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mc:AlternateContent xmlns:mc="http://schemas.openxmlformats.org/markup-compatibility/2006">
    <mc:Choice Requires="x15">
      <x15ac:absPath xmlns:x15ac="http://schemas.microsoft.com/office/spreadsheetml/2010/11/ac" url="/Users/nikhildatta/Downloads/"/>
    </mc:Choice>
  </mc:AlternateContent>
  <xr:revisionPtr revIDLastSave="0" documentId="13_ncr:1_{F06511F6-4AF2-6E4B-ABDD-A9E7758FC437}" xr6:coauthVersionLast="47" xr6:coauthVersionMax="47" xr10:uidLastSave="{00000000-0000-0000-0000-000000000000}"/>
  <bookViews>
    <workbookView xWindow="60980" yWindow="1400" windowWidth="36740" windowHeight="22760" tabRatio="880" firstSheet="118" activeTab="130" xr2:uid="{00000000-000D-0000-FFFF-FFFF00000000}"/>
  </bookViews>
  <sheets>
    <sheet name="Start" sheetId="222" r:id="rId1"/>
    <sheet name="User Guide" sheetId="223" r:id="rId2"/>
    <sheet name="Changelog" sheetId="186" r:id="rId3"/>
    <sheet name="Expansion Set Check List" sheetId="1" r:id="rId4"/>
    <sheet name="Card Search" sheetId="323" r:id="rId5"/>
    <sheet name="CardListsForSearch" sheetId="318" state="hidden" r:id="rId6"/>
    <sheet name="Set Reference" sheetId="130" r:id="rId7"/>
    <sheet name="Promo-Kit Reference" sheetId="262" r:id="rId8"/>
    <sheet name="Base Set" sheetId="2" r:id="rId9"/>
    <sheet name="Jungle" sheetId="187" r:id="rId10"/>
    <sheet name="Fossil" sheetId="188" r:id="rId11"/>
    <sheet name="Base Set 2" sheetId="5" r:id="rId12"/>
    <sheet name="Team Rocket" sheetId="6" r:id="rId13"/>
    <sheet name="Gym Heroes" sheetId="7" r:id="rId14"/>
    <sheet name="Gym Challenge" sheetId="8" r:id="rId15"/>
    <sheet name="Neo Genesis" sheetId="9" r:id="rId16"/>
    <sheet name="Neo Discovery" sheetId="10" r:id="rId17"/>
    <sheet name="Neo Revelation" sheetId="11" r:id="rId18"/>
    <sheet name="Neo Destiny" sheetId="12" r:id="rId19"/>
    <sheet name="Legendary Collection" sheetId="13" r:id="rId20"/>
    <sheet name="Expedition" sheetId="14" r:id="rId21"/>
    <sheet name="Aquapolis" sheetId="15" r:id="rId22"/>
    <sheet name="Skyridge" sheetId="16" r:id="rId23"/>
    <sheet name="Ruby &amp; Sapphire" sheetId="17" r:id="rId24"/>
    <sheet name="Sandstorm" sheetId="18" r:id="rId25"/>
    <sheet name="Dragon" sheetId="19" r:id="rId26"/>
    <sheet name="Team Magma vs Team Aqua" sheetId="20" r:id="rId27"/>
    <sheet name="Hidden Legends" sheetId="21" r:id="rId28"/>
    <sheet name="FireRed &amp; LeafGreen" sheetId="22" r:id="rId29"/>
    <sheet name="Team Rocket Returns" sheetId="23" r:id="rId30"/>
    <sheet name="Deoxys" sheetId="24" r:id="rId31"/>
    <sheet name="Emerald" sheetId="25" r:id="rId32"/>
    <sheet name="Unseen Forces" sheetId="26" r:id="rId33"/>
    <sheet name="Delta Species" sheetId="27" r:id="rId34"/>
    <sheet name="Legend Maker" sheetId="28" r:id="rId35"/>
    <sheet name="Holon Phantoms" sheetId="29" r:id="rId36"/>
    <sheet name="Crystal Guardians" sheetId="30" r:id="rId37"/>
    <sheet name="Dragon Frontiers" sheetId="31" r:id="rId38"/>
    <sheet name="Power Keepers" sheetId="32" r:id="rId39"/>
    <sheet name="Diamond &amp; Pearl" sheetId="33" r:id="rId40"/>
    <sheet name="Mysterious Treasures" sheetId="34" r:id="rId41"/>
    <sheet name="Secret Wonders" sheetId="35" r:id="rId42"/>
    <sheet name="Great Encounters" sheetId="36" r:id="rId43"/>
    <sheet name="Majestic Dawn" sheetId="37" r:id="rId44"/>
    <sheet name="Legends Awakened" sheetId="38" r:id="rId45"/>
    <sheet name="Stormfront" sheetId="39" r:id="rId46"/>
    <sheet name="Platinum" sheetId="40" r:id="rId47"/>
    <sheet name="Rising Rivals" sheetId="41" r:id="rId48"/>
    <sheet name="Supreme Victors" sheetId="42" r:id="rId49"/>
    <sheet name="Arceus" sheetId="43" r:id="rId50"/>
    <sheet name="HeartGold &amp; SoulSilver" sheetId="44" r:id="rId51"/>
    <sheet name="Unleashed" sheetId="45" r:id="rId52"/>
    <sheet name="Undaunted" sheetId="46" r:id="rId53"/>
    <sheet name="Triumphant" sheetId="47" r:id="rId54"/>
    <sheet name="Call of Legends" sheetId="48" r:id="rId55"/>
    <sheet name="Black &amp; White" sheetId="49" r:id="rId56"/>
    <sheet name="Emerging Powers" sheetId="50" r:id="rId57"/>
    <sheet name="Noble Victories" sheetId="51" r:id="rId58"/>
    <sheet name="Next Destinies" sheetId="52" r:id="rId59"/>
    <sheet name="Dark Explorers" sheetId="53" r:id="rId60"/>
    <sheet name="Dragons Exalted" sheetId="89" r:id="rId61"/>
    <sheet name="Boundaries Crossed" sheetId="91" r:id="rId62"/>
    <sheet name="Plasma Storm" sheetId="92" r:id="rId63"/>
    <sheet name="Plasma Freeze" sheetId="93" r:id="rId64"/>
    <sheet name="Plasma Blast" sheetId="135" r:id="rId65"/>
    <sheet name="Legendary Treasures" sheetId="136" r:id="rId66"/>
    <sheet name="XY" sheetId="140" r:id="rId67"/>
    <sheet name="Flashfire" sheetId="153" r:id="rId68"/>
    <sheet name="Furious Fists" sheetId="161" r:id="rId69"/>
    <sheet name="Phantom Forces" sheetId="164" r:id="rId70"/>
    <sheet name="Primal Clash" sheetId="189" r:id="rId71"/>
    <sheet name="Double Crisis" sheetId="177" r:id="rId72"/>
    <sheet name="Roaring Skies" sheetId="190" r:id="rId73"/>
    <sheet name="Ancient Origins" sheetId="191" r:id="rId74"/>
    <sheet name="BREAKthrough" sheetId="192" r:id="rId75"/>
    <sheet name="BREAKpoint" sheetId="193" r:id="rId76"/>
    <sheet name="Generations" sheetId="199" r:id="rId77"/>
    <sheet name="Fates Collide" sheetId="205" r:id="rId78"/>
    <sheet name="Steam Siege" sheetId="206" r:id="rId79"/>
    <sheet name="Evolutions" sheetId="208" r:id="rId80"/>
    <sheet name="Sun &amp; Moon" sheetId="212" r:id="rId81"/>
    <sheet name="Guardians Rising" sheetId="213" r:id="rId82"/>
    <sheet name="Burning Shadows" sheetId="220" r:id="rId83"/>
    <sheet name="Shining Legends" sheetId="224" r:id="rId84"/>
    <sheet name="Crimson Invasion" sheetId="225" r:id="rId85"/>
    <sheet name="Ultra Prism" sheetId="226" r:id="rId86"/>
    <sheet name="Forbidden Light" sheetId="231" r:id="rId87"/>
    <sheet name="Celestial Storm" sheetId="233" r:id="rId88"/>
    <sheet name="Dragon Majesty" sheetId="236" r:id="rId89"/>
    <sheet name="Lost Thunder" sheetId="237" r:id="rId90"/>
    <sheet name="Team Up" sheetId="238" r:id="rId91"/>
    <sheet name="Detective Pikachu" sheetId="244" r:id="rId92"/>
    <sheet name="Unbroken Bonds" sheetId="245" r:id="rId93"/>
    <sheet name="Unified Minds" sheetId="246" r:id="rId94"/>
    <sheet name="Hidden Fates" sheetId="247" r:id="rId95"/>
    <sheet name="Cosmic Eclipse" sheetId="248" r:id="rId96"/>
    <sheet name="Sword &amp; Shield" sheetId="249" r:id="rId97"/>
    <sheet name="Rebel Clash" sheetId="257" r:id="rId98"/>
    <sheet name="Darkness Ablaze" sheetId="259" r:id="rId99"/>
    <sheet name="Champions Path" sheetId="265" r:id="rId100"/>
    <sheet name="Vivid Voltage" sheetId="267" r:id="rId101"/>
    <sheet name="Shining Fates" sheetId="268" r:id="rId102"/>
    <sheet name="Battle Styles" sheetId="269" r:id="rId103"/>
    <sheet name="Chilling Reign" sheetId="270" r:id="rId104"/>
    <sheet name="Evolving Skies" sheetId="271" r:id="rId105"/>
    <sheet name="Celebrations" sheetId="272" r:id="rId106"/>
    <sheet name="Fusion Strike" sheetId="273" r:id="rId107"/>
    <sheet name="Brilliant Stars" sheetId="274" r:id="rId108"/>
    <sheet name="Astral Radiance" sheetId="275" r:id="rId109"/>
    <sheet name="Pokémon GO" sheetId="276" r:id="rId110"/>
    <sheet name="Lost Origin" sheetId="278" r:id="rId111"/>
    <sheet name="Silver Tempest" sheetId="281" r:id="rId112"/>
    <sheet name="Crown Zenith" sheetId="282" r:id="rId113"/>
    <sheet name="Scarlet &amp; Violet" sheetId="289" r:id="rId114"/>
    <sheet name="Paldea Evolved" sheetId="291" r:id="rId115"/>
    <sheet name="Obsidian Flames" sheetId="292" r:id="rId116"/>
    <sheet name="151" sheetId="294" r:id="rId117"/>
    <sheet name="Paradox Rift" sheetId="297" r:id="rId118"/>
    <sheet name="Paldean Fates" sheetId="300" r:id="rId119"/>
    <sheet name="Temporal Forces" sheetId="301" r:id="rId120"/>
    <sheet name="Twilight Masquerade" sheetId="303" r:id="rId121"/>
    <sheet name="Shrouded Fable" sheetId="308" r:id="rId122"/>
    <sheet name="Stellar Crown" sheetId="324" r:id="rId123"/>
    <sheet name="Surging Sparks" sheetId="327" r:id="rId124"/>
    <sheet name="Prismatic Evolutions" sheetId="329" r:id="rId125"/>
    <sheet name="Journey Together" sheetId="331" r:id="rId126"/>
    <sheet name="Destined Rivals" sheetId="337" r:id="rId127"/>
    <sheet name="Black Bolt" sheetId="341" r:id="rId128"/>
    <sheet name="White Flare" sheetId="342" r:id="rId129"/>
    <sheet name="Mega Evolution" sheetId="345" r:id="rId130"/>
    <sheet name="Phantasmal Flames" sheetId="347" r:id="rId131"/>
    <sheet name="Wizards Black Star Promos" sheetId="55" r:id="rId132"/>
    <sheet name="Nintendo Black Star Promos" sheetId="57" r:id="rId133"/>
    <sheet name="DP Black Star Promos" sheetId="58" r:id="rId134"/>
    <sheet name="HGSS Black Star Promos" sheetId="59" r:id="rId135"/>
    <sheet name="BW Black Star Promos" sheetId="60" r:id="rId136"/>
    <sheet name="XY Black Star Promos" sheetId="137" r:id="rId137"/>
    <sheet name="SM Black Star Promos" sheetId="211" r:id="rId138"/>
    <sheet name="SWSH Black Star Promos" sheetId="250" r:id="rId139"/>
    <sheet name="SVP Black Star Promos" sheetId="283" r:id="rId140"/>
    <sheet name="MEP Black Star Promos" sheetId="343" r:id="rId141"/>
    <sheet name="Tropical Mega Battle" sheetId="133" r:id="rId142"/>
    <sheet name="W Promotional cards" sheetId="61" r:id="rId143"/>
    <sheet name="Southern Islands" sheetId="75" r:id="rId144"/>
    <sheet name="Nintendo Sample" sheetId="134" r:id="rId145"/>
    <sheet name="Best of Game" sheetId="56" r:id="rId146"/>
    <sheet name="ex Battle Stadium" sheetId="154" r:id="rId147"/>
    <sheet name="Burger King Promos" sheetId="127" r:id="rId148"/>
    <sheet name="Countdown Calendar" sheetId="132" r:id="rId149"/>
    <sheet name="Rumble" sheetId="74" r:id="rId150"/>
    <sheet name="McDonald's Collection" sheetId="62" r:id="rId151"/>
    <sheet name="Dragon Vault" sheetId="90" r:id="rId152"/>
    <sheet name="Kalos Starter Set" sheetId="146" r:id="rId153"/>
    <sheet name="Battle Academy" sheetId="258" r:id="rId154"/>
    <sheet name="Battle Academy 2022" sheetId="277" r:id="rId155"/>
    <sheet name="Battle Academy 2024" sheetId="309" r:id="rId156"/>
    <sheet name="Futsal Collection" sheetId="266" r:id="rId157"/>
    <sheet name="Trick or Trade 2022" sheetId="279" r:id="rId158"/>
    <sheet name="Trick or Trade 2023" sheetId="296" r:id="rId159"/>
    <sheet name="Trick or Trade 2024" sheetId="326" r:id="rId160"/>
    <sheet name="Holiday Calendar" sheetId="280" r:id="rId161"/>
    <sheet name="Pokémon TCG Classic" sheetId="295" r:id="rId162"/>
    <sheet name="My First Battle" sheetId="299" r:id="rId163"/>
    <sheet name="POP Series 1" sheetId="166" r:id="rId164"/>
    <sheet name="POP Series 2" sheetId="167" r:id="rId165"/>
    <sheet name="POP Series 3" sheetId="168" r:id="rId166"/>
    <sheet name="POP Series 4" sheetId="169" r:id="rId167"/>
    <sheet name="POP Series 5" sheetId="170" r:id="rId168"/>
    <sheet name="POP Series 6" sheetId="171" r:id="rId169"/>
    <sheet name="POP Series 7" sheetId="172" r:id="rId170"/>
    <sheet name="POP Series 8" sheetId="173" r:id="rId171"/>
    <sheet name="POP Series 9" sheetId="174" r:id="rId172"/>
    <sheet name="Play! Pokémon Prize Packs S1" sheetId="284" r:id="rId173"/>
    <sheet name="Play! Pokémon Prize Packs S2" sheetId="290" r:id="rId174"/>
    <sheet name="Play! Pokémon Prize Packs S3" sheetId="293" r:id="rId175"/>
    <sheet name="Play! Pokémon Prize Packs S4" sheetId="325" r:id="rId176"/>
    <sheet name="Play! Pokémon Prize Packs S5" sheetId="302" r:id="rId177"/>
    <sheet name="Play! Pokémon Prize Packs S6" sheetId="332" r:id="rId178"/>
    <sheet name="Play! Pokémon Prize Packs S7" sheetId="346" r:id="rId179"/>
    <sheet name="EX Trainer Kit (Blue)" sheetId="76" r:id="rId180"/>
    <sheet name="EX Trainer Kit (Red)" sheetId="77" r:id="rId181"/>
    <sheet name="EX Trainer Kit 2 (Blue)" sheetId="78" r:id="rId182"/>
    <sheet name="EX Trainer Kit 2 (Red)" sheetId="79" r:id="rId183"/>
    <sheet name="DP Trainer Kit 1 (Blue)" sheetId="80" r:id="rId184"/>
    <sheet name="DP Trainer Kit 1 (Gold)" sheetId="81" r:id="rId185"/>
    <sheet name="HGSS Trainer Kit (Lighting)" sheetId="82" r:id="rId186"/>
    <sheet name="HGSS Trainer Kit (Water)" sheetId="83" r:id="rId187"/>
    <sheet name="BW Trainer Kit (Excadrill)" sheetId="148" r:id="rId188"/>
    <sheet name="BW Trainer Kit (Zoroark)" sheetId="149" r:id="rId189"/>
    <sheet name="XY Trainer Kit (Sylveon)" sheetId="150" r:id="rId190"/>
    <sheet name="XY Trainer Kit (Noivern)" sheetId="151" r:id="rId191"/>
    <sheet name="XY Trainer Kit (Bisharp)" sheetId="175" r:id="rId192"/>
    <sheet name="XY Trainer Kit (Wigglytuff)" sheetId="176" r:id="rId193"/>
    <sheet name="XY Trainer Kit (Latias)" sheetId="179" r:id="rId194"/>
    <sheet name="XY Trainer Kit (Latios)" sheetId="180" r:id="rId195"/>
    <sheet name="XY Trainer Kit (Pikachu Libre)" sheetId="203" r:id="rId196"/>
    <sheet name="XY Trainer Kit (Suicune)" sheetId="204" r:id="rId197"/>
    <sheet name="SM Trainer Kit (Lycanroc)" sheetId="218" r:id="rId198"/>
    <sheet name="SM Trainer Kit (Alolan Raichu)" sheetId="219" r:id="rId199"/>
    <sheet name="SM Trainer Kit Alolan Sandslash" sheetId="234" r:id="rId200"/>
    <sheet name="SM Trainer Kit Alolan Ninetales" sheetId="235" r:id="rId201"/>
    <sheet name="Jumbo Cards" sheetId="129" r:id="rId202"/>
    <sheet name="Metal Cards" sheetId="330" r:id="rId203"/>
    <sheet name="Pre-Release" sheetId="131" r:id="rId204"/>
    <sheet name="Theme Deck Exclusives" sheetId="147" r:id="rId205"/>
    <sheet name="Championship Cards" sheetId="152" r:id="rId206"/>
    <sheet name="Southeast Asian League Promos" sheetId="338" r:id="rId207"/>
    <sheet name="Professor Program" sheetId="155" r:id="rId208"/>
    <sheet name="Player Reward Program" sheetId="156" r:id="rId209"/>
    <sheet name="Blister Pack Exclusives" sheetId="159" r:id="rId210"/>
    <sheet name="Box Toppers" sheetId="232" r:id="rId211"/>
    <sheet name="Alternative Art Cards" sheetId="221" r:id="rId212"/>
    <sheet name="Additional Cards" sheetId="128" r:id="rId213"/>
    <sheet name="Error Cards" sheetId="260" r:id="rId214"/>
    <sheet name="Uncorrected Error Cards" sheetId="263" r:id="rId215"/>
    <sheet name="Unconfirmed Error Cards" sheetId="264" r:id="rId216"/>
    <sheet name="WCD2004 - Magma Spirit" sheetId="85" r:id="rId217"/>
    <sheet name="WCD2004 - Rocky Beach" sheetId="86" r:id="rId218"/>
    <sheet name="WCD2004 - Team Rushdown" sheetId="87" r:id="rId219"/>
    <sheet name="WCD2004 - Blaziken Tech" sheetId="88" r:id="rId220"/>
    <sheet name="WCD2005 - Queendom" sheetId="94" r:id="rId221"/>
    <sheet name="WCD2005 - Dark Tyranitar Deck" sheetId="95" r:id="rId222"/>
    <sheet name="WCD2005 - Bright Aura" sheetId="96" r:id="rId223"/>
    <sheet name="WCD2005 - King of the West" sheetId="97" r:id="rId224"/>
    <sheet name="WCD2006 - Mewtrick" sheetId="98" r:id="rId225"/>
    <sheet name="WCD2006 - Suns &amp; Moons" sheetId="99" r:id="rId226"/>
    <sheet name="WCD2006 - B-L-S" sheetId="100" r:id="rId227"/>
    <sheet name="WCD2006 - Eeveelutions" sheetId="101" r:id="rId228"/>
    <sheet name="WCD2007 - Flyvees" sheetId="102" r:id="rId229"/>
    <sheet name="WCD2007 - Legendary Ascent" sheetId="103" r:id="rId230"/>
    <sheet name="WCD2007 - Rambolt" sheetId="104" r:id="rId231"/>
    <sheet name="WCD2007 - Swift Empoleon" sheetId="105" r:id="rId232"/>
    <sheet name="WCD2008 - Intimidation" sheetId="106" r:id="rId233"/>
    <sheet name="WCD2008 - Empotech" sheetId="107" r:id="rId234"/>
    <sheet name="WCD2008 - Psychic Lock" sheetId="108" r:id="rId235"/>
    <sheet name="WCD2008 - Bliss Control" sheetId="109" r:id="rId236"/>
    <sheet name="WCD2009 - Stallgon" sheetId="110" r:id="rId237"/>
    <sheet name="WCD2009 - Crowned Tiger" sheetId="111" r:id="rId238"/>
    <sheet name="WCD2009 - Queengar" sheetId="112" r:id="rId239"/>
    <sheet name="WCD2009 - Luxdrill" sheetId="113" r:id="rId240"/>
    <sheet name="WCD2010 - LuxChomp" sheetId="114" r:id="rId241"/>
    <sheet name="WCD2010 - Happy Luck" sheetId="115" r:id="rId242"/>
    <sheet name="WCD2010 - Power Cottonweed" sheetId="116" r:id="rId243"/>
    <sheet name="WCD2010 - Boltevoir" sheetId="117" r:id="rId244"/>
    <sheet name="WCD2011 - Megazone" sheetId="118" r:id="rId245"/>
    <sheet name="WCD2011 - Reshiphlosion" sheetId="119" r:id="rId246"/>
    <sheet name="WCD2011 - The Truth" sheetId="120" r:id="rId247"/>
    <sheet name="WCD2011 - Twinboar" sheetId="121" r:id="rId248"/>
    <sheet name="WCD2012 - Pesadelo Prism" sheetId="122" r:id="rId249"/>
    <sheet name="WCD2012 - Terraki-Mewtwo" sheetId="123" r:id="rId250"/>
    <sheet name="WCD2012 - Eeltwo" sheetId="124" r:id="rId251"/>
    <sheet name="WCD2012 - CMT Deck" sheetId="125" r:id="rId252"/>
    <sheet name="WCD2013 - American Gothic" sheetId="142" r:id="rId253"/>
    <sheet name="WCD2013 - Darkrai Deck" sheetId="143" r:id="rId254"/>
    <sheet name="WCD2013 - Anguille Sous Roche" sheetId="141" r:id="rId255"/>
    <sheet name="WCD2013 - Ultimate Team Plasma" sheetId="144" r:id="rId256"/>
    <sheet name="WCD2014 - Plasma Power" sheetId="181" r:id="rId257"/>
    <sheet name="WCD2014 - Trevgor" sheetId="182" r:id="rId258"/>
    <sheet name="WCD2014 - Emerald King" sheetId="183" r:id="rId259"/>
    <sheet name="WCD2014 - Crazy Punch" sheetId="184" r:id="rId260"/>
    <sheet name="WCD2015 - Primal Groudon" sheetId="198" r:id="rId261"/>
    <sheet name="WCD2015 - The Flying Hammer" sheetId="197" r:id="rId262"/>
    <sheet name="WCD2015 - Punches 'N' Bites" sheetId="196" r:id="rId263"/>
    <sheet name="WCD2015 - Honorstoise" sheetId="195" r:id="rId264"/>
    <sheet name="WCD2016 - Bebe Deck" sheetId="214" r:id="rId265"/>
    <sheet name="WCD2016 - Magical Symphony" sheetId="215" r:id="rId266"/>
    <sheet name="WCD2016 - Black Dragon" sheetId="216" r:id="rId267"/>
    <sheet name="WCD2016 - Ninja Blitz" sheetId="261" r:id="rId268"/>
    <sheet name="WCD2017 - Ice Path FTW" sheetId="229" r:id="rId269"/>
    <sheet name="WCD2017 - Infinite Force" sheetId="227" r:id="rId270"/>
    <sheet name="WCD2017 - Golisodor" sheetId="228" r:id="rId271"/>
    <sheet name="WCD2017 - Samurai Sniper" sheetId="230" r:id="rId272"/>
    <sheet name="WCD2018 - Victory Map" sheetId="239" r:id="rId273"/>
    <sheet name="WCD2018 - Dragones y Sombras" sheetId="240" r:id="rId274"/>
    <sheet name="WCD2018 - Garbanette" sheetId="241" r:id="rId275"/>
    <sheet name="WCD2018 - Buzzroc" sheetId="242" r:id="rId276"/>
    <sheet name="WCD2019 - Pikarom Judge" sheetId="252" r:id="rId277"/>
    <sheet name="WCD2019 - Fire Box" sheetId="253" r:id="rId278"/>
    <sheet name="WCD2019 - Mind Blown" sheetId="254" r:id="rId279"/>
    <sheet name="WCD2019 - Perfection" sheetId="255" r:id="rId280"/>
    <sheet name="WCD2022 - The Shape of Mew" sheetId="285" r:id="rId281"/>
    <sheet name="WCD2022 - ADP" sheetId="286" r:id="rId282"/>
    <sheet name="WCD2022 - Ice Rider Palkia" sheetId="287" r:id="rId283"/>
    <sheet name="WCD2022 - Cheryl Again" sheetId="288" r:id="rId284"/>
    <sheet name="WCD2023 - Mew's Revenge" sheetId="304" r:id="rId285"/>
    <sheet name="WCD2023 - Psychic Elegance" sheetId="305" r:id="rId286"/>
    <sheet name="WCD2023 - Colorless Lugia" sheetId="306" r:id="rId287"/>
    <sheet name="WCD2023 - Lost Box Kyogre" sheetId="307" r:id="rId288"/>
    <sheet name="WCD2024 - Crushing Thorn" sheetId="333" r:id="rId289"/>
    <sheet name="WCD2024 - The 'Don" sheetId="334" r:id="rId290"/>
    <sheet name="WCD2024 - Regidrago VSTAR" sheetId="335" r:id="rId291"/>
    <sheet name="WCD2024 - Ancient Toolbox" sheetId="336" r:id="rId292"/>
    <sheet name="Unconfirmed Cards" sheetId="158" r:id="rId293"/>
    <sheet name="None-Set Template" sheetId="145" state="hidden" r:id="rId294"/>
    <sheet name="Set Template Base Fossil &quot;X&quot;" sheetId="201" state="hidden" r:id="rId295"/>
    <sheet name="Set Template Regular &quot;X&quot;" sheetId="84" state="hidden" r:id="rId296"/>
    <sheet name="Set Template Base Fossil &quot;#&quot;" sheetId="202" state="hidden" r:id="rId297"/>
    <sheet name="Set Template Regular &quot;#&quot;" sheetId="200" state="hidden" r:id="rId298"/>
    <sheet name="Card Rarity Calculations" sheetId="210" r:id="rId299"/>
  </sheets>
  <functionGroups builtInGroupCount="19"/>
  <definedNames>
    <definedName name="_xlnm._FilterDatabase" localSheetId="116" hidden="1">'151'!$A$1:$P$208</definedName>
    <definedName name="_xlnm._FilterDatabase" localSheetId="212" hidden="1">'Additional Cards'!$A$1:$H$924</definedName>
    <definedName name="_xlnm._FilterDatabase" localSheetId="211" hidden="1">'Alternative Art Cards'!$A$1:$H$7</definedName>
    <definedName name="_xlnm._FilterDatabase" localSheetId="108" hidden="1">'Astral Radiance'!$A$1:$P$247</definedName>
    <definedName name="_xlnm._FilterDatabase" localSheetId="153" hidden="1">'Battle Academy'!$A$1:$H$138</definedName>
    <definedName name="_xlnm._FilterDatabase" localSheetId="154" hidden="1">'Battle Academy 2022'!$A$1:$H$137</definedName>
    <definedName name="_xlnm._FilterDatabase" localSheetId="155" hidden="1">'Battle Academy 2024'!$A$1:$H$119</definedName>
    <definedName name="_xlnm._FilterDatabase" localSheetId="102" hidden="1">'Battle Styles'!$G$1:$K$82</definedName>
    <definedName name="_xlnm._FilterDatabase" localSheetId="127" hidden="1">'Black Bolt'!$A$1:$P$173</definedName>
    <definedName name="_xlnm._FilterDatabase" localSheetId="209" hidden="1">'Blister Pack Exclusives'!$A$1:$H$148</definedName>
    <definedName name="_xlnm._FilterDatabase" localSheetId="107" hidden="1">'Brilliant Stars'!$A$1:$P$217</definedName>
    <definedName name="_xlnm._FilterDatabase" localSheetId="82" hidden="1">'Burning Shadows'!$A$1:$K$149</definedName>
    <definedName name="_xlnm._FilterDatabase" localSheetId="4" hidden="1">'Card Search'!$A$1:$N$1</definedName>
    <definedName name="_xlnm._FilterDatabase" localSheetId="105" hidden="1">Celebrations!$F$1:$K$51</definedName>
    <definedName name="_xlnm._FilterDatabase" localSheetId="87" hidden="1">'Celestial Storm'!$A$1:$P$147</definedName>
    <definedName name="_xlnm._FilterDatabase" localSheetId="99" hidden="1">'Champions Path'!$G$1:$K$81</definedName>
    <definedName name="_xlnm._FilterDatabase" localSheetId="205" hidden="1">'Championship Cards'!$A$1:$G$49</definedName>
    <definedName name="_xlnm._FilterDatabase" localSheetId="103" hidden="1">'Chilling Reign'!$A$1:$K$234</definedName>
    <definedName name="_xlnm._FilterDatabase" localSheetId="95" hidden="1">'Cosmic Eclipse'!$A$1:$P$272</definedName>
    <definedName name="_xlnm._FilterDatabase" localSheetId="84" hidden="1">'Crimson Invasion'!$A$1:$K$74</definedName>
    <definedName name="_xlnm._FilterDatabase" localSheetId="112" hidden="1">'Crown Zenith'!$A$1:$K$231</definedName>
    <definedName name="_xlnm._FilterDatabase" localSheetId="98" hidden="1">'Darkness Ablaze'!$G$1:$K$202</definedName>
    <definedName name="_xlnm._FilterDatabase" localSheetId="126" hidden="1">'Destined Rivals'!$A$1:$P$245</definedName>
    <definedName name="_xlnm._FilterDatabase" localSheetId="88" hidden="1">'Dragon Majesty'!$A$1:$P$79</definedName>
    <definedName name="_xlnm._FilterDatabase" localSheetId="213" hidden="1">'Error Cards'!$A$1:$H$75</definedName>
    <definedName name="_xlnm._FilterDatabase" localSheetId="104" hidden="1">'Evolving Skies'!$F$1:$K$238</definedName>
    <definedName name="_xlnm._FilterDatabase" localSheetId="86" hidden="1">'Forbidden Light'!$A$1:$P$147</definedName>
    <definedName name="_xlnm._FilterDatabase" localSheetId="106" hidden="1">'Fusion Strike'!$A$1:$P$285</definedName>
    <definedName name="_xlnm._FilterDatabase" localSheetId="81" hidden="1">'Guardians Rising'!$A$1:$K$170</definedName>
    <definedName name="_xlnm._FilterDatabase" localSheetId="94" hidden="1">'Hidden Fates'!$A$1:$P$164</definedName>
    <definedName name="_xlnm._FilterDatabase" localSheetId="160" hidden="1">'Holiday Calendar'!$A$1:$M$8</definedName>
    <definedName name="_xlnm._FilterDatabase" localSheetId="125" hidden="1">'Journey Together'!$A$1:$P$191</definedName>
    <definedName name="_xlnm._FilterDatabase" localSheetId="110" hidden="1">'Lost Origin'!$A$1:$P$248</definedName>
    <definedName name="_xlnm._FilterDatabase" localSheetId="89" hidden="1">'Lost Thunder'!$A$1:$P$147</definedName>
    <definedName name="_xlnm._FilterDatabase" localSheetId="129" hidden="1">'Mega Evolution'!$A$1:$P$189</definedName>
    <definedName name="_xlnm._FilterDatabase" localSheetId="140" hidden="1">'MEP Black Star Promos'!$A$1:$C$4</definedName>
    <definedName name="_xlnm._FilterDatabase" localSheetId="162" hidden="1">'My First Battle'!$A$1:$H$49</definedName>
    <definedName name="_xlnm._FilterDatabase" localSheetId="115" hidden="1">'Obsidian Flames'!$A$1:$P$231</definedName>
    <definedName name="_xlnm._FilterDatabase" localSheetId="114" hidden="1">'Paldea Evolved'!$G$1:$K$280</definedName>
    <definedName name="_xlnm._FilterDatabase" localSheetId="118" hidden="1">'Paldean Fates'!$A$1:$P$246</definedName>
    <definedName name="_xlnm._FilterDatabase" localSheetId="117" hidden="1">'Paradox Rift'!$A$1:$P$267</definedName>
    <definedName name="_xlnm._FilterDatabase" localSheetId="130" hidden="1">'Phantasmal Flames'!$A$1:$P$131</definedName>
    <definedName name="_xlnm._FilterDatabase" localSheetId="172" hidden="1">'Play! Pokémon Prize Packs S1'!$A$1:$I$171</definedName>
    <definedName name="_xlnm._FilterDatabase" localSheetId="173" hidden="1">'Play! Pokémon Prize Packs S2'!$A$1:$I$76</definedName>
    <definedName name="_xlnm._FilterDatabase" localSheetId="174" hidden="1">'Play! Pokémon Prize Packs S3'!$A$1:$I$153</definedName>
    <definedName name="_xlnm._FilterDatabase" localSheetId="175" hidden="1">'Play! Pokémon Prize Packs S4'!$A$1:$I$51</definedName>
    <definedName name="_xlnm._FilterDatabase" localSheetId="176" hidden="1">'Play! Pokémon Prize Packs S5'!$A$1:$I$58</definedName>
    <definedName name="_xlnm._FilterDatabase" localSheetId="177" hidden="1">'Play! Pokémon Prize Packs S6'!$H$1:$I$62</definedName>
    <definedName name="_xlnm._FilterDatabase" localSheetId="178" hidden="1">'Play! Pokémon Prize Packs S7'!$A$1:$I$66</definedName>
    <definedName name="_xlnm._FilterDatabase" localSheetId="208" hidden="1">'Player Reward Program'!$A$1:$H$57</definedName>
    <definedName name="_xlnm._FilterDatabase" localSheetId="109" hidden="1">'Pokémon GO'!$A$1:$P$89</definedName>
    <definedName name="_xlnm._FilterDatabase" localSheetId="161" hidden="1">'Pokémon TCG Classic'!$A$1:$H$103</definedName>
    <definedName name="_xlnm._FilterDatabase" localSheetId="203" hidden="1">'Pre-Release'!$A$1:$H$63</definedName>
    <definedName name="_xlnm._FilterDatabase" localSheetId="124" hidden="1">'Prismatic Evolutions'!$A$1:$K$1</definedName>
    <definedName name="_xlnm._FilterDatabase" localSheetId="97" hidden="1">'Rebel Clash'!$A$1:$P$210</definedName>
    <definedName name="_xlnm._FilterDatabase" localSheetId="113" hidden="1">'Scarlet &amp; Violet'!$A$1:$K$259</definedName>
    <definedName name="_xlnm._FilterDatabase" localSheetId="101" hidden="1">'Shining Fates'!$G$1:$K$82</definedName>
    <definedName name="_xlnm._FilterDatabase" localSheetId="83" hidden="1">'Shining Legends'!$A$1:$K$74</definedName>
    <definedName name="_xlnm._FilterDatabase" localSheetId="121" hidden="1">'Shrouded Fable'!$A$1:$P$100</definedName>
    <definedName name="_xlnm._FilterDatabase" localSheetId="111" hidden="1">'Silver Tempest'!$G$1:$K$246</definedName>
    <definedName name="_xlnm._FilterDatabase" localSheetId="206" hidden="1">'Southeast Asian League Promos'!$A$1:$G$49</definedName>
    <definedName name="_xlnm._FilterDatabase" localSheetId="122" hidden="1">'Stellar Crown'!$A$1:$P$176</definedName>
    <definedName name="_xlnm._FilterDatabase" localSheetId="80" hidden="1">'Sun &amp; Moon'!$G$1:$G$150</definedName>
    <definedName name="_xlnm._FilterDatabase" localSheetId="123" hidden="1">'Surging Sparks'!$A$1:$P$253</definedName>
    <definedName name="_xlnm._FilterDatabase" localSheetId="139" hidden="1">'SVP Black Star Promos'!$A$1:$C$4</definedName>
    <definedName name="_xlnm._FilterDatabase" localSheetId="96" hidden="1">'Sword &amp; Shield'!$A$1:$P$217</definedName>
    <definedName name="_xlnm._FilterDatabase" localSheetId="138" hidden="1">'SWSH Black Star Promos'!$A$1:$C$339</definedName>
    <definedName name="_xlnm._FilterDatabase" localSheetId="90" hidden="1">'Team Up'!$A$1:$P$147</definedName>
    <definedName name="_xlnm._FilterDatabase" localSheetId="119" hidden="1">'Temporal Forces'!$A$1:$P$219</definedName>
    <definedName name="_xlnm._FilterDatabase" localSheetId="157" hidden="1">'Trick or Trade 2022'!$A$1:$M$49</definedName>
    <definedName name="_xlnm._FilterDatabase" localSheetId="158" hidden="1">'Trick or Trade 2023'!$A$1:$M$31</definedName>
    <definedName name="_xlnm._FilterDatabase" localSheetId="159" hidden="1">'Trick or Trade 2024'!$A$1:$M$31</definedName>
    <definedName name="_xlnm._FilterDatabase" localSheetId="120" hidden="1">'Twilight Masquerade'!$A$1:$P$227</definedName>
    <definedName name="_xlnm._FilterDatabase" localSheetId="85" hidden="1">'Ultra Prism'!$A$1:$K$74</definedName>
    <definedName name="_xlnm._FilterDatabase" localSheetId="92" hidden="1">'Unbroken Bonds'!$A$1:$P$235</definedName>
    <definedName name="_xlnm._FilterDatabase" localSheetId="215" hidden="1">'Unconfirmed Error Cards'!$A$1:$H$1</definedName>
    <definedName name="_xlnm._FilterDatabase" localSheetId="214" hidden="1">'Uncorrected Error Cards'!$A$1:$H$1</definedName>
    <definedName name="_xlnm._FilterDatabase" localSheetId="93" hidden="1">'Unified Minds'!$A$1:$P$235</definedName>
    <definedName name="_xlnm._FilterDatabase" localSheetId="100" hidden="1">'Vivid Voltage'!$G$1:$K$81</definedName>
    <definedName name="_xlnm._FilterDatabase" localSheetId="128" hidden="1">'White Flare'!$A$1:$P$174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323" l="1"/>
  <c r="T3" i="323"/>
  <c r="U3" i="323"/>
  <c r="V3" i="323"/>
  <c r="W3" i="323"/>
  <c r="X3" i="323"/>
  <c r="Y3" i="323"/>
  <c r="Z3" i="323"/>
  <c r="R3" i="323"/>
  <c r="S2" i="323"/>
  <c r="T2" i="323"/>
  <c r="U2" i="323"/>
  <c r="AB2" i="323" s="1"/>
  <c r="V2" i="323"/>
  <c r="W2" i="323"/>
  <c r="X2" i="323"/>
  <c r="Y2" i="323"/>
  <c r="Z2" i="323"/>
  <c r="R2" i="323"/>
  <c r="AI2" i="1"/>
  <c r="AD77" i="1"/>
  <c r="AB77" i="1"/>
  <c r="AD76" i="1"/>
  <c r="AB76" i="1"/>
  <c r="AD75" i="1"/>
  <c r="AB75" i="1"/>
  <c r="AD74" i="1"/>
  <c r="AB74" i="1"/>
  <c r="AD73" i="1"/>
  <c r="AB73" i="1"/>
  <c r="AD72" i="1"/>
  <c r="AB72" i="1"/>
  <c r="AD71" i="1"/>
  <c r="AB71" i="1"/>
  <c r="AD70" i="1"/>
  <c r="AB70" i="1"/>
  <c r="AD69" i="1"/>
  <c r="AB69" i="1"/>
  <c r="AD68" i="1"/>
  <c r="AB68" i="1"/>
  <c r="AD67" i="1"/>
  <c r="AB67" i="1"/>
  <c r="AD66" i="1"/>
  <c r="AB66" i="1"/>
  <c r="AD65" i="1"/>
  <c r="AB65" i="1"/>
  <c r="AD64" i="1"/>
  <c r="AB64" i="1"/>
  <c r="AD63" i="1"/>
  <c r="AB63" i="1"/>
  <c r="AD62" i="1"/>
  <c r="AB62" i="1"/>
  <c r="AD61" i="1"/>
  <c r="AB61" i="1"/>
  <c r="AD60" i="1"/>
  <c r="AB60" i="1"/>
  <c r="AD59" i="1"/>
  <c r="AB59" i="1"/>
  <c r="AD58" i="1"/>
  <c r="AB58" i="1"/>
  <c r="AD57" i="1"/>
  <c r="AB57" i="1"/>
  <c r="AD56" i="1"/>
  <c r="AB56" i="1"/>
  <c r="AD55" i="1"/>
  <c r="AB55" i="1"/>
  <c r="AD54" i="1"/>
  <c r="AB54" i="1"/>
  <c r="AD53" i="1"/>
  <c r="AB53" i="1"/>
  <c r="AD52" i="1"/>
  <c r="AB52" i="1"/>
  <c r="AD51" i="1"/>
  <c r="AB51" i="1"/>
  <c r="AD50" i="1"/>
  <c r="AB50" i="1"/>
  <c r="AD49" i="1"/>
  <c r="AB49" i="1"/>
  <c r="AD48" i="1"/>
  <c r="AB48" i="1"/>
  <c r="AD47" i="1"/>
  <c r="AB47" i="1"/>
  <c r="AD46" i="1"/>
  <c r="AB46" i="1"/>
  <c r="AD45" i="1"/>
  <c r="AB45" i="1"/>
  <c r="AD44" i="1"/>
  <c r="AB44" i="1"/>
  <c r="AD43" i="1"/>
  <c r="AB43" i="1"/>
  <c r="AD42" i="1"/>
  <c r="AB42" i="1"/>
  <c r="AD41" i="1"/>
  <c r="AB41" i="1"/>
  <c r="AD40" i="1"/>
  <c r="AB40" i="1"/>
  <c r="AD39" i="1"/>
  <c r="AB39" i="1"/>
  <c r="AD38" i="1"/>
  <c r="AB38" i="1"/>
  <c r="AD37" i="1"/>
  <c r="AB37" i="1"/>
  <c r="AD36" i="1"/>
  <c r="AB36" i="1"/>
  <c r="AD35" i="1"/>
  <c r="AB35" i="1"/>
  <c r="AD34" i="1"/>
  <c r="AB34" i="1"/>
  <c r="AD33" i="1"/>
  <c r="AB33" i="1"/>
  <c r="AD32" i="1"/>
  <c r="AB32" i="1"/>
  <c r="AD31" i="1"/>
  <c r="AB31" i="1"/>
  <c r="AD30" i="1"/>
  <c r="AB30" i="1"/>
  <c r="AD29" i="1"/>
  <c r="AB29" i="1"/>
  <c r="AD28" i="1"/>
  <c r="AB28" i="1"/>
  <c r="AD27" i="1"/>
  <c r="AB27" i="1"/>
  <c r="AD26" i="1"/>
  <c r="AB26" i="1"/>
  <c r="AD25" i="1"/>
  <c r="AB25" i="1"/>
  <c r="AD24" i="1"/>
  <c r="AB24" i="1"/>
  <c r="AD23" i="1"/>
  <c r="AB23" i="1"/>
  <c r="AD22" i="1"/>
  <c r="AB22" i="1"/>
  <c r="AD21" i="1"/>
  <c r="AB21" i="1"/>
  <c r="AD20" i="1"/>
  <c r="AB20" i="1"/>
  <c r="AD19" i="1"/>
  <c r="AB19" i="1"/>
  <c r="AD18" i="1"/>
  <c r="AB18" i="1"/>
  <c r="AD17" i="1"/>
  <c r="AB17" i="1"/>
  <c r="AD16" i="1"/>
  <c r="AB16" i="1"/>
  <c r="AD15" i="1"/>
  <c r="AB15" i="1"/>
  <c r="AD14" i="1"/>
  <c r="AB14" i="1"/>
  <c r="AD13" i="1"/>
  <c r="AB13" i="1"/>
  <c r="AD12" i="1"/>
  <c r="AB12" i="1"/>
  <c r="AD11" i="1"/>
  <c r="AB11" i="1"/>
  <c r="AD10" i="1"/>
  <c r="AB10" i="1"/>
  <c r="AD9" i="1"/>
  <c r="AB9" i="1"/>
  <c r="AD8" i="1"/>
  <c r="AB8" i="1"/>
  <c r="AD7" i="1"/>
  <c r="AB7" i="1"/>
  <c r="AD6" i="1"/>
  <c r="AB6" i="1"/>
  <c r="AD5" i="1"/>
  <c r="AB5" i="1"/>
  <c r="AD4" i="1"/>
  <c r="AB4" i="1"/>
  <c r="AD3" i="1"/>
  <c r="AB3" i="1"/>
  <c r="AD2" i="1"/>
  <c r="AB2" i="1"/>
  <c r="Y86" i="1"/>
  <c r="W86" i="1"/>
  <c r="Y85" i="1"/>
  <c r="W85" i="1"/>
  <c r="Y84" i="1"/>
  <c r="W84" i="1"/>
  <c r="Y83" i="1"/>
  <c r="M2" i="128"/>
  <c r="W83" i="1"/>
  <c r="Y82" i="1"/>
  <c r="W82" i="1"/>
  <c r="Y81" i="1"/>
  <c r="W81" i="1"/>
  <c r="Y80" i="1"/>
  <c r="M2" i="159"/>
  <c r="W80" i="1"/>
  <c r="Y79" i="1"/>
  <c r="W79" i="1"/>
  <c r="Y78" i="1"/>
  <c r="W78" i="1"/>
  <c r="Y77" i="1"/>
  <c r="W77" i="1"/>
  <c r="Y76" i="1"/>
  <c r="W76" i="1"/>
  <c r="Y75" i="1"/>
  <c r="W75" i="1"/>
  <c r="Y74" i="1"/>
  <c r="W74" i="1"/>
  <c r="Y73" i="1"/>
  <c r="W73" i="1"/>
  <c r="Y72" i="1"/>
  <c r="M2" i="129"/>
  <c r="W72" i="1"/>
  <c r="Y71" i="1"/>
  <c r="W71" i="1"/>
  <c r="Y70" i="1"/>
  <c r="W70" i="1"/>
  <c r="Y69" i="1"/>
  <c r="W69" i="1"/>
  <c r="Y68" i="1"/>
  <c r="W68" i="1"/>
  <c r="Y67" i="1"/>
  <c r="W67" i="1"/>
  <c r="Y66" i="1"/>
  <c r="W66" i="1"/>
  <c r="Y65" i="1"/>
  <c r="W65" i="1"/>
  <c r="Y64" i="1"/>
  <c r="W64" i="1"/>
  <c r="Y63" i="1"/>
  <c r="W63" i="1"/>
  <c r="Y62" i="1"/>
  <c r="W62" i="1"/>
  <c r="Y61" i="1"/>
  <c r="W61" i="1"/>
  <c r="Y60" i="1"/>
  <c r="W60" i="1"/>
  <c r="Y59" i="1"/>
  <c r="W59" i="1"/>
  <c r="Y58" i="1"/>
  <c r="W58" i="1"/>
  <c r="Y57" i="1"/>
  <c r="W57" i="1"/>
  <c r="Y56" i="1"/>
  <c r="W56" i="1"/>
  <c r="Y55" i="1"/>
  <c r="W55" i="1"/>
  <c r="Y54" i="1"/>
  <c r="W54" i="1"/>
  <c r="Y53" i="1"/>
  <c r="W53" i="1"/>
  <c r="Y52" i="1"/>
  <c r="W52" i="1"/>
  <c r="Y51" i="1"/>
  <c r="W51" i="1"/>
  <c r="Y50" i="1"/>
  <c r="W50" i="1"/>
  <c r="Y49" i="1"/>
  <c r="W49" i="1"/>
  <c r="Y48" i="1"/>
  <c r="W48" i="1"/>
  <c r="Y47" i="1"/>
  <c r="W47" i="1"/>
  <c r="Y46" i="1"/>
  <c r="W46" i="1"/>
  <c r="Y45" i="1"/>
  <c r="W45" i="1"/>
  <c r="Y44" i="1"/>
  <c r="W44" i="1"/>
  <c r="Y43" i="1"/>
  <c r="W43" i="1"/>
  <c r="Y42" i="1"/>
  <c r="W42" i="1"/>
  <c r="Y41" i="1"/>
  <c r="W41" i="1"/>
  <c r="Y40" i="1"/>
  <c r="W40" i="1"/>
  <c r="Y39" i="1"/>
  <c r="W39" i="1"/>
  <c r="Y38" i="1"/>
  <c r="W38" i="1"/>
  <c r="Y37" i="1"/>
  <c r="W37" i="1"/>
  <c r="Y36" i="1"/>
  <c r="W36" i="1"/>
  <c r="Y35" i="1"/>
  <c r="W35" i="1"/>
  <c r="Y34" i="1"/>
  <c r="W34" i="1"/>
  <c r="Y33" i="1"/>
  <c r="W33" i="1"/>
  <c r="Y32" i="1"/>
  <c r="W32" i="1"/>
  <c r="Y31" i="1"/>
  <c r="W31" i="1"/>
  <c r="Y30" i="1"/>
  <c r="W30" i="1"/>
  <c r="Y29" i="1"/>
  <c r="W29" i="1"/>
  <c r="Y28" i="1"/>
  <c r="W28" i="1"/>
  <c r="Y27" i="1"/>
  <c r="W27" i="1"/>
  <c r="Y26" i="1"/>
  <c r="W26" i="1"/>
  <c r="Y25" i="1"/>
  <c r="W25" i="1"/>
  <c r="Y24" i="1"/>
  <c r="W24" i="1"/>
  <c r="Y23" i="1"/>
  <c r="W23" i="1"/>
  <c r="Y22" i="1"/>
  <c r="W22" i="1"/>
  <c r="Y21" i="1"/>
  <c r="W21" i="1"/>
  <c r="Y20" i="1"/>
  <c r="W20" i="1"/>
  <c r="Y19" i="1"/>
  <c r="W19" i="1"/>
  <c r="Y18" i="1"/>
  <c r="W18" i="1"/>
  <c r="Y17" i="1"/>
  <c r="W17" i="1"/>
  <c r="Y16" i="1"/>
  <c r="W16" i="1"/>
  <c r="Y15" i="1"/>
  <c r="W15" i="1"/>
  <c r="Y14" i="1"/>
  <c r="W14" i="1"/>
  <c r="Y13" i="1"/>
  <c r="W13" i="1"/>
  <c r="Y12" i="1"/>
  <c r="W12" i="1"/>
  <c r="Y11" i="1"/>
  <c r="M2" i="343"/>
  <c r="W11" i="1"/>
  <c r="Y10" i="1"/>
  <c r="W10" i="1"/>
  <c r="Y9" i="1"/>
  <c r="W9" i="1"/>
  <c r="Y8" i="1"/>
  <c r="W8" i="1"/>
  <c r="Y7" i="1"/>
  <c r="W7" i="1"/>
  <c r="Y6" i="1"/>
  <c r="W6" i="1"/>
  <c r="Y5" i="1"/>
  <c r="W5" i="1"/>
  <c r="Y4" i="1"/>
  <c r="W4" i="1"/>
  <c r="Y3" i="1"/>
  <c r="W3" i="1"/>
  <c r="Y2" i="1"/>
  <c r="W2" i="1"/>
  <c r="H128" i="1"/>
  <c r="F128" i="1"/>
  <c r="D128" i="1"/>
  <c r="B128" i="1"/>
  <c r="H127" i="1"/>
  <c r="F127" i="1"/>
  <c r="D127" i="1"/>
  <c r="B127" i="1"/>
  <c r="P126" i="1"/>
  <c r="N126" i="1"/>
  <c r="L126" i="1"/>
  <c r="J126" i="1"/>
  <c r="H126" i="1"/>
  <c r="F126" i="1"/>
  <c r="D126" i="1"/>
  <c r="B126" i="1"/>
  <c r="P125" i="1"/>
  <c r="N125" i="1"/>
  <c r="L125" i="1"/>
  <c r="J125" i="1"/>
  <c r="H125" i="1"/>
  <c r="F125" i="1"/>
  <c r="D125" i="1"/>
  <c r="B125" i="1"/>
  <c r="H124" i="1"/>
  <c r="F124" i="1"/>
  <c r="D124" i="1"/>
  <c r="B124" i="1"/>
  <c r="H123" i="1"/>
  <c r="F123" i="1"/>
  <c r="D123" i="1"/>
  <c r="B123" i="1"/>
  <c r="P122" i="1"/>
  <c r="N122" i="1"/>
  <c r="L122" i="1"/>
  <c r="J122" i="1"/>
  <c r="H122" i="1"/>
  <c r="F122" i="1"/>
  <c r="D122" i="1"/>
  <c r="B122" i="1"/>
  <c r="H121" i="1"/>
  <c r="F121" i="1"/>
  <c r="D121" i="1"/>
  <c r="B121" i="1"/>
  <c r="H120" i="1"/>
  <c r="F120" i="1"/>
  <c r="D120" i="1"/>
  <c r="B120" i="1"/>
  <c r="H119" i="1"/>
  <c r="F119" i="1"/>
  <c r="D119" i="1"/>
  <c r="B119" i="1"/>
  <c r="H118" i="1"/>
  <c r="F118" i="1"/>
  <c r="D118" i="1"/>
  <c r="B118" i="1"/>
  <c r="H117" i="1"/>
  <c r="F117" i="1"/>
  <c r="D117" i="1"/>
  <c r="B117" i="1"/>
  <c r="H116" i="1"/>
  <c r="F116" i="1"/>
  <c r="D116" i="1"/>
  <c r="B116" i="1"/>
  <c r="H115" i="1"/>
  <c r="F115" i="1"/>
  <c r="D115" i="1"/>
  <c r="B115" i="1"/>
  <c r="H114" i="1"/>
  <c r="F114" i="1"/>
  <c r="D114" i="1"/>
  <c r="B114" i="1"/>
  <c r="H113" i="1"/>
  <c r="F113" i="1"/>
  <c r="D113" i="1"/>
  <c r="B113" i="1"/>
  <c r="H112" i="1"/>
  <c r="F112" i="1"/>
  <c r="D112" i="1"/>
  <c r="B112" i="1"/>
  <c r="H111" i="1"/>
  <c r="F111" i="1"/>
  <c r="D111" i="1"/>
  <c r="B111" i="1"/>
  <c r="H110" i="1"/>
  <c r="F110" i="1"/>
  <c r="D110" i="1"/>
  <c r="B110" i="1"/>
  <c r="H109" i="1"/>
  <c r="F109" i="1"/>
  <c r="D109" i="1"/>
  <c r="B109" i="1"/>
  <c r="H108" i="1"/>
  <c r="F108" i="1"/>
  <c r="D108" i="1"/>
  <c r="B108" i="1"/>
  <c r="H107" i="1"/>
  <c r="F107" i="1"/>
  <c r="D107" i="1"/>
  <c r="B107" i="1"/>
  <c r="H106" i="1"/>
  <c r="F106" i="1"/>
  <c r="D106" i="1"/>
  <c r="B106" i="1"/>
  <c r="H105" i="1"/>
  <c r="F105" i="1"/>
  <c r="D105" i="1"/>
  <c r="B105" i="1"/>
  <c r="H104" i="1"/>
  <c r="F104" i="1"/>
  <c r="D104" i="1"/>
  <c r="B104" i="1"/>
  <c r="D103" i="1"/>
  <c r="B103" i="1"/>
  <c r="H102" i="1"/>
  <c r="F102" i="1"/>
  <c r="D102" i="1"/>
  <c r="B102" i="1"/>
  <c r="H101" i="1"/>
  <c r="F101" i="1"/>
  <c r="D101" i="1"/>
  <c r="B101" i="1"/>
  <c r="H100" i="1"/>
  <c r="F100" i="1"/>
  <c r="D100" i="1"/>
  <c r="B100" i="1"/>
  <c r="H99" i="1"/>
  <c r="F99" i="1"/>
  <c r="D99" i="1"/>
  <c r="B99" i="1"/>
  <c r="H98" i="1"/>
  <c r="F98" i="1"/>
  <c r="D98" i="1"/>
  <c r="B98" i="1"/>
  <c r="H97" i="1"/>
  <c r="F97" i="1"/>
  <c r="D97" i="1"/>
  <c r="B97" i="1"/>
  <c r="H96" i="1"/>
  <c r="F96" i="1"/>
  <c r="D96" i="1"/>
  <c r="B96" i="1"/>
  <c r="H95" i="1"/>
  <c r="F95" i="1"/>
  <c r="D95" i="1"/>
  <c r="B95" i="1"/>
  <c r="H94" i="1"/>
  <c r="F94" i="1"/>
  <c r="D94" i="1"/>
  <c r="B94" i="1"/>
  <c r="H93" i="1"/>
  <c r="F93" i="1"/>
  <c r="D93" i="1"/>
  <c r="B93" i="1"/>
  <c r="H92" i="1"/>
  <c r="F92" i="1"/>
  <c r="D92" i="1"/>
  <c r="B92" i="1"/>
  <c r="H91" i="1"/>
  <c r="F91" i="1"/>
  <c r="D91" i="1"/>
  <c r="B91" i="1"/>
  <c r="H90" i="1"/>
  <c r="F90" i="1"/>
  <c r="D90" i="1"/>
  <c r="B90" i="1"/>
  <c r="D89" i="1"/>
  <c r="B89" i="1"/>
  <c r="H88" i="1"/>
  <c r="F88" i="1"/>
  <c r="D88" i="1"/>
  <c r="B88" i="1"/>
  <c r="H87" i="1"/>
  <c r="F87" i="1"/>
  <c r="D87" i="1"/>
  <c r="B87" i="1"/>
  <c r="H86" i="1"/>
  <c r="F86" i="1"/>
  <c r="D86" i="1"/>
  <c r="B86" i="1"/>
  <c r="H85" i="1"/>
  <c r="F85" i="1"/>
  <c r="D85" i="1"/>
  <c r="B85" i="1"/>
  <c r="H84" i="1"/>
  <c r="F84" i="1"/>
  <c r="D84" i="1"/>
  <c r="B84" i="1"/>
  <c r="H83" i="1"/>
  <c r="F83" i="1"/>
  <c r="D83" i="1"/>
  <c r="B83" i="1"/>
  <c r="H82" i="1"/>
  <c r="F82" i="1"/>
  <c r="D82" i="1"/>
  <c r="B82" i="1"/>
  <c r="H81" i="1"/>
  <c r="F81" i="1"/>
  <c r="D81" i="1"/>
  <c r="B81" i="1"/>
  <c r="H80" i="1"/>
  <c r="F80" i="1"/>
  <c r="D80" i="1"/>
  <c r="B80" i="1"/>
  <c r="H79" i="1"/>
  <c r="F79" i="1"/>
  <c r="D79" i="1"/>
  <c r="B79" i="1"/>
  <c r="H78" i="1"/>
  <c r="F78" i="1"/>
  <c r="D78" i="1"/>
  <c r="B78" i="1"/>
  <c r="H77" i="1"/>
  <c r="F77" i="1"/>
  <c r="D77" i="1"/>
  <c r="B77" i="1"/>
  <c r="H76" i="1"/>
  <c r="F76" i="1"/>
  <c r="D76" i="1"/>
  <c r="B76" i="1"/>
  <c r="H75" i="1"/>
  <c r="F75" i="1"/>
  <c r="D75" i="1"/>
  <c r="B75" i="1"/>
  <c r="H74" i="1"/>
  <c r="F74" i="1"/>
  <c r="D74" i="1"/>
  <c r="B74" i="1"/>
  <c r="H73" i="1"/>
  <c r="F73" i="1"/>
  <c r="D73" i="1"/>
  <c r="B73" i="1"/>
  <c r="H72" i="1"/>
  <c r="F72" i="1"/>
  <c r="D72" i="1"/>
  <c r="B72" i="1"/>
  <c r="H71" i="1"/>
  <c r="F71" i="1"/>
  <c r="D71" i="1"/>
  <c r="B71" i="1"/>
  <c r="H70" i="1"/>
  <c r="F70" i="1"/>
  <c r="D70" i="1"/>
  <c r="B70" i="1"/>
  <c r="H69" i="1"/>
  <c r="F69" i="1"/>
  <c r="D69" i="1"/>
  <c r="B69" i="1"/>
  <c r="H68" i="1"/>
  <c r="F68" i="1"/>
  <c r="D68" i="1"/>
  <c r="B68" i="1"/>
  <c r="H67" i="1"/>
  <c r="F67" i="1"/>
  <c r="D67" i="1"/>
  <c r="B67" i="1"/>
  <c r="H66" i="1"/>
  <c r="F66" i="1"/>
  <c r="D66" i="1"/>
  <c r="B66" i="1"/>
  <c r="H65" i="1"/>
  <c r="F65" i="1"/>
  <c r="D65" i="1"/>
  <c r="B65" i="1"/>
  <c r="H64" i="1"/>
  <c r="F64" i="1"/>
  <c r="D64" i="1"/>
  <c r="B64" i="1"/>
  <c r="H63" i="1"/>
  <c r="F63" i="1"/>
  <c r="D63" i="1"/>
  <c r="B63" i="1"/>
  <c r="H62" i="1"/>
  <c r="F62" i="1"/>
  <c r="D62" i="1"/>
  <c r="B62" i="1"/>
  <c r="H61" i="1"/>
  <c r="F61" i="1"/>
  <c r="D61" i="1"/>
  <c r="B61" i="1"/>
  <c r="H60" i="1"/>
  <c r="F60" i="1"/>
  <c r="D60" i="1"/>
  <c r="B60" i="1"/>
  <c r="H59" i="1"/>
  <c r="F59" i="1"/>
  <c r="D59" i="1"/>
  <c r="B59" i="1"/>
  <c r="H58" i="1"/>
  <c r="F58" i="1"/>
  <c r="D58" i="1"/>
  <c r="B58" i="1"/>
  <c r="H57" i="1"/>
  <c r="F57" i="1"/>
  <c r="D57" i="1"/>
  <c r="B57" i="1"/>
  <c r="H56" i="1"/>
  <c r="F56" i="1"/>
  <c r="D56" i="1"/>
  <c r="B56" i="1"/>
  <c r="H55" i="1"/>
  <c r="F55" i="1"/>
  <c r="D55" i="1"/>
  <c r="B55" i="1"/>
  <c r="H54" i="1"/>
  <c r="F54" i="1"/>
  <c r="D54" i="1"/>
  <c r="B54" i="1"/>
  <c r="H53" i="1"/>
  <c r="F53" i="1"/>
  <c r="D53" i="1"/>
  <c r="B53" i="1"/>
  <c r="H52" i="1"/>
  <c r="F52" i="1"/>
  <c r="D52" i="1"/>
  <c r="B52" i="1"/>
  <c r="H51" i="1"/>
  <c r="F51" i="1"/>
  <c r="D51" i="1"/>
  <c r="B51" i="1"/>
  <c r="H50" i="1"/>
  <c r="F50" i="1"/>
  <c r="D50" i="1"/>
  <c r="B50" i="1"/>
  <c r="H49" i="1"/>
  <c r="F49" i="1"/>
  <c r="D49" i="1"/>
  <c r="B49" i="1"/>
  <c r="H48" i="1"/>
  <c r="F48" i="1"/>
  <c r="D48" i="1"/>
  <c r="B48" i="1"/>
  <c r="H47" i="1"/>
  <c r="F47" i="1"/>
  <c r="D47" i="1"/>
  <c r="B47" i="1"/>
  <c r="H46" i="1"/>
  <c r="F46" i="1"/>
  <c r="D46" i="1"/>
  <c r="B46" i="1"/>
  <c r="H45" i="1"/>
  <c r="F45" i="1"/>
  <c r="D45" i="1"/>
  <c r="B45" i="1"/>
  <c r="H44" i="1"/>
  <c r="F44" i="1"/>
  <c r="D44" i="1"/>
  <c r="B44" i="1"/>
  <c r="H43" i="1"/>
  <c r="F43" i="1"/>
  <c r="D43" i="1"/>
  <c r="B43" i="1"/>
  <c r="H42" i="1"/>
  <c r="F42" i="1"/>
  <c r="D42" i="1"/>
  <c r="B42" i="1"/>
  <c r="H41" i="1"/>
  <c r="F41" i="1"/>
  <c r="D41" i="1"/>
  <c r="B41" i="1"/>
  <c r="H40" i="1"/>
  <c r="F40" i="1"/>
  <c r="D40" i="1"/>
  <c r="B40" i="1"/>
  <c r="H39" i="1"/>
  <c r="F39" i="1"/>
  <c r="D39" i="1"/>
  <c r="B39" i="1"/>
  <c r="H38" i="1"/>
  <c r="F38" i="1"/>
  <c r="D38" i="1"/>
  <c r="B38" i="1"/>
  <c r="H37" i="1"/>
  <c r="F37" i="1"/>
  <c r="D37" i="1"/>
  <c r="B37" i="1"/>
  <c r="H36" i="1"/>
  <c r="F36" i="1"/>
  <c r="D36" i="1"/>
  <c r="B36" i="1"/>
  <c r="H35" i="1"/>
  <c r="F35" i="1"/>
  <c r="D35" i="1"/>
  <c r="B35" i="1"/>
  <c r="H34" i="1"/>
  <c r="F34" i="1"/>
  <c r="D34" i="1"/>
  <c r="B34" i="1"/>
  <c r="H33" i="1"/>
  <c r="F33" i="1"/>
  <c r="D33" i="1"/>
  <c r="B33" i="1"/>
  <c r="H32" i="1"/>
  <c r="F32" i="1"/>
  <c r="D32" i="1"/>
  <c r="B32" i="1"/>
  <c r="H31" i="1"/>
  <c r="F31" i="1"/>
  <c r="D31" i="1"/>
  <c r="B31" i="1"/>
  <c r="H30" i="1"/>
  <c r="F30" i="1"/>
  <c r="D30" i="1"/>
  <c r="B30" i="1"/>
  <c r="H29" i="1"/>
  <c r="F29" i="1"/>
  <c r="D29" i="1"/>
  <c r="B29" i="1"/>
  <c r="H28" i="1"/>
  <c r="F28" i="1"/>
  <c r="D28" i="1"/>
  <c r="B28" i="1"/>
  <c r="H27" i="1"/>
  <c r="F27" i="1"/>
  <c r="D27" i="1"/>
  <c r="B27" i="1"/>
  <c r="H26" i="1"/>
  <c r="F26" i="1"/>
  <c r="D26" i="1"/>
  <c r="B26" i="1"/>
  <c r="H25" i="1"/>
  <c r="F25" i="1"/>
  <c r="D25" i="1"/>
  <c r="B25" i="1"/>
  <c r="H24" i="1"/>
  <c r="F24" i="1"/>
  <c r="D24" i="1"/>
  <c r="B24" i="1"/>
  <c r="H23" i="1"/>
  <c r="F23" i="1"/>
  <c r="D23" i="1"/>
  <c r="B23" i="1"/>
  <c r="H22" i="1"/>
  <c r="F22" i="1"/>
  <c r="D22" i="1"/>
  <c r="B22" i="1"/>
  <c r="H21" i="1"/>
  <c r="F21" i="1"/>
  <c r="D21" i="1"/>
  <c r="B21" i="1"/>
  <c r="H20" i="1"/>
  <c r="F20" i="1"/>
  <c r="D20" i="1"/>
  <c r="B20" i="1"/>
  <c r="H19" i="1"/>
  <c r="F19" i="1"/>
  <c r="D19" i="1"/>
  <c r="B19" i="1"/>
  <c r="H18" i="1"/>
  <c r="F18" i="1"/>
  <c r="D18" i="1"/>
  <c r="B18" i="1"/>
  <c r="H17" i="1"/>
  <c r="F17" i="1"/>
  <c r="D17" i="1"/>
  <c r="B17" i="1"/>
  <c r="H12" i="1"/>
  <c r="F12" i="1"/>
  <c r="D12" i="1"/>
  <c r="B12" i="1"/>
  <c r="H11" i="1"/>
  <c r="F11" i="1"/>
  <c r="D11" i="1"/>
  <c r="B11" i="1"/>
  <c r="H10" i="1"/>
  <c r="F10" i="1"/>
  <c r="D10" i="1"/>
  <c r="B10" i="1"/>
  <c r="H9" i="1"/>
  <c r="F9" i="1"/>
  <c r="D9" i="1"/>
  <c r="B9" i="1"/>
  <c r="H8" i="1"/>
  <c r="F8" i="1"/>
  <c r="D8" i="1"/>
  <c r="B8" i="1"/>
  <c r="H7" i="1"/>
  <c r="F7" i="1"/>
  <c r="D7" i="1"/>
  <c r="B7" i="1"/>
  <c r="H6" i="1"/>
  <c r="F6" i="1"/>
  <c r="D6" i="1"/>
  <c r="B6" i="1"/>
  <c r="D5" i="1"/>
  <c r="B5" i="1"/>
  <c r="H4" i="1"/>
  <c r="F4" i="1"/>
  <c r="D4" i="1"/>
  <c r="B4" i="1"/>
  <c r="H3" i="1"/>
  <c r="F3" i="1"/>
  <c r="D3" i="1"/>
  <c r="B3" i="1"/>
  <c r="H2" i="1"/>
  <c r="F2" i="1"/>
  <c r="D2" i="1"/>
  <c r="B2" i="1"/>
  <c r="P4" i="1"/>
  <c r="N4" i="1"/>
  <c r="P2" i="1"/>
  <c r="N2" i="1"/>
  <c r="L2" i="1"/>
  <c r="J2" i="1"/>
  <c r="DT58" i="210"/>
  <c r="DT57" i="210"/>
  <c r="DT56" i="210"/>
  <c r="DT55" i="210"/>
  <c r="DT54" i="210"/>
  <c r="DT53" i="210"/>
  <c r="DT52" i="210"/>
  <c r="DT51" i="210"/>
  <c r="DT50" i="210"/>
  <c r="DT49" i="210"/>
  <c r="DT48" i="210"/>
  <c r="DT47" i="210"/>
  <c r="DT46" i="210"/>
  <c r="DT45" i="210"/>
  <c r="DT44" i="210"/>
  <c r="DT43" i="210"/>
  <c r="DT42" i="210"/>
  <c r="DT41" i="210"/>
  <c r="DT40" i="210"/>
  <c r="DT39" i="210"/>
  <c r="DT38" i="210"/>
  <c r="DT37" i="210"/>
  <c r="DT36" i="210"/>
  <c r="DT35" i="210"/>
  <c r="DT34" i="210"/>
  <c r="DT33" i="210"/>
  <c r="DT32" i="210"/>
  <c r="DT29" i="210"/>
  <c r="DT28" i="210"/>
  <c r="DT27" i="210"/>
  <c r="DT26" i="210"/>
  <c r="DT25" i="210"/>
  <c r="DT24" i="210"/>
  <c r="DT23" i="210"/>
  <c r="DT22" i="210"/>
  <c r="DT21" i="210"/>
  <c r="DT20" i="210"/>
  <c r="DT19" i="210"/>
  <c r="DT18" i="210"/>
  <c r="DT17" i="210"/>
  <c r="DT16" i="210"/>
  <c r="DT15" i="210"/>
  <c r="DT14" i="210"/>
  <c r="DT13" i="210"/>
  <c r="DT12" i="210"/>
  <c r="DT11" i="210"/>
  <c r="DT10" i="210"/>
  <c r="DT9" i="210"/>
  <c r="DT8" i="210"/>
  <c r="DT7" i="210"/>
  <c r="DT6" i="210"/>
  <c r="DT5" i="210"/>
  <c r="DT4" i="210"/>
  <c r="DT3" i="210"/>
  <c r="DS58" i="210"/>
  <c r="DS57" i="210"/>
  <c r="DS56" i="210"/>
  <c r="DS55" i="210"/>
  <c r="DS54" i="210"/>
  <c r="DS53" i="210"/>
  <c r="DS52" i="210"/>
  <c r="DS51" i="210"/>
  <c r="DS50" i="210"/>
  <c r="DS49" i="210"/>
  <c r="DS48" i="210"/>
  <c r="DS47" i="210"/>
  <c r="DS46" i="210"/>
  <c r="DS45" i="210"/>
  <c r="DS44" i="210"/>
  <c r="DS43" i="210"/>
  <c r="DS42" i="210"/>
  <c r="DS41" i="210"/>
  <c r="DS40" i="210"/>
  <c r="DS39" i="210"/>
  <c r="DS38" i="210"/>
  <c r="DS37" i="210"/>
  <c r="DS36" i="210"/>
  <c r="DS35" i="210"/>
  <c r="DS34" i="210"/>
  <c r="DS33" i="210"/>
  <c r="DS32" i="210"/>
  <c r="DS29" i="210"/>
  <c r="DS28" i="210"/>
  <c r="DS27" i="210"/>
  <c r="DS26" i="210"/>
  <c r="DS25" i="210"/>
  <c r="DS24" i="210"/>
  <c r="DS23" i="210"/>
  <c r="DS22" i="210"/>
  <c r="DS21" i="210"/>
  <c r="DS20" i="210"/>
  <c r="DS19" i="210"/>
  <c r="DS18" i="210"/>
  <c r="DS17" i="210"/>
  <c r="DS16" i="210"/>
  <c r="DS15" i="210"/>
  <c r="DS14" i="210"/>
  <c r="DS13" i="210"/>
  <c r="DS12" i="210"/>
  <c r="DS11" i="210"/>
  <c r="DS10" i="210"/>
  <c r="DS9" i="210"/>
  <c r="DS8" i="210"/>
  <c r="DS7" i="210"/>
  <c r="DS6" i="210"/>
  <c r="DS5" i="210"/>
  <c r="DS4" i="210"/>
  <c r="DS3" i="210"/>
  <c r="DR58" i="210"/>
  <c r="DR57" i="210"/>
  <c r="DR56" i="210"/>
  <c r="DR55" i="210"/>
  <c r="DR54" i="210"/>
  <c r="DR53" i="210"/>
  <c r="DR52" i="210"/>
  <c r="DR51" i="210"/>
  <c r="DR50" i="210"/>
  <c r="DR49" i="210"/>
  <c r="DR48" i="210"/>
  <c r="DR47" i="210"/>
  <c r="DR46" i="210"/>
  <c r="DR45" i="210"/>
  <c r="DR44" i="210"/>
  <c r="DR43" i="210"/>
  <c r="DR42" i="210"/>
  <c r="DR41" i="210"/>
  <c r="DR40" i="210"/>
  <c r="DR39" i="210"/>
  <c r="DR38" i="210"/>
  <c r="DR37" i="210"/>
  <c r="DR36" i="210"/>
  <c r="DR35" i="210"/>
  <c r="DR34" i="210"/>
  <c r="DR33" i="210"/>
  <c r="DR32" i="210"/>
  <c r="DR29" i="210"/>
  <c r="DR28" i="210"/>
  <c r="DR27" i="210"/>
  <c r="DR26" i="210"/>
  <c r="DR25" i="210"/>
  <c r="DR24" i="210"/>
  <c r="DR23" i="210"/>
  <c r="DR22" i="210"/>
  <c r="DR21" i="210"/>
  <c r="DR20" i="210"/>
  <c r="DR19" i="210"/>
  <c r="DR18" i="210"/>
  <c r="DR17" i="210"/>
  <c r="DR16" i="210"/>
  <c r="DR15" i="210"/>
  <c r="DR14" i="210"/>
  <c r="DR13" i="210"/>
  <c r="DR12" i="210"/>
  <c r="DR11" i="210"/>
  <c r="DR10" i="210"/>
  <c r="DR9" i="210"/>
  <c r="DR8" i="210"/>
  <c r="DR7" i="210"/>
  <c r="DR6" i="210"/>
  <c r="DR5" i="210"/>
  <c r="DR4" i="210"/>
  <c r="DR3" i="210"/>
  <c r="DQ58" i="210"/>
  <c r="DQ57" i="210"/>
  <c r="DQ56" i="210"/>
  <c r="DQ55" i="210"/>
  <c r="DQ54" i="210"/>
  <c r="DQ53" i="210"/>
  <c r="DQ52" i="210"/>
  <c r="DQ51" i="210"/>
  <c r="DQ50" i="210"/>
  <c r="DQ49" i="210"/>
  <c r="DQ48" i="210"/>
  <c r="DQ47" i="210"/>
  <c r="DQ46" i="210"/>
  <c r="DQ45" i="210"/>
  <c r="DQ44" i="210"/>
  <c r="DQ43" i="210"/>
  <c r="DQ42" i="210"/>
  <c r="DQ41" i="210"/>
  <c r="DQ40" i="210"/>
  <c r="DQ39" i="210"/>
  <c r="DQ38" i="210"/>
  <c r="DQ37" i="210"/>
  <c r="DQ36" i="210"/>
  <c r="DQ35" i="210"/>
  <c r="DQ34" i="210"/>
  <c r="DQ33" i="210"/>
  <c r="DQ32" i="210"/>
  <c r="DQ29" i="210"/>
  <c r="DQ28" i="210"/>
  <c r="DQ27" i="210"/>
  <c r="DQ26" i="210"/>
  <c r="DQ25" i="210"/>
  <c r="DQ24" i="210"/>
  <c r="DQ23" i="210"/>
  <c r="DQ22" i="210"/>
  <c r="DQ21" i="210"/>
  <c r="DQ20" i="210"/>
  <c r="DQ19" i="210"/>
  <c r="DQ18" i="210"/>
  <c r="DQ17" i="210"/>
  <c r="DQ16" i="210"/>
  <c r="DQ15" i="210"/>
  <c r="DQ14" i="210"/>
  <c r="DQ13" i="210"/>
  <c r="DQ12" i="210"/>
  <c r="DQ11" i="210"/>
  <c r="DQ10" i="210"/>
  <c r="DQ9" i="210"/>
  <c r="DQ8" i="210"/>
  <c r="DQ7" i="210"/>
  <c r="DQ6" i="210"/>
  <c r="DQ5" i="210"/>
  <c r="DQ4" i="210"/>
  <c r="DQ3" i="210"/>
  <c r="DP58" i="210"/>
  <c r="DP57" i="210"/>
  <c r="DP56" i="210"/>
  <c r="DP55" i="210"/>
  <c r="DP54" i="210"/>
  <c r="DP53" i="210"/>
  <c r="DP52" i="210"/>
  <c r="DP51" i="210"/>
  <c r="DP50" i="210"/>
  <c r="DP49" i="210"/>
  <c r="DP48" i="210"/>
  <c r="DP47" i="210"/>
  <c r="DP46" i="210"/>
  <c r="DP45" i="210"/>
  <c r="DP44" i="210"/>
  <c r="DP43" i="210"/>
  <c r="DP42" i="210"/>
  <c r="DP41" i="210"/>
  <c r="DP40" i="210"/>
  <c r="DP39" i="210"/>
  <c r="DP38" i="210"/>
  <c r="DP37" i="210"/>
  <c r="DP36" i="210"/>
  <c r="DP35" i="210"/>
  <c r="DP34" i="210"/>
  <c r="DP33" i="210"/>
  <c r="DP32" i="210"/>
  <c r="DP29" i="210"/>
  <c r="DP28" i="210"/>
  <c r="DP27" i="210"/>
  <c r="DP26" i="210"/>
  <c r="DP25" i="210"/>
  <c r="DP24" i="210"/>
  <c r="DP23" i="210"/>
  <c r="DP22" i="210"/>
  <c r="DP21" i="210"/>
  <c r="DP20" i="210"/>
  <c r="DP19" i="210"/>
  <c r="DP18" i="210"/>
  <c r="DP17" i="210"/>
  <c r="DP16" i="210"/>
  <c r="DP15" i="210"/>
  <c r="DP14" i="210"/>
  <c r="DP13" i="210"/>
  <c r="DP12" i="210"/>
  <c r="DP11" i="210"/>
  <c r="DP10" i="210"/>
  <c r="DP9" i="210"/>
  <c r="DP8" i="210"/>
  <c r="DP7" i="210"/>
  <c r="DP6" i="210"/>
  <c r="DP5" i="210"/>
  <c r="DP4" i="210"/>
  <c r="DP3" i="210"/>
  <c r="DO58" i="210"/>
  <c r="DO57" i="210"/>
  <c r="DO56" i="210"/>
  <c r="DO55" i="210"/>
  <c r="DO54" i="210"/>
  <c r="DO53" i="210"/>
  <c r="DO52" i="210"/>
  <c r="DO51" i="210"/>
  <c r="DO50" i="210"/>
  <c r="DO49" i="210"/>
  <c r="DO48" i="210"/>
  <c r="DO47" i="210"/>
  <c r="DO46" i="210"/>
  <c r="DO45" i="210"/>
  <c r="DO44" i="210"/>
  <c r="DO43" i="210"/>
  <c r="DO42" i="210"/>
  <c r="DO41" i="210"/>
  <c r="DO40" i="210"/>
  <c r="DO39" i="210"/>
  <c r="DO38" i="210"/>
  <c r="DO37" i="210"/>
  <c r="DO36" i="210"/>
  <c r="DO35" i="210"/>
  <c r="DO34" i="210"/>
  <c r="DO33" i="210"/>
  <c r="DO32" i="210"/>
  <c r="DO29" i="210"/>
  <c r="DO28" i="210"/>
  <c r="DO27" i="210"/>
  <c r="DO26" i="210"/>
  <c r="DO25" i="210"/>
  <c r="DO24" i="210"/>
  <c r="DO23" i="210"/>
  <c r="DO22" i="210"/>
  <c r="DO21" i="210"/>
  <c r="DO20" i="210"/>
  <c r="DO19" i="210"/>
  <c r="DO18" i="210"/>
  <c r="DO17" i="210"/>
  <c r="DO16" i="210"/>
  <c r="DO15" i="210"/>
  <c r="DO14" i="210"/>
  <c r="DO13" i="210"/>
  <c r="DO12" i="210"/>
  <c r="DO11" i="210"/>
  <c r="DO10" i="210"/>
  <c r="DO9" i="210"/>
  <c r="DO8" i="210"/>
  <c r="DO7" i="210"/>
  <c r="DO6" i="210"/>
  <c r="DO5" i="210"/>
  <c r="DO4" i="210"/>
  <c r="DO3" i="210"/>
  <c r="DN58" i="210"/>
  <c r="DN57" i="210"/>
  <c r="DN56" i="210"/>
  <c r="DN55" i="210"/>
  <c r="DN54" i="210"/>
  <c r="DN53" i="210"/>
  <c r="DN52" i="210"/>
  <c r="DN51" i="210"/>
  <c r="DN50" i="210"/>
  <c r="DN49" i="210"/>
  <c r="DN48" i="210"/>
  <c r="DN47" i="210"/>
  <c r="DN46" i="210"/>
  <c r="DN45" i="210"/>
  <c r="DN44" i="210"/>
  <c r="DN43" i="210"/>
  <c r="DN42" i="210"/>
  <c r="DN41" i="210"/>
  <c r="DN40" i="210"/>
  <c r="DN39" i="210"/>
  <c r="DN38" i="210"/>
  <c r="DN37" i="210"/>
  <c r="DN36" i="210"/>
  <c r="DN35" i="210"/>
  <c r="DN34" i="210"/>
  <c r="DN33" i="210"/>
  <c r="DN32" i="210"/>
  <c r="DN29" i="210"/>
  <c r="DN28" i="210"/>
  <c r="DN27" i="210"/>
  <c r="DN26" i="210"/>
  <c r="DN25" i="210"/>
  <c r="DN24" i="210"/>
  <c r="DN23" i="210"/>
  <c r="DN22" i="210"/>
  <c r="DN21" i="210"/>
  <c r="DN20" i="210"/>
  <c r="DN19" i="210"/>
  <c r="DN18" i="210"/>
  <c r="DN17" i="210"/>
  <c r="DN16" i="210"/>
  <c r="DN15" i="210"/>
  <c r="DN14" i="210"/>
  <c r="DN13" i="210"/>
  <c r="DN12" i="210"/>
  <c r="DN11" i="210"/>
  <c r="DN10" i="210"/>
  <c r="DN9" i="210"/>
  <c r="DN8" i="210"/>
  <c r="DN7" i="210"/>
  <c r="DN6" i="210"/>
  <c r="DN5" i="210"/>
  <c r="DN4" i="210"/>
  <c r="DN3" i="210"/>
  <c r="DM58" i="210"/>
  <c r="DM57" i="210"/>
  <c r="DM56" i="210"/>
  <c r="DM55" i="210"/>
  <c r="DM54" i="210"/>
  <c r="DM53" i="210"/>
  <c r="DM52" i="210"/>
  <c r="DM51" i="210"/>
  <c r="DM50" i="210"/>
  <c r="DM49" i="210"/>
  <c r="DM48" i="210"/>
  <c r="DM47" i="210"/>
  <c r="DM46" i="210"/>
  <c r="DM45" i="210"/>
  <c r="DM44" i="210"/>
  <c r="DM43" i="210"/>
  <c r="DM42" i="210"/>
  <c r="DM41" i="210"/>
  <c r="DM40" i="210"/>
  <c r="DM39" i="210"/>
  <c r="DM38" i="210"/>
  <c r="DM37" i="210"/>
  <c r="DM36" i="210"/>
  <c r="DM35" i="210"/>
  <c r="DM34" i="210"/>
  <c r="DM33" i="210"/>
  <c r="DM32" i="210"/>
  <c r="DM29" i="210"/>
  <c r="DM28" i="210"/>
  <c r="DM27" i="210"/>
  <c r="DM26" i="210"/>
  <c r="DM25" i="210"/>
  <c r="DM24" i="210"/>
  <c r="DM23" i="210"/>
  <c r="DM22" i="210"/>
  <c r="DM21" i="210"/>
  <c r="DM20" i="210"/>
  <c r="DM19" i="210"/>
  <c r="DM18" i="210"/>
  <c r="DM17" i="210"/>
  <c r="DM16" i="210"/>
  <c r="DM15" i="210"/>
  <c r="DM14" i="210"/>
  <c r="DM13" i="210"/>
  <c r="DM12" i="210"/>
  <c r="DM11" i="210"/>
  <c r="DM10" i="210"/>
  <c r="DM9" i="210"/>
  <c r="DM8" i="210"/>
  <c r="DM7" i="210"/>
  <c r="DM6" i="210"/>
  <c r="DM5" i="210"/>
  <c r="DM4" i="210"/>
  <c r="DM3" i="210"/>
  <c r="DL58" i="210"/>
  <c r="DL57" i="210"/>
  <c r="DL56" i="210"/>
  <c r="DL55" i="210"/>
  <c r="DL54" i="210"/>
  <c r="DL53" i="210"/>
  <c r="DL52" i="210"/>
  <c r="DL51" i="210"/>
  <c r="DL50" i="210"/>
  <c r="DL49" i="210"/>
  <c r="DL48" i="210"/>
  <c r="DL47" i="210"/>
  <c r="DL46" i="210"/>
  <c r="DL45" i="210"/>
  <c r="DL44" i="210"/>
  <c r="DL43" i="210"/>
  <c r="DL42" i="210"/>
  <c r="DL41" i="210"/>
  <c r="DL40" i="210"/>
  <c r="DL39" i="210"/>
  <c r="DL38" i="210"/>
  <c r="DL37" i="210"/>
  <c r="DL36" i="210"/>
  <c r="DL35" i="210"/>
  <c r="DL34" i="210"/>
  <c r="DL33" i="210"/>
  <c r="DL32" i="210"/>
  <c r="DL29" i="210"/>
  <c r="DL28" i="210"/>
  <c r="DL27" i="210"/>
  <c r="DL26" i="210"/>
  <c r="DL25" i="210"/>
  <c r="DL24" i="210"/>
  <c r="DL23" i="210"/>
  <c r="DL22" i="210"/>
  <c r="DL21" i="210"/>
  <c r="DL20" i="210"/>
  <c r="DL19" i="210"/>
  <c r="DL18" i="210"/>
  <c r="DL17" i="210"/>
  <c r="DL16" i="210"/>
  <c r="DL15" i="210"/>
  <c r="DL14" i="210"/>
  <c r="DL13" i="210"/>
  <c r="DL12" i="210"/>
  <c r="DL11" i="210"/>
  <c r="DL10" i="210"/>
  <c r="DL9" i="210"/>
  <c r="DL8" i="210"/>
  <c r="DL7" i="210"/>
  <c r="DL6" i="210"/>
  <c r="DL5" i="210"/>
  <c r="DL4" i="210"/>
  <c r="DL3" i="210"/>
  <c r="DK58" i="210"/>
  <c r="DK57" i="210"/>
  <c r="DK56" i="210"/>
  <c r="DK55" i="210"/>
  <c r="DK54" i="210"/>
  <c r="DK53" i="210"/>
  <c r="DK52" i="210"/>
  <c r="DK51" i="210"/>
  <c r="DK50" i="210"/>
  <c r="DK49" i="210"/>
  <c r="DK48" i="210"/>
  <c r="DK47" i="210"/>
  <c r="DK46" i="210"/>
  <c r="DK45" i="210"/>
  <c r="DK44" i="210"/>
  <c r="DK43" i="210"/>
  <c r="DK42" i="210"/>
  <c r="DK41" i="210"/>
  <c r="DK40" i="210"/>
  <c r="DK39" i="210"/>
  <c r="DK38" i="210"/>
  <c r="DK37" i="210"/>
  <c r="DK36" i="210"/>
  <c r="DK35" i="210"/>
  <c r="DK34" i="210"/>
  <c r="DK33" i="210"/>
  <c r="DK32" i="210"/>
  <c r="DK29" i="210"/>
  <c r="DK28" i="210"/>
  <c r="DK27" i="210"/>
  <c r="DK26" i="210"/>
  <c r="DK25" i="210"/>
  <c r="DK24" i="210"/>
  <c r="DK23" i="210"/>
  <c r="DK22" i="210"/>
  <c r="DK21" i="210"/>
  <c r="DK20" i="210"/>
  <c r="DK19" i="210"/>
  <c r="DK18" i="210"/>
  <c r="DK17" i="210"/>
  <c r="DK16" i="210"/>
  <c r="DK15" i="210"/>
  <c r="DK14" i="210"/>
  <c r="DK13" i="210"/>
  <c r="DK12" i="210"/>
  <c r="DK11" i="210"/>
  <c r="DK10" i="210"/>
  <c r="DK9" i="210"/>
  <c r="DK8" i="210"/>
  <c r="DK7" i="210"/>
  <c r="DK6" i="210"/>
  <c r="DK5" i="210"/>
  <c r="DK4" i="210"/>
  <c r="DK3" i="210"/>
  <c r="DJ58" i="210"/>
  <c r="DJ57" i="210"/>
  <c r="DJ56" i="210"/>
  <c r="DJ55" i="210"/>
  <c r="DJ54" i="210"/>
  <c r="DJ53" i="210"/>
  <c r="DJ52" i="210"/>
  <c r="DJ51" i="210"/>
  <c r="DJ50" i="210"/>
  <c r="DJ49" i="210"/>
  <c r="DJ48" i="210"/>
  <c r="DJ47" i="210"/>
  <c r="DJ46" i="210"/>
  <c r="DJ45" i="210"/>
  <c r="DJ44" i="210"/>
  <c r="DJ43" i="210"/>
  <c r="DJ42" i="210"/>
  <c r="DJ41" i="210"/>
  <c r="DJ40" i="210"/>
  <c r="DJ39" i="210"/>
  <c r="DJ38" i="210"/>
  <c r="DJ37" i="210"/>
  <c r="DJ36" i="210"/>
  <c r="DJ35" i="210"/>
  <c r="DJ34" i="210"/>
  <c r="DJ33" i="210"/>
  <c r="DJ32" i="210"/>
  <c r="DJ29" i="210"/>
  <c r="DJ28" i="210"/>
  <c r="DJ27" i="210"/>
  <c r="DJ26" i="210"/>
  <c r="DJ25" i="210"/>
  <c r="DJ24" i="210"/>
  <c r="DJ23" i="210"/>
  <c r="DJ22" i="210"/>
  <c r="DJ21" i="210"/>
  <c r="DJ20" i="210"/>
  <c r="DJ19" i="210"/>
  <c r="DJ18" i="210"/>
  <c r="DJ17" i="210"/>
  <c r="DJ16" i="210"/>
  <c r="DJ15" i="210"/>
  <c r="DJ14" i="210"/>
  <c r="DJ13" i="210"/>
  <c r="DJ12" i="210"/>
  <c r="DJ11" i="210"/>
  <c r="DJ10" i="210"/>
  <c r="DJ9" i="210"/>
  <c r="DJ8" i="210"/>
  <c r="DJ7" i="210"/>
  <c r="DJ6" i="210"/>
  <c r="DJ5" i="210"/>
  <c r="DJ4" i="210"/>
  <c r="DJ3" i="210"/>
  <c r="DI58" i="210"/>
  <c r="DI57" i="210"/>
  <c r="DI56" i="210"/>
  <c r="DI55" i="210"/>
  <c r="DI54" i="210"/>
  <c r="DI53" i="210"/>
  <c r="DI52" i="210"/>
  <c r="DI51" i="210"/>
  <c r="DI50" i="210"/>
  <c r="DI49" i="210"/>
  <c r="DI48" i="210"/>
  <c r="DI47" i="210"/>
  <c r="DI46" i="210"/>
  <c r="DI45" i="210"/>
  <c r="DI44" i="210"/>
  <c r="DI43" i="210"/>
  <c r="DI42" i="210"/>
  <c r="DI41" i="210"/>
  <c r="DI40" i="210"/>
  <c r="DI39" i="210"/>
  <c r="DI38" i="210"/>
  <c r="DI37" i="210"/>
  <c r="DI36" i="210"/>
  <c r="DI35" i="210"/>
  <c r="DI34" i="210"/>
  <c r="DI33" i="210"/>
  <c r="DI32" i="210"/>
  <c r="DI29" i="210"/>
  <c r="DI28" i="210"/>
  <c r="DI27" i="210"/>
  <c r="DI26" i="210"/>
  <c r="DI25" i="210"/>
  <c r="DI24" i="210"/>
  <c r="DI23" i="210"/>
  <c r="DI22" i="210"/>
  <c r="DI21" i="210"/>
  <c r="DI20" i="210"/>
  <c r="DI19" i="210"/>
  <c r="DI18" i="210"/>
  <c r="DI17" i="210"/>
  <c r="DI16" i="210"/>
  <c r="DI15" i="210"/>
  <c r="DI14" i="210"/>
  <c r="DI13" i="210"/>
  <c r="DI12" i="210"/>
  <c r="DI11" i="210"/>
  <c r="DI10" i="210"/>
  <c r="DI9" i="210"/>
  <c r="DI8" i="210"/>
  <c r="DI7" i="210"/>
  <c r="DI6" i="210"/>
  <c r="DI5" i="210"/>
  <c r="DI4" i="210"/>
  <c r="DI3" i="210"/>
  <c r="DH58" i="210"/>
  <c r="DH57" i="210"/>
  <c r="DH56" i="210"/>
  <c r="DH55" i="210"/>
  <c r="DH54" i="210"/>
  <c r="DH53" i="210"/>
  <c r="DH52" i="210"/>
  <c r="DH51" i="210"/>
  <c r="DH50" i="210"/>
  <c r="DH49" i="210"/>
  <c r="DH48" i="210"/>
  <c r="DH47" i="210"/>
  <c r="DH46" i="210"/>
  <c r="DH45" i="210"/>
  <c r="DH44" i="210"/>
  <c r="DH43" i="210"/>
  <c r="DH42" i="210"/>
  <c r="DH41" i="210"/>
  <c r="DH40" i="210"/>
  <c r="DH39" i="210"/>
  <c r="DH38" i="210"/>
  <c r="DH37" i="210"/>
  <c r="DH36" i="210"/>
  <c r="DH35" i="210"/>
  <c r="DH34" i="210"/>
  <c r="DH33" i="210"/>
  <c r="DH32" i="210"/>
  <c r="DH29" i="210"/>
  <c r="DH28" i="210"/>
  <c r="DH27" i="210"/>
  <c r="DH26" i="210"/>
  <c r="DH25" i="210"/>
  <c r="DH24" i="210"/>
  <c r="DH23" i="210"/>
  <c r="DH22" i="210"/>
  <c r="DH21" i="210"/>
  <c r="DH20" i="210"/>
  <c r="DH19" i="210"/>
  <c r="DH18" i="210"/>
  <c r="DH17" i="210"/>
  <c r="DH16" i="210"/>
  <c r="DH15" i="210"/>
  <c r="DH14" i="210"/>
  <c r="DH13" i="210"/>
  <c r="DH12" i="210"/>
  <c r="DH11" i="210"/>
  <c r="DH10" i="210"/>
  <c r="DH9" i="210"/>
  <c r="DH8" i="210"/>
  <c r="DH7" i="210"/>
  <c r="DH6" i="210"/>
  <c r="DH5" i="210"/>
  <c r="DH4" i="210"/>
  <c r="DH3" i="210"/>
  <c r="DG58" i="210"/>
  <c r="DG57" i="210"/>
  <c r="DG56" i="210"/>
  <c r="DG55" i="210"/>
  <c r="DG54" i="210"/>
  <c r="DG53" i="210"/>
  <c r="DG52" i="210"/>
  <c r="DG51" i="210"/>
  <c r="DG50" i="210"/>
  <c r="DG49" i="210"/>
  <c r="DG48" i="210"/>
  <c r="DG47" i="210"/>
  <c r="DG46" i="210"/>
  <c r="DG45" i="210"/>
  <c r="DG44" i="210"/>
  <c r="DG43" i="210"/>
  <c r="DG42" i="210"/>
  <c r="DG41" i="210"/>
  <c r="DG40" i="210"/>
  <c r="DG39" i="210"/>
  <c r="DG38" i="210"/>
  <c r="DG37" i="210"/>
  <c r="DG36" i="210"/>
  <c r="DG35" i="210"/>
  <c r="DG34" i="210"/>
  <c r="DG33" i="210"/>
  <c r="DG32" i="210"/>
  <c r="DG29" i="210"/>
  <c r="DG28" i="210"/>
  <c r="DG27" i="210"/>
  <c r="DG26" i="210"/>
  <c r="DG25" i="210"/>
  <c r="DG24" i="210"/>
  <c r="DG23" i="210"/>
  <c r="DG22" i="210"/>
  <c r="DG21" i="210"/>
  <c r="DG20" i="210"/>
  <c r="DG19" i="210"/>
  <c r="DG18" i="210"/>
  <c r="DG17" i="210"/>
  <c r="DG16" i="210"/>
  <c r="DG15" i="210"/>
  <c r="DG14" i="210"/>
  <c r="DG13" i="210"/>
  <c r="DG12" i="210"/>
  <c r="DG11" i="210"/>
  <c r="DG10" i="210"/>
  <c r="DG9" i="210"/>
  <c r="DG8" i="210"/>
  <c r="DG7" i="210"/>
  <c r="DG6" i="210"/>
  <c r="DG5" i="210"/>
  <c r="DG4" i="210"/>
  <c r="DG3" i="210"/>
  <c r="DF58" i="210"/>
  <c r="DF57" i="210"/>
  <c r="DF56" i="210"/>
  <c r="DF55" i="210"/>
  <c r="DF54" i="210"/>
  <c r="DF53" i="210"/>
  <c r="DF52" i="210"/>
  <c r="DF51" i="210"/>
  <c r="DF50" i="210"/>
  <c r="DF49" i="210"/>
  <c r="DF48" i="210"/>
  <c r="DF47" i="210"/>
  <c r="DF46" i="210"/>
  <c r="DF45" i="210"/>
  <c r="DF44" i="210"/>
  <c r="DF43" i="210"/>
  <c r="DF42" i="210"/>
  <c r="DF41" i="210"/>
  <c r="DF40" i="210"/>
  <c r="DF39" i="210"/>
  <c r="DF38" i="210"/>
  <c r="DF37" i="210"/>
  <c r="DF36" i="210"/>
  <c r="DF35" i="210"/>
  <c r="DF34" i="210"/>
  <c r="DF33" i="210"/>
  <c r="DF32" i="210"/>
  <c r="DF29" i="210"/>
  <c r="DF28" i="210"/>
  <c r="DF27" i="210"/>
  <c r="DF26" i="210"/>
  <c r="DF25" i="210"/>
  <c r="DF24" i="210"/>
  <c r="DF23" i="210"/>
  <c r="DF22" i="210"/>
  <c r="DF21" i="210"/>
  <c r="DF20" i="210"/>
  <c r="DF19" i="210"/>
  <c r="DF18" i="210"/>
  <c r="DF17" i="210"/>
  <c r="DF16" i="210"/>
  <c r="DF15" i="210"/>
  <c r="DF14" i="210"/>
  <c r="DF13" i="210"/>
  <c r="DF12" i="210"/>
  <c r="DF11" i="210"/>
  <c r="DF10" i="210"/>
  <c r="DF9" i="210"/>
  <c r="DF8" i="210"/>
  <c r="DF7" i="210"/>
  <c r="DF6" i="210"/>
  <c r="DF5" i="210"/>
  <c r="DF4" i="210"/>
  <c r="DF3" i="210"/>
  <c r="DE58" i="210"/>
  <c r="DE57" i="210"/>
  <c r="DE56" i="210"/>
  <c r="DE55" i="210"/>
  <c r="DE54" i="210"/>
  <c r="DE53" i="210"/>
  <c r="DE52" i="210"/>
  <c r="DE51" i="210"/>
  <c r="DE50" i="210"/>
  <c r="DE49" i="210"/>
  <c r="DE48" i="210"/>
  <c r="DE47" i="210"/>
  <c r="DE46" i="210"/>
  <c r="DE45" i="210"/>
  <c r="DE44" i="210"/>
  <c r="DE43" i="210"/>
  <c r="DE42" i="210"/>
  <c r="DE41" i="210"/>
  <c r="DE40" i="210"/>
  <c r="DE39" i="210"/>
  <c r="DE38" i="210"/>
  <c r="DE37" i="210"/>
  <c r="DE36" i="210"/>
  <c r="DE35" i="210"/>
  <c r="DE34" i="210"/>
  <c r="DE33" i="210"/>
  <c r="DE32" i="210"/>
  <c r="DE29" i="210"/>
  <c r="DE28" i="210"/>
  <c r="DE27" i="210"/>
  <c r="DE26" i="210"/>
  <c r="DE25" i="210"/>
  <c r="DE24" i="210"/>
  <c r="DE23" i="210"/>
  <c r="DE22" i="210"/>
  <c r="DE21" i="210"/>
  <c r="DE20" i="210"/>
  <c r="DE19" i="210"/>
  <c r="DE18" i="210"/>
  <c r="DE17" i="210"/>
  <c r="DE16" i="210"/>
  <c r="DE15" i="210"/>
  <c r="DE14" i="210"/>
  <c r="DE13" i="210"/>
  <c r="DE12" i="210"/>
  <c r="DE11" i="210"/>
  <c r="DE10" i="210"/>
  <c r="DE9" i="210"/>
  <c r="DE8" i="210"/>
  <c r="DE7" i="210"/>
  <c r="DE6" i="210"/>
  <c r="DE5" i="210"/>
  <c r="DE4" i="210"/>
  <c r="DE3" i="210"/>
  <c r="DD58" i="210"/>
  <c r="DD57" i="210"/>
  <c r="DD56" i="210"/>
  <c r="DD55" i="210"/>
  <c r="DD54" i="210"/>
  <c r="DD53" i="210"/>
  <c r="DD52" i="210"/>
  <c r="DD51" i="210"/>
  <c r="DD50" i="210"/>
  <c r="DD49" i="210"/>
  <c r="DD48" i="210"/>
  <c r="DD47" i="210"/>
  <c r="DD46" i="210"/>
  <c r="DD45" i="210"/>
  <c r="DD44" i="210"/>
  <c r="DD43" i="210"/>
  <c r="DD42" i="210"/>
  <c r="DD41" i="210"/>
  <c r="DD40" i="210"/>
  <c r="DD39" i="210"/>
  <c r="DD38" i="210"/>
  <c r="DD37" i="210"/>
  <c r="DD36" i="210"/>
  <c r="DD35" i="210"/>
  <c r="DD34" i="210"/>
  <c r="DD33" i="210"/>
  <c r="DD32" i="210"/>
  <c r="DD29" i="210"/>
  <c r="DD28" i="210"/>
  <c r="DD27" i="210"/>
  <c r="DD26" i="210"/>
  <c r="DD25" i="210"/>
  <c r="DD24" i="210"/>
  <c r="DD23" i="210"/>
  <c r="DD22" i="210"/>
  <c r="DD21" i="210"/>
  <c r="DD20" i="210"/>
  <c r="DD19" i="210"/>
  <c r="DD18" i="210"/>
  <c r="DD17" i="210"/>
  <c r="DD16" i="210"/>
  <c r="DD15" i="210"/>
  <c r="DD14" i="210"/>
  <c r="DD13" i="210"/>
  <c r="DD12" i="210"/>
  <c r="DD11" i="210"/>
  <c r="DD10" i="210"/>
  <c r="DD9" i="210"/>
  <c r="DD8" i="210"/>
  <c r="DD7" i="210"/>
  <c r="DD6" i="210"/>
  <c r="DD5" i="210"/>
  <c r="DD4" i="210"/>
  <c r="DD3" i="210"/>
  <c r="DC58" i="210"/>
  <c r="DC57" i="210"/>
  <c r="DC56" i="210"/>
  <c r="DC55" i="210"/>
  <c r="DC54" i="210"/>
  <c r="DC53" i="210"/>
  <c r="DC52" i="210"/>
  <c r="DC51" i="210"/>
  <c r="DC50" i="210"/>
  <c r="DC49" i="210"/>
  <c r="DC48" i="210"/>
  <c r="DC47" i="210"/>
  <c r="DC46" i="210"/>
  <c r="DC45" i="210"/>
  <c r="DC44" i="210"/>
  <c r="DC43" i="210"/>
  <c r="DC42" i="210"/>
  <c r="DC41" i="210"/>
  <c r="DC40" i="210"/>
  <c r="DC39" i="210"/>
  <c r="DC38" i="210"/>
  <c r="DC37" i="210"/>
  <c r="DC36" i="210"/>
  <c r="DC35" i="210"/>
  <c r="DC34" i="210"/>
  <c r="DC33" i="210"/>
  <c r="DC32" i="210"/>
  <c r="DC29" i="210"/>
  <c r="DC28" i="210"/>
  <c r="DC27" i="210"/>
  <c r="DC26" i="210"/>
  <c r="DC25" i="210"/>
  <c r="DC24" i="210"/>
  <c r="DC23" i="210"/>
  <c r="DC22" i="210"/>
  <c r="DC21" i="210"/>
  <c r="DC20" i="210"/>
  <c r="DC19" i="210"/>
  <c r="DC18" i="210"/>
  <c r="DC17" i="210"/>
  <c r="DC16" i="210"/>
  <c r="DC15" i="210"/>
  <c r="DC14" i="210"/>
  <c r="DC13" i="210"/>
  <c r="DC12" i="210"/>
  <c r="DC11" i="210"/>
  <c r="DC10" i="210"/>
  <c r="DC9" i="210"/>
  <c r="DC8" i="210"/>
  <c r="DC7" i="210"/>
  <c r="DC6" i="210"/>
  <c r="DC5" i="210"/>
  <c r="DC4" i="210"/>
  <c r="DC3" i="210"/>
  <c r="DB58" i="210"/>
  <c r="DB57" i="210"/>
  <c r="DB56" i="210"/>
  <c r="DB55" i="210"/>
  <c r="DB54" i="210"/>
  <c r="DB53" i="210"/>
  <c r="DB52" i="210"/>
  <c r="DB51" i="210"/>
  <c r="DB50" i="210"/>
  <c r="DB49" i="210"/>
  <c r="DB48" i="210"/>
  <c r="DB47" i="210"/>
  <c r="DB46" i="210"/>
  <c r="DB45" i="210"/>
  <c r="DB44" i="210"/>
  <c r="DB43" i="210"/>
  <c r="DB42" i="210"/>
  <c r="DB41" i="210"/>
  <c r="DB40" i="210"/>
  <c r="DB39" i="210"/>
  <c r="DB38" i="210"/>
  <c r="DB37" i="210"/>
  <c r="DB36" i="210"/>
  <c r="DB35" i="210"/>
  <c r="DB34" i="210"/>
  <c r="DB33" i="210"/>
  <c r="DB32" i="210"/>
  <c r="DB29" i="210"/>
  <c r="DB28" i="210"/>
  <c r="DB27" i="210"/>
  <c r="DB26" i="210"/>
  <c r="DB25" i="210"/>
  <c r="DB24" i="210"/>
  <c r="DB23" i="210"/>
  <c r="DB22" i="210"/>
  <c r="DB21" i="210"/>
  <c r="DB20" i="210"/>
  <c r="DB19" i="210"/>
  <c r="DB18" i="210"/>
  <c r="DB17" i="210"/>
  <c r="DB16" i="210"/>
  <c r="DB15" i="210"/>
  <c r="DB14" i="210"/>
  <c r="DB13" i="210"/>
  <c r="DB12" i="210"/>
  <c r="DB11" i="210"/>
  <c r="DB10" i="210"/>
  <c r="DB9" i="210"/>
  <c r="DB8" i="210"/>
  <c r="DB7" i="210"/>
  <c r="DB6" i="210"/>
  <c r="DB5" i="210"/>
  <c r="DB4" i="210"/>
  <c r="DB3" i="210"/>
  <c r="DA58" i="210"/>
  <c r="DA57" i="210"/>
  <c r="DA56" i="210"/>
  <c r="DA55" i="210"/>
  <c r="DA54" i="210"/>
  <c r="DA53" i="210"/>
  <c r="DA52" i="210"/>
  <c r="DA51" i="210"/>
  <c r="DA50" i="210"/>
  <c r="DA49" i="210"/>
  <c r="DA48" i="210"/>
  <c r="DA47" i="210"/>
  <c r="DA46" i="210"/>
  <c r="DA45" i="210"/>
  <c r="DA44" i="210"/>
  <c r="DA43" i="210"/>
  <c r="DA42" i="210"/>
  <c r="DA41" i="210"/>
  <c r="DA40" i="210"/>
  <c r="DA39" i="210"/>
  <c r="DA38" i="210"/>
  <c r="DA37" i="210"/>
  <c r="DA36" i="210"/>
  <c r="DA35" i="210"/>
  <c r="DA34" i="210"/>
  <c r="DA33" i="210"/>
  <c r="DA32" i="210"/>
  <c r="DA29" i="210"/>
  <c r="DA28" i="210"/>
  <c r="DA27" i="210"/>
  <c r="DA26" i="210"/>
  <c r="DA25" i="210"/>
  <c r="DA24" i="210"/>
  <c r="DA23" i="210"/>
  <c r="DA22" i="210"/>
  <c r="DA21" i="210"/>
  <c r="DA20" i="210"/>
  <c r="DA19" i="210"/>
  <c r="DA18" i="210"/>
  <c r="DA17" i="210"/>
  <c r="DA16" i="210"/>
  <c r="DA15" i="210"/>
  <c r="DA14" i="210"/>
  <c r="DA13" i="210"/>
  <c r="DA12" i="210"/>
  <c r="DA11" i="210"/>
  <c r="DA10" i="210"/>
  <c r="DA9" i="210"/>
  <c r="DA8" i="210"/>
  <c r="DA7" i="210"/>
  <c r="DA6" i="210"/>
  <c r="DA5" i="210"/>
  <c r="DA4" i="210"/>
  <c r="DA3" i="210"/>
  <c r="CZ58" i="210"/>
  <c r="CZ57" i="210"/>
  <c r="CZ56" i="210"/>
  <c r="CZ55" i="210"/>
  <c r="CZ54" i="210"/>
  <c r="CZ53" i="210"/>
  <c r="CZ52" i="210"/>
  <c r="CZ51" i="210"/>
  <c r="CZ50" i="210"/>
  <c r="CZ49" i="210"/>
  <c r="CZ48" i="210"/>
  <c r="CZ47" i="210"/>
  <c r="CZ46" i="210"/>
  <c r="CZ45" i="210"/>
  <c r="CZ44" i="210"/>
  <c r="CZ43" i="210"/>
  <c r="CZ42" i="210"/>
  <c r="CZ41" i="210"/>
  <c r="CZ40" i="210"/>
  <c r="CZ39" i="210"/>
  <c r="CZ38" i="210"/>
  <c r="CZ37" i="210"/>
  <c r="CZ36" i="210"/>
  <c r="CZ35" i="210"/>
  <c r="CZ34" i="210"/>
  <c r="CZ33" i="210"/>
  <c r="CZ32" i="210"/>
  <c r="CZ29" i="210"/>
  <c r="CZ28" i="210"/>
  <c r="CZ27" i="210"/>
  <c r="CZ26" i="210"/>
  <c r="CZ25" i="210"/>
  <c r="CZ24" i="210"/>
  <c r="CZ23" i="210"/>
  <c r="CZ22" i="210"/>
  <c r="CZ21" i="210"/>
  <c r="CZ20" i="210"/>
  <c r="CZ19" i="210"/>
  <c r="CZ18" i="210"/>
  <c r="CZ17" i="210"/>
  <c r="CZ16" i="210"/>
  <c r="CZ15" i="210"/>
  <c r="CZ14" i="210"/>
  <c r="CZ13" i="210"/>
  <c r="CZ12" i="210"/>
  <c r="CZ11" i="210"/>
  <c r="CZ10" i="210"/>
  <c r="CZ9" i="210"/>
  <c r="CZ8" i="210"/>
  <c r="CZ7" i="210"/>
  <c r="CZ6" i="210"/>
  <c r="CZ5" i="210"/>
  <c r="CZ4" i="210"/>
  <c r="CZ3" i="210"/>
  <c r="CY58" i="210"/>
  <c r="CY57" i="210"/>
  <c r="CY56" i="210"/>
  <c r="CY55" i="210"/>
  <c r="CY54" i="210"/>
  <c r="CY53" i="210"/>
  <c r="CY52" i="210"/>
  <c r="CY51" i="210"/>
  <c r="CY50" i="210"/>
  <c r="CY49" i="210"/>
  <c r="CY48" i="210"/>
  <c r="CY47" i="210"/>
  <c r="CY46" i="210"/>
  <c r="CY45" i="210"/>
  <c r="CY44" i="210"/>
  <c r="CY43" i="210"/>
  <c r="CY42" i="210"/>
  <c r="CY41" i="210"/>
  <c r="CY40" i="210"/>
  <c r="CY39" i="210"/>
  <c r="CY38" i="210"/>
  <c r="CY37" i="210"/>
  <c r="CY36" i="210"/>
  <c r="CY35" i="210"/>
  <c r="CY34" i="210"/>
  <c r="CY33" i="210"/>
  <c r="CY32" i="210"/>
  <c r="CY29" i="210"/>
  <c r="CY28" i="210"/>
  <c r="CY27" i="210"/>
  <c r="CY26" i="210"/>
  <c r="CY25" i="210"/>
  <c r="CY24" i="210"/>
  <c r="CY23" i="210"/>
  <c r="CY22" i="210"/>
  <c r="CY21" i="210"/>
  <c r="CY20" i="210"/>
  <c r="CY19" i="210"/>
  <c r="CY18" i="210"/>
  <c r="CY17" i="210"/>
  <c r="CY16" i="210"/>
  <c r="CY15" i="210"/>
  <c r="CY14" i="210"/>
  <c r="CY13" i="210"/>
  <c r="CY12" i="210"/>
  <c r="CY11" i="210"/>
  <c r="CY10" i="210"/>
  <c r="CY9" i="210"/>
  <c r="CY8" i="210"/>
  <c r="CY7" i="210"/>
  <c r="CY6" i="210"/>
  <c r="CY5" i="210"/>
  <c r="CY4" i="210"/>
  <c r="CY3" i="210"/>
  <c r="CX58" i="210"/>
  <c r="CX57" i="210"/>
  <c r="CX56" i="210"/>
  <c r="CX55" i="210"/>
  <c r="CX54" i="210"/>
  <c r="CX53" i="210"/>
  <c r="CX52" i="210"/>
  <c r="CX51" i="210"/>
  <c r="CX50" i="210"/>
  <c r="CX49" i="210"/>
  <c r="CX48" i="210"/>
  <c r="CX47" i="210"/>
  <c r="CX46" i="210"/>
  <c r="CX45" i="210"/>
  <c r="CX44" i="210"/>
  <c r="CX43" i="210"/>
  <c r="CX42" i="210"/>
  <c r="CX41" i="210"/>
  <c r="CX40" i="210"/>
  <c r="CX39" i="210"/>
  <c r="CX38" i="210"/>
  <c r="CX37" i="210"/>
  <c r="CX36" i="210"/>
  <c r="CX35" i="210"/>
  <c r="CX34" i="210"/>
  <c r="CX33" i="210"/>
  <c r="CX32" i="210"/>
  <c r="CX29" i="210"/>
  <c r="CX28" i="210"/>
  <c r="CX27" i="210"/>
  <c r="CX26" i="210"/>
  <c r="CX25" i="210"/>
  <c r="CX24" i="210"/>
  <c r="CX23" i="210"/>
  <c r="CX22" i="210"/>
  <c r="CX21" i="210"/>
  <c r="CX20" i="210"/>
  <c r="CX19" i="210"/>
  <c r="CX18" i="210"/>
  <c r="CX17" i="210"/>
  <c r="CX16" i="210"/>
  <c r="CX15" i="210"/>
  <c r="CX14" i="210"/>
  <c r="CX13" i="210"/>
  <c r="CX12" i="210"/>
  <c r="CX11" i="210"/>
  <c r="CX10" i="210"/>
  <c r="CX9" i="210"/>
  <c r="CX8" i="210"/>
  <c r="CX7" i="210"/>
  <c r="CX6" i="210"/>
  <c r="CX5" i="210"/>
  <c r="CX4" i="210"/>
  <c r="CX3" i="210"/>
  <c r="CW58" i="210"/>
  <c r="CW57" i="210"/>
  <c r="CW56" i="210"/>
  <c r="CW55" i="210"/>
  <c r="CW54" i="210"/>
  <c r="CW53" i="210"/>
  <c r="CW52" i="210"/>
  <c r="CW51" i="210"/>
  <c r="CW50" i="210"/>
  <c r="CW49" i="210"/>
  <c r="CW48" i="210"/>
  <c r="CW47" i="210"/>
  <c r="CW46" i="210"/>
  <c r="CW45" i="210"/>
  <c r="CW44" i="210"/>
  <c r="CW43" i="210"/>
  <c r="CW42" i="210"/>
  <c r="CW41" i="210"/>
  <c r="CW40" i="210"/>
  <c r="CW39" i="210"/>
  <c r="CW38" i="210"/>
  <c r="CW37" i="210"/>
  <c r="CW36" i="210"/>
  <c r="CW35" i="210"/>
  <c r="CW34" i="210"/>
  <c r="CW33" i="210"/>
  <c r="CW32" i="210"/>
  <c r="CW29" i="210"/>
  <c r="CW28" i="210"/>
  <c r="CW27" i="210"/>
  <c r="CW26" i="210"/>
  <c r="CW25" i="210"/>
  <c r="CW24" i="210"/>
  <c r="CW23" i="210"/>
  <c r="CW22" i="210"/>
  <c r="CW21" i="210"/>
  <c r="CW20" i="210"/>
  <c r="CW19" i="210"/>
  <c r="CW18" i="210"/>
  <c r="CW17" i="210"/>
  <c r="CW16" i="210"/>
  <c r="CW15" i="210"/>
  <c r="CW14" i="210"/>
  <c r="CW13" i="210"/>
  <c r="CW12" i="210"/>
  <c r="CW11" i="210"/>
  <c r="CW10" i="210"/>
  <c r="CW9" i="210"/>
  <c r="CW8" i="210"/>
  <c r="CW7" i="210"/>
  <c r="CW6" i="210"/>
  <c r="CW5" i="210"/>
  <c r="CW4" i="210"/>
  <c r="CW3" i="210"/>
  <c r="CV58" i="210"/>
  <c r="CV57" i="210"/>
  <c r="CV56" i="210"/>
  <c r="CV55" i="210"/>
  <c r="CV54" i="210"/>
  <c r="CV53" i="210"/>
  <c r="CV52" i="210"/>
  <c r="CV51" i="210"/>
  <c r="CV50" i="210"/>
  <c r="CV49" i="210"/>
  <c r="CV48" i="210"/>
  <c r="CV47" i="210"/>
  <c r="CV46" i="210"/>
  <c r="CV45" i="210"/>
  <c r="CV44" i="210"/>
  <c r="CV43" i="210"/>
  <c r="CV42" i="210"/>
  <c r="CV41" i="210"/>
  <c r="CV40" i="210"/>
  <c r="CV39" i="210"/>
  <c r="CV38" i="210"/>
  <c r="CV37" i="210"/>
  <c r="CV36" i="210"/>
  <c r="CV35" i="210"/>
  <c r="CV34" i="210"/>
  <c r="CV33" i="210"/>
  <c r="CV32" i="210"/>
  <c r="CV29" i="210"/>
  <c r="CV28" i="210"/>
  <c r="CV27" i="210"/>
  <c r="CV26" i="210"/>
  <c r="CV25" i="210"/>
  <c r="CV24" i="210"/>
  <c r="CV23" i="210"/>
  <c r="CV22" i="210"/>
  <c r="CV21" i="210"/>
  <c r="CV20" i="210"/>
  <c r="CV19" i="210"/>
  <c r="CV18" i="210"/>
  <c r="CV17" i="210"/>
  <c r="CV16" i="210"/>
  <c r="CV15" i="210"/>
  <c r="CV14" i="210"/>
  <c r="CV13" i="210"/>
  <c r="CV12" i="210"/>
  <c r="CV11" i="210"/>
  <c r="CV10" i="210"/>
  <c r="CV9" i="210"/>
  <c r="CV8" i="210"/>
  <c r="CV7" i="210"/>
  <c r="CV6" i="210"/>
  <c r="CV5" i="210"/>
  <c r="CV4" i="210"/>
  <c r="CV3" i="210"/>
  <c r="CU58" i="210"/>
  <c r="CU57" i="210"/>
  <c r="CU56" i="210"/>
  <c r="CU55" i="210"/>
  <c r="CU54" i="210"/>
  <c r="CU53" i="210"/>
  <c r="CU52" i="210"/>
  <c r="CU51" i="210"/>
  <c r="CU50" i="210"/>
  <c r="CU49" i="210"/>
  <c r="CU48" i="210"/>
  <c r="CU47" i="210"/>
  <c r="CU46" i="210"/>
  <c r="CU45" i="210"/>
  <c r="CU44" i="210"/>
  <c r="CU43" i="210"/>
  <c r="CU42" i="210"/>
  <c r="CU41" i="210"/>
  <c r="CU40" i="210"/>
  <c r="CU39" i="210"/>
  <c r="CU38" i="210"/>
  <c r="CU37" i="210"/>
  <c r="CU36" i="210"/>
  <c r="CU35" i="210"/>
  <c r="CU34" i="210"/>
  <c r="CU33" i="210"/>
  <c r="CU32" i="210"/>
  <c r="CU29" i="210"/>
  <c r="CU28" i="210"/>
  <c r="CU27" i="210"/>
  <c r="CU26" i="210"/>
  <c r="CU25" i="210"/>
  <c r="CU24" i="210"/>
  <c r="CU23" i="210"/>
  <c r="CU22" i="210"/>
  <c r="CU21" i="210"/>
  <c r="CU20" i="210"/>
  <c r="CU19" i="210"/>
  <c r="CU18" i="210"/>
  <c r="CU17" i="210"/>
  <c r="CU16" i="210"/>
  <c r="CU15" i="210"/>
  <c r="CU14" i="210"/>
  <c r="CU13" i="210"/>
  <c r="CU12" i="210"/>
  <c r="CU11" i="210"/>
  <c r="CU10" i="210"/>
  <c r="CU9" i="210"/>
  <c r="CU8" i="210"/>
  <c r="CU7" i="210"/>
  <c r="CU6" i="210"/>
  <c r="CU5" i="210"/>
  <c r="CU4" i="210"/>
  <c r="CU3" i="210"/>
  <c r="CT58" i="210"/>
  <c r="CT57" i="210"/>
  <c r="CT56" i="210"/>
  <c r="CT55" i="210"/>
  <c r="CT54" i="210"/>
  <c r="CT53" i="210"/>
  <c r="CT52" i="210"/>
  <c r="CT51" i="210"/>
  <c r="CT50" i="210"/>
  <c r="CT49" i="210"/>
  <c r="CT48" i="210"/>
  <c r="CT47" i="210"/>
  <c r="CT46" i="210"/>
  <c r="CT45" i="210"/>
  <c r="CT44" i="210"/>
  <c r="CT43" i="210"/>
  <c r="CT42" i="210"/>
  <c r="CT41" i="210"/>
  <c r="CT40" i="210"/>
  <c r="CT39" i="210"/>
  <c r="CT38" i="210"/>
  <c r="CT37" i="210"/>
  <c r="CT36" i="210"/>
  <c r="CT35" i="210"/>
  <c r="CT34" i="210"/>
  <c r="CT33" i="210"/>
  <c r="CT32" i="210"/>
  <c r="CT29" i="210"/>
  <c r="CT28" i="210"/>
  <c r="CT27" i="210"/>
  <c r="CT26" i="210"/>
  <c r="CT25" i="210"/>
  <c r="CT24" i="210"/>
  <c r="CT23" i="210"/>
  <c r="CT22" i="210"/>
  <c r="CT21" i="210"/>
  <c r="CT20" i="210"/>
  <c r="CT19" i="210"/>
  <c r="CT18" i="210"/>
  <c r="CT17" i="210"/>
  <c r="CT16" i="210"/>
  <c r="CT15" i="210"/>
  <c r="CT14" i="210"/>
  <c r="CT13" i="210"/>
  <c r="CT12" i="210"/>
  <c r="CT11" i="210"/>
  <c r="CT10" i="210"/>
  <c r="CT9" i="210"/>
  <c r="CT8" i="210"/>
  <c r="CT7" i="210"/>
  <c r="CT6" i="210"/>
  <c r="CT5" i="210"/>
  <c r="CT4" i="210"/>
  <c r="CT3" i="210"/>
  <c r="CS58" i="210"/>
  <c r="CS57" i="210"/>
  <c r="CS56" i="210"/>
  <c r="CS55" i="210"/>
  <c r="CS54" i="210"/>
  <c r="CS53" i="210"/>
  <c r="CS52" i="210"/>
  <c r="CS51" i="210"/>
  <c r="CS50" i="210"/>
  <c r="CS49" i="210"/>
  <c r="CS48" i="210"/>
  <c r="CS47" i="210"/>
  <c r="CS46" i="210"/>
  <c r="CS45" i="210"/>
  <c r="CS44" i="210"/>
  <c r="CS43" i="210"/>
  <c r="CS42" i="210"/>
  <c r="CS41" i="210"/>
  <c r="CS40" i="210"/>
  <c r="CS39" i="210"/>
  <c r="CS38" i="210"/>
  <c r="CS37" i="210"/>
  <c r="CS36" i="210"/>
  <c r="CS35" i="210"/>
  <c r="CS34" i="210"/>
  <c r="CS33" i="210"/>
  <c r="CS32" i="210"/>
  <c r="CS29" i="210"/>
  <c r="CS28" i="210"/>
  <c r="CS27" i="210"/>
  <c r="CS26" i="210"/>
  <c r="CS25" i="210"/>
  <c r="CS24" i="210"/>
  <c r="CS23" i="210"/>
  <c r="CS22" i="210"/>
  <c r="CS21" i="210"/>
  <c r="CS20" i="210"/>
  <c r="CS19" i="210"/>
  <c r="CS18" i="210"/>
  <c r="CS17" i="210"/>
  <c r="CS16" i="210"/>
  <c r="CS15" i="210"/>
  <c r="CS14" i="210"/>
  <c r="CS13" i="210"/>
  <c r="CS12" i="210"/>
  <c r="CS11" i="210"/>
  <c r="CS10" i="210"/>
  <c r="CS9" i="210"/>
  <c r="CS8" i="210"/>
  <c r="CS7" i="210"/>
  <c r="CS6" i="210"/>
  <c r="CS5" i="210"/>
  <c r="CS4" i="210"/>
  <c r="CS3" i="210"/>
  <c r="CR58" i="210"/>
  <c r="CR57" i="210"/>
  <c r="CR56" i="210"/>
  <c r="CR55" i="210"/>
  <c r="CR54" i="210"/>
  <c r="CR53" i="210"/>
  <c r="CR52" i="210"/>
  <c r="CR51" i="210"/>
  <c r="CR50" i="210"/>
  <c r="CR49" i="210"/>
  <c r="CR48" i="210"/>
  <c r="CR47" i="210"/>
  <c r="CR46" i="210"/>
  <c r="CR45" i="210"/>
  <c r="CR44" i="210"/>
  <c r="CR43" i="210"/>
  <c r="CR42" i="210"/>
  <c r="CR41" i="210"/>
  <c r="CR40" i="210"/>
  <c r="CR39" i="210"/>
  <c r="CR38" i="210"/>
  <c r="CR37" i="210"/>
  <c r="CR36" i="210"/>
  <c r="CR35" i="210"/>
  <c r="CR34" i="210"/>
  <c r="CR33" i="210"/>
  <c r="CR32" i="210"/>
  <c r="CR29" i="210"/>
  <c r="CR28" i="210"/>
  <c r="CR27" i="210"/>
  <c r="CR26" i="210"/>
  <c r="CR25" i="210"/>
  <c r="CR24" i="210"/>
  <c r="CR23" i="210"/>
  <c r="CR22" i="210"/>
  <c r="CR21" i="210"/>
  <c r="CR20" i="210"/>
  <c r="CR19" i="210"/>
  <c r="CR18" i="210"/>
  <c r="CR17" i="210"/>
  <c r="CR16" i="210"/>
  <c r="CR15" i="210"/>
  <c r="CR14" i="210"/>
  <c r="CR13" i="210"/>
  <c r="CR12" i="210"/>
  <c r="CR11" i="210"/>
  <c r="CR10" i="210"/>
  <c r="CR9" i="210"/>
  <c r="CR8" i="210"/>
  <c r="CR7" i="210"/>
  <c r="CR6" i="210"/>
  <c r="CR5" i="210"/>
  <c r="CR4" i="210"/>
  <c r="CR3" i="210"/>
  <c r="CQ58" i="210"/>
  <c r="CQ57" i="210"/>
  <c r="CQ56" i="210"/>
  <c r="CQ55" i="210"/>
  <c r="CQ54" i="210"/>
  <c r="CQ53" i="210"/>
  <c r="CQ52" i="210"/>
  <c r="CQ51" i="210"/>
  <c r="CQ50" i="210"/>
  <c r="CQ49" i="210"/>
  <c r="CQ48" i="210"/>
  <c r="CQ47" i="210"/>
  <c r="CQ46" i="210"/>
  <c r="CQ45" i="210"/>
  <c r="CQ44" i="210"/>
  <c r="CQ43" i="210"/>
  <c r="CQ42" i="210"/>
  <c r="CQ41" i="210"/>
  <c r="CQ40" i="210"/>
  <c r="CQ39" i="210"/>
  <c r="CQ38" i="210"/>
  <c r="CQ37" i="210"/>
  <c r="CQ36" i="210"/>
  <c r="CQ35" i="210"/>
  <c r="CQ34" i="210"/>
  <c r="CQ33" i="210"/>
  <c r="CQ32" i="210"/>
  <c r="CQ29" i="210"/>
  <c r="CQ28" i="210"/>
  <c r="CQ27" i="210"/>
  <c r="CQ26" i="210"/>
  <c r="CQ25" i="210"/>
  <c r="CQ24" i="210"/>
  <c r="CQ23" i="210"/>
  <c r="CQ22" i="210"/>
  <c r="CQ21" i="210"/>
  <c r="CQ20" i="210"/>
  <c r="CQ19" i="210"/>
  <c r="CQ18" i="210"/>
  <c r="CQ17" i="210"/>
  <c r="CQ16" i="210"/>
  <c r="CQ15" i="210"/>
  <c r="CQ14" i="210"/>
  <c r="CQ13" i="210"/>
  <c r="CQ12" i="210"/>
  <c r="CQ11" i="210"/>
  <c r="CQ10" i="210"/>
  <c r="CQ9" i="210"/>
  <c r="CQ8" i="210"/>
  <c r="CQ7" i="210"/>
  <c r="CQ6" i="210"/>
  <c r="CQ5" i="210"/>
  <c r="CQ4" i="210"/>
  <c r="CQ3" i="210"/>
  <c r="CP58" i="210"/>
  <c r="CP57" i="210"/>
  <c r="CP56" i="210"/>
  <c r="CP55" i="210"/>
  <c r="CP54" i="210"/>
  <c r="CP53" i="210"/>
  <c r="CP52" i="210"/>
  <c r="CP51" i="210"/>
  <c r="CP50" i="210"/>
  <c r="CP49" i="210"/>
  <c r="CP48" i="210"/>
  <c r="CP47" i="210"/>
  <c r="CP46" i="210"/>
  <c r="CP45" i="210"/>
  <c r="CP44" i="210"/>
  <c r="CP43" i="210"/>
  <c r="CP42" i="210"/>
  <c r="CP41" i="210"/>
  <c r="CP40" i="210"/>
  <c r="CP39" i="210"/>
  <c r="CP38" i="210"/>
  <c r="CP37" i="210"/>
  <c r="CP36" i="210"/>
  <c r="CP35" i="210"/>
  <c r="CP34" i="210"/>
  <c r="CP33" i="210"/>
  <c r="CP32" i="210"/>
  <c r="CP29" i="210"/>
  <c r="CP28" i="210"/>
  <c r="CP27" i="210"/>
  <c r="CP26" i="210"/>
  <c r="CP25" i="210"/>
  <c r="CP24" i="210"/>
  <c r="CP23" i="210"/>
  <c r="CP22" i="210"/>
  <c r="CP21" i="210"/>
  <c r="CP20" i="210"/>
  <c r="CP19" i="210"/>
  <c r="CP18" i="210"/>
  <c r="CP17" i="210"/>
  <c r="CP16" i="210"/>
  <c r="CP15" i="210"/>
  <c r="CP14" i="210"/>
  <c r="CP13" i="210"/>
  <c r="CP12" i="210"/>
  <c r="CP11" i="210"/>
  <c r="CP10" i="210"/>
  <c r="CP9" i="210"/>
  <c r="CP8" i="210"/>
  <c r="CP7" i="210"/>
  <c r="CP6" i="210"/>
  <c r="CP5" i="210"/>
  <c r="CP4" i="210"/>
  <c r="CP3" i="210"/>
  <c r="CO58" i="210"/>
  <c r="CO57" i="210"/>
  <c r="CO56" i="210"/>
  <c r="CO55" i="210"/>
  <c r="CO54" i="210"/>
  <c r="CO53" i="210"/>
  <c r="CO52" i="210"/>
  <c r="CO51" i="210"/>
  <c r="CO50" i="210"/>
  <c r="CO49" i="210"/>
  <c r="CO48" i="210"/>
  <c r="CO47" i="210"/>
  <c r="CO46" i="210"/>
  <c r="CO45" i="210"/>
  <c r="CO44" i="210"/>
  <c r="CO43" i="210"/>
  <c r="CO42" i="210"/>
  <c r="CO41" i="210"/>
  <c r="CO40" i="210"/>
  <c r="CO39" i="210"/>
  <c r="CO38" i="210"/>
  <c r="CO37" i="210"/>
  <c r="CO36" i="210"/>
  <c r="CO35" i="210"/>
  <c r="CO34" i="210"/>
  <c r="CO33" i="210"/>
  <c r="CO32" i="210"/>
  <c r="CO29" i="210"/>
  <c r="CO28" i="210"/>
  <c r="CO27" i="210"/>
  <c r="CO26" i="210"/>
  <c r="CO25" i="210"/>
  <c r="CO24" i="210"/>
  <c r="CO23" i="210"/>
  <c r="CO22" i="210"/>
  <c r="CO21" i="210"/>
  <c r="CO20" i="210"/>
  <c r="CO19" i="210"/>
  <c r="CO18" i="210"/>
  <c r="CO17" i="210"/>
  <c r="CO16" i="210"/>
  <c r="CO15" i="210"/>
  <c r="CO14" i="210"/>
  <c r="CO13" i="210"/>
  <c r="CO12" i="210"/>
  <c r="CO11" i="210"/>
  <c r="CO10" i="210"/>
  <c r="CO9" i="210"/>
  <c r="CO8" i="210"/>
  <c r="CO7" i="210"/>
  <c r="CO6" i="210"/>
  <c r="CO5" i="210"/>
  <c r="CO4" i="210"/>
  <c r="CO3" i="210"/>
  <c r="CN58" i="210"/>
  <c r="CN57" i="210"/>
  <c r="CN56" i="210"/>
  <c r="CN55" i="210"/>
  <c r="CN54" i="210"/>
  <c r="CN53" i="210"/>
  <c r="CN52" i="210"/>
  <c r="CN51" i="210"/>
  <c r="CN50" i="210"/>
  <c r="CN49" i="210"/>
  <c r="CN48" i="210"/>
  <c r="CN47" i="210"/>
  <c r="CN46" i="210"/>
  <c r="CN45" i="210"/>
  <c r="CN44" i="210"/>
  <c r="CN43" i="210"/>
  <c r="CN42" i="210"/>
  <c r="CN41" i="210"/>
  <c r="CN40" i="210"/>
  <c r="CN39" i="210"/>
  <c r="CN38" i="210"/>
  <c r="CN37" i="210"/>
  <c r="CN36" i="210"/>
  <c r="CN35" i="210"/>
  <c r="CN34" i="210"/>
  <c r="CN33" i="210"/>
  <c r="CN32" i="210"/>
  <c r="CN29" i="210"/>
  <c r="CN28" i="210"/>
  <c r="CN27" i="210"/>
  <c r="CN26" i="210"/>
  <c r="CN25" i="210"/>
  <c r="CN24" i="210"/>
  <c r="CN23" i="210"/>
  <c r="CN22" i="210"/>
  <c r="CN21" i="210"/>
  <c r="CN20" i="210"/>
  <c r="CN19" i="210"/>
  <c r="CN18" i="210"/>
  <c r="CN17" i="210"/>
  <c r="CN16" i="210"/>
  <c r="CN15" i="210"/>
  <c r="CN14" i="210"/>
  <c r="CN13" i="210"/>
  <c r="CN12" i="210"/>
  <c r="CN11" i="210"/>
  <c r="CN10" i="210"/>
  <c r="CN9" i="210"/>
  <c r="CN8" i="210"/>
  <c r="CN7" i="210"/>
  <c r="CN6" i="210"/>
  <c r="CN5" i="210"/>
  <c r="CN4" i="210"/>
  <c r="CN3" i="210"/>
  <c r="CM58" i="210"/>
  <c r="CM57" i="210"/>
  <c r="CM56" i="210"/>
  <c r="CM55" i="210"/>
  <c r="CM54" i="210"/>
  <c r="CM53" i="210"/>
  <c r="CM52" i="210"/>
  <c r="CM51" i="210"/>
  <c r="CM50" i="210"/>
  <c r="CM49" i="210"/>
  <c r="CM48" i="210"/>
  <c r="CM47" i="210"/>
  <c r="CM46" i="210"/>
  <c r="CM45" i="210"/>
  <c r="CM44" i="210"/>
  <c r="CM43" i="210"/>
  <c r="CM42" i="210"/>
  <c r="CM41" i="210"/>
  <c r="CM40" i="210"/>
  <c r="CM39" i="210"/>
  <c r="CM38" i="210"/>
  <c r="CM37" i="210"/>
  <c r="CM36" i="210"/>
  <c r="CM35" i="210"/>
  <c r="CM34" i="210"/>
  <c r="CM33" i="210"/>
  <c r="CM32" i="210"/>
  <c r="CM29" i="210"/>
  <c r="CM28" i="210"/>
  <c r="CM27" i="210"/>
  <c r="CM26" i="210"/>
  <c r="CM25" i="210"/>
  <c r="CM24" i="210"/>
  <c r="CM23" i="210"/>
  <c r="CM22" i="210"/>
  <c r="CM21" i="210"/>
  <c r="CM20" i="210"/>
  <c r="CM19" i="210"/>
  <c r="CM18" i="210"/>
  <c r="CM17" i="210"/>
  <c r="CM16" i="210"/>
  <c r="CM15" i="210"/>
  <c r="CM14" i="210"/>
  <c r="CM13" i="210"/>
  <c r="CM12" i="210"/>
  <c r="CM11" i="210"/>
  <c r="CM10" i="210"/>
  <c r="CM9" i="210"/>
  <c r="CM8" i="210"/>
  <c r="CM7" i="210"/>
  <c r="CM6" i="210"/>
  <c r="CM5" i="210"/>
  <c r="CM4" i="210"/>
  <c r="CM3" i="210"/>
  <c r="CL58" i="210"/>
  <c r="CL57" i="210"/>
  <c r="CL56" i="210"/>
  <c r="CL55" i="210"/>
  <c r="CL54" i="210"/>
  <c r="CL53" i="210"/>
  <c r="CL52" i="210"/>
  <c r="CL51" i="210"/>
  <c r="CL50" i="210"/>
  <c r="CL49" i="210"/>
  <c r="CL48" i="210"/>
  <c r="CL47" i="210"/>
  <c r="CL46" i="210"/>
  <c r="CL45" i="210"/>
  <c r="CL44" i="210"/>
  <c r="CL43" i="210"/>
  <c r="CL42" i="210"/>
  <c r="CL41" i="210"/>
  <c r="CL40" i="210"/>
  <c r="CL39" i="210"/>
  <c r="CL38" i="210"/>
  <c r="CL37" i="210"/>
  <c r="CL36" i="210"/>
  <c r="CL35" i="210"/>
  <c r="CL34" i="210"/>
  <c r="CL33" i="210"/>
  <c r="CL32" i="210"/>
  <c r="CL29" i="210"/>
  <c r="CL28" i="210"/>
  <c r="CL27" i="210"/>
  <c r="CL26" i="210"/>
  <c r="CL25" i="210"/>
  <c r="CL24" i="210"/>
  <c r="CL23" i="210"/>
  <c r="CL22" i="210"/>
  <c r="CL21" i="210"/>
  <c r="CL20" i="210"/>
  <c r="CL19" i="210"/>
  <c r="CL18" i="210"/>
  <c r="CL17" i="210"/>
  <c r="CL16" i="210"/>
  <c r="CL15" i="210"/>
  <c r="CL14" i="210"/>
  <c r="CL13" i="210"/>
  <c r="CL12" i="210"/>
  <c r="CL11" i="210"/>
  <c r="CL10" i="210"/>
  <c r="CL9" i="210"/>
  <c r="CL8" i="210"/>
  <c r="CL7" i="210"/>
  <c r="CL6" i="210"/>
  <c r="CL5" i="210"/>
  <c r="CL4" i="210"/>
  <c r="CL3" i="210"/>
  <c r="CK58" i="210"/>
  <c r="CK57" i="210"/>
  <c r="CK56" i="210"/>
  <c r="CK55" i="210"/>
  <c r="CK54" i="210"/>
  <c r="CK53" i="210"/>
  <c r="CK52" i="210"/>
  <c r="CK51" i="210"/>
  <c r="CK50" i="210"/>
  <c r="CK49" i="210"/>
  <c r="CK48" i="210"/>
  <c r="CK47" i="210"/>
  <c r="CK46" i="210"/>
  <c r="CK45" i="210"/>
  <c r="CK44" i="210"/>
  <c r="CK43" i="210"/>
  <c r="CK42" i="210"/>
  <c r="CK41" i="210"/>
  <c r="CK40" i="210"/>
  <c r="CK39" i="210"/>
  <c r="CK38" i="210"/>
  <c r="CK37" i="210"/>
  <c r="CK36" i="210"/>
  <c r="CK35" i="210"/>
  <c r="CK34" i="210"/>
  <c r="CK33" i="210"/>
  <c r="CK32" i="210"/>
  <c r="CK29" i="210"/>
  <c r="CK28" i="210"/>
  <c r="CK27" i="210"/>
  <c r="CK26" i="210"/>
  <c r="CK25" i="210"/>
  <c r="CK24" i="210"/>
  <c r="CK23" i="210"/>
  <c r="CK22" i="210"/>
  <c r="CK21" i="210"/>
  <c r="CK20" i="210"/>
  <c r="CK19" i="210"/>
  <c r="CK18" i="210"/>
  <c r="CK17" i="210"/>
  <c r="CK16" i="210"/>
  <c r="CK15" i="210"/>
  <c r="CK14" i="210"/>
  <c r="CK13" i="210"/>
  <c r="CK12" i="210"/>
  <c r="CK11" i="210"/>
  <c r="CK10" i="210"/>
  <c r="CK9" i="210"/>
  <c r="CK8" i="210"/>
  <c r="CK7" i="210"/>
  <c r="CK6" i="210"/>
  <c r="CK5" i="210"/>
  <c r="CK4" i="210"/>
  <c r="CK3" i="210"/>
  <c r="CJ58" i="210"/>
  <c r="CJ57" i="210"/>
  <c r="CJ56" i="210"/>
  <c r="CJ55" i="210"/>
  <c r="CJ54" i="210"/>
  <c r="CJ53" i="210"/>
  <c r="CJ52" i="210"/>
  <c r="CJ51" i="210"/>
  <c r="CJ50" i="210"/>
  <c r="CJ49" i="210"/>
  <c r="CJ48" i="210"/>
  <c r="CJ47" i="210"/>
  <c r="CJ46" i="210"/>
  <c r="CJ45" i="210"/>
  <c r="CJ44" i="210"/>
  <c r="CJ43" i="210"/>
  <c r="CJ42" i="210"/>
  <c r="CJ41" i="210"/>
  <c r="CJ40" i="210"/>
  <c r="CJ39" i="210"/>
  <c r="CJ38" i="210"/>
  <c r="CJ37" i="210"/>
  <c r="CJ36" i="210"/>
  <c r="CJ35" i="210"/>
  <c r="CJ34" i="210"/>
  <c r="CJ33" i="210"/>
  <c r="CJ32" i="210"/>
  <c r="CJ29" i="210"/>
  <c r="CJ28" i="210"/>
  <c r="CJ27" i="210"/>
  <c r="CJ26" i="210"/>
  <c r="CJ25" i="210"/>
  <c r="CJ24" i="210"/>
  <c r="CJ23" i="210"/>
  <c r="CJ22" i="210"/>
  <c r="CJ21" i="210"/>
  <c r="CJ20" i="210"/>
  <c r="CJ19" i="210"/>
  <c r="CJ18" i="210"/>
  <c r="CJ17" i="210"/>
  <c r="CJ16" i="210"/>
  <c r="CJ15" i="210"/>
  <c r="CJ14" i="210"/>
  <c r="CJ13" i="210"/>
  <c r="CJ12" i="210"/>
  <c r="CJ11" i="210"/>
  <c r="CJ10" i="210"/>
  <c r="CJ9" i="210"/>
  <c r="CJ8" i="210"/>
  <c r="CJ7" i="210"/>
  <c r="CJ6" i="210"/>
  <c r="CJ5" i="210"/>
  <c r="CJ4" i="210"/>
  <c r="CJ3" i="210"/>
  <c r="CI58" i="210"/>
  <c r="CI57" i="210"/>
  <c r="CI56" i="210"/>
  <c r="CI55" i="210"/>
  <c r="CI54" i="210"/>
  <c r="CI53" i="210"/>
  <c r="CI52" i="210"/>
  <c r="CI51" i="210"/>
  <c r="CI50" i="210"/>
  <c r="CI49" i="210"/>
  <c r="CI48" i="210"/>
  <c r="CI47" i="210"/>
  <c r="CI46" i="210"/>
  <c r="CI45" i="210"/>
  <c r="CI44" i="210"/>
  <c r="CI43" i="210"/>
  <c r="CI42" i="210"/>
  <c r="CI41" i="210"/>
  <c r="CI40" i="210"/>
  <c r="CI39" i="210"/>
  <c r="CI38" i="210"/>
  <c r="CI37" i="210"/>
  <c r="CI36" i="210"/>
  <c r="CI35" i="210"/>
  <c r="CI34" i="210"/>
  <c r="CI33" i="210"/>
  <c r="CI32" i="210"/>
  <c r="CI29" i="210"/>
  <c r="CI28" i="210"/>
  <c r="CI27" i="210"/>
  <c r="CI26" i="210"/>
  <c r="CI25" i="210"/>
  <c r="CI24" i="210"/>
  <c r="CI23" i="210"/>
  <c r="CI22" i="210"/>
  <c r="CI21" i="210"/>
  <c r="CI20" i="210"/>
  <c r="CI19" i="210"/>
  <c r="CI18" i="210"/>
  <c r="CI17" i="210"/>
  <c r="CI16" i="210"/>
  <c r="CI15" i="210"/>
  <c r="CI14" i="210"/>
  <c r="CI13" i="210"/>
  <c r="CI12" i="210"/>
  <c r="CI11" i="210"/>
  <c r="CI10" i="210"/>
  <c r="CI9" i="210"/>
  <c r="CI8" i="210"/>
  <c r="CI7" i="210"/>
  <c r="CI6" i="210"/>
  <c r="CI5" i="210"/>
  <c r="CI4" i="210"/>
  <c r="CI3" i="210"/>
  <c r="CH58" i="210"/>
  <c r="CH57" i="210"/>
  <c r="CH56" i="210"/>
  <c r="CH55" i="210"/>
  <c r="CH54" i="210"/>
  <c r="CH53" i="210"/>
  <c r="CH52" i="210"/>
  <c r="CH51" i="210"/>
  <c r="CH50" i="210"/>
  <c r="CH49" i="210"/>
  <c r="CH48" i="210"/>
  <c r="CH47" i="210"/>
  <c r="CH46" i="210"/>
  <c r="CH45" i="210"/>
  <c r="CH44" i="210"/>
  <c r="CH43" i="210"/>
  <c r="CH42" i="210"/>
  <c r="CH41" i="210"/>
  <c r="CH40" i="210"/>
  <c r="CH39" i="210"/>
  <c r="CH38" i="210"/>
  <c r="CH37" i="210"/>
  <c r="CH36" i="210"/>
  <c r="CH35" i="210"/>
  <c r="CH34" i="210"/>
  <c r="CH33" i="210"/>
  <c r="CH32" i="210"/>
  <c r="CH29" i="210"/>
  <c r="CH28" i="210"/>
  <c r="CH27" i="210"/>
  <c r="CH26" i="210"/>
  <c r="CH25" i="210"/>
  <c r="CH24" i="210"/>
  <c r="CH23" i="210"/>
  <c r="CH22" i="210"/>
  <c r="CH21" i="210"/>
  <c r="CH20" i="210"/>
  <c r="CH19" i="210"/>
  <c r="CH18" i="210"/>
  <c r="CH17" i="210"/>
  <c r="CH16" i="210"/>
  <c r="CH15" i="210"/>
  <c r="CH14" i="210"/>
  <c r="CH13" i="210"/>
  <c r="CH12" i="210"/>
  <c r="CH11" i="210"/>
  <c r="CH10" i="210"/>
  <c r="CH9" i="210"/>
  <c r="CH8" i="210"/>
  <c r="CH7" i="210"/>
  <c r="CH6" i="210"/>
  <c r="CH5" i="210"/>
  <c r="CH4" i="210"/>
  <c r="CH3" i="210"/>
  <c r="CG58" i="210"/>
  <c r="CG57" i="210"/>
  <c r="CG56" i="210"/>
  <c r="CG55" i="210"/>
  <c r="CG54" i="210"/>
  <c r="CG53" i="210"/>
  <c r="CG52" i="210"/>
  <c r="CG51" i="210"/>
  <c r="CG50" i="210"/>
  <c r="CG49" i="210"/>
  <c r="CG48" i="210"/>
  <c r="CG47" i="210"/>
  <c r="CG46" i="210"/>
  <c r="CG45" i="210"/>
  <c r="CG44" i="210"/>
  <c r="CG43" i="210"/>
  <c r="CG42" i="210"/>
  <c r="CG41" i="210"/>
  <c r="CG40" i="210"/>
  <c r="CG39" i="210"/>
  <c r="CG38" i="210"/>
  <c r="CG37" i="210"/>
  <c r="CG36" i="210"/>
  <c r="CG35" i="210"/>
  <c r="CG34" i="210"/>
  <c r="CG33" i="210"/>
  <c r="CG32" i="210"/>
  <c r="CG29" i="210"/>
  <c r="CG28" i="210"/>
  <c r="CG27" i="210"/>
  <c r="CG26" i="210"/>
  <c r="CG25" i="210"/>
  <c r="CG24" i="210"/>
  <c r="CG23" i="210"/>
  <c r="CG22" i="210"/>
  <c r="CG21" i="210"/>
  <c r="CG20" i="210"/>
  <c r="CG19" i="210"/>
  <c r="CG18" i="210"/>
  <c r="CG17" i="210"/>
  <c r="CG16" i="210"/>
  <c r="CG15" i="210"/>
  <c r="CG14" i="210"/>
  <c r="CG13" i="210"/>
  <c r="CG12" i="210"/>
  <c r="CG11" i="210"/>
  <c r="CG10" i="210"/>
  <c r="CG9" i="210"/>
  <c r="CG8" i="210"/>
  <c r="CG7" i="210"/>
  <c r="CG6" i="210"/>
  <c r="CG5" i="210"/>
  <c r="CG4" i="210"/>
  <c r="CG3" i="210"/>
  <c r="CF58" i="210"/>
  <c r="CF57" i="210"/>
  <c r="CF56" i="210"/>
  <c r="CF55" i="210"/>
  <c r="CF54" i="210"/>
  <c r="CF53" i="210"/>
  <c r="CF52" i="210"/>
  <c r="CF51" i="210"/>
  <c r="CF50" i="210"/>
  <c r="CF49" i="210"/>
  <c r="CF48" i="210"/>
  <c r="CF47" i="210"/>
  <c r="CF46" i="210"/>
  <c r="CF45" i="210"/>
  <c r="CF44" i="210"/>
  <c r="CF43" i="210"/>
  <c r="CF42" i="210"/>
  <c r="CF41" i="210"/>
  <c r="CF40" i="210"/>
  <c r="CF39" i="210"/>
  <c r="CF38" i="210"/>
  <c r="CF37" i="210"/>
  <c r="CF36" i="210"/>
  <c r="CF35" i="210"/>
  <c r="CF34" i="210"/>
  <c r="CF33" i="210"/>
  <c r="CF32" i="210"/>
  <c r="CF29" i="210"/>
  <c r="CF28" i="210"/>
  <c r="CF27" i="210"/>
  <c r="CF26" i="210"/>
  <c r="CF25" i="210"/>
  <c r="CF24" i="210"/>
  <c r="CF23" i="210"/>
  <c r="CF22" i="210"/>
  <c r="CF21" i="210"/>
  <c r="CF20" i="210"/>
  <c r="CF19" i="210"/>
  <c r="CF18" i="210"/>
  <c r="CF17" i="210"/>
  <c r="CF16" i="210"/>
  <c r="CF15" i="210"/>
  <c r="CF14" i="210"/>
  <c r="CF13" i="210"/>
  <c r="CF12" i="210"/>
  <c r="CF11" i="210"/>
  <c r="CF10" i="210"/>
  <c r="CF9" i="210"/>
  <c r="CF8" i="210"/>
  <c r="CF7" i="210"/>
  <c r="CF6" i="210"/>
  <c r="CF5" i="210"/>
  <c r="CF4" i="210"/>
  <c r="CF3" i="210"/>
  <c r="CE58" i="210"/>
  <c r="CE57" i="210"/>
  <c r="CE56" i="210"/>
  <c r="CE55" i="210"/>
  <c r="CE54" i="210"/>
  <c r="CE53" i="210"/>
  <c r="CE52" i="210"/>
  <c r="CE51" i="210"/>
  <c r="CE50" i="210"/>
  <c r="CE49" i="210"/>
  <c r="CE48" i="210"/>
  <c r="CE47" i="210"/>
  <c r="CE46" i="210"/>
  <c r="CE45" i="210"/>
  <c r="CE44" i="210"/>
  <c r="CE43" i="210"/>
  <c r="CE42" i="210"/>
  <c r="CE41" i="210"/>
  <c r="CE40" i="210"/>
  <c r="CE39" i="210"/>
  <c r="CE38" i="210"/>
  <c r="CE37" i="210"/>
  <c r="CE36" i="210"/>
  <c r="CE35" i="210"/>
  <c r="CE34" i="210"/>
  <c r="CE33" i="210"/>
  <c r="CE32" i="210"/>
  <c r="CE29" i="210"/>
  <c r="CE28" i="210"/>
  <c r="CE27" i="210"/>
  <c r="CE26" i="210"/>
  <c r="CE25" i="210"/>
  <c r="CE24" i="210"/>
  <c r="CE23" i="210"/>
  <c r="CE22" i="210"/>
  <c r="CE21" i="210"/>
  <c r="CE20" i="210"/>
  <c r="CE19" i="210"/>
  <c r="CE18" i="210"/>
  <c r="CE17" i="210"/>
  <c r="CE16" i="210"/>
  <c r="CE15" i="210"/>
  <c r="CE14" i="210"/>
  <c r="CE13" i="210"/>
  <c r="CE12" i="210"/>
  <c r="CE11" i="210"/>
  <c r="CE10" i="210"/>
  <c r="CE9" i="210"/>
  <c r="CE8" i="210"/>
  <c r="CE7" i="210"/>
  <c r="CE6" i="210"/>
  <c r="CE5" i="210"/>
  <c r="CE4" i="210"/>
  <c r="CE3" i="210"/>
  <c r="CD58" i="210"/>
  <c r="CD57" i="210"/>
  <c r="CD56" i="210"/>
  <c r="CD55" i="210"/>
  <c r="CD54" i="210"/>
  <c r="CD53" i="210"/>
  <c r="CD52" i="210"/>
  <c r="CD51" i="210"/>
  <c r="CD50" i="210"/>
  <c r="CD49" i="210"/>
  <c r="CD48" i="210"/>
  <c r="CD47" i="210"/>
  <c r="CD46" i="210"/>
  <c r="CD45" i="210"/>
  <c r="CD44" i="210"/>
  <c r="CD43" i="210"/>
  <c r="CD42" i="210"/>
  <c r="CD41" i="210"/>
  <c r="CD40" i="210"/>
  <c r="CD39" i="210"/>
  <c r="CD38" i="210"/>
  <c r="CD37" i="210"/>
  <c r="CD36" i="210"/>
  <c r="CD35" i="210"/>
  <c r="CD34" i="210"/>
  <c r="CD33" i="210"/>
  <c r="CD32" i="210"/>
  <c r="CD29" i="210"/>
  <c r="CD28" i="210"/>
  <c r="CD27" i="210"/>
  <c r="CD26" i="210"/>
  <c r="CD25" i="210"/>
  <c r="CD24" i="210"/>
  <c r="CD23" i="210"/>
  <c r="CD22" i="210"/>
  <c r="CD21" i="210"/>
  <c r="CD20" i="210"/>
  <c r="CD19" i="210"/>
  <c r="CD18" i="210"/>
  <c r="CD17" i="210"/>
  <c r="CD16" i="210"/>
  <c r="CD15" i="210"/>
  <c r="CD14" i="210"/>
  <c r="CD13" i="210"/>
  <c r="CD12" i="210"/>
  <c r="CD11" i="210"/>
  <c r="CD10" i="210"/>
  <c r="CD9" i="210"/>
  <c r="CD8" i="210"/>
  <c r="CD7" i="210"/>
  <c r="CD6" i="210"/>
  <c r="CD5" i="210"/>
  <c r="CD4" i="210"/>
  <c r="CD3" i="210"/>
  <c r="CC58" i="210"/>
  <c r="CC57" i="210"/>
  <c r="CC56" i="210"/>
  <c r="CC55" i="210"/>
  <c r="CC54" i="210"/>
  <c r="CC53" i="210"/>
  <c r="CC52" i="210"/>
  <c r="CC51" i="210"/>
  <c r="CC50" i="210"/>
  <c r="CC49" i="210"/>
  <c r="CC48" i="210"/>
  <c r="CC47" i="210"/>
  <c r="CC46" i="210"/>
  <c r="CC45" i="210"/>
  <c r="CC44" i="210"/>
  <c r="CC43" i="210"/>
  <c r="CC42" i="210"/>
  <c r="CC41" i="210"/>
  <c r="CC40" i="210"/>
  <c r="CC39" i="210"/>
  <c r="CC38" i="210"/>
  <c r="CC37" i="210"/>
  <c r="CC36" i="210"/>
  <c r="CC35" i="210"/>
  <c r="CC34" i="210"/>
  <c r="CC33" i="210"/>
  <c r="CC32" i="210"/>
  <c r="CC29" i="210"/>
  <c r="CC28" i="210"/>
  <c r="CC27" i="210"/>
  <c r="CC26" i="210"/>
  <c r="CC25" i="210"/>
  <c r="CC24" i="210"/>
  <c r="CC23" i="210"/>
  <c r="CC22" i="210"/>
  <c r="CC21" i="210"/>
  <c r="CC20" i="210"/>
  <c r="CC19" i="210"/>
  <c r="CC18" i="210"/>
  <c r="CC17" i="210"/>
  <c r="CC16" i="210"/>
  <c r="CC15" i="210"/>
  <c r="CC14" i="210"/>
  <c r="CC13" i="210"/>
  <c r="CC12" i="210"/>
  <c r="CC11" i="210"/>
  <c r="CC10" i="210"/>
  <c r="CC9" i="210"/>
  <c r="CC8" i="210"/>
  <c r="CC7" i="210"/>
  <c r="CC6" i="210"/>
  <c r="CC5" i="210"/>
  <c r="CC4" i="210"/>
  <c r="CC3" i="210"/>
  <c r="CB58" i="210"/>
  <c r="CB57" i="210"/>
  <c r="CB56" i="210"/>
  <c r="CB55" i="210"/>
  <c r="CB54" i="210"/>
  <c r="CB53" i="210"/>
  <c r="CB52" i="210"/>
  <c r="CB51" i="210"/>
  <c r="CB50" i="210"/>
  <c r="CB49" i="210"/>
  <c r="CB48" i="210"/>
  <c r="CB47" i="210"/>
  <c r="CB46" i="210"/>
  <c r="CB45" i="210"/>
  <c r="CB44" i="210"/>
  <c r="CB43" i="210"/>
  <c r="CB42" i="210"/>
  <c r="CB41" i="210"/>
  <c r="CB40" i="210"/>
  <c r="CB39" i="210"/>
  <c r="CB38" i="210"/>
  <c r="CB37" i="210"/>
  <c r="CB36" i="210"/>
  <c r="CB35" i="210"/>
  <c r="CB34" i="210"/>
  <c r="CB33" i="210"/>
  <c r="CB32" i="210"/>
  <c r="CB29" i="210"/>
  <c r="CB28" i="210"/>
  <c r="CB27" i="210"/>
  <c r="CB26" i="210"/>
  <c r="CB25" i="210"/>
  <c r="CB24" i="210"/>
  <c r="CB23" i="210"/>
  <c r="CB22" i="210"/>
  <c r="CB21" i="210"/>
  <c r="CB20" i="210"/>
  <c r="CB19" i="210"/>
  <c r="CB18" i="210"/>
  <c r="CB17" i="210"/>
  <c r="CB16" i="210"/>
  <c r="CB15" i="210"/>
  <c r="CB14" i="210"/>
  <c r="CB13" i="210"/>
  <c r="CB12" i="210"/>
  <c r="CB11" i="210"/>
  <c r="CB10" i="210"/>
  <c r="CB9" i="210"/>
  <c r="CB8" i="210"/>
  <c r="CB7" i="210"/>
  <c r="CB6" i="210"/>
  <c r="CB5" i="210"/>
  <c r="CB4" i="210"/>
  <c r="CB3" i="210"/>
  <c r="CA58" i="210"/>
  <c r="CA57" i="210"/>
  <c r="CA56" i="210"/>
  <c r="CA55" i="210"/>
  <c r="CA54" i="210"/>
  <c r="CA53" i="210"/>
  <c r="CA52" i="210"/>
  <c r="CA51" i="210"/>
  <c r="CA50" i="210"/>
  <c r="CA49" i="210"/>
  <c r="CA48" i="210"/>
  <c r="CA47" i="210"/>
  <c r="CA46" i="210"/>
  <c r="CA45" i="210"/>
  <c r="CA44" i="210"/>
  <c r="CA43" i="210"/>
  <c r="CA42" i="210"/>
  <c r="CA41" i="210"/>
  <c r="CA40" i="210"/>
  <c r="CA39" i="210"/>
  <c r="CA38" i="210"/>
  <c r="CA37" i="210"/>
  <c r="CA36" i="210"/>
  <c r="CA35" i="210"/>
  <c r="CA34" i="210"/>
  <c r="CA33" i="210"/>
  <c r="CA32" i="210"/>
  <c r="CA29" i="210"/>
  <c r="CA28" i="210"/>
  <c r="CA27" i="210"/>
  <c r="CA26" i="210"/>
  <c r="CA25" i="210"/>
  <c r="CA24" i="210"/>
  <c r="CA23" i="210"/>
  <c r="CA22" i="210"/>
  <c r="CA21" i="210"/>
  <c r="CA20" i="210"/>
  <c r="CA19" i="210"/>
  <c r="CA18" i="210"/>
  <c r="CA17" i="210"/>
  <c r="CA16" i="210"/>
  <c r="CA15" i="210"/>
  <c r="CA14" i="210"/>
  <c r="CA13" i="210"/>
  <c r="CA12" i="210"/>
  <c r="CA11" i="210"/>
  <c r="CA10" i="210"/>
  <c r="CA9" i="210"/>
  <c r="CA8" i="210"/>
  <c r="CA7" i="210"/>
  <c r="CA6" i="210"/>
  <c r="CA5" i="210"/>
  <c r="CA4" i="210"/>
  <c r="CA3" i="210"/>
  <c r="BZ58" i="210"/>
  <c r="BZ57" i="210"/>
  <c r="BZ56" i="210"/>
  <c r="BZ55" i="210"/>
  <c r="BZ54" i="210"/>
  <c r="BZ53" i="210"/>
  <c r="BZ52" i="210"/>
  <c r="BZ51" i="210"/>
  <c r="BZ50" i="210"/>
  <c r="BZ49" i="210"/>
  <c r="BZ48" i="210"/>
  <c r="BZ47" i="210"/>
  <c r="BZ46" i="210"/>
  <c r="BZ45" i="210"/>
  <c r="BZ44" i="210"/>
  <c r="BZ43" i="210"/>
  <c r="BZ42" i="210"/>
  <c r="BZ41" i="210"/>
  <c r="BZ40" i="210"/>
  <c r="BZ39" i="210"/>
  <c r="BZ38" i="210"/>
  <c r="BZ37" i="210"/>
  <c r="BZ36" i="210"/>
  <c r="BZ35" i="210"/>
  <c r="BZ34" i="210"/>
  <c r="BZ33" i="210"/>
  <c r="BZ32" i="210"/>
  <c r="BZ29" i="210"/>
  <c r="BZ28" i="210"/>
  <c r="BZ27" i="210"/>
  <c r="BZ26" i="210"/>
  <c r="BZ25" i="210"/>
  <c r="BZ24" i="210"/>
  <c r="BZ23" i="210"/>
  <c r="BZ22" i="210"/>
  <c r="BZ21" i="210"/>
  <c r="BZ20" i="210"/>
  <c r="BZ19" i="210"/>
  <c r="BZ18" i="210"/>
  <c r="BZ17" i="210"/>
  <c r="BZ16" i="210"/>
  <c r="BZ15" i="210"/>
  <c r="BZ14" i="210"/>
  <c r="BZ13" i="210"/>
  <c r="BZ12" i="210"/>
  <c r="BZ11" i="210"/>
  <c r="BZ10" i="210"/>
  <c r="BZ9" i="210"/>
  <c r="BZ8" i="210"/>
  <c r="BZ7" i="210"/>
  <c r="BZ6" i="210"/>
  <c r="BZ5" i="210"/>
  <c r="BZ4" i="210"/>
  <c r="BZ3" i="210"/>
  <c r="BY58" i="210"/>
  <c r="BY57" i="210"/>
  <c r="BY56" i="210"/>
  <c r="BY55" i="210"/>
  <c r="BY54" i="210"/>
  <c r="BY53" i="210"/>
  <c r="BY52" i="210"/>
  <c r="BY51" i="210"/>
  <c r="BY50" i="210"/>
  <c r="BY49" i="210"/>
  <c r="BY48" i="210"/>
  <c r="BY47" i="210"/>
  <c r="BY46" i="210"/>
  <c r="BY45" i="210"/>
  <c r="BY44" i="210"/>
  <c r="BY43" i="210"/>
  <c r="BY42" i="210"/>
  <c r="BY41" i="210"/>
  <c r="BY40" i="210"/>
  <c r="BY39" i="210"/>
  <c r="BY38" i="210"/>
  <c r="BY37" i="210"/>
  <c r="BY36" i="210"/>
  <c r="BY35" i="210"/>
  <c r="BY34" i="210"/>
  <c r="BY33" i="210"/>
  <c r="BY32" i="210"/>
  <c r="BY29" i="210"/>
  <c r="BY28" i="210"/>
  <c r="BY27" i="210"/>
  <c r="BY26" i="210"/>
  <c r="BY25" i="210"/>
  <c r="BY24" i="210"/>
  <c r="BY23" i="210"/>
  <c r="BY22" i="210"/>
  <c r="BY21" i="210"/>
  <c r="BY20" i="210"/>
  <c r="BY19" i="210"/>
  <c r="BY18" i="210"/>
  <c r="BY17" i="210"/>
  <c r="BY16" i="210"/>
  <c r="BY15" i="210"/>
  <c r="BY14" i="210"/>
  <c r="BY13" i="210"/>
  <c r="BY12" i="210"/>
  <c r="BY11" i="210"/>
  <c r="BY10" i="210"/>
  <c r="BY9" i="210"/>
  <c r="BY8" i="210"/>
  <c r="BY7" i="210"/>
  <c r="BY6" i="210"/>
  <c r="BY5" i="210"/>
  <c r="BY4" i="210"/>
  <c r="BY3" i="210"/>
  <c r="BX58" i="210"/>
  <c r="BX57" i="210"/>
  <c r="BX56" i="210"/>
  <c r="BX55" i="210"/>
  <c r="BX54" i="210"/>
  <c r="BX53" i="210"/>
  <c r="BX52" i="210"/>
  <c r="BX51" i="210"/>
  <c r="BX50" i="210"/>
  <c r="BX49" i="210"/>
  <c r="BX48" i="210"/>
  <c r="BX47" i="210"/>
  <c r="BX46" i="210"/>
  <c r="BX45" i="210"/>
  <c r="BX44" i="210"/>
  <c r="BX43" i="210"/>
  <c r="BX42" i="210"/>
  <c r="BX41" i="210"/>
  <c r="BX40" i="210"/>
  <c r="BX39" i="210"/>
  <c r="BX38" i="210"/>
  <c r="BX37" i="210"/>
  <c r="BX36" i="210"/>
  <c r="BX35" i="210"/>
  <c r="BX34" i="210"/>
  <c r="BX33" i="210"/>
  <c r="BX32" i="210"/>
  <c r="BX29" i="210"/>
  <c r="BX28" i="210"/>
  <c r="BX27" i="210"/>
  <c r="BX26" i="210"/>
  <c r="BX25" i="210"/>
  <c r="BX24" i="210"/>
  <c r="BX23" i="210"/>
  <c r="BX22" i="210"/>
  <c r="BX21" i="210"/>
  <c r="BX20" i="210"/>
  <c r="BX19" i="210"/>
  <c r="BX18" i="210"/>
  <c r="BX17" i="210"/>
  <c r="BX16" i="210"/>
  <c r="BX15" i="210"/>
  <c r="BX14" i="210"/>
  <c r="BX13" i="210"/>
  <c r="BX12" i="210"/>
  <c r="BX11" i="210"/>
  <c r="BX10" i="210"/>
  <c r="BX9" i="210"/>
  <c r="BX8" i="210"/>
  <c r="BX7" i="210"/>
  <c r="BX6" i="210"/>
  <c r="BX5" i="210"/>
  <c r="BX4" i="210"/>
  <c r="BX3" i="210"/>
  <c r="BW58" i="210"/>
  <c r="BW57" i="210"/>
  <c r="BW56" i="210"/>
  <c r="BW55" i="210"/>
  <c r="BW54" i="210"/>
  <c r="BW53" i="210"/>
  <c r="BW52" i="210"/>
  <c r="BW51" i="210"/>
  <c r="BW50" i="210"/>
  <c r="BW49" i="210"/>
  <c r="BW48" i="210"/>
  <c r="BW47" i="210"/>
  <c r="BW46" i="210"/>
  <c r="BW45" i="210"/>
  <c r="BW44" i="210"/>
  <c r="BW43" i="210"/>
  <c r="BW42" i="210"/>
  <c r="BW41" i="210"/>
  <c r="BW40" i="210"/>
  <c r="BW39" i="210"/>
  <c r="BW38" i="210"/>
  <c r="BW37" i="210"/>
  <c r="BW36" i="210"/>
  <c r="BW35" i="210"/>
  <c r="BW34" i="210"/>
  <c r="BW33" i="210"/>
  <c r="BW32" i="210"/>
  <c r="BW29" i="210"/>
  <c r="BW28" i="210"/>
  <c r="BW27" i="210"/>
  <c r="BW26" i="210"/>
  <c r="BW25" i="210"/>
  <c r="BW24" i="210"/>
  <c r="BW23" i="210"/>
  <c r="BW22" i="210"/>
  <c r="BW21" i="210"/>
  <c r="BW20" i="210"/>
  <c r="BW19" i="210"/>
  <c r="BW18" i="210"/>
  <c r="BW17" i="210"/>
  <c r="BW16" i="210"/>
  <c r="BW15" i="210"/>
  <c r="BW14" i="210"/>
  <c r="BW13" i="210"/>
  <c r="BW12" i="210"/>
  <c r="BW11" i="210"/>
  <c r="BW10" i="210"/>
  <c r="BW9" i="210"/>
  <c r="BW8" i="210"/>
  <c r="BW7" i="210"/>
  <c r="BW6" i="210"/>
  <c r="BW5" i="210"/>
  <c r="BW4" i="210"/>
  <c r="BW3" i="210"/>
  <c r="BV58" i="210"/>
  <c r="BV57" i="210"/>
  <c r="BV56" i="210"/>
  <c r="BV55" i="210"/>
  <c r="BV54" i="210"/>
  <c r="BV53" i="210"/>
  <c r="BV52" i="210"/>
  <c r="BV51" i="210"/>
  <c r="BV50" i="210"/>
  <c r="BV49" i="210"/>
  <c r="BV48" i="210"/>
  <c r="BV47" i="210"/>
  <c r="BV46" i="210"/>
  <c r="BV45" i="210"/>
  <c r="BV44" i="210"/>
  <c r="BV43" i="210"/>
  <c r="BV42" i="210"/>
  <c r="BV41" i="210"/>
  <c r="BV40" i="210"/>
  <c r="BV39" i="210"/>
  <c r="BV38" i="210"/>
  <c r="BV37" i="210"/>
  <c r="BV36" i="210"/>
  <c r="BV35" i="210"/>
  <c r="BV34" i="210"/>
  <c r="BV33" i="210"/>
  <c r="BV32" i="210"/>
  <c r="BV29" i="210"/>
  <c r="BV28" i="210"/>
  <c r="BV27" i="210"/>
  <c r="BV26" i="210"/>
  <c r="BV25" i="210"/>
  <c r="BV24" i="210"/>
  <c r="BV23" i="210"/>
  <c r="BV22" i="210"/>
  <c r="BV21" i="210"/>
  <c r="BV20" i="210"/>
  <c r="BV19" i="210"/>
  <c r="BV18" i="210"/>
  <c r="BV17" i="210"/>
  <c r="BV16" i="210"/>
  <c r="BV15" i="210"/>
  <c r="BV14" i="210"/>
  <c r="BV13" i="210"/>
  <c r="BV12" i="210"/>
  <c r="BV11" i="210"/>
  <c r="BV10" i="210"/>
  <c r="BV9" i="210"/>
  <c r="BV8" i="210"/>
  <c r="BV7" i="210"/>
  <c r="BV6" i="210"/>
  <c r="BV5" i="210"/>
  <c r="BV4" i="210"/>
  <c r="BV3" i="210"/>
  <c r="BU58" i="210"/>
  <c r="BU57" i="210"/>
  <c r="BU56" i="210"/>
  <c r="BU55" i="210"/>
  <c r="BU54" i="210"/>
  <c r="BU53" i="210"/>
  <c r="BU52" i="210"/>
  <c r="BU51" i="210"/>
  <c r="BU50" i="210"/>
  <c r="BU49" i="210"/>
  <c r="BU48" i="210"/>
  <c r="BU47" i="210"/>
  <c r="BU46" i="210"/>
  <c r="BU45" i="210"/>
  <c r="BU44" i="210"/>
  <c r="BU43" i="210"/>
  <c r="BU42" i="210"/>
  <c r="BU41" i="210"/>
  <c r="BU40" i="210"/>
  <c r="BU39" i="210"/>
  <c r="BU38" i="210"/>
  <c r="BU37" i="210"/>
  <c r="BU36" i="210"/>
  <c r="BU35" i="210"/>
  <c r="BU34" i="210"/>
  <c r="BU33" i="210"/>
  <c r="BU32" i="210"/>
  <c r="BU29" i="210"/>
  <c r="BU28" i="210"/>
  <c r="BU27" i="210"/>
  <c r="BU26" i="210"/>
  <c r="BU25" i="210"/>
  <c r="BU24" i="210"/>
  <c r="BU23" i="210"/>
  <c r="BU22" i="210"/>
  <c r="BU21" i="210"/>
  <c r="BU20" i="210"/>
  <c r="BU19" i="210"/>
  <c r="BU18" i="210"/>
  <c r="BU17" i="210"/>
  <c r="BU16" i="210"/>
  <c r="BU15" i="210"/>
  <c r="BU14" i="210"/>
  <c r="BU13" i="210"/>
  <c r="BU12" i="210"/>
  <c r="BU11" i="210"/>
  <c r="BU10" i="210"/>
  <c r="BU9" i="210"/>
  <c r="BU8" i="210"/>
  <c r="BU7" i="210"/>
  <c r="BU6" i="210"/>
  <c r="BU5" i="210"/>
  <c r="BU4" i="210"/>
  <c r="BU3" i="210"/>
  <c r="BT58" i="210"/>
  <c r="BT57" i="210"/>
  <c r="BT56" i="210"/>
  <c r="BT55" i="210"/>
  <c r="BT54" i="210"/>
  <c r="BT53" i="210"/>
  <c r="BT52" i="210"/>
  <c r="BT51" i="210"/>
  <c r="BT50" i="210"/>
  <c r="BT49" i="210"/>
  <c r="BT48" i="210"/>
  <c r="BT47" i="210"/>
  <c r="BT46" i="210"/>
  <c r="BT45" i="210"/>
  <c r="BT44" i="210"/>
  <c r="BT43" i="210"/>
  <c r="BT42" i="210"/>
  <c r="BT41" i="210"/>
  <c r="BT40" i="210"/>
  <c r="BT39" i="210"/>
  <c r="BT38" i="210"/>
  <c r="BT37" i="210"/>
  <c r="BT36" i="210"/>
  <c r="BT35" i="210"/>
  <c r="BT34" i="210"/>
  <c r="BT33" i="210"/>
  <c r="BT32" i="210"/>
  <c r="BT29" i="210"/>
  <c r="BT28" i="210"/>
  <c r="BT27" i="210"/>
  <c r="BT26" i="210"/>
  <c r="BT25" i="210"/>
  <c r="BT24" i="210"/>
  <c r="BT23" i="210"/>
  <c r="BT22" i="210"/>
  <c r="BT21" i="210"/>
  <c r="BT20" i="210"/>
  <c r="BT19" i="210"/>
  <c r="BT18" i="210"/>
  <c r="BT17" i="210"/>
  <c r="BT16" i="210"/>
  <c r="BT15" i="210"/>
  <c r="BT14" i="210"/>
  <c r="BT13" i="210"/>
  <c r="BT12" i="210"/>
  <c r="BT11" i="210"/>
  <c r="BT10" i="210"/>
  <c r="BT9" i="210"/>
  <c r="BT8" i="210"/>
  <c r="BT7" i="210"/>
  <c r="BT6" i="210"/>
  <c r="BT5" i="210"/>
  <c r="BT4" i="210"/>
  <c r="BT3" i="210"/>
  <c r="BS58" i="210"/>
  <c r="BS57" i="210"/>
  <c r="BS56" i="210"/>
  <c r="BS55" i="210"/>
  <c r="BS54" i="210"/>
  <c r="BS53" i="210"/>
  <c r="BS52" i="210"/>
  <c r="BS51" i="210"/>
  <c r="BS50" i="210"/>
  <c r="BS49" i="210"/>
  <c r="BS48" i="210"/>
  <c r="BS47" i="210"/>
  <c r="BS46" i="210"/>
  <c r="BS45" i="210"/>
  <c r="BS44" i="210"/>
  <c r="BS43" i="210"/>
  <c r="BS42" i="210"/>
  <c r="BS41" i="210"/>
  <c r="BS40" i="210"/>
  <c r="BS39" i="210"/>
  <c r="BS38" i="210"/>
  <c r="BS37" i="210"/>
  <c r="BS36" i="210"/>
  <c r="BS35" i="210"/>
  <c r="BS34" i="210"/>
  <c r="BS33" i="210"/>
  <c r="BS32" i="210"/>
  <c r="BS29" i="210"/>
  <c r="BS28" i="210"/>
  <c r="BS27" i="210"/>
  <c r="BS26" i="210"/>
  <c r="BS25" i="210"/>
  <c r="BS24" i="210"/>
  <c r="BS23" i="210"/>
  <c r="BS22" i="210"/>
  <c r="BS21" i="210"/>
  <c r="BS20" i="210"/>
  <c r="BS19" i="210"/>
  <c r="BS18" i="210"/>
  <c r="BS17" i="210"/>
  <c r="BS16" i="210"/>
  <c r="BS15" i="210"/>
  <c r="BS14" i="210"/>
  <c r="BS13" i="210"/>
  <c r="BS12" i="210"/>
  <c r="BS11" i="210"/>
  <c r="BS10" i="210"/>
  <c r="BS9" i="210"/>
  <c r="BS8" i="210"/>
  <c r="BS7" i="210"/>
  <c r="BS6" i="210"/>
  <c r="BS5" i="210"/>
  <c r="BS4" i="210"/>
  <c r="BS3" i="210"/>
  <c r="BR58" i="210"/>
  <c r="BR57" i="210"/>
  <c r="BR56" i="210"/>
  <c r="BR55" i="210"/>
  <c r="BR54" i="210"/>
  <c r="BR53" i="210"/>
  <c r="BR52" i="210"/>
  <c r="BR51" i="210"/>
  <c r="BR50" i="210"/>
  <c r="BR49" i="210"/>
  <c r="BR48" i="210"/>
  <c r="BR47" i="210"/>
  <c r="BR46" i="210"/>
  <c r="BR45" i="210"/>
  <c r="BR44" i="210"/>
  <c r="BR43" i="210"/>
  <c r="BR42" i="210"/>
  <c r="BR41" i="210"/>
  <c r="BR40" i="210"/>
  <c r="BR39" i="210"/>
  <c r="BR38" i="210"/>
  <c r="BR37" i="210"/>
  <c r="BR36" i="210"/>
  <c r="BR35" i="210"/>
  <c r="BR34" i="210"/>
  <c r="BR33" i="210"/>
  <c r="BR32" i="210"/>
  <c r="BR29" i="210"/>
  <c r="BR28" i="210"/>
  <c r="BR27" i="210"/>
  <c r="BR26" i="210"/>
  <c r="BR25" i="210"/>
  <c r="BR24" i="210"/>
  <c r="BR23" i="210"/>
  <c r="BR22" i="210"/>
  <c r="BR21" i="210"/>
  <c r="BR20" i="210"/>
  <c r="BR19" i="210"/>
  <c r="BR18" i="210"/>
  <c r="BR17" i="210"/>
  <c r="BR16" i="210"/>
  <c r="BR15" i="210"/>
  <c r="BR14" i="210"/>
  <c r="BR13" i="210"/>
  <c r="BR12" i="210"/>
  <c r="BR11" i="210"/>
  <c r="BR10" i="210"/>
  <c r="BR9" i="210"/>
  <c r="BR8" i="210"/>
  <c r="BR7" i="210"/>
  <c r="BR6" i="210"/>
  <c r="BR5" i="210"/>
  <c r="BR4" i="210"/>
  <c r="BR3" i="210"/>
  <c r="BQ58" i="210"/>
  <c r="BQ57" i="210"/>
  <c r="BQ56" i="210"/>
  <c r="BQ55" i="210"/>
  <c r="BQ54" i="210"/>
  <c r="BQ53" i="210"/>
  <c r="BQ52" i="210"/>
  <c r="BQ51" i="210"/>
  <c r="BQ50" i="210"/>
  <c r="BQ49" i="210"/>
  <c r="BQ48" i="210"/>
  <c r="BQ47" i="210"/>
  <c r="BQ46" i="210"/>
  <c r="BQ45" i="210"/>
  <c r="BQ44" i="210"/>
  <c r="BQ43" i="210"/>
  <c r="BQ42" i="210"/>
  <c r="BQ41" i="210"/>
  <c r="BQ40" i="210"/>
  <c r="BQ39" i="210"/>
  <c r="BQ38" i="210"/>
  <c r="BQ37" i="210"/>
  <c r="BQ36" i="210"/>
  <c r="BQ35" i="210"/>
  <c r="BQ34" i="210"/>
  <c r="BQ33" i="210"/>
  <c r="BQ32" i="210"/>
  <c r="BQ29" i="210"/>
  <c r="BQ28" i="210"/>
  <c r="BQ27" i="210"/>
  <c r="BQ26" i="210"/>
  <c r="BQ25" i="210"/>
  <c r="BQ24" i="210"/>
  <c r="BQ23" i="210"/>
  <c r="BQ22" i="210"/>
  <c r="BQ21" i="210"/>
  <c r="BQ20" i="210"/>
  <c r="BQ19" i="210"/>
  <c r="BQ18" i="210"/>
  <c r="BQ17" i="210"/>
  <c r="BQ16" i="210"/>
  <c r="BQ15" i="210"/>
  <c r="BQ14" i="210"/>
  <c r="BQ13" i="210"/>
  <c r="BQ12" i="210"/>
  <c r="BQ11" i="210"/>
  <c r="BQ10" i="210"/>
  <c r="BQ9" i="210"/>
  <c r="BQ8" i="210"/>
  <c r="BQ7" i="210"/>
  <c r="BQ6" i="210"/>
  <c r="BQ5" i="210"/>
  <c r="BQ4" i="210"/>
  <c r="BQ3" i="210"/>
  <c r="BP58" i="210"/>
  <c r="BP57" i="210"/>
  <c r="BP56" i="210"/>
  <c r="BP55" i="210"/>
  <c r="BP54" i="210"/>
  <c r="BP53" i="210"/>
  <c r="BP52" i="210"/>
  <c r="BP51" i="210"/>
  <c r="BP50" i="210"/>
  <c r="BP49" i="210"/>
  <c r="BP48" i="210"/>
  <c r="BP47" i="210"/>
  <c r="BP46" i="210"/>
  <c r="BP45" i="210"/>
  <c r="BP44" i="210"/>
  <c r="BP43" i="210"/>
  <c r="BP42" i="210"/>
  <c r="BP41" i="210"/>
  <c r="BP40" i="210"/>
  <c r="BP39" i="210"/>
  <c r="BP38" i="210"/>
  <c r="BP37" i="210"/>
  <c r="BP36" i="210"/>
  <c r="BP35" i="210"/>
  <c r="BP34" i="210"/>
  <c r="BP33" i="210"/>
  <c r="BP32" i="210"/>
  <c r="BP29" i="210"/>
  <c r="BP28" i="210"/>
  <c r="BP27" i="210"/>
  <c r="BP26" i="210"/>
  <c r="BP25" i="210"/>
  <c r="BP24" i="210"/>
  <c r="BP23" i="210"/>
  <c r="BP22" i="210"/>
  <c r="BP21" i="210"/>
  <c r="BP20" i="210"/>
  <c r="BP19" i="210"/>
  <c r="BP18" i="210"/>
  <c r="BP17" i="210"/>
  <c r="BP16" i="210"/>
  <c r="BP15" i="210"/>
  <c r="BP14" i="210"/>
  <c r="BP13" i="210"/>
  <c r="BP12" i="210"/>
  <c r="BP11" i="210"/>
  <c r="BP10" i="210"/>
  <c r="BP9" i="210"/>
  <c r="BP8" i="210"/>
  <c r="BP7" i="210"/>
  <c r="BP6" i="210"/>
  <c r="BP5" i="210"/>
  <c r="BP4" i="210"/>
  <c r="BP3" i="210"/>
  <c r="BO58" i="210"/>
  <c r="BO57" i="210"/>
  <c r="BO56" i="210"/>
  <c r="BO55" i="210"/>
  <c r="BO54" i="210"/>
  <c r="BO53" i="210"/>
  <c r="BO52" i="210"/>
  <c r="BO51" i="210"/>
  <c r="BO50" i="210"/>
  <c r="BO49" i="210"/>
  <c r="BO48" i="210"/>
  <c r="BO47" i="210"/>
  <c r="BO46" i="210"/>
  <c r="BO45" i="210"/>
  <c r="BO44" i="210"/>
  <c r="BO43" i="210"/>
  <c r="BO42" i="210"/>
  <c r="BO41" i="210"/>
  <c r="BO40" i="210"/>
  <c r="BO39" i="210"/>
  <c r="BO38" i="210"/>
  <c r="BO37" i="210"/>
  <c r="BO36" i="210"/>
  <c r="BO35" i="210"/>
  <c r="BO34" i="210"/>
  <c r="BO33" i="210"/>
  <c r="BO32" i="210"/>
  <c r="BO29" i="210"/>
  <c r="BO28" i="210"/>
  <c r="BO27" i="210"/>
  <c r="BO26" i="210"/>
  <c r="BO25" i="210"/>
  <c r="BO24" i="210"/>
  <c r="BO23" i="210"/>
  <c r="BO22" i="210"/>
  <c r="BO21" i="210"/>
  <c r="BO20" i="210"/>
  <c r="BO19" i="210"/>
  <c r="BO18" i="210"/>
  <c r="BO17" i="210"/>
  <c r="BO16" i="210"/>
  <c r="BO15" i="210"/>
  <c r="BO14" i="210"/>
  <c r="BO13" i="210"/>
  <c r="BO12" i="210"/>
  <c r="BO11" i="210"/>
  <c r="BO10" i="210"/>
  <c r="BO9" i="210"/>
  <c r="BO8" i="210"/>
  <c r="BO7" i="210"/>
  <c r="BO6" i="210"/>
  <c r="BO5" i="210"/>
  <c r="BO4" i="210"/>
  <c r="BO3" i="210"/>
  <c r="BN58" i="210"/>
  <c r="BN57" i="210"/>
  <c r="BN56" i="210"/>
  <c r="BN55" i="210"/>
  <c r="BN54" i="210"/>
  <c r="BN53" i="210"/>
  <c r="BN52" i="210"/>
  <c r="BN51" i="210"/>
  <c r="BN50" i="210"/>
  <c r="BN49" i="210"/>
  <c r="BN48" i="210"/>
  <c r="BN47" i="210"/>
  <c r="BN46" i="210"/>
  <c r="BN45" i="210"/>
  <c r="BN44" i="210"/>
  <c r="BN43" i="210"/>
  <c r="BN42" i="210"/>
  <c r="BN41" i="210"/>
  <c r="BN40" i="210"/>
  <c r="BN39" i="210"/>
  <c r="BN38" i="210"/>
  <c r="BN37" i="210"/>
  <c r="BN36" i="210"/>
  <c r="BN35" i="210"/>
  <c r="BN34" i="210"/>
  <c r="BN33" i="210"/>
  <c r="BN32" i="210"/>
  <c r="BN29" i="210"/>
  <c r="BN28" i="210"/>
  <c r="BN27" i="210"/>
  <c r="BN26" i="210"/>
  <c r="BN25" i="210"/>
  <c r="BN24" i="210"/>
  <c r="BN23" i="210"/>
  <c r="BN22" i="210"/>
  <c r="BN21" i="210"/>
  <c r="BN20" i="210"/>
  <c r="BN19" i="210"/>
  <c r="BN18" i="210"/>
  <c r="BN17" i="210"/>
  <c r="BN16" i="210"/>
  <c r="BN15" i="210"/>
  <c r="BN14" i="210"/>
  <c r="BN13" i="210"/>
  <c r="BN12" i="210"/>
  <c r="BN11" i="210"/>
  <c r="BN10" i="210"/>
  <c r="BN9" i="210"/>
  <c r="BN8" i="210"/>
  <c r="BN7" i="210"/>
  <c r="BN6" i="210"/>
  <c r="BN5" i="210"/>
  <c r="BN4" i="210"/>
  <c r="BN3" i="210"/>
  <c r="BM58" i="210"/>
  <c r="BM57" i="210"/>
  <c r="BM56" i="210"/>
  <c r="BM55" i="210"/>
  <c r="BM54" i="210"/>
  <c r="BM53" i="210"/>
  <c r="BM52" i="210"/>
  <c r="BM51" i="210"/>
  <c r="BM50" i="210"/>
  <c r="BM49" i="210"/>
  <c r="BM48" i="210"/>
  <c r="BM47" i="210"/>
  <c r="BM46" i="210"/>
  <c r="BM45" i="210"/>
  <c r="BM44" i="210"/>
  <c r="BM43" i="210"/>
  <c r="BM42" i="210"/>
  <c r="BM41" i="210"/>
  <c r="BM40" i="210"/>
  <c r="BM39" i="210"/>
  <c r="BM38" i="210"/>
  <c r="BM37" i="210"/>
  <c r="BM36" i="210"/>
  <c r="BM35" i="210"/>
  <c r="BM34" i="210"/>
  <c r="BM33" i="210"/>
  <c r="BM32" i="210"/>
  <c r="BM29" i="210"/>
  <c r="BM28" i="210"/>
  <c r="BM27" i="210"/>
  <c r="BM26" i="210"/>
  <c r="BM25" i="210"/>
  <c r="BM24" i="210"/>
  <c r="BM23" i="210"/>
  <c r="BM22" i="210"/>
  <c r="BM21" i="210"/>
  <c r="BM20" i="210"/>
  <c r="BM19" i="210"/>
  <c r="BM18" i="210"/>
  <c r="BM17" i="210"/>
  <c r="BM16" i="210"/>
  <c r="BM15" i="210"/>
  <c r="BM14" i="210"/>
  <c r="BM13" i="210"/>
  <c r="BM12" i="210"/>
  <c r="BM11" i="210"/>
  <c r="BM10" i="210"/>
  <c r="BM9" i="210"/>
  <c r="BM8" i="210"/>
  <c r="BM7" i="210"/>
  <c r="BM6" i="210"/>
  <c r="BM5" i="210"/>
  <c r="BM4" i="210"/>
  <c r="BM3" i="210"/>
  <c r="BL58" i="210"/>
  <c r="BL57" i="210"/>
  <c r="BL56" i="210"/>
  <c r="BL55" i="210"/>
  <c r="BL54" i="210"/>
  <c r="BL53" i="210"/>
  <c r="BL52" i="210"/>
  <c r="BL51" i="210"/>
  <c r="BL50" i="210"/>
  <c r="BL49" i="210"/>
  <c r="BL48" i="210"/>
  <c r="BL47" i="210"/>
  <c r="BL46" i="210"/>
  <c r="BL45" i="210"/>
  <c r="BL44" i="210"/>
  <c r="BL43" i="210"/>
  <c r="BL42" i="210"/>
  <c r="BL41" i="210"/>
  <c r="BL40" i="210"/>
  <c r="BL39" i="210"/>
  <c r="BL38" i="210"/>
  <c r="BL37" i="210"/>
  <c r="BL36" i="210"/>
  <c r="BL35" i="210"/>
  <c r="BL34" i="210"/>
  <c r="BL33" i="210"/>
  <c r="BL32" i="210"/>
  <c r="BL29" i="210"/>
  <c r="BL28" i="210"/>
  <c r="BL27" i="210"/>
  <c r="BL26" i="210"/>
  <c r="BL25" i="210"/>
  <c r="BL24" i="210"/>
  <c r="BL23" i="210"/>
  <c r="BL22" i="210"/>
  <c r="BL21" i="210"/>
  <c r="BL20" i="210"/>
  <c r="BL19" i="210"/>
  <c r="BL18" i="210"/>
  <c r="BL17" i="210"/>
  <c r="BL16" i="210"/>
  <c r="BL15" i="210"/>
  <c r="BL14" i="210"/>
  <c r="BL13" i="210"/>
  <c r="BL12" i="210"/>
  <c r="BL11" i="210"/>
  <c r="BL10" i="210"/>
  <c r="BL9" i="210"/>
  <c r="BL8" i="210"/>
  <c r="BL7" i="210"/>
  <c r="BL6" i="210"/>
  <c r="BL5" i="210"/>
  <c r="BL4" i="210"/>
  <c r="BL3" i="210"/>
  <c r="BK58" i="210"/>
  <c r="BK57" i="210"/>
  <c r="BK56" i="210"/>
  <c r="BK55" i="210"/>
  <c r="BK54" i="210"/>
  <c r="BK53" i="210"/>
  <c r="BK52" i="210"/>
  <c r="BK51" i="210"/>
  <c r="BK50" i="210"/>
  <c r="BK49" i="210"/>
  <c r="BK48" i="210"/>
  <c r="BK47" i="210"/>
  <c r="BK46" i="210"/>
  <c r="BK45" i="210"/>
  <c r="BK44" i="210"/>
  <c r="BK43" i="210"/>
  <c r="BK42" i="210"/>
  <c r="BK41" i="210"/>
  <c r="BK40" i="210"/>
  <c r="BK39" i="210"/>
  <c r="BK38" i="210"/>
  <c r="BK37" i="210"/>
  <c r="BK36" i="210"/>
  <c r="BK35" i="210"/>
  <c r="BK34" i="210"/>
  <c r="BK33" i="210"/>
  <c r="BK32" i="210"/>
  <c r="BK29" i="210"/>
  <c r="BK28" i="210"/>
  <c r="BK27" i="210"/>
  <c r="BK26" i="210"/>
  <c r="BK25" i="210"/>
  <c r="BK24" i="210"/>
  <c r="BK23" i="210"/>
  <c r="BK22" i="210"/>
  <c r="BK21" i="210"/>
  <c r="BK20" i="210"/>
  <c r="BK19" i="210"/>
  <c r="BK18" i="210"/>
  <c r="BK17" i="210"/>
  <c r="BK16" i="210"/>
  <c r="BK15" i="210"/>
  <c r="BK14" i="210"/>
  <c r="BK13" i="210"/>
  <c r="BK12" i="210"/>
  <c r="BK11" i="210"/>
  <c r="BK10" i="210"/>
  <c r="BK9" i="210"/>
  <c r="BK8" i="210"/>
  <c r="BK7" i="210"/>
  <c r="BK6" i="210"/>
  <c r="BK5" i="210"/>
  <c r="BK4" i="210"/>
  <c r="BK3" i="210"/>
  <c r="BJ58" i="210"/>
  <c r="BJ57" i="210"/>
  <c r="BJ56" i="210"/>
  <c r="BJ55" i="210"/>
  <c r="BJ54" i="210"/>
  <c r="BJ53" i="210"/>
  <c r="BJ52" i="210"/>
  <c r="BJ51" i="210"/>
  <c r="BJ50" i="210"/>
  <c r="BJ49" i="210"/>
  <c r="BJ48" i="210"/>
  <c r="BJ47" i="210"/>
  <c r="BJ46" i="210"/>
  <c r="BJ45" i="210"/>
  <c r="BJ44" i="210"/>
  <c r="BJ43" i="210"/>
  <c r="BJ42" i="210"/>
  <c r="BJ41" i="210"/>
  <c r="BJ40" i="210"/>
  <c r="BJ39" i="210"/>
  <c r="BJ38" i="210"/>
  <c r="BJ37" i="210"/>
  <c r="BJ36" i="210"/>
  <c r="BJ35" i="210"/>
  <c r="BJ34" i="210"/>
  <c r="BJ33" i="210"/>
  <c r="BJ32" i="210"/>
  <c r="BJ29" i="210"/>
  <c r="BJ28" i="210"/>
  <c r="BJ27" i="210"/>
  <c r="BJ26" i="210"/>
  <c r="BJ25" i="210"/>
  <c r="BJ24" i="210"/>
  <c r="BJ23" i="210"/>
  <c r="BJ22" i="210"/>
  <c r="BJ21" i="210"/>
  <c r="BJ20" i="210"/>
  <c r="BJ19" i="210"/>
  <c r="BJ18" i="210"/>
  <c r="BJ17" i="210"/>
  <c r="BJ16" i="210"/>
  <c r="BJ15" i="210"/>
  <c r="BJ14" i="210"/>
  <c r="BJ13" i="210"/>
  <c r="BJ12" i="210"/>
  <c r="BJ11" i="210"/>
  <c r="BJ10" i="210"/>
  <c r="BJ9" i="210"/>
  <c r="BJ8" i="210"/>
  <c r="BJ7" i="210"/>
  <c r="BJ6" i="210"/>
  <c r="BJ5" i="210"/>
  <c r="BJ4" i="210"/>
  <c r="BJ3" i="210"/>
  <c r="BI58" i="210"/>
  <c r="BI57" i="210"/>
  <c r="BI56" i="210"/>
  <c r="BI55" i="210"/>
  <c r="BI54" i="210"/>
  <c r="BI53" i="210"/>
  <c r="BI52" i="210"/>
  <c r="BI51" i="210"/>
  <c r="BI50" i="210"/>
  <c r="BI49" i="210"/>
  <c r="BI48" i="210"/>
  <c r="BI47" i="210"/>
  <c r="BI46" i="210"/>
  <c r="BI45" i="210"/>
  <c r="BI44" i="210"/>
  <c r="BI43" i="210"/>
  <c r="BI42" i="210"/>
  <c r="BI41" i="210"/>
  <c r="BI40" i="210"/>
  <c r="BI39" i="210"/>
  <c r="BI38" i="210"/>
  <c r="BI37" i="210"/>
  <c r="BI36" i="210"/>
  <c r="BI35" i="210"/>
  <c r="BI34" i="210"/>
  <c r="BI33" i="210"/>
  <c r="BI32" i="210"/>
  <c r="BI29" i="210"/>
  <c r="BI28" i="210"/>
  <c r="BI27" i="210"/>
  <c r="BI26" i="210"/>
  <c r="BI25" i="210"/>
  <c r="BI24" i="210"/>
  <c r="BI23" i="210"/>
  <c r="BI22" i="210"/>
  <c r="BI21" i="210"/>
  <c r="BI20" i="210"/>
  <c r="BI19" i="210"/>
  <c r="BI18" i="210"/>
  <c r="BI17" i="210"/>
  <c r="BI16" i="210"/>
  <c r="BI15" i="210"/>
  <c r="BI14" i="210"/>
  <c r="BI13" i="210"/>
  <c r="BI12" i="210"/>
  <c r="BI11" i="210"/>
  <c r="BI10" i="210"/>
  <c r="BI9" i="210"/>
  <c r="BI8" i="210"/>
  <c r="BI7" i="210"/>
  <c r="BI6" i="210"/>
  <c r="BI5" i="210"/>
  <c r="BI4" i="210"/>
  <c r="BI3" i="210"/>
  <c r="BH58" i="210"/>
  <c r="BH57" i="210"/>
  <c r="BH56" i="210"/>
  <c r="BH55" i="210"/>
  <c r="BH54" i="210"/>
  <c r="BH53" i="210"/>
  <c r="BH52" i="210"/>
  <c r="BH51" i="210"/>
  <c r="BH50" i="210"/>
  <c r="BH49" i="210"/>
  <c r="BH48" i="210"/>
  <c r="BH47" i="210"/>
  <c r="BH46" i="210"/>
  <c r="BH45" i="210"/>
  <c r="BH44" i="210"/>
  <c r="BH43" i="210"/>
  <c r="BH42" i="210"/>
  <c r="BH41" i="210"/>
  <c r="BH40" i="210"/>
  <c r="BH39" i="210"/>
  <c r="BH38" i="210"/>
  <c r="BH37" i="210"/>
  <c r="BH36" i="210"/>
  <c r="BH35" i="210"/>
  <c r="BH34" i="210"/>
  <c r="BH33" i="210"/>
  <c r="BH32" i="210"/>
  <c r="BH29" i="210"/>
  <c r="BH28" i="210"/>
  <c r="BH27" i="210"/>
  <c r="BH26" i="210"/>
  <c r="BH25" i="210"/>
  <c r="BH24" i="210"/>
  <c r="BH23" i="210"/>
  <c r="BH22" i="210"/>
  <c r="BH21" i="210"/>
  <c r="BH20" i="210"/>
  <c r="BH19" i="210"/>
  <c r="BH18" i="210"/>
  <c r="BH17" i="210"/>
  <c r="BH16" i="210"/>
  <c r="BH15" i="210"/>
  <c r="BH14" i="210"/>
  <c r="BH13" i="210"/>
  <c r="BH12" i="210"/>
  <c r="BH11" i="210"/>
  <c r="BH10" i="210"/>
  <c r="BH9" i="210"/>
  <c r="BH8" i="210"/>
  <c r="BH7" i="210"/>
  <c r="BH6" i="210"/>
  <c r="BH5" i="210"/>
  <c r="BH4" i="210"/>
  <c r="BH3" i="210"/>
  <c r="BG58" i="210"/>
  <c r="BG57" i="210"/>
  <c r="BG56" i="210"/>
  <c r="BG55" i="210"/>
  <c r="BG54" i="210"/>
  <c r="BG53" i="210"/>
  <c r="BG52" i="210"/>
  <c r="BG51" i="210"/>
  <c r="BG50" i="210"/>
  <c r="BG49" i="210"/>
  <c r="BG48" i="210"/>
  <c r="BG47" i="210"/>
  <c r="BG46" i="210"/>
  <c r="BG45" i="210"/>
  <c r="BG44" i="210"/>
  <c r="BG43" i="210"/>
  <c r="BG42" i="210"/>
  <c r="BG41" i="210"/>
  <c r="BG40" i="210"/>
  <c r="BG39" i="210"/>
  <c r="BG38" i="210"/>
  <c r="BG37" i="210"/>
  <c r="BG36" i="210"/>
  <c r="BG35" i="210"/>
  <c r="BG34" i="210"/>
  <c r="BG33" i="210"/>
  <c r="BG32" i="210"/>
  <c r="BG29" i="210"/>
  <c r="BG28" i="210"/>
  <c r="BG27" i="210"/>
  <c r="BG26" i="210"/>
  <c r="BG25" i="210"/>
  <c r="BG24" i="210"/>
  <c r="BG23" i="210"/>
  <c r="BG22" i="210"/>
  <c r="BG21" i="210"/>
  <c r="BG20" i="210"/>
  <c r="BG19" i="210"/>
  <c r="BG18" i="210"/>
  <c r="BG17" i="210"/>
  <c r="BG16" i="210"/>
  <c r="BG15" i="210"/>
  <c r="BG14" i="210"/>
  <c r="BG13" i="210"/>
  <c r="BG12" i="210"/>
  <c r="BG11" i="210"/>
  <c r="BG10" i="210"/>
  <c r="BG9" i="210"/>
  <c r="BG8" i="210"/>
  <c r="BG7" i="210"/>
  <c r="BG6" i="210"/>
  <c r="BG5" i="210"/>
  <c r="BG4" i="210"/>
  <c r="BG3" i="210"/>
  <c r="BF58" i="210"/>
  <c r="BF57" i="210"/>
  <c r="BF56" i="210"/>
  <c r="BF55" i="210"/>
  <c r="BF54" i="210"/>
  <c r="BF53" i="210"/>
  <c r="BF52" i="210"/>
  <c r="BF51" i="210"/>
  <c r="BF50" i="210"/>
  <c r="BF49" i="210"/>
  <c r="BF48" i="210"/>
  <c r="BF47" i="210"/>
  <c r="BF46" i="210"/>
  <c r="BF45" i="210"/>
  <c r="BF44" i="210"/>
  <c r="BF43" i="210"/>
  <c r="BF42" i="210"/>
  <c r="BF41" i="210"/>
  <c r="BF40" i="210"/>
  <c r="BF39" i="210"/>
  <c r="BF38" i="210"/>
  <c r="BF37" i="210"/>
  <c r="BF36" i="210"/>
  <c r="BF35" i="210"/>
  <c r="BF34" i="210"/>
  <c r="BF33" i="210"/>
  <c r="BF32" i="210"/>
  <c r="BF29" i="210"/>
  <c r="BF28" i="210"/>
  <c r="BF27" i="210"/>
  <c r="BF26" i="210"/>
  <c r="BF25" i="210"/>
  <c r="BF24" i="210"/>
  <c r="BF23" i="210"/>
  <c r="BF22" i="210"/>
  <c r="BF21" i="210"/>
  <c r="BF20" i="210"/>
  <c r="BF19" i="210"/>
  <c r="BF18" i="210"/>
  <c r="BF17" i="210"/>
  <c r="BF16" i="210"/>
  <c r="BF15" i="210"/>
  <c r="BF14" i="210"/>
  <c r="BF13" i="210"/>
  <c r="BF12" i="210"/>
  <c r="BF11" i="210"/>
  <c r="BF10" i="210"/>
  <c r="BF9" i="210"/>
  <c r="BF8" i="210"/>
  <c r="BF7" i="210"/>
  <c r="BF6" i="210"/>
  <c r="BF5" i="210"/>
  <c r="BF4" i="210"/>
  <c r="BF3" i="210"/>
  <c r="BE58" i="210"/>
  <c r="BE57" i="210"/>
  <c r="BE56" i="210"/>
  <c r="BE55" i="210"/>
  <c r="BE54" i="210"/>
  <c r="BE53" i="210"/>
  <c r="BE52" i="210"/>
  <c r="BE51" i="210"/>
  <c r="BE50" i="210"/>
  <c r="BE49" i="210"/>
  <c r="BE48" i="210"/>
  <c r="BE47" i="210"/>
  <c r="BE46" i="210"/>
  <c r="BE45" i="210"/>
  <c r="BE44" i="210"/>
  <c r="BE43" i="210"/>
  <c r="BE42" i="210"/>
  <c r="BE41" i="210"/>
  <c r="BE40" i="210"/>
  <c r="BE39" i="210"/>
  <c r="BE38" i="210"/>
  <c r="BE37" i="210"/>
  <c r="BE36" i="210"/>
  <c r="BE35" i="210"/>
  <c r="BE34" i="210"/>
  <c r="BE33" i="210"/>
  <c r="BE32" i="210"/>
  <c r="BE29" i="210"/>
  <c r="BE28" i="210"/>
  <c r="BE27" i="210"/>
  <c r="BE26" i="210"/>
  <c r="BE25" i="210"/>
  <c r="BE24" i="210"/>
  <c r="BE23" i="210"/>
  <c r="BE22" i="210"/>
  <c r="BE21" i="210"/>
  <c r="BE20" i="210"/>
  <c r="BE19" i="210"/>
  <c r="BE18" i="210"/>
  <c r="BE17" i="210"/>
  <c r="BE16" i="210"/>
  <c r="BE15" i="210"/>
  <c r="BE14" i="210"/>
  <c r="BE13" i="210"/>
  <c r="BE12" i="210"/>
  <c r="BE11" i="210"/>
  <c r="BE10" i="210"/>
  <c r="BE9" i="210"/>
  <c r="BE8" i="210"/>
  <c r="BE7" i="210"/>
  <c r="BE6" i="210"/>
  <c r="BE5" i="210"/>
  <c r="BE4" i="210"/>
  <c r="BE3" i="210"/>
  <c r="BD58" i="210"/>
  <c r="BD57" i="210"/>
  <c r="BD56" i="210"/>
  <c r="BD55" i="210"/>
  <c r="BD54" i="210"/>
  <c r="BD53" i="210"/>
  <c r="BD52" i="210"/>
  <c r="BD51" i="210"/>
  <c r="BD50" i="210"/>
  <c r="BD49" i="210"/>
  <c r="BD48" i="210"/>
  <c r="BD47" i="210"/>
  <c r="BD46" i="210"/>
  <c r="BD45" i="210"/>
  <c r="BD44" i="210"/>
  <c r="BD43" i="210"/>
  <c r="BD42" i="210"/>
  <c r="BD41" i="210"/>
  <c r="BD40" i="210"/>
  <c r="BD39" i="210"/>
  <c r="BD38" i="210"/>
  <c r="BD37" i="210"/>
  <c r="BD36" i="210"/>
  <c r="BD35" i="210"/>
  <c r="BD34" i="210"/>
  <c r="BD33" i="210"/>
  <c r="BD32" i="210"/>
  <c r="BD29" i="210"/>
  <c r="BD28" i="210"/>
  <c r="BD27" i="210"/>
  <c r="BD26" i="210"/>
  <c r="BD25" i="210"/>
  <c r="BD24" i="210"/>
  <c r="BD23" i="210"/>
  <c r="BD22" i="210"/>
  <c r="BD21" i="210"/>
  <c r="BD20" i="210"/>
  <c r="BD19" i="210"/>
  <c r="BD18" i="210"/>
  <c r="BD17" i="210"/>
  <c r="BD16" i="210"/>
  <c r="BD15" i="210"/>
  <c r="BD14" i="210"/>
  <c r="BD13" i="210"/>
  <c r="BD12" i="210"/>
  <c r="BD11" i="210"/>
  <c r="BD10" i="210"/>
  <c r="BD9" i="210"/>
  <c r="BD8" i="210"/>
  <c r="BD7" i="210"/>
  <c r="BD6" i="210"/>
  <c r="BD5" i="210"/>
  <c r="BD4" i="210"/>
  <c r="BD3" i="210"/>
  <c r="BC58" i="210"/>
  <c r="BC57" i="210"/>
  <c r="BC56" i="210"/>
  <c r="BC55" i="210"/>
  <c r="BC54" i="210"/>
  <c r="BC53" i="210"/>
  <c r="BC52" i="210"/>
  <c r="BC51" i="210"/>
  <c r="BC50" i="210"/>
  <c r="BC49" i="210"/>
  <c r="BC48" i="210"/>
  <c r="BC47" i="210"/>
  <c r="BC46" i="210"/>
  <c r="BC45" i="210"/>
  <c r="BC44" i="210"/>
  <c r="BC43" i="210"/>
  <c r="BC42" i="210"/>
  <c r="BC41" i="210"/>
  <c r="BC40" i="210"/>
  <c r="BC39" i="210"/>
  <c r="BC38" i="210"/>
  <c r="BC37" i="210"/>
  <c r="BC36" i="210"/>
  <c r="BC35" i="210"/>
  <c r="BC34" i="210"/>
  <c r="BC33" i="210"/>
  <c r="BC32" i="210"/>
  <c r="BC29" i="210"/>
  <c r="BC28" i="210"/>
  <c r="BC27" i="210"/>
  <c r="BC26" i="210"/>
  <c r="BC25" i="210"/>
  <c r="BC24" i="210"/>
  <c r="BC23" i="210"/>
  <c r="BC22" i="210"/>
  <c r="BC21" i="210"/>
  <c r="BC20" i="210"/>
  <c r="BC19" i="210"/>
  <c r="BC18" i="210"/>
  <c r="BC17" i="210"/>
  <c r="BC16" i="210"/>
  <c r="BC15" i="210"/>
  <c r="BC14" i="210"/>
  <c r="BC13" i="210"/>
  <c r="BC12" i="210"/>
  <c r="BC11" i="210"/>
  <c r="BC10" i="210"/>
  <c r="BC9" i="210"/>
  <c r="BC8" i="210"/>
  <c r="BC7" i="210"/>
  <c r="BC6" i="210"/>
  <c r="BC5" i="210"/>
  <c r="BC4" i="210"/>
  <c r="BC3" i="210"/>
  <c r="BB58" i="210"/>
  <c r="BB57" i="210"/>
  <c r="BB56" i="210"/>
  <c r="BB55" i="210"/>
  <c r="BB54" i="210"/>
  <c r="BB53" i="210"/>
  <c r="BB52" i="210"/>
  <c r="BB51" i="210"/>
  <c r="BB50" i="210"/>
  <c r="BB49" i="210"/>
  <c r="BB48" i="210"/>
  <c r="BB47" i="210"/>
  <c r="BB46" i="210"/>
  <c r="BB45" i="210"/>
  <c r="BB44" i="210"/>
  <c r="BB43" i="210"/>
  <c r="BB42" i="210"/>
  <c r="BB41" i="210"/>
  <c r="BB40" i="210"/>
  <c r="BB39" i="210"/>
  <c r="BB38" i="210"/>
  <c r="BB37" i="210"/>
  <c r="BB36" i="210"/>
  <c r="BB35" i="210"/>
  <c r="BB34" i="210"/>
  <c r="BB33" i="210"/>
  <c r="BB32" i="210"/>
  <c r="BB29" i="210"/>
  <c r="BB28" i="210"/>
  <c r="BB27" i="210"/>
  <c r="BB26" i="210"/>
  <c r="BB25" i="210"/>
  <c r="BB24" i="210"/>
  <c r="BB23" i="210"/>
  <c r="BB22" i="210"/>
  <c r="BB21" i="210"/>
  <c r="BB20" i="210"/>
  <c r="BB19" i="210"/>
  <c r="BB18" i="210"/>
  <c r="BB17" i="210"/>
  <c r="BB16" i="210"/>
  <c r="BB15" i="210"/>
  <c r="BB14" i="210"/>
  <c r="BB13" i="210"/>
  <c r="BB12" i="210"/>
  <c r="BB11" i="210"/>
  <c r="BB10" i="210"/>
  <c r="BB9" i="210"/>
  <c r="BB8" i="210"/>
  <c r="BB7" i="210"/>
  <c r="BB6" i="210"/>
  <c r="BB5" i="210"/>
  <c r="BB4" i="210"/>
  <c r="BB3" i="210"/>
  <c r="BA58" i="210"/>
  <c r="BA57" i="210"/>
  <c r="BA56" i="210"/>
  <c r="BA55" i="210"/>
  <c r="BA54" i="210"/>
  <c r="BA53" i="210"/>
  <c r="BA52" i="210"/>
  <c r="BA51" i="210"/>
  <c r="BA50" i="210"/>
  <c r="BA49" i="210"/>
  <c r="BA48" i="210"/>
  <c r="BA47" i="210"/>
  <c r="BA46" i="210"/>
  <c r="BA45" i="210"/>
  <c r="BA44" i="210"/>
  <c r="BA43" i="210"/>
  <c r="BA42" i="210"/>
  <c r="BA41" i="210"/>
  <c r="BA40" i="210"/>
  <c r="BA39" i="210"/>
  <c r="BA38" i="210"/>
  <c r="BA37" i="210"/>
  <c r="BA36" i="210"/>
  <c r="BA35" i="210"/>
  <c r="BA34" i="210"/>
  <c r="BA33" i="210"/>
  <c r="BA32" i="210"/>
  <c r="BA29" i="210"/>
  <c r="BA28" i="210"/>
  <c r="BA27" i="210"/>
  <c r="BA26" i="210"/>
  <c r="BA25" i="210"/>
  <c r="BA24" i="210"/>
  <c r="BA23" i="210"/>
  <c r="BA22" i="210"/>
  <c r="BA21" i="210"/>
  <c r="BA20" i="210"/>
  <c r="BA19" i="210"/>
  <c r="BA18" i="210"/>
  <c r="BA17" i="210"/>
  <c r="BA16" i="210"/>
  <c r="BA15" i="210"/>
  <c r="BA14" i="210"/>
  <c r="BA13" i="210"/>
  <c r="BA12" i="210"/>
  <c r="BA11" i="210"/>
  <c r="BA10" i="210"/>
  <c r="BA9" i="210"/>
  <c r="BA8" i="210"/>
  <c r="BA7" i="210"/>
  <c r="BA6" i="210"/>
  <c r="BA5" i="210"/>
  <c r="BA4" i="210"/>
  <c r="BA3" i="210"/>
  <c r="AZ58" i="210"/>
  <c r="AZ57" i="210"/>
  <c r="AZ56" i="210"/>
  <c r="AZ55" i="210"/>
  <c r="AZ54" i="210"/>
  <c r="AZ53" i="210"/>
  <c r="AZ52" i="210"/>
  <c r="AZ51" i="210"/>
  <c r="AZ50" i="210"/>
  <c r="AZ49" i="210"/>
  <c r="AZ48" i="210"/>
  <c r="AZ47" i="210"/>
  <c r="AZ46" i="210"/>
  <c r="AZ45" i="210"/>
  <c r="AZ44" i="210"/>
  <c r="AZ43" i="210"/>
  <c r="AZ42" i="210"/>
  <c r="AZ41" i="210"/>
  <c r="AZ40" i="210"/>
  <c r="AZ39" i="210"/>
  <c r="AZ38" i="210"/>
  <c r="AZ37" i="210"/>
  <c r="AZ36" i="210"/>
  <c r="AZ35" i="210"/>
  <c r="AZ34" i="210"/>
  <c r="AZ33" i="210"/>
  <c r="AZ32" i="210"/>
  <c r="AZ29" i="210"/>
  <c r="AZ28" i="210"/>
  <c r="AZ27" i="210"/>
  <c r="AZ26" i="210"/>
  <c r="AZ25" i="210"/>
  <c r="AZ24" i="210"/>
  <c r="AZ23" i="210"/>
  <c r="AZ22" i="210"/>
  <c r="AZ21" i="210"/>
  <c r="AZ20" i="210"/>
  <c r="AZ19" i="210"/>
  <c r="AZ18" i="210"/>
  <c r="AZ17" i="210"/>
  <c r="AZ16" i="210"/>
  <c r="AZ15" i="210"/>
  <c r="AZ14" i="210"/>
  <c r="AZ13" i="210"/>
  <c r="AZ12" i="210"/>
  <c r="AZ11" i="210"/>
  <c r="AZ10" i="210"/>
  <c r="AZ9" i="210"/>
  <c r="AZ8" i="210"/>
  <c r="AZ7" i="210"/>
  <c r="AZ6" i="210"/>
  <c r="AZ5" i="210"/>
  <c r="AZ4" i="210"/>
  <c r="AZ3" i="210"/>
  <c r="AY58" i="210"/>
  <c r="AY57" i="210"/>
  <c r="AY56" i="210"/>
  <c r="AY55" i="210"/>
  <c r="AY54" i="210"/>
  <c r="AY53" i="210"/>
  <c r="AY52" i="210"/>
  <c r="AY51" i="210"/>
  <c r="AY50" i="210"/>
  <c r="AY49" i="210"/>
  <c r="AY48" i="210"/>
  <c r="AY47" i="210"/>
  <c r="AY46" i="210"/>
  <c r="AY45" i="210"/>
  <c r="AY44" i="210"/>
  <c r="AY43" i="210"/>
  <c r="AY42" i="210"/>
  <c r="AY41" i="210"/>
  <c r="AY40" i="210"/>
  <c r="AY39" i="210"/>
  <c r="AY38" i="210"/>
  <c r="AY37" i="210"/>
  <c r="AY36" i="210"/>
  <c r="AY35" i="210"/>
  <c r="AY34" i="210"/>
  <c r="AY33" i="210"/>
  <c r="AY32" i="210"/>
  <c r="AY29" i="210"/>
  <c r="AY28" i="210"/>
  <c r="AY27" i="210"/>
  <c r="AY26" i="210"/>
  <c r="AY25" i="210"/>
  <c r="AY24" i="210"/>
  <c r="AY23" i="210"/>
  <c r="AY22" i="210"/>
  <c r="AY21" i="210"/>
  <c r="AY20" i="210"/>
  <c r="AY19" i="210"/>
  <c r="AY18" i="210"/>
  <c r="AY17" i="210"/>
  <c r="AY16" i="210"/>
  <c r="AY15" i="210"/>
  <c r="AY14" i="210"/>
  <c r="AY13" i="210"/>
  <c r="AY12" i="210"/>
  <c r="AY11" i="210"/>
  <c r="AY10" i="210"/>
  <c r="AY9" i="210"/>
  <c r="AY8" i="210"/>
  <c r="AY7" i="210"/>
  <c r="AY6" i="210"/>
  <c r="AY5" i="210"/>
  <c r="AY4" i="210"/>
  <c r="AY3" i="210"/>
  <c r="AX58" i="210"/>
  <c r="AX57" i="210"/>
  <c r="AX56" i="210"/>
  <c r="AX55" i="210"/>
  <c r="AX54" i="210"/>
  <c r="AX53" i="210"/>
  <c r="AX52" i="210"/>
  <c r="AX51" i="210"/>
  <c r="AX50" i="210"/>
  <c r="AX49" i="210"/>
  <c r="AX48" i="210"/>
  <c r="AX47" i="210"/>
  <c r="AX46" i="210"/>
  <c r="AX45" i="210"/>
  <c r="AX44" i="210"/>
  <c r="AX43" i="210"/>
  <c r="AX42" i="210"/>
  <c r="AX41" i="210"/>
  <c r="AX40" i="210"/>
  <c r="AX39" i="210"/>
  <c r="AX38" i="210"/>
  <c r="AX37" i="210"/>
  <c r="AX36" i="210"/>
  <c r="AX35" i="210"/>
  <c r="AX34" i="210"/>
  <c r="AX33" i="210"/>
  <c r="AX32" i="210"/>
  <c r="AX29" i="210"/>
  <c r="AX28" i="210"/>
  <c r="AX27" i="210"/>
  <c r="AX26" i="210"/>
  <c r="AX25" i="210"/>
  <c r="AX24" i="210"/>
  <c r="AX23" i="210"/>
  <c r="AX22" i="210"/>
  <c r="AX21" i="210"/>
  <c r="AX20" i="210"/>
  <c r="AX19" i="210"/>
  <c r="AX18" i="210"/>
  <c r="AX17" i="210"/>
  <c r="AX16" i="210"/>
  <c r="AX15" i="210"/>
  <c r="AX14" i="210"/>
  <c r="AX13" i="210"/>
  <c r="AX12" i="210"/>
  <c r="AX11" i="210"/>
  <c r="AX10" i="210"/>
  <c r="AX9" i="210"/>
  <c r="AX8" i="210"/>
  <c r="AX7" i="210"/>
  <c r="AX6" i="210"/>
  <c r="AX5" i="210"/>
  <c r="AX4" i="210"/>
  <c r="AX3" i="210"/>
  <c r="AW58" i="210"/>
  <c r="AW57" i="210"/>
  <c r="AW56" i="210"/>
  <c r="AW55" i="210"/>
  <c r="AW54" i="210"/>
  <c r="AW53" i="210"/>
  <c r="AW52" i="210"/>
  <c r="AW51" i="210"/>
  <c r="AW50" i="210"/>
  <c r="AW49" i="210"/>
  <c r="AW48" i="210"/>
  <c r="AW47" i="210"/>
  <c r="AW46" i="210"/>
  <c r="AW45" i="210"/>
  <c r="AW44" i="210"/>
  <c r="AW43" i="210"/>
  <c r="AW42" i="210"/>
  <c r="AW41" i="210"/>
  <c r="AW40" i="210"/>
  <c r="AW39" i="210"/>
  <c r="AW38" i="210"/>
  <c r="AW37" i="210"/>
  <c r="AW36" i="210"/>
  <c r="AW35" i="210"/>
  <c r="AW34" i="210"/>
  <c r="AW33" i="210"/>
  <c r="AW32" i="210"/>
  <c r="AW29" i="210"/>
  <c r="AW28" i="210"/>
  <c r="AW27" i="210"/>
  <c r="AW26" i="210"/>
  <c r="AW25" i="210"/>
  <c r="AW24" i="210"/>
  <c r="AW23" i="210"/>
  <c r="AW22" i="210"/>
  <c r="AW21" i="210"/>
  <c r="AW20" i="210"/>
  <c r="AW19" i="210"/>
  <c r="AW18" i="210"/>
  <c r="AW17" i="210"/>
  <c r="AW16" i="210"/>
  <c r="AW15" i="210"/>
  <c r="AW14" i="210"/>
  <c r="AW13" i="210"/>
  <c r="AW12" i="210"/>
  <c r="AW11" i="210"/>
  <c r="AW10" i="210"/>
  <c r="AW9" i="210"/>
  <c r="AW8" i="210"/>
  <c r="AW7" i="210"/>
  <c r="AW6" i="210"/>
  <c r="AW5" i="210"/>
  <c r="AW4" i="210"/>
  <c r="AW3" i="210"/>
  <c r="AV58" i="210"/>
  <c r="AV57" i="210"/>
  <c r="AV56" i="210"/>
  <c r="AV55" i="210"/>
  <c r="AV54" i="210"/>
  <c r="AV53" i="210"/>
  <c r="AV52" i="210"/>
  <c r="AV51" i="210"/>
  <c r="AV50" i="210"/>
  <c r="AV49" i="210"/>
  <c r="AV48" i="210"/>
  <c r="AV47" i="210"/>
  <c r="AV46" i="210"/>
  <c r="AV45" i="210"/>
  <c r="AV44" i="210"/>
  <c r="AV43" i="210"/>
  <c r="AV42" i="210"/>
  <c r="AV41" i="210"/>
  <c r="AV40" i="210"/>
  <c r="AV39" i="210"/>
  <c r="AV38" i="210"/>
  <c r="AV37" i="210"/>
  <c r="AV36" i="210"/>
  <c r="AV35" i="210"/>
  <c r="AV34" i="210"/>
  <c r="AV33" i="210"/>
  <c r="AV32" i="210"/>
  <c r="AV29" i="210"/>
  <c r="AV28" i="210"/>
  <c r="AV27" i="210"/>
  <c r="AV26" i="210"/>
  <c r="AV25" i="210"/>
  <c r="AV24" i="210"/>
  <c r="AV23" i="210"/>
  <c r="AV22" i="210"/>
  <c r="AV21" i="210"/>
  <c r="AV20" i="210"/>
  <c r="AV19" i="210"/>
  <c r="AV18" i="210"/>
  <c r="AV17" i="210"/>
  <c r="AV16" i="210"/>
  <c r="AV15" i="210"/>
  <c r="AV14" i="210"/>
  <c r="AV13" i="210"/>
  <c r="AV12" i="210"/>
  <c r="AV11" i="210"/>
  <c r="AV10" i="210"/>
  <c r="AV9" i="210"/>
  <c r="AV8" i="210"/>
  <c r="AV7" i="210"/>
  <c r="AV6" i="210"/>
  <c r="AV5" i="210"/>
  <c r="AV4" i="210"/>
  <c r="AV3" i="210"/>
  <c r="AU58" i="210"/>
  <c r="AU57" i="210"/>
  <c r="AU56" i="210"/>
  <c r="AU55" i="210"/>
  <c r="AU54" i="210"/>
  <c r="AU53" i="210"/>
  <c r="AU52" i="210"/>
  <c r="AU51" i="210"/>
  <c r="AU50" i="210"/>
  <c r="AU49" i="210"/>
  <c r="AU48" i="210"/>
  <c r="AU47" i="210"/>
  <c r="AU46" i="210"/>
  <c r="AU45" i="210"/>
  <c r="AU44" i="210"/>
  <c r="AU43" i="210"/>
  <c r="AU42" i="210"/>
  <c r="AU41" i="210"/>
  <c r="AU40" i="210"/>
  <c r="AU39" i="210"/>
  <c r="AU38" i="210"/>
  <c r="AU37" i="210"/>
  <c r="AU36" i="210"/>
  <c r="AU35" i="210"/>
  <c r="AU34" i="210"/>
  <c r="AU33" i="210"/>
  <c r="AU32" i="210"/>
  <c r="AU29" i="210"/>
  <c r="AU28" i="210"/>
  <c r="AU27" i="210"/>
  <c r="AU26" i="210"/>
  <c r="AU25" i="210"/>
  <c r="AU24" i="210"/>
  <c r="AU23" i="210"/>
  <c r="AU22" i="210"/>
  <c r="AU21" i="210"/>
  <c r="AU20" i="210"/>
  <c r="AU19" i="210"/>
  <c r="AU18" i="210"/>
  <c r="AU17" i="210"/>
  <c r="AU16" i="210"/>
  <c r="AU15" i="210"/>
  <c r="AU14" i="210"/>
  <c r="AU13" i="210"/>
  <c r="AU12" i="210"/>
  <c r="AU11" i="210"/>
  <c r="AU10" i="210"/>
  <c r="AU9" i="210"/>
  <c r="AU8" i="210"/>
  <c r="AU7" i="210"/>
  <c r="AU6" i="210"/>
  <c r="AU5" i="210"/>
  <c r="AU4" i="210"/>
  <c r="AU3" i="210"/>
  <c r="AT58" i="210"/>
  <c r="AT57" i="210"/>
  <c r="AT56" i="210"/>
  <c r="AT55" i="210"/>
  <c r="AT54" i="210"/>
  <c r="AT53" i="210"/>
  <c r="AT52" i="210"/>
  <c r="AT51" i="210"/>
  <c r="AT50" i="210"/>
  <c r="AT49" i="210"/>
  <c r="AT48" i="210"/>
  <c r="AT47" i="210"/>
  <c r="AT46" i="210"/>
  <c r="AT45" i="210"/>
  <c r="AT44" i="210"/>
  <c r="AT43" i="210"/>
  <c r="AT42" i="210"/>
  <c r="AT41" i="210"/>
  <c r="AT40" i="210"/>
  <c r="AT39" i="210"/>
  <c r="AT38" i="210"/>
  <c r="AT37" i="210"/>
  <c r="AT36" i="210"/>
  <c r="AT35" i="210"/>
  <c r="AT34" i="210"/>
  <c r="AT33" i="210"/>
  <c r="AT32" i="210"/>
  <c r="AT29" i="210"/>
  <c r="AT28" i="210"/>
  <c r="AT27" i="210"/>
  <c r="AT26" i="210"/>
  <c r="AT25" i="210"/>
  <c r="AT24" i="210"/>
  <c r="AT23" i="210"/>
  <c r="AT22" i="210"/>
  <c r="AT21" i="210"/>
  <c r="AT20" i="210"/>
  <c r="AT19" i="210"/>
  <c r="AT18" i="210"/>
  <c r="AT17" i="210"/>
  <c r="AT16" i="210"/>
  <c r="AT15" i="210"/>
  <c r="AT14" i="210"/>
  <c r="AT13" i="210"/>
  <c r="AT12" i="210"/>
  <c r="AT11" i="210"/>
  <c r="AT10" i="210"/>
  <c r="AT9" i="210"/>
  <c r="AT8" i="210"/>
  <c r="AT7" i="210"/>
  <c r="AT6" i="210"/>
  <c r="AT5" i="210"/>
  <c r="AT4" i="210"/>
  <c r="AT3" i="210"/>
  <c r="AS58" i="210"/>
  <c r="AS57" i="210"/>
  <c r="AS56" i="210"/>
  <c r="AS55" i="210"/>
  <c r="AS54" i="210"/>
  <c r="AS53" i="210"/>
  <c r="AS52" i="210"/>
  <c r="AS51" i="210"/>
  <c r="AS50" i="210"/>
  <c r="AS49" i="210"/>
  <c r="AS48" i="210"/>
  <c r="AS47" i="210"/>
  <c r="AS46" i="210"/>
  <c r="AS45" i="210"/>
  <c r="AS44" i="210"/>
  <c r="AS43" i="210"/>
  <c r="AS42" i="210"/>
  <c r="AS41" i="210"/>
  <c r="AS40" i="210"/>
  <c r="AS39" i="210"/>
  <c r="AS38" i="210"/>
  <c r="AS37" i="210"/>
  <c r="AS36" i="210"/>
  <c r="AS35" i="210"/>
  <c r="AS34" i="210"/>
  <c r="AS33" i="210"/>
  <c r="AS32" i="210"/>
  <c r="AS29" i="210"/>
  <c r="AS28" i="210"/>
  <c r="AS27" i="210"/>
  <c r="AS26" i="210"/>
  <c r="AS25" i="210"/>
  <c r="AS24" i="210"/>
  <c r="AS23" i="210"/>
  <c r="AS22" i="210"/>
  <c r="AS21" i="210"/>
  <c r="AS20" i="210"/>
  <c r="AS19" i="210"/>
  <c r="AS18" i="210"/>
  <c r="AS17" i="210"/>
  <c r="AS16" i="210"/>
  <c r="AS15" i="210"/>
  <c r="AS14" i="210"/>
  <c r="AS13" i="210"/>
  <c r="AS12" i="210"/>
  <c r="AS11" i="210"/>
  <c r="AS10" i="210"/>
  <c r="AS9" i="210"/>
  <c r="AS8" i="210"/>
  <c r="AS7" i="210"/>
  <c r="AS6" i="210"/>
  <c r="AS5" i="210"/>
  <c r="AS4" i="210"/>
  <c r="AS3" i="210"/>
  <c r="AR58" i="210"/>
  <c r="AR57" i="210"/>
  <c r="AR56" i="210"/>
  <c r="AR55" i="210"/>
  <c r="AR54" i="210"/>
  <c r="AR53" i="210"/>
  <c r="AR52" i="210"/>
  <c r="AR51" i="210"/>
  <c r="AR50" i="210"/>
  <c r="AR49" i="210"/>
  <c r="AR48" i="210"/>
  <c r="AR47" i="210"/>
  <c r="AR46" i="210"/>
  <c r="AR45" i="210"/>
  <c r="AR44" i="210"/>
  <c r="AR43" i="210"/>
  <c r="AR42" i="210"/>
  <c r="AR41" i="210"/>
  <c r="AR40" i="210"/>
  <c r="AR39" i="210"/>
  <c r="AR38" i="210"/>
  <c r="AR37" i="210"/>
  <c r="AR36" i="210"/>
  <c r="AR35" i="210"/>
  <c r="AR34" i="210"/>
  <c r="AR33" i="210"/>
  <c r="AR32" i="210"/>
  <c r="AR29" i="210"/>
  <c r="AR28" i="210"/>
  <c r="AR27" i="210"/>
  <c r="AR26" i="210"/>
  <c r="AR25" i="210"/>
  <c r="AR24" i="210"/>
  <c r="AR23" i="210"/>
  <c r="AR22" i="210"/>
  <c r="AR21" i="210"/>
  <c r="AR20" i="210"/>
  <c r="AR19" i="210"/>
  <c r="AR18" i="210"/>
  <c r="AR17" i="210"/>
  <c r="AR16" i="210"/>
  <c r="AR15" i="210"/>
  <c r="AR14" i="210"/>
  <c r="AR13" i="210"/>
  <c r="AR12" i="210"/>
  <c r="AR11" i="210"/>
  <c r="AR10" i="210"/>
  <c r="AR9" i="210"/>
  <c r="AR8" i="210"/>
  <c r="AR7" i="210"/>
  <c r="AR6" i="210"/>
  <c r="AR5" i="210"/>
  <c r="AR4" i="210"/>
  <c r="AR3" i="210"/>
  <c r="AQ58" i="210"/>
  <c r="AQ57" i="210"/>
  <c r="AQ56" i="210"/>
  <c r="AQ55" i="210"/>
  <c r="AQ54" i="210"/>
  <c r="AQ53" i="210"/>
  <c r="AQ52" i="210"/>
  <c r="AQ51" i="210"/>
  <c r="AQ50" i="210"/>
  <c r="AQ49" i="210"/>
  <c r="AQ48" i="210"/>
  <c r="AQ47" i="210"/>
  <c r="AQ46" i="210"/>
  <c r="AQ45" i="210"/>
  <c r="AQ44" i="210"/>
  <c r="AQ43" i="210"/>
  <c r="AQ42" i="210"/>
  <c r="AQ41" i="210"/>
  <c r="AQ40" i="210"/>
  <c r="AQ39" i="210"/>
  <c r="AQ38" i="210"/>
  <c r="AQ37" i="210"/>
  <c r="AQ36" i="210"/>
  <c r="AQ35" i="210"/>
  <c r="AQ34" i="210"/>
  <c r="AQ33" i="210"/>
  <c r="AQ32" i="210"/>
  <c r="AQ29" i="210"/>
  <c r="AQ28" i="210"/>
  <c r="AQ27" i="210"/>
  <c r="AQ26" i="210"/>
  <c r="AQ25" i="210"/>
  <c r="AQ24" i="210"/>
  <c r="AQ23" i="210"/>
  <c r="AQ22" i="210"/>
  <c r="AQ21" i="210"/>
  <c r="AQ20" i="210"/>
  <c r="AQ19" i="210"/>
  <c r="AQ18" i="210"/>
  <c r="AQ17" i="210"/>
  <c r="AQ16" i="210"/>
  <c r="AQ15" i="210"/>
  <c r="AQ14" i="210"/>
  <c r="AQ13" i="210"/>
  <c r="AQ12" i="210"/>
  <c r="AQ11" i="210"/>
  <c r="AQ10" i="210"/>
  <c r="AQ9" i="210"/>
  <c r="AQ8" i="210"/>
  <c r="AQ7" i="210"/>
  <c r="AQ6" i="210"/>
  <c r="AQ5" i="210"/>
  <c r="AQ4" i="210"/>
  <c r="AQ3" i="210"/>
  <c r="AP58" i="210"/>
  <c r="AP57" i="210"/>
  <c r="AP56" i="210"/>
  <c r="AP55" i="210"/>
  <c r="AP54" i="210"/>
  <c r="AP53" i="210"/>
  <c r="AP52" i="210"/>
  <c r="AP51" i="210"/>
  <c r="AP50" i="210"/>
  <c r="AP49" i="210"/>
  <c r="AP48" i="210"/>
  <c r="AP47" i="210"/>
  <c r="AP46" i="210"/>
  <c r="AP45" i="210"/>
  <c r="AP44" i="210"/>
  <c r="AP43" i="210"/>
  <c r="AP42" i="210"/>
  <c r="AP41" i="210"/>
  <c r="AP40" i="210"/>
  <c r="AP39" i="210"/>
  <c r="AP38" i="210"/>
  <c r="AP37" i="210"/>
  <c r="AP36" i="210"/>
  <c r="AP35" i="210"/>
  <c r="AP34" i="210"/>
  <c r="AP33" i="210"/>
  <c r="AP32" i="210"/>
  <c r="AP29" i="210"/>
  <c r="AP28" i="210"/>
  <c r="AP27" i="210"/>
  <c r="AP26" i="210"/>
  <c r="AP25" i="210"/>
  <c r="AP24" i="210"/>
  <c r="AP23" i="210"/>
  <c r="AP22" i="210"/>
  <c r="AP21" i="210"/>
  <c r="AP20" i="210"/>
  <c r="AP19" i="210"/>
  <c r="AP18" i="210"/>
  <c r="AP17" i="210"/>
  <c r="AP16" i="210"/>
  <c r="AP15" i="210"/>
  <c r="AP14" i="210"/>
  <c r="AP13" i="210"/>
  <c r="AP12" i="210"/>
  <c r="AP11" i="210"/>
  <c r="AP10" i="210"/>
  <c r="AP9" i="210"/>
  <c r="AP8" i="210"/>
  <c r="AP7" i="210"/>
  <c r="AP6" i="210"/>
  <c r="AP5" i="210"/>
  <c r="AP4" i="210"/>
  <c r="AP3" i="210"/>
  <c r="AO58" i="210"/>
  <c r="AO57" i="210"/>
  <c r="AO56" i="210"/>
  <c r="AO55" i="210"/>
  <c r="AO54" i="210"/>
  <c r="AO53" i="210"/>
  <c r="AO52" i="210"/>
  <c r="AO51" i="210"/>
  <c r="AO50" i="210"/>
  <c r="AO49" i="210"/>
  <c r="AO48" i="210"/>
  <c r="AO47" i="210"/>
  <c r="AO46" i="210"/>
  <c r="AO45" i="210"/>
  <c r="AO44" i="210"/>
  <c r="AO43" i="210"/>
  <c r="AO42" i="210"/>
  <c r="AO41" i="210"/>
  <c r="AO40" i="210"/>
  <c r="AO39" i="210"/>
  <c r="AO38" i="210"/>
  <c r="AO37" i="210"/>
  <c r="AO36" i="210"/>
  <c r="AO35" i="210"/>
  <c r="AO34" i="210"/>
  <c r="AO33" i="210"/>
  <c r="AO32" i="210"/>
  <c r="AO29" i="210"/>
  <c r="AO28" i="210"/>
  <c r="AO27" i="210"/>
  <c r="AO26" i="210"/>
  <c r="AO25" i="210"/>
  <c r="AO24" i="210"/>
  <c r="AO23" i="210"/>
  <c r="AO22" i="210"/>
  <c r="AO21" i="210"/>
  <c r="AO20" i="210"/>
  <c r="AO19" i="210"/>
  <c r="AO18" i="210"/>
  <c r="AO17" i="210"/>
  <c r="AO16" i="210"/>
  <c r="AO15" i="210"/>
  <c r="AO14" i="210"/>
  <c r="AO13" i="210"/>
  <c r="AO12" i="210"/>
  <c r="AO11" i="210"/>
  <c r="AO10" i="210"/>
  <c r="AO9" i="210"/>
  <c r="AO8" i="210"/>
  <c r="AO7" i="210"/>
  <c r="AO6" i="210"/>
  <c r="AO5" i="210"/>
  <c r="AO4" i="210"/>
  <c r="AO3" i="210"/>
  <c r="AN58" i="210"/>
  <c r="AN57" i="210"/>
  <c r="AN56" i="210"/>
  <c r="AN55" i="210"/>
  <c r="AN54" i="210"/>
  <c r="AN53" i="210"/>
  <c r="AN52" i="210"/>
  <c r="AN51" i="210"/>
  <c r="AN50" i="210"/>
  <c r="AN49" i="210"/>
  <c r="AN48" i="210"/>
  <c r="AN47" i="210"/>
  <c r="AN46" i="210"/>
  <c r="AN45" i="210"/>
  <c r="AN44" i="210"/>
  <c r="AN43" i="210"/>
  <c r="AN42" i="210"/>
  <c r="AN41" i="210"/>
  <c r="AN40" i="210"/>
  <c r="AN39" i="210"/>
  <c r="AN38" i="210"/>
  <c r="AN37" i="210"/>
  <c r="AN36" i="210"/>
  <c r="AN35" i="210"/>
  <c r="AN34" i="210"/>
  <c r="AN33" i="210"/>
  <c r="AN32" i="210"/>
  <c r="AN29" i="210"/>
  <c r="AN28" i="210"/>
  <c r="AN27" i="210"/>
  <c r="AN26" i="210"/>
  <c r="AN25" i="210"/>
  <c r="AN24" i="210"/>
  <c r="AN23" i="210"/>
  <c r="AN22" i="210"/>
  <c r="AN21" i="210"/>
  <c r="AN20" i="210"/>
  <c r="AN19" i="210"/>
  <c r="AN18" i="210"/>
  <c r="AN17" i="210"/>
  <c r="AN16" i="210"/>
  <c r="AN15" i="210"/>
  <c r="AN14" i="210"/>
  <c r="AN13" i="210"/>
  <c r="AN12" i="210"/>
  <c r="AN11" i="210"/>
  <c r="AN10" i="210"/>
  <c r="AN9" i="210"/>
  <c r="AN8" i="210"/>
  <c r="AN7" i="210"/>
  <c r="AN6" i="210"/>
  <c r="AN5" i="210"/>
  <c r="AN4" i="210"/>
  <c r="AN3" i="210"/>
  <c r="AM58" i="210"/>
  <c r="AM57" i="210"/>
  <c r="AM56" i="210"/>
  <c r="AM55" i="210"/>
  <c r="AM54" i="210"/>
  <c r="AM53" i="210"/>
  <c r="AM52" i="210"/>
  <c r="AM51" i="210"/>
  <c r="AM50" i="210"/>
  <c r="AM49" i="210"/>
  <c r="AM48" i="210"/>
  <c r="AM47" i="210"/>
  <c r="AM46" i="210"/>
  <c r="AM45" i="210"/>
  <c r="AM44" i="210"/>
  <c r="AM43" i="210"/>
  <c r="AM42" i="210"/>
  <c r="AM41" i="210"/>
  <c r="AM40" i="210"/>
  <c r="AM39" i="210"/>
  <c r="AM38" i="210"/>
  <c r="AM37" i="210"/>
  <c r="AM36" i="210"/>
  <c r="AM35" i="210"/>
  <c r="AM34" i="210"/>
  <c r="AM33" i="210"/>
  <c r="AM32" i="210"/>
  <c r="AM29" i="210"/>
  <c r="AM28" i="210"/>
  <c r="AM27" i="210"/>
  <c r="AM26" i="210"/>
  <c r="AM25" i="210"/>
  <c r="AM24" i="210"/>
  <c r="AM23" i="210"/>
  <c r="AM22" i="210"/>
  <c r="AM21" i="210"/>
  <c r="AM20" i="210"/>
  <c r="AM19" i="210"/>
  <c r="AM18" i="210"/>
  <c r="AM17" i="210"/>
  <c r="AM16" i="210"/>
  <c r="AM15" i="210"/>
  <c r="AM14" i="210"/>
  <c r="AM13" i="210"/>
  <c r="AM12" i="210"/>
  <c r="AM11" i="210"/>
  <c r="AM10" i="210"/>
  <c r="AM9" i="210"/>
  <c r="AM8" i="210"/>
  <c r="AM7" i="210"/>
  <c r="AM6" i="210"/>
  <c r="AM5" i="210"/>
  <c r="AM4" i="210"/>
  <c r="AM3" i="210"/>
  <c r="AL58" i="210"/>
  <c r="AL57" i="210"/>
  <c r="AL56" i="210"/>
  <c r="AL55" i="210"/>
  <c r="AL54" i="210"/>
  <c r="AL53" i="210"/>
  <c r="AL52" i="210"/>
  <c r="AL51" i="210"/>
  <c r="AL50" i="210"/>
  <c r="AL49" i="210"/>
  <c r="AL48" i="210"/>
  <c r="AL47" i="210"/>
  <c r="AL46" i="210"/>
  <c r="AL45" i="210"/>
  <c r="AL44" i="210"/>
  <c r="AL43" i="210"/>
  <c r="AL42" i="210"/>
  <c r="AL41" i="210"/>
  <c r="AL40" i="210"/>
  <c r="AL39" i="210"/>
  <c r="AL38" i="210"/>
  <c r="AL37" i="210"/>
  <c r="AL36" i="210"/>
  <c r="AL35" i="210"/>
  <c r="AL34" i="210"/>
  <c r="AL33" i="210"/>
  <c r="AL32" i="210"/>
  <c r="AL29" i="210"/>
  <c r="AL28" i="210"/>
  <c r="AL27" i="210"/>
  <c r="AL26" i="210"/>
  <c r="AL25" i="210"/>
  <c r="AL24" i="210"/>
  <c r="AL23" i="210"/>
  <c r="AL22" i="210"/>
  <c r="AL21" i="210"/>
  <c r="AL20" i="210"/>
  <c r="AL19" i="210"/>
  <c r="AL18" i="210"/>
  <c r="AL17" i="210"/>
  <c r="AL16" i="210"/>
  <c r="AL15" i="210"/>
  <c r="AL14" i="210"/>
  <c r="AL13" i="210"/>
  <c r="AL12" i="210"/>
  <c r="AL11" i="210"/>
  <c r="AL10" i="210"/>
  <c r="AL9" i="210"/>
  <c r="AL8" i="210"/>
  <c r="AL7" i="210"/>
  <c r="AL6" i="210"/>
  <c r="AL5" i="210"/>
  <c r="AL4" i="210"/>
  <c r="AL3" i="210"/>
  <c r="AK58" i="210"/>
  <c r="AK57" i="210"/>
  <c r="AK56" i="210"/>
  <c r="AK55" i="210"/>
  <c r="AK54" i="210"/>
  <c r="AK53" i="210"/>
  <c r="AK52" i="210"/>
  <c r="AK51" i="210"/>
  <c r="AK50" i="210"/>
  <c r="AK49" i="210"/>
  <c r="AK48" i="210"/>
  <c r="AK47" i="210"/>
  <c r="AK46" i="210"/>
  <c r="AK45" i="210"/>
  <c r="AK44" i="210"/>
  <c r="AK43" i="210"/>
  <c r="AK42" i="210"/>
  <c r="AK41" i="210"/>
  <c r="AK40" i="210"/>
  <c r="AK39" i="210"/>
  <c r="AK38" i="210"/>
  <c r="AK37" i="210"/>
  <c r="AK36" i="210"/>
  <c r="AK35" i="210"/>
  <c r="AK34" i="210"/>
  <c r="AK33" i="210"/>
  <c r="AK32" i="210"/>
  <c r="AK29" i="210"/>
  <c r="AK28" i="210"/>
  <c r="AK27" i="210"/>
  <c r="AK26" i="210"/>
  <c r="AK25" i="210"/>
  <c r="AK24" i="210"/>
  <c r="AK23" i="210"/>
  <c r="AK22" i="210"/>
  <c r="AK21" i="210"/>
  <c r="AK20" i="210"/>
  <c r="AK19" i="210"/>
  <c r="AK18" i="210"/>
  <c r="AK17" i="210"/>
  <c r="AK16" i="210"/>
  <c r="AK15" i="210"/>
  <c r="AK14" i="210"/>
  <c r="AK13" i="210"/>
  <c r="AK12" i="210"/>
  <c r="AK11" i="210"/>
  <c r="AK10" i="210"/>
  <c r="AK9" i="210"/>
  <c r="AK8" i="210"/>
  <c r="AK7" i="210"/>
  <c r="AK6" i="210"/>
  <c r="AK5" i="210"/>
  <c r="AK4" i="210"/>
  <c r="AK3" i="210"/>
  <c r="AJ58" i="210"/>
  <c r="AJ57" i="210"/>
  <c r="AJ56" i="210"/>
  <c r="AJ55" i="210"/>
  <c r="AJ54" i="210"/>
  <c r="AJ53" i="210"/>
  <c r="AJ52" i="210"/>
  <c r="AJ51" i="210"/>
  <c r="AJ50" i="210"/>
  <c r="AJ49" i="210"/>
  <c r="AJ48" i="210"/>
  <c r="AJ47" i="210"/>
  <c r="AJ46" i="210"/>
  <c r="AJ45" i="210"/>
  <c r="AJ44" i="210"/>
  <c r="AJ43" i="210"/>
  <c r="AJ42" i="210"/>
  <c r="AJ41" i="210"/>
  <c r="AJ40" i="210"/>
  <c r="AJ39" i="210"/>
  <c r="AJ38" i="210"/>
  <c r="AJ37" i="210"/>
  <c r="AJ36" i="210"/>
  <c r="AJ35" i="210"/>
  <c r="AJ34" i="210"/>
  <c r="AJ33" i="210"/>
  <c r="AJ32" i="210"/>
  <c r="AJ29" i="210"/>
  <c r="AJ28" i="210"/>
  <c r="AJ27" i="210"/>
  <c r="AJ26" i="210"/>
  <c r="AJ25" i="210"/>
  <c r="AJ24" i="210"/>
  <c r="AJ23" i="210"/>
  <c r="AJ22" i="210"/>
  <c r="AJ21" i="210"/>
  <c r="AJ20" i="210"/>
  <c r="AJ19" i="210"/>
  <c r="AJ18" i="210"/>
  <c r="AJ17" i="210"/>
  <c r="AJ16" i="210"/>
  <c r="AJ15" i="210"/>
  <c r="AJ14" i="210"/>
  <c r="AJ13" i="210"/>
  <c r="AJ12" i="210"/>
  <c r="AJ11" i="210"/>
  <c r="AJ10" i="210"/>
  <c r="AJ9" i="210"/>
  <c r="AJ8" i="210"/>
  <c r="AJ7" i="210"/>
  <c r="AJ6" i="210"/>
  <c r="AJ5" i="210"/>
  <c r="AJ4" i="210"/>
  <c r="AJ3" i="210"/>
  <c r="AI58" i="210"/>
  <c r="AI57" i="210"/>
  <c r="AI56" i="210"/>
  <c r="AI55" i="210"/>
  <c r="AI54" i="210"/>
  <c r="AI53" i="210"/>
  <c r="AI52" i="210"/>
  <c r="AI51" i="210"/>
  <c r="AI50" i="210"/>
  <c r="AI49" i="210"/>
  <c r="AI48" i="210"/>
  <c r="AI47" i="210"/>
  <c r="AI46" i="210"/>
  <c r="AI45" i="210"/>
  <c r="AI44" i="210"/>
  <c r="AI43" i="210"/>
  <c r="AI42" i="210"/>
  <c r="AI41" i="210"/>
  <c r="AI40" i="210"/>
  <c r="AI39" i="210"/>
  <c r="AI38" i="210"/>
  <c r="AI37" i="210"/>
  <c r="AI36" i="210"/>
  <c r="AI35" i="210"/>
  <c r="AI34" i="210"/>
  <c r="AI33" i="210"/>
  <c r="AI32" i="210"/>
  <c r="AI29" i="210"/>
  <c r="AI28" i="210"/>
  <c r="AI27" i="210"/>
  <c r="AI26" i="210"/>
  <c r="AI25" i="210"/>
  <c r="AI24" i="210"/>
  <c r="AI23" i="210"/>
  <c r="AI22" i="210"/>
  <c r="AI21" i="210"/>
  <c r="AI20" i="210"/>
  <c r="AI19" i="210"/>
  <c r="AI18" i="210"/>
  <c r="AI17" i="210"/>
  <c r="AI16" i="210"/>
  <c r="AI15" i="210"/>
  <c r="AI14" i="210"/>
  <c r="AI13" i="210"/>
  <c r="AI12" i="210"/>
  <c r="AI11" i="210"/>
  <c r="AI10" i="210"/>
  <c r="AI9" i="210"/>
  <c r="AI8" i="210"/>
  <c r="AI7" i="210"/>
  <c r="AI6" i="210"/>
  <c r="AI5" i="210"/>
  <c r="AI4" i="210"/>
  <c r="AI3" i="210"/>
  <c r="AH58" i="210"/>
  <c r="AH57" i="210"/>
  <c r="AH56" i="210"/>
  <c r="AH55" i="210"/>
  <c r="AH54" i="210"/>
  <c r="AH53" i="210"/>
  <c r="AH52" i="210"/>
  <c r="AH51" i="210"/>
  <c r="AH50" i="210"/>
  <c r="AH49" i="210"/>
  <c r="AH48" i="210"/>
  <c r="AH47" i="210"/>
  <c r="AH46" i="210"/>
  <c r="AH45" i="210"/>
  <c r="AH44" i="210"/>
  <c r="AH43" i="210"/>
  <c r="AH42" i="210"/>
  <c r="AH41" i="210"/>
  <c r="AH40" i="210"/>
  <c r="AH39" i="210"/>
  <c r="AH38" i="210"/>
  <c r="AH37" i="210"/>
  <c r="AH36" i="210"/>
  <c r="AH35" i="210"/>
  <c r="AH34" i="210"/>
  <c r="AH33" i="210"/>
  <c r="AH32" i="210"/>
  <c r="AH29" i="210"/>
  <c r="AH28" i="210"/>
  <c r="AH27" i="210"/>
  <c r="AH26" i="210"/>
  <c r="AH25" i="210"/>
  <c r="AH24" i="210"/>
  <c r="AH23" i="210"/>
  <c r="AH22" i="210"/>
  <c r="AH21" i="210"/>
  <c r="AH20" i="210"/>
  <c r="AH19" i="210"/>
  <c r="AH18" i="210"/>
  <c r="AH17" i="210"/>
  <c r="AH16" i="210"/>
  <c r="AH15" i="210"/>
  <c r="AH14" i="210"/>
  <c r="AH13" i="210"/>
  <c r="AH12" i="210"/>
  <c r="AH11" i="210"/>
  <c r="AH10" i="210"/>
  <c r="AH9" i="210"/>
  <c r="AH8" i="210"/>
  <c r="AH7" i="210"/>
  <c r="AH6" i="210"/>
  <c r="AH5" i="210"/>
  <c r="AH4" i="210"/>
  <c r="AH3" i="210"/>
  <c r="AG58" i="210"/>
  <c r="AG57" i="210"/>
  <c r="AG56" i="210"/>
  <c r="AG55" i="210"/>
  <c r="AG54" i="210"/>
  <c r="AG53" i="210"/>
  <c r="AG52" i="210"/>
  <c r="AG51" i="210"/>
  <c r="AG50" i="210"/>
  <c r="AG49" i="210"/>
  <c r="AG48" i="210"/>
  <c r="AG47" i="210"/>
  <c r="AG46" i="210"/>
  <c r="AG45" i="210"/>
  <c r="AG44" i="210"/>
  <c r="AG43" i="210"/>
  <c r="AG42" i="210"/>
  <c r="AG41" i="210"/>
  <c r="AG40" i="210"/>
  <c r="AG39" i="210"/>
  <c r="AG38" i="210"/>
  <c r="AG37" i="210"/>
  <c r="AG36" i="210"/>
  <c r="AG35" i="210"/>
  <c r="AG34" i="210"/>
  <c r="AG33" i="210"/>
  <c r="AG32" i="210"/>
  <c r="AG29" i="210"/>
  <c r="AG28" i="210"/>
  <c r="AG27" i="210"/>
  <c r="AG26" i="210"/>
  <c r="AG25" i="210"/>
  <c r="AG24" i="210"/>
  <c r="AG23" i="210"/>
  <c r="AG22" i="210"/>
  <c r="AG21" i="210"/>
  <c r="AG20" i="210"/>
  <c r="AG19" i="210"/>
  <c r="AG18" i="210"/>
  <c r="AG17" i="210"/>
  <c r="AG16" i="210"/>
  <c r="AG15" i="210"/>
  <c r="AG14" i="210"/>
  <c r="AG13" i="210"/>
  <c r="AG12" i="210"/>
  <c r="AG11" i="210"/>
  <c r="AG10" i="210"/>
  <c r="AG9" i="210"/>
  <c r="AG8" i="210"/>
  <c r="AG7" i="210"/>
  <c r="AG6" i="210"/>
  <c r="AG5" i="210"/>
  <c r="AG4" i="210"/>
  <c r="AG3" i="210"/>
  <c r="AF58" i="210"/>
  <c r="AF57" i="210"/>
  <c r="AF56" i="210"/>
  <c r="AF55" i="210"/>
  <c r="AF54" i="210"/>
  <c r="AF53" i="210"/>
  <c r="AF52" i="210"/>
  <c r="AF51" i="210"/>
  <c r="AF50" i="210"/>
  <c r="AF49" i="210"/>
  <c r="AF48" i="210"/>
  <c r="AF47" i="210"/>
  <c r="AF46" i="210"/>
  <c r="AF45" i="210"/>
  <c r="AF44" i="210"/>
  <c r="AF43" i="210"/>
  <c r="AF42" i="210"/>
  <c r="AF41" i="210"/>
  <c r="AF40" i="210"/>
  <c r="AF39" i="210"/>
  <c r="AF38" i="210"/>
  <c r="AF37" i="210"/>
  <c r="AF36" i="210"/>
  <c r="AF35" i="210"/>
  <c r="AF34" i="210"/>
  <c r="AF33" i="210"/>
  <c r="AF32" i="210"/>
  <c r="AF29" i="210"/>
  <c r="AF28" i="210"/>
  <c r="AF27" i="210"/>
  <c r="AF26" i="210"/>
  <c r="AF25" i="210"/>
  <c r="AF24" i="210"/>
  <c r="AF23" i="210"/>
  <c r="AF22" i="210"/>
  <c r="AF21" i="210"/>
  <c r="AF20" i="210"/>
  <c r="AF19" i="210"/>
  <c r="AF18" i="210"/>
  <c r="AF17" i="210"/>
  <c r="AF16" i="210"/>
  <c r="AF15" i="210"/>
  <c r="AF14" i="210"/>
  <c r="AF13" i="210"/>
  <c r="AF12" i="210"/>
  <c r="AF11" i="210"/>
  <c r="AF10" i="210"/>
  <c r="AF9" i="210"/>
  <c r="AF8" i="210"/>
  <c r="AF7" i="210"/>
  <c r="AF6" i="210"/>
  <c r="AF5" i="210"/>
  <c r="AF4" i="210"/>
  <c r="AF3" i="210"/>
  <c r="AE58" i="210"/>
  <c r="AE57" i="210"/>
  <c r="AE56" i="210"/>
  <c r="AE55" i="210"/>
  <c r="AE54" i="210"/>
  <c r="AE53" i="210"/>
  <c r="AE52" i="210"/>
  <c r="AE51" i="210"/>
  <c r="AE50" i="210"/>
  <c r="AE49" i="210"/>
  <c r="AE48" i="210"/>
  <c r="AE47" i="210"/>
  <c r="AE46" i="210"/>
  <c r="AE45" i="210"/>
  <c r="AE44" i="210"/>
  <c r="AE43" i="210"/>
  <c r="AE42" i="210"/>
  <c r="AE41" i="210"/>
  <c r="AE40" i="210"/>
  <c r="AE39" i="210"/>
  <c r="AE38" i="210"/>
  <c r="AE37" i="210"/>
  <c r="AE36" i="210"/>
  <c r="AE35" i="210"/>
  <c r="AE34" i="210"/>
  <c r="AE33" i="210"/>
  <c r="AE32" i="210"/>
  <c r="AE29" i="210"/>
  <c r="AE28" i="210"/>
  <c r="AE27" i="210"/>
  <c r="AE26" i="210"/>
  <c r="AE25" i="210"/>
  <c r="AE24" i="210"/>
  <c r="AE23" i="210"/>
  <c r="AE22" i="210"/>
  <c r="AE21" i="210"/>
  <c r="AE20" i="210"/>
  <c r="AE19" i="210"/>
  <c r="AE18" i="210"/>
  <c r="AE17" i="210"/>
  <c r="AE16" i="210"/>
  <c r="AE15" i="210"/>
  <c r="AE14" i="210"/>
  <c r="AE13" i="210"/>
  <c r="AE12" i="210"/>
  <c r="AE11" i="210"/>
  <c r="AE10" i="210"/>
  <c r="AE9" i="210"/>
  <c r="AE8" i="210"/>
  <c r="AE7" i="210"/>
  <c r="AE6" i="210"/>
  <c r="AE5" i="210"/>
  <c r="AE4" i="210"/>
  <c r="AE3" i="210"/>
  <c r="AD58" i="210"/>
  <c r="AD57" i="210"/>
  <c r="AD56" i="210"/>
  <c r="AD55" i="210"/>
  <c r="AD54" i="210"/>
  <c r="AD53" i="210"/>
  <c r="AD52" i="210"/>
  <c r="AD51" i="210"/>
  <c r="AD50" i="210"/>
  <c r="AD49" i="210"/>
  <c r="AD48" i="210"/>
  <c r="AD47" i="210"/>
  <c r="AD46" i="210"/>
  <c r="AD45" i="210"/>
  <c r="AD44" i="210"/>
  <c r="AD43" i="210"/>
  <c r="AD42" i="210"/>
  <c r="AD41" i="210"/>
  <c r="AD40" i="210"/>
  <c r="AD39" i="210"/>
  <c r="AD38" i="210"/>
  <c r="AD37" i="210"/>
  <c r="AD36" i="210"/>
  <c r="AD35" i="210"/>
  <c r="AD34" i="210"/>
  <c r="AD33" i="210"/>
  <c r="AD32" i="210"/>
  <c r="AD29" i="210"/>
  <c r="AD28" i="210"/>
  <c r="AD27" i="210"/>
  <c r="AD26" i="210"/>
  <c r="AD25" i="210"/>
  <c r="AD24" i="210"/>
  <c r="AD23" i="210"/>
  <c r="AD22" i="210"/>
  <c r="AD21" i="210"/>
  <c r="AD20" i="210"/>
  <c r="AD19" i="210"/>
  <c r="AD18" i="210"/>
  <c r="AD17" i="210"/>
  <c r="AD16" i="210"/>
  <c r="AD15" i="210"/>
  <c r="AD14" i="210"/>
  <c r="AD13" i="210"/>
  <c r="AD12" i="210"/>
  <c r="AD11" i="210"/>
  <c r="AD10" i="210"/>
  <c r="AD9" i="210"/>
  <c r="AD8" i="210"/>
  <c r="AD7" i="210"/>
  <c r="AD6" i="210"/>
  <c r="AD5" i="210"/>
  <c r="AD4" i="210"/>
  <c r="AD3" i="210"/>
  <c r="AC58" i="210"/>
  <c r="AC57" i="210"/>
  <c r="AC56" i="210"/>
  <c r="AC55" i="210"/>
  <c r="AC54" i="210"/>
  <c r="AC53" i="210"/>
  <c r="AC52" i="210"/>
  <c r="AC51" i="210"/>
  <c r="AC50" i="210"/>
  <c r="AC49" i="210"/>
  <c r="AC48" i="210"/>
  <c r="AC47" i="210"/>
  <c r="AC46" i="210"/>
  <c r="AC45" i="210"/>
  <c r="AC44" i="210"/>
  <c r="AC43" i="210"/>
  <c r="AC42" i="210"/>
  <c r="AC41" i="210"/>
  <c r="AC40" i="210"/>
  <c r="AC39" i="210"/>
  <c r="AC38" i="210"/>
  <c r="AC37" i="210"/>
  <c r="AC36" i="210"/>
  <c r="AC35" i="210"/>
  <c r="AC34" i="210"/>
  <c r="AC33" i="210"/>
  <c r="AC32" i="210"/>
  <c r="AC29" i="210"/>
  <c r="AC28" i="210"/>
  <c r="AC27" i="210"/>
  <c r="AC26" i="210"/>
  <c r="AC25" i="210"/>
  <c r="AC24" i="210"/>
  <c r="AC23" i="210"/>
  <c r="AC22" i="210"/>
  <c r="AC21" i="210"/>
  <c r="AC20" i="210"/>
  <c r="AC19" i="210"/>
  <c r="AC18" i="210"/>
  <c r="AC17" i="210"/>
  <c r="AC16" i="210"/>
  <c r="AC15" i="210"/>
  <c r="AC14" i="210"/>
  <c r="AC13" i="210"/>
  <c r="AC12" i="210"/>
  <c r="AC11" i="210"/>
  <c r="AC10" i="210"/>
  <c r="AC9" i="210"/>
  <c r="AC8" i="210"/>
  <c r="AC7" i="210"/>
  <c r="AC6" i="210"/>
  <c r="AC5" i="210"/>
  <c r="AC4" i="210"/>
  <c r="AC3" i="210"/>
  <c r="AB58" i="210"/>
  <c r="AB57" i="210"/>
  <c r="AB56" i="210"/>
  <c r="AB55" i="210"/>
  <c r="AB54" i="210"/>
  <c r="AB53" i="210"/>
  <c r="AB52" i="210"/>
  <c r="AB51" i="210"/>
  <c r="AB50" i="210"/>
  <c r="AB49" i="210"/>
  <c r="AB48" i="210"/>
  <c r="AB47" i="210"/>
  <c r="AB46" i="210"/>
  <c r="AB45" i="210"/>
  <c r="AB44" i="210"/>
  <c r="AB43" i="210"/>
  <c r="AB42" i="210"/>
  <c r="AB41" i="210"/>
  <c r="AB40" i="210"/>
  <c r="AB39" i="210"/>
  <c r="AB38" i="210"/>
  <c r="AB37" i="210"/>
  <c r="AB36" i="210"/>
  <c r="AB35" i="210"/>
  <c r="AB34" i="210"/>
  <c r="AB33" i="210"/>
  <c r="AB32" i="210"/>
  <c r="AB29" i="210"/>
  <c r="AB28" i="210"/>
  <c r="AB27" i="210"/>
  <c r="AB26" i="210"/>
  <c r="AB25" i="210"/>
  <c r="AB24" i="210"/>
  <c r="AB23" i="210"/>
  <c r="AB22" i="210"/>
  <c r="AB21" i="210"/>
  <c r="AB20" i="210"/>
  <c r="AB19" i="210"/>
  <c r="AB18" i="210"/>
  <c r="AB17" i="210"/>
  <c r="AB16" i="210"/>
  <c r="AB15" i="210"/>
  <c r="AB14" i="210"/>
  <c r="AB13" i="210"/>
  <c r="AB12" i="210"/>
  <c r="AB11" i="210"/>
  <c r="AB10" i="210"/>
  <c r="AB9" i="210"/>
  <c r="AB8" i="210"/>
  <c r="AB7" i="210"/>
  <c r="AB6" i="210"/>
  <c r="AB5" i="210"/>
  <c r="AB4" i="210"/>
  <c r="AB3" i="210"/>
  <c r="AA58" i="210"/>
  <c r="AA57" i="210"/>
  <c r="AA56" i="210"/>
  <c r="AA55" i="210"/>
  <c r="AA54" i="210"/>
  <c r="AA53" i="210"/>
  <c r="AA52" i="210"/>
  <c r="AA51" i="210"/>
  <c r="AA50" i="210"/>
  <c r="AA49" i="210"/>
  <c r="AA48" i="210"/>
  <c r="AA47" i="210"/>
  <c r="AA46" i="210"/>
  <c r="AA45" i="210"/>
  <c r="AA44" i="210"/>
  <c r="AA43" i="210"/>
  <c r="AA42" i="210"/>
  <c r="AA41" i="210"/>
  <c r="AA40" i="210"/>
  <c r="AA39" i="210"/>
  <c r="AA38" i="210"/>
  <c r="AA37" i="210"/>
  <c r="AA36" i="210"/>
  <c r="AA35" i="210"/>
  <c r="AA34" i="210"/>
  <c r="AA33" i="210"/>
  <c r="AA32" i="210"/>
  <c r="AA29" i="210"/>
  <c r="AA28" i="210"/>
  <c r="AA27" i="210"/>
  <c r="AA26" i="210"/>
  <c r="AA25" i="210"/>
  <c r="AA24" i="210"/>
  <c r="AA23" i="210"/>
  <c r="AA22" i="210"/>
  <c r="AA21" i="210"/>
  <c r="AA20" i="210"/>
  <c r="AA19" i="210"/>
  <c r="AA18" i="210"/>
  <c r="AA17" i="210"/>
  <c r="AA16" i="210"/>
  <c r="AA15" i="210"/>
  <c r="AA14" i="210"/>
  <c r="AA13" i="210"/>
  <c r="AA12" i="210"/>
  <c r="AA11" i="210"/>
  <c r="AA10" i="210"/>
  <c r="AA9" i="210"/>
  <c r="AA8" i="210"/>
  <c r="AA7" i="210"/>
  <c r="AA6" i="210"/>
  <c r="AA5" i="210"/>
  <c r="AA4" i="210"/>
  <c r="AA3" i="210"/>
  <c r="Z58" i="210"/>
  <c r="Z57" i="210"/>
  <c r="Z56" i="210"/>
  <c r="Z55" i="210"/>
  <c r="Z54" i="210"/>
  <c r="Z53" i="210"/>
  <c r="Z52" i="210"/>
  <c r="Z51" i="210"/>
  <c r="Z50" i="210"/>
  <c r="Z49" i="210"/>
  <c r="Z48" i="210"/>
  <c r="Z47" i="210"/>
  <c r="Z46" i="210"/>
  <c r="Z45" i="210"/>
  <c r="Z44" i="210"/>
  <c r="Z43" i="210"/>
  <c r="Z42" i="210"/>
  <c r="Z41" i="210"/>
  <c r="Z40" i="210"/>
  <c r="Z39" i="210"/>
  <c r="Z38" i="210"/>
  <c r="Z37" i="210"/>
  <c r="Z36" i="210"/>
  <c r="Z35" i="210"/>
  <c r="Z34" i="210"/>
  <c r="Z33" i="210"/>
  <c r="Z32" i="210"/>
  <c r="Z29" i="210"/>
  <c r="Z28" i="210"/>
  <c r="Z27" i="210"/>
  <c r="Z26" i="210"/>
  <c r="Z25" i="210"/>
  <c r="Z24" i="210"/>
  <c r="Z23" i="210"/>
  <c r="Z22" i="210"/>
  <c r="Z21" i="210"/>
  <c r="Z20" i="210"/>
  <c r="Z19" i="210"/>
  <c r="Z18" i="210"/>
  <c r="Z17" i="210"/>
  <c r="Z16" i="210"/>
  <c r="Z15" i="210"/>
  <c r="Z14" i="210"/>
  <c r="Z13" i="210"/>
  <c r="Z12" i="210"/>
  <c r="Z11" i="210"/>
  <c r="Z10" i="210"/>
  <c r="Z9" i="210"/>
  <c r="Z8" i="210"/>
  <c r="Z7" i="210"/>
  <c r="Z6" i="210"/>
  <c r="Z5" i="210"/>
  <c r="Z4" i="210"/>
  <c r="Z3" i="210"/>
  <c r="Y58" i="210"/>
  <c r="Y57" i="210"/>
  <c r="Y56" i="210"/>
  <c r="Y55" i="210"/>
  <c r="Y54" i="210"/>
  <c r="Y53" i="210"/>
  <c r="Y52" i="210"/>
  <c r="Y51" i="210"/>
  <c r="Y50" i="210"/>
  <c r="Y49" i="210"/>
  <c r="Y48" i="210"/>
  <c r="Y47" i="210"/>
  <c r="Y46" i="210"/>
  <c r="Y45" i="210"/>
  <c r="Y44" i="210"/>
  <c r="Y43" i="210"/>
  <c r="Y42" i="210"/>
  <c r="Y41" i="210"/>
  <c r="Y40" i="210"/>
  <c r="Y39" i="210"/>
  <c r="Y38" i="210"/>
  <c r="Y37" i="210"/>
  <c r="Y36" i="210"/>
  <c r="Y35" i="210"/>
  <c r="Y34" i="210"/>
  <c r="Y33" i="210"/>
  <c r="Y32" i="210"/>
  <c r="Y29" i="210"/>
  <c r="Y28" i="210"/>
  <c r="Y27" i="210"/>
  <c r="Y26" i="210"/>
  <c r="Y25" i="210"/>
  <c r="Y24" i="210"/>
  <c r="Y23" i="210"/>
  <c r="Y22" i="210"/>
  <c r="Y21" i="210"/>
  <c r="Y20" i="210"/>
  <c r="Y19" i="210"/>
  <c r="Y18" i="210"/>
  <c r="Y17" i="210"/>
  <c r="Y16" i="210"/>
  <c r="Y15" i="210"/>
  <c r="Y14" i="210"/>
  <c r="Y13" i="210"/>
  <c r="Y12" i="210"/>
  <c r="Y11" i="210"/>
  <c r="Y10" i="210"/>
  <c r="Y9" i="210"/>
  <c r="Y8" i="210"/>
  <c r="Y7" i="210"/>
  <c r="Y6" i="210"/>
  <c r="Y5" i="210"/>
  <c r="Y4" i="210"/>
  <c r="Y3" i="210"/>
  <c r="X58" i="210"/>
  <c r="X57" i="210"/>
  <c r="X56" i="210"/>
  <c r="X55" i="210"/>
  <c r="X54" i="210"/>
  <c r="X53" i="210"/>
  <c r="X52" i="210"/>
  <c r="X51" i="210"/>
  <c r="X50" i="210"/>
  <c r="X49" i="210"/>
  <c r="X48" i="210"/>
  <c r="X47" i="210"/>
  <c r="X46" i="210"/>
  <c r="X45" i="210"/>
  <c r="X44" i="210"/>
  <c r="X43" i="210"/>
  <c r="X42" i="210"/>
  <c r="X41" i="210"/>
  <c r="X40" i="210"/>
  <c r="X39" i="210"/>
  <c r="X38" i="210"/>
  <c r="X37" i="210"/>
  <c r="X36" i="210"/>
  <c r="X35" i="210"/>
  <c r="X34" i="210"/>
  <c r="X33" i="210"/>
  <c r="X32" i="210"/>
  <c r="X29" i="210"/>
  <c r="X28" i="210"/>
  <c r="X27" i="210"/>
  <c r="X26" i="210"/>
  <c r="X25" i="210"/>
  <c r="X24" i="210"/>
  <c r="X23" i="210"/>
  <c r="X22" i="210"/>
  <c r="X21" i="210"/>
  <c r="X20" i="210"/>
  <c r="X19" i="210"/>
  <c r="X18" i="210"/>
  <c r="X17" i="210"/>
  <c r="X16" i="210"/>
  <c r="X15" i="210"/>
  <c r="X14" i="210"/>
  <c r="X13" i="210"/>
  <c r="X12" i="210"/>
  <c r="X11" i="210"/>
  <c r="X10" i="210"/>
  <c r="X9" i="210"/>
  <c r="X8" i="210"/>
  <c r="X7" i="210"/>
  <c r="X6" i="210"/>
  <c r="X5" i="210"/>
  <c r="X4" i="210"/>
  <c r="X3" i="210"/>
  <c r="W58" i="210"/>
  <c r="W57" i="210"/>
  <c r="W56" i="210"/>
  <c r="W55" i="210"/>
  <c r="W54" i="210"/>
  <c r="W53" i="210"/>
  <c r="W52" i="210"/>
  <c r="W51" i="210"/>
  <c r="W50" i="210"/>
  <c r="W49" i="210"/>
  <c r="W48" i="210"/>
  <c r="W47" i="210"/>
  <c r="W46" i="210"/>
  <c r="W45" i="210"/>
  <c r="W44" i="210"/>
  <c r="W43" i="210"/>
  <c r="W42" i="210"/>
  <c r="W41" i="210"/>
  <c r="W40" i="210"/>
  <c r="W39" i="210"/>
  <c r="W38" i="210"/>
  <c r="W37" i="210"/>
  <c r="W36" i="210"/>
  <c r="W35" i="210"/>
  <c r="W34" i="210"/>
  <c r="W33" i="210"/>
  <c r="W32" i="210"/>
  <c r="W29" i="210"/>
  <c r="W28" i="210"/>
  <c r="W27" i="210"/>
  <c r="W26" i="210"/>
  <c r="W25" i="210"/>
  <c r="W24" i="210"/>
  <c r="W23" i="210"/>
  <c r="W22" i="210"/>
  <c r="W21" i="210"/>
  <c r="W20" i="210"/>
  <c r="W19" i="210"/>
  <c r="W18" i="210"/>
  <c r="W17" i="210"/>
  <c r="W16" i="210"/>
  <c r="W15" i="210"/>
  <c r="W14" i="210"/>
  <c r="W13" i="210"/>
  <c r="W12" i="210"/>
  <c r="W11" i="210"/>
  <c r="W10" i="210"/>
  <c r="W9" i="210"/>
  <c r="W8" i="210"/>
  <c r="W7" i="210"/>
  <c r="W6" i="210"/>
  <c r="W5" i="210"/>
  <c r="W4" i="210"/>
  <c r="W3" i="210"/>
  <c r="V58" i="210"/>
  <c r="V57" i="210"/>
  <c r="V56" i="210"/>
  <c r="V55" i="210"/>
  <c r="V54" i="210"/>
  <c r="V53" i="210"/>
  <c r="V52" i="210"/>
  <c r="V51" i="210"/>
  <c r="V50" i="210"/>
  <c r="V49" i="210"/>
  <c r="V48" i="210"/>
  <c r="V47" i="210"/>
  <c r="V46" i="210"/>
  <c r="V45" i="210"/>
  <c r="V44" i="210"/>
  <c r="V43" i="210"/>
  <c r="V42" i="210"/>
  <c r="V41" i="210"/>
  <c r="V40" i="210"/>
  <c r="V39" i="210"/>
  <c r="V38" i="210"/>
  <c r="V37" i="210"/>
  <c r="V36" i="210"/>
  <c r="V35" i="210"/>
  <c r="V34" i="210"/>
  <c r="V33" i="210"/>
  <c r="V32" i="210"/>
  <c r="V29" i="210"/>
  <c r="V28" i="210"/>
  <c r="V27" i="210"/>
  <c r="V26" i="210"/>
  <c r="V25" i="210"/>
  <c r="V24" i="210"/>
  <c r="V23" i="210"/>
  <c r="V22" i="210"/>
  <c r="V21" i="210"/>
  <c r="V20" i="210"/>
  <c r="V19" i="210"/>
  <c r="V18" i="210"/>
  <c r="V17" i="210"/>
  <c r="V16" i="210"/>
  <c r="V15" i="210"/>
  <c r="V14" i="210"/>
  <c r="V13" i="210"/>
  <c r="V12" i="210"/>
  <c r="V11" i="210"/>
  <c r="V10" i="210"/>
  <c r="V9" i="210"/>
  <c r="V8" i="210"/>
  <c r="V7" i="210"/>
  <c r="V6" i="210"/>
  <c r="V5" i="210"/>
  <c r="V4" i="210"/>
  <c r="V3" i="210"/>
  <c r="U58" i="210"/>
  <c r="U57" i="210"/>
  <c r="U56" i="210"/>
  <c r="U55" i="210"/>
  <c r="U54" i="210"/>
  <c r="U53" i="210"/>
  <c r="U52" i="210"/>
  <c r="U51" i="210"/>
  <c r="U50" i="210"/>
  <c r="U49" i="210"/>
  <c r="U48" i="210"/>
  <c r="U47" i="210"/>
  <c r="U46" i="210"/>
  <c r="U45" i="210"/>
  <c r="U44" i="210"/>
  <c r="U43" i="210"/>
  <c r="U42" i="210"/>
  <c r="U41" i="210"/>
  <c r="U40" i="210"/>
  <c r="U39" i="210"/>
  <c r="U38" i="210"/>
  <c r="U37" i="210"/>
  <c r="U36" i="210"/>
  <c r="U35" i="210"/>
  <c r="U34" i="210"/>
  <c r="U33" i="210"/>
  <c r="U32" i="210"/>
  <c r="U29" i="210"/>
  <c r="U28" i="210"/>
  <c r="U27" i="210"/>
  <c r="U26" i="210"/>
  <c r="U25" i="210"/>
  <c r="U24" i="210"/>
  <c r="U23" i="210"/>
  <c r="U22" i="210"/>
  <c r="U21" i="210"/>
  <c r="U20" i="210"/>
  <c r="U19" i="210"/>
  <c r="U18" i="210"/>
  <c r="U17" i="210"/>
  <c r="U16" i="210"/>
  <c r="U15" i="210"/>
  <c r="U14" i="210"/>
  <c r="U13" i="210"/>
  <c r="U12" i="210"/>
  <c r="U11" i="210"/>
  <c r="U10" i="210"/>
  <c r="U9" i="210"/>
  <c r="U8" i="210"/>
  <c r="U7" i="210"/>
  <c r="U6" i="210"/>
  <c r="U5" i="210"/>
  <c r="U4" i="210"/>
  <c r="U3" i="210"/>
  <c r="T58" i="210"/>
  <c r="T57" i="210"/>
  <c r="T56" i="210"/>
  <c r="T55" i="210"/>
  <c r="T54" i="210"/>
  <c r="T53" i="210"/>
  <c r="T52" i="210"/>
  <c r="T51" i="210"/>
  <c r="T50" i="210"/>
  <c r="T49" i="210"/>
  <c r="T48" i="210"/>
  <c r="T47" i="210"/>
  <c r="T46" i="210"/>
  <c r="T45" i="210"/>
  <c r="T44" i="210"/>
  <c r="T43" i="210"/>
  <c r="T42" i="210"/>
  <c r="T41" i="210"/>
  <c r="T40" i="210"/>
  <c r="T39" i="210"/>
  <c r="T38" i="210"/>
  <c r="T37" i="210"/>
  <c r="T36" i="210"/>
  <c r="T35" i="210"/>
  <c r="T34" i="210"/>
  <c r="T33" i="210"/>
  <c r="T32" i="210"/>
  <c r="T29" i="210"/>
  <c r="T28" i="210"/>
  <c r="T27" i="210"/>
  <c r="T26" i="210"/>
  <c r="T25" i="210"/>
  <c r="T24" i="210"/>
  <c r="T23" i="210"/>
  <c r="T22" i="210"/>
  <c r="T21" i="210"/>
  <c r="T20" i="210"/>
  <c r="T19" i="210"/>
  <c r="T18" i="210"/>
  <c r="T17" i="210"/>
  <c r="T16" i="210"/>
  <c r="T15" i="210"/>
  <c r="T14" i="210"/>
  <c r="T13" i="210"/>
  <c r="T12" i="210"/>
  <c r="T11" i="210"/>
  <c r="T10" i="210"/>
  <c r="T9" i="210"/>
  <c r="T8" i="210"/>
  <c r="T7" i="210"/>
  <c r="T6" i="210"/>
  <c r="T5" i="210"/>
  <c r="T4" i="210"/>
  <c r="T3" i="210"/>
  <c r="S58" i="210"/>
  <c r="S57" i="210"/>
  <c r="S56" i="210"/>
  <c r="S55" i="210"/>
  <c r="S54" i="210"/>
  <c r="S53" i="210"/>
  <c r="S52" i="210"/>
  <c r="S51" i="210"/>
  <c r="S50" i="210"/>
  <c r="S49" i="210"/>
  <c r="S48" i="210"/>
  <c r="S47" i="210"/>
  <c r="S46" i="210"/>
  <c r="S45" i="210"/>
  <c r="S44" i="210"/>
  <c r="S43" i="210"/>
  <c r="S42" i="210"/>
  <c r="S41" i="210"/>
  <c r="S40" i="210"/>
  <c r="S39" i="210"/>
  <c r="S38" i="210"/>
  <c r="S37" i="210"/>
  <c r="S36" i="210"/>
  <c r="S35" i="210"/>
  <c r="S34" i="210"/>
  <c r="S33" i="210"/>
  <c r="S32" i="210"/>
  <c r="S29" i="210"/>
  <c r="S28" i="210"/>
  <c r="S27" i="210"/>
  <c r="S26" i="210"/>
  <c r="S25" i="210"/>
  <c r="S24" i="210"/>
  <c r="S23" i="210"/>
  <c r="S22" i="210"/>
  <c r="S21" i="210"/>
  <c r="S20" i="210"/>
  <c r="S19" i="210"/>
  <c r="S18" i="210"/>
  <c r="S17" i="210"/>
  <c r="S16" i="210"/>
  <c r="S15" i="210"/>
  <c r="S14" i="210"/>
  <c r="S13" i="210"/>
  <c r="S12" i="210"/>
  <c r="S11" i="210"/>
  <c r="S10" i="210"/>
  <c r="S9" i="210"/>
  <c r="S8" i="210"/>
  <c r="S7" i="210"/>
  <c r="S6" i="210"/>
  <c r="S5" i="210"/>
  <c r="S4" i="210"/>
  <c r="S3" i="210"/>
  <c r="R58" i="210"/>
  <c r="R57" i="210"/>
  <c r="R56" i="210"/>
  <c r="R55" i="210"/>
  <c r="R54" i="210"/>
  <c r="R53" i="210"/>
  <c r="R52" i="210"/>
  <c r="R51" i="210"/>
  <c r="R50" i="210"/>
  <c r="R49" i="210"/>
  <c r="R48" i="210"/>
  <c r="R47" i="210"/>
  <c r="R46" i="210"/>
  <c r="R45" i="210"/>
  <c r="R44" i="210"/>
  <c r="R43" i="210"/>
  <c r="R42" i="210"/>
  <c r="R41" i="210"/>
  <c r="R40" i="210"/>
  <c r="R39" i="210"/>
  <c r="R38" i="210"/>
  <c r="R37" i="210"/>
  <c r="R36" i="210"/>
  <c r="R35" i="210"/>
  <c r="R34" i="210"/>
  <c r="R33" i="210"/>
  <c r="R32" i="210"/>
  <c r="R29" i="210"/>
  <c r="R28" i="210"/>
  <c r="R27" i="210"/>
  <c r="R26" i="210"/>
  <c r="R25" i="210"/>
  <c r="R24" i="210"/>
  <c r="R23" i="210"/>
  <c r="R22" i="210"/>
  <c r="R21" i="210"/>
  <c r="R20" i="210"/>
  <c r="R19" i="210"/>
  <c r="R18" i="210"/>
  <c r="R17" i="210"/>
  <c r="R16" i="210"/>
  <c r="R15" i="210"/>
  <c r="R14" i="210"/>
  <c r="R13" i="210"/>
  <c r="R12" i="210"/>
  <c r="R11" i="210"/>
  <c r="R10" i="210"/>
  <c r="R9" i="210"/>
  <c r="R8" i="210"/>
  <c r="R7" i="210"/>
  <c r="R6" i="210"/>
  <c r="R5" i="210"/>
  <c r="R4" i="210"/>
  <c r="R3" i="210"/>
  <c r="Q58" i="210"/>
  <c r="Q57" i="210"/>
  <c r="Q56" i="210"/>
  <c r="Q55" i="210"/>
  <c r="Q54" i="210"/>
  <c r="Q53" i="210"/>
  <c r="Q52" i="210"/>
  <c r="Q51" i="210"/>
  <c r="Q50" i="210"/>
  <c r="Q49" i="210"/>
  <c r="Q48" i="210"/>
  <c r="Q47" i="210"/>
  <c r="Q46" i="210"/>
  <c r="Q45" i="210"/>
  <c r="Q44" i="210"/>
  <c r="Q43" i="210"/>
  <c r="Q42" i="210"/>
  <c r="Q41" i="210"/>
  <c r="Q40" i="210"/>
  <c r="Q39" i="210"/>
  <c r="Q38" i="210"/>
  <c r="Q37" i="210"/>
  <c r="Q36" i="210"/>
  <c r="Q35" i="210"/>
  <c r="Q34" i="210"/>
  <c r="Q33" i="210"/>
  <c r="Q32" i="210"/>
  <c r="Q29" i="210"/>
  <c r="Q28" i="210"/>
  <c r="Q27" i="210"/>
  <c r="Q26" i="210"/>
  <c r="Q25" i="210"/>
  <c r="Q24" i="210"/>
  <c r="Q23" i="210"/>
  <c r="Q22" i="210"/>
  <c r="Q21" i="210"/>
  <c r="Q20" i="210"/>
  <c r="Q19" i="210"/>
  <c r="Q18" i="210"/>
  <c r="Q17" i="210"/>
  <c r="Q16" i="210"/>
  <c r="Q15" i="210"/>
  <c r="Q14" i="210"/>
  <c r="Q13" i="210"/>
  <c r="Q12" i="210"/>
  <c r="Q11" i="210"/>
  <c r="Q10" i="210"/>
  <c r="Q9" i="210"/>
  <c r="Q8" i="210"/>
  <c r="Q7" i="210"/>
  <c r="Q6" i="210"/>
  <c r="Q5" i="210"/>
  <c r="Q4" i="210"/>
  <c r="Q3" i="210"/>
  <c r="P58" i="210"/>
  <c r="P57" i="210"/>
  <c r="P56" i="210"/>
  <c r="P55" i="210"/>
  <c r="P54" i="210"/>
  <c r="P53" i="210"/>
  <c r="P52" i="210"/>
  <c r="P51" i="210"/>
  <c r="P50" i="210"/>
  <c r="P49" i="210"/>
  <c r="P48" i="210"/>
  <c r="P47" i="210"/>
  <c r="P46" i="210"/>
  <c r="P45" i="210"/>
  <c r="P44" i="210"/>
  <c r="P43" i="210"/>
  <c r="P42" i="210"/>
  <c r="P41" i="210"/>
  <c r="P40" i="210"/>
  <c r="P39" i="210"/>
  <c r="P38" i="210"/>
  <c r="P37" i="210"/>
  <c r="P36" i="210"/>
  <c r="P35" i="210"/>
  <c r="P34" i="210"/>
  <c r="P33" i="210"/>
  <c r="P32" i="210"/>
  <c r="P29" i="210"/>
  <c r="P28" i="210"/>
  <c r="P27" i="210"/>
  <c r="P26" i="210"/>
  <c r="P25" i="210"/>
  <c r="P24" i="210"/>
  <c r="P23" i="210"/>
  <c r="P22" i="210"/>
  <c r="P21" i="210"/>
  <c r="P20" i="210"/>
  <c r="P19" i="210"/>
  <c r="P18" i="210"/>
  <c r="P17" i="210"/>
  <c r="P16" i="210"/>
  <c r="P15" i="210"/>
  <c r="P14" i="210"/>
  <c r="P13" i="210"/>
  <c r="P12" i="210"/>
  <c r="P11" i="210"/>
  <c r="P10" i="210"/>
  <c r="P9" i="210"/>
  <c r="P8" i="210"/>
  <c r="P7" i="210"/>
  <c r="P6" i="210"/>
  <c r="P5" i="210"/>
  <c r="P4" i="210"/>
  <c r="P3" i="210"/>
  <c r="O58" i="210"/>
  <c r="O57" i="210"/>
  <c r="O56" i="210"/>
  <c r="O55" i="210"/>
  <c r="O54" i="210"/>
  <c r="O53" i="210"/>
  <c r="O52" i="210"/>
  <c r="O51" i="210"/>
  <c r="O50" i="210"/>
  <c r="O49" i="210"/>
  <c r="O48" i="210"/>
  <c r="O47" i="210"/>
  <c r="O46" i="210"/>
  <c r="O45" i="210"/>
  <c r="O44" i="210"/>
  <c r="O43" i="210"/>
  <c r="O42" i="210"/>
  <c r="O41" i="210"/>
  <c r="O40" i="210"/>
  <c r="O39" i="210"/>
  <c r="O38" i="210"/>
  <c r="O37" i="210"/>
  <c r="O36" i="210"/>
  <c r="O35" i="210"/>
  <c r="O34" i="210"/>
  <c r="O33" i="210"/>
  <c r="O32" i="210"/>
  <c r="O29" i="210"/>
  <c r="O28" i="210"/>
  <c r="O27" i="210"/>
  <c r="O26" i="210"/>
  <c r="O25" i="210"/>
  <c r="O24" i="210"/>
  <c r="O23" i="210"/>
  <c r="O22" i="210"/>
  <c r="O21" i="210"/>
  <c r="O20" i="210"/>
  <c r="O19" i="210"/>
  <c r="O18" i="210"/>
  <c r="O17" i="210"/>
  <c r="O16" i="210"/>
  <c r="O15" i="210"/>
  <c r="O14" i="210"/>
  <c r="O13" i="210"/>
  <c r="O12" i="210"/>
  <c r="O11" i="210"/>
  <c r="O10" i="210"/>
  <c r="O9" i="210"/>
  <c r="O8" i="210"/>
  <c r="O7" i="210"/>
  <c r="O6" i="210"/>
  <c r="O5" i="210"/>
  <c r="O4" i="210"/>
  <c r="O3" i="210"/>
  <c r="N58" i="210"/>
  <c r="N57" i="210"/>
  <c r="N56" i="210"/>
  <c r="N55" i="210"/>
  <c r="N54" i="210"/>
  <c r="N53" i="210"/>
  <c r="N52" i="210"/>
  <c r="N51" i="210"/>
  <c r="N50" i="210"/>
  <c r="N49" i="210"/>
  <c r="N48" i="210"/>
  <c r="N47" i="210"/>
  <c r="N46" i="210"/>
  <c r="N45" i="210"/>
  <c r="N44" i="210"/>
  <c r="N43" i="210"/>
  <c r="N42" i="210"/>
  <c r="N41" i="210"/>
  <c r="N40" i="210"/>
  <c r="N39" i="210"/>
  <c r="N38" i="210"/>
  <c r="N37" i="210"/>
  <c r="N36" i="210"/>
  <c r="N35" i="210"/>
  <c r="N34" i="210"/>
  <c r="N33" i="210"/>
  <c r="N32" i="210"/>
  <c r="N29" i="210"/>
  <c r="N28" i="210"/>
  <c r="N27" i="210"/>
  <c r="N26" i="210"/>
  <c r="N25" i="210"/>
  <c r="N24" i="210"/>
  <c r="N23" i="210"/>
  <c r="N22" i="210"/>
  <c r="N21" i="210"/>
  <c r="N20" i="210"/>
  <c r="N19" i="210"/>
  <c r="N18" i="210"/>
  <c r="N17" i="210"/>
  <c r="N16" i="210"/>
  <c r="N15" i="210"/>
  <c r="N14" i="210"/>
  <c r="N13" i="210"/>
  <c r="N12" i="210"/>
  <c r="N11" i="210"/>
  <c r="N10" i="210"/>
  <c r="N9" i="210"/>
  <c r="N8" i="210"/>
  <c r="N7" i="210"/>
  <c r="N6" i="210"/>
  <c r="N5" i="210"/>
  <c r="N4" i="210"/>
  <c r="N3" i="210"/>
  <c r="M58" i="210"/>
  <c r="M57" i="210"/>
  <c r="M56" i="210"/>
  <c r="M55" i="210"/>
  <c r="M54" i="210"/>
  <c r="M53" i="210"/>
  <c r="M52" i="210"/>
  <c r="M51" i="210"/>
  <c r="M50" i="210"/>
  <c r="M49" i="210"/>
  <c r="M48" i="210"/>
  <c r="M47" i="210"/>
  <c r="M46" i="210"/>
  <c r="M45" i="210"/>
  <c r="M44" i="210"/>
  <c r="M43" i="210"/>
  <c r="M42" i="210"/>
  <c r="M41" i="210"/>
  <c r="M40" i="210"/>
  <c r="M39" i="210"/>
  <c r="M38" i="210"/>
  <c r="M37" i="210"/>
  <c r="M36" i="210"/>
  <c r="M35" i="210"/>
  <c r="M34" i="210"/>
  <c r="M33" i="210"/>
  <c r="M32" i="210"/>
  <c r="M29" i="210"/>
  <c r="M28" i="210"/>
  <c r="M27" i="210"/>
  <c r="M26" i="210"/>
  <c r="M25" i="210"/>
  <c r="M24" i="210"/>
  <c r="M23" i="210"/>
  <c r="M22" i="210"/>
  <c r="M21" i="210"/>
  <c r="M20" i="210"/>
  <c r="M19" i="210"/>
  <c r="M18" i="210"/>
  <c r="M17" i="210"/>
  <c r="M16" i="210"/>
  <c r="M15" i="210"/>
  <c r="M14" i="210"/>
  <c r="M13" i="210"/>
  <c r="M12" i="210"/>
  <c r="M11" i="210"/>
  <c r="M10" i="210"/>
  <c r="M9" i="210"/>
  <c r="M8" i="210"/>
  <c r="M7" i="210"/>
  <c r="M6" i="210"/>
  <c r="M5" i="210"/>
  <c r="M4" i="210"/>
  <c r="M3" i="210"/>
  <c r="L58" i="210"/>
  <c r="L57" i="210"/>
  <c r="L56" i="210"/>
  <c r="L55" i="210"/>
  <c r="L54" i="210"/>
  <c r="L53" i="210"/>
  <c r="L52" i="210"/>
  <c r="L51" i="210"/>
  <c r="L50" i="210"/>
  <c r="L49" i="210"/>
  <c r="L48" i="210"/>
  <c r="L47" i="210"/>
  <c r="L46" i="210"/>
  <c r="L45" i="210"/>
  <c r="L44" i="210"/>
  <c r="L43" i="210"/>
  <c r="L42" i="210"/>
  <c r="L41" i="210"/>
  <c r="L40" i="210"/>
  <c r="L39" i="210"/>
  <c r="L38" i="210"/>
  <c r="L37" i="210"/>
  <c r="L36" i="210"/>
  <c r="L35" i="210"/>
  <c r="L34" i="210"/>
  <c r="L33" i="210"/>
  <c r="L32" i="210"/>
  <c r="L29" i="210"/>
  <c r="L28" i="210"/>
  <c r="L27" i="210"/>
  <c r="L26" i="210"/>
  <c r="L25" i="210"/>
  <c r="L24" i="210"/>
  <c r="L23" i="210"/>
  <c r="L22" i="210"/>
  <c r="L21" i="210"/>
  <c r="L20" i="210"/>
  <c r="L19" i="210"/>
  <c r="L18" i="210"/>
  <c r="L17" i="210"/>
  <c r="L16" i="210"/>
  <c r="L15" i="210"/>
  <c r="L14" i="210"/>
  <c r="L13" i="210"/>
  <c r="L12" i="210"/>
  <c r="L11" i="210"/>
  <c r="L10" i="210"/>
  <c r="L9" i="210"/>
  <c r="L8" i="210"/>
  <c r="L7" i="210"/>
  <c r="L6" i="210"/>
  <c r="L5" i="210"/>
  <c r="L4" i="210"/>
  <c r="L3" i="210"/>
  <c r="K58" i="210"/>
  <c r="K57" i="210"/>
  <c r="K56" i="210"/>
  <c r="K55" i="210"/>
  <c r="K54" i="210"/>
  <c r="K53" i="210"/>
  <c r="K52" i="210"/>
  <c r="K51" i="210"/>
  <c r="K50" i="210"/>
  <c r="K49" i="210"/>
  <c r="K48" i="210"/>
  <c r="K47" i="210"/>
  <c r="K46" i="210"/>
  <c r="K45" i="210"/>
  <c r="K44" i="210"/>
  <c r="K43" i="210"/>
  <c r="K42" i="210"/>
  <c r="K41" i="210"/>
  <c r="K40" i="210"/>
  <c r="K39" i="210"/>
  <c r="K38" i="210"/>
  <c r="K37" i="210"/>
  <c r="K36" i="210"/>
  <c r="K35" i="210"/>
  <c r="K34" i="210"/>
  <c r="K33" i="210"/>
  <c r="K32" i="210"/>
  <c r="K29" i="210"/>
  <c r="K28" i="210"/>
  <c r="K27" i="210"/>
  <c r="K26" i="210"/>
  <c r="K25" i="210"/>
  <c r="K24" i="210"/>
  <c r="K23" i="210"/>
  <c r="K22" i="210"/>
  <c r="K21" i="210"/>
  <c r="K20" i="210"/>
  <c r="K19" i="210"/>
  <c r="K18" i="210"/>
  <c r="K17" i="210"/>
  <c r="K16" i="210"/>
  <c r="K15" i="210"/>
  <c r="K14" i="210"/>
  <c r="K13" i="210"/>
  <c r="K12" i="210"/>
  <c r="K11" i="210"/>
  <c r="K10" i="210"/>
  <c r="K9" i="210"/>
  <c r="K8" i="210"/>
  <c r="K7" i="210"/>
  <c r="K6" i="210"/>
  <c r="K5" i="210"/>
  <c r="K4" i="210"/>
  <c r="K3" i="210"/>
  <c r="J58" i="210"/>
  <c r="J57" i="210"/>
  <c r="J56" i="210"/>
  <c r="J55" i="210"/>
  <c r="J54" i="210"/>
  <c r="J53" i="210"/>
  <c r="J52" i="210"/>
  <c r="J51" i="210"/>
  <c r="J50" i="210"/>
  <c r="J49" i="210"/>
  <c r="J48" i="210"/>
  <c r="J47" i="210"/>
  <c r="J46" i="210"/>
  <c r="J45" i="210"/>
  <c r="J44" i="210"/>
  <c r="J43" i="210"/>
  <c r="J42" i="210"/>
  <c r="J41" i="210"/>
  <c r="J40" i="210"/>
  <c r="J39" i="210"/>
  <c r="J38" i="210"/>
  <c r="J37" i="210"/>
  <c r="J36" i="210"/>
  <c r="J35" i="210"/>
  <c r="J34" i="210"/>
  <c r="J33" i="210"/>
  <c r="J32" i="210"/>
  <c r="J29" i="210"/>
  <c r="J28" i="210"/>
  <c r="J27" i="210"/>
  <c r="J26" i="210"/>
  <c r="J25" i="210"/>
  <c r="J24" i="210"/>
  <c r="J23" i="210"/>
  <c r="J22" i="210"/>
  <c r="J21" i="210"/>
  <c r="J20" i="210"/>
  <c r="J19" i="210"/>
  <c r="J18" i="210"/>
  <c r="J17" i="210"/>
  <c r="J16" i="210"/>
  <c r="J15" i="210"/>
  <c r="J14" i="210"/>
  <c r="J13" i="210"/>
  <c r="J12" i="210"/>
  <c r="J11" i="210"/>
  <c r="J10" i="210"/>
  <c r="J9" i="210"/>
  <c r="J8" i="210"/>
  <c r="J7" i="210"/>
  <c r="J6" i="210"/>
  <c r="J5" i="210"/>
  <c r="J4" i="210"/>
  <c r="J3" i="210"/>
  <c r="I58" i="210"/>
  <c r="I57" i="210"/>
  <c r="I56" i="210"/>
  <c r="I55" i="210"/>
  <c r="I54" i="210"/>
  <c r="I53" i="210"/>
  <c r="I52" i="210"/>
  <c r="I51" i="210"/>
  <c r="I50" i="210"/>
  <c r="I49" i="210"/>
  <c r="I48" i="210"/>
  <c r="I47" i="210"/>
  <c r="I46" i="210"/>
  <c r="I45" i="210"/>
  <c r="I44" i="210"/>
  <c r="I43" i="210"/>
  <c r="I42" i="210"/>
  <c r="I41" i="210"/>
  <c r="I40" i="210"/>
  <c r="I39" i="210"/>
  <c r="I38" i="210"/>
  <c r="I37" i="210"/>
  <c r="I36" i="210"/>
  <c r="I35" i="210"/>
  <c r="I34" i="210"/>
  <c r="I33" i="210"/>
  <c r="I32" i="210"/>
  <c r="I29" i="210"/>
  <c r="I28" i="210"/>
  <c r="I27" i="210"/>
  <c r="I26" i="210"/>
  <c r="I25" i="210"/>
  <c r="I24" i="210"/>
  <c r="I23" i="210"/>
  <c r="I22" i="210"/>
  <c r="I21" i="210"/>
  <c r="I20" i="210"/>
  <c r="I19" i="210"/>
  <c r="I18" i="210"/>
  <c r="I17" i="210"/>
  <c r="I16" i="210"/>
  <c r="I15" i="210"/>
  <c r="I14" i="210"/>
  <c r="I13" i="210"/>
  <c r="I12" i="210"/>
  <c r="I11" i="210"/>
  <c r="I10" i="210"/>
  <c r="I9" i="210"/>
  <c r="I8" i="210"/>
  <c r="I7" i="210"/>
  <c r="I6" i="210"/>
  <c r="I5" i="210"/>
  <c r="I4" i="210"/>
  <c r="I3" i="210"/>
  <c r="H58" i="210"/>
  <c r="H57" i="210"/>
  <c r="H56" i="210"/>
  <c r="H55" i="210"/>
  <c r="H54" i="210"/>
  <c r="H53" i="210"/>
  <c r="H52" i="210"/>
  <c r="H51" i="210"/>
  <c r="H50" i="210"/>
  <c r="H49" i="210"/>
  <c r="H48" i="210"/>
  <c r="H47" i="210"/>
  <c r="H46" i="210"/>
  <c r="H45" i="210"/>
  <c r="H44" i="210"/>
  <c r="H43" i="210"/>
  <c r="H42" i="210"/>
  <c r="H41" i="210"/>
  <c r="H40" i="210"/>
  <c r="H39" i="210"/>
  <c r="H38" i="210"/>
  <c r="H37" i="210"/>
  <c r="H36" i="210"/>
  <c r="H35" i="210"/>
  <c r="H34" i="210"/>
  <c r="H33" i="210"/>
  <c r="H32" i="210"/>
  <c r="H29" i="210"/>
  <c r="H28" i="210"/>
  <c r="H27" i="210"/>
  <c r="H26" i="210"/>
  <c r="H25" i="210"/>
  <c r="H24" i="210"/>
  <c r="H23" i="210"/>
  <c r="H22" i="210"/>
  <c r="H21" i="210"/>
  <c r="H20" i="210"/>
  <c r="H19" i="210"/>
  <c r="H18" i="210"/>
  <c r="H17" i="210"/>
  <c r="H16" i="210"/>
  <c r="H15" i="210"/>
  <c r="H14" i="210"/>
  <c r="H13" i="210"/>
  <c r="H12" i="210"/>
  <c r="H11" i="210"/>
  <c r="H10" i="210"/>
  <c r="H9" i="210"/>
  <c r="H8" i="210"/>
  <c r="H7" i="210"/>
  <c r="H6" i="210"/>
  <c r="H5" i="210"/>
  <c r="H4" i="210"/>
  <c r="H3" i="210"/>
  <c r="G58" i="210"/>
  <c r="G57" i="210"/>
  <c r="G56" i="210"/>
  <c r="G55" i="210"/>
  <c r="G54" i="210"/>
  <c r="G53" i="210"/>
  <c r="G52" i="210"/>
  <c r="G51" i="210"/>
  <c r="G50" i="210"/>
  <c r="G49" i="210"/>
  <c r="G48" i="210"/>
  <c r="G47" i="210"/>
  <c r="G46" i="210"/>
  <c r="G45" i="210"/>
  <c r="G44" i="210"/>
  <c r="G43" i="210"/>
  <c r="G42" i="210"/>
  <c r="G41" i="210"/>
  <c r="G40" i="210"/>
  <c r="G39" i="210"/>
  <c r="G38" i="210"/>
  <c r="G37" i="210"/>
  <c r="G36" i="210"/>
  <c r="G35" i="210"/>
  <c r="G34" i="210"/>
  <c r="G33" i="210"/>
  <c r="G32" i="210"/>
  <c r="G29" i="210"/>
  <c r="G28" i="210"/>
  <c r="G27" i="210"/>
  <c r="G26" i="210"/>
  <c r="G25" i="210"/>
  <c r="G24" i="210"/>
  <c r="G23" i="210"/>
  <c r="G22" i="210"/>
  <c r="G21" i="210"/>
  <c r="G20" i="210"/>
  <c r="G19" i="210"/>
  <c r="G18" i="210"/>
  <c r="G17" i="210"/>
  <c r="G16" i="210"/>
  <c r="G15" i="210"/>
  <c r="G14" i="210"/>
  <c r="G13" i="210"/>
  <c r="G12" i="210"/>
  <c r="G11" i="210"/>
  <c r="G10" i="210"/>
  <c r="G9" i="210"/>
  <c r="G8" i="210"/>
  <c r="G7" i="210"/>
  <c r="G6" i="210"/>
  <c r="G5" i="210"/>
  <c r="G4" i="210"/>
  <c r="G3" i="210"/>
  <c r="F58" i="210"/>
  <c r="F57" i="210"/>
  <c r="F56" i="210"/>
  <c r="F55" i="210"/>
  <c r="F54" i="210"/>
  <c r="F53" i="210"/>
  <c r="F52" i="210"/>
  <c r="F51" i="210"/>
  <c r="F50" i="210"/>
  <c r="F49" i="210"/>
  <c r="F48" i="210"/>
  <c r="F47" i="210"/>
  <c r="F46" i="210"/>
  <c r="F45" i="210"/>
  <c r="F44" i="210"/>
  <c r="F43" i="210"/>
  <c r="F42" i="210"/>
  <c r="F41" i="210"/>
  <c r="F40" i="210"/>
  <c r="F39" i="210"/>
  <c r="F38" i="210"/>
  <c r="F37" i="210"/>
  <c r="F36" i="210"/>
  <c r="F35" i="210"/>
  <c r="F34" i="210"/>
  <c r="F33" i="210"/>
  <c r="F32" i="210"/>
  <c r="F29" i="210"/>
  <c r="F28" i="210"/>
  <c r="F27" i="210"/>
  <c r="F26" i="210"/>
  <c r="F25" i="210"/>
  <c r="F24" i="210"/>
  <c r="F23" i="210"/>
  <c r="F22" i="210"/>
  <c r="F21" i="210"/>
  <c r="F20" i="210"/>
  <c r="F19" i="210"/>
  <c r="F18" i="210"/>
  <c r="F17" i="210"/>
  <c r="F16" i="210"/>
  <c r="F15" i="210"/>
  <c r="F14" i="210"/>
  <c r="F13" i="210"/>
  <c r="F12" i="210"/>
  <c r="F11" i="210"/>
  <c r="F10" i="210"/>
  <c r="F9" i="210"/>
  <c r="F8" i="210"/>
  <c r="F7" i="210"/>
  <c r="F6" i="210"/>
  <c r="F5" i="210"/>
  <c r="F4" i="210"/>
  <c r="F3" i="210"/>
  <c r="E58" i="210"/>
  <c r="E57" i="210"/>
  <c r="E56" i="210"/>
  <c r="E55" i="210"/>
  <c r="E54" i="210"/>
  <c r="E53" i="210"/>
  <c r="E52" i="210"/>
  <c r="E51" i="210"/>
  <c r="E50" i="210"/>
  <c r="E49" i="210"/>
  <c r="E48" i="210"/>
  <c r="E47" i="210"/>
  <c r="E46" i="210"/>
  <c r="E45" i="210"/>
  <c r="E44" i="210"/>
  <c r="E43" i="210"/>
  <c r="E42" i="210"/>
  <c r="E41" i="210"/>
  <c r="E40" i="210"/>
  <c r="E39" i="210"/>
  <c r="E38" i="210"/>
  <c r="E37" i="210"/>
  <c r="E36" i="210"/>
  <c r="E35" i="210"/>
  <c r="E34" i="210"/>
  <c r="E33" i="210"/>
  <c r="E32" i="210"/>
  <c r="E29" i="210"/>
  <c r="E28" i="210"/>
  <c r="E27" i="210"/>
  <c r="E26" i="210"/>
  <c r="E25" i="210"/>
  <c r="E24" i="210"/>
  <c r="E23" i="210"/>
  <c r="E22" i="210"/>
  <c r="E21" i="210"/>
  <c r="E20" i="210"/>
  <c r="E19" i="210"/>
  <c r="E18" i="210"/>
  <c r="E17" i="210"/>
  <c r="E16" i="210"/>
  <c r="E15" i="210"/>
  <c r="E14" i="210"/>
  <c r="E13" i="210"/>
  <c r="E12" i="210"/>
  <c r="E11" i="210"/>
  <c r="E10" i="210"/>
  <c r="E9" i="210"/>
  <c r="E8" i="210"/>
  <c r="E7" i="210"/>
  <c r="E6" i="210"/>
  <c r="E5" i="210"/>
  <c r="E4" i="210"/>
  <c r="E3" i="210"/>
  <c r="D58" i="210"/>
  <c r="D57" i="210"/>
  <c r="D56" i="210"/>
  <c r="D55" i="210"/>
  <c r="D54" i="210"/>
  <c r="D53" i="210"/>
  <c r="D52" i="210"/>
  <c r="D51" i="210"/>
  <c r="D50" i="210"/>
  <c r="D49" i="210"/>
  <c r="D48" i="210"/>
  <c r="D47" i="210"/>
  <c r="D46" i="210"/>
  <c r="D45" i="210"/>
  <c r="D44" i="210"/>
  <c r="D43" i="210"/>
  <c r="D42" i="210"/>
  <c r="D41" i="210"/>
  <c r="D40" i="210"/>
  <c r="D39" i="210"/>
  <c r="D38" i="210"/>
  <c r="D37" i="210"/>
  <c r="D36" i="210"/>
  <c r="D35" i="210"/>
  <c r="D34" i="210"/>
  <c r="D33" i="210"/>
  <c r="D32" i="210"/>
  <c r="D29" i="210"/>
  <c r="D28" i="210"/>
  <c r="D27" i="210"/>
  <c r="D26" i="210"/>
  <c r="D25" i="210"/>
  <c r="D24" i="210"/>
  <c r="D23" i="210"/>
  <c r="D22" i="210"/>
  <c r="D21" i="210"/>
  <c r="D20" i="210"/>
  <c r="D19" i="210"/>
  <c r="D18" i="210"/>
  <c r="D17" i="210"/>
  <c r="D16" i="210"/>
  <c r="D15" i="210"/>
  <c r="D14" i="210"/>
  <c r="D13" i="210"/>
  <c r="D12" i="210"/>
  <c r="D11" i="210"/>
  <c r="D10" i="210"/>
  <c r="D9" i="210"/>
  <c r="D8" i="210"/>
  <c r="D7" i="210"/>
  <c r="D6" i="210"/>
  <c r="D5" i="210"/>
  <c r="D4" i="210"/>
  <c r="D3" i="210"/>
  <c r="C58" i="210"/>
  <c r="C57" i="210"/>
  <c r="C56" i="210"/>
  <c r="C55" i="210"/>
  <c r="C54" i="210"/>
  <c r="C53" i="210"/>
  <c r="C52" i="210"/>
  <c r="C51" i="210"/>
  <c r="C50" i="210"/>
  <c r="C49" i="210"/>
  <c r="C48" i="210"/>
  <c r="C47" i="210"/>
  <c r="C46" i="210"/>
  <c r="C45" i="210"/>
  <c r="C44" i="210"/>
  <c r="C43" i="210"/>
  <c r="C42" i="210"/>
  <c r="C41" i="210"/>
  <c r="C40" i="210"/>
  <c r="C39" i="210"/>
  <c r="C38" i="210"/>
  <c r="C37" i="210"/>
  <c r="C36" i="210"/>
  <c r="C35" i="210"/>
  <c r="C34" i="210"/>
  <c r="C33" i="210"/>
  <c r="C32" i="210"/>
  <c r="C29" i="210"/>
  <c r="C28" i="210"/>
  <c r="C27" i="210"/>
  <c r="C26" i="210"/>
  <c r="C25" i="210"/>
  <c r="C24" i="210"/>
  <c r="C23" i="210"/>
  <c r="C22" i="210"/>
  <c r="C21" i="210"/>
  <c r="C20" i="210"/>
  <c r="C19" i="210"/>
  <c r="C18" i="210"/>
  <c r="C17" i="210"/>
  <c r="C16" i="210"/>
  <c r="C15" i="210"/>
  <c r="C14" i="210"/>
  <c r="C13" i="210"/>
  <c r="C12" i="210"/>
  <c r="C11" i="210"/>
  <c r="C10" i="210"/>
  <c r="C9" i="210"/>
  <c r="C8" i="210"/>
  <c r="C7" i="210"/>
  <c r="C6" i="210"/>
  <c r="C5" i="210"/>
  <c r="C4" i="210"/>
  <c r="C3" i="210"/>
  <c r="B58" i="210"/>
  <c r="B57" i="210"/>
  <c r="B56" i="210"/>
  <c r="B55" i="210"/>
  <c r="B54" i="210"/>
  <c r="B53" i="210"/>
  <c r="B52" i="210"/>
  <c r="B51" i="210"/>
  <c r="B50" i="210"/>
  <c r="B49" i="210"/>
  <c r="B48" i="210"/>
  <c r="B47" i="210"/>
  <c r="B46" i="210"/>
  <c r="B45" i="210"/>
  <c r="B44" i="210"/>
  <c r="B43" i="210"/>
  <c r="B42" i="210"/>
  <c r="B41" i="210"/>
  <c r="B40" i="210"/>
  <c r="B39" i="210"/>
  <c r="B38" i="210"/>
  <c r="B37" i="210"/>
  <c r="B36" i="210"/>
  <c r="B35" i="210"/>
  <c r="B34" i="210"/>
  <c r="B33" i="210"/>
  <c r="B32" i="210"/>
  <c r="B29" i="210"/>
  <c r="B28" i="210"/>
  <c r="B27" i="210"/>
  <c r="B26" i="210"/>
  <c r="B25" i="210"/>
  <c r="B24" i="210"/>
  <c r="B23" i="210"/>
  <c r="B22" i="210"/>
  <c r="B21" i="210"/>
  <c r="B20" i="210"/>
  <c r="B19" i="210"/>
  <c r="B18" i="210"/>
  <c r="B17" i="210"/>
  <c r="B16" i="210"/>
  <c r="B15" i="210"/>
  <c r="B14" i="210"/>
  <c r="B13" i="210"/>
  <c r="B12" i="210"/>
  <c r="B11" i="210"/>
  <c r="B10" i="210"/>
  <c r="B9" i="210"/>
  <c r="B8" i="210"/>
  <c r="B7" i="210"/>
  <c r="B6" i="210"/>
  <c r="B5" i="210"/>
  <c r="B4" i="210"/>
  <c r="B3" i="210"/>
  <c r="T29" i="347"/>
  <c r="T57" i="347"/>
  <c r="X29" i="347"/>
  <c r="X57" i="347"/>
  <c r="X85" i="347"/>
  <c r="S29" i="347"/>
  <c r="S57" i="347"/>
  <c r="W29" i="347"/>
  <c r="W57" i="347"/>
  <c r="W85" i="347"/>
  <c r="T28" i="347"/>
  <c r="T56" i="347"/>
  <c r="X28" i="347"/>
  <c r="X56" i="347"/>
  <c r="X84" i="347"/>
  <c r="S28" i="347"/>
  <c r="S56" i="347"/>
  <c r="W28" i="347"/>
  <c r="W56" i="347"/>
  <c r="W84" i="347"/>
  <c r="T27" i="347"/>
  <c r="T55" i="347"/>
  <c r="X27" i="347"/>
  <c r="X55" i="347"/>
  <c r="X83" i="347"/>
  <c r="S27" i="347"/>
  <c r="S55" i="347"/>
  <c r="W27" i="347"/>
  <c r="W55" i="347"/>
  <c r="W83" i="347"/>
  <c r="T26" i="347"/>
  <c r="T54" i="347"/>
  <c r="X26" i="347"/>
  <c r="X54" i="347"/>
  <c r="X82" i="347"/>
  <c r="S26" i="347"/>
  <c r="S54" i="347"/>
  <c r="W26" i="347"/>
  <c r="W54" i="347"/>
  <c r="W82" i="347"/>
  <c r="T25" i="347"/>
  <c r="T53" i="347"/>
  <c r="X25" i="347"/>
  <c r="X53" i="347"/>
  <c r="X81" i="347"/>
  <c r="S25" i="347"/>
  <c r="S53" i="347"/>
  <c r="W25" i="347"/>
  <c r="W53" i="347"/>
  <c r="W81" i="347"/>
  <c r="T24" i="347"/>
  <c r="T52" i="347"/>
  <c r="X24" i="347"/>
  <c r="X52" i="347"/>
  <c r="X80" i="347"/>
  <c r="S24" i="347"/>
  <c r="S52" i="347"/>
  <c r="W24" i="347"/>
  <c r="W52" i="347"/>
  <c r="W80" i="347"/>
  <c r="T23" i="347"/>
  <c r="T51" i="347"/>
  <c r="X23" i="347"/>
  <c r="X51" i="347"/>
  <c r="X79" i="347"/>
  <c r="S23" i="347"/>
  <c r="S51" i="347"/>
  <c r="W23" i="347"/>
  <c r="W51" i="347"/>
  <c r="W79" i="347"/>
  <c r="T22" i="347"/>
  <c r="T50" i="347"/>
  <c r="X22" i="347"/>
  <c r="X50" i="347"/>
  <c r="X78" i="347"/>
  <c r="S22" i="347"/>
  <c r="S50" i="347"/>
  <c r="W22" i="347"/>
  <c r="W50" i="347"/>
  <c r="W78" i="347"/>
  <c r="T21" i="347"/>
  <c r="T49" i="347"/>
  <c r="X21" i="347"/>
  <c r="X49" i="347"/>
  <c r="X77" i="347"/>
  <c r="S21" i="347"/>
  <c r="S49" i="347"/>
  <c r="W21" i="347"/>
  <c r="W49" i="347"/>
  <c r="W77" i="347"/>
  <c r="T20" i="347"/>
  <c r="T48" i="347"/>
  <c r="X20" i="347"/>
  <c r="X48" i="347"/>
  <c r="X76" i="347"/>
  <c r="S20" i="347"/>
  <c r="S48" i="347"/>
  <c r="W20" i="347"/>
  <c r="W48" i="347"/>
  <c r="W76" i="347"/>
  <c r="T19" i="347"/>
  <c r="T47" i="347"/>
  <c r="X19" i="347"/>
  <c r="X47" i="347"/>
  <c r="X75" i="347"/>
  <c r="S19" i="347"/>
  <c r="S47" i="347"/>
  <c r="W19" i="347"/>
  <c r="W47" i="347"/>
  <c r="W75" i="347"/>
  <c r="T18" i="347"/>
  <c r="T46" i="347"/>
  <c r="X18" i="347"/>
  <c r="X46" i="347"/>
  <c r="X74" i="347"/>
  <c r="S18" i="347"/>
  <c r="S46" i="347"/>
  <c r="W18" i="347"/>
  <c r="W46" i="347"/>
  <c r="W74" i="347"/>
  <c r="T17" i="347"/>
  <c r="T45" i="347"/>
  <c r="X17" i="347"/>
  <c r="X45" i="347"/>
  <c r="X73" i="347"/>
  <c r="S17" i="347"/>
  <c r="S45" i="347"/>
  <c r="W17" i="347"/>
  <c r="W45" i="347"/>
  <c r="W73" i="347"/>
  <c r="T16" i="347"/>
  <c r="T44" i="347"/>
  <c r="X16" i="347"/>
  <c r="X44" i="347"/>
  <c r="X72" i="347"/>
  <c r="S16" i="347"/>
  <c r="S44" i="347"/>
  <c r="W16" i="347"/>
  <c r="W44" i="347"/>
  <c r="W72" i="347"/>
  <c r="T15" i="347"/>
  <c r="T43" i="347"/>
  <c r="X15" i="347"/>
  <c r="X43" i="347"/>
  <c r="X71" i="347"/>
  <c r="S15" i="347"/>
  <c r="S43" i="347"/>
  <c r="W15" i="347"/>
  <c r="W43" i="347"/>
  <c r="W71" i="347"/>
  <c r="T14" i="347"/>
  <c r="T42" i="347"/>
  <c r="X14" i="347"/>
  <c r="X42" i="347"/>
  <c r="X70" i="347"/>
  <c r="S14" i="347"/>
  <c r="S42" i="347"/>
  <c r="W14" i="347"/>
  <c r="W42" i="347"/>
  <c r="W70" i="347"/>
  <c r="T13" i="347"/>
  <c r="T41" i="347"/>
  <c r="X13" i="347"/>
  <c r="X41" i="347"/>
  <c r="X69" i="347"/>
  <c r="S13" i="347"/>
  <c r="S41" i="347"/>
  <c r="W13" i="347"/>
  <c r="W41" i="347"/>
  <c r="W69" i="347"/>
  <c r="T12" i="347"/>
  <c r="T40" i="347"/>
  <c r="X12" i="347"/>
  <c r="X40" i="347"/>
  <c r="X68" i="347"/>
  <c r="S12" i="347"/>
  <c r="S40" i="347"/>
  <c r="W12" i="347"/>
  <c r="W40" i="347"/>
  <c r="W68" i="347"/>
  <c r="T11" i="347"/>
  <c r="T39" i="347"/>
  <c r="X11" i="347"/>
  <c r="X39" i="347"/>
  <c r="X67" i="347"/>
  <c r="S11" i="347"/>
  <c r="S39" i="347"/>
  <c r="W11" i="347"/>
  <c r="W39" i="347"/>
  <c r="W67" i="347"/>
  <c r="T10" i="347"/>
  <c r="T38" i="347"/>
  <c r="X10" i="347"/>
  <c r="X38" i="347"/>
  <c r="X66" i="347"/>
  <c r="S10" i="347"/>
  <c r="S38" i="347"/>
  <c r="W10" i="347"/>
  <c r="W38" i="347"/>
  <c r="W66" i="347"/>
  <c r="T9" i="347"/>
  <c r="T37" i="347"/>
  <c r="X9" i="347"/>
  <c r="X37" i="347"/>
  <c r="X65" i="347"/>
  <c r="S9" i="347"/>
  <c r="S37" i="347"/>
  <c r="W9" i="347"/>
  <c r="W37" i="347"/>
  <c r="W65" i="347"/>
  <c r="T8" i="347"/>
  <c r="T36" i="347"/>
  <c r="X8" i="347"/>
  <c r="X36" i="347"/>
  <c r="X64" i="347"/>
  <c r="S8" i="347"/>
  <c r="S36" i="347"/>
  <c r="W8" i="347"/>
  <c r="W36" i="347"/>
  <c r="W64" i="347"/>
  <c r="T7" i="347"/>
  <c r="T35" i="347"/>
  <c r="X7" i="347"/>
  <c r="X35" i="347"/>
  <c r="X63" i="347"/>
  <c r="S7" i="347"/>
  <c r="S35" i="347"/>
  <c r="W7" i="347"/>
  <c r="W35" i="347"/>
  <c r="W63" i="347"/>
  <c r="T6" i="347"/>
  <c r="T34" i="347"/>
  <c r="X6" i="347"/>
  <c r="X34" i="347"/>
  <c r="X62" i="347"/>
  <c r="S6" i="347"/>
  <c r="S34" i="347"/>
  <c r="W6" i="347"/>
  <c r="W34" i="347"/>
  <c r="W62" i="347"/>
  <c r="T5" i="347"/>
  <c r="T33" i="347"/>
  <c r="X5" i="347"/>
  <c r="X33" i="347"/>
  <c r="X61" i="347"/>
  <c r="S5" i="347"/>
  <c r="S33" i="347"/>
  <c r="W5" i="347"/>
  <c r="W33" i="347"/>
  <c r="W61" i="347"/>
  <c r="T4" i="347"/>
  <c r="T32" i="347"/>
  <c r="X4" i="347"/>
  <c r="X32" i="347"/>
  <c r="X60" i="347"/>
  <c r="S4" i="347"/>
  <c r="S32" i="347"/>
  <c r="W4" i="347"/>
  <c r="W32" i="347"/>
  <c r="W60" i="347"/>
  <c r="T3" i="347"/>
  <c r="T31" i="347"/>
  <c r="X3" i="347"/>
  <c r="X31" i="347"/>
  <c r="X59" i="347"/>
  <c r="S3" i="347"/>
  <c r="S31" i="347"/>
  <c r="W3" i="347"/>
  <c r="W31" i="347"/>
  <c r="W59" i="347"/>
  <c r="X58" i="347"/>
  <c r="X30" i="347"/>
  <c r="T30" i="347"/>
  <c r="X2" i="347"/>
  <c r="T2" i="347"/>
  <c r="P2" i="347"/>
  <c r="O2" i="347"/>
  <c r="N2" i="347"/>
  <c r="M2" i="347"/>
  <c r="X31" i="345"/>
  <c r="X32" i="345"/>
  <c r="X33" i="345"/>
  <c r="X34" i="345"/>
  <c r="X35" i="345"/>
  <c r="X36" i="345"/>
  <c r="X37" i="345"/>
  <c r="X38" i="345"/>
  <c r="X39" i="345"/>
  <c r="X40" i="345"/>
  <c r="X41" i="345"/>
  <c r="X42" i="345"/>
  <c r="X43" i="345"/>
  <c r="X44" i="345"/>
  <c r="X45" i="345"/>
  <c r="X46" i="345"/>
  <c r="X47" i="345"/>
  <c r="X48" i="345"/>
  <c r="X49" i="345"/>
  <c r="X50" i="345"/>
  <c r="X51" i="345"/>
  <c r="X52" i="345"/>
  <c r="X53" i="345"/>
  <c r="X54" i="345"/>
  <c r="X55" i="345"/>
  <c r="X56" i="345"/>
  <c r="X57" i="345"/>
  <c r="X30" i="345"/>
  <c r="X3" i="345"/>
  <c r="X4" i="345"/>
  <c r="X5" i="345"/>
  <c r="X6" i="345"/>
  <c r="X7" i="345"/>
  <c r="X8" i="345"/>
  <c r="X9" i="345"/>
  <c r="X10" i="345"/>
  <c r="X11" i="345"/>
  <c r="X12" i="345"/>
  <c r="X13" i="345"/>
  <c r="X14" i="345"/>
  <c r="X15" i="345"/>
  <c r="X16" i="345"/>
  <c r="X17" i="345"/>
  <c r="X18" i="345"/>
  <c r="X19" i="345"/>
  <c r="X20" i="345"/>
  <c r="X21" i="345"/>
  <c r="X22" i="345"/>
  <c r="X23" i="345"/>
  <c r="X24" i="345"/>
  <c r="X25" i="345"/>
  <c r="X26" i="345"/>
  <c r="X27" i="345"/>
  <c r="X28" i="345"/>
  <c r="X29" i="345"/>
  <c r="X2" i="345"/>
  <c r="T127" i="1"/>
  <c r="O2" i="345"/>
  <c r="P2" i="345"/>
  <c r="R127" i="1"/>
  <c r="M2" i="336"/>
  <c r="M2" i="335"/>
  <c r="M2" i="334"/>
  <c r="M2" i="333"/>
  <c r="M2" i="307"/>
  <c r="M2" i="306"/>
  <c r="M2" i="305"/>
  <c r="M2" i="304"/>
  <c r="M2" i="288"/>
  <c r="M2" i="287"/>
  <c r="M2" i="286"/>
  <c r="M2" i="285"/>
  <c r="M2" i="255"/>
  <c r="M2" i="254"/>
  <c r="M2" i="253"/>
  <c r="M2" i="252"/>
  <c r="M2" i="242"/>
  <c r="M2" i="241"/>
  <c r="M2" i="240"/>
  <c r="M2" i="239"/>
  <c r="M2" i="230"/>
  <c r="M2" i="228"/>
  <c r="M2" i="227"/>
  <c r="M2" i="229"/>
  <c r="M2" i="261"/>
  <c r="M2" i="216"/>
  <c r="M2" i="215"/>
  <c r="M2" i="214"/>
  <c r="M2" i="195"/>
  <c r="M2" i="196"/>
  <c r="M2" i="197"/>
  <c r="M2" i="198"/>
  <c r="M2" i="184"/>
  <c r="M2" i="183"/>
  <c r="M2" i="182"/>
  <c r="M2" i="181"/>
  <c r="M2" i="144"/>
  <c r="M2" i="141"/>
  <c r="M2" i="143"/>
  <c r="M2" i="142"/>
  <c r="M2" i="125"/>
  <c r="M2" i="124"/>
  <c r="M2" i="123"/>
  <c r="M2" i="122"/>
  <c r="M2" i="121"/>
  <c r="M2" i="120"/>
  <c r="M2" i="119"/>
  <c r="M2" i="118"/>
  <c r="M2" i="117"/>
  <c r="M2" i="116"/>
  <c r="M2" i="115"/>
  <c r="M2" i="114"/>
  <c r="M2" i="113"/>
  <c r="M2" i="112"/>
  <c r="M2" i="111"/>
  <c r="M2" i="110"/>
  <c r="M2" i="109"/>
  <c r="M2" i="108"/>
  <c r="M2" i="107"/>
  <c r="M2" i="106"/>
  <c r="M2" i="105"/>
  <c r="M2" i="104"/>
  <c r="M2" i="103"/>
  <c r="M2" i="102"/>
  <c r="M2" i="101"/>
  <c r="M2" i="100"/>
  <c r="M2" i="99"/>
  <c r="M2" i="98"/>
  <c r="M2" i="97"/>
  <c r="M2" i="96"/>
  <c r="M2" i="95"/>
  <c r="M2" i="94"/>
  <c r="M2" i="88"/>
  <c r="M2" i="87"/>
  <c r="M2" i="86"/>
  <c r="M2" i="85"/>
  <c r="M2" i="264"/>
  <c r="M2" i="263"/>
  <c r="M2" i="260"/>
  <c r="M2" i="221"/>
  <c r="M2" i="232"/>
  <c r="M2" i="156"/>
  <c r="M2" i="155"/>
  <c r="M2" i="338"/>
  <c r="M2" i="152"/>
  <c r="M2" i="147"/>
  <c r="M2" i="131"/>
  <c r="M2" i="330"/>
  <c r="M2" i="235"/>
  <c r="M2" i="234"/>
  <c r="M2" i="219"/>
  <c r="M2" i="218"/>
  <c r="M2" i="204"/>
  <c r="M2" i="203"/>
  <c r="M2" i="180"/>
  <c r="M2" i="179"/>
  <c r="M2" i="176"/>
  <c r="M2" i="175"/>
  <c r="M2" i="151"/>
  <c r="M2" i="150"/>
  <c r="M2" i="149"/>
  <c r="M2" i="148"/>
  <c r="M2" i="83"/>
  <c r="M2" i="82"/>
  <c r="M2" i="81"/>
  <c r="M2" i="80"/>
  <c r="M2" i="79"/>
  <c r="M2" i="78"/>
  <c r="M2" i="77"/>
  <c r="M2" i="76"/>
  <c r="X7" i="346"/>
  <c r="W7" i="346"/>
  <c r="X6" i="346"/>
  <c r="W6" i="346"/>
  <c r="X5" i="346"/>
  <c r="W5" i="346"/>
  <c r="X4" i="346"/>
  <c r="W4" i="346"/>
  <c r="X3" i="346"/>
  <c r="W3" i="346"/>
  <c r="T7" i="346"/>
  <c r="S7" i="346"/>
  <c r="T6" i="346"/>
  <c r="S6" i="346"/>
  <c r="T5" i="346"/>
  <c r="S5" i="346"/>
  <c r="T4" i="346"/>
  <c r="S4" i="346"/>
  <c r="T3" i="346"/>
  <c r="S3" i="346"/>
  <c r="N2" i="346"/>
  <c r="M2" i="346"/>
  <c r="X7" i="332"/>
  <c r="W7" i="332"/>
  <c r="X6" i="332"/>
  <c r="W6" i="332"/>
  <c r="X5" i="332"/>
  <c r="W5" i="332"/>
  <c r="X4" i="332"/>
  <c r="W4" i="332"/>
  <c r="X3" i="332"/>
  <c r="W3" i="332"/>
  <c r="T7" i="332"/>
  <c r="S7" i="332"/>
  <c r="T6" i="332"/>
  <c r="S6" i="332"/>
  <c r="T5" i="332"/>
  <c r="S5" i="332"/>
  <c r="T4" i="332"/>
  <c r="S4" i="332"/>
  <c r="T3" i="332"/>
  <c r="S3" i="332"/>
  <c r="N2" i="332"/>
  <c r="M2" i="332"/>
  <c r="X7" i="302"/>
  <c r="W7" i="302"/>
  <c r="X6" i="302"/>
  <c r="W6" i="302"/>
  <c r="X5" i="302"/>
  <c r="W5" i="302"/>
  <c r="X4" i="302"/>
  <c r="W4" i="302"/>
  <c r="X3" i="302"/>
  <c r="W3" i="302"/>
  <c r="T7" i="302"/>
  <c r="S7" i="302"/>
  <c r="T6" i="302"/>
  <c r="S6" i="302"/>
  <c r="T5" i="302"/>
  <c r="S5" i="302"/>
  <c r="T4" i="302"/>
  <c r="S4" i="302"/>
  <c r="T3" i="302"/>
  <c r="S3" i="302"/>
  <c r="N2" i="302"/>
  <c r="M2" i="302"/>
  <c r="X11" i="325"/>
  <c r="W11" i="325"/>
  <c r="X10" i="325"/>
  <c r="W10" i="325"/>
  <c r="X9" i="325"/>
  <c r="W9" i="325"/>
  <c r="X8" i="325"/>
  <c r="W8" i="325"/>
  <c r="X7" i="325"/>
  <c r="W7" i="325"/>
  <c r="X6" i="325"/>
  <c r="W6" i="325"/>
  <c r="X5" i="325"/>
  <c r="W5" i="325"/>
  <c r="X4" i="325"/>
  <c r="W4" i="325"/>
  <c r="X3" i="325"/>
  <c r="W3" i="325"/>
  <c r="T11" i="325"/>
  <c r="S11" i="325"/>
  <c r="T10" i="325"/>
  <c r="S10" i="325"/>
  <c r="T9" i="325"/>
  <c r="S9" i="325"/>
  <c r="T8" i="325"/>
  <c r="S8" i="325"/>
  <c r="T7" i="325"/>
  <c r="S7" i="325"/>
  <c r="T6" i="325"/>
  <c r="S6" i="325"/>
  <c r="T5" i="325"/>
  <c r="S5" i="325"/>
  <c r="T4" i="325"/>
  <c r="S4" i="325"/>
  <c r="T3" i="325"/>
  <c r="S3" i="325"/>
  <c r="N2" i="325"/>
  <c r="M2" i="325"/>
  <c r="X11" i="293"/>
  <c r="W11" i="293"/>
  <c r="X10" i="293"/>
  <c r="W10" i="293"/>
  <c r="X9" i="293"/>
  <c r="W9" i="293"/>
  <c r="X8" i="293"/>
  <c r="W8" i="293"/>
  <c r="X7" i="293"/>
  <c r="W7" i="293"/>
  <c r="X6" i="293"/>
  <c r="W6" i="293"/>
  <c r="X5" i="293"/>
  <c r="W5" i="293"/>
  <c r="X4" i="293"/>
  <c r="W4" i="293"/>
  <c r="X3" i="293"/>
  <c r="W3" i="293"/>
  <c r="T11" i="293"/>
  <c r="S11" i="293"/>
  <c r="T10" i="293"/>
  <c r="S10" i="293"/>
  <c r="T9" i="293"/>
  <c r="S9" i="293"/>
  <c r="T8" i="293"/>
  <c r="S8" i="293"/>
  <c r="T7" i="293"/>
  <c r="S7" i="293"/>
  <c r="T6" i="293"/>
  <c r="S6" i="293"/>
  <c r="T5" i="293"/>
  <c r="S5" i="293"/>
  <c r="T4" i="293"/>
  <c r="S4" i="293"/>
  <c r="T3" i="293"/>
  <c r="S3" i="293"/>
  <c r="N2" i="293"/>
  <c r="M2" i="293"/>
  <c r="X9" i="290"/>
  <c r="W9" i="290"/>
  <c r="X8" i="290"/>
  <c r="W8" i="290"/>
  <c r="X7" i="290"/>
  <c r="W7" i="290"/>
  <c r="X6" i="290"/>
  <c r="W6" i="290"/>
  <c r="X5" i="290"/>
  <c r="W5" i="290"/>
  <c r="X4" i="290"/>
  <c r="W4" i="290"/>
  <c r="X3" i="290"/>
  <c r="W3" i="290"/>
  <c r="T9" i="290"/>
  <c r="S9" i="290"/>
  <c r="T8" i="290"/>
  <c r="S8" i="290"/>
  <c r="T7" i="290"/>
  <c r="S7" i="290"/>
  <c r="T6" i="290"/>
  <c r="S6" i="290"/>
  <c r="T5" i="290"/>
  <c r="S5" i="290"/>
  <c r="T4" i="290"/>
  <c r="S4" i="290"/>
  <c r="T3" i="290"/>
  <c r="S3" i="290"/>
  <c r="N2" i="290"/>
  <c r="M2" i="290"/>
  <c r="X9" i="284"/>
  <c r="W9" i="284"/>
  <c r="X8" i="284"/>
  <c r="W8" i="284"/>
  <c r="X7" i="284"/>
  <c r="W7" i="284"/>
  <c r="X6" i="284"/>
  <c r="W6" i="284"/>
  <c r="X5" i="284"/>
  <c r="W5" i="284"/>
  <c r="X4" i="284"/>
  <c r="W4" i="284"/>
  <c r="X3" i="284"/>
  <c r="W3" i="284"/>
  <c r="T9" i="284"/>
  <c r="S9" i="284"/>
  <c r="T8" i="284"/>
  <c r="S8" i="284"/>
  <c r="T7" i="284"/>
  <c r="S7" i="284"/>
  <c r="T6" i="284"/>
  <c r="S6" i="284"/>
  <c r="T5" i="284"/>
  <c r="S5" i="284"/>
  <c r="T4" i="284"/>
  <c r="S4" i="284"/>
  <c r="T3" i="284"/>
  <c r="S3" i="284"/>
  <c r="N2" i="284"/>
  <c r="M2" i="284"/>
  <c r="M2" i="174"/>
  <c r="M2" i="173"/>
  <c r="M2" i="172"/>
  <c r="M2" i="171"/>
  <c r="M2" i="170"/>
  <c r="M2" i="169"/>
  <c r="M2" i="168"/>
  <c r="M2" i="167"/>
  <c r="M2" i="166"/>
  <c r="M2" i="299"/>
  <c r="M2" i="295"/>
  <c r="M2" i="280"/>
  <c r="M2" i="326"/>
  <c r="M2" i="296"/>
  <c r="M2" i="279"/>
  <c r="M2" i="266"/>
  <c r="M2" i="309"/>
  <c r="M2" i="277"/>
  <c r="M2" i="258"/>
  <c r="M2" i="146"/>
  <c r="M2" i="90"/>
  <c r="M2" i="62"/>
  <c r="M2" i="74"/>
  <c r="M2" i="132"/>
  <c r="M2" i="127"/>
  <c r="M2" i="154"/>
  <c r="M2" i="56"/>
  <c r="M2" i="134"/>
  <c r="M2" i="75"/>
  <c r="M2" i="61"/>
  <c r="M2" i="133"/>
  <c r="M2" i="283"/>
  <c r="M2" i="250"/>
  <c r="M2" i="211"/>
  <c r="M2" i="137"/>
  <c r="M2" i="60"/>
  <c r="M2" i="59"/>
  <c r="M2" i="58"/>
  <c r="M2" i="57"/>
  <c r="M2" i="55"/>
  <c r="W57" i="345"/>
  <c r="S29" i="345"/>
  <c r="S57" i="345"/>
  <c r="W29" i="345"/>
  <c r="W85" i="345"/>
  <c r="T57" i="345"/>
  <c r="W56" i="345"/>
  <c r="T56" i="345"/>
  <c r="S56" i="345"/>
  <c r="W55" i="345"/>
  <c r="T55" i="345"/>
  <c r="S55" i="345"/>
  <c r="W54" i="345"/>
  <c r="T54" i="345"/>
  <c r="S54" i="345"/>
  <c r="W53" i="345"/>
  <c r="T53" i="345"/>
  <c r="S53" i="345"/>
  <c r="W52" i="345"/>
  <c r="T52" i="345"/>
  <c r="S52" i="345"/>
  <c r="W51" i="345"/>
  <c r="T51" i="345"/>
  <c r="S51" i="345"/>
  <c r="W50" i="345"/>
  <c r="T50" i="345"/>
  <c r="S50" i="345"/>
  <c r="W49" i="345"/>
  <c r="T49" i="345"/>
  <c r="S49" i="345"/>
  <c r="W48" i="345"/>
  <c r="T48" i="345"/>
  <c r="S48" i="345"/>
  <c r="W47" i="345"/>
  <c r="T47" i="345"/>
  <c r="S47" i="345"/>
  <c r="W46" i="345"/>
  <c r="T46" i="345"/>
  <c r="S46" i="345"/>
  <c r="W45" i="345"/>
  <c r="T45" i="345"/>
  <c r="S45" i="345"/>
  <c r="W44" i="345"/>
  <c r="T44" i="345"/>
  <c r="S44" i="345"/>
  <c r="W43" i="345"/>
  <c r="T43" i="345"/>
  <c r="S43" i="345"/>
  <c r="W42" i="345"/>
  <c r="T42" i="345"/>
  <c r="S42" i="345"/>
  <c r="W41" i="345"/>
  <c r="T41" i="345"/>
  <c r="S41" i="345"/>
  <c r="W40" i="345"/>
  <c r="T40" i="345"/>
  <c r="S40" i="345"/>
  <c r="W39" i="345"/>
  <c r="T39" i="345"/>
  <c r="S39" i="345"/>
  <c r="W38" i="345"/>
  <c r="T38" i="345"/>
  <c r="S38" i="345"/>
  <c r="W37" i="345"/>
  <c r="T37" i="345"/>
  <c r="S37" i="345"/>
  <c r="W36" i="345"/>
  <c r="T36" i="345"/>
  <c r="S36" i="345"/>
  <c r="W35" i="345"/>
  <c r="T35" i="345"/>
  <c r="S35" i="345"/>
  <c r="W34" i="345"/>
  <c r="T34" i="345"/>
  <c r="S34" i="345"/>
  <c r="W33" i="345"/>
  <c r="T33" i="345"/>
  <c r="S33" i="345"/>
  <c r="W32" i="345"/>
  <c r="T32" i="345"/>
  <c r="S32" i="345"/>
  <c r="W31" i="345"/>
  <c r="T31" i="345"/>
  <c r="T30" i="345"/>
  <c r="S31" i="345"/>
  <c r="T29" i="345"/>
  <c r="W28" i="345"/>
  <c r="T28" i="345"/>
  <c r="X84" i="345"/>
  <c r="S28" i="345"/>
  <c r="W84" i="345"/>
  <c r="W27" i="345"/>
  <c r="T27" i="345"/>
  <c r="S27" i="345"/>
  <c r="W83" i="345"/>
  <c r="W26" i="345"/>
  <c r="T26" i="345"/>
  <c r="S26" i="345"/>
  <c r="W82" i="345"/>
  <c r="W25" i="345"/>
  <c r="T25" i="345"/>
  <c r="X81" i="345"/>
  <c r="S25" i="345"/>
  <c r="W24" i="345"/>
  <c r="T24" i="345"/>
  <c r="S24" i="345"/>
  <c r="W23" i="345"/>
  <c r="T23" i="345"/>
  <c r="S23" i="345"/>
  <c r="W22" i="345"/>
  <c r="T22" i="345"/>
  <c r="S22" i="345"/>
  <c r="W78" i="345"/>
  <c r="W21" i="345"/>
  <c r="T21" i="345"/>
  <c r="X77" i="345"/>
  <c r="S21" i="345"/>
  <c r="W77" i="345"/>
  <c r="W20" i="345"/>
  <c r="T20" i="345"/>
  <c r="S20" i="345"/>
  <c r="W19" i="345"/>
  <c r="T19" i="345"/>
  <c r="S19" i="345"/>
  <c r="W18" i="345"/>
  <c r="T18" i="345"/>
  <c r="X74" i="345"/>
  <c r="S18" i="345"/>
  <c r="W74" i="345"/>
  <c r="W17" i="345"/>
  <c r="T17" i="345"/>
  <c r="S17" i="345"/>
  <c r="W16" i="345"/>
  <c r="T16" i="345"/>
  <c r="X72" i="345"/>
  <c r="S16" i="345"/>
  <c r="W72" i="345"/>
  <c r="W15" i="345"/>
  <c r="T15" i="345"/>
  <c r="S15" i="345"/>
  <c r="W14" i="345"/>
  <c r="T14" i="345"/>
  <c r="S14" i="345"/>
  <c r="W70" i="345"/>
  <c r="W13" i="345"/>
  <c r="T13" i="345"/>
  <c r="S13" i="345"/>
  <c r="W69" i="345"/>
  <c r="W12" i="345"/>
  <c r="T12" i="345"/>
  <c r="S12" i="345"/>
  <c r="W11" i="345"/>
  <c r="T11" i="345"/>
  <c r="X67" i="345"/>
  <c r="S11" i="345"/>
  <c r="W10" i="345"/>
  <c r="T10" i="345"/>
  <c r="S10" i="345"/>
  <c r="W9" i="345"/>
  <c r="T9" i="345"/>
  <c r="S9" i="345"/>
  <c r="W8" i="345"/>
  <c r="T8" i="345"/>
  <c r="X64" i="345"/>
  <c r="S8" i="345"/>
  <c r="W64" i="345"/>
  <c r="W7" i="345"/>
  <c r="T7" i="345"/>
  <c r="S7" i="345"/>
  <c r="W63" i="345"/>
  <c r="W6" i="345"/>
  <c r="T6" i="345"/>
  <c r="S6" i="345"/>
  <c r="W5" i="345"/>
  <c r="T5" i="345"/>
  <c r="S5" i="345"/>
  <c r="W4" i="345"/>
  <c r="T4" i="345"/>
  <c r="S4" i="345"/>
  <c r="W60" i="345"/>
  <c r="W3" i="345"/>
  <c r="T3" i="345"/>
  <c r="S3" i="345"/>
  <c r="W59" i="345"/>
  <c r="N2" i="345"/>
  <c r="M2" i="345"/>
  <c r="T28" i="342"/>
  <c r="T56" i="342"/>
  <c r="X28" i="342"/>
  <c r="X56" i="342"/>
  <c r="X84" i="342"/>
  <c r="S28" i="342"/>
  <c r="S56" i="342"/>
  <c r="W28" i="342"/>
  <c r="W56" i="342"/>
  <c r="W84" i="342"/>
  <c r="T27" i="342"/>
  <c r="T55" i="342"/>
  <c r="X27" i="342"/>
  <c r="X55" i="342"/>
  <c r="X83" i="342"/>
  <c r="S21" i="342"/>
  <c r="S49" i="342"/>
  <c r="W21" i="342"/>
  <c r="W49" i="342"/>
  <c r="W77" i="342"/>
  <c r="T18" i="342"/>
  <c r="T46" i="342"/>
  <c r="X18" i="342"/>
  <c r="X46" i="342"/>
  <c r="X74" i="342"/>
  <c r="S18" i="342"/>
  <c r="S46" i="342"/>
  <c r="W18" i="342"/>
  <c r="W46" i="342"/>
  <c r="W74" i="342"/>
  <c r="T17" i="342"/>
  <c r="T45" i="342"/>
  <c r="X17" i="342"/>
  <c r="X45" i="342"/>
  <c r="X73" i="342"/>
  <c r="S11" i="342"/>
  <c r="S39" i="342"/>
  <c r="W11" i="342"/>
  <c r="W39" i="342"/>
  <c r="W67" i="342"/>
  <c r="T8" i="342"/>
  <c r="T36" i="342"/>
  <c r="X8" i="342"/>
  <c r="X36" i="342"/>
  <c r="X64" i="342"/>
  <c r="S8" i="342"/>
  <c r="S36" i="342"/>
  <c r="W8" i="342"/>
  <c r="W36" i="342"/>
  <c r="W64" i="342"/>
  <c r="T7" i="342"/>
  <c r="T35" i="342"/>
  <c r="X7" i="342"/>
  <c r="X35" i="342"/>
  <c r="X63" i="342"/>
  <c r="X57" i="342"/>
  <c r="W57" i="342"/>
  <c r="T57" i="342"/>
  <c r="T29" i="342"/>
  <c r="X29" i="342"/>
  <c r="X85" i="342"/>
  <c r="S57" i="342"/>
  <c r="S29" i="342"/>
  <c r="W29" i="342"/>
  <c r="W85" i="342"/>
  <c r="W55" i="342"/>
  <c r="S55" i="342"/>
  <c r="X54" i="342"/>
  <c r="W54" i="342"/>
  <c r="T54" i="342"/>
  <c r="S54" i="342"/>
  <c r="X53" i="342"/>
  <c r="W53" i="342"/>
  <c r="T53" i="342"/>
  <c r="S53" i="342"/>
  <c r="X52" i="342"/>
  <c r="W52" i="342"/>
  <c r="T52" i="342"/>
  <c r="T24" i="342"/>
  <c r="X24" i="342"/>
  <c r="X80" i="342"/>
  <c r="S52" i="342"/>
  <c r="S24" i="342"/>
  <c r="W24" i="342"/>
  <c r="W80" i="342"/>
  <c r="X51" i="342"/>
  <c r="W51" i="342"/>
  <c r="T51" i="342"/>
  <c r="S51" i="342"/>
  <c r="S23" i="342"/>
  <c r="W23" i="342"/>
  <c r="W79" i="342"/>
  <c r="X50" i="342"/>
  <c r="W50" i="342"/>
  <c r="T50" i="342"/>
  <c r="S50" i="342"/>
  <c r="X49" i="342"/>
  <c r="T49" i="342"/>
  <c r="X48" i="342"/>
  <c r="W48" i="342"/>
  <c r="T48" i="342"/>
  <c r="S48" i="342"/>
  <c r="X47" i="342"/>
  <c r="W47" i="342"/>
  <c r="T47" i="342"/>
  <c r="T19" i="342"/>
  <c r="X19" i="342"/>
  <c r="X75" i="342"/>
  <c r="S47" i="342"/>
  <c r="S19" i="342"/>
  <c r="W19" i="342"/>
  <c r="W75" i="342"/>
  <c r="W45" i="342"/>
  <c r="S45" i="342"/>
  <c r="X44" i="342"/>
  <c r="W44" i="342"/>
  <c r="T44" i="342"/>
  <c r="S44" i="342"/>
  <c r="X43" i="342"/>
  <c r="W43" i="342"/>
  <c r="T43" i="342"/>
  <c r="S43" i="342"/>
  <c r="X42" i="342"/>
  <c r="W42" i="342"/>
  <c r="T42" i="342"/>
  <c r="T14" i="342"/>
  <c r="X14" i="342"/>
  <c r="X70" i="342"/>
  <c r="S42" i="342"/>
  <c r="S14" i="342"/>
  <c r="W14" i="342"/>
  <c r="W70" i="342"/>
  <c r="X41" i="342"/>
  <c r="W41" i="342"/>
  <c r="T41" i="342"/>
  <c r="S41" i="342"/>
  <c r="S13" i="342"/>
  <c r="W13" i="342"/>
  <c r="W69" i="342"/>
  <c r="X40" i="342"/>
  <c r="W40" i="342"/>
  <c r="T40" i="342"/>
  <c r="S40" i="342"/>
  <c r="X39" i="342"/>
  <c r="T39" i="342"/>
  <c r="X38" i="342"/>
  <c r="W38" i="342"/>
  <c r="T38" i="342"/>
  <c r="S38" i="342"/>
  <c r="X37" i="342"/>
  <c r="W37" i="342"/>
  <c r="T37" i="342"/>
  <c r="T9" i="342"/>
  <c r="X9" i="342"/>
  <c r="X65" i="342"/>
  <c r="S37" i="342"/>
  <c r="S9" i="342"/>
  <c r="W9" i="342"/>
  <c r="W65" i="342"/>
  <c r="W35" i="342"/>
  <c r="S35" i="342"/>
  <c r="X34" i="342"/>
  <c r="W34" i="342"/>
  <c r="T34" i="342"/>
  <c r="S34" i="342"/>
  <c r="X33" i="342"/>
  <c r="W33" i="342"/>
  <c r="T33" i="342"/>
  <c r="S33" i="342"/>
  <c r="X32" i="342"/>
  <c r="W32" i="342"/>
  <c r="T32" i="342"/>
  <c r="T4" i="342"/>
  <c r="X4" i="342"/>
  <c r="X60" i="342"/>
  <c r="S32" i="342"/>
  <c r="S4" i="342"/>
  <c r="W4" i="342"/>
  <c r="W60" i="342"/>
  <c r="X31" i="342"/>
  <c r="W31" i="342"/>
  <c r="T31" i="342"/>
  <c r="S31" i="342"/>
  <c r="S3" i="342"/>
  <c r="W3" i="342"/>
  <c r="W59" i="342"/>
  <c r="X30" i="342"/>
  <c r="T30" i="342"/>
  <c r="W27" i="342"/>
  <c r="S27" i="342"/>
  <c r="W83" i="342"/>
  <c r="X26" i="342"/>
  <c r="W26" i="342"/>
  <c r="T26" i="342"/>
  <c r="X82" i="342"/>
  <c r="S26" i="342"/>
  <c r="W82" i="342"/>
  <c r="X25" i="342"/>
  <c r="W25" i="342"/>
  <c r="T25" i="342"/>
  <c r="X81" i="342"/>
  <c r="S25" i="342"/>
  <c r="W81" i="342"/>
  <c r="X23" i="342"/>
  <c r="T23" i="342"/>
  <c r="X79" i="342"/>
  <c r="X22" i="342"/>
  <c r="W22" i="342"/>
  <c r="T22" i="342"/>
  <c r="X78" i="342"/>
  <c r="S22" i="342"/>
  <c r="W78" i="342"/>
  <c r="X21" i="342"/>
  <c r="T21" i="342"/>
  <c r="X77" i="342"/>
  <c r="X20" i="342"/>
  <c r="W20" i="342"/>
  <c r="T20" i="342"/>
  <c r="X76" i="342"/>
  <c r="S20" i="342"/>
  <c r="W76" i="342"/>
  <c r="W17" i="342"/>
  <c r="S17" i="342"/>
  <c r="W73" i="342"/>
  <c r="X16" i="342"/>
  <c r="W16" i="342"/>
  <c r="T16" i="342"/>
  <c r="X72" i="342"/>
  <c r="S16" i="342"/>
  <c r="W72" i="342"/>
  <c r="X15" i="342"/>
  <c r="W15" i="342"/>
  <c r="T15" i="342"/>
  <c r="X71" i="342"/>
  <c r="S15" i="342"/>
  <c r="W71" i="342"/>
  <c r="X13" i="342"/>
  <c r="T13" i="342"/>
  <c r="X69" i="342"/>
  <c r="X12" i="342"/>
  <c r="W12" i="342"/>
  <c r="T12" i="342"/>
  <c r="X68" i="342"/>
  <c r="S12" i="342"/>
  <c r="W68" i="342"/>
  <c r="X11" i="342"/>
  <c r="T11" i="342"/>
  <c r="X67" i="342"/>
  <c r="X10" i="342"/>
  <c r="W10" i="342"/>
  <c r="T10" i="342"/>
  <c r="X66" i="342"/>
  <c r="S10" i="342"/>
  <c r="W66" i="342"/>
  <c r="W7" i="342"/>
  <c r="S7" i="342"/>
  <c r="W63" i="342"/>
  <c r="X6" i="342"/>
  <c r="W6" i="342"/>
  <c r="T6" i="342"/>
  <c r="X62" i="342"/>
  <c r="S6" i="342"/>
  <c r="W62" i="342"/>
  <c r="X5" i="342"/>
  <c r="X3" i="342"/>
  <c r="X2" i="342"/>
  <c r="W5" i="342"/>
  <c r="T5" i="342"/>
  <c r="X61" i="342"/>
  <c r="S5" i="342"/>
  <c r="W61" i="342"/>
  <c r="T3" i="342"/>
  <c r="X59" i="342"/>
  <c r="P2" i="342"/>
  <c r="O2" i="342"/>
  <c r="N2" i="342"/>
  <c r="M2" i="342"/>
  <c r="S28" i="341"/>
  <c r="S56" i="341"/>
  <c r="W28" i="341"/>
  <c r="W56" i="341"/>
  <c r="W84" i="341"/>
  <c r="S27" i="341"/>
  <c r="S55" i="341"/>
  <c r="W27" i="341"/>
  <c r="W55" i="341"/>
  <c r="W83" i="341"/>
  <c r="T20" i="341"/>
  <c r="T48" i="341"/>
  <c r="X20" i="341"/>
  <c r="X48" i="341"/>
  <c r="X76" i="341"/>
  <c r="S18" i="341"/>
  <c r="S46" i="341"/>
  <c r="W18" i="341"/>
  <c r="W46" i="341"/>
  <c r="W74" i="341"/>
  <c r="S17" i="341"/>
  <c r="S45" i="341"/>
  <c r="W17" i="341"/>
  <c r="W45" i="341"/>
  <c r="W73" i="341"/>
  <c r="T10" i="341"/>
  <c r="T38" i="341"/>
  <c r="X10" i="341"/>
  <c r="X38" i="341"/>
  <c r="X66" i="341"/>
  <c r="S8" i="341"/>
  <c r="S36" i="341"/>
  <c r="W8" i="341"/>
  <c r="W36" i="341"/>
  <c r="W64" i="341"/>
  <c r="S7" i="341"/>
  <c r="S35" i="341"/>
  <c r="W7" i="341"/>
  <c r="W35" i="341"/>
  <c r="W63" i="341"/>
  <c r="X57" i="341"/>
  <c r="W57" i="341"/>
  <c r="T57" i="341"/>
  <c r="S57" i="341"/>
  <c r="S29" i="341"/>
  <c r="W29" i="341"/>
  <c r="W85" i="341"/>
  <c r="X56" i="341"/>
  <c r="T56" i="341"/>
  <c r="T28" i="341"/>
  <c r="X28" i="341"/>
  <c r="X84" i="341"/>
  <c r="X55" i="341"/>
  <c r="T55" i="341"/>
  <c r="T27" i="341"/>
  <c r="X27" i="341"/>
  <c r="X83" i="341"/>
  <c r="X54" i="341"/>
  <c r="W54" i="341"/>
  <c r="T54" i="341"/>
  <c r="S54" i="341"/>
  <c r="X53" i="341"/>
  <c r="W53" i="341"/>
  <c r="T53" i="341"/>
  <c r="S53" i="341"/>
  <c r="X52" i="341"/>
  <c r="W52" i="341"/>
  <c r="T52" i="341"/>
  <c r="S52" i="341"/>
  <c r="S24" i="341"/>
  <c r="W24" i="341"/>
  <c r="W80" i="341"/>
  <c r="X51" i="341"/>
  <c r="W51" i="341"/>
  <c r="T51" i="341"/>
  <c r="S51" i="341"/>
  <c r="X50" i="341"/>
  <c r="W50" i="341"/>
  <c r="T50" i="341"/>
  <c r="T22" i="341"/>
  <c r="X22" i="341"/>
  <c r="X78" i="341"/>
  <c r="S50" i="341"/>
  <c r="X49" i="341"/>
  <c r="W49" i="341"/>
  <c r="T49" i="341"/>
  <c r="S49" i="341"/>
  <c r="W48" i="341"/>
  <c r="S48" i="341"/>
  <c r="X47" i="341"/>
  <c r="W47" i="341"/>
  <c r="T47" i="341"/>
  <c r="S47" i="341"/>
  <c r="S19" i="341"/>
  <c r="W19" i="341"/>
  <c r="W75" i="341"/>
  <c r="X46" i="341"/>
  <c r="T46" i="341"/>
  <c r="T18" i="341"/>
  <c r="X18" i="341"/>
  <c r="X74" i="341"/>
  <c r="X45" i="341"/>
  <c r="T45" i="341"/>
  <c r="T17" i="341"/>
  <c r="X17" i="341"/>
  <c r="X73" i="341"/>
  <c r="X44" i="341"/>
  <c r="W44" i="341"/>
  <c r="T44" i="341"/>
  <c r="S44" i="341"/>
  <c r="X43" i="341"/>
  <c r="W43" i="341"/>
  <c r="T43" i="341"/>
  <c r="S43" i="341"/>
  <c r="X42" i="341"/>
  <c r="W42" i="341"/>
  <c r="T42" i="341"/>
  <c r="S42" i="341"/>
  <c r="S14" i="341"/>
  <c r="W14" i="341"/>
  <c r="W70" i="341"/>
  <c r="X41" i="341"/>
  <c r="W41" i="341"/>
  <c r="T41" i="341"/>
  <c r="S41" i="341"/>
  <c r="X40" i="341"/>
  <c r="W40" i="341"/>
  <c r="T40" i="341"/>
  <c r="T12" i="341"/>
  <c r="X12" i="341"/>
  <c r="X68" i="341"/>
  <c r="S40" i="341"/>
  <c r="X39" i="341"/>
  <c r="W39" i="341"/>
  <c r="T39" i="341"/>
  <c r="S39" i="341"/>
  <c r="W38" i="341"/>
  <c r="S38" i="341"/>
  <c r="X37" i="341"/>
  <c r="W37" i="341"/>
  <c r="T37" i="341"/>
  <c r="S37" i="341"/>
  <c r="S9" i="341"/>
  <c r="W9" i="341"/>
  <c r="W65" i="341"/>
  <c r="X36" i="341"/>
  <c r="T36" i="341"/>
  <c r="T8" i="341"/>
  <c r="X8" i="341"/>
  <c r="X64" i="341"/>
  <c r="X35" i="341"/>
  <c r="T35" i="341"/>
  <c r="X34" i="341"/>
  <c r="W34" i="341"/>
  <c r="T34" i="341"/>
  <c r="S34" i="341"/>
  <c r="X33" i="341"/>
  <c r="W33" i="341"/>
  <c r="T33" i="341"/>
  <c r="S33" i="341"/>
  <c r="X32" i="341"/>
  <c r="W32" i="341"/>
  <c r="T32" i="341"/>
  <c r="S32" i="341"/>
  <c r="S4" i="341"/>
  <c r="W4" i="341"/>
  <c r="W60" i="341"/>
  <c r="X31" i="341"/>
  <c r="W31" i="341"/>
  <c r="T31" i="341"/>
  <c r="S31" i="341"/>
  <c r="X30" i="341"/>
  <c r="X29" i="341"/>
  <c r="T29" i="341"/>
  <c r="X26" i="341"/>
  <c r="W26" i="341"/>
  <c r="T26" i="341"/>
  <c r="X82" i="341"/>
  <c r="S26" i="341"/>
  <c r="W82" i="341"/>
  <c r="X25" i="341"/>
  <c r="W25" i="341"/>
  <c r="T25" i="341"/>
  <c r="X81" i="341"/>
  <c r="S25" i="341"/>
  <c r="W81" i="341"/>
  <c r="X24" i="341"/>
  <c r="T24" i="341"/>
  <c r="X80" i="341"/>
  <c r="X23" i="341"/>
  <c r="W23" i="341"/>
  <c r="T23" i="341"/>
  <c r="X79" i="341"/>
  <c r="S23" i="341"/>
  <c r="W79" i="341"/>
  <c r="W22" i="341"/>
  <c r="S22" i="341"/>
  <c r="W78" i="341"/>
  <c r="X21" i="341"/>
  <c r="W21" i="341"/>
  <c r="T21" i="341"/>
  <c r="X77" i="341"/>
  <c r="S21" i="341"/>
  <c r="W77" i="341"/>
  <c r="W20" i="341"/>
  <c r="S20" i="341"/>
  <c r="W76" i="341"/>
  <c r="X19" i="341"/>
  <c r="T19" i="341"/>
  <c r="X16" i="341"/>
  <c r="W16" i="341"/>
  <c r="T16" i="341"/>
  <c r="X72" i="341"/>
  <c r="S16" i="341"/>
  <c r="W72" i="341"/>
  <c r="X15" i="341"/>
  <c r="W15" i="341"/>
  <c r="T15" i="341"/>
  <c r="X71" i="341"/>
  <c r="S15" i="341"/>
  <c r="W71" i="341"/>
  <c r="X14" i="341"/>
  <c r="T14" i="341"/>
  <c r="X70" i="341"/>
  <c r="X13" i="341"/>
  <c r="W13" i="341"/>
  <c r="T13" i="341"/>
  <c r="X69" i="341"/>
  <c r="S13" i="341"/>
  <c r="W69" i="341"/>
  <c r="W12" i="341"/>
  <c r="S12" i="341"/>
  <c r="W68" i="341"/>
  <c r="X11" i="341"/>
  <c r="W11" i="341"/>
  <c r="T11" i="341"/>
  <c r="X67" i="341"/>
  <c r="S11" i="341"/>
  <c r="W67" i="341"/>
  <c r="W10" i="341"/>
  <c r="S10" i="341"/>
  <c r="W66" i="341"/>
  <c r="X9" i="341"/>
  <c r="T9" i="341"/>
  <c r="X7" i="341"/>
  <c r="T7" i="341"/>
  <c r="X6" i="341"/>
  <c r="W6" i="341"/>
  <c r="T6" i="341"/>
  <c r="X62" i="341"/>
  <c r="S6" i="341"/>
  <c r="W62" i="341"/>
  <c r="X5" i="341"/>
  <c r="W5" i="341"/>
  <c r="T5" i="341"/>
  <c r="X61" i="341"/>
  <c r="S5" i="341"/>
  <c r="W61" i="341"/>
  <c r="X4" i="341"/>
  <c r="X3" i="341"/>
  <c r="X2" i="341"/>
  <c r="T4" i="341"/>
  <c r="X60" i="341"/>
  <c r="W3" i="341"/>
  <c r="T3" i="341"/>
  <c r="X59" i="341"/>
  <c r="S3" i="341"/>
  <c r="W59" i="341"/>
  <c r="P2" i="341"/>
  <c r="O2" i="341"/>
  <c r="N2" i="341"/>
  <c r="M2" i="341"/>
  <c r="T26" i="337"/>
  <c r="T54" i="337"/>
  <c r="X26" i="337"/>
  <c r="X54" i="337"/>
  <c r="X82" i="337"/>
  <c r="S20" i="337"/>
  <c r="S48" i="337"/>
  <c r="W20" i="337"/>
  <c r="W48" i="337"/>
  <c r="W76" i="337"/>
  <c r="T16" i="337"/>
  <c r="T44" i="337"/>
  <c r="X16" i="337"/>
  <c r="X44" i="337"/>
  <c r="X72" i="337"/>
  <c r="S10" i="337"/>
  <c r="S38" i="337"/>
  <c r="W10" i="337"/>
  <c r="W38" i="337"/>
  <c r="W66" i="337"/>
  <c r="T6" i="337"/>
  <c r="T34" i="337"/>
  <c r="X6" i="337"/>
  <c r="X34" i="337"/>
  <c r="X62" i="337"/>
  <c r="X57" i="337"/>
  <c r="W57" i="337"/>
  <c r="T57" i="337"/>
  <c r="S57" i="337"/>
  <c r="S29" i="337"/>
  <c r="W29" i="337"/>
  <c r="W85" i="337"/>
  <c r="X56" i="337"/>
  <c r="T28" i="337"/>
  <c r="T56" i="337"/>
  <c r="X28" i="337"/>
  <c r="X84" i="337"/>
  <c r="W56" i="337"/>
  <c r="S56" i="337"/>
  <c r="S28" i="337"/>
  <c r="W28" i="337"/>
  <c r="W84" i="337"/>
  <c r="X55" i="337"/>
  <c r="W55" i="337"/>
  <c r="T55" i="337"/>
  <c r="T27" i="337"/>
  <c r="X27" i="337"/>
  <c r="X83" i="337"/>
  <c r="S55" i="337"/>
  <c r="S27" i="337"/>
  <c r="W27" i="337"/>
  <c r="W83" i="337"/>
  <c r="W54" i="337"/>
  <c r="S54" i="337"/>
  <c r="X53" i="337"/>
  <c r="W53" i="337"/>
  <c r="T53" i="337"/>
  <c r="S53" i="337"/>
  <c r="X52" i="337"/>
  <c r="W52" i="337"/>
  <c r="T52" i="337"/>
  <c r="S52" i="337"/>
  <c r="X51" i="337"/>
  <c r="W51" i="337"/>
  <c r="T51" i="337"/>
  <c r="T23" i="337"/>
  <c r="X23" i="337"/>
  <c r="X79" i="337"/>
  <c r="S51" i="337"/>
  <c r="X50" i="337"/>
  <c r="W50" i="337"/>
  <c r="T50" i="337"/>
  <c r="S50" i="337"/>
  <c r="S22" i="337"/>
  <c r="W22" i="337"/>
  <c r="W78" i="337"/>
  <c r="X49" i="337"/>
  <c r="W49" i="337"/>
  <c r="T49" i="337"/>
  <c r="S49" i="337"/>
  <c r="X48" i="337"/>
  <c r="T48" i="337"/>
  <c r="X47" i="337"/>
  <c r="W47" i="337"/>
  <c r="T47" i="337"/>
  <c r="S47" i="337"/>
  <c r="S19" i="337"/>
  <c r="W19" i="337"/>
  <c r="W75" i="337"/>
  <c r="X46" i="337"/>
  <c r="T18" i="337"/>
  <c r="T46" i="337"/>
  <c r="X18" i="337"/>
  <c r="X74" i="337"/>
  <c r="W46" i="337"/>
  <c r="S46" i="337"/>
  <c r="S18" i="337"/>
  <c r="W18" i="337"/>
  <c r="W74" i="337"/>
  <c r="X45" i="337"/>
  <c r="W45" i="337"/>
  <c r="T45" i="337"/>
  <c r="T17" i="337"/>
  <c r="X17" i="337"/>
  <c r="X73" i="337"/>
  <c r="S45" i="337"/>
  <c r="S17" i="337"/>
  <c r="W17" i="337"/>
  <c r="W73" i="337"/>
  <c r="W44" i="337"/>
  <c r="S44" i="337"/>
  <c r="X43" i="337"/>
  <c r="W43" i="337"/>
  <c r="T43" i="337"/>
  <c r="S43" i="337"/>
  <c r="X42" i="337"/>
  <c r="W42" i="337"/>
  <c r="T42" i="337"/>
  <c r="S42" i="337"/>
  <c r="X41" i="337"/>
  <c r="W41" i="337"/>
  <c r="T41" i="337"/>
  <c r="T13" i="337"/>
  <c r="X13" i="337"/>
  <c r="X69" i="337"/>
  <c r="S41" i="337"/>
  <c r="X40" i="337"/>
  <c r="W40" i="337"/>
  <c r="T40" i="337"/>
  <c r="S40" i="337"/>
  <c r="S12" i="337"/>
  <c r="W12" i="337"/>
  <c r="W68" i="337"/>
  <c r="X39" i="337"/>
  <c r="W39" i="337"/>
  <c r="T39" i="337"/>
  <c r="S39" i="337"/>
  <c r="X38" i="337"/>
  <c r="T38" i="337"/>
  <c r="X37" i="337"/>
  <c r="W37" i="337"/>
  <c r="T37" i="337"/>
  <c r="S37" i="337"/>
  <c r="S9" i="337"/>
  <c r="W9" i="337"/>
  <c r="W65" i="337"/>
  <c r="X36" i="337"/>
  <c r="T8" i="337"/>
  <c r="T36" i="337"/>
  <c r="X8" i="337"/>
  <c r="X64" i="337"/>
  <c r="W36" i="337"/>
  <c r="S36" i="337"/>
  <c r="S8" i="337"/>
  <c r="W8" i="337"/>
  <c r="W64" i="337"/>
  <c r="X35" i="337"/>
  <c r="W35" i="337"/>
  <c r="T35" i="337"/>
  <c r="T7" i="337"/>
  <c r="X7" i="337"/>
  <c r="X63" i="337"/>
  <c r="S35" i="337"/>
  <c r="S7" i="337"/>
  <c r="W7" i="337"/>
  <c r="W63" i="337"/>
  <c r="W34" i="337"/>
  <c r="S34" i="337"/>
  <c r="X33" i="337"/>
  <c r="W33" i="337"/>
  <c r="T33" i="337"/>
  <c r="S33" i="337"/>
  <c r="X32" i="337"/>
  <c r="W32" i="337"/>
  <c r="T32" i="337"/>
  <c r="S32" i="337"/>
  <c r="X31" i="337"/>
  <c r="X30" i="337"/>
  <c r="W31" i="337"/>
  <c r="T31" i="337"/>
  <c r="T3" i="337"/>
  <c r="X3" i="337"/>
  <c r="X59" i="337"/>
  <c r="S31" i="337"/>
  <c r="X29" i="337"/>
  <c r="T29" i="337"/>
  <c r="X85" i="337"/>
  <c r="W26" i="337"/>
  <c r="S26" i="337"/>
  <c r="W82" i="337"/>
  <c r="X25" i="337"/>
  <c r="W25" i="337"/>
  <c r="T25" i="337"/>
  <c r="X81" i="337"/>
  <c r="S25" i="337"/>
  <c r="W81" i="337"/>
  <c r="X24" i="337"/>
  <c r="W24" i="337"/>
  <c r="T24" i="337"/>
  <c r="X80" i="337"/>
  <c r="S24" i="337"/>
  <c r="W80" i="337"/>
  <c r="W23" i="337"/>
  <c r="S23" i="337"/>
  <c r="W79" i="337"/>
  <c r="X22" i="337"/>
  <c r="T22" i="337"/>
  <c r="X78" i="337"/>
  <c r="X21" i="337"/>
  <c r="W21" i="337"/>
  <c r="T21" i="337"/>
  <c r="X77" i="337"/>
  <c r="S21" i="337"/>
  <c r="W77" i="337"/>
  <c r="X20" i="337"/>
  <c r="T20" i="337"/>
  <c r="X76" i="337"/>
  <c r="X19" i="337"/>
  <c r="T19" i="337"/>
  <c r="X75" i="337"/>
  <c r="W16" i="337"/>
  <c r="S16" i="337"/>
  <c r="W72" i="337"/>
  <c r="X15" i="337"/>
  <c r="W15" i="337"/>
  <c r="T15" i="337"/>
  <c r="X71" i="337"/>
  <c r="S15" i="337"/>
  <c r="W71" i="337"/>
  <c r="X14" i="337"/>
  <c r="W14" i="337"/>
  <c r="T14" i="337"/>
  <c r="X70" i="337"/>
  <c r="S14" i="337"/>
  <c r="W70" i="337"/>
  <c r="W13" i="337"/>
  <c r="S13" i="337"/>
  <c r="W69" i="337"/>
  <c r="X12" i="337"/>
  <c r="T12" i="337"/>
  <c r="X68" i="337"/>
  <c r="X11" i="337"/>
  <c r="W11" i="337"/>
  <c r="T11" i="337"/>
  <c r="X67" i="337"/>
  <c r="S11" i="337"/>
  <c r="W67" i="337"/>
  <c r="X10" i="337"/>
  <c r="T10" i="337"/>
  <c r="X66" i="337"/>
  <c r="X9" i="337"/>
  <c r="T9" i="337"/>
  <c r="X65" i="337"/>
  <c r="W6" i="337"/>
  <c r="S6" i="337"/>
  <c r="W62" i="337"/>
  <c r="X5" i="337"/>
  <c r="W5" i="337"/>
  <c r="T5" i="337"/>
  <c r="X61" i="337"/>
  <c r="S5" i="337"/>
  <c r="W61" i="337"/>
  <c r="X4" i="337"/>
  <c r="X2" i="337"/>
  <c r="W4" i="337"/>
  <c r="T4" i="337"/>
  <c r="X60" i="337"/>
  <c r="S4" i="337"/>
  <c r="W3" i="337"/>
  <c r="S3" i="337"/>
  <c r="W59" i="337"/>
  <c r="P2" i="337"/>
  <c r="O2" i="337"/>
  <c r="N2" i="337"/>
  <c r="M2" i="337"/>
  <c r="S26" i="331"/>
  <c r="S54" i="331"/>
  <c r="W26" i="331"/>
  <c r="W54" i="331"/>
  <c r="W82" i="331"/>
  <c r="S20" i="331"/>
  <c r="S48" i="331"/>
  <c r="W20" i="331"/>
  <c r="W48" i="331"/>
  <c r="W76" i="331"/>
  <c r="X57" i="331"/>
  <c r="W57" i="331"/>
  <c r="T57" i="331"/>
  <c r="S57" i="331"/>
  <c r="X56" i="331"/>
  <c r="W56" i="331"/>
  <c r="S28" i="331"/>
  <c r="S56" i="331"/>
  <c r="W28" i="331"/>
  <c r="W84" i="331"/>
  <c r="T56" i="331"/>
  <c r="T28" i="331"/>
  <c r="X28" i="331"/>
  <c r="X84" i="331"/>
  <c r="X55" i="331"/>
  <c r="W55" i="331"/>
  <c r="T55" i="331"/>
  <c r="T27" i="331"/>
  <c r="X27" i="331"/>
  <c r="X83" i="331"/>
  <c r="S55" i="331"/>
  <c r="S27" i="331"/>
  <c r="W27" i="331"/>
  <c r="W83" i="331"/>
  <c r="X54" i="331"/>
  <c r="T26" i="331"/>
  <c r="T54" i="331"/>
  <c r="X26" i="331"/>
  <c r="X82" i="331"/>
  <c r="X53" i="331"/>
  <c r="W53" i="331"/>
  <c r="T53" i="331"/>
  <c r="S53" i="331"/>
  <c r="X52" i="331"/>
  <c r="W52" i="331"/>
  <c r="T52" i="331"/>
  <c r="S52" i="331"/>
  <c r="X51" i="331"/>
  <c r="W51" i="331"/>
  <c r="T51" i="331"/>
  <c r="S51" i="331"/>
  <c r="S23" i="331"/>
  <c r="W23" i="331"/>
  <c r="W79" i="331"/>
  <c r="X50" i="331"/>
  <c r="W50" i="331"/>
  <c r="T50" i="331"/>
  <c r="S50" i="331"/>
  <c r="X49" i="331"/>
  <c r="W49" i="331"/>
  <c r="T49" i="331"/>
  <c r="S49" i="331"/>
  <c r="X48" i="331"/>
  <c r="T48" i="331"/>
  <c r="X47" i="331"/>
  <c r="W47" i="331"/>
  <c r="T47" i="331"/>
  <c r="S47" i="331"/>
  <c r="X46" i="331"/>
  <c r="W46" i="331"/>
  <c r="S18" i="331"/>
  <c r="S46" i="331"/>
  <c r="W18" i="331"/>
  <c r="W74" i="331"/>
  <c r="T46" i="331"/>
  <c r="T18" i="331"/>
  <c r="X18" i="331"/>
  <c r="X74" i="331"/>
  <c r="X45" i="331"/>
  <c r="W45" i="331"/>
  <c r="T45" i="331"/>
  <c r="T17" i="331"/>
  <c r="X17" i="331"/>
  <c r="X73" i="331"/>
  <c r="S45" i="331"/>
  <c r="S17" i="331"/>
  <c r="W17" i="331"/>
  <c r="W73" i="331"/>
  <c r="X44" i="331"/>
  <c r="T16" i="331"/>
  <c r="T44" i="331"/>
  <c r="X16" i="331"/>
  <c r="X72" i="331"/>
  <c r="W44" i="331"/>
  <c r="S44" i="331"/>
  <c r="X43" i="331"/>
  <c r="W43" i="331"/>
  <c r="T43" i="331"/>
  <c r="S43" i="331"/>
  <c r="X42" i="331"/>
  <c r="W42" i="331"/>
  <c r="T42" i="331"/>
  <c r="S42" i="331"/>
  <c r="X41" i="331"/>
  <c r="W41" i="331"/>
  <c r="T41" i="331"/>
  <c r="S41" i="331"/>
  <c r="S13" i="331"/>
  <c r="W13" i="331"/>
  <c r="W69" i="331"/>
  <c r="X40" i="331"/>
  <c r="W40" i="331"/>
  <c r="T40" i="331"/>
  <c r="S40" i="331"/>
  <c r="X39" i="331"/>
  <c r="W39" i="331"/>
  <c r="T39" i="331"/>
  <c r="S39" i="331"/>
  <c r="X38" i="331"/>
  <c r="W38" i="331"/>
  <c r="T38" i="331"/>
  <c r="S38" i="331"/>
  <c r="X37" i="331"/>
  <c r="W37" i="331"/>
  <c r="T37" i="331"/>
  <c r="S37" i="331"/>
  <c r="X36" i="331"/>
  <c r="W36" i="331"/>
  <c r="S8" i="331"/>
  <c r="S36" i="331"/>
  <c r="W8" i="331"/>
  <c r="W64" i="331"/>
  <c r="T36" i="331"/>
  <c r="T8" i="331"/>
  <c r="X8" i="331"/>
  <c r="X64" i="331"/>
  <c r="X35" i="331"/>
  <c r="W35" i="331"/>
  <c r="T35" i="331"/>
  <c r="T7" i="331"/>
  <c r="X7" i="331"/>
  <c r="X63" i="331"/>
  <c r="S35" i="331"/>
  <c r="S7" i="331"/>
  <c r="W7" i="331"/>
  <c r="W63" i="331"/>
  <c r="X34" i="331"/>
  <c r="W34" i="331"/>
  <c r="T34" i="331"/>
  <c r="S34" i="331"/>
  <c r="X33" i="331"/>
  <c r="W33" i="331"/>
  <c r="T33" i="331"/>
  <c r="S33" i="331"/>
  <c r="X32" i="331"/>
  <c r="W32" i="331"/>
  <c r="T32" i="331"/>
  <c r="S32" i="331"/>
  <c r="X31" i="331"/>
  <c r="W31" i="331"/>
  <c r="T31" i="331"/>
  <c r="T30" i="331"/>
  <c r="S31" i="331"/>
  <c r="S3" i="331"/>
  <c r="W3" i="331"/>
  <c r="W59" i="331"/>
  <c r="X29" i="331"/>
  <c r="W29" i="331"/>
  <c r="S29" i="331"/>
  <c r="W85" i="331"/>
  <c r="T29" i="331"/>
  <c r="X85" i="331"/>
  <c r="X25" i="331"/>
  <c r="W25" i="331"/>
  <c r="T25" i="331"/>
  <c r="X81" i="331"/>
  <c r="S25" i="331"/>
  <c r="W81" i="331"/>
  <c r="X24" i="331"/>
  <c r="W24" i="331"/>
  <c r="T24" i="331"/>
  <c r="X80" i="331"/>
  <c r="S24" i="331"/>
  <c r="W80" i="331"/>
  <c r="X23" i="331"/>
  <c r="T23" i="331"/>
  <c r="X79" i="331"/>
  <c r="X22" i="331"/>
  <c r="W22" i="331"/>
  <c r="T22" i="331"/>
  <c r="X78" i="331"/>
  <c r="S22" i="331"/>
  <c r="W78" i="331"/>
  <c r="X21" i="331"/>
  <c r="W21" i="331"/>
  <c r="T21" i="331"/>
  <c r="X77" i="331"/>
  <c r="S21" i="331"/>
  <c r="W77" i="331"/>
  <c r="X20" i="331"/>
  <c r="T20" i="331"/>
  <c r="X76" i="331"/>
  <c r="X19" i="331"/>
  <c r="W19" i="331"/>
  <c r="S19" i="331"/>
  <c r="W75" i="331"/>
  <c r="T19" i="331"/>
  <c r="X75" i="331"/>
  <c r="W16" i="331"/>
  <c r="S16" i="331"/>
  <c r="W72" i="331"/>
  <c r="X15" i="331"/>
  <c r="W15" i="331"/>
  <c r="T15" i="331"/>
  <c r="X71" i="331"/>
  <c r="S15" i="331"/>
  <c r="W71" i="331"/>
  <c r="X14" i="331"/>
  <c r="W14" i="331"/>
  <c r="T14" i="331"/>
  <c r="X70" i="331"/>
  <c r="S14" i="331"/>
  <c r="W70" i="331"/>
  <c r="X13" i="331"/>
  <c r="T13" i="331"/>
  <c r="X69" i="331"/>
  <c r="X12" i="331"/>
  <c r="W12" i="331"/>
  <c r="T12" i="331"/>
  <c r="X68" i="331"/>
  <c r="S12" i="331"/>
  <c r="W68" i="331"/>
  <c r="X11" i="331"/>
  <c r="W11" i="331"/>
  <c r="T11" i="331"/>
  <c r="X67" i="331"/>
  <c r="S11" i="331"/>
  <c r="W67" i="331"/>
  <c r="X10" i="331"/>
  <c r="W10" i="331"/>
  <c r="S10" i="331"/>
  <c r="W66" i="331"/>
  <c r="T10" i="331"/>
  <c r="X66" i="331"/>
  <c r="X9" i="331"/>
  <c r="W9" i="331"/>
  <c r="S9" i="331"/>
  <c r="W65" i="331"/>
  <c r="T9" i="331"/>
  <c r="X65" i="331"/>
  <c r="X6" i="331"/>
  <c r="W6" i="331"/>
  <c r="T6" i="331"/>
  <c r="S6" i="331"/>
  <c r="W62" i="331"/>
  <c r="X5" i="331"/>
  <c r="W5" i="331"/>
  <c r="T5" i="331"/>
  <c r="X61" i="331"/>
  <c r="S5" i="331"/>
  <c r="W61" i="331"/>
  <c r="X4" i="331"/>
  <c r="X3" i="331"/>
  <c r="X2" i="331"/>
  <c r="W4" i="331"/>
  <c r="T4" i="331"/>
  <c r="S4" i="331"/>
  <c r="W60" i="331"/>
  <c r="T3" i="331"/>
  <c r="X59" i="331"/>
  <c r="P2" i="331"/>
  <c r="O2" i="331"/>
  <c r="N2" i="331"/>
  <c r="M2" i="331"/>
  <c r="T27" i="329"/>
  <c r="T55" i="329"/>
  <c r="X27" i="329"/>
  <c r="X55" i="329"/>
  <c r="X83" i="329"/>
  <c r="T25" i="329"/>
  <c r="T53" i="329"/>
  <c r="X25" i="329"/>
  <c r="X53" i="329"/>
  <c r="X81" i="329"/>
  <c r="S19" i="329"/>
  <c r="S47" i="329"/>
  <c r="W19" i="329"/>
  <c r="W47" i="329"/>
  <c r="W75" i="329"/>
  <c r="T17" i="329"/>
  <c r="T45" i="329"/>
  <c r="X17" i="329"/>
  <c r="X45" i="329"/>
  <c r="X73" i="329"/>
  <c r="T7" i="329"/>
  <c r="T35" i="329"/>
  <c r="X7" i="329"/>
  <c r="X35" i="329"/>
  <c r="X63" i="329"/>
  <c r="X57" i="329"/>
  <c r="W57" i="329"/>
  <c r="T57" i="329"/>
  <c r="S57" i="329"/>
  <c r="X56" i="329"/>
  <c r="W56" i="329"/>
  <c r="T56" i="329"/>
  <c r="T28" i="329"/>
  <c r="X28" i="329"/>
  <c r="X84" i="329"/>
  <c r="S56" i="329"/>
  <c r="S28" i="329"/>
  <c r="W28" i="329"/>
  <c r="W84" i="329"/>
  <c r="W55" i="329"/>
  <c r="S55" i="329"/>
  <c r="S27" i="329"/>
  <c r="W27" i="329"/>
  <c r="W83" i="329"/>
  <c r="X54" i="329"/>
  <c r="T26" i="329"/>
  <c r="T54" i="329"/>
  <c r="X26" i="329"/>
  <c r="X82" i="329"/>
  <c r="W54" i="329"/>
  <c r="S26" i="329"/>
  <c r="S54" i="329"/>
  <c r="W26" i="329"/>
  <c r="W82" i="329"/>
  <c r="W53" i="329"/>
  <c r="S53" i="329"/>
  <c r="X52" i="329"/>
  <c r="W52" i="329"/>
  <c r="T52" i="329"/>
  <c r="S52" i="329"/>
  <c r="X51" i="329"/>
  <c r="W51" i="329"/>
  <c r="T51" i="329"/>
  <c r="S51" i="329"/>
  <c r="X50" i="329"/>
  <c r="W50" i="329"/>
  <c r="T50" i="329"/>
  <c r="S50" i="329"/>
  <c r="X49" i="329"/>
  <c r="W49" i="329"/>
  <c r="T49" i="329"/>
  <c r="S49" i="329"/>
  <c r="X48" i="329"/>
  <c r="W48" i="329"/>
  <c r="T48" i="329"/>
  <c r="S48" i="329"/>
  <c r="X47" i="329"/>
  <c r="T47" i="329"/>
  <c r="X46" i="329"/>
  <c r="W46" i="329"/>
  <c r="T46" i="329"/>
  <c r="T18" i="329"/>
  <c r="X18" i="329"/>
  <c r="X74" i="329"/>
  <c r="S46" i="329"/>
  <c r="S18" i="329"/>
  <c r="W18" i="329"/>
  <c r="W74" i="329"/>
  <c r="W45" i="329"/>
  <c r="S45" i="329"/>
  <c r="S17" i="329"/>
  <c r="W17" i="329"/>
  <c r="W73" i="329"/>
  <c r="X44" i="329"/>
  <c r="T16" i="329"/>
  <c r="T44" i="329"/>
  <c r="X16" i="329"/>
  <c r="X72" i="329"/>
  <c r="W44" i="329"/>
  <c r="S16" i="329"/>
  <c r="S44" i="329"/>
  <c r="W16" i="329"/>
  <c r="W72" i="329"/>
  <c r="X43" i="329"/>
  <c r="W43" i="329"/>
  <c r="T43" i="329"/>
  <c r="S43" i="329"/>
  <c r="X42" i="329"/>
  <c r="W42" i="329"/>
  <c r="T42" i="329"/>
  <c r="S42" i="329"/>
  <c r="X41" i="329"/>
  <c r="W41" i="329"/>
  <c r="T41" i="329"/>
  <c r="S41" i="329"/>
  <c r="X40" i="329"/>
  <c r="W40" i="329"/>
  <c r="T40" i="329"/>
  <c r="S40" i="329"/>
  <c r="X39" i="329"/>
  <c r="W39" i="329"/>
  <c r="T39" i="329"/>
  <c r="S39" i="329"/>
  <c r="X38" i="329"/>
  <c r="W38" i="329"/>
  <c r="T38" i="329"/>
  <c r="S38" i="329"/>
  <c r="X37" i="329"/>
  <c r="W37" i="329"/>
  <c r="T37" i="329"/>
  <c r="S37" i="329"/>
  <c r="X36" i="329"/>
  <c r="W36" i="329"/>
  <c r="T36" i="329"/>
  <c r="T8" i="329"/>
  <c r="X8" i="329"/>
  <c r="X64" i="329"/>
  <c r="S36" i="329"/>
  <c r="S8" i="329"/>
  <c r="W8" i="329"/>
  <c r="W64" i="329"/>
  <c r="W35" i="329"/>
  <c r="S35" i="329"/>
  <c r="S7" i="329"/>
  <c r="W7" i="329"/>
  <c r="W63" i="329"/>
  <c r="X34" i="329"/>
  <c r="X31" i="329"/>
  <c r="X32" i="329"/>
  <c r="X33" i="329"/>
  <c r="X30" i="329"/>
  <c r="W34" i="329"/>
  <c r="S6" i="329"/>
  <c r="S34" i="329"/>
  <c r="W6" i="329"/>
  <c r="W62" i="329"/>
  <c r="T34" i="329"/>
  <c r="W33" i="329"/>
  <c r="T33" i="329"/>
  <c r="S33" i="329"/>
  <c r="W32" i="329"/>
  <c r="T32" i="329"/>
  <c r="S32" i="329"/>
  <c r="W31" i="329"/>
  <c r="T31" i="329"/>
  <c r="T30" i="329"/>
  <c r="S31" i="329"/>
  <c r="X29" i="329"/>
  <c r="W29" i="329"/>
  <c r="T29" i="329"/>
  <c r="X85" i="329"/>
  <c r="S29" i="329"/>
  <c r="W85" i="329"/>
  <c r="W25" i="329"/>
  <c r="S25" i="329"/>
  <c r="W81" i="329"/>
  <c r="X24" i="329"/>
  <c r="W24" i="329"/>
  <c r="T24" i="329"/>
  <c r="X80" i="329"/>
  <c r="S24" i="329"/>
  <c r="W80" i="329"/>
  <c r="X23" i="329"/>
  <c r="W23" i="329"/>
  <c r="T23" i="329"/>
  <c r="X79" i="329"/>
  <c r="S23" i="329"/>
  <c r="W79" i="329"/>
  <c r="X22" i="329"/>
  <c r="W22" i="329"/>
  <c r="T22" i="329"/>
  <c r="X78" i="329"/>
  <c r="S22" i="329"/>
  <c r="W78" i="329"/>
  <c r="X21" i="329"/>
  <c r="W21" i="329"/>
  <c r="T21" i="329"/>
  <c r="X77" i="329"/>
  <c r="S21" i="329"/>
  <c r="X20" i="329"/>
  <c r="W20" i="329"/>
  <c r="T20" i="329"/>
  <c r="X76" i="329"/>
  <c r="S20" i="329"/>
  <c r="W76" i="329"/>
  <c r="X19" i="329"/>
  <c r="T19" i="329"/>
  <c r="X75" i="329"/>
  <c r="X15" i="329"/>
  <c r="T15" i="329"/>
  <c r="X71" i="329"/>
  <c r="W15" i="329"/>
  <c r="S15" i="329"/>
  <c r="W71" i="329"/>
  <c r="X14" i="329"/>
  <c r="W14" i="329"/>
  <c r="T14" i="329"/>
  <c r="X70" i="329"/>
  <c r="S14" i="329"/>
  <c r="W70" i="329"/>
  <c r="X13" i="329"/>
  <c r="W13" i="329"/>
  <c r="T13" i="329"/>
  <c r="X69" i="329"/>
  <c r="S13" i="329"/>
  <c r="W69" i="329"/>
  <c r="X12" i="329"/>
  <c r="W12" i="329"/>
  <c r="T12" i="329"/>
  <c r="X68" i="329"/>
  <c r="S12" i="329"/>
  <c r="W68" i="329"/>
  <c r="X11" i="329"/>
  <c r="W11" i="329"/>
  <c r="T11" i="329"/>
  <c r="X67" i="329"/>
  <c r="S11" i="329"/>
  <c r="X10" i="329"/>
  <c r="W10" i="329"/>
  <c r="T10" i="329"/>
  <c r="X66" i="329"/>
  <c r="S10" i="329"/>
  <c r="W66" i="329"/>
  <c r="X9" i="329"/>
  <c r="W9" i="329"/>
  <c r="T9" i="329"/>
  <c r="X65" i="329"/>
  <c r="S9" i="329"/>
  <c r="W65" i="329"/>
  <c r="X6" i="329"/>
  <c r="T6" i="329"/>
  <c r="X5" i="329"/>
  <c r="T5" i="329"/>
  <c r="X61" i="329"/>
  <c r="W5" i="329"/>
  <c r="S5" i="329"/>
  <c r="W61" i="329"/>
  <c r="X4" i="329"/>
  <c r="W4" i="329"/>
  <c r="T4" i="329"/>
  <c r="X60" i="329"/>
  <c r="S4" i="329"/>
  <c r="W60" i="329"/>
  <c r="X3" i="329"/>
  <c r="W3" i="329"/>
  <c r="T3" i="329"/>
  <c r="X59" i="329"/>
  <c r="S3" i="329"/>
  <c r="W59" i="329"/>
  <c r="P2" i="329"/>
  <c r="O2" i="329"/>
  <c r="N2" i="329"/>
  <c r="M2" i="329"/>
  <c r="S27" i="327"/>
  <c r="S55" i="327"/>
  <c r="W27" i="327"/>
  <c r="W55" i="327"/>
  <c r="W83" i="327"/>
  <c r="T25" i="327"/>
  <c r="T53" i="327"/>
  <c r="X25" i="327"/>
  <c r="X53" i="327"/>
  <c r="X81" i="327"/>
  <c r="S25" i="327"/>
  <c r="S53" i="327"/>
  <c r="W25" i="327"/>
  <c r="W53" i="327"/>
  <c r="W81" i="327"/>
  <c r="S17" i="327"/>
  <c r="S45" i="327"/>
  <c r="W17" i="327"/>
  <c r="W45" i="327"/>
  <c r="W73" i="327"/>
  <c r="T15" i="327"/>
  <c r="T43" i="327"/>
  <c r="X15" i="327"/>
  <c r="X43" i="327"/>
  <c r="X71" i="327"/>
  <c r="S15" i="327"/>
  <c r="S43" i="327"/>
  <c r="W15" i="327"/>
  <c r="W43" i="327"/>
  <c r="W71" i="327"/>
  <c r="S7" i="327"/>
  <c r="S35" i="327"/>
  <c r="W7" i="327"/>
  <c r="W35" i="327"/>
  <c r="W63" i="327"/>
  <c r="T5" i="327"/>
  <c r="T33" i="327"/>
  <c r="X5" i="327"/>
  <c r="X33" i="327"/>
  <c r="X61" i="327"/>
  <c r="S5" i="327"/>
  <c r="S33" i="327"/>
  <c r="W5" i="327"/>
  <c r="W33" i="327"/>
  <c r="W61" i="327"/>
  <c r="X57" i="327"/>
  <c r="W57" i="327"/>
  <c r="T57" i="327"/>
  <c r="S57" i="327"/>
  <c r="X56" i="327"/>
  <c r="W56" i="327"/>
  <c r="T56" i="327"/>
  <c r="S56" i="327"/>
  <c r="S28" i="327"/>
  <c r="W28" i="327"/>
  <c r="W84" i="327"/>
  <c r="X55" i="327"/>
  <c r="T55" i="327"/>
  <c r="T27" i="327"/>
  <c r="X27" i="327"/>
  <c r="X83" i="327"/>
  <c r="X54" i="327"/>
  <c r="W54" i="327"/>
  <c r="S26" i="327"/>
  <c r="S54" i="327"/>
  <c r="W26" i="327"/>
  <c r="W82" i="327"/>
  <c r="T54" i="327"/>
  <c r="T26" i="327"/>
  <c r="X26" i="327"/>
  <c r="X82" i="327"/>
  <c r="X52" i="327"/>
  <c r="W52" i="327"/>
  <c r="T52" i="327"/>
  <c r="S52" i="327"/>
  <c r="X51" i="327"/>
  <c r="W51" i="327"/>
  <c r="T51" i="327"/>
  <c r="S51" i="327"/>
  <c r="X50" i="327"/>
  <c r="W50" i="327"/>
  <c r="T50" i="327"/>
  <c r="S50" i="327"/>
  <c r="X49" i="327"/>
  <c r="W49" i="327"/>
  <c r="T49" i="327"/>
  <c r="T21" i="327"/>
  <c r="X21" i="327"/>
  <c r="X77" i="327"/>
  <c r="S49" i="327"/>
  <c r="X48" i="327"/>
  <c r="W48" i="327"/>
  <c r="T48" i="327"/>
  <c r="S48" i="327"/>
  <c r="X47" i="327"/>
  <c r="W47" i="327"/>
  <c r="T47" i="327"/>
  <c r="S47" i="327"/>
  <c r="X46" i="327"/>
  <c r="W46" i="327"/>
  <c r="T46" i="327"/>
  <c r="S46" i="327"/>
  <c r="S18" i="327"/>
  <c r="W18" i="327"/>
  <c r="W74" i="327"/>
  <c r="X45" i="327"/>
  <c r="T45" i="327"/>
  <c r="T17" i="327"/>
  <c r="X17" i="327"/>
  <c r="X73" i="327"/>
  <c r="X44" i="327"/>
  <c r="W44" i="327"/>
  <c r="S16" i="327"/>
  <c r="S44" i="327"/>
  <c r="W16" i="327"/>
  <c r="W72" i="327"/>
  <c r="T44" i="327"/>
  <c r="T16" i="327"/>
  <c r="X16" i="327"/>
  <c r="X72" i="327"/>
  <c r="X42" i="327"/>
  <c r="W42" i="327"/>
  <c r="T42" i="327"/>
  <c r="S42" i="327"/>
  <c r="X41" i="327"/>
  <c r="W41" i="327"/>
  <c r="T41" i="327"/>
  <c r="S41" i="327"/>
  <c r="X40" i="327"/>
  <c r="W40" i="327"/>
  <c r="T40" i="327"/>
  <c r="S40" i="327"/>
  <c r="X39" i="327"/>
  <c r="W39" i="327"/>
  <c r="T39" i="327"/>
  <c r="T11" i="327"/>
  <c r="X11" i="327"/>
  <c r="X67" i="327"/>
  <c r="S39" i="327"/>
  <c r="X38" i="327"/>
  <c r="W38" i="327"/>
  <c r="T38" i="327"/>
  <c r="S38" i="327"/>
  <c r="X37" i="327"/>
  <c r="W37" i="327"/>
  <c r="T37" i="327"/>
  <c r="S37" i="327"/>
  <c r="X36" i="327"/>
  <c r="W36" i="327"/>
  <c r="T36" i="327"/>
  <c r="S36" i="327"/>
  <c r="S8" i="327"/>
  <c r="W8" i="327"/>
  <c r="W64" i="327"/>
  <c r="X35" i="327"/>
  <c r="T35" i="327"/>
  <c r="T7" i="327"/>
  <c r="X7" i="327"/>
  <c r="X63" i="327"/>
  <c r="X34" i="327"/>
  <c r="X31" i="327"/>
  <c r="X32" i="327"/>
  <c r="X30" i="327"/>
  <c r="W34" i="327"/>
  <c r="S6" i="327"/>
  <c r="S34" i="327"/>
  <c r="W6" i="327"/>
  <c r="W62" i="327"/>
  <c r="T34" i="327"/>
  <c r="T6" i="327"/>
  <c r="X6" i="327"/>
  <c r="X62" i="327"/>
  <c r="W32" i="327"/>
  <c r="T32" i="327"/>
  <c r="S32" i="327"/>
  <c r="W31" i="327"/>
  <c r="T31" i="327"/>
  <c r="S31" i="327"/>
  <c r="X29" i="327"/>
  <c r="W29" i="327"/>
  <c r="T29" i="327"/>
  <c r="X85" i="327"/>
  <c r="S29" i="327"/>
  <c r="W85" i="327"/>
  <c r="X28" i="327"/>
  <c r="T28" i="327"/>
  <c r="X84" i="327"/>
  <c r="X24" i="327"/>
  <c r="W24" i="327"/>
  <c r="T24" i="327"/>
  <c r="X80" i="327"/>
  <c r="S24" i="327"/>
  <c r="W80" i="327"/>
  <c r="X23" i="327"/>
  <c r="W23" i="327"/>
  <c r="T23" i="327"/>
  <c r="X79" i="327"/>
  <c r="S23" i="327"/>
  <c r="W79" i="327"/>
  <c r="X22" i="327"/>
  <c r="W22" i="327"/>
  <c r="T22" i="327"/>
  <c r="X78" i="327"/>
  <c r="S22" i="327"/>
  <c r="W78" i="327"/>
  <c r="W21" i="327"/>
  <c r="S21" i="327"/>
  <c r="W77" i="327"/>
  <c r="X20" i="327"/>
  <c r="W20" i="327"/>
  <c r="T20" i="327"/>
  <c r="X76" i="327"/>
  <c r="S20" i="327"/>
  <c r="W76" i="327"/>
  <c r="X19" i="327"/>
  <c r="W19" i="327"/>
  <c r="T19" i="327"/>
  <c r="X75" i="327"/>
  <c r="S19" i="327"/>
  <c r="W75" i="327"/>
  <c r="X18" i="327"/>
  <c r="T18" i="327"/>
  <c r="X74" i="327"/>
  <c r="X14" i="327"/>
  <c r="W14" i="327"/>
  <c r="T14" i="327"/>
  <c r="X70" i="327"/>
  <c r="S14" i="327"/>
  <c r="W70" i="327"/>
  <c r="X13" i="327"/>
  <c r="W13" i="327"/>
  <c r="T13" i="327"/>
  <c r="S13" i="327"/>
  <c r="W69" i="327"/>
  <c r="X12" i="327"/>
  <c r="W12" i="327"/>
  <c r="T12" i="327"/>
  <c r="X68" i="327"/>
  <c r="S12" i="327"/>
  <c r="W68" i="327"/>
  <c r="W11" i="327"/>
  <c r="S11" i="327"/>
  <c r="W67" i="327"/>
  <c r="X10" i="327"/>
  <c r="W10" i="327"/>
  <c r="T10" i="327"/>
  <c r="X66" i="327"/>
  <c r="S10" i="327"/>
  <c r="W66" i="327"/>
  <c r="X9" i="327"/>
  <c r="W9" i="327"/>
  <c r="T9" i="327"/>
  <c r="X65" i="327"/>
  <c r="S9" i="327"/>
  <c r="W65" i="327"/>
  <c r="X8" i="327"/>
  <c r="T8" i="327"/>
  <c r="X64" i="327"/>
  <c r="X4" i="327"/>
  <c r="W4" i="327"/>
  <c r="T4" i="327"/>
  <c r="X60" i="327"/>
  <c r="S4" i="327"/>
  <c r="W60" i="327"/>
  <c r="X3" i="327"/>
  <c r="X2" i="327"/>
  <c r="W3" i="327"/>
  <c r="T3" i="327"/>
  <c r="S3" i="327"/>
  <c r="P2" i="327"/>
  <c r="O2" i="327"/>
  <c r="N2" i="327"/>
  <c r="M2" i="327"/>
  <c r="S28" i="324"/>
  <c r="S56" i="324"/>
  <c r="W28" i="324"/>
  <c r="W56" i="324"/>
  <c r="W84" i="324"/>
  <c r="S25" i="324"/>
  <c r="S53" i="324"/>
  <c r="W25" i="324"/>
  <c r="W53" i="324"/>
  <c r="W81" i="324"/>
  <c r="T24" i="324"/>
  <c r="T52" i="324"/>
  <c r="X24" i="324"/>
  <c r="X52" i="324"/>
  <c r="X80" i="324"/>
  <c r="S15" i="324"/>
  <c r="S43" i="324"/>
  <c r="W15" i="324"/>
  <c r="W43" i="324"/>
  <c r="W71" i="324"/>
  <c r="T14" i="324"/>
  <c r="T42" i="324"/>
  <c r="X14" i="324"/>
  <c r="X42" i="324"/>
  <c r="X70" i="324"/>
  <c r="S8" i="324"/>
  <c r="S36" i="324"/>
  <c r="W8" i="324"/>
  <c r="W36" i="324"/>
  <c r="W64" i="324"/>
  <c r="S5" i="324"/>
  <c r="S33" i="324"/>
  <c r="W5" i="324"/>
  <c r="W33" i="324"/>
  <c r="W61" i="324"/>
  <c r="T4" i="324"/>
  <c r="T32" i="324"/>
  <c r="X4" i="324"/>
  <c r="X32" i="324"/>
  <c r="X60" i="324"/>
  <c r="X57" i="324"/>
  <c r="W57" i="324"/>
  <c r="T57" i="324"/>
  <c r="S57" i="324"/>
  <c r="X56" i="324"/>
  <c r="T56" i="324"/>
  <c r="X55" i="324"/>
  <c r="T27" i="324"/>
  <c r="T55" i="324"/>
  <c r="X27" i="324"/>
  <c r="X83" i="324"/>
  <c r="W55" i="324"/>
  <c r="S55" i="324"/>
  <c r="S27" i="324"/>
  <c r="W27" i="324"/>
  <c r="W83" i="324"/>
  <c r="X54" i="324"/>
  <c r="W54" i="324"/>
  <c r="T54" i="324"/>
  <c r="T26" i="324"/>
  <c r="X26" i="324"/>
  <c r="X82" i="324"/>
  <c r="S54" i="324"/>
  <c r="S26" i="324"/>
  <c r="W26" i="324"/>
  <c r="W82" i="324"/>
  <c r="X53" i="324"/>
  <c r="T53" i="324"/>
  <c r="W52" i="324"/>
  <c r="S52" i="324"/>
  <c r="X51" i="324"/>
  <c r="W51" i="324"/>
  <c r="T51" i="324"/>
  <c r="S51" i="324"/>
  <c r="X50" i="324"/>
  <c r="W50" i="324"/>
  <c r="T50" i="324"/>
  <c r="S50" i="324"/>
  <c r="X49" i="324"/>
  <c r="W49" i="324"/>
  <c r="T49" i="324"/>
  <c r="S49" i="324"/>
  <c r="S21" i="324"/>
  <c r="W21" i="324"/>
  <c r="W77" i="324"/>
  <c r="X48" i="324"/>
  <c r="W48" i="324"/>
  <c r="T48" i="324"/>
  <c r="S48" i="324"/>
  <c r="X47" i="324"/>
  <c r="W47" i="324"/>
  <c r="T47" i="324"/>
  <c r="S47" i="324"/>
  <c r="X46" i="324"/>
  <c r="W46" i="324"/>
  <c r="T46" i="324"/>
  <c r="S46" i="324"/>
  <c r="X45" i="324"/>
  <c r="T17" i="324"/>
  <c r="T45" i="324"/>
  <c r="X17" i="324"/>
  <c r="X73" i="324"/>
  <c r="W45" i="324"/>
  <c r="S45" i="324"/>
  <c r="S17" i="324"/>
  <c r="W17" i="324"/>
  <c r="W73" i="324"/>
  <c r="X44" i="324"/>
  <c r="W44" i="324"/>
  <c r="T44" i="324"/>
  <c r="T16" i="324"/>
  <c r="X16" i="324"/>
  <c r="X72" i="324"/>
  <c r="S44" i="324"/>
  <c r="S16" i="324"/>
  <c r="W16" i="324"/>
  <c r="W72" i="324"/>
  <c r="X43" i="324"/>
  <c r="T43" i="324"/>
  <c r="W42" i="324"/>
  <c r="S42" i="324"/>
  <c r="X41" i="324"/>
  <c r="W41" i="324"/>
  <c r="T41" i="324"/>
  <c r="S41" i="324"/>
  <c r="X40" i="324"/>
  <c r="W40" i="324"/>
  <c r="T40" i="324"/>
  <c r="S40" i="324"/>
  <c r="X39" i="324"/>
  <c r="W39" i="324"/>
  <c r="T39" i="324"/>
  <c r="S39" i="324"/>
  <c r="S11" i="324"/>
  <c r="W11" i="324"/>
  <c r="W67" i="324"/>
  <c r="X38" i="324"/>
  <c r="W38" i="324"/>
  <c r="T38" i="324"/>
  <c r="S38" i="324"/>
  <c r="X37" i="324"/>
  <c r="W37" i="324"/>
  <c r="T37" i="324"/>
  <c r="S37" i="324"/>
  <c r="X36" i="324"/>
  <c r="T36" i="324"/>
  <c r="X35" i="324"/>
  <c r="W35" i="324"/>
  <c r="T35" i="324"/>
  <c r="T7" i="324"/>
  <c r="X7" i="324"/>
  <c r="X63" i="324"/>
  <c r="S35" i="324"/>
  <c r="S7" i="324"/>
  <c r="W7" i="324"/>
  <c r="W63" i="324"/>
  <c r="X34" i="324"/>
  <c r="W34" i="324"/>
  <c r="T34" i="324"/>
  <c r="T31" i="324"/>
  <c r="T33" i="324"/>
  <c r="T30" i="324"/>
  <c r="S34" i="324"/>
  <c r="S6" i="324"/>
  <c r="W6" i="324"/>
  <c r="W62" i="324"/>
  <c r="X33" i="324"/>
  <c r="W32" i="324"/>
  <c r="S32" i="324"/>
  <c r="X31" i="324"/>
  <c r="W31" i="324"/>
  <c r="S31" i="324"/>
  <c r="X30" i="324"/>
  <c r="X29" i="324"/>
  <c r="W29" i="324"/>
  <c r="T29" i="324"/>
  <c r="X85" i="324"/>
  <c r="S29" i="324"/>
  <c r="W85" i="324"/>
  <c r="X28" i="324"/>
  <c r="T28" i="324"/>
  <c r="X84" i="324"/>
  <c r="X25" i="324"/>
  <c r="T25" i="324"/>
  <c r="X81" i="324"/>
  <c r="W24" i="324"/>
  <c r="S24" i="324"/>
  <c r="W80" i="324"/>
  <c r="X23" i="324"/>
  <c r="W23" i="324"/>
  <c r="T23" i="324"/>
  <c r="X79" i="324"/>
  <c r="S23" i="324"/>
  <c r="W79" i="324"/>
  <c r="X22" i="324"/>
  <c r="W22" i="324"/>
  <c r="T22" i="324"/>
  <c r="X78" i="324"/>
  <c r="S22" i="324"/>
  <c r="W78" i="324"/>
  <c r="X21" i="324"/>
  <c r="T21" i="324"/>
  <c r="X77" i="324"/>
  <c r="X20" i="324"/>
  <c r="W20" i="324"/>
  <c r="T20" i="324"/>
  <c r="X76" i="324"/>
  <c r="S20" i="324"/>
  <c r="W76" i="324"/>
  <c r="X19" i="324"/>
  <c r="W19" i="324"/>
  <c r="T19" i="324"/>
  <c r="X75" i="324"/>
  <c r="S19" i="324"/>
  <c r="W75" i="324"/>
  <c r="X18" i="324"/>
  <c r="T18" i="324"/>
  <c r="X74" i="324"/>
  <c r="W18" i="324"/>
  <c r="S18" i="324"/>
  <c r="W74" i="324"/>
  <c r="X15" i="324"/>
  <c r="T15" i="324"/>
  <c r="X71" i="324"/>
  <c r="W14" i="324"/>
  <c r="S14" i="324"/>
  <c r="W70" i="324"/>
  <c r="X13" i="324"/>
  <c r="W13" i="324"/>
  <c r="T13" i="324"/>
  <c r="S13" i="324"/>
  <c r="W69" i="324"/>
  <c r="X12" i="324"/>
  <c r="W12" i="324"/>
  <c r="T12" i="324"/>
  <c r="S12" i="324"/>
  <c r="W68" i="324"/>
  <c r="X11" i="324"/>
  <c r="T11" i="324"/>
  <c r="X67" i="324"/>
  <c r="X10" i="324"/>
  <c r="W10" i="324"/>
  <c r="T10" i="324"/>
  <c r="X66" i="324"/>
  <c r="S10" i="324"/>
  <c r="W66" i="324"/>
  <c r="X9" i="324"/>
  <c r="W9" i="324"/>
  <c r="T9" i="324"/>
  <c r="X65" i="324"/>
  <c r="S9" i="324"/>
  <c r="W65" i="324"/>
  <c r="X8" i="324"/>
  <c r="T8" i="324"/>
  <c r="X64" i="324"/>
  <c r="X6" i="324"/>
  <c r="T6" i="324"/>
  <c r="X5" i="324"/>
  <c r="T5" i="324"/>
  <c r="X61" i="324"/>
  <c r="W4" i="324"/>
  <c r="S4" i="324"/>
  <c r="W60" i="324"/>
  <c r="X3" i="324"/>
  <c r="X2" i="324"/>
  <c r="W3" i="324"/>
  <c r="T3" i="324"/>
  <c r="S3" i="324"/>
  <c r="W59" i="324"/>
  <c r="P2" i="324"/>
  <c r="O2" i="324"/>
  <c r="N2" i="324"/>
  <c r="M2" i="324"/>
  <c r="T27" i="308"/>
  <c r="T55" i="308"/>
  <c r="X27" i="308"/>
  <c r="X55" i="308"/>
  <c r="X83" i="308"/>
  <c r="T24" i="308"/>
  <c r="T52" i="308"/>
  <c r="X24" i="308"/>
  <c r="X52" i="308"/>
  <c r="X80" i="308"/>
  <c r="S24" i="308"/>
  <c r="S52" i="308"/>
  <c r="W24" i="308"/>
  <c r="W52" i="308"/>
  <c r="W80" i="308"/>
  <c r="T17" i="308"/>
  <c r="T45" i="308"/>
  <c r="X17" i="308"/>
  <c r="X45" i="308"/>
  <c r="X73" i="308"/>
  <c r="T14" i="308"/>
  <c r="T42" i="308"/>
  <c r="X14" i="308"/>
  <c r="X42" i="308"/>
  <c r="X70" i="308"/>
  <c r="S14" i="308"/>
  <c r="S42" i="308"/>
  <c r="W14" i="308"/>
  <c r="W42" i="308"/>
  <c r="W70" i="308"/>
  <c r="T7" i="308"/>
  <c r="T35" i="308"/>
  <c r="X7" i="308"/>
  <c r="X35" i="308"/>
  <c r="X63" i="308"/>
  <c r="T4" i="308"/>
  <c r="T32" i="308"/>
  <c r="X4" i="308"/>
  <c r="X32" i="308"/>
  <c r="X60" i="308"/>
  <c r="S4" i="308"/>
  <c r="S32" i="308"/>
  <c r="W4" i="308"/>
  <c r="W32" i="308"/>
  <c r="W60" i="308"/>
  <c r="X57" i="308"/>
  <c r="W57" i="308"/>
  <c r="T57" i="308"/>
  <c r="S57" i="308"/>
  <c r="X56" i="308"/>
  <c r="W56" i="308"/>
  <c r="T56" i="308"/>
  <c r="S56" i="308"/>
  <c r="W55" i="308"/>
  <c r="S27" i="308"/>
  <c r="S55" i="308"/>
  <c r="W27" i="308"/>
  <c r="W83" i="308"/>
  <c r="X54" i="308"/>
  <c r="W54" i="308"/>
  <c r="T54" i="308"/>
  <c r="T26" i="308"/>
  <c r="X26" i="308"/>
  <c r="X82" i="308"/>
  <c r="S54" i="308"/>
  <c r="S26" i="308"/>
  <c r="W26" i="308"/>
  <c r="W82" i="308"/>
  <c r="X53" i="308"/>
  <c r="W53" i="308"/>
  <c r="T53" i="308"/>
  <c r="S53" i="308"/>
  <c r="X51" i="308"/>
  <c r="W51" i="308"/>
  <c r="T51" i="308"/>
  <c r="S51" i="308"/>
  <c r="X50" i="308"/>
  <c r="W50" i="308"/>
  <c r="T50" i="308"/>
  <c r="S50" i="308"/>
  <c r="X49" i="308"/>
  <c r="W49" i="308"/>
  <c r="T49" i="308"/>
  <c r="S49" i="308"/>
  <c r="X48" i="308"/>
  <c r="W48" i="308"/>
  <c r="T48" i="308"/>
  <c r="S48" i="308"/>
  <c r="X47" i="308"/>
  <c r="W47" i="308"/>
  <c r="T47" i="308"/>
  <c r="S47" i="308"/>
  <c r="X46" i="308"/>
  <c r="W46" i="308"/>
  <c r="T46" i="308"/>
  <c r="S46" i="308"/>
  <c r="W45" i="308"/>
  <c r="S17" i="308"/>
  <c r="S45" i="308"/>
  <c r="W17" i="308"/>
  <c r="W73" i="308"/>
  <c r="X44" i="308"/>
  <c r="W44" i="308"/>
  <c r="T44" i="308"/>
  <c r="T16" i="308"/>
  <c r="X16" i="308"/>
  <c r="X72" i="308"/>
  <c r="S44" i="308"/>
  <c r="S16" i="308"/>
  <c r="W16" i="308"/>
  <c r="W72" i="308"/>
  <c r="X43" i="308"/>
  <c r="W43" i="308"/>
  <c r="T43" i="308"/>
  <c r="S43" i="308"/>
  <c r="X41" i="308"/>
  <c r="W41" i="308"/>
  <c r="T41" i="308"/>
  <c r="S41" i="308"/>
  <c r="X40" i="308"/>
  <c r="W40" i="308"/>
  <c r="T40" i="308"/>
  <c r="S40" i="308"/>
  <c r="X39" i="308"/>
  <c r="W39" i="308"/>
  <c r="T39" i="308"/>
  <c r="S39" i="308"/>
  <c r="X38" i="308"/>
  <c r="W38" i="308"/>
  <c r="T38" i="308"/>
  <c r="S38" i="308"/>
  <c r="X37" i="308"/>
  <c r="W37" i="308"/>
  <c r="T37" i="308"/>
  <c r="S37" i="308"/>
  <c r="X36" i="308"/>
  <c r="W36" i="308"/>
  <c r="T36" i="308"/>
  <c r="S36" i="308"/>
  <c r="W35" i="308"/>
  <c r="S35" i="308"/>
  <c r="X34" i="308"/>
  <c r="W34" i="308"/>
  <c r="T34" i="308"/>
  <c r="T6" i="308"/>
  <c r="X6" i="308"/>
  <c r="X62" i="308"/>
  <c r="S34" i="308"/>
  <c r="S6" i="308"/>
  <c r="W6" i="308"/>
  <c r="W62" i="308"/>
  <c r="X33" i="308"/>
  <c r="X31" i="308"/>
  <c r="X30" i="308"/>
  <c r="W33" i="308"/>
  <c r="T33" i="308"/>
  <c r="S33" i="308"/>
  <c r="W31" i="308"/>
  <c r="T31" i="308"/>
  <c r="S31" i="308"/>
  <c r="T30" i="308"/>
  <c r="X29" i="308"/>
  <c r="W29" i="308"/>
  <c r="T29" i="308"/>
  <c r="X85" i="308"/>
  <c r="S29" i="308"/>
  <c r="W85" i="308"/>
  <c r="X28" i="308"/>
  <c r="W28" i="308"/>
  <c r="S28" i="308"/>
  <c r="W84" i="308"/>
  <c r="T28" i="308"/>
  <c r="X84" i="308"/>
  <c r="X25" i="308"/>
  <c r="W25" i="308"/>
  <c r="T25" i="308"/>
  <c r="S25" i="308"/>
  <c r="W81" i="308"/>
  <c r="X23" i="308"/>
  <c r="W23" i="308"/>
  <c r="T23" i="308"/>
  <c r="X79" i="308"/>
  <c r="S23" i="308"/>
  <c r="W79" i="308"/>
  <c r="X22" i="308"/>
  <c r="W22" i="308"/>
  <c r="T22" i="308"/>
  <c r="X78" i="308"/>
  <c r="S22" i="308"/>
  <c r="W78" i="308"/>
  <c r="X21" i="308"/>
  <c r="W21" i="308"/>
  <c r="T21" i="308"/>
  <c r="X77" i="308"/>
  <c r="S21" i="308"/>
  <c r="X20" i="308"/>
  <c r="W20" i="308"/>
  <c r="T20" i="308"/>
  <c r="S20" i="308"/>
  <c r="W76" i="308"/>
  <c r="X19" i="308"/>
  <c r="W19" i="308"/>
  <c r="T19" i="308"/>
  <c r="X75" i="308"/>
  <c r="S19" i="308"/>
  <c r="W75" i="308"/>
  <c r="X18" i="308"/>
  <c r="W18" i="308"/>
  <c r="S18" i="308"/>
  <c r="W74" i="308"/>
  <c r="T18" i="308"/>
  <c r="X74" i="308"/>
  <c r="X15" i="308"/>
  <c r="W15" i="308"/>
  <c r="T15" i="308"/>
  <c r="S15" i="308"/>
  <c r="W71" i="308"/>
  <c r="X13" i="308"/>
  <c r="W13" i="308"/>
  <c r="T13" i="308"/>
  <c r="X69" i="308"/>
  <c r="S13" i="308"/>
  <c r="W69" i="308"/>
  <c r="X12" i="308"/>
  <c r="W12" i="308"/>
  <c r="T12" i="308"/>
  <c r="X68" i="308"/>
  <c r="S12" i="308"/>
  <c r="W68" i="308"/>
  <c r="X11" i="308"/>
  <c r="W11" i="308"/>
  <c r="T11" i="308"/>
  <c r="X67" i="308"/>
  <c r="S11" i="308"/>
  <c r="X10" i="308"/>
  <c r="W10" i="308"/>
  <c r="T10" i="308"/>
  <c r="S10" i="308"/>
  <c r="W66" i="308"/>
  <c r="X9" i="308"/>
  <c r="W9" i="308"/>
  <c r="T9" i="308"/>
  <c r="X65" i="308"/>
  <c r="S9" i="308"/>
  <c r="W65" i="308"/>
  <c r="X8" i="308"/>
  <c r="W8" i="308"/>
  <c r="S8" i="308"/>
  <c r="W64" i="308"/>
  <c r="T8" i="308"/>
  <c r="X64" i="308"/>
  <c r="W7" i="308"/>
  <c r="S7" i="308"/>
  <c r="X5" i="308"/>
  <c r="W5" i="308"/>
  <c r="T5" i="308"/>
  <c r="S5" i="308"/>
  <c r="W61" i="308"/>
  <c r="X3" i="308"/>
  <c r="X2" i="308"/>
  <c r="W3" i="308"/>
  <c r="T3" i="308"/>
  <c r="S3" i="308"/>
  <c r="W59" i="308"/>
  <c r="P2" i="308"/>
  <c r="O2" i="308"/>
  <c r="N2" i="308"/>
  <c r="M2" i="308"/>
  <c r="S27" i="303"/>
  <c r="S55" i="303"/>
  <c r="W27" i="303"/>
  <c r="W55" i="303"/>
  <c r="W83" i="303"/>
  <c r="T26" i="303"/>
  <c r="T54" i="303"/>
  <c r="X26" i="303"/>
  <c r="X54" i="303"/>
  <c r="X82" i="303"/>
  <c r="S24" i="303"/>
  <c r="S52" i="303"/>
  <c r="W24" i="303"/>
  <c r="W52" i="303"/>
  <c r="W80" i="303"/>
  <c r="S17" i="303"/>
  <c r="S45" i="303"/>
  <c r="W17" i="303"/>
  <c r="W45" i="303"/>
  <c r="W73" i="303"/>
  <c r="S14" i="303"/>
  <c r="S42" i="303"/>
  <c r="W14" i="303"/>
  <c r="W42" i="303"/>
  <c r="W70" i="303"/>
  <c r="S7" i="303"/>
  <c r="S35" i="303"/>
  <c r="W7" i="303"/>
  <c r="W35" i="303"/>
  <c r="W63" i="303"/>
  <c r="S4" i="303"/>
  <c r="S32" i="303"/>
  <c r="W4" i="303"/>
  <c r="W32" i="303"/>
  <c r="W60" i="303"/>
  <c r="X57" i="303"/>
  <c r="W57" i="303"/>
  <c r="T57" i="303"/>
  <c r="S57" i="303"/>
  <c r="X56" i="303"/>
  <c r="W56" i="303"/>
  <c r="T56" i="303"/>
  <c r="S56" i="303"/>
  <c r="X55" i="303"/>
  <c r="T55" i="303"/>
  <c r="T27" i="303"/>
  <c r="X27" i="303"/>
  <c r="X83" i="303"/>
  <c r="W54" i="303"/>
  <c r="S54" i="303"/>
  <c r="S26" i="303"/>
  <c r="W26" i="303"/>
  <c r="W82" i="303"/>
  <c r="X53" i="303"/>
  <c r="T25" i="303"/>
  <c r="T53" i="303"/>
  <c r="X25" i="303"/>
  <c r="X81" i="303"/>
  <c r="W53" i="303"/>
  <c r="S53" i="303"/>
  <c r="X52" i="303"/>
  <c r="T52" i="303"/>
  <c r="X51" i="303"/>
  <c r="W51" i="303"/>
  <c r="T51" i="303"/>
  <c r="S51" i="303"/>
  <c r="X50" i="303"/>
  <c r="W50" i="303"/>
  <c r="T50" i="303"/>
  <c r="S50" i="303"/>
  <c r="X49" i="303"/>
  <c r="W49" i="303"/>
  <c r="T49" i="303"/>
  <c r="S49" i="303"/>
  <c r="X48" i="303"/>
  <c r="W48" i="303"/>
  <c r="T48" i="303"/>
  <c r="S48" i="303"/>
  <c r="X47" i="303"/>
  <c r="W47" i="303"/>
  <c r="T47" i="303"/>
  <c r="S47" i="303"/>
  <c r="X46" i="303"/>
  <c r="W46" i="303"/>
  <c r="T46" i="303"/>
  <c r="S46" i="303"/>
  <c r="X45" i="303"/>
  <c r="T45" i="303"/>
  <c r="T17" i="303"/>
  <c r="X17" i="303"/>
  <c r="X73" i="303"/>
  <c r="X44" i="303"/>
  <c r="W44" i="303"/>
  <c r="T44" i="303"/>
  <c r="T16" i="303"/>
  <c r="X16" i="303"/>
  <c r="X72" i="303"/>
  <c r="S44" i="303"/>
  <c r="S16" i="303"/>
  <c r="W16" i="303"/>
  <c r="W72" i="303"/>
  <c r="X43" i="303"/>
  <c r="T15" i="303"/>
  <c r="T43" i="303"/>
  <c r="X15" i="303"/>
  <c r="X71" i="303"/>
  <c r="W43" i="303"/>
  <c r="S43" i="303"/>
  <c r="X42" i="303"/>
  <c r="T42" i="303"/>
  <c r="X41" i="303"/>
  <c r="W41" i="303"/>
  <c r="T41" i="303"/>
  <c r="S41" i="303"/>
  <c r="X40" i="303"/>
  <c r="W40" i="303"/>
  <c r="T40" i="303"/>
  <c r="S40" i="303"/>
  <c r="X39" i="303"/>
  <c r="W39" i="303"/>
  <c r="T39" i="303"/>
  <c r="S39" i="303"/>
  <c r="X38" i="303"/>
  <c r="W38" i="303"/>
  <c r="T38" i="303"/>
  <c r="S38" i="303"/>
  <c r="X37" i="303"/>
  <c r="W37" i="303"/>
  <c r="T37" i="303"/>
  <c r="S37" i="303"/>
  <c r="X36" i="303"/>
  <c r="W36" i="303"/>
  <c r="T36" i="303"/>
  <c r="S36" i="303"/>
  <c r="X35" i="303"/>
  <c r="T35" i="303"/>
  <c r="X34" i="303"/>
  <c r="W34" i="303"/>
  <c r="T34" i="303"/>
  <c r="T6" i="303"/>
  <c r="X6" i="303"/>
  <c r="X62" i="303"/>
  <c r="S34" i="303"/>
  <c r="S6" i="303"/>
  <c r="W6" i="303"/>
  <c r="W62" i="303"/>
  <c r="X33" i="303"/>
  <c r="W33" i="303"/>
  <c r="T33" i="303"/>
  <c r="S33" i="303"/>
  <c r="X32" i="303"/>
  <c r="T32" i="303"/>
  <c r="X31" i="303"/>
  <c r="W31" i="303"/>
  <c r="T31" i="303"/>
  <c r="S31" i="303"/>
  <c r="X29" i="303"/>
  <c r="W29" i="303"/>
  <c r="T29" i="303"/>
  <c r="X85" i="303"/>
  <c r="S29" i="303"/>
  <c r="W85" i="303"/>
  <c r="X28" i="303"/>
  <c r="W28" i="303"/>
  <c r="T28" i="303"/>
  <c r="X84" i="303"/>
  <c r="S28" i="303"/>
  <c r="W84" i="303"/>
  <c r="W25" i="303"/>
  <c r="S25" i="303"/>
  <c r="X24" i="303"/>
  <c r="T24" i="303"/>
  <c r="X80" i="303"/>
  <c r="X23" i="303"/>
  <c r="W23" i="303"/>
  <c r="T23" i="303"/>
  <c r="X79" i="303"/>
  <c r="S23" i="303"/>
  <c r="W79" i="303"/>
  <c r="X22" i="303"/>
  <c r="W22" i="303"/>
  <c r="T22" i="303"/>
  <c r="S22" i="303"/>
  <c r="W78" i="303"/>
  <c r="X21" i="303"/>
  <c r="W21" i="303"/>
  <c r="T21" i="303"/>
  <c r="X77" i="303"/>
  <c r="S21" i="303"/>
  <c r="W77" i="303"/>
  <c r="X20" i="303"/>
  <c r="W20" i="303"/>
  <c r="T20" i="303"/>
  <c r="X76" i="303"/>
  <c r="S20" i="303"/>
  <c r="X19" i="303"/>
  <c r="W19" i="303"/>
  <c r="T19" i="303"/>
  <c r="X75" i="303"/>
  <c r="S19" i="303"/>
  <c r="W75" i="303"/>
  <c r="X18" i="303"/>
  <c r="W18" i="303"/>
  <c r="T18" i="303"/>
  <c r="X74" i="303"/>
  <c r="S18" i="303"/>
  <c r="W74" i="303"/>
  <c r="W15" i="303"/>
  <c r="S15" i="303"/>
  <c r="X14" i="303"/>
  <c r="T14" i="303"/>
  <c r="X70" i="303"/>
  <c r="X13" i="303"/>
  <c r="W13" i="303"/>
  <c r="T13" i="303"/>
  <c r="X69" i="303"/>
  <c r="S13" i="303"/>
  <c r="W69" i="303"/>
  <c r="X12" i="303"/>
  <c r="W12" i="303"/>
  <c r="T12" i="303"/>
  <c r="S12" i="303"/>
  <c r="W68" i="303"/>
  <c r="X11" i="303"/>
  <c r="W11" i="303"/>
  <c r="T11" i="303"/>
  <c r="X67" i="303"/>
  <c r="S11" i="303"/>
  <c r="W67" i="303"/>
  <c r="X10" i="303"/>
  <c r="W10" i="303"/>
  <c r="T10" i="303"/>
  <c r="X66" i="303"/>
  <c r="S10" i="303"/>
  <c r="X9" i="303"/>
  <c r="W9" i="303"/>
  <c r="T9" i="303"/>
  <c r="X65" i="303"/>
  <c r="S9" i="303"/>
  <c r="W65" i="303"/>
  <c r="X8" i="303"/>
  <c r="W8" i="303"/>
  <c r="T8" i="303"/>
  <c r="X64" i="303"/>
  <c r="S8" i="303"/>
  <c r="W64" i="303"/>
  <c r="X7" i="303"/>
  <c r="T7" i="303"/>
  <c r="X5" i="303"/>
  <c r="W5" i="303"/>
  <c r="T5" i="303"/>
  <c r="S5" i="303"/>
  <c r="X4" i="303"/>
  <c r="T4" i="303"/>
  <c r="X60" i="303"/>
  <c r="X3" i="303"/>
  <c r="X2" i="303"/>
  <c r="W3" i="303"/>
  <c r="T3" i="303"/>
  <c r="T2" i="303"/>
  <c r="S3" i="303"/>
  <c r="W59" i="303"/>
  <c r="P2" i="303"/>
  <c r="O2" i="303"/>
  <c r="N2" i="303"/>
  <c r="M2" i="303"/>
  <c r="T26" i="301"/>
  <c r="T54" i="301"/>
  <c r="X26" i="301"/>
  <c r="X54" i="301"/>
  <c r="X82" i="301"/>
  <c r="S26" i="301"/>
  <c r="S54" i="301"/>
  <c r="W26" i="301"/>
  <c r="W54" i="301"/>
  <c r="W82" i="301"/>
  <c r="T23" i="301"/>
  <c r="T51" i="301"/>
  <c r="X23" i="301"/>
  <c r="X51" i="301"/>
  <c r="X79" i="301"/>
  <c r="T16" i="301"/>
  <c r="T44" i="301"/>
  <c r="X16" i="301"/>
  <c r="X44" i="301"/>
  <c r="X72" i="301"/>
  <c r="T13" i="301"/>
  <c r="T41" i="301"/>
  <c r="X13" i="301"/>
  <c r="X41" i="301"/>
  <c r="X69" i="301"/>
  <c r="T6" i="301"/>
  <c r="T34" i="301"/>
  <c r="X6" i="301"/>
  <c r="X34" i="301"/>
  <c r="X62" i="301"/>
  <c r="T3" i="301"/>
  <c r="T31" i="301"/>
  <c r="X3" i="301"/>
  <c r="X31" i="301"/>
  <c r="X59" i="301"/>
  <c r="S3" i="301"/>
  <c r="S31" i="301"/>
  <c r="W3" i="301"/>
  <c r="W31" i="301"/>
  <c r="W59" i="301"/>
  <c r="X57" i="301"/>
  <c r="W57" i="301"/>
  <c r="T57" i="301"/>
  <c r="S57" i="301"/>
  <c r="X56" i="301"/>
  <c r="W56" i="301"/>
  <c r="T56" i="301"/>
  <c r="S56" i="301"/>
  <c r="X55" i="301"/>
  <c r="W55" i="301"/>
  <c r="T55" i="301"/>
  <c r="S55" i="301"/>
  <c r="S27" i="301"/>
  <c r="W27" i="301"/>
  <c r="W83" i="301"/>
  <c r="X53" i="301"/>
  <c r="W53" i="301"/>
  <c r="S25" i="301"/>
  <c r="S53" i="301"/>
  <c r="W25" i="301"/>
  <c r="W81" i="301"/>
  <c r="T53" i="301"/>
  <c r="T25" i="301"/>
  <c r="X25" i="301"/>
  <c r="X81" i="301"/>
  <c r="X52" i="301"/>
  <c r="W52" i="301"/>
  <c r="T52" i="301"/>
  <c r="S52" i="301"/>
  <c r="W51" i="301"/>
  <c r="S51" i="301"/>
  <c r="X50" i="301"/>
  <c r="W50" i="301"/>
  <c r="T50" i="301"/>
  <c r="S50" i="301"/>
  <c r="X49" i="301"/>
  <c r="W49" i="301"/>
  <c r="T49" i="301"/>
  <c r="S49" i="301"/>
  <c r="X48" i="301"/>
  <c r="W48" i="301"/>
  <c r="T48" i="301"/>
  <c r="S48" i="301"/>
  <c r="X47" i="301"/>
  <c r="W47" i="301"/>
  <c r="T47" i="301"/>
  <c r="S47" i="301"/>
  <c r="X46" i="301"/>
  <c r="W46" i="301"/>
  <c r="T46" i="301"/>
  <c r="S46" i="301"/>
  <c r="X45" i="301"/>
  <c r="W45" i="301"/>
  <c r="T45" i="301"/>
  <c r="S45" i="301"/>
  <c r="S17" i="301"/>
  <c r="W17" i="301"/>
  <c r="W73" i="301"/>
  <c r="W44" i="301"/>
  <c r="S44" i="301"/>
  <c r="S16" i="301"/>
  <c r="W16" i="301"/>
  <c r="W72" i="301"/>
  <c r="X43" i="301"/>
  <c r="W43" i="301"/>
  <c r="S15" i="301"/>
  <c r="S43" i="301"/>
  <c r="W15" i="301"/>
  <c r="W71" i="301"/>
  <c r="T43" i="301"/>
  <c r="T15" i="301"/>
  <c r="X15" i="301"/>
  <c r="X71" i="301"/>
  <c r="X42" i="301"/>
  <c r="W42" i="301"/>
  <c r="T42" i="301"/>
  <c r="S42" i="301"/>
  <c r="W41" i="301"/>
  <c r="S41" i="301"/>
  <c r="X40" i="301"/>
  <c r="W40" i="301"/>
  <c r="T40" i="301"/>
  <c r="S40" i="301"/>
  <c r="X39" i="301"/>
  <c r="W39" i="301"/>
  <c r="T39" i="301"/>
  <c r="S39" i="301"/>
  <c r="X38" i="301"/>
  <c r="W38" i="301"/>
  <c r="T38" i="301"/>
  <c r="S38" i="301"/>
  <c r="X37" i="301"/>
  <c r="W37" i="301"/>
  <c r="T37" i="301"/>
  <c r="S37" i="301"/>
  <c r="X36" i="301"/>
  <c r="W36" i="301"/>
  <c r="T36" i="301"/>
  <c r="S36" i="301"/>
  <c r="X35" i="301"/>
  <c r="W35" i="301"/>
  <c r="T35" i="301"/>
  <c r="S35" i="301"/>
  <c r="S7" i="301"/>
  <c r="W7" i="301"/>
  <c r="W63" i="301"/>
  <c r="W34" i="301"/>
  <c r="S34" i="301"/>
  <c r="S6" i="301"/>
  <c r="W6" i="301"/>
  <c r="W62" i="301"/>
  <c r="X33" i="301"/>
  <c r="W33" i="301"/>
  <c r="S5" i="301"/>
  <c r="S33" i="301"/>
  <c r="W5" i="301"/>
  <c r="W61" i="301"/>
  <c r="T33" i="301"/>
  <c r="X32" i="301"/>
  <c r="W32" i="301"/>
  <c r="T32" i="301"/>
  <c r="S32" i="301"/>
  <c r="X30" i="301"/>
  <c r="X29" i="301"/>
  <c r="W29" i="301"/>
  <c r="T29" i="301"/>
  <c r="X85" i="301"/>
  <c r="S29" i="301"/>
  <c r="W85" i="301"/>
  <c r="X28" i="301"/>
  <c r="W28" i="301"/>
  <c r="T28" i="301"/>
  <c r="X84" i="301"/>
  <c r="S28" i="301"/>
  <c r="W84" i="301"/>
  <c r="X27" i="301"/>
  <c r="T27" i="301"/>
  <c r="X24" i="301"/>
  <c r="W24" i="301"/>
  <c r="S24" i="301"/>
  <c r="W80" i="301"/>
  <c r="T24" i="301"/>
  <c r="X80" i="301"/>
  <c r="W23" i="301"/>
  <c r="S23" i="301"/>
  <c r="W79" i="301"/>
  <c r="X22" i="301"/>
  <c r="W22" i="301"/>
  <c r="T22" i="301"/>
  <c r="X78" i="301"/>
  <c r="S22" i="301"/>
  <c r="W78" i="301"/>
  <c r="X21" i="301"/>
  <c r="W21" i="301"/>
  <c r="T21" i="301"/>
  <c r="X77" i="301"/>
  <c r="S21" i="301"/>
  <c r="W77" i="301"/>
  <c r="X20" i="301"/>
  <c r="W20" i="301"/>
  <c r="T20" i="301"/>
  <c r="S20" i="301"/>
  <c r="W76" i="301"/>
  <c r="X19" i="301"/>
  <c r="W19" i="301"/>
  <c r="T19" i="301"/>
  <c r="X75" i="301"/>
  <c r="S19" i="301"/>
  <c r="W75" i="301"/>
  <c r="X18" i="301"/>
  <c r="W18" i="301"/>
  <c r="T18" i="301"/>
  <c r="X74" i="301"/>
  <c r="S18" i="301"/>
  <c r="W74" i="301"/>
  <c r="X17" i="301"/>
  <c r="T17" i="301"/>
  <c r="X14" i="301"/>
  <c r="W14" i="301"/>
  <c r="S14" i="301"/>
  <c r="W70" i="301"/>
  <c r="T14" i="301"/>
  <c r="X70" i="301"/>
  <c r="W13" i="301"/>
  <c r="S13" i="301"/>
  <c r="W69" i="301"/>
  <c r="X12" i="301"/>
  <c r="W12" i="301"/>
  <c r="T12" i="301"/>
  <c r="X68" i="301"/>
  <c r="S12" i="301"/>
  <c r="W68" i="301"/>
  <c r="X11" i="301"/>
  <c r="W11" i="301"/>
  <c r="T11" i="301"/>
  <c r="X67" i="301"/>
  <c r="S11" i="301"/>
  <c r="W67" i="301"/>
  <c r="X10" i="301"/>
  <c r="W10" i="301"/>
  <c r="T10" i="301"/>
  <c r="S10" i="301"/>
  <c r="X9" i="301"/>
  <c r="W9" i="301"/>
  <c r="T9" i="301"/>
  <c r="X65" i="301"/>
  <c r="S9" i="301"/>
  <c r="W65" i="301"/>
  <c r="X8" i="301"/>
  <c r="W8" i="301"/>
  <c r="T8" i="301"/>
  <c r="X64" i="301"/>
  <c r="S8" i="301"/>
  <c r="W64" i="301"/>
  <c r="X7" i="301"/>
  <c r="T7" i="301"/>
  <c r="X5" i="301"/>
  <c r="T5" i="301"/>
  <c r="X4" i="301"/>
  <c r="W4" i="301"/>
  <c r="S4" i="301"/>
  <c r="W60" i="301"/>
  <c r="T4" i="301"/>
  <c r="X60" i="301"/>
  <c r="T2" i="301"/>
  <c r="X2" i="301"/>
  <c r="P2" i="301"/>
  <c r="O2" i="301"/>
  <c r="N2" i="301"/>
  <c r="M2" i="301"/>
  <c r="S26" i="300"/>
  <c r="S54" i="300"/>
  <c r="W26" i="300"/>
  <c r="W54" i="300"/>
  <c r="W82" i="300"/>
  <c r="T23" i="300"/>
  <c r="T51" i="300"/>
  <c r="X23" i="300"/>
  <c r="X51" i="300"/>
  <c r="X79" i="300"/>
  <c r="S23" i="300"/>
  <c r="S51" i="300"/>
  <c r="W23" i="300"/>
  <c r="W51" i="300"/>
  <c r="W79" i="300"/>
  <c r="T22" i="300"/>
  <c r="T50" i="300"/>
  <c r="X22" i="300"/>
  <c r="X50" i="300"/>
  <c r="X78" i="300"/>
  <c r="S16" i="300"/>
  <c r="S44" i="300"/>
  <c r="W16" i="300"/>
  <c r="W44" i="300"/>
  <c r="W72" i="300"/>
  <c r="T13" i="300"/>
  <c r="T41" i="300"/>
  <c r="X13" i="300"/>
  <c r="X41" i="300"/>
  <c r="X69" i="300"/>
  <c r="S13" i="300"/>
  <c r="S41" i="300"/>
  <c r="W13" i="300"/>
  <c r="W41" i="300"/>
  <c r="W69" i="300"/>
  <c r="S6" i="300"/>
  <c r="S34" i="300"/>
  <c r="W6" i="300"/>
  <c r="W34" i="300"/>
  <c r="W62" i="300"/>
  <c r="S3" i="300"/>
  <c r="S31" i="300"/>
  <c r="W3" i="300"/>
  <c r="W31" i="300"/>
  <c r="W59" i="300"/>
  <c r="X57" i="300"/>
  <c r="W57" i="300"/>
  <c r="T57" i="300"/>
  <c r="S57" i="300"/>
  <c r="X56" i="300"/>
  <c r="W56" i="300"/>
  <c r="T56" i="300"/>
  <c r="S56" i="300"/>
  <c r="X55" i="300"/>
  <c r="W55" i="300"/>
  <c r="T55" i="300"/>
  <c r="S55" i="300"/>
  <c r="X54" i="300"/>
  <c r="T26" i="300"/>
  <c r="T54" i="300"/>
  <c r="X26" i="300"/>
  <c r="X82" i="300"/>
  <c r="X53" i="300"/>
  <c r="W53" i="300"/>
  <c r="T53" i="300"/>
  <c r="T25" i="300"/>
  <c r="X25" i="300"/>
  <c r="X81" i="300"/>
  <c r="S53" i="300"/>
  <c r="S25" i="300"/>
  <c r="W25" i="300"/>
  <c r="W81" i="300"/>
  <c r="X52" i="300"/>
  <c r="W52" i="300"/>
  <c r="T52" i="300"/>
  <c r="S52" i="300"/>
  <c r="W50" i="300"/>
  <c r="S50" i="300"/>
  <c r="X49" i="300"/>
  <c r="W49" i="300"/>
  <c r="T49" i="300"/>
  <c r="S49" i="300"/>
  <c r="X48" i="300"/>
  <c r="W48" i="300"/>
  <c r="T48" i="300"/>
  <c r="S48" i="300"/>
  <c r="X47" i="300"/>
  <c r="W47" i="300"/>
  <c r="T47" i="300"/>
  <c r="S47" i="300"/>
  <c r="X46" i="300"/>
  <c r="W46" i="300"/>
  <c r="T46" i="300"/>
  <c r="S46" i="300"/>
  <c r="X45" i="300"/>
  <c r="W45" i="300"/>
  <c r="T45" i="300"/>
  <c r="S45" i="300"/>
  <c r="X44" i="300"/>
  <c r="T16" i="300"/>
  <c r="T44" i="300"/>
  <c r="X16" i="300"/>
  <c r="X72" i="300"/>
  <c r="X43" i="300"/>
  <c r="W43" i="300"/>
  <c r="T43" i="300"/>
  <c r="S43" i="300"/>
  <c r="S15" i="300"/>
  <c r="W15" i="300"/>
  <c r="W71" i="300"/>
  <c r="X42" i="300"/>
  <c r="W42" i="300"/>
  <c r="T42" i="300"/>
  <c r="S42" i="300"/>
  <c r="X40" i="300"/>
  <c r="W40" i="300"/>
  <c r="T40" i="300"/>
  <c r="S40" i="300"/>
  <c r="X39" i="300"/>
  <c r="W39" i="300"/>
  <c r="T39" i="300"/>
  <c r="S39" i="300"/>
  <c r="X38" i="300"/>
  <c r="W38" i="300"/>
  <c r="T38" i="300"/>
  <c r="S38" i="300"/>
  <c r="X37" i="300"/>
  <c r="W37" i="300"/>
  <c r="T37" i="300"/>
  <c r="S37" i="300"/>
  <c r="X36" i="300"/>
  <c r="W36" i="300"/>
  <c r="T36" i="300"/>
  <c r="S36" i="300"/>
  <c r="X35" i="300"/>
  <c r="W35" i="300"/>
  <c r="T35" i="300"/>
  <c r="S35" i="300"/>
  <c r="X34" i="300"/>
  <c r="T6" i="300"/>
  <c r="T34" i="300"/>
  <c r="X6" i="300"/>
  <c r="X62" i="300"/>
  <c r="X33" i="300"/>
  <c r="W33" i="300"/>
  <c r="T33" i="300"/>
  <c r="S33" i="300"/>
  <c r="S5" i="300"/>
  <c r="W5" i="300"/>
  <c r="W61" i="300"/>
  <c r="X32" i="300"/>
  <c r="W32" i="300"/>
  <c r="T32" i="300"/>
  <c r="S32" i="300"/>
  <c r="X31" i="300"/>
  <c r="T31" i="300"/>
  <c r="T30" i="300"/>
  <c r="X29" i="300"/>
  <c r="W29" i="300"/>
  <c r="T29" i="300"/>
  <c r="X85" i="300"/>
  <c r="S29" i="300"/>
  <c r="W85" i="300"/>
  <c r="X28" i="300"/>
  <c r="W28" i="300"/>
  <c r="T28" i="300"/>
  <c r="X84" i="300"/>
  <c r="S28" i="300"/>
  <c r="W84" i="300"/>
  <c r="X27" i="300"/>
  <c r="W27" i="300"/>
  <c r="T27" i="300"/>
  <c r="S27" i="300"/>
  <c r="X24" i="300"/>
  <c r="W24" i="300"/>
  <c r="T24" i="300"/>
  <c r="X80" i="300"/>
  <c r="S24" i="300"/>
  <c r="W80" i="300"/>
  <c r="W22" i="300"/>
  <c r="S22" i="300"/>
  <c r="W78" i="300"/>
  <c r="X21" i="300"/>
  <c r="W21" i="300"/>
  <c r="T21" i="300"/>
  <c r="X77" i="300"/>
  <c r="S21" i="300"/>
  <c r="W77" i="300"/>
  <c r="X20" i="300"/>
  <c r="W20" i="300"/>
  <c r="T20" i="300"/>
  <c r="X76" i="300"/>
  <c r="S20" i="300"/>
  <c r="W76" i="300"/>
  <c r="X19" i="300"/>
  <c r="W19" i="300"/>
  <c r="T19" i="300"/>
  <c r="X75" i="300"/>
  <c r="S19" i="300"/>
  <c r="W75" i="300"/>
  <c r="X18" i="300"/>
  <c r="W18" i="300"/>
  <c r="T18" i="300"/>
  <c r="X74" i="300"/>
  <c r="S18" i="300"/>
  <c r="W74" i="300"/>
  <c r="X17" i="300"/>
  <c r="W17" i="300"/>
  <c r="T17" i="300"/>
  <c r="S17" i="300"/>
  <c r="X15" i="300"/>
  <c r="T15" i="300"/>
  <c r="X71" i="300"/>
  <c r="X14" i="300"/>
  <c r="W14" i="300"/>
  <c r="T14" i="300"/>
  <c r="X70" i="300"/>
  <c r="S14" i="300"/>
  <c r="W70" i="300"/>
  <c r="X12" i="300"/>
  <c r="T12" i="300"/>
  <c r="X68" i="300"/>
  <c r="W12" i="300"/>
  <c r="S12" i="300"/>
  <c r="W68" i="300"/>
  <c r="X11" i="300"/>
  <c r="W11" i="300"/>
  <c r="T11" i="300"/>
  <c r="X67" i="300"/>
  <c r="S11" i="300"/>
  <c r="W67" i="300"/>
  <c r="X10" i="300"/>
  <c r="W10" i="300"/>
  <c r="T10" i="300"/>
  <c r="X66" i="300"/>
  <c r="S10" i="300"/>
  <c r="W66" i="300"/>
  <c r="X9" i="300"/>
  <c r="W9" i="300"/>
  <c r="T9" i="300"/>
  <c r="X65" i="300"/>
  <c r="S9" i="300"/>
  <c r="W65" i="300"/>
  <c r="X8" i="300"/>
  <c r="W8" i="300"/>
  <c r="T8" i="300"/>
  <c r="X64" i="300"/>
  <c r="S8" i="300"/>
  <c r="W64" i="300"/>
  <c r="X7" i="300"/>
  <c r="W7" i="300"/>
  <c r="T7" i="300"/>
  <c r="S7" i="300"/>
  <c r="X5" i="300"/>
  <c r="T5" i="300"/>
  <c r="X61" i="300"/>
  <c r="X4" i="300"/>
  <c r="W4" i="300"/>
  <c r="T4" i="300"/>
  <c r="S4" i="300"/>
  <c r="W60" i="300"/>
  <c r="X3" i="300"/>
  <c r="T3" i="300"/>
  <c r="X59" i="300"/>
  <c r="X2" i="300"/>
  <c r="P2" i="300"/>
  <c r="O2" i="300"/>
  <c r="N2" i="300"/>
  <c r="M2" i="300"/>
  <c r="T25" i="297"/>
  <c r="T53" i="297"/>
  <c r="X25" i="297"/>
  <c r="X53" i="297"/>
  <c r="X81" i="297"/>
  <c r="S23" i="297"/>
  <c r="S51" i="297"/>
  <c r="W23" i="297"/>
  <c r="W51" i="297"/>
  <c r="W79" i="297"/>
  <c r="T15" i="297"/>
  <c r="T43" i="297"/>
  <c r="X15" i="297"/>
  <c r="X43" i="297"/>
  <c r="X71" i="297"/>
  <c r="S13" i="297"/>
  <c r="S41" i="297"/>
  <c r="W13" i="297"/>
  <c r="W41" i="297"/>
  <c r="W69" i="297"/>
  <c r="T5" i="297"/>
  <c r="T33" i="297"/>
  <c r="X5" i="297"/>
  <c r="X33" i="297"/>
  <c r="X61" i="297"/>
  <c r="X57" i="297"/>
  <c r="W57" i="297"/>
  <c r="T57" i="297"/>
  <c r="S57" i="297"/>
  <c r="X56" i="297"/>
  <c r="W56" i="297"/>
  <c r="T56" i="297"/>
  <c r="S56" i="297"/>
  <c r="X55" i="297"/>
  <c r="W55" i="297"/>
  <c r="T55" i="297"/>
  <c r="S55" i="297"/>
  <c r="X54" i="297"/>
  <c r="W54" i="297"/>
  <c r="S26" i="297"/>
  <c r="S54" i="297"/>
  <c r="W26" i="297"/>
  <c r="W82" i="297"/>
  <c r="T54" i="297"/>
  <c r="T26" i="297"/>
  <c r="X26" i="297"/>
  <c r="X82" i="297"/>
  <c r="W53" i="297"/>
  <c r="S53" i="297"/>
  <c r="S25" i="297"/>
  <c r="W25" i="297"/>
  <c r="W81" i="297"/>
  <c r="X52" i="297"/>
  <c r="W52" i="297"/>
  <c r="T52" i="297"/>
  <c r="S52" i="297"/>
  <c r="X51" i="297"/>
  <c r="T51" i="297"/>
  <c r="X50" i="297"/>
  <c r="W50" i="297"/>
  <c r="T50" i="297"/>
  <c r="S50" i="297"/>
  <c r="X49" i="297"/>
  <c r="W49" i="297"/>
  <c r="T49" i="297"/>
  <c r="S49" i="297"/>
  <c r="X48" i="297"/>
  <c r="W48" i="297"/>
  <c r="T48" i="297"/>
  <c r="S48" i="297"/>
  <c r="X47" i="297"/>
  <c r="W47" i="297"/>
  <c r="T47" i="297"/>
  <c r="S47" i="297"/>
  <c r="X46" i="297"/>
  <c r="W46" i="297"/>
  <c r="T46" i="297"/>
  <c r="S46" i="297"/>
  <c r="X45" i="297"/>
  <c r="W45" i="297"/>
  <c r="T45" i="297"/>
  <c r="S45" i="297"/>
  <c r="X44" i="297"/>
  <c r="W44" i="297"/>
  <c r="S16" i="297"/>
  <c r="S44" i="297"/>
  <c r="W16" i="297"/>
  <c r="W72" i="297"/>
  <c r="T44" i="297"/>
  <c r="T16" i="297"/>
  <c r="X16" i="297"/>
  <c r="X72" i="297"/>
  <c r="W43" i="297"/>
  <c r="S43" i="297"/>
  <c r="S15" i="297"/>
  <c r="W15" i="297"/>
  <c r="W71" i="297"/>
  <c r="X42" i="297"/>
  <c r="W42" i="297"/>
  <c r="T42" i="297"/>
  <c r="S42" i="297"/>
  <c r="X41" i="297"/>
  <c r="T41" i="297"/>
  <c r="X40" i="297"/>
  <c r="W40" i="297"/>
  <c r="T40" i="297"/>
  <c r="S40" i="297"/>
  <c r="X39" i="297"/>
  <c r="W39" i="297"/>
  <c r="T39" i="297"/>
  <c r="S39" i="297"/>
  <c r="X38" i="297"/>
  <c r="W38" i="297"/>
  <c r="T38" i="297"/>
  <c r="S38" i="297"/>
  <c r="X37" i="297"/>
  <c r="W37" i="297"/>
  <c r="T37" i="297"/>
  <c r="S37" i="297"/>
  <c r="X36" i="297"/>
  <c r="W36" i="297"/>
  <c r="T36" i="297"/>
  <c r="S36" i="297"/>
  <c r="X35" i="297"/>
  <c r="W35" i="297"/>
  <c r="T35" i="297"/>
  <c r="S35" i="297"/>
  <c r="X34" i="297"/>
  <c r="W34" i="297"/>
  <c r="S6" i="297"/>
  <c r="S34" i="297"/>
  <c r="W6" i="297"/>
  <c r="W62" i="297"/>
  <c r="T34" i="297"/>
  <c r="T6" i="297"/>
  <c r="X6" i="297"/>
  <c r="X62" i="297"/>
  <c r="W33" i="297"/>
  <c r="T31" i="297"/>
  <c r="T32" i="297"/>
  <c r="T30" i="297"/>
  <c r="S33" i="297"/>
  <c r="X32" i="297"/>
  <c r="X31" i="297"/>
  <c r="X30" i="297"/>
  <c r="W32" i="297"/>
  <c r="S32" i="297"/>
  <c r="W31" i="297"/>
  <c r="S31" i="297"/>
  <c r="X29" i="297"/>
  <c r="W29" i="297"/>
  <c r="T29" i="297"/>
  <c r="X85" i="297"/>
  <c r="S29" i="297"/>
  <c r="W85" i="297"/>
  <c r="X28" i="297"/>
  <c r="W28" i="297"/>
  <c r="T28" i="297"/>
  <c r="X84" i="297"/>
  <c r="S28" i="297"/>
  <c r="W84" i="297"/>
  <c r="X27" i="297"/>
  <c r="W27" i="297"/>
  <c r="T27" i="297"/>
  <c r="X83" i="297"/>
  <c r="S27" i="297"/>
  <c r="X24" i="297"/>
  <c r="W24" i="297"/>
  <c r="T24" i="297"/>
  <c r="X80" i="297"/>
  <c r="S24" i="297"/>
  <c r="W80" i="297"/>
  <c r="X23" i="297"/>
  <c r="T23" i="297"/>
  <c r="X79" i="297"/>
  <c r="X22" i="297"/>
  <c r="W22" i="297"/>
  <c r="S22" i="297"/>
  <c r="W78" i="297"/>
  <c r="T22" i="297"/>
  <c r="X78" i="297"/>
  <c r="X21" i="297"/>
  <c r="W21" i="297"/>
  <c r="T21" i="297"/>
  <c r="X77" i="297"/>
  <c r="S21" i="297"/>
  <c r="X20" i="297"/>
  <c r="W20" i="297"/>
  <c r="T20" i="297"/>
  <c r="X76" i="297"/>
  <c r="S20" i="297"/>
  <c r="W76" i="297"/>
  <c r="X19" i="297"/>
  <c r="W19" i="297"/>
  <c r="T19" i="297"/>
  <c r="S19" i="297"/>
  <c r="W75" i="297"/>
  <c r="X18" i="297"/>
  <c r="W18" i="297"/>
  <c r="T18" i="297"/>
  <c r="X74" i="297"/>
  <c r="S18" i="297"/>
  <c r="W74" i="297"/>
  <c r="X17" i="297"/>
  <c r="W17" i="297"/>
  <c r="T17" i="297"/>
  <c r="X73" i="297"/>
  <c r="S17" i="297"/>
  <c r="X14" i="297"/>
  <c r="W14" i="297"/>
  <c r="T14" i="297"/>
  <c r="S14" i="297"/>
  <c r="W70" i="297"/>
  <c r="X13" i="297"/>
  <c r="T13" i="297"/>
  <c r="X69" i="297"/>
  <c r="X12" i="297"/>
  <c r="W12" i="297"/>
  <c r="S12" i="297"/>
  <c r="W68" i="297"/>
  <c r="T12" i="297"/>
  <c r="X68" i="297"/>
  <c r="X11" i="297"/>
  <c r="W11" i="297"/>
  <c r="T11" i="297"/>
  <c r="X67" i="297"/>
  <c r="S11" i="297"/>
  <c r="X10" i="297"/>
  <c r="W10" i="297"/>
  <c r="T10" i="297"/>
  <c r="X66" i="297"/>
  <c r="S10" i="297"/>
  <c r="W66" i="297"/>
  <c r="X9" i="297"/>
  <c r="W9" i="297"/>
  <c r="T9" i="297"/>
  <c r="S9" i="297"/>
  <c r="W65" i="297"/>
  <c r="X8" i="297"/>
  <c r="W8" i="297"/>
  <c r="T8" i="297"/>
  <c r="X64" i="297"/>
  <c r="S8" i="297"/>
  <c r="W64" i="297"/>
  <c r="X7" i="297"/>
  <c r="W7" i="297"/>
  <c r="T7" i="297"/>
  <c r="X63" i="297"/>
  <c r="S7" i="297"/>
  <c r="W5" i="297"/>
  <c r="S5" i="297"/>
  <c r="W61" i="297"/>
  <c r="X4" i="297"/>
  <c r="W4" i="297"/>
  <c r="T4" i="297"/>
  <c r="S4" i="297"/>
  <c r="W60" i="297"/>
  <c r="X3" i="297"/>
  <c r="W3" i="297"/>
  <c r="T3" i="297"/>
  <c r="X59" i="297"/>
  <c r="S3" i="297"/>
  <c r="W59" i="297"/>
  <c r="X2" i="297"/>
  <c r="T2" i="297"/>
  <c r="P2" i="297"/>
  <c r="O2" i="297"/>
  <c r="N2" i="297"/>
  <c r="M2" i="297"/>
  <c r="T25" i="294"/>
  <c r="T53" i="294"/>
  <c r="X25" i="294"/>
  <c r="X53" i="294"/>
  <c r="X81" i="294"/>
  <c r="S25" i="294"/>
  <c r="S53" i="294"/>
  <c r="W25" i="294"/>
  <c r="W53" i="294"/>
  <c r="W81" i="294"/>
  <c r="T21" i="294"/>
  <c r="T49" i="294"/>
  <c r="X21" i="294"/>
  <c r="X49" i="294"/>
  <c r="X77" i="294"/>
  <c r="T15" i="294"/>
  <c r="T43" i="294"/>
  <c r="X15" i="294"/>
  <c r="X43" i="294"/>
  <c r="X71" i="294"/>
  <c r="S15" i="294"/>
  <c r="S43" i="294"/>
  <c r="W15" i="294"/>
  <c r="W43" i="294"/>
  <c r="W71" i="294"/>
  <c r="T5" i="294"/>
  <c r="T33" i="294"/>
  <c r="X5" i="294"/>
  <c r="X33" i="294"/>
  <c r="X61" i="294"/>
  <c r="S5" i="294"/>
  <c r="S33" i="294"/>
  <c r="W5" i="294"/>
  <c r="W33" i="294"/>
  <c r="W61" i="294"/>
  <c r="X57" i="294"/>
  <c r="W57" i="294"/>
  <c r="T57" i="294"/>
  <c r="S57" i="294"/>
  <c r="X56" i="294"/>
  <c r="W56" i="294"/>
  <c r="T56" i="294"/>
  <c r="S56" i="294"/>
  <c r="X55" i="294"/>
  <c r="W55" i="294"/>
  <c r="T55" i="294"/>
  <c r="S55" i="294"/>
  <c r="X54" i="294"/>
  <c r="W54" i="294"/>
  <c r="T54" i="294"/>
  <c r="S54" i="294"/>
  <c r="S26" i="294"/>
  <c r="W26" i="294"/>
  <c r="W82" i="294"/>
  <c r="X52" i="294"/>
  <c r="T24" i="294"/>
  <c r="T52" i="294"/>
  <c r="X24" i="294"/>
  <c r="X80" i="294"/>
  <c r="W52" i="294"/>
  <c r="S52" i="294"/>
  <c r="X51" i="294"/>
  <c r="W51" i="294"/>
  <c r="T51" i="294"/>
  <c r="S51" i="294"/>
  <c r="X50" i="294"/>
  <c r="W50" i="294"/>
  <c r="T50" i="294"/>
  <c r="S50" i="294"/>
  <c r="W49" i="294"/>
  <c r="S49" i="294"/>
  <c r="X48" i="294"/>
  <c r="W48" i="294"/>
  <c r="T48" i="294"/>
  <c r="S48" i="294"/>
  <c r="X47" i="294"/>
  <c r="W47" i="294"/>
  <c r="T47" i="294"/>
  <c r="S47" i="294"/>
  <c r="X46" i="294"/>
  <c r="W46" i="294"/>
  <c r="T46" i="294"/>
  <c r="S46" i="294"/>
  <c r="X45" i="294"/>
  <c r="W45" i="294"/>
  <c r="T45" i="294"/>
  <c r="S45" i="294"/>
  <c r="X44" i="294"/>
  <c r="W44" i="294"/>
  <c r="T44" i="294"/>
  <c r="S44" i="294"/>
  <c r="S16" i="294"/>
  <c r="W16" i="294"/>
  <c r="W72" i="294"/>
  <c r="X42" i="294"/>
  <c r="T14" i="294"/>
  <c r="T42" i="294"/>
  <c r="X14" i="294"/>
  <c r="X70" i="294"/>
  <c r="W42" i="294"/>
  <c r="S42" i="294"/>
  <c r="X41" i="294"/>
  <c r="W41" i="294"/>
  <c r="T41" i="294"/>
  <c r="S41" i="294"/>
  <c r="X40" i="294"/>
  <c r="W40" i="294"/>
  <c r="T40" i="294"/>
  <c r="S40" i="294"/>
  <c r="X39" i="294"/>
  <c r="W39" i="294"/>
  <c r="T39" i="294"/>
  <c r="T11" i="294"/>
  <c r="X11" i="294"/>
  <c r="X67" i="294"/>
  <c r="S39" i="294"/>
  <c r="X38" i="294"/>
  <c r="W38" i="294"/>
  <c r="T38" i="294"/>
  <c r="S38" i="294"/>
  <c r="X37" i="294"/>
  <c r="W37" i="294"/>
  <c r="T37" i="294"/>
  <c r="S37" i="294"/>
  <c r="X36" i="294"/>
  <c r="W36" i="294"/>
  <c r="T36" i="294"/>
  <c r="S36" i="294"/>
  <c r="X35" i="294"/>
  <c r="W35" i="294"/>
  <c r="T35" i="294"/>
  <c r="S35" i="294"/>
  <c r="X34" i="294"/>
  <c r="W34" i="294"/>
  <c r="T34" i="294"/>
  <c r="S34" i="294"/>
  <c r="S6" i="294"/>
  <c r="W6" i="294"/>
  <c r="W62" i="294"/>
  <c r="T31" i="294"/>
  <c r="T32" i="294"/>
  <c r="T30" i="294"/>
  <c r="X32" i="294"/>
  <c r="W32" i="294"/>
  <c r="S32" i="294"/>
  <c r="X31" i="294"/>
  <c r="W31" i="294"/>
  <c r="S31" i="294"/>
  <c r="X29" i="294"/>
  <c r="W29" i="294"/>
  <c r="T29" i="294"/>
  <c r="S29" i="294"/>
  <c r="X28" i="294"/>
  <c r="W28" i="294"/>
  <c r="T28" i="294"/>
  <c r="S28" i="294"/>
  <c r="W84" i="294"/>
  <c r="X27" i="294"/>
  <c r="W27" i="294"/>
  <c r="T27" i="294"/>
  <c r="X83" i="294"/>
  <c r="S27" i="294"/>
  <c r="W83" i="294"/>
  <c r="X26" i="294"/>
  <c r="T26" i="294"/>
  <c r="X82" i="294"/>
  <c r="W24" i="294"/>
  <c r="S24" i="294"/>
  <c r="X23" i="294"/>
  <c r="T23" i="294"/>
  <c r="X79" i="294"/>
  <c r="W23" i="294"/>
  <c r="S23" i="294"/>
  <c r="W79" i="294"/>
  <c r="X22" i="294"/>
  <c r="W22" i="294"/>
  <c r="T22" i="294"/>
  <c r="X78" i="294"/>
  <c r="S22" i="294"/>
  <c r="W78" i="294"/>
  <c r="W21" i="294"/>
  <c r="S21" i="294"/>
  <c r="W77" i="294"/>
  <c r="X20" i="294"/>
  <c r="W20" i="294"/>
  <c r="T20" i="294"/>
  <c r="X76" i="294"/>
  <c r="S20" i="294"/>
  <c r="W76" i="294"/>
  <c r="X19" i="294"/>
  <c r="W19" i="294"/>
  <c r="T19" i="294"/>
  <c r="S19" i="294"/>
  <c r="X18" i="294"/>
  <c r="W18" i="294"/>
  <c r="T18" i="294"/>
  <c r="S18" i="294"/>
  <c r="W74" i="294"/>
  <c r="X17" i="294"/>
  <c r="W17" i="294"/>
  <c r="T17" i="294"/>
  <c r="X73" i="294"/>
  <c r="S17" i="294"/>
  <c r="W73" i="294"/>
  <c r="X16" i="294"/>
  <c r="T16" i="294"/>
  <c r="X72" i="294"/>
  <c r="W14" i="294"/>
  <c r="S14" i="294"/>
  <c r="X13" i="294"/>
  <c r="T13" i="294"/>
  <c r="X69" i="294"/>
  <c r="W13" i="294"/>
  <c r="S13" i="294"/>
  <c r="W69" i="294"/>
  <c r="X12" i="294"/>
  <c r="W12" i="294"/>
  <c r="T12" i="294"/>
  <c r="X68" i="294"/>
  <c r="S12" i="294"/>
  <c r="W68" i="294"/>
  <c r="W11" i="294"/>
  <c r="S11" i="294"/>
  <c r="W67" i="294"/>
  <c r="X10" i="294"/>
  <c r="W10" i="294"/>
  <c r="T10" i="294"/>
  <c r="X66" i="294"/>
  <c r="S10" i="294"/>
  <c r="W66" i="294"/>
  <c r="X9" i="294"/>
  <c r="W9" i="294"/>
  <c r="T9" i="294"/>
  <c r="S9" i="294"/>
  <c r="X8" i="294"/>
  <c r="W8" i="294"/>
  <c r="T8" i="294"/>
  <c r="S8" i="294"/>
  <c r="W64" i="294"/>
  <c r="X7" i="294"/>
  <c r="W7" i="294"/>
  <c r="T7" i="294"/>
  <c r="S7" i="294"/>
  <c r="W63" i="294"/>
  <c r="X6" i="294"/>
  <c r="T6" i="294"/>
  <c r="X62" i="294"/>
  <c r="X4" i="294"/>
  <c r="W4" i="294"/>
  <c r="T4" i="294"/>
  <c r="S4" i="294"/>
  <c r="X3" i="294"/>
  <c r="W3" i="294"/>
  <c r="T3" i="294"/>
  <c r="S3" i="294"/>
  <c r="W59" i="294"/>
  <c r="P2" i="294"/>
  <c r="O2" i="294"/>
  <c r="N2" i="294"/>
  <c r="M2" i="294"/>
  <c r="S25" i="292"/>
  <c r="S53" i="292"/>
  <c r="W25" i="292"/>
  <c r="W53" i="292"/>
  <c r="W81" i="292"/>
  <c r="T24" i="292"/>
  <c r="T52" i="292"/>
  <c r="X24" i="292"/>
  <c r="X52" i="292"/>
  <c r="X80" i="292"/>
  <c r="T21" i="292"/>
  <c r="T49" i="292"/>
  <c r="X21" i="292"/>
  <c r="X49" i="292"/>
  <c r="X77" i="292"/>
  <c r="S15" i="292"/>
  <c r="S43" i="292"/>
  <c r="W15" i="292"/>
  <c r="W43" i="292"/>
  <c r="W71" i="292"/>
  <c r="T14" i="292"/>
  <c r="T42" i="292"/>
  <c r="X14" i="292"/>
  <c r="X42" i="292"/>
  <c r="X70" i="292"/>
  <c r="T11" i="292"/>
  <c r="T39" i="292"/>
  <c r="X11" i="292"/>
  <c r="X39" i="292"/>
  <c r="X67" i="292"/>
  <c r="S5" i="292"/>
  <c r="S33" i="292"/>
  <c r="W5" i="292"/>
  <c r="W33" i="292"/>
  <c r="W61" i="292"/>
  <c r="X57" i="292"/>
  <c r="W57" i="292"/>
  <c r="T57" i="292"/>
  <c r="T29" i="292"/>
  <c r="X29" i="292"/>
  <c r="X85" i="292"/>
  <c r="S57" i="292"/>
  <c r="X56" i="292"/>
  <c r="W56" i="292"/>
  <c r="T56" i="292"/>
  <c r="S56" i="292"/>
  <c r="X55" i="292"/>
  <c r="W55" i="292"/>
  <c r="T55" i="292"/>
  <c r="S55" i="292"/>
  <c r="X54" i="292"/>
  <c r="W54" i="292"/>
  <c r="T54" i="292"/>
  <c r="T26" i="292"/>
  <c r="X26" i="292"/>
  <c r="X82" i="292"/>
  <c r="S54" i="292"/>
  <c r="X53" i="292"/>
  <c r="T53" i="292"/>
  <c r="T25" i="292"/>
  <c r="X25" i="292"/>
  <c r="X81" i="292"/>
  <c r="W52" i="292"/>
  <c r="S24" i="292"/>
  <c r="S52" i="292"/>
  <c r="W24" i="292"/>
  <c r="W80" i="292"/>
  <c r="X51" i="292"/>
  <c r="W51" i="292"/>
  <c r="T51" i="292"/>
  <c r="S51" i="292"/>
  <c r="X50" i="292"/>
  <c r="W50" i="292"/>
  <c r="T50" i="292"/>
  <c r="S50" i="292"/>
  <c r="W49" i="292"/>
  <c r="S49" i="292"/>
  <c r="S21" i="292"/>
  <c r="W21" i="292"/>
  <c r="W77" i="292"/>
  <c r="X48" i="292"/>
  <c r="W48" i="292"/>
  <c r="T48" i="292"/>
  <c r="S48" i="292"/>
  <c r="X47" i="292"/>
  <c r="W47" i="292"/>
  <c r="T47" i="292"/>
  <c r="S47" i="292"/>
  <c r="X46" i="292"/>
  <c r="W46" i="292"/>
  <c r="T46" i="292"/>
  <c r="S46" i="292"/>
  <c r="X45" i="292"/>
  <c r="W45" i="292"/>
  <c r="T45" i="292"/>
  <c r="S45" i="292"/>
  <c r="X44" i="292"/>
  <c r="W44" i="292"/>
  <c r="T44" i="292"/>
  <c r="T16" i="292"/>
  <c r="X16" i="292"/>
  <c r="X72" i="292"/>
  <c r="S44" i="292"/>
  <c r="X43" i="292"/>
  <c r="T43" i="292"/>
  <c r="T15" i="292"/>
  <c r="X15" i="292"/>
  <c r="X71" i="292"/>
  <c r="W42" i="292"/>
  <c r="S14" i="292"/>
  <c r="S42" i="292"/>
  <c r="W14" i="292"/>
  <c r="W70" i="292"/>
  <c r="X41" i="292"/>
  <c r="W41" i="292"/>
  <c r="T41" i="292"/>
  <c r="S41" i="292"/>
  <c r="X40" i="292"/>
  <c r="W40" i="292"/>
  <c r="T40" i="292"/>
  <c r="S40" i="292"/>
  <c r="W39" i="292"/>
  <c r="S39" i="292"/>
  <c r="S11" i="292"/>
  <c r="W11" i="292"/>
  <c r="W67" i="292"/>
  <c r="X38" i="292"/>
  <c r="W38" i="292"/>
  <c r="T38" i="292"/>
  <c r="S38" i="292"/>
  <c r="X37" i="292"/>
  <c r="W37" i="292"/>
  <c r="T37" i="292"/>
  <c r="S37" i="292"/>
  <c r="X36" i="292"/>
  <c r="W36" i="292"/>
  <c r="T36" i="292"/>
  <c r="S36" i="292"/>
  <c r="X35" i="292"/>
  <c r="W35" i="292"/>
  <c r="T35" i="292"/>
  <c r="S35" i="292"/>
  <c r="X34" i="292"/>
  <c r="W34" i="292"/>
  <c r="T34" i="292"/>
  <c r="T6" i="292"/>
  <c r="X6" i="292"/>
  <c r="X62" i="292"/>
  <c r="S34" i="292"/>
  <c r="X33" i="292"/>
  <c r="T33" i="292"/>
  <c r="T5" i="292"/>
  <c r="X5" i="292"/>
  <c r="X61" i="292"/>
  <c r="X32" i="292"/>
  <c r="X31" i="292"/>
  <c r="X30" i="292"/>
  <c r="W32" i="292"/>
  <c r="T32" i="292"/>
  <c r="T31" i="292"/>
  <c r="T30" i="292"/>
  <c r="S32" i="292"/>
  <c r="W31" i="292"/>
  <c r="S31" i="292"/>
  <c r="W29" i="292"/>
  <c r="S29" i="292"/>
  <c r="W85" i="292"/>
  <c r="X28" i="292"/>
  <c r="W28" i="292"/>
  <c r="T28" i="292"/>
  <c r="X84" i="292"/>
  <c r="S28" i="292"/>
  <c r="W84" i="292"/>
  <c r="X27" i="292"/>
  <c r="W27" i="292"/>
  <c r="T27" i="292"/>
  <c r="X83" i="292"/>
  <c r="S27" i="292"/>
  <c r="W83" i="292"/>
  <c r="W26" i="292"/>
  <c r="S26" i="292"/>
  <c r="X23" i="292"/>
  <c r="W23" i="292"/>
  <c r="S23" i="292"/>
  <c r="W79" i="292"/>
  <c r="T23" i="292"/>
  <c r="X79" i="292"/>
  <c r="X22" i="292"/>
  <c r="W22" i="292"/>
  <c r="T22" i="292"/>
  <c r="X78" i="292"/>
  <c r="S22" i="292"/>
  <c r="W78" i="292"/>
  <c r="X20" i="292"/>
  <c r="W20" i="292"/>
  <c r="T20" i="292"/>
  <c r="X76" i="292"/>
  <c r="S20" i="292"/>
  <c r="W76" i="292"/>
  <c r="X19" i="292"/>
  <c r="W19" i="292"/>
  <c r="T19" i="292"/>
  <c r="X75" i="292"/>
  <c r="S19" i="292"/>
  <c r="W75" i="292"/>
  <c r="X18" i="292"/>
  <c r="W18" i="292"/>
  <c r="T18" i="292"/>
  <c r="X74" i="292"/>
  <c r="S18" i="292"/>
  <c r="W74" i="292"/>
  <c r="X17" i="292"/>
  <c r="W17" i="292"/>
  <c r="T17" i="292"/>
  <c r="X73" i="292"/>
  <c r="S17" i="292"/>
  <c r="W73" i="292"/>
  <c r="W16" i="292"/>
  <c r="S16" i="292"/>
  <c r="X13" i="292"/>
  <c r="W13" i="292"/>
  <c r="S13" i="292"/>
  <c r="W69" i="292"/>
  <c r="T13" i="292"/>
  <c r="X69" i="292"/>
  <c r="X12" i="292"/>
  <c r="W12" i="292"/>
  <c r="T12" i="292"/>
  <c r="X68" i="292"/>
  <c r="S12" i="292"/>
  <c r="W68" i="292"/>
  <c r="X10" i="292"/>
  <c r="W10" i="292"/>
  <c r="T10" i="292"/>
  <c r="X66" i="292"/>
  <c r="S10" i="292"/>
  <c r="W66" i="292"/>
  <c r="X9" i="292"/>
  <c r="W9" i="292"/>
  <c r="T9" i="292"/>
  <c r="X65" i="292"/>
  <c r="S9" i="292"/>
  <c r="W65" i="292"/>
  <c r="X8" i="292"/>
  <c r="W8" i="292"/>
  <c r="T8" i="292"/>
  <c r="X64" i="292"/>
  <c r="S8" i="292"/>
  <c r="W64" i="292"/>
  <c r="X7" i="292"/>
  <c r="W7" i="292"/>
  <c r="T7" i="292"/>
  <c r="X63" i="292"/>
  <c r="S7" i="292"/>
  <c r="W63" i="292"/>
  <c r="W6" i="292"/>
  <c r="S6" i="292"/>
  <c r="X4" i="292"/>
  <c r="W4" i="292"/>
  <c r="T4" i="292"/>
  <c r="S4" i="292"/>
  <c r="W60" i="292"/>
  <c r="X3" i="292"/>
  <c r="X2" i="292"/>
  <c r="W3" i="292"/>
  <c r="S3" i="292"/>
  <c r="W59" i="292"/>
  <c r="T3" i="292"/>
  <c r="X59" i="292"/>
  <c r="P2" i="292"/>
  <c r="O2" i="292"/>
  <c r="N2" i="292"/>
  <c r="M2" i="292"/>
  <c r="T22" i="291"/>
  <c r="T50" i="291"/>
  <c r="X22" i="291"/>
  <c r="X50" i="291"/>
  <c r="X78" i="291"/>
  <c r="T12" i="291"/>
  <c r="T40" i="291"/>
  <c r="X12" i="291"/>
  <c r="X40" i="291"/>
  <c r="X68" i="291"/>
  <c r="S4" i="291"/>
  <c r="S32" i="291"/>
  <c r="W4" i="291"/>
  <c r="W32" i="291"/>
  <c r="W60" i="291"/>
  <c r="X57" i="291"/>
  <c r="W57" i="291"/>
  <c r="T57" i="291"/>
  <c r="S57" i="291"/>
  <c r="S29" i="291"/>
  <c r="W29" i="291"/>
  <c r="W85" i="291"/>
  <c r="X56" i="291"/>
  <c r="W56" i="291"/>
  <c r="T56" i="291"/>
  <c r="S56" i="291"/>
  <c r="X55" i="291"/>
  <c r="W55" i="291"/>
  <c r="T55" i="291"/>
  <c r="S55" i="291"/>
  <c r="X54" i="291"/>
  <c r="W54" i="291"/>
  <c r="T54" i="291"/>
  <c r="S54" i="291"/>
  <c r="X53" i="291"/>
  <c r="W53" i="291"/>
  <c r="T53" i="291"/>
  <c r="S53" i="291"/>
  <c r="S25" i="291"/>
  <c r="W25" i="291"/>
  <c r="W81" i="291"/>
  <c r="X52" i="291"/>
  <c r="W52" i="291"/>
  <c r="T52" i="291"/>
  <c r="T24" i="291"/>
  <c r="X24" i="291"/>
  <c r="X80" i="291"/>
  <c r="S52" i="291"/>
  <c r="S24" i="291"/>
  <c r="W24" i="291"/>
  <c r="W80" i="291"/>
  <c r="X51" i="291"/>
  <c r="W51" i="291"/>
  <c r="T51" i="291"/>
  <c r="S51" i="291"/>
  <c r="W50" i="291"/>
  <c r="S50" i="291"/>
  <c r="X49" i="291"/>
  <c r="W49" i="291"/>
  <c r="T49" i="291"/>
  <c r="S49" i="291"/>
  <c r="X48" i="291"/>
  <c r="T20" i="291"/>
  <c r="T48" i="291"/>
  <c r="X20" i="291"/>
  <c r="X76" i="291"/>
  <c r="W48" i="291"/>
  <c r="S48" i="291"/>
  <c r="X47" i="291"/>
  <c r="W47" i="291"/>
  <c r="T47" i="291"/>
  <c r="S47" i="291"/>
  <c r="X46" i="291"/>
  <c r="W46" i="291"/>
  <c r="T46" i="291"/>
  <c r="S46" i="291"/>
  <c r="X45" i="291"/>
  <c r="W45" i="291"/>
  <c r="T45" i="291"/>
  <c r="S45" i="291"/>
  <c r="X44" i="291"/>
  <c r="W44" i="291"/>
  <c r="T44" i="291"/>
  <c r="S44" i="291"/>
  <c r="X43" i="291"/>
  <c r="W43" i="291"/>
  <c r="T43" i="291"/>
  <c r="S43" i="291"/>
  <c r="S15" i="291"/>
  <c r="W15" i="291"/>
  <c r="W71" i="291"/>
  <c r="X42" i="291"/>
  <c r="W42" i="291"/>
  <c r="T42" i="291"/>
  <c r="T14" i="291"/>
  <c r="X14" i="291"/>
  <c r="X70" i="291"/>
  <c r="S42" i="291"/>
  <c r="S14" i="291"/>
  <c r="W14" i="291"/>
  <c r="W70" i="291"/>
  <c r="X41" i="291"/>
  <c r="W41" i="291"/>
  <c r="T41" i="291"/>
  <c r="S41" i="291"/>
  <c r="W40" i="291"/>
  <c r="S40" i="291"/>
  <c r="X39" i="291"/>
  <c r="W39" i="291"/>
  <c r="T39" i="291"/>
  <c r="S39" i="291"/>
  <c r="X38" i="291"/>
  <c r="T10" i="291"/>
  <c r="T38" i="291"/>
  <c r="X10" i="291"/>
  <c r="X66" i="291"/>
  <c r="W38" i="291"/>
  <c r="S38" i="291"/>
  <c r="X37" i="291"/>
  <c r="W37" i="291"/>
  <c r="T37" i="291"/>
  <c r="S37" i="291"/>
  <c r="X36" i="291"/>
  <c r="W36" i="291"/>
  <c r="T36" i="291"/>
  <c r="S36" i="291"/>
  <c r="X35" i="291"/>
  <c r="W35" i="291"/>
  <c r="T35" i="291"/>
  <c r="S35" i="291"/>
  <c r="X34" i="291"/>
  <c r="W34" i="291"/>
  <c r="T34" i="291"/>
  <c r="S34" i="291"/>
  <c r="X33" i="291"/>
  <c r="W33" i="291"/>
  <c r="T33" i="291"/>
  <c r="S33" i="291"/>
  <c r="S5" i="291"/>
  <c r="W5" i="291"/>
  <c r="W61" i="291"/>
  <c r="X32" i="291"/>
  <c r="T32" i="291"/>
  <c r="X31" i="291"/>
  <c r="X30" i="291"/>
  <c r="W31" i="291"/>
  <c r="T31" i="291"/>
  <c r="S31" i="291"/>
  <c r="X29" i="291"/>
  <c r="T29" i="291"/>
  <c r="X28" i="291"/>
  <c r="W28" i="291"/>
  <c r="T28" i="291"/>
  <c r="X84" i="291"/>
  <c r="S28" i="291"/>
  <c r="W84" i="291"/>
  <c r="X27" i="291"/>
  <c r="W27" i="291"/>
  <c r="T27" i="291"/>
  <c r="X83" i="291"/>
  <c r="S27" i="291"/>
  <c r="W83" i="291"/>
  <c r="X26" i="291"/>
  <c r="W26" i="291"/>
  <c r="T26" i="291"/>
  <c r="S26" i="291"/>
  <c r="X25" i="291"/>
  <c r="T25" i="291"/>
  <c r="X81" i="291"/>
  <c r="X23" i="291"/>
  <c r="W23" i="291"/>
  <c r="T23" i="291"/>
  <c r="X79" i="291"/>
  <c r="S23" i="291"/>
  <c r="W79" i="291"/>
  <c r="W22" i="291"/>
  <c r="S22" i="291"/>
  <c r="W78" i="291"/>
  <c r="X21" i="291"/>
  <c r="T21" i="291"/>
  <c r="X77" i="291"/>
  <c r="W21" i="291"/>
  <c r="S21" i="291"/>
  <c r="W77" i="291"/>
  <c r="W20" i="291"/>
  <c r="S20" i="291"/>
  <c r="W76" i="291"/>
  <c r="X19" i="291"/>
  <c r="W19" i="291"/>
  <c r="T19" i="291"/>
  <c r="S19" i="291"/>
  <c r="X18" i="291"/>
  <c r="W18" i="291"/>
  <c r="T18" i="291"/>
  <c r="X74" i="291"/>
  <c r="S18" i="291"/>
  <c r="W74" i="291"/>
  <c r="X17" i="291"/>
  <c r="W17" i="291"/>
  <c r="T17" i="291"/>
  <c r="X73" i="291"/>
  <c r="S17" i="291"/>
  <c r="W73" i="291"/>
  <c r="X16" i="291"/>
  <c r="W16" i="291"/>
  <c r="T16" i="291"/>
  <c r="S16" i="291"/>
  <c r="X15" i="291"/>
  <c r="T15" i="291"/>
  <c r="X71" i="291"/>
  <c r="X13" i="291"/>
  <c r="W13" i="291"/>
  <c r="T13" i="291"/>
  <c r="X69" i="291"/>
  <c r="S13" i="291"/>
  <c r="W69" i="291"/>
  <c r="W12" i="291"/>
  <c r="S12" i="291"/>
  <c r="W68" i="291"/>
  <c r="X11" i="291"/>
  <c r="T11" i="291"/>
  <c r="X67" i="291"/>
  <c r="W11" i="291"/>
  <c r="S11" i="291"/>
  <c r="W67" i="291"/>
  <c r="W10" i="291"/>
  <c r="S10" i="291"/>
  <c r="W66" i="291"/>
  <c r="X9" i="291"/>
  <c r="W9" i="291"/>
  <c r="T9" i="291"/>
  <c r="S9" i="291"/>
  <c r="X8" i="291"/>
  <c r="W8" i="291"/>
  <c r="T8" i="291"/>
  <c r="X64" i="291"/>
  <c r="S8" i="291"/>
  <c r="W64" i="291"/>
  <c r="X7" i="291"/>
  <c r="W7" i="291"/>
  <c r="T7" i="291"/>
  <c r="X63" i="291"/>
  <c r="S7" i="291"/>
  <c r="W63" i="291"/>
  <c r="X6" i="291"/>
  <c r="X3" i="291"/>
  <c r="X4" i="291"/>
  <c r="X5" i="291"/>
  <c r="X2" i="291"/>
  <c r="W6" i="291"/>
  <c r="T6" i="291"/>
  <c r="S6" i="291"/>
  <c r="T5" i="291"/>
  <c r="X61" i="291"/>
  <c r="T4" i="291"/>
  <c r="W3" i="291"/>
  <c r="T3" i="291"/>
  <c r="S3" i="291"/>
  <c r="W59" i="291"/>
  <c r="P2" i="291"/>
  <c r="O2" i="291"/>
  <c r="N2" i="291"/>
  <c r="M2" i="291"/>
  <c r="T23" i="289"/>
  <c r="T51" i="289"/>
  <c r="X23" i="289"/>
  <c r="X51" i="289"/>
  <c r="X79" i="289"/>
  <c r="S22" i="289"/>
  <c r="S50" i="289"/>
  <c r="W22" i="289"/>
  <c r="W50" i="289"/>
  <c r="W78" i="289"/>
  <c r="T20" i="289"/>
  <c r="T48" i="289"/>
  <c r="X20" i="289"/>
  <c r="X48" i="289"/>
  <c r="X76" i="289"/>
  <c r="S12" i="289"/>
  <c r="S40" i="289"/>
  <c r="W12" i="289"/>
  <c r="W40" i="289"/>
  <c r="W68" i="289"/>
  <c r="T10" i="289"/>
  <c r="T38" i="289"/>
  <c r="X10" i="289"/>
  <c r="X38" i="289"/>
  <c r="X66" i="289"/>
  <c r="X57" i="289"/>
  <c r="W57" i="289"/>
  <c r="T57" i="289"/>
  <c r="S57" i="289"/>
  <c r="X56" i="289"/>
  <c r="W56" i="289"/>
  <c r="T56" i="289"/>
  <c r="S56" i="289"/>
  <c r="X55" i="289"/>
  <c r="W55" i="289"/>
  <c r="T55" i="289"/>
  <c r="S55" i="289"/>
  <c r="X54" i="289"/>
  <c r="W54" i="289"/>
  <c r="T54" i="289"/>
  <c r="S54" i="289"/>
  <c r="S26" i="289"/>
  <c r="W26" i="289"/>
  <c r="W82" i="289"/>
  <c r="X53" i="289"/>
  <c r="W53" i="289"/>
  <c r="T53" i="289"/>
  <c r="T25" i="289"/>
  <c r="X25" i="289"/>
  <c r="X81" i="289"/>
  <c r="S53" i="289"/>
  <c r="X52" i="289"/>
  <c r="W52" i="289"/>
  <c r="T52" i="289"/>
  <c r="T24" i="289"/>
  <c r="X24" i="289"/>
  <c r="X80" i="289"/>
  <c r="S52" i="289"/>
  <c r="S24" i="289"/>
  <c r="W24" i="289"/>
  <c r="W80" i="289"/>
  <c r="W51" i="289"/>
  <c r="S51" i="289"/>
  <c r="X50" i="289"/>
  <c r="T50" i="289"/>
  <c r="X49" i="289"/>
  <c r="W49" i="289"/>
  <c r="T49" i="289"/>
  <c r="S49" i="289"/>
  <c r="W48" i="289"/>
  <c r="S20" i="289"/>
  <c r="S48" i="289"/>
  <c r="W20" i="289"/>
  <c r="W76" i="289"/>
  <c r="X47" i="289"/>
  <c r="W47" i="289"/>
  <c r="T47" i="289"/>
  <c r="S47" i="289"/>
  <c r="X46" i="289"/>
  <c r="W46" i="289"/>
  <c r="T46" i="289"/>
  <c r="S46" i="289"/>
  <c r="X45" i="289"/>
  <c r="W45" i="289"/>
  <c r="T45" i="289"/>
  <c r="S45" i="289"/>
  <c r="X44" i="289"/>
  <c r="W44" i="289"/>
  <c r="T44" i="289"/>
  <c r="S44" i="289"/>
  <c r="S16" i="289"/>
  <c r="W16" i="289"/>
  <c r="W72" i="289"/>
  <c r="X43" i="289"/>
  <c r="W43" i="289"/>
  <c r="T43" i="289"/>
  <c r="T15" i="289"/>
  <c r="X15" i="289"/>
  <c r="X71" i="289"/>
  <c r="S43" i="289"/>
  <c r="X42" i="289"/>
  <c r="W42" i="289"/>
  <c r="T42" i="289"/>
  <c r="T14" i="289"/>
  <c r="X14" i="289"/>
  <c r="X70" i="289"/>
  <c r="S42" i="289"/>
  <c r="S14" i="289"/>
  <c r="W14" i="289"/>
  <c r="W70" i="289"/>
  <c r="X41" i="289"/>
  <c r="T13" i="289"/>
  <c r="T41" i="289"/>
  <c r="X13" i="289"/>
  <c r="X69" i="289"/>
  <c r="W41" i="289"/>
  <c r="S41" i="289"/>
  <c r="X40" i="289"/>
  <c r="T40" i="289"/>
  <c r="X39" i="289"/>
  <c r="W39" i="289"/>
  <c r="T39" i="289"/>
  <c r="S39" i="289"/>
  <c r="W38" i="289"/>
  <c r="S10" i="289"/>
  <c r="S38" i="289"/>
  <c r="W10" i="289"/>
  <c r="W66" i="289"/>
  <c r="X37" i="289"/>
  <c r="W37" i="289"/>
  <c r="T37" i="289"/>
  <c r="S37" i="289"/>
  <c r="X36" i="289"/>
  <c r="W36" i="289"/>
  <c r="T36" i="289"/>
  <c r="S36" i="289"/>
  <c r="X35" i="289"/>
  <c r="W35" i="289"/>
  <c r="T35" i="289"/>
  <c r="S35" i="289"/>
  <c r="X34" i="289"/>
  <c r="W34" i="289"/>
  <c r="T34" i="289"/>
  <c r="S34" i="289"/>
  <c r="S6" i="289"/>
  <c r="W6" i="289"/>
  <c r="W62" i="289"/>
  <c r="X33" i="289"/>
  <c r="W33" i="289"/>
  <c r="T33" i="289"/>
  <c r="T5" i="289"/>
  <c r="X5" i="289"/>
  <c r="X61" i="289"/>
  <c r="S33" i="289"/>
  <c r="X32" i="289"/>
  <c r="W32" i="289"/>
  <c r="T32" i="289"/>
  <c r="T4" i="289"/>
  <c r="X4" i="289"/>
  <c r="X60" i="289"/>
  <c r="S32" i="289"/>
  <c r="S4" i="289"/>
  <c r="W4" i="289"/>
  <c r="W60" i="289"/>
  <c r="X31" i="289"/>
  <c r="X30" i="289"/>
  <c r="W31" i="289"/>
  <c r="T31" i="289"/>
  <c r="T30" i="289"/>
  <c r="S31" i="289"/>
  <c r="X29" i="289"/>
  <c r="W29" i="289"/>
  <c r="T29" i="289"/>
  <c r="X85" i="289"/>
  <c r="S29" i="289"/>
  <c r="W85" i="289"/>
  <c r="X28" i="289"/>
  <c r="W28" i="289"/>
  <c r="T28" i="289"/>
  <c r="S28" i="289"/>
  <c r="W84" i="289"/>
  <c r="X27" i="289"/>
  <c r="W27" i="289"/>
  <c r="T27" i="289"/>
  <c r="X83" i="289"/>
  <c r="S27" i="289"/>
  <c r="W83" i="289"/>
  <c r="X26" i="289"/>
  <c r="T26" i="289"/>
  <c r="X82" i="289"/>
  <c r="W25" i="289"/>
  <c r="S25" i="289"/>
  <c r="W23" i="289"/>
  <c r="S23" i="289"/>
  <c r="W79" i="289"/>
  <c r="X22" i="289"/>
  <c r="T22" i="289"/>
  <c r="X78" i="289"/>
  <c r="X21" i="289"/>
  <c r="W21" i="289"/>
  <c r="S21" i="289"/>
  <c r="W77" i="289"/>
  <c r="T21" i="289"/>
  <c r="X77" i="289"/>
  <c r="X19" i="289"/>
  <c r="W19" i="289"/>
  <c r="T19" i="289"/>
  <c r="X75" i="289"/>
  <c r="S19" i="289"/>
  <c r="W75" i="289"/>
  <c r="X18" i="289"/>
  <c r="W18" i="289"/>
  <c r="T18" i="289"/>
  <c r="S18" i="289"/>
  <c r="W74" i="289"/>
  <c r="X17" i="289"/>
  <c r="W17" i="289"/>
  <c r="T17" i="289"/>
  <c r="X73" i="289"/>
  <c r="S17" i="289"/>
  <c r="W73" i="289"/>
  <c r="X16" i="289"/>
  <c r="T16" i="289"/>
  <c r="X72" i="289"/>
  <c r="W15" i="289"/>
  <c r="S15" i="289"/>
  <c r="W13" i="289"/>
  <c r="S13" i="289"/>
  <c r="W69" i="289"/>
  <c r="X12" i="289"/>
  <c r="T12" i="289"/>
  <c r="X68" i="289"/>
  <c r="X11" i="289"/>
  <c r="W11" i="289"/>
  <c r="S11" i="289"/>
  <c r="W67" i="289"/>
  <c r="T11" i="289"/>
  <c r="X67" i="289"/>
  <c r="X9" i="289"/>
  <c r="W9" i="289"/>
  <c r="T9" i="289"/>
  <c r="X65" i="289"/>
  <c r="S9" i="289"/>
  <c r="W65" i="289"/>
  <c r="X8" i="289"/>
  <c r="W8" i="289"/>
  <c r="T8" i="289"/>
  <c r="S8" i="289"/>
  <c r="W64" i="289"/>
  <c r="X7" i="289"/>
  <c r="W7" i="289"/>
  <c r="T7" i="289"/>
  <c r="X63" i="289"/>
  <c r="S7" i="289"/>
  <c r="W63" i="289"/>
  <c r="X6" i="289"/>
  <c r="X3" i="289"/>
  <c r="X2" i="289"/>
  <c r="T6" i="289"/>
  <c r="X62" i="289"/>
  <c r="W5" i="289"/>
  <c r="S5" i="289"/>
  <c r="W3" i="289"/>
  <c r="T3" i="289"/>
  <c r="T2" i="289"/>
  <c r="S3" i="289"/>
  <c r="W59" i="289"/>
  <c r="P2" i="289"/>
  <c r="O2" i="289"/>
  <c r="N2" i="289"/>
  <c r="M2" i="289"/>
  <c r="T29" i="282"/>
  <c r="T57" i="282"/>
  <c r="X29" i="282"/>
  <c r="X57" i="282"/>
  <c r="X85" i="282"/>
  <c r="S20" i="282"/>
  <c r="S48" i="282"/>
  <c r="W20" i="282"/>
  <c r="W48" i="282"/>
  <c r="W76" i="282"/>
  <c r="T19" i="282"/>
  <c r="T47" i="282"/>
  <c r="X19" i="282"/>
  <c r="X47" i="282"/>
  <c r="X75" i="282"/>
  <c r="T9" i="282"/>
  <c r="T37" i="282"/>
  <c r="X9" i="282"/>
  <c r="X37" i="282"/>
  <c r="X65" i="282"/>
  <c r="W57" i="282"/>
  <c r="S57" i="282"/>
  <c r="X56" i="282"/>
  <c r="W56" i="282"/>
  <c r="T56" i="282"/>
  <c r="S56" i="282"/>
  <c r="X55" i="282"/>
  <c r="W55" i="282"/>
  <c r="T55" i="282"/>
  <c r="S55" i="282"/>
  <c r="X54" i="282"/>
  <c r="W54" i="282"/>
  <c r="T54" i="282"/>
  <c r="S54" i="282"/>
  <c r="X53" i="282"/>
  <c r="W53" i="282"/>
  <c r="T53" i="282"/>
  <c r="T25" i="282"/>
  <c r="X25" i="282"/>
  <c r="X81" i="282"/>
  <c r="S53" i="282"/>
  <c r="S25" i="282"/>
  <c r="W25" i="282"/>
  <c r="W81" i="282"/>
  <c r="X52" i="282"/>
  <c r="W52" i="282"/>
  <c r="T52" i="282"/>
  <c r="S52" i="282"/>
  <c r="X51" i="282"/>
  <c r="T23" i="282"/>
  <c r="T51" i="282"/>
  <c r="X23" i="282"/>
  <c r="X79" i="282"/>
  <c r="W51" i="282"/>
  <c r="S23" i="282"/>
  <c r="S51" i="282"/>
  <c r="W23" i="282"/>
  <c r="W79" i="282"/>
  <c r="X50" i="282"/>
  <c r="W50" i="282"/>
  <c r="T50" i="282"/>
  <c r="S50" i="282"/>
  <c r="X49" i="282"/>
  <c r="W49" i="282"/>
  <c r="T49" i="282"/>
  <c r="S49" i="282"/>
  <c r="X48" i="282"/>
  <c r="T48" i="282"/>
  <c r="T20" i="282"/>
  <c r="X20" i="282"/>
  <c r="X76" i="282"/>
  <c r="W47" i="282"/>
  <c r="S47" i="282"/>
  <c r="X46" i="282"/>
  <c r="W46" i="282"/>
  <c r="T46" i="282"/>
  <c r="S46" i="282"/>
  <c r="X45" i="282"/>
  <c r="W45" i="282"/>
  <c r="T45" i="282"/>
  <c r="S45" i="282"/>
  <c r="X44" i="282"/>
  <c r="W44" i="282"/>
  <c r="T44" i="282"/>
  <c r="S44" i="282"/>
  <c r="X43" i="282"/>
  <c r="W43" i="282"/>
  <c r="T43" i="282"/>
  <c r="T15" i="282"/>
  <c r="X15" i="282"/>
  <c r="X71" i="282"/>
  <c r="S43" i="282"/>
  <c r="S15" i="282"/>
  <c r="W15" i="282"/>
  <c r="W71" i="282"/>
  <c r="X42" i="282"/>
  <c r="W42" i="282"/>
  <c r="T42" i="282"/>
  <c r="S42" i="282"/>
  <c r="X41" i="282"/>
  <c r="T13" i="282"/>
  <c r="T41" i="282"/>
  <c r="X13" i="282"/>
  <c r="X69" i="282"/>
  <c r="W41" i="282"/>
  <c r="S41" i="282"/>
  <c r="X40" i="282"/>
  <c r="W40" i="282"/>
  <c r="T40" i="282"/>
  <c r="S40" i="282"/>
  <c r="X39" i="282"/>
  <c r="W39" i="282"/>
  <c r="T39" i="282"/>
  <c r="S39" i="282"/>
  <c r="X38" i="282"/>
  <c r="W38" i="282"/>
  <c r="S10" i="282"/>
  <c r="S38" i="282"/>
  <c r="W10" i="282"/>
  <c r="W66" i="282"/>
  <c r="T38" i="282"/>
  <c r="T10" i="282"/>
  <c r="X10" i="282"/>
  <c r="X66" i="282"/>
  <c r="W37" i="282"/>
  <c r="S37" i="282"/>
  <c r="X36" i="282"/>
  <c r="W36" i="282"/>
  <c r="T36" i="282"/>
  <c r="S36" i="282"/>
  <c r="X35" i="282"/>
  <c r="W35" i="282"/>
  <c r="T35" i="282"/>
  <c r="S35" i="282"/>
  <c r="X34" i="282"/>
  <c r="W34" i="282"/>
  <c r="T34" i="282"/>
  <c r="S34" i="282"/>
  <c r="X33" i="282"/>
  <c r="W33" i="282"/>
  <c r="T33" i="282"/>
  <c r="T5" i="282"/>
  <c r="X5" i="282"/>
  <c r="X61" i="282"/>
  <c r="S33" i="282"/>
  <c r="X32" i="282"/>
  <c r="W32" i="282"/>
  <c r="T32" i="282"/>
  <c r="S32" i="282"/>
  <c r="X31" i="282"/>
  <c r="X30" i="282"/>
  <c r="W31" i="282"/>
  <c r="S3" i="282"/>
  <c r="S31" i="282"/>
  <c r="W3" i="282"/>
  <c r="W59" i="282"/>
  <c r="T31" i="282"/>
  <c r="T30" i="282"/>
  <c r="W29" i="282"/>
  <c r="S29" i="282"/>
  <c r="W85" i="282"/>
  <c r="X28" i="282"/>
  <c r="W28" i="282"/>
  <c r="T28" i="282"/>
  <c r="S28" i="282"/>
  <c r="X27" i="282"/>
  <c r="W27" i="282"/>
  <c r="T27" i="282"/>
  <c r="X83" i="282"/>
  <c r="S27" i="282"/>
  <c r="W83" i="282"/>
  <c r="X26" i="282"/>
  <c r="W26" i="282"/>
  <c r="T26" i="282"/>
  <c r="X82" i="282"/>
  <c r="S26" i="282"/>
  <c r="W82" i="282"/>
  <c r="X24" i="282"/>
  <c r="W24" i="282"/>
  <c r="T24" i="282"/>
  <c r="X80" i="282"/>
  <c r="S24" i="282"/>
  <c r="X22" i="282"/>
  <c r="T22" i="282"/>
  <c r="X78" i="282"/>
  <c r="W22" i="282"/>
  <c r="S22" i="282"/>
  <c r="W78" i="282"/>
  <c r="X21" i="282"/>
  <c r="W21" i="282"/>
  <c r="T21" i="282"/>
  <c r="X77" i="282"/>
  <c r="S21" i="282"/>
  <c r="W77" i="282"/>
  <c r="W19" i="282"/>
  <c r="S19" i="282"/>
  <c r="X18" i="282"/>
  <c r="W18" i="282"/>
  <c r="T18" i="282"/>
  <c r="S18" i="282"/>
  <c r="X17" i="282"/>
  <c r="W17" i="282"/>
  <c r="T17" i="282"/>
  <c r="S17" i="282"/>
  <c r="W73" i="282"/>
  <c r="X16" i="282"/>
  <c r="W16" i="282"/>
  <c r="T16" i="282"/>
  <c r="X72" i="282"/>
  <c r="S16" i="282"/>
  <c r="W72" i="282"/>
  <c r="X14" i="282"/>
  <c r="W14" i="282"/>
  <c r="T14" i="282"/>
  <c r="X70" i="282"/>
  <c r="S14" i="282"/>
  <c r="W13" i="282"/>
  <c r="S13" i="282"/>
  <c r="X12" i="282"/>
  <c r="T12" i="282"/>
  <c r="X68" i="282"/>
  <c r="W12" i="282"/>
  <c r="S12" i="282"/>
  <c r="W68" i="282"/>
  <c r="X11" i="282"/>
  <c r="W11" i="282"/>
  <c r="T11" i="282"/>
  <c r="X67" i="282"/>
  <c r="S11" i="282"/>
  <c r="W67" i="282"/>
  <c r="W9" i="282"/>
  <c r="S9" i="282"/>
  <c r="X8" i="282"/>
  <c r="W8" i="282"/>
  <c r="T8" i="282"/>
  <c r="S8" i="282"/>
  <c r="X7" i="282"/>
  <c r="W7" i="282"/>
  <c r="T7" i="282"/>
  <c r="S7" i="282"/>
  <c r="W63" i="282"/>
  <c r="X6" i="282"/>
  <c r="W6" i="282"/>
  <c r="T6" i="282"/>
  <c r="S6" i="282"/>
  <c r="W62" i="282"/>
  <c r="W5" i="282"/>
  <c r="S5" i="282"/>
  <c r="X4" i="282"/>
  <c r="W4" i="282"/>
  <c r="T4" i="282"/>
  <c r="X60" i="282"/>
  <c r="S4" i="282"/>
  <c r="X3" i="282"/>
  <c r="T3" i="282"/>
  <c r="X2" i="282"/>
  <c r="P2" i="282"/>
  <c r="O2" i="282"/>
  <c r="N2" i="282"/>
  <c r="M2" i="282"/>
  <c r="T29" i="281"/>
  <c r="T57" i="281"/>
  <c r="X29" i="281"/>
  <c r="X57" i="281"/>
  <c r="X85" i="281"/>
  <c r="S29" i="281"/>
  <c r="S57" i="281"/>
  <c r="W29" i="281"/>
  <c r="W57" i="281"/>
  <c r="W85" i="281"/>
  <c r="T22" i="281"/>
  <c r="T50" i="281"/>
  <c r="X22" i="281"/>
  <c r="X50" i="281"/>
  <c r="X78" i="281"/>
  <c r="S21" i="281"/>
  <c r="S49" i="281"/>
  <c r="W21" i="281"/>
  <c r="W49" i="281"/>
  <c r="W77" i="281"/>
  <c r="S20" i="281"/>
  <c r="S48" i="281"/>
  <c r="W20" i="281"/>
  <c r="W48" i="281"/>
  <c r="W76" i="281"/>
  <c r="T19" i="281"/>
  <c r="T47" i="281"/>
  <c r="X19" i="281"/>
  <c r="X47" i="281"/>
  <c r="X75" i="281"/>
  <c r="S19" i="281"/>
  <c r="S47" i="281"/>
  <c r="W19" i="281"/>
  <c r="W47" i="281"/>
  <c r="W75" i="281"/>
  <c r="S9" i="281"/>
  <c r="S37" i="281"/>
  <c r="W9" i="281"/>
  <c r="W37" i="281"/>
  <c r="W65" i="281"/>
  <c r="X56" i="281"/>
  <c r="W56" i="281"/>
  <c r="T56" i="281"/>
  <c r="S56" i="281"/>
  <c r="X55" i="281"/>
  <c r="W55" i="281"/>
  <c r="T55" i="281"/>
  <c r="S55" i="281"/>
  <c r="X54" i="281"/>
  <c r="W54" i="281"/>
  <c r="T54" i="281"/>
  <c r="S54" i="281"/>
  <c r="X53" i="281"/>
  <c r="W53" i="281"/>
  <c r="T53" i="281"/>
  <c r="S53" i="281"/>
  <c r="S25" i="281"/>
  <c r="W25" i="281"/>
  <c r="W81" i="281"/>
  <c r="X52" i="281"/>
  <c r="W52" i="281"/>
  <c r="T52" i="281"/>
  <c r="T24" i="281"/>
  <c r="X24" i="281"/>
  <c r="X80" i="281"/>
  <c r="S52" i="281"/>
  <c r="X51" i="281"/>
  <c r="W51" i="281"/>
  <c r="S23" i="281"/>
  <c r="S51" i="281"/>
  <c r="W23" i="281"/>
  <c r="W79" i="281"/>
  <c r="T51" i="281"/>
  <c r="W50" i="281"/>
  <c r="S50" i="281"/>
  <c r="X49" i="281"/>
  <c r="T49" i="281"/>
  <c r="X48" i="281"/>
  <c r="T48" i="281"/>
  <c r="X46" i="281"/>
  <c r="W46" i="281"/>
  <c r="T46" i="281"/>
  <c r="S46" i="281"/>
  <c r="X45" i="281"/>
  <c r="W45" i="281"/>
  <c r="T45" i="281"/>
  <c r="S45" i="281"/>
  <c r="X44" i="281"/>
  <c r="W44" i="281"/>
  <c r="T44" i="281"/>
  <c r="S44" i="281"/>
  <c r="X43" i="281"/>
  <c r="W43" i="281"/>
  <c r="T43" i="281"/>
  <c r="S43" i="281"/>
  <c r="S15" i="281"/>
  <c r="W15" i="281"/>
  <c r="W71" i="281"/>
  <c r="X42" i="281"/>
  <c r="W42" i="281"/>
  <c r="T42" i="281"/>
  <c r="T14" i="281"/>
  <c r="X14" i="281"/>
  <c r="X70" i="281"/>
  <c r="S42" i="281"/>
  <c r="X41" i="281"/>
  <c r="W41" i="281"/>
  <c r="S13" i="281"/>
  <c r="S41" i="281"/>
  <c r="W13" i="281"/>
  <c r="W69" i="281"/>
  <c r="T41" i="281"/>
  <c r="X40" i="281"/>
  <c r="W40" i="281"/>
  <c r="T40" i="281"/>
  <c r="S40" i="281"/>
  <c r="X39" i="281"/>
  <c r="W39" i="281"/>
  <c r="T39" i="281"/>
  <c r="S39" i="281"/>
  <c r="X38" i="281"/>
  <c r="W38" i="281"/>
  <c r="T38" i="281"/>
  <c r="S38" i="281"/>
  <c r="S10" i="281"/>
  <c r="W10" i="281"/>
  <c r="W66" i="281"/>
  <c r="X37" i="281"/>
  <c r="T37" i="281"/>
  <c r="T9" i="281"/>
  <c r="X9" i="281"/>
  <c r="X65" i="281"/>
  <c r="X36" i="281"/>
  <c r="W36" i="281"/>
  <c r="T36" i="281"/>
  <c r="S36" i="281"/>
  <c r="X35" i="281"/>
  <c r="W35" i="281"/>
  <c r="T35" i="281"/>
  <c r="S35" i="281"/>
  <c r="X34" i="281"/>
  <c r="W34" i="281"/>
  <c r="T34" i="281"/>
  <c r="S34" i="281"/>
  <c r="X33" i="281"/>
  <c r="W33" i="281"/>
  <c r="T33" i="281"/>
  <c r="S33" i="281"/>
  <c r="S5" i="281"/>
  <c r="W5" i="281"/>
  <c r="W61" i="281"/>
  <c r="X32" i="281"/>
  <c r="W32" i="281"/>
  <c r="T32" i="281"/>
  <c r="T4" i="281"/>
  <c r="X4" i="281"/>
  <c r="X60" i="281"/>
  <c r="S32" i="281"/>
  <c r="X31" i="281"/>
  <c r="X30" i="281"/>
  <c r="W31" i="281"/>
  <c r="S3" i="281"/>
  <c r="S31" i="281"/>
  <c r="W3" i="281"/>
  <c r="W59" i="281"/>
  <c r="T31" i="281"/>
  <c r="X28" i="281"/>
  <c r="W28" i="281"/>
  <c r="T28" i="281"/>
  <c r="S28" i="281"/>
  <c r="X27" i="281"/>
  <c r="W27" i="281"/>
  <c r="T27" i="281"/>
  <c r="S27" i="281"/>
  <c r="W83" i="281"/>
  <c r="X26" i="281"/>
  <c r="W26" i="281"/>
  <c r="T26" i="281"/>
  <c r="X82" i="281"/>
  <c r="S26" i="281"/>
  <c r="W82" i="281"/>
  <c r="X25" i="281"/>
  <c r="T25" i="281"/>
  <c r="W24" i="281"/>
  <c r="S24" i="281"/>
  <c r="W80" i="281"/>
  <c r="X23" i="281"/>
  <c r="T23" i="281"/>
  <c r="W22" i="281"/>
  <c r="S22" i="281"/>
  <c r="W78" i="281"/>
  <c r="X21" i="281"/>
  <c r="T21" i="281"/>
  <c r="X77" i="281"/>
  <c r="X20" i="281"/>
  <c r="T20" i="281"/>
  <c r="X18" i="281"/>
  <c r="W18" i="281"/>
  <c r="T18" i="281"/>
  <c r="S18" i="281"/>
  <c r="X17" i="281"/>
  <c r="W17" i="281"/>
  <c r="T17" i="281"/>
  <c r="S17" i="281"/>
  <c r="W73" i="281"/>
  <c r="X16" i="281"/>
  <c r="W16" i="281"/>
  <c r="T16" i="281"/>
  <c r="X72" i="281"/>
  <c r="S16" i="281"/>
  <c r="W72" i="281"/>
  <c r="X15" i="281"/>
  <c r="T15" i="281"/>
  <c r="W14" i="281"/>
  <c r="S14" i="281"/>
  <c r="W70" i="281"/>
  <c r="X13" i="281"/>
  <c r="T13" i="281"/>
  <c r="X12" i="281"/>
  <c r="W12" i="281"/>
  <c r="T12" i="281"/>
  <c r="X68" i="281"/>
  <c r="S12" i="281"/>
  <c r="W68" i="281"/>
  <c r="X11" i="281"/>
  <c r="W11" i="281"/>
  <c r="T11" i="281"/>
  <c r="X67" i="281"/>
  <c r="S11" i="281"/>
  <c r="W67" i="281"/>
  <c r="X10" i="281"/>
  <c r="T10" i="281"/>
  <c r="X8" i="281"/>
  <c r="W8" i="281"/>
  <c r="T8" i="281"/>
  <c r="S8" i="281"/>
  <c r="X7" i="281"/>
  <c r="W7" i="281"/>
  <c r="T7" i="281"/>
  <c r="S7" i="281"/>
  <c r="W63" i="281"/>
  <c r="X6" i="281"/>
  <c r="W6" i="281"/>
  <c r="T6" i="281"/>
  <c r="X62" i="281"/>
  <c r="S6" i="281"/>
  <c r="W62" i="281"/>
  <c r="X5" i="281"/>
  <c r="X3" i="281"/>
  <c r="X2" i="281"/>
  <c r="T5" i="281"/>
  <c r="W4" i="281"/>
  <c r="S4" i="281"/>
  <c r="W60" i="281"/>
  <c r="T3" i="281"/>
  <c r="P2" i="281"/>
  <c r="O2" i="281"/>
  <c r="N2" i="281"/>
  <c r="M2" i="281"/>
  <c r="T22" i="278"/>
  <c r="T50" i="278"/>
  <c r="X22" i="278"/>
  <c r="X50" i="278"/>
  <c r="X78" i="278"/>
  <c r="T20" i="278"/>
  <c r="T48" i="278"/>
  <c r="X20" i="278"/>
  <c r="X48" i="278"/>
  <c r="X76" i="278"/>
  <c r="S20" i="278"/>
  <c r="S48" i="278"/>
  <c r="W20" i="278"/>
  <c r="W48" i="278"/>
  <c r="W76" i="278"/>
  <c r="T19" i="278"/>
  <c r="T47" i="278"/>
  <c r="X19" i="278"/>
  <c r="X47" i="278"/>
  <c r="X75" i="278"/>
  <c r="X57" i="278"/>
  <c r="T29" i="278"/>
  <c r="T57" i="278"/>
  <c r="X29" i="278"/>
  <c r="X85" i="278"/>
  <c r="W57" i="278"/>
  <c r="S57" i="278"/>
  <c r="S29" i="278"/>
  <c r="W29" i="278"/>
  <c r="W85" i="278"/>
  <c r="X56" i="278"/>
  <c r="W56" i="278"/>
  <c r="T56" i="278"/>
  <c r="T28" i="278"/>
  <c r="X28" i="278"/>
  <c r="X84" i="278"/>
  <c r="S56" i="278"/>
  <c r="S28" i="278"/>
  <c r="W28" i="278"/>
  <c r="W84" i="278"/>
  <c r="X55" i="278"/>
  <c r="W55" i="278"/>
  <c r="T55" i="278"/>
  <c r="S55" i="278"/>
  <c r="X54" i="278"/>
  <c r="W54" i="278"/>
  <c r="T54" i="278"/>
  <c r="S54" i="278"/>
  <c r="X53" i="278"/>
  <c r="W53" i="278"/>
  <c r="T53" i="278"/>
  <c r="S53" i="278"/>
  <c r="X52" i="278"/>
  <c r="W52" i="278"/>
  <c r="T52" i="278"/>
  <c r="T24" i="278"/>
  <c r="X24" i="278"/>
  <c r="X80" i="278"/>
  <c r="S52" i="278"/>
  <c r="S24" i="278"/>
  <c r="W24" i="278"/>
  <c r="W80" i="278"/>
  <c r="X51" i="278"/>
  <c r="W51" i="278"/>
  <c r="T51" i="278"/>
  <c r="S51" i="278"/>
  <c r="S23" i="278"/>
  <c r="W23" i="278"/>
  <c r="W79" i="278"/>
  <c r="W50" i="278"/>
  <c r="S50" i="278"/>
  <c r="X49" i="278"/>
  <c r="W49" i="278"/>
  <c r="T49" i="278"/>
  <c r="S49" i="278"/>
  <c r="W47" i="278"/>
  <c r="S47" i="278"/>
  <c r="S19" i="278"/>
  <c r="W19" i="278"/>
  <c r="W75" i="278"/>
  <c r="X46" i="278"/>
  <c r="W46" i="278"/>
  <c r="T46" i="278"/>
  <c r="T18" i="278"/>
  <c r="X18" i="278"/>
  <c r="X74" i="278"/>
  <c r="S46" i="278"/>
  <c r="S18" i="278"/>
  <c r="W18" i="278"/>
  <c r="W74" i="278"/>
  <c r="X45" i="278"/>
  <c r="W45" i="278"/>
  <c r="T45" i="278"/>
  <c r="S45" i="278"/>
  <c r="X44" i="278"/>
  <c r="W44" i="278"/>
  <c r="T44" i="278"/>
  <c r="S44" i="278"/>
  <c r="X43" i="278"/>
  <c r="W43" i="278"/>
  <c r="T43" i="278"/>
  <c r="S43" i="278"/>
  <c r="X42" i="278"/>
  <c r="W42" i="278"/>
  <c r="T42" i="278"/>
  <c r="T14" i="278"/>
  <c r="X14" i="278"/>
  <c r="X70" i="278"/>
  <c r="S42" i="278"/>
  <c r="S14" i="278"/>
  <c r="W14" i="278"/>
  <c r="W70" i="278"/>
  <c r="X41" i="278"/>
  <c r="W41" i="278"/>
  <c r="T41" i="278"/>
  <c r="S41" i="278"/>
  <c r="S13" i="278"/>
  <c r="W13" i="278"/>
  <c r="W69" i="278"/>
  <c r="X40" i="278"/>
  <c r="W40" i="278"/>
  <c r="T40" i="278"/>
  <c r="S40" i="278"/>
  <c r="X39" i="278"/>
  <c r="W39" i="278"/>
  <c r="T39" i="278"/>
  <c r="S39" i="278"/>
  <c r="X38" i="278"/>
  <c r="W38" i="278"/>
  <c r="T38" i="278"/>
  <c r="S38" i="278"/>
  <c r="S10" i="278"/>
  <c r="W10" i="278"/>
  <c r="W66" i="278"/>
  <c r="X37" i="278"/>
  <c r="T9" i="278"/>
  <c r="T37" i="278"/>
  <c r="X9" i="278"/>
  <c r="X65" i="278"/>
  <c r="W37" i="278"/>
  <c r="S37" i="278"/>
  <c r="S9" i="278"/>
  <c r="W9" i="278"/>
  <c r="W65" i="278"/>
  <c r="X36" i="278"/>
  <c r="W36" i="278"/>
  <c r="T36" i="278"/>
  <c r="T8" i="278"/>
  <c r="X8" i="278"/>
  <c r="X64" i="278"/>
  <c r="S36" i="278"/>
  <c r="X35" i="278"/>
  <c r="W35" i="278"/>
  <c r="T35" i="278"/>
  <c r="S35" i="278"/>
  <c r="X34" i="278"/>
  <c r="W34" i="278"/>
  <c r="T34" i="278"/>
  <c r="S34" i="278"/>
  <c r="X33" i="278"/>
  <c r="W33" i="278"/>
  <c r="T33" i="278"/>
  <c r="S33" i="278"/>
  <c r="X32" i="278"/>
  <c r="W32" i="278"/>
  <c r="T32" i="278"/>
  <c r="T4" i="278"/>
  <c r="X4" i="278"/>
  <c r="X60" i="278"/>
  <c r="S32" i="278"/>
  <c r="S4" i="278"/>
  <c r="W4" i="278"/>
  <c r="W60" i="278"/>
  <c r="X31" i="278"/>
  <c r="W31" i="278"/>
  <c r="T31" i="278"/>
  <c r="T30" i="278"/>
  <c r="S31" i="278"/>
  <c r="S3" i="278"/>
  <c r="W3" i="278"/>
  <c r="W59" i="278"/>
  <c r="X27" i="278"/>
  <c r="W27" i="278"/>
  <c r="T27" i="278"/>
  <c r="X83" i="278"/>
  <c r="S27" i="278"/>
  <c r="W83" i="278"/>
  <c r="X26" i="278"/>
  <c r="W26" i="278"/>
  <c r="T26" i="278"/>
  <c r="X82" i="278"/>
  <c r="S26" i="278"/>
  <c r="W82" i="278"/>
  <c r="X25" i="278"/>
  <c r="W25" i="278"/>
  <c r="T25" i="278"/>
  <c r="S25" i="278"/>
  <c r="X23" i="278"/>
  <c r="T23" i="278"/>
  <c r="W22" i="278"/>
  <c r="S22" i="278"/>
  <c r="W78" i="278"/>
  <c r="X21" i="278"/>
  <c r="W21" i="278"/>
  <c r="T21" i="278"/>
  <c r="X77" i="278"/>
  <c r="S21" i="278"/>
  <c r="W77" i="278"/>
  <c r="X17" i="278"/>
  <c r="W17" i="278"/>
  <c r="T17" i="278"/>
  <c r="X73" i="278"/>
  <c r="S17" i="278"/>
  <c r="W73" i="278"/>
  <c r="X16" i="278"/>
  <c r="W16" i="278"/>
  <c r="T16" i="278"/>
  <c r="X72" i="278"/>
  <c r="S16" i="278"/>
  <c r="W72" i="278"/>
  <c r="X15" i="278"/>
  <c r="W15" i="278"/>
  <c r="T15" i="278"/>
  <c r="S15" i="278"/>
  <c r="X13" i="278"/>
  <c r="T13" i="278"/>
  <c r="X12" i="278"/>
  <c r="W12" i="278"/>
  <c r="T12" i="278"/>
  <c r="X68" i="278"/>
  <c r="S12" i="278"/>
  <c r="W68" i="278"/>
  <c r="X11" i="278"/>
  <c r="W11" i="278"/>
  <c r="T11" i="278"/>
  <c r="X67" i="278"/>
  <c r="S11" i="278"/>
  <c r="W67" i="278"/>
  <c r="X10" i="278"/>
  <c r="T10" i="278"/>
  <c r="X66" i="278"/>
  <c r="W8" i="278"/>
  <c r="S8" i="278"/>
  <c r="X7" i="278"/>
  <c r="W7" i="278"/>
  <c r="T7" i="278"/>
  <c r="X63" i="278"/>
  <c r="S7" i="278"/>
  <c r="W63" i="278"/>
  <c r="X6" i="278"/>
  <c r="W6" i="278"/>
  <c r="T6" i="278"/>
  <c r="X62" i="278"/>
  <c r="S6" i="278"/>
  <c r="W62" i="278"/>
  <c r="X5" i="278"/>
  <c r="X3" i="278"/>
  <c r="X2" i="278"/>
  <c r="W5" i="278"/>
  <c r="T5" i="278"/>
  <c r="S5" i="278"/>
  <c r="T3" i="278"/>
  <c r="T2" i="278"/>
  <c r="P2" i="278"/>
  <c r="O2" i="278"/>
  <c r="N2" i="278"/>
  <c r="M2" i="278"/>
  <c r="T29" i="276"/>
  <c r="T57" i="276"/>
  <c r="X29" i="276"/>
  <c r="X57" i="276"/>
  <c r="X85" i="276"/>
  <c r="S29" i="276"/>
  <c r="S57" i="276"/>
  <c r="W29" i="276"/>
  <c r="W57" i="276"/>
  <c r="W85" i="276"/>
  <c r="T28" i="276"/>
  <c r="T56" i="276"/>
  <c r="X28" i="276"/>
  <c r="X56" i="276"/>
  <c r="X84" i="276"/>
  <c r="T23" i="276"/>
  <c r="T51" i="276"/>
  <c r="X23" i="276"/>
  <c r="X51" i="276"/>
  <c r="X79" i="276"/>
  <c r="T22" i="276"/>
  <c r="T50" i="276"/>
  <c r="X22" i="276"/>
  <c r="X50" i="276"/>
  <c r="X78" i="276"/>
  <c r="S19" i="276"/>
  <c r="S47" i="276"/>
  <c r="W19" i="276"/>
  <c r="W47" i="276"/>
  <c r="W75" i="276"/>
  <c r="T11" i="276"/>
  <c r="T39" i="276"/>
  <c r="X11" i="276"/>
  <c r="X39" i="276"/>
  <c r="X67" i="276"/>
  <c r="S11" i="276"/>
  <c r="S39" i="276"/>
  <c r="W11" i="276"/>
  <c r="W39" i="276"/>
  <c r="W67" i="276"/>
  <c r="T10" i="276"/>
  <c r="T38" i="276"/>
  <c r="X10" i="276"/>
  <c r="X38" i="276"/>
  <c r="X66" i="276"/>
  <c r="T9" i="276"/>
  <c r="T37" i="276"/>
  <c r="X9" i="276"/>
  <c r="X37" i="276"/>
  <c r="X65" i="276"/>
  <c r="S9" i="276"/>
  <c r="S37" i="276"/>
  <c r="W9" i="276"/>
  <c r="W37" i="276"/>
  <c r="W65" i="276"/>
  <c r="T8" i="276"/>
  <c r="T36" i="276"/>
  <c r="X8" i="276"/>
  <c r="X36" i="276"/>
  <c r="X64" i="276"/>
  <c r="T3" i="276"/>
  <c r="T31" i="276"/>
  <c r="X3" i="276"/>
  <c r="X31" i="276"/>
  <c r="X59" i="276"/>
  <c r="W56" i="276"/>
  <c r="S56" i="276"/>
  <c r="X55" i="276"/>
  <c r="W55" i="276"/>
  <c r="T55" i="276"/>
  <c r="S55" i="276"/>
  <c r="X54" i="276"/>
  <c r="W54" i="276"/>
  <c r="T54" i="276"/>
  <c r="S54" i="276"/>
  <c r="X53" i="276"/>
  <c r="W53" i="276"/>
  <c r="T53" i="276"/>
  <c r="S53" i="276"/>
  <c r="X52" i="276"/>
  <c r="W52" i="276"/>
  <c r="T52" i="276"/>
  <c r="S52" i="276"/>
  <c r="S24" i="276"/>
  <c r="W24" i="276"/>
  <c r="W80" i="276"/>
  <c r="W51" i="276"/>
  <c r="S51" i="276"/>
  <c r="W50" i="276"/>
  <c r="S50" i="276"/>
  <c r="X49" i="276"/>
  <c r="W49" i="276"/>
  <c r="T49" i="276"/>
  <c r="S49" i="276"/>
  <c r="X48" i="276"/>
  <c r="W48" i="276"/>
  <c r="T48" i="276"/>
  <c r="S48" i="276"/>
  <c r="X47" i="276"/>
  <c r="T19" i="276"/>
  <c r="T47" i="276"/>
  <c r="X19" i="276"/>
  <c r="X75" i="276"/>
  <c r="X46" i="276"/>
  <c r="W46" i="276"/>
  <c r="T46" i="276"/>
  <c r="T18" i="276"/>
  <c r="X18" i="276"/>
  <c r="X74" i="276"/>
  <c r="S46" i="276"/>
  <c r="X45" i="276"/>
  <c r="W45" i="276"/>
  <c r="T45" i="276"/>
  <c r="S45" i="276"/>
  <c r="X44" i="276"/>
  <c r="W44" i="276"/>
  <c r="T44" i="276"/>
  <c r="S44" i="276"/>
  <c r="X43" i="276"/>
  <c r="W43" i="276"/>
  <c r="T43" i="276"/>
  <c r="S43" i="276"/>
  <c r="X42" i="276"/>
  <c r="W42" i="276"/>
  <c r="T42" i="276"/>
  <c r="S42" i="276"/>
  <c r="S14" i="276"/>
  <c r="W14" i="276"/>
  <c r="W70" i="276"/>
  <c r="X41" i="276"/>
  <c r="T13" i="276"/>
  <c r="T41" i="276"/>
  <c r="X13" i="276"/>
  <c r="X69" i="276"/>
  <c r="W41" i="276"/>
  <c r="S41" i="276"/>
  <c r="X40" i="276"/>
  <c r="T12" i="276"/>
  <c r="T40" i="276"/>
  <c r="X12" i="276"/>
  <c r="X68" i="276"/>
  <c r="W40" i="276"/>
  <c r="S40" i="276"/>
  <c r="W38" i="276"/>
  <c r="S10" i="276"/>
  <c r="S38" i="276"/>
  <c r="W10" i="276"/>
  <c r="W66" i="276"/>
  <c r="W36" i="276"/>
  <c r="S36" i="276"/>
  <c r="X35" i="276"/>
  <c r="W35" i="276"/>
  <c r="T35" i="276"/>
  <c r="S35" i="276"/>
  <c r="X34" i="276"/>
  <c r="W34" i="276"/>
  <c r="T34" i="276"/>
  <c r="S34" i="276"/>
  <c r="X33" i="276"/>
  <c r="W33" i="276"/>
  <c r="T33" i="276"/>
  <c r="S33" i="276"/>
  <c r="X32" i="276"/>
  <c r="W32" i="276"/>
  <c r="T32" i="276"/>
  <c r="S32" i="276"/>
  <c r="S4" i="276"/>
  <c r="W4" i="276"/>
  <c r="W60" i="276"/>
  <c r="W31" i="276"/>
  <c r="T30" i="276"/>
  <c r="S31" i="276"/>
  <c r="X30" i="276"/>
  <c r="W28" i="276"/>
  <c r="S28" i="276"/>
  <c r="W84" i="276"/>
  <c r="X27" i="276"/>
  <c r="W27" i="276"/>
  <c r="T27" i="276"/>
  <c r="S27" i="276"/>
  <c r="X26" i="276"/>
  <c r="W26" i="276"/>
  <c r="T26" i="276"/>
  <c r="X82" i="276"/>
  <c r="S26" i="276"/>
  <c r="W82" i="276"/>
  <c r="X25" i="276"/>
  <c r="W25" i="276"/>
  <c r="T25" i="276"/>
  <c r="X81" i="276"/>
  <c r="S25" i="276"/>
  <c r="X24" i="276"/>
  <c r="T24" i="276"/>
  <c r="W23" i="276"/>
  <c r="S23" i="276"/>
  <c r="W79" i="276"/>
  <c r="W22" i="276"/>
  <c r="S22" i="276"/>
  <c r="W78" i="276"/>
  <c r="X21" i="276"/>
  <c r="W21" i="276"/>
  <c r="T21" i="276"/>
  <c r="X77" i="276"/>
  <c r="S21" i="276"/>
  <c r="W77" i="276"/>
  <c r="X20" i="276"/>
  <c r="W20" i="276"/>
  <c r="T20" i="276"/>
  <c r="X76" i="276"/>
  <c r="S20" i="276"/>
  <c r="W18" i="276"/>
  <c r="S18" i="276"/>
  <c r="W74" i="276"/>
  <c r="X17" i="276"/>
  <c r="W17" i="276"/>
  <c r="T17" i="276"/>
  <c r="S17" i="276"/>
  <c r="X16" i="276"/>
  <c r="W16" i="276"/>
  <c r="T16" i="276"/>
  <c r="X72" i="276"/>
  <c r="S16" i="276"/>
  <c r="W72" i="276"/>
  <c r="X15" i="276"/>
  <c r="W15" i="276"/>
  <c r="T15" i="276"/>
  <c r="X71" i="276"/>
  <c r="S15" i="276"/>
  <c r="X14" i="276"/>
  <c r="T14" i="276"/>
  <c r="W13" i="276"/>
  <c r="S13" i="276"/>
  <c r="W69" i="276"/>
  <c r="W12" i="276"/>
  <c r="S12" i="276"/>
  <c r="W68" i="276"/>
  <c r="W8" i="276"/>
  <c r="S8" i="276"/>
  <c r="W64" i="276"/>
  <c r="X7" i="276"/>
  <c r="W7" i="276"/>
  <c r="T7" i="276"/>
  <c r="S7" i="276"/>
  <c r="X6" i="276"/>
  <c r="W6" i="276"/>
  <c r="T6" i="276"/>
  <c r="X62" i="276"/>
  <c r="S6" i="276"/>
  <c r="W62" i="276"/>
  <c r="X5" i="276"/>
  <c r="W5" i="276"/>
  <c r="T5" i="276"/>
  <c r="X61" i="276"/>
  <c r="S5" i="276"/>
  <c r="X4" i="276"/>
  <c r="T4" i="276"/>
  <c r="X2" i="276"/>
  <c r="W3" i="276"/>
  <c r="S3" i="276"/>
  <c r="W59" i="276"/>
  <c r="T2" i="276"/>
  <c r="P2" i="276"/>
  <c r="O2" i="276"/>
  <c r="N2" i="276"/>
  <c r="M2" i="276"/>
  <c r="T19" i="275"/>
  <c r="T47" i="275"/>
  <c r="X19" i="275"/>
  <c r="X47" i="275"/>
  <c r="X75" i="275"/>
  <c r="S13" i="275"/>
  <c r="S41" i="275"/>
  <c r="W13" i="275"/>
  <c r="W41" i="275"/>
  <c r="W69" i="275"/>
  <c r="X57" i="275"/>
  <c r="W57" i="275"/>
  <c r="T57" i="275"/>
  <c r="T29" i="275"/>
  <c r="X29" i="275"/>
  <c r="X85" i="275"/>
  <c r="S57" i="275"/>
  <c r="S29" i="275"/>
  <c r="W29" i="275"/>
  <c r="W85" i="275"/>
  <c r="X56" i="275"/>
  <c r="W56" i="275"/>
  <c r="T56" i="275"/>
  <c r="T28" i="275"/>
  <c r="X28" i="275"/>
  <c r="X84" i="275"/>
  <c r="S56" i="275"/>
  <c r="S28" i="275"/>
  <c r="W28" i="275"/>
  <c r="W84" i="275"/>
  <c r="X55" i="275"/>
  <c r="W55" i="275"/>
  <c r="T55" i="275"/>
  <c r="S55" i="275"/>
  <c r="X54" i="275"/>
  <c r="W54" i="275"/>
  <c r="T54" i="275"/>
  <c r="S54" i="275"/>
  <c r="X53" i="275"/>
  <c r="W53" i="275"/>
  <c r="T53" i="275"/>
  <c r="S53" i="275"/>
  <c r="X52" i="275"/>
  <c r="W52" i="275"/>
  <c r="T52" i="275"/>
  <c r="T24" i="275"/>
  <c r="X24" i="275"/>
  <c r="X80" i="275"/>
  <c r="S52" i="275"/>
  <c r="S24" i="275"/>
  <c r="W24" i="275"/>
  <c r="W80" i="275"/>
  <c r="X51" i="275"/>
  <c r="W51" i="275"/>
  <c r="T51" i="275"/>
  <c r="S51" i="275"/>
  <c r="S23" i="275"/>
  <c r="W23" i="275"/>
  <c r="W79" i="275"/>
  <c r="X50" i="275"/>
  <c r="W50" i="275"/>
  <c r="T50" i="275"/>
  <c r="S50" i="275"/>
  <c r="X49" i="275"/>
  <c r="W49" i="275"/>
  <c r="T49" i="275"/>
  <c r="S49" i="275"/>
  <c r="X48" i="275"/>
  <c r="W48" i="275"/>
  <c r="T48" i="275"/>
  <c r="S48" i="275"/>
  <c r="W47" i="275"/>
  <c r="S47" i="275"/>
  <c r="S19" i="275"/>
  <c r="W19" i="275"/>
  <c r="W75" i="275"/>
  <c r="X46" i="275"/>
  <c r="W46" i="275"/>
  <c r="T46" i="275"/>
  <c r="T18" i="275"/>
  <c r="X18" i="275"/>
  <c r="X74" i="275"/>
  <c r="S46" i="275"/>
  <c r="S18" i="275"/>
  <c r="W18" i="275"/>
  <c r="W74" i="275"/>
  <c r="X45" i="275"/>
  <c r="T17" i="275"/>
  <c r="T45" i="275"/>
  <c r="X17" i="275"/>
  <c r="X73" i="275"/>
  <c r="W45" i="275"/>
  <c r="S45" i="275"/>
  <c r="X44" i="275"/>
  <c r="W44" i="275"/>
  <c r="T44" i="275"/>
  <c r="S44" i="275"/>
  <c r="X43" i="275"/>
  <c r="W43" i="275"/>
  <c r="T43" i="275"/>
  <c r="S43" i="275"/>
  <c r="X42" i="275"/>
  <c r="W42" i="275"/>
  <c r="T42" i="275"/>
  <c r="T14" i="275"/>
  <c r="X14" i="275"/>
  <c r="X70" i="275"/>
  <c r="S42" i="275"/>
  <c r="S14" i="275"/>
  <c r="W14" i="275"/>
  <c r="W70" i="275"/>
  <c r="X41" i="275"/>
  <c r="T41" i="275"/>
  <c r="X40" i="275"/>
  <c r="W40" i="275"/>
  <c r="T40" i="275"/>
  <c r="S40" i="275"/>
  <c r="X39" i="275"/>
  <c r="W39" i="275"/>
  <c r="T39" i="275"/>
  <c r="S39" i="275"/>
  <c r="X38" i="275"/>
  <c r="W38" i="275"/>
  <c r="T38" i="275"/>
  <c r="S38" i="275"/>
  <c r="X37" i="275"/>
  <c r="W37" i="275"/>
  <c r="T37" i="275"/>
  <c r="T9" i="275"/>
  <c r="X9" i="275"/>
  <c r="X65" i="275"/>
  <c r="S37" i="275"/>
  <c r="S9" i="275"/>
  <c r="W9" i="275"/>
  <c r="W65" i="275"/>
  <c r="X36" i="275"/>
  <c r="W36" i="275"/>
  <c r="T36" i="275"/>
  <c r="T8" i="275"/>
  <c r="X8" i="275"/>
  <c r="X64" i="275"/>
  <c r="S36" i="275"/>
  <c r="S8" i="275"/>
  <c r="W8" i="275"/>
  <c r="W64" i="275"/>
  <c r="X35" i="275"/>
  <c r="W35" i="275"/>
  <c r="T35" i="275"/>
  <c r="S35" i="275"/>
  <c r="X34" i="275"/>
  <c r="W34" i="275"/>
  <c r="T34" i="275"/>
  <c r="S34" i="275"/>
  <c r="X33" i="275"/>
  <c r="W33" i="275"/>
  <c r="T33" i="275"/>
  <c r="S33" i="275"/>
  <c r="X32" i="275"/>
  <c r="W32" i="275"/>
  <c r="T32" i="275"/>
  <c r="T4" i="275"/>
  <c r="X4" i="275"/>
  <c r="X60" i="275"/>
  <c r="S32" i="275"/>
  <c r="S4" i="275"/>
  <c r="W4" i="275"/>
  <c r="W60" i="275"/>
  <c r="X31" i="275"/>
  <c r="W31" i="275"/>
  <c r="T31" i="275"/>
  <c r="T30" i="275"/>
  <c r="S31" i="275"/>
  <c r="S3" i="275"/>
  <c r="W3" i="275"/>
  <c r="W59" i="275"/>
  <c r="X30" i="275"/>
  <c r="X27" i="275"/>
  <c r="W27" i="275"/>
  <c r="T27" i="275"/>
  <c r="X83" i="275"/>
  <c r="S27" i="275"/>
  <c r="W83" i="275"/>
  <c r="X26" i="275"/>
  <c r="W26" i="275"/>
  <c r="T26" i="275"/>
  <c r="S26" i="275"/>
  <c r="X25" i="275"/>
  <c r="W25" i="275"/>
  <c r="T25" i="275"/>
  <c r="X81" i="275"/>
  <c r="S25" i="275"/>
  <c r="X23" i="275"/>
  <c r="T23" i="275"/>
  <c r="X22" i="275"/>
  <c r="W22" i="275"/>
  <c r="T22" i="275"/>
  <c r="S22" i="275"/>
  <c r="W78" i="275"/>
  <c r="X21" i="275"/>
  <c r="W21" i="275"/>
  <c r="T21" i="275"/>
  <c r="X77" i="275"/>
  <c r="S21" i="275"/>
  <c r="W77" i="275"/>
  <c r="X20" i="275"/>
  <c r="W20" i="275"/>
  <c r="S20" i="275"/>
  <c r="W76" i="275"/>
  <c r="T20" i="275"/>
  <c r="X76" i="275"/>
  <c r="W17" i="275"/>
  <c r="S17" i="275"/>
  <c r="W73" i="275"/>
  <c r="X16" i="275"/>
  <c r="W16" i="275"/>
  <c r="T16" i="275"/>
  <c r="S16" i="275"/>
  <c r="X15" i="275"/>
  <c r="W15" i="275"/>
  <c r="T15" i="275"/>
  <c r="X71" i="275"/>
  <c r="S15" i="275"/>
  <c r="X13" i="275"/>
  <c r="T13" i="275"/>
  <c r="X12" i="275"/>
  <c r="W12" i="275"/>
  <c r="T12" i="275"/>
  <c r="S12" i="275"/>
  <c r="W68" i="275"/>
  <c r="X11" i="275"/>
  <c r="W11" i="275"/>
  <c r="T11" i="275"/>
  <c r="X67" i="275"/>
  <c r="S11" i="275"/>
  <c r="W67" i="275"/>
  <c r="X10" i="275"/>
  <c r="W10" i="275"/>
  <c r="S10" i="275"/>
  <c r="W66" i="275"/>
  <c r="T10" i="275"/>
  <c r="X66" i="275"/>
  <c r="X7" i="275"/>
  <c r="W7" i="275"/>
  <c r="T7" i="275"/>
  <c r="X63" i="275"/>
  <c r="S7" i="275"/>
  <c r="W63" i="275"/>
  <c r="X6" i="275"/>
  <c r="W6" i="275"/>
  <c r="T6" i="275"/>
  <c r="S6" i="275"/>
  <c r="X5" i="275"/>
  <c r="X3" i="275"/>
  <c r="X2" i="275"/>
  <c r="W5" i="275"/>
  <c r="T5" i="275"/>
  <c r="X61" i="275"/>
  <c r="S5" i="275"/>
  <c r="T3" i="275"/>
  <c r="P2" i="275"/>
  <c r="O2" i="275"/>
  <c r="N2" i="275"/>
  <c r="M2" i="275"/>
  <c r="S29" i="274"/>
  <c r="S57" i="274"/>
  <c r="W29" i="274"/>
  <c r="W57" i="274"/>
  <c r="W85" i="274"/>
  <c r="T28" i="274"/>
  <c r="T56" i="274"/>
  <c r="X28" i="274"/>
  <c r="X56" i="274"/>
  <c r="X84" i="274"/>
  <c r="S28" i="274"/>
  <c r="S56" i="274"/>
  <c r="W28" i="274"/>
  <c r="W56" i="274"/>
  <c r="W84" i="274"/>
  <c r="T27" i="274"/>
  <c r="T55" i="274"/>
  <c r="X27" i="274"/>
  <c r="X55" i="274"/>
  <c r="X83" i="274"/>
  <c r="S27" i="274"/>
  <c r="S55" i="274"/>
  <c r="W27" i="274"/>
  <c r="W55" i="274"/>
  <c r="W83" i="274"/>
  <c r="T11" i="274"/>
  <c r="T39" i="274"/>
  <c r="X11" i="274"/>
  <c r="X39" i="274"/>
  <c r="X67" i="274"/>
  <c r="S11" i="274"/>
  <c r="S39" i="274"/>
  <c r="W11" i="274"/>
  <c r="W39" i="274"/>
  <c r="W67" i="274"/>
  <c r="T10" i="274"/>
  <c r="T38" i="274"/>
  <c r="X10" i="274"/>
  <c r="X38" i="274"/>
  <c r="X66" i="274"/>
  <c r="S9" i="274"/>
  <c r="S37" i="274"/>
  <c r="W9" i="274"/>
  <c r="W37" i="274"/>
  <c r="W65" i="274"/>
  <c r="T8" i="274"/>
  <c r="T36" i="274"/>
  <c r="X8" i="274"/>
  <c r="X36" i="274"/>
  <c r="X64" i="274"/>
  <c r="S8" i="274"/>
  <c r="S36" i="274"/>
  <c r="W8" i="274"/>
  <c r="W36" i="274"/>
  <c r="W64" i="274"/>
  <c r="X57" i="274"/>
  <c r="T57" i="274"/>
  <c r="X54" i="274"/>
  <c r="W54" i="274"/>
  <c r="T54" i="274"/>
  <c r="S54" i="274"/>
  <c r="X53" i="274"/>
  <c r="W53" i="274"/>
  <c r="T53" i="274"/>
  <c r="S53" i="274"/>
  <c r="X52" i="274"/>
  <c r="W52" i="274"/>
  <c r="T52" i="274"/>
  <c r="S52" i="274"/>
  <c r="X51" i="274"/>
  <c r="W51" i="274"/>
  <c r="T51" i="274"/>
  <c r="T23" i="274"/>
  <c r="X23" i="274"/>
  <c r="X79" i="274"/>
  <c r="S51" i="274"/>
  <c r="X50" i="274"/>
  <c r="W50" i="274"/>
  <c r="T50" i="274"/>
  <c r="T22" i="274"/>
  <c r="X22" i="274"/>
  <c r="X78" i="274"/>
  <c r="S50" i="274"/>
  <c r="X49" i="274"/>
  <c r="W49" i="274"/>
  <c r="T49" i="274"/>
  <c r="S49" i="274"/>
  <c r="X48" i="274"/>
  <c r="W48" i="274"/>
  <c r="T48" i="274"/>
  <c r="S48" i="274"/>
  <c r="X47" i="274"/>
  <c r="W47" i="274"/>
  <c r="T47" i="274"/>
  <c r="T19" i="274"/>
  <c r="X19" i="274"/>
  <c r="X75" i="274"/>
  <c r="S47" i="274"/>
  <c r="S19" i="274"/>
  <c r="W19" i="274"/>
  <c r="W75" i="274"/>
  <c r="X46" i="274"/>
  <c r="W46" i="274"/>
  <c r="T46" i="274"/>
  <c r="T18" i="274"/>
  <c r="X18" i="274"/>
  <c r="X74" i="274"/>
  <c r="S46" i="274"/>
  <c r="S18" i="274"/>
  <c r="W18" i="274"/>
  <c r="W74" i="274"/>
  <c r="X45" i="274"/>
  <c r="W45" i="274"/>
  <c r="S17" i="274"/>
  <c r="S45" i="274"/>
  <c r="W17" i="274"/>
  <c r="W73" i="274"/>
  <c r="T45" i="274"/>
  <c r="T17" i="274"/>
  <c r="X17" i="274"/>
  <c r="X73" i="274"/>
  <c r="X44" i="274"/>
  <c r="W44" i="274"/>
  <c r="T44" i="274"/>
  <c r="S44" i="274"/>
  <c r="X43" i="274"/>
  <c r="W43" i="274"/>
  <c r="T43" i="274"/>
  <c r="S43" i="274"/>
  <c r="X42" i="274"/>
  <c r="W42" i="274"/>
  <c r="T42" i="274"/>
  <c r="S42" i="274"/>
  <c r="X41" i="274"/>
  <c r="W41" i="274"/>
  <c r="T41" i="274"/>
  <c r="T13" i="274"/>
  <c r="X13" i="274"/>
  <c r="X69" i="274"/>
  <c r="S41" i="274"/>
  <c r="X40" i="274"/>
  <c r="W40" i="274"/>
  <c r="T40" i="274"/>
  <c r="T12" i="274"/>
  <c r="X12" i="274"/>
  <c r="X68" i="274"/>
  <c r="S40" i="274"/>
  <c r="W38" i="274"/>
  <c r="S38" i="274"/>
  <c r="X37" i="274"/>
  <c r="T37" i="274"/>
  <c r="X35" i="274"/>
  <c r="W35" i="274"/>
  <c r="T35" i="274"/>
  <c r="T7" i="274"/>
  <c r="X7" i="274"/>
  <c r="X63" i="274"/>
  <c r="S35" i="274"/>
  <c r="X34" i="274"/>
  <c r="W34" i="274"/>
  <c r="T34" i="274"/>
  <c r="S34" i="274"/>
  <c r="X33" i="274"/>
  <c r="W33" i="274"/>
  <c r="T33" i="274"/>
  <c r="S33" i="274"/>
  <c r="X32" i="274"/>
  <c r="W32" i="274"/>
  <c r="T32" i="274"/>
  <c r="S32" i="274"/>
  <c r="X31" i="274"/>
  <c r="W31" i="274"/>
  <c r="T31" i="274"/>
  <c r="T3" i="274"/>
  <c r="X3" i="274"/>
  <c r="X59" i="274"/>
  <c r="S31" i="274"/>
  <c r="X30" i="274"/>
  <c r="X29" i="274"/>
  <c r="T29" i="274"/>
  <c r="X85" i="274"/>
  <c r="X26" i="274"/>
  <c r="W26" i="274"/>
  <c r="T26" i="274"/>
  <c r="S26" i="274"/>
  <c r="W82" i="274"/>
  <c r="X25" i="274"/>
  <c r="W25" i="274"/>
  <c r="T25" i="274"/>
  <c r="S25" i="274"/>
  <c r="W81" i="274"/>
  <c r="X24" i="274"/>
  <c r="W24" i="274"/>
  <c r="T24" i="274"/>
  <c r="S24" i="274"/>
  <c r="W23" i="274"/>
  <c r="S23" i="274"/>
  <c r="W22" i="274"/>
  <c r="S22" i="274"/>
  <c r="X21" i="274"/>
  <c r="W21" i="274"/>
  <c r="T21" i="274"/>
  <c r="X77" i="274"/>
  <c r="S21" i="274"/>
  <c r="W77" i="274"/>
  <c r="X20" i="274"/>
  <c r="W20" i="274"/>
  <c r="T20" i="274"/>
  <c r="X76" i="274"/>
  <c r="S20" i="274"/>
  <c r="W76" i="274"/>
  <c r="X16" i="274"/>
  <c r="W16" i="274"/>
  <c r="T16" i="274"/>
  <c r="S16" i="274"/>
  <c r="W72" i="274"/>
  <c r="X15" i="274"/>
  <c r="W15" i="274"/>
  <c r="T15" i="274"/>
  <c r="S15" i="274"/>
  <c r="W71" i="274"/>
  <c r="X14" i="274"/>
  <c r="W14" i="274"/>
  <c r="T14" i="274"/>
  <c r="S14" i="274"/>
  <c r="W13" i="274"/>
  <c r="S13" i="274"/>
  <c r="W12" i="274"/>
  <c r="S12" i="274"/>
  <c r="W10" i="274"/>
  <c r="S10" i="274"/>
  <c r="W66" i="274"/>
  <c r="X9" i="274"/>
  <c r="T9" i="274"/>
  <c r="X65" i="274"/>
  <c r="W7" i="274"/>
  <c r="S7" i="274"/>
  <c r="W63" i="274"/>
  <c r="X6" i="274"/>
  <c r="W6" i="274"/>
  <c r="T6" i="274"/>
  <c r="S6" i="274"/>
  <c r="W62" i="274"/>
  <c r="X5" i="274"/>
  <c r="W5" i="274"/>
  <c r="T5" i="274"/>
  <c r="S5" i="274"/>
  <c r="W61" i="274"/>
  <c r="X4" i="274"/>
  <c r="X2" i="274"/>
  <c r="W4" i="274"/>
  <c r="T4" i="274"/>
  <c r="S4" i="274"/>
  <c r="W3" i="274"/>
  <c r="S3" i="274"/>
  <c r="P2" i="274"/>
  <c r="O2" i="274"/>
  <c r="N2" i="274"/>
  <c r="M2" i="274"/>
  <c r="T28" i="273"/>
  <c r="T56" i="273"/>
  <c r="X28" i="273"/>
  <c r="X56" i="273"/>
  <c r="X84" i="273"/>
  <c r="S28" i="273"/>
  <c r="S56" i="273"/>
  <c r="W28" i="273"/>
  <c r="W56" i="273"/>
  <c r="W84" i="273"/>
  <c r="T26" i="273"/>
  <c r="T54" i="273"/>
  <c r="X26" i="273"/>
  <c r="X54" i="273"/>
  <c r="X82" i="273"/>
  <c r="S23" i="273"/>
  <c r="S51" i="273"/>
  <c r="W23" i="273"/>
  <c r="W51" i="273"/>
  <c r="W79" i="273"/>
  <c r="S22" i="273"/>
  <c r="S50" i="273"/>
  <c r="W22" i="273"/>
  <c r="W50" i="273"/>
  <c r="W78" i="273"/>
  <c r="S21" i="273"/>
  <c r="S49" i="273"/>
  <c r="W21" i="273"/>
  <c r="W49" i="273"/>
  <c r="W77" i="273"/>
  <c r="S20" i="273"/>
  <c r="S48" i="273"/>
  <c r="W20" i="273"/>
  <c r="W48" i="273"/>
  <c r="W76" i="273"/>
  <c r="S19" i="273"/>
  <c r="S47" i="273"/>
  <c r="W19" i="273"/>
  <c r="W47" i="273"/>
  <c r="W75" i="273"/>
  <c r="S10" i="273"/>
  <c r="S38" i="273"/>
  <c r="W10" i="273"/>
  <c r="W38" i="273"/>
  <c r="W66" i="273"/>
  <c r="T8" i="273"/>
  <c r="T36" i="273"/>
  <c r="X8" i="273"/>
  <c r="X36" i="273"/>
  <c r="X64" i="273"/>
  <c r="S8" i="273"/>
  <c r="S36" i="273"/>
  <c r="W8" i="273"/>
  <c r="W36" i="273"/>
  <c r="W64" i="273"/>
  <c r="T6" i="273"/>
  <c r="T34" i="273"/>
  <c r="X6" i="273"/>
  <c r="X34" i="273"/>
  <c r="X62" i="273"/>
  <c r="S3" i="273"/>
  <c r="S31" i="273"/>
  <c r="W3" i="273"/>
  <c r="W31" i="273"/>
  <c r="W59" i="273"/>
  <c r="X57" i="273"/>
  <c r="W57" i="273"/>
  <c r="T57" i="273"/>
  <c r="S57" i="273"/>
  <c r="X55" i="273"/>
  <c r="W55" i="273"/>
  <c r="T55" i="273"/>
  <c r="S55" i="273"/>
  <c r="S27" i="273"/>
  <c r="W27" i="273"/>
  <c r="W83" i="273"/>
  <c r="W54" i="273"/>
  <c r="S54" i="273"/>
  <c r="X53" i="273"/>
  <c r="W53" i="273"/>
  <c r="T53" i="273"/>
  <c r="S53" i="273"/>
  <c r="X52" i="273"/>
  <c r="W52" i="273"/>
  <c r="T52" i="273"/>
  <c r="S52" i="273"/>
  <c r="X51" i="273"/>
  <c r="T51" i="273"/>
  <c r="T23" i="273"/>
  <c r="X23" i="273"/>
  <c r="X79" i="273"/>
  <c r="X50" i="273"/>
  <c r="T50" i="273"/>
  <c r="X49" i="273"/>
  <c r="T49" i="273"/>
  <c r="X48" i="273"/>
  <c r="T48" i="273"/>
  <c r="T20" i="273"/>
  <c r="X20" i="273"/>
  <c r="X76" i="273"/>
  <c r="X47" i="273"/>
  <c r="T19" i="273"/>
  <c r="T47" i="273"/>
  <c r="X19" i="273"/>
  <c r="X75" i="273"/>
  <c r="X46" i="273"/>
  <c r="W46" i="273"/>
  <c r="T46" i="273"/>
  <c r="T18" i="273"/>
  <c r="X18" i="273"/>
  <c r="X74" i="273"/>
  <c r="S46" i="273"/>
  <c r="S18" i="273"/>
  <c r="W18" i="273"/>
  <c r="W74" i="273"/>
  <c r="X45" i="273"/>
  <c r="W45" i="273"/>
  <c r="T45" i="273"/>
  <c r="S45" i="273"/>
  <c r="S17" i="273"/>
  <c r="W17" i="273"/>
  <c r="W73" i="273"/>
  <c r="X44" i="273"/>
  <c r="W44" i="273"/>
  <c r="T44" i="273"/>
  <c r="S44" i="273"/>
  <c r="X43" i="273"/>
  <c r="W43" i="273"/>
  <c r="T43" i="273"/>
  <c r="S43" i="273"/>
  <c r="X42" i="273"/>
  <c r="W42" i="273"/>
  <c r="T42" i="273"/>
  <c r="S42" i="273"/>
  <c r="X41" i="273"/>
  <c r="W41" i="273"/>
  <c r="T41" i="273"/>
  <c r="T13" i="273"/>
  <c r="X13" i="273"/>
  <c r="X69" i="273"/>
  <c r="S41" i="273"/>
  <c r="S13" i="273"/>
  <c r="W13" i="273"/>
  <c r="W69" i="273"/>
  <c r="X40" i="273"/>
  <c r="W40" i="273"/>
  <c r="T40" i="273"/>
  <c r="S40" i="273"/>
  <c r="S12" i="273"/>
  <c r="W12" i="273"/>
  <c r="W68" i="273"/>
  <c r="X39" i="273"/>
  <c r="W39" i="273"/>
  <c r="T39" i="273"/>
  <c r="S39" i="273"/>
  <c r="X38" i="273"/>
  <c r="T38" i="273"/>
  <c r="T10" i="273"/>
  <c r="X10" i="273"/>
  <c r="X66" i="273"/>
  <c r="X37" i="273"/>
  <c r="T9" i="273"/>
  <c r="T37" i="273"/>
  <c r="X9" i="273"/>
  <c r="X65" i="273"/>
  <c r="W37" i="273"/>
  <c r="S37" i="273"/>
  <c r="X35" i="273"/>
  <c r="W35" i="273"/>
  <c r="T35" i="273"/>
  <c r="S35" i="273"/>
  <c r="S7" i="273"/>
  <c r="W7" i="273"/>
  <c r="W63" i="273"/>
  <c r="W34" i="273"/>
  <c r="S34" i="273"/>
  <c r="X33" i="273"/>
  <c r="W33" i="273"/>
  <c r="T33" i="273"/>
  <c r="S33" i="273"/>
  <c r="X32" i="273"/>
  <c r="X31" i="273"/>
  <c r="X30" i="273"/>
  <c r="W32" i="273"/>
  <c r="T32" i="273"/>
  <c r="S32" i="273"/>
  <c r="T31" i="273"/>
  <c r="T3" i="273"/>
  <c r="X3" i="273"/>
  <c r="X59" i="273"/>
  <c r="X29" i="273"/>
  <c r="W29" i="273"/>
  <c r="S29" i="273"/>
  <c r="W85" i="273"/>
  <c r="T29" i="273"/>
  <c r="X27" i="273"/>
  <c r="T27" i="273"/>
  <c r="X83" i="273"/>
  <c r="W26" i="273"/>
  <c r="S26" i="273"/>
  <c r="X25" i="273"/>
  <c r="W25" i="273"/>
  <c r="T25" i="273"/>
  <c r="S25" i="273"/>
  <c r="X24" i="273"/>
  <c r="W24" i="273"/>
  <c r="T24" i="273"/>
  <c r="S24" i="273"/>
  <c r="X22" i="273"/>
  <c r="T22" i="273"/>
  <c r="X78" i="273"/>
  <c r="X21" i="273"/>
  <c r="T21" i="273"/>
  <c r="X77" i="273"/>
  <c r="X17" i="273"/>
  <c r="T17" i="273"/>
  <c r="X73" i="273"/>
  <c r="X16" i="273"/>
  <c r="W16" i="273"/>
  <c r="T16" i="273"/>
  <c r="X72" i="273"/>
  <c r="S16" i="273"/>
  <c r="X15" i="273"/>
  <c r="W15" i="273"/>
  <c r="T15" i="273"/>
  <c r="S15" i="273"/>
  <c r="X14" i="273"/>
  <c r="W14" i="273"/>
  <c r="T14" i="273"/>
  <c r="S14" i="273"/>
  <c r="X12" i="273"/>
  <c r="T12" i="273"/>
  <c r="X68" i="273"/>
  <c r="X11" i="273"/>
  <c r="W11" i="273"/>
  <c r="S11" i="273"/>
  <c r="W67" i="273"/>
  <c r="T11" i="273"/>
  <c r="X67" i="273"/>
  <c r="W9" i="273"/>
  <c r="S9" i="273"/>
  <c r="W65" i="273"/>
  <c r="X7" i="273"/>
  <c r="T7" i="273"/>
  <c r="X63" i="273"/>
  <c r="W6" i="273"/>
  <c r="S6" i="273"/>
  <c r="X5" i="273"/>
  <c r="W5" i="273"/>
  <c r="T5" i="273"/>
  <c r="S5" i="273"/>
  <c r="X4" i="273"/>
  <c r="W4" i="273"/>
  <c r="T4" i="273"/>
  <c r="S4" i="273"/>
  <c r="X2" i="273"/>
  <c r="P2" i="273"/>
  <c r="O2" i="273"/>
  <c r="N2" i="273"/>
  <c r="M2" i="273"/>
  <c r="T27" i="272"/>
  <c r="T55" i="272"/>
  <c r="X27" i="272"/>
  <c r="X55" i="272"/>
  <c r="X83" i="272"/>
  <c r="T22" i="272"/>
  <c r="T50" i="272"/>
  <c r="X22" i="272"/>
  <c r="X50" i="272"/>
  <c r="X78" i="272"/>
  <c r="T20" i="272"/>
  <c r="T48" i="272"/>
  <c r="X20" i="272"/>
  <c r="X48" i="272"/>
  <c r="X76" i="272"/>
  <c r="T19" i="272"/>
  <c r="T47" i="272"/>
  <c r="X19" i="272"/>
  <c r="X47" i="272"/>
  <c r="X75" i="272"/>
  <c r="T17" i="272"/>
  <c r="T45" i="272"/>
  <c r="X17" i="272"/>
  <c r="X45" i="272"/>
  <c r="X73" i="272"/>
  <c r="S17" i="272"/>
  <c r="S45" i="272"/>
  <c r="W17" i="272"/>
  <c r="W45" i="272"/>
  <c r="W73" i="272"/>
  <c r="T9" i="272"/>
  <c r="T37" i="272"/>
  <c r="X9" i="272"/>
  <c r="X37" i="272"/>
  <c r="X65" i="272"/>
  <c r="T7" i="272"/>
  <c r="T35" i="272"/>
  <c r="X7" i="272"/>
  <c r="X35" i="272"/>
  <c r="X63" i="272"/>
  <c r="X57" i="272"/>
  <c r="W57" i="272"/>
  <c r="T57" i="272"/>
  <c r="S57" i="272"/>
  <c r="S29" i="272"/>
  <c r="W29" i="272"/>
  <c r="W85" i="272"/>
  <c r="X56" i="272"/>
  <c r="W56" i="272"/>
  <c r="S28" i="272"/>
  <c r="S56" i="272"/>
  <c r="W28" i="272"/>
  <c r="W84" i="272"/>
  <c r="T56" i="272"/>
  <c r="W55" i="272"/>
  <c r="S55" i="272"/>
  <c r="X54" i="272"/>
  <c r="W54" i="272"/>
  <c r="T54" i="272"/>
  <c r="S54" i="272"/>
  <c r="X53" i="272"/>
  <c r="W53" i="272"/>
  <c r="T53" i="272"/>
  <c r="S53" i="272"/>
  <c r="X52" i="272"/>
  <c r="W52" i="272"/>
  <c r="T52" i="272"/>
  <c r="S52" i="272"/>
  <c r="X51" i="272"/>
  <c r="W51" i="272"/>
  <c r="T51" i="272"/>
  <c r="S51" i="272"/>
  <c r="W50" i="272"/>
  <c r="S50" i="272"/>
  <c r="X49" i="272"/>
  <c r="W49" i="272"/>
  <c r="T49" i="272"/>
  <c r="S49" i="272"/>
  <c r="W48" i="272"/>
  <c r="S48" i="272"/>
  <c r="S20" i="272"/>
  <c r="W20" i="272"/>
  <c r="W76" i="272"/>
  <c r="W47" i="272"/>
  <c r="S47" i="272"/>
  <c r="S19" i="272"/>
  <c r="W19" i="272"/>
  <c r="W75" i="272"/>
  <c r="X46" i="272"/>
  <c r="T18" i="272"/>
  <c r="T46" i="272"/>
  <c r="X18" i="272"/>
  <c r="X74" i="272"/>
  <c r="W46" i="272"/>
  <c r="S18" i="272"/>
  <c r="S46" i="272"/>
  <c r="W18" i="272"/>
  <c r="W74" i="272"/>
  <c r="X44" i="272"/>
  <c r="W44" i="272"/>
  <c r="T44" i="272"/>
  <c r="S44" i="272"/>
  <c r="X43" i="272"/>
  <c r="W43" i="272"/>
  <c r="T43" i="272"/>
  <c r="S43" i="272"/>
  <c r="X42" i="272"/>
  <c r="W42" i="272"/>
  <c r="T42" i="272"/>
  <c r="S42" i="272"/>
  <c r="X41" i="272"/>
  <c r="W41" i="272"/>
  <c r="T41" i="272"/>
  <c r="S41" i="272"/>
  <c r="X40" i="272"/>
  <c r="W40" i="272"/>
  <c r="T40" i="272"/>
  <c r="T12" i="272"/>
  <c r="X12" i="272"/>
  <c r="X68" i="272"/>
  <c r="S40" i="272"/>
  <c r="X39" i="272"/>
  <c r="W39" i="272"/>
  <c r="T39" i="272"/>
  <c r="S39" i="272"/>
  <c r="X38" i="272"/>
  <c r="W38" i="272"/>
  <c r="T38" i="272"/>
  <c r="S38" i="272"/>
  <c r="S10" i="272"/>
  <c r="W10" i="272"/>
  <c r="W66" i="272"/>
  <c r="W37" i="272"/>
  <c r="S37" i="272"/>
  <c r="S9" i="272"/>
  <c r="W9" i="272"/>
  <c r="W65" i="272"/>
  <c r="X36" i="272"/>
  <c r="T8" i="272"/>
  <c r="T36" i="272"/>
  <c r="X8" i="272"/>
  <c r="X64" i="272"/>
  <c r="W36" i="272"/>
  <c r="S8" i="272"/>
  <c r="S36" i="272"/>
  <c r="W8" i="272"/>
  <c r="W64" i="272"/>
  <c r="W35" i="272"/>
  <c r="S35" i="272"/>
  <c r="S7" i="272"/>
  <c r="W7" i="272"/>
  <c r="W63" i="272"/>
  <c r="X34" i="272"/>
  <c r="W34" i="272"/>
  <c r="T34" i="272"/>
  <c r="S34" i="272"/>
  <c r="X33" i="272"/>
  <c r="W33" i="272"/>
  <c r="T33" i="272"/>
  <c r="S33" i="272"/>
  <c r="X32" i="272"/>
  <c r="W32" i="272"/>
  <c r="T32" i="272"/>
  <c r="S32" i="272"/>
  <c r="X31" i="272"/>
  <c r="X30" i="272"/>
  <c r="W31" i="272"/>
  <c r="T31" i="272"/>
  <c r="T30" i="272"/>
  <c r="S31" i="272"/>
  <c r="X29" i="272"/>
  <c r="T29" i="272"/>
  <c r="X85" i="272"/>
  <c r="X28" i="272"/>
  <c r="T28" i="272"/>
  <c r="W27" i="272"/>
  <c r="S27" i="272"/>
  <c r="W83" i="272"/>
  <c r="X26" i="272"/>
  <c r="W26" i="272"/>
  <c r="T26" i="272"/>
  <c r="X82" i="272"/>
  <c r="S26" i="272"/>
  <c r="W82" i="272"/>
  <c r="X25" i="272"/>
  <c r="W25" i="272"/>
  <c r="T25" i="272"/>
  <c r="X81" i="272"/>
  <c r="S25" i="272"/>
  <c r="X24" i="272"/>
  <c r="W24" i="272"/>
  <c r="T24" i="272"/>
  <c r="S24" i="272"/>
  <c r="X23" i="272"/>
  <c r="W23" i="272"/>
  <c r="T23" i="272"/>
  <c r="S23" i="272"/>
  <c r="W22" i="272"/>
  <c r="S22" i="272"/>
  <c r="X21" i="272"/>
  <c r="W21" i="272"/>
  <c r="T21" i="272"/>
  <c r="X77" i="272"/>
  <c r="S21" i="272"/>
  <c r="W77" i="272"/>
  <c r="X16" i="272"/>
  <c r="W16" i="272"/>
  <c r="T16" i="272"/>
  <c r="X72" i="272"/>
  <c r="S16" i="272"/>
  <c r="W72" i="272"/>
  <c r="X15" i="272"/>
  <c r="W15" i="272"/>
  <c r="T15" i="272"/>
  <c r="X71" i="272"/>
  <c r="S15" i="272"/>
  <c r="X14" i="272"/>
  <c r="W14" i="272"/>
  <c r="T14" i="272"/>
  <c r="S14" i="272"/>
  <c r="X13" i="272"/>
  <c r="W13" i="272"/>
  <c r="T13" i="272"/>
  <c r="S13" i="272"/>
  <c r="W12" i="272"/>
  <c r="S12" i="272"/>
  <c r="X11" i="272"/>
  <c r="W11" i="272"/>
  <c r="T11" i="272"/>
  <c r="X67" i="272"/>
  <c r="S11" i="272"/>
  <c r="W67" i="272"/>
  <c r="X10" i="272"/>
  <c r="T10" i="272"/>
  <c r="X66" i="272"/>
  <c r="X6" i="272"/>
  <c r="W6" i="272"/>
  <c r="T6" i="272"/>
  <c r="S6" i="272"/>
  <c r="W62" i="272"/>
  <c r="X5" i="272"/>
  <c r="W5" i="272"/>
  <c r="T5" i="272"/>
  <c r="X61" i="272"/>
  <c r="S5" i="272"/>
  <c r="X4" i="272"/>
  <c r="X3" i="272"/>
  <c r="X2" i="272"/>
  <c r="W4" i="272"/>
  <c r="T4" i="272"/>
  <c r="S4" i="272"/>
  <c r="W3" i="272"/>
  <c r="T3" i="272"/>
  <c r="S3" i="272"/>
  <c r="P2" i="272"/>
  <c r="O2" i="272"/>
  <c r="N2" i="272"/>
  <c r="M2" i="272"/>
  <c r="T29" i="271"/>
  <c r="T57" i="271"/>
  <c r="X29" i="271"/>
  <c r="X57" i="271"/>
  <c r="X85" i="271"/>
  <c r="S29" i="271"/>
  <c r="S57" i="271"/>
  <c r="W29" i="271"/>
  <c r="W57" i="271"/>
  <c r="W85" i="271"/>
  <c r="T28" i="271"/>
  <c r="T56" i="271"/>
  <c r="X28" i="271"/>
  <c r="X56" i="271"/>
  <c r="X84" i="271"/>
  <c r="T19" i="271"/>
  <c r="T47" i="271"/>
  <c r="X19" i="271"/>
  <c r="X47" i="271"/>
  <c r="X75" i="271"/>
  <c r="S16" i="271"/>
  <c r="S44" i="271"/>
  <c r="W16" i="271"/>
  <c r="W44" i="271"/>
  <c r="W72" i="271"/>
  <c r="S11" i="271"/>
  <c r="S39" i="271"/>
  <c r="W11" i="271"/>
  <c r="W39" i="271"/>
  <c r="W67" i="271"/>
  <c r="W56" i="271"/>
  <c r="S56" i="271"/>
  <c r="S28" i="271"/>
  <c r="W28" i="271"/>
  <c r="W84" i="271"/>
  <c r="X55" i="271"/>
  <c r="W55" i="271"/>
  <c r="T55" i="271"/>
  <c r="S55" i="271"/>
  <c r="X54" i="271"/>
  <c r="W54" i="271"/>
  <c r="T54" i="271"/>
  <c r="S54" i="271"/>
  <c r="X53" i="271"/>
  <c r="W53" i="271"/>
  <c r="T53" i="271"/>
  <c r="S53" i="271"/>
  <c r="X52" i="271"/>
  <c r="W52" i="271"/>
  <c r="T52" i="271"/>
  <c r="S52" i="271"/>
  <c r="X51" i="271"/>
  <c r="W51" i="271"/>
  <c r="T51" i="271"/>
  <c r="S51" i="271"/>
  <c r="X50" i="271"/>
  <c r="W50" i="271"/>
  <c r="T50" i="271"/>
  <c r="S50" i="271"/>
  <c r="X49" i="271"/>
  <c r="W49" i="271"/>
  <c r="T49" i="271"/>
  <c r="S49" i="271"/>
  <c r="X48" i="271"/>
  <c r="W48" i="271"/>
  <c r="T48" i="271"/>
  <c r="S48" i="271"/>
  <c r="W47" i="271"/>
  <c r="S19" i="271"/>
  <c r="S47" i="271"/>
  <c r="W19" i="271"/>
  <c r="W75" i="271"/>
  <c r="X46" i="271"/>
  <c r="W46" i="271"/>
  <c r="T46" i="271"/>
  <c r="T18" i="271"/>
  <c r="X18" i="271"/>
  <c r="X74" i="271"/>
  <c r="S46" i="271"/>
  <c r="S18" i="271"/>
  <c r="W18" i="271"/>
  <c r="W74" i="271"/>
  <c r="X45" i="271"/>
  <c r="T17" i="271"/>
  <c r="T45" i="271"/>
  <c r="X17" i="271"/>
  <c r="X73" i="271"/>
  <c r="W45" i="271"/>
  <c r="S45" i="271"/>
  <c r="X44" i="271"/>
  <c r="T44" i="271"/>
  <c r="X43" i="271"/>
  <c r="W43" i="271"/>
  <c r="T43" i="271"/>
  <c r="S43" i="271"/>
  <c r="X42" i="271"/>
  <c r="W42" i="271"/>
  <c r="T42" i="271"/>
  <c r="S42" i="271"/>
  <c r="X41" i="271"/>
  <c r="W41" i="271"/>
  <c r="T41" i="271"/>
  <c r="S41" i="271"/>
  <c r="X40" i="271"/>
  <c r="W40" i="271"/>
  <c r="S12" i="271"/>
  <c r="S40" i="271"/>
  <c r="W12" i="271"/>
  <c r="W68" i="271"/>
  <c r="T40" i="271"/>
  <c r="X39" i="271"/>
  <c r="T39" i="271"/>
  <c r="X38" i="271"/>
  <c r="W38" i="271"/>
  <c r="T38" i="271"/>
  <c r="S38" i="271"/>
  <c r="X37" i="271"/>
  <c r="W37" i="271"/>
  <c r="T37" i="271"/>
  <c r="S37" i="271"/>
  <c r="X36" i="271"/>
  <c r="W36" i="271"/>
  <c r="T36" i="271"/>
  <c r="T8" i="271"/>
  <c r="X8" i="271"/>
  <c r="X64" i="271"/>
  <c r="S36" i="271"/>
  <c r="S8" i="271"/>
  <c r="W8" i="271"/>
  <c r="W64" i="271"/>
  <c r="X35" i="271"/>
  <c r="T7" i="271"/>
  <c r="T35" i="271"/>
  <c r="X7" i="271"/>
  <c r="X63" i="271"/>
  <c r="W35" i="271"/>
  <c r="S35" i="271"/>
  <c r="X34" i="271"/>
  <c r="W34" i="271"/>
  <c r="T34" i="271"/>
  <c r="S34" i="271"/>
  <c r="X33" i="271"/>
  <c r="W33" i="271"/>
  <c r="T33" i="271"/>
  <c r="S33" i="271"/>
  <c r="X32" i="271"/>
  <c r="W32" i="271"/>
  <c r="T32" i="271"/>
  <c r="S32" i="271"/>
  <c r="X31" i="271"/>
  <c r="W31" i="271"/>
  <c r="T31" i="271"/>
  <c r="S31" i="271"/>
  <c r="X30" i="271"/>
  <c r="T30" i="271"/>
  <c r="X27" i="271"/>
  <c r="W27" i="271"/>
  <c r="T27" i="271"/>
  <c r="X83" i="271"/>
  <c r="S27" i="271"/>
  <c r="W83" i="271"/>
  <c r="X26" i="271"/>
  <c r="W26" i="271"/>
  <c r="T26" i="271"/>
  <c r="X82" i="271"/>
  <c r="S26" i="271"/>
  <c r="W82" i="271"/>
  <c r="X25" i="271"/>
  <c r="W25" i="271"/>
  <c r="T25" i="271"/>
  <c r="X81" i="271"/>
  <c r="S25" i="271"/>
  <c r="W81" i="271"/>
  <c r="X24" i="271"/>
  <c r="W24" i="271"/>
  <c r="T24" i="271"/>
  <c r="S24" i="271"/>
  <c r="X23" i="271"/>
  <c r="W23" i="271"/>
  <c r="T23" i="271"/>
  <c r="S23" i="271"/>
  <c r="X22" i="271"/>
  <c r="W22" i="271"/>
  <c r="T22" i="271"/>
  <c r="S22" i="271"/>
  <c r="W78" i="271"/>
  <c r="X21" i="271"/>
  <c r="W21" i="271"/>
  <c r="T21" i="271"/>
  <c r="X77" i="271"/>
  <c r="S21" i="271"/>
  <c r="W77" i="271"/>
  <c r="X20" i="271"/>
  <c r="W20" i="271"/>
  <c r="T20" i="271"/>
  <c r="X76" i="271"/>
  <c r="S20" i="271"/>
  <c r="W76" i="271"/>
  <c r="W17" i="271"/>
  <c r="S17" i="271"/>
  <c r="W73" i="271"/>
  <c r="X16" i="271"/>
  <c r="T16" i="271"/>
  <c r="X72" i="271"/>
  <c r="X15" i="271"/>
  <c r="W15" i="271"/>
  <c r="T15" i="271"/>
  <c r="X71" i="271"/>
  <c r="S15" i="271"/>
  <c r="W71" i="271"/>
  <c r="X14" i="271"/>
  <c r="W14" i="271"/>
  <c r="T14" i="271"/>
  <c r="S14" i="271"/>
  <c r="X13" i="271"/>
  <c r="W13" i="271"/>
  <c r="T13" i="271"/>
  <c r="S13" i="271"/>
  <c r="X12" i="271"/>
  <c r="T12" i="271"/>
  <c r="X11" i="271"/>
  <c r="T11" i="271"/>
  <c r="X67" i="271"/>
  <c r="X10" i="271"/>
  <c r="W10" i="271"/>
  <c r="T10" i="271"/>
  <c r="X66" i="271"/>
  <c r="S10" i="271"/>
  <c r="W66" i="271"/>
  <c r="X9" i="271"/>
  <c r="W9" i="271"/>
  <c r="S9" i="271"/>
  <c r="W65" i="271"/>
  <c r="T9" i="271"/>
  <c r="X65" i="271"/>
  <c r="W7" i="271"/>
  <c r="S7" i="271"/>
  <c r="W63" i="271"/>
  <c r="X6" i="271"/>
  <c r="W6" i="271"/>
  <c r="T6" i="271"/>
  <c r="X62" i="271"/>
  <c r="S6" i="271"/>
  <c r="W62" i="271"/>
  <c r="X5" i="271"/>
  <c r="W5" i="271"/>
  <c r="T5" i="271"/>
  <c r="X61" i="271"/>
  <c r="S5" i="271"/>
  <c r="W61" i="271"/>
  <c r="X4" i="271"/>
  <c r="W4" i="271"/>
  <c r="T4" i="271"/>
  <c r="S4" i="271"/>
  <c r="X3" i="271"/>
  <c r="W3" i="271"/>
  <c r="T3" i="271"/>
  <c r="S3" i="271"/>
  <c r="P2" i="271"/>
  <c r="O2" i="271"/>
  <c r="N2" i="271"/>
  <c r="M2" i="271"/>
  <c r="T27" i="270"/>
  <c r="T55" i="270"/>
  <c r="X27" i="270"/>
  <c r="X55" i="270"/>
  <c r="X83" i="270"/>
  <c r="S27" i="270"/>
  <c r="S55" i="270"/>
  <c r="W27" i="270"/>
  <c r="W55" i="270"/>
  <c r="W83" i="270"/>
  <c r="T26" i="270"/>
  <c r="T54" i="270"/>
  <c r="X26" i="270"/>
  <c r="X54" i="270"/>
  <c r="X82" i="270"/>
  <c r="S12" i="270"/>
  <c r="S40" i="270"/>
  <c r="W12" i="270"/>
  <c r="W40" i="270"/>
  <c r="W68" i="270"/>
  <c r="T11" i="270"/>
  <c r="T39" i="270"/>
  <c r="X11" i="270"/>
  <c r="X39" i="270"/>
  <c r="X67" i="270"/>
  <c r="S11" i="270"/>
  <c r="S39" i="270"/>
  <c r="W11" i="270"/>
  <c r="W39" i="270"/>
  <c r="W67" i="270"/>
  <c r="X57" i="270"/>
  <c r="W57" i="270"/>
  <c r="T57" i="270"/>
  <c r="T29" i="270"/>
  <c r="X29" i="270"/>
  <c r="X85" i="270"/>
  <c r="S57" i="270"/>
  <c r="S29" i="270"/>
  <c r="W29" i="270"/>
  <c r="W85" i="270"/>
  <c r="X56" i="270"/>
  <c r="W56" i="270"/>
  <c r="T56" i="270"/>
  <c r="T28" i="270"/>
  <c r="X28" i="270"/>
  <c r="X84" i="270"/>
  <c r="S56" i="270"/>
  <c r="S28" i="270"/>
  <c r="W28" i="270"/>
  <c r="W84" i="270"/>
  <c r="W54" i="270"/>
  <c r="S54" i="270"/>
  <c r="X53" i="270"/>
  <c r="W53" i="270"/>
  <c r="T53" i="270"/>
  <c r="S53" i="270"/>
  <c r="X52" i="270"/>
  <c r="W52" i="270"/>
  <c r="T52" i="270"/>
  <c r="S52" i="270"/>
  <c r="X51" i="270"/>
  <c r="W51" i="270"/>
  <c r="T51" i="270"/>
  <c r="S51" i="270"/>
  <c r="X50" i="270"/>
  <c r="W50" i="270"/>
  <c r="T50" i="270"/>
  <c r="S50" i="270"/>
  <c r="X49" i="270"/>
  <c r="W49" i="270"/>
  <c r="T49" i="270"/>
  <c r="T21" i="270"/>
  <c r="X21" i="270"/>
  <c r="X77" i="270"/>
  <c r="S49" i="270"/>
  <c r="X48" i="270"/>
  <c r="W48" i="270"/>
  <c r="T48" i="270"/>
  <c r="S48" i="270"/>
  <c r="X47" i="270"/>
  <c r="W47" i="270"/>
  <c r="T47" i="270"/>
  <c r="S47" i="270"/>
  <c r="X46" i="270"/>
  <c r="W46" i="270"/>
  <c r="T46" i="270"/>
  <c r="T18" i="270"/>
  <c r="X18" i="270"/>
  <c r="X74" i="270"/>
  <c r="S46" i="270"/>
  <c r="S18" i="270"/>
  <c r="W18" i="270"/>
  <c r="W74" i="270"/>
  <c r="X45" i="270"/>
  <c r="W45" i="270"/>
  <c r="T45" i="270"/>
  <c r="S45" i="270"/>
  <c r="X44" i="270"/>
  <c r="W44" i="270"/>
  <c r="T44" i="270"/>
  <c r="S44" i="270"/>
  <c r="X43" i="270"/>
  <c r="W43" i="270"/>
  <c r="T43" i="270"/>
  <c r="S43" i="270"/>
  <c r="X42" i="270"/>
  <c r="W42" i="270"/>
  <c r="T42" i="270"/>
  <c r="S42" i="270"/>
  <c r="X41" i="270"/>
  <c r="W41" i="270"/>
  <c r="T41" i="270"/>
  <c r="S41" i="270"/>
  <c r="X40" i="270"/>
  <c r="T40" i="270"/>
  <c r="X38" i="270"/>
  <c r="W38" i="270"/>
  <c r="T38" i="270"/>
  <c r="S38" i="270"/>
  <c r="X37" i="270"/>
  <c r="W37" i="270"/>
  <c r="T37" i="270"/>
  <c r="S37" i="270"/>
  <c r="X36" i="270"/>
  <c r="W36" i="270"/>
  <c r="T36" i="270"/>
  <c r="S36" i="270"/>
  <c r="S8" i="270"/>
  <c r="W8" i="270"/>
  <c r="W64" i="270"/>
  <c r="X35" i="270"/>
  <c r="W35" i="270"/>
  <c r="T35" i="270"/>
  <c r="S35" i="270"/>
  <c r="X34" i="270"/>
  <c r="W34" i="270"/>
  <c r="T34" i="270"/>
  <c r="T6" i="270"/>
  <c r="X6" i="270"/>
  <c r="X62" i="270"/>
  <c r="S34" i="270"/>
  <c r="X33" i="270"/>
  <c r="W33" i="270"/>
  <c r="T33" i="270"/>
  <c r="S33" i="270"/>
  <c r="X32" i="270"/>
  <c r="W32" i="270"/>
  <c r="T32" i="270"/>
  <c r="S32" i="270"/>
  <c r="X31" i="270"/>
  <c r="W31" i="270"/>
  <c r="T31" i="270"/>
  <c r="T30" i="270"/>
  <c r="S31" i="270"/>
  <c r="X30" i="270"/>
  <c r="W26" i="270"/>
  <c r="S26" i="270"/>
  <c r="W82" i="270"/>
  <c r="X25" i="270"/>
  <c r="W25" i="270"/>
  <c r="T25" i="270"/>
  <c r="X81" i="270"/>
  <c r="S25" i="270"/>
  <c r="X24" i="270"/>
  <c r="W24" i="270"/>
  <c r="T24" i="270"/>
  <c r="S24" i="270"/>
  <c r="X23" i="270"/>
  <c r="W23" i="270"/>
  <c r="T23" i="270"/>
  <c r="S23" i="270"/>
  <c r="X22" i="270"/>
  <c r="W22" i="270"/>
  <c r="T22" i="270"/>
  <c r="S22" i="270"/>
  <c r="W78" i="270"/>
  <c r="W21" i="270"/>
  <c r="S21" i="270"/>
  <c r="W77" i="270"/>
  <c r="X20" i="270"/>
  <c r="W20" i="270"/>
  <c r="T20" i="270"/>
  <c r="X76" i="270"/>
  <c r="S20" i="270"/>
  <c r="X19" i="270"/>
  <c r="W19" i="270"/>
  <c r="T19" i="270"/>
  <c r="X75" i="270"/>
  <c r="S19" i="270"/>
  <c r="W75" i="270"/>
  <c r="X17" i="270"/>
  <c r="W17" i="270"/>
  <c r="T17" i="270"/>
  <c r="X73" i="270"/>
  <c r="S17" i="270"/>
  <c r="W73" i="270"/>
  <c r="X16" i="270"/>
  <c r="T16" i="270"/>
  <c r="X72" i="270"/>
  <c r="W16" i="270"/>
  <c r="S16" i="270"/>
  <c r="W72" i="270"/>
  <c r="X15" i="270"/>
  <c r="W15" i="270"/>
  <c r="S15" i="270"/>
  <c r="W71" i="270"/>
  <c r="T15" i="270"/>
  <c r="X71" i="270"/>
  <c r="X14" i="270"/>
  <c r="W14" i="270"/>
  <c r="T14" i="270"/>
  <c r="S14" i="270"/>
  <c r="X13" i="270"/>
  <c r="W13" i="270"/>
  <c r="T13" i="270"/>
  <c r="S13" i="270"/>
  <c r="X12" i="270"/>
  <c r="T12" i="270"/>
  <c r="X10" i="270"/>
  <c r="W10" i="270"/>
  <c r="T10" i="270"/>
  <c r="X66" i="270"/>
  <c r="S10" i="270"/>
  <c r="X9" i="270"/>
  <c r="W9" i="270"/>
  <c r="T9" i="270"/>
  <c r="X65" i="270"/>
  <c r="S9" i="270"/>
  <c r="W65" i="270"/>
  <c r="X8" i="270"/>
  <c r="T8" i="270"/>
  <c r="X7" i="270"/>
  <c r="W7" i="270"/>
  <c r="T7" i="270"/>
  <c r="X63" i="270"/>
  <c r="S7" i="270"/>
  <c r="W63" i="270"/>
  <c r="W6" i="270"/>
  <c r="S6" i="270"/>
  <c r="W62" i="270"/>
  <c r="X5" i="270"/>
  <c r="W5" i="270"/>
  <c r="S5" i="270"/>
  <c r="W61" i="270"/>
  <c r="T5" i="270"/>
  <c r="X61" i="270"/>
  <c r="X4" i="270"/>
  <c r="W4" i="270"/>
  <c r="T4" i="270"/>
  <c r="S4" i="270"/>
  <c r="X3" i="270"/>
  <c r="W3" i="270"/>
  <c r="T3" i="270"/>
  <c r="S3" i="270"/>
  <c r="P2" i="270"/>
  <c r="O2" i="270"/>
  <c r="N2" i="270"/>
  <c r="M2" i="270"/>
  <c r="T27" i="269"/>
  <c r="T55" i="269"/>
  <c r="X27" i="269"/>
  <c r="X55" i="269"/>
  <c r="X83" i="269"/>
  <c r="S27" i="269"/>
  <c r="S55" i="269"/>
  <c r="W27" i="269"/>
  <c r="W55" i="269"/>
  <c r="W83" i="269"/>
  <c r="T26" i="269"/>
  <c r="T54" i="269"/>
  <c r="X26" i="269"/>
  <c r="X54" i="269"/>
  <c r="X82" i="269"/>
  <c r="S26" i="269"/>
  <c r="S54" i="269"/>
  <c r="W26" i="269"/>
  <c r="W54" i="269"/>
  <c r="W82" i="269"/>
  <c r="T17" i="269"/>
  <c r="T45" i="269"/>
  <c r="X17" i="269"/>
  <c r="X45" i="269"/>
  <c r="X73" i="269"/>
  <c r="S15" i="269"/>
  <c r="S43" i="269"/>
  <c r="W15" i="269"/>
  <c r="W43" i="269"/>
  <c r="W71" i="269"/>
  <c r="T14" i="269"/>
  <c r="T42" i="269"/>
  <c r="X14" i="269"/>
  <c r="X42" i="269"/>
  <c r="X70" i="269"/>
  <c r="S14" i="269"/>
  <c r="S42" i="269"/>
  <c r="W14" i="269"/>
  <c r="W42" i="269"/>
  <c r="W70" i="269"/>
  <c r="S6" i="269"/>
  <c r="S34" i="269"/>
  <c r="W6" i="269"/>
  <c r="W34" i="269"/>
  <c r="W62" i="269"/>
  <c r="X57" i="269"/>
  <c r="W57" i="269"/>
  <c r="S29" i="269"/>
  <c r="S57" i="269"/>
  <c r="W29" i="269"/>
  <c r="W85" i="269"/>
  <c r="T57" i="269"/>
  <c r="X56" i="269"/>
  <c r="W56" i="269"/>
  <c r="T56" i="269"/>
  <c r="S56" i="269"/>
  <c r="X53" i="269"/>
  <c r="W53" i="269"/>
  <c r="T53" i="269"/>
  <c r="S53" i="269"/>
  <c r="X52" i="269"/>
  <c r="W52" i="269"/>
  <c r="T52" i="269"/>
  <c r="S52" i="269"/>
  <c r="X51" i="269"/>
  <c r="W51" i="269"/>
  <c r="T51" i="269"/>
  <c r="S51" i="269"/>
  <c r="X50" i="269"/>
  <c r="W50" i="269"/>
  <c r="T50" i="269"/>
  <c r="S50" i="269"/>
  <c r="X49" i="269"/>
  <c r="W49" i="269"/>
  <c r="T49" i="269"/>
  <c r="S49" i="269"/>
  <c r="X48" i="269"/>
  <c r="W48" i="269"/>
  <c r="T48" i="269"/>
  <c r="S48" i="269"/>
  <c r="X47" i="269"/>
  <c r="W47" i="269"/>
  <c r="S19" i="269"/>
  <c r="S47" i="269"/>
  <c r="W19" i="269"/>
  <c r="W75" i="269"/>
  <c r="T47" i="269"/>
  <c r="X46" i="269"/>
  <c r="W46" i="269"/>
  <c r="T46" i="269"/>
  <c r="S46" i="269"/>
  <c r="W45" i="269"/>
  <c r="S45" i="269"/>
  <c r="X44" i="269"/>
  <c r="W44" i="269"/>
  <c r="T44" i="269"/>
  <c r="S44" i="269"/>
  <c r="X43" i="269"/>
  <c r="T15" i="269"/>
  <c r="T43" i="269"/>
  <c r="X15" i="269"/>
  <c r="X71" i="269"/>
  <c r="X41" i="269"/>
  <c r="W41" i="269"/>
  <c r="T41" i="269"/>
  <c r="S41" i="269"/>
  <c r="X40" i="269"/>
  <c r="W40" i="269"/>
  <c r="T40" i="269"/>
  <c r="S40" i="269"/>
  <c r="X39" i="269"/>
  <c r="W39" i="269"/>
  <c r="T39" i="269"/>
  <c r="S39" i="269"/>
  <c r="X38" i="269"/>
  <c r="W38" i="269"/>
  <c r="T38" i="269"/>
  <c r="S38" i="269"/>
  <c r="X37" i="269"/>
  <c r="W37" i="269"/>
  <c r="S9" i="269"/>
  <c r="S37" i="269"/>
  <c r="W9" i="269"/>
  <c r="W65" i="269"/>
  <c r="T37" i="269"/>
  <c r="X36" i="269"/>
  <c r="W36" i="269"/>
  <c r="T36" i="269"/>
  <c r="S36" i="269"/>
  <c r="X35" i="269"/>
  <c r="T7" i="269"/>
  <c r="T35" i="269"/>
  <c r="X7" i="269"/>
  <c r="X63" i="269"/>
  <c r="W35" i="269"/>
  <c r="S35" i="269"/>
  <c r="X34" i="269"/>
  <c r="T34" i="269"/>
  <c r="X33" i="269"/>
  <c r="X31" i="269"/>
  <c r="X32" i="269"/>
  <c r="X30" i="269"/>
  <c r="W33" i="269"/>
  <c r="S5" i="269"/>
  <c r="S33" i="269"/>
  <c r="W5" i="269"/>
  <c r="W61" i="269"/>
  <c r="T33" i="269"/>
  <c r="W32" i="269"/>
  <c r="T32" i="269"/>
  <c r="S32" i="269"/>
  <c r="W31" i="269"/>
  <c r="T31" i="269"/>
  <c r="S31" i="269"/>
  <c r="X29" i="269"/>
  <c r="T29" i="269"/>
  <c r="X28" i="269"/>
  <c r="W28" i="269"/>
  <c r="T28" i="269"/>
  <c r="X84" i="269"/>
  <c r="S28" i="269"/>
  <c r="W84" i="269"/>
  <c r="X25" i="269"/>
  <c r="W25" i="269"/>
  <c r="S25" i="269"/>
  <c r="W81" i="269"/>
  <c r="T25" i="269"/>
  <c r="X81" i="269"/>
  <c r="X24" i="269"/>
  <c r="W24" i="269"/>
  <c r="T24" i="269"/>
  <c r="S24" i="269"/>
  <c r="W80" i="269"/>
  <c r="X23" i="269"/>
  <c r="W23" i="269"/>
  <c r="T23" i="269"/>
  <c r="X79" i="269"/>
  <c r="S23" i="269"/>
  <c r="W79" i="269"/>
  <c r="X22" i="269"/>
  <c r="W22" i="269"/>
  <c r="T22" i="269"/>
  <c r="X78" i="269"/>
  <c r="S22" i="269"/>
  <c r="W78" i="269"/>
  <c r="X21" i="269"/>
  <c r="W21" i="269"/>
  <c r="T21" i="269"/>
  <c r="S21" i="269"/>
  <c r="W77" i="269"/>
  <c r="X20" i="269"/>
  <c r="W20" i="269"/>
  <c r="S20" i="269"/>
  <c r="W76" i="269"/>
  <c r="T20" i="269"/>
  <c r="X76" i="269"/>
  <c r="X19" i="269"/>
  <c r="T19" i="269"/>
  <c r="X18" i="269"/>
  <c r="W18" i="269"/>
  <c r="T18" i="269"/>
  <c r="X74" i="269"/>
  <c r="S18" i="269"/>
  <c r="W74" i="269"/>
  <c r="W17" i="269"/>
  <c r="S17" i="269"/>
  <c r="W73" i="269"/>
  <c r="X16" i="269"/>
  <c r="T16" i="269"/>
  <c r="X72" i="269"/>
  <c r="W16" i="269"/>
  <c r="S16" i="269"/>
  <c r="W72" i="269"/>
  <c r="X13" i="269"/>
  <c r="W13" i="269"/>
  <c r="T13" i="269"/>
  <c r="X69" i="269"/>
  <c r="S13" i="269"/>
  <c r="W69" i="269"/>
  <c r="X12" i="269"/>
  <c r="W12" i="269"/>
  <c r="T12" i="269"/>
  <c r="X68" i="269"/>
  <c r="S12" i="269"/>
  <c r="W68" i="269"/>
  <c r="X11" i="269"/>
  <c r="W11" i="269"/>
  <c r="T11" i="269"/>
  <c r="X67" i="269"/>
  <c r="S11" i="269"/>
  <c r="W67" i="269"/>
  <c r="X10" i="269"/>
  <c r="W10" i="269"/>
  <c r="S10" i="269"/>
  <c r="W66" i="269"/>
  <c r="T10" i="269"/>
  <c r="X66" i="269"/>
  <c r="X9" i="269"/>
  <c r="T9" i="269"/>
  <c r="X8" i="269"/>
  <c r="W8" i="269"/>
  <c r="T8" i="269"/>
  <c r="X64" i="269"/>
  <c r="S8" i="269"/>
  <c r="W64" i="269"/>
  <c r="W7" i="269"/>
  <c r="S7" i="269"/>
  <c r="W63" i="269"/>
  <c r="X6" i="269"/>
  <c r="T6" i="269"/>
  <c r="X62" i="269"/>
  <c r="X5" i="269"/>
  <c r="T5" i="269"/>
  <c r="X61" i="269"/>
  <c r="X4" i="269"/>
  <c r="W4" i="269"/>
  <c r="T4" i="269"/>
  <c r="S4" i="269"/>
  <c r="W60" i="269"/>
  <c r="X3" i="269"/>
  <c r="X2" i="269"/>
  <c r="W3" i="269"/>
  <c r="T3" i="269"/>
  <c r="X59" i="269"/>
  <c r="S3" i="269"/>
  <c r="W59" i="269"/>
  <c r="P2" i="269"/>
  <c r="O2" i="269"/>
  <c r="N2" i="269"/>
  <c r="M2" i="269"/>
  <c r="S23" i="268"/>
  <c r="S51" i="268"/>
  <c r="W23" i="268"/>
  <c r="W51" i="268"/>
  <c r="W79" i="268"/>
  <c r="T20" i="268"/>
  <c r="T48" i="268"/>
  <c r="X20" i="268"/>
  <c r="X48" i="268"/>
  <c r="X76" i="268"/>
  <c r="S20" i="268"/>
  <c r="S48" i="268"/>
  <c r="W20" i="268"/>
  <c r="W48" i="268"/>
  <c r="W76" i="268"/>
  <c r="S13" i="268"/>
  <c r="S41" i="268"/>
  <c r="W13" i="268"/>
  <c r="W41" i="268"/>
  <c r="W69" i="268"/>
  <c r="T10" i="268"/>
  <c r="T38" i="268"/>
  <c r="X10" i="268"/>
  <c r="X38" i="268"/>
  <c r="X66" i="268"/>
  <c r="S10" i="268"/>
  <c r="S38" i="268"/>
  <c r="W10" i="268"/>
  <c r="W38" i="268"/>
  <c r="W66" i="268"/>
  <c r="S3" i="268"/>
  <c r="S31" i="268"/>
  <c r="W3" i="268"/>
  <c r="W31" i="268"/>
  <c r="W59" i="268"/>
  <c r="X57" i="268"/>
  <c r="W57" i="268"/>
  <c r="T57" i="268"/>
  <c r="T29" i="268"/>
  <c r="X29" i="268"/>
  <c r="X85" i="268"/>
  <c r="S57" i="268"/>
  <c r="S29" i="268"/>
  <c r="W29" i="268"/>
  <c r="W85" i="268"/>
  <c r="X56" i="268"/>
  <c r="W56" i="268"/>
  <c r="T56" i="268"/>
  <c r="S56" i="268"/>
  <c r="X55" i="268"/>
  <c r="W55" i="268"/>
  <c r="T55" i="268"/>
  <c r="T27" i="268"/>
  <c r="X27" i="268"/>
  <c r="X83" i="268"/>
  <c r="S55" i="268"/>
  <c r="X54" i="268"/>
  <c r="W54" i="268"/>
  <c r="T54" i="268"/>
  <c r="S54" i="268"/>
  <c r="X53" i="268"/>
  <c r="W53" i="268"/>
  <c r="T53" i="268"/>
  <c r="T25" i="268"/>
  <c r="X25" i="268"/>
  <c r="X81" i="268"/>
  <c r="S53" i="268"/>
  <c r="X52" i="268"/>
  <c r="W52" i="268"/>
  <c r="T52" i="268"/>
  <c r="T24" i="268"/>
  <c r="X24" i="268"/>
  <c r="X80" i="268"/>
  <c r="S52" i="268"/>
  <c r="S24" i="268"/>
  <c r="W24" i="268"/>
  <c r="W80" i="268"/>
  <c r="X51" i="268"/>
  <c r="T51" i="268"/>
  <c r="X50" i="268"/>
  <c r="W50" i="268"/>
  <c r="T50" i="268"/>
  <c r="S50" i="268"/>
  <c r="X49" i="268"/>
  <c r="W49" i="268"/>
  <c r="T49" i="268"/>
  <c r="S49" i="268"/>
  <c r="X47" i="268"/>
  <c r="W47" i="268"/>
  <c r="T47" i="268"/>
  <c r="T19" i="268"/>
  <c r="X19" i="268"/>
  <c r="X75" i="268"/>
  <c r="S47" i="268"/>
  <c r="S19" i="268"/>
  <c r="W19" i="268"/>
  <c r="W75" i="268"/>
  <c r="X46" i="268"/>
  <c r="W46" i="268"/>
  <c r="T46" i="268"/>
  <c r="S46" i="268"/>
  <c r="X45" i="268"/>
  <c r="W45" i="268"/>
  <c r="T45" i="268"/>
  <c r="T17" i="268"/>
  <c r="X17" i="268"/>
  <c r="X73" i="268"/>
  <c r="S45" i="268"/>
  <c r="X44" i="268"/>
  <c r="W44" i="268"/>
  <c r="T44" i="268"/>
  <c r="S44" i="268"/>
  <c r="X43" i="268"/>
  <c r="W43" i="268"/>
  <c r="T43" i="268"/>
  <c r="S43" i="268"/>
  <c r="S15" i="268"/>
  <c r="W15" i="268"/>
  <c r="W71" i="268"/>
  <c r="X42" i="268"/>
  <c r="W42" i="268"/>
  <c r="T42" i="268"/>
  <c r="T14" i="268"/>
  <c r="X14" i="268"/>
  <c r="X70" i="268"/>
  <c r="S42" i="268"/>
  <c r="S14" i="268"/>
  <c r="W14" i="268"/>
  <c r="W70" i="268"/>
  <c r="X41" i="268"/>
  <c r="T41" i="268"/>
  <c r="X40" i="268"/>
  <c r="W40" i="268"/>
  <c r="T40" i="268"/>
  <c r="S40" i="268"/>
  <c r="X39" i="268"/>
  <c r="W39" i="268"/>
  <c r="T39" i="268"/>
  <c r="S39" i="268"/>
  <c r="X37" i="268"/>
  <c r="W37" i="268"/>
  <c r="T37" i="268"/>
  <c r="T9" i="268"/>
  <c r="X9" i="268"/>
  <c r="X65" i="268"/>
  <c r="S37" i="268"/>
  <c r="S9" i="268"/>
  <c r="W9" i="268"/>
  <c r="W65" i="268"/>
  <c r="X36" i="268"/>
  <c r="W36" i="268"/>
  <c r="T36" i="268"/>
  <c r="S36" i="268"/>
  <c r="X35" i="268"/>
  <c r="W35" i="268"/>
  <c r="T35" i="268"/>
  <c r="S35" i="268"/>
  <c r="X34" i="268"/>
  <c r="W34" i="268"/>
  <c r="T34" i="268"/>
  <c r="S34" i="268"/>
  <c r="X33" i="268"/>
  <c r="W33" i="268"/>
  <c r="T33" i="268"/>
  <c r="S33" i="268"/>
  <c r="S5" i="268"/>
  <c r="W5" i="268"/>
  <c r="W61" i="268"/>
  <c r="X32" i="268"/>
  <c r="W32" i="268"/>
  <c r="T32" i="268"/>
  <c r="S32" i="268"/>
  <c r="S4" i="268"/>
  <c r="W4" i="268"/>
  <c r="W60" i="268"/>
  <c r="X31" i="268"/>
  <c r="X30" i="268"/>
  <c r="T31" i="268"/>
  <c r="X28" i="268"/>
  <c r="W28" i="268"/>
  <c r="T28" i="268"/>
  <c r="S28" i="268"/>
  <c r="W84" i="268"/>
  <c r="W27" i="268"/>
  <c r="S27" i="268"/>
  <c r="W83" i="268"/>
  <c r="X26" i="268"/>
  <c r="W26" i="268"/>
  <c r="T26" i="268"/>
  <c r="X82" i="268"/>
  <c r="S26" i="268"/>
  <c r="W82" i="268"/>
  <c r="W25" i="268"/>
  <c r="S25" i="268"/>
  <c r="W81" i="268"/>
  <c r="X23" i="268"/>
  <c r="T23" i="268"/>
  <c r="X22" i="268"/>
  <c r="W22" i="268"/>
  <c r="T22" i="268"/>
  <c r="X78" i="268"/>
  <c r="S22" i="268"/>
  <c r="W78" i="268"/>
  <c r="X21" i="268"/>
  <c r="W21" i="268"/>
  <c r="S21" i="268"/>
  <c r="W77" i="268"/>
  <c r="T21" i="268"/>
  <c r="X77" i="268"/>
  <c r="X18" i="268"/>
  <c r="W18" i="268"/>
  <c r="T18" i="268"/>
  <c r="S18" i="268"/>
  <c r="W74" i="268"/>
  <c r="W17" i="268"/>
  <c r="S17" i="268"/>
  <c r="W73" i="268"/>
  <c r="X16" i="268"/>
  <c r="W16" i="268"/>
  <c r="T16" i="268"/>
  <c r="X72" i="268"/>
  <c r="S16" i="268"/>
  <c r="W72" i="268"/>
  <c r="X15" i="268"/>
  <c r="T15" i="268"/>
  <c r="X71" i="268"/>
  <c r="X13" i="268"/>
  <c r="T13" i="268"/>
  <c r="X12" i="268"/>
  <c r="T12" i="268"/>
  <c r="X68" i="268"/>
  <c r="W12" i="268"/>
  <c r="S12" i="268"/>
  <c r="W68" i="268"/>
  <c r="X11" i="268"/>
  <c r="W11" i="268"/>
  <c r="S11" i="268"/>
  <c r="W67" i="268"/>
  <c r="T11" i="268"/>
  <c r="X67" i="268"/>
  <c r="X8" i="268"/>
  <c r="W8" i="268"/>
  <c r="T8" i="268"/>
  <c r="S8" i="268"/>
  <c r="W64" i="268"/>
  <c r="X7" i="268"/>
  <c r="W7" i="268"/>
  <c r="T7" i="268"/>
  <c r="X63" i="268"/>
  <c r="S7" i="268"/>
  <c r="W63" i="268"/>
  <c r="X6" i="268"/>
  <c r="X3" i="268"/>
  <c r="X4" i="268"/>
  <c r="X5" i="268"/>
  <c r="X2" i="268"/>
  <c r="W6" i="268"/>
  <c r="T6" i="268"/>
  <c r="S6" i="268"/>
  <c r="T5" i="268"/>
  <c r="X61" i="268"/>
  <c r="T4" i="268"/>
  <c r="T3" i="268"/>
  <c r="P2" i="268"/>
  <c r="O2" i="268"/>
  <c r="N2" i="268"/>
  <c r="M2" i="268"/>
  <c r="T29" i="267"/>
  <c r="T57" i="267"/>
  <c r="X29" i="267"/>
  <c r="X57" i="267"/>
  <c r="X85" i="267"/>
  <c r="T21" i="267"/>
  <c r="T49" i="267"/>
  <c r="X21" i="267"/>
  <c r="X49" i="267"/>
  <c r="X77" i="267"/>
  <c r="T20" i="267"/>
  <c r="T48" i="267"/>
  <c r="X20" i="267"/>
  <c r="X48" i="267"/>
  <c r="X76" i="267"/>
  <c r="S20" i="267"/>
  <c r="S48" i="267"/>
  <c r="W20" i="267"/>
  <c r="W48" i="267"/>
  <c r="W76" i="267"/>
  <c r="T19" i="267"/>
  <c r="T47" i="267"/>
  <c r="X19" i="267"/>
  <c r="X47" i="267"/>
  <c r="X75" i="267"/>
  <c r="T10" i="267"/>
  <c r="T38" i="267"/>
  <c r="X10" i="267"/>
  <c r="X38" i="267"/>
  <c r="X66" i="267"/>
  <c r="S10" i="267"/>
  <c r="S38" i="267"/>
  <c r="W10" i="267"/>
  <c r="W38" i="267"/>
  <c r="W66" i="267"/>
  <c r="T9" i="267"/>
  <c r="T37" i="267"/>
  <c r="X9" i="267"/>
  <c r="X37" i="267"/>
  <c r="X65" i="267"/>
  <c r="W57" i="267"/>
  <c r="S57" i="267"/>
  <c r="X56" i="267"/>
  <c r="W56" i="267"/>
  <c r="T56" i="267"/>
  <c r="S56" i="267"/>
  <c r="X55" i="267"/>
  <c r="W55" i="267"/>
  <c r="T55" i="267"/>
  <c r="S55" i="267"/>
  <c r="X54" i="267"/>
  <c r="W54" i="267"/>
  <c r="T54" i="267"/>
  <c r="S54" i="267"/>
  <c r="X53" i="267"/>
  <c r="W53" i="267"/>
  <c r="T53" i="267"/>
  <c r="S53" i="267"/>
  <c r="X52" i="267"/>
  <c r="T24" i="267"/>
  <c r="T52" i="267"/>
  <c r="X24" i="267"/>
  <c r="X80" i="267"/>
  <c r="W52" i="267"/>
  <c r="S52" i="267"/>
  <c r="X51" i="267"/>
  <c r="T23" i="267"/>
  <c r="T51" i="267"/>
  <c r="X23" i="267"/>
  <c r="X79" i="267"/>
  <c r="W51" i="267"/>
  <c r="S51" i="267"/>
  <c r="X50" i="267"/>
  <c r="W50" i="267"/>
  <c r="T50" i="267"/>
  <c r="S50" i="267"/>
  <c r="W49" i="267"/>
  <c r="S49" i="267"/>
  <c r="W47" i="267"/>
  <c r="S47" i="267"/>
  <c r="X46" i="267"/>
  <c r="W46" i="267"/>
  <c r="T46" i="267"/>
  <c r="S46" i="267"/>
  <c r="X45" i="267"/>
  <c r="W45" i="267"/>
  <c r="T45" i="267"/>
  <c r="S45" i="267"/>
  <c r="X44" i="267"/>
  <c r="W44" i="267"/>
  <c r="T44" i="267"/>
  <c r="S44" i="267"/>
  <c r="X43" i="267"/>
  <c r="W43" i="267"/>
  <c r="T43" i="267"/>
  <c r="S43" i="267"/>
  <c r="X42" i="267"/>
  <c r="W42" i="267"/>
  <c r="T42" i="267"/>
  <c r="T14" i="267"/>
  <c r="X14" i="267"/>
  <c r="X70" i="267"/>
  <c r="S42" i="267"/>
  <c r="X41" i="267"/>
  <c r="T13" i="267"/>
  <c r="T41" i="267"/>
  <c r="X13" i="267"/>
  <c r="X69" i="267"/>
  <c r="W41" i="267"/>
  <c r="S41" i="267"/>
  <c r="X40" i="267"/>
  <c r="W40" i="267"/>
  <c r="T40" i="267"/>
  <c r="S40" i="267"/>
  <c r="X39" i="267"/>
  <c r="W39" i="267"/>
  <c r="T39" i="267"/>
  <c r="S39" i="267"/>
  <c r="W37" i="267"/>
  <c r="S37" i="267"/>
  <c r="X36" i="267"/>
  <c r="W36" i="267"/>
  <c r="T36" i="267"/>
  <c r="S36" i="267"/>
  <c r="X35" i="267"/>
  <c r="W35" i="267"/>
  <c r="T35" i="267"/>
  <c r="S35" i="267"/>
  <c r="X34" i="267"/>
  <c r="W34" i="267"/>
  <c r="T34" i="267"/>
  <c r="S34" i="267"/>
  <c r="X33" i="267"/>
  <c r="W33" i="267"/>
  <c r="T33" i="267"/>
  <c r="S33" i="267"/>
  <c r="X32" i="267"/>
  <c r="W32" i="267"/>
  <c r="T32" i="267"/>
  <c r="T4" i="267"/>
  <c r="X4" i="267"/>
  <c r="X60" i="267"/>
  <c r="S32" i="267"/>
  <c r="S4" i="267"/>
  <c r="W4" i="267"/>
  <c r="W60" i="267"/>
  <c r="X31" i="267"/>
  <c r="W31" i="267"/>
  <c r="T31" i="267"/>
  <c r="T30" i="267"/>
  <c r="S31" i="267"/>
  <c r="W29" i="267"/>
  <c r="S29" i="267"/>
  <c r="X28" i="267"/>
  <c r="W28" i="267"/>
  <c r="T28" i="267"/>
  <c r="S28" i="267"/>
  <c r="W84" i="267"/>
  <c r="X27" i="267"/>
  <c r="W27" i="267"/>
  <c r="T27" i="267"/>
  <c r="X83" i="267"/>
  <c r="S27" i="267"/>
  <c r="W83" i="267"/>
  <c r="X26" i="267"/>
  <c r="W26" i="267"/>
  <c r="T26" i="267"/>
  <c r="X82" i="267"/>
  <c r="S26" i="267"/>
  <c r="W82" i="267"/>
  <c r="X25" i="267"/>
  <c r="W25" i="267"/>
  <c r="T25" i="267"/>
  <c r="X81" i="267"/>
  <c r="S25" i="267"/>
  <c r="W81" i="267"/>
  <c r="W24" i="267"/>
  <c r="S24" i="267"/>
  <c r="W23" i="267"/>
  <c r="S23" i="267"/>
  <c r="W79" i="267"/>
  <c r="X22" i="267"/>
  <c r="W22" i="267"/>
  <c r="T22" i="267"/>
  <c r="X78" i="267"/>
  <c r="S22" i="267"/>
  <c r="W78" i="267"/>
  <c r="W21" i="267"/>
  <c r="S21" i="267"/>
  <c r="W77" i="267"/>
  <c r="W19" i="267"/>
  <c r="S19" i="267"/>
  <c r="X18" i="267"/>
  <c r="W18" i="267"/>
  <c r="T18" i="267"/>
  <c r="S18" i="267"/>
  <c r="W74" i="267"/>
  <c r="X17" i="267"/>
  <c r="W17" i="267"/>
  <c r="T17" i="267"/>
  <c r="X73" i="267"/>
  <c r="S17" i="267"/>
  <c r="W73" i="267"/>
  <c r="X16" i="267"/>
  <c r="W16" i="267"/>
  <c r="T16" i="267"/>
  <c r="X72" i="267"/>
  <c r="S16" i="267"/>
  <c r="W72" i="267"/>
  <c r="X15" i="267"/>
  <c r="W15" i="267"/>
  <c r="T15" i="267"/>
  <c r="X71" i="267"/>
  <c r="S15" i="267"/>
  <c r="W71" i="267"/>
  <c r="W14" i="267"/>
  <c r="S14" i="267"/>
  <c r="W13" i="267"/>
  <c r="S13" i="267"/>
  <c r="W69" i="267"/>
  <c r="X12" i="267"/>
  <c r="W12" i="267"/>
  <c r="T12" i="267"/>
  <c r="X68" i="267"/>
  <c r="S12" i="267"/>
  <c r="W68" i="267"/>
  <c r="X11" i="267"/>
  <c r="W11" i="267"/>
  <c r="T11" i="267"/>
  <c r="X67" i="267"/>
  <c r="S11" i="267"/>
  <c r="W67" i="267"/>
  <c r="W9" i="267"/>
  <c r="S9" i="267"/>
  <c r="X8" i="267"/>
  <c r="W8" i="267"/>
  <c r="T8" i="267"/>
  <c r="S8" i="267"/>
  <c r="W64" i="267"/>
  <c r="X7" i="267"/>
  <c r="W7" i="267"/>
  <c r="T7" i="267"/>
  <c r="X63" i="267"/>
  <c r="S7" i="267"/>
  <c r="W63" i="267"/>
  <c r="X6" i="267"/>
  <c r="X3" i="267"/>
  <c r="X5" i="267"/>
  <c r="X2" i="267"/>
  <c r="W6" i="267"/>
  <c r="T6" i="267"/>
  <c r="S6" i="267"/>
  <c r="W62" i="267"/>
  <c r="W5" i="267"/>
  <c r="T5" i="267"/>
  <c r="X61" i="267"/>
  <c r="S5" i="267"/>
  <c r="W61" i="267"/>
  <c r="W3" i="267"/>
  <c r="T3" i="267"/>
  <c r="S3" i="267"/>
  <c r="W59" i="267"/>
  <c r="P2" i="267"/>
  <c r="O2" i="267"/>
  <c r="N2" i="267"/>
  <c r="M2" i="267"/>
  <c r="S29" i="265"/>
  <c r="S57" i="265"/>
  <c r="W29" i="265"/>
  <c r="W57" i="265"/>
  <c r="W85" i="265"/>
  <c r="S20" i="265"/>
  <c r="S48" i="265"/>
  <c r="W20" i="265"/>
  <c r="W48" i="265"/>
  <c r="W76" i="265"/>
  <c r="T19" i="265"/>
  <c r="T47" i="265"/>
  <c r="X19" i="265"/>
  <c r="X47" i="265"/>
  <c r="X75" i="265"/>
  <c r="S19" i="265"/>
  <c r="S47" i="265"/>
  <c r="W19" i="265"/>
  <c r="W47" i="265"/>
  <c r="W75" i="265"/>
  <c r="S10" i="265"/>
  <c r="S38" i="265"/>
  <c r="W10" i="265"/>
  <c r="W38" i="265"/>
  <c r="W66" i="265"/>
  <c r="X57" i="265"/>
  <c r="T57" i="265"/>
  <c r="T29" i="265"/>
  <c r="X29" i="265"/>
  <c r="X85" i="265"/>
  <c r="X56" i="265"/>
  <c r="W56" i="265"/>
  <c r="T56" i="265"/>
  <c r="S56" i="265"/>
  <c r="X55" i="265"/>
  <c r="W55" i="265"/>
  <c r="T55" i="265"/>
  <c r="S55" i="265"/>
  <c r="X54" i="265"/>
  <c r="W54" i="265"/>
  <c r="T54" i="265"/>
  <c r="S54" i="265"/>
  <c r="X53" i="265"/>
  <c r="W53" i="265"/>
  <c r="T53" i="265"/>
  <c r="S53" i="265"/>
  <c r="X52" i="265"/>
  <c r="W52" i="265"/>
  <c r="T52" i="265"/>
  <c r="S52" i="265"/>
  <c r="S24" i="265"/>
  <c r="W24" i="265"/>
  <c r="W80" i="265"/>
  <c r="X51" i="265"/>
  <c r="W51" i="265"/>
  <c r="S23" i="265"/>
  <c r="S51" i="265"/>
  <c r="W23" i="265"/>
  <c r="W79" i="265"/>
  <c r="T51" i="265"/>
  <c r="X50" i="265"/>
  <c r="W50" i="265"/>
  <c r="T50" i="265"/>
  <c r="S50" i="265"/>
  <c r="X49" i="265"/>
  <c r="W49" i="265"/>
  <c r="T49" i="265"/>
  <c r="S49" i="265"/>
  <c r="X48" i="265"/>
  <c r="T48" i="265"/>
  <c r="X46" i="265"/>
  <c r="W46" i="265"/>
  <c r="T46" i="265"/>
  <c r="S46" i="265"/>
  <c r="X45" i="265"/>
  <c r="W45" i="265"/>
  <c r="T45" i="265"/>
  <c r="S45" i="265"/>
  <c r="X44" i="265"/>
  <c r="W44" i="265"/>
  <c r="T44" i="265"/>
  <c r="S44" i="265"/>
  <c r="X43" i="265"/>
  <c r="W43" i="265"/>
  <c r="T43" i="265"/>
  <c r="S43" i="265"/>
  <c r="X42" i="265"/>
  <c r="W42" i="265"/>
  <c r="T42" i="265"/>
  <c r="S42" i="265"/>
  <c r="X41" i="265"/>
  <c r="W41" i="265"/>
  <c r="S13" i="265"/>
  <c r="S41" i="265"/>
  <c r="W13" i="265"/>
  <c r="W69" i="265"/>
  <c r="T41" i="265"/>
  <c r="X40" i="265"/>
  <c r="W40" i="265"/>
  <c r="T40" i="265"/>
  <c r="S40" i="265"/>
  <c r="X39" i="265"/>
  <c r="W39" i="265"/>
  <c r="T39" i="265"/>
  <c r="S39" i="265"/>
  <c r="X38" i="265"/>
  <c r="T38" i="265"/>
  <c r="X37" i="265"/>
  <c r="W37" i="265"/>
  <c r="T37" i="265"/>
  <c r="T9" i="265"/>
  <c r="X9" i="265"/>
  <c r="X65" i="265"/>
  <c r="S37" i="265"/>
  <c r="X36" i="265"/>
  <c r="W36" i="265"/>
  <c r="T36" i="265"/>
  <c r="S36" i="265"/>
  <c r="X35" i="265"/>
  <c r="W35" i="265"/>
  <c r="T35" i="265"/>
  <c r="S35" i="265"/>
  <c r="X34" i="265"/>
  <c r="W34" i="265"/>
  <c r="T34" i="265"/>
  <c r="S34" i="265"/>
  <c r="X33" i="265"/>
  <c r="W33" i="265"/>
  <c r="T33" i="265"/>
  <c r="S33" i="265"/>
  <c r="X32" i="265"/>
  <c r="W32" i="265"/>
  <c r="T32" i="265"/>
  <c r="S32" i="265"/>
  <c r="X31" i="265"/>
  <c r="X30" i="265"/>
  <c r="W31" i="265"/>
  <c r="S3" i="265"/>
  <c r="S31" i="265"/>
  <c r="W3" i="265"/>
  <c r="W59" i="265"/>
  <c r="T31" i="265"/>
  <c r="X28" i="265"/>
  <c r="W28" i="265"/>
  <c r="T28" i="265"/>
  <c r="X84" i="265"/>
  <c r="S28" i="265"/>
  <c r="X27" i="265"/>
  <c r="W27" i="265"/>
  <c r="T27" i="265"/>
  <c r="X83" i="265"/>
  <c r="S27" i="265"/>
  <c r="W83" i="265"/>
  <c r="X26" i="265"/>
  <c r="W26" i="265"/>
  <c r="T26" i="265"/>
  <c r="X82" i="265"/>
  <c r="S26" i="265"/>
  <c r="W82" i="265"/>
  <c r="X25" i="265"/>
  <c r="W25" i="265"/>
  <c r="T25" i="265"/>
  <c r="S25" i="265"/>
  <c r="W81" i="265"/>
  <c r="X24" i="265"/>
  <c r="T24" i="265"/>
  <c r="X23" i="265"/>
  <c r="T23" i="265"/>
  <c r="X79" i="265"/>
  <c r="X22" i="265"/>
  <c r="W22" i="265"/>
  <c r="T22" i="265"/>
  <c r="X78" i="265"/>
  <c r="S22" i="265"/>
  <c r="W78" i="265"/>
  <c r="X21" i="265"/>
  <c r="W21" i="265"/>
  <c r="T21" i="265"/>
  <c r="X77" i="265"/>
  <c r="S21" i="265"/>
  <c r="W77" i="265"/>
  <c r="X20" i="265"/>
  <c r="T20" i="265"/>
  <c r="X18" i="265"/>
  <c r="W18" i="265"/>
  <c r="T18" i="265"/>
  <c r="X74" i="265"/>
  <c r="S18" i="265"/>
  <c r="X17" i="265"/>
  <c r="W17" i="265"/>
  <c r="T17" i="265"/>
  <c r="X73" i="265"/>
  <c r="S17" i="265"/>
  <c r="W73" i="265"/>
  <c r="X16" i="265"/>
  <c r="W16" i="265"/>
  <c r="T16" i="265"/>
  <c r="X72" i="265"/>
  <c r="S16" i="265"/>
  <c r="W72" i="265"/>
  <c r="X15" i="265"/>
  <c r="W15" i="265"/>
  <c r="T15" i="265"/>
  <c r="S15" i="265"/>
  <c r="W71" i="265"/>
  <c r="X14" i="265"/>
  <c r="W14" i="265"/>
  <c r="T14" i="265"/>
  <c r="S14" i="265"/>
  <c r="W70" i="265"/>
  <c r="X13" i="265"/>
  <c r="T13" i="265"/>
  <c r="X69" i="265"/>
  <c r="X12" i="265"/>
  <c r="W12" i="265"/>
  <c r="T12" i="265"/>
  <c r="X68" i="265"/>
  <c r="S12" i="265"/>
  <c r="W68" i="265"/>
  <c r="X11" i="265"/>
  <c r="W11" i="265"/>
  <c r="T11" i="265"/>
  <c r="X67" i="265"/>
  <c r="S11" i="265"/>
  <c r="W67" i="265"/>
  <c r="X10" i="265"/>
  <c r="T10" i="265"/>
  <c r="W9" i="265"/>
  <c r="S9" i="265"/>
  <c r="W65" i="265"/>
  <c r="X8" i="265"/>
  <c r="W8" i="265"/>
  <c r="T8" i="265"/>
  <c r="X64" i="265"/>
  <c r="S8" i="265"/>
  <c r="X7" i="265"/>
  <c r="W7" i="265"/>
  <c r="T7" i="265"/>
  <c r="S7" i="265"/>
  <c r="W63" i="265"/>
  <c r="X6" i="265"/>
  <c r="W6" i="265"/>
  <c r="T6" i="265"/>
  <c r="X62" i="265"/>
  <c r="S6" i="265"/>
  <c r="W62" i="265"/>
  <c r="X5" i="265"/>
  <c r="X3" i="265"/>
  <c r="X4" i="265"/>
  <c r="X2" i="265"/>
  <c r="W5" i="265"/>
  <c r="T5" i="265"/>
  <c r="S5" i="265"/>
  <c r="W61" i="265"/>
  <c r="W4" i="265"/>
  <c r="T4" i="265"/>
  <c r="S4" i="265"/>
  <c r="W60" i="265"/>
  <c r="T3" i="265"/>
  <c r="X59" i="265"/>
  <c r="P2" i="265"/>
  <c r="O2" i="265"/>
  <c r="N2" i="265"/>
  <c r="M2" i="265"/>
  <c r="T29" i="259"/>
  <c r="T57" i="259"/>
  <c r="X29" i="259"/>
  <c r="X57" i="259"/>
  <c r="X85" i="259"/>
  <c r="T28" i="259"/>
  <c r="T56" i="259"/>
  <c r="X28" i="259"/>
  <c r="X56" i="259"/>
  <c r="X84" i="259"/>
  <c r="T22" i="259"/>
  <c r="T50" i="259"/>
  <c r="X22" i="259"/>
  <c r="X50" i="259"/>
  <c r="X78" i="259"/>
  <c r="T19" i="259"/>
  <c r="T47" i="259"/>
  <c r="X19" i="259"/>
  <c r="X47" i="259"/>
  <c r="X75" i="259"/>
  <c r="T12" i="259"/>
  <c r="T40" i="259"/>
  <c r="X12" i="259"/>
  <c r="X40" i="259"/>
  <c r="X68" i="259"/>
  <c r="T11" i="259"/>
  <c r="T39" i="259"/>
  <c r="X11" i="259"/>
  <c r="X39" i="259"/>
  <c r="X67" i="259"/>
  <c r="T9" i="259"/>
  <c r="T37" i="259"/>
  <c r="X9" i="259"/>
  <c r="X37" i="259"/>
  <c r="X65" i="259"/>
  <c r="W57" i="259"/>
  <c r="S29" i="259"/>
  <c r="S57" i="259"/>
  <c r="W29" i="259"/>
  <c r="W85" i="259"/>
  <c r="W56" i="259"/>
  <c r="S56" i="259"/>
  <c r="X55" i="259"/>
  <c r="W55" i="259"/>
  <c r="T55" i="259"/>
  <c r="S55" i="259"/>
  <c r="X54" i="259"/>
  <c r="W54" i="259"/>
  <c r="T54" i="259"/>
  <c r="S54" i="259"/>
  <c r="X53" i="259"/>
  <c r="W53" i="259"/>
  <c r="T53" i="259"/>
  <c r="S53" i="259"/>
  <c r="S25" i="259"/>
  <c r="W25" i="259"/>
  <c r="W81" i="259"/>
  <c r="X52" i="259"/>
  <c r="W52" i="259"/>
  <c r="T52" i="259"/>
  <c r="S52" i="259"/>
  <c r="X51" i="259"/>
  <c r="W51" i="259"/>
  <c r="T51" i="259"/>
  <c r="S51" i="259"/>
  <c r="W50" i="259"/>
  <c r="S50" i="259"/>
  <c r="X49" i="259"/>
  <c r="W49" i="259"/>
  <c r="T49" i="259"/>
  <c r="S49" i="259"/>
  <c r="X48" i="259"/>
  <c r="W48" i="259"/>
  <c r="T48" i="259"/>
  <c r="S48" i="259"/>
  <c r="S20" i="259"/>
  <c r="W20" i="259"/>
  <c r="W76" i="259"/>
  <c r="W47" i="259"/>
  <c r="S19" i="259"/>
  <c r="S47" i="259"/>
  <c r="W19" i="259"/>
  <c r="W75" i="259"/>
  <c r="X46" i="259"/>
  <c r="W46" i="259"/>
  <c r="T46" i="259"/>
  <c r="T18" i="259"/>
  <c r="X18" i="259"/>
  <c r="X74" i="259"/>
  <c r="S46" i="259"/>
  <c r="X45" i="259"/>
  <c r="W45" i="259"/>
  <c r="T45" i="259"/>
  <c r="S45" i="259"/>
  <c r="X44" i="259"/>
  <c r="W44" i="259"/>
  <c r="T44" i="259"/>
  <c r="S44" i="259"/>
  <c r="X43" i="259"/>
  <c r="W43" i="259"/>
  <c r="T43" i="259"/>
  <c r="S43" i="259"/>
  <c r="S15" i="259"/>
  <c r="W15" i="259"/>
  <c r="W71" i="259"/>
  <c r="X42" i="259"/>
  <c r="W42" i="259"/>
  <c r="T42" i="259"/>
  <c r="S42" i="259"/>
  <c r="X41" i="259"/>
  <c r="W41" i="259"/>
  <c r="T41" i="259"/>
  <c r="S41" i="259"/>
  <c r="W40" i="259"/>
  <c r="S40" i="259"/>
  <c r="W39" i="259"/>
  <c r="S39" i="259"/>
  <c r="X38" i="259"/>
  <c r="W38" i="259"/>
  <c r="T38" i="259"/>
  <c r="S38" i="259"/>
  <c r="S10" i="259"/>
  <c r="W10" i="259"/>
  <c r="W66" i="259"/>
  <c r="W37" i="259"/>
  <c r="S9" i="259"/>
  <c r="S37" i="259"/>
  <c r="W9" i="259"/>
  <c r="W65" i="259"/>
  <c r="X36" i="259"/>
  <c r="W36" i="259"/>
  <c r="T36" i="259"/>
  <c r="S36" i="259"/>
  <c r="X35" i="259"/>
  <c r="W35" i="259"/>
  <c r="T35" i="259"/>
  <c r="S35" i="259"/>
  <c r="X34" i="259"/>
  <c r="W34" i="259"/>
  <c r="T34" i="259"/>
  <c r="S34" i="259"/>
  <c r="X33" i="259"/>
  <c r="W33" i="259"/>
  <c r="T33" i="259"/>
  <c r="S33" i="259"/>
  <c r="S5" i="259"/>
  <c r="W5" i="259"/>
  <c r="W61" i="259"/>
  <c r="X32" i="259"/>
  <c r="W32" i="259"/>
  <c r="T32" i="259"/>
  <c r="S32" i="259"/>
  <c r="X31" i="259"/>
  <c r="X30" i="259"/>
  <c r="W31" i="259"/>
  <c r="T31" i="259"/>
  <c r="S31" i="259"/>
  <c r="W28" i="259"/>
  <c r="S28" i="259"/>
  <c r="X27" i="259"/>
  <c r="W27" i="259"/>
  <c r="T27" i="259"/>
  <c r="X83" i="259"/>
  <c r="S27" i="259"/>
  <c r="W83" i="259"/>
  <c r="X26" i="259"/>
  <c r="W26" i="259"/>
  <c r="T26" i="259"/>
  <c r="S26" i="259"/>
  <c r="X25" i="259"/>
  <c r="T25" i="259"/>
  <c r="X81" i="259"/>
  <c r="X24" i="259"/>
  <c r="W24" i="259"/>
  <c r="T24" i="259"/>
  <c r="X80" i="259"/>
  <c r="S24" i="259"/>
  <c r="X23" i="259"/>
  <c r="W23" i="259"/>
  <c r="T23" i="259"/>
  <c r="S23" i="259"/>
  <c r="W22" i="259"/>
  <c r="S22" i="259"/>
  <c r="W78" i="259"/>
  <c r="X21" i="259"/>
  <c r="W21" i="259"/>
  <c r="T21" i="259"/>
  <c r="X77" i="259"/>
  <c r="S21" i="259"/>
  <c r="W77" i="259"/>
  <c r="X20" i="259"/>
  <c r="T20" i="259"/>
  <c r="X76" i="259"/>
  <c r="W18" i="259"/>
  <c r="S18" i="259"/>
  <c r="X17" i="259"/>
  <c r="W17" i="259"/>
  <c r="T17" i="259"/>
  <c r="X73" i="259"/>
  <c r="S17" i="259"/>
  <c r="W73" i="259"/>
  <c r="X16" i="259"/>
  <c r="W16" i="259"/>
  <c r="T16" i="259"/>
  <c r="S16" i="259"/>
  <c r="X15" i="259"/>
  <c r="T15" i="259"/>
  <c r="X71" i="259"/>
  <c r="X14" i="259"/>
  <c r="W14" i="259"/>
  <c r="T14" i="259"/>
  <c r="X70" i="259"/>
  <c r="S14" i="259"/>
  <c r="X13" i="259"/>
  <c r="W13" i="259"/>
  <c r="T13" i="259"/>
  <c r="S13" i="259"/>
  <c r="W12" i="259"/>
  <c r="S12" i="259"/>
  <c r="W68" i="259"/>
  <c r="W11" i="259"/>
  <c r="S11" i="259"/>
  <c r="W67" i="259"/>
  <c r="X10" i="259"/>
  <c r="T10" i="259"/>
  <c r="X66" i="259"/>
  <c r="X8" i="259"/>
  <c r="T8" i="259"/>
  <c r="X64" i="259"/>
  <c r="W8" i="259"/>
  <c r="S8" i="259"/>
  <c r="X7" i="259"/>
  <c r="W7" i="259"/>
  <c r="T7" i="259"/>
  <c r="X63" i="259"/>
  <c r="S7" i="259"/>
  <c r="W63" i="259"/>
  <c r="X6" i="259"/>
  <c r="W6" i="259"/>
  <c r="T6" i="259"/>
  <c r="S6" i="259"/>
  <c r="X5" i="259"/>
  <c r="T5" i="259"/>
  <c r="X61" i="259"/>
  <c r="X4" i="259"/>
  <c r="W4" i="259"/>
  <c r="T4" i="259"/>
  <c r="X60" i="259"/>
  <c r="S4" i="259"/>
  <c r="X3" i="259"/>
  <c r="W3" i="259"/>
  <c r="T3" i="259"/>
  <c r="S3" i="259"/>
  <c r="P2" i="259"/>
  <c r="O2" i="259"/>
  <c r="N2" i="259"/>
  <c r="M2" i="259"/>
  <c r="T29" i="257"/>
  <c r="T57" i="257"/>
  <c r="X29" i="257"/>
  <c r="X57" i="257"/>
  <c r="X85" i="257"/>
  <c r="T28" i="257"/>
  <c r="T56" i="257"/>
  <c r="X28" i="257"/>
  <c r="X56" i="257"/>
  <c r="X84" i="257"/>
  <c r="S28" i="257"/>
  <c r="S56" i="257"/>
  <c r="W28" i="257"/>
  <c r="W56" i="257"/>
  <c r="W84" i="257"/>
  <c r="T24" i="257"/>
  <c r="T52" i="257"/>
  <c r="X24" i="257"/>
  <c r="X52" i="257"/>
  <c r="X80" i="257"/>
  <c r="T20" i="257"/>
  <c r="T48" i="257"/>
  <c r="X20" i="257"/>
  <c r="X48" i="257"/>
  <c r="X76" i="257"/>
  <c r="S20" i="257"/>
  <c r="S48" i="257"/>
  <c r="W20" i="257"/>
  <c r="W48" i="257"/>
  <c r="W76" i="257"/>
  <c r="S13" i="257"/>
  <c r="S41" i="257"/>
  <c r="W13" i="257"/>
  <c r="W41" i="257"/>
  <c r="W69" i="257"/>
  <c r="T11" i="257"/>
  <c r="T39" i="257"/>
  <c r="X11" i="257"/>
  <c r="X39" i="257"/>
  <c r="X67" i="257"/>
  <c r="T10" i="257"/>
  <c r="T38" i="257"/>
  <c r="X10" i="257"/>
  <c r="X38" i="257"/>
  <c r="X66" i="257"/>
  <c r="S9" i="257"/>
  <c r="S37" i="257"/>
  <c r="W9" i="257"/>
  <c r="W37" i="257"/>
  <c r="W65" i="257"/>
  <c r="T8" i="257"/>
  <c r="T36" i="257"/>
  <c r="X8" i="257"/>
  <c r="X36" i="257"/>
  <c r="X64" i="257"/>
  <c r="W57" i="257"/>
  <c r="S57" i="257"/>
  <c r="S29" i="257"/>
  <c r="W29" i="257"/>
  <c r="W85" i="257"/>
  <c r="X55" i="257"/>
  <c r="W55" i="257"/>
  <c r="T55" i="257"/>
  <c r="S55" i="257"/>
  <c r="X54" i="257"/>
  <c r="W54" i="257"/>
  <c r="T54" i="257"/>
  <c r="S54" i="257"/>
  <c r="X53" i="257"/>
  <c r="W53" i="257"/>
  <c r="T53" i="257"/>
  <c r="S53" i="257"/>
  <c r="W52" i="257"/>
  <c r="S52" i="257"/>
  <c r="X51" i="257"/>
  <c r="W51" i="257"/>
  <c r="T51" i="257"/>
  <c r="S51" i="257"/>
  <c r="S23" i="257"/>
  <c r="W23" i="257"/>
  <c r="W79" i="257"/>
  <c r="X50" i="257"/>
  <c r="W50" i="257"/>
  <c r="T50" i="257"/>
  <c r="S50" i="257"/>
  <c r="X49" i="257"/>
  <c r="W49" i="257"/>
  <c r="T49" i="257"/>
  <c r="S49" i="257"/>
  <c r="X47" i="257"/>
  <c r="W47" i="257"/>
  <c r="T47" i="257"/>
  <c r="T19" i="257"/>
  <c r="X19" i="257"/>
  <c r="X75" i="257"/>
  <c r="S47" i="257"/>
  <c r="S19" i="257"/>
  <c r="W19" i="257"/>
  <c r="W75" i="257"/>
  <c r="X46" i="257"/>
  <c r="W46" i="257"/>
  <c r="T46" i="257"/>
  <c r="T18" i="257"/>
  <c r="X18" i="257"/>
  <c r="X74" i="257"/>
  <c r="S46" i="257"/>
  <c r="S18" i="257"/>
  <c r="W18" i="257"/>
  <c r="W74" i="257"/>
  <c r="X45" i="257"/>
  <c r="W45" i="257"/>
  <c r="T45" i="257"/>
  <c r="S45" i="257"/>
  <c r="X44" i="257"/>
  <c r="W44" i="257"/>
  <c r="T44" i="257"/>
  <c r="S44" i="257"/>
  <c r="X43" i="257"/>
  <c r="W43" i="257"/>
  <c r="T43" i="257"/>
  <c r="S43" i="257"/>
  <c r="X42" i="257"/>
  <c r="W42" i="257"/>
  <c r="T42" i="257"/>
  <c r="T14" i="257"/>
  <c r="X14" i="257"/>
  <c r="X70" i="257"/>
  <c r="S42" i="257"/>
  <c r="X41" i="257"/>
  <c r="T41" i="257"/>
  <c r="X40" i="257"/>
  <c r="W40" i="257"/>
  <c r="T40" i="257"/>
  <c r="S40" i="257"/>
  <c r="W39" i="257"/>
  <c r="S39" i="257"/>
  <c r="S11" i="257"/>
  <c r="W11" i="257"/>
  <c r="W67" i="257"/>
  <c r="W38" i="257"/>
  <c r="S38" i="257"/>
  <c r="X37" i="257"/>
  <c r="T37" i="257"/>
  <c r="T9" i="257"/>
  <c r="X9" i="257"/>
  <c r="X65" i="257"/>
  <c r="W36" i="257"/>
  <c r="S36" i="257"/>
  <c r="S8" i="257"/>
  <c r="W8" i="257"/>
  <c r="W64" i="257"/>
  <c r="X35" i="257"/>
  <c r="W35" i="257"/>
  <c r="T35" i="257"/>
  <c r="S35" i="257"/>
  <c r="X34" i="257"/>
  <c r="W34" i="257"/>
  <c r="T34" i="257"/>
  <c r="S34" i="257"/>
  <c r="X33" i="257"/>
  <c r="W33" i="257"/>
  <c r="T33" i="257"/>
  <c r="S33" i="257"/>
  <c r="X32" i="257"/>
  <c r="W32" i="257"/>
  <c r="T32" i="257"/>
  <c r="T4" i="257"/>
  <c r="X4" i="257"/>
  <c r="X60" i="257"/>
  <c r="S32" i="257"/>
  <c r="X31" i="257"/>
  <c r="W31" i="257"/>
  <c r="T31" i="257"/>
  <c r="S31" i="257"/>
  <c r="S3" i="257"/>
  <c r="W3" i="257"/>
  <c r="W59" i="257"/>
  <c r="X30" i="257"/>
  <c r="X27" i="257"/>
  <c r="W27" i="257"/>
  <c r="T27" i="257"/>
  <c r="S27" i="257"/>
  <c r="W83" i="257"/>
  <c r="X26" i="257"/>
  <c r="W26" i="257"/>
  <c r="T26" i="257"/>
  <c r="S26" i="257"/>
  <c r="X25" i="257"/>
  <c r="W25" i="257"/>
  <c r="S25" i="257"/>
  <c r="W81" i="257"/>
  <c r="T25" i="257"/>
  <c r="X81" i="257"/>
  <c r="W24" i="257"/>
  <c r="S24" i="257"/>
  <c r="W80" i="257"/>
  <c r="X23" i="257"/>
  <c r="T23" i="257"/>
  <c r="X79" i="257"/>
  <c r="X22" i="257"/>
  <c r="W22" i="257"/>
  <c r="T22" i="257"/>
  <c r="S22" i="257"/>
  <c r="W78" i="257"/>
  <c r="X21" i="257"/>
  <c r="W21" i="257"/>
  <c r="T21" i="257"/>
  <c r="X77" i="257"/>
  <c r="S21" i="257"/>
  <c r="W77" i="257"/>
  <c r="X17" i="257"/>
  <c r="W17" i="257"/>
  <c r="T17" i="257"/>
  <c r="S17" i="257"/>
  <c r="W73" i="257"/>
  <c r="X16" i="257"/>
  <c r="W16" i="257"/>
  <c r="T16" i="257"/>
  <c r="S16" i="257"/>
  <c r="X15" i="257"/>
  <c r="W15" i="257"/>
  <c r="S15" i="257"/>
  <c r="W71" i="257"/>
  <c r="T15" i="257"/>
  <c r="X71" i="257"/>
  <c r="W14" i="257"/>
  <c r="S14" i="257"/>
  <c r="W70" i="257"/>
  <c r="X13" i="257"/>
  <c r="T13" i="257"/>
  <c r="X69" i="257"/>
  <c r="X12" i="257"/>
  <c r="W12" i="257"/>
  <c r="T12" i="257"/>
  <c r="S12" i="257"/>
  <c r="W68" i="257"/>
  <c r="W10" i="257"/>
  <c r="S10" i="257"/>
  <c r="W66" i="257"/>
  <c r="X7" i="257"/>
  <c r="W7" i="257"/>
  <c r="T7" i="257"/>
  <c r="S7" i="257"/>
  <c r="W63" i="257"/>
  <c r="X6" i="257"/>
  <c r="X3" i="257"/>
  <c r="X5" i="257"/>
  <c r="X2" i="257"/>
  <c r="W6" i="257"/>
  <c r="T6" i="257"/>
  <c r="S6" i="257"/>
  <c r="W5" i="257"/>
  <c r="S5" i="257"/>
  <c r="W61" i="257"/>
  <c r="T5" i="257"/>
  <c r="W4" i="257"/>
  <c r="S4" i="257"/>
  <c r="W60" i="257"/>
  <c r="T3" i="257"/>
  <c r="X59" i="257"/>
  <c r="P2" i="257"/>
  <c r="O2" i="257"/>
  <c r="N2" i="257"/>
  <c r="M2" i="257"/>
  <c r="T20" i="249"/>
  <c r="T48" i="249"/>
  <c r="X20" i="249"/>
  <c r="X48" i="249"/>
  <c r="X76" i="249"/>
  <c r="S11" i="249"/>
  <c r="S39" i="249"/>
  <c r="W11" i="249"/>
  <c r="W39" i="249"/>
  <c r="W67" i="249"/>
  <c r="S4" i="249"/>
  <c r="S32" i="249"/>
  <c r="W4" i="249"/>
  <c r="W32" i="249"/>
  <c r="W60" i="249"/>
  <c r="X57" i="249"/>
  <c r="W57" i="249"/>
  <c r="S29" i="249"/>
  <c r="S57" i="249"/>
  <c r="W29" i="249"/>
  <c r="W85" i="249"/>
  <c r="T57" i="249"/>
  <c r="T29" i="249"/>
  <c r="X29" i="249"/>
  <c r="X85" i="249"/>
  <c r="X56" i="249"/>
  <c r="W56" i="249"/>
  <c r="T56" i="249"/>
  <c r="S56" i="249"/>
  <c r="S28" i="249"/>
  <c r="W28" i="249"/>
  <c r="W84" i="249"/>
  <c r="X55" i="249"/>
  <c r="T27" i="249"/>
  <c r="T55" i="249"/>
  <c r="X27" i="249"/>
  <c r="X83" i="249"/>
  <c r="W55" i="249"/>
  <c r="S55" i="249"/>
  <c r="X54" i="249"/>
  <c r="W54" i="249"/>
  <c r="T54" i="249"/>
  <c r="S54" i="249"/>
  <c r="X53" i="249"/>
  <c r="W53" i="249"/>
  <c r="T53" i="249"/>
  <c r="S53" i="249"/>
  <c r="X52" i="249"/>
  <c r="W52" i="249"/>
  <c r="S24" i="249"/>
  <c r="S52" i="249"/>
  <c r="W24" i="249"/>
  <c r="W80" i="249"/>
  <c r="T52" i="249"/>
  <c r="T24" i="249"/>
  <c r="X24" i="249"/>
  <c r="X80" i="249"/>
  <c r="X51" i="249"/>
  <c r="W51" i="249"/>
  <c r="T51" i="249"/>
  <c r="S51" i="249"/>
  <c r="X50" i="249"/>
  <c r="T22" i="249"/>
  <c r="T50" i="249"/>
  <c r="X22" i="249"/>
  <c r="X78" i="249"/>
  <c r="W50" i="249"/>
  <c r="S50" i="249"/>
  <c r="X49" i="249"/>
  <c r="W49" i="249"/>
  <c r="T49" i="249"/>
  <c r="S49" i="249"/>
  <c r="W48" i="249"/>
  <c r="S48" i="249"/>
  <c r="X47" i="249"/>
  <c r="W47" i="249"/>
  <c r="S19" i="249"/>
  <c r="S47" i="249"/>
  <c r="W19" i="249"/>
  <c r="W75" i="249"/>
  <c r="T47" i="249"/>
  <c r="T19" i="249"/>
  <c r="X19" i="249"/>
  <c r="X75" i="249"/>
  <c r="X46" i="249"/>
  <c r="W46" i="249"/>
  <c r="T46" i="249"/>
  <c r="S46" i="249"/>
  <c r="S18" i="249"/>
  <c r="W18" i="249"/>
  <c r="W74" i="249"/>
  <c r="X45" i="249"/>
  <c r="T17" i="249"/>
  <c r="T45" i="249"/>
  <c r="X17" i="249"/>
  <c r="X73" i="249"/>
  <c r="W45" i="249"/>
  <c r="S45" i="249"/>
  <c r="X44" i="249"/>
  <c r="W44" i="249"/>
  <c r="T44" i="249"/>
  <c r="S44" i="249"/>
  <c r="X43" i="249"/>
  <c r="W43" i="249"/>
  <c r="T43" i="249"/>
  <c r="S43" i="249"/>
  <c r="X42" i="249"/>
  <c r="W42" i="249"/>
  <c r="S14" i="249"/>
  <c r="S42" i="249"/>
  <c r="W14" i="249"/>
  <c r="W70" i="249"/>
  <c r="T42" i="249"/>
  <c r="T14" i="249"/>
  <c r="X14" i="249"/>
  <c r="X70" i="249"/>
  <c r="X41" i="249"/>
  <c r="W41" i="249"/>
  <c r="T41" i="249"/>
  <c r="S41" i="249"/>
  <c r="X40" i="249"/>
  <c r="T12" i="249"/>
  <c r="T40" i="249"/>
  <c r="X12" i="249"/>
  <c r="X68" i="249"/>
  <c r="W40" i="249"/>
  <c r="S40" i="249"/>
  <c r="X39" i="249"/>
  <c r="T39" i="249"/>
  <c r="X38" i="249"/>
  <c r="W38" i="249"/>
  <c r="T38" i="249"/>
  <c r="S38" i="249"/>
  <c r="X37" i="249"/>
  <c r="W37" i="249"/>
  <c r="T37" i="249"/>
  <c r="T9" i="249"/>
  <c r="X9" i="249"/>
  <c r="X65" i="249"/>
  <c r="S37" i="249"/>
  <c r="S9" i="249"/>
  <c r="W9" i="249"/>
  <c r="W65" i="249"/>
  <c r="X36" i="249"/>
  <c r="W36" i="249"/>
  <c r="T36" i="249"/>
  <c r="S36" i="249"/>
  <c r="S8" i="249"/>
  <c r="W8" i="249"/>
  <c r="W64" i="249"/>
  <c r="X35" i="249"/>
  <c r="T7" i="249"/>
  <c r="T35" i="249"/>
  <c r="X7" i="249"/>
  <c r="X63" i="249"/>
  <c r="W35" i="249"/>
  <c r="S35" i="249"/>
  <c r="X34" i="249"/>
  <c r="W34" i="249"/>
  <c r="T34" i="249"/>
  <c r="S34" i="249"/>
  <c r="X33" i="249"/>
  <c r="X31" i="249"/>
  <c r="X32" i="249"/>
  <c r="X30" i="249"/>
  <c r="W33" i="249"/>
  <c r="T33" i="249"/>
  <c r="S33" i="249"/>
  <c r="T32" i="249"/>
  <c r="T31" i="249"/>
  <c r="T30" i="249"/>
  <c r="W31" i="249"/>
  <c r="S31" i="249"/>
  <c r="X28" i="249"/>
  <c r="T28" i="249"/>
  <c r="X84" i="249"/>
  <c r="W27" i="249"/>
  <c r="S27" i="249"/>
  <c r="W83" i="249"/>
  <c r="X26" i="249"/>
  <c r="W26" i="249"/>
  <c r="T26" i="249"/>
  <c r="S26" i="249"/>
  <c r="X25" i="249"/>
  <c r="W25" i="249"/>
  <c r="T25" i="249"/>
  <c r="X81" i="249"/>
  <c r="S25" i="249"/>
  <c r="X23" i="249"/>
  <c r="W23" i="249"/>
  <c r="T23" i="249"/>
  <c r="X79" i="249"/>
  <c r="S23" i="249"/>
  <c r="W22" i="249"/>
  <c r="S22" i="249"/>
  <c r="W78" i="249"/>
  <c r="X21" i="249"/>
  <c r="T21" i="249"/>
  <c r="X77" i="249"/>
  <c r="W21" i="249"/>
  <c r="S21" i="249"/>
  <c r="W77" i="249"/>
  <c r="W20" i="249"/>
  <c r="S20" i="249"/>
  <c r="W76" i="249"/>
  <c r="X18" i="249"/>
  <c r="T18" i="249"/>
  <c r="X74" i="249"/>
  <c r="W17" i="249"/>
  <c r="S17" i="249"/>
  <c r="W73" i="249"/>
  <c r="X16" i="249"/>
  <c r="W16" i="249"/>
  <c r="T16" i="249"/>
  <c r="S16" i="249"/>
  <c r="X15" i="249"/>
  <c r="W15" i="249"/>
  <c r="T15" i="249"/>
  <c r="S15" i="249"/>
  <c r="X13" i="249"/>
  <c r="W13" i="249"/>
  <c r="T13" i="249"/>
  <c r="X69" i="249"/>
  <c r="S13" i="249"/>
  <c r="W12" i="249"/>
  <c r="S12" i="249"/>
  <c r="W68" i="249"/>
  <c r="X11" i="249"/>
  <c r="T11" i="249"/>
  <c r="X67" i="249"/>
  <c r="X10" i="249"/>
  <c r="W10" i="249"/>
  <c r="T10" i="249"/>
  <c r="X66" i="249"/>
  <c r="S10" i="249"/>
  <c r="W66" i="249"/>
  <c r="X8" i="249"/>
  <c r="T8" i="249"/>
  <c r="X64" i="249"/>
  <c r="W7" i="249"/>
  <c r="S7" i="249"/>
  <c r="W63" i="249"/>
  <c r="X6" i="249"/>
  <c r="W6" i="249"/>
  <c r="T6" i="249"/>
  <c r="S6" i="249"/>
  <c r="X5" i="249"/>
  <c r="W5" i="249"/>
  <c r="T5" i="249"/>
  <c r="S5" i="249"/>
  <c r="X4" i="249"/>
  <c r="T4" i="249"/>
  <c r="X3" i="249"/>
  <c r="W3" i="249"/>
  <c r="T3" i="249"/>
  <c r="X59" i="249"/>
  <c r="S3" i="249"/>
  <c r="T2" i="249"/>
  <c r="P2" i="249"/>
  <c r="O2" i="249"/>
  <c r="N2" i="249"/>
  <c r="M2" i="249"/>
  <c r="T23" i="248"/>
  <c r="T51" i="248"/>
  <c r="X23" i="248"/>
  <c r="X51" i="248"/>
  <c r="X79" i="248"/>
  <c r="T20" i="248"/>
  <c r="T48" i="248"/>
  <c r="X20" i="248"/>
  <c r="X48" i="248"/>
  <c r="X76" i="248"/>
  <c r="S19" i="248"/>
  <c r="S47" i="248"/>
  <c r="W19" i="248"/>
  <c r="W47" i="248"/>
  <c r="W75" i="248"/>
  <c r="T18" i="248"/>
  <c r="T46" i="248"/>
  <c r="X18" i="248"/>
  <c r="X46" i="248"/>
  <c r="X74" i="248"/>
  <c r="T15" i="248"/>
  <c r="T43" i="248"/>
  <c r="X15" i="248"/>
  <c r="X43" i="248"/>
  <c r="X71" i="248"/>
  <c r="S9" i="248"/>
  <c r="S37" i="248"/>
  <c r="W9" i="248"/>
  <c r="W37" i="248"/>
  <c r="W65" i="248"/>
  <c r="T7" i="248"/>
  <c r="T35" i="248"/>
  <c r="X7" i="248"/>
  <c r="X35" i="248"/>
  <c r="X63" i="248"/>
  <c r="T3" i="248"/>
  <c r="T31" i="248"/>
  <c r="X3" i="248"/>
  <c r="X31" i="248"/>
  <c r="X59" i="248"/>
  <c r="X57" i="248"/>
  <c r="W57" i="248"/>
  <c r="T57" i="248"/>
  <c r="S57" i="248"/>
  <c r="X56" i="248"/>
  <c r="W56" i="248"/>
  <c r="T56" i="248"/>
  <c r="S56" i="248"/>
  <c r="X55" i="248"/>
  <c r="W55" i="248"/>
  <c r="S27" i="248"/>
  <c r="S55" i="248"/>
  <c r="W27" i="248"/>
  <c r="W83" i="248"/>
  <c r="T55" i="248"/>
  <c r="X54" i="248"/>
  <c r="T26" i="248"/>
  <c r="T54" i="248"/>
  <c r="X26" i="248"/>
  <c r="X82" i="248"/>
  <c r="W54" i="248"/>
  <c r="S54" i="248"/>
  <c r="X53" i="248"/>
  <c r="W53" i="248"/>
  <c r="T53" i="248"/>
  <c r="S53" i="248"/>
  <c r="X52" i="248"/>
  <c r="W52" i="248"/>
  <c r="T52" i="248"/>
  <c r="S52" i="248"/>
  <c r="W51" i="248"/>
  <c r="S51" i="248"/>
  <c r="X50" i="248"/>
  <c r="W50" i="248"/>
  <c r="T50" i="248"/>
  <c r="S50" i="248"/>
  <c r="X49" i="248"/>
  <c r="T21" i="248"/>
  <c r="T49" i="248"/>
  <c r="X21" i="248"/>
  <c r="X77" i="248"/>
  <c r="W49" i="248"/>
  <c r="S49" i="248"/>
  <c r="W48" i="248"/>
  <c r="S48" i="248"/>
  <c r="X47" i="248"/>
  <c r="T47" i="248"/>
  <c r="W46" i="248"/>
  <c r="S46" i="248"/>
  <c r="X45" i="248"/>
  <c r="W45" i="248"/>
  <c r="T45" i="248"/>
  <c r="S45" i="248"/>
  <c r="X44" i="248"/>
  <c r="T16" i="248"/>
  <c r="T44" i="248"/>
  <c r="X16" i="248"/>
  <c r="X72" i="248"/>
  <c r="W44" i="248"/>
  <c r="S44" i="248"/>
  <c r="W43" i="248"/>
  <c r="S43" i="248"/>
  <c r="X42" i="248"/>
  <c r="W42" i="248"/>
  <c r="T42" i="248"/>
  <c r="S42" i="248"/>
  <c r="X41" i="248"/>
  <c r="W41" i="248"/>
  <c r="T41" i="248"/>
  <c r="S41" i="248"/>
  <c r="X40" i="248"/>
  <c r="W40" i="248"/>
  <c r="T40" i="248"/>
  <c r="S40" i="248"/>
  <c r="X39" i="248"/>
  <c r="W39" i="248"/>
  <c r="T39" i="248"/>
  <c r="S39" i="248"/>
  <c r="X38" i="248"/>
  <c r="W38" i="248"/>
  <c r="T38" i="248"/>
  <c r="S38" i="248"/>
  <c r="X37" i="248"/>
  <c r="T37" i="248"/>
  <c r="X36" i="248"/>
  <c r="W36" i="248"/>
  <c r="T36" i="248"/>
  <c r="S36" i="248"/>
  <c r="W35" i="248"/>
  <c r="S7" i="248"/>
  <c r="S35" i="248"/>
  <c r="W7" i="248"/>
  <c r="W63" i="248"/>
  <c r="X34" i="248"/>
  <c r="W34" i="248"/>
  <c r="T34" i="248"/>
  <c r="S34" i="248"/>
  <c r="X33" i="248"/>
  <c r="W33" i="248"/>
  <c r="T33" i="248"/>
  <c r="S33" i="248"/>
  <c r="X32" i="248"/>
  <c r="W32" i="248"/>
  <c r="T32" i="248"/>
  <c r="S32" i="248"/>
  <c r="X30" i="248"/>
  <c r="W31" i="248"/>
  <c r="S31" i="248"/>
  <c r="T30" i="248"/>
  <c r="X29" i="248"/>
  <c r="W29" i="248"/>
  <c r="T29" i="248"/>
  <c r="X85" i="248"/>
  <c r="S29" i="248"/>
  <c r="W85" i="248"/>
  <c r="X28" i="248"/>
  <c r="W28" i="248"/>
  <c r="T28" i="248"/>
  <c r="X84" i="248"/>
  <c r="S28" i="248"/>
  <c r="W84" i="248"/>
  <c r="X27" i="248"/>
  <c r="T27" i="248"/>
  <c r="X83" i="248"/>
  <c r="W26" i="248"/>
  <c r="S26" i="248"/>
  <c r="W82" i="248"/>
  <c r="X25" i="248"/>
  <c r="W25" i="248"/>
  <c r="T25" i="248"/>
  <c r="X81" i="248"/>
  <c r="S25" i="248"/>
  <c r="W81" i="248"/>
  <c r="X24" i="248"/>
  <c r="W24" i="248"/>
  <c r="T24" i="248"/>
  <c r="X80" i="248"/>
  <c r="S24" i="248"/>
  <c r="W80" i="248"/>
  <c r="W23" i="248"/>
  <c r="S23" i="248"/>
  <c r="X22" i="248"/>
  <c r="W22" i="248"/>
  <c r="T22" i="248"/>
  <c r="X78" i="248"/>
  <c r="S22" i="248"/>
  <c r="W78" i="248"/>
  <c r="W21" i="248"/>
  <c r="S21" i="248"/>
  <c r="W77" i="248"/>
  <c r="W20" i="248"/>
  <c r="S20" i="248"/>
  <c r="W76" i="248"/>
  <c r="X19" i="248"/>
  <c r="T19" i="248"/>
  <c r="X75" i="248"/>
  <c r="W18" i="248"/>
  <c r="S18" i="248"/>
  <c r="W74" i="248"/>
  <c r="X17" i="248"/>
  <c r="W17" i="248"/>
  <c r="T17" i="248"/>
  <c r="X73" i="248"/>
  <c r="S17" i="248"/>
  <c r="W73" i="248"/>
  <c r="W16" i="248"/>
  <c r="S16" i="248"/>
  <c r="W72" i="248"/>
  <c r="W15" i="248"/>
  <c r="S15" i="248"/>
  <c r="W71" i="248"/>
  <c r="X14" i="248"/>
  <c r="W14" i="248"/>
  <c r="T14" i="248"/>
  <c r="X70" i="248"/>
  <c r="S14" i="248"/>
  <c r="W70" i="248"/>
  <c r="X13" i="248"/>
  <c r="W13" i="248"/>
  <c r="T13" i="248"/>
  <c r="X69" i="248"/>
  <c r="S13" i="248"/>
  <c r="X12" i="248"/>
  <c r="W12" i="248"/>
  <c r="T12" i="248"/>
  <c r="X68" i="248"/>
  <c r="S12" i="248"/>
  <c r="W68" i="248"/>
  <c r="X11" i="248"/>
  <c r="W11" i="248"/>
  <c r="T11" i="248"/>
  <c r="X67" i="248"/>
  <c r="S11" i="248"/>
  <c r="W67" i="248"/>
  <c r="X10" i="248"/>
  <c r="W10" i="248"/>
  <c r="T10" i="248"/>
  <c r="X66" i="248"/>
  <c r="S10" i="248"/>
  <c r="W66" i="248"/>
  <c r="X9" i="248"/>
  <c r="T9" i="248"/>
  <c r="X65" i="248"/>
  <c r="X8" i="248"/>
  <c r="W8" i="248"/>
  <c r="T8" i="248"/>
  <c r="X64" i="248"/>
  <c r="S8" i="248"/>
  <c r="W64" i="248"/>
  <c r="X6" i="248"/>
  <c r="W6" i="248"/>
  <c r="T6" i="248"/>
  <c r="X62" i="248"/>
  <c r="S6" i="248"/>
  <c r="W62" i="248"/>
  <c r="X5" i="248"/>
  <c r="W5" i="248"/>
  <c r="T5" i="248"/>
  <c r="X61" i="248"/>
  <c r="S5" i="248"/>
  <c r="W61" i="248"/>
  <c r="X4" i="248"/>
  <c r="W4" i="248"/>
  <c r="T4" i="248"/>
  <c r="X60" i="248"/>
  <c r="S4" i="248"/>
  <c r="W60" i="248"/>
  <c r="W3" i="248"/>
  <c r="S3" i="248"/>
  <c r="P2" i="248"/>
  <c r="O2" i="248"/>
  <c r="N2" i="248"/>
  <c r="M2" i="248"/>
  <c r="T27" i="247"/>
  <c r="T55" i="247"/>
  <c r="X27" i="247"/>
  <c r="X55" i="247"/>
  <c r="X83" i="247"/>
  <c r="T26" i="247"/>
  <c r="T54" i="247"/>
  <c r="X26" i="247"/>
  <c r="X54" i="247"/>
  <c r="X82" i="247"/>
  <c r="S25" i="247"/>
  <c r="S53" i="247"/>
  <c r="W25" i="247"/>
  <c r="W53" i="247"/>
  <c r="W81" i="247"/>
  <c r="T24" i="247"/>
  <c r="T52" i="247"/>
  <c r="X24" i="247"/>
  <c r="X52" i="247"/>
  <c r="X80" i="247"/>
  <c r="T14" i="247"/>
  <c r="T42" i="247"/>
  <c r="X14" i="247"/>
  <c r="X42" i="247"/>
  <c r="X70" i="247"/>
  <c r="T7" i="247"/>
  <c r="T35" i="247"/>
  <c r="X7" i="247"/>
  <c r="X35" i="247"/>
  <c r="X63" i="247"/>
  <c r="T6" i="247"/>
  <c r="T34" i="247"/>
  <c r="X6" i="247"/>
  <c r="X34" i="247"/>
  <c r="X62" i="247"/>
  <c r="T5" i="247"/>
  <c r="T33" i="247"/>
  <c r="X5" i="247"/>
  <c r="X33" i="247"/>
  <c r="X61" i="247"/>
  <c r="X57" i="247"/>
  <c r="W57" i="247"/>
  <c r="T57" i="247"/>
  <c r="S57" i="247"/>
  <c r="X56" i="247"/>
  <c r="W56" i="247"/>
  <c r="T56" i="247"/>
  <c r="S56" i="247"/>
  <c r="W55" i="247"/>
  <c r="S55" i="247"/>
  <c r="W54" i="247"/>
  <c r="S54" i="247"/>
  <c r="X53" i="247"/>
  <c r="T53" i="247"/>
  <c r="W52" i="247"/>
  <c r="S52" i="247"/>
  <c r="X51" i="247"/>
  <c r="W51" i="247"/>
  <c r="T51" i="247"/>
  <c r="S51" i="247"/>
  <c r="X50" i="247"/>
  <c r="W50" i="247"/>
  <c r="T50" i="247"/>
  <c r="S50" i="247"/>
  <c r="X49" i="247"/>
  <c r="W49" i="247"/>
  <c r="T49" i="247"/>
  <c r="S49" i="247"/>
  <c r="X48" i="247"/>
  <c r="T20" i="247"/>
  <c r="T48" i="247"/>
  <c r="X20" i="247"/>
  <c r="X76" i="247"/>
  <c r="W48" i="247"/>
  <c r="S48" i="247"/>
  <c r="X47" i="247"/>
  <c r="W47" i="247"/>
  <c r="T47" i="247"/>
  <c r="S47" i="247"/>
  <c r="X46" i="247"/>
  <c r="W46" i="247"/>
  <c r="T46" i="247"/>
  <c r="S46" i="247"/>
  <c r="X45" i="247"/>
  <c r="W45" i="247"/>
  <c r="T45" i="247"/>
  <c r="T17" i="247"/>
  <c r="X17" i="247"/>
  <c r="X73" i="247"/>
  <c r="S45" i="247"/>
  <c r="S17" i="247"/>
  <c r="W17" i="247"/>
  <c r="W73" i="247"/>
  <c r="X44" i="247"/>
  <c r="W44" i="247"/>
  <c r="S16" i="247"/>
  <c r="S44" i="247"/>
  <c r="W16" i="247"/>
  <c r="W72" i="247"/>
  <c r="T44" i="247"/>
  <c r="X43" i="247"/>
  <c r="W43" i="247"/>
  <c r="T43" i="247"/>
  <c r="S43" i="247"/>
  <c r="W42" i="247"/>
  <c r="S42" i="247"/>
  <c r="X41" i="247"/>
  <c r="W41" i="247"/>
  <c r="T41" i="247"/>
  <c r="S41" i="247"/>
  <c r="X40" i="247"/>
  <c r="W40" i="247"/>
  <c r="T40" i="247"/>
  <c r="S40" i="247"/>
  <c r="X39" i="247"/>
  <c r="W39" i="247"/>
  <c r="T39" i="247"/>
  <c r="S39" i="247"/>
  <c r="X38" i="247"/>
  <c r="T10" i="247"/>
  <c r="T38" i="247"/>
  <c r="X10" i="247"/>
  <c r="X66" i="247"/>
  <c r="W38" i="247"/>
  <c r="S38" i="247"/>
  <c r="X37" i="247"/>
  <c r="W37" i="247"/>
  <c r="T37" i="247"/>
  <c r="S37" i="247"/>
  <c r="X36" i="247"/>
  <c r="W36" i="247"/>
  <c r="T36" i="247"/>
  <c r="S36" i="247"/>
  <c r="W35" i="247"/>
  <c r="S35" i="247"/>
  <c r="W34" i="247"/>
  <c r="S34" i="247"/>
  <c r="W33" i="247"/>
  <c r="S33" i="247"/>
  <c r="X32" i="247"/>
  <c r="W32" i="247"/>
  <c r="T32" i="247"/>
  <c r="S32" i="247"/>
  <c r="X31" i="247"/>
  <c r="X30" i="247"/>
  <c r="W31" i="247"/>
  <c r="T31" i="247"/>
  <c r="S31" i="247"/>
  <c r="T30" i="247"/>
  <c r="X29" i="247"/>
  <c r="W29" i="247"/>
  <c r="T29" i="247"/>
  <c r="X85" i="247"/>
  <c r="S29" i="247"/>
  <c r="W85" i="247"/>
  <c r="X28" i="247"/>
  <c r="W28" i="247"/>
  <c r="T28" i="247"/>
  <c r="X84" i="247"/>
  <c r="S28" i="247"/>
  <c r="W84" i="247"/>
  <c r="W27" i="247"/>
  <c r="S27" i="247"/>
  <c r="W83" i="247"/>
  <c r="W26" i="247"/>
  <c r="S26" i="247"/>
  <c r="W82" i="247"/>
  <c r="X25" i="247"/>
  <c r="T25" i="247"/>
  <c r="X81" i="247"/>
  <c r="W24" i="247"/>
  <c r="S24" i="247"/>
  <c r="W80" i="247"/>
  <c r="X23" i="247"/>
  <c r="W23" i="247"/>
  <c r="T23" i="247"/>
  <c r="X79" i="247"/>
  <c r="S23" i="247"/>
  <c r="W79" i="247"/>
  <c r="X22" i="247"/>
  <c r="W22" i="247"/>
  <c r="T22" i="247"/>
  <c r="S22" i="247"/>
  <c r="W78" i="247"/>
  <c r="X21" i="247"/>
  <c r="W21" i="247"/>
  <c r="S21" i="247"/>
  <c r="W77" i="247"/>
  <c r="T21" i="247"/>
  <c r="X77" i="247"/>
  <c r="W20" i="247"/>
  <c r="S20" i="247"/>
  <c r="W76" i="247"/>
  <c r="X19" i="247"/>
  <c r="W19" i="247"/>
  <c r="T19" i="247"/>
  <c r="X75" i="247"/>
  <c r="S19" i="247"/>
  <c r="W75" i="247"/>
  <c r="X18" i="247"/>
  <c r="W18" i="247"/>
  <c r="T18" i="247"/>
  <c r="X74" i="247"/>
  <c r="S18" i="247"/>
  <c r="W74" i="247"/>
  <c r="X16" i="247"/>
  <c r="T16" i="247"/>
  <c r="X72" i="247"/>
  <c r="X15" i="247"/>
  <c r="W15" i="247"/>
  <c r="T15" i="247"/>
  <c r="X71" i="247"/>
  <c r="S15" i="247"/>
  <c r="W71" i="247"/>
  <c r="W14" i="247"/>
  <c r="S14" i="247"/>
  <c r="W70" i="247"/>
  <c r="X13" i="247"/>
  <c r="W13" i="247"/>
  <c r="T13" i="247"/>
  <c r="X69" i="247"/>
  <c r="S13" i="247"/>
  <c r="W69" i="247"/>
  <c r="X12" i="247"/>
  <c r="W12" i="247"/>
  <c r="T12" i="247"/>
  <c r="S12" i="247"/>
  <c r="W68" i="247"/>
  <c r="X11" i="247"/>
  <c r="W11" i="247"/>
  <c r="T11" i="247"/>
  <c r="X67" i="247"/>
  <c r="S11" i="247"/>
  <c r="W67" i="247"/>
  <c r="W10" i="247"/>
  <c r="S10" i="247"/>
  <c r="W66" i="247"/>
  <c r="X9" i="247"/>
  <c r="W9" i="247"/>
  <c r="T9" i="247"/>
  <c r="X65" i="247"/>
  <c r="S9" i="247"/>
  <c r="W65" i="247"/>
  <c r="X8" i="247"/>
  <c r="W8" i="247"/>
  <c r="T8" i="247"/>
  <c r="X64" i="247"/>
  <c r="S8" i="247"/>
  <c r="W64" i="247"/>
  <c r="W7" i="247"/>
  <c r="S7" i="247"/>
  <c r="W63" i="247"/>
  <c r="W6" i="247"/>
  <c r="S6" i="247"/>
  <c r="W62" i="247"/>
  <c r="W5" i="247"/>
  <c r="S5" i="247"/>
  <c r="W61" i="247"/>
  <c r="X4" i="247"/>
  <c r="W4" i="247"/>
  <c r="T4" i="247"/>
  <c r="X60" i="247"/>
  <c r="S4" i="247"/>
  <c r="W60" i="247"/>
  <c r="X3" i="247"/>
  <c r="X2" i="247"/>
  <c r="W3" i="247"/>
  <c r="T3" i="247"/>
  <c r="X59" i="247"/>
  <c r="S3" i="247"/>
  <c r="W59" i="247"/>
  <c r="P2" i="247"/>
  <c r="O2" i="247"/>
  <c r="N2" i="247"/>
  <c r="M2" i="247"/>
  <c r="S27" i="246"/>
  <c r="S55" i="246"/>
  <c r="W27" i="246"/>
  <c r="W55" i="246"/>
  <c r="W83" i="246"/>
  <c r="S26" i="246"/>
  <c r="S54" i="246"/>
  <c r="W26" i="246"/>
  <c r="W54" i="246"/>
  <c r="W82" i="246"/>
  <c r="S25" i="246"/>
  <c r="S53" i="246"/>
  <c r="W25" i="246"/>
  <c r="W53" i="246"/>
  <c r="W81" i="246"/>
  <c r="S22" i="246"/>
  <c r="S50" i="246"/>
  <c r="W22" i="246"/>
  <c r="W50" i="246"/>
  <c r="W78" i="246"/>
  <c r="S17" i="246"/>
  <c r="S45" i="246"/>
  <c r="W17" i="246"/>
  <c r="W45" i="246"/>
  <c r="W73" i="246"/>
  <c r="S15" i="246"/>
  <c r="S43" i="246"/>
  <c r="W15" i="246"/>
  <c r="W43" i="246"/>
  <c r="W71" i="246"/>
  <c r="S7" i="246"/>
  <c r="S35" i="246"/>
  <c r="W7" i="246"/>
  <c r="W35" i="246"/>
  <c r="W63" i="246"/>
  <c r="S5" i="246"/>
  <c r="S33" i="246"/>
  <c r="W5" i="246"/>
  <c r="W33" i="246"/>
  <c r="W61" i="246"/>
  <c r="X57" i="246"/>
  <c r="W57" i="246"/>
  <c r="T57" i="246"/>
  <c r="S57" i="246"/>
  <c r="X56" i="246"/>
  <c r="W56" i="246"/>
  <c r="T56" i="246"/>
  <c r="S56" i="246"/>
  <c r="X55" i="246"/>
  <c r="T55" i="246"/>
  <c r="X54" i="246"/>
  <c r="T54" i="246"/>
  <c r="X53" i="246"/>
  <c r="T53" i="246"/>
  <c r="X52" i="246"/>
  <c r="W52" i="246"/>
  <c r="T52" i="246"/>
  <c r="S52" i="246"/>
  <c r="X51" i="246"/>
  <c r="W51" i="246"/>
  <c r="T51" i="246"/>
  <c r="S51" i="246"/>
  <c r="X50" i="246"/>
  <c r="T50" i="246"/>
  <c r="X49" i="246"/>
  <c r="W49" i="246"/>
  <c r="T49" i="246"/>
  <c r="S49" i="246"/>
  <c r="X48" i="246"/>
  <c r="W48" i="246"/>
  <c r="S20" i="246"/>
  <c r="S48" i="246"/>
  <c r="W20" i="246"/>
  <c r="W76" i="246"/>
  <c r="T48" i="246"/>
  <c r="T20" i="246"/>
  <c r="X20" i="246"/>
  <c r="X76" i="246"/>
  <c r="X47" i="246"/>
  <c r="W47" i="246"/>
  <c r="T47" i="246"/>
  <c r="S47" i="246"/>
  <c r="X46" i="246"/>
  <c r="W46" i="246"/>
  <c r="T46" i="246"/>
  <c r="S46" i="246"/>
  <c r="X45" i="246"/>
  <c r="T45" i="246"/>
  <c r="X44" i="246"/>
  <c r="W44" i="246"/>
  <c r="T44" i="246"/>
  <c r="S44" i="246"/>
  <c r="X43" i="246"/>
  <c r="T43" i="246"/>
  <c r="X42" i="246"/>
  <c r="W42" i="246"/>
  <c r="T42" i="246"/>
  <c r="S42" i="246"/>
  <c r="X41" i="246"/>
  <c r="W41" i="246"/>
  <c r="T41" i="246"/>
  <c r="S41" i="246"/>
  <c r="X40" i="246"/>
  <c r="W40" i="246"/>
  <c r="T40" i="246"/>
  <c r="S40" i="246"/>
  <c r="S12" i="246"/>
  <c r="W12" i="246"/>
  <c r="W68" i="246"/>
  <c r="X39" i="246"/>
  <c r="W39" i="246"/>
  <c r="T39" i="246"/>
  <c r="S39" i="246"/>
  <c r="X38" i="246"/>
  <c r="W38" i="246"/>
  <c r="S10" i="246"/>
  <c r="S38" i="246"/>
  <c r="W10" i="246"/>
  <c r="W66" i="246"/>
  <c r="T38" i="246"/>
  <c r="T10" i="246"/>
  <c r="X10" i="246"/>
  <c r="X66" i="246"/>
  <c r="X37" i="246"/>
  <c r="W37" i="246"/>
  <c r="T37" i="246"/>
  <c r="S37" i="246"/>
  <c r="X36" i="246"/>
  <c r="W36" i="246"/>
  <c r="T36" i="246"/>
  <c r="S36" i="246"/>
  <c r="X35" i="246"/>
  <c r="T35" i="246"/>
  <c r="X34" i="246"/>
  <c r="W34" i="246"/>
  <c r="T34" i="246"/>
  <c r="S34" i="246"/>
  <c r="X33" i="246"/>
  <c r="T33" i="246"/>
  <c r="X32" i="246"/>
  <c r="W32" i="246"/>
  <c r="T32" i="246"/>
  <c r="S32" i="246"/>
  <c r="X31" i="246"/>
  <c r="X30" i="246"/>
  <c r="W31" i="246"/>
  <c r="T31" i="246"/>
  <c r="T30" i="246"/>
  <c r="S31" i="246"/>
  <c r="X29" i="246"/>
  <c r="W29" i="246"/>
  <c r="T29" i="246"/>
  <c r="X85" i="246"/>
  <c r="S29" i="246"/>
  <c r="W85" i="246"/>
  <c r="X28" i="246"/>
  <c r="W28" i="246"/>
  <c r="T28" i="246"/>
  <c r="X84" i="246"/>
  <c r="S28" i="246"/>
  <c r="W84" i="246"/>
  <c r="X27" i="246"/>
  <c r="T27" i="246"/>
  <c r="X83" i="246"/>
  <c r="X26" i="246"/>
  <c r="T26" i="246"/>
  <c r="X82" i="246"/>
  <c r="X25" i="246"/>
  <c r="T25" i="246"/>
  <c r="X81" i="246"/>
  <c r="X24" i="246"/>
  <c r="W24" i="246"/>
  <c r="T24" i="246"/>
  <c r="X80" i="246"/>
  <c r="S24" i="246"/>
  <c r="W80" i="246"/>
  <c r="X23" i="246"/>
  <c r="T23" i="246"/>
  <c r="X79" i="246"/>
  <c r="W23" i="246"/>
  <c r="S23" i="246"/>
  <c r="W79" i="246"/>
  <c r="X22" i="246"/>
  <c r="T22" i="246"/>
  <c r="X78" i="246"/>
  <c r="X21" i="246"/>
  <c r="W21" i="246"/>
  <c r="T21" i="246"/>
  <c r="X77" i="246"/>
  <c r="S21" i="246"/>
  <c r="W77" i="246"/>
  <c r="X19" i="246"/>
  <c r="W19" i="246"/>
  <c r="T19" i="246"/>
  <c r="X75" i="246"/>
  <c r="S19" i="246"/>
  <c r="W75" i="246"/>
  <c r="X18" i="246"/>
  <c r="W18" i="246"/>
  <c r="T18" i="246"/>
  <c r="X74" i="246"/>
  <c r="S18" i="246"/>
  <c r="W74" i="246"/>
  <c r="X17" i="246"/>
  <c r="T17" i="246"/>
  <c r="X73" i="246"/>
  <c r="X16" i="246"/>
  <c r="W16" i="246"/>
  <c r="T16" i="246"/>
  <c r="X72" i="246"/>
  <c r="S16" i="246"/>
  <c r="W72" i="246"/>
  <c r="X15" i="246"/>
  <c r="T15" i="246"/>
  <c r="X71" i="246"/>
  <c r="X14" i="246"/>
  <c r="W14" i="246"/>
  <c r="T14" i="246"/>
  <c r="X70" i="246"/>
  <c r="S14" i="246"/>
  <c r="W70" i="246"/>
  <c r="X13" i="246"/>
  <c r="T13" i="246"/>
  <c r="X69" i="246"/>
  <c r="W13" i="246"/>
  <c r="S13" i="246"/>
  <c r="W69" i="246"/>
  <c r="X12" i="246"/>
  <c r="T12" i="246"/>
  <c r="X68" i="246"/>
  <c r="X11" i="246"/>
  <c r="W11" i="246"/>
  <c r="T11" i="246"/>
  <c r="X67" i="246"/>
  <c r="S11" i="246"/>
  <c r="W67" i="246"/>
  <c r="X9" i="246"/>
  <c r="W9" i="246"/>
  <c r="T9" i="246"/>
  <c r="X65" i="246"/>
  <c r="S9" i="246"/>
  <c r="W65" i="246"/>
  <c r="X8" i="246"/>
  <c r="W8" i="246"/>
  <c r="T8" i="246"/>
  <c r="X64" i="246"/>
  <c r="S8" i="246"/>
  <c r="W64" i="246"/>
  <c r="X7" i="246"/>
  <c r="T7" i="246"/>
  <c r="X63" i="246"/>
  <c r="X6" i="246"/>
  <c r="W6" i="246"/>
  <c r="T6" i="246"/>
  <c r="X62" i="246"/>
  <c r="S6" i="246"/>
  <c r="W62" i="246"/>
  <c r="X5" i="246"/>
  <c r="T5" i="246"/>
  <c r="X61" i="246"/>
  <c r="X4" i="246"/>
  <c r="W4" i="246"/>
  <c r="T4" i="246"/>
  <c r="X60" i="246"/>
  <c r="S4" i="246"/>
  <c r="W60" i="246"/>
  <c r="X3" i="246"/>
  <c r="T3" i="246"/>
  <c r="X59" i="246"/>
  <c r="W3" i="246"/>
  <c r="T2" i="246"/>
  <c r="S3" i="246"/>
  <c r="W59" i="246"/>
  <c r="P2" i="246"/>
  <c r="O2" i="246"/>
  <c r="N2" i="246"/>
  <c r="M2" i="246"/>
  <c r="T29" i="245"/>
  <c r="T57" i="245"/>
  <c r="X29" i="245"/>
  <c r="X57" i="245"/>
  <c r="X85" i="245"/>
  <c r="T24" i="245"/>
  <c r="T52" i="245"/>
  <c r="X24" i="245"/>
  <c r="X52" i="245"/>
  <c r="X80" i="245"/>
  <c r="T19" i="245"/>
  <c r="T47" i="245"/>
  <c r="X19" i="245"/>
  <c r="X47" i="245"/>
  <c r="X75" i="245"/>
  <c r="T14" i="245"/>
  <c r="T42" i="245"/>
  <c r="X14" i="245"/>
  <c r="X42" i="245"/>
  <c r="X70" i="245"/>
  <c r="T4" i="245"/>
  <c r="T32" i="245"/>
  <c r="X4" i="245"/>
  <c r="X32" i="245"/>
  <c r="X60" i="245"/>
  <c r="W57" i="245"/>
  <c r="S57" i="245"/>
  <c r="X56" i="245"/>
  <c r="W56" i="245"/>
  <c r="T56" i="245"/>
  <c r="S56" i="245"/>
  <c r="X55" i="245"/>
  <c r="W55" i="245"/>
  <c r="T55" i="245"/>
  <c r="S55" i="245"/>
  <c r="X54" i="245"/>
  <c r="W54" i="245"/>
  <c r="T54" i="245"/>
  <c r="S54" i="245"/>
  <c r="X53" i="245"/>
  <c r="W53" i="245"/>
  <c r="T53" i="245"/>
  <c r="T25" i="245"/>
  <c r="X25" i="245"/>
  <c r="X81" i="245"/>
  <c r="S53" i="245"/>
  <c r="W52" i="245"/>
  <c r="S52" i="245"/>
  <c r="X51" i="245"/>
  <c r="W51" i="245"/>
  <c r="T51" i="245"/>
  <c r="S51" i="245"/>
  <c r="X50" i="245"/>
  <c r="W50" i="245"/>
  <c r="T50" i="245"/>
  <c r="S50" i="245"/>
  <c r="X49" i="245"/>
  <c r="W49" i="245"/>
  <c r="T49" i="245"/>
  <c r="S49" i="245"/>
  <c r="X48" i="245"/>
  <c r="W48" i="245"/>
  <c r="T48" i="245"/>
  <c r="T20" i="245"/>
  <c r="X20" i="245"/>
  <c r="X76" i="245"/>
  <c r="S48" i="245"/>
  <c r="S20" i="245"/>
  <c r="W20" i="245"/>
  <c r="W76" i="245"/>
  <c r="W47" i="245"/>
  <c r="S47" i="245"/>
  <c r="X46" i="245"/>
  <c r="W46" i="245"/>
  <c r="T46" i="245"/>
  <c r="S46" i="245"/>
  <c r="X45" i="245"/>
  <c r="W45" i="245"/>
  <c r="T45" i="245"/>
  <c r="S45" i="245"/>
  <c r="X44" i="245"/>
  <c r="W44" i="245"/>
  <c r="T44" i="245"/>
  <c r="S44" i="245"/>
  <c r="X43" i="245"/>
  <c r="W43" i="245"/>
  <c r="T43" i="245"/>
  <c r="T15" i="245"/>
  <c r="X15" i="245"/>
  <c r="X71" i="245"/>
  <c r="S43" i="245"/>
  <c r="W42" i="245"/>
  <c r="S42" i="245"/>
  <c r="X41" i="245"/>
  <c r="W41" i="245"/>
  <c r="T41" i="245"/>
  <c r="S41" i="245"/>
  <c r="X40" i="245"/>
  <c r="W40" i="245"/>
  <c r="T40" i="245"/>
  <c r="S40" i="245"/>
  <c r="X39" i="245"/>
  <c r="W39" i="245"/>
  <c r="T39" i="245"/>
  <c r="S39" i="245"/>
  <c r="X38" i="245"/>
  <c r="W38" i="245"/>
  <c r="T38" i="245"/>
  <c r="T10" i="245"/>
  <c r="X10" i="245"/>
  <c r="X66" i="245"/>
  <c r="S38" i="245"/>
  <c r="S10" i="245"/>
  <c r="W10" i="245"/>
  <c r="W66" i="245"/>
  <c r="X37" i="245"/>
  <c r="W37" i="245"/>
  <c r="T37" i="245"/>
  <c r="S37" i="245"/>
  <c r="X36" i="245"/>
  <c r="W36" i="245"/>
  <c r="T36" i="245"/>
  <c r="S36" i="245"/>
  <c r="X35" i="245"/>
  <c r="W35" i="245"/>
  <c r="T35" i="245"/>
  <c r="S35" i="245"/>
  <c r="X34" i="245"/>
  <c r="W34" i="245"/>
  <c r="T34" i="245"/>
  <c r="S34" i="245"/>
  <c r="X33" i="245"/>
  <c r="W33" i="245"/>
  <c r="T33" i="245"/>
  <c r="T5" i="245"/>
  <c r="X5" i="245"/>
  <c r="X61" i="245"/>
  <c r="S33" i="245"/>
  <c r="W32" i="245"/>
  <c r="S32" i="245"/>
  <c r="X31" i="245"/>
  <c r="X30" i="245"/>
  <c r="W31" i="245"/>
  <c r="T31" i="245"/>
  <c r="T30" i="245"/>
  <c r="S31" i="245"/>
  <c r="W29" i="245"/>
  <c r="S29" i="245"/>
  <c r="W85" i="245"/>
  <c r="X28" i="245"/>
  <c r="W28" i="245"/>
  <c r="T28" i="245"/>
  <c r="X84" i="245"/>
  <c r="S28" i="245"/>
  <c r="W84" i="245"/>
  <c r="X27" i="245"/>
  <c r="W27" i="245"/>
  <c r="T27" i="245"/>
  <c r="X83" i="245"/>
  <c r="S27" i="245"/>
  <c r="W83" i="245"/>
  <c r="X26" i="245"/>
  <c r="W26" i="245"/>
  <c r="T26" i="245"/>
  <c r="X82" i="245"/>
  <c r="S26" i="245"/>
  <c r="W82" i="245"/>
  <c r="W25" i="245"/>
  <c r="S25" i="245"/>
  <c r="W81" i="245"/>
  <c r="W24" i="245"/>
  <c r="S24" i="245"/>
  <c r="W80" i="245"/>
  <c r="X23" i="245"/>
  <c r="W23" i="245"/>
  <c r="S23" i="245"/>
  <c r="W79" i="245"/>
  <c r="T23" i="245"/>
  <c r="X79" i="245"/>
  <c r="X22" i="245"/>
  <c r="T22" i="245"/>
  <c r="X78" i="245"/>
  <c r="W22" i="245"/>
  <c r="S22" i="245"/>
  <c r="W78" i="245"/>
  <c r="X21" i="245"/>
  <c r="W21" i="245"/>
  <c r="T21" i="245"/>
  <c r="X77" i="245"/>
  <c r="S21" i="245"/>
  <c r="W77" i="245"/>
  <c r="W19" i="245"/>
  <c r="S19" i="245"/>
  <c r="W75" i="245"/>
  <c r="X18" i="245"/>
  <c r="W18" i="245"/>
  <c r="T18" i="245"/>
  <c r="X74" i="245"/>
  <c r="S18" i="245"/>
  <c r="W74" i="245"/>
  <c r="X17" i="245"/>
  <c r="W17" i="245"/>
  <c r="T17" i="245"/>
  <c r="X73" i="245"/>
  <c r="S17" i="245"/>
  <c r="W73" i="245"/>
  <c r="X16" i="245"/>
  <c r="W16" i="245"/>
  <c r="T16" i="245"/>
  <c r="X72" i="245"/>
  <c r="S16" i="245"/>
  <c r="W72" i="245"/>
  <c r="W15" i="245"/>
  <c r="S15" i="245"/>
  <c r="W71" i="245"/>
  <c r="W14" i="245"/>
  <c r="S14" i="245"/>
  <c r="W70" i="245"/>
  <c r="X13" i="245"/>
  <c r="W13" i="245"/>
  <c r="S13" i="245"/>
  <c r="W69" i="245"/>
  <c r="T13" i="245"/>
  <c r="X69" i="245"/>
  <c r="X12" i="245"/>
  <c r="T12" i="245"/>
  <c r="X68" i="245"/>
  <c r="W12" i="245"/>
  <c r="S12" i="245"/>
  <c r="W68" i="245"/>
  <c r="X11" i="245"/>
  <c r="W11" i="245"/>
  <c r="T11" i="245"/>
  <c r="X67" i="245"/>
  <c r="S11" i="245"/>
  <c r="W67" i="245"/>
  <c r="X9" i="245"/>
  <c r="W9" i="245"/>
  <c r="T9" i="245"/>
  <c r="X65" i="245"/>
  <c r="S9" i="245"/>
  <c r="W65" i="245"/>
  <c r="X8" i="245"/>
  <c r="W8" i="245"/>
  <c r="T8" i="245"/>
  <c r="X64" i="245"/>
  <c r="S8" i="245"/>
  <c r="W64" i="245"/>
  <c r="X7" i="245"/>
  <c r="W7" i="245"/>
  <c r="T7" i="245"/>
  <c r="X63" i="245"/>
  <c r="S7" i="245"/>
  <c r="W63" i="245"/>
  <c r="X6" i="245"/>
  <c r="W6" i="245"/>
  <c r="T6" i="245"/>
  <c r="X62" i="245"/>
  <c r="S6" i="245"/>
  <c r="W62" i="245"/>
  <c r="W5" i="245"/>
  <c r="S5" i="245"/>
  <c r="W61" i="245"/>
  <c r="W4" i="245"/>
  <c r="S4" i="245"/>
  <c r="W60" i="245"/>
  <c r="X3" i="245"/>
  <c r="W3" i="245"/>
  <c r="S3" i="245"/>
  <c r="W59" i="245"/>
  <c r="T3" i="245"/>
  <c r="X59" i="245"/>
  <c r="X2" i="245"/>
  <c r="T2" i="245"/>
  <c r="P2" i="245"/>
  <c r="O2" i="245"/>
  <c r="N2" i="245"/>
  <c r="M2" i="245"/>
  <c r="S29" i="244"/>
  <c r="S57" i="244"/>
  <c r="W29" i="244"/>
  <c r="W57" i="244"/>
  <c r="W85" i="244"/>
  <c r="S24" i="244"/>
  <c r="S52" i="244"/>
  <c r="W24" i="244"/>
  <c r="W52" i="244"/>
  <c r="W80" i="244"/>
  <c r="T22" i="244"/>
  <c r="T50" i="244"/>
  <c r="X22" i="244"/>
  <c r="X50" i="244"/>
  <c r="X78" i="244"/>
  <c r="S19" i="244"/>
  <c r="S47" i="244"/>
  <c r="W19" i="244"/>
  <c r="W47" i="244"/>
  <c r="W75" i="244"/>
  <c r="S14" i="244"/>
  <c r="S42" i="244"/>
  <c r="W14" i="244"/>
  <c r="W42" i="244"/>
  <c r="W70" i="244"/>
  <c r="T12" i="244"/>
  <c r="T40" i="244"/>
  <c r="X12" i="244"/>
  <c r="X40" i="244"/>
  <c r="X68" i="244"/>
  <c r="S9" i="244"/>
  <c r="S37" i="244"/>
  <c r="W9" i="244"/>
  <c r="W37" i="244"/>
  <c r="W65" i="244"/>
  <c r="S4" i="244"/>
  <c r="S32" i="244"/>
  <c r="W4" i="244"/>
  <c r="W32" i="244"/>
  <c r="W60" i="244"/>
  <c r="X57" i="244"/>
  <c r="T57" i="244"/>
  <c r="X56" i="244"/>
  <c r="W56" i="244"/>
  <c r="T56" i="244"/>
  <c r="S56" i="244"/>
  <c r="S28" i="244"/>
  <c r="W28" i="244"/>
  <c r="W84" i="244"/>
  <c r="X55" i="244"/>
  <c r="W55" i="244"/>
  <c r="T55" i="244"/>
  <c r="S55" i="244"/>
  <c r="X54" i="244"/>
  <c r="W54" i="244"/>
  <c r="T54" i="244"/>
  <c r="S54" i="244"/>
  <c r="X53" i="244"/>
  <c r="W53" i="244"/>
  <c r="T53" i="244"/>
  <c r="S53" i="244"/>
  <c r="S25" i="244"/>
  <c r="W25" i="244"/>
  <c r="W81" i="244"/>
  <c r="X52" i="244"/>
  <c r="T52" i="244"/>
  <c r="X51" i="244"/>
  <c r="W51" i="244"/>
  <c r="T51" i="244"/>
  <c r="S51" i="244"/>
  <c r="W50" i="244"/>
  <c r="S50" i="244"/>
  <c r="X49" i="244"/>
  <c r="W49" i="244"/>
  <c r="T49" i="244"/>
  <c r="S49" i="244"/>
  <c r="X48" i="244"/>
  <c r="W48" i="244"/>
  <c r="T48" i="244"/>
  <c r="S48" i="244"/>
  <c r="S20" i="244"/>
  <c r="W20" i="244"/>
  <c r="W76" i="244"/>
  <c r="X47" i="244"/>
  <c r="T47" i="244"/>
  <c r="X46" i="244"/>
  <c r="W46" i="244"/>
  <c r="T46" i="244"/>
  <c r="S46" i="244"/>
  <c r="S18" i="244"/>
  <c r="W18" i="244"/>
  <c r="W74" i="244"/>
  <c r="X45" i="244"/>
  <c r="W45" i="244"/>
  <c r="T45" i="244"/>
  <c r="S45" i="244"/>
  <c r="X44" i="244"/>
  <c r="W44" i="244"/>
  <c r="T44" i="244"/>
  <c r="S44" i="244"/>
  <c r="X43" i="244"/>
  <c r="W43" i="244"/>
  <c r="T43" i="244"/>
  <c r="S43" i="244"/>
  <c r="S15" i="244"/>
  <c r="W15" i="244"/>
  <c r="W71" i="244"/>
  <c r="X42" i="244"/>
  <c r="T42" i="244"/>
  <c r="X41" i="244"/>
  <c r="W41" i="244"/>
  <c r="T41" i="244"/>
  <c r="S41" i="244"/>
  <c r="W40" i="244"/>
  <c r="S40" i="244"/>
  <c r="X39" i="244"/>
  <c r="W39" i="244"/>
  <c r="T39" i="244"/>
  <c r="S39" i="244"/>
  <c r="X38" i="244"/>
  <c r="W38" i="244"/>
  <c r="T38" i="244"/>
  <c r="S38" i="244"/>
  <c r="S10" i="244"/>
  <c r="W10" i="244"/>
  <c r="W66" i="244"/>
  <c r="X37" i="244"/>
  <c r="T37" i="244"/>
  <c r="X36" i="244"/>
  <c r="W36" i="244"/>
  <c r="T36" i="244"/>
  <c r="S36" i="244"/>
  <c r="X35" i="244"/>
  <c r="W35" i="244"/>
  <c r="T35" i="244"/>
  <c r="S35" i="244"/>
  <c r="X34" i="244"/>
  <c r="W34" i="244"/>
  <c r="T34" i="244"/>
  <c r="S34" i="244"/>
  <c r="X33" i="244"/>
  <c r="W33" i="244"/>
  <c r="T33" i="244"/>
  <c r="S33" i="244"/>
  <c r="S5" i="244"/>
  <c r="W5" i="244"/>
  <c r="W61" i="244"/>
  <c r="X32" i="244"/>
  <c r="T32" i="244"/>
  <c r="X31" i="244"/>
  <c r="X30" i="244"/>
  <c r="W31" i="244"/>
  <c r="T31" i="244"/>
  <c r="T30" i="244"/>
  <c r="S31" i="244"/>
  <c r="X29" i="244"/>
  <c r="T29" i="244"/>
  <c r="X85" i="244"/>
  <c r="X28" i="244"/>
  <c r="T28" i="244"/>
  <c r="X84" i="244"/>
  <c r="X27" i="244"/>
  <c r="W27" i="244"/>
  <c r="T27" i="244"/>
  <c r="X83" i="244"/>
  <c r="S27" i="244"/>
  <c r="W83" i="244"/>
  <c r="X26" i="244"/>
  <c r="W26" i="244"/>
  <c r="T26" i="244"/>
  <c r="X82" i="244"/>
  <c r="S26" i="244"/>
  <c r="W82" i="244"/>
  <c r="X25" i="244"/>
  <c r="T25" i="244"/>
  <c r="X81" i="244"/>
  <c r="X24" i="244"/>
  <c r="T24" i="244"/>
  <c r="X80" i="244"/>
  <c r="X23" i="244"/>
  <c r="W23" i="244"/>
  <c r="T23" i="244"/>
  <c r="X79" i="244"/>
  <c r="S23" i="244"/>
  <c r="W79" i="244"/>
  <c r="W22" i="244"/>
  <c r="S22" i="244"/>
  <c r="W78" i="244"/>
  <c r="X21" i="244"/>
  <c r="W21" i="244"/>
  <c r="T21" i="244"/>
  <c r="X77" i="244"/>
  <c r="S21" i="244"/>
  <c r="W77" i="244"/>
  <c r="X20" i="244"/>
  <c r="T20" i="244"/>
  <c r="X76" i="244"/>
  <c r="X19" i="244"/>
  <c r="T19" i="244"/>
  <c r="X75" i="244"/>
  <c r="X18" i="244"/>
  <c r="T18" i="244"/>
  <c r="X74" i="244"/>
  <c r="X17" i="244"/>
  <c r="W17" i="244"/>
  <c r="T17" i="244"/>
  <c r="X73" i="244"/>
  <c r="S17" i="244"/>
  <c r="W73" i="244"/>
  <c r="X16" i="244"/>
  <c r="W16" i="244"/>
  <c r="T16" i="244"/>
  <c r="X72" i="244"/>
  <c r="S16" i="244"/>
  <c r="W72" i="244"/>
  <c r="X15" i="244"/>
  <c r="T15" i="244"/>
  <c r="X71" i="244"/>
  <c r="X14" i="244"/>
  <c r="T14" i="244"/>
  <c r="X70" i="244"/>
  <c r="X13" i="244"/>
  <c r="W13" i="244"/>
  <c r="T13" i="244"/>
  <c r="X69" i="244"/>
  <c r="S13" i="244"/>
  <c r="W69" i="244"/>
  <c r="W12" i="244"/>
  <c r="S12" i="244"/>
  <c r="W68" i="244"/>
  <c r="X11" i="244"/>
  <c r="W11" i="244"/>
  <c r="T11" i="244"/>
  <c r="X67" i="244"/>
  <c r="S11" i="244"/>
  <c r="W67" i="244"/>
  <c r="X10" i="244"/>
  <c r="T10" i="244"/>
  <c r="X66" i="244"/>
  <c r="X9" i="244"/>
  <c r="T9" i="244"/>
  <c r="X65" i="244"/>
  <c r="X8" i="244"/>
  <c r="W8" i="244"/>
  <c r="T8" i="244"/>
  <c r="X64" i="244"/>
  <c r="S8" i="244"/>
  <c r="W64" i="244"/>
  <c r="X7" i="244"/>
  <c r="W7" i="244"/>
  <c r="T7" i="244"/>
  <c r="X63" i="244"/>
  <c r="S7" i="244"/>
  <c r="W63" i="244"/>
  <c r="X6" i="244"/>
  <c r="W6" i="244"/>
  <c r="T6" i="244"/>
  <c r="X62" i="244"/>
  <c r="S6" i="244"/>
  <c r="W62" i="244"/>
  <c r="X5" i="244"/>
  <c r="T5" i="244"/>
  <c r="X61" i="244"/>
  <c r="X4" i="244"/>
  <c r="T4" i="244"/>
  <c r="X60" i="244"/>
  <c r="X3" i="244"/>
  <c r="X2" i="244"/>
  <c r="W3" i="244"/>
  <c r="T3" i="244"/>
  <c r="X59" i="244"/>
  <c r="S3" i="244"/>
  <c r="W59" i="244"/>
  <c r="P2" i="244"/>
  <c r="O2" i="244"/>
  <c r="N2" i="244"/>
  <c r="M2" i="244"/>
  <c r="T28" i="238"/>
  <c r="T56" i="238"/>
  <c r="X28" i="238"/>
  <c r="X56" i="238"/>
  <c r="X84" i="238"/>
  <c r="T23" i="238"/>
  <c r="T51" i="238"/>
  <c r="X23" i="238"/>
  <c r="X51" i="238"/>
  <c r="X79" i="238"/>
  <c r="S22" i="238"/>
  <c r="S50" i="238"/>
  <c r="W22" i="238"/>
  <c r="W50" i="238"/>
  <c r="W78" i="238"/>
  <c r="T21" i="238"/>
  <c r="T49" i="238"/>
  <c r="X21" i="238"/>
  <c r="X49" i="238"/>
  <c r="X77" i="238"/>
  <c r="T13" i="238"/>
  <c r="T41" i="238"/>
  <c r="X13" i="238"/>
  <c r="X41" i="238"/>
  <c r="X69" i="238"/>
  <c r="S12" i="238"/>
  <c r="S40" i="238"/>
  <c r="W12" i="238"/>
  <c r="W40" i="238"/>
  <c r="W68" i="238"/>
  <c r="T11" i="238"/>
  <c r="T39" i="238"/>
  <c r="X11" i="238"/>
  <c r="X39" i="238"/>
  <c r="X67" i="238"/>
  <c r="T3" i="238"/>
  <c r="T31" i="238"/>
  <c r="X3" i="238"/>
  <c r="X31" i="238"/>
  <c r="X59" i="238"/>
  <c r="X57" i="238"/>
  <c r="T29" i="238"/>
  <c r="T57" i="238"/>
  <c r="X29" i="238"/>
  <c r="X85" i="238"/>
  <c r="W57" i="238"/>
  <c r="S57" i="238"/>
  <c r="W56" i="238"/>
  <c r="S56" i="238"/>
  <c r="X55" i="238"/>
  <c r="W55" i="238"/>
  <c r="T55" i="238"/>
  <c r="S55" i="238"/>
  <c r="X54" i="238"/>
  <c r="W54" i="238"/>
  <c r="T54" i="238"/>
  <c r="S54" i="238"/>
  <c r="X53" i="238"/>
  <c r="W53" i="238"/>
  <c r="T53" i="238"/>
  <c r="S53" i="238"/>
  <c r="X52" i="238"/>
  <c r="T24" i="238"/>
  <c r="T52" i="238"/>
  <c r="X24" i="238"/>
  <c r="X80" i="238"/>
  <c r="W52" i="238"/>
  <c r="S52" i="238"/>
  <c r="W51" i="238"/>
  <c r="S51" i="238"/>
  <c r="X50" i="238"/>
  <c r="T50" i="238"/>
  <c r="W49" i="238"/>
  <c r="S49" i="238"/>
  <c r="X48" i="238"/>
  <c r="W48" i="238"/>
  <c r="T48" i="238"/>
  <c r="S48" i="238"/>
  <c r="X47" i="238"/>
  <c r="T19" i="238"/>
  <c r="T47" i="238"/>
  <c r="X19" i="238"/>
  <c r="X75" i="238"/>
  <c r="W47" i="238"/>
  <c r="S47" i="238"/>
  <c r="X46" i="238"/>
  <c r="W46" i="238"/>
  <c r="T46" i="238"/>
  <c r="T18" i="238"/>
  <c r="X18" i="238"/>
  <c r="X74" i="238"/>
  <c r="S46" i="238"/>
  <c r="X45" i="238"/>
  <c r="W45" i="238"/>
  <c r="T45" i="238"/>
  <c r="S45" i="238"/>
  <c r="X44" i="238"/>
  <c r="W44" i="238"/>
  <c r="T44" i="238"/>
  <c r="S44" i="238"/>
  <c r="X43" i="238"/>
  <c r="W43" i="238"/>
  <c r="T43" i="238"/>
  <c r="S43" i="238"/>
  <c r="X42" i="238"/>
  <c r="T14" i="238"/>
  <c r="T42" i="238"/>
  <c r="X14" i="238"/>
  <c r="X70" i="238"/>
  <c r="W42" i="238"/>
  <c r="S42" i="238"/>
  <c r="W41" i="238"/>
  <c r="S41" i="238"/>
  <c r="X40" i="238"/>
  <c r="T40" i="238"/>
  <c r="W39" i="238"/>
  <c r="S39" i="238"/>
  <c r="X38" i="238"/>
  <c r="W38" i="238"/>
  <c r="T38" i="238"/>
  <c r="S38" i="238"/>
  <c r="X37" i="238"/>
  <c r="T9" i="238"/>
  <c r="T37" i="238"/>
  <c r="X9" i="238"/>
  <c r="X65" i="238"/>
  <c r="W37" i="238"/>
  <c r="S37" i="238"/>
  <c r="X36" i="238"/>
  <c r="W36" i="238"/>
  <c r="T36" i="238"/>
  <c r="T8" i="238"/>
  <c r="X8" i="238"/>
  <c r="X64" i="238"/>
  <c r="S36" i="238"/>
  <c r="X35" i="238"/>
  <c r="W35" i="238"/>
  <c r="T35" i="238"/>
  <c r="S35" i="238"/>
  <c r="X34" i="238"/>
  <c r="W34" i="238"/>
  <c r="T34" i="238"/>
  <c r="S34" i="238"/>
  <c r="X33" i="238"/>
  <c r="W33" i="238"/>
  <c r="T33" i="238"/>
  <c r="S33" i="238"/>
  <c r="X32" i="238"/>
  <c r="X30" i="238"/>
  <c r="W32" i="238"/>
  <c r="T32" i="238"/>
  <c r="S32" i="238"/>
  <c r="W31" i="238"/>
  <c r="T30" i="238"/>
  <c r="S31" i="238"/>
  <c r="W29" i="238"/>
  <c r="S29" i="238"/>
  <c r="W85" i="238"/>
  <c r="W28" i="238"/>
  <c r="S28" i="238"/>
  <c r="W84" i="238"/>
  <c r="X27" i="238"/>
  <c r="W27" i="238"/>
  <c r="T27" i="238"/>
  <c r="X83" i="238"/>
  <c r="S27" i="238"/>
  <c r="W83" i="238"/>
  <c r="X26" i="238"/>
  <c r="W26" i="238"/>
  <c r="T26" i="238"/>
  <c r="X82" i="238"/>
  <c r="S26" i="238"/>
  <c r="W82" i="238"/>
  <c r="X25" i="238"/>
  <c r="W25" i="238"/>
  <c r="T25" i="238"/>
  <c r="X81" i="238"/>
  <c r="S25" i="238"/>
  <c r="W81" i="238"/>
  <c r="W24" i="238"/>
  <c r="S24" i="238"/>
  <c r="W80" i="238"/>
  <c r="W23" i="238"/>
  <c r="S23" i="238"/>
  <c r="W79" i="238"/>
  <c r="X22" i="238"/>
  <c r="T22" i="238"/>
  <c r="X78" i="238"/>
  <c r="W21" i="238"/>
  <c r="S21" i="238"/>
  <c r="W77" i="238"/>
  <c r="X20" i="238"/>
  <c r="W20" i="238"/>
  <c r="T20" i="238"/>
  <c r="X76" i="238"/>
  <c r="S20" i="238"/>
  <c r="W76" i="238"/>
  <c r="W19" i="238"/>
  <c r="S19" i="238"/>
  <c r="W75" i="238"/>
  <c r="W18" i="238"/>
  <c r="S18" i="238"/>
  <c r="W74" i="238"/>
  <c r="X17" i="238"/>
  <c r="W17" i="238"/>
  <c r="T17" i="238"/>
  <c r="X73" i="238"/>
  <c r="S17" i="238"/>
  <c r="W73" i="238"/>
  <c r="X16" i="238"/>
  <c r="W16" i="238"/>
  <c r="T16" i="238"/>
  <c r="X72" i="238"/>
  <c r="S16" i="238"/>
  <c r="W72" i="238"/>
  <c r="X15" i="238"/>
  <c r="W15" i="238"/>
  <c r="T15" i="238"/>
  <c r="X71" i="238"/>
  <c r="S15" i="238"/>
  <c r="W71" i="238"/>
  <c r="W14" i="238"/>
  <c r="S14" i="238"/>
  <c r="W70" i="238"/>
  <c r="W13" i="238"/>
  <c r="S13" i="238"/>
  <c r="W69" i="238"/>
  <c r="X12" i="238"/>
  <c r="T12" i="238"/>
  <c r="X68" i="238"/>
  <c r="W11" i="238"/>
  <c r="S11" i="238"/>
  <c r="W67" i="238"/>
  <c r="X10" i="238"/>
  <c r="W10" i="238"/>
  <c r="T10" i="238"/>
  <c r="X66" i="238"/>
  <c r="S10" i="238"/>
  <c r="W66" i="238"/>
  <c r="W9" i="238"/>
  <c r="S9" i="238"/>
  <c r="W65" i="238"/>
  <c r="W8" i="238"/>
  <c r="S8" i="238"/>
  <c r="W64" i="238"/>
  <c r="X7" i="238"/>
  <c r="W7" i="238"/>
  <c r="T7" i="238"/>
  <c r="X63" i="238"/>
  <c r="S7" i="238"/>
  <c r="W63" i="238"/>
  <c r="X6" i="238"/>
  <c r="W6" i="238"/>
  <c r="T6" i="238"/>
  <c r="X62" i="238"/>
  <c r="S6" i="238"/>
  <c r="W62" i="238"/>
  <c r="X5" i="238"/>
  <c r="W5" i="238"/>
  <c r="T5" i="238"/>
  <c r="X61" i="238"/>
  <c r="S5" i="238"/>
  <c r="W61" i="238"/>
  <c r="X4" i="238"/>
  <c r="W4" i="238"/>
  <c r="T4" i="238"/>
  <c r="S4" i="238"/>
  <c r="W60" i="238"/>
  <c r="X2" i="238"/>
  <c r="W3" i="238"/>
  <c r="T2" i="238"/>
  <c r="S3" i="238"/>
  <c r="W59" i="238"/>
  <c r="P2" i="238"/>
  <c r="O2" i="238"/>
  <c r="N2" i="238"/>
  <c r="M2" i="238"/>
  <c r="S28" i="237"/>
  <c r="S56" i="237"/>
  <c r="W28" i="237"/>
  <c r="W56" i="237"/>
  <c r="W84" i="237"/>
  <c r="S23" i="237"/>
  <c r="S51" i="237"/>
  <c r="W23" i="237"/>
  <c r="W51" i="237"/>
  <c r="W79" i="237"/>
  <c r="T21" i="237"/>
  <c r="T49" i="237"/>
  <c r="X21" i="237"/>
  <c r="X49" i="237"/>
  <c r="X77" i="237"/>
  <c r="S21" i="237"/>
  <c r="S49" i="237"/>
  <c r="W21" i="237"/>
  <c r="W49" i="237"/>
  <c r="W77" i="237"/>
  <c r="S13" i="237"/>
  <c r="S41" i="237"/>
  <c r="W13" i="237"/>
  <c r="W41" i="237"/>
  <c r="W69" i="237"/>
  <c r="T11" i="237"/>
  <c r="T39" i="237"/>
  <c r="X11" i="237"/>
  <c r="X39" i="237"/>
  <c r="X67" i="237"/>
  <c r="S11" i="237"/>
  <c r="S39" i="237"/>
  <c r="W11" i="237"/>
  <c r="W39" i="237"/>
  <c r="W67" i="237"/>
  <c r="S3" i="237"/>
  <c r="S31" i="237"/>
  <c r="W3" i="237"/>
  <c r="W31" i="237"/>
  <c r="W59" i="237"/>
  <c r="X57" i="237"/>
  <c r="W57" i="237"/>
  <c r="S29" i="237"/>
  <c r="S57" i="237"/>
  <c r="W29" i="237"/>
  <c r="W85" i="237"/>
  <c r="T57" i="237"/>
  <c r="X56" i="237"/>
  <c r="T56" i="237"/>
  <c r="X55" i="237"/>
  <c r="W55" i="237"/>
  <c r="T55" i="237"/>
  <c r="S55" i="237"/>
  <c r="X54" i="237"/>
  <c r="W54" i="237"/>
  <c r="T54" i="237"/>
  <c r="S54" i="237"/>
  <c r="X53" i="237"/>
  <c r="W53" i="237"/>
  <c r="T53" i="237"/>
  <c r="S53" i="237"/>
  <c r="X52" i="237"/>
  <c r="W52" i="237"/>
  <c r="S24" i="237"/>
  <c r="S52" i="237"/>
  <c r="W24" i="237"/>
  <c r="W80" i="237"/>
  <c r="T52" i="237"/>
  <c r="X51" i="237"/>
  <c r="T51" i="237"/>
  <c r="X50" i="237"/>
  <c r="W50" i="237"/>
  <c r="T50" i="237"/>
  <c r="S50" i="237"/>
  <c r="X48" i="237"/>
  <c r="W48" i="237"/>
  <c r="T48" i="237"/>
  <c r="S48" i="237"/>
  <c r="X47" i="237"/>
  <c r="W47" i="237"/>
  <c r="S19" i="237"/>
  <c r="S47" i="237"/>
  <c r="W19" i="237"/>
  <c r="W75" i="237"/>
  <c r="T47" i="237"/>
  <c r="X46" i="237"/>
  <c r="W46" i="237"/>
  <c r="T46" i="237"/>
  <c r="S46" i="237"/>
  <c r="S18" i="237"/>
  <c r="W18" i="237"/>
  <c r="W74" i="237"/>
  <c r="X45" i="237"/>
  <c r="W45" i="237"/>
  <c r="T45" i="237"/>
  <c r="S45" i="237"/>
  <c r="X44" i="237"/>
  <c r="W44" i="237"/>
  <c r="T44" i="237"/>
  <c r="S44" i="237"/>
  <c r="X43" i="237"/>
  <c r="W43" i="237"/>
  <c r="T43" i="237"/>
  <c r="S43" i="237"/>
  <c r="X42" i="237"/>
  <c r="W42" i="237"/>
  <c r="S14" i="237"/>
  <c r="S42" i="237"/>
  <c r="W14" i="237"/>
  <c r="W70" i="237"/>
  <c r="T42" i="237"/>
  <c r="X41" i="237"/>
  <c r="T41" i="237"/>
  <c r="X40" i="237"/>
  <c r="W40" i="237"/>
  <c r="T40" i="237"/>
  <c r="S40" i="237"/>
  <c r="X38" i="237"/>
  <c r="W38" i="237"/>
  <c r="T38" i="237"/>
  <c r="S38" i="237"/>
  <c r="X37" i="237"/>
  <c r="W37" i="237"/>
  <c r="S9" i="237"/>
  <c r="S37" i="237"/>
  <c r="W9" i="237"/>
  <c r="W65" i="237"/>
  <c r="T37" i="237"/>
  <c r="X36" i="237"/>
  <c r="W36" i="237"/>
  <c r="T36" i="237"/>
  <c r="S36" i="237"/>
  <c r="S8" i="237"/>
  <c r="W8" i="237"/>
  <c r="W64" i="237"/>
  <c r="X35" i="237"/>
  <c r="W35" i="237"/>
  <c r="T35" i="237"/>
  <c r="S35" i="237"/>
  <c r="X34" i="237"/>
  <c r="W34" i="237"/>
  <c r="T34" i="237"/>
  <c r="S34" i="237"/>
  <c r="X33" i="237"/>
  <c r="X31" i="237"/>
  <c r="X32" i="237"/>
  <c r="X30" i="237"/>
  <c r="W33" i="237"/>
  <c r="T33" i="237"/>
  <c r="S33" i="237"/>
  <c r="W32" i="237"/>
  <c r="S4" i="237"/>
  <c r="S32" i="237"/>
  <c r="W4" i="237"/>
  <c r="W60" i="237"/>
  <c r="T32" i="237"/>
  <c r="T31" i="237"/>
  <c r="T30" i="237"/>
  <c r="X29" i="237"/>
  <c r="T29" i="237"/>
  <c r="X85" i="237"/>
  <c r="X28" i="237"/>
  <c r="T28" i="237"/>
  <c r="X84" i="237"/>
  <c r="X27" i="237"/>
  <c r="T27" i="237"/>
  <c r="X83" i="237"/>
  <c r="W27" i="237"/>
  <c r="S27" i="237"/>
  <c r="W83" i="237"/>
  <c r="X26" i="237"/>
  <c r="W26" i="237"/>
  <c r="T26" i="237"/>
  <c r="X82" i="237"/>
  <c r="S26" i="237"/>
  <c r="W82" i="237"/>
  <c r="X25" i="237"/>
  <c r="W25" i="237"/>
  <c r="T25" i="237"/>
  <c r="X81" i="237"/>
  <c r="S25" i="237"/>
  <c r="W81" i="237"/>
  <c r="X24" i="237"/>
  <c r="T24" i="237"/>
  <c r="X80" i="237"/>
  <c r="X23" i="237"/>
  <c r="T23" i="237"/>
  <c r="X79" i="237"/>
  <c r="X22" i="237"/>
  <c r="W22" i="237"/>
  <c r="T22" i="237"/>
  <c r="X78" i="237"/>
  <c r="S22" i="237"/>
  <c r="W78" i="237"/>
  <c r="X20" i="237"/>
  <c r="W20" i="237"/>
  <c r="T20" i="237"/>
  <c r="X76" i="237"/>
  <c r="S20" i="237"/>
  <c r="W76" i="237"/>
  <c r="X19" i="237"/>
  <c r="T19" i="237"/>
  <c r="X75" i="237"/>
  <c r="X18" i="237"/>
  <c r="T18" i="237"/>
  <c r="X74" i="237"/>
  <c r="X17" i="237"/>
  <c r="T17" i="237"/>
  <c r="X73" i="237"/>
  <c r="W17" i="237"/>
  <c r="S17" i="237"/>
  <c r="W73" i="237"/>
  <c r="X16" i="237"/>
  <c r="W16" i="237"/>
  <c r="T16" i="237"/>
  <c r="X72" i="237"/>
  <c r="S16" i="237"/>
  <c r="W72" i="237"/>
  <c r="X15" i="237"/>
  <c r="W15" i="237"/>
  <c r="T15" i="237"/>
  <c r="X71" i="237"/>
  <c r="S15" i="237"/>
  <c r="W71" i="237"/>
  <c r="X14" i="237"/>
  <c r="T14" i="237"/>
  <c r="X70" i="237"/>
  <c r="X13" i="237"/>
  <c r="T13" i="237"/>
  <c r="X69" i="237"/>
  <c r="X12" i="237"/>
  <c r="W12" i="237"/>
  <c r="T12" i="237"/>
  <c r="X68" i="237"/>
  <c r="S12" i="237"/>
  <c r="W68" i="237"/>
  <c r="X10" i="237"/>
  <c r="W10" i="237"/>
  <c r="T10" i="237"/>
  <c r="X66" i="237"/>
  <c r="S10" i="237"/>
  <c r="W66" i="237"/>
  <c r="X9" i="237"/>
  <c r="T9" i="237"/>
  <c r="X65" i="237"/>
  <c r="X8" i="237"/>
  <c r="T8" i="237"/>
  <c r="X64" i="237"/>
  <c r="X7" i="237"/>
  <c r="T7" i="237"/>
  <c r="X63" i="237"/>
  <c r="W7" i="237"/>
  <c r="S7" i="237"/>
  <c r="W63" i="237"/>
  <c r="X6" i="237"/>
  <c r="W6" i="237"/>
  <c r="T6" i="237"/>
  <c r="X62" i="237"/>
  <c r="S6" i="237"/>
  <c r="W62" i="237"/>
  <c r="X5" i="237"/>
  <c r="W5" i="237"/>
  <c r="T5" i="237"/>
  <c r="X61" i="237"/>
  <c r="S5" i="237"/>
  <c r="W61" i="237"/>
  <c r="X4" i="237"/>
  <c r="T4" i="237"/>
  <c r="X60" i="237"/>
  <c r="X3" i="237"/>
  <c r="T3" i="237"/>
  <c r="T2" i="237"/>
  <c r="X2" i="237"/>
  <c r="P2" i="237"/>
  <c r="O2" i="237"/>
  <c r="N2" i="237"/>
  <c r="M2" i="237"/>
  <c r="T28" i="236"/>
  <c r="T56" i="236"/>
  <c r="X28" i="236"/>
  <c r="X56" i="236"/>
  <c r="X84" i="236"/>
  <c r="T27" i="236"/>
  <c r="T55" i="236"/>
  <c r="X27" i="236"/>
  <c r="X55" i="236"/>
  <c r="X83" i="236"/>
  <c r="T23" i="236"/>
  <c r="T51" i="236"/>
  <c r="X23" i="236"/>
  <c r="X51" i="236"/>
  <c r="X79" i="236"/>
  <c r="T22" i="236"/>
  <c r="T50" i="236"/>
  <c r="X22" i="236"/>
  <c r="X50" i="236"/>
  <c r="X78" i="236"/>
  <c r="S21" i="236"/>
  <c r="S49" i="236"/>
  <c r="W21" i="236"/>
  <c r="W49" i="236"/>
  <c r="W77" i="236"/>
  <c r="T20" i="236"/>
  <c r="T48" i="236"/>
  <c r="X20" i="236"/>
  <c r="X48" i="236"/>
  <c r="X76" i="236"/>
  <c r="T18" i="236"/>
  <c r="T46" i="236"/>
  <c r="X18" i="236"/>
  <c r="X46" i="236"/>
  <c r="X74" i="236"/>
  <c r="T17" i="236"/>
  <c r="T45" i="236"/>
  <c r="X17" i="236"/>
  <c r="X45" i="236"/>
  <c r="X73" i="236"/>
  <c r="T13" i="236"/>
  <c r="T41" i="236"/>
  <c r="X13" i="236"/>
  <c r="X41" i="236"/>
  <c r="X69" i="236"/>
  <c r="T12" i="236"/>
  <c r="T40" i="236"/>
  <c r="X12" i="236"/>
  <c r="X40" i="236"/>
  <c r="X68" i="236"/>
  <c r="S11" i="236"/>
  <c r="S39" i="236"/>
  <c r="W11" i="236"/>
  <c r="W39" i="236"/>
  <c r="W67" i="236"/>
  <c r="T10" i="236"/>
  <c r="T38" i="236"/>
  <c r="X10" i="236"/>
  <c r="X38" i="236"/>
  <c r="X66" i="236"/>
  <c r="T8" i="236"/>
  <c r="T36" i="236"/>
  <c r="X8" i="236"/>
  <c r="X36" i="236"/>
  <c r="X64" i="236"/>
  <c r="T3" i="236"/>
  <c r="T31" i="236"/>
  <c r="X3" i="236"/>
  <c r="X31" i="236"/>
  <c r="X59" i="236"/>
  <c r="X57" i="236"/>
  <c r="W57" i="236"/>
  <c r="T57" i="236"/>
  <c r="T29" i="236"/>
  <c r="X29" i="236"/>
  <c r="X85" i="236"/>
  <c r="S57" i="236"/>
  <c r="W56" i="236"/>
  <c r="S56" i="236"/>
  <c r="W55" i="236"/>
  <c r="S55" i="236"/>
  <c r="X54" i="236"/>
  <c r="W54" i="236"/>
  <c r="T54" i="236"/>
  <c r="S54" i="236"/>
  <c r="X53" i="236"/>
  <c r="W53" i="236"/>
  <c r="T53" i="236"/>
  <c r="S53" i="236"/>
  <c r="X52" i="236"/>
  <c r="W52" i="236"/>
  <c r="T52" i="236"/>
  <c r="T24" i="236"/>
  <c r="X24" i="236"/>
  <c r="X80" i="236"/>
  <c r="S52" i="236"/>
  <c r="S24" i="236"/>
  <c r="W24" i="236"/>
  <c r="W80" i="236"/>
  <c r="W51" i="236"/>
  <c r="S51" i="236"/>
  <c r="W50" i="236"/>
  <c r="S50" i="236"/>
  <c r="X49" i="236"/>
  <c r="T49" i="236"/>
  <c r="W48" i="236"/>
  <c r="S48" i="236"/>
  <c r="X47" i="236"/>
  <c r="W47" i="236"/>
  <c r="T47" i="236"/>
  <c r="T19" i="236"/>
  <c r="X19" i="236"/>
  <c r="X75" i="236"/>
  <c r="S47" i="236"/>
  <c r="W46" i="236"/>
  <c r="S46" i="236"/>
  <c r="W45" i="236"/>
  <c r="S45" i="236"/>
  <c r="X44" i="236"/>
  <c r="W44" i="236"/>
  <c r="T44" i="236"/>
  <c r="S44" i="236"/>
  <c r="X43" i="236"/>
  <c r="W43" i="236"/>
  <c r="T43" i="236"/>
  <c r="S43" i="236"/>
  <c r="X42" i="236"/>
  <c r="W42" i="236"/>
  <c r="T42" i="236"/>
  <c r="T14" i="236"/>
  <c r="X14" i="236"/>
  <c r="X70" i="236"/>
  <c r="S42" i="236"/>
  <c r="S14" i="236"/>
  <c r="W14" i="236"/>
  <c r="W70" i="236"/>
  <c r="W41" i="236"/>
  <c r="S41" i="236"/>
  <c r="W40" i="236"/>
  <c r="S40" i="236"/>
  <c r="X39" i="236"/>
  <c r="T39" i="236"/>
  <c r="W38" i="236"/>
  <c r="S38" i="236"/>
  <c r="X37" i="236"/>
  <c r="W37" i="236"/>
  <c r="T37" i="236"/>
  <c r="T9" i="236"/>
  <c r="X9" i="236"/>
  <c r="X65" i="236"/>
  <c r="S37" i="236"/>
  <c r="W36" i="236"/>
  <c r="S36" i="236"/>
  <c r="X35" i="236"/>
  <c r="W35" i="236"/>
  <c r="T35" i="236"/>
  <c r="T7" i="236"/>
  <c r="X7" i="236"/>
  <c r="X63" i="236"/>
  <c r="S35" i="236"/>
  <c r="X34" i="236"/>
  <c r="W34" i="236"/>
  <c r="T34" i="236"/>
  <c r="S34" i="236"/>
  <c r="X33" i="236"/>
  <c r="W33" i="236"/>
  <c r="T33" i="236"/>
  <c r="S33" i="236"/>
  <c r="X32" i="236"/>
  <c r="W32" i="236"/>
  <c r="T32" i="236"/>
  <c r="T30" i="236"/>
  <c r="S32" i="236"/>
  <c r="S4" i="236"/>
  <c r="W4" i="236"/>
  <c r="W60" i="236"/>
  <c r="W31" i="236"/>
  <c r="S31" i="236"/>
  <c r="X30" i="236"/>
  <c r="W29" i="236"/>
  <c r="S29" i="236"/>
  <c r="W85" i="236"/>
  <c r="W28" i="236"/>
  <c r="S28" i="236"/>
  <c r="W84" i="236"/>
  <c r="W27" i="236"/>
  <c r="S27" i="236"/>
  <c r="W83" i="236"/>
  <c r="X26" i="236"/>
  <c r="W26" i="236"/>
  <c r="T26" i="236"/>
  <c r="X82" i="236"/>
  <c r="S26" i="236"/>
  <c r="W82" i="236"/>
  <c r="X25" i="236"/>
  <c r="W25" i="236"/>
  <c r="T25" i="236"/>
  <c r="X81" i="236"/>
  <c r="S25" i="236"/>
  <c r="W81" i="236"/>
  <c r="W23" i="236"/>
  <c r="S23" i="236"/>
  <c r="W79" i="236"/>
  <c r="W22" i="236"/>
  <c r="S22" i="236"/>
  <c r="W78" i="236"/>
  <c r="X21" i="236"/>
  <c r="T21" i="236"/>
  <c r="X77" i="236"/>
  <c r="W20" i="236"/>
  <c r="S20" i="236"/>
  <c r="W76" i="236"/>
  <c r="W19" i="236"/>
  <c r="S19" i="236"/>
  <c r="W75" i="236"/>
  <c r="W18" i="236"/>
  <c r="S18" i="236"/>
  <c r="W74" i="236"/>
  <c r="W17" i="236"/>
  <c r="S17" i="236"/>
  <c r="W73" i="236"/>
  <c r="X16" i="236"/>
  <c r="W16" i="236"/>
  <c r="T16" i="236"/>
  <c r="X72" i="236"/>
  <c r="S16" i="236"/>
  <c r="W72" i="236"/>
  <c r="X15" i="236"/>
  <c r="W15" i="236"/>
  <c r="T15" i="236"/>
  <c r="X71" i="236"/>
  <c r="S15" i="236"/>
  <c r="W71" i="236"/>
  <c r="W13" i="236"/>
  <c r="S13" i="236"/>
  <c r="W69" i="236"/>
  <c r="W12" i="236"/>
  <c r="S12" i="236"/>
  <c r="W68" i="236"/>
  <c r="X11" i="236"/>
  <c r="T11" i="236"/>
  <c r="X67" i="236"/>
  <c r="W10" i="236"/>
  <c r="S10" i="236"/>
  <c r="W66" i="236"/>
  <c r="W9" i="236"/>
  <c r="S9" i="236"/>
  <c r="W65" i="236"/>
  <c r="W8" i="236"/>
  <c r="S8" i="236"/>
  <c r="W64" i="236"/>
  <c r="W7" i="236"/>
  <c r="S7" i="236"/>
  <c r="W63" i="236"/>
  <c r="X6" i="236"/>
  <c r="W6" i="236"/>
  <c r="T6" i="236"/>
  <c r="X62" i="236"/>
  <c r="S6" i="236"/>
  <c r="W62" i="236"/>
  <c r="X5" i="236"/>
  <c r="W5" i="236"/>
  <c r="T5" i="236"/>
  <c r="X61" i="236"/>
  <c r="S5" i="236"/>
  <c r="W61" i="236"/>
  <c r="X4" i="236"/>
  <c r="T4" i="236"/>
  <c r="X2" i="236"/>
  <c r="W3" i="236"/>
  <c r="S3" i="236"/>
  <c r="W59" i="236"/>
  <c r="T2" i="236"/>
  <c r="P2" i="236"/>
  <c r="O2" i="236"/>
  <c r="N2" i="236"/>
  <c r="M2" i="236"/>
  <c r="S28" i="233"/>
  <c r="S56" i="233"/>
  <c r="W28" i="233"/>
  <c r="W56" i="233"/>
  <c r="W84" i="233"/>
  <c r="S23" i="233"/>
  <c r="S51" i="233"/>
  <c r="W23" i="233"/>
  <c r="W51" i="233"/>
  <c r="W79" i="233"/>
  <c r="S22" i="233"/>
  <c r="S50" i="233"/>
  <c r="W22" i="233"/>
  <c r="W50" i="233"/>
  <c r="W78" i="233"/>
  <c r="T20" i="233"/>
  <c r="T48" i="233"/>
  <c r="X20" i="233"/>
  <c r="X48" i="233"/>
  <c r="X76" i="233"/>
  <c r="S20" i="233"/>
  <c r="S48" i="233"/>
  <c r="W20" i="233"/>
  <c r="W48" i="233"/>
  <c r="W76" i="233"/>
  <c r="S18" i="233"/>
  <c r="S46" i="233"/>
  <c r="W18" i="233"/>
  <c r="W46" i="233"/>
  <c r="W74" i="233"/>
  <c r="S13" i="233"/>
  <c r="S41" i="233"/>
  <c r="W13" i="233"/>
  <c r="W41" i="233"/>
  <c r="W69" i="233"/>
  <c r="S12" i="233"/>
  <c r="S40" i="233"/>
  <c r="W12" i="233"/>
  <c r="W40" i="233"/>
  <c r="W68" i="233"/>
  <c r="T10" i="233"/>
  <c r="T38" i="233"/>
  <c r="X10" i="233"/>
  <c r="X38" i="233"/>
  <c r="X66" i="233"/>
  <c r="S10" i="233"/>
  <c r="S38" i="233"/>
  <c r="W10" i="233"/>
  <c r="W38" i="233"/>
  <c r="W66" i="233"/>
  <c r="S8" i="233"/>
  <c r="S36" i="233"/>
  <c r="W8" i="233"/>
  <c r="W36" i="233"/>
  <c r="W64" i="233"/>
  <c r="S3" i="233"/>
  <c r="S31" i="233"/>
  <c r="W3" i="233"/>
  <c r="W31" i="233"/>
  <c r="W59" i="233"/>
  <c r="X57" i="233"/>
  <c r="W57" i="233"/>
  <c r="T57" i="233"/>
  <c r="S57" i="233"/>
  <c r="S29" i="233"/>
  <c r="W29" i="233"/>
  <c r="W85" i="233"/>
  <c r="X56" i="233"/>
  <c r="T56" i="233"/>
  <c r="X55" i="233"/>
  <c r="W55" i="233"/>
  <c r="T55" i="233"/>
  <c r="S55" i="233"/>
  <c r="S27" i="233"/>
  <c r="W27" i="233"/>
  <c r="W83" i="233"/>
  <c r="X54" i="233"/>
  <c r="W54" i="233"/>
  <c r="T54" i="233"/>
  <c r="S54" i="233"/>
  <c r="X53" i="233"/>
  <c r="W53" i="233"/>
  <c r="T53" i="233"/>
  <c r="S53" i="233"/>
  <c r="X52" i="233"/>
  <c r="W52" i="233"/>
  <c r="T52" i="233"/>
  <c r="S52" i="233"/>
  <c r="S24" i="233"/>
  <c r="W24" i="233"/>
  <c r="W80" i="233"/>
  <c r="X51" i="233"/>
  <c r="T51" i="233"/>
  <c r="X50" i="233"/>
  <c r="T50" i="233"/>
  <c r="X49" i="233"/>
  <c r="W49" i="233"/>
  <c r="T49" i="233"/>
  <c r="S49" i="233"/>
  <c r="X47" i="233"/>
  <c r="W47" i="233"/>
  <c r="T47" i="233"/>
  <c r="S47" i="233"/>
  <c r="S19" i="233"/>
  <c r="W19" i="233"/>
  <c r="W75" i="233"/>
  <c r="X46" i="233"/>
  <c r="T46" i="233"/>
  <c r="X45" i="233"/>
  <c r="W45" i="233"/>
  <c r="T45" i="233"/>
  <c r="S45" i="233"/>
  <c r="S17" i="233"/>
  <c r="W17" i="233"/>
  <c r="W73" i="233"/>
  <c r="X44" i="233"/>
  <c r="W44" i="233"/>
  <c r="T44" i="233"/>
  <c r="S44" i="233"/>
  <c r="X43" i="233"/>
  <c r="W43" i="233"/>
  <c r="T43" i="233"/>
  <c r="S43" i="233"/>
  <c r="X42" i="233"/>
  <c r="W42" i="233"/>
  <c r="T42" i="233"/>
  <c r="S42" i="233"/>
  <c r="S14" i="233"/>
  <c r="W14" i="233"/>
  <c r="W70" i="233"/>
  <c r="X41" i="233"/>
  <c r="T41" i="233"/>
  <c r="X40" i="233"/>
  <c r="T40" i="233"/>
  <c r="X39" i="233"/>
  <c r="W39" i="233"/>
  <c r="T39" i="233"/>
  <c r="S39" i="233"/>
  <c r="X37" i="233"/>
  <c r="W37" i="233"/>
  <c r="T37" i="233"/>
  <c r="S37" i="233"/>
  <c r="S9" i="233"/>
  <c r="W9" i="233"/>
  <c r="W65" i="233"/>
  <c r="X36" i="233"/>
  <c r="T36" i="233"/>
  <c r="X35" i="233"/>
  <c r="W35" i="233"/>
  <c r="T35" i="233"/>
  <c r="S35" i="233"/>
  <c r="S7" i="233"/>
  <c r="W7" i="233"/>
  <c r="W63" i="233"/>
  <c r="X34" i="233"/>
  <c r="W34" i="233"/>
  <c r="T34" i="233"/>
  <c r="S34" i="233"/>
  <c r="X33" i="233"/>
  <c r="W33" i="233"/>
  <c r="T33" i="233"/>
  <c r="S33" i="233"/>
  <c r="X32" i="233"/>
  <c r="W32" i="233"/>
  <c r="T32" i="233"/>
  <c r="S32" i="233"/>
  <c r="S4" i="233"/>
  <c r="W4" i="233"/>
  <c r="W60" i="233"/>
  <c r="X31" i="233"/>
  <c r="X30" i="233"/>
  <c r="T31" i="233"/>
  <c r="T30" i="233"/>
  <c r="X29" i="233"/>
  <c r="T29" i="233"/>
  <c r="X85" i="233"/>
  <c r="X28" i="233"/>
  <c r="T28" i="233"/>
  <c r="X84" i="233"/>
  <c r="X27" i="233"/>
  <c r="T27" i="233"/>
  <c r="X83" i="233"/>
  <c r="X26" i="233"/>
  <c r="W26" i="233"/>
  <c r="T26" i="233"/>
  <c r="X82" i="233"/>
  <c r="S26" i="233"/>
  <c r="W82" i="233"/>
  <c r="X25" i="233"/>
  <c r="W25" i="233"/>
  <c r="T25" i="233"/>
  <c r="X81" i="233"/>
  <c r="S25" i="233"/>
  <c r="W81" i="233"/>
  <c r="X24" i="233"/>
  <c r="T24" i="233"/>
  <c r="X80" i="233"/>
  <c r="X23" i="233"/>
  <c r="T23" i="233"/>
  <c r="X79" i="233"/>
  <c r="X22" i="233"/>
  <c r="T22" i="233"/>
  <c r="X78" i="233"/>
  <c r="X21" i="233"/>
  <c r="W21" i="233"/>
  <c r="T21" i="233"/>
  <c r="X77" i="233"/>
  <c r="S21" i="233"/>
  <c r="W77" i="233"/>
  <c r="X19" i="233"/>
  <c r="T19" i="233"/>
  <c r="X75" i="233"/>
  <c r="X18" i="233"/>
  <c r="T18" i="233"/>
  <c r="X74" i="233"/>
  <c r="X17" i="233"/>
  <c r="T17" i="233"/>
  <c r="X73" i="233"/>
  <c r="X16" i="233"/>
  <c r="W16" i="233"/>
  <c r="T16" i="233"/>
  <c r="X72" i="233"/>
  <c r="S16" i="233"/>
  <c r="W72" i="233"/>
  <c r="X15" i="233"/>
  <c r="W15" i="233"/>
  <c r="T15" i="233"/>
  <c r="X71" i="233"/>
  <c r="S15" i="233"/>
  <c r="W71" i="233"/>
  <c r="X14" i="233"/>
  <c r="T14" i="233"/>
  <c r="X70" i="233"/>
  <c r="X13" i="233"/>
  <c r="T13" i="233"/>
  <c r="X69" i="233"/>
  <c r="X12" i="233"/>
  <c r="T12" i="233"/>
  <c r="X68" i="233"/>
  <c r="X11" i="233"/>
  <c r="W11" i="233"/>
  <c r="T11" i="233"/>
  <c r="X67" i="233"/>
  <c r="S11" i="233"/>
  <c r="W67" i="233"/>
  <c r="X9" i="233"/>
  <c r="T9" i="233"/>
  <c r="X65" i="233"/>
  <c r="X8" i="233"/>
  <c r="T8" i="233"/>
  <c r="X64" i="233"/>
  <c r="X7" i="233"/>
  <c r="T7" i="233"/>
  <c r="X63" i="233"/>
  <c r="X6" i="233"/>
  <c r="W6" i="233"/>
  <c r="T6" i="233"/>
  <c r="X62" i="233"/>
  <c r="S6" i="233"/>
  <c r="W62" i="233"/>
  <c r="X5" i="233"/>
  <c r="W5" i="233"/>
  <c r="T5" i="233"/>
  <c r="X61" i="233"/>
  <c r="S5" i="233"/>
  <c r="W61" i="233"/>
  <c r="X4" i="233"/>
  <c r="T4" i="233"/>
  <c r="X60" i="233"/>
  <c r="X3" i="233"/>
  <c r="T3" i="233"/>
  <c r="X59" i="233"/>
  <c r="X2" i="233"/>
  <c r="P2" i="233"/>
  <c r="O2" i="233"/>
  <c r="N2" i="233"/>
  <c r="M2" i="233"/>
  <c r="T29" i="231"/>
  <c r="T57" i="231"/>
  <c r="X29" i="231"/>
  <c r="X57" i="231"/>
  <c r="X85" i="231"/>
  <c r="T27" i="231"/>
  <c r="T55" i="231"/>
  <c r="X27" i="231"/>
  <c r="X55" i="231"/>
  <c r="X83" i="231"/>
  <c r="T22" i="231"/>
  <c r="T50" i="231"/>
  <c r="X22" i="231"/>
  <c r="X50" i="231"/>
  <c r="X78" i="231"/>
  <c r="T21" i="231"/>
  <c r="T49" i="231"/>
  <c r="X21" i="231"/>
  <c r="X49" i="231"/>
  <c r="X77" i="231"/>
  <c r="S20" i="231"/>
  <c r="S48" i="231"/>
  <c r="W20" i="231"/>
  <c r="W48" i="231"/>
  <c r="W76" i="231"/>
  <c r="T19" i="231"/>
  <c r="T47" i="231"/>
  <c r="X19" i="231"/>
  <c r="X47" i="231"/>
  <c r="X75" i="231"/>
  <c r="T17" i="231"/>
  <c r="T45" i="231"/>
  <c r="X17" i="231"/>
  <c r="X45" i="231"/>
  <c r="X73" i="231"/>
  <c r="T12" i="231"/>
  <c r="T40" i="231"/>
  <c r="X12" i="231"/>
  <c r="X40" i="231"/>
  <c r="X68" i="231"/>
  <c r="T11" i="231"/>
  <c r="T39" i="231"/>
  <c r="X11" i="231"/>
  <c r="X39" i="231"/>
  <c r="X67" i="231"/>
  <c r="S10" i="231"/>
  <c r="S38" i="231"/>
  <c r="W10" i="231"/>
  <c r="W38" i="231"/>
  <c r="W66" i="231"/>
  <c r="T9" i="231"/>
  <c r="T37" i="231"/>
  <c r="X9" i="231"/>
  <c r="X37" i="231"/>
  <c r="X65" i="231"/>
  <c r="W57" i="231"/>
  <c r="S57" i="231"/>
  <c r="X56" i="231"/>
  <c r="T28" i="231"/>
  <c r="T56" i="231"/>
  <c r="X28" i="231"/>
  <c r="X84" i="231"/>
  <c r="W56" i="231"/>
  <c r="S56" i="231"/>
  <c r="W55" i="231"/>
  <c r="S55" i="231"/>
  <c r="X54" i="231"/>
  <c r="W54" i="231"/>
  <c r="T54" i="231"/>
  <c r="S54" i="231"/>
  <c r="X53" i="231"/>
  <c r="W53" i="231"/>
  <c r="T53" i="231"/>
  <c r="T25" i="231"/>
  <c r="X25" i="231"/>
  <c r="X81" i="231"/>
  <c r="S53" i="231"/>
  <c r="X52" i="231"/>
  <c r="W52" i="231"/>
  <c r="T52" i="231"/>
  <c r="S52" i="231"/>
  <c r="X51" i="231"/>
  <c r="T23" i="231"/>
  <c r="T51" i="231"/>
  <c r="X23" i="231"/>
  <c r="X79" i="231"/>
  <c r="W51" i="231"/>
  <c r="S51" i="231"/>
  <c r="W50" i="231"/>
  <c r="S50" i="231"/>
  <c r="W49" i="231"/>
  <c r="S49" i="231"/>
  <c r="X48" i="231"/>
  <c r="T48" i="231"/>
  <c r="T20" i="231"/>
  <c r="X20" i="231"/>
  <c r="X76" i="231"/>
  <c r="W47" i="231"/>
  <c r="S47" i="231"/>
  <c r="X46" i="231"/>
  <c r="T18" i="231"/>
  <c r="T46" i="231"/>
  <c r="X18" i="231"/>
  <c r="X74" i="231"/>
  <c r="W46" i="231"/>
  <c r="S46" i="231"/>
  <c r="W45" i="231"/>
  <c r="S45" i="231"/>
  <c r="X44" i="231"/>
  <c r="W44" i="231"/>
  <c r="T44" i="231"/>
  <c r="S44" i="231"/>
  <c r="X43" i="231"/>
  <c r="W43" i="231"/>
  <c r="T43" i="231"/>
  <c r="S43" i="231"/>
  <c r="X42" i="231"/>
  <c r="W42" i="231"/>
  <c r="T42" i="231"/>
  <c r="S42" i="231"/>
  <c r="X41" i="231"/>
  <c r="T13" i="231"/>
  <c r="T41" i="231"/>
  <c r="X13" i="231"/>
  <c r="X69" i="231"/>
  <c r="W41" i="231"/>
  <c r="S41" i="231"/>
  <c r="W40" i="231"/>
  <c r="S40" i="231"/>
  <c r="W39" i="231"/>
  <c r="S39" i="231"/>
  <c r="X38" i="231"/>
  <c r="T38" i="231"/>
  <c r="W37" i="231"/>
  <c r="S37" i="231"/>
  <c r="X36" i="231"/>
  <c r="T8" i="231"/>
  <c r="T36" i="231"/>
  <c r="X8" i="231"/>
  <c r="X64" i="231"/>
  <c r="W36" i="231"/>
  <c r="S36" i="231"/>
  <c r="X35" i="231"/>
  <c r="W35" i="231"/>
  <c r="T35" i="231"/>
  <c r="T7" i="231"/>
  <c r="X7" i="231"/>
  <c r="X63" i="231"/>
  <c r="S35" i="231"/>
  <c r="X34" i="231"/>
  <c r="W34" i="231"/>
  <c r="T34" i="231"/>
  <c r="S34" i="231"/>
  <c r="X33" i="231"/>
  <c r="W33" i="231"/>
  <c r="T33" i="231"/>
  <c r="S33" i="231"/>
  <c r="X32" i="231"/>
  <c r="W32" i="231"/>
  <c r="T32" i="231"/>
  <c r="S32" i="231"/>
  <c r="X31" i="231"/>
  <c r="X30" i="231"/>
  <c r="W31" i="231"/>
  <c r="T31" i="231"/>
  <c r="S31" i="231"/>
  <c r="T30" i="231"/>
  <c r="W29" i="231"/>
  <c r="S29" i="231"/>
  <c r="W85" i="231"/>
  <c r="W28" i="231"/>
  <c r="S28" i="231"/>
  <c r="W84" i="231"/>
  <c r="W27" i="231"/>
  <c r="S27" i="231"/>
  <c r="W83" i="231"/>
  <c r="X26" i="231"/>
  <c r="W26" i="231"/>
  <c r="T26" i="231"/>
  <c r="X82" i="231"/>
  <c r="S26" i="231"/>
  <c r="W82" i="231"/>
  <c r="W25" i="231"/>
  <c r="S25" i="231"/>
  <c r="W81" i="231"/>
  <c r="X24" i="231"/>
  <c r="W24" i="231"/>
  <c r="T24" i="231"/>
  <c r="X80" i="231"/>
  <c r="S24" i="231"/>
  <c r="W80" i="231"/>
  <c r="W23" i="231"/>
  <c r="S23" i="231"/>
  <c r="W79" i="231"/>
  <c r="W22" i="231"/>
  <c r="S22" i="231"/>
  <c r="W78" i="231"/>
  <c r="W21" i="231"/>
  <c r="S21" i="231"/>
  <c r="W77" i="231"/>
  <c r="W19" i="231"/>
  <c r="S19" i="231"/>
  <c r="W75" i="231"/>
  <c r="W18" i="231"/>
  <c r="S18" i="231"/>
  <c r="W74" i="231"/>
  <c r="W17" i="231"/>
  <c r="S17" i="231"/>
  <c r="W73" i="231"/>
  <c r="X16" i="231"/>
  <c r="W16" i="231"/>
  <c r="T16" i="231"/>
  <c r="X72" i="231"/>
  <c r="S16" i="231"/>
  <c r="W72" i="231"/>
  <c r="X15" i="231"/>
  <c r="W15" i="231"/>
  <c r="T15" i="231"/>
  <c r="X71" i="231"/>
  <c r="S15" i="231"/>
  <c r="W71" i="231"/>
  <c r="X14" i="231"/>
  <c r="W14" i="231"/>
  <c r="T14" i="231"/>
  <c r="X70" i="231"/>
  <c r="S14" i="231"/>
  <c r="W70" i="231"/>
  <c r="W13" i="231"/>
  <c r="S13" i="231"/>
  <c r="W69" i="231"/>
  <c r="W12" i="231"/>
  <c r="S12" i="231"/>
  <c r="W68" i="231"/>
  <c r="W11" i="231"/>
  <c r="S11" i="231"/>
  <c r="W67" i="231"/>
  <c r="X10" i="231"/>
  <c r="T10" i="231"/>
  <c r="X66" i="231"/>
  <c r="W9" i="231"/>
  <c r="S9" i="231"/>
  <c r="W65" i="231"/>
  <c r="W8" i="231"/>
  <c r="S8" i="231"/>
  <c r="W64" i="231"/>
  <c r="W7" i="231"/>
  <c r="S7" i="231"/>
  <c r="W63" i="231"/>
  <c r="X6" i="231"/>
  <c r="W6" i="231"/>
  <c r="T6" i="231"/>
  <c r="X62" i="231"/>
  <c r="S6" i="231"/>
  <c r="W62" i="231"/>
  <c r="X5" i="231"/>
  <c r="W5" i="231"/>
  <c r="T5" i="231"/>
  <c r="X61" i="231"/>
  <c r="S5" i="231"/>
  <c r="W61" i="231"/>
  <c r="X4" i="231"/>
  <c r="X3" i="231"/>
  <c r="X2" i="231"/>
  <c r="W4" i="231"/>
  <c r="T4" i="231"/>
  <c r="X60" i="231"/>
  <c r="S4" i="231"/>
  <c r="W60" i="231"/>
  <c r="W3" i="231"/>
  <c r="T3" i="231"/>
  <c r="S3" i="231"/>
  <c r="W59" i="231"/>
  <c r="P2" i="231"/>
  <c r="O2" i="231"/>
  <c r="N2" i="231"/>
  <c r="M2" i="231"/>
  <c r="S29" i="226"/>
  <c r="S57" i="226"/>
  <c r="W29" i="226"/>
  <c r="W57" i="226"/>
  <c r="W85" i="226"/>
  <c r="S27" i="226"/>
  <c r="S55" i="226"/>
  <c r="W27" i="226"/>
  <c r="W55" i="226"/>
  <c r="W83" i="226"/>
  <c r="S22" i="226"/>
  <c r="S50" i="226"/>
  <c r="W22" i="226"/>
  <c r="W50" i="226"/>
  <c r="W78" i="226"/>
  <c r="S21" i="226"/>
  <c r="S49" i="226"/>
  <c r="W21" i="226"/>
  <c r="W49" i="226"/>
  <c r="W77" i="226"/>
  <c r="S19" i="226"/>
  <c r="S47" i="226"/>
  <c r="W19" i="226"/>
  <c r="W47" i="226"/>
  <c r="W75" i="226"/>
  <c r="S12" i="226"/>
  <c r="S40" i="226"/>
  <c r="W12" i="226"/>
  <c r="W40" i="226"/>
  <c r="W68" i="226"/>
  <c r="S9" i="226"/>
  <c r="S37" i="226"/>
  <c r="W9" i="226"/>
  <c r="W37" i="226"/>
  <c r="W65" i="226"/>
  <c r="X57" i="226"/>
  <c r="T57" i="226"/>
  <c r="T29" i="226"/>
  <c r="X29" i="226"/>
  <c r="X85" i="226"/>
  <c r="X56" i="226"/>
  <c r="W56" i="226"/>
  <c r="S28" i="226"/>
  <c r="S56" i="226"/>
  <c r="W28" i="226"/>
  <c r="W84" i="226"/>
  <c r="T56" i="226"/>
  <c r="X55" i="226"/>
  <c r="T55" i="226"/>
  <c r="X54" i="226"/>
  <c r="W54" i="226"/>
  <c r="T54" i="226"/>
  <c r="S54" i="226"/>
  <c r="X53" i="226"/>
  <c r="W53" i="226"/>
  <c r="T53" i="226"/>
  <c r="S53" i="226"/>
  <c r="S25" i="226"/>
  <c r="W25" i="226"/>
  <c r="W81" i="226"/>
  <c r="X52" i="226"/>
  <c r="W52" i="226"/>
  <c r="T52" i="226"/>
  <c r="S52" i="226"/>
  <c r="X51" i="226"/>
  <c r="W51" i="226"/>
  <c r="S23" i="226"/>
  <c r="S51" i="226"/>
  <c r="W23" i="226"/>
  <c r="W79" i="226"/>
  <c r="T51" i="226"/>
  <c r="X50" i="226"/>
  <c r="T50" i="226"/>
  <c r="X49" i="226"/>
  <c r="T49" i="226"/>
  <c r="X48" i="226"/>
  <c r="W48" i="226"/>
  <c r="T48" i="226"/>
  <c r="S48" i="226"/>
  <c r="S20" i="226"/>
  <c r="W20" i="226"/>
  <c r="W76" i="226"/>
  <c r="X47" i="226"/>
  <c r="T47" i="226"/>
  <c r="T19" i="226"/>
  <c r="X19" i="226"/>
  <c r="X75" i="226"/>
  <c r="X46" i="226"/>
  <c r="W46" i="226"/>
  <c r="S18" i="226"/>
  <c r="S46" i="226"/>
  <c r="W18" i="226"/>
  <c r="W74" i="226"/>
  <c r="T46" i="226"/>
  <c r="X45" i="226"/>
  <c r="W45" i="226"/>
  <c r="T45" i="226"/>
  <c r="S45" i="226"/>
  <c r="S17" i="226"/>
  <c r="W17" i="226"/>
  <c r="W73" i="226"/>
  <c r="X44" i="226"/>
  <c r="W44" i="226"/>
  <c r="T44" i="226"/>
  <c r="S44" i="226"/>
  <c r="X43" i="226"/>
  <c r="W43" i="226"/>
  <c r="T43" i="226"/>
  <c r="S43" i="226"/>
  <c r="S15" i="226"/>
  <c r="W15" i="226"/>
  <c r="W71" i="226"/>
  <c r="X42" i="226"/>
  <c r="W42" i="226"/>
  <c r="T42" i="226"/>
  <c r="S42" i="226"/>
  <c r="X41" i="226"/>
  <c r="W41" i="226"/>
  <c r="S13" i="226"/>
  <c r="S41" i="226"/>
  <c r="W13" i="226"/>
  <c r="W69" i="226"/>
  <c r="T41" i="226"/>
  <c r="X40" i="226"/>
  <c r="T40" i="226"/>
  <c r="X39" i="226"/>
  <c r="W39" i="226"/>
  <c r="T39" i="226"/>
  <c r="S39" i="226"/>
  <c r="X38" i="226"/>
  <c r="W38" i="226"/>
  <c r="T38" i="226"/>
  <c r="S38" i="226"/>
  <c r="S10" i="226"/>
  <c r="W10" i="226"/>
  <c r="W66" i="226"/>
  <c r="X37" i="226"/>
  <c r="T37" i="226"/>
  <c r="T9" i="226"/>
  <c r="X9" i="226"/>
  <c r="X65" i="226"/>
  <c r="X36" i="226"/>
  <c r="W36" i="226"/>
  <c r="S8" i="226"/>
  <c r="S36" i="226"/>
  <c r="W8" i="226"/>
  <c r="W64" i="226"/>
  <c r="T36" i="226"/>
  <c r="X35" i="226"/>
  <c r="W35" i="226"/>
  <c r="T35" i="226"/>
  <c r="S35" i="226"/>
  <c r="S7" i="226"/>
  <c r="W7" i="226"/>
  <c r="W63" i="226"/>
  <c r="X34" i="226"/>
  <c r="W34" i="226"/>
  <c r="T34" i="226"/>
  <c r="S34" i="226"/>
  <c r="X33" i="226"/>
  <c r="W33" i="226"/>
  <c r="T33" i="226"/>
  <c r="S33" i="226"/>
  <c r="X32" i="226"/>
  <c r="X31" i="226"/>
  <c r="X30" i="226"/>
  <c r="W32" i="226"/>
  <c r="T32" i="226"/>
  <c r="S32" i="226"/>
  <c r="W31" i="226"/>
  <c r="S3" i="226"/>
  <c r="S31" i="226"/>
  <c r="W3" i="226"/>
  <c r="W59" i="226"/>
  <c r="T31" i="226"/>
  <c r="T30" i="226"/>
  <c r="X28" i="226"/>
  <c r="T28" i="226"/>
  <c r="X84" i="226"/>
  <c r="X27" i="226"/>
  <c r="T27" i="226"/>
  <c r="X83" i="226"/>
  <c r="X26" i="226"/>
  <c r="W26" i="226"/>
  <c r="T26" i="226"/>
  <c r="X82" i="226"/>
  <c r="S26" i="226"/>
  <c r="W82" i="226"/>
  <c r="X25" i="226"/>
  <c r="T25" i="226"/>
  <c r="X81" i="226"/>
  <c r="X24" i="226"/>
  <c r="W24" i="226"/>
  <c r="T24" i="226"/>
  <c r="X80" i="226"/>
  <c r="S24" i="226"/>
  <c r="W80" i="226"/>
  <c r="X23" i="226"/>
  <c r="T23" i="226"/>
  <c r="X79" i="226"/>
  <c r="X22" i="226"/>
  <c r="T22" i="226"/>
  <c r="X78" i="226"/>
  <c r="X21" i="226"/>
  <c r="T21" i="226"/>
  <c r="X77" i="226"/>
  <c r="X20" i="226"/>
  <c r="T20" i="226"/>
  <c r="X76" i="226"/>
  <c r="X18" i="226"/>
  <c r="T18" i="226"/>
  <c r="X74" i="226"/>
  <c r="X17" i="226"/>
  <c r="T17" i="226"/>
  <c r="X73" i="226"/>
  <c r="X16" i="226"/>
  <c r="W16" i="226"/>
  <c r="T16" i="226"/>
  <c r="X72" i="226"/>
  <c r="S16" i="226"/>
  <c r="W72" i="226"/>
  <c r="X15" i="226"/>
  <c r="T15" i="226"/>
  <c r="X71" i="226"/>
  <c r="X14" i="226"/>
  <c r="W14" i="226"/>
  <c r="T14" i="226"/>
  <c r="X70" i="226"/>
  <c r="S14" i="226"/>
  <c r="W70" i="226"/>
  <c r="X13" i="226"/>
  <c r="T13" i="226"/>
  <c r="X69" i="226"/>
  <c r="X12" i="226"/>
  <c r="T12" i="226"/>
  <c r="X68" i="226"/>
  <c r="X11" i="226"/>
  <c r="W11" i="226"/>
  <c r="T11" i="226"/>
  <c r="X67" i="226"/>
  <c r="S11" i="226"/>
  <c r="W67" i="226"/>
  <c r="X10" i="226"/>
  <c r="T10" i="226"/>
  <c r="X66" i="226"/>
  <c r="X8" i="226"/>
  <c r="T8" i="226"/>
  <c r="X64" i="226"/>
  <c r="X7" i="226"/>
  <c r="T7" i="226"/>
  <c r="X63" i="226"/>
  <c r="X6" i="226"/>
  <c r="W6" i="226"/>
  <c r="T6" i="226"/>
  <c r="X62" i="226"/>
  <c r="S6" i="226"/>
  <c r="W62" i="226"/>
  <c r="X5" i="226"/>
  <c r="X3" i="226"/>
  <c r="X4" i="226"/>
  <c r="X2" i="226"/>
  <c r="W5" i="226"/>
  <c r="T5" i="226"/>
  <c r="X61" i="226"/>
  <c r="S5" i="226"/>
  <c r="W61" i="226"/>
  <c r="W4" i="226"/>
  <c r="T4" i="226"/>
  <c r="X60" i="226"/>
  <c r="S4" i="226"/>
  <c r="W60" i="226"/>
  <c r="T3" i="226"/>
  <c r="X59" i="226"/>
  <c r="P2" i="226"/>
  <c r="O2" i="226"/>
  <c r="N2" i="226"/>
  <c r="M2" i="226"/>
  <c r="T26" i="225"/>
  <c r="T54" i="225"/>
  <c r="X26" i="225"/>
  <c r="X54" i="225"/>
  <c r="X82" i="225"/>
  <c r="T22" i="225"/>
  <c r="T50" i="225"/>
  <c r="X22" i="225"/>
  <c r="X50" i="225"/>
  <c r="X78" i="225"/>
  <c r="T21" i="225"/>
  <c r="T49" i="225"/>
  <c r="X21" i="225"/>
  <c r="X49" i="225"/>
  <c r="X77" i="225"/>
  <c r="T20" i="225"/>
  <c r="T48" i="225"/>
  <c r="X20" i="225"/>
  <c r="X48" i="225"/>
  <c r="X76" i="225"/>
  <c r="T12" i="225"/>
  <c r="T40" i="225"/>
  <c r="X12" i="225"/>
  <c r="X40" i="225"/>
  <c r="X68" i="225"/>
  <c r="T11" i="225"/>
  <c r="T39" i="225"/>
  <c r="X11" i="225"/>
  <c r="X39" i="225"/>
  <c r="X67" i="225"/>
  <c r="T10" i="225"/>
  <c r="T38" i="225"/>
  <c r="X10" i="225"/>
  <c r="X38" i="225"/>
  <c r="X66" i="225"/>
  <c r="X57" i="225"/>
  <c r="W57" i="225"/>
  <c r="T57" i="225"/>
  <c r="S57" i="225"/>
  <c r="S29" i="225"/>
  <c r="W29" i="225"/>
  <c r="W85" i="225"/>
  <c r="X56" i="225"/>
  <c r="W56" i="225"/>
  <c r="T56" i="225"/>
  <c r="T28" i="225"/>
  <c r="X28" i="225"/>
  <c r="X84" i="225"/>
  <c r="S56" i="225"/>
  <c r="X55" i="225"/>
  <c r="W55" i="225"/>
  <c r="T55" i="225"/>
  <c r="S55" i="225"/>
  <c r="W54" i="225"/>
  <c r="S54" i="225"/>
  <c r="X53" i="225"/>
  <c r="W53" i="225"/>
  <c r="T53" i="225"/>
  <c r="S53" i="225"/>
  <c r="X52" i="225"/>
  <c r="W52" i="225"/>
  <c r="T52" i="225"/>
  <c r="S52" i="225"/>
  <c r="X51" i="225"/>
  <c r="W51" i="225"/>
  <c r="T51" i="225"/>
  <c r="S51" i="225"/>
  <c r="W50" i="225"/>
  <c r="S50" i="225"/>
  <c r="W49" i="225"/>
  <c r="S49" i="225"/>
  <c r="W48" i="225"/>
  <c r="S48" i="225"/>
  <c r="X47" i="225"/>
  <c r="W47" i="225"/>
  <c r="T47" i="225"/>
  <c r="S47" i="225"/>
  <c r="S19" i="225"/>
  <c r="W19" i="225"/>
  <c r="W75" i="225"/>
  <c r="X46" i="225"/>
  <c r="W46" i="225"/>
  <c r="T46" i="225"/>
  <c r="T18" i="225"/>
  <c r="X18" i="225"/>
  <c r="X74" i="225"/>
  <c r="S46" i="225"/>
  <c r="X45" i="225"/>
  <c r="W45" i="225"/>
  <c r="T45" i="225"/>
  <c r="S45" i="225"/>
  <c r="X44" i="225"/>
  <c r="W44" i="225"/>
  <c r="T44" i="225"/>
  <c r="T16" i="225"/>
  <c r="X16" i="225"/>
  <c r="X72" i="225"/>
  <c r="S44" i="225"/>
  <c r="X43" i="225"/>
  <c r="W43" i="225"/>
  <c r="T43" i="225"/>
  <c r="S43" i="225"/>
  <c r="X42" i="225"/>
  <c r="W42" i="225"/>
  <c r="T42" i="225"/>
  <c r="S42" i="225"/>
  <c r="X41" i="225"/>
  <c r="W41" i="225"/>
  <c r="T41" i="225"/>
  <c r="S41" i="225"/>
  <c r="W40" i="225"/>
  <c r="S40" i="225"/>
  <c r="W39" i="225"/>
  <c r="S39" i="225"/>
  <c r="W38" i="225"/>
  <c r="S38" i="225"/>
  <c r="X37" i="225"/>
  <c r="W37" i="225"/>
  <c r="T37" i="225"/>
  <c r="S37" i="225"/>
  <c r="S9" i="225"/>
  <c r="W9" i="225"/>
  <c r="W65" i="225"/>
  <c r="X36" i="225"/>
  <c r="W36" i="225"/>
  <c r="T36" i="225"/>
  <c r="T8" i="225"/>
  <c r="X8" i="225"/>
  <c r="X64" i="225"/>
  <c r="S36" i="225"/>
  <c r="X35" i="225"/>
  <c r="W35" i="225"/>
  <c r="T35" i="225"/>
  <c r="S35" i="225"/>
  <c r="X34" i="225"/>
  <c r="W34" i="225"/>
  <c r="T34" i="225"/>
  <c r="T6" i="225"/>
  <c r="X6" i="225"/>
  <c r="X62" i="225"/>
  <c r="S34" i="225"/>
  <c r="X33" i="225"/>
  <c r="W33" i="225"/>
  <c r="T33" i="225"/>
  <c r="S33" i="225"/>
  <c r="X32" i="225"/>
  <c r="W32" i="225"/>
  <c r="T32" i="225"/>
  <c r="S32" i="225"/>
  <c r="X31" i="225"/>
  <c r="X30" i="225"/>
  <c r="W31" i="225"/>
  <c r="T31" i="225"/>
  <c r="T30" i="225"/>
  <c r="S31" i="225"/>
  <c r="X29" i="225"/>
  <c r="T29" i="225"/>
  <c r="X85" i="225"/>
  <c r="W28" i="225"/>
  <c r="S28" i="225"/>
  <c r="W84" i="225"/>
  <c r="X27" i="225"/>
  <c r="W27" i="225"/>
  <c r="T27" i="225"/>
  <c r="X83" i="225"/>
  <c r="S27" i="225"/>
  <c r="W83" i="225"/>
  <c r="W26" i="225"/>
  <c r="S26" i="225"/>
  <c r="W82" i="225"/>
  <c r="X25" i="225"/>
  <c r="T25" i="225"/>
  <c r="X81" i="225"/>
  <c r="W25" i="225"/>
  <c r="S25" i="225"/>
  <c r="W81" i="225"/>
  <c r="X24" i="225"/>
  <c r="W24" i="225"/>
  <c r="T24" i="225"/>
  <c r="X80" i="225"/>
  <c r="S24" i="225"/>
  <c r="W80" i="225"/>
  <c r="X23" i="225"/>
  <c r="W23" i="225"/>
  <c r="T23" i="225"/>
  <c r="X79" i="225"/>
  <c r="S23" i="225"/>
  <c r="W79" i="225"/>
  <c r="W22" i="225"/>
  <c r="S22" i="225"/>
  <c r="W78" i="225"/>
  <c r="W21" i="225"/>
  <c r="S21" i="225"/>
  <c r="W77" i="225"/>
  <c r="W20" i="225"/>
  <c r="S20" i="225"/>
  <c r="W76" i="225"/>
  <c r="X19" i="225"/>
  <c r="T19" i="225"/>
  <c r="X75" i="225"/>
  <c r="W18" i="225"/>
  <c r="S18" i="225"/>
  <c r="W74" i="225"/>
  <c r="X17" i="225"/>
  <c r="W17" i="225"/>
  <c r="T17" i="225"/>
  <c r="X73" i="225"/>
  <c r="S17" i="225"/>
  <c r="W73" i="225"/>
  <c r="W16" i="225"/>
  <c r="S16" i="225"/>
  <c r="W72" i="225"/>
  <c r="X15" i="225"/>
  <c r="T15" i="225"/>
  <c r="X71" i="225"/>
  <c r="W15" i="225"/>
  <c r="S15" i="225"/>
  <c r="W71" i="225"/>
  <c r="X14" i="225"/>
  <c r="W14" i="225"/>
  <c r="T14" i="225"/>
  <c r="X70" i="225"/>
  <c r="S14" i="225"/>
  <c r="W70" i="225"/>
  <c r="X13" i="225"/>
  <c r="W13" i="225"/>
  <c r="T13" i="225"/>
  <c r="X69" i="225"/>
  <c r="S13" i="225"/>
  <c r="W69" i="225"/>
  <c r="W12" i="225"/>
  <c r="S12" i="225"/>
  <c r="W68" i="225"/>
  <c r="W11" i="225"/>
  <c r="S11" i="225"/>
  <c r="W67" i="225"/>
  <c r="W10" i="225"/>
  <c r="S10" i="225"/>
  <c r="W66" i="225"/>
  <c r="X9" i="225"/>
  <c r="T9" i="225"/>
  <c r="X65" i="225"/>
  <c r="W8" i="225"/>
  <c r="S8" i="225"/>
  <c r="W64" i="225"/>
  <c r="X7" i="225"/>
  <c r="W7" i="225"/>
  <c r="T7" i="225"/>
  <c r="X63" i="225"/>
  <c r="S7" i="225"/>
  <c r="W63" i="225"/>
  <c r="W6" i="225"/>
  <c r="S6" i="225"/>
  <c r="W62" i="225"/>
  <c r="X5" i="225"/>
  <c r="T5" i="225"/>
  <c r="X61" i="225"/>
  <c r="W5" i="225"/>
  <c r="S5" i="225"/>
  <c r="W61" i="225"/>
  <c r="X4" i="225"/>
  <c r="W4" i="225"/>
  <c r="T4" i="225"/>
  <c r="X60" i="225"/>
  <c r="S4" i="225"/>
  <c r="W60" i="225"/>
  <c r="X3" i="225"/>
  <c r="X2" i="225"/>
  <c r="W3" i="225"/>
  <c r="T3" i="225"/>
  <c r="X59" i="225"/>
  <c r="S3" i="225"/>
  <c r="W59" i="225"/>
  <c r="T2" i="225"/>
  <c r="P2" i="225"/>
  <c r="O2" i="225"/>
  <c r="N2" i="225"/>
  <c r="M2" i="225"/>
  <c r="S22" i="224"/>
  <c r="S50" i="224"/>
  <c r="W22" i="224"/>
  <c r="W50" i="224"/>
  <c r="W78" i="224"/>
  <c r="S21" i="224"/>
  <c r="S49" i="224"/>
  <c r="W21" i="224"/>
  <c r="W49" i="224"/>
  <c r="W77" i="224"/>
  <c r="S20" i="224"/>
  <c r="S48" i="224"/>
  <c r="W20" i="224"/>
  <c r="W48" i="224"/>
  <c r="W76" i="224"/>
  <c r="S12" i="224"/>
  <c r="S40" i="224"/>
  <c r="W12" i="224"/>
  <c r="W40" i="224"/>
  <c r="W68" i="224"/>
  <c r="S11" i="224"/>
  <c r="S39" i="224"/>
  <c r="W11" i="224"/>
  <c r="W39" i="224"/>
  <c r="W67" i="224"/>
  <c r="S10" i="224"/>
  <c r="S38" i="224"/>
  <c r="W10" i="224"/>
  <c r="W38" i="224"/>
  <c r="W66" i="224"/>
  <c r="X57" i="224"/>
  <c r="W57" i="224"/>
  <c r="T57" i="224"/>
  <c r="S57" i="224"/>
  <c r="X56" i="224"/>
  <c r="T28" i="224"/>
  <c r="T56" i="224"/>
  <c r="X28" i="224"/>
  <c r="X84" i="224"/>
  <c r="W56" i="224"/>
  <c r="S56" i="224"/>
  <c r="S28" i="224"/>
  <c r="W28" i="224"/>
  <c r="W84" i="224"/>
  <c r="X55" i="224"/>
  <c r="W55" i="224"/>
  <c r="T55" i="224"/>
  <c r="S55" i="224"/>
  <c r="X54" i="224"/>
  <c r="W54" i="224"/>
  <c r="T54" i="224"/>
  <c r="S54" i="224"/>
  <c r="S26" i="224"/>
  <c r="W26" i="224"/>
  <c r="W82" i="224"/>
  <c r="X53" i="224"/>
  <c r="W53" i="224"/>
  <c r="T53" i="224"/>
  <c r="S53" i="224"/>
  <c r="X52" i="224"/>
  <c r="W52" i="224"/>
  <c r="T52" i="224"/>
  <c r="S52" i="224"/>
  <c r="X51" i="224"/>
  <c r="W51" i="224"/>
  <c r="T51" i="224"/>
  <c r="S51" i="224"/>
  <c r="X50" i="224"/>
  <c r="T50" i="224"/>
  <c r="X49" i="224"/>
  <c r="T49" i="224"/>
  <c r="X48" i="224"/>
  <c r="T48" i="224"/>
  <c r="X47" i="224"/>
  <c r="W47" i="224"/>
  <c r="T47" i="224"/>
  <c r="S47" i="224"/>
  <c r="X46" i="224"/>
  <c r="T18" i="224"/>
  <c r="T46" i="224"/>
  <c r="X18" i="224"/>
  <c r="X74" i="224"/>
  <c r="W46" i="224"/>
  <c r="S46" i="224"/>
  <c r="S18" i="224"/>
  <c r="W18" i="224"/>
  <c r="W74" i="224"/>
  <c r="X45" i="224"/>
  <c r="W45" i="224"/>
  <c r="T45" i="224"/>
  <c r="S45" i="224"/>
  <c r="X44" i="224"/>
  <c r="W44" i="224"/>
  <c r="T44" i="224"/>
  <c r="S44" i="224"/>
  <c r="S16" i="224"/>
  <c r="W16" i="224"/>
  <c r="W72" i="224"/>
  <c r="X43" i="224"/>
  <c r="W43" i="224"/>
  <c r="T43" i="224"/>
  <c r="S43" i="224"/>
  <c r="X42" i="224"/>
  <c r="W42" i="224"/>
  <c r="T42" i="224"/>
  <c r="S42" i="224"/>
  <c r="X41" i="224"/>
  <c r="W41" i="224"/>
  <c r="T41" i="224"/>
  <c r="S41" i="224"/>
  <c r="X40" i="224"/>
  <c r="T40" i="224"/>
  <c r="X39" i="224"/>
  <c r="T39" i="224"/>
  <c r="X38" i="224"/>
  <c r="T38" i="224"/>
  <c r="X37" i="224"/>
  <c r="W37" i="224"/>
  <c r="T37" i="224"/>
  <c r="S37" i="224"/>
  <c r="X36" i="224"/>
  <c r="T8" i="224"/>
  <c r="T36" i="224"/>
  <c r="X8" i="224"/>
  <c r="X64" i="224"/>
  <c r="W36" i="224"/>
  <c r="S36" i="224"/>
  <c r="S8" i="224"/>
  <c r="W8" i="224"/>
  <c r="W64" i="224"/>
  <c r="X35" i="224"/>
  <c r="W35" i="224"/>
  <c r="T35" i="224"/>
  <c r="S35" i="224"/>
  <c r="X34" i="224"/>
  <c r="W34" i="224"/>
  <c r="T34" i="224"/>
  <c r="S34" i="224"/>
  <c r="S6" i="224"/>
  <c r="W6" i="224"/>
  <c r="W62" i="224"/>
  <c r="X33" i="224"/>
  <c r="W33" i="224"/>
  <c r="T33" i="224"/>
  <c r="S33" i="224"/>
  <c r="X32" i="224"/>
  <c r="W32" i="224"/>
  <c r="T32" i="224"/>
  <c r="S32" i="224"/>
  <c r="X31" i="224"/>
  <c r="X30" i="224"/>
  <c r="W31" i="224"/>
  <c r="T31" i="224"/>
  <c r="T30" i="224"/>
  <c r="S31" i="224"/>
  <c r="X29" i="224"/>
  <c r="W29" i="224"/>
  <c r="T29" i="224"/>
  <c r="X85" i="224"/>
  <c r="S29" i="224"/>
  <c r="W85" i="224"/>
  <c r="X27" i="224"/>
  <c r="W27" i="224"/>
  <c r="T27" i="224"/>
  <c r="X83" i="224"/>
  <c r="S27" i="224"/>
  <c r="W83" i="224"/>
  <c r="X26" i="224"/>
  <c r="T26" i="224"/>
  <c r="X82" i="224"/>
  <c r="X25" i="224"/>
  <c r="W25" i="224"/>
  <c r="S25" i="224"/>
  <c r="W81" i="224"/>
  <c r="T25" i="224"/>
  <c r="X81" i="224"/>
  <c r="X24" i="224"/>
  <c r="W24" i="224"/>
  <c r="T24" i="224"/>
  <c r="X80" i="224"/>
  <c r="S24" i="224"/>
  <c r="W80" i="224"/>
  <c r="X23" i="224"/>
  <c r="W23" i="224"/>
  <c r="T23" i="224"/>
  <c r="X79" i="224"/>
  <c r="S23" i="224"/>
  <c r="W79" i="224"/>
  <c r="X22" i="224"/>
  <c r="T22" i="224"/>
  <c r="X78" i="224"/>
  <c r="X21" i="224"/>
  <c r="T21" i="224"/>
  <c r="X77" i="224"/>
  <c r="X20" i="224"/>
  <c r="T20" i="224"/>
  <c r="X76" i="224"/>
  <c r="X19" i="224"/>
  <c r="W19" i="224"/>
  <c r="T19" i="224"/>
  <c r="X75" i="224"/>
  <c r="S19" i="224"/>
  <c r="W75" i="224"/>
  <c r="X17" i="224"/>
  <c r="W17" i="224"/>
  <c r="T17" i="224"/>
  <c r="X73" i="224"/>
  <c r="S17" i="224"/>
  <c r="W73" i="224"/>
  <c r="X16" i="224"/>
  <c r="T16" i="224"/>
  <c r="X72" i="224"/>
  <c r="X15" i="224"/>
  <c r="W15" i="224"/>
  <c r="S15" i="224"/>
  <c r="W71" i="224"/>
  <c r="T15" i="224"/>
  <c r="X71" i="224"/>
  <c r="X14" i="224"/>
  <c r="W14" i="224"/>
  <c r="T14" i="224"/>
  <c r="X70" i="224"/>
  <c r="S14" i="224"/>
  <c r="W70" i="224"/>
  <c r="X13" i="224"/>
  <c r="W13" i="224"/>
  <c r="T13" i="224"/>
  <c r="X69" i="224"/>
  <c r="S13" i="224"/>
  <c r="W69" i="224"/>
  <c r="X12" i="224"/>
  <c r="T12" i="224"/>
  <c r="X68" i="224"/>
  <c r="X11" i="224"/>
  <c r="T11" i="224"/>
  <c r="X67" i="224"/>
  <c r="X10" i="224"/>
  <c r="T10" i="224"/>
  <c r="X66" i="224"/>
  <c r="X9" i="224"/>
  <c r="W9" i="224"/>
  <c r="T9" i="224"/>
  <c r="X65" i="224"/>
  <c r="S9" i="224"/>
  <c r="W65" i="224"/>
  <c r="X7" i="224"/>
  <c r="W7" i="224"/>
  <c r="T7" i="224"/>
  <c r="X63" i="224"/>
  <c r="S7" i="224"/>
  <c r="W63" i="224"/>
  <c r="X6" i="224"/>
  <c r="T6" i="224"/>
  <c r="X62" i="224"/>
  <c r="X5" i="224"/>
  <c r="W5" i="224"/>
  <c r="S5" i="224"/>
  <c r="W61" i="224"/>
  <c r="T5" i="224"/>
  <c r="X61" i="224"/>
  <c r="X4" i="224"/>
  <c r="W4" i="224"/>
  <c r="T4" i="224"/>
  <c r="X60" i="224"/>
  <c r="S4" i="224"/>
  <c r="W60" i="224"/>
  <c r="X3" i="224"/>
  <c r="X2" i="224"/>
  <c r="W3" i="224"/>
  <c r="T3" i="224"/>
  <c r="X59" i="224"/>
  <c r="S3" i="224"/>
  <c r="W59" i="224"/>
  <c r="P2" i="224"/>
  <c r="O2" i="224"/>
  <c r="N2" i="224"/>
  <c r="M2" i="224"/>
  <c r="T29" i="220"/>
  <c r="T57" i="220"/>
  <c r="X29" i="220"/>
  <c r="X57" i="220"/>
  <c r="X85" i="220"/>
  <c r="T24" i="220"/>
  <c r="T52" i="220"/>
  <c r="X24" i="220"/>
  <c r="X52" i="220"/>
  <c r="X80" i="220"/>
  <c r="T21" i="220"/>
  <c r="T49" i="220"/>
  <c r="X21" i="220"/>
  <c r="X49" i="220"/>
  <c r="X77" i="220"/>
  <c r="T19" i="220"/>
  <c r="T47" i="220"/>
  <c r="X19" i="220"/>
  <c r="X47" i="220"/>
  <c r="X75" i="220"/>
  <c r="T14" i="220"/>
  <c r="T42" i="220"/>
  <c r="X14" i="220"/>
  <c r="X42" i="220"/>
  <c r="X70" i="220"/>
  <c r="T11" i="220"/>
  <c r="T39" i="220"/>
  <c r="X11" i="220"/>
  <c r="X39" i="220"/>
  <c r="X67" i="220"/>
  <c r="T9" i="220"/>
  <c r="T37" i="220"/>
  <c r="X9" i="220"/>
  <c r="X37" i="220"/>
  <c r="X65" i="220"/>
  <c r="T4" i="220"/>
  <c r="T32" i="220"/>
  <c r="X4" i="220"/>
  <c r="X32" i="220"/>
  <c r="X60" i="220"/>
  <c r="W57" i="220"/>
  <c r="S57" i="220"/>
  <c r="X56" i="220"/>
  <c r="W56" i="220"/>
  <c r="S28" i="220"/>
  <c r="S56" i="220"/>
  <c r="W28" i="220"/>
  <c r="W84" i="220"/>
  <c r="T56" i="220"/>
  <c r="X55" i="220"/>
  <c r="T27" i="220"/>
  <c r="T55" i="220"/>
  <c r="X27" i="220"/>
  <c r="X83" i="220"/>
  <c r="W55" i="220"/>
  <c r="S55" i="220"/>
  <c r="X54" i="220"/>
  <c r="W54" i="220"/>
  <c r="T54" i="220"/>
  <c r="T26" i="220"/>
  <c r="X26" i="220"/>
  <c r="X82" i="220"/>
  <c r="S54" i="220"/>
  <c r="X53" i="220"/>
  <c r="W53" i="220"/>
  <c r="T53" i="220"/>
  <c r="S53" i="220"/>
  <c r="W52" i="220"/>
  <c r="S52" i="220"/>
  <c r="X51" i="220"/>
  <c r="W51" i="220"/>
  <c r="T51" i="220"/>
  <c r="S51" i="220"/>
  <c r="X50" i="220"/>
  <c r="W50" i="220"/>
  <c r="T50" i="220"/>
  <c r="S50" i="220"/>
  <c r="W49" i="220"/>
  <c r="S49" i="220"/>
  <c r="X48" i="220"/>
  <c r="W48" i="220"/>
  <c r="T48" i="220"/>
  <c r="S48" i="220"/>
  <c r="W47" i="220"/>
  <c r="S47" i="220"/>
  <c r="X46" i="220"/>
  <c r="W46" i="220"/>
  <c r="S18" i="220"/>
  <c r="S46" i="220"/>
  <c r="W18" i="220"/>
  <c r="W74" i="220"/>
  <c r="T46" i="220"/>
  <c r="X45" i="220"/>
  <c r="T17" i="220"/>
  <c r="T45" i="220"/>
  <c r="X17" i="220"/>
  <c r="X73" i="220"/>
  <c r="W45" i="220"/>
  <c r="S45" i="220"/>
  <c r="X44" i="220"/>
  <c r="W44" i="220"/>
  <c r="T44" i="220"/>
  <c r="T16" i="220"/>
  <c r="X16" i="220"/>
  <c r="X72" i="220"/>
  <c r="S44" i="220"/>
  <c r="X43" i="220"/>
  <c r="W43" i="220"/>
  <c r="T43" i="220"/>
  <c r="S43" i="220"/>
  <c r="W42" i="220"/>
  <c r="S42" i="220"/>
  <c r="X41" i="220"/>
  <c r="W41" i="220"/>
  <c r="T41" i="220"/>
  <c r="S41" i="220"/>
  <c r="X40" i="220"/>
  <c r="W40" i="220"/>
  <c r="T40" i="220"/>
  <c r="S40" i="220"/>
  <c r="W39" i="220"/>
  <c r="S39" i="220"/>
  <c r="X38" i="220"/>
  <c r="W38" i="220"/>
  <c r="T38" i="220"/>
  <c r="S38" i="220"/>
  <c r="W37" i="220"/>
  <c r="S37" i="220"/>
  <c r="X36" i="220"/>
  <c r="W36" i="220"/>
  <c r="S8" i="220"/>
  <c r="S36" i="220"/>
  <c r="W8" i="220"/>
  <c r="W64" i="220"/>
  <c r="T36" i="220"/>
  <c r="X35" i="220"/>
  <c r="T7" i="220"/>
  <c r="T35" i="220"/>
  <c r="X7" i="220"/>
  <c r="X63" i="220"/>
  <c r="W35" i="220"/>
  <c r="S35" i="220"/>
  <c r="X34" i="220"/>
  <c r="W34" i="220"/>
  <c r="T34" i="220"/>
  <c r="S34" i="220"/>
  <c r="X33" i="220"/>
  <c r="W33" i="220"/>
  <c r="T33" i="220"/>
  <c r="S33" i="220"/>
  <c r="W32" i="220"/>
  <c r="S32" i="220"/>
  <c r="X31" i="220"/>
  <c r="W31" i="220"/>
  <c r="T31" i="220"/>
  <c r="S31" i="220"/>
  <c r="X30" i="220"/>
  <c r="T30" i="220"/>
  <c r="W29" i="220"/>
  <c r="S29" i="220"/>
  <c r="W85" i="220"/>
  <c r="X28" i="220"/>
  <c r="T28" i="220"/>
  <c r="X84" i="220"/>
  <c r="W27" i="220"/>
  <c r="S27" i="220"/>
  <c r="W83" i="220"/>
  <c r="W26" i="220"/>
  <c r="S26" i="220"/>
  <c r="W82" i="220"/>
  <c r="X25" i="220"/>
  <c r="W25" i="220"/>
  <c r="T25" i="220"/>
  <c r="X81" i="220"/>
  <c r="S25" i="220"/>
  <c r="W81" i="220"/>
  <c r="W24" i="220"/>
  <c r="S24" i="220"/>
  <c r="W80" i="220"/>
  <c r="X23" i="220"/>
  <c r="W23" i="220"/>
  <c r="T23" i="220"/>
  <c r="X79" i="220"/>
  <c r="S23" i="220"/>
  <c r="W79" i="220"/>
  <c r="X22" i="220"/>
  <c r="W22" i="220"/>
  <c r="T22" i="220"/>
  <c r="X78" i="220"/>
  <c r="S22" i="220"/>
  <c r="W78" i="220"/>
  <c r="W21" i="220"/>
  <c r="S21" i="220"/>
  <c r="W77" i="220"/>
  <c r="X20" i="220"/>
  <c r="W20" i="220"/>
  <c r="T20" i="220"/>
  <c r="X76" i="220"/>
  <c r="S20" i="220"/>
  <c r="W76" i="220"/>
  <c r="W19" i="220"/>
  <c r="S19" i="220"/>
  <c r="W75" i="220"/>
  <c r="X18" i="220"/>
  <c r="T18" i="220"/>
  <c r="X74" i="220"/>
  <c r="W17" i="220"/>
  <c r="S17" i="220"/>
  <c r="W73" i="220"/>
  <c r="W16" i="220"/>
  <c r="S16" i="220"/>
  <c r="W72" i="220"/>
  <c r="X15" i="220"/>
  <c r="W15" i="220"/>
  <c r="T15" i="220"/>
  <c r="X71" i="220"/>
  <c r="S15" i="220"/>
  <c r="W71" i="220"/>
  <c r="W14" i="220"/>
  <c r="S14" i="220"/>
  <c r="W70" i="220"/>
  <c r="X13" i="220"/>
  <c r="W13" i="220"/>
  <c r="T13" i="220"/>
  <c r="X69" i="220"/>
  <c r="S13" i="220"/>
  <c r="W69" i="220"/>
  <c r="X12" i="220"/>
  <c r="W12" i="220"/>
  <c r="T12" i="220"/>
  <c r="X68" i="220"/>
  <c r="S12" i="220"/>
  <c r="W68" i="220"/>
  <c r="W11" i="220"/>
  <c r="S11" i="220"/>
  <c r="W67" i="220"/>
  <c r="X10" i="220"/>
  <c r="W10" i="220"/>
  <c r="T10" i="220"/>
  <c r="X66" i="220"/>
  <c r="S10" i="220"/>
  <c r="W66" i="220"/>
  <c r="W9" i="220"/>
  <c r="S9" i="220"/>
  <c r="W65" i="220"/>
  <c r="X8" i="220"/>
  <c r="T8" i="220"/>
  <c r="X64" i="220"/>
  <c r="W7" i="220"/>
  <c r="S7" i="220"/>
  <c r="W63" i="220"/>
  <c r="X6" i="220"/>
  <c r="W6" i="220"/>
  <c r="T6" i="220"/>
  <c r="X62" i="220"/>
  <c r="S6" i="220"/>
  <c r="W62" i="220"/>
  <c r="X5" i="220"/>
  <c r="W5" i="220"/>
  <c r="T5" i="220"/>
  <c r="X61" i="220"/>
  <c r="S5" i="220"/>
  <c r="W61" i="220"/>
  <c r="W4" i="220"/>
  <c r="S4" i="220"/>
  <c r="W60" i="220"/>
  <c r="X3" i="220"/>
  <c r="X2" i="220"/>
  <c r="W3" i="220"/>
  <c r="T3" i="220"/>
  <c r="X59" i="220"/>
  <c r="X58" i="220"/>
  <c r="S3" i="220"/>
  <c r="W59" i="220"/>
  <c r="P2" i="220"/>
  <c r="O2" i="220"/>
  <c r="N2" i="220"/>
  <c r="M2" i="220"/>
  <c r="S29" i="213"/>
  <c r="S57" i="213"/>
  <c r="W29" i="213"/>
  <c r="W57" i="213"/>
  <c r="W85" i="213"/>
  <c r="T27" i="213"/>
  <c r="T55" i="213"/>
  <c r="X27" i="213"/>
  <c r="X55" i="213"/>
  <c r="X83" i="213"/>
  <c r="S24" i="213"/>
  <c r="S52" i="213"/>
  <c r="W24" i="213"/>
  <c r="W52" i="213"/>
  <c r="W80" i="213"/>
  <c r="S21" i="213"/>
  <c r="S49" i="213"/>
  <c r="W21" i="213"/>
  <c r="W49" i="213"/>
  <c r="W77" i="213"/>
  <c r="S19" i="213"/>
  <c r="S47" i="213"/>
  <c r="W19" i="213"/>
  <c r="W47" i="213"/>
  <c r="W75" i="213"/>
  <c r="T17" i="213"/>
  <c r="T45" i="213"/>
  <c r="X17" i="213"/>
  <c r="X45" i="213"/>
  <c r="X73" i="213"/>
  <c r="S14" i="213"/>
  <c r="S42" i="213"/>
  <c r="W14" i="213"/>
  <c r="W42" i="213"/>
  <c r="W70" i="213"/>
  <c r="S9" i="213"/>
  <c r="S37" i="213"/>
  <c r="W9" i="213"/>
  <c r="W37" i="213"/>
  <c r="W65" i="213"/>
  <c r="T7" i="213"/>
  <c r="T35" i="213"/>
  <c r="X7" i="213"/>
  <c r="X35" i="213"/>
  <c r="X63" i="213"/>
  <c r="X57" i="213"/>
  <c r="T57" i="213"/>
  <c r="X56" i="213"/>
  <c r="W56" i="213"/>
  <c r="T56" i="213"/>
  <c r="S56" i="213"/>
  <c r="W55" i="213"/>
  <c r="S27" i="213"/>
  <c r="S55" i="213"/>
  <c r="W27" i="213"/>
  <c r="W83" i="213"/>
  <c r="X54" i="213"/>
  <c r="W54" i="213"/>
  <c r="T54" i="213"/>
  <c r="S54" i="213"/>
  <c r="S26" i="213"/>
  <c r="W26" i="213"/>
  <c r="W82" i="213"/>
  <c r="X53" i="213"/>
  <c r="W53" i="213"/>
  <c r="T53" i="213"/>
  <c r="S53" i="213"/>
  <c r="X52" i="213"/>
  <c r="T52" i="213"/>
  <c r="X51" i="213"/>
  <c r="W51" i="213"/>
  <c r="T51" i="213"/>
  <c r="S51" i="213"/>
  <c r="X50" i="213"/>
  <c r="W50" i="213"/>
  <c r="T50" i="213"/>
  <c r="S50" i="213"/>
  <c r="X49" i="213"/>
  <c r="T49" i="213"/>
  <c r="X48" i="213"/>
  <c r="W48" i="213"/>
  <c r="T48" i="213"/>
  <c r="S48" i="213"/>
  <c r="X47" i="213"/>
  <c r="T47" i="213"/>
  <c r="X46" i="213"/>
  <c r="W46" i="213"/>
  <c r="T46" i="213"/>
  <c r="S46" i="213"/>
  <c r="W45" i="213"/>
  <c r="S17" i="213"/>
  <c r="S45" i="213"/>
  <c r="W17" i="213"/>
  <c r="W73" i="213"/>
  <c r="X44" i="213"/>
  <c r="W44" i="213"/>
  <c r="T44" i="213"/>
  <c r="S44" i="213"/>
  <c r="X43" i="213"/>
  <c r="W43" i="213"/>
  <c r="T43" i="213"/>
  <c r="S43" i="213"/>
  <c r="X42" i="213"/>
  <c r="T42" i="213"/>
  <c r="X41" i="213"/>
  <c r="W41" i="213"/>
  <c r="T41" i="213"/>
  <c r="S41" i="213"/>
  <c r="X40" i="213"/>
  <c r="W40" i="213"/>
  <c r="T40" i="213"/>
  <c r="S40" i="213"/>
  <c r="X39" i="213"/>
  <c r="W39" i="213"/>
  <c r="T39" i="213"/>
  <c r="S39" i="213"/>
  <c r="X38" i="213"/>
  <c r="W38" i="213"/>
  <c r="T38" i="213"/>
  <c r="S38" i="213"/>
  <c r="X37" i="213"/>
  <c r="T37" i="213"/>
  <c r="X36" i="213"/>
  <c r="W36" i="213"/>
  <c r="T36" i="213"/>
  <c r="S36" i="213"/>
  <c r="W35" i="213"/>
  <c r="S7" i="213"/>
  <c r="S35" i="213"/>
  <c r="W7" i="213"/>
  <c r="W63" i="213"/>
  <c r="X34" i="213"/>
  <c r="W34" i="213"/>
  <c r="T34" i="213"/>
  <c r="S34" i="213"/>
  <c r="X33" i="213"/>
  <c r="W33" i="213"/>
  <c r="T33" i="213"/>
  <c r="S33" i="213"/>
  <c r="X32" i="213"/>
  <c r="W32" i="213"/>
  <c r="T32" i="213"/>
  <c r="S32" i="213"/>
  <c r="S4" i="213"/>
  <c r="W4" i="213"/>
  <c r="W60" i="213"/>
  <c r="X31" i="213"/>
  <c r="X30" i="213"/>
  <c r="W31" i="213"/>
  <c r="T31" i="213"/>
  <c r="T30" i="213"/>
  <c r="S31" i="213"/>
  <c r="X29" i="213"/>
  <c r="T29" i="213"/>
  <c r="X85" i="213"/>
  <c r="X28" i="213"/>
  <c r="W28" i="213"/>
  <c r="T28" i="213"/>
  <c r="X84" i="213"/>
  <c r="S28" i="213"/>
  <c r="W84" i="213"/>
  <c r="X26" i="213"/>
  <c r="T26" i="213"/>
  <c r="X82" i="213"/>
  <c r="X25" i="213"/>
  <c r="W25" i="213"/>
  <c r="T25" i="213"/>
  <c r="X81" i="213"/>
  <c r="S25" i="213"/>
  <c r="W81" i="213"/>
  <c r="X24" i="213"/>
  <c r="T24" i="213"/>
  <c r="X80" i="213"/>
  <c r="X23" i="213"/>
  <c r="W23" i="213"/>
  <c r="T23" i="213"/>
  <c r="X79" i="213"/>
  <c r="S23" i="213"/>
  <c r="W79" i="213"/>
  <c r="X22" i="213"/>
  <c r="W22" i="213"/>
  <c r="T22" i="213"/>
  <c r="X78" i="213"/>
  <c r="S22" i="213"/>
  <c r="W78" i="213"/>
  <c r="X21" i="213"/>
  <c r="T21" i="213"/>
  <c r="X77" i="213"/>
  <c r="X20" i="213"/>
  <c r="W20" i="213"/>
  <c r="T20" i="213"/>
  <c r="X76" i="213"/>
  <c r="S20" i="213"/>
  <c r="W76" i="213"/>
  <c r="X19" i="213"/>
  <c r="T19" i="213"/>
  <c r="X75" i="213"/>
  <c r="X18" i="213"/>
  <c r="W18" i="213"/>
  <c r="T18" i="213"/>
  <c r="X74" i="213"/>
  <c r="S18" i="213"/>
  <c r="W74" i="213"/>
  <c r="X16" i="213"/>
  <c r="W16" i="213"/>
  <c r="T16" i="213"/>
  <c r="X72" i="213"/>
  <c r="S16" i="213"/>
  <c r="W72" i="213"/>
  <c r="X15" i="213"/>
  <c r="W15" i="213"/>
  <c r="T15" i="213"/>
  <c r="X71" i="213"/>
  <c r="S15" i="213"/>
  <c r="W71" i="213"/>
  <c r="X14" i="213"/>
  <c r="T14" i="213"/>
  <c r="X70" i="213"/>
  <c r="X13" i="213"/>
  <c r="W13" i="213"/>
  <c r="T13" i="213"/>
  <c r="X69" i="213"/>
  <c r="S13" i="213"/>
  <c r="W69" i="213"/>
  <c r="X12" i="213"/>
  <c r="W12" i="213"/>
  <c r="T12" i="213"/>
  <c r="X68" i="213"/>
  <c r="S12" i="213"/>
  <c r="W68" i="213"/>
  <c r="X11" i="213"/>
  <c r="W11" i="213"/>
  <c r="S11" i="213"/>
  <c r="W67" i="213"/>
  <c r="T11" i="213"/>
  <c r="X67" i="213"/>
  <c r="X10" i="213"/>
  <c r="W10" i="213"/>
  <c r="T10" i="213"/>
  <c r="X66" i="213"/>
  <c r="S10" i="213"/>
  <c r="W66" i="213"/>
  <c r="X9" i="213"/>
  <c r="T9" i="213"/>
  <c r="X65" i="213"/>
  <c r="X8" i="213"/>
  <c r="W8" i="213"/>
  <c r="T8" i="213"/>
  <c r="X64" i="213"/>
  <c r="S8" i="213"/>
  <c r="W64" i="213"/>
  <c r="X6" i="213"/>
  <c r="W6" i="213"/>
  <c r="T6" i="213"/>
  <c r="X62" i="213"/>
  <c r="S6" i="213"/>
  <c r="W62" i="213"/>
  <c r="X5" i="213"/>
  <c r="W5" i="213"/>
  <c r="T5" i="213"/>
  <c r="X61" i="213"/>
  <c r="S5" i="213"/>
  <c r="W61" i="213"/>
  <c r="X4" i="213"/>
  <c r="T4" i="213"/>
  <c r="X60" i="213"/>
  <c r="X3" i="213"/>
  <c r="X2" i="213"/>
  <c r="W3" i="213"/>
  <c r="T3" i="213"/>
  <c r="X59" i="213"/>
  <c r="S3" i="213"/>
  <c r="W59" i="213"/>
  <c r="P2" i="213"/>
  <c r="O2" i="213"/>
  <c r="N2" i="213"/>
  <c r="M2" i="213"/>
  <c r="T28" i="212"/>
  <c r="T56" i="212"/>
  <c r="X28" i="212"/>
  <c r="X56" i="212"/>
  <c r="X84" i="212"/>
  <c r="S27" i="212"/>
  <c r="S55" i="212"/>
  <c r="W27" i="212"/>
  <c r="W55" i="212"/>
  <c r="W83" i="212"/>
  <c r="T26" i="212"/>
  <c r="T54" i="212"/>
  <c r="X26" i="212"/>
  <c r="X54" i="212"/>
  <c r="X82" i="212"/>
  <c r="T20" i="212"/>
  <c r="T48" i="212"/>
  <c r="X20" i="212"/>
  <c r="X48" i="212"/>
  <c r="X76" i="212"/>
  <c r="T18" i="212"/>
  <c r="T46" i="212"/>
  <c r="X18" i="212"/>
  <c r="X46" i="212"/>
  <c r="X74" i="212"/>
  <c r="S17" i="212"/>
  <c r="S45" i="212"/>
  <c r="W17" i="212"/>
  <c r="W45" i="212"/>
  <c r="W73" i="212"/>
  <c r="T16" i="212"/>
  <c r="T44" i="212"/>
  <c r="X16" i="212"/>
  <c r="X44" i="212"/>
  <c r="X72" i="212"/>
  <c r="T10" i="212"/>
  <c r="T38" i="212"/>
  <c r="X10" i="212"/>
  <c r="X38" i="212"/>
  <c r="X66" i="212"/>
  <c r="T8" i="212"/>
  <c r="T36" i="212"/>
  <c r="X8" i="212"/>
  <c r="X36" i="212"/>
  <c r="X64" i="212"/>
  <c r="S7" i="212"/>
  <c r="S35" i="212"/>
  <c r="W7" i="212"/>
  <c r="W35" i="212"/>
  <c r="W63" i="212"/>
  <c r="T6" i="212"/>
  <c r="T34" i="212"/>
  <c r="X6" i="212"/>
  <c r="X34" i="212"/>
  <c r="X62" i="212"/>
  <c r="X57" i="212"/>
  <c r="W57" i="212"/>
  <c r="T57" i="212"/>
  <c r="S57" i="212"/>
  <c r="W56" i="212"/>
  <c r="S56" i="212"/>
  <c r="X55" i="212"/>
  <c r="T55" i="212"/>
  <c r="T27" i="212"/>
  <c r="X27" i="212"/>
  <c r="X83" i="212"/>
  <c r="W54" i="212"/>
  <c r="S54" i="212"/>
  <c r="X53" i="212"/>
  <c r="W53" i="212"/>
  <c r="T53" i="212"/>
  <c r="T25" i="212"/>
  <c r="X25" i="212"/>
  <c r="X81" i="212"/>
  <c r="S53" i="212"/>
  <c r="X52" i="212"/>
  <c r="W52" i="212"/>
  <c r="T52" i="212"/>
  <c r="S52" i="212"/>
  <c r="X51" i="212"/>
  <c r="W51" i="212"/>
  <c r="T51" i="212"/>
  <c r="S51" i="212"/>
  <c r="X50" i="212"/>
  <c r="W50" i="212"/>
  <c r="T50" i="212"/>
  <c r="S50" i="212"/>
  <c r="X49" i="212"/>
  <c r="W49" i="212"/>
  <c r="T49" i="212"/>
  <c r="S49" i="212"/>
  <c r="W48" i="212"/>
  <c r="S48" i="212"/>
  <c r="X47" i="212"/>
  <c r="W47" i="212"/>
  <c r="T47" i="212"/>
  <c r="S47" i="212"/>
  <c r="W46" i="212"/>
  <c r="S46" i="212"/>
  <c r="X45" i="212"/>
  <c r="T45" i="212"/>
  <c r="W44" i="212"/>
  <c r="S44" i="212"/>
  <c r="X43" i="212"/>
  <c r="W43" i="212"/>
  <c r="T43" i="212"/>
  <c r="T15" i="212"/>
  <c r="X15" i="212"/>
  <c r="X71" i="212"/>
  <c r="S43" i="212"/>
  <c r="X42" i="212"/>
  <c r="W42" i="212"/>
  <c r="T42" i="212"/>
  <c r="S42" i="212"/>
  <c r="X41" i="212"/>
  <c r="W41" i="212"/>
  <c r="T41" i="212"/>
  <c r="S41" i="212"/>
  <c r="X40" i="212"/>
  <c r="W40" i="212"/>
  <c r="T40" i="212"/>
  <c r="S40" i="212"/>
  <c r="X39" i="212"/>
  <c r="W39" i="212"/>
  <c r="T39" i="212"/>
  <c r="S39" i="212"/>
  <c r="W38" i="212"/>
  <c r="S38" i="212"/>
  <c r="X37" i="212"/>
  <c r="W37" i="212"/>
  <c r="T37" i="212"/>
  <c r="S37" i="212"/>
  <c r="W36" i="212"/>
  <c r="S36" i="212"/>
  <c r="X35" i="212"/>
  <c r="T35" i="212"/>
  <c r="W34" i="212"/>
  <c r="S34" i="212"/>
  <c r="X33" i="212"/>
  <c r="W33" i="212"/>
  <c r="T33" i="212"/>
  <c r="T31" i="212"/>
  <c r="T32" i="212"/>
  <c r="T30" i="212"/>
  <c r="S33" i="212"/>
  <c r="X32" i="212"/>
  <c r="W32" i="212"/>
  <c r="S32" i="212"/>
  <c r="X31" i="212"/>
  <c r="X30" i="212"/>
  <c r="W31" i="212"/>
  <c r="S31" i="212"/>
  <c r="X29" i="212"/>
  <c r="T29" i="212"/>
  <c r="X85" i="212"/>
  <c r="W29" i="212"/>
  <c r="S29" i="212"/>
  <c r="W85" i="212"/>
  <c r="W28" i="212"/>
  <c r="S28" i="212"/>
  <c r="W84" i="212"/>
  <c r="W26" i="212"/>
  <c r="S26" i="212"/>
  <c r="W82" i="212"/>
  <c r="W25" i="212"/>
  <c r="S25" i="212"/>
  <c r="W81" i="212"/>
  <c r="X24" i="212"/>
  <c r="T24" i="212"/>
  <c r="X80" i="212"/>
  <c r="W24" i="212"/>
  <c r="S24" i="212"/>
  <c r="W80" i="212"/>
  <c r="X23" i="212"/>
  <c r="W23" i="212"/>
  <c r="T23" i="212"/>
  <c r="X79" i="212"/>
  <c r="S23" i="212"/>
  <c r="W79" i="212"/>
  <c r="X22" i="212"/>
  <c r="W22" i="212"/>
  <c r="T22" i="212"/>
  <c r="X78" i="212"/>
  <c r="S22" i="212"/>
  <c r="W78" i="212"/>
  <c r="X21" i="212"/>
  <c r="W21" i="212"/>
  <c r="T21" i="212"/>
  <c r="X77" i="212"/>
  <c r="S21" i="212"/>
  <c r="W77" i="212"/>
  <c r="W20" i="212"/>
  <c r="S20" i="212"/>
  <c r="W76" i="212"/>
  <c r="X19" i="212"/>
  <c r="T19" i="212"/>
  <c r="X75" i="212"/>
  <c r="W19" i="212"/>
  <c r="S19" i="212"/>
  <c r="W75" i="212"/>
  <c r="W18" i="212"/>
  <c r="S18" i="212"/>
  <c r="W74" i="212"/>
  <c r="X17" i="212"/>
  <c r="T17" i="212"/>
  <c r="X73" i="212"/>
  <c r="W16" i="212"/>
  <c r="S16" i="212"/>
  <c r="W72" i="212"/>
  <c r="W15" i="212"/>
  <c r="S15" i="212"/>
  <c r="X14" i="212"/>
  <c r="T14" i="212"/>
  <c r="X70" i="212"/>
  <c r="W14" i="212"/>
  <c r="S14" i="212"/>
  <c r="W70" i="212"/>
  <c r="X13" i="212"/>
  <c r="W13" i="212"/>
  <c r="T13" i="212"/>
  <c r="X69" i="212"/>
  <c r="S13" i="212"/>
  <c r="W69" i="212"/>
  <c r="X12" i="212"/>
  <c r="W12" i="212"/>
  <c r="T12" i="212"/>
  <c r="X68" i="212"/>
  <c r="S12" i="212"/>
  <c r="W68" i="212"/>
  <c r="X11" i="212"/>
  <c r="W11" i="212"/>
  <c r="T11" i="212"/>
  <c r="X67" i="212"/>
  <c r="S11" i="212"/>
  <c r="W67" i="212"/>
  <c r="W10" i="212"/>
  <c r="S10" i="212"/>
  <c r="X9" i="212"/>
  <c r="T9" i="212"/>
  <c r="X65" i="212"/>
  <c r="W9" i="212"/>
  <c r="S9" i="212"/>
  <c r="W65" i="212"/>
  <c r="W8" i="212"/>
  <c r="S8" i="212"/>
  <c r="X7" i="212"/>
  <c r="T7" i="212"/>
  <c r="X63" i="212"/>
  <c r="W6" i="212"/>
  <c r="S6" i="212"/>
  <c r="W62" i="212"/>
  <c r="X5" i="212"/>
  <c r="W5" i="212"/>
  <c r="T5" i="212"/>
  <c r="S5" i="212"/>
  <c r="X4" i="212"/>
  <c r="T4" i="212"/>
  <c r="X60" i="212"/>
  <c r="W4" i="212"/>
  <c r="S4" i="212"/>
  <c r="W60" i="212"/>
  <c r="X3" i="212"/>
  <c r="W3" i="212"/>
  <c r="T3" i="212"/>
  <c r="X59" i="212"/>
  <c r="S3" i="212"/>
  <c r="P2" i="212"/>
  <c r="O2" i="212"/>
  <c r="N2" i="212"/>
  <c r="M2" i="212"/>
  <c r="S28" i="208"/>
  <c r="S56" i="208"/>
  <c r="W28" i="208"/>
  <c r="W56" i="208"/>
  <c r="W84" i="208"/>
  <c r="T26" i="208"/>
  <c r="T54" i="208"/>
  <c r="X26" i="208"/>
  <c r="X54" i="208"/>
  <c r="X82" i="208"/>
  <c r="S26" i="208"/>
  <c r="S54" i="208"/>
  <c r="W26" i="208"/>
  <c r="W54" i="208"/>
  <c r="W82" i="208"/>
  <c r="S23" i="208"/>
  <c r="S51" i="208"/>
  <c r="W23" i="208"/>
  <c r="W51" i="208"/>
  <c r="W79" i="208"/>
  <c r="S20" i="208"/>
  <c r="S48" i="208"/>
  <c r="W20" i="208"/>
  <c r="W48" i="208"/>
  <c r="W76" i="208"/>
  <c r="S18" i="208"/>
  <c r="S46" i="208"/>
  <c r="W18" i="208"/>
  <c r="W46" i="208"/>
  <c r="W74" i="208"/>
  <c r="T16" i="208"/>
  <c r="T44" i="208"/>
  <c r="X16" i="208"/>
  <c r="X44" i="208"/>
  <c r="X72" i="208"/>
  <c r="S16" i="208"/>
  <c r="S44" i="208"/>
  <c r="W16" i="208"/>
  <c r="W44" i="208"/>
  <c r="W72" i="208"/>
  <c r="S13" i="208"/>
  <c r="S41" i="208"/>
  <c r="W13" i="208"/>
  <c r="W41" i="208"/>
  <c r="W69" i="208"/>
  <c r="S10" i="208"/>
  <c r="S38" i="208"/>
  <c r="W10" i="208"/>
  <c r="W38" i="208"/>
  <c r="W66" i="208"/>
  <c r="S8" i="208"/>
  <c r="S36" i="208"/>
  <c r="W8" i="208"/>
  <c r="W36" i="208"/>
  <c r="W64" i="208"/>
  <c r="T6" i="208"/>
  <c r="T34" i="208"/>
  <c r="X6" i="208"/>
  <c r="X34" i="208"/>
  <c r="X62" i="208"/>
  <c r="S6" i="208"/>
  <c r="S34" i="208"/>
  <c r="W6" i="208"/>
  <c r="W34" i="208"/>
  <c r="W62" i="208"/>
  <c r="X57" i="208"/>
  <c r="W57" i="208"/>
  <c r="T57" i="208"/>
  <c r="S57" i="208"/>
  <c r="X56" i="208"/>
  <c r="T56" i="208"/>
  <c r="X55" i="208"/>
  <c r="W55" i="208"/>
  <c r="T55" i="208"/>
  <c r="S55" i="208"/>
  <c r="X53" i="208"/>
  <c r="W53" i="208"/>
  <c r="T53" i="208"/>
  <c r="S53" i="208"/>
  <c r="S25" i="208"/>
  <c r="W25" i="208"/>
  <c r="W81" i="208"/>
  <c r="X52" i="208"/>
  <c r="W52" i="208"/>
  <c r="T52" i="208"/>
  <c r="S52" i="208"/>
  <c r="X51" i="208"/>
  <c r="T51" i="208"/>
  <c r="X50" i="208"/>
  <c r="W50" i="208"/>
  <c r="T50" i="208"/>
  <c r="S50" i="208"/>
  <c r="X49" i="208"/>
  <c r="W49" i="208"/>
  <c r="T49" i="208"/>
  <c r="S49" i="208"/>
  <c r="X48" i="208"/>
  <c r="T48" i="208"/>
  <c r="X47" i="208"/>
  <c r="W47" i="208"/>
  <c r="T47" i="208"/>
  <c r="S47" i="208"/>
  <c r="X46" i="208"/>
  <c r="T46" i="208"/>
  <c r="X45" i="208"/>
  <c r="W45" i="208"/>
  <c r="T45" i="208"/>
  <c r="S45" i="208"/>
  <c r="X43" i="208"/>
  <c r="W43" i="208"/>
  <c r="T43" i="208"/>
  <c r="S43" i="208"/>
  <c r="S15" i="208"/>
  <c r="W15" i="208"/>
  <c r="W71" i="208"/>
  <c r="X42" i="208"/>
  <c r="W42" i="208"/>
  <c r="T42" i="208"/>
  <c r="S42" i="208"/>
  <c r="X41" i="208"/>
  <c r="T41" i="208"/>
  <c r="X40" i="208"/>
  <c r="W40" i="208"/>
  <c r="T40" i="208"/>
  <c r="S40" i="208"/>
  <c r="X39" i="208"/>
  <c r="W39" i="208"/>
  <c r="T39" i="208"/>
  <c r="S39" i="208"/>
  <c r="X38" i="208"/>
  <c r="T38" i="208"/>
  <c r="X37" i="208"/>
  <c r="W37" i="208"/>
  <c r="T37" i="208"/>
  <c r="S37" i="208"/>
  <c r="X36" i="208"/>
  <c r="T36" i="208"/>
  <c r="X35" i="208"/>
  <c r="W35" i="208"/>
  <c r="T35" i="208"/>
  <c r="S35" i="208"/>
  <c r="X33" i="208"/>
  <c r="W33" i="208"/>
  <c r="T33" i="208"/>
  <c r="S33" i="208"/>
  <c r="S5" i="208"/>
  <c r="W5" i="208"/>
  <c r="W61" i="208"/>
  <c r="X32" i="208"/>
  <c r="W32" i="208"/>
  <c r="T32" i="208"/>
  <c r="S32" i="208"/>
  <c r="X31" i="208"/>
  <c r="W31" i="208"/>
  <c r="T31" i="208"/>
  <c r="T30" i="208"/>
  <c r="S31" i="208"/>
  <c r="X30" i="208"/>
  <c r="X29" i="208"/>
  <c r="W29" i="208"/>
  <c r="S29" i="208"/>
  <c r="W85" i="208"/>
  <c r="T29" i="208"/>
  <c r="X85" i="208"/>
  <c r="X28" i="208"/>
  <c r="T28" i="208"/>
  <c r="X84" i="208"/>
  <c r="X27" i="208"/>
  <c r="W27" i="208"/>
  <c r="T27" i="208"/>
  <c r="S27" i="208"/>
  <c r="W83" i="208"/>
  <c r="X25" i="208"/>
  <c r="T25" i="208"/>
  <c r="X81" i="208"/>
  <c r="X24" i="208"/>
  <c r="W24" i="208"/>
  <c r="S24" i="208"/>
  <c r="W80" i="208"/>
  <c r="T24" i="208"/>
  <c r="X80" i="208"/>
  <c r="X23" i="208"/>
  <c r="T23" i="208"/>
  <c r="X79" i="208"/>
  <c r="X22" i="208"/>
  <c r="W22" i="208"/>
  <c r="T22" i="208"/>
  <c r="S22" i="208"/>
  <c r="W78" i="208"/>
  <c r="X21" i="208"/>
  <c r="W21" i="208"/>
  <c r="T21" i="208"/>
  <c r="X77" i="208"/>
  <c r="S21" i="208"/>
  <c r="W77" i="208"/>
  <c r="X20" i="208"/>
  <c r="T20" i="208"/>
  <c r="X76" i="208"/>
  <c r="X19" i="208"/>
  <c r="W19" i="208"/>
  <c r="S19" i="208"/>
  <c r="W75" i="208"/>
  <c r="T19" i="208"/>
  <c r="X75" i="208"/>
  <c r="X18" i="208"/>
  <c r="T18" i="208"/>
  <c r="X74" i="208"/>
  <c r="X17" i="208"/>
  <c r="W17" i="208"/>
  <c r="T17" i="208"/>
  <c r="S17" i="208"/>
  <c r="W73" i="208"/>
  <c r="X15" i="208"/>
  <c r="T15" i="208"/>
  <c r="X71" i="208"/>
  <c r="X14" i="208"/>
  <c r="W14" i="208"/>
  <c r="S14" i="208"/>
  <c r="W70" i="208"/>
  <c r="T14" i="208"/>
  <c r="X70" i="208"/>
  <c r="X13" i="208"/>
  <c r="T13" i="208"/>
  <c r="X69" i="208"/>
  <c r="X12" i="208"/>
  <c r="W12" i="208"/>
  <c r="T12" i="208"/>
  <c r="S12" i="208"/>
  <c r="W68" i="208"/>
  <c r="X11" i="208"/>
  <c r="W11" i="208"/>
  <c r="T11" i="208"/>
  <c r="X67" i="208"/>
  <c r="S11" i="208"/>
  <c r="W67" i="208"/>
  <c r="X10" i="208"/>
  <c r="T10" i="208"/>
  <c r="X66" i="208"/>
  <c r="X9" i="208"/>
  <c r="W9" i="208"/>
  <c r="S9" i="208"/>
  <c r="W65" i="208"/>
  <c r="T9" i="208"/>
  <c r="X65" i="208"/>
  <c r="X8" i="208"/>
  <c r="T8" i="208"/>
  <c r="X64" i="208"/>
  <c r="X7" i="208"/>
  <c r="W7" i="208"/>
  <c r="T7" i="208"/>
  <c r="S7" i="208"/>
  <c r="W63" i="208"/>
  <c r="X5" i="208"/>
  <c r="X3" i="208"/>
  <c r="X4" i="208"/>
  <c r="X2" i="208"/>
  <c r="T5" i="208"/>
  <c r="X61" i="208"/>
  <c r="W4" i="208"/>
  <c r="S4" i="208"/>
  <c r="W60" i="208"/>
  <c r="T4" i="208"/>
  <c r="X60" i="208"/>
  <c r="W3" i="208"/>
  <c r="T3" i="208"/>
  <c r="X59" i="208"/>
  <c r="S3" i="208"/>
  <c r="W59" i="208"/>
  <c r="P2" i="208"/>
  <c r="O2" i="208"/>
  <c r="N2" i="208"/>
  <c r="M2" i="208"/>
  <c r="T28" i="206"/>
  <c r="T56" i="206"/>
  <c r="X28" i="206"/>
  <c r="X56" i="206"/>
  <c r="X84" i="206"/>
  <c r="T27" i="206"/>
  <c r="T55" i="206"/>
  <c r="X27" i="206"/>
  <c r="X55" i="206"/>
  <c r="X83" i="206"/>
  <c r="S26" i="206"/>
  <c r="S54" i="206"/>
  <c r="W26" i="206"/>
  <c r="W54" i="206"/>
  <c r="W82" i="206"/>
  <c r="T25" i="206"/>
  <c r="T53" i="206"/>
  <c r="X25" i="206"/>
  <c r="X53" i="206"/>
  <c r="X81" i="206"/>
  <c r="T22" i="206"/>
  <c r="T50" i="206"/>
  <c r="X22" i="206"/>
  <c r="X50" i="206"/>
  <c r="X78" i="206"/>
  <c r="T18" i="206"/>
  <c r="T46" i="206"/>
  <c r="X18" i="206"/>
  <c r="X46" i="206"/>
  <c r="X74" i="206"/>
  <c r="T17" i="206"/>
  <c r="T45" i="206"/>
  <c r="X17" i="206"/>
  <c r="X45" i="206"/>
  <c r="X73" i="206"/>
  <c r="S16" i="206"/>
  <c r="S44" i="206"/>
  <c r="W16" i="206"/>
  <c r="W44" i="206"/>
  <c r="W72" i="206"/>
  <c r="T15" i="206"/>
  <c r="T43" i="206"/>
  <c r="X15" i="206"/>
  <c r="X43" i="206"/>
  <c r="X71" i="206"/>
  <c r="T8" i="206"/>
  <c r="T36" i="206"/>
  <c r="X8" i="206"/>
  <c r="X36" i="206"/>
  <c r="X64" i="206"/>
  <c r="T7" i="206"/>
  <c r="T35" i="206"/>
  <c r="X7" i="206"/>
  <c r="X35" i="206"/>
  <c r="X63" i="206"/>
  <c r="S6" i="206"/>
  <c r="S34" i="206"/>
  <c r="W6" i="206"/>
  <c r="W34" i="206"/>
  <c r="W62" i="206"/>
  <c r="T5" i="206"/>
  <c r="T33" i="206"/>
  <c r="X5" i="206"/>
  <c r="X33" i="206"/>
  <c r="X61" i="206"/>
  <c r="X57" i="206"/>
  <c r="W57" i="206"/>
  <c r="T57" i="206"/>
  <c r="S57" i="206"/>
  <c r="W56" i="206"/>
  <c r="S56" i="206"/>
  <c r="W55" i="206"/>
  <c r="S55" i="206"/>
  <c r="X54" i="206"/>
  <c r="T54" i="206"/>
  <c r="W53" i="206"/>
  <c r="S53" i="206"/>
  <c r="X52" i="206"/>
  <c r="W52" i="206"/>
  <c r="T52" i="206"/>
  <c r="S52" i="206"/>
  <c r="X51" i="206"/>
  <c r="W51" i="206"/>
  <c r="T51" i="206"/>
  <c r="T23" i="206"/>
  <c r="X23" i="206"/>
  <c r="X79" i="206"/>
  <c r="S51" i="206"/>
  <c r="W50" i="206"/>
  <c r="S50" i="206"/>
  <c r="X49" i="206"/>
  <c r="W49" i="206"/>
  <c r="T49" i="206"/>
  <c r="S49" i="206"/>
  <c r="X48" i="206"/>
  <c r="W48" i="206"/>
  <c r="T48" i="206"/>
  <c r="S48" i="206"/>
  <c r="X47" i="206"/>
  <c r="W47" i="206"/>
  <c r="T47" i="206"/>
  <c r="S47" i="206"/>
  <c r="W46" i="206"/>
  <c r="S46" i="206"/>
  <c r="W45" i="206"/>
  <c r="S45" i="206"/>
  <c r="X44" i="206"/>
  <c r="T44" i="206"/>
  <c r="W43" i="206"/>
  <c r="S43" i="206"/>
  <c r="X42" i="206"/>
  <c r="W42" i="206"/>
  <c r="T42" i="206"/>
  <c r="S42" i="206"/>
  <c r="X41" i="206"/>
  <c r="W41" i="206"/>
  <c r="T41" i="206"/>
  <c r="T13" i="206"/>
  <c r="X13" i="206"/>
  <c r="X69" i="206"/>
  <c r="S41" i="206"/>
  <c r="X40" i="206"/>
  <c r="W40" i="206"/>
  <c r="T40" i="206"/>
  <c r="S40" i="206"/>
  <c r="X39" i="206"/>
  <c r="W39" i="206"/>
  <c r="T39" i="206"/>
  <c r="S39" i="206"/>
  <c r="X38" i="206"/>
  <c r="W38" i="206"/>
  <c r="T38" i="206"/>
  <c r="S38" i="206"/>
  <c r="X37" i="206"/>
  <c r="W37" i="206"/>
  <c r="T37" i="206"/>
  <c r="S37" i="206"/>
  <c r="W36" i="206"/>
  <c r="S36" i="206"/>
  <c r="W35" i="206"/>
  <c r="S35" i="206"/>
  <c r="X34" i="206"/>
  <c r="T34" i="206"/>
  <c r="W33" i="206"/>
  <c r="S33" i="206"/>
  <c r="X32" i="206"/>
  <c r="W32" i="206"/>
  <c r="T32" i="206"/>
  <c r="S32" i="206"/>
  <c r="X31" i="206"/>
  <c r="W31" i="206"/>
  <c r="T31" i="206"/>
  <c r="T3" i="206"/>
  <c r="X3" i="206"/>
  <c r="X59" i="206"/>
  <c r="S31" i="206"/>
  <c r="T30" i="206"/>
  <c r="X29" i="206"/>
  <c r="W29" i="206"/>
  <c r="T29" i="206"/>
  <c r="X85" i="206"/>
  <c r="S29" i="206"/>
  <c r="W85" i="206"/>
  <c r="W28" i="206"/>
  <c r="S28" i="206"/>
  <c r="W84" i="206"/>
  <c r="W27" i="206"/>
  <c r="S27" i="206"/>
  <c r="W83" i="206"/>
  <c r="X26" i="206"/>
  <c r="T26" i="206"/>
  <c r="W25" i="206"/>
  <c r="S25" i="206"/>
  <c r="W81" i="206"/>
  <c r="X24" i="206"/>
  <c r="W24" i="206"/>
  <c r="T24" i="206"/>
  <c r="X80" i="206"/>
  <c r="S24" i="206"/>
  <c r="W80" i="206"/>
  <c r="W23" i="206"/>
  <c r="S23" i="206"/>
  <c r="W79" i="206"/>
  <c r="W22" i="206"/>
  <c r="S22" i="206"/>
  <c r="X21" i="206"/>
  <c r="W21" i="206"/>
  <c r="T21" i="206"/>
  <c r="S21" i="206"/>
  <c r="W77" i="206"/>
  <c r="X20" i="206"/>
  <c r="W20" i="206"/>
  <c r="T20" i="206"/>
  <c r="X76" i="206"/>
  <c r="S20" i="206"/>
  <c r="W76" i="206"/>
  <c r="X19" i="206"/>
  <c r="W19" i="206"/>
  <c r="T19" i="206"/>
  <c r="X75" i="206"/>
  <c r="S19" i="206"/>
  <c r="W75" i="206"/>
  <c r="W18" i="206"/>
  <c r="S18" i="206"/>
  <c r="W74" i="206"/>
  <c r="W17" i="206"/>
  <c r="S17" i="206"/>
  <c r="X16" i="206"/>
  <c r="T16" i="206"/>
  <c r="W15" i="206"/>
  <c r="S15" i="206"/>
  <c r="W71" i="206"/>
  <c r="X14" i="206"/>
  <c r="W14" i="206"/>
  <c r="T14" i="206"/>
  <c r="X70" i="206"/>
  <c r="S14" i="206"/>
  <c r="W70" i="206"/>
  <c r="W13" i="206"/>
  <c r="S13" i="206"/>
  <c r="W69" i="206"/>
  <c r="X12" i="206"/>
  <c r="W12" i="206"/>
  <c r="T12" i="206"/>
  <c r="X68" i="206"/>
  <c r="S12" i="206"/>
  <c r="X11" i="206"/>
  <c r="W11" i="206"/>
  <c r="T11" i="206"/>
  <c r="S11" i="206"/>
  <c r="W67" i="206"/>
  <c r="X10" i="206"/>
  <c r="W10" i="206"/>
  <c r="T10" i="206"/>
  <c r="X66" i="206"/>
  <c r="S10" i="206"/>
  <c r="W66" i="206"/>
  <c r="X9" i="206"/>
  <c r="W9" i="206"/>
  <c r="T9" i="206"/>
  <c r="X65" i="206"/>
  <c r="S9" i="206"/>
  <c r="W65" i="206"/>
  <c r="W8" i="206"/>
  <c r="S8" i="206"/>
  <c r="W64" i="206"/>
  <c r="W7" i="206"/>
  <c r="S7" i="206"/>
  <c r="X6" i="206"/>
  <c r="T6" i="206"/>
  <c r="X4" i="206"/>
  <c r="X2" i="206"/>
  <c r="W5" i="206"/>
  <c r="S5" i="206"/>
  <c r="W61" i="206"/>
  <c r="W4" i="206"/>
  <c r="T4" i="206"/>
  <c r="S4" i="206"/>
  <c r="W60" i="206"/>
  <c r="W3" i="206"/>
  <c r="S3" i="206"/>
  <c r="W59" i="206"/>
  <c r="P2" i="206"/>
  <c r="O2" i="206"/>
  <c r="N2" i="206"/>
  <c r="M2" i="206"/>
  <c r="S28" i="205"/>
  <c r="S56" i="205"/>
  <c r="W28" i="205"/>
  <c r="W56" i="205"/>
  <c r="W84" i="205"/>
  <c r="S27" i="205"/>
  <c r="S55" i="205"/>
  <c r="W27" i="205"/>
  <c r="W55" i="205"/>
  <c r="W83" i="205"/>
  <c r="T25" i="205"/>
  <c r="T53" i="205"/>
  <c r="X25" i="205"/>
  <c r="X53" i="205"/>
  <c r="X81" i="205"/>
  <c r="S25" i="205"/>
  <c r="S53" i="205"/>
  <c r="W25" i="205"/>
  <c r="W53" i="205"/>
  <c r="W81" i="205"/>
  <c r="S18" i="205"/>
  <c r="S46" i="205"/>
  <c r="W18" i="205"/>
  <c r="W46" i="205"/>
  <c r="W74" i="205"/>
  <c r="S17" i="205"/>
  <c r="S45" i="205"/>
  <c r="W17" i="205"/>
  <c r="W45" i="205"/>
  <c r="W73" i="205"/>
  <c r="S15" i="205"/>
  <c r="S43" i="205"/>
  <c r="W15" i="205"/>
  <c r="W43" i="205"/>
  <c r="W71" i="205"/>
  <c r="S8" i="205"/>
  <c r="S36" i="205"/>
  <c r="W8" i="205"/>
  <c r="W36" i="205"/>
  <c r="W64" i="205"/>
  <c r="S7" i="205"/>
  <c r="S35" i="205"/>
  <c r="W7" i="205"/>
  <c r="W35" i="205"/>
  <c r="W63" i="205"/>
  <c r="S5" i="205"/>
  <c r="S33" i="205"/>
  <c r="W5" i="205"/>
  <c r="W33" i="205"/>
  <c r="W61" i="205"/>
  <c r="X57" i="205"/>
  <c r="W57" i="205"/>
  <c r="T57" i="205"/>
  <c r="S57" i="205"/>
  <c r="X56" i="205"/>
  <c r="T56" i="205"/>
  <c r="X55" i="205"/>
  <c r="T55" i="205"/>
  <c r="X54" i="205"/>
  <c r="W54" i="205"/>
  <c r="T54" i="205"/>
  <c r="S54" i="205"/>
  <c r="X52" i="205"/>
  <c r="W52" i="205"/>
  <c r="T52" i="205"/>
  <c r="S52" i="205"/>
  <c r="X51" i="205"/>
  <c r="W51" i="205"/>
  <c r="T51" i="205"/>
  <c r="S51" i="205"/>
  <c r="S23" i="205"/>
  <c r="W23" i="205"/>
  <c r="W79" i="205"/>
  <c r="X50" i="205"/>
  <c r="W50" i="205"/>
  <c r="T50" i="205"/>
  <c r="S50" i="205"/>
  <c r="X49" i="205"/>
  <c r="W49" i="205"/>
  <c r="T49" i="205"/>
  <c r="T21" i="205"/>
  <c r="X21" i="205"/>
  <c r="X77" i="205"/>
  <c r="S49" i="205"/>
  <c r="X48" i="205"/>
  <c r="W48" i="205"/>
  <c r="T48" i="205"/>
  <c r="S48" i="205"/>
  <c r="X47" i="205"/>
  <c r="W47" i="205"/>
  <c r="T47" i="205"/>
  <c r="S47" i="205"/>
  <c r="X46" i="205"/>
  <c r="T46" i="205"/>
  <c r="X45" i="205"/>
  <c r="T45" i="205"/>
  <c r="X44" i="205"/>
  <c r="W44" i="205"/>
  <c r="T44" i="205"/>
  <c r="S44" i="205"/>
  <c r="X43" i="205"/>
  <c r="T43" i="205"/>
  <c r="X42" i="205"/>
  <c r="W42" i="205"/>
  <c r="T42" i="205"/>
  <c r="S42" i="205"/>
  <c r="X41" i="205"/>
  <c r="W41" i="205"/>
  <c r="T41" i="205"/>
  <c r="S41" i="205"/>
  <c r="S13" i="205"/>
  <c r="W13" i="205"/>
  <c r="W69" i="205"/>
  <c r="X40" i="205"/>
  <c r="W40" i="205"/>
  <c r="T40" i="205"/>
  <c r="S40" i="205"/>
  <c r="X39" i="205"/>
  <c r="W39" i="205"/>
  <c r="T39" i="205"/>
  <c r="S39" i="205"/>
  <c r="X38" i="205"/>
  <c r="W38" i="205"/>
  <c r="T38" i="205"/>
  <c r="S38" i="205"/>
  <c r="X37" i="205"/>
  <c r="W37" i="205"/>
  <c r="T37" i="205"/>
  <c r="S37" i="205"/>
  <c r="X36" i="205"/>
  <c r="T36" i="205"/>
  <c r="X35" i="205"/>
  <c r="T35" i="205"/>
  <c r="X34" i="205"/>
  <c r="W34" i="205"/>
  <c r="T34" i="205"/>
  <c r="S34" i="205"/>
  <c r="X33" i="205"/>
  <c r="T33" i="205"/>
  <c r="X32" i="205"/>
  <c r="W32" i="205"/>
  <c r="T32" i="205"/>
  <c r="S32" i="205"/>
  <c r="X31" i="205"/>
  <c r="W31" i="205"/>
  <c r="T31" i="205"/>
  <c r="S31" i="205"/>
  <c r="S3" i="205"/>
  <c r="W3" i="205"/>
  <c r="W59" i="205"/>
  <c r="X30" i="205"/>
  <c r="X29" i="205"/>
  <c r="W29" i="205"/>
  <c r="T29" i="205"/>
  <c r="S29" i="205"/>
  <c r="W85" i="205"/>
  <c r="X28" i="205"/>
  <c r="T28" i="205"/>
  <c r="X84" i="205"/>
  <c r="X27" i="205"/>
  <c r="T27" i="205"/>
  <c r="X83" i="205"/>
  <c r="X26" i="205"/>
  <c r="W26" i="205"/>
  <c r="T26" i="205"/>
  <c r="X82" i="205"/>
  <c r="S26" i="205"/>
  <c r="W82" i="205"/>
  <c r="X24" i="205"/>
  <c r="W24" i="205"/>
  <c r="T24" i="205"/>
  <c r="S24" i="205"/>
  <c r="W80" i="205"/>
  <c r="X23" i="205"/>
  <c r="T23" i="205"/>
  <c r="X79" i="205"/>
  <c r="X22" i="205"/>
  <c r="W22" i="205"/>
  <c r="T22" i="205"/>
  <c r="X78" i="205"/>
  <c r="S22" i="205"/>
  <c r="W78" i="205"/>
  <c r="W21" i="205"/>
  <c r="S21" i="205"/>
  <c r="W77" i="205"/>
  <c r="X20" i="205"/>
  <c r="W20" i="205"/>
  <c r="T20" i="205"/>
  <c r="X76" i="205"/>
  <c r="S20" i="205"/>
  <c r="W76" i="205"/>
  <c r="X19" i="205"/>
  <c r="W19" i="205"/>
  <c r="T19" i="205"/>
  <c r="S19" i="205"/>
  <c r="W75" i="205"/>
  <c r="X18" i="205"/>
  <c r="T18" i="205"/>
  <c r="X74" i="205"/>
  <c r="X17" i="205"/>
  <c r="T17" i="205"/>
  <c r="X73" i="205"/>
  <c r="X16" i="205"/>
  <c r="W16" i="205"/>
  <c r="T16" i="205"/>
  <c r="X72" i="205"/>
  <c r="S16" i="205"/>
  <c r="W72" i="205"/>
  <c r="X15" i="205"/>
  <c r="T15" i="205"/>
  <c r="X71" i="205"/>
  <c r="X14" i="205"/>
  <c r="W14" i="205"/>
  <c r="T14" i="205"/>
  <c r="S14" i="205"/>
  <c r="W70" i="205"/>
  <c r="X13" i="205"/>
  <c r="T13" i="205"/>
  <c r="X69" i="205"/>
  <c r="X12" i="205"/>
  <c r="W12" i="205"/>
  <c r="T12" i="205"/>
  <c r="X68" i="205"/>
  <c r="S12" i="205"/>
  <c r="W68" i="205"/>
  <c r="X11" i="205"/>
  <c r="W11" i="205"/>
  <c r="T11" i="205"/>
  <c r="X67" i="205"/>
  <c r="S11" i="205"/>
  <c r="W67" i="205"/>
  <c r="X10" i="205"/>
  <c r="W10" i="205"/>
  <c r="T10" i="205"/>
  <c r="X66" i="205"/>
  <c r="S10" i="205"/>
  <c r="W66" i="205"/>
  <c r="X9" i="205"/>
  <c r="W9" i="205"/>
  <c r="T9" i="205"/>
  <c r="S9" i="205"/>
  <c r="W65" i="205"/>
  <c r="X8" i="205"/>
  <c r="T8" i="205"/>
  <c r="X64" i="205"/>
  <c r="X7" i="205"/>
  <c r="T7" i="205"/>
  <c r="X63" i="205"/>
  <c r="X6" i="205"/>
  <c r="W6" i="205"/>
  <c r="T6" i="205"/>
  <c r="X62" i="205"/>
  <c r="S6" i="205"/>
  <c r="W62" i="205"/>
  <c r="X5" i="205"/>
  <c r="T5" i="205"/>
  <c r="X61" i="205"/>
  <c r="X4" i="205"/>
  <c r="W4" i="205"/>
  <c r="T4" i="205"/>
  <c r="S4" i="205"/>
  <c r="W60" i="205"/>
  <c r="X3" i="205"/>
  <c r="T3" i="205"/>
  <c r="X59" i="205"/>
  <c r="P2" i="205"/>
  <c r="O2" i="205"/>
  <c r="N2" i="205"/>
  <c r="M2" i="205"/>
  <c r="T27" i="199"/>
  <c r="T55" i="199"/>
  <c r="X27" i="199"/>
  <c r="X55" i="199"/>
  <c r="X83" i="199"/>
  <c r="S25" i="199"/>
  <c r="S53" i="199"/>
  <c r="W25" i="199"/>
  <c r="W53" i="199"/>
  <c r="W81" i="199"/>
  <c r="T24" i="199"/>
  <c r="T52" i="199"/>
  <c r="X24" i="199"/>
  <c r="X52" i="199"/>
  <c r="X80" i="199"/>
  <c r="T17" i="199"/>
  <c r="T45" i="199"/>
  <c r="X17" i="199"/>
  <c r="X45" i="199"/>
  <c r="X73" i="199"/>
  <c r="T14" i="199"/>
  <c r="T42" i="199"/>
  <c r="X14" i="199"/>
  <c r="X42" i="199"/>
  <c r="X70" i="199"/>
  <c r="T7" i="199"/>
  <c r="T35" i="199"/>
  <c r="X7" i="199"/>
  <c r="X35" i="199"/>
  <c r="X63" i="199"/>
  <c r="T4" i="199"/>
  <c r="T32" i="199"/>
  <c r="X4" i="199"/>
  <c r="X32" i="199"/>
  <c r="X60" i="199"/>
  <c r="X57" i="199"/>
  <c r="W57" i="199"/>
  <c r="T57" i="199"/>
  <c r="T29" i="199"/>
  <c r="X29" i="199"/>
  <c r="X85" i="199"/>
  <c r="S57" i="199"/>
  <c r="X56" i="199"/>
  <c r="W56" i="199"/>
  <c r="T56" i="199"/>
  <c r="S56" i="199"/>
  <c r="W55" i="199"/>
  <c r="S55" i="199"/>
  <c r="X54" i="199"/>
  <c r="W54" i="199"/>
  <c r="T54" i="199"/>
  <c r="T26" i="199"/>
  <c r="X26" i="199"/>
  <c r="X82" i="199"/>
  <c r="S54" i="199"/>
  <c r="X53" i="199"/>
  <c r="T53" i="199"/>
  <c r="W52" i="199"/>
  <c r="S52" i="199"/>
  <c r="X51" i="199"/>
  <c r="W51" i="199"/>
  <c r="T51" i="199"/>
  <c r="S51" i="199"/>
  <c r="X50" i="199"/>
  <c r="W50" i="199"/>
  <c r="T50" i="199"/>
  <c r="S50" i="199"/>
  <c r="X49" i="199"/>
  <c r="W49" i="199"/>
  <c r="T49" i="199"/>
  <c r="T21" i="199"/>
  <c r="X21" i="199"/>
  <c r="X77" i="199"/>
  <c r="S49" i="199"/>
  <c r="S21" i="199"/>
  <c r="W21" i="199"/>
  <c r="W77" i="199"/>
  <c r="X48" i="199"/>
  <c r="W48" i="199"/>
  <c r="T48" i="199"/>
  <c r="S48" i="199"/>
  <c r="X47" i="199"/>
  <c r="W47" i="199"/>
  <c r="T47" i="199"/>
  <c r="T19" i="199"/>
  <c r="X19" i="199"/>
  <c r="X75" i="199"/>
  <c r="S47" i="199"/>
  <c r="X46" i="199"/>
  <c r="W46" i="199"/>
  <c r="T46" i="199"/>
  <c r="S46" i="199"/>
  <c r="W45" i="199"/>
  <c r="S45" i="199"/>
  <c r="X44" i="199"/>
  <c r="W44" i="199"/>
  <c r="T44" i="199"/>
  <c r="T16" i="199"/>
  <c r="X16" i="199"/>
  <c r="X72" i="199"/>
  <c r="S44" i="199"/>
  <c r="X43" i="199"/>
  <c r="W43" i="199"/>
  <c r="T43" i="199"/>
  <c r="S43" i="199"/>
  <c r="W42" i="199"/>
  <c r="S42" i="199"/>
  <c r="X41" i="199"/>
  <c r="W41" i="199"/>
  <c r="T41" i="199"/>
  <c r="S41" i="199"/>
  <c r="X40" i="199"/>
  <c r="W40" i="199"/>
  <c r="T40" i="199"/>
  <c r="S40" i="199"/>
  <c r="X39" i="199"/>
  <c r="W39" i="199"/>
  <c r="T39" i="199"/>
  <c r="T11" i="199"/>
  <c r="X11" i="199"/>
  <c r="X67" i="199"/>
  <c r="S39" i="199"/>
  <c r="X38" i="199"/>
  <c r="W38" i="199"/>
  <c r="T38" i="199"/>
  <c r="S38" i="199"/>
  <c r="X37" i="199"/>
  <c r="W37" i="199"/>
  <c r="T37" i="199"/>
  <c r="S37" i="199"/>
  <c r="X36" i="199"/>
  <c r="W36" i="199"/>
  <c r="T36" i="199"/>
  <c r="S36" i="199"/>
  <c r="W35" i="199"/>
  <c r="S35" i="199"/>
  <c r="X34" i="199"/>
  <c r="W34" i="199"/>
  <c r="T34" i="199"/>
  <c r="T31" i="199"/>
  <c r="T33" i="199"/>
  <c r="T30" i="199"/>
  <c r="S34" i="199"/>
  <c r="X33" i="199"/>
  <c r="W33" i="199"/>
  <c r="S33" i="199"/>
  <c r="W32" i="199"/>
  <c r="S32" i="199"/>
  <c r="X31" i="199"/>
  <c r="W31" i="199"/>
  <c r="S31" i="199"/>
  <c r="X30" i="199"/>
  <c r="W29" i="199"/>
  <c r="S29" i="199"/>
  <c r="X28" i="199"/>
  <c r="T28" i="199"/>
  <c r="X84" i="199"/>
  <c r="W28" i="199"/>
  <c r="S28" i="199"/>
  <c r="W27" i="199"/>
  <c r="S27" i="199"/>
  <c r="W83" i="199"/>
  <c r="W26" i="199"/>
  <c r="S26" i="199"/>
  <c r="W82" i="199"/>
  <c r="X25" i="199"/>
  <c r="T25" i="199"/>
  <c r="X81" i="199"/>
  <c r="W24" i="199"/>
  <c r="S24" i="199"/>
  <c r="X23" i="199"/>
  <c r="W23" i="199"/>
  <c r="T23" i="199"/>
  <c r="S23" i="199"/>
  <c r="W79" i="199"/>
  <c r="X22" i="199"/>
  <c r="W22" i="199"/>
  <c r="T22" i="199"/>
  <c r="X78" i="199"/>
  <c r="S22" i="199"/>
  <c r="X20" i="199"/>
  <c r="W20" i="199"/>
  <c r="T20" i="199"/>
  <c r="X76" i="199"/>
  <c r="S20" i="199"/>
  <c r="W19" i="199"/>
  <c r="S19" i="199"/>
  <c r="X18" i="199"/>
  <c r="T18" i="199"/>
  <c r="X74" i="199"/>
  <c r="W18" i="199"/>
  <c r="S18" i="199"/>
  <c r="W74" i="199"/>
  <c r="W17" i="199"/>
  <c r="S17" i="199"/>
  <c r="W16" i="199"/>
  <c r="S16" i="199"/>
  <c r="W72" i="199"/>
  <c r="X15" i="199"/>
  <c r="W15" i="199"/>
  <c r="S15" i="199"/>
  <c r="W71" i="199"/>
  <c r="T15" i="199"/>
  <c r="X71" i="199"/>
  <c r="W14" i="199"/>
  <c r="S14" i="199"/>
  <c r="X13" i="199"/>
  <c r="W13" i="199"/>
  <c r="T13" i="199"/>
  <c r="S13" i="199"/>
  <c r="W69" i="199"/>
  <c r="X12" i="199"/>
  <c r="W12" i="199"/>
  <c r="T12" i="199"/>
  <c r="X68" i="199"/>
  <c r="S12" i="199"/>
  <c r="W11" i="199"/>
  <c r="S11" i="199"/>
  <c r="W67" i="199"/>
  <c r="X10" i="199"/>
  <c r="W10" i="199"/>
  <c r="T10" i="199"/>
  <c r="X66" i="199"/>
  <c r="S10" i="199"/>
  <c r="X9" i="199"/>
  <c r="W9" i="199"/>
  <c r="T9" i="199"/>
  <c r="X65" i="199"/>
  <c r="S9" i="199"/>
  <c r="X8" i="199"/>
  <c r="T8" i="199"/>
  <c r="X64" i="199"/>
  <c r="W8" i="199"/>
  <c r="S8" i="199"/>
  <c r="W64" i="199"/>
  <c r="W7" i="199"/>
  <c r="S7" i="199"/>
  <c r="X6" i="199"/>
  <c r="W6" i="199"/>
  <c r="T6" i="199"/>
  <c r="S6" i="199"/>
  <c r="W62" i="199"/>
  <c r="X5" i="199"/>
  <c r="W5" i="199"/>
  <c r="T5" i="199"/>
  <c r="X61" i="199"/>
  <c r="S5" i="199"/>
  <c r="W61" i="199"/>
  <c r="W4" i="199"/>
  <c r="S4" i="199"/>
  <c r="X3" i="199"/>
  <c r="X2" i="199"/>
  <c r="W3" i="199"/>
  <c r="T3" i="199"/>
  <c r="S3" i="199"/>
  <c r="W59" i="199"/>
  <c r="P2" i="199"/>
  <c r="O2" i="199"/>
  <c r="N2" i="199"/>
  <c r="M2" i="199"/>
  <c r="S27" i="193"/>
  <c r="S55" i="193"/>
  <c r="W27" i="193"/>
  <c r="W55" i="193"/>
  <c r="W83" i="193"/>
  <c r="S24" i="193"/>
  <c r="S52" i="193"/>
  <c r="W24" i="193"/>
  <c r="W52" i="193"/>
  <c r="W80" i="193"/>
  <c r="S17" i="193"/>
  <c r="S45" i="193"/>
  <c r="W17" i="193"/>
  <c r="W45" i="193"/>
  <c r="W73" i="193"/>
  <c r="S14" i="193"/>
  <c r="S42" i="193"/>
  <c r="W14" i="193"/>
  <c r="W42" i="193"/>
  <c r="W70" i="193"/>
  <c r="S7" i="193"/>
  <c r="S35" i="193"/>
  <c r="W7" i="193"/>
  <c r="W35" i="193"/>
  <c r="W63" i="193"/>
  <c r="S6" i="193"/>
  <c r="S34" i="193"/>
  <c r="W6" i="193"/>
  <c r="W34" i="193"/>
  <c r="W62" i="193"/>
  <c r="S4" i="193"/>
  <c r="S32" i="193"/>
  <c r="W4" i="193"/>
  <c r="W32" i="193"/>
  <c r="W60" i="193"/>
  <c r="X57" i="193"/>
  <c r="W57" i="193"/>
  <c r="T57" i="193"/>
  <c r="S57" i="193"/>
  <c r="S29" i="193"/>
  <c r="W29" i="193"/>
  <c r="W85" i="193"/>
  <c r="X56" i="193"/>
  <c r="W56" i="193"/>
  <c r="T56" i="193"/>
  <c r="S56" i="193"/>
  <c r="X55" i="193"/>
  <c r="T55" i="193"/>
  <c r="X54" i="193"/>
  <c r="W54" i="193"/>
  <c r="T54" i="193"/>
  <c r="S54" i="193"/>
  <c r="S26" i="193"/>
  <c r="W26" i="193"/>
  <c r="W82" i="193"/>
  <c r="X53" i="193"/>
  <c r="W53" i="193"/>
  <c r="T53" i="193"/>
  <c r="S53" i="193"/>
  <c r="X52" i="193"/>
  <c r="T52" i="193"/>
  <c r="X51" i="193"/>
  <c r="W51" i="193"/>
  <c r="T51" i="193"/>
  <c r="S51" i="193"/>
  <c r="X50" i="193"/>
  <c r="W50" i="193"/>
  <c r="T50" i="193"/>
  <c r="S50" i="193"/>
  <c r="X49" i="193"/>
  <c r="W49" i="193"/>
  <c r="T49" i="193"/>
  <c r="S49" i="193"/>
  <c r="S21" i="193"/>
  <c r="W21" i="193"/>
  <c r="W77" i="193"/>
  <c r="X48" i="193"/>
  <c r="W48" i="193"/>
  <c r="T48" i="193"/>
  <c r="S48" i="193"/>
  <c r="X47" i="193"/>
  <c r="W47" i="193"/>
  <c r="T47" i="193"/>
  <c r="S47" i="193"/>
  <c r="S19" i="193"/>
  <c r="W19" i="193"/>
  <c r="W75" i="193"/>
  <c r="X46" i="193"/>
  <c r="W46" i="193"/>
  <c r="T46" i="193"/>
  <c r="S46" i="193"/>
  <c r="X45" i="193"/>
  <c r="T45" i="193"/>
  <c r="X44" i="193"/>
  <c r="W44" i="193"/>
  <c r="T44" i="193"/>
  <c r="S44" i="193"/>
  <c r="S16" i="193"/>
  <c r="W16" i="193"/>
  <c r="W72" i="193"/>
  <c r="X43" i="193"/>
  <c r="W43" i="193"/>
  <c r="T43" i="193"/>
  <c r="S43" i="193"/>
  <c r="X42" i="193"/>
  <c r="T42" i="193"/>
  <c r="X41" i="193"/>
  <c r="W41" i="193"/>
  <c r="T41" i="193"/>
  <c r="S41" i="193"/>
  <c r="X40" i="193"/>
  <c r="W40" i="193"/>
  <c r="T40" i="193"/>
  <c r="S40" i="193"/>
  <c r="X39" i="193"/>
  <c r="W39" i="193"/>
  <c r="T39" i="193"/>
  <c r="S39" i="193"/>
  <c r="S11" i="193"/>
  <c r="W11" i="193"/>
  <c r="W67" i="193"/>
  <c r="X38" i="193"/>
  <c r="W38" i="193"/>
  <c r="T38" i="193"/>
  <c r="S38" i="193"/>
  <c r="X37" i="193"/>
  <c r="W37" i="193"/>
  <c r="T37" i="193"/>
  <c r="S37" i="193"/>
  <c r="X36" i="193"/>
  <c r="W36" i="193"/>
  <c r="T36" i="193"/>
  <c r="S36" i="193"/>
  <c r="X35" i="193"/>
  <c r="T35" i="193"/>
  <c r="X34" i="193"/>
  <c r="X31" i="193"/>
  <c r="X32" i="193"/>
  <c r="X33" i="193"/>
  <c r="X30" i="193"/>
  <c r="T34" i="193"/>
  <c r="W33" i="193"/>
  <c r="T33" i="193"/>
  <c r="S33" i="193"/>
  <c r="T32" i="193"/>
  <c r="W31" i="193"/>
  <c r="T31" i="193"/>
  <c r="S31" i="193"/>
  <c r="X29" i="193"/>
  <c r="T29" i="193"/>
  <c r="X28" i="193"/>
  <c r="W28" i="193"/>
  <c r="S28" i="193"/>
  <c r="W84" i="193"/>
  <c r="T28" i="193"/>
  <c r="X84" i="193"/>
  <c r="X27" i="193"/>
  <c r="T27" i="193"/>
  <c r="X83" i="193"/>
  <c r="X26" i="193"/>
  <c r="T26" i="193"/>
  <c r="X25" i="193"/>
  <c r="W25" i="193"/>
  <c r="T25" i="193"/>
  <c r="S25" i="193"/>
  <c r="W81" i="193"/>
  <c r="X24" i="193"/>
  <c r="T24" i="193"/>
  <c r="X80" i="193"/>
  <c r="X23" i="193"/>
  <c r="W23" i="193"/>
  <c r="T23" i="193"/>
  <c r="X79" i="193"/>
  <c r="S23" i="193"/>
  <c r="X22" i="193"/>
  <c r="W22" i="193"/>
  <c r="T22" i="193"/>
  <c r="X78" i="193"/>
  <c r="S22" i="193"/>
  <c r="W78" i="193"/>
  <c r="X21" i="193"/>
  <c r="T21" i="193"/>
  <c r="X20" i="193"/>
  <c r="W20" i="193"/>
  <c r="T20" i="193"/>
  <c r="S20" i="193"/>
  <c r="W76" i="193"/>
  <c r="X19" i="193"/>
  <c r="T19" i="193"/>
  <c r="X18" i="193"/>
  <c r="W18" i="193"/>
  <c r="S18" i="193"/>
  <c r="W74" i="193"/>
  <c r="T18" i="193"/>
  <c r="X74" i="193"/>
  <c r="X17" i="193"/>
  <c r="T17" i="193"/>
  <c r="X73" i="193"/>
  <c r="X16" i="193"/>
  <c r="T16" i="193"/>
  <c r="X15" i="193"/>
  <c r="W15" i="193"/>
  <c r="T15" i="193"/>
  <c r="S15" i="193"/>
  <c r="W71" i="193"/>
  <c r="X14" i="193"/>
  <c r="T14" i="193"/>
  <c r="X70" i="193"/>
  <c r="X13" i="193"/>
  <c r="W13" i="193"/>
  <c r="T13" i="193"/>
  <c r="X69" i="193"/>
  <c r="S13" i="193"/>
  <c r="X12" i="193"/>
  <c r="W12" i="193"/>
  <c r="T12" i="193"/>
  <c r="X68" i="193"/>
  <c r="S12" i="193"/>
  <c r="W68" i="193"/>
  <c r="X11" i="193"/>
  <c r="T11" i="193"/>
  <c r="X10" i="193"/>
  <c r="W10" i="193"/>
  <c r="T10" i="193"/>
  <c r="S10" i="193"/>
  <c r="W66" i="193"/>
  <c r="X9" i="193"/>
  <c r="W9" i="193"/>
  <c r="T9" i="193"/>
  <c r="S9" i="193"/>
  <c r="W65" i="193"/>
  <c r="X8" i="193"/>
  <c r="W8" i="193"/>
  <c r="S8" i="193"/>
  <c r="W64" i="193"/>
  <c r="T8" i="193"/>
  <c r="X64" i="193"/>
  <c r="X7" i="193"/>
  <c r="T7" i="193"/>
  <c r="X6" i="193"/>
  <c r="T6" i="193"/>
  <c r="X5" i="193"/>
  <c r="W5" i="193"/>
  <c r="T5" i="193"/>
  <c r="S5" i="193"/>
  <c r="W61" i="193"/>
  <c r="X4" i="193"/>
  <c r="X3" i="193"/>
  <c r="X2" i="193"/>
  <c r="T4" i="193"/>
  <c r="X60" i="193"/>
  <c r="W3" i="193"/>
  <c r="T3" i="193"/>
  <c r="S3" i="193"/>
  <c r="P2" i="193"/>
  <c r="O2" i="193"/>
  <c r="N2" i="193"/>
  <c r="M2" i="193"/>
  <c r="T27" i="192"/>
  <c r="T55" i="192"/>
  <c r="X27" i="192"/>
  <c r="X55" i="192"/>
  <c r="X83" i="192"/>
  <c r="T17" i="192"/>
  <c r="T45" i="192"/>
  <c r="X17" i="192"/>
  <c r="X45" i="192"/>
  <c r="X73" i="192"/>
  <c r="T7" i="192"/>
  <c r="T35" i="192"/>
  <c r="X7" i="192"/>
  <c r="X35" i="192"/>
  <c r="X63" i="192"/>
  <c r="X57" i="192"/>
  <c r="W57" i="192"/>
  <c r="T57" i="192"/>
  <c r="S57" i="192"/>
  <c r="X56" i="192"/>
  <c r="W56" i="192"/>
  <c r="T56" i="192"/>
  <c r="S56" i="192"/>
  <c r="W55" i="192"/>
  <c r="S55" i="192"/>
  <c r="X54" i="192"/>
  <c r="W54" i="192"/>
  <c r="T54" i="192"/>
  <c r="S54" i="192"/>
  <c r="X53" i="192"/>
  <c r="W53" i="192"/>
  <c r="T53" i="192"/>
  <c r="S53" i="192"/>
  <c r="X52" i="192"/>
  <c r="W52" i="192"/>
  <c r="T52" i="192"/>
  <c r="S52" i="192"/>
  <c r="X51" i="192"/>
  <c r="W51" i="192"/>
  <c r="T51" i="192"/>
  <c r="S51" i="192"/>
  <c r="X50" i="192"/>
  <c r="W50" i="192"/>
  <c r="T50" i="192"/>
  <c r="T22" i="192"/>
  <c r="X22" i="192"/>
  <c r="X78" i="192"/>
  <c r="S50" i="192"/>
  <c r="X49" i="192"/>
  <c r="W49" i="192"/>
  <c r="T49" i="192"/>
  <c r="S49" i="192"/>
  <c r="X48" i="192"/>
  <c r="W48" i="192"/>
  <c r="T48" i="192"/>
  <c r="S48" i="192"/>
  <c r="X47" i="192"/>
  <c r="W47" i="192"/>
  <c r="T47" i="192"/>
  <c r="S47" i="192"/>
  <c r="X46" i="192"/>
  <c r="W46" i="192"/>
  <c r="T46" i="192"/>
  <c r="S46" i="192"/>
  <c r="W45" i="192"/>
  <c r="S45" i="192"/>
  <c r="S17" i="192"/>
  <c r="W17" i="192"/>
  <c r="W73" i="192"/>
  <c r="X44" i="192"/>
  <c r="W44" i="192"/>
  <c r="T44" i="192"/>
  <c r="S44" i="192"/>
  <c r="X43" i="192"/>
  <c r="W43" i="192"/>
  <c r="T43" i="192"/>
  <c r="S43" i="192"/>
  <c r="X42" i="192"/>
  <c r="W42" i="192"/>
  <c r="T42" i="192"/>
  <c r="S42" i="192"/>
  <c r="X41" i="192"/>
  <c r="W41" i="192"/>
  <c r="T41" i="192"/>
  <c r="S41" i="192"/>
  <c r="X40" i="192"/>
  <c r="W40" i="192"/>
  <c r="T40" i="192"/>
  <c r="T12" i="192"/>
  <c r="X12" i="192"/>
  <c r="X68" i="192"/>
  <c r="S40" i="192"/>
  <c r="X39" i="192"/>
  <c r="W39" i="192"/>
  <c r="T39" i="192"/>
  <c r="S39" i="192"/>
  <c r="X38" i="192"/>
  <c r="W38" i="192"/>
  <c r="T38" i="192"/>
  <c r="S38" i="192"/>
  <c r="X37" i="192"/>
  <c r="W37" i="192"/>
  <c r="T37" i="192"/>
  <c r="S37" i="192"/>
  <c r="X36" i="192"/>
  <c r="W36" i="192"/>
  <c r="T36" i="192"/>
  <c r="S36" i="192"/>
  <c r="W35" i="192"/>
  <c r="S35" i="192"/>
  <c r="X34" i="192"/>
  <c r="W34" i="192"/>
  <c r="T34" i="192"/>
  <c r="S34" i="192"/>
  <c r="X33" i="192"/>
  <c r="X31" i="192"/>
  <c r="X32" i="192"/>
  <c r="X30" i="192"/>
  <c r="W33" i="192"/>
  <c r="T33" i="192"/>
  <c r="S33" i="192"/>
  <c r="W32" i="192"/>
  <c r="T32" i="192"/>
  <c r="S32" i="192"/>
  <c r="W31" i="192"/>
  <c r="T31" i="192"/>
  <c r="S31" i="192"/>
  <c r="T30" i="192"/>
  <c r="X29" i="192"/>
  <c r="T29" i="192"/>
  <c r="X85" i="192"/>
  <c r="W29" i="192"/>
  <c r="S29" i="192"/>
  <c r="X28" i="192"/>
  <c r="W28" i="192"/>
  <c r="T28" i="192"/>
  <c r="X84" i="192"/>
  <c r="S28" i="192"/>
  <c r="W84" i="192"/>
  <c r="W27" i="192"/>
  <c r="S27" i="192"/>
  <c r="W83" i="192"/>
  <c r="X26" i="192"/>
  <c r="W26" i="192"/>
  <c r="T26" i="192"/>
  <c r="X82" i="192"/>
  <c r="S26" i="192"/>
  <c r="W82" i="192"/>
  <c r="X25" i="192"/>
  <c r="W25" i="192"/>
  <c r="T25" i="192"/>
  <c r="X81" i="192"/>
  <c r="S25" i="192"/>
  <c r="W81" i="192"/>
  <c r="X24" i="192"/>
  <c r="W24" i="192"/>
  <c r="T24" i="192"/>
  <c r="S24" i="192"/>
  <c r="W80" i="192"/>
  <c r="X23" i="192"/>
  <c r="W23" i="192"/>
  <c r="T23" i="192"/>
  <c r="X79" i="192"/>
  <c r="S23" i="192"/>
  <c r="W79" i="192"/>
  <c r="W22" i="192"/>
  <c r="S22" i="192"/>
  <c r="X21" i="192"/>
  <c r="W21" i="192"/>
  <c r="T21" i="192"/>
  <c r="X77" i="192"/>
  <c r="S21" i="192"/>
  <c r="W77" i="192"/>
  <c r="X20" i="192"/>
  <c r="W20" i="192"/>
  <c r="T20" i="192"/>
  <c r="X76" i="192"/>
  <c r="S20" i="192"/>
  <c r="W76" i="192"/>
  <c r="X19" i="192"/>
  <c r="W19" i="192"/>
  <c r="T19" i="192"/>
  <c r="S19" i="192"/>
  <c r="X18" i="192"/>
  <c r="W18" i="192"/>
  <c r="T18" i="192"/>
  <c r="X74" i="192"/>
  <c r="S18" i="192"/>
  <c r="W74" i="192"/>
  <c r="X16" i="192"/>
  <c r="W16" i="192"/>
  <c r="T16" i="192"/>
  <c r="X72" i="192"/>
  <c r="S16" i="192"/>
  <c r="W72" i="192"/>
  <c r="X15" i="192"/>
  <c r="W15" i="192"/>
  <c r="T15" i="192"/>
  <c r="X71" i="192"/>
  <c r="S15" i="192"/>
  <c r="W71" i="192"/>
  <c r="X14" i="192"/>
  <c r="W14" i="192"/>
  <c r="T14" i="192"/>
  <c r="S14" i="192"/>
  <c r="W70" i="192"/>
  <c r="X13" i="192"/>
  <c r="W13" i="192"/>
  <c r="T13" i="192"/>
  <c r="X69" i="192"/>
  <c r="S13" i="192"/>
  <c r="W69" i="192"/>
  <c r="W12" i="192"/>
  <c r="S12" i="192"/>
  <c r="X11" i="192"/>
  <c r="W11" i="192"/>
  <c r="T11" i="192"/>
  <c r="X67" i="192"/>
  <c r="S11" i="192"/>
  <c r="W67" i="192"/>
  <c r="X10" i="192"/>
  <c r="W10" i="192"/>
  <c r="T10" i="192"/>
  <c r="X66" i="192"/>
  <c r="S10" i="192"/>
  <c r="W66" i="192"/>
  <c r="X9" i="192"/>
  <c r="W9" i="192"/>
  <c r="T9" i="192"/>
  <c r="S9" i="192"/>
  <c r="X8" i="192"/>
  <c r="W8" i="192"/>
  <c r="T8" i="192"/>
  <c r="X64" i="192"/>
  <c r="S8" i="192"/>
  <c r="W64" i="192"/>
  <c r="W7" i="192"/>
  <c r="S7" i="192"/>
  <c r="W63" i="192"/>
  <c r="X6" i="192"/>
  <c r="W6" i="192"/>
  <c r="T6" i="192"/>
  <c r="X62" i="192"/>
  <c r="S6" i="192"/>
  <c r="W62" i="192"/>
  <c r="X5" i="192"/>
  <c r="W5" i="192"/>
  <c r="T5" i="192"/>
  <c r="X61" i="192"/>
  <c r="S5" i="192"/>
  <c r="W61" i="192"/>
  <c r="X4" i="192"/>
  <c r="W4" i="192"/>
  <c r="T4" i="192"/>
  <c r="S4" i="192"/>
  <c r="W60" i="192"/>
  <c r="X3" i="192"/>
  <c r="W3" i="192"/>
  <c r="T3" i="192"/>
  <c r="X59" i="192"/>
  <c r="S3" i="192"/>
  <c r="W59" i="192"/>
  <c r="P2" i="192"/>
  <c r="O2" i="192"/>
  <c r="N2" i="192"/>
  <c r="M2" i="192"/>
  <c r="S21" i="191"/>
  <c r="S49" i="191"/>
  <c r="W21" i="191"/>
  <c r="W49" i="191"/>
  <c r="W77" i="191"/>
  <c r="S9" i="191"/>
  <c r="S37" i="191"/>
  <c r="W9" i="191"/>
  <c r="W37" i="191"/>
  <c r="W65" i="191"/>
  <c r="X57" i="191"/>
  <c r="W57" i="191"/>
  <c r="T57" i="191"/>
  <c r="T29" i="191"/>
  <c r="X29" i="191"/>
  <c r="X85" i="191"/>
  <c r="S57" i="191"/>
  <c r="S29" i="191"/>
  <c r="W29" i="191"/>
  <c r="W85" i="191"/>
  <c r="X56" i="191"/>
  <c r="W56" i="191"/>
  <c r="T56" i="191"/>
  <c r="S56" i="191"/>
  <c r="X55" i="191"/>
  <c r="W55" i="191"/>
  <c r="S27" i="191"/>
  <c r="S55" i="191"/>
  <c r="W27" i="191"/>
  <c r="W83" i="191"/>
  <c r="T55" i="191"/>
  <c r="X54" i="191"/>
  <c r="W54" i="191"/>
  <c r="T54" i="191"/>
  <c r="S54" i="191"/>
  <c r="X53" i="191"/>
  <c r="W53" i="191"/>
  <c r="T53" i="191"/>
  <c r="S53" i="191"/>
  <c r="X52" i="191"/>
  <c r="W52" i="191"/>
  <c r="T52" i="191"/>
  <c r="S52" i="191"/>
  <c r="S24" i="191"/>
  <c r="W24" i="191"/>
  <c r="W80" i="191"/>
  <c r="X51" i="191"/>
  <c r="W51" i="191"/>
  <c r="T51" i="191"/>
  <c r="S51" i="191"/>
  <c r="X50" i="191"/>
  <c r="W50" i="191"/>
  <c r="T50" i="191"/>
  <c r="S50" i="191"/>
  <c r="S22" i="191"/>
  <c r="W22" i="191"/>
  <c r="W78" i="191"/>
  <c r="X49" i="191"/>
  <c r="T49" i="191"/>
  <c r="X48" i="191"/>
  <c r="W48" i="191"/>
  <c r="T48" i="191"/>
  <c r="T20" i="191"/>
  <c r="X20" i="191"/>
  <c r="X76" i="191"/>
  <c r="S48" i="191"/>
  <c r="X47" i="191"/>
  <c r="W47" i="191"/>
  <c r="T47" i="191"/>
  <c r="S47" i="191"/>
  <c r="X46" i="191"/>
  <c r="W46" i="191"/>
  <c r="T46" i="191"/>
  <c r="S46" i="191"/>
  <c r="X45" i="191"/>
  <c r="W45" i="191"/>
  <c r="S17" i="191"/>
  <c r="S45" i="191"/>
  <c r="W17" i="191"/>
  <c r="W73" i="191"/>
  <c r="T45" i="191"/>
  <c r="X44" i="191"/>
  <c r="W44" i="191"/>
  <c r="T44" i="191"/>
  <c r="S44" i="191"/>
  <c r="X43" i="191"/>
  <c r="W43" i="191"/>
  <c r="T43" i="191"/>
  <c r="S43" i="191"/>
  <c r="X42" i="191"/>
  <c r="W42" i="191"/>
  <c r="T42" i="191"/>
  <c r="S42" i="191"/>
  <c r="S14" i="191"/>
  <c r="W14" i="191"/>
  <c r="W70" i="191"/>
  <c r="X41" i="191"/>
  <c r="W41" i="191"/>
  <c r="T41" i="191"/>
  <c r="S41" i="191"/>
  <c r="X40" i="191"/>
  <c r="W40" i="191"/>
  <c r="S12" i="191"/>
  <c r="S40" i="191"/>
  <c r="W12" i="191"/>
  <c r="W68" i="191"/>
  <c r="T40" i="191"/>
  <c r="X39" i="191"/>
  <c r="W39" i="191"/>
  <c r="T39" i="191"/>
  <c r="S39" i="191"/>
  <c r="X38" i="191"/>
  <c r="W38" i="191"/>
  <c r="T38" i="191"/>
  <c r="T10" i="191"/>
  <c r="X10" i="191"/>
  <c r="X66" i="191"/>
  <c r="S38" i="191"/>
  <c r="X37" i="191"/>
  <c r="T37" i="191"/>
  <c r="X36" i="191"/>
  <c r="W36" i="191"/>
  <c r="T36" i="191"/>
  <c r="S36" i="191"/>
  <c r="X35" i="191"/>
  <c r="W35" i="191"/>
  <c r="T35" i="191"/>
  <c r="S35" i="191"/>
  <c r="S7" i="191"/>
  <c r="W7" i="191"/>
  <c r="W63" i="191"/>
  <c r="X34" i="191"/>
  <c r="W34" i="191"/>
  <c r="T34" i="191"/>
  <c r="S34" i="191"/>
  <c r="X33" i="191"/>
  <c r="W33" i="191"/>
  <c r="T33" i="191"/>
  <c r="S33" i="191"/>
  <c r="X32" i="191"/>
  <c r="W32" i="191"/>
  <c r="T32" i="191"/>
  <c r="S32" i="191"/>
  <c r="S4" i="191"/>
  <c r="W4" i="191"/>
  <c r="W60" i="191"/>
  <c r="X31" i="191"/>
  <c r="X30" i="191"/>
  <c r="W31" i="191"/>
  <c r="T31" i="191"/>
  <c r="S31" i="191"/>
  <c r="T30" i="191"/>
  <c r="X28" i="191"/>
  <c r="W28" i="191"/>
  <c r="T28" i="191"/>
  <c r="X84" i="191"/>
  <c r="S28" i="191"/>
  <c r="W84" i="191"/>
  <c r="X27" i="191"/>
  <c r="T27" i="191"/>
  <c r="X83" i="191"/>
  <c r="X26" i="191"/>
  <c r="W26" i="191"/>
  <c r="T26" i="191"/>
  <c r="X82" i="191"/>
  <c r="S26" i="191"/>
  <c r="W82" i="191"/>
  <c r="X25" i="191"/>
  <c r="W25" i="191"/>
  <c r="T25" i="191"/>
  <c r="S25" i="191"/>
  <c r="W81" i="191"/>
  <c r="X24" i="191"/>
  <c r="T24" i="191"/>
  <c r="X23" i="191"/>
  <c r="W23" i="191"/>
  <c r="T23" i="191"/>
  <c r="X79" i="191"/>
  <c r="S23" i="191"/>
  <c r="W79" i="191"/>
  <c r="X22" i="191"/>
  <c r="T22" i="191"/>
  <c r="X21" i="191"/>
  <c r="T21" i="191"/>
  <c r="X77" i="191"/>
  <c r="W20" i="191"/>
  <c r="S20" i="191"/>
  <c r="W76" i="191"/>
  <c r="X19" i="191"/>
  <c r="W19" i="191"/>
  <c r="T19" i="191"/>
  <c r="X75" i="191"/>
  <c r="S19" i="191"/>
  <c r="W75" i="191"/>
  <c r="X18" i="191"/>
  <c r="W18" i="191"/>
  <c r="T18" i="191"/>
  <c r="X74" i="191"/>
  <c r="S18" i="191"/>
  <c r="W74" i="191"/>
  <c r="X17" i="191"/>
  <c r="T17" i="191"/>
  <c r="X73" i="191"/>
  <c r="X16" i="191"/>
  <c r="W16" i="191"/>
  <c r="T16" i="191"/>
  <c r="X72" i="191"/>
  <c r="S16" i="191"/>
  <c r="W72" i="191"/>
  <c r="X15" i="191"/>
  <c r="W15" i="191"/>
  <c r="T15" i="191"/>
  <c r="S15" i="191"/>
  <c r="W71" i="191"/>
  <c r="X14" i="191"/>
  <c r="T14" i="191"/>
  <c r="X13" i="191"/>
  <c r="W13" i="191"/>
  <c r="T13" i="191"/>
  <c r="X69" i="191"/>
  <c r="S13" i="191"/>
  <c r="W69" i="191"/>
  <c r="X12" i="191"/>
  <c r="T12" i="191"/>
  <c r="X11" i="191"/>
  <c r="W11" i="191"/>
  <c r="T11" i="191"/>
  <c r="X67" i="191"/>
  <c r="S11" i="191"/>
  <c r="W67" i="191"/>
  <c r="W10" i="191"/>
  <c r="S10" i="191"/>
  <c r="W66" i="191"/>
  <c r="X9" i="191"/>
  <c r="T9" i="191"/>
  <c r="X65" i="191"/>
  <c r="X8" i="191"/>
  <c r="W8" i="191"/>
  <c r="T8" i="191"/>
  <c r="X64" i="191"/>
  <c r="S8" i="191"/>
  <c r="W64" i="191"/>
  <c r="X7" i="191"/>
  <c r="T7" i="191"/>
  <c r="X63" i="191"/>
  <c r="X6" i="191"/>
  <c r="W6" i="191"/>
  <c r="T6" i="191"/>
  <c r="X62" i="191"/>
  <c r="S6" i="191"/>
  <c r="W62" i="191"/>
  <c r="X5" i="191"/>
  <c r="W5" i="191"/>
  <c r="T5" i="191"/>
  <c r="S5" i="191"/>
  <c r="W61" i="191"/>
  <c r="X4" i="191"/>
  <c r="X3" i="191"/>
  <c r="X2" i="191"/>
  <c r="T4" i="191"/>
  <c r="W3" i="191"/>
  <c r="T3" i="191"/>
  <c r="X59" i="191"/>
  <c r="S3" i="191"/>
  <c r="W59" i="191"/>
  <c r="P2" i="191"/>
  <c r="O2" i="191"/>
  <c r="N2" i="191"/>
  <c r="M2" i="191"/>
  <c r="S29" i="190"/>
  <c r="S57" i="190"/>
  <c r="W29" i="190"/>
  <c r="W57" i="190"/>
  <c r="W85" i="190"/>
  <c r="S18" i="190"/>
  <c r="S46" i="190"/>
  <c r="W18" i="190"/>
  <c r="W46" i="190"/>
  <c r="W74" i="190"/>
  <c r="T15" i="190"/>
  <c r="T43" i="190"/>
  <c r="X15" i="190"/>
  <c r="X43" i="190"/>
  <c r="X71" i="190"/>
  <c r="T7" i="190"/>
  <c r="T35" i="190"/>
  <c r="X7" i="190"/>
  <c r="X35" i="190"/>
  <c r="X63" i="190"/>
  <c r="X57" i="190"/>
  <c r="T57" i="190"/>
  <c r="X56" i="190"/>
  <c r="W56" i="190"/>
  <c r="T56" i="190"/>
  <c r="S56" i="190"/>
  <c r="S28" i="190"/>
  <c r="W28" i="190"/>
  <c r="W84" i="190"/>
  <c r="X55" i="190"/>
  <c r="T27" i="190"/>
  <c r="T55" i="190"/>
  <c r="X27" i="190"/>
  <c r="X83" i="190"/>
  <c r="W55" i="190"/>
  <c r="S55" i="190"/>
  <c r="X54" i="190"/>
  <c r="W54" i="190"/>
  <c r="T54" i="190"/>
  <c r="T26" i="190"/>
  <c r="X26" i="190"/>
  <c r="X82" i="190"/>
  <c r="S54" i="190"/>
  <c r="X53" i="190"/>
  <c r="W53" i="190"/>
  <c r="T53" i="190"/>
  <c r="S53" i="190"/>
  <c r="X52" i="190"/>
  <c r="W52" i="190"/>
  <c r="T52" i="190"/>
  <c r="S52" i="190"/>
  <c r="S24" i="190"/>
  <c r="W24" i="190"/>
  <c r="W80" i="190"/>
  <c r="X51" i="190"/>
  <c r="W51" i="190"/>
  <c r="T51" i="190"/>
  <c r="S51" i="190"/>
  <c r="S23" i="190"/>
  <c r="W23" i="190"/>
  <c r="W79" i="190"/>
  <c r="X50" i="190"/>
  <c r="T22" i="190"/>
  <c r="T50" i="190"/>
  <c r="X22" i="190"/>
  <c r="X78" i="190"/>
  <c r="W50" i="190"/>
  <c r="S50" i="190"/>
  <c r="X49" i="190"/>
  <c r="W49" i="190"/>
  <c r="T49" i="190"/>
  <c r="T21" i="190"/>
  <c r="X21" i="190"/>
  <c r="X77" i="190"/>
  <c r="S49" i="190"/>
  <c r="X48" i="190"/>
  <c r="W48" i="190"/>
  <c r="T48" i="190"/>
  <c r="S48" i="190"/>
  <c r="X47" i="190"/>
  <c r="W47" i="190"/>
  <c r="T47" i="190"/>
  <c r="S47" i="190"/>
  <c r="X46" i="190"/>
  <c r="T46" i="190"/>
  <c r="X45" i="190"/>
  <c r="W45" i="190"/>
  <c r="T45" i="190"/>
  <c r="T17" i="190"/>
  <c r="X17" i="190"/>
  <c r="X73" i="190"/>
  <c r="S45" i="190"/>
  <c r="X44" i="190"/>
  <c r="W44" i="190"/>
  <c r="T44" i="190"/>
  <c r="S44" i="190"/>
  <c r="W43" i="190"/>
  <c r="S43" i="190"/>
  <c r="X42" i="190"/>
  <c r="W42" i="190"/>
  <c r="T42" i="190"/>
  <c r="S42" i="190"/>
  <c r="X41" i="190"/>
  <c r="W41" i="190"/>
  <c r="T41" i="190"/>
  <c r="S41" i="190"/>
  <c r="S13" i="190"/>
  <c r="W13" i="190"/>
  <c r="W69" i="190"/>
  <c r="X40" i="190"/>
  <c r="W40" i="190"/>
  <c r="T40" i="190"/>
  <c r="S40" i="190"/>
  <c r="X39" i="190"/>
  <c r="W39" i="190"/>
  <c r="T39" i="190"/>
  <c r="S39" i="190"/>
  <c r="X38" i="190"/>
  <c r="W38" i="190"/>
  <c r="T38" i="190"/>
  <c r="S38" i="190"/>
  <c r="X37" i="190"/>
  <c r="W37" i="190"/>
  <c r="T37" i="190"/>
  <c r="S37" i="190"/>
  <c r="X36" i="190"/>
  <c r="W36" i="190"/>
  <c r="T36" i="190"/>
  <c r="S36" i="190"/>
  <c r="S8" i="190"/>
  <c r="W8" i="190"/>
  <c r="W64" i="190"/>
  <c r="W35" i="190"/>
  <c r="S35" i="190"/>
  <c r="X34" i="190"/>
  <c r="X31" i="190"/>
  <c r="X32" i="190"/>
  <c r="X33" i="190"/>
  <c r="X30" i="190"/>
  <c r="W34" i="190"/>
  <c r="T34" i="190"/>
  <c r="S34" i="190"/>
  <c r="W33" i="190"/>
  <c r="T33" i="190"/>
  <c r="S33" i="190"/>
  <c r="W32" i="190"/>
  <c r="T32" i="190"/>
  <c r="S32" i="190"/>
  <c r="W31" i="190"/>
  <c r="T31" i="190"/>
  <c r="S31" i="190"/>
  <c r="T30" i="190"/>
  <c r="X29" i="190"/>
  <c r="T29" i="190"/>
  <c r="X85" i="190"/>
  <c r="X28" i="190"/>
  <c r="T28" i="190"/>
  <c r="X84" i="190"/>
  <c r="W27" i="190"/>
  <c r="S27" i="190"/>
  <c r="W83" i="190"/>
  <c r="W26" i="190"/>
  <c r="S26" i="190"/>
  <c r="W82" i="190"/>
  <c r="X25" i="190"/>
  <c r="W25" i="190"/>
  <c r="T25" i="190"/>
  <c r="X81" i="190"/>
  <c r="S25" i="190"/>
  <c r="W81" i="190"/>
  <c r="X24" i="190"/>
  <c r="T24" i="190"/>
  <c r="X80" i="190"/>
  <c r="X23" i="190"/>
  <c r="T23" i="190"/>
  <c r="X79" i="190"/>
  <c r="W22" i="190"/>
  <c r="S22" i="190"/>
  <c r="W21" i="190"/>
  <c r="S21" i="190"/>
  <c r="X20" i="190"/>
  <c r="W20" i="190"/>
  <c r="T20" i="190"/>
  <c r="X76" i="190"/>
  <c r="S20" i="190"/>
  <c r="W76" i="190"/>
  <c r="X19" i="190"/>
  <c r="W19" i="190"/>
  <c r="S19" i="190"/>
  <c r="W75" i="190"/>
  <c r="T19" i="190"/>
  <c r="X75" i="190"/>
  <c r="X18" i="190"/>
  <c r="T18" i="190"/>
  <c r="X74" i="190"/>
  <c r="W17" i="190"/>
  <c r="S17" i="190"/>
  <c r="W73" i="190"/>
  <c r="X16" i="190"/>
  <c r="W16" i="190"/>
  <c r="T16" i="190"/>
  <c r="X72" i="190"/>
  <c r="S16" i="190"/>
  <c r="W72" i="190"/>
  <c r="W15" i="190"/>
  <c r="S15" i="190"/>
  <c r="W71" i="190"/>
  <c r="X14" i="190"/>
  <c r="W14" i="190"/>
  <c r="T14" i="190"/>
  <c r="X70" i="190"/>
  <c r="S14" i="190"/>
  <c r="W70" i="190"/>
  <c r="X13" i="190"/>
  <c r="T13" i="190"/>
  <c r="X69" i="190"/>
  <c r="X12" i="190"/>
  <c r="W12" i="190"/>
  <c r="T12" i="190"/>
  <c r="X68" i="190"/>
  <c r="S12" i="190"/>
  <c r="X11" i="190"/>
  <c r="W11" i="190"/>
  <c r="T11" i="190"/>
  <c r="X67" i="190"/>
  <c r="S11" i="190"/>
  <c r="W67" i="190"/>
  <c r="X10" i="190"/>
  <c r="W10" i="190"/>
  <c r="T10" i="190"/>
  <c r="X66" i="190"/>
  <c r="S10" i="190"/>
  <c r="W66" i="190"/>
  <c r="X9" i="190"/>
  <c r="W9" i="190"/>
  <c r="T9" i="190"/>
  <c r="X65" i="190"/>
  <c r="S9" i="190"/>
  <c r="W65" i="190"/>
  <c r="X8" i="190"/>
  <c r="T8" i="190"/>
  <c r="X64" i="190"/>
  <c r="W7" i="190"/>
  <c r="S7" i="190"/>
  <c r="W63" i="190"/>
  <c r="X6" i="190"/>
  <c r="W6" i="190"/>
  <c r="T6" i="190"/>
  <c r="X62" i="190"/>
  <c r="S6" i="190"/>
  <c r="W62" i="190"/>
  <c r="X5" i="190"/>
  <c r="W5" i="190"/>
  <c r="T5" i="190"/>
  <c r="X61" i="190"/>
  <c r="S5" i="190"/>
  <c r="W61" i="190"/>
  <c r="X4" i="190"/>
  <c r="W4" i="190"/>
  <c r="T4" i="190"/>
  <c r="T3" i="190"/>
  <c r="T2" i="190"/>
  <c r="S4" i="190"/>
  <c r="W60" i="190"/>
  <c r="X3" i="190"/>
  <c r="X2" i="190"/>
  <c r="W3" i="190"/>
  <c r="X59" i="190"/>
  <c r="S3" i="190"/>
  <c r="W59" i="190"/>
  <c r="P2" i="190"/>
  <c r="O2" i="190"/>
  <c r="N2" i="190"/>
  <c r="M2" i="190"/>
  <c r="S27" i="177"/>
  <c r="S55" i="177"/>
  <c r="W27" i="177"/>
  <c r="W55" i="177"/>
  <c r="W83" i="177"/>
  <c r="S17" i="177"/>
  <c r="S45" i="177"/>
  <c r="W17" i="177"/>
  <c r="W45" i="177"/>
  <c r="W73" i="177"/>
  <c r="S7" i="177"/>
  <c r="S35" i="177"/>
  <c r="W7" i="177"/>
  <c r="W35" i="177"/>
  <c r="W63" i="177"/>
  <c r="X57" i="177"/>
  <c r="W57" i="177"/>
  <c r="T57" i="177"/>
  <c r="S57" i="177"/>
  <c r="X56" i="177"/>
  <c r="W56" i="177"/>
  <c r="T56" i="177"/>
  <c r="S56" i="177"/>
  <c r="X55" i="177"/>
  <c r="T55" i="177"/>
  <c r="X54" i="177"/>
  <c r="W54" i="177"/>
  <c r="T54" i="177"/>
  <c r="S54" i="177"/>
  <c r="S26" i="177"/>
  <c r="W26" i="177"/>
  <c r="W82" i="177"/>
  <c r="X53" i="177"/>
  <c r="W53" i="177"/>
  <c r="T53" i="177"/>
  <c r="S53" i="177"/>
  <c r="X52" i="177"/>
  <c r="W52" i="177"/>
  <c r="T52" i="177"/>
  <c r="S52" i="177"/>
  <c r="X51" i="177"/>
  <c r="W51" i="177"/>
  <c r="T51" i="177"/>
  <c r="S51" i="177"/>
  <c r="X50" i="177"/>
  <c r="W50" i="177"/>
  <c r="T50" i="177"/>
  <c r="S50" i="177"/>
  <c r="S22" i="177"/>
  <c r="W22" i="177"/>
  <c r="W78" i="177"/>
  <c r="X49" i="177"/>
  <c r="W49" i="177"/>
  <c r="T49" i="177"/>
  <c r="S49" i="177"/>
  <c r="S21" i="177"/>
  <c r="W21" i="177"/>
  <c r="W77" i="177"/>
  <c r="X48" i="177"/>
  <c r="W48" i="177"/>
  <c r="T48" i="177"/>
  <c r="S48" i="177"/>
  <c r="X47" i="177"/>
  <c r="W47" i="177"/>
  <c r="T47" i="177"/>
  <c r="S47" i="177"/>
  <c r="X46" i="177"/>
  <c r="W46" i="177"/>
  <c r="T46" i="177"/>
  <c r="S46" i="177"/>
  <c r="X45" i="177"/>
  <c r="T45" i="177"/>
  <c r="X44" i="177"/>
  <c r="W44" i="177"/>
  <c r="T44" i="177"/>
  <c r="S44" i="177"/>
  <c r="S16" i="177"/>
  <c r="W16" i="177"/>
  <c r="W72" i="177"/>
  <c r="X43" i="177"/>
  <c r="W43" i="177"/>
  <c r="T43" i="177"/>
  <c r="S43" i="177"/>
  <c r="X42" i="177"/>
  <c r="W42" i="177"/>
  <c r="T42" i="177"/>
  <c r="S42" i="177"/>
  <c r="X41" i="177"/>
  <c r="W41" i="177"/>
  <c r="T41" i="177"/>
  <c r="S41" i="177"/>
  <c r="X40" i="177"/>
  <c r="W40" i="177"/>
  <c r="T40" i="177"/>
  <c r="S40" i="177"/>
  <c r="S12" i="177"/>
  <c r="W12" i="177"/>
  <c r="W68" i="177"/>
  <c r="X39" i="177"/>
  <c r="W39" i="177"/>
  <c r="T39" i="177"/>
  <c r="S39" i="177"/>
  <c r="S11" i="177"/>
  <c r="W11" i="177"/>
  <c r="W67" i="177"/>
  <c r="X38" i="177"/>
  <c r="W38" i="177"/>
  <c r="T38" i="177"/>
  <c r="S38" i="177"/>
  <c r="X37" i="177"/>
  <c r="W37" i="177"/>
  <c r="T37" i="177"/>
  <c r="S37" i="177"/>
  <c r="X36" i="177"/>
  <c r="W36" i="177"/>
  <c r="T36" i="177"/>
  <c r="S36" i="177"/>
  <c r="X35" i="177"/>
  <c r="T35" i="177"/>
  <c r="X34" i="177"/>
  <c r="W34" i="177"/>
  <c r="T34" i="177"/>
  <c r="S34" i="177"/>
  <c r="S6" i="177"/>
  <c r="W6" i="177"/>
  <c r="W62" i="177"/>
  <c r="X33" i="177"/>
  <c r="W33" i="177"/>
  <c r="T33" i="177"/>
  <c r="S33" i="177"/>
  <c r="X32" i="177"/>
  <c r="W32" i="177"/>
  <c r="T32" i="177"/>
  <c r="T31" i="177"/>
  <c r="T30" i="177"/>
  <c r="S32" i="177"/>
  <c r="X31" i="177"/>
  <c r="W31" i="177"/>
  <c r="S31" i="177"/>
  <c r="X30" i="177"/>
  <c r="X29" i="177"/>
  <c r="W29" i="177"/>
  <c r="T29" i="177"/>
  <c r="X85" i="177"/>
  <c r="S29" i="177"/>
  <c r="W85" i="177"/>
  <c r="X28" i="177"/>
  <c r="W28" i="177"/>
  <c r="S28" i="177"/>
  <c r="W84" i="177"/>
  <c r="T28" i="177"/>
  <c r="X84" i="177"/>
  <c r="X27" i="177"/>
  <c r="T27" i="177"/>
  <c r="X83" i="177"/>
  <c r="X26" i="177"/>
  <c r="T26" i="177"/>
  <c r="X82" i="177"/>
  <c r="X25" i="177"/>
  <c r="W25" i="177"/>
  <c r="T25" i="177"/>
  <c r="X81" i="177"/>
  <c r="S25" i="177"/>
  <c r="W81" i="177"/>
  <c r="X24" i="177"/>
  <c r="T24" i="177"/>
  <c r="X80" i="177"/>
  <c r="W24" i="177"/>
  <c r="S24" i="177"/>
  <c r="W80" i="177"/>
  <c r="X23" i="177"/>
  <c r="W23" i="177"/>
  <c r="T23" i="177"/>
  <c r="X79" i="177"/>
  <c r="S23" i="177"/>
  <c r="W79" i="177"/>
  <c r="X22" i="177"/>
  <c r="T22" i="177"/>
  <c r="X78" i="177"/>
  <c r="X21" i="177"/>
  <c r="T21" i="177"/>
  <c r="X77" i="177"/>
  <c r="X20" i="177"/>
  <c r="W20" i="177"/>
  <c r="T20" i="177"/>
  <c r="X76" i="177"/>
  <c r="S20" i="177"/>
  <c r="W76" i="177"/>
  <c r="X19" i="177"/>
  <c r="W19" i="177"/>
  <c r="T19" i="177"/>
  <c r="X75" i="177"/>
  <c r="S19" i="177"/>
  <c r="W75" i="177"/>
  <c r="X18" i="177"/>
  <c r="W18" i="177"/>
  <c r="S18" i="177"/>
  <c r="W74" i="177"/>
  <c r="T18" i="177"/>
  <c r="X74" i="177"/>
  <c r="X17" i="177"/>
  <c r="T17" i="177"/>
  <c r="X73" i="177"/>
  <c r="X16" i="177"/>
  <c r="T16" i="177"/>
  <c r="X72" i="177"/>
  <c r="X15" i="177"/>
  <c r="W15" i="177"/>
  <c r="T15" i="177"/>
  <c r="X71" i="177"/>
  <c r="S15" i="177"/>
  <c r="W71" i="177"/>
  <c r="X14" i="177"/>
  <c r="W14" i="177"/>
  <c r="T14" i="177"/>
  <c r="X70" i="177"/>
  <c r="S14" i="177"/>
  <c r="W70" i="177"/>
  <c r="X13" i="177"/>
  <c r="W13" i="177"/>
  <c r="T13" i="177"/>
  <c r="X69" i="177"/>
  <c r="S13" i="177"/>
  <c r="W69" i="177"/>
  <c r="X12" i="177"/>
  <c r="T12" i="177"/>
  <c r="X68" i="177"/>
  <c r="X11" i="177"/>
  <c r="T11" i="177"/>
  <c r="X67" i="177"/>
  <c r="X10" i="177"/>
  <c r="W10" i="177"/>
  <c r="T10" i="177"/>
  <c r="X66" i="177"/>
  <c r="S10" i="177"/>
  <c r="W66" i="177"/>
  <c r="X9" i="177"/>
  <c r="W9" i="177"/>
  <c r="T9" i="177"/>
  <c r="X65" i="177"/>
  <c r="S9" i="177"/>
  <c r="W65" i="177"/>
  <c r="X8" i="177"/>
  <c r="W8" i="177"/>
  <c r="S8" i="177"/>
  <c r="W64" i="177"/>
  <c r="T8" i="177"/>
  <c r="X64" i="177"/>
  <c r="X7" i="177"/>
  <c r="T7" i="177"/>
  <c r="X63" i="177"/>
  <c r="X6" i="177"/>
  <c r="T6" i="177"/>
  <c r="X62" i="177"/>
  <c r="X5" i="177"/>
  <c r="W5" i="177"/>
  <c r="T5" i="177"/>
  <c r="X61" i="177"/>
  <c r="S5" i="177"/>
  <c r="W61" i="177"/>
  <c r="X4" i="177"/>
  <c r="W4" i="177"/>
  <c r="T4" i="177"/>
  <c r="X60" i="177"/>
  <c r="S4" i="177"/>
  <c r="W60" i="177"/>
  <c r="X3" i="177"/>
  <c r="X2" i="177"/>
  <c r="W3" i="177"/>
  <c r="T3" i="177"/>
  <c r="T2" i="177"/>
  <c r="S3" i="177"/>
  <c r="W59" i="177"/>
  <c r="P2" i="177"/>
  <c r="O2" i="177"/>
  <c r="N2" i="177"/>
  <c r="M2" i="177"/>
  <c r="T27" i="189"/>
  <c r="T55" i="189"/>
  <c r="X27" i="189"/>
  <c r="X55" i="189"/>
  <c r="X83" i="189"/>
  <c r="T26" i="189"/>
  <c r="T54" i="189"/>
  <c r="X26" i="189"/>
  <c r="X54" i="189"/>
  <c r="X82" i="189"/>
  <c r="T17" i="189"/>
  <c r="T45" i="189"/>
  <c r="X17" i="189"/>
  <c r="X45" i="189"/>
  <c r="X73" i="189"/>
  <c r="T7" i="189"/>
  <c r="T35" i="189"/>
  <c r="X7" i="189"/>
  <c r="X35" i="189"/>
  <c r="X63" i="189"/>
  <c r="X57" i="189"/>
  <c r="W57" i="189"/>
  <c r="T57" i="189"/>
  <c r="S57" i="189"/>
  <c r="X56" i="189"/>
  <c r="W56" i="189"/>
  <c r="T56" i="189"/>
  <c r="S56" i="189"/>
  <c r="W55" i="189"/>
  <c r="S55" i="189"/>
  <c r="W54" i="189"/>
  <c r="S54" i="189"/>
  <c r="X53" i="189"/>
  <c r="T25" i="189"/>
  <c r="T53" i="189"/>
  <c r="X25" i="189"/>
  <c r="X81" i="189"/>
  <c r="W53" i="189"/>
  <c r="S53" i="189"/>
  <c r="X52" i="189"/>
  <c r="W52" i="189"/>
  <c r="T52" i="189"/>
  <c r="S52" i="189"/>
  <c r="X51" i="189"/>
  <c r="W51" i="189"/>
  <c r="T51" i="189"/>
  <c r="S51" i="189"/>
  <c r="X50" i="189"/>
  <c r="W50" i="189"/>
  <c r="T50" i="189"/>
  <c r="T22" i="189"/>
  <c r="X22" i="189"/>
  <c r="X78" i="189"/>
  <c r="S50" i="189"/>
  <c r="X49" i="189"/>
  <c r="W49" i="189"/>
  <c r="T49" i="189"/>
  <c r="S49" i="189"/>
  <c r="X48" i="189"/>
  <c r="W48" i="189"/>
  <c r="T48" i="189"/>
  <c r="S48" i="189"/>
  <c r="X47" i="189"/>
  <c r="W47" i="189"/>
  <c r="T47" i="189"/>
  <c r="S47" i="189"/>
  <c r="X46" i="189"/>
  <c r="W46" i="189"/>
  <c r="T46" i="189"/>
  <c r="S46" i="189"/>
  <c r="W45" i="189"/>
  <c r="S45" i="189"/>
  <c r="X44" i="189"/>
  <c r="W44" i="189"/>
  <c r="T44" i="189"/>
  <c r="S44" i="189"/>
  <c r="X43" i="189"/>
  <c r="T15" i="189"/>
  <c r="T43" i="189"/>
  <c r="X15" i="189"/>
  <c r="X71" i="189"/>
  <c r="W43" i="189"/>
  <c r="S43" i="189"/>
  <c r="X42" i="189"/>
  <c r="W42" i="189"/>
  <c r="T42" i="189"/>
  <c r="S42" i="189"/>
  <c r="X41" i="189"/>
  <c r="W41" i="189"/>
  <c r="T41" i="189"/>
  <c r="S41" i="189"/>
  <c r="X40" i="189"/>
  <c r="W40" i="189"/>
  <c r="T40" i="189"/>
  <c r="T12" i="189"/>
  <c r="X12" i="189"/>
  <c r="X68" i="189"/>
  <c r="S40" i="189"/>
  <c r="X39" i="189"/>
  <c r="W39" i="189"/>
  <c r="T39" i="189"/>
  <c r="S39" i="189"/>
  <c r="X38" i="189"/>
  <c r="W38" i="189"/>
  <c r="T38" i="189"/>
  <c r="S38" i="189"/>
  <c r="X37" i="189"/>
  <c r="W37" i="189"/>
  <c r="T37" i="189"/>
  <c r="S37" i="189"/>
  <c r="X36" i="189"/>
  <c r="W36" i="189"/>
  <c r="T36" i="189"/>
  <c r="S36" i="189"/>
  <c r="W35" i="189"/>
  <c r="S35" i="189"/>
  <c r="X34" i="189"/>
  <c r="W34" i="189"/>
  <c r="T34" i="189"/>
  <c r="S34" i="189"/>
  <c r="X33" i="189"/>
  <c r="W33" i="189"/>
  <c r="T33" i="189"/>
  <c r="S33" i="189"/>
  <c r="X32" i="189"/>
  <c r="W32" i="189"/>
  <c r="T32" i="189"/>
  <c r="S32" i="189"/>
  <c r="X31" i="189"/>
  <c r="X30" i="189"/>
  <c r="W31" i="189"/>
  <c r="T31" i="189"/>
  <c r="S31" i="189"/>
  <c r="T30" i="189"/>
  <c r="X29" i="189"/>
  <c r="W29" i="189"/>
  <c r="T29" i="189"/>
  <c r="X85" i="189"/>
  <c r="S29" i="189"/>
  <c r="W85" i="189"/>
  <c r="X28" i="189"/>
  <c r="W28" i="189"/>
  <c r="T28" i="189"/>
  <c r="X84" i="189"/>
  <c r="S28" i="189"/>
  <c r="W84" i="189"/>
  <c r="W27" i="189"/>
  <c r="S27" i="189"/>
  <c r="W83" i="189"/>
  <c r="W26" i="189"/>
  <c r="S26" i="189"/>
  <c r="W82" i="189"/>
  <c r="W25" i="189"/>
  <c r="S25" i="189"/>
  <c r="W81" i="189"/>
  <c r="X24" i="189"/>
  <c r="W24" i="189"/>
  <c r="T24" i="189"/>
  <c r="X80" i="189"/>
  <c r="S24" i="189"/>
  <c r="W80" i="189"/>
  <c r="X23" i="189"/>
  <c r="W23" i="189"/>
  <c r="T23" i="189"/>
  <c r="X79" i="189"/>
  <c r="S23" i="189"/>
  <c r="W79" i="189"/>
  <c r="W22" i="189"/>
  <c r="S22" i="189"/>
  <c r="W78" i="189"/>
  <c r="X21" i="189"/>
  <c r="W21" i="189"/>
  <c r="T21" i="189"/>
  <c r="X77" i="189"/>
  <c r="S21" i="189"/>
  <c r="W77" i="189"/>
  <c r="X20" i="189"/>
  <c r="T20" i="189"/>
  <c r="X76" i="189"/>
  <c r="W20" i="189"/>
  <c r="S20" i="189"/>
  <c r="W76" i="189"/>
  <c r="X19" i="189"/>
  <c r="W19" i="189"/>
  <c r="T19" i="189"/>
  <c r="X75" i="189"/>
  <c r="S19" i="189"/>
  <c r="W75" i="189"/>
  <c r="X18" i="189"/>
  <c r="W18" i="189"/>
  <c r="T18" i="189"/>
  <c r="X74" i="189"/>
  <c r="S18" i="189"/>
  <c r="W74" i="189"/>
  <c r="W17" i="189"/>
  <c r="S17" i="189"/>
  <c r="W73" i="189"/>
  <c r="X16" i="189"/>
  <c r="W16" i="189"/>
  <c r="T16" i="189"/>
  <c r="X72" i="189"/>
  <c r="S16" i="189"/>
  <c r="W72" i="189"/>
  <c r="W15" i="189"/>
  <c r="S15" i="189"/>
  <c r="W71" i="189"/>
  <c r="X14" i="189"/>
  <c r="W14" i="189"/>
  <c r="T14" i="189"/>
  <c r="X70" i="189"/>
  <c r="S14" i="189"/>
  <c r="W70" i="189"/>
  <c r="X13" i="189"/>
  <c r="W13" i="189"/>
  <c r="T13" i="189"/>
  <c r="X69" i="189"/>
  <c r="S13" i="189"/>
  <c r="W69" i="189"/>
  <c r="W12" i="189"/>
  <c r="S12" i="189"/>
  <c r="W68" i="189"/>
  <c r="X11" i="189"/>
  <c r="W11" i="189"/>
  <c r="T11" i="189"/>
  <c r="X67" i="189"/>
  <c r="S11" i="189"/>
  <c r="W67" i="189"/>
  <c r="X10" i="189"/>
  <c r="W10" i="189"/>
  <c r="T10" i="189"/>
  <c r="X66" i="189"/>
  <c r="S10" i="189"/>
  <c r="W66" i="189"/>
  <c r="X9" i="189"/>
  <c r="W9" i="189"/>
  <c r="T9" i="189"/>
  <c r="X65" i="189"/>
  <c r="S9" i="189"/>
  <c r="W65" i="189"/>
  <c r="X8" i="189"/>
  <c r="W8" i="189"/>
  <c r="T8" i="189"/>
  <c r="X64" i="189"/>
  <c r="S8" i="189"/>
  <c r="W64" i="189"/>
  <c r="W7" i="189"/>
  <c r="S7" i="189"/>
  <c r="W63" i="189"/>
  <c r="X6" i="189"/>
  <c r="W6" i="189"/>
  <c r="T6" i="189"/>
  <c r="X62" i="189"/>
  <c r="S6" i="189"/>
  <c r="W62" i="189"/>
  <c r="X5" i="189"/>
  <c r="T5" i="189"/>
  <c r="X61" i="189"/>
  <c r="W5" i="189"/>
  <c r="S5" i="189"/>
  <c r="W61" i="189"/>
  <c r="X4" i="189"/>
  <c r="W4" i="189"/>
  <c r="T4" i="189"/>
  <c r="X60" i="189"/>
  <c r="S4" i="189"/>
  <c r="W60" i="189"/>
  <c r="X3" i="189"/>
  <c r="X2" i="189"/>
  <c r="W3" i="189"/>
  <c r="T3" i="189"/>
  <c r="T2" i="189"/>
  <c r="S3" i="189"/>
  <c r="W59" i="189"/>
  <c r="P2" i="189"/>
  <c r="O2" i="189"/>
  <c r="N2" i="189"/>
  <c r="M2" i="189"/>
  <c r="S27" i="164"/>
  <c r="S55" i="164"/>
  <c r="W27" i="164"/>
  <c r="W55" i="164"/>
  <c r="W83" i="164"/>
  <c r="S26" i="164"/>
  <c r="S54" i="164"/>
  <c r="W26" i="164"/>
  <c r="W54" i="164"/>
  <c r="W82" i="164"/>
  <c r="S17" i="164"/>
  <c r="S45" i="164"/>
  <c r="W17" i="164"/>
  <c r="W45" i="164"/>
  <c r="W73" i="164"/>
  <c r="S7" i="164"/>
  <c r="S35" i="164"/>
  <c r="W7" i="164"/>
  <c r="W35" i="164"/>
  <c r="W63" i="164"/>
  <c r="X57" i="164"/>
  <c r="W57" i="164"/>
  <c r="T57" i="164"/>
  <c r="S57" i="164"/>
  <c r="X56" i="164"/>
  <c r="W56" i="164"/>
  <c r="T56" i="164"/>
  <c r="S56" i="164"/>
  <c r="X55" i="164"/>
  <c r="T55" i="164"/>
  <c r="X54" i="164"/>
  <c r="T54" i="164"/>
  <c r="X53" i="164"/>
  <c r="W53" i="164"/>
  <c r="S25" i="164"/>
  <c r="S53" i="164"/>
  <c r="W25" i="164"/>
  <c r="W81" i="164"/>
  <c r="T53" i="164"/>
  <c r="X52" i="164"/>
  <c r="W52" i="164"/>
  <c r="T52" i="164"/>
  <c r="S52" i="164"/>
  <c r="X51" i="164"/>
  <c r="W51" i="164"/>
  <c r="T51" i="164"/>
  <c r="S51" i="164"/>
  <c r="X50" i="164"/>
  <c r="W50" i="164"/>
  <c r="T50" i="164"/>
  <c r="S50" i="164"/>
  <c r="S22" i="164"/>
  <c r="W22" i="164"/>
  <c r="W78" i="164"/>
  <c r="X49" i="164"/>
  <c r="W49" i="164"/>
  <c r="T49" i="164"/>
  <c r="S49" i="164"/>
  <c r="X48" i="164"/>
  <c r="W48" i="164"/>
  <c r="S20" i="164"/>
  <c r="S48" i="164"/>
  <c r="W20" i="164"/>
  <c r="W76" i="164"/>
  <c r="T48" i="164"/>
  <c r="X47" i="164"/>
  <c r="W47" i="164"/>
  <c r="T47" i="164"/>
  <c r="S47" i="164"/>
  <c r="X46" i="164"/>
  <c r="W46" i="164"/>
  <c r="T46" i="164"/>
  <c r="S46" i="164"/>
  <c r="X45" i="164"/>
  <c r="T45" i="164"/>
  <c r="X44" i="164"/>
  <c r="W44" i="164"/>
  <c r="T44" i="164"/>
  <c r="S44" i="164"/>
  <c r="X43" i="164"/>
  <c r="W43" i="164"/>
  <c r="S15" i="164"/>
  <c r="S43" i="164"/>
  <c r="W15" i="164"/>
  <c r="W71" i="164"/>
  <c r="T43" i="164"/>
  <c r="X42" i="164"/>
  <c r="W42" i="164"/>
  <c r="T42" i="164"/>
  <c r="S42" i="164"/>
  <c r="X41" i="164"/>
  <c r="W41" i="164"/>
  <c r="T41" i="164"/>
  <c r="S41" i="164"/>
  <c r="X40" i="164"/>
  <c r="W40" i="164"/>
  <c r="T40" i="164"/>
  <c r="S40" i="164"/>
  <c r="S12" i="164"/>
  <c r="W12" i="164"/>
  <c r="W68" i="164"/>
  <c r="X39" i="164"/>
  <c r="W39" i="164"/>
  <c r="T39" i="164"/>
  <c r="S39" i="164"/>
  <c r="X38" i="164"/>
  <c r="W38" i="164"/>
  <c r="T38" i="164"/>
  <c r="S38" i="164"/>
  <c r="X37" i="164"/>
  <c r="W37" i="164"/>
  <c r="T37" i="164"/>
  <c r="S37" i="164"/>
  <c r="X36" i="164"/>
  <c r="W36" i="164"/>
  <c r="T36" i="164"/>
  <c r="S36" i="164"/>
  <c r="X35" i="164"/>
  <c r="T35" i="164"/>
  <c r="X34" i="164"/>
  <c r="W34" i="164"/>
  <c r="T34" i="164"/>
  <c r="S34" i="164"/>
  <c r="X33" i="164"/>
  <c r="W33" i="164"/>
  <c r="S5" i="164"/>
  <c r="S33" i="164"/>
  <c r="W5" i="164"/>
  <c r="W61" i="164"/>
  <c r="T33" i="164"/>
  <c r="X32" i="164"/>
  <c r="W32" i="164"/>
  <c r="T32" i="164"/>
  <c r="S32" i="164"/>
  <c r="X31" i="164"/>
  <c r="X30" i="164"/>
  <c r="W31" i="164"/>
  <c r="T31" i="164"/>
  <c r="T30" i="164"/>
  <c r="S31" i="164"/>
  <c r="X29" i="164"/>
  <c r="W29" i="164"/>
  <c r="T29" i="164"/>
  <c r="X85" i="164"/>
  <c r="S29" i="164"/>
  <c r="W85" i="164"/>
  <c r="X28" i="164"/>
  <c r="W28" i="164"/>
  <c r="T28" i="164"/>
  <c r="X84" i="164"/>
  <c r="S28" i="164"/>
  <c r="W84" i="164"/>
  <c r="X27" i="164"/>
  <c r="T27" i="164"/>
  <c r="X83" i="164"/>
  <c r="X26" i="164"/>
  <c r="T26" i="164"/>
  <c r="X82" i="164"/>
  <c r="X25" i="164"/>
  <c r="T25" i="164"/>
  <c r="X81" i="164"/>
  <c r="X24" i="164"/>
  <c r="W24" i="164"/>
  <c r="T24" i="164"/>
  <c r="X80" i="164"/>
  <c r="S24" i="164"/>
  <c r="W80" i="164"/>
  <c r="X23" i="164"/>
  <c r="T23" i="164"/>
  <c r="X79" i="164"/>
  <c r="W23" i="164"/>
  <c r="S23" i="164"/>
  <c r="W79" i="164"/>
  <c r="X22" i="164"/>
  <c r="T22" i="164"/>
  <c r="X78" i="164"/>
  <c r="X21" i="164"/>
  <c r="W21" i="164"/>
  <c r="T21" i="164"/>
  <c r="X77" i="164"/>
  <c r="S21" i="164"/>
  <c r="W77" i="164"/>
  <c r="X20" i="164"/>
  <c r="T20" i="164"/>
  <c r="X76" i="164"/>
  <c r="X19" i="164"/>
  <c r="W19" i="164"/>
  <c r="T19" i="164"/>
  <c r="X75" i="164"/>
  <c r="S19" i="164"/>
  <c r="W75" i="164"/>
  <c r="X18" i="164"/>
  <c r="W18" i="164"/>
  <c r="T18" i="164"/>
  <c r="X74" i="164"/>
  <c r="S18" i="164"/>
  <c r="W74" i="164"/>
  <c r="X17" i="164"/>
  <c r="T17" i="164"/>
  <c r="X73" i="164"/>
  <c r="X16" i="164"/>
  <c r="W16" i="164"/>
  <c r="T16" i="164"/>
  <c r="X72" i="164"/>
  <c r="S16" i="164"/>
  <c r="W72" i="164"/>
  <c r="X15" i="164"/>
  <c r="T15" i="164"/>
  <c r="X71" i="164"/>
  <c r="X14" i="164"/>
  <c r="W14" i="164"/>
  <c r="T14" i="164"/>
  <c r="X70" i="164"/>
  <c r="S14" i="164"/>
  <c r="W70" i="164"/>
  <c r="X13" i="164"/>
  <c r="T13" i="164"/>
  <c r="X69" i="164"/>
  <c r="W13" i="164"/>
  <c r="S13" i="164"/>
  <c r="W69" i="164"/>
  <c r="X12" i="164"/>
  <c r="T12" i="164"/>
  <c r="X68" i="164"/>
  <c r="X11" i="164"/>
  <c r="W11" i="164"/>
  <c r="T11" i="164"/>
  <c r="X67" i="164"/>
  <c r="S11" i="164"/>
  <c r="W67" i="164"/>
  <c r="X10" i="164"/>
  <c r="W10" i="164"/>
  <c r="S10" i="164"/>
  <c r="W66" i="164"/>
  <c r="T10" i="164"/>
  <c r="X66" i="164"/>
  <c r="X9" i="164"/>
  <c r="W9" i="164"/>
  <c r="T9" i="164"/>
  <c r="X65" i="164"/>
  <c r="S9" i="164"/>
  <c r="W65" i="164"/>
  <c r="X8" i="164"/>
  <c r="W8" i="164"/>
  <c r="T8" i="164"/>
  <c r="X64" i="164"/>
  <c r="S8" i="164"/>
  <c r="W64" i="164"/>
  <c r="X7" i="164"/>
  <c r="T7" i="164"/>
  <c r="X63" i="164"/>
  <c r="X6" i="164"/>
  <c r="W6" i="164"/>
  <c r="T6" i="164"/>
  <c r="X62" i="164"/>
  <c r="S6" i="164"/>
  <c r="W62" i="164"/>
  <c r="X5" i="164"/>
  <c r="T5" i="164"/>
  <c r="X61" i="164"/>
  <c r="X4" i="164"/>
  <c r="W4" i="164"/>
  <c r="T4" i="164"/>
  <c r="X60" i="164"/>
  <c r="S4" i="164"/>
  <c r="W60" i="164"/>
  <c r="X3" i="164"/>
  <c r="T3" i="164"/>
  <c r="X59" i="164"/>
  <c r="X58" i="164"/>
  <c r="W3" i="164"/>
  <c r="T2" i="164"/>
  <c r="S3" i="164"/>
  <c r="W59" i="164"/>
  <c r="P2" i="164"/>
  <c r="O2" i="164"/>
  <c r="N2" i="164"/>
  <c r="M2" i="164"/>
  <c r="T26" i="161"/>
  <c r="T54" i="161"/>
  <c r="X26" i="161"/>
  <c r="X54" i="161"/>
  <c r="X82" i="161"/>
  <c r="T25" i="161"/>
  <c r="T53" i="161"/>
  <c r="X25" i="161"/>
  <c r="X53" i="161"/>
  <c r="X81" i="161"/>
  <c r="T16" i="161"/>
  <c r="T44" i="161"/>
  <c r="X16" i="161"/>
  <c r="X44" i="161"/>
  <c r="X72" i="161"/>
  <c r="T6" i="161"/>
  <c r="T34" i="161"/>
  <c r="X6" i="161"/>
  <c r="X34" i="161"/>
  <c r="X62" i="161"/>
  <c r="X57" i="161"/>
  <c r="W57" i="161"/>
  <c r="T57" i="161"/>
  <c r="S57" i="161"/>
  <c r="X56" i="161"/>
  <c r="W56" i="161"/>
  <c r="T56" i="161"/>
  <c r="S56" i="161"/>
  <c r="X55" i="161"/>
  <c r="W55" i="161"/>
  <c r="T55" i="161"/>
  <c r="S55" i="161"/>
  <c r="W54" i="161"/>
  <c r="S54" i="161"/>
  <c r="W53" i="161"/>
  <c r="S53" i="161"/>
  <c r="X52" i="161"/>
  <c r="W52" i="161"/>
  <c r="T52" i="161"/>
  <c r="S52" i="161"/>
  <c r="X51" i="161"/>
  <c r="W51" i="161"/>
  <c r="T51" i="161"/>
  <c r="S51" i="161"/>
  <c r="X50" i="161"/>
  <c r="W50" i="161"/>
  <c r="T50" i="161"/>
  <c r="S50" i="161"/>
  <c r="X49" i="161"/>
  <c r="W49" i="161"/>
  <c r="T49" i="161"/>
  <c r="S49" i="161"/>
  <c r="X48" i="161"/>
  <c r="W48" i="161"/>
  <c r="T48" i="161"/>
  <c r="T20" i="161"/>
  <c r="X20" i="161"/>
  <c r="X76" i="161"/>
  <c r="S48" i="161"/>
  <c r="X47" i="161"/>
  <c r="W47" i="161"/>
  <c r="T47" i="161"/>
  <c r="S47" i="161"/>
  <c r="X46" i="161"/>
  <c r="W46" i="161"/>
  <c r="T46" i="161"/>
  <c r="S46" i="161"/>
  <c r="X45" i="161"/>
  <c r="W45" i="161"/>
  <c r="T45" i="161"/>
  <c r="S45" i="161"/>
  <c r="W44" i="161"/>
  <c r="S44" i="161"/>
  <c r="X43" i="161"/>
  <c r="W43" i="161"/>
  <c r="T43" i="161"/>
  <c r="S43" i="161"/>
  <c r="X42" i="161"/>
  <c r="W42" i="161"/>
  <c r="T42" i="161"/>
  <c r="S42" i="161"/>
  <c r="X41" i="161"/>
  <c r="W41" i="161"/>
  <c r="T41" i="161"/>
  <c r="S41" i="161"/>
  <c r="X40" i="161"/>
  <c r="W40" i="161"/>
  <c r="T40" i="161"/>
  <c r="S40" i="161"/>
  <c r="X39" i="161"/>
  <c r="W39" i="161"/>
  <c r="T39" i="161"/>
  <c r="S39" i="161"/>
  <c r="X38" i="161"/>
  <c r="W38" i="161"/>
  <c r="T38" i="161"/>
  <c r="S38" i="161"/>
  <c r="X37" i="161"/>
  <c r="W37" i="161"/>
  <c r="T37" i="161"/>
  <c r="S37" i="161"/>
  <c r="X36" i="161"/>
  <c r="W36" i="161"/>
  <c r="T36" i="161"/>
  <c r="S36" i="161"/>
  <c r="X35" i="161"/>
  <c r="W35" i="161"/>
  <c r="T35" i="161"/>
  <c r="S35" i="161"/>
  <c r="W34" i="161"/>
  <c r="S34" i="161"/>
  <c r="X33" i="161"/>
  <c r="X31" i="161"/>
  <c r="X32" i="161"/>
  <c r="X30" i="161"/>
  <c r="W33" i="161"/>
  <c r="T33" i="161"/>
  <c r="T5" i="161"/>
  <c r="X5" i="161"/>
  <c r="X61" i="161"/>
  <c r="S33" i="161"/>
  <c r="W32" i="161"/>
  <c r="T32" i="161"/>
  <c r="S32" i="161"/>
  <c r="W31" i="161"/>
  <c r="T31" i="161"/>
  <c r="T30" i="161"/>
  <c r="S31" i="161"/>
  <c r="X29" i="161"/>
  <c r="W29" i="161"/>
  <c r="T29" i="161"/>
  <c r="X85" i="161"/>
  <c r="S29" i="161"/>
  <c r="W85" i="161"/>
  <c r="X28" i="161"/>
  <c r="W28" i="161"/>
  <c r="T28" i="161"/>
  <c r="X84" i="161"/>
  <c r="S28" i="161"/>
  <c r="W84" i="161"/>
  <c r="X27" i="161"/>
  <c r="W27" i="161"/>
  <c r="T27" i="161"/>
  <c r="X83" i="161"/>
  <c r="S27" i="161"/>
  <c r="W83" i="161"/>
  <c r="W26" i="161"/>
  <c r="S26" i="161"/>
  <c r="W82" i="161"/>
  <c r="W25" i="161"/>
  <c r="S25" i="161"/>
  <c r="W81" i="161"/>
  <c r="X24" i="161"/>
  <c r="W24" i="161"/>
  <c r="T24" i="161"/>
  <c r="X80" i="161"/>
  <c r="S24" i="161"/>
  <c r="W80" i="161"/>
  <c r="X23" i="161"/>
  <c r="W23" i="161"/>
  <c r="S23" i="161"/>
  <c r="W79" i="161"/>
  <c r="T23" i="161"/>
  <c r="X79" i="161"/>
  <c r="X22" i="161"/>
  <c r="T22" i="161"/>
  <c r="X78" i="161"/>
  <c r="W22" i="161"/>
  <c r="S22" i="161"/>
  <c r="W78" i="161"/>
  <c r="X21" i="161"/>
  <c r="W21" i="161"/>
  <c r="T21" i="161"/>
  <c r="X77" i="161"/>
  <c r="S21" i="161"/>
  <c r="W77" i="161"/>
  <c r="W20" i="161"/>
  <c r="S20" i="161"/>
  <c r="W76" i="161"/>
  <c r="X19" i="161"/>
  <c r="W19" i="161"/>
  <c r="T19" i="161"/>
  <c r="X75" i="161"/>
  <c r="S19" i="161"/>
  <c r="W75" i="161"/>
  <c r="X18" i="161"/>
  <c r="W18" i="161"/>
  <c r="T18" i="161"/>
  <c r="X74" i="161"/>
  <c r="S18" i="161"/>
  <c r="W74" i="161"/>
  <c r="X17" i="161"/>
  <c r="W17" i="161"/>
  <c r="T17" i="161"/>
  <c r="X73" i="161"/>
  <c r="S17" i="161"/>
  <c r="W73" i="161"/>
  <c r="W16" i="161"/>
  <c r="S16" i="161"/>
  <c r="W72" i="161"/>
  <c r="X15" i="161"/>
  <c r="T15" i="161"/>
  <c r="X71" i="161"/>
  <c r="W15" i="161"/>
  <c r="S15" i="161"/>
  <c r="W71" i="161"/>
  <c r="X14" i="161"/>
  <c r="W14" i="161"/>
  <c r="T14" i="161"/>
  <c r="X70" i="161"/>
  <c r="S14" i="161"/>
  <c r="W70" i="161"/>
  <c r="X13" i="161"/>
  <c r="W13" i="161"/>
  <c r="S13" i="161"/>
  <c r="W69" i="161"/>
  <c r="T13" i="161"/>
  <c r="X69" i="161"/>
  <c r="X12" i="161"/>
  <c r="T12" i="161"/>
  <c r="X68" i="161"/>
  <c r="W12" i="161"/>
  <c r="S12" i="161"/>
  <c r="W68" i="161"/>
  <c r="X11" i="161"/>
  <c r="W11" i="161"/>
  <c r="T11" i="161"/>
  <c r="X67" i="161"/>
  <c r="S11" i="161"/>
  <c r="W67" i="161"/>
  <c r="X10" i="161"/>
  <c r="W10" i="161"/>
  <c r="T10" i="161"/>
  <c r="X66" i="161"/>
  <c r="S10" i="161"/>
  <c r="W66" i="161"/>
  <c r="X9" i="161"/>
  <c r="W9" i="161"/>
  <c r="T9" i="161"/>
  <c r="X65" i="161"/>
  <c r="S9" i="161"/>
  <c r="W65" i="161"/>
  <c r="X8" i="161"/>
  <c r="W8" i="161"/>
  <c r="T8" i="161"/>
  <c r="X64" i="161"/>
  <c r="S8" i="161"/>
  <c r="W64" i="161"/>
  <c r="X7" i="161"/>
  <c r="W7" i="161"/>
  <c r="T7" i="161"/>
  <c r="X63" i="161"/>
  <c r="S7" i="161"/>
  <c r="W63" i="161"/>
  <c r="W6" i="161"/>
  <c r="S6" i="161"/>
  <c r="W62" i="161"/>
  <c r="W5" i="161"/>
  <c r="S5" i="161"/>
  <c r="W61" i="161"/>
  <c r="X4" i="161"/>
  <c r="W4" i="161"/>
  <c r="T4" i="161"/>
  <c r="X60" i="161"/>
  <c r="S4" i="161"/>
  <c r="W60" i="161"/>
  <c r="X3" i="161"/>
  <c r="W3" i="161"/>
  <c r="S3" i="161"/>
  <c r="W59" i="161"/>
  <c r="T3" i="161"/>
  <c r="X59" i="161"/>
  <c r="X2" i="161"/>
  <c r="T2" i="161"/>
  <c r="P2" i="161"/>
  <c r="O2" i="161"/>
  <c r="N2" i="161"/>
  <c r="M2" i="161"/>
  <c r="S26" i="153"/>
  <c r="S54" i="153"/>
  <c r="W26" i="153"/>
  <c r="W54" i="153"/>
  <c r="W82" i="153"/>
  <c r="S25" i="153"/>
  <c r="S53" i="153"/>
  <c r="W25" i="153"/>
  <c r="W53" i="153"/>
  <c r="W81" i="153"/>
  <c r="S24" i="153"/>
  <c r="S52" i="153"/>
  <c r="W24" i="153"/>
  <c r="W52" i="153"/>
  <c r="W80" i="153"/>
  <c r="S16" i="153"/>
  <c r="S44" i="153"/>
  <c r="W16" i="153"/>
  <c r="W44" i="153"/>
  <c r="W72" i="153"/>
  <c r="X57" i="153"/>
  <c r="W57" i="153"/>
  <c r="T57" i="153"/>
  <c r="S57" i="153"/>
  <c r="X56" i="153"/>
  <c r="W56" i="153"/>
  <c r="T56" i="153"/>
  <c r="S56" i="153"/>
  <c r="X55" i="153"/>
  <c r="W55" i="153"/>
  <c r="T55" i="153"/>
  <c r="S55" i="153"/>
  <c r="X54" i="153"/>
  <c r="T54" i="153"/>
  <c r="X53" i="153"/>
  <c r="T53" i="153"/>
  <c r="X52" i="153"/>
  <c r="T52" i="153"/>
  <c r="X51" i="153"/>
  <c r="W51" i="153"/>
  <c r="T51" i="153"/>
  <c r="S51" i="153"/>
  <c r="X50" i="153"/>
  <c r="W50" i="153"/>
  <c r="T50" i="153"/>
  <c r="S50" i="153"/>
  <c r="X49" i="153"/>
  <c r="W49" i="153"/>
  <c r="T49" i="153"/>
  <c r="S49" i="153"/>
  <c r="X48" i="153"/>
  <c r="W48" i="153"/>
  <c r="T48" i="153"/>
  <c r="S48" i="153"/>
  <c r="S20" i="153"/>
  <c r="W20" i="153"/>
  <c r="W76" i="153"/>
  <c r="X47" i="153"/>
  <c r="W47" i="153"/>
  <c r="T47" i="153"/>
  <c r="S47" i="153"/>
  <c r="X46" i="153"/>
  <c r="W46" i="153"/>
  <c r="T46" i="153"/>
  <c r="S46" i="153"/>
  <c r="X45" i="153"/>
  <c r="W45" i="153"/>
  <c r="T45" i="153"/>
  <c r="S45" i="153"/>
  <c r="X44" i="153"/>
  <c r="T44" i="153"/>
  <c r="X43" i="153"/>
  <c r="W43" i="153"/>
  <c r="T43" i="153"/>
  <c r="S43" i="153"/>
  <c r="X42" i="153"/>
  <c r="W42" i="153"/>
  <c r="T42" i="153"/>
  <c r="S42" i="153"/>
  <c r="X41" i="153"/>
  <c r="W41" i="153"/>
  <c r="T41" i="153"/>
  <c r="S41" i="153"/>
  <c r="X40" i="153"/>
  <c r="W40" i="153"/>
  <c r="T40" i="153"/>
  <c r="S40" i="153"/>
  <c r="X39" i="153"/>
  <c r="W39" i="153"/>
  <c r="T39" i="153"/>
  <c r="S39" i="153"/>
  <c r="X38" i="153"/>
  <c r="W38" i="153"/>
  <c r="T38" i="153"/>
  <c r="S38" i="153"/>
  <c r="S10" i="153"/>
  <c r="W10" i="153"/>
  <c r="W66" i="153"/>
  <c r="X37" i="153"/>
  <c r="W37" i="153"/>
  <c r="T37" i="153"/>
  <c r="S37" i="153"/>
  <c r="X36" i="153"/>
  <c r="W36" i="153"/>
  <c r="T36" i="153"/>
  <c r="S36" i="153"/>
  <c r="X35" i="153"/>
  <c r="W35" i="153"/>
  <c r="T35" i="153"/>
  <c r="S35" i="153"/>
  <c r="X34" i="153"/>
  <c r="W34" i="153"/>
  <c r="T34" i="153"/>
  <c r="S34" i="153"/>
  <c r="S6" i="153"/>
  <c r="W6" i="153"/>
  <c r="W62" i="153"/>
  <c r="X33" i="153"/>
  <c r="W33" i="153"/>
  <c r="T33" i="153"/>
  <c r="S33" i="153"/>
  <c r="S5" i="153"/>
  <c r="W5" i="153"/>
  <c r="W61" i="153"/>
  <c r="X32" i="153"/>
  <c r="W32" i="153"/>
  <c r="T32" i="153"/>
  <c r="S32" i="153"/>
  <c r="X31" i="153"/>
  <c r="X30" i="153"/>
  <c r="W31" i="153"/>
  <c r="T31" i="153"/>
  <c r="T30" i="153"/>
  <c r="S31" i="153"/>
  <c r="X29" i="153"/>
  <c r="W29" i="153"/>
  <c r="T29" i="153"/>
  <c r="X85" i="153"/>
  <c r="S29" i="153"/>
  <c r="W85" i="153"/>
  <c r="X28" i="153"/>
  <c r="W28" i="153"/>
  <c r="T28" i="153"/>
  <c r="X84" i="153"/>
  <c r="S28" i="153"/>
  <c r="W84" i="153"/>
  <c r="X27" i="153"/>
  <c r="W27" i="153"/>
  <c r="T27" i="153"/>
  <c r="X83" i="153"/>
  <c r="S27" i="153"/>
  <c r="W83" i="153"/>
  <c r="X26" i="153"/>
  <c r="T26" i="153"/>
  <c r="X82" i="153"/>
  <c r="X25" i="153"/>
  <c r="T25" i="153"/>
  <c r="X81" i="153"/>
  <c r="X24" i="153"/>
  <c r="T24" i="153"/>
  <c r="X80" i="153"/>
  <c r="X23" i="153"/>
  <c r="W23" i="153"/>
  <c r="T23" i="153"/>
  <c r="X79" i="153"/>
  <c r="S23" i="153"/>
  <c r="W79" i="153"/>
  <c r="X22" i="153"/>
  <c r="W22" i="153"/>
  <c r="S22" i="153"/>
  <c r="W78" i="153"/>
  <c r="T22" i="153"/>
  <c r="X78" i="153"/>
  <c r="X21" i="153"/>
  <c r="W21" i="153"/>
  <c r="T21" i="153"/>
  <c r="X77" i="153"/>
  <c r="S21" i="153"/>
  <c r="W77" i="153"/>
  <c r="X20" i="153"/>
  <c r="T20" i="153"/>
  <c r="X76" i="153"/>
  <c r="X19" i="153"/>
  <c r="W19" i="153"/>
  <c r="T19" i="153"/>
  <c r="X75" i="153"/>
  <c r="S19" i="153"/>
  <c r="W75" i="153"/>
  <c r="X18" i="153"/>
  <c r="W18" i="153"/>
  <c r="T18" i="153"/>
  <c r="X74" i="153"/>
  <c r="S18" i="153"/>
  <c r="W74" i="153"/>
  <c r="X17" i="153"/>
  <c r="W17" i="153"/>
  <c r="T17" i="153"/>
  <c r="X73" i="153"/>
  <c r="S17" i="153"/>
  <c r="W73" i="153"/>
  <c r="X16" i="153"/>
  <c r="T16" i="153"/>
  <c r="X72" i="153"/>
  <c r="X15" i="153"/>
  <c r="W15" i="153"/>
  <c r="S15" i="153"/>
  <c r="W71" i="153"/>
  <c r="T15" i="153"/>
  <c r="X71" i="153"/>
  <c r="X14" i="153"/>
  <c r="W14" i="153"/>
  <c r="T14" i="153"/>
  <c r="X70" i="153"/>
  <c r="S14" i="153"/>
  <c r="W70" i="153"/>
  <c r="X13" i="153"/>
  <c r="W13" i="153"/>
  <c r="T13" i="153"/>
  <c r="X69" i="153"/>
  <c r="S13" i="153"/>
  <c r="W69" i="153"/>
  <c r="X12" i="153"/>
  <c r="W12" i="153"/>
  <c r="S12" i="153"/>
  <c r="W68" i="153"/>
  <c r="T12" i="153"/>
  <c r="X68" i="153"/>
  <c r="X11" i="153"/>
  <c r="W11" i="153"/>
  <c r="T11" i="153"/>
  <c r="X67" i="153"/>
  <c r="S11" i="153"/>
  <c r="W67" i="153"/>
  <c r="X10" i="153"/>
  <c r="T10" i="153"/>
  <c r="X66" i="153"/>
  <c r="X9" i="153"/>
  <c r="W9" i="153"/>
  <c r="T9" i="153"/>
  <c r="X65" i="153"/>
  <c r="S9" i="153"/>
  <c r="W65" i="153"/>
  <c r="X8" i="153"/>
  <c r="W8" i="153"/>
  <c r="T8" i="153"/>
  <c r="X64" i="153"/>
  <c r="S8" i="153"/>
  <c r="W64" i="153"/>
  <c r="X7" i="153"/>
  <c r="W7" i="153"/>
  <c r="T7" i="153"/>
  <c r="X63" i="153"/>
  <c r="S7" i="153"/>
  <c r="W63" i="153"/>
  <c r="X6" i="153"/>
  <c r="T6" i="153"/>
  <c r="X62" i="153"/>
  <c r="X5" i="153"/>
  <c r="T5" i="153"/>
  <c r="X61" i="153"/>
  <c r="X4" i="153"/>
  <c r="W4" i="153"/>
  <c r="T4" i="153"/>
  <c r="X60" i="153"/>
  <c r="S4" i="153"/>
  <c r="W60" i="153"/>
  <c r="X3" i="153"/>
  <c r="X2" i="153"/>
  <c r="W3" i="153"/>
  <c r="T3" i="153"/>
  <c r="X59" i="153"/>
  <c r="S3" i="153"/>
  <c r="W59" i="153"/>
  <c r="T2" i="153"/>
  <c r="P2" i="153"/>
  <c r="O2" i="153"/>
  <c r="N2" i="153"/>
  <c r="M2" i="153"/>
  <c r="T24" i="140"/>
  <c r="T52" i="140"/>
  <c r="X24" i="140"/>
  <c r="X52" i="140"/>
  <c r="X80" i="140"/>
  <c r="T21" i="140"/>
  <c r="T49" i="140"/>
  <c r="X21" i="140"/>
  <c r="X49" i="140"/>
  <c r="X77" i="140"/>
  <c r="T14" i="140"/>
  <c r="T42" i="140"/>
  <c r="X14" i="140"/>
  <c r="X42" i="140"/>
  <c r="X70" i="140"/>
  <c r="T11" i="140"/>
  <c r="T39" i="140"/>
  <c r="X11" i="140"/>
  <c r="X39" i="140"/>
  <c r="X67" i="140"/>
  <c r="X57" i="140"/>
  <c r="T29" i="140"/>
  <c r="T57" i="140"/>
  <c r="X29" i="140"/>
  <c r="X85" i="140"/>
  <c r="W57" i="140"/>
  <c r="S57" i="140"/>
  <c r="X56" i="140"/>
  <c r="W56" i="140"/>
  <c r="T56" i="140"/>
  <c r="S56" i="140"/>
  <c r="X55" i="140"/>
  <c r="W55" i="140"/>
  <c r="T55" i="140"/>
  <c r="S55" i="140"/>
  <c r="X54" i="140"/>
  <c r="W54" i="140"/>
  <c r="T54" i="140"/>
  <c r="T26" i="140"/>
  <c r="X26" i="140"/>
  <c r="X82" i="140"/>
  <c r="S54" i="140"/>
  <c r="X53" i="140"/>
  <c r="W53" i="140"/>
  <c r="T53" i="140"/>
  <c r="S53" i="140"/>
  <c r="W52" i="140"/>
  <c r="S52" i="140"/>
  <c r="X51" i="140"/>
  <c r="W51" i="140"/>
  <c r="T51" i="140"/>
  <c r="S51" i="140"/>
  <c r="X50" i="140"/>
  <c r="W50" i="140"/>
  <c r="T50" i="140"/>
  <c r="S50" i="140"/>
  <c r="W49" i="140"/>
  <c r="S49" i="140"/>
  <c r="X48" i="140"/>
  <c r="W48" i="140"/>
  <c r="T48" i="140"/>
  <c r="S48" i="140"/>
  <c r="X47" i="140"/>
  <c r="T19" i="140"/>
  <c r="T47" i="140"/>
  <c r="X19" i="140"/>
  <c r="X75" i="140"/>
  <c r="W47" i="140"/>
  <c r="S47" i="140"/>
  <c r="X46" i="140"/>
  <c r="W46" i="140"/>
  <c r="T46" i="140"/>
  <c r="S46" i="140"/>
  <c r="X45" i="140"/>
  <c r="W45" i="140"/>
  <c r="T45" i="140"/>
  <c r="S45" i="140"/>
  <c r="X44" i="140"/>
  <c r="W44" i="140"/>
  <c r="T44" i="140"/>
  <c r="T16" i="140"/>
  <c r="X16" i="140"/>
  <c r="X72" i="140"/>
  <c r="S44" i="140"/>
  <c r="X43" i="140"/>
  <c r="W43" i="140"/>
  <c r="T43" i="140"/>
  <c r="S43" i="140"/>
  <c r="W42" i="140"/>
  <c r="S42" i="140"/>
  <c r="X41" i="140"/>
  <c r="W41" i="140"/>
  <c r="T41" i="140"/>
  <c r="S41" i="140"/>
  <c r="X40" i="140"/>
  <c r="W40" i="140"/>
  <c r="T40" i="140"/>
  <c r="S40" i="140"/>
  <c r="W39" i="140"/>
  <c r="S39" i="140"/>
  <c r="X38" i="140"/>
  <c r="W38" i="140"/>
  <c r="T38" i="140"/>
  <c r="S38" i="140"/>
  <c r="X37" i="140"/>
  <c r="T9" i="140"/>
  <c r="T37" i="140"/>
  <c r="X9" i="140"/>
  <c r="X65" i="140"/>
  <c r="W37" i="140"/>
  <c r="S37" i="140"/>
  <c r="X36" i="140"/>
  <c r="W36" i="140"/>
  <c r="T36" i="140"/>
  <c r="S36" i="140"/>
  <c r="X35" i="140"/>
  <c r="W35" i="140"/>
  <c r="T35" i="140"/>
  <c r="S35" i="140"/>
  <c r="X34" i="140"/>
  <c r="W34" i="140"/>
  <c r="T34" i="140"/>
  <c r="T6" i="140"/>
  <c r="X6" i="140"/>
  <c r="X62" i="140"/>
  <c r="S34" i="140"/>
  <c r="X33" i="140"/>
  <c r="W33" i="140"/>
  <c r="T33" i="140"/>
  <c r="T31" i="140"/>
  <c r="T32" i="140"/>
  <c r="T30" i="140"/>
  <c r="S33" i="140"/>
  <c r="X32" i="140"/>
  <c r="X31" i="140"/>
  <c r="X30" i="140"/>
  <c r="W32" i="140"/>
  <c r="S32" i="140"/>
  <c r="W31" i="140"/>
  <c r="S31" i="140"/>
  <c r="W29" i="140"/>
  <c r="S29" i="140"/>
  <c r="W85" i="140"/>
  <c r="X28" i="140"/>
  <c r="W28" i="140"/>
  <c r="T28" i="140"/>
  <c r="X84" i="140"/>
  <c r="S28" i="140"/>
  <c r="W84" i="140"/>
  <c r="X27" i="140"/>
  <c r="W27" i="140"/>
  <c r="T27" i="140"/>
  <c r="X83" i="140"/>
  <c r="S27" i="140"/>
  <c r="W83" i="140"/>
  <c r="W26" i="140"/>
  <c r="S26" i="140"/>
  <c r="W82" i="140"/>
  <c r="X25" i="140"/>
  <c r="W25" i="140"/>
  <c r="T25" i="140"/>
  <c r="X81" i="140"/>
  <c r="S25" i="140"/>
  <c r="W81" i="140"/>
  <c r="W24" i="140"/>
  <c r="S24" i="140"/>
  <c r="W80" i="140"/>
  <c r="X23" i="140"/>
  <c r="W23" i="140"/>
  <c r="T23" i="140"/>
  <c r="X79" i="140"/>
  <c r="S23" i="140"/>
  <c r="W79" i="140"/>
  <c r="X22" i="140"/>
  <c r="W22" i="140"/>
  <c r="T22" i="140"/>
  <c r="X78" i="140"/>
  <c r="S22" i="140"/>
  <c r="W78" i="140"/>
  <c r="W21" i="140"/>
  <c r="S21" i="140"/>
  <c r="W77" i="140"/>
  <c r="X20" i="140"/>
  <c r="W20" i="140"/>
  <c r="T20" i="140"/>
  <c r="X76" i="140"/>
  <c r="S20" i="140"/>
  <c r="W76" i="140"/>
  <c r="W19" i="140"/>
  <c r="S19" i="140"/>
  <c r="W75" i="140"/>
  <c r="X18" i="140"/>
  <c r="W18" i="140"/>
  <c r="T18" i="140"/>
  <c r="X74" i="140"/>
  <c r="S18" i="140"/>
  <c r="W74" i="140"/>
  <c r="X17" i="140"/>
  <c r="W17" i="140"/>
  <c r="T17" i="140"/>
  <c r="X73" i="140"/>
  <c r="S17" i="140"/>
  <c r="W73" i="140"/>
  <c r="W16" i="140"/>
  <c r="S16" i="140"/>
  <c r="W72" i="140"/>
  <c r="X15" i="140"/>
  <c r="W15" i="140"/>
  <c r="T15" i="140"/>
  <c r="X71" i="140"/>
  <c r="S15" i="140"/>
  <c r="W71" i="140"/>
  <c r="W14" i="140"/>
  <c r="S14" i="140"/>
  <c r="W70" i="140"/>
  <c r="X13" i="140"/>
  <c r="W13" i="140"/>
  <c r="T13" i="140"/>
  <c r="X69" i="140"/>
  <c r="S13" i="140"/>
  <c r="W69" i="140"/>
  <c r="X12" i="140"/>
  <c r="W12" i="140"/>
  <c r="T12" i="140"/>
  <c r="X68" i="140"/>
  <c r="S12" i="140"/>
  <c r="W68" i="140"/>
  <c r="W11" i="140"/>
  <c r="S11" i="140"/>
  <c r="W67" i="140"/>
  <c r="X10" i="140"/>
  <c r="W10" i="140"/>
  <c r="T10" i="140"/>
  <c r="X66" i="140"/>
  <c r="S10" i="140"/>
  <c r="W66" i="140"/>
  <c r="W9" i="140"/>
  <c r="S9" i="140"/>
  <c r="W65" i="140"/>
  <c r="X8" i="140"/>
  <c r="W8" i="140"/>
  <c r="T8" i="140"/>
  <c r="X64" i="140"/>
  <c r="S8" i="140"/>
  <c r="W64" i="140"/>
  <c r="X7" i="140"/>
  <c r="W7" i="140"/>
  <c r="T7" i="140"/>
  <c r="X63" i="140"/>
  <c r="S7" i="140"/>
  <c r="W63" i="140"/>
  <c r="W6" i="140"/>
  <c r="S6" i="140"/>
  <c r="W62" i="140"/>
  <c r="X5" i="140"/>
  <c r="W5" i="140"/>
  <c r="T5" i="140"/>
  <c r="X61" i="140"/>
  <c r="S5" i="140"/>
  <c r="W61" i="140"/>
  <c r="X4" i="140"/>
  <c r="W4" i="140"/>
  <c r="T4" i="140"/>
  <c r="S4" i="140"/>
  <c r="W60" i="140"/>
  <c r="X3" i="140"/>
  <c r="W3" i="140"/>
  <c r="T3" i="140"/>
  <c r="X59" i="140"/>
  <c r="S3" i="140"/>
  <c r="W59" i="140"/>
  <c r="X2" i="140"/>
  <c r="P2" i="140"/>
  <c r="O2" i="140"/>
  <c r="N2" i="140"/>
  <c r="M2" i="140"/>
  <c r="S24" i="136"/>
  <c r="S52" i="136"/>
  <c r="W24" i="136"/>
  <c r="W52" i="136"/>
  <c r="W80" i="136"/>
  <c r="S21" i="136"/>
  <c r="S49" i="136"/>
  <c r="W21" i="136"/>
  <c r="W49" i="136"/>
  <c r="W77" i="136"/>
  <c r="S14" i="136"/>
  <c r="S42" i="136"/>
  <c r="W14" i="136"/>
  <c r="W42" i="136"/>
  <c r="W70" i="136"/>
  <c r="X57" i="136"/>
  <c r="W57" i="136"/>
  <c r="S29" i="136"/>
  <c r="S57" i="136"/>
  <c r="W29" i="136"/>
  <c r="W85" i="136"/>
  <c r="T57" i="136"/>
  <c r="X56" i="136"/>
  <c r="W56" i="136"/>
  <c r="T56" i="136"/>
  <c r="S56" i="136"/>
  <c r="X55" i="136"/>
  <c r="W55" i="136"/>
  <c r="T55" i="136"/>
  <c r="S55" i="136"/>
  <c r="X54" i="136"/>
  <c r="W54" i="136"/>
  <c r="T54" i="136"/>
  <c r="S54" i="136"/>
  <c r="S26" i="136"/>
  <c r="W26" i="136"/>
  <c r="W82" i="136"/>
  <c r="X53" i="136"/>
  <c r="W53" i="136"/>
  <c r="T53" i="136"/>
  <c r="S53" i="136"/>
  <c r="X52" i="136"/>
  <c r="T52" i="136"/>
  <c r="X51" i="136"/>
  <c r="W51" i="136"/>
  <c r="T51" i="136"/>
  <c r="S51" i="136"/>
  <c r="X50" i="136"/>
  <c r="W50" i="136"/>
  <c r="T50" i="136"/>
  <c r="T22" i="136"/>
  <c r="X22" i="136"/>
  <c r="X78" i="136"/>
  <c r="S50" i="136"/>
  <c r="X49" i="136"/>
  <c r="T49" i="136"/>
  <c r="X48" i="136"/>
  <c r="W48" i="136"/>
  <c r="T48" i="136"/>
  <c r="S48" i="136"/>
  <c r="X47" i="136"/>
  <c r="W47" i="136"/>
  <c r="S19" i="136"/>
  <c r="S47" i="136"/>
  <c r="W19" i="136"/>
  <c r="W75" i="136"/>
  <c r="T47" i="136"/>
  <c r="X46" i="136"/>
  <c r="W46" i="136"/>
  <c r="T46" i="136"/>
  <c r="S46" i="136"/>
  <c r="X45" i="136"/>
  <c r="W45" i="136"/>
  <c r="T45" i="136"/>
  <c r="S45" i="136"/>
  <c r="X44" i="136"/>
  <c r="W44" i="136"/>
  <c r="T44" i="136"/>
  <c r="S44" i="136"/>
  <c r="S16" i="136"/>
  <c r="W16" i="136"/>
  <c r="W72" i="136"/>
  <c r="X43" i="136"/>
  <c r="W43" i="136"/>
  <c r="T43" i="136"/>
  <c r="S43" i="136"/>
  <c r="X42" i="136"/>
  <c r="T42" i="136"/>
  <c r="X41" i="136"/>
  <c r="W41" i="136"/>
  <c r="T41" i="136"/>
  <c r="S41" i="136"/>
  <c r="X40" i="136"/>
  <c r="W40" i="136"/>
  <c r="T40" i="136"/>
  <c r="T12" i="136"/>
  <c r="X12" i="136"/>
  <c r="X68" i="136"/>
  <c r="S40" i="136"/>
  <c r="X39" i="136"/>
  <c r="W39" i="136"/>
  <c r="T39" i="136"/>
  <c r="S39" i="136"/>
  <c r="X38" i="136"/>
  <c r="W38" i="136"/>
  <c r="T38" i="136"/>
  <c r="S38" i="136"/>
  <c r="X37" i="136"/>
  <c r="W37" i="136"/>
  <c r="S9" i="136"/>
  <c r="S37" i="136"/>
  <c r="W9" i="136"/>
  <c r="W65" i="136"/>
  <c r="T37" i="136"/>
  <c r="X36" i="136"/>
  <c r="W36" i="136"/>
  <c r="T36" i="136"/>
  <c r="S36" i="136"/>
  <c r="X35" i="136"/>
  <c r="W35" i="136"/>
  <c r="T35" i="136"/>
  <c r="T7" i="136"/>
  <c r="X7" i="136"/>
  <c r="X63" i="136"/>
  <c r="S35" i="136"/>
  <c r="X34" i="136"/>
  <c r="W34" i="136"/>
  <c r="T34" i="136"/>
  <c r="S34" i="136"/>
  <c r="S6" i="136"/>
  <c r="W6" i="136"/>
  <c r="W62" i="136"/>
  <c r="X33" i="136"/>
  <c r="X31" i="136"/>
  <c r="X32" i="136"/>
  <c r="X30" i="136"/>
  <c r="W33" i="136"/>
  <c r="T33" i="136"/>
  <c r="S33" i="136"/>
  <c r="W32" i="136"/>
  <c r="S4" i="136"/>
  <c r="S32" i="136"/>
  <c r="W4" i="136"/>
  <c r="W60" i="136"/>
  <c r="T32" i="136"/>
  <c r="W31" i="136"/>
  <c r="T31" i="136"/>
  <c r="T30" i="136"/>
  <c r="S31" i="136"/>
  <c r="X29" i="136"/>
  <c r="T29" i="136"/>
  <c r="X85" i="136"/>
  <c r="X28" i="136"/>
  <c r="W28" i="136"/>
  <c r="T28" i="136"/>
  <c r="X84" i="136"/>
  <c r="S28" i="136"/>
  <c r="W84" i="136"/>
  <c r="X27" i="136"/>
  <c r="T27" i="136"/>
  <c r="X83" i="136"/>
  <c r="W27" i="136"/>
  <c r="S27" i="136"/>
  <c r="W83" i="136"/>
  <c r="X26" i="136"/>
  <c r="T26" i="136"/>
  <c r="X82" i="136"/>
  <c r="X25" i="136"/>
  <c r="W25" i="136"/>
  <c r="T25" i="136"/>
  <c r="X81" i="136"/>
  <c r="S25" i="136"/>
  <c r="W81" i="136"/>
  <c r="X24" i="136"/>
  <c r="T24" i="136"/>
  <c r="X80" i="136"/>
  <c r="X23" i="136"/>
  <c r="W23" i="136"/>
  <c r="T23" i="136"/>
  <c r="X79" i="136"/>
  <c r="S23" i="136"/>
  <c r="W79" i="136"/>
  <c r="W22" i="136"/>
  <c r="S22" i="136"/>
  <c r="W78" i="136"/>
  <c r="X21" i="136"/>
  <c r="T21" i="136"/>
  <c r="X77" i="136"/>
  <c r="X20" i="136"/>
  <c r="W20" i="136"/>
  <c r="T20" i="136"/>
  <c r="X76" i="136"/>
  <c r="S20" i="136"/>
  <c r="W76" i="136"/>
  <c r="X19" i="136"/>
  <c r="T19" i="136"/>
  <c r="X75" i="136"/>
  <c r="X18" i="136"/>
  <c r="W18" i="136"/>
  <c r="T18" i="136"/>
  <c r="X74" i="136"/>
  <c r="S18" i="136"/>
  <c r="W74" i="136"/>
  <c r="X17" i="136"/>
  <c r="T17" i="136"/>
  <c r="X73" i="136"/>
  <c r="W17" i="136"/>
  <c r="S17" i="136"/>
  <c r="W73" i="136"/>
  <c r="X16" i="136"/>
  <c r="T16" i="136"/>
  <c r="X72" i="136"/>
  <c r="X15" i="136"/>
  <c r="W15" i="136"/>
  <c r="T15" i="136"/>
  <c r="X71" i="136"/>
  <c r="S15" i="136"/>
  <c r="W71" i="136"/>
  <c r="X14" i="136"/>
  <c r="T14" i="136"/>
  <c r="X70" i="136"/>
  <c r="X13" i="136"/>
  <c r="W13" i="136"/>
  <c r="T13" i="136"/>
  <c r="X69" i="136"/>
  <c r="S13" i="136"/>
  <c r="W69" i="136"/>
  <c r="W12" i="136"/>
  <c r="S12" i="136"/>
  <c r="W68" i="136"/>
  <c r="X11" i="136"/>
  <c r="T11" i="136"/>
  <c r="X67" i="136"/>
  <c r="W11" i="136"/>
  <c r="S11" i="136"/>
  <c r="W67" i="136"/>
  <c r="X10" i="136"/>
  <c r="W10" i="136"/>
  <c r="T10" i="136"/>
  <c r="X66" i="136"/>
  <c r="S10" i="136"/>
  <c r="W66" i="136"/>
  <c r="X9" i="136"/>
  <c r="T9" i="136"/>
  <c r="X65" i="136"/>
  <c r="X8" i="136"/>
  <c r="W8" i="136"/>
  <c r="T8" i="136"/>
  <c r="X64" i="136"/>
  <c r="S8" i="136"/>
  <c r="W64" i="136"/>
  <c r="W7" i="136"/>
  <c r="S7" i="136"/>
  <c r="W63" i="136"/>
  <c r="X6" i="136"/>
  <c r="T6" i="136"/>
  <c r="X62" i="136"/>
  <c r="X5" i="136"/>
  <c r="X3" i="136"/>
  <c r="X4" i="136"/>
  <c r="X2" i="136"/>
  <c r="W5" i="136"/>
  <c r="T5" i="136"/>
  <c r="X61" i="136"/>
  <c r="S5" i="136"/>
  <c r="W61" i="136"/>
  <c r="T4" i="136"/>
  <c r="X60" i="136"/>
  <c r="W3" i="136"/>
  <c r="T3" i="136"/>
  <c r="X59" i="136"/>
  <c r="S3" i="136"/>
  <c r="W59" i="136"/>
  <c r="P2" i="136"/>
  <c r="O2" i="136"/>
  <c r="N2" i="136"/>
  <c r="M2" i="136"/>
  <c r="T28" i="135"/>
  <c r="T56" i="135"/>
  <c r="X28" i="135"/>
  <c r="X56" i="135"/>
  <c r="X84" i="135"/>
  <c r="T23" i="135"/>
  <c r="T51" i="135"/>
  <c r="X23" i="135"/>
  <c r="X51" i="135"/>
  <c r="X79" i="135"/>
  <c r="T20" i="135"/>
  <c r="T48" i="135"/>
  <c r="X20" i="135"/>
  <c r="X48" i="135"/>
  <c r="X76" i="135"/>
  <c r="T18" i="135"/>
  <c r="T46" i="135"/>
  <c r="X18" i="135"/>
  <c r="X46" i="135"/>
  <c r="X74" i="135"/>
  <c r="T13" i="135"/>
  <c r="T41" i="135"/>
  <c r="X13" i="135"/>
  <c r="X41" i="135"/>
  <c r="X69" i="135"/>
  <c r="T10" i="135"/>
  <c r="T38" i="135"/>
  <c r="X10" i="135"/>
  <c r="X38" i="135"/>
  <c r="X66" i="135"/>
  <c r="T3" i="135"/>
  <c r="T31" i="135"/>
  <c r="X3" i="135"/>
  <c r="X31" i="135"/>
  <c r="X59" i="135"/>
  <c r="X57" i="135"/>
  <c r="W57" i="135"/>
  <c r="T57" i="135"/>
  <c r="S57" i="135"/>
  <c r="W56" i="135"/>
  <c r="S56" i="135"/>
  <c r="X55" i="135"/>
  <c r="W55" i="135"/>
  <c r="T55" i="135"/>
  <c r="S55" i="135"/>
  <c r="X54" i="135"/>
  <c r="W54" i="135"/>
  <c r="T54" i="135"/>
  <c r="S54" i="135"/>
  <c r="X53" i="135"/>
  <c r="W53" i="135"/>
  <c r="T53" i="135"/>
  <c r="S53" i="135"/>
  <c r="X52" i="135"/>
  <c r="W52" i="135"/>
  <c r="T52" i="135"/>
  <c r="T24" i="135"/>
  <c r="X24" i="135"/>
  <c r="X80" i="135"/>
  <c r="S52" i="135"/>
  <c r="W51" i="135"/>
  <c r="S51" i="135"/>
  <c r="X50" i="135"/>
  <c r="W50" i="135"/>
  <c r="T50" i="135"/>
  <c r="S50" i="135"/>
  <c r="S22" i="135"/>
  <c r="W22" i="135"/>
  <c r="W78" i="135"/>
  <c r="X49" i="135"/>
  <c r="W49" i="135"/>
  <c r="T49" i="135"/>
  <c r="S49" i="135"/>
  <c r="W48" i="135"/>
  <c r="S48" i="135"/>
  <c r="X47" i="135"/>
  <c r="W47" i="135"/>
  <c r="T47" i="135"/>
  <c r="S47" i="135"/>
  <c r="W46" i="135"/>
  <c r="S46" i="135"/>
  <c r="X45" i="135"/>
  <c r="W45" i="135"/>
  <c r="T45" i="135"/>
  <c r="S45" i="135"/>
  <c r="X44" i="135"/>
  <c r="W44" i="135"/>
  <c r="T44" i="135"/>
  <c r="S44" i="135"/>
  <c r="X43" i="135"/>
  <c r="W43" i="135"/>
  <c r="T43" i="135"/>
  <c r="S43" i="135"/>
  <c r="X42" i="135"/>
  <c r="W42" i="135"/>
  <c r="T42" i="135"/>
  <c r="T14" i="135"/>
  <c r="X14" i="135"/>
  <c r="X70" i="135"/>
  <c r="S42" i="135"/>
  <c r="W41" i="135"/>
  <c r="S41" i="135"/>
  <c r="X40" i="135"/>
  <c r="W40" i="135"/>
  <c r="T40" i="135"/>
  <c r="S40" i="135"/>
  <c r="S12" i="135"/>
  <c r="W12" i="135"/>
  <c r="W68" i="135"/>
  <c r="X39" i="135"/>
  <c r="W39" i="135"/>
  <c r="T39" i="135"/>
  <c r="S39" i="135"/>
  <c r="W38" i="135"/>
  <c r="S38" i="135"/>
  <c r="X37" i="135"/>
  <c r="W37" i="135"/>
  <c r="T37" i="135"/>
  <c r="S37" i="135"/>
  <c r="X36" i="135"/>
  <c r="W36" i="135"/>
  <c r="T36" i="135"/>
  <c r="S36" i="135"/>
  <c r="X35" i="135"/>
  <c r="W35" i="135"/>
  <c r="T35" i="135"/>
  <c r="S35" i="135"/>
  <c r="S7" i="135"/>
  <c r="W7" i="135"/>
  <c r="W63" i="135"/>
  <c r="X34" i="135"/>
  <c r="W34" i="135"/>
  <c r="T34" i="135"/>
  <c r="S34" i="135"/>
  <c r="X33" i="135"/>
  <c r="W33" i="135"/>
  <c r="T33" i="135"/>
  <c r="S33" i="135"/>
  <c r="X32" i="135"/>
  <c r="W32" i="135"/>
  <c r="T32" i="135"/>
  <c r="T30" i="135"/>
  <c r="S32" i="135"/>
  <c r="X30" i="135"/>
  <c r="W31" i="135"/>
  <c r="S31" i="135"/>
  <c r="X29" i="135"/>
  <c r="W29" i="135"/>
  <c r="T29" i="135"/>
  <c r="X85" i="135"/>
  <c r="S29" i="135"/>
  <c r="W85" i="135"/>
  <c r="W28" i="135"/>
  <c r="S28" i="135"/>
  <c r="W84" i="135"/>
  <c r="X27" i="135"/>
  <c r="W27" i="135"/>
  <c r="S27" i="135"/>
  <c r="W83" i="135"/>
  <c r="T27" i="135"/>
  <c r="X83" i="135"/>
  <c r="X26" i="135"/>
  <c r="W26" i="135"/>
  <c r="T26" i="135"/>
  <c r="X82" i="135"/>
  <c r="S26" i="135"/>
  <c r="W82" i="135"/>
  <c r="X25" i="135"/>
  <c r="W25" i="135"/>
  <c r="T25" i="135"/>
  <c r="X81" i="135"/>
  <c r="S25" i="135"/>
  <c r="W81" i="135"/>
  <c r="W24" i="135"/>
  <c r="S24" i="135"/>
  <c r="W80" i="135"/>
  <c r="W23" i="135"/>
  <c r="S23" i="135"/>
  <c r="W79" i="135"/>
  <c r="X22" i="135"/>
  <c r="T22" i="135"/>
  <c r="X78" i="135"/>
  <c r="X21" i="135"/>
  <c r="W21" i="135"/>
  <c r="S21" i="135"/>
  <c r="W77" i="135"/>
  <c r="T21" i="135"/>
  <c r="X77" i="135"/>
  <c r="W20" i="135"/>
  <c r="S20" i="135"/>
  <c r="W76" i="135"/>
  <c r="X19" i="135"/>
  <c r="W19" i="135"/>
  <c r="T19" i="135"/>
  <c r="X75" i="135"/>
  <c r="S19" i="135"/>
  <c r="W75" i="135"/>
  <c r="W18" i="135"/>
  <c r="S18" i="135"/>
  <c r="W74" i="135"/>
  <c r="X17" i="135"/>
  <c r="W17" i="135"/>
  <c r="S17" i="135"/>
  <c r="W73" i="135"/>
  <c r="T17" i="135"/>
  <c r="X73" i="135"/>
  <c r="X16" i="135"/>
  <c r="W16" i="135"/>
  <c r="T16" i="135"/>
  <c r="X72" i="135"/>
  <c r="S16" i="135"/>
  <c r="W72" i="135"/>
  <c r="X15" i="135"/>
  <c r="W15" i="135"/>
  <c r="T15" i="135"/>
  <c r="X71" i="135"/>
  <c r="S15" i="135"/>
  <c r="W71" i="135"/>
  <c r="W14" i="135"/>
  <c r="S14" i="135"/>
  <c r="W70" i="135"/>
  <c r="W13" i="135"/>
  <c r="S13" i="135"/>
  <c r="W69" i="135"/>
  <c r="X12" i="135"/>
  <c r="T12" i="135"/>
  <c r="X68" i="135"/>
  <c r="X11" i="135"/>
  <c r="W11" i="135"/>
  <c r="S11" i="135"/>
  <c r="W67" i="135"/>
  <c r="T11" i="135"/>
  <c r="X67" i="135"/>
  <c r="W10" i="135"/>
  <c r="S10" i="135"/>
  <c r="W66" i="135"/>
  <c r="X9" i="135"/>
  <c r="W9" i="135"/>
  <c r="T9" i="135"/>
  <c r="X65" i="135"/>
  <c r="S9" i="135"/>
  <c r="W65" i="135"/>
  <c r="X8" i="135"/>
  <c r="W8" i="135"/>
  <c r="T8" i="135"/>
  <c r="X64" i="135"/>
  <c r="S8" i="135"/>
  <c r="W64" i="135"/>
  <c r="X7" i="135"/>
  <c r="T7" i="135"/>
  <c r="X63" i="135"/>
  <c r="X6" i="135"/>
  <c r="W6" i="135"/>
  <c r="T6" i="135"/>
  <c r="X62" i="135"/>
  <c r="S6" i="135"/>
  <c r="W62" i="135"/>
  <c r="X5" i="135"/>
  <c r="W5" i="135"/>
  <c r="T5" i="135"/>
  <c r="X61" i="135"/>
  <c r="S5" i="135"/>
  <c r="W61" i="135"/>
  <c r="X4" i="135"/>
  <c r="X2" i="135"/>
  <c r="W4" i="135"/>
  <c r="T4" i="135"/>
  <c r="S4" i="135"/>
  <c r="W60" i="135"/>
  <c r="W3" i="135"/>
  <c r="S3" i="135"/>
  <c r="W59" i="135"/>
  <c r="T2" i="135"/>
  <c r="P2" i="135"/>
  <c r="O2" i="135"/>
  <c r="N2" i="135"/>
  <c r="M2" i="135"/>
  <c r="S28" i="93"/>
  <c r="S56" i="93"/>
  <c r="W28" i="93"/>
  <c r="W56" i="93"/>
  <c r="W84" i="93"/>
  <c r="S23" i="93"/>
  <c r="S51" i="93"/>
  <c r="W23" i="93"/>
  <c r="W51" i="93"/>
  <c r="W79" i="93"/>
  <c r="S20" i="93"/>
  <c r="S48" i="93"/>
  <c r="W20" i="93"/>
  <c r="W48" i="93"/>
  <c r="W76" i="93"/>
  <c r="S18" i="93"/>
  <c r="S46" i="93"/>
  <c r="W18" i="93"/>
  <c r="W46" i="93"/>
  <c r="W74" i="93"/>
  <c r="S13" i="93"/>
  <c r="S41" i="93"/>
  <c r="W13" i="93"/>
  <c r="W41" i="93"/>
  <c r="W69" i="93"/>
  <c r="S10" i="93"/>
  <c r="S38" i="93"/>
  <c r="W10" i="93"/>
  <c r="W38" i="93"/>
  <c r="W66" i="93"/>
  <c r="S3" i="93"/>
  <c r="S31" i="93"/>
  <c r="W3" i="93"/>
  <c r="W31" i="93"/>
  <c r="W59" i="93"/>
  <c r="X57" i="93"/>
  <c r="W57" i="93"/>
  <c r="T57" i="93"/>
  <c r="S57" i="93"/>
  <c r="X56" i="93"/>
  <c r="T56" i="93"/>
  <c r="X55" i="93"/>
  <c r="W55" i="93"/>
  <c r="T55" i="93"/>
  <c r="S55" i="93"/>
  <c r="X54" i="93"/>
  <c r="W54" i="93"/>
  <c r="T54" i="93"/>
  <c r="S54" i="93"/>
  <c r="X53" i="93"/>
  <c r="W53" i="93"/>
  <c r="T53" i="93"/>
  <c r="S53" i="93"/>
  <c r="X52" i="93"/>
  <c r="W52" i="93"/>
  <c r="T52" i="93"/>
  <c r="S52" i="93"/>
  <c r="S24" i="93"/>
  <c r="W24" i="93"/>
  <c r="W80" i="93"/>
  <c r="X51" i="93"/>
  <c r="T51" i="93"/>
  <c r="X50" i="93"/>
  <c r="W50" i="93"/>
  <c r="T50" i="93"/>
  <c r="S50" i="93"/>
  <c r="X49" i="93"/>
  <c r="W49" i="93"/>
  <c r="T49" i="93"/>
  <c r="S49" i="93"/>
  <c r="X48" i="93"/>
  <c r="T48" i="93"/>
  <c r="X47" i="93"/>
  <c r="W47" i="93"/>
  <c r="T47" i="93"/>
  <c r="S47" i="93"/>
  <c r="X46" i="93"/>
  <c r="T46" i="93"/>
  <c r="X45" i="93"/>
  <c r="W45" i="93"/>
  <c r="T45" i="93"/>
  <c r="S45" i="93"/>
  <c r="X44" i="93"/>
  <c r="W44" i="93"/>
  <c r="T44" i="93"/>
  <c r="S44" i="93"/>
  <c r="X43" i="93"/>
  <c r="W43" i="93"/>
  <c r="T43" i="93"/>
  <c r="S43" i="93"/>
  <c r="X42" i="93"/>
  <c r="W42" i="93"/>
  <c r="T42" i="93"/>
  <c r="S42" i="93"/>
  <c r="S14" i="93"/>
  <c r="W14" i="93"/>
  <c r="W70" i="93"/>
  <c r="X41" i="93"/>
  <c r="T41" i="93"/>
  <c r="X40" i="93"/>
  <c r="W40" i="93"/>
  <c r="T40" i="93"/>
  <c r="S40" i="93"/>
  <c r="X39" i="93"/>
  <c r="W39" i="93"/>
  <c r="T39" i="93"/>
  <c r="S39" i="93"/>
  <c r="X38" i="93"/>
  <c r="T38" i="93"/>
  <c r="X37" i="93"/>
  <c r="W37" i="93"/>
  <c r="T37" i="93"/>
  <c r="S37" i="93"/>
  <c r="X36" i="93"/>
  <c r="W36" i="93"/>
  <c r="T36" i="93"/>
  <c r="S36" i="93"/>
  <c r="X35" i="93"/>
  <c r="W35" i="93"/>
  <c r="T35" i="93"/>
  <c r="S35" i="93"/>
  <c r="X34" i="93"/>
  <c r="W34" i="93"/>
  <c r="T34" i="93"/>
  <c r="S34" i="93"/>
  <c r="X33" i="93"/>
  <c r="W33" i="93"/>
  <c r="T33" i="93"/>
  <c r="S33" i="93"/>
  <c r="X32" i="93"/>
  <c r="W32" i="93"/>
  <c r="T32" i="93"/>
  <c r="S32" i="93"/>
  <c r="X31" i="93"/>
  <c r="X30" i="93"/>
  <c r="T31" i="93"/>
  <c r="T30" i="93"/>
  <c r="X29" i="93"/>
  <c r="W29" i="93"/>
  <c r="T29" i="93"/>
  <c r="X85" i="93"/>
  <c r="S29" i="93"/>
  <c r="W85" i="93"/>
  <c r="X28" i="93"/>
  <c r="T28" i="93"/>
  <c r="X84" i="93"/>
  <c r="X27" i="93"/>
  <c r="W27" i="93"/>
  <c r="T27" i="93"/>
  <c r="X83" i="93"/>
  <c r="S27" i="93"/>
  <c r="W83" i="93"/>
  <c r="X26" i="93"/>
  <c r="W26" i="93"/>
  <c r="T26" i="93"/>
  <c r="X82" i="93"/>
  <c r="S26" i="93"/>
  <c r="W82" i="93"/>
  <c r="X25" i="93"/>
  <c r="W25" i="93"/>
  <c r="T25" i="93"/>
  <c r="X81" i="93"/>
  <c r="S25" i="93"/>
  <c r="W81" i="93"/>
  <c r="X24" i="93"/>
  <c r="T24" i="93"/>
  <c r="X80" i="93"/>
  <c r="X23" i="93"/>
  <c r="T23" i="93"/>
  <c r="X79" i="93"/>
  <c r="X22" i="93"/>
  <c r="W22" i="93"/>
  <c r="T22" i="93"/>
  <c r="X78" i="93"/>
  <c r="S22" i="93"/>
  <c r="W78" i="93"/>
  <c r="X21" i="93"/>
  <c r="W21" i="93"/>
  <c r="T21" i="93"/>
  <c r="X77" i="93"/>
  <c r="S21" i="93"/>
  <c r="W77" i="93"/>
  <c r="X20" i="93"/>
  <c r="T20" i="93"/>
  <c r="X76" i="93"/>
  <c r="X19" i="93"/>
  <c r="W19" i="93"/>
  <c r="T19" i="93"/>
  <c r="X75" i="93"/>
  <c r="S19" i="93"/>
  <c r="W75" i="93"/>
  <c r="X18" i="93"/>
  <c r="T18" i="93"/>
  <c r="X74" i="93"/>
  <c r="X17" i="93"/>
  <c r="W17" i="93"/>
  <c r="T17" i="93"/>
  <c r="X73" i="93"/>
  <c r="S17" i="93"/>
  <c r="W73" i="93"/>
  <c r="X16" i="93"/>
  <c r="W16" i="93"/>
  <c r="T16" i="93"/>
  <c r="X72" i="93"/>
  <c r="S16" i="93"/>
  <c r="W72" i="93"/>
  <c r="X15" i="93"/>
  <c r="W15" i="93"/>
  <c r="T15" i="93"/>
  <c r="X71" i="93"/>
  <c r="S15" i="93"/>
  <c r="W71" i="93"/>
  <c r="X14" i="93"/>
  <c r="T14" i="93"/>
  <c r="X70" i="93"/>
  <c r="X13" i="93"/>
  <c r="T13" i="93"/>
  <c r="X69" i="93"/>
  <c r="X12" i="93"/>
  <c r="W12" i="93"/>
  <c r="T12" i="93"/>
  <c r="X68" i="93"/>
  <c r="S12" i="93"/>
  <c r="W68" i="93"/>
  <c r="X11" i="93"/>
  <c r="W11" i="93"/>
  <c r="T11" i="93"/>
  <c r="X67" i="93"/>
  <c r="S11" i="93"/>
  <c r="W67" i="93"/>
  <c r="X10" i="93"/>
  <c r="T10" i="93"/>
  <c r="X66" i="93"/>
  <c r="X9" i="93"/>
  <c r="W9" i="93"/>
  <c r="T9" i="93"/>
  <c r="X65" i="93"/>
  <c r="S9" i="93"/>
  <c r="W65" i="93"/>
  <c r="X8" i="93"/>
  <c r="W8" i="93"/>
  <c r="T8" i="93"/>
  <c r="X64" i="93"/>
  <c r="S8" i="93"/>
  <c r="W64" i="93"/>
  <c r="X7" i="93"/>
  <c r="W7" i="93"/>
  <c r="T7" i="93"/>
  <c r="X63" i="93"/>
  <c r="S7" i="93"/>
  <c r="W63" i="93"/>
  <c r="X6" i="93"/>
  <c r="W6" i="93"/>
  <c r="T6" i="93"/>
  <c r="X62" i="93"/>
  <c r="S6" i="93"/>
  <c r="W62" i="93"/>
  <c r="X5" i="93"/>
  <c r="W5" i="93"/>
  <c r="T5" i="93"/>
  <c r="X61" i="93"/>
  <c r="S5" i="93"/>
  <c r="W61" i="93"/>
  <c r="X4" i="93"/>
  <c r="W4" i="93"/>
  <c r="T4" i="93"/>
  <c r="X60" i="93"/>
  <c r="S4" i="93"/>
  <c r="W60" i="93"/>
  <c r="X3" i="93"/>
  <c r="T3" i="93"/>
  <c r="X59" i="93"/>
  <c r="X2" i="93"/>
  <c r="P2" i="93"/>
  <c r="O2" i="93"/>
  <c r="N2" i="93"/>
  <c r="M2" i="93"/>
  <c r="T29" i="92"/>
  <c r="T57" i="92"/>
  <c r="X29" i="92"/>
  <c r="X57" i="92"/>
  <c r="X85" i="92"/>
  <c r="T22" i="92"/>
  <c r="T50" i="92"/>
  <c r="X22" i="92"/>
  <c r="X50" i="92"/>
  <c r="X78" i="92"/>
  <c r="T12" i="92"/>
  <c r="T40" i="92"/>
  <c r="X12" i="92"/>
  <c r="X40" i="92"/>
  <c r="X68" i="92"/>
  <c r="W57" i="92"/>
  <c r="S57" i="92"/>
  <c r="X56" i="92"/>
  <c r="W56" i="92"/>
  <c r="T56" i="92"/>
  <c r="S56" i="92"/>
  <c r="X55" i="92"/>
  <c r="W55" i="92"/>
  <c r="T55" i="92"/>
  <c r="S55" i="92"/>
  <c r="X54" i="92"/>
  <c r="W54" i="92"/>
  <c r="T54" i="92"/>
  <c r="S54" i="92"/>
  <c r="X53" i="92"/>
  <c r="W53" i="92"/>
  <c r="T53" i="92"/>
  <c r="S53" i="92"/>
  <c r="X52" i="92"/>
  <c r="W52" i="92"/>
  <c r="T52" i="92"/>
  <c r="S52" i="92"/>
  <c r="X51" i="92"/>
  <c r="T23" i="92"/>
  <c r="T51" i="92"/>
  <c r="X23" i="92"/>
  <c r="X79" i="92"/>
  <c r="W51" i="92"/>
  <c r="S51" i="92"/>
  <c r="W50" i="92"/>
  <c r="S50" i="92"/>
  <c r="X49" i="92"/>
  <c r="W49" i="92"/>
  <c r="T49" i="92"/>
  <c r="S49" i="92"/>
  <c r="X48" i="92"/>
  <c r="W48" i="92"/>
  <c r="T48" i="92"/>
  <c r="T20" i="92"/>
  <c r="X20" i="92"/>
  <c r="X76" i="92"/>
  <c r="S48" i="92"/>
  <c r="S20" i="92"/>
  <c r="W20" i="92"/>
  <c r="W76" i="92"/>
  <c r="X47" i="92"/>
  <c r="W47" i="92"/>
  <c r="T47" i="92"/>
  <c r="S47" i="92"/>
  <c r="X46" i="92"/>
  <c r="W46" i="92"/>
  <c r="T46" i="92"/>
  <c r="S46" i="92"/>
  <c r="X45" i="92"/>
  <c r="W45" i="92"/>
  <c r="T45" i="92"/>
  <c r="S45" i="92"/>
  <c r="X44" i="92"/>
  <c r="W44" i="92"/>
  <c r="T44" i="92"/>
  <c r="S44" i="92"/>
  <c r="X43" i="92"/>
  <c r="W43" i="92"/>
  <c r="T43" i="92"/>
  <c r="T15" i="92"/>
  <c r="X15" i="92"/>
  <c r="X71" i="92"/>
  <c r="S43" i="92"/>
  <c r="X42" i="92"/>
  <c r="W42" i="92"/>
  <c r="T42" i="92"/>
  <c r="S42" i="92"/>
  <c r="X41" i="92"/>
  <c r="W41" i="92"/>
  <c r="T41" i="92"/>
  <c r="S41" i="92"/>
  <c r="W40" i="92"/>
  <c r="S40" i="92"/>
  <c r="X39" i="92"/>
  <c r="W39" i="92"/>
  <c r="T39" i="92"/>
  <c r="S39" i="92"/>
  <c r="X38" i="92"/>
  <c r="W38" i="92"/>
  <c r="T38" i="92"/>
  <c r="S38" i="92"/>
  <c r="X37" i="92"/>
  <c r="W37" i="92"/>
  <c r="T37" i="92"/>
  <c r="S37" i="92"/>
  <c r="X36" i="92"/>
  <c r="W36" i="92"/>
  <c r="T36" i="92"/>
  <c r="S36" i="92"/>
  <c r="X35" i="92"/>
  <c r="W35" i="92"/>
  <c r="T35" i="92"/>
  <c r="S35" i="92"/>
  <c r="X34" i="92"/>
  <c r="W34" i="92"/>
  <c r="T34" i="92"/>
  <c r="S34" i="92"/>
  <c r="X33" i="92"/>
  <c r="W33" i="92"/>
  <c r="T33" i="92"/>
  <c r="T5" i="92"/>
  <c r="X5" i="92"/>
  <c r="X61" i="92"/>
  <c r="S33" i="92"/>
  <c r="X32" i="92"/>
  <c r="W32" i="92"/>
  <c r="T32" i="92"/>
  <c r="S32" i="92"/>
  <c r="X31" i="92"/>
  <c r="X30" i="92"/>
  <c r="W31" i="92"/>
  <c r="T31" i="92"/>
  <c r="S31" i="92"/>
  <c r="T30" i="92"/>
  <c r="W29" i="92"/>
  <c r="S29" i="92"/>
  <c r="W85" i="92"/>
  <c r="X28" i="92"/>
  <c r="W28" i="92"/>
  <c r="T28" i="92"/>
  <c r="X84" i="92"/>
  <c r="S28" i="92"/>
  <c r="W84" i="92"/>
  <c r="X27" i="92"/>
  <c r="W27" i="92"/>
  <c r="T27" i="92"/>
  <c r="X83" i="92"/>
  <c r="S27" i="92"/>
  <c r="W83" i="92"/>
  <c r="X26" i="92"/>
  <c r="W26" i="92"/>
  <c r="T26" i="92"/>
  <c r="X82" i="92"/>
  <c r="S26" i="92"/>
  <c r="W82" i="92"/>
  <c r="X25" i="92"/>
  <c r="T25" i="92"/>
  <c r="X81" i="92"/>
  <c r="W25" i="92"/>
  <c r="S25" i="92"/>
  <c r="W81" i="92"/>
  <c r="X24" i="92"/>
  <c r="W24" i="92"/>
  <c r="T24" i="92"/>
  <c r="X80" i="92"/>
  <c r="S24" i="92"/>
  <c r="W80" i="92"/>
  <c r="W23" i="92"/>
  <c r="S23" i="92"/>
  <c r="W79" i="92"/>
  <c r="W22" i="92"/>
  <c r="S22" i="92"/>
  <c r="W78" i="92"/>
  <c r="X21" i="92"/>
  <c r="W21" i="92"/>
  <c r="T21" i="92"/>
  <c r="X77" i="92"/>
  <c r="S21" i="92"/>
  <c r="W77" i="92"/>
  <c r="X19" i="92"/>
  <c r="W19" i="92"/>
  <c r="T19" i="92"/>
  <c r="X75" i="92"/>
  <c r="S19" i="92"/>
  <c r="W75" i="92"/>
  <c r="X18" i="92"/>
  <c r="W18" i="92"/>
  <c r="T18" i="92"/>
  <c r="X74" i="92"/>
  <c r="S18" i="92"/>
  <c r="W74" i="92"/>
  <c r="X17" i="92"/>
  <c r="W17" i="92"/>
  <c r="T17" i="92"/>
  <c r="X73" i="92"/>
  <c r="S17" i="92"/>
  <c r="W73" i="92"/>
  <c r="X16" i="92"/>
  <c r="W16" i="92"/>
  <c r="T16" i="92"/>
  <c r="X72" i="92"/>
  <c r="S16" i="92"/>
  <c r="W72" i="92"/>
  <c r="W15" i="92"/>
  <c r="S15" i="92"/>
  <c r="W71" i="92"/>
  <c r="X14" i="92"/>
  <c r="W14" i="92"/>
  <c r="T14" i="92"/>
  <c r="X70" i="92"/>
  <c r="S14" i="92"/>
  <c r="W70" i="92"/>
  <c r="X13" i="92"/>
  <c r="T13" i="92"/>
  <c r="X69" i="92"/>
  <c r="W13" i="92"/>
  <c r="S13" i="92"/>
  <c r="W69" i="92"/>
  <c r="W12" i="92"/>
  <c r="S12" i="92"/>
  <c r="W68" i="92"/>
  <c r="X11" i="92"/>
  <c r="W11" i="92"/>
  <c r="T11" i="92"/>
  <c r="X67" i="92"/>
  <c r="S11" i="92"/>
  <c r="W67" i="92"/>
  <c r="X10" i="92"/>
  <c r="W10" i="92"/>
  <c r="T10" i="92"/>
  <c r="X66" i="92"/>
  <c r="S10" i="92"/>
  <c r="W66" i="92"/>
  <c r="X9" i="92"/>
  <c r="W9" i="92"/>
  <c r="T9" i="92"/>
  <c r="X65" i="92"/>
  <c r="S9" i="92"/>
  <c r="W65" i="92"/>
  <c r="X8" i="92"/>
  <c r="W8" i="92"/>
  <c r="T8" i="92"/>
  <c r="X64" i="92"/>
  <c r="S8" i="92"/>
  <c r="W64" i="92"/>
  <c r="X7" i="92"/>
  <c r="W7" i="92"/>
  <c r="T7" i="92"/>
  <c r="X63" i="92"/>
  <c r="S7" i="92"/>
  <c r="W63" i="92"/>
  <c r="X6" i="92"/>
  <c r="W6" i="92"/>
  <c r="T6" i="92"/>
  <c r="X62" i="92"/>
  <c r="S6" i="92"/>
  <c r="W62" i="92"/>
  <c r="X3" i="92"/>
  <c r="X4" i="92"/>
  <c r="X2" i="92"/>
  <c r="W5" i="92"/>
  <c r="S5" i="92"/>
  <c r="W61" i="92"/>
  <c r="W4" i="92"/>
  <c r="T4" i="92"/>
  <c r="X60" i="92"/>
  <c r="S4" i="92"/>
  <c r="W60" i="92"/>
  <c r="T3" i="92"/>
  <c r="X59" i="92"/>
  <c r="W3" i="92"/>
  <c r="S3" i="92"/>
  <c r="W59" i="92"/>
  <c r="P2" i="92"/>
  <c r="O2" i="92"/>
  <c r="N2" i="92"/>
  <c r="M2" i="92"/>
  <c r="T29" i="91"/>
  <c r="T57" i="91"/>
  <c r="X29" i="91"/>
  <c r="X57" i="91"/>
  <c r="X85" i="91"/>
  <c r="S29" i="91"/>
  <c r="S57" i="91"/>
  <c r="W29" i="91"/>
  <c r="W57" i="91"/>
  <c r="W85" i="91"/>
  <c r="S22" i="91"/>
  <c r="S50" i="91"/>
  <c r="W22" i="91"/>
  <c r="W50" i="91"/>
  <c r="W78" i="91"/>
  <c r="S12" i="91"/>
  <c r="S40" i="91"/>
  <c r="W12" i="91"/>
  <c r="W40" i="91"/>
  <c r="W68" i="91"/>
  <c r="X56" i="91"/>
  <c r="W56" i="91"/>
  <c r="T56" i="91"/>
  <c r="S56" i="91"/>
  <c r="X55" i="91"/>
  <c r="W55" i="91"/>
  <c r="T55" i="91"/>
  <c r="S55" i="91"/>
  <c r="X54" i="91"/>
  <c r="W54" i="91"/>
  <c r="T54" i="91"/>
  <c r="S54" i="91"/>
  <c r="X53" i="91"/>
  <c r="W53" i="91"/>
  <c r="T53" i="91"/>
  <c r="S53" i="91"/>
  <c r="X52" i="91"/>
  <c r="W52" i="91"/>
  <c r="T52" i="91"/>
  <c r="S52" i="91"/>
  <c r="X51" i="91"/>
  <c r="W51" i="91"/>
  <c r="S23" i="91"/>
  <c r="S51" i="91"/>
  <c r="W23" i="91"/>
  <c r="W79" i="91"/>
  <c r="T51" i="91"/>
  <c r="X50" i="91"/>
  <c r="T50" i="91"/>
  <c r="X49" i="91"/>
  <c r="W49" i="91"/>
  <c r="T49" i="91"/>
  <c r="S49" i="91"/>
  <c r="X48" i="91"/>
  <c r="W48" i="91"/>
  <c r="T48" i="91"/>
  <c r="T20" i="91"/>
  <c r="X20" i="91"/>
  <c r="X76" i="91"/>
  <c r="S48" i="91"/>
  <c r="S20" i="91"/>
  <c r="W20" i="91"/>
  <c r="W76" i="91"/>
  <c r="X47" i="91"/>
  <c r="T19" i="91"/>
  <c r="T47" i="91"/>
  <c r="X19" i="91"/>
  <c r="X75" i="91"/>
  <c r="W47" i="91"/>
  <c r="S47" i="91"/>
  <c r="X46" i="91"/>
  <c r="W46" i="91"/>
  <c r="T46" i="91"/>
  <c r="S46" i="91"/>
  <c r="X45" i="91"/>
  <c r="W45" i="91"/>
  <c r="T45" i="91"/>
  <c r="S45" i="91"/>
  <c r="X44" i="91"/>
  <c r="W44" i="91"/>
  <c r="T44" i="91"/>
  <c r="S44" i="91"/>
  <c r="X43" i="91"/>
  <c r="W43" i="91"/>
  <c r="T43" i="91"/>
  <c r="T15" i="91"/>
  <c r="X15" i="91"/>
  <c r="X71" i="91"/>
  <c r="S43" i="91"/>
  <c r="S15" i="91"/>
  <c r="W15" i="91"/>
  <c r="W71" i="91"/>
  <c r="X42" i="91"/>
  <c r="W42" i="91"/>
  <c r="T42" i="91"/>
  <c r="S42" i="91"/>
  <c r="X41" i="91"/>
  <c r="W41" i="91"/>
  <c r="T41" i="91"/>
  <c r="S41" i="91"/>
  <c r="X40" i="91"/>
  <c r="T40" i="91"/>
  <c r="X39" i="91"/>
  <c r="W39" i="91"/>
  <c r="T39" i="91"/>
  <c r="S39" i="91"/>
  <c r="X38" i="91"/>
  <c r="W38" i="91"/>
  <c r="T38" i="91"/>
  <c r="S38" i="91"/>
  <c r="S10" i="91"/>
  <c r="W10" i="91"/>
  <c r="W66" i="91"/>
  <c r="X37" i="91"/>
  <c r="W37" i="91"/>
  <c r="T37" i="91"/>
  <c r="S37" i="91"/>
  <c r="X36" i="91"/>
  <c r="W36" i="91"/>
  <c r="T36" i="91"/>
  <c r="S36" i="91"/>
  <c r="X35" i="91"/>
  <c r="W35" i="91"/>
  <c r="T35" i="91"/>
  <c r="S35" i="91"/>
  <c r="X34" i="91"/>
  <c r="W34" i="91"/>
  <c r="T34" i="91"/>
  <c r="S34" i="91"/>
  <c r="X33" i="91"/>
  <c r="W33" i="91"/>
  <c r="T33" i="91"/>
  <c r="S33" i="91"/>
  <c r="S5" i="91"/>
  <c r="W5" i="91"/>
  <c r="W61" i="91"/>
  <c r="X32" i="91"/>
  <c r="W32" i="91"/>
  <c r="T32" i="91"/>
  <c r="S32" i="91"/>
  <c r="X31" i="91"/>
  <c r="X30" i="91"/>
  <c r="W31" i="91"/>
  <c r="T31" i="91"/>
  <c r="T30" i="91"/>
  <c r="S31" i="91"/>
  <c r="S3" i="91"/>
  <c r="W3" i="91"/>
  <c r="W59" i="91"/>
  <c r="X28" i="91"/>
  <c r="W28" i="91"/>
  <c r="T28" i="91"/>
  <c r="X84" i="91"/>
  <c r="S28" i="91"/>
  <c r="W84" i="91"/>
  <c r="X27" i="91"/>
  <c r="W27" i="91"/>
  <c r="T27" i="91"/>
  <c r="X83" i="91"/>
  <c r="S27" i="91"/>
  <c r="W83" i="91"/>
  <c r="X26" i="91"/>
  <c r="W26" i="91"/>
  <c r="T26" i="91"/>
  <c r="X82" i="91"/>
  <c r="S26" i="91"/>
  <c r="W82" i="91"/>
  <c r="X25" i="91"/>
  <c r="T25" i="91"/>
  <c r="X81" i="91"/>
  <c r="W25" i="91"/>
  <c r="S25" i="91"/>
  <c r="W81" i="91"/>
  <c r="X24" i="91"/>
  <c r="W24" i="91"/>
  <c r="T24" i="91"/>
  <c r="X80" i="91"/>
  <c r="S24" i="91"/>
  <c r="W80" i="91"/>
  <c r="X23" i="91"/>
  <c r="T23" i="91"/>
  <c r="X79" i="91"/>
  <c r="X22" i="91"/>
  <c r="T22" i="91"/>
  <c r="X78" i="91"/>
  <c r="X21" i="91"/>
  <c r="W21" i="91"/>
  <c r="T21" i="91"/>
  <c r="X77" i="91"/>
  <c r="S21" i="91"/>
  <c r="W77" i="91"/>
  <c r="W19" i="91"/>
  <c r="S19" i="91"/>
  <c r="W75" i="91"/>
  <c r="X18" i="91"/>
  <c r="W18" i="91"/>
  <c r="T18" i="91"/>
  <c r="X74" i="91"/>
  <c r="S18" i="91"/>
  <c r="W74" i="91"/>
  <c r="X17" i="91"/>
  <c r="W17" i="91"/>
  <c r="T17" i="91"/>
  <c r="X73" i="91"/>
  <c r="S17" i="91"/>
  <c r="W73" i="91"/>
  <c r="X16" i="91"/>
  <c r="W16" i="91"/>
  <c r="T16" i="91"/>
  <c r="X72" i="91"/>
  <c r="S16" i="91"/>
  <c r="W72" i="91"/>
  <c r="X14" i="91"/>
  <c r="W14" i="91"/>
  <c r="T14" i="91"/>
  <c r="X70" i="91"/>
  <c r="S14" i="91"/>
  <c r="W70" i="91"/>
  <c r="X13" i="91"/>
  <c r="W13" i="91"/>
  <c r="S13" i="91"/>
  <c r="W69" i="91"/>
  <c r="T13" i="91"/>
  <c r="X69" i="91"/>
  <c r="X12" i="91"/>
  <c r="T12" i="91"/>
  <c r="X68" i="91"/>
  <c r="X11" i="91"/>
  <c r="W11" i="91"/>
  <c r="T11" i="91"/>
  <c r="X67" i="91"/>
  <c r="S11" i="91"/>
  <c r="W67" i="91"/>
  <c r="X10" i="91"/>
  <c r="T10" i="91"/>
  <c r="X66" i="91"/>
  <c r="X9" i="91"/>
  <c r="T9" i="91"/>
  <c r="X65" i="91"/>
  <c r="W9" i="91"/>
  <c r="S9" i="91"/>
  <c r="W65" i="91"/>
  <c r="X8" i="91"/>
  <c r="W8" i="91"/>
  <c r="T8" i="91"/>
  <c r="X64" i="91"/>
  <c r="S8" i="91"/>
  <c r="W64" i="91"/>
  <c r="X7" i="91"/>
  <c r="W7" i="91"/>
  <c r="T7" i="91"/>
  <c r="X63" i="91"/>
  <c r="S7" i="91"/>
  <c r="W63" i="91"/>
  <c r="X6" i="91"/>
  <c r="W6" i="91"/>
  <c r="T6" i="91"/>
  <c r="X62" i="91"/>
  <c r="S6" i="91"/>
  <c r="W62" i="91"/>
  <c r="X5" i="91"/>
  <c r="T5" i="91"/>
  <c r="X61" i="91"/>
  <c r="X4" i="91"/>
  <c r="X3" i="91"/>
  <c r="X2" i="91"/>
  <c r="W4" i="91"/>
  <c r="T4" i="91"/>
  <c r="X60" i="91"/>
  <c r="S4" i="91"/>
  <c r="W60" i="91"/>
  <c r="T3" i="91"/>
  <c r="X59" i="91"/>
  <c r="P2" i="91"/>
  <c r="O2" i="91"/>
  <c r="N2" i="91"/>
  <c r="M2" i="91"/>
  <c r="X57" i="89"/>
  <c r="W57" i="89"/>
  <c r="S29" i="89"/>
  <c r="S57" i="89"/>
  <c r="W29" i="89"/>
  <c r="W85" i="89"/>
  <c r="T57" i="89"/>
  <c r="X56" i="89"/>
  <c r="W56" i="89"/>
  <c r="T56" i="89"/>
  <c r="T28" i="89"/>
  <c r="X28" i="89"/>
  <c r="X84" i="89"/>
  <c r="S56" i="89"/>
  <c r="X55" i="89"/>
  <c r="W55" i="89"/>
  <c r="T55" i="89"/>
  <c r="S55" i="89"/>
  <c r="X54" i="89"/>
  <c r="W54" i="89"/>
  <c r="T54" i="89"/>
  <c r="S54" i="89"/>
  <c r="X53" i="89"/>
  <c r="W53" i="89"/>
  <c r="T53" i="89"/>
  <c r="S53" i="89"/>
  <c r="X52" i="89"/>
  <c r="W52" i="89"/>
  <c r="T52" i="89"/>
  <c r="T24" i="89"/>
  <c r="X24" i="89"/>
  <c r="X80" i="89"/>
  <c r="S52" i="89"/>
  <c r="X51" i="89"/>
  <c r="W51" i="89"/>
  <c r="T51" i="89"/>
  <c r="S51" i="89"/>
  <c r="X50" i="89"/>
  <c r="W50" i="89"/>
  <c r="T50" i="89"/>
  <c r="S50" i="89"/>
  <c r="X49" i="89"/>
  <c r="W49" i="89"/>
  <c r="T49" i="89"/>
  <c r="S49" i="89"/>
  <c r="X48" i="89"/>
  <c r="W48" i="89"/>
  <c r="T48" i="89"/>
  <c r="S48" i="89"/>
  <c r="X47" i="89"/>
  <c r="W47" i="89"/>
  <c r="S19" i="89"/>
  <c r="S47" i="89"/>
  <c r="W19" i="89"/>
  <c r="W75" i="89"/>
  <c r="T47" i="89"/>
  <c r="X46" i="89"/>
  <c r="W46" i="89"/>
  <c r="T46" i="89"/>
  <c r="T18" i="89"/>
  <c r="X18" i="89"/>
  <c r="X74" i="89"/>
  <c r="S46" i="89"/>
  <c r="X45" i="89"/>
  <c r="W45" i="89"/>
  <c r="T45" i="89"/>
  <c r="S45" i="89"/>
  <c r="X44" i="89"/>
  <c r="W44" i="89"/>
  <c r="T44" i="89"/>
  <c r="S44" i="89"/>
  <c r="X43" i="89"/>
  <c r="W43" i="89"/>
  <c r="T43" i="89"/>
  <c r="S43" i="89"/>
  <c r="S15" i="89"/>
  <c r="W15" i="89"/>
  <c r="W71" i="89"/>
  <c r="X42" i="89"/>
  <c r="W42" i="89"/>
  <c r="T42" i="89"/>
  <c r="T14" i="89"/>
  <c r="X14" i="89"/>
  <c r="X70" i="89"/>
  <c r="S42" i="89"/>
  <c r="X41" i="89"/>
  <c r="W41" i="89"/>
  <c r="T41" i="89"/>
  <c r="S41" i="89"/>
  <c r="X40" i="89"/>
  <c r="W40" i="89"/>
  <c r="T40" i="89"/>
  <c r="S40" i="89"/>
  <c r="X39" i="89"/>
  <c r="W39" i="89"/>
  <c r="T39" i="89"/>
  <c r="S39" i="89"/>
  <c r="X38" i="89"/>
  <c r="W38" i="89"/>
  <c r="T38" i="89"/>
  <c r="S38" i="89"/>
  <c r="X37" i="89"/>
  <c r="W37" i="89"/>
  <c r="T37" i="89"/>
  <c r="S37" i="89"/>
  <c r="X36" i="89"/>
  <c r="W36" i="89"/>
  <c r="T36" i="89"/>
  <c r="T8" i="89"/>
  <c r="X8" i="89"/>
  <c r="X64" i="89"/>
  <c r="S36" i="89"/>
  <c r="X35" i="89"/>
  <c r="W35" i="89"/>
  <c r="T35" i="89"/>
  <c r="S35" i="89"/>
  <c r="X34" i="89"/>
  <c r="W34" i="89"/>
  <c r="T34" i="89"/>
  <c r="S34" i="89"/>
  <c r="X33" i="89"/>
  <c r="W33" i="89"/>
  <c r="T33" i="89"/>
  <c r="S33" i="89"/>
  <c r="S5" i="89"/>
  <c r="W5" i="89"/>
  <c r="W61" i="89"/>
  <c r="X32" i="89"/>
  <c r="W32" i="89"/>
  <c r="T32" i="89"/>
  <c r="T4" i="89"/>
  <c r="X4" i="89"/>
  <c r="X60" i="89"/>
  <c r="S32" i="89"/>
  <c r="X31" i="89"/>
  <c r="X30" i="89"/>
  <c r="W31" i="89"/>
  <c r="T31" i="89"/>
  <c r="T30" i="89"/>
  <c r="S31" i="89"/>
  <c r="X29" i="89"/>
  <c r="T29" i="89"/>
  <c r="X85" i="89"/>
  <c r="W28" i="89"/>
  <c r="S28" i="89"/>
  <c r="W84" i="89"/>
  <c r="X27" i="89"/>
  <c r="W27" i="89"/>
  <c r="T27" i="89"/>
  <c r="X83" i="89"/>
  <c r="S27" i="89"/>
  <c r="W83" i="89"/>
  <c r="X26" i="89"/>
  <c r="W26" i="89"/>
  <c r="T26" i="89"/>
  <c r="X82" i="89"/>
  <c r="S26" i="89"/>
  <c r="W82" i="89"/>
  <c r="X25" i="89"/>
  <c r="W25" i="89"/>
  <c r="S25" i="89"/>
  <c r="W81" i="89"/>
  <c r="T25" i="89"/>
  <c r="X81" i="89"/>
  <c r="W24" i="89"/>
  <c r="S24" i="89"/>
  <c r="W80" i="89"/>
  <c r="X23" i="89"/>
  <c r="W23" i="89"/>
  <c r="T23" i="89"/>
  <c r="X79" i="89"/>
  <c r="S23" i="89"/>
  <c r="W79" i="89"/>
  <c r="X22" i="89"/>
  <c r="W22" i="89"/>
  <c r="T22" i="89"/>
  <c r="X78" i="89"/>
  <c r="S22" i="89"/>
  <c r="W78" i="89"/>
  <c r="X21" i="89"/>
  <c r="W21" i="89"/>
  <c r="T21" i="89"/>
  <c r="X77" i="89"/>
  <c r="S21" i="89"/>
  <c r="W77" i="89"/>
  <c r="X20" i="89"/>
  <c r="T20" i="89"/>
  <c r="X76" i="89"/>
  <c r="W20" i="89"/>
  <c r="S20" i="89"/>
  <c r="W76" i="89"/>
  <c r="X19" i="89"/>
  <c r="T19" i="89"/>
  <c r="X75" i="89"/>
  <c r="W18" i="89"/>
  <c r="S18" i="89"/>
  <c r="W74" i="89"/>
  <c r="X17" i="89"/>
  <c r="W17" i="89"/>
  <c r="T17" i="89"/>
  <c r="X73" i="89"/>
  <c r="S17" i="89"/>
  <c r="W73" i="89"/>
  <c r="X16" i="89"/>
  <c r="W16" i="89"/>
  <c r="T16" i="89"/>
  <c r="X72" i="89"/>
  <c r="S16" i="89"/>
  <c r="W72" i="89"/>
  <c r="X15" i="89"/>
  <c r="T15" i="89"/>
  <c r="X71" i="89"/>
  <c r="W14" i="89"/>
  <c r="S14" i="89"/>
  <c r="W70" i="89"/>
  <c r="X13" i="89"/>
  <c r="W13" i="89"/>
  <c r="T13" i="89"/>
  <c r="X69" i="89"/>
  <c r="S13" i="89"/>
  <c r="W69" i="89"/>
  <c r="X12" i="89"/>
  <c r="W12" i="89"/>
  <c r="T12" i="89"/>
  <c r="X68" i="89"/>
  <c r="S12" i="89"/>
  <c r="W68" i="89"/>
  <c r="X11" i="89"/>
  <c r="W11" i="89"/>
  <c r="T11" i="89"/>
  <c r="X67" i="89"/>
  <c r="S11" i="89"/>
  <c r="W67" i="89"/>
  <c r="X10" i="89"/>
  <c r="T10" i="89"/>
  <c r="X66" i="89"/>
  <c r="W10" i="89"/>
  <c r="S10" i="89"/>
  <c r="W66" i="89"/>
  <c r="X9" i="89"/>
  <c r="W9" i="89"/>
  <c r="S9" i="89"/>
  <c r="W65" i="89"/>
  <c r="T9" i="89"/>
  <c r="X65" i="89"/>
  <c r="W8" i="89"/>
  <c r="S8" i="89"/>
  <c r="W64" i="89"/>
  <c r="X7" i="89"/>
  <c r="W7" i="89"/>
  <c r="T7" i="89"/>
  <c r="X63" i="89"/>
  <c r="S7" i="89"/>
  <c r="W63" i="89"/>
  <c r="X6" i="89"/>
  <c r="W6" i="89"/>
  <c r="T6" i="89"/>
  <c r="X62" i="89"/>
  <c r="S6" i="89"/>
  <c r="W62" i="89"/>
  <c r="X5" i="89"/>
  <c r="T5" i="89"/>
  <c r="X61" i="89"/>
  <c r="W4" i="89"/>
  <c r="S4" i="89"/>
  <c r="W60" i="89"/>
  <c r="X3" i="89"/>
  <c r="X2" i="89"/>
  <c r="W3" i="89"/>
  <c r="T3" i="89"/>
  <c r="X59" i="89"/>
  <c r="S3" i="89"/>
  <c r="W59" i="89"/>
  <c r="P2" i="89"/>
  <c r="O2" i="89"/>
  <c r="N2" i="89"/>
  <c r="M2" i="89"/>
  <c r="T28" i="53"/>
  <c r="T56" i="53"/>
  <c r="X28" i="53"/>
  <c r="X56" i="53"/>
  <c r="X84" i="53"/>
  <c r="T18" i="53"/>
  <c r="T46" i="53"/>
  <c r="X18" i="53"/>
  <c r="X46" i="53"/>
  <c r="X74" i="53"/>
  <c r="X57" i="53"/>
  <c r="W57" i="53"/>
  <c r="T57" i="53"/>
  <c r="S57" i="53"/>
  <c r="W56" i="53"/>
  <c r="S56" i="53"/>
  <c r="S28" i="53"/>
  <c r="W28" i="53"/>
  <c r="W84" i="53"/>
  <c r="X55" i="53"/>
  <c r="W55" i="53"/>
  <c r="T55" i="53"/>
  <c r="S55" i="53"/>
  <c r="X54" i="53"/>
  <c r="W54" i="53"/>
  <c r="T54" i="53"/>
  <c r="S54" i="53"/>
  <c r="X53" i="53"/>
  <c r="W53" i="53"/>
  <c r="T53" i="53"/>
  <c r="S53" i="53"/>
  <c r="X52" i="53"/>
  <c r="W52" i="53"/>
  <c r="T52" i="53"/>
  <c r="S52" i="53"/>
  <c r="S24" i="53"/>
  <c r="W24" i="53"/>
  <c r="W80" i="53"/>
  <c r="X51" i="53"/>
  <c r="W51" i="53"/>
  <c r="T51" i="53"/>
  <c r="S51" i="53"/>
  <c r="X50" i="53"/>
  <c r="W50" i="53"/>
  <c r="T50" i="53"/>
  <c r="S50" i="53"/>
  <c r="X49" i="53"/>
  <c r="W49" i="53"/>
  <c r="T49" i="53"/>
  <c r="S49" i="53"/>
  <c r="X48" i="53"/>
  <c r="W48" i="53"/>
  <c r="T48" i="53"/>
  <c r="S48" i="53"/>
  <c r="X47" i="53"/>
  <c r="W47" i="53"/>
  <c r="T47" i="53"/>
  <c r="S47" i="53"/>
  <c r="W46" i="53"/>
  <c r="S46" i="53"/>
  <c r="S18" i="53"/>
  <c r="W18" i="53"/>
  <c r="W74" i="53"/>
  <c r="X45" i="53"/>
  <c r="W45" i="53"/>
  <c r="T45" i="53"/>
  <c r="S45" i="53"/>
  <c r="X44" i="53"/>
  <c r="W44" i="53"/>
  <c r="T44" i="53"/>
  <c r="S44" i="53"/>
  <c r="X43" i="53"/>
  <c r="W43" i="53"/>
  <c r="T43" i="53"/>
  <c r="S43" i="53"/>
  <c r="X42" i="53"/>
  <c r="W42" i="53"/>
  <c r="T42" i="53"/>
  <c r="S42" i="53"/>
  <c r="S14" i="53"/>
  <c r="W14" i="53"/>
  <c r="W70" i="53"/>
  <c r="X41" i="53"/>
  <c r="W41" i="53"/>
  <c r="T41" i="53"/>
  <c r="S41" i="53"/>
  <c r="X40" i="53"/>
  <c r="W40" i="53"/>
  <c r="T40" i="53"/>
  <c r="S40" i="53"/>
  <c r="X39" i="53"/>
  <c r="W39" i="53"/>
  <c r="T39" i="53"/>
  <c r="S39" i="53"/>
  <c r="X38" i="53"/>
  <c r="W38" i="53"/>
  <c r="T38" i="53"/>
  <c r="S38" i="53"/>
  <c r="X37" i="53"/>
  <c r="W37" i="53"/>
  <c r="T37" i="53"/>
  <c r="S37" i="53"/>
  <c r="X36" i="53"/>
  <c r="T8" i="53"/>
  <c r="T36" i="53"/>
  <c r="X8" i="53"/>
  <c r="X64" i="53"/>
  <c r="W36" i="53"/>
  <c r="S36" i="53"/>
  <c r="S8" i="53"/>
  <c r="W8" i="53"/>
  <c r="W64" i="53"/>
  <c r="X35" i="53"/>
  <c r="W35" i="53"/>
  <c r="T35" i="53"/>
  <c r="S35" i="53"/>
  <c r="X34" i="53"/>
  <c r="W34" i="53"/>
  <c r="T34" i="53"/>
  <c r="S34" i="53"/>
  <c r="X33" i="53"/>
  <c r="W33" i="53"/>
  <c r="T33" i="53"/>
  <c r="S33" i="53"/>
  <c r="X32" i="53"/>
  <c r="W32" i="53"/>
  <c r="T32" i="53"/>
  <c r="T31" i="53"/>
  <c r="T30" i="53"/>
  <c r="S32" i="53"/>
  <c r="S4" i="53"/>
  <c r="W4" i="53"/>
  <c r="W60" i="53"/>
  <c r="X31" i="53"/>
  <c r="W31" i="53"/>
  <c r="S31" i="53"/>
  <c r="X30" i="53"/>
  <c r="X29" i="53"/>
  <c r="W29" i="53"/>
  <c r="T29" i="53"/>
  <c r="X85" i="53"/>
  <c r="S29" i="53"/>
  <c r="W85" i="53"/>
  <c r="X27" i="53"/>
  <c r="W27" i="53"/>
  <c r="T27" i="53"/>
  <c r="X83" i="53"/>
  <c r="S27" i="53"/>
  <c r="W83" i="53"/>
  <c r="X26" i="53"/>
  <c r="W26" i="53"/>
  <c r="T26" i="53"/>
  <c r="X82" i="53"/>
  <c r="S26" i="53"/>
  <c r="W82" i="53"/>
  <c r="X25" i="53"/>
  <c r="W25" i="53"/>
  <c r="T25" i="53"/>
  <c r="X81" i="53"/>
  <c r="S25" i="53"/>
  <c r="W81" i="53"/>
  <c r="X24" i="53"/>
  <c r="T24" i="53"/>
  <c r="X80" i="53"/>
  <c r="X23" i="53"/>
  <c r="W23" i="53"/>
  <c r="T23" i="53"/>
  <c r="X79" i="53"/>
  <c r="S23" i="53"/>
  <c r="W79" i="53"/>
  <c r="X22" i="53"/>
  <c r="W22" i="53"/>
  <c r="T22" i="53"/>
  <c r="X78" i="53"/>
  <c r="S22" i="53"/>
  <c r="W78" i="53"/>
  <c r="X21" i="53"/>
  <c r="W21" i="53"/>
  <c r="T21" i="53"/>
  <c r="X77" i="53"/>
  <c r="S21" i="53"/>
  <c r="W77" i="53"/>
  <c r="X20" i="53"/>
  <c r="W20" i="53"/>
  <c r="S20" i="53"/>
  <c r="W76" i="53"/>
  <c r="T20" i="53"/>
  <c r="X76" i="53"/>
  <c r="X19" i="53"/>
  <c r="W19" i="53"/>
  <c r="T19" i="53"/>
  <c r="X75" i="53"/>
  <c r="S19" i="53"/>
  <c r="W75" i="53"/>
  <c r="X17" i="53"/>
  <c r="W17" i="53"/>
  <c r="T17" i="53"/>
  <c r="X73" i="53"/>
  <c r="S17" i="53"/>
  <c r="W73" i="53"/>
  <c r="X16" i="53"/>
  <c r="W16" i="53"/>
  <c r="T16" i="53"/>
  <c r="X72" i="53"/>
  <c r="S16" i="53"/>
  <c r="W72" i="53"/>
  <c r="X15" i="53"/>
  <c r="W15" i="53"/>
  <c r="T15" i="53"/>
  <c r="X71" i="53"/>
  <c r="S15" i="53"/>
  <c r="W71" i="53"/>
  <c r="X14" i="53"/>
  <c r="T14" i="53"/>
  <c r="X70" i="53"/>
  <c r="X13" i="53"/>
  <c r="W13" i="53"/>
  <c r="T13" i="53"/>
  <c r="X69" i="53"/>
  <c r="S13" i="53"/>
  <c r="W69" i="53"/>
  <c r="X12" i="53"/>
  <c r="W12" i="53"/>
  <c r="T12" i="53"/>
  <c r="X68" i="53"/>
  <c r="S12" i="53"/>
  <c r="W68" i="53"/>
  <c r="X11" i="53"/>
  <c r="W11" i="53"/>
  <c r="T11" i="53"/>
  <c r="X67" i="53"/>
  <c r="S11" i="53"/>
  <c r="W67" i="53"/>
  <c r="X10" i="53"/>
  <c r="W10" i="53"/>
  <c r="S10" i="53"/>
  <c r="W66" i="53"/>
  <c r="T10" i="53"/>
  <c r="X66" i="53"/>
  <c r="X9" i="53"/>
  <c r="W9" i="53"/>
  <c r="T9" i="53"/>
  <c r="X65" i="53"/>
  <c r="S9" i="53"/>
  <c r="W65" i="53"/>
  <c r="X7" i="53"/>
  <c r="W7" i="53"/>
  <c r="T7" i="53"/>
  <c r="X63" i="53"/>
  <c r="S7" i="53"/>
  <c r="W63" i="53"/>
  <c r="X6" i="53"/>
  <c r="W6" i="53"/>
  <c r="T6" i="53"/>
  <c r="X62" i="53"/>
  <c r="S6" i="53"/>
  <c r="W62" i="53"/>
  <c r="X5" i="53"/>
  <c r="W5" i="53"/>
  <c r="T5" i="53"/>
  <c r="X61" i="53"/>
  <c r="S5" i="53"/>
  <c r="W61" i="53"/>
  <c r="X4" i="53"/>
  <c r="T4" i="53"/>
  <c r="X60" i="53"/>
  <c r="X3" i="53"/>
  <c r="X2" i="53"/>
  <c r="W3" i="53"/>
  <c r="T3" i="53"/>
  <c r="X59" i="53"/>
  <c r="S3" i="53"/>
  <c r="W59" i="53"/>
  <c r="P2" i="53"/>
  <c r="O2" i="53"/>
  <c r="N2" i="53"/>
  <c r="M2" i="53"/>
  <c r="T29" i="52"/>
  <c r="T57" i="52"/>
  <c r="X29" i="52"/>
  <c r="X57" i="52"/>
  <c r="X85" i="52"/>
  <c r="S28" i="52"/>
  <c r="S56" i="52"/>
  <c r="W28" i="52"/>
  <c r="W56" i="52"/>
  <c r="W84" i="52"/>
  <c r="T19" i="52"/>
  <c r="T47" i="52"/>
  <c r="X19" i="52"/>
  <c r="X47" i="52"/>
  <c r="X75" i="52"/>
  <c r="S18" i="52"/>
  <c r="S46" i="52"/>
  <c r="W18" i="52"/>
  <c r="W46" i="52"/>
  <c r="W74" i="52"/>
  <c r="T9" i="52"/>
  <c r="T37" i="52"/>
  <c r="X9" i="52"/>
  <c r="X37" i="52"/>
  <c r="X65" i="52"/>
  <c r="W57" i="52"/>
  <c r="S57" i="52"/>
  <c r="X56" i="52"/>
  <c r="T56" i="52"/>
  <c r="X55" i="52"/>
  <c r="T27" i="52"/>
  <c r="T55" i="52"/>
  <c r="X27" i="52"/>
  <c r="X83" i="52"/>
  <c r="W55" i="52"/>
  <c r="S55" i="52"/>
  <c r="X54" i="52"/>
  <c r="W54" i="52"/>
  <c r="T54" i="52"/>
  <c r="S54" i="52"/>
  <c r="X53" i="52"/>
  <c r="W53" i="52"/>
  <c r="T53" i="52"/>
  <c r="S53" i="52"/>
  <c r="X52" i="52"/>
  <c r="W52" i="52"/>
  <c r="T52" i="52"/>
  <c r="S52" i="52"/>
  <c r="X51" i="52"/>
  <c r="W51" i="52"/>
  <c r="T51" i="52"/>
  <c r="S51" i="52"/>
  <c r="X50" i="52"/>
  <c r="W50" i="52"/>
  <c r="T50" i="52"/>
  <c r="S50" i="52"/>
  <c r="X49" i="52"/>
  <c r="W49" i="52"/>
  <c r="T49" i="52"/>
  <c r="S49" i="52"/>
  <c r="X48" i="52"/>
  <c r="W48" i="52"/>
  <c r="T48" i="52"/>
  <c r="S48" i="52"/>
  <c r="W47" i="52"/>
  <c r="S47" i="52"/>
  <c r="X46" i="52"/>
  <c r="T46" i="52"/>
  <c r="X45" i="52"/>
  <c r="T17" i="52"/>
  <c r="T45" i="52"/>
  <c r="X17" i="52"/>
  <c r="X73" i="52"/>
  <c r="W45" i="52"/>
  <c r="S45" i="52"/>
  <c r="X44" i="52"/>
  <c r="W44" i="52"/>
  <c r="T44" i="52"/>
  <c r="S44" i="52"/>
  <c r="X43" i="52"/>
  <c r="W43" i="52"/>
  <c r="T43" i="52"/>
  <c r="S43" i="52"/>
  <c r="X42" i="52"/>
  <c r="W42" i="52"/>
  <c r="T42" i="52"/>
  <c r="S42" i="52"/>
  <c r="X41" i="52"/>
  <c r="W41" i="52"/>
  <c r="T41" i="52"/>
  <c r="S41" i="52"/>
  <c r="X40" i="52"/>
  <c r="W40" i="52"/>
  <c r="T40" i="52"/>
  <c r="S40" i="52"/>
  <c r="X39" i="52"/>
  <c r="W39" i="52"/>
  <c r="T39" i="52"/>
  <c r="S39" i="52"/>
  <c r="X38" i="52"/>
  <c r="W38" i="52"/>
  <c r="T38" i="52"/>
  <c r="S38" i="52"/>
  <c r="W37" i="52"/>
  <c r="S37" i="52"/>
  <c r="X36" i="52"/>
  <c r="W36" i="52"/>
  <c r="S8" i="52"/>
  <c r="S36" i="52"/>
  <c r="W8" i="52"/>
  <c r="W64" i="52"/>
  <c r="T36" i="52"/>
  <c r="X35" i="52"/>
  <c r="T7" i="52"/>
  <c r="T35" i="52"/>
  <c r="X7" i="52"/>
  <c r="X63" i="52"/>
  <c r="W35" i="52"/>
  <c r="S35" i="52"/>
  <c r="X34" i="52"/>
  <c r="W34" i="52"/>
  <c r="T34" i="52"/>
  <c r="S34" i="52"/>
  <c r="X33" i="52"/>
  <c r="W33" i="52"/>
  <c r="T33" i="52"/>
  <c r="S33" i="52"/>
  <c r="X32" i="52"/>
  <c r="W32" i="52"/>
  <c r="T32" i="52"/>
  <c r="T4" i="52"/>
  <c r="X4" i="52"/>
  <c r="X60" i="52"/>
  <c r="S32" i="52"/>
  <c r="X31" i="52"/>
  <c r="W31" i="52"/>
  <c r="T31" i="52"/>
  <c r="S31" i="52"/>
  <c r="X30" i="52"/>
  <c r="T30" i="52"/>
  <c r="W29" i="52"/>
  <c r="S29" i="52"/>
  <c r="W85" i="52"/>
  <c r="X28" i="52"/>
  <c r="T28" i="52"/>
  <c r="X84" i="52"/>
  <c r="W27" i="52"/>
  <c r="S27" i="52"/>
  <c r="W83" i="52"/>
  <c r="X26" i="52"/>
  <c r="W26" i="52"/>
  <c r="T26" i="52"/>
  <c r="X82" i="52"/>
  <c r="S26" i="52"/>
  <c r="W82" i="52"/>
  <c r="X25" i="52"/>
  <c r="W25" i="52"/>
  <c r="T25" i="52"/>
  <c r="X81" i="52"/>
  <c r="S25" i="52"/>
  <c r="W81" i="52"/>
  <c r="X24" i="52"/>
  <c r="T24" i="52"/>
  <c r="X80" i="52"/>
  <c r="W24" i="52"/>
  <c r="S24" i="52"/>
  <c r="W80" i="52"/>
  <c r="X23" i="52"/>
  <c r="W23" i="52"/>
  <c r="T23" i="52"/>
  <c r="X79" i="52"/>
  <c r="S23" i="52"/>
  <c r="W79" i="52"/>
  <c r="X22" i="52"/>
  <c r="W22" i="52"/>
  <c r="T22" i="52"/>
  <c r="X78" i="52"/>
  <c r="S22" i="52"/>
  <c r="W78" i="52"/>
  <c r="X21" i="52"/>
  <c r="W21" i="52"/>
  <c r="T21" i="52"/>
  <c r="X77" i="52"/>
  <c r="S21" i="52"/>
  <c r="W77" i="52"/>
  <c r="X20" i="52"/>
  <c r="W20" i="52"/>
  <c r="T20" i="52"/>
  <c r="X76" i="52"/>
  <c r="S20" i="52"/>
  <c r="W76" i="52"/>
  <c r="W19" i="52"/>
  <c r="S19" i="52"/>
  <c r="W75" i="52"/>
  <c r="X18" i="52"/>
  <c r="T18" i="52"/>
  <c r="X74" i="52"/>
  <c r="W17" i="52"/>
  <c r="S17" i="52"/>
  <c r="W73" i="52"/>
  <c r="X16" i="52"/>
  <c r="W16" i="52"/>
  <c r="T16" i="52"/>
  <c r="X72" i="52"/>
  <c r="S16" i="52"/>
  <c r="W72" i="52"/>
  <c r="X15" i="52"/>
  <c r="W15" i="52"/>
  <c r="T15" i="52"/>
  <c r="X71" i="52"/>
  <c r="S15" i="52"/>
  <c r="W71" i="52"/>
  <c r="X14" i="52"/>
  <c r="T14" i="52"/>
  <c r="X70" i="52"/>
  <c r="W14" i="52"/>
  <c r="S14" i="52"/>
  <c r="W70" i="52"/>
  <c r="X13" i="52"/>
  <c r="W13" i="52"/>
  <c r="T13" i="52"/>
  <c r="X69" i="52"/>
  <c r="S13" i="52"/>
  <c r="W69" i="52"/>
  <c r="X12" i="52"/>
  <c r="W12" i="52"/>
  <c r="T12" i="52"/>
  <c r="X68" i="52"/>
  <c r="S12" i="52"/>
  <c r="W68" i="52"/>
  <c r="X11" i="52"/>
  <c r="W11" i="52"/>
  <c r="T11" i="52"/>
  <c r="X67" i="52"/>
  <c r="S11" i="52"/>
  <c r="W67" i="52"/>
  <c r="X10" i="52"/>
  <c r="W10" i="52"/>
  <c r="T10" i="52"/>
  <c r="X66" i="52"/>
  <c r="S10" i="52"/>
  <c r="W66" i="52"/>
  <c r="W9" i="52"/>
  <c r="S9" i="52"/>
  <c r="W65" i="52"/>
  <c r="X8" i="52"/>
  <c r="T8" i="52"/>
  <c r="X64" i="52"/>
  <c r="W7" i="52"/>
  <c r="S7" i="52"/>
  <c r="W63" i="52"/>
  <c r="X6" i="52"/>
  <c r="W6" i="52"/>
  <c r="T6" i="52"/>
  <c r="X62" i="52"/>
  <c r="S6" i="52"/>
  <c r="W62" i="52"/>
  <c r="X5" i="52"/>
  <c r="W5" i="52"/>
  <c r="T5" i="52"/>
  <c r="X61" i="52"/>
  <c r="S5" i="52"/>
  <c r="W61" i="52"/>
  <c r="X3" i="52"/>
  <c r="X2" i="52"/>
  <c r="W4" i="52"/>
  <c r="S4" i="52"/>
  <c r="W60" i="52"/>
  <c r="W3" i="52"/>
  <c r="T3" i="52"/>
  <c r="X59" i="52"/>
  <c r="S3" i="52"/>
  <c r="W59" i="52"/>
  <c r="P2" i="52"/>
  <c r="O2" i="52"/>
  <c r="N2" i="52"/>
  <c r="M2" i="52"/>
  <c r="S29" i="51"/>
  <c r="S57" i="51"/>
  <c r="W29" i="51"/>
  <c r="W57" i="51"/>
  <c r="W85" i="51"/>
  <c r="T27" i="51"/>
  <c r="T55" i="51"/>
  <c r="X27" i="51"/>
  <c r="X55" i="51"/>
  <c r="X83" i="51"/>
  <c r="S19" i="51"/>
  <c r="S47" i="51"/>
  <c r="W19" i="51"/>
  <c r="W47" i="51"/>
  <c r="W75" i="51"/>
  <c r="T17" i="51"/>
  <c r="T45" i="51"/>
  <c r="X17" i="51"/>
  <c r="X45" i="51"/>
  <c r="X73" i="51"/>
  <c r="S9" i="51"/>
  <c r="S37" i="51"/>
  <c r="W9" i="51"/>
  <c r="W37" i="51"/>
  <c r="W65" i="51"/>
  <c r="X57" i="51"/>
  <c r="T57" i="51"/>
  <c r="X56" i="51"/>
  <c r="W56" i="51"/>
  <c r="T56" i="51"/>
  <c r="T28" i="51"/>
  <c r="X28" i="51"/>
  <c r="X84" i="51"/>
  <c r="S56" i="51"/>
  <c r="W55" i="51"/>
  <c r="S27" i="51"/>
  <c r="S55" i="51"/>
  <c r="W27" i="51"/>
  <c r="W83" i="51"/>
  <c r="X54" i="51"/>
  <c r="W54" i="51"/>
  <c r="T54" i="51"/>
  <c r="S54" i="51"/>
  <c r="X53" i="51"/>
  <c r="W53" i="51"/>
  <c r="T53" i="51"/>
  <c r="S53" i="51"/>
  <c r="X52" i="51"/>
  <c r="W52" i="51"/>
  <c r="T52" i="51"/>
  <c r="S52" i="51"/>
  <c r="X51" i="51"/>
  <c r="W51" i="51"/>
  <c r="T51" i="51"/>
  <c r="T23" i="51"/>
  <c r="X23" i="51"/>
  <c r="X79" i="51"/>
  <c r="S51" i="51"/>
  <c r="X50" i="51"/>
  <c r="W50" i="51"/>
  <c r="T50" i="51"/>
  <c r="S50" i="51"/>
  <c r="X49" i="51"/>
  <c r="W49" i="51"/>
  <c r="T49" i="51"/>
  <c r="S49" i="51"/>
  <c r="X48" i="51"/>
  <c r="W48" i="51"/>
  <c r="T48" i="51"/>
  <c r="S48" i="51"/>
  <c r="X47" i="51"/>
  <c r="T47" i="51"/>
  <c r="X46" i="51"/>
  <c r="W46" i="51"/>
  <c r="T46" i="51"/>
  <c r="T18" i="51"/>
  <c r="X18" i="51"/>
  <c r="X74" i="51"/>
  <c r="S46" i="51"/>
  <c r="W45" i="51"/>
  <c r="S17" i="51"/>
  <c r="S45" i="51"/>
  <c r="W17" i="51"/>
  <c r="W73" i="51"/>
  <c r="X44" i="51"/>
  <c r="W44" i="51"/>
  <c r="T44" i="51"/>
  <c r="S44" i="51"/>
  <c r="X43" i="51"/>
  <c r="W43" i="51"/>
  <c r="T43" i="51"/>
  <c r="S43" i="51"/>
  <c r="X42" i="51"/>
  <c r="W42" i="51"/>
  <c r="T42" i="51"/>
  <c r="S42" i="51"/>
  <c r="S14" i="51"/>
  <c r="W14" i="51"/>
  <c r="W70" i="51"/>
  <c r="X41" i="51"/>
  <c r="W41" i="51"/>
  <c r="T41" i="51"/>
  <c r="S41" i="51"/>
  <c r="X40" i="51"/>
  <c r="W40" i="51"/>
  <c r="T40" i="51"/>
  <c r="S40" i="51"/>
  <c r="X39" i="51"/>
  <c r="W39" i="51"/>
  <c r="T39" i="51"/>
  <c r="S39" i="51"/>
  <c r="X38" i="51"/>
  <c r="W38" i="51"/>
  <c r="T38" i="51"/>
  <c r="S38" i="51"/>
  <c r="X37" i="51"/>
  <c r="T37" i="51"/>
  <c r="X36" i="51"/>
  <c r="W36" i="51"/>
  <c r="T36" i="51"/>
  <c r="S36" i="51"/>
  <c r="X35" i="51"/>
  <c r="W35" i="51"/>
  <c r="S7" i="51"/>
  <c r="S35" i="51"/>
  <c r="W7" i="51"/>
  <c r="W63" i="51"/>
  <c r="T35" i="51"/>
  <c r="T7" i="51"/>
  <c r="X7" i="51"/>
  <c r="X63" i="51"/>
  <c r="X34" i="51"/>
  <c r="W34" i="51"/>
  <c r="T34" i="51"/>
  <c r="S34" i="51"/>
  <c r="X33" i="51"/>
  <c r="W33" i="51"/>
  <c r="T33" i="51"/>
  <c r="S33" i="51"/>
  <c r="X32" i="51"/>
  <c r="W32" i="51"/>
  <c r="T32" i="51"/>
  <c r="S32" i="51"/>
  <c r="S4" i="51"/>
  <c r="W4" i="51"/>
  <c r="W60" i="51"/>
  <c r="X31" i="51"/>
  <c r="X30" i="51"/>
  <c r="W31" i="51"/>
  <c r="T31" i="51"/>
  <c r="S31" i="51"/>
  <c r="T30" i="51"/>
  <c r="X29" i="51"/>
  <c r="T29" i="51"/>
  <c r="X85" i="51"/>
  <c r="W28" i="51"/>
  <c r="S28" i="51"/>
  <c r="W84" i="51"/>
  <c r="X26" i="51"/>
  <c r="W26" i="51"/>
  <c r="T26" i="51"/>
  <c r="X82" i="51"/>
  <c r="S26" i="51"/>
  <c r="W82" i="51"/>
  <c r="X25" i="51"/>
  <c r="W25" i="51"/>
  <c r="T25" i="51"/>
  <c r="X81" i="51"/>
  <c r="S25" i="51"/>
  <c r="W81" i="51"/>
  <c r="X24" i="51"/>
  <c r="W24" i="51"/>
  <c r="S24" i="51"/>
  <c r="W80" i="51"/>
  <c r="T24" i="51"/>
  <c r="X80" i="51"/>
  <c r="W23" i="51"/>
  <c r="S23" i="51"/>
  <c r="W79" i="51"/>
  <c r="X22" i="51"/>
  <c r="W22" i="51"/>
  <c r="T22" i="51"/>
  <c r="X78" i="51"/>
  <c r="S22" i="51"/>
  <c r="W78" i="51"/>
  <c r="X21" i="51"/>
  <c r="W21" i="51"/>
  <c r="T21" i="51"/>
  <c r="X77" i="51"/>
  <c r="S21" i="51"/>
  <c r="W77" i="51"/>
  <c r="X20" i="51"/>
  <c r="W20" i="51"/>
  <c r="T20" i="51"/>
  <c r="X76" i="51"/>
  <c r="S20" i="51"/>
  <c r="W76" i="51"/>
  <c r="X19" i="51"/>
  <c r="T19" i="51"/>
  <c r="X75" i="51"/>
  <c r="W18" i="51"/>
  <c r="S18" i="51"/>
  <c r="W74" i="51"/>
  <c r="X16" i="51"/>
  <c r="W16" i="51"/>
  <c r="T16" i="51"/>
  <c r="X72" i="51"/>
  <c r="S16" i="51"/>
  <c r="W72" i="51"/>
  <c r="X15" i="51"/>
  <c r="W15" i="51"/>
  <c r="T15" i="51"/>
  <c r="X71" i="51"/>
  <c r="S15" i="51"/>
  <c r="W71" i="51"/>
  <c r="X14" i="51"/>
  <c r="T14" i="51"/>
  <c r="X70" i="51"/>
  <c r="X13" i="51"/>
  <c r="W13" i="51"/>
  <c r="T13" i="51"/>
  <c r="X69" i="51"/>
  <c r="S13" i="51"/>
  <c r="W69" i="51"/>
  <c r="X12" i="51"/>
  <c r="W12" i="51"/>
  <c r="T12" i="51"/>
  <c r="X68" i="51"/>
  <c r="S12" i="51"/>
  <c r="W68" i="51"/>
  <c r="X11" i="51"/>
  <c r="W11" i="51"/>
  <c r="T11" i="51"/>
  <c r="X67" i="51"/>
  <c r="S11" i="51"/>
  <c r="W67" i="51"/>
  <c r="X10" i="51"/>
  <c r="W10" i="51"/>
  <c r="T10" i="51"/>
  <c r="X66" i="51"/>
  <c r="S10" i="51"/>
  <c r="W66" i="51"/>
  <c r="X9" i="51"/>
  <c r="T9" i="51"/>
  <c r="X65" i="51"/>
  <c r="X8" i="51"/>
  <c r="W8" i="51"/>
  <c r="T8" i="51"/>
  <c r="X64" i="51"/>
  <c r="S8" i="51"/>
  <c r="W64" i="51"/>
  <c r="X6" i="51"/>
  <c r="W6" i="51"/>
  <c r="T6" i="51"/>
  <c r="X62" i="51"/>
  <c r="S6" i="51"/>
  <c r="W62" i="51"/>
  <c r="X5" i="51"/>
  <c r="W5" i="51"/>
  <c r="T5" i="51"/>
  <c r="X61" i="51"/>
  <c r="S5" i="51"/>
  <c r="W61" i="51"/>
  <c r="X4" i="51"/>
  <c r="T4" i="51"/>
  <c r="X60" i="51"/>
  <c r="X3" i="51"/>
  <c r="X2" i="51"/>
  <c r="W3" i="51"/>
  <c r="T3" i="51"/>
  <c r="X59" i="51"/>
  <c r="S3" i="51"/>
  <c r="W59" i="51"/>
  <c r="P2" i="51"/>
  <c r="O2" i="51"/>
  <c r="N2" i="51"/>
  <c r="M2" i="51"/>
  <c r="T29" i="50"/>
  <c r="T57" i="50"/>
  <c r="X29" i="50"/>
  <c r="X57" i="50"/>
  <c r="X85" i="50"/>
  <c r="T28" i="50"/>
  <c r="T56" i="50"/>
  <c r="X28" i="50"/>
  <c r="X56" i="50"/>
  <c r="X84" i="50"/>
  <c r="T26" i="50"/>
  <c r="T54" i="50"/>
  <c r="X26" i="50"/>
  <c r="X54" i="50"/>
  <c r="X82" i="50"/>
  <c r="T18" i="50"/>
  <c r="T46" i="50"/>
  <c r="X18" i="50"/>
  <c r="X46" i="50"/>
  <c r="X74" i="50"/>
  <c r="T16" i="50"/>
  <c r="T44" i="50"/>
  <c r="X16" i="50"/>
  <c r="X44" i="50"/>
  <c r="X72" i="50"/>
  <c r="T8" i="50"/>
  <c r="T36" i="50"/>
  <c r="X8" i="50"/>
  <c r="X36" i="50"/>
  <c r="X64" i="50"/>
  <c r="T6" i="50"/>
  <c r="T34" i="50"/>
  <c r="X6" i="50"/>
  <c r="X34" i="50"/>
  <c r="X62" i="50"/>
  <c r="W57" i="50"/>
  <c r="S57" i="50"/>
  <c r="W56" i="50"/>
  <c r="S56" i="50"/>
  <c r="S28" i="50"/>
  <c r="W28" i="50"/>
  <c r="W84" i="50"/>
  <c r="X55" i="50"/>
  <c r="W55" i="50"/>
  <c r="T55" i="50"/>
  <c r="S55" i="50"/>
  <c r="S27" i="50"/>
  <c r="W27" i="50"/>
  <c r="W83" i="50"/>
  <c r="W54" i="50"/>
  <c r="S54" i="50"/>
  <c r="X53" i="50"/>
  <c r="W53" i="50"/>
  <c r="T53" i="50"/>
  <c r="S53" i="50"/>
  <c r="X52" i="50"/>
  <c r="W52" i="50"/>
  <c r="T52" i="50"/>
  <c r="S52" i="50"/>
  <c r="X51" i="50"/>
  <c r="W51" i="50"/>
  <c r="T51" i="50"/>
  <c r="T23" i="50"/>
  <c r="X23" i="50"/>
  <c r="X79" i="50"/>
  <c r="S51" i="50"/>
  <c r="S23" i="50"/>
  <c r="W23" i="50"/>
  <c r="W79" i="50"/>
  <c r="X50" i="50"/>
  <c r="W50" i="50"/>
  <c r="T50" i="50"/>
  <c r="S50" i="50"/>
  <c r="X49" i="50"/>
  <c r="W49" i="50"/>
  <c r="T49" i="50"/>
  <c r="S49" i="50"/>
  <c r="X48" i="50"/>
  <c r="W48" i="50"/>
  <c r="T48" i="50"/>
  <c r="S48" i="50"/>
  <c r="X47" i="50"/>
  <c r="W47" i="50"/>
  <c r="T47" i="50"/>
  <c r="S47" i="50"/>
  <c r="W46" i="50"/>
  <c r="S46" i="50"/>
  <c r="S18" i="50"/>
  <c r="W18" i="50"/>
  <c r="W74" i="50"/>
  <c r="X45" i="50"/>
  <c r="W45" i="50"/>
  <c r="T45" i="50"/>
  <c r="S45" i="50"/>
  <c r="S17" i="50"/>
  <c r="W17" i="50"/>
  <c r="W73" i="50"/>
  <c r="W44" i="50"/>
  <c r="S44" i="50"/>
  <c r="X43" i="50"/>
  <c r="W43" i="50"/>
  <c r="T43" i="50"/>
  <c r="S43" i="50"/>
  <c r="X42" i="50"/>
  <c r="W42" i="50"/>
  <c r="T42" i="50"/>
  <c r="S42" i="50"/>
  <c r="X41" i="50"/>
  <c r="W41" i="50"/>
  <c r="T41" i="50"/>
  <c r="T13" i="50"/>
  <c r="X13" i="50"/>
  <c r="X69" i="50"/>
  <c r="S41" i="50"/>
  <c r="S13" i="50"/>
  <c r="W13" i="50"/>
  <c r="W69" i="50"/>
  <c r="X40" i="50"/>
  <c r="W40" i="50"/>
  <c r="T40" i="50"/>
  <c r="S40" i="50"/>
  <c r="X39" i="50"/>
  <c r="W39" i="50"/>
  <c r="T39" i="50"/>
  <c r="S39" i="50"/>
  <c r="X38" i="50"/>
  <c r="W38" i="50"/>
  <c r="T38" i="50"/>
  <c r="S38" i="50"/>
  <c r="X37" i="50"/>
  <c r="W37" i="50"/>
  <c r="T37" i="50"/>
  <c r="S37" i="50"/>
  <c r="S9" i="50"/>
  <c r="W9" i="50"/>
  <c r="W65" i="50"/>
  <c r="W36" i="50"/>
  <c r="S36" i="50"/>
  <c r="S8" i="50"/>
  <c r="W8" i="50"/>
  <c r="W64" i="50"/>
  <c r="X35" i="50"/>
  <c r="W35" i="50"/>
  <c r="T35" i="50"/>
  <c r="S35" i="50"/>
  <c r="S7" i="50"/>
  <c r="W7" i="50"/>
  <c r="W63" i="50"/>
  <c r="W34" i="50"/>
  <c r="S34" i="50"/>
  <c r="X33" i="50"/>
  <c r="W33" i="50"/>
  <c r="T33" i="50"/>
  <c r="S33" i="50"/>
  <c r="X32" i="50"/>
  <c r="W32" i="50"/>
  <c r="T32" i="50"/>
  <c r="S32" i="50"/>
  <c r="X31" i="50"/>
  <c r="W31" i="50"/>
  <c r="T31" i="50"/>
  <c r="T3" i="50"/>
  <c r="X3" i="50"/>
  <c r="X59" i="50"/>
  <c r="T4" i="50"/>
  <c r="X4" i="50"/>
  <c r="X60" i="50"/>
  <c r="T5" i="50"/>
  <c r="X5" i="50"/>
  <c r="X61" i="50"/>
  <c r="T7" i="50"/>
  <c r="X7" i="50"/>
  <c r="X63" i="50"/>
  <c r="T9" i="50"/>
  <c r="X9" i="50"/>
  <c r="X65" i="50"/>
  <c r="T10" i="50"/>
  <c r="X10" i="50"/>
  <c r="X66" i="50"/>
  <c r="T11" i="50"/>
  <c r="X11" i="50"/>
  <c r="X67" i="50"/>
  <c r="T12" i="50"/>
  <c r="X12" i="50"/>
  <c r="X68" i="50"/>
  <c r="T14" i="50"/>
  <c r="X14" i="50"/>
  <c r="X70" i="50"/>
  <c r="T15" i="50"/>
  <c r="X15" i="50"/>
  <c r="X71" i="50"/>
  <c r="T17" i="50"/>
  <c r="X17" i="50"/>
  <c r="X73" i="50"/>
  <c r="T19" i="50"/>
  <c r="X19" i="50"/>
  <c r="X75" i="50"/>
  <c r="T20" i="50"/>
  <c r="X20" i="50"/>
  <c r="X76" i="50"/>
  <c r="T21" i="50"/>
  <c r="X21" i="50"/>
  <c r="X77" i="50"/>
  <c r="T22" i="50"/>
  <c r="X22" i="50"/>
  <c r="X78" i="50"/>
  <c r="T24" i="50"/>
  <c r="X24" i="50"/>
  <c r="X80" i="50"/>
  <c r="T25" i="50"/>
  <c r="X25" i="50"/>
  <c r="X81" i="50"/>
  <c r="T27" i="50"/>
  <c r="X27" i="50"/>
  <c r="X83" i="50"/>
  <c r="X58" i="50"/>
  <c r="S31" i="50"/>
  <c r="X30" i="50"/>
  <c r="W29" i="50"/>
  <c r="S29" i="50"/>
  <c r="W85" i="50"/>
  <c r="W26" i="50"/>
  <c r="S26" i="50"/>
  <c r="W82" i="50"/>
  <c r="W25" i="50"/>
  <c r="S25" i="50"/>
  <c r="W81" i="50"/>
  <c r="W24" i="50"/>
  <c r="S24" i="50"/>
  <c r="W80" i="50"/>
  <c r="W22" i="50"/>
  <c r="S22" i="50"/>
  <c r="W78" i="50"/>
  <c r="W21" i="50"/>
  <c r="S21" i="50"/>
  <c r="W77" i="50"/>
  <c r="W20" i="50"/>
  <c r="S20" i="50"/>
  <c r="W76" i="50"/>
  <c r="W19" i="50"/>
  <c r="S19" i="50"/>
  <c r="W75" i="50"/>
  <c r="W16" i="50"/>
  <c r="S16" i="50"/>
  <c r="W72" i="50"/>
  <c r="W15" i="50"/>
  <c r="S15" i="50"/>
  <c r="W71" i="50"/>
  <c r="W14" i="50"/>
  <c r="S14" i="50"/>
  <c r="W70" i="50"/>
  <c r="W12" i="50"/>
  <c r="S12" i="50"/>
  <c r="W68" i="50"/>
  <c r="W11" i="50"/>
  <c r="S11" i="50"/>
  <c r="W67" i="50"/>
  <c r="W10" i="50"/>
  <c r="S10" i="50"/>
  <c r="W66" i="50"/>
  <c r="W6" i="50"/>
  <c r="S6" i="50"/>
  <c r="W62" i="50"/>
  <c r="W5" i="50"/>
  <c r="S5" i="50"/>
  <c r="W61" i="50"/>
  <c r="X2" i="50"/>
  <c r="W4" i="50"/>
  <c r="S4" i="50"/>
  <c r="W60" i="50"/>
  <c r="W3" i="50"/>
  <c r="S3" i="50"/>
  <c r="W59" i="50"/>
  <c r="P2" i="50"/>
  <c r="O2" i="50"/>
  <c r="N2" i="50"/>
  <c r="M2" i="50"/>
  <c r="S28" i="49"/>
  <c r="S56" i="49"/>
  <c r="W28" i="49"/>
  <c r="W56" i="49"/>
  <c r="W84" i="49"/>
  <c r="T26" i="49"/>
  <c r="T54" i="49"/>
  <c r="X26" i="49"/>
  <c r="X54" i="49"/>
  <c r="X82" i="49"/>
  <c r="S26" i="49"/>
  <c r="S54" i="49"/>
  <c r="W26" i="49"/>
  <c r="W54" i="49"/>
  <c r="W82" i="49"/>
  <c r="S18" i="49"/>
  <c r="S46" i="49"/>
  <c r="W18" i="49"/>
  <c r="W46" i="49"/>
  <c r="W74" i="49"/>
  <c r="S16" i="49"/>
  <c r="S44" i="49"/>
  <c r="W16" i="49"/>
  <c r="W44" i="49"/>
  <c r="W72" i="49"/>
  <c r="S8" i="49"/>
  <c r="S36" i="49"/>
  <c r="W8" i="49"/>
  <c r="W36" i="49"/>
  <c r="W64" i="49"/>
  <c r="S6" i="49"/>
  <c r="S34" i="49"/>
  <c r="W6" i="49"/>
  <c r="W34" i="49"/>
  <c r="W62" i="49"/>
  <c r="X57" i="49"/>
  <c r="W57" i="49"/>
  <c r="T57" i="49"/>
  <c r="S57" i="49"/>
  <c r="X56" i="49"/>
  <c r="T56" i="49"/>
  <c r="X55" i="49"/>
  <c r="T27" i="49"/>
  <c r="T55" i="49"/>
  <c r="X27" i="49"/>
  <c r="X83" i="49"/>
  <c r="W55" i="49"/>
  <c r="S55" i="49"/>
  <c r="X53" i="49"/>
  <c r="W53" i="49"/>
  <c r="T53" i="49"/>
  <c r="S53" i="49"/>
  <c r="X52" i="49"/>
  <c r="W52" i="49"/>
  <c r="T52" i="49"/>
  <c r="S52" i="49"/>
  <c r="X51" i="49"/>
  <c r="W51" i="49"/>
  <c r="T51" i="49"/>
  <c r="S51" i="49"/>
  <c r="S23" i="49"/>
  <c r="W23" i="49"/>
  <c r="W79" i="49"/>
  <c r="X50" i="49"/>
  <c r="T22" i="49"/>
  <c r="T50" i="49"/>
  <c r="X22" i="49"/>
  <c r="X78" i="49"/>
  <c r="W50" i="49"/>
  <c r="S50" i="49"/>
  <c r="X49" i="49"/>
  <c r="W49" i="49"/>
  <c r="T49" i="49"/>
  <c r="S49" i="49"/>
  <c r="X48" i="49"/>
  <c r="W48" i="49"/>
  <c r="T48" i="49"/>
  <c r="S48" i="49"/>
  <c r="X47" i="49"/>
  <c r="W47" i="49"/>
  <c r="T47" i="49"/>
  <c r="S47" i="49"/>
  <c r="X46" i="49"/>
  <c r="T46" i="49"/>
  <c r="X45" i="49"/>
  <c r="T17" i="49"/>
  <c r="T45" i="49"/>
  <c r="X17" i="49"/>
  <c r="X73" i="49"/>
  <c r="W45" i="49"/>
  <c r="S45" i="49"/>
  <c r="X44" i="49"/>
  <c r="T16" i="49"/>
  <c r="T44" i="49"/>
  <c r="X16" i="49"/>
  <c r="X72" i="49"/>
  <c r="X43" i="49"/>
  <c r="W43" i="49"/>
  <c r="T43" i="49"/>
  <c r="S43" i="49"/>
  <c r="X42" i="49"/>
  <c r="W42" i="49"/>
  <c r="T42" i="49"/>
  <c r="S42" i="49"/>
  <c r="X41" i="49"/>
  <c r="W41" i="49"/>
  <c r="T41" i="49"/>
  <c r="S41" i="49"/>
  <c r="S13" i="49"/>
  <c r="W13" i="49"/>
  <c r="W69" i="49"/>
  <c r="X40" i="49"/>
  <c r="W40" i="49"/>
  <c r="T40" i="49"/>
  <c r="S40" i="49"/>
  <c r="X39" i="49"/>
  <c r="W39" i="49"/>
  <c r="T39" i="49"/>
  <c r="S39" i="49"/>
  <c r="X38" i="49"/>
  <c r="W38" i="49"/>
  <c r="T38" i="49"/>
  <c r="S38" i="49"/>
  <c r="X37" i="49"/>
  <c r="W37" i="49"/>
  <c r="T37" i="49"/>
  <c r="S37" i="49"/>
  <c r="X36" i="49"/>
  <c r="T36" i="49"/>
  <c r="X35" i="49"/>
  <c r="W35" i="49"/>
  <c r="T35" i="49"/>
  <c r="S35" i="49"/>
  <c r="X34" i="49"/>
  <c r="X31" i="49"/>
  <c r="X32" i="49"/>
  <c r="X33" i="49"/>
  <c r="X30" i="49"/>
  <c r="T34" i="49"/>
  <c r="W33" i="49"/>
  <c r="T33" i="49"/>
  <c r="S33" i="49"/>
  <c r="W32" i="49"/>
  <c r="T32" i="49"/>
  <c r="S32" i="49"/>
  <c r="W31" i="49"/>
  <c r="T31" i="49"/>
  <c r="T30" i="49"/>
  <c r="S31" i="49"/>
  <c r="S3" i="49"/>
  <c r="W3" i="49"/>
  <c r="W59" i="49"/>
  <c r="X29" i="49"/>
  <c r="W29" i="49"/>
  <c r="S29" i="49"/>
  <c r="W85" i="49"/>
  <c r="T29" i="49"/>
  <c r="X85" i="49"/>
  <c r="X28" i="49"/>
  <c r="T28" i="49"/>
  <c r="X84" i="49"/>
  <c r="W27" i="49"/>
  <c r="S27" i="49"/>
  <c r="W83" i="49"/>
  <c r="X25" i="49"/>
  <c r="W25" i="49"/>
  <c r="T25" i="49"/>
  <c r="X81" i="49"/>
  <c r="S25" i="49"/>
  <c r="W81" i="49"/>
  <c r="X24" i="49"/>
  <c r="W24" i="49"/>
  <c r="S24" i="49"/>
  <c r="W80" i="49"/>
  <c r="T24" i="49"/>
  <c r="X80" i="49"/>
  <c r="X23" i="49"/>
  <c r="T23" i="49"/>
  <c r="X79" i="49"/>
  <c r="W22" i="49"/>
  <c r="S22" i="49"/>
  <c r="W78" i="49"/>
  <c r="X21" i="49"/>
  <c r="W21" i="49"/>
  <c r="T21" i="49"/>
  <c r="X77" i="49"/>
  <c r="S21" i="49"/>
  <c r="W77" i="49"/>
  <c r="X20" i="49"/>
  <c r="W20" i="49"/>
  <c r="T20" i="49"/>
  <c r="X76" i="49"/>
  <c r="S20" i="49"/>
  <c r="W76" i="49"/>
  <c r="X19" i="49"/>
  <c r="W19" i="49"/>
  <c r="S19" i="49"/>
  <c r="W75" i="49"/>
  <c r="T19" i="49"/>
  <c r="X75" i="49"/>
  <c r="X18" i="49"/>
  <c r="T18" i="49"/>
  <c r="X74" i="49"/>
  <c r="W17" i="49"/>
  <c r="S17" i="49"/>
  <c r="W73" i="49"/>
  <c r="X15" i="49"/>
  <c r="W15" i="49"/>
  <c r="T15" i="49"/>
  <c r="X71" i="49"/>
  <c r="S15" i="49"/>
  <c r="W71" i="49"/>
  <c r="X14" i="49"/>
  <c r="W14" i="49"/>
  <c r="S14" i="49"/>
  <c r="W70" i="49"/>
  <c r="T14" i="49"/>
  <c r="X70" i="49"/>
  <c r="X13" i="49"/>
  <c r="T13" i="49"/>
  <c r="X69" i="49"/>
  <c r="X12" i="49"/>
  <c r="T12" i="49"/>
  <c r="X68" i="49"/>
  <c r="W12" i="49"/>
  <c r="S12" i="49"/>
  <c r="W68" i="49"/>
  <c r="X11" i="49"/>
  <c r="W11" i="49"/>
  <c r="T11" i="49"/>
  <c r="X67" i="49"/>
  <c r="S11" i="49"/>
  <c r="W67" i="49"/>
  <c r="X10" i="49"/>
  <c r="W10" i="49"/>
  <c r="T10" i="49"/>
  <c r="X66" i="49"/>
  <c r="S10" i="49"/>
  <c r="W66" i="49"/>
  <c r="X9" i="49"/>
  <c r="W9" i="49"/>
  <c r="S9" i="49"/>
  <c r="W65" i="49"/>
  <c r="T9" i="49"/>
  <c r="X65" i="49"/>
  <c r="X8" i="49"/>
  <c r="T8" i="49"/>
  <c r="X64" i="49"/>
  <c r="X7" i="49"/>
  <c r="T7" i="49"/>
  <c r="X63" i="49"/>
  <c r="W7" i="49"/>
  <c r="S7" i="49"/>
  <c r="W63" i="49"/>
  <c r="X6" i="49"/>
  <c r="T6" i="49"/>
  <c r="X5" i="49"/>
  <c r="X3" i="49"/>
  <c r="X4" i="49"/>
  <c r="X2" i="49"/>
  <c r="W5" i="49"/>
  <c r="T5" i="49"/>
  <c r="X61" i="49"/>
  <c r="S5" i="49"/>
  <c r="W61" i="49"/>
  <c r="W4" i="49"/>
  <c r="T4" i="49"/>
  <c r="X60" i="49"/>
  <c r="S4" i="49"/>
  <c r="W60" i="49"/>
  <c r="T3" i="49"/>
  <c r="X59" i="49"/>
  <c r="P2" i="49"/>
  <c r="O2" i="49"/>
  <c r="N2" i="49"/>
  <c r="M2" i="49"/>
  <c r="T28" i="48"/>
  <c r="T56" i="48"/>
  <c r="X28" i="48"/>
  <c r="X56" i="48"/>
  <c r="X84" i="48"/>
  <c r="T23" i="48"/>
  <c r="T51" i="48"/>
  <c r="X23" i="48"/>
  <c r="X51" i="48"/>
  <c r="X79" i="48"/>
  <c r="T18" i="48"/>
  <c r="T46" i="48"/>
  <c r="X18" i="48"/>
  <c r="X46" i="48"/>
  <c r="X74" i="48"/>
  <c r="T13" i="48"/>
  <c r="T41" i="48"/>
  <c r="X13" i="48"/>
  <c r="X41" i="48"/>
  <c r="X69" i="48"/>
  <c r="T8" i="48"/>
  <c r="T36" i="48"/>
  <c r="X8" i="48"/>
  <c r="X36" i="48"/>
  <c r="X64" i="48"/>
  <c r="X57" i="48"/>
  <c r="W57" i="48"/>
  <c r="T57" i="48"/>
  <c r="S57" i="48"/>
  <c r="W56" i="48"/>
  <c r="S56" i="48"/>
  <c r="X55" i="48"/>
  <c r="W55" i="48"/>
  <c r="S27" i="48"/>
  <c r="S55" i="48"/>
  <c r="W27" i="48"/>
  <c r="W83" i="48"/>
  <c r="T55" i="48"/>
  <c r="X54" i="48"/>
  <c r="W54" i="48"/>
  <c r="S26" i="48"/>
  <c r="S54" i="48"/>
  <c r="W26" i="48"/>
  <c r="W82" i="48"/>
  <c r="T54" i="48"/>
  <c r="X53" i="48"/>
  <c r="W53" i="48"/>
  <c r="T53" i="48"/>
  <c r="S53" i="48"/>
  <c r="X52" i="48"/>
  <c r="W52" i="48"/>
  <c r="T52" i="48"/>
  <c r="S52" i="48"/>
  <c r="W51" i="48"/>
  <c r="S51" i="48"/>
  <c r="X50" i="48"/>
  <c r="W50" i="48"/>
  <c r="S22" i="48"/>
  <c r="S50" i="48"/>
  <c r="W22" i="48"/>
  <c r="W78" i="48"/>
  <c r="T50" i="48"/>
  <c r="X49" i="48"/>
  <c r="W49" i="48"/>
  <c r="T49" i="48"/>
  <c r="T21" i="48"/>
  <c r="X21" i="48"/>
  <c r="X77" i="48"/>
  <c r="S49" i="48"/>
  <c r="X48" i="48"/>
  <c r="W48" i="48"/>
  <c r="T48" i="48"/>
  <c r="S48" i="48"/>
  <c r="X47" i="48"/>
  <c r="W47" i="48"/>
  <c r="T47" i="48"/>
  <c r="S47" i="48"/>
  <c r="W46" i="48"/>
  <c r="S46" i="48"/>
  <c r="X45" i="48"/>
  <c r="W45" i="48"/>
  <c r="S17" i="48"/>
  <c r="S45" i="48"/>
  <c r="W17" i="48"/>
  <c r="W73" i="48"/>
  <c r="T45" i="48"/>
  <c r="X44" i="48"/>
  <c r="W44" i="48"/>
  <c r="S16" i="48"/>
  <c r="S44" i="48"/>
  <c r="W16" i="48"/>
  <c r="W72" i="48"/>
  <c r="T44" i="48"/>
  <c r="X43" i="48"/>
  <c r="W43" i="48"/>
  <c r="T43" i="48"/>
  <c r="S43" i="48"/>
  <c r="X42" i="48"/>
  <c r="W42" i="48"/>
  <c r="T42" i="48"/>
  <c r="S42" i="48"/>
  <c r="W41" i="48"/>
  <c r="S41" i="48"/>
  <c r="X40" i="48"/>
  <c r="W40" i="48"/>
  <c r="T40" i="48"/>
  <c r="S40" i="48"/>
  <c r="X39" i="48"/>
  <c r="W39" i="48"/>
  <c r="T39" i="48"/>
  <c r="S39" i="48"/>
  <c r="X38" i="48"/>
  <c r="W38" i="48"/>
  <c r="T38" i="48"/>
  <c r="S38" i="48"/>
  <c r="X37" i="48"/>
  <c r="W37" i="48"/>
  <c r="T37" i="48"/>
  <c r="S37" i="48"/>
  <c r="W36" i="48"/>
  <c r="S36" i="48"/>
  <c r="X35" i="48"/>
  <c r="W35" i="48"/>
  <c r="T35" i="48"/>
  <c r="S35" i="48"/>
  <c r="X34" i="48"/>
  <c r="X31" i="48"/>
  <c r="X32" i="48"/>
  <c r="X33" i="48"/>
  <c r="X30" i="48"/>
  <c r="W34" i="48"/>
  <c r="S6" i="48"/>
  <c r="S34" i="48"/>
  <c r="W6" i="48"/>
  <c r="W62" i="48"/>
  <c r="T34" i="48"/>
  <c r="W33" i="48"/>
  <c r="T33" i="48"/>
  <c r="S33" i="48"/>
  <c r="W32" i="48"/>
  <c r="T32" i="48"/>
  <c r="S32" i="48"/>
  <c r="W31" i="48"/>
  <c r="T31" i="48"/>
  <c r="S31" i="48"/>
  <c r="T30" i="48"/>
  <c r="X29" i="48"/>
  <c r="W29" i="48"/>
  <c r="T29" i="48"/>
  <c r="X85" i="48"/>
  <c r="S29" i="48"/>
  <c r="W85" i="48"/>
  <c r="W28" i="48"/>
  <c r="S28" i="48"/>
  <c r="W84" i="48"/>
  <c r="X27" i="48"/>
  <c r="T27" i="48"/>
  <c r="X83" i="48"/>
  <c r="X26" i="48"/>
  <c r="T26" i="48"/>
  <c r="X82" i="48"/>
  <c r="X25" i="48"/>
  <c r="W25" i="48"/>
  <c r="T25" i="48"/>
  <c r="X81" i="48"/>
  <c r="S25" i="48"/>
  <c r="W81" i="48"/>
  <c r="X24" i="48"/>
  <c r="W24" i="48"/>
  <c r="T24" i="48"/>
  <c r="X80" i="48"/>
  <c r="S24" i="48"/>
  <c r="W80" i="48"/>
  <c r="W23" i="48"/>
  <c r="S23" i="48"/>
  <c r="W79" i="48"/>
  <c r="X22" i="48"/>
  <c r="T22" i="48"/>
  <c r="X78" i="48"/>
  <c r="W21" i="48"/>
  <c r="S21" i="48"/>
  <c r="W77" i="48"/>
  <c r="X20" i="48"/>
  <c r="W20" i="48"/>
  <c r="T20" i="48"/>
  <c r="X76" i="48"/>
  <c r="S20" i="48"/>
  <c r="W76" i="48"/>
  <c r="X19" i="48"/>
  <c r="W19" i="48"/>
  <c r="T19" i="48"/>
  <c r="X75" i="48"/>
  <c r="S19" i="48"/>
  <c r="W75" i="48"/>
  <c r="W18" i="48"/>
  <c r="S18" i="48"/>
  <c r="W74" i="48"/>
  <c r="X17" i="48"/>
  <c r="T17" i="48"/>
  <c r="X73" i="48"/>
  <c r="X16" i="48"/>
  <c r="T16" i="48"/>
  <c r="X72" i="48"/>
  <c r="X15" i="48"/>
  <c r="W15" i="48"/>
  <c r="T15" i="48"/>
  <c r="X71" i="48"/>
  <c r="S15" i="48"/>
  <c r="W71" i="48"/>
  <c r="X14" i="48"/>
  <c r="W14" i="48"/>
  <c r="T14" i="48"/>
  <c r="X70" i="48"/>
  <c r="S14" i="48"/>
  <c r="W70" i="48"/>
  <c r="W13" i="48"/>
  <c r="S13" i="48"/>
  <c r="W69" i="48"/>
  <c r="X12" i="48"/>
  <c r="W12" i="48"/>
  <c r="T12" i="48"/>
  <c r="X68" i="48"/>
  <c r="S12" i="48"/>
  <c r="W68" i="48"/>
  <c r="X11" i="48"/>
  <c r="W11" i="48"/>
  <c r="T11" i="48"/>
  <c r="X67" i="48"/>
  <c r="S11" i="48"/>
  <c r="W67" i="48"/>
  <c r="X10" i="48"/>
  <c r="W10" i="48"/>
  <c r="T10" i="48"/>
  <c r="X66" i="48"/>
  <c r="S10" i="48"/>
  <c r="W66" i="48"/>
  <c r="X9" i="48"/>
  <c r="W9" i="48"/>
  <c r="T9" i="48"/>
  <c r="X65" i="48"/>
  <c r="S9" i="48"/>
  <c r="W65" i="48"/>
  <c r="W8" i="48"/>
  <c r="S8" i="48"/>
  <c r="W64" i="48"/>
  <c r="X7" i="48"/>
  <c r="W7" i="48"/>
  <c r="T7" i="48"/>
  <c r="X63" i="48"/>
  <c r="S7" i="48"/>
  <c r="W63" i="48"/>
  <c r="X6" i="48"/>
  <c r="T6" i="48"/>
  <c r="X62" i="48"/>
  <c r="X5" i="48"/>
  <c r="W5" i="48"/>
  <c r="T5" i="48"/>
  <c r="X61" i="48"/>
  <c r="S5" i="48"/>
  <c r="W61" i="48"/>
  <c r="X4" i="48"/>
  <c r="W4" i="48"/>
  <c r="T4" i="48"/>
  <c r="X60" i="48"/>
  <c r="S4" i="48"/>
  <c r="W60" i="48"/>
  <c r="X3" i="48"/>
  <c r="T3" i="48"/>
  <c r="X59" i="48"/>
  <c r="X58" i="48"/>
  <c r="W3" i="48"/>
  <c r="S3" i="48"/>
  <c r="W59" i="48"/>
  <c r="P2" i="48"/>
  <c r="O2" i="48"/>
  <c r="N2" i="48"/>
  <c r="M2" i="48"/>
  <c r="S28" i="47"/>
  <c r="S56" i="47"/>
  <c r="W28" i="47"/>
  <c r="W56" i="47"/>
  <c r="W84" i="47"/>
  <c r="S25" i="47"/>
  <c r="S53" i="47"/>
  <c r="W25" i="47"/>
  <c r="W53" i="47"/>
  <c r="W81" i="47"/>
  <c r="S23" i="47"/>
  <c r="S51" i="47"/>
  <c r="W23" i="47"/>
  <c r="W51" i="47"/>
  <c r="W79" i="47"/>
  <c r="S18" i="47"/>
  <c r="S46" i="47"/>
  <c r="W18" i="47"/>
  <c r="W46" i="47"/>
  <c r="W74" i="47"/>
  <c r="S13" i="47"/>
  <c r="S41" i="47"/>
  <c r="W13" i="47"/>
  <c r="W41" i="47"/>
  <c r="W69" i="47"/>
  <c r="S8" i="47"/>
  <c r="S36" i="47"/>
  <c r="W8" i="47"/>
  <c r="W36" i="47"/>
  <c r="W64" i="47"/>
  <c r="X57" i="47"/>
  <c r="W57" i="47"/>
  <c r="T57" i="47"/>
  <c r="S57" i="47"/>
  <c r="X56" i="47"/>
  <c r="T56" i="47"/>
  <c r="X55" i="47"/>
  <c r="W55" i="47"/>
  <c r="T55" i="47"/>
  <c r="T27" i="47"/>
  <c r="X27" i="47"/>
  <c r="X83" i="47"/>
  <c r="S55" i="47"/>
  <c r="X54" i="47"/>
  <c r="W54" i="47"/>
  <c r="T54" i="47"/>
  <c r="T26" i="47"/>
  <c r="X26" i="47"/>
  <c r="X82" i="47"/>
  <c r="S54" i="47"/>
  <c r="X53" i="47"/>
  <c r="T53" i="47"/>
  <c r="X52" i="47"/>
  <c r="W52" i="47"/>
  <c r="T52" i="47"/>
  <c r="T24" i="47"/>
  <c r="X24" i="47"/>
  <c r="X80" i="47"/>
  <c r="S52" i="47"/>
  <c r="X51" i="47"/>
  <c r="T51" i="47"/>
  <c r="X50" i="47"/>
  <c r="W50" i="47"/>
  <c r="T50" i="47"/>
  <c r="S50" i="47"/>
  <c r="X49" i="47"/>
  <c r="W49" i="47"/>
  <c r="T49" i="47"/>
  <c r="T21" i="47"/>
  <c r="X21" i="47"/>
  <c r="X77" i="47"/>
  <c r="S49" i="47"/>
  <c r="S21" i="47"/>
  <c r="W21" i="47"/>
  <c r="W77" i="47"/>
  <c r="X48" i="47"/>
  <c r="W48" i="47"/>
  <c r="T48" i="47"/>
  <c r="S48" i="47"/>
  <c r="X47" i="47"/>
  <c r="W47" i="47"/>
  <c r="T47" i="47"/>
  <c r="S47" i="47"/>
  <c r="X46" i="47"/>
  <c r="T46" i="47"/>
  <c r="X45" i="47"/>
  <c r="W45" i="47"/>
  <c r="T45" i="47"/>
  <c r="T17" i="47"/>
  <c r="X17" i="47"/>
  <c r="X73" i="47"/>
  <c r="S45" i="47"/>
  <c r="X44" i="47"/>
  <c r="W44" i="47"/>
  <c r="T44" i="47"/>
  <c r="T16" i="47"/>
  <c r="X16" i="47"/>
  <c r="X72" i="47"/>
  <c r="S44" i="47"/>
  <c r="X43" i="47"/>
  <c r="W43" i="47"/>
  <c r="T43" i="47"/>
  <c r="S43" i="47"/>
  <c r="X42" i="47"/>
  <c r="W42" i="47"/>
  <c r="T42" i="47"/>
  <c r="S42" i="47"/>
  <c r="X41" i="47"/>
  <c r="T41" i="47"/>
  <c r="X40" i="47"/>
  <c r="W40" i="47"/>
  <c r="T40" i="47"/>
  <c r="S40" i="47"/>
  <c r="X39" i="47"/>
  <c r="W39" i="47"/>
  <c r="T39" i="47"/>
  <c r="T11" i="47"/>
  <c r="X11" i="47"/>
  <c r="X67" i="47"/>
  <c r="S39" i="47"/>
  <c r="X38" i="47"/>
  <c r="W38" i="47"/>
  <c r="T38" i="47"/>
  <c r="S38" i="47"/>
  <c r="X37" i="47"/>
  <c r="W37" i="47"/>
  <c r="T37" i="47"/>
  <c r="S37" i="47"/>
  <c r="X36" i="47"/>
  <c r="T36" i="47"/>
  <c r="X35" i="47"/>
  <c r="W35" i="47"/>
  <c r="T35" i="47"/>
  <c r="T7" i="47"/>
  <c r="X7" i="47"/>
  <c r="X63" i="47"/>
  <c r="S35" i="47"/>
  <c r="X34" i="47"/>
  <c r="W34" i="47"/>
  <c r="T34" i="47"/>
  <c r="T6" i="47"/>
  <c r="X6" i="47"/>
  <c r="X62" i="47"/>
  <c r="S34" i="47"/>
  <c r="X33" i="47"/>
  <c r="W33" i="47"/>
  <c r="T33" i="47"/>
  <c r="T31" i="47"/>
  <c r="T32" i="47"/>
  <c r="T30" i="47"/>
  <c r="S33" i="47"/>
  <c r="X32" i="47"/>
  <c r="W32" i="47"/>
  <c r="S32" i="47"/>
  <c r="X31" i="47"/>
  <c r="W31" i="47"/>
  <c r="S31" i="47"/>
  <c r="X30" i="47"/>
  <c r="X29" i="47"/>
  <c r="W29" i="47"/>
  <c r="T29" i="47"/>
  <c r="X85" i="47"/>
  <c r="S29" i="47"/>
  <c r="W85" i="47"/>
  <c r="X28" i="47"/>
  <c r="T28" i="47"/>
  <c r="X84" i="47"/>
  <c r="W27" i="47"/>
  <c r="S27" i="47"/>
  <c r="W83" i="47"/>
  <c r="W26" i="47"/>
  <c r="S26" i="47"/>
  <c r="W82" i="47"/>
  <c r="X25" i="47"/>
  <c r="T25" i="47"/>
  <c r="X81" i="47"/>
  <c r="W24" i="47"/>
  <c r="S24" i="47"/>
  <c r="W80" i="47"/>
  <c r="X23" i="47"/>
  <c r="T23" i="47"/>
  <c r="X79" i="47"/>
  <c r="X22" i="47"/>
  <c r="W22" i="47"/>
  <c r="T22" i="47"/>
  <c r="X78" i="47"/>
  <c r="S22" i="47"/>
  <c r="W78" i="47"/>
  <c r="X20" i="47"/>
  <c r="W20" i="47"/>
  <c r="T20" i="47"/>
  <c r="X76" i="47"/>
  <c r="S20" i="47"/>
  <c r="W76" i="47"/>
  <c r="X19" i="47"/>
  <c r="W19" i="47"/>
  <c r="T19" i="47"/>
  <c r="X75" i="47"/>
  <c r="S19" i="47"/>
  <c r="W75" i="47"/>
  <c r="X18" i="47"/>
  <c r="T18" i="47"/>
  <c r="X74" i="47"/>
  <c r="W17" i="47"/>
  <c r="S17" i="47"/>
  <c r="W73" i="47"/>
  <c r="W16" i="47"/>
  <c r="S16" i="47"/>
  <c r="W72" i="47"/>
  <c r="X15" i="47"/>
  <c r="W15" i="47"/>
  <c r="T15" i="47"/>
  <c r="X71" i="47"/>
  <c r="S15" i="47"/>
  <c r="W71" i="47"/>
  <c r="X14" i="47"/>
  <c r="W14" i="47"/>
  <c r="T14" i="47"/>
  <c r="X70" i="47"/>
  <c r="S14" i="47"/>
  <c r="W70" i="47"/>
  <c r="X13" i="47"/>
  <c r="T13" i="47"/>
  <c r="X69" i="47"/>
  <c r="X12" i="47"/>
  <c r="W12" i="47"/>
  <c r="T12" i="47"/>
  <c r="X68" i="47"/>
  <c r="S12" i="47"/>
  <c r="W68" i="47"/>
  <c r="W11" i="47"/>
  <c r="S11" i="47"/>
  <c r="W67" i="47"/>
  <c r="X10" i="47"/>
  <c r="W10" i="47"/>
  <c r="T10" i="47"/>
  <c r="X66" i="47"/>
  <c r="S10" i="47"/>
  <c r="W66" i="47"/>
  <c r="X9" i="47"/>
  <c r="W9" i="47"/>
  <c r="T9" i="47"/>
  <c r="X65" i="47"/>
  <c r="S9" i="47"/>
  <c r="W65" i="47"/>
  <c r="X8" i="47"/>
  <c r="T8" i="47"/>
  <c r="X64" i="47"/>
  <c r="W7" i="47"/>
  <c r="S7" i="47"/>
  <c r="W63" i="47"/>
  <c r="W6" i="47"/>
  <c r="S6" i="47"/>
  <c r="W62" i="47"/>
  <c r="X5" i="47"/>
  <c r="W5" i="47"/>
  <c r="T5" i="47"/>
  <c r="X61" i="47"/>
  <c r="S5" i="47"/>
  <c r="W61" i="47"/>
  <c r="X4" i="47"/>
  <c r="W4" i="47"/>
  <c r="T4" i="47"/>
  <c r="X60" i="47"/>
  <c r="S4" i="47"/>
  <c r="W60" i="47"/>
  <c r="X3" i="47"/>
  <c r="X2" i="47"/>
  <c r="W3" i="47"/>
  <c r="S3" i="47"/>
  <c r="W59" i="47"/>
  <c r="T3" i="47"/>
  <c r="X59" i="47"/>
  <c r="P2" i="47"/>
  <c r="O2" i="47"/>
  <c r="N2" i="47"/>
  <c r="M2" i="47"/>
  <c r="T27" i="46"/>
  <c r="T55" i="46"/>
  <c r="X27" i="46"/>
  <c r="X55" i="46"/>
  <c r="X83" i="46"/>
  <c r="T24" i="46"/>
  <c r="T52" i="46"/>
  <c r="X24" i="46"/>
  <c r="X52" i="46"/>
  <c r="X80" i="46"/>
  <c r="T17" i="46"/>
  <c r="T45" i="46"/>
  <c r="X17" i="46"/>
  <c r="X45" i="46"/>
  <c r="X73" i="46"/>
  <c r="T7" i="46"/>
  <c r="T35" i="46"/>
  <c r="X7" i="46"/>
  <c r="X35" i="46"/>
  <c r="X63" i="46"/>
  <c r="X57" i="46"/>
  <c r="W57" i="46"/>
  <c r="T57" i="46"/>
  <c r="S57" i="46"/>
  <c r="X56" i="46"/>
  <c r="W56" i="46"/>
  <c r="T56" i="46"/>
  <c r="S56" i="46"/>
  <c r="W55" i="46"/>
  <c r="S55" i="46"/>
  <c r="S27" i="46"/>
  <c r="W27" i="46"/>
  <c r="W83" i="46"/>
  <c r="X54" i="46"/>
  <c r="W54" i="46"/>
  <c r="T54" i="46"/>
  <c r="T26" i="46"/>
  <c r="X26" i="46"/>
  <c r="X82" i="46"/>
  <c r="S54" i="46"/>
  <c r="S26" i="46"/>
  <c r="W26" i="46"/>
  <c r="W82" i="46"/>
  <c r="X53" i="46"/>
  <c r="W53" i="46"/>
  <c r="T53" i="46"/>
  <c r="S53" i="46"/>
  <c r="W52" i="46"/>
  <c r="S52" i="46"/>
  <c r="S24" i="46"/>
  <c r="W24" i="46"/>
  <c r="W80" i="46"/>
  <c r="X51" i="46"/>
  <c r="W51" i="46"/>
  <c r="T51" i="46"/>
  <c r="S51" i="46"/>
  <c r="X50" i="46"/>
  <c r="W50" i="46"/>
  <c r="T50" i="46"/>
  <c r="T22" i="46"/>
  <c r="X22" i="46"/>
  <c r="X78" i="46"/>
  <c r="S50" i="46"/>
  <c r="X49" i="46"/>
  <c r="W49" i="46"/>
  <c r="T49" i="46"/>
  <c r="S49" i="46"/>
  <c r="S21" i="46"/>
  <c r="W21" i="46"/>
  <c r="W77" i="46"/>
  <c r="X48" i="46"/>
  <c r="W48" i="46"/>
  <c r="T48" i="46"/>
  <c r="S48" i="46"/>
  <c r="X47" i="46"/>
  <c r="W47" i="46"/>
  <c r="T47" i="46"/>
  <c r="S47" i="46"/>
  <c r="X46" i="46"/>
  <c r="W46" i="46"/>
  <c r="T46" i="46"/>
  <c r="S46" i="46"/>
  <c r="W45" i="46"/>
  <c r="S45" i="46"/>
  <c r="S17" i="46"/>
  <c r="W17" i="46"/>
  <c r="W73" i="46"/>
  <c r="X44" i="46"/>
  <c r="W44" i="46"/>
  <c r="T44" i="46"/>
  <c r="T16" i="46"/>
  <c r="X16" i="46"/>
  <c r="X72" i="46"/>
  <c r="S44" i="46"/>
  <c r="S16" i="46"/>
  <c r="W16" i="46"/>
  <c r="W72" i="46"/>
  <c r="X43" i="46"/>
  <c r="W43" i="46"/>
  <c r="T43" i="46"/>
  <c r="S43" i="46"/>
  <c r="X42" i="46"/>
  <c r="W42" i="46"/>
  <c r="T42" i="46"/>
  <c r="S42" i="46"/>
  <c r="S14" i="46"/>
  <c r="W14" i="46"/>
  <c r="W70" i="46"/>
  <c r="X41" i="46"/>
  <c r="W41" i="46"/>
  <c r="T41" i="46"/>
  <c r="S41" i="46"/>
  <c r="X40" i="46"/>
  <c r="W40" i="46"/>
  <c r="T40" i="46"/>
  <c r="T12" i="46"/>
  <c r="X12" i="46"/>
  <c r="X68" i="46"/>
  <c r="S40" i="46"/>
  <c r="X39" i="46"/>
  <c r="W39" i="46"/>
  <c r="T39" i="46"/>
  <c r="S39" i="46"/>
  <c r="S11" i="46"/>
  <c r="W11" i="46"/>
  <c r="W67" i="46"/>
  <c r="X38" i="46"/>
  <c r="W38" i="46"/>
  <c r="T38" i="46"/>
  <c r="S38" i="46"/>
  <c r="X37" i="46"/>
  <c r="W37" i="46"/>
  <c r="T37" i="46"/>
  <c r="S37" i="46"/>
  <c r="X36" i="46"/>
  <c r="W36" i="46"/>
  <c r="T36" i="46"/>
  <c r="S36" i="46"/>
  <c r="W35" i="46"/>
  <c r="S35" i="46"/>
  <c r="S7" i="46"/>
  <c r="W7" i="46"/>
  <c r="W63" i="46"/>
  <c r="X34" i="46"/>
  <c r="W34" i="46"/>
  <c r="T34" i="46"/>
  <c r="T6" i="46"/>
  <c r="X6" i="46"/>
  <c r="X62" i="46"/>
  <c r="S34" i="46"/>
  <c r="S6" i="46"/>
  <c r="W6" i="46"/>
  <c r="W62" i="46"/>
  <c r="X33" i="46"/>
  <c r="W33" i="46"/>
  <c r="T33" i="46"/>
  <c r="S33" i="46"/>
  <c r="X32" i="46"/>
  <c r="W32" i="46"/>
  <c r="T32" i="46"/>
  <c r="S32" i="46"/>
  <c r="X31" i="46"/>
  <c r="X30" i="46"/>
  <c r="W31" i="46"/>
  <c r="T31" i="46"/>
  <c r="S31" i="46"/>
  <c r="T30" i="46"/>
  <c r="X29" i="46"/>
  <c r="W29" i="46"/>
  <c r="T29" i="46"/>
  <c r="X85" i="46"/>
  <c r="S29" i="46"/>
  <c r="W85" i="46"/>
  <c r="X28" i="46"/>
  <c r="W28" i="46"/>
  <c r="T28" i="46"/>
  <c r="X84" i="46"/>
  <c r="S28" i="46"/>
  <c r="W84" i="46"/>
  <c r="X25" i="46"/>
  <c r="W25" i="46"/>
  <c r="T25" i="46"/>
  <c r="X81" i="46"/>
  <c r="S25" i="46"/>
  <c r="W81" i="46"/>
  <c r="X23" i="46"/>
  <c r="W23" i="46"/>
  <c r="T23" i="46"/>
  <c r="X79" i="46"/>
  <c r="S23" i="46"/>
  <c r="W79" i="46"/>
  <c r="W22" i="46"/>
  <c r="S22" i="46"/>
  <c r="W78" i="46"/>
  <c r="X21" i="46"/>
  <c r="T21" i="46"/>
  <c r="X77" i="46"/>
  <c r="X20" i="46"/>
  <c r="W20" i="46"/>
  <c r="T20" i="46"/>
  <c r="X76" i="46"/>
  <c r="S20" i="46"/>
  <c r="W76" i="46"/>
  <c r="X19" i="46"/>
  <c r="W19" i="46"/>
  <c r="T19" i="46"/>
  <c r="X75" i="46"/>
  <c r="S19" i="46"/>
  <c r="W75" i="46"/>
  <c r="X18" i="46"/>
  <c r="W18" i="46"/>
  <c r="T18" i="46"/>
  <c r="X74" i="46"/>
  <c r="S18" i="46"/>
  <c r="W74" i="46"/>
  <c r="X15" i="46"/>
  <c r="W15" i="46"/>
  <c r="T15" i="46"/>
  <c r="X71" i="46"/>
  <c r="S15" i="46"/>
  <c r="W71" i="46"/>
  <c r="X14" i="46"/>
  <c r="T14" i="46"/>
  <c r="X70" i="46"/>
  <c r="X13" i="46"/>
  <c r="W13" i="46"/>
  <c r="T13" i="46"/>
  <c r="X69" i="46"/>
  <c r="S13" i="46"/>
  <c r="W69" i="46"/>
  <c r="W12" i="46"/>
  <c r="S12" i="46"/>
  <c r="W68" i="46"/>
  <c r="X11" i="46"/>
  <c r="T11" i="46"/>
  <c r="X67" i="46"/>
  <c r="X10" i="46"/>
  <c r="W10" i="46"/>
  <c r="T10" i="46"/>
  <c r="X66" i="46"/>
  <c r="S10" i="46"/>
  <c r="W66" i="46"/>
  <c r="X9" i="46"/>
  <c r="W9" i="46"/>
  <c r="T9" i="46"/>
  <c r="X65" i="46"/>
  <c r="S9" i="46"/>
  <c r="W65" i="46"/>
  <c r="X8" i="46"/>
  <c r="W8" i="46"/>
  <c r="T8" i="46"/>
  <c r="X64" i="46"/>
  <c r="S8" i="46"/>
  <c r="W64" i="46"/>
  <c r="X5" i="46"/>
  <c r="W5" i="46"/>
  <c r="T5" i="46"/>
  <c r="X61" i="46"/>
  <c r="S5" i="46"/>
  <c r="W61" i="46"/>
  <c r="X4" i="46"/>
  <c r="W4" i="46"/>
  <c r="T4" i="46"/>
  <c r="T3" i="46"/>
  <c r="T2" i="46"/>
  <c r="S4" i="46"/>
  <c r="W60" i="46"/>
  <c r="X3" i="46"/>
  <c r="X2" i="46"/>
  <c r="W3" i="46"/>
  <c r="X59" i="46"/>
  <c r="S3" i="46"/>
  <c r="W59" i="46"/>
  <c r="P2" i="46"/>
  <c r="O2" i="46"/>
  <c r="N2" i="46"/>
  <c r="M2" i="46"/>
  <c r="S27" i="45"/>
  <c r="S55" i="45"/>
  <c r="W27" i="45"/>
  <c r="W55" i="45"/>
  <c r="W83" i="45"/>
  <c r="S24" i="45"/>
  <c r="S52" i="45"/>
  <c r="W24" i="45"/>
  <c r="W52" i="45"/>
  <c r="W80" i="45"/>
  <c r="S17" i="45"/>
  <c r="S45" i="45"/>
  <c r="W17" i="45"/>
  <c r="W45" i="45"/>
  <c r="W73" i="45"/>
  <c r="S7" i="45"/>
  <c r="S35" i="45"/>
  <c r="W7" i="45"/>
  <c r="W35" i="45"/>
  <c r="W63" i="45"/>
  <c r="X57" i="45"/>
  <c r="W57" i="45"/>
  <c r="T57" i="45"/>
  <c r="S57" i="45"/>
  <c r="X56" i="45"/>
  <c r="W56" i="45"/>
  <c r="T56" i="45"/>
  <c r="S56" i="45"/>
  <c r="X55" i="45"/>
  <c r="T55" i="45"/>
  <c r="X54" i="45"/>
  <c r="T26" i="45"/>
  <c r="T54" i="45"/>
  <c r="X26" i="45"/>
  <c r="X82" i="45"/>
  <c r="W54" i="45"/>
  <c r="S54" i="45"/>
  <c r="S26" i="45"/>
  <c r="W26" i="45"/>
  <c r="W82" i="45"/>
  <c r="X53" i="45"/>
  <c r="W53" i="45"/>
  <c r="T53" i="45"/>
  <c r="S53" i="45"/>
  <c r="X52" i="45"/>
  <c r="T52" i="45"/>
  <c r="X51" i="45"/>
  <c r="W51" i="45"/>
  <c r="T51" i="45"/>
  <c r="S51" i="45"/>
  <c r="X50" i="45"/>
  <c r="W50" i="45"/>
  <c r="T50" i="45"/>
  <c r="S50" i="45"/>
  <c r="S22" i="45"/>
  <c r="W22" i="45"/>
  <c r="W78" i="45"/>
  <c r="X49" i="45"/>
  <c r="W49" i="45"/>
  <c r="T49" i="45"/>
  <c r="S49" i="45"/>
  <c r="X48" i="45"/>
  <c r="W48" i="45"/>
  <c r="T48" i="45"/>
  <c r="S48" i="45"/>
  <c r="X47" i="45"/>
  <c r="W47" i="45"/>
  <c r="T47" i="45"/>
  <c r="S47" i="45"/>
  <c r="X46" i="45"/>
  <c r="W46" i="45"/>
  <c r="T46" i="45"/>
  <c r="S46" i="45"/>
  <c r="X45" i="45"/>
  <c r="T45" i="45"/>
  <c r="X44" i="45"/>
  <c r="W44" i="45"/>
  <c r="T44" i="45"/>
  <c r="S44" i="45"/>
  <c r="S16" i="45"/>
  <c r="W16" i="45"/>
  <c r="W72" i="45"/>
  <c r="X43" i="45"/>
  <c r="W43" i="45"/>
  <c r="T43" i="45"/>
  <c r="S43" i="45"/>
  <c r="X42" i="45"/>
  <c r="W42" i="45"/>
  <c r="T42" i="45"/>
  <c r="S42" i="45"/>
  <c r="X41" i="45"/>
  <c r="W41" i="45"/>
  <c r="T41" i="45"/>
  <c r="S41" i="45"/>
  <c r="X40" i="45"/>
  <c r="W40" i="45"/>
  <c r="T40" i="45"/>
  <c r="S40" i="45"/>
  <c r="S12" i="45"/>
  <c r="W12" i="45"/>
  <c r="W68" i="45"/>
  <c r="X39" i="45"/>
  <c r="W39" i="45"/>
  <c r="T39" i="45"/>
  <c r="S39" i="45"/>
  <c r="X38" i="45"/>
  <c r="W38" i="45"/>
  <c r="T38" i="45"/>
  <c r="S38" i="45"/>
  <c r="X37" i="45"/>
  <c r="W37" i="45"/>
  <c r="T37" i="45"/>
  <c r="S37" i="45"/>
  <c r="X36" i="45"/>
  <c r="W36" i="45"/>
  <c r="T36" i="45"/>
  <c r="S36" i="45"/>
  <c r="X35" i="45"/>
  <c r="T35" i="45"/>
  <c r="X34" i="45"/>
  <c r="W34" i="45"/>
  <c r="T34" i="45"/>
  <c r="S34" i="45"/>
  <c r="X33" i="45"/>
  <c r="W33" i="45"/>
  <c r="T33" i="45"/>
  <c r="S33" i="45"/>
  <c r="X32" i="45"/>
  <c r="X31" i="45"/>
  <c r="X30" i="45"/>
  <c r="W32" i="45"/>
  <c r="T32" i="45"/>
  <c r="T31" i="45"/>
  <c r="T30" i="45"/>
  <c r="S32" i="45"/>
  <c r="W31" i="45"/>
  <c r="S31" i="45"/>
  <c r="X29" i="45"/>
  <c r="W29" i="45"/>
  <c r="T29" i="45"/>
  <c r="X85" i="45"/>
  <c r="S29" i="45"/>
  <c r="W85" i="45"/>
  <c r="X28" i="45"/>
  <c r="W28" i="45"/>
  <c r="T28" i="45"/>
  <c r="X84" i="45"/>
  <c r="S28" i="45"/>
  <c r="W84" i="45"/>
  <c r="X27" i="45"/>
  <c r="T27" i="45"/>
  <c r="X83" i="45"/>
  <c r="X25" i="45"/>
  <c r="W25" i="45"/>
  <c r="T25" i="45"/>
  <c r="X81" i="45"/>
  <c r="S25" i="45"/>
  <c r="W81" i="45"/>
  <c r="X24" i="45"/>
  <c r="T24" i="45"/>
  <c r="X80" i="45"/>
  <c r="X23" i="45"/>
  <c r="W23" i="45"/>
  <c r="T23" i="45"/>
  <c r="X79" i="45"/>
  <c r="S23" i="45"/>
  <c r="W79" i="45"/>
  <c r="X22" i="45"/>
  <c r="T22" i="45"/>
  <c r="X78" i="45"/>
  <c r="X21" i="45"/>
  <c r="W21" i="45"/>
  <c r="T21" i="45"/>
  <c r="X77" i="45"/>
  <c r="S21" i="45"/>
  <c r="W77" i="45"/>
  <c r="X20" i="45"/>
  <c r="W20" i="45"/>
  <c r="T20" i="45"/>
  <c r="X76" i="45"/>
  <c r="S20" i="45"/>
  <c r="W76" i="45"/>
  <c r="X19" i="45"/>
  <c r="W19" i="45"/>
  <c r="T19" i="45"/>
  <c r="X75" i="45"/>
  <c r="S19" i="45"/>
  <c r="W75" i="45"/>
  <c r="X18" i="45"/>
  <c r="W18" i="45"/>
  <c r="T18" i="45"/>
  <c r="X74" i="45"/>
  <c r="S18" i="45"/>
  <c r="W74" i="45"/>
  <c r="X17" i="45"/>
  <c r="T17" i="45"/>
  <c r="X73" i="45"/>
  <c r="X16" i="45"/>
  <c r="T16" i="45"/>
  <c r="X72" i="45"/>
  <c r="X15" i="45"/>
  <c r="W15" i="45"/>
  <c r="T15" i="45"/>
  <c r="X71" i="45"/>
  <c r="S15" i="45"/>
  <c r="W71" i="45"/>
  <c r="X14" i="45"/>
  <c r="W14" i="45"/>
  <c r="T14" i="45"/>
  <c r="S14" i="45"/>
  <c r="W70" i="45"/>
  <c r="X13" i="45"/>
  <c r="W13" i="45"/>
  <c r="T13" i="45"/>
  <c r="X69" i="45"/>
  <c r="S13" i="45"/>
  <c r="W69" i="45"/>
  <c r="X12" i="45"/>
  <c r="T12" i="45"/>
  <c r="X68" i="45"/>
  <c r="X11" i="45"/>
  <c r="W11" i="45"/>
  <c r="T11" i="45"/>
  <c r="X67" i="45"/>
  <c r="S11" i="45"/>
  <c r="W67" i="45"/>
  <c r="X10" i="45"/>
  <c r="W10" i="45"/>
  <c r="T10" i="45"/>
  <c r="X66" i="45"/>
  <c r="S10" i="45"/>
  <c r="W66" i="45"/>
  <c r="X9" i="45"/>
  <c r="W9" i="45"/>
  <c r="T9" i="45"/>
  <c r="S9" i="45"/>
  <c r="W65" i="45"/>
  <c r="X8" i="45"/>
  <c r="W8" i="45"/>
  <c r="T8" i="45"/>
  <c r="X64" i="45"/>
  <c r="S8" i="45"/>
  <c r="W64" i="45"/>
  <c r="X7" i="45"/>
  <c r="T7" i="45"/>
  <c r="X63" i="45"/>
  <c r="X6" i="45"/>
  <c r="W6" i="45"/>
  <c r="T6" i="45"/>
  <c r="X62" i="45"/>
  <c r="S6" i="45"/>
  <c r="W62" i="45"/>
  <c r="X5" i="45"/>
  <c r="W5" i="45"/>
  <c r="T5" i="45"/>
  <c r="X61" i="45"/>
  <c r="S5" i="45"/>
  <c r="W61" i="45"/>
  <c r="X4" i="45"/>
  <c r="X3" i="45"/>
  <c r="X2" i="45"/>
  <c r="W4" i="45"/>
  <c r="T4" i="45"/>
  <c r="S4" i="45"/>
  <c r="W60" i="45"/>
  <c r="W3" i="45"/>
  <c r="T3" i="45"/>
  <c r="T2" i="45"/>
  <c r="S3" i="45"/>
  <c r="W59" i="45"/>
  <c r="P2" i="45"/>
  <c r="O2" i="45"/>
  <c r="N2" i="45"/>
  <c r="M2" i="45"/>
  <c r="X57" i="44"/>
  <c r="W57" i="44"/>
  <c r="T57" i="44"/>
  <c r="S57" i="44"/>
  <c r="X56" i="44"/>
  <c r="W56" i="44"/>
  <c r="T56" i="44"/>
  <c r="S56" i="44"/>
  <c r="X55" i="44"/>
  <c r="W55" i="44"/>
  <c r="T55" i="44"/>
  <c r="S55" i="44"/>
  <c r="X54" i="44"/>
  <c r="W54" i="44"/>
  <c r="S26" i="44"/>
  <c r="S54" i="44"/>
  <c r="W26" i="44"/>
  <c r="W82" i="44"/>
  <c r="T54" i="44"/>
  <c r="X53" i="44"/>
  <c r="T25" i="44"/>
  <c r="T53" i="44"/>
  <c r="X25" i="44"/>
  <c r="X81" i="44"/>
  <c r="W53" i="44"/>
  <c r="S53" i="44"/>
  <c r="X52" i="44"/>
  <c r="W52" i="44"/>
  <c r="T52" i="44"/>
  <c r="S52" i="44"/>
  <c r="X51" i="44"/>
  <c r="W51" i="44"/>
  <c r="T51" i="44"/>
  <c r="S51" i="44"/>
  <c r="X50" i="44"/>
  <c r="W50" i="44"/>
  <c r="T50" i="44"/>
  <c r="T22" i="44"/>
  <c r="X22" i="44"/>
  <c r="X78" i="44"/>
  <c r="S50" i="44"/>
  <c r="X49" i="44"/>
  <c r="W49" i="44"/>
  <c r="T49" i="44"/>
  <c r="S49" i="44"/>
  <c r="X48" i="44"/>
  <c r="W48" i="44"/>
  <c r="S20" i="44"/>
  <c r="S48" i="44"/>
  <c r="W20" i="44"/>
  <c r="W76" i="44"/>
  <c r="T48" i="44"/>
  <c r="T20" i="44"/>
  <c r="X20" i="44"/>
  <c r="X76" i="44"/>
  <c r="X47" i="44"/>
  <c r="W47" i="44"/>
  <c r="T47" i="44"/>
  <c r="S47" i="44"/>
  <c r="X46" i="44"/>
  <c r="W46" i="44"/>
  <c r="T46" i="44"/>
  <c r="S46" i="44"/>
  <c r="X45" i="44"/>
  <c r="W45" i="44"/>
  <c r="T45" i="44"/>
  <c r="S45" i="44"/>
  <c r="X44" i="44"/>
  <c r="W44" i="44"/>
  <c r="T44" i="44"/>
  <c r="S44" i="44"/>
  <c r="X43" i="44"/>
  <c r="T15" i="44"/>
  <c r="T43" i="44"/>
  <c r="X15" i="44"/>
  <c r="X71" i="44"/>
  <c r="W43" i="44"/>
  <c r="S43" i="44"/>
  <c r="X42" i="44"/>
  <c r="W42" i="44"/>
  <c r="T42" i="44"/>
  <c r="S42" i="44"/>
  <c r="X41" i="44"/>
  <c r="W41" i="44"/>
  <c r="T41" i="44"/>
  <c r="S41" i="44"/>
  <c r="X40" i="44"/>
  <c r="W40" i="44"/>
  <c r="T40" i="44"/>
  <c r="S40" i="44"/>
  <c r="X39" i="44"/>
  <c r="W39" i="44"/>
  <c r="T39" i="44"/>
  <c r="S39" i="44"/>
  <c r="X38" i="44"/>
  <c r="W38" i="44"/>
  <c r="S10" i="44"/>
  <c r="S38" i="44"/>
  <c r="W10" i="44"/>
  <c r="W66" i="44"/>
  <c r="T38" i="44"/>
  <c r="T10" i="44"/>
  <c r="X10" i="44"/>
  <c r="X66" i="44"/>
  <c r="X37" i="44"/>
  <c r="W37" i="44"/>
  <c r="T37" i="44"/>
  <c r="S37" i="44"/>
  <c r="X36" i="44"/>
  <c r="W36" i="44"/>
  <c r="T36" i="44"/>
  <c r="S36" i="44"/>
  <c r="X35" i="44"/>
  <c r="W35" i="44"/>
  <c r="T35" i="44"/>
  <c r="S35" i="44"/>
  <c r="X34" i="44"/>
  <c r="W34" i="44"/>
  <c r="T34" i="44"/>
  <c r="S34" i="44"/>
  <c r="X33" i="44"/>
  <c r="W33" i="44"/>
  <c r="T33" i="44"/>
  <c r="S33" i="44"/>
  <c r="X32" i="44"/>
  <c r="W32" i="44"/>
  <c r="T32" i="44"/>
  <c r="S32" i="44"/>
  <c r="X31" i="44"/>
  <c r="X30" i="44"/>
  <c r="W31" i="44"/>
  <c r="T31" i="44"/>
  <c r="T30" i="44"/>
  <c r="S31" i="44"/>
  <c r="X29" i="44"/>
  <c r="W29" i="44"/>
  <c r="T29" i="44"/>
  <c r="X85" i="44"/>
  <c r="S29" i="44"/>
  <c r="W85" i="44"/>
  <c r="X28" i="44"/>
  <c r="W28" i="44"/>
  <c r="T28" i="44"/>
  <c r="X84" i="44"/>
  <c r="S28" i="44"/>
  <c r="W84" i="44"/>
  <c r="X27" i="44"/>
  <c r="T27" i="44"/>
  <c r="X83" i="44"/>
  <c r="W27" i="44"/>
  <c r="S27" i="44"/>
  <c r="X26" i="44"/>
  <c r="T26" i="44"/>
  <c r="X82" i="44"/>
  <c r="W25" i="44"/>
  <c r="S25" i="44"/>
  <c r="W81" i="44"/>
  <c r="X24" i="44"/>
  <c r="W24" i="44"/>
  <c r="T24" i="44"/>
  <c r="X80" i="44"/>
  <c r="S24" i="44"/>
  <c r="W80" i="44"/>
  <c r="X23" i="44"/>
  <c r="W23" i="44"/>
  <c r="T23" i="44"/>
  <c r="X79" i="44"/>
  <c r="S23" i="44"/>
  <c r="W79" i="44"/>
  <c r="W22" i="44"/>
  <c r="S22" i="44"/>
  <c r="X21" i="44"/>
  <c r="W21" i="44"/>
  <c r="T21" i="44"/>
  <c r="X77" i="44"/>
  <c r="S21" i="44"/>
  <c r="W77" i="44"/>
  <c r="X19" i="44"/>
  <c r="W19" i="44"/>
  <c r="T19" i="44"/>
  <c r="X75" i="44"/>
  <c r="S19" i="44"/>
  <c r="W75" i="44"/>
  <c r="X18" i="44"/>
  <c r="W18" i="44"/>
  <c r="T18" i="44"/>
  <c r="X74" i="44"/>
  <c r="S18" i="44"/>
  <c r="W74" i="44"/>
  <c r="X17" i="44"/>
  <c r="T17" i="44"/>
  <c r="X73" i="44"/>
  <c r="W17" i="44"/>
  <c r="S17" i="44"/>
  <c r="X16" i="44"/>
  <c r="W16" i="44"/>
  <c r="T16" i="44"/>
  <c r="X72" i="44"/>
  <c r="S16" i="44"/>
  <c r="W72" i="44"/>
  <c r="W15" i="44"/>
  <c r="S15" i="44"/>
  <c r="W71" i="44"/>
  <c r="X14" i="44"/>
  <c r="W14" i="44"/>
  <c r="T14" i="44"/>
  <c r="X70" i="44"/>
  <c r="S14" i="44"/>
  <c r="W70" i="44"/>
  <c r="X13" i="44"/>
  <c r="W13" i="44"/>
  <c r="T13" i="44"/>
  <c r="X69" i="44"/>
  <c r="S13" i="44"/>
  <c r="W69" i="44"/>
  <c r="X12" i="44"/>
  <c r="W12" i="44"/>
  <c r="T12" i="44"/>
  <c r="X68" i="44"/>
  <c r="S12" i="44"/>
  <c r="X11" i="44"/>
  <c r="W11" i="44"/>
  <c r="T11" i="44"/>
  <c r="X67" i="44"/>
  <c r="S11" i="44"/>
  <c r="W67" i="44"/>
  <c r="X9" i="44"/>
  <c r="W9" i="44"/>
  <c r="T9" i="44"/>
  <c r="X65" i="44"/>
  <c r="S9" i="44"/>
  <c r="W65" i="44"/>
  <c r="X8" i="44"/>
  <c r="W8" i="44"/>
  <c r="T8" i="44"/>
  <c r="X64" i="44"/>
  <c r="S8" i="44"/>
  <c r="W64" i="44"/>
  <c r="X7" i="44"/>
  <c r="T7" i="44"/>
  <c r="X63" i="44"/>
  <c r="W7" i="44"/>
  <c r="S7" i="44"/>
  <c r="X6" i="44"/>
  <c r="W6" i="44"/>
  <c r="T6" i="44"/>
  <c r="X62" i="44"/>
  <c r="S6" i="44"/>
  <c r="W62" i="44"/>
  <c r="X5" i="44"/>
  <c r="T5" i="44"/>
  <c r="X61" i="44"/>
  <c r="W5" i="44"/>
  <c r="S5" i="44"/>
  <c r="W61" i="44"/>
  <c r="X4" i="44"/>
  <c r="W4" i="44"/>
  <c r="T4" i="44"/>
  <c r="X60" i="44"/>
  <c r="S4" i="44"/>
  <c r="W60" i="44"/>
  <c r="X3" i="44"/>
  <c r="X2" i="44"/>
  <c r="W3" i="44"/>
  <c r="T3" i="44"/>
  <c r="S3" i="44"/>
  <c r="W59" i="44"/>
  <c r="P2" i="44"/>
  <c r="O2" i="44"/>
  <c r="N2" i="44"/>
  <c r="M2" i="44"/>
  <c r="T25" i="43"/>
  <c r="T53" i="43"/>
  <c r="X25" i="43"/>
  <c r="X53" i="43"/>
  <c r="X81" i="43"/>
  <c r="S16" i="43"/>
  <c r="S44" i="43"/>
  <c r="W16" i="43"/>
  <c r="W44" i="43"/>
  <c r="W72" i="43"/>
  <c r="T15" i="43"/>
  <c r="T43" i="43"/>
  <c r="X15" i="43"/>
  <c r="X43" i="43"/>
  <c r="X71" i="43"/>
  <c r="S15" i="43"/>
  <c r="S43" i="43"/>
  <c r="W15" i="43"/>
  <c r="W43" i="43"/>
  <c r="W71" i="43"/>
  <c r="T13" i="43"/>
  <c r="T41" i="43"/>
  <c r="X13" i="43"/>
  <c r="X41" i="43"/>
  <c r="X69" i="43"/>
  <c r="S13" i="43"/>
  <c r="S41" i="43"/>
  <c r="W13" i="43"/>
  <c r="W41" i="43"/>
  <c r="W69" i="43"/>
  <c r="X57" i="43"/>
  <c r="W57" i="43"/>
  <c r="T57" i="43"/>
  <c r="S57" i="43"/>
  <c r="X56" i="43"/>
  <c r="W56" i="43"/>
  <c r="T56" i="43"/>
  <c r="S56" i="43"/>
  <c r="X55" i="43"/>
  <c r="W55" i="43"/>
  <c r="T55" i="43"/>
  <c r="S55" i="43"/>
  <c r="X54" i="43"/>
  <c r="W54" i="43"/>
  <c r="T54" i="43"/>
  <c r="S54" i="43"/>
  <c r="W53" i="43"/>
  <c r="S53" i="43"/>
  <c r="X52" i="43"/>
  <c r="W52" i="43"/>
  <c r="T52" i="43"/>
  <c r="S52" i="43"/>
  <c r="X51" i="43"/>
  <c r="W51" i="43"/>
  <c r="T51" i="43"/>
  <c r="S51" i="43"/>
  <c r="X50" i="43"/>
  <c r="W50" i="43"/>
  <c r="T50" i="43"/>
  <c r="S50" i="43"/>
  <c r="X49" i="43"/>
  <c r="W49" i="43"/>
  <c r="T49" i="43"/>
  <c r="S49" i="43"/>
  <c r="X48" i="43"/>
  <c r="W48" i="43"/>
  <c r="T48" i="43"/>
  <c r="S48" i="43"/>
  <c r="X47" i="43"/>
  <c r="W47" i="43"/>
  <c r="T47" i="43"/>
  <c r="S47" i="43"/>
  <c r="X46" i="43"/>
  <c r="W46" i="43"/>
  <c r="T46" i="43"/>
  <c r="S46" i="43"/>
  <c r="X45" i="43"/>
  <c r="W45" i="43"/>
  <c r="T45" i="43"/>
  <c r="S45" i="43"/>
  <c r="X44" i="43"/>
  <c r="T44" i="43"/>
  <c r="X42" i="43"/>
  <c r="W42" i="43"/>
  <c r="T42" i="43"/>
  <c r="S42" i="43"/>
  <c r="X40" i="43"/>
  <c r="W40" i="43"/>
  <c r="T40" i="43"/>
  <c r="S40" i="43"/>
  <c r="X39" i="43"/>
  <c r="W39" i="43"/>
  <c r="T39" i="43"/>
  <c r="S39" i="43"/>
  <c r="X38" i="43"/>
  <c r="W38" i="43"/>
  <c r="T38" i="43"/>
  <c r="S38" i="43"/>
  <c r="X37" i="43"/>
  <c r="W37" i="43"/>
  <c r="T37" i="43"/>
  <c r="S37" i="43"/>
  <c r="X36" i="43"/>
  <c r="W36" i="43"/>
  <c r="T36" i="43"/>
  <c r="T8" i="43"/>
  <c r="X8" i="43"/>
  <c r="X64" i="43"/>
  <c r="S36" i="43"/>
  <c r="X35" i="43"/>
  <c r="W35" i="43"/>
  <c r="T35" i="43"/>
  <c r="S35" i="43"/>
  <c r="X34" i="43"/>
  <c r="W34" i="43"/>
  <c r="T34" i="43"/>
  <c r="S34" i="43"/>
  <c r="X33" i="43"/>
  <c r="W33" i="43"/>
  <c r="T33" i="43"/>
  <c r="S33" i="43"/>
  <c r="X32" i="43"/>
  <c r="W32" i="43"/>
  <c r="T32" i="43"/>
  <c r="S32" i="43"/>
  <c r="X31" i="43"/>
  <c r="W31" i="43"/>
  <c r="T31" i="43"/>
  <c r="T30" i="43"/>
  <c r="S31" i="43"/>
  <c r="X29" i="43"/>
  <c r="W29" i="43"/>
  <c r="T29" i="43"/>
  <c r="X85" i="43"/>
  <c r="S29" i="43"/>
  <c r="W85" i="43"/>
  <c r="X28" i="43"/>
  <c r="T28" i="43"/>
  <c r="X84" i="43"/>
  <c r="W28" i="43"/>
  <c r="S28" i="43"/>
  <c r="X27" i="43"/>
  <c r="W27" i="43"/>
  <c r="S27" i="43"/>
  <c r="W83" i="43"/>
  <c r="T27" i="43"/>
  <c r="X83" i="43"/>
  <c r="X26" i="43"/>
  <c r="W26" i="43"/>
  <c r="T26" i="43"/>
  <c r="X82" i="43"/>
  <c r="S26" i="43"/>
  <c r="W82" i="43"/>
  <c r="W25" i="43"/>
  <c r="S25" i="43"/>
  <c r="W81" i="43"/>
  <c r="X24" i="43"/>
  <c r="W24" i="43"/>
  <c r="T24" i="43"/>
  <c r="X80" i="43"/>
  <c r="S24" i="43"/>
  <c r="W80" i="43"/>
  <c r="X23" i="43"/>
  <c r="T23" i="43"/>
  <c r="X79" i="43"/>
  <c r="W23" i="43"/>
  <c r="S23" i="43"/>
  <c r="W79" i="43"/>
  <c r="X22" i="43"/>
  <c r="W22" i="43"/>
  <c r="T22" i="43"/>
  <c r="X78" i="43"/>
  <c r="S22" i="43"/>
  <c r="W78" i="43"/>
  <c r="X21" i="43"/>
  <c r="W21" i="43"/>
  <c r="T21" i="43"/>
  <c r="X77" i="43"/>
  <c r="S21" i="43"/>
  <c r="W77" i="43"/>
  <c r="X20" i="43"/>
  <c r="W20" i="43"/>
  <c r="T20" i="43"/>
  <c r="X76" i="43"/>
  <c r="S20" i="43"/>
  <c r="X19" i="43"/>
  <c r="W19" i="43"/>
  <c r="T19" i="43"/>
  <c r="X75" i="43"/>
  <c r="S19" i="43"/>
  <c r="W75" i="43"/>
  <c r="X18" i="43"/>
  <c r="T18" i="43"/>
  <c r="X74" i="43"/>
  <c r="W18" i="43"/>
  <c r="S18" i="43"/>
  <c r="X17" i="43"/>
  <c r="W17" i="43"/>
  <c r="S17" i="43"/>
  <c r="W73" i="43"/>
  <c r="T17" i="43"/>
  <c r="X73" i="43"/>
  <c r="X16" i="43"/>
  <c r="T16" i="43"/>
  <c r="X72" i="43"/>
  <c r="X14" i="43"/>
  <c r="W14" i="43"/>
  <c r="T14" i="43"/>
  <c r="X70" i="43"/>
  <c r="S14" i="43"/>
  <c r="W70" i="43"/>
  <c r="X12" i="43"/>
  <c r="W12" i="43"/>
  <c r="T12" i="43"/>
  <c r="S12" i="43"/>
  <c r="W68" i="43"/>
  <c r="X11" i="43"/>
  <c r="W11" i="43"/>
  <c r="T11" i="43"/>
  <c r="X67" i="43"/>
  <c r="S11" i="43"/>
  <c r="W67" i="43"/>
  <c r="X10" i="43"/>
  <c r="W10" i="43"/>
  <c r="T10" i="43"/>
  <c r="X66" i="43"/>
  <c r="S10" i="43"/>
  <c r="X9" i="43"/>
  <c r="W9" i="43"/>
  <c r="T9" i="43"/>
  <c r="X65" i="43"/>
  <c r="S9" i="43"/>
  <c r="W65" i="43"/>
  <c r="W8" i="43"/>
  <c r="S8" i="43"/>
  <c r="X7" i="43"/>
  <c r="W7" i="43"/>
  <c r="S7" i="43"/>
  <c r="W63" i="43"/>
  <c r="T7" i="43"/>
  <c r="X6" i="43"/>
  <c r="W6" i="43"/>
  <c r="T6" i="43"/>
  <c r="X62" i="43"/>
  <c r="S6" i="43"/>
  <c r="W62" i="43"/>
  <c r="X5" i="43"/>
  <c r="T5" i="43"/>
  <c r="X61" i="43"/>
  <c r="W5" i="43"/>
  <c r="S5" i="43"/>
  <c r="W61" i="43"/>
  <c r="X4" i="43"/>
  <c r="W4" i="43"/>
  <c r="T4" i="43"/>
  <c r="X60" i="43"/>
  <c r="S4" i="43"/>
  <c r="W60" i="43"/>
  <c r="X3" i="43"/>
  <c r="X2" i="43"/>
  <c r="W3" i="43"/>
  <c r="T3" i="43"/>
  <c r="S3" i="43"/>
  <c r="W59" i="43"/>
  <c r="P2" i="43"/>
  <c r="O2" i="43"/>
  <c r="N2" i="43"/>
  <c r="M2" i="43"/>
  <c r="T26" i="42"/>
  <c r="T54" i="42"/>
  <c r="X26" i="42"/>
  <c r="X54" i="42"/>
  <c r="X82" i="42"/>
  <c r="S25" i="42"/>
  <c r="S53" i="42"/>
  <c r="W25" i="42"/>
  <c r="W53" i="42"/>
  <c r="W81" i="42"/>
  <c r="S24" i="42"/>
  <c r="S52" i="42"/>
  <c r="W24" i="42"/>
  <c r="W52" i="42"/>
  <c r="W80" i="42"/>
  <c r="S9" i="42"/>
  <c r="S37" i="42"/>
  <c r="W9" i="42"/>
  <c r="W37" i="42"/>
  <c r="W65" i="42"/>
  <c r="T8" i="42"/>
  <c r="T36" i="42"/>
  <c r="X8" i="42"/>
  <c r="X36" i="42"/>
  <c r="X64" i="42"/>
  <c r="X57" i="42"/>
  <c r="W57" i="42"/>
  <c r="T57" i="42"/>
  <c r="S57" i="42"/>
  <c r="X56" i="42"/>
  <c r="W56" i="42"/>
  <c r="T56" i="42"/>
  <c r="S56" i="42"/>
  <c r="X55" i="42"/>
  <c r="W55" i="42"/>
  <c r="T55" i="42"/>
  <c r="S55" i="42"/>
  <c r="W54" i="42"/>
  <c r="S54" i="42"/>
  <c r="X53" i="42"/>
  <c r="T53" i="42"/>
  <c r="X52" i="42"/>
  <c r="T52" i="42"/>
  <c r="X51" i="42"/>
  <c r="W51" i="42"/>
  <c r="T51" i="42"/>
  <c r="S51" i="42"/>
  <c r="X50" i="42"/>
  <c r="W50" i="42"/>
  <c r="T50" i="42"/>
  <c r="S50" i="42"/>
  <c r="X49" i="42"/>
  <c r="W49" i="42"/>
  <c r="T49" i="42"/>
  <c r="S49" i="42"/>
  <c r="X48" i="42"/>
  <c r="W48" i="42"/>
  <c r="T48" i="42"/>
  <c r="S48" i="42"/>
  <c r="X47" i="42"/>
  <c r="W47" i="42"/>
  <c r="T47" i="42"/>
  <c r="S47" i="42"/>
  <c r="X46" i="42"/>
  <c r="W46" i="42"/>
  <c r="T46" i="42"/>
  <c r="S46" i="42"/>
  <c r="X45" i="42"/>
  <c r="W45" i="42"/>
  <c r="T45" i="42"/>
  <c r="S45" i="42"/>
  <c r="X44" i="42"/>
  <c r="W44" i="42"/>
  <c r="T44" i="42"/>
  <c r="S44" i="42"/>
  <c r="X43" i="42"/>
  <c r="W43" i="42"/>
  <c r="T43" i="42"/>
  <c r="S43" i="42"/>
  <c r="X42" i="42"/>
  <c r="W42" i="42"/>
  <c r="T42" i="42"/>
  <c r="S42" i="42"/>
  <c r="X41" i="42"/>
  <c r="W41" i="42"/>
  <c r="T41" i="42"/>
  <c r="S41" i="42"/>
  <c r="X40" i="42"/>
  <c r="W40" i="42"/>
  <c r="T40" i="42"/>
  <c r="S40" i="42"/>
  <c r="X39" i="42"/>
  <c r="W39" i="42"/>
  <c r="T39" i="42"/>
  <c r="S39" i="42"/>
  <c r="X38" i="42"/>
  <c r="W38" i="42"/>
  <c r="T38" i="42"/>
  <c r="S38" i="42"/>
  <c r="X37" i="42"/>
  <c r="T37" i="42"/>
  <c r="W36" i="42"/>
  <c r="S36" i="42"/>
  <c r="X35" i="42"/>
  <c r="W35" i="42"/>
  <c r="T35" i="42"/>
  <c r="S35" i="42"/>
  <c r="X34" i="42"/>
  <c r="W34" i="42"/>
  <c r="T34" i="42"/>
  <c r="S34" i="42"/>
  <c r="X33" i="42"/>
  <c r="W33" i="42"/>
  <c r="T33" i="42"/>
  <c r="S33" i="42"/>
  <c r="S5" i="42"/>
  <c r="W5" i="42"/>
  <c r="W61" i="42"/>
  <c r="X32" i="42"/>
  <c r="W32" i="42"/>
  <c r="T32" i="42"/>
  <c r="S32" i="42"/>
  <c r="X31" i="42"/>
  <c r="W31" i="42"/>
  <c r="T31" i="42"/>
  <c r="T30" i="42"/>
  <c r="S31" i="42"/>
  <c r="X30" i="42"/>
  <c r="X29" i="42"/>
  <c r="W29" i="42"/>
  <c r="T29" i="42"/>
  <c r="X85" i="42"/>
  <c r="S29" i="42"/>
  <c r="W85" i="42"/>
  <c r="X28" i="42"/>
  <c r="W28" i="42"/>
  <c r="S28" i="42"/>
  <c r="W84" i="42"/>
  <c r="T28" i="42"/>
  <c r="X84" i="42"/>
  <c r="X27" i="42"/>
  <c r="W27" i="42"/>
  <c r="T27" i="42"/>
  <c r="S27" i="42"/>
  <c r="W26" i="42"/>
  <c r="S26" i="42"/>
  <c r="W82" i="42"/>
  <c r="X25" i="42"/>
  <c r="T25" i="42"/>
  <c r="X81" i="42"/>
  <c r="X24" i="42"/>
  <c r="T24" i="42"/>
  <c r="X80" i="42"/>
  <c r="X23" i="42"/>
  <c r="W23" i="42"/>
  <c r="S23" i="42"/>
  <c r="W79" i="42"/>
  <c r="T23" i="42"/>
  <c r="X22" i="42"/>
  <c r="W22" i="42"/>
  <c r="T22" i="42"/>
  <c r="X78" i="42"/>
  <c r="S22" i="42"/>
  <c r="W78" i="42"/>
  <c r="X21" i="42"/>
  <c r="W21" i="42"/>
  <c r="T21" i="42"/>
  <c r="S21" i="42"/>
  <c r="W77" i="42"/>
  <c r="X20" i="42"/>
  <c r="W20" i="42"/>
  <c r="T20" i="42"/>
  <c r="X76" i="42"/>
  <c r="S20" i="42"/>
  <c r="X19" i="42"/>
  <c r="W19" i="42"/>
  <c r="T19" i="42"/>
  <c r="X75" i="42"/>
  <c r="S19" i="42"/>
  <c r="W75" i="42"/>
  <c r="X18" i="42"/>
  <c r="W18" i="42"/>
  <c r="T18" i="42"/>
  <c r="X74" i="42"/>
  <c r="S18" i="42"/>
  <c r="W74" i="42"/>
  <c r="X17" i="42"/>
  <c r="W17" i="42"/>
  <c r="T17" i="42"/>
  <c r="S17" i="42"/>
  <c r="X16" i="42"/>
  <c r="W16" i="42"/>
  <c r="T16" i="42"/>
  <c r="X72" i="42"/>
  <c r="S16" i="42"/>
  <c r="W72" i="42"/>
  <c r="X15" i="42"/>
  <c r="W15" i="42"/>
  <c r="T15" i="42"/>
  <c r="X71" i="42"/>
  <c r="S15" i="42"/>
  <c r="W71" i="42"/>
  <c r="X14" i="42"/>
  <c r="W14" i="42"/>
  <c r="T14" i="42"/>
  <c r="X70" i="42"/>
  <c r="S14" i="42"/>
  <c r="W70" i="42"/>
  <c r="X13" i="42"/>
  <c r="W13" i="42"/>
  <c r="T13" i="42"/>
  <c r="S13" i="42"/>
  <c r="W69" i="42"/>
  <c r="X12" i="42"/>
  <c r="W12" i="42"/>
  <c r="T12" i="42"/>
  <c r="X68" i="42"/>
  <c r="S12" i="42"/>
  <c r="W68" i="42"/>
  <c r="X11" i="42"/>
  <c r="W11" i="42"/>
  <c r="T11" i="42"/>
  <c r="X67" i="42"/>
  <c r="S11" i="42"/>
  <c r="W67" i="42"/>
  <c r="X10" i="42"/>
  <c r="W10" i="42"/>
  <c r="T10" i="42"/>
  <c r="X66" i="42"/>
  <c r="S10" i="42"/>
  <c r="X9" i="42"/>
  <c r="T9" i="42"/>
  <c r="X65" i="42"/>
  <c r="W8" i="42"/>
  <c r="S8" i="42"/>
  <c r="W64" i="42"/>
  <c r="X7" i="42"/>
  <c r="W7" i="42"/>
  <c r="T7" i="42"/>
  <c r="S7" i="42"/>
  <c r="X6" i="42"/>
  <c r="T6" i="42"/>
  <c r="X62" i="42"/>
  <c r="W6" i="42"/>
  <c r="S6" i="42"/>
  <c r="W62" i="42"/>
  <c r="X5" i="42"/>
  <c r="T5" i="42"/>
  <c r="X61" i="42"/>
  <c r="X4" i="42"/>
  <c r="W4" i="42"/>
  <c r="T4" i="42"/>
  <c r="X60" i="42"/>
  <c r="S4" i="42"/>
  <c r="W60" i="42"/>
  <c r="X3" i="42"/>
  <c r="X2" i="42"/>
  <c r="W3" i="42"/>
  <c r="T3" i="42"/>
  <c r="S3" i="42"/>
  <c r="W59" i="42"/>
  <c r="P2" i="42"/>
  <c r="O2" i="42"/>
  <c r="N2" i="42"/>
  <c r="M2" i="42"/>
  <c r="T27" i="41"/>
  <c r="T55" i="41"/>
  <c r="X27" i="41"/>
  <c r="X55" i="41"/>
  <c r="X83" i="41"/>
  <c r="T26" i="41"/>
  <c r="T54" i="41"/>
  <c r="X26" i="41"/>
  <c r="X54" i="41"/>
  <c r="X82" i="41"/>
  <c r="S26" i="41"/>
  <c r="S54" i="41"/>
  <c r="W26" i="41"/>
  <c r="W54" i="41"/>
  <c r="W82" i="41"/>
  <c r="T17" i="41"/>
  <c r="T45" i="41"/>
  <c r="X17" i="41"/>
  <c r="X45" i="41"/>
  <c r="X73" i="41"/>
  <c r="T16" i="41"/>
  <c r="T44" i="41"/>
  <c r="X16" i="41"/>
  <c r="X44" i="41"/>
  <c r="X72" i="41"/>
  <c r="T7" i="41"/>
  <c r="T35" i="41"/>
  <c r="X7" i="41"/>
  <c r="X35" i="41"/>
  <c r="X63" i="41"/>
  <c r="T6" i="41"/>
  <c r="T34" i="41"/>
  <c r="X6" i="41"/>
  <c r="X34" i="41"/>
  <c r="X62" i="41"/>
  <c r="X57" i="41"/>
  <c r="W57" i="41"/>
  <c r="T57" i="41"/>
  <c r="S57" i="41"/>
  <c r="X56" i="41"/>
  <c r="W56" i="41"/>
  <c r="T56" i="41"/>
  <c r="S56" i="41"/>
  <c r="W55" i="41"/>
  <c r="S55" i="41"/>
  <c r="X53" i="41"/>
  <c r="W53" i="41"/>
  <c r="T53" i="41"/>
  <c r="S53" i="41"/>
  <c r="X52" i="41"/>
  <c r="W52" i="41"/>
  <c r="T52" i="41"/>
  <c r="S52" i="41"/>
  <c r="X51" i="41"/>
  <c r="W51" i="41"/>
  <c r="T51" i="41"/>
  <c r="S51" i="41"/>
  <c r="X50" i="41"/>
  <c r="W50" i="41"/>
  <c r="T50" i="41"/>
  <c r="S50" i="41"/>
  <c r="X49" i="41"/>
  <c r="W49" i="41"/>
  <c r="T49" i="41"/>
  <c r="S49" i="41"/>
  <c r="X48" i="41"/>
  <c r="W48" i="41"/>
  <c r="T48" i="41"/>
  <c r="S48" i="41"/>
  <c r="X47" i="41"/>
  <c r="W47" i="41"/>
  <c r="T47" i="41"/>
  <c r="S47" i="41"/>
  <c r="X46" i="41"/>
  <c r="W46" i="41"/>
  <c r="T46" i="41"/>
  <c r="S46" i="41"/>
  <c r="W45" i="41"/>
  <c r="S45" i="41"/>
  <c r="W44" i="41"/>
  <c r="S44" i="41"/>
  <c r="X43" i="41"/>
  <c r="W43" i="41"/>
  <c r="T43" i="41"/>
  <c r="S43" i="41"/>
  <c r="X42" i="41"/>
  <c r="W42" i="41"/>
  <c r="T42" i="41"/>
  <c r="S42" i="41"/>
  <c r="X41" i="41"/>
  <c r="W41" i="41"/>
  <c r="T41" i="41"/>
  <c r="S41" i="41"/>
  <c r="X40" i="41"/>
  <c r="W40" i="41"/>
  <c r="T40" i="41"/>
  <c r="S40" i="41"/>
  <c r="X39" i="41"/>
  <c r="W39" i="41"/>
  <c r="T39" i="41"/>
  <c r="S39" i="41"/>
  <c r="X38" i="41"/>
  <c r="W38" i="41"/>
  <c r="T38" i="41"/>
  <c r="S38" i="41"/>
  <c r="X37" i="41"/>
  <c r="W37" i="41"/>
  <c r="T37" i="41"/>
  <c r="S37" i="41"/>
  <c r="X36" i="41"/>
  <c r="W36" i="41"/>
  <c r="T36" i="41"/>
  <c r="S36" i="41"/>
  <c r="W35" i="41"/>
  <c r="S35" i="41"/>
  <c r="W34" i="41"/>
  <c r="S34" i="41"/>
  <c r="X33" i="41"/>
  <c r="W33" i="41"/>
  <c r="T33" i="41"/>
  <c r="S33" i="41"/>
  <c r="X32" i="41"/>
  <c r="W32" i="41"/>
  <c r="T32" i="41"/>
  <c r="S32" i="41"/>
  <c r="X31" i="41"/>
  <c r="X30" i="41"/>
  <c r="W31" i="41"/>
  <c r="T31" i="41"/>
  <c r="S31" i="41"/>
  <c r="T30" i="41"/>
  <c r="X29" i="41"/>
  <c r="W29" i="41"/>
  <c r="T29" i="41"/>
  <c r="X85" i="41"/>
  <c r="S29" i="41"/>
  <c r="W85" i="41"/>
  <c r="X28" i="41"/>
  <c r="W28" i="41"/>
  <c r="T28" i="41"/>
  <c r="X84" i="41"/>
  <c r="S28" i="41"/>
  <c r="W84" i="41"/>
  <c r="W27" i="41"/>
  <c r="S27" i="41"/>
  <c r="W83" i="41"/>
  <c r="X25" i="41"/>
  <c r="W25" i="41"/>
  <c r="T25" i="41"/>
  <c r="X81" i="41"/>
  <c r="S25" i="41"/>
  <c r="W81" i="41"/>
  <c r="X24" i="41"/>
  <c r="W24" i="41"/>
  <c r="T24" i="41"/>
  <c r="X80" i="41"/>
  <c r="S24" i="41"/>
  <c r="W80" i="41"/>
  <c r="X23" i="41"/>
  <c r="W23" i="41"/>
  <c r="T23" i="41"/>
  <c r="X79" i="41"/>
  <c r="S23" i="41"/>
  <c r="W79" i="41"/>
  <c r="X22" i="41"/>
  <c r="W22" i="41"/>
  <c r="T22" i="41"/>
  <c r="X78" i="41"/>
  <c r="S22" i="41"/>
  <c r="W78" i="41"/>
  <c r="X21" i="41"/>
  <c r="W21" i="41"/>
  <c r="T21" i="41"/>
  <c r="X77" i="41"/>
  <c r="S21" i="41"/>
  <c r="W77" i="41"/>
  <c r="X20" i="41"/>
  <c r="W20" i="41"/>
  <c r="T20" i="41"/>
  <c r="X76" i="41"/>
  <c r="S20" i="41"/>
  <c r="W76" i="41"/>
  <c r="X19" i="41"/>
  <c r="W19" i="41"/>
  <c r="T19" i="41"/>
  <c r="X75" i="41"/>
  <c r="S19" i="41"/>
  <c r="W75" i="41"/>
  <c r="X18" i="41"/>
  <c r="W18" i="41"/>
  <c r="T18" i="41"/>
  <c r="X74" i="41"/>
  <c r="S18" i="41"/>
  <c r="W74" i="41"/>
  <c r="W17" i="41"/>
  <c r="S17" i="41"/>
  <c r="W73" i="41"/>
  <c r="W16" i="41"/>
  <c r="S16" i="41"/>
  <c r="W72" i="41"/>
  <c r="X15" i="41"/>
  <c r="W15" i="41"/>
  <c r="T15" i="41"/>
  <c r="X71" i="41"/>
  <c r="S15" i="41"/>
  <c r="W71" i="41"/>
  <c r="X14" i="41"/>
  <c r="W14" i="41"/>
  <c r="T14" i="41"/>
  <c r="X70" i="41"/>
  <c r="S14" i="41"/>
  <c r="W70" i="41"/>
  <c r="X13" i="41"/>
  <c r="W13" i="41"/>
  <c r="T13" i="41"/>
  <c r="X69" i="41"/>
  <c r="S13" i="41"/>
  <c r="W69" i="41"/>
  <c r="X12" i="41"/>
  <c r="W12" i="41"/>
  <c r="T12" i="41"/>
  <c r="X68" i="41"/>
  <c r="S12" i="41"/>
  <c r="W68" i="41"/>
  <c r="X11" i="41"/>
  <c r="W11" i="41"/>
  <c r="T11" i="41"/>
  <c r="X67" i="41"/>
  <c r="S11" i="41"/>
  <c r="W67" i="41"/>
  <c r="X10" i="41"/>
  <c r="W10" i="41"/>
  <c r="T10" i="41"/>
  <c r="X66" i="41"/>
  <c r="S10" i="41"/>
  <c r="W66" i="41"/>
  <c r="X9" i="41"/>
  <c r="W9" i="41"/>
  <c r="T9" i="41"/>
  <c r="X65" i="41"/>
  <c r="S9" i="41"/>
  <c r="W65" i="41"/>
  <c r="X8" i="41"/>
  <c r="W8" i="41"/>
  <c r="T8" i="41"/>
  <c r="X64" i="41"/>
  <c r="S8" i="41"/>
  <c r="W64" i="41"/>
  <c r="W7" i="41"/>
  <c r="S7" i="41"/>
  <c r="W63" i="41"/>
  <c r="W6" i="41"/>
  <c r="S6" i="41"/>
  <c r="W62" i="41"/>
  <c r="X5" i="41"/>
  <c r="W5" i="41"/>
  <c r="T5" i="41"/>
  <c r="X61" i="41"/>
  <c r="S5" i="41"/>
  <c r="W61" i="41"/>
  <c r="X4" i="41"/>
  <c r="W4" i="41"/>
  <c r="T4" i="41"/>
  <c r="X60" i="41"/>
  <c r="S4" i="41"/>
  <c r="W60" i="41"/>
  <c r="X3" i="41"/>
  <c r="X2" i="41"/>
  <c r="W3" i="41"/>
  <c r="T3" i="41"/>
  <c r="X59" i="41"/>
  <c r="S3" i="41"/>
  <c r="W59" i="41"/>
  <c r="P2" i="41"/>
  <c r="O2" i="41"/>
  <c r="N2" i="41"/>
  <c r="M2" i="41"/>
  <c r="S27" i="40"/>
  <c r="S55" i="40"/>
  <c r="W27" i="40"/>
  <c r="W55" i="40"/>
  <c r="W83" i="40"/>
  <c r="S26" i="40"/>
  <c r="S54" i="40"/>
  <c r="W26" i="40"/>
  <c r="W54" i="40"/>
  <c r="W82" i="40"/>
  <c r="S17" i="40"/>
  <c r="S45" i="40"/>
  <c r="W17" i="40"/>
  <c r="W45" i="40"/>
  <c r="W73" i="40"/>
  <c r="S16" i="40"/>
  <c r="S44" i="40"/>
  <c r="W16" i="40"/>
  <c r="W44" i="40"/>
  <c r="W72" i="40"/>
  <c r="S7" i="40"/>
  <c r="S35" i="40"/>
  <c r="W7" i="40"/>
  <c r="W35" i="40"/>
  <c r="W63" i="40"/>
  <c r="S6" i="40"/>
  <c r="S34" i="40"/>
  <c r="W6" i="40"/>
  <c r="W34" i="40"/>
  <c r="W62" i="40"/>
  <c r="X57" i="40"/>
  <c r="W57" i="40"/>
  <c r="T57" i="40"/>
  <c r="S57" i="40"/>
  <c r="X56" i="40"/>
  <c r="W56" i="40"/>
  <c r="T56" i="40"/>
  <c r="S56" i="40"/>
  <c r="X55" i="40"/>
  <c r="T55" i="40"/>
  <c r="X54" i="40"/>
  <c r="T54" i="40"/>
  <c r="X53" i="40"/>
  <c r="W53" i="40"/>
  <c r="T53" i="40"/>
  <c r="S53" i="40"/>
  <c r="X52" i="40"/>
  <c r="W52" i="40"/>
  <c r="T52" i="40"/>
  <c r="S52" i="40"/>
  <c r="X51" i="40"/>
  <c r="W51" i="40"/>
  <c r="T51" i="40"/>
  <c r="S51" i="40"/>
  <c r="X50" i="40"/>
  <c r="W50" i="40"/>
  <c r="T50" i="40"/>
  <c r="S50" i="40"/>
  <c r="X49" i="40"/>
  <c r="W49" i="40"/>
  <c r="T49" i="40"/>
  <c r="S49" i="40"/>
  <c r="X48" i="40"/>
  <c r="W48" i="40"/>
  <c r="T48" i="40"/>
  <c r="S48" i="40"/>
  <c r="X47" i="40"/>
  <c r="W47" i="40"/>
  <c r="T47" i="40"/>
  <c r="S47" i="40"/>
  <c r="X46" i="40"/>
  <c r="W46" i="40"/>
  <c r="T46" i="40"/>
  <c r="S46" i="40"/>
  <c r="X45" i="40"/>
  <c r="T45" i="40"/>
  <c r="X44" i="40"/>
  <c r="T44" i="40"/>
  <c r="X43" i="40"/>
  <c r="W43" i="40"/>
  <c r="T43" i="40"/>
  <c r="S43" i="40"/>
  <c r="X42" i="40"/>
  <c r="W42" i="40"/>
  <c r="T42" i="40"/>
  <c r="S42" i="40"/>
  <c r="X41" i="40"/>
  <c r="W41" i="40"/>
  <c r="T41" i="40"/>
  <c r="S41" i="40"/>
  <c r="X40" i="40"/>
  <c r="W40" i="40"/>
  <c r="T40" i="40"/>
  <c r="S40" i="40"/>
  <c r="X39" i="40"/>
  <c r="W39" i="40"/>
  <c r="T39" i="40"/>
  <c r="S39" i="40"/>
  <c r="X38" i="40"/>
  <c r="W38" i="40"/>
  <c r="T38" i="40"/>
  <c r="S38" i="40"/>
  <c r="X37" i="40"/>
  <c r="W37" i="40"/>
  <c r="T37" i="40"/>
  <c r="S37" i="40"/>
  <c r="X36" i="40"/>
  <c r="W36" i="40"/>
  <c r="T36" i="40"/>
  <c r="S36" i="40"/>
  <c r="X35" i="40"/>
  <c r="T35" i="40"/>
  <c r="X34" i="40"/>
  <c r="X31" i="40"/>
  <c r="X32" i="40"/>
  <c r="X33" i="40"/>
  <c r="X30" i="40"/>
  <c r="T34" i="40"/>
  <c r="W33" i="40"/>
  <c r="T33" i="40"/>
  <c r="S33" i="40"/>
  <c r="W32" i="40"/>
  <c r="T32" i="40"/>
  <c r="T31" i="40"/>
  <c r="T30" i="40"/>
  <c r="S32" i="40"/>
  <c r="W31" i="40"/>
  <c r="S31" i="40"/>
  <c r="X29" i="40"/>
  <c r="W29" i="40"/>
  <c r="T29" i="40"/>
  <c r="X85" i="40"/>
  <c r="S29" i="40"/>
  <c r="W85" i="40"/>
  <c r="X28" i="40"/>
  <c r="T28" i="40"/>
  <c r="X84" i="40"/>
  <c r="W28" i="40"/>
  <c r="S28" i="40"/>
  <c r="W84" i="40"/>
  <c r="X27" i="40"/>
  <c r="T27" i="40"/>
  <c r="X83" i="40"/>
  <c r="X26" i="40"/>
  <c r="T26" i="40"/>
  <c r="X82" i="40"/>
  <c r="X25" i="40"/>
  <c r="W25" i="40"/>
  <c r="T25" i="40"/>
  <c r="X81" i="40"/>
  <c r="S25" i="40"/>
  <c r="W81" i="40"/>
  <c r="X24" i="40"/>
  <c r="W24" i="40"/>
  <c r="T24" i="40"/>
  <c r="X80" i="40"/>
  <c r="S24" i="40"/>
  <c r="W80" i="40"/>
  <c r="X23" i="40"/>
  <c r="T23" i="40"/>
  <c r="X79" i="40"/>
  <c r="W23" i="40"/>
  <c r="S23" i="40"/>
  <c r="W79" i="40"/>
  <c r="X22" i="40"/>
  <c r="W22" i="40"/>
  <c r="T22" i="40"/>
  <c r="X78" i="40"/>
  <c r="S22" i="40"/>
  <c r="W78" i="40"/>
  <c r="X21" i="40"/>
  <c r="W21" i="40"/>
  <c r="T21" i="40"/>
  <c r="X77" i="40"/>
  <c r="S21" i="40"/>
  <c r="W77" i="40"/>
  <c r="X20" i="40"/>
  <c r="W20" i="40"/>
  <c r="T20" i="40"/>
  <c r="X76" i="40"/>
  <c r="S20" i="40"/>
  <c r="W76" i="40"/>
  <c r="X19" i="40"/>
  <c r="W19" i="40"/>
  <c r="T19" i="40"/>
  <c r="X75" i="40"/>
  <c r="S19" i="40"/>
  <c r="W75" i="40"/>
  <c r="X18" i="40"/>
  <c r="T18" i="40"/>
  <c r="X74" i="40"/>
  <c r="W18" i="40"/>
  <c r="S18" i="40"/>
  <c r="W74" i="40"/>
  <c r="X17" i="40"/>
  <c r="T17" i="40"/>
  <c r="X73" i="40"/>
  <c r="X16" i="40"/>
  <c r="T16" i="40"/>
  <c r="X72" i="40"/>
  <c r="X15" i="40"/>
  <c r="W15" i="40"/>
  <c r="T15" i="40"/>
  <c r="X71" i="40"/>
  <c r="S15" i="40"/>
  <c r="W71" i="40"/>
  <c r="X14" i="40"/>
  <c r="W14" i="40"/>
  <c r="T14" i="40"/>
  <c r="X70" i="40"/>
  <c r="S14" i="40"/>
  <c r="W70" i="40"/>
  <c r="X13" i="40"/>
  <c r="W13" i="40"/>
  <c r="T13" i="40"/>
  <c r="X69" i="40"/>
  <c r="S13" i="40"/>
  <c r="W69" i="40"/>
  <c r="X12" i="40"/>
  <c r="W12" i="40"/>
  <c r="T12" i="40"/>
  <c r="X68" i="40"/>
  <c r="S12" i="40"/>
  <c r="W68" i="40"/>
  <c r="X11" i="40"/>
  <c r="W11" i="40"/>
  <c r="T11" i="40"/>
  <c r="X67" i="40"/>
  <c r="S11" i="40"/>
  <c r="W67" i="40"/>
  <c r="X10" i="40"/>
  <c r="W10" i="40"/>
  <c r="T10" i="40"/>
  <c r="X66" i="40"/>
  <c r="S10" i="40"/>
  <c r="W66" i="40"/>
  <c r="X9" i="40"/>
  <c r="W9" i="40"/>
  <c r="T9" i="40"/>
  <c r="X65" i="40"/>
  <c r="S9" i="40"/>
  <c r="W65" i="40"/>
  <c r="X8" i="40"/>
  <c r="T8" i="40"/>
  <c r="X64" i="40"/>
  <c r="W8" i="40"/>
  <c r="S8" i="40"/>
  <c r="W64" i="40"/>
  <c r="X7" i="40"/>
  <c r="T7" i="40"/>
  <c r="X63" i="40"/>
  <c r="X6" i="40"/>
  <c r="T6" i="40"/>
  <c r="X62" i="40"/>
  <c r="X5" i="40"/>
  <c r="W5" i="40"/>
  <c r="T5" i="40"/>
  <c r="X61" i="40"/>
  <c r="S5" i="40"/>
  <c r="W61" i="40"/>
  <c r="X4" i="40"/>
  <c r="W4" i="40"/>
  <c r="T4" i="40"/>
  <c r="X60" i="40"/>
  <c r="S4" i="40"/>
  <c r="W60" i="40"/>
  <c r="X3" i="40"/>
  <c r="X2" i="40"/>
  <c r="W3" i="40"/>
  <c r="T3" i="40"/>
  <c r="X59" i="40"/>
  <c r="S3" i="40"/>
  <c r="W59" i="40"/>
  <c r="P2" i="40"/>
  <c r="O2" i="40"/>
  <c r="N2" i="40"/>
  <c r="M2" i="40"/>
  <c r="T29" i="39"/>
  <c r="T57" i="39"/>
  <c r="X29" i="39"/>
  <c r="X57" i="39"/>
  <c r="X85" i="39"/>
  <c r="T26" i="39"/>
  <c r="T54" i="39"/>
  <c r="X26" i="39"/>
  <c r="X54" i="39"/>
  <c r="X82" i="39"/>
  <c r="T25" i="39"/>
  <c r="T53" i="39"/>
  <c r="X25" i="39"/>
  <c r="X53" i="39"/>
  <c r="X81" i="39"/>
  <c r="T24" i="39"/>
  <c r="T52" i="39"/>
  <c r="X24" i="39"/>
  <c r="X52" i="39"/>
  <c r="X80" i="39"/>
  <c r="T16" i="39"/>
  <c r="T44" i="39"/>
  <c r="X16" i="39"/>
  <c r="X44" i="39"/>
  <c r="X72" i="39"/>
  <c r="T15" i="39"/>
  <c r="T43" i="39"/>
  <c r="X15" i="39"/>
  <c r="X43" i="39"/>
  <c r="X71" i="39"/>
  <c r="T6" i="39"/>
  <c r="T34" i="39"/>
  <c r="X6" i="39"/>
  <c r="X34" i="39"/>
  <c r="X62" i="39"/>
  <c r="T5" i="39"/>
  <c r="T33" i="39"/>
  <c r="X5" i="39"/>
  <c r="X33" i="39"/>
  <c r="X61" i="39"/>
  <c r="W57" i="39"/>
  <c r="S57" i="39"/>
  <c r="X56" i="39"/>
  <c r="W56" i="39"/>
  <c r="T56" i="39"/>
  <c r="S56" i="39"/>
  <c r="X55" i="39"/>
  <c r="W55" i="39"/>
  <c r="T55" i="39"/>
  <c r="S55" i="39"/>
  <c r="W54" i="39"/>
  <c r="S54" i="39"/>
  <c r="W53" i="39"/>
  <c r="S53" i="39"/>
  <c r="W52" i="39"/>
  <c r="S52" i="39"/>
  <c r="X51" i="39"/>
  <c r="W51" i="39"/>
  <c r="T51" i="39"/>
  <c r="S51" i="39"/>
  <c r="X50" i="39"/>
  <c r="W50" i="39"/>
  <c r="T50" i="39"/>
  <c r="S50" i="39"/>
  <c r="X49" i="39"/>
  <c r="W49" i="39"/>
  <c r="T49" i="39"/>
  <c r="S49" i="39"/>
  <c r="X48" i="39"/>
  <c r="W48" i="39"/>
  <c r="T48" i="39"/>
  <c r="S48" i="39"/>
  <c r="X47" i="39"/>
  <c r="W47" i="39"/>
  <c r="T47" i="39"/>
  <c r="S47" i="39"/>
  <c r="X46" i="39"/>
  <c r="W46" i="39"/>
  <c r="T46" i="39"/>
  <c r="S46" i="39"/>
  <c r="X45" i="39"/>
  <c r="W45" i="39"/>
  <c r="T45" i="39"/>
  <c r="S45" i="39"/>
  <c r="W44" i="39"/>
  <c r="S44" i="39"/>
  <c r="W43" i="39"/>
  <c r="S43" i="39"/>
  <c r="X42" i="39"/>
  <c r="W42" i="39"/>
  <c r="T42" i="39"/>
  <c r="S42" i="39"/>
  <c r="X41" i="39"/>
  <c r="W41" i="39"/>
  <c r="T41" i="39"/>
  <c r="S41" i="39"/>
  <c r="X40" i="39"/>
  <c r="W40" i="39"/>
  <c r="T40" i="39"/>
  <c r="S40" i="39"/>
  <c r="X39" i="39"/>
  <c r="W39" i="39"/>
  <c r="T39" i="39"/>
  <c r="S39" i="39"/>
  <c r="X38" i="39"/>
  <c r="W38" i="39"/>
  <c r="T38" i="39"/>
  <c r="S38" i="39"/>
  <c r="X37" i="39"/>
  <c r="W37" i="39"/>
  <c r="T37" i="39"/>
  <c r="S37" i="39"/>
  <c r="X36" i="39"/>
  <c r="W36" i="39"/>
  <c r="T36" i="39"/>
  <c r="S36" i="39"/>
  <c r="X35" i="39"/>
  <c r="W35" i="39"/>
  <c r="T35" i="39"/>
  <c r="S35" i="39"/>
  <c r="W34" i="39"/>
  <c r="T31" i="39"/>
  <c r="T32" i="39"/>
  <c r="T30" i="39"/>
  <c r="S34" i="39"/>
  <c r="W33" i="39"/>
  <c r="S33" i="39"/>
  <c r="X32" i="39"/>
  <c r="W32" i="39"/>
  <c r="S32" i="39"/>
  <c r="X31" i="39"/>
  <c r="W31" i="39"/>
  <c r="S31" i="39"/>
  <c r="X30" i="39"/>
  <c r="W29" i="39"/>
  <c r="S29" i="39"/>
  <c r="W85" i="39"/>
  <c r="X28" i="39"/>
  <c r="W28" i="39"/>
  <c r="S28" i="39"/>
  <c r="W84" i="39"/>
  <c r="T28" i="39"/>
  <c r="X84" i="39"/>
  <c r="X27" i="39"/>
  <c r="T27" i="39"/>
  <c r="X83" i="39"/>
  <c r="W27" i="39"/>
  <c r="S27" i="39"/>
  <c r="W83" i="39"/>
  <c r="W26" i="39"/>
  <c r="S26" i="39"/>
  <c r="W82" i="39"/>
  <c r="W25" i="39"/>
  <c r="S25" i="39"/>
  <c r="W81" i="39"/>
  <c r="W24" i="39"/>
  <c r="S24" i="39"/>
  <c r="W80" i="39"/>
  <c r="X23" i="39"/>
  <c r="W23" i="39"/>
  <c r="S23" i="39"/>
  <c r="W79" i="39"/>
  <c r="T23" i="39"/>
  <c r="X79" i="39"/>
  <c r="X22" i="39"/>
  <c r="W22" i="39"/>
  <c r="T22" i="39"/>
  <c r="X78" i="39"/>
  <c r="S22" i="39"/>
  <c r="W78" i="39"/>
  <c r="X21" i="39"/>
  <c r="W21" i="39"/>
  <c r="T21" i="39"/>
  <c r="X77" i="39"/>
  <c r="S21" i="39"/>
  <c r="W77" i="39"/>
  <c r="X20" i="39"/>
  <c r="W20" i="39"/>
  <c r="T20" i="39"/>
  <c r="X76" i="39"/>
  <c r="S20" i="39"/>
  <c r="W76" i="39"/>
  <c r="X19" i="39"/>
  <c r="T19" i="39"/>
  <c r="X75" i="39"/>
  <c r="W19" i="39"/>
  <c r="S19" i="39"/>
  <c r="W75" i="39"/>
  <c r="X18" i="39"/>
  <c r="W18" i="39"/>
  <c r="S18" i="39"/>
  <c r="W74" i="39"/>
  <c r="T18" i="39"/>
  <c r="X74" i="39"/>
  <c r="X17" i="39"/>
  <c r="T17" i="39"/>
  <c r="X73" i="39"/>
  <c r="W17" i="39"/>
  <c r="S17" i="39"/>
  <c r="W73" i="39"/>
  <c r="W16" i="39"/>
  <c r="S16" i="39"/>
  <c r="W72" i="39"/>
  <c r="W15" i="39"/>
  <c r="S15" i="39"/>
  <c r="W71" i="39"/>
  <c r="X14" i="39"/>
  <c r="T14" i="39"/>
  <c r="X70" i="39"/>
  <c r="W14" i="39"/>
  <c r="S14" i="39"/>
  <c r="W70" i="39"/>
  <c r="X13" i="39"/>
  <c r="W13" i="39"/>
  <c r="T13" i="39"/>
  <c r="X69" i="39"/>
  <c r="S13" i="39"/>
  <c r="W69" i="39"/>
  <c r="X12" i="39"/>
  <c r="W12" i="39"/>
  <c r="T12" i="39"/>
  <c r="X68" i="39"/>
  <c r="S12" i="39"/>
  <c r="W68" i="39"/>
  <c r="X11" i="39"/>
  <c r="W11" i="39"/>
  <c r="T11" i="39"/>
  <c r="X67" i="39"/>
  <c r="S11" i="39"/>
  <c r="W67" i="39"/>
  <c r="X10" i="39"/>
  <c r="W10" i="39"/>
  <c r="T10" i="39"/>
  <c r="X66" i="39"/>
  <c r="S10" i="39"/>
  <c r="W66" i="39"/>
  <c r="X9" i="39"/>
  <c r="T9" i="39"/>
  <c r="X65" i="39"/>
  <c r="W9" i="39"/>
  <c r="S9" i="39"/>
  <c r="W65" i="39"/>
  <c r="X8" i="39"/>
  <c r="W8" i="39"/>
  <c r="S8" i="39"/>
  <c r="W64" i="39"/>
  <c r="T8" i="39"/>
  <c r="X64" i="39"/>
  <c r="X7" i="39"/>
  <c r="T7" i="39"/>
  <c r="X63" i="39"/>
  <c r="W7" i="39"/>
  <c r="S7" i="39"/>
  <c r="W63" i="39"/>
  <c r="W6" i="39"/>
  <c r="S6" i="39"/>
  <c r="W62" i="39"/>
  <c r="W5" i="39"/>
  <c r="S5" i="39"/>
  <c r="W61" i="39"/>
  <c r="X4" i="39"/>
  <c r="T4" i="39"/>
  <c r="X60" i="39"/>
  <c r="W4" i="39"/>
  <c r="S4" i="39"/>
  <c r="W60" i="39"/>
  <c r="X3" i="39"/>
  <c r="X2" i="39"/>
  <c r="W3" i="39"/>
  <c r="T3" i="39"/>
  <c r="X59" i="39"/>
  <c r="S3" i="39"/>
  <c r="W59" i="39"/>
  <c r="P2" i="39"/>
  <c r="O2" i="39"/>
  <c r="N2" i="39"/>
  <c r="M2" i="39"/>
  <c r="T27" i="38"/>
  <c r="T55" i="38"/>
  <c r="X27" i="38"/>
  <c r="X55" i="38"/>
  <c r="X83" i="38"/>
  <c r="S26" i="38"/>
  <c r="S54" i="38"/>
  <c r="W26" i="38"/>
  <c r="W54" i="38"/>
  <c r="W82" i="38"/>
  <c r="S25" i="38"/>
  <c r="S53" i="38"/>
  <c r="W25" i="38"/>
  <c r="W53" i="38"/>
  <c r="W81" i="38"/>
  <c r="S16" i="38"/>
  <c r="S44" i="38"/>
  <c r="W16" i="38"/>
  <c r="W44" i="38"/>
  <c r="W72" i="38"/>
  <c r="S15" i="38"/>
  <c r="S43" i="38"/>
  <c r="W15" i="38"/>
  <c r="W43" i="38"/>
  <c r="W71" i="38"/>
  <c r="S6" i="38"/>
  <c r="S34" i="38"/>
  <c r="W6" i="38"/>
  <c r="W34" i="38"/>
  <c r="W62" i="38"/>
  <c r="S5" i="38"/>
  <c r="S33" i="38"/>
  <c r="W5" i="38"/>
  <c r="W33" i="38"/>
  <c r="W61" i="38"/>
  <c r="X57" i="38"/>
  <c r="W57" i="38"/>
  <c r="T57" i="38"/>
  <c r="S57" i="38"/>
  <c r="X56" i="38"/>
  <c r="W56" i="38"/>
  <c r="T56" i="38"/>
  <c r="S56" i="38"/>
  <c r="W55" i="38"/>
  <c r="S55" i="38"/>
  <c r="X54" i="38"/>
  <c r="T54" i="38"/>
  <c r="X53" i="38"/>
  <c r="T53" i="38"/>
  <c r="X52" i="38"/>
  <c r="W52" i="38"/>
  <c r="T52" i="38"/>
  <c r="S52" i="38"/>
  <c r="X51" i="38"/>
  <c r="W51" i="38"/>
  <c r="T51" i="38"/>
  <c r="S51" i="38"/>
  <c r="X50" i="38"/>
  <c r="W50" i="38"/>
  <c r="T50" i="38"/>
  <c r="S50" i="38"/>
  <c r="X49" i="38"/>
  <c r="W49" i="38"/>
  <c r="T49" i="38"/>
  <c r="S49" i="38"/>
  <c r="X48" i="38"/>
  <c r="W48" i="38"/>
  <c r="T48" i="38"/>
  <c r="S48" i="38"/>
  <c r="X47" i="38"/>
  <c r="W47" i="38"/>
  <c r="T47" i="38"/>
  <c r="S47" i="38"/>
  <c r="S19" i="38"/>
  <c r="W19" i="38"/>
  <c r="W75" i="38"/>
  <c r="X46" i="38"/>
  <c r="W46" i="38"/>
  <c r="T46" i="38"/>
  <c r="S46" i="38"/>
  <c r="X45" i="38"/>
  <c r="W45" i="38"/>
  <c r="T45" i="38"/>
  <c r="T17" i="38"/>
  <c r="X17" i="38"/>
  <c r="X73" i="38"/>
  <c r="S45" i="38"/>
  <c r="X44" i="38"/>
  <c r="T44" i="38"/>
  <c r="X43" i="38"/>
  <c r="T43" i="38"/>
  <c r="X42" i="38"/>
  <c r="W42" i="38"/>
  <c r="T42" i="38"/>
  <c r="S42" i="38"/>
  <c r="S14" i="38"/>
  <c r="W14" i="38"/>
  <c r="W70" i="38"/>
  <c r="X41" i="38"/>
  <c r="W41" i="38"/>
  <c r="T41" i="38"/>
  <c r="S41" i="38"/>
  <c r="X40" i="38"/>
  <c r="W40" i="38"/>
  <c r="T40" i="38"/>
  <c r="S40" i="38"/>
  <c r="X39" i="38"/>
  <c r="W39" i="38"/>
  <c r="T39" i="38"/>
  <c r="S39" i="38"/>
  <c r="X38" i="38"/>
  <c r="W38" i="38"/>
  <c r="T38" i="38"/>
  <c r="S38" i="38"/>
  <c r="X37" i="38"/>
  <c r="W37" i="38"/>
  <c r="T37" i="38"/>
  <c r="S37" i="38"/>
  <c r="X36" i="38"/>
  <c r="W36" i="38"/>
  <c r="T36" i="38"/>
  <c r="S36" i="38"/>
  <c r="X35" i="38"/>
  <c r="W35" i="38"/>
  <c r="T35" i="38"/>
  <c r="S35" i="38"/>
  <c r="X34" i="38"/>
  <c r="T34" i="38"/>
  <c r="T31" i="38"/>
  <c r="T32" i="38"/>
  <c r="T33" i="38"/>
  <c r="T30" i="38"/>
  <c r="X33" i="38"/>
  <c r="X32" i="38"/>
  <c r="W32" i="38"/>
  <c r="S32" i="38"/>
  <c r="X31" i="38"/>
  <c r="X30" i="38"/>
  <c r="W31" i="38"/>
  <c r="S31" i="38"/>
  <c r="X29" i="38"/>
  <c r="W29" i="38"/>
  <c r="S29" i="38"/>
  <c r="W85" i="38"/>
  <c r="T29" i="38"/>
  <c r="X85" i="38"/>
  <c r="X28" i="38"/>
  <c r="W28" i="38"/>
  <c r="T28" i="38"/>
  <c r="X84" i="38"/>
  <c r="S28" i="38"/>
  <c r="W84" i="38"/>
  <c r="W27" i="38"/>
  <c r="S27" i="38"/>
  <c r="W83" i="38"/>
  <c r="X26" i="38"/>
  <c r="T26" i="38"/>
  <c r="X82" i="38"/>
  <c r="X25" i="38"/>
  <c r="T25" i="38"/>
  <c r="X81" i="38"/>
  <c r="X24" i="38"/>
  <c r="W24" i="38"/>
  <c r="S24" i="38"/>
  <c r="W80" i="38"/>
  <c r="T24" i="38"/>
  <c r="X80" i="38"/>
  <c r="X23" i="38"/>
  <c r="W23" i="38"/>
  <c r="T23" i="38"/>
  <c r="X79" i="38"/>
  <c r="S23" i="38"/>
  <c r="W79" i="38"/>
  <c r="X22" i="38"/>
  <c r="W22" i="38"/>
  <c r="T22" i="38"/>
  <c r="X78" i="38"/>
  <c r="S22" i="38"/>
  <c r="W78" i="38"/>
  <c r="X21" i="38"/>
  <c r="W21" i="38"/>
  <c r="T21" i="38"/>
  <c r="X77" i="38"/>
  <c r="S21" i="38"/>
  <c r="W77" i="38"/>
  <c r="X20" i="38"/>
  <c r="T20" i="38"/>
  <c r="X76" i="38"/>
  <c r="W20" i="38"/>
  <c r="S20" i="38"/>
  <c r="W76" i="38"/>
  <c r="X19" i="38"/>
  <c r="T19" i="38"/>
  <c r="X75" i="38"/>
  <c r="X18" i="38"/>
  <c r="W18" i="38"/>
  <c r="T18" i="38"/>
  <c r="X74" i="38"/>
  <c r="S18" i="38"/>
  <c r="W74" i="38"/>
  <c r="W17" i="38"/>
  <c r="S17" i="38"/>
  <c r="W73" i="38"/>
  <c r="X16" i="38"/>
  <c r="T16" i="38"/>
  <c r="X72" i="38"/>
  <c r="X15" i="38"/>
  <c r="T15" i="38"/>
  <c r="X71" i="38"/>
  <c r="X14" i="38"/>
  <c r="T14" i="38"/>
  <c r="X70" i="38"/>
  <c r="X13" i="38"/>
  <c r="W13" i="38"/>
  <c r="T13" i="38"/>
  <c r="X69" i="38"/>
  <c r="S13" i="38"/>
  <c r="W69" i="38"/>
  <c r="X12" i="38"/>
  <c r="W12" i="38"/>
  <c r="T12" i="38"/>
  <c r="X68" i="38"/>
  <c r="S12" i="38"/>
  <c r="W68" i="38"/>
  <c r="X11" i="38"/>
  <c r="W11" i="38"/>
  <c r="T11" i="38"/>
  <c r="X67" i="38"/>
  <c r="S11" i="38"/>
  <c r="W67" i="38"/>
  <c r="X10" i="38"/>
  <c r="W10" i="38"/>
  <c r="T10" i="38"/>
  <c r="X66" i="38"/>
  <c r="S10" i="38"/>
  <c r="W66" i="38"/>
  <c r="X9" i="38"/>
  <c r="W9" i="38"/>
  <c r="T9" i="38"/>
  <c r="X65" i="38"/>
  <c r="S9" i="38"/>
  <c r="W65" i="38"/>
  <c r="X8" i="38"/>
  <c r="W8" i="38"/>
  <c r="T8" i="38"/>
  <c r="X64" i="38"/>
  <c r="S8" i="38"/>
  <c r="W64" i="38"/>
  <c r="X7" i="38"/>
  <c r="W7" i="38"/>
  <c r="S7" i="38"/>
  <c r="W63" i="38"/>
  <c r="T7" i="38"/>
  <c r="X63" i="38"/>
  <c r="X6" i="38"/>
  <c r="T6" i="38"/>
  <c r="X62" i="38"/>
  <c r="X5" i="38"/>
  <c r="T5" i="38"/>
  <c r="X61" i="38"/>
  <c r="X4" i="38"/>
  <c r="W4" i="38"/>
  <c r="T4" i="38"/>
  <c r="X60" i="38"/>
  <c r="S4" i="38"/>
  <c r="W60" i="38"/>
  <c r="X3" i="38"/>
  <c r="X2" i="38"/>
  <c r="W3" i="38"/>
  <c r="T3" i="38"/>
  <c r="X59" i="38"/>
  <c r="X58" i="38"/>
  <c r="S3" i="38"/>
  <c r="W59" i="38"/>
  <c r="P2" i="38"/>
  <c r="O2" i="38"/>
  <c r="N2" i="38"/>
  <c r="M2" i="38"/>
  <c r="T25" i="37"/>
  <c r="T53" i="37"/>
  <c r="X25" i="37"/>
  <c r="X53" i="37"/>
  <c r="X81" i="37"/>
  <c r="T24" i="37"/>
  <c r="T52" i="37"/>
  <c r="X24" i="37"/>
  <c r="X52" i="37"/>
  <c r="X80" i="37"/>
  <c r="T15" i="37"/>
  <c r="T43" i="37"/>
  <c r="X15" i="37"/>
  <c r="X43" i="37"/>
  <c r="X71" i="37"/>
  <c r="T14" i="37"/>
  <c r="T42" i="37"/>
  <c r="X14" i="37"/>
  <c r="X42" i="37"/>
  <c r="X70" i="37"/>
  <c r="T5" i="37"/>
  <c r="T33" i="37"/>
  <c r="X5" i="37"/>
  <c r="X33" i="37"/>
  <c r="X61" i="37"/>
  <c r="T4" i="37"/>
  <c r="T32" i="37"/>
  <c r="X4" i="37"/>
  <c r="X32" i="37"/>
  <c r="X60" i="37"/>
  <c r="X57" i="37"/>
  <c r="W57" i="37"/>
  <c r="T57" i="37"/>
  <c r="S57" i="37"/>
  <c r="X56" i="37"/>
  <c r="W56" i="37"/>
  <c r="T56" i="37"/>
  <c r="S56" i="37"/>
  <c r="X55" i="37"/>
  <c r="W55" i="37"/>
  <c r="T55" i="37"/>
  <c r="S55" i="37"/>
  <c r="S27" i="37"/>
  <c r="W27" i="37"/>
  <c r="W83" i="37"/>
  <c r="X54" i="37"/>
  <c r="W54" i="37"/>
  <c r="T54" i="37"/>
  <c r="S54" i="37"/>
  <c r="W53" i="37"/>
  <c r="S53" i="37"/>
  <c r="W52" i="37"/>
  <c r="S52" i="37"/>
  <c r="X51" i="37"/>
  <c r="W51" i="37"/>
  <c r="T51" i="37"/>
  <c r="S51" i="37"/>
  <c r="X50" i="37"/>
  <c r="W50" i="37"/>
  <c r="T50" i="37"/>
  <c r="S50" i="37"/>
  <c r="X49" i="37"/>
  <c r="W49" i="37"/>
  <c r="T49" i="37"/>
  <c r="S49" i="37"/>
  <c r="X48" i="37"/>
  <c r="W48" i="37"/>
  <c r="T48" i="37"/>
  <c r="S48" i="37"/>
  <c r="X47" i="37"/>
  <c r="W47" i="37"/>
  <c r="T47" i="37"/>
  <c r="S47" i="37"/>
  <c r="X46" i="37"/>
  <c r="W46" i="37"/>
  <c r="T46" i="37"/>
  <c r="S46" i="37"/>
  <c r="X45" i="37"/>
  <c r="W45" i="37"/>
  <c r="T45" i="37"/>
  <c r="S45" i="37"/>
  <c r="S17" i="37"/>
  <c r="W17" i="37"/>
  <c r="W73" i="37"/>
  <c r="X44" i="37"/>
  <c r="W44" i="37"/>
  <c r="T44" i="37"/>
  <c r="S44" i="37"/>
  <c r="W43" i="37"/>
  <c r="S43" i="37"/>
  <c r="W42" i="37"/>
  <c r="S42" i="37"/>
  <c r="X41" i="37"/>
  <c r="W41" i="37"/>
  <c r="T41" i="37"/>
  <c r="S41" i="37"/>
  <c r="X40" i="37"/>
  <c r="W40" i="37"/>
  <c r="T40" i="37"/>
  <c r="S40" i="37"/>
  <c r="X39" i="37"/>
  <c r="W39" i="37"/>
  <c r="T39" i="37"/>
  <c r="S39" i="37"/>
  <c r="X38" i="37"/>
  <c r="W38" i="37"/>
  <c r="T38" i="37"/>
  <c r="S38" i="37"/>
  <c r="X37" i="37"/>
  <c r="W37" i="37"/>
  <c r="T37" i="37"/>
  <c r="S37" i="37"/>
  <c r="X36" i="37"/>
  <c r="W36" i="37"/>
  <c r="T36" i="37"/>
  <c r="S36" i="37"/>
  <c r="X35" i="37"/>
  <c r="W35" i="37"/>
  <c r="T35" i="37"/>
  <c r="S35" i="37"/>
  <c r="X34" i="37"/>
  <c r="W34" i="37"/>
  <c r="T34" i="37"/>
  <c r="S34" i="37"/>
  <c r="X31" i="37"/>
  <c r="X30" i="37"/>
  <c r="W33" i="37"/>
  <c r="S33" i="37"/>
  <c r="W32" i="37"/>
  <c r="S32" i="37"/>
  <c r="W31" i="37"/>
  <c r="T31" i="37"/>
  <c r="T30" i="37"/>
  <c r="S31" i="37"/>
  <c r="X29" i="37"/>
  <c r="T29" i="37"/>
  <c r="X85" i="37"/>
  <c r="W29" i="37"/>
  <c r="S29" i="37"/>
  <c r="W85" i="37"/>
  <c r="X28" i="37"/>
  <c r="W28" i="37"/>
  <c r="T28" i="37"/>
  <c r="X84" i="37"/>
  <c r="S28" i="37"/>
  <c r="W84" i="37"/>
  <c r="X27" i="37"/>
  <c r="T27" i="37"/>
  <c r="X83" i="37"/>
  <c r="X26" i="37"/>
  <c r="W26" i="37"/>
  <c r="T26" i="37"/>
  <c r="X82" i="37"/>
  <c r="S26" i="37"/>
  <c r="W82" i="37"/>
  <c r="W25" i="37"/>
  <c r="S25" i="37"/>
  <c r="W81" i="37"/>
  <c r="W24" i="37"/>
  <c r="S24" i="37"/>
  <c r="W80" i="37"/>
  <c r="X23" i="37"/>
  <c r="W23" i="37"/>
  <c r="T23" i="37"/>
  <c r="X79" i="37"/>
  <c r="S23" i="37"/>
  <c r="W79" i="37"/>
  <c r="X22" i="37"/>
  <c r="W22" i="37"/>
  <c r="T22" i="37"/>
  <c r="X78" i="37"/>
  <c r="S22" i="37"/>
  <c r="W78" i="37"/>
  <c r="X21" i="37"/>
  <c r="W21" i="37"/>
  <c r="T21" i="37"/>
  <c r="X77" i="37"/>
  <c r="S21" i="37"/>
  <c r="W77" i="37"/>
  <c r="X20" i="37"/>
  <c r="W20" i="37"/>
  <c r="S20" i="37"/>
  <c r="W76" i="37"/>
  <c r="T20" i="37"/>
  <c r="X76" i="37"/>
  <c r="X19" i="37"/>
  <c r="T19" i="37"/>
  <c r="X75" i="37"/>
  <c r="W19" i="37"/>
  <c r="S19" i="37"/>
  <c r="W75" i="37"/>
  <c r="X18" i="37"/>
  <c r="W18" i="37"/>
  <c r="T18" i="37"/>
  <c r="X74" i="37"/>
  <c r="S18" i="37"/>
  <c r="W74" i="37"/>
  <c r="X17" i="37"/>
  <c r="T17" i="37"/>
  <c r="X73" i="37"/>
  <c r="X16" i="37"/>
  <c r="W16" i="37"/>
  <c r="T16" i="37"/>
  <c r="X72" i="37"/>
  <c r="S16" i="37"/>
  <c r="W72" i="37"/>
  <c r="W15" i="37"/>
  <c r="S15" i="37"/>
  <c r="W71" i="37"/>
  <c r="W14" i="37"/>
  <c r="S14" i="37"/>
  <c r="W70" i="37"/>
  <c r="X13" i="37"/>
  <c r="W13" i="37"/>
  <c r="T13" i="37"/>
  <c r="X69" i="37"/>
  <c r="S13" i="37"/>
  <c r="W69" i="37"/>
  <c r="X12" i="37"/>
  <c r="W12" i="37"/>
  <c r="T12" i="37"/>
  <c r="X68" i="37"/>
  <c r="S12" i="37"/>
  <c r="W68" i="37"/>
  <c r="X11" i="37"/>
  <c r="W11" i="37"/>
  <c r="T11" i="37"/>
  <c r="X67" i="37"/>
  <c r="S11" i="37"/>
  <c r="W67" i="37"/>
  <c r="X10" i="37"/>
  <c r="W10" i="37"/>
  <c r="S10" i="37"/>
  <c r="W66" i="37"/>
  <c r="T10" i="37"/>
  <c r="X66" i="37"/>
  <c r="X9" i="37"/>
  <c r="W9" i="37"/>
  <c r="T9" i="37"/>
  <c r="X65" i="37"/>
  <c r="S9" i="37"/>
  <c r="W65" i="37"/>
  <c r="X8" i="37"/>
  <c r="W8" i="37"/>
  <c r="T8" i="37"/>
  <c r="X64" i="37"/>
  <c r="S8" i="37"/>
  <c r="W64" i="37"/>
  <c r="X7" i="37"/>
  <c r="W7" i="37"/>
  <c r="T7" i="37"/>
  <c r="X63" i="37"/>
  <c r="S7" i="37"/>
  <c r="W63" i="37"/>
  <c r="X6" i="37"/>
  <c r="W6" i="37"/>
  <c r="T6" i="37"/>
  <c r="X62" i="37"/>
  <c r="S6" i="37"/>
  <c r="W62" i="37"/>
  <c r="W5" i="37"/>
  <c r="S5" i="37"/>
  <c r="W61" i="37"/>
  <c r="W4" i="37"/>
  <c r="S4" i="37"/>
  <c r="W60" i="37"/>
  <c r="X3" i="37"/>
  <c r="W3" i="37"/>
  <c r="T3" i="37"/>
  <c r="X59" i="37"/>
  <c r="S3" i="37"/>
  <c r="W59" i="37"/>
  <c r="X2" i="37"/>
  <c r="P2" i="37"/>
  <c r="O2" i="37"/>
  <c r="N2" i="37"/>
  <c r="M2" i="37"/>
  <c r="S25" i="36"/>
  <c r="S53" i="36"/>
  <c r="W25" i="36"/>
  <c r="W53" i="36"/>
  <c r="W81" i="36"/>
  <c r="S24" i="36"/>
  <c r="S52" i="36"/>
  <c r="W24" i="36"/>
  <c r="W52" i="36"/>
  <c r="W80" i="36"/>
  <c r="S15" i="36"/>
  <c r="S43" i="36"/>
  <c r="W15" i="36"/>
  <c r="W43" i="36"/>
  <c r="W71" i="36"/>
  <c r="S14" i="36"/>
  <c r="S42" i="36"/>
  <c r="W14" i="36"/>
  <c r="W42" i="36"/>
  <c r="W70" i="36"/>
  <c r="S5" i="36"/>
  <c r="S33" i="36"/>
  <c r="W5" i="36"/>
  <c r="W33" i="36"/>
  <c r="W61" i="36"/>
  <c r="S4" i="36"/>
  <c r="S32" i="36"/>
  <c r="W4" i="36"/>
  <c r="W32" i="36"/>
  <c r="W60" i="36"/>
  <c r="X57" i="36"/>
  <c r="W57" i="36"/>
  <c r="T57" i="36"/>
  <c r="S57" i="36"/>
  <c r="X56" i="36"/>
  <c r="W56" i="36"/>
  <c r="T56" i="36"/>
  <c r="S56" i="36"/>
  <c r="X55" i="36"/>
  <c r="W55" i="36"/>
  <c r="T55" i="36"/>
  <c r="S55" i="36"/>
  <c r="X54" i="36"/>
  <c r="W54" i="36"/>
  <c r="T54" i="36"/>
  <c r="T26" i="36"/>
  <c r="X26" i="36"/>
  <c r="X82" i="36"/>
  <c r="S54" i="36"/>
  <c r="X53" i="36"/>
  <c r="T53" i="36"/>
  <c r="X52" i="36"/>
  <c r="T52" i="36"/>
  <c r="X51" i="36"/>
  <c r="W51" i="36"/>
  <c r="T51" i="36"/>
  <c r="S51" i="36"/>
  <c r="X50" i="36"/>
  <c r="W50" i="36"/>
  <c r="T50" i="36"/>
  <c r="S50" i="36"/>
  <c r="X49" i="36"/>
  <c r="W49" i="36"/>
  <c r="T49" i="36"/>
  <c r="S49" i="36"/>
  <c r="X48" i="36"/>
  <c r="W48" i="36"/>
  <c r="T48" i="36"/>
  <c r="S48" i="36"/>
  <c r="X47" i="36"/>
  <c r="W47" i="36"/>
  <c r="T47" i="36"/>
  <c r="S47" i="36"/>
  <c r="X46" i="36"/>
  <c r="W46" i="36"/>
  <c r="T46" i="36"/>
  <c r="S46" i="36"/>
  <c r="X45" i="36"/>
  <c r="W45" i="36"/>
  <c r="T45" i="36"/>
  <c r="S45" i="36"/>
  <c r="X44" i="36"/>
  <c r="W44" i="36"/>
  <c r="T44" i="36"/>
  <c r="T16" i="36"/>
  <c r="X16" i="36"/>
  <c r="X72" i="36"/>
  <c r="S44" i="36"/>
  <c r="X43" i="36"/>
  <c r="T43" i="36"/>
  <c r="X42" i="36"/>
  <c r="T42" i="36"/>
  <c r="X41" i="36"/>
  <c r="W41" i="36"/>
  <c r="T41" i="36"/>
  <c r="S41" i="36"/>
  <c r="X40" i="36"/>
  <c r="W40" i="36"/>
  <c r="T40" i="36"/>
  <c r="S40" i="36"/>
  <c r="X39" i="36"/>
  <c r="W39" i="36"/>
  <c r="T39" i="36"/>
  <c r="S39" i="36"/>
  <c r="X38" i="36"/>
  <c r="W38" i="36"/>
  <c r="T38" i="36"/>
  <c r="S38" i="36"/>
  <c r="X37" i="36"/>
  <c r="W37" i="36"/>
  <c r="T37" i="36"/>
  <c r="S37" i="36"/>
  <c r="X36" i="36"/>
  <c r="W36" i="36"/>
  <c r="T36" i="36"/>
  <c r="S36" i="36"/>
  <c r="X35" i="36"/>
  <c r="W35" i="36"/>
  <c r="T35" i="36"/>
  <c r="S35" i="36"/>
  <c r="X34" i="36"/>
  <c r="W34" i="36"/>
  <c r="T34" i="36"/>
  <c r="S34" i="36"/>
  <c r="X33" i="36"/>
  <c r="X31" i="36"/>
  <c r="X32" i="36"/>
  <c r="X30" i="36"/>
  <c r="T33" i="36"/>
  <c r="T32" i="36"/>
  <c r="W31" i="36"/>
  <c r="T31" i="36"/>
  <c r="S31" i="36"/>
  <c r="X29" i="36"/>
  <c r="W29" i="36"/>
  <c r="S29" i="36"/>
  <c r="W85" i="36"/>
  <c r="T29" i="36"/>
  <c r="X85" i="36"/>
  <c r="X28" i="36"/>
  <c r="W28" i="36"/>
  <c r="T28" i="36"/>
  <c r="X84" i="36"/>
  <c r="S28" i="36"/>
  <c r="W84" i="36"/>
  <c r="X27" i="36"/>
  <c r="T27" i="36"/>
  <c r="X83" i="36"/>
  <c r="W27" i="36"/>
  <c r="S27" i="36"/>
  <c r="W83" i="36"/>
  <c r="W26" i="36"/>
  <c r="S26" i="36"/>
  <c r="W82" i="36"/>
  <c r="X25" i="36"/>
  <c r="T25" i="36"/>
  <c r="X81" i="36"/>
  <c r="X24" i="36"/>
  <c r="T24" i="36"/>
  <c r="X80" i="36"/>
  <c r="X23" i="36"/>
  <c r="W23" i="36"/>
  <c r="T23" i="36"/>
  <c r="X79" i="36"/>
  <c r="S23" i="36"/>
  <c r="W79" i="36"/>
  <c r="X22" i="36"/>
  <c r="T22" i="36"/>
  <c r="X78" i="36"/>
  <c r="W22" i="36"/>
  <c r="S22" i="36"/>
  <c r="W78" i="36"/>
  <c r="X21" i="36"/>
  <c r="W21" i="36"/>
  <c r="T21" i="36"/>
  <c r="S21" i="36"/>
  <c r="W77" i="36"/>
  <c r="X20" i="36"/>
  <c r="W20" i="36"/>
  <c r="T20" i="36"/>
  <c r="X76" i="36"/>
  <c r="S20" i="36"/>
  <c r="W76" i="36"/>
  <c r="X19" i="36"/>
  <c r="W19" i="36"/>
  <c r="T19" i="36"/>
  <c r="X75" i="36"/>
  <c r="S19" i="36"/>
  <c r="W75" i="36"/>
  <c r="X18" i="36"/>
  <c r="W18" i="36"/>
  <c r="T18" i="36"/>
  <c r="X74" i="36"/>
  <c r="S18" i="36"/>
  <c r="W74" i="36"/>
  <c r="X17" i="36"/>
  <c r="W17" i="36"/>
  <c r="T17" i="36"/>
  <c r="X73" i="36"/>
  <c r="S17" i="36"/>
  <c r="W73" i="36"/>
  <c r="W16" i="36"/>
  <c r="S16" i="36"/>
  <c r="W72" i="36"/>
  <c r="X15" i="36"/>
  <c r="T15" i="36"/>
  <c r="X71" i="36"/>
  <c r="X14" i="36"/>
  <c r="T14" i="36"/>
  <c r="X70" i="36"/>
  <c r="X13" i="36"/>
  <c r="W13" i="36"/>
  <c r="T13" i="36"/>
  <c r="S13" i="36"/>
  <c r="W69" i="36"/>
  <c r="X12" i="36"/>
  <c r="T12" i="36"/>
  <c r="X68" i="36"/>
  <c r="W12" i="36"/>
  <c r="S12" i="36"/>
  <c r="W68" i="36"/>
  <c r="X11" i="36"/>
  <c r="W11" i="36"/>
  <c r="T11" i="36"/>
  <c r="S11" i="36"/>
  <c r="W67" i="36"/>
  <c r="X10" i="36"/>
  <c r="W10" i="36"/>
  <c r="T10" i="36"/>
  <c r="X66" i="36"/>
  <c r="S10" i="36"/>
  <c r="W66" i="36"/>
  <c r="X9" i="36"/>
  <c r="W9" i="36"/>
  <c r="T9" i="36"/>
  <c r="X65" i="36"/>
  <c r="S9" i="36"/>
  <c r="W65" i="36"/>
  <c r="X8" i="36"/>
  <c r="W8" i="36"/>
  <c r="T8" i="36"/>
  <c r="S8" i="36"/>
  <c r="W64" i="36"/>
  <c r="X7" i="36"/>
  <c r="W7" i="36"/>
  <c r="T7" i="36"/>
  <c r="X63" i="36"/>
  <c r="S7" i="36"/>
  <c r="W63" i="36"/>
  <c r="X6" i="36"/>
  <c r="W6" i="36"/>
  <c r="T6" i="36"/>
  <c r="S6" i="36"/>
  <c r="W62" i="36"/>
  <c r="X5" i="36"/>
  <c r="T5" i="36"/>
  <c r="X61" i="36"/>
  <c r="X4" i="36"/>
  <c r="T4" i="36"/>
  <c r="X60" i="36"/>
  <c r="X3" i="36"/>
  <c r="X2" i="36"/>
  <c r="W3" i="36"/>
  <c r="T3" i="36"/>
  <c r="S3" i="36"/>
  <c r="W59" i="36"/>
  <c r="P2" i="36"/>
  <c r="O2" i="36"/>
  <c r="N2" i="36"/>
  <c r="M2" i="36"/>
  <c r="T28" i="35"/>
  <c r="T56" i="35"/>
  <c r="X28" i="35"/>
  <c r="X56" i="35"/>
  <c r="X84" i="35"/>
  <c r="T24" i="35"/>
  <c r="T52" i="35"/>
  <c r="X24" i="35"/>
  <c r="X52" i="35"/>
  <c r="X80" i="35"/>
  <c r="T23" i="35"/>
  <c r="T51" i="35"/>
  <c r="X23" i="35"/>
  <c r="X51" i="35"/>
  <c r="X79" i="35"/>
  <c r="T14" i="35"/>
  <c r="T42" i="35"/>
  <c r="X14" i="35"/>
  <c r="X42" i="35"/>
  <c r="X70" i="35"/>
  <c r="T13" i="35"/>
  <c r="T41" i="35"/>
  <c r="X13" i="35"/>
  <c r="X41" i="35"/>
  <c r="X69" i="35"/>
  <c r="T4" i="35"/>
  <c r="T32" i="35"/>
  <c r="X4" i="35"/>
  <c r="X32" i="35"/>
  <c r="X60" i="35"/>
  <c r="T3" i="35"/>
  <c r="T31" i="35"/>
  <c r="X3" i="35"/>
  <c r="X31" i="35"/>
  <c r="X59" i="35"/>
  <c r="X57" i="35"/>
  <c r="W57" i="35"/>
  <c r="T57" i="35"/>
  <c r="S57" i="35"/>
  <c r="W56" i="35"/>
  <c r="S56" i="35"/>
  <c r="X55" i="35"/>
  <c r="W55" i="35"/>
  <c r="T55" i="35"/>
  <c r="S55" i="35"/>
  <c r="X54" i="35"/>
  <c r="W54" i="35"/>
  <c r="T54" i="35"/>
  <c r="S54" i="35"/>
  <c r="S26" i="35"/>
  <c r="W26" i="35"/>
  <c r="W82" i="35"/>
  <c r="X53" i="35"/>
  <c r="W53" i="35"/>
  <c r="T53" i="35"/>
  <c r="S53" i="35"/>
  <c r="W52" i="35"/>
  <c r="S52" i="35"/>
  <c r="W51" i="35"/>
  <c r="S51" i="35"/>
  <c r="X50" i="35"/>
  <c r="W50" i="35"/>
  <c r="T50" i="35"/>
  <c r="S50" i="35"/>
  <c r="X49" i="35"/>
  <c r="W49" i="35"/>
  <c r="T49" i="35"/>
  <c r="S49" i="35"/>
  <c r="X48" i="35"/>
  <c r="W48" i="35"/>
  <c r="T48" i="35"/>
  <c r="S48" i="35"/>
  <c r="X47" i="35"/>
  <c r="W47" i="35"/>
  <c r="T47" i="35"/>
  <c r="S47" i="35"/>
  <c r="X46" i="35"/>
  <c r="W46" i="35"/>
  <c r="T46" i="35"/>
  <c r="S46" i="35"/>
  <c r="X45" i="35"/>
  <c r="W45" i="35"/>
  <c r="T45" i="35"/>
  <c r="S45" i="35"/>
  <c r="X44" i="35"/>
  <c r="W44" i="35"/>
  <c r="T44" i="35"/>
  <c r="S44" i="35"/>
  <c r="S16" i="35"/>
  <c r="W16" i="35"/>
  <c r="W72" i="35"/>
  <c r="X43" i="35"/>
  <c r="W43" i="35"/>
  <c r="T43" i="35"/>
  <c r="S43" i="35"/>
  <c r="W42" i="35"/>
  <c r="S42" i="35"/>
  <c r="W41" i="35"/>
  <c r="S41" i="35"/>
  <c r="X40" i="35"/>
  <c r="W40" i="35"/>
  <c r="T40" i="35"/>
  <c r="S40" i="35"/>
  <c r="X39" i="35"/>
  <c r="W39" i="35"/>
  <c r="T39" i="35"/>
  <c r="S39" i="35"/>
  <c r="X38" i="35"/>
  <c r="W38" i="35"/>
  <c r="T38" i="35"/>
  <c r="S38" i="35"/>
  <c r="X37" i="35"/>
  <c r="W37" i="35"/>
  <c r="T37" i="35"/>
  <c r="S37" i="35"/>
  <c r="X36" i="35"/>
  <c r="W36" i="35"/>
  <c r="T36" i="35"/>
  <c r="T8" i="35"/>
  <c r="X8" i="35"/>
  <c r="X64" i="35"/>
  <c r="S36" i="35"/>
  <c r="X35" i="35"/>
  <c r="W35" i="35"/>
  <c r="T35" i="35"/>
  <c r="S35" i="35"/>
  <c r="X34" i="35"/>
  <c r="W34" i="35"/>
  <c r="T34" i="35"/>
  <c r="S34" i="35"/>
  <c r="X33" i="35"/>
  <c r="W33" i="35"/>
  <c r="T33" i="35"/>
  <c r="S33" i="35"/>
  <c r="X30" i="35"/>
  <c r="W32" i="35"/>
  <c r="S32" i="35"/>
  <c r="W31" i="35"/>
  <c r="T30" i="35"/>
  <c r="S31" i="35"/>
  <c r="X29" i="35"/>
  <c r="W29" i="35"/>
  <c r="T29" i="35"/>
  <c r="X85" i="35"/>
  <c r="S29" i="35"/>
  <c r="W85" i="35"/>
  <c r="W28" i="35"/>
  <c r="S28" i="35"/>
  <c r="X27" i="35"/>
  <c r="W27" i="35"/>
  <c r="T27" i="35"/>
  <c r="X83" i="35"/>
  <c r="S27" i="35"/>
  <c r="W83" i="35"/>
  <c r="X26" i="35"/>
  <c r="T26" i="35"/>
  <c r="X82" i="35"/>
  <c r="X25" i="35"/>
  <c r="W25" i="35"/>
  <c r="T25" i="35"/>
  <c r="X81" i="35"/>
  <c r="S25" i="35"/>
  <c r="W81" i="35"/>
  <c r="W24" i="35"/>
  <c r="S24" i="35"/>
  <c r="W80" i="35"/>
  <c r="W23" i="35"/>
  <c r="S23" i="35"/>
  <c r="X22" i="35"/>
  <c r="W22" i="35"/>
  <c r="S22" i="35"/>
  <c r="W78" i="35"/>
  <c r="T22" i="35"/>
  <c r="X78" i="35"/>
  <c r="X21" i="35"/>
  <c r="W21" i="35"/>
  <c r="T21" i="35"/>
  <c r="X77" i="35"/>
  <c r="S21" i="35"/>
  <c r="W77" i="35"/>
  <c r="X20" i="35"/>
  <c r="W20" i="35"/>
  <c r="T20" i="35"/>
  <c r="X76" i="35"/>
  <c r="S20" i="35"/>
  <c r="W76" i="35"/>
  <c r="X19" i="35"/>
  <c r="W19" i="35"/>
  <c r="T19" i="35"/>
  <c r="X75" i="35"/>
  <c r="S19" i="35"/>
  <c r="W75" i="35"/>
  <c r="X18" i="35"/>
  <c r="T18" i="35"/>
  <c r="X74" i="35"/>
  <c r="W18" i="35"/>
  <c r="S18" i="35"/>
  <c r="X17" i="35"/>
  <c r="W17" i="35"/>
  <c r="T17" i="35"/>
  <c r="X73" i="35"/>
  <c r="S17" i="35"/>
  <c r="W73" i="35"/>
  <c r="X16" i="35"/>
  <c r="T16" i="35"/>
  <c r="X72" i="35"/>
  <c r="X15" i="35"/>
  <c r="W15" i="35"/>
  <c r="T15" i="35"/>
  <c r="X71" i="35"/>
  <c r="S15" i="35"/>
  <c r="W71" i="35"/>
  <c r="W14" i="35"/>
  <c r="S14" i="35"/>
  <c r="W70" i="35"/>
  <c r="W13" i="35"/>
  <c r="S13" i="35"/>
  <c r="X12" i="35"/>
  <c r="W12" i="35"/>
  <c r="S12" i="35"/>
  <c r="W68" i="35"/>
  <c r="T12" i="35"/>
  <c r="X68" i="35"/>
  <c r="X11" i="35"/>
  <c r="W11" i="35"/>
  <c r="T11" i="35"/>
  <c r="X67" i="35"/>
  <c r="S11" i="35"/>
  <c r="W67" i="35"/>
  <c r="X10" i="35"/>
  <c r="W10" i="35"/>
  <c r="T10" i="35"/>
  <c r="X66" i="35"/>
  <c r="S10" i="35"/>
  <c r="W66" i="35"/>
  <c r="X9" i="35"/>
  <c r="W9" i="35"/>
  <c r="T9" i="35"/>
  <c r="X65" i="35"/>
  <c r="S9" i="35"/>
  <c r="W65" i="35"/>
  <c r="W8" i="35"/>
  <c r="S8" i="35"/>
  <c r="X7" i="35"/>
  <c r="W7" i="35"/>
  <c r="T7" i="35"/>
  <c r="X63" i="35"/>
  <c r="S7" i="35"/>
  <c r="W63" i="35"/>
  <c r="X6" i="35"/>
  <c r="W6" i="35"/>
  <c r="T6" i="35"/>
  <c r="X62" i="35"/>
  <c r="S6" i="35"/>
  <c r="W62" i="35"/>
  <c r="X5" i="35"/>
  <c r="W5" i="35"/>
  <c r="T5" i="35"/>
  <c r="X61" i="35"/>
  <c r="S5" i="35"/>
  <c r="W61" i="35"/>
  <c r="W4" i="35"/>
  <c r="T2" i="35"/>
  <c r="S4" i="35"/>
  <c r="W60" i="35"/>
  <c r="W3" i="35"/>
  <c r="S3" i="35"/>
  <c r="X2" i="35"/>
  <c r="P2" i="35"/>
  <c r="O2" i="35"/>
  <c r="N2" i="35"/>
  <c r="M2" i="35"/>
  <c r="S28" i="34"/>
  <c r="S56" i="34"/>
  <c r="W28" i="34"/>
  <c r="W56" i="34"/>
  <c r="W84" i="34"/>
  <c r="S24" i="34"/>
  <c r="S52" i="34"/>
  <c r="W24" i="34"/>
  <c r="W52" i="34"/>
  <c r="W80" i="34"/>
  <c r="S23" i="34"/>
  <c r="S51" i="34"/>
  <c r="W23" i="34"/>
  <c r="W51" i="34"/>
  <c r="W79" i="34"/>
  <c r="S14" i="34"/>
  <c r="S42" i="34"/>
  <c r="W14" i="34"/>
  <c r="W42" i="34"/>
  <c r="W70" i="34"/>
  <c r="S13" i="34"/>
  <c r="S41" i="34"/>
  <c r="W13" i="34"/>
  <c r="W41" i="34"/>
  <c r="W69" i="34"/>
  <c r="S4" i="34"/>
  <c r="S32" i="34"/>
  <c r="W4" i="34"/>
  <c r="W32" i="34"/>
  <c r="W60" i="34"/>
  <c r="S3" i="34"/>
  <c r="S31" i="34"/>
  <c r="W3" i="34"/>
  <c r="W31" i="34"/>
  <c r="W59" i="34"/>
  <c r="X57" i="34"/>
  <c r="W57" i="34"/>
  <c r="T57" i="34"/>
  <c r="S57" i="34"/>
  <c r="X56" i="34"/>
  <c r="T56" i="34"/>
  <c r="X55" i="34"/>
  <c r="W55" i="34"/>
  <c r="T55" i="34"/>
  <c r="S55" i="34"/>
  <c r="X54" i="34"/>
  <c r="W54" i="34"/>
  <c r="T54" i="34"/>
  <c r="S54" i="34"/>
  <c r="X53" i="34"/>
  <c r="W53" i="34"/>
  <c r="T53" i="34"/>
  <c r="S53" i="34"/>
  <c r="X52" i="34"/>
  <c r="T52" i="34"/>
  <c r="X51" i="34"/>
  <c r="T51" i="34"/>
  <c r="X50" i="34"/>
  <c r="W50" i="34"/>
  <c r="T50" i="34"/>
  <c r="S50" i="34"/>
  <c r="X49" i="34"/>
  <c r="W49" i="34"/>
  <c r="T49" i="34"/>
  <c r="S49" i="34"/>
  <c r="X48" i="34"/>
  <c r="W48" i="34"/>
  <c r="T48" i="34"/>
  <c r="S48" i="34"/>
  <c r="X47" i="34"/>
  <c r="W47" i="34"/>
  <c r="T47" i="34"/>
  <c r="S47" i="34"/>
  <c r="X46" i="34"/>
  <c r="W46" i="34"/>
  <c r="T46" i="34"/>
  <c r="S46" i="34"/>
  <c r="S18" i="34"/>
  <c r="W18" i="34"/>
  <c r="W74" i="34"/>
  <c r="X45" i="34"/>
  <c r="W45" i="34"/>
  <c r="T45" i="34"/>
  <c r="S45" i="34"/>
  <c r="X44" i="34"/>
  <c r="W44" i="34"/>
  <c r="T44" i="34"/>
  <c r="S44" i="34"/>
  <c r="X43" i="34"/>
  <c r="W43" i="34"/>
  <c r="T43" i="34"/>
  <c r="S43" i="34"/>
  <c r="X42" i="34"/>
  <c r="T42" i="34"/>
  <c r="X41" i="34"/>
  <c r="T41" i="34"/>
  <c r="X40" i="34"/>
  <c r="W40" i="34"/>
  <c r="T40" i="34"/>
  <c r="S40" i="34"/>
  <c r="X39" i="34"/>
  <c r="W39" i="34"/>
  <c r="T39" i="34"/>
  <c r="S39" i="34"/>
  <c r="X38" i="34"/>
  <c r="W38" i="34"/>
  <c r="T38" i="34"/>
  <c r="S38" i="34"/>
  <c r="X37" i="34"/>
  <c r="W37" i="34"/>
  <c r="T37" i="34"/>
  <c r="S37" i="34"/>
  <c r="X36" i="34"/>
  <c r="W36" i="34"/>
  <c r="T36" i="34"/>
  <c r="S36" i="34"/>
  <c r="S8" i="34"/>
  <c r="W8" i="34"/>
  <c r="W64" i="34"/>
  <c r="X35" i="34"/>
  <c r="W35" i="34"/>
  <c r="T35" i="34"/>
  <c r="S35" i="34"/>
  <c r="X34" i="34"/>
  <c r="W34" i="34"/>
  <c r="T34" i="34"/>
  <c r="S34" i="34"/>
  <c r="X33" i="34"/>
  <c r="X31" i="34"/>
  <c r="X32" i="34"/>
  <c r="X30" i="34"/>
  <c r="W33" i="34"/>
  <c r="T33" i="34"/>
  <c r="T31" i="34"/>
  <c r="T32" i="34"/>
  <c r="T30" i="34"/>
  <c r="S33" i="34"/>
  <c r="X29" i="34"/>
  <c r="W29" i="34"/>
  <c r="T29" i="34"/>
  <c r="X85" i="34"/>
  <c r="S29" i="34"/>
  <c r="W85" i="34"/>
  <c r="X28" i="34"/>
  <c r="T28" i="34"/>
  <c r="X84" i="34"/>
  <c r="X27" i="34"/>
  <c r="W27" i="34"/>
  <c r="T27" i="34"/>
  <c r="X83" i="34"/>
  <c r="S27" i="34"/>
  <c r="W83" i="34"/>
  <c r="X26" i="34"/>
  <c r="W26" i="34"/>
  <c r="T26" i="34"/>
  <c r="X82" i="34"/>
  <c r="S26" i="34"/>
  <c r="W82" i="34"/>
  <c r="X25" i="34"/>
  <c r="W25" i="34"/>
  <c r="T25" i="34"/>
  <c r="X81" i="34"/>
  <c r="S25" i="34"/>
  <c r="W81" i="34"/>
  <c r="X24" i="34"/>
  <c r="T24" i="34"/>
  <c r="X80" i="34"/>
  <c r="X23" i="34"/>
  <c r="T23" i="34"/>
  <c r="X79" i="34"/>
  <c r="X22" i="34"/>
  <c r="W22" i="34"/>
  <c r="T22" i="34"/>
  <c r="X78" i="34"/>
  <c r="S22" i="34"/>
  <c r="W78" i="34"/>
  <c r="X21" i="34"/>
  <c r="W21" i="34"/>
  <c r="T21" i="34"/>
  <c r="X77" i="34"/>
  <c r="S21" i="34"/>
  <c r="W77" i="34"/>
  <c r="X20" i="34"/>
  <c r="W20" i="34"/>
  <c r="T20" i="34"/>
  <c r="X76" i="34"/>
  <c r="S20" i="34"/>
  <c r="W76" i="34"/>
  <c r="X19" i="34"/>
  <c r="W19" i="34"/>
  <c r="T19" i="34"/>
  <c r="X75" i="34"/>
  <c r="S19" i="34"/>
  <c r="W75" i="34"/>
  <c r="X18" i="34"/>
  <c r="T18" i="34"/>
  <c r="X74" i="34"/>
  <c r="X17" i="34"/>
  <c r="W17" i="34"/>
  <c r="T17" i="34"/>
  <c r="X73" i="34"/>
  <c r="S17" i="34"/>
  <c r="W73" i="34"/>
  <c r="X16" i="34"/>
  <c r="W16" i="34"/>
  <c r="T16" i="34"/>
  <c r="X72" i="34"/>
  <c r="S16" i="34"/>
  <c r="W72" i="34"/>
  <c r="X15" i="34"/>
  <c r="W15" i="34"/>
  <c r="T15" i="34"/>
  <c r="X71" i="34"/>
  <c r="S15" i="34"/>
  <c r="W71" i="34"/>
  <c r="X14" i="34"/>
  <c r="T14" i="34"/>
  <c r="X70" i="34"/>
  <c r="X13" i="34"/>
  <c r="T13" i="34"/>
  <c r="X69" i="34"/>
  <c r="X12" i="34"/>
  <c r="W12" i="34"/>
  <c r="T12" i="34"/>
  <c r="X68" i="34"/>
  <c r="S12" i="34"/>
  <c r="W68" i="34"/>
  <c r="X11" i="34"/>
  <c r="W11" i="34"/>
  <c r="T11" i="34"/>
  <c r="X67" i="34"/>
  <c r="S11" i="34"/>
  <c r="W67" i="34"/>
  <c r="X10" i="34"/>
  <c r="W10" i="34"/>
  <c r="T10" i="34"/>
  <c r="X66" i="34"/>
  <c r="S10" i="34"/>
  <c r="W66" i="34"/>
  <c r="X9" i="34"/>
  <c r="W9" i="34"/>
  <c r="T9" i="34"/>
  <c r="X65" i="34"/>
  <c r="S9" i="34"/>
  <c r="W65" i="34"/>
  <c r="X8" i="34"/>
  <c r="T8" i="34"/>
  <c r="X64" i="34"/>
  <c r="X7" i="34"/>
  <c r="W7" i="34"/>
  <c r="T7" i="34"/>
  <c r="X63" i="34"/>
  <c r="S7" i="34"/>
  <c r="W63" i="34"/>
  <c r="X6" i="34"/>
  <c r="W6" i="34"/>
  <c r="T6" i="34"/>
  <c r="X62" i="34"/>
  <c r="S6" i="34"/>
  <c r="W62" i="34"/>
  <c r="X5" i="34"/>
  <c r="W5" i="34"/>
  <c r="T5" i="34"/>
  <c r="X61" i="34"/>
  <c r="S5" i="34"/>
  <c r="W61" i="34"/>
  <c r="X4" i="34"/>
  <c r="T4" i="34"/>
  <c r="X60" i="34"/>
  <c r="X3" i="34"/>
  <c r="T3" i="34"/>
  <c r="X2" i="34"/>
  <c r="P2" i="34"/>
  <c r="O2" i="34"/>
  <c r="N2" i="34"/>
  <c r="M2" i="34"/>
  <c r="T23" i="33"/>
  <c r="T51" i="33"/>
  <c r="X23" i="33"/>
  <c r="X51" i="33"/>
  <c r="X79" i="33"/>
  <c r="T22" i="33"/>
  <c r="T50" i="33"/>
  <c r="X22" i="33"/>
  <c r="X50" i="33"/>
  <c r="X78" i="33"/>
  <c r="T13" i="33"/>
  <c r="T41" i="33"/>
  <c r="X13" i="33"/>
  <c r="X41" i="33"/>
  <c r="X69" i="33"/>
  <c r="T12" i="33"/>
  <c r="T40" i="33"/>
  <c r="X12" i="33"/>
  <c r="X40" i="33"/>
  <c r="X68" i="33"/>
  <c r="T3" i="33"/>
  <c r="T31" i="33"/>
  <c r="X3" i="33"/>
  <c r="X31" i="33"/>
  <c r="X59" i="33"/>
  <c r="T4" i="33"/>
  <c r="T32" i="33"/>
  <c r="X4" i="33"/>
  <c r="X32" i="33"/>
  <c r="X60" i="33"/>
  <c r="T5" i="33"/>
  <c r="T33" i="33"/>
  <c r="X5" i="33"/>
  <c r="X33" i="33"/>
  <c r="X61" i="33"/>
  <c r="T6" i="33"/>
  <c r="T34" i="33"/>
  <c r="X6" i="33"/>
  <c r="X34" i="33"/>
  <c r="X62" i="33"/>
  <c r="T7" i="33"/>
  <c r="T35" i="33"/>
  <c r="X7" i="33"/>
  <c r="X35" i="33"/>
  <c r="X63" i="33"/>
  <c r="T8" i="33"/>
  <c r="T36" i="33"/>
  <c r="X8" i="33"/>
  <c r="X36" i="33"/>
  <c r="X64" i="33"/>
  <c r="T9" i="33"/>
  <c r="T37" i="33"/>
  <c r="X9" i="33"/>
  <c r="X37" i="33"/>
  <c r="X65" i="33"/>
  <c r="T10" i="33"/>
  <c r="T38" i="33"/>
  <c r="X10" i="33"/>
  <c r="X38" i="33"/>
  <c r="X66" i="33"/>
  <c r="T11" i="33"/>
  <c r="T39" i="33"/>
  <c r="X11" i="33"/>
  <c r="X39" i="33"/>
  <c r="X67" i="33"/>
  <c r="T14" i="33"/>
  <c r="T42" i="33"/>
  <c r="X14" i="33"/>
  <c r="X42" i="33"/>
  <c r="X70" i="33"/>
  <c r="T15" i="33"/>
  <c r="T43" i="33"/>
  <c r="X15" i="33"/>
  <c r="X43" i="33"/>
  <c r="X71" i="33"/>
  <c r="T16" i="33"/>
  <c r="T44" i="33"/>
  <c r="X16" i="33"/>
  <c r="X44" i="33"/>
  <c r="X72" i="33"/>
  <c r="T17" i="33"/>
  <c r="T45" i="33"/>
  <c r="X17" i="33"/>
  <c r="X45" i="33"/>
  <c r="X73" i="33"/>
  <c r="T18" i="33"/>
  <c r="T46" i="33"/>
  <c r="X18" i="33"/>
  <c r="X46" i="33"/>
  <c r="X74" i="33"/>
  <c r="T19" i="33"/>
  <c r="T47" i="33"/>
  <c r="X19" i="33"/>
  <c r="X47" i="33"/>
  <c r="X75" i="33"/>
  <c r="T20" i="33"/>
  <c r="T48" i="33"/>
  <c r="X20" i="33"/>
  <c r="X48" i="33"/>
  <c r="X76" i="33"/>
  <c r="T21" i="33"/>
  <c r="T49" i="33"/>
  <c r="X21" i="33"/>
  <c r="X49" i="33"/>
  <c r="X77" i="33"/>
  <c r="T24" i="33"/>
  <c r="T52" i="33"/>
  <c r="X24" i="33"/>
  <c r="X52" i="33"/>
  <c r="X80" i="33"/>
  <c r="T25" i="33"/>
  <c r="T53" i="33"/>
  <c r="X25" i="33"/>
  <c r="X53" i="33"/>
  <c r="X81" i="33"/>
  <c r="T26" i="33"/>
  <c r="T54" i="33"/>
  <c r="X26" i="33"/>
  <c r="X54" i="33"/>
  <c r="X82" i="33"/>
  <c r="T27" i="33"/>
  <c r="T55" i="33"/>
  <c r="X27" i="33"/>
  <c r="X55" i="33"/>
  <c r="X83" i="33"/>
  <c r="T28" i="33"/>
  <c r="T56" i="33"/>
  <c r="X28" i="33"/>
  <c r="X56" i="33"/>
  <c r="X84" i="33"/>
  <c r="T29" i="33"/>
  <c r="T57" i="33"/>
  <c r="X29" i="33"/>
  <c r="X57" i="33"/>
  <c r="X85" i="33"/>
  <c r="X58" i="33"/>
  <c r="W57" i="33"/>
  <c r="S57" i="33"/>
  <c r="W56" i="33"/>
  <c r="S56" i="33"/>
  <c r="W55" i="33"/>
  <c r="S55" i="33"/>
  <c r="W54" i="33"/>
  <c r="S54" i="33"/>
  <c r="W53" i="33"/>
  <c r="S53" i="33"/>
  <c r="W52" i="33"/>
  <c r="S52" i="33"/>
  <c r="W51" i="33"/>
  <c r="S51" i="33"/>
  <c r="W50" i="33"/>
  <c r="S50" i="33"/>
  <c r="W49" i="33"/>
  <c r="S49" i="33"/>
  <c r="W48" i="33"/>
  <c r="S48" i="33"/>
  <c r="W47" i="33"/>
  <c r="S47" i="33"/>
  <c r="W46" i="33"/>
  <c r="S46" i="33"/>
  <c r="W45" i="33"/>
  <c r="S45" i="33"/>
  <c r="W44" i="33"/>
  <c r="S44" i="33"/>
  <c r="W43" i="33"/>
  <c r="S43" i="33"/>
  <c r="W42" i="33"/>
  <c r="S42" i="33"/>
  <c r="W41" i="33"/>
  <c r="S41" i="33"/>
  <c r="W40" i="33"/>
  <c r="S40" i="33"/>
  <c r="W39" i="33"/>
  <c r="S39" i="33"/>
  <c r="W38" i="33"/>
  <c r="S38" i="33"/>
  <c r="W37" i="33"/>
  <c r="S37" i="33"/>
  <c r="W36" i="33"/>
  <c r="S36" i="33"/>
  <c r="W35" i="33"/>
  <c r="S35" i="33"/>
  <c r="W34" i="33"/>
  <c r="S34" i="33"/>
  <c r="W33" i="33"/>
  <c r="S33" i="33"/>
  <c r="W32" i="33"/>
  <c r="T30" i="33"/>
  <c r="S32" i="33"/>
  <c r="X30" i="33"/>
  <c r="W31" i="33"/>
  <c r="S31" i="33"/>
  <c r="W29" i="33"/>
  <c r="S29" i="33"/>
  <c r="W85" i="33"/>
  <c r="W28" i="33"/>
  <c r="S28" i="33"/>
  <c r="W84" i="33"/>
  <c r="W27" i="33"/>
  <c r="S27" i="33"/>
  <c r="W83" i="33"/>
  <c r="W26" i="33"/>
  <c r="S26" i="33"/>
  <c r="W82" i="33"/>
  <c r="W25" i="33"/>
  <c r="S25" i="33"/>
  <c r="W24" i="33"/>
  <c r="S24" i="33"/>
  <c r="W80" i="33"/>
  <c r="W23" i="33"/>
  <c r="S23" i="33"/>
  <c r="W79" i="33"/>
  <c r="W22" i="33"/>
  <c r="S22" i="33"/>
  <c r="W78" i="33"/>
  <c r="W21" i="33"/>
  <c r="S21" i="33"/>
  <c r="W77" i="33"/>
  <c r="W20" i="33"/>
  <c r="S20" i="33"/>
  <c r="W19" i="33"/>
  <c r="S19" i="33"/>
  <c r="W75" i="33"/>
  <c r="W18" i="33"/>
  <c r="S18" i="33"/>
  <c r="W74" i="33"/>
  <c r="W17" i="33"/>
  <c r="S17" i="33"/>
  <c r="W73" i="33"/>
  <c r="W16" i="33"/>
  <c r="S16" i="33"/>
  <c r="W72" i="33"/>
  <c r="W15" i="33"/>
  <c r="S15" i="33"/>
  <c r="W14" i="33"/>
  <c r="S14" i="33"/>
  <c r="W70" i="33"/>
  <c r="W13" i="33"/>
  <c r="S13" i="33"/>
  <c r="W69" i="33"/>
  <c r="W12" i="33"/>
  <c r="S12" i="33"/>
  <c r="W68" i="33"/>
  <c r="W11" i="33"/>
  <c r="S11" i="33"/>
  <c r="W67" i="33"/>
  <c r="W10" i="33"/>
  <c r="S10" i="33"/>
  <c r="W9" i="33"/>
  <c r="S9" i="33"/>
  <c r="W65" i="33"/>
  <c r="W8" i="33"/>
  <c r="S8" i="33"/>
  <c r="W64" i="33"/>
  <c r="W7" i="33"/>
  <c r="S7" i="33"/>
  <c r="W63" i="33"/>
  <c r="W6" i="33"/>
  <c r="S6" i="33"/>
  <c r="W62" i="33"/>
  <c r="W5" i="33"/>
  <c r="S5" i="33"/>
  <c r="W4" i="33"/>
  <c r="S4" i="33"/>
  <c r="W60" i="33"/>
  <c r="X2" i="33"/>
  <c r="W3" i="33"/>
  <c r="S3" i="33"/>
  <c r="W59" i="33"/>
  <c r="T2" i="33"/>
  <c r="P2" i="33"/>
  <c r="O2" i="33"/>
  <c r="N2" i="33"/>
  <c r="M2" i="33"/>
  <c r="S23" i="32"/>
  <c r="S51" i="32"/>
  <c r="W23" i="32"/>
  <c r="W51" i="32"/>
  <c r="W79" i="32"/>
  <c r="S22" i="32"/>
  <c r="S50" i="32"/>
  <c r="W22" i="32"/>
  <c r="W50" i="32"/>
  <c r="W78" i="32"/>
  <c r="S13" i="32"/>
  <c r="S41" i="32"/>
  <c r="W13" i="32"/>
  <c r="W41" i="32"/>
  <c r="W69" i="32"/>
  <c r="S12" i="32"/>
  <c r="S40" i="32"/>
  <c r="W12" i="32"/>
  <c r="W40" i="32"/>
  <c r="W68" i="32"/>
  <c r="S3" i="32"/>
  <c r="S31" i="32"/>
  <c r="W3" i="32"/>
  <c r="W31" i="32"/>
  <c r="W59" i="32"/>
  <c r="X57" i="32"/>
  <c r="W57" i="32"/>
  <c r="T57" i="32"/>
  <c r="S57" i="32"/>
  <c r="S29" i="32"/>
  <c r="W29" i="32"/>
  <c r="W85" i="32"/>
  <c r="X56" i="32"/>
  <c r="W56" i="32"/>
  <c r="T56" i="32"/>
  <c r="S56" i="32"/>
  <c r="X55" i="32"/>
  <c r="W55" i="32"/>
  <c r="T55" i="32"/>
  <c r="S55" i="32"/>
  <c r="X54" i="32"/>
  <c r="W54" i="32"/>
  <c r="T54" i="32"/>
  <c r="S54" i="32"/>
  <c r="X53" i="32"/>
  <c r="W53" i="32"/>
  <c r="T53" i="32"/>
  <c r="T25" i="32"/>
  <c r="X25" i="32"/>
  <c r="X81" i="32"/>
  <c r="S53" i="32"/>
  <c r="X52" i="32"/>
  <c r="W52" i="32"/>
  <c r="T52" i="32"/>
  <c r="S52" i="32"/>
  <c r="X51" i="32"/>
  <c r="T51" i="32"/>
  <c r="X50" i="32"/>
  <c r="T50" i="32"/>
  <c r="X49" i="32"/>
  <c r="W49" i="32"/>
  <c r="T49" i="32"/>
  <c r="S49" i="32"/>
  <c r="X48" i="32"/>
  <c r="W48" i="32"/>
  <c r="T48" i="32"/>
  <c r="T20" i="32"/>
  <c r="X20" i="32"/>
  <c r="X76" i="32"/>
  <c r="S48" i="32"/>
  <c r="X47" i="32"/>
  <c r="W47" i="32"/>
  <c r="T47" i="32"/>
  <c r="S47" i="32"/>
  <c r="S19" i="32"/>
  <c r="W19" i="32"/>
  <c r="W75" i="32"/>
  <c r="X46" i="32"/>
  <c r="W46" i="32"/>
  <c r="T46" i="32"/>
  <c r="S46" i="32"/>
  <c r="X45" i="32"/>
  <c r="W45" i="32"/>
  <c r="T45" i="32"/>
  <c r="S45" i="32"/>
  <c r="X44" i="32"/>
  <c r="W44" i="32"/>
  <c r="T44" i="32"/>
  <c r="S44" i="32"/>
  <c r="X43" i="32"/>
  <c r="W43" i="32"/>
  <c r="T43" i="32"/>
  <c r="S43" i="32"/>
  <c r="X42" i="32"/>
  <c r="W42" i="32"/>
  <c r="T42" i="32"/>
  <c r="S42" i="32"/>
  <c r="X41" i="32"/>
  <c r="T41" i="32"/>
  <c r="X40" i="32"/>
  <c r="T40" i="32"/>
  <c r="X39" i="32"/>
  <c r="W39" i="32"/>
  <c r="T39" i="32"/>
  <c r="S39" i="32"/>
  <c r="X38" i="32"/>
  <c r="W38" i="32"/>
  <c r="T38" i="32"/>
  <c r="T10" i="32"/>
  <c r="X10" i="32"/>
  <c r="X66" i="32"/>
  <c r="S38" i="32"/>
  <c r="X37" i="32"/>
  <c r="W37" i="32"/>
  <c r="T37" i="32"/>
  <c r="S37" i="32"/>
  <c r="S9" i="32"/>
  <c r="W9" i="32"/>
  <c r="W65" i="32"/>
  <c r="X36" i="32"/>
  <c r="W36" i="32"/>
  <c r="T36" i="32"/>
  <c r="S36" i="32"/>
  <c r="X35" i="32"/>
  <c r="W35" i="32"/>
  <c r="T35" i="32"/>
  <c r="S35" i="32"/>
  <c r="X34" i="32"/>
  <c r="W34" i="32"/>
  <c r="T34" i="32"/>
  <c r="S34" i="32"/>
  <c r="X33" i="32"/>
  <c r="W33" i="32"/>
  <c r="T33" i="32"/>
  <c r="S33" i="32"/>
  <c r="X32" i="32"/>
  <c r="W32" i="32"/>
  <c r="T32" i="32"/>
  <c r="S32" i="32"/>
  <c r="X31" i="32"/>
  <c r="X30" i="32"/>
  <c r="T31" i="32"/>
  <c r="T30" i="32"/>
  <c r="X29" i="32"/>
  <c r="T29" i="32"/>
  <c r="X85" i="32"/>
  <c r="X28" i="32"/>
  <c r="W28" i="32"/>
  <c r="T28" i="32"/>
  <c r="X84" i="32"/>
  <c r="S28" i="32"/>
  <c r="W84" i="32"/>
  <c r="X27" i="32"/>
  <c r="W27" i="32"/>
  <c r="T27" i="32"/>
  <c r="X83" i="32"/>
  <c r="S27" i="32"/>
  <c r="W83" i="32"/>
  <c r="X26" i="32"/>
  <c r="W26" i="32"/>
  <c r="T26" i="32"/>
  <c r="X82" i="32"/>
  <c r="S26" i="32"/>
  <c r="W82" i="32"/>
  <c r="W25" i="32"/>
  <c r="S25" i="32"/>
  <c r="W81" i="32"/>
  <c r="X24" i="32"/>
  <c r="T24" i="32"/>
  <c r="X80" i="32"/>
  <c r="W24" i="32"/>
  <c r="S24" i="32"/>
  <c r="W80" i="32"/>
  <c r="X23" i="32"/>
  <c r="T23" i="32"/>
  <c r="X79" i="32"/>
  <c r="X22" i="32"/>
  <c r="T22" i="32"/>
  <c r="X78" i="32"/>
  <c r="X21" i="32"/>
  <c r="T21" i="32"/>
  <c r="X77" i="32"/>
  <c r="W21" i="32"/>
  <c r="S21" i="32"/>
  <c r="W77" i="32"/>
  <c r="W20" i="32"/>
  <c r="S20" i="32"/>
  <c r="W76" i="32"/>
  <c r="X19" i="32"/>
  <c r="T19" i="32"/>
  <c r="X75" i="32"/>
  <c r="X18" i="32"/>
  <c r="W18" i="32"/>
  <c r="T18" i="32"/>
  <c r="X74" i="32"/>
  <c r="S18" i="32"/>
  <c r="W74" i="32"/>
  <c r="X17" i="32"/>
  <c r="W17" i="32"/>
  <c r="T17" i="32"/>
  <c r="X73" i="32"/>
  <c r="S17" i="32"/>
  <c r="W73" i="32"/>
  <c r="X16" i="32"/>
  <c r="W16" i="32"/>
  <c r="T16" i="32"/>
  <c r="X72" i="32"/>
  <c r="S16" i="32"/>
  <c r="W72" i="32"/>
  <c r="X15" i="32"/>
  <c r="W15" i="32"/>
  <c r="T15" i="32"/>
  <c r="X71" i="32"/>
  <c r="S15" i="32"/>
  <c r="W71" i="32"/>
  <c r="X14" i="32"/>
  <c r="W14" i="32"/>
  <c r="T14" i="32"/>
  <c r="X70" i="32"/>
  <c r="S14" i="32"/>
  <c r="W70" i="32"/>
  <c r="X13" i="32"/>
  <c r="T13" i="32"/>
  <c r="X69" i="32"/>
  <c r="X12" i="32"/>
  <c r="T12" i="32"/>
  <c r="X68" i="32"/>
  <c r="X11" i="32"/>
  <c r="W11" i="32"/>
  <c r="T11" i="32"/>
  <c r="X67" i="32"/>
  <c r="S11" i="32"/>
  <c r="W67" i="32"/>
  <c r="W10" i="32"/>
  <c r="S10" i="32"/>
  <c r="W66" i="32"/>
  <c r="X9" i="32"/>
  <c r="T9" i="32"/>
  <c r="X65" i="32"/>
  <c r="X8" i="32"/>
  <c r="W8" i="32"/>
  <c r="T8" i="32"/>
  <c r="X64" i="32"/>
  <c r="S8" i="32"/>
  <c r="W64" i="32"/>
  <c r="X7" i="32"/>
  <c r="W7" i="32"/>
  <c r="T7" i="32"/>
  <c r="X63" i="32"/>
  <c r="S7" i="32"/>
  <c r="W63" i="32"/>
  <c r="X6" i="32"/>
  <c r="W6" i="32"/>
  <c r="T6" i="32"/>
  <c r="X62" i="32"/>
  <c r="S6" i="32"/>
  <c r="W62" i="32"/>
  <c r="X5" i="32"/>
  <c r="W5" i="32"/>
  <c r="T5" i="32"/>
  <c r="X61" i="32"/>
  <c r="S5" i="32"/>
  <c r="W61" i="32"/>
  <c r="X4" i="32"/>
  <c r="W4" i="32"/>
  <c r="T4" i="32"/>
  <c r="X60" i="32"/>
  <c r="S4" i="32"/>
  <c r="W60" i="32"/>
  <c r="X3" i="32"/>
  <c r="T3" i="32"/>
  <c r="X59" i="32"/>
  <c r="X58" i="32"/>
  <c r="X2" i="32"/>
  <c r="P2" i="32"/>
  <c r="O2" i="32"/>
  <c r="N2" i="32"/>
  <c r="M2" i="32"/>
  <c r="T22" i="31"/>
  <c r="T50" i="31"/>
  <c r="X22" i="31"/>
  <c r="X50" i="31"/>
  <c r="X78" i="31"/>
  <c r="T21" i="31"/>
  <c r="T49" i="31"/>
  <c r="X21" i="31"/>
  <c r="X49" i="31"/>
  <c r="X77" i="31"/>
  <c r="T12" i="31"/>
  <c r="T40" i="31"/>
  <c r="X12" i="31"/>
  <c r="X40" i="31"/>
  <c r="X68" i="31"/>
  <c r="T11" i="31"/>
  <c r="T39" i="31"/>
  <c r="X11" i="31"/>
  <c r="X39" i="31"/>
  <c r="X67" i="31"/>
  <c r="T3" i="31"/>
  <c r="T31" i="31"/>
  <c r="X3" i="31"/>
  <c r="X31" i="31"/>
  <c r="X59" i="31"/>
  <c r="T4" i="31"/>
  <c r="T32" i="31"/>
  <c r="X4" i="31"/>
  <c r="X32" i="31"/>
  <c r="X60" i="31"/>
  <c r="T5" i="31"/>
  <c r="T33" i="31"/>
  <c r="X5" i="31"/>
  <c r="X33" i="31"/>
  <c r="X61" i="31"/>
  <c r="T6" i="31"/>
  <c r="T34" i="31"/>
  <c r="X6" i="31"/>
  <c r="X34" i="31"/>
  <c r="X62" i="31"/>
  <c r="T7" i="31"/>
  <c r="T35" i="31"/>
  <c r="X7" i="31"/>
  <c r="X35" i="31"/>
  <c r="X63" i="31"/>
  <c r="T8" i="31"/>
  <c r="T36" i="31"/>
  <c r="X8" i="31"/>
  <c r="X36" i="31"/>
  <c r="X64" i="31"/>
  <c r="T9" i="31"/>
  <c r="T37" i="31"/>
  <c r="X9" i="31"/>
  <c r="X37" i="31"/>
  <c r="X65" i="31"/>
  <c r="T10" i="31"/>
  <c r="T38" i="31"/>
  <c r="X10" i="31"/>
  <c r="X38" i="31"/>
  <c r="X66" i="31"/>
  <c r="T13" i="31"/>
  <c r="T41" i="31"/>
  <c r="X13" i="31"/>
  <c r="X41" i="31"/>
  <c r="X69" i="31"/>
  <c r="T14" i="31"/>
  <c r="T42" i="31"/>
  <c r="X14" i="31"/>
  <c r="X42" i="31"/>
  <c r="X70" i="31"/>
  <c r="T15" i="31"/>
  <c r="T43" i="31"/>
  <c r="X15" i="31"/>
  <c r="X43" i="31"/>
  <c r="X71" i="31"/>
  <c r="T16" i="31"/>
  <c r="T44" i="31"/>
  <c r="X16" i="31"/>
  <c r="X44" i="31"/>
  <c r="X72" i="31"/>
  <c r="T17" i="31"/>
  <c r="T45" i="31"/>
  <c r="X17" i="31"/>
  <c r="X45" i="31"/>
  <c r="X73" i="31"/>
  <c r="T18" i="31"/>
  <c r="T46" i="31"/>
  <c r="X18" i="31"/>
  <c r="X46" i="31"/>
  <c r="X74" i="31"/>
  <c r="T19" i="31"/>
  <c r="T47" i="31"/>
  <c r="X19" i="31"/>
  <c r="X47" i="31"/>
  <c r="X75" i="31"/>
  <c r="T20" i="31"/>
  <c r="T48" i="31"/>
  <c r="X20" i="31"/>
  <c r="X48" i="31"/>
  <c r="X76" i="31"/>
  <c r="T23" i="31"/>
  <c r="T51" i="31"/>
  <c r="X23" i="31"/>
  <c r="X51" i="31"/>
  <c r="X79" i="31"/>
  <c r="T24" i="31"/>
  <c r="T52" i="31"/>
  <c r="X24" i="31"/>
  <c r="X52" i="31"/>
  <c r="X80" i="31"/>
  <c r="T25" i="31"/>
  <c r="T53" i="31"/>
  <c r="X25" i="31"/>
  <c r="X53" i="31"/>
  <c r="X81" i="31"/>
  <c r="T26" i="31"/>
  <c r="T54" i="31"/>
  <c r="X26" i="31"/>
  <c r="X54" i="31"/>
  <c r="X82" i="31"/>
  <c r="T27" i="31"/>
  <c r="T55" i="31"/>
  <c r="X27" i="31"/>
  <c r="X55" i="31"/>
  <c r="X83" i="31"/>
  <c r="T28" i="31"/>
  <c r="T56" i="31"/>
  <c r="X28" i="31"/>
  <c r="X56" i="31"/>
  <c r="X84" i="31"/>
  <c r="T29" i="31"/>
  <c r="T57" i="31"/>
  <c r="X29" i="31"/>
  <c r="X57" i="31"/>
  <c r="X85" i="31"/>
  <c r="X58" i="31"/>
  <c r="W57" i="31"/>
  <c r="S57" i="31"/>
  <c r="W56" i="31"/>
  <c r="S56" i="31"/>
  <c r="W55" i="31"/>
  <c r="S55" i="31"/>
  <c r="W54" i="31"/>
  <c r="S54" i="31"/>
  <c r="W53" i="31"/>
  <c r="S53" i="31"/>
  <c r="S25" i="31"/>
  <c r="W25" i="31"/>
  <c r="W81" i="31"/>
  <c r="W52" i="31"/>
  <c r="S52" i="31"/>
  <c r="S24" i="31"/>
  <c r="W24" i="31"/>
  <c r="W80" i="31"/>
  <c r="W51" i="31"/>
  <c r="S51" i="31"/>
  <c r="W50" i="31"/>
  <c r="S50" i="31"/>
  <c r="W49" i="31"/>
  <c r="S49" i="31"/>
  <c r="W48" i="31"/>
  <c r="S48" i="31"/>
  <c r="S20" i="31"/>
  <c r="W20" i="31"/>
  <c r="W76" i="31"/>
  <c r="W47" i="31"/>
  <c r="S47" i="31"/>
  <c r="W46" i="31"/>
  <c r="S46" i="31"/>
  <c r="W45" i="31"/>
  <c r="S45" i="31"/>
  <c r="W44" i="31"/>
  <c r="S44" i="31"/>
  <c r="W43" i="31"/>
  <c r="S43" i="31"/>
  <c r="W42" i="31"/>
  <c r="S42" i="31"/>
  <c r="S14" i="31"/>
  <c r="W14" i="31"/>
  <c r="W70" i="31"/>
  <c r="W41" i="31"/>
  <c r="S41" i="31"/>
  <c r="W40" i="31"/>
  <c r="S40" i="31"/>
  <c r="W39" i="31"/>
  <c r="S39" i="31"/>
  <c r="W38" i="31"/>
  <c r="S38" i="31"/>
  <c r="S10" i="31"/>
  <c r="W10" i="31"/>
  <c r="W66" i="31"/>
  <c r="W37" i="31"/>
  <c r="S37" i="31"/>
  <c r="W36" i="31"/>
  <c r="S36" i="31"/>
  <c r="W35" i="31"/>
  <c r="S35" i="31"/>
  <c r="W34" i="31"/>
  <c r="S34" i="31"/>
  <c r="W33" i="31"/>
  <c r="S33" i="31"/>
  <c r="W32" i="31"/>
  <c r="S32" i="31"/>
  <c r="X30" i="31"/>
  <c r="W31" i="31"/>
  <c r="T30" i="31"/>
  <c r="S31" i="31"/>
  <c r="W29" i="31"/>
  <c r="S29" i="31"/>
  <c r="W85" i="31"/>
  <c r="W28" i="31"/>
  <c r="S28" i="31"/>
  <c r="W84" i="31"/>
  <c r="W27" i="31"/>
  <c r="S27" i="31"/>
  <c r="W83" i="31"/>
  <c r="W26" i="31"/>
  <c r="S26" i="31"/>
  <c r="W82" i="31"/>
  <c r="W23" i="31"/>
  <c r="S23" i="31"/>
  <c r="W79" i="31"/>
  <c r="W22" i="31"/>
  <c r="S22" i="31"/>
  <c r="W78" i="31"/>
  <c r="W21" i="31"/>
  <c r="S21" i="31"/>
  <c r="W77" i="31"/>
  <c r="W19" i="31"/>
  <c r="S19" i="31"/>
  <c r="W75" i="31"/>
  <c r="W18" i="31"/>
  <c r="S18" i="31"/>
  <c r="W74" i="31"/>
  <c r="W17" i="31"/>
  <c r="S17" i="31"/>
  <c r="W73" i="31"/>
  <c r="W16" i="31"/>
  <c r="S16" i="31"/>
  <c r="W72" i="31"/>
  <c r="W15" i="31"/>
  <c r="S15" i="31"/>
  <c r="W13" i="31"/>
  <c r="S13" i="31"/>
  <c r="W69" i="31"/>
  <c r="W12" i="31"/>
  <c r="S12" i="31"/>
  <c r="W68" i="31"/>
  <c r="W11" i="31"/>
  <c r="S11" i="31"/>
  <c r="W67" i="31"/>
  <c r="W9" i="31"/>
  <c r="S9" i="31"/>
  <c r="W65" i="31"/>
  <c r="W8" i="31"/>
  <c r="S8" i="31"/>
  <c r="W64" i="31"/>
  <c r="W7" i="31"/>
  <c r="S7" i="31"/>
  <c r="W63" i="31"/>
  <c r="W6" i="31"/>
  <c r="S6" i="31"/>
  <c r="W62" i="31"/>
  <c r="W5" i="31"/>
  <c r="S5" i="31"/>
  <c r="W4" i="31"/>
  <c r="S4" i="31"/>
  <c r="W60" i="31"/>
  <c r="X2" i="31"/>
  <c r="W3" i="31"/>
  <c r="S3" i="31"/>
  <c r="W59" i="31"/>
  <c r="T2" i="31"/>
  <c r="P2" i="31"/>
  <c r="O2" i="31"/>
  <c r="N2" i="31"/>
  <c r="M2" i="31"/>
  <c r="S22" i="30"/>
  <c r="S50" i="30"/>
  <c r="W22" i="30"/>
  <c r="W50" i="30"/>
  <c r="W78" i="30"/>
  <c r="S21" i="30"/>
  <c r="S49" i="30"/>
  <c r="W21" i="30"/>
  <c r="W49" i="30"/>
  <c r="W77" i="30"/>
  <c r="S12" i="30"/>
  <c r="S40" i="30"/>
  <c r="W12" i="30"/>
  <c r="W40" i="30"/>
  <c r="W68" i="30"/>
  <c r="S11" i="30"/>
  <c r="S39" i="30"/>
  <c r="W11" i="30"/>
  <c r="W39" i="30"/>
  <c r="W67" i="30"/>
  <c r="X57" i="30"/>
  <c r="W57" i="30"/>
  <c r="T57" i="30"/>
  <c r="S57" i="30"/>
  <c r="X56" i="30"/>
  <c r="W56" i="30"/>
  <c r="S28" i="30"/>
  <c r="S56" i="30"/>
  <c r="W28" i="30"/>
  <c r="W84" i="30"/>
  <c r="T56" i="30"/>
  <c r="X55" i="30"/>
  <c r="W55" i="30"/>
  <c r="T55" i="30"/>
  <c r="S55" i="30"/>
  <c r="X54" i="30"/>
  <c r="W54" i="30"/>
  <c r="T54" i="30"/>
  <c r="S54" i="30"/>
  <c r="X53" i="30"/>
  <c r="W53" i="30"/>
  <c r="T53" i="30"/>
  <c r="S53" i="30"/>
  <c r="S25" i="30"/>
  <c r="W25" i="30"/>
  <c r="W81" i="30"/>
  <c r="X52" i="30"/>
  <c r="W52" i="30"/>
  <c r="T52" i="30"/>
  <c r="S52" i="30"/>
  <c r="X51" i="30"/>
  <c r="T23" i="30"/>
  <c r="T51" i="30"/>
  <c r="X23" i="30"/>
  <c r="X79" i="30"/>
  <c r="W51" i="30"/>
  <c r="S51" i="30"/>
  <c r="X50" i="30"/>
  <c r="T50" i="30"/>
  <c r="X49" i="30"/>
  <c r="T49" i="30"/>
  <c r="X48" i="30"/>
  <c r="W48" i="30"/>
  <c r="T48" i="30"/>
  <c r="S48" i="30"/>
  <c r="X47" i="30"/>
  <c r="W47" i="30"/>
  <c r="T47" i="30"/>
  <c r="S47" i="30"/>
  <c r="X46" i="30"/>
  <c r="W46" i="30"/>
  <c r="S18" i="30"/>
  <c r="S46" i="30"/>
  <c r="W18" i="30"/>
  <c r="W74" i="30"/>
  <c r="T46" i="30"/>
  <c r="X45" i="30"/>
  <c r="W45" i="30"/>
  <c r="T45" i="30"/>
  <c r="S45" i="30"/>
  <c r="X44" i="30"/>
  <c r="W44" i="30"/>
  <c r="T44" i="30"/>
  <c r="S44" i="30"/>
  <c r="X43" i="30"/>
  <c r="W43" i="30"/>
  <c r="T43" i="30"/>
  <c r="S43" i="30"/>
  <c r="S15" i="30"/>
  <c r="W15" i="30"/>
  <c r="W71" i="30"/>
  <c r="X42" i="30"/>
  <c r="W42" i="30"/>
  <c r="T42" i="30"/>
  <c r="S42" i="30"/>
  <c r="X41" i="30"/>
  <c r="T13" i="30"/>
  <c r="T41" i="30"/>
  <c r="X13" i="30"/>
  <c r="X69" i="30"/>
  <c r="W41" i="30"/>
  <c r="S41" i="30"/>
  <c r="X40" i="30"/>
  <c r="T40" i="30"/>
  <c r="X39" i="30"/>
  <c r="T39" i="30"/>
  <c r="X38" i="30"/>
  <c r="W38" i="30"/>
  <c r="T38" i="30"/>
  <c r="S38" i="30"/>
  <c r="X37" i="30"/>
  <c r="W37" i="30"/>
  <c r="T37" i="30"/>
  <c r="S37" i="30"/>
  <c r="X36" i="30"/>
  <c r="W36" i="30"/>
  <c r="T36" i="30"/>
  <c r="S36" i="30"/>
  <c r="X35" i="30"/>
  <c r="W35" i="30"/>
  <c r="T35" i="30"/>
  <c r="S35" i="30"/>
  <c r="X34" i="30"/>
  <c r="W34" i="30"/>
  <c r="T34" i="30"/>
  <c r="S34" i="30"/>
  <c r="X33" i="30"/>
  <c r="W33" i="30"/>
  <c r="T33" i="30"/>
  <c r="S33" i="30"/>
  <c r="X32" i="30"/>
  <c r="X31" i="30"/>
  <c r="X30" i="30"/>
  <c r="W32" i="30"/>
  <c r="T32" i="30"/>
  <c r="S32" i="30"/>
  <c r="W31" i="30"/>
  <c r="T31" i="30"/>
  <c r="T30" i="30"/>
  <c r="S31" i="30"/>
  <c r="X29" i="30"/>
  <c r="W29" i="30"/>
  <c r="T29" i="30"/>
  <c r="S29" i="30"/>
  <c r="W85" i="30"/>
  <c r="X28" i="30"/>
  <c r="T28" i="30"/>
  <c r="X84" i="30"/>
  <c r="X27" i="30"/>
  <c r="W27" i="30"/>
  <c r="T27" i="30"/>
  <c r="X83" i="30"/>
  <c r="S27" i="30"/>
  <c r="W83" i="30"/>
  <c r="X26" i="30"/>
  <c r="W26" i="30"/>
  <c r="T26" i="30"/>
  <c r="X82" i="30"/>
  <c r="S26" i="30"/>
  <c r="W82" i="30"/>
  <c r="X25" i="30"/>
  <c r="T25" i="30"/>
  <c r="X81" i="30"/>
  <c r="X24" i="30"/>
  <c r="W24" i="30"/>
  <c r="T24" i="30"/>
  <c r="S24" i="30"/>
  <c r="W80" i="30"/>
  <c r="W23" i="30"/>
  <c r="S23" i="30"/>
  <c r="W79" i="30"/>
  <c r="X22" i="30"/>
  <c r="T22" i="30"/>
  <c r="X78" i="30"/>
  <c r="X21" i="30"/>
  <c r="T21" i="30"/>
  <c r="X77" i="30"/>
  <c r="X20" i="30"/>
  <c r="W20" i="30"/>
  <c r="S20" i="30"/>
  <c r="W76" i="30"/>
  <c r="T20" i="30"/>
  <c r="X76" i="30"/>
  <c r="X19" i="30"/>
  <c r="W19" i="30"/>
  <c r="T19" i="30"/>
  <c r="S19" i="30"/>
  <c r="W75" i="30"/>
  <c r="X18" i="30"/>
  <c r="T18" i="30"/>
  <c r="X74" i="30"/>
  <c r="X17" i="30"/>
  <c r="W17" i="30"/>
  <c r="T17" i="30"/>
  <c r="X73" i="30"/>
  <c r="S17" i="30"/>
  <c r="W73" i="30"/>
  <c r="X16" i="30"/>
  <c r="W16" i="30"/>
  <c r="T16" i="30"/>
  <c r="X72" i="30"/>
  <c r="S16" i="30"/>
  <c r="W72" i="30"/>
  <c r="X15" i="30"/>
  <c r="T15" i="30"/>
  <c r="X71" i="30"/>
  <c r="X14" i="30"/>
  <c r="W14" i="30"/>
  <c r="T14" i="30"/>
  <c r="S14" i="30"/>
  <c r="W70" i="30"/>
  <c r="W13" i="30"/>
  <c r="S13" i="30"/>
  <c r="W69" i="30"/>
  <c r="X12" i="30"/>
  <c r="T12" i="30"/>
  <c r="X68" i="30"/>
  <c r="X11" i="30"/>
  <c r="T11" i="30"/>
  <c r="X67" i="30"/>
  <c r="X10" i="30"/>
  <c r="W10" i="30"/>
  <c r="S10" i="30"/>
  <c r="W66" i="30"/>
  <c r="T10" i="30"/>
  <c r="X66" i="30"/>
  <c r="X9" i="30"/>
  <c r="W9" i="30"/>
  <c r="T9" i="30"/>
  <c r="S9" i="30"/>
  <c r="W65" i="30"/>
  <c r="X8" i="30"/>
  <c r="W8" i="30"/>
  <c r="T8" i="30"/>
  <c r="X64" i="30"/>
  <c r="S8" i="30"/>
  <c r="W64" i="30"/>
  <c r="X7" i="30"/>
  <c r="W7" i="30"/>
  <c r="T7" i="30"/>
  <c r="X63" i="30"/>
  <c r="S7" i="30"/>
  <c r="W63" i="30"/>
  <c r="X6" i="30"/>
  <c r="X3" i="30"/>
  <c r="X4" i="30"/>
  <c r="X5" i="30"/>
  <c r="X2" i="30"/>
  <c r="W6" i="30"/>
  <c r="T6" i="30"/>
  <c r="X62" i="30"/>
  <c r="S6" i="30"/>
  <c r="W62" i="30"/>
  <c r="W5" i="30"/>
  <c r="T5" i="30"/>
  <c r="X61" i="30"/>
  <c r="S5" i="30"/>
  <c r="W61" i="30"/>
  <c r="W4" i="30"/>
  <c r="T4" i="30"/>
  <c r="S4" i="30"/>
  <c r="W60" i="30"/>
  <c r="T3" i="30"/>
  <c r="X59" i="30"/>
  <c r="W3" i="30"/>
  <c r="S3" i="30"/>
  <c r="W59" i="30"/>
  <c r="P2" i="30"/>
  <c r="O2" i="30"/>
  <c r="N2" i="30"/>
  <c r="M2" i="30"/>
  <c r="T29" i="29"/>
  <c r="T57" i="29"/>
  <c r="X29" i="29"/>
  <c r="X57" i="29"/>
  <c r="X85" i="29"/>
  <c r="T27" i="29"/>
  <c r="T55" i="29"/>
  <c r="X27" i="29"/>
  <c r="X55" i="29"/>
  <c r="X83" i="29"/>
  <c r="T21" i="29"/>
  <c r="T49" i="29"/>
  <c r="X21" i="29"/>
  <c r="X49" i="29"/>
  <c r="X77" i="29"/>
  <c r="T20" i="29"/>
  <c r="T48" i="29"/>
  <c r="X20" i="29"/>
  <c r="X48" i="29"/>
  <c r="X76" i="29"/>
  <c r="T19" i="29"/>
  <c r="T47" i="29"/>
  <c r="X19" i="29"/>
  <c r="X47" i="29"/>
  <c r="X75" i="29"/>
  <c r="T11" i="29"/>
  <c r="T39" i="29"/>
  <c r="X11" i="29"/>
  <c r="X39" i="29"/>
  <c r="X67" i="29"/>
  <c r="T10" i="29"/>
  <c r="T38" i="29"/>
  <c r="X10" i="29"/>
  <c r="X38" i="29"/>
  <c r="X66" i="29"/>
  <c r="W57" i="29"/>
  <c r="S57" i="29"/>
  <c r="X56" i="29"/>
  <c r="W56" i="29"/>
  <c r="T56" i="29"/>
  <c r="S56" i="29"/>
  <c r="W55" i="29"/>
  <c r="S55" i="29"/>
  <c r="X54" i="29"/>
  <c r="W54" i="29"/>
  <c r="T54" i="29"/>
  <c r="S54" i="29"/>
  <c r="X53" i="29"/>
  <c r="W53" i="29"/>
  <c r="T53" i="29"/>
  <c r="S53" i="29"/>
  <c r="X52" i="29"/>
  <c r="W52" i="29"/>
  <c r="T52" i="29"/>
  <c r="S52" i="29"/>
  <c r="X51" i="29"/>
  <c r="W51" i="29"/>
  <c r="S23" i="29"/>
  <c r="S51" i="29"/>
  <c r="W23" i="29"/>
  <c r="W79" i="29"/>
  <c r="T51" i="29"/>
  <c r="X50" i="29"/>
  <c r="W50" i="29"/>
  <c r="T50" i="29"/>
  <c r="S50" i="29"/>
  <c r="W49" i="29"/>
  <c r="S49" i="29"/>
  <c r="W48" i="29"/>
  <c r="S48" i="29"/>
  <c r="W47" i="29"/>
  <c r="S47" i="29"/>
  <c r="X46" i="29"/>
  <c r="W46" i="29"/>
  <c r="T46" i="29"/>
  <c r="S46" i="29"/>
  <c r="X45" i="29"/>
  <c r="W45" i="29"/>
  <c r="T45" i="29"/>
  <c r="S45" i="29"/>
  <c r="X44" i="29"/>
  <c r="W44" i="29"/>
  <c r="T44" i="29"/>
  <c r="S44" i="29"/>
  <c r="X43" i="29"/>
  <c r="W43" i="29"/>
  <c r="T43" i="29"/>
  <c r="S43" i="29"/>
  <c r="X42" i="29"/>
  <c r="W42" i="29"/>
  <c r="T42" i="29"/>
  <c r="S42" i="29"/>
  <c r="X41" i="29"/>
  <c r="W41" i="29"/>
  <c r="S13" i="29"/>
  <c r="S41" i="29"/>
  <c r="W13" i="29"/>
  <c r="W69" i="29"/>
  <c r="T41" i="29"/>
  <c r="X40" i="29"/>
  <c r="W40" i="29"/>
  <c r="T40" i="29"/>
  <c r="S40" i="29"/>
  <c r="W39" i="29"/>
  <c r="S39" i="29"/>
  <c r="W38" i="29"/>
  <c r="S38" i="29"/>
  <c r="X37" i="29"/>
  <c r="W37" i="29"/>
  <c r="T37" i="29"/>
  <c r="S37" i="29"/>
  <c r="X36" i="29"/>
  <c r="W36" i="29"/>
  <c r="T36" i="29"/>
  <c r="S36" i="29"/>
  <c r="X35" i="29"/>
  <c r="W35" i="29"/>
  <c r="T35" i="29"/>
  <c r="S35" i="29"/>
  <c r="X34" i="29"/>
  <c r="W34" i="29"/>
  <c r="T34" i="29"/>
  <c r="S34" i="29"/>
  <c r="X33" i="29"/>
  <c r="W33" i="29"/>
  <c r="T33" i="29"/>
  <c r="S33" i="29"/>
  <c r="X32" i="29"/>
  <c r="W32" i="29"/>
  <c r="T32" i="29"/>
  <c r="S32" i="29"/>
  <c r="X31" i="29"/>
  <c r="X30" i="29"/>
  <c r="W31" i="29"/>
  <c r="T31" i="29"/>
  <c r="T30" i="29"/>
  <c r="S31" i="29"/>
  <c r="W29" i="29"/>
  <c r="S29" i="29"/>
  <c r="X28" i="29"/>
  <c r="W28" i="29"/>
  <c r="S28" i="29"/>
  <c r="W84" i="29"/>
  <c r="T28" i="29"/>
  <c r="X84" i="29"/>
  <c r="W27" i="29"/>
  <c r="S27" i="29"/>
  <c r="W83" i="29"/>
  <c r="X26" i="29"/>
  <c r="W26" i="29"/>
  <c r="T26" i="29"/>
  <c r="X82" i="29"/>
  <c r="S26" i="29"/>
  <c r="W82" i="29"/>
  <c r="X25" i="29"/>
  <c r="W25" i="29"/>
  <c r="T25" i="29"/>
  <c r="X81" i="29"/>
  <c r="S25" i="29"/>
  <c r="W81" i="29"/>
  <c r="X24" i="29"/>
  <c r="W24" i="29"/>
  <c r="T24" i="29"/>
  <c r="X80" i="29"/>
  <c r="S24" i="29"/>
  <c r="W80" i="29"/>
  <c r="X23" i="29"/>
  <c r="T23" i="29"/>
  <c r="X79" i="29"/>
  <c r="X22" i="29"/>
  <c r="W22" i="29"/>
  <c r="T22" i="29"/>
  <c r="X78" i="29"/>
  <c r="S22" i="29"/>
  <c r="W78" i="29"/>
  <c r="W21" i="29"/>
  <c r="S21" i="29"/>
  <c r="W77" i="29"/>
  <c r="W20" i="29"/>
  <c r="S20" i="29"/>
  <c r="W76" i="29"/>
  <c r="W19" i="29"/>
  <c r="S19" i="29"/>
  <c r="X18" i="29"/>
  <c r="W18" i="29"/>
  <c r="T18" i="29"/>
  <c r="X74" i="29"/>
  <c r="S18" i="29"/>
  <c r="W74" i="29"/>
  <c r="X17" i="29"/>
  <c r="T17" i="29"/>
  <c r="X73" i="29"/>
  <c r="W17" i="29"/>
  <c r="S17" i="29"/>
  <c r="W73" i="29"/>
  <c r="X16" i="29"/>
  <c r="W16" i="29"/>
  <c r="T16" i="29"/>
  <c r="X72" i="29"/>
  <c r="S16" i="29"/>
  <c r="W72" i="29"/>
  <c r="X15" i="29"/>
  <c r="W15" i="29"/>
  <c r="T15" i="29"/>
  <c r="X71" i="29"/>
  <c r="S15" i="29"/>
  <c r="W71" i="29"/>
  <c r="X14" i="29"/>
  <c r="W14" i="29"/>
  <c r="T14" i="29"/>
  <c r="X70" i="29"/>
  <c r="S14" i="29"/>
  <c r="W70" i="29"/>
  <c r="X13" i="29"/>
  <c r="T13" i="29"/>
  <c r="X69" i="29"/>
  <c r="X12" i="29"/>
  <c r="W12" i="29"/>
  <c r="T12" i="29"/>
  <c r="X68" i="29"/>
  <c r="S12" i="29"/>
  <c r="W68" i="29"/>
  <c r="W11" i="29"/>
  <c r="S11" i="29"/>
  <c r="W67" i="29"/>
  <c r="W10" i="29"/>
  <c r="S10" i="29"/>
  <c r="W66" i="29"/>
  <c r="X9" i="29"/>
  <c r="W9" i="29"/>
  <c r="T9" i="29"/>
  <c r="X65" i="29"/>
  <c r="S9" i="29"/>
  <c r="X8" i="29"/>
  <c r="W8" i="29"/>
  <c r="T8" i="29"/>
  <c r="X64" i="29"/>
  <c r="S8" i="29"/>
  <c r="W64" i="29"/>
  <c r="X7" i="29"/>
  <c r="T7" i="29"/>
  <c r="X63" i="29"/>
  <c r="W7" i="29"/>
  <c r="S7" i="29"/>
  <c r="W63" i="29"/>
  <c r="X6" i="29"/>
  <c r="W6" i="29"/>
  <c r="T6" i="29"/>
  <c r="X62" i="29"/>
  <c r="S6" i="29"/>
  <c r="W62" i="29"/>
  <c r="X5" i="29"/>
  <c r="X3" i="29"/>
  <c r="X4" i="29"/>
  <c r="X2" i="29"/>
  <c r="W5" i="29"/>
  <c r="T5" i="29"/>
  <c r="X61" i="29"/>
  <c r="S5" i="29"/>
  <c r="W61" i="29"/>
  <c r="W4" i="29"/>
  <c r="T4" i="29"/>
  <c r="X60" i="29"/>
  <c r="S4" i="29"/>
  <c r="W60" i="29"/>
  <c r="W3" i="29"/>
  <c r="T3" i="29"/>
  <c r="X59" i="29"/>
  <c r="S3" i="29"/>
  <c r="W59" i="29"/>
  <c r="P2" i="29"/>
  <c r="O2" i="29"/>
  <c r="N2" i="29"/>
  <c r="M2" i="29"/>
  <c r="S29" i="28"/>
  <c r="S57" i="28"/>
  <c r="W29" i="28"/>
  <c r="W57" i="28"/>
  <c r="W85" i="28"/>
  <c r="S27" i="28"/>
  <c r="S55" i="28"/>
  <c r="W27" i="28"/>
  <c r="W55" i="28"/>
  <c r="W83" i="28"/>
  <c r="S21" i="28"/>
  <c r="S49" i="28"/>
  <c r="W21" i="28"/>
  <c r="W49" i="28"/>
  <c r="W77" i="28"/>
  <c r="S20" i="28"/>
  <c r="S48" i="28"/>
  <c r="W20" i="28"/>
  <c r="W48" i="28"/>
  <c r="W76" i="28"/>
  <c r="S19" i="28"/>
  <c r="S47" i="28"/>
  <c r="W19" i="28"/>
  <c r="W47" i="28"/>
  <c r="W75" i="28"/>
  <c r="S11" i="28"/>
  <c r="S39" i="28"/>
  <c r="W11" i="28"/>
  <c r="W39" i="28"/>
  <c r="W67" i="28"/>
  <c r="S10" i="28"/>
  <c r="S38" i="28"/>
  <c r="W10" i="28"/>
  <c r="W38" i="28"/>
  <c r="W66" i="28"/>
  <c r="S9" i="28"/>
  <c r="S37" i="28"/>
  <c r="W9" i="28"/>
  <c r="W37" i="28"/>
  <c r="W65" i="28"/>
  <c r="X57" i="28"/>
  <c r="T57" i="28"/>
  <c r="T29" i="28"/>
  <c r="X29" i="28"/>
  <c r="X85" i="28"/>
  <c r="X56" i="28"/>
  <c r="T28" i="28"/>
  <c r="T56" i="28"/>
  <c r="X28" i="28"/>
  <c r="X84" i="28"/>
  <c r="W56" i="28"/>
  <c r="S56" i="28"/>
  <c r="X55" i="28"/>
  <c r="T55" i="28"/>
  <c r="X54" i="28"/>
  <c r="W54" i="28"/>
  <c r="T54" i="28"/>
  <c r="S54" i="28"/>
  <c r="X53" i="28"/>
  <c r="W53" i="28"/>
  <c r="T53" i="28"/>
  <c r="S53" i="28"/>
  <c r="X52" i="28"/>
  <c r="W52" i="28"/>
  <c r="T52" i="28"/>
  <c r="T24" i="28"/>
  <c r="X24" i="28"/>
  <c r="X80" i="28"/>
  <c r="S52" i="28"/>
  <c r="X51" i="28"/>
  <c r="W51" i="28"/>
  <c r="T51" i="28"/>
  <c r="S51" i="28"/>
  <c r="X50" i="28"/>
  <c r="W50" i="28"/>
  <c r="T50" i="28"/>
  <c r="S50" i="28"/>
  <c r="X49" i="28"/>
  <c r="T49" i="28"/>
  <c r="X48" i="28"/>
  <c r="T48" i="28"/>
  <c r="X47" i="28"/>
  <c r="T47" i="28"/>
  <c r="T19" i="28"/>
  <c r="X19" i="28"/>
  <c r="X75" i="28"/>
  <c r="X46" i="28"/>
  <c r="T18" i="28"/>
  <c r="T46" i="28"/>
  <c r="X18" i="28"/>
  <c r="X74" i="28"/>
  <c r="W46" i="28"/>
  <c r="S46" i="28"/>
  <c r="X45" i="28"/>
  <c r="W45" i="28"/>
  <c r="T45" i="28"/>
  <c r="S45" i="28"/>
  <c r="X44" i="28"/>
  <c r="W44" i="28"/>
  <c r="T44" i="28"/>
  <c r="S44" i="28"/>
  <c r="X43" i="28"/>
  <c r="W43" i="28"/>
  <c r="T43" i="28"/>
  <c r="S43" i="28"/>
  <c r="X42" i="28"/>
  <c r="W42" i="28"/>
  <c r="T42" i="28"/>
  <c r="T14" i="28"/>
  <c r="X14" i="28"/>
  <c r="X70" i="28"/>
  <c r="S42" i="28"/>
  <c r="X41" i="28"/>
  <c r="W41" i="28"/>
  <c r="T41" i="28"/>
  <c r="S41" i="28"/>
  <c r="X40" i="28"/>
  <c r="W40" i="28"/>
  <c r="T40" i="28"/>
  <c r="S40" i="28"/>
  <c r="X39" i="28"/>
  <c r="T39" i="28"/>
  <c r="X38" i="28"/>
  <c r="T38" i="28"/>
  <c r="X37" i="28"/>
  <c r="T37" i="28"/>
  <c r="T9" i="28"/>
  <c r="X9" i="28"/>
  <c r="X65" i="28"/>
  <c r="X36" i="28"/>
  <c r="T8" i="28"/>
  <c r="T36" i="28"/>
  <c r="X8" i="28"/>
  <c r="X64" i="28"/>
  <c r="W36" i="28"/>
  <c r="S36" i="28"/>
  <c r="X35" i="28"/>
  <c r="W35" i="28"/>
  <c r="T35" i="28"/>
  <c r="S35" i="28"/>
  <c r="X34" i="28"/>
  <c r="W34" i="28"/>
  <c r="T34" i="28"/>
  <c r="S34" i="28"/>
  <c r="X33" i="28"/>
  <c r="W33" i="28"/>
  <c r="T33" i="28"/>
  <c r="S33" i="28"/>
  <c r="X32" i="28"/>
  <c r="W32" i="28"/>
  <c r="T32" i="28"/>
  <c r="T4" i="28"/>
  <c r="X4" i="28"/>
  <c r="X60" i="28"/>
  <c r="S32" i="28"/>
  <c r="X31" i="28"/>
  <c r="X30" i="28"/>
  <c r="W31" i="28"/>
  <c r="T31" i="28"/>
  <c r="S31" i="28"/>
  <c r="W28" i="28"/>
  <c r="S28" i="28"/>
  <c r="W84" i="28"/>
  <c r="X27" i="28"/>
  <c r="T27" i="28"/>
  <c r="X83" i="28"/>
  <c r="X26" i="28"/>
  <c r="W26" i="28"/>
  <c r="T26" i="28"/>
  <c r="X82" i="28"/>
  <c r="S26" i="28"/>
  <c r="W82" i="28"/>
  <c r="X25" i="28"/>
  <c r="W25" i="28"/>
  <c r="T25" i="28"/>
  <c r="X81" i="28"/>
  <c r="S25" i="28"/>
  <c r="W81" i="28"/>
  <c r="W24" i="28"/>
  <c r="S24" i="28"/>
  <c r="W80" i="28"/>
  <c r="X23" i="28"/>
  <c r="W23" i="28"/>
  <c r="T23" i="28"/>
  <c r="X79" i="28"/>
  <c r="S23" i="28"/>
  <c r="W79" i="28"/>
  <c r="X22" i="28"/>
  <c r="W22" i="28"/>
  <c r="T22" i="28"/>
  <c r="X78" i="28"/>
  <c r="S22" i="28"/>
  <c r="W78" i="28"/>
  <c r="X21" i="28"/>
  <c r="T21" i="28"/>
  <c r="X77" i="28"/>
  <c r="X20" i="28"/>
  <c r="T20" i="28"/>
  <c r="X76" i="28"/>
  <c r="W18" i="28"/>
  <c r="S18" i="28"/>
  <c r="W74" i="28"/>
  <c r="X17" i="28"/>
  <c r="W17" i="28"/>
  <c r="S17" i="28"/>
  <c r="W73" i="28"/>
  <c r="T17" i="28"/>
  <c r="X73" i="28"/>
  <c r="X16" i="28"/>
  <c r="W16" i="28"/>
  <c r="T16" i="28"/>
  <c r="X72" i="28"/>
  <c r="S16" i="28"/>
  <c r="W72" i="28"/>
  <c r="X15" i="28"/>
  <c r="W15" i="28"/>
  <c r="T15" i="28"/>
  <c r="X71" i="28"/>
  <c r="S15" i="28"/>
  <c r="W71" i="28"/>
  <c r="W14" i="28"/>
  <c r="S14" i="28"/>
  <c r="W70" i="28"/>
  <c r="X13" i="28"/>
  <c r="W13" i="28"/>
  <c r="T13" i="28"/>
  <c r="X69" i="28"/>
  <c r="S13" i="28"/>
  <c r="W69" i="28"/>
  <c r="X12" i="28"/>
  <c r="W12" i="28"/>
  <c r="T12" i="28"/>
  <c r="X68" i="28"/>
  <c r="S12" i="28"/>
  <c r="W68" i="28"/>
  <c r="X11" i="28"/>
  <c r="T11" i="28"/>
  <c r="X67" i="28"/>
  <c r="X10" i="28"/>
  <c r="T10" i="28"/>
  <c r="X66" i="28"/>
  <c r="W8" i="28"/>
  <c r="S8" i="28"/>
  <c r="W64" i="28"/>
  <c r="X7" i="28"/>
  <c r="W7" i="28"/>
  <c r="S7" i="28"/>
  <c r="W63" i="28"/>
  <c r="T7" i="28"/>
  <c r="X63" i="28"/>
  <c r="X6" i="28"/>
  <c r="W6" i="28"/>
  <c r="T6" i="28"/>
  <c r="X62" i="28"/>
  <c r="S6" i="28"/>
  <c r="W62" i="28"/>
  <c r="X5" i="28"/>
  <c r="W5" i="28"/>
  <c r="T5" i="28"/>
  <c r="X61" i="28"/>
  <c r="S5" i="28"/>
  <c r="W61" i="28"/>
  <c r="W4" i="28"/>
  <c r="S4" i="28"/>
  <c r="W60" i="28"/>
  <c r="X3" i="28"/>
  <c r="W3" i="28"/>
  <c r="T3" i="28"/>
  <c r="X59" i="28"/>
  <c r="S3" i="28"/>
  <c r="W59" i="28"/>
  <c r="P2" i="28"/>
  <c r="O2" i="28"/>
  <c r="N2" i="28"/>
  <c r="M2" i="28"/>
  <c r="T29" i="27"/>
  <c r="T57" i="27"/>
  <c r="X29" i="27"/>
  <c r="X57" i="27"/>
  <c r="X85" i="27"/>
  <c r="T26" i="27"/>
  <c r="T54" i="27"/>
  <c r="X26" i="27"/>
  <c r="X54" i="27"/>
  <c r="X82" i="27"/>
  <c r="T20" i="27"/>
  <c r="T48" i="27"/>
  <c r="X20" i="27"/>
  <c r="X48" i="27"/>
  <c r="X76" i="27"/>
  <c r="T19" i="27"/>
  <c r="T47" i="27"/>
  <c r="X19" i="27"/>
  <c r="X47" i="27"/>
  <c r="X75" i="27"/>
  <c r="T16" i="27"/>
  <c r="T44" i="27"/>
  <c r="X16" i="27"/>
  <c r="X44" i="27"/>
  <c r="X72" i="27"/>
  <c r="T10" i="27"/>
  <c r="T38" i="27"/>
  <c r="X10" i="27"/>
  <c r="X38" i="27"/>
  <c r="X66" i="27"/>
  <c r="T9" i="27"/>
  <c r="T37" i="27"/>
  <c r="X9" i="27"/>
  <c r="X37" i="27"/>
  <c r="X65" i="27"/>
  <c r="T6" i="27"/>
  <c r="T34" i="27"/>
  <c r="X6" i="27"/>
  <c r="X34" i="27"/>
  <c r="X62" i="27"/>
  <c r="W57" i="27"/>
  <c r="S57" i="27"/>
  <c r="S29" i="27"/>
  <c r="W29" i="27"/>
  <c r="W85" i="27"/>
  <c r="X56" i="27"/>
  <c r="W56" i="27"/>
  <c r="S28" i="27"/>
  <c r="S56" i="27"/>
  <c r="W28" i="27"/>
  <c r="W84" i="27"/>
  <c r="T56" i="27"/>
  <c r="X55" i="27"/>
  <c r="W55" i="27"/>
  <c r="T55" i="27"/>
  <c r="S55" i="27"/>
  <c r="W54" i="27"/>
  <c r="S54" i="27"/>
  <c r="X53" i="27"/>
  <c r="W53" i="27"/>
  <c r="T53" i="27"/>
  <c r="S53" i="27"/>
  <c r="X52" i="27"/>
  <c r="W52" i="27"/>
  <c r="T52" i="27"/>
  <c r="S52" i="27"/>
  <c r="S24" i="27"/>
  <c r="W24" i="27"/>
  <c r="W80" i="27"/>
  <c r="X51" i="27"/>
  <c r="W51" i="27"/>
  <c r="T51" i="27"/>
  <c r="S51" i="27"/>
  <c r="X50" i="27"/>
  <c r="W50" i="27"/>
  <c r="T50" i="27"/>
  <c r="S50" i="27"/>
  <c r="X49" i="27"/>
  <c r="W49" i="27"/>
  <c r="T49" i="27"/>
  <c r="S49" i="27"/>
  <c r="W48" i="27"/>
  <c r="S48" i="27"/>
  <c r="W47" i="27"/>
  <c r="S47" i="27"/>
  <c r="S19" i="27"/>
  <c r="W19" i="27"/>
  <c r="W75" i="27"/>
  <c r="X46" i="27"/>
  <c r="W46" i="27"/>
  <c r="S18" i="27"/>
  <c r="S46" i="27"/>
  <c r="W18" i="27"/>
  <c r="W74" i="27"/>
  <c r="T46" i="27"/>
  <c r="X45" i="27"/>
  <c r="W45" i="27"/>
  <c r="T45" i="27"/>
  <c r="S45" i="27"/>
  <c r="W44" i="27"/>
  <c r="S44" i="27"/>
  <c r="X43" i="27"/>
  <c r="W43" i="27"/>
  <c r="T43" i="27"/>
  <c r="S43" i="27"/>
  <c r="X42" i="27"/>
  <c r="W42" i="27"/>
  <c r="T42" i="27"/>
  <c r="S42" i="27"/>
  <c r="S14" i="27"/>
  <c r="W14" i="27"/>
  <c r="W70" i="27"/>
  <c r="X41" i="27"/>
  <c r="W41" i="27"/>
  <c r="T41" i="27"/>
  <c r="S41" i="27"/>
  <c r="X40" i="27"/>
  <c r="W40" i="27"/>
  <c r="T40" i="27"/>
  <c r="S40" i="27"/>
  <c r="X39" i="27"/>
  <c r="W39" i="27"/>
  <c r="T39" i="27"/>
  <c r="S39" i="27"/>
  <c r="W38" i="27"/>
  <c r="S38" i="27"/>
  <c r="W37" i="27"/>
  <c r="S37" i="27"/>
  <c r="S9" i="27"/>
  <c r="W9" i="27"/>
  <c r="W65" i="27"/>
  <c r="X36" i="27"/>
  <c r="W36" i="27"/>
  <c r="S8" i="27"/>
  <c r="S36" i="27"/>
  <c r="W8" i="27"/>
  <c r="W64" i="27"/>
  <c r="T36" i="27"/>
  <c r="X35" i="27"/>
  <c r="W35" i="27"/>
  <c r="T35" i="27"/>
  <c r="S35" i="27"/>
  <c r="W34" i="27"/>
  <c r="S34" i="27"/>
  <c r="X33" i="27"/>
  <c r="W33" i="27"/>
  <c r="T33" i="27"/>
  <c r="S33" i="27"/>
  <c r="X32" i="27"/>
  <c r="W32" i="27"/>
  <c r="T32" i="27"/>
  <c r="T4" i="27"/>
  <c r="X4" i="27"/>
  <c r="X60" i="27"/>
  <c r="S32" i="27"/>
  <c r="S4" i="27"/>
  <c r="W4" i="27"/>
  <c r="W60" i="27"/>
  <c r="X31" i="27"/>
  <c r="W31" i="27"/>
  <c r="T31" i="27"/>
  <c r="T30" i="27"/>
  <c r="S31" i="27"/>
  <c r="X30" i="27"/>
  <c r="X28" i="27"/>
  <c r="T28" i="27"/>
  <c r="X84" i="27"/>
  <c r="X27" i="27"/>
  <c r="W27" i="27"/>
  <c r="T27" i="27"/>
  <c r="X83" i="27"/>
  <c r="S27" i="27"/>
  <c r="W83" i="27"/>
  <c r="W26" i="27"/>
  <c r="S26" i="27"/>
  <c r="W82" i="27"/>
  <c r="X25" i="27"/>
  <c r="W25" i="27"/>
  <c r="T25" i="27"/>
  <c r="X81" i="27"/>
  <c r="S25" i="27"/>
  <c r="W81" i="27"/>
  <c r="X24" i="27"/>
  <c r="T24" i="27"/>
  <c r="X80" i="27"/>
  <c r="X23" i="27"/>
  <c r="W23" i="27"/>
  <c r="T23" i="27"/>
  <c r="X79" i="27"/>
  <c r="S23" i="27"/>
  <c r="W79" i="27"/>
  <c r="X22" i="27"/>
  <c r="W22" i="27"/>
  <c r="T22" i="27"/>
  <c r="X78" i="27"/>
  <c r="S22" i="27"/>
  <c r="W78" i="27"/>
  <c r="X21" i="27"/>
  <c r="W21" i="27"/>
  <c r="T21" i="27"/>
  <c r="X77" i="27"/>
  <c r="S21" i="27"/>
  <c r="W77" i="27"/>
  <c r="W20" i="27"/>
  <c r="S20" i="27"/>
  <c r="W76" i="27"/>
  <c r="X18" i="27"/>
  <c r="T18" i="27"/>
  <c r="X74" i="27"/>
  <c r="X17" i="27"/>
  <c r="W17" i="27"/>
  <c r="T17" i="27"/>
  <c r="X73" i="27"/>
  <c r="S17" i="27"/>
  <c r="W73" i="27"/>
  <c r="W16" i="27"/>
  <c r="S16" i="27"/>
  <c r="W72" i="27"/>
  <c r="X15" i="27"/>
  <c r="W15" i="27"/>
  <c r="T15" i="27"/>
  <c r="X71" i="27"/>
  <c r="S15" i="27"/>
  <c r="W71" i="27"/>
  <c r="X14" i="27"/>
  <c r="T14" i="27"/>
  <c r="X70" i="27"/>
  <c r="X13" i="27"/>
  <c r="W13" i="27"/>
  <c r="T13" i="27"/>
  <c r="X69" i="27"/>
  <c r="S13" i="27"/>
  <c r="W69" i="27"/>
  <c r="X12" i="27"/>
  <c r="W12" i="27"/>
  <c r="T12" i="27"/>
  <c r="X68" i="27"/>
  <c r="S12" i="27"/>
  <c r="W68" i="27"/>
  <c r="X11" i="27"/>
  <c r="W11" i="27"/>
  <c r="T11" i="27"/>
  <c r="X67" i="27"/>
  <c r="S11" i="27"/>
  <c r="W67" i="27"/>
  <c r="W10" i="27"/>
  <c r="S10" i="27"/>
  <c r="W66" i="27"/>
  <c r="X8" i="27"/>
  <c r="T8" i="27"/>
  <c r="X64" i="27"/>
  <c r="X7" i="27"/>
  <c r="W7" i="27"/>
  <c r="T7" i="27"/>
  <c r="X63" i="27"/>
  <c r="S7" i="27"/>
  <c r="W63" i="27"/>
  <c r="W6" i="27"/>
  <c r="S6" i="27"/>
  <c r="W62" i="27"/>
  <c r="X5" i="27"/>
  <c r="X3" i="27"/>
  <c r="X2" i="27"/>
  <c r="W5" i="27"/>
  <c r="T5" i="27"/>
  <c r="X61" i="27"/>
  <c r="S5" i="27"/>
  <c r="W61" i="27"/>
  <c r="W3" i="27"/>
  <c r="T3" i="27"/>
  <c r="X59" i="27"/>
  <c r="S3" i="27"/>
  <c r="W59" i="27"/>
  <c r="P2" i="27"/>
  <c r="O2" i="27"/>
  <c r="N2" i="27"/>
  <c r="M2" i="27"/>
  <c r="S29" i="26"/>
  <c r="S57" i="26"/>
  <c r="W29" i="26"/>
  <c r="W57" i="26"/>
  <c r="W85" i="26"/>
  <c r="T27" i="26"/>
  <c r="T55" i="26"/>
  <c r="X27" i="26"/>
  <c r="X55" i="26"/>
  <c r="X83" i="26"/>
  <c r="S26" i="26"/>
  <c r="S54" i="26"/>
  <c r="W26" i="26"/>
  <c r="W54" i="26"/>
  <c r="W82" i="26"/>
  <c r="S20" i="26"/>
  <c r="S48" i="26"/>
  <c r="W20" i="26"/>
  <c r="W48" i="26"/>
  <c r="W76" i="26"/>
  <c r="S19" i="26"/>
  <c r="S47" i="26"/>
  <c r="W19" i="26"/>
  <c r="W47" i="26"/>
  <c r="W75" i="26"/>
  <c r="T17" i="26"/>
  <c r="T45" i="26"/>
  <c r="X17" i="26"/>
  <c r="X45" i="26"/>
  <c r="X73" i="26"/>
  <c r="S16" i="26"/>
  <c r="S44" i="26"/>
  <c r="W16" i="26"/>
  <c r="W44" i="26"/>
  <c r="W72" i="26"/>
  <c r="S10" i="26"/>
  <c r="S38" i="26"/>
  <c r="W10" i="26"/>
  <c r="W38" i="26"/>
  <c r="W66" i="26"/>
  <c r="S9" i="26"/>
  <c r="S37" i="26"/>
  <c r="W9" i="26"/>
  <c r="W37" i="26"/>
  <c r="W65" i="26"/>
  <c r="T7" i="26"/>
  <c r="T35" i="26"/>
  <c r="X7" i="26"/>
  <c r="X35" i="26"/>
  <c r="X63" i="26"/>
  <c r="S6" i="26"/>
  <c r="S34" i="26"/>
  <c r="W6" i="26"/>
  <c r="W34" i="26"/>
  <c r="W62" i="26"/>
  <c r="X57" i="26"/>
  <c r="T57" i="26"/>
  <c r="X56" i="26"/>
  <c r="W56" i="26"/>
  <c r="T56" i="26"/>
  <c r="S56" i="26"/>
  <c r="W55" i="26"/>
  <c r="S55" i="26"/>
  <c r="X54" i="26"/>
  <c r="T54" i="26"/>
  <c r="X53" i="26"/>
  <c r="W53" i="26"/>
  <c r="T53" i="26"/>
  <c r="S53" i="26"/>
  <c r="X52" i="26"/>
  <c r="W52" i="26"/>
  <c r="T52" i="26"/>
  <c r="S52" i="26"/>
  <c r="S24" i="26"/>
  <c r="W24" i="26"/>
  <c r="W80" i="26"/>
  <c r="X51" i="26"/>
  <c r="W51" i="26"/>
  <c r="T51" i="26"/>
  <c r="S51" i="26"/>
  <c r="X50" i="26"/>
  <c r="W50" i="26"/>
  <c r="T50" i="26"/>
  <c r="S50" i="26"/>
  <c r="X49" i="26"/>
  <c r="W49" i="26"/>
  <c r="T49" i="26"/>
  <c r="S49" i="26"/>
  <c r="X48" i="26"/>
  <c r="T48" i="26"/>
  <c r="X47" i="26"/>
  <c r="T47" i="26"/>
  <c r="X46" i="26"/>
  <c r="W46" i="26"/>
  <c r="T46" i="26"/>
  <c r="S46" i="26"/>
  <c r="W45" i="26"/>
  <c r="S45" i="26"/>
  <c r="X44" i="26"/>
  <c r="T44" i="26"/>
  <c r="X43" i="26"/>
  <c r="W43" i="26"/>
  <c r="T43" i="26"/>
  <c r="S43" i="26"/>
  <c r="X42" i="26"/>
  <c r="W42" i="26"/>
  <c r="T42" i="26"/>
  <c r="S42" i="26"/>
  <c r="S14" i="26"/>
  <c r="W14" i="26"/>
  <c r="W70" i="26"/>
  <c r="X41" i="26"/>
  <c r="W41" i="26"/>
  <c r="T41" i="26"/>
  <c r="S41" i="26"/>
  <c r="X40" i="26"/>
  <c r="W40" i="26"/>
  <c r="T40" i="26"/>
  <c r="S40" i="26"/>
  <c r="X39" i="26"/>
  <c r="W39" i="26"/>
  <c r="T39" i="26"/>
  <c r="S39" i="26"/>
  <c r="X38" i="26"/>
  <c r="T38" i="26"/>
  <c r="X37" i="26"/>
  <c r="T37" i="26"/>
  <c r="X36" i="26"/>
  <c r="W36" i="26"/>
  <c r="T36" i="26"/>
  <c r="S36" i="26"/>
  <c r="W35" i="26"/>
  <c r="S35" i="26"/>
  <c r="X34" i="26"/>
  <c r="T34" i="26"/>
  <c r="X33" i="26"/>
  <c r="W33" i="26"/>
  <c r="T33" i="26"/>
  <c r="S33" i="26"/>
  <c r="X32" i="26"/>
  <c r="W32" i="26"/>
  <c r="T32" i="26"/>
  <c r="S32" i="26"/>
  <c r="S4" i="26"/>
  <c r="W4" i="26"/>
  <c r="W60" i="26"/>
  <c r="X31" i="26"/>
  <c r="X30" i="26"/>
  <c r="W31" i="26"/>
  <c r="T31" i="26"/>
  <c r="T30" i="26"/>
  <c r="S31" i="26"/>
  <c r="X29" i="26"/>
  <c r="T29" i="26"/>
  <c r="X85" i="26"/>
  <c r="X28" i="26"/>
  <c r="W28" i="26"/>
  <c r="T28" i="26"/>
  <c r="S28" i="26"/>
  <c r="W84" i="26"/>
  <c r="W27" i="26"/>
  <c r="S27" i="26"/>
  <c r="W83" i="26"/>
  <c r="X26" i="26"/>
  <c r="T26" i="26"/>
  <c r="X82" i="26"/>
  <c r="X25" i="26"/>
  <c r="W25" i="26"/>
  <c r="T25" i="26"/>
  <c r="S25" i="26"/>
  <c r="W81" i="26"/>
  <c r="X24" i="26"/>
  <c r="T24" i="26"/>
  <c r="X80" i="26"/>
  <c r="X23" i="26"/>
  <c r="W23" i="26"/>
  <c r="T23" i="26"/>
  <c r="S23" i="26"/>
  <c r="W79" i="26"/>
  <c r="X22" i="26"/>
  <c r="W22" i="26"/>
  <c r="T22" i="26"/>
  <c r="X78" i="26"/>
  <c r="S22" i="26"/>
  <c r="W78" i="26"/>
  <c r="X21" i="26"/>
  <c r="W21" i="26"/>
  <c r="T21" i="26"/>
  <c r="X77" i="26"/>
  <c r="S21" i="26"/>
  <c r="W77" i="26"/>
  <c r="X20" i="26"/>
  <c r="T20" i="26"/>
  <c r="X19" i="26"/>
  <c r="T19" i="26"/>
  <c r="X75" i="26"/>
  <c r="X18" i="26"/>
  <c r="W18" i="26"/>
  <c r="T18" i="26"/>
  <c r="S18" i="26"/>
  <c r="W74" i="26"/>
  <c r="W17" i="26"/>
  <c r="S17" i="26"/>
  <c r="W73" i="26"/>
  <c r="X16" i="26"/>
  <c r="T16" i="26"/>
  <c r="X72" i="26"/>
  <c r="X15" i="26"/>
  <c r="W15" i="26"/>
  <c r="T15" i="26"/>
  <c r="S15" i="26"/>
  <c r="W71" i="26"/>
  <c r="X14" i="26"/>
  <c r="T14" i="26"/>
  <c r="X70" i="26"/>
  <c r="X13" i="26"/>
  <c r="W13" i="26"/>
  <c r="T13" i="26"/>
  <c r="S13" i="26"/>
  <c r="W69" i="26"/>
  <c r="X12" i="26"/>
  <c r="W12" i="26"/>
  <c r="T12" i="26"/>
  <c r="X68" i="26"/>
  <c r="S12" i="26"/>
  <c r="W68" i="26"/>
  <c r="X11" i="26"/>
  <c r="W11" i="26"/>
  <c r="T11" i="26"/>
  <c r="X67" i="26"/>
  <c r="S11" i="26"/>
  <c r="W67" i="26"/>
  <c r="X10" i="26"/>
  <c r="T10" i="26"/>
  <c r="X9" i="26"/>
  <c r="T9" i="26"/>
  <c r="X65" i="26"/>
  <c r="X8" i="26"/>
  <c r="W8" i="26"/>
  <c r="T8" i="26"/>
  <c r="S8" i="26"/>
  <c r="W64" i="26"/>
  <c r="W7" i="26"/>
  <c r="S7" i="26"/>
  <c r="W63" i="26"/>
  <c r="X6" i="26"/>
  <c r="T6" i="26"/>
  <c r="X62" i="26"/>
  <c r="X5" i="26"/>
  <c r="W5" i="26"/>
  <c r="T5" i="26"/>
  <c r="S5" i="26"/>
  <c r="W61" i="26"/>
  <c r="X4" i="26"/>
  <c r="X3" i="26"/>
  <c r="X2" i="26"/>
  <c r="T4" i="26"/>
  <c r="X60" i="26"/>
  <c r="W3" i="26"/>
  <c r="T3" i="26"/>
  <c r="S3" i="26"/>
  <c r="W59" i="26"/>
  <c r="P2" i="26"/>
  <c r="O2" i="26"/>
  <c r="N2" i="26"/>
  <c r="M2" i="26"/>
  <c r="T29" i="25"/>
  <c r="T57" i="25"/>
  <c r="X29" i="25"/>
  <c r="X57" i="25"/>
  <c r="X85" i="25"/>
  <c r="T28" i="25"/>
  <c r="T56" i="25"/>
  <c r="X28" i="25"/>
  <c r="X56" i="25"/>
  <c r="X84" i="25"/>
  <c r="S27" i="25"/>
  <c r="S55" i="25"/>
  <c r="W27" i="25"/>
  <c r="W55" i="25"/>
  <c r="W83" i="25"/>
  <c r="T19" i="25"/>
  <c r="T47" i="25"/>
  <c r="X19" i="25"/>
  <c r="X47" i="25"/>
  <c r="X75" i="25"/>
  <c r="T18" i="25"/>
  <c r="T46" i="25"/>
  <c r="X18" i="25"/>
  <c r="X46" i="25"/>
  <c r="X74" i="25"/>
  <c r="S17" i="25"/>
  <c r="S45" i="25"/>
  <c r="W17" i="25"/>
  <c r="W45" i="25"/>
  <c r="W73" i="25"/>
  <c r="T9" i="25"/>
  <c r="T37" i="25"/>
  <c r="X9" i="25"/>
  <c r="X37" i="25"/>
  <c r="X65" i="25"/>
  <c r="T8" i="25"/>
  <c r="T36" i="25"/>
  <c r="X8" i="25"/>
  <c r="X36" i="25"/>
  <c r="X64" i="25"/>
  <c r="S7" i="25"/>
  <c r="S35" i="25"/>
  <c r="W7" i="25"/>
  <c r="W35" i="25"/>
  <c r="W63" i="25"/>
  <c r="W57" i="25"/>
  <c r="S57" i="25"/>
  <c r="W56" i="25"/>
  <c r="S56" i="25"/>
  <c r="S28" i="25"/>
  <c r="W28" i="25"/>
  <c r="W84" i="25"/>
  <c r="X55" i="25"/>
  <c r="T55" i="25"/>
  <c r="T27" i="25"/>
  <c r="X27" i="25"/>
  <c r="X83" i="25"/>
  <c r="X54" i="25"/>
  <c r="W54" i="25"/>
  <c r="T54" i="25"/>
  <c r="S54" i="25"/>
  <c r="X53" i="25"/>
  <c r="W53" i="25"/>
  <c r="T53" i="25"/>
  <c r="S53" i="25"/>
  <c r="X52" i="25"/>
  <c r="W52" i="25"/>
  <c r="T52" i="25"/>
  <c r="S52" i="25"/>
  <c r="X51" i="25"/>
  <c r="W51" i="25"/>
  <c r="T51" i="25"/>
  <c r="S51" i="25"/>
  <c r="X50" i="25"/>
  <c r="W50" i="25"/>
  <c r="T50" i="25"/>
  <c r="S50" i="25"/>
  <c r="X49" i="25"/>
  <c r="W49" i="25"/>
  <c r="T49" i="25"/>
  <c r="S49" i="25"/>
  <c r="X48" i="25"/>
  <c r="W48" i="25"/>
  <c r="T48" i="25"/>
  <c r="S48" i="25"/>
  <c r="W47" i="25"/>
  <c r="S47" i="25"/>
  <c r="W46" i="25"/>
  <c r="S46" i="25"/>
  <c r="S18" i="25"/>
  <c r="W18" i="25"/>
  <c r="W74" i="25"/>
  <c r="X45" i="25"/>
  <c r="T45" i="25"/>
  <c r="X44" i="25"/>
  <c r="W44" i="25"/>
  <c r="T44" i="25"/>
  <c r="S44" i="25"/>
  <c r="X43" i="25"/>
  <c r="W43" i="25"/>
  <c r="T43" i="25"/>
  <c r="S43" i="25"/>
  <c r="X42" i="25"/>
  <c r="W42" i="25"/>
  <c r="T42" i="25"/>
  <c r="S42" i="25"/>
  <c r="X41" i="25"/>
  <c r="W41" i="25"/>
  <c r="T41" i="25"/>
  <c r="S41" i="25"/>
  <c r="X40" i="25"/>
  <c r="W40" i="25"/>
  <c r="T40" i="25"/>
  <c r="S40" i="25"/>
  <c r="X39" i="25"/>
  <c r="W39" i="25"/>
  <c r="T39" i="25"/>
  <c r="S39" i="25"/>
  <c r="X38" i="25"/>
  <c r="W38" i="25"/>
  <c r="T38" i="25"/>
  <c r="S38" i="25"/>
  <c r="W37" i="25"/>
  <c r="S37" i="25"/>
  <c r="W36" i="25"/>
  <c r="S36" i="25"/>
  <c r="S8" i="25"/>
  <c r="W8" i="25"/>
  <c r="W64" i="25"/>
  <c r="X35" i="25"/>
  <c r="T35" i="25"/>
  <c r="T31" i="25"/>
  <c r="T32" i="25"/>
  <c r="T33" i="25"/>
  <c r="T34" i="25"/>
  <c r="T30" i="25"/>
  <c r="X34" i="25"/>
  <c r="W34" i="25"/>
  <c r="S34" i="25"/>
  <c r="X33" i="25"/>
  <c r="W33" i="25"/>
  <c r="S33" i="25"/>
  <c r="X32" i="25"/>
  <c r="W32" i="25"/>
  <c r="S32" i="25"/>
  <c r="X31" i="25"/>
  <c r="W31" i="25"/>
  <c r="S31" i="25"/>
  <c r="X30" i="25"/>
  <c r="W29" i="25"/>
  <c r="S29" i="25"/>
  <c r="W85" i="25"/>
  <c r="X26" i="25"/>
  <c r="W26" i="25"/>
  <c r="T26" i="25"/>
  <c r="X82" i="25"/>
  <c r="S26" i="25"/>
  <c r="W82" i="25"/>
  <c r="X25" i="25"/>
  <c r="W25" i="25"/>
  <c r="T25" i="25"/>
  <c r="X81" i="25"/>
  <c r="S25" i="25"/>
  <c r="W81" i="25"/>
  <c r="X24" i="25"/>
  <c r="W24" i="25"/>
  <c r="T24" i="25"/>
  <c r="X80" i="25"/>
  <c r="S24" i="25"/>
  <c r="W80" i="25"/>
  <c r="X23" i="25"/>
  <c r="W23" i="25"/>
  <c r="T23" i="25"/>
  <c r="X79" i="25"/>
  <c r="S23" i="25"/>
  <c r="W79" i="25"/>
  <c r="X22" i="25"/>
  <c r="W22" i="25"/>
  <c r="T22" i="25"/>
  <c r="X78" i="25"/>
  <c r="S22" i="25"/>
  <c r="W78" i="25"/>
  <c r="X21" i="25"/>
  <c r="W21" i="25"/>
  <c r="T21" i="25"/>
  <c r="X77" i="25"/>
  <c r="S21" i="25"/>
  <c r="W77" i="25"/>
  <c r="X20" i="25"/>
  <c r="W20" i="25"/>
  <c r="T20" i="25"/>
  <c r="X76" i="25"/>
  <c r="S20" i="25"/>
  <c r="W76" i="25"/>
  <c r="W19" i="25"/>
  <c r="S19" i="25"/>
  <c r="W75" i="25"/>
  <c r="X17" i="25"/>
  <c r="T17" i="25"/>
  <c r="X73" i="25"/>
  <c r="X16" i="25"/>
  <c r="W16" i="25"/>
  <c r="T16" i="25"/>
  <c r="X72" i="25"/>
  <c r="S16" i="25"/>
  <c r="W72" i="25"/>
  <c r="X15" i="25"/>
  <c r="W15" i="25"/>
  <c r="T15" i="25"/>
  <c r="X71" i="25"/>
  <c r="S15" i="25"/>
  <c r="W71" i="25"/>
  <c r="X14" i="25"/>
  <c r="W14" i="25"/>
  <c r="T14" i="25"/>
  <c r="X70" i="25"/>
  <c r="S14" i="25"/>
  <c r="W70" i="25"/>
  <c r="X13" i="25"/>
  <c r="W13" i="25"/>
  <c r="T13" i="25"/>
  <c r="X69" i="25"/>
  <c r="S13" i="25"/>
  <c r="W69" i="25"/>
  <c r="X12" i="25"/>
  <c r="W12" i="25"/>
  <c r="T12" i="25"/>
  <c r="X68" i="25"/>
  <c r="S12" i="25"/>
  <c r="W68" i="25"/>
  <c r="X11" i="25"/>
  <c r="W11" i="25"/>
  <c r="T11" i="25"/>
  <c r="X67" i="25"/>
  <c r="S11" i="25"/>
  <c r="W67" i="25"/>
  <c r="X10" i="25"/>
  <c r="W10" i="25"/>
  <c r="T10" i="25"/>
  <c r="X66" i="25"/>
  <c r="S10" i="25"/>
  <c r="W66" i="25"/>
  <c r="W9" i="25"/>
  <c r="S9" i="25"/>
  <c r="W65" i="25"/>
  <c r="X7" i="25"/>
  <c r="T7" i="25"/>
  <c r="X63" i="25"/>
  <c r="X6" i="25"/>
  <c r="W6" i="25"/>
  <c r="T6" i="25"/>
  <c r="X62" i="25"/>
  <c r="S6" i="25"/>
  <c r="W62" i="25"/>
  <c r="X5" i="25"/>
  <c r="W5" i="25"/>
  <c r="T5" i="25"/>
  <c r="X61" i="25"/>
  <c r="S5" i="25"/>
  <c r="W61" i="25"/>
  <c r="X4" i="25"/>
  <c r="X3" i="25"/>
  <c r="X2" i="25"/>
  <c r="W4" i="25"/>
  <c r="T4" i="25"/>
  <c r="X60" i="25"/>
  <c r="S4" i="25"/>
  <c r="W60" i="25"/>
  <c r="W3" i="25"/>
  <c r="T3" i="25"/>
  <c r="X59" i="25"/>
  <c r="S3" i="25"/>
  <c r="W59" i="25"/>
  <c r="P2" i="25"/>
  <c r="O2" i="25"/>
  <c r="N2" i="25"/>
  <c r="M2" i="25"/>
  <c r="S29" i="24"/>
  <c r="S57" i="24"/>
  <c r="W29" i="24"/>
  <c r="W57" i="24"/>
  <c r="W85" i="24"/>
  <c r="S28" i="24"/>
  <c r="S56" i="24"/>
  <c r="W28" i="24"/>
  <c r="W56" i="24"/>
  <c r="W84" i="24"/>
  <c r="T26" i="24"/>
  <c r="T54" i="24"/>
  <c r="X26" i="24"/>
  <c r="X54" i="24"/>
  <c r="X82" i="24"/>
  <c r="S19" i="24"/>
  <c r="S47" i="24"/>
  <c r="W19" i="24"/>
  <c r="W47" i="24"/>
  <c r="W75" i="24"/>
  <c r="S18" i="24"/>
  <c r="S46" i="24"/>
  <c r="W18" i="24"/>
  <c r="W46" i="24"/>
  <c r="W74" i="24"/>
  <c r="T16" i="24"/>
  <c r="T44" i="24"/>
  <c r="X16" i="24"/>
  <c r="X44" i="24"/>
  <c r="X72" i="24"/>
  <c r="S9" i="24"/>
  <c r="S37" i="24"/>
  <c r="W9" i="24"/>
  <c r="W37" i="24"/>
  <c r="W65" i="24"/>
  <c r="S8" i="24"/>
  <c r="S36" i="24"/>
  <c r="W8" i="24"/>
  <c r="W36" i="24"/>
  <c r="W64" i="24"/>
  <c r="T6" i="24"/>
  <c r="T34" i="24"/>
  <c r="X6" i="24"/>
  <c r="X34" i="24"/>
  <c r="X62" i="24"/>
  <c r="X57" i="24"/>
  <c r="T57" i="24"/>
  <c r="X56" i="24"/>
  <c r="T56" i="24"/>
  <c r="T28" i="24"/>
  <c r="X28" i="24"/>
  <c r="X84" i="24"/>
  <c r="X55" i="24"/>
  <c r="T27" i="24"/>
  <c r="T55" i="24"/>
  <c r="X27" i="24"/>
  <c r="X83" i="24"/>
  <c r="W55" i="24"/>
  <c r="S55" i="24"/>
  <c r="W54" i="24"/>
  <c r="S54" i="24"/>
  <c r="X53" i="24"/>
  <c r="W53" i="24"/>
  <c r="T53" i="24"/>
  <c r="S53" i="24"/>
  <c r="X52" i="24"/>
  <c r="W52" i="24"/>
  <c r="T52" i="24"/>
  <c r="S52" i="24"/>
  <c r="X51" i="24"/>
  <c r="W51" i="24"/>
  <c r="T51" i="24"/>
  <c r="T23" i="24"/>
  <c r="X23" i="24"/>
  <c r="X79" i="24"/>
  <c r="S51" i="24"/>
  <c r="X50" i="24"/>
  <c r="W50" i="24"/>
  <c r="T50" i="24"/>
  <c r="S50" i="24"/>
  <c r="X49" i="24"/>
  <c r="W49" i="24"/>
  <c r="T49" i="24"/>
  <c r="S49" i="24"/>
  <c r="X48" i="24"/>
  <c r="W48" i="24"/>
  <c r="T48" i="24"/>
  <c r="S48" i="24"/>
  <c r="X47" i="24"/>
  <c r="T47" i="24"/>
  <c r="X46" i="24"/>
  <c r="T46" i="24"/>
  <c r="T18" i="24"/>
  <c r="X18" i="24"/>
  <c r="X74" i="24"/>
  <c r="X45" i="24"/>
  <c r="T17" i="24"/>
  <c r="T45" i="24"/>
  <c r="X17" i="24"/>
  <c r="X73" i="24"/>
  <c r="W45" i="24"/>
  <c r="S45" i="24"/>
  <c r="W44" i="24"/>
  <c r="S44" i="24"/>
  <c r="X43" i="24"/>
  <c r="W43" i="24"/>
  <c r="T43" i="24"/>
  <c r="S43" i="24"/>
  <c r="X42" i="24"/>
  <c r="W42" i="24"/>
  <c r="T42" i="24"/>
  <c r="S42" i="24"/>
  <c r="X41" i="24"/>
  <c r="W41" i="24"/>
  <c r="T41" i="24"/>
  <c r="S41" i="24"/>
  <c r="X40" i="24"/>
  <c r="W40" i="24"/>
  <c r="T40" i="24"/>
  <c r="S40" i="24"/>
  <c r="X39" i="24"/>
  <c r="W39" i="24"/>
  <c r="T39" i="24"/>
  <c r="S39" i="24"/>
  <c r="X38" i="24"/>
  <c r="W38" i="24"/>
  <c r="T38" i="24"/>
  <c r="S38" i="24"/>
  <c r="X37" i="24"/>
  <c r="T37" i="24"/>
  <c r="X36" i="24"/>
  <c r="T36" i="24"/>
  <c r="T8" i="24"/>
  <c r="X8" i="24"/>
  <c r="X64" i="24"/>
  <c r="X35" i="24"/>
  <c r="T7" i="24"/>
  <c r="T35" i="24"/>
  <c r="X7" i="24"/>
  <c r="X63" i="24"/>
  <c r="W35" i="24"/>
  <c r="S35" i="24"/>
  <c r="W34" i="24"/>
  <c r="S34" i="24"/>
  <c r="X33" i="24"/>
  <c r="W33" i="24"/>
  <c r="T33" i="24"/>
  <c r="S33" i="24"/>
  <c r="X32" i="24"/>
  <c r="W32" i="24"/>
  <c r="T32" i="24"/>
  <c r="S32" i="24"/>
  <c r="X31" i="24"/>
  <c r="W31" i="24"/>
  <c r="T31" i="24"/>
  <c r="T30" i="24"/>
  <c r="S31" i="24"/>
  <c r="X30" i="24"/>
  <c r="X29" i="24"/>
  <c r="T29" i="24"/>
  <c r="X85" i="24"/>
  <c r="W27" i="24"/>
  <c r="S27" i="24"/>
  <c r="W83" i="24"/>
  <c r="W26" i="24"/>
  <c r="S26" i="24"/>
  <c r="W82" i="24"/>
  <c r="X25" i="24"/>
  <c r="W25" i="24"/>
  <c r="T25" i="24"/>
  <c r="S25" i="24"/>
  <c r="W81" i="24"/>
  <c r="X24" i="24"/>
  <c r="W24" i="24"/>
  <c r="T24" i="24"/>
  <c r="X80" i="24"/>
  <c r="S24" i="24"/>
  <c r="W80" i="24"/>
  <c r="W23" i="24"/>
  <c r="S23" i="24"/>
  <c r="W79" i="24"/>
  <c r="X22" i="24"/>
  <c r="W22" i="24"/>
  <c r="T22" i="24"/>
  <c r="S22" i="24"/>
  <c r="W78" i="24"/>
  <c r="X21" i="24"/>
  <c r="W21" i="24"/>
  <c r="T21" i="24"/>
  <c r="X77" i="24"/>
  <c r="S21" i="24"/>
  <c r="W77" i="24"/>
  <c r="X20" i="24"/>
  <c r="W20" i="24"/>
  <c r="T20" i="24"/>
  <c r="S20" i="24"/>
  <c r="W76" i="24"/>
  <c r="X19" i="24"/>
  <c r="T19" i="24"/>
  <c r="X75" i="24"/>
  <c r="W17" i="24"/>
  <c r="S17" i="24"/>
  <c r="W73" i="24"/>
  <c r="W16" i="24"/>
  <c r="S16" i="24"/>
  <c r="W72" i="24"/>
  <c r="X15" i="24"/>
  <c r="W15" i="24"/>
  <c r="T15" i="24"/>
  <c r="S15" i="24"/>
  <c r="W71" i="24"/>
  <c r="X14" i="24"/>
  <c r="W14" i="24"/>
  <c r="T14" i="24"/>
  <c r="X70" i="24"/>
  <c r="S14" i="24"/>
  <c r="W70" i="24"/>
  <c r="X13" i="24"/>
  <c r="W13" i="24"/>
  <c r="T13" i="24"/>
  <c r="S13" i="24"/>
  <c r="W69" i="24"/>
  <c r="X12" i="24"/>
  <c r="W12" i="24"/>
  <c r="T12" i="24"/>
  <c r="S12" i="24"/>
  <c r="W68" i="24"/>
  <c r="X11" i="24"/>
  <c r="W11" i="24"/>
  <c r="T11" i="24"/>
  <c r="X67" i="24"/>
  <c r="S11" i="24"/>
  <c r="W67" i="24"/>
  <c r="X10" i="24"/>
  <c r="W10" i="24"/>
  <c r="T10" i="24"/>
  <c r="S10" i="24"/>
  <c r="W66" i="24"/>
  <c r="X9" i="24"/>
  <c r="T9" i="24"/>
  <c r="X65" i="24"/>
  <c r="W7" i="24"/>
  <c r="S7" i="24"/>
  <c r="W63" i="24"/>
  <c r="W6" i="24"/>
  <c r="S6" i="24"/>
  <c r="W62" i="24"/>
  <c r="X5" i="24"/>
  <c r="W5" i="24"/>
  <c r="T5" i="24"/>
  <c r="S5" i="24"/>
  <c r="W61" i="24"/>
  <c r="X4" i="24"/>
  <c r="W4" i="24"/>
  <c r="T4" i="24"/>
  <c r="X60" i="24"/>
  <c r="S4" i="24"/>
  <c r="W60" i="24"/>
  <c r="X3" i="24"/>
  <c r="W3" i="24"/>
  <c r="T3" i="24"/>
  <c r="S3" i="24"/>
  <c r="W59" i="24"/>
  <c r="P2" i="24"/>
  <c r="O2" i="24"/>
  <c r="N2" i="24"/>
  <c r="M2" i="24"/>
  <c r="T28" i="23"/>
  <c r="T56" i="23"/>
  <c r="X28" i="23"/>
  <c r="X56" i="23"/>
  <c r="X84" i="23"/>
  <c r="T27" i="23"/>
  <c r="T55" i="23"/>
  <c r="X27" i="23"/>
  <c r="X55" i="23"/>
  <c r="X83" i="23"/>
  <c r="S26" i="23"/>
  <c r="S54" i="23"/>
  <c r="W26" i="23"/>
  <c r="W54" i="23"/>
  <c r="W82" i="23"/>
  <c r="T18" i="23"/>
  <c r="T46" i="23"/>
  <c r="X18" i="23"/>
  <c r="X46" i="23"/>
  <c r="X74" i="23"/>
  <c r="T17" i="23"/>
  <c r="T45" i="23"/>
  <c r="X17" i="23"/>
  <c r="X45" i="23"/>
  <c r="X73" i="23"/>
  <c r="S16" i="23"/>
  <c r="S44" i="23"/>
  <c r="W16" i="23"/>
  <c r="W44" i="23"/>
  <c r="W72" i="23"/>
  <c r="T8" i="23"/>
  <c r="T36" i="23"/>
  <c r="X8" i="23"/>
  <c r="X36" i="23"/>
  <c r="X64" i="23"/>
  <c r="T7" i="23"/>
  <c r="T35" i="23"/>
  <c r="X7" i="23"/>
  <c r="X35" i="23"/>
  <c r="X63" i="23"/>
  <c r="S6" i="23"/>
  <c r="S34" i="23"/>
  <c r="W6" i="23"/>
  <c r="W34" i="23"/>
  <c r="W62" i="23"/>
  <c r="X57" i="23"/>
  <c r="W57" i="23"/>
  <c r="T57" i="23"/>
  <c r="S57" i="23"/>
  <c r="W56" i="23"/>
  <c r="S56" i="23"/>
  <c r="S28" i="23"/>
  <c r="W28" i="23"/>
  <c r="W84" i="23"/>
  <c r="W55" i="23"/>
  <c r="S27" i="23"/>
  <c r="S55" i="23"/>
  <c r="W27" i="23"/>
  <c r="W83" i="23"/>
  <c r="X54" i="23"/>
  <c r="T54" i="23"/>
  <c r="X53" i="23"/>
  <c r="W53" i="23"/>
  <c r="T53" i="23"/>
  <c r="S53" i="23"/>
  <c r="X52" i="23"/>
  <c r="W52" i="23"/>
  <c r="T52" i="23"/>
  <c r="S52" i="23"/>
  <c r="X51" i="23"/>
  <c r="W51" i="23"/>
  <c r="T51" i="23"/>
  <c r="S51" i="23"/>
  <c r="S23" i="23"/>
  <c r="W23" i="23"/>
  <c r="W79" i="23"/>
  <c r="X50" i="23"/>
  <c r="W50" i="23"/>
  <c r="T50" i="23"/>
  <c r="S50" i="23"/>
  <c r="X49" i="23"/>
  <c r="W49" i="23"/>
  <c r="T49" i="23"/>
  <c r="S49" i="23"/>
  <c r="X48" i="23"/>
  <c r="W48" i="23"/>
  <c r="T48" i="23"/>
  <c r="S48" i="23"/>
  <c r="X47" i="23"/>
  <c r="W47" i="23"/>
  <c r="T47" i="23"/>
  <c r="S47" i="23"/>
  <c r="W46" i="23"/>
  <c r="S46" i="23"/>
  <c r="S18" i="23"/>
  <c r="W18" i="23"/>
  <c r="W74" i="23"/>
  <c r="W45" i="23"/>
  <c r="S17" i="23"/>
  <c r="S45" i="23"/>
  <c r="W17" i="23"/>
  <c r="W73" i="23"/>
  <c r="X44" i="23"/>
  <c r="T44" i="23"/>
  <c r="X43" i="23"/>
  <c r="W43" i="23"/>
  <c r="T43" i="23"/>
  <c r="S43" i="23"/>
  <c r="X42" i="23"/>
  <c r="W42" i="23"/>
  <c r="T42" i="23"/>
  <c r="S42" i="23"/>
  <c r="X41" i="23"/>
  <c r="W41" i="23"/>
  <c r="T41" i="23"/>
  <c r="S41" i="23"/>
  <c r="X40" i="23"/>
  <c r="W40" i="23"/>
  <c r="T40" i="23"/>
  <c r="S40" i="23"/>
  <c r="X39" i="23"/>
  <c r="W39" i="23"/>
  <c r="T39" i="23"/>
  <c r="S39" i="23"/>
  <c r="X38" i="23"/>
  <c r="W38" i="23"/>
  <c r="T38" i="23"/>
  <c r="S38" i="23"/>
  <c r="X37" i="23"/>
  <c r="W37" i="23"/>
  <c r="T37" i="23"/>
  <c r="S37" i="23"/>
  <c r="W36" i="23"/>
  <c r="S36" i="23"/>
  <c r="S8" i="23"/>
  <c r="W8" i="23"/>
  <c r="W64" i="23"/>
  <c r="W35" i="23"/>
  <c r="S35" i="23"/>
  <c r="X34" i="23"/>
  <c r="T34" i="23"/>
  <c r="X33" i="23"/>
  <c r="W33" i="23"/>
  <c r="T33" i="23"/>
  <c r="S33" i="23"/>
  <c r="X32" i="23"/>
  <c r="W32" i="23"/>
  <c r="T32" i="23"/>
  <c r="S32" i="23"/>
  <c r="X31" i="23"/>
  <c r="X30" i="23"/>
  <c r="W31" i="23"/>
  <c r="T31" i="23"/>
  <c r="S31" i="23"/>
  <c r="T30" i="23"/>
  <c r="X29" i="23"/>
  <c r="W29" i="23"/>
  <c r="T29" i="23"/>
  <c r="X85" i="23"/>
  <c r="S29" i="23"/>
  <c r="W85" i="23"/>
  <c r="X26" i="23"/>
  <c r="T26" i="23"/>
  <c r="X82" i="23"/>
  <c r="X25" i="23"/>
  <c r="W25" i="23"/>
  <c r="T25" i="23"/>
  <c r="X81" i="23"/>
  <c r="S25" i="23"/>
  <c r="W81" i="23"/>
  <c r="X24" i="23"/>
  <c r="W24" i="23"/>
  <c r="T24" i="23"/>
  <c r="X80" i="23"/>
  <c r="S24" i="23"/>
  <c r="W80" i="23"/>
  <c r="X23" i="23"/>
  <c r="T23" i="23"/>
  <c r="X79" i="23"/>
  <c r="X22" i="23"/>
  <c r="W22" i="23"/>
  <c r="T22" i="23"/>
  <c r="X78" i="23"/>
  <c r="S22" i="23"/>
  <c r="X21" i="23"/>
  <c r="W21" i="23"/>
  <c r="T21" i="23"/>
  <c r="X77" i="23"/>
  <c r="S21" i="23"/>
  <c r="W77" i="23"/>
  <c r="X20" i="23"/>
  <c r="W20" i="23"/>
  <c r="T20" i="23"/>
  <c r="X76" i="23"/>
  <c r="S20" i="23"/>
  <c r="W76" i="23"/>
  <c r="X19" i="23"/>
  <c r="W19" i="23"/>
  <c r="T19" i="23"/>
  <c r="X75" i="23"/>
  <c r="S19" i="23"/>
  <c r="W75" i="23"/>
  <c r="X16" i="23"/>
  <c r="T16" i="23"/>
  <c r="X72" i="23"/>
  <c r="X15" i="23"/>
  <c r="W15" i="23"/>
  <c r="T15" i="23"/>
  <c r="X71" i="23"/>
  <c r="S15" i="23"/>
  <c r="W71" i="23"/>
  <c r="X14" i="23"/>
  <c r="W14" i="23"/>
  <c r="T14" i="23"/>
  <c r="X70" i="23"/>
  <c r="S14" i="23"/>
  <c r="W70" i="23"/>
  <c r="X13" i="23"/>
  <c r="W13" i="23"/>
  <c r="T13" i="23"/>
  <c r="X69" i="23"/>
  <c r="S13" i="23"/>
  <c r="W69" i="23"/>
  <c r="X12" i="23"/>
  <c r="W12" i="23"/>
  <c r="T12" i="23"/>
  <c r="X68" i="23"/>
  <c r="S12" i="23"/>
  <c r="X11" i="23"/>
  <c r="W11" i="23"/>
  <c r="T11" i="23"/>
  <c r="X67" i="23"/>
  <c r="S11" i="23"/>
  <c r="W67" i="23"/>
  <c r="X10" i="23"/>
  <c r="W10" i="23"/>
  <c r="T10" i="23"/>
  <c r="X66" i="23"/>
  <c r="S10" i="23"/>
  <c r="W66" i="23"/>
  <c r="X9" i="23"/>
  <c r="W9" i="23"/>
  <c r="T9" i="23"/>
  <c r="X65" i="23"/>
  <c r="S9" i="23"/>
  <c r="W65" i="23"/>
  <c r="W7" i="23"/>
  <c r="S7" i="23"/>
  <c r="X6" i="23"/>
  <c r="T6" i="23"/>
  <c r="X62" i="23"/>
  <c r="X5" i="23"/>
  <c r="W5" i="23"/>
  <c r="T5" i="23"/>
  <c r="X61" i="23"/>
  <c r="S5" i="23"/>
  <c r="W61" i="23"/>
  <c r="X4" i="23"/>
  <c r="W4" i="23"/>
  <c r="T4" i="23"/>
  <c r="X60" i="23"/>
  <c r="S4" i="23"/>
  <c r="W60" i="23"/>
  <c r="X3" i="23"/>
  <c r="X2" i="23"/>
  <c r="W3" i="23"/>
  <c r="T3" i="23"/>
  <c r="X59" i="23"/>
  <c r="S3" i="23"/>
  <c r="W59" i="23"/>
  <c r="P2" i="23"/>
  <c r="O2" i="23"/>
  <c r="N2" i="23"/>
  <c r="M2" i="23"/>
  <c r="S28" i="22"/>
  <c r="S56" i="22"/>
  <c r="W28" i="22"/>
  <c r="W56" i="22"/>
  <c r="W84" i="22"/>
  <c r="S27" i="22"/>
  <c r="S55" i="22"/>
  <c r="W27" i="22"/>
  <c r="W55" i="22"/>
  <c r="W83" i="22"/>
  <c r="T26" i="22"/>
  <c r="T54" i="22"/>
  <c r="X26" i="22"/>
  <c r="X54" i="22"/>
  <c r="X82" i="22"/>
  <c r="S18" i="22"/>
  <c r="S46" i="22"/>
  <c r="W18" i="22"/>
  <c r="W46" i="22"/>
  <c r="W74" i="22"/>
  <c r="S17" i="22"/>
  <c r="S45" i="22"/>
  <c r="W17" i="22"/>
  <c r="W45" i="22"/>
  <c r="W73" i="22"/>
  <c r="T16" i="22"/>
  <c r="T44" i="22"/>
  <c r="X16" i="22"/>
  <c r="X44" i="22"/>
  <c r="X72" i="22"/>
  <c r="S8" i="22"/>
  <c r="S36" i="22"/>
  <c r="W8" i="22"/>
  <c r="W36" i="22"/>
  <c r="W64" i="22"/>
  <c r="S7" i="22"/>
  <c r="S35" i="22"/>
  <c r="W7" i="22"/>
  <c r="W35" i="22"/>
  <c r="W63" i="22"/>
  <c r="X57" i="22"/>
  <c r="W57" i="22"/>
  <c r="T57" i="22"/>
  <c r="S57" i="22"/>
  <c r="X56" i="22"/>
  <c r="T56" i="22"/>
  <c r="X55" i="22"/>
  <c r="T55" i="22"/>
  <c r="W54" i="22"/>
  <c r="S54" i="22"/>
  <c r="X53" i="22"/>
  <c r="W53" i="22"/>
  <c r="T53" i="22"/>
  <c r="S53" i="22"/>
  <c r="X52" i="22"/>
  <c r="W52" i="22"/>
  <c r="T52" i="22"/>
  <c r="S52" i="22"/>
  <c r="X51" i="22"/>
  <c r="W51" i="22"/>
  <c r="T51" i="22"/>
  <c r="S51" i="22"/>
  <c r="X50" i="22"/>
  <c r="W50" i="22"/>
  <c r="T50" i="22"/>
  <c r="S50" i="22"/>
  <c r="X49" i="22"/>
  <c r="W49" i="22"/>
  <c r="T49" i="22"/>
  <c r="S49" i="22"/>
  <c r="X48" i="22"/>
  <c r="W48" i="22"/>
  <c r="T48" i="22"/>
  <c r="S48" i="22"/>
  <c r="X47" i="22"/>
  <c r="W47" i="22"/>
  <c r="T47" i="22"/>
  <c r="S47" i="22"/>
  <c r="X46" i="22"/>
  <c r="T46" i="22"/>
  <c r="X45" i="22"/>
  <c r="T45" i="22"/>
  <c r="W44" i="22"/>
  <c r="S44" i="22"/>
  <c r="X43" i="22"/>
  <c r="W43" i="22"/>
  <c r="T43" i="22"/>
  <c r="S43" i="22"/>
  <c r="X42" i="22"/>
  <c r="W42" i="22"/>
  <c r="T42" i="22"/>
  <c r="S42" i="22"/>
  <c r="X41" i="22"/>
  <c r="W41" i="22"/>
  <c r="T41" i="22"/>
  <c r="S41" i="22"/>
  <c r="X40" i="22"/>
  <c r="W40" i="22"/>
  <c r="T40" i="22"/>
  <c r="S40" i="22"/>
  <c r="X39" i="22"/>
  <c r="W39" i="22"/>
  <c r="T39" i="22"/>
  <c r="S39" i="22"/>
  <c r="X38" i="22"/>
  <c r="W38" i="22"/>
  <c r="T38" i="22"/>
  <c r="S38" i="22"/>
  <c r="X37" i="22"/>
  <c r="W37" i="22"/>
  <c r="T37" i="22"/>
  <c r="S37" i="22"/>
  <c r="X36" i="22"/>
  <c r="T36" i="22"/>
  <c r="X35" i="22"/>
  <c r="T35" i="22"/>
  <c r="X34" i="22"/>
  <c r="W34" i="22"/>
  <c r="T34" i="22"/>
  <c r="S34" i="22"/>
  <c r="X33" i="22"/>
  <c r="W33" i="22"/>
  <c r="T33" i="22"/>
  <c r="S33" i="22"/>
  <c r="X32" i="22"/>
  <c r="W32" i="22"/>
  <c r="T32" i="22"/>
  <c r="S32" i="22"/>
  <c r="X31" i="22"/>
  <c r="W31" i="22"/>
  <c r="T31" i="22"/>
  <c r="S31" i="22"/>
  <c r="X30" i="22"/>
  <c r="X29" i="22"/>
  <c r="W29" i="22"/>
  <c r="T29" i="22"/>
  <c r="S29" i="22"/>
  <c r="W85" i="22"/>
  <c r="X28" i="22"/>
  <c r="T28" i="22"/>
  <c r="X84" i="22"/>
  <c r="X27" i="22"/>
  <c r="T27" i="22"/>
  <c r="W26" i="22"/>
  <c r="S26" i="22"/>
  <c r="W82" i="22"/>
  <c r="X25" i="22"/>
  <c r="W25" i="22"/>
  <c r="T25" i="22"/>
  <c r="X81" i="22"/>
  <c r="S25" i="22"/>
  <c r="W81" i="22"/>
  <c r="X24" i="22"/>
  <c r="W24" i="22"/>
  <c r="T24" i="22"/>
  <c r="S24" i="22"/>
  <c r="W80" i="22"/>
  <c r="X23" i="22"/>
  <c r="W23" i="22"/>
  <c r="T23" i="22"/>
  <c r="X79" i="22"/>
  <c r="S23" i="22"/>
  <c r="W79" i="22"/>
  <c r="X22" i="22"/>
  <c r="W22" i="22"/>
  <c r="T22" i="22"/>
  <c r="S22" i="22"/>
  <c r="W78" i="22"/>
  <c r="X21" i="22"/>
  <c r="W21" i="22"/>
  <c r="T21" i="22"/>
  <c r="X77" i="22"/>
  <c r="S21" i="22"/>
  <c r="W77" i="22"/>
  <c r="X20" i="22"/>
  <c r="W20" i="22"/>
  <c r="T20" i="22"/>
  <c r="X76" i="22"/>
  <c r="S20" i="22"/>
  <c r="W76" i="22"/>
  <c r="X19" i="22"/>
  <c r="W19" i="22"/>
  <c r="T19" i="22"/>
  <c r="S19" i="22"/>
  <c r="W75" i="22"/>
  <c r="X18" i="22"/>
  <c r="T18" i="22"/>
  <c r="X74" i="22"/>
  <c r="X17" i="22"/>
  <c r="T17" i="22"/>
  <c r="W16" i="22"/>
  <c r="S16" i="22"/>
  <c r="W72" i="22"/>
  <c r="X15" i="22"/>
  <c r="W15" i="22"/>
  <c r="T15" i="22"/>
  <c r="X71" i="22"/>
  <c r="S15" i="22"/>
  <c r="W71" i="22"/>
  <c r="X14" i="22"/>
  <c r="W14" i="22"/>
  <c r="T14" i="22"/>
  <c r="S14" i="22"/>
  <c r="W70" i="22"/>
  <c r="X13" i="22"/>
  <c r="W13" i="22"/>
  <c r="T13" i="22"/>
  <c r="X69" i="22"/>
  <c r="S13" i="22"/>
  <c r="W69" i="22"/>
  <c r="X12" i="22"/>
  <c r="W12" i="22"/>
  <c r="T12" i="22"/>
  <c r="S12" i="22"/>
  <c r="W68" i="22"/>
  <c r="X11" i="22"/>
  <c r="W11" i="22"/>
  <c r="T11" i="22"/>
  <c r="X67" i="22"/>
  <c r="S11" i="22"/>
  <c r="W67" i="22"/>
  <c r="X10" i="22"/>
  <c r="W10" i="22"/>
  <c r="T10" i="22"/>
  <c r="X66" i="22"/>
  <c r="S10" i="22"/>
  <c r="W66" i="22"/>
  <c r="X9" i="22"/>
  <c r="W9" i="22"/>
  <c r="T9" i="22"/>
  <c r="S9" i="22"/>
  <c r="W65" i="22"/>
  <c r="X8" i="22"/>
  <c r="T8" i="22"/>
  <c r="X64" i="22"/>
  <c r="X7" i="22"/>
  <c r="T7" i="22"/>
  <c r="X6" i="22"/>
  <c r="W6" i="22"/>
  <c r="T6" i="22"/>
  <c r="X62" i="22"/>
  <c r="S6" i="22"/>
  <c r="W62" i="22"/>
  <c r="X5" i="22"/>
  <c r="W5" i="22"/>
  <c r="T5" i="22"/>
  <c r="X61" i="22"/>
  <c r="S5" i="22"/>
  <c r="W61" i="22"/>
  <c r="X4" i="22"/>
  <c r="W4" i="22"/>
  <c r="T4" i="22"/>
  <c r="S4" i="22"/>
  <c r="W60" i="22"/>
  <c r="X3" i="22"/>
  <c r="W3" i="22"/>
  <c r="T3" i="22"/>
  <c r="X59" i="22"/>
  <c r="S3" i="22"/>
  <c r="W59" i="22"/>
  <c r="P2" i="22"/>
  <c r="O2" i="22"/>
  <c r="N2" i="22"/>
  <c r="M2" i="22"/>
  <c r="T27" i="21"/>
  <c r="T55" i="21"/>
  <c r="X27" i="21"/>
  <c r="X55" i="21"/>
  <c r="X83" i="21"/>
  <c r="T26" i="21"/>
  <c r="T54" i="21"/>
  <c r="X26" i="21"/>
  <c r="X54" i="21"/>
  <c r="X82" i="21"/>
  <c r="S26" i="21"/>
  <c r="S54" i="21"/>
  <c r="W26" i="21"/>
  <c r="W54" i="21"/>
  <c r="W82" i="21"/>
  <c r="T17" i="21"/>
  <c r="T45" i="21"/>
  <c r="X17" i="21"/>
  <c r="X45" i="21"/>
  <c r="X73" i="21"/>
  <c r="T16" i="21"/>
  <c r="T44" i="21"/>
  <c r="X16" i="21"/>
  <c r="X44" i="21"/>
  <c r="X72" i="21"/>
  <c r="S16" i="21"/>
  <c r="S44" i="21"/>
  <c r="W16" i="21"/>
  <c r="W44" i="21"/>
  <c r="W72" i="21"/>
  <c r="T7" i="21"/>
  <c r="T35" i="21"/>
  <c r="X7" i="21"/>
  <c r="X35" i="21"/>
  <c r="X63" i="21"/>
  <c r="T6" i="21"/>
  <c r="T34" i="21"/>
  <c r="X6" i="21"/>
  <c r="X34" i="21"/>
  <c r="X62" i="21"/>
  <c r="X57" i="21"/>
  <c r="W57" i="21"/>
  <c r="T57" i="21"/>
  <c r="S57" i="21"/>
  <c r="X56" i="21"/>
  <c r="W56" i="21"/>
  <c r="T56" i="21"/>
  <c r="T28" i="21"/>
  <c r="X28" i="21"/>
  <c r="X84" i="21"/>
  <c r="S56" i="21"/>
  <c r="W55" i="21"/>
  <c r="S55" i="21"/>
  <c r="X53" i="21"/>
  <c r="W53" i="21"/>
  <c r="T53" i="21"/>
  <c r="S53" i="21"/>
  <c r="X52" i="21"/>
  <c r="W52" i="21"/>
  <c r="T52" i="21"/>
  <c r="S52" i="21"/>
  <c r="X51" i="21"/>
  <c r="W51" i="21"/>
  <c r="T51" i="21"/>
  <c r="T23" i="21"/>
  <c r="X23" i="21"/>
  <c r="X79" i="21"/>
  <c r="S51" i="21"/>
  <c r="X50" i="21"/>
  <c r="W50" i="21"/>
  <c r="T50" i="21"/>
  <c r="S50" i="21"/>
  <c r="X49" i="21"/>
  <c r="W49" i="21"/>
  <c r="T49" i="21"/>
  <c r="S49" i="21"/>
  <c r="X48" i="21"/>
  <c r="W48" i="21"/>
  <c r="T48" i="21"/>
  <c r="S48" i="21"/>
  <c r="X47" i="21"/>
  <c r="W47" i="21"/>
  <c r="T47" i="21"/>
  <c r="S47" i="21"/>
  <c r="X46" i="21"/>
  <c r="W46" i="21"/>
  <c r="T46" i="21"/>
  <c r="T18" i="21"/>
  <c r="X18" i="21"/>
  <c r="X74" i="21"/>
  <c r="S46" i="21"/>
  <c r="W45" i="21"/>
  <c r="S45" i="21"/>
  <c r="X43" i="21"/>
  <c r="W43" i="21"/>
  <c r="T43" i="21"/>
  <c r="S43" i="21"/>
  <c r="X42" i="21"/>
  <c r="W42" i="21"/>
  <c r="T42" i="21"/>
  <c r="S42" i="21"/>
  <c r="X41" i="21"/>
  <c r="W41" i="21"/>
  <c r="T41" i="21"/>
  <c r="T13" i="21"/>
  <c r="X13" i="21"/>
  <c r="X69" i="21"/>
  <c r="S41" i="21"/>
  <c r="X40" i="21"/>
  <c r="W40" i="21"/>
  <c r="T40" i="21"/>
  <c r="S40" i="21"/>
  <c r="X39" i="21"/>
  <c r="W39" i="21"/>
  <c r="T39" i="21"/>
  <c r="S39" i="21"/>
  <c r="X38" i="21"/>
  <c r="W38" i="21"/>
  <c r="T38" i="21"/>
  <c r="S38" i="21"/>
  <c r="X37" i="21"/>
  <c r="W37" i="21"/>
  <c r="T37" i="21"/>
  <c r="S37" i="21"/>
  <c r="X36" i="21"/>
  <c r="W36" i="21"/>
  <c r="T36" i="21"/>
  <c r="T8" i="21"/>
  <c r="X8" i="21"/>
  <c r="X64" i="21"/>
  <c r="S36" i="21"/>
  <c r="W35" i="21"/>
  <c r="S35" i="21"/>
  <c r="W34" i="21"/>
  <c r="S34" i="21"/>
  <c r="X33" i="21"/>
  <c r="W33" i="21"/>
  <c r="T33" i="21"/>
  <c r="S33" i="21"/>
  <c r="X32" i="21"/>
  <c r="W32" i="21"/>
  <c r="T32" i="21"/>
  <c r="S32" i="21"/>
  <c r="X31" i="21"/>
  <c r="X30" i="21"/>
  <c r="W31" i="21"/>
  <c r="T31" i="21"/>
  <c r="T3" i="21"/>
  <c r="X3" i="21"/>
  <c r="X59" i="21"/>
  <c r="S31" i="21"/>
  <c r="T30" i="21"/>
  <c r="X29" i="21"/>
  <c r="W29" i="21"/>
  <c r="T29" i="21"/>
  <c r="X85" i="21"/>
  <c r="S29" i="21"/>
  <c r="W85" i="21"/>
  <c r="W28" i="21"/>
  <c r="S28" i="21"/>
  <c r="W84" i="21"/>
  <c r="W27" i="21"/>
  <c r="S27" i="21"/>
  <c r="W83" i="21"/>
  <c r="X25" i="21"/>
  <c r="W25" i="21"/>
  <c r="T25" i="21"/>
  <c r="X81" i="21"/>
  <c r="S25" i="21"/>
  <c r="W81" i="21"/>
  <c r="X24" i="21"/>
  <c r="W24" i="21"/>
  <c r="T24" i="21"/>
  <c r="X80" i="21"/>
  <c r="S24" i="21"/>
  <c r="W80" i="21"/>
  <c r="W23" i="21"/>
  <c r="S23" i="21"/>
  <c r="W79" i="21"/>
  <c r="X22" i="21"/>
  <c r="W22" i="21"/>
  <c r="T22" i="21"/>
  <c r="X78" i="21"/>
  <c r="S22" i="21"/>
  <c r="W78" i="21"/>
  <c r="X21" i="21"/>
  <c r="W21" i="21"/>
  <c r="T21" i="21"/>
  <c r="X77" i="21"/>
  <c r="S21" i="21"/>
  <c r="W77" i="21"/>
  <c r="X20" i="21"/>
  <c r="W20" i="21"/>
  <c r="T20" i="21"/>
  <c r="X76" i="21"/>
  <c r="S20" i="21"/>
  <c r="W76" i="21"/>
  <c r="X19" i="21"/>
  <c r="W19" i="21"/>
  <c r="T19" i="21"/>
  <c r="X75" i="21"/>
  <c r="S19" i="21"/>
  <c r="W75" i="21"/>
  <c r="W18" i="21"/>
  <c r="S18" i="21"/>
  <c r="W74" i="21"/>
  <c r="W17" i="21"/>
  <c r="S17" i="21"/>
  <c r="W73" i="21"/>
  <c r="X15" i="21"/>
  <c r="W15" i="21"/>
  <c r="T15" i="21"/>
  <c r="X71" i="21"/>
  <c r="S15" i="21"/>
  <c r="W71" i="21"/>
  <c r="X14" i="21"/>
  <c r="W14" i="21"/>
  <c r="T14" i="21"/>
  <c r="X70" i="21"/>
  <c r="S14" i="21"/>
  <c r="W70" i="21"/>
  <c r="W13" i="21"/>
  <c r="S13" i="21"/>
  <c r="W69" i="21"/>
  <c r="X12" i="21"/>
  <c r="W12" i="21"/>
  <c r="T12" i="21"/>
  <c r="X68" i="21"/>
  <c r="S12" i="21"/>
  <c r="W68" i="21"/>
  <c r="X11" i="21"/>
  <c r="W11" i="21"/>
  <c r="T11" i="21"/>
  <c r="X67" i="21"/>
  <c r="S11" i="21"/>
  <c r="W67" i="21"/>
  <c r="X10" i="21"/>
  <c r="W10" i="21"/>
  <c r="T10" i="21"/>
  <c r="X66" i="21"/>
  <c r="S10" i="21"/>
  <c r="W66" i="21"/>
  <c r="X9" i="21"/>
  <c r="W9" i="21"/>
  <c r="T9" i="21"/>
  <c r="X65" i="21"/>
  <c r="S9" i="21"/>
  <c r="W65" i="21"/>
  <c r="W8" i="21"/>
  <c r="S8" i="21"/>
  <c r="W64" i="21"/>
  <c r="W7" i="21"/>
  <c r="S7" i="21"/>
  <c r="W63" i="21"/>
  <c r="W6" i="21"/>
  <c r="S6" i="21"/>
  <c r="W62" i="21"/>
  <c r="X5" i="21"/>
  <c r="W5" i="21"/>
  <c r="T5" i="21"/>
  <c r="X61" i="21"/>
  <c r="S5" i="21"/>
  <c r="W61" i="21"/>
  <c r="X4" i="21"/>
  <c r="W4" i="21"/>
  <c r="T4" i="21"/>
  <c r="X60" i="21"/>
  <c r="S4" i="21"/>
  <c r="W60" i="21"/>
  <c r="X2" i="21"/>
  <c r="W3" i="21"/>
  <c r="T2" i="21"/>
  <c r="S3" i="21"/>
  <c r="W59" i="21"/>
  <c r="P2" i="21"/>
  <c r="O2" i="21"/>
  <c r="N2" i="21"/>
  <c r="M2" i="21"/>
  <c r="S27" i="20"/>
  <c r="S55" i="20"/>
  <c r="W27" i="20"/>
  <c r="W55" i="20"/>
  <c r="W83" i="20"/>
  <c r="S26" i="20"/>
  <c r="S54" i="20"/>
  <c r="W26" i="20"/>
  <c r="W54" i="20"/>
  <c r="W82" i="20"/>
  <c r="S17" i="20"/>
  <c r="S45" i="20"/>
  <c r="W17" i="20"/>
  <c r="W45" i="20"/>
  <c r="W73" i="20"/>
  <c r="S16" i="20"/>
  <c r="S44" i="20"/>
  <c r="W16" i="20"/>
  <c r="W44" i="20"/>
  <c r="W72" i="20"/>
  <c r="S7" i="20"/>
  <c r="S35" i="20"/>
  <c r="W7" i="20"/>
  <c r="W35" i="20"/>
  <c r="W63" i="20"/>
  <c r="S6" i="20"/>
  <c r="S34" i="20"/>
  <c r="W6" i="20"/>
  <c r="W34" i="20"/>
  <c r="W62" i="20"/>
  <c r="X57" i="20"/>
  <c r="W57" i="20"/>
  <c r="T57" i="20"/>
  <c r="S57" i="20"/>
  <c r="X56" i="20"/>
  <c r="W56" i="20"/>
  <c r="T56" i="20"/>
  <c r="S56" i="20"/>
  <c r="S28" i="20"/>
  <c r="W28" i="20"/>
  <c r="W84" i="20"/>
  <c r="X55" i="20"/>
  <c r="T55" i="20"/>
  <c r="T27" i="20"/>
  <c r="X27" i="20"/>
  <c r="X83" i="20"/>
  <c r="X54" i="20"/>
  <c r="T54" i="20"/>
  <c r="X53" i="20"/>
  <c r="W53" i="20"/>
  <c r="T53" i="20"/>
  <c r="S53" i="20"/>
  <c r="X52" i="20"/>
  <c r="W52" i="20"/>
  <c r="T52" i="20"/>
  <c r="S52" i="20"/>
  <c r="X51" i="20"/>
  <c r="W51" i="20"/>
  <c r="T51" i="20"/>
  <c r="S51" i="20"/>
  <c r="S23" i="20"/>
  <c r="W23" i="20"/>
  <c r="W79" i="20"/>
  <c r="X50" i="20"/>
  <c r="W50" i="20"/>
  <c r="T50" i="20"/>
  <c r="S50" i="20"/>
  <c r="X49" i="20"/>
  <c r="W49" i="20"/>
  <c r="T49" i="20"/>
  <c r="S49" i="20"/>
  <c r="X48" i="20"/>
  <c r="W48" i="20"/>
  <c r="T48" i="20"/>
  <c r="S48" i="20"/>
  <c r="X47" i="20"/>
  <c r="W47" i="20"/>
  <c r="T47" i="20"/>
  <c r="S47" i="20"/>
  <c r="X46" i="20"/>
  <c r="W46" i="20"/>
  <c r="T46" i="20"/>
  <c r="S46" i="20"/>
  <c r="S18" i="20"/>
  <c r="W18" i="20"/>
  <c r="W74" i="20"/>
  <c r="X45" i="20"/>
  <c r="T45" i="20"/>
  <c r="T17" i="20"/>
  <c r="X17" i="20"/>
  <c r="X73" i="20"/>
  <c r="X44" i="20"/>
  <c r="T44" i="20"/>
  <c r="X43" i="20"/>
  <c r="W43" i="20"/>
  <c r="T43" i="20"/>
  <c r="S43" i="20"/>
  <c r="X42" i="20"/>
  <c r="W42" i="20"/>
  <c r="T42" i="20"/>
  <c r="S42" i="20"/>
  <c r="X41" i="20"/>
  <c r="W41" i="20"/>
  <c r="T41" i="20"/>
  <c r="S41" i="20"/>
  <c r="S13" i="20"/>
  <c r="W13" i="20"/>
  <c r="W69" i="20"/>
  <c r="X40" i="20"/>
  <c r="W40" i="20"/>
  <c r="T40" i="20"/>
  <c r="S40" i="20"/>
  <c r="X39" i="20"/>
  <c r="W39" i="20"/>
  <c r="T39" i="20"/>
  <c r="S39" i="20"/>
  <c r="X38" i="20"/>
  <c r="W38" i="20"/>
  <c r="T38" i="20"/>
  <c r="S38" i="20"/>
  <c r="X37" i="20"/>
  <c r="W37" i="20"/>
  <c r="T37" i="20"/>
  <c r="S37" i="20"/>
  <c r="X36" i="20"/>
  <c r="W36" i="20"/>
  <c r="T36" i="20"/>
  <c r="S36" i="20"/>
  <c r="S8" i="20"/>
  <c r="W8" i="20"/>
  <c r="W64" i="20"/>
  <c r="X35" i="20"/>
  <c r="T35" i="20"/>
  <c r="T7" i="20"/>
  <c r="X7" i="20"/>
  <c r="X63" i="20"/>
  <c r="X34" i="20"/>
  <c r="X31" i="20"/>
  <c r="X32" i="20"/>
  <c r="X33" i="20"/>
  <c r="X30" i="20"/>
  <c r="T34" i="20"/>
  <c r="W33" i="20"/>
  <c r="T33" i="20"/>
  <c r="S33" i="20"/>
  <c r="W32" i="20"/>
  <c r="T32" i="20"/>
  <c r="S32" i="20"/>
  <c r="W31" i="20"/>
  <c r="T31" i="20"/>
  <c r="S31" i="20"/>
  <c r="S3" i="20"/>
  <c r="W3" i="20"/>
  <c r="W59" i="20"/>
  <c r="X29" i="20"/>
  <c r="W29" i="20"/>
  <c r="T29" i="20"/>
  <c r="X85" i="20"/>
  <c r="S29" i="20"/>
  <c r="W85" i="20"/>
  <c r="X28" i="20"/>
  <c r="T28" i="20"/>
  <c r="X84" i="20"/>
  <c r="X26" i="20"/>
  <c r="T26" i="20"/>
  <c r="X25" i="20"/>
  <c r="W25" i="20"/>
  <c r="T25" i="20"/>
  <c r="X81" i="20"/>
  <c r="S25" i="20"/>
  <c r="W81" i="20"/>
  <c r="X24" i="20"/>
  <c r="W24" i="20"/>
  <c r="T24" i="20"/>
  <c r="X80" i="20"/>
  <c r="S24" i="20"/>
  <c r="W80" i="20"/>
  <c r="X23" i="20"/>
  <c r="T23" i="20"/>
  <c r="X79" i="20"/>
  <c r="X22" i="20"/>
  <c r="W22" i="20"/>
  <c r="T22" i="20"/>
  <c r="S22" i="20"/>
  <c r="W78" i="20"/>
  <c r="X21" i="20"/>
  <c r="W21" i="20"/>
  <c r="T21" i="20"/>
  <c r="S21" i="20"/>
  <c r="W77" i="20"/>
  <c r="X20" i="20"/>
  <c r="W20" i="20"/>
  <c r="T20" i="20"/>
  <c r="X76" i="20"/>
  <c r="S20" i="20"/>
  <c r="W76" i="20"/>
  <c r="X19" i="20"/>
  <c r="W19" i="20"/>
  <c r="T19" i="20"/>
  <c r="X75" i="20"/>
  <c r="S19" i="20"/>
  <c r="W75" i="20"/>
  <c r="X18" i="20"/>
  <c r="T18" i="20"/>
  <c r="X74" i="20"/>
  <c r="X16" i="20"/>
  <c r="T16" i="20"/>
  <c r="X15" i="20"/>
  <c r="W15" i="20"/>
  <c r="T15" i="20"/>
  <c r="X71" i="20"/>
  <c r="S15" i="20"/>
  <c r="W71" i="20"/>
  <c r="X14" i="20"/>
  <c r="W14" i="20"/>
  <c r="T14" i="20"/>
  <c r="X70" i="20"/>
  <c r="S14" i="20"/>
  <c r="W70" i="20"/>
  <c r="X13" i="20"/>
  <c r="T13" i="20"/>
  <c r="X69" i="20"/>
  <c r="X12" i="20"/>
  <c r="W12" i="20"/>
  <c r="T12" i="20"/>
  <c r="S12" i="20"/>
  <c r="W68" i="20"/>
  <c r="X11" i="20"/>
  <c r="W11" i="20"/>
  <c r="T11" i="20"/>
  <c r="S11" i="20"/>
  <c r="W67" i="20"/>
  <c r="X10" i="20"/>
  <c r="W10" i="20"/>
  <c r="T10" i="20"/>
  <c r="X66" i="20"/>
  <c r="S10" i="20"/>
  <c r="W66" i="20"/>
  <c r="X9" i="20"/>
  <c r="W9" i="20"/>
  <c r="T9" i="20"/>
  <c r="X65" i="20"/>
  <c r="S9" i="20"/>
  <c r="W65" i="20"/>
  <c r="X8" i="20"/>
  <c r="T8" i="20"/>
  <c r="X64" i="20"/>
  <c r="X6" i="20"/>
  <c r="T6" i="20"/>
  <c r="X5" i="20"/>
  <c r="W5" i="20"/>
  <c r="T5" i="20"/>
  <c r="X61" i="20"/>
  <c r="S5" i="20"/>
  <c r="W61" i="20"/>
  <c r="X4" i="20"/>
  <c r="X3" i="20"/>
  <c r="X2" i="20"/>
  <c r="W4" i="20"/>
  <c r="T4" i="20"/>
  <c r="X60" i="20"/>
  <c r="S4" i="20"/>
  <c r="W60" i="20"/>
  <c r="T3" i="20"/>
  <c r="X59" i="20"/>
  <c r="P2" i="20"/>
  <c r="O2" i="20"/>
  <c r="N2" i="20"/>
  <c r="M2" i="20"/>
  <c r="T26" i="19"/>
  <c r="T54" i="19"/>
  <c r="X26" i="19"/>
  <c r="X54" i="19"/>
  <c r="X82" i="19"/>
  <c r="T25" i="19"/>
  <c r="T53" i="19"/>
  <c r="X25" i="19"/>
  <c r="X53" i="19"/>
  <c r="X81" i="19"/>
  <c r="T16" i="19"/>
  <c r="T44" i="19"/>
  <c r="X16" i="19"/>
  <c r="X44" i="19"/>
  <c r="X72" i="19"/>
  <c r="T6" i="19"/>
  <c r="T34" i="19"/>
  <c r="X6" i="19"/>
  <c r="X34" i="19"/>
  <c r="X62" i="19"/>
  <c r="T5" i="19"/>
  <c r="T33" i="19"/>
  <c r="X5" i="19"/>
  <c r="X33" i="19"/>
  <c r="X61" i="19"/>
  <c r="X57" i="19"/>
  <c r="W57" i="19"/>
  <c r="T57" i="19"/>
  <c r="S57" i="19"/>
  <c r="X56" i="19"/>
  <c r="W56" i="19"/>
  <c r="T56" i="19"/>
  <c r="S56" i="19"/>
  <c r="X55" i="19"/>
  <c r="T27" i="19"/>
  <c r="T55" i="19"/>
  <c r="X27" i="19"/>
  <c r="X83" i="19"/>
  <c r="W55" i="19"/>
  <c r="S55" i="19"/>
  <c r="S27" i="19"/>
  <c r="W27" i="19"/>
  <c r="W83" i="19"/>
  <c r="W54" i="19"/>
  <c r="S54" i="19"/>
  <c r="W53" i="19"/>
  <c r="S53" i="19"/>
  <c r="X52" i="19"/>
  <c r="W52" i="19"/>
  <c r="T52" i="19"/>
  <c r="S52" i="19"/>
  <c r="X51" i="19"/>
  <c r="W51" i="19"/>
  <c r="T51" i="19"/>
  <c r="S51" i="19"/>
  <c r="X50" i="19"/>
  <c r="T22" i="19"/>
  <c r="T50" i="19"/>
  <c r="X22" i="19"/>
  <c r="X78" i="19"/>
  <c r="W50" i="19"/>
  <c r="S50" i="19"/>
  <c r="X49" i="19"/>
  <c r="W49" i="19"/>
  <c r="T49" i="19"/>
  <c r="S49" i="19"/>
  <c r="X48" i="19"/>
  <c r="W48" i="19"/>
  <c r="T48" i="19"/>
  <c r="S48" i="19"/>
  <c r="X47" i="19"/>
  <c r="W47" i="19"/>
  <c r="T47" i="19"/>
  <c r="S47" i="19"/>
  <c r="X46" i="19"/>
  <c r="W46" i="19"/>
  <c r="T46" i="19"/>
  <c r="S46" i="19"/>
  <c r="X45" i="19"/>
  <c r="T17" i="19"/>
  <c r="T45" i="19"/>
  <c r="X17" i="19"/>
  <c r="X73" i="19"/>
  <c r="W45" i="19"/>
  <c r="S45" i="19"/>
  <c r="S17" i="19"/>
  <c r="W17" i="19"/>
  <c r="W73" i="19"/>
  <c r="W44" i="19"/>
  <c r="S44" i="19"/>
  <c r="X43" i="19"/>
  <c r="T15" i="19"/>
  <c r="T43" i="19"/>
  <c r="X15" i="19"/>
  <c r="X71" i="19"/>
  <c r="W43" i="19"/>
  <c r="S43" i="19"/>
  <c r="X42" i="19"/>
  <c r="W42" i="19"/>
  <c r="T42" i="19"/>
  <c r="S42" i="19"/>
  <c r="X41" i="19"/>
  <c r="W41" i="19"/>
  <c r="T41" i="19"/>
  <c r="S41" i="19"/>
  <c r="X40" i="19"/>
  <c r="T12" i="19"/>
  <c r="T40" i="19"/>
  <c r="X12" i="19"/>
  <c r="X68" i="19"/>
  <c r="W40" i="19"/>
  <c r="S40" i="19"/>
  <c r="X39" i="19"/>
  <c r="W39" i="19"/>
  <c r="T39" i="19"/>
  <c r="S39" i="19"/>
  <c r="X38" i="19"/>
  <c r="W38" i="19"/>
  <c r="T38" i="19"/>
  <c r="S38" i="19"/>
  <c r="X37" i="19"/>
  <c r="W37" i="19"/>
  <c r="T37" i="19"/>
  <c r="S37" i="19"/>
  <c r="X36" i="19"/>
  <c r="W36" i="19"/>
  <c r="T36" i="19"/>
  <c r="S36" i="19"/>
  <c r="X35" i="19"/>
  <c r="T7" i="19"/>
  <c r="T35" i="19"/>
  <c r="X7" i="19"/>
  <c r="X63" i="19"/>
  <c r="W35" i="19"/>
  <c r="S35" i="19"/>
  <c r="S7" i="19"/>
  <c r="W7" i="19"/>
  <c r="W63" i="19"/>
  <c r="W34" i="19"/>
  <c r="S34" i="19"/>
  <c r="X31" i="19"/>
  <c r="X32" i="19"/>
  <c r="X30" i="19"/>
  <c r="W33" i="19"/>
  <c r="S33" i="19"/>
  <c r="W32" i="19"/>
  <c r="T32" i="19"/>
  <c r="S32" i="19"/>
  <c r="W31" i="19"/>
  <c r="T31" i="19"/>
  <c r="T30" i="19"/>
  <c r="S31" i="19"/>
  <c r="X29" i="19"/>
  <c r="W29" i="19"/>
  <c r="T29" i="19"/>
  <c r="X85" i="19"/>
  <c r="S29" i="19"/>
  <c r="W85" i="19"/>
  <c r="X28" i="19"/>
  <c r="W28" i="19"/>
  <c r="S28" i="19"/>
  <c r="W84" i="19"/>
  <c r="T28" i="19"/>
  <c r="X84" i="19"/>
  <c r="W26" i="19"/>
  <c r="S26" i="19"/>
  <c r="W82" i="19"/>
  <c r="W25" i="19"/>
  <c r="S25" i="19"/>
  <c r="W81" i="19"/>
  <c r="X24" i="19"/>
  <c r="T24" i="19"/>
  <c r="X80" i="19"/>
  <c r="W24" i="19"/>
  <c r="S24" i="19"/>
  <c r="W80" i="19"/>
  <c r="X23" i="19"/>
  <c r="W23" i="19"/>
  <c r="T23" i="19"/>
  <c r="X79" i="19"/>
  <c r="S23" i="19"/>
  <c r="W79" i="19"/>
  <c r="W22" i="19"/>
  <c r="S22" i="19"/>
  <c r="W78" i="19"/>
  <c r="X21" i="19"/>
  <c r="W21" i="19"/>
  <c r="T21" i="19"/>
  <c r="X77" i="19"/>
  <c r="S21" i="19"/>
  <c r="W77" i="19"/>
  <c r="X20" i="19"/>
  <c r="W20" i="19"/>
  <c r="T20" i="19"/>
  <c r="X76" i="19"/>
  <c r="S20" i="19"/>
  <c r="W76" i="19"/>
  <c r="X19" i="19"/>
  <c r="W19" i="19"/>
  <c r="T19" i="19"/>
  <c r="X75" i="19"/>
  <c r="S19" i="19"/>
  <c r="W75" i="19"/>
  <c r="X18" i="19"/>
  <c r="W18" i="19"/>
  <c r="S18" i="19"/>
  <c r="W74" i="19"/>
  <c r="T18" i="19"/>
  <c r="X74" i="19"/>
  <c r="W16" i="19"/>
  <c r="S16" i="19"/>
  <c r="W72" i="19"/>
  <c r="W15" i="19"/>
  <c r="S15" i="19"/>
  <c r="W71" i="19"/>
  <c r="X14" i="19"/>
  <c r="W14" i="19"/>
  <c r="T14" i="19"/>
  <c r="X70" i="19"/>
  <c r="S14" i="19"/>
  <c r="W70" i="19"/>
  <c r="X13" i="19"/>
  <c r="W13" i="19"/>
  <c r="T13" i="19"/>
  <c r="X69" i="19"/>
  <c r="S13" i="19"/>
  <c r="W69" i="19"/>
  <c r="W12" i="19"/>
  <c r="S12" i="19"/>
  <c r="W68" i="19"/>
  <c r="X11" i="19"/>
  <c r="W11" i="19"/>
  <c r="T11" i="19"/>
  <c r="X67" i="19"/>
  <c r="S11" i="19"/>
  <c r="W67" i="19"/>
  <c r="X10" i="19"/>
  <c r="W10" i="19"/>
  <c r="T10" i="19"/>
  <c r="X66" i="19"/>
  <c r="S10" i="19"/>
  <c r="W66" i="19"/>
  <c r="X9" i="19"/>
  <c r="W9" i="19"/>
  <c r="T9" i="19"/>
  <c r="X65" i="19"/>
  <c r="S9" i="19"/>
  <c r="W65" i="19"/>
  <c r="X8" i="19"/>
  <c r="W8" i="19"/>
  <c r="S8" i="19"/>
  <c r="W64" i="19"/>
  <c r="T8" i="19"/>
  <c r="X64" i="19"/>
  <c r="W6" i="19"/>
  <c r="S6" i="19"/>
  <c r="W62" i="19"/>
  <c r="W5" i="19"/>
  <c r="S5" i="19"/>
  <c r="W61" i="19"/>
  <c r="X4" i="19"/>
  <c r="W4" i="19"/>
  <c r="T4" i="19"/>
  <c r="X60" i="19"/>
  <c r="S4" i="19"/>
  <c r="W60" i="19"/>
  <c r="X3" i="19"/>
  <c r="X2" i="19"/>
  <c r="W3" i="19"/>
  <c r="T3" i="19"/>
  <c r="S3" i="19"/>
  <c r="W59" i="19"/>
  <c r="P2" i="19"/>
  <c r="O2" i="19"/>
  <c r="N2" i="19"/>
  <c r="M2" i="19"/>
  <c r="S26" i="18"/>
  <c r="S54" i="18"/>
  <c r="W26" i="18"/>
  <c r="W54" i="18"/>
  <c r="W82" i="18"/>
  <c r="T23" i="18"/>
  <c r="T51" i="18"/>
  <c r="X23" i="18"/>
  <c r="X51" i="18"/>
  <c r="X79" i="18"/>
  <c r="S16" i="18"/>
  <c r="S44" i="18"/>
  <c r="W16" i="18"/>
  <c r="W44" i="18"/>
  <c r="W72" i="18"/>
  <c r="S15" i="18"/>
  <c r="S43" i="18"/>
  <c r="W15" i="18"/>
  <c r="W43" i="18"/>
  <c r="W71" i="18"/>
  <c r="T13" i="18"/>
  <c r="T41" i="18"/>
  <c r="X13" i="18"/>
  <c r="X41" i="18"/>
  <c r="X69" i="18"/>
  <c r="S6" i="18"/>
  <c r="S34" i="18"/>
  <c r="W6" i="18"/>
  <c r="W34" i="18"/>
  <c r="W62" i="18"/>
  <c r="T3" i="18"/>
  <c r="T31" i="18"/>
  <c r="X3" i="18"/>
  <c r="X31" i="18"/>
  <c r="X59" i="18"/>
  <c r="X57" i="18"/>
  <c r="W57" i="18"/>
  <c r="T57" i="18"/>
  <c r="S57" i="18"/>
  <c r="X56" i="18"/>
  <c r="W56" i="18"/>
  <c r="T56" i="18"/>
  <c r="S56" i="18"/>
  <c r="X55" i="18"/>
  <c r="W55" i="18"/>
  <c r="S27" i="18"/>
  <c r="S55" i="18"/>
  <c r="W27" i="18"/>
  <c r="W83" i="18"/>
  <c r="T55" i="18"/>
  <c r="X54" i="18"/>
  <c r="T54" i="18"/>
  <c r="X53" i="18"/>
  <c r="W53" i="18"/>
  <c r="S25" i="18"/>
  <c r="S53" i="18"/>
  <c r="W25" i="18"/>
  <c r="W81" i="18"/>
  <c r="T53" i="18"/>
  <c r="X52" i="18"/>
  <c r="W52" i="18"/>
  <c r="T52" i="18"/>
  <c r="S52" i="18"/>
  <c r="W51" i="18"/>
  <c r="S51" i="18"/>
  <c r="X50" i="18"/>
  <c r="W50" i="18"/>
  <c r="S22" i="18"/>
  <c r="S50" i="18"/>
  <c r="W22" i="18"/>
  <c r="W78" i="18"/>
  <c r="T50" i="18"/>
  <c r="X49" i="18"/>
  <c r="W49" i="18"/>
  <c r="T49" i="18"/>
  <c r="S49" i="18"/>
  <c r="X48" i="18"/>
  <c r="W48" i="18"/>
  <c r="T48" i="18"/>
  <c r="S48" i="18"/>
  <c r="X47" i="18"/>
  <c r="W47" i="18"/>
  <c r="T47" i="18"/>
  <c r="S47" i="18"/>
  <c r="X46" i="18"/>
  <c r="W46" i="18"/>
  <c r="T46" i="18"/>
  <c r="S46" i="18"/>
  <c r="X45" i="18"/>
  <c r="W45" i="18"/>
  <c r="S17" i="18"/>
  <c r="S45" i="18"/>
  <c r="W17" i="18"/>
  <c r="W73" i="18"/>
  <c r="T45" i="18"/>
  <c r="X44" i="18"/>
  <c r="T44" i="18"/>
  <c r="X43" i="18"/>
  <c r="T43" i="18"/>
  <c r="X42" i="18"/>
  <c r="W42" i="18"/>
  <c r="T42" i="18"/>
  <c r="S42" i="18"/>
  <c r="W41" i="18"/>
  <c r="S41" i="18"/>
  <c r="X40" i="18"/>
  <c r="W40" i="18"/>
  <c r="S12" i="18"/>
  <c r="S40" i="18"/>
  <c r="W12" i="18"/>
  <c r="W68" i="18"/>
  <c r="T40" i="18"/>
  <c r="X39" i="18"/>
  <c r="W39" i="18"/>
  <c r="T39" i="18"/>
  <c r="S39" i="18"/>
  <c r="X38" i="18"/>
  <c r="W38" i="18"/>
  <c r="T38" i="18"/>
  <c r="S38" i="18"/>
  <c r="X37" i="18"/>
  <c r="W37" i="18"/>
  <c r="T37" i="18"/>
  <c r="S37" i="18"/>
  <c r="X36" i="18"/>
  <c r="W36" i="18"/>
  <c r="T36" i="18"/>
  <c r="S36" i="18"/>
  <c r="X35" i="18"/>
  <c r="W35" i="18"/>
  <c r="S7" i="18"/>
  <c r="S35" i="18"/>
  <c r="W7" i="18"/>
  <c r="W63" i="18"/>
  <c r="T35" i="18"/>
  <c r="X34" i="18"/>
  <c r="T34" i="18"/>
  <c r="T32" i="18"/>
  <c r="T33" i="18"/>
  <c r="T30" i="18"/>
  <c r="X33" i="18"/>
  <c r="W33" i="18"/>
  <c r="S5" i="18"/>
  <c r="S33" i="18"/>
  <c r="W5" i="18"/>
  <c r="W61" i="18"/>
  <c r="X32" i="18"/>
  <c r="W32" i="18"/>
  <c r="S32" i="18"/>
  <c r="W31" i="18"/>
  <c r="S31" i="18"/>
  <c r="X29" i="18"/>
  <c r="W29" i="18"/>
  <c r="T29" i="18"/>
  <c r="X85" i="18"/>
  <c r="S29" i="18"/>
  <c r="W85" i="18"/>
  <c r="X28" i="18"/>
  <c r="W28" i="18"/>
  <c r="T28" i="18"/>
  <c r="X84" i="18"/>
  <c r="S28" i="18"/>
  <c r="W84" i="18"/>
  <c r="X27" i="18"/>
  <c r="T27" i="18"/>
  <c r="X83" i="18"/>
  <c r="X26" i="18"/>
  <c r="T26" i="18"/>
  <c r="X25" i="18"/>
  <c r="T25" i="18"/>
  <c r="X81" i="18"/>
  <c r="X24" i="18"/>
  <c r="W24" i="18"/>
  <c r="S24" i="18"/>
  <c r="W80" i="18"/>
  <c r="T24" i="18"/>
  <c r="X80" i="18"/>
  <c r="W23" i="18"/>
  <c r="S23" i="18"/>
  <c r="W79" i="18"/>
  <c r="X22" i="18"/>
  <c r="T22" i="18"/>
  <c r="X78" i="18"/>
  <c r="X21" i="18"/>
  <c r="W21" i="18"/>
  <c r="T21" i="18"/>
  <c r="S21" i="18"/>
  <c r="W77" i="18"/>
  <c r="X20" i="18"/>
  <c r="W20" i="18"/>
  <c r="T20" i="18"/>
  <c r="X76" i="18"/>
  <c r="S20" i="18"/>
  <c r="X19" i="18"/>
  <c r="W19" i="18"/>
  <c r="T19" i="18"/>
  <c r="X75" i="18"/>
  <c r="S19" i="18"/>
  <c r="W75" i="18"/>
  <c r="X18" i="18"/>
  <c r="W18" i="18"/>
  <c r="T18" i="18"/>
  <c r="X74" i="18"/>
  <c r="S18" i="18"/>
  <c r="W74" i="18"/>
  <c r="X17" i="18"/>
  <c r="T17" i="18"/>
  <c r="X73" i="18"/>
  <c r="X16" i="18"/>
  <c r="T16" i="18"/>
  <c r="X15" i="18"/>
  <c r="T15" i="18"/>
  <c r="X71" i="18"/>
  <c r="X14" i="18"/>
  <c r="W14" i="18"/>
  <c r="T14" i="18"/>
  <c r="X70" i="18"/>
  <c r="S14" i="18"/>
  <c r="W70" i="18"/>
  <c r="W13" i="18"/>
  <c r="S13" i="18"/>
  <c r="W69" i="18"/>
  <c r="X12" i="18"/>
  <c r="T12" i="18"/>
  <c r="X68" i="18"/>
  <c r="X11" i="18"/>
  <c r="W11" i="18"/>
  <c r="T11" i="18"/>
  <c r="S11" i="18"/>
  <c r="W67" i="18"/>
  <c r="X10" i="18"/>
  <c r="W10" i="18"/>
  <c r="T10" i="18"/>
  <c r="X66" i="18"/>
  <c r="S10" i="18"/>
  <c r="X9" i="18"/>
  <c r="W9" i="18"/>
  <c r="T9" i="18"/>
  <c r="X65" i="18"/>
  <c r="S9" i="18"/>
  <c r="W65" i="18"/>
  <c r="X8" i="18"/>
  <c r="W8" i="18"/>
  <c r="T8" i="18"/>
  <c r="X64" i="18"/>
  <c r="S8" i="18"/>
  <c r="W64" i="18"/>
  <c r="X7" i="18"/>
  <c r="T7" i="18"/>
  <c r="X63" i="18"/>
  <c r="X6" i="18"/>
  <c r="T6" i="18"/>
  <c r="X5" i="18"/>
  <c r="T5" i="18"/>
  <c r="X61" i="18"/>
  <c r="X4" i="18"/>
  <c r="W4" i="18"/>
  <c r="T4" i="18"/>
  <c r="X60" i="18"/>
  <c r="S4" i="18"/>
  <c r="W60" i="18"/>
  <c r="X2" i="18"/>
  <c r="W3" i="18"/>
  <c r="S3" i="18"/>
  <c r="W59" i="18"/>
  <c r="P2" i="18"/>
  <c r="O2" i="18"/>
  <c r="N2" i="18"/>
  <c r="M2" i="18"/>
  <c r="T26" i="17"/>
  <c r="T54" i="17"/>
  <c r="X26" i="17"/>
  <c r="X54" i="17"/>
  <c r="X82" i="17"/>
  <c r="T16" i="17"/>
  <c r="T44" i="17"/>
  <c r="X16" i="17"/>
  <c r="X44" i="17"/>
  <c r="X72" i="17"/>
  <c r="T14" i="17"/>
  <c r="T42" i="17"/>
  <c r="X14" i="17"/>
  <c r="X42" i="17"/>
  <c r="X70" i="17"/>
  <c r="S13" i="17"/>
  <c r="S41" i="17"/>
  <c r="W13" i="17"/>
  <c r="W41" i="17"/>
  <c r="W69" i="17"/>
  <c r="T11" i="17"/>
  <c r="T39" i="17"/>
  <c r="X11" i="17"/>
  <c r="X39" i="17"/>
  <c r="X67" i="17"/>
  <c r="X57" i="17"/>
  <c r="W57" i="17"/>
  <c r="T57" i="17"/>
  <c r="S57" i="17"/>
  <c r="X56" i="17"/>
  <c r="W56" i="17"/>
  <c r="T56" i="17"/>
  <c r="S56" i="17"/>
  <c r="X55" i="17"/>
  <c r="W55" i="17"/>
  <c r="T55" i="17"/>
  <c r="S55" i="17"/>
  <c r="W54" i="17"/>
  <c r="S54" i="17"/>
  <c r="X53" i="17"/>
  <c r="W53" i="17"/>
  <c r="T53" i="17"/>
  <c r="S53" i="17"/>
  <c r="X52" i="17"/>
  <c r="W52" i="17"/>
  <c r="T52" i="17"/>
  <c r="S52" i="17"/>
  <c r="X51" i="17"/>
  <c r="W51" i="17"/>
  <c r="T51" i="17"/>
  <c r="T23" i="17"/>
  <c r="X23" i="17"/>
  <c r="X79" i="17"/>
  <c r="S51" i="17"/>
  <c r="X50" i="17"/>
  <c r="W50" i="17"/>
  <c r="T50" i="17"/>
  <c r="S50" i="17"/>
  <c r="X49" i="17"/>
  <c r="W49" i="17"/>
  <c r="T49" i="17"/>
  <c r="S49" i="17"/>
  <c r="X48" i="17"/>
  <c r="W48" i="17"/>
  <c r="T48" i="17"/>
  <c r="S48" i="17"/>
  <c r="X47" i="17"/>
  <c r="W47" i="17"/>
  <c r="T47" i="17"/>
  <c r="S47" i="17"/>
  <c r="X46" i="17"/>
  <c r="W46" i="17"/>
  <c r="T46" i="17"/>
  <c r="S46" i="17"/>
  <c r="X45" i="17"/>
  <c r="W45" i="17"/>
  <c r="T45" i="17"/>
  <c r="S45" i="17"/>
  <c r="W44" i="17"/>
  <c r="S44" i="17"/>
  <c r="X43" i="17"/>
  <c r="W43" i="17"/>
  <c r="T43" i="17"/>
  <c r="S43" i="17"/>
  <c r="W42" i="17"/>
  <c r="S42" i="17"/>
  <c r="X41" i="17"/>
  <c r="T41" i="17"/>
  <c r="T13" i="17"/>
  <c r="X13" i="17"/>
  <c r="X69" i="17"/>
  <c r="X40" i="17"/>
  <c r="W40" i="17"/>
  <c r="T40" i="17"/>
  <c r="S40" i="17"/>
  <c r="W39" i="17"/>
  <c r="S39" i="17"/>
  <c r="X38" i="17"/>
  <c r="W38" i="17"/>
  <c r="T38" i="17"/>
  <c r="S38" i="17"/>
  <c r="X37" i="17"/>
  <c r="W37" i="17"/>
  <c r="T37" i="17"/>
  <c r="S37" i="17"/>
  <c r="X36" i="17"/>
  <c r="W36" i="17"/>
  <c r="T36" i="17"/>
  <c r="S36" i="17"/>
  <c r="X35" i="17"/>
  <c r="W35" i="17"/>
  <c r="T35" i="17"/>
  <c r="S35" i="17"/>
  <c r="X34" i="17"/>
  <c r="W34" i="17"/>
  <c r="T34" i="17"/>
  <c r="S34" i="17"/>
  <c r="X33" i="17"/>
  <c r="W33" i="17"/>
  <c r="T33" i="17"/>
  <c r="S33" i="17"/>
  <c r="X32" i="17"/>
  <c r="W32" i="17"/>
  <c r="T32" i="17"/>
  <c r="S32" i="17"/>
  <c r="X31" i="17"/>
  <c r="W31" i="17"/>
  <c r="T31" i="17"/>
  <c r="S31" i="17"/>
  <c r="X30" i="17"/>
  <c r="X29" i="17"/>
  <c r="W29" i="17"/>
  <c r="S29" i="17"/>
  <c r="W85" i="17"/>
  <c r="T29" i="17"/>
  <c r="X28" i="17"/>
  <c r="W28" i="17"/>
  <c r="T28" i="17"/>
  <c r="S28" i="17"/>
  <c r="W84" i="17"/>
  <c r="X27" i="17"/>
  <c r="W27" i="17"/>
  <c r="T27" i="17"/>
  <c r="S27" i="17"/>
  <c r="W83" i="17"/>
  <c r="W26" i="17"/>
  <c r="S26" i="17"/>
  <c r="W82" i="17"/>
  <c r="X25" i="17"/>
  <c r="W25" i="17"/>
  <c r="T25" i="17"/>
  <c r="X81" i="17"/>
  <c r="S25" i="17"/>
  <c r="W81" i="17"/>
  <c r="X24" i="17"/>
  <c r="T24" i="17"/>
  <c r="X80" i="17"/>
  <c r="W24" i="17"/>
  <c r="S24" i="17"/>
  <c r="W80" i="17"/>
  <c r="W23" i="17"/>
  <c r="S23" i="17"/>
  <c r="W79" i="17"/>
  <c r="X22" i="17"/>
  <c r="W22" i="17"/>
  <c r="T22" i="17"/>
  <c r="S22" i="17"/>
  <c r="X21" i="17"/>
  <c r="W21" i="17"/>
  <c r="T21" i="17"/>
  <c r="X77" i="17"/>
  <c r="S21" i="17"/>
  <c r="W77" i="17"/>
  <c r="X20" i="17"/>
  <c r="W20" i="17"/>
  <c r="T20" i="17"/>
  <c r="X76" i="17"/>
  <c r="S20" i="17"/>
  <c r="W76" i="17"/>
  <c r="X19" i="17"/>
  <c r="W19" i="17"/>
  <c r="S19" i="17"/>
  <c r="W75" i="17"/>
  <c r="T19" i="17"/>
  <c r="X18" i="17"/>
  <c r="W18" i="17"/>
  <c r="T18" i="17"/>
  <c r="S18" i="17"/>
  <c r="W74" i="17"/>
  <c r="X17" i="17"/>
  <c r="W17" i="17"/>
  <c r="S17" i="17"/>
  <c r="W73" i="17"/>
  <c r="T17" i="17"/>
  <c r="W16" i="17"/>
  <c r="S16" i="17"/>
  <c r="W72" i="17"/>
  <c r="X15" i="17"/>
  <c r="W15" i="17"/>
  <c r="T15" i="17"/>
  <c r="X71" i="17"/>
  <c r="S15" i="17"/>
  <c r="W71" i="17"/>
  <c r="W14" i="17"/>
  <c r="S14" i="17"/>
  <c r="W70" i="17"/>
  <c r="X12" i="17"/>
  <c r="W12" i="17"/>
  <c r="T12" i="17"/>
  <c r="S12" i="17"/>
  <c r="W11" i="17"/>
  <c r="S11" i="17"/>
  <c r="W67" i="17"/>
  <c r="X10" i="17"/>
  <c r="W10" i="17"/>
  <c r="T10" i="17"/>
  <c r="X66" i="17"/>
  <c r="S10" i="17"/>
  <c r="W66" i="17"/>
  <c r="X9" i="17"/>
  <c r="W9" i="17"/>
  <c r="S9" i="17"/>
  <c r="W65" i="17"/>
  <c r="T9" i="17"/>
  <c r="X8" i="17"/>
  <c r="W8" i="17"/>
  <c r="T8" i="17"/>
  <c r="S8" i="17"/>
  <c r="W64" i="17"/>
  <c r="X7" i="17"/>
  <c r="W7" i="17"/>
  <c r="T7" i="17"/>
  <c r="S7" i="17"/>
  <c r="W63" i="17"/>
  <c r="X6" i="17"/>
  <c r="W6" i="17"/>
  <c r="T6" i="17"/>
  <c r="X62" i="17"/>
  <c r="S6" i="17"/>
  <c r="W62" i="17"/>
  <c r="X5" i="17"/>
  <c r="W5" i="17"/>
  <c r="T5" i="17"/>
  <c r="X61" i="17"/>
  <c r="S5" i="17"/>
  <c r="W61" i="17"/>
  <c r="X4" i="17"/>
  <c r="T4" i="17"/>
  <c r="X60" i="17"/>
  <c r="W4" i="17"/>
  <c r="S4" i="17"/>
  <c r="W60" i="17"/>
  <c r="X3" i="17"/>
  <c r="X2" i="17"/>
  <c r="W3" i="17"/>
  <c r="T3" i="17"/>
  <c r="X59" i="17"/>
  <c r="S3" i="17"/>
  <c r="W59" i="17"/>
  <c r="P2" i="17"/>
  <c r="O2" i="17"/>
  <c r="N2" i="17"/>
  <c r="M2" i="17"/>
  <c r="T27" i="16"/>
  <c r="T55" i="16"/>
  <c r="X27" i="16"/>
  <c r="X55" i="16"/>
  <c r="X83" i="16"/>
  <c r="T26" i="16"/>
  <c r="T54" i="16"/>
  <c r="X26" i="16"/>
  <c r="X54" i="16"/>
  <c r="X82" i="16"/>
  <c r="T25" i="16"/>
  <c r="T53" i="16"/>
  <c r="X25" i="16"/>
  <c r="X53" i="16"/>
  <c r="X81" i="16"/>
  <c r="S14" i="16"/>
  <c r="S42" i="16"/>
  <c r="W14" i="16"/>
  <c r="W42" i="16"/>
  <c r="W70" i="16"/>
  <c r="T4" i="16"/>
  <c r="T32" i="16"/>
  <c r="X4" i="16"/>
  <c r="X32" i="16"/>
  <c r="X60" i="16"/>
  <c r="X57" i="16"/>
  <c r="W57" i="16"/>
  <c r="T57" i="16"/>
  <c r="S57" i="16"/>
  <c r="X56" i="16"/>
  <c r="W56" i="16"/>
  <c r="T56" i="16"/>
  <c r="S56" i="16"/>
  <c r="W55" i="16"/>
  <c r="S55" i="16"/>
  <c r="W54" i="16"/>
  <c r="S54" i="16"/>
  <c r="S26" i="16"/>
  <c r="W26" i="16"/>
  <c r="W82" i="16"/>
  <c r="W53" i="16"/>
  <c r="S53" i="16"/>
  <c r="X52" i="16"/>
  <c r="W52" i="16"/>
  <c r="T52" i="16"/>
  <c r="S52" i="16"/>
  <c r="X51" i="16"/>
  <c r="W51" i="16"/>
  <c r="T51" i="16"/>
  <c r="S51" i="16"/>
  <c r="X50" i="16"/>
  <c r="W50" i="16"/>
  <c r="T50" i="16"/>
  <c r="T22" i="16"/>
  <c r="X22" i="16"/>
  <c r="X78" i="16"/>
  <c r="S50" i="16"/>
  <c r="X49" i="16"/>
  <c r="W49" i="16"/>
  <c r="T49" i="16"/>
  <c r="T21" i="16"/>
  <c r="X21" i="16"/>
  <c r="X77" i="16"/>
  <c r="S49" i="16"/>
  <c r="X48" i="16"/>
  <c r="W48" i="16"/>
  <c r="T48" i="16"/>
  <c r="S48" i="16"/>
  <c r="X47" i="16"/>
  <c r="W47" i="16"/>
  <c r="T47" i="16"/>
  <c r="S47" i="16"/>
  <c r="X46" i="16"/>
  <c r="W46" i="16"/>
  <c r="T46" i="16"/>
  <c r="S46" i="16"/>
  <c r="X45" i="16"/>
  <c r="W45" i="16"/>
  <c r="T45" i="16"/>
  <c r="T17" i="16"/>
  <c r="X17" i="16"/>
  <c r="X73" i="16"/>
  <c r="S45" i="16"/>
  <c r="X44" i="16"/>
  <c r="W44" i="16"/>
  <c r="T44" i="16"/>
  <c r="T16" i="16"/>
  <c r="X16" i="16"/>
  <c r="X72" i="16"/>
  <c r="S44" i="16"/>
  <c r="S16" i="16"/>
  <c r="W16" i="16"/>
  <c r="W72" i="16"/>
  <c r="X43" i="16"/>
  <c r="T15" i="16"/>
  <c r="T43" i="16"/>
  <c r="X15" i="16"/>
  <c r="X71" i="16"/>
  <c r="W43" i="16"/>
  <c r="S43" i="16"/>
  <c r="S15" i="16"/>
  <c r="W15" i="16"/>
  <c r="W71" i="16"/>
  <c r="X42" i="16"/>
  <c r="T42" i="16"/>
  <c r="X41" i="16"/>
  <c r="W41" i="16"/>
  <c r="T41" i="16"/>
  <c r="S41" i="16"/>
  <c r="X40" i="16"/>
  <c r="W40" i="16"/>
  <c r="T40" i="16"/>
  <c r="T12" i="16"/>
  <c r="X12" i="16"/>
  <c r="X68" i="16"/>
  <c r="S40" i="16"/>
  <c r="S12" i="16"/>
  <c r="W12" i="16"/>
  <c r="W68" i="16"/>
  <c r="X39" i="16"/>
  <c r="W39" i="16"/>
  <c r="T39" i="16"/>
  <c r="S39" i="16"/>
  <c r="X38" i="16"/>
  <c r="W38" i="16"/>
  <c r="T38" i="16"/>
  <c r="S38" i="16"/>
  <c r="X37" i="16"/>
  <c r="W37" i="16"/>
  <c r="T37" i="16"/>
  <c r="S37" i="16"/>
  <c r="X36" i="16"/>
  <c r="W36" i="16"/>
  <c r="T36" i="16"/>
  <c r="S36" i="16"/>
  <c r="X35" i="16"/>
  <c r="W35" i="16"/>
  <c r="T35" i="16"/>
  <c r="T7" i="16"/>
  <c r="X7" i="16"/>
  <c r="X63" i="16"/>
  <c r="S35" i="16"/>
  <c r="X34" i="16"/>
  <c r="W34" i="16"/>
  <c r="T34" i="16"/>
  <c r="S34" i="16"/>
  <c r="S6" i="16"/>
  <c r="W6" i="16"/>
  <c r="W62" i="16"/>
  <c r="X33" i="16"/>
  <c r="W33" i="16"/>
  <c r="T33" i="16"/>
  <c r="T31" i="16"/>
  <c r="T30" i="16"/>
  <c r="S33" i="16"/>
  <c r="W32" i="16"/>
  <c r="S32" i="16"/>
  <c r="X31" i="16"/>
  <c r="X30" i="16"/>
  <c r="W31" i="16"/>
  <c r="S31" i="16"/>
  <c r="X29" i="16"/>
  <c r="W29" i="16"/>
  <c r="T29" i="16"/>
  <c r="X85" i="16"/>
  <c r="S29" i="16"/>
  <c r="W85" i="16"/>
  <c r="X28" i="16"/>
  <c r="W28" i="16"/>
  <c r="T28" i="16"/>
  <c r="X84" i="16"/>
  <c r="S28" i="16"/>
  <c r="W27" i="16"/>
  <c r="S27" i="16"/>
  <c r="W83" i="16"/>
  <c r="W25" i="16"/>
  <c r="S25" i="16"/>
  <c r="W81" i="16"/>
  <c r="X24" i="16"/>
  <c r="W24" i="16"/>
  <c r="T24" i="16"/>
  <c r="X80" i="16"/>
  <c r="S24" i="16"/>
  <c r="W80" i="16"/>
  <c r="X23" i="16"/>
  <c r="W23" i="16"/>
  <c r="T23" i="16"/>
  <c r="X79" i="16"/>
  <c r="S23" i="16"/>
  <c r="W79" i="16"/>
  <c r="W22" i="16"/>
  <c r="S22" i="16"/>
  <c r="W78" i="16"/>
  <c r="W21" i="16"/>
  <c r="S21" i="16"/>
  <c r="W77" i="16"/>
  <c r="X20" i="16"/>
  <c r="W20" i="16"/>
  <c r="T20" i="16"/>
  <c r="S20" i="16"/>
  <c r="X19" i="16"/>
  <c r="W19" i="16"/>
  <c r="T19" i="16"/>
  <c r="X75" i="16"/>
  <c r="S19" i="16"/>
  <c r="W75" i="16"/>
  <c r="X18" i="16"/>
  <c r="W18" i="16"/>
  <c r="T18" i="16"/>
  <c r="X74" i="16"/>
  <c r="S18" i="16"/>
  <c r="W17" i="16"/>
  <c r="S17" i="16"/>
  <c r="W73" i="16"/>
  <c r="X14" i="16"/>
  <c r="T14" i="16"/>
  <c r="X70" i="16"/>
  <c r="X13" i="16"/>
  <c r="W13" i="16"/>
  <c r="T13" i="16"/>
  <c r="X69" i="16"/>
  <c r="S13" i="16"/>
  <c r="W69" i="16"/>
  <c r="X11" i="16"/>
  <c r="W11" i="16"/>
  <c r="T11" i="16"/>
  <c r="X67" i="16"/>
  <c r="S11" i="16"/>
  <c r="W67" i="16"/>
  <c r="X10" i="16"/>
  <c r="W10" i="16"/>
  <c r="T10" i="16"/>
  <c r="S10" i="16"/>
  <c r="X9" i="16"/>
  <c r="W9" i="16"/>
  <c r="T9" i="16"/>
  <c r="X65" i="16"/>
  <c r="S9" i="16"/>
  <c r="W65" i="16"/>
  <c r="X8" i="16"/>
  <c r="W8" i="16"/>
  <c r="T8" i="16"/>
  <c r="X64" i="16"/>
  <c r="S8" i="16"/>
  <c r="W7" i="16"/>
  <c r="S7" i="16"/>
  <c r="W63" i="16"/>
  <c r="X6" i="16"/>
  <c r="T6" i="16"/>
  <c r="X62" i="16"/>
  <c r="X5" i="16"/>
  <c r="W5" i="16"/>
  <c r="T5" i="16"/>
  <c r="S5" i="16"/>
  <c r="W61" i="16"/>
  <c r="W4" i="16"/>
  <c r="S4" i="16"/>
  <c r="W60" i="16"/>
  <c r="X3" i="16"/>
  <c r="X2" i="16"/>
  <c r="W3" i="16"/>
  <c r="T3" i="16"/>
  <c r="X59" i="16"/>
  <c r="S3" i="16"/>
  <c r="W59" i="16"/>
  <c r="T2" i="16"/>
  <c r="P2" i="16"/>
  <c r="O2" i="16"/>
  <c r="N2" i="16"/>
  <c r="M2" i="16"/>
  <c r="S24" i="15"/>
  <c r="S52" i="15"/>
  <c r="W24" i="15"/>
  <c r="W52" i="15"/>
  <c r="W80" i="15"/>
  <c r="S22" i="15"/>
  <c r="S50" i="15"/>
  <c r="W22" i="15"/>
  <c r="W50" i="15"/>
  <c r="W78" i="15"/>
  <c r="S14" i="15"/>
  <c r="S42" i="15"/>
  <c r="W14" i="15"/>
  <c r="W42" i="15"/>
  <c r="W70" i="15"/>
  <c r="S12" i="15"/>
  <c r="S40" i="15"/>
  <c r="W12" i="15"/>
  <c r="W40" i="15"/>
  <c r="W68" i="15"/>
  <c r="S4" i="15"/>
  <c r="S32" i="15"/>
  <c r="W4" i="15"/>
  <c r="W32" i="15"/>
  <c r="W60" i="15"/>
  <c r="X57" i="15"/>
  <c r="W57" i="15"/>
  <c r="T57" i="15"/>
  <c r="S57" i="15"/>
  <c r="X56" i="15"/>
  <c r="W56" i="15"/>
  <c r="T56" i="15"/>
  <c r="S56" i="15"/>
  <c r="X55" i="15"/>
  <c r="W55" i="15"/>
  <c r="T55" i="15"/>
  <c r="S55" i="15"/>
  <c r="S27" i="15"/>
  <c r="W27" i="15"/>
  <c r="W83" i="15"/>
  <c r="X54" i="15"/>
  <c r="W54" i="15"/>
  <c r="T54" i="15"/>
  <c r="T26" i="15"/>
  <c r="X26" i="15"/>
  <c r="X82" i="15"/>
  <c r="S54" i="15"/>
  <c r="X53" i="15"/>
  <c r="W53" i="15"/>
  <c r="S25" i="15"/>
  <c r="S53" i="15"/>
  <c r="W25" i="15"/>
  <c r="W81" i="15"/>
  <c r="T53" i="15"/>
  <c r="X52" i="15"/>
  <c r="T24" i="15"/>
  <c r="T52" i="15"/>
  <c r="X24" i="15"/>
  <c r="X80" i="15"/>
  <c r="X51" i="15"/>
  <c r="W51" i="15"/>
  <c r="T51" i="15"/>
  <c r="S51" i="15"/>
  <c r="X50" i="15"/>
  <c r="T50" i="15"/>
  <c r="X49" i="15"/>
  <c r="W49" i="15"/>
  <c r="T49" i="15"/>
  <c r="S49" i="15"/>
  <c r="X48" i="15"/>
  <c r="W48" i="15"/>
  <c r="T48" i="15"/>
  <c r="S48" i="15"/>
  <c r="X47" i="15"/>
  <c r="W47" i="15"/>
  <c r="T47" i="15"/>
  <c r="S47" i="15"/>
  <c r="X46" i="15"/>
  <c r="W46" i="15"/>
  <c r="T46" i="15"/>
  <c r="S46" i="15"/>
  <c r="X45" i="15"/>
  <c r="W45" i="15"/>
  <c r="T45" i="15"/>
  <c r="S45" i="15"/>
  <c r="S17" i="15"/>
  <c r="W17" i="15"/>
  <c r="W73" i="15"/>
  <c r="X44" i="15"/>
  <c r="W44" i="15"/>
  <c r="T44" i="15"/>
  <c r="T16" i="15"/>
  <c r="X16" i="15"/>
  <c r="X72" i="15"/>
  <c r="S44" i="15"/>
  <c r="X43" i="15"/>
  <c r="W43" i="15"/>
  <c r="S15" i="15"/>
  <c r="S43" i="15"/>
  <c r="W15" i="15"/>
  <c r="W71" i="15"/>
  <c r="T43" i="15"/>
  <c r="X42" i="15"/>
  <c r="T42" i="15"/>
  <c r="X41" i="15"/>
  <c r="W41" i="15"/>
  <c r="T41" i="15"/>
  <c r="S41" i="15"/>
  <c r="X40" i="15"/>
  <c r="T40" i="15"/>
  <c r="X39" i="15"/>
  <c r="W39" i="15"/>
  <c r="T39" i="15"/>
  <c r="S39" i="15"/>
  <c r="X38" i="15"/>
  <c r="W38" i="15"/>
  <c r="T38" i="15"/>
  <c r="S38" i="15"/>
  <c r="X37" i="15"/>
  <c r="W37" i="15"/>
  <c r="T37" i="15"/>
  <c r="S37" i="15"/>
  <c r="X36" i="15"/>
  <c r="W36" i="15"/>
  <c r="T36" i="15"/>
  <c r="S36" i="15"/>
  <c r="X35" i="15"/>
  <c r="W35" i="15"/>
  <c r="T35" i="15"/>
  <c r="S35" i="15"/>
  <c r="S7" i="15"/>
  <c r="W7" i="15"/>
  <c r="W63" i="15"/>
  <c r="X34" i="15"/>
  <c r="W34" i="15"/>
  <c r="T34" i="15"/>
  <c r="T6" i="15"/>
  <c r="X6" i="15"/>
  <c r="X62" i="15"/>
  <c r="S34" i="15"/>
  <c r="X33" i="15"/>
  <c r="W33" i="15"/>
  <c r="T33" i="15"/>
  <c r="S33" i="15"/>
  <c r="S5" i="15"/>
  <c r="W5" i="15"/>
  <c r="W61" i="15"/>
  <c r="X32" i="15"/>
  <c r="X31" i="15"/>
  <c r="X30" i="15"/>
  <c r="T32" i="15"/>
  <c r="W31" i="15"/>
  <c r="T31" i="15"/>
  <c r="T30" i="15"/>
  <c r="S31" i="15"/>
  <c r="X29" i="15"/>
  <c r="T29" i="15"/>
  <c r="X85" i="15"/>
  <c r="W29" i="15"/>
  <c r="S29" i="15"/>
  <c r="W85" i="15"/>
  <c r="X28" i="15"/>
  <c r="W28" i="15"/>
  <c r="T28" i="15"/>
  <c r="X84" i="15"/>
  <c r="S28" i="15"/>
  <c r="W84" i="15"/>
  <c r="X27" i="15"/>
  <c r="T27" i="15"/>
  <c r="X83" i="15"/>
  <c r="W26" i="15"/>
  <c r="S26" i="15"/>
  <c r="W82" i="15"/>
  <c r="X25" i="15"/>
  <c r="T25" i="15"/>
  <c r="X81" i="15"/>
  <c r="X23" i="15"/>
  <c r="W23" i="15"/>
  <c r="T23" i="15"/>
  <c r="X79" i="15"/>
  <c r="S23" i="15"/>
  <c r="W79" i="15"/>
  <c r="X22" i="15"/>
  <c r="T22" i="15"/>
  <c r="X78" i="15"/>
  <c r="X21" i="15"/>
  <c r="W21" i="15"/>
  <c r="T21" i="15"/>
  <c r="X77" i="15"/>
  <c r="S21" i="15"/>
  <c r="W77" i="15"/>
  <c r="X20" i="15"/>
  <c r="W20" i="15"/>
  <c r="T20" i="15"/>
  <c r="X76" i="15"/>
  <c r="S20" i="15"/>
  <c r="W76" i="15"/>
  <c r="X19" i="15"/>
  <c r="W19" i="15"/>
  <c r="T19" i="15"/>
  <c r="X75" i="15"/>
  <c r="S19" i="15"/>
  <c r="W75" i="15"/>
  <c r="X18" i="15"/>
  <c r="W18" i="15"/>
  <c r="T18" i="15"/>
  <c r="X74" i="15"/>
  <c r="S18" i="15"/>
  <c r="W74" i="15"/>
  <c r="X17" i="15"/>
  <c r="T17" i="15"/>
  <c r="X73" i="15"/>
  <c r="W16" i="15"/>
  <c r="S16" i="15"/>
  <c r="W72" i="15"/>
  <c r="X15" i="15"/>
  <c r="T15" i="15"/>
  <c r="X71" i="15"/>
  <c r="X14" i="15"/>
  <c r="T14" i="15"/>
  <c r="X70" i="15"/>
  <c r="X13" i="15"/>
  <c r="W13" i="15"/>
  <c r="T13" i="15"/>
  <c r="X69" i="15"/>
  <c r="S13" i="15"/>
  <c r="W69" i="15"/>
  <c r="X12" i="15"/>
  <c r="T12" i="15"/>
  <c r="X68" i="15"/>
  <c r="X11" i="15"/>
  <c r="W11" i="15"/>
  <c r="T11" i="15"/>
  <c r="X67" i="15"/>
  <c r="S11" i="15"/>
  <c r="W67" i="15"/>
  <c r="X10" i="15"/>
  <c r="W10" i="15"/>
  <c r="T10" i="15"/>
  <c r="X66" i="15"/>
  <c r="S10" i="15"/>
  <c r="W66" i="15"/>
  <c r="X9" i="15"/>
  <c r="W9" i="15"/>
  <c r="T9" i="15"/>
  <c r="X65" i="15"/>
  <c r="S9" i="15"/>
  <c r="W65" i="15"/>
  <c r="X8" i="15"/>
  <c r="W8" i="15"/>
  <c r="T8" i="15"/>
  <c r="X64" i="15"/>
  <c r="S8" i="15"/>
  <c r="W64" i="15"/>
  <c r="X7" i="15"/>
  <c r="T7" i="15"/>
  <c r="X63" i="15"/>
  <c r="W6" i="15"/>
  <c r="S6" i="15"/>
  <c r="W62" i="15"/>
  <c r="X5" i="15"/>
  <c r="T5" i="15"/>
  <c r="X61" i="15"/>
  <c r="X4" i="15"/>
  <c r="T4" i="15"/>
  <c r="X60" i="15"/>
  <c r="X3" i="15"/>
  <c r="W3" i="15"/>
  <c r="T3" i="15"/>
  <c r="X59" i="15"/>
  <c r="S3" i="15"/>
  <c r="W59" i="15"/>
  <c r="X2" i="15"/>
  <c r="P2" i="15"/>
  <c r="O2" i="15"/>
  <c r="N2" i="15"/>
  <c r="M2" i="15"/>
  <c r="T23" i="14"/>
  <c r="T51" i="14"/>
  <c r="X23" i="14"/>
  <c r="X51" i="14"/>
  <c r="X79" i="14"/>
  <c r="T21" i="14"/>
  <c r="T49" i="14"/>
  <c r="X21" i="14"/>
  <c r="X49" i="14"/>
  <c r="X77" i="14"/>
  <c r="T13" i="14"/>
  <c r="T41" i="14"/>
  <c r="X13" i="14"/>
  <c r="X41" i="14"/>
  <c r="X69" i="14"/>
  <c r="T11" i="14"/>
  <c r="T39" i="14"/>
  <c r="X11" i="14"/>
  <c r="X39" i="14"/>
  <c r="X67" i="14"/>
  <c r="T3" i="14"/>
  <c r="T31" i="14"/>
  <c r="X3" i="14"/>
  <c r="X31" i="14"/>
  <c r="X59" i="14"/>
  <c r="T4" i="14"/>
  <c r="T32" i="14"/>
  <c r="X4" i="14"/>
  <c r="X32" i="14"/>
  <c r="X60" i="14"/>
  <c r="T5" i="14"/>
  <c r="T33" i="14"/>
  <c r="X5" i="14"/>
  <c r="X33" i="14"/>
  <c r="X61" i="14"/>
  <c r="T6" i="14"/>
  <c r="T34" i="14"/>
  <c r="X6" i="14"/>
  <c r="X34" i="14"/>
  <c r="X62" i="14"/>
  <c r="T7" i="14"/>
  <c r="T35" i="14"/>
  <c r="X7" i="14"/>
  <c r="X35" i="14"/>
  <c r="X63" i="14"/>
  <c r="T8" i="14"/>
  <c r="T36" i="14"/>
  <c r="X8" i="14"/>
  <c r="X36" i="14"/>
  <c r="X64" i="14"/>
  <c r="T9" i="14"/>
  <c r="T37" i="14"/>
  <c r="X9" i="14"/>
  <c r="X37" i="14"/>
  <c r="X65" i="14"/>
  <c r="T10" i="14"/>
  <c r="T38" i="14"/>
  <c r="X10" i="14"/>
  <c r="X38" i="14"/>
  <c r="X66" i="14"/>
  <c r="T12" i="14"/>
  <c r="T40" i="14"/>
  <c r="X12" i="14"/>
  <c r="X40" i="14"/>
  <c r="X68" i="14"/>
  <c r="T14" i="14"/>
  <c r="T42" i="14"/>
  <c r="X14" i="14"/>
  <c r="X42" i="14"/>
  <c r="X70" i="14"/>
  <c r="T15" i="14"/>
  <c r="T43" i="14"/>
  <c r="X15" i="14"/>
  <c r="X43" i="14"/>
  <c r="X71" i="14"/>
  <c r="T16" i="14"/>
  <c r="T44" i="14"/>
  <c r="X16" i="14"/>
  <c r="X44" i="14"/>
  <c r="X72" i="14"/>
  <c r="T17" i="14"/>
  <c r="T45" i="14"/>
  <c r="X17" i="14"/>
  <c r="X45" i="14"/>
  <c r="X73" i="14"/>
  <c r="T18" i="14"/>
  <c r="T46" i="14"/>
  <c r="X18" i="14"/>
  <c r="X46" i="14"/>
  <c r="X74" i="14"/>
  <c r="T19" i="14"/>
  <c r="T47" i="14"/>
  <c r="X19" i="14"/>
  <c r="X47" i="14"/>
  <c r="X75" i="14"/>
  <c r="T20" i="14"/>
  <c r="T48" i="14"/>
  <c r="X20" i="14"/>
  <c r="X48" i="14"/>
  <c r="X76" i="14"/>
  <c r="T22" i="14"/>
  <c r="T50" i="14"/>
  <c r="X22" i="14"/>
  <c r="X50" i="14"/>
  <c r="X78" i="14"/>
  <c r="T24" i="14"/>
  <c r="T52" i="14"/>
  <c r="X24" i="14"/>
  <c r="X52" i="14"/>
  <c r="X80" i="14"/>
  <c r="T25" i="14"/>
  <c r="T53" i="14"/>
  <c r="X25" i="14"/>
  <c r="X53" i="14"/>
  <c r="X81" i="14"/>
  <c r="T26" i="14"/>
  <c r="T54" i="14"/>
  <c r="X26" i="14"/>
  <c r="X54" i="14"/>
  <c r="X82" i="14"/>
  <c r="T27" i="14"/>
  <c r="T55" i="14"/>
  <c r="X27" i="14"/>
  <c r="X55" i="14"/>
  <c r="X83" i="14"/>
  <c r="T28" i="14"/>
  <c r="T56" i="14"/>
  <c r="X28" i="14"/>
  <c r="X56" i="14"/>
  <c r="X84" i="14"/>
  <c r="T29" i="14"/>
  <c r="T57" i="14"/>
  <c r="X29" i="14"/>
  <c r="X57" i="14"/>
  <c r="X85" i="14"/>
  <c r="X58" i="14"/>
  <c r="W57" i="14"/>
  <c r="S57" i="14"/>
  <c r="W56" i="14"/>
  <c r="S56" i="14"/>
  <c r="W55" i="14"/>
  <c r="S55" i="14"/>
  <c r="W54" i="14"/>
  <c r="S54" i="14"/>
  <c r="S26" i="14"/>
  <c r="W26" i="14"/>
  <c r="W82" i="14"/>
  <c r="W53" i="14"/>
  <c r="S53" i="14"/>
  <c r="W52" i="14"/>
  <c r="S52" i="14"/>
  <c r="W51" i="14"/>
  <c r="S51" i="14"/>
  <c r="W50" i="14"/>
  <c r="S50" i="14"/>
  <c r="W49" i="14"/>
  <c r="S49" i="14"/>
  <c r="W48" i="14"/>
  <c r="S48" i="14"/>
  <c r="W47" i="14"/>
  <c r="S47" i="14"/>
  <c r="W46" i="14"/>
  <c r="S46" i="14"/>
  <c r="W45" i="14"/>
  <c r="S45" i="14"/>
  <c r="W44" i="14"/>
  <c r="S44" i="14"/>
  <c r="S16" i="14"/>
  <c r="W16" i="14"/>
  <c r="W72" i="14"/>
  <c r="W43" i="14"/>
  <c r="S43" i="14"/>
  <c r="W42" i="14"/>
  <c r="S42" i="14"/>
  <c r="W41" i="14"/>
  <c r="S41" i="14"/>
  <c r="W40" i="14"/>
  <c r="S40" i="14"/>
  <c r="W39" i="14"/>
  <c r="S39" i="14"/>
  <c r="W38" i="14"/>
  <c r="S38" i="14"/>
  <c r="W37" i="14"/>
  <c r="S37" i="14"/>
  <c r="W36" i="14"/>
  <c r="S36" i="14"/>
  <c r="W35" i="14"/>
  <c r="S35" i="14"/>
  <c r="W34" i="14"/>
  <c r="S34" i="14"/>
  <c r="S6" i="14"/>
  <c r="W6" i="14"/>
  <c r="W62" i="14"/>
  <c r="W33" i="14"/>
  <c r="T30" i="14"/>
  <c r="S33" i="14"/>
  <c r="W32" i="14"/>
  <c r="S32" i="14"/>
  <c r="X30" i="14"/>
  <c r="W31" i="14"/>
  <c r="S31" i="14"/>
  <c r="W29" i="14"/>
  <c r="S29" i="14"/>
  <c r="W85" i="14"/>
  <c r="W28" i="14"/>
  <c r="S28" i="14"/>
  <c r="W84" i="14"/>
  <c r="W27" i="14"/>
  <c r="S27" i="14"/>
  <c r="W83" i="14"/>
  <c r="W25" i="14"/>
  <c r="S25" i="14"/>
  <c r="W81" i="14"/>
  <c r="W24" i="14"/>
  <c r="S24" i="14"/>
  <c r="W80" i="14"/>
  <c r="W23" i="14"/>
  <c r="S23" i="14"/>
  <c r="W79" i="14"/>
  <c r="W22" i="14"/>
  <c r="S22" i="14"/>
  <c r="W78" i="14"/>
  <c r="W21" i="14"/>
  <c r="S21" i="14"/>
  <c r="W77" i="14"/>
  <c r="W20" i="14"/>
  <c r="S20" i="14"/>
  <c r="W76" i="14"/>
  <c r="W19" i="14"/>
  <c r="S19" i="14"/>
  <c r="W75" i="14"/>
  <c r="W18" i="14"/>
  <c r="S18" i="14"/>
  <c r="W74" i="14"/>
  <c r="W17" i="14"/>
  <c r="S17" i="14"/>
  <c r="W73" i="14"/>
  <c r="W15" i="14"/>
  <c r="S15" i="14"/>
  <c r="W71" i="14"/>
  <c r="W14" i="14"/>
  <c r="S14" i="14"/>
  <c r="W70" i="14"/>
  <c r="W13" i="14"/>
  <c r="S13" i="14"/>
  <c r="W69" i="14"/>
  <c r="W12" i="14"/>
  <c r="S12" i="14"/>
  <c r="W68" i="14"/>
  <c r="W11" i="14"/>
  <c r="S11" i="14"/>
  <c r="W67" i="14"/>
  <c r="W10" i="14"/>
  <c r="S10" i="14"/>
  <c r="W66" i="14"/>
  <c r="W9" i="14"/>
  <c r="S9" i="14"/>
  <c r="W65" i="14"/>
  <c r="W8" i="14"/>
  <c r="S8" i="14"/>
  <c r="W64" i="14"/>
  <c r="W7" i="14"/>
  <c r="S7" i="14"/>
  <c r="W63" i="14"/>
  <c r="W5" i="14"/>
  <c r="S5" i="14"/>
  <c r="W61" i="14"/>
  <c r="W4" i="14"/>
  <c r="S4" i="14"/>
  <c r="W60" i="14"/>
  <c r="W3" i="14"/>
  <c r="S3" i="14"/>
  <c r="W59" i="14"/>
  <c r="X2" i="14"/>
  <c r="T2" i="14"/>
  <c r="P2" i="14"/>
  <c r="O2" i="14"/>
  <c r="N2" i="14"/>
  <c r="M2" i="14"/>
  <c r="S23" i="13"/>
  <c r="S51" i="13"/>
  <c r="W23" i="13"/>
  <c r="W51" i="13"/>
  <c r="W79" i="13"/>
  <c r="S22" i="13"/>
  <c r="S50" i="13"/>
  <c r="W22" i="13"/>
  <c r="W50" i="13"/>
  <c r="W78" i="13"/>
  <c r="S21" i="13"/>
  <c r="S49" i="13"/>
  <c r="W21" i="13"/>
  <c r="W49" i="13"/>
  <c r="W77" i="13"/>
  <c r="S13" i="13"/>
  <c r="S41" i="13"/>
  <c r="W13" i="13"/>
  <c r="W41" i="13"/>
  <c r="W69" i="13"/>
  <c r="S11" i="13"/>
  <c r="S39" i="13"/>
  <c r="W11" i="13"/>
  <c r="W39" i="13"/>
  <c r="W67" i="13"/>
  <c r="S3" i="13"/>
  <c r="S31" i="13"/>
  <c r="W3" i="13"/>
  <c r="W31" i="13"/>
  <c r="W59" i="13"/>
  <c r="X57" i="13"/>
  <c r="W57" i="13"/>
  <c r="T57" i="13"/>
  <c r="S57" i="13"/>
  <c r="X56" i="13"/>
  <c r="W56" i="13"/>
  <c r="T56" i="13"/>
  <c r="S56" i="13"/>
  <c r="X55" i="13"/>
  <c r="W55" i="13"/>
  <c r="T55" i="13"/>
  <c r="S55" i="13"/>
  <c r="X54" i="13"/>
  <c r="W54" i="13"/>
  <c r="T54" i="13"/>
  <c r="S54" i="13"/>
  <c r="X53" i="13"/>
  <c r="W53" i="13"/>
  <c r="T53" i="13"/>
  <c r="T25" i="13"/>
  <c r="X25" i="13"/>
  <c r="X81" i="13"/>
  <c r="S53" i="13"/>
  <c r="X52" i="13"/>
  <c r="W52" i="13"/>
  <c r="T52" i="13"/>
  <c r="S52" i="13"/>
  <c r="X51" i="13"/>
  <c r="T51" i="13"/>
  <c r="X50" i="13"/>
  <c r="T50" i="13"/>
  <c r="X49" i="13"/>
  <c r="T49" i="13"/>
  <c r="X48" i="13"/>
  <c r="W48" i="13"/>
  <c r="T48" i="13"/>
  <c r="S48" i="13"/>
  <c r="X47" i="13"/>
  <c r="W47" i="13"/>
  <c r="T47" i="13"/>
  <c r="S47" i="13"/>
  <c r="X46" i="13"/>
  <c r="W46" i="13"/>
  <c r="T46" i="13"/>
  <c r="S46" i="13"/>
  <c r="X45" i="13"/>
  <c r="W45" i="13"/>
  <c r="T45" i="13"/>
  <c r="S45" i="13"/>
  <c r="X44" i="13"/>
  <c r="W44" i="13"/>
  <c r="T44" i="13"/>
  <c r="T16" i="13"/>
  <c r="X16" i="13"/>
  <c r="X72" i="13"/>
  <c r="S44" i="13"/>
  <c r="X43" i="13"/>
  <c r="W43" i="13"/>
  <c r="T43" i="13"/>
  <c r="T15" i="13"/>
  <c r="X15" i="13"/>
  <c r="X71" i="13"/>
  <c r="S43" i="13"/>
  <c r="X42" i="13"/>
  <c r="W42" i="13"/>
  <c r="T42" i="13"/>
  <c r="S42" i="13"/>
  <c r="X41" i="13"/>
  <c r="T41" i="13"/>
  <c r="X40" i="13"/>
  <c r="W40" i="13"/>
  <c r="T40" i="13"/>
  <c r="S40" i="13"/>
  <c r="X39" i="13"/>
  <c r="T39" i="13"/>
  <c r="X38" i="13"/>
  <c r="W38" i="13"/>
  <c r="T38" i="13"/>
  <c r="S38" i="13"/>
  <c r="X37" i="13"/>
  <c r="W37" i="13"/>
  <c r="T37" i="13"/>
  <c r="S37" i="13"/>
  <c r="X36" i="13"/>
  <c r="W36" i="13"/>
  <c r="T36" i="13"/>
  <c r="S36" i="13"/>
  <c r="X35" i="13"/>
  <c r="W35" i="13"/>
  <c r="T35" i="13"/>
  <c r="S35" i="13"/>
  <c r="X34" i="13"/>
  <c r="W34" i="13"/>
  <c r="T34" i="13"/>
  <c r="T6" i="13"/>
  <c r="X6" i="13"/>
  <c r="X62" i="13"/>
  <c r="S34" i="13"/>
  <c r="X33" i="13"/>
  <c r="W33" i="13"/>
  <c r="T33" i="13"/>
  <c r="T5" i="13"/>
  <c r="X5" i="13"/>
  <c r="X61" i="13"/>
  <c r="S33" i="13"/>
  <c r="X32" i="13"/>
  <c r="X31" i="13"/>
  <c r="X30" i="13"/>
  <c r="W32" i="13"/>
  <c r="T32" i="13"/>
  <c r="T31" i="13"/>
  <c r="T30" i="13"/>
  <c r="S32" i="13"/>
  <c r="X29" i="13"/>
  <c r="W29" i="13"/>
  <c r="T29" i="13"/>
  <c r="X85" i="13"/>
  <c r="S29" i="13"/>
  <c r="W85" i="13"/>
  <c r="X28" i="13"/>
  <c r="W28" i="13"/>
  <c r="T28" i="13"/>
  <c r="X84" i="13"/>
  <c r="S28" i="13"/>
  <c r="W84" i="13"/>
  <c r="X27" i="13"/>
  <c r="W27" i="13"/>
  <c r="T27" i="13"/>
  <c r="X83" i="13"/>
  <c r="S27" i="13"/>
  <c r="W83" i="13"/>
  <c r="X26" i="13"/>
  <c r="T26" i="13"/>
  <c r="X82" i="13"/>
  <c r="W26" i="13"/>
  <c r="S26" i="13"/>
  <c r="W82" i="13"/>
  <c r="W25" i="13"/>
  <c r="S25" i="13"/>
  <c r="W81" i="13"/>
  <c r="X24" i="13"/>
  <c r="W24" i="13"/>
  <c r="T24" i="13"/>
  <c r="X80" i="13"/>
  <c r="S24" i="13"/>
  <c r="W80" i="13"/>
  <c r="X23" i="13"/>
  <c r="T23" i="13"/>
  <c r="X79" i="13"/>
  <c r="X22" i="13"/>
  <c r="T22" i="13"/>
  <c r="X78" i="13"/>
  <c r="X21" i="13"/>
  <c r="T21" i="13"/>
  <c r="X77" i="13"/>
  <c r="X20" i="13"/>
  <c r="W20" i="13"/>
  <c r="T20" i="13"/>
  <c r="X76" i="13"/>
  <c r="S20" i="13"/>
  <c r="W76" i="13"/>
  <c r="X19" i="13"/>
  <c r="W19" i="13"/>
  <c r="T19" i="13"/>
  <c r="X75" i="13"/>
  <c r="S19" i="13"/>
  <c r="W75" i="13"/>
  <c r="X18" i="13"/>
  <c r="W18" i="13"/>
  <c r="T18" i="13"/>
  <c r="X74" i="13"/>
  <c r="S18" i="13"/>
  <c r="W74" i="13"/>
  <c r="X17" i="13"/>
  <c r="W17" i="13"/>
  <c r="T17" i="13"/>
  <c r="X73" i="13"/>
  <c r="S17" i="13"/>
  <c r="W73" i="13"/>
  <c r="W16" i="13"/>
  <c r="S16" i="13"/>
  <c r="W72" i="13"/>
  <c r="W15" i="13"/>
  <c r="S15" i="13"/>
  <c r="W71" i="13"/>
  <c r="X14" i="13"/>
  <c r="W14" i="13"/>
  <c r="T14" i="13"/>
  <c r="X70" i="13"/>
  <c r="S14" i="13"/>
  <c r="W70" i="13"/>
  <c r="X13" i="13"/>
  <c r="T13" i="13"/>
  <c r="X69" i="13"/>
  <c r="X12" i="13"/>
  <c r="W12" i="13"/>
  <c r="S12" i="13"/>
  <c r="W68" i="13"/>
  <c r="T12" i="13"/>
  <c r="X68" i="13"/>
  <c r="X11" i="13"/>
  <c r="T11" i="13"/>
  <c r="X67" i="13"/>
  <c r="X10" i="13"/>
  <c r="W10" i="13"/>
  <c r="T10" i="13"/>
  <c r="X66" i="13"/>
  <c r="S10" i="13"/>
  <c r="W66" i="13"/>
  <c r="X9" i="13"/>
  <c r="W9" i="13"/>
  <c r="T9" i="13"/>
  <c r="X65" i="13"/>
  <c r="S9" i="13"/>
  <c r="W65" i="13"/>
  <c r="X8" i="13"/>
  <c r="W8" i="13"/>
  <c r="T8" i="13"/>
  <c r="X64" i="13"/>
  <c r="S8" i="13"/>
  <c r="W64" i="13"/>
  <c r="X7" i="13"/>
  <c r="W7" i="13"/>
  <c r="T7" i="13"/>
  <c r="X63" i="13"/>
  <c r="S7" i="13"/>
  <c r="W63" i="13"/>
  <c r="X3" i="13"/>
  <c r="X4" i="13"/>
  <c r="X2" i="13"/>
  <c r="W6" i="13"/>
  <c r="S6" i="13"/>
  <c r="W62" i="13"/>
  <c r="W5" i="13"/>
  <c r="S5" i="13"/>
  <c r="W61" i="13"/>
  <c r="W4" i="13"/>
  <c r="T4" i="13"/>
  <c r="X60" i="13"/>
  <c r="S4" i="13"/>
  <c r="W60" i="13"/>
  <c r="T3" i="13"/>
  <c r="X59" i="13"/>
  <c r="P2" i="13"/>
  <c r="O2" i="13"/>
  <c r="N2" i="13"/>
  <c r="M2" i="13"/>
  <c r="T22" i="12"/>
  <c r="T50" i="12"/>
  <c r="X22" i="12"/>
  <c r="X50" i="12"/>
  <c r="X78" i="12"/>
  <c r="T21" i="12"/>
  <c r="T49" i="12"/>
  <c r="X21" i="12"/>
  <c r="X49" i="12"/>
  <c r="X77" i="12"/>
  <c r="T20" i="12"/>
  <c r="T48" i="12"/>
  <c r="X20" i="12"/>
  <c r="X48" i="12"/>
  <c r="X76" i="12"/>
  <c r="T12" i="12"/>
  <c r="T40" i="12"/>
  <c r="X12" i="12"/>
  <c r="X40" i="12"/>
  <c r="X68" i="12"/>
  <c r="T11" i="12"/>
  <c r="T39" i="12"/>
  <c r="X11" i="12"/>
  <c r="X39" i="12"/>
  <c r="X67" i="12"/>
  <c r="T10" i="12"/>
  <c r="T38" i="12"/>
  <c r="X10" i="12"/>
  <c r="X38" i="12"/>
  <c r="X66" i="12"/>
  <c r="X57" i="12"/>
  <c r="W57" i="12"/>
  <c r="T57" i="12"/>
  <c r="S57" i="12"/>
  <c r="X56" i="12"/>
  <c r="W56" i="12"/>
  <c r="T56" i="12"/>
  <c r="S56" i="12"/>
  <c r="X55" i="12"/>
  <c r="W55" i="12"/>
  <c r="T55" i="12"/>
  <c r="S55" i="12"/>
  <c r="X54" i="12"/>
  <c r="W54" i="12"/>
  <c r="T54" i="12"/>
  <c r="T26" i="12"/>
  <c r="X26" i="12"/>
  <c r="X82" i="12"/>
  <c r="S54" i="12"/>
  <c r="S26" i="12"/>
  <c r="W26" i="12"/>
  <c r="W82" i="12"/>
  <c r="X53" i="12"/>
  <c r="W53" i="12"/>
  <c r="T53" i="12"/>
  <c r="T25" i="12"/>
  <c r="X25" i="12"/>
  <c r="X81" i="12"/>
  <c r="S53" i="12"/>
  <c r="S25" i="12"/>
  <c r="W25" i="12"/>
  <c r="W81" i="12"/>
  <c r="X52" i="12"/>
  <c r="W52" i="12"/>
  <c r="T52" i="12"/>
  <c r="S52" i="12"/>
  <c r="X51" i="12"/>
  <c r="W51" i="12"/>
  <c r="T51" i="12"/>
  <c r="S51" i="12"/>
  <c r="W50" i="12"/>
  <c r="S50" i="12"/>
  <c r="W49" i="12"/>
  <c r="S49" i="12"/>
  <c r="W48" i="12"/>
  <c r="S48" i="12"/>
  <c r="X47" i="12"/>
  <c r="W47" i="12"/>
  <c r="T47" i="12"/>
  <c r="S47" i="12"/>
  <c r="X46" i="12"/>
  <c r="W46" i="12"/>
  <c r="T46" i="12"/>
  <c r="S46" i="12"/>
  <c r="X45" i="12"/>
  <c r="W45" i="12"/>
  <c r="T45" i="12"/>
  <c r="S45" i="12"/>
  <c r="X44" i="12"/>
  <c r="W44" i="12"/>
  <c r="T44" i="12"/>
  <c r="T16" i="12"/>
  <c r="X16" i="12"/>
  <c r="X72" i="12"/>
  <c r="S44" i="12"/>
  <c r="S16" i="12"/>
  <c r="W16" i="12"/>
  <c r="W72" i="12"/>
  <c r="X43" i="12"/>
  <c r="W43" i="12"/>
  <c r="T43" i="12"/>
  <c r="S43" i="12"/>
  <c r="S15" i="12"/>
  <c r="W15" i="12"/>
  <c r="W71" i="12"/>
  <c r="X42" i="12"/>
  <c r="W42" i="12"/>
  <c r="T42" i="12"/>
  <c r="S42" i="12"/>
  <c r="X41" i="12"/>
  <c r="W41" i="12"/>
  <c r="T41" i="12"/>
  <c r="S41" i="12"/>
  <c r="W40" i="12"/>
  <c r="S40" i="12"/>
  <c r="W39" i="12"/>
  <c r="S39" i="12"/>
  <c r="W38" i="12"/>
  <c r="S38" i="12"/>
  <c r="X37" i="12"/>
  <c r="W37" i="12"/>
  <c r="T37" i="12"/>
  <c r="S37" i="12"/>
  <c r="X36" i="12"/>
  <c r="W36" i="12"/>
  <c r="T36" i="12"/>
  <c r="S36" i="12"/>
  <c r="X35" i="12"/>
  <c r="W35" i="12"/>
  <c r="T35" i="12"/>
  <c r="S35" i="12"/>
  <c r="X34" i="12"/>
  <c r="W34" i="12"/>
  <c r="T34" i="12"/>
  <c r="T6" i="12"/>
  <c r="X6" i="12"/>
  <c r="X62" i="12"/>
  <c r="S34" i="12"/>
  <c r="S6" i="12"/>
  <c r="W6" i="12"/>
  <c r="W62" i="12"/>
  <c r="X33" i="12"/>
  <c r="W33" i="12"/>
  <c r="T33" i="12"/>
  <c r="S33" i="12"/>
  <c r="S5" i="12"/>
  <c r="W5" i="12"/>
  <c r="W61" i="12"/>
  <c r="X32" i="12"/>
  <c r="X31" i="12"/>
  <c r="X30" i="12"/>
  <c r="W32" i="12"/>
  <c r="T32" i="12"/>
  <c r="S32" i="12"/>
  <c r="W31" i="12"/>
  <c r="T31" i="12"/>
  <c r="T30" i="12"/>
  <c r="S31" i="12"/>
  <c r="X29" i="12"/>
  <c r="W29" i="12"/>
  <c r="T29" i="12"/>
  <c r="X85" i="12"/>
  <c r="S29" i="12"/>
  <c r="W85" i="12"/>
  <c r="X28" i="12"/>
  <c r="W28" i="12"/>
  <c r="T28" i="12"/>
  <c r="X84" i="12"/>
  <c r="S28" i="12"/>
  <c r="W84" i="12"/>
  <c r="X27" i="12"/>
  <c r="W27" i="12"/>
  <c r="T27" i="12"/>
  <c r="X83" i="12"/>
  <c r="S27" i="12"/>
  <c r="W83" i="12"/>
  <c r="X24" i="12"/>
  <c r="W24" i="12"/>
  <c r="T24" i="12"/>
  <c r="X80" i="12"/>
  <c r="S24" i="12"/>
  <c r="W80" i="12"/>
  <c r="X23" i="12"/>
  <c r="T23" i="12"/>
  <c r="X79" i="12"/>
  <c r="W23" i="12"/>
  <c r="S23" i="12"/>
  <c r="W79" i="12"/>
  <c r="W22" i="12"/>
  <c r="S22" i="12"/>
  <c r="W78" i="12"/>
  <c r="W21" i="12"/>
  <c r="S21" i="12"/>
  <c r="W77" i="12"/>
  <c r="W20" i="12"/>
  <c r="S20" i="12"/>
  <c r="W76" i="12"/>
  <c r="X19" i="12"/>
  <c r="W19" i="12"/>
  <c r="T19" i="12"/>
  <c r="X75" i="12"/>
  <c r="S19" i="12"/>
  <c r="W75" i="12"/>
  <c r="X18" i="12"/>
  <c r="W18" i="12"/>
  <c r="T18" i="12"/>
  <c r="X74" i="12"/>
  <c r="S18" i="12"/>
  <c r="W74" i="12"/>
  <c r="X17" i="12"/>
  <c r="W17" i="12"/>
  <c r="T17" i="12"/>
  <c r="X73" i="12"/>
  <c r="S17" i="12"/>
  <c r="W73" i="12"/>
  <c r="X15" i="12"/>
  <c r="T15" i="12"/>
  <c r="X71" i="12"/>
  <c r="X14" i="12"/>
  <c r="W14" i="12"/>
  <c r="T14" i="12"/>
  <c r="X70" i="12"/>
  <c r="S14" i="12"/>
  <c r="W70" i="12"/>
  <c r="X13" i="12"/>
  <c r="W13" i="12"/>
  <c r="T13" i="12"/>
  <c r="X69" i="12"/>
  <c r="S13" i="12"/>
  <c r="W69" i="12"/>
  <c r="W12" i="12"/>
  <c r="S12" i="12"/>
  <c r="W68" i="12"/>
  <c r="W11" i="12"/>
  <c r="S11" i="12"/>
  <c r="W67" i="12"/>
  <c r="W10" i="12"/>
  <c r="S10" i="12"/>
  <c r="W66" i="12"/>
  <c r="X9" i="12"/>
  <c r="W9" i="12"/>
  <c r="T9" i="12"/>
  <c r="X65" i="12"/>
  <c r="S9" i="12"/>
  <c r="W65" i="12"/>
  <c r="X8" i="12"/>
  <c r="W8" i="12"/>
  <c r="T8" i="12"/>
  <c r="X64" i="12"/>
  <c r="S8" i="12"/>
  <c r="W64" i="12"/>
  <c r="X7" i="12"/>
  <c r="W7" i="12"/>
  <c r="T7" i="12"/>
  <c r="X63" i="12"/>
  <c r="S7" i="12"/>
  <c r="W63" i="12"/>
  <c r="X5" i="12"/>
  <c r="T5" i="12"/>
  <c r="X61" i="12"/>
  <c r="X4" i="12"/>
  <c r="W4" i="12"/>
  <c r="T4" i="12"/>
  <c r="X60" i="12"/>
  <c r="S4" i="12"/>
  <c r="W60" i="12"/>
  <c r="X3" i="12"/>
  <c r="X2" i="12"/>
  <c r="W3" i="12"/>
  <c r="T3" i="12"/>
  <c r="X59" i="12"/>
  <c r="S3" i="12"/>
  <c r="W59" i="12"/>
  <c r="T2" i="12"/>
  <c r="P2" i="12"/>
  <c r="O2" i="12"/>
  <c r="N2" i="12"/>
  <c r="M2" i="12"/>
  <c r="S22" i="11"/>
  <c r="S50" i="11"/>
  <c r="W22" i="11"/>
  <c r="W50" i="11"/>
  <c r="W78" i="11"/>
  <c r="S21" i="11"/>
  <c r="S49" i="11"/>
  <c r="W21" i="11"/>
  <c r="W49" i="11"/>
  <c r="W77" i="11"/>
  <c r="S20" i="11"/>
  <c r="S48" i="11"/>
  <c r="W20" i="11"/>
  <c r="W48" i="11"/>
  <c r="W76" i="11"/>
  <c r="S12" i="11"/>
  <c r="S40" i="11"/>
  <c r="W12" i="11"/>
  <c r="W40" i="11"/>
  <c r="W68" i="11"/>
  <c r="S11" i="11"/>
  <c r="S39" i="11"/>
  <c r="W11" i="11"/>
  <c r="W39" i="11"/>
  <c r="W67" i="11"/>
  <c r="S10" i="11"/>
  <c r="S38" i="11"/>
  <c r="W10" i="11"/>
  <c r="W38" i="11"/>
  <c r="W66" i="11"/>
  <c r="X57" i="11"/>
  <c r="W57" i="11"/>
  <c r="T57" i="11"/>
  <c r="S57" i="11"/>
  <c r="X56" i="11"/>
  <c r="W56" i="11"/>
  <c r="T56" i="11"/>
  <c r="S56" i="11"/>
  <c r="X55" i="11"/>
  <c r="W55" i="11"/>
  <c r="T55" i="11"/>
  <c r="S55" i="11"/>
  <c r="X54" i="11"/>
  <c r="W54" i="11"/>
  <c r="T54" i="11"/>
  <c r="S54" i="11"/>
  <c r="S26" i="11"/>
  <c r="W26" i="11"/>
  <c r="W82" i="11"/>
  <c r="X53" i="11"/>
  <c r="W53" i="11"/>
  <c r="T53" i="11"/>
  <c r="T25" i="11"/>
  <c r="X25" i="11"/>
  <c r="X81" i="11"/>
  <c r="S53" i="11"/>
  <c r="S25" i="11"/>
  <c r="W25" i="11"/>
  <c r="W81" i="11"/>
  <c r="X52" i="11"/>
  <c r="W52" i="11"/>
  <c r="T52" i="11"/>
  <c r="S52" i="11"/>
  <c r="X51" i="11"/>
  <c r="W51" i="11"/>
  <c r="T51" i="11"/>
  <c r="S51" i="11"/>
  <c r="X50" i="11"/>
  <c r="T50" i="11"/>
  <c r="X49" i="11"/>
  <c r="T49" i="11"/>
  <c r="X48" i="11"/>
  <c r="T48" i="11"/>
  <c r="T20" i="11"/>
  <c r="X20" i="11"/>
  <c r="X76" i="11"/>
  <c r="X47" i="11"/>
  <c r="W47" i="11"/>
  <c r="T47" i="11"/>
  <c r="S47" i="11"/>
  <c r="X46" i="11"/>
  <c r="W46" i="11"/>
  <c r="T46" i="11"/>
  <c r="S46" i="11"/>
  <c r="X45" i="11"/>
  <c r="W45" i="11"/>
  <c r="T45" i="11"/>
  <c r="S45" i="11"/>
  <c r="X44" i="11"/>
  <c r="W44" i="11"/>
  <c r="T44" i="11"/>
  <c r="S44" i="11"/>
  <c r="S16" i="11"/>
  <c r="W16" i="11"/>
  <c r="W72" i="11"/>
  <c r="X43" i="11"/>
  <c r="W43" i="11"/>
  <c r="T43" i="11"/>
  <c r="T15" i="11"/>
  <c r="X15" i="11"/>
  <c r="X71" i="11"/>
  <c r="S43" i="11"/>
  <c r="X42" i="11"/>
  <c r="W42" i="11"/>
  <c r="T42" i="11"/>
  <c r="S42" i="11"/>
  <c r="X41" i="11"/>
  <c r="W41" i="11"/>
  <c r="T41" i="11"/>
  <c r="S41" i="11"/>
  <c r="X40" i="11"/>
  <c r="T40" i="11"/>
  <c r="X39" i="11"/>
  <c r="T39" i="11"/>
  <c r="X38" i="11"/>
  <c r="T38" i="11"/>
  <c r="T10" i="11"/>
  <c r="X10" i="11"/>
  <c r="X66" i="11"/>
  <c r="X37" i="11"/>
  <c r="W37" i="11"/>
  <c r="T37" i="11"/>
  <c r="S37" i="11"/>
  <c r="X36" i="11"/>
  <c r="W36" i="11"/>
  <c r="T36" i="11"/>
  <c r="S36" i="11"/>
  <c r="X35" i="11"/>
  <c r="W35" i="11"/>
  <c r="T35" i="11"/>
  <c r="S35" i="11"/>
  <c r="X34" i="11"/>
  <c r="W34" i="11"/>
  <c r="T34" i="11"/>
  <c r="S34" i="11"/>
  <c r="S6" i="11"/>
  <c r="W6" i="11"/>
  <c r="W62" i="11"/>
  <c r="X33" i="11"/>
  <c r="W33" i="11"/>
  <c r="T33" i="11"/>
  <c r="T5" i="11"/>
  <c r="X5" i="11"/>
  <c r="X61" i="11"/>
  <c r="S33" i="11"/>
  <c r="X32" i="11"/>
  <c r="W32" i="11"/>
  <c r="T32" i="11"/>
  <c r="T31" i="11"/>
  <c r="T30" i="11"/>
  <c r="S32" i="11"/>
  <c r="X31" i="11"/>
  <c r="X30" i="11"/>
  <c r="W31" i="11"/>
  <c r="S31" i="11"/>
  <c r="X29" i="11"/>
  <c r="W29" i="11"/>
  <c r="T29" i="11"/>
  <c r="X85" i="11"/>
  <c r="S29" i="11"/>
  <c r="W85" i="11"/>
  <c r="X28" i="11"/>
  <c r="T28" i="11"/>
  <c r="X84" i="11"/>
  <c r="W28" i="11"/>
  <c r="S28" i="11"/>
  <c r="W84" i="11"/>
  <c r="X27" i="11"/>
  <c r="W27" i="11"/>
  <c r="T27" i="11"/>
  <c r="X83" i="11"/>
  <c r="S27" i="11"/>
  <c r="W83" i="11"/>
  <c r="X26" i="11"/>
  <c r="T26" i="11"/>
  <c r="X82" i="11"/>
  <c r="X24" i="11"/>
  <c r="W24" i="11"/>
  <c r="T24" i="11"/>
  <c r="X80" i="11"/>
  <c r="S24" i="11"/>
  <c r="W80" i="11"/>
  <c r="X23" i="11"/>
  <c r="T23" i="11"/>
  <c r="X79" i="11"/>
  <c r="W23" i="11"/>
  <c r="S23" i="11"/>
  <c r="W79" i="11"/>
  <c r="X22" i="11"/>
  <c r="T22" i="11"/>
  <c r="X78" i="11"/>
  <c r="X21" i="11"/>
  <c r="T21" i="11"/>
  <c r="X77" i="11"/>
  <c r="X19" i="11"/>
  <c r="W19" i="11"/>
  <c r="T19" i="11"/>
  <c r="X75" i="11"/>
  <c r="S19" i="11"/>
  <c r="W75" i="11"/>
  <c r="X18" i="11"/>
  <c r="T18" i="11"/>
  <c r="X74" i="11"/>
  <c r="W18" i="11"/>
  <c r="S18" i="11"/>
  <c r="W74" i="11"/>
  <c r="X17" i="11"/>
  <c r="W17" i="11"/>
  <c r="T17" i="11"/>
  <c r="X73" i="11"/>
  <c r="S17" i="11"/>
  <c r="W73" i="11"/>
  <c r="X16" i="11"/>
  <c r="T16" i="11"/>
  <c r="X72" i="11"/>
  <c r="W15" i="11"/>
  <c r="S15" i="11"/>
  <c r="W71" i="11"/>
  <c r="X14" i="11"/>
  <c r="W14" i="11"/>
  <c r="T14" i="11"/>
  <c r="X70" i="11"/>
  <c r="S14" i="11"/>
  <c r="W70" i="11"/>
  <c r="X13" i="11"/>
  <c r="T13" i="11"/>
  <c r="X69" i="11"/>
  <c r="W13" i="11"/>
  <c r="S13" i="11"/>
  <c r="W69" i="11"/>
  <c r="X12" i="11"/>
  <c r="T12" i="11"/>
  <c r="X68" i="11"/>
  <c r="X11" i="11"/>
  <c r="T11" i="11"/>
  <c r="X67" i="11"/>
  <c r="X9" i="11"/>
  <c r="W9" i="11"/>
  <c r="T9" i="11"/>
  <c r="X65" i="11"/>
  <c r="S9" i="11"/>
  <c r="W65" i="11"/>
  <c r="X8" i="11"/>
  <c r="T8" i="11"/>
  <c r="X64" i="11"/>
  <c r="W8" i="11"/>
  <c r="S8" i="11"/>
  <c r="W64" i="11"/>
  <c r="X7" i="11"/>
  <c r="W7" i="11"/>
  <c r="T7" i="11"/>
  <c r="X63" i="11"/>
  <c r="S7" i="11"/>
  <c r="W63" i="11"/>
  <c r="X6" i="11"/>
  <c r="X3" i="11"/>
  <c r="X4" i="11"/>
  <c r="X2" i="11"/>
  <c r="T6" i="11"/>
  <c r="X62" i="11"/>
  <c r="W5" i="11"/>
  <c r="S5" i="11"/>
  <c r="W61" i="11"/>
  <c r="W4" i="11"/>
  <c r="T4" i="11"/>
  <c r="X60" i="11"/>
  <c r="S4" i="11"/>
  <c r="W60" i="11"/>
  <c r="T3" i="11"/>
  <c r="X59" i="11"/>
  <c r="W3" i="11"/>
  <c r="S3" i="11"/>
  <c r="W59" i="11"/>
  <c r="P2" i="11"/>
  <c r="O2" i="11"/>
  <c r="N2" i="11"/>
  <c r="M2" i="11"/>
  <c r="T29" i="10"/>
  <c r="T57" i="10"/>
  <c r="X29" i="10"/>
  <c r="X57" i="10"/>
  <c r="X85" i="10"/>
  <c r="T21" i="10"/>
  <c r="T49" i="10"/>
  <c r="X21" i="10"/>
  <c r="X49" i="10"/>
  <c r="X77" i="10"/>
  <c r="T20" i="10"/>
  <c r="T48" i="10"/>
  <c r="X20" i="10"/>
  <c r="X48" i="10"/>
  <c r="X76" i="10"/>
  <c r="T19" i="10"/>
  <c r="T47" i="10"/>
  <c r="X19" i="10"/>
  <c r="X47" i="10"/>
  <c r="X75" i="10"/>
  <c r="T11" i="10"/>
  <c r="T39" i="10"/>
  <c r="X11" i="10"/>
  <c r="X39" i="10"/>
  <c r="X67" i="10"/>
  <c r="T10" i="10"/>
  <c r="T38" i="10"/>
  <c r="X10" i="10"/>
  <c r="X38" i="10"/>
  <c r="X66" i="10"/>
  <c r="T9" i="10"/>
  <c r="T37" i="10"/>
  <c r="X9" i="10"/>
  <c r="X37" i="10"/>
  <c r="X65" i="10"/>
  <c r="W57" i="10"/>
  <c r="S57" i="10"/>
  <c r="X56" i="10"/>
  <c r="W56" i="10"/>
  <c r="T56" i="10"/>
  <c r="S56" i="10"/>
  <c r="X55" i="10"/>
  <c r="W55" i="10"/>
  <c r="T55" i="10"/>
  <c r="S55" i="10"/>
  <c r="X54" i="10"/>
  <c r="W54" i="10"/>
  <c r="T54" i="10"/>
  <c r="S54" i="10"/>
  <c r="X53" i="10"/>
  <c r="W53" i="10"/>
  <c r="T53" i="10"/>
  <c r="S53" i="10"/>
  <c r="S25" i="10"/>
  <c r="W25" i="10"/>
  <c r="W81" i="10"/>
  <c r="X52" i="10"/>
  <c r="W52" i="10"/>
  <c r="T52" i="10"/>
  <c r="T24" i="10"/>
  <c r="X24" i="10"/>
  <c r="X80" i="10"/>
  <c r="S52" i="10"/>
  <c r="X51" i="10"/>
  <c r="W51" i="10"/>
  <c r="T51" i="10"/>
  <c r="S51" i="10"/>
  <c r="X50" i="10"/>
  <c r="W50" i="10"/>
  <c r="T50" i="10"/>
  <c r="S50" i="10"/>
  <c r="W49" i="10"/>
  <c r="S49" i="10"/>
  <c r="W48" i="10"/>
  <c r="S48" i="10"/>
  <c r="S20" i="10"/>
  <c r="W20" i="10"/>
  <c r="W76" i="10"/>
  <c r="W47" i="10"/>
  <c r="S47" i="10"/>
  <c r="X46" i="10"/>
  <c r="W46" i="10"/>
  <c r="T46" i="10"/>
  <c r="S46" i="10"/>
  <c r="X45" i="10"/>
  <c r="W45" i="10"/>
  <c r="T45" i="10"/>
  <c r="S45" i="10"/>
  <c r="X44" i="10"/>
  <c r="W44" i="10"/>
  <c r="T44" i="10"/>
  <c r="S44" i="10"/>
  <c r="X43" i="10"/>
  <c r="W43" i="10"/>
  <c r="T43" i="10"/>
  <c r="S43" i="10"/>
  <c r="S15" i="10"/>
  <c r="W15" i="10"/>
  <c r="W71" i="10"/>
  <c r="X42" i="10"/>
  <c r="W42" i="10"/>
  <c r="T42" i="10"/>
  <c r="T14" i="10"/>
  <c r="X14" i="10"/>
  <c r="X70" i="10"/>
  <c r="S42" i="10"/>
  <c r="X41" i="10"/>
  <c r="W41" i="10"/>
  <c r="T41" i="10"/>
  <c r="S41" i="10"/>
  <c r="X40" i="10"/>
  <c r="W40" i="10"/>
  <c r="T40" i="10"/>
  <c r="S40" i="10"/>
  <c r="W39" i="10"/>
  <c r="S39" i="10"/>
  <c r="W38" i="10"/>
  <c r="S38" i="10"/>
  <c r="S10" i="10"/>
  <c r="W10" i="10"/>
  <c r="W66" i="10"/>
  <c r="W37" i="10"/>
  <c r="S37" i="10"/>
  <c r="X36" i="10"/>
  <c r="W36" i="10"/>
  <c r="T36" i="10"/>
  <c r="S36" i="10"/>
  <c r="X35" i="10"/>
  <c r="W35" i="10"/>
  <c r="T35" i="10"/>
  <c r="S35" i="10"/>
  <c r="X34" i="10"/>
  <c r="W34" i="10"/>
  <c r="T34" i="10"/>
  <c r="S34" i="10"/>
  <c r="X33" i="10"/>
  <c r="W33" i="10"/>
  <c r="T33" i="10"/>
  <c r="S33" i="10"/>
  <c r="S5" i="10"/>
  <c r="W5" i="10"/>
  <c r="W61" i="10"/>
  <c r="X32" i="10"/>
  <c r="W32" i="10"/>
  <c r="T32" i="10"/>
  <c r="T4" i="10"/>
  <c r="X4" i="10"/>
  <c r="X60" i="10"/>
  <c r="S32" i="10"/>
  <c r="X31" i="10"/>
  <c r="X30" i="10"/>
  <c r="W31" i="10"/>
  <c r="T31" i="10"/>
  <c r="T30" i="10"/>
  <c r="S31" i="10"/>
  <c r="W29" i="10"/>
  <c r="S29" i="10"/>
  <c r="W85" i="10"/>
  <c r="X28" i="10"/>
  <c r="W28" i="10"/>
  <c r="S28" i="10"/>
  <c r="W84" i="10"/>
  <c r="T28" i="10"/>
  <c r="X84" i="10"/>
  <c r="X27" i="10"/>
  <c r="W27" i="10"/>
  <c r="T27" i="10"/>
  <c r="X83" i="10"/>
  <c r="S27" i="10"/>
  <c r="W83" i="10"/>
  <c r="X26" i="10"/>
  <c r="W26" i="10"/>
  <c r="T26" i="10"/>
  <c r="X82" i="10"/>
  <c r="S26" i="10"/>
  <c r="W82" i="10"/>
  <c r="X25" i="10"/>
  <c r="T25" i="10"/>
  <c r="X81" i="10"/>
  <c r="W24" i="10"/>
  <c r="S24" i="10"/>
  <c r="W80" i="10"/>
  <c r="X23" i="10"/>
  <c r="W23" i="10"/>
  <c r="S23" i="10"/>
  <c r="W79" i="10"/>
  <c r="T23" i="10"/>
  <c r="X79" i="10"/>
  <c r="X22" i="10"/>
  <c r="W22" i="10"/>
  <c r="T22" i="10"/>
  <c r="X78" i="10"/>
  <c r="S22" i="10"/>
  <c r="W78" i="10"/>
  <c r="W21" i="10"/>
  <c r="S21" i="10"/>
  <c r="W77" i="10"/>
  <c r="W19" i="10"/>
  <c r="S19" i="10"/>
  <c r="W75" i="10"/>
  <c r="X18" i="10"/>
  <c r="W18" i="10"/>
  <c r="S18" i="10"/>
  <c r="W74" i="10"/>
  <c r="T18" i="10"/>
  <c r="X74" i="10"/>
  <c r="X17" i="10"/>
  <c r="W17" i="10"/>
  <c r="T17" i="10"/>
  <c r="X73" i="10"/>
  <c r="S17" i="10"/>
  <c r="W73" i="10"/>
  <c r="X16" i="10"/>
  <c r="W16" i="10"/>
  <c r="T16" i="10"/>
  <c r="X72" i="10"/>
  <c r="S16" i="10"/>
  <c r="W72" i="10"/>
  <c r="X15" i="10"/>
  <c r="T15" i="10"/>
  <c r="X71" i="10"/>
  <c r="W14" i="10"/>
  <c r="S14" i="10"/>
  <c r="W70" i="10"/>
  <c r="X13" i="10"/>
  <c r="W13" i="10"/>
  <c r="S13" i="10"/>
  <c r="W69" i="10"/>
  <c r="T13" i="10"/>
  <c r="X69" i="10"/>
  <c r="X12" i="10"/>
  <c r="W12" i="10"/>
  <c r="T12" i="10"/>
  <c r="X68" i="10"/>
  <c r="S12" i="10"/>
  <c r="W68" i="10"/>
  <c r="W11" i="10"/>
  <c r="S11" i="10"/>
  <c r="W67" i="10"/>
  <c r="W9" i="10"/>
  <c r="S9" i="10"/>
  <c r="W65" i="10"/>
  <c r="X8" i="10"/>
  <c r="W8" i="10"/>
  <c r="S8" i="10"/>
  <c r="W64" i="10"/>
  <c r="T8" i="10"/>
  <c r="X64" i="10"/>
  <c r="X7" i="10"/>
  <c r="W7" i="10"/>
  <c r="T7" i="10"/>
  <c r="X63" i="10"/>
  <c r="S7" i="10"/>
  <c r="W63" i="10"/>
  <c r="X6" i="10"/>
  <c r="X3" i="10"/>
  <c r="X5" i="10"/>
  <c r="X2" i="10"/>
  <c r="W6" i="10"/>
  <c r="T6" i="10"/>
  <c r="X62" i="10"/>
  <c r="S6" i="10"/>
  <c r="W62" i="10"/>
  <c r="T5" i="10"/>
  <c r="X61" i="10"/>
  <c r="W4" i="10"/>
  <c r="S4" i="10"/>
  <c r="W60" i="10"/>
  <c r="W3" i="10"/>
  <c r="S3" i="10"/>
  <c r="W59" i="10"/>
  <c r="T3" i="10"/>
  <c r="X59" i="10"/>
  <c r="P2" i="10"/>
  <c r="O2" i="10"/>
  <c r="N2" i="10"/>
  <c r="M2" i="10"/>
  <c r="S29" i="9"/>
  <c r="S57" i="9"/>
  <c r="W29" i="9"/>
  <c r="W57" i="9"/>
  <c r="W85" i="9"/>
  <c r="S21" i="9"/>
  <c r="S49" i="9"/>
  <c r="W21" i="9"/>
  <c r="W49" i="9"/>
  <c r="W77" i="9"/>
  <c r="S20" i="9"/>
  <c r="S48" i="9"/>
  <c r="W20" i="9"/>
  <c r="W48" i="9"/>
  <c r="W76" i="9"/>
  <c r="S19" i="9"/>
  <c r="S47" i="9"/>
  <c r="W19" i="9"/>
  <c r="W47" i="9"/>
  <c r="W75" i="9"/>
  <c r="S11" i="9"/>
  <c r="S39" i="9"/>
  <c r="W11" i="9"/>
  <c r="W39" i="9"/>
  <c r="W67" i="9"/>
  <c r="S10" i="9"/>
  <c r="S38" i="9"/>
  <c r="W10" i="9"/>
  <c r="W38" i="9"/>
  <c r="W66" i="9"/>
  <c r="S9" i="9"/>
  <c r="S37" i="9"/>
  <c r="W9" i="9"/>
  <c r="W37" i="9"/>
  <c r="W65" i="9"/>
  <c r="X57" i="9"/>
  <c r="T57" i="9"/>
  <c r="T29" i="9"/>
  <c r="X29" i="9"/>
  <c r="X85" i="9"/>
  <c r="X56" i="9"/>
  <c r="W56" i="9"/>
  <c r="T56" i="9"/>
  <c r="S56" i="9"/>
  <c r="X55" i="9"/>
  <c r="W55" i="9"/>
  <c r="T55" i="9"/>
  <c r="S55" i="9"/>
  <c r="X54" i="9"/>
  <c r="W54" i="9"/>
  <c r="T54" i="9"/>
  <c r="S54" i="9"/>
  <c r="X53" i="9"/>
  <c r="W53" i="9"/>
  <c r="T53" i="9"/>
  <c r="S53" i="9"/>
  <c r="X52" i="9"/>
  <c r="W52" i="9"/>
  <c r="T52" i="9"/>
  <c r="S52" i="9"/>
  <c r="S24" i="9"/>
  <c r="W24" i="9"/>
  <c r="W80" i="9"/>
  <c r="X51" i="9"/>
  <c r="W51" i="9"/>
  <c r="T51" i="9"/>
  <c r="T23" i="9"/>
  <c r="X23" i="9"/>
  <c r="X79" i="9"/>
  <c r="S51" i="9"/>
  <c r="X50" i="9"/>
  <c r="W50" i="9"/>
  <c r="T50" i="9"/>
  <c r="S50" i="9"/>
  <c r="X49" i="9"/>
  <c r="T49" i="9"/>
  <c r="X48" i="9"/>
  <c r="T48" i="9"/>
  <c r="X47" i="9"/>
  <c r="T47" i="9"/>
  <c r="T19" i="9"/>
  <c r="X19" i="9"/>
  <c r="X75" i="9"/>
  <c r="X46" i="9"/>
  <c r="W46" i="9"/>
  <c r="T46" i="9"/>
  <c r="S46" i="9"/>
  <c r="X45" i="9"/>
  <c r="W45" i="9"/>
  <c r="T45" i="9"/>
  <c r="S45" i="9"/>
  <c r="X44" i="9"/>
  <c r="W44" i="9"/>
  <c r="T44" i="9"/>
  <c r="S44" i="9"/>
  <c r="X43" i="9"/>
  <c r="W43" i="9"/>
  <c r="T43" i="9"/>
  <c r="S43" i="9"/>
  <c r="X42" i="9"/>
  <c r="W42" i="9"/>
  <c r="T42" i="9"/>
  <c r="S42" i="9"/>
  <c r="S14" i="9"/>
  <c r="W14" i="9"/>
  <c r="W70" i="9"/>
  <c r="X41" i="9"/>
  <c r="W41" i="9"/>
  <c r="T41" i="9"/>
  <c r="S41" i="9"/>
  <c r="X40" i="9"/>
  <c r="W40" i="9"/>
  <c r="T40" i="9"/>
  <c r="S40" i="9"/>
  <c r="X39" i="9"/>
  <c r="T39" i="9"/>
  <c r="X38" i="9"/>
  <c r="T38" i="9"/>
  <c r="X37" i="9"/>
  <c r="T37" i="9"/>
  <c r="T9" i="9"/>
  <c r="X9" i="9"/>
  <c r="X65" i="9"/>
  <c r="X36" i="9"/>
  <c r="W36" i="9"/>
  <c r="T36" i="9"/>
  <c r="S36" i="9"/>
  <c r="X35" i="9"/>
  <c r="W35" i="9"/>
  <c r="T35" i="9"/>
  <c r="S35" i="9"/>
  <c r="X34" i="9"/>
  <c r="W34" i="9"/>
  <c r="T34" i="9"/>
  <c r="S34" i="9"/>
  <c r="X33" i="9"/>
  <c r="W33" i="9"/>
  <c r="T33" i="9"/>
  <c r="S33" i="9"/>
  <c r="X32" i="9"/>
  <c r="W32" i="9"/>
  <c r="T32" i="9"/>
  <c r="S32" i="9"/>
  <c r="X31" i="9"/>
  <c r="X30" i="9"/>
  <c r="W31" i="9"/>
  <c r="T31" i="9"/>
  <c r="T30" i="9"/>
  <c r="S31" i="9"/>
  <c r="X28" i="9"/>
  <c r="W28" i="9"/>
  <c r="T28" i="9"/>
  <c r="X84" i="9"/>
  <c r="S28" i="9"/>
  <c r="W84" i="9"/>
  <c r="X27" i="9"/>
  <c r="W27" i="9"/>
  <c r="T27" i="9"/>
  <c r="X83" i="9"/>
  <c r="S27" i="9"/>
  <c r="W83" i="9"/>
  <c r="X26" i="9"/>
  <c r="W26" i="9"/>
  <c r="T26" i="9"/>
  <c r="X82" i="9"/>
  <c r="S26" i="9"/>
  <c r="W82" i="9"/>
  <c r="X25" i="9"/>
  <c r="T25" i="9"/>
  <c r="X81" i="9"/>
  <c r="W25" i="9"/>
  <c r="S25" i="9"/>
  <c r="W81" i="9"/>
  <c r="X24" i="9"/>
  <c r="T24" i="9"/>
  <c r="X80" i="9"/>
  <c r="W23" i="9"/>
  <c r="S23" i="9"/>
  <c r="W79" i="9"/>
  <c r="X22" i="9"/>
  <c r="W22" i="9"/>
  <c r="T22" i="9"/>
  <c r="X78" i="9"/>
  <c r="S22" i="9"/>
  <c r="W78" i="9"/>
  <c r="X21" i="9"/>
  <c r="T21" i="9"/>
  <c r="X77" i="9"/>
  <c r="X20" i="9"/>
  <c r="T20" i="9"/>
  <c r="X76" i="9"/>
  <c r="X18" i="9"/>
  <c r="W18" i="9"/>
  <c r="T18" i="9"/>
  <c r="X74" i="9"/>
  <c r="S18" i="9"/>
  <c r="W74" i="9"/>
  <c r="X17" i="9"/>
  <c r="W17" i="9"/>
  <c r="T17" i="9"/>
  <c r="X73" i="9"/>
  <c r="S17" i="9"/>
  <c r="W73" i="9"/>
  <c r="X16" i="9"/>
  <c r="W16" i="9"/>
  <c r="T16" i="9"/>
  <c r="X72" i="9"/>
  <c r="S16" i="9"/>
  <c r="W72" i="9"/>
  <c r="X15" i="9"/>
  <c r="T15" i="9"/>
  <c r="X71" i="9"/>
  <c r="W15" i="9"/>
  <c r="S15" i="9"/>
  <c r="W71" i="9"/>
  <c r="X14" i="9"/>
  <c r="T14" i="9"/>
  <c r="X70" i="9"/>
  <c r="X13" i="9"/>
  <c r="W13" i="9"/>
  <c r="T13" i="9"/>
  <c r="X69" i="9"/>
  <c r="S13" i="9"/>
  <c r="W69" i="9"/>
  <c r="X12" i="9"/>
  <c r="W12" i="9"/>
  <c r="T12" i="9"/>
  <c r="X68" i="9"/>
  <c r="S12" i="9"/>
  <c r="W68" i="9"/>
  <c r="X11" i="9"/>
  <c r="T11" i="9"/>
  <c r="X67" i="9"/>
  <c r="X10" i="9"/>
  <c r="T10" i="9"/>
  <c r="X66" i="9"/>
  <c r="X8" i="9"/>
  <c r="W8" i="9"/>
  <c r="T8" i="9"/>
  <c r="X64" i="9"/>
  <c r="S8" i="9"/>
  <c r="W64" i="9"/>
  <c r="X7" i="9"/>
  <c r="W7" i="9"/>
  <c r="T7" i="9"/>
  <c r="X63" i="9"/>
  <c r="S7" i="9"/>
  <c r="W63" i="9"/>
  <c r="X6" i="9"/>
  <c r="W6" i="9"/>
  <c r="T6" i="9"/>
  <c r="X62" i="9"/>
  <c r="S6" i="9"/>
  <c r="W62" i="9"/>
  <c r="X5" i="9"/>
  <c r="T5" i="9"/>
  <c r="X61" i="9"/>
  <c r="W5" i="9"/>
  <c r="S5" i="9"/>
  <c r="W61" i="9"/>
  <c r="X4" i="9"/>
  <c r="W4" i="9"/>
  <c r="T4" i="9"/>
  <c r="X60" i="9"/>
  <c r="S4" i="9"/>
  <c r="W60" i="9"/>
  <c r="X3" i="9"/>
  <c r="X2" i="9"/>
  <c r="W3" i="9"/>
  <c r="T3" i="9"/>
  <c r="X59" i="9"/>
  <c r="S3" i="9"/>
  <c r="W59" i="9"/>
  <c r="P2" i="9"/>
  <c r="O2" i="9"/>
  <c r="N2" i="9"/>
  <c r="M2" i="9"/>
  <c r="T29" i="8"/>
  <c r="T57" i="8"/>
  <c r="X29" i="8"/>
  <c r="X57" i="8"/>
  <c r="X85" i="8"/>
  <c r="T28" i="8"/>
  <c r="T56" i="8"/>
  <c r="X28" i="8"/>
  <c r="X56" i="8"/>
  <c r="X84" i="8"/>
  <c r="T20" i="8"/>
  <c r="T48" i="8"/>
  <c r="X20" i="8"/>
  <c r="X48" i="8"/>
  <c r="X76" i="8"/>
  <c r="T19" i="8"/>
  <c r="T47" i="8"/>
  <c r="X19" i="8"/>
  <c r="X47" i="8"/>
  <c r="X75" i="8"/>
  <c r="T18" i="8"/>
  <c r="T46" i="8"/>
  <c r="X18" i="8"/>
  <c r="X46" i="8"/>
  <c r="X74" i="8"/>
  <c r="T10" i="8"/>
  <c r="T38" i="8"/>
  <c r="X10" i="8"/>
  <c r="X38" i="8"/>
  <c r="X66" i="8"/>
  <c r="T9" i="8"/>
  <c r="T37" i="8"/>
  <c r="X9" i="8"/>
  <c r="X37" i="8"/>
  <c r="X65" i="8"/>
  <c r="T8" i="8"/>
  <c r="T36" i="8"/>
  <c r="X8" i="8"/>
  <c r="X36" i="8"/>
  <c r="X64" i="8"/>
  <c r="W57" i="8"/>
  <c r="S57" i="8"/>
  <c r="S29" i="8"/>
  <c r="W29" i="8"/>
  <c r="W85" i="8"/>
  <c r="W56" i="8"/>
  <c r="S56" i="8"/>
  <c r="X55" i="8"/>
  <c r="W55" i="8"/>
  <c r="T55" i="8"/>
  <c r="S55" i="8"/>
  <c r="X54" i="8"/>
  <c r="W54" i="8"/>
  <c r="T54" i="8"/>
  <c r="S54" i="8"/>
  <c r="X53" i="8"/>
  <c r="W53" i="8"/>
  <c r="T53" i="8"/>
  <c r="T25" i="8"/>
  <c r="X25" i="8"/>
  <c r="X81" i="8"/>
  <c r="S53" i="8"/>
  <c r="X52" i="8"/>
  <c r="W52" i="8"/>
  <c r="T52" i="8"/>
  <c r="T24" i="8"/>
  <c r="X24" i="8"/>
  <c r="X80" i="8"/>
  <c r="S52" i="8"/>
  <c r="X51" i="8"/>
  <c r="W51" i="8"/>
  <c r="T51" i="8"/>
  <c r="T23" i="8"/>
  <c r="X23" i="8"/>
  <c r="X79" i="8"/>
  <c r="S51" i="8"/>
  <c r="X50" i="8"/>
  <c r="W50" i="8"/>
  <c r="T50" i="8"/>
  <c r="S50" i="8"/>
  <c r="X49" i="8"/>
  <c r="W49" i="8"/>
  <c r="T49" i="8"/>
  <c r="S49" i="8"/>
  <c r="W48" i="8"/>
  <c r="S48" i="8"/>
  <c r="W47" i="8"/>
  <c r="S47" i="8"/>
  <c r="S19" i="8"/>
  <c r="W19" i="8"/>
  <c r="W75" i="8"/>
  <c r="W46" i="8"/>
  <c r="S46" i="8"/>
  <c r="X45" i="8"/>
  <c r="W45" i="8"/>
  <c r="T45" i="8"/>
  <c r="S45" i="8"/>
  <c r="X44" i="8"/>
  <c r="W44" i="8"/>
  <c r="T44" i="8"/>
  <c r="S44" i="8"/>
  <c r="X43" i="8"/>
  <c r="W43" i="8"/>
  <c r="T43" i="8"/>
  <c r="T15" i="8"/>
  <c r="X15" i="8"/>
  <c r="X71" i="8"/>
  <c r="S43" i="8"/>
  <c r="X42" i="8"/>
  <c r="W42" i="8"/>
  <c r="T42" i="8"/>
  <c r="T14" i="8"/>
  <c r="X14" i="8"/>
  <c r="X70" i="8"/>
  <c r="S42" i="8"/>
  <c r="X41" i="8"/>
  <c r="W41" i="8"/>
  <c r="T41" i="8"/>
  <c r="T13" i="8"/>
  <c r="X13" i="8"/>
  <c r="X69" i="8"/>
  <c r="S41" i="8"/>
  <c r="X40" i="8"/>
  <c r="W40" i="8"/>
  <c r="T40" i="8"/>
  <c r="S40" i="8"/>
  <c r="X39" i="8"/>
  <c r="W39" i="8"/>
  <c r="T39" i="8"/>
  <c r="S39" i="8"/>
  <c r="W38" i="8"/>
  <c r="S38" i="8"/>
  <c r="W37" i="8"/>
  <c r="S37" i="8"/>
  <c r="S9" i="8"/>
  <c r="W9" i="8"/>
  <c r="W65" i="8"/>
  <c r="W36" i="8"/>
  <c r="S36" i="8"/>
  <c r="X35" i="8"/>
  <c r="W35" i="8"/>
  <c r="T35" i="8"/>
  <c r="S35" i="8"/>
  <c r="X34" i="8"/>
  <c r="W34" i="8"/>
  <c r="T34" i="8"/>
  <c r="S34" i="8"/>
  <c r="X33" i="8"/>
  <c r="W33" i="8"/>
  <c r="T33" i="8"/>
  <c r="S33" i="8"/>
  <c r="X32" i="8"/>
  <c r="W32" i="8"/>
  <c r="T32" i="8"/>
  <c r="T4" i="8"/>
  <c r="X4" i="8"/>
  <c r="X60" i="8"/>
  <c r="S32" i="8"/>
  <c r="X31" i="8"/>
  <c r="X30" i="8"/>
  <c r="W31" i="8"/>
  <c r="T31" i="8"/>
  <c r="T30" i="8"/>
  <c r="S31" i="8"/>
  <c r="W28" i="8"/>
  <c r="S28" i="8"/>
  <c r="W84" i="8"/>
  <c r="X27" i="8"/>
  <c r="W27" i="8"/>
  <c r="T27" i="8"/>
  <c r="X83" i="8"/>
  <c r="S27" i="8"/>
  <c r="W83" i="8"/>
  <c r="X26" i="8"/>
  <c r="W26" i="8"/>
  <c r="T26" i="8"/>
  <c r="X82" i="8"/>
  <c r="S26" i="8"/>
  <c r="W82" i="8"/>
  <c r="W25" i="8"/>
  <c r="S25" i="8"/>
  <c r="W81" i="8"/>
  <c r="W24" i="8"/>
  <c r="S24" i="8"/>
  <c r="W80" i="8"/>
  <c r="W23" i="8"/>
  <c r="S23" i="8"/>
  <c r="W79" i="8"/>
  <c r="X22" i="8"/>
  <c r="W22" i="8"/>
  <c r="T22" i="8"/>
  <c r="X78" i="8"/>
  <c r="S22" i="8"/>
  <c r="W78" i="8"/>
  <c r="X21" i="8"/>
  <c r="W21" i="8"/>
  <c r="T21" i="8"/>
  <c r="X77" i="8"/>
  <c r="S21" i="8"/>
  <c r="W77" i="8"/>
  <c r="W20" i="8"/>
  <c r="S20" i="8"/>
  <c r="W76" i="8"/>
  <c r="W18" i="8"/>
  <c r="S18" i="8"/>
  <c r="W74" i="8"/>
  <c r="X17" i="8"/>
  <c r="W17" i="8"/>
  <c r="T17" i="8"/>
  <c r="X73" i="8"/>
  <c r="S17" i="8"/>
  <c r="W73" i="8"/>
  <c r="X16" i="8"/>
  <c r="W16" i="8"/>
  <c r="T16" i="8"/>
  <c r="X72" i="8"/>
  <c r="S16" i="8"/>
  <c r="W72" i="8"/>
  <c r="W15" i="8"/>
  <c r="S15" i="8"/>
  <c r="W71" i="8"/>
  <c r="W14" i="8"/>
  <c r="S14" i="8"/>
  <c r="W70" i="8"/>
  <c r="W13" i="8"/>
  <c r="S13" i="8"/>
  <c r="W69" i="8"/>
  <c r="X12" i="8"/>
  <c r="W12" i="8"/>
  <c r="T12" i="8"/>
  <c r="X68" i="8"/>
  <c r="S12" i="8"/>
  <c r="W68" i="8"/>
  <c r="X11" i="8"/>
  <c r="W11" i="8"/>
  <c r="T11" i="8"/>
  <c r="X67" i="8"/>
  <c r="S11" i="8"/>
  <c r="W67" i="8"/>
  <c r="W10" i="8"/>
  <c r="S10" i="8"/>
  <c r="W66" i="8"/>
  <c r="W8" i="8"/>
  <c r="S8" i="8"/>
  <c r="W64" i="8"/>
  <c r="X7" i="8"/>
  <c r="W7" i="8"/>
  <c r="T7" i="8"/>
  <c r="X63" i="8"/>
  <c r="S7" i="8"/>
  <c r="W63" i="8"/>
  <c r="X6" i="8"/>
  <c r="W6" i="8"/>
  <c r="T6" i="8"/>
  <c r="X62" i="8"/>
  <c r="S6" i="8"/>
  <c r="W62" i="8"/>
  <c r="X5" i="8"/>
  <c r="X3" i="8"/>
  <c r="X2" i="8"/>
  <c r="W5" i="8"/>
  <c r="S5" i="8"/>
  <c r="W61" i="8"/>
  <c r="T5" i="8"/>
  <c r="X61" i="8"/>
  <c r="W4" i="8"/>
  <c r="S4" i="8"/>
  <c r="W60" i="8"/>
  <c r="W3" i="8"/>
  <c r="T3" i="8"/>
  <c r="T2" i="8"/>
  <c r="S3" i="8"/>
  <c r="W59" i="8"/>
  <c r="P2" i="8"/>
  <c r="O2" i="8"/>
  <c r="N2" i="8"/>
  <c r="M2" i="8"/>
  <c r="S29" i="7"/>
  <c r="S57" i="7"/>
  <c r="W29" i="7"/>
  <c r="W57" i="7"/>
  <c r="W85" i="7"/>
  <c r="S28" i="7"/>
  <c r="S56" i="7"/>
  <c r="W28" i="7"/>
  <c r="W56" i="7"/>
  <c r="W84" i="7"/>
  <c r="S20" i="7"/>
  <c r="S48" i="7"/>
  <c r="W20" i="7"/>
  <c r="W48" i="7"/>
  <c r="W76" i="7"/>
  <c r="S19" i="7"/>
  <c r="S47" i="7"/>
  <c r="W19" i="7"/>
  <c r="W47" i="7"/>
  <c r="W75" i="7"/>
  <c r="S18" i="7"/>
  <c r="S46" i="7"/>
  <c r="W18" i="7"/>
  <c r="W46" i="7"/>
  <c r="W74" i="7"/>
  <c r="S10" i="7"/>
  <c r="S38" i="7"/>
  <c r="W10" i="7"/>
  <c r="W38" i="7"/>
  <c r="W66" i="7"/>
  <c r="S9" i="7"/>
  <c r="S37" i="7"/>
  <c r="W9" i="7"/>
  <c r="W37" i="7"/>
  <c r="W65" i="7"/>
  <c r="S8" i="7"/>
  <c r="S36" i="7"/>
  <c r="W8" i="7"/>
  <c r="W36" i="7"/>
  <c r="W64" i="7"/>
  <c r="X57" i="7"/>
  <c r="T57" i="7"/>
  <c r="T29" i="7"/>
  <c r="X29" i="7"/>
  <c r="X85" i="7"/>
  <c r="X56" i="7"/>
  <c r="T56" i="7"/>
  <c r="T28" i="7"/>
  <c r="X28" i="7"/>
  <c r="X84" i="7"/>
  <c r="X55" i="7"/>
  <c r="W55" i="7"/>
  <c r="T55" i="7"/>
  <c r="S55" i="7"/>
  <c r="X54" i="7"/>
  <c r="W54" i="7"/>
  <c r="T54" i="7"/>
  <c r="S54" i="7"/>
  <c r="X53" i="7"/>
  <c r="W53" i="7"/>
  <c r="T53" i="7"/>
  <c r="S53" i="7"/>
  <c r="S25" i="7"/>
  <c r="W25" i="7"/>
  <c r="W81" i="7"/>
  <c r="X52" i="7"/>
  <c r="W52" i="7"/>
  <c r="T52" i="7"/>
  <c r="T24" i="7"/>
  <c r="X24" i="7"/>
  <c r="X80" i="7"/>
  <c r="S52" i="7"/>
  <c r="S24" i="7"/>
  <c r="W24" i="7"/>
  <c r="W80" i="7"/>
  <c r="X51" i="7"/>
  <c r="W51" i="7"/>
  <c r="T51" i="7"/>
  <c r="S51" i="7"/>
  <c r="S23" i="7"/>
  <c r="W23" i="7"/>
  <c r="W79" i="7"/>
  <c r="X50" i="7"/>
  <c r="W50" i="7"/>
  <c r="T50" i="7"/>
  <c r="S50" i="7"/>
  <c r="X49" i="7"/>
  <c r="W49" i="7"/>
  <c r="T49" i="7"/>
  <c r="S49" i="7"/>
  <c r="X48" i="7"/>
  <c r="T48" i="7"/>
  <c r="X47" i="7"/>
  <c r="T47" i="7"/>
  <c r="T19" i="7"/>
  <c r="X19" i="7"/>
  <c r="X75" i="7"/>
  <c r="X46" i="7"/>
  <c r="T46" i="7"/>
  <c r="X45" i="7"/>
  <c r="W45" i="7"/>
  <c r="T45" i="7"/>
  <c r="S45" i="7"/>
  <c r="X44" i="7"/>
  <c r="W44" i="7"/>
  <c r="T44" i="7"/>
  <c r="S44" i="7"/>
  <c r="X43" i="7"/>
  <c r="W43" i="7"/>
  <c r="T43" i="7"/>
  <c r="S43" i="7"/>
  <c r="S15" i="7"/>
  <c r="W15" i="7"/>
  <c r="W71" i="7"/>
  <c r="X42" i="7"/>
  <c r="W42" i="7"/>
  <c r="T42" i="7"/>
  <c r="T14" i="7"/>
  <c r="X14" i="7"/>
  <c r="X70" i="7"/>
  <c r="S42" i="7"/>
  <c r="S14" i="7"/>
  <c r="W14" i="7"/>
  <c r="W70" i="7"/>
  <c r="X41" i="7"/>
  <c r="W41" i="7"/>
  <c r="T41" i="7"/>
  <c r="S41" i="7"/>
  <c r="S13" i="7"/>
  <c r="W13" i="7"/>
  <c r="W69" i="7"/>
  <c r="X40" i="7"/>
  <c r="W40" i="7"/>
  <c r="T40" i="7"/>
  <c r="S40" i="7"/>
  <c r="X39" i="7"/>
  <c r="W39" i="7"/>
  <c r="T39" i="7"/>
  <c r="S39" i="7"/>
  <c r="X38" i="7"/>
  <c r="T38" i="7"/>
  <c r="X37" i="7"/>
  <c r="T37" i="7"/>
  <c r="T9" i="7"/>
  <c r="X9" i="7"/>
  <c r="X65" i="7"/>
  <c r="X36" i="7"/>
  <c r="T36" i="7"/>
  <c r="X35" i="7"/>
  <c r="X31" i="7"/>
  <c r="X32" i="7"/>
  <c r="X33" i="7"/>
  <c r="X34" i="7"/>
  <c r="X30" i="7"/>
  <c r="W35" i="7"/>
  <c r="T35" i="7"/>
  <c r="S35" i="7"/>
  <c r="W34" i="7"/>
  <c r="T34" i="7"/>
  <c r="S34" i="7"/>
  <c r="W33" i="7"/>
  <c r="T33" i="7"/>
  <c r="S33" i="7"/>
  <c r="S5" i="7"/>
  <c r="W5" i="7"/>
  <c r="W61" i="7"/>
  <c r="W32" i="7"/>
  <c r="T32" i="7"/>
  <c r="T4" i="7"/>
  <c r="X4" i="7"/>
  <c r="X60" i="7"/>
  <c r="S32" i="7"/>
  <c r="S4" i="7"/>
  <c r="W4" i="7"/>
  <c r="W60" i="7"/>
  <c r="W31" i="7"/>
  <c r="T31" i="7"/>
  <c r="T30" i="7"/>
  <c r="S31" i="7"/>
  <c r="S3" i="7"/>
  <c r="W3" i="7"/>
  <c r="W59" i="7"/>
  <c r="X27" i="7"/>
  <c r="W27" i="7"/>
  <c r="T27" i="7"/>
  <c r="X83" i="7"/>
  <c r="S27" i="7"/>
  <c r="W83" i="7"/>
  <c r="X26" i="7"/>
  <c r="W26" i="7"/>
  <c r="T26" i="7"/>
  <c r="X82" i="7"/>
  <c r="S26" i="7"/>
  <c r="W82" i="7"/>
  <c r="X25" i="7"/>
  <c r="T25" i="7"/>
  <c r="X81" i="7"/>
  <c r="X23" i="7"/>
  <c r="T23" i="7"/>
  <c r="X79" i="7"/>
  <c r="X22" i="7"/>
  <c r="T22" i="7"/>
  <c r="X78" i="7"/>
  <c r="W22" i="7"/>
  <c r="S22" i="7"/>
  <c r="W78" i="7"/>
  <c r="X21" i="7"/>
  <c r="W21" i="7"/>
  <c r="T21" i="7"/>
  <c r="X77" i="7"/>
  <c r="S21" i="7"/>
  <c r="W77" i="7"/>
  <c r="X20" i="7"/>
  <c r="T20" i="7"/>
  <c r="X76" i="7"/>
  <c r="X18" i="7"/>
  <c r="T18" i="7"/>
  <c r="X74" i="7"/>
  <c r="X17" i="7"/>
  <c r="W17" i="7"/>
  <c r="T17" i="7"/>
  <c r="X73" i="7"/>
  <c r="S17" i="7"/>
  <c r="W73" i="7"/>
  <c r="X16" i="7"/>
  <c r="W16" i="7"/>
  <c r="T16" i="7"/>
  <c r="X72" i="7"/>
  <c r="S16" i="7"/>
  <c r="W72" i="7"/>
  <c r="X15" i="7"/>
  <c r="T15" i="7"/>
  <c r="X71" i="7"/>
  <c r="X13" i="7"/>
  <c r="T13" i="7"/>
  <c r="X69" i="7"/>
  <c r="X12" i="7"/>
  <c r="T12" i="7"/>
  <c r="X68" i="7"/>
  <c r="W12" i="7"/>
  <c r="S12" i="7"/>
  <c r="W68" i="7"/>
  <c r="X11" i="7"/>
  <c r="W11" i="7"/>
  <c r="T11" i="7"/>
  <c r="X67" i="7"/>
  <c r="S11" i="7"/>
  <c r="W67" i="7"/>
  <c r="X10" i="7"/>
  <c r="T10" i="7"/>
  <c r="X66" i="7"/>
  <c r="X8" i="7"/>
  <c r="T8" i="7"/>
  <c r="X64" i="7"/>
  <c r="X7" i="7"/>
  <c r="W7" i="7"/>
  <c r="T7" i="7"/>
  <c r="X63" i="7"/>
  <c r="S7" i="7"/>
  <c r="W63" i="7"/>
  <c r="X6" i="7"/>
  <c r="W6" i="7"/>
  <c r="T6" i="7"/>
  <c r="X62" i="7"/>
  <c r="S6" i="7"/>
  <c r="W62" i="7"/>
  <c r="X5" i="7"/>
  <c r="X3" i="7"/>
  <c r="X2" i="7"/>
  <c r="T5" i="7"/>
  <c r="X61" i="7"/>
  <c r="T3" i="7"/>
  <c r="X59" i="7"/>
  <c r="P2" i="7"/>
  <c r="O2" i="7"/>
  <c r="N2" i="7"/>
  <c r="M2" i="7"/>
  <c r="T29" i="6"/>
  <c r="T57" i="6"/>
  <c r="X29" i="6"/>
  <c r="X57" i="6"/>
  <c r="X85" i="6"/>
  <c r="T28" i="6"/>
  <c r="T56" i="6"/>
  <c r="X28" i="6"/>
  <c r="X56" i="6"/>
  <c r="X84" i="6"/>
  <c r="T27" i="6"/>
  <c r="T55" i="6"/>
  <c r="X27" i="6"/>
  <c r="X55" i="6"/>
  <c r="X83" i="6"/>
  <c r="T19" i="6"/>
  <c r="T47" i="6"/>
  <c r="X19" i="6"/>
  <c r="X47" i="6"/>
  <c r="X75" i="6"/>
  <c r="T18" i="6"/>
  <c r="T46" i="6"/>
  <c r="X18" i="6"/>
  <c r="X46" i="6"/>
  <c r="X74" i="6"/>
  <c r="T17" i="6"/>
  <c r="T45" i="6"/>
  <c r="X17" i="6"/>
  <c r="X45" i="6"/>
  <c r="X73" i="6"/>
  <c r="T9" i="6"/>
  <c r="T37" i="6"/>
  <c r="X9" i="6"/>
  <c r="X37" i="6"/>
  <c r="X65" i="6"/>
  <c r="T8" i="6"/>
  <c r="T36" i="6"/>
  <c r="X8" i="6"/>
  <c r="X36" i="6"/>
  <c r="X64" i="6"/>
  <c r="T7" i="6"/>
  <c r="T35" i="6"/>
  <c r="X7" i="6"/>
  <c r="X35" i="6"/>
  <c r="X63" i="6"/>
  <c r="W57" i="6"/>
  <c r="S57" i="6"/>
  <c r="S29" i="6"/>
  <c r="W29" i="6"/>
  <c r="W85" i="6"/>
  <c r="W56" i="6"/>
  <c r="S56" i="6"/>
  <c r="S28" i="6"/>
  <c r="W28" i="6"/>
  <c r="W84" i="6"/>
  <c r="W55" i="6"/>
  <c r="S55" i="6"/>
  <c r="X54" i="6"/>
  <c r="W54" i="6"/>
  <c r="T54" i="6"/>
  <c r="S54" i="6"/>
  <c r="X53" i="6"/>
  <c r="W53" i="6"/>
  <c r="T53" i="6"/>
  <c r="S53" i="6"/>
  <c r="X52" i="6"/>
  <c r="W52" i="6"/>
  <c r="T52" i="6"/>
  <c r="S52" i="6"/>
  <c r="S24" i="6"/>
  <c r="W24" i="6"/>
  <c r="W80" i="6"/>
  <c r="X51" i="6"/>
  <c r="W51" i="6"/>
  <c r="T51" i="6"/>
  <c r="T23" i="6"/>
  <c r="X23" i="6"/>
  <c r="X79" i="6"/>
  <c r="S51" i="6"/>
  <c r="X50" i="6"/>
  <c r="W50" i="6"/>
  <c r="T50" i="6"/>
  <c r="S50" i="6"/>
  <c r="X49" i="6"/>
  <c r="W49" i="6"/>
  <c r="T49" i="6"/>
  <c r="S49" i="6"/>
  <c r="X48" i="6"/>
  <c r="W48" i="6"/>
  <c r="T48" i="6"/>
  <c r="S48" i="6"/>
  <c r="W47" i="6"/>
  <c r="S47" i="6"/>
  <c r="S19" i="6"/>
  <c r="W19" i="6"/>
  <c r="W75" i="6"/>
  <c r="W46" i="6"/>
  <c r="S46" i="6"/>
  <c r="S18" i="6"/>
  <c r="W18" i="6"/>
  <c r="W74" i="6"/>
  <c r="W45" i="6"/>
  <c r="S45" i="6"/>
  <c r="X44" i="6"/>
  <c r="W44" i="6"/>
  <c r="T44" i="6"/>
  <c r="S44" i="6"/>
  <c r="X43" i="6"/>
  <c r="W43" i="6"/>
  <c r="T43" i="6"/>
  <c r="S43" i="6"/>
  <c r="X42" i="6"/>
  <c r="W42" i="6"/>
  <c r="T42" i="6"/>
  <c r="S42" i="6"/>
  <c r="S14" i="6"/>
  <c r="W14" i="6"/>
  <c r="W70" i="6"/>
  <c r="X41" i="6"/>
  <c r="W41" i="6"/>
  <c r="T41" i="6"/>
  <c r="T13" i="6"/>
  <c r="X13" i="6"/>
  <c r="X69" i="6"/>
  <c r="S41" i="6"/>
  <c r="X40" i="6"/>
  <c r="W40" i="6"/>
  <c r="T40" i="6"/>
  <c r="S40" i="6"/>
  <c r="X39" i="6"/>
  <c r="W39" i="6"/>
  <c r="T39" i="6"/>
  <c r="S39" i="6"/>
  <c r="X38" i="6"/>
  <c r="W38" i="6"/>
  <c r="T38" i="6"/>
  <c r="S38" i="6"/>
  <c r="W37" i="6"/>
  <c r="S37" i="6"/>
  <c r="S9" i="6"/>
  <c r="W9" i="6"/>
  <c r="W65" i="6"/>
  <c r="W36" i="6"/>
  <c r="S36" i="6"/>
  <c r="W35" i="6"/>
  <c r="S35" i="6"/>
  <c r="X34" i="6"/>
  <c r="W34" i="6"/>
  <c r="T34" i="6"/>
  <c r="S34" i="6"/>
  <c r="X33" i="6"/>
  <c r="W33" i="6"/>
  <c r="T33" i="6"/>
  <c r="S33" i="6"/>
  <c r="X32" i="6"/>
  <c r="W32" i="6"/>
  <c r="T32" i="6"/>
  <c r="S32" i="6"/>
  <c r="S4" i="6"/>
  <c r="W4" i="6"/>
  <c r="W60" i="6"/>
  <c r="X31" i="6"/>
  <c r="W31" i="6"/>
  <c r="T31" i="6"/>
  <c r="T3" i="6"/>
  <c r="X3" i="6"/>
  <c r="X59" i="6"/>
  <c r="S31" i="6"/>
  <c r="X30" i="6"/>
  <c r="T30" i="6"/>
  <c r="W27" i="6"/>
  <c r="S27" i="6"/>
  <c r="W83" i="6"/>
  <c r="X26" i="6"/>
  <c r="W26" i="6"/>
  <c r="T26" i="6"/>
  <c r="X82" i="6"/>
  <c r="S26" i="6"/>
  <c r="W82" i="6"/>
  <c r="X25" i="6"/>
  <c r="W25" i="6"/>
  <c r="T25" i="6"/>
  <c r="X81" i="6"/>
  <c r="S25" i="6"/>
  <c r="W81" i="6"/>
  <c r="X24" i="6"/>
  <c r="T24" i="6"/>
  <c r="X80" i="6"/>
  <c r="W23" i="6"/>
  <c r="S23" i="6"/>
  <c r="W79" i="6"/>
  <c r="X22" i="6"/>
  <c r="W22" i="6"/>
  <c r="S22" i="6"/>
  <c r="W78" i="6"/>
  <c r="T22" i="6"/>
  <c r="X78" i="6"/>
  <c r="X21" i="6"/>
  <c r="W21" i="6"/>
  <c r="T21" i="6"/>
  <c r="X77" i="6"/>
  <c r="S21" i="6"/>
  <c r="W77" i="6"/>
  <c r="X20" i="6"/>
  <c r="W20" i="6"/>
  <c r="T20" i="6"/>
  <c r="X76" i="6"/>
  <c r="S20" i="6"/>
  <c r="W76" i="6"/>
  <c r="W17" i="6"/>
  <c r="S17" i="6"/>
  <c r="W73" i="6"/>
  <c r="X16" i="6"/>
  <c r="W16" i="6"/>
  <c r="T16" i="6"/>
  <c r="X72" i="6"/>
  <c r="S16" i="6"/>
  <c r="W72" i="6"/>
  <c r="X15" i="6"/>
  <c r="W15" i="6"/>
  <c r="T15" i="6"/>
  <c r="X71" i="6"/>
  <c r="S15" i="6"/>
  <c r="W71" i="6"/>
  <c r="X14" i="6"/>
  <c r="T14" i="6"/>
  <c r="X70" i="6"/>
  <c r="W13" i="6"/>
  <c r="S13" i="6"/>
  <c r="W69" i="6"/>
  <c r="X12" i="6"/>
  <c r="W12" i="6"/>
  <c r="S12" i="6"/>
  <c r="W68" i="6"/>
  <c r="T12" i="6"/>
  <c r="X68" i="6"/>
  <c r="X11" i="6"/>
  <c r="W11" i="6"/>
  <c r="T11" i="6"/>
  <c r="X67" i="6"/>
  <c r="S11" i="6"/>
  <c r="W67" i="6"/>
  <c r="X10" i="6"/>
  <c r="W10" i="6"/>
  <c r="T10" i="6"/>
  <c r="X66" i="6"/>
  <c r="S10" i="6"/>
  <c r="W66" i="6"/>
  <c r="W8" i="6"/>
  <c r="S8" i="6"/>
  <c r="W64" i="6"/>
  <c r="W7" i="6"/>
  <c r="S7" i="6"/>
  <c r="W63" i="6"/>
  <c r="X6" i="6"/>
  <c r="W6" i="6"/>
  <c r="T6" i="6"/>
  <c r="X62" i="6"/>
  <c r="S6" i="6"/>
  <c r="W62" i="6"/>
  <c r="X5" i="6"/>
  <c r="W5" i="6"/>
  <c r="T5" i="6"/>
  <c r="X61" i="6"/>
  <c r="S5" i="6"/>
  <c r="W61" i="6"/>
  <c r="X4" i="6"/>
  <c r="T4" i="6"/>
  <c r="X60" i="6"/>
  <c r="X2" i="6"/>
  <c r="W3" i="6"/>
  <c r="S3" i="6"/>
  <c r="W59" i="6"/>
  <c r="P2" i="6"/>
  <c r="O2" i="6"/>
  <c r="N2" i="6"/>
  <c r="M2" i="6"/>
  <c r="S29" i="5"/>
  <c r="S57" i="5"/>
  <c r="W29" i="5"/>
  <c r="W57" i="5"/>
  <c r="W85" i="5"/>
  <c r="S28" i="5"/>
  <c r="S56" i="5"/>
  <c r="W28" i="5"/>
  <c r="W56" i="5"/>
  <c r="W84" i="5"/>
  <c r="S27" i="5"/>
  <c r="S55" i="5"/>
  <c r="W27" i="5"/>
  <c r="W55" i="5"/>
  <c r="W83" i="5"/>
  <c r="S19" i="5"/>
  <c r="S47" i="5"/>
  <c r="W19" i="5"/>
  <c r="W47" i="5"/>
  <c r="W75" i="5"/>
  <c r="S18" i="5"/>
  <c r="S46" i="5"/>
  <c r="W18" i="5"/>
  <c r="W46" i="5"/>
  <c r="W74" i="5"/>
  <c r="S17" i="5"/>
  <c r="S45" i="5"/>
  <c r="W17" i="5"/>
  <c r="W45" i="5"/>
  <c r="W73" i="5"/>
  <c r="S9" i="5"/>
  <c r="S37" i="5"/>
  <c r="W9" i="5"/>
  <c r="W37" i="5"/>
  <c r="W65" i="5"/>
  <c r="S8" i="5"/>
  <c r="S36" i="5"/>
  <c r="W8" i="5"/>
  <c r="W36" i="5"/>
  <c r="W64" i="5"/>
  <c r="S7" i="5"/>
  <c r="S35" i="5"/>
  <c r="W7" i="5"/>
  <c r="W35" i="5"/>
  <c r="W63" i="5"/>
  <c r="X57" i="5"/>
  <c r="T57" i="5"/>
  <c r="X56" i="5"/>
  <c r="T56" i="5"/>
  <c r="T28" i="5"/>
  <c r="X28" i="5"/>
  <c r="X84" i="5"/>
  <c r="X55" i="5"/>
  <c r="T55" i="5"/>
  <c r="T27" i="5"/>
  <c r="X27" i="5"/>
  <c r="X83" i="5"/>
  <c r="X54" i="5"/>
  <c r="W54" i="5"/>
  <c r="T54" i="5"/>
  <c r="S54" i="5"/>
  <c r="X53" i="5"/>
  <c r="W53" i="5"/>
  <c r="T53" i="5"/>
  <c r="S53" i="5"/>
  <c r="X52" i="5"/>
  <c r="W52" i="5"/>
  <c r="T52" i="5"/>
  <c r="S52" i="5"/>
  <c r="X51" i="5"/>
  <c r="W51" i="5"/>
  <c r="T51" i="5"/>
  <c r="S51" i="5"/>
  <c r="S23" i="5"/>
  <c r="W23" i="5"/>
  <c r="W79" i="5"/>
  <c r="X50" i="5"/>
  <c r="W50" i="5"/>
  <c r="T50" i="5"/>
  <c r="S50" i="5"/>
  <c r="X49" i="5"/>
  <c r="W49" i="5"/>
  <c r="T49" i="5"/>
  <c r="S49" i="5"/>
  <c r="X48" i="5"/>
  <c r="W48" i="5"/>
  <c r="T48" i="5"/>
  <c r="S48" i="5"/>
  <c r="X47" i="5"/>
  <c r="T47" i="5"/>
  <c r="X46" i="5"/>
  <c r="T46" i="5"/>
  <c r="T18" i="5"/>
  <c r="X18" i="5"/>
  <c r="X74" i="5"/>
  <c r="X45" i="5"/>
  <c r="T45" i="5"/>
  <c r="T17" i="5"/>
  <c r="X17" i="5"/>
  <c r="X73" i="5"/>
  <c r="X44" i="5"/>
  <c r="W44" i="5"/>
  <c r="T44" i="5"/>
  <c r="S44" i="5"/>
  <c r="X43" i="5"/>
  <c r="W43" i="5"/>
  <c r="T43" i="5"/>
  <c r="S43" i="5"/>
  <c r="X42" i="5"/>
  <c r="W42" i="5"/>
  <c r="T42" i="5"/>
  <c r="S42" i="5"/>
  <c r="X41" i="5"/>
  <c r="W41" i="5"/>
  <c r="T41" i="5"/>
  <c r="S41" i="5"/>
  <c r="S13" i="5"/>
  <c r="W13" i="5"/>
  <c r="W69" i="5"/>
  <c r="X40" i="5"/>
  <c r="W40" i="5"/>
  <c r="T40" i="5"/>
  <c r="S40" i="5"/>
  <c r="X39" i="5"/>
  <c r="W39" i="5"/>
  <c r="T39" i="5"/>
  <c r="S39" i="5"/>
  <c r="X38" i="5"/>
  <c r="W38" i="5"/>
  <c r="T38" i="5"/>
  <c r="S38" i="5"/>
  <c r="X37" i="5"/>
  <c r="T37" i="5"/>
  <c r="X36" i="5"/>
  <c r="T36" i="5"/>
  <c r="T8" i="5"/>
  <c r="X8" i="5"/>
  <c r="X64" i="5"/>
  <c r="X35" i="5"/>
  <c r="T35" i="5"/>
  <c r="T7" i="5"/>
  <c r="X7" i="5"/>
  <c r="X63" i="5"/>
  <c r="X34" i="5"/>
  <c r="W34" i="5"/>
  <c r="T34" i="5"/>
  <c r="S34" i="5"/>
  <c r="X33" i="5"/>
  <c r="W33" i="5"/>
  <c r="T33" i="5"/>
  <c r="S33" i="5"/>
  <c r="X32" i="5"/>
  <c r="W32" i="5"/>
  <c r="T32" i="5"/>
  <c r="S32" i="5"/>
  <c r="X31" i="5"/>
  <c r="W31" i="5"/>
  <c r="T31" i="5"/>
  <c r="T30" i="5"/>
  <c r="S31" i="5"/>
  <c r="X30" i="5"/>
  <c r="X29" i="5"/>
  <c r="T29" i="5"/>
  <c r="X85" i="5"/>
  <c r="X26" i="5"/>
  <c r="W26" i="5"/>
  <c r="T26" i="5"/>
  <c r="X82" i="5"/>
  <c r="S26" i="5"/>
  <c r="W82" i="5"/>
  <c r="X25" i="5"/>
  <c r="W25" i="5"/>
  <c r="T25" i="5"/>
  <c r="X81" i="5"/>
  <c r="S25" i="5"/>
  <c r="W81" i="5"/>
  <c r="X24" i="5"/>
  <c r="T24" i="5"/>
  <c r="X80" i="5"/>
  <c r="W24" i="5"/>
  <c r="S24" i="5"/>
  <c r="W80" i="5"/>
  <c r="X23" i="5"/>
  <c r="T23" i="5"/>
  <c r="X79" i="5"/>
  <c r="X22" i="5"/>
  <c r="W22" i="5"/>
  <c r="T22" i="5"/>
  <c r="X78" i="5"/>
  <c r="S22" i="5"/>
  <c r="W78" i="5"/>
  <c r="X21" i="5"/>
  <c r="W21" i="5"/>
  <c r="T21" i="5"/>
  <c r="X77" i="5"/>
  <c r="S21" i="5"/>
  <c r="W77" i="5"/>
  <c r="X20" i="5"/>
  <c r="W20" i="5"/>
  <c r="T20" i="5"/>
  <c r="X76" i="5"/>
  <c r="S20" i="5"/>
  <c r="W76" i="5"/>
  <c r="X19" i="5"/>
  <c r="T19" i="5"/>
  <c r="X75" i="5"/>
  <c r="X16" i="5"/>
  <c r="W16" i="5"/>
  <c r="T16" i="5"/>
  <c r="X72" i="5"/>
  <c r="S16" i="5"/>
  <c r="W72" i="5"/>
  <c r="X15" i="5"/>
  <c r="W15" i="5"/>
  <c r="T15" i="5"/>
  <c r="X71" i="5"/>
  <c r="S15" i="5"/>
  <c r="W71" i="5"/>
  <c r="X14" i="5"/>
  <c r="T14" i="5"/>
  <c r="X70" i="5"/>
  <c r="W14" i="5"/>
  <c r="S14" i="5"/>
  <c r="W70" i="5"/>
  <c r="X13" i="5"/>
  <c r="T13" i="5"/>
  <c r="X69" i="5"/>
  <c r="X12" i="5"/>
  <c r="W12" i="5"/>
  <c r="T12" i="5"/>
  <c r="X68" i="5"/>
  <c r="S12" i="5"/>
  <c r="W68" i="5"/>
  <c r="X11" i="5"/>
  <c r="W11" i="5"/>
  <c r="T11" i="5"/>
  <c r="X67" i="5"/>
  <c r="S11" i="5"/>
  <c r="W67" i="5"/>
  <c r="X10" i="5"/>
  <c r="W10" i="5"/>
  <c r="T10" i="5"/>
  <c r="X66" i="5"/>
  <c r="S10" i="5"/>
  <c r="W66" i="5"/>
  <c r="X9" i="5"/>
  <c r="T9" i="5"/>
  <c r="X65" i="5"/>
  <c r="X6" i="5"/>
  <c r="W6" i="5"/>
  <c r="T6" i="5"/>
  <c r="X62" i="5"/>
  <c r="S6" i="5"/>
  <c r="W62" i="5"/>
  <c r="X5" i="5"/>
  <c r="W5" i="5"/>
  <c r="T5" i="5"/>
  <c r="X61" i="5"/>
  <c r="S5" i="5"/>
  <c r="W61" i="5"/>
  <c r="X4" i="5"/>
  <c r="T4" i="5"/>
  <c r="X60" i="5"/>
  <c r="W4" i="5"/>
  <c r="S4" i="5"/>
  <c r="W60" i="5"/>
  <c r="X3" i="5"/>
  <c r="W3" i="5"/>
  <c r="T3" i="5"/>
  <c r="X59" i="5"/>
  <c r="S3" i="5"/>
  <c r="W59" i="5"/>
  <c r="P2" i="5"/>
  <c r="O2" i="5"/>
  <c r="N2" i="5"/>
  <c r="M2" i="5"/>
  <c r="V85" i="188"/>
  <c r="U85" i="188"/>
  <c r="V84" i="188"/>
  <c r="U84" i="188"/>
  <c r="V83" i="188"/>
  <c r="U83" i="188"/>
  <c r="V82" i="188"/>
  <c r="U82" i="188"/>
  <c r="V81" i="188"/>
  <c r="U81" i="188"/>
  <c r="V80" i="188"/>
  <c r="U80" i="188"/>
  <c r="V79" i="188"/>
  <c r="U79" i="188"/>
  <c r="V78" i="188"/>
  <c r="U78" i="188"/>
  <c r="V77" i="188"/>
  <c r="U77" i="188"/>
  <c r="V76" i="188"/>
  <c r="U76" i="188"/>
  <c r="V75" i="188"/>
  <c r="U75" i="188"/>
  <c r="V74" i="188"/>
  <c r="U74" i="188"/>
  <c r="V73" i="188"/>
  <c r="U73" i="188"/>
  <c r="V72" i="188"/>
  <c r="U72" i="188"/>
  <c r="V71" i="188"/>
  <c r="U71" i="188"/>
  <c r="V70" i="188"/>
  <c r="U70" i="188"/>
  <c r="V69" i="188"/>
  <c r="U69" i="188"/>
  <c r="V68" i="188"/>
  <c r="U68" i="188"/>
  <c r="V67" i="188"/>
  <c r="U67" i="188"/>
  <c r="V66" i="188"/>
  <c r="U66" i="188"/>
  <c r="V65" i="188"/>
  <c r="U65" i="188"/>
  <c r="V64" i="188"/>
  <c r="U64" i="188"/>
  <c r="V63" i="188"/>
  <c r="U63" i="188"/>
  <c r="V62" i="188"/>
  <c r="U62" i="188"/>
  <c r="V61" i="188"/>
  <c r="U61" i="188"/>
  <c r="V60" i="188"/>
  <c r="U60" i="188"/>
  <c r="V59" i="188"/>
  <c r="V58" i="188"/>
  <c r="U59" i="188"/>
  <c r="Z57" i="188"/>
  <c r="Y57" i="188"/>
  <c r="V57" i="188"/>
  <c r="U57" i="188"/>
  <c r="Z56" i="188"/>
  <c r="Y56" i="188"/>
  <c r="V56" i="188"/>
  <c r="U56" i="188"/>
  <c r="Z55" i="188"/>
  <c r="Y55" i="188"/>
  <c r="V55" i="188"/>
  <c r="U55" i="188"/>
  <c r="Z54" i="188"/>
  <c r="Y54" i="188"/>
  <c r="V54" i="188"/>
  <c r="U54" i="188"/>
  <c r="U26" i="188"/>
  <c r="Y26" i="188"/>
  <c r="Y82" i="188"/>
  <c r="Z53" i="188"/>
  <c r="Y53" i="188"/>
  <c r="V53" i="188"/>
  <c r="U53" i="188"/>
  <c r="Z52" i="188"/>
  <c r="Y52" i="188"/>
  <c r="V52" i="188"/>
  <c r="U52" i="188"/>
  <c r="Z51" i="188"/>
  <c r="Y51" i="188"/>
  <c r="V51" i="188"/>
  <c r="U51" i="188"/>
  <c r="Z50" i="188"/>
  <c r="Y50" i="188"/>
  <c r="V50" i="188"/>
  <c r="U50" i="188"/>
  <c r="Z49" i="188"/>
  <c r="Y49" i="188"/>
  <c r="V49" i="188"/>
  <c r="U49" i="188"/>
  <c r="U21" i="188"/>
  <c r="Y21" i="188"/>
  <c r="Y77" i="188"/>
  <c r="Z48" i="188"/>
  <c r="Y48" i="188"/>
  <c r="V48" i="188"/>
  <c r="U48" i="188"/>
  <c r="Z47" i="188"/>
  <c r="Y47" i="188"/>
  <c r="V47" i="188"/>
  <c r="U47" i="188"/>
  <c r="Z46" i="188"/>
  <c r="Y46" i="188"/>
  <c r="V46" i="188"/>
  <c r="U46" i="188"/>
  <c r="Z45" i="188"/>
  <c r="Y45" i="188"/>
  <c r="V45" i="188"/>
  <c r="U45" i="188"/>
  <c r="Z44" i="188"/>
  <c r="Y44" i="188"/>
  <c r="V44" i="188"/>
  <c r="U44" i="188"/>
  <c r="U16" i="188"/>
  <c r="Y16" i="188"/>
  <c r="Y72" i="188"/>
  <c r="Z43" i="188"/>
  <c r="Y43" i="188"/>
  <c r="V43" i="188"/>
  <c r="U43" i="188"/>
  <c r="Z42" i="188"/>
  <c r="Y42" i="188"/>
  <c r="V42" i="188"/>
  <c r="U42" i="188"/>
  <c r="Z41" i="188"/>
  <c r="Y41" i="188"/>
  <c r="V41" i="188"/>
  <c r="U41" i="188"/>
  <c r="Z40" i="188"/>
  <c r="Y40" i="188"/>
  <c r="V40" i="188"/>
  <c r="U40" i="188"/>
  <c r="Z39" i="188"/>
  <c r="Y39" i="188"/>
  <c r="V39" i="188"/>
  <c r="U39" i="188"/>
  <c r="U11" i="188"/>
  <c r="Y11" i="188"/>
  <c r="Y67" i="188"/>
  <c r="Z38" i="188"/>
  <c r="Y38" i="188"/>
  <c r="V38" i="188"/>
  <c r="U38" i="188"/>
  <c r="Z37" i="188"/>
  <c r="Y37" i="188"/>
  <c r="V37" i="188"/>
  <c r="U37" i="188"/>
  <c r="Z36" i="188"/>
  <c r="Y36" i="188"/>
  <c r="V36" i="188"/>
  <c r="U36" i="188"/>
  <c r="Z35" i="188"/>
  <c r="Y35" i="188"/>
  <c r="V35" i="188"/>
  <c r="U35" i="188"/>
  <c r="Z34" i="188"/>
  <c r="Y34" i="188"/>
  <c r="V34" i="188"/>
  <c r="V31" i="188"/>
  <c r="V32" i="188"/>
  <c r="V33" i="188"/>
  <c r="V30" i="188"/>
  <c r="U34" i="188"/>
  <c r="Z33" i="188"/>
  <c r="Y33" i="188"/>
  <c r="U33" i="188"/>
  <c r="Z32" i="188"/>
  <c r="Y32" i="188"/>
  <c r="U32" i="188"/>
  <c r="Z31" i="188"/>
  <c r="Z30" i="188"/>
  <c r="Y31" i="188"/>
  <c r="U31" i="188"/>
  <c r="Z29" i="188"/>
  <c r="Y29" i="188"/>
  <c r="V29" i="188"/>
  <c r="Z85" i="188"/>
  <c r="U29" i="188"/>
  <c r="Y85" i="188"/>
  <c r="Z28" i="188"/>
  <c r="Y28" i="188"/>
  <c r="U28" i="188"/>
  <c r="Y84" i="188"/>
  <c r="V28" i="188"/>
  <c r="Z84" i="188"/>
  <c r="Z27" i="188"/>
  <c r="Y27" i="188"/>
  <c r="V27" i="188"/>
  <c r="Z83" i="188"/>
  <c r="U27" i="188"/>
  <c r="Y83" i="188"/>
  <c r="Z26" i="188"/>
  <c r="V26" i="188"/>
  <c r="Z82" i="188"/>
  <c r="Z25" i="188"/>
  <c r="V25" i="188"/>
  <c r="Z81" i="188"/>
  <c r="Y25" i="188"/>
  <c r="U25" i="188"/>
  <c r="Y81" i="188"/>
  <c r="Z24" i="188"/>
  <c r="Y24" i="188"/>
  <c r="V24" i="188"/>
  <c r="Z80" i="188"/>
  <c r="U24" i="188"/>
  <c r="Y80" i="188"/>
  <c r="Z23" i="188"/>
  <c r="Y23" i="188"/>
  <c r="U23" i="188"/>
  <c r="Y79" i="188"/>
  <c r="V23" i="188"/>
  <c r="Z79" i="188"/>
  <c r="Z22" i="188"/>
  <c r="Y22" i="188"/>
  <c r="V22" i="188"/>
  <c r="Z78" i="188"/>
  <c r="U22" i="188"/>
  <c r="Y78" i="188"/>
  <c r="Z21" i="188"/>
  <c r="V21" i="188"/>
  <c r="Z77" i="188"/>
  <c r="Z20" i="188"/>
  <c r="V20" i="188"/>
  <c r="Z76" i="188"/>
  <c r="Y20" i="188"/>
  <c r="U20" i="188"/>
  <c r="Y76" i="188"/>
  <c r="Z19" i="188"/>
  <c r="Y19" i="188"/>
  <c r="V19" i="188"/>
  <c r="Z75" i="188"/>
  <c r="U19" i="188"/>
  <c r="Y75" i="188"/>
  <c r="Z18" i="188"/>
  <c r="Y18" i="188"/>
  <c r="U18" i="188"/>
  <c r="Y74" i="188"/>
  <c r="V18" i="188"/>
  <c r="Z74" i="188"/>
  <c r="Z17" i="188"/>
  <c r="Y17" i="188"/>
  <c r="V17" i="188"/>
  <c r="Z73" i="188"/>
  <c r="U17" i="188"/>
  <c r="Y73" i="188"/>
  <c r="Z16" i="188"/>
  <c r="V16" i="188"/>
  <c r="Z72" i="188"/>
  <c r="Z15" i="188"/>
  <c r="V15" i="188"/>
  <c r="Z71" i="188"/>
  <c r="Y15" i="188"/>
  <c r="U15" i="188"/>
  <c r="Y71" i="188"/>
  <c r="Z14" i="188"/>
  <c r="Y14" i="188"/>
  <c r="V14" i="188"/>
  <c r="Z70" i="188"/>
  <c r="U14" i="188"/>
  <c r="Y70" i="188"/>
  <c r="Z13" i="188"/>
  <c r="Y13" i="188"/>
  <c r="U13" i="188"/>
  <c r="Y69" i="188"/>
  <c r="V13" i="188"/>
  <c r="Z69" i="188"/>
  <c r="Z12" i="188"/>
  <c r="Y12" i="188"/>
  <c r="V12" i="188"/>
  <c r="Z68" i="188"/>
  <c r="U12" i="188"/>
  <c r="Y68" i="188"/>
  <c r="Z11" i="188"/>
  <c r="V11" i="188"/>
  <c r="Z67" i="188"/>
  <c r="Z10" i="188"/>
  <c r="V10" i="188"/>
  <c r="Z66" i="188"/>
  <c r="Y10" i="188"/>
  <c r="U10" i="188"/>
  <c r="Y66" i="188"/>
  <c r="Z9" i="188"/>
  <c r="Y9" i="188"/>
  <c r="V9" i="188"/>
  <c r="Z65" i="188"/>
  <c r="U9" i="188"/>
  <c r="Y65" i="188"/>
  <c r="Z8" i="188"/>
  <c r="Y8" i="188"/>
  <c r="U8" i="188"/>
  <c r="Y64" i="188"/>
  <c r="V8" i="188"/>
  <c r="Z64" i="188"/>
  <c r="Z7" i="188"/>
  <c r="Y7" i="188"/>
  <c r="V7" i="188"/>
  <c r="Z63" i="188"/>
  <c r="U7" i="188"/>
  <c r="Y63" i="188"/>
  <c r="Z6" i="188"/>
  <c r="Y6" i="188"/>
  <c r="V6" i="188"/>
  <c r="Z62" i="188"/>
  <c r="U6" i="188"/>
  <c r="Y62" i="188"/>
  <c r="Z5" i="188"/>
  <c r="Y5" i="188"/>
  <c r="V5" i="188"/>
  <c r="Z61" i="188"/>
  <c r="U5" i="188"/>
  <c r="Y61" i="188"/>
  <c r="Z4" i="188"/>
  <c r="Y4" i="188"/>
  <c r="V4" i="188"/>
  <c r="Z60" i="188"/>
  <c r="U4" i="188"/>
  <c r="Y60" i="188"/>
  <c r="Z3" i="188"/>
  <c r="Z2" i="188"/>
  <c r="Y3" i="188"/>
  <c r="U3" i="188"/>
  <c r="Y59" i="188"/>
  <c r="V3" i="188"/>
  <c r="V2" i="188"/>
  <c r="R2" i="188"/>
  <c r="Q2" i="188"/>
  <c r="P2" i="188"/>
  <c r="O2" i="188"/>
  <c r="N2" i="188"/>
  <c r="S27" i="187"/>
  <c r="S55" i="187"/>
  <c r="W27" i="187"/>
  <c r="W55" i="187"/>
  <c r="W83" i="187"/>
  <c r="S26" i="187"/>
  <c r="S54" i="187"/>
  <c r="W26" i="187"/>
  <c r="W54" i="187"/>
  <c r="W82" i="187"/>
  <c r="S25" i="187"/>
  <c r="S53" i="187"/>
  <c r="W25" i="187"/>
  <c r="W53" i="187"/>
  <c r="W81" i="187"/>
  <c r="S24" i="187"/>
  <c r="S52" i="187"/>
  <c r="W24" i="187"/>
  <c r="W52" i="187"/>
  <c r="W80" i="187"/>
  <c r="S17" i="187"/>
  <c r="S45" i="187"/>
  <c r="W17" i="187"/>
  <c r="W45" i="187"/>
  <c r="W73" i="187"/>
  <c r="S16" i="187"/>
  <c r="S44" i="187"/>
  <c r="W16" i="187"/>
  <c r="W44" i="187"/>
  <c r="W72" i="187"/>
  <c r="S15" i="187"/>
  <c r="S43" i="187"/>
  <c r="W15" i="187"/>
  <c r="W43" i="187"/>
  <c r="W71" i="187"/>
  <c r="S14" i="187"/>
  <c r="S42" i="187"/>
  <c r="W14" i="187"/>
  <c r="W42" i="187"/>
  <c r="W70" i="187"/>
  <c r="S7" i="187"/>
  <c r="S35" i="187"/>
  <c r="W7" i="187"/>
  <c r="W35" i="187"/>
  <c r="W63" i="187"/>
  <c r="S6" i="187"/>
  <c r="S34" i="187"/>
  <c r="W6" i="187"/>
  <c r="W34" i="187"/>
  <c r="W62" i="187"/>
  <c r="S5" i="187"/>
  <c r="S33" i="187"/>
  <c r="W5" i="187"/>
  <c r="W33" i="187"/>
  <c r="W61" i="187"/>
  <c r="S4" i="187"/>
  <c r="S32" i="187"/>
  <c r="W4" i="187"/>
  <c r="W32" i="187"/>
  <c r="W60" i="187"/>
  <c r="X57" i="187"/>
  <c r="W57" i="187"/>
  <c r="T57" i="187"/>
  <c r="S57" i="187"/>
  <c r="X56" i="187"/>
  <c r="W56" i="187"/>
  <c r="T56" i="187"/>
  <c r="S56" i="187"/>
  <c r="S28" i="187"/>
  <c r="W28" i="187"/>
  <c r="W84" i="187"/>
  <c r="X55" i="187"/>
  <c r="T55" i="187"/>
  <c r="T27" i="187"/>
  <c r="X27" i="187"/>
  <c r="X83" i="187"/>
  <c r="X54" i="187"/>
  <c r="T54" i="187"/>
  <c r="X53" i="187"/>
  <c r="T25" i="187"/>
  <c r="T53" i="187"/>
  <c r="X25" i="187"/>
  <c r="X81" i="187"/>
  <c r="X52" i="187"/>
  <c r="T52" i="187"/>
  <c r="X51" i="187"/>
  <c r="W51" i="187"/>
  <c r="T51" i="187"/>
  <c r="S51" i="187"/>
  <c r="X50" i="187"/>
  <c r="W50" i="187"/>
  <c r="T50" i="187"/>
  <c r="S50" i="187"/>
  <c r="X49" i="187"/>
  <c r="W49" i="187"/>
  <c r="T49" i="187"/>
  <c r="S49" i="187"/>
  <c r="X48" i="187"/>
  <c r="W48" i="187"/>
  <c r="T48" i="187"/>
  <c r="S48" i="187"/>
  <c r="X47" i="187"/>
  <c r="W47" i="187"/>
  <c r="T47" i="187"/>
  <c r="S47" i="187"/>
  <c r="X46" i="187"/>
  <c r="W46" i="187"/>
  <c r="T46" i="187"/>
  <c r="S46" i="187"/>
  <c r="X45" i="187"/>
  <c r="T45" i="187"/>
  <c r="T17" i="187"/>
  <c r="X17" i="187"/>
  <c r="X73" i="187"/>
  <c r="X44" i="187"/>
  <c r="T44" i="187"/>
  <c r="X43" i="187"/>
  <c r="T15" i="187"/>
  <c r="T43" i="187"/>
  <c r="X15" i="187"/>
  <c r="X71" i="187"/>
  <c r="X42" i="187"/>
  <c r="T42" i="187"/>
  <c r="X41" i="187"/>
  <c r="W41" i="187"/>
  <c r="T41" i="187"/>
  <c r="S41" i="187"/>
  <c r="X40" i="187"/>
  <c r="W40" i="187"/>
  <c r="T40" i="187"/>
  <c r="S40" i="187"/>
  <c r="X39" i="187"/>
  <c r="W39" i="187"/>
  <c r="T39" i="187"/>
  <c r="S39" i="187"/>
  <c r="X38" i="187"/>
  <c r="W38" i="187"/>
  <c r="T38" i="187"/>
  <c r="S38" i="187"/>
  <c r="X37" i="187"/>
  <c r="W37" i="187"/>
  <c r="T37" i="187"/>
  <c r="S37" i="187"/>
  <c r="X36" i="187"/>
  <c r="W36" i="187"/>
  <c r="T36" i="187"/>
  <c r="S36" i="187"/>
  <c r="X35" i="187"/>
  <c r="T35" i="187"/>
  <c r="T7" i="187"/>
  <c r="X7" i="187"/>
  <c r="X63" i="187"/>
  <c r="X34" i="187"/>
  <c r="T34" i="187"/>
  <c r="T31" i="187"/>
  <c r="T32" i="187"/>
  <c r="T33" i="187"/>
  <c r="T30" i="187"/>
  <c r="X33" i="187"/>
  <c r="T5" i="187"/>
  <c r="X5" i="187"/>
  <c r="X61" i="187"/>
  <c r="X32" i="187"/>
  <c r="X31" i="187"/>
  <c r="X30" i="187"/>
  <c r="W31" i="187"/>
  <c r="S31" i="187"/>
  <c r="X29" i="187"/>
  <c r="W29" i="187"/>
  <c r="T29" i="187"/>
  <c r="X85" i="187"/>
  <c r="S29" i="187"/>
  <c r="W85" i="187"/>
  <c r="X28" i="187"/>
  <c r="T28" i="187"/>
  <c r="X84" i="187"/>
  <c r="X26" i="187"/>
  <c r="T26" i="187"/>
  <c r="X82" i="187"/>
  <c r="X24" i="187"/>
  <c r="T24" i="187"/>
  <c r="X80" i="187"/>
  <c r="X23" i="187"/>
  <c r="W23" i="187"/>
  <c r="T23" i="187"/>
  <c r="X79" i="187"/>
  <c r="S23" i="187"/>
  <c r="W79" i="187"/>
  <c r="X22" i="187"/>
  <c r="W22" i="187"/>
  <c r="T22" i="187"/>
  <c r="X78" i="187"/>
  <c r="S22" i="187"/>
  <c r="W78" i="187"/>
  <c r="X21" i="187"/>
  <c r="W21" i="187"/>
  <c r="T21" i="187"/>
  <c r="X77" i="187"/>
  <c r="S21" i="187"/>
  <c r="W77" i="187"/>
  <c r="X20" i="187"/>
  <c r="W20" i="187"/>
  <c r="T20" i="187"/>
  <c r="X76" i="187"/>
  <c r="S20" i="187"/>
  <c r="W76" i="187"/>
  <c r="X19" i="187"/>
  <c r="W19" i="187"/>
  <c r="T19" i="187"/>
  <c r="X75" i="187"/>
  <c r="S19" i="187"/>
  <c r="W75" i="187"/>
  <c r="X18" i="187"/>
  <c r="W18" i="187"/>
  <c r="T18" i="187"/>
  <c r="X74" i="187"/>
  <c r="S18" i="187"/>
  <c r="W74" i="187"/>
  <c r="X16" i="187"/>
  <c r="T16" i="187"/>
  <c r="X72" i="187"/>
  <c r="X14" i="187"/>
  <c r="T14" i="187"/>
  <c r="X70" i="187"/>
  <c r="X13" i="187"/>
  <c r="W13" i="187"/>
  <c r="T13" i="187"/>
  <c r="X69" i="187"/>
  <c r="S13" i="187"/>
  <c r="W69" i="187"/>
  <c r="X12" i="187"/>
  <c r="W12" i="187"/>
  <c r="T12" i="187"/>
  <c r="X68" i="187"/>
  <c r="S12" i="187"/>
  <c r="W68" i="187"/>
  <c r="X11" i="187"/>
  <c r="W11" i="187"/>
  <c r="T11" i="187"/>
  <c r="X67" i="187"/>
  <c r="S11" i="187"/>
  <c r="W67" i="187"/>
  <c r="X10" i="187"/>
  <c r="W10" i="187"/>
  <c r="T10" i="187"/>
  <c r="X66" i="187"/>
  <c r="S10" i="187"/>
  <c r="W66" i="187"/>
  <c r="X9" i="187"/>
  <c r="W9" i="187"/>
  <c r="T9" i="187"/>
  <c r="X65" i="187"/>
  <c r="S9" i="187"/>
  <c r="W65" i="187"/>
  <c r="X8" i="187"/>
  <c r="W8" i="187"/>
  <c r="T8" i="187"/>
  <c r="X64" i="187"/>
  <c r="S8" i="187"/>
  <c r="W64" i="187"/>
  <c r="X6" i="187"/>
  <c r="T6" i="187"/>
  <c r="X62" i="187"/>
  <c r="X4" i="187"/>
  <c r="T4" i="187"/>
  <c r="X60" i="187"/>
  <c r="X3" i="187"/>
  <c r="X2" i="187"/>
  <c r="W3" i="187"/>
  <c r="T3" i="187"/>
  <c r="X59" i="187"/>
  <c r="S3" i="187"/>
  <c r="W59" i="187"/>
  <c r="P2" i="187"/>
  <c r="O2" i="187"/>
  <c r="N2" i="187"/>
  <c r="M2" i="187"/>
  <c r="V85" i="2"/>
  <c r="U85" i="2"/>
  <c r="V84" i="2"/>
  <c r="U84" i="2"/>
  <c r="V83" i="2"/>
  <c r="U83" i="2"/>
  <c r="V82" i="2"/>
  <c r="U82" i="2"/>
  <c r="V81" i="2"/>
  <c r="U81" i="2"/>
  <c r="V80" i="2"/>
  <c r="U80" i="2"/>
  <c r="V79" i="2"/>
  <c r="U79" i="2"/>
  <c r="V78" i="2"/>
  <c r="U78" i="2"/>
  <c r="V77" i="2"/>
  <c r="U77" i="2"/>
  <c r="V76" i="2"/>
  <c r="U76" i="2"/>
  <c r="V75" i="2"/>
  <c r="U75" i="2"/>
  <c r="V74" i="2"/>
  <c r="U74" i="2"/>
  <c r="V73" i="2"/>
  <c r="U73" i="2"/>
  <c r="V72" i="2"/>
  <c r="U72" i="2"/>
  <c r="V71" i="2"/>
  <c r="U71" i="2"/>
  <c r="V70" i="2"/>
  <c r="U70" i="2"/>
  <c r="V69" i="2"/>
  <c r="U69" i="2"/>
  <c r="V68" i="2"/>
  <c r="U68" i="2"/>
  <c r="V67" i="2"/>
  <c r="U67" i="2"/>
  <c r="V66" i="2"/>
  <c r="U66" i="2"/>
  <c r="V65" i="2"/>
  <c r="U65" i="2"/>
  <c r="V64" i="2"/>
  <c r="U64" i="2"/>
  <c r="V63" i="2"/>
  <c r="V59" i="2"/>
  <c r="V60" i="2"/>
  <c r="V61" i="2"/>
  <c r="V62" i="2"/>
  <c r="V58" i="2"/>
  <c r="U63" i="2"/>
  <c r="U62" i="2"/>
  <c r="U61" i="2"/>
  <c r="U60" i="2"/>
  <c r="U59" i="2"/>
  <c r="Z57" i="2"/>
  <c r="Y57" i="2"/>
  <c r="V57" i="2"/>
  <c r="U57" i="2"/>
  <c r="Z56" i="2"/>
  <c r="Y56" i="2"/>
  <c r="V56" i="2"/>
  <c r="U56" i="2"/>
  <c r="Z55" i="2"/>
  <c r="Y55" i="2"/>
  <c r="V55" i="2"/>
  <c r="U55" i="2"/>
  <c r="Z54" i="2"/>
  <c r="Y54" i="2"/>
  <c r="V54" i="2"/>
  <c r="U54" i="2"/>
  <c r="U26" i="2"/>
  <c r="Y26" i="2"/>
  <c r="Y82" i="2"/>
  <c r="Z53" i="2"/>
  <c r="Y53" i="2"/>
  <c r="V53" i="2"/>
  <c r="U53" i="2"/>
  <c r="Z52" i="2"/>
  <c r="Y52" i="2"/>
  <c r="V52" i="2"/>
  <c r="U52" i="2"/>
  <c r="Z51" i="2"/>
  <c r="Y51" i="2"/>
  <c r="V51" i="2"/>
  <c r="U51" i="2"/>
  <c r="Z50" i="2"/>
  <c r="Y50" i="2"/>
  <c r="V50" i="2"/>
  <c r="U50" i="2"/>
  <c r="Z49" i="2"/>
  <c r="Y49" i="2"/>
  <c r="V49" i="2"/>
  <c r="U49" i="2"/>
  <c r="U21" i="2"/>
  <c r="Y21" i="2"/>
  <c r="Y77" i="2"/>
  <c r="Z48" i="2"/>
  <c r="Y48" i="2"/>
  <c r="V48" i="2"/>
  <c r="U48" i="2"/>
  <c r="Z47" i="2"/>
  <c r="Y47" i="2"/>
  <c r="V47" i="2"/>
  <c r="U47" i="2"/>
  <c r="Z46" i="2"/>
  <c r="Y46" i="2"/>
  <c r="V46" i="2"/>
  <c r="U46" i="2"/>
  <c r="Z45" i="2"/>
  <c r="Y45" i="2"/>
  <c r="V45" i="2"/>
  <c r="U45" i="2"/>
  <c r="Z44" i="2"/>
  <c r="Y44" i="2"/>
  <c r="V44" i="2"/>
  <c r="U44" i="2"/>
  <c r="U16" i="2"/>
  <c r="Y16" i="2"/>
  <c r="Y72" i="2"/>
  <c r="Z43" i="2"/>
  <c r="Y43" i="2"/>
  <c r="V43" i="2"/>
  <c r="U43" i="2"/>
  <c r="Z42" i="2"/>
  <c r="Y42" i="2"/>
  <c r="V42" i="2"/>
  <c r="U42" i="2"/>
  <c r="Z41" i="2"/>
  <c r="Y41" i="2"/>
  <c r="V41" i="2"/>
  <c r="U41" i="2"/>
  <c r="Z40" i="2"/>
  <c r="Y40" i="2"/>
  <c r="V40" i="2"/>
  <c r="U40" i="2"/>
  <c r="Z39" i="2"/>
  <c r="Y39" i="2"/>
  <c r="V39" i="2"/>
  <c r="U39" i="2"/>
  <c r="U11" i="2"/>
  <c r="Y11" i="2"/>
  <c r="Y67" i="2"/>
  <c r="Z38" i="2"/>
  <c r="Y38" i="2"/>
  <c r="V38" i="2"/>
  <c r="U38" i="2"/>
  <c r="Z37" i="2"/>
  <c r="Y37" i="2"/>
  <c r="V37" i="2"/>
  <c r="U37" i="2"/>
  <c r="Z36" i="2"/>
  <c r="Y36" i="2"/>
  <c r="V36" i="2"/>
  <c r="U36" i="2"/>
  <c r="Z35" i="2"/>
  <c r="Y35" i="2"/>
  <c r="V35" i="2"/>
  <c r="U35" i="2"/>
  <c r="Z34" i="2"/>
  <c r="Y34" i="2"/>
  <c r="V34" i="2"/>
  <c r="U34" i="2"/>
  <c r="U6" i="2"/>
  <c r="Y6" i="2"/>
  <c r="Y62" i="2"/>
  <c r="Z33" i="2"/>
  <c r="Y33" i="2"/>
  <c r="V33" i="2"/>
  <c r="U33" i="2"/>
  <c r="Z32" i="2"/>
  <c r="Z31" i="2"/>
  <c r="Z30" i="2"/>
  <c r="Y32" i="2"/>
  <c r="V32" i="2"/>
  <c r="V31" i="2"/>
  <c r="V30" i="2"/>
  <c r="U32" i="2"/>
  <c r="Y31" i="2"/>
  <c r="U31" i="2"/>
  <c r="Z29" i="2"/>
  <c r="Y29" i="2"/>
  <c r="V29" i="2"/>
  <c r="Z85" i="2"/>
  <c r="U29" i="2"/>
  <c r="Y85" i="2"/>
  <c r="Z28" i="2"/>
  <c r="Y28" i="2"/>
  <c r="V28" i="2"/>
  <c r="Z84" i="2"/>
  <c r="U28" i="2"/>
  <c r="Y84" i="2"/>
  <c r="Z27" i="2"/>
  <c r="Y27" i="2"/>
  <c r="V27" i="2"/>
  <c r="Z83" i="2"/>
  <c r="U27" i="2"/>
  <c r="Y83" i="2"/>
  <c r="Z26" i="2"/>
  <c r="V26" i="2"/>
  <c r="Z82" i="2"/>
  <c r="Z25" i="2"/>
  <c r="Y25" i="2"/>
  <c r="V25" i="2"/>
  <c r="Z81" i="2"/>
  <c r="U25" i="2"/>
  <c r="Y81" i="2"/>
  <c r="Z24" i="2"/>
  <c r="Y24" i="2"/>
  <c r="V24" i="2"/>
  <c r="Z80" i="2"/>
  <c r="U24" i="2"/>
  <c r="Y80" i="2"/>
  <c r="Z23" i="2"/>
  <c r="Y23" i="2"/>
  <c r="V23" i="2"/>
  <c r="Z79" i="2"/>
  <c r="U23" i="2"/>
  <c r="Y79" i="2"/>
  <c r="Z22" i="2"/>
  <c r="Y22" i="2"/>
  <c r="V22" i="2"/>
  <c r="Z78" i="2"/>
  <c r="U22" i="2"/>
  <c r="Y78" i="2"/>
  <c r="Z21" i="2"/>
  <c r="V21" i="2"/>
  <c r="Z77" i="2"/>
  <c r="Z20" i="2"/>
  <c r="Y20" i="2"/>
  <c r="V20" i="2"/>
  <c r="Z76" i="2"/>
  <c r="U20" i="2"/>
  <c r="Y76" i="2"/>
  <c r="Z19" i="2"/>
  <c r="Y19" i="2"/>
  <c r="V19" i="2"/>
  <c r="Z75" i="2"/>
  <c r="U19" i="2"/>
  <c r="Y75" i="2"/>
  <c r="Z18" i="2"/>
  <c r="Y18" i="2"/>
  <c r="V18" i="2"/>
  <c r="Z74" i="2"/>
  <c r="U18" i="2"/>
  <c r="Y74" i="2"/>
  <c r="Z17" i="2"/>
  <c r="Y17" i="2"/>
  <c r="V17" i="2"/>
  <c r="Z73" i="2"/>
  <c r="U17" i="2"/>
  <c r="Y73" i="2"/>
  <c r="Z16" i="2"/>
  <c r="V16" i="2"/>
  <c r="Z72" i="2"/>
  <c r="Z15" i="2"/>
  <c r="Y15" i="2"/>
  <c r="V15" i="2"/>
  <c r="Z71" i="2"/>
  <c r="U15" i="2"/>
  <c r="Y71" i="2"/>
  <c r="Z14" i="2"/>
  <c r="Y14" i="2"/>
  <c r="V14" i="2"/>
  <c r="Z70" i="2"/>
  <c r="U14" i="2"/>
  <c r="Y70" i="2"/>
  <c r="Z13" i="2"/>
  <c r="Y13" i="2"/>
  <c r="V13" i="2"/>
  <c r="Z69" i="2"/>
  <c r="U13" i="2"/>
  <c r="Y69" i="2"/>
  <c r="Z12" i="2"/>
  <c r="Y12" i="2"/>
  <c r="V12" i="2"/>
  <c r="Z68" i="2"/>
  <c r="U12" i="2"/>
  <c r="Y68" i="2"/>
  <c r="Z11" i="2"/>
  <c r="V11" i="2"/>
  <c r="Z67" i="2"/>
  <c r="Z10" i="2"/>
  <c r="Y10" i="2"/>
  <c r="V10" i="2"/>
  <c r="Z66" i="2"/>
  <c r="U10" i="2"/>
  <c r="Y66" i="2"/>
  <c r="Z9" i="2"/>
  <c r="Y9" i="2"/>
  <c r="V9" i="2"/>
  <c r="Z65" i="2"/>
  <c r="U9" i="2"/>
  <c r="Y65" i="2"/>
  <c r="Z8" i="2"/>
  <c r="Y8" i="2"/>
  <c r="V8" i="2"/>
  <c r="Z64" i="2"/>
  <c r="U8" i="2"/>
  <c r="Y64" i="2"/>
  <c r="Z7" i="2"/>
  <c r="Y7" i="2"/>
  <c r="V7" i="2"/>
  <c r="V3" i="2"/>
  <c r="V4" i="2"/>
  <c r="V5" i="2"/>
  <c r="V6" i="2"/>
  <c r="V2" i="2"/>
  <c r="U7" i="2"/>
  <c r="Y63" i="2"/>
  <c r="Z6" i="2"/>
  <c r="Z3" i="2"/>
  <c r="Z4" i="2"/>
  <c r="Z5" i="2"/>
  <c r="Z2" i="2"/>
  <c r="Y5" i="2"/>
  <c r="Z61" i="2"/>
  <c r="U5" i="2"/>
  <c r="Y61" i="2"/>
  <c r="Y4" i="2"/>
  <c r="Z60" i="2"/>
  <c r="U4" i="2"/>
  <c r="Y60" i="2"/>
  <c r="Y3" i="2"/>
  <c r="Z59" i="2"/>
  <c r="U3" i="2"/>
  <c r="Y59" i="2"/>
  <c r="R2" i="2"/>
  <c r="Q2" i="2"/>
  <c r="P2" i="2"/>
  <c r="O2" i="2"/>
  <c r="N2" i="2"/>
  <c r="X71" i="345"/>
  <c r="X80" i="345"/>
  <c r="X60" i="345"/>
  <c r="X66" i="345"/>
  <c r="W81" i="345"/>
  <c r="W66" i="345"/>
  <c r="X69" i="345"/>
  <c r="X75" i="345"/>
  <c r="W75" i="345"/>
  <c r="W61" i="345"/>
  <c r="W67" i="345"/>
  <c r="W73" i="345"/>
  <c r="W79" i="345"/>
  <c r="W62" i="345"/>
  <c r="W68" i="345"/>
  <c r="W80" i="345"/>
  <c r="X62" i="345"/>
  <c r="W71" i="345"/>
  <c r="X65" i="345"/>
  <c r="W65" i="345"/>
  <c r="X70" i="345"/>
  <c r="X76" i="345"/>
  <c r="X82" i="345"/>
  <c r="W76" i="345"/>
  <c r="X79" i="345"/>
  <c r="X85" i="345"/>
  <c r="X58" i="187"/>
  <c r="X58" i="11"/>
  <c r="X58" i="12"/>
  <c r="X58" i="15"/>
  <c r="X58" i="5"/>
  <c r="X58" i="6"/>
  <c r="X58" i="7"/>
  <c r="X58" i="13"/>
  <c r="X58" i="9"/>
  <c r="X58" i="10"/>
  <c r="X62" i="18"/>
  <c r="X67" i="18"/>
  <c r="X72" i="18"/>
  <c r="X77" i="18"/>
  <c r="X82" i="18"/>
  <c r="X58" i="18"/>
  <c r="X62" i="20"/>
  <c r="X67" i="20"/>
  <c r="X68" i="20"/>
  <c r="X72" i="20"/>
  <c r="X77" i="20"/>
  <c r="X78" i="20"/>
  <c r="X82" i="20"/>
  <c r="X58" i="20"/>
  <c r="T2" i="15"/>
  <c r="X65" i="30"/>
  <c r="X75" i="30"/>
  <c r="X85" i="30"/>
  <c r="W61" i="31"/>
  <c r="W71" i="31"/>
  <c r="Z59" i="188"/>
  <c r="Z58" i="188"/>
  <c r="W64" i="16"/>
  <c r="W74" i="16"/>
  <c r="W84" i="16"/>
  <c r="X61" i="24"/>
  <c r="T2" i="24"/>
  <c r="X66" i="24"/>
  <c r="X71" i="24"/>
  <c r="X76" i="24"/>
  <c r="X81" i="24"/>
  <c r="X61" i="26"/>
  <c r="X66" i="26"/>
  <c r="X71" i="26"/>
  <c r="X76" i="26"/>
  <c r="X81" i="26"/>
  <c r="X64" i="26"/>
  <c r="X74" i="26"/>
  <c r="X84" i="26"/>
  <c r="T30" i="28"/>
  <c r="X58" i="29"/>
  <c r="X58" i="41"/>
  <c r="T2" i="13"/>
  <c r="Z62" i="2"/>
  <c r="T30" i="17"/>
  <c r="T30" i="22"/>
  <c r="X58" i="23"/>
  <c r="X58" i="25"/>
  <c r="T2" i="11"/>
  <c r="T2" i="18"/>
  <c r="X58" i="27"/>
  <c r="T2" i="10"/>
  <c r="X61" i="16"/>
  <c r="X66" i="16"/>
  <c r="X76" i="16"/>
  <c r="X58" i="16"/>
  <c r="Z63" i="2"/>
  <c r="Z58" i="2"/>
  <c r="T2" i="9"/>
  <c r="X59" i="36"/>
  <c r="X64" i="36"/>
  <c r="X69" i="36"/>
  <c r="X58" i="39"/>
  <c r="W63" i="23"/>
  <c r="T2" i="7"/>
  <c r="T2" i="6"/>
  <c r="X59" i="8"/>
  <c r="X58" i="8"/>
  <c r="W66" i="16"/>
  <c r="W76" i="16"/>
  <c r="W68" i="17"/>
  <c r="W78" i="17"/>
  <c r="X68" i="24"/>
  <c r="T2" i="5"/>
  <c r="X63" i="17"/>
  <c r="X64" i="17"/>
  <c r="X65" i="17"/>
  <c r="X68" i="17"/>
  <c r="X73" i="17"/>
  <c r="X74" i="17"/>
  <c r="X75" i="17"/>
  <c r="X78" i="17"/>
  <c r="X83" i="17"/>
  <c r="X84" i="17"/>
  <c r="X85" i="17"/>
  <c r="X58" i="17"/>
  <c r="X63" i="22"/>
  <c r="X68" i="22"/>
  <c r="X73" i="22"/>
  <c r="X78" i="22"/>
  <c r="X83" i="22"/>
  <c r="X2" i="5"/>
  <c r="T2" i="17"/>
  <c r="W66" i="18"/>
  <c r="W76" i="18"/>
  <c r="T2" i="34"/>
  <c r="X59" i="34"/>
  <c r="X58" i="34"/>
  <c r="W65" i="29"/>
  <c r="W75" i="29"/>
  <c r="W85" i="29"/>
  <c r="X60" i="30"/>
  <c r="X70" i="30"/>
  <c r="X80" i="30"/>
  <c r="X58" i="30"/>
  <c r="W61" i="33"/>
  <c r="W66" i="33"/>
  <c r="W71" i="33"/>
  <c r="W76" i="33"/>
  <c r="W81" i="33"/>
  <c r="X59" i="19"/>
  <c r="X58" i="19"/>
  <c r="T2" i="19"/>
  <c r="X59" i="24"/>
  <c r="X69" i="24"/>
  <c r="X59" i="26"/>
  <c r="X69" i="26"/>
  <c r="X79" i="26"/>
  <c r="X58" i="28"/>
  <c r="X58" i="37"/>
  <c r="X30" i="18"/>
  <c r="X58" i="21"/>
  <c r="X58" i="35"/>
  <c r="T30" i="36"/>
  <c r="T30" i="20"/>
  <c r="X2" i="24"/>
  <c r="X2" i="28"/>
  <c r="X58" i="40"/>
  <c r="X2" i="22"/>
  <c r="T2" i="187"/>
  <c r="X60" i="22"/>
  <c r="X65" i="22"/>
  <c r="X70" i="22"/>
  <c r="X75" i="22"/>
  <c r="X80" i="22"/>
  <c r="X85" i="22"/>
  <c r="X58" i="22"/>
  <c r="W68" i="23"/>
  <c r="W78" i="23"/>
  <c r="X78" i="24"/>
  <c r="W59" i="35"/>
  <c r="W64" i="35"/>
  <c r="W69" i="35"/>
  <c r="W74" i="35"/>
  <c r="W79" i="35"/>
  <c r="W84" i="35"/>
  <c r="X62" i="36"/>
  <c r="X67" i="36"/>
  <c r="X77" i="36"/>
  <c r="T2" i="32"/>
  <c r="W66" i="42"/>
  <c r="W76" i="42"/>
  <c r="X58" i="92"/>
  <c r="T2" i="30"/>
  <c r="T2" i="29"/>
  <c r="X58" i="93"/>
  <c r="T2" i="28"/>
  <c r="X58" i="52"/>
  <c r="T2" i="27"/>
  <c r="X77" i="42"/>
  <c r="X30" i="43"/>
  <c r="X60" i="45"/>
  <c r="X65" i="45"/>
  <c r="X70" i="45"/>
  <c r="T2" i="26"/>
  <c r="X60" i="135"/>
  <c r="X58" i="135"/>
  <c r="T2" i="25"/>
  <c r="X58" i="153"/>
  <c r="W63" i="42"/>
  <c r="W73" i="42"/>
  <c r="W83" i="42"/>
  <c r="T2" i="23"/>
  <c r="X63" i="42"/>
  <c r="X73" i="42"/>
  <c r="X83" i="42"/>
  <c r="T2" i="22"/>
  <c r="T2" i="42"/>
  <c r="W66" i="43"/>
  <c r="W76" i="43"/>
  <c r="X58" i="47"/>
  <c r="T2" i="41"/>
  <c r="X63" i="43"/>
  <c r="X68" i="43"/>
  <c r="X59" i="43"/>
  <c r="X58" i="43"/>
  <c r="X58" i="53"/>
  <c r="T2" i="20"/>
  <c r="T2" i="40"/>
  <c r="T2" i="43"/>
  <c r="T2" i="39"/>
  <c r="X59" i="42"/>
  <c r="X69" i="42"/>
  <c r="X79" i="42"/>
  <c r="X58" i="42"/>
  <c r="W63" i="44"/>
  <c r="W68" i="44"/>
  <c r="W73" i="44"/>
  <c r="W78" i="44"/>
  <c r="W83" i="44"/>
  <c r="X58" i="161"/>
  <c r="T2" i="38"/>
  <c r="W64" i="43"/>
  <c r="W74" i="43"/>
  <c r="W84" i="43"/>
  <c r="X58" i="89"/>
  <c r="X58" i="91"/>
  <c r="T2" i="37"/>
  <c r="T2" i="36"/>
  <c r="T2" i="44"/>
  <c r="X59" i="44"/>
  <c r="X58" i="44"/>
  <c r="X58" i="51"/>
  <c r="X58" i="136"/>
  <c r="X59" i="45"/>
  <c r="X59" i="177"/>
  <c r="X58" i="177"/>
  <c r="T2" i="192"/>
  <c r="X60" i="205"/>
  <c r="X65" i="205"/>
  <c r="X70" i="205"/>
  <c r="X75" i="205"/>
  <c r="X80" i="205"/>
  <c r="X85" i="205"/>
  <c r="X58" i="205"/>
  <c r="X30" i="206"/>
  <c r="X60" i="46"/>
  <c r="X58" i="46"/>
  <c r="X2" i="164"/>
  <c r="X59" i="189"/>
  <c r="X58" i="189"/>
  <c r="X60" i="190"/>
  <c r="X58" i="190"/>
  <c r="X62" i="199"/>
  <c r="X62" i="206"/>
  <c r="X67" i="206"/>
  <c r="X72" i="206"/>
  <c r="X77" i="206"/>
  <c r="X82" i="206"/>
  <c r="X78" i="208"/>
  <c r="X58" i="226"/>
  <c r="X58" i="233"/>
  <c r="X62" i="49"/>
  <c r="X58" i="49"/>
  <c r="X63" i="193"/>
  <c r="T30" i="50"/>
  <c r="T2" i="140"/>
  <c r="X61" i="191"/>
  <c r="X71" i="191"/>
  <c r="X81" i="191"/>
  <c r="X63" i="208"/>
  <c r="X68" i="208"/>
  <c r="X73" i="208"/>
  <c r="X83" i="208"/>
  <c r="X58" i="208"/>
  <c r="X58" i="246"/>
  <c r="T2" i="136"/>
  <c r="X2" i="192"/>
  <c r="W63" i="206"/>
  <c r="W68" i="206"/>
  <c r="W73" i="206"/>
  <c r="W78" i="206"/>
  <c r="W61" i="212"/>
  <c r="W66" i="212"/>
  <c r="W71" i="212"/>
  <c r="W65" i="192"/>
  <c r="W75" i="192"/>
  <c r="W85" i="192"/>
  <c r="W60" i="199"/>
  <c r="W65" i="199"/>
  <c r="W70" i="199"/>
  <c r="W75" i="199"/>
  <c r="W80" i="199"/>
  <c r="W85" i="199"/>
  <c r="T30" i="205"/>
  <c r="T2" i="93"/>
  <c r="X60" i="192"/>
  <c r="X65" i="192"/>
  <c r="X70" i="192"/>
  <c r="X75" i="192"/>
  <c r="X80" i="192"/>
  <c r="X58" i="192"/>
  <c r="X59" i="193"/>
  <c r="T2" i="193"/>
  <c r="X58" i="244"/>
  <c r="T2" i="92"/>
  <c r="X60" i="140"/>
  <c r="X58" i="140"/>
  <c r="X58" i="224"/>
  <c r="T2" i="91"/>
  <c r="X58" i="213"/>
  <c r="T2" i="89"/>
  <c r="W66" i="199"/>
  <c r="W76" i="199"/>
  <c r="X68" i="247"/>
  <c r="X78" i="247"/>
  <c r="X58" i="247"/>
  <c r="T2" i="53"/>
  <c r="X65" i="193"/>
  <c r="X75" i="193"/>
  <c r="X85" i="193"/>
  <c r="T2" i="52"/>
  <c r="W77" i="190"/>
  <c r="X68" i="191"/>
  <c r="X60" i="191"/>
  <c r="X70" i="191"/>
  <c r="X78" i="191"/>
  <c r="X80" i="191"/>
  <c r="X58" i="191"/>
  <c r="W84" i="199"/>
  <c r="T2" i="51"/>
  <c r="X59" i="199"/>
  <c r="X69" i="199"/>
  <c r="X79" i="199"/>
  <c r="T2" i="50"/>
  <c r="X60" i="206"/>
  <c r="X58" i="206"/>
  <c r="T2" i="206"/>
  <c r="X60" i="238"/>
  <c r="X58" i="238"/>
  <c r="T2" i="49"/>
  <c r="X61" i="193"/>
  <c r="X66" i="193"/>
  <c r="X71" i="193"/>
  <c r="X76" i="193"/>
  <c r="X81" i="193"/>
  <c r="W59" i="193"/>
  <c r="W69" i="193"/>
  <c r="W79" i="193"/>
  <c r="X58" i="225"/>
  <c r="T2" i="48"/>
  <c r="W68" i="190"/>
  <c r="W78" i="190"/>
  <c r="T2" i="191"/>
  <c r="T2" i="47"/>
  <c r="X2" i="48"/>
  <c r="W59" i="212"/>
  <c r="W64" i="212"/>
  <c r="X58" i="245"/>
  <c r="W68" i="192"/>
  <c r="W78" i="192"/>
  <c r="W63" i="199"/>
  <c r="W68" i="199"/>
  <c r="W73" i="199"/>
  <c r="W78" i="199"/>
  <c r="X61" i="212"/>
  <c r="X58" i="212"/>
  <c r="X62" i="193"/>
  <c r="X67" i="193"/>
  <c r="X72" i="193"/>
  <c r="X77" i="193"/>
  <c r="X82" i="193"/>
  <c r="X2" i="205"/>
  <c r="T30" i="193"/>
  <c r="T2" i="233"/>
  <c r="X59" i="237"/>
  <c r="X58" i="237"/>
  <c r="W59" i="249"/>
  <c r="W69" i="249"/>
  <c r="W79" i="249"/>
  <c r="X60" i="249"/>
  <c r="X61" i="249"/>
  <c r="X62" i="249"/>
  <c r="X71" i="249"/>
  <c r="X72" i="249"/>
  <c r="X82" i="249"/>
  <c r="X58" i="249"/>
  <c r="X64" i="267"/>
  <c r="X74" i="267"/>
  <c r="X84" i="267"/>
  <c r="W62" i="268"/>
  <c r="X85" i="273"/>
  <c r="X58" i="337"/>
  <c r="T2" i="231"/>
  <c r="X62" i="268"/>
  <c r="T2" i="268"/>
  <c r="T30" i="268"/>
  <c r="X60" i="268"/>
  <c r="T2" i="226"/>
  <c r="X60" i="269"/>
  <c r="X65" i="269"/>
  <c r="X75" i="269"/>
  <c r="X77" i="269"/>
  <c r="X80" i="269"/>
  <c r="X85" i="269"/>
  <c r="X58" i="269"/>
  <c r="X59" i="231"/>
  <c r="X58" i="231"/>
  <c r="X60" i="236"/>
  <c r="X58" i="236"/>
  <c r="X2" i="249"/>
  <c r="T2" i="224"/>
  <c r="X61" i="257"/>
  <c r="X62" i="257"/>
  <c r="X63" i="257"/>
  <c r="X68" i="257"/>
  <c r="X72" i="257"/>
  <c r="X73" i="257"/>
  <c r="X78" i="257"/>
  <c r="X82" i="257"/>
  <c r="X83" i="257"/>
  <c r="X58" i="257"/>
  <c r="T2" i="257"/>
  <c r="T2" i="259"/>
  <c r="T2" i="220"/>
  <c r="T30" i="257"/>
  <c r="W59" i="259"/>
  <c r="W64" i="259"/>
  <c r="W69" i="259"/>
  <c r="W74" i="259"/>
  <c r="W79" i="259"/>
  <c r="W84" i="259"/>
  <c r="T2" i="213"/>
  <c r="X63" i="265"/>
  <c r="X60" i="265"/>
  <c r="X61" i="265"/>
  <c r="X66" i="265"/>
  <c r="X70" i="265"/>
  <c r="X71" i="265"/>
  <c r="X76" i="265"/>
  <c r="X80" i="265"/>
  <c r="X81" i="265"/>
  <c r="X58" i="265"/>
  <c r="T30" i="269"/>
  <c r="T2" i="212"/>
  <c r="W62" i="257"/>
  <c r="W72" i="257"/>
  <c r="W82" i="257"/>
  <c r="X64" i="270"/>
  <c r="T2" i="208"/>
  <c r="X2" i="212"/>
  <c r="W61" i="249"/>
  <c r="W71" i="249"/>
  <c r="W81" i="249"/>
  <c r="X2" i="259"/>
  <c r="X60" i="292"/>
  <c r="X58" i="292"/>
  <c r="X58" i="248"/>
  <c r="W60" i="259"/>
  <c r="W70" i="259"/>
  <c r="W80" i="259"/>
  <c r="W64" i="265"/>
  <c r="W74" i="265"/>
  <c r="W84" i="265"/>
  <c r="X59" i="268"/>
  <c r="X64" i="268"/>
  <c r="X69" i="268"/>
  <c r="X74" i="268"/>
  <c r="X79" i="268"/>
  <c r="X84" i="268"/>
  <c r="T2" i="205"/>
  <c r="T2" i="248"/>
  <c r="X30" i="267"/>
  <c r="X59" i="267"/>
  <c r="T2" i="199"/>
  <c r="W59" i="248"/>
  <c r="W69" i="248"/>
  <c r="W79" i="248"/>
  <c r="W65" i="267"/>
  <c r="W70" i="267"/>
  <c r="W75" i="267"/>
  <c r="W80" i="267"/>
  <c r="W85" i="267"/>
  <c r="W62" i="249"/>
  <c r="W72" i="249"/>
  <c r="W82" i="249"/>
  <c r="X62" i="267"/>
  <c r="T2" i="267"/>
  <c r="X84" i="272"/>
  <c r="T2" i="247"/>
  <c r="X2" i="248"/>
  <c r="T30" i="259"/>
  <c r="X59" i="259"/>
  <c r="X69" i="259"/>
  <c r="X79" i="259"/>
  <c r="W81" i="270"/>
  <c r="W69" i="282"/>
  <c r="X63" i="303"/>
  <c r="T30" i="303"/>
  <c r="X2" i="246"/>
  <c r="W76" i="276"/>
  <c r="T2" i="244"/>
  <c r="X62" i="272"/>
  <c r="T2" i="272"/>
  <c r="X60" i="300"/>
  <c r="X63" i="300"/>
  <c r="X73" i="300"/>
  <c r="X83" i="300"/>
  <c r="X58" i="300"/>
  <c r="T2" i="300"/>
  <c r="W62" i="259"/>
  <c r="W72" i="259"/>
  <c r="W82" i="259"/>
  <c r="X62" i="259"/>
  <c r="X72" i="259"/>
  <c r="X82" i="259"/>
  <c r="T30" i="265"/>
  <c r="T2" i="271"/>
  <c r="T2" i="269"/>
  <c r="W62" i="275"/>
  <c r="W72" i="275"/>
  <c r="W82" i="275"/>
  <c r="X63" i="341"/>
  <c r="X65" i="341"/>
  <c r="X75" i="341"/>
  <c r="X85" i="341"/>
  <c r="X58" i="341"/>
  <c r="T30" i="341"/>
  <c r="W68" i="272"/>
  <c r="W78" i="272"/>
  <c r="X60" i="274"/>
  <c r="X70" i="274"/>
  <c r="X80" i="274"/>
  <c r="X62" i="275"/>
  <c r="X72" i="275"/>
  <c r="X82" i="275"/>
  <c r="X30" i="278"/>
  <c r="T30" i="281"/>
  <c r="X59" i="281"/>
  <c r="X69" i="281"/>
  <c r="X74" i="281"/>
  <c r="X79" i="281"/>
  <c r="X84" i="281"/>
  <c r="W60" i="282"/>
  <c r="W70" i="282"/>
  <c r="W80" i="282"/>
  <c r="X64" i="289"/>
  <c r="X74" i="289"/>
  <c r="X84" i="289"/>
  <c r="T30" i="301"/>
  <c r="X61" i="301"/>
  <c r="X62" i="282"/>
  <c r="T2" i="282"/>
  <c r="T30" i="291"/>
  <c r="X60" i="291"/>
  <c r="W61" i="303"/>
  <c r="W66" i="303"/>
  <c r="W71" i="303"/>
  <c r="W76" i="303"/>
  <c r="W81" i="303"/>
  <c r="X30" i="294"/>
  <c r="X60" i="294"/>
  <c r="X2" i="329"/>
  <c r="T2" i="265"/>
  <c r="T30" i="274"/>
  <c r="W59" i="327"/>
  <c r="X58" i="342"/>
  <c r="X68" i="270"/>
  <c r="X78" i="270"/>
  <c r="W60" i="273"/>
  <c r="W70" i="273"/>
  <c r="W80" i="273"/>
  <c r="X61" i="274"/>
  <c r="X62" i="274"/>
  <c r="X71" i="274"/>
  <c r="X72" i="274"/>
  <c r="X81" i="274"/>
  <c r="X82" i="274"/>
  <c r="X58" i="274"/>
  <c r="X68" i="275"/>
  <c r="X78" i="275"/>
  <c r="W61" i="282"/>
  <c r="X63" i="294"/>
  <c r="T2" i="294"/>
  <c r="X60" i="297"/>
  <c r="X65" i="297"/>
  <c r="X70" i="297"/>
  <c r="X75" i="297"/>
  <c r="X58" i="297"/>
  <c r="X59" i="308"/>
  <c r="X61" i="308"/>
  <c r="X66" i="308"/>
  <c r="X71" i="308"/>
  <c r="X76" i="308"/>
  <c r="X81" i="308"/>
  <c r="X58" i="308"/>
  <c r="T2" i="308"/>
  <c r="X59" i="327"/>
  <c r="X69" i="327"/>
  <c r="X61" i="345"/>
  <c r="T2" i="345"/>
  <c r="X68" i="271"/>
  <c r="X78" i="271"/>
  <c r="X59" i="272"/>
  <c r="X69" i="272"/>
  <c r="X79" i="272"/>
  <c r="X60" i="273"/>
  <c r="X61" i="273"/>
  <c r="X70" i="273"/>
  <c r="X71" i="273"/>
  <c r="X80" i="273"/>
  <c r="X81" i="273"/>
  <c r="X58" i="273"/>
  <c r="W61" i="278"/>
  <c r="W71" i="278"/>
  <c r="W81" i="278"/>
  <c r="X63" i="282"/>
  <c r="X73" i="282"/>
  <c r="X59" i="282"/>
  <c r="X60" i="331"/>
  <c r="X62" i="331"/>
  <c r="X58" i="331"/>
  <c r="X61" i="278"/>
  <c r="X71" i="278"/>
  <c r="X81" i="278"/>
  <c r="W59" i="270"/>
  <c r="W69" i="270"/>
  <c r="W79" i="270"/>
  <c r="W61" i="289"/>
  <c r="W71" i="289"/>
  <c r="W81" i="289"/>
  <c r="W67" i="329"/>
  <c r="W77" i="329"/>
  <c r="X30" i="331"/>
  <c r="X59" i="270"/>
  <c r="T2" i="270"/>
  <c r="X69" i="270"/>
  <c r="X79" i="270"/>
  <c r="W59" i="271"/>
  <c r="W69" i="271"/>
  <c r="W79" i="271"/>
  <c r="W60" i="272"/>
  <c r="W70" i="272"/>
  <c r="W80" i="272"/>
  <c r="W61" i="273"/>
  <c r="W71" i="273"/>
  <c r="W81" i="273"/>
  <c r="T30" i="273"/>
  <c r="X59" i="275"/>
  <c r="X69" i="275"/>
  <c r="X79" i="275"/>
  <c r="X63" i="281"/>
  <c r="X73" i="281"/>
  <c r="X83" i="281"/>
  <c r="X61" i="281"/>
  <c r="X66" i="281"/>
  <c r="X71" i="281"/>
  <c r="X76" i="281"/>
  <c r="X81" i="281"/>
  <c r="W64" i="282"/>
  <c r="W74" i="282"/>
  <c r="W84" i="282"/>
  <c r="W62" i="291"/>
  <c r="W72" i="291"/>
  <c r="W82" i="291"/>
  <c r="X64" i="294"/>
  <c r="X74" i="294"/>
  <c r="X84" i="294"/>
  <c r="X63" i="301"/>
  <c r="X66" i="301"/>
  <c r="X73" i="301"/>
  <c r="X76" i="301"/>
  <c r="X83" i="301"/>
  <c r="X58" i="301"/>
  <c r="W63" i="308"/>
  <c r="X59" i="271"/>
  <c r="X69" i="271"/>
  <c r="X79" i="271"/>
  <c r="X60" i="272"/>
  <c r="X70" i="272"/>
  <c r="X80" i="272"/>
  <c r="T2" i="273"/>
  <c r="W60" i="274"/>
  <c r="W70" i="274"/>
  <c r="W80" i="274"/>
  <c r="W64" i="278"/>
  <c r="T2" i="281"/>
  <c r="X64" i="282"/>
  <c r="X74" i="282"/>
  <c r="X84" i="282"/>
  <c r="X59" i="291"/>
  <c r="X62" i="291"/>
  <c r="X65" i="291"/>
  <c r="X72" i="291"/>
  <c r="X75" i="291"/>
  <c r="X82" i="291"/>
  <c r="X85" i="291"/>
  <c r="X58" i="291"/>
  <c r="T2" i="291"/>
  <c r="W62" i="292"/>
  <c r="W72" i="292"/>
  <c r="W82" i="292"/>
  <c r="X59" i="303"/>
  <c r="T2" i="331"/>
  <c r="X2" i="270"/>
  <c r="X59" i="278"/>
  <c r="X69" i="278"/>
  <c r="X79" i="278"/>
  <c r="X59" i="294"/>
  <c r="X2" i="294"/>
  <c r="X30" i="300"/>
  <c r="X68" i="303"/>
  <c r="X78" i="303"/>
  <c r="X68" i="324"/>
  <c r="W60" i="270"/>
  <c r="W70" i="270"/>
  <c r="W80" i="270"/>
  <c r="X2" i="271"/>
  <c r="W68" i="274"/>
  <c r="W78" i="274"/>
  <c r="W64" i="281"/>
  <c r="W74" i="281"/>
  <c r="W84" i="281"/>
  <c r="W60" i="294"/>
  <c r="W65" i="294"/>
  <c r="W70" i="294"/>
  <c r="W75" i="294"/>
  <c r="W80" i="294"/>
  <c r="W85" i="294"/>
  <c r="W67" i="297"/>
  <c r="W77" i="297"/>
  <c r="W66" i="301"/>
  <c r="X60" i="270"/>
  <c r="X70" i="270"/>
  <c r="X80" i="270"/>
  <c r="W60" i="271"/>
  <c r="W70" i="271"/>
  <c r="W80" i="271"/>
  <c r="W61" i="272"/>
  <c r="W71" i="272"/>
  <c r="W81" i="272"/>
  <c r="W62" i="273"/>
  <c r="W72" i="273"/>
  <c r="W82" i="273"/>
  <c r="X60" i="276"/>
  <c r="X70" i="276"/>
  <c r="X63" i="276"/>
  <c r="X73" i="276"/>
  <c r="X80" i="276"/>
  <c r="X83" i="276"/>
  <c r="X58" i="276"/>
  <c r="X64" i="281"/>
  <c r="W65" i="282"/>
  <c r="W75" i="282"/>
  <c r="W65" i="291"/>
  <c r="W75" i="291"/>
  <c r="X65" i="294"/>
  <c r="X75" i="294"/>
  <c r="X85" i="294"/>
  <c r="X30" i="303"/>
  <c r="X61" i="303"/>
  <c r="T30" i="327"/>
  <c r="W60" i="337"/>
  <c r="X63" i="345"/>
  <c r="X68" i="345"/>
  <c r="X73" i="345"/>
  <c r="X78" i="345"/>
  <c r="X83" i="345"/>
  <c r="X60" i="271"/>
  <c r="X70" i="271"/>
  <c r="X80" i="271"/>
  <c r="W59" i="272"/>
  <c r="W69" i="272"/>
  <c r="W79" i="272"/>
  <c r="T2" i="274"/>
  <c r="W63" i="276"/>
  <c r="W73" i="276"/>
  <c r="W83" i="276"/>
  <c r="X59" i="324"/>
  <c r="X69" i="324"/>
  <c r="W66" i="270"/>
  <c r="W76" i="270"/>
  <c r="W59" i="274"/>
  <c r="W69" i="274"/>
  <c r="W79" i="274"/>
  <c r="W61" i="275"/>
  <c r="W71" i="275"/>
  <c r="W81" i="275"/>
  <c r="W61" i="276"/>
  <c r="W71" i="276"/>
  <c r="W81" i="276"/>
  <c r="X59" i="289"/>
  <c r="W63" i="297"/>
  <c r="W73" i="297"/>
  <c r="W83" i="297"/>
  <c r="W63" i="300"/>
  <c r="W73" i="300"/>
  <c r="W83" i="300"/>
  <c r="W67" i="308"/>
  <c r="W77" i="308"/>
  <c r="X62" i="329"/>
  <c r="X58" i="329"/>
  <c r="T30" i="337"/>
  <c r="T2" i="292"/>
  <c r="X62" i="324"/>
  <c r="T2" i="275"/>
  <c r="T2" i="342"/>
  <c r="T2" i="341"/>
  <c r="X59" i="345"/>
  <c r="T2" i="337"/>
  <c r="T2" i="329"/>
  <c r="T2" i="327"/>
  <c r="T2" i="324"/>
  <c r="W11" i="346"/>
  <c r="X11" i="346"/>
  <c r="W10" i="346"/>
  <c r="X13" i="346"/>
  <c r="X10" i="346"/>
  <c r="W9" i="346"/>
  <c r="X9" i="346"/>
  <c r="X2" i="346"/>
  <c r="W12" i="346"/>
  <c r="X12" i="346"/>
  <c r="W2" i="346"/>
  <c r="W13" i="346"/>
  <c r="T2" i="346"/>
  <c r="S2" i="346"/>
  <c r="X58" i="327"/>
  <c r="X58" i="36"/>
  <c r="X58" i="270"/>
  <c r="X58" i="193"/>
  <c r="X58" i="294"/>
  <c r="X58" i="26"/>
  <c r="X58" i="275"/>
  <c r="X58" i="324"/>
  <c r="X58" i="278"/>
  <c r="X58" i="267"/>
  <c r="X58" i="289"/>
  <c r="X58" i="303"/>
  <c r="X58" i="282"/>
  <c r="X58" i="281"/>
  <c r="X58" i="24"/>
  <c r="X58" i="345"/>
  <c r="X58" i="272"/>
  <c r="X58" i="45"/>
  <c r="X58" i="259"/>
  <c r="X58" i="271"/>
  <c r="X58" i="268"/>
  <c r="X58" i="199"/>
  <c r="W8" i="346"/>
  <c r="X8" i="346"/>
  <c r="AG12" i="1"/>
  <c r="W13" i="332"/>
  <c r="W2" i="302"/>
  <c r="W2" i="325"/>
  <c r="S2" i="325"/>
  <c r="W2" i="293"/>
  <c r="W16" i="293"/>
  <c r="W2" i="290"/>
  <c r="W17" i="284"/>
  <c r="W14" i="284"/>
  <c r="R103" i="1"/>
  <c r="R89" i="1"/>
  <c r="R5" i="1"/>
  <c r="AG4" i="1"/>
  <c r="X55" i="84"/>
  <c r="W55" i="84"/>
  <c r="T55" i="84"/>
  <c r="S55" i="84"/>
  <c r="X27" i="84"/>
  <c r="W27" i="84"/>
  <c r="S27" i="84"/>
  <c r="T27" i="84"/>
  <c r="U83" i="201"/>
  <c r="V83" i="201"/>
  <c r="Z55" i="201"/>
  <c r="Y55" i="201"/>
  <c r="U55" i="201"/>
  <c r="V55" i="201"/>
  <c r="Z27" i="201"/>
  <c r="Y27" i="201"/>
  <c r="U27" i="201"/>
  <c r="V27" i="201"/>
  <c r="U83" i="202"/>
  <c r="V83" i="202"/>
  <c r="Y55" i="202"/>
  <c r="Z55" i="202"/>
  <c r="U55" i="202"/>
  <c r="V55" i="202"/>
  <c r="Y27" i="202"/>
  <c r="Z27" i="202"/>
  <c r="U27" i="202"/>
  <c r="V27" i="202"/>
  <c r="W55" i="200"/>
  <c r="X55" i="200"/>
  <c r="S55" i="200"/>
  <c r="T55" i="200"/>
  <c r="W27" i="200"/>
  <c r="X27" i="200"/>
  <c r="S27" i="200"/>
  <c r="T27" i="200"/>
  <c r="W3" i="200"/>
  <c r="S31" i="200"/>
  <c r="X17" i="284"/>
  <c r="X16" i="284"/>
  <c r="W16" i="284"/>
  <c r="X15" i="284"/>
  <c r="W15" i="284"/>
  <c r="X14" i="284"/>
  <c r="X13" i="284"/>
  <c r="W13" i="284"/>
  <c r="X12" i="284"/>
  <c r="W12" i="284"/>
  <c r="X11" i="284"/>
  <c r="W11" i="284"/>
  <c r="X9" i="302"/>
  <c r="X10" i="302"/>
  <c r="X11" i="302"/>
  <c r="X12" i="302"/>
  <c r="X13" i="302"/>
  <c r="W10" i="302"/>
  <c r="W11" i="302"/>
  <c r="W12" i="302"/>
  <c r="W13" i="302"/>
  <c r="X13" i="325"/>
  <c r="X14" i="325"/>
  <c r="X15" i="325"/>
  <c r="X16" i="325"/>
  <c r="X17" i="325"/>
  <c r="X18" i="325"/>
  <c r="X19" i="325"/>
  <c r="X20" i="325"/>
  <c r="X21" i="325"/>
  <c r="W13" i="325"/>
  <c r="W14" i="325"/>
  <c r="W15" i="325"/>
  <c r="W16" i="325"/>
  <c r="W19" i="325"/>
  <c r="W20" i="325"/>
  <c r="W21" i="325"/>
  <c r="X13" i="293"/>
  <c r="X14" i="293"/>
  <c r="X15" i="293"/>
  <c r="X16" i="293"/>
  <c r="X17" i="293"/>
  <c r="X18" i="293"/>
  <c r="X19" i="293"/>
  <c r="X20" i="293"/>
  <c r="X21" i="293"/>
  <c r="W13" i="293"/>
  <c r="W14" i="293"/>
  <c r="W15" i="293"/>
  <c r="W18" i="293"/>
  <c r="W19" i="293"/>
  <c r="W20" i="293"/>
  <c r="W21" i="293"/>
  <c r="X11" i="290"/>
  <c r="X12" i="290"/>
  <c r="X13" i="290"/>
  <c r="X14" i="290"/>
  <c r="X15" i="290"/>
  <c r="X16" i="290"/>
  <c r="X17" i="290"/>
  <c r="W11" i="290"/>
  <c r="W13" i="290"/>
  <c r="W14" i="290"/>
  <c r="W15" i="290"/>
  <c r="W16" i="290"/>
  <c r="W17" i="290"/>
  <c r="S26" i="200"/>
  <c r="S54" i="200"/>
  <c r="W26" i="200"/>
  <c r="W54" i="200"/>
  <c r="T26" i="200"/>
  <c r="T54" i="200"/>
  <c r="X26" i="200"/>
  <c r="X54" i="200"/>
  <c r="V26" i="202"/>
  <c r="V54" i="202"/>
  <c r="Z26" i="202"/>
  <c r="Z54" i="202"/>
  <c r="V82" i="202"/>
  <c r="U26" i="202"/>
  <c r="U54" i="202"/>
  <c r="Y26" i="202"/>
  <c r="Y54" i="202"/>
  <c r="U82" i="202"/>
  <c r="T26" i="84"/>
  <c r="T54" i="84"/>
  <c r="X26" i="84"/>
  <c r="X54" i="84"/>
  <c r="S26" i="84"/>
  <c r="S54" i="84"/>
  <c r="W26" i="84"/>
  <c r="W54" i="84"/>
  <c r="V26" i="201"/>
  <c r="V54" i="201"/>
  <c r="Z26" i="201"/>
  <c r="Z54" i="201"/>
  <c r="V82" i="201"/>
  <c r="U26" i="201"/>
  <c r="U54" i="201"/>
  <c r="Y26" i="201"/>
  <c r="Y54" i="201"/>
  <c r="U82" i="201"/>
  <c r="U56" i="201"/>
  <c r="M2" i="145"/>
  <c r="W10" i="332"/>
  <c r="W12" i="332"/>
  <c r="W11" i="332"/>
  <c r="W9" i="332"/>
  <c r="W2" i="332"/>
  <c r="AI12" i="1"/>
  <c r="S37" i="200"/>
  <c r="W32" i="200"/>
  <c r="X32" i="200"/>
  <c r="W33" i="200"/>
  <c r="X33" i="200"/>
  <c r="W34" i="200"/>
  <c r="X34" i="200"/>
  <c r="W35" i="200"/>
  <c r="X35" i="200"/>
  <c r="W36" i="200"/>
  <c r="X36" i="200"/>
  <c r="W37" i="200"/>
  <c r="X37" i="200"/>
  <c r="W38" i="200"/>
  <c r="X38" i="200"/>
  <c r="W39" i="200"/>
  <c r="X39" i="200"/>
  <c r="W40" i="200"/>
  <c r="X40" i="200"/>
  <c r="W41" i="200"/>
  <c r="X41" i="200"/>
  <c r="W42" i="200"/>
  <c r="X42" i="200"/>
  <c r="W43" i="200"/>
  <c r="X43" i="200"/>
  <c r="W44" i="200"/>
  <c r="X44" i="200"/>
  <c r="W45" i="200"/>
  <c r="X45" i="200"/>
  <c r="W46" i="200"/>
  <c r="X46" i="200"/>
  <c r="W47" i="200"/>
  <c r="X47" i="200"/>
  <c r="W48" i="200"/>
  <c r="X48" i="200"/>
  <c r="W49" i="200"/>
  <c r="X49" i="200"/>
  <c r="W50" i="200"/>
  <c r="X50" i="200"/>
  <c r="W51" i="200"/>
  <c r="X51" i="200"/>
  <c r="W52" i="200"/>
  <c r="X52" i="200"/>
  <c r="W53" i="200"/>
  <c r="X53" i="200"/>
  <c r="W56" i="200"/>
  <c r="X56" i="200"/>
  <c r="W57" i="200"/>
  <c r="X57" i="200"/>
  <c r="S32" i="200"/>
  <c r="T32" i="200"/>
  <c r="S33" i="200"/>
  <c r="T33" i="200"/>
  <c r="S34" i="200"/>
  <c r="T34" i="200"/>
  <c r="S35" i="200"/>
  <c r="T35" i="200"/>
  <c r="S36" i="200"/>
  <c r="T36" i="200"/>
  <c r="T37" i="200"/>
  <c r="S38" i="200"/>
  <c r="T38" i="200"/>
  <c r="S39" i="200"/>
  <c r="T39" i="200"/>
  <c r="S40" i="200"/>
  <c r="T40" i="200"/>
  <c r="S41" i="200"/>
  <c r="T41" i="200"/>
  <c r="S42" i="200"/>
  <c r="T42" i="200"/>
  <c r="S43" i="200"/>
  <c r="T43" i="200"/>
  <c r="S44" i="200"/>
  <c r="T44" i="200"/>
  <c r="S45" i="200"/>
  <c r="T45" i="200"/>
  <c r="S46" i="200"/>
  <c r="T46" i="200"/>
  <c r="S47" i="200"/>
  <c r="T47" i="200"/>
  <c r="S48" i="200"/>
  <c r="T48" i="200"/>
  <c r="S49" i="200"/>
  <c r="T49" i="200"/>
  <c r="S50" i="200"/>
  <c r="T50" i="200"/>
  <c r="S51" i="200"/>
  <c r="T51" i="200"/>
  <c r="S52" i="200"/>
  <c r="T52" i="200"/>
  <c r="S53" i="200"/>
  <c r="T53" i="200"/>
  <c r="S56" i="200"/>
  <c r="T56" i="200"/>
  <c r="S57" i="200"/>
  <c r="T57" i="200"/>
  <c r="X31" i="200"/>
  <c r="W31" i="200"/>
  <c r="T31" i="200"/>
  <c r="S20" i="200"/>
  <c r="T20" i="200"/>
  <c r="W20" i="200"/>
  <c r="X20" i="200"/>
  <c r="W13" i="200"/>
  <c r="X13" i="200"/>
  <c r="S13" i="200"/>
  <c r="T13" i="200"/>
  <c r="U76" i="202"/>
  <c r="V76" i="202"/>
  <c r="U69" i="202"/>
  <c r="V69" i="202"/>
  <c r="Y48" i="202"/>
  <c r="Z48" i="202"/>
  <c r="U48" i="202"/>
  <c r="V48" i="202"/>
  <c r="Y41" i="202"/>
  <c r="Z41" i="202"/>
  <c r="U41" i="202"/>
  <c r="V41" i="202"/>
  <c r="Y20" i="202"/>
  <c r="Z20" i="202"/>
  <c r="U20" i="202"/>
  <c r="V20" i="202"/>
  <c r="Y13" i="202"/>
  <c r="Z13" i="202"/>
  <c r="U13" i="202"/>
  <c r="V13" i="202"/>
  <c r="W48" i="84"/>
  <c r="X48" i="84"/>
  <c r="S48" i="84"/>
  <c r="T48" i="84"/>
  <c r="W41" i="84"/>
  <c r="X41" i="84"/>
  <c r="S41" i="84"/>
  <c r="T41" i="84"/>
  <c r="W20" i="84"/>
  <c r="X20" i="84"/>
  <c r="S20" i="84"/>
  <c r="T20" i="84"/>
  <c r="X13" i="84"/>
  <c r="W13" i="84"/>
  <c r="S13" i="84"/>
  <c r="T13" i="84"/>
  <c r="U76" i="201"/>
  <c r="V76" i="201"/>
  <c r="Y48" i="201"/>
  <c r="Z48" i="201"/>
  <c r="U48" i="201"/>
  <c r="V48" i="201"/>
  <c r="Z20" i="201"/>
  <c r="Y20" i="201"/>
  <c r="U20" i="201"/>
  <c r="V20" i="201"/>
  <c r="U69" i="201"/>
  <c r="V69" i="201"/>
  <c r="Z41" i="201"/>
  <c r="Y41" i="201"/>
  <c r="V41" i="201"/>
  <c r="U41" i="201"/>
  <c r="Z13" i="201"/>
  <c r="Y13" i="201"/>
  <c r="U13" i="201"/>
  <c r="V13" i="201"/>
  <c r="X10" i="332"/>
  <c r="X11" i="332"/>
  <c r="X9" i="332"/>
  <c r="X13" i="332"/>
  <c r="X12" i="332"/>
  <c r="X2" i="332"/>
  <c r="T2" i="332"/>
  <c r="AB3" i="323"/>
  <c r="X2" i="302"/>
  <c r="X2" i="325"/>
  <c r="S2" i="302"/>
  <c r="T2" i="302"/>
  <c r="T2" i="325"/>
  <c r="T2" i="293"/>
  <c r="X2" i="293"/>
  <c r="W23" i="200"/>
  <c r="X23" i="200"/>
  <c r="W24" i="200"/>
  <c r="X24" i="200"/>
  <c r="W25" i="200"/>
  <c r="X25" i="200"/>
  <c r="W28" i="200"/>
  <c r="X28" i="200"/>
  <c r="W29" i="200"/>
  <c r="X29" i="200"/>
  <c r="W4" i="200"/>
  <c r="X4" i="200"/>
  <c r="W5" i="200"/>
  <c r="X5" i="200"/>
  <c r="W6" i="200"/>
  <c r="X6" i="200"/>
  <c r="W7" i="200"/>
  <c r="X7" i="200"/>
  <c r="W8" i="200"/>
  <c r="X8" i="200"/>
  <c r="W9" i="200"/>
  <c r="X9" i="200"/>
  <c r="W10" i="200"/>
  <c r="X10" i="200"/>
  <c r="W11" i="200"/>
  <c r="X11" i="200"/>
  <c r="W12" i="200"/>
  <c r="X12" i="200"/>
  <c r="W14" i="200"/>
  <c r="X14" i="200"/>
  <c r="W15" i="200"/>
  <c r="X15" i="200"/>
  <c r="W16" i="200"/>
  <c r="X16" i="200"/>
  <c r="W17" i="200"/>
  <c r="X17" i="200"/>
  <c r="W18" i="200"/>
  <c r="X18" i="200"/>
  <c r="W19" i="200"/>
  <c r="X19" i="200"/>
  <c r="W21" i="200"/>
  <c r="X21" i="200"/>
  <c r="W22" i="200"/>
  <c r="X22" i="200"/>
  <c r="S4" i="200"/>
  <c r="T4" i="200"/>
  <c r="S5" i="200"/>
  <c r="T5" i="200"/>
  <c r="S6" i="200"/>
  <c r="T6" i="200"/>
  <c r="S7" i="200"/>
  <c r="T7" i="200"/>
  <c r="S8" i="200"/>
  <c r="T8" i="200"/>
  <c r="S9" i="200"/>
  <c r="T9" i="200"/>
  <c r="S10" i="200"/>
  <c r="T10" i="200"/>
  <c r="S11" i="200"/>
  <c r="T11" i="200"/>
  <c r="S12" i="200"/>
  <c r="T12" i="200"/>
  <c r="S14" i="200"/>
  <c r="T14" i="200"/>
  <c r="S15" i="200"/>
  <c r="T15" i="200"/>
  <c r="S16" i="200"/>
  <c r="T16" i="200"/>
  <c r="S17" i="200"/>
  <c r="T17" i="200"/>
  <c r="S18" i="200"/>
  <c r="T18" i="200"/>
  <c r="S19" i="200"/>
  <c r="T19" i="200"/>
  <c r="S21" i="200"/>
  <c r="T21" i="200"/>
  <c r="S22" i="200"/>
  <c r="T22" i="200"/>
  <c r="S23" i="200"/>
  <c r="T23" i="200"/>
  <c r="S24" i="200"/>
  <c r="T24" i="200"/>
  <c r="S25" i="200"/>
  <c r="T25" i="200"/>
  <c r="S28" i="200"/>
  <c r="T28" i="200"/>
  <c r="S29" i="200"/>
  <c r="T29" i="200"/>
  <c r="Z57" i="202"/>
  <c r="Y57" i="202"/>
  <c r="Z56" i="202"/>
  <c r="Y56" i="202"/>
  <c r="Z53" i="202"/>
  <c r="Y53" i="202"/>
  <c r="Z52" i="202"/>
  <c r="Y52" i="202"/>
  <c r="Z51" i="202"/>
  <c r="Y51" i="202"/>
  <c r="Z50" i="202"/>
  <c r="Y50" i="202"/>
  <c r="Z49" i="202"/>
  <c r="Y49" i="202"/>
  <c r="Z47" i="202"/>
  <c r="Y47" i="202"/>
  <c r="Z46" i="202"/>
  <c r="Y46" i="202"/>
  <c r="Z45" i="202"/>
  <c r="Y45" i="202"/>
  <c r="Z44" i="202"/>
  <c r="Y44" i="202"/>
  <c r="Z43" i="202"/>
  <c r="Y43" i="202"/>
  <c r="Z42" i="202"/>
  <c r="Y42" i="202"/>
  <c r="Z40" i="202"/>
  <c r="Y40" i="202"/>
  <c r="Z39" i="202"/>
  <c r="Y39" i="202"/>
  <c r="Z38" i="202"/>
  <c r="Y38" i="202"/>
  <c r="Z37" i="202"/>
  <c r="Y37" i="202"/>
  <c r="Z36" i="202"/>
  <c r="Y36" i="202"/>
  <c r="Z35" i="202"/>
  <c r="Y35" i="202"/>
  <c r="Z34" i="202"/>
  <c r="Y34" i="202"/>
  <c r="Z33" i="202"/>
  <c r="Y33" i="202"/>
  <c r="Z32" i="202"/>
  <c r="Y32" i="202"/>
  <c r="Z29" i="202"/>
  <c r="Y29" i="202"/>
  <c r="Z28" i="202"/>
  <c r="Y28" i="202"/>
  <c r="Z25" i="202"/>
  <c r="Y25" i="202"/>
  <c r="Z24" i="202"/>
  <c r="Y24" i="202"/>
  <c r="Z23" i="202"/>
  <c r="Y23" i="202"/>
  <c r="Z22" i="202"/>
  <c r="Y22" i="202"/>
  <c r="Z21" i="202"/>
  <c r="Y21" i="202"/>
  <c r="Z19" i="202"/>
  <c r="Y19" i="202"/>
  <c r="Z18" i="202"/>
  <c r="Y18" i="202"/>
  <c r="Z17" i="202"/>
  <c r="Y17" i="202"/>
  <c r="Z16" i="202"/>
  <c r="Y16" i="202"/>
  <c r="Z15" i="202"/>
  <c r="Y15" i="202"/>
  <c r="Z14" i="202"/>
  <c r="Y14" i="202"/>
  <c r="Z12" i="202"/>
  <c r="Y12" i="202"/>
  <c r="Z11" i="202"/>
  <c r="Y11" i="202"/>
  <c r="Z10" i="202"/>
  <c r="Y10" i="202"/>
  <c r="Z9" i="202"/>
  <c r="Y9" i="202"/>
  <c r="Z8" i="202"/>
  <c r="Y8" i="202"/>
  <c r="Z7" i="202"/>
  <c r="Y7" i="202"/>
  <c r="Z6" i="202"/>
  <c r="Y6" i="202"/>
  <c r="Z5" i="202"/>
  <c r="Y5" i="202"/>
  <c r="Z4" i="202"/>
  <c r="Y4" i="202"/>
  <c r="V85" i="202"/>
  <c r="U85" i="202"/>
  <c r="V84" i="202"/>
  <c r="U84" i="202"/>
  <c r="V81" i="202"/>
  <c r="U81" i="202"/>
  <c r="V80" i="202"/>
  <c r="U80" i="202"/>
  <c r="V79" i="202"/>
  <c r="U79" i="202"/>
  <c r="V78" i="202"/>
  <c r="U78" i="202"/>
  <c r="V77" i="202"/>
  <c r="U77" i="202"/>
  <c r="V75" i="202"/>
  <c r="U75" i="202"/>
  <c r="V74" i="202"/>
  <c r="U74" i="202"/>
  <c r="V73" i="202"/>
  <c r="U73" i="202"/>
  <c r="V72" i="202"/>
  <c r="U72" i="202"/>
  <c r="V71" i="202"/>
  <c r="U71" i="202"/>
  <c r="V70" i="202"/>
  <c r="U70" i="202"/>
  <c r="V68" i="202"/>
  <c r="U68" i="202"/>
  <c r="V67" i="202"/>
  <c r="U67" i="202"/>
  <c r="V66" i="202"/>
  <c r="U66" i="202"/>
  <c r="V65" i="202"/>
  <c r="U65" i="202"/>
  <c r="V64" i="202"/>
  <c r="U64" i="202"/>
  <c r="V63" i="202"/>
  <c r="U63" i="202"/>
  <c r="V62" i="202"/>
  <c r="U62" i="202"/>
  <c r="V61" i="202"/>
  <c r="U61" i="202"/>
  <c r="V60" i="202"/>
  <c r="U60" i="202"/>
  <c r="V57" i="202"/>
  <c r="U57" i="202"/>
  <c r="V56" i="202"/>
  <c r="U56" i="202"/>
  <c r="V53" i="202"/>
  <c r="U53" i="202"/>
  <c r="V52" i="202"/>
  <c r="U52" i="202"/>
  <c r="V51" i="202"/>
  <c r="U51" i="202"/>
  <c r="V50" i="202"/>
  <c r="U50" i="202"/>
  <c r="V49" i="202"/>
  <c r="U49" i="202"/>
  <c r="V47" i="202"/>
  <c r="U47" i="202"/>
  <c r="V46" i="202"/>
  <c r="U46" i="202"/>
  <c r="V45" i="202"/>
  <c r="U45" i="202"/>
  <c r="V44" i="202"/>
  <c r="U44" i="202"/>
  <c r="V43" i="202"/>
  <c r="U43" i="202"/>
  <c r="V42" i="202"/>
  <c r="U42" i="202"/>
  <c r="V40" i="202"/>
  <c r="U40" i="202"/>
  <c r="V39" i="202"/>
  <c r="U39" i="202"/>
  <c r="V38" i="202"/>
  <c r="U38" i="202"/>
  <c r="V37" i="202"/>
  <c r="U37" i="202"/>
  <c r="V36" i="202"/>
  <c r="U36" i="202"/>
  <c r="V35" i="202"/>
  <c r="U35" i="202"/>
  <c r="V34" i="202"/>
  <c r="U34" i="202"/>
  <c r="V33" i="202"/>
  <c r="U33" i="202"/>
  <c r="V32" i="202"/>
  <c r="U32" i="202"/>
  <c r="V29" i="202"/>
  <c r="U29" i="202"/>
  <c r="V28" i="202"/>
  <c r="U28" i="202"/>
  <c r="V25" i="202"/>
  <c r="U25" i="202"/>
  <c r="V24" i="202"/>
  <c r="U24" i="202"/>
  <c r="V23" i="202"/>
  <c r="U23" i="202"/>
  <c r="V22" i="202"/>
  <c r="U22" i="202"/>
  <c r="V21" i="202"/>
  <c r="U21" i="202"/>
  <c r="V19" i="202"/>
  <c r="U19" i="202"/>
  <c r="V18" i="202"/>
  <c r="U18" i="202"/>
  <c r="V17" i="202"/>
  <c r="U17" i="202"/>
  <c r="V16" i="202"/>
  <c r="U16" i="202"/>
  <c r="V15" i="202"/>
  <c r="U15" i="202"/>
  <c r="V14" i="202"/>
  <c r="U14" i="202"/>
  <c r="V12" i="202"/>
  <c r="U12" i="202"/>
  <c r="V11" i="202"/>
  <c r="U11" i="202"/>
  <c r="V10" i="202"/>
  <c r="U10" i="202"/>
  <c r="V9" i="202"/>
  <c r="U9" i="202"/>
  <c r="V8" i="202"/>
  <c r="U8" i="202"/>
  <c r="V7" i="202"/>
  <c r="U7" i="202"/>
  <c r="V6" i="202"/>
  <c r="U6" i="202"/>
  <c r="V5" i="202"/>
  <c r="U5" i="202"/>
  <c r="V4" i="202"/>
  <c r="U4" i="202"/>
  <c r="X57" i="84"/>
  <c r="W57" i="84"/>
  <c r="X56" i="84"/>
  <c r="W56" i="84"/>
  <c r="X53" i="84"/>
  <c r="W53" i="84"/>
  <c r="X52" i="84"/>
  <c r="W52" i="84"/>
  <c r="X51" i="84"/>
  <c r="W51" i="84"/>
  <c r="X50" i="84"/>
  <c r="W50" i="84"/>
  <c r="X49" i="84"/>
  <c r="W49" i="84"/>
  <c r="X47" i="84"/>
  <c r="W47" i="84"/>
  <c r="X46" i="84"/>
  <c r="W46" i="84"/>
  <c r="X45" i="84"/>
  <c r="W45" i="84"/>
  <c r="X44" i="84"/>
  <c r="W44" i="84"/>
  <c r="X43" i="84"/>
  <c r="W43" i="84"/>
  <c r="X42" i="84"/>
  <c r="W42" i="84"/>
  <c r="X40" i="84"/>
  <c r="W40" i="84"/>
  <c r="X39" i="84"/>
  <c r="W39" i="84"/>
  <c r="X38" i="84"/>
  <c r="W38" i="84"/>
  <c r="X37" i="84"/>
  <c r="W37" i="84"/>
  <c r="X36" i="84"/>
  <c r="W36" i="84"/>
  <c r="X35" i="84"/>
  <c r="W35" i="84"/>
  <c r="X34" i="84"/>
  <c r="W34" i="84"/>
  <c r="X33" i="84"/>
  <c r="W33" i="84"/>
  <c r="X32" i="84"/>
  <c r="W32" i="84"/>
  <c r="X29" i="84"/>
  <c r="W29" i="84"/>
  <c r="X28" i="84"/>
  <c r="W28" i="84"/>
  <c r="X25" i="84"/>
  <c r="W25" i="84"/>
  <c r="X24" i="84"/>
  <c r="W24" i="84"/>
  <c r="X23" i="84"/>
  <c r="W23" i="84"/>
  <c r="X22" i="84"/>
  <c r="W22" i="84"/>
  <c r="X21" i="84"/>
  <c r="W21" i="84"/>
  <c r="X19" i="84"/>
  <c r="W19" i="84"/>
  <c r="X18" i="84"/>
  <c r="W18" i="84"/>
  <c r="X17" i="84"/>
  <c r="W17" i="84"/>
  <c r="X16" i="84"/>
  <c r="W16" i="84"/>
  <c r="X15" i="84"/>
  <c r="W15" i="84"/>
  <c r="X14" i="84"/>
  <c r="W14" i="84"/>
  <c r="X12" i="84"/>
  <c r="W12" i="84"/>
  <c r="X11" i="84"/>
  <c r="W11" i="84"/>
  <c r="X10" i="84"/>
  <c r="W10" i="84"/>
  <c r="X9" i="84"/>
  <c r="W9" i="84"/>
  <c r="X8" i="84"/>
  <c r="W8" i="84"/>
  <c r="X7" i="84"/>
  <c r="W7" i="84"/>
  <c r="X6" i="84"/>
  <c r="W6" i="84"/>
  <c r="X5" i="84"/>
  <c r="W5" i="84"/>
  <c r="X4" i="84"/>
  <c r="W4" i="84"/>
  <c r="S51" i="84"/>
  <c r="S32" i="84"/>
  <c r="T32" i="84"/>
  <c r="S33" i="84"/>
  <c r="T33" i="84"/>
  <c r="S34" i="84"/>
  <c r="T34" i="84"/>
  <c r="S35" i="84"/>
  <c r="T35" i="84"/>
  <c r="S36" i="84"/>
  <c r="T36" i="84"/>
  <c r="S37" i="84"/>
  <c r="T37" i="84"/>
  <c r="S38" i="84"/>
  <c r="T38" i="84"/>
  <c r="S39" i="84"/>
  <c r="T39" i="84"/>
  <c r="S40" i="84"/>
  <c r="T40" i="84"/>
  <c r="S42" i="84"/>
  <c r="T42" i="84"/>
  <c r="S43" i="84"/>
  <c r="T43" i="84"/>
  <c r="S44" i="84"/>
  <c r="T44" i="84"/>
  <c r="S45" i="84"/>
  <c r="T45" i="84"/>
  <c r="S46" i="84"/>
  <c r="T46" i="84"/>
  <c r="S47" i="84"/>
  <c r="T47" i="84"/>
  <c r="S49" i="84"/>
  <c r="T49" i="84"/>
  <c r="S50" i="84"/>
  <c r="T50" i="84"/>
  <c r="T51" i="84"/>
  <c r="S52" i="84"/>
  <c r="T52" i="84"/>
  <c r="S53" i="84"/>
  <c r="T53" i="84"/>
  <c r="S56" i="84"/>
  <c r="T56" i="84"/>
  <c r="S57" i="84"/>
  <c r="T57" i="84"/>
  <c r="T29" i="84"/>
  <c r="S29" i="84"/>
  <c r="T28" i="84"/>
  <c r="S28" i="84"/>
  <c r="T25" i="84"/>
  <c r="S25" i="84"/>
  <c r="T24" i="84"/>
  <c r="S24" i="84"/>
  <c r="T23" i="84"/>
  <c r="S23" i="84"/>
  <c r="T22" i="84"/>
  <c r="S22" i="84"/>
  <c r="T21" i="84"/>
  <c r="S21" i="84"/>
  <c r="T19" i="84"/>
  <c r="S19" i="84"/>
  <c r="T18" i="84"/>
  <c r="S18" i="84"/>
  <c r="T17" i="84"/>
  <c r="S17" i="84"/>
  <c r="T16" i="84"/>
  <c r="S16" i="84"/>
  <c r="T15" i="84"/>
  <c r="S15" i="84"/>
  <c r="T14" i="84"/>
  <c r="S14" i="84"/>
  <c r="T12" i="84"/>
  <c r="S12" i="84"/>
  <c r="T11" i="84"/>
  <c r="S11" i="84"/>
  <c r="T10" i="84"/>
  <c r="S10" i="84"/>
  <c r="T9" i="84"/>
  <c r="S9" i="84"/>
  <c r="T8" i="84"/>
  <c r="S8" i="84"/>
  <c r="T7" i="84"/>
  <c r="S7" i="84"/>
  <c r="T6" i="84"/>
  <c r="S6" i="84"/>
  <c r="T5" i="84"/>
  <c r="S5" i="84"/>
  <c r="T4" i="84"/>
  <c r="S4" i="84"/>
  <c r="V85" i="201"/>
  <c r="U85" i="201"/>
  <c r="V84" i="201"/>
  <c r="U84" i="201"/>
  <c r="V81" i="201"/>
  <c r="U81" i="201"/>
  <c r="V80" i="201"/>
  <c r="U80" i="201"/>
  <c r="V79" i="201"/>
  <c r="U79" i="201"/>
  <c r="V78" i="201"/>
  <c r="U78" i="201"/>
  <c r="V77" i="201"/>
  <c r="U77" i="201"/>
  <c r="V75" i="201"/>
  <c r="U75" i="201"/>
  <c r="V74" i="201"/>
  <c r="U74" i="201"/>
  <c r="V73" i="201"/>
  <c r="U73" i="201"/>
  <c r="V72" i="201"/>
  <c r="U72" i="201"/>
  <c r="V71" i="201"/>
  <c r="U71" i="201"/>
  <c r="V70" i="201"/>
  <c r="U70" i="201"/>
  <c r="V68" i="201"/>
  <c r="U68" i="201"/>
  <c r="V67" i="201"/>
  <c r="U67" i="201"/>
  <c r="V66" i="201"/>
  <c r="U66" i="201"/>
  <c r="V65" i="201"/>
  <c r="U65" i="201"/>
  <c r="V64" i="201"/>
  <c r="U64" i="201"/>
  <c r="V63" i="201"/>
  <c r="U63" i="201"/>
  <c r="V62" i="201"/>
  <c r="U62" i="201"/>
  <c r="V61" i="201"/>
  <c r="U61" i="201"/>
  <c r="V60" i="201"/>
  <c r="U60" i="201"/>
  <c r="Z57" i="201"/>
  <c r="Y57" i="201"/>
  <c r="Z56" i="201"/>
  <c r="Y56" i="201"/>
  <c r="Z53" i="201"/>
  <c r="Y53" i="201"/>
  <c r="Z52" i="201"/>
  <c r="Y52" i="201"/>
  <c r="Z51" i="201"/>
  <c r="Y51" i="201"/>
  <c r="Z50" i="201"/>
  <c r="Y50" i="201"/>
  <c r="Z49" i="201"/>
  <c r="Y49" i="201"/>
  <c r="Z47" i="201"/>
  <c r="Y47" i="201"/>
  <c r="Z46" i="201"/>
  <c r="Y46" i="201"/>
  <c r="Z45" i="201"/>
  <c r="Y45" i="201"/>
  <c r="Z44" i="201"/>
  <c r="Y44" i="201"/>
  <c r="Z43" i="201"/>
  <c r="Y43" i="201"/>
  <c r="Z42" i="201"/>
  <c r="Y42" i="201"/>
  <c r="Z40" i="201"/>
  <c r="Y40" i="201"/>
  <c r="Z39" i="201"/>
  <c r="Y39" i="201"/>
  <c r="Z38" i="201"/>
  <c r="Y38" i="201"/>
  <c r="Z37" i="201"/>
  <c r="Y37" i="201"/>
  <c r="Z36" i="201"/>
  <c r="Y36" i="201"/>
  <c r="Z35" i="201"/>
  <c r="Y35" i="201"/>
  <c r="Z34" i="201"/>
  <c r="Y34" i="201"/>
  <c r="Z33" i="201"/>
  <c r="Y33" i="201"/>
  <c r="Z32" i="201"/>
  <c r="Y32" i="201"/>
  <c r="V57" i="201"/>
  <c r="U57" i="201"/>
  <c r="V56" i="201"/>
  <c r="V53" i="201"/>
  <c r="U53" i="201"/>
  <c r="V52" i="201"/>
  <c r="U52" i="201"/>
  <c r="V51" i="201"/>
  <c r="U51" i="201"/>
  <c r="V50" i="201"/>
  <c r="U50" i="201"/>
  <c r="V49" i="201"/>
  <c r="U49" i="201"/>
  <c r="V47" i="201"/>
  <c r="U47" i="201"/>
  <c r="V46" i="201"/>
  <c r="U46" i="201"/>
  <c r="V45" i="201"/>
  <c r="U45" i="201"/>
  <c r="V44" i="201"/>
  <c r="U44" i="201"/>
  <c r="V43" i="201"/>
  <c r="U43" i="201"/>
  <c r="V42" i="201"/>
  <c r="U42" i="201"/>
  <c r="V40" i="201"/>
  <c r="U40" i="201"/>
  <c r="V39" i="201"/>
  <c r="U39" i="201"/>
  <c r="V38" i="201"/>
  <c r="U38" i="201"/>
  <c r="V37" i="201"/>
  <c r="U37" i="201"/>
  <c r="V36" i="201"/>
  <c r="U36" i="201"/>
  <c r="V35" i="201"/>
  <c r="U35" i="201"/>
  <c r="V34" i="201"/>
  <c r="U34" i="201"/>
  <c r="V33" i="201"/>
  <c r="U33" i="201"/>
  <c r="V32" i="201"/>
  <c r="U32" i="201"/>
  <c r="Z29" i="201"/>
  <c r="Y29" i="201"/>
  <c r="Z28" i="201"/>
  <c r="Y28" i="201"/>
  <c r="Z25" i="201"/>
  <c r="Y25" i="201"/>
  <c r="Z24" i="201"/>
  <c r="Y24" i="201"/>
  <c r="Z23" i="201"/>
  <c r="Y23" i="201"/>
  <c r="Z22" i="201"/>
  <c r="Y22" i="201"/>
  <c r="Z21" i="201"/>
  <c r="Y21" i="201"/>
  <c r="Z19" i="201"/>
  <c r="Y19" i="201"/>
  <c r="Z18" i="201"/>
  <c r="Y18" i="201"/>
  <c r="Z17" i="201"/>
  <c r="Y17" i="201"/>
  <c r="Z16" i="201"/>
  <c r="Y16" i="201"/>
  <c r="Z15" i="201"/>
  <c r="Y15" i="201"/>
  <c r="Z14" i="201"/>
  <c r="Y14" i="201"/>
  <c r="Z12" i="201"/>
  <c r="Y12" i="201"/>
  <c r="Z11" i="201"/>
  <c r="Y11" i="201"/>
  <c r="Z10" i="201"/>
  <c r="Y10" i="201"/>
  <c r="Z9" i="201"/>
  <c r="Y9" i="201"/>
  <c r="Z8" i="201"/>
  <c r="Y8" i="201"/>
  <c r="Z7" i="201"/>
  <c r="Y7" i="201"/>
  <c r="Z6" i="201"/>
  <c r="Y6" i="201"/>
  <c r="Z5" i="201"/>
  <c r="Y5" i="201"/>
  <c r="Z4" i="201"/>
  <c r="Y4" i="201"/>
  <c r="V29" i="201"/>
  <c r="U29" i="201"/>
  <c r="V28" i="201"/>
  <c r="U28" i="201"/>
  <c r="V25" i="201"/>
  <c r="U25" i="201"/>
  <c r="V24" i="201"/>
  <c r="U24" i="201"/>
  <c r="V23" i="201"/>
  <c r="U23" i="201"/>
  <c r="V22" i="201"/>
  <c r="U22" i="201"/>
  <c r="V21" i="201"/>
  <c r="U21" i="201"/>
  <c r="V19" i="201"/>
  <c r="U19" i="201"/>
  <c r="V18" i="201"/>
  <c r="U18" i="201"/>
  <c r="V17" i="201"/>
  <c r="U17" i="201"/>
  <c r="V16" i="201"/>
  <c r="U16" i="201"/>
  <c r="V15" i="201"/>
  <c r="U15" i="201"/>
  <c r="V14" i="201"/>
  <c r="U14" i="201"/>
  <c r="V12" i="201"/>
  <c r="U12" i="201"/>
  <c r="V11" i="201"/>
  <c r="U11" i="201"/>
  <c r="V10" i="201"/>
  <c r="U10" i="201"/>
  <c r="V9" i="201"/>
  <c r="U9" i="201"/>
  <c r="V8" i="201"/>
  <c r="U8" i="201"/>
  <c r="V7" i="201"/>
  <c r="U7" i="201"/>
  <c r="V6" i="201"/>
  <c r="U6" i="201"/>
  <c r="V5" i="201"/>
  <c r="U5" i="201"/>
  <c r="V4" i="201"/>
  <c r="U4" i="201"/>
  <c r="M2" i="158"/>
  <c r="X31" i="84"/>
  <c r="W31" i="84"/>
  <c r="V59" i="202"/>
  <c r="U59" i="202"/>
  <c r="Z31" i="202"/>
  <c r="Y31" i="202"/>
  <c r="V31" i="202"/>
  <c r="U31" i="202"/>
  <c r="T31" i="84"/>
  <c r="S31" i="84"/>
  <c r="Z31" i="201"/>
  <c r="Y31" i="201"/>
  <c r="U31" i="201"/>
  <c r="U3" i="201"/>
  <c r="Y3" i="201"/>
  <c r="Z3" i="201"/>
  <c r="V3" i="201"/>
  <c r="X3" i="200"/>
  <c r="T3" i="200"/>
  <c r="S3" i="200"/>
  <c r="Z3" i="202"/>
  <c r="Y3" i="202"/>
  <c r="V3" i="202"/>
  <c r="U3" i="202"/>
  <c r="X3" i="84"/>
  <c r="W3" i="84"/>
  <c r="T3" i="84"/>
  <c r="S3" i="84"/>
  <c r="V59" i="201"/>
  <c r="U59" i="201"/>
  <c r="V31" i="201"/>
  <c r="P2" i="200"/>
  <c r="O2" i="200"/>
  <c r="N2" i="200"/>
  <c r="M2" i="200"/>
  <c r="R2" i="202"/>
  <c r="Q2" i="202"/>
  <c r="P2" i="202"/>
  <c r="O2" i="202"/>
  <c r="N2" i="202"/>
  <c r="P2" i="84"/>
  <c r="O2" i="84"/>
  <c r="N2" i="84"/>
  <c r="M2" i="84"/>
  <c r="R2" i="201"/>
  <c r="Q2" i="201"/>
  <c r="P2" i="201"/>
  <c r="O2" i="201"/>
  <c r="N2" i="201"/>
  <c r="X2" i="290"/>
  <c r="T2" i="290"/>
  <c r="S2" i="290"/>
  <c r="T2" i="284"/>
  <c r="X2" i="284"/>
  <c r="R114" i="1"/>
  <c r="R56" i="1"/>
  <c r="R87" i="1"/>
  <c r="R73" i="1"/>
  <c r="R83" i="1"/>
  <c r="R67" i="1"/>
  <c r="R123" i="1"/>
  <c r="R124" i="1"/>
  <c r="R79" i="1"/>
  <c r="R51" i="1"/>
  <c r="R119" i="1"/>
  <c r="R94" i="1"/>
  <c r="R115" i="1"/>
  <c r="R24" i="1"/>
  <c r="R64" i="1"/>
  <c r="R58" i="1"/>
  <c r="R32" i="1"/>
  <c r="R82" i="1"/>
  <c r="R118" i="1"/>
  <c r="R23" i="1"/>
  <c r="R104" i="1"/>
  <c r="R44" i="1"/>
  <c r="R120" i="1"/>
  <c r="R57" i="1"/>
  <c r="R98" i="1"/>
  <c r="Y83" i="201"/>
  <c r="X83" i="200"/>
  <c r="R8" i="1"/>
  <c r="S2" i="332"/>
  <c r="W18" i="325"/>
  <c r="W9" i="302"/>
  <c r="W8" i="302"/>
  <c r="W17" i="293"/>
  <c r="W12" i="293"/>
  <c r="W2" i="284"/>
  <c r="S2" i="293"/>
  <c r="S2" i="284"/>
  <c r="R9" i="1"/>
  <c r="W17" i="325"/>
  <c r="W84" i="200"/>
  <c r="W12" i="290"/>
  <c r="W10" i="290"/>
  <c r="R46" i="1"/>
  <c r="R102" i="1"/>
  <c r="X81" i="200"/>
  <c r="R35" i="1"/>
  <c r="R54" i="1"/>
  <c r="X83" i="84"/>
  <c r="R97" i="1"/>
  <c r="R106" i="1"/>
  <c r="R111" i="1"/>
  <c r="X59" i="200"/>
  <c r="W10" i="284"/>
  <c r="R40" i="1"/>
  <c r="AI4" i="1"/>
  <c r="AG18" i="1"/>
  <c r="W83" i="200"/>
  <c r="R41" i="1"/>
  <c r="X8" i="302"/>
  <c r="Z83" i="201"/>
  <c r="X59" i="84"/>
  <c r="X78" i="84"/>
  <c r="Z83" i="202"/>
  <c r="Y83" i="202"/>
  <c r="W83" i="84"/>
  <c r="R7" i="1"/>
  <c r="R112" i="1"/>
  <c r="R101" i="1"/>
  <c r="T90" i="1"/>
  <c r="X73" i="200"/>
  <c r="R84" i="1"/>
  <c r="R18" i="1"/>
  <c r="W79" i="84"/>
  <c r="W67" i="84"/>
  <c r="R12" i="1"/>
  <c r="R93" i="1"/>
  <c r="R29" i="1"/>
  <c r="X8" i="332"/>
  <c r="R39" i="1"/>
  <c r="R52" i="1"/>
  <c r="R85" i="1"/>
  <c r="R62" i="1"/>
  <c r="R20" i="1"/>
  <c r="R36" i="1"/>
  <c r="R53" i="1"/>
  <c r="X73" i="84"/>
  <c r="Z68" i="202"/>
  <c r="R17" i="1"/>
  <c r="R25" i="1"/>
  <c r="R28" i="1"/>
  <c r="R91" i="1"/>
  <c r="R95" i="1"/>
  <c r="R110" i="1"/>
  <c r="R43" i="1"/>
  <c r="X10" i="290"/>
  <c r="R30" i="1"/>
  <c r="R49" i="1"/>
  <c r="R59" i="1"/>
  <c r="W8" i="332"/>
  <c r="X70" i="84"/>
  <c r="X76" i="84"/>
  <c r="R33" i="1"/>
  <c r="R105" i="1"/>
  <c r="R107" i="1"/>
  <c r="R78" i="1"/>
  <c r="R34" i="1"/>
  <c r="R42" i="1"/>
  <c r="R66" i="1"/>
  <c r="T26" i="1"/>
  <c r="R96" i="1"/>
  <c r="R100" i="1"/>
  <c r="R48" i="1"/>
  <c r="R70" i="1"/>
  <c r="R71" i="1"/>
  <c r="R69" i="1"/>
  <c r="T111" i="1"/>
  <c r="R109" i="1"/>
  <c r="R116" i="1"/>
  <c r="R121" i="1"/>
  <c r="R99" i="1"/>
  <c r="R113" i="1"/>
  <c r="R117" i="1"/>
  <c r="AG7" i="1"/>
  <c r="R128" i="1"/>
  <c r="AG8" i="1"/>
  <c r="R125" i="1"/>
  <c r="R108" i="1"/>
  <c r="R76" i="1"/>
  <c r="R77" i="1"/>
  <c r="R68" i="1"/>
  <c r="R81" i="1"/>
  <c r="R75" i="1"/>
  <c r="R92" i="1"/>
  <c r="R86" i="1"/>
  <c r="R72" i="1"/>
  <c r="R80" i="1"/>
  <c r="R47" i="1"/>
  <c r="R38" i="1"/>
  <c r="R65" i="1"/>
  <c r="R45" i="1"/>
  <c r="R50" i="1"/>
  <c r="R63" i="1"/>
  <c r="R26" i="1"/>
  <c r="AG3" i="1"/>
  <c r="R22" i="1"/>
  <c r="R27" i="1"/>
  <c r="R31" i="1"/>
  <c r="R21" i="1"/>
  <c r="R19" i="1"/>
  <c r="AG10" i="1"/>
  <c r="AI10" i="1"/>
  <c r="AI11" i="1"/>
  <c r="AG11" i="1"/>
  <c r="AG2" i="1"/>
  <c r="AG5" i="1"/>
  <c r="R6" i="1"/>
  <c r="R10" i="1"/>
  <c r="R11" i="1"/>
  <c r="R55" i="1"/>
  <c r="R61" i="1"/>
  <c r="R74" i="1"/>
  <c r="R37" i="1"/>
  <c r="R60" i="1"/>
  <c r="R88" i="1"/>
  <c r="R90" i="1"/>
  <c r="AG26" i="1"/>
  <c r="R122" i="1"/>
  <c r="R126" i="1"/>
  <c r="R4" i="1"/>
  <c r="X66" i="84"/>
  <c r="X64" i="84"/>
  <c r="W65" i="84"/>
  <c r="W77" i="84"/>
  <c r="X75" i="84"/>
  <c r="X61" i="84"/>
  <c r="W64" i="84"/>
  <c r="W72" i="84"/>
  <c r="W85" i="84"/>
  <c r="X72" i="84"/>
  <c r="X85" i="84"/>
  <c r="W62" i="84"/>
  <c r="W73" i="84"/>
  <c r="X62" i="84"/>
  <c r="W63" i="84"/>
  <c r="W74" i="84"/>
  <c r="W71" i="84"/>
  <c r="W60" i="84"/>
  <c r="X69" i="84"/>
  <c r="X74" i="84"/>
  <c r="W84" i="84"/>
  <c r="X81" i="84"/>
  <c r="X67" i="84"/>
  <c r="X63" i="84"/>
  <c r="W75" i="84"/>
  <c r="W70" i="84"/>
  <c r="W69" i="84"/>
  <c r="W81" i="84"/>
  <c r="X77" i="84"/>
  <c r="W59" i="84"/>
  <c r="W76" i="84"/>
  <c r="X30" i="84"/>
  <c r="X2" i="84"/>
  <c r="W82" i="84"/>
  <c r="W80" i="84"/>
  <c r="T30" i="84"/>
  <c r="X68" i="84"/>
  <c r="X80" i="84"/>
  <c r="X82" i="84"/>
  <c r="X60" i="84"/>
  <c r="X71" i="84"/>
  <c r="W61" i="84"/>
  <c r="X79" i="84"/>
  <c r="X65" i="84"/>
  <c r="W68" i="84"/>
  <c r="W66" i="84"/>
  <c r="W78" i="84"/>
  <c r="Y69" i="201"/>
  <c r="Y63" i="201"/>
  <c r="Y72" i="201"/>
  <c r="Y68" i="201"/>
  <c r="Y65" i="201"/>
  <c r="Z68" i="201"/>
  <c r="Z77" i="201"/>
  <c r="Y80" i="201"/>
  <c r="Y84" i="201"/>
  <c r="Y60" i="201"/>
  <c r="Y77" i="201"/>
  <c r="Y82" i="201"/>
  <c r="Y64" i="201"/>
  <c r="Z64" i="201"/>
  <c r="Z69" i="201"/>
  <c r="Z82" i="201"/>
  <c r="Z76" i="201"/>
  <c r="Y78" i="201"/>
  <c r="V2" i="201"/>
  <c r="Y61" i="201"/>
  <c r="Y85" i="201"/>
  <c r="Y67" i="201"/>
  <c r="Z65" i="201"/>
  <c r="Z73" i="201"/>
  <c r="Z61" i="201"/>
  <c r="Z72" i="201"/>
  <c r="Z85" i="201"/>
  <c r="Z70" i="201"/>
  <c r="Z81" i="201"/>
  <c r="Z67" i="201"/>
  <c r="Z79" i="201"/>
  <c r="Z2" i="201"/>
  <c r="Y62" i="201"/>
  <c r="Y73" i="201"/>
  <c r="Z62" i="201"/>
  <c r="Y59" i="201"/>
  <c r="Y74" i="201"/>
  <c r="Y70" i="201"/>
  <c r="Y81" i="201"/>
  <c r="Z63" i="201"/>
  <c r="Y75" i="201"/>
  <c r="Z84" i="201"/>
  <c r="Z80" i="201"/>
  <c r="Z66" i="201"/>
  <c r="Z78" i="201"/>
  <c r="V58" i="201"/>
  <c r="Z60" i="201"/>
  <c r="Z75" i="201"/>
  <c r="V30" i="201"/>
  <c r="Z74" i="201"/>
  <c r="Z71" i="201"/>
  <c r="Y66" i="201"/>
  <c r="Z30" i="201"/>
  <c r="Y59" i="202"/>
  <c r="Z69" i="202"/>
  <c r="Y63" i="202"/>
  <c r="Z67" i="202"/>
  <c r="Z76" i="202"/>
  <c r="Z59" i="202"/>
  <c r="Y70" i="202"/>
  <c r="Y81" i="202"/>
  <c r="Y67" i="202"/>
  <c r="Y77" i="202"/>
  <c r="Y74" i="202"/>
  <c r="Y61" i="202"/>
  <c r="Z85" i="202"/>
  <c r="Z62" i="202"/>
  <c r="Y65" i="202"/>
  <c r="Z77" i="202"/>
  <c r="Z61" i="202"/>
  <c r="Z70" i="202"/>
  <c r="Z81" i="202"/>
  <c r="Z65" i="202"/>
  <c r="Z63" i="202"/>
  <c r="Y64" i="202"/>
  <c r="Y71" i="202"/>
  <c r="Z78" i="202"/>
  <c r="Z64" i="202"/>
  <c r="Z75" i="202"/>
  <c r="V58" i="202"/>
  <c r="Z2" i="202"/>
  <c r="Z30" i="202"/>
  <c r="Z80" i="202"/>
  <c r="Y69" i="202"/>
  <c r="Z66" i="202"/>
  <c r="V30" i="202"/>
  <c r="Z79" i="202"/>
  <c r="Y68" i="202"/>
  <c r="Y80" i="202"/>
  <c r="V2" i="202"/>
  <c r="Y72" i="202"/>
  <c r="Y85" i="202"/>
  <c r="Z60" i="202"/>
  <c r="Z71" i="202"/>
  <c r="Z84" i="202"/>
  <c r="Z73" i="202"/>
  <c r="Z74" i="202"/>
  <c r="Z72" i="202"/>
  <c r="Y75" i="202"/>
  <c r="Y62" i="202"/>
  <c r="Y73" i="202"/>
  <c r="Y60" i="202"/>
  <c r="Y84" i="202"/>
  <c r="Y66" i="202"/>
  <c r="Y78" i="202"/>
  <c r="Y76" i="202"/>
  <c r="Z82" i="202"/>
  <c r="Y82" i="202"/>
  <c r="W75" i="200"/>
  <c r="W69" i="200"/>
  <c r="X62" i="200"/>
  <c r="X70" i="200"/>
  <c r="W81" i="200"/>
  <c r="W70" i="200"/>
  <c r="X72" i="200"/>
  <c r="W62" i="200"/>
  <c r="X77" i="200"/>
  <c r="X61" i="200"/>
  <c r="W68" i="200"/>
  <c r="W79" i="200"/>
  <c r="X2" i="200"/>
  <c r="X65" i="200"/>
  <c r="W59" i="200"/>
  <c r="W82" i="200"/>
  <c r="W80" i="200"/>
  <c r="X80" i="200"/>
  <c r="X85" i="200"/>
  <c r="W85" i="200"/>
  <c r="W61" i="200"/>
  <c r="X74" i="200"/>
  <c r="X82" i="200"/>
  <c r="W66" i="200"/>
  <c r="X84" i="200"/>
  <c r="X71" i="200"/>
  <c r="X60" i="200"/>
  <c r="X63" i="200"/>
  <c r="W67" i="200"/>
  <c r="X30" i="200"/>
  <c r="W60" i="200"/>
  <c r="W78" i="200"/>
  <c r="X69" i="200"/>
  <c r="X79" i="200"/>
  <c r="W65" i="200"/>
  <c r="W73" i="200"/>
  <c r="X78" i="200"/>
  <c r="X68" i="200"/>
  <c r="W72" i="200"/>
  <c r="W64" i="200"/>
  <c r="W74" i="200"/>
  <c r="W63" i="200"/>
  <c r="W71" i="200"/>
  <c r="W76" i="200"/>
  <c r="X76" i="200"/>
  <c r="X66" i="200"/>
  <c r="X75" i="200"/>
  <c r="W77" i="200"/>
  <c r="X67" i="200"/>
  <c r="X64" i="200"/>
  <c r="T2" i="200"/>
  <c r="T30" i="200"/>
  <c r="R3" i="1"/>
  <c r="Y79" i="202"/>
  <c r="R2" i="1"/>
  <c r="X10" i="284"/>
  <c r="Z59" i="201"/>
  <c r="Y79" i="201"/>
  <c r="X12" i="325"/>
  <c r="X12" i="293"/>
  <c r="T2" i="84"/>
  <c r="AG6" i="1"/>
  <c r="Y71" i="201"/>
  <c r="X84" i="84"/>
  <c r="Y76" i="201"/>
  <c r="AG24" i="1"/>
  <c r="AG25" i="1"/>
  <c r="T77" i="1"/>
  <c r="T110" i="1"/>
  <c r="T11" i="1"/>
  <c r="T121" i="1"/>
  <c r="T75" i="1"/>
  <c r="T56" i="1"/>
  <c r="T54" i="1"/>
  <c r="T44" i="1"/>
  <c r="T63" i="1"/>
  <c r="T120" i="1"/>
  <c r="T39" i="1"/>
  <c r="T114" i="1"/>
  <c r="T51" i="1"/>
  <c r="T55" i="1"/>
  <c r="T53" i="1"/>
  <c r="T93" i="1"/>
  <c r="T72" i="1"/>
  <c r="T69" i="1"/>
  <c r="T117" i="1"/>
  <c r="T105" i="1"/>
  <c r="T81" i="1"/>
  <c r="T50" i="1"/>
  <c r="T65" i="1"/>
  <c r="T3" i="1"/>
  <c r="T17" i="1"/>
  <c r="T87" i="1"/>
  <c r="T62" i="1"/>
  <c r="T71" i="1"/>
  <c r="T85" i="1"/>
  <c r="T100" i="1"/>
  <c r="T36" i="1"/>
  <c r="AI5" i="1"/>
  <c r="AG19" i="1"/>
  <c r="T6" i="1"/>
  <c r="T21" i="1"/>
  <c r="T20" i="1"/>
  <c r="T23" i="1"/>
  <c r="T64" i="1"/>
  <c r="T25" i="1"/>
  <c r="T52" i="1"/>
  <c r="T94" i="1"/>
  <c r="T22" i="1"/>
  <c r="T88" i="1"/>
  <c r="T32" i="1"/>
  <c r="T68" i="1"/>
  <c r="W12" i="325"/>
  <c r="T76" i="1"/>
  <c r="T67" i="1"/>
  <c r="T12" i="1"/>
  <c r="T34" i="1"/>
  <c r="T104" i="1"/>
  <c r="T37" i="1"/>
  <c r="T124" i="1"/>
  <c r="T7" i="1"/>
  <c r="T107" i="1"/>
  <c r="T33" i="1"/>
  <c r="AI8" i="1"/>
  <c r="AG22" i="1"/>
  <c r="T19" i="1"/>
  <c r="T58" i="1"/>
  <c r="T70" i="1"/>
  <c r="T119" i="1"/>
  <c r="DV27" i="210"/>
  <c r="AI54" i="1"/>
  <c r="T83" i="1"/>
  <c r="T43" i="1"/>
  <c r="T102" i="1"/>
  <c r="T103" i="1"/>
  <c r="T24" i="1"/>
  <c r="T28" i="1"/>
  <c r="T5" i="1"/>
  <c r="T41" i="1"/>
  <c r="T86" i="1"/>
  <c r="T79" i="1"/>
  <c r="T35" i="1"/>
  <c r="T40" i="1"/>
  <c r="T66" i="1"/>
  <c r="DV56" i="210"/>
  <c r="AG54" i="1"/>
  <c r="T47" i="1"/>
  <c r="T38" i="1"/>
  <c r="T60" i="1"/>
  <c r="T59" i="1"/>
  <c r="T118" i="1"/>
  <c r="T115" i="1"/>
  <c r="T45" i="1"/>
  <c r="T106" i="1"/>
  <c r="T10" i="1"/>
  <c r="T96" i="1"/>
  <c r="T91" i="1"/>
  <c r="T89" i="1"/>
  <c r="T29" i="1"/>
  <c r="T42" i="1"/>
  <c r="T9" i="1"/>
  <c r="T126" i="1"/>
  <c r="T95" i="1"/>
  <c r="T31" i="1"/>
  <c r="T27" i="1"/>
  <c r="T74" i="1"/>
  <c r="T49" i="1"/>
  <c r="T78" i="1"/>
  <c r="T101" i="1"/>
  <c r="T61" i="1"/>
  <c r="T80" i="1"/>
  <c r="T30" i="1"/>
  <c r="T8" i="1"/>
  <c r="T116" i="1"/>
  <c r="T18" i="1"/>
  <c r="T48" i="1"/>
  <c r="T46" i="1"/>
  <c r="T97" i="1"/>
  <c r="T99" i="1"/>
  <c r="DV40" i="210"/>
  <c r="AG38" i="1"/>
  <c r="DV14" i="210"/>
  <c r="AI41" i="1"/>
  <c r="DV12" i="210"/>
  <c r="AI39" i="1"/>
  <c r="DV50" i="210"/>
  <c r="AG48" i="1"/>
  <c r="DV11" i="210"/>
  <c r="AI38" i="1"/>
  <c r="DV23" i="210"/>
  <c r="AI50" i="1"/>
  <c r="DV46" i="210"/>
  <c r="AG44" i="1"/>
  <c r="DV26" i="210"/>
  <c r="AI53" i="1"/>
  <c r="DV13" i="210"/>
  <c r="AI40" i="1"/>
  <c r="DV20" i="210"/>
  <c r="AI47" i="1"/>
  <c r="DV29" i="210"/>
  <c r="AI56" i="1"/>
  <c r="DV38" i="210"/>
  <c r="AG36" i="1"/>
  <c r="DV21" i="210"/>
  <c r="AI48" i="1"/>
  <c r="DV15" i="210"/>
  <c r="AI42" i="1"/>
  <c r="DV8" i="210"/>
  <c r="AI35" i="1"/>
  <c r="DV36" i="210"/>
  <c r="AG34" i="1"/>
  <c r="DV16" i="210"/>
  <c r="AI43" i="1"/>
  <c r="DV55" i="210"/>
  <c r="AG53" i="1"/>
  <c r="DV41" i="210"/>
  <c r="AG39" i="1"/>
  <c r="DV19" i="210"/>
  <c r="AI46" i="1"/>
  <c r="DV35" i="210"/>
  <c r="AG33" i="1"/>
  <c r="DV9" i="210"/>
  <c r="AI36" i="1"/>
  <c r="DV24" i="210"/>
  <c r="AI51" i="1"/>
  <c r="DV57" i="210"/>
  <c r="AG55" i="1"/>
  <c r="DV10" i="210"/>
  <c r="AI37" i="1"/>
  <c r="DV53" i="210"/>
  <c r="AG51" i="1"/>
  <c r="DV45" i="210"/>
  <c r="AG43" i="1"/>
  <c r="DV58" i="210"/>
  <c r="AG56" i="1"/>
  <c r="DV48" i="210"/>
  <c r="AG46" i="1"/>
  <c r="DV18" i="210"/>
  <c r="AI45" i="1"/>
  <c r="T109" i="1"/>
  <c r="T113" i="1"/>
  <c r="T128" i="1"/>
  <c r="T125" i="1"/>
  <c r="T73" i="1"/>
  <c r="X58" i="84"/>
  <c r="Z58" i="201"/>
  <c r="Z58" i="202"/>
  <c r="X58" i="200"/>
  <c r="T4" i="1"/>
  <c r="T84" i="1"/>
  <c r="T108" i="1"/>
  <c r="DV54" i="210"/>
  <c r="AG52" i="1"/>
  <c r="DV47" i="210"/>
  <c r="AG45" i="1"/>
  <c r="T112" i="1"/>
  <c r="DV51" i="210"/>
  <c r="AG49" i="1"/>
  <c r="T2" i="1"/>
  <c r="DV25" i="210"/>
  <c r="AI52" i="1"/>
  <c r="AI9" i="1"/>
  <c r="AI57" i="1"/>
  <c r="DV52" i="210"/>
  <c r="AG50" i="1"/>
  <c r="DV49" i="210"/>
  <c r="AG47" i="1"/>
  <c r="DV33" i="210"/>
  <c r="AG31" i="1"/>
  <c r="DV42" i="210"/>
  <c r="AG40" i="1"/>
  <c r="T123" i="1"/>
  <c r="DV39" i="210"/>
  <c r="AG37" i="1"/>
  <c r="DV32" i="210"/>
  <c r="DV28" i="210"/>
  <c r="AI55" i="1"/>
  <c r="DV44" i="210"/>
  <c r="AG42" i="1"/>
  <c r="T57" i="1"/>
  <c r="DV37" i="210"/>
  <c r="AG35" i="1"/>
  <c r="DV22" i="210"/>
  <c r="AI49" i="1"/>
  <c r="DV17" i="210"/>
  <c r="AI44" i="1"/>
  <c r="T98" i="1"/>
  <c r="T122" i="1"/>
  <c r="AI7" i="1"/>
  <c r="AG21" i="1"/>
  <c r="DV34" i="210"/>
  <c r="AG32" i="1"/>
  <c r="DV43" i="210"/>
  <c r="AG41" i="1"/>
  <c r="AI6" i="1"/>
  <c r="AG20" i="1"/>
  <c r="T92" i="1"/>
  <c r="AG9" i="1"/>
  <c r="AG83" i="1"/>
  <c r="AI3" i="1"/>
  <c r="AG17" i="1"/>
  <c r="T82" i="1"/>
  <c r="DV6" i="210"/>
  <c r="AI33" i="1"/>
  <c r="AG64" i="1"/>
  <c r="DV7" i="210"/>
  <c r="AI34" i="1"/>
  <c r="AG65" i="1"/>
  <c r="AG84" i="1"/>
  <c r="AG69" i="1"/>
  <c r="AG71" i="1"/>
  <c r="AG80" i="1"/>
  <c r="AG82" i="1"/>
  <c r="AG73" i="1"/>
  <c r="DV5" i="210"/>
  <c r="AI32" i="1"/>
  <c r="AG63" i="1"/>
  <c r="AG77" i="1"/>
  <c r="AG67" i="1"/>
  <c r="AG74" i="1"/>
  <c r="AG76" i="1"/>
  <c r="AG70" i="1"/>
  <c r="AG85" i="1"/>
  <c r="AG72" i="1"/>
  <c r="AG68" i="1"/>
  <c r="DV3" i="210"/>
  <c r="AI30" i="1"/>
  <c r="AG66" i="1"/>
  <c r="AG75" i="1"/>
  <c r="AG79" i="1"/>
  <c r="DV4" i="210"/>
  <c r="AI31" i="1"/>
  <c r="AG62" i="1"/>
  <c r="AG30" i="1"/>
  <c r="DV59" i="210"/>
  <c r="AG78" i="1"/>
  <c r="AG81" i="1"/>
  <c r="AG57" i="1"/>
  <c r="AG86" i="1"/>
  <c r="AG13" i="1"/>
  <c r="AG23" i="1"/>
  <c r="AI13" i="1"/>
  <c r="AG16" i="1"/>
  <c r="DV30" i="210"/>
  <c r="AI58" i="1"/>
  <c r="AG58" i="1"/>
  <c r="AG61" i="1"/>
  <c r="AG27" i="1"/>
  <c r="AG87" i="1"/>
</calcChain>
</file>

<file path=xl/sharedStrings.xml><?xml version="1.0" encoding="utf-8"?>
<sst xmlns="http://schemas.openxmlformats.org/spreadsheetml/2006/main" count="206973" uniqueCount="10472">
  <si>
    <t>English</t>
  </si>
  <si>
    <t>Checklist</t>
  </si>
  <si>
    <t>Created By JaB2004 (2013-2014) - All information/images in this document of property of the copywrite holder.</t>
  </si>
  <si>
    <t xml:space="preserve">Donations accepted at: </t>
  </si>
  <si>
    <t>www.paypal.me/nick7757</t>
  </si>
  <si>
    <t>NOTE: All functions below take time to execute. Be patient when running them.</t>
  </si>
  <si>
    <t>Fig. 1</t>
  </si>
  <si>
    <t>Fig. 2</t>
  </si>
  <si>
    <t>Copying Data from Previous Version</t>
  </si>
  <si>
    <t>Change Card Tracking Method</t>
  </si>
  <si>
    <t>Click on the button to the right to choose your old workbook with</t>
  </si>
  <si>
    <r>
      <t xml:space="preserve">The radio buttons below change how the card collection is tracked. You can track using "X" or track cards numerically. 
See User Guide and Fig 2 above depending on which radio button is clicked. 
Click the "Update Card Tracking" button to apply changes.
</t>
    </r>
    <r>
      <rPr>
        <b/>
        <sz val="10"/>
        <color indexed="8"/>
        <rFont val="Arial"/>
        <family val="2"/>
      </rPr>
      <t>Note:</t>
    </r>
    <r>
      <rPr>
        <sz val="10"/>
        <color indexed="8"/>
        <rFont val="Arial"/>
        <family val="2"/>
      </rPr>
      <t xml:space="preserve"> </t>
    </r>
    <r>
      <rPr>
        <u/>
        <sz val="10"/>
        <color indexed="8"/>
        <rFont val="Arial"/>
        <family val="2"/>
      </rPr>
      <t>Reset Conditional Formatting is automaticaly run after changing tracking method.</t>
    </r>
  </si>
  <si>
    <t>your already filled-in data. This function will copy the checklist</t>
  </si>
  <si>
    <t>from the selected workbook to this one.</t>
  </si>
  <si>
    <r>
      <rPr>
        <b/>
        <sz val="10"/>
        <color indexed="8"/>
        <rFont val="Arial"/>
        <family val="2"/>
      </rPr>
      <t>Note</t>
    </r>
    <r>
      <rPr>
        <sz val="10"/>
        <color indexed="8"/>
        <rFont val="Arial"/>
        <family val="2"/>
      </rPr>
      <t>: This will not work perfectly for some sets. For example,</t>
    </r>
  </si>
  <si>
    <t>sets such as "Additional Cards" and "Blister Pack Exclusives"</t>
  </si>
  <si>
    <t>Conditional Formatting Fix</t>
  </si>
  <si>
    <t>Click the button to the right in order to reset condtional formatting. When copying data from previous workbooks or changing the card tracking method, formatting can get messed up. This fixes it.</t>
  </si>
  <si>
    <t>Any issues? Message me on Reddit at MasterEmerald</t>
  </si>
  <si>
    <t>Version</t>
  </si>
  <si>
    <t>Changes</t>
  </si>
  <si>
    <t>Made by:</t>
  </si>
  <si>
    <t>Released</t>
  </si>
  <si>
    <t>Location</t>
  </si>
  <si>
    <r>
      <rPr>
        <sz val="10"/>
        <rFont val="Arial"/>
        <family val="2"/>
      </rPr>
      <t>Added - Paradox Rift
Added - My First Battle</t>
    </r>
    <r>
      <rPr>
        <sz val="10"/>
        <color rgb="FFFF0000"/>
        <rFont val="Arial"/>
        <family val="2"/>
      </rPr>
      <t xml:space="preserve">
</t>
    </r>
    <r>
      <rPr>
        <sz val="10"/>
        <rFont val="Arial"/>
        <family val="2"/>
      </rPr>
      <t>Updated - Phantom Forces, removed reverse holo rarity for Head Ringer and Jamming Net
Updated - SV Black Star Promos (056-060, 065-066, 085, 102)
Updated - Play! Pokémon Prize Pack S1 - S3, updated to match official lists released by TPCi (exception: Vitality Band for S3 exists even though it isn't officially listed)
Updated - Holiday Calendar, added 2023 exclusives
Updated - Jumbo cards, added Roaring Moon ex &amp; Iron Valiant ex</t>
    </r>
    <r>
      <rPr>
        <sz val="10"/>
        <color rgb="FFFF0000"/>
        <rFont val="Arial"/>
        <family val="2"/>
      </rPr>
      <t xml:space="preserve">
</t>
    </r>
    <r>
      <rPr>
        <sz val="10"/>
        <rFont val="Arial"/>
        <family val="2"/>
      </rPr>
      <t>Updated - Additional Cards, added 151 Holo Energies (both variants), Alakazam ex Collection holofoil exclusives, Zapdos ex Collection holofoil exclusive, Kangaskhan ex &amp; Greninja ex Battle Deck non holofoil exclusives, Charizard ex Premium Collection holofoil exclusives, Paradox Rift Build &amp; Battle exclusives, Paradox Rift store exclusives, various other box holofoil exclusives</t>
    </r>
    <r>
      <rPr>
        <sz val="10"/>
        <color rgb="FFFF0000"/>
        <rFont val="Arial"/>
        <family val="2"/>
      </rPr>
      <t xml:space="preserve">
</t>
    </r>
    <r>
      <rPr>
        <b/>
        <sz val="10"/>
        <rFont val="Arial"/>
        <family val="2"/>
      </rPr>
      <t>Note: The following updates will cause copying from previous workbooks to get messed up on these worksheets.</t>
    </r>
    <r>
      <rPr>
        <sz val="10"/>
        <rFont val="Arial"/>
        <family val="2"/>
      </rPr>
      <t xml:space="preserve">
Updated - Additional Cards, added European Umbreon promo from Obsidian Flames, row 613</t>
    </r>
  </si>
  <si>
    <t>MasterEmerald</t>
  </si>
  <si>
    <r>
      <rPr>
        <sz val="10"/>
        <rFont val="Arial"/>
        <family val="2"/>
      </rPr>
      <t>Added - 151</t>
    </r>
    <r>
      <rPr>
        <sz val="10"/>
        <color rgb="FFFF0000"/>
        <rFont val="Arial"/>
        <family val="2"/>
      </rPr>
      <t xml:space="preserve">
</t>
    </r>
    <r>
      <rPr>
        <sz val="10"/>
        <rFont val="Arial"/>
        <family val="2"/>
      </rPr>
      <t>Added - Play! Pokémon Prize Packs S3</t>
    </r>
    <r>
      <rPr>
        <sz val="10"/>
        <color rgb="FFFF0000"/>
        <rFont val="Arial"/>
        <family val="2"/>
      </rPr>
      <t xml:space="preserve">
</t>
    </r>
    <r>
      <rPr>
        <sz val="10"/>
        <rFont val="Arial"/>
        <family val="2"/>
      </rPr>
      <t>Added - Trick or Trade 2023</t>
    </r>
    <r>
      <rPr>
        <sz val="10"/>
        <color rgb="FFFF0000"/>
        <rFont val="Arial"/>
        <family val="2"/>
      </rPr>
      <t xml:space="preserve">
</t>
    </r>
    <r>
      <rPr>
        <sz val="10"/>
        <rFont val="Arial"/>
        <family val="2"/>
      </rPr>
      <t>Added - Pokémon Trading Card Game Classic (Worksheet is named Pokémon TCG Classic due to space issues)</t>
    </r>
    <r>
      <rPr>
        <sz val="10"/>
        <color rgb="FFFF0000"/>
        <rFont val="Arial"/>
        <family val="2"/>
      </rPr>
      <t xml:space="preserve">
</t>
    </r>
    <r>
      <rPr>
        <sz val="10"/>
        <rFont val="Arial"/>
        <family val="2"/>
      </rPr>
      <t>Updated - SV Black Star Promos (061-064, 067-068)</t>
    </r>
    <r>
      <rPr>
        <sz val="10"/>
        <color rgb="FFFF0000"/>
        <rFont val="Arial"/>
        <family val="2"/>
      </rPr>
      <t xml:space="preserve">
</t>
    </r>
    <r>
      <rPr>
        <sz val="10"/>
        <rFont val="Arial"/>
        <family val="2"/>
      </rPr>
      <t>Updated - Championship Cards, added 2023 International Championship cards, No. 1-4 Trainer cards from Pokémon World Championships 2023, Arven and Iono Regional Championship cards</t>
    </r>
    <r>
      <rPr>
        <sz val="10"/>
        <color rgb="FFFF0000"/>
        <rFont val="Arial"/>
        <family val="2"/>
      </rPr>
      <t xml:space="preserve">
</t>
    </r>
    <r>
      <rPr>
        <sz val="10"/>
        <rFont val="Arial"/>
        <family val="2"/>
      </rPr>
      <t>Updated - Professor Program, Astral Radiance promos</t>
    </r>
    <r>
      <rPr>
        <sz val="10"/>
        <color rgb="FFFF0000"/>
        <rFont val="Arial"/>
        <family val="2"/>
      </rPr>
      <t xml:space="preserve">
</t>
    </r>
    <r>
      <rPr>
        <sz val="10"/>
        <rFont val="Arial"/>
        <family val="2"/>
      </rPr>
      <t>Updated - Additional Cards, added Indeedee from Quaquaval ex Deluxe Battle Deck
Rename - Changed Trick or Trade worksheet to Trick or Trade 2022. Checklist copying should work with it</t>
    </r>
    <r>
      <rPr>
        <sz val="10"/>
        <color rgb="FFFF0000"/>
        <rFont val="Arial"/>
        <family val="2"/>
      </rPr>
      <t xml:space="preserve">
</t>
    </r>
    <r>
      <rPr>
        <b/>
        <sz val="10"/>
        <rFont val="Arial"/>
        <family val="2"/>
      </rPr>
      <t xml:space="preserve">Note: The following updates will cause copying from previous workbooks to get messed up on these worksheets.
</t>
    </r>
    <r>
      <rPr>
        <sz val="10"/>
        <rFont val="Arial"/>
        <family val="2"/>
      </rPr>
      <t xml:space="preserve">
Updated - Championship Cards, at line 502, No. 1-4 Trainer cards from Pokémon World Championships 2022 added
Updated - Professor Program, at line 23, added Professor's Research (Juniper) and regular and Staff variations for Friends in Galar</t>
    </r>
  </si>
  <si>
    <t>https://www.dropbox.com/scl/fi/1vku8mfru1rn16988rfs8/PokemonTCG_EmptyCheckList_v9.3.xlsm?rlkey=iittx31ck7q3dz1epqucvermc&amp;dl=0</t>
  </si>
  <si>
    <r>
      <rPr>
        <sz val="10"/>
        <rFont val="Arial"/>
        <family val="2"/>
      </rPr>
      <t>Added - Obsidian Flames</t>
    </r>
    <r>
      <rPr>
        <sz val="10"/>
        <color rgb="FFFF0000"/>
        <rFont val="Arial"/>
        <family val="2"/>
      </rPr>
      <t xml:space="preserve">
</t>
    </r>
    <r>
      <rPr>
        <sz val="10"/>
        <rFont val="Arial"/>
        <family val="2"/>
      </rPr>
      <t>Updated - SV Black Star Promos (045-055,101)
Updated - SWSH Black Star Promos (SWSH300-SWSH301)
Updated - McDonald's Promo Cards, added 2023 release
Updated - Jumbo Cards, added Lugia V, Zapdos ex, and Oinkologne ex
Updated - Additional Cards, added Chien-Pao ex Battle Deck exclusive,</t>
    </r>
    <r>
      <rPr>
        <sz val="10"/>
        <color rgb="FFFF0000"/>
        <rFont val="Arial"/>
        <family val="2"/>
      </rPr>
      <t xml:space="preserve"> </t>
    </r>
    <r>
      <rPr>
        <sz val="10"/>
        <rFont val="Arial"/>
        <family val="2"/>
      </rPr>
      <t>Tinkaton store promos, Annihilape ex Box holofoil exclusives, Obsidian Flames Build &amp; Battle Box exclusives, Summer 2023 Collector Chest holofoil exclusives, Obsidian Flames store promos</t>
    </r>
    <r>
      <rPr>
        <sz val="10"/>
        <color rgb="FFFF0000"/>
        <rFont val="Arial"/>
        <family val="2"/>
      </rPr>
      <t xml:space="preserve">
</t>
    </r>
    <r>
      <rPr>
        <sz val="10"/>
        <rFont val="Arial"/>
        <family val="2"/>
      </rPr>
      <t>Code Update - Moved Card Image code from each individual worksheet to a module. Each worksheet now only has a Worksheet type assigned with a call to that module. Shouldn't be any real performance changes, just more efficient handling of the code as a whole.</t>
    </r>
  </si>
  <si>
    <t>https://www.dropbox.com/scl/fi/uzw8f2m70dge117copjtu/PokemonTCG_EmptyCheckList_v9.2.xlsm?rlkey=rhvo5bzg1tx9s6btc3su0hwf3&amp;dl=0</t>
  </si>
  <si>
    <r>
      <rPr>
        <sz val="10"/>
        <rFont val="Arial"/>
        <family val="2"/>
      </rPr>
      <t>Added - Paldea Evolved</t>
    </r>
    <r>
      <rPr>
        <sz val="10"/>
        <color rgb="FFFF0000"/>
        <rFont val="Arial"/>
        <family val="2"/>
      </rPr>
      <t xml:space="preserve">
</t>
    </r>
    <r>
      <rPr>
        <sz val="10"/>
        <rFont val="Arial"/>
        <family val="2"/>
      </rPr>
      <t xml:space="preserve">Updated - SV Black Star Promos (019-022, 030-044)
Updated - Additional Cards, added Ampharos ex and Lucario ex Battle Deck exclusives, Paldea Evolved Build &amp; Battle Box exclusives
</t>
    </r>
    <r>
      <rPr>
        <sz val="10"/>
        <color rgb="FFFF0000"/>
        <rFont val="Arial"/>
        <family val="2"/>
      </rPr>
      <t xml:space="preserve">
</t>
    </r>
    <r>
      <rPr>
        <sz val="10"/>
        <rFont val="Arial"/>
        <family val="2"/>
      </rPr>
      <t>Code Update - Fixed scripting for Shining Fates Shiny Vault cards</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Updated - Additional Cards, at line 521, added non-holo Boss's Orders (Cyrus) and at line 581, added EB Games Lechonk</t>
    </r>
    <r>
      <rPr>
        <sz val="10"/>
        <color rgb="FFFF0000"/>
        <rFont val="Arial"/>
        <family val="2"/>
      </rPr>
      <t xml:space="preserve">
</t>
    </r>
    <r>
      <rPr>
        <sz val="10"/>
        <rFont val="Arial"/>
        <family val="2"/>
      </rPr>
      <t>Updated - Jumbo Cards, at line 103 and 104, added Volcanion-EX and Hoopa-EX from April 2017 Challenge Boxes</t>
    </r>
  </si>
  <si>
    <t>https://www.dropbox.com/s/31x757d231qsqe8/PokemonTCG_EmptyCheckList_v9.1.xlsm?dl=0</t>
  </si>
  <si>
    <r>
      <rPr>
        <sz val="10"/>
        <rFont val="Arial"/>
        <family val="2"/>
      </rPr>
      <t xml:space="preserve">Added - Scarlet &amp; Violet
Added - Play! Pokémon Prize Packs S2
Added - New rarity types for Scarlet &amp; Violet (Double Rare, Illustration Rare, Special Illustration Rare, Ultra Rare, Hyper Rare)
</t>
    </r>
    <r>
      <rPr>
        <sz val="10"/>
        <color rgb="FFFF0000"/>
        <rFont val="Arial"/>
        <family val="2"/>
      </rPr>
      <t xml:space="preserve">
</t>
    </r>
    <r>
      <rPr>
        <sz val="10"/>
        <rFont val="Arial"/>
        <family val="2"/>
      </rPr>
      <t>Updated - SV Black Star Promos (004, 009-012, 015-018, 023-029)
Updated - SWSH Black Star Promos (SWSH302, SWSH306-SWSH307)
Updated - Additional Cards, added many March 2023 cards
Updated - Jumbo Cards, added Regieleki V, Regidrago V, Pikachu VMAX, Mimikyu ex, Koraidon ex, Morpeko V-UNION, and Cyclizar ex
Updated - Play! Pokémon Prize Packs S1, list revised as more information has been gathered over time. Retracted assumption from previous update regarding holo variants</t>
    </r>
    <r>
      <rPr>
        <sz val="10"/>
        <color rgb="FFFF0000"/>
        <rFont val="Arial"/>
        <family val="2"/>
      </rPr>
      <t xml:space="preserve">
</t>
    </r>
    <r>
      <rPr>
        <b/>
        <sz val="10"/>
        <rFont val="Arial"/>
        <family val="2"/>
      </rPr>
      <t>Note: For now, Play! Pokémon Prize Packs (S1, S2) are not set to be copied over from previous workbooks. This is due to the collection lists still being in flux. Apologies for any inconvenience.</t>
    </r>
    <r>
      <rPr>
        <sz val="10"/>
        <color rgb="FFFF0000"/>
        <rFont val="Arial"/>
        <family val="2"/>
      </rPr>
      <t xml:space="preserve">
</t>
    </r>
    <r>
      <rPr>
        <sz val="10"/>
        <rFont val="Arial"/>
        <family val="2"/>
      </rPr>
      <t xml:space="preserve">Code Update - More updates to deal with Play! Pokémon Prize Packs pages being difficult vs other promo worksheets. Code revisions for new rarities as well.
</t>
    </r>
    <r>
      <rPr>
        <b/>
        <sz val="10"/>
        <rFont val="Arial"/>
        <family val="2"/>
      </rPr>
      <t xml:space="preserve">
Note: The following updates will cause copying from previous workbooks to get messed up on these worksheets.</t>
    </r>
    <r>
      <rPr>
        <sz val="10"/>
        <color rgb="FFFF0000"/>
        <rFont val="Arial"/>
        <family val="2"/>
      </rPr>
      <t xml:space="preserve">
</t>
    </r>
    <r>
      <rPr>
        <sz val="10"/>
        <rFont val="Arial"/>
        <family val="2"/>
      </rPr>
      <t>Updated - Additional Cards, at line 542, added EB Games Dragonite. At line 554, added Crown Zenith reverse holofoil energies. At line 556, added Regieleki and Regidrago from Crown Zenith releases. At line 567, added Boss's Orders and Klara from their Premium Tournament Collections</t>
    </r>
  </si>
  <si>
    <t>https://www.dropbox.com/s/fvy24fjoe1asebu/PokemonTCG_EmptyCheckList_v9.0.xlsm?dl=0</t>
  </si>
  <si>
    <r>
      <rPr>
        <sz val="10"/>
        <rFont val="Arial"/>
        <family val="2"/>
      </rPr>
      <t>Added - Crown Zenith</t>
    </r>
    <r>
      <rPr>
        <sz val="10"/>
        <color rgb="FFFF0000"/>
        <rFont val="Arial"/>
        <family val="2"/>
      </rPr>
      <t xml:space="preserve">
</t>
    </r>
    <r>
      <rPr>
        <sz val="10"/>
        <rFont val="Arial"/>
        <family val="2"/>
      </rPr>
      <t xml:space="preserve">Added - Play! Pokémon Prize Packs S1
</t>
    </r>
    <r>
      <rPr>
        <b/>
        <sz val="10"/>
        <rFont val="Arial"/>
        <family val="2"/>
      </rPr>
      <t xml:space="preserve">NOTE: The compilation of this spreadsheet is on-going. I went with the assumption that </t>
    </r>
    <r>
      <rPr>
        <b/>
        <u/>
        <sz val="10"/>
        <rFont val="Arial"/>
        <family val="2"/>
      </rPr>
      <t>all</t>
    </r>
    <r>
      <rPr>
        <b/>
        <sz val="10"/>
        <rFont val="Arial"/>
        <family val="2"/>
      </rPr>
      <t xml:space="preserve"> non V cards would have the holo variant where the holo covers the entire card. This may not be the case. This sheet will be updated in the future for any additional cards and/or changes to the holo variants.</t>
    </r>
    <r>
      <rPr>
        <sz val="10"/>
        <color rgb="FFFF0000"/>
        <rFont val="Arial"/>
        <family val="2"/>
      </rPr>
      <t xml:space="preserve">
</t>
    </r>
    <r>
      <rPr>
        <sz val="10"/>
        <rFont val="Arial"/>
        <family val="2"/>
      </rPr>
      <t>Added - SV Black Star Promos (001-003, 005-008, 013-014)</t>
    </r>
    <r>
      <rPr>
        <sz val="10"/>
        <color rgb="FFFF0000"/>
        <rFont val="Arial"/>
        <family val="2"/>
      </rPr>
      <t xml:space="preserve">
</t>
    </r>
    <r>
      <rPr>
        <sz val="10"/>
        <rFont val="Arial"/>
        <family val="2"/>
      </rPr>
      <t>Added - 2022 World Championship Decks</t>
    </r>
    <r>
      <rPr>
        <sz val="10"/>
        <color rgb="FFFF0000"/>
        <rFont val="Arial"/>
        <family val="2"/>
      </rPr>
      <t xml:space="preserve">
</t>
    </r>
    <r>
      <rPr>
        <sz val="10"/>
        <rFont val="Arial"/>
        <family val="2"/>
      </rPr>
      <t>Updated - SWSH Black Star Promos (SWSH303-SWSH305)
Updated - Jumbo Cards, added Miraidon ex and Koraidon ex 'beta' versions
Updated - Championship Cards, added reverse holo Serena
Updated - Professor Program, added Friends in Galar and Full Art Galar Gym Leaders
Updated - Additional Cards, added non holofoil Deoxys from Mew VMAX League Battle Deck, Fall 2022 Collector Chest cards, Costco 5-packs exclusives, Paldea Collection exclusives, and February 2023 Knock Out Collection exclusives, Scarlet &amp; Violet Energies, Lechonk Pokémon Center Promo</t>
    </r>
    <r>
      <rPr>
        <sz val="10"/>
        <color rgb="FFFF0000"/>
        <rFont val="Arial"/>
        <family val="2"/>
      </rPr>
      <t xml:space="preserve">
</t>
    </r>
    <r>
      <rPr>
        <sz val="10"/>
        <rFont val="Arial"/>
        <family val="2"/>
      </rPr>
      <t>Code Update - Small updates to deal with Play! Pokémon Prize Packs Page being difficult vs other promo worksheets. Some other code cleanup/rework</t>
    </r>
    <r>
      <rPr>
        <sz val="10"/>
        <color rgb="FFFF0000"/>
        <rFont val="Arial"/>
        <family val="2"/>
      </rPr>
      <t xml:space="preserve">
</t>
    </r>
    <r>
      <rPr>
        <b/>
        <sz val="10"/>
        <rFont val="Arial"/>
        <family val="2"/>
      </rPr>
      <t xml:space="preserve">Note: The following updates will cause copying from previous workbooks to get messed up on these worksheets.
</t>
    </r>
    <r>
      <rPr>
        <sz val="10"/>
        <rFont val="Arial"/>
        <family val="2"/>
      </rPr>
      <t>Updated - Lost Origin, fixed order of Enamorus V, Aerodactyl V, Aerodactyl V, and Gallade V (178-181)
Updated - Additional Cards, at line 536, added Boltund from the Zeraora V Battle Deck and Empoleon Cosmos Holo from the Infernape V Box</t>
    </r>
  </si>
  <si>
    <r>
      <rPr>
        <sz val="10"/>
        <rFont val="Arial"/>
        <family val="2"/>
      </rPr>
      <t>Added - Silver Tempest</t>
    </r>
    <r>
      <rPr>
        <sz val="10"/>
        <color rgb="FFFF0000"/>
        <rFont val="Arial"/>
        <family val="2"/>
      </rPr>
      <t xml:space="preserve">
</t>
    </r>
    <r>
      <rPr>
        <sz val="10"/>
        <rFont val="Arial"/>
        <family val="2"/>
      </rPr>
      <t>Updated - SWSH Black Star Promos (SWSH251, SWSH269-SWSH272, SWSH277-SWSH284, SWSH287-SWSH291)</t>
    </r>
    <r>
      <rPr>
        <sz val="10"/>
        <color rgb="FFFF0000"/>
        <rFont val="Arial"/>
        <family val="2"/>
      </rPr>
      <t xml:space="preserve">
</t>
    </r>
    <r>
      <rPr>
        <sz val="10"/>
        <rFont val="Arial"/>
        <family val="2"/>
      </rPr>
      <t>Updated - SWSH Black Star Promos (SWSH285-SWSH286 Description)</t>
    </r>
    <r>
      <rPr>
        <sz val="10"/>
        <color rgb="FFFF0000"/>
        <rFont val="Arial"/>
        <family val="2"/>
      </rPr>
      <t xml:space="preserve">
</t>
    </r>
    <r>
      <rPr>
        <sz val="10"/>
        <rFont val="Arial"/>
        <family val="2"/>
      </rPr>
      <t>Updated - Jumbo Cards, added Hisuian Electrode V, Rayquaza VMAX, Duraludon VMAX, Shaymin VSTAR, Darkrai VSTAR, Mew V, Kyurem V, Lugia VSTAR</t>
    </r>
    <r>
      <rPr>
        <sz val="10"/>
        <color rgb="FFFF0000"/>
        <rFont val="Arial"/>
        <family val="2"/>
      </rPr>
      <t xml:space="preserve">
</t>
    </r>
    <r>
      <rPr>
        <sz val="10"/>
        <rFont val="Arial"/>
        <family val="2"/>
      </rPr>
      <t>Updated - Additional Cards, added Lost Origin Build &amp; Battle Box exclusives, Mewtwo and Zekrom (Mew V and Kyurem V Boxes, respectively), Dragonite store promos, Silver Tempest Build &amp; Battle Box exclusives</t>
    </r>
  </si>
  <si>
    <r>
      <rPr>
        <sz val="10"/>
        <rFont val="Arial"/>
        <family val="2"/>
      </rPr>
      <t>Added - Lost Origin</t>
    </r>
    <r>
      <rPr>
        <sz val="10"/>
        <color rgb="FFFF0000"/>
        <rFont val="Arial"/>
        <family val="2"/>
      </rPr>
      <t xml:space="preserve">
</t>
    </r>
    <r>
      <rPr>
        <sz val="10"/>
        <rFont val="Arial"/>
        <family val="2"/>
      </rPr>
      <t>Added - Trick or Trade
Added - Holiday Calendar</t>
    </r>
    <r>
      <rPr>
        <sz val="10"/>
        <color rgb="FFFF0000"/>
        <rFont val="Arial"/>
        <family val="2"/>
      </rPr>
      <t xml:space="preserve">
</t>
    </r>
    <r>
      <rPr>
        <sz val="10"/>
        <rFont val="Arial"/>
        <family val="2"/>
      </rPr>
      <t>Updated - SWSH Black Star Promos (SWSH240-SWSH243, SWSH250, SWSH252-SWSH268, SWSH273-SWSH276, SWSH285-SWSH286, SWSH294-SWSH299)</t>
    </r>
    <r>
      <rPr>
        <sz val="10"/>
        <color rgb="FFFF0000"/>
        <rFont val="Arial"/>
        <family val="2"/>
      </rPr>
      <t xml:space="preserve">
</t>
    </r>
    <r>
      <rPr>
        <sz val="10"/>
        <rFont val="Arial"/>
        <family val="2"/>
      </rPr>
      <t>Updated - McDonald's Promo Cards, added 2022 release</t>
    </r>
    <r>
      <rPr>
        <sz val="10"/>
        <color rgb="FFFF0000"/>
        <rFont val="Arial"/>
        <family val="2"/>
      </rPr>
      <t xml:space="preserve">
</t>
    </r>
    <r>
      <rPr>
        <sz val="10"/>
        <rFont val="Arial"/>
        <family val="2"/>
      </rPr>
      <t>Updated - Jumbo Cards, added Lucario V, Infernape V, Arceus VSTAR, Giratina VSTAR, Origin Forme Palkia VSTAR, Origin Forme Dialga VSTAR, Zeraora VSTAR, Deoxys VSTAR, Virizion V, Hisuian Zoroark VSTAR
Updated - Blister Pack Exclusives, added Enhanced 2-Pack Blister Exclusives
Updated - Professor Program, added Gym Trainer
Updated - Additional Cards, added Shadow Rider Calyrex VMAX League Battle Deck, Intro Half-Deck Non Holos, Lost Origin Hisuian Zoroark (Gamestop and European versions)</t>
    </r>
    <r>
      <rPr>
        <sz val="10"/>
        <color rgb="FFFF0000"/>
        <rFont val="Arial"/>
        <family val="2"/>
      </rPr>
      <t xml:space="preserve">
</t>
    </r>
    <r>
      <rPr>
        <sz val="10"/>
        <rFont val="Arial"/>
        <family val="2"/>
      </rPr>
      <t xml:space="preserve">Code Update - Slightly tweaked the image posting script so that it won't cause an error on the McDonald's page or with Unown cards in Unseen Forces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Updated - SWSH Black Stars Promos, at row 195 added SWSH167 Professor Burnet Professor Program promo
Updated - Theme Deck Exclusives, removed duplicate Darkness Ablaze Kangaskhan as card is also present on Additional Cards worksheet
Updated - Alternative Art Cards, removed 2020 Latin America, Europe, and North America International Championhips versions of Pokémon Communication (Latin America is Spanish only, other two don't exist due to Covid-19 Pandemic)
Updated - Additional Cards, added Single Strike Urshifu VMAX League Battle Deck, V Battle Deck-Lycanroc vs. Corviknight, V Battle Deck-Mewtwo vs. Melmetal exclusives; removed Vivid Voltage Terrakion non holo as main set version is non holo</t>
    </r>
  </si>
  <si>
    <r>
      <rPr>
        <sz val="10"/>
        <rFont val="Arial"/>
        <family val="2"/>
      </rPr>
      <t>Added - Pokémon GO
Added - Battle Academy 2022</t>
    </r>
    <r>
      <rPr>
        <sz val="10"/>
        <color rgb="FFFF0000"/>
        <rFont val="Arial"/>
        <family val="2"/>
      </rPr>
      <t xml:space="preserve">
</t>
    </r>
    <r>
      <rPr>
        <sz val="10"/>
        <rFont val="Arial"/>
        <family val="2"/>
      </rPr>
      <t>Added - Trainer Gallery rarity type</t>
    </r>
    <r>
      <rPr>
        <sz val="10"/>
        <color rgb="FFFF0000"/>
        <rFont val="Arial"/>
        <family val="2"/>
      </rPr>
      <t xml:space="preserve">
</t>
    </r>
    <r>
      <rPr>
        <sz val="10"/>
        <rFont val="Arial"/>
        <family val="2"/>
      </rPr>
      <t xml:space="preserve">
Updated - SWSH Black Star Promos (SWSH229, SWSH231-SWSH233, SWSH235-SWSH236, SWSH244-SWSH247)
Updated - Championship Cards, added reverse holo Roxanne, NAIC Quick Ball variants
Updated - Additional Cards, added Pokémon GO tin exclusives
</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Updated - SWSH Black Stars Promos, at row 43 added the EB Games version of Duraludon SWSH028; at row 87 added Eevee V (Eevee Stamp) from Battle Academy 2022; at row 206 added Professor's Research (Pokémon GO Stamp) from Pokémon GO V Battle Deck - Mewtwo vs. Melmetal</t>
    </r>
    <r>
      <rPr>
        <sz val="10"/>
        <color rgb="FFFF0000"/>
        <rFont val="Arial"/>
        <family val="2"/>
      </rPr>
      <t xml:space="preserve">
</t>
    </r>
    <r>
      <rPr>
        <sz val="10"/>
        <rFont val="Arial"/>
        <family val="2"/>
      </rPr>
      <t>Updated - Additional Cards, added V Battle Deck-Victini vs Gardevoir exclusives, Eevee Collector Chest exclusives, Costco Canada Mini Tin 5-Pack Collection exclusives</t>
    </r>
  </si>
  <si>
    <r>
      <rPr>
        <sz val="10"/>
        <rFont val="Arial"/>
        <family val="2"/>
      </rPr>
      <t>Added - Astral Radiance</t>
    </r>
    <r>
      <rPr>
        <sz val="10"/>
        <color rgb="FFFF0000"/>
        <rFont val="Arial"/>
        <family val="2"/>
      </rPr>
      <t xml:space="preserve">
</t>
    </r>
    <r>
      <rPr>
        <sz val="10"/>
        <rFont val="Arial"/>
        <family val="2"/>
      </rPr>
      <t xml:space="preserve">Added - Radiant Rare rarity type
</t>
    </r>
    <r>
      <rPr>
        <sz val="10"/>
        <color rgb="FFFF0000"/>
        <rFont val="Arial"/>
        <family val="2"/>
      </rPr>
      <t xml:space="preserve">
</t>
    </r>
    <r>
      <rPr>
        <sz val="10"/>
        <rFont val="Arial"/>
        <family val="2"/>
      </rPr>
      <t>Updated - SWSH Black Star Promos (SWSH204-SWSH212, SWSH223-SWSH228, SWSH230, SWSH234, SWSH237-SWSH239, SWSH248-SWSH249)</t>
    </r>
    <r>
      <rPr>
        <sz val="10"/>
        <color rgb="FFFF0000"/>
        <rFont val="Arial"/>
        <family val="2"/>
      </rPr>
      <t xml:space="preserve">
</t>
    </r>
    <r>
      <rPr>
        <sz val="10"/>
        <rFont val="Arial"/>
        <family val="2"/>
      </rPr>
      <t xml:space="preserve">Updated - Jumbo Cards, Leafeon VSTAR, Glaceon VSTAR, Charizard VSTAR, Pikachu V, Lucario VSTAR, Morpeko V-Union, Boltund V, Hisuian Decidueye VSTAR, Kleavor VSTAR, Alolan Exeggutor V
Updated - Championship Cards, added reverse holo Boss's Orders cards
Updated - Professor Program cards, added Forbidden Light Judge, Rebel Clash Sonia, and Brilliant Stars League Staff cards
Updated - Blister Pack Exclusives, Tornadus, Thundurus, and Landorus cosmos holofoils from Fusion Strike Two Pack Blister, corrected typing for Emerging Powers Roggenrola, Boldore, and Gigalith
Updated - Additional Cards, added Jan/Feb 2022 Knock Out Collection cosmos holofoil cards, European Store Exclusive Mewtwo, Mimikyu and Wooloo cosmos holofoils, Professor's Research cosmos holofoil, Astral Radiance Build &amp; Battle Box exclusives, Gamstop exclusive Hisuian Typhlosion
</t>
    </r>
    <r>
      <rPr>
        <sz val="10"/>
        <color rgb="FFFF0000"/>
        <rFont val="Arial"/>
        <family val="2"/>
      </rPr>
      <t xml:space="preserve">
</t>
    </r>
    <r>
      <rPr>
        <sz val="10"/>
        <rFont val="Arial"/>
        <family val="2"/>
      </rPr>
      <t>Corrected - Brilliant Stars, corrected typing of Golett and Golurk</t>
    </r>
    <r>
      <rPr>
        <sz val="10"/>
        <color rgb="FFFF0000"/>
        <rFont val="Arial"/>
        <family val="2"/>
      </rPr>
      <t xml:space="preserve">
</t>
    </r>
    <r>
      <rPr>
        <sz val="10"/>
        <rFont val="Arial"/>
        <family val="2"/>
      </rPr>
      <t xml:space="preserve">Corrected - Fusion Strike, corrected rarity of Palossand from Uncommon to Rare
Corrected - Pre-Release, corrected typing and rarity for Emerging Powers Gigalith
Corrected - Championship Cards, corrected stage of SP cards to Basic
Corrected - Blister Pack Exclusives, corrected typing for Emerging Powers Roggenrola, Boldore, and Gigalith
Code Update - Slightly tweaked the image posting script so that it won't cause an error when an image can't be found
</t>
    </r>
    <r>
      <rPr>
        <b/>
        <sz val="10"/>
        <rFont val="Arial"/>
        <family val="2"/>
      </rPr>
      <t>Note: The following updates will cause copying from previous workbooks to get messed up on these worksheets.</t>
    </r>
    <r>
      <rPr>
        <sz val="10"/>
        <rFont val="Arial"/>
        <family val="2"/>
      </rPr>
      <t xml:space="preserve">
Updated - Uncorrected Error Cards, added 1st Edition Fossil Zapdos with evolution box cutout of holofoil pattern. 1st Edition was never corrected. Unlimited was corrected and is listed on Error Cards worksheet. </t>
    </r>
  </si>
  <si>
    <r>
      <rPr>
        <sz val="10"/>
        <rFont val="Arial"/>
        <family val="2"/>
      </rPr>
      <t>Added - Brilliant Stars
* Note for now that Trainer Gallery cards are listed as Secret Rares. This may change in the future! *</t>
    </r>
    <r>
      <rPr>
        <sz val="10"/>
        <color rgb="FFFF0000"/>
        <rFont val="Arial"/>
        <family val="2"/>
      </rPr>
      <t xml:space="preserve">
</t>
    </r>
    <r>
      <rPr>
        <sz val="10"/>
        <rFont val="Arial"/>
        <family val="2"/>
      </rPr>
      <t>Updated - SWSH Black Star Promos (SWSH152, SWSH185-SWSH193, SWSH198-SWSH203, SWSH213-SWSH222)
Updated - Additional Cards, added Costco 5 pack mini-tin exclusives, non-holo Thundurus from V Battle Deck - Rayquaza vs Noivern, and Brilliant Stars Build &amp; Battle Box exclusives, Brilliant Stars era engery cards
Updated - Fusion Strike, corrected spelling of Drilbur</t>
    </r>
    <r>
      <rPr>
        <sz val="10"/>
        <color rgb="FFFF0000"/>
        <rFont val="Arial"/>
        <family val="2"/>
      </rPr>
      <t xml:space="preserve">
</t>
    </r>
    <r>
      <rPr>
        <b/>
        <sz val="10"/>
        <rFont val="Arial"/>
        <family val="2"/>
      </rPr>
      <t>Updated - Major changes to workbook as a whole
* Workbook is leaner and more efficient than ever before
* Workbook is now in the .xlsm format
* Removed use of volatile INDIRECT function, which previously would crash the file if saved as .xlsm
* Removed use of SUMPRODUCT function as there are simpler functions to do the same thing
* Limited search range of SUM and COUNT functions. Ex: H2:H500 instead of H:H. This would also crash the workbook when saved as an .xlsm previously</t>
    </r>
  </si>
  <si>
    <r>
      <rPr>
        <sz val="10"/>
        <rFont val="Arial"/>
        <family val="2"/>
      </rPr>
      <t>Added - Fusion Strike</t>
    </r>
    <r>
      <rPr>
        <sz val="10"/>
        <color indexed="10"/>
        <rFont val="Arial"/>
        <family val="2"/>
      </rPr>
      <t xml:space="preserve">
</t>
    </r>
    <r>
      <rPr>
        <sz val="10"/>
        <rFont val="Arial"/>
        <family val="2"/>
      </rPr>
      <t>Updated - SWSH Black Star Promos (SWSH168-SWSH172, SWSH176, SWSH179-SWSH184, SWSH189-SWSH192, SWSH194-SWSH197)
Updated - Jumbo Cards, more Celebrations, gold SM promos, both Urshifu VMAX, Hoopa V, Flareon/Vaporeon/Jolteon VMAX
Updated - Additional Cards, Fusion Strike Build &amp; Battle Non-Holos</t>
    </r>
    <r>
      <rPr>
        <sz val="10"/>
        <color indexed="10"/>
        <rFont val="Arial"/>
        <family val="2"/>
      </rPr>
      <t xml:space="preserve">
</t>
    </r>
    <r>
      <rPr>
        <sz val="10"/>
        <rFont val="Arial"/>
        <family val="2"/>
      </rPr>
      <t>Updated - Celebrations, updated order of Classic Collection in switching Blastoise and Venusaur. This will match the Celebrations ETB booklet now. Copy data code is updated to catch this change, so copying will not mess anything up here.</t>
    </r>
  </si>
  <si>
    <r>
      <rPr>
        <sz val="10"/>
        <rFont val="Arial"/>
        <family val="2"/>
      </rPr>
      <t>Added - Celebrations
Updated - SWSH Black Star Promos (SWSH133-SWSH134, SWSH138, SWSH144-SWSH146)</t>
    </r>
    <r>
      <rPr>
        <sz val="10"/>
        <color indexed="10"/>
        <rFont val="Arial"/>
        <family val="2"/>
      </rPr>
      <t xml:space="preserve">
</t>
    </r>
    <r>
      <rPr>
        <sz val="10"/>
        <rFont val="Arial"/>
        <family val="2"/>
      </rPr>
      <t>Updated - SM Black Star Promos (SM247-SM248)
Updated - Jumbo Cards, added Celebrations jumbos
Updated - Changed name of worksheet "Theme Deck Exclusive" to "Theme Deck Exclusives". User should not notice any changes otherwise. Data copying script updated to check for this change.
Updated - Theme Deck Exclusives, corrected Cracked Ice Galarian Sirfetch'd and Galarian Darmanitan exclusives to be from Darkness Ablaze and not Rebel Clash. Also simplified some descriptions</t>
    </r>
    <r>
      <rPr>
        <sz val="10"/>
        <color indexed="10"/>
        <rFont val="Arial"/>
        <family val="2"/>
      </rPr>
      <t xml:space="preserve">
</t>
    </r>
    <r>
      <rPr>
        <b/>
        <sz val="10"/>
        <rFont val="Arial"/>
        <family val="2"/>
      </rPr>
      <t xml:space="preserve">Note: The following updates will cause copying from previous workbooks to get messed up on these worksheets.
</t>
    </r>
    <r>
      <rPr>
        <sz val="10"/>
        <rFont val="Arial"/>
        <family val="2"/>
      </rPr>
      <t>Updated - SWSH Black Star Promos, mistakenly had Hydreigon C as SWSH134, corrected to SWSH138. Addition of SWSH167 variant throws off the sheet as well.
Updated - Theme Deck Exclusives, added missing cards from Towering Heights theme deck
Updated - Additional Cards and Theme Deck Exclusives, removed Sword &amp; Shield Professor's Research and Darkness Ablaze Kangaskhan from Additional Cards and moved them to Theme Deck Exclusives. This reclassification matches other theme deck cards that found their way into other products
Updated - Jumbo Cards, added Pikachu V with Vivid Voltage Stamp
Updated - Additional Cards, added 2020 Q4 Marketing Kit cards for Vivid Voltage (Thank You and Play! Pokémon Stamps)</t>
    </r>
  </si>
  <si>
    <t>Archived. Ask for copy.</t>
  </si>
  <si>
    <r>
      <rPr>
        <sz val="10"/>
        <rFont val="Arial"/>
        <family val="2"/>
      </rPr>
      <t>Added - Evolving Skies</t>
    </r>
    <r>
      <rPr>
        <sz val="10"/>
        <color indexed="10"/>
        <rFont val="Arial"/>
        <family val="2"/>
      </rPr>
      <t xml:space="preserve">
</t>
    </r>
    <r>
      <rPr>
        <sz val="10"/>
        <rFont val="Arial"/>
        <family val="2"/>
      </rPr>
      <t>Updated - SWSH Black Star Promos (SWSH062, SWSH110, SWSH122-SWSH125, SWSH130-SWSH132, SWSH134-SWSH137, SWSH139-SWSH143, SWSH147-SWSH151, SWSH154-SWSH167, SWSH172-SWSH175, SWSH177-SWSH178)
Updated - SM Black Star Promos (SM245-SM246)</t>
    </r>
    <r>
      <rPr>
        <sz val="10"/>
        <color indexed="10"/>
        <rFont val="Arial"/>
        <family val="2"/>
      </rPr>
      <t xml:space="preserve">
</t>
    </r>
    <r>
      <rPr>
        <sz val="10"/>
        <rFont val="Arial"/>
        <family val="2"/>
      </rPr>
      <t>Updated - Additional Cards, Mighty Mysterious Tin Cosmos Holofoil cards, Evolving Skies Build &amp; Battle Non-Holos</t>
    </r>
    <r>
      <rPr>
        <sz val="10"/>
        <color indexed="10"/>
        <rFont val="Arial"/>
        <family val="2"/>
      </rPr>
      <t xml:space="preserve">
</t>
    </r>
    <r>
      <rPr>
        <sz val="10"/>
        <rFont val="Arial"/>
        <family val="2"/>
      </rPr>
      <t xml:space="preserve">Updated - Jumbo Cards, Shining Fates Collection, Ice/Shadow Rider Calyrex V, V-Union composite jumbos, Dragonite V
Updated - Blister Pack Exclusives, old mini-pack blister cards and Target/Walmart exlcusive blister cards added
Updated - Rebel Clash &amp; Chilling Reign worksheets for typos
</t>
    </r>
    <r>
      <rPr>
        <b/>
        <sz val="10"/>
        <rFont val="Arial"/>
        <family val="2"/>
      </rPr>
      <t>Note: The following updates will cause copying from previous workbooks to get messed up on these worksheets.</t>
    </r>
    <r>
      <rPr>
        <sz val="10"/>
        <rFont val="Arial"/>
        <family val="2"/>
      </rPr>
      <t xml:space="preserve">
Updated - SWSH Black Star Promos, SWSH028 alternate card - Gamestop Duraludon</t>
    </r>
    <r>
      <rPr>
        <sz val="10"/>
        <color indexed="10"/>
        <rFont val="Arial"/>
        <family val="2"/>
      </rPr>
      <t xml:space="preserve">
</t>
    </r>
  </si>
  <si>
    <r>
      <rPr>
        <sz val="10"/>
        <rFont val="Arial"/>
        <family val="2"/>
      </rPr>
      <t>Added - Chilling Reign</t>
    </r>
    <r>
      <rPr>
        <sz val="10"/>
        <color indexed="10"/>
        <rFont val="Arial"/>
        <family val="2"/>
      </rPr>
      <t xml:space="preserve">
</t>
    </r>
    <r>
      <rPr>
        <sz val="10"/>
        <rFont val="Arial"/>
        <family val="2"/>
      </rPr>
      <t xml:space="preserve">Updated - SWSH Black Star Promos (SWSH111-SWSH121, SWSH126-SWSH129)
Updated - Pokémon Futsal Collection, Scorbunny on the Ball and Sobble on the Ball HP added
Updated - Error Cards, Cinderace Staff Pre-Release promo added
Updated - Championship Cards, clarified Victory Medal cards with image descriptions
Updated - Additional Cards, added EB Game Flapple, Spring 2021 Collector Chest Cosmos Holofoil cards (Tepig and Shinx), Chilling Reign Build &amp; Battle Non-Holos, and Gamestop/EB Games Sandaconda
</t>
    </r>
    <r>
      <rPr>
        <b/>
        <sz val="10"/>
        <rFont val="Arial"/>
        <family val="2"/>
      </rPr>
      <t xml:space="preserve">Note: The following updates will cause copying from previous workbooks to get messed up on these worksheets.
</t>
    </r>
    <r>
      <rPr>
        <sz val="10"/>
        <rFont val="Arial"/>
        <family val="2"/>
      </rPr>
      <t>Updated - XY Black Star Promos, XY131 Pansear and XY132 Gastly were flipped
Updated - Championship Cards, removed Wartortle State/Province/Territory Championships 2006-2007 Staff promo. It does not exist.
Updated - Champtionship Cards, added Ultra Ball promos from 2017-2018 International Championships</t>
    </r>
  </si>
  <si>
    <r>
      <rPr>
        <sz val="10"/>
        <rFont val="Arial"/>
        <family val="2"/>
      </rPr>
      <t>Added - Battle Styles</t>
    </r>
    <r>
      <rPr>
        <sz val="10"/>
        <color indexed="10"/>
        <rFont val="Arial"/>
        <family val="2"/>
      </rPr>
      <t xml:space="preserve">
</t>
    </r>
    <r>
      <rPr>
        <sz val="10"/>
        <rFont val="Arial"/>
        <family val="2"/>
      </rPr>
      <t xml:space="preserve">Updated - SWSH Black Star Promos (SWSH104-SWSH105, SWSH108-SWSH109, SWSH111)
Updated - Jumbo Cards, various SWSH promo jumbos and First Partner Collector's Binder Pikachu
Updated - Various Sheets, updating typing, rarity, and other errors (Ex: Primal Clash, Sun &amp; Moon, Additional Cards, etc.)
Updated - Alternative Art Cards, updated Lusamine league promo as it's actually an alternative art for Ultra Prism, not Crimson Invasion
</t>
    </r>
    <r>
      <rPr>
        <b/>
        <sz val="10"/>
        <rFont val="Arial"/>
        <family val="2"/>
      </rPr>
      <t>Note: The following updates will cause copying from previous workbooks to get messed up on these worksheets.</t>
    </r>
    <r>
      <rPr>
        <sz val="10"/>
        <rFont val="Arial"/>
        <family val="2"/>
      </rPr>
      <t xml:space="preserve">
Updated - Additional Cards, Battle Styles Build &amp; Battle Non-Holos, Snorlax Cosmos Holofoil promo, Gamestop Flapple
Updated - Championship Cards, added 2018 and 2019 No 1-4 Trainer cards, added 2015-16 Reverse Valley promo, added 2011 Pokémon League Energy cards
Updated - Uncorrected Error Cards, rearranged BW Black Star Promos to be after Triumphant. Also added Dark Arbok (2/82) from Team Rocket
Updated - Error Cards, removed extra Slowpoke (55/62) from Fossil as it's listed on the Uncorrected Error Cards worksheet</t>
    </r>
  </si>
  <si>
    <r>
      <rPr>
        <sz val="10"/>
        <rFont val="Arial"/>
        <family val="2"/>
      </rPr>
      <t>Added - Shining Fates</t>
    </r>
    <r>
      <rPr>
        <sz val="10"/>
        <color indexed="10"/>
        <rFont val="Arial"/>
        <family val="2"/>
      </rPr>
      <t xml:space="preserve">
</t>
    </r>
    <r>
      <rPr>
        <sz val="10"/>
        <rFont val="Arial"/>
        <family val="2"/>
      </rPr>
      <t>Updated - SWSH Black Star Promos (SWSH061, SWSH079-SWSH103, SWSH106-SWSH107)</t>
    </r>
    <r>
      <rPr>
        <sz val="10"/>
        <color indexed="10"/>
        <rFont val="Arial"/>
        <family val="2"/>
      </rPr>
      <t xml:space="preserve">
</t>
    </r>
    <r>
      <rPr>
        <sz val="10"/>
        <rFont val="Arial"/>
        <family val="2"/>
      </rPr>
      <t>Updated - Jumbo Cards, Grimmsnarl V, Mewtwo-EX, Dragonite-EX, Orbeetle V, Alakazam V, Pikachu V, Dragapult VMAX, Crobat VMAX, and First Partner Pack promos</t>
    </r>
    <r>
      <rPr>
        <sz val="10"/>
        <color indexed="10"/>
        <rFont val="Arial"/>
        <family val="2"/>
      </rPr>
      <t xml:space="preserve">
</t>
    </r>
    <r>
      <rPr>
        <sz val="10"/>
        <rFont val="Arial"/>
        <family val="2"/>
      </rPr>
      <t>Updated - SM Black Star Promos, corrected SM94 Wash Rotom staff version numbering</t>
    </r>
    <r>
      <rPr>
        <sz val="10"/>
        <color indexed="10"/>
        <rFont val="Arial"/>
        <family val="2"/>
      </rPr>
      <t xml:space="preserve">
</t>
    </r>
    <r>
      <rPr>
        <sz val="10"/>
        <rFont val="Arial"/>
        <family val="2"/>
      </rPr>
      <t>Updated - McDonald's Promo Cards, 2021 release added
Updated - Additional Cards, Fall 2020 Collector Chest, V Battle Deck exclusives</t>
    </r>
    <r>
      <rPr>
        <sz val="10"/>
        <color indexed="10"/>
        <rFont val="Arial"/>
        <family val="2"/>
      </rPr>
      <t xml:space="preserve">
</t>
    </r>
    <r>
      <rPr>
        <b/>
        <sz val="10"/>
        <rFont val="Arial"/>
        <family val="2"/>
      </rPr>
      <t>Note: The following updates will cause copying from previous workbooks to get messed up on these worksheets.</t>
    </r>
    <r>
      <rPr>
        <sz val="10"/>
        <rFont val="Arial"/>
        <family val="2"/>
      </rPr>
      <t xml:space="preserve">
Updated - SWSH Black Star Promos for General Mills Sequin Holofoil prints (SWSH010-SWSH013, SWSH039-SWSH040).
Updated - SM Black Star Promos, was missing Detective Pikachu stamped cards (SM170, SM190, SM198-SM200)
Updated - Blister Pack Exclusives, XY Premium Checklane Blisters (Gardevoir, Gallade), Team Up Stage 1 Blisters (Gyarados, Raichu)</t>
    </r>
  </si>
  <si>
    <r>
      <rPr>
        <sz val="10"/>
        <color indexed="8"/>
        <rFont val="Arial"/>
        <family val="2"/>
      </rPr>
      <t>Added - Vivid Voltage</t>
    </r>
    <r>
      <rPr>
        <sz val="10"/>
        <color indexed="10"/>
        <rFont val="Arial"/>
        <family val="2"/>
      </rPr>
      <t xml:space="preserve">
</t>
    </r>
    <r>
      <rPr>
        <sz val="10"/>
        <color indexed="8"/>
        <rFont val="Arial"/>
        <family val="2"/>
      </rPr>
      <t>Added - Amazing Rare Rarity Type to all worksheets, rarities slightly reorganized</t>
    </r>
    <r>
      <rPr>
        <sz val="10"/>
        <color indexed="10"/>
        <rFont val="Arial"/>
        <family val="2"/>
      </rPr>
      <t xml:space="preserve">
</t>
    </r>
    <r>
      <rPr>
        <sz val="10"/>
        <rFont val="Arial"/>
        <family val="2"/>
      </rPr>
      <t>Updated - Pokémon Futsal Collection, Grookey on the Ball HP added</t>
    </r>
    <r>
      <rPr>
        <sz val="10"/>
        <color indexed="10"/>
        <rFont val="Arial"/>
        <family val="2"/>
      </rPr>
      <t xml:space="preserve">
</t>
    </r>
    <r>
      <rPr>
        <sz val="10"/>
        <rFont val="Arial"/>
        <family val="2"/>
      </rPr>
      <t>Updated - SWSH Black Star Promos (SWSH055-SWSH060, SWSH066-SWSH069, SWSH074-SWSH078)</t>
    </r>
    <r>
      <rPr>
        <sz val="10"/>
        <color indexed="10"/>
        <rFont val="Arial"/>
        <family val="2"/>
      </rPr>
      <t xml:space="preserve">
</t>
    </r>
    <r>
      <rPr>
        <sz val="10"/>
        <rFont val="Arial"/>
        <family val="2"/>
      </rPr>
      <t>Updated - Jumbo Cards, Hatterene V</t>
    </r>
    <r>
      <rPr>
        <sz val="10"/>
        <color indexed="10"/>
        <rFont val="Arial"/>
        <family val="2"/>
      </rPr>
      <t xml:space="preserve">
</t>
    </r>
    <r>
      <rPr>
        <sz val="10"/>
        <rFont val="Arial"/>
        <family val="2"/>
      </rPr>
      <t xml:space="preserve">Updated - Theme Deck Exclusives for Vivid Voltage
Updated - Alternative Art Cards, Togepi &amp; Cleffa &amp; Igglybuff-GX and Jirachi-GX
</t>
    </r>
    <r>
      <rPr>
        <b/>
        <sz val="10"/>
        <rFont val="Arial"/>
        <family val="2"/>
      </rPr>
      <t>Note For The Next Two: Will mess up copying from previous workbooks, due to cards added when they were released.</t>
    </r>
    <r>
      <rPr>
        <sz val="10"/>
        <color indexed="10"/>
        <rFont val="Arial"/>
        <family val="2"/>
      </rPr>
      <t xml:space="preserve">
</t>
    </r>
    <r>
      <rPr>
        <sz val="10"/>
        <rFont val="Arial"/>
        <family val="2"/>
      </rPr>
      <t>Updated - Blister Pack Exclusives, various added from the past. 
Updated - Additional Cards, Added Hidden Fates and Champion's Path Reverse Holo Energy cards, some other Energy Card corrections, Vivid Voltage Build &amp; Battle Non-Holos, among others from the past.</t>
    </r>
  </si>
  <si>
    <r>
      <t xml:space="preserve">Added - Champion's Path
Added - Pokémon Futsal Collection
Updated - SWSH Black Star Promos (corrected Lapras SWSH055 to SWSH051, added SWSH046-SWSH050, SWSH070-SWSH073)
Updated - Jumbo Cards, added Eternatus VMAX and Dubwool V
Updated - Additional Cards, added Furious Fists Machamp (Cosmos Holofoil) that was missing from a long time ago. </t>
    </r>
    <r>
      <rPr>
        <b/>
        <sz val="10"/>
        <rFont val="Arial"/>
        <family val="2"/>
      </rPr>
      <t>Note: May mess up copying from previous workbooks. I inserted the card at row 201 on this sheet.</t>
    </r>
    <r>
      <rPr>
        <sz val="10"/>
        <rFont val="Arial"/>
        <family val="2"/>
      </rPr>
      <t xml:space="preserve">
Updated - Switched the order of the promo worksheets around to better reflect release order as well as add a little more organization into what worksheets go where
</t>
    </r>
  </si>
  <si>
    <r>
      <rPr>
        <sz val="10"/>
        <rFont val="Arial"/>
        <family val="2"/>
      </rPr>
      <t>Added - Darkness Ablaze</t>
    </r>
    <r>
      <rPr>
        <sz val="10"/>
        <color indexed="10"/>
        <rFont val="Arial"/>
        <family val="2"/>
      </rPr>
      <t xml:space="preserve">
</t>
    </r>
    <r>
      <rPr>
        <sz val="10"/>
        <rFont val="Arial"/>
        <family val="2"/>
      </rPr>
      <t>Added - Battle Academy</t>
    </r>
    <r>
      <rPr>
        <sz val="10"/>
        <color indexed="10"/>
        <rFont val="Arial"/>
        <family val="2"/>
      </rPr>
      <t xml:space="preserve">
</t>
    </r>
    <r>
      <rPr>
        <sz val="10"/>
        <rFont val="Arial"/>
        <family val="2"/>
      </rPr>
      <t xml:space="preserve">Updated - SWSH Black Star Promos (SWSH033-SWSH045, SWSH052-SWSH055, SWSH063-SWSH065)
</t>
    </r>
    <r>
      <rPr>
        <sz val="10"/>
        <color indexed="8"/>
        <rFont val="Arial"/>
        <family val="2"/>
      </rPr>
      <t>Updated - Theme Deck Exclusives for Darkness Ablaze,</t>
    </r>
    <r>
      <rPr>
        <sz val="10"/>
        <color indexed="10"/>
        <rFont val="Arial"/>
        <family val="2"/>
      </rPr>
      <t xml:space="preserve"> </t>
    </r>
    <r>
      <rPr>
        <sz val="10"/>
        <rFont val="Arial"/>
        <family val="2"/>
      </rPr>
      <t>moved Professor's Research (Non Holofoil) from this page to Additional Cards
Updated - Alternative Art Cards, Trainer's Toolkit
Updated - Additional Cards, Darkness Ablaze Build &amp; Battle Box and Store Exclusives, Sun &amp; Moon GX Challenge Box Exclusives, League Battle Decks, Trainer's Tool Kit
Updated - Blister Pack Exclusives, Sword &amp; Shield Stage 1 Blisters
Updated - Jumbo Cards, Espeon &amp; Deoxys-GX, Umbreon &amp; Darkrai-GX, Galarian Sirfetch'd V, Eternatus V
Updated - Championship Cards, Rebel Clash Seasons</t>
    </r>
    <r>
      <rPr>
        <sz val="10"/>
        <color indexed="10"/>
        <rFont val="Arial"/>
        <family val="2"/>
      </rPr>
      <t xml:space="preserve">
</t>
    </r>
    <r>
      <rPr>
        <sz val="10"/>
        <rFont val="Arial"/>
        <family val="2"/>
      </rPr>
      <t>Updated - Removed junk formatting that was blowing up the file size. Cut about 5mb off of the size</t>
    </r>
    <r>
      <rPr>
        <sz val="10"/>
        <color indexed="10"/>
        <rFont val="Arial"/>
        <family val="2"/>
      </rPr>
      <t xml:space="preserve">
</t>
    </r>
    <r>
      <rPr>
        <b/>
        <sz val="10"/>
        <rFont val="Arial"/>
        <family val="2"/>
      </rPr>
      <t xml:space="preserve">Updated - Separated Error Cards into 3 worksheets. "Error Cards" now only contains error cards that were corrected in the same edition of the card. Added an "Uncorrected Error Cards" worksheet which tracks error cards that were never corrected. This worksheet does not count towards the collection total, as to not double up on some cards being tracked. Added an "Unconfirmed Error Cards" worksheet for error cards rumored to exist, but never confirmed. Again, these don't count towards the collection total. Major credit to jab2004, who had the idea and provided information for the two new worksheets. There may be some overlap, which I'll try to correct for the next release. </t>
    </r>
    <r>
      <rPr>
        <b/>
        <u/>
        <sz val="10"/>
        <rFont val="Arial"/>
        <family val="2"/>
      </rPr>
      <t>Please provide feedback for these worksheets, as I've gone back and forth on how to organize them.</t>
    </r>
  </si>
  <si>
    <r>
      <rPr>
        <sz val="10"/>
        <rFont val="Arial"/>
        <family val="2"/>
      </rPr>
      <t>Added - Rebel Clash
Updated - SWSH Black Star Promos (SWSH018-SWSH032)
Updated - SM Black Star Promos (SM237-SM243)</t>
    </r>
    <r>
      <rPr>
        <sz val="10"/>
        <color indexed="10"/>
        <rFont val="Arial"/>
        <family val="2"/>
      </rPr>
      <t xml:space="preserve">
</t>
    </r>
    <r>
      <rPr>
        <sz val="10"/>
        <rFont val="Arial"/>
        <family val="2"/>
      </rPr>
      <t>Updated - Additional Cards, Rebel Clash Build &amp; Battle Box Exclusives, Spring 2020 Collector Chest cards, various store promos</t>
    </r>
    <r>
      <rPr>
        <sz val="10"/>
        <color indexed="10"/>
        <rFont val="Arial"/>
        <family val="2"/>
      </rPr>
      <t xml:space="preserve">
</t>
    </r>
    <r>
      <rPr>
        <sz val="10"/>
        <rFont val="Arial"/>
        <family val="2"/>
      </rPr>
      <t>Updated - Theme Deck Exclusives for Rebel Clash
Updated - Jumbo Cards, Toxtricity V, Rillaboom V, Cinderace V, Inteleon V, Snorlax VMAX, Toxtricity V, Polteageist V, and Copperajah V</t>
    </r>
    <r>
      <rPr>
        <sz val="10"/>
        <color indexed="10"/>
        <rFont val="Arial"/>
        <family val="2"/>
      </rPr>
      <t xml:space="preserve">
</t>
    </r>
    <r>
      <rPr>
        <sz val="10"/>
        <rFont val="Arial"/>
        <family val="2"/>
      </rPr>
      <t>Updated - Championship Cards, Sword &amp; Shield Season 3, 2019-2020 Regional Promo</t>
    </r>
  </si>
  <si>
    <r>
      <rPr>
        <sz val="10"/>
        <rFont val="Arial"/>
        <family val="2"/>
      </rPr>
      <t>Added - Sword &amp; Shield</t>
    </r>
    <r>
      <rPr>
        <sz val="10"/>
        <color indexed="10"/>
        <rFont val="Arial"/>
        <family val="2"/>
      </rPr>
      <t xml:space="preserve">
</t>
    </r>
    <r>
      <rPr>
        <sz val="10"/>
        <rFont val="Arial"/>
        <family val="2"/>
      </rPr>
      <t>Added - SWSH Black Star Promos (SWSH001-SWSH017)</t>
    </r>
    <r>
      <rPr>
        <sz val="10"/>
        <color indexed="10"/>
        <rFont val="Arial"/>
        <family val="2"/>
      </rPr>
      <t xml:space="preserve">
</t>
    </r>
    <r>
      <rPr>
        <sz val="10"/>
        <rFont val="Arial"/>
        <family val="2"/>
      </rPr>
      <t>Added - 2019 World Championship Decks</t>
    </r>
    <r>
      <rPr>
        <sz val="10"/>
        <color indexed="10"/>
        <rFont val="Arial"/>
        <family val="2"/>
      </rPr>
      <t xml:space="preserve">
</t>
    </r>
    <r>
      <rPr>
        <sz val="10"/>
        <rFont val="Arial"/>
        <family val="2"/>
      </rPr>
      <t>Updated - SM Black Star Promos (SM226-SM228, SM236)
Updated - Alternative Art Cards, Cosmic Eclipse Season Promos, Regional Promos, and 2019-2020 International Promos
Updated - Additional Cards, Pokémon Club Cosmog line, Solgaleo with Cosmic Eclipse stamp, Non Holofoil cards from Ultra Necrozma/Rayquaza Arena Battle Decks, Q3/Q4 Tins/Box Exclusives, Galar Collection, New SWSH Energies, and Sword &amp; Shield Build &amp; Battle Box Exclusives
Updated - Theme Deck Exclusives for Sword &amp; Shield
Updated - Blister Pack Exclusives, Giratina Mini Portfolio, Unified Minds Stage 1 Blisters, and Cosmic Eclipse Stage 1 Blisters
Updated - Jumbo Cards, Rayquaza-GX, Zacian V, Zamazenta V, Meowth VMAX, Alolan Sandslash-GX
Updated - Championship Cards, Sword &amp; Shield Season 1 &amp; 2 Promos, League Challenge Promo, League Cup Promo</t>
    </r>
    <r>
      <rPr>
        <sz val="10"/>
        <color indexed="10"/>
        <rFont val="Arial"/>
        <family val="2"/>
      </rPr>
      <t xml:space="preserve">
</t>
    </r>
    <r>
      <rPr>
        <sz val="10"/>
        <color indexed="8"/>
        <rFont val="Arial"/>
        <family val="2"/>
      </rPr>
      <t>Fixed - Order and names of some WCD decks</t>
    </r>
    <r>
      <rPr>
        <sz val="10"/>
        <color indexed="10"/>
        <rFont val="Arial"/>
        <family val="2"/>
      </rPr>
      <t xml:space="preserve">
</t>
    </r>
    <r>
      <rPr>
        <sz val="10"/>
        <color indexed="8"/>
        <rFont val="Arial"/>
        <family val="2"/>
      </rPr>
      <t>Fixed - Neo Destiny, changed "Stage" of Thought Wave Machine to Trainer
Fixed - BREAKPoint, corrected Explosive Balloon to Bursting Balloon
Fixed - Forbidden Light, Magnezone (36) rarity from Rare to Holo Rare
Fixed - Lost Thunder, removed Rev Holo for Prism Star cards
Fixed - LEGEND two part cards, corrected type and naming convention
Fixed - Various Sets, removed "(Basic)" and "(Special)" from energy names, primarily Darkness and Metal energies
Change - Converted any "Super Holo-Rare" rarity cards to Secret Rare or Shiny Rare cards. Changed "Super Holo-Rare" rarity to "V-Rare" for new V and VMAX cards
Change - Converted any Star Rare cards from "Name *" to "Name ☆"</t>
    </r>
  </si>
  <si>
    <r>
      <rPr>
        <sz val="10"/>
        <rFont val="Arial"/>
        <family val="2"/>
      </rPr>
      <t>Added - Cosmic Eclipse
Updated - SM Black Star Promos (SM218-SM221, SM229-SM230, SM232, SM234-SM235)
Updated - Alternate Art Cards, trainers from Ultra Necrozma/Rayquaza Arena Battle Decks, shiny alternate art of Rayquaza-GX, golden Lunala-GX and Solgaleo-GX
Updated - Jumbo Cards, Porygon-Z-GX, Trevenant &amp; Dusknoir-GX, Pikachu-GX, Charizard-GX, Gyarados-GX, Raichu-GX, Charizard &amp; Braixen-GX
Updated - Additional Cards, Sawsbuck, Dusknoir, and Rosa from Cosmic Eclipse</t>
    </r>
    <r>
      <rPr>
        <sz val="10"/>
        <color indexed="10"/>
        <rFont val="Arial"/>
        <family val="2"/>
      </rPr>
      <t xml:space="preserve">
</t>
    </r>
    <r>
      <rPr>
        <sz val="10"/>
        <rFont val="Arial"/>
        <family val="2"/>
      </rPr>
      <t>Updated - Theme Deck Exclusives for Cosmic Eclipse
Updated - McDonald's Promo Cards, 2019</t>
    </r>
  </si>
  <si>
    <r>
      <rPr>
        <sz val="10"/>
        <rFont val="Arial"/>
        <family val="2"/>
      </rPr>
      <t>Added - Unified Minds</t>
    </r>
    <r>
      <rPr>
        <sz val="10"/>
        <color indexed="10"/>
        <rFont val="Arial"/>
        <family val="2"/>
      </rPr>
      <t xml:space="preserve">
</t>
    </r>
    <r>
      <rPr>
        <sz val="10"/>
        <rFont val="Arial"/>
        <family val="2"/>
      </rPr>
      <t>Updated - SM Black Star Promos (SM170, SM188-SM189, SM191-SM193, SM201-SM210)
Updated - Alternative Art Cards, Unbroken Bonds and Unified Minds League Promos
Updated - Jumbo Cards, Alolan Marowak-GX, Kangaskhan-GX, Blastoise-GX, Reshiram &amp; Charizard-GX
Updated - Additional Cards, Melmetal, Squirtle, Wartortle, Froslass, added missing Lightning Energy from Shining Legends (Note: This may cause copying errors from previous versions of the workbook)
Updated - Theme Deck Exclusives for Unified Minds
Updated - Blister Pack Exclusives, Unbroken Bonds Stage 1 Blisters
Updated - Fixed card rarity calculations. Rev Holo's weren't being counted.</t>
    </r>
  </si>
  <si>
    <r>
      <rPr>
        <sz val="10"/>
        <rFont val="Arial"/>
        <family val="2"/>
      </rPr>
      <t>Added - Detective Pikachu
Added - Unbroken Bonds
Updated - SM Black Star Promos (SM167-SM169, SM179-SM187, SM190, SM196, SM198-SM200)</t>
    </r>
    <r>
      <rPr>
        <sz val="10"/>
        <color indexed="10"/>
        <rFont val="Arial"/>
        <family val="2"/>
      </rPr>
      <t xml:space="preserve">
</t>
    </r>
    <r>
      <rPr>
        <sz val="10"/>
        <rFont val="Arial"/>
        <family val="2"/>
      </rPr>
      <t>Updated - Additional Cards, Moltres, Lucario, Red's Challenge</t>
    </r>
    <r>
      <rPr>
        <sz val="10"/>
        <color indexed="10"/>
        <rFont val="Arial"/>
        <family val="2"/>
      </rPr>
      <t xml:space="preserve">
</t>
    </r>
    <r>
      <rPr>
        <sz val="10"/>
        <rFont val="Arial"/>
        <family val="2"/>
      </rPr>
      <t>Updated - Alternative Art Cards, Field Blower, Acerola, Ultra Ball, Guzma, Choice Band, Enhanced Hammer, Max Potion, Sceptile, Cynthia
Updated - Jumbo Cards, added Mewtwo-GX jumbo
Updated - Theme Deck Exclusives for Unbroken Bonds, Pikachu and Eevee Theme Decks, corrected rarity of some older theme deck exclusives</t>
    </r>
    <r>
      <rPr>
        <sz val="10"/>
        <color indexed="10"/>
        <rFont val="Arial"/>
        <family val="2"/>
      </rPr>
      <t xml:space="preserve">
</t>
    </r>
    <r>
      <rPr>
        <sz val="10"/>
        <rFont val="Arial"/>
        <family val="2"/>
      </rPr>
      <t>Updated - Fixed Vullaby rarity on Black &amp; White, multiple on Emerging Powers, Noble Victories</t>
    </r>
    <r>
      <rPr>
        <sz val="10"/>
        <color indexed="10"/>
        <rFont val="Arial"/>
        <family val="2"/>
      </rPr>
      <t xml:space="preserve">
</t>
    </r>
    <r>
      <rPr>
        <sz val="10"/>
        <rFont val="Arial"/>
        <family val="2"/>
      </rPr>
      <t>Updated - Fixed coding for loading promo card images based on Set Name and Number</t>
    </r>
  </si>
  <si>
    <r>
      <rPr>
        <sz val="10"/>
        <rFont val="Arial"/>
        <family val="2"/>
      </rPr>
      <t>Added - Team Up</t>
    </r>
    <r>
      <rPr>
        <sz val="10"/>
        <color indexed="10"/>
        <rFont val="Arial"/>
        <family val="2"/>
      </rPr>
      <t xml:space="preserve">
</t>
    </r>
    <r>
      <rPr>
        <sz val="10"/>
        <rFont val="Arial"/>
        <family val="2"/>
      </rPr>
      <t>Added - 2018 World Championship Decks</t>
    </r>
    <r>
      <rPr>
        <sz val="10"/>
        <color indexed="10"/>
        <rFont val="Arial"/>
        <family val="2"/>
      </rPr>
      <t xml:space="preserve">
</t>
    </r>
    <r>
      <rPr>
        <sz val="10"/>
        <rFont val="Arial"/>
        <family val="2"/>
      </rPr>
      <t>Updated - SM Black Star Promos (SM158-SM166, SM171-SM178, SM194-SM195, SM197)</t>
    </r>
    <r>
      <rPr>
        <sz val="10"/>
        <color indexed="10"/>
        <rFont val="Arial"/>
        <family val="2"/>
      </rPr>
      <t xml:space="preserve">
</t>
    </r>
    <r>
      <rPr>
        <sz val="10"/>
        <rFont val="Arial"/>
        <family val="2"/>
      </rPr>
      <t>Updated - Championship Cards, Lost Thunder seasons</t>
    </r>
    <r>
      <rPr>
        <sz val="10"/>
        <color indexed="10"/>
        <rFont val="Arial"/>
        <family val="2"/>
      </rPr>
      <t xml:space="preserve">
</t>
    </r>
    <r>
      <rPr>
        <sz val="10"/>
        <rFont val="Arial"/>
        <family val="2"/>
      </rPr>
      <t>Updated - McDonald's Promo Cards, 2018
Updated - Additional Cards, Dratini, Suicune, Mareep, 2019 General Mills promos, new 2019 Energy cards, Erika's Hospitality
Updated - Alternative Art Cards, multiple versions of Professor's Letter and Delinquent between the Mega Charizard X and Mega Blastoise Arena Decks, Charmander
Updated - Jumbo Cards, added Tapu Lele-GX, Tapu Fini-GX, Magikarp &amp; Wailord-GX, Flareon-GX, Vaporeon-GX, Jolteon-GX, Eevee-GX (3), Melmetal-GX, Charizard-GX, Greninja-GX
Updated - Theme Deck Exclusives for Team Up</t>
    </r>
  </si>
  <si>
    <t>Added - Lost Thunder
Updated - SM Black Star Promos (SM126, SM139-SM145)
Updated - Alternative Art Cards, Sylveon-GX
Updated - Jumbo Cards, added Lunala-GX, Solgaleo-GX, Salamence-GX, and White Kyurem-GX
Updated - Theme Deck Exclusives for Lost Thunder
Updated - Championship Cards, rest of Celestial Storm League Promos
Updated - Blister Pack Exclusives, Burning Shadows Two Pack Blister Exclusives</t>
  </si>
  <si>
    <r>
      <t>Added - Dragon Majesty
Updated - SM Black Star Promos (SM103, SM104, SM125, SM135-SM138, SM146-SM157)
Updated - Alternative Art Cards, added Professor's Letter, Deliquent, Ultra Necrozma-GX, Alolan Exeggutor, and Altaria, Tapu Lele-GX, Tapu Fini-GX, Eevee
Updated - Blister Pack Exclusives, Regice, Regirock, and Registeel from Celestial Storm Two Pack Blisters</t>
    </r>
    <r>
      <rPr>
        <sz val="10"/>
        <color indexed="10"/>
        <rFont val="Arial"/>
        <family val="2"/>
      </rPr>
      <t xml:space="preserve">
</t>
    </r>
    <r>
      <rPr>
        <sz val="10"/>
        <rFont val="Arial"/>
        <family val="2"/>
      </rPr>
      <t xml:space="preserve">Updated - Jumbo Cards, added Pikachu-EX, Mewtwo-EX, Darkrai-GX, Decidueye-GX, Incineroar-GX, Primarina-GX, Reshiram, Zekrom &amp; Kyurem, and Ultra Necrozma-GX jumbos </t>
    </r>
    <r>
      <rPr>
        <b/>
        <sz val="10"/>
        <rFont val="Arial"/>
        <family val="2"/>
      </rPr>
      <t>(Note: Pikachu-EX, Mewtwo-EX and Darkrai-GX were missed when released, so copying from old workbooks for this sheet can get messed up!)</t>
    </r>
  </si>
  <si>
    <r>
      <rPr>
        <sz val="10"/>
        <rFont val="Arial"/>
        <family val="2"/>
      </rPr>
      <t>Added - Celestial Storm
Added - SM Trainer Kits, Alolan Sandslash and Alolan Ninetales (Promos Still Listed on SM Black Star Promo sheet)
Updated - SM Black Star Promos (SM61, SM92, SM122-SM124, SM127-SM134)
Updated - Theme Deck Exclusives for Celestial Storm</t>
    </r>
    <r>
      <rPr>
        <sz val="10"/>
        <color indexed="10"/>
        <rFont val="Arial"/>
        <family val="2"/>
      </rPr>
      <t xml:space="preserve">
</t>
    </r>
    <r>
      <rPr>
        <sz val="10"/>
        <rFont val="Arial"/>
        <family val="2"/>
      </rPr>
      <t>Updated - Alternative Art Cards, added Tapu Koko
Updated - Jumbo Cards, added Dusk Mane Necrozma-GX, Dawn Wings Necrozma-GX, Zygarde-GX, and Tornadus, Thundurus, &amp; Landorus
Updated - Additional Cards, Groudon and Treecko from Celestial Storm
Updated - Championship Cards, Forbidden Light Season 2 and 3, Celestial Storm Season 1 and League Cup promos</t>
    </r>
  </si>
  <si>
    <r>
      <rPr>
        <sz val="10"/>
        <rFont val="Arial"/>
        <family val="2"/>
      </rPr>
      <t>Added - Forbidden Light
Updated - SM Black Star Promos (SM100-SM102, SM105-SM107, SM115-SM121)
Updated - Theme Deck Exclusives re-ordered by release date and added Forbidden Light exclusives</t>
    </r>
    <r>
      <rPr>
        <sz val="10"/>
        <color indexed="10"/>
        <rFont val="Arial"/>
        <family val="2"/>
      </rPr>
      <t xml:space="preserve">
</t>
    </r>
    <r>
      <rPr>
        <sz val="10"/>
        <rFont val="Arial"/>
        <family val="2"/>
      </rPr>
      <t>Updated - XY and SM Trainer Kit sheet names updated to match style of pre-XY trainer kits. Code to grab old card data subsquently updated to match naming conventions too.</t>
    </r>
    <r>
      <rPr>
        <sz val="10"/>
        <color indexed="10"/>
        <rFont val="Arial"/>
        <family val="2"/>
      </rPr>
      <t xml:space="preserve">
</t>
    </r>
    <r>
      <rPr>
        <sz val="10"/>
        <rFont val="Arial"/>
        <family val="2"/>
      </rPr>
      <t xml:space="preserve">Updated - Alternative Art Cards, moved Ultra Prism Blister Pack Exclusives to this sheet. Also added DarkraiGX, EnteiGX, and Forbidden Light Blister Pack Exclusives
Updated - Jumbo Cards, Raikou, Entei &amp; Suicune jumbo, reordered and added descriptions
Updated - Best of Game, Professor Elm has only "non-Winner" variant.
Updated - Burger King Promos, deleted 23k Gold "cards" as they aren't for the TCG. Reorganized cards by year then alphabetically by name.
Updated - Huge change to most promo sheets. Added descriptions and reordered other sheets by release. </t>
    </r>
    <r>
      <rPr>
        <sz val="10"/>
        <color indexed="10"/>
        <rFont val="Arial"/>
        <family val="2"/>
      </rPr>
      <t xml:space="preserve">
</t>
    </r>
    <r>
      <rPr>
        <sz val="10"/>
        <rFont val="Arial"/>
        <family val="2"/>
      </rPr>
      <t>Updated - Changed "no space" GX or EX to "-EX" and "-GX", Added spaces between Mega and BREAK card names</t>
    </r>
    <r>
      <rPr>
        <sz val="10"/>
        <color indexed="10"/>
        <rFont val="Arial"/>
        <family val="2"/>
      </rPr>
      <t xml:space="preserve">
</t>
    </r>
    <r>
      <rPr>
        <sz val="10"/>
        <rFont val="Arial"/>
        <family val="2"/>
      </rPr>
      <t xml:space="preserve">Removed - Additional SM Black Star Promo cards that were under different sheets (ex: Additional Cards and Championship Cards)
</t>
    </r>
    <r>
      <rPr>
        <b/>
        <i/>
        <sz val="10"/>
        <rFont val="Arial"/>
        <family val="2"/>
      </rPr>
      <t>Because of such dramatic changes to promo sheets, no promo sheets (blue or red tab color) will copy over from earlier versions of the workbook</t>
    </r>
  </si>
  <si>
    <t>May 4th, 2018</t>
  </si>
  <si>
    <t>Added - Ultra Prism
Added - World Championship Decks 2017 All Sets
Updated - SM Black Star Promos (SM89, SM90, SM93-SM97, SM109-SM114)
Updated - Theme Deck Exclusives for Ultra Prism
Updated - Alternative Art Cards, Guzzlord-GX Box
Updated - Jumbo Cards, SivallyGX, MarshadowGX, RaichuGX, and GuzzlordGX promos added
Updated - Championship Cards, for Crimson Invasion
Updated - Blister Pack Exclusives, Guardians Rising and Ultra Prism Blisters
Updated - Additional Cards, Toys R Us Promos, Ultra Prism Pre-release kit cards, etc.</t>
  </si>
  <si>
    <t>Added - Crimson Invasion
Updated - SM Black Star Promos (SM54, SM55, SM64, SM66-SM69, SM72-SM75, SM78, SM83-SM88, SM91)
Updated - Theme Deck Exclusives for Crimson Invasion
Updated - Alternative Art Cards, XY Premium Trainer's Kit cards
Updated - Championship Cards, Champions Festival 2017 variants
Updated - Jumbo Cards, Alolan Raichu, PheromosaGX, BuzzwoleGX, ZoroarkGX, and SilvallyGX promos added</t>
  </si>
  <si>
    <t>Added - Shining Legends Set
Updated - McDonald's Promo Cards, 2017
Updated - SM Black Star Promos (SM45, SM52, SM53, SM56-SM60, SM62, SM63, SM65, SM70, SM71, SM76, SM77, SM80-SM82, SM98, SM99, SM108)
Updated - Additional Cards, from Premium Collections, Burning Shadows, RH Basic Energy from Shining Legends, Pre-release kit cards, etc.
Updated - Jumbo Cards, some missed XY-Era cards and more SM-Era cards added
Updated - Theme Deck Exclusives, formatting fixed and some cards removed, as they were prerelease kit cards
Updated - Blister Pack Exclusives, Crobat and Alolan Persian in 'Spooky Blisters'
Updated - Championship Cards, Sun &amp; Moon League Promos, etc.</t>
  </si>
  <si>
    <t>Added - Burning Shadows Set
Added - Alternative Art Cards sheet: Reprints of XY Series cards
Updated - XY Black Star Promos (XY198-XY201,XY211)
Updated - SM Black Star Promos (SM25-SM26, SM30-SM44, SM46-SM51)
Updated - Additional Cards - Lugia Legendary Battle Deck, Ho-Oh Legendary Battle Deck, Battle Arena Decks: Black Kyurem vs White Kyurem
Updated - Theme Deck Exclusives for Burning Shadows
Updated - Blister Pack Exclusives, Johto Stage 2 starters from XY sets
Updated - Rarity error on Black &amp; White Set
Updated - Multiple sets for proper dual type layout
Updated - Clean up of every worksheet (trailing spaces, empty cells, etc.)
Updated - Renamed many sets with "and" to "&amp;" or spaces to "&amp;", ex: "HeartGold SoulSilver" set to "HeartGold &amp; SoulSilver". Official set name.
Updated - Update made to CopyData function. Clears filters from "old" workbook so data copies properly.</t>
  </si>
  <si>
    <t>Added - Guardians Rising Set
Added - World Championship Decks 2016 All Sets
Added - SM Trainer Kit, Lycanroc and Alolan Raichu
Updated - SM Black Star Promos (SM16-SM24,SM27-SM29. SM44)
Updated - Diamond and Pearl Promos, added Darkrai DP24 (Non Holofoil)
Updated - Black and White Promos, added multiple alternate promos (BW60,BW64,BW66,BW67,BW80)
Updated - McDonald's Promo Cards, 2016
Updated - Additional Cards, Mudsdale pre-release (Non Holofoil), Legendary Battle Deck cards, plus more.
Updated - Championship Cards, tons of cards added to catch up with league promos, etc.
Updated - Theme Deck Exclusives, Fossil Zapdos (15/62), an additional holofoil from Thunderstorm Giftbox, as well as Guardians Rising exclusives
Updated - Error Cards, many more added
Corrected - Fossil Set, Aerodactyl (16/62) rarity fixed to Rare
Corrected - Team Rocket Set, Dark Raichu (83/82) rarity fixed to Secret Rare
Corrected - Legend Maker, Pikachu (Delta Species) (93/92) rarity fixed to Secret Rare
Corrected - Holon Phantoms, Mew (111/110) rarity fixed to Secret Rare
Corrected - Generations, Articuno (25) and Zapdos (29) rarity fixed to Full Art, no Rev Holo</t>
  </si>
  <si>
    <t>Added - Sun &amp; Moon Set
Updated - "GX Rare" rarity for card tracking, removed "Holo Topper" as never used
Updated - SM Black Star Promos (SM04-SM15)
Updated - XY Black Star Promos (XY178-XY182,XY184-XY197, XY202-XY210)
Updated - Additional cards for Alola Collection cards, Evolutions, Sun &amp; Moon cards
Updated - Theme Deck Exclusives for Sun &amp; Moon
Updated - Champtionship Cards, Steam Siege, Sun &amp; Moon League Promos
Updated - Pre-release, Evolutions pre-release cards for Staff variants (Be aware of order change when copying data from older versions of the checklist)
Updated - Jumbo cards (MegaGarchompEX - SnorlaxGX)</t>
  </si>
  <si>
    <t>Added - Evolutions Set
Added - SM Black Star Promos Sheet (SM01-SM03)
Added - Card rarity calculations for "Expansion set Check List" sheet
Updated - XY Black Star Promos (XY117-XY120, XY124-XY126, XY160-XY175, XY177, XY183)
Updated - Promos and Championship Cards worksheets to address issue of duplicate cards being listed/ Promo sheets list one card now, Championship Cards worksheet lists all other variants
Updated - Some WCD Decklists for proper card names
Updated - Base Set Machamp to account for 1st Edition / Shadowless / Unlimited discrepancies
Updated - Pre-release - Evolutions pre-release cards
Updated - Additional Cards - Battle Arena Decks: Rayquaza vs Keldeo
Updated - Jumbo Cards - XY Black Star Promos, Fates Collide, Super-Jumbo Base Set cards
Updated - "Countdown Calendar" was incorrectly named as "Calender"
Updated - Theme Deck Exclusives for Evolutions</t>
  </si>
  <si>
    <t>Added - Steam Siege Set
Added - Promo-Kit set symbols re-added
Updated - McDonald's Promo Cards, 2013
Updated - XY Black Star Promos (XY123, XY139-142, XY144-159)
Updated - Professor Program cards, Professor Sycamore (August 2015)
Updated - Kalos Starter Set, Sheen Holos (Deluxe Edition)
Updated - Jumbo cards (Primal KyogreEX, Primal GroudonEX, CharizardEX, Ash-GreninjaEX, MegaMawileEX added)
Updated - World Championship Decks 2015, HP values and deck lists
Updated - Blister Pack Exclusive Cards, some BW promos re-released with new holo patterns
Updated - Championship Cards, a lot added and Staff cards updated
Updated - Theme Deck Exclusives for Steam Siege
Updated - Additional Cards for Battle Arena Decks and some others
Removed - Pre-release promo cards as these are typically listed on their own promo set sheet
Removed - Extra POP Series cards listed in each set</t>
  </si>
  <si>
    <t>CHANGE - Versions are no longer separated into a &amp; b variants. Checklist has both options now.
Updated - User Guide reflects above changes
Added - Fates Collide Set
Added - XY Trainer Kit, Pikachu Libre &amp; Suicune
Updated - Pre-release cards for missing sets, some staff promos
Updated - XY Black Star Promos (XY103-XY105, XY121, XY122, XY127-XY133, XY137-XY138, XY149-XY151)
Updated - Theme Deck Exclusives for Fates Collide</t>
  </si>
  <si>
    <t>4.5a &amp; 4.5b</t>
  </si>
  <si>
    <t>Added - Generations Set
Updated - XY Black Star Promos (XY106-XY109, XY111-XY115, XY143)
Updated - Additional Cards - Toys "R" Us Holofoil Cards from Generations
Updated - Blister Pack Exclusives - A lot of cards added, past and present
Updated - Championship Cards - A lot of cards added, past and present. Some descriptions updated.
Updated - Jumbo Cards - Mega GyaradosEX added
Updated - Various spelling errors</t>
  </si>
  <si>
    <t>4.4a &amp; 4.4b</t>
  </si>
  <si>
    <t>Added - BREAKpoint Set
Added - 2015 World Championship Decks (4)
Updated - XY Black Star Promos (XY94,XY110)
Updated - Theme Deck Exclusives for BREAKpoint
Updated - Jumbo cards - MegaRayquazaEX - EmpoleonBREAK</t>
  </si>
  <si>
    <t>4.3b</t>
  </si>
  <si>
    <t>Added - Possibility for each sheet to load in images of cards
Added - Card counting on each sheet for deck counting possibilities (enter 1, 2, etc. instead of "x")
Added - BREAKthrough Set
Added - B&amp;W Promos (BW29-31,BW101)
Updated - XY Black Star Promos (XY66-XY93,XY95-XY102,XY134-XY136)
Updated - McDonald's Promo Cards, 2015
Updated - User Guide
Updated - Theme Deck Exclusives (Phantom Forces through BREAKthrough)
Updated - Secret Rares for numerous sets
Corrected - Sheet names for "Unseen Forces", "Dragon Frontiers" - removed trailing space
Corrected - B&amp;W Promos (BW82-BW100), completed filling out card information</t>
  </si>
  <si>
    <t>4.3a</t>
  </si>
  <si>
    <t>Added - Possibility for each sheet to load in images of cards
Added - BREAKthrough Set
Added - B&amp;W Promos (BW29-31,BW101)
Updated - XY Black Star Promos (XY66-XY93,XY95-XY102,XY134-XY136)
Updated - McDonald's Promo Cards, 2015
Updated - User Guide
Updated - Theme Deck Exclusives (Phantom Forces through BREAKthrough)
Updated - Secret Rares for numerous sets
Corrected - Sheet names for "Unseen Forces", "Dragon Frontiers" - removed trailing space
Corrected - B&amp;W Promos (BW82-BW100), completed filling out card information</t>
  </si>
  <si>
    <t>Added - Ancient Origins
Added - Changelog
Updated - XY Black Star Promos, XY56-XY66
Updated - Jumbo cards - MegaDiancieEX (XY44) through RayquazaEX (XY66)
Updated - Prerelease cards - Ancient Origins Gyarados</t>
  </si>
  <si>
    <t>Added - Double Crisis (listed under main sets due to RH cards)
Added - Roaring Skies
Added - World Championship Decks 2014 All Sets
Added - XY Trainer Kits: Latias &amp; Latios
Updated - Pre-release cards through Roaring Skies
Updated - Jumbo cards through MegaMetagrossEX, XY35
Updated - XY Black Star Promos through XY55</t>
  </si>
  <si>
    <t>Added - Phantom Forces
Added - Primal Clash
Updated - XY Black Star Promos through XY40</t>
  </si>
  <si>
    <t>Added - Plasma Blast
Added - Legendary Treasures
Added - XY
Added - XY Black Star Promos
Added - World Championship Decks 2004 All Sets
Added - World Championship Decks 2005 All Sets
Added - World Championship Decks 2006 All Sets
Added - World Championship Decks 2007 All Sets
Added - World Championship Decks 2008 All Sets
Added - World Championship Decks 2009 All Sets
Added - World Championship Decks 2010 All Sets
Added - World Championship Decks 2011 All Sets
Added - World Championship Decks 2012 All Sets
Added - World Championship Decks 2013 All Sets
Added - Kalos Starter Set
Added - Sources Section
Updated - Expansion Set Check List
Updated - BW promos to BW100
Updated - Change Organisation of Aquapolis so now they list better
Updated - Change Organisation of Skyridge so now they list better</t>
  </si>
  <si>
    <t>JaB2004 / barrett83</t>
  </si>
  <si>
    <t>Added - Start Page
Added - E3 Game Expo Cards to Additional Card section
Added - Theme Deck Exclusives
Added - BW Trainer Deck - Excadrill &amp; Zoroark
Added - XY Trainer Deck - Sylveon &amp; Noivern
Added - Championship cards
Added - XY Flashfire
Added -EX Battle Stadium
Added - Player Reward Program Cards
Added - Professor Program Cards
Added - Box Topper Cards - Also moved already added to this tab
Added - Blister Pack Exclusives
Added - Collection % to Home page
Updated - Changed some Rare to Holo Rares in Mysterious Treasures
Updated - Added Hyperlinks to Check list page
Updated - Added missing pages to Check list page
Updated - Added Home Button to all Pages (Takes back to Expansion Set Check List Page)
Updated - Jumbo cards Updated
Updated - XY Black Star Promos to up to XY11 plus some unreleased
Updated - Changed Ancient Mew cards to what the actually are + Error card
Updated - Additional cards added &amp; Reordered by Set and Number
Updated - Changed few BW,HGSS,DP promos to show (World 20XX)
Updated - McDonalds Promo, added 2014 cards
Updated - Reordered and Updatedd Championship cards
Updated - Cleaned up formatting of sheets</t>
  </si>
  <si>
    <t>Set</t>
  </si>
  <si>
    <t>1st Edition</t>
  </si>
  <si>
    <t>Shadowless</t>
  </si>
  <si>
    <t>Unlimited</t>
  </si>
  <si>
    <t>Rev Holo</t>
  </si>
  <si>
    <t>Additional</t>
  </si>
  <si>
    <t>Total</t>
  </si>
  <si>
    <t>Have</t>
  </si>
  <si>
    <t>Edition</t>
  </si>
  <si>
    <t>Base Set</t>
  </si>
  <si>
    <t>/</t>
  </si>
  <si>
    <t>Wizards Black Star Promos</t>
  </si>
  <si>
    <t>WCD2004 - Magma Spirit</t>
  </si>
  <si>
    <t>Jungle</t>
  </si>
  <si>
    <t>Nintendo Black Star Promos</t>
  </si>
  <si>
    <t>WCD2004 - Rocky Beach</t>
  </si>
  <si>
    <t>Fossil</t>
  </si>
  <si>
    <t>DP Black Star Promos</t>
  </si>
  <si>
    <t>WCD2004 - Team Rushdown</t>
  </si>
  <si>
    <t>Base Set 2</t>
  </si>
  <si>
    <t>HGSS Black Star Promos</t>
  </si>
  <si>
    <t>WCD2004 - Blaziken Tech</t>
  </si>
  <si>
    <t>Team Rocket</t>
  </si>
  <si>
    <t>BW Black Star Promos</t>
  </si>
  <si>
    <t>WCD2005 - Queendom</t>
  </si>
  <si>
    <t>Gym Heroes</t>
  </si>
  <si>
    <t>XY Black Star Promos</t>
  </si>
  <si>
    <t>WCD2005 - Dark Tyranitar Deck</t>
  </si>
  <si>
    <t>Promo</t>
  </si>
  <si>
    <t>Gym Challenge</t>
  </si>
  <si>
    <t>SM Black Star Promos</t>
  </si>
  <si>
    <t>WCD2005 - Bright Aura</t>
  </si>
  <si>
    <t>Half Deck</t>
  </si>
  <si>
    <t>Neo Genesis</t>
  </si>
  <si>
    <t>SWSH Black Star Promos</t>
  </si>
  <si>
    <t>WCD2005 - King of the West</t>
  </si>
  <si>
    <t>WCD</t>
  </si>
  <si>
    <t>Neo Discovery</t>
  </si>
  <si>
    <t>WCD2006 - Mewtrick</t>
  </si>
  <si>
    <t>Error Cards</t>
  </si>
  <si>
    <t>Neo Revelation</t>
  </si>
  <si>
    <t>Tropical Mega Battle</t>
  </si>
  <si>
    <t>WCD2006 - Suns &amp; Moons</t>
  </si>
  <si>
    <t>Neo Destiny</t>
  </si>
  <si>
    <t>W Promotional cards</t>
  </si>
  <si>
    <t>WCD2006 - B-L-S</t>
  </si>
  <si>
    <t>Legendary Collection</t>
  </si>
  <si>
    <t>Southern Islands</t>
  </si>
  <si>
    <t>WCD2006 - Eeveelutions</t>
  </si>
  <si>
    <t>Collection %</t>
  </si>
  <si>
    <t>Expedition</t>
  </si>
  <si>
    <t>Nintendo Sample</t>
  </si>
  <si>
    <t>WCD2007 - Flyvees</t>
  </si>
  <si>
    <t>Aquapolis</t>
  </si>
  <si>
    <t>Best of Game</t>
  </si>
  <si>
    <t>WCD2007 - Legendary Ascent</t>
  </si>
  <si>
    <t>Skyridge</t>
  </si>
  <si>
    <t>ex Battle Stadium</t>
  </si>
  <si>
    <t>WCD2007 - Rambolt</t>
  </si>
  <si>
    <t>Ruby &amp; Sapphire</t>
  </si>
  <si>
    <t>Burger King Promos</t>
  </si>
  <si>
    <t>WCD2007 - Swift Empoleon</t>
  </si>
  <si>
    <t>Sandstorm</t>
  </si>
  <si>
    <t>Countdown Calendar</t>
  </si>
  <si>
    <t>WCD2008 - Intimidation</t>
  </si>
  <si>
    <t>Dragon</t>
  </si>
  <si>
    <t>Rumble</t>
  </si>
  <si>
    <t>WCD2008 - Empotech</t>
  </si>
  <si>
    <t>Team Magma vs Team Aqua</t>
  </si>
  <si>
    <t>WCD2008 - Psychic Lock</t>
  </si>
  <si>
    <t>Hidden Legends</t>
  </si>
  <si>
    <t>Dragon Vault</t>
  </si>
  <si>
    <t>WCD2008 - Bliss Control</t>
  </si>
  <si>
    <t>FireRed &amp; LeafGreen</t>
  </si>
  <si>
    <t>Kalos Starter Set</t>
  </si>
  <si>
    <t>WCD2009 - Stallgon</t>
  </si>
  <si>
    <t>Team Rocket Returns</t>
  </si>
  <si>
    <t>Battle Academy</t>
  </si>
  <si>
    <t>WCD2009 - Crowned Tiger</t>
  </si>
  <si>
    <t>Deoxys</t>
  </si>
  <si>
    <t>Battle Academy 2022</t>
  </si>
  <si>
    <t>WCD2009 - Queengar</t>
  </si>
  <si>
    <t>Emerald</t>
  </si>
  <si>
    <t>Futsal Collection</t>
  </si>
  <si>
    <t>WCD2009 - Luxdrill</t>
  </si>
  <si>
    <t>Card Rarity</t>
  </si>
  <si>
    <t>Unseen Forces</t>
  </si>
  <si>
    <t>Trick or Trade 2022</t>
  </si>
  <si>
    <t>WCD2010 - Luxchomp</t>
  </si>
  <si>
    <t>Common</t>
  </si>
  <si>
    <t>Delta Species</t>
  </si>
  <si>
    <t>Trick or Trade 2023</t>
  </si>
  <si>
    <t>WCD2010 - Happy Luck</t>
  </si>
  <si>
    <t>Uncommon</t>
  </si>
  <si>
    <t>Legend Maker</t>
  </si>
  <si>
    <t>Holiday Calendar</t>
  </si>
  <si>
    <t>WCD2010 - Power Cottonweed</t>
  </si>
  <si>
    <t>Rare</t>
  </si>
  <si>
    <t>Holon Phantoms</t>
  </si>
  <si>
    <t>Pokémon TCG Classic</t>
  </si>
  <si>
    <t>WCD2010 - Boltevoir</t>
  </si>
  <si>
    <t>Holo Rare</t>
  </si>
  <si>
    <t>Crystal Guardians</t>
  </si>
  <si>
    <t>My First Battle</t>
  </si>
  <si>
    <t>WCD2011 - Megazone</t>
  </si>
  <si>
    <t>EX Rare</t>
  </si>
  <si>
    <t>Dragon Frontiers</t>
  </si>
  <si>
    <t>POP Series 1</t>
  </si>
  <si>
    <t>WCD2011 - Reshiphlosion</t>
  </si>
  <si>
    <t>GX Rare</t>
  </si>
  <si>
    <t>Power Keepers</t>
  </si>
  <si>
    <t>POP Series 2</t>
  </si>
  <si>
    <t>WCD2011 - The Truth</t>
  </si>
  <si>
    <t>V Rare</t>
  </si>
  <si>
    <t>Diamond &amp; Pearl</t>
  </si>
  <si>
    <t>POP Series 3</t>
  </si>
  <si>
    <t>WCD2011 - Twinboar</t>
  </si>
  <si>
    <t>Double Rare</t>
  </si>
  <si>
    <t>Mysterious Treasures</t>
  </si>
  <si>
    <t>POP Series 4</t>
  </si>
  <si>
    <t>WCD2012 - Pesadelo Prism</t>
  </si>
  <si>
    <t>Shiny Rare</t>
  </si>
  <si>
    <t>Secret Wonders</t>
  </si>
  <si>
    <t>POP Series 5</t>
  </si>
  <si>
    <t>WCD2012 - Terraki-Mewtwo</t>
  </si>
  <si>
    <t>Star Rare</t>
  </si>
  <si>
    <t>Great Encounters</t>
  </si>
  <si>
    <t>POP Series 6</t>
  </si>
  <si>
    <t>WCD2012 - Eeltwo</t>
  </si>
  <si>
    <t>Level X</t>
  </si>
  <si>
    <t>Majestic Dawn</t>
  </si>
  <si>
    <t>POP Series 7</t>
  </si>
  <si>
    <t>WCD2012 - CMT Deck</t>
  </si>
  <si>
    <t>Prime</t>
  </si>
  <si>
    <t>Legends Awakened</t>
  </si>
  <si>
    <t>POP Series 8</t>
  </si>
  <si>
    <t>WCD2013 - American Gothic</t>
  </si>
  <si>
    <t>Holo Legend</t>
  </si>
  <si>
    <t>Stormfront</t>
  </si>
  <si>
    <t>POP Series 9</t>
  </si>
  <si>
    <t>WCD2013 - Darkrai Deck</t>
  </si>
  <si>
    <t>Rare BREAK</t>
  </si>
  <si>
    <t>Platinum</t>
  </si>
  <si>
    <t>Play! Pokémon Prize Packs S1</t>
  </si>
  <si>
    <t>WCD2013 - Anguille Sous Roche</t>
  </si>
  <si>
    <t>Amazing Rare</t>
  </si>
  <si>
    <t>Rising Rivals</t>
  </si>
  <si>
    <t>Play! Pokémon Prize Packs S2</t>
  </si>
  <si>
    <t>WCD2013 - Ultimate Team Plasma</t>
  </si>
  <si>
    <t>Radiant Rare</t>
  </si>
  <si>
    <t>Supreme Victors</t>
  </si>
  <si>
    <t>Play! Pokémon Prize Packs S3</t>
  </si>
  <si>
    <t>WCD2014 - Plasma Power</t>
  </si>
  <si>
    <t>Trainer Gallery</t>
  </si>
  <si>
    <t>Arceus</t>
  </si>
  <si>
    <t>EX Trainer Kit (Blue)</t>
  </si>
  <si>
    <t>WCD2014 - Trevgor</t>
  </si>
  <si>
    <t>Illustration Rare</t>
  </si>
  <si>
    <t>HeartGold &amp; SoulSilver</t>
  </si>
  <si>
    <t>EX Trainer Kit (Red)</t>
  </si>
  <si>
    <t>WCD2014 - Emerald King</t>
  </si>
  <si>
    <t>Special Illustration Rare</t>
  </si>
  <si>
    <t>Unleashed</t>
  </si>
  <si>
    <t>EX Trainer Kit 2 (Blue)</t>
  </si>
  <si>
    <t>WCD2014 - Crazy Punch</t>
  </si>
  <si>
    <t>Ultra Rare</t>
  </si>
  <si>
    <t>Undaunted</t>
  </si>
  <si>
    <t>EX Trainer Kit 2 (Red)</t>
  </si>
  <si>
    <t>WCD2015 - Primal Groudon</t>
  </si>
  <si>
    <t>Hyper Rare</t>
  </si>
  <si>
    <t>Triumphant</t>
  </si>
  <si>
    <t>DP Trainer Kit 1 (Blue)</t>
  </si>
  <si>
    <t>WCD2015 - The Flying Hammer</t>
  </si>
  <si>
    <t>Full Art</t>
  </si>
  <si>
    <t>Call of Legends</t>
  </si>
  <si>
    <t>DP Trainer Kit 1 (Gold)</t>
  </si>
  <si>
    <t>Secret Rare</t>
  </si>
  <si>
    <t>Black &amp; White</t>
  </si>
  <si>
    <t>HGSS Trainer Kit (Lighting)</t>
  </si>
  <si>
    <t>WCD2015 - Honorstoise</t>
  </si>
  <si>
    <t>Promo &amp; Other</t>
  </si>
  <si>
    <t>Emerging Powers</t>
  </si>
  <si>
    <t>HGSS Trainer Kit (Water)</t>
  </si>
  <si>
    <t>WCD2016 - Bebe Deck</t>
  </si>
  <si>
    <t>Noble Victories</t>
  </si>
  <si>
    <t>BW Trainer Kit (Excadrill)</t>
  </si>
  <si>
    <t>WCD2016 - Magical Symphony</t>
  </si>
  <si>
    <t>Next Destinies</t>
  </si>
  <si>
    <t>BW Trainer Kit (Zoroark)</t>
  </si>
  <si>
    <t>WCD2016 - Black Dragon</t>
  </si>
  <si>
    <t>Card Rarity %</t>
  </si>
  <si>
    <t>Dark Explorers</t>
  </si>
  <si>
    <t>XY Trainer Kit (Sylveon)</t>
  </si>
  <si>
    <t>WCD2016 - Ninja Blitz</t>
  </si>
  <si>
    <t>Dragons Exalted</t>
  </si>
  <si>
    <t>XY Trainer Kit (Noivern)</t>
  </si>
  <si>
    <t>WCD2017 - Ice Path FTW</t>
  </si>
  <si>
    <t>Boundaries Crossed</t>
  </si>
  <si>
    <t>XY Trainer Kit (Bisharp)</t>
  </si>
  <si>
    <t>WCD2017 - Infinite Force</t>
  </si>
  <si>
    <t>Plasma Storm</t>
  </si>
  <si>
    <t>XY Trainer Kit (Wigglytuff)</t>
  </si>
  <si>
    <t>WCD2017 - Golisodor</t>
  </si>
  <si>
    <t>Plasma Freeze</t>
  </si>
  <si>
    <t>XY Trainer Kit (Latias)</t>
  </si>
  <si>
    <t>WCD2017 - Samurai Sniper</t>
  </si>
  <si>
    <t>Plasma Blast</t>
  </si>
  <si>
    <t>XY Trainer Kit (Latios)</t>
  </si>
  <si>
    <t>WCD2018 - Victory Map</t>
  </si>
  <si>
    <t>Legendary Treasures</t>
  </si>
  <si>
    <t>XY Trainer Kit (Pikachu Libre)</t>
  </si>
  <si>
    <t>WCD2018 - Dragones y Sombras</t>
  </si>
  <si>
    <t>XY</t>
  </si>
  <si>
    <t>XY Trainer Kit (Suicune)</t>
  </si>
  <si>
    <t>WCD2018 - Garbanette</t>
  </si>
  <si>
    <t>Flashfire</t>
  </si>
  <si>
    <t>SM Trainer Kit (Lycanroc)</t>
  </si>
  <si>
    <t>WCD2018 - Buzzroc</t>
  </si>
  <si>
    <t>Furious Fists</t>
  </si>
  <si>
    <t>SM Trainer Kit (Alolan Raichu)</t>
  </si>
  <si>
    <t>WCD2019 - Pikarom Judge</t>
  </si>
  <si>
    <t>Phantom Forces</t>
  </si>
  <si>
    <t>SM Trainer Kit Alolan Sandslash</t>
  </si>
  <si>
    <t>WCD2019 - Fire Box</t>
  </si>
  <si>
    <t>Primal Clash</t>
  </si>
  <si>
    <t>SM Trainer Kit Alolan Ninetales</t>
  </si>
  <si>
    <t>WCD2019 - Mind Blown</t>
  </si>
  <si>
    <t>Double Crisis</t>
  </si>
  <si>
    <t>Jumbo Cards</t>
  </si>
  <si>
    <t>WCD2019 - Perfection</t>
  </si>
  <si>
    <t>Roaring Skies</t>
  </si>
  <si>
    <t>Pre-Release</t>
  </si>
  <si>
    <t>WCD2022 - The Shape of Mew</t>
  </si>
  <si>
    <t>Ancient Origins</t>
  </si>
  <si>
    <t>Theme Deck Exclusives</t>
  </si>
  <si>
    <t>WCD2022 - ADP</t>
  </si>
  <si>
    <t>BREAKthrough</t>
  </si>
  <si>
    <t>Championship Cards</t>
  </si>
  <si>
    <t>WCD2022 - Ice Rider Palkia</t>
  </si>
  <si>
    <t>BREAKpoint</t>
  </si>
  <si>
    <t>Professor Program</t>
  </si>
  <si>
    <t>WCD2022 - Cheryl Again</t>
  </si>
  <si>
    <t>Generations</t>
  </si>
  <si>
    <t>Player Reward Program</t>
  </si>
  <si>
    <t>Fates Collide</t>
  </si>
  <si>
    <t>Blister Pack Exclusives</t>
  </si>
  <si>
    <t>Steam Siege</t>
  </si>
  <si>
    <t>Box Toppers</t>
  </si>
  <si>
    <t>Evolutions</t>
  </si>
  <si>
    <t>Alternative Art Cards</t>
  </si>
  <si>
    <t>Sun &amp; Moon</t>
  </si>
  <si>
    <t>Additional Cards</t>
  </si>
  <si>
    <t>Guardians Rising</t>
  </si>
  <si>
    <t>Burning Shadows</t>
  </si>
  <si>
    <t>Uncorrected Error Cards</t>
  </si>
  <si>
    <t>Shining Legends</t>
  </si>
  <si>
    <t>Unconfirmed Error Cards</t>
  </si>
  <si>
    <t>Crimson Invasion</t>
  </si>
  <si>
    <t>Ultra Prism</t>
  </si>
  <si>
    <t>Forbidden Light</t>
  </si>
  <si>
    <t>Celestial Storm</t>
  </si>
  <si>
    <t>Dragon Majesty</t>
  </si>
  <si>
    <t>Lost Thunder</t>
  </si>
  <si>
    <t>Team Up</t>
  </si>
  <si>
    <t>Detective Pikachu</t>
  </si>
  <si>
    <t>Unbroken Bonds</t>
  </si>
  <si>
    <t>Unified Minds</t>
  </si>
  <si>
    <t>Hidden Fates</t>
  </si>
  <si>
    <t>Cosmic Eclipse</t>
  </si>
  <si>
    <t>Sword &amp; Shield</t>
  </si>
  <si>
    <t>Rebel Clash</t>
  </si>
  <si>
    <t>Darkness Ablaze</t>
  </si>
  <si>
    <t>Champions Path</t>
  </si>
  <si>
    <t>Vivid Voltage</t>
  </si>
  <si>
    <t>Shining Fates</t>
  </si>
  <si>
    <t>Battle Styles</t>
  </si>
  <si>
    <t>Chilling Reign</t>
  </si>
  <si>
    <t>Evolving Skies</t>
  </si>
  <si>
    <t>Celebrations</t>
  </si>
  <si>
    <t>Fusion Strike</t>
  </si>
  <si>
    <t>Brilliant Stars</t>
  </si>
  <si>
    <t>Astral Radiance</t>
  </si>
  <si>
    <t>Pokémon GO</t>
  </si>
  <si>
    <t>Lost Origin</t>
  </si>
  <si>
    <t>Silver Tempest</t>
  </si>
  <si>
    <t>Crown Zenith</t>
  </si>
  <si>
    <t>Scarlet &amp; Violet</t>
  </si>
  <si>
    <t>Paldea Evolved</t>
  </si>
  <si>
    <t>Obsidian Flames</t>
  </si>
  <si>
    <t>Paradox Rift</t>
  </si>
  <si>
    <t>Theme Deck Exclusive</t>
  </si>
  <si>
    <t>Name</t>
  </si>
  <si>
    <t>Set Name</t>
  </si>
  <si>
    <t>Number</t>
  </si>
  <si>
    <t>Type</t>
  </si>
  <si>
    <t>HP</t>
  </si>
  <si>
    <t>Stage</t>
  </si>
  <si>
    <t>Rarity</t>
  </si>
  <si>
    <t>Home</t>
  </si>
  <si>
    <t>Card Image</t>
  </si>
  <si>
    <t>Alakazam</t>
  </si>
  <si>
    <t>Psychic</t>
  </si>
  <si>
    <t>Stage 2</t>
  </si>
  <si>
    <t>-</t>
  </si>
  <si>
    <t>Blastoise</t>
  </si>
  <si>
    <t>Water</t>
  </si>
  <si>
    <t/>
  </si>
  <si>
    <t>Chansey</t>
  </si>
  <si>
    <t>Colorless</t>
  </si>
  <si>
    <t>Basic</t>
  </si>
  <si>
    <t>Charizard</t>
  </si>
  <si>
    <t>Fire</t>
  </si>
  <si>
    <t>Clefairy</t>
  </si>
  <si>
    <t>Gyarados</t>
  </si>
  <si>
    <t>Stage 1</t>
  </si>
  <si>
    <t>Hitmonchan</t>
  </si>
  <si>
    <t>Fighting</t>
  </si>
  <si>
    <t>Machamp</t>
  </si>
  <si>
    <t>Unlimited style Machamp still has the 1st Edition stamp. No strictly Shadowless version.</t>
  </si>
  <si>
    <t>Magneton</t>
  </si>
  <si>
    <t>Lightning</t>
  </si>
  <si>
    <t>Mewtwo</t>
  </si>
  <si>
    <t>Nidoking</t>
  </si>
  <si>
    <t>Grass</t>
  </si>
  <si>
    <t>Ninetales</t>
  </si>
  <si>
    <t>Poliwrath</t>
  </si>
  <si>
    <t>Raichu</t>
  </si>
  <si>
    <t>Venusaur</t>
  </si>
  <si>
    <t>Zapdos</t>
  </si>
  <si>
    <t>Beedrill</t>
  </si>
  <si>
    <t>The Additional Set is the ©1999-2000 print set, also known as the 4th variation print</t>
  </si>
  <si>
    <t>Dragonair</t>
  </si>
  <si>
    <t>Dugtrio</t>
  </si>
  <si>
    <t>Electabuzz</t>
  </si>
  <si>
    <t>Electrode</t>
  </si>
  <si>
    <t>Pidgeotto</t>
  </si>
  <si>
    <t>Arcanine</t>
  </si>
  <si>
    <t>Charmeleon</t>
  </si>
  <si>
    <t>Dewgong</t>
  </si>
  <si>
    <t>Dratini</t>
  </si>
  <si>
    <t>Farfetch'd</t>
  </si>
  <si>
    <t>Growlithe</t>
  </si>
  <si>
    <t>Haunter</t>
  </si>
  <si>
    <t>Ivysaur</t>
  </si>
  <si>
    <t>Jynx</t>
  </si>
  <si>
    <t>Kadabra</t>
  </si>
  <si>
    <t>Kakuna</t>
  </si>
  <si>
    <t>Machoke</t>
  </si>
  <si>
    <t>Magikarp</t>
  </si>
  <si>
    <t>Magmar</t>
  </si>
  <si>
    <t>Nidorino</t>
  </si>
  <si>
    <t>Poliwhirl</t>
  </si>
  <si>
    <t>Porygon</t>
  </si>
  <si>
    <t>Raticate</t>
  </si>
  <si>
    <t>Seel</t>
  </si>
  <si>
    <t>Wartortle</t>
  </si>
  <si>
    <t>Abra</t>
  </si>
  <si>
    <t>Bulbasaur</t>
  </si>
  <si>
    <t>Caterpie</t>
  </si>
  <si>
    <t>Charmander</t>
  </si>
  <si>
    <t>Diglett</t>
  </si>
  <si>
    <t>Doduo</t>
  </si>
  <si>
    <t>Drowzee</t>
  </si>
  <si>
    <t>SET TOTALS</t>
  </si>
  <si>
    <t>Gastly</t>
  </si>
  <si>
    <t>Koffing</t>
  </si>
  <si>
    <t>Machop</t>
  </si>
  <si>
    <t>Magnemite</t>
  </si>
  <si>
    <t>Metapod</t>
  </si>
  <si>
    <t>Nidoran M</t>
  </si>
  <si>
    <t>Onix</t>
  </si>
  <si>
    <t>Pidgey</t>
  </si>
  <si>
    <t>Pikachu</t>
  </si>
  <si>
    <t>Poliwag</t>
  </si>
  <si>
    <t>Ponyta</t>
  </si>
  <si>
    <t>Rattata</t>
  </si>
  <si>
    <t>Sandshrew</t>
  </si>
  <si>
    <t>Squirtle</t>
  </si>
  <si>
    <t>Starmie</t>
  </si>
  <si>
    <t>Staryu</t>
  </si>
  <si>
    <t>Tangela</t>
  </si>
  <si>
    <t>Voltorb</t>
  </si>
  <si>
    <t>Vulpix</t>
  </si>
  <si>
    <t>Weedle</t>
  </si>
  <si>
    <t>Clefairy Doll</t>
  </si>
  <si>
    <t>Trainer</t>
  </si>
  <si>
    <t>Computer Search</t>
  </si>
  <si>
    <t>Devolution Spray</t>
  </si>
  <si>
    <t>Imposter Professor Oak</t>
  </si>
  <si>
    <t>Item Finder</t>
  </si>
  <si>
    <t>Lass</t>
  </si>
  <si>
    <t>Pokémon Breeder</t>
  </si>
  <si>
    <t>Pokémon Trader</t>
  </si>
  <si>
    <t>Scoop Up</t>
  </si>
  <si>
    <t>Super Energy Removal</t>
  </si>
  <si>
    <t>Defender</t>
  </si>
  <si>
    <t>Energy Retrieval</t>
  </si>
  <si>
    <t>Full Heal</t>
  </si>
  <si>
    <t>Maintenance</t>
  </si>
  <si>
    <t>PlusPower</t>
  </si>
  <si>
    <t>Pokémon Center</t>
  </si>
  <si>
    <t>Pokémon Flute</t>
  </si>
  <si>
    <t>Pokédex</t>
  </si>
  <si>
    <t>Professor Oak</t>
  </si>
  <si>
    <t>Revive</t>
  </si>
  <si>
    <t>Super Potion</t>
  </si>
  <si>
    <t>Bill</t>
  </si>
  <si>
    <t>Energy Removal</t>
  </si>
  <si>
    <t>Gust of Wind</t>
  </si>
  <si>
    <t>Potion</t>
  </si>
  <si>
    <t>Switch</t>
  </si>
  <si>
    <t>Double Colorless Energy</t>
  </si>
  <si>
    <t>Energy</t>
  </si>
  <si>
    <t>Special Energy</t>
  </si>
  <si>
    <t>Fighting Energy</t>
  </si>
  <si>
    <t>Fire Energy</t>
  </si>
  <si>
    <t>Grass Energy</t>
  </si>
  <si>
    <t>Lightning Energy</t>
  </si>
  <si>
    <t>Psychic Energy</t>
  </si>
  <si>
    <t>Water Energy</t>
  </si>
  <si>
    <t>Clefable</t>
  </si>
  <si>
    <t>Flareon</t>
  </si>
  <si>
    <t>Jolteon</t>
  </si>
  <si>
    <t>Kangaskhan</t>
  </si>
  <si>
    <t>Mr. Mime</t>
  </si>
  <si>
    <t>Nidoqueen</t>
  </si>
  <si>
    <t>Pidgeot</t>
  </si>
  <si>
    <t>Pinsir</t>
  </si>
  <si>
    <t>Scyther</t>
  </si>
  <si>
    <t>Snorlax</t>
  </si>
  <si>
    <t>Vaporeon</t>
  </si>
  <si>
    <t>Venomoth</t>
  </si>
  <si>
    <t>Victreebel</t>
  </si>
  <si>
    <t>Vileplume</t>
  </si>
  <si>
    <t>Wigglytuff</t>
  </si>
  <si>
    <t>Butterfree</t>
  </si>
  <si>
    <t>Dodrio</t>
  </si>
  <si>
    <t>Exeggutor</t>
  </si>
  <si>
    <t>Fearow</t>
  </si>
  <si>
    <t>Gloom</t>
  </si>
  <si>
    <t>Lickitung</t>
  </si>
  <si>
    <t>Marowak</t>
  </si>
  <si>
    <t>Nidorina</t>
  </si>
  <si>
    <t>Parasect</t>
  </si>
  <si>
    <t>Persian</t>
  </si>
  <si>
    <t>Primeape</t>
  </si>
  <si>
    <t>Rapidash</t>
  </si>
  <si>
    <t>Rhydon</t>
  </si>
  <si>
    <t>Seaking</t>
  </si>
  <si>
    <t>Tauros</t>
  </si>
  <si>
    <t>Weepinbell</t>
  </si>
  <si>
    <t>Bellsprout</t>
  </si>
  <si>
    <t>Cubone</t>
  </si>
  <si>
    <t>Eevee</t>
  </si>
  <si>
    <t>Exeggcute</t>
  </si>
  <si>
    <t>Goldeen</t>
  </si>
  <si>
    <t>Jigglypuff</t>
  </si>
  <si>
    <t>Mankey</t>
  </si>
  <si>
    <t>Meowth</t>
  </si>
  <si>
    <t>Nidoran F</t>
  </si>
  <si>
    <t>Oddish</t>
  </si>
  <si>
    <t>Paras</t>
  </si>
  <si>
    <t>Rhyhorn</t>
  </si>
  <si>
    <t>Spearow</t>
  </si>
  <si>
    <t>Venonat</t>
  </si>
  <si>
    <t>Poké Ball</t>
  </si>
  <si>
    <t>Aerodactyl</t>
  </si>
  <si>
    <t>Articuno</t>
  </si>
  <si>
    <t>Ditto</t>
  </si>
  <si>
    <t>Dragonite</t>
  </si>
  <si>
    <t>Gengar</t>
  </si>
  <si>
    <t>Hitmonlee</t>
  </si>
  <si>
    <t>Hypno</t>
  </si>
  <si>
    <t>Kabutops</t>
  </si>
  <si>
    <t>Lapras</t>
  </si>
  <si>
    <t>Moltres</t>
  </si>
  <si>
    <t>Muk</t>
  </si>
  <si>
    <t>The Additional Set in Fossil is the ©1999-2000 print set, also known as the 3rd variation print</t>
  </si>
  <si>
    <t>Arbok</t>
  </si>
  <si>
    <t>Cloyster</t>
  </si>
  <si>
    <t>Golbat</t>
  </si>
  <si>
    <t>Golduck</t>
  </si>
  <si>
    <t>Golem</t>
  </si>
  <si>
    <t>Graveler</t>
  </si>
  <si>
    <t>Kingler</t>
  </si>
  <si>
    <t>Omastar</t>
  </si>
  <si>
    <t>Sandslash</t>
  </si>
  <si>
    <t>Seadra</t>
  </si>
  <si>
    <t>Slowbro</t>
  </si>
  <si>
    <t>Tentacruel</t>
  </si>
  <si>
    <t>Weezing</t>
  </si>
  <si>
    <t>Ekans</t>
  </si>
  <si>
    <t>Geodude</t>
  </si>
  <si>
    <t>Grimer</t>
  </si>
  <si>
    <t>Horsea</t>
  </si>
  <si>
    <t>Kabuto</t>
  </si>
  <si>
    <t>Krabby</t>
  </si>
  <si>
    <t>Omanyte</t>
  </si>
  <si>
    <t>Psyduck</t>
  </si>
  <si>
    <t>Shellder</t>
  </si>
  <si>
    <t>Slowpoke</t>
  </si>
  <si>
    <t>Tentacool</t>
  </si>
  <si>
    <t>Zubat</t>
  </si>
  <si>
    <t>Mr. Fuji</t>
  </si>
  <si>
    <t>Energy Search</t>
  </si>
  <si>
    <t>Gambler</t>
  </si>
  <si>
    <t>Recycle</t>
  </si>
  <si>
    <t>Mysterious Fossil</t>
  </si>
  <si>
    <t>Nidoran♀</t>
  </si>
  <si>
    <t>Nidoran♂</t>
  </si>
  <si>
    <t>Impostor Professor Oak</t>
  </si>
  <si>
    <t>Dark Alakazam</t>
  </si>
  <si>
    <t>Dark Arbok</t>
  </si>
  <si>
    <t>Dark Blastoise</t>
  </si>
  <si>
    <t>Dark Charizard</t>
  </si>
  <si>
    <t>Dark Dragonite</t>
  </si>
  <si>
    <t>Dark Dugtrio</t>
  </si>
  <si>
    <t>Dark Golbat</t>
  </si>
  <si>
    <t>Dark Gyarados</t>
  </si>
  <si>
    <t>Dark Hypno</t>
  </si>
  <si>
    <t>Dark Machamp</t>
  </si>
  <si>
    <t>Dark Magneton</t>
  </si>
  <si>
    <t>Dark Slowbro</t>
  </si>
  <si>
    <t>Dark Vileplume</t>
  </si>
  <si>
    <t>Dark Weezing</t>
  </si>
  <si>
    <t>Here Comes Team Rocket!</t>
  </si>
  <si>
    <t>Rocket's Sneak Attack</t>
  </si>
  <si>
    <t>Rainbow Energy</t>
  </si>
  <si>
    <t>Dark Charmeleon</t>
  </si>
  <si>
    <t>Dark Dragonair</t>
  </si>
  <si>
    <t>Dark Electrode</t>
  </si>
  <si>
    <t>Dark Flareon</t>
  </si>
  <si>
    <t>Dark Gloom</t>
  </si>
  <si>
    <t>Dark Golduck</t>
  </si>
  <si>
    <t>Dark Jolteon</t>
  </si>
  <si>
    <t>Dark Kadabra</t>
  </si>
  <si>
    <t>Dark Machoke</t>
  </si>
  <si>
    <t>Dark Muk</t>
  </si>
  <si>
    <t>Dark Persian</t>
  </si>
  <si>
    <t>Dark Primeape</t>
  </si>
  <si>
    <t>Dark Rapidash</t>
  </si>
  <si>
    <t>Dark Vaporeon</t>
  </si>
  <si>
    <t>Dark Wartortle</t>
  </si>
  <si>
    <t>Dark Raticate</t>
  </si>
  <si>
    <t>The Boss's Way</t>
  </si>
  <si>
    <t>Challenge!</t>
  </si>
  <si>
    <t>Digger</t>
  </si>
  <si>
    <t>Rocket's Secret Machine</t>
  </si>
  <si>
    <t>Imposter Oak's Revenge</t>
  </si>
  <si>
    <t>Nightly Garbage Run</t>
  </si>
  <si>
    <t>Goop Gas Attack</t>
  </si>
  <si>
    <t>Sleep!</t>
  </si>
  <si>
    <t>Full Heal Energy</t>
  </si>
  <si>
    <t>Potion Energy</t>
  </si>
  <si>
    <t>Dark Raichu</t>
  </si>
  <si>
    <t>Blaine's Moltres</t>
  </si>
  <si>
    <t>Brock's Rhydon</t>
  </si>
  <si>
    <t>Erika's Clefable</t>
  </si>
  <si>
    <t>Erika's Dragonair</t>
  </si>
  <si>
    <t>Erika's Vileplume</t>
  </si>
  <si>
    <t>Lt. Surge's Electabuzz</t>
  </si>
  <si>
    <t>Lt. Surge's Fearow</t>
  </si>
  <si>
    <t>Lt. Surge's Magneton</t>
  </si>
  <si>
    <t>Misty's Seadra</t>
  </si>
  <si>
    <t>Misty's Tentacruel</t>
  </si>
  <si>
    <t>Rocket's Hitmonchan</t>
  </si>
  <si>
    <t>Rocket's Moltres</t>
  </si>
  <si>
    <t>Rocket's Scyther</t>
  </si>
  <si>
    <t>Sabrina's Gengar</t>
  </si>
  <si>
    <t>Brock</t>
  </si>
  <si>
    <t>Erika</t>
  </si>
  <si>
    <t>Lt. Surge</t>
  </si>
  <si>
    <t>Misty</t>
  </si>
  <si>
    <t>The Rocket's Trap</t>
  </si>
  <si>
    <t>Brock's Golem</t>
  </si>
  <si>
    <t>Brock's Onix</t>
  </si>
  <si>
    <t>Brock's Rhyhorn</t>
  </si>
  <si>
    <t>Brock's Sandslash</t>
  </si>
  <si>
    <t>Brock's Zubat</t>
  </si>
  <si>
    <t>Erika's Clefairy</t>
  </si>
  <si>
    <t>Erika's Victreebel</t>
  </si>
  <si>
    <t>Lt. Surge's Raichu</t>
  </si>
  <si>
    <t>Misty's Cloyster</t>
  </si>
  <si>
    <t>Misty's Goldeen</t>
  </si>
  <si>
    <t>Misty's Poliwrath</t>
  </si>
  <si>
    <t>Misty's Tentacool</t>
  </si>
  <si>
    <t>Rocket's Snorlax</t>
  </si>
  <si>
    <t>Sabrina's Venomoth</t>
  </si>
  <si>
    <t>Blaine's Growlithe</t>
  </si>
  <si>
    <t>Blaine's Kangaskhan</t>
  </si>
  <si>
    <t>Blaine's Magmar</t>
  </si>
  <si>
    <t>Brock's Geodude</t>
  </si>
  <si>
    <t>Brock's Golbat</t>
  </si>
  <si>
    <t>Brock's Graveler</t>
  </si>
  <si>
    <t>Brock's Lickitung</t>
  </si>
  <si>
    <t>Erika's Dratini</t>
  </si>
  <si>
    <t>Erika's Exeggcute</t>
  </si>
  <si>
    <t>Erika's Exeggutor</t>
  </si>
  <si>
    <t>Erika's Gloom</t>
  </si>
  <si>
    <t>Erika's Oddish</t>
  </si>
  <si>
    <t>Erika's Weepinbell</t>
  </si>
  <si>
    <t>Lt. Surge's Magnemite</t>
  </si>
  <si>
    <t>Lt. Surge's Raticate</t>
  </si>
  <si>
    <t>Lt. Surge's Spearow</t>
  </si>
  <si>
    <t>Misty's Poliwhirl</t>
  </si>
  <si>
    <t>Misty's Psyduck</t>
  </si>
  <si>
    <t>Misty's Seaking</t>
  </si>
  <si>
    <t>Misty's Starmie</t>
  </si>
  <si>
    <t>Sabrina's Haunter</t>
  </si>
  <si>
    <t>Sabrina's Jynx</t>
  </si>
  <si>
    <t>Sabrina's Slowbro</t>
  </si>
  <si>
    <t>Blaine's Charmander</t>
  </si>
  <si>
    <t>Blaine's Ponyta</t>
  </si>
  <si>
    <t>Blaine's Tauros</t>
  </si>
  <si>
    <t>Blaine's Vulpix</t>
  </si>
  <si>
    <t>Brock's Mankey</t>
  </si>
  <si>
    <t>Brock's Sandshrew</t>
  </si>
  <si>
    <t>Brock's Vulpix</t>
  </si>
  <si>
    <t>Erika's Bellsprout</t>
  </si>
  <si>
    <t>Erika's Tangela</t>
  </si>
  <si>
    <t>Lt. Surge's Pikachu</t>
  </si>
  <si>
    <t>Lt. Surge's Rattata</t>
  </si>
  <si>
    <t>Lt. Surge's Voltorb</t>
  </si>
  <si>
    <t>Misty's Horsea</t>
  </si>
  <si>
    <t>Misty's Poliwag</t>
  </si>
  <si>
    <t>Misty's Seel</t>
  </si>
  <si>
    <t>Misty's Shellder</t>
  </si>
  <si>
    <t>Misty's Staryu</t>
  </si>
  <si>
    <t>Sabrina's Abra</t>
  </si>
  <si>
    <t>Sabrina's Drowzee</t>
  </si>
  <si>
    <t>Sabrina's Gastly</t>
  </si>
  <si>
    <t>Sabrina's Mr. Mime</t>
  </si>
  <si>
    <t>Sabrina's Slowpoke</t>
  </si>
  <si>
    <t>Sabrina's Venonat</t>
  </si>
  <si>
    <t>Blaine's Quiz #1</t>
  </si>
  <si>
    <t>Charity</t>
  </si>
  <si>
    <t>No Removal Gym</t>
  </si>
  <si>
    <t>Stadium</t>
  </si>
  <si>
    <t>The Rocket's Training Gym</t>
  </si>
  <si>
    <t>Blaine's Last Resort</t>
  </si>
  <si>
    <t>Brock's Training Method</t>
  </si>
  <si>
    <t>Celadon City Gym</t>
  </si>
  <si>
    <t>Cerulean City Gym</t>
  </si>
  <si>
    <t>Erika's Maids</t>
  </si>
  <si>
    <t>Erika's Perfume</t>
  </si>
  <si>
    <t>Good Manners</t>
  </si>
  <si>
    <t>Lt. Surge's Treaty</t>
  </si>
  <si>
    <t>Minion of Team Rocket</t>
  </si>
  <si>
    <t>Misty's Wrath</t>
  </si>
  <si>
    <t>Pewter City Gym</t>
  </si>
  <si>
    <t>Recall</t>
  </si>
  <si>
    <t>Sabrina's ESP</t>
  </si>
  <si>
    <t>Secret Mission</t>
  </si>
  <si>
    <t>Tickling Machine</t>
  </si>
  <si>
    <t>Rocket's Secret Robot</t>
  </si>
  <si>
    <t>Vermilion City Gym</t>
  </si>
  <si>
    <t>Blaine's Gamble</t>
  </si>
  <si>
    <t>Energy Flow</t>
  </si>
  <si>
    <t>Misty's Duel</t>
  </si>
  <si>
    <t>Narrow Gym</t>
  </si>
  <si>
    <t>Sabrina's Gaze</t>
  </si>
  <si>
    <t>Trash Exchange</t>
  </si>
  <si>
    <t>Blaine's Arcanine</t>
  </si>
  <si>
    <t>Blaine's Charizard</t>
  </si>
  <si>
    <t>Brock's Ninetales</t>
  </si>
  <si>
    <t>Erika's Venusaur</t>
  </si>
  <si>
    <t>Giovanni's Gyarados</t>
  </si>
  <si>
    <t>Giovanni's Machamp</t>
  </si>
  <si>
    <t>Giovanni's Nidoking</t>
  </si>
  <si>
    <t>Giovanni's Persian</t>
  </si>
  <si>
    <t>Koga's Beedrill</t>
  </si>
  <si>
    <t>Koga's Ditto</t>
  </si>
  <si>
    <t>Misty's Golduck</t>
  </si>
  <si>
    <t>Misty's Gyarados</t>
  </si>
  <si>
    <t>Rocket's Mewtwo</t>
  </si>
  <si>
    <t>Rocket's Zapdos</t>
  </si>
  <si>
    <t>Sabrina's Alakazam</t>
  </si>
  <si>
    <t>Blaine</t>
  </si>
  <si>
    <t>Giovanni</t>
  </si>
  <si>
    <t>Koga</t>
  </si>
  <si>
    <t>Sabrina</t>
  </si>
  <si>
    <t>Blaine's Ninetales</t>
  </si>
  <si>
    <t>Brock's Dugtrio</t>
  </si>
  <si>
    <t>Giovanni's Nidoqueen</t>
  </si>
  <si>
    <t>Giovanni's Pinsir</t>
  </si>
  <si>
    <t>Koga's Arbok</t>
  </si>
  <si>
    <t>Koga's Muk</t>
  </si>
  <si>
    <t>Koga's Pidgeotto</t>
  </si>
  <si>
    <t>Lt. Surge's Jolteon</t>
  </si>
  <si>
    <t>Sabrina's Golduck</t>
  </si>
  <si>
    <t>Blaine's Charmeleon</t>
  </si>
  <si>
    <t>Blaine's Dodrio</t>
  </si>
  <si>
    <t>Blaine's Rapidash</t>
  </si>
  <si>
    <t>Brock's Primeape</t>
  </si>
  <si>
    <t>Erika's Bulbasaur</t>
  </si>
  <si>
    <t>Erika's Ivysaur</t>
  </si>
  <si>
    <t>Giovanni's Machoke</t>
  </si>
  <si>
    <t>Giovanni's Meowth</t>
  </si>
  <si>
    <t>Giovanni's Nidorina</t>
  </si>
  <si>
    <t>Giovanni's Nidorino</t>
  </si>
  <si>
    <t>Koga's Golbat</t>
  </si>
  <si>
    <t>Koga's Kakuna</t>
  </si>
  <si>
    <t>Koga's Koffing</t>
  </si>
  <si>
    <t>Koga's Pidgey</t>
  </si>
  <si>
    <t>Koga's Weezing</t>
  </si>
  <si>
    <t>Lt. Surge's Eevee</t>
  </si>
  <si>
    <t>Lt. Surge's Electrode</t>
  </si>
  <si>
    <t>Misty's Dewgong</t>
  </si>
  <si>
    <t>Sabrina's Hypno</t>
  </si>
  <si>
    <t>Sabrina's Kadabra</t>
  </si>
  <si>
    <t>Blaine's Doduo</t>
  </si>
  <si>
    <t>Blaine's Mankey</t>
  </si>
  <si>
    <t>Blaine's Rhyhorn</t>
  </si>
  <si>
    <t>Brock's Diglett</t>
  </si>
  <si>
    <t>Erika's Jigglypuff</t>
  </si>
  <si>
    <t>Erika's Paras</t>
  </si>
  <si>
    <t>Giovanni's Machop</t>
  </si>
  <si>
    <t>Giovanni's Magikarp</t>
  </si>
  <si>
    <t>Giovanni's Nidoran F</t>
  </si>
  <si>
    <t>Giovanni's Nidoran M</t>
  </si>
  <si>
    <t>Koga's Ekans</t>
  </si>
  <si>
    <t>Koga's Grimer</t>
  </si>
  <si>
    <t>Koga's Tangela</t>
  </si>
  <si>
    <t>Koga's Weedle</t>
  </si>
  <si>
    <t>Koga's Zubat</t>
  </si>
  <si>
    <t>Misty's Magikarp</t>
  </si>
  <si>
    <t>Sabrina's Porygon</t>
  </si>
  <si>
    <t>Sabrina's Psyduck</t>
  </si>
  <si>
    <t>Brock's Protection</t>
  </si>
  <si>
    <t>Chaos Gym</t>
  </si>
  <si>
    <t>Erika's Kindness</t>
  </si>
  <si>
    <t>Giovanni's Last Resort</t>
  </si>
  <si>
    <t>Lt. Surge's Secret Plan</t>
  </si>
  <si>
    <t>Misty's Wish</t>
  </si>
  <si>
    <t>Resistance Gym</t>
  </si>
  <si>
    <t>Blaine's Quiz #2</t>
  </si>
  <si>
    <t>Blaine's Quiz #3</t>
  </si>
  <si>
    <t>Cinnabar City Gym</t>
  </si>
  <si>
    <t>Fuchsia City Gym</t>
  </si>
  <si>
    <t>Koga's Ninja Trick</t>
  </si>
  <si>
    <t>Master Ball</t>
  </si>
  <si>
    <t>Max Revive</t>
  </si>
  <si>
    <t>Misty's Tears</t>
  </si>
  <si>
    <t>Rocket's Minefield Gym</t>
  </si>
  <si>
    <t>Rocket's Secret Experiment</t>
  </si>
  <si>
    <t>Sabrina's Psychic Control</t>
  </si>
  <si>
    <t>Saffron City Gym</t>
  </si>
  <si>
    <t>Viridian City Gym</t>
  </si>
  <si>
    <t>Fervor</t>
  </si>
  <si>
    <t>Transparent Walls</t>
  </si>
  <si>
    <t>Warp Point</t>
  </si>
  <si>
    <t>Ampharos</t>
  </si>
  <si>
    <t>Azumarill</t>
  </si>
  <si>
    <t>Bellossom</t>
  </si>
  <si>
    <t>Feraligatr</t>
  </si>
  <si>
    <t>Heracross</t>
  </si>
  <si>
    <t>Jumpluff</t>
  </si>
  <si>
    <t>Kingdra</t>
  </si>
  <si>
    <t>Lugia</t>
  </si>
  <si>
    <t>Meganium</t>
  </si>
  <si>
    <t>Pichu</t>
  </si>
  <si>
    <t>Baby</t>
  </si>
  <si>
    <t>Skarmory</t>
  </si>
  <si>
    <t>Metal</t>
  </si>
  <si>
    <t>Slowking</t>
  </si>
  <si>
    <t>Steelix</t>
  </si>
  <si>
    <t>Togetic</t>
  </si>
  <si>
    <t>Typhlosion</t>
  </si>
  <si>
    <t>Metal Energy</t>
  </si>
  <si>
    <t>Cleffa</t>
  </si>
  <si>
    <t>Donphan</t>
  </si>
  <si>
    <t>Elekid</t>
  </si>
  <si>
    <t>Magby</t>
  </si>
  <si>
    <t>Murkrow</t>
  </si>
  <si>
    <t>Darkness</t>
  </si>
  <si>
    <t>Sneasel</t>
  </si>
  <si>
    <t>Aipom</t>
  </si>
  <si>
    <t>Ariados</t>
  </si>
  <si>
    <t>Bayleef</t>
  </si>
  <si>
    <t>Croconaw</t>
  </si>
  <si>
    <t>Flaaffy</t>
  </si>
  <si>
    <t>Furret</t>
  </si>
  <si>
    <t>Granbull</t>
  </si>
  <si>
    <t>Lanturn</t>
  </si>
  <si>
    <t>Ledian</t>
  </si>
  <si>
    <t>Miltank</t>
  </si>
  <si>
    <t>Noctowl</t>
  </si>
  <si>
    <t>Phanpy</t>
  </si>
  <si>
    <t>Piloswine</t>
  </si>
  <si>
    <t>Quagsire</t>
  </si>
  <si>
    <t>Quilava</t>
  </si>
  <si>
    <t>Skiploom</t>
  </si>
  <si>
    <t>Sunflora</t>
  </si>
  <si>
    <t>Togepi</t>
  </si>
  <si>
    <t>Xatu</t>
  </si>
  <si>
    <t>Chikorita</t>
  </si>
  <si>
    <t>Chinchou</t>
  </si>
  <si>
    <t>Cyndaquil</t>
  </si>
  <si>
    <t>Girafarig</t>
  </si>
  <si>
    <t>Gligar</t>
  </si>
  <si>
    <t>Hoothoot</t>
  </si>
  <si>
    <t>Hoppip</t>
  </si>
  <si>
    <t>Ledyba</t>
  </si>
  <si>
    <t>Mantine</t>
  </si>
  <si>
    <t>Mareep</t>
  </si>
  <si>
    <t>Marill</t>
  </si>
  <si>
    <t>Natu</t>
  </si>
  <si>
    <t>Sentret</t>
  </si>
  <si>
    <t>Shuckle</t>
  </si>
  <si>
    <t>Snubbull</t>
  </si>
  <si>
    <t>Spinarak</t>
  </si>
  <si>
    <t>Stantler</t>
  </si>
  <si>
    <t>Sudowoodo</t>
  </si>
  <si>
    <t>Sunkern</t>
  </si>
  <si>
    <t>Swinub</t>
  </si>
  <si>
    <t>Totodile</t>
  </si>
  <si>
    <t>Wooper</t>
  </si>
  <si>
    <t>Arcade Game</t>
  </si>
  <si>
    <t>Goldenrod Game Corner</t>
  </si>
  <si>
    <t>Ecogym</t>
  </si>
  <si>
    <t>Energy Charge</t>
  </si>
  <si>
    <t>Focus Band</t>
  </si>
  <si>
    <t>Tool</t>
  </si>
  <si>
    <t>Mary</t>
  </si>
  <si>
    <t>PokéGear</t>
  </si>
  <si>
    <t>Super Energy Retrieval</t>
  </si>
  <si>
    <t>Time Capsule</t>
  </si>
  <si>
    <t>Bill's Teleporter</t>
  </si>
  <si>
    <t>Card-Flip Game</t>
  </si>
  <si>
    <t>Gold Berry</t>
  </si>
  <si>
    <t>Miracle Berry</t>
  </si>
  <si>
    <t>New Pokédex</t>
  </si>
  <si>
    <t>Professor Elm</t>
  </si>
  <si>
    <t>Sprout Tower</t>
  </si>
  <si>
    <t>Super Scoop Up</t>
  </si>
  <si>
    <t>Berry</t>
  </si>
  <si>
    <t>Double Gust</t>
  </si>
  <si>
    <t>Moo-Moo Milk</t>
  </si>
  <si>
    <t>Pokémon March</t>
  </si>
  <si>
    <t>Super Rod</t>
  </si>
  <si>
    <t>Darkness Energy</t>
  </si>
  <si>
    <t>Recycle Energy</t>
  </si>
  <si>
    <t>Espeon</t>
  </si>
  <si>
    <t>Forretress</t>
  </si>
  <si>
    <t>Hitmontop</t>
  </si>
  <si>
    <t>Houndoom</t>
  </si>
  <si>
    <t>Houndour</t>
  </si>
  <si>
    <t>Politoed</t>
  </si>
  <si>
    <t>Scizor</t>
  </si>
  <si>
    <t>Smeargle</t>
  </si>
  <si>
    <t>Tyranitar</t>
  </si>
  <si>
    <t>Umbreon</t>
  </si>
  <si>
    <t>Unown [A]</t>
  </si>
  <si>
    <t>Ursaring</t>
  </si>
  <si>
    <t>Wobbuffet</t>
  </si>
  <si>
    <t>Yanma</t>
  </si>
  <si>
    <t>Corsola</t>
  </si>
  <si>
    <t>Igglybuff</t>
  </si>
  <si>
    <t>Pupitar</t>
  </si>
  <si>
    <t>Unown [D]</t>
  </si>
  <si>
    <t>Unown [F]</t>
  </si>
  <si>
    <t>Unown [M]</t>
  </si>
  <si>
    <t>Unown [N]</t>
  </si>
  <si>
    <t>Unown [U]</t>
  </si>
  <si>
    <t>Dunsparce</t>
  </si>
  <si>
    <t>Larvitar</t>
  </si>
  <si>
    <t>Pineco</t>
  </si>
  <si>
    <t>Teddiursa</t>
  </si>
  <si>
    <t>Tyrogue</t>
  </si>
  <si>
    <t>Unown [E]</t>
  </si>
  <si>
    <t>Unown [I]</t>
  </si>
  <si>
    <t>Unown [O]</t>
  </si>
  <si>
    <t>Fossil Egg</t>
  </si>
  <si>
    <t>Hyper Devolution Spray</t>
  </si>
  <si>
    <t>Ruin Wall</t>
  </si>
  <si>
    <t>Energy Ark</t>
  </si>
  <si>
    <t>Blissey</t>
  </si>
  <si>
    <t>Celebi</t>
  </si>
  <si>
    <t>Crobat</t>
  </si>
  <si>
    <t>Delibird</t>
  </si>
  <si>
    <t>Entei</t>
  </si>
  <si>
    <t>Ho-Oh</t>
  </si>
  <si>
    <t>Misdreavus</t>
  </si>
  <si>
    <t>Porygon2</t>
  </si>
  <si>
    <t>Raikou</t>
  </si>
  <si>
    <t>Suicune</t>
  </si>
  <si>
    <t>Magcargo</t>
  </si>
  <si>
    <t>Octillery</t>
  </si>
  <si>
    <t>Unown [B]</t>
  </si>
  <si>
    <t>Unown [Y]</t>
  </si>
  <si>
    <t>Qwilfish</t>
  </si>
  <si>
    <t>Remoraid</t>
  </si>
  <si>
    <t>Slugma</t>
  </si>
  <si>
    <t>Smoochum</t>
  </si>
  <si>
    <t>Unown [K]</t>
  </si>
  <si>
    <t>Balloon Berry</t>
  </si>
  <si>
    <t>Healing Field</t>
  </si>
  <si>
    <t>Pokémon Breeder Fields</t>
  </si>
  <si>
    <t>Rocket's Hideout</t>
  </si>
  <si>
    <t>Old Rod</t>
  </si>
  <si>
    <t>Shining Gyarados</t>
  </si>
  <si>
    <t>Shining Magikarp</t>
  </si>
  <si>
    <t>Dark Ampharos</t>
  </si>
  <si>
    <t>Dark Crobat</t>
  </si>
  <si>
    <t>Dark Donphan</t>
  </si>
  <si>
    <t>Dark Espeon</t>
  </si>
  <si>
    <t>Dark Feraligatr</t>
  </si>
  <si>
    <t>Dark Gengar</t>
  </si>
  <si>
    <t>Dark Houndoom</t>
  </si>
  <si>
    <t>Dark Porygon2</t>
  </si>
  <si>
    <t>Dark Scizor</t>
  </si>
  <si>
    <t>Dark Typhlosion</t>
  </si>
  <si>
    <t>Dark Tyranitar</t>
  </si>
  <si>
    <t>Light Arcanine</t>
  </si>
  <si>
    <t>Light Azumarill</t>
  </si>
  <si>
    <t>Light Dragonite</t>
  </si>
  <si>
    <t>Light Togetic</t>
  </si>
  <si>
    <t>Miracle Energy</t>
  </si>
  <si>
    <t>Dark Ariados</t>
  </si>
  <si>
    <t>Dark Magcargo</t>
  </si>
  <si>
    <t>Dark Omastar</t>
  </si>
  <si>
    <t>Dark Slowking</t>
  </si>
  <si>
    <t>Dark Ursaring</t>
  </si>
  <si>
    <t>Light Dragonair</t>
  </si>
  <si>
    <t>Light Lanturn</t>
  </si>
  <si>
    <t>Light Ledian</t>
  </si>
  <si>
    <t>Light Machamp</t>
  </si>
  <si>
    <t>Light Piloswine</t>
  </si>
  <si>
    <t>Unown [G]</t>
  </si>
  <si>
    <t>Unown [H]</t>
  </si>
  <si>
    <t>Unown [W]</t>
  </si>
  <si>
    <t>Unown [X]</t>
  </si>
  <si>
    <t>Dark Croconaw</t>
  </si>
  <si>
    <t>Dark Exeggutor</t>
  </si>
  <si>
    <t>Dark Flaaffy</t>
  </si>
  <si>
    <t>Dark Forretress</t>
  </si>
  <si>
    <t>Dark Haunter</t>
  </si>
  <si>
    <t>Dark Omanyte</t>
  </si>
  <si>
    <t>Dark Pupitar</t>
  </si>
  <si>
    <t>Dark Quilava</t>
  </si>
  <si>
    <t>Dark Wigglytuff</t>
  </si>
  <si>
    <t>Light Dewgong</t>
  </si>
  <si>
    <t>Light Flareon</t>
  </si>
  <si>
    <t>Light Golduck</t>
  </si>
  <si>
    <t>Light Jolteon</t>
  </si>
  <si>
    <t>Light Machoke</t>
  </si>
  <si>
    <t>Light Ninetales</t>
  </si>
  <si>
    <t>Light Slowbro</t>
  </si>
  <si>
    <t>Light Vaporeon</t>
  </si>
  <si>
    <t>Light Venomoth</t>
  </si>
  <si>
    <t>Light Wigglytuff</t>
  </si>
  <si>
    <t>Unown [C]</t>
  </si>
  <si>
    <t>Unown [P]</t>
  </si>
  <si>
    <t>Unown [Q]</t>
  </si>
  <si>
    <t>Unown [Z]</t>
  </si>
  <si>
    <t>Dark Octillery</t>
  </si>
  <si>
    <t>Light Sunflora</t>
  </si>
  <si>
    <t>Unown [L]</t>
  </si>
  <si>
    <t>Unown [S]</t>
  </si>
  <si>
    <t>Unown [T]</t>
  </si>
  <si>
    <t>Unown [V]</t>
  </si>
  <si>
    <t>Broken Ground Gym</t>
  </si>
  <si>
    <t>EXP.ALL</t>
  </si>
  <si>
    <t>Impostor Professor Oak's Invention</t>
  </si>
  <si>
    <t>Radio Tower</t>
  </si>
  <si>
    <t>Thought Wave Machine (Rocket's Secret Machine)</t>
  </si>
  <si>
    <t>Counterattack Claws</t>
  </si>
  <si>
    <t>Energy Amplifier</t>
  </si>
  <si>
    <t>Energy Stadium</t>
  </si>
  <si>
    <t>Lucky Stadium</t>
  </si>
  <si>
    <t>Magnifier</t>
  </si>
  <si>
    <t>Pokémon Personality Test</t>
  </si>
  <si>
    <t>Team Rocket's Evil Deeds</t>
  </si>
  <si>
    <t>Heal Powder</t>
  </si>
  <si>
    <t>Mail from Bill</t>
  </si>
  <si>
    <t>Shining Celebi</t>
  </si>
  <si>
    <t>Shining Charizard</t>
  </si>
  <si>
    <t>Shining Kabutops</t>
  </si>
  <si>
    <t>Shining Mewtwo</t>
  </si>
  <si>
    <t>Shining Noctowl</t>
  </si>
  <si>
    <t>Shining Raichu</t>
  </si>
  <si>
    <t>Shining Steelix</t>
  </si>
  <si>
    <t>Shining Tyranitar</t>
  </si>
  <si>
    <t>Mew</t>
  </si>
  <si>
    <t>Bill's Maintenance</t>
  </si>
  <si>
    <t>Supporter</t>
  </si>
  <si>
    <t>Copycat</t>
  </si>
  <si>
    <t>Dual Ball</t>
  </si>
  <si>
    <t>Energy Removal 2</t>
  </si>
  <si>
    <t>Energy Restore</t>
  </si>
  <si>
    <t>Mary's Impulse</t>
  </si>
  <si>
    <t>Multi Technical Machine 01</t>
  </si>
  <si>
    <t>Technical Machine</t>
  </si>
  <si>
    <t>Pokémon Nurse</t>
  </si>
  <si>
    <t>Pokémon Reversal</t>
  </si>
  <si>
    <t>Power Charge</t>
  </si>
  <si>
    <t>Professor Elm's Training Method</t>
  </si>
  <si>
    <t>Professor Oak's Research</t>
  </si>
  <si>
    <t>Strength Charm</t>
  </si>
  <si>
    <t>50a</t>
  </si>
  <si>
    <t>50b</t>
  </si>
  <si>
    <t>74a</t>
  </si>
  <si>
    <t>74b</t>
  </si>
  <si>
    <t>95a</t>
  </si>
  <si>
    <t>95b</t>
  </si>
  <si>
    <t>103a</t>
  </si>
  <si>
    <t>103b</t>
  </si>
  <si>
    <t>Apricorn Forest</t>
  </si>
  <si>
    <t>Darkness Cube 01</t>
  </si>
  <si>
    <t>Energy Switch</t>
  </si>
  <si>
    <t>Fighting Cube 01</t>
  </si>
  <si>
    <t>Fire Cube 01</t>
  </si>
  <si>
    <t>Forest Guardian</t>
  </si>
  <si>
    <t>Grass Cube 01</t>
  </si>
  <si>
    <t>Healing Berry</t>
  </si>
  <si>
    <t>Juggler</t>
  </si>
  <si>
    <t>Lightning Cube 01</t>
  </si>
  <si>
    <t>Memory Berry</t>
  </si>
  <si>
    <t>Metal Cube 01</t>
  </si>
  <si>
    <t>Pokémon Fan Club</t>
  </si>
  <si>
    <t>Pokémon Park</t>
  </si>
  <si>
    <t>Psychic Cube 01</t>
  </si>
  <si>
    <t>Seer</t>
  </si>
  <si>
    <t>Super Energy Removal 2</t>
  </si>
  <si>
    <t>Time Shard</t>
  </si>
  <si>
    <t>Town Volunteers</t>
  </si>
  <si>
    <t>Traveling Salesman</t>
  </si>
  <si>
    <t>Undersea Ruins</t>
  </si>
  <si>
    <t>Power Plant</t>
  </si>
  <si>
    <t>Water Cube 01</t>
  </si>
  <si>
    <t>Weakness Guard</t>
  </si>
  <si>
    <t>Boost Energy</t>
  </si>
  <si>
    <t>Crystal Energy</t>
  </si>
  <si>
    <t>Warp Energy</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</si>
  <si>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</si>
  <si>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</si>
  <si>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</si>
  <si>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</si>
  <si>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</si>
  <si>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</si>
  <si>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</si>
  <si>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</si>
  <si>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</si>
  <si>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</si>
  <si>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</si>
  <si>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</si>
  <si>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</si>
  <si>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</si>
  <si>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</si>
  <si>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</si>
  <si>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</si>
  <si>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</si>
  <si>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</si>
  <si>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</si>
  <si>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</si>
  <si>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</si>
  <si>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</si>
  <si>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</si>
  <si>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</si>
  <si>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</si>
  <si>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</si>
  <si>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</si>
  <si>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</si>
  <si>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</si>
  <si>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</si>
  <si>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</si>
  <si>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Buried Fossil</t>
  </si>
  <si>
    <t>Ancient Ruins</t>
  </si>
  <si>
    <t>Relic Hunter</t>
  </si>
  <si>
    <t>Apricorn Maker</t>
  </si>
  <si>
    <t>Crystal Shard</t>
  </si>
  <si>
    <t>Desert Shaman</t>
  </si>
  <si>
    <t>Fast Ball</t>
  </si>
  <si>
    <t>Fisherman</t>
  </si>
  <si>
    <t>Friend Ball</t>
  </si>
  <si>
    <t>Hyper Potion</t>
  </si>
  <si>
    <t>Lure Ball</t>
  </si>
  <si>
    <t>Miracle Sphere Alpha</t>
  </si>
  <si>
    <t>Miracle Sphere Beta</t>
  </si>
  <si>
    <t>Miracle Sphere Gamma</t>
  </si>
  <si>
    <t>Mirage Stadium</t>
  </si>
  <si>
    <t>Mystery Plate Alpha</t>
  </si>
  <si>
    <t>Mystery Plate Beta</t>
  </si>
  <si>
    <t>Mystery Plate Gamma</t>
  </si>
  <si>
    <t>Mystery Plate Delta</t>
  </si>
  <si>
    <t>Mystery Zone</t>
  </si>
  <si>
    <t>Oracle</t>
  </si>
  <si>
    <t>Star Piece</t>
  </si>
  <si>
    <t>Underground Expedition</t>
  </si>
  <si>
    <t>Underground Lake</t>
  </si>
  <si>
    <t>Bounce Energy</t>
  </si>
  <si>
    <t>Cyclone Energy</t>
  </si>
  <si>
    <t>Retro Energy</t>
  </si>
  <si>
    <t>Aggron</t>
  </si>
  <si>
    <t>Beautifly</t>
  </si>
  <si>
    <t>Blaziken</t>
  </si>
  <si>
    <t>Camerupt</t>
  </si>
  <si>
    <t>Delcatty</t>
  </si>
  <si>
    <t>Dustox</t>
  </si>
  <si>
    <t>Gardevoir</t>
  </si>
  <si>
    <t>Hariyama</t>
  </si>
  <si>
    <t>Manectric</t>
  </si>
  <si>
    <t>Mightyena</t>
  </si>
  <si>
    <t>Sceptile</t>
  </si>
  <si>
    <t>Slaking</t>
  </si>
  <si>
    <t>Swampert</t>
  </si>
  <si>
    <t>Wailord</t>
  </si>
  <si>
    <t>Breloom</t>
  </si>
  <si>
    <t>Nosepass</t>
  </si>
  <si>
    <t>Pelipper</t>
  </si>
  <si>
    <t>Sharpedo</t>
  </si>
  <si>
    <t>Aron</t>
  </si>
  <si>
    <t>Cascoon</t>
  </si>
  <si>
    <t>Combusken</t>
  </si>
  <si>
    <t>Electrike</t>
  </si>
  <si>
    <t>Grovyle</t>
  </si>
  <si>
    <t>Kirlia</t>
  </si>
  <si>
    <t>Lairon</t>
  </si>
  <si>
    <t>Linoone</t>
  </si>
  <si>
    <t>Marshtomp</t>
  </si>
  <si>
    <t>Silcoon</t>
  </si>
  <si>
    <t>Skitty</t>
  </si>
  <si>
    <t>Slakoth</t>
  </si>
  <si>
    <t>Swellow</t>
  </si>
  <si>
    <t>Vigoroth</t>
  </si>
  <si>
    <t>Wailmer</t>
  </si>
  <si>
    <t>Carvanha</t>
  </si>
  <si>
    <t>Makuhita</t>
  </si>
  <si>
    <t>Mudkip</t>
  </si>
  <si>
    <t>Numel</t>
  </si>
  <si>
    <t>Poochyena</t>
  </si>
  <si>
    <t>Ralts</t>
  </si>
  <si>
    <t>Shroomish</t>
  </si>
  <si>
    <t>Taillow</t>
  </si>
  <si>
    <t>Torchic</t>
  </si>
  <si>
    <t>Treecko</t>
  </si>
  <si>
    <t>Wingull</t>
  </si>
  <si>
    <t>Wurmple</t>
  </si>
  <si>
    <t>Zigzagoon</t>
  </si>
  <si>
    <t>Lady Outing</t>
  </si>
  <si>
    <t>Lum Berry</t>
  </si>
  <si>
    <t>Oran Berry</t>
  </si>
  <si>
    <t>Professor Birch</t>
  </si>
  <si>
    <t>Chansey ex</t>
  </si>
  <si>
    <t>Electabuzz ex</t>
  </si>
  <si>
    <t>Hitmonchan ex</t>
  </si>
  <si>
    <t>Lapras ex</t>
  </si>
  <si>
    <t>Magmar ex</t>
  </si>
  <si>
    <t>Mewtwo ex</t>
  </si>
  <si>
    <t>Scyther ex</t>
  </si>
  <si>
    <t>Sneasel ex</t>
  </si>
  <si>
    <t>Armaldo</t>
  </si>
  <si>
    <t>Cacturne</t>
  </si>
  <si>
    <t>Cradily</t>
  </si>
  <si>
    <t>Dusclops</t>
  </si>
  <si>
    <t>Ludicolo</t>
  </si>
  <si>
    <t>Lunatone</t>
  </si>
  <si>
    <t>Mawile</t>
  </si>
  <si>
    <t>Sableye</t>
  </si>
  <si>
    <t>Seviper</t>
  </si>
  <si>
    <t>Shiftry</t>
  </si>
  <si>
    <t>Solrock</t>
  </si>
  <si>
    <t>Zangoose</t>
  </si>
  <si>
    <t>Kecleon</t>
  </si>
  <si>
    <t>Anorith</t>
  </si>
  <si>
    <t>Azurill</t>
  </si>
  <si>
    <t>Baltoy</t>
  </si>
  <si>
    <t>Illumise</t>
  </si>
  <si>
    <t>Lileep</t>
  </si>
  <si>
    <t>Lombre</t>
  </si>
  <si>
    <t>Nuzleaf</t>
  </si>
  <si>
    <t>Volbeat</t>
  </si>
  <si>
    <t>Wynaut</t>
  </si>
  <si>
    <t>Cacnea</t>
  </si>
  <si>
    <t>Duskull</t>
  </si>
  <si>
    <t>Lotad</t>
  </si>
  <si>
    <t>Seedot</t>
  </si>
  <si>
    <t>Trapinch</t>
  </si>
  <si>
    <t>Double Full Heal</t>
  </si>
  <si>
    <t>Lanette's Net Search</t>
  </si>
  <si>
    <t>Rare Candy</t>
  </si>
  <si>
    <t>Wally's Training</t>
  </si>
  <si>
    <t>Claw Fossil</t>
  </si>
  <si>
    <t>Root Fossil</t>
  </si>
  <si>
    <t>Multi Energy</t>
  </si>
  <si>
    <t>Aerodactyl ex</t>
  </si>
  <si>
    <t>Aggron ex</t>
  </si>
  <si>
    <t>Gardevoir ex</t>
  </si>
  <si>
    <t>Kabutops ex</t>
  </si>
  <si>
    <t>Raichu ex</t>
  </si>
  <si>
    <t>Typhlosion ex</t>
  </si>
  <si>
    <t>Wailord ex</t>
  </si>
  <si>
    <t>Absol</t>
  </si>
  <si>
    <t>Altaria</t>
  </si>
  <si>
    <t>Crawdaunt</t>
  </si>
  <si>
    <t>Flygon</t>
  </si>
  <si>
    <t>Grumpig</t>
  </si>
  <si>
    <t>Minun</t>
  </si>
  <si>
    <t>Plusle</t>
  </si>
  <si>
    <t>Roselia</t>
  </si>
  <si>
    <t>Salamence</t>
  </si>
  <si>
    <t>Shedinja</t>
  </si>
  <si>
    <t>Torkoal</t>
  </si>
  <si>
    <t>Ninjask</t>
  </si>
  <si>
    <t>Shelgon</t>
  </si>
  <si>
    <t>Vibrava</t>
  </si>
  <si>
    <t>Bagon</t>
  </si>
  <si>
    <t>Meditite</t>
  </si>
  <si>
    <t>Shuppet</t>
  </si>
  <si>
    <t>Snorunt</t>
  </si>
  <si>
    <t>Whiscash</t>
  </si>
  <si>
    <t>Barboach</t>
  </si>
  <si>
    <t>Corphish</t>
  </si>
  <si>
    <t>Nincada</t>
  </si>
  <si>
    <t>Spoink</t>
  </si>
  <si>
    <t>Swablu</t>
  </si>
  <si>
    <t>Buffer Piece</t>
  </si>
  <si>
    <t>Energy Recycle System</t>
  </si>
  <si>
    <t>High Pressure System</t>
  </si>
  <si>
    <t>Low Pressure System</t>
  </si>
  <si>
    <t>Mr. Briney's Compassion</t>
  </si>
  <si>
    <t>TV Reporter</t>
  </si>
  <si>
    <t>Ampharos ex</t>
  </si>
  <si>
    <t>Dragonite ex</t>
  </si>
  <si>
    <t>Golem ex</t>
  </si>
  <si>
    <t>Kingdra ex</t>
  </si>
  <si>
    <t>Latias ex</t>
  </si>
  <si>
    <t>Latios ex</t>
  </si>
  <si>
    <t>Magcargo ex</t>
  </si>
  <si>
    <t>Muk ex</t>
  </si>
  <si>
    <t>Rayquaza ex</t>
  </si>
  <si>
    <t>Team Aqua's Cacturne</t>
  </si>
  <si>
    <t>Grass/Darkness</t>
  </si>
  <si>
    <t>Team Aqua's Crawdaunt</t>
  </si>
  <si>
    <t>Water/Darkness</t>
  </si>
  <si>
    <t>Team Aqua's Kyogre</t>
  </si>
  <si>
    <t>Team Aqua's Manectric</t>
  </si>
  <si>
    <t>Lightning/Darkness</t>
  </si>
  <si>
    <t>Team Aqua's Sharpedo</t>
  </si>
  <si>
    <t>Team Aqua's Walrein</t>
  </si>
  <si>
    <t>Team Magma's Aggron</t>
  </si>
  <si>
    <t>Fighting/Darkness</t>
  </si>
  <si>
    <t>Team Magma's Claydol</t>
  </si>
  <si>
    <t>Psychic/Darkness</t>
  </si>
  <si>
    <t>Team Magma's Groudon</t>
  </si>
  <si>
    <t>Team Magma's Houndoom</t>
  </si>
  <si>
    <t>Fire/Darkness</t>
  </si>
  <si>
    <t>Team Magma's Rhydon</t>
  </si>
  <si>
    <t>Team Magma's Torkoal</t>
  </si>
  <si>
    <t>Team Aqua's Mightyena</t>
  </si>
  <si>
    <t>Team Aqua's Sealeo</t>
  </si>
  <si>
    <t>Team Aqua's Seviper</t>
  </si>
  <si>
    <t>Team Magma's Camerupt</t>
  </si>
  <si>
    <t>Team Magma's Lairon</t>
  </si>
  <si>
    <t>Team Magma's Mightyena</t>
  </si>
  <si>
    <t>Team Magma's Zangoose</t>
  </si>
  <si>
    <t>Team Aqua's Cacnea</t>
  </si>
  <si>
    <t>Team Aqua's Carvanha</t>
  </si>
  <si>
    <t>Team Aqua's Corphish</t>
  </si>
  <si>
    <t>Team Aqua's Electrike</t>
  </si>
  <si>
    <t>Team Aqua's Lanturn</t>
  </si>
  <si>
    <t>Team Magma's Baltoy</t>
  </si>
  <si>
    <t>Team Magma's Houndour</t>
  </si>
  <si>
    <t>Team Magma's Rhyhorn</t>
  </si>
  <si>
    <t>Team Aqua's Chinchou</t>
  </si>
  <si>
    <t>Team Aqua's Poochyena</t>
  </si>
  <si>
    <t>Team Aqua's Spheal</t>
  </si>
  <si>
    <t>Team Magma's Aron</t>
  </si>
  <si>
    <t>Team Magma's Numel</t>
  </si>
  <si>
    <t>Team Magma's Poochyena</t>
  </si>
  <si>
    <t>Team Aqua Schemer</t>
  </si>
  <si>
    <t>Team Magma Schemer</t>
  </si>
  <si>
    <t>Archie</t>
  </si>
  <si>
    <t>Maxie</t>
  </si>
  <si>
    <t>Team Aqua Ball</t>
  </si>
  <si>
    <t>Team Aqua Belt</t>
  </si>
  <si>
    <t>Team Aqua Conspirator</t>
  </si>
  <si>
    <t>Team Aqua Hideout</t>
  </si>
  <si>
    <t>Team Aqua Technical Machine 01</t>
  </si>
  <si>
    <t>Team Magma Ball</t>
  </si>
  <si>
    <t>Team Magma Belt</t>
  </si>
  <si>
    <t>Team Magma Conspirator</t>
  </si>
  <si>
    <t>Team Magma Hideout</t>
  </si>
  <si>
    <t>Team Magma Technical Machine 01</t>
  </si>
  <si>
    <t>Aqua Energy</t>
  </si>
  <si>
    <t>Magma Energy</t>
  </si>
  <si>
    <t>Double Rainbow Energy</t>
  </si>
  <si>
    <t>Blaziken ex</t>
  </si>
  <si>
    <t>Cradily ex</t>
  </si>
  <si>
    <t>Entei ex</t>
  </si>
  <si>
    <t>Raikou ex</t>
  </si>
  <si>
    <t>Sceptile ex</t>
  </si>
  <si>
    <t>Suicune ex</t>
  </si>
  <si>
    <t>Swampert ex</t>
  </si>
  <si>
    <t>Jirachi</t>
  </si>
  <si>
    <t>Banette</t>
  </si>
  <si>
    <t>Claydol</t>
  </si>
  <si>
    <t>Dark Celebi</t>
  </si>
  <si>
    <t>Exploud</t>
  </si>
  <si>
    <t>Medicham</t>
  </si>
  <si>
    <t>Metagross</t>
  </si>
  <si>
    <t>Milotic</t>
  </si>
  <si>
    <t>Walrein</t>
  </si>
  <si>
    <t>Chimecho</t>
  </si>
  <si>
    <t>Gorebyss</t>
  </si>
  <si>
    <t>Huntail</t>
  </si>
  <si>
    <t>Masquerain</t>
  </si>
  <si>
    <t>Metang</t>
  </si>
  <si>
    <t>Rain Castform</t>
  </si>
  <si>
    <t>Relicanth</t>
  </si>
  <si>
    <t>Snow-cloud Castform</t>
  </si>
  <si>
    <t>Sunny Castform</t>
  </si>
  <si>
    <t>Tropius</t>
  </si>
  <si>
    <t>Beldum</t>
  </si>
  <si>
    <t>Castform</t>
  </si>
  <si>
    <t>Glalie</t>
  </si>
  <si>
    <t>Loudred</t>
  </si>
  <si>
    <t>Luvdisc</t>
  </si>
  <si>
    <t>Sealeo</t>
  </si>
  <si>
    <t>Spinda</t>
  </si>
  <si>
    <t>Swalot</t>
  </si>
  <si>
    <t>Clamperl</t>
  </si>
  <si>
    <t>Feebas</t>
  </si>
  <si>
    <t>Gulpin</t>
  </si>
  <si>
    <t>Spheal</t>
  </si>
  <si>
    <t>Surskit</t>
  </si>
  <si>
    <t>Whismur</t>
  </si>
  <si>
    <t>Ancient Technical Machine [Ice]</t>
  </si>
  <si>
    <t>Ancient Technical Machine [Rock]</t>
  </si>
  <si>
    <t>Ancient Technical Machine [Steel]</t>
  </si>
  <si>
    <t>Ancient Tomb</t>
  </si>
  <si>
    <t>Desert Ruins</t>
  </si>
  <si>
    <t>Island Cave</t>
  </si>
  <si>
    <t>Life Herb</t>
  </si>
  <si>
    <t>Magnetic Storm</t>
  </si>
  <si>
    <t>Steven's Advice</t>
  </si>
  <si>
    <t>Groudon ex</t>
  </si>
  <si>
    <t>Kyogre ex</t>
  </si>
  <si>
    <t>Metagross ex</t>
  </si>
  <si>
    <t>Ninetales ex</t>
  </si>
  <si>
    <t>Regice ex</t>
  </si>
  <si>
    <t>Regirock ex</t>
  </si>
  <si>
    <t>Registeel ex</t>
  </si>
  <si>
    <t>Vileplume ex</t>
  </si>
  <si>
    <t>Wigglytuff ex</t>
  </si>
  <si>
    <t>Groudon</t>
  </si>
  <si>
    <t>Celio's Network</t>
  </si>
  <si>
    <t>Great Ball</t>
  </si>
  <si>
    <t>Mt. Moon</t>
  </si>
  <si>
    <t>VS Seeker</t>
  </si>
  <si>
    <t>Blastoise ex</t>
  </si>
  <si>
    <t>Charizard ex</t>
  </si>
  <si>
    <t>Clefable ex</t>
  </si>
  <si>
    <t>Electrode ex</t>
  </si>
  <si>
    <t>Gengar ex</t>
  </si>
  <si>
    <t>Gyarados ex</t>
  </si>
  <si>
    <t>Mr. Mime ex</t>
  </si>
  <si>
    <t>Venusaur ex</t>
  </si>
  <si>
    <t>Articuno ex</t>
  </si>
  <si>
    <t>Moltres ex</t>
  </si>
  <si>
    <t>Zapdos ex</t>
  </si>
  <si>
    <t>Dark Marowak</t>
  </si>
  <si>
    <t>Dark Steelix</t>
  </si>
  <si>
    <t>Darkness/Metal</t>
  </si>
  <si>
    <t>Dark Sandslash</t>
  </si>
  <si>
    <t>Rocket's Meowth</t>
  </si>
  <si>
    <t>Rocket's Wobbuffet</t>
  </si>
  <si>
    <t>Pokémon Retriever</t>
  </si>
  <si>
    <t>Pow! Hand Extension</t>
  </si>
  <si>
    <t>Rocket's Admin.</t>
  </si>
  <si>
    <t>Rocket's Mission</t>
  </si>
  <si>
    <t>Rocket's Poké Ball</t>
  </si>
  <si>
    <t>Rocket's Tricky Gym</t>
  </si>
  <si>
    <t>Surprise! Time Machine</t>
  </si>
  <si>
    <t>Swoop! Teleporter</t>
  </si>
  <si>
    <t>Venture Bomb</t>
  </si>
  <si>
    <t>Dark Metal Energy</t>
  </si>
  <si>
    <t>R Energy</t>
  </si>
  <si>
    <t>Rocket's Articuno ex</t>
  </si>
  <si>
    <t>Rocket's Entei ex</t>
  </si>
  <si>
    <t>Rocket's Hitmonchan ex</t>
  </si>
  <si>
    <t>Rocket's Mewtwo ex</t>
  </si>
  <si>
    <t>Rocket's Moltres ex</t>
  </si>
  <si>
    <t>Rocket's Scizor ex</t>
  </si>
  <si>
    <t>Rocket's Scyther ex</t>
  </si>
  <si>
    <t>Rocket's Sneasel ex</t>
  </si>
  <si>
    <t>Rocket's Snorlax ex</t>
  </si>
  <si>
    <t>Rocket's Suicune ex</t>
  </si>
  <si>
    <t>Rocket's Zapdos ex</t>
  </si>
  <si>
    <t>Mudkip ☆</t>
  </si>
  <si>
    <t>Torchic ☆</t>
  </si>
  <si>
    <t>Treecko ☆</t>
  </si>
  <si>
    <t>Deoxys (Normal)</t>
  </si>
  <si>
    <t>Deoxys (Attack)</t>
  </si>
  <si>
    <t>Deoxys (Defense)</t>
  </si>
  <si>
    <t>Rayquaza</t>
  </si>
  <si>
    <t>Meteor Falls</t>
  </si>
  <si>
    <t>Professor Cozmo's Discovery</t>
  </si>
  <si>
    <t>Space Center</t>
  </si>
  <si>
    <t>Heal Energy</t>
  </si>
  <si>
    <t>Scramble Energy</t>
  </si>
  <si>
    <t>Crobat ex</t>
  </si>
  <si>
    <t>Deoxys ex (Normal)</t>
  </si>
  <si>
    <t>Deoxys ex (Attack)</t>
  </si>
  <si>
    <t>Deoxys ex (Defense)</t>
  </si>
  <si>
    <t>Hariyama ex</t>
  </si>
  <si>
    <t>Manectric ex</t>
  </si>
  <si>
    <t>Salamence ex</t>
  </si>
  <si>
    <t>Sharpedo ex</t>
  </si>
  <si>
    <t>Latias ☆</t>
  </si>
  <si>
    <t>Latios ☆</t>
  </si>
  <si>
    <t>Rayquaza ☆</t>
  </si>
  <si>
    <t>Rocket's Raikou ex</t>
  </si>
  <si>
    <t>Deoxys (Speed)</t>
  </si>
  <si>
    <t>Kyogre</t>
  </si>
  <si>
    <t>Battle Frontier</t>
  </si>
  <si>
    <t>Mr. Stone's Project</t>
  </si>
  <si>
    <t>PokéNav</t>
  </si>
  <si>
    <t>Scott</t>
  </si>
  <si>
    <t>Altaria ex</t>
  </si>
  <si>
    <t>Cacturne ex</t>
  </si>
  <si>
    <t>Camerupt ex</t>
  </si>
  <si>
    <t>Deoxys ex (Speed)</t>
  </si>
  <si>
    <t>Dusclops ex</t>
  </si>
  <si>
    <t>Medicham ex</t>
  </si>
  <si>
    <t>Milotic ex</t>
  </si>
  <si>
    <t>Curse Powder</t>
  </si>
  <si>
    <t>Energy Root</t>
  </si>
  <si>
    <t>Fluffy Berry</t>
  </si>
  <si>
    <t>Mary's Request</t>
  </si>
  <si>
    <t>Protective Orb</t>
  </si>
  <si>
    <t>Sitrus Berry</t>
  </si>
  <si>
    <t>Solid Rage</t>
  </si>
  <si>
    <t>Blissey ex</t>
  </si>
  <si>
    <t>Espeon ex</t>
  </si>
  <si>
    <t>Feraligatr ex</t>
  </si>
  <si>
    <t>Ho-Oh ex</t>
  </si>
  <si>
    <t>Lugia ex</t>
  </si>
  <si>
    <t>Meganium ex</t>
  </si>
  <si>
    <t>Politoed ex</t>
  </si>
  <si>
    <t>Scizor ex</t>
  </si>
  <si>
    <t>Steelix ex</t>
  </si>
  <si>
    <t>Tyranitar ex</t>
  </si>
  <si>
    <t>Umbreon ex</t>
  </si>
  <si>
    <t>Entei ☆</t>
  </si>
  <si>
    <t>Raikou ☆</t>
  </si>
  <si>
    <t>Suicune ☆</t>
  </si>
  <si>
    <t>Rocket's Persian ex</t>
  </si>
  <si>
    <t>Celebi ex</t>
  </si>
  <si>
    <t>Unown</t>
  </si>
  <si>
    <t>A</t>
  </si>
  <si>
    <t>B</t>
  </si>
  <si>
    <t>C</t>
  </si>
  <si>
    <t>D</t>
  </si>
  <si>
    <t>E</t>
  </si>
  <si>
    <t>F</t>
  </si>
  <si>
    <t>G</t>
  </si>
  <si>
    <t>H</t>
  </si>
  <si>
    <t>Item</t>
  </si>
  <si>
    <t>J</t>
  </si>
  <si>
    <t>K</t>
  </si>
  <si>
    <t>L</t>
  </si>
  <si>
    <t>M</t>
  </si>
  <si>
    <t>N</t>
  </si>
  <si>
    <t>O</t>
  </si>
  <si>
    <t>P</t>
  </si>
  <si>
    <t>Q</t>
  </si>
  <si>
    <t>R</t>
  </si>
  <si>
    <t>S</t>
  </si>
  <si>
    <t>T</t>
  </si>
  <si>
    <t>U</t>
  </si>
  <si>
    <t>V</t>
  </si>
  <si>
    <t>W</t>
  </si>
  <si>
    <t>X</t>
  </si>
  <si>
    <t>Y</t>
  </si>
  <si>
    <t>Z</t>
  </si>
  <si>
    <t>?</t>
  </si>
  <si>
    <t>!</t>
  </si>
  <si>
    <t>Beedrill (Delta Species)</t>
  </si>
  <si>
    <t>Grass/Metal</t>
  </si>
  <si>
    <t>Crobat (Delta Species)</t>
  </si>
  <si>
    <t>Dragonite (Delta Species)</t>
  </si>
  <si>
    <t>Lightning/Metal</t>
  </si>
  <si>
    <t>Espeon (Delta Species)</t>
  </si>
  <si>
    <t>Psychic/Metal</t>
  </si>
  <si>
    <t>Flareon (Delta Species)</t>
  </si>
  <si>
    <t>Fire/Metal</t>
  </si>
  <si>
    <t>Gardevoir (Delta Species)</t>
  </si>
  <si>
    <t>Jolteon (Delta Species)</t>
  </si>
  <si>
    <t>Latias (Delta Species)</t>
  </si>
  <si>
    <t>Latios (Delta Species)</t>
  </si>
  <si>
    <t>Marowak (Delta Species)</t>
  </si>
  <si>
    <t>Fighting/Metal</t>
  </si>
  <si>
    <t>Metagross (Delta Species)</t>
  </si>
  <si>
    <t>Mewtwo (Delta Species)</t>
  </si>
  <si>
    <t>Rayquaza (Delta Species)</t>
  </si>
  <si>
    <t>Salamence (Delta Species)</t>
  </si>
  <si>
    <t>Starmie (Delta Species)</t>
  </si>
  <si>
    <t>Water/Metal</t>
  </si>
  <si>
    <t>Tyranitar (Delta Species)</t>
  </si>
  <si>
    <t>Umbreon (Delta Species)</t>
  </si>
  <si>
    <t>Vaporeon (Delta Species)</t>
  </si>
  <si>
    <t>Azumarill (Delta Species)</t>
  </si>
  <si>
    <t>Holon's Electrode</t>
  </si>
  <si>
    <t>Holon's Magneton</t>
  </si>
  <si>
    <t>Mightyena (Delta Species)</t>
  </si>
  <si>
    <t>Sandslash (Delta Species)</t>
  </si>
  <si>
    <t>Dragonair (Delta Species)</t>
  </si>
  <si>
    <t>Metang (Delta Species)</t>
  </si>
  <si>
    <t>Pupitar (Delta Species)</t>
  </si>
  <si>
    <t>Shelgon (Delta Species)</t>
  </si>
  <si>
    <t>Bagon (Delta Species)</t>
  </si>
  <si>
    <t>Beldum (Delta Species)</t>
  </si>
  <si>
    <t>Dratini (Delta Species)</t>
  </si>
  <si>
    <t>Eevee (Delta Species)</t>
  </si>
  <si>
    <t>Holon's Magnemite</t>
  </si>
  <si>
    <t>Holon's Voltorb</t>
  </si>
  <si>
    <t>Larvitar (Delta Species)</t>
  </si>
  <si>
    <t>Holon Farmer</t>
  </si>
  <si>
    <t>Holon Lass</t>
  </si>
  <si>
    <t>Holon Mentor</t>
  </si>
  <si>
    <t>Holon Research Tower</t>
  </si>
  <si>
    <t>Holon Researcher</t>
  </si>
  <si>
    <t>Holon Ruins</t>
  </si>
  <si>
    <t>Holon Scientist</t>
  </si>
  <si>
    <t>Holon Transceiver</t>
  </si>
  <si>
    <t>Holon Energy FF</t>
  </si>
  <si>
    <t>Holon Energy GL</t>
  </si>
  <si>
    <t>Holon Energy WP</t>
  </si>
  <si>
    <t>Flareon ex</t>
  </si>
  <si>
    <t>Jolteon ex</t>
  </si>
  <si>
    <t>Vaporeon ex</t>
  </si>
  <si>
    <t>Groudon ☆</t>
  </si>
  <si>
    <t>Kyogre ☆</t>
  </si>
  <si>
    <t>Metagross ☆</t>
  </si>
  <si>
    <t>Cursed Stone</t>
  </si>
  <si>
    <t>Fieldworker</t>
  </si>
  <si>
    <t>Full Flame</t>
  </si>
  <si>
    <t>Giant Stump</t>
  </si>
  <si>
    <t>Power Tree</t>
  </si>
  <si>
    <t>Strange Cave</t>
  </si>
  <si>
    <t>React Energy</t>
  </si>
  <si>
    <t>Arcanine ex</t>
  </si>
  <si>
    <t>Armaldo ex</t>
  </si>
  <si>
    <t>Banette ex</t>
  </si>
  <si>
    <t>Dustox ex</t>
  </si>
  <si>
    <t>Flygon ex</t>
  </si>
  <si>
    <t>Mew ex</t>
  </si>
  <si>
    <t>Walrein ex</t>
  </si>
  <si>
    <t>Regice ☆</t>
  </si>
  <si>
    <t>Regirock ☆</t>
  </si>
  <si>
    <t>Registeel ☆</t>
  </si>
  <si>
    <t>Pikachu (Delta Species)</t>
  </si>
  <si>
    <t>Armaldo (Delta Species)</t>
  </si>
  <si>
    <t>Cradily (Delta Species)</t>
  </si>
  <si>
    <t>Deoxys (Attack)(Delta Species)</t>
  </si>
  <si>
    <t>Deoxys (Defense)(Delta Species)</t>
  </si>
  <si>
    <t>Deoxys (Normal)(Delta Species)</t>
  </si>
  <si>
    <t>Deoxys (Speed)(Delta Species)</t>
  </si>
  <si>
    <t>Flygon (Delta Species)</t>
  </si>
  <si>
    <t>Gyarados (Delta Species)</t>
  </si>
  <si>
    <t>Kabutops (Delta Species)</t>
  </si>
  <si>
    <t>Kingdra (Delta Species)</t>
  </si>
  <si>
    <t>Omastar (Delta Species)</t>
  </si>
  <si>
    <t>Pidgeot (Delta Species)</t>
  </si>
  <si>
    <t>Raichu (Delta Species)</t>
  </si>
  <si>
    <t>Vileplume (Delta Species)</t>
  </si>
  <si>
    <t>Bellossom (Delta Species)</t>
  </si>
  <si>
    <t>Regice</t>
  </si>
  <si>
    <t>Regirock</t>
  </si>
  <si>
    <t>Registeel</t>
  </si>
  <si>
    <t>Aerodactyl (Delta Species)</t>
  </si>
  <si>
    <t>Chimecho (Delta Species)</t>
  </si>
  <si>
    <t>Exeggutor (Delta Species)</t>
  </si>
  <si>
    <t>Gloom (Delta Species)</t>
  </si>
  <si>
    <t>Golduck (Delta Species)</t>
  </si>
  <si>
    <t>Holon's Castform</t>
  </si>
  <si>
    <t>Persian (Delta Species)</t>
  </si>
  <si>
    <t>Pidgeotto (Delta Species)</t>
  </si>
  <si>
    <t>Primeape (Delta Species)</t>
  </si>
  <si>
    <t>Seadra (Delta Species)</t>
  </si>
  <si>
    <t>Sharpedo (Delta Species)</t>
  </si>
  <si>
    <t>Vibrava (Delta Species)</t>
  </si>
  <si>
    <t>Anorith (Delta Species)</t>
  </si>
  <si>
    <t>Carvanha (Delta Species)</t>
  </si>
  <si>
    <t>Exeggcute (Delta Species)</t>
  </si>
  <si>
    <t>Horsea (Delta Species)</t>
  </si>
  <si>
    <t>Kabuto (Delta Species)</t>
  </si>
  <si>
    <t>Lileep (Delta Species)</t>
  </si>
  <si>
    <t>Magikarp (Delta Species)</t>
  </si>
  <si>
    <t>Mankey (Delta Species)</t>
  </si>
  <si>
    <t>Meowth (Delta Species)</t>
  </si>
  <si>
    <t>Oddish (Delta Species)</t>
  </si>
  <si>
    <t>Omanyte (Delta Species)</t>
  </si>
  <si>
    <t>Pichu (Delta Species)</t>
  </si>
  <si>
    <t>Pidgey (Delta Species)</t>
  </si>
  <si>
    <t>Psyduck (Delta Species)</t>
  </si>
  <si>
    <t>Trapinch (Delta Species)</t>
  </si>
  <si>
    <t>Holon Adventurer</t>
  </si>
  <si>
    <t>Holon Fossil</t>
  </si>
  <si>
    <t>Holon Lake</t>
  </si>
  <si>
    <t>Delta Species Rainbow Energy</t>
  </si>
  <si>
    <t>Crawdaunt ex</t>
  </si>
  <si>
    <t>Mightyena ex</t>
  </si>
  <si>
    <t>Gyarados ☆ (Delta Species)</t>
  </si>
  <si>
    <t>Mewtwo ☆</t>
  </si>
  <si>
    <t>Pikachu ☆</t>
  </si>
  <si>
    <t>Blastoise (Delta Species)</t>
  </si>
  <si>
    <t>Charizard (Delta Species)</t>
  </si>
  <si>
    <t>Ludicolo (Delta Species)</t>
  </si>
  <si>
    <t>Cacturne (Delta Species)</t>
  </si>
  <si>
    <t>Fearow (Delta Species)</t>
  </si>
  <si>
    <t>Grovyle (Delta Species)</t>
  </si>
  <si>
    <t>Kingler (Delta Species)</t>
  </si>
  <si>
    <t>Pelipper (Delta Species)</t>
  </si>
  <si>
    <t>Charmeleon (Delta Species)</t>
  </si>
  <si>
    <t>Charmander (Delta Species)</t>
  </si>
  <si>
    <t>Treecko (Delta Species)</t>
  </si>
  <si>
    <t>Castaway</t>
  </si>
  <si>
    <t>Cessation Crystal</t>
  </si>
  <si>
    <t>Crystal Beach</t>
  </si>
  <si>
    <t>Holon Circle</t>
  </si>
  <si>
    <t>Mysterious Shard</t>
  </si>
  <si>
    <t>Windstorm</t>
  </si>
  <si>
    <t>Delcatty ex</t>
  </si>
  <si>
    <t>Exploud ex</t>
  </si>
  <si>
    <t>Jirachi ex</t>
  </si>
  <si>
    <t>Sceptile ex (Delta Species)</t>
  </si>
  <si>
    <t>Shiftry ex</t>
  </si>
  <si>
    <t>Alakazam ☆</t>
  </si>
  <si>
    <t>Celebi ☆</t>
  </si>
  <si>
    <t>Ampharos (Delta Species)</t>
  </si>
  <si>
    <t>Feraligatr (Delta Species)</t>
  </si>
  <si>
    <t>Heracross (Delta Species)</t>
  </si>
  <si>
    <t>Meganium (Delta Species)</t>
  </si>
  <si>
    <t>Milotic (Delta Species)</t>
  </si>
  <si>
    <t>Nidoking (Delta Species)</t>
  </si>
  <si>
    <t>Nidoqueen (Delta Species)</t>
  </si>
  <si>
    <t>Ninetales (Delta Species)</t>
  </si>
  <si>
    <t>Pinsir (Delta Species)</t>
  </si>
  <si>
    <t>Snorlax (Delta Species)</t>
  </si>
  <si>
    <t>Togetic (Delta Species)</t>
  </si>
  <si>
    <t>Typhlosion (Delta Species)</t>
  </si>
  <si>
    <t>Arbok (Delta Species)</t>
  </si>
  <si>
    <t>Cloyster (Delta Species)</t>
  </si>
  <si>
    <t>Dewgong (Delta Species)</t>
  </si>
  <si>
    <t>Gligar (Delta Species)</t>
  </si>
  <si>
    <t>Jynx (Delta Species)</t>
  </si>
  <si>
    <t>Ledian (Delta Species)</t>
  </si>
  <si>
    <t>Lickitung (Delta Species)</t>
  </si>
  <si>
    <t>Mantine (Delta Species)</t>
  </si>
  <si>
    <t>Quagsire (Delta Species)</t>
  </si>
  <si>
    <t>Tropius (Delta Species)</t>
  </si>
  <si>
    <t>Xatu (Delta Species)</t>
  </si>
  <si>
    <t>Bayleef (Delta Species)</t>
  </si>
  <si>
    <t>Croconaw (Delta Species)</t>
  </si>
  <si>
    <t>Electabuzz (Delta Species)</t>
  </si>
  <si>
    <t>Flaaffy (Delta Species)</t>
  </si>
  <si>
    <t>Kirlia (Delta Species)</t>
  </si>
  <si>
    <t>Nidorina (Delta Species)</t>
  </si>
  <si>
    <t>Nidorino (Delta Species)</t>
  </si>
  <si>
    <t>Quilava (Delta Species)</t>
  </si>
  <si>
    <t>Smeargle (Delta Species)</t>
  </si>
  <si>
    <t>Swellow (Delta Species)</t>
  </si>
  <si>
    <t>Togepi (Delta Species)</t>
  </si>
  <si>
    <t>Chikorita (Delta Species)</t>
  </si>
  <si>
    <t>Cyndaquil (Delta Species)</t>
  </si>
  <si>
    <t>Ekans (Delta Species)</t>
  </si>
  <si>
    <t>Elekid (Delta Species)</t>
  </si>
  <si>
    <t>Feebas (Delta Species)</t>
  </si>
  <si>
    <t>Ledyba (Delta Species)</t>
  </si>
  <si>
    <t>Mareep (Delta Species)</t>
  </si>
  <si>
    <t>Natu (Delta Species)</t>
  </si>
  <si>
    <t>Nidoran F (Delta Species)</t>
  </si>
  <si>
    <t>Nidoran M (Delta Species)</t>
  </si>
  <si>
    <t>Ralts (Delta Species)</t>
  </si>
  <si>
    <t>Seel (Delta Species)</t>
  </si>
  <si>
    <t>Shellder (Delta Species)</t>
  </si>
  <si>
    <t>Smoochum (Delta Species)</t>
  </si>
  <si>
    <t>Swablu (Delta Species)</t>
  </si>
  <si>
    <t>Taillow (Delta Species)</t>
  </si>
  <si>
    <t>Totodile (Delta Species)</t>
  </si>
  <si>
    <t>Vulpix (Delta Species)</t>
  </si>
  <si>
    <t>Wooper (Delta Species)</t>
  </si>
  <si>
    <t>Holon Legacy</t>
  </si>
  <si>
    <t>Island Hermit</t>
  </si>
  <si>
    <t>Altaria ex (Delta Species)</t>
  </si>
  <si>
    <t>Dragonite ex (Delta Species)</t>
  </si>
  <si>
    <t>Flygon ex (Delta Species)</t>
  </si>
  <si>
    <t>Gardevoir ex (Delta Species)</t>
  </si>
  <si>
    <t>Kingdra ex (Delta Species)</t>
  </si>
  <si>
    <t>Latias ex (Delta Species)</t>
  </si>
  <si>
    <t>Latios ex (Delta Species)</t>
  </si>
  <si>
    <t>Rayquaza ex (Delta Species)</t>
  </si>
  <si>
    <t>Salamence ex (Delta Species)</t>
  </si>
  <si>
    <t>Tyranitar ex (Delta Species)</t>
  </si>
  <si>
    <t>Charizard ☆ (Delta Species)</t>
  </si>
  <si>
    <t>Mew ☆ (Delta Species)</t>
  </si>
  <si>
    <t>Drake's Stadium</t>
  </si>
  <si>
    <t>Glacia's Stadium</t>
  </si>
  <si>
    <t>Phoebe's Stadium</t>
  </si>
  <si>
    <t>Sidney's Stadium</t>
  </si>
  <si>
    <t>Absol ex</t>
  </si>
  <si>
    <t>Claydol ex</t>
  </si>
  <si>
    <t>Skarmory ex</t>
  </si>
  <si>
    <t>Flareon ☆</t>
  </si>
  <si>
    <t>Jolteon ☆</t>
  </si>
  <si>
    <t>Vaporeon ☆</t>
  </si>
  <si>
    <t>Dialga</t>
  </si>
  <si>
    <t>Dusknoir</t>
  </si>
  <si>
    <t>Electivire</t>
  </si>
  <si>
    <t>Empoleon</t>
  </si>
  <si>
    <t>Infernape</t>
  </si>
  <si>
    <t>Lucario</t>
  </si>
  <si>
    <t>Luxray</t>
  </si>
  <si>
    <t>Magnezone</t>
  </si>
  <si>
    <t>Manaphy</t>
  </si>
  <si>
    <t>Mismagius</t>
  </si>
  <si>
    <t>Palkia</t>
  </si>
  <si>
    <t>Rhyperior</t>
  </si>
  <si>
    <t>Roserade</t>
  </si>
  <si>
    <t>Skuntank</t>
  </si>
  <si>
    <t>Staraptor</t>
  </si>
  <si>
    <t>Torterra</t>
  </si>
  <si>
    <t>Bibarel</t>
  </si>
  <si>
    <t>Carnivine</t>
  </si>
  <si>
    <t>Drapion</t>
  </si>
  <si>
    <t>Drifblim</t>
  </si>
  <si>
    <t>Floatzel</t>
  </si>
  <si>
    <t>Hippowdon</t>
  </si>
  <si>
    <t>Lopunny</t>
  </si>
  <si>
    <t>Munchlax</t>
  </si>
  <si>
    <t>Pachirisu</t>
  </si>
  <si>
    <t>Purugly</t>
  </si>
  <si>
    <t>Vespiquen</t>
  </si>
  <si>
    <t>Weavile</t>
  </si>
  <si>
    <t>Budew</t>
  </si>
  <si>
    <t>Cherrim</t>
  </si>
  <si>
    <t>Drifloon</t>
  </si>
  <si>
    <t>Grotle</t>
  </si>
  <si>
    <t>Hippopotas</t>
  </si>
  <si>
    <t>Luxio</t>
  </si>
  <si>
    <t>Mantyke</t>
  </si>
  <si>
    <t>Monferno</t>
  </si>
  <si>
    <t>Prinplup</t>
  </si>
  <si>
    <t>Riolu</t>
  </si>
  <si>
    <t>Staravia</t>
  </si>
  <si>
    <t>Bidoof</t>
  </si>
  <si>
    <t>Bonsly</t>
  </si>
  <si>
    <t>Buizel</t>
  </si>
  <si>
    <t>Buneary</t>
  </si>
  <si>
    <t>Chatot</t>
  </si>
  <si>
    <t>Cherubi</t>
  </si>
  <si>
    <t>Chimchar</t>
  </si>
  <si>
    <t>Combee</t>
  </si>
  <si>
    <t>Glameow</t>
  </si>
  <si>
    <t>Mime Jr.</t>
  </si>
  <si>
    <t>Piplup</t>
  </si>
  <si>
    <t>Shinx</t>
  </si>
  <si>
    <t>Skorupi</t>
  </si>
  <si>
    <t>Starly</t>
  </si>
  <si>
    <t>Stunky</t>
  </si>
  <si>
    <t>Turtwig</t>
  </si>
  <si>
    <t>Night Pokémon Center</t>
  </si>
  <si>
    <t>Pokédex HANDY910is</t>
  </si>
  <si>
    <t>Professor Rowan</t>
  </si>
  <si>
    <t>Rival</t>
  </si>
  <si>
    <t>Speed Stadium</t>
  </si>
  <si>
    <t>Empoleon Lv.X</t>
  </si>
  <si>
    <t>Level Up</t>
  </si>
  <si>
    <t>Infernape Lv.X</t>
  </si>
  <si>
    <t>Torterra Lv.X</t>
  </si>
  <si>
    <t>Ambipom</t>
  </si>
  <si>
    <t>Azelf</t>
  </si>
  <si>
    <t>Bronzong</t>
  </si>
  <si>
    <t>Garchomp</t>
  </si>
  <si>
    <t>Honchkrow</t>
  </si>
  <si>
    <t>Lumineon</t>
  </si>
  <si>
    <t>Magmortar</t>
  </si>
  <si>
    <t>Mesprit</t>
  </si>
  <si>
    <t>Uxie</t>
  </si>
  <si>
    <t>Abomasnow</t>
  </si>
  <si>
    <t>Bastiodon</t>
  </si>
  <si>
    <t>Kricketune</t>
  </si>
  <si>
    <t>Rampardos</t>
  </si>
  <si>
    <t>Toxicroak</t>
  </si>
  <si>
    <t>Chingling</t>
  </si>
  <si>
    <t>Cranidos</t>
  </si>
  <si>
    <t>Gabite</t>
  </si>
  <si>
    <t>Happiny</t>
  </si>
  <si>
    <t>Shieldon</t>
  </si>
  <si>
    <t>Bronzor</t>
  </si>
  <si>
    <t>Croagunk</t>
  </si>
  <si>
    <t>Finneon</t>
  </si>
  <si>
    <t>Gible</t>
  </si>
  <si>
    <t>Kricketot</t>
  </si>
  <si>
    <t>Snover</t>
  </si>
  <si>
    <t>Bebe's Search</t>
  </si>
  <si>
    <t>Dusk Ball</t>
  </si>
  <si>
    <t>Fossil Excavator</t>
  </si>
  <si>
    <t>Lake Boundary</t>
  </si>
  <si>
    <t>Night Maintenance</t>
  </si>
  <si>
    <t>Quick Ball</t>
  </si>
  <si>
    <t>Team Galactic's Wager</t>
  </si>
  <si>
    <t>Armor Fossil</t>
  </si>
  <si>
    <t>Skull Fossil</t>
  </si>
  <si>
    <t>Electivire Lv.X</t>
  </si>
  <si>
    <t>Lucario Lv.X</t>
  </si>
  <si>
    <t>Magmortar Lv.X</t>
  </si>
  <si>
    <t>Gallade</t>
  </si>
  <si>
    <t>Gastrodon East Sea</t>
  </si>
  <si>
    <t>Gastrodon West Sea</t>
  </si>
  <si>
    <t>Lickilicky</t>
  </si>
  <si>
    <t>Mothim</t>
  </si>
  <si>
    <t>Wormadam Plant Cloak</t>
  </si>
  <si>
    <t>Wormadam Sandy Cloak</t>
  </si>
  <si>
    <t>Wormadam Trash Cloak</t>
  </si>
  <si>
    <t>Burmy Plant Cloak</t>
  </si>
  <si>
    <t>Burmy Sandy Cloak</t>
  </si>
  <si>
    <t>Burmy Trash Cloak</t>
  </si>
  <si>
    <t>Shellos East Sea</t>
  </si>
  <si>
    <t>Shellos West Sea</t>
  </si>
  <si>
    <t>Professor Oak's Visit</t>
  </si>
  <si>
    <t>Roseanne's Research</t>
  </si>
  <si>
    <t>Team Galactic's Mars</t>
  </si>
  <si>
    <t>Gardevoir Lv.X</t>
  </si>
  <si>
    <t>Honchkrow Lv.X</t>
  </si>
  <si>
    <t>Cresselia</t>
  </si>
  <si>
    <t>Darkrai</t>
  </si>
  <si>
    <t>Porygon-Z</t>
  </si>
  <si>
    <t>Rotom</t>
  </si>
  <si>
    <t>Tangrowth</t>
  </si>
  <si>
    <t>Togekiss</t>
  </si>
  <si>
    <t>Latias</t>
  </si>
  <si>
    <t>Latios</t>
  </si>
  <si>
    <t>Amulet Coin</t>
  </si>
  <si>
    <t>Felicity's Drawing</t>
  </si>
  <si>
    <t>Leftovers</t>
  </si>
  <si>
    <t>Moonlight Stadium</t>
  </si>
  <si>
    <t>Premier Ball</t>
  </si>
  <si>
    <t>Cresselia Lv.X</t>
  </si>
  <si>
    <t>Darkrai Lv.X</t>
  </si>
  <si>
    <t>Dialga Lv.X</t>
  </si>
  <si>
    <t>Palkia Lv.X</t>
  </si>
  <si>
    <t>Glaceon</t>
  </si>
  <si>
    <t>Leafeon</t>
  </si>
  <si>
    <t>Phione</t>
  </si>
  <si>
    <t>Dawn Stadium</t>
  </si>
  <si>
    <t>Mom's Kindness</t>
  </si>
  <si>
    <t>Old Amber</t>
  </si>
  <si>
    <t>Dome Fossil</t>
  </si>
  <si>
    <t>Helix Fossil</t>
  </si>
  <si>
    <t>Call Energy</t>
  </si>
  <si>
    <t>Health Energy</t>
  </si>
  <si>
    <t>Recover Energy</t>
  </si>
  <si>
    <t>Garchomp Lv.X</t>
  </si>
  <si>
    <t>Glaceon Lv.X</t>
  </si>
  <si>
    <t>Leafeon Lv.X</t>
  </si>
  <si>
    <t>Porygon-Z Lv.X</t>
  </si>
  <si>
    <t>Deoxys Normal Forme</t>
  </si>
  <si>
    <t>Froslass</t>
  </si>
  <si>
    <t>Giratina</t>
  </si>
  <si>
    <t>Gliscor</t>
  </si>
  <si>
    <t>Heatran</t>
  </si>
  <si>
    <t>Mamoswine</t>
  </si>
  <si>
    <t>Probopass</t>
  </si>
  <si>
    <t>Regigigas</t>
  </si>
  <si>
    <t>Spiritomb</t>
  </si>
  <si>
    <t>Yanmega</t>
  </si>
  <si>
    <t>Deoxys Attack Forme</t>
  </si>
  <si>
    <t>Deoxys Defense Forme</t>
  </si>
  <si>
    <t>Deoxys Speed Forme</t>
  </si>
  <si>
    <t>Unown [!]</t>
  </si>
  <si>
    <t>Castform Rain Form</t>
  </si>
  <si>
    <t>Castform Snow-Cloud Form</t>
  </si>
  <si>
    <t>Castform Sunny Form</t>
  </si>
  <si>
    <t>Unown [J]</t>
  </si>
  <si>
    <t>Unown [R]</t>
  </si>
  <si>
    <t>Unown [?]</t>
  </si>
  <si>
    <t>Bubble Coat</t>
  </si>
  <si>
    <t>Buck's Training</t>
  </si>
  <si>
    <t>Cynthia's Feelings</t>
  </si>
  <si>
    <t>Energy Pickup</t>
  </si>
  <si>
    <t>Poké Radar</t>
  </si>
  <si>
    <t>Snowpoint Temple</t>
  </si>
  <si>
    <t>Stark Mountain</t>
  </si>
  <si>
    <t>Technical Machine TS-1</t>
  </si>
  <si>
    <t>Technical Machine TS-2</t>
  </si>
  <si>
    <t>Azelf Lv.X</t>
  </si>
  <si>
    <t>Gliscor Lv.X</t>
  </si>
  <si>
    <t>Magnezone Lv.X</t>
  </si>
  <si>
    <t>Mesprit Lv.X</t>
  </si>
  <si>
    <t>Mewtwo Lv.X</t>
  </si>
  <si>
    <t>Rhyperior Lv.X</t>
  </si>
  <si>
    <t>Uxie Lv.X</t>
  </si>
  <si>
    <t>Conductive Quarry</t>
  </si>
  <si>
    <t>Energy Link</t>
  </si>
  <si>
    <t>Luxury Ball</t>
  </si>
  <si>
    <t>Marley's Request</t>
  </si>
  <si>
    <t>Poké Blower +</t>
  </si>
  <si>
    <t>Poké Drawer +</t>
  </si>
  <si>
    <t>Poké Healer +</t>
  </si>
  <si>
    <t>Dusknoir Lv.X</t>
  </si>
  <si>
    <t>Heatran Lv.X</t>
  </si>
  <si>
    <t>Machamp Lv.X</t>
  </si>
  <si>
    <t>Raichu Lv.X</t>
  </si>
  <si>
    <t>Regigigas Lv.X</t>
  </si>
  <si>
    <t>SH1</t>
  </si>
  <si>
    <t>SH2</t>
  </si>
  <si>
    <t>SH3</t>
  </si>
  <si>
    <t>Dialga G</t>
  </si>
  <si>
    <t>Palkia G</t>
  </si>
  <si>
    <t>Shaymin</t>
  </si>
  <si>
    <t>Weavile G</t>
  </si>
  <si>
    <t>Gyarados G</t>
  </si>
  <si>
    <t>Toxicroak G</t>
  </si>
  <si>
    <t>Bronzong G</t>
  </si>
  <si>
    <t>Crobat G</t>
  </si>
  <si>
    <t>Houndoom G</t>
  </si>
  <si>
    <t>Honchkrow G</t>
  </si>
  <si>
    <t>Purugly G</t>
  </si>
  <si>
    <t>Skuntank G</t>
  </si>
  <si>
    <t>Broken Time-Space</t>
  </si>
  <si>
    <t>Cyrus's Conspiracy</t>
  </si>
  <si>
    <t>Galactic HQ</t>
  </si>
  <si>
    <t>Level Max</t>
  </si>
  <si>
    <t>Looker's Investigation</t>
  </si>
  <si>
    <t>Miasma Valley</t>
  </si>
  <si>
    <t>Pokémon Rescue</t>
  </si>
  <si>
    <t>Team Galactic's Invention G-101 Energy Gain</t>
  </si>
  <si>
    <t>Team Galactic's Invention G-103 Power Spray</t>
  </si>
  <si>
    <t>Team Galactic's Invention G-105 Poké Turn</t>
  </si>
  <si>
    <t>Dialga G Lv.X</t>
  </si>
  <si>
    <t>Drapion Lv.X</t>
  </si>
  <si>
    <t>Giratina Lv.X</t>
  </si>
  <si>
    <t>Palkia G Lv.X</t>
  </si>
  <si>
    <t>Shaymin Lv.X</t>
  </si>
  <si>
    <t>SH4</t>
  </si>
  <si>
    <t>SH5</t>
  </si>
  <si>
    <t>SH6</t>
  </si>
  <si>
    <t>Bastiodon GL</t>
  </si>
  <si>
    <t>Darkrai G</t>
  </si>
  <si>
    <t>Floatzel GL</t>
  </si>
  <si>
    <t>Froslass GL</t>
  </si>
  <si>
    <t>Lucario GL</t>
  </si>
  <si>
    <t>Luxray GL</t>
  </si>
  <si>
    <t>Mismagius GL</t>
  </si>
  <si>
    <t>Rampardos GL</t>
  </si>
  <si>
    <t>Roserade GL</t>
  </si>
  <si>
    <t>Bronzong E4</t>
  </si>
  <si>
    <t>Drapion E4</t>
  </si>
  <si>
    <t>Espeon E4</t>
  </si>
  <si>
    <t>Gallade E4</t>
  </si>
  <si>
    <t>Golem E4</t>
  </si>
  <si>
    <t>Heracross E4</t>
  </si>
  <si>
    <t>Mamoswine GL</t>
  </si>
  <si>
    <t>Mr. Mime E4</t>
  </si>
  <si>
    <t>Raichu GL</t>
  </si>
  <si>
    <t>Rhyperior E4</t>
  </si>
  <si>
    <t>Vespiquen E4</t>
  </si>
  <si>
    <t>Yanmega E4</t>
  </si>
  <si>
    <t>Alakazam E4</t>
  </si>
  <si>
    <t>Electrode G</t>
  </si>
  <si>
    <t>Gengar GL</t>
  </si>
  <si>
    <t>Hippowdon E4</t>
  </si>
  <si>
    <t>Infernape E4</t>
  </si>
  <si>
    <t>Machamp GL</t>
  </si>
  <si>
    <t>Rapidash E4</t>
  </si>
  <si>
    <t>Scizor E4</t>
  </si>
  <si>
    <t>Steelix GL</t>
  </si>
  <si>
    <t>Whiscash E4</t>
  </si>
  <si>
    <t>Aerodactyl GL</t>
  </si>
  <si>
    <t>Ambipom G</t>
  </si>
  <si>
    <t>Flareon E4</t>
  </si>
  <si>
    <t>Forretress G</t>
  </si>
  <si>
    <t>Gliscor E4</t>
  </si>
  <si>
    <t>Houndoom E4</t>
  </si>
  <si>
    <t>Quagsire GL</t>
  </si>
  <si>
    <t>Turtwig GL</t>
  </si>
  <si>
    <t>Aaron's Collection</t>
  </si>
  <si>
    <t>Bertha's Warmth</t>
  </si>
  <si>
    <t>Flint's Willpower</t>
  </si>
  <si>
    <t>Lucian's Assignment</t>
  </si>
  <si>
    <t>Pokémon Contest Hall</t>
  </si>
  <si>
    <t>Sunyshore City Gym</t>
  </si>
  <si>
    <t>Team Galactic's Invention G-107 Technical Machine G</t>
  </si>
  <si>
    <t>Team Galactic's Invention G-109 SP Radar</t>
  </si>
  <si>
    <t>Volkner's Philosophy</t>
  </si>
  <si>
    <t>SP Energy</t>
  </si>
  <si>
    <t>Upper Energy</t>
  </si>
  <si>
    <t>Alakazam E4 Lv.X</t>
  </si>
  <si>
    <t>Floatzel GL Lv.X</t>
  </si>
  <si>
    <t>Flygon Lv.X</t>
  </si>
  <si>
    <t>Gallade E4 Lv.X</t>
  </si>
  <si>
    <t>Hippowdon Lv.X</t>
  </si>
  <si>
    <t>Infernape E4 Lv.X</t>
  </si>
  <si>
    <t>Luxray GL Lv.X</t>
  </si>
  <si>
    <t>Mismagius GL Lv.X</t>
  </si>
  <si>
    <t>Snorlax Lv.X</t>
  </si>
  <si>
    <t>Flying Pikachu</t>
  </si>
  <si>
    <t>Surfing Pikachu</t>
  </si>
  <si>
    <t>Fan Rotom</t>
  </si>
  <si>
    <t>RT1</t>
  </si>
  <si>
    <t>Frost Rotom</t>
  </si>
  <si>
    <t>RT2</t>
  </si>
  <si>
    <t>Heat Rotom</t>
  </si>
  <si>
    <t>RT3</t>
  </si>
  <si>
    <t>Mow Rotom</t>
  </si>
  <si>
    <t>RT4</t>
  </si>
  <si>
    <t>Wash Rotom</t>
  </si>
  <si>
    <t>RT5</t>
  </si>
  <si>
    <t>Charon's Choice</t>
  </si>
  <si>
    <t>RT6</t>
  </si>
  <si>
    <t>Absol G</t>
  </si>
  <si>
    <t>Blaziken FB</t>
  </si>
  <si>
    <t>Drifblim FB</t>
  </si>
  <si>
    <t>Electivire FB</t>
  </si>
  <si>
    <t>Rayquaza C</t>
  </si>
  <si>
    <t>Regigigas FB</t>
  </si>
  <si>
    <t>Staraptor FB</t>
  </si>
  <si>
    <t>Arcanine G</t>
  </si>
  <si>
    <t>Butterfree FB</t>
  </si>
  <si>
    <t>Camerupt G</t>
  </si>
  <si>
    <t>Charizard G</t>
  </si>
  <si>
    <t>Crawdaunt G</t>
  </si>
  <si>
    <t>Dusknoir FB</t>
  </si>
  <si>
    <t>Empoleon FB</t>
  </si>
  <si>
    <t>Lickilicky C</t>
  </si>
  <si>
    <t>Lucario C</t>
  </si>
  <si>
    <t>Milotic C</t>
  </si>
  <si>
    <t>Roserade C</t>
  </si>
  <si>
    <t>Sableye G</t>
  </si>
  <si>
    <t>Altaria C</t>
  </si>
  <si>
    <t>Chatot G</t>
  </si>
  <si>
    <t>Dragonite FB</t>
  </si>
  <si>
    <t>Garchomp C</t>
  </si>
  <si>
    <t>Manectric G</t>
  </si>
  <si>
    <t>Raticate G</t>
  </si>
  <si>
    <t>Skarmory FB</t>
  </si>
  <si>
    <t>Spiritomb C</t>
  </si>
  <si>
    <t>Togekiss C</t>
  </si>
  <si>
    <t>Battle Tower</t>
  </si>
  <si>
    <t>Champion's Room</t>
  </si>
  <si>
    <t>Cynthia's Guidance</t>
  </si>
  <si>
    <t>Cyrus's Initiative</t>
  </si>
  <si>
    <t>Night Teleporter</t>
  </si>
  <si>
    <t>Palmer's Contribution</t>
  </si>
  <si>
    <t>Absol G Lv.X</t>
  </si>
  <si>
    <t>Blaziken FB Lv.X</t>
  </si>
  <si>
    <t>Charizard G Lv.X</t>
  </si>
  <si>
    <t>Electivire FB Lv.X</t>
  </si>
  <si>
    <t>Garchomp C Lv.X</t>
  </si>
  <si>
    <t>Rayquaza C Lv.X</t>
  </si>
  <si>
    <t>Staraptor FB Lv.X</t>
  </si>
  <si>
    <t>SH7</t>
  </si>
  <si>
    <t>SH8</t>
  </si>
  <si>
    <t>SH9</t>
  </si>
  <si>
    <t>Zapdos G</t>
  </si>
  <si>
    <t>Porygon-Z G</t>
  </si>
  <si>
    <t>Beedrill G</t>
  </si>
  <si>
    <t>Beginning Door</t>
  </si>
  <si>
    <t>Bench Shield</t>
  </si>
  <si>
    <t>Department Store Girl</t>
  </si>
  <si>
    <t>Expert Belt</t>
  </si>
  <si>
    <t>Lucky Egg</t>
  </si>
  <si>
    <t>Ultimate Zone</t>
  </si>
  <si>
    <t>Arceus Lv.X</t>
  </si>
  <si>
    <t>Gengar Lv.X</t>
  </si>
  <si>
    <t>Salamence Lv.X</t>
  </si>
  <si>
    <t>Tangrowth Lv.X</t>
  </si>
  <si>
    <t>SH10</t>
  </si>
  <si>
    <t>SH11</t>
  </si>
  <si>
    <t>SH12</t>
  </si>
  <si>
    <t>AR1</t>
  </si>
  <si>
    <t>AR2</t>
  </si>
  <si>
    <t>AR3</t>
  </si>
  <si>
    <t>AR4</t>
  </si>
  <si>
    <t>AR5</t>
  </si>
  <si>
    <t>AR6</t>
  </si>
  <si>
    <t>AR7</t>
  </si>
  <si>
    <t>AR8</t>
  </si>
  <si>
    <t>AR9</t>
  </si>
  <si>
    <t>Moomoo Milk</t>
  </si>
  <si>
    <t>Pokégear 3.0</t>
  </si>
  <si>
    <t>Pokémon Collector</t>
  </si>
  <si>
    <t>Pokémon Communication</t>
  </si>
  <si>
    <t>Professor Oak's New Theory</t>
  </si>
  <si>
    <t>Ho-Oh LEGEND (Top)</t>
  </si>
  <si>
    <t>Legend</t>
  </si>
  <si>
    <t>Ho-Oh LEGEND (Bottom)</t>
  </si>
  <si>
    <t>Lugia LEGEND (Top)</t>
  </si>
  <si>
    <t>Lugia LEGEND (Bottom)</t>
  </si>
  <si>
    <t>Alph Lithograph</t>
  </si>
  <si>
    <t>ONE</t>
  </si>
  <si>
    <t>Cheerleader's Cheer</t>
  </si>
  <si>
    <t>Emcee's Chatter</t>
  </si>
  <si>
    <t>Energy Returner</t>
  </si>
  <si>
    <t>Engineer's Adjustments</t>
  </si>
  <si>
    <t>Good Rod</t>
  </si>
  <si>
    <t>Interviewer's Questions</t>
  </si>
  <si>
    <t>Judge</t>
  </si>
  <si>
    <t>Pokémon Circulator</t>
  </si>
  <si>
    <t>Entei &amp; Raikou LEGEND (Top)</t>
  </si>
  <si>
    <t>Fire/Lightning</t>
  </si>
  <si>
    <t>Entei &amp; Raikou LEGEND (Bottom)</t>
  </si>
  <si>
    <t>Raikou &amp; Suicune LEGEND (Top)</t>
  </si>
  <si>
    <t>Lightning/Water</t>
  </si>
  <si>
    <t>Raikou &amp; Suicune LEGEND (Bottom)</t>
  </si>
  <si>
    <t>Suicune &amp; Entei LEGEND (Top)</t>
  </si>
  <si>
    <t>Water/Fire</t>
  </si>
  <si>
    <t>Suicune &amp; Entei LEGEND (Bottom)</t>
  </si>
  <si>
    <t>TWO</t>
  </si>
  <si>
    <t>Burned Tower</t>
  </si>
  <si>
    <t>Energy Exchanger</t>
  </si>
  <si>
    <t>Flower Shop Lady</t>
  </si>
  <si>
    <t>Legend Box</t>
  </si>
  <si>
    <t>Sage's Training</t>
  </si>
  <si>
    <t>Team Rocket's Trickery</t>
  </si>
  <si>
    <t>Kyogre &amp; Groudon LEGEND (Top)</t>
  </si>
  <si>
    <t>Fighting/Water</t>
  </si>
  <si>
    <t>Kyogre &amp; Groudon LEGEND (Bottom)</t>
  </si>
  <si>
    <t>Rayquaza &amp; Deoxys LEGEND (Top)</t>
  </si>
  <si>
    <t>Colorless/Psychic</t>
  </si>
  <si>
    <t>Rayquaza &amp; Deoxys LEGEND (Bottom)</t>
  </si>
  <si>
    <t>THREE</t>
  </si>
  <si>
    <t>Black Belt</t>
  </si>
  <si>
    <t>Indigo Plateau</t>
  </si>
  <si>
    <t>Junk Arm</t>
  </si>
  <si>
    <t>Seeker</t>
  </si>
  <si>
    <t>Twins</t>
  </si>
  <si>
    <t>Rescue Energy</t>
  </si>
  <si>
    <t>Darkrai &amp; Cresselia LEGEND (Top)</t>
  </si>
  <si>
    <t>Darkness/Psychic</t>
  </si>
  <si>
    <t>Darkrai &amp; Cresselia LEGEND (Bottom)</t>
  </si>
  <si>
    <t>Palkia &amp; Dialga LEGEND (Top)</t>
  </si>
  <si>
    <t>Palkia &amp; Dialga LEGEND (Bottom)</t>
  </si>
  <si>
    <t>FOUR</t>
  </si>
  <si>
    <t>Lost Remover</t>
  </si>
  <si>
    <t>Lost World</t>
  </si>
  <si>
    <t>Research Record</t>
  </si>
  <si>
    <t>SL1</t>
  </si>
  <si>
    <t>SL2</t>
  </si>
  <si>
    <t>SL3</t>
  </si>
  <si>
    <t>SL4</t>
  </si>
  <si>
    <t>SL5</t>
  </si>
  <si>
    <t>SL6</t>
  </si>
  <si>
    <t>SL7</t>
  </si>
  <si>
    <t>SL8</t>
  </si>
  <si>
    <t>SL9</t>
  </si>
  <si>
    <t>SL10</t>
  </si>
  <si>
    <t>SL11</t>
  </si>
  <si>
    <t>Snivy</t>
  </si>
  <si>
    <t>Servine</t>
  </si>
  <si>
    <t>Serperior</t>
  </si>
  <si>
    <t>Pansage</t>
  </si>
  <si>
    <t>Simisage</t>
  </si>
  <si>
    <t>Petlil</t>
  </si>
  <si>
    <t>Lilligant</t>
  </si>
  <si>
    <t>Maractus</t>
  </si>
  <si>
    <t>Deerling</t>
  </si>
  <si>
    <t>Sawsbuck</t>
  </si>
  <si>
    <t>Tepig</t>
  </si>
  <si>
    <t>Pignite</t>
  </si>
  <si>
    <t>Emboar</t>
  </si>
  <si>
    <t>Pansear</t>
  </si>
  <si>
    <t>Simisear</t>
  </si>
  <si>
    <t>Darumaka</t>
  </si>
  <si>
    <t>Darmanitan</t>
  </si>
  <si>
    <t>Reshiram</t>
  </si>
  <si>
    <t>Oshawott</t>
  </si>
  <si>
    <t>Dewott</t>
  </si>
  <si>
    <t>Samurott</t>
  </si>
  <si>
    <t>Panpour</t>
  </si>
  <si>
    <t>Simipour</t>
  </si>
  <si>
    <t>Basculin</t>
  </si>
  <si>
    <t>Ducklett</t>
  </si>
  <si>
    <t>Swanna</t>
  </si>
  <si>
    <t>Alomomola</t>
  </si>
  <si>
    <t>Blitzle</t>
  </si>
  <si>
    <t>Zebstrika</t>
  </si>
  <si>
    <t>Joltik</t>
  </si>
  <si>
    <t>Galvantula</t>
  </si>
  <si>
    <t>Zekrom</t>
  </si>
  <si>
    <t>Munna</t>
  </si>
  <si>
    <t>Musharna</t>
  </si>
  <si>
    <t>Woobat</t>
  </si>
  <si>
    <t>Swoobat</t>
  </si>
  <si>
    <t>Venipede</t>
  </si>
  <si>
    <t>Whirlipede</t>
  </si>
  <si>
    <t>Scolipede</t>
  </si>
  <si>
    <t>Solosis</t>
  </si>
  <si>
    <t>Duosion</t>
  </si>
  <si>
    <t>Reuniclus</t>
  </si>
  <si>
    <t>Timburr</t>
  </si>
  <si>
    <t>Gurdurr</t>
  </si>
  <si>
    <t>Throh</t>
  </si>
  <si>
    <t>Sawk</t>
  </si>
  <si>
    <t>Sandile</t>
  </si>
  <si>
    <t>Krokorok</t>
  </si>
  <si>
    <t>Krookodile</t>
  </si>
  <si>
    <t>Purrloin</t>
  </si>
  <si>
    <t>Liepard</t>
  </si>
  <si>
    <t>Scraggy</t>
  </si>
  <si>
    <t>Scrafty</t>
  </si>
  <si>
    <t>Zorua</t>
  </si>
  <si>
    <t>Zoroark</t>
  </si>
  <si>
    <t>Vullaby</t>
  </si>
  <si>
    <t>Mandibuzz</t>
  </si>
  <si>
    <t>Klink</t>
  </si>
  <si>
    <t>Klang</t>
  </si>
  <si>
    <t>Klinklang</t>
  </si>
  <si>
    <t>Patrat</t>
  </si>
  <si>
    <t>Watchog</t>
  </si>
  <si>
    <t>Lillipup</t>
  </si>
  <si>
    <t>Herdier</t>
  </si>
  <si>
    <t>Stoutland</t>
  </si>
  <si>
    <t>Pidove</t>
  </si>
  <si>
    <t>Tranquill</t>
  </si>
  <si>
    <t>Unfezant</t>
  </si>
  <si>
    <t>Audino</t>
  </si>
  <si>
    <t>Minccino</t>
  </si>
  <si>
    <t>Cinccino</t>
  </si>
  <si>
    <t>Bouffalant</t>
  </si>
  <si>
    <t>Professor Juniper</t>
  </si>
  <si>
    <t>Sewaddle</t>
  </si>
  <si>
    <t>Swadloon</t>
  </si>
  <si>
    <t>Leavanny</t>
  </si>
  <si>
    <t>Cottonee</t>
  </si>
  <si>
    <t>Whimiscott</t>
  </si>
  <si>
    <t>Virizion</t>
  </si>
  <si>
    <t>Cubchoo</t>
  </si>
  <si>
    <t>Beartic</t>
  </si>
  <si>
    <t>Emolga</t>
  </si>
  <si>
    <t>Thundurus</t>
  </si>
  <si>
    <t>Siglyph</t>
  </si>
  <si>
    <t>Gothita</t>
  </si>
  <si>
    <t>Gothorita</t>
  </si>
  <si>
    <t>Gothitelle</t>
  </si>
  <si>
    <t>Roggenrola</t>
  </si>
  <si>
    <t>Boldore</t>
  </si>
  <si>
    <t>Gigalith</t>
  </si>
  <si>
    <t>Drilbur</t>
  </si>
  <si>
    <t>Excadrill</t>
  </si>
  <si>
    <t>Terrakion</t>
  </si>
  <si>
    <t>Ferroseed</t>
  </si>
  <si>
    <t>Ferrothorn</t>
  </si>
  <si>
    <t>Cobalion</t>
  </si>
  <si>
    <t>Rufflet</t>
  </si>
  <si>
    <t>Braviary</t>
  </si>
  <si>
    <t>Tornadus</t>
  </si>
  <si>
    <t>Bianca</t>
  </si>
  <si>
    <t>Cheren</t>
  </si>
  <si>
    <t>Crushing Hammer</t>
  </si>
  <si>
    <t>Max Potion</t>
  </si>
  <si>
    <t>Pokémon Catcher</t>
  </si>
  <si>
    <t>Dweeble</t>
  </si>
  <si>
    <t>Crustle</t>
  </si>
  <si>
    <t>Karrablast</t>
  </si>
  <si>
    <t>Foongus</t>
  </si>
  <si>
    <t>Amoonguss</t>
  </si>
  <si>
    <t>Shelmet</t>
  </si>
  <si>
    <t>Accelgor</t>
  </si>
  <si>
    <t>Victini</t>
  </si>
  <si>
    <t>Heatmor</t>
  </si>
  <si>
    <t>Larvesta</t>
  </si>
  <si>
    <t>Volcarona</t>
  </si>
  <si>
    <t>Tympole</t>
  </si>
  <si>
    <t>Palpitoad</t>
  </si>
  <si>
    <t>Seismitoad</t>
  </si>
  <si>
    <t>Tirtouga</t>
  </si>
  <si>
    <t>Restored</t>
  </si>
  <si>
    <t>Carracosta</t>
  </si>
  <si>
    <t>Vanillite</t>
  </si>
  <si>
    <t>Vanillish</t>
  </si>
  <si>
    <t>Vanilluxe</t>
  </si>
  <si>
    <t>Frillish</t>
  </si>
  <si>
    <t>Jellicent</t>
  </si>
  <si>
    <t>Cryogonal</t>
  </si>
  <si>
    <t>Kyurem</t>
  </si>
  <si>
    <t>Tynamo</t>
  </si>
  <si>
    <t>Eelektrik</t>
  </si>
  <si>
    <t>Eelektross</t>
  </si>
  <si>
    <t>Stunfisk</t>
  </si>
  <si>
    <t>Yamask</t>
  </si>
  <si>
    <t>Cofagrigus</t>
  </si>
  <si>
    <t>Trubbish</t>
  </si>
  <si>
    <t>Garbodor</t>
  </si>
  <si>
    <t>Elgyem</t>
  </si>
  <si>
    <t>Beheeyem</t>
  </si>
  <si>
    <t>Litwick</t>
  </si>
  <si>
    <t>Lampent</t>
  </si>
  <si>
    <t>Chandelure</t>
  </si>
  <si>
    <t>Conkeldurr</t>
  </si>
  <si>
    <t>Archen</t>
  </si>
  <si>
    <t>Archeops</t>
  </si>
  <si>
    <t>Mienfoo</t>
  </si>
  <si>
    <t>Mienshao</t>
  </si>
  <si>
    <t>Golett</t>
  </si>
  <si>
    <t>Golurk</t>
  </si>
  <si>
    <t>Landorus</t>
  </si>
  <si>
    <t>Pawniard</t>
  </si>
  <si>
    <t>Bisharp</t>
  </si>
  <si>
    <t>Deino</t>
  </si>
  <si>
    <t>Zweilous</t>
  </si>
  <si>
    <t>Hydreigon</t>
  </si>
  <si>
    <t>Escavalier</t>
  </si>
  <si>
    <t>Durant</t>
  </si>
  <si>
    <t>Axew</t>
  </si>
  <si>
    <t>Fraxure</t>
  </si>
  <si>
    <t>Haxorus</t>
  </si>
  <si>
    <t>Druddigon</t>
  </si>
  <si>
    <t>Cover Fossil</t>
  </si>
  <si>
    <t>Eviolite</t>
  </si>
  <si>
    <t>Plume Fossil</t>
  </si>
  <si>
    <t>Rocky Helmet</t>
  </si>
  <si>
    <t>Xtransceiver</t>
  </si>
  <si>
    <t>Shaymin-EX</t>
  </si>
  <si>
    <t>Reshiram-EX</t>
  </si>
  <si>
    <t>Kyurem-EX</t>
  </si>
  <si>
    <t>Zekrom-EX</t>
  </si>
  <si>
    <t>Mewtwo-EX</t>
  </si>
  <si>
    <t>Regigigas-EX</t>
  </si>
  <si>
    <t>Cilan</t>
  </si>
  <si>
    <t>Exp. Share</t>
  </si>
  <si>
    <t>Heavy Ball</t>
  </si>
  <si>
    <t>Level Ball</t>
  </si>
  <si>
    <t>Skyarrow Bridge</t>
  </si>
  <si>
    <t>Prism Energy</t>
  </si>
  <si>
    <t>Dwebble</t>
  </si>
  <si>
    <t>Entei-EX</t>
  </si>
  <si>
    <t>Kyogre-EX</t>
  </si>
  <si>
    <t>Raikou-EX</t>
  </si>
  <si>
    <t>Groudon-EX</t>
  </si>
  <si>
    <t>Dark</t>
  </si>
  <si>
    <t>Darkrai-EX</t>
  </si>
  <si>
    <t>Tornadus-EX</t>
  </si>
  <si>
    <t>Dark Claw</t>
  </si>
  <si>
    <t>Dark Patch</t>
  </si>
  <si>
    <t>Enhanced Hammer</t>
  </si>
  <si>
    <t>Hooligans Jim &amp; Cas</t>
  </si>
  <si>
    <t>Old Amber Aerodactyl</t>
  </si>
  <si>
    <t>Random Receiver</t>
  </si>
  <si>
    <t>Twist Mountain</t>
  </si>
  <si>
    <t>Ultra Ball</t>
  </si>
  <si>
    <t>Ho-Oh-EX</t>
  </si>
  <si>
    <t>Mew-EX</t>
  </si>
  <si>
    <t>Sigilyph</t>
  </si>
  <si>
    <t>Terrakion-EX</t>
  </si>
  <si>
    <t>Registeel-EX</t>
  </si>
  <si>
    <t>Rayquaza-EX</t>
  </si>
  <si>
    <t>Giratina-EX</t>
  </si>
  <si>
    <t>Giant Cape</t>
  </si>
  <si>
    <t>Rescue Scarf</t>
  </si>
  <si>
    <t>Tool Scrapper</t>
  </si>
  <si>
    <t>Blend Energy GRPD</t>
  </si>
  <si>
    <t>Blend Energy WLFM</t>
  </si>
  <si>
    <t>Celebi-EX</t>
  </si>
  <si>
    <t>Whimsicott</t>
  </si>
  <si>
    <t>Petilil</t>
  </si>
  <si>
    <t>Keldeo</t>
  </si>
  <si>
    <t>Keldeo-EX</t>
  </si>
  <si>
    <t>Cresselia-EX</t>
  </si>
  <si>
    <t>Meloetta</t>
  </si>
  <si>
    <t>Landorus-EX</t>
  </si>
  <si>
    <t>Black Kyurem</t>
  </si>
  <si>
    <t>Black Kyurem-EX</t>
  </si>
  <si>
    <t>White Kyurem</t>
  </si>
  <si>
    <t>White Kyurem-EX</t>
  </si>
  <si>
    <t>Aspertia City Gym</t>
  </si>
  <si>
    <t>Hugh</t>
  </si>
  <si>
    <t>Skyla</t>
  </si>
  <si>
    <t>Town Map</t>
  </si>
  <si>
    <t>Crystal Edge</t>
  </si>
  <si>
    <t>Crystal Wall</t>
  </si>
  <si>
    <t>Gold Potion</t>
  </si>
  <si>
    <t>Victini-EX</t>
  </si>
  <si>
    <t>Cobalion-EX</t>
  </si>
  <si>
    <t>Bicycle</t>
  </si>
  <si>
    <t>Escape Rope</t>
  </si>
  <si>
    <t>Ether</t>
  </si>
  <si>
    <t>Virbank City Gym</t>
  </si>
  <si>
    <t>Dowsing Machine</t>
  </si>
  <si>
    <t>Scramble Switch</t>
  </si>
  <si>
    <t>Victory Piece</t>
  </si>
  <si>
    <t>Latias-EX</t>
  </si>
  <si>
    <t>Latios-EX</t>
  </si>
  <si>
    <t>Float Stone</t>
  </si>
  <si>
    <t>Superior Energy Retrieval</t>
  </si>
  <si>
    <t>Life Dew</t>
  </si>
  <si>
    <t>Rock Guard</t>
  </si>
  <si>
    <t>Virizion-EX</t>
  </si>
  <si>
    <t>Genesect</t>
  </si>
  <si>
    <t>Jirachi-EX</t>
  </si>
  <si>
    <t>Caitlin</t>
  </si>
  <si>
    <t>Iris</t>
  </si>
  <si>
    <t>Root Fossil Lileep</t>
  </si>
  <si>
    <t>Silver Bangle</t>
  </si>
  <si>
    <t>Silver Mirror</t>
  </si>
  <si>
    <t>Scoop Up Cyclone</t>
  </si>
  <si>
    <t>Chandelure-EX</t>
  </si>
  <si>
    <t>Excadrill-EX</t>
  </si>
  <si>
    <t>Cedric Juniper</t>
  </si>
  <si>
    <t>RC1</t>
  </si>
  <si>
    <t>RC2</t>
  </si>
  <si>
    <t>RC3</t>
  </si>
  <si>
    <t>RC4</t>
  </si>
  <si>
    <t>RC5</t>
  </si>
  <si>
    <t>RC6</t>
  </si>
  <si>
    <t>RC7</t>
  </si>
  <si>
    <t>RC8</t>
  </si>
  <si>
    <t>RC9</t>
  </si>
  <si>
    <t>RC10</t>
  </si>
  <si>
    <t>Meloetta-EX</t>
  </si>
  <si>
    <t>RC11</t>
  </si>
  <si>
    <t>RC12</t>
  </si>
  <si>
    <t>RC13</t>
  </si>
  <si>
    <t>RC14</t>
  </si>
  <si>
    <t>RC15</t>
  </si>
  <si>
    <t>RC16</t>
  </si>
  <si>
    <t>RC17</t>
  </si>
  <si>
    <t>RC18</t>
  </si>
  <si>
    <t>RC19</t>
  </si>
  <si>
    <t>Elesa</t>
  </si>
  <si>
    <t>RC20</t>
  </si>
  <si>
    <t>RC21</t>
  </si>
  <si>
    <t>RC22</t>
  </si>
  <si>
    <t>RC23</t>
  </si>
  <si>
    <t>RC24</t>
  </si>
  <si>
    <t>RC25</t>
  </si>
  <si>
    <t>Venusaur-EX</t>
  </si>
  <si>
    <t>Mega Venusaur-EX</t>
  </si>
  <si>
    <t>Mega</t>
  </si>
  <si>
    <t>Chespin</t>
  </si>
  <si>
    <t>Quilladin</t>
  </si>
  <si>
    <t>Chesnaught</t>
  </si>
  <si>
    <t>Scatterbug</t>
  </si>
  <si>
    <t>Spewpa</t>
  </si>
  <si>
    <t>Vivillon</t>
  </si>
  <si>
    <t>Skiddo</t>
  </si>
  <si>
    <t>Gogoat</t>
  </si>
  <si>
    <t>Fennekin</t>
  </si>
  <si>
    <t>Braixen</t>
  </si>
  <si>
    <t>Delphox</t>
  </si>
  <si>
    <t>Fletchinder</t>
  </si>
  <si>
    <t>Talonflame</t>
  </si>
  <si>
    <t>Blastoise-EX</t>
  </si>
  <si>
    <t>Mega Blastoise-EX</t>
  </si>
  <si>
    <t>Froakie</t>
  </si>
  <si>
    <t>Frogadier</t>
  </si>
  <si>
    <t>Greninja</t>
  </si>
  <si>
    <t>Emolga-EX</t>
  </si>
  <si>
    <t>Phantump</t>
  </si>
  <si>
    <t>Trevenant</t>
  </si>
  <si>
    <t>Pumpkaboo</t>
  </si>
  <si>
    <t>Gourgeist</t>
  </si>
  <si>
    <t>Inkay</t>
  </si>
  <si>
    <t>Malamar</t>
  </si>
  <si>
    <t>Yveltal</t>
  </si>
  <si>
    <t>Yveltal-EX</t>
  </si>
  <si>
    <t>Skarmory-EX</t>
  </si>
  <si>
    <t>Honedge</t>
  </si>
  <si>
    <t>Doublade</t>
  </si>
  <si>
    <t>Aegislash</t>
  </si>
  <si>
    <t>Fairy</t>
  </si>
  <si>
    <t>Spritzee</t>
  </si>
  <si>
    <t>Aromatisse</t>
  </si>
  <si>
    <t>Swirlix</t>
  </si>
  <si>
    <t>Slurpuff</t>
  </si>
  <si>
    <t>Xerneas</t>
  </si>
  <si>
    <t>Xerneas-EX</t>
  </si>
  <si>
    <t>Bunnelby</t>
  </si>
  <si>
    <t>Diggersby</t>
  </si>
  <si>
    <t>Fletchling</t>
  </si>
  <si>
    <t>Furfrou</t>
  </si>
  <si>
    <t>Cassius</t>
  </si>
  <si>
    <t>Evosoda</t>
  </si>
  <si>
    <t>Fairy Garden</t>
  </si>
  <si>
    <t>Hard Charm</t>
  </si>
  <si>
    <t>Muscle Band</t>
  </si>
  <si>
    <t>Professor Sycamore</t>
  </si>
  <si>
    <t>Professor's Letter</t>
  </si>
  <si>
    <t>Red Card</t>
  </si>
  <si>
    <t>Roller Skates</t>
  </si>
  <si>
    <t>Shadow Circle</t>
  </si>
  <si>
    <t>Shauna</t>
  </si>
  <si>
    <t>Team Flare Grunt</t>
  </si>
  <si>
    <t>Fairy Energy</t>
  </si>
  <si>
    <t>Charizard-EX</t>
  </si>
  <si>
    <t>Mega Charizard-EX</t>
  </si>
  <si>
    <t>Litleo</t>
  </si>
  <si>
    <t>Pyroar</t>
  </si>
  <si>
    <t>Bergmite</t>
  </si>
  <si>
    <t>Avalugg</t>
  </si>
  <si>
    <t>Magnezone-EX</t>
  </si>
  <si>
    <t>Helioptile</t>
  </si>
  <si>
    <t>Heliolisk</t>
  </si>
  <si>
    <t>Toxicroak-EX</t>
  </si>
  <si>
    <t>Espurr</t>
  </si>
  <si>
    <t>Meowstic</t>
  </si>
  <si>
    <t>Skrelp</t>
  </si>
  <si>
    <t>Binacle</t>
  </si>
  <si>
    <t>Barbaracle</t>
  </si>
  <si>
    <t>Flabébé</t>
  </si>
  <si>
    <t>Floette</t>
  </si>
  <si>
    <t>Florges</t>
  </si>
  <si>
    <t>Carbink</t>
  </si>
  <si>
    <t>Dragalge</t>
  </si>
  <si>
    <t>Goomy</t>
  </si>
  <si>
    <t>Sliggoo</t>
  </si>
  <si>
    <t>Goodra</t>
  </si>
  <si>
    <t>Kangaskhan-EX</t>
  </si>
  <si>
    <t>Mega Kangaskhan-EX</t>
  </si>
  <si>
    <t>Blacksmith</t>
  </si>
  <si>
    <t>Fiery Torch</t>
  </si>
  <si>
    <t>Lysandre</t>
  </si>
  <si>
    <t>Pal Pad</t>
  </si>
  <si>
    <t>Pokémon Center Lady</t>
  </si>
  <si>
    <t>Protection Cube</t>
  </si>
  <si>
    <t>Sacred Ash</t>
  </si>
  <si>
    <t>Startling Megaphone</t>
  </si>
  <si>
    <t>Trick Shovel</t>
  </si>
  <si>
    <t>Heracross-EX</t>
  </si>
  <si>
    <t>Mega Heracross-EX</t>
  </si>
  <si>
    <t>Stage1</t>
  </si>
  <si>
    <t>Seismitoad-EX</t>
  </si>
  <si>
    <t>Clauncher</t>
  </si>
  <si>
    <t>Clawitzer</t>
  </si>
  <si>
    <t>Amaura</t>
  </si>
  <si>
    <t>Aurorus</t>
  </si>
  <si>
    <t>Dedenne</t>
  </si>
  <si>
    <t>Lucario-EX</t>
  </si>
  <si>
    <t>Mega Lucario-EX</t>
  </si>
  <si>
    <t>Pancham</t>
  </si>
  <si>
    <t>Tyrunt</t>
  </si>
  <si>
    <t>Tyrantrum</t>
  </si>
  <si>
    <t>Hawlucha</t>
  </si>
  <si>
    <t>Hawlucha-EX</t>
  </si>
  <si>
    <t>Pangoro</t>
  </si>
  <si>
    <t>Sylveon</t>
  </si>
  <si>
    <t>Klefki</t>
  </si>
  <si>
    <t>Dragonite-EX</t>
  </si>
  <si>
    <t>Noivern</t>
  </si>
  <si>
    <t>Noibat</t>
  </si>
  <si>
    <t>Battle Reporter</t>
  </si>
  <si>
    <t>Fighting Stadium</t>
  </si>
  <si>
    <t>Focus Sash</t>
  </si>
  <si>
    <t>Fossil Researcher</t>
  </si>
  <si>
    <t>Jaw Fossil</t>
  </si>
  <si>
    <t>Korrina</t>
  </si>
  <si>
    <t>Mountain Ring</t>
  </si>
  <si>
    <t>Sail Fossil</t>
  </si>
  <si>
    <t>Sparkling Robe</t>
  </si>
  <si>
    <t>Tool Retriever</t>
  </si>
  <si>
    <t>Training Center</t>
  </si>
  <si>
    <t>Herbal Energy</t>
  </si>
  <si>
    <t>Strong Energy</t>
  </si>
  <si>
    <t>Manectric-EX</t>
  </si>
  <si>
    <t>Ex Rare</t>
  </si>
  <si>
    <t>Mega Manectric-EX</t>
  </si>
  <si>
    <t>Gengar-EX</t>
  </si>
  <si>
    <t>Mega Gengar-EX</t>
  </si>
  <si>
    <t>Malamar-EX</t>
  </si>
  <si>
    <t>Dialga-EX</t>
  </si>
  <si>
    <t>Aegislash-EX</t>
  </si>
  <si>
    <t>Florges-EX</t>
  </si>
  <si>
    <t>Diancie</t>
  </si>
  <si>
    <t>AZ</t>
  </si>
  <si>
    <t>Battle Compressor</t>
  </si>
  <si>
    <t>Dimension Valley</t>
  </si>
  <si>
    <t>Gengar Spirit Link</t>
  </si>
  <si>
    <t>Hand Scope</t>
  </si>
  <si>
    <t>Head Ringer</t>
  </si>
  <si>
    <t>Jamming Net</t>
  </si>
  <si>
    <t>Lysandre's Trump Card</t>
  </si>
  <si>
    <t>Manectric Spirit Link</t>
  </si>
  <si>
    <t>Robo Substitute</t>
  </si>
  <si>
    <t>Steel Shelter</t>
  </si>
  <si>
    <t>Target Whistle</t>
  </si>
  <si>
    <t>Tierno</t>
  </si>
  <si>
    <t>Trick Coin</t>
  </si>
  <si>
    <t>Xerosic</t>
  </si>
  <si>
    <t>Mystery Energy</t>
  </si>
  <si>
    <t>Trevenant-EX</t>
  </si>
  <si>
    <t>Camerupt-EX</t>
  </si>
  <si>
    <t>Wailord-EX</t>
  </si>
  <si>
    <t>Primal Kyogre-EX</t>
  </si>
  <si>
    <t>Primal Groudon-EX</t>
  </si>
  <si>
    <t>Sharpedo-EX</t>
  </si>
  <si>
    <t>Aggron-EX</t>
  </si>
  <si>
    <t>Mega Aggron-EX</t>
  </si>
  <si>
    <t>Gardevoir-EX</t>
  </si>
  <si>
    <t>Mega Gardevoir-EX</t>
  </si>
  <si>
    <t>Acro Bike</t>
  </si>
  <si>
    <t>Aggron Spirit Link</t>
  </si>
  <si>
    <t>Archie's Ace in the Hole</t>
  </si>
  <si>
    <t>Dive Ball</t>
  </si>
  <si>
    <t>Fresh Water Set</t>
  </si>
  <si>
    <t>Gardevoir Spirit Link</t>
  </si>
  <si>
    <t>Groudon Spirit Link</t>
  </si>
  <si>
    <t>Kyogre Spirit Link</t>
  </si>
  <si>
    <t>Maxie's Hidden Ball Trick</t>
  </si>
  <si>
    <t>Professor Birch's Observations</t>
  </si>
  <si>
    <t>Repeat Ball</t>
  </si>
  <si>
    <t>Rough Seas</t>
  </si>
  <si>
    <t>Scorched Earth</t>
  </si>
  <si>
    <t>Shrine of Memories</t>
  </si>
  <si>
    <t>Silent Lab</t>
  </si>
  <si>
    <t>Teammates</t>
  </si>
  <si>
    <t>Weakness Policy</t>
  </si>
  <si>
    <t>Shield Energy</t>
  </si>
  <si>
    <t>Wonder Energy</t>
  </si>
  <si>
    <t>Team Aqua's Kyogre-EX</t>
  </si>
  <si>
    <t>Team Aqua's Grimer</t>
  </si>
  <si>
    <t>Team Aqua's Muk</t>
  </si>
  <si>
    <t>Team Magma's Groudon-EX</t>
  </si>
  <si>
    <t>Aqua Diffuser</t>
  </si>
  <si>
    <t>Magma Pointer</t>
  </si>
  <si>
    <t>Team Aqua Admin</t>
  </si>
  <si>
    <t>Team Aqua Grunt</t>
  </si>
  <si>
    <t>Team Aqua's Great Ball</t>
  </si>
  <si>
    <t>Team Aqua's Secret Base</t>
  </si>
  <si>
    <t>Team Magma Admin</t>
  </si>
  <si>
    <t>Team Magma Grunt</t>
  </si>
  <si>
    <t>Team Magma's Great Ball</t>
  </si>
  <si>
    <t>Team Magma's Secret Base</t>
  </si>
  <si>
    <t>Double Aqua Energy</t>
  </si>
  <si>
    <t>Double Magma Energy</t>
  </si>
  <si>
    <t>Thundurus-EX</t>
  </si>
  <si>
    <t>Gallade-EX</t>
  </si>
  <si>
    <t>Mega Gallade-EX</t>
  </si>
  <si>
    <t>Mega Latios-EX</t>
  </si>
  <si>
    <t>Mega Rayquaza-EX</t>
  </si>
  <si>
    <t>Hydreigon-EX</t>
  </si>
  <si>
    <t>Gallade Spirit Link</t>
  </si>
  <si>
    <t>Healing Scarf</t>
  </si>
  <si>
    <t>Latios Spirit Link</t>
  </si>
  <si>
    <t>Mega Turbo</t>
  </si>
  <si>
    <t>Rayquaza Spirit Link</t>
  </si>
  <si>
    <t>Sky Field</t>
  </si>
  <si>
    <t>Steven</t>
  </si>
  <si>
    <t>Trainers' Mail</t>
  </si>
  <si>
    <t>Wally</t>
  </si>
  <si>
    <t>Wide Lens</t>
  </si>
  <si>
    <t>Winona</t>
  </si>
  <si>
    <t>Double Dragon Energy</t>
  </si>
  <si>
    <t>Sceptile-EX</t>
  </si>
  <si>
    <t>Mega Sceptile-EX</t>
  </si>
  <si>
    <t>Ampharos-EX</t>
  </si>
  <si>
    <t>Mega Ampharos-EX</t>
  </si>
  <si>
    <t>Hoopa-EX</t>
  </si>
  <si>
    <t>Machamp-EX</t>
  </si>
  <si>
    <t>Tyranitar-EX</t>
  </si>
  <si>
    <t>Mega Tyranitar-EX</t>
  </si>
  <si>
    <t>Lugia-EX</t>
  </si>
  <si>
    <t>Ace Trainer</t>
  </si>
  <si>
    <t>Ampharos Spirit Link</t>
  </si>
  <si>
    <t>Eco Arm</t>
  </si>
  <si>
    <t>Energy Recycler</t>
  </si>
  <si>
    <t>Faded Town</t>
  </si>
  <si>
    <t>Forest of Giant Plants</t>
  </si>
  <si>
    <t>Hex Maniac</t>
  </si>
  <si>
    <t>Lucky Helmet</t>
  </si>
  <si>
    <t>Paint Roller</t>
  </si>
  <si>
    <t>Sceptile Spirit Link</t>
  </si>
  <si>
    <t>Tyranitar Spirit Link</t>
  </si>
  <si>
    <t>Dangerous Energy</t>
  </si>
  <si>
    <t>Flash Energy</t>
  </si>
  <si>
    <t>Chesnaught BREAK</t>
  </si>
  <si>
    <t>BREAK</t>
  </si>
  <si>
    <t>Houndoom-EX</t>
  </si>
  <si>
    <t>Mega Houndoom-EX</t>
  </si>
  <si>
    <t>Glalie-EX</t>
  </si>
  <si>
    <t>Mega Glalie-EX</t>
  </si>
  <si>
    <t>Raichu BREAK</t>
  </si>
  <si>
    <t>Mega Mewtwo-EX</t>
  </si>
  <si>
    <t>Marowak BREAK</t>
  </si>
  <si>
    <t>Zoroark BREAK</t>
  </si>
  <si>
    <t>Florges BREAK</t>
  </si>
  <si>
    <t>Noivern BREAK</t>
  </si>
  <si>
    <t>Assault Vest</t>
  </si>
  <si>
    <t>Brigette</t>
  </si>
  <si>
    <t>Buddy-Buddy Rescue</t>
  </si>
  <si>
    <t>Giovanni's Scheme</t>
  </si>
  <si>
    <t>Glalie Spirit Link</t>
  </si>
  <si>
    <t>Heavy Boots</t>
  </si>
  <si>
    <t>Houndoom Spirit Link</t>
  </si>
  <si>
    <t>Mewtwo Spirit Link</t>
  </si>
  <si>
    <t>Parallel City</t>
  </si>
  <si>
    <t>Reserved Ticket</t>
  </si>
  <si>
    <t>Burning Energy</t>
  </si>
  <si>
    <t>Emboar-EX</t>
  </si>
  <si>
    <t>Golduck BREAK</t>
  </si>
  <si>
    <t>Gyarados-EX</t>
  </si>
  <si>
    <t>Mega Gyarados-EX</t>
  </si>
  <si>
    <t>Palkia-EX</t>
  </si>
  <si>
    <t>Manaphy-EX</t>
  </si>
  <si>
    <t>Greninja BREAK</t>
  </si>
  <si>
    <t>Luxray BREAK</t>
  </si>
  <si>
    <t>Espeon-EX</t>
  </si>
  <si>
    <t>Trevenant BREAK</t>
  </si>
  <si>
    <t>Scizor-EX</t>
  </si>
  <si>
    <t>Mega Scizor-EX</t>
  </si>
  <si>
    <t>Togekiss-EX</t>
  </si>
  <si>
    <t>Raticate BREAK</t>
  </si>
  <si>
    <t>All-Night Party</t>
  </si>
  <si>
    <t>Bursting Balloon</t>
  </si>
  <si>
    <t>Delinquent</t>
  </si>
  <si>
    <t>Fighting Fury Belt</t>
  </si>
  <si>
    <t>Gyarados Spirit Link</t>
  </si>
  <si>
    <t>Max Elixir</t>
  </si>
  <si>
    <t>Misty's Determination</t>
  </si>
  <si>
    <t>Psychic's Mind Reading</t>
  </si>
  <si>
    <t>Puzzle of Time</t>
  </si>
  <si>
    <t>Reverse Valley</t>
  </si>
  <si>
    <t>Scizor Spirit Link</t>
  </si>
  <si>
    <t>Splash Energy</t>
  </si>
  <si>
    <t>Leafeon-EX</t>
  </si>
  <si>
    <t>Ninetales-EX</t>
  </si>
  <si>
    <t>Vaporeon-EX</t>
  </si>
  <si>
    <t>Jolteon-EX</t>
  </si>
  <si>
    <t>Meowstic-EX</t>
  </si>
  <si>
    <t>Dugrrio</t>
  </si>
  <si>
    <t>Golem-EX</t>
  </si>
  <si>
    <t>Clemont</t>
  </si>
  <si>
    <t>Imakuni?</t>
  </si>
  <si>
    <t>Olympia</t>
  </si>
  <si>
    <t>Revitalizer</t>
  </si>
  <si>
    <t>Flareon-EX</t>
  </si>
  <si>
    <t>Sylveon-EX</t>
  </si>
  <si>
    <t>Floral Crown</t>
  </si>
  <si>
    <t>RC26</t>
  </si>
  <si>
    <t>RC27</t>
  </si>
  <si>
    <t>RC28</t>
  </si>
  <si>
    <t>RC29</t>
  </si>
  <si>
    <t>RC30</t>
  </si>
  <si>
    <t>RC31</t>
  </si>
  <si>
    <t>RC32</t>
  </si>
  <si>
    <t>Burmy</t>
  </si>
  <si>
    <t>Wormadam</t>
  </si>
  <si>
    <t>Delphox BREAK</t>
  </si>
  <si>
    <t>Omastar BREAK</t>
  </si>
  <si>
    <t>Glaceon-EX</t>
  </si>
  <si>
    <t>Alakazam-EX</t>
  </si>
  <si>
    <t>Mega Alakazam-EX</t>
  </si>
  <si>
    <t>Regirock-EX</t>
  </si>
  <si>
    <t>Carbink BREAK</t>
  </si>
  <si>
    <t>Zygarde</t>
  </si>
  <si>
    <t>Zygarde-EX</t>
  </si>
  <si>
    <t>Umbreon-EX</t>
  </si>
  <si>
    <t>Bronzong BREAK</t>
  </si>
  <si>
    <t>Genesect-EX</t>
  </si>
  <si>
    <t>Mega Altaria-EX</t>
  </si>
  <si>
    <t>Diancie-EX</t>
  </si>
  <si>
    <t>Kingdra-EX</t>
  </si>
  <si>
    <t>Lugia BREAK</t>
  </si>
  <si>
    <t>Altaria-EX</t>
  </si>
  <si>
    <t>Audino-EX</t>
  </si>
  <si>
    <t>Mega Audino-EX</t>
  </si>
  <si>
    <t>Alakazam Spirit Link</t>
  </si>
  <si>
    <t>Altaria Spirit Link</t>
  </si>
  <si>
    <t>Audino Spirit Link</t>
  </si>
  <si>
    <t>Bent Spoon</t>
  </si>
  <si>
    <t>Chaos Tower</t>
  </si>
  <si>
    <t>Dome Fossil Kabuto</t>
  </si>
  <si>
    <t>Energy Pouch</t>
  </si>
  <si>
    <t>Energy Reset</t>
  </si>
  <si>
    <t>Fairy Drop</t>
  </si>
  <si>
    <t>Fossil Excavation Kit</t>
  </si>
  <si>
    <t>Helix Fossil Omanyte</t>
  </si>
  <si>
    <t>Lass's Special</t>
  </si>
  <si>
    <t>Mega Catcher</t>
  </si>
  <si>
    <t>Power Memory</t>
  </si>
  <si>
    <t>Team Rocket's Handiwork</t>
  </si>
  <si>
    <t>Yanmega BREAK</t>
  </si>
  <si>
    <t>Grass/Fire</t>
  </si>
  <si>
    <t>Talonflame BREAK</t>
  </si>
  <si>
    <t>Pyroar BREAK</t>
  </si>
  <si>
    <t>Volcanion</t>
  </si>
  <si>
    <t>Volcanion-EX</t>
  </si>
  <si>
    <t>Fire/Water</t>
  </si>
  <si>
    <t>Shellos</t>
  </si>
  <si>
    <t>Gastrodon</t>
  </si>
  <si>
    <t>Clawitzer BREAK</t>
  </si>
  <si>
    <t>Lightning/Grass</t>
  </si>
  <si>
    <t>Hoopa</t>
  </si>
  <si>
    <t>Yveltal BREAK</t>
  </si>
  <si>
    <t>Steelix-EX</t>
  </si>
  <si>
    <t>Mega Steelix-EX</t>
  </si>
  <si>
    <t>Metal/Fighting</t>
  </si>
  <si>
    <t>Magearna-EX</t>
  </si>
  <si>
    <t>Fairy/Water</t>
  </si>
  <si>
    <t>Fairy/Psychic</t>
  </si>
  <si>
    <t>Xerneas BREAK</t>
  </si>
  <si>
    <t>Hydreigon BREAK</t>
  </si>
  <si>
    <t>Armor Fossil Shieldon</t>
  </si>
  <si>
    <t>Captivating Poké Puff</t>
  </si>
  <si>
    <t>Claw Fossil Anorith</t>
  </si>
  <si>
    <t>Greedy Dice</t>
  </si>
  <si>
    <t>Ninja Boy</t>
  </si>
  <si>
    <t>Pokémon Ranger</t>
  </si>
  <si>
    <t>Special Charge</t>
  </si>
  <si>
    <t>Steelix Spirit Link</t>
  </si>
  <si>
    <t>Ninetales BREAK</t>
  </si>
  <si>
    <t>Slowbro-EX</t>
  </si>
  <si>
    <t>Mega Slowbro-EX</t>
  </si>
  <si>
    <t>Starmie BREAK</t>
  </si>
  <si>
    <t>Nidoking BREAK</t>
  </si>
  <si>
    <t>Machamp BREAK</t>
  </si>
  <si>
    <t>Pidgeot-EX</t>
  </si>
  <si>
    <t>Mega Pidgeot-EX</t>
  </si>
  <si>
    <t>Blastoise Spirit Link</t>
  </si>
  <si>
    <t>Brock's Grit</t>
  </si>
  <si>
    <t>Charizard Spirit Link</t>
  </si>
  <si>
    <t>Pidgeot Spirit Link</t>
  </si>
  <si>
    <t>Professor Oak's Hint</t>
  </si>
  <si>
    <t>Slowbro Spirit Link</t>
  </si>
  <si>
    <t>Venusaur Spirit Link</t>
  </si>
  <si>
    <t>Imakuni?'s Doduo</t>
  </si>
  <si>
    <t>Rowlet</t>
  </si>
  <si>
    <t>Dartrix</t>
  </si>
  <si>
    <t>Decidueye</t>
  </si>
  <si>
    <t>Decidueye-GX</t>
  </si>
  <si>
    <t>Grubbin</t>
  </si>
  <si>
    <t>Fomantis</t>
  </si>
  <si>
    <t>Lurantis-GX</t>
  </si>
  <si>
    <t>Morelull</t>
  </si>
  <si>
    <t>Shiinotic</t>
  </si>
  <si>
    <t>Bounsweet</t>
  </si>
  <si>
    <t>Steenee</t>
  </si>
  <si>
    <t>Tsareena</t>
  </si>
  <si>
    <t>Litten</t>
  </si>
  <si>
    <t>Torracat</t>
  </si>
  <si>
    <t>Incineroar</t>
  </si>
  <si>
    <t>Incineroar-GX</t>
  </si>
  <si>
    <t>Lapras-GX</t>
  </si>
  <si>
    <t>Popplio</t>
  </si>
  <si>
    <t>Brionne</t>
  </si>
  <si>
    <t>Primarina</t>
  </si>
  <si>
    <t>Primarina-GX</t>
  </si>
  <si>
    <t>Crabominable</t>
  </si>
  <si>
    <t>Wishiwashi</t>
  </si>
  <si>
    <t>Dewpider</t>
  </si>
  <si>
    <t>Araquanid</t>
  </si>
  <si>
    <t>Pyukumuku</t>
  </si>
  <si>
    <t>Bruxish</t>
  </si>
  <si>
    <t>Charjabug</t>
  </si>
  <si>
    <t>Vikavolt</t>
  </si>
  <si>
    <t>Togedemaru</t>
  </si>
  <si>
    <t>Alolan Grimer</t>
  </si>
  <si>
    <t>Alolan Muk</t>
  </si>
  <si>
    <t>Espeon-GX</t>
  </si>
  <si>
    <t>Mareanie</t>
  </si>
  <si>
    <t>Toxapex</t>
  </si>
  <si>
    <t>Cosmog</t>
  </si>
  <si>
    <t>Cosmeom</t>
  </si>
  <si>
    <t>Lunala-GX</t>
  </si>
  <si>
    <t>Crabrawler</t>
  </si>
  <si>
    <t>Passimian</t>
  </si>
  <si>
    <t>Sandygast</t>
  </si>
  <si>
    <t>Palossand</t>
  </si>
  <si>
    <t>Alolan Rattata</t>
  </si>
  <si>
    <t>Alolan Raticate</t>
  </si>
  <si>
    <t>Alolan Meowth</t>
  </si>
  <si>
    <t>Alolan Persian</t>
  </si>
  <si>
    <t>Umbreon-GX</t>
  </si>
  <si>
    <t>Alolan Diglett</t>
  </si>
  <si>
    <t>Alolan Dugtrio</t>
  </si>
  <si>
    <t>Solgaleo-GX</t>
  </si>
  <si>
    <t>Cutiefly</t>
  </si>
  <si>
    <t>Ribombee</t>
  </si>
  <si>
    <t>Tauros-GX</t>
  </si>
  <si>
    <t>Pikipek</t>
  </si>
  <si>
    <t>Trumbeak</t>
  </si>
  <si>
    <t>Toucannon</t>
  </si>
  <si>
    <t>Yungoos</t>
  </si>
  <si>
    <t>Gumshoos-GX</t>
  </si>
  <si>
    <t>Stufful</t>
  </si>
  <si>
    <t>Bewear</t>
  </si>
  <si>
    <t>Oranguru</t>
  </si>
  <si>
    <t>Big Malasada</t>
  </si>
  <si>
    <t>Hau</t>
  </si>
  <si>
    <t>Ilima</t>
  </si>
  <si>
    <t>Lillie</t>
  </si>
  <si>
    <t>Nest Ball</t>
  </si>
  <si>
    <t>Poison Barb</t>
  </si>
  <si>
    <t>Professor Kukui</t>
  </si>
  <si>
    <t>Repel</t>
  </si>
  <si>
    <t>Rotom Dex</t>
  </si>
  <si>
    <t>Team Skull Grunt</t>
  </si>
  <si>
    <t>Timer Ball</t>
  </si>
  <si>
    <t>Wimpod</t>
  </si>
  <si>
    <t>Golisopod</t>
  </si>
  <si>
    <t>Oricorio</t>
  </si>
  <si>
    <t>Salandit</t>
  </si>
  <si>
    <t>Salazzle</t>
  </si>
  <si>
    <t>Turtonator</t>
  </si>
  <si>
    <t>Turtonator-GX</t>
  </si>
  <si>
    <t>Alolan Sandshrew</t>
  </si>
  <si>
    <t>Alolan Sandslash</t>
  </si>
  <si>
    <t>Alolan Vulpix</t>
  </si>
  <si>
    <t>Alolan Ninetales-GX</t>
  </si>
  <si>
    <t>Wishiwashi-GX</t>
  </si>
  <si>
    <t>Alolan Geodude</t>
  </si>
  <si>
    <t>Alolan Graveler</t>
  </si>
  <si>
    <t>Alolan Golem</t>
  </si>
  <si>
    <t>Vikavolt-GX</t>
  </si>
  <si>
    <t>Tapu Koko-GX</t>
  </si>
  <si>
    <t>Toxapex-GX</t>
  </si>
  <si>
    <t>Mimikyu</t>
  </si>
  <si>
    <t>Dhelmise</t>
  </si>
  <si>
    <t>Tapu Lele-GX</t>
  </si>
  <si>
    <t>Lunala</t>
  </si>
  <si>
    <t>Rockruff</t>
  </si>
  <si>
    <t>Lycanroc-GX</t>
  </si>
  <si>
    <t>Mudbray</t>
  </si>
  <si>
    <t>Mudsdale</t>
  </si>
  <si>
    <t>Minior</t>
  </si>
  <si>
    <t>Metagross-GX</t>
  </si>
  <si>
    <t>Solgaleo</t>
  </si>
  <si>
    <t>Sylveon-GX</t>
  </si>
  <si>
    <t>Comfey</t>
  </si>
  <si>
    <t>Drampa</t>
  </si>
  <si>
    <t>Jangmo-o</t>
  </si>
  <si>
    <t>Hakamo-o</t>
  </si>
  <si>
    <t>Kommo-o-GX</t>
  </si>
  <si>
    <t>Komala</t>
  </si>
  <si>
    <t>Drampa-GX</t>
  </si>
  <si>
    <t>Aether Paradise Conservation Area</t>
  </si>
  <si>
    <t>Altar of the Moone</t>
  </si>
  <si>
    <t>Altar of the Sunne</t>
  </si>
  <si>
    <t>Aqua Patch</t>
  </si>
  <si>
    <t>Brooklet Hill</t>
  </si>
  <si>
    <t>Choice Band</t>
  </si>
  <si>
    <t>Energy Loto</t>
  </si>
  <si>
    <t>Field Blower</t>
  </si>
  <si>
    <t>Hala</t>
  </si>
  <si>
    <t>Mallow</t>
  </si>
  <si>
    <t>Multi Switch</t>
  </si>
  <si>
    <t>Rescue Stretcher</t>
  </si>
  <si>
    <t>Golisopod-GX</t>
  </si>
  <si>
    <t>Charizard-GX</t>
  </si>
  <si>
    <t>Ho-Oh-GX</t>
  </si>
  <si>
    <t>Salazzle-GX</t>
  </si>
  <si>
    <t>Alolan Ninetales</t>
  </si>
  <si>
    <t>Tapu Fini-GX</t>
  </si>
  <si>
    <t>Necrozma-GX</t>
  </si>
  <si>
    <t>Machamp-GX</t>
  </si>
  <si>
    <t>Lycanroc</t>
  </si>
  <si>
    <t>Marshadow-GX</t>
  </si>
  <si>
    <t>Alolan Muk-GX</t>
  </si>
  <si>
    <t>Darkrai-GX</t>
  </si>
  <si>
    <t>Gardevoir-GX</t>
  </si>
  <si>
    <t>Noivern-GX</t>
  </si>
  <si>
    <t>Acerola</t>
  </si>
  <si>
    <t>Bodybuilding Dumbbells</t>
  </si>
  <si>
    <t>Guzma</t>
  </si>
  <si>
    <t>Kiawe</t>
  </si>
  <si>
    <t>Lana</t>
  </si>
  <si>
    <t>Mount Lanakila</t>
  </si>
  <si>
    <t>Olivia</t>
  </si>
  <si>
    <t>Plumeria</t>
  </si>
  <si>
    <t>Po Town</t>
  </si>
  <si>
    <t>Rotom Dex Poké-Finder Mode</t>
  </si>
  <si>
    <t>Sophocles</t>
  </si>
  <si>
    <t>Tormenting Spray</t>
  </si>
  <si>
    <t>Wicke</t>
  </si>
  <si>
    <t>Wishful Baton</t>
  </si>
  <si>
    <t>Tapu Bulu-GX</t>
  </si>
  <si>
    <t>Shining Genesect</t>
  </si>
  <si>
    <t>Entei-GX</t>
  </si>
  <si>
    <t>Shining Volcanion</t>
  </si>
  <si>
    <t>Raichu-GX</t>
  </si>
  <si>
    <t>Mewtwo-GX</t>
  </si>
  <si>
    <t>Shining Mew</t>
  </si>
  <si>
    <t>Shining Jirachi</t>
  </si>
  <si>
    <t>Marshadow</t>
  </si>
  <si>
    <t>Zoroark-GX</t>
  </si>
  <si>
    <t>Shining Rayquaza</t>
  </si>
  <si>
    <t>Shining Arceus</t>
  </si>
  <si>
    <t>Damage Mover</t>
  </si>
  <si>
    <t>Alolan Marowak</t>
  </si>
  <si>
    <t>Gyarados-GX</t>
  </si>
  <si>
    <t>Alolan Raichu</t>
  </si>
  <si>
    <t>Alolan Golem-GX</t>
  </si>
  <si>
    <t>Nihilego-GX</t>
  </si>
  <si>
    <t>Buzzwole-GX</t>
  </si>
  <si>
    <t>Guzzlord-GX</t>
  </si>
  <si>
    <t>Kartana-GX</t>
  </si>
  <si>
    <t>Alolan Exeggutor-GX</t>
  </si>
  <si>
    <t>Kommo-o</t>
  </si>
  <si>
    <t>Type: Null</t>
  </si>
  <si>
    <t>Silvally-GX</t>
  </si>
  <si>
    <t>Counter Catcher</t>
  </si>
  <si>
    <t>Dashing Pouch</t>
  </si>
  <si>
    <t>Devoured Field</t>
  </si>
  <si>
    <t>Fighting Memory</t>
  </si>
  <si>
    <t>Gladion</t>
  </si>
  <si>
    <t>Lusamine</t>
  </si>
  <si>
    <t>Peeking Red Card</t>
  </si>
  <si>
    <t>Psychic Memory</t>
  </si>
  <si>
    <t>Sea of Nothingness</t>
  </si>
  <si>
    <t>Counter Energy</t>
  </si>
  <si>
    <t>Leafeon-GX</t>
  </si>
  <si>
    <t>Glaceon-GX</t>
  </si>
  <si>
    <t>Giratina Prism Star</t>
  </si>
  <si>
    <t>Cosmoem</t>
  </si>
  <si>
    <t>Lunala Prism Star</t>
  </si>
  <si>
    <t>Dawn Wings Necrozma-GX</t>
  </si>
  <si>
    <t>Darkrai Prism Star</t>
  </si>
  <si>
    <t>Solgaleo Prism Star</t>
  </si>
  <si>
    <t>Dusk Mane Necrozma-GX</t>
  </si>
  <si>
    <t>Magearna</t>
  </si>
  <si>
    <t>Tapu Lele</t>
  </si>
  <si>
    <t>Alolan Exeggutor</t>
  </si>
  <si>
    <t>Dialga-GX</t>
  </si>
  <si>
    <t>Palkia-GX</t>
  </si>
  <si>
    <t>Gumshoos</t>
  </si>
  <si>
    <t>Ancient Crystal</t>
  </si>
  <si>
    <t>Cynthia</t>
  </si>
  <si>
    <t>Cyrus Prism Star</t>
  </si>
  <si>
    <t>Electric Memory</t>
  </si>
  <si>
    <t>Escape Board</t>
  </si>
  <si>
    <t>Fire Memory</t>
  </si>
  <si>
    <t>Gardenia</t>
  </si>
  <si>
    <t>Looker</t>
  </si>
  <si>
    <t>Looker Whistle</t>
  </si>
  <si>
    <t>Mars</t>
  </si>
  <si>
    <t>Missing Clover</t>
  </si>
  <si>
    <t>Mt. Coronet</t>
  </si>
  <si>
    <t>Order Pad</t>
  </si>
  <si>
    <t>Unidentified Fossil</t>
  </si>
  <si>
    <t>Volkner</t>
  </si>
  <si>
    <t>Super Boost Energy Prism Star</t>
  </si>
  <si>
    <t>Unit Energy GRW</t>
  </si>
  <si>
    <t>Unit Energy LPM</t>
  </si>
  <si>
    <t>Pheromosa-GX</t>
  </si>
  <si>
    <t>Xurkitree-GX</t>
  </si>
  <si>
    <t>Celesteela-GX</t>
  </si>
  <si>
    <t>Abomasnow </t>
  </si>
  <si>
    <t>Pheromosa</t>
  </si>
  <si>
    <t>Greninja-GX</t>
  </si>
  <si>
    <t>Volcanion Prism Star</t>
  </si>
  <si>
    <t>Xurkitree</t>
  </si>
  <si>
    <t>Poipole</t>
  </si>
  <si>
    <t>Naganadel-GX</t>
  </si>
  <si>
    <t>Zygarde-GX</t>
  </si>
  <si>
    <t>Diancie Prism Star</t>
  </si>
  <si>
    <t>Buzzwole</t>
  </si>
  <si>
    <t>Yveltal-GX</t>
  </si>
  <si>
    <t>Guzzlord</t>
  </si>
  <si>
    <t>Xerneas-GX</t>
  </si>
  <si>
    <t>Ultra Necrozma-GX</t>
  </si>
  <si>
    <t>Arceus Prism Star</t>
  </si>
  <si>
    <t>Beast Ring</t>
  </si>
  <si>
    <t>Bonnie</t>
  </si>
  <si>
    <t>Crasher Wake</t>
  </si>
  <si>
    <t>Diantha</t>
  </si>
  <si>
    <t>Eneporter</t>
  </si>
  <si>
    <t>Fossil Excavation Map</t>
  </si>
  <si>
    <t>Lady</t>
  </si>
  <si>
    <t>Lysandre Prism Star</t>
  </si>
  <si>
    <t>Lysandre Labs</t>
  </si>
  <si>
    <t>Metal Frying Pan</t>
  </si>
  <si>
    <t>Mysterious Treasure</t>
  </si>
  <si>
    <t>Ultra Recon Squad</t>
  </si>
  <si>
    <t>Ultra Space</t>
  </si>
  <si>
    <t>Beast Energy Prism Star</t>
  </si>
  <si>
    <t>Unit Energy FDY</t>
  </si>
  <si>
    <t>Lucario-GX</t>
  </si>
  <si>
    <t>Shiftry-GX</t>
  </si>
  <si>
    <t>Blaziken-GX</t>
  </si>
  <si>
    <t>Articuno-GX</t>
  </si>
  <si>
    <t>Electrode-GX</t>
  </si>
  <si>
    <t>Mr. Mime-GX</t>
  </si>
  <si>
    <t>Banette-GX</t>
  </si>
  <si>
    <t>Palossand-GX</t>
  </si>
  <si>
    <t>Alolan Raticate-GX</t>
  </si>
  <si>
    <t>Scizor-GX</t>
  </si>
  <si>
    <t>Jirachi Prism Star</t>
  </si>
  <si>
    <t>Celesteela</t>
  </si>
  <si>
    <t>Kartana</t>
  </si>
  <si>
    <t>Stakataka-GX</t>
  </si>
  <si>
    <t>Latias Prism Star</t>
  </si>
  <si>
    <t>Latios Prism Star</t>
  </si>
  <si>
    <t>Rayquaza-GX</t>
  </si>
  <si>
    <t>Beast Ball</t>
  </si>
  <si>
    <t>Hiker</t>
  </si>
  <si>
    <t>Hustle Belt</t>
  </si>
  <si>
    <t>Last Chance Potion</t>
  </si>
  <si>
    <t>Lisia</t>
  </si>
  <si>
    <t>The Masked Royal</t>
  </si>
  <si>
    <t>Rainbow Brush</t>
  </si>
  <si>
    <t>Sky Pillar</t>
  </si>
  <si>
    <t>Steven's Resolve</t>
  </si>
  <si>
    <t>Tate &amp; Liza</t>
  </si>
  <si>
    <t>Victini Prism Star</t>
  </si>
  <si>
    <t>Reshiram-GX</t>
  </si>
  <si>
    <t>Kingdra-GX</t>
  </si>
  <si>
    <t>Dragonite-GX</t>
  </si>
  <si>
    <t>Altaria-GX</t>
  </si>
  <si>
    <t>Salamence-GX</t>
  </si>
  <si>
    <t>White Kyurem-GX</t>
  </si>
  <si>
    <t>Blaine's Last Stand</t>
  </si>
  <si>
    <t>Dragon Talon</t>
  </si>
  <si>
    <t>Fiery Flint</t>
  </si>
  <si>
    <t>Lance Prism Star</t>
  </si>
  <si>
    <t>Switch Raft</t>
  </si>
  <si>
    <t>Wela Volcano Park</t>
  </si>
  <si>
    <t>Zinnia</t>
  </si>
  <si>
    <t>Shuckle-GX</t>
  </si>
  <si>
    <t>Celebi Prism Star</t>
  </si>
  <si>
    <t>Sceptile-GX</t>
  </si>
  <si>
    <t>Virizion-GX</t>
  </si>
  <si>
    <t>Tapu Bulu</t>
  </si>
  <si>
    <t>Magcargo-GX</t>
  </si>
  <si>
    <t>Blacephalon-GX</t>
  </si>
  <si>
    <t>Suicune-GX</t>
  </si>
  <si>
    <t>Tapu Koko</t>
  </si>
  <si>
    <t>Zeraora-GX</t>
  </si>
  <si>
    <t>Sigilyph-GX</t>
  </si>
  <si>
    <t>Nihilego</t>
  </si>
  <si>
    <t>Naganadel</t>
  </si>
  <si>
    <t>Tyranitar-GX</t>
  </si>
  <si>
    <t>Genesect-GX</t>
  </si>
  <si>
    <t>Xerneas Prism Star</t>
  </si>
  <si>
    <t>Mimikyu-GX</t>
  </si>
  <si>
    <t>Tapu Fini</t>
  </si>
  <si>
    <t>Ditto Prism Star</t>
  </si>
  <si>
    <t>Lugia-GX</t>
  </si>
  <si>
    <t>Adventure Bag</t>
  </si>
  <si>
    <t>Aether Foundation Employee</t>
  </si>
  <si>
    <t>Choice Helmet</t>
  </si>
  <si>
    <t>Counter Gain</t>
  </si>
  <si>
    <t>Custom Catcher</t>
  </si>
  <si>
    <t>Electropower</t>
  </si>
  <si>
    <t>Faba</t>
  </si>
  <si>
    <t>Fairy Charm G</t>
  </si>
  <si>
    <t>Fairy Charm P</t>
  </si>
  <si>
    <t>Fairy Charm F</t>
  </si>
  <si>
    <t>Fairy Charm D</t>
  </si>
  <si>
    <t>Heat Factory Prism Star</t>
  </si>
  <si>
    <t>Kahili</t>
  </si>
  <si>
    <t>Life Forest Prism Star</t>
  </si>
  <si>
    <t>Lost Blender</t>
  </si>
  <si>
    <t>Lusamine Prism Star</t>
  </si>
  <si>
    <t>Mina</t>
  </si>
  <si>
    <t>Mixed Herbs</t>
  </si>
  <si>
    <t>Morty</t>
  </si>
  <si>
    <t>Net Ball</t>
  </si>
  <si>
    <t>Professor Elm's Lecture</t>
  </si>
  <si>
    <t>Sightseer</t>
  </si>
  <si>
    <t>Spell Tag</t>
  </si>
  <si>
    <t>Thunder Mountain Prism Star</t>
  </si>
  <si>
    <t>Wait and See Hammer</t>
  </si>
  <si>
    <t>Whitney</t>
  </si>
  <si>
    <t>Memory Energy</t>
  </si>
  <si>
    <t>Celebi &amp; Venusaur-GX</t>
  </si>
  <si>
    <t>Shaymin Prism Star</t>
  </si>
  <si>
    <t>Pikachu &amp; Zekrom-GX</t>
  </si>
  <si>
    <t>Ampharos-GX</t>
  </si>
  <si>
    <t>Tapu Koko Prism Star</t>
  </si>
  <si>
    <t>Zeraora</t>
  </si>
  <si>
    <t>Gengar &amp; Mimikyu-GX</t>
  </si>
  <si>
    <t>Hoopa-GX</t>
  </si>
  <si>
    <t>Cobalion-GX</t>
  </si>
  <si>
    <t>Latias &amp; Latios-GX</t>
  </si>
  <si>
    <t>Eevee &amp; Snorlax-GX</t>
  </si>
  <si>
    <t>Bill's Analysis</t>
  </si>
  <si>
    <t>Black Market Prism Star</t>
  </si>
  <si>
    <t>Buff Padding</t>
  </si>
  <si>
    <t>Dana</t>
  </si>
  <si>
    <t>Dangerous Drill</t>
  </si>
  <si>
    <t>Electrocharger</t>
  </si>
  <si>
    <t>Erika's Hospitality</t>
  </si>
  <si>
    <t>Evelyn</t>
  </si>
  <si>
    <t>Fairy Charm UB</t>
  </si>
  <si>
    <t>Grass Memory</t>
  </si>
  <si>
    <t>Ingo &amp; Emmet</t>
  </si>
  <si>
    <t>Jasmine</t>
  </si>
  <si>
    <t>Judge Whistle</t>
  </si>
  <si>
    <t>Lavender Town</t>
  </si>
  <si>
    <t>Metal Goggles</t>
  </si>
  <si>
    <t>Morgan</t>
  </si>
  <si>
    <t>Nanu</t>
  </si>
  <si>
    <t>Nita</t>
  </si>
  <si>
    <t>Return Label</t>
  </si>
  <si>
    <t>Sabrina's Suggestion</t>
  </si>
  <si>
    <t>Viridian Forest</t>
  </si>
  <si>
    <t>Water Memory</t>
  </si>
  <si>
    <t>Wondrous Labyrinth Prism Star</t>
  </si>
  <si>
    <t>Magikarp &amp; Wailord-GX</t>
  </si>
  <si>
    <t>Pheromosa &amp; Buzzwole-GX</t>
  </si>
  <si>
    <t>Venomoth-GX</t>
  </si>
  <si>
    <t>Reshiram &amp; Charizard-GX</t>
  </si>
  <si>
    <t>Blacephalon</t>
  </si>
  <si>
    <t>Blastoise-GX</t>
  </si>
  <si>
    <t>Dedenne-GX</t>
  </si>
  <si>
    <t>Muk &amp; Alolan Muk-GX</t>
  </si>
  <si>
    <t>Marshadow &amp; Machamp-GX</t>
  </si>
  <si>
    <t>Stakataka</t>
  </si>
  <si>
    <t>Greninja &amp; Zoroark-GX</t>
  </si>
  <si>
    <t>Honchkrow-GX</t>
  </si>
  <si>
    <t>Lucario &amp; Melmetal-GX</t>
  </si>
  <si>
    <t>Meltan</t>
  </si>
  <si>
    <t>Melmetal</t>
  </si>
  <si>
    <t>Gardevoir &amp; Sylveon-GX</t>
  </si>
  <si>
    <t>Whimsicott-GX</t>
  </si>
  <si>
    <t>Persian-GX</t>
  </si>
  <si>
    <t>Beast Bringer</t>
  </si>
  <si>
    <t>Chip-Chip Ice Axe</t>
  </si>
  <si>
    <t>Devolution Spray Z</t>
  </si>
  <si>
    <t>Dusk Stone</t>
  </si>
  <si>
    <t>Dust Island</t>
  </si>
  <si>
    <t>Electromagnetic Radar</t>
  </si>
  <si>
    <t>Energy Spinner</t>
  </si>
  <si>
    <t>Fairy Charm Ability</t>
  </si>
  <si>
    <t>Fairy Charm L</t>
  </si>
  <si>
    <t>Fire Crystal</t>
  </si>
  <si>
    <t>Giovanni's Exile</t>
  </si>
  <si>
    <t>Green's Exploration</t>
  </si>
  <si>
    <t>Janine</t>
  </si>
  <si>
    <t>Koga's Trap</t>
  </si>
  <si>
    <t>Lt. Surge's Strategy</t>
  </si>
  <si>
    <t>Martial Arts Dojo</t>
  </si>
  <si>
    <t>Metal Core Barrier</t>
  </si>
  <si>
    <t>Molayne</t>
  </si>
  <si>
    <t>Red's Challenge</t>
  </si>
  <si>
    <t>Samson Oak</t>
  </si>
  <si>
    <t>Stealthy Hood</t>
  </si>
  <si>
    <t>Surprise Box</t>
  </si>
  <si>
    <t>Ultra Forest Kartenvoy</t>
  </si>
  <si>
    <t>Welder</t>
  </si>
  <si>
    <t>Triple Acceleration Energy</t>
  </si>
  <si>
    <t>Rowlet &amp; Alolan Exeggutor-GX</t>
  </si>
  <si>
    <t>Lurantis</t>
  </si>
  <si>
    <t>Heatran-GX</t>
  </si>
  <si>
    <t>Slowpoke &amp; Psyduck-GX</t>
  </si>
  <si>
    <t>Keldeo-GX</t>
  </si>
  <si>
    <t>Raichu &amp; Alolan Raichu-GX</t>
  </si>
  <si>
    <t>Mewtwo &amp; Mew-GX</t>
  </si>
  <si>
    <t>Espeon &amp; Deoxys-GX</t>
  </si>
  <si>
    <t>Latios-GX</t>
  </si>
  <si>
    <t>Jirachi-GX</t>
  </si>
  <si>
    <t>Necrozma</t>
  </si>
  <si>
    <t>Aerodactyl-GX</t>
  </si>
  <si>
    <t>Umbreon &amp; Darkrai-GX</t>
  </si>
  <si>
    <t>Mega Sableye &amp; Tyranitar-GX</t>
  </si>
  <si>
    <t>Weavile-GX</t>
  </si>
  <si>
    <t>Mawile-GX</t>
  </si>
  <si>
    <t>Garchomp &amp; Giratina-GX</t>
  </si>
  <si>
    <t>Silvally</t>
  </si>
  <si>
    <t>Blizzard Town</t>
  </si>
  <si>
    <t>Bug Catcher</t>
  </si>
  <si>
    <t>Channeler</t>
  </si>
  <si>
    <t>Cherish Ball</t>
  </si>
  <si>
    <t>Coach Trainer</t>
  </si>
  <si>
    <t>Dark City</t>
  </si>
  <si>
    <t>Ear-Ringing Bell</t>
  </si>
  <si>
    <t>Flyinium Z Air Slash</t>
  </si>
  <si>
    <t>Giant Bomb</t>
  </si>
  <si>
    <t>Giant Hearth</t>
  </si>
  <si>
    <t>Great Potion</t>
  </si>
  <si>
    <t>Grimsley</t>
  </si>
  <si>
    <t>Hapu</t>
  </si>
  <si>
    <t>Karate Belt</t>
  </si>
  <si>
    <t>Normalium Z Tackle</t>
  </si>
  <si>
    <t>Poké Maniac</t>
  </si>
  <si>
    <t>Reset Stamp</t>
  </si>
  <si>
    <t>Slumbering Forest</t>
  </si>
  <si>
    <t>Stadium Nav</t>
  </si>
  <si>
    <t>Tag Switch</t>
  </si>
  <si>
    <t>U-Turn Board</t>
  </si>
  <si>
    <t>Weakness Guard Energy</t>
  </si>
  <si>
    <t>Pinsir-GX</t>
  </si>
  <si>
    <t>Starmie-GX</t>
  </si>
  <si>
    <t>Onix-GX</t>
  </si>
  <si>
    <t>Wigglytuff-GX</t>
  </si>
  <si>
    <t>Moltres &amp; Zapdos &amp; Articuno-GX</t>
  </si>
  <si>
    <t>Brock's Pewter City Gym</t>
  </si>
  <si>
    <t>Brock's Training</t>
  </si>
  <si>
    <t>Jessie &amp; James</t>
  </si>
  <si>
    <t>Misty's Cerulean City Gym</t>
  </si>
  <si>
    <t>Misty's Water Command</t>
  </si>
  <si>
    <t>SV1</t>
  </si>
  <si>
    <t>SV2</t>
  </si>
  <si>
    <t>SV3</t>
  </si>
  <si>
    <t>SV4</t>
  </si>
  <si>
    <t>SV5</t>
  </si>
  <si>
    <t>SV6</t>
  </si>
  <si>
    <t>SV7</t>
  </si>
  <si>
    <t>SV8</t>
  </si>
  <si>
    <t>SV9</t>
  </si>
  <si>
    <t>SV10</t>
  </si>
  <si>
    <t>SV11</t>
  </si>
  <si>
    <t>SV12</t>
  </si>
  <si>
    <t>SV13</t>
  </si>
  <si>
    <t>SV14</t>
  </si>
  <si>
    <t>SV15</t>
  </si>
  <si>
    <t>SV16</t>
  </si>
  <si>
    <t>SV17</t>
  </si>
  <si>
    <t>SV18</t>
  </si>
  <si>
    <t>SV19</t>
  </si>
  <si>
    <t>SV20</t>
  </si>
  <si>
    <t>SV21</t>
  </si>
  <si>
    <t>SV22</t>
  </si>
  <si>
    <t>SV23</t>
  </si>
  <si>
    <t>SV24</t>
  </si>
  <si>
    <t>SV25</t>
  </si>
  <si>
    <t>SV26</t>
  </si>
  <si>
    <t>SV27</t>
  </si>
  <si>
    <t>SV28</t>
  </si>
  <si>
    <t>SV29</t>
  </si>
  <si>
    <t>SV30</t>
  </si>
  <si>
    <t>SV31</t>
  </si>
  <si>
    <t>SV32</t>
  </si>
  <si>
    <t>SV33</t>
  </si>
  <si>
    <t>SV34</t>
  </si>
  <si>
    <t>SV35</t>
  </si>
  <si>
    <t>SV36</t>
  </si>
  <si>
    <t>SV37</t>
  </si>
  <si>
    <t>SV38</t>
  </si>
  <si>
    <t>SV39</t>
  </si>
  <si>
    <t>SV40</t>
  </si>
  <si>
    <t>SV41</t>
  </si>
  <si>
    <t>SV42</t>
  </si>
  <si>
    <t>SV43</t>
  </si>
  <si>
    <t>SV44</t>
  </si>
  <si>
    <t>SV45</t>
  </si>
  <si>
    <t>SV46</t>
  </si>
  <si>
    <t>SV47</t>
  </si>
  <si>
    <t>SV48</t>
  </si>
  <si>
    <t>SV49</t>
  </si>
  <si>
    <t>SV50</t>
  </si>
  <si>
    <t>SV51</t>
  </si>
  <si>
    <t>SV52</t>
  </si>
  <si>
    <t>SV53</t>
  </si>
  <si>
    <t>SV54</t>
  </si>
  <si>
    <t>SV55</t>
  </si>
  <si>
    <t>SV56</t>
  </si>
  <si>
    <t>SV57</t>
  </si>
  <si>
    <t>SV58</t>
  </si>
  <si>
    <t>SV59</t>
  </si>
  <si>
    <t>SV60</t>
  </si>
  <si>
    <t>SV61</t>
  </si>
  <si>
    <t>SV62</t>
  </si>
  <si>
    <t>SV63</t>
  </si>
  <si>
    <t>SV64</t>
  </si>
  <si>
    <t>SV65</t>
  </si>
  <si>
    <t>SV66</t>
  </si>
  <si>
    <t>SV67</t>
  </si>
  <si>
    <t>SV68</t>
  </si>
  <si>
    <t>SV69</t>
  </si>
  <si>
    <t>SV70</t>
  </si>
  <si>
    <t>SV71</t>
  </si>
  <si>
    <t>SV72</t>
  </si>
  <si>
    <t>SV73</t>
  </si>
  <si>
    <t>SV74</t>
  </si>
  <si>
    <t>SV75</t>
  </si>
  <si>
    <t>SV76</t>
  </si>
  <si>
    <t>SV77</t>
  </si>
  <si>
    <t>SV78</t>
  </si>
  <si>
    <t>SV79</t>
  </si>
  <si>
    <t>SV80</t>
  </si>
  <si>
    <t>SV81</t>
  </si>
  <si>
    <t>SV82</t>
  </si>
  <si>
    <t>SV83</t>
  </si>
  <si>
    <t>SV84</t>
  </si>
  <si>
    <t>SV85</t>
  </si>
  <si>
    <t>SV86</t>
  </si>
  <si>
    <t>SV87</t>
  </si>
  <si>
    <t>SV88</t>
  </si>
  <si>
    <t>SV89</t>
  </si>
  <si>
    <t>Shrine of Punishment</t>
  </si>
  <si>
    <t>SV90</t>
  </si>
  <si>
    <t>SV91</t>
  </si>
  <si>
    <t>SV92</t>
  </si>
  <si>
    <t>SV93</t>
  </si>
  <si>
    <t>SV94</t>
  </si>
  <si>
    <t>Venusaur &amp; Snivy-GX</t>
  </si>
  <si>
    <t>Vileplume-GX</t>
  </si>
  <si>
    <t>Charizard &amp; Braixen-GX</t>
  </si>
  <si>
    <t>Volcarona-GX</t>
  </si>
  <si>
    <t>Blastoise &amp; Piplup-GX</t>
  </si>
  <si>
    <t>Solgaleo &amp; Lunala-GX</t>
  </si>
  <si>
    <t>Oricorio-GX</t>
  </si>
  <si>
    <t>Flygon-GX</t>
  </si>
  <si>
    <t>Alolan Persian-GX</t>
  </si>
  <si>
    <t>Togepi &amp; Cleffa &amp; Igglybuff-GX</t>
  </si>
  <si>
    <t>Arceus &amp; Dialga &amp; Palkia-GX</t>
  </si>
  <si>
    <t>Reshiram &amp; Zekrom-GX</t>
  </si>
  <si>
    <t>Naganadel &amp; Guzzlord-GX</t>
  </si>
  <si>
    <t>Ultra Necrozma</t>
  </si>
  <si>
    <t>Mega Lopunny &amp; Jigglypuff-GX</t>
  </si>
  <si>
    <t>Beastite</t>
  </si>
  <si>
    <t>Bellelba &amp; Brycen-Man</t>
  </si>
  <si>
    <t>Chaotic Swell</t>
  </si>
  <si>
    <t>Clay</t>
  </si>
  <si>
    <t>Cynthia &amp; Caitlin</t>
  </si>
  <si>
    <t>Dragonium Z: Dragon Claw</t>
  </si>
  <si>
    <t>Great Catcher</t>
  </si>
  <si>
    <t>Guzma &amp; Hala</t>
  </si>
  <si>
    <t>Island Challenge Amulet</t>
  </si>
  <si>
    <t>Lana's Fishing Rod</t>
  </si>
  <si>
    <t>Lillie's Full Force</t>
  </si>
  <si>
    <t>Lillie's Poké Doll</t>
  </si>
  <si>
    <t>Mallow &amp; Lana</t>
  </si>
  <si>
    <t>Misty &amp; Lorelei</t>
  </si>
  <si>
    <t>N's Resolve</t>
  </si>
  <si>
    <t>Professor Oak's Setup</t>
  </si>
  <si>
    <t>Red &amp; Blue</t>
  </si>
  <si>
    <t>Roller Skater</t>
  </si>
  <si>
    <t>Rosa</t>
  </si>
  <si>
    <t>Roxie</t>
  </si>
  <si>
    <t>Tag Call</t>
  </si>
  <si>
    <t>Will</t>
  </si>
  <si>
    <t>Draw Energy</t>
  </si>
  <si>
    <t>Celebi V</t>
  </si>
  <si>
    <t>Dhelmise V</t>
  </si>
  <si>
    <t>Grookey</t>
  </si>
  <si>
    <t>Thwackey</t>
  </si>
  <si>
    <t>Rillaboom</t>
  </si>
  <si>
    <t>Blipbug</t>
  </si>
  <si>
    <t>Dottler</t>
  </si>
  <si>
    <t>Orbeetle</t>
  </si>
  <si>
    <t>Gossifleur</t>
  </si>
  <si>
    <t>Eldegoss</t>
  </si>
  <si>
    <t>Torkoal V</t>
  </si>
  <si>
    <t>Victini V</t>
  </si>
  <si>
    <t>Scorbunny</t>
  </si>
  <si>
    <t>Raboot</t>
  </si>
  <si>
    <t>Cinderace</t>
  </si>
  <si>
    <t>Sizzlipede</t>
  </si>
  <si>
    <t>Centiskorch</t>
  </si>
  <si>
    <t>Lapras V</t>
  </si>
  <si>
    <t>Lapras VMAX</t>
  </si>
  <si>
    <t>VMAX</t>
  </si>
  <si>
    <t>Keldeo V</t>
  </si>
  <si>
    <t>Sobble</t>
  </si>
  <si>
    <t>Drizzile</t>
  </si>
  <si>
    <t>Inteleon</t>
  </si>
  <si>
    <t>Chewtle</t>
  </si>
  <si>
    <t>Drednaw</t>
  </si>
  <si>
    <t>Cramorant</t>
  </si>
  <si>
    <t>Snom</t>
  </si>
  <si>
    <t>Frosmoth</t>
  </si>
  <si>
    <t>Tapu Koko V</t>
  </si>
  <si>
    <t>Yamper</t>
  </si>
  <si>
    <t>Boltund</t>
  </si>
  <si>
    <t>Pincurchin</t>
  </si>
  <si>
    <t>Morpeko</t>
  </si>
  <si>
    <t>Morpeko V</t>
  </si>
  <si>
    <t>Morpeko VMAX</t>
  </si>
  <si>
    <t>Galarian Ponyta</t>
  </si>
  <si>
    <t>Galarian Rapidash</t>
  </si>
  <si>
    <t>Wobbuffet V</t>
  </si>
  <si>
    <t>Sinistea</t>
  </si>
  <si>
    <t>Polteageist</t>
  </si>
  <si>
    <t>Indeedee V</t>
  </si>
  <si>
    <t>102</t>
  </si>
  <si>
    <t>Regirock V</t>
  </si>
  <si>
    <t>104</t>
  </si>
  <si>
    <t>Silicobra</t>
  </si>
  <si>
    <t>Sandaconda</t>
  </si>
  <si>
    <t>Clobbopus</t>
  </si>
  <si>
    <t>112</t>
  </si>
  <si>
    <t>Grapploct</t>
  </si>
  <si>
    <t>Stonjourner</t>
  </si>
  <si>
    <t>Stonjourner V</t>
  </si>
  <si>
    <t>Stonjourner VMAX</t>
  </si>
  <si>
    <t>Galarian Zigzagoon</t>
  </si>
  <si>
    <t>117</t>
  </si>
  <si>
    <t>Galarian Linoone</t>
  </si>
  <si>
    <t>118</t>
  </si>
  <si>
    <t>Galarian Obstagoon</t>
  </si>
  <si>
    <t>Sableye V</t>
  </si>
  <si>
    <t>Nickit</t>
  </si>
  <si>
    <t>Thievul</t>
  </si>
  <si>
    <t>Galarian Meowth</t>
  </si>
  <si>
    <t>Galarian Perrserker</t>
  </si>
  <si>
    <t>Galarian Stunfisk</t>
  </si>
  <si>
    <t>Corviknight</t>
  </si>
  <si>
    <t>Cufant</t>
  </si>
  <si>
    <t>136</t>
  </si>
  <si>
    <t>Copperajah</t>
  </si>
  <si>
    <t>Zacian V</t>
  </si>
  <si>
    <t>Zamazenta V</t>
  </si>
  <si>
    <t>Snorlax V</t>
  </si>
  <si>
    <t>Snorlax VMAX</t>
  </si>
  <si>
    <t>Rookidee</t>
  </si>
  <si>
    <t>Corvisquire</t>
  </si>
  <si>
    <t>151</t>
  </si>
  <si>
    <t>Wooloo</t>
  </si>
  <si>
    <t>Dubwool</t>
  </si>
  <si>
    <t>Cramorant V</t>
  </si>
  <si>
    <t>Air Balloon</t>
  </si>
  <si>
    <t>Bede</t>
  </si>
  <si>
    <t>Big Charm</t>
  </si>
  <si>
    <t>Evolution Incense</t>
  </si>
  <si>
    <t>Hop</t>
  </si>
  <si>
    <t>Marnie</t>
  </si>
  <si>
    <t>Metal Saucer</t>
  </si>
  <si>
    <t>Ordinary Rod</t>
  </si>
  <si>
    <t>Poké Kid</t>
  </si>
  <si>
    <t>Professor's Research</t>
  </si>
  <si>
    <t>Rotom Bike</t>
  </si>
  <si>
    <t>Team Yell Grunt</t>
  </si>
  <si>
    <t>Vitality Band</t>
  </si>
  <si>
    <t>Aurora Energy</t>
  </si>
  <si>
    <t>Rillaboom V</t>
  </si>
  <si>
    <t>Rillaboom VMAX</t>
  </si>
  <si>
    <t>Eldegoss V</t>
  </si>
  <si>
    <t>Applin</t>
  </si>
  <si>
    <t>Flapple</t>
  </si>
  <si>
    <t>Appletun</t>
  </si>
  <si>
    <t>Ninetales V</t>
  </si>
  <si>
    <t>Cinderace V</t>
  </si>
  <si>
    <t>Cinderace VMAX</t>
  </si>
  <si>
    <t>Galarian Mr. Mime</t>
  </si>
  <si>
    <t>Galarian Mr. Rime</t>
  </si>
  <si>
    <t>Milotic V</t>
  </si>
  <si>
    <t>Galarian Darumaka</t>
  </si>
  <si>
    <t>Galarian Darmanitan</t>
  </si>
  <si>
    <t>Inteleon V</t>
  </si>
  <si>
    <t>Inteleon VMAX</t>
  </si>
  <si>
    <t>Arrokuda</t>
  </si>
  <si>
    <t>Barraskewda</t>
  </si>
  <si>
    <t>Eiscue</t>
  </si>
  <si>
    <t>Eiscue V</t>
  </si>
  <si>
    <t>Boltund V</t>
  </si>
  <si>
    <t>Toxel</t>
  </si>
  <si>
    <t>Toxtricity</t>
  </si>
  <si>
    <t>Toxtricity V</t>
  </si>
  <si>
    <t>Toxtricity VMAX</t>
  </si>
  <si>
    <t>Pincurchin V</t>
  </si>
  <si>
    <t>Galarian Corsola</t>
  </si>
  <si>
    <t>Galarian Cursola</t>
  </si>
  <si>
    <t>Hattena</t>
  </si>
  <si>
    <t>Hattrem</t>
  </si>
  <si>
    <t>Hatterene</t>
  </si>
  <si>
    <t>Milcery</t>
  </si>
  <si>
    <t>Alcremie</t>
  </si>
  <si>
    <t>Indeedee</t>
  </si>
  <si>
    <t>Dreepy</t>
  </si>
  <si>
    <t>Drakloak</t>
  </si>
  <si>
    <t>Dragapult</t>
  </si>
  <si>
    <t>Dragapult V</t>
  </si>
  <si>
    <t>Dragapult VMAX</t>
  </si>
  <si>
    <t>Galarian Yamask</t>
  </si>
  <si>
    <t>Galarian Runerigus</t>
  </si>
  <si>
    <t>Rolycoly</t>
  </si>
  <si>
    <t>Coalossal</t>
  </si>
  <si>
    <t>Sandaconda V</t>
  </si>
  <si>
    <t>Falinks</t>
  </si>
  <si>
    <t>Falinks V</t>
  </si>
  <si>
    <t>Galarian Weezing</t>
  </si>
  <si>
    <t>Malamar V</t>
  </si>
  <si>
    <t>Malamar VMAX</t>
  </si>
  <si>
    <t>Impidimp</t>
  </si>
  <si>
    <t>Morgrem</t>
  </si>
  <si>
    <t>Grimmsnarl</t>
  </si>
  <si>
    <t>Copperajah V</t>
  </si>
  <si>
    <t>Copperajah VMAX</t>
  </si>
  <si>
    <t>Duraludon</t>
  </si>
  <si>
    <t>Zacian</t>
  </si>
  <si>
    <t>Zamazenta</t>
  </si>
  <si>
    <t>Skwovet</t>
  </si>
  <si>
    <t>Greedent</t>
  </si>
  <si>
    <t>Dubwool V</t>
  </si>
  <si>
    <t>Burning Scarf</t>
  </si>
  <si>
    <t>Capacious Bucket</t>
  </si>
  <si>
    <t>Cursed Shovel</t>
  </si>
  <si>
    <t>Dan</t>
  </si>
  <si>
    <t>Galar Mine</t>
  </si>
  <si>
    <t>Milo</t>
  </si>
  <si>
    <t>Nugget</t>
  </si>
  <si>
    <t>Oleana</t>
  </si>
  <si>
    <t>Scoop Up Net</t>
  </si>
  <si>
    <t>Sonia</t>
  </si>
  <si>
    <t>Training Court</t>
  </si>
  <si>
    <t>Turffield Stadium</t>
  </si>
  <si>
    <t>Capture Energy</t>
  </si>
  <si>
    <t>Horror Psychic Energy</t>
  </si>
  <si>
    <t>Speed Lightning Energy</t>
  </si>
  <si>
    <t>Twin Energy</t>
  </si>
  <si>
    <t>Butterfree V</t>
  </si>
  <si>
    <t>Butterfree VMAX</t>
  </si>
  <si>
    <t>Charizard V</t>
  </si>
  <si>
    <t>Charizard VMAX</t>
  </si>
  <si>
    <t>Houndoom V</t>
  </si>
  <si>
    <t>Centiskorch V</t>
  </si>
  <si>
    <t>Centiskorch VMAX</t>
  </si>
  <si>
    <t>Dracovish</t>
  </si>
  <si>
    <t>Arctovish</t>
  </si>
  <si>
    <t>Vikavolt V</t>
  </si>
  <si>
    <t>Dracozolt</t>
  </si>
  <si>
    <t>Arctozolt</t>
  </si>
  <si>
    <t>Mew V</t>
  </si>
  <si>
    <t>Rhyperior V</t>
  </si>
  <si>
    <t>Galarian Sirfetch'd</t>
  </si>
  <si>
    <t>Galarian Slowbro V</t>
  </si>
  <si>
    <t>Crobat V</t>
  </si>
  <si>
    <t>Grimmsnarl V</t>
  </si>
  <si>
    <t>Grimmsnarl VMAX</t>
  </si>
  <si>
    <t>Eternatus V</t>
  </si>
  <si>
    <t>Eternatus VMAX</t>
  </si>
  <si>
    <t>Scizor V</t>
  </si>
  <si>
    <t>Scizor VMAX</t>
  </si>
  <si>
    <t>Galarian Stunfisk V</t>
  </si>
  <si>
    <t>Salamence V</t>
  </si>
  <si>
    <t>Salamence VMAX</t>
  </si>
  <si>
    <t>Big Parasol</t>
  </si>
  <si>
    <t>Billowing Smoke</t>
  </si>
  <si>
    <t>Bird Keeper</t>
  </si>
  <si>
    <t>Cape of Toughness</t>
  </si>
  <si>
    <t>Familiar Bell</t>
  </si>
  <si>
    <t>Glimwood Tangle</t>
  </si>
  <si>
    <t>Kabu</t>
  </si>
  <si>
    <t>Old PC</t>
  </si>
  <si>
    <t>Piers</t>
  </si>
  <si>
    <t>Pokémon Breeder's Nurturing</t>
  </si>
  <si>
    <t>Rare Fossil</t>
  </si>
  <si>
    <t>Rose</t>
  </si>
  <si>
    <t>Rose Tower</t>
  </si>
  <si>
    <t>Spikemuth</t>
  </si>
  <si>
    <t>Struggle Gloves</t>
  </si>
  <si>
    <t>Turbo Patch</t>
  </si>
  <si>
    <t>Yell Horn</t>
  </si>
  <si>
    <t>Heat Fire Energy</t>
  </si>
  <si>
    <t>Hiding Darkness Energy</t>
  </si>
  <si>
    <t>Powerful Colorless Energy</t>
  </si>
  <si>
    <t>Venusaur V </t>
  </si>
  <si>
    <t>Champion's Path</t>
  </si>
  <si>
    <t>Weedle </t>
  </si>
  <si>
    <t>Kakuna </t>
  </si>
  <si>
    <t>Beedrill </t>
  </si>
  <si>
    <t>Vulpix </t>
  </si>
  <si>
    <t>Victini </t>
  </si>
  <si>
    <t>Incineroar V </t>
  </si>
  <si>
    <t>Centiskorch </t>
  </si>
  <si>
    <t>Carvanha </t>
  </si>
  <si>
    <t>Sharpedo </t>
  </si>
  <si>
    <t>Wailord V </t>
  </si>
  <si>
    <t>Drednaw V </t>
  </si>
  <si>
    <t>Drednaw VMAX </t>
  </si>
  <si>
    <t>Gardevoir V </t>
  </si>
  <si>
    <t>Gardevoir VMAX </t>
  </si>
  <si>
    <t>Hattena </t>
  </si>
  <si>
    <t>Hattrem </t>
  </si>
  <si>
    <t>Hatterene </t>
  </si>
  <si>
    <t>Galarian Cursola V </t>
  </si>
  <si>
    <t>Alcremie V </t>
  </si>
  <si>
    <t>Alcremie VMAX </t>
  </si>
  <si>
    <t>Machop </t>
  </si>
  <si>
    <t>Machoke </t>
  </si>
  <si>
    <t>Machamp </t>
  </si>
  <si>
    <t>Lucario V </t>
  </si>
  <si>
    <t>Zygarde </t>
  </si>
  <si>
    <t>Rockruff </t>
  </si>
  <si>
    <t>Lycanroc </t>
  </si>
  <si>
    <t>Rolycoly </t>
  </si>
  <si>
    <t>Grapploct V </t>
  </si>
  <si>
    <t>Ekans </t>
  </si>
  <si>
    <t>Arbok </t>
  </si>
  <si>
    <t>Galarian Zigzagoon </t>
  </si>
  <si>
    <t>Galarian Linoone </t>
  </si>
  <si>
    <t>Galarian Obstagoon </t>
  </si>
  <si>
    <t>Absol </t>
  </si>
  <si>
    <t>Purrloin </t>
  </si>
  <si>
    <t>Liepard </t>
  </si>
  <si>
    <t>Scraggy </t>
  </si>
  <si>
    <t>Scrafty </t>
  </si>
  <si>
    <t>Trubbish </t>
  </si>
  <si>
    <t>Inkay </t>
  </si>
  <si>
    <t>Malamar </t>
  </si>
  <si>
    <t>Nickit </t>
  </si>
  <si>
    <t>Duraludon V </t>
  </si>
  <si>
    <t>Swablu </t>
  </si>
  <si>
    <t>Altaria </t>
  </si>
  <si>
    <t>Suspicious Food Tin</t>
  </si>
  <si>
    <t>Orbeetle V</t>
  </si>
  <si>
    <t>Orbeetle VMAX</t>
  </si>
  <si>
    <t>Zarude V</t>
  </si>
  <si>
    <t>Talonflame V</t>
  </si>
  <si>
    <t>Galarian Darmanitan V</t>
  </si>
  <si>
    <t>Galarian Darmanitan VMAX</t>
  </si>
  <si>
    <t>Pikachu V</t>
  </si>
  <si>
    <t>Pikachu VMAX</t>
  </si>
  <si>
    <t>Ampharos V</t>
  </si>
  <si>
    <t>Coalossal V</t>
  </si>
  <si>
    <t>Coalossal VMAX</t>
  </si>
  <si>
    <t>Drapion V</t>
  </si>
  <si>
    <t>Steelix V</t>
  </si>
  <si>
    <t>Aegislash V</t>
  </si>
  <si>
    <t>Aegislash VMAX</t>
  </si>
  <si>
    <t>Togekiss V</t>
  </si>
  <si>
    <t>Togekiss VMAX</t>
  </si>
  <si>
    <t>Allister</t>
  </si>
  <si>
    <t>Bea</t>
  </si>
  <si>
    <t>Beauty</t>
  </si>
  <si>
    <t>Cara Liss</t>
  </si>
  <si>
    <t>Circhester Bath</t>
  </si>
  <si>
    <t>Drone Rotom</t>
  </si>
  <si>
    <t>Hero's Medal</t>
  </si>
  <si>
    <t>League Staff</t>
  </si>
  <si>
    <t>Leon</t>
  </si>
  <si>
    <t>Memory Capsule</t>
  </si>
  <si>
    <t>Moomoo Cheese</t>
  </si>
  <si>
    <t>Nessa</t>
  </si>
  <si>
    <t>Opal</t>
  </si>
  <si>
    <t>Telescopic Sight</t>
  </si>
  <si>
    <t>Wyndon Stadium</t>
  </si>
  <si>
    <t>Aromatic Grass Energy</t>
  </si>
  <si>
    <t>Coating Metal Energy</t>
  </si>
  <si>
    <t>Stone Fighting Energy</t>
  </si>
  <si>
    <t>Wash Water Energy</t>
  </si>
  <si>
    <t>Alakazam V</t>
  </si>
  <si>
    <t>Galarian Sirfetch'd V</t>
  </si>
  <si>
    <t>Dhelmise VMAX</t>
  </si>
  <si>
    <t>Zarude</t>
  </si>
  <si>
    <t>Crobat VMAX</t>
  </si>
  <si>
    <t>Ditto V</t>
  </si>
  <si>
    <t>Ditto VMAX</t>
  </si>
  <si>
    <t>Greedent V</t>
  </si>
  <si>
    <t>Cramorant VMAX</t>
  </si>
  <si>
    <t>Ball Guy</t>
  </si>
  <si>
    <t>Boss's Orders</t>
  </si>
  <si>
    <t>Gym Trainer</t>
  </si>
  <si>
    <t>Rusted Shield</t>
  </si>
  <si>
    <t>Rusted Sword</t>
  </si>
  <si>
    <t>Team Yell Towel</t>
  </si>
  <si>
    <t>Alcremie V</t>
  </si>
  <si>
    <t>Alcremie VMAX</t>
  </si>
  <si>
    <t>SV001</t>
  </si>
  <si>
    <t>SV002</t>
  </si>
  <si>
    <t>SV003</t>
  </si>
  <si>
    <t>SV004</t>
  </si>
  <si>
    <t>SV005</t>
  </si>
  <si>
    <t>SV006</t>
  </si>
  <si>
    <t>SV007</t>
  </si>
  <si>
    <t>SV008</t>
  </si>
  <si>
    <t>SV009</t>
  </si>
  <si>
    <t>SV010</t>
  </si>
  <si>
    <t>SV011</t>
  </si>
  <si>
    <t>SV012</t>
  </si>
  <si>
    <t>SV013</t>
  </si>
  <si>
    <t>SV014</t>
  </si>
  <si>
    <t>SV015</t>
  </si>
  <si>
    <t>SV016</t>
  </si>
  <si>
    <t>SV017</t>
  </si>
  <si>
    <t>SV018</t>
  </si>
  <si>
    <t>SV019</t>
  </si>
  <si>
    <t>SV020</t>
  </si>
  <si>
    <t>SV021</t>
  </si>
  <si>
    <t>SV022</t>
  </si>
  <si>
    <t>SV023</t>
  </si>
  <si>
    <t>SV024</t>
  </si>
  <si>
    <t>SV025</t>
  </si>
  <si>
    <t>SV026</t>
  </si>
  <si>
    <t>SV027</t>
  </si>
  <si>
    <t>SV028</t>
  </si>
  <si>
    <t>SV029</t>
  </si>
  <si>
    <t>SV030</t>
  </si>
  <si>
    <t>SV031</t>
  </si>
  <si>
    <t>SV032</t>
  </si>
  <si>
    <t>SV033</t>
  </si>
  <si>
    <t>SV034</t>
  </si>
  <si>
    <t>SV035</t>
  </si>
  <si>
    <t>SV036</t>
  </si>
  <si>
    <t>SV037</t>
  </si>
  <si>
    <t>SV038</t>
  </si>
  <si>
    <t>SV039</t>
  </si>
  <si>
    <t>SV040</t>
  </si>
  <si>
    <t>SV041</t>
  </si>
  <si>
    <t>SV042</t>
  </si>
  <si>
    <t>SV043</t>
  </si>
  <si>
    <t>SV044</t>
  </si>
  <si>
    <t>SV045</t>
  </si>
  <si>
    <t>SV046</t>
  </si>
  <si>
    <t>SV047</t>
  </si>
  <si>
    <t>SV048</t>
  </si>
  <si>
    <t>Galarian Corsola</t>
  </si>
  <si>
    <t>SV049</t>
  </si>
  <si>
    <t>SV050</t>
  </si>
  <si>
    <t>SV051</t>
  </si>
  <si>
    <t>SV052</t>
  </si>
  <si>
    <t>SV053</t>
  </si>
  <si>
    <t>Hatenna</t>
  </si>
  <si>
    <t>SV054</t>
  </si>
  <si>
    <t>SV055</t>
  </si>
  <si>
    <t>SV056</t>
  </si>
  <si>
    <t>SV057</t>
  </si>
  <si>
    <t>SV058</t>
  </si>
  <si>
    <t>SV059</t>
  </si>
  <si>
    <t>SV060</t>
  </si>
  <si>
    <t>SV061</t>
  </si>
  <si>
    <t>SV062</t>
  </si>
  <si>
    <t>Galarian Farfetch'd</t>
  </si>
  <si>
    <t>SV063</t>
  </si>
  <si>
    <t>SV064</t>
  </si>
  <si>
    <t>SV065</t>
  </si>
  <si>
    <t>SV066</t>
  </si>
  <si>
    <t>SV067</t>
  </si>
  <si>
    <t>Carkol</t>
  </si>
  <si>
    <t>SV068</t>
  </si>
  <si>
    <t>SV069</t>
  </si>
  <si>
    <t>SV070</t>
  </si>
  <si>
    <t>SV071</t>
  </si>
  <si>
    <t>SV072</t>
  </si>
  <si>
    <t>SV073</t>
  </si>
  <si>
    <t>SV074</t>
  </si>
  <si>
    <t>SV075</t>
  </si>
  <si>
    <t>SV076</t>
  </si>
  <si>
    <t>SV077</t>
  </si>
  <si>
    <t>SV078</t>
  </si>
  <si>
    <t>SV079</t>
  </si>
  <si>
    <t>SV080</t>
  </si>
  <si>
    <t>SV081</t>
  </si>
  <si>
    <t>SV082</t>
  </si>
  <si>
    <t>SV083</t>
  </si>
  <si>
    <t>SV084</t>
  </si>
  <si>
    <t>SV085</t>
  </si>
  <si>
    <t>SV086</t>
  </si>
  <si>
    <t>SV087</t>
  </si>
  <si>
    <t>SV088</t>
  </si>
  <si>
    <t>SV089</t>
  </si>
  <si>
    <t>SV090</t>
  </si>
  <si>
    <t>SV091</t>
  </si>
  <si>
    <t>SV092</t>
  </si>
  <si>
    <t>SV093</t>
  </si>
  <si>
    <t>SV094</t>
  </si>
  <si>
    <t>SV095</t>
  </si>
  <si>
    <t>SV096</t>
  </si>
  <si>
    <t>SV097</t>
  </si>
  <si>
    <t>SV098</t>
  </si>
  <si>
    <t>SV099</t>
  </si>
  <si>
    <t>SV100</t>
  </si>
  <si>
    <t>SV101</t>
  </si>
  <si>
    <t>SV102</t>
  </si>
  <si>
    <t>SV103</t>
  </si>
  <si>
    <t>SV104</t>
  </si>
  <si>
    <t>SV105</t>
  </si>
  <si>
    <t>SV106</t>
  </si>
  <si>
    <t>SV107</t>
  </si>
  <si>
    <t>SV108</t>
  </si>
  <si>
    <t>SV109</t>
  </si>
  <si>
    <t>SV110</t>
  </si>
  <si>
    <t>SV111</t>
  </si>
  <si>
    <t>SV112</t>
  </si>
  <si>
    <t>SV113</t>
  </si>
  <si>
    <t>SV114</t>
  </si>
  <si>
    <t>SV115</t>
  </si>
  <si>
    <t>SV116</t>
  </si>
  <si>
    <t>SV117</t>
  </si>
  <si>
    <t>SV118</t>
  </si>
  <si>
    <t>SV119</t>
  </si>
  <si>
    <t>SV120</t>
  </si>
  <si>
    <t>SV121</t>
  </si>
  <si>
    <t>SV122</t>
  </si>
  <si>
    <t>Kricketune V</t>
  </si>
  <si>
    <t>Flapple V</t>
  </si>
  <si>
    <t>Flapple VMAX</t>
  </si>
  <si>
    <t>Victini VMAX</t>
  </si>
  <si>
    <t>Empoleon V</t>
  </si>
  <si>
    <t>Tapu Koko VMAX</t>
  </si>
  <si>
    <t>Galarian Slowpoke</t>
  </si>
  <si>
    <t>Mimikyu V</t>
  </si>
  <si>
    <t>Necrozma V</t>
  </si>
  <si>
    <t>Single Strike Urshifu V</t>
  </si>
  <si>
    <t>Single Strike Urshifu VMAX</t>
  </si>
  <si>
    <t>Rapid Strike Urshifu V</t>
  </si>
  <si>
    <t>Rapid Strike Urshifu VMAX</t>
  </si>
  <si>
    <t>Galarian Slowbro</t>
  </si>
  <si>
    <t>Tyranitar V</t>
  </si>
  <si>
    <t>Corviknight V</t>
  </si>
  <si>
    <t>Corviknight VMAX</t>
  </si>
  <si>
    <t>Stoutland V</t>
  </si>
  <si>
    <t>Bruno</t>
  </si>
  <si>
    <t>Camping Gear</t>
  </si>
  <si>
    <t>Cheryl</t>
  </si>
  <si>
    <t>Fan of Waves</t>
  </si>
  <si>
    <t>Phoebe</t>
  </si>
  <si>
    <t>Rapid Strike Scroll of Swirls</t>
  </si>
  <si>
    <t>Rapid Strike Style Mustard</t>
  </si>
  <si>
    <t>Single Strike Scroll of Scorn</t>
  </si>
  <si>
    <t>Single Strike Style Mustard</t>
  </si>
  <si>
    <t>Sordward and Shielbert</t>
  </si>
  <si>
    <t>Tool Jammer</t>
  </si>
  <si>
    <t>Tower of Darkness</t>
  </si>
  <si>
    <t>Tower of Waters</t>
  </si>
  <si>
    <t>Urn of Vitality</t>
  </si>
  <si>
    <t>Rapid Strike Energy</t>
  </si>
  <si>
    <t>Single Strike Energy</t>
  </si>
  <si>
    <t>Celebi VMAX</t>
  </si>
  <si>
    <t>Blaziken V</t>
  </si>
  <si>
    <t>Blaziken VMAX</t>
  </si>
  <si>
    <t>Volcanion V</t>
  </si>
  <si>
    <t>Castform Rainy Form</t>
  </si>
  <si>
    <t>Castform Snowy Form</t>
  </si>
  <si>
    <t>Rapid Strike Urshifu</t>
  </si>
  <si>
    <t>Ice Rider Calyrex V</t>
  </si>
  <si>
    <t>Ice Rider Calyrex VMAX</t>
  </si>
  <si>
    <t>Zeraora V</t>
  </si>
  <si>
    <t>Galarian Articuno V</t>
  </si>
  <si>
    <t>Shadow Rider Calyrex V</t>
  </si>
  <si>
    <t>Shadow Rider Calyrex VMAX</t>
  </si>
  <si>
    <t>Galarian Zapdos V</t>
  </si>
  <si>
    <t>Sandaconda VMAX</t>
  </si>
  <si>
    <t>Kubfu</t>
  </si>
  <si>
    <t>Galarian Moltres V</t>
  </si>
  <si>
    <t>Galarian Slowking</t>
  </si>
  <si>
    <t>Galarian Slowking V</t>
  </si>
  <si>
    <t>Galarian Slowking VMAX</t>
  </si>
  <si>
    <t>Liepard V</t>
  </si>
  <si>
    <t>Single Strike Urshifu</t>
  </si>
  <si>
    <t>Metagross V</t>
  </si>
  <si>
    <t>Metagross VMAX</t>
  </si>
  <si>
    <t>Blissey V</t>
  </si>
  <si>
    <t>Tornadus V</t>
  </si>
  <si>
    <t>Tornadus VMAX</t>
  </si>
  <si>
    <t>Agatha</t>
  </si>
  <si>
    <t>Avery</t>
  </si>
  <si>
    <t>Brawly</t>
  </si>
  <si>
    <t>Crushing Gloves</t>
  </si>
  <si>
    <t>Doctor</t>
  </si>
  <si>
    <t>Dyna Tree Hill</t>
  </si>
  <si>
    <t>Echoing Horn</t>
  </si>
  <si>
    <t>Expedition Uniform</t>
  </si>
  <si>
    <t>Fire-Resistant Gloves</t>
  </si>
  <si>
    <t>Flannery</t>
  </si>
  <si>
    <t>Fog Crystal</t>
  </si>
  <si>
    <t>Galarian Chestplate</t>
  </si>
  <si>
    <t>Honey</t>
  </si>
  <si>
    <t>Justified Gloves</t>
  </si>
  <si>
    <t>Klara</t>
  </si>
  <si>
    <t>Melony</t>
  </si>
  <si>
    <t>Old Cemetery</t>
  </si>
  <si>
    <t>Path to the Peak</t>
  </si>
  <si>
    <t>Peonia</t>
  </si>
  <si>
    <t>Peony</t>
  </si>
  <si>
    <t>Rapid Strike Scroll of the Skies</t>
  </si>
  <si>
    <t>Rugged Helmet</t>
  </si>
  <si>
    <t>Siebold</t>
  </si>
  <si>
    <t>Single Strike Scroll of Piercing</t>
  </si>
  <si>
    <t>Weeding Gloves</t>
  </si>
  <si>
    <t>Welcoming Lantern</t>
  </si>
  <si>
    <t>Impact Energy</t>
  </si>
  <si>
    <t>Secial Energy</t>
  </si>
  <si>
    <t>Lucky Energy</t>
  </si>
  <si>
    <t>Spiral Energy</t>
  </si>
  <si>
    <t>Galarian Rapidash V</t>
  </si>
  <si>
    <t>Leafeon V</t>
  </si>
  <si>
    <t>Leafeon VMAX</t>
  </si>
  <si>
    <t>Trevenant V</t>
  </si>
  <si>
    <t>Trevenant VMAX</t>
  </si>
  <si>
    <t>Flareon VMAX</t>
  </si>
  <si>
    <t>Volcarona V</t>
  </si>
  <si>
    <t>Gyarados V</t>
  </si>
  <si>
    <t>Gyarados VMAX</t>
  </si>
  <si>
    <t>Vaporeon VMAX</t>
  </si>
  <si>
    <t>Suicune V</t>
  </si>
  <si>
    <t>Glaceon V</t>
  </si>
  <si>
    <t>Glaceon VMAX</t>
  </si>
  <si>
    <t>Arctovish V</t>
  </si>
  <si>
    <t>Jolteon VMAX</t>
  </si>
  <si>
    <t>Dracozolt V</t>
  </si>
  <si>
    <t>Dracozolt VMAX</t>
  </si>
  <si>
    <t>Regieleki</t>
  </si>
  <si>
    <t>Galarian Articuno</t>
  </si>
  <si>
    <t>Espeon V</t>
  </si>
  <si>
    <t>Espeon VMAX</t>
  </si>
  <si>
    <t>Golurk V</t>
  </si>
  <si>
    <t>Sylveon V</t>
  </si>
  <si>
    <t>Sylveon VMAX</t>
  </si>
  <si>
    <t>Galarian Zapdos</t>
  </si>
  <si>
    <t>Medicham V</t>
  </si>
  <si>
    <t>Lycanroc V</t>
  </si>
  <si>
    <t>Lycanroc VMAX</t>
  </si>
  <si>
    <t>Galarian Moltres</t>
  </si>
  <si>
    <t>Umbreon V</t>
  </si>
  <si>
    <t>Umbreon VMAX</t>
  </si>
  <si>
    <t>Garbodor V</t>
  </si>
  <si>
    <t>Garbodor VMAX</t>
  </si>
  <si>
    <t>Rayquaza V</t>
  </si>
  <si>
    <t>Rayquaza VMAX</t>
  </si>
  <si>
    <t>Noivern V</t>
  </si>
  <si>
    <t>Duraludon V</t>
  </si>
  <si>
    <t>Duraludon VMAX</t>
  </si>
  <si>
    <t>Regidrago</t>
  </si>
  <si>
    <t>Aroma Lady</t>
  </si>
  <si>
    <t>Boost Shake</t>
  </si>
  <si>
    <t>Crystal Cave</t>
  </si>
  <si>
    <t>Digging Gloves</t>
  </si>
  <si>
    <t>Dream Ball</t>
  </si>
  <si>
    <t>Elemental Badge</t>
  </si>
  <si>
    <t>Full Face Guard</t>
  </si>
  <si>
    <t>Gordie</t>
  </si>
  <si>
    <t>Lucky Ice Pop</t>
  </si>
  <si>
    <t>Moon &amp; Sun Badge</t>
  </si>
  <si>
    <t>Raihan</t>
  </si>
  <si>
    <t>Rapid Strike Scroll of the Flying Dragon</t>
  </si>
  <si>
    <t>Rescue Carrier</t>
  </si>
  <si>
    <t>Ribbon Badge</t>
  </si>
  <si>
    <t>Rubber Gloves</t>
  </si>
  <si>
    <t>Shopping Center</t>
  </si>
  <si>
    <t>Single Strike Scroll of the Fanged Dragon</t>
  </si>
  <si>
    <t>Snow Leaf Badge</t>
  </si>
  <si>
    <t>Spirit Mask</t>
  </si>
  <si>
    <t>Stormy Mountains</t>
  </si>
  <si>
    <t>Switching Cups</t>
  </si>
  <si>
    <t>Toy Catcher</t>
  </si>
  <si>
    <t>Zinnia's Resolve</t>
  </si>
  <si>
    <t>Treasure Energy</t>
  </si>
  <si>
    <t>Flareon V</t>
  </si>
  <si>
    <t>Vaporeon V</t>
  </si>
  <si>
    <t>Jolteon V</t>
  </si>
  <si>
    <t>Dragonite V</t>
  </si>
  <si>
    <t>Flying Pikachu V</t>
  </si>
  <si>
    <t>Flying Pikachu VMAX</t>
  </si>
  <si>
    <t>Surfing Pikachu V</t>
  </si>
  <si>
    <t>Surfing Pikachu VMAX</t>
  </si>
  <si>
    <t>___________'s Pikachu</t>
  </si>
  <si>
    <t>Umbreon ☆</t>
  </si>
  <si>
    <t>Donphan Prime</t>
  </si>
  <si>
    <t>Mewtwo EX</t>
  </si>
  <si>
    <t>Xerneas EX</t>
  </si>
  <si>
    <t>M Rayquaza EX</t>
  </si>
  <si>
    <t>Tapu Lele GX</t>
  </si>
  <si>
    <t>Breloom V</t>
  </si>
  <si>
    <t>Tsareena V</t>
  </si>
  <si>
    <t>Appletun V</t>
  </si>
  <si>
    <t>Chandelure V</t>
  </si>
  <si>
    <t>Chandelure VMAX</t>
  </si>
  <si>
    <t>Greninja V</t>
  </si>
  <si>
    <t>Crabominable V</t>
  </si>
  <si>
    <t>Boltund VMAX</t>
  </si>
  <si>
    <t>Mew VMAX</t>
  </si>
  <si>
    <t>Lucario V</t>
  </si>
  <si>
    <t>Gengar V</t>
  </si>
  <si>
    <t>Gengar VMAX</t>
  </si>
  <si>
    <t>Genesect V</t>
  </si>
  <si>
    <t>Dodrio V</t>
  </si>
  <si>
    <t>Greedent VMAX</t>
  </si>
  <si>
    <t>Battle VIP Pass</t>
  </si>
  <si>
    <t>Chili &amp; Cilan &amp; Cress</t>
  </si>
  <si>
    <t>Cook</t>
  </si>
  <si>
    <t>Cram-o-matic</t>
  </si>
  <si>
    <t>Cross Switcher</t>
  </si>
  <si>
    <t>Crossceiver</t>
  </si>
  <si>
    <t>Dancer</t>
  </si>
  <si>
    <t>Farewell Bell</t>
  </si>
  <si>
    <t>Power Tablet</t>
  </si>
  <si>
    <t>Schoolboy</t>
  </si>
  <si>
    <t>Schoolgirl</t>
  </si>
  <si>
    <t>Sidney</t>
  </si>
  <si>
    <t>Spongy Gloves</t>
  </si>
  <si>
    <t>Fusion Energy</t>
  </si>
  <si>
    <t>Hoopa V</t>
  </si>
  <si>
    <t>Shaymin V</t>
  </si>
  <si>
    <t>Shaymin VSTAR</t>
  </si>
  <si>
    <t>VSTAR</t>
  </si>
  <si>
    <t>Charizard VSTAR</t>
  </si>
  <si>
    <t>Entei V</t>
  </si>
  <si>
    <t>Simisear V</t>
  </si>
  <si>
    <t>Kingler V</t>
  </si>
  <si>
    <t>Kingler VMAX</t>
  </si>
  <si>
    <t>Lumineon V</t>
  </si>
  <si>
    <t>Raichu V</t>
  </si>
  <si>
    <t>Raikou V</t>
  </si>
  <si>
    <t>Granbull V</t>
  </si>
  <si>
    <t>Whimsicott V</t>
  </si>
  <si>
    <t>Whimsicott VSTAR</t>
  </si>
  <si>
    <t>Mimikyu VMAX</t>
  </si>
  <si>
    <t>Honchkrow V</t>
  </si>
  <si>
    <t>Aggron V</t>
  </si>
  <si>
    <t>Aggron VMAX</t>
  </si>
  <si>
    <t>Flygon V</t>
  </si>
  <si>
    <t>Dracovish V</t>
  </si>
  <si>
    <t>Arceus V</t>
  </si>
  <si>
    <t>Arceus VSTAR</t>
  </si>
  <si>
    <t>Drampa V</t>
  </si>
  <si>
    <t>Acerola's Premonition</t>
  </si>
  <si>
    <t>Barry</t>
  </si>
  <si>
    <t>Blunder Policy</t>
  </si>
  <si>
    <t>Café Master</t>
  </si>
  <si>
    <t>Cheren's Care</t>
  </si>
  <si>
    <t>Choice Belt</t>
  </si>
  <si>
    <t>Cleansing Gloves</t>
  </si>
  <si>
    <t>Collapsed Stadium</t>
  </si>
  <si>
    <t>Cynthia's Ambition</t>
  </si>
  <si>
    <t>Gloria</t>
  </si>
  <si>
    <t>Hunting Gloves</t>
  </si>
  <si>
    <t>Kindler</t>
  </si>
  <si>
    <t>Magma Basin</t>
  </si>
  <si>
    <t>Marnie's Pride</t>
  </si>
  <si>
    <t>Pot Helmet</t>
  </si>
  <si>
    <t>Roseanne's Backup</t>
  </si>
  <si>
    <t>Team Yell's Cheer</t>
  </si>
  <si>
    <t>Double Turbo Energy</t>
  </si>
  <si>
    <t>Galarian Articuno V</t>
  </si>
  <si>
    <t>Galarian Zapdos V</t>
  </si>
  <si>
    <t>Galarian Moltres V</t>
  </si>
  <si>
    <t>TG01</t>
  </si>
  <si>
    <t>TG02</t>
  </si>
  <si>
    <t>TG03</t>
  </si>
  <si>
    <t>TG04</t>
  </si>
  <si>
    <t>TG05</t>
  </si>
  <si>
    <t>TG06</t>
  </si>
  <si>
    <t>TG07</t>
  </si>
  <si>
    <t>TG08</t>
  </si>
  <si>
    <t>TG09</t>
  </si>
  <si>
    <t>TG10</t>
  </si>
  <si>
    <t>TG11</t>
  </si>
  <si>
    <t>TG12</t>
  </si>
  <si>
    <t>TG13</t>
  </si>
  <si>
    <t>TG14</t>
  </si>
  <si>
    <t>TG15</t>
  </si>
  <si>
    <t>TG16</t>
  </si>
  <si>
    <t>TG17</t>
  </si>
  <si>
    <t>TG18</t>
  </si>
  <si>
    <t>TG19</t>
  </si>
  <si>
    <t>TG20</t>
  </si>
  <si>
    <t>TG21</t>
  </si>
  <si>
    <t>TG22</t>
  </si>
  <si>
    <t>TG23</t>
  </si>
  <si>
    <t>TG24</t>
  </si>
  <si>
    <t>TG25</t>
  </si>
  <si>
    <t>TG26</t>
  </si>
  <si>
    <t>Rapid Strike Mustard</t>
  </si>
  <si>
    <t>TG27</t>
  </si>
  <si>
    <t>Single Strike Mustard</t>
  </si>
  <si>
    <t>TG28</t>
  </si>
  <si>
    <t>TG29</t>
  </si>
  <si>
    <t>TG30</t>
  </si>
  <si>
    <t>Beedrill V</t>
  </si>
  <si>
    <t>Hisuian Voltorb</t>
  </si>
  <si>
    <t>Hisuian Electrode</t>
  </si>
  <si>
    <t>Hisuian Lilligant</t>
  </si>
  <si>
    <t>Hisuian Lilligant V</t>
  </si>
  <si>
    <t>Hisuian Lilligant VSTAR</t>
  </si>
  <si>
    <t>Heatran V</t>
  </si>
  <si>
    <t>Heatran VMAX</t>
  </si>
  <si>
    <t>Radiant Heatran</t>
  </si>
  <si>
    <t>Starmie V</t>
  </si>
  <si>
    <t>Origin Forme Palkia V</t>
  </si>
  <si>
    <t>Origin Forme Palkia VSTAR</t>
  </si>
  <si>
    <t>Hisuian Basculin</t>
  </si>
  <si>
    <t>Hisuian Basculegion</t>
  </si>
  <si>
    <t>Radiant Greninja</t>
  </si>
  <si>
    <t>Hisuian Avalugg</t>
  </si>
  <si>
    <t>Galarian Mr. Rime V</t>
  </si>
  <si>
    <t>Luxray V</t>
  </si>
  <si>
    <t>Hisuian Typhlosion</t>
  </si>
  <si>
    <t>Hisuian Typhlosion V</t>
  </si>
  <si>
    <t>Hisuian Typhlosion VSTAR</t>
  </si>
  <si>
    <t>Wyrdeer</t>
  </si>
  <si>
    <t>Hisuian Growlithe</t>
  </si>
  <si>
    <t>Hisuian Arcanine</t>
  </si>
  <si>
    <t>Machamp V</t>
  </si>
  <si>
    <t>Machamp VMAX</t>
  </si>
  <si>
    <t>Radiant Hawlucha</t>
  </si>
  <si>
    <t>Hisuian Decidueye</t>
  </si>
  <si>
    <t>Hisuian Decidueye V</t>
  </si>
  <si>
    <t>Hisuian Decidueye VSTAR</t>
  </si>
  <si>
    <t>Kleavor</t>
  </si>
  <si>
    <t>Kleavor V</t>
  </si>
  <si>
    <t>Hisuian Qwilfish</t>
  </si>
  <si>
    <t>Hisuian Overqwil</t>
  </si>
  <si>
    <t>Hisuian Sneasel</t>
  </si>
  <si>
    <t>Hisuian Sneasler</t>
  </si>
  <si>
    <t>Hisuian Sneasler V</t>
  </si>
  <si>
    <t>Darkrai V</t>
  </si>
  <si>
    <t>Darkrai VSTAR</t>
  </si>
  <si>
    <t>Hisuian Samurott</t>
  </si>
  <si>
    <t>Hisuian Samurott V</t>
  </si>
  <si>
    <t>Hisuian Samurott VSTAR</t>
  </si>
  <si>
    <t>Origin Forme Dialga V</t>
  </si>
  <si>
    <t>Origin Forme Dialga VSTAR</t>
  </si>
  <si>
    <t>Garchomp V</t>
  </si>
  <si>
    <t>Ursaluna</t>
  </si>
  <si>
    <t>Hisuian Braviary</t>
  </si>
  <si>
    <t>Oranguru V</t>
  </si>
  <si>
    <t>Wyrdeer V</t>
  </si>
  <si>
    <t>Adaman</t>
  </si>
  <si>
    <t>Cancelling Cologne</t>
  </si>
  <si>
    <t>Choy</t>
  </si>
  <si>
    <t>Cyllene</t>
  </si>
  <si>
    <t>Feather Ball</t>
  </si>
  <si>
    <t>Gapejaw Bog</t>
  </si>
  <si>
    <t>Gardenia's Vigor</t>
  </si>
  <si>
    <t>Grant</t>
  </si>
  <si>
    <t>Gutsy Pickaxe</t>
  </si>
  <si>
    <t>Hisuian Heavy Ball</t>
  </si>
  <si>
    <t>Irida</t>
  </si>
  <si>
    <t>Jubilife Village</t>
  </si>
  <si>
    <t>Kamado</t>
  </si>
  <si>
    <t>Roxanne</t>
  </si>
  <si>
    <t>Spicy Seasoned Curry</t>
  </si>
  <si>
    <t>Supereffective Glasses</t>
  </si>
  <si>
    <t>Sweet Honey</t>
  </si>
  <si>
    <t>Switch Cart</t>
  </si>
  <si>
    <t>Temple of Sinnoh</t>
  </si>
  <si>
    <t>Trekking Shoes</t>
  </si>
  <si>
    <t>Wait and See Turbo</t>
  </si>
  <si>
    <t>Zisu</t>
  </si>
  <si>
    <t>Virizion V</t>
  </si>
  <si>
    <t>Jirachi V</t>
  </si>
  <si>
    <t>Origin Forme Dialga V</t>
  </si>
  <si>
    <t>Kleavor VSTAR</t>
  </si>
  <si>
    <t>Radiant Venusaur</t>
  </si>
  <si>
    <t>Alolan Exeggutor V</t>
  </si>
  <si>
    <t>Radiant Charizard</t>
  </si>
  <si>
    <t>Radiant Blastoise</t>
  </si>
  <si>
    <t>Mewtwo V</t>
  </si>
  <si>
    <t>Mewtwo VSTAR</t>
  </si>
  <si>
    <t>Conkeldurr V</t>
  </si>
  <si>
    <t>Alolan Ratatta</t>
  </si>
  <si>
    <t>Melmetal V</t>
  </si>
  <si>
    <t>Melmetal VMAX</t>
  </si>
  <si>
    <t>Dragonite VSTAR</t>
  </si>
  <si>
    <t>Slaking V</t>
  </si>
  <si>
    <t>Blanche</t>
  </si>
  <si>
    <t>Candela</t>
  </si>
  <si>
    <t>Egg Incubator</t>
  </si>
  <si>
    <t>Lure Module</t>
  </si>
  <si>
    <t>PokéStop</t>
  </si>
  <si>
    <t>Spark</t>
  </si>
  <si>
    <t>Delphox V</t>
  </si>
  <si>
    <t>Kyurem V</t>
  </si>
  <si>
    <t>Kyurem VMAX</t>
  </si>
  <si>
    <t>Glastrier</t>
  </si>
  <si>
    <t>Magnezone V</t>
  </si>
  <si>
    <t>Magnezone VSTAR</t>
  </si>
  <si>
    <t>Rotom V</t>
  </si>
  <si>
    <t>Radiant Gardevoir</t>
  </si>
  <si>
    <t>Hisuian Zorua</t>
  </si>
  <si>
    <t>Hisuian Zoroark</t>
  </si>
  <si>
    <t>Spectrier</t>
  </si>
  <si>
    <t>Enamorus V</t>
  </si>
  <si>
    <t>Aerodactyl V</t>
  </si>
  <si>
    <t>Aerodactyl VSTAR</t>
  </si>
  <si>
    <t>Drapion VSTAR</t>
  </si>
  <si>
    <t>Radiant Hisuian Sneasler</t>
  </si>
  <si>
    <t>Radiant Steelix</t>
  </si>
  <si>
    <t>Galarian Perrserker V</t>
  </si>
  <si>
    <t>Giratina V</t>
  </si>
  <si>
    <t>Giratina VSTAR</t>
  </si>
  <si>
    <t>Hisuian Sliggoo</t>
  </si>
  <si>
    <t>Hisuian Goodra</t>
  </si>
  <si>
    <t>Hisuian Goodra V</t>
  </si>
  <si>
    <t>Hisuian Goodra VSTAR</t>
  </si>
  <si>
    <t>Pidgeot V</t>
  </si>
  <si>
    <t>Hisuian Zoroark V</t>
  </si>
  <si>
    <t>Hisuian Zoroark VSTAR</t>
  </si>
  <si>
    <t>Arc Phone</t>
  </si>
  <si>
    <t>Box of Disaster</t>
  </si>
  <si>
    <t>Colress's Experiment</t>
  </si>
  <si>
    <t>Damage Pump</t>
  </si>
  <si>
    <t>Fantina</t>
  </si>
  <si>
    <t>Iscan</t>
  </si>
  <si>
    <t>Lake Acuity</t>
  </si>
  <si>
    <t>Lost City</t>
  </si>
  <si>
    <t>Lost Vacuum</t>
  </si>
  <si>
    <t>Mirage Gate</t>
  </si>
  <si>
    <t>Miss Fortune Sisters</t>
  </si>
  <si>
    <t>Panic Mask</t>
  </si>
  <si>
    <t>Riley</t>
  </si>
  <si>
    <t>Thorton</t>
  </si>
  <si>
    <t>Tool Box</t>
  </si>
  <si>
    <t>Volo</t>
  </si>
  <si>
    <t>Windup Arm</t>
  </si>
  <si>
    <t>Gift Energy</t>
  </si>
  <si>
    <t>Hisuian Electrode V</t>
  </si>
  <si>
    <t>Gallade V</t>
  </si>
  <si>
    <t>Galarian Perrserker V</t>
  </si>
  <si>
    <t>Hisuian Goodra V</t>
  </si>
  <si>
    <t>Arezu</t>
  </si>
  <si>
    <t>Hisuian Zoroark VSTAR</t>
  </si>
  <si>
    <t>Hisuian Arcanine</t>
  </si>
  <si>
    <t>Adventurer's Discovery</t>
  </si>
  <si>
    <t>Serperior V</t>
  </si>
  <si>
    <t>Serperior VSTAR</t>
  </si>
  <si>
    <t>Hisuian Lilligant</t>
  </si>
  <si>
    <t>Chesnaught V</t>
  </si>
  <si>
    <t>Radiant Tsareena</t>
  </si>
  <si>
    <t>Reshiram V</t>
  </si>
  <si>
    <t>Alolan Vulpix V</t>
  </si>
  <si>
    <t>Alolan Vulpix VSTAR</t>
  </si>
  <si>
    <t>Omastar V</t>
  </si>
  <si>
    <t>Regieleki V</t>
  </si>
  <si>
    <t>Regieleki VMAX</t>
  </si>
  <si>
    <t>Radiant Alakazam</t>
  </si>
  <si>
    <t>Unown V</t>
  </si>
  <si>
    <t>Unown VSTAR</t>
  </si>
  <si>
    <t>Mawile V</t>
  </si>
  <si>
    <t>Mawile VSTAR</t>
  </si>
  <si>
    <t>Hisuian Arcanine V</t>
  </si>
  <si>
    <t>Ursaluna V</t>
  </si>
  <si>
    <t>Skuntank V</t>
  </si>
  <si>
    <t>Radiant Jirachi</t>
  </si>
  <si>
    <t>Magearna V</t>
  </si>
  <si>
    <t>Regidrago V</t>
  </si>
  <si>
    <t>Regidrago VSTAR</t>
  </si>
  <si>
    <t>Lugia V</t>
  </si>
  <si>
    <t>Lugia VSTAR</t>
  </si>
  <si>
    <t>Ho-Oh V</t>
  </si>
  <si>
    <t>Hisuian Braviary</t>
  </si>
  <si>
    <t>Brandon</t>
  </si>
  <si>
    <t>Candice</t>
  </si>
  <si>
    <t>Capturing Aroma</t>
  </si>
  <si>
    <t>Earthen Seal Stone</t>
  </si>
  <si>
    <t>Emergency Jelly</t>
  </si>
  <si>
    <t>Forest Seal Stone</t>
  </si>
  <si>
    <t>Furisode Girl</t>
  </si>
  <si>
    <t>Lance</t>
  </si>
  <si>
    <t>Leafy Camo Poncho</t>
  </si>
  <si>
    <t>Primordial Altar</t>
  </si>
  <si>
    <t>Professor Laventon</t>
  </si>
  <si>
    <t>Quad Stone</t>
  </si>
  <si>
    <t>Serena</t>
  </si>
  <si>
    <t>Wallace</t>
  </si>
  <si>
    <t>Worker</t>
  </si>
  <si>
    <t>Regenerative Energy</t>
  </si>
  <si>
    <t>V Guard Energy</t>
  </si>
  <si>
    <t>Friends in Galar</t>
  </si>
  <si>
    <t>Professor Burnet</t>
  </si>
  <si>
    <t>Sordward &amp; Shielbert</t>
  </si>
  <si>
    <t>Leafeon VSTAR</t>
  </si>
  <si>
    <t>Calyrex</t>
  </si>
  <si>
    <t>Simisear VSTAR</t>
  </si>
  <si>
    <t>Kyogre V</t>
  </si>
  <si>
    <t>Rotom VSTAR</t>
  </si>
  <si>
    <t>Radiant Charjabug</t>
  </si>
  <si>
    <t>Zeraora VMAX</t>
  </si>
  <si>
    <t>Zeraora VSTAR</t>
  </si>
  <si>
    <t>Hatterene V</t>
  </si>
  <si>
    <t>Hatterene VMAX</t>
  </si>
  <si>
    <t>Enamorus</t>
  </si>
  <si>
    <t>Zacian VSTAR</t>
  </si>
  <si>
    <t>Zamazenta VSTAR</t>
  </si>
  <si>
    <t>Radiant Eternatus</t>
  </si>
  <si>
    <t>Eevee V</t>
  </si>
  <si>
    <t>Regigigas V</t>
  </si>
  <si>
    <t>Regigigas VSTAR</t>
  </si>
  <si>
    <t>Digging Duo</t>
  </si>
  <si>
    <t>Friends in Hisui</t>
  </si>
  <si>
    <t>Friends in Sinnoh</t>
  </si>
  <si>
    <t>Sky Seal Stone</t>
  </si>
  <si>
    <t>Elesa's Sparkle</t>
  </si>
  <si>
    <t>Hisuian Voltorb</t>
  </si>
  <si>
    <t>GG01</t>
  </si>
  <si>
    <t>GG02</t>
  </si>
  <si>
    <t>GG03</t>
  </si>
  <si>
    <t>GG04</t>
  </si>
  <si>
    <t>GG05</t>
  </si>
  <si>
    <t>GG06</t>
  </si>
  <si>
    <t>GG07</t>
  </si>
  <si>
    <t>GG08</t>
  </si>
  <si>
    <t>GG09</t>
  </si>
  <si>
    <t>GG10</t>
  </si>
  <si>
    <t>GG11</t>
  </si>
  <si>
    <t>GG12</t>
  </si>
  <si>
    <t>GG13</t>
  </si>
  <si>
    <t>GG14</t>
  </si>
  <si>
    <t>GG15</t>
  </si>
  <si>
    <t>GG16</t>
  </si>
  <si>
    <t>GG17</t>
  </si>
  <si>
    <t>GG18</t>
  </si>
  <si>
    <t>GG19</t>
  </si>
  <si>
    <t>GG20</t>
  </si>
  <si>
    <t>Hisuian Goodra</t>
  </si>
  <si>
    <t>GG21</t>
  </si>
  <si>
    <t>GG22</t>
  </si>
  <si>
    <t>GG23</t>
  </si>
  <si>
    <t>GG24</t>
  </si>
  <si>
    <t>GG25</t>
  </si>
  <si>
    <t>GG26</t>
  </si>
  <si>
    <t>GG27</t>
  </si>
  <si>
    <t>GG28</t>
  </si>
  <si>
    <t>GG29</t>
  </si>
  <si>
    <t>GG30</t>
  </si>
  <si>
    <t>GG31</t>
  </si>
  <si>
    <t>GG32</t>
  </si>
  <si>
    <t>GG33</t>
  </si>
  <si>
    <t>GG34</t>
  </si>
  <si>
    <t>GG35</t>
  </si>
  <si>
    <t>GG36</t>
  </si>
  <si>
    <t>GG37</t>
  </si>
  <si>
    <t>GG38</t>
  </si>
  <si>
    <t>GG39</t>
  </si>
  <si>
    <t>Glaceon VSTAR</t>
  </si>
  <si>
    <t>GG40</t>
  </si>
  <si>
    <t>GG41</t>
  </si>
  <si>
    <t>GG42</t>
  </si>
  <si>
    <t>GG43</t>
  </si>
  <si>
    <t>GG44</t>
  </si>
  <si>
    <t>Dexoys VMAX</t>
  </si>
  <si>
    <t>GG45</t>
  </si>
  <si>
    <t>Dexoys VSTAR</t>
  </si>
  <si>
    <t>GG46</t>
  </si>
  <si>
    <t>GG47</t>
  </si>
  <si>
    <t>GG48</t>
  </si>
  <si>
    <t>GG49</t>
  </si>
  <si>
    <t>GG50</t>
  </si>
  <si>
    <t>Hisuian Samurott V</t>
  </si>
  <si>
    <t>GG51</t>
  </si>
  <si>
    <t>Hisuian Samurott VSTAR</t>
  </si>
  <si>
    <t>GG52</t>
  </si>
  <si>
    <t>GG53</t>
  </si>
  <si>
    <t>GG54</t>
  </si>
  <si>
    <t>GG55</t>
  </si>
  <si>
    <t>GG56</t>
  </si>
  <si>
    <t>GG57</t>
  </si>
  <si>
    <t>GG58</t>
  </si>
  <si>
    <t>GG59</t>
  </si>
  <si>
    <t>GG60</t>
  </si>
  <si>
    <t>GG61</t>
  </si>
  <si>
    <t>GG62</t>
  </si>
  <si>
    <t>GG63</t>
  </si>
  <si>
    <t>GG64</t>
  </si>
  <si>
    <t>GG65</t>
  </si>
  <si>
    <t>GG66</t>
  </si>
  <si>
    <t>Origin Forme Palkia VSTAR</t>
  </si>
  <si>
    <t>GG67</t>
  </si>
  <si>
    <t>Origin Forme Dialga VSTAR</t>
  </si>
  <si>
    <t>GG68</t>
  </si>
  <si>
    <t>GG69</t>
  </si>
  <si>
    <t>GG70</t>
  </si>
  <si>
    <t>Sprigatito</t>
  </si>
  <si>
    <t>Floragato</t>
  </si>
  <si>
    <t>Meowscarada</t>
  </si>
  <si>
    <t>Tarountula</t>
  </si>
  <si>
    <t>Spidops ex</t>
  </si>
  <si>
    <t>Smoliv</t>
  </si>
  <si>
    <t>Dolliv</t>
  </si>
  <si>
    <t>Arboliva</t>
  </si>
  <si>
    <t>Toedscool</t>
  </si>
  <si>
    <t>Toedscruel</t>
  </si>
  <si>
    <t>Capsakid</t>
  </si>
  <si>
    <t>Scovillain</t>
  </si>
  <si>
    <t>Fuecoco</t>
  </si>
  <si>
    <t>Crocalor</t>
  </si>
  <si>
    <t>Skeledirge</t>
  </si>
  <si>
    <t>Charcadet</t>
  </si>
  <si>
    <t>Armarouge</t>
  </si>
  <si>
    <t>Quaxly</t>
  </si>
  <si>
    <t>Quaxwell</t>
  </si>
  <si>
    <t>Quaquaval</t>
  </si>
  <si>
    <t>Wiglett</t>
  </si>
  <si>
    <t>Wugtrio</t>
  </si>
  <si>
    <t>Cetoddle</t>
  </si>
  <si>
    <t>Cetitan</t>
  </si>
  <si>
    <t>Dondozo</t>
  </si>
  <si>
    <t>Tatsugiri</t>
  </si>
  <si>
    <t>Magnezone ex</t>
  </si>
  <si>
    <t>Pawmi</t>
  </si>
  <si>
    <t>Pawmo</t>
  </si>
  <si>
    <t>Pawmot</t>
  </si>
  <si>
    <t>Wattrel</t>
  </si>
  <si>
    <t>Kilowattrel</t>
  </si>
  <si>
    <t>Miraidon</t>
  </si>
  <si>
    <t>Miraidon ex</t>
  </si>
  <si>
    <t>Fidough</t>
  </si>
  <si>
    <t>Dachsbun</t>
  </si>
  <si>
    <t>Flittle</t>
  </si>
  <si>
    <t>Espathra</t>
  </si>
  <si>
    <t>Greavard</t>
  </si>
  <si>
    <t>Houndstone</t>
  </si>
  <si>
    <t>Annihilape</t>
  </si>
  <si>
    <t>Klawf</t>
  </si>
  <si>
    <t>Great Tusk ex</t>
  </si>
  <si>
    <t>Koraidon</t>
  </si>
  <si>
    <t>Koraidon ex</t>
  </si>
  <si>
    <t>Toxicroak ex</t>
  </si>
  <si>
    <t>Kingambit</t>
  </si>
  <si>
    <t>Maschiff</t>
  </si>
  <si>
    <t>Mabosstiff</t>
  </si>
  <si>
    <t>Bombirdier</t>
  </si>
  <si>
    <t>Varoom</t>
  </si>
  <si>
    <t>Revavroom</t>
  </si>
  <si>
    <t>Iron Treads ex</t>
  </si>
  <si>
    <t>Lechonk</t>
  </si>
  <si>
    <t>Oinkalogne</t>
  </si>
  <si>
    <t>Oinkologne ex</t>
  </si>
  <si>
    <t>Tandemaus</t>
  </si>
  <si>
    <t>Maushold</t>
  </si>
  <si>
    <t>Squawkabilly</t>
  </si>
  <si>
    <t>Cyclizar</t>
  </si>
  <si>
    <t>Flamigo</t>
  </si>
  <si>
    <t>Arven</t>
  </si>
  <si>
    <t>Beach Court</t>
  </si>
  <si>
    <t>Defiance Band</t>
  </si>
  <si>
    <t>Electric Generator</t>
  </si>
  <si>
    <t>Jacq</t>
  </si>
  <si>
    <t>Katy</t>
  </si>
  <si>
    <t>Mesagoza</t>
  </si>
  <si>
    <t>Miriam</t>
  </si>
  <si>
    <t>Nemona</t>
  </si>
  <si>
    <t>Penny</t>
  </si>
  <si>
    <t>Picnic Basket</t>
  </si>
  <si>
    <t>Rock Chestplate</t>
  </si>
  <si>
    <t>Team Star Grunt</t>
  </si>
  <si>
    <t>Youngster</t>
  </si>
  <si>
    <t>Basic Lightning Energy</t>
  </si>
  <si>
    <t>Basic Fighting Energy</t>
  </si>
  <si>
    <t>Forretress ex</t>
  </si>
  <si>
    <t>Meowscarada ex</t>
  </si>
  <si>
    <t>Spidops</t>
  </si>
  <si>
    <t>Nymble</t>
  </si>
  <si>
    <t>Lokix</t>
  </si>
  <si>
    <t>Bramblin</t>
  </si>
  <si>
    <t>Brambleghast</t>
  </si>
  <si>
    <t>Rellor</t>
  </si>
  <si>
    <t>Wo-Chien ex</t>
  </si>
  <si>
    <t>Paldean Tauros</t>
  </si>
  <si>
    <t>Skeledirge ex</t>
  </si>
  <si>
    <t>Chi-Yu ex</t>
  </si>
  <si>
    <t>Quaquaval ex</t>
  </si>
  <si>
    <t>Veluza</t>
  </si>
  <si>
    <t>Frigibax</t>
  </si>
  <si>
    <t>Arctibax</t>
  </si>
  <si>
    <t>Baxcalibur</t>
  </si>
  <si>
    <t>Chien-Pao ex</t>
  </si>
  <si>
    <t>Pikachu ex</t>
  </si>
  <si>
    <t>Tadbulb</t>
  </si>
  <si>
    <t>Bellibolt ex</t>
  </si>
  <si>
    <t>Slowking ex</t>
  </si>
  <si>
    <t>Dedenne ex</t>
  </si>
  <si>
    <t>Ceruledge</t>
  </si>
  <si>
    <t>Rabsca</t>
  </si>
  <si>
    <t>Tinkatink</t>
  </si>
  <si>
    <t>Tinkatuff</t>
  </si>
  <si>
    <t>Tinkaton</t>
  </si>
  <si>
    <t>Lycanroc ex</t>
  </si>
  <si>
    <t>Nacli</t>
  </si>
  <si>
    <t>Naclstack</t>
  </si>
  <si>
    <t>Garganacl</t>
  </si>
  <si>
    <t>Glimmet</t>
  </si>
  <si>
    <t>Glimmora</t>
  </si>
  <si>
    <t>Ting-Lu ex</t>
  </si>
  <si>
    <t>Paldean Wooper</t>
  </si>
  <si>
    <t>Paldean Clodsire ex</t>
  </si>
  <si>
    <t>Shroodle</t>
  </si>
  <si>
    <t>Grafaiai</t>
  </si>
  <si>
    <t>Copperajah ex</t>
  </si>
  <si>
    <t>Orthworm</t>
  </si>
  <si>
    <t>Noivern ex</t>
  </si>
  <si>
    <t>Farigiraf</t>
  </si>
  <si>
    <t>Dudunsparce</t>
  </si>
  <si>
    <t>Squawkabilly ex</t>
  </si>
  <si>
    <t>Artazon</t>
  </si>
  <si>
    <t>Bravery Charm</t>
  </si>
  <si>
    <t>Calamitous Snowy Mountain</t>
  </si>
  <si>
    <t>Calamitous Wasteland</t>
  </si>
  <si>
    <t>Clavell</t>
  </si>
  <si>
    <t>Delivery Drone</t>
  </si>
  <si>
    <t>Dendra</t>
  </si>
  <si>
    <t>Falkner</t>
  </si>
  <si>
    <t>Fighting Au Lait</t>
  </si>
  <si>
    <t>Giacomo</t>
  </si>
  <si>
    <t>Grusha</t>
  </si>
  <si>
    <t>Iono</t>
  </si>
  <si>
    <t>Practice Studio</t>
  </si>
  <si>
    <t>Saguaro</t>
  </si>
  <si>
    <t>Jet Energy</t>
  </si>
  <si>
    <t>Luminous Energy</t>
  </si>
  <si>
    <t>Reversal Energy</t>
  </si>
  <si>
    <t>Therapeutic Energy</t>
  </si>
  <si>
    <t>Tinkaton ex</t>
  </si>
  <si>
    <t>Annihilape ex</t>
  </si>
  <si>
    <t>Supporer</t>
  </si>
  <si>
    <t>Basic Grass Energy</t>
  </si>
  <si>
    <t>Basic Water Energy</t>
  </si>
  <si>
    <t>Decidueye ex</t>
  </si>
  <si>
    <t>Toedscruel ex</t>
  </si>
  <si>
    <t>Victini ex</t>
  </si>
  <si>
    <t>Eiscue ex</t>
  </si>
  <si>
    <t>Finizen</t>
  </si>
  <si>
    <t>Palafin</t>
  </si>
  <si>
    <t>Pawmot ex</t>
  </si>
  <si>
    <t>Bellibolt</t>
  </si>
  <si>
    <t>Vespiquen ex</t>
  </si>
  <si>
    <t>Houndstone ex</t>
  </si>
  <si>
    <t>Klawf ex</t>
  </si>
  <si>
    <t>Glimmora ex</t>
  </si>
  <si>
    <t>Paldean Clodsire</t>
  </si>
  <si>
    <t>Houndoom ex</t>
  </si>
  <si>
    <t>Melmetal ex</t>
  </si>
  <si>
    <t>Revavroom ex</t>
  </si>
  <si>
    <t>Pidgeot ex</t>
  </si>
  <si>
    <t>Greedent ex</t>
  </si>
  <si>
    <t>Oinkologne</t>
  </si>
  <si>
    <t>Brassius</t>
  </si>
  <si>
    <t>Geeta</t>
  </si>
  <si>
    <t>Letter of Encouragement</t>
  </si>
  <si>
    <t>Ortega</t>
  </si>
  <si>
    <t>Patrol Cap</t>
  </si>
  <si>
    <t>Pokémon League Headquarters</t>
  </si>
  <si>
    <t>Poppy</t>
  </si>
  <si>
    <t>Ryme</t>
  </si>
  <si>
    <t>Town Store</t>
  </si>
  <si>
    <t>Vengeful Punch</t>
  </si>
  <si>
    <t>Basic Fire Energy</t>
  </si>
  <si>
    <t>Arbok ex</t>
  </si>
  <si>
    <t>Alakazam ex</t>
  </si>
  <si>
    <t>Kangaskhan ex</t>
  </si>
  <si>
    <t>Jynx ex</t>
  </si>
  <si>
    <t>Antique Dome Fossil</t>
  </si>
  <si>
    <t>Antique Helix Fossil</t>
  </si>
  <si>
    <t>Antique Old Amber</t>
  </si>
  <si>
    <t>Big Air Balloon</t>
  </si>
  <si>
    <t>Bill's Transfer</t>
  </si>
  <si>
    <t>Cycling Road</t>
  </si>
  <si>
    <t>Daisy's Help</t>
  </si>
  <si>
    <t>Energy Sticker</t>
  </si>
  <si>
    <t>Erika's Invitation</t>
  </si>
  <si>
    <t>Giovanni's Charisma</t>
  </si>
  <si>
    <t>Grabber</t>
  </si>
  <si>
    <t>Protective Goggles</t>
  </si>
  <si>
    <t>Rigid Band</t>
  </si>
  <si>
    <t>Basic Psychic Energy</t>
  </si>
  <si>
    <t>Froslass ex</t>
  </si>
  <si>
    <t>Wo-Chien</t>
  </si>
  <si>
    <t>Armarouge ex</t>
  </si>
  <si>
    <t>Iron Moth</t>
  </si>
  <si>
    <t>Chi-Yu</t>
  </si>
  <si>
    <t>Garchomp ex</t>
  </si>
  <si>
    <t>Tsareena ex</t>
  </si>
  <si>
    <t>Golisopod ex</t>
  </si>
  <si>
    <t>Iron Bundle</t>
  </si>
  <si>
    <t>Chien-Pao</t>
  </si>
  <si>
    <t>Tapu Koko ex</t>
  </si>
  <si>
    <t>Iron Hands ex</t>
  </si>
  <si>
    <t>Cofagrigus ex</t>
  </si>
  <si>
    <t>Scream Tail</t>
  </si>
  <si>
    <t>Gimmighoul</t>
  </si>
  <si>
    <t>Iron Valiant ex</t>
  </si>
  <si>
    <t>Hoopa ex</t>
  </si>
  <si>
    <t>Minnior</t>
  </si>
  <si>
    <t>Toxtricity ex</t>
  </si>
  <si>
    <t>Slither Wing</t>
  </si>
  <si>
    <t>Sandy Shocks ex</t>
  </si>
  <si>
    <t>Ting-Lu</t>
  </si>
  <si>
    <t>Brute Bonnet</t>
  </si>
  <si>
    <t>Roaring Moon ex</t>
  </si>
  <si>
    <t>Aegislash ex</t>
  </si>
  <si>
    <t>Gholdengo ex</t>
  </si>
  <si>
    <t>Maushold ex</t>
  </si>
  <si>
    <t>Bombirdier ex</t>
  </si>
  <si>
    <t>Iron Jugulis</t>
  </si>
  <si>
    <t>Ancient Booster Energy Capsule</t>
  </si>
  <si>
    <t>Cursed Duster</t>
  </si>
  <si>
    <t>Defiance Vest</t>
  </si>
  <si>
    <t>Earthen Vessel</t>
  </si>
  <si>
    <t>Future Booster Energy Capsule</t>
  </si>
  <si>
    <t>Larry</t>
  </si>
  <si>
    <t>Luxurious Cape</t>
  </si>
  <si>
    <t>Mela</t>
  </si>
  <si>
    <t>Norman</t>
  </si>
  <si>
    <t>Parasol Lady</t>
  </si>
  <si>
    <t>Professor Sada's Vitality</t>
  </si>
  <si>
    <t>Professor Turo's Scenario</t>
  </si>
  <si>
    <t>Rika</t>
  </si>
  <si>
    <t>Roark</t>
  </si>
  <si>
    <t>Shauntal</t>
  </si>
  <si>
    <t>Snorlax Doll</t>
  </si>
  <si>
    <t>Technical Machine: Blindside</t>
  </si>
  <si>
    <t>Technical Machine: Devolution</t>
  </si>
  <si>
    <t>Technical Machine: Evolution</t>
  </si>
  <si>
    <t>Technical Machine: Turbo Energize</t>
  </si>
  <si>
    <t>Techno Radar</t>
  </si>
  <si>
    <t>Tulip</t>
  </si>
  <si>
    <t>Medical Energy</t>
  </si>
  <si>
    <t>Description</t>
  </si>
  <si>
    <t>Pokémon League (July 1999)</t>
  </si>
  <si>
    <t>Mewtwo Strikes Back theatrical release</t>
  </si>
  <si>
    <t>Pokémon League (March 2000)</t>
  </si>
  <si>
    <t>Pokémon: The First Movie Soundtrack</t>
  </si>
  <si>
    <t>Pokémon League (January 2000)</t>
  </si>
  <si>
    <t>Pokémon League (April 2000)</t>
  </si>
  <si>
    <t>Pokémon Trading Card Game (Game Boy)</t>
  </si>
  <si>
    <t>Pokémon Stamp Rally 2000 - Japan Only, August 2000 (Non Holofoil)</t>
  </si>
  <si>
    <t>Pokémon League (June 2000)</t>
  </si>
  <si>
    <t>Nintendo Power Magazine (April 2000)</t>
  </si>
  <si>
    <t>Pokémon Stamp Rally 2000 - Japan Only, August 2000 (Japanese Card Stock)</t>
  </si>
  <si>
    <t>Pokémon Trading Card Game Guide</t>
  </si>
  <si>
    <t>Mewtwo Strikes Back VHS/DVD release</t>
  </si>
  <si>
    <t>Cool Porygon</t>
  </si>
  <si>
    <t>Pokémon Stadium Nintendo 64 Bundle</t>
  </si>
  <si>
    <t>Computer Error</t>
  </si>
  <si>
    <t>Pokémon League (May 2000)</t>
  </si>
  <si>
    <t>Nintendo Power Magazine (August 2000)</t>
  </si>
  <si>
    <t>Team Rocket's Meowth</t>
  </si>
  <si>
    <t>Pokémon League (August 2000)</t>
  </si>
  <si>
    <t>Nintendo Power Magazine (October 2000)</t>
  </si>
  <si>
    <t>Pokémon League (September 2000)</t>
  </si>
  <si>
    <t>The Power of One theatrical release</t>
  </si>
  <si>
    <t>Wizards Mail Giveaway (September-November 2000)</t>
  </si>
  <si>
    <t>Pokémon League (August 2001)</t>
  </si>
  <si>
    <t>The Power of One VHS/DVD release</t>
  </si>
  <si>
    <t>Pokémon League (December 2000)</t>
  </si>
  <si>
    <t>Pokémon League (January 2001)</t>
  </si>
  <si>
    <t>Pokémon League (February 2001)</t>
  </si>
  <si>
    <t>Pokémon League (March 2001)</t>
  </si>
  <si>
    <t>Pokémon League (June 2001)</t>
  </si>
  <si>
    <t>Spell of the Unown: Entei theatrical release</t>
  </si>
  <si>
    <t>Pokémon League (April 2001)</t>
  </si>
  <si>
    <t>Pokémon League (May 2001)</t>
  </si>
  <si>
    <t>Pokémon League (July 2001)</t>
  </si>
  <si>
    <t>Spell of the Unown: Entei VHS/DVD release</t>
  </si>
  <si>
    <t>Pokémon League (September 2001)</t>
  </si>
  <si>
    <t>New York Pokémon Center Opening (November 2001)</t>
  </si>
  <si>
    <t>Pokémon Tower</t>
  </si>
  <si>
    <t>Pokémon League (January 2002)</t>
  </si>
  <si>
    <t>Pokémon League (February 2002)</t>
  </si>
  <si>
    <t>Pokémon League (March 2002)</t>
  </si>
  <si>
    <t>Pokémon League (April 2002)</t>
  </si>
  <si>
    <t>Pokémon League (May 2002)</t>
  </si>
  <si>
    <t>Pokémon League (June 2002)</t>
  </si>
  <si>
    <t>Pokémon League (July 2002)</t>
  </si>
  <si>
    <t>Pokémon League (August 2002)</t>
  </si>
  <si>
    <t>Celebi: The Voice of the Forest theatrical release</t>
  </si>
  <si>
    <t>Nintendo Power Magazine (November 2002)</t>
  </si>
  <si>
    <t>Pokémon Center (Pokémon Center NY Stamp)</t>
  </si>
  <si>
    <t>Celebi: The Voice of the Forest VHS/DVD release</t>
  </si>
  <si>
    <t>Nintendo Power Magazine (October 2003) (Non Holofoil)</t>
  </si>
  <si>
    <t>Pokémon Ruby &amp; Sapphire Challenge (Holofoil)</t>
  </si>
  <si>
    <t>e-League (October 2003)</t>
  </si>
  <si>
    <t>e-League (October 2003) (Winner Stamp)</t>
  </si>
  <si>
    <t>European Tournament</t>
  </si>
  <si>
    <t>e-League (September 2003)</t>
  </si>
  <si>
    <t>e-League (September 2003) (Winner Stamp)</t>
  </si>
  <si>
    <t>e-League (November 2003)</t>
  </si>
  <si>
    <t>e-League (November 2003) (Winner Stamp)</t>
  </si>
  <si>
    <t>EX Series Collector's Tin</t>
  </si>
  <si>
    <t>Journey Across America 10th Anniversary (Non Holofoil)</t>
  </si>
  <si>
    <t>Pokémon Heroes: Latios &amp; Latias DVD release</t>
  </si>
  <si>
    <t>Target snack bar promotion (Non Holofoil)</t>
  </si>
  <si>
    <t>EX Deck Tins (Cosmos Holofoil)</t>
  </si>
  <si>
    <t>EX Series Value Pack</t>
  </si>
  <si>
    <t>Jirachi: Wish Maker DVD release</t>
  </si>
  <si>
    <t>e-League (June 2004)</t>
  </si>
  <si>
    <t>e-League (June 2004) (Winner Stamp)</t>
  </si>
  <si>
    <t>Stadium Challenge 2004</t>
  </si>
  <si>
    <t>e-League (July 2004)</t>
  </si>
  <si>
    <t>e-League (July 2004) (Winner Stamp)</t>
  </si>
  <si>
    <t>e-League (August 2004)</t>
  </si>
  <si>
    <t>e-League (August 2004) (Winner Stamp)</t>
  </si>
  <si>
    <t>Tropical Wind</t>
  </si>
  <si>
    <t>Pokémon World Championships 2004</t>
  </si>
  <si>
    <t>Pokémon World Championships 2004 (Top Sixteen Stamp)</t>
  </si>
  <si>
    <t>Pokémon World Championships 2004 (Quarter Finalist Stamp)</t>
  </si>
  <si>
    <t>Pokémon World Championships 2004 (Semi-Finalist Stamp)</t>
  </si>
  <si>
    <t>Pokémon World Championships 2004 (Finalist Stamp)</t>
  </si>
  <si>
    <t>Pokémon World Championships 2004 (Staff Stamp)</t>
  </si>
  <si>
    <t>Tropical Tidal Wave</t>
  </si>
  <si>
    <t>Pokémon World Championships 2005</t>
  </si>
  <si>
    <t>Pokémon World Championships 2005 (Top Thirty-Two Stamp)</t>
  </si>
  <si>
    <t>Pokémon World Championships 2005 (Top Sixteen Stamp)</t>
  </si>
  <si>
    <t>Pokémon World Championships 2005 (Quarter Finalist Stamp)</t>
  </si>
  <si>
    <t>Pokémon World Championships 2005 (Semi-Finalist Stamp)</t>
  </si>
  <si>
    <t>Pokémon World Championships 2005 (Finalist Stamp)</t>
  </si>
  <si>
    <t>Pokémon World Championships 2005 (Staff Stamp)</t>
  </si>
  <si>
    <t>Championship Arena</t>
  </si>
  <si>
    <t>2005 World Championships</t>
  </si>
  <si>
    <t>EX Collector's Carry Tin, EX Value Pack</t>
  </si>
  <si>
    <t>EX Collector's Carry Tin, EX Value Pack, Deluxe Gift Set</t>
  </si>
  <si>
    <t>EX Collector's Window Tins</t>
  </si>
  <si>
    <t>Value Pack II, Epic Collection Value Boxes</t>
  </si>
  <si>
    <t>Value Pack</t>
  </si>
  <si>
    <t>Pokémon World Championships 2006</t>
  </si>
  <si>
    <t>Pokémon World Championships 2006 (Top Thirty-Two Stamp)</t>
  </si>
  <si>
    <t>Pokémon World Championships 2006 (Top Sixteen Stamp)</t>
  </si>
  <si>
    <t>Pokémon World Championships 2006 (Quarter Finalist Stamp)</t>
  </si>
  <si>
    <t>Pokémon World Championships 2006 (Semi-Finalist Stamp)</t>
  </si>
  <si>
    <t>Pokémon World Championships 2006 (Finalist Stamp)</t>
  </si>
  <si>
    <t>Pokémon World Championships 2006 (Staff Stamp)</t>
  </si>
  <si>
    <t>EX Collector's Tins</t>
  </si>
  <si>
    <t>Value Box, Trainer's Challenge Set</t>
  </si>
  <si>
    <t>DP01</t>
  </si>
  <si>
    <t>Diamond &amp; Pearl Three Pack Blisters</t>
  </si>
  <si>
    <t>DP02</t>
  </si>
  <si>
    <t>DP03</t>
  </si>
  <si>
    <t>DP04</t>
  </si>
  <si>
    <t>Diamond &amp; Pearl Two Pack Blisters</t>
  </si>
  <si>
    <t>DP05</t>
  </si>
  <si>
    <t>Pokémon World Championships 2007</t>
  </si>
  <si>
    <t>Pokémon World Championships 2007 (Top Thirty-Two Stamp)</t>
  </si>
  <si>
    <t>Pokémon World Championships 2007 (Top Sixteen Stamp)</t>
  </si>
  <si>
    <t>Pokémon World Championships 2007 (Quarter Finalist Stamp)</t>
  </si>
  <si>
    <t>Pokémon World Championships 2007 (Semi-Finalist Stamp)</t>
  </si>
  <si>
    <t>Pokémon World Championships 2007 (Finalist Stamp)</t>
  </si>
  <si>
    <t>Pokémon World Championships 2007 (Staff Stamp)</t>
  </si>
  <si>
    <t>DP06</t>
  </si>
  <si>
    <t>Mysterious Treasures Two Pack Blisters</t>
  </si>
  <si>
    <t>DP07</t>
  </si>
  <si>
    <t>Mysterious Treasures Three Pack Blisters, Mysterious Treasures Two Pack Blisters</t>
  </si>
  <si>
    <t>DP08</t>
  </si>
  <si>
    <t>Mysterious Treasures Three Pack Blisters</t>
  </si>
  <si>
    <t>DP09</t>
  </si>
  <si>
    <t>Diamond &amp; Pearl Collector's Tins</t>
  </si>
  <si>
    <t>DP10</t>
  </si>
  <si>
    <t>DP11</t>
  </si>
  <si>
    <t>DP12</t>
  </si>
  <si>
    <t>Lucario Collector's Tin</t>
  </si>
  <si>
    <t>DP13</t>
  </si>
  <si>
    <t>DP Value Pack 2</t>
  </si>
  <si>
    <t>DP14</t>
  </si>
  <si>
    <t>DP15</t>
  </si>
  <si>
    <t>Diamond &amp; Pearl Trainer's Challenge Set, DP Value Pack 2</t>
  </si>
  <si>
    <t>DP16</t>
  </si>
  <si>
    <t>Secret Wonders Deck Pack, DP Value Pack 2</t>
  </si>
  <si>
    <t>DP17</t>
  </si>
  <si>
    <t>2008 Spring Collector's Tins</t>
  </si>
  <si>
    <t>DP18</t>
  </si>
  <si>
    <t>DP19</t>
  </si>
  <si>
    <t>DP20</t>
  </si>
  <si>
    <t>Great Encounters Three Pack Blisters</t>
  </si>
  <si>
    <t>DP21</t>
  </si>
  <si>
    <t>DP22</t>
  </si>
  <si>
    <t>Majestic Dawn Three Pack Blisters</t>
  </si>
  <si>
    <t>DP23</t>
  </si>
  <si>
    <t>DP24</t>
  </si>
  <si>
    <t>Darkrai Premium Box</t>
  </si>
  <si>
    <t>U.K. Only - The Rise of Darkrai DVD (Non Holofoil)</t>
  </si>
  <si>
    <t>DP25</t>
  </si>
  <si>
    <t>Pokémon World Championships 2008</t>
  </si>
  <si>
    <t>Pokémon World Championships 2008 (Top Thirty-Two Stamp)</t>
  </si>
  <si>
    <t>Pokémon World Championships 2008 (Top Sixteen Stamp)</t>
  </si>
  <si>
    <t>Pokémon World Championships 2008 (Quarter Finalist Stamp)</t>
  </si>
  <si>
    <t>Pokémon World Championships 2008 (Semi-Finalist Stamp)</t>
  </si>
  <si>
    <t>Pokémon World Championships 2008 (Finalist Stamp)</t>
  </si>
  <si>
    <t>Pokémon World Championships 2008 (Staff Stamp)</t>
  </si>
  <si>
    <t>DP26</t>
  </si>
  <si>
    <t>Dialga Premium Box</t>
  </si>
  <si>
    <t>DP27</t>
  </si>
  <si>
    <t>Palkia Premium Box</t>
  </si>
  <si>
    <t>DP28</t>
  </si>
  <si>
    <t>2008 Fall Collector's Tins</t>
  </si>
  <si>
    <t>DP29</t>
  </si>
  <si>
    <t>DP30</t>
  </si>
  <si>
    <t>2008 Holiday Collector's Tins</t>
  </si>
  <si>
    <t>DP31</t>
  </si>
  <si>
    <t>DP32</t>
  </si>
  <si>
    <t>Stormfront Three Pack Blisters</t>
  </si>
  <si>
    <t>DP33</t>
  </si>
  <si>
    <t>DP34</t>
  </si>
  <si>
    <t>Stormfront Two Pack Blisters</t>
  </si>
  <si>
    <t>DP35</t>
  </si>
  <si>
    <t>Platinum Three Pack Blisters</t>
  </si>
  <si>
    <t>DP36</t>
  </si>
  <si>
    <t>DP37</t>
  </si>
  <si>
    <t>2009 Spring Collector's Tins</t>
  </si>
  <si>
    <t>DP38</t>
  </si>
  <si>
    <t>DP39</t>
  </si>
  <si>
    <t>DP40</t>
  </si>
  <si>
    <t>Regigigas Colossal Box</t>
  </si>
  <si>
    <t>DP41</t>
  </si>
  <si>
    <t>Platinum Player's Guide</t>
  </si>
  <si>
    <t>Carnivine G</t>
  </si>
  <si>
    <t>DP42</t>
  </si>
  <si>
    <t>Rising Rivals Three Pack Blisters</t>
  </si>
  <si>
    <t>Probopass G</t>
  </si>
  <si>
    <t>DP43</t>
  </si>
  <si>
    <t>DP44</t>
  </si>
  <si>
    <t>Platinum Poster Pack</t>
  </si>
  <si>
    <t>DP45</t>
  </si>
  <si>
    <t>2009 Fall Collector's Tins</t>
  </si>
  <si>
    <t>DP46</t>
  </si>
  <si>
    <t>DP47</t>
  </si>
  <si>
    <t>DP48</t>
  </si>
  <si>
    <t>Pokémon World Championships 2009</t>
  </si>
  <si>
    <t>Pokémon World Championships 2009 (Top Thirty-Two Stamp)</t>
  </si>
  <si>
    <t>Pokémon World Championships 2009 (Top Sixteen Stamp)</t>
  </si>
  <si>
    <t>Pokémon World Championships 2009 (Quarter Finalist Stamp)</t>
  </si>
  <si>
    <t>Pokémon World Championships 2009 (Semi-Finalist Stamp)</t>
  </si>
  <si>
    <t>Pokémon World Championships 2009 (Finalist Stamp)</t>
  </si>
  <si>
    <t>Pokémon World Championships 2009 (Staff Stamp)</t>
  </si>
  <si>
    <t>DP49</t>
  </si>
  <si>
    <t>Supreme Victors Poster Pack</t>
  </si>
  <si>
    <t>DP50</t>
  </si>
  <si>
    <t>Arceus Poster Pack, Arceus Poster Box</t>
  </si>
  <si>
    <t>DP51</t>
  </si>
  <si>
    <t>Arceus Three Pack Blisters</t>
  </si>
  <si>
    <t>DP52</t>
  </si>
  <si>
    <t>DP53</t>
  </si>
  <si>
    <t>Arceus Collector's Tins</t>
  </si>
  <si>
    <t>DP56</t>
  </si>
  <si>
    <t>HGSS01</t>
  </si>
  <si>
    <t>HeartGold &amp; SoulSilver Poster Pack, HeartGold &amp; SoulSilver Knock Out Collection</t>
  </si>
  <si>
    <t>HGSS02</t>
  </si>
  <si>
    <t>HGSS03</t>
  </si>
  <si>
    <t>HeartGold &amp; SoulSilver Blisters, HeartGold &amp; SoulSilver Variety Blister</t>
  </si>
  <si>
    <t>HGSS04</t>
  </si>
  <si>
    <t>HeartGold &amp; SoulSilver Blisters</t>
  </si>
  <si>
    <t>HGSS05</t>
  </si>
  <si>
    <t>HGSS06</t>
  </si>
  <si>
    <t>HGSS07</t>
  </si>
  <si>
    <t>Spring 2010 Collector's Tins</t>
  </si>
  <si>
    <t>HGSS08</t>
  </si>
  <si>
    <t>HGSS09</t>
  </si>
  <si>
    <t>HGSS10</t>
  </si>
  <si>
    <t>Unleashed Three Pack Blisters (Cosmos Holofoil)</t>
  </si>
  <si>
    <t>Call of Legends Knock Out Collection (Cracked Ice Holofoil)</t>
  </si>
  <si>
    <t>HGSS11</t>
  </si>
  <si>
    <t>HGSS12</t>
  </si>
  <si>
    <t>Unleashed Blisters Two Pack Blisters</t>
  </si>
  <si>
    <t>HGSS13</t>
  </si>
  <si>
    <t>HGSS14</t>
  </si>
  <si>
    <t>Undaunted Blisters Three Pack Blisters</t>
  </si>
  <si>
    <t>HGSS15</t>
  </si>
  <si>
    <t>HGSS16</t>
  </si>
  <si>
    <t>Undaunted Blisters Two Pack Blisters</t>
  </si>
  <si>
    <t>HGSS17</t>
  </si>
  <si>
    <t>HGSS18</t>
  </si>
  <si>
    <t>Pokémon World Championships 2010</t>
  </si>
  <si>
    <t>Pokémon World Championships 2010 (Top Thirty-Two Stamp)</t>
  </si>
  <si>
    <t>Pokémon World Championships 2010 (Top Sixteen Stamp)</t>
  </si>
  <si>
    <t>Pokémon World Championships 2010 (Quarter Finalist Stamp)</t>
  </si>
  <si>
    <t>Pokémon World Championships 2010 (Semi-Finalist Stamp)</t>
  </si>
  <si>
    <t>Pokémon World Championships 2010 (Finalist Stamp)</t>
  </si>
  <si>
    <t>Pokémon World Championships 2010 (Staff Stamp)</t>
  </si>
  <si>
    <t>HGSS19</t>
  </si>
  <si>
    <t>Fall 2010 Collector's Tins</t>
  </si>
  <si>
    <t>HGSS20</t>
  </si>
  <si>
    <t>HGSS21</t>
  </si>
  <si>
    <t>HGSS22</t>
  </si>
  <si>
    <t>Triumphant Three Pack Blisters</t>
  </si>
  <si>
    <t>HGSS23</t>
  </si>
  <si>
    <t>HGSS24</t>
  </si>
  <si>
    <t>Call of Legends Three Pack Blisters</t>
  </si>
  <si>
    <t>HGSS25</t>
  </si>
  <si>
    <t>BW01</t>
  </si>
  <si>
    <t>Sneak-Peek Tins</t>
  </si>
  <si>
    <t>BW02</t>
  </si>
  <si>
    <t>BW03</t>
  </si>
  <si>
    <t>BW004</t>
  </si>
  <si>
    <t>New Legends Tins</t>
  </si>
  <si>
    <t>BW005</t>
  </si>
  <si>
    <t>BW06</t>
  </si>
  <si>
    <t>Black &amp; White Three Pack Blisters, Black &amp; White Two Pack Blisters</t>
  </si>
  <si>
    <t>BW07</t>
  </si>
  <si>
    <t>BW08</t>
  </si>
  <si>
    <t>BW09</t>
  </si>
  <si>
    <t>Victini Box</t>
  </si>
  <si>
    <t>BW10</t>
  </si>
  <si>
    <t>Black &amp; White Collector's Album Box</t>
  </si>
  <si>
    <t>BW11</t>
  </si>
  <si>
    <t>Emerging Powers Three Pack Blisters</t>
  </si>
  <si>
    <t>BW12</t>
  </si>
  <si>
    <t>BW13</t>
  </si>
  <si>
    <t>Emerging Powers Two Pack Blisters (Cosmos Holofoil)</t>
  </si>
  <si>
    <t>Emerging Powers Two Pack Blisters (Cracked Ice Holofoil)</t>
  </si>
  <si>
    <t>BW14</t>
  </si>
  <si>
    <t>Black &amp; White booster two-packs</t>
  </si>
  <si>
    <t>BW15</t>
  </si>
  <si>
    <t>BW16</t>
  </si>
  <si>
    <t>BW17</t>
  </si>
  <si>
    <t>Black &amp; White Two Pack Blisters</t>
  </si>
  <si>
    <t>BW18</t>
  </si>
  <si>
    <t>Emerging Powers Collector's Album Box</t>
  </si>
  <si>
    <t>BW19</t>
  </si>
  <si>
    <t>Zoroark-Illusions Collection</t>
  </si>
  <si>
    <t>BW20</t>
  </si>
  <si>
    <t>Evolved Battle Action Tins</t>
  </si>
  <si>
    <t>BW21</t>
  </si>
  <si>
    <t>BW22</t>
  </si>
  <si>
    <t>BW23</t>
  </si>
  <si>
    <t>Reshiram Box</t>
  </si>
  <si>
    <t>BW24</t>
  </si>
  <si>
    <t>Zekrom Box</t>
  </si>
  <si>
    <t>BW25</t>
  </si>
  <si>
    <t>Noble Victories Two Pack Blisters (Cosmos Holofoil)</t>
  </si>
  <si>
    <t>Noble Victories Two Pack Blisters (Cracked Ice Holofoil)</t>
  </si>
  <si>
    <t>BW26</t>
  </si>
  <si>
    <t>Noble Victories Three Pack Blisters</t>
  </si>
  <si>
    <t>BW27</t>
  </si>
  <si>
    <t>Tropical Beach</t>
  </si>
  <si>
    <t>BW28</t>
  </si>
  <si>
    <t>Pokémon World Championships 2011</t>
  </si>
  <si>
    <t>Pokémon World Championships 2011 (Top Thirty-Two Stamp)</t>
  </si>
  <si>
    <t>Pokémon World Championships 2011 (Top Sixteen Stamp)</t>
  </si>
  <si>
    <t>Pokémon World Championships 2011 (Quarter Finalist Stamp)</t>
  </si>
  <si>
    <t>Pokémon World Championships 2011 (Semi-Finalist Stamp)</t>
  </si>
  <si>
    <t>Pokémon World Championships 2011 (Finalist Stamp)</t>
  </si>
  <si>
    <t>Pokémon World Championships 2011 (Staff Stamp)</t>
  </si>
  <si>
    <t>Victory Cup</t>
  </si>
  <si>
    <t>BW29</t>
  </si>
  <si>
    <t>Battle Road Autumn 2011 third place prize (Autumn 2011 Stamp)</t>
  </si>
  <si>
    <t>Battle Road Spring 2012 third place prize (Spring 2012 Stamp)</t>
  </si>
  <si>
    <t>Battle Road Autumn 2012 third place prize (Autumn 2012 Stamp)</t>
  </si>
  <si>
    <t>Battle Road Spring 2013 third place prize (Spring 2013 Stamp)</t>
  </si>
  <si>
    <t>BW30</t>
  </si>
  <si>
    <t>Battle Road Autumn 2011 second place prize (Autumn 2011 Stamp)</t>
  </si>
  <si>
    <t>Battle Road Spring 2012 second place prize (Spring 2012 Stamp)</t>
  </si>
  <si>
    <t>Battle Road Autumn 2012 second place prize (Autumn 2012 Stamp)</t>
  </si>
  <si>
    <t>Battle Road Spring 2013 second place prize (Spring 2013 Stamp)</t>
  </si>
  <si>
    <t>BW31</t>
  </si>
  <si>
    <t>Battle Road Autumn 2011 first place prize (Autumn 2011 Stamp)</t>
  </si>
  <si>
    <t>Battle Road Spring 2012 first place prize (Spring 2012 Stamp)</t>
  </si>
  <si>
    <t>Battle Road Autumn 2012 first place prize (Autumn 2012 Stamp)</t>
  </si>
  <si>
    <t>Battle Road Spring 2013 first place prize (Spring 2013 Stamp)</t>
  </si>
  <si>
    <t>BW32</t>
  </si>
  <si>
    <t>V for Victini Tin</t>
  </si>
  <si>
    <t>BW33</t>
  </si>
  <si>
    <t>Next Destinies Three Pack Blisters (Cosmos Holofoil)</t>
  </si>
  <si>
    <t>Dark Explorers Stage 1 Blisters (Non Holofoil)</t>
  </si>
  <si>
    <t>BW34</t>
  </si>
  <si>
    <t>Dark Explorers Stage 2 Blisters (Cracked Ice Holofoil)</t>
  </si>
  <si>
    <t>BW35</t>
  </si>
  <si>
    <t>Dark Explorers Stage 1 Blisters</t>
  </si>
  <si>
    <t>BW36</t>
  </si>
  <si>
    <t>EX Tins</t>
  </si>
  <si>
    <t>BW37</t>
  </si>
  <si>
    <t>BW38</t>
  </si>
  <si>
    <t>Battle City</t>
  </si>
  <si>
    <t>BW39</t>
  </si>
  <si>
    <t>Mewtwo Collection Box</t>
  </si>
  <si>
    <t>BW40</t>
  </si>
  <si>
    <t>Dark Explorers Prerelease participation promo</t>
  </si>
  <si>
    <t>Dark Explorers Prerelease staff promo (Staff Stamp)</t>
  </si>
  <si>
    <t>BW41</t>
  </si>
  <si>
    <t>Forces of Nature Collection</t>
  </si>
  <si>
    <t>BW42</t>
  </si>
  <si>
    <t>BW43</t>
  </si>
  <si>
    <t>BW44</t>
  </si>
  <si>
    <t>Kyurem Box</t>
  </si>
  <si>
    <t>BW45</t>
  </si>
  <si>
    <t>Legendary EX Tins</t>
  </si>
  <si>
    <t>BW46</t>
  </si>
  <si>
    <t>BW47</t>
  </si>
  <si>
    <t>BW48</t>
  </si>
  <si>
    <t>Dragons Exalted Prerelease participation promo</t>
  </si>
  <si>
    <t>Dragons Exalted Prerelease staff promo (Staff Stamp)</t>
  </si>
  <si>
    <t>BW49</t>
  </si>
  <si>
    <t>Dragons Exalted Stage 1 Blisters</t>
  </si>
  <si>
    <t>BW50</t>
  </si>
  <si>
    <t>Pokémon World Championships 2012</t>
  </si>
  <si>
    <t>Pokémon World Championships 2012 (Top Thirty-Two Stamp)</t>
  </si>
  <si>
    <t>Pokémon World Championships 2012 (Top Sixteen Stamp)</t>
  </si>
  <si>
    <t>Pokémon World Championships 2012 (Quarter Finalist Stamp)</t>
  </si>
  <si>
    <t>Pokémon World Championships 2012 (Semi-Finalist Stamp)</t>
  </si>
  <si>
    <t>Pokémon World Championships 2012 (Finalist Stamp)</t>
  </si>
  <si>
    <t>Pokémon World Championships 2012 (Staff Stamp)</t>
  </si>
  <si>
    <t>BW51</t>
  </si>
  <si>
    <t>Plasma Storm Prerelease participation promo</t>
  </si>
  <si>
    <t>Plasma Storm Prerelease staff promo (Staff Stamp)</t>
  </si>
  <si>
    <t>BW52</t>
  </si>
  <si>
    <t>Emerging Challenges Box</t>
  </si>
  <si>
    <t>BW53</t>
  </si>
  <si>
    <t>Boundaries Crossed Prerelease participation promo</t>
  </si>
  <si>
    <t>Boundaries Crossed Prerelease staff promo (Staff Stamp)</t>
  </si>
  <si>
    <t>BW54</t>
  </si>
  <si>
    <t>Boundaries Crossed Stage 1 Blisters</t>
  </si>
  <si>
    <t>BW55</t>
  </si>
  <si>
    <t>BW56</t>
  </si>
  <si>
    <t>Boundaries Crossed Three Pack Blisters</t>
  </si>
  <si>
    <t>BW57</t>
  </si>
  <si>
    <t>BW58</t>
  </si>
  <si>
    <t>Black Kyurem Box</t>
  </si>
  <si>
    <t>BW59</t>
  </si>
  <si>
    <t>White Kyurem Box</t>
  </si>
  <si>
    <t>BW60</t>
  </si>
  <si>
    <t>Keldeo Box (Tinsel Holofoil)</t>
  </si>
  <si>
    <t>Kyurem VS. The Sword of Justice DVD release (Non Holofoil)</t>
  </si>
  <si>
    <t>BW61</t>
  </si>
  <si>
    <t>EX Power Tins</t>
  </si>
  <si>
    <t>BW62</t>
  </si>
  <si>
    <t>BW63</t>
  </si>
  <si>
    <t>BW64</t>
  </si>
  <si>
    <t>Plasma Storm Stage 1 Blisters (Pixel Cosmos Holofoil)</t>
  </si>
  <si>
    <t>Plasma Storm Rerelease Blisters (Smooth Cosmos Holofoil)</t>
  </si>
  <si>
    <t>BW65</t>
  </si>
  <si>
    <t>Plasma Storm Stage 1 Blisters</t>
  </si>
  <si>
    <t>BW66</t>
  </si>
  <si>
    <t>Plasma Storm Three Pack Blisters (Pixel Cosmos Holofoil)</t>
  </si>
  <si>
    <t>BW67</t>
  </si>
  <si>
    <t>BW68</t>
  </si>
  <si>
    <t>BW69</t>
  </si>
  <si>
    <t>BW70</t>
  </si>
  <si>
    <t>Legends of Justice Box</t>
  </si>
  <si>
    <t>BW71</t>
  </si>
  <si>
    <t>BW72</t>
  </si>
  <si>
    <t>BW73</t>
  </si>
  <si>
    <t>Team Plasma Box</t>
  </si>
  <si>
    <t>BW74</t>
  </si>
  <si>
    <t>BW75</t>
  </si>
  <si>
    <t>Plasma Freeze Prerelease participation promo</t>
  </si>
  <si>
    <t>Plasma Freeze Prerelease staff promo (Staff Stamp)</t>
  </si>
  <si>
    <t>BW76</t>
  </si>
  <si>
    <t>Plasma Freeze Single Pack Blisters</t>
  </si>
  <si>
    <t>BW79</t>
  </si>
  <si>
    <t>Plasma Freeze Three Pack Blisters</t>
  </si>
  <si>
    <t>BW80</t>
  </si>
  <si>
    <t>Plasma Freeze Three Pack Blisters (Cosmos Holofoil)</t>
  </si>
  <si>
    <t>Deoxys Box (Tinsel Holofoil)</t>
  </si>
  <si>
    <t>BW81</t>
  </si>
  <si>
    <t>Team Plasma Tins</t>
  </si>
  <si>
    <t>Deoxys-EX</t>
  </si>
  <si>
    <t>BW82</t>
  </si>
  <si>
    <t>BW83</t>
  </si>
  <si>
    <t>BW84</t>
  </si>
  <si>
    <t>Plasma Blast Prerelease participation promo</t>
  </si>
  <si>
    <t>Plasma Blast Prerelease staff promo (Staff Stamp)</t>
  </si>
  <si>
    <t>BW85</t>
  </si>
  <si>
    <t>Plasma Blast Three Pack Blisters</t>
  </si>
  <si>
    <t>BW86</t>
  </si>
  <si>
    <t>BW87</t>
  </si>
  <si>
    <t>Sylveon Collection</t>
  </si>
  <si>
    <t>BW88</t>
  </si>
  <si>
    <t>BW89</t>
  </si>
  <si>
    <t>BW90</t>
  </si>
  <si>
    <t>BW91</t>
  </si>
  <si>
    <t>BW92</t>
  </si>
  <si>
    <t>BW93</t>
  </si>
  <si>
    <t>BW94</t>
  </si>
  <si>
    <t>Champions Festival</t>
  </si>
  <si>
    <t>BW95</t>
  </si>
  <si>
    <t>Pokémon World Championships 2013</t>
  </si>
  <si>
    <t>Pokémon World Championships 2013 (Top Thirty-Two Stamp)</t>
  </si>
  <si>
    <t>Pokémon World Championships 2013 (Top Sixteen Stamp)</t>
  </si>
  <si>
    <t>Pokémon World Championships 2013 (Quarter Finalist Stamp)</t>
  </si>
  <si>
    <t>Pokémon World Championships 2013 (Semi-Finalist Stamp)</t>
  </si>
  <si>
    <t>Pokémon World Championships 2013 (Finalist Stamp)</t>
  </si>
  <si>
    <t>Pokémon World Championships 2013 (Staff Stamp)</t>
  </si>
  <si>
    <t>BW96</t>
  </si>
  <si>
    <t>Legendary Treasures Prerelease participation promo</t>
  </si>
  <si>
    <t>Legendary Treasures Prerelease staff promo (Staff Stamp)</t>
  </si>
  <si>
    <t>BW97</t>
  </si>
  <si>
    <t>Legendary Treasures Three Pack Blisters</t>
  </si>
  <si>
    <t>BW98</t>
  </si>
  <si>
    <t>BW99</t>
  </si>
  <si>
    <t>Red Genesect Collection</t>
  </si>
  <si>
    <t>BW100</t>
  </si>
  <si>
    <t>Pokémon League (Fennekin Season; 2013-2014 Cycle) (Mirror Holofoil)</t>
  </si>
  <si>
    <t>Battle Arena Decks: Rayquaza vs Keldeo (Non Holofoil)</t>
  </si>
  <si>
    <t>BW101</t>
  </si>
  <si>
    <t>Genesect and the Legend Awakened DVD release</t>
  </si>
  <si>
    <t>XY01</t>
  </si>
  <si>
    <t>Chespin Box</t>
  </si>
  <si>
    <t>XY02</t>
  </si>
  <si>
    <t>Fennekin Box</t>
  </si>
  <si>
    <t>XY03</t>
  </si>
  <si>
    <t>Froakie Box</t>
  </si>
  <si>
    <t>XY04</t>
  </si>
  <si>
    <t>XY05</t>
  </si>
  <si>
    <t>Xerneas Figure Collection, Xerneas Jumbo Collection</t>
  </si>
  <si>
    <t>XY06</t>
  </si>
  <si>
    <t>Yveltal Figure Collection, Yveltal Jumbo Collection</t>
  </si>
  <si>
    <t>XY07</t>
  </si>
  <si>
    <t>Legends of Kalos Tins</t>
  </si>
  <si>
    <t>XY08</t>
  </si>
  <si>
    <t>Garchomp-EX</t>
  </si>
  <si>
    <t>XY09</t>
  </si>
  <si>
    <t>Garchomp-EX Box</t>
  </si>
  <si>
    <t>XY10</t>
  </si>
  <si>
    <t>Flashfire Prerelease participation promo</t>
  </si>
  <si>
    <t>Flashfire Prerelease staff promo (Staff Stamp)</t>
  </si>
  <si>
    <t>XY11</t>
  </si>
  <si>
    <t>Flashfire Single Pack Blisters</t>
  </si>
  <si>
    <t>XY12</t>
  </si>
  <si>
    <t>XY13</t>
  </si>
  <si>
    <t>Furious Fists Prerelease participation promo</t>
  </si>
  <si>
    <t>Furious Fists Prerelease staff promo (Staff Stamp)</t>
  </si>
  <si>
    <t>XY14</t>
  </si>
  <si>
    <t>Furious Fists Three Pack Blisters, Furious Fists Launch Kit</t>
  </si>
  <si>
    <t>XY15</t>
  </si>
  <si>
    <t>XY16</t>
  </si>
  <si>
    <t>Furious Fists Single Pack Blisters</t>
  </si>
  <si>
    <t>XY17</t>
  </si>
  <si>
    <t>Charizard-EX Box</t>
  </si>
  <si>
    <t>Chesnaught-EX</t>
  </si>
  <si>
    <t>XY18</t>
  </si>
  <si>
    <t>Kalos Power Tins</t>
  </si>
  <si>
    <t>Delphox-EX</t>
  </si>
  <si>
    <t>XY19</t>
  </si>
  <si>
    <t>Greninja-EX</t>
  </si>
  <si>
    <t>XY20</t>
  </si>
  <si>
    <t>XY21</t>
  </si>
  <si>
    <t>Phantom Forces Prerelease participation promo</t>
  </si>
  <si>
    <t>Phantom Forces Prerelease staff promo (Staff Stamp)</t>
  </si>
  <si>
    <t>XY22</t>
  </si>
  <si>
    <t>Phantom Forces Three Pack Blisters</t>
  </si>
  <si>
    <t>XY23</t>
  </si>
  <si>
    <t>XY24</t>
  </si>
  <si>
    <t>Phantom Forces Single Pack Blisters</t>
  </si>
  <si>
    <t>Krookodile-EX</t>
  </si>
  <si>
    <t>XY25</t>
  </si>
  <si>
    <t>Krookodile-EX Box</t>
  </si>
  <si>
    <t>XY26</t>
  </si>
  <si>
    <t>Pyroar Box</t>
  </si>
  <si>
    <t>XY27</t>
  </si>
  <si>
    <t>Pokémon World Championships 2014</t>
  </si>
  <si>
    <t>Pokémon World Championships 2014 (Top Thirty-Two Stamp)</t>
  </si>
  <si>
    <t>Pokémon World Championships 2014 (Top Sixteen Stamp)</t>
  </si>
  <si>
    <t>Pokémon World Championships 2014 (Quarter Finalist Stamp)</t>
  </si>
  <si>
    <t>Pokémon World Championships 2014 (Semi-Finalist Stamp)</t>
  </si>
  <si>
    <t>Pokémon World Championships 2014 (Finalist Stamp)</t>
  </si>
  <si>
    <t>Pokémon World Championships 2014 (Champion Stamp)</t>
  </si>
  <si>
    <t>Pokémon World Championships 2014 (Staff Stamp)</t>
  </si>
  <si>
    <t>XY28</t>
  </si>
  <si>
    <t>EX Power Trio Tins</t>
  </si>
  <si>
    <t>XY29</t>
  </si>
  <si>
    <t>XY30</t>
  </si>
  <si>
    <t>XY31</t>
  </si>
  <si>
    <t>Battle Arena Decks: Xerneas vs Yveltal</t>
  </si>
  <si>
    <t>XY32</t>
  </si>
  <si>
    <t>Trevor</t>
  </si>
  <si>
    <t>XY33</t>
  </si>
  <si>
    <t>Metagross-EX</t>
  </si>
  <si>
    <t>XY34</t>
  </si>
  <si>
    <t>Mega Metagross-EX Premium Collection</t>
  </si>
  <si>
    <t>Mega Metagross-EX</t>
  </si>
  <si>
    <t>XY35</t>
  </si>
  <si>
    <t>XY36</t>
  </si>
  <si>
    <t>Hoenn Collection</t>
  </si>
  <si>
    <t>XY37</t>
  </si>
  <si>
    <t>XY38</t>
  </si>
  <si>
    <t>XY39</t>
  </si>
  <si>
    <t>Primal Clash Prerelease participation promo</t>
  </si>
  <si>
    <t>Primal Clash Prerelease staff promo (Staff Stamp)</t>
  </si>
  <si>
    <t>XY40</t>
  </si>
  <si>
    <t>Base</t>
  </si>
  <si>
    <t>Primal Clash Three Pack Blisters, Primal Clash Launch Kit</t>
  </si>
  <si>
    <t>XY41</t>
  </si>
  <si>
    <t>Legends of Hoenn Tins</t>
  </si>
  <si>
    <t>XY42</t>
  </si>
  <si>
    <t>XY43</t>
  </si>
  <si>
    <t>Mega Diancie-EX Premium Collection</t>
  </si>
  <si>
    <t>Mega Diancie-EX</t>
  </si>
  <si>
    <t>XY44</t>
  </si>
  <si>
    <t>XY45</t>
  </si>
  <si>
    <t>Gallade-EX Box</t>
  </si>
  <si>
    <t>XY46</t>
  </si>
  <si>
    <t>Roaring Skies Prerelease participation promo</t>
  </si>
  <si>
    <t>Roaring Skies Prerelease staff promo (Staff Stamp)</t>
  </si>
  <si>
    <t>XY47</t>
  </si>
  <si>
    <t>Roaring Skies Single Pack Blisters</t>
  </si>
  <si>
    <t>XY48</t>
  </si>
  <si>
    <t>XY49</t>
  </si>
  <si>
    <t>Roaring Skies Three Pack Blisters, Roaring Skies Launch Kit</t>
  </si>
  <si>
    <t>XY50</t>
  </si>
  <si>
    <t>XY51</t>
  </si>
  <si>
    <t>Primal Kyogre Collection, Kyogre Box</t>
  </si>
  <si>
    <t>XY52</t>
  </si>
  <si>
    <t>Primal Groudon Collection, Groudon Box</t>
  </si>
  <si>
    <t>XY53</t>
  </si>
  <si>
    <t>Hoenn Power Tins</t>
  </si>
  <si>
    <t>Blaziken-EX</t>
  </si>
  <si>
    <t>XY54</t>
  </si>
  <si>
    <t>Hoenn Power Tins, Mega Blaziken-EX Premium Collection</t>
  </si>
  <si>
    <t>Swampert-EX</t>
  </si>
  <si>
    <t>XY55</t>
  </si>
  <si>
    <t>Hoenn Power Tins, Mega Swampert-EX Premium Collection</t>
  </si>
  <si>
    <t>XY56</t>
  </si>
  <si>
    <t>Ancient Origins Single Pack Blisters</t>
  </si>
  <si>
    <t>XY57</t>
  </si>
  <si>
    <t>XY58</t>
  </si>
  <si>
    <t>Ancient Origins Three Pack Blisters, Ancient Origins Launch Kit</t>
  </si>
  <si>
    <t>XY59</t>
  </si>
  <si>
    <t>XY60</t>
  </si>
  <si>
    <t>Ancient Origins Prerelease participation promo</t>
  </si>
  <si>
    <t>Ancient Origins Prerelease staff promo (Staff Stamp)</t>
  </si>
  <si>
    <t>Flygon-EX</t>
  </si>
  <si>
    <t>XY61</t>
  </si>
  <si>
    <t>Flygon-EX Box</t>
  </si>
  <si>
    <t>Absol-EX</t>
  </si>
  <si>
    <t>XY62</t>
  </si>
  <si>
    <t>Mega Absol-EX Premium Collection</t>
  </si>
  <si>
    <t>Mega Absol-EX</t>
  </si>
  <si>
    <t>XY63</t>
  </si>
  <si>
    <t>XY64</t>
  </si>
  <si>
    <t>Mega Rayquaza Collection, Rayquaza Box</t>
  </si>
  <si>
    <t>XY65</t>
  </si>
  <si>
    <t>Mega Latios Collection</t>
  </si>
  <si>
    <t>XY66</t>
  </si>
  <si>
    <t>Rayquaza-EX Box</t>
  </si>
  <si>
    <t>XY67</t>
  </si>
  <si>
    <t>BREAKthrough Single Pack Blisters</t>
  </si>
  <si>
    <t>XY68</t>
  </si>
  <si>
    <t>BREAKthrough Prerelease participation promo</t>
  </si>
  <si>
    <t>BREAKthrough Prerelease staff promo (Staff Stamp)</t>
  </si>
  <si>
    <t>XY69</t>
  </si>
  <si>
    <t>Shiny Rayquaza-EX Box</t>
  </si>
  <si>
    <t>Tyrantrum-EX</t>
  </si>
  <si>
    <t>XY70</t>
  </si>
  <si>
    <t>Tyrantrum-EX Box</t>
  </si>
  <si>
    <t>XY71</t>
  </si>
  <si>
    <t>Powers Beyond Tins</t>
  </si>
  <si>
    <t>XY72</t>
  </si>
  <si>
    <t>XY73</t>
  </si>
  <si>
    <t>XY74</t>
  </si>
  <si>
    <t>Hoopa-EX Legendary Collection</t>
  </si>
  <si>
    <t>XY75</t>
  </si>
  <si>
    <t>Pikachu-EX Legendary Collection</t>
  </si>
  <si>
    <t>XY76</t>
  </si>
  <si>
    <t>XY77</t>
  </si>
  <si>
    <t>XY78</t>
  </si>
  <si>
    <t>XY79</t>
  </si>
  <si>
    <t>XY80</t>
  </si>
  <si>
    <t>XY81</t>
  </si>
  <si>
    <t>XY82</t>
  </si>
  <si>
    <t>XY83</t>
  </si>
  <si>
    <t>Pikachu-EX</t>
  </si>
  <si>
    <t>XY84</t>
  </si>
  <si>
    <t>XY85</t>
  </si>
  <si>
    <t>Mega Blaziken-EX</t>
  </si>
  <si>
    <t>XY86</t>
  </si>
  <si>
    <t>Mega Blaziken-EX Premium Collection</t>
  </si>
  <si>
    <t>Mega Swampert-EX</t>
  </si>
  <si>
    <t>XY87</t>
  </si>
  <si>
    <t>Mega Swampert-EX Premium Collection</t>
  </si>
  <si>
    <t>XY88</t>
  </si>
  <si>
    <t>BREAKthrough Collector Chest</t>
  </si>
  <si>
    <t>XY89</t>
  </si>
  <si>
    <t>XY90</t>
  </si>
  <si>
    <t>XY91</t>
  </si>
  <si>
    <t>Pokémon World Championships 2015</t>
  </si>
  <si>
    <t>Pokémon World Championships 2015 (Top Thirty-Two Stamp)</t>
  </si>
  <si>
    <t>Pokémon World Championships 2015 (Top Sixteen Stamp)</t>
  </si>
  <si>
    <t>Pokémon World Championships 2015 (Quarter Finalist Stamp)</t>
  </si>
  <si>
    <t>Pokémon World Championships 2015 (Semi-Finalist Stamp)</t>
  </si>
  <si>
    <t>Pokémon World Championships 2015 (Finalist Stamp)</t>
  </si>
  <si>
    <t>Pokémon World Championships 2015 (Champion Stamp)</t>
  </si>
  <si>
    <t>Pokémon World Championships 2015 (Staff Stamp)</t>
  </si>
  <si>
    <t>XY92</t>
  </si>
  <si>
    <t>BREAKthrough Three Pack Blisters, BREAKthrough Launch Display</t>
  </si>
  <si>
    <t>XY93</t>
  </si>
  <si>
    <t>XY94</t>
  </si>
  <si>
    <t>BREAKpoint Prerelease participation promo</t>
  </si>
  <si>
    <t>BREAKpoint Prerelease staff promo (Staff Stamp)</t>
  </si>
  <si>
    <t>XY95</t>
  </si>
  <si>
    <t>BREAKpoint Single Pack Blisters</t>
  </si>
  <si>
    <t>XY96</t>
  </si>
  <si>
    <t>BREAKpoint Three Pack Blisters</t>
  </si>
  <si>
    <t>Aerodactyl-EX</t>
  </si>
  <si>
    <t>XY97</t>
  </si>
  <si>
    <t>Mega Aerodactyl-EX Premium Collection</t>
  </si>
  <si>
    <t>Mega Aerodactyl-EX</t>
  </si>
  <si>
    <t>XY98</t>
  </si>
  <si>
    <t>Aerodactyl Spirit Link</t>
  </si>
  <si>
    <t>XY99</t>
  </si>
  <si>
    <t>XY100</t>
  </si>
  <si>
    <t>Mega Mewtwo Collection, Mega Mewtwo Box</t>
  </si>
  <si>
    <t>XY101</t>
  </si>
  <si>
    <t>Aurorus-EX</t>
  </si>
  <si>
    <t>XY102</t>
  </si>
  <si>
    <t>Aurorus-EX Box</t>
  </si>
  <si>
    <t>Mawile-EX</t>
  </si>
  <si>
    <t>XY103</t>
  </si>
  <si>
    <t>Mega Mawile-EX Premium Collection</t>
  </si>
  <si>
    <t>Mega Mawile-EX</t>
  </si>
  <si>
    <t>XY104</t>
  </si>
  <si>
    <t>Mawile Spririt Link</t>
  </si>
  <si>
    <t>XY105</t>
  </si>
  <si>
    <t>XY106</t>
  </si>
  <si>
    <t>Triple Power Tins</t>
  </si>
  <si>
    <t>XY107</t>
  </si>
  <si>
    <t>XY108</t>
  </si>
  <si>
    <t>XY109</t>
  </si>
  <si>
    <t>Shiny Mega Gyarados Collection, Shiny Mega Gyarados Box</t>
  </si>
  <si>
    <t>XY110</t>
  </si>
  <si>
    <t>Mythical Pokémon Collection—Mew</t>
  </si>
  <si>
    <t>XY111</t>
  </si>
  <si>
    <t>Mythical Pokémon Collection—Celebi</t>
  </si>
  <si>
    <t>XY112</t>
  </si>
  <si>
    <t>Mythical Pokémon Collection—Jirachi</t>
  </si>
  <si>
    <t>XY113</t>
  </si>
  <si>
    <t>Mythical Pokémon Collection—Manaphy</t>
  </si>
  <si>
    <t>XY114</t>
  </si>
  <si>
    <t>Mythical Pokémon Collection—Darkrai</t>
  </si>
  <si>
    <t>XY115</t>
  </si>
  <si>
    <t>Mythical Pokémon Collection—Shaymin</t>
  </si>
  <si>
    <t>XY116</t>
  </si>
  <si>
    <t>Mythical Pokémon Collection—Arceus</t>
  </si>
  <si>
    <t>XY117</t>
  </si>
  <si>
    <t>Mythical Pokémon Collection—Victini</t>
  </si>
  <si>
    <t>XY118</t>
  </si>
  <si>
    <t>Mythical Pokémon Collection—Keldeo</t>
  </si>
  <si>
    <t>XY119</t>
  </si>
  <si>
    <t>Mythical Pokémon Collection—Genesect</t>
  </si>
  <si>
    <t>XY120</t>
  </si>
  <si>
    <t>Mythical Pokémon Collection—Meloetta</t>
  </si>
  <si>
    <t>XY121</t>
  </si>
  <si>
    <t>Charizard-EX Red &amp; Blue Collection, Charizard-EX Red &amp; Blue Box</t>
  </si>
  <si>
    <t>XY122</t>
  </si>
  <si>
    <t>Blastoise-EX Red &amp; Blue Collection, Blastoise-EX Red &amp; Blue Box</t>
  </si>
  <si>
    <t>XY123</t>
  </si>
  <si>
    <t>Venusaur-EX Red &amp; Blue Collection, Venusaur-EX Red &amp; Blue Box</t>
  </si>
  <si>
    <t>XY124</t>
  </si>
  <si>
    <t>Pikachu-EX Red &amp; Blue Collection, Pikachu-EX Red &amp; Blue Box</t>
  </si>
  <si>
    <t>XY125</t>
  </si>
  <si>
    <t>Super-Premium Collection – Mew and Mewtwo</t>
  </si>
  <si>
    <t>XY126</t>
  </si>
  <si>
    <t>XY127</t>
  </si>
  <si>
    <t>Fates Collide Prerelease participation promo</t>
  </si>
  <si>
    <t>Fates Collide Prerelease staff promo (Staff Stamp)</t>
  </si>
  <si>
    <t>XY128</t>
  </si>
  <si>
    <t>XY129</t>
  </si>
  <si>
    <t>XY130</t>
  </si>
  <si>
    <t>XY131</t>
  </si>
  <si>
    <t>Fates Collide Single Pack Blisters</t>
  </si>
  <si>
    <t>XY132</t>
  </si>
  <si>
    <t>Ash-Greninja-EX</t>
  </si>
  <si>
    <t>XY133</t>
  </si>
  <si>
    <t>Ash-Greninja-EX Box</t>
  </si>
  <si>
    <t>Empoleon BREAK</t>
  </si>
  <si>
    <t>XY134</t>
  </si>
  <si>
    <t>BREAK Evolution Box</t>
  </si>
  <si>
    <t>Beheeyem BREAK</t>
  </si>
  <si>
    <t>XY135</t>
  </si>
  <si>
    <t>Noctowl BREAK</t>
  </si>
  <si>
    <t>XY136</t>
  </si>
  <si>
    <t>XY137</t>
  </si>
  <si>
    <t>Fates Collide Three Pack Blisters</t>
  </si>
  <si>
    <t>XY138</t>
  </si>
  <si>
    <t>XY139</t>
  </si>
  <si>
    <t>Steam Siege Single Pack Blisters</t>
  </si>
  <si>
    <t>XY140</t>
  </si>
  <si>
    <t>XY141</t>
  </si>
  <si>
    <t>Steam Siege Three Pack Blisters</t>
  </si>
  <si>
    <t>XY142</t>
  </si>
  <si>
    <t>XY143</t>
  </si>
  <si>
    <t>Shiny Mega Gyarados Box</t>
  </si>
  <si>
    <t>XY144</t>
  </si>
  <si>
    <t>Steam Siege Prerelease participation promo</t>
  </si>
  <si>
    <t>Steam Siege Prerelease staff promo (Staff Stamp)</t>
  </si>
  <si>
    <t>XY145</t>
  </si>
  <si>
    <t>XY146</t>
  </si>
  <si>
    <t>XY147</t>
  </si>
  <si>
    <t>XY148</t>
  </si>
  <si>
    <t>Generations Elite Trainer Box</t>
  </si>
  <si>
    <t>XY149</t>
  </si>
  <si>
    <t>Shiny Kalos Tins</t>
  </si>
  <si>
    <t>XY150</t>
  </si>
  <si>
    <t>XY151</t>
  </si>
  <si>
    <t>XY152</t>
  </si>
  <si>
    <t>Zygarde Collection, Zygarde Box</t>
  </si>
  <si>
    <t>XY153</t>
  </si>
  <si>
    <t>BREAK Evolution Box: Ho-Oh and Lugia</t>
  </si>
  <si>
    <t>Ho-Oh BREAK</t>
  </si>
  <si>
    <t>XY154</t>
  </si>
  <si>
    <t>Wobbuffet BREAK</t>
  </si>
  <si>
    <t>XY155</t>
  </si>
  <si>
    <t>XY156</t>
  </si>
  <si>
    <t>Beedrill-EX</t>
  </si>
  <si>
    <t>XY157</t>
  </si>
  <si>
    <t>Mega Beedrill-EX Premium Collection</t>
  </si>
  <si>
    <t>Mega Beedrill-EX</t>
  </si>
  <si>
    <t>XY158</t>
  </si>
  <si>
    <t>Beedrill Spirit Link</t>
  </si>
  <si>
    <t>XY159</t>
  </si>
  <si>
    <t>XY160</t>
  </si>
  <si>
    <t>Evolutions Three Pack Blisters</t>
  </si>
  <si>
    <t>XY161</t>
  </si>
  <si>
    <t>XY162</t>
  </si>
  <si>
    <t>Evolutions Single Pack Blisters</t>
  </si>
  <si>
    <t>XY163</t>
  </si>
  <si>
    <t>XY164</t>
  </si>
  <si>
    <t>Collector Chest 2016</t>
  </si>
  <si>
    <t>XY165</t>
  </si>
  <si>
    <t>XY166</t>
  </si>
  <si>
    <t>XY167</t>
  </si>
  <si>
    <t>Mega Garchomp-EX Premium Collection</t>
  </si>
  <si>
    <t>Mega Garchomp-EX</t>
  </si>
  <si>
    <t>XY168</t>
  </si>
  <si>
    <t>Garchomp Spirit Link</t>
  </si>
  <si>
    <t>XY169</t>
  </si>
  <si>
    <t>Salamence-EX</t>
  </si>
  <si>
    <t>XY170</t>
  </si>
  <si>
    <t>Mega Salamence-EX Premium Collection</t>
  </si>
  <si>
    <t>Mega Salamence-EX</t>
  </si>
  <si>
    <t>XY171</t>
  </si>
  <si>
    <t>Salamence Spirit Link</t>
  </si>
  <si>
    <t>XY172</t>
  </si>
  <si>
    <t>XY173</t>
  </si>
  <si>
    <t>Battle Heart Tins</t>
  </si>
  <si>
    <t>XY174</t>
  </si>
  <si>
    <t>XY175</t>
  </si>
  <si>
    <t>XY176</t>
  </si>
  <si>
    <t>Pokémon World Championships 2016</t>
  </si>
  <si>
    <t>Pokémon World Championships 2016 (Top Thirty-Two Stamp)</t>
  </si>
  <si>
    <t>Pokémon World Championships 2016 (Top Sixteen Stamp)</t>
  </si>
  <si>
    <t>Pokémon World Championships 2016 (Quarter Finalist Stamp)</t>
  </si>
  <si>
    <t>Pokémon World Championships 2016 (Semi-Finalist Stamp)</t>
  </si>
  <si>
    <t>Pokémon World Championships 2016 (Finalist Stamp)</t>
  </si>
  <si>
    <t>Pokémon World Championships 2016 (Champion Stamp)</t>
  </si>
  <si>
    <t>Pokémon World Championships 2016 (Staff Stamp)</t>
  </si>
  <si>
    <t>Karen</t>
  </si>
  <si>
    <t>XY177</t>
  </si>
  <si>
    <t>Battle Arena Decks: Keldeo vs Rayquaza</t>
  </si>
  <si>
    <t>XY178</t>
  </si>
  <si>
    <t>XY179</t>
  </si>
  <si>
    <t>Snorlax-GX Box</t>
  </si>
  <si>
    <t>Arcanine BREAK</t>
  </si>
  <si>
    <t>XY180</t>
  </si>
  <si>
    <t>Arcanine BREAK Evolution Box</t>
  </si>
  <si>
    <t>Crobat BREAK</t>
  </si>
  <si>
    <t>XY181</t>
  </si>
  <si>
    <t>Mandibuzz BREAK</t>
  </si>
  <si>
    <t>XY182</t>
  </si>
  <si>
    <t>XY183</t>
  </si>
  <si>
    <t>Mewtwo-EX Box</t>
  </si>
  <si>
    <t>XY184</t>
  </si>
  <si>
    <t>Giratina Three Pack Blisters</t>
  </si>
  <si>
    <t>XY185</t>
  </si>
  <si>
    <t>Volcanion Mythical Collection</t>
  </si>
  <si>
    <t>XY186</t>
  </si>
  <si>
    <t>Magearna Mythical Collection</t>
  </si>
  <si>
    <t>XY187</t>
  </si>
  <si>
    <t>XY188</t>
  </si>
  <si>
    <t>XY189</t>
  </si>
  <si>
    <t>XY190</t>
  </si>
  <si>
    <t>XY191</t>
  </si>
  <si>
    <t>XY192</t>
  </si>
  <si>
    <t>XY193</t>
  </si>
  <si>
    <t>XY194</t>
  </si>
  <si>
    <t>XY195</t>
  </si>
  <si>
    <t>XY196</t>
  </si>
  <si>
    <t>XY197</t>
  </si>
  <si>
    <t>Mega Camerupt-EX</t>
  </si>
  <si>
    <t>XY198</t>
  </si>
  <si>
    <t>Mega Camerupt-EX Premium Collection</t>
  </si>
  <si>
    <t>Camerupt Spirit Link</t>
  </si>
  <si>
    <t>XY199</t>
  </si>
  <si>
    <t>Mega Sharpedo-EX</t>
  </si>
  <si>
    <t>XY200</t>
  </si>
  <si>
    <t>Mega Sharpedo-EX Premium Collection</t>
  </si>
  <si>
    <t>Sharpedo Spirit Link</t>
  </si>
  <si>
    <t>XY201</t>
  </si>
  <si>
    <t>XY202</t>
  </si>
  <si>
    <t>Pokémon League (Evolutions 1 Season; 2016-2017 Cycle)</t>
  </si>
  <si>
    <t>Gym Badge</t>
  </si>
  <si>
    <t>XY203</t>
  </si>
  <si>
    <t>XY204</t>
  </si>
  <si>
    <t>Pokémon League (Evolutions 2 Season; 2016-2017 Cycle)</t>
  </si>
  <si>
    <t>XY205</t>
  </si>
  <si>
    <t>Pokémon League (Evolutions 3 Season; 2016-2017 Cycle)</t>
  </si>
  <si>
    <t>XY206</t>
  </si>
  <si>
    <t>Pokémon League (Evolutions 4 Season; 2016-2017 Cycle)</t>
  </si>
  <si>
    <t>XY207</t>
  </si>
  <si>
    <t>Pokémon League (Evolutions 5 Season; 2016-2017 Cycle)</t>
  </si>
  <si>
    <t>XY208</t>
  </si>
  <si>
    <t>Pokémon League (Evolutions 6 Season; 2016-2017 Cycle)</t>
  </si>
  <si>
    <t>XY209</t>
  </si>
  <si>
    <t>Pokémon League (Evolutions 7 Season; 2016-2017 Cycle)</t>
  </si>
  <si>
    <t>XY210</t>
  </si>
  <si>
    <t>Pokémon League (Evolutions 8 Season; 2016-2017 Cycle)</t>
  </si>
  <si>
    <t>Lucario Spirit Link</t>
  </si>
  <si>
    <t>XY211</t>
  </si>
  <si>
    <t>Mega Powers Collection</t>
  </si>
  <si>
    <t>SM01</t>
  </si>
  <si>
    <t>Alola Collection (Moon)</t>
  </si>
  <si>
    <t>General Mills Sun &amp; Moon Mini Packs (Sequin Holofoil)</t>
  </si>
  <si>
    <t>SM02</t>
  </si>
  <si>
    <t>Alola Collection (Sun)</t>
  </si>
  <si>
    <t>SM03</t>
  </si>
  <si>
    <t>SM04</t>
  </si>
  <si>
    <t>Target Pokémon Sun and Moon Launch Event (November 19, 2016), GAME Sun &amp; Moon midnight launch (February 3, 2017)</t>
  </si>
  <si>
    <t>Snorlax-GX</t>
  </si>
  <si>
    <t>SM05</t>
  </si>
  <si>
    <t>SM06</t>
  </si>
  <si>
    <t>Sun &amp; Moon Single Pack Blisters</t>
  </si>
  <si>
    <t>SM07</t>
  </si>
  <si>
    <t>SM08</t>
  </si>
  <si>
    <t>Sun &amp; Moon Three Pack Blisters</t>
  </si>
  <si>
    <t>SM09</t>
  </si>
  <si>
    <t>SM10</t>
  </si>
  <si>
    <t>Sun &amp; Moon Prerelease participation promo</t>
  </si>
  <si>
    <t>Sun &amp; Moon Prerelease staff promo (Staff Stamp)</t>
  </si>
  <si>
    <t>SM11</t>
  </si>
  <si>
    <t>SM12</t>
  </si>
  <si>
    <t>SM13</t>
  </si>
  <si>
    <t>SM14</t>
  </si>
  <si>
    <t>Lycanroc-GX Box</t>
  </si>
  <si>
    <t>SM15</t>
  </si>
  <si>
    <t>Zygarde Complete Forme Pin Collection</t>
  </si>
  <si>
    <t>SM16</t>
  </si>
  <si>
    <t>Legends of Alola Tins</t>
  </si>
  <si>
    <t>SM17</t>
  </si>
  <si>
    <t>SM18</t>
  </si>
  <si>
    <t>Guarians Rising Prerelease participation promo</t>
  </si>
  <si>
    <t>Guardians Rising Prerelease staff promo (Staff Stamp)</t>
  </si>
  <si>
    <t>SM19</t>
  </si>
  <si>
    <t>SM20</t>
  </si>
  <si>
    <t>SM21</t>
  </si>
  <si>
    <t>SM22</t>
  </si>
  <si>
    <t>Spring 2017 Collector Chest</t>
  </si>
  <si>
    <t>SM23</t>
  </si>
  <si>
    <t>SM24</t>
  </si>
  <si>
    <t>SM25</t>
  </si>
  <si>
    <t>Guardians Rising Single Pack Blisters</t>
  </si>
  <si>
    <t>SM26</t>
  </si>
  <si>
    <t>SM27</t>
  </si>
  <si>
    <t>Guardians Rising Three Pack Blisters</t>
  </si>
  <si>
    <t>SM28</t>
  </si>
  <si>
    <t>SM29</t>
  </si>
  <si>
    <t>Mimikyu Pin Collection</t>
  </si>
  <si>
    <t>SM30</t>
  </si>
  <si>
    <t>Tapu Koko Figure Collection, Tapu Koko Box</t>
  </si>
  <si>
    <t>SM31</t>
  </si>
  <si>
    <t>Tapu Koko Pin Collection</t>
  </si>
  <si>
    <t>SM32</t>
  </si>
  <si>
    <t>Island Guardians Tins</t>
  </si>
  <si>
    <t>SM33</t>
  </si>
  <si>
    <t>Bewear-GX</t>
  </si>
  <si>
    <t>SM34</t>
  </si>
  <si>
    <t>Bewear-GX Box</t>
  </si>
  <si>
    <t>SM35</t>
  </si>
  <si>
    <t>Espeon-GX Premium Collection</t>
  </si>
  <si>
    <t>SM36</t>
  </si>
  <si>
    <t>Umbreon-GX Premium Collection</t>
  </si>
  <si>
    <t>SM37</t>
  </si>
  <si>
    <t>Decidueye-GX Premium Collection</t>
  </si>
  <si>
    <t>SM38</t>
  </si>
  <si>
    <t>Incineroar-GX Premium Collection</t>
  </si>
  <si>
    <t>SM39</t>
  </si>
  <si>
    <t>Primarina-GX Premium Collection</t>
  </si>
  <si>
    <t>SM40</t>
  </si>
  <si>
    <t>Burning Shadows Single Pack Blisters</t>
  </si>
  <si>
    <t>SM41</t>
  </si>
  <si>
    <t>SM42</t>
  </si>
  <si>
    <t>Burning Shadows Three Pack Blisters</t>
  </si>
  <si>
    <t>SM43</t>
  </si>
  <si>
    <t>SM44</t>
  </si>
  <si>
    <t>Sun &amp; Moon Collector's Album 2-Pack Blister</t>
  </si>
  <si>
    <t>SM45</t>
  </si>
  <si>
    <t>Tapu Lele Pin Collection</t>
  </si>
  <si>
    <t>SM46</t>
  </si>
  <si>
    <t>Burning Shadows Prerelease participation promo</t>
  </si>
  <si>
    <t>Burning Shadows Prerelease staff promo (Staff Stamp)</t>
  </si>
  <si>
    <t>SM47</t>
  </si>
  <si>
    <t>SM48</t>
  </si>
  <si>
    <t>SM49</t>
  </si>
  <si>
    <t>SM50</t>
  </si>
  <si>
    <t>Shiny Tapu Koko-GX Box</t>
  </si>
  <si>
    <t>SM51</t>
  </si>
  <si>
    <t>Guardians Rising Collector's Album 2-Pack Blister</t>
  </si>
  <si>
    <t>SM52</t>
  </si>
  <si>
    <t>Crimson Invasion Single Pack Blisters</t>
  </si>
  <si>
    <t>SM53</t>
  </si>
  <si>
    <t>SM54</t>
  </si>
  <si>
    <t>Crimson Invasion Three Pack Blisters, Jirachi-GX Collection</t>
  </si>
  <si>
    <t>SM55</t>
  </si>
  <si>
    <t>Tsareena-GX</t>
  </si>
  <si>
    <t>SM56</t>
  </si>
  <si>
    <t>Tsareena-GX Box</t>
  </si>
  <si>
    <t>SM57</t>
  </si>
  <si>
    <t>Mysterious Powers Tins</t>
  </si>
  <si>
    <t>SM58</t>
  </si>
  <si>
    <t>SM59</t>
  </si>
  <si>
    <t>SM60</t>
  </si>
  <si>
    <t>Charizard-GX Premium Collection</t>
  </si>
  <si>
    <t>SM61</t>
  </si>
  <si>
    <t>Celestial Storm Single Pack Blisters</t>
  </si>
  <si>
    <t>SM62</t>
  </si>
  <si>
    <t>Team Skull Pin Collection</t>
  </si>
  <si>
    <t>SM63</t>
  </si>
  <si>
    <t>SM64</t>
  </si>
  <si>
    <t>Silvally Figure Collection, Silvally Box</t>
  </si>
  <si>
    <t>SM65</t>
  </si>
  <si>
    <t>Alolan Raichu Figure Collection, Alolan Raichu Box</t>
  </si>
  <si>
    <t>SM66</t>
  </si>
  <si>
    <t>Ultra Beasts GX Premium Collection - Pheromosa &amp; Celesteela</t>
  </si>
  <si>
    <t>SM67</t>
  </si>
  <si>
    <t>SM68</t>
  </si>
  <si>
    <t>Ultra Beasts GX Premium Collection - Buzzwole &amp; Xurkitree</t>
  </si>
  <si>
    <t>SM69</t>
  </si>
  <si>
    <t>Shining Ho-Oh</t>
  </si>
  <si>
    <t>SM70</t>
  </si>
  <si>
    <t>Shining Legends Elite Trainer Box</t>
  </si>
  <si>
    <t>SM71</t>
  </si>
  <si>
    <t>Kommo-o-GX Box</t>
  </si>
  <si>
    <t>SM72</t>
  </si>
  <si>
    <t>Crimson Invasion Prerelease participation promo</t>
  </si>
  <si>
    <t>Crimson Invasion Prerelease staff promo (Staff Stamp)</t>
  </si>
  <si>
    <t>SM73</t>
  </si>
  <si>
    <t>SM74</t>
  </si>
  <si>
    <t>SM75</t>
  </si>
  <si>
    <t>SM76</t>
  </si>
  <si>
    <t>Shining Legends Pin Collection—Pikachu</t>
  </si>
  <si>
    <t>SM77</t>
  </si>
  <si>
    <t>Shining Legends Pin Collection—Mewtwo</t>
  </si>
  <si>
    <t>SM78</t>
  </si>
  <si>
    <t>Pokémon World Championships 2017</t>
  </si>
  <si>
    <t>Pokémon World Championships 2017 (Top Thirty-Two Stamp)</t>
  </si>
  <si>
    <t>Pokémon World Championships 2017 (Top Sixteen Stamp)</t>
  </si>
  <si>
    <t>Pokémon World Championships 2017 (Quarter Finalist Stamp)</t>
  </si>
  <si>
    <t>Pokémon World Championships 2017 (Semi-Finalist Stamp)</t>
  </si>
  <si>
    <t>Pokémon World Championships 2017 (Finalist Stamp)</t>
  </si>
  <si>
    <t>Pokémon World Championships 2017 (Champion Stamp)</t>
  </si>
  <si>
    <t>Pokémon World Championships 2017 (Staff Stamp)</t>
  </si>
  <si>
    <t>SM79</t>
  </si>
  <si>
    <t>Shining Legends Super-Premium Collection</t>
  </si>
  <si>
    <t>SM80</t>
  </si>
  <si>
    <t>SM81</t>
  </si>
  <si>
    <t>Shining Lugia</t>
  </si>
  <si>
    <t>SM82</t>
  </si>
  <si>
    <t>SM83</t>
  </si>
  <si>
    <t>Shining Legends Special Collection - Zoroark-GX</t>
  </si>
  <si>
    <t>SM84</t>
  </si>
  <si>
    <t>SM85</t>
  </si>
  <si>
    <t>Marshadow Figure Collection, Marshadow Box</t>
  </si>
  <si>
    <t>SM86</t>
  </si>
  <si>
    <t>Shining Legends Collector Chest</t>
  </si>
  <si>
    <t>SM87</t>
  </si>
  <si>
    <t>SM88</t>
  </si>
  <si>
    <t>SM89</t>
  </si>
  <si>
    <t>Shining Legends Pin Collection - Zoroark</t>
  </si>
  <si>
    <t>SM90</t>
  </si>
  <si>
    <t>Shining Legends Special Collection - Raichu-GX</t>
  </si>
  <si>
    <t>SM91</t>
  </si>
  <si>
    <t>Shiny Silvally-GX Box</t>
  </si>
  <si>
    <t>SM92</t>
  </si>
  <si>
    <t>SM93</t>
  </si>
  <si>
    <t>Shining Legends Pin Collection - Marshadow</t>
  </si>
  <si>
    <t>SM94</t>
  </si>
  <si>
    <t>Ultra Prism Prerelease participation promo</t>
  </si>
  <si>
    <t>Ultra Prism Prerelease staff promo (Staff Stamp)</t>
  </si>
  <si>
    <t>SM95</t>
  </si>
  <si>
    <t>SM96</t>
  </si>
  <si>
    <t>SM97</t>
  </si>
  <si>
    <t>SM98</t>
  </si>
  <si>
    <t>Pikachu Sidekick Collection</t>
  </si>
  <si>
    <t>SM99</t>
  </si>
  <si>
    <t>Mimikyu Sidekick Collection</t>
  </si>
  <si>
    <t>SM100</t>
  </si>
  <si>
    <t>Lucario-GX Box</t>
  </si>
  <si>
    <t>SM101</t>
  </si>
  <si>
    <t>Necrozma Prism Tins</t>
  </si>
  <si>
    <t>SM102</t>
  </si>
  <si>
    <t>SM103</t>
  </si>
  <si>
    <t>Lunala-GX Box</t>
  </si>
  <si>
    <t>SM104</t>
  </si>
  <si>
    <t>Solgaleo-GX Box</t>
  </si>
  <si>
    <t>SM105</t>
  </si>
  <si>
    <t>Spring 2018 Collector Chest</t>
  </si>
  <si>
    <t>Dawn Wings Necrozma</t>
  </si>
  <si>
    <t>SM106</t>
  </si>
  <si>
    <t>Dusk Mane Necrozma</t>
  </si>
  <si>
    <t>SM107</t>
  </si>
  <si>
    <t>Ash's Pikachu</t>
  </si>
  <si>
    <t>SM108</t>
  </si>
  <si>
    <t>I Choose You! theatrical release</t>
  </si>
  <si>
    <t>SM109</t>
  </si>
  <si>
    <t>I Choose You! TCG product purchase campaign (Original Cap)</t>
  </si>
  <si>
    <t>SM110</t>
  </si>
  <si>
    <t>I Choose You! TCG product purchase campaign (Hoenn Cap)</t>
  </si>
  <si>
    <t>SM111</t>
  </si>
  <si>
    <t>I Choose You! TCG product purchase campaign (Sinnoh Cap)</t>
  </si>
  <si>
    <t>SM112</t>
  </si>
  <si>
    <t>I Choose You! TCG product purchase campaign (Unova Cap)</t>
  </si>
  <si>
    <t>SM113</t>
  </si>
  <si>
    <t>I Choose You! TCG product purchase campaign (Kalos Cap)</t>
  </si>
  <si>
    <t>SM114</t>
  </si>
  <si>
    <t>I Choose You! TCG product purchase campaign (Alola Cap)</t>
  </si>
  <si>
    <t>SM115</t>
  </si>
  <si>
    <t>Forbidden Light Prerelease participation promo</t>
  </si>
  <si>
    <t>Forbidden Light Prerelease staff promo (Staff Stamp)</t>
  </si>
  <si>
    <t>SM116</t>
  </si>
  <si>
    <t>SM117</t>
  </si>
  <si>
    <t>SM118</t>
  </si>
  <si>
    <t>SM119</t>
  </si>
  <si>
    <t>Forbidden Light Single Pack Blisters</t>
  </si>
  <si>
    <t>SM120</t>
  </si>
  <si>
    <t>Raikou-GX</t>
  </si>
  <si>
    <t>SM121</t>
  </si>
  <si>
    <t>Legends of Johto GX Premium Collection</t>
  </si>
  <si>
    <t>SM122</t>
  </si>
  <si>
    <t>Shiny Zygarde-GX Box</t>
  </si>
  <si>
    <t>SM123</t>
  </si>
  <si>
    <t>Dawn Wings Necrozma Premium Collection, Dusk Mane Necrozma Premium Collection, Dawn Wings Necrozma Box</t>
  </si>
  <si>
    <t>SM124</t>
  </si>
  <si>
    <t>Dawn Wings Necrozma Premium Collection, Dusk Mane Necrozma Premium Collection, Dusk Mane Necrozma Box</t>
  </si>
  <si>
    <t>SM125</t>
  </si>
  <si>
    <t>Dragon Majesty Elite Trainer Box</t>
  </si>
  <si>
    <t>SM126</t>
  </si>
  <si>
    <t>Dragon Majesty Figure Collection-Ultra Necrozma-GX, Dragon Majesty Collection-Ultra Necrozma-GX</t>
  </si>
  <si>
    <t>SM127</t>
  </si>
  <si>
    <t>Sun &amp; Moon Trainer Kit: Alolan Sandslash &amp; Alolan Ninetales (Non Holofoil)</t>
  </si>
  <si>
    <t>Sun &amp; Moon Trainer Kit: Alolan Sandslash &amp; Alolan Ninetales (Water Web Holofoil)</t>
  </si>
  <si>
    <t>SM128</t>
  </si>
  <si>
    <t>SM129</t>
  </si>
  <si>
    <t>Celestial Storm Prerelease participation promo</t>
  </si>
  <si>
    <t>Celestial Storm Prerelease staff promo (Staff Stamp)</t>
  </si>
  <si>
    <t>SM130</t>
  </si>
  <si>
    <t>SM131</t>
  </si>
  <si>
    <t>SM132</t>
  </si>
  <si>
    <t>Thundurus-GX</t>
  </si>
  <si>
    <t>SM133</t>
  </si>
  <si>
    <t>Forces of Nature GX Premium Collection, Thundurus-GX Box</t>
  </si>
  <si>
    <t>Tornadus-GX</t>
  </si>
  <si>
    <t>SM134</t>
  </si>
  <si>
    <t>Forces of Nature GX Premium Collection, Tornadus-GX Box</t>
  </si>
  <si>
    <t>SM135</t>
  </si>
  <si>
    <t>Dragon Majesty Pin Collection - Latias</t>
  </si>
  <si>
    <t>SM136</t>
  </si>
  <si>
    <t>Dragon Majesty Pin Collection - Latios</t>
  </si>
  <si>
    <t>SM137</t>
  </si>
  <si>
    <t>Dragon Majesty Legends Of Unova-GX Premium Collection, Dragon Majesty Legends Of Unova-GX Collection</t>
  </si>
  <si>
    <t>Zekrom-GX</t>
  </si>
  <si>
    <t>SM138</t>
  </si>
  <si>
    <t>SM139</t>
  </si>
  <si>
    <t>Dragon Majesty Special Collection-Salamence-GX</t>
  </si>
  <si>
    <t>SM140</t>
  </si>
  <si>
    <t>SM141</t>
  </si>
  <si>
    <t>Dragon Majesty Special Collection-White Kyurem-GX</t>
  </si>
  <si>
    <t>SM142</t>
  </si>
  <si>
    <t>SM143</t>
  </si>
  <si>
    <t>Fall 2018 Collector Chest</t>
  </si>
  <si>
    <t>SM144</t>
  </si>
  <si>
    <t>SM145</t>
  </si>
  <si>
    <t>SM146</t>
  </si>
  <si>
    <t>Evolution Celebration Tins</t>
  </si>
  <si>
    <t>SM147</t>
  </si>
  <si>
    <t>SM148</t>
  </si>
  <si>
    <t>Pokémon World Championships 2018</t>
  </si>
  <si>
    <t>Pokémon World Championships 2018 (Top Thirty-Two Stamp)</t>
  </si>
  <si>
    <t>Pokémon World Championships 2018 (Top Sixteen Stamp)</t>
  </si>
  <si>
    <t>Pokémon World Championships 2018 (Quarter Finalist Stamp)</t>
  </si>
  <si>
    <t>Pokémon World Championships 2018 (Semi-Finalist Stamp)</t>
  </si>
  <si>
    <t>Pokémon World Championships 2018 (Finalist Stamp)</t>
  </si>
  <si>
    <t>Pokémon World Championships 2018 (Champion Stamp)</t>
  </si>
  <si>
    <t>Pokémon World Championships 2018 (Staff Stamp)</t>
  </si>
  <si>
    <t>SM149</t>
  </si>
  <si>
    <t>Lost Thunder Prerelease participation promo</t>
  </si>
  <si>
    <t>Lost Thunder Prerelease staff promo (Staff Stamp)</t>
  </si>
  <si>
    <t>SM150</t>
  </si>
  <si>
    <t>SM151</t>
  </si>
  <si>
    <t>SM152</t>
  </si>
  <si>
    <t>SM153</t>
  </si>
  <si>
    <t>Lost Thunder Single Pack Blisters</t>
  </si>
  <si>
    <t>SM154</t>
  </si>
  <si>
    <t>SM155</t>
  </si>
  <si>
    <t>Dragon Majesty Super-Premium Collection</t>
  </si>
  <si>
    <t>SM156</t>
  </si>
  <si>
    <t>SM157</t>
  </si>
  <si>
    <t>Pikachu &amp; Eevee Poké Ball Collection</t>
  </si>
  <si>
    <t>SM158</t>
  </si>
  <si>
    <t>Team Up Prerelease participation promo</t>
  </si>
  <si>
    <t>Team Up Prerelease staff promo (Staff Stamp)</t>
  </si>
  <si>
    <t>SM159</t>
  </si>
  <si>
    <t>SM160</t>
  </si>
  <si>
    <t>SM161</t>
  </si>
  <si>
    <t>SM162</t>
  </si>
  <si>
    <t>Team Up Single Pack Blisters</t>
  </si>
  <si>
    <t>SM163</t>
  </si>
  <si>
    <t>SM164</t>
  </si>
  <si>
    <t>Team Up Three Pack Blisters</t>
  </si>
  <si>
    <t>SM165</t>
  </si>
  <si>
    <t>SM166</t>
  </si>
  <si>
    <t>Towering Splash-GX Box</t>
  </si>
  <si>
    <t>SM167</t>
  </si>
  <si>
    <t>Tag Team Tins</t>
  </si>
  <si>
    <t>SM168</t>
  </si>
  <si>
    <t>SM169</t>
  </si>
  <si>
    <t>SM170</t>
  </si>
  <si>
    <t>Detective Pikachu Café Figure Collection</t>
  </si>
  <si>
    <t>Detective Pikachu On the Case Figure Collection (Sheen Holofoil, Detective Pikachu Stamp)</t>
  </si>
  <si>
    <t>Flareon-GX</t>
  </si>
  <si>
    <t>SM171</t>
  </si>
  <si>
    <t>Flareon-GX Special Collection, Elemental Power Tins</t>
  </si>
  <si>
    <t>Vaporeon-GX</t>
  </si>
  <si>
    <t>SM172</t>
  </si>
  <si>
    <t>Vaporeon-GX Special Collection, Elemental Power Tins</t>
  </si>
  <si>
    <t>Jolteon-GX</t>
  </si>
  <si>
    <t>SM173</t>
  </si>
  <si>
    <t>Jolteon-GX Special Collection, Elemental Power Tins</t>
  </si>
  <si>
    <t>Eevee-GX</t>
  </si>
  <si>
    <t>SM174</t>
  </si>
  <si>
    <t>Flareon-GX Special Collection, Eevee-GX Box</t>
  </si>
  <si>
    <t>SM175</t>
  </si>
  <si>
    <t>Vaporeon-GX Special Collection, Eevee-GX Box</t>
  </si>
  <si>
    <t>SM176</t>
  </si>
  <si>
    <t>Jolteon-GX Special Collection, Eevee-GX Box</t>
  </si>
  <si>
    <t>SM177</t>
  </si>
  <si>
    <t>Melmetal-GX Box</t>
  </si>
  <si>
    <t>Melmetal-GX</t>
  </si>
  <si>
    <t>SM178</t>
  </si>
  <si>
    <t>SM179</t>
  </si>
  <si>
    <t>Unbroken Bonds Prerelease participation promo</t>
  </si>
  <si>
    <t>Unbroken Bonds Prerelease staff promo (Staff Stamp)</t>
  </si>
  <si>
    <t>SM180</t>
  </si>
  <si>
    <t>SM181</t>
  </si>
  <si>
    <t>SM182</t>
  </si>
  <si>
    <t>SM183</t>
  </si>
  <si>
    <t>Unbroken Bonds Single Pack Blisters</t>
  </si>
  <si>
    <t>SM184</t>
  </si>
  <si>
    <t>SM185</t>
  </si>
  <si>
    <t>Unbroken Bonds Three Pack Blisters</t>
  </si>
  <si>
    <t>SM186</t>
  </si>
  <si>
    <t>Let's Play, Eevee! Theme Deck</t>
  </si>
  <si>
    <t>Alolan Marowak-GX</t>
  </si>
  <si>
    <t>SM187</t>
  </si>
  <si>
    <t>Alolan Marowak-GX Box</t>
  </si>
  <si>
    <t>Kangaskhan-GX</t>
  </si>
  <si>
    <t>SM188</t>
  </si>
  <si>
    <t>Kangaskhan-GX Box</t>
  </si>
  <si>
    <t>SM189</t>
  </si>
  <si>
    <t>Blastoise-GX Premium Collection</t>
  </si>
  <si>
    <t>SM190</t>
  </si>
  <si>
    <t>Detective Pikachu Theatrical Release</t>
  </si>
  <si>
    <t>Detective Pikachu Blu-Ray &amp; DVD Release (Water Web Holofoil, Detective Pikachu Stamp)</t>
  </si>
  <si>
    <t>SM191</t>
  </si>
  <si>
    <t>Power Partnership Tins</t>
  </si>
  <si>
    <t>SM192</t>
  </si>
  <si>
    <t>SM193</t>
  </si>
  <si>
    <t>SM194</t>
  </si>
  <si>
    <t>Detective Pikachu Case File, Detective Pikachu Special Case File</t>
  </si>
  <si>
    <t>SM195</t>
  </si>
  <si>
    <t>Detective Pikachu Charizard-GX Case File, Detective Pikachu Charizard-GX Special Case File, Detective Pikachu Tin</t>
  </si>
  <si>
    <t>SM196</t>
  </si>
  <si>
    <t>Detective Pikachu Mewtwo-GX Case File, Detective Pikachu Tin</t>
  </si>
  <si>
    <t>SM197</t>
  </si>
  <si>
    <t>Detective Pikachu Greninja-GX Case File, Detective Pikachu Greninja-GX Special Case File</t>
  </si>
  <si>
    <t>SM198</t>
  </si>
  <si>
    <t>In-store Detective Pikachu event</t>
  </si>
  <si>
    <t>SM199</t>
  </si>
  <si>
    <t>SM200</t>
  </si>
  <si>
    <t>SM201</t>
  </si>
  <si>
    <t>Reshiram &amp; Charizard-GX Figure Collection</t>
  </si>
  <si>
    <t>SM202</t>
  </si>
  <si>
    <t>Unified Minds Prerelease participation promo</t>
  </si>
  <si>
    <t>Unified Minds Prerelease staff promo (Staff Stamp)</t>
  </si>
  <si>
    <t>SM203</t>
  </si>
  <si>
    <t>SM204</t>
  </si>
  <si>
    <t>SM205</t>
  </si>
  <si>
    <t>SM206</t>
  </si>
  <si>
    <t>Unified Minds Single Pack Blisters</t>
  </si>
  <si>
    <t>SM207</t>
  </si>
  <si>
    <t>SM208</t>
  </si>
  <si>
    <t>Unified Minds Three Pack Blisters</t>
  </si>
  <si>
    <t>SM209</t>
  </si>
  <si>
    <t>SM210</t>
  </si>
  <si>
    <t>Hidden Fates Elite Trainer Box</t>
  </si>
  <si>
    <t>SM211</t>
  </si>
  <si>
    <t>Hidden Fates Tins</t>
  </si>
  <si>
    <t>SM212</t>
  </si>
  <si>
    <t>SM213</t>
  </si>
  <si>
    <t>SM214</t>
  </si>
  <si>
    <t>Hidden Fates Pin Collection - Mewtwo</t>
  </si>
  <si>
    <t>SM215</t>
  </si>
  <si>
    <t>Hidden Fates Pin Collection - Mew</t>
  </si>
  <si>
    <t>Porygon-Z-GX</t>
  </si>
  <si>
    <t>SM216</t>
  </si>
  <si>
    <t>Porygon-Z-GX Box</t>
  </si>
  <si>
    <t>Trevenant &amp; Dusknoir-GX</t>
  </si>
  <si>
    <t>SM217</t>
  </si>
  <si>
    <t>Pale Moon-GX Box</t>
  </si>
  <si>
    <t>SM218</t>
  </si>
  <si>
    <t>Cosmic Eclipse Prerelease participation promo</t>
  </si>
  <si>
    <t>Cosmic Eclipse Prerelease staff promo (Staff Stamp)</t>
  </si>
  <si>
    <t>SM219</t>
  </si>
  <si>
    <t>SM220</t>
  </si>
  <si>
    <t>SM221</t>
  </si>
  <si>
    <t>SM222</t>
  </si>
  <si>
    <t>Cosmic Eclipse Single Pack Blisters</t>
  </si>
  <si>
    <t>SM223</t>
  </si>
  <si>
    <t>SM224</t>
  </si>
  <si>
    <t>Cosmic Eclipse Three Pack Blisters</t>
  </si>
  <si>
    <t>SM225</t>
  </si>
  <si>
    <t>SM226</t>
  </si>
  <si>
    <t>Fall 2019 Collector Chest</t>
  </si>
  <si>
    <t>SM227</t>
  </si>
  <si>
    <t>Armored Mewtwo</t>
  </si>
  <si>
    <t>SM228</t>
  </si>
  <si>
    <t>SM229</t>
  </si>
  <si>
    <t>TAG TEAM Generations Premium Collection</t>
  </si>
  <si>
    <t>SM230</t>
  </si>
  <si>
    <t>SM231</t>
  </si>
  <si>
    <t>Pokémon World Championships 2019</t>
  </si>
  <si>
    <t>Pokémon World Championships 2019 (Top Thirty-Two Stamp)</t>
  </si>
  <si>
    <t>Pokémon World Championships 2019 (Top Sixteen Stamp)</t>
  </si>
  <si>
    <t>Pokémon World Championships 2019 (Quarter Finalist Stamp)</t>
  </si>
  <si>
    <t>Pokémon World Championships 2019 (Semi-Finalist Stamp)</t>
  </si>
  <si>
    <t>Pokémon World Championships 2019 (Finalist Stamp)</t>
  </si>
  <si>
    <t>Pokémon World Championships 2019 (Champion Stamp)</t>
  </si>
  <si>
    <t>Pokémon World Championships 2019 (Staff Stamp)</t>
  </si>
  <si>
    <t>Pikachu-GX</t>
  </si>
  <si>
    <t>SM232</t>
  </si>
  <si>
    <t>Pikachu-GX &amp; Eevee-GX Special Collection</t>
  </si>
  <si>
    <t>SM233</t>
  </si>
  <si>
    <t>SM234</t>
  </si>
  <si>
    <t>SM235</t>
  </si>
  <si>
    <t>Alolan Sandslash-GX</t>
  </si>
  <si>
    <t>SM236</t>
  </si>
  <si>
    <t>Alolan Sandslash-GX Box</t>
  </si>
  <si>
    <t>SM237</t>
  </si>
  <si>
    <t>TAG TEAM Powers Collection</t>
  </si>
  <si>
    <t>SM238</t>
  </si>
  <si>
    <t>Carracosta-GX</t>
  </si>
  <si>
    <t>SM239</t>
  </si>
  <si>
    <t>SM240</t>
  </si>
  <si>
    <t>SM241</t>
  </si>
  <si>
    <t>SM242</t>
  </si>
  <si>
    <t>SM243</t>
  </si>
  <si>
    <t>SM244</t>
  </si>
  <si>
    <t>Pikachu &amp; Zekrom-GX League Battle Deck</t>
  </si>
  <si>
    <t>SM245</t>
  </si>
  <si>
    <t>Trainer's Toolkit 2021</t>
  </si>
  <si>
    <t>Sabrina &amp; Brycen</t>
  </si>
  <si>
    <t>SM246</t>
  </si>
  <si>
    <t>SM247</t>
  </si>
  <si>
    <t>Reshiram &amp; Charizard-GX Premium Collection</t>
  </si>
  <si>
    <t>SM248</t>
  </si>
  <si>
    <t>Pikachu &amp; Zekrom-GX Premium Collection</t>
  </si>
  <si>
    <t>SWSH001</t>
  </si>
  <si>
    <t>Galar Collection</t>
  </si>
  <si>
    <t>SWSH002</t>
  </si>
  <si>
    <t>SWSH003</t>
  </si>
  <si>
    <t>Meowth V</t>
  </si>
  <si>
    <t>SWSH004</t>
  </si>
  <si>
    <t>Meowth VMAX Special Collection</t>
  </si>
  <si>
    <t>Meowth VMAX</t>
  </si>
  <si>
    <t>SWSH005</t>
  </si>
  <si>
    <t>SWSH006</t>
  </si>
  <si>
    <t>Sword &amp; Shield Prerelease participation promo</t>
  </si>
  <si>
    <t>Sword &amp; Shield Prerelease staff promo (Staff Stamp)</t>
  </si>
  <si>
    <t>SWSH007</t>
  </si>
  <si>
    <t>SWSH008</t>
  </si>
  <si>
    <t>SWSH009</t>
  </si>
  <si>
    <t>SWSH010</t>
  </si>
  <si>
    <t>Sword &amp; Shield Single Blister Packs</t>
  </si>
  <si>
    <t>General Mills 25th Anniversary Mini Packs (Sequin Holofoil)</t>
  </si>
  <si>
    <t>SWSH011</t>
  </si>
  <si>
    <t>SWSH012</t>
  </si>
  <si>
    <t>Sword &amp; Shield Triple Blister Packs</t>
  </si>
  <si>
    <t>SWSH013</t>
  </si>
  <si>
    <t>SWSH014</t>
  </si>
  <si>
    <t>Galar Partners Tins</t>
  </si>
  <si>
    <t>SWSH015</t>
  </si>
  <si>
    <t>SWSH016</t>
  </si>
  <si>
    <t>SWSH017</t>
  </si>
  <si>
    <t>Toxtricity V Box</t>
  </si>
  <si>
    <t>SWSH018</t>
  </si>
  <si>
    <t>Legends of Galar Tins</t>
  </si>
  <si>
    <t>SWSH019</t>
  </si>
  <si>
    <t>SWSH020</t>
  </si>
  <si>
    <t>Sword &amp; Shield Figure Collection</t>
  </si>
  <si>
    <t>Polteageist V</t>
  </si>
  <si>
    <t>SWSH021</t>
  </si>
  <si>
    <t>Polteageist V Box</t>
  </si>
  <si>
    <t>SWSH022</t>
  </si>
  <si>
    <t>Rebel Clash Prerelease participation promo</t>
  </si>
  <si>
    <t>Rebel Clash Prerelease staff promo (Staff Stamp)</t>
  </si>
  <si>
    <t>SWSH023</t>
  </si>
  <si>
    <t>SWSH024</t>
  </si>
  <si>
    <t>SWSH025</t>
  </si>
  <si>
    <t>SWSH026</t>
  </si>
  <si>
    <t>Rebel Clash Single Blister Packs</t>
  </si>
  <si>
    <t>SWSH027</t>
  </si>
  <si>
    <t>SWSH028</t>
  </si>
  <si>
    <t>Rebel Clash Triple Blister Packs</t>
  </si>
  <si>
    <t>Gamestop Store Exclusive, August 2021 (Gamestop Stamp)</t>
  </si>
  <si>
    <t>EB Games Store Exclusive, August 2021 (EB Games Stamp)</t>
  </si>
  <si>
    <t>SWSH029</t>
  </si>
  <si>
    <t>SWSH030</t>
  </si>
  <si>
    <t>Copperajah V Box</t>
  </si>
  <si>
    <t>SWSH031</t>
  </si>
  <si>
    <t>Morpeko Pin Collection (Cosmos Holofoil)</t>
  </si>
  <si>
    <t>SWSH032</t>
  </si>
  <si>
    <t>Snorlax Pin Collection (Cosmos Holofoil)</t>
  </si>
  <si>
    <t>SWSH033</t>
  </si>
  <si>
    <t>True Steel Premium Collection</t>
  </si>
  <si>
    <t>SWSH034</t>
  </si>
  <si>
    <t>SWSH035</t>
  </si>
  <si>
    <t>Darkness Ablaze Prerelease participation promo</t>
  </si>
  <si>
    <t>Darkness Ablaze Prerelease staff promo (Staff Stamp)</t>
  </si>
  <si>
    <t>SWSH036</t>
  </si>
  <si>
    <t>SWSH037</t>
  </si>
  <si>
    <t>SWSH038</t>
  </si>
  <si>
    <t>SWSH039</t>
  </si>
  <si>
    <t>Darkness Ablaze Single Pack Blisters</t>
  </si>
  <si>
    <t>SWSH040</t>
  </si>
  <si>
    <t>SWSH041</t>
  </si>
  <si>
    <t>Darkness Ablaze Three Pack Blisters</t>
  </si>
  <si>
    <t>SWSH042</t>
  </si>
  <si>
    <t>SWSH043</t>
  </si>
  <si>
    <t>Galarian Sirfetch'd V Box</t>
  </si>
  <si>
    <t>SWSH044</t>
  </si>
  <si>
    <t>Eternatus VMAX Premium Collection</t>
  </si>
  <si>
    <t>SWSH045</t>
  </si>
  <si>
    <t>SWSH046</t>
  </si>
  <si>
    <t>Champion's Path Special Pin Collection-Turrfield</t>
  </si>
  <si>
    <t>SWSH047</t>
  </si>
  <si>
    <t>Champion's Path Special Pin Collection-Hulbury</t>
  </si>
  <si>
    <t>SWSH048</t>
  </si>
  <si>
    <t>Champion's Path Special Pin Collection-Motostoke</t>
  </si>
  <si>
    <t>SWSH049</t>
  </si>
  <si>
    <t>Champion's Path Collection Dubwool V</t>
  </si>
  <si>
    <t>SWSH050</t>
  </si>
  <si>
    <t>Champion's Path Elite Trainer Box</t>
  </si>
  <si>
    <t>SWSH051</t>
  </si>
  <si>
    <t>Champion's Path Circhester Special Pin Collection</t>
  </si>
  <si>
    <t>SWSH052</t>
  </si>
  <si>
    <t>Champion's Path Stow-on-Side Special Pin Collection</t>
  </si>
  <si>
    <t>SWSH053</t>
  </si>
  <si>
    <t>SWSH054</t>
  </si>
  <si>
    <t>SWSH055</t>
  </si>
  <si>
    <t>Champion's Path Collection Hatterene V</t>
  </si>
  <si>
    <t>SWSH056</t>
  </si>
  <si>
    <t>Champion's Path Premium Collection - Marnie</t>
  </si>
  <si>
    <t>SWSH057</t>
  </si>
  <si>
    <t>SWSH058</t>
  </si>
  <si>
    <t>Champion's Path Balloonlea Special Pin Collection</t>
  </si>
  <si>
    <t>SWSH059</t>
  </si>
  <si>
    <t>Champion's Path Spikemuth Special Pin Collection</t>
  </si>
  <si>
    <t>SWSH060</t>
  </si>
  <si>
    <t>Champion's Path Hammerlocke Special Pin Collection</t>
  </si>
  <si>
    <t>SWSH061</t>
  </si>
  <si>
    <t>Shining Fates Collection - Pikachu V</t>
  </si>
  <si>
    <t>SWSH062</t>
  </si>
  <si>
    <t>Celebrations Premium Figure Collection - Pikachu VMAX</t>
  </si>
  <si>
    <t>SWSH063</t>
  </si>
  <si>
    <t>V Power Tins</t>
  </si>
  <si>
    <t>SWSH064</t>
  </si>
  <si>
    <t>SWSH065</t>
  </si>
  <si>
    <t>Battle Academy 2022 (Eevee Stamp)</t>
  </si>
  <si>
    <t>SWSH066</t>
  </si>
  <si>
    <t>Vivid Voltage Prerelease participation promo</t>
  </si>
  <si>
    <t>Vivid Voltage Prerelease staff promo (Staff Stamp)</t>
  </si>
  <si>
    <t>SWSH067</t>
  </si>
  <si>
    <t>SWSH068</t>
  </si>
  <si>
    <t>SWSH069</t>
  </si>
  <si>
    <t>SWSH070</t>
  </si>
  <si>
    <t>Vivid Voltage Single Pack Blisters</t>
  </si>
  <si>
    <t>SWSH071</t>
  </si>
  <si>
    <t>SWSH072</t>
  </si>
  <si>
    <t>Vivid Voltage Three Pack Blisters</t>
  </si>
  <si>
    <t>SWSH073</t>
  </si>
  <si>
    <t>Special Delivery Pikachu</t>
  </si>
  <si>
    <t>SWSH074</t>
  </si>
  <si>
    <t>Pokémon Center Order Promo</t>
  </si>
  <si>
    <t>Special Delivery Charizard</t>
  </si>
  <si>
    <t>SWSH075</t>
  </si>
  <si>
    <t>TBD</t>
  </si>
  <si>
    <t>SWSH076</t>
  </si>
  <si>
    <t>Elite Trainer Box Plus, Sword &amp; Shield: Ultra-Premium Collection</t>
  </si>
  <si>
    <t>SWSH077</t>
  </si>
  <si>
    <t>SWSH078</t>
  </si>
  <si>
    <t>Orbeetle V Box</t>
  </si>
  <si>
    <t>SWSH079</t>
  </si>
  <si>
    <t>Shining Fates Mad Party Pin Collection - Galarian Mr. Rime</t>
  </si>
  <si>
    <t>SWSH080</t>
  </si>
  <si>
    <t>Shining Fates Mad Party Pin Collection - Dedenne</t>
  </si>
  <si>
    <t>SWSH081</t>
  </si>
  <si>
    <t>Shining Fates Mad Party Pin Collection - Polteageist</t>
  </si>
  <si>
    <t>SWSH082</t>
  </si>
  <si>
    <t>Shining Fates Mad Party Pin Collection - Bunnelby</t>
  </si>
  <si>
    <t>SWSH083</t>
  </si>
  <si>
    <t>Alakazam V Box</t>
  </si>
  <si>
    <t>SWSH084</t>
  </si>
  <si>
    <t>Shining Fates Tins</t>
  </si>
  <si>
    <t>SWSH085</t>
  </si>
  <si>
    <t>SWSH086</t>
  </si>
  <si>
    <t>Eevee VMAX</t>
  </si>
  <si>
    <t>SWSH087</t>
  </si>
  <si>
    <t>Shining Fates Elite Trainer Box</t>
  </si>
  <si>
    <t>SWSH088</t>
  </si>
  <si>
    <t>Battle Styles Prerelease participation promo</t>
  </si>
  <si>
    <t>SWSH089</t>
  </si>
  <si>
    <t>SWSH090</t>
  </si>
  <si>
    <t>SWSH091</t>
  </si>
  <si>
    <t>SWSH092</t>
  </si>
  <si>
    <t>Battle Styles Single Pack Blisters</t>
  </si>
  <si>
    <t>SWSH093</t>
  </si>
  <si>
    <t>SWSH094</t>
  </si>
  <si>
    <t>Battle Styles Three Pack Blisters</t>
  </si>
  <si>
    <t>SWSH095</t>
  </si>
  <si>
    <t>SWSH096</t>
  </si>
  <si>
    <t>Shining Fates Premium Collection - Shiny Dragapult VMAX</t>
  </si>
  <si>
    <t>SWSH097</t>
  </si>
  <si>
    <t>SWSH098</t>
  </si>
  <si>
    <t>Shining Fates Premium Collection - Shiny Crobat VMAX</t>
  </si>
  <si>
    <t>SWSH099</t>
  </si>
  <si>
    <t>Venusaur V</t>
  </si>
  <si>
    <t>SWSH100</t>
  </si>
  <si>
    <t>V Battle Deck Venusaur vs Blastoise</t>
  </si>
  <si>
    <t>Blastoise V</t>
  </si>
  <si>
    <t>SWSH101</t>
  </si>
  <si>
    <t>Venusaur VMAX</t>
  </si>
  <si>
    <t>SWSH102</t>
  </si>
  <si>
    <t>Venusaur VMAX Battle Box</t>
  </si>
  <si>
    <t>Blastoise VMAX</t>
  </si>
  <si>
    <t>SWSH103</t>
  </si>
  <si>
    <t>Blastoise VMAX Battle Box</t>
  </si>
  <si>
    <t>SWSH104</t>
  </si>
  <si>
    <t>V Battle Deck Gardevoir vs Victini</t>
  </si>
  <si>
    <t>Gardevoir V</t>
  </si>
  <si>
    <t>SWSH105</t>
  </si>
  <si>
    <t>SWSH106</t>
  </si>
  <si>
    <t>Single Strike Urshifu V Box</t>
  </si>
  <si>
    <t>SWSH107</t>
  </si>
  <si>
    <t>Rapid Strike Urshifu V Box</t>
  </si>
  <si>
    <t>SWSH108</t>
  </si>
  <si>
    <t>V Strikers Tins</t>
  </si>
  <si>
    <t>SWSH109</t>
  </si>
  <si>
    <t>SWSH110</t>
  </si>
  <si>
    <t>SWSH111</t>
  </si>
  <si>
    <t>Galarian Rapidash V Box</t>
  </si>
  <si>
    <t>SWSH112</t>
  </si>
  <si>
    <t>Chilling Reign Prerelease participation promo</t>
  </si>
  <si>
    <t>SWSH113</t>
  </si>
  <si>
    <t>SWSH114</t>
  </si>
  <si>
    <t>SWSH115</t>
  </si>
  <si>
    <t>SWSH116</t>
  </si>
  <si>
    <t>Chilling Reign Single Pack Blisters</t>
  </si>
  <si>
    <t>SWSH117</t>
  </si>
  <si>
    <t>SWSH118</t>
  </si>
  <si>
    <t>Chilling Reign Three Pack Blisters</t>
  </si>
  <si>
    <t>SWSH119</t>
  </si>
  <si>
    <t>SWSH120</t>
  </si>
  <si>
    <t>Marnie Premium Tournament Collection Box</t>
  </si>
  <si>
    <t>SWSH121</t>
  </si>
  <si>
    <t>SWSH122</t>
  </si>
  <si>
    <t>Evolving Skies Prerelease participation promo</t>
  </si>
  <si>
    <t>SWSH123</t>
  </si>
  <si>
    <t>SWSH124</t>
  </si>
  <si>
    <t>SWSH125</t>
  </si>
  <si>
    <t>SWSH126</t>
  </si>
  <si>
    <t>Evolving Skies Single Pack Blisters</t>
  </si>
  <si>
    <t>SWSH127</t>
  </si>
  <si>
    <t>SWSH128</t>
  </si>
  <si>
    <t>Evolving Skies Three Pack Blisters</t>
  </si>
  <si>
    <t>SWSH129</t>
  </si>
  <si>
    <t>SWSH130</t>
  </si>
  <si>
    <t>Ice Rider Calyrex V Box</t>
  </si>
  <si>
    <t>SWSH131</t>
  </si>
  <si>
    <t>Shadow Rider Calyrex V Box</t>
  </si>
  <si>
    <t>SWSH132</t>
  </si>
  <si>
    <t>Celebrations Collection - Dragapult Prime</t>
  </si>
  <si>
    <t>Lance's Charizard V</t>
  </si>
  <si>
    <t>SWSH133</t>
  </si>
  <si>
    <t>Celebrations Collection - Lance's Charizard V</t>
  </si>
  <si>
    <t>Dark Sylveon V</t>
  </si>
  <si>
    <t>SWSH134</t>
  </si>
  <si>
    <t>Celebrations Collection - Dark Sylveon V</t>
  </si>
  <si>
    <t>Zacian Lv. X</t>
  </si>
  <si>
    <t>SWSH135</t>
  </si>
  <si>
    <t>Celebrations Deluxe Pin Collection</t>
  </si>
  <si>
    <t>Mimikyu (Delta Species)</t>
  </si>
  <si>
    <t>SWSH136</t>
  </si>
  <si>
    <t>Celebrations Prime Collection, Celebrations Collector Chest</t>
  </si>
  <si>
    <t>Light Toxtricity</t>
  </si>
  <si>
    <t>SWSH137</t>
  </si>
  <si>
    <t>Hydreigon C</t>
  </si>
  <si>
    <t>SWSH138</t>
  </si>
  <si>
    <t>Pikachu V-Union</t>
  </si>
  <si>
    <t>SWSH139</t>
  </si>
  <si>
    <t>V-Union</t>
  </si>
  <si>
    <t>Celebrations Special Collection - Pikachu V-Union (Top Left)</t>
  </si>
  <si>
    <t>SWSH140</t>
  </si>
  <si>
    <t>Celebrations Special Collection - Pikachu V-Union (Top Right)</t>
  </si>
  <si>
    <t>SWSH141</t>
  </si>
  <si>
    <t>Celebrations Special Collection - Pikachu V-Union (Bottom Left)</t>
  </si>
  <si>
    <t>SWSH142</t>
  </si>
  <si>
    <t>Celebrations Special Collection - Pikachu V-Union (Bottom Right)</t>
  </si>
  <si>
    <t>SWSH143</t>
  </si>
  <si>
    <t>Greninja ☆</t>
  </si>
  <si>
    <t>SWSH144</t>
  </si>
  <si>
    <t>Celebrations Elite Trainer Box</t>
  </si>
  <si>
    <t>SWSH145</t>
  </si>
  <si>
    <t>Celebrations Ultra Premium Collection</t>
  </si>
  <si>
    <t>SWSH146</t>
  </si>
  <si>
    <t>SWSH147</t>
  </si>
  <si>
    <t>Rayquaza &amp; Noivern V Battle Decks</t>
  </si>
  <si>
    <t>SWSH148</t>
  </si>
  <si>
    <t>SWSH149</t>
  </si>
  <si>
    <t>Eevee Evolutions Tin</t>
  </si>
  <si>
    <t>SWSH150</t>
  </si>
  <si>
    <t>SWSH151</t>
  </si>
  <si>
    <t>SWSH152</t>
  </si>
  <si>
    <t>Professor Juniper Premium Tournament Collection</t>
  </si>
  <si>
    <t>SWSH153</t>
  </si>
  <si>
    <t>Pokémon TCG: Holiday Calendar (Snowflake Stamp)</t>
  </si>
  <si>
    <t>SWSH154</t>
  </si>
  <si>
    <t>Dragonite V Box</t>
  </si>
  <si>
    <t>Greninja V-Union</t>
  </si>
  <si>
    <t>SWSH155</t>
  </si>
  <si>
    <t>Greninja V-Union Special Collection (Top Left)</t>
  </si>
  <si>
    <t>SWSH156</t>
  </si>
  <si>
    <t>Greninja V-Union Special Collection (Top Right)</t>
  </si>
  <si>
    <t>SWSH157</t>
  </si>
  <si>
    <t>Greninja V-Union Special Collection (Bottom Left)</t>
  </si>
  <si>
    <t>SWSH158</t>
  </si>
  <si>
    <t>Greninja V-Union Special Collection (Bottom Right)</t>
  </si>
  <si>
    <t>Mewtwo V-Union</t>
  </si>
  <si>
    <t>SWSH159</t>
  </si>
  <si>
    <t>Mewtwo V-Union Special Collection (Top Left)</t>
  </si>
  <si>
    <t>SWSH160</t>
  </si>
  <si>
    <t>Mewtwo V-Union Special Collection (Top Right)</t>
  </si>
  <si>
    <t>SWSH161</t>
  </si>
  <si>
    <t>Mewtwo V-Union Special Collection (Bottom Left)</t>
  </si>
  <si>
    <t>SWSH162</t>
  </si>
  <si>
    <t>Mewtwo V-Union Special Collection (Bottom Right)</t>
  </si>
  <si>
    <t>Zacian V-Union</t>
  </si>
  <si>
    <t>SWSH163</t>
  </si>
  <si>
    <t>Zacian V-Union Special Collection (Top Left)</t>
  </si>
  <si>
    <t>SWSH164</t>
  </si>
  <si>
    <t>Zacian V-Union Special Collection (Top Right)</t>
  </si>
  <si>
    <t>SWSH165</t>
  </si>
  <si>
    <t>Zacian V-Union Special Collection (Bottom Left)</t>
  </si>
  <si>
    <t>SWSH166</t>
  </si>
  <si>
    <t>Zacian V-Union Special Collection (Bottom Right)</t>
  </si>
  <si>
    <t>SWSH167</t>
  </si>
  <si>
    <t>V-Union Special Collections (Various)</t>
  </si>
  <si>
    <t>Celebrations Special Collection - Pikachu V-Union (25th Anniversary Stamp)</t>
  </si>
  <si>
    <t>Professor Program (Reverse Holo, Professor Program Stamp)</t>
  </si>
  <si>
    <t>SWSH168</t>
  </si>
  <si>
    <t>Fusion Strike Prerelease participation promo</t>
  </si>
  <si>
    <t>SWSH169</t>
  </si>
  <si>
    <t>SWSH170</t>
  </si>
  <si>
    <t>SWSH171</t>
  </si>
  <si>
    <t>SWSH172</t>
  </si>
  <si>
    <t>Fusion Strike Single Pack Blisters</t>
  </si>
  <si>
    <t>SWSH173</t>
  </si>
  <si>
    <t>SWSH174</t>
  </si>
  <si>
    <t>Fusion Strike Three Pack Blisters</t>
  </si>
  <si>
    <t>SWSH175</t>
  </si>
  <si>
    <t>SWSH176</t>
  </si>
  <si>
    <t>Hoopa V Box</t>
  </si>
  <si>
    <t>Special Delivery Bidoof</t>
  </si>
  <si>
    <t>SWSH177</t>
  </si>
  <si>
    <t>Included with purchase on pokemoncenter.com via special code</t>
  </si>
  <si>
    <t>SWSH178</t>
  </si>
  <si>
    <t>Purchase Pokémon GO product on pokemoncenter.com</t>
  </si>
  <si>
    <t>Pokémon GO V Battle Deck - Mewtwo vs. Melmetal (Pokémon GO Stamp)</t>
  </si>
  <si>
    <t>SWSH179</t>
  </si>
  <si>
    <t>Flareon VMAX Premium Collection</t>
  </si>
  <si>
    <t>SWSH180</t>
  </si>
  <si>
    <t>SWSH181</t>
  </si>
  <si>
    <t>Vaporeon VMAX Premium Collection</t>
  </si>
  <si>
    <t>SWSH182</t>
  </si>
  <si>
    <t>SWSH183</t>
  </si>
  <si>
    <t>Jolteon VMAX Premium Collection</t>
  </si>
  <si>
    <t>SWSH184</t>
  </si>
  <si>
    <t>SWSH185</t>
  </si>
  <si>
    <t>Brilliant Stars Prerelease participation promo</t>
  </si>
  <si>
    <t>SWSH186</t>
  </si>
  <si>
    <t>SWSH187</t>
  </si>
  <si>
    <t>SWSH188</t>
  </si>
  <si>
    <t>SWSH189</t>
  </si>
  <si>
    <t>Brilliant Stars Single Pack Blisters</t>
  </si>
  <si>
    <t>SWSH190</t>
  </si>
  <si>
    <t>SWSH191</t>
  </si>
  <si>
    <t>Brilliant Stars Three Pack Blisters</t>
  </si>
  <si>
    <t>SWSH192</t>
  </si>
  <si>
    <t>SWSH193</t>
  </si>
  <si>
    <t>SWSH194</t>
  </si>
  <si>
    <t>Leafeon VSTAR Special Collection</t>
  </si>
  <si>
    <t>SWSH195</t>
  </si>
  <si>
    <t>SWSH196</t>
  </si>
  <si>
    <t>Glaceon VSTAR Special Collection</t>
  </si>
  <si>
    <t>SWSH197</t>
  </si>
  <si>
    <t>SWSH198</t>
  </si>
  <si>
    <t>Pikachu V Box</t>
  </si>
  <si>
    <t>SWSH199</t>
  </si>
  <si>
    <t>V Battle Deck Lycanroc vs Corviknight</t>
  </si>
  <si>
    <t>SWSH200</t>
  </si>
  <si>
    <t>SWSH201</t>
  </si>
  <si>
    <t>V Heroes Tin</t>
  </si>
  <si>
    <t>SWSH202</t>
  </si>
  <si>
    <t>SWSH203</t>
  </si>
  <si>
    <t>SWSH204</t>
  </si>
  <si>
    <t>Arceus Figure Collection</t>
  </si>
  <si>
    <t>Hisuian Basculegion</t>
  </si>
  <si>
    <t>SWSH205</t>
  </si>
  <si>
    <t>Astral Radiance Prerelease participation promo</t>
  </si>
  <si>
    <t>SWSH206</t>
  </si>
  <si>
    <t>Hisuian Samurott</t>
  </si>
  <si>
    <t>SWSH207</t>
  </si>
  <si>
    <t>SWSH208</t>
  </si>
  <si>
    <t>SWSH209</t>
  </si>
  <si>
    <t>Astral Radiance Single Pack Blisters</t>
  </si>
  <si>
    <t>SWSH210</t>
  </si>
  <si>
    <t>SWSH211</t>
  </si>
  <si>
    <t>Astral Radiance Three Pack Blisters</t>
  </si>
  <si>
    <t>SWSH212</t>
  </si>
  <si>
    <t>SWSH213</t>
  </si>
  <si>
    <t>Lucario VSTAR Premium Collection</t>
  </si>
  <si>
    <t>Lucario VSTAR</t>
  </si>
  <si>
    <t>SWSH214</t>
  </si>
  <si>
    <t>Morpeko V-Union</t>
  </si>
  <si>
    <t>SWSH215</t>
  </si>
  <si>
    <t>Morpeko V-Union Special Collection (Top Left)</t>
  </si>
  <si>
    <t>SWSH216</t>
  </si>
  <si>
    <t>Morpeko V-Union Special Collection (Top Right)</t>
  </si>
  <si>
    <t>SWSH217</t>
  </si>
  <si>
    <t>Morpeko V-Union Special Collection (Bottom Left)</t>
  </si>
  <si>
    <t>SWSH218</t>
  </si>
  <si>
    <t>Morpeko V-Union Special Collection (Bottom Right)</t>
  </si>
  <si>
    <t>SWSH219</t>
  </si>
  <si>
    <t>Boltund V Box</t>
  </si>
  <si>
    <t>SWSH220</t>
  </si>
  <si>
    <t>Collector Bundle (Spring 2022), Spring 2022 Collector Chest</t>
  </si>
  <si>
    <t>SWSH221</t>
  </si>
  <si>
    <t>Oshawatt</t>
  </si>
  <si>
    <t>SWSH222</t>
  </si>
  <si>
    <t>SWSH223</t>
  </si>
  <si>
    <t>Pokémon GO Mewtwo V Battle Deck</t>
  </si>
  <si>
    <t>SWSH224</t>
  </si>
  <si>
    <t>Pokémon GO Melmetal V Battle Deck</t>
  </si>
  <si>
    <t>SWSH225</t>
  </si>
  <si>
    <t>Pokémon GO Collection - Alolan Exeggutor V</t>
  </si>
  <si>
    <t>SWSH226</t>
  </si>
  <si>
    <t>Pokémon GO Special Collection - Team Instinct</t>
  </si>
  <si>
    <t>SWSH227</t>
  </si>
  <si>
    <t>Pokémon GO Special Collection - Team Mystic</t>
  </si>
  <si>
    <t>SWSH228</t>
  </si>
  <si>
    <t>Pokémon GO Special Collection - Team Valor</t>
  </si>
  <si>
    <t>SWSH229</t>
  </si>
  <si>
    <t>Pokémon GO Elite Trainer Box</t>
  </si>
  <si>
    <t>Radiant Eevee</t>
  </si>
  <si>
    <t>SWSH230</t>
  </si>
  <si>
    <t>Pokémon GO Premium Collection - Radiant Eevee</t>
  </si>
  <si>
    <t>SWSH231</t>
  </si>
  <si>
    <t>Pokémon GO Pin Collection - Bulbasaur</t>
  </si>
  <si>
    <t>SWSH232</t>
  </si>
  <si>
    <t>Pokémon GO Pin Collection - Charmander</t>
  </si>
  <si>
    <t>SWSH233</t>
  </si>
  <si>
    <t>Pokémon GO Pin Collection - Squirtle</t>
  </si>
  <si>
    <t>SWSH234</t>
  </si>
  <si>
    <t>Pokémon GO Tin</t>
  </si>
  <si>
    <t>SWSH235</t>
  </si>
  <si>
    <t>Pokémon GO Premiere Deck Holder Collection</t>
  </si>
  <si>
    <t>SWSH236</t>
  </si>
  <si>
    <t>Hisuian Typhlosion V</t>
  </si>
  <si>
    <t>SWSH237</t>
  </si>
  <si>
    <t>Divergent Power Tin</t>
  </si>
  <si>
    <t>Hisuian Decidueye V</t>
  </si>
  <si>
    <t>SWSH238</t>
  </si>
  <si>
    <t>SWSH239</t>
  </si>
  <si>
    <t>SWSH240</t>
  </si>
  <si>
    <t>Lost Origin Prerelease participation promo</t>
  </si>
  <si>
    <t>SWSH241</t>
  </si>
  <si>
    <t>SWSH242</t>
  </si>
  <si>
    <t>SWSH243</t>
  </si>
  <si>
    <t>SWSH244</t>
  </si>
  <si>
    <t>Lost Origin Single Pack Blisters</t>
  </si>
  <si>
    <t>SWSH245</t>
  </si>
  <si>
    <t>SWSH246</t>
  </si>
  <si>
    <t>Lost Origin Three Pack Blisters</t>
  </si>
  <si>
    <t>SWSH247</t>
  </si>
  <si>
    <t>SWSH248</t>
  </si>
  <si>
    <t>Kleavor VSTAR Premium Collection</t>
  </si>
  <si>
    <t>SWSH249</t>
  </si>
  <si>
    <t>SWSH250</t>
  </si>
  <si>
    <t>Trainer's Toolkit 2022</t>
  </si>
  <si>
    <t>SWSH251</t>
  </si>
  <si>
    <t>Cyrus Premium Tournament Collection Box</t>
  </si>
  <si>
    <t>Infernape V</t>
  </si>
  <si>
    <t>SWSH252</t>
  </si>
  <si>
    <t>Infernape V Box</t>
  </si>
  <si>
    <t>Origin Forme Palkia V</t>
  </si>
  <si>
    <t>SWSH253</t>
  </si>
  <si>
    <t>Origin Forme Palkia VSTAR Premium Collection</t>
  </si>
  <si>
    <t>SWSH254</t>
  </si>
  <si>
    <t>Origin Forme Dialga V</t>
  </si>
  <si>
    <t>SWSH255</t>
  </si>
  <si>
    <t>Origin Forme Dialga VSTAR Premium Collection</t>
  </si>
  <si>
    <t>SWSH256</t>
  </si>
  <si>
    <t>SWSH257</t>
  </si>
  <si>
    <t>Hidden Potential Tin</t>
  </si>
  <si>
    <t>SWSH258</t>
  </si>
  <si>
    <t>SWSH259</t>
  </si>
  <si>
    <t>SWSH260</t>
  </si>
  <si>
    <t>SWSH Ultra-Premium Collection: Charizard</t>
  </si>
  <si>
    <t>SWSH261</t>
  </si>
  <si>
    <t>SWSH262</t>
  </si>
  <si>
    <t>SWSH263</t>
  </si>
  <si>
    <t>Zeraora VMAX &amp; VSTAR Battle Box, Zeraora V Battle Deck, V Battle Deck Zeraora vs. Deoxys</t>
  </si>
  <si>
    <t>SWSH264</t>
  </si>
  <si>
    <t>SWSH265</t>
  </si>
  <si>
    <t>Deoxys V</t>
  </si>
  <si>
    <t>SWSH266</t>
  </si>
  <si>
    <t>Deoxys VMAX &amp; VSTAR Battle Box, Deoxys V Battle Deck, V Battle Deck Zeraora vs. Deoxys</t>
  </si>
  <si>
    <t>Deoxys VMAX</t>
  </si>
  <si>
    <t>SWSH267</t>
  </si>
  <si>
    <t>Deoxys VSTAR</t>
  </si>
  <si>
    <t>SWSH268</t>
  </si>
  <si>
    <t>SWSH269</t>
  </si>
  <si>
    <t>Silver Tempest Prerelease participation promo</t>
  </si>
  <si>
    <t>Silver Tempest Prerelease participation promo (Staff Stamp)</t>
  </si>
  <si>
    <t>SWSH270</t>
  </si>
  <si>
    <t>SWSH271</t>
  </si>
  <si>
    <t>SWSH272</t>
  </si>
  <si>
    <t>Hisuian Basculin</t>
  </si>
  <si>
    <t>SWSH273</t>
  </si>
  <si>
    <t>Silver Tempest Single Pack Blisters</t>
  </si>
  <si>
    <t>SWSH274</t>
  </si>
  <si>
    <t>SWSH275</t>
  </si>
  <si>
    <t>Silver Tempest Three Pack Blisters</t>
  </si>
  <si>
    <t>SWSH276</t>
  </si>
  <si>
    <t>SWSH277</t>
  </si>
  <si>
    <t>Rillaboom Pin Colleciton</t>
  </si>
  <si>
    <t>SWSH278</t>
  </si>
  <si>
    <t>Cinderace Pin Collection</t>
  </si>
  <si>
    <t>SWSH279</t>
  </si>
  <si>
    <t>Inteleon Pin Collection</t>
  </si>
  <si>
    <t>SWSH280</t>
  </si>
  <si>
    <t>Regieleki V Collection</t>
  </si>
  <si>
    <t>SWSH281</t>
  </si>
  <si>
    <t>Regidrago V Collection</t>
  </si>
  <si>
    <t>SWSH282</t>
  </si>
  <si>
    <t>Crown Zenith Tin</t>
  </si>
  <si>
    <t>SWSH283</t>
  </si>
  <si>
    <t>SWSH284</t>
  </si>
  <si>
    <t>SWSH285</t>
  </si>
  <si>
    <t>Crown Zenith Special Collection - Pikachu VMAX</t>
  </si>
  <si>
    <t>SWSH286</t>
  </si>
  <si>
    <t>SWSH287</t>
  </si>
  <si>
    <t>Morpeko V-Union Premium Playmat Collection (Top Left)</t>
  </si>
  <si>
    <t>SWSH288</t>
  </si>
  <si>
    <t>Morpeko V-Union Premium Playmat Collection (Top Right)</t>
  </si>
  <si>
    <t>SWSH289</t>
  </si>
  <si>
    <t>Morpeko V-Union Premium Playmat Collection (Bottom Left)</t>
  </si>
  <si>
    <t>SWSH290</t>
  </si>
  <si>
    <t>Morpeko V-Union Premium Playmat Collection (Bottom Right)</t>
  </si>
  <si>
    <t>SWSH291</t>
  </si>
  <si>
    <t>Crown Zenith Elite Trainer Box</t>
  </si>
  <si>
    <t>SWSH292</t>
  </si>
  <si>
    <t>Shiny Zacian Premium Figure Collection</t>
  </si>
  <si>
    <t>SWSH293</t>
  </si>
  <si>
    <t>Shiny Zamazenta Premium Figure Collection</t>
  </si>
  <si>
    <t>SWSH294</t>
  </si>
  <si>
    <t>Hisuian Electrode V Box</t>
  </si>
  <si>
    <t>SWSH295</t>
  </si>
  <si>
    <t>Virizion V Box</t>
  </si>
  <si>
    <t>SWSH296</t>
  </si>
  <si>
    <t>Pokémon World Championships 2022</t>
  </si>
  <si>
    <t>Pokémon World Championships 2022 (Top Thirty-Two Stamp)</t>
  </si>
  <si>
    <t>Pokémon World Championships 2022 (Top Sixteen Stamp)</t>
  </si>
  <si>
    <t>Pokémon World Championships 2022 (Quarter Finalist Stamp)</t>
  </si>
  <si>
    <t>Pokémon World Championships 2022 (Semi-Finalist Stamp)</t>
  </si>
  <si>
    <t>Pokémon World Championships 2022 (Finalist Stamp)</t>
  </si>
  <si>
    <t>Pokémon World Championships 2022 (Champion Stamp)</t>
  </si>
  <si>
    <t>Pokémon World Championships 2022 (Staff Stamp)</t>
  </si>
  <si>
    <t>Hisuian Zoroark V</t>
  </si>
  <si>
    <t>SWSH297</t>
  </si>
  <si>
    <t>Hisuian Zoroark VSTAR Premium Collection</t>
  </si>
  <si>
    <t>SWSH298</t>
  </si>
  <si>
    <t>SWSH299</t>
  </si>
  <si>
    <t>SWSH300</t>
  </si>
  <si>
    <t>Crown Zenith Special Collection - Unown V &amp; Lugia V</t>
  </si>
  <si>
    <t>SWSH301</t>
  </si>
  <si>
    <t>SWSH302</t>
  </si>
  <si>
    <t>Klara Premium Tournament Collection Box</t>
  </si>
  <si>
    <t>SWSH303</t>
  </si>
  <si>
    <t>2022 Illustration Contest Promo (Illustration Contest 2022 Stamp)</t>
  </si>
  <si>
    <t>SWSH304</t>
  </si>
  <si>
    <t>SWSH305</t>
  </si>
  <si>
    <t>SWSH306</t>
  </si>
  <si>
    <t>Trainer's Toolkit 2023</t>
  </si>
  <si>
    <t>SWSH307</t>
  </si>
  <si>
    <t>Spragatito Paldea Collection</t>
  </si>
  <si>
    <t>Fuecoco Paldea Collection</t>
  </si>
  <si>
    <t>Quaxly Paldea Collection</t>
  </si>
  <si>
    <t>Mimikyu ex</t>
  </si>
  <si>
    <t>Mimikyu ex Box, Mimikyu ex Showcase</t>
  </si>
  <si>
    <t>Scarlet &amp; Violet Prerelease participation promo</t>
  </si>
  <si>
    <t>Scarlet &amp; Violet Prerelease participation promo (Staff Stamp)</t>
  </si>
  <si>
    <t>Ampharos ex Battle Deck</t>
  </si>
  <si>
    <t>Lucario ex</t>
  </si>
  <si>
    <t>Lucario ex Battle Deck</t>
  </si>
  <si>
    <t>Cyclizar ex</t>
  </si>
  <si>
    <t>Cyclizar ex Box</t>
  </si>
  <si>
    <t>Paldea Evolved Prerelease participation promo</t>
  </si>
  <si>
    <t>Paldea Evolved Prerelease participation promo (Staff Stamp)</t>
  </si>
  <si>
    <t>Paldea Evolved Elite Trainer Box, Paldea Evolved Pokémon Center Elite Trainer Box</t>
  </si>
  <si>
    <t>Paldea Evolved Pokémon Center Elite Trainer Box (Pokémon Center Stamp)</t>
  </si>
  <si>
    <t>Paldea Legends Miraidon ex Tin</t>
  </si>
  <si>
    <t>Paldea Legends Koraidon ex Tin</t>
  </si>
  <si>
    <t>Chien-Pao ex Battle Deck</t>
  </si>
  <si>
    <t>Tinkaton ex Battle Deck</t>
  </si>
  <si>
    <t xml:space="preserve">	Annihilape ex Box</t>
  </si>
  <si>
    <t>Obsidian Flames Prerelease participation promo</t>
  </si>
  <si>
    <t>Obsidian Flames Prerelease participation promo (Staff Stamp)</t>
  </si>
  <si>
    <t>Obsidian Flames Elite Trainer Box, Obsidian Flames Pokémon Center Elite Trainer Box</t>
  </si>
  <si>
    <t>Obsidian Flames Pokémon Center Elite Trainer Box (Pokémon Center Stamp)</t>
  </si>
  <si>
    <t>Paradise Resort</t>
  </si>
  <si>
    <t>Pokémon World Championships 2023</t>
  </si>
  <si>
    <t>Pokémon World Championships 2023 (Top Thirty-Two Stamp)</t>
  </si>
  <si>
    <t>Pokémon World Championships 2023 (Top Sixteen Stamp)</t>
  </si>
  <si>
    <t>Pokémon World Championships 2023 (Quarter Finalist Stamp)</t>
  </si>
  <si>
    <t>Pokémon World Championships 2023 (Semi-Finalist Stamp)</t>
  </si>
  <si>
    <t>Pokémon World Championships 2023 (Finalist Stamp)</t>
  </si>
  <si>
    <t>Pokémon World Championships 2023 (Champion Stamp)</t>
  </si>
  <si>
    <t>Pokémon World Championships 2023 (Staff Stamp)</t>
  </si>
  <si>
    <t>151 ex Box - Zapdos ex</t>
  </si>
  <si>
    <t>151 ex Box - Alakazam ex</t>
  </si>
  <si>
    <t>151 Elite Trainer Box</t>
  </si>
  <si>
    <t>151 Pokémon Center Elite Trainer Box (Pokémon Center Stamp)</t>
  </si>
  <si>
    <t>151 Ultra Premium Collection</t>
  </si>
  <si>
    <t>Greninja ex</t>
  </si>
  <si>
    <t>Geninja ex Battle Deck</t>
  </si>
  <si>
    <t>Kangaskhan ex Battle Deck</t>
  </si>
  <si>
    <t>Charizard ex Premium Collection</t>
  </si>
  <si>
    <t>Paradox Rift Prerelease participation promo</t>
  </si>
  <si>
    <t>Paradox Rift Prerelease participation promo (Staff Stamp)</t>
  </si>
  <si>
    <t>Roaring Moon ex Box</t>
  </si>
  <si>
    <t>Iron Valiant ex Box</t>
  </si>
  <si>
    <t>Pikachu with Grey Felt Hat</t>
  </si>
  <si>
    <t>"Pokémon x Van Gogh" collaboration</t>
  </si>
  <si>
    <t>Pokémon TCG Asia Championship Series (Pokémon TCG Asia Championship Series 2023-24 Stamp)</t>
  </si>
  <si>
    <t>Play! Pokémon Attendance Reward (Play! Pokémon Stamp)</t>
  </si>
  <si>
    <t>Paradox Rift Marketing Kit</t>
  </si>
  <si>
    <t>Janine's Beedrill</t>
  </si>
  <si>
    <t>Vs</t>
  </si>
  <si>
    <t>2001 Tropical Mega Battle Giveaway</t>
  </si>
  <si>
    <t>Bugsy's Yanma</t>
  </si>
  <si>
    <t>Karen's Rapidash</t>
  </si>
  <si>
    <t>Pryce's Cloyster</t>
  </si>
  <si>
    <t>Clair's Mantine</t>
  </si>
  <si>
    <t>Jasmine's Raichu</t>
  </si>
  <si>
    <t>Morty's Hypno</t>
  </si>
  <si>
    <t>Will's Girafarig</t>
  </si>
  <si>
    <t>Bruno's Hitmonchan</t>
  </si>
  <si>
    <t>Chuck's Donphan</t>
  </si>
  <si>
    <t>Falkner's Fearow</t>
  </si>
  <si>
    <t>Whitney's Furret</t>
  </si>
  <si>
    <t>Tropical Breeze</t>
  </si>
  <si>
    <t>The Duelist Magazine (September 1999)</t>
  </si>
  <si>
    <t>Top Deck Magazine (December 1999)</t>
  </si>
  <si>
    <t>Base 2</t>
  </si>
  <si>
    <t>Top Deck Magazine (March 2000)</t>
  </si>
  <si>
    <t>Hong Kong Pokémon League (February 2001)</t>
  </si>
  <si>
    <t>Kraft Giveaway (Australia)</t>
  </si>
  <si>
    <t>Top Deck Magazine (August 2000)</t>
  </si>
  <si>
    <t>Top Deck Magazine (March 2001)</t>
  </si>
  <si>
    <t>Sample</t>
  </si>
  <si>
    <t>Test prints produced by MEDIAFACTORY to show functionality of the e-Reader, 2001</t>
  </si>
  <si>
    <t>BattleZone (December 2002)</t>
  </si>
  <si>
    <t>BattleZone (December 2002) (Winner Stamp)</t>
  </si>
  <si>
    <t>BattleZone (February 2003)</t>
  </si>
  <si>
    <t>BattleZone (February 2003) (Winner Stamp)</t>
  </si>
  <si>
    <t>Gencon 2003</t>
  </si>
  <si>
    <t>Rocket's Scizor</t>
  </si>
  <si>
    <t>BattleZone (March 2003)</t>
  </si>
  <si>
    <t>BattleZone (March 2003) (Winner Stamp)</t>
  </si>
  <si>
    <t>Rocket's Sneasel</t>
  </si>
  <si>
    <t>BattleZone (January 2003)</t>
  </si>
  <si>
    <t>BattleZone (January 2003) (Winner Stamp)</t>
  </si>
  <si>
    <t>Dark Ivysaur</t>
  </si>
  <si>
    <t>BattleZone (April 2003)</t>
  </si>
  <si>
    <t>BattleZone (April 2003) (Winner Stamp)</t>
  </si>
  <si>
    <t>Dark Venusaur</t>
  </si>
  <si>
    <t>BattleZone (May 2003)</t>
  </si>
  <si>
    <t>BattleZone (May 2003) (Winner Stamp)</t>
  </si>
  <si>
    <t>BattleZone (June 2003)</t>
  </si>
  <si>
    <t>BattleZone (June 2003) (Winner Stamp)</t>
  </si>
  <si>
    <t>BattleZone (July 2003)</t>
  </si>
  <si>
    <t>BattleZone (July 2003) (Winner Stamp)</t>
  </si>
  <si>
    <t>These cards are identical to their sets, however they are missing the e-Reader logo and have ©2004.</t>
  </si>
  <si>
    <t>2008 Burger King Promo (Mirror Reverse Holofoil, Diamond &amp; Pearl Stamp)</t>
  </si>
  <si>
    <t>2009 Burger King Promo (Mirror Reverse Holofoil, Platinum Stamp)</t>
  </si>
  <si>
    <t>Pokémon Countdown Calendar, October 2008 (Gold Snowflake Stamp)</t>
  </si>
  <si>
    <t>Pokémon Countdown Calendar, October 2008 (Silver Snowflake Stamp)</t>
  </si>
  <si>
    <t>McDonald's Collection 2011</t>
  </si>
  <si>
    <t>(Confetti Holofoil)</t>
  </si>
  <si>
    <t>McDonald's Collection 2012</t>
  </si>
  <si>
    <t>McDonald's Collection 2014</t>
  </si>
  <si>
    <t>McDonald's Collection 2015</t>
  </si>
  <si>
    <t>McDonald's Collection 2016</t>
  </si>
  <si>
    <t>McDonald's Collection 2017</t>
  </si>
  <si>
    <t>McDonald's Collection 2018</t>
  </si>
  <si>
    <t>McDonald's Collection 2019</t>
  </si>
  <si>
    <t>McDonald's Collection 2021</t>
  </si>
  <si>
    <t>McDonald's Collection 2022</t>
  </si>
  <si>
    <t>McDonald's Collection 2023</t>
  </si>
  <si>
    <t>First Ticket</t>
  </si>
  <si>
    <t>18/147</t>
  </si>
  <si>
    <t>Charizard Deck, #1</t>
  </si>
  <si>
    <t>Charizard Deck, #2</t>
  </si>
  <si>
    <t>Charizard Deck, #3</t>
  </si>
  <si>
    <t>55/70</t>
  </si>
  <si>
    <t>Charizard Deck, #4</t>
  </si>
  <si>
    <t>Charizard Deck, #5</t>
  </si>
  <si>
    <t>Charizard Deck, #6</t>
  </si>
  <si>
    <t>34/236</t>
  </si>
  <si>
    <t>Charizard Deck, #7</t>
  </si>
  <si>
    <t>Charizard Deck, #8</t>
  </si>
  <si>
    <t>Charizard Deck, #9</t>
  </si>
  <si>
    <t>Charizard Deck, #10</t>
  </si>
  <si>
    <t>Charizard Deck, #11</t>
  </si>
  <si>
    <t>Charizard Deck, #12</t>
  </si>
  <si>
    <t>25/156</t>
  </si>
  <si>
    <t>Charizard Deck, #13</t>
  </si>
  <si>
    <t>127/149</t>
  </si>
  <si>
    <t>Charizard Deck, #14</t>
  </si>
  <si>
    <t>8/68</t>
  </si>
  <si>
    <t>Charizard Deck, #15</t>
  </si>
  <si>
    <t>Charizard Deck, #16</t>
  </si>
  <si>
    <t>Charizard Deck, #17</t>
  </si>
  <si>
    <t>Charizard Deck, #18</t>
  </si>
  <si>
    <t>Charizard Deck, #19</t>
  </si>
  <si>
    <t>Charizard Deck, #20</t>
  </si>
  <si>
    <t>119/156</t>
  </si>
  <si>
    <t>Charizard Deck, #21</t>
  </si>
  <si>
    <t>Charizard Deck, #22</t>
  </si>
  <si>
    <t>Charizard Deck, #23</t>
  </si>
  <si>
    <t>Charizard Deck, #24</t>
  </si>
  <si>
    <t>189/214</t>
  </si>
  <si>
    <t>Charizard Deck, #25</t>
  </si>
  <si>
    <t>49/68</t>
  </si>
  <si>
    <t>Charizard Deck, #26</t>
  </si>
  <si>
    <t>Charizard Deck, #27</t>
  </si>
  <si>
    <t>120/149</t>
  </si>
  <si>
    <t>Charizard Deck, #28</t>
  </si>
  <si>
    <t>Charizard Deck, #29</t>
  </si>
  <si>
    <t>Charizard Deck, #30</t>
  </si>
  <si>
    <t>Charizard Deck, #31</t>
  </si>
  <si>
    <t>Charizard Deck, #32</t>
  </si>
  <si>
    <t>119/149</t>
  </si>
  <si>
    <t>Charizard Deck, #33</t>
  </si>
  <si>
    <t>189/236</t>
  </si>
  <si>
    <t>Charizard Deck, #34</t>
  </si>
  <si>
    <t>Charizard Deck, #35</t>
  </si>
  <si>
    <t>Charizard Deck, #36</t>
  </si>
  <si>
    <t>Charizard Deck, #37</t>
  </si>
  <si>
    <t>Charizard Deck, #38</t>
  </si>
  <si>
    <t>3/70</t>
  </si>
  <si>
    <t>Charizard Deck, #39 (Non-Holofoil)</t>
  </si>
  <si>
    <t>132/149</t>
  </si>
  <si>
    <t>Charizard Deck, #40</t>
  </si>
  <si>
    <t>Charizard Deck, #41</t>
  </si>
  <si>
    <t>Charizard Deck, #42</t>
  </si>
  <si>
    <t>Charizard Deck, #43</t>
  </si>
  <si>
    <t>Charizard Deck, #44</t>
  </si>
  <si>
    <t>133/156</t>
  </si>
  <si>
    <t>Charizard Deck, #45</t>
  </si>
  <si>
    <t>38/214</t>
  </si>
  <si>
    <t>Charizard Deck, #46</t>
  </si>
  <si>
    <t>Charizard Deck, #47</t>
  </si>
  <si>
    <t>Charizard Deck, #48</t>
  </si>
  <si>
    <t>Charizard Deck, #49</t>
  </si>
  <si>
    <t>Charizard Deck, #50</t>
  </si>
  <si>
    <t>Charizard Deck, #51</t>
  </si>
  <si>
    <t>Charizard Deck, #52</t>
  </si>
  <si>
    <t>Charizard Deck, #53</t>
  </si>
  <si>
    <t>126/149</t>
  </si>
  <si>
    <t>Charizard Deck, #54</t>
  </si>
  <si>
    <t>Charizard Deck, #55</t>
  </si>
  <si>
    <t>Charizard Deck, #56</t>
  </si>
  <si>
    <t>Charizard Deck, #57</t>
  </si>
  <si>
    <t>Charizard Deck, #58</t>
  </si>
  <si>
    <t>Charizard Deck, #59</t>
  </si>
  <si>
    <t>9/68</t>
  </si>
  <si>
    <t>Charizard Deck, #60</t>
  </si>
  <si>
    <t>81/214</t>
  </si>
  <si>
    <t>Pikachu Deck, #1</t>
  </si>
  <si>
    <t>19/68</t>
  </si>
  <si>
    <t>Pikachu Deck, #2</t>
  </si>
  <si>
    <t>Pikachu Deck, #3</t>
  </si>
  <si>
    <t>Pikachu Deck, #4</t>
  </si>
  <si>
    <t>Pikachu Deck, #5</t>
  </si>
  <si>
    <t>Pikachu Deck, #6</t>
  </si>
  <si>
    <t>Pikachu Deck, #7</t>
  </si>
  <si>
    <t>Pikachu Deck, #8</t>
  </si>
  <si>
    <t>Pikachu Deck, #9</t>
  </si>
  <si>
    <t>Pikachu Deck, #10</t>
  </si>
  <si>
    <t>Pikachu Deck, #11</t>
  </si>
  <si>
    <t>Pikachu Deck, #12</t>
  </si>
  <si>
    <t>Pikachu Deck, #13</t>
  </si>
  <si>
    <t>164/236</t>
  </si>
  <si>
    <t>Pikachu Deck, #14</t>
  </si>
  <si>
    <t>Pikachu Deck, #15</t>
  </si>
  <si>
    <t>45/181</t>
  </si>
  <si>
    <t>Pikachu Deck, #16</t>
  </si>
  <si>
    <t>Pikachu Deck, #17</t>
  </si>
  <si>
    <t>Pikachu Deck, #18</t>
  </si>
  <si>
    <t>Pikachu Deck, #19</t>
  </si>
  <si>
    <t>Pikachu Deck, #20</t>
  </si>
  <si>
    <t>Pikachu Deck, #21</t>
  </si>
  <si>
    <t>Pikachu Deck, #22</t>
  </si>
  <si>
    <t>Pikachu Deck, #23</t>
  </si>
  <si>
    <t>Pikachu Deck, #24</t>
  </si>
  <si>
    <t>Pikachu Deck, #25 (Non-Holofoil)</t>
  </si>
  <si>
    <t>Pikachu Deck, #26</t>
  </si>
  <si>
    <t>Pikachu Deck, #27</t>
  </si>
  <si>
    <t>Pikachu Deck, #28</t>
  </si>
  <si>
    <t>Pikachu Deck, #29</t>
  </si>
  <si>
    <t>Pikachu Deck, #30</t>
  </si>
  <si>
    <t>Pikachu Deck, #31</t>
  </si>
  <si>
    <t>43/156</t>
  </si>
  <si>
    <t>Pikachu Deck, #32</t>
  </si>
  <si>
    <t>Pikachu Deck, #33</t>
  </si>
  <si>
    <t>172/214</t>
  </si>
  <si>
    <t>Pikachu Deck, #34</t>
  </si>
  <si>
    <t>Pikachu Deck, #35</t>
  </si>
  <si>
    <t>Pikachu Deck, #36</t>
  </si>
  <si>
    <t>Pikachu Deck, #37</t>
  </si>
  <si>
    <t>Pikachu Deck, #38</t>
  </si>
  <si>
    <t>Pikachu Deck, #39</t>
  </si>
  <si>
    <t>Pikachu Deck, #40</t>
  </si>
  <si>
    <t>Pikachu Deck, #41</t>
  </si>
  <si>
    <t>Pikachu Deck, #42</t>
  </si>
  <si>
    <t>Pikachu Deck, #43</t>
  </si>
  <si>
    <t>Pikachu Deck, #44</t>
  </si>
  <si>
    <t>Pikachu Deck, #45</t>
  </si>
  <si>
    <t>Pikachu Deck, #46</t>
  </si>
  <si>
    <t>46/68</t>
  </si>
  <si>
    <t>Pikachu Deck, #47</t>
  </si>
  <si>
    <t>Pikachu Deck, #48</t>
  </si>
  <si>
    <t>Pikachu Deck, #49</t>
  </si>
  <si>
    <t>Pikachu Deck, #50</t>
  </si>
  <si>
    <t>Pikachu Deck, #51</t>
  </si>
  <si>
    <t>Pikachu Deck, #52</t>
  </si>
  <si>
    <t>43/147</t>
  </si>
  <si>
    <t>Pikachu Deck, #53</t>
  </si>
  <si>
    <t>Pikachu Deck, #54</t>
  </si>
  <si>
    <t>Pikachu Deck, #55</t>
  </si>
  <si>
    <t>Pikachu Deck, #56 (Non-Holofoil)</t>
  </si>
  <si>
    <t>Pikachu Deck, #57</t>
  </si>
  <si>
    <t>Pikachu Deck, #58</t>
  </si>
  <si>
    <t>Pikachu Deck, #59</t>
  </si>
  <si>
    <t>20/68</t>
  </si>
  <si>
    <t>Pikachu Deck, #60</t>
  </si>
  <si>
    <t>31/68</t>
  </si>
  <si>
    <t>Mewtwo Deck</t>
  </si>
  <si>
    <t>89/214</t>
  </si>
  <si>
    <t>97/236</t>
  </si>
  <si>
    <t>105/214</t>
  </si>
  <si>
    <t>32/68</t>
  </si>
  <si>
    <t>84/236</t>
  </si>
  <si>
    <t>87/236</t>
  </si>
  <si>
    <t>50/68</t>
  </si>
  <si>
    <t>046/264</t>
  </si>
  <si>
    <t>Cinderace Deck #1</t>
  </si>
  <si>
    <t>Cinderace Deck #2</t>
  </si>
  <si>
    <t>Cinderace Deck #3</t>
  </si>
  <si>
    <t>007/073</t>
  </si>
  <si>
    <t>Cinderace Deck #4</t>
  </si>
  <si>
    <t>Cinderace Deck #5</t>
  </si>
  <si>
    <t>Cinderace Deck #6</t>
  </si>
  <si>
    <t>030/264</t>
  </si>
  <si>
    <t>Cinderace Deck #7</t>
  </si>
  <si>
    <t>Cinderace Deck #8</t>
  </si>
  <si>
    <t>Cinderace Deck #9</t>
  </si>
  <si>
    <t>Cinderace Deck #10</t>
  </si>
  <si>
    <t>Cinderace Deck #11</t>
  </si>
  <si>
    <t>Cinderace Deck #12</t>
  </si>
  <si>
    <t>029/264</t>
  </si>
  <si>
    <t>Cinderace Deck #13</t>
  </si>
  <si>
    <t>Cinderace Deck #14</t>
  </si>
  <si>
    <t>049/264</t>
  </si>
  <si>
    <t>Cinderace Deck #15</t>
  </si>
  <si>
    <t>Cinderace Deck #16</t>
  </si>
  <si>
    <t>Cinderace Deck #17</t>
  </si>
  <si>
    <t>Cinderace Deck #18</t>
  </si>
  <si>
    <t>023/198</t>
  </si>
  <si>
    <t>Cinderace Deck #19</t>
  </si>
  <si>
    <t>Cinderace Deck #20</t>
  </si>
  <si>
    <t>240/264</t>
  </si>
  <si>
    <t>Cinderace Deck #21</t>
  </si>
  <si>
    <t>Cinderace Deck #22</t>
  </si>
  <si>
    <t>Cinderace Deck #23</t>
  </si>
  <si>
    <t>Cinderace Deck #24</t>
  </si>
  <si>
    <t>160/202</t>
  </si>
  <si>
    <t>Cinderace Deck #25</t>
  </si>
  <si>
    <t>Cinderace Deck #26</t>
  </si>
  <si>
    <t>024/198</t>
  </si>
  <si>
    <t>Cinderace Deck #27</t>
  </si>
  <si>
    <t>165/202</t>
  </si>
  <si>
    <t>Cinderace Deck #28</t>
  </si>
  <si>
    <t>Cinderace Deck #29</t>
  </si>
  <si>
    <t>Cinderace Deck #30</t>
  </si>
  <si>
    <t>Cinderace Deck #31</t>
  </si>
  <si>
    <t>Cinderace Deck #32</t>
  </si>
  <si>
    <t>164/202</t>
  </si>
  <si>
    <t>Cinderace Deck #33</t>
  </si>
  <si>
    <t>226/264</t>
  </si>
  <si>
    <t>Cinderace Deck #34</t>
  </si>
  <si>
    <t>Cinderace Deck #35</t>
  </si>
  <si>
    <t>Cinderace Deck #36</t>
  </si>
  <si>
    <t>Cinderace Deck #37</t>
  </si>
  <si>
    <t>Cinderace Deck #38</t>
  </si>
  <si>
    <t>029/202</t>
  </si>
  <si>
    <t>Cinderace Deck #39</t>
  </si>
  <si>
    <t>183/202</t>
  </si>
  <si>
    <t>Cinderace Deck #40</t>
  </si>
  <si>
    <t>Cinderace Deck #41</t>
  </si>
  <si>
    <t>177/202</t>
  </si>
  <si>
    <t>Cinderace Deck #42</t>
  </si>
  <si>
    <t>Cinderace Deck #43</t>
  </si>
  <si>
    <t>Cinderace Deck #44</t>
  </si>
  <si>
    <t>167/192</t>
  </si>
  <si>
    <t>Cinderace Deck #45</t>
  </si>
  <si>
    <t>Cinderace Deck #46</t>
  </si>
  <si>
    <t>Cinderace Deck #47</t>
  </si>
  <si>
    <t>Cinderace Deck #48</t>
  </si>
  <si>
    <t>175/202</t>
  </si>
  <si>
    <t>Cinderace Deck #49</t>
  </si>
  <si>
    <t>Cinderace Deck #50</t>
  </si>
  <si>
    <t>Cinderace Deck #51</t>
  </si>
  <si>
    <t>Cinderace Deck #52</t>
  </si>
  <si>
    <t>Cinderace Deck #53</t>
  </si>
  <si>
    <t>Cinderace Deck #54</t>
  </si>
  <si>
    <t>Cinderace Deck #55</t>
  </si>
  <si>
    <t>Cinderace Deck #56</t>
  </si>
  <si>
    <t>Cinderace Deck #57</t>
  </si>
  <si>
    <t>Cinderace Deck #58</t>
  </si>
  <si>
    <t>Cinderace Deck #59</t>
  </si>
  <si>
    <t>CinderaceV</t>
  </si>
  <si>
    <t>043/264</t>
  </si>
  <si>
    <t>Cinderace Deck #60</t>
  </si>
  <si>
    <t>074/202</t>
  </si>
  <si>
    <t>053/185</t>
  </si>
  <si>
    <t>102/264</t>
  </si>
  <si>
    <t>091/264</t>
  </si>
  <si>
    <t>092/264</t>
  </si>
  <si>
    <t>076/202</t>
  </si>
  <si>
    <t>109/264</t>
  </si>
  <si>
    <t>054/185</t>
  </si>
  <si>
    <t>Pikachu Deck, #25</t>
  </si>
  <si>
    <t>093/264</t>
  </si>
  <si>
    <t>124/163</t>
  </si>
  <si>
    <t>154/192</t>
  </si>
  <si>
    <t>Pikachu Deck, #56</t>
  </si>
  <si>
    <t>PikachuV</t>
  </si>
  <si>
    <t>043/185</t>
  </si>
  <si>
    <t>167/264</t>
  </si>
  <si>
    <t>Eevee Deck</t>
  </si>
  <si>
    <t>162/264</t>
  </si>
  <si>
    <t>163/264</t>
  </si>
  <si>
    <t>170/264</t>
  </si>
  <si>
    <t>171/264</t>
  </si>
  <si>
    <t>035/073</t>
  </si>
  <si>
    <t>036/073</t>
  </si>
  <si>
    <t>165/189</t>
  </si>
  <si>
    <t>228/264</t>
  </si>
  <si>
    <t>Pikachu on the Ball</t>
  </si>
  <si>
    <t>Eevee on the Ball</t>
  </si>
  <si>
    <t>Grookey on the Ball</t>
  </si>
  <si>
    <t>Scorbunny on the Ball</t>
  </si>
  <si>
    <t>Sobble on the Ball</t>
  </si>
  <si>
    <t>015/192</t>
  </si>
  <si>
    <t>Holo Rare (Pikachu Pumpkin Stamp)</t>
  </si>
  <si>
    <t>031/192</t>
  </si>
  <si>
    <t>(Pikachu Pumpkin Stamp)</t>
  </si>
  <si>
    <t>032/192</t>
  </si>
  <si>
    <t>033/192</t>
  </si>
  <si>
    <t>081/189</t>
  </si>
  <si>
    <t>082/189</t>
  </si>
  <si>
    <t>083/189</t>
  </si>
  <si>
    <t>102/189</t>
  </si>
  <si>
    <t>103/189</t>
  </si>
  <si>
    <t>105/189</t>
  </si>
  <si>
    <t>018/073</t>
  </si>
  <si>
    <t>069/163</t>
  </si>
  <si>
    <t>089/163</t>
  </si>
  <si>
    <t>093/163</t>
  </si>
  <si>
    <t>055/198</t>
  </si>
  <si>
    <t>056/198</t>
  </si>
  <si>
    <t>057/198</t>
  </si>
  <si>
    <t>072/198</t>
  </si>
  <si>
    <t>073/198</t>
  </si>
  <si>
    <t>049/203</t>
  </si>
  <si>
    <t>076/203</t>
  </si>
  <si>
    <t>077/203</t>
  </si>
  <si>
    <t>016/264</t>
  </si>
  <si>
    <t>056/172</t>
  </si>
  <si>
    <t>060/172</t>
  </si>
  <si>
    <t>061/172</t>
  </si>
  <si>
    <t>062/172</t>
  </si>
  <si>
    <t>058/189</t>
  </si>
  <si>
    <t>059/189</t>
  </si>
  <si>
    <t>089/202</t>
  </si>
  <si>
    <t>090/202</t>
  </si>
  <si>
    <t>102/192</t>
  </si>
  <si>
    <t>019/185</t>
  </si>
  <si>
    <t>069/185</t>
  </si>
  <si>
    <t>070/185</t>
  </si>
  <si>
    <t>071/185</t>
  </si>
  <si>
    <t>095/185</t>
  </si>
  <si>
    <t>080/203</t>
  </si>
  <si>
    <t>016/196</t>
  </si>
  <si>
    <t>017/196</t>
  </si>
  <si>
    <t>024/196</t>
  </si>
  <si>
    <t>025/196</t>
  </si>
  <si>
    <t>026/196</t>
  </si>
  <si>
    <t>064/196</t>
  </si>
  <si>
    <t>065/196</t>
  </si>
  <si>
    <t>066/196</t>
  </si>
  <si>
    <t>073/196</t>
  </si>
  <si>
    <t>081/196</t>
  </si>
  <si>
    <t>103/195</t>
  </si>
  <si>
    <t>034/198</t>
  </si>
  <si>
    <t>Holo Common (Pikachu Pumpkin Stamp)</t>
  </si>
  <si>
    <t>087/198</t>
  </si>
  <si>
    <t>089/198</t>
  </si>
  <si>
    <t>090/198</t>
  </si>
  <si>
    <t>104/198</t>
  </si>
  <si>
    <t>106/198</t>
  </si>
  <si>
    <t>062/193</t>
  </si>
  <si>
    <t>088/193</t>
  </si>
  <si>
    <t>097/193</t>
  </si>
  <si>
    <t>131/193</t>
  </si>
  <si>
    <t>Holiday Calendar 2022 (Snowflake Stamp)</t>
  </si>
  <si>
    <t>Holiday Calendar 2023 (Snowflake Stamp)</t>
  </si>
  <si>
    <t>Venusaur &amp; Lugia ex Deck</t>
  </si>
  <si>
    <t>001/034</t>
  </si>
  <si>
    <t>002/034</t>
  </si>
  <si>
    <t>003/034</t>
  </si>
  <si>
    <t>004/034</t>
  </si>
  <si>
    <t>005/034</t>
  </si>
  <si>
    <t>006/034</t>
  </si>
  <si>
    <t>007/034</t>
  </si>
  <si>
    <t>008/034</t>
  </si>
  <si>
    <t>009/034</t>
  </si>
  <si>
    <t>010/034</t>
  </si>
  <si>
    <t>011/034</t>
  </si>
  <si>
    <t>012/034</t>
  </si>
  <si>
    <t>013/034</t>
  </si>
  <si>
    <t>014/034</t>
  </si>
  <si>
    <t>015/034</t>
  </si>
  <si>
    <t>016/034</t>
  </si>
  <si>
    <t>017/034</t>
  </si>
  <si>
    <t>018/034</t>
  </si>
  <si>
    <t>019/034</t>
  </si>
  <si>
    <t>020/034</t>
  </si>
  <si>
    <t>021/034</t>
  </si>
  <si>
    <t>022/034</t>
  </si>
  <si>
    <t>023/034</t>
  </si>
  <si>
    <t>024/034</t>
  </si>
  <si>
    <t>025/034</t>
  </si>
  <si>
    <t>026/034</t>
  </si>
  <si>
    <t>Sun Seed</t>
  </si>
  <si>
    <t>027/034</t>
  </si>
  <si>
    <t>028/034</t>
  </si>
  <si>
    <t>029/034</t>
  </si>
  <si>
    <t>030/034</t>
  </si>
  <si>
    <t>031/034</t>
  </si>
  <si>
    <t>032/034</t>
  </si>
  <si>
    <t>033/034</t>
  </si>
  <si>
    <t>034/034</t>
  </si>
  <si>
    <t>Charizard &amp; Ho-Oh ex Deck</t>
  </si>
  <si>
    <t>Scorching Charcoal</t>
  </si>
  <si>
    <t>Blastoise &amp; Suicune ex Deck</t>
  </si>
  <si>
    <t>Drops in the Ocean</t>
  </si>
  <si>
    <t>Bulbasaur Deck</t>
  </si>
  <si>
    <t>First Pokémon (Blue Border, Bulbasaur &amp; Poké Ball Stamps)</t>
  </si>
  <si>
    <t>(Bulbasaur Stamp)</t>
  </si>
  <si>
    <t>Starting Energy (Blue Border, Bulbasaur &amp; Poké Ball Stamps)</t>
  </si>
  <si>
    <t>Pikachu Deck</t>
  </si>
  <si>
    <t>First Pokémon (Blue Border, Pikachu &amp; Poké Ball Stamps)</t>
  </si>
  <si>
    <t>(Pikachu Stamp)</t>
  </si>
  <si>
    <t>Starting Energy (Blue Border, Pikachu &amp; Poké Ball Stamps)</t>
  </si>
  <si>
    <t>Charmander Deck</t>
  </si>
  <si>
    <t>First Pokémon (Blue Border, Charmander &amp; Poké Ball Stamps)</t>
  </si>
  <si>
    <t>(Charmander Stamp)</t>
  </si>
  <si>
    <t>Starting Energy (Blue Border, Charmander &amp; Poké Ball Stamps)</t>
  </si>
  <si>
    <t>Squirtle Deck</t>
  </si>
  <si>
    <t>First Pokémon (Blue Border, Squirtle &amp; Poké Ball Stamps)</t>
  </si>
  <si>
    <t>(Squirtle Stamp)</t>
  </si>
  <si>
    <t>Starting Energy (Blue Border, Squirtle &amp; Poké Ball Stamps)</t>
  </si>
  <si>
    <t>Ultra-Rare</t>
  </si>
  <si>
    <t>Pichu Bros.</t>
  </si>
  <si>
    <t>Mew (Delta Species)</t>
  </si>
  <si>
    <t>Zangoose (Delta Species)</t>
  </si>
  <si>
    <t>Espeon ☆</t>
  </si>
  <si>
    <t>Holo Variant</t>
  </si>
  <si>
    <t>No Rarity</t>
  </si>
  <si>
    <t>Cincinno</t>
  </si>
  <si>
    <t>Korrina's Focus</t>
  </si>
  <si>
    <t xml:space="preserve">Umbreon VMAX </t>
  </si>
  <si>
    <t>Note: Any repeats from S1 are not included in this list</t>
  </si>
  <si>
    <t>Fusion Strike Energy</t>
  </si>
  <si>
    <t>Hounchkrow V</t>
  </si>
  <si>
    <t>(Brilliant Stars print)</t>
  </si>
  <si>
    <t>Note: Any repeats from S1 or S2 are not included in this list</t>
  </si>
  <si>
    <t>Note: All holos are Cosmos Holofoils for this series</t>
  </si>
  <si>
    <t>Canceling Cologne</t>
  </si>
  <si>
    <t>Ho-oh V</t>
  </si>
  <si>
    <t>Note: Non-holo energy cards are the same as S2</t>
  </si>
  <si>
    <t>BW Trainer</t>
  </si>
  <si>
    <t>1/30</t>
  </si>
  <si>
    <t>2/30</t>
  </si>
  <si>
    <t>3/30</t>
  </si>
  <si>
    <t>4/30</t>
  </si>
  <si>
    <t>5/30</t>
  </si>
  <si>
    <t>6/30</t>
  </si>
  <si>
    <t>7/30</t>
  </si>
  <si>
    <t>8/30</t>
  </si>
  <si>
    <t>9/30</t>
  </si>
  <si>
    <t>10/30</t>
  </si>
  <si>
    <t>11/30</t>
  </si>
  <si>
    <t>12/30</t>
  </si>
  <si>
    <t>13/30</t>
  </si>
  <si>
    <t>14/30</t>
  </si>
  <si>
    <t>15/30</t>
  </si>
  <si>
    <t>16/30</t>
  </si>
  <si>
    <t>17/30</t>
  </si>
  <si>
    <t>18/30</t>
  </si>
  <si>
    <t>19/30</t>
  </si>
  <si>
    <t>20/30</t>
  </si>
  <si>
    <t>21/30</t>
  </si>
  <si>
    <t>22/30</t>
  </si>
  <si>
    <t>23/30</t>
  </si>
  <si>
    <t>24/30</t>
  </si>
  <si>
    <t>25/30</t>
  </si>
  <si>
    <t>26/30</t>
  </si>
  <si>
    <t>27/30</t>
  </si>
  <si>
    <t>28/30</t>
  </si>
  <si>
    <t>29/30</t>
  </si>
  <si>
    <t>30/30</t>
  </si>
  <si>
    <t>XY Trainer</t>
  </si>
  <si>
    <t>Pikachu Libre</t>
  </si>
  <si>
    <t>SM Trainer</t>
  </si>
  <si>
    <t>106/147 (1)</t>
  </si>
  <si>
    <t>SM Trainer Kit</t>
  </si>
  <si>
    <t>(2)</t>
  </si>
  <si>
    <t>(3)</t>
  </si>
  <si>
    <t>82/111 (4)</t>
  </si>
  <si>
    <t>(5)</t>
  </si>
  <si>
    <t>(6)</t>
  </si>
  <si>
    <t>(7)</t>
  </si>
  <si>
    <t>(8)</t>
  </si>
  <si>
    <t>(9)</t>
  </si>
  <si>
    <t>(10)</t>
  </si>
  <si>
    <t>32/156 (11)</t>
  </si>
  <si>
    <t>110/147 (12)</t>
  </si>
  <si>
    <t>33/156 (13)</t>
  </si>
  <si>
    <t>19/145 (14)</t>
  </si>
  <si>
    <t>81/111 (15)</t>
  </si>
  <si>
    <t>(17)</t>
  </si>
  <si>
    <t>65/111 (18)</t>
  </si>
  <si>
    <t>120/149 (19)</t>
  </si>
  <si>
    <t>(20)</t>
  </si>
  <si>
    <t>119/149 (21)</t>
  </si>
  <si>
    <t>83/111 (22)</t>
  </si>
  <si>
    <t>120/149 (23)</t>
  </si>
  <si>
    <t>(24)</t>
  </si>
  <si>
    <t>119/149 (25)</t>
  </si>
  <si>
    <t>(26)</t>
  </si>
  <si>
    <t>114/149 (27)</t>
  </si>
  <si>
    <t>(28)</t>
  </si>
  <si>
    <t>19/145 (29)</t>
  </si>
  <si>
    <t>(1)</t>
  </si>
  <si>
    <t>87/111 (4)</t>
  </si>
  <si>
    <t>5/147 (6)</t>
  </si>
  <si>
    <t>4/147 (11)</t>
  </si>
  <si>
    <t>(12)</t>
  </si>
  <si>
    <t>10/147 (13)</t>
  </si>
  <si>
    <t>21/145 (14)</t>
  </si>
  <si>
    <t>127/149 (15)</t>
  </si>
  <si>
    <t>107/145 (16)</t>
  </si>
  <si>
    <t>88/111 (18)</t>
  </si>
  <si>
    <t>71/111 (22)</t>
  </si>
  <si>
    <t>104/156 (26)</t>
  </si>
  <si>
    <t>(27)</t>
  </si>
  <si>
    <t>21/145 (29)</t>
  </si>
  <si>
    <t>Top Deck Magazine (February 2000)</t>
  </si>
  <si>
    <t>Articuno, Moltres, and Zapdos</t>
  </si>
  <si>
    <t>Warner Bros. Pokémon The Movie 2000 promotion (July 2000)</t>
  </si>
  <si>
    <t>Coro Coro Charizard</t>
  </si>
  <si>
    <t>2000 Japanese-exclusive, English language, but not printed by Wizards of the Coast</t>
  </si>
  <si>
    <t>Ruby and Sapphire</t>
  </si>
  <si>
    <t>e-League (January 2004) (Winner Stamp)</t>
  </si>
  <si>
    <t>e-League (February 2004) (Winner Stamp)</t>
  </si>
  <si>
    <t>e-League (March 2004) (Winner Stamp)</t>
  </si>
  <si>
    <t>Shadow Lugia</t>
  </si>
  <si>
    <t>Pokémon XD launch (October 2005)</t>
  </si>
  <si>
    <t>Arceus Poster Box</t>
  </si>
  <si>
    <t>Darkrai &amp; Cresselia Legend</t>
  </si>
  <si>
    <t>Clash of Legends Box</t>
  </si>
  <si>
    <t>Palkia &amp; Dialga Legend</t>
  </si>
  <si>
    <t>Zorua and Celebi</t>
  </si>
  <si>
    <t>Pokémon Black Version and White Version Tour</t>
  </si>
  <si>
    <t>Zoroark and Legendary Pokémon</t>
  </si>
  <si>
    <t>World of Illusions Box</t>
  </si>
  <si>
    <t>Super Snivy Box</t>
  </si>
  <si>
    <t>Terrific Tepig Box</t>
  </si>
  <si>
    <t>Outstanding Oshawott Box</t>
  </si>
  <si>
    <t>Pokémon The Movie: White—Victini and Zekrom (December 2011)</t>
  </si>
  <si>
    <t>Mewtwo Collection</t>
  </si>
  <si>
    <t>Keldeo Box</t>
  </si>
  <si>
    <t>Deoxys Box</t>
  </si>
  <si>
    <t>Xerneas Jumbo Collection</t>
  </si>
  <si>
    <t>Yveltal Jumbo Collection</t>
  </si>
  <si>
    <t>Mega Charizard Box</t>
  </si>
  <si>
    <t>Kyogre Box</t>
  </si>
  <si>
    <t>Groudon Box</t>
  </si>
  <si>
    <t>Rayquaza Box</t>
  </si>
  <si>
    <t>Mega Mewtwo Box</t>
  </si>
  <si>
    <t>Charizard-EX Red &amp; Blue Collection</t>
  </si>
  <si>
    <t>Blastoise-EX Red &amp; Blue Collection</t>
  </si>
  <si>
    <t>Zygarde EX Box</t>
  </si>
  <si>
    <t>Venusaur-EX Red &amp; Blue Collection</t>
  </si>
  <si>
    <t>BREAK Evolution Box: Ho-Oh &amp; Lugia</t>
  </si>
  <si>
    <t>Pikachu-EX Red &amp; Blue Collection</t>
  </si>
  <si>
    <t>Gengar-EX Box</t>
  </si>
  <si>
    <t>Kangaskhan-EX Box</t>
  </si>
  <si>
    <t>Dragonite-EX Box</t>
  </si>
  <si>
    <t>Alola Collection, Lunala-GX Challenge Box</t>
  </si>
  <si>
    <t>Alola Collection, Solgaleo-GX Challenge Box</t>
  </si>
  <si>
    <t>Kingdra-EX Box</t>
  </si>
  <si>
    <t>Scizor-EX Box</t>
  </si>
  <si>
    <t>Volcanion-EX Challenge Box, April 2017</t>
  </si>
  <si>
    <t>Hoopa-EX Challenge Box, April 2017</t>
  </si>
  <si>
    <t>55a</t>
  </si>
  <si>
    <t>Mega Powers Collection (Alternative Art)</t>
  </si>
  <si>
    <t>Tapu Koko Box</t>
  </si>
  <si>
    <t>Mega Tyranitar-EX Premium Collection</t>
  </si>
  <si>
    <t>Pikachu-EX Challenge Box</t>
  </si>
  <si>
    <t>Mewtwo-EX Challenge Box</t>
  </si>
  <si>
    <t>Shining Legends Premium Powers Collection</t>
  </si>
  <si>
    <t>Alolan Raichu Box</t>
  </si>
  <si>
    <t>Ultra Beats Premium Collection—Pheromosa &amp; Celesteela</t>
  </si>
  <si>
    <t>Ultra Beast Premium Collection—Buzzwole &amp; Xurkitree</t>
  </si>
  <si>
    <t>Shining Legends Special Collection—Zoroark-GX</t>
  </si>
  <si>
    <t>Silvally Box</t>
  </si>
  <si>
    <t>Marshadow Box</t>
  </si>
  <si>
    <t>Shining Legends Special Collection—Raichu-GX</t>
  </si>
  <si>
    <t>63a</t>
  </si>
  <si>
    <t>Guzzlord-GX Box (Alternative Art)</t>
  </si>
  <si>
    <t>88a</t>
  </si>
  <si>
    <t>Shining Legends Collection-Shiny Darkrai-GX</t>
  </si>
  <si>
    <t>Raikou, Entei &amp; Suicune</t>
  </si>
  <si>
    <t>Dusk Mane Necrozma Premium Collection, Dusk Mane Necrozma Box</t>
  </si>
  <si>
    <t>Dawn Wings Necrozma Premium Collection, Dawn Wings Necrozma Box</t>
  </si>
  <si>
    <t>Tornadus, Thundurus, &amp; Landorus</t>
  </si>
  <si>
    <t>Forces of Nature GX Premium Collection, Thundurus-GX Box, Tornadus-GX Box</t>
  </si>
  <si>
    <t>Decidueye-GX Challenge Box</t>
  </si>
  <si>
    <t>Incineroar-GX Challenge Box</t>
  </si>
  <si>
    <t>Primarina-GX Challenge Box</t>
  </si>
  <si>
    <t>Reshiram, Zekrom &amp; Kyurem</t>
  </si>
  <si>
    <t>Dragon Majesty Legends of Unova GX Premium Collection, Dragon Majesty Legends of Unova GX Collection</t>
  </si>
  <si>
    <t>Dragon Majesty Collection-Ultra Necrozma-GX</t>
  </si>
  <si>
    <t>60a</t>
  </si>
  <si>
    <t>Island Guardians GX Premium Collection, Island Guardians GX Collection</t>
  </si>
  <si>
    <t>39a</t>
  </si>
  <si>
    <t>Island Guardians GX Pin Collection</t>
  </si>
  <si>
    <t>Flareon-GX Special Collection</t>
  </si>
  <si>
    <t>Vaporeon-GX Special Collection</t>
  </si>
  <si>
    <t>Jolteon-GX Special Collection</t>
  </si>
  <si>
    <t>Eevee-GX Box (Europe, 3 variants)</t>
  </si>
  <si>
    <t>Detective Pikachu Charizard-GX Case File, Detective Pikachu Charizard-GX Special Case File</t>
  </si>
  <si>
    <t>Detective Pikachu Mewtwo-GX Case File</t>
  </si>
  <si>
    <t>Hidden Fates Collection - Charizard-GX</t>
  </si>
  <si>
    <t>Hidden Fates Collection - Gyarados-GX</t>
  </si>
  <si>
    <t>Hidden Fates Collection - Raichu-GX</t>
  </si>
  <si>
    <t>177a</t>
  </si>
  <si>
    <t>Hidden Fates Premium Powers Collection</t>
  </si>
  <si>
    <t>Galar Collection (note: missing type, weakness, resistance, retreat cost, ability, energy cost, and evolution stage)</t>
  </si>
  <si>
    <t>Rillaboom V Galar Partners Box</t>
  </si>
  <si>
    <t>Cinderace V Galar Partners Box</t>
  </si>
  <si>
    <t>Inteleon V Galar Partners Box</t>
  </si>
  <si>
    <t>Gamestop Store Exclusive, May 2020 (Sword &amp; Shield Stamp)</t>
  </si>
  <si>
    <t>European Store Exclusive, May 2020 (Rebel Clash Stamp)</t>
  </si>
  <si>
    <t>Tag Team Powers Collection</t>
  </si>
  <si>
    <t>European Store Exclusive, August 2020 (Darkness Ablaze Stamp)</t>
  </si>
  <si>
    <t>Eternatus VMAX Premium Collection, September 2020</t>
  </si>
  <si>
    <t>Champion's Path Collection Dubwool V, September 2020</t>
  </si>
  <si>
    <t>Champion's Path Collection Hatterene V, October 2020</t>
  </si>
  <si>
    <t>Champion's Path Special Collection Marnie, October 2020</t>
  </si>
  <si>
    <t>Kanto Power Collection Mewtwo-EX &amp; Slowbro-EX, November 2020</t>
  </si>
  <si>
    <t>Kanto Power Collection Dragonite-EX &amp; Pidgeot-EX, November 2020</t>
  </si>
  <si>
    <t>Orbeetle V Box, November 2020</t>
  </si>
  <si>
    <t>European Store Exclusive, December 2020 (Vivid Voltage Stamp)</t>
  </si>
  <si>
    <t>Alakazam V Box, January 2021</t>
  </si>
  <si>
    <t>Shining Fates Collection Pikachu V, February 2021</t>
  </si>
  <si>
    <t>Shining Fates Premium Collection Shiny Dragapult VMAX, March 2021</t>
  </si>
  <si>
    <t>Shining Fates Premium Collection Shiny Crobat VMAX, March 2021</t>
  </si>
  <si>
    <t>Pokémon TCG: First Partner Pack (Galar), March 2021 (25th Anniversary Stamp)</t>
  </si>
  <si>
    <t>Pokémon TCG: First Partner Pack (Alola), April 2021 (25th Anniversary Stamp)</t>
  </si>
  <si>
    <t>Pokémon TCG: First Partner Pack (Kalos), May 2021 (25th Anniversary Stamp)</t>
  </si>
  <si>
    <t>Pokémon TCG: First Partner Pack (Unova), June 2021 (25th Anniversary Stamp)</t>
  </si>
  <si>
    <t>Pokémon TCG: First Partner Pack (Sinnoh), July 2021 (25th Anniversary Stamp)</t>
  </si>
  <si>
    <t>Pokémon TCG: First Partner Pack (Hoenn), August 2021 (25th Anniversary Stamp)</t>
  </si>
  <si>
    <t>Pokémon TCG: First Partner Pack (Johto), September 2021 (25th Anniversary Stamp)</t>
  </si>
  <si>
    <t>Pokémon TCG: First Partner Pack (Kanto), October 2021 (25th Anniversary Stamp)</t>
  </si>
  <si>
    <t>Pokémon TCG: First Partner Collector's Binder, March 2021 (25th Anniversary Stamp)</t>
  </si>
  <si>
    <t>Venusaur VMAX Battle Box, March 2021</t>
  </si>
  <si>
    <t>Blastoise VMAX Battle Box, March 2021</t>
  </si>
  <si>
    <t>Single Strike Urshifu V Box, March 2021</t>
  </si>
  <si>
    <t>Rapid Strike Urshifu V Box, March 2021</t>
  </si>
  <si>
    <t>Galarian Rapidash V Box, May 2021</t>
  </si>
  <si>
    <t>Shining Fates Collection - Shiny Eldegoss V, May 2021</t>
  </si>
  <si>
    <t>Shining Fates Collection - Shiny Boltund V, May 2021</t>
  </si>
  <si>
    <t>Shining Fates Collection - Shiny Cramorant V, May 2021</t>
  </si>
  <si>
    <t>Ice Rider Calyrex V Box, August 2021</t>
  </si>
  <si>
    <t>Shadow Rider Calyrex V Box, August 2021</t>
  </si>
  <si>
    <t>Composite</t>
  </si>
  <si>
    <t>Greninja V-Union Special Collection, combines SWSH155-SWSH158, September 2021</t>
  </si>
  <si>
    <t>Mewtwo V-Union Special Collection, combines SWSH159-SWSH162, September 2021</t>
  </si>
  <si>
    <t>Zacian V-Union Special Collection, combines SWSH163-SWSH166, September 2021</t>
  </si>
  <si>
    <t>Dragonite V Box, November 2021</t>
  </si>
  <si>
    <t>Celebrations Special Collection - Pikachu V-Union, combines SWSH139-SWSH142, October 2021</t>
  </si>
  <si>
    <t>Celebrations Collection - Dragapult Prime or Celebrations Prime Collection, October 2021</t>
  </si>
  <si>
    <t>Celebrations Collection - Lance's Charizard V, October 2021</t>
  </si>
  <si>
    <t>Celebrations Collection - Dark Sylveon V, October 2021</t>
  </si>
  <si>
    <t>Celebrations Prime Collection, October 2021</t>
  </si>
  <si>
    <t>Reshiram &amp; Charizard-GX Premium Collection, November 2021</t>
  </si>
  <si>
    <t>Pikachu &amp; Zekrom-GX Premium Collection, November 2021</t>
  </si>
  <si>
    <t>Single Strike Urshifu VMAX Premium Collection, November 2021</t>
  </si>
  <si>
    <t>Rapid Strike Urshifu VMAX Premium Collection, November 2021</t>
  </si>
  <si>
    <t>Hoopa V Box, November 2021</t>
  </si>
  <si>
    <t>Flareon VMAX Premium Collection, December 2021</t>
  </si>
  <si>
    <t>Vaporeon VMAX Premium Collection, December 2021</t>
  </si>
  <si>
    <t>Jolteon VMAX Premium Collection, December 2021</t>
  </si>
  <si>
    <t>Leafeon VSTAR Special Collection, January 2022</t>
  </si>
  <si>
    <t>Glaceon VSTAR Special Collection, January 2022</t>
  </si>
  <si>
    <t>European Store Exclusive, March 2022 (Brilliant Stars Stamp)</t>
  </si>
  <si>
    <t>Pikachu V Box, March 2022</t>
  </si>
  <si>
    <t>Lucario VSTAR Premium Collection, April 2022 &amp; Lucario VSTAR Special Collection, February 2023</t>
  </si>
  <si>
    <t>Morpeko V-Union Special Collection, combines SWSH215-SWSH218, April 2022</t>
  </si>
  <si>
    <t>Boltund V Box, April 2022</t>
  </si>
  <si>
    <t>Hisuian Decidueye VSTAR</t>
  </si>
  <si>
    <t>European Store Exclusive, May 2022 (Astral Radiance Stamp)</t>
  </si>
  <si>
    <t>Kleavor VSTAR Premium Collection, May 2022 &amp; Kleavor VSTAR Special Collection, February 2023</t>
  </si>
  <si>
    <t>Pokémon GO Collection - Alolan Exeggutor V, July 2022</t>
  </si>
  <si>
    <t>Lucario V &amp; Tyranitar V Heavy Hitters Premium Collection, September 2022</t>
  </si>
  <si>
    <t>Infernape V Box, September 2022</t>
  </si>
  <si>
    <t>Arceus VSTAR Premium Collection, September 2022</t>
  </si>
  <si>
    <t>European Store Exclusive, September 2022</t>
  </si>
  <si>
    <t>Origin Forme Palkia VSTAR Premium Collection, October 2022</t>
  </si>
  <si>
    <t>Origin Forme Dialga VSTAR Premium Collection, October 2022</t>
  </si>
  <si>
    <t>Zeraora VMAX &amp; VSTAR Battle Box, October 2022</t>
  </si>
  <si>
    <t>Deoxys VMAX &amp; VSTAR Battle Box, October 2022</t>
  </si>
  <si>
    <t>Virizion Box, October 2022</t>
  </si>
  <si>
    <t>Hisuian Zoroark VSTAR Premium Collection, October 2022</t>
  </si>
  <si>
    <t>Hisuian Electrode V Box, November 2022</t>
  </si>
  <si>
    <t>VMAX Dragons Premium Collection, November 2022</t>
  </si>
  <si>
    <t>Shaymin VSTAR Premium Collection, November 2022</t>
  </si>
  <si>
    <t>Darkrai VSTAR Premium Collection, November 2022</t>
  </si>
  <si>
    <t>Mew V Box, November 2022</t>
  </si>
  <si>
    <t>Kyurem V Box, November 2022</t>
  </si>
  <si>
    <t>European Store Exclusive, November 2022</t>
  </si>
  <si>
    <t>Paldea Collection, January 2023 (note: missing type, weakness, resistance, retreat cost, energy cost, and set number)</t>
  </si>
  <si>
    <t>Crown Zenith Collection - Regieleki V, January 2023</t>
  </si>
  <si>
    <t>Crown Zenith Collection - Regidrago V, January 2023</t>
  </si>
  <si>
    <t>Crown Zenith Special Collection - Pikachu VMAX, February 2023</t>
  </si>
  <si>
    <t>Mimikyu ex Box, March 2023</t>
  </si>
  <si>
    <t>European Store Exclusive, March 2023 (Scarlet &amp; Violet Stamp)</t>
  </si>
  <si>
    <t>Crown Zenith Premium Playmat Collection - Morpeko V-UNION, combines SWSH287-SWSH290, April 2023</t>
  </si>
  <si>
    <t>Cyclizar ex Box, May 2023 &amp; Paradox Powers ex Special Collection, September 2023</t>
  </si>
  <si>
    <t>Crown Zenith Special Collection - Unown V &amp; Lugia V, August 2023</t>
  </si>
  <si>
    <t>Zapdos ex Collection, October 2023</t>
  </si>
  <si>
    <t>Oinkologne ex Box, November 2023</t>
  </si>
  <si>
    <t>Roaring Moon ex Box, November 2023</t>
  </si>
  <si>
    <t>Iron Valiant ex Box, November 2023</t>
  </si>
  <si>
    <t>Raichu (Staff)</t>
  </si>
  <si>
    <t>Darmanitan (Staff)</t>
  </si>
  <si>
    <t>Snorlax (Staff)</t>
  </si>
  <si>
    <t>Luxio (Staff)</t>
  </si>
  <si>
    <t>Gigalith (Staff)</t>
  </si>
  <si>
    <t>Aerodactyl (Gold Pre-Release)</t>
  </si>
  <si>
    <t>Aerodactyl (Brown Pre-Release)</t>
  </si>
  <si>
    <t>Porygon2 (Staff)</t>
  </si>
  <si>
    <t>Pichu (Staff)</t>
  </si>
  <si>
    <t>Clefable (Green Pre-Release)</t>
  </si>
  <si>
    <t>Buck's Training (Staff)</t>
  </si>
  <si>
    <t>Mothim (Staff)</t>
  </si>
  <si>
    <t>Gabite (Staff)</t>
  </si>
  <si>
    <t>Arcanine (Staff)</t>
  </si>
  <si>
    <t>Victini (Staff)</t>
  </si>
  <si>
    <t>Lucario (Staff)</t>
  </si>
  <si>
    <t>Tropius (Staff)</t>
  </si>
  <si>
    <t>Kirlia (Staff)</t>
  </si>
  <si>
    <t>Piloswine (Staff)</t>
  </si>
  <si>
    <t>Milotic (Staff)</t>
  </si>
  <si>
    <t>Team Aqua-Team Magma</t>
  </si>
  <si>
    <t>Electivire (Staff)</t>
  </si>
  <si>
    <t>Leafeon (Staff)</t>
  </si>
  <si>
    <t>Blastoise (Staff)</t>
  </si>
  <si>
    <t>Aegislash (Staff)</t>
  </si>
  <si>
    <t>Charizard (Staff)</t>
  </si>
  <si>
    <t>Gyarados (Staff)</t>
  </si>
  <si>
    <t>Mewtwo (Staff)</t>
  </si>
  <si>
    <t>Machamp (Staff)</t>
  </si>
  <si>
    <t>2-Player CD-ROM Starter Set, released with Base Set 2 (Cosmos Holofoil)</t>
  </si>
  <si>
    <t>Thunderstorm Theme Deck (Cosmos Holofoil)</t>
  </si>
  <si>
    <t>Lava Theme Deck (Non Holofoil)</t>
  </si>
  <si>
    <t>Turmoil Theme Deck (Non Holofoil)</t>
  </si>
  <si>
    <t>Ruby Theme Deck (Non Holofoil)</t>
  </si>
  <si>
    <t>Sapphire Theme Deck (Non Holofoil)</t>
  </si>
  <si>
    <t>Team Aqua Theme Deck (Non Holofoil)</t>
  </si>
  <si>
    <t>Team Magma Theme Deck (Non Holofoil)</t>
  </si>
  <si>
    <t>Wish Maker Theme Deck (Non Holofoil)</t>
  </si>
  <si>
    <t>James Theme Deck (Non Holofoil)</t>
  </si>
  <si>
    <t>Jessie Theme Deck (Non Holofoil)</t>
  </si>
  <si>
    <t>James Theme Deck (Holofoil)</t>
  </si>
  <si>
    <t>Jessie Theme Deck (Holofoil)</t>
  </si>
  <si>
    <t>Jetstream Theme Deck (Non Holofoil)</t>
  </si>
  <si>
    <t>Starcharge Theme Deck (Non Holofoil)</t>
  </si>
  <si>
    <t>Starcharge Theme Deck (Cosmos Holofoil)</t>
  </si>
  <si>
    <t>Jetstream Theme Deck (Cosmos Holofoil)</t>
  </si>
  <si>
    <t>Wildfire Theme Deck (Non Holofoil)</t>
  </si>
  <si>
    <t>Hydrobloom Theme Deck (Non Holofoil)</t>
  </si>
  <si>
    <t>Silver Ocean Theme Deck (Non Holofoil)</t>
  </si>
  <si>
    <t>Golden Sky Theme Deck (Non Holofoil)</t>
  </si>
  <si>
    <t>Golden Sky Theme Deck (Holofoil)</t>
  </si>
  <si>
    <t>Silver Ocean Theme Deck (Holofoil)</t>
  </si>
  <si>
    <t>Firemist Theme Deck (Holofoil)</t>
  </si>
  <si>
    <t>Floodrush Theme Deck (Holofoil)</t>
  </si>
  <si>
    <t>Earth Shower Theme Deck (Non Holofoil)</t>
  </si>
  <si>
    <t>Storm Surge Theme Deck (Holofoil)</t>
  </si>
  <si>
    <t>Earth Shower Theme Deck (Holofoil)</t>
  </si>
  <si>
    <t>Green Cyclone Theme Deck (Holofoil)</t>
  </si>
  <si>
    <t>Dark Blast Theme Deck (Non Holofoil)</t>
  </si>
  <si>
    <t>Mind Game Theme Deck (Non Holofoil)</t>
  </si>
  <si>
    <t>Mind Game Theme Deck (Holofoil)</t>
  </si>
  <si>
    <t>Dark Blast Theme Deck (Holofoil)</t>
  </si>
  <si>
    <t>Armor Fortress Theme Deck (Holofoil)</t>
  </si>
  <si>
    <t>Skull Charge Theme Deck (Holofoil)</t>
  </si>
  <si>
    <t>Powerhouse Theme Deck (Non Holofoil)</t>
  </si>
  <si>
    <t>Lavaflow Theme Deck (Non Holofoil)</t>
  </si>
  <si>
    <t>Powerhouse Theme Deck (Cosmos Holofoil)</t>
  </si>
  <si>
    <t>Lavaflow Theme Deck (Cosmos Holofoil)</t>
  </si>
  <si>
    <t>Eternal Time Theme Deck (Non Holofoil)</t>
  </si>
  <si>
    <t>Eternal Time Theme Deck (Holofoil)</t>
  </si>
  <si>
    <t>Infinite Space Theme Deck (Holofoil)</t>
  </si>
  <si>
    <t>Polar Frost Theme Deck (Cosmos Holofoil)</t>
  </si>
  <si>
    <t>Forest Force Theme Deck (Cosmos Holofoil)</t>
  </si>
  <si>
    <t>Bombardment Theme Deck (Non Holofoil)</t>
  </si>
  <si>
    <t>Metal Surge Theme Deck (Non Holofoil)</t>
  </si>
  <si>
    <t>Metal Surge Theme Deck (Cosmos Holofoil)</t>
  </si>
  <si>
    <t>Bombardment Theme Deck (Cosmos Holofoil)</t>
  </si>
  <si>
    <t>Raging Sea Theme Deck (Non Holofoil)</t>
  </si>
  <si>
    <t>Raging Sea Theme Deck (Cosmos Holofoil)</t>
  </si>
  <si>
    <t>Dark Rampage Theme Deck (Cosmos Holofoil)</t>
  </si>
  <si>
    <t>Rebellion Theme Deck (Non Holofoil)</t>
  </si>
  <si>
    <t>Rebellion Theme Deck (Cosmos Holofoil)</t>
  </si>
  <si>
    <t>Flourish Theme Deck (Cosmos Holofoil)</t>
  </si>
  <si>
    <t>Drill Point Theme Deck (Non Holofoil)</t>
  </si>
  <si>
    <t>Cutting Edge Theme Deck (Cosmos Holofoil)</t>
  </si>
  <si>
    <t>Drill Point Theme Deck (Cosmos Holofoil)</t>
  </si>
  <si>
    <t>Overflow Theme Deck (Non Holofoil)</t>
  </si>
  <si>
    <t>Ignition Theme Deck (Non Holofoil)</t>
  </si>
  <si>
    <t>Ignition Theme Deck (Cosmos Holofoil)</t>
  </si>
  <si>
    <t>Overflow Theme Deck (Cosmos Holofoil)</t>
  </si>
  <si>
    <t>Stormshaper Theme Deck (Non Holofoil)</t>
  </si>
  <si>
    <t>Flamemaster Theme Deck (Non Holofoil)</t>
  </si>
  <si>
    <t>Ember Spark Theme Deck (Non Holofoil)</t>
  </si>
  <si>
    <t>Mind Flood Theme Deck (Cosmos Holofoil)</t>
  </si>
  <si>
    <t>Growth Clash Theme Deck (Cosmos Holofoil)</t>
  </si>
  <si>
    <t>Chaos Control Theme Deck (Non Holofoil)</t>
  </si>
  <si>
    <t>Steel Sentinel Theme Deck (Cosmos Holofoil)</t>
  </si>
  <si>
    <t>Chaos Control Theme Deck (Cosmos Holofoil)</t>
  </si>
  <si>
    <t>Daybreak Theme Deck (Non Holofoil)</t>
  </si>
  <si>
    <t>Daybreak Theme Deck (Cracked Ice Holofoil)</t>
  </si>
  <si>
    <t>Nightfall Theme Deck (Cracked Ice Holofoil)</t>
  </si>
  <si>
    <t>Nightfall Theme Deck (Non Holofoil)</t>
  </si>
  <si>
    <t>Verdant Frost Theme Deck (Cracked Ice Holofoil)</t>
  </si>
  <si>
    <t>Verdant Frost Theme Deck (Non Holofoil)</t>
  </si>
  <si>
    <t>Royal Guard Theme Deck (Cracked Ice Holofoil)</t>
  </si>
  <si>
    <t>Royal Guard Theme Deck (Non Holofoil)</t>
  </si>
  <si>
    <t>Retort Theme Deck (Non Holofoil)</t>
  </si>
  <si>
    <t>Retort Theme Deck (Cracked Ice Holofoil)</t>
  </si>
  <si>
    <t>Recon Theme Deck (Non Holofoil)</t>
  </si>
  <si>
    <t>Recon Theme Deck (Cracked Ice Holofoil)</t>
  </si>
  <si>
    <t>Green Tornado Theme Deck (Cracked Ice Holofoil)</t>
  </si>
  <si>
    <t>Green Tornado Theme Deck (Non Holofoil)</t>
  </si>
  <si>
    <t>Red Frenzy Theme Deck (Cracked Ice Holofoil)</t>
  </si>
  <si>
    <t>Red Frenzy Theme Deck (Non Holofoil)</t>
  </si>
  <si>
    <t>Blue Assault Theme Deck (Cracked Ice Holofoil)</t>
  </si>
  <si>
    <t>Blue Assault Theme Deck (Non Holofoil)</t>
  </si>
  <si>
    <t>Toxic Tricks Theme Deck (Cracked Ice Holofoil)</t>
  </si>
  <si>
    <t>Power Play Theme Deck (Cracked Ice Holofoil)</t>
  </si>
  <si>
    <t>Fast Daze Theme Deck (Non Holofoil)</t>
  </si>
  <si>
    <t>Fast Daze Theme Deck (Cracked Ice Holofoil)</t>
  </si>
  <si>
    <t>Furious Knights Theme Deck (Non Holofoil)</t>
  </si>
  <si>
    <t>Furious Knights Theme Deck (Cracked Ice Holofoil)</t>
  </si>
  <si>
    <t>Explosive Edge Theme Deck (Non Holofoil)</t>
  </si>
  <si>
    <t>Explosive Edge Theme Deck (Tinsel Holofoil)</t>
  </si>
  <si>
    <t>Voltage Vortex Theme Deck (Non Holofoil)</t>
  </si>
  <si>
    <t>Voltage Vortex Theme Deck (Tinsel Holofoil)</t>
  </si>
  <si>
    <t>Shadows Theme Deck (Non Holofoil)</t>
  </si>
  <si>
    <t>Raiders Theme Deck (Cracked Ice Holofoil)</t>
  </si>
  <si>
    <t>Raiders Theme Deck (Non Holofoil)</t>
  </si>
  <si>
    <t>Shadows Theme Deck (Cracked Ice Holofoil)</t>
  </si>
  <si>
    <t>DragonSpeed Theme Deck (Non Holofoil)</t>
  </si>
  <si>
    <t>DragonSnarl Theme Deck (Non Holofoil)</t>
  </si>
  <si>
    <t>DragonSpeed Theme Deck (Cracked Ice Holofoil)</t>
  </si>
  <si>
    <t>DragonSnarl Theme Deck (Cracked Ice Holofoil)</t>
  </si>
  <si>
    <t>Ice Shock Theme Deck (Non Holofoil)</t>
  </si>
  <si>
    <t>Cold Fire Theme Deck (Non Holofoil)</t>
  </si>
  <si>
    <t>Ice Shock Theme Deck (Cracked Ice Holofoil)</t>
  </si>
  <si>
    <t>Cold Fire Theme Deck (Cracked Ice Holofoil)</t>
  </si>
  <si>
    <t>Plasma Claw Theme Deck (Non Holofoil)</t>
  </si>
  <si>
    <t>Plasma Shadow Theme Deck (Non Holofoil)</t>
  </si>
  <si>
    <t>Plasma Shadow Theme Deck (Cracked Ice Holofoil)</t>
  </si>
  <si>
    <t>Plasma Claw Theme Deck (Cracked Ice Holofoil)</t>
  </si>
  <si>
    <t>Psy Crusher Theme Deck (Cracked Ice Holofoil)</t>
  </si>
  <si>
    <t>Frost Ray Theme Deck (Cracked Ice Holofoil)</t>
  </si>
  <si>
    <t>Frost Ray Theme Deck (Non Holofoil)</t>
  </si>
  <si>
    <t>Mind Wipe Theme Deck (Cracked Ice Holofoil)</t>
  </si>
  <si>
    <t>Solar Strike Theme Deck (Cracked Ice Holofoil)</t>
  </si>
  <si>
    <t>Solar Strike Theme Deck (Non Holofoil)</t>
  </si>
  <si>
    <t>Mind Wipe Theme Deck (Non Holofoil)</t>
  </si>
  <si>
    <t>Chespin Deck Deluxe (Sheen Holofoil)</t>
  </si>
  <si>
    <t>Fennekin Deck Deluxe (Sheen Holofoil)</t>
  </si>
  <si>
    <t>Froakie Deck Deluxe (Sheen Holofoil)</t>
  </si>
  <si>
    <t>Destruction Rush Theme Deck (Cracked Ice Holofoil)</t>
  </si>
  <si>
    <t>Resilient Life Theme Deck (Non Holofoil)</t>
  </si>
  <si>
    <t>Resilient Life Theme Deck (Cracked Ice Holofoil)</t>
  </si>
  <si>
    <t>Mystic Typhoon Theme Deck (Non Holofoil)</t>
  </si>
  <si>
    <t>Mystic Typhoon Theme Deck (Cracked Ice Holofoil)</t>
  </si>
  <si>
    <t>Brilliant Thunder Theme Deck (Cracked Ice Holofoil)</t>
  </si>
  <si>
    <t>Enchanted Echo Theme deck (Non Holofoil)</t>
  </si>
  <si>
    <t>Dark Hammer Theme deck (Non Holofoil)</t>
  </si>
  <si>
    <t>Dark Hammer Theme deck (Cracked Ice Holofoil)</t>
  </si>
  <si>
    <t>Enchanted Echo Theme deck (Cracked Ice Holofoil)</t>
  </si>
  <si>
    <t>Burning Winds Theme Deck (Cracked Ice Holofoil)</t>
  </si>
  <si>
    <t>Burning Winds Theme Deck (Non Holofoil)</t>
  </si>
  <si>
    <t>Bolt Twister Theme Deck (Non Holofoil)</t>
  </si>
  <si>
    <t>Bolt Twister Theme Deck (Cracked Ice Holofoil)</t>
  </si>
  <si>
    <t>Ocean's Core Theme Deck (Non Holofoil)</t>
  </si>
  <si>
    <t>Ocean's Core Theme Deck (Cracked Ice Holofoil)</t>
  </si>
  <si>
    <t>Earth's Pulse Theme Deck (Non Holofoil)</t>
  </si>
  <si>
    <t>Earth's Pulse Theme Deck (Cracked Ice Holofoil)</t>
  </si>
  <si>
    <t>Aurora Blast Theme Deck (Cracked Ice Holofoil)</t>
  </si>
  <si>
    <t>Storm Rider Theme Deck (Cracked Ice Holofoil)</t>
  </si>
  <si>
    <t>Storm Rider Theme Deck (Non Holofoil)</t>
  </si>
  <si>
    <t>Aurora Blast Theme Deck (Non Holofoil)</t>
  </si>
  <si>
    <t>Stone Heart Theme Deck (Non Holofoil)</t>
  </si>
  <si>
    <t>Iron Tide Theme Deck (Non Holofoil)</t>
  </si>
  <si>
    <t>Stone Heart Theme Deck (Cracked Ice Holofoil)</t>
  </si>
  <si>
    <t>Iron Tide Theme Deck (Cracked Ice Holofoil)</t>
  </si>
  <si>
    <t>Burning Spark Theme Deck (Cracked Ice Holofoil)</t>
  </si>
  <si>
    <t>Burning Spark Theme Deck and Battle Arena Decks: Black Kyurem vs White Kyurem (Non Holofoil)</t>
  </si>
  <si>
    <t>Night Striker Theme Deck (Non Holofoil)</t>
  </si>
  <si>
    <t>Night Striker Theme Deck (Cracked Ice Holofoil)</t>
  </si>
  <si>
    <t>Wave Slasher Theme Deck (Non Holofoil)</t>
  </si>
  <si>
    <t>Wave Slasher Theme Deck (Cracked Ice Holofoil)</t>
  </si>
  <si>
    <t>Electric Eye Theme Deck (Cracked Ice Holofoil)</t>
  </si>
  <si>
    <t>Sky Guardian Theme Deck and Fates Collide Prerelease Kit (Non Holofoil)</t>
  </si>
  <si>
    <t>Battle Ruler Theme Deck (Cracked Ice Holofoil)</t>
  </si>
  <si>
    <t>Sky Guardian Theme Deck (Cracked Ice Holofoil)</t>
  </si>
  <si>
    <t>Gears of Fire Theme Deck (Cracked Ice Holofoil)</t>
  </si>
  <si>
    <t>Gears of Fire Theme Deck (Non Holofoil)</t>
  </si>
  <si>
    <t>Ring of Lightning Theme Deck (Cracked Ice Holofoil)</t>
  </si>
  <si>
    <t>Ring of Lightning Theme Deck (Non Holofoil)</t>
  </si>
  <si>
    <t>Pikachu Power Theme Deck (Cracked Ice Holofoil)</t>
  </si>
  <si>
    <t>Pikachu Power Theme Deck (Non Holofoil)</t>
  </si>
  <si>
    <t>Mewtwo Mayhem Theme Deck and Evolutions Prerelease Kit (Non Holofoil)</t>
  </si>
  <si>
    <t>Mewtwo Mayhem Theme Deck (Cracked Ice Holofoil)</t>
  </si>
  <si>
    <t>Forest Shadow Theme Deck (Cracked Ice Holofoil)</t>
  </si>
  <si>
    <t>Forest Shadow Theme Deck (Non Holofoil)</t>
  </si>
  <si>
    <t>Roaring Heat Theme Deck (Cracked Ice Holofoil)</t>
  </si>
  <si>
    <t>Bright Tide Theme Deck (Cracked Ice Holofoil)</t>
  </si>
  <si>
    <t>Roaring Heat, Destruction Fang, and Leaf Charge Theme Decks (Non Holofoil)</t>
  </si>
  <si>
    <t>Hidden Moon Theme Deck (Non Holofoil)</t>
  </si>
  <si>
    <t>Steel Sun Theme Deck (Non Holofoil)</t>
  </si>
  <si>
    <t>Hidden Moon Theme Deck (Cracked Ice Holofoil)</t>
  </si>
  <si>
    <t>Steel Sun Theme Deck (Cracked Ice Holofoil)</t>
  </si>
  <si>
    <t>Luminous Frost Theme Deck (Cracked Ice Holofoil)</t>
  </si>
  <si>
    <t>Luminous Frost Theme Deck (Non Holofoil)</t>
  </si>
  <si>
    <t>Rock Steady Theme Deck and Burning Shadows Prerelease Kit (Non Holofoil)</t>
  </si>
  <si>
    <t>Rock Steady Theme Deck (Non Holofoil)</t>
  </si>
  <si>
    <t>Rock Steady Theme Deck (Cracked Ice Holofoil)</t>
  </si>
  <si>
    <t>Clanging Thunder Theme Deck and Crimson Invasion Prerelease Kit (Non Holofoil)</t>
  </si>
  <si>
    <t>Destruction Fang and Twilight Rogue Theme Decks (Non Holofoil)</t>
  </si>
  <si>
    <t>Destruction Fang Theme Deck (Cracked Ice Holofoil)</t>
  </si>
  <si>
    <t>Clanging Thunder Theme Deck (Cracked Ice Holofoil)</t>
  </si>
  <si>
    <t>Clanging Thunder Theme Deck (Non Holofoil)</t>
  </si>
  <si>
    <t>Imperial Command Theme Deck (Cracked Ice Holofoil)</t>
  </si>
  <si>
    <t>Mach Strike Theme Deck (Non Holofoil)</t>
  </si>
  <si>
    <t>Mach Strike Theme Deck (Cracked Ice Holofoil)</t>
  </si>
  <si>
    <t>Twilight Rogue Theme Deck (Cracked Ice Holofoil)</t>
  </si>
  <si>
    <t>Twilight Rogue Theme Deck (Non Holofoil)</t>
  </si>
  <si>
    <t>Tropical Takedown Theme Deck (Cracked Ice Holofoil)</t>
  </si>
  <si>
    <t>Leaf Charge Theme Deck (Cracked Ice Holofoil)</t>
  </si>
  <si>
    <t>Hydro Fury Theme Deck (Cracked Ice Holofoil)</t>
  </si>
  <si>
    <t>Hydro Fury Theme Deck and Celestial Storm Build &amp; Battle Box (Non Holofoil)</t>
  </si>
  <si>
    <t>Blazing Volcano Theme Deck (Cracked Ice Holofoil)</t>
  </si>
  <si>
    <t>Blazing Volcano Theme Deck (Non Holofoil)</t>
  </si>
  <si>
    <t>Storm Caller Theme Deck (Cracked Ice Holofoil)</t>
  </si>
  <si>
    <t>Storm Caller Theme Deck and Lost Thunder Build &amp; Battle Box (Non Holofoil)</t>
  </si>
  <si>
    <t>Relentless Flame Theme Deck (Cracked Ice Holofoil)</t>
  </si>
  <si>
    <t>Torrential Cannon Theme Deck (Cracked Ice Holofoil)</t>
  </si>
  <si>
    <t>Lightning Loop Theme Deck (Cracked Ice Holofoil)</t>
  </si>
  <si>
    <t>Battle Mind Theme Deck (Cracked Ice Holofoil)</t>
  </si>
  <si>
    <t>Let's Go, Eevee! Theme Deck (Cracked Ice Holofoil)</t>
  </si>
  <si>
    <t>Let's Go, Eevee! Theme Deck (Non Holofoil)</t>
  </si>
  <si>
    <t>Let's Go, Pikachu! Theme Deck (Cracked Ice Holofoil)</t>
  </si>
  <si>
    <t>Laser Focus Theme Deck (Cracked Ice Holofoil)</t>
  </si>
  <si>
    <t>Soaring Storm Theme Deck (Cracked Ice Holofoil)</t>
  </si>
  <si>
    <t>Laser Focus Theme Deck (Non Holofoil)</t>
  </si>
  <si>
    <t>Unseen Depths Theme Deck (Cracked Ice Holofoil)</t>
  </si>
  <si>
    <t>Towering Heights Theme Deck (Cracked Ice Holofoil)</t>
  </si>
  <si>
    <t>Towering Heights Theme Deck (Non Holofoil)</t>
  </si>
  <si>
    <t>Rillaboom Theme Deck (Cracked Ice Holofoil)</t>
  </si>
  <si>
    <t>Cinderace Theme Deck (Cracked Ice Holofoil)</t>
  </si>
  <si>
    <t>Inteleon Theme Deck (Cracked Ice Holofoil)</t>
  </si>
  <si>
    <t>All Sword &amp; Shield era Theme Decks, Sword &amp; Shield era Build &amp; Battle Boxes, Trainer's Toolkit, League Battle Decks (Non Holofoil)</t>
  </si>
  <si>
    <t>Zamazenta Theme Deck (Non Holofoil)</t>
  </si>
  <si>
    <t>Zacian Theme Deck (Cracked Ice Holofoil)</t>
  </si>
  <si>
    <t>Zamazenta Theme Deck (Cracked Ice Holofoil)</t>
  </si>
  <si>
    <t>Galarian Darmanitan Theme Deck (Cracked Ice Holofoil)</t>
  </si>
  <si>
    <t>Galarian Darmanitan Theme Deck and Inteleon VMAX League Battle Deck (Non Holofoil)</t>
  </si>
  <si>
    <t>Galarian Sirfetch'd Theme Deck (Cracked Ice Holofoil)</t>
  </si>
  <si>
    <t>Galarian Sirfetch'd Theme Deck (Non Holofoil)</t>
  </si>
  <si>
    <t>Charizard Theme Deck (Cracked Ice Holofoil)</t>
  </si>
  <si>
    <t>Charizard Theme Deck and Vivid Voltage Build &amp; Battle Box (Non Holofoil)</t>
  </si>
  <si>
    <t>Drednaw Theme Deck (Cracked Ice Holofoil)</t>
  </si>
  <si>
    <t>Pokémon League (January 2002) (Cosmos Holofoil)</t>
  </si>
  <si>
    <t>Pokémon League (February 2002) (Cosmos Holofoil)</t>
  </si>
  <si>
    <t>Pokémon League (March 2002) (Cosmos Holofoil)</t>
  </si>
  <si>
    <t>Pokémon League (April 2002) (Cosmos Holofoil)</t>
  </si>
  <si>
    <t>Pokémon League (June 2002) (Cosmos Holofoil)</t>
  </si>
  <si>
    <t>Pokémon League (July 2002) (Cosmos Holofoil)</t>
  </si>
  <si>
    <t>Pokémon League (August 2002) (Cosmos Holofoil)</t>
  </si>
  <si>
    <t>Pokémon League (September 2002) (Cosmos Holofoil)</t>
  </si>
  <si>
    <t>e-League, December 2003 (Cosmos Holofoil)</t>
  </si>
  <si>
    <t>e-League, December 2003 (Cosmos Holofoil) (Winner Stamp)</t>
  </si>
  <si>
    <t>e-League, January 2004 (Cosmos Holofoil)</t>
  </si>
  <si>
    <t>e-League, January 2004 (Cosmos Holofoil) (Winner Stamp)</t>
  </si>
  <si>
    <t>e-League, March 2004 (Winner Stamp)</t>
  </si>
  <si>
    <t>e-League, February 2004 (Cosmos Holofoil)</t>
  </si>
  <si>
    <t>e-League, February 2004 (Cosmos Holofoil) (Winner Stamp)</t>
  </si>
  <si>
    <t>e-League, April 2004 (Cosmos Holofoil)</t>
  </si>
  <si>
    <t>e-League, April 2004 (Cosmos Holofoil) (Winner Stamp)</t>
  </si>
  <si>
    <t>e-League, May 2004 (Cosmos Holofoil)</t>
  </si>
  <si>
    <t>e-League, May 2004 (Cosmos Holofoil) (Winner Stamp)</t>
  </si>
  <si>
    <t>City Championships 2003-2004 (City Championships Stamp)</t>
  </si>
  <si>
    <t>State Championships 2003-2004 (State Championships Stamp)</t>
  </si>
  <si>
    <t>National Championships 2003-2004 (National Championships Stamp)</t>
  </si>
  <si>
    <t>Gym Challenge 2003-2004 (Gym Challenge Stamp)</t>
  </si>
  <si>
    <t>No. 1 Trainer</t>
  </si>
  <si>
    <t>Pokémon World Championships 2004 (1st Place)</t>
  </si>
  <si>
    <t>No. 2 Trainer</t>
  </si>
  <si>
    <t>Pokémon World Championships 2004 (2nd Place)</t>
  </si>
  <si>
    <t>No. 3 Trainer</t>
  </si>
  <si>
    <t>Pokémon World Championships 2004 (3rd Place)</t>
  </si>
  <si>
    <t>City Championships 2004-2005 (City Championships Stamp)</t>
  </si>
  <si>
    <t>State Championships 2004-2005 (State Championships Stamp)</t>
  </si>
  <si>
    <t>Regional Championships 2004-2005 (Regional Championships Stamp)</t>
  </si>
  <si>
    <t>National Championships 2004-2005 (National Championships Stamp)</t>
  </si>
  <si>
    <t>National Championships 2004-2005 (National Championships and Staff Stamps)</t>
  </si>
  <si>
    <t>Gym Challenge 2004-2005 (Gym Challenge World's Qualifier Stamp)</t>
  </si>
  <si>
    <t>Stadium Challenge 2004-2005 (Stadium Challenge World's Qualifier Stamp)</t>
  </si>
  <si>
    <t>Pokémon World Championships 2005 (1st Place)</t>
  </si>
  <si>
    <t>Pokémon World Championships 2005 (2nd Place)</t>
  </si>
  <si>
    <t>Pokémon World Championships 2005 (3rd Place)</t>
  </si>
  <si>
    <t>City Championships 2005-2006 (City Championships Stamp)</t>
  </si>
  <si>
    <t>State Championships 2005-2006 (State Championships Stamp)</t>
  </si>
  <si>
    <t>Regional Championships 2005-2006 (Regional Championships Stamp)</t>
  </si>
  <si>
    <t>National Championships 2005-2006 (National Championships Stamp)</t>
  </si>
  <si>
    <t>National Championships 2005-2006 (National Championships and Staff Stamps)</t>
  </si>
  <si>
    <t>Gym Challenge 2005-2006 (Gym Challenge World's Qualifier Stamp)</t>
  </si>
  <si>
    <t>Pokémon World Championships 2006 (1st Place)</t>
  </si>
  <si>
    <t>Pokémon World Championships 2006 (2nd Place)</t>
  </si>
  <si>
    <t>Pokémon World Championships 2006 (3rd Place)</t>
  </si>
  <si>
    <t>City Championships 2006-2007 (City Championships Stamp)</t>
  </si>
  <si>
    <t>State/Province/Territory Championships 2006-2007 (State Province Territory Championships Stamp)</t>
  </si>
  <si>
    <t>Pokémon League 2006-2007 (Acid Wash Holofoil)</t>
  </si>
  <si>
    <t>Regional Championships 2006-2007</t>
  </si>
  <si>
    <t>Victory Medal</t>
  </si>
  <si>
    <t>Battle Road Spring 2006-2007 (Pikachu with Gold Medal)</t>
  </si>
  <si>
    <t>National Championships 2006-2007 (National Championships Stamp)</t>
  </si>
  <si>
    <t>National Championships 2006-2007 (National Championships and Staff Stamps)</t>
  </si>
  <si>
    <t>Pokémon World Championships 2007 (1st Place)</t>
  </si>
  <si>
    <t>Pokémon World Championships 2007 (2nd Place)</t>
  </si>
  <si>
    <t>Pokémon World Championships 2007 (3rd Place)</t>
  </si>
  <si>
    <t>Battle Road Autumn 2007-2008 (Pikachu with Silver Medal)</t>
  </si>
  <si>
    <t>City Championships 2007-2008 (City Championships Stamp)</t>
  </si>
  <si>
    <t>City Championships 2007-2008 (City Championships and Staff Stamps)</t>
  </si>
  <si>
    <t>State/Province/Territory Championships 2007-2008 (State Province Territory Championships Stamp)</t>
  </si>
  <si>
    <t>State/Province/Territory Championships 2007-2008 (State Province Territory Championships and Staff Stamps)</t>
  </si>
  <si>
    <t>Regional Championships 2007-2008 (Regional Championships Stamp)</t>
  </si>
  <si>
    <t>Regional Championships 2007-2008 (Regional Championships and Staff Stamps)</t>
  </si>
  <si>
    <t>Pokémon League 2007-2008</t>
  </si>
  <si>
    <t>Battle Road Spring 2007-2008 (Pikachu with Gold Medal)</t>
  </si>
  <si>
    <t>National Championships 2007-2008 (National Championships Stamp)</t>
  </si>
  <si>
    <t>National Championships 2007-2008 (National Championships and Staff Stamps)</t>
  </si>
  <si>
    <t>Pokémon World Championships 2008 (1st Place)</t>
  </si>
  <si>
    <t>Pokémon World Championships 2008 (2nd Place)</t>
  </si>
  <si>
    <t>Pokémon World Championships 2008 (3rd Place)</t>
  </si>
  <si>
    <t>Battle Road Autumn 2008-2009 (Pikachu with Silver Medal)</t>
  </si>
  <si>
    <t>City Championships 2008-2009 (City Championships Stamp)</t>
  </si>
  <si>
    <t>City Championships 2008-2009 (City Championships and Staff Stamps)</t>
  </si>
  <si>
    <t>State/Province/Territory Championships 2008-2009 (State Province Territory Championships Stamp)</t>
  </si>
  <si>
    <t>State/Province/Territory Championships 2008-2009 (State Province Territory Championships and Staff Stamps)</t>
  </si>
  <si>
    <t>Regional Championships 2008-2009 (Regional Championships Stamp)</t>
  </si>
  <si>
    <t>Regional Championships 2008-2009 (Regional Championships and Staff Stamps)</t>
  </si>
  <si>
    <t>Battle Road Spring 2008-2009 (Pikachu with Gold Medal)</t>
  </si>
  <si>
    <t>National Championships 2008-2009 (National Championships Stamp)</t>
  </si>
  <si>
    <t>National Championships 2008-2009 (National Championships and Staff Stamps)</t>
  </si>
  <si>
    <t>Pokémon World Championships 2009 (1st Place)</t>
  </si>
  <si>
    <t>Pokémon World Championships 2009 (2nd Place)</t>
  </si>
  <si>
    <t>Pokémon World Championships 2009 (3rd Place)</t>
  </si>
  <si>
    <t>Battle Road Autumn 2009-2010 (Pikachu with Silver Medal)</t>
  </si>
  <si>
    <t>Pokémon League Rival Season, September 2009 (Crosshatch Holofoil)</t>
  </si>
  <si>
    <t>Pokémon League Cyrus Season, November 2009 (Crosshatch Holofoil)</t>
  </si>
  <si>
    <t>City Championships 2009-2010 (Crosshatch Holofoil)</t>
  </si>
  <si>
    <t>City Championships 2009-2010 (Crosshatch Holofoil) (Staff Stamp)</t>
  </si>
  <si>
    <t>Pokémon League Cynthia Season, December 2009 (Crosshatch Holofoil)</t>
  </si>
  <si>
    <t>Pokémon League Palmer Season, February 2010 (Crosshatch Holofoil)</t>
  </si>
  <si>
    <t>State/Province/Territory Championships 2009-2010 (Crosshatch Holofoil)</t>
  </si>
  <si>
    <t>State/Province/Territory Championships 2009-2010 (Crosshatch Holofoil) (Staff Stamp)</t>
  </si>
  <si>
    <t>Pokémon League Thorton Season, March 2010 (Crosshatch Holofoil)</t>
  </si>
  <si>
    <t>Regional Championships 2009-2010 (Crosshatch Holofoil)</t>
  </si>
  <si>
    <t>Regional Championships 2009-2010 (Crosshatch Holofoil) (Staff Stamp)</t>
  </si>
  <si>
    <t>Battle Road Spring 2009-2010 (Pikachu with Gold Medal)</t>
  </si>
  <si>
    <t>Pokémon League Dahlia Season, May 2010 (Crosshatch Holofoil)</t>
  </si>
  <si>
    <t>Pokémon League Darach Season, June 2010 (Crosshatch Holofoil)</t>
  </si>
  <si>
    <t>National Championships 2009-2010 (Crosshatch Holofoil)</t>
  </si>
  <si>
    <t>National Championships 2009-2010 (Crosshatch Holofoil) (Staff Stamp)</t>
  </si>
  <si>
    <t>Pokémon League Argenta Season, July 2010 (Crosshatch Holofoil)</t>
  </si>
  <si>
    <t>Pokémon World Championships 2010 (1st Place)</t>
  </si>
  <si>
    <t>Pokémon World Championships 2010 (2nd Place)</t>
  </si>
  <si>
    <t>Pokémon World Championships 2010 (3rd Place)</t>
  </si>
  <si>
    <t>Battle Road Autumn 2010-2011 (Typhlosion with Silver Medal)</t>
  </si>
  <si>
    <t>Pokémon League Ring Drop Season, September 2010 (Crosshatch Holofoil)</t>
  </si>
  <si>
    <t>Pokémon League Hurdle Dash Season, November 2010 (Crosshatch Holofoil)</t>
  </si>
  <si>
    <t>City Championships 2010-2011 (Crosshatch Holofoil)</t>
  </si>
  <si>
    <t>City Championships 2010-2011 (Crosshatch Holofoil) (Staff Stamp)</t>
  </si>
  <si>
    <t>Pokémon League Snow Throw Season, December 2010 (Crosshatch Holofoil)</t>
  </si>
  <si>
    <t>Pokémon League 2011 (Crosshatch Holofoil) (Pokémon League Stamp)</t>
  </si>
  <si>
    <t>Pokémon League Block Smash Season, February 2011 (Crosshatch Holofoil)</t>
  </si>
  <si>
    <t>State/Province/Territory Championships 2010-2011 (Crosshatch Holofoil)</t>
  </si>
  <si>
    <t>State/Province/Territory Championships 2010-2011 (Crosshatch Holofoil) (Staff Stamp)</t>
  </si>
  <si>
    <t>Pokémon League Disc Catch Season, March 2011 (Crosshatch Holofoil)</t>
  </si>
  <si>
    <t>Regional Championships 2010-2011 (Crosshatch Holofoil)</t>
  </si>
  <si>
    <t>Regional Championships 2010-2011 (Crosshatch Holofoil) (Staff Stamp)</t>
  </si>
  <si>
    <t>Pokémon League Snivy Season, May 2011 (Crosshatch Holofoil)</t>
  </si>
  <si>
    <t>Pokémon League Tepig Season, June 2011 (Crosshatch Holofoil)</t>
  </si>
  <si>
    <t>Battle Road Spring 2010-2011 (Gold Medal pattern, Typhlosion image)</t>
  </si>
  <si>
    <t>Pokémon League Oshawott Season, July 2011 (Crosshatch Holofoil)</t>
  </si>
  <si>
    <t>National Championships 2010-2011 (Crosshatch Holofoil)</t>
  </si>
  <si>
    <t>National Championships 2010-2011 (Crosshatch Holofoil) (Staff Stamp)</t>
  </si>
  <si>
    <t>Pokémon World Championships 2011 (1st Place)</t>
  </si>
  <si>
    <t>Pokémon World Championships 2011 (2nd Place)</t>
  </si>
  <si>
    <t>Pokémon World Championships 2011 (3rd Place)</t>
  </si>
  <si>
    <t>Pokémon League Trio Season, September 2011 (Crosshatch Holofoil) (Play! Pokémon Stamp)</t>
  </si>
  <si>
    <t>Pokémon League Basic Season, November 2011 (Crosshatch Holofoil) (Play! Pokémon Stamp)</t>
  </si>
  <si>
    <t>Regional Championships 2011-2012 (Crosshatch Holofoil) (Pokémon Championship Series Stamp)</t>
  </si>
  <si>
    <t>Regional Championships 2011-2012 (Crosshatch Holofoil) (Pokémon Championship Series and Staff Stamps)</t>
  </si>
  <si>
    <t>City Championships 2011-2012 (Crosshatch Holofoil) (Pokémon Championship Series Stamp)</t>
  </si>
  <si>
    <t>City Championships 2011-2012 (Crosshatch Holofoil) (Pokémon Championship Series and Staff Stamps)</t>
  </si>
  <si>
    <t>Pokémon League Insect Season, December 2011 (Crosshatch Holofoil) (Play! Pokémon Stamp)</t>
  </si>
  <si>
    <t>Pokémon League Bolt Season, February 2012 (Crosshatch Holofoil) (Play! Pokémon Stamp)</t>
  </si>
  <si>
    <t>Pokémon League Quake Season, March 2012 (Crosshatch Holofoil) (Play! Pokémon Stamp)</t>
  </si>
  <si>
    <t>State/Province/Territory Championships 2011-2012 (Crosshatch Holofoil) (Pokémon Championship Series Stamp)</t>
  </si>
  <si>
    <t>State/Province/Territory Championships 2011-2012 (Crosshatch Holofoil) (Pokémon Championship Series and Staff Stamps)</t>
  </si>
  <si>
    <t>Pokémon League Jet Season, April 2012 (Crosshatch Holofoil) (Play! Pokémon Stamp)</t>
  </si>
  <si>
    <t>Pokémon League Freeze Season, June 2012 (Crosshatch Holofoil) (Play! Pokémon Stamp)</t>
  </si>
  <si>
    <t>National Championships 2011-2012 (Crosshatch Holofoil) (Pokémon Championship Series Stamp)</t>
  </si>
  <si>
    <t>National Championships 2011-2012 (Crosshatch Holofoil) (Pokémon Championship Series and Staff Stamps)</t>
  </si>
  <si>
    <t>Pokémon League Legend Season, July 2012 (Crosshatch Holofoil) (Play! Pokémon Stamp)</t>
  </si>
  <si>
    <t>Pokémon World Championships 2012 (1st Place)</t>
  </si>
  <si>
    <t>Pokémon World Championships 2012 (2nd Place)</t>
  </si>
  <si>
    <t>Pokémon World Championships 2012 (3rd Place)</t>
  </si>
  <si>
    <t>Autumn Regional Championships 2012-2013 (Crosshatch Holofoil) (Regional Championships Stamp)</t>
  </si>
  <si>
    <t>Autumn Regional Championships 2012-2013 (Crosshatch Holofoil) (Regional Championships and Staff Stamps)</t>
  </si>
  <si>
    <t>City Championships 2012-2013 (Crosshatch Holofoil) (City Championships Stamp)</t>
  </si>
  <si>
    <t>City Championships 2012-2013 (Crosshatch Holofoil) (City Championships and Staff Stamps)</t>
  </si>
  <si>
    <t>Winter Regional Championships 2012-2013 (Crosshatch Holofoil) (Regional Championships Stamp)</t>
  </si>
  <si>
    <t>Winter Regional Championships 2012-2013 (Crosshatch Holofoil) (Regional Championships and Staff Stamps)</t>
  </si>
  <si>
    <t>State/Province/Territory Championships 2012-2013 (Crosshatch Holofoil) (State Province Territory Championships Stamp)</t>
  </si>
  <si>
    <t>State/Province/Territory Championships 2012-2013 (Crosshatch Holofoil) (State Province Territory Championships and Staff Stamps)</t>
  </si>
  <si>
    <t>Spring Regional Championships 2012-2013 (Crosshatch Holofoil) (Regional Championships Stamp)</t>
  </si>
  <si>
    <t>Spring Regional Championships 2012-2013 (Crosshatch Holofoil) (Regional Championships and Staff Stamps)</t>
  </si>
  <si>
    <t>European Spring Regional Championships 2012-2013 (Crosshatch Holofoil) (Regional Championships Stamp)</t>
  </si>
  <si>
    <t>European Spring Regional Championships 2012-2013 (Crosshatch Holofoil) (Regional Championships and Staff Stamps)</t>
  </si>
  <si>
    <t>National Championships 2012-2013 (Crosshatch Holofoil) (National Championships Stamp)</t>
  </si>
  <si>
    <t>National Championships 2012-2013 (Crosshatch Holofoil) (National Championships and Staff Stamps)</t>
  </si>
  <si>
    <t>Pokémon World Championships 2013 (1st Place)</t>
  </si>
  <si>
    <t>Pokémon World Championships 2013 (2nd Place)</t>
  </si>
  <si>
    <t>Pokémon World Championships 2013 (3rd Place)</t>
  </si>
  <si>
    <t>No. 4 Trainer</t>
  </si>
  <si>
    <t>Pokémon World Championships 2013 (4th Place)</t>
  </si>
  <si>
    <t>Autumn Regional Championships 2013-2014 (Crosshatch Holofoil) (Regional Championships Stamp)</t>
  </si>
  <si>
    <t>Autumn Regional Championships 2013-2014 (Crosshatch Holofoil) (Regional Championships and Staff Stamps)</t>
  </si>
  <si>
    <t>Pokémon League Chespin Season, October 2013 (Mirror Holofoil) (Pokémon League Stamp)</t>
  </si>
  <si>
    <t>Pokémon League Chespin/Fennekin Season League Challenge, October/December 2013 (Crosshatch Holofoil) (Pokémon League and 1st Place Stamps)</t>
  </si>
  <si>
    <t>Pokémon League Chespin/Fennekin Season League Challenge, October/December 2013 (Crosshatch Holofoil) (Pokémon League and 2nd Place Stamps)</t>
  </si>
  <si>
    <t>Pokémon League Chespin/Fennekin Season League Challenge, October/December 2013 (Crosshatch Holofoil) (Pokémon League and 3rd Place Stamps)</t>
  </si>
  <si>
    <t>Pokémon League Chespin/Fennekin Season League Challenge, October/December 2013 (Crosshatch Holofoil) (Pokémon League and 4th Place Stamps)</t>
  </si>
  <si>
    <t>City Championships 2013-2014 (Crosshatch Holofoil) (City Championships Stamp)</t>
  </si>
  <si>
    <t>City Championships 2013-2014 (Crosshatch Holofoil) (City Championships and Staff Stamps)</t>
  </si>
  <si>
    <t>Pokémon League Froakie Season, January 2014 (Mirror Holofoil) (Pokémon League Stamp)</t>
  </si>
  <si>
    <t>Pokémon League Froakie/Xerneas Season League Challenge, January/February 2014 (Crosshatch Holofoil) (Pokémon League and 1st Place Stamps)</t>
  </si>
  <si>
    <t>Pokémon League Froakie/Xerneas Season League Challenge, January/February 2014 (Crosshatch Holofoil) (Pokémon League and 2nd Place Stamps)</t>
  </si>
  <si>
    <t>Pokémon League Froakie/Xerneas Season League Challenge, January/February 2014 (Crosshatch Holofoil) (Pokémon League and 3rd Place Stamps)</t>
  </si>
  <si>
    <t>Pokémon League Froakie/Xerneas Season League Challenge, January/February 2014 (Crosshatch Holofoil) (Pokémon League and 4th Place Stamps)</t>
  </si>
  <si>
    <t>Winter Regional Championships 2013-2014 (Crosshatch Holofoil) (Regional Championships Stamp)</t>
  </si>
  <si>
    <t>Winter Regional Championships 2013-2014 (Crosshatch Holofoil) (Regional Championships and Staff Stamps)</t>
  </si>
  <si>
    <t>State/Province/Territory Championships 2013-2014 (Crosshatch Holofoil) (State Province Territory Championships Stamp)</t>
  </si>
  <si>
    <t>State/Province/Territory Championships 2013-2014 (Crosshatch Holofoil) (State Province Territory Championships and Staff Stamps)</t>
  </si>
  <si>
    <t>Pokémon League Xerneas Season, February 2014 (Mirror Holofoil) (Pokémon League Stamp)</t>
  </si>
  <si>
    <t>European Spring Regional Championships 2013-2014 (Crosshatch Holofoil) (Regional Championships Stamp)</t>
  </si>
  <si>
    <t>European Spring Regional Championships 2013-2014 (Crosshatch Holofoil) (Regional Championships and Staff Stamps)</t>
  </si>
  <si>
    <t>Regional Championships 2013-2014 (Crosshatch Holofoil) (Regional Championships Stamp)</t>
  </si>
  <si>
    <t>Regional Championships 2013-2014 (Crosshatch Holofoil) (Regional Championships and Staff Stamps)</t>
  </si>
  <si>
    <t>Pokémon League Yveltal Season, April 2014 (Mirror Holofoil) (Pokémon League Stamp)</t>
  </si>
  <si>
    <t>Pokémon League Yveltal/Chesnaught Season League Challenge, April/May 2014 (Crosshatch Holofoil) (Pokémon League and 1st Place Stamps)</t>
  </si>
  <si>
    <t>Pokémon League Yveltal/Chesnaught Season League Challenge, April/May 2014 (Crosshatch Holofoil) (Pokémon League and 2nd Place Stamps)</t>
  </si>
  <si>
    <t>Pokémon League Yveltal/Chesnaught Season League Challenge, April/May 2014 (Crosshatch Holofoil) (Pokémon League and 3rd Place Stamps)</t>
  </si>
  <si>
    <t>Pokémon League Yveltal/Chesnaught Season League Challenge, April/May 2014 (Crosshatch Holofoil) (Pokémon League and 4th Place Stamps)</t>
  </si>
  <si>
    <t>Pokémon League Chesnaught Season, May 2014 (Mirror Holofoil) (Pokémon League Stamp)</t>
  </si>
  <si>
    <t>National Championships 2013-2014 (Crosshatch Holofoil) (National Championships Stamp)</t>
  </si>
  <si>
    <t>National Championships 2013-2014 (Crosshatch Holofoil) (National Championships and Staff Stamps)</t>
  </si>
  <si>
    <t>Pokémon League Delphox Season, June 2014 (Mirror Holofoil) (Pokémon League Stamp)</t>
  </si>
  <si>
    <t>Pokémon League Delphox/Greninja Season League Challenge, June/August 2014 (Crosshatch Holofoil) (Pokémon League and 1st Place Stamps)</t>
  </si>
  <si>
    <t>Pokémon League Delphox/Greninja Season League Challenge, June/August 2014 (Crosshatch Holofoil) (Pokémon League and 2nd Place Stamps)</t>
  </si>
  <si>
    <t>Pokémon League Delphox/Greninja Season League Challenge, June/August 2014 (Crosshatch Holofoil) (Pokémon League and 3rd Place Stamps)</t>
  </si>
  <si>
    <t>Pokémon League Delphox/Greninja Season League Challenge, June/August 2014 (Crosshatch Holofoil) (Pokémon League and 4th Place Stamps)</t>
  </si>
  <si>
    <t>Pokémon World Championships 2014 (1st Place)</t>
  </si>
  <si>
    <t>Pokémon World Championships 2014 (2nd Place)</t>
  </si>
  <si>
    <t>Pokémon World Championships 2014 (3rd Place)</t>
  </si>
  <si>
    <t>Pokémon World Championships 2014 (4th Place)</t>
  </si>
  <si>
    <t>Pokémon League Greninja Season, August 2014 (Mirror Holofoil) (Pokémon League Stamp)</t>
  </si>
  <si>
    <t>Autumn Regional Championships 2014-2015 (Crosshatch Holofoil) (Regional Championships Stamp)</t>
  </si>
  <si>
    <t>Autumn Regional Championships 2014-2015 (Crosshatch Holofoil) (Regional Championships and Staff Stamps)</t>
  </si>
  <si>
    <t>City Championships 2014-2015 (Crosshatch Holofoil) (City Championships Stamp)</t>
  </si>
  <si>
    <t>City Championships 2014-2015 (Crosshatch Holofoil) (City Championships and Staff Stamps)</t>
  </si>
  <si>
    <t>Pokémon League Rustboro Season, December 2014 (Mirror Holofoil) (Pokémon League Stamp)</t>
  </si>
  <si>
    <t>Phychic</t>
  </si>
  <si>
    <t>Pokémon League Rustboro/Dewford Season League Challenge, December 2014/January 2015 (Crosshatch Holofoil) (Pokémon League and 1st Place Stamps)</t>
  </si>
  <si>
    <t>Pokémon League Rustboro/Dewford Season League Challenge, December 2014/January 2015 (Crosshatch Holofoil) (Pokémon League and 2nd Place Stamps)</t>
  </si>
  <si>
    <t>Pokémon League Rustboro/Dewford Season League Challenge, December 2014/January 2015 (Crosshatch Holofoil) (Pokémon League and 3rd Place Stamps)</t>
  </si>
  <si>
    <t>Pokémon League Rustboro/Dewford Season League Challenge, December 2014/January 2015 (Crosshatch Holofoil) (Pokémon League and 4th Place Stamps)</t>
  </si>
  <si>
    <t>2014 Bremen Arena Cup, December 2014 and 2015 European Challenge Cup, February 2015 (Crosshatch Holofoil) (Arena Cup Championships Stamp)</t>
  </si>
  <si>
    <t>2014 Bremen Arena Cup, December 2014 and 2015 European Challenge Cup, February 2015 (Crosshatch Holofoil) (Arena Cup Championships and Staff Stamps)</t>
  </si>
  <si>
    <t>Pokémon League Dewford Season, January 2015 (Mirror Holofoil) (Pokémon League Stamp)</t>
  </si>
  <si>
    <t>Winter Regional Championships 2014-2015 (Crosshatch Holofoil) (Regional Championships Stamp)</t>
  </si>
  <si>
    <t>Winter Regional Championships 2014-2015 (Crosshatch Holofoil) (Regional Championships and Staff Stamps)</t>
  </si>
  <si>
    <t>Pokémon League Mauville Season, February 2015 (Mirror Holofoil) (Pokémon League Stamp)</t>
  </si>
  <si>
    <t>Pokémon League Mauville/Lavaridge Season League Challenge, February/April 2015 (Crosshatch Holofoil) (Pokémon League and 1st Place Stamps)</t>
  </si>
  <si>
    <t>Pokémon League Mauville/Lavaridge Season League Challenge, February/April 2015 (Crosshatch Holofoil) (Pokémon League and 2nd Place Stamps)</t>
  </si>
  <si>
    <t>Pokémon League Mauville/Lavaridge Season League Challenge, February/April 2015 (Crosshatch Holofoil) (Pokémon League and 3rd Place Stamps)</t>
  </si>
  <si>
    <t>Pokémon League Mauville/Lavaridge Season League Challenge, February/April 2015 (Crosshatch Holofoil) (Pokémon League and 4th Place Stamps)</t>
  </si>
  <si>
    <t>State/Province/Territory Championships 2014-2015 (Crosshatch Holofoil) (State Province Territory Championships Stamp)</t>
  </si>
  <si>
    <t>State/Province/Territory Championships 2014-2015 (Crosshatch Holofoil) (State Province Territory Championships and Staff Stamps)</t>
  </si>
  <si>
    <t>Pokémon League Lavaridge Season, April 2015 (Mirror Holofoil) (Pokémon League Stamp)</t>
  </si>
  <si>
    <t>Pokémon League Petalburg Season, May 2015 (Mirror Holofoil) (Pokémon League Stamp)</t>
  </si>
  <si>
    <t>Pokémon League Petalburg/Fortree Season League Challenge, May/June 2015 (Crosshatch Holofoil) (Pokémon League and 1st Place Stamps)</t>
  </si>
  <si>
    <t>Pokémon League Petalburg/Fortree Season League Challenge, May/June 2015 (Crosshatch Holofoil) (Pokémon League and 2nd Place Stamps)</t>
  </si>
  <si>
    <t>Pokémon League Petalburg/Fortree Season League Challenge, May/June 2015 (Crosshatch Holofoil) (Pokémon League and 3rd Place Stamps)</t>
  </si>
  <si>
    <t>Pokémon League Petalburg/Fortree Season League Challenge, May/June 2015 (Crosshatch Holofoil) (Pokémon League and 4th Place Stamps)</t>
  </si>
  <si>
    <t>Spring Regional Championships 2014-2015 (Crosshatch Holofoil) (Regional Championships Stamp)</t>
  </si>
  <si>
    <t>Spring Regional Championships 2014-2015 (Crosshatch Holofoil) (Regional Championships and Staff Stamps)</t>
  </si>
  <si>
    <t>Pokémon League Fortree Season, June 2015 (Mirror Holofoil) (Pokémon League Stamp)</t>
  </si>
  <si>
    <t>National Championships 2014-2015 (Crosshatch Holofoil) (National Championships Stamp)</t>
  </si>
  <si>
    <t>National Championships 2014-2015 (Crosshatch Holofoil) (National Championships and Staff Stamps)</t>
  </si>
  <si>
    <t>Pokémon League Mossdeep Season, August 2015 (Mirror Holofoil) (Pokémon League Stamp)</t>
  </si>
  <si>
    <t>Pokémon League Mossdeep/Sootopolis Season League Challenge, August/September 2015 (Crosshatch Holofoil) (Pokémon League and 1st Place Stamps)</t>
  </si>
  <si>
    <t>Pokémon League Mossdeep/Sootopolis Season League Challenge, August/September 2015 (Crosshatch Holofoil) (Pokémon League and 2nd Place Stamps)</t>
  </si>
  <si>
    <t>Pokémon League Mossdeep/Sootopolis Season League Challenge, August/September 2015 (Crosshatch Holofoil) (Pokémon League and 3rd Place Stamps)</t>
  </si>
  <si>
    <t>Pokémon League Mossdeep/Sootopolis Season League Challenge, August/September 2015 (Crosshatch Holofoil) (Pokémon League and 4th Place Stamps)</t>
  </si>
  <si>
    <t>Pokémon World Championships 2015 (1st Place)</t>
  </si>
  <si>
    <t>Pokémon World Championships 2015 (2nd Place)</t>
  </si>
  <si>
    <t>Pokémon World Championships 2015 (3rd Place)</t>
  </si>
  <si>
    <t>Pokémon World Championships 2015 (4th Place)</t>
  </si>
  <si>
    <t>Pokémon League Sootopolis Season, September 2015 (Mirror Holofoil) (Pokémon League Stamp)</t>
  </si>
  <si>
    <t>Autumn Regional Championships 2015-2016 (Mirror Holofoil) (Regional Championships Stamp)</t>
  </si>
  <si>
    <t>Autumn Regional Championships 2015-2016 (Mirror Holofoil) (Regional Championships and Staff Stamps)</t>
  </si>
  <si>
    <t>Autumn International Challenge 2015-2016 (Mirror Holofoil) (International Challenge Stamp)</t>
  </si>
  <si>
    <t>Autumn International Challenge 2015-2016 (Mirror Holofoil) (International Challenge and Staff Stamps)</t>
  </si>
  <si>
    <t>City Championships 2015-2016 (Mirror Holofoil) (City Championships Stamp)</t>
  </si>
  <si>
    <t>City Championships 2015-2016 (Mirror Holofoil) (City Championships and Staff Stamps)</t>
  </si>
  <si>
    <t>Pokémon League Nature Season, November 2015 (Reverse Holofoil) (Pokémon League Stamp)</t>
  </si>
  <si>
    <t>Pokémon League Tech Season, December 2015 (Reverse Holofoil) (Pokémon League Stamp)</t>
  </si>
  <si>
    <t>Pokémon League Break Season, January 2016 (Reverse Holofoil) (Pokémon League Stamp)</t>
  </si>
  <si>
    <t>Pokémon League Break Season League Challenge, January 2016 (Reverse Holofoil) (Pokémon League and 1st Place Stamps)</t>
  </si>
  <si>
    <t>Pokémon League Break Season League Challenge, January 2016 (Reverse Holofoil) (Pokémon League and 2nd Place Stamps)</t>
  </si>
  <si>
    <t>Pokémon League Break Season League Challenge, January 2016 (Reverse Holofoil) (Pokémon League and 3rd Place Stamps)</t>
  </si>
  <si>
    <t>Pokémon League Break Season League Challenge, January 2016 (Reverse Holofoil) (Pokémon League and 4th Place Stamps)</t>
  </si>
  <si>
    <t>Pokémon League Parallel Season, February 2016 (Reverse Holofoil) (Pokémon League Stamp)</t>
  </si>
  <si>
    <t>Winter Regional Championships 2015-2016 (Reverse Holofoil) (Regional Championships Stamp)</t>
  </si>
  <si>
    <t>Winter Regional Championships 2015-2016 (Reverse Holofoil) (Regional Championships and Staff Stamps)</t>
  </si>
  <si>
    <t>State, Province, Territory Championships 2015-2016 (Reverse Holofoil) (State Province Territory Championships Stamp)</t>
  </si>
  <si>
    <t>State, Province, Territory Championships 2015-2016 (Reverse Holofoil) (State Province Territory Championships and Staff Stamps)</t>
  </si>
  <si>
    <t>Pokémon League Rift Season, March 2016 (Reverse Holofoil) (Pokémon League Stamp)</t>
  </si>
  <si>
    <t>Pokémon League Worlds Collide Season, April 2016 (Reverse Holofoil) (Pokémon League Stamp)</t>
  </si>
  <si>
    <t>Pokémon League Worlds Collide Season League Challenge, April 2016 (Reverse Holofoil) (Pokémon League and 1st Place Stamps)</t>
  </si>
  <si>
    <t>Pokémon League Worlds Collide Season League Challenge, April 2016 (Reverse Holofoil) (Pokémon League and 2nd Place Stamps)</t>
  </si>
  <si>
    <t>Pokémon League Worlds Collide Season League Challenge, April 2016 (Reverse Holofoil) (Pokémon League and 3rd Place Stamps)</t>
  </si>
  <si>
    <t>Pokémon League Worlds Collide Season League Challenge, April 2016 (Reverse Holofoil) (Pokémon League and 4th Place Stamps)</t>
  </si>
  <si>
    <t>Spring Regional Championships 2015-2016 (Reverse Holofoil) (Regional Championships Stamp)</t>
  </si>
  <si>
    <t>Spring Regional Championships 2015-2016 (Reverse Holofoil) (Regional Championships and Staff Stamps)</t>
  </si>
  <si>
    <t>Pokémon League New Friends Season, May 2016 (Reverse Holofoil) (Pokémon League Stamp)</t>
  </si>
  <si>
    <t>Pokémon League New Friends Season League Challenge, May 2016 (Reverse Holofoil) (Pokémon League and 1st Place Stamps)</t>
  </si>
  <si>
    <t>Pokémon League New Friends Season League Challenge, May 2016 (Reverse Holofoil) (Pokémon League and 2nd Place Stamps)</t>
  </si>
  <si>
    <t>Pokémon League New Friends Season League Challenge, May 2016 (Reverse Holofoil) (Pokémon League and 3rd Place Stamps)</t>
  </si>
  <si>
    <t>Pokémon League New Friends Season League Challenge, May 2016 (Reverse Holofoil) (Pokémon League and 4th Place Stamps)</t>
  </si>
  <si>
    <t>Pokémon League Alakazam! Season, June 2016 (Reverse Holofoil) (Pokémon League Stamp)</t>
  </si>
  <si>
    <t>Pokémon League Closure Season, July 2016 (Reverse Holofoil) (Pokémon League Stamp)</t>
  </si>
  <si>
    <t>National Championships 2015-2016 (Reverse Holofoil) (National Championships Stamp)</t>
  </si>
  <si>
    <t>National Championships 2015-2016 (Reverse Holofoil) (National Championships and Staff Stamps)</t>
  </si>
  <si>
    <t>Darkenss</t>
  </si>
  <si>
    <t>Pokémon League Steam Siege Season, August 2016 (Reverse Holofoil) (Pokémon League Stamp)</t>
  </si>
  <si>
    <t>Pokémon World Championships 2016 (1st Place)</t>
  </si>
  <si>
    <t>Pokémon World Championships 2016 (2nd Place)</t>
  </si>
  <si>
    <t>Pokémon World Championships 2016 (3rd Place)</t>
  </si>
  <si>
    <t>Pokémon World Championships 2016 (4th Place)</t>
  </si>
  <si>
    <t>Pokémon League Gear Season, September 2016 (Reverse Holofoil) (Pokémon League Stamp)</t>
  </si>
  <si>
    <t>Pokémon League Rescue Season, October 2016 (Reverse Holofoil) (Pokémon League Stamp)</t>
  </si>
  <si>
    <t>Pokémon League League Challenge, August-October 2016 (Reverse Holofoil) (Pokémon League and 1st Place Stamps)</t>
  </si>
  <si>
    <t>Pokémon League League Challenge, August-October 2016 (Reverse Holofoil) (Pokémon League and 2nd Place Stamps)</t>
  </si>
  <si>
    <t>Pokémon League League Challenge, August-October 2016 (Reverse Holofoil) (Pokémon League and 3rd Place Stamps)</t>
  </si>
  <si>
    <t>Pokémon League League Challenge, August-October 2016 (Reverse Holofoil) (Pokémon League and 4th Place Stamps)</t>
  </si>
  <si>
    <t>Autumn Regional Championships 2016-2017 (Reverse Holofoil) (Regional Championships Stamp)</t>
  </si>
  <si>
    <t>Autumn Regional Championships 2016-2017 (Reverse Holofoil) (Regional Championships and Staff Stamps)</t>
  </si>
  <si>
    <t>Pokémon European International Championships, December 2016 (Reverse Holofoil) (International Championships Stamp)</t>
  </si>
  <si>
    <t>Pokémon European International Championships, December 2016 (Reverse Holofoil) (International Championships and Staff Stamps)</t>
  </si>
  <si>
    <t>Pokémon European International Championships, December 2016 (Reverse Holofoil) (International Championships and Top 8 Stamps)</t>
  </si>
  <si>
    <t>Pokémon European International Championships, December 2016 (Reverse Holofoil) (International Championships and Champion Stamps)</t>
  </si>
  <si>
    <t>Pokémon League Evolutions: Season 3, January 2017 (Sheen Holofoil) (Pokémon League Stamp)</t>
  </si>
  <si>
    <t>Pokémon League Evolutions League Cup, November 2016-January 2017 (Reverse Holofoil) (Pokémon League Stamp)</t>
  </si>
  <si>
    <t>Pokémon League Evolutions League Cup, November 2016-January 2017 (Reverse Holofoil) (Pokémon League and Staff Stamps)</t>
  </si>
  <si>
    <t>Pokémon League Evolutions: Seasons 1-3 League Challenge, November 2016-January 2017 (Sheen Holofoil) (Pokémon League and 1st Place Stamps)</t>
  </si>
  <si>
    <t>Pokémon League Evolutions: Seasons 1-3 League Challenge, November 2016-January 2017 (Sheen Holofoil) (Pokémon League and 2nd Place Stamps)</t>
  </si>
  <si>
    <t>Pokémon League Evolutions: Seasons 1-3 League Challenge, November 2016-January 2017 (Sheen Holofoil) (Pokémon League and 3rd Place Stamps)</t>
  </si>
  <si>
    <t>Pokémon League Evolutions: Seasons 1-3 League Challenge, November 2016-January 2017 (Sheen Holofoil) (Pokémon League and 4th Place Stamps)</t>
  </si>
  <si>
    <t>Pokémon League Sun &amp; Moon: Season 1, February 2017 (Reverse Holofoil) (Pokémon League Stamp)</t>
  </si>
  <si>
    <t>Pokémon League Sun &amp; Moon: Season 2, March 2017 (Reverse Holofoil) (Pokémon League Stamp)</t>
  </si>
  <si>
    <t>Pokémon Oceania International Championships, March 2017 (Reverse Holofoil) (Oceania Championships Stamp)</t>
  </si>
  <si>
    <t>Pokémon Oceania International Championships, March 2017 (Reverse Holofoil) (Oceania Championships and Staff Stamps)</t>
  </si>
  <si>
    <t>Pokémon Oceania International Championships, March 2017 (Reverse Holofoil) (Oceania Championships and Top 8 Stamps)</t>
  </si>
  <si>
    <t>Pokémon Oceania International Championships, March 2017 (Reverse Holofoil) (Oceania Championships and Champion Stamps)</t>
  </si>
  <si>
    <t>Pokémon League Sun &amp; Moon: Season 3, April 2017 (Reverse Holofoil) (Pokémon League Stamp)</t>
  </si>
  <si>
    <t>Pokémon League Sun &amp; Moon League Cup, February-April 2017 (Reverse Holofoil) (Pokémon League Stamp)</t>
  </si>
  <si>
    <t>Pokémon League Sun &amp; Moon League Cup, February-April 2017 (Reverse Holofoil) (Pokémon League and Staff Stamps)</t>
  </si>
  <si>
    <t>Pokémon League Sun &amp; Moon: Seasons 1-3 League Challenge, February-April 2017 (Reverse Holofoil) (Pokémon League and 1st Place Stamps)</t>
  </si>
  <si>
    <t>Pokémon League Sun &amp; Moon: Seasons 1-3 League Challenge, February-April 2017 (Reverse Holofoil) (Pokémon League and 2nd Place Stamps)</t>
  </si>
  <si>
    <t>Pokémon League Sun &amp; Moon: Seasons 1-3 League Challenge, February-April 2017 (Reverse Holofoil) (Pokémon League and 3rd Place Stamps)</t>
  </si>
  <si>
    <t>Pokémon League Sun &amp; Moon: Seasons 1-3 League Challenge, February-April 2017 (Reverse Holofoil) (Pokémon League and 4th Place Stamps)</t>
  </si>
  <si>
    <t>Pokémon Latin America International Championships, April 2017 (Reverse Holofoil) (Latin America Championships Stamp)</t>
  </si>
  <si>
    <t>Pokémon Latin America International Championships, April 2017 (Reverse Holofoil) (Latin America Championships and Staff Stamps)</t>
  </si>
  <si>
    <t>Pokémon Latin America International Championships, April 2017 (Reverse Holofoil) (Latin America Championships and Top 8 Stamps)</t>
  </si>
  <si>
    <t>Pokémon Latin America International Championships, April 2017 (Reverse Holofoil) (Latin America Championships and Champion Stamps)</t>
  </si>
  <si>
    <t>Spring Regional Championships 2016-2017 (Reverse Holofoil) (Regional Championships Stamp)</t>
  </si>
  <si>
    <t>Spring Regional Championships 2016-2017 (Reverse Holofoil) (Regional Championships and Staff Stamps)</t>
  </si>
  <si>
    <t>Pokémon League Guardians Rising: Season 1, May 2017 (Reverse Holofoil) (Pokémon League Stamp)</t>
  </si>
  <si>
    <t>Pokémon League Guardians Rising: Season 2, June 2017 (Reverse Holofoil) (Pokémon League Stamp)</t>
  </si>
  <si>
    <t>Pokémon League Guardians Rising: Season 3, July 2017 (Reverse Holofoil) (Pokémon League Stamp)</t>
  </si>
  <si>
    <t>Pokémon League Guardians Rising League Cup, May-July 2017 (Reverse Holofoil) (Pokémon League Stamp)</t>
  </si>
  <si>
    <t>Pokémon League Guardians Rising League Cup, May-July 2017 (Reverse Holofoil) (Pokémon League and Staff Stamps)</t>
  </si>
  <si>
    <t>Pokémon League Guardians Rising: Seasons 1-3 League Challenge, May-July 2017 (Reverse Holofoil) (Pokémon League and 1st Place Stamps)</t>
  </si>
  <si>
    <t>Pokémon League Guardians Rising: Seasons 1-3 League Challenge, May-July 2017 (Reverse Holofoil) (Pokémon League and 2nd Place Stamps)</t>
  </si>
  <si>
    <t>Pokémon League Guardians Rising: Seasons 1-3 League Challenge, May-July 2017 (Reverse Holofoil) (Pokémon League and 3rd Place Stamps)</t>
  </si>
  <si>
    <t>Pokémon League Guardians Rising: Seasons 1-3 League Challenge, May-July 2017 (Reverse Holofoil) (Pokémon League and 4th Place Stamps)</t>
  </si>
  <si>
    <t>Regional Championships 2016-2017, first available May 2017 (Reverse Holofoil) (Regional Championships Stamp)</t>
  </si>
  <si>
    <t>Regional Championships 2016-2017, first available May 2017 (Reverse Holofoil) (Regional Championships and Staff Stamps)</t>
  </si>
  <si>
    <t>Pokémon North American International Championships, July 2017 (Reverse Holofoil) (North America Championships Stamp)</t>
  </si>
  <si>
    <t>Pokémon North American International Championships, July 2017 (Reverse Holofoil) (North America Championships and Staff Stamps)</t>
  </si>
  <si>
    <t>Pokémon North American International Championships, July 2017 (Reverse Holofoil) (North America Championships and Top 8 Stamps)</t>
  </si>
  <si>
    <t>Pokémon North American International Championships, July 2017 (Reverse Holofoil) (North America Championships and Champion Stamps)</t>
  </si>
  <si>
    <t>Pokémon League Burning Shadows: Season 1, August 2017 (Reverse Holofoil) (Pokémon League Stamp)</t>
  </si>
  <si>
    <t>Pokémon World Championships 2017 (1st Place)</t>
  </si>
  <si>
    <t>Pokémon World Championships 2017 (2nd Place)</t>
  </si>
  <si>
    <t>Pokémon World Championships 2017 (3rd Place)</t>
  </si>
  <si>
    <t>Pokémon World Championships 2017 (4th Place)</t>
  </si>
  <si>
    <t>Pokémon League Burning Shadows: Season 2, September 2017 (Reverse Holofoil) (Pokémon League Stamp)</t>
  </si>
  <si>
    <t>Pokémon League Burning Shadows: Season 3, October 2017 (Reverse Holofoil) (Pokémon League Stamp)</t>
  </si>
  <si>
    <t>Pokémon League Burning Shadows League Cup, August-October 2017 (Reverse Holofoil) (Pokémon League Stamp)</t>
  </si>
  <si>
    <t>Pokémon League Burning Shadows League Cup, August-October 2017 (Reverse Holofoil) (Pokémon League and Staff Stamps)</t>
  </si>
  <si>
    <t>Pokémon League Burning Shadows: Seasons 1-3 League Challenge, August-October 2017 (Reverse Holofoil) (Pokémon League and 1st Place Stamps)</t>
  </si>
  <si>
    <t>Pokémon League Burning Shadows: Seasons 1-3 League Challenge, August-October 2017 (Reverse Holofoil) (Pokémon League and 2nd Place Stamps)</t>
  </si>
  <si>
    <t>Pokémon League Burning Shadows: Seasons 1-3 League Challenge, August-October 2017 (Reverse Holofoil) (Pokémon League and 3rd Place Stamps)</t>
  </si>
  <si>
    <t>Pokémon League Burning Shadows: Seasons 1-3 League Challenge, August-October 2017 (Reverse Holofoil) (Pokémon League and 4th Place Stamps)</t>
  </si>
  <si>
    <t>Regional Championships 2017-2018, first available September 2017 (Reverse Holofoil) (Regional Championships Stamp)</t>
  </si>
  <si>
    <t>Regional Championships 2017-2018, first available September 2017 (Reverse Holofoil) (Regional Championships and Staff Stamps)</t>
  </si>
  <si>
    <t>Pokémon European International Championships, November 2017 (Reverse Holofoil) (Europe Championships Stamp)</t>
  </si>
  <si>
    <t>Pokémon European International Championships, November 2017 (Reverse Holofoil) (Europe Championships and Staff Stamps)</t>
  </si>
  <si>
    <t>Pokémon European International Championships, November 2017 (Reverse Holofoil) (Europe Championships and Top 8 Stamps)</t>
  </si>
  <si>
    <t>Pokémon European International Championships, November 2017 (Reverse Holofoil) (Europe Championships and Champion Stamps)</t>
  </si>
  <si>
    <t>Pokémon League Crimson Invasion: Season 1, November 2017 (Reverse Holofoil) (Pokémon League Stamp)</t>
  </si>
  <si>
    <t>Pokémon League Crimson Invasion: Season 2, December 2017 (Reverse Holofoil) (Pokémon League Stamp)</t>
  </si>
  <si>
    <t>Pokémon League Crimson Invasion: Season 3, January 2018 (Reverse Holofoil) (Pokémon League Stamp)</t>
  </si>
  <si>
    <t>Pokémon League Crimson Invasion League Cup, November 2017-January 2018 (Reverse Holofoil) (Pokémon League Stamp)</t>
  </si>
  <si>
    <t>Pokémon League Crimson Invasion League Cup, November 2017-January 2018 (Reverse Holofoil) (Pokémon League and Staff Stamps)</t>
  </si>
  <si>
    <t>Pokémon League Crimson Invasion: Seasons 1-3 League Challenge, November 2017-January 2018 (Reverse Holofoil) (Pokémon League and 1st Place Stamps)</t>
  </si>
  <si>
    <t>Pokémon League Crimson Invasion: Seasons 1-3 League Challenge, November 2017-January 2018 (Reverse Holofoil) (Pokémon League and 2nd Place Stamps)</t>
  </si>
  <si>
    <t>Pokémon League Crimson Invasion: Seasons 1-3 League Challenge, November 2017-January 2018 (Reverse Holofoil) (Pokémon League and 3rd Place Stamps)</t>
  </si>
  <si>
    <t>Pokémon League Crimson Invasion: Seasons 1-3 League Challenge, November 2017-January 2018 (Reverse Holofoil) (Pokémon League and 4th Place Stamps)</t>
  </si>
  <si>
    <t>Regional Championships 2017-2018, first available November 2017 (Reverse Holofoil) (Regional Championships Stamp)</t>
  </si>
  <si>
    <t>Regional Championships 2017-2018, first available November 2017 (Reverse Holofoil) (Regional Championships and Staff Stamps)</t>
  </si>
  <si>
    <t>Pokémon Oceania International Championships, March 2018 (Reverse Holofoil) (Oceania Championships Stamp)</t>
  </si>
  <si>
    <t>Pokémon Oceania International Championships, March 2018 (Reverse Holofoil) (Oceania Championships and Staff Stamps)</t>
  </si>
  <si>
    <t>Pokémon Oceania International Championships, March 2018 (Reverse Holofoil) (Oceania Championships and Top 8 Stamps)</t>
  </si>
  <si>
    <t>Pokémon Oceania International Championships, March 2018 (Reverse Holofoil) (Oceania Championships and Champion Stamps)</t>
  </si>
  <si>
    <t>Pokémon League Ultra Prism: Season 1, February 2018 (Reverse Holofoil) (Pokémon League Stamp)</t>
  </si>
  <si>
    <t>Pokémon League Ultra Prism: Season 2, March 2018 (Reverse Holofoil) (Pokémon League Stamp)</t>
  </si>
  <si>
    <t>Pokémon League Ultra Prism: Season 3, April 2018 (Reverse Holofoil) (Pokémon League Stamp)</t>
  </si>
  <si>
    <t>Pokémon League Ultra Prism League Cup, February-April 2018 (Reverse Holofoil) (Pokémon League Stamp)</t>
  </si>
  <si>
    <t>Pokémon League Ultra Prism League Cup, February-April 2018 (Reverse Holofoil) (Pokémon League and Staff Stamps)</t>
  </si>
  <si>
    <t>Pokémon League Ultra Prism: Seasons 1-3 League Challenge, February-April 2018 (Reverse Holofoil) (Pokémon League and 1st Place Stamps)</t>
  </si>
  <si>
    <t>Pokémon League Ultra Prism: Seasons 1-3 League Challenge, February-April 2018 (Reverse Holofoil) (Pokémon League and 2nd Place Stamps)</t>
  </si>
  <si>
    <t>Pokémon League Ultra Prism: Seasons 1-3 League Challenge, February-April 2018 (Reverse Holofoil) (Pokémon League and 3rd Place Stamps)</t>
  </si>
  <si>
    <t>Pokémon League Ultra Prism: Seasons 1-3 League Challenge, February-April 2018 (Reverse Holofoil) (Pokémon League and 4th Place Stamps)</t>
  </si>
  <si>
    <t>Regional Championships 2017-2018, first available March 2018 (Reverse Holofoil) (Regional Championships Stamp)</t>
  </si>
  <si>
    <t>Regional Championships 2017-2018, first available March 2018 (Reverse Holofoil) (Regional Championships and Staff Stamps)</t>
  </si>
  <si>
    <t>Pokémon Latin America International Championships, April 2018 (Reverse Holofoil) (Latin America Championships Stamp)</t>
  </si>
  <si>
    <t>Pokémon Latin America International Championships, April 2018 (Reverse Holofoil) (Latin America Championships and Staff Stamps)</t>
  </si>
  <si>
    <t>Pokémon Latin America International Championships, April 2018 (Reverse Holofoil) (Latin America Championships and Top 8 Stamps)</t>
  </si>
  <si>
    <t>Pokémon Latin America International Championships, April 2018 (Reverse Holofoil) (Latin America Championships and Champion Stamps)</t>
  </si>
  <si>
    <t>Pokémon League Forbidden Light: Season 1, May 2018 (Reverse Holofoil) (Pokémon League Stamp)</t>
  </si>
  <si>
    <t>Regional Championships 2017-2018, first available May 2018 (Reverse Holofoil) (Regional Championships Stamp)</t>
  </si>
  <si>
    <t>Regional Championships 2017-2018, first available May 2018 (Reverse Holofoil) (Regional Championships and Staff Stamps)</t>
  </si>
  <si>
    <t>Pokémon League Forbidden Light: Season 2, June 2018 (Reverse Holofoil) (Pokémon League Stamp)</t>
  </si>
  <si>
    <t>Pokémon League Forbidden Light: Season 3, July 2018 (Reverse Holofoil) (Pokémon League Stamp)</t>
  </si>
  <si>
    <t>Pokémon League Forbidden Light League Cup, May-July 2018 (Reverse Holofoil) (Pokémon League Stamp)</t>
  </si>
  <si>
    <t>Pokémon League Forbidden Light League Cup, May-July 2018 (Reverse Holofoil) (Pokémon League and Staff Stamps)</t>
  </si>
  <si>
    <t>Pokémon League Forbidden Light: Seasons 1-3 League Challenge, May-July 2018 (Reverse Holofoil) (Pokémon League and 1st Place Stamps)</t>
  </si>
  <si>
    <t>Pokémon League Forbidden Light: Seasons 1-3 League Challenge, May-July 2018 (Reverse Holofoil) (Pokémon League and 2nd Place Stamps)</t>
  </si>
  <si>
    <t>Pokémon League Forbidden Light: Seasons 1-3 League Challenge, May-July 2018 (Reverse Holofoil) (Pokémon League and 3rd Place Stamps)</t>
  </si>
  <si>
    <t>Pokémon League Forbidden Light: Seasons 1-3 League Challenge, May-July 2018 (Reverse Holofoil) (Pokémon League and 4th Place Stamps)</t>
  </si>
  <si>
    <t>Pokémon North America International Championships, July 2018 (Reverse Holofoil) (North America Championships Stamp)</t>
  </si>
  <si>
    <t>Pokémon North America International Championships, July 2018 (Reverse Holofoil) (North America Championships and Staff Stamps)</t>
  </si>
  <si>
    <t>Pokémon North America International Championships, July 2018 (Reverse Holofoil) (North America Championships and Top 8 Stamps)</t>
  </si>
  <si>
    <t>Pokémon North America International Championships, July 2018 (Reverse Holofoil) (North America Championships and Champion Stamps)</t>
  </si>
  <si>
    <t>Pokémon World Championships 2018 (1st Place)</t>
  </si>
  <si>
    <t>Pokémon World Championships 2018 (2nd Place)</t>
  </si>
  <si>
    <t>Pokémon World Championships 2018 (3rd Place)</t>
  </si>
  <si>
    <t>Pokémon World Championships 2018 (4th Place)</t>
  </si>
  <si>
    <t>Pokémon League Celestial Storm: Season 1, August 2018 (Reverse Holofoil) (Pokémon League Stamp)</t>
  </si>
  <si>
    <t>Pokémon League Celestial Storm: Season 2, September 2018 (Reverse Holofoil) (Pokémon League Stamp)</t>
  </si>
  <si>
    <t>Pokémon League Celestial Storm: Season 3, October 2018 (Reverse Holofoil) (Pokémon League Stamp)</t>
  </si>
  <si>
    <t>Pokémon League Celestial Storm League Cup, August-October 2018 (Reverse Holofoil) (Pokémon League Stamp)</t>
  </si>
  <si>
    <t>Pokémon League Celestial Storm League Cup, August-October 2018 (Reverse Holofoil) (Pokémon League and Staff Stamps)</t>
  </si>
  <si>
    <t>Pokémon League Celestial Storm: Seasons 1-3 League Challenge, August-October 2018 (Reverse Holofoil) (Pokémon League and 1st Place Stamps)</t>
  </si>
  <si>
    <t>Pokémon League Celestial Storm: Seasons 1-3 League Challenge, August-October 2018 (Reverse Holofoil) (Pokémon League and 2nd Place Stamps)</t>
  </si>
  <si>
    <t>Pokémon League Celestial Storm: Seasons 1-3 League Challenge, August-October 2018 (Reverse Holofoil) (Pokémon League and 3rd Place Stamps)</t>
  </si>
  <si>
    <t>Pokémon League Celestial Storm: Seasons 1-3 League Challenge, August-October 2018 (Reverse Holofoil) (Pokémon League and 4th Place Stamps)</t>
  </si>
  <si>
    <t>Regional Championships 2017-2018, first available September 2018 (Reverse Holofoil) (Regional Championships Stamp)</t>
  </si>
  <si>
    <t>Regional Championships 2017-2018, first available September 2018 (Reverse Holofoil) (Regional Championships and Staff Stamps)</t>
  </si>
  <si>
    <t>Pokémon League Lost Thunder: Season 1, November 2018 (Reverse Holofoil) (Pokémon League Stamp)</t>
  </si>
  <si>
    <t>Pokémon League Lost Thunder: Season 2, December 2018 (Reverse Holofoil) (Pokémon League Stamp)</t>
  </si>
  <si>
    <t>Pokémon League Lost Thunder: Season 3, January 2019 (Reverse Holofoil) (Pokémon League Stamp)</t>
  </si>
  <si>
    <t>Pokémon League Lost Thunder League Cup, November 2018-January 2019 (Reverse Holofoil) (Pokémon League Stamp)</t>
  </si>
  <si>
    <t>Pokémon League Lost Thunder League Cup, November 2018-January 2019 (Reverse Holofoil) (Pokémon League and Staff Stamps)</t>
  </si>
  <si>
    <t>Pokémon League Lost Thunder: Seasons 1-3 League Challenge, November 2018-January 2019 (Reverse Holofoil) (Pokémon League and 1st Place Stamps)</t>
  </si>
  <si>
    <t>Pokémon League Lost Thunder: Seasons 1-3 League Challenge, November 2018-January 2019 (Reverse Holofoil) (Pokémon League and 2nd Place Stamps)</t>
  </si>
  <si>
    <t>Pokémon League Lost Thunder: Seasons 1-3 League Challenge, November 2018-January 2019 (Reverse Holofoil) (Pokémon League and 3rd Place Stamps)</t>
  </si>
  <si>
    <t>Pokémon League Lost Thunder: Seasons 1-3 League Challenge, November 2018-January 2019 (Reverse Holofoil) (Pokémon League and 4th Place Stamps)</t>
  </si>
  <si>
    <t>Regional Championships 2018-2019, first available November 2018 (Reverse Holofoil) (Regional Championships Stamp)</t>
  </si>
  <si>
    <t>Regional Championships 2018-2019, first available November 2018 (Reverse Holofoil) (Regional Championships and Staff Stamps)</t>
  </si>
  <si>
    <t>Pokémon World Championships 2019 (1st Place)</t>
  </si>
  <si>
    <t>Pokémon World Championships 2019 (2nd Place)</t>
  </si>
  <si>
    <t>Pokémon World Championships 2019 (3rd Place)</t>
  </si>
  <si>
    <t>Pokémon World Championships 2019 (4th Place)</t>
  </si>
  <si>
    <t>Pokémon League Sword &amp; Shield: Season 1, February 2020 (Reverse Holo) (Pokémon League Stamp)</t>
  </si>
  <si>
    <t>Pokémon League Sword &amp; Shield: Season 2, March 2020 (Reverse Holo) (Pokémon League Stamp)</t>
  </si>
  <si>
    <t>Pokémon League Sword &amp; Shield: Season 3, April 2020 (Reverse Holo) (Pokémon League Stamp)</t>
  </si>
  <si>
    <t>Pokémon League Sword &amp; Shield League Cup, February 2020-April 2020 (Reverse Holofoil) (Pokémon League Stamp)</t>
  </si>
  <si>
    <t>Pokémon League Sword &amp; Shield League Cup, February 2020-April 2020 (Reverse Holofoil) (Pokémon League and Staff Stamps)</t>
  </si>
  <si>
    <t>Pokémon League Sword &amp; Shield: Seasons 1-3 League Challenge, February 2020-April 2020 (Reverse Holofoil) (Pokémon League and 1st Place Stamps)</t>
  </si>
  <si>
    <t>Pokémon League Sword &amp; Shield: Seasons 1-3 League Challenge, February 2020-April 2020 (Reverse Holofoil) (Pokémon League and 2nd Place Stamps)</t>
  </si>
  <si>
    <t>Pokémon League Sword &amp; Shield: Seasons 1-3 League Challenge, February 2020-April 2020 (Reverse Holofoil) (Pokémon League and 3rd Place Stamps)</t>
  </si>
  <si>
    <t>Pokémon League Sword &amp; Shield: Seasons 1-3 League Challenge, February 2020-April 2020 (Reverse Holofoil) (Pokémon League and 4th Place Stamps)</t>
  </si>
  <si>
    <t>Regional Championships 2019-2020, first available March 2020 (Reverse Holofoil) (Regional Championships Stamp)</t>
  </si>
  <si>
    <t>Regional Championships 2019-2020, first available March 2020 (Reverse Holofoil) (Regional Championships and Staff Stamps)</t>
  </si>
  <si>
    <t>Pokémon League Rebel Clash: Season 1, May 2020 (Reverse Holo) (Pokémon League Stamp)</t>
  </si>
  <si>
    <t>Pokémon League Rebel Clash: Season 2, June 2020 (Reverse Holo) (Pokémon League Stamp)</t>
  </si>
  <si>
    <t>Pokémon League Rebel Clash: Season 3, July 2020 (Reverse Holo) (Pokémon League Stamp)</t>
  </si>
  <si>
    <t>Regional Championships 2022, first available March 2022 (Reverse Holofoil) (Regional Championships Stamp)</t>
  </si>
  <si>
    <t>Regional Championships 2022, first available March 2022 (Reverse Holofoil) (Regional Championships and Staff Stamps)</t>
  </si>
  <si>
    <t>Regional Championships 2022, first available May 2022 (Reverse Holofoil) (Regional Championships Stamp)</t>
  </si>
  <si>
    <t>Regional Championships 2022, first available May 2022 (Reverse Holofoil) (Regional Championships and Staff Stamps)</t>
  </si>
  <si>
    <t>Regional Championships 2022, first available June 2022 (Reverse Holofoil) (Regional Championships Stamp)</t>
  </si>
  <si>
    <t>Regional Championships 2022, first available June 2022 (Reverse Holofoil) (Regional Championships and Staff Stamps)</t>
  </si>
  <si>
    <t>Pokémon North America International Championships, June 2022 (Reverse Holofoil) (North America Championships Stamp)</t>
  </si>
  <si>
    <t>Pokémon North America International Championships, June 2022 (Reverse Holofoil) (North America Championships and Staff Stamps)</t>
  </si>
  <si>
    <t>Pokémon North America International Championships, June 2022 (Reverse Holofoil) (North America Championships and Top 8 Stamps)</t>
  </si>
  <si>
    <t>Pokémon North America International Championships, June 2022 (Reverse Holofoil) (North America Championships and Champion Stamps)</t>
  </si>
  <si>
    <t>Pokémon World Championships 2022 (1st Place)</t>
  </si>
  <si>
    <t>Pokémon World Championships 2022 (2nd Place)</t>
  </si>
  <si>
    <t>Pokémon World Championships 2022 (3rd Place)</t>
  </si>
  <si>
    <t>Pokémon World Championships 2022 (4th Place)</t>
  </si>
  <si>
    <t>Regional Championships 2022, first available September 2022 (Reverse Holofoil) (Regional Championships Stamp)</t>
  </si>
  <si>
    <t>Regional Championships 2022, first available September 2022 (Reverse Holofoil) (Regional Championships and Staff Stamps)</t>
  </si>
  <si>
    <t>Regional Championships 2022, first available December 2022 (Reverse Holofoil) (Regional Championships Stamp)</t>
  </si>
  <si>
    <t>Regional Championships 2022, first available December 2022 (Reverse Holofoil) (Regional Championships and Staff Stamps)</t>
  </si>
  <si>
    <t>Pokémon Oceania International Championships, February 2023 (Reverse Holofoil) (Oceania Championships Stamp)</t>
  </si>
  <si>
    <t>Pokémon Oceania International Championships, February 2023 (Reverse Holofoil) (Oceania Championships and Staff Stamps)</t>
  </si>
  <si>
    <t>Pokémon Oceania International Championships, February 2023 (Reverse Holofoil) (Oceania Championships and Top 8 Stamps)</t>
  </si>
  <si>
    <t>Pokémon Oceania International Championships, February 2023 (Reverse Holofoil) (Oceania Championships and Champion Stamps)</t>
  </si>
  <si>
    <t>Pokémon European International Championships, April 2023 (Reverse Holofoil) (European Championships Stamp)</t>
  </si>
  <si>
    <t>Pokémon European International Championships, April 2023 (Reverse Holofoil) (European Championships and Staff Stamps)</t>
  </si>
  <si>
    <t>Pokémon European International Championships, April 2023 (Reverse Holofoil) (European Championships and Top 8 Stamps)</t>
  </si>
  <si>
    <t>Pokémon European International Championships, April 2023 (Reverse Holofoil) (European Championships and Champion Stamps)</t>
  </si>
  <si>
    <t>Regional Championships 2023, first available May 2023 (Reverse Holofoil) (Regional Championships Stamp)</t>
  </si>
  <si>
    <t>Regional Championships 2023, first available May 2023 (Reverse Holofoil) (Regional Championships and Staff Stamps)</t>
  </si>
  <si>
    <t>Pokémon North American International Championships, June 2023 (Reverse Holofoil) (North American Championships Stamp)</t>
  </si>
  <si>
    <t>Pokémon North American International Championships, June 2023 (Reverse Holofoil) (North American Championships and Staff Stamps)</t>
  </si>
  <si>
    <t>Pokémon North American International Championships, June 2023 (Reverse Holofoil) (North American Championships and Top 8 Stamps)</t>
  </si>
  <si>
    <t>Pokémon North American International Championships, June 2023 (Reverse Holofoil) (North American Championships and Champion Stamps)</t>
  </si>
  <si>
    <t>Pokémon World Championships 2023 (1st Place)</t>
  </si>
  <si>
    <t>Pokémon World Championships 2023 (2nd Place)</t>
  </si>
  <si>
    <t>Pokémon World Championships 2023 (3rd Place)</t>
  </si>
  <si>
    <t>Pokémon World Championships 2023 (4th Place)</t>
  </si>
  <si>
    <t>Regional Championships 2023, first available September 2023 (Reverse Holofoil) (Regional Championships Stamp)</t>
  </si>
  <si>
    <t>Regional Championships 2023, first available September 2023 (Reverse Holofoil) (Regional Championships and Staff Stamps)</t>
  </si>
  <si>
    <t>Professor Program 2004-2005</t>
  </si>
  <si>
    <t>Prof. Oak's Research</t>
  </si>
  <si>
    <t>Professor Program 2005-2006</t>
  </si>
  <si>
    <t>Professor Program 2006-2007</t>
  </si>
  <si>
    <t>Professor Program 2007-2008</t>
  </si>
  <si>
    <t>Professor Program 2008-2009</t>
  </si>
  <si>
    <t>Professor Program 2010-2011</t>
  </si>
  <si>
    <t>Professor Program 2011-2012</t>
  </si>
  <si>
    <t>Professor Program, January 2013 (Crosshatch Holo) (Professor Program Stamp)</t>
  </si>
  <si>
    <t>Professor Program, August 2015 (Crosshatch Holo) (Professor Program Stamp)</t>
  </si>
  <si>
    <t>Professor Program, 2019 (Reverse Holo) (Professor Program Stamp)</t>
  </si>
  <si>
    <t>Professor Program, Spring 2022 (Reverse Holo) (Professor Program Stamp)</t>
  </si>
  <si>
    <t>Professor Program, Fall 2022 (Reverse Holo) (Professor Program Stamp)</t>
  </si>
  <si>
    <t>Professor Program, Fall 2022 (Reverse Holo) (Staff and Professor Program Stamp)</t>
  </si>
  <si>
    <t>Professor Program, Fall 2022 (Reverse Holo) (Top 8 and Professor Program Stamp)</t>
  </si>
  <si>
    <t>Professor Program, Fall 2022 (Reverse Holo) (Champion and Professor Program Stamp)</t>
  </si>
  <si>
    <t>Pokémon Professor Gift, Fall 2022 (Professor Program Stamp)</t>
  </si>
  <si>
    <t>Player Rewards Program 2009-2010 (Tier One)</t>
  </si>
  <si>
    <t>92</t>
  </si>
  <si>
    <t>Player Rewards Program 2009-2010 (Tier Two)</t>
  </si>
  <si>
    <t>98</t>
  </si>
  <si>
    <t>Player Rewards Program 2010-2011 (Tier One)</t>
  </si>
  <si>
    <t>Player Rewards Program 2010-2011 (Tier Two)</t>
  </si>
  <si>
    <t>82</t>
  </si>
  <si>
    <t>Player Rewards Program 2011 (Tier One)</t>
  </si>
  <si>
    <t>88</t>
  </si>
  <si>
    <t>Player Rewards Program 2011 (Tier Three)</t>
  </si>
  <si>
    <t>83</t>
  </si>
  <si>
    <t>85</t>
  </si>
  <si>
    <t>Player Rewards Program 2011 (Tier Two)</t>
  </si>
  <si>
    <t>87</t>
  </si>
  <si>
    <t>Player Rewards Program 2011-2012 (Tier Three)</t>
  </si>
  <si>
    <t>97</t>
  </si>
  <si>
    <t>Player Rewards Program 2011-2012 (Tier Two)</t>
  </si>
  <si>
    <t>96</t>
  </si>
  <si>
    <t>95</t>
  </si>
  <si>
    <t>Player Rewards Program 2012 (Tier Three)</t>
  </si>
  <si>
    <t>Player Rewards Program 2012 (Tier Two)</t>
  </si>
  <si>
    <t>91</t>
  </si>
  <si>
    <t>Player Rewards Program 2012-2013 (Tier One)</t>
  </si>
  <si>
    <t>Player Rewards Program 2012-2013 Player Rewards (Tier Three)</t>
  </si>
  <si>
    <t>Player Rewards Program 2012-2013 Player Rewards (Tier Two)</t>
  </si>
  <si>
    <t>Ancient Origins Blisters (Cosmos Holofoil)</t>
  </si>
  <si>
    <t>Arceus Blisters (Cosmos Holofoil)</t>
  </si>
  <si>
    <t>Black &amp; White Two Pack Blister (Cosmos Holofoil)</t>
  </si>
  <si>
    <t>Black &amp; White Variety Blisters (Mirror Reverse Holofoil)</t>
  </si>
  <si>
    <t>Boundaries Crossed Blisters (Cosmos Holofoil)</t>
  </si>
  <si>
    <t>BREAKthrough Blisters (Cosmos Holofoil)</t>
  </si>
  <si>
    <t>Dark Explorers Blisters (Cosmos Holofoil)</t>
  </si>
  <si>
    <t>Dark Explorers Blisters (Cracked Ice Holofoil)</t>
  </si>
  <si>
    <t>Diamond &amp; Pearl Blisters (Mirror Reverse Holofoil)</t>
  </si>
  <si>
    <t>Double Value Pack (Cosmos Holofoil)</t>
  </si>
  <si>
    <t>DP Gift Packs (Cosmos Holofoil)</t>
  </si>
  <si>
    <t>DP Gift Packs (Mirror Holofoil)</t>
  </si>
  <si>
    <t>Pelipper (Delta Species</t>
  </si>
  <si>
    <t>DP Value Pack 1 (Cosmos Holofoil)</t>
  </si>
  <si>
    <t>DP Value Pack 2 (Cosmos Holofoil)</t>
  </si>
  <si>
    <t>Dragon Vault Blisters (Stamped Holofoil)</t>
  </si>
  <si>
    <t>Dragons Exalted Blisters (Cosmos Holofoil)</t>
  </si>
  <si>
    <t>Dragons Exalted Blisters (Cracked Ice Holofoil)</t>
  </si>
  <si>
    <t>Eeveelutions Blisters, Enahnced Value Pack (Cosmos Holofoil)</t>
  </si>
  <si>
    <t>EX Crystal Guardians Blisters (Cosmos Holofoil)</t>
  </si>
  <si>
    <t>EX Dragon Frontiers Blisters (Cosmos Holofoil)</t>
  </si>
  <si>
    <t>EX Holon Phantoms Blisters (Cosmos Holofoil)</t>
  </si>
  <si>
    <t>EX Holon Phantoms Blisters/Rayquaza Blister Pack (Cosmos Holofoil)</t>
  </si>
  <si>
    <t>EX Legend Maker Blisters (Cosmos Holofoil)</t>
  </si>
  <si>
    <t>Deoxys (Delta Species)</t>
  </si>
  <si>
    <t>EX Power Keepers Blisters (Cosmos Holofoil)</t>
  </si>
  <si>
    <t>Wobbuffett</t>
  </si>
  <si>
    <t>EX Unseen Forces Blisters (Cosmos Holofoil)</t>
  </si>
  <si>
    <t>EX Value Set (Cosmos Holofoil)</t>
  </si>
  <si>
    <t>Flashfire Blisters (Cosmos Holofoil)</t>
  </si>
  <si>
    <t>Furious Fist Blisters (Cosmos Holofoil)</t>
  </si>
  <si>
    <t>Gallade Blister Pack (Cosmos Holofoil)</t>
  </si>
  <si>
    <t>Goodra Mini Album Blister Pack (Cosmos Holofoil)</t>
  </si>
  <si>
    <t>Great Encounters Blisters (Cosmos Holofoil)</t>
  </si>
  <si>
    <t>Legendary Beasts Blisters (Cosmos Holofoil)</t>
  </si>
  <si>
    <t>Legendary Treasures Blisters (Cosmos Holofoil)</t>
  </si>
  <si>
    <t>Legends Awakened Blisters (Cosmos Holofoil)</t>
  </si>
  <si>
    <t>Majestic Dawn Blisters (Cosmos Holofoil)</t>
  </si>
  <si>
    <t>Mysterious Treasures Blisters (Mirror Reverse Holofoil)</t>
  </si>
  <si>
    <t>Next Destinies Blisters (Cracked Ice Holofoil)</t>
  </si>
  <si>
    <t>Phantom Forces Blisters (Cosmos Holofoil)</t>
  </si>
  <si>
    <t>Plasma Blast Blisters (Cosmos Holofoil)</t>
  </si>
  <si>
    <t>Plasma Freeze Blisters/Black &amp; White Two Pack Blister (Cosmos Holofoil)</t>
  </si>
  <si>
    <t>Plasma Storm Blisters (Cosmos Holofoil)</t>
  </si>
  <si>
    <t>Platinum Blisters (Cosmos Holofoil)</t>
  </si>
  <si>
    <t>Primal Clash Blisters (Cosmos Holofoil)</t>
  </si>
  <si>
    <t>Primal Clash Blisters/Primal Clash Launch Kit (Cosmos Holofoil)</t>
  </si>
  <si>
    <t>Rising Rivals Blisters (Cracked Ice Holofoil)</t>
  </si>
  <si>
    <t>Secret Wonders Blisters (Mirror Reverse Holofoil)</t>
  </si>
  <si>
    <t>Special Edition Blisters (Cosmos Holofoil)</t>
  </si>
  <si>
    <t>Stage 1 Blisters, printed with Undaunted set symbol (Cracked Ice Holofoil)</t>
  </si>
  <si>
    <t>Stage 1 Blisters (Cracked Ice Holofoil)</t>
  </si>
  <si>
    <t>Starter Blisters (Cosmos Holofoil)</t>
  </si>
  <si>
    <t>Supreme Victors Blisters (Cosmos Holofoil)</t>
  </si>
  <si>
    <t>Supreme Victors Blisters (Cracked Ice Reverse Holofoil)</t>
  </si>
  <si>
    <t>XY Blisters (Cosmos Holofoil)</t>
  </si>
  <si>
    <t>XY Two Pack Blisters/XY Knock Out Collection/XY Kanto Two Pack Blisters (Cosmos Holofoil)</t>
  </si>
  <si>
    <t>XY Knock Out Collection/XY Kanto Two Pack Blisters (Cosmos Holofoil)</t>
  </si>
  <si>
    <t>BREAKpoint Three Pack Blisters (Cosmos Holofoil)</t>
  </si>
  <si>
    <t>Gengar Spirit Link 2-pack (Sheen Holofoil)</t>
  </si>
  <si>
    <t>Sun &amp; Moon Two Pack Blister (Cosmos Holofoil)</t>
  </si>
  <si>
    <t>Yveltal 3-Pack Blister Pack (Cosmos Holofoil)</t>
  </si>
  <si>
    <t>Guardians Rising Two Pack Blister (Cosmos Holofoil)</t>
  </si>
  <si>
    <t>Barnes &amp; Noble 'Spooky Blister' (Cosmos Holofoil)</t>
  </si>
  <si>
    <t>Guardians Rising One Pack Blister (Cosmos Holofoil)</t>
  </si>
  <si>
    <t>Celestial Storm Two Pack Blister (Cosmos Holofoil)</t>
  </si>
  <si>
    <t>XY Premium Checklane Blisters (Cosmos Holofoil)</t>
  </si>
  <si>
    <t>Burning Shadows Two Pack Blister (Cosmos Holofoil)</t>
  </si>
  <si>
    <t>Team Up Stage 1 Blister (Cosmos Holofoil)</t>
  </si>
  <si>
    <t>Unbroken Bonds Stage 1 Blister (Cosmos Holofoil)</t>
  </si>
  <si>
    <t>Giratina Mini Portfolio 2 Pack Blister (Cosmos Holofoil)</t>
  </si>
  <si>
    <t>Unified Minds Stage 1 Blister (Cosmos Holofoil)</t>
  </si>
  <si>
    <t>Cosmic Eclipse Stage 1 Blister (Cosmos Holofoil)</t>
  </si>
  <si>
    <t>Sword &amp; Shield Stage 1 Blister (Cosmos Holofoil)</t>
  </si>
  <si>
    <t>Mini-Pack Blisters, circa 2019 (Cosmos Holofoil)</t>
  </si>
  <si>
    <t>Target/Walmart Exclusive Blister, July 2021 (Cosmos Holofoil)</t>
  </si>
  <si>
    <t>Fusion Strike Two Pack Blister, January 2022 (Cosmos Holofoil)</t>
  </si>
  <si>
    <t>Enhanced 2-Pack Blister, August 2022 (Cosmos Holofoil)</t>
  </si>
  <si>
    <t>S1</t>
  </si>
  <si>
    <t>Legendary Collection Box Topper (Jumbo, Reverse Holofoil)</t>
  </si>
  <si>
    <t>S2</t>
  </si>
  <si>
    <t>S3</t>
  </si>
  <si>
    <t>S4</t>
  </si>
  <si>
    <t>Expedition Base Set Box Topper (Jumbo, Reverse Holofoil)</t>
  </si>
  <si>
    <t>Aquapolis Box Topper (Jumbo, Reverse Holofoil)</t>
  </si>
  <si>
    <t>Skyridge Box Topper (Jumbo, Reverse Holofoil)</t>
  </si>
  <si>
    <t>Team Magma vs Team Aqua Box Topper</t>
  </si>
  <si>
    <t>Hidden Legends Box Topper</t>
  </si>
  <si>
    <t>FireRed &amp; LeafGreen Box Topper</t>
  </si>
  <si>
    <t>Team Rocket Returns Box Topper</t>
  </si>
  <si>
    <t>Deoxys Box Topper</t>
  </si>
  <si>
    <t>Emerald Box Topper</t>
  </si>
  <si>
    <t>Unseen Forces Box Topper</t>
  </si>
  <si>
    <t>Delta Species Box Topper</t>
  </si>
  <si>
    <t>Legend Maker Box Topper</t>
  </si>
  <si>
    <t>Holon Phantoms Box Topper</t>
  </si>
  <si>
    <t>24a</t>
  </si>
  <si>
    <t>28a</t>
  </si>
  <si>
    <t>54a</t>
  </si>
  <si>
    <t>92a</t>
  </si>
  <si>
    <t>Battle Arena Decks: Black Kyurem vs White Kyurem</t>
  </si>
  <si>
    <t>107a</t>
  </si>
  <si>
    <t>XY67a</t>
  </si>
  <si>
    <t>XY Premium Trainer's Kit</t>
  </si>
  <si>
    <t>XY150a</t>
  </si>
  <si>
    <t>XY177a</t>
  </si>
  <si>
    <t>XY198a</t>
  </si>
  <si>
    <t>XY200a</t>
  </si>
  <si>
    <t>65a</t>
  </si>
  <si>
    <t>77a</t>
  </si>
  <si>
    <t>75a</t>
  </si>
  <si>
    <t>98b</t>
  </si>
  <si>
    <t>73a</t>
  </si>
  <si>
    <t>43a</t>
  </si>
  <si>
    <t>105a</t>
  </si>
  <si>
    <t>111a</t>
  </si>
  <si>
    <t>Guzzlord-GX Box</t>
  </si>
  <si>
    <t>19a</t>
  </si>
  <si>
    <t>Ultra Prism Single Pack Blisters</t>
  </si>
  <si>
    <t>21a</t>
  </si>
  <si>
    <t>Ultra Prism Three Pack Blisters</t>
  </si>
  <si>
    <t>Shining Legends Figure Collection-Shiny Darkrai-GX</t>
  </si>
  <si>
    <t>10a</t>
  </si>
  <si>
    <t>Legends of Johto Premium Collection</t>
  </si>
  <si>
    <t>51a</t>
  </si>
  <si>
    <t>Forbidden Light Three Pack Blisters</t>
  </si>
  <si>
    <t>84a</t>
  </si>
  <si>
    <t>SM30a</t>
  </si>
  <si>
    <t>Celestial Storm Three Pack Blisters</t>
  </si>
  <si>
    <t>146a</t>
  </si>
  <si>
    <t>Mega Charizard X Battle Arena Deck (Holofoil)</t>
  </si>
  <si>
    <t>Mega Blastoise Battle Arena Deck</t>
  </si>
  <si>
    <t>98a</t>
  </si>
  <si>
    <t>Mega Blastoise Battle Arena Deck (Holofoil)</t>
  </si>
  <si>
    <t>Mega Charizard X Battle Arena Deck</t>
  </si>
  <si>
    <t>2a</t>
  </si>
  <si>
    <t>Dragon Majesty Three Pack Blisters</t>
  </si>
  <si>
    <t>40a</t>
  </si>
  <si>
    <t>Island Guardians-GX Premium Collection</t>
  </si>
  <si>
    <t>101a</t>
  </si>
  <si>
    <t>18a</t>
  </si>
  <si>
    <t>Charmander Sidekick Collection</t>
  </si>
  <si>
    <t>General Mills "Let's Go, Kanto!" Mini Packs (Sequin Holofoil)</t>
  </si>
  <si>
    <t>125a</t>
  </si>
  <si>
    <t>Pokémon League Team Up: Season 1, February 2019 (Reverse Holo) (Pokémon League Stamp)</t>
  </si>
  <si>
    <t>112a</t>
  </si>
  <si>
    <t>Pokémon League Team Up: Seasons 1-3 League Challenge, February 2019-April 2019 (Reverse Holofoil) (Pokémon League and 1st Place Stamps)</t>
  </si>
  <si>
    <t>Pokémon League Team Up: Seasons 1-3 League Challenge, February 2019-April 2019 (Reverse Holofoil) (Pokémon League and 2nd Place Stamps)</t>
  </si>
  <si>
    <t>Pokémon League Team Up: Seasons 1-3 League Challenge, February 2019-April 2019 (Reverse Holofoil) (Pokémon League and 3rd Place Stamps)</t>
  </si>
  <si>
    <t>Pokémon League Team Up: Seasons 1-3 League Challenge, February 2019-April 2019 (Reverse Holofoil) (Pokémon League and 4th Place Stamps)</t>
  </si>
  <si>
    <t>68a</t>
  </si>
  <si>
    <t>Pokémon League Team Up League Cup, February 2019-April 2019 (Reverse Holofoil) (Pokémon League Stamp)</t>
  </si>
  <si>
    <t>Pokémon League Team Up League Cup, February 2019-April 2019 (Reverse Holofoil) (Pokémon League and Staff Stamps)</t>
  </si>
  <si>
    <t>115a</t>
  </si>
  <si>
    <t>Regional Championships 2018-2019, first available January 2019 (Reverse Holofoil) (Regional Championships Stamp)</t>
  </si>
  <si>
    <t>Regional Championships 2018-2019, first available January 2019 (Reverse Holofoil) (Regional Championships and Staff Stamps)</t>
  </si>
  <si>
    <t>121a</t>
  </si>
  <si>
    <t>Pokémon Oceania International Championships, February 2019 (Reverse Holofoil) (Oceania Championships Stamp)</t>
  </si>
  <si>
    <t>Pokémon Oceania International Championships, February 2019 (Reverse Holofoil) (Oceania Championships and Staff Stamps)</t>
  </si>
  <si>
    <t>Pokémon Oceania International Championships, February 2019 (Reverse Holofoil) (Oceania Championships and Top 8 Stamps)</t>
  </si>
  <si>
    <t>Pokémon Oceania International Championships, February 2019 (Reverse Holofoil) (Oceania Championships and Champion Stamps)</t>
  </si>
  <si>
    <t>Pokémon Europe International Championships, April 2019 (Reverse Holofoil) (Europe Championships Stamp)</t>
  </si>
  <si>
    <t>Pokémon Europe International Championships, April 2019 (Reverse Holofoil) (Europe Championships and Staff Stamps)</t>
  </si>
  <si>
    <t>Pokémon Europe International Championships, April 2019 (Reverse Holofoil) (Europe Championships and Top 8 Stamps)</t>
  </si>
  <si>
    <t>Pokémon Europe International Championships, April 2019 (Reverse Holofoil) (Europe Championships and Champion Stamps)</t>
  </si>
  <si>
    <t>Pokémon North America International Championships, June 2019 (Reverse Holofoil) (North America Championships Stamp)</t>
  </si>
  <si>
    <t>Pokémon North America International Championships, June 2019 (Reverse Holofoil) (North America Championships and Staff Stamps)</t>
  </si>
  <si>
    <t>Pokémon North America International Championships, June 2019 (Reverse Holofoil) (North America Championships and Top 8 Stamps)</t>
  </si>
  <si>
    <t>Pokémon North America International Championships, June 2019 (Reverse Holofoil) (North America Championships and Champion Stamps)</t>
  </si>
  <si>
    <t>124a</t>
  </si>
  <si>
    <t>Pokémon League Team Up: Season 2, March 2019 (Reverse Holo) (Pokémon League Stamp)</t>
  </si>
  <si>
    <t>128a</t>
  </si>
  <si>
    <t>Pokémon League Team Up: Season 3, April 2019 (Reverse Holo) (Pokémon League Stamp)</t>
  </si>
  <si>
    <t>119a</t>
  </si>
  <si>
    <t>Regional Championships 2018-2019, first available May 2019 (Reverse Holofoil) (Regional Championships Stamp)</t>
  </si>
  <si>
    <t>Regional Championships 2018-2019, first available May 2019 (Reverse Holofoil) (Regional Championships and Staff Stamps)</t>
  </si>
  <si>
    <t>Pokémon League Unbroken Bonds: Season 1, May 2019 (Reverse Holo) (Pokémon League Stamp)</t>
  </si>
  <si>
    <t>135a</t>
  </si>
  <si>
    <t>Pokémon League Unbroken Bonds: Seasons 1-3 League Challenge, May 2019-July 2019 (Reverse Holofoil) (Pokémon League and 1st Place Stamps)</t>
  </si>
  <si>
    <t>Pokémon League Unbroken Bonds: Seasons 1-3 League Challenge, May 2019-July 2019 (Reverse Holofoil) (Pokémon League and 2nd Place Stamps)</t>
  </si>
  <si>
    <t>Pokémon League Unbroken Bonds: Seasons 1-3 League Challenge, May 2019-July 2019 (Reverse Holofoil) (Pokémon League and 3rd Place Stamps)</t>
  </si>
  <si>
    <t>Pokémon League Unbroken Bonds: Seasons 1-3 League Challenge, May 2019-July 2019 (Reverse Holofoil) (Pokémon League and 4th Place Stamps)</t>
  </si>
  <si>
    <t>102a</t>
  </si>
  <si>
    <t>Pokémon League Unbroken Bonds League Cup, May 2019-July 2019 (Reverse Holofoil) (Pokémon League Stamp)</t>
  </si>
  <si>
    <t>Pokémon League Unbroken Bonds League Cup, May 2019-July 2019 (Reverse Holofoil) (Pokémon League and Staff Stamps)</t>
  </si>
  <si>
    <t>130a</t>
  </si>
  <si>
    <t>Pokémon League Unbroken Bonds: Season 2, June 2019 (Reverse Holo) (Pokémon League Stamp)</t>
  </si>
  <si>
    <t>116a</t>
  </si>
  <si>
    <t>Pokémon League Unbroken Bonds: Season 3, July 2019 (Reverse Holo) (Pokémon League Stamp)</t>
  </si>
  <si>
    <t>172a</t>
  </si>
  <si>
    <t>Pokémon League Unified Minds: Season 1, August 2019 (Reverse Holo) (Pokémon League Stamp)</t>
  </si>
  <si>
    <t>113a</t>
  </si>
  <si>
    <t>Pokémon League Unified Minds: Season 2, September 2019 (Reverse Holo) (Pokémon League Stamp)</t>
  </si>
  <si>
    <t>187a</t>
  </si>
  <si>
    <t>Pokémon League Unified Minds: Season 3, October 2019 (Reverse Holo) (Pokémon League Stamp)</t>
  </si>
  <si>
    <t>182a</t>
  </si>
  <si>
    <t>Pokémon League Unified Minds League Cup, August 2019-October 2019 (Reverse Holofoil) (Pokémon League Stamp)</t>
  </si>
  <si>
    <t>Pokémon League Unified Minds League Cup, August 2019-October 2019 (Reverse Holofoil) (Pokémon League and Staff Stamps)</t>
  </si>
  <si>
    <t>153a</t>
  </si>
  <si>
    <t>Pokémon League Unified Minds: Seasons 1-3 League Challenge, August 2019-October 2019 (Reverse Holofoil) (Pokémon League and 1st Place Stamps)</t>
  </si>
  <si>
    <t>Pokémon League Unified Minds: Seasons 1-3 League Challenge, August 2019-October 2019 (Reverse Holofoil) (Pokémon League and 2nd Place Stamps)</t>
  </si>
  <si>
    <t>Pokémon League Unified Minds: Seasons 1-3 League Challenge, August 2019-October 2019 (Reverse Holofoil) (Pokémon League and 3rd Place Stamps)</t>
  </si>
  <si>
    <t>Pokémon League Unified Minds: Seasons 1-3 League Challenge, August 2019-October 2019 (Reverse Holofoil) (Pokémon League and 4th Place Stamps)</t>
  </si>
  <si>
    <t>Regional Championships 2019-2020, first available August 2019 (Reverse Holofoil) (Regional Championships Stamp)</t>
  </si>
  <si>
    <t>Regional Championships 2019-2020, first available August 2019 (Reverse Holofoil) (Regional Championships and Staff Stamps)</t>
  </si>
  <si>
    <t>Hidden Fates Great Ball Collection</t>
  </si>
  <si>
    <t>157a</t>
  </si>
  <si>
    <t>Hidden Fates Ultra Ball Collection</t>
  </si>
  <si>
    <t>189a</t>
  </si>
  <si>
    <t>Ultra Necrozma Arena Battle Deck</t>
  </si>
  <si>
    <t>148a</t>
  </si>
  <si>
    <t>Rayquaza Arena Battle Deck</t>
  </si>
  <si>
    <t>Hidden Fates Premium Powers Collection, Hidden Fates Ultra-Premium Collection</t>
  </si>
  <si>
    <t>SM103a</t>
  </si>
  <si>
    <t>SM104a</t>
  </si>
  <si>
    <t>123a</t>
  </si>
  <si>
    <t>Pokémon League Cosmic Eclipse: Season 1, November 2019 (Reverse Holo) (Pokémon League Stamp)</t>
  </si>
  <si>
    <t>122a</t>
  </si>
  <si>
    <t>Pokémon League Cosmic Eclipse: Season 2, December 2019 (Reverse Holo) (Pokémon League Stamp)</t>
  </si>
  <si>
    <t>Pokémon League Cosmic Eclipse: Season 3, January 2020 (Reverse Holo) (Pokémon League Stamp)</t>
  </si>
  <si>
    <t>191a</t>
  </si>
  <si>
    <t>Pokémon League Cosmic Eclipse League Cup, November 2019-January 2020 (Reverse Holofoil) (Pokémon League Stamp)</t>
  </si>
  <si>
    <t>Pokémon League Cosmic Eclipse League Cup, November 2019-January 2020 (Reverse Holofoil) (Pokémon League and Staff Stamps)</t>
  </si>
  <si>
    <t>188a</t>
  </si>
  <si>
    <t>Pokémon League Cosmic Eclipse: Seasons 1-3 League Challenge, November 2019-January 2020 (Reverse Holofoil) (Pokémon League and 1st Place Stamps)</t>
  </si>
  <si>
    <t>Pokémon League Cosmic Eclipse: Seasons 1-3 League Challenge, November 2019-January 2020 (Reverse Holofoil) (Pokémon League and 2nd Place Stamps)</t>
  </si>
  <si>
    <t>Pokémon League Cosmic Eclipse: Seasons 1-3 League Challenge, November 2019-January 2020 (Reverse Holofoil) (Pokémon League and 3rd Place Stamps)</t>
  </si>
  <si>
    <t>Pokémon League Cosmic Eclipse: Seasons 1-3 League Challenge, November 2019-January 2020 (Reverse Holofoil) (Pokémon League and 4th Place Stamps)</t>
  </si>
  <si>
    <t>Regional Championships 2019-2020, first available November 2019 (Reverse Holofoil) (Regional Championships Stamp)</t>
  </si>
  <si>
    <t>Regional Championships 2019-2020, first available November 2019 (Reverse Holofoil) (Regional Championships and Staff Stamps)</t>
  </si>
  <si>
    <t>152a</t>
  </si>
  <si>
    <t>Pokémon Oceania International Championships, February 2020 (Reverse Holofoil) (Oceania Championships Stamp)</t>
  </si>
  <si>
    <t>Pokémon Oceania International Championships, February 2020 (Reverse Holofoil) (Oceania Championships and Staff Stamps)</t>
  </si>
  <si>
    <t>Pokémon Oceania International Championships, February 2020 (Reverse Holofoil) (Oceania Championships and Top 8 Stamps)</t>
  </si>
  <si>
    <t>Pokémon Oceania International Championships, February 2020 (Reverse Holofoil) (Oceania Championships and Champion Stamps)</t>
  </si>
  <si>
    <t>195a</t>
  </si>
  <si>
    <t>Trainer's Toolkit, June 2020</t>
  </si>
  <si>
    <t>182b</t>
  </si>
  <si>
    <t>152b</t>
  </si>
  <si>
    <t>206a</t>
  </si>
  <si>
    <t>143a</t>
  </si>
  <si>
    <t>Small But Mighty Premium Collection, November 2020</t>
  </si>
  <si>
    <t>79a</t>
  </si>
  <si>
    <t>Jirachi-GX Collection, November 2020</t>
  </si>
  <si>
    <t>Trainer Deck A, unique red border and red lettering on back of card. Non Holofoil and only non-1st Edition Machamp</t>
  </si>
  <si>
    <t>Trainer Deck A, unique red border and red lettering on back of card.</t>
  </si>
  <si>
    <t>Trainer Deck B, unique red border and red lettering on back of card. Non Holofoil.</t>
  </si>
  <si>
    <t>Trainer Deck B, unique red border and red lettering on back of card.</t>
  </si>
  <si>
    <t>CoroCoro Comic, March 1999 (Grey Star Promo Stamp, Japanese Card Stock)</t>
  </si>
  <si>
    <t>Australia Pokétour (Pokétour 1999 Stamp)</t>
  </si>
  <si>
    <t>E3 1999 (Red Cheek variant, E3 Stamp)</t>
  </si>
  <si>
    <t>Tropical Mega Battle, August 1999 (Non-Glossy Print, Bilingual Print)</t>
  </si>
  <si>
    <t>Nintendo Power Magazine, September 1999 (Yellow Cheek variant, E3 Stamp)</t>
  </si>
  <si>
    <t>Pokémon Song Best Collection english card, The only known difference is it used Japanese Card stock</t>
  </si>
  <si>
    <t>Pokémon Card Trainers magazine, Vol 3,, October 1999 (Glossy Print, Bilingual Print)</t>
  </si>
  <si>
    <t>Fruit by the Foot promotion, December 1999. Card has Gold Border</t>
  </si>
  <si>
    <t>Ancient Mew</t>
  </si>
  <si>
    <t>Power of One Promotional Card, July 2000 (Non-English, but released in USA)</t>
  </si>
  <si>
    <t>Tropical Mega Battle Tournament, August 2000 (Bilingual Print)</t>
  </si>
  <si>
    <t>E3 2002 Convention promo, Japanese back</t>
  </si>
  <si>
    <t>Test cards meant to be destroyed. Prominently display "For Position Only" on card image.</t>
  </si>
  <si>
    <t>InQuest Gamer Magazine, January 2004 (InQuest Stamp)</t>
  </si>
  <si>
    <t>Scyre Magazine, January 2004 (Scrye Stamp)</t>
  </si>
  <si>
    <t>Poké Card Creator Pack</t>
  </si>
  <si>
    <t>Released as part of Kids' WB!'s Poké Card Creator Contest, July 2004</t>
  </si>
  <si>
    <t>Gencon Magazine, August 2004 (Gencon Stamp)</t>
  </si>
  <si>
    <t>Black Star Promo stamp replaces Dragon stamp, various promotions</t>
  </si>
  <si>
    <t>POP Series 1 holofoil variant, not sure of origin (Cosmos Holofoil)</t>
  </si>
  <si>
    <t>Destiny Deoxys DVD release, February 2015 (Destiny Deoxys Stamp)</t>
  </si>
  <si>
    <t>Pokémon 10th Anniversary Journey Across America (10th Anniversary Stamp)</t>
  </si>
  <si>
    <t>Wizard World Philadelphia 2005 (Wizard World Philadelphia Stamp)</t>
  </si>
  <si>
    <t>Nintendo World Opening, May 2005 (Nintendo World May 2005 Stamp)</t>
  </si>
  <si>
    <t>San Diego Comic-Con 2005 (Comic-Con Stamp)</t>
  </si>
  <si>
    <t>Wizard World Chicago 2005 (Wizard World Chicago Stamp)</t>
  </si>
  <si>
    <t>GenCon Indianapolis 2005, (GenCon Stamp)</t>
  </si>
  <si>
    <t>Crystal Trainer Set, September 2006 (Cosmos Holofoil)</t>
  </si>
  <si>
    <t>Feraligatr ex Epic Collection Deck, May 2007 (Non-Holofoil)</t>
  </si>
  <si>
    <t>Pokémon Rocks America 2005 (Pokémon Rocks America 2005 Stamp)</t>
  </si>
  <si>
    <t>Ditto [Charmander]</t>
  </si>
  <si>
    <t>Origins Game Expo 2007 (Origins Game Expo 2007 Stamp)</t>
  </si>
  <si>
    <t>Ditto [Pikachu]</t>
  </si>
  <si>
    <t>San Diego Comic-Con 2007 (Comic-Con Stamp)</t>
  </si>
  <si>
    <t>Ditto [Squirtle]</t>
  </si>
  <si>
    <t>Games Expo 2007</t>
  </si>
  <si>
    <t>Donald Duck &amp; Friends comic (Scandinavia) (Delta Species Stamp)</t>
  </si>
  <si>
    <t>Kraze Club Magazine, 2006 (Kraze Club Stamp)</t>
  </si>
  <si>
    <t>Lucario and the Mystery of Mew DVD release (Non-Holofoil)</t>
  </si>
  <si>
    <t>2007 Pokémon USA annual distributor meeting (Cosmos Holofoil) (San Diego 07 Stamp)</t>
  </si>
  <si>
    <t>Epic Collection Value Box, May 2007 (Cosmos Holofoil)</t>
  </si>
  <si>
    <t>DP Value Pack 2, November 2007 / Power Pack, July 2008 (Cosmos Holofoil)</t>
  </si>
  <si>
    <t>Pokémon Day 2008 - Netherlands, August 2008 (Pokémon DAY Stamp)</t>
  </si>
  <si>
    <t>2008 Pokémon USA annual distributor meeting (Cosmos Holofoil) (New York 08 Stamp)</t>
  </si>
  <si>
    <t>Origins Game Fair 2008 (Origins Game Fair 2008 Stamp)</t>
  </si>
  <si>
    <t>Origins Game Fair 2008 (Origins Game Fair 2008 and Staff Stamps)</t>
  </si>
  <si>
    <t>San Diego Comic-Con 2008 (Comic-Con Stamp)</t>
  </si>
  <si>
    <t>San Diego Comic-Con 2008 (Comic-Con and Staff Stamps)</t>
  </si>
  <si>
    <t>Diamond &amp; Pearl Collection, August 2008 (Cosmos Holofoil)</t>
  </si>
  <si>
    <t>POP Series 8 holofoil variant, September 2008 (Cracked Ice Reverse Holofoil)</t>
  </si>
  <si>
    <t>Collector's Poster Box, November 2008 / Lucario Collector's Tin, late 2008 (Cosmos Holofoil)</t>
  </si>
  <si>
    <t>Collector's Box, December 2008 (Cosmos Holofoil)</t>
  </si>
  <si>
    <t>Collector's Poster Box 2, March 2009 / Shaymin LV.X Collection Pack, April 2009 (Cosmos Holofoil)</t>
  </si>
  <si>
    <t>San Diego Comic-Con 2009 (Comic-Con Stamp)</t>
  </si>
  <si>
    <t>San Diego Comic-Con 2009 (Comic-Con and Staff Stamps)</t>
  </si>
  <si>
    <t>Pokémon Day 2009, July 2009 (Pokémon DAY 2009 Stamp)</t>
  </si>
  <si>
    <t>Value Box, November 2009 (Cracked Ice Reverse Holofoil)</t>
  </si>
  <si>
    <t>The Pokémon Company International Annual Distributors Meeting 2009 (Chicago 09 Stamp)</t>
  </si>
  <si>
    <t>Evolutions Pack, 2009 (Cracked Ice Holofoil)</t>
  </si>
  <si>
    <t>San Diego Comic-Con, July 2010 (Comic-Con Stamp)</t>
  </si>
  <si>
    <t>Pikachu World Collection - Japan Only, July 2010 (Cosmos Holofoil)</t>
  </si>
  <si>
    <t>Netherlands Pokémon Day, August 2010 (Pokémon Day Stamp)</t>
  </si>
  <si>
    <t>Trainer's Challenge Box, October 2009 (Cracked Ice Reverse Holofoil)</t>
  </si>
  <si>
    <t>Player's Collection, September 2010 (Cracked Ice Holofoil)</t>
  </si>
  <si>
    <t>Player's Pack, September 2010 (Cracked Ice Holofoil)</t>
  </si>
  <si>
    <t>Clash of Legends Box, November 2010 (Cosmos Holofoil)</t>
  </si>
  <si>
    <t>HeartGold &amp; SoulSilver Series Collection, November 2010 (Cracked Ice Holofoil)</t>
  </si>
  <si>
    <t>Pokémon Evolutions Box/Pokémon Evolutions Pack, March 2011 (Cracked Ice Holofoil)</t>
  </si>
  <si>
    <t>Zoroark: Master of Illusions DVD, September 2011 (Non-Holofoil)</t>
  </si>
  <si>
    <t>Starter Figure Box, Super Snivy Box, September 2011 (Cosmos Holofoil)</t>
  </si>
  <si>
    <t>Starter Figure Box, Terrific Tepig Box, September 2011 (Cosmos Holofoil)</t>
  </si>
  <si>
    <t>Starter Figure Box, Outstanding Oshawott Box, September 2011 (Cosmos Holofoil)</t>
  </si>
  <si>
    <t>Espeon Prime Challenge Box, November 2011 (Mirror Reverse Holofoil)</t>
  </si>
  <si>
    <t>Espeon Prime Challenge Box, November 2011 (Cosmos Holofoil)</t>
  </si>
  <si>
    <t>Umbreon Prime Challenge Box, November 2011 (Mirror Reverse Holofoil)</t>
  </si>
  <si>
    <t>Umbreon Prime Challenge Box, November 2011 (Cosmos Holofoil)</t>
  </si>
  <si>
    <t>Machamp Prime Challenge Box, November 2011 (Mirror Reverse Holofoil)</t>
  </si>
  <si>
    <t>Machamp Prime Challenge Box, November 2011 (Cosmos Holofoil)</t>
  </si>
  <si>
    <t>Yanmega Prime Challenge Box, November 2011 (Mirror Reverse Holofoil)</t>
  </si>
  <si>
    <t>Yanmega Prime Challenge Box, November 2011 (Cosmos Holofoil)</t>
  </si>
  <si>
    <t>Evolved Starter Box, Superb Serperior Box, July 2012 (Cracked Ice Holofoil)</t>
  </si>
  <si>
    <t>Evolved Starter Box, Excellent Emboar Box, July 2012 (Cracked Ice Holofoil)</t>
  </si>
  <si>
    <t>Evolved Starter Box, Spectacular Samurott Box, July 2012 (Cracked Ice Holofoil)</t>
  </si>
  <si>
    <t>Double Album Box, August 2012 (Energy Reverse Holofoil)</t>
  </si>
  <si>
    <t>Emerging Challenges Box, September 2012 (Mirror Reverse Holofoil)</t>
  </si>
  <si>
    <t>Legendary Dragons of Unova Collection, November 2013 (Cosmos Holofoil)</t>
  </si>
  <si>
    <t>The LEGO Movie theatrical release, February 2014 (Cosmos Holofoil)</t>
  </si>
  <si>
    <t>Pyroar Box, June 2014 (Sheen Holofoil)</t>
  </si>
  <si>
    <t>Mega Charizard Collection/Box, August 2014 (Cosmos Holofoil)</t>
  </si>
  <si>
    <t>Ancient Power Box, September 2014 (Cosmos Holofoil)</t>
  </si>
  <si>
    <t>Grass Gym Collector Pack, September 2014 (Cosmos Holofoil)</t>
  </si>
  <si>
    <t>Water Gym Collector Pack, September 2014 (Cosmos Holofoil)</t>
  </si>
  <si>
    <t>Lightning Gym Collector Pack, September 2014 (Cosmos Holofoil)</t>
  </si>
  <si>
    <t>Psychic Gym Collector Pack, September 2014 (Cosmos Holofoil)</t>
  </si>
  <si>
    <t>Mega Lucario Collection, September 2014 (Cosmos Holofoil)</t>
  </si>
  <si>
    <t>Battle Arena Decks: Xerneas vs Yveltal, October 2014 (Non Holofoil)</t>
  </si>
  <si>
    <t>Battle Arena Decks: Xerneas vs Yveltal, October 2014 (Unnumbered ©2013; Sheen Holofoil)</t>
  </si>
  <si>
    <t>Collector Chest, November 2014 (Sheen Holofoil)</t>
  </si>
  <si>
    <t>Battle Arena Decks: Mewtwo vs Darkrai, October 2015 (Non Holofoil)</t>
  </si>
  <si>
    <t>Battle Arena Decks: Mewtwo vs Darkrai, October 2015 (Sheen Holofoil)</t>
  </si>
  <si>
    <t>Build-A-Bear Workshop, December 2015 (Build-A-Bear Workshop Stamp)</t>
  </si>
  <si>
    <t>Toys "R" Us Giveaway - USA and Canada, February 2016 (Holofoil) (Toys "R" Us Stamp)</t>
  </si>
  <si>
    <t>Toys "R" Us Giveaway - Canada, March 2016 (Holofoil)</t>
  </si>
  <si>
    <t>Various Stores - UK, France, and Australia, March 2016 (Holofoil) (20th Anniversary Logo Stamp)</t>
  </si>
  <si>
    <t>Toys "R" Us Giveaway - USA and Canada, April 2016 (Holofoil) (Toys "R" Us Stamp)</t>
  </si>
  <si>
    <t>GAME Store Giveaway - UK, April 2016 (Holofoil) (20th Anniversary Logo Stamp)</t>
  </si>
  <si>
    <t>GAME Store Giveaway - UK, May 2016 (Holofoil) (20th Anniversary Logo Stamp)</t>
  </si>
  <si>
    <t>Toys "R" Us Giveaway - Canada, May 2016 (Holofoil) (Toys "R" Us Stamp)</t>
  </si>
  <si>
    <t>GAME Store Giveaway - UK and France, June 2016 (Holofoil) (20th Anniversary Logo Stamp)</t>
  </si>
  <si>
    <t>Champions Tin, June 2016 (Cosmos Holofoil)</t>
  </si>
  <si>
    <t>Toys "R" Us Giveaway - Canada, July 2016 (Holofoil)</t>
  </si>
  <si>
    <t>GAME Store Giveaway - UK, July 2016 (Holofoil) (20th Anniversary Logo Stamp)</t>
  </si>
  <si>
    <t>GAME Store Giveaway - UK, August 2016 (Holofoil) (20th Anniversary Logo Stamp)</t>
  </si>
  <si>
    <t>Toys "R" Us Giveaway - Canada, September 2016 (Holofoil) (Toys "R" Us Stamp)</t>
  </si>
  <si>
    <t>GAME Store Giveaway - UK, September 2016 (Holofoil) (20th Anniversary Logo Stamp)</t>
  </si>
  <si>
    <t>Various Stores - UK and Australia, September 2016 (Holofoil) (20th Anniversary Logo Stamp)</t>
  </si>
  <si>
    <t>Build-A-Bear Workshop, September 2016 (Build-A-Bear Workshop Stamp)</t>
  </si>
  <si>
    <t>Battle Arena Decks: Rayquaza vs Keldeo, September 2016 (Non Holofoil)</t>
  </si>
  <si>
    <t>Battle Arena Decks: Rayquaza vs Keldeo, September 2016 (Sheen Holofoil)</t>
  </si>
  <si>
    <t>Battle Arena Decks: Rayquaza vs Keldeo, September 2016 (Unnumbered ©2013; Sheen Holofoil)</t>
  </si>
  <si>
    <t>Mega Gyarados Collection, October 2016 (Cosmos Holofoil)</t>
  </si>
  <si>
    <t>Toys "R" Us Giveaway, October 2016 (Cosmos Holofoil) (Toys "R" Us Stamp)</t>
  </si>
  <si>
    <t>Evolutions Prerelease Kit, October 2016 (Non Holofoil)</t>
  </si>
  <si>
    <t>Articuno Legendary Battle Deck, October 2016 (Sheen Holofoil)</t>
  </si>
  <si>
    <t>Articuno Legendary Battle Deck, October 2016 (Non Holofoil)</t>
  </si>
  <si>
    <t>Articuno Legendary Battle Deck/Moltres Legendary Battle Deck, October 2016 (Non Holofoil)</t>
  </si>
  <si>
    <t>Articuno Legendary Battle Deck, October 2016 (Glossy Sheen Holofoil)</t>
  </si>
  <si>
    <t>Moltres Legendary Battle Deck, October 2016 (Sheen Holofoil)</t>
  </si>
  <si>
    <t>Moltres Legendary Battle Deck, October 2016 (Non Holofoil)</t>
  </si>
  <si>
    <t>Moltres Legendary Battle Deck, October 2016 (Glossy Sheen Holofoil)</t>
  </si>
  <si>
    <t>Zapdos Legendary Battle Deck, October 2016 (Non Holofoil)</t>
  </si>
  <si>
    <t>Zapdos Legendary Battle Deck, October 2016 (Sheen Holofoil)</t>
  </si>
  <si>
    <t>Zapdos Legendary Battle Deck, October 2016 (Glossy Sheen Holofoil)</t>
  </si>
  <si>
    <t>Toys "R" Us Giveaway, November 2016 (Cosmos Holofoil) (Toys "R" Us Stamp)</t>
  </si>
  <si>
    <t>Alola Collection, November 2016 (Water Web Holofoil)</t>
  </si>
  <si>
    <t>Build-A-Bear Workshop, December 2016 (Build-A-Bear Workshop Stamp)</t>
  </si>
  <si>
    <t>Sun &amp; Moon Prerelease Kit, January 2017 (Non Holofoil)</t>
  </si>
  <si>
    <t>Toys "R" Us Giveaway, February 2017 (Cosmos Holofoil) (Toys "R" Us Stamp)</t>
  </si>
  <si>
    <t>First released in Sun &amp; Moon, February 2017 (Unnumbered ©2017)</t>
  </si>
  <si>
    <t>Legacy Evolution Pin Collection, April 2017 (Cosmos Holofoil)</t>
  </si>
  <si>
    <t>Guardians Rising Prerelease Kit, April 2017 (Non Holofoil)</t>
  </si>
  <si>
    <t>Toys "R" Us Giveaway, May 2017 (Cosmos Holofoil) (Toys "R" Us Stamp)</t>
  </si>
  <si>
    <t>Ho-Oh Legendary Battle Deck, May 2017 (Sheen Holofoil)</t>
  </si>
  <si>
    <t>Ho-Oh Legendary Battle Deck, May 2017 (Non Holofoil)</t>
  </si>
  <si>
    <t>Ho-Oh Legendary Battle Deck, May 2017 (Unnumbered ©2013; Sheen Holofoil)</t>
  </si>
  <si>
    <t>Lugia Legendary Battle Deck, May 2017 (Sheen Holofoil)</t>
  </si>
  <si>
    <t>Lugia Legendary Battle Deck, May 2017 (Non Holofoil)</t>
  </si>
  <si>
    <t>Build-A-Bear Workshop, June 2017 (Build-A-Bear Workshop Stamp)</t>
  </si>
  <si>
    <t>Battle Arena Decks: Black Kyurem vs White Kyurem, June 2017 (Sheen Holofoil)</t>
  </si>
  <si>
    <t>Battle Arena Decks: Black Kyurem vs White Kyurem, June 2017 (Non Holofoil)</t>
  </si>
  <si>
    <t>Battle Arena Decks: Black Kyurem vs White Kyurem, June 2017 (Unnumbered ©2012; Sheen Holofoil)</t>
  </si>
  <si>
    <t>Decidueye-GX Premium Collection, June 2017 (Cosmos Holofoil)</t>
  </si>
  <si>
    <t>Daitrix</t>
  </si>
  <si>
    <t>Incineroar-GX Premium Collection, June 2017 (Cosmos Holofoil)</t>
  </si>
  <si>
    <t>Primarina-GX Premium Collection, June 2017 (Cosmos Holofoil)</t>
  </si>
  <si>
    <t>Espeon-GX Premium Collection and Umbreon-GX Premium Collection, July 2017 (Cosmos Holofoil)</t>
  </si>
  <si>
    <t>Burning Shadows Prerelease Kit, July 2017 (Non Holofoil) </t>
  </si>
  <si>
    <t>Sun &amp; Moon Knock Out Collection, July 2017 (Cosmos Holofoil)</t>
  </si>
  <si>
    <t>Toys "R" Us Giveaway, August 2017 (Cosmos Holofoil) (Toys "R" Us Stamp)</t>
  </si>
  <si>
    <t>Build-A-Bear Workshop, September 2017 (Build-A-Bear Workshop Stamp)</t>
  </si>
  <si>
    <t>Charizard-GX Premium Collection, September 2017 (Water Web Holofoil)</t>
  </si>
  <si>
    <t>Build-A-Bear Workshop, October 2017 (Build-A-Bear Workshop Stamp)</t>
  </si>
  <si>
    <t>Team Skull Pin Collection, October 2017 (Water Web Holofoil)</t>
  </si>
  <si>
    <t>Crimson Invasion Prerelease Kit, October 2017 (Non Holofoil)</t>
  </si>
  <si>
    <t>Shining Legends Booster Packs, October 2017 (Unnumbered ©2017; Reverse Holofoil)</t>
  </si>
  <si>
    <t>Build-A-Bear Workshop, November 2017 (Build-A-Bear Workshop Stamp)</t>
  </si>
  <si>
    <t>Toys "R" Us Giveaway, November 2017 (Cosmos Holofoil) (Toys "R" Us Stamp)</t>
  </si>
  <si>
    <t>EB Games Giveaway, November 2017 (Cosmos Holofoil) (EB Games Stamp)</t>
  </si>
  <si>
    <t>Shining Legends Special Collection—Raichu-GX, January 2018 (Water Web Holofoil)</t>
  </si>
  <si>
    <t>Ultra Prism Prerelease Kit, January 2018 (Non Holofoil)</t>
  </si>
  <si>
    <t>Toys "R" Us Giveaway, February 2018 (Cosmos Holofoil) (Toys "R" Us Stamp)</t>
  </si>
  <si>
    <t>Gamestop/EB Games, February 2018 (Cosmos Holofoil) (Ultra Prism Stamp)</t>
  </si>
  <si>
    <t>Forbidden Light Build &amp; Battle Box, April 2018 and Rayquaza Arena Battle Deck (Non Holofoil)</t>
  </si>
  <si>
    <t>Gamestop, May 2018 (Cosmos Holofoil) (Legendary Pokémon Stamp)</t>
  </si>
  <si>
    <t>Toys "R" Us Giveaway - Canada Only, May 2018 (Cosmos Holofoil) (Forbidden Light Stamp)</t>
  </si>
  <si>
    <t>Gamestop/EB Games, July 2018 (Cosmos Holofoil) (Legendary Pokémon Stamp)</t>
  </si>
  <si>
    <t>Toys "R" Us Giveaway - Canada Only, August 2018 (Reverse Holofoil) (Celestial Storm Stamp)</t>
  </si>
  <si>
    <t>Celestial Storm Build &amp; Battle Box, July 2018 (Non Holofoil)</t>
  </si>
  <si>
    <t>Toys "R" Us Giveaway - Canada Only, November 2018 (Reverse Holofoil) (Dragon Majesty Stamp)</t>
  </si>
  <si>
    <t>Gamestop/EB Games, November 2018 (Cosmos Holofoil) (Legendary Pokémon Stamp)</t>
  </si>
  <si>
    <t>Toys "R" Us Giveaway - Canada Only, November 2018 (Reverse Holofoil) (Lost Thunder Stamp)</t>
  </si>
  <si>
    <t>General Mills "Let's Go, Kanto!" Mini Packs, Walmart-Only (Sequin Holofoil)</t>
  </si>
  <si>
    <t>First released in Team Up, February 2019 (Unnumbered ©2019)</t>
  </si>
  <si>
    <t>Team Up Build &amp; Battle Box, January 2019, Battle Arena Decks: Rayquaza vs Ultra Necrozma, Pikachu &amp; Zekrom-GX League Battle Deck (Non Holofoil)</t>
  </si>
  <si>
    <t>Toys "R" Us Giveaway - Canada Only, February 2019 (Cosmos Holofoil) (Team Up Stamp)</t>
  </si>
  <si>
    <t>Unbroken Bonds Build &amp; Battle Box, April 2019 (Non Holofoil)</t>
  </si>
  <si>
    <t>Gamestop/EB Games, May 2019 (Cosmos Holofoil) (Unbroken Bonds Stamp)</t>
  </si>
  <si>
    <t>Blastoise-GX Premium Collection, July 2019 (Cosmos Holofoil)</t>
  </si>
  <si>
    <t>Unified Minds Build &amp; Battle Box, July 2019 (Non Holofoil)</t>
  </si>
  <si>
    <t>Dutch/Belgium Store Exclusive, August 2019 (Cosmos Holofoil, Unified Minds Stamp)</t>
  </si>
  <si>
    <t>Hidden Fates Booster Packs, August 2019 (Unnumbered ©2019; Reverse Holofoil)</t>
  </si>
  <si>
    <t>Cosmic Eclipse Build &amp; Battle Box, October 2019 (Non Holofoil)</t>
  </si>
  <si>
    <t>Pokémon Club Exclusive (Reverse Holofoil, Pokémon Club Stamp)</t>
  </si>
  <si>
    <t>Dutch/Belgium Store Exclusive, November 2019 (Cosmos Holfoil, Cosmic Eclipse Stamp)</t>
  </si>
  <si>
    <t>Rayquaza Arena Battle Deck, Pikachu &amp; Zekrom-GX League Battle Deck (Non Holofoil)</t>
  </si>
  <si>
    <t>Ultra Necrozma Arena Battle Deck, Pikachu &amp; Zekrom-GX League Battle Deck (Non Holofoil)</t>
  </si>
  <si>
    <t>Ultra Necrozma Arena Battle Deck (Non Holofoil)</t>
  </si>
  <si>
    <t>Guardians Rising GX Challenge Box (Water Web Holofoil)</t>
  </si>
  <si>
    <t>Burning Shadows GX Challenge Box (Water Web Holofoil)</t>
  </si>
  <si>
    <t>Knock Out Collection (Cosmos Holofoil)</t>
  </si>
  <si>
    <t>Galar Collection (SWSH Vertical Line Holofoil)</t>
  </si>
  <si>
    <t>First released in Sword &amp; Shield, February 2020 (Unnumbered ©2020)</t>
  </si>
  <si>
    <t>Sword &amp; Shield Build &amp; Battle Box, January 2020 (Non Holofoil)</t>
  </si>
  <si>
    <t>Sword &amp; Shield Build &amp; Battle Box, January 2020 and various other more recent products (Non Holofoil)</t>
  </si>
  <si>
    <t>European Store Exclusive, January 2020 (Cosmos Holfoil, Sword &amp; Shield Stamp)</t>
  </si>
  <si>
    <t>Spring 2020 Collector Chest (Cosmos Holofoil)</t>
  </si>
  <si>
    <t>Rebel Clash Build &amp; Battle Box, April 2020 (Non Holofoil)</t>
  </si>
  <si>
    <t>Dutch/Belgian Store Exclusive, May 2020 (Cosmos Holofoil, Rebel Clash Stamp)</t>
  </si>
  <si>
    <t>Decidueye-GX Challenge Box, February 2020 (Water Web Holofoil)</t>
  </si>
  <si>
    <t>Incineroar-GX Challenge Box, February 2020 (Water Web Holofoil)</t>
  </si>
  <si>
    <t>Primarina-GX Challenge Box, February 2020 (Water Web Holofoil)</t>
  </si>
  <si>
    <t>Pikachu &amp; Zekrom-GX League Battle Deck (Non Holofoil)</t>
  </si>
  <si>
    <t>Reshiram &amp; Charizard-GX League Battle Deck (Non Holofoil)</t>
  </si>
  <si>
    <t>Trainer's Toolkit, June 2020 (Non Holofoil)</t>
  </si>
  <si>
    <t>"Sword &amp; Shield" GameStop exclusive, August 2020 (Non Holofoil)</t>
  </si>
  <si>
    <t>Darkness Ablaze Build &amp; Battle Box, August 2020 (Non Holofoil)</t>
  </si>
  <si>
    <t>Darkness Ablaze Build &amp; Battle Box, August 2020 and Galarian Darmanitan Theme Deck (Non Holofoil)</t>
  </si>
  <si>
    <t>Various European Stores Exclusive, August 2020 (Cosmos Holofoil, Darkness Ablaze Stamp)</t>
  </si>
  <si>
    <t>2020 Q3 Marketing Kit for Darkness Ablaze (Reverse Holo, Thank You Stamp)</t>
  </si>
  <si>
    <t>Champion's Path Booster Packs, September 2020 (Unnumbered ©2020; Reverse Holofoil)</t>
  </si>
  <si>
    <t>Various European Stores Exclusive, November 2020 (Cosmos Holofoil, Vivid Voltage Stamp)</t>
  </si>
  <si>
    <t>2020 Q4 Marketing Kit for Vivid Voltage, November 2020 (Reverse Holo, Thank You and Play! Pokémon Stamps)</t>
  </si>
  <si>
    <t>Fall 2020 Collector Chest (Cosmos Holofoil)</t>
  </si>
  <si>
    <t>V Battle Deck-Venusaur vs Blastoise, February 2021 &amp; Pokémon GO V Battle Deck-Mewtwo vs. Melmetal (Non Holofoil)</t>
  </si>
  <si>
    <t>V Battle Deck-Venusaur vs Blastoise, February 2021 (Line Holofoil)</t>
  </si>
  <si>
    <t>Battle Styles Build &amp; Battle Box, March 2021 (Non Holofoil)</t>
  </si>
  <si>
    <t>Battle Styles Build &amp; Battle Box, March 2021 &amp; Rapid Strike Urshifu VMAX League Battle Deck, December 2021 (Non Holofoil)</t>
  </si>
  <si>
    <t>Battle Styles Build &amp; Battle Box, March 2021 &amp; Single Strike Urshifu VMAX League Battle Deck, December 2021 (Non Holofoil)</t>
  </si>
  <si>
    <t>Gamestop Store Exclusive, March 2021 (Cosmos Holofoil, Gamestop Stamp)</t>
  </si>
  <si>
    <t>EB Games Store Exclusive, March 2021 (Cosmos Holofoil, EB Games Stamp)</t>
  </si>
  <si>
    <t>Spring 2021 Collector Chest (Cosmos Holofoil)</t>
  </si>
  <si>
    <t>V Battle Deck-Victini vs Gardevoir, May 2021 (Non Holofoil)</t>
  </si>
  <si>
    <t>Various V Battle Deck releases (Line Holofoil)</t>
  </si>
  <si>
    <t>Chilling Reign Build &amp; Battle Box, June 2021 (Non Holofoil)</t>
  </si>
  <si>
    <t>Gamestop Store Exclusive, June 2021 (Cosmos Holofoil, Gamestop Stamp)</t>
  </si>
  <si>
    <t>EB Games Store Exclusive, June 2021 (Cosmos Holofoil, Gamestop Stamp)</t>
  </si>
  <si>
    <t>Mighty Mysterious Tin, August 2021 (Cosmos Holofoil)</t>
  </si>
  <si>
    <t>Evolving Skies Build &amp; Battle Box, August 2021 (Non Holofoil)</t>
  </si>
  <si>
    <t>Eevee Collector Chest, September 2021 (Cosmos Holofoil)</t>
  </si>
  <si>
    <t>Fusion Strike Build &amp; Battle Box, November 2021 (Non Holofoil)</t>
  </si>
  <si>
    <t>Costco Mini Tin 5-Pack Collection exclusive, October 2021 (Cosmos Reverse Holofoil)</t>
  </si>
  <si>
    <t>V Battle Deck-Rayquaza vs Noivern, October 2021 (Non Holofoil)</t>
  </si>
  <si>
    <t>Costco Canada Mini Tin 5-Pack Collection exclusive, November 2021 (Cosmos Holofoil)</t>
  </si>
  <si>
    <t>Single Strike Urshifu VMAX League Battle Deck, December 2021 (Non Holofoil)</t>
  </si>
  <si>
    <t>V Battle Deck—Lycanroc vs. Corviknight, February 2022 (Non Holofoil)</t>
  </si>
  <si>
    <t>V Battle Deck—Lycanroc vs. Corviknight, February 2022 &amp; Pokémon GO V Battle Deck-Mewtwo vs. Melmetal (Non Holofoil)</t>
  </si>
  <si>
    <t>Brilliant Stars Build &amp; Battle Box, February 2022 (Non Holofoil)</t>
  </si>
  <si>
    <t>Brilliant Stars Build &amp; Battle Box, February 2022 and various other more recent products (Non Holofoil)</t>
  </si>
  <si>
    <t>First released in Brilliant Stars, February 2022 (Unnumbered ©2022)</t>
  </si>
  <si>
    <t>Toxtricity/Duraludon/Sandaconda Knock Out Collection, January 2022 (Cosmos Holofoil)</t>
  </si>
  <si>
    <t>Boltund/Eiscue/Galarian Sirfetch'd Knock Out Collection, February 2022 (Cosmos Holofoil)</t>
  </si>
  <si>
    <t>Various European Stores Exclusive, March 2022 (Reverse Holofoil, Brilliant Stars Stamp)</t>
  </si>
  <si>
    <t>Boltund V Box (Cosmos Holofoil)</t>
  </si>
  <si>
    <t>Professor Juniper Premium Tournament Collection (Cosmos Holofoil)</t>
  </si>
  <si>
    <t>Astral Radiance Build &amp; Battle Box, May 2022 (Non Holofoil)</t>
  </si>
  <si>
    <t>Astral Radiance Build &amp; Battle Box, May 2022, and various other more recent products (Non Holofoil)</t>
  </si>
  <si>
    <t>Hisuian Typhlosion</t>
  </si>
  <si>
    <t>Gamestop Store Exclusive, May 2022 (Astral Radiance Stamp)</t>
  </si>
  <si>
    <t>Trainer's Toolkit 2022, July 2022, various other more recent products (Non Holofoil)</t>
  </si>
  <si>
    <t>Pokémon GO V Battle Deck-Mewtwo vs Melmetal, July 2022 (Non Holofoil)</t>
  </si>
  <si>
    <t>Shadow Rider Calyrex VMAX League Battle Deck, July 2022 (Non Holofoil)</t>
  </si>
  <si>
    <t>Intro Half-Deck, non-retail product (Non Holofoil)</t>
  </si>
  <si>
    <t>Hisuian Zoroark</t>
  </si>
  <si>
    <t>Gamestop Store Exclusive, September 2022 (Gamestop Stamp)</t>
  </si>
  <si>
    <t>European Store Exclusive, September 2022 (Lost Origin Stamp)</t>
  </si>
  <si>
    <t>Lost Origin Build &amp; Battle Box, September 2022 (Non Holofoil)</t>
  </si>
  <si>
    <t>Zeraora V Battle Deck, October 2022 (Non Holofoil)</t>
  </si>
  <si>
    <t>Infernape V Box, September 2022 (Cosmos Holofoil)</t>
  </si>
  <si>
    <t>Mew V Box, November 2022 (Cosmos Holofoil)</t>
  </si>
  <si>
    <t>Kyurem V Box, November 2022 (Cosmos Holofoil)</t>
  </si>
  <si>
    <t>Gamestop Store Exclusive, November 2022 (Gamestop Stamp)</t>
  </si>
  <si>
    <t>European Store Exclusive, November 2022 (Silver Tempest Stamp)</t>
  </si>
  <si>
    <t>EB Games Store Exclusive, November 2022 (EB Games Stamp)</t>
  </si>
  <si>
    <t>Silver Tempest Build &amp; Battle Box, November 2022 (Non Holofoil)</t>
  </si>
  <si>
    <t>Mew VMAX League Battle Deck, November 2022 (Non Holofoil)</t>
  </si>
  <si>
    <t>Fall 2022 Collector Chest, November 2022 (Cosmos Holofoil)</t>
  </si>
  <si>
    <t>Hisuian Growlithe</t>
  </si>
  <si>
    <t>Hisuian Sneasel</t>
  </si>
  <si>
    <t>Galar Pals Mini Tin 5-Packs, Galar Power Mini Tin 5-Packs, Sinnoh Stars Mini Tin 5-Packs, November 2022 (Cosmos Holofoil)</t>
  </si>
  <si>
    <t>Fuecoco Paldea Collection, Quaxly Paldea Collection, January 2023 (Mirage Holofoil)</t>
  </si>
  <si>
    <t>Sprigatito Paldea Collection, Quaxly Paldea Collection, January 2023 (Mirage Holofoil)</t>
  </si>
  <si>
    <t>Sprigatito Paldea Collection, Fuecoco Paldea Collection, January 2023 (Mirage Holofoil)</t>
  </si>
  <si>
    <t>Crown Zenith Collection - Regieleki V, January 2023 (Cosmos Holofoil)</t>
  </si>
  <si>
    <t>Crown Zenith Collection - Regidrago V, January 2023 (Cosmos Holofoil)</t>
  </si>
  <si>
    <t>First released in Crown Zenith, January 2023 (Unnumbered ©2022, Reverse Holofoil)</t>
  </si>
  <si>
    <t>Galarian Slowking/Dragapult/Galarian Obstagoon Knock Out Collection, February 2023 (Cosmos Holofoil)</t>
  </si>
  <si>
    <t>Cyrus Premium Tournament Collection, March 2023 (Cosmos Holofoil)</t>
  </si>
  <si>
    <t>Klara Premium Tournament Collection, March 2023 (Cosmos Holofoil)</t>
  </si>
  <si>
    <t>First released in Scarlet &amp; Violet, March 2023 (©2023)</t>
  </si>
  <si>
    <t>Basic Darkness Energy</t>
  </si>
  <si>
    <t>Basic Metal Energy</t>
  </si>
  <si>
    <t>GameStop Exclusive, March 2023 (Reverse Holofoil, GameStop Stamp)</t>
  </si>
  <si>
    <t>Various European and Asian Retailers, March 2023 (Reverse Holofoil, Scarlet &amp; Violet Stamp)</t>
  </si>
  <si>
    <t>Australia and New Zealand Exclusive, March 2023 (Reverse Holofoil, EB Games Stamp)</t>
  </si>
  <si>
    <t>Best Buy Exclusive, March 2023 (Reverse Holofoil, Scarlet &amp; Violet Stamp)</t>
  </si>
  <si>
    <t>Mimikyu ex Box, March 2023 (Mirage Holofoil)</t>
  </si>
  <si>
    <t>Scarlet &amp; Violet Build &amp; Battle Box, March 2023 (Non Holofoil)</t>
  </si>
  <si>
    <t>Scarlet &amp; Violet Build &amp; Battle Box, March 2023 and various other more recent products (Non Holofoil)</t>
  </si>
  <si>
    <t>Cyclizar ex Box, May 2023 (Cosmos Holofoil)</t>
  </si>
  <si>
    <t>Ampharos ex Battle Deck, May 2023 (Non Holofoil)</t>
  </si>
  <si>
    <t>Lucario ex Battle Deck, May 2023 (Non Holofoil)</t>
  </si>
  <si>
    <t>Paldea Evolved Build &amp; Battle Box, May 2023 (Non Holofoil)</t>
  </si>
  <si>
    <t>Paldea Evolved Build &amp; Battle Box, May 2023 and various other products (Non Holofoil)</t>
  </si>
  <si>
    <t>GameStop Exclusive, June 2023 (GameStop Stamp)</t>
  </si>
  <si>
    <t>Annihilape ex Box, July 2023 (Cosmos Holofoil)</t>
  </si>
  <si>
    <t>Obsidian Flames Build &amp; Battle Box, July 2023 (Non Holofoil)</t>
  </si>
  <si>
    <t>Summer 2023 Collector Chest, August 2023 (Mirage Holofoil)</t>
  </si>
  <si>
    <t>Best Buy Exclusive, August 2023 (Reverse Holofoil, Obsidian Flames Stamp)</t>
  </si>
  <si>
    <t>GameStop Exclusive, August 2023 (Reverse Holofoil, GameStop Stamp)</t>
  </si>
  <si>
    <t>Australia and New Zealand Exclusive, August 2023 (Reverse Holofoil, EB Games Stamp)</t>
  </si>
  <si>
    <t>Various European and Asian Retailers, August 2023 (Reverse Holofoil, Obsidian Flames Stamp)</t>
  </si>
  <si>
    <t>Quaquaval ex Deluxe Battle Deck, September 2023 (Non Holofoil)</t>
  </si>
  <si>
    <t>First released in 151, September 2023 (©2023) (Classic Cosmos Holofoil)</t>
  </si>
  <si>
    <t xml:space="preserve">Note: There are 2 versions of the 151 holofoil energies. See article on Pokebeach linked below </t>
  </si>
  <si>
    <t>First released in 151, September 2023 (©2023) (HD Cosmos Holofoil)</t>
  </si>
  <si>
    <t>https://www.pokebeach.com/2023/09/151-subtly-features-two-types-of-holofoil-energy-one-superior-to-the-other</t>
  </si>
  <si>
    <t>Alakazam ex Collection, October 2023 (Cosmos Holofoil)</t>
  </si>
  <si>
    <t>Kangaskhan ex Battle Deck, October 2023 (Non Holofoil)</t>
  </si>
  <si>
    <t>Charizard ex Premium Collection, October 2023 (Mirage Holofoil)</t>
  </si>
  <si>
    <t>Paradox Rift Build &amp; Battle Box, October 2023 (Non Holofoil)</t>
  </si>
  <si>
    <t>GameStop Exclusive, November 2023 (Reverse Holofoil, GameStop Stamp)</t>
  </si>
  <si>
    <t>Best Buy Exclusive, November 2023 (Reverse Holofoil, Paradox Rift Stamp)</t>
  </si>
  <si>
    <t>Error/Misprint Information</t>
  </si>
  <si>
    <t>Printed without the word "Stage" in the "Put Blastoise on the Stage 1 Pokémon"</t>
  </si>
  <si>
    <t>Fire Blast attack does not have the damage printed</t>
  </si>
  <si>
    <t>This Card was printed with the Pre-Release stamp on the card (Extremely Rare)</t>
  </si>
  <si>
    <t>To be considered an Error Card, the card must have been corrected or changed in later print runs of the same edition. Error cards that were never corrected will not be listed here.</t>
  </si>
  <si>
    <t>Poison Sting attack contains text "D.efending" instead of "Defending"</t>
  </si>
  <si>
    <t>Printed with a picture of Wartortle in its evolution box</t>
  </si>
  <si>
    <t>Fighting symbol that represents the energy cost for Dig attack is rotated 90 degrees counterclockwise</t>
  </si>
  <si>
    <t>Printed with Pikachu having red cheeks. Not really an error, but a deliberate early choice by Wizards of the Coast</t>
  </si>
  <si>
    <t>This card was partially printed with the "1st“ and the letter "d“ in "edition" missing</t>
  </si>
  <si>
    <t>Water symbol and "ENERGY" are misaligned and too close to top border of card</t>
  </si>
  <si>
    <t>Printed without the Jungle symbol</t>
  </si>
  <si>
    <t>Due to a bubble in the printing ink, a number of Butterfree Cards were written as "Edition d" instead of "Edition 1".</t>
  </si>
  <si>
    <t>Dark line printed along yellow border on top left side of card</t>
  </si>
  <si>
    <t>Cosmos Holofoil print with copywrite of ©1999 instead of Galaxy Holofoil as Fossil normally had</t>
  </si>
  <si>
    <t>Purple/Blue ink bleed on the lower right hand corner of the artwork outline</t>
  </si>
  <si>
    <t>Orange ink smear on the left side of the card, usually over the Stretch Kick attack name and description</t>
  </si>
  <si>
    <t>Space for the evolution box punched out of the holographic foil, even though Zapdos is a Basic Pokémon</t>
  </si>
  <si>
    <t>Non Holofoil Error</t>
  </si>
  <si>
    <t>Roaring Flames attack reads "Discard all Fighting Energy" (using the symbol), it should be a Fire symbol. Only Unlimited corrected.</t>
  </si>
  <si>
    <t>Cards printed with 1st Edition Stamp</t>
  </si>
  <si>
    <t>Pokémon The First Movie Stamp printed upside down on bottom left of card image.</t>
  </si>
  <si>
    <t>Printed without the HP in the top right</t>
  </si>
  <si>
    <t>Printed with the incorrect illustrator, corrected in later print runs.</t>
  </si>
  <si>
    <t>Retreat Cost printed as None instead of One.</t>
  </si>
  <si>
    <t>Early print runs classified this card as Uncommon. It is a Common card.</t>
  </si>
  <si>
    <t>Holofoil variant, the back of the card is printed upside down</t>
  </si>
  <si>
    <t>Supreme Command printed as a Poké-BODY. Corrected in later print runs to Poké-POWER.</t>
  </si>
  <si>
    <t>Diamond &amp; Pearl Trainer Kit</t>
  </si>
  <si>
    <t>Set number listed as "6/61" instead of "6/11", supposedly only an error on some cards. Haven't found proof yet.</t>
  </si>
  <si>
    <t>Clash of Legends Promotional Box: Fire weakness is yellow, Psychic resistance is light blue.</t>
  </si>
  <si>
    <t>Found in Stage 1 Blisters (November 2011), printed with Undaunted set symbol</t>
  </si>
  <si>
    <t>Early print runs misspelled Phanpy as "Phanphy" twice in the Ultra-Thick Skin Poké-BODY</t>
  </si>
  <si>
    <t>Some print runs printed with gray background instead of black</t>
  </si>
  <si>
    <t>Some print runs printed with Stage 2 graphic border, corrected in later print runs.</t>
  </si>
  <si>
    <t>Printed with Skiploom's Pokédex entry, corrected by the release of the Keldeo Box around October 2012.</t>
  </si>
  <si>
    <t>Cosmos Holofoil print with copywrite of ©2012, instead of ©2013. This error was corrected in later promo releases.</t>
  </si>
  <si>
    <t>The back of the card is printed upside down.</t>
  </si>
  <si>
    <t>The Holofoil effect continues across the whole card</t>
  </si>
  <si>
    <t>Ability reads "…is attached to a Lightning Pokémon.", corrected to "…is attached to a Pokémon." Corrected in later print runs.</t>
  </si>
  <si>
    <t>Originally read "You can't play this card if you don't have any Water or Metal Pokémon in play." Corrected to "You can play this card only if your Active Pokémon is a Water or Metal Pokémon." Corrected in August 2020 print run.</t>
  </si>
  <si>
    <t>Chilling Reign Pre-Release Promo printed with the "STAFF" stamp, June 2021</t>
  </si>
  <si>
    <t>The Energy symbols n attacks are off center.</t>
  </si>
  <si>
    <t>The Energy symbols are off center with the text.</t>
  </si>
  <si>
    <t>These Error Cards were printed and never corrected by WotC/Nintendo. You can track these cards, but they do not count towards the collection total.</t>
  </si>
  <si>
    <t>Printed with the "6/102" too far to the left.</t>
  </si>
  <si>
    <t>The Energy symbols are off center with the text. This card has the word "length" repeated twice.</t>
  </si>
  <si>
    <t>These cards have their HP's listed as "HP ##" instead of "## HP".</t>
  </si>
  <si>
    <t>The Energy symbols are off center with the text. These cards have their HP's listed as "HP ##" instead of "## HP".</t>
  </si>
  <si>
    <t>The Energy symbols are off center with the text. The Attack description says "this attack does nothing" instead of "That attack does nothing"</t>
  </si>
  <si>
    <t>Has the extra word "Own" in it's text</t>
  </si>
  <si>
    <t>This Card uses the base set image instead of the Jungle image</t>
  </si>
  <si>
    <t>Rapidash are Stage 1 Pokémon but the text tells the person playing the cards to "put XXX on the Stage 1 card".</t>
  </si>
  <si>
    <t>Seaking are Stage 1 Pokémon but the text tells the person playing the cards to "put XXX on the Stage 1 card".</t>
  </si>
  <si>
    <t>The upper description text is "Put Seaking on the Stage I card" instead of the correct "Put Seaking on the Basic Pokémon"</t>
  </si>
  <si>
    <t>The copyright years are incorrectly "1999-23000"</t>
  </si>
  <si>
    <t>The energy symbols next to the attack are lower than they should be.</t>
  </si>
  <si>
    <t>The Pokémon Power text is missing a space "Pokémon.Apply...".</t>
  </si>
  <si>
    <t>Printed with a weakness to Fighting instead of Fire.</t>
  </si>
  <si>
    <t>This card is missing the word Length from it's Length and Width</t>
  </si>
  <si>
    <t>English Poison Gas attack puts Pokémon to sleep, although the Japanese version Poisons them.</t>
  </si>
  <si>
    <t>Dark Raichu's Evolution Box is colored light gray instead of dark gray. Additionally, the card reads "Put Raichu on the Basic Pokémon" instead of "Put Dark Raichu on the Basic Pokémon"</t>
  </si>
  <si>
    <t>In first attack there‘s incorrectly extra text "or is evolved)" because this is a basic pokémon</t>
  </si>
  <si>
    <t>The first line in first attack is fighting symbol instead of fire and in word "energy" should have been big 'E'</t>
  </si>
  <si>
    <t>Pinsir's "Snapping Pincers" attack is supposed to do 20+ damage and not 10+ damage.</t>
  </si>
  <si>
    <t>All prints of this card have a transparency error; there should not be a white space around Seel's tail.</t>
  </si>
  <si>
    <t>Missing '2' in text "put (2) damage counters"</t>
  </si>
  <si>
    <t>The Pokémon Power title text is black instead of red.</t>
  </si>
  <si>
    <t>These cards' damages are off the center.</t>
  </si>
  <si>
    <t>One of the attack cost energy symbols for its attack is oddly off.</t>
  </si>
  <si>
    <t>The Energy symbols for attack are moved to left margin</t>
  </si>
  <si>
    <t>Focus Band has a white bar below its picture, due to a presumed misalignment.</t>
  </si>
  <si>
    <t>The attack's damage done is "20+" while it's supposed to be "20×".</t>
  </si>
  <si>
    <t>The Psychic symbol in Umbreon's resistance is bigger than normal.</t>
  </si>
  <si>
    <t>The copyright text of all other Neo Discovery cards is "©1995-2001", but for an unknown reason, this card's copyright is "©1995-2000".</t>
  </si>
  <si>
    <t>The first sentence of its Pokémon Power reads "Once during you turn" instead of "Once during your turn".</t>
  </si>
  <si>
    <t>The energy cost for Delibird's attack is off the center.</t>
  </si>
  <si>
    <t>For an unexplained reason the "Put Raichu on the Basic Pokémon" text on the card is unnecessarily bold and italic.</t>
  </si>
  <si>
    <t>Zubat's resistance lacks the "-30".</t>
  </si>
  <si>
    <t>The card's Pokédex entry states that Croconaw has 49 teeth, but it only has 48.</t>
  </si>
  <si>
    <t>There is an unnecessary letter C in Exeggutor's name.</t>
  </si>
  <si>
    <t>The first attack should have read "your opponent's Bench" in the parenthesis text.</t>
  </si>
  <si>
    <t>The "b" in "benched" is not capitalized.</t>
  </si>
  <si>
    <t>The "before applying Weakness and Resistance" text should be in italics.</t>
  </si>
  <si>
    <t>Unown C's "Chase" Pokémon Power adds an unnecessary "Apply Weakness and Resistance" even though the attack does not inflict damage.</t>
  </si>
  <si>
    <t>There is an extra space in the Basic Pokémon title on Unown P.</t>
  </si>
  <si>
    <t>The word "just" is spelled wrong. It is written as "hust".</t>
  </si>
  <si>
    <t>Normally on Reverse Holofoils, the Energy costs for attacks aren't reflective. On Exeggcute, they are.</t>
  </si>
  <si>
    <t>Electricity on the tail is holofoil, which is inconsistent with the original Team Rocket illustration. This misprint causes the tail of Dark Raichu to look disembodied.</t>
  </si>
  <si>
    <t>The HP is nudged too far over to the left, and the attack cost symbols are much smaller than the normal cost.</t>
  </si>
  <si>
    <t>Eevee's Pokémon Power text lacks the accent mark (it's e instead of é).</t>
  </si>
  <si>
    <t>Team Rocket's Meowth category is listed as "Scratchcat" instead of "Scratch Cat".</t>
  </si>
  <si>
    <t>Its "Length" stat is listed as "Height" instead of "Length"</t>
  </si>
  <si>
    <t>Scyther's game text in the parentheses isn't in italics.</t>
  </si>
  <si>
    <t>Mew's attack: "Psyshock" inflicts confusion instead of paralysis.</t>
  </si>
  <si>
    <t>The art is credited to "Hajime Kusajim," a misspelling of Hajime Kusajima.</t>
  </si>
  <si>
    <t>Ho-oh</t>
  </si>
  <si>
    <t>There is no space between the bottom text "Pokémon/Nintendo"</t>
  </si>
  <si>
    <t>Best of Promos</t>
  </si>
  <si>
    <t>Hitmonchan's HP is written as 60 instead of 70.</t>
  </si>
  <si>
    <t>Hitmonchan (Winner)</t>
  </si>
  <si>
    <t>Slowking's length is listed as 6' 8" instead of 6' 7".</t>
  </si>
  <si>
    <t>The "This power can't be used if..." text is italicized while it is not supposed to be.</t>
  </si>
  <si>
    <t>Attack Energy Costs Symbols are larger than the standard size.</t>
  </si>
  <si>
    <t>The penultimate line in the Chaos Move Poké-Power has a premature line break. Both the Holofoil and Non Holofoil versions feature this.</t>
  </si>
  <si>
    <t>There's a Poké-Body icon on it for no specific reason at all.</t>
  </si>
  <si>
    <t>The Crystal Type Pokémon mentions Grass/Lightning/Fire energy, but the Crystal Nidoking's attacks only use Grass/Lightning/Fighting energy.</t>
  </si>
  <si>
    <t>In its Spider Force attack, it should say "Defending Pokémon", not "defending Pokémon". This error is not present in the non-holofoil version.</t>
  </si>
  <si>
    <t>The period is misplaced at the left of the end of Nidoqueen's last attack. This applies to the Holofoil, Rare and Reverse Holofoil versions of the card.</t>
  </si>
  <si>
    <t>Slakoth (HMK)</t>
  </si>
  <si>
    <t>The 2nd F in "OFF" is not bolded</t>
  </si>
  <si>
    <t>Lum Berry (CV3)</t>
  </si>
  <si>
    <t>this card are missing the space between the comma and the word "if" in the first line of the description.</t>
  </si>
  <si>
    <t>Lum Berry (KJA)</t>
  </si>
  <si>
    <t>Vigoroth (CV3)</t>
  </si>
  <si>
    <t>The first attack has an extra "is" (is attack is) within the text.</t>
  </si>
  <si>
    <t>Vigoroth (KJA)</t>
  </si>
  <si>
    <t>The card was printed as Stage 2 while it is supposed to be Stage 1. Only cards that were printed from EX Battle Stadium set have this error.</t>
  </si>
  <si>
    <t>Magnemite (LW1)</t>
  </si>
  <si>
    <t>This version of this card has a white circle where the Resistance would be.</t>
  </si>
  <si>
    <t>In its holofoil, there's a circular space as if the evolution box was used to cover it up.</t>
  </si>
  <si>
    <t>The Retreat Cost energy is supposed to be centered under "Retreat Cost". It is misaligned to the right.</t>
  </si>
  <si>
    <t>In the Poké-Power explanation the second Magma's was misspelled as "Mamga's".</t>
  </si>
  <si>
    <t>In the second attack the word "Flip" is spelt "Fllip"</t>
  </si>
  <si>
    <t>Under the "Psymist" attack, it reads "choose 1 of you opponent's". It should read "choose 1 of your opponent's".</t>
  </si>
  <si>
    <t>The "T" in Pokémon Tool isn't capitalized.</t>
  </si>
  <si>
    <t>The lower texts "Weakness", "Resistance" and "Retreat Cost" have been printed in white, not black. Also at the end of the first sentence of Feint Attack, Pokémon is missing the accent over the “e“.</t>
  </si>
  <si>
    <t>The word Drowzee under the evolution box was written as "Drowsee".</t>
  </si>
  <si>
    <t>Drowzee (M9G)</t>
  </si>
  <si>
    <t>Drowzee was misspelled as "Drowsee".</t>
  </si>
  <si>
    <t>Drowzee (143)</t>
  </si>
  <si>
    <t>Starmie (6GB)</t>
  </si>
  <si>
    <t>In the evolution box, the picture of Staryu is Ken Sugimori's stock art from Pokémon Red and Blue.</t>
  </si>
  <si>
    <t>Starmie (65C)</t>
  </si>
  <si>
    <t>Under the "Water Gun" attack, it reads "You can't add more then 40 damage in this way." It should read "more than".</t>
  </si>
  <si>
    <t>Mew's stats lacks the second "s" in the word species.</t>
  </si>
  <si>
    <t>The illustrator is erroneously credited as Daisuke Ito, instead of Nakaoka.</t>
  </si>
  <si>
    <t>The font of the "50" in the cards HP is incorrect. It is actually the font used for Trainer cards</t>
  </si>
  <si>
    <t>The Pokédex number listed on the card is 474; however, Mamoswine's Pokédex number is 473.</t>
  </si>
  <si>
    <t>The effect of the first attack was printed "you opponent" instead of "your opponent".</t>
  </si>
  <si>
    <t>On this card, "EleSquirrel" is misformatted as "Elesquirrel".</t>
  </si>
  <si>
    <t>Lugia Legend (bottom)</t>
  </si>
  <si>
    <t>The word "It" is misspelled as "IIt" in the Pokédex entry.</t>
  </si>
  <si>
    <t>The word "Flip" is misspelled as "Filp" in Corrode Target.</t>
  </si>
  <si>
    <t>The word "Flip" is misspelled as "Filp" in Tripping Headbutt.</t>
  </si>
  <si>
    <t>The Height is misprinted as 3'07" instead of the correct 3'03".</t>
  </si>
  <si>
    <t>The card was printed without the Pokémon Tool rule.</t>
  </si>
  <si>
    <t>Charizard's Scorching Fire attack displays the Fighting Energy symbol instead of Fire Energy.</t>
  </si>
  <si>
    <t>130 </t>
  </si>
  <si>
    <t>The illustrator is erroneously credited as Masakazu Fukuda instead of the correct Kouki Saitou.</t>
  </si>
  <si>
    <t>180 </t>
  </si>
  <si>
    <t>The 1 of Megaton Fang's 130 damage is printed in the incorrect font.</t>
  </si>
  <si>
    <t>The illustrator is erroneously credited as 5ban Graphics instead of Eske Yoshinob.</t>
  </si>
  <si>
    <t>Wrong pokémon name "Chanesy"</t>
  </si>
  <si>
    <t>The card is missing its holograph</t>
  </si>
  <si>
    <t>Upper is text "Put Gyrados on the Basic Pokémon."</t>
  </si>
  <si>
    <t>These Error Cards are unconfirmed to actually exist. Let me know if you actually have any of these cards. You can track these cards, but they do not count towards the collection total.</t>
  </si>
  <si>
    <t>"1 EDITION" symbol is on right side</t>
  </si>
  <si>
    <t>Pokémon power is "70 HP" instead of "80 HP"</t>
  </si>
  <si>
    <t>Power for first attack is wrongly "30" instead of "30x"</t>
  </si>
  <si>
    <t>"1 EDITION" symbol in weakness instead of grass energy symbol</t>
  </si>
  <si>
    <t>Unknown</t>
  </si>
  <si>
    <t>Growlithe's Pokédex entry adds an unnecessary apostrophe in the word "protective". It reads, "Very prote'ctive of its territory."</t>
  </si>
  <si>
    <t>Dream Eater attack is missing the 50 Damage</t>
  </si>
  <si>
    <t>Not evolved from Poliwag (missing text ??)</t>
  </si>
  <si>
    <t>Second attack is "Thunder Jolt" instead of "Thunder Bolt"</t>
  </si>
  <si>
    <t>Backwards picture</t>
  </si>
  <si>
    <t>Missing pokémon power "60 HP"</t>
  </si>
  <si>
    <t>This card has 5 typos in its description.</t>
  </si>
  <si>
    <t>Pokémon power is "40 HP" instead of "50 HP"</t>
  </si>
  <si>
    <t>Attack Poison Sting is 110 (damage)</t>
  </si>
  <si>
    <t>Missing the text "Draw 2 cards"</t>
  </si>
  <si>
    <t>Wartortle (W Stamped Promo)</t>
  </si>
  <si>
    <t>Printed with a pictures of Wartortle in its evolution box</t>
  </si>
  <si>
    <t>A small number of these cards were printed where the complete picture is Holofoil (normally only the upper part is holofoil.)</t>
  </si>
  <si>
    <t>Gastly (DJ9)</t>
  </si>
  <si>
    <t>The card is a common card, but it says it's an uncommon card.</t>
  </si>
  <si>
    <t>This card is printed without the cracked ice holo effect leaving it so it looks like a cosmos holofoil</t>
  </si>
  <si>
    <t>Zangoose (Delta Species) (Holo)</t>
  </si>
  <si>
    <t>WCD2004</t>
  </si>
  <si>
    <t>Techincal Machine</t>
  </si>
  <si>
    <t>Nidoran</t>
  </si>
  <si>
    <t>WCD2005</t>
  </si>
  <si>
    <t>—</t>
  </si>
  <si>
    <t>Rockets</t>
  </si>
  <si>
    <t>WCD2006</t>
  </si>
  <si>
    <t>Deoxys ex</t>
  </si>
  <si>
    <t>Rare Holo</t>
  </si>
  <si>
    <t>WCD2007</t>
  </si>
  <si>
    <t>GrassMetal</t>
  </si>
  <si>
    <t>WCD2008</t>
  </si>
  <si>
    <t>Gardevoir LV.X</t>
  </si>
  <si>
    <t>Time-Space Distortion</t>
  </si>
  <si>
    <t>WCD2009</t>
  </si>
  <si>
    <t>Flygon LV.X</t>
  </si>
  <si>
    <t>Unown G</t>
  </si>
  <si>
    <t>Mewtwo LV.X</t>
  </si>
  <si>
    <t>Palkia LV.X</t>
  </si>
  <si>
    <t>Honchkrow Pokémon G</t>
  </si>
  <si>
    <t>Luxray Pokémon GL</t>
  </si>
  <si>
    <t>Luxray Pokémon GL LV.X</t>
  </si>
  <si>
    <t>Toxicroak Pokémon G</t>
  </si>
  <si>
    <t>Skuntank Pokémon G</t>
  </si>
  <si>
    <t>Uxie LV.X</t>
  </si>
  <si>
    <t>Crobat Pokémon G</t>
  </si>
  <si>
    <t>Dialga Pokémon G</t>
  </si>
  <si>
    <t>Dialga Pokémon G LV.X</t>
  </si>
  <si>
    <t>Bronzong Pokémon G</t>
  </si>
  <si>
    <t>Lucario Pokémon GL</t>
  </si>
  <si>
    <t>Garchomp Pokémon C LV.X</t>
  </si>
  <si>
    <t>WCD2010</t>
  </si>
  <si>
    <t>Garchomp Pokémon C</t>
  </si>
  <si>
    <t>Dragonite Pokémon FB</t>
  </si>
  <si>
    <t>Unown Q</t>
  </si>
  <si>
    <t>Unown R</t>
  </si>
  <si>
    <t>Azelf LV.X</t>
  </si>
  <si>
    <t>Support</t>
  </si>
  <si>
    <t>WCD2011</t>
  </si>
  <si>
    <t>Suicune &amp; Entei LEGEND</t>
  </si>
  <si>
    <t>SuperRare Holo</t>
  </si>
  <si>
    <t>Rayquaza &amp; Deoxys LEGEND</t>
  </si>
  <si>
    <t>Rare Holo LEGEND</t>
  </si>
  <si>
    <t>WCD2012</t>
  </si>
  <si>
    <t>Ruins of Alph</t>
  </si>
  <si>
    <t>WCD2013</t>
  </si>
  <si>
    <t>Colress</t>
  </si>
  <si>
    <t>Hypnotoxic Laser</t>
  </si>
  <si>
    <t>SuperRare</t>
  </si>
  <si>
    <t>Team Plasma Ball</t>
  </si>
  <si>
    <t>Colress Machine</t>
  </si>
  <si>
    <t>Plasma Energy</t>
  </si>
  <si>
    <t>WCD2014</t>
  </si>
  <si>
    <t>G Booster</t>
  </si>
  <si>
    <t>Shadow Triad</t>
  </si>
  <si>
    <t>WCD2015</t>
  </si>
  <si>
    <t>Robo Substitute Team Flare Gear</t>
  </si>
  <si>
    <t>Psycic</t>
  </si>
  <si>
    <t>WCD2016</t>
  </si>
  <si>
    <t>WCD2017</t>
  </si>
  <si>
    <t>EspeonEX</t>
  </si>
  <si>
    <t>WCD2018</t>
  </si>
  <si>
    <t>Diancie Prism Star</t>
  </si>
  <si>
    <t>WCD2019</t>
  </si>
  <si>
    <t>WCD2022</t>
  </si>
  <si>
    <t>Rotom Phone</t>
  </si>
  <si>
    <t>This card is supposed to be Stadium Championships 2004-2005</t>
  </si>
  <si>
    <t>This card has a Brown Pre-Release stamp</t>
  </si>
  <si>
    <t>This card has a Blue Pre-Release stamp</t>
  </si>
  <si>
    <t>This card has a Red Pre-Release stamp</t>
  </si>
  <si>
    <t>This is a Staff print of the Aipom Comic Con card</t>
  </si>
  <si>
    <t xml:space="preserve">Name </t>
  </si>
  <si>
    <t xml:space="preserve">Set Name </t>
  </si>
  <si>
    <t xml:space="preserve">Number </t>
  </si>
  <si>
    <t xml:space="preserve">Type </t>
  </si>
  <si>
    <t xml:space="preserve">HP </t>
  </si>
  <si>
    <t xml:space="preserve">Stage </t>
  </si>
  <si>
    <t xml:space="preserve">Rarity </t>
  </si>
  <si>
    <t>SUM</t>
  </si>
  <si>
    <t>TOTAL</t>
  </si>
  <si>
    <t>https://www.dropbox.com/scl/fi/37xl4vqx339w4yi07l7a9/PokemonTCG_EmptyCheckList_v9.4.xlsm?rlkey=qta3sjgevm8ov2ddxxxrlyfmw&amp;dl=0</t>
  </si>
  <si>
    <t>Paldean Fates</t>
  </si>
  <si>
    <t>Gholdengo</t>
  </si>
  <si>
    <t>Atticus</t>
  </si>
  <si>
    <t>Clive</t>
  </si>
  <si>
    <t>Moonlit Hill</t>
  </si>
  <si>
    <t>Nemona's Backpack</t>
  </si>
  <si>
    <t>Paldean Student</t>
  </si>
  <si>
    <t>Technical Machine: Crisis Punch</t>
  </si>
  <si>
    <t>Espathra ex</t>
  </si>
  <si>
    <t>Paldean Fates Tech Sticker Collections</t>
  </si>
  <si>
    <t>Paldean Fates Meowscarada ex Premium Collection</t>
  </si>
  <si>
    <t>Paldean Fates Skeledirge ex Premium Collection</t>
  </si>
  <si>
    <t>Paldean Fates Quaquaval ex Premium Collection</t>
  </si>
  <si>
    <t>Mabosstiff ex Box</t>
  </si>
  <si>
    <t>Paldea Adventure Chest</t>
  </si>
  <si>
    <t>Paldean Fates Pokémon Center Elite Trainer Box (Pokémon Center Stamp)</t>
  </si>
  <si>
    <t>Paldean Fates Elite Trainer Box, Paldean Fates Pokémon Center Elite Trainer Box</t>
  </si>
  <si>
    <t>Mabosstiff ex</t>
  </si>
  <si>
    <t>Sprigatito ex</t>
  </si>
  <si>
    <t>Flutter Mane</t>
  </si>
  <si>
    <t>Iron Thorns</t>
  </si>
  <si>
    <t>Grafaiai ex Box</t>
  </si>
  <si>
    <t>Iono Premium Tournament Collection</t>
  </si>
  <si>
    <t>Grafaiai ex</t>
  </si>
  <si>
    <t>Fall 2023 Collector Chest, November 2023 (Cosmos Holofoil)</t>
  </si>
  <si>
    <t>Brilliant Stars Build &amp; Battle Box, February 2022 &amp; Miraidon ex League Battle Deck, November 2023 (Non Holofoil)</t>
  </si>
  <si>
    <t>Paldean Fates Meowscarada ex Premium Collection, February 2024</t>
  </si>
  <si>
    <t>Paldean Fates Skeledirge ex Premium Collection, February 2024</t>
  </si>
  <si>
    <t>Paldean Fates Quaquaval ex Premium Collection, February 2024</t>
  </si>
  <si>
    <t>Mabosstiff ex Box, February 2024</t>
  </si>
  <si>
    <t>Mabosstiff ex Box, February 2024 (Cosmos Holofoil)</t>
  </si>
  <si>
    <t>Combined Powers Premium Collection, February 2024</t>
  </si>
  <si>
    <t>Scarlet &amp; Violet Knock Out Collection, January 2024 (Cosmos Holofoil)</t>
  </si>
  <si>
    <t>I</t>
  </si>
  <si>
    <t>Professor Program, Fall 2023 (Reverse Holo) (Professor Program Stamp)</t>
  </si>
  <si>
    <t>Professor Program, Fall 2023 (Reverse Holo) (Staff and Professor Program Stamp)</t>
  </si>
  <si>
    <t>Professor Program, Fall 2023 (Reverse Holo) (Top 8 and Professor Program Stamp)</t>
  </si>
  <si>
    <t>Professor Program, Fall 2023 (Reverse Holo) (Champion and Professor Program Stamp)</t>
  </si>
  <si>
    <t>Professor Program, Spring 2024 (Reverse Holo) (Professor Program Stamp)</t>
  </si>
  <si>
    <t>Professor Program, Spring 2024 (Reverse Holo) (Staff and Professor Program Stamp)</t>
  </si>
  <si>
    <t>Professor Program, Spring 2024 (Reverse Holo) (Top 8 and Professor Program Stamp)</t>
  </si>
  <si>
    <t>Professor Program, Spring 2024 (Reverse Holo) (Champion and Professor Program Stamp)</t>
  </si>
  <si>
    <r>
      <t xml:space="preserve">Added - Paldean Fates
Updated - Unseen Forces, corrected Unown I
Updated - SV Black Star Promos (069-084, 086-088, 093-100, 124)
Updated - Professor Program, added Friends in Hisui and Friends in Sinnoh promos (not positive on when availability started. Appreciate any information)
Updated - Jumbo Cards, added Paldean Fates Premium Collection, Mabosstiff ex Box, and Combined Powers Premium Collection jumbos
Updated - Additional Cards, added Fall 2023 Collector Chest, Miraidon ex League Battle Deck, Scarlet &amp; Violet Knock Out Collection, and Mabosstiff ex Box additional cards. Corrected Aegislash PAR number
Updated - Promo-Kit Reference, fixed worksheet links
</t>
    </r>
    <r>
      <rPr>
        <b/>
        <sz val="10"/>
        <rFont val="Arial"/>
        <family val="2"/>
      </rPr>
      <t>Note: The following updates will cause copying from previous workbooks to get messed up on these worksheets.</t>
    </r>
    <r>
      <rPr>
        <sz val="10"/>
        <rFont val="Arial"/>
        <family val="2"/>
      </rPr>
      <t xml:space="preserve">
Updated - Crown Zenith, removed reverse holo from Sky Steal Stone
Updated - Obsidian Flames, corrected order of Absol ex and Charizard ex (because why not be out of Pokédex order like they should be -_-)
</t>
    </r>
  </si>
  <si>
    <t>https://www.dropbox.com/scl/fi/rchdyowor5uavcnlsa2d8/PokemonTCG_EmptyCheckList_v9.5.xlsm?rlkey=jikz59nebl8lzfpx75ptgf7ji&amp;dl=0</t>
  </si>
  <si>
    <t>Iron Hands</t>
  </si>
  <si>
    <t>Iron Valiant</t>
  </si>
  <si>
    <t>Great Tusk</t>
  </si>
  <si>
    <t>Sandy Shocks</t>
  </si>
  <si>
    <t>Roaring Moon</t>
  </si>
  <si>
    <t>Iron Treads</t>
  </si>
  <si>
    <t>Awakening Drum</t>
  </si>
  <si>
    <t>Bianca's Devotion</t>
  </si>
  <si>
    <t>Boxed Order</t>
  </si>
  <si>
    <t>Buddy-Buddy Poffin</t>
  </si>
  <si>
    <t>Ciphermaniac's Codebreaking</t>
  </si>
  <si>
    <t>Eri</t>
  </si>
  <si>
    <t>Explorer's Guidance</t>
  </si>
  <si>
    <t>Full Metal Lab</t>
  </si>
  <si>
    <t>Hand Trimmer</t>
  </si>
  <si>
    <t>Heavy Baton</t>
  </si>
  <si>
    <t>Hero's Cape</t>
  </si>
  <si>
    <t>Maximum Belt</t>
  </si>
  <si>
    <t>Morty's Conviction</t>
  </si>
  <si>
    <t>Perilous Jungle</t>
  </si>
  <si>
    <t>Prime Catcher</t>
  </si>
  <si>
    <t>Reboot Pod</t>
  </si>
  <si>
    <t>Rescue Board</t>
  </si>
  <si>
    <t>Salvatore</t>
  </si>
  <si>
    <t>Mist Energy</t>
  </si>
  <si>
    <t>Neo Upper Energy</t>
  </si>
  <si>
    <t>Torterra ex</t>
  </si>
  <si>
    <t>Scovillain ex</t>
  </si>
  <si>
    <t>Iron Leaves ex</t>
  </si>
  <si>
    <t>Incineroar ex</t>
  </si>
  <si>
    <t>Gouging Fire ex</t>
  </si>
  <si>
    <t>Walking Wake ex</t>
  </si>
  <si>
    <t>Wugtrio ex</t>
  </si>
  <si>
    <t>Iron Crown ex</t>
  </si>
  <si>
    <t>Iron Boulder ex</t>
  </si>
  <si>
    <t>Farigiraf ex</t>
  </si>
  <si>
    <t>Raging Bolt ex</t>
  </si>
  <si>
    <t>ACE Rare</t>
  </si>
  <si>
    <t>Temporal Forces</t>
  </si>
  <si>
    <t>Shiny Ultra Rare</t>
  </si>
  <si>
    <t>Ultra Shiny Rare</t>
  </si>
  <si>
    <t>S1 Official Checklist</t>
  </si>
  <si>
    <t>S2 Official Checklist</t>
  </si>
  <si>
    <t>S3 Official Checklist</t>
  </si>
  <si>
    <t>S4 Official Checklist</t>
  </si>
  <si>
    <t>(Scarlet &amp; Violet Print)</t>
  </si>
  <si>
    <t>Note: Any repeats from S3 are not included in this list</t>
  </si>
  <si>
    <t>Play! Pokémon Prize Packs S4</t>
  </si>
  <si>
    <t>Temporal Forces Prerelease participation promo</t>
  </si>
  <si>
    <t>Temporal Forces Prerelease participation promo (Staff Stamp)</t>
  </si>
  <si>
    <t>Houndoom ex Battle Deck</t>
  </si>
  <si>
    <t>Melmetal ex Battle Deck</t>
  </si>
  <si>
    <t>Armarouge ex Premium Collection</t>
  </si>
  <si>
    <t>Temporal Forces Build &amp; Battle Box, March 2024 (Non Holofoil)</t>
  </si>
  <si>
    <t>Silver Tempest Build &amp; Battle Box, November 2022 and Ninetales ex Deluxe Battle Deck, March 2024 (Non Holofoil)</t>
  </si>
  <si>
    <t>Scarlet &amp; Violet Build &amp; Battle Box, March 2023, Zapdos ex Deluxe Battle Deck, March 2024 (Non Holofoil)</t>
  </si>
  <si>
    <t>Zapdos ex Deluxe Battle Deck, March 2024 (Non Holofoil)</t>
  </si>
  <si>
    <t>Houndoom ex Battle Deck, April 2024 (Non Holofoil)</t>
  </si>
  <si>
    <t>Melmetal ex Battle Deck, April 2024 (Non Holofoil)</t>
  </si>
  <si>
    <t>Gardevoir ex League Battle Deck, April 2024 (Non Holofoil)</t>
  </si>
  <si>
    <t>GameStop Exclusive, March 2024 (Cosmos Holofoil, GameStop Stamp)</t>
  </si>
  <si>
    <t>Best Buy Exclusive, March 2024 (Cosmos Holofoil, Temporal Forces Stamp)</t>
  </si>
  <si>
    <t>EB Games Exclusive, March 2024 (Cosmos Holofoil, EB Games Stamp)</t>
  </si>
  <si>
    <t>Various European Retailers, March 2024 (Cosmos Holofoil, Temporal Forces Stamp)</t>
  </si>
  <si>
    <t>Pokémon Day 2024 Promo, February 2024 (Cosmos Holofoil, Pokémon Day 2024 Stamp)</t>
  </si>
  <si>
    <t>Pokémon Day 2024, February 2024 (Reverse Holofoil) (Pokémon League Stamp)</t>
  </si>
  <si>
    <t>Play! Pokémon Promos, June 2024 (Reverse Holofoil) (Play! Pokémon Watermark)</t>
  </si>
  <si>
    <t>European Store Exclusive, June 2023 (Paldea Evolved Stamp)</t>
  </si>
  <si>
    <t>European Store Exclusive, June 2023 (Obsidian Flames Stamp)</t>
  </si>
  <si>
    <t>European Store Exclusive, November 2023 (Paradox Rift Stamp)</t>
  </si>
  <si>
    <t>https://www.dropbox.com/scl/fi/kq1dkz86hlzf2zyt7sfpo/PokemonTCG_EmptyCheckList_v9.6.xlsm?rlkey=vunmxtyhan5t4hzloe6022jxi&amp;dl=0</t>
  </si>
  <si>
    <t>Twilight Masquerade</t>
  </si>
  <si>
    <t>Dipplin</t>
  </si>
  <si>
    <t>Iron Leaves</t>
  </si>
  <si>
    <t>Poltchageist</t>
  </si>
  <si>
    <t>Sinistcha</t>
  </si>
  <si>
    <t>Teal Mask Ogerpon</t>
  </si>
  <si>
    <t>Walking Wake</t>
  </si>
  <si>
    <t>Munkidori</t>
  </si>
  <si>
    <t>Fezandipiti</t>
  </si>
  <si>
    <t>Okidogi</t>
  </si>
  <si>
    <t>Accompanying Flute</t>
  </si>
  <si>
    <t>Bug Catching Set</t>
  </si>
  <si>
    <t>Caretaker</t>
  </si>
  <si>
    <t>Carmine</t>
  </si>
  <si>
    <t>Community Center</t>
  </si>
  <si>
    <t>Festival Grounds</t>
  </si>
  <si>
    <t>Handheld Fan</t>
  </si>
  <si>
    <t>Hassel</t>
  </si>
  <si>
    <t>Hyper Aroma</t>
  </si>
  <si>
    <t>Jamming Tower</t>
  </si>
  <si>
    <t>Kieran</t>
  </si>
  <si>
    <t>Lana's Aid</t>
  </si>
  <si>
    <t>Love Ball</t>
  </si>
  <si>
    <t>Lucian</t>
  </si>
  <si>
    <t>Ogre's Mask</t>
  </si>
  <si>
    <t>Perrin</t>
  </si>
  <si>
    <t>Raifort</t>
  </si>
  <si>
    <t>Secret Box</t>
  </si>
  <si>
    <t>Survival Brace</t>
  </si>
  <si>
    <t>Unfair Stamp</t>
  </si>
  <si>
    <t>Boomerang Energy</t>
  </si>
  <si>
    <t>Legacy Energy</t>
  </si>
  <si>
    <t>Sinistcha ex</t>
  </si>
  <si>
    <t>Teal Mask Ogerpon ex</t>
  </si>
  <si>
    <t>Hearthflame Mask Ogerpon ex</t>
  </si>
  <si>
    <t>Palafin ex</t>
  </si>
  <si>
    <t>Wellspring Mask Ogerpon ex</t>
  </si>
  <si>
    <t>Luxray ex</t>
  </si>
  <si>
    <t>Iron Thorns ex</t>
  </si>
  <si>
    <t>Scream Tail ex</t>
  </si>
  <si>
    <t>Cornerstone Mask Ogerpon ex</t>
  </si>
  <si>
    <t>Dragapult ex</t>
  </si>
  <si>
    <t>Bloodmoon Ursaluna ex</t>
  </si>
  <si>
    <t>Picnicker</t>
  </si>
  <si>
    <t>Battle Academy 2024</t>
  </si>
  <si>
    <t>Darkrai ex</t>
  </si>
  <si>
    <t>Tasugiri</t>
  </si>
  <si>
    <t>Twilight Masquerade Prerelease participation promo</t>
  </si>
  <si>
    <t>Twilight Masquerade Prerelease participation promo (Staff Stamp)</t>
  </si>
  <si>
    <t>Twilight Masquerade Elite Trainer Box, Twilight Masquerade Pokémon Center Elite Trainer Box</t>
  </si>
  <si>
    <t>Twilight Masquerade Pokémon Center Elite Trainer Box (Pokémon Center Stamp)</t>
  </si>
  <si>
    <t>Palafin ex Box</t>
  </si>
  <si>
    <t>Pecharunt</t>
  </si>
  <si>
    <t>Shrouded Fable Elite Trainer Box, Shrouded Fable Pokémon Center Elite Trainer Box</t>
  </si>
  <si>
    <t>Shrouded Fable Pokémon Center Elite Trainer Box (Pokémon Center Stamp)</t>
  </si>
  <si>
    <t>Shrouded Fable Greninja ex Special Illustration Collection</t>
  </si>
  <si>
    <t>Victini ex Battle Deck</t>
  </si>
  <si>
    <t>Miraidon ex Battle Deck</t>
  </si>
  <si>
    <t>Twilight Masquerade Build &amp; Battle Box, May 2024 (Non Holofoil)</t>
  </si>
  <si>
    <r>
      <t>Added - Temporal Forces</t>
    </r>
    <r>
      <rPr>
        <sz val="10"/>
        <color rgb="FFFF0000"/>
        <rFont val="Arial"/>
        <family val="2"/>
      </rPr>
      <t xml:space="preserve">
</t>
    </r>
    <r>
      <rPr>
        <sz val="10"/>
        <rFont val="Arial"/>
        <family val="2"/>
      </rPr>
      <t xml:space="preserve">Added - Play! Pokémon Prize Pack S4
Added - New rarity types for Paldean Fates and Temporal Forces (Shiny Ultra Rare, ACE Rare)
</t>
    </r>
    <r>
      <rPr>
        <sz val="10"/>
        <color rgb="FFFF0000"/>
        <rFont val="Arial"/>
        <family val="2"/>
      </rPr>
      <t xml:space="preserve">
</t>
    </r>
    <r>
      <rPr>
        <sz val="10"/>
        <rFont val="Arial"/>
        <family val="2"/>
      </rPr>
      <t>Updated - Paldean Fates, removed RH for Forretress ex (005)
Updated - SV Black Star Promos (089-092, 103-104, 119-122, 125, 127-128)
Updated - Additional Cards, Temporal Forces store exclusives, Temporal Forces Build &amp; Battle exclusives, Ninetales ex and Zapdos ex Deluxe Battle Deck exclusives, ex Battle Deck - Houndoom ex and Melmetal ex exclusives, Gardevoir ex League Battle Deck exclusive, Pokémon Day 2024 exclusives, Play! Pokémon June 2024 promos</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 xml:space="preserve">
Updated - Jumbo cards, added European store exclusives as follows: Miraidon ex row 288, Chien-Pao ex row 291, Charizard ex row 294, and Garchomp ex row 299</t>
    </r>
  </si>
  <si>
    <t>European Store Exclusive, March 2024 (Temporal Forces Stamp)</t>
  </si>
  <si>
    <t>Palafin ex Box, June 2024</t>
  </si>
  <si>
    <t>Grafaiai ex Box, April 2024</t>
  </si>
  <si>
    <t>Paldea Evolved Premium Checklane Blister, June 2023 (Line Holofoil)</t>
  </si>
  <si>
    <t>Paldea Evolved Stage 1 Blister, June 2023 (Line Holofoil)</t>
  </si>
  <si>
    <t>Paradox Rift Stage 1 Blister, November 2023 (Cosmos Holofoil)</t>
  </si>
  <si>
    <t>Paradox Rift Premium Checklane Blister, November 2023 (Cosmos Holofoil)</t>
  </si>
  <si>
    <t>Temporal Forces Premium Checklane Blister, March 2024 (Cosmos Holofoil)</t>
  </si>
  <si>
    <t>Temporal Forces Stage 1 Blister, March 2024 (Cosmos Holofoil)</t>
  </si>
  <si>
    <t>Twilight Masquerade Premium Checklane Blister, May 2024 (Cosmos Holofoil)</t>
  </si>
  <si>
    <t>Paldea Adventure Chest, March 2024 (Cosmos Holofoil)</t>
  </si>
  <si>
    <t>Oinkologne ex Box, November 2023 (Cosmos Holofoil)</t>
  </si>
  <si>
    <t>Paldea Friends Mini Tin 5-Pack, November 2023 (Cosmos Holofoil)</t>
  </si>
  <si>
    <t>Roaring Moon ex Box, November 2023 (Cosmos Holofoil)</t>
  </si>
  <si>
    <t>Iron Valiant ex Box, November 2023 (Cosmos Holofoil)</t>
  </si>
  <si>
    <t>Iono Premium Tournament Collection, April 2024 (Cosmos Holofoil, Iono Zone Stamp)</t>
  </si>
  <si>
    <t>Armarouge ex Premium Collection, April 2024 (Cosmos Holofoil)</t>
  </si>
  <si>
    <t>WCD2023</t>
  </si>
  <si>
    <t>WCD2023 - Mew's Revenge</t>
  </si>
  <si>
    <t>WCD2023 - Psychic Elegance</t>
  </si>
  <si>
    <t>WCD2023 - Colorless Lugia</t>
  </si>
  <si>
    <t>WCD2023 - Lost Box Kyogre</t>
  </si>
  <si>
    <t>WCD2015 - Punches 'N' Bites</t>
  </si>
  <si>
    <t>McDonald's Collection</t>
  </si>
  <si>
    <t>EB Games Exclusive, May 2024 (Cosmos Holofoil, EB Games Stamp)</t>
  </si>
  <si>
    <t>Best Buy Exclusive, May 2024 (Cosmos Holofoil, Twilight Masquerade Stamp)</t>
  </si>
  <si>
    <t>GameStop Canada Exclusive, May 2024 (Cosmos Holofoil, GameStop Stamp)</t>
  </si>
  <si>
    <t>https://www.dropbox.com/scl/fi/g0sbmsjeuk73r05itvett/PokemonTCG_EmptyCheckList_v9.7.xlsm?rlkey=hbc0v3m89215sm7ycecnb0v23&amp;st=p66dhkm5&amp;dl=0</t>
  </si>
  <si>
    <t>Pokémon European International Championships, April 2024 (Reverse Holofoil) (European Championships Stamp)</t>
  </si>
  <si>
    <t>Pokémon European International Championships, April 2024 (Reverse Holofoil) (European Championships and Staff Stamps)</t>
  </si>
  <si>
    <t>Regional Championships 2023, first available October 2023 (Reverse Holofoil) (Regional Championships Stamp)</t>
  </si>
  <si>
    <t>Regional Championships 2023, first available October 2023 (Reverse Holofoil) (Regional Championships and Staff Stamps)</t>
  </si>
  <si>
    <t>Regional Championships 2024, first available February 2024 (Reverse Holofoil) (Regional Championships Stamp)</t>
  </si>
  <si>
    <t>Regional Championships 2024, first available February 2024 (Reverse Holofoil) (Regional Championships and Staff Stamps)</t>
  </si>
  <si>
    <t>151 Poster Collection (Classic Cosmos Holofoil)</t>
  </si>
  <si>
    <t>151 Poster Collection (HD Cosmos Holofoil)</t>
  </si>
  <si>
    <t>Alakazam ex Collection, October 2023 (Classic Cosmos Holofoil)</t>
  </si>
  <si>
    <t>Alakazam ex Collection, October 2023 (HD Cosmos Holofoil)</t>
  </si>
  <si>
    <t>Zapdos ex Collection, October 2023 (Classic Cosmos Holofoil)</t>
  </si>
  <si>
    <t>Zapdos ex Collection, October 2023 (HD Cosmos Holofoil)</t>
  </si>
  <si>
    <t>Shrouded Fable</t>
  </si>
  <si>
    <t>Armarouge Deck #1</t>
  </si>
  <si>
    <t>Armarouge Deck #2</t>
  </si>
  <si>
    <t>Armarouge Deck #3</t>
  </si>
  <si>
    <t>Armarouge Deck #4</t>
  </si>
  <si>
    <t>Armarouge Deck #5</t>
  </si>
  <si>
    <t>Armarouge Deck #6</t>
  </si>
  <si>
    <t>Armarouge Deck #7</t>
  </si>
  <si>
    <t>Armarouge Deck #8</t>
  </si>
  <si>
    <t>Armarouge Deck #9</t>
  </si>
  <si>
    <t>Armarouge Deck #10</t>
  </si>
  <si>
    <t>Armarouge Deck #11</t>
  </si>
  <si>
    <t>Armarouge Deck #12</t>
  </si>
  <si>
    <t>Armarouge Deck #13</t>
  </si>
  <si>
    <t>Armarouge Deck #14</t>
  </si>
  <si>
    <t>Armarouge Deck #15</t>
  </si>
  <si>
    <t>Armarouge Deck #16</t>
  </si>
  <si>
    <t>Armarouge Deck #17</t>
  </si>
  <si>
    <t>Armarouge Deck #18</t>
  </si>
  <si>
    <t>Armarouge Deck #19</t>
  </si>
  <si>
    <t>Armarouge Deck #20</t>
  </si>
  <si>
    <t>Armarouge Deck #21</t>
  </si>
  <si>
    <t>Armarouge Deck #22</t>
  </si>
  <si>
    <t>Armarouge Deck #23</t>
  </si>
  <si>
    <t>Armarouge Deck #24</t>
  </si>
  <si>
    <t>Armarouge Deck #25</t>
  </si>
  <si>
    <t>Armarouge Deck #26</t>
  </si>
  <si>
    <t>Armarouge Deck #27</t>
  </si>
  <si>
    <t>Armarouge Deck #28</t>
  </si>
  <si>
    <t>Armarouge Deck #29</t>
  </si>
  <si>
    <t>Armarouge Deck #30</t>
  </si>
  <si>
    <t>Armarouge Deck #31</t>
  </si>
  <si>
    <t>Armarouge Deck #32</t>
  </si>
  <si>
    <t>Armarouge Deck #33</t>
  </si>
  <si>
    <t>Armarouge Deck #35</t>
  </si>
  <si>
    <t>Armarouge Deck #36</t>
  </si>
  <si>
    <t>Armarouge Deck #37</t>
  </si>
  <si>
    <t>Armarouge Deck #38</t>
  </si>
  <si>
    <t>Armarouge Deck #39</t>
  </si>
  <si>
    <t>Armarouge Deck #40</t>
  </si>
  <si>
    <t>Armarouge Deck #41</t>
  </si>
  <si>
    <t>Armarouge Deck #42</t>
  </si>
  <si>
    <t>Armarouge Deck #43</t>
  </si>
  <si>
    <t>Armarouge Deck #44</t>
  </si>
  <si>
    <t>Armarouge Deck #45</t>
  </si>
  <si>
    <t>Armarouge Deck #46</t>
  </si>
  <si>
    <t>Armarouge Deck #48</t>
  </si>
  <si>
    <t>Armarouge Deck #49</t>
  </si>
  <si>
    <t>Armarouge Deck #50</t>
  </si>
  <si>
    <t>Armarouge Deck #51</t>
  </si>
  <si>
    <t>Armarouge Deck #52</t>
  </si>
  <si>
    <t>Armarouge Deck #53</t>
  </si>
  <si>
    <t>Armarouge Deck #54</t>
  </si>
  <si>
    <t>Armarouge Deck #55</t>
  </si>
  <si>
    <t>Armarouge Deck #56</t>
  </si>
  <si>
    <t>Armarouge Deck #57</t>
  </si>
  <si>
    <t>Armarouge Deck #58</t>
  </si>
  <si>
    <t>Armarouge Deck #59</t>
  </si>
  <si>
    <t>Darkrai Deck</t>
  </si>
  <si>
    <t>023/182</t>
  </si>
  <si>
    <t>035/198</t>
  </si>
  <si>
    <t>033/198</t>
  </si>
  <si>
    <t>041/197</t>
  </si>
  <si>
    <t>036/193</t>
  </si>
  <si>
    <t>198/198</t>
  </si>
  <si>
    <t>039/193</t>
  </si>
  <si>
    <t>188/198</t>
  </si>
  <si>
    <t>180/198</t>
  </si>
  <si>
    <t>183/193</t>
  </si>
  <si>
    <t>038/198</t>
  </si>
  <si>
    <t>194/198</t>
  </si>
  <si>
    <t>181/198</t>
  </si>
  <si>
    <t>175/198</t>
  </si>
  <si>
    <t>167/182</t>
  </si>
  <si>
    <t>066/193</t>
  </si>
  <si>
    <t>067/193</t>
  </si>
  <si>
    <t>077/198</t>
  </si>
  <si>
    <t>069/198</t>
  </si>
  <si>
    <t>082/193</t>
  </si>
  <si>
    <t>170/198</t>
  </si>
  <si>
    <t>172/193</t>
  </si>
  <si>
    <t>137/193</t>
  </si>
  <si>
    <t>118/182</t>
  </si>
  <si>
    <t>139/197</t>
  </si>
  <si>
    <t>140/197</t>
  </si>
  <si>
    <t>164/198</t>
  </si>
  <si>
    <t>Twilight Masquerade Build &amp; Battle Box</t>
  </si>
  <si>
    <t>Battle Academy 2024, Armarouge Deck #34</t>
  </si>
  <si>
    <t>Battle Academy 2024, Armarouge Deck #47</t>
  </si>
  <si>
    <t>Battle Academy 2024, Darkrai Deck</t>
  </si>
  <si>
    <t>Battle Academy 2024, Pikachu Deck #26</t>
  </si>
  <si>
    <t>Battle Academy 2024, Pikachu Deck #46</t>
  </si>
  <si>
    <t>Battle Academy 2024, Armarouge Deck #60</t>
  </si>
  <si>
    <t>Battle Academy 2024, Pikachu Deck #60</t>
  </si>
  <si>
    <t>Battle Academy 2024, Pikachu Deck #2</t>
  </si>
  <si>
    <t>Battle Academy 2024, Pikachu Deck #19</t>
  </si>
  <si>
    <t>Battle Academy 2024, Pikachu Deck #41</t>
  </si>
  <si>
    <t>Battle Academy 2024, Pikachu Deck #45</t>
  </si>
  <si>
    <t>Battle Academy 2024, Pikachu Deck #5</t>
  </si>
  <si>
    <t>Battle Academy 2024, Pikachu Deck #37</t>
  </si>
  <si>
    <t>Battle Academy 2024, Pikachu Deck #53</t>
  </si>
  <si>
    <t>Battle Academy 2024, Pikachu Deck #28</t>
  </si>
  <si>
    <t>Battle Academy 2024, Pikachu Deck #47</t>
  </si>
  <si>
    <t>Shrouded Fable Kingambit Illustration Collection</t>
  </si>
  <si>
    <t>Shrouded Fable Kingdra ex Special Illustration Collection</t>
  </si>
  <si>
    <t>Stellar Crown Elite Trainer Box, Stellar Crown Pokémon Center Elite Trainer Box</t>
  </si>
  <si>
    <t>Stellar Crown Pokémon Center Elite Trainer Box (Pokémon Center Stamp)</t>
  </si>
  <si>
    <t>Normal</t>
  </si>
  <si>
    <t>Stellar Crown Prerelease participation promo</t>
  </si>
  <si>
    <t>Stellar Crown Prerelease participation promo (Staff Stamp)</t>
  </si>
  <si>
    <t>Pokémon World Championships 2024</t>
  </si>
  <si>
    <t>Pokémon World Championships 2024 (Top Thirty-Two Stamp)</t>
  </si>
  <si>
    <t>Pokémon World Championships 2024 (Top Sixteen Stamp)</t>
  </si>
  <si>
    <t>Pokémon World Championships 2024 (Quarter Finalist Stamp)</t>
  </si>
  <si>
    <t>Pokémon World Championships 2024 (Semi-Finalist Stamp)</t>
  </si>
  <si>
    <t>Pokémon World Championships 2024 (Finalist Stamp)</t>
  </si>
  <si>
    <t>Pokémon World Championships 2024 (Champion Stamp)</t>
  </si>
  <si>
    <t>Pokémon World Championships 2024 (Staff Stamp)</t>
  </si>
  <si>
    <t>Bloodmoon Ursaluna</t>
  </si>
  <si>
    <t>Academy at Night</t>
  </si>
  <si>
    <t>Binding Mochi</t>
  </si>
  <si>
    <t>Cassiopeia</t>
  </si>
  <si>
    <t>Colress's Tenacity</t>
  </si>
  <si>
    <t>Dangerous Laser</t>
  </si>
  <si>
    <t>Janine's Secret Art</t>
  </si>
  <si>
    <t>Neutralization Zone</t>
  </si>
  <si>
    <t>Night Stretcher</t>
  </si>
  <si>
    <t>Poké Vital A</t>
  </si>
  <si>
    <t>Powerglass</t>
  </si>
  <si>
    <t>Xerosic's Machinations</t>
  </si>
  <si>
    <t>Okidogi ex</t>
  </si>
  <si>
    <t>Munkidori ex</t>
  </si>
  <si>
    <t>Fezandipiti ex</t>
  </si>
  <si>
    <t>Pecharunt ex</t>
  </si>
  <si>
    <t>Charizard ex Super-Premium Collection</t>
  </si>
  <si>
    <t>Houndstone ex Box</t>
  </si>
  <si>
    <t>Pokémon Center Bundles, July 2024 (Pokémon Together Stamp)</t>
  </si>
  <si>
    <t>Paradox Fury Premium Collection, September 2024</t>
  </si>
  <si>
    <t>Dark Powers ex Special Collection, August 2024</t>
  </si>
  <si>
    <t>Pokémon World Championships 2024 Celebration Events (World Championships 2024 Stamp)</t>
  </si>
  <si>
    <t>Houndstone ex Box, October 2024</t>
  </si>
  <si>
    <t>Professor Program Voltorb Drills, Spring 2024 (Reverse Holo) (Professor Program Stamp)</t>
  </si>
  <si>
    <t>Professor Program, Summer 2024 (Reverse Holo) (Professor Program Stamp)</t>
  </si>
  <si>
    <t>Professor Program, Spring 2024 (Cosmos Holofoil) (Professor Program Stamp)</t>
  </si>
  <si>
    <t>Professor Program Voltorb Drills, Summer 2024 (Reverse Holo) (Professor Program Stamp)</t>
  </si>
  <si>
    <t>Professor Program Voltorb Drills, Summer 2024 (Reverse Cosmos Holofoil) (Professor Program Stamp)</t>
  </si>
  <si>
    <t>Professor Program, Summer 2024 (Reverse Cosmos Holofoil) (Professor Program Stamp)</t>
  </si>
  <si>
    <t>Professor Program, Summer 2024 (Reverse Cosmos Holofoil) (Staff and Professor Program Stamp)</t>
  </si>
  <si>
    <t>Professor Program, Summer 2024 (Reverse Cosmos Holofoil) (Top 8 and Professor Program Stamp)</t>
  </si>
  <si>
    <t>Professor Program, Summer 2024 (Reverse Cosmos Holofoil) (Top 4 and Professor Program Stamp)</t>
  </si>
  <si>
    <t>Professor Program, Summer 2024 (Reverse Cosmos Holofoil) (Champion and Professor Program Stamp)</t>
  </si>
  <si>
    <t>Crown Zenith: Sea &amp; Sky Premium Collection, August 2024</t>
  </si>
  <si>
    <t>Regional Championships 2024, first available May 2024 (Reverse Holofoil) (Regional Championships Stamp)</t>
  </si>
  <si>
    <t>Regional Championships 2024, first available May 2024 (Reverse Holofoil) (Regional Championships and Staff Stamps)</t>
  </si>
  <si>
    <t>Pokémon North America International Championships, June 2024 (Reverse Holofoil) (North America Championships Stamp)</t>
  </si>
  <si>
    <t>Pokémon North America International Championships, June 2024 (Reverse Holofoil) (North America Championships and Staff Stamps)</t>
  </si>
  <si>
    <t>https://www.dropbox.com/scl/fi/xyrezgj4n6rj8d1hnudkn/PokemonTCG_EmptyCheckList_v9.8.xlsm?rlkey=f3u6u5zdc5krrsdgmtg4lgqai&amp;st=ifnnypbd&amp;dl=0</t>
  </si>
  <si>
    <t>First released in Shrouded Fable, August 2024 (©2023, Reverse Holofoil)</t>
  </si>
  <si>
    <t>Blaine's Quiz Show</t>
  </si>
  <si>
    <t>Blue's Tactics</t>
  </si>
  <si>
    <t>Misty's Favor</t>
  </si>
  <si>
    <t>Karen's Conviction </t>
  </si>
  <si>
    <t>Skaters' Park</t>
  </si>
  <si>
    <t>Alola Collector's Pin 2-Pack Blisters</t>
  </si>
  <si>
    <t>_____'s Snivy</t>
  </si>
  <si>
    <t>_____'s Tepig</t>
  </si>
  <si>
    <t>_____'s Oshawott</t>
  </si>
  <si>
    <t>Pokémon Research Lab</t>
  </si>
  <si>
    <t>The Flavour text at the bottom of the card reads "Monster Ball" instead of "Pokéball"</t>
  </si>
  <si>
    <t>The energy symbols on Gligar are not in the correct position. Also, in the description beneath the picture the Pokémon Type is missing the "n" from Flyscorpion. This applies to both 1st and Normal Editions.</t>
  </si>
  <si>
    <t>Ho-oh (Pokémon Center NY)</t>
  </si>
  <si>
    <t>Text at the top of the card reads "Put Charizard onto a basic Pokémon" where it should have Stage 1</t>
  </si>
  <si>
    <r>
      <t xml:space="preserve">Added - Shrouded Fable
Added - Battle Academy 2024
Updated - SV Black Star Promos (130-131, 137-141, 144-147, 150, 161-162, 190); Also pre-spaced for 133-136 as these should be the Stellar Crown B&amp;B promos
Updated - Jumbo Cards, added Banette ex, Rayquaza V, Raging Bolt ex,and Houndstone ex
Updated - Championship Cards, added Explorer's Guidance and NAIC Nest Ball
Updated - Professor Program, added tons of cards from 2024 including Energy cards and many cards from SV sets
Updated - Additional Cards, added Pokémon Together promos, Shrouded Fable Reverse Holo Energy cards
</t>
    </r>
    <r>
      <rPr>
        <b/>
        <sz val="10"/>
        <rFont val="Arial"/>
        <family val="2"/>
      </rPr>
      <t>Note: The following updates will cause copying from previous workbooks to get messed up on these worksheets.</t>
    </r>
    <r>
      <rPr>
        <sz val="10"/>
        <rFont val="Arial"/>
        <family val="2"/>
      </rPr>
      <t xml:space="preserve">
Updated - Professor Program, found a couple of cards I missed previously in Roseanne's Backup (row 38) and Professor Laventon (row 49)
Updated - SV Black Star Promos, added the multiple versions of promos from Battle Academy 2024 (thanks, I hate it) (row 152 and on shifted a bunch), Greninja ex mistakenly was 131, corrected to 132 (row 192 to 193)
</t>
    </r>
    <r>
      <rPr>
        <b/>
        <sz val="10"/>
        <rFont val="Arial"/>
        <family val="2"/>
      </rPr>
      <t>Will be added in future update:</t>
    </r>
    <r>
      <rPr>
        <sz val="10"/>
        <rFont val="Arial"/>
        <family val="2"/>
      </rPr>
      <t xml:space="preserve">
"Pokémon TCG Gym" stamped English cards released in Southeast Asian countries - a lot out there and very hard to catalogue right now
Currently working on VBA scripting in order to pick a Pokémon, Trainer Card, or Energy Card and see all variants of that selection. Very early in the process, but excited about what I've got so far!</t>
    </r>
  </si>
  <si>
    <r>
      <t xml:space="preserve">Added - Twilight Masquerade
Added - 4 2023 World Chamionships Decks (Mew's Revenge, Psychic Elegance, Colorless Lugia, Lost Box Kyogre)
Updated - SV Black Star Promos (105-118, 123, 126, 129, 132, 142-143, 148-149)
Updated - Jumbo Cards, added Iron Crown ex, Raging Bolt ex, Grafaiai ex, and Palafin ex
Updated - Championship Cards, added Geeta, Professor Turo's Scenario, and Nest Ball
Updated - Blister Exclusives, added exclusives from Paldea Evolved, Paradox Rift, Temporal Forces, and Twilight Masquerade releases
Updated - Additional Cards, added exlusives from Iono Premium Tournament Collection, Armarouge ex Premium Collection, Twilight Masquerade Build &amp; Battle, Twilight Masquerade store exclusives
Updated - Renamed "McDonalds Collection" to McDonald's Collection". Renamed "WCD2015 - Punches N Bites" to "WCD2015 - Punches 'N' Bites".
Updated - VBA Code handles sets with apostrophes in them now, except for Champion's Path (Still Champions Path, no apostrophe)
</t>
    </r>
    <r>
      <rPr>
        <b/>
        <sz val="10"/>
        <rFont val="Arial"/>
        <family val="2"/>
      </rPr>
      <t xml:space="preserve">Note: The following updates will cause copying from previous workbooks to get messed up on these worksheets.
</t>
    </r>
    <r>
      <rPr>
        <sz val="10"/>
        <rFont val="Arial"/>
        <family val="2"/>
      </rPr>
      <t xml:space="preserve">
Updated - SV Black Star Promos, distinguished between Classic and HD Cosmos Holofoils for 023 Smoliv (row 34), 024 Growlithe (row 36), 046 Bulbasaur (row 72), 048 Charmander (row 74), and 048 Squirtle (row 76)
Updated - Alternative Art Cards, removed Ultra Necrozma GX (line 36) as it doesn't exist
Updated - Additional Cards, distinguished between Classic and HD Cosmos Holofoil for Abra from 151 (row 631) and Electabuzz from 151 (row 634). Also added Brute Bonnet (row 648), added Iron Moth (row 650), removed Magikarp (row 652), added Paldea Mini Tin 5-Pack exclusives (rows 657-660), added Paldea Advent Chest exclusives (rows 676-678), moved June 2024 Play! Pokémon Promos to rows 696-698
</t>
    </r>
    <r>
      <rPr>
        <b/>
        <sz val="10"/>
        <rFont val="Arial"/>
        <family val="2"/>
      </rPr>
      <t>Will be added in future update:</t>
    </r>
    <r>
      <rPr>
        <sz val="10"/>
        <rFont val="Arial"/>
        <family val="2"/>
      </rPr>
      <t xml:space="preserve">
"Pokémon TCG Gym" stamped English cards released in Southeast Asian countries - a lot out there and very hard to catalogue right now</t>
    </r>
  </si>
  <si>
    <t>Stadium text reads "…put damage counters on that…", it should read "…put 2 damage counters on that…". Only Unlimited corrected.</t>
  </si>
  <si>
    <t>Obstagoon</t>
  </si>
  <si>
    <t>Perrserker</t>
  </si>
  <si>
    <t>Cursola</t>
  </si>
  <si>
    <t>Sirfetch'd</t>
  </si>
  <si>
    <t>Mr. Rime</t>
  </si>
  <si>
    <t>Runerigus</t>
  </si>
  <si>
    <t>Eternatus</t>
  </si>
  <si>
    <t>Urshifu</t>
  </si>
  <si>
    <t>Basculegion</t>
  </si>
  <si>
    <t>Sneasler</t>
  </si>
  <si>
    <t>Overqwil</t>
  </si>
  <si>
    <t>Clodsire</t>
  </si>
  <si>
    <t>Ogerpon</t>
  </si>
  <si>
    <t>Archaludon</t>
  </si>
  <si>
    <t>Hydrapple</t>
  </si>
  <si>
    <t>Gouging Fire</t>
  </si>
  <si>
    <t>Raging Bolt</t>
  </si>
  <si>
    <t>Iron Boulder</t>
  </si>
  <si>
    <t>Iron Crown</t>
  </si>
  <si>
    <t>Terapagos</t>
  </si>
  <si>
    <t>Frozen City</t>
  </si>
  <si>
    <t>G Scope</t>
  </si>
  <si>
    <t>Ghetsis</t>
  </si>
  <si>
    <t>Plasma Frigate</t>
  </si>
  <si>
    <t>Reversal Trigger</t>
  </si>
  <si>
    <t>Team Plasma Badge</t>
  </si>
  <si>
    <t>Team Plasma Grunt</t>
  </si>
  <si>
    <t>Moltres-EX</t>
  </si>
  <si>
    <t>Articuno-EX</t>
  </si>
  <si>
    <t>Zapdos-EX</t>
  </si>
  <si>
    <t>Heatran-EX</t>
  </si>
  <si>
    <t>The card erroneously credits HiRON as the illustrator instead of 5ban Graphics (Staff Stamp)</t>
  </si>
  <si>
    <t>The card erroneously credits HiRON as the illustrator instead of 5ban Graphics</t>
  </si>
  <si>
    <t>PokéDex HANDY909</t>
  </si>
  <si>
    <t>Unknown quantity exists; trying to get more information from TCA Gaming (Super Jumo)</t>
  </si>
  <si>
    <t>NidoranM</t>
  </si>
  <si>
    <t>2001 Super Trainer Showdown, "Banned at the SRS" (Super Jumbo); 4 confirmed to exist</t>
  </si>
  <si>
    <t>Trainers</t>
  </si>
  <si>
    <t>Energy Cards</t>
  </si>
  <si>
    <t>Rarity/Desc</t>
  </si>
  <si>
    <t>Pokémon Search</t>
  </si>
  <si>
    <t>Trainer Search</t>
  </si>
  <si>
    <t>Search Criteria</t>
  </si>
  <si>
    <t>Stellar Crown</t>
  </si>
  <si>
    <t>Missing rare symbol (☆)</t>
  </si>
  <si>
    <r>
      <rPr>
        <sz val="10"/>
        <rFont val="Arial"/>
        <family val="2"/>
      </rPr>
      <t>Added - Hidden Fates</t>
    </r>
    <r>
      <rPr>
        <sz val="10"/>
        <color indexed="10"/>
        <rFont val="Arial"/>
        <family val="2"/>
      </rPr>
      <t xml:space="preserve">
</t>
    </r>
    <r>
      <rPr>
        <sz val="10"/>
        <rFont val="Arial"/>
        <family val="2"/>
      </rPr>
      <t xml:space="preserve">Updated - SM Black Star Promos (SM211-SM217, SM222-SM225, SM231, SM233)
Updated - Alternate Art Cards, Lillie Regional Champsionship promo, shiny alternate arts for Zoroak-GX and Metagross-GX </t>
    </r>
    <r>
      <rPr>
        <sz val="10"/>
        <color indexed="10"/>
        <rFont val="Arial"/>
        <family val="2"/>
      </rPr>
      <t xml:space="preserve">
</t>
    </r>
    <r>
      <rPr>
        <sz val="10"/>
        <rFont val="Arial"/>
        <family val="2"/>
      </rPr>
      <t>Updated - Addtitional Cards, Garchomp from Unified Minds with set stamp</t>
    </r>
    <r>
      <rPr>
        <sz val="10"/>
        <color indexed="10"/>
        <rFont val="Arial"/>
        <family val="2"/>
      </rPr>
      <t xml:space="preserve">
</t>
    </r>
    <r>
      <rPr>
        <sz val="10"/>
        <rFont val="Arial"/>
        <family val="2"/>
      </rPr>
      <t>Updated - Flashfire, Furious Fists, and Phantom Forces: changed secret rare rarities from "Holo Shiny-Rare" to actually be "Secret Rare"
Updated - Multiple WCD rarities from "Holo Shiny-Rare" to "Star Rare" for ☆ cards, so that they match their set rarity
Updated - Changed rarity "Holo Shiny-Rare" to "Shiny Rare" to be used with Hidden Fates
Deleted - McDonald's Collection 2013 cards, they were only released in French. Be careful when copying data from previous workbooks for this worksheet.</t>
    </r>
  </si>
  <si>
    <t>Play! Pokémon Prize Packs S5</t>
  </si>
  <si>
    <t>Area Zero Underdepths</t>
  </si>
  <si>
    <t>Note: Any repeats from previous prize packs are not included in this list</t>
  </si>
  <si>
    <t>S5 Official Checklist</t>
  </si>
  <si>
    <t>Sort Method</t>
  </si>
  <si>
    <t>updated regularly and the order of cards shown changes.</t>
  </si>
  <si>
    <t>This is pretty simple to use. From the expansion set page you can select the set you wish to update (Fig. 1).
From there, once you are on the set simply find the card you have and place an "X" in the box for the card type (Fig. 2).
This will then automatically update card counts on this page and the expansion set check list page.</t>
  </si>
  <si>
    <t>012/193</t>
  </si>
  <si>
    <t>050/193</t>
  </si>
  <si>
    <t>130/197</t>
  </si>
  <si>
    <t>131/197</t>
  </si>
  <si>
    <t>133/197</t>
  </si>
  <si>
    <t>136/197</t>
  </si>
  <si>
    <t>077/182</t>
  </si>
  <si>
    <t>078/182</t>
  </si>
  <si>
    <t>018/091</t>
  </si>
  <si>
    <t>037/091</t>
  </si>
  <si>
    <t>042/091</t>
  </si>
  <si>
    <t>043/091</t>
  </si>
  <si>
    <t>057/091</t>
  </si>
  <si>
    <t>077/162</t>
  </si>
  <si>
    <t>078/162</t>
  </si>
  <si>
    <t>102/162</t>
  </si>
  <si>
    <t>103/162</t>
  </si>
  <si>
    <t>139/162</t>
  </si>
  <si>
    <t>012/167</t>
  </si>
  <si>
    <t>013/167</t>
  </si>
  <si>
    <t>021/167</t>
  </si>
  <si>
    <t>022/167</t>
  </si>
  <si>
    <t>024/167</t>
  </si>
  <si>
    <t>036/167</t>
  </si>
  <si>
    <t>037/167</t>
  </si>
  <si>
    <t>038/167</t>
  </si>
  <si>
    <t>095/167</t>
  </si>
  <si>
    <t>096/167</t>
  </si>
  <si>
    <t>111/167</t>
  </si>
  <si>
    <t>Common Holo (Pikachu Pumpkin Stamp)</t>
  </si>
  <si>
    <t>Uncommon Holo (Pikachu Pumpkin Stamp)</t>
  </si>
  <si>
    <t>All holofoil cards in this set are Cosmos Holofoils</t>
  </si>
  <si>
    <t>Trick or Trade 2024</t>
  </si>
  <si>
    <t>Surging Sparks Prerelease participation promo</t>
  </si>
  <si>
    <t>Surging Sparks Prerelease participation promo (Staff Stamp)</t>
  </si>
  <si>
    <t>Trainer's Toolkit 2024</t>
  </si>
  <si>
    <t>Surging Sparks Elite Trainer Box, Surging Sparks Pokémon Center Elite Trainer Box</t>
  </si>
  <si>
    <t>Surging Sparks Pokémon Center Elite Trainer Box (Pokémon Center Stamp)</t>
  </si>
  <si>
    <t>Ogerpon ex Premium Collection</t>
  </si>
  <si>
    <t>Bloodmoon Ursaluna ex Box</t>
  </si>
  <si>
    <t>Grand Adventure Collection (Pokémon Horizons The Series Stamp)</t>
  </si>
  <si>
    <t>Antique Cover Fossil</t>
  </si>
  <si>
    <t>Antique Root Fossil</t>
  </si>
  <si>
    <t>Briar</t>
  </si>
  <si>
    <t>Crispin</t>
  </si>
  <si>
    <t>Deluxe Bomb</t>
  </si>
  <si>
    <t>Glass Trumpet</t>
  </si>
  <si>
    <t>Grand Tree</t>
  </si>
  <si>
    <t>Gravity Gemstone</t>
  </si>
  <si>
    <t>Kofu</t>
  </si>
  <si>
    <t>Lacey</t>
  </si>
  <si>
    <t>Occa Berry</t>
  </si>
  <si>
    <t>Payapa Berry</t>
  </si>
  <si>
    <t>Sparkling Crystal</t>
  </si>
  <si>
    <t>Hydrapple ex</t>
  </si>
  <si>
    <t>Cinderace ex</t>
  </si>
  <si>
    <t>Galvantula ex</t>
  </si>
  <si>
    <t>Dachsbun ex</t>
  </si>
  <si>
    <t>Garganacl ex</t>
  </si>
  <si>
    <t>Orthworm ex</t>
  </si>
  <si>
    <t>Terapagos ex</t>
  </si>
  <si>
    <t>Rare Holo (Pikachu Pumpkin Stamp)</t>
  </si>
  <si>
    <t>Holiday Calendar 2024 (Snowflake Stamp)</t>
  </si>
  <si>
    <t>Paradox Wisdom Premium Collection, October 2024</t>
  </si>
  <si>
    <t>Terapagos &amp; Friends</t>
  </si>
  <si>
    <t>Grand Adventure Collection, November 2024</t>
  </si>
  <si>
    <r>
      <rPr>
        <b/>
        <u/>
        <sz val="28"/>
        <color rgb="FF000000"/>
        <rFont val="Arial"/>
        <family val="2"/>
      </rPr>
      <t>Pokémon</t>
    </r>
    <r>
      <rPr>
        <u/>
        <sz val="28"/>
        <color indexed="8"/>
        <rFont val="Arial"/>
        <family val="2"/>
      </rPr>
      <t xml:space="preserve"> Trading Card Game</t>
    </r>
  </si>
  <si>
    <t>Jirachi V Box, August 2023</t>
  </si>
  <si>
    <t>Silver Tempest 2-Pack Blister, February 2023 (Cosmos Holofoil)</t>
  </si>
  <si>
    <t>Hisuian Electrode V Box, November 2022 (Cosmos Holofoil)</t>
  </si>
  <si>
    <t>Shaymin/Zeraora/Marshadow Knockout Collection, July 2023 (Cosmos Holofoil)</t>
  </si>
  <si>
    <t>Jirachi V Box, August 2023 (Cosmos Holofoil)</t>
  </si>
  <si>
    <t>Best Buy Exclusive, September 2023 (Reverse Holofoil, 151 Stamp)</t>
  </si>
  <si>
    <t>EB Games Exclusive, August 2023 (Reverse Holofoil, EB Games Stamp)</t>
  </si>
  <si>
    <t>151 Pre-Order Promo, August 2023 (Reverse Holofoil, Pokémon Center Stamp)</t>
  </si>
  <si>
    <t>Gyarados ex Premium Collection, November 2023 (Cosmos Holofoil)</t>
  </si>
  <si>
    <t>Palafin ex Premium Collection, June 2024 (Cosmos Holofoil)</t>
  </si>
  <si>
    <t>Summer 2024 Collector's Chest, July 2024 (Cosmos Holofoil)</t>
  </si>
  <si>
    <t>Shrouded Fable Kingambit Illustration Collection, August 2024 (Cosmos Holofoil)</t>
  </si>
  <si>
    <t>Shrouded Fable Greninja ex Special Illustration Collection, August 2024 (Cosmos Holofoil)</t>
  </si>
  <si>
    <t>Shrouded Fable Kingdra ex Special Illustration Collection, August 2024 (Cosmos Holofoil)</t>
  </si>
  <si>
    <t>(Sword &amp; Shield print)</t>
  </si>
  <si>
    <r>
      <rPr>
        <b/>
        <sz val="10"/>
        <color rgb="FF000000"/>
        <rFont val="Arial"/>
        <family val="2"/>
      </rPr>
      <t>HOW TO:</t>
    </r>
    <r>
      <rPr>
        <sz val="10"/>
        <color indexed="8"/>
        <rFont val="Arial"/>
        <family val="2"/>
      </rPr>
      <t xml:space="preserve">
1. Select a Pokémon, Trainer, Energy and click the corresponding "Search" button.
2. Once data is loaded, the worksheet is protected except for the data in columns H through N.
3. You can update your collection through this worksheet in the columns listed in #2 above.
4. The button "Copy Data Back To Sheets" will copy any changes made to the collection data on this worksheet back to the rest of the workbook. </t>
    </r>
    <r>
      <rPr>
        <u/>
        <sz val="10"/>
        <color rgb="FF000000"/>
        <rFont val="Arial"/>
        <family val="2"/>
      </rPr>
      <t>WARNING</t>
    </r>
    <r>
      <rPr>
        <sz val="10"/>
        <color indexed="8"/>
        <rFont val="Arial"/>
        <family val="2"/>
      </rPr>
      <t xml:space="preserve">: </t>
    </r>
    <r>
      <rPr>
        <b/>
        <sz val="10"/>
        <color rgb="FF000000"/>
        <rFont val="Arial"/>
        <family val="2"/>
      </rPr>
      <t>This is an extremely powerful action and should be used with caution/understanding of what you can do with the macro</t>
    </r>
    <r>
      <rPr>
        <sz val="10"/>
        <color indexed="8"/>
        <rFont val="Arial"/>
        <family val="2"/>
      </rPr>
      <t xml:space="preserve">
Click "Refresh Current Data" if you want to pull in most recent changes from the rest of the workbook. Note that this won't work when first opening the workbook as it relies on a "previous value" to have been set by running the function previously.
Click "Clear Query" to clear this worksheet of any data brought in previously. This function has no affect on the rest of the workbook.</t>
    </r>
  </si>
  <si>
    <t>1 = track with X</t>
  </si>
  <si>
    <t>2 = track with #s</t>
  </si>
  <si>
    <t>Illustrator credit of "Miki Takano" instead of "Miki Tanaka". Corrected in ©1999-2000 additional print.</t>
  </si>
  <si>
    <t>HP is listed as "HP ##" instead of "## HP".</t>
  </si>
  <si>
    <t>e-Reader proof of concept cards, thicker than usual, glossy printing, hole-punched</t>
  </si>
  <si>
    <t>GameStop Exclusive, September 2024 (Cosmos Holofoil, GameStop Stamp)</t>
  </si>
  <si>
    <t>EB Games Exclusive, September 2024 (Cosmos Holofoil, EB Games Stamp)</t>
  </si>
  <si>
    <t>Best Buy Exclusive, September 2024 (Cosmos Holofoil, Stellar Crown Stamp)</t>
  </si>
  <si>
    <t>First released in Stellar Crown, September 2024 (©2024)</t>
  </si>
  <si>
    <t>Ogerpon ex Premium Collection, November 2024 (Cosmos Holofoil)</t>
  </si>
  <si>
    <t>Bloodmoon Usaluna ex Premium Collection, November 2024 (Cosmos Holofoil)</t>
  </si>
  <si>
    <t>Bloodmoon Usaluna ex Box, November 2024 (Cosmos Holofoil)</t>
  </si>
  <si>
    <t>Bloodmoon Ursaluna ex Box, November 2024</t>
  </si>
  <si>
    <t>Tsareena ex Premium Collection, August 2024 (Cosmos Holofoil)</t>
  </si>
  <si>
    <t>Tyranitar ex Premium Collection, August 2024 (Cosmos Holofoil)</t>
  </si>
  <si>
    <t>Pokémon World Championships 2024 (1st Place)</t>
  </si>
  <si>
    <t>Pokémon World Championships 2024 (2nd Place)</t>
  </si>
  <si>
    <t>Pokémon World Championships 2024 (3rd Place)</t>
  </si>
  <si>
    <t>Palafin, Baxcalibur &amp; Garganacl Blister, April 2024 (Cosmos Holofoil)</t>
  </si>
  <si>
    <t>Temporal Forces Premium Checklane Blister, March 2024 and Palafin, Baxcalibur &amp; Garganacl Blister, April 2024 (Cosmos Holofoil)</t>
  </si>
  <si>
    <t>Temporal Forces Stage 1 Blister, March 2024 and Palafin, Baxcalibur &amp; Garganacl Blister, April 2024 (Cosmos Holofoil)</t>
  </si>
  <si>
    <t>Twilight Masquerade Stage 1 Blister, May 2024 (Cosmos Holofoil)</t>
  </si>
  <si>
    <t>Victini ex Battle Deck, July 2024 (Non Holofoil)</t>
  </si>
  <si>
    <t>Miraidon ex Battle Deck, July 2024 (Non Holofoil)</t>
  </si>
  <si>
    <t>Lucario ex Battle Deck, May 2023 and various other products (Non Holofoil)</t>
  </si>
  <si>
    <t>Espathra Two Pack Blister, August 2024 (Cosmos Holofoil)</t>
  </si>
  <si>
    <t>Temporal Forces Build &amp; Battle Box, March 2024 and Koraidon ex Deluxe Battle Deck, August 2024 (Non Holofoil)</t>
  </si>
  <si>
    <t>Temporal Forces Build &amp; Battle Box, March 2024 and Miraidon ex Deluxe Battle Deck, August 2024 (Non Holofoil)</t>
  </si>
  <si>
    <t>Charizard ex Super-Premium Collection, October 2024 (Cosmos Holofoil)</t>
  </si>
  <si>
    <t>Houndstone ex Box, October 2024 (Cosmos Holofoil)</t>
  </si>
  <si>
    <t>Surging Sparks Premium Checklane Blister, November 2024 (Cosmos Holofoil)</t>
  </si>
  <si>
    <r>
      <rPr>
        <b/>
        <sz val="10"/>
        <rFont val="Arial"/>
        <family val="2"/>
      </rPr>
      <t>Added a major feature - Card Search - See "Card Search" worksheet for more details!</t>
    </r>
    <r>
      <rPr>
        <sz val="10"/>
        <rFont val="Arial"/>
        <family val="2"/>
      </rPr>
      <t xml:space="preserve">
Added - Stellar Crown</t>
    </r>
    <r>
      <rPr>
        <sz val="10"/>
        <color rgb="FFFF0000"/>
        <rFont val="Arial"/>
        <family val="2"/>
      </rPr>
      <t xml:space="preserve">
</t>
    </r>
    <r>
      <rPr>
        <sz val="10"/>
        <rFont val="Arial"/>
        <family val="2"/>
      </rPr>
      <t xml:space="preserve">Added - Play! Pokémon Prize Pack S5
Added - Trick or Trade 2024
Updated - SV Black Star Promos (133-136, 151-160, 166, 177, 191-192)
Updated - Holiday Calendar, added 2024 cards
Updated - Jumbo Cards, added Iron Crown ex, Terapagos &amp; Friends, and Bloodmoon Ursaluna ex
Updated - Championship Cards, added No. 1, 2, 3 Trainer cards from 2024 World Championships
Updated - Blister Exclusives, added Twilight Masquerade Stage 1 Blister, Espathra Two Pack Blister, and Surging Sparks Premium Checklane Blister exclusives
Updated - Additional Cards, added Shrouded Fable product exclusives, Tryanitar ex and Tsareena ex Premium Collection exclusives, Stellar Crown store exclusives, Stellar Crown Energies, Ogerpon ex Premium Collection exclusives, Bloodmoon Ursaluna ex Box exclusives
Updated - Card copying macro will copy Play! Pokémon Prize Packs worksheets now. Was disallowed before due to card lists in flux.
</t>
    </r>
    <r>
      <rPr>
        <b/>
        <sz val="10"/>
        <color rgb="FFFF0000"/>
        <rFont val="Arial"/>
        <family val="2"/>
      </rPr>
      <t xml:space="preserve">Corrections below are credit to /u/Tall-Blacksmith-9796
</t>
    </r>
    <r>
      <rPr>
        <sz val="10"/>
        <rFont val="Arial"/>
        <family val="2"/>
      </rPr>
      <t xml:space="preserve">Correction - Skyridge, corrected Magneton 19 and H19 type and HP values
Correction - Hidden Legends, corrected Jirachi's dual typing
Correction - Play! Pokémon Prize Packs S1, corrected energy cards to be Sword &amp; Shield instead of Scarlet &amp; Violet
Correction - Multiple worksheets, many cards were not listed as Secret Rares when they should have been (see Dragon, Team Magma vs Team Aqua, Hidden Legends, FireRed &amp; LeafGreen)
Correction - Multiple worksheets, corrected how some dual type Pokémn have their type listed (type1 type2 -&gt; type1/type2) to match other worksheets
Correction - Multiple worksheets, fixed typos and cleaned up card names
</t>
    </r>
    <r>
      <rPr>
        <b/>
        <sz val="10"/>
        <rFont val="Arial"/>
        <family val="2"/>
      </rPr>
      <t xml:space="preserve">Note: The following updates will cause copying from previous workbooks to get messed up on these worksheets.
</t>
    </r>
    <r>
      <rPr>
        <b/>
        <sz val="10"/>
        <color rgb="FFFF0000"/>
        <rFont val="Arial"/>
        <family val="2"/>
      </rPr>
      <t>Most below are credit to /u/Tall-Blacksmith-9796</t>
    </r>
    <r>
      <rPr>
        <sz val="10"/>
        <rFont val="Arial"/>
        <family val="2"/>
      </rPr>
      <t xml:space="preserve">
Updated - Jumbo Cards, added Jirachi V at row 295
Updated - Blister Pack Exclusives, added Zapdos, Moltres, and Articuno from the Silver Tempest 2-Pack Blister (rows 190-192) added Garganacl from Palafin, Baxcalibur &amp; Garganacl Blister (row 205)
Updated - Additional Cards, added Pichu and Hoppip e-Reader proof of concept cards (rows 40-41), Electrode from Hisuian Electrode V Box (row 541), Shaymin, Zeraora, and Marshadow from their knockout collection (rows 605-607), Absol from Jirachi V Box (row 620), Bulbasaur, Charmander x2, and Squirtle from 151 store promos (rows 638-641), Magikarp from Gyarados ex Premium Collection (row 664), Triple Whammy Tin Exclusives (rows 700-708), Finizen and Palafin from Palafin ex Premium Collection (rows 720-721), Scream Tail and Iron Valiant from Summer 2024 Collector's Chest (rows 724-725), Victini &amp; Miraidon ex Battle Deck Exclusives (rows 726-728)
Updated - Error Cards, added 1st Edition Fossil Slowpoke with illustrator misspelling (row 48)
Updated - Uncorrected Error Cards, removed both Fossil Slowpoke as they were corrected in the 1999-2000 additional print (rows 87-88), removed Base Set 2 Seaking 1st Edition (row 89) as it doesn't exist. Added Base Set 2 Vulpix (row 88)
</t>
    </r>
    <r>
      <rPr>
        <b/>
        <sz val="10"/>
        <rFont val="Arial"/>
        <family val="2"/>
      </rPr>
      <t>Will be added in future update:</t>
    </r>
    <r>
      <rPr>
        <sz val="10"/>
        <rFont val="Arial"/>
        <family val="2"/>
      </rPr>
      <t xml:space="preserve">
"Pokémon TCG Gym" stamped English cards released in Southeast Asian countries - a lot out there and very hard to catalogue right now
Eventually want to do major rework or error card worksheets</t>
    </r>
  </si>
  <si>
    <t>https://www.dropbox.com/scl/fi/shx05748li0txjumub3hr/PokemonTCG_EmptyCheckList_v10.0.xlsm?rlkey=s1g4kug2ck6ghx41h75tlge7m&amp;st=zslv6yht&amp;dl=0</t>
  </si>
  <si>
    <t>Surging Sparks</t>
  </si>
  <si>
    <t>Durant ex</t>
  </si>
  <si>
    <t>Ceruledge ex</t>
  </si>
  <si>
    <t>Black Kyurem ex</t>
  </si>
  <si>
    <t>Kilowattrel ex</t>
  </si>
  <si>
    <t>Azumarril</t>
  </si>
  <si>
    <t>Sylveon ex</t>
  </si>
  <si>
    <t>Palossand ex</t>
  </si>
  <si>
    <t>Hydreigon ex</t>
  </si>
  <si>
    <t>Archaludon ex</t>
  </si>
  <si>
    <t>Alolan Exeggutor ex</t>
  </si>
  <si>
    <t>Tatsugiri ex</t>
  </si>
  <si>
    <t>Slaking ex</t>
  </si>
  <si>
    <t>Flamigo ex</t>
  </si>
  <si>
    <t>Amulet of Hope</t>
  </si>
  <si>
    <t>Babiri Berry</t>
  </si>
  <si>
    <t>Brilliant Blender</t>
  </si>
  <si>
    <t>Call Bell</t>
  </si>
  <si>
    <t>Chill Teaser Toy</t>
  </si>
  <si>
    <t>Clemont's Quick Wit</t>
  </si>
  <si>
    <t>Colbur Berry</t>
  </si>
  <si>
    <t>Cyrano</t>
  </si>
  <si>
    <t>Deduction Kit</t>
  </si>
  <si>
    <t>Dragon Elixir</t>
  </si>
  <si>
    <t>Drasna</t>
  </si>
  <si>
    <t>Drayton</t>
  </si>
  <si>
    <t>Energy Search Pro</t>
  </si>
  <si>
    <t>Gravity Mountain</t>
  </si>
  <si>
    <t>Jasmine's Gaze</t>
  </si>
  <si>
    <t>Lisia's Appeal</t>
  </si>
  <si>
    <t>Lively Stadium</t>
  </si>
  <si>
    <t>Meddling Memo</t>
  </si>
  <si>
    <t>Megaton Blower</t>
  </si>
  <si>
    <t>Miracle Headset</t>
  </si>
  <si>
    <t>Passho Berry</t>
  </si>
  <si>
    <t>Precious Trolley</t>
  </si>
  <si>
    <t>Surfer</t>
  </si>
  <si>
    <t>Technical Machine: Fluorite</t>
  </si>
  <si>
    <t>Tera Orb</t>
  </si>
  <si>
    <t>Tyme</t>
  </si>
  <si>
    <t>Enriching Energy</t>
  </si>
  <si>
    <t>Vivillon [Meadow]</t>
  </si>
  <si>
    <t>Vivillon [High Plains]</t>
  </si>
  <si>
    <t>Terapagos ex Ultra-Premium Collection</t>
  </si>
  <si>
    <t>Prismatic Evolutions Poster Collection</t>
  </si>
  <si>
    <t>Prismatic Evolutions Tech Sticker Collection</t>
  </si>
  <si>
    <t>Prismatic Evolutions Elite Trainer Box, Prismatic Evolutions Pokémon Center Elite Trainer Box</t>
  </si>
  <si>
    <t>Build-A-Bear Workshop Exclusive (Build-A-Bear Workshop Stamp)</t>
  </si>
  <si>
    <t>Crown Zenith Sea &amp; Sky Premium Collection, August 2024 (Cosmos Holofoil)</t>
  </si>
  <si>
    <t>Stellar Crown Build &amp; Battle, September 2024 (Non Holofoil)</t>
  </si>
  <si>
    <t>Surging Sparks Build &amp; Battle, November 2024 (Non Holofoil)</t>
  </si>
  <si>
    <t>Meddling Sparks Premium Collection, November 2024</t>
  </si>
  <si>
    <t>Multiple Stores, November 2024 (Cosmos Holofoil, Pokémon Horizons: The Series Stamp)</t>
  </si>
  <si>
    <t>2024 Rain City Showcase NBA Preseason Game, October 2024 (Rain City Showcase Stamp)</t>
  </si>
  <si>
    <t>Legendary Warriors Premium Collection, October 2024</t>
  </si>
  <si>
    <t>European Store Exclusive, September 2024 (Stellar Crown Stamp)</t>
  </si>
  <si>
    <t>Aegislash ex Box, November 2024</t>
  </si>
  <si>
    <t>Enhanced 2-Pack Blister - Zekrom, Latios &amp; Palkia, October 2024 (Cosmos Holofoil)</t>
  </si>
  <si>
    <t>151 5-Pack Mini Tins Bundle, October 2024 (Cosmos Holofoil, Reverse Holofoil)</t>
  </si>
  <si>
    <t>Trainer's Toolkit 2024, October 2024 (Non Holofoil)</t>
  </si>
  <si>
    <t>Iron Leaves ex Battle Deck, October 2024 (Non Holofoil)</t>
  </si>
  <si>
    <t>Terapagos ex Ultra Premium Box, November 2024 (©2024, Cracked Ice Holofoil)</t>
  </si>
  <si>
    <t>7-Eleven Exclusive, September 2024 (7-Eleven Stamp)</t>
  </si>
  <si>
    <r>
      <rPr>
        <sz val="10"/>
        <rFont val="Arial"/>
        <family val="2"/>
      </rPr>
      <t>Added - Surging Sparks
Updated - SV Black Star Promos (163-165, 167-173)
Updated - Jumbo Cards, added Lycanroc ex, Aegislash ex, Decidueye ex</t>
    </r>
    <r>
      <rPr>
        <sz val="10"/>
        <color rgb="FFFF0000"/>
        <rFont val="Arial"/>
        <family val="2"/>
      </rPr>
      <t xml:space="preserve">
</t>
    </r>
    <r>
      <rPr>
        <sz val="10"/>
        <rFont val="Arial"/>
        <family val="2"/>
      </rPr>
      <t>Updated - Additional Cards, added Honedge and Doublade Cosmos Holofoils, Surging Sparks Build &amp; Battle Exclusives, Surging Sparks store exclusives, Terapagos ex Premium Collection Energy Cards</t>
    </r>
    <r>
      <rPr>
        <sz val="10"/>
        <color rgb="FFFF0000"/>
        <rFont val="Arial"/>
        <family val="2"/>
      </rPr>
      <t xml:space="preserve">
</t>
    </r>
    <r>
      <rPr>
        <b/>
        <sz val="10"/>
        <color rgb="FFFF0000"/>
        <rFont val="Arial"/>
        <family val="2"/>
      </rPr>
      <t xml:space="preserve">Corrections below are credit to /u/Tall-Blacksmith-9796
</t>
    </r>
    <r>
      <rPr>
        <sz val="10"/>
        <rFont val="Arial"/>
        <family val="2"/>
      </rPr>
      <t>Correction - Multiple worksheets, many cards were not listed as Secret Rares when they should have been (see Team Rocket Returns, Deoxys, Emerald, Unseen Forces, Mysterious Treasures, and Stormfront)</t>
    </r>
    <r>
      <rPr>
        <sz val="10"/>
        <color rgb="FFFF0000"/>
        <rFont val="Arial"/>
        <family val="2"/>
      </rPr>
      <t xml:space="preserve">
</t>
    </r>
    <r>
      <rPr>
        <sz val="10"/>
        <rFont val="Arial"/>
        <family val="2"/>
      </rPr>
      <t>Correction - Majestic Dawn, Turtwig (78) was listed as Uncommon instead of Common</t>
    </r>
    <r>
      <rPr>
        <sz val="10"/>
        <color rgb="FFFF0000"/>
        <rFont val="Arial"/>
        <family val="2"/>
      </rPr>
      <t xml:space="preserve">
</t>
    </r>
    <r>
      <rPr>
        <sz val="10"/>
        <rFont val="Arial"/>
        <family val="2"/>
      </rPr>
      <t xml:space="preserve">Correction - Multiple Worksheets, many cards were not listed as ACE Rares when they should have been (see Boundaries Crossed, Plasma Storm, Plasma Freeze, and Plasma Blast)
Correction - Ultra Prism, added HP value (60) for Unidentified Fossil
</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b/>
        <sz val="10"/>
        <color rgb="FFFF0000"/>
        <rFont val="Arial"/>
        <family val="2"/>
      </rPr>
      <t xml:space="preserve">Most below are credit to /u/Tall-Blacksmith-9796
</t>
    </r>
    <r>
      <rPr>
        <sz val="10"/>
        <rFont val="Arial"/>
        <family val="2"/>
      </rPr>
      <t>Updated - XY, added version differences for Vivillon (Meadow and High Plains versions) at rows 18-19
Updated - SM Black Star Promos, added Build-A-Bear Workshop Pikachu SM86 at row 119
Updated - SV Black Star Promos, added the Pokémon Center stamped Eevee for Prismatic Evolutions (row 252) which caused all promos below it to shift down one row
Updated - Jumbo Cards, added Terapagos ex (row 313), Zacian V and Luxray ex (rows 316-317)</t>
    </r>
    <r>
      <rPr>
        <sz val="10"/>
        <color rgb="FFFF0000"/>
        <rFont val="Arial"/>
        <family val="2"/>
      </rPr>
      <t xml:space="preserve">
</t>
    </r>
    <r>
      <rPr>
        <sz val="10"/>
        <rFont val="Arial"/>
        <family val="2"/>
      </rPr>
      <t>Updated - Blister Pack Exclusives, added 3 2-Pack Blister cards (rows 211-213)</t>
    </r>
    <r>
      <rPr>
        <sz val="10"/>
        <color rgb="FFFF0000"/>
        <rFont val="Arial"/>
        <family val="2"/>
      </rPr>
      <t xml:space="preserve">
</t>
    </r>
    <r>
      <rPr>
        <sz val="10"/>
        <rFont val="Arial"/>
        <family val="2"/>
      </rPr>
      <t>Updated - Additional Cards, added Kyogre (row 747), Ledian and Bouffalant (rows 760-761), Pikachu (row 765), 151 5-pack Mini Tins Bundle cards (rows 766-769), Ditto (row 770), and Vileplume (row 771)</t>
    </r>
    <r>
      <rPr>
        <sz val="10"/>
        <color rgb="FFFF0000"/>
        <rFont val="Arial"/>
        <family val="2"/>
      </rPr>
      <t xml:space="preserve">
</t>
    </r>
    <r>
      <rPr>
        <b/>
        <sz val="10"/>
        <rFont val="Arial"/>
        <family val="2"/>
      </rPr>
      <t xml:space="preserve">Will be added in future update:
</t>
    </r>
    <r>
      <rPr>
        <sz val="10"/>
        <rFont val="Arial"/>
        <family val="2"/>
      </rPr>
      <t>"Pokémon TCG Gym" and other stamped English cards released in Southeast Asian countries - a lot out there and very hard to catalogue right now
Eventually want to do major rework or error card worksheets</t>
    </r>
  </si>
  <si>
    <t>https://www.dropbox.com/scl/fi/mxfg3be0p26tvnx5cq1pa/PokemonTCG_EmptyCheckList_v10.1.xlsm?rlkey=hqlst8rgid30g5xgp0batqoes&amp;st=06vq01gs&amp;dl=0</t>
  </si>
  <si>
    <t>4.0+ Updates By MasterEmerald (2015-2025)</t>
  </si>
  <si>
    <t>Prismatic Evolutions</t>
  </si>
  <si>
    <t>Eevee ex</t>
  </si>
  <si>
    <t>Leafeon ex</t>
  </si>
  <si>
    <t>Glaceon ex</t>
  </si>
  <si>
    <t>Snorlax ex</t>
  </si>
  <si>
    <t>Amarys</t>
  </si>
  <si>
    <t>Friends in Paldea</t>
  </si>
  <si>
    <t>Haban Berry</t>
  </si>
  <si>
    <t>Treasure Tracker</t>
  </si>
  <si>
    <t>Amarays</t>
  </si>
  <si>
    <t>Kiernan</t>
  </si>
  <si>
    <t>Roto-Stick</t>
  </si>
  <si>
    <t>Black Belt's Practice</t>
  </si>
  <si>
    <t>Larry's Skill</t>
  </si>
  <si>
    <t>Prismatic Evolutions Surprise Box, January 2025 (Prismatic Evolutions Stamp)</t>
  </si>
  <si>
    <t>Prismatic Evolutions Two Pack Blister, February 2025 (Pokémon Day 2025 Stamp)</t>
  </si>
  <si>
    <t>Alakazam Knock Out Collection, January 2025 (Cosmos Holofoil)</t>
  </si>
  <si>
    <t>Chien-Pao Knock Out Collection, January 2025 (Cosmos Holofoil)</t>
  </si>
  <si>
    <t>Surging Sparks Stage 1 Blister, November 2024 (Cosmos Holofoil)</t>
  </si>
  <si>
    <t>Meddling Sparks Premium Collection, November 2024 (Cosmos Holofoil)</t>
  </si>
  <si>
    <t>Ogerpon ex Premium Collection and Fall 2024 Collector Chest, November 2024 (Cosmos Holofoil)</t>
  </si>
  <si>
    <t>Fall 2024 Collector Chest, November 2024 (Cosmos Holofoil)</t>
  </si>
  <si>
    <t>Charizard ex League Battle Deck, November 2024 (Non Holofoil)</t>
  </si>
  <si>
    <t>Miraidon ex League Battle Deck, November 2023 and Charizard ex League Battle Deck, November 2024 (Non Holofoil)</t>
  </si>
  <si>
    <t>151 Blooming Waters Premium Collection, January 2025</t>
  </si>
  <si>
    <t>Xerneas ex</t>
  </si>
  <si>
    <t>Dialga ex</t>
  </si>
  <si>
    <t>Azure Legends Tin</t>
  </si>
  <si>
    <t>Fall 2023 Tin</t>
  </si>
  <si>
    <t>Paldean Fates Tin</t>
  </si>
  <si>
    <t>Paradox Clash Tin</t>
  </si>
  <si>
    <t>Paradox Destinies Tin</t>
  </si>
  <si>
    <t>Scarlet &amp; Violet Single Pack Blister</t>
  </si>
  <si>
    <t>Scarlet &amp; Violet Three Pack Blister</t>
  </si>
  <si>
    <t>Paldea Evolved Single Pack Blister (Classic Cosmos Holofoil)</t>
  </si>
  <si>
    <t>Paldea Evolved Single Pack Blister (HD Cosmos Holofoil)</t>
  </si>
  <si>
    <t>Paldea Evolved Three Pack Blister</t>
  </si>
  <si>
    <t>Obsidian Flames Single Pack Blister</t>
  </si>
  <si>
    <t>Obsidian Flames Three Pack Blister</t>
  </si>
  <si>
    <t>Paradox Rift Single Pack Blister</t>
  </si>
  <si>
    <t>Paradox Rift Three Pack Blister</t>
  </si>
  <si>
    <t>Temporal Forces Single Pack Blister</t>
  </si>
  <si>
    <t>Temporal Forces Three Pack Blister</t>
  </si>
  <si>
    <t>Twilight Masquerade Single Pack Blister</t>
  </si>
  <si>
    <t>Twilight Masquerade Three Pack Blister</t>
  </si>
  <si>
    <t>Stellar Crown Single Pack Blister</t>
  </si>
  <si>
    <t>Stellar Crown Three Pack Blister</t>
  </si>
  <si>
    <t>Shrouded Fable Three Pack Blister</t>
  </si>
  <si>
    <t>Surging Sparks Single Pack Blister</t>
  </si>
  <si>
    <t>Surging Sparks Three Pack Blister</t>
  </si>
  <si>
    <t>N's Zorua</t>
  </si>
  <si>
    <t>Journey Together Elite Trainer Box, Journey Together Pokémon Center Elite Trainer Box</t>
  </si>
  <si>
    <t>Journey Together Pokémon Center Elite Trainer Box (Pokémon Center Stamp)</t>
  </si>
  <si>
    <t>Prismatic Evolutions Pokémon Center Elite Trainer Box (Pokémon Center Stamp)</t>
  </si>
  <si>
    <t>Journey Together Single Pack Blister</t>
  </si>
  <si>
    <t>Journey Together Three Pack Blister</t>
  </si>
  <si>
    <t>Decidueye ex Box, September 2024</t>
  </si>
  <si>
    <t>Lycanroc ex Box, August 2024</t>
  </si>
  <si>
    <t>Decidueye ex Box, September 2024 (Cosmos Holofoil)</t>
  </si>
  <si>
    <t>Lycanroc ex Box, August 2024 (Cosmos Holofoil)</t>
  </si>
  <si>
    <t>Aegislash ex Box, August 2024 (Cosmos Holfoil)</t>
  </si>
  <si>
    <t>Stellar Crown Premium Checklane Blister, September 2024 (Cosmos Holofoil)</t>
  </si>
  <si>
    <t>Stellar Crown Stage 1 Blister, September 2024 (Cosmos Holofoil)</t>
  </si>
  <si>
    <t>Value Box, October 2006 / 2007 Spring Collector's Tin, March 2007 (Cosmos Holofoil)</t>
  </si>
  <si>
    <t>Bonus Box, November 2006 / Trainer's Challenge Set, late 2006 / 2007 Spring Collector's Tin, March 2007 (Cosmos Holofoil)</t>
  </si>
  <si>
    <t>2007 Spring Collector's Tin, March 2007 (Cosmos Holofoil)</t>
  </si>
  <si>
    <t>Fall 2009 Collector's Tin (Cracked Ice Holofoil)</t>
  </si>
  <si>
    <t>Evolutions Pack, 2009 / 2009 Fall Collector's Tin (Cracked Ice Holofoil)</t>
  </si>
  <si>
    <t>Fall 2010 Collector's Tin (Cracked Ice Holofoil)</t>
  </si>
  <si>
    <t>Triple Effect Tin, July 2017 (Cosmos Holfoil)</t>
  </si>
  <si>
    <t>Strong Bond Tin (Cosmos Holofoil)</t>
  </si>
  <si>
    <t>Dragon Tin (Cosmos Holofoil)</t>
  </si>
  <si>
    <t>Pokémon GO Tin, July 2022 (Cosmos Holofoil)</t>
  </si>
  <si>
    <t>Triple Whammy Tin, May 2024 (Cosmos Holofoil)</t>
  </si>
  <si>
    <t>2007 Spring Collector's Tin/Classic Trio Box (Cosmos Holofoil)</t>
  </si>
  <si>
    <t>First released in Prismatic Evolutions, January 2025 (©2024, Reverse Holofoil)</t>
  </si>
  <si>
    <t>Lucario V &amp; Tyranitar V Heavy Hitters Premium Collection (re-release), September 2023</t>
  </si>
  <si>
    <t>Inteleon VMAX League Battle Deck, May 2021 (Non Holofoil)</t>
  </si>
  <si>
    <t>Virizion V Box, October 2022 (Cosmos Holofoil)</t>
  </si>
  <si>
    <t>Pokémon Center exclusive, November 2024 (Reverse Holofoil, Pokémon Horizons: The Series Stamp)</t>
  </si>
  <si>
    <t>Pokémon Center exclusive, November 2024 (Pokémon Horizons: The Series Stamp)</t>
  </si>
  <si>
    <t>Pokémon World Championships 2004 (No Stamp)</t>
  </si>
  <si>
    <t>Celebrations Ultra-Premium Collection, October 2021</t>
  </si>
  <si>
    <t>Arceus VSTAR Ultra-Premium Collection, November 2022</t>
  </si>
  <si>
    <t>151 Ultra-Premium Collection, October 2023</t>
  </si>
  <si>
    <t>Greninja ex Ultra-Premium Collection, November 2024</t>
  </si>
  <si>
    <t>Metal Cards</t>
  </si>
  <si>
    <t>Mighty Mysterious Tin, August 2021 and Pikachu V Box, March 2022 (Cosmos Holofoil)</t>
  </si>
  <si>
    <t>Scarlet &amp; Violet Build &amp; Battle Box, March 2023 and Melmetal ex Battle Deck, April 2024 (Non Holofoil)</t>
  </si>
  <si>
    <t>Scarlet &amp; Violet Build &amp; Battle Box, March 2023 and Greninja ex Battle Deck, October 2023 (Non Holofoil)</t>
  </si>
  <si>
    <t>Regional Championships 2024, first available September 2024 (Reverse Holofoil) (Regional Championships Stamp)</t>
  </si>
  <si>
    <t>Regional Championships 2024, first available September 2024 (Reverse Holofoil) (Regional Championships and Staff Stamps)</t>
  </si>
  <si>
    <t>Pokémon League, first available June 2024 (Reverse Holo, Play! Pokémon Pattern)</t>
  </si>
  <si>
    <t>Pokémon League, first available November 2024 (Reverse Holo, Play! Pokémon Pattern)</t>
  </si>
  <si>
    <t>https://www.dropbox.com/scl/fi/bh6rvvn4gqcyhv5sroovc/PokemonTCG_EmptyCheckList_v10.2.xlsm?rlkey=hhb1upaa29dwie2jxj9dzky7g&amp;st=gxnxxw4e&amp;dl=0</t>
  </si>
  <si>
    <r>
      <rPr>
        <sz val="10"/>
        <rFont val="Arial"/>
        <family val="2"/>
      </rPr>
      <t xml:space="preserve">Added - Prismatic Evolutions (also adjusted entire workbook for Poké Ball and Master Ball reverse holos)
Added - Metal Cards (all 6 of them)
</t>
    </r>
    <r>
      <rPr>
        <sz val="10"/>
        <color rgb="FFFF0000"/>
        <rFont val="Arial"/>
        <family val="2"/>
      </rPr>
      <t xml:space="preserve">
</t>
    </r>
    <r>
      <rPr>
        <sz val="10"/>
        <rFont val="Arial"/>
        <family val="2"/>
      </rPr>
      <t xml:space="preserve">Updated - Expansion Set Check List, reorganized main sets to avoid having 6 columns for all variety of cards in sets. Now split between what has 1st editions and what has reverse holos. End user shouldn't notice much difference
Updated - Nintendo Black Star Promos, removed Top 32 Tropical Wind for 2004 and added No Stamp version given to spectators (all in row 39)
Updated - SV Black Star Promos (185-189)
Updated - Play! Pokémon Prize Packs S3, removed Unlimited Boss's Orders, Magma Basin, and Double Turbo Energy (unique cosmos holofoil prints remain)
Updated - Play! Pokémon Prize Packs S5, added Roaring Moon unlimited print (non holo)
Updated - Jumbo Cards, added Blastoise ex
Updated - Championship Cards, add various league and regional promos since Worlds 2024
Updated - Blister Pack Exclusives, added Surging Sparks Stage 1 Blister exclusives, Pokémon Day Eevee
Updated - Additional Cards, added Meddling Sparks Premium Collection, Fall 2024 Collector Chest, Charizard ex League Battle Deck, Alakazam and Chien-Pao Knock Out Collection, and Prismatic Evolutions Surprise Box exclusives. Added Prismatic Evolutions energies
</t>
    </r>
    <r>
      <rPr>
        <sz val="10"/>
        <color rgb="FFFF0000"/>
        <rFont val="Arial"/>
        <family val="2"/>
      </rPr>
      <t xml:space="preserve">
</t>
    </r>
    <r>
      <rPr>
        <b/>
        <sz val="10"/>
        <rFont val="Arial"/>
        <family val="2"/>
      </rPr>
      <t>Note: The following updates will cause copying from previous workbooks to get messed up on these worksheets.</t>
    </r>
    <r>
      <rPr>
        <sz val="10"/>
        <rFont val="Arial"/>
        <family val="2"/>
      </rPr>
      <t xml:space="preserve">
Updated - SV Black Star Promos, added 2nd N's Zorua (row 269)</t>
    </r>
    <r>
      <rPr>
        <sz val="10"/>
        <color rgb="FFFF0000"/>
        <rFont val="Arial"/>
        <family val="2"/>
      </rPr>
      <t xml:space="preserve">
</t>
    </r>
    <r>
      <rPr>
        <sz val="10"/>
        <rFont val="Arial"/>
        <family val="2"/>
      </rPr>
      <t>Updated - Jumbo Cards, added ASR Lucario V (row 296), moved Lycanroc ex and Decidueye ex up (rows 313 and 314) to align with when they were released
Updated - Championship Cards, added Technical Machine: Evolution (row 540)
Updated - Blister Pack Exclusives, added Stellar Crown Blisters (rows 211-214)</t>
    </r>
    <r>
      <rPr>
        <sz val="10"/>
        <color rgb="FFFF0000"/>
        <rFont val="Arial"/>
        <family val="2"/>
      </rPr>
      <t xml:space="preserve">
</t>
    </r>
    <r>
      <rPr>
        <sz val="10"/>
        <rFont val="Arial"/>
        <family val="2"/>
      </rPr>
      <t>Updated - Additional Cards, added non holofoil Frosmoth (row 459), removed duplicate Mimikyu (row 513), added cosmos holofoil Keldeo (row 541), removed duplicate Quaquaval (row 649), removed duplicate Revavroom (row 693), moved Aegislash ex Box exclusives up to rows 747 and 748 to align with when they were released, added Lycanroc ex Box exclusive (row 749), added Decidueye ex Box exclusives (rows 764 and 765)
Updated - Pokémon Prize Packs S3, removed Moltres (row 3), Arceus V (row 7), Arceus VSTAR (row 8), Tornadus (row 9), Collapsed Stadium (row 11)</t>
    </r>
    <r>
      <rPr>
        <sz val="10"/>
        <color rgb="FFFF0000"/>
        <rFont val="Arial"/>
        <family val="2"/>
      </rPr>
      <t xml:space="preserve">
</t>
    </r>
    <r>
      <rPr>
        <b/>
        <sz val="10"/>
        <color rgb="FFFF0000"/>
        <rFont val="Arial"/>
        <family val="2"/>
      </rPr>
      <t>Special shoutout to /u/Tall-Blacksmith-9796 for multiple additions and corrections</t>
    </r>
    <r>
      <rPr>
        <sz val="10"/>
        <rFont val="Arial"/>
        <family val="2"/>
      </rPr>
      <t xml:space="preserve">
</t>
    </r>
    <r>
      <rPr>
        <b/>
        <sz val="10"/>
        <rFont val="Arial"/>
        <family val="2"/>
      </rPr>
      <t>Will be added in future update:</t>
    </r>
    <r>
      <rPr>
        <sz val="10"/>
        <rFont val="Arial"/>
        <family val="2"/>
      </rPr>
      <t xml:space="preserve">
"Pokémon TCG Gym" and other stamped English cards released in Southeast Asian countries - a lot out there and very hard to catalogue right now
Eventually want to do major rework or error card worksheets</t>
    </r>
  </si>
  <si>
    <t>Journey Together</t>
  </si>
  <si>
    <t>Prismatic Evolutions Super-Premium Collection</t>
  </si>
  <si>
    <t>N's Darmanitan</t>
  </si>
  <si>
    <t>Iono's Killowattrel</t>
  </si>
  <si>
    <t>Lillie's Ribombee</t>
  </si>
  <si>
    <t>Hop's Snorlax</t>
  </si>
  <si>
    <t>Journey Together Prerelease participation promo</t>
  </si>
  <si>
    <t>Journey Together Prerelease participation promo (Staff Stamp)</t>
  </si>
  <si>
    <t>Hop's Zacian ex</t>
  </si>
  <si>
    <t>Hop's Zacian ex Box</t>
  </si>
  <si>
    <t>Lillie's Clefairy ex</t>
  </si>
  <si>
    <t>Lillie Premium Tournament Collection</t>
  </si>
  <si>
    <t>Charizard ex Special Collection</t>
  </si>
  <si>
    <t>Slashing Legends Tin</t>
  </si>
  <si>
    <t>Marnie's Morpeko</t>
  </si>
  <si>
    <t>Steven's Beldum</t>
  </si>
  <si>
    <t>Marnie Rival Battle Deck</t>
  </si>
  <si>
    <t>Steven Rival Battle Deck</t>
  </si>
  <si>
    <t>Pokémon Trading Card Game Illustration Contest 2024</t>
  </si>
  <si>
    <t>Zacian ex</t>
  </si>
  <si>
    <t>S6 Official Checklist</t>
  </si>
  <si>
    <t>Play! Pokémon Prize Packs S6</t>
  </si>
  <si>
    <t>Amoonguss ex</t>
  </si>
  <si>
    <t>N's Darumaka</t>
  </si>
  <si>
    <t>Reshiram ex</t>
  </si>
  <si>
    <t>Volcanion ex</t>
  </si>
  <si>
    <t>Veluza ex</t>
  </si>
  <si>
    <t>Iono's Voltorb</t>
  </si>
  <si>
    <t>Iono's Electrode</t>
  </si>
  <si>
    <t>N's Joltik</t>
  </si>
  <si>
    <t>Iono's Tadbulb</t>
  </si>
  <si>
    <t>Iono's Bellibolt ex</t>
  </si>
  <si>
    <t>Iono's Wattrel</t>
  </si>
  <si>
    <t>Iono's Kilowattrel</t>
  </si>
  <si>
    <t>N's Sigilyph</t>
  </si>
  <si>
    <t>Lillie's Cutiefly</t>
  </si>
  <si>
    <t>Lillie's Comfey</t>
  </si>
  <si>
    <t>Alcremie ex</t>
  </si>
  <si>
    <t>Mamoswine ex</t>
  </si>
  <si>
    <t>Hop's Silicobra</t>
  </si>
  <si>
    <t>Hop's Sandaconda</t>
  </si>
  <si>
    <t>N's Purrloin</t>
  </si>
  <si>
    <t>N's Zoroark ex</t>
  </si>
  <si>
    <t>N's Klink</t>
  </si>
  <si>
    <t>N's Klang</t>
  </si>
  <si>
    <t>N's Klinklang</t>
  </si>
  <si>
    <t>Hop's Corviknight</t>
  </si>
  <si>
    <t>N's Reshiram</t>
  </si>
  <si>
    <t>Dudunsparce ex</t>
  </si>
  <si>
    <t>Hop's Rookidee</t>
  </si>
  <si>
    <t>Hop's Corvisquire</t>
  </si>
  <si>
    <t>Hop's Wooloo</t>
  </si>
  <si>
    <t>Hop's Dubwool</t>
  </si>
  <si>
    <t>Hop's Cramorant</t>
  </si>
  <si>
    <t>Billy &amp; O'Nare</t>
  </si>
  <si>
    <t>Brock's Scouting</t>
  </si>
  <si>
    <t>Hop's Bag</t>
  </si>
  <si>
    <t>Hop's Choice Band</t>
  </si>
  <si>
    <t>Iris's Fighting Spirit</t>
  </si>
  <si>
    <t>Levincia</t>
  </si>
  <si>
    <t>Lillie's Pearl</t>
  </si>
  <si>
    <t>N's Castle</t>
  </si>
  <si>
    <t>N's PP Up</t>
  </si>
  <si>
    <t>Postwick</t>
  </si>
  <si>
    <t>Redeemable Ticket</t>
  </si>
  <si>
    <t>Ruffian</t>
  </si>
  <si>
    <t>Spike Energy</t>
  </si>
  <si>
    <t>Lillie’s Ribombee</t>
  </si>
  <si>
    <t>Hop’s Wooloo</t>
  </si>
  <si>
    <t>Iono’s Bellibolt ex</t>
  </si>
  <si>
    <t>Lillie’s Clefairy ex</t>
  </si>
  <si>
    <t>N’s Zoroark ex</t>
  </si>
  <si>
    <t>Salamance ex</t>
  </si>
  <si>
    <t>Black Belt's Training</t>
  </si>
  <si>
    <t>WCD2024</t>
  </si>
  <si>
    <t>Lighning</t>
  </si>
  <si>
    <t>Future Booster Capsule Energy</t>
  </si>
  <si>
    <t>Technical Machine: Turbo Energy</t>
  </si>
  <si>
    <t>WCD2024 - Crushing Thorn</t>
  </si>
  <si>
    <t>WCD2024 - The 'Don</t>
  </si>
  <si>
    <t>WCD2024 - Regidrago VSTAR</t>
  </si>
  <si>
    <t>WCD2024 - Ancient Toolbox</t>
  </si>
  <si>
    <t>Proessor's Research</t>
  </si>
  <si>
    <t xml:space="preserve">Ditto </t>
  </si>
  <si>
    <t xml:space="preserve">Metang </t>
  </si>
  <si>
    <t xml:space="preserve">Okidogi </t>
  </si>
  <si>
    <t xml:space="preserve">Cornerstone Mask Ogerpon ex </t>
  </si>
  <si>
    <t xml:space="preserve">Heatran </t>
  </si>
  <si>
    <t xml:space="preserve">Drakloak </t>
  </si>
  <si>
    <t xml:space="preserve">Dragapult ex </t>
  </si>
  <si>
    <t xml:space="preserve">Tatsugiri </t>
  </si>
  <si>
    <t xml:space="preserve">Archaludon </t>
  </si>
  <si>
    <t xml:space="preserve">Raging Bolt </t>
  </si>
  <si>
    <t xml:space="preserve">Noctowl </t>
  </si>
  <si>
    <t xml:space="preserve">Fan Rotom </t>
  </si>
  <si>
    <t xml:space="preserve">Bouffalant </t>
  </si>
  <si>
    <t xml:space="preserve">Terapagos ex </t>
  </si>
  <si>
    <t>(Stellar Crown Print)</t>
  </si>
  <si>
    <t>Various European Retailers, September 2024 (Cosmos Holofoil, Stellar Crown Stamp)</t>
  </si>
  <si>
    <t>Paldean Fates 5-Pack Mini Tins Bundle, October 2024 (Cosmos Holofoil, Reverse Holofoil)</t>
  </si>
  <si>
    <t>Archaludon Two Pack Blister, January 2025 (Cosmos Holofoil)</t>
  </si>
  <si>
    <t>Hop's Zacian ex Box, March 2025 (Cosmos Holofoil)</t>
  </si>
  <si>
    <t>Hop's Zacian ex Box, March 2025</t>
  </si>
  <si>
    <t>Best Buy Exclusive, March 2025 (Journey Together Stamp)</t>
  </si>
  <si>
    <t>Journey Together Enhanced Booster Display Box Box Topper (Journey Together Stamp)</t>
  </si>
  <si>
    <t>Pokémon Day 2025 League Promo, February 2025 (Pokémon Day 2025 Stamp)</t>
  </si>
  <si>
    <r>
      <rPr>
        <sz val="10"/>
        <rFont val="Arial"/>
        <family val="2"/>
      </rPr>
      <t>Added - Journey Together</t>
    </r>
    <r>
      <rPr>
        <sz val="10"/>
        <color rgb="FFFF0000"/>
        <rFont val="Arial"/>
        <family val="2"/>
      </rPr>
      <t xml:space="preserve">
</t>
    </r>
    <r>
      <rPr>
        <sz val="10"/>
        <rFont val="Arial"/>
        <family val="2"/>
      </rPr>
      <t>Added - Play! Pokémon Prize Pack S6</t>
    </r>
    <r>
      <rPr>
        <sz val="10"/>
        <color rgb="FFFF0000"/>
        <rFont val="Arial"/>
        <family val="2"/>
      </rPr>
      <t xml:space="preserve">
</t>
    </r>
    <r>
      <rPr>
        <sz val="10"/>
        <rFont val="Arial"/>
        <family val="2"/>
      </rPr>
      <t>Added - 2024 World Championship Decks</t>
    </r>
    <r>
      <rPr>
        <sz val="10"/>
        <color rgb="FFFF0000"/>
        <rFont val="Arial"/>
        <family val="2"/>
      </rPr>
      <t xml:space="preserve">
</t>
    </r>
    <r>
      <rPr>
        <sz val="10"/>
        <rFont val="Arial"/>
        <family val="2"/>
      </rPr>
      <t>Updated - SV Black Star Promos (174, 181-184, 193, 195-198, 206-207, 213-215)
Updated - Jumbo Cards, added Hop's Zacian ex
Updated - Additional Cards, added Pokémon Day Sylveon, Hop's Zacian ex Box promos, various Journey Together promos</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Updated - SV Black Star Promos, with 181-184 added above, shifts all promos after 184 by 4 rows, due to staff versions of promos
Updated - Blister Pack Exclusivesm, added Archaludon Cosmos Holofoil at row 222</t>
    </r>
    <r>
      <rPr>
        <sz val="10"/>
        <color rgb="FFFF0000"/>
        <rFont val="Arial"/>
        <family val="2"/>
      </rPr>
      <t xml:space="preserve">
</t>
    </r>
    <r>
      <rPr>
        <sz val="10"/>
        <rFont val="Arial"/>
        <family val="2"/>
      </rPr>
      <t>Updated - Additional Cards, added Archaludon with Stellar Crown Stamp at row 752, added Paldean Fates 5-Pack Mini Tins at rows 777-780</t>
    </r>
    <r>
      <rPr>
        <sz val="10"/>
        <color rgb="FFFF0000"/>
        <rFont val="Arial"/>
        <family val="2"/>
      </rPr>
      <t xml:space="preserve">
</t>
    </r>
    <r>
      <rPr>
        <b/>
        <sz val="10"/>
        <rFont val="Arial"/>
        <family val="2"/>
      </rPr>
      <t>Will be added in future update:</t>
    </r>
    <r>
      <rPr>
        <sz val="10"/>
        <rFont val="Arial"/>
        <family val="2"/>
      </rPr>
      <t xml:space="preserve">
"Pokémon TCG Gym" and other stamped English cards released in Southeast Asian countries - a lot out there and very hard to catalogue right now. Goal is to have this in place for 10.4 in May
Eventually want to do major rework or error card worksheets</t>
    </r>
  </si>
  <si>
    <t>https://www.dropbox.com/scl/fi/i2twkm9yr49ikd8r6wy7g/PokemonTCG_EmptyChecklist_v10.3.xlsm?rlkey=duq5valj1xf886wdsxflpso0b&amp;st=3b5jjsio&amp;dl=0</t>
  </si>
  <si>
    <t>Destined Rivals</t>
  </si>
  <si>
    <t>Ethan's Pinsir</t>
  </si>
  <si>
    <t>Cynthia's Roselia</t>
  </si>
  <si>
    <t>Cynthia's Roserade</t>
  </si>
  <si>
    <t>Team Rocket's Blipbug</t>
  </si>
  <si>
    <t>Team Rocket's Tarountula</t>
  </si>
  <si>
    <t>Team Rocket's Spidops</t>
  </si>
  <si>
    <t>Ethan's Cyndaquil</t>
  </si>
  <si>
    <t>Ethan's Quilava</t>
  </si>
  <si>
    <t>Ethan's Typhlosion</t>
  </si>
  <si>
    <t>Ethan's Slugma</t>
  </si>
  <si>
    <t>Ethan's Magcargo</t>
  </si>
  <si>
    <t>Team Rocket's Houndour</t>
  </si>
  <si>
    <t>Team Rocket's Houndoom</t>
  </si>
  <si>
    <t>Hearthflame Mask Ogerpon</t>
  </si>
  <si>
    <t>Misty's Lapras</t>
  </si>
  <si>
    <t>Team Rocket's Articuno</t>
  </si>
  <si>
    <t>Cynthia's Feebas</t>
  </si>
  <si>
    <t>Cynthia's Milotic</t>
  </si>
  <si>
    <t>Wellspring Mask Ogerpon</t>
  </si>
  <si>
    <t>Team Rocket's Zapdos</t>
  </si>
  <si>
    <t>Ethan's Pichu</t>
  </si>
  <si>
    <t>Team Rocket's Mareep</t>
  </si>
  <si>
    <t>Team Rocket's Flaaffy</t>
  </si>
  <si>
    <t>Team Rocket's Ampharos</t>
  </si>
  <si>
    <t>Team Rocket's Drowzee</t>
  </si>
  <si>
    <t>Team Rocket's Hypno</t>
  </si>
  <si>
    <t>Team Rocket's Wobbuffet</t>
  </si>
  <si>
    <t>Steven's Baltoy</t>
  </si>
  <si>
    <t>Steven's Claydol</t>
  </si>
  <si>
    <t>Team Rocket's Chingling</t>
  </si>
  <si>
    <t>Steven's Carbink</t>
  </si>
  <si>
    <t>Team Rocket's Mimikyu</t>
  </si>
  <si>
    <t>Team Rocket's Dottler</t>
  </si>
  <si>
    <t>Team Rocket's Orbeetle</t>
  </si>
  <si>
    <t>Ethan's Sudowoodo</t>
  </si>
  <si>
    <t>Team Rocket's Larvitar</t>
  </si>
  <si>
    <t>Team Rocket's Pupitar</t>
  </si>
  <si>
    <t>Team Rocket's Tyranitar</t>
  </si>
  <si>
    <t>Cynthia's Gible</t>
  </si>
  <si>
    <t>Cynthia's Gabite</t>
  </si>
  <si>
    <t>Arven's Toedscool</t>
  </si>
  <si>
    <t>Arven's Toedscruel</t>
  </si>
  <si>
    <t>Cornerstone Mask Ogerpon</t>
  </si>
  <si>
    <t>Team Rocket's Ekans</t>
  </si>
  <si>
    <t>Team Rocket's Arbok</t>
  </si>
  <si>
    <t>Team Rocket's Nidoran♀</t>
  </si>
  <si>
    <t>Team Rocket's Nidorina</t>
  </si>
  <si>
    <t>Team Rocket's Nidoqueen</t>
  </si>
  <si>
    <t>Team Rocket's Nidoran♂</t>
  </si>
  <si>
    <t>Team Rocket's Nidorino</t>
  </si>
  <si>
    <t>Team Rocket's Zubat</t>
  </si>
  <si>
    <t>Team Rocket's Golbat</t>
  </si>
  <si>
    <t>Team Rocket's Grimer</t>
  </si>
  <si>
    <t>Team Rocket's Muk</t>
  </si>
  <si>
    <t>Team Rocket's Koffing</t>
  </si>
  <si>
    <t>Team Rocket's Weezing</t>
  </si>
  <si>
    <t>Team Rocket's Murkrow</t>
  </si>
  <si>
    <t>Team Rocket's Sneasel</t>
  </si>
  <si>
    <t>Cynthia's Spiritomb</t>
  </si>
  <si>
    <t>Marnie's Purrloin</t>
  </si>
  <si>
    <t>Marnie's Liepard</t>
  </si>
  <si>
    <t>Marnie's Scraggy</t>
  </si>
  <si>
    <t>Marnie's Scrafty</t>
  </si>
  <si>
    <t>Marnie's Impidimp</t>
  </si>
  <si>
    <t>Marnie's Morgrem</t>
  </si>
  <si>
    <t>Arven's Maschiff</t>
  </si>
  <si>
    <t>Steven's Skarmory</t>
  </si>
  <si>
    <t>Steven's Metang</t>
  </si>
  <si>
    <t>Team Rocket's Rattata</t>
  </si>
  <si>
    <t>Team Rocket's Raticate</t>
  </si>
  <si>
    <t>Team Rocket's Porygon</t>
  </si>
  <si>
    <t>Team Rocket's Porygon2</t>
  </si>
  <si>
    <t>Team Rocket's Porygon-Z</t>
  </si>
  <si>
    <t>Arven's Skwovet</t>
  </si>
  <si>
    <t>Arven's Greedent</t>
  </si>
  <si>
    <t>Arven's Sandwich</t>
  </si>
  <si>
    <t>Cynthia's Power Weight</t>
  </si>
  <si>
    <t>Emcee's Hype</t>
  </si>
  <si>
    <t>Ethan's Adventure</t>
  </si>
  <si>
    <t>Granite Cave</t>
  </si>
  <si>
    <t>Spikemuth Gym</t>
  </si>
  <si>
    <t>Team Rocket's Archer</t>
  </si>
  <si>
    <t>Team Rocket's Ariana</t>
  </si>
  <si>
    <t>Team Rocket's Bother-Bot</t>
  </si>
  <si>
    <t>Team Rocket's Factory</t>
  </si>
  <si>
    <t>Team Rocket's Giovanni</t>
  </si>
  <si>
    <t>Team Rocket's Great Ball</t>
  </si>
  <si>
    <t>Team Rocket's Petrel</t>
  </si>
  <si>
    <t>Team Rocket's Proton</t>
  </si>
  <si>
    <t>Team Rocket's Transceiver</t>
  </si>
  <si>
    <t>Team Rocket's Venture Bomb</t>
  </si>
  <si>
    <t>Team Rocket's Watchtower</t>
  </si>
  <si>
    <t>TM Machine</t>
  </si>
  <si>
    <t>Team Rocket's Energy</t>
  </si>
  <si>
    <t>Yanmega ex</t>
  </si>
  <si>
    <t>Arboliva ex</t>
  </si>
  <si>
    <t>Rabsca ex</t>
  </si>
  <si>
    <t>Team Rocket's Moltres ex</t>
  </si>
  <si>
    <t>Ethan's Ho-Oh ex</t>
  </si>
  <si>
    <t>Cetitan ex</t>
  </si>
  <si>
    <t>Dondozo ex</t>
  </si>
  <si>
    <t>Electivire ex</t>
  </si>
  <si>
    <t>Team Rocket's Mewtwo ex</t>
  </si>
  <si>
    <t>Cynthia's Garchomp ex</t>
  </si>
  <si>
    <t>Team Rocket's Nidoking ex</t>
  </si>
  <si>
    <t>Team Rocket's Crobat ex</t>
  </si>
  <si>
    <t>Marnie's Grimmsnarl ex</t>
  </si>
  <si>
    <t>Arven's Mabosstiff ex</t>
  </si>
  <si>
    <t>Steven's Metagross ex</t>
  </si>
  <si>
    <t>Team Rocket's Persian ex</t>
  </si>
  <si>
    <t>Asia National Championships 2022-23 (Pokémon Championships Singapore Stamp)</t>
  </si>
  <si>
    <t>Asia National Championships 2022-23 (Pokémon Championships Singapore and Top 8 Stamps)</t>
  </si>
  <si>
    <t>Asia National Championships 2022-23 (Pokémon Championships Singapore and Champion Stamps)</t>
  </si>
  <si>
    <t>Asia National Championships 2022-23 (Pokémon Championships Singapore and Staff Stamps)</t>
  </si>
  <si>
    <t>Asia National Championships 2022-23 (Pokémon Championships Malaysia Stamp)</t>
  </si>
  <si>
    <t>Asia National Championships 2022-23 (Pokémon Championships Malaysia and Top 8 Stamps)</t>
  </si>
  <si>
    <t>Asia National Championships 2022-23 (Pokémon Championships Malaysia and Champion Stamps)</t>
  </si>
  <si>
    <t>Asia National Championships 2022-23 (Pokémon Championships Malaysia and Staff Stamps)</t>
  </si>
  <si>
    <t>Asia National Championships 2022-23 (Pokémon Championships Philippines Stamp)</t>
  </si>
  <si>
    <t>Asia National Championships 2022-23 (Pokémon Championships Philippines and Top 8 Stamps)</t>
  </si>
  <si>
    <t>Asia National Championships 2022-23 (Pokémon Championships Philippines and Champion Stamps)</t>
  </si>
  <si>
    <t>Asia National Championships 2022-23 (Pokémon Championships Philippines and Staff Stamps)</t>
  </si>
  <si>
    <t>Asia National Championships 2022-23 (Pokémon Championships Hong Kong - EN Stamp)</t>
  </si>
  <si>
    <t>Asia National Championships 2022-23 (Pokémon Championships Hong Kong - EN and Top 8 Stamps)</t>
  </si>
  <si>
    <t>Asia National Championships 2022-23 (Pokémon Championships Hong Kong - EN and Champion Stamps)</t>
  </si>
  <si>
    <t>Asia National Championships 2022-23 (Pokémon Championships Hong Kong - EN and Staff Stamps)</t>
  </si>
  <si>
    <t>Southeast Asian League Promos</t>
  </si>
  <si>
    <t>Ethan's Typhlosion (Staff)</t>
  </si>
  <si>
    <t>Misty's Gyarados (Staff)</t>
  </si>
  <si>
    <t>Team Rocket's Mimikyu (Staff)</t>
  </si>
  <si>
    <t>Team Rocket's Tyranitar (Staff)</t>
  </si>
  <si>
    <t>Prismatic Evolutions Premium Figure Collection</t>
  </si>
  <si>
    <t>Iono's Bellibolt ex Premium Collection</t>
  </si>
  <si>
    <t>Destined Rivals Single Pack Blister</t>
  </si>
  <si>
    <t>Destined Rivals Three Pack Blister</t>
  </si>
  <si>
    <t>Destined Rivals Elite Trainer Box, Destined Rivals Pokémon Center Elite Trainer Box</t>
  </si>
  <si>
    <t>Destined Rivals Pokémon Center Elite Trainer Box (Pokémon Center Stamp)</t>
  </si>
  <si>
    <t>Cynthia's Garchomp ex Premium Collection</t>
  </si>
  <si>
    <t>Team Rocket's Mewtwo ex Box</t>
  </si>
  <si>
    <t>Black Bolt Elite Trainer Box, Black Bolt Pokémon Center Elite Trainer Box</t>
  </si>
  <si>
    <t>Black Bolt Pokémon Center Elite Trainer Box (Pokémon Center Stamp)</t>
  </si>
  <si>
    <t>White Flare Elite Trainer Box, White Flare Pokémon Center Elite Trainer Box</t>
  </si>
  <si>
    <t>White Flare Pokémon Center Elite Trainer Box (Pokémon Center Stamp)</t>
  </si>
  <si>
    <t>Journey Together Build &amp; Battle, March 2025 (Non Holofoil)</t>
  </si>
  <si>
    <t>Destined Rivals Build &amp; Battle, May 2025 (Non Holofoil)</t>
  </si>
  <si>
    <t>EB Games Exclusive, May 2025 (Cosmos Holofoil, EB Games Stamp)</t>
  </si>
  <si>
    <t>GameStop Exclusive, May 2025 (Cosmos Holofoil, GameStop Stamp)</t>
  </si>
  <si>
    <t>Best Buy Exclusive, May 2025 (Cosmos Holofoil, Destined Rivals Stamp)</t>
  </si>
  <si>
    <t>EB Games Exclusive, March 2025 (Cosmos Holofoil, EB Games Stamp)</t>
  </si>
  <si>
    <t>GameStop Exclusive, March 2025 (Cosmos Holofoil, GameStop Stamp)</t>
  </si>
  <si>
    <t>Asian Retailers Exclusive, March 2025 (Cosmos Holofoil, Journey Together Stamp)</t>
  </si>
  <si>
    <t>Iono's Bellibolt ex Box, April 2025 (Cosmos Holofoil)</t>
  </si>
  <si>
    <t>Charizard ex Special Collection, June 2025 (Lenticular Card)</t>
  </si>
  <si>
    <t>McDonald's Collection 2024</t>
  </si>
  <si>
    <t>Regional Championships 2024, first available November 2024 (Reverse Holofoil) (Red Regional Championships Stamp)</t>
  </si>
  <si>
    <t>Regional Championships 2024, first available November 2024 (Reverse Holofoil) (Red Regional Championships and Staff Stamps)</t>
  </si>
  <si>
    <t>Pokémon European International Championships, February 2025 (Reverse Holofoil) (European Championships Stamp)</t>
  </si>
  <si>
    <t>Pokémon European International Championships, February 2025 (Reverse Holofoil) (European Championships and Staff Stamps)</t>
  </si>
  <si>
    <t>Pokémon European International Championships, February 2025 (Reverse Holofoil) (European Championships and Top 8 Stamps)</t>
  </si>
  <si>
    <t>Pokémon European International Championships, February 2025 (Reverse Holofoil) (European Championships and Champion Stamps)</t>
  </si>
  <si>
    <t>Journey Together Premium Checklane Blister, March 2025 (Cosmos Holofoil)</t>
  </si>
  <si>
    <t>Regional Championships 2025, first available April 2025 (Reverse Holofoil) (Red Regional Championships Stamp)</t>
  </si>
  <si>
    <t>Regional Championships 2025, first available April 2025 (Reverse Holofoil) (Red Regional Championships and Staff Stamps)</t>
  </si>
  <si>
    <t>Regional Championships 2025, first available February 2025 (Reverse Holofoil) (Red Regional Championships Stamp)</t>
  </si>
  <si>
    <t>Regional Championships 2025, first available February 2025 (Reverse Holofoil) (Red Regional Championships and Staff Stamps)</t>
  </si>
  <si>
    <t>Journey Together Stage 1 Blister, March 2025 (Cosmos Holofoil)</t>
  </si>
  <si>
    <t>Professor Program, Spring 2025 (Reverse Holo) (Professor Program Stamp)</t>
  </si>
  <si>
    <t>Pokémon Professor Gift, Spring 2025 (Professor Program Stamp)</t>
  </si>
  <si>
    <r>
      <rPr>
        <sz val="10"/>
        <rFont val="Arial"/>
        <family val="2"/>
      </rPr>
      <t>Added - Destined Rivals</t>
    </r>
    <r>
      <rPr>
        <sz val="10"/>
        <color rgb="FFFF0000"/>
        <rFont val="Arial"/>
        <family val="2"/>
      </rPr>
      <t xml:space="preserve">
</t>
    </r>
    <r>
      <rPr>
        <sz val="10"/>
        <rFont val="Arial"/>
        <family val="2"/>
      </rPr>
      <t>Added - Southeast Asian League Promos (bare bones worksheet at this point)</t>
    </r>
    <r>
      <rPr>
        <sz val="10"/>
        <color rgb="FFFF0000"/>
        <rFont val="Arial"/>
        <family val="2"/>
      </rPr>
      <t xml:space="preserve">
</t>
    </r>
    <r>
      <rPr>
        <sz val="10"/>
        <rFont val="Arial"/>
        <family val="2"/>
      </rPr>
      <t>Updated - SV Black Star Promos (175-176, 194, 199-205, 209-210)
Updated - McDonald's Collection, added 2024 release</t>
    </r>
    <r>
      <rPr>
        <sz val="10"/>
        <color rgb="FFFF0000"/>
        <rFont val="Arial"/>
        <family val="2"/>
      </rPr>
      <t xml:space="preserve">
</t>
    </r>
    <r>
      <rPr>
        <sz val="10"/>
        <rFont val="Arial"/>
        <family val="2"/>
      </rPr>
      <t>Updated - Jumbo Cards, Lenticular Charizard ex promo
Updated - Pre-Release, added Destined Rivals promos
Updated - Championship Cards, added new regional and international promos
Updated - Professor Program, added Spring 2025 promos
Updated - Blister Pack Exclusives, added Journey Together blister promos
Updated - Additional Cards, added Journey Together and Destined Rivals Build &amp; Battle Exclusives, Destined Rivals store exclusives, EB Games Hop's Snorlax, Iono's Tadbulb promo</t>
    </r>
    <r>
      <rPr>
        <sz val="10"/>
        <color rgb="FFFF0000"/>
        <rFont val="Arial"/>
        <family val="2"/>
      </rPr>
      <t xml:space="preserve">
</t>
    </r>
    <r>
      <rPr>
        <b/>
        <sz val="10"/>
        <rFont val="Arial"/>
        <family val="2"/>
      </rPr>
      <t>Note: The following updates will cause copying from previous workbooks to get messed up on these worksheets.</t>
    </r>
    <r>
      <rPr>
        <sz val="10"/>
        <rFont val="Arial"/>
        <family val="2"/>
      </rPr>
      <t xml:space="preserve">
Updated - Championship Cards, re-ordered sheet for release dates after row 540</t>
    </r>
    <r>
      <rPr>
        <sz val="10"/>
        <color rgb="FFFF0000"/>
        <rFont val="Arial"/>
        <family val="2"/>
      </rPr>
      <t xml:space="preserve">
</t>
    </r>
    <r>
      <rPr>
        <b/>
        <sz val="10"/>
        <rFont val="Arial"/>
        <family val="2"/>
      </rPr>
      <t>Will be added in future update:</t>
    </r>
    <r>
      <rPr>
        <sz val="10"/>
        <rFont val="Arial"/>
        <family val="2"/>
      </rPr>
      <t xml:space="preserve">
"Pokémon TCG Gym" and other stamped English cards released in Southeast Asian countries - a lot out there and very hard to catalogue right now. Goal is to have this in place for 10.5 (only have the bones in place now)
Eventually want to do major rework or error card worksheets</t>
    </r>
  </si>
  <si>
    <t>Pokémon Center Exclusive, March 2023 (Reverse Holofoil, Pokémon Center Stamp)</t>
  </si>
  <si>
    <t>https://www.dropbox.com/scl/fi/0gkfq66hz8qy747hflk9n/PokemonTCG_EmptyChecklist_v10.4.xlsm?rlkey=rudbzaxcha0y0pql32aqhkdxb&amp;st=dvbnxt7c&amp;dl=0</t>
  </si>
  <si>
    <t>White Flare</t>
  </si>
  <si>
    <t>Black Bolt</t>
  </si>
  <si>
    <t>Energy Coin</t>
  </si>
  <si>
    <t>Fennel</t>
  </si>
  <si>
    <t>N's Plan</t>
  </si>
  <si>
    <t>Black White Rare</t>
  </si>
  <si>
    <t>Serperior ex</t>
  </si>
  <si>
    <t>Kyurem ex</t>
  </si>
  <si>
    <t>Zekrom ex</t>
  </si>
  <si>
    <t>Meloetta ex</t>
  </si>
  <si>
    <t>Excadrill ex</t>
  </si>
  <si>
    <t>Genesect ex</t>
  </si>
  <si>
    <t>Antique Plume Fossil</t>
  </si>
  <si>
    <t>Brave Bangle</t>
  </si>
  <si>
    <t>Harlequin</t>
  </si>
  <si>
    <t>Hilda</t>
  </si>
  <si>
    <t>Ignition Energy</t>
  </si>
  <si>
    <t>Whimsicott ex</t>
  </si>
  <si>
    <t>Keldeo ex</t>
  </si>
  <si>
    <t>Jellicent ex</t>
  </si>
  <si>
    <t>Bouffalant ex</t>
  </si>
  <si>
    <t>Play! Pokémon Prize Packs S7</t>
  </si>
  <si>
    <t>Mega Evolution Three Pack Blister</t>
  </si>
  <si>
    <t>Mega Evolution One Pack Blister</t>
  </si>
  <si>
    <t>Unova Victini Illustration Collection</t>
  </si>
  <si>
    <t>White Flare Tech Sticker Collection</t>
  </si>
  <si>
    <t>Black Bolt Tech Sticker Collection</t>
  </si>
  <si>
    <t>Team Rocket Fall 2025 Tins</t>
  </si>
  <si>
    <t>Play! Pokémon 2025 Worlds Celebration events attendance reward</t>
  </si>
  <si>
    <t>Asian Retailers Exclusive, May 2025 (Cosmos Holofoil, Destined Rivals Stamp)</t>
  </si>
  <si>
    <t>Gift with purchase Pokémon Center, May 2025 (Cosmos Holofoil, Pokémon Center Stamp)</t>
  </si>
  <si>
    <t>Cynthia's Garchomp ex Premium Collection, June 2025 (Cosmos Holofoil)</t>
  </si>
  <si>
    <t>Team Rocket's Mewtwo ex Box, June 2025 (Cosmos Holofoil)</t>
  </si>
  <si>
    <t>SVP Black Star Promos</t>
  </si>
  <si>
    <t>MEP Black Star Promos</t>
  </si>
  <si>
    <t>Scarlet &amp; Violet Miraidon Elite Trainer Box, Scarlet &amp; Violet Miraidon Pokémon Center Elite Trainer Box</t>
  </si>
  <si>
    <t>Scarlet &amp; Violet Miraidon Pokémon Center Elite Trainer Box (Pokémon Center Stamp)</t>
  </si>
  <si>
    <t>Scarlet &amp; Violet Koraidon Elite Trainer Box, Scarlet &amp; Violet Koraidon Pokémon Center Elite Trainer Box</t>
  </si>
  <si>
    <t>Scarlet &amp; Violet Koraidon Pokémon Center Elite Trainer Box (Pokémon Center Stamp)</t>
  </si>
  <si>
    <t>Paradox Rift Scream Tail Elite Trainer Box, Paradox Rift Scream Tail Pokémon Center Elite Trainer Box</t>
  </si>
  <si>
    <t>Paradox Rift Scream Tail Pokémon Center Elite Trainer Box (Pokémon Center Stamp)</t>
  </si>
  <si>
    <t>Paradox Rift Iron Bundle Elite Trainer Box, Paradox Rift Iron Bundle Pokémon Center Elite Trainer Box</t>
  </si>
  <si>
    <t>Paradox Rift Iron Bundle Pokémon Center Elite Trainer Box (Pokémon Center Stamp)</t>
  </si>
  <si>
    <t>Temporal Forces Flutter Mane Elite Trainer Box, Temporal Forces Flutter Mane Pokémon Center Elite Trainer Box</t>
  </si>
  <si>
    <t>Temporal Forces Flutter Mane Pokémon Center Elite Trainer Box (Pokémon Center Stamp)</t>
  </si>
  <si>
    <t>Temporal Forces Iron Thorns Elite Trainer Box, Temporal Forces Iron Thorns Pokémon Center Elite Trainer Box</t>
  </si>
  <si>
    <t>Temporal Forces Iron Thorns Pokémon Center Elite Trainer Box (Pokémon Center Stamp)</t>
  </si>
  <si>
    <t>Mega Evolution Mega Gardevoir Elite Trainer Box, Mega Evolution Mega Gardevoir Pokémon Center Elite Trainer Box</t>
  </si>
  <si>
    <t>Mega Evolution Mega Gardevoir Pokémon Center Elite Trainer Box (Pokémon Center Stamp)</t>
  </si>
  <si>
    <t>Mega Evolution Mega Lucario Elite Trainer Box, Mega Evolution Mega Lucario Pokémon Center Elite Trainer Box</t>
  </si>
  <si>
    <t>Mega Evolution Mega Lucario Pokémon Center Elite Trainer Box (Pokémon Center Stamp)</t>
  </si>
  <si>
    <t>Black Bolt &amp; White Flare Poster Collection, July 2025 (Tinsel Holofoil)</t>
  </si>
  <si>
    <t>All SVP Black Star Promos are removed from this worksheet and are located on the SVP Black Star Promos worksheet.</t>
  </si>
  <si>
    <t>First released in Black Bolt and White Flare, July 2025 (©2025)</t>
  </si>
  <si>
    <t>First released in Black Bolt and White Flare, July 2025 (©2025, Tinsel Holofoil)</t>
  </si>
  <si>
    <r>
      <rPr>
        <sz val="10"/>
        <rFont val="Arial"/>
        <family val="2"/>
      </rPr>
      <t xml:space="preserve">Added - Black Bolt
Added - White Flare
Added - MEP Black Star Promos (005-010)
Added - New rarity type for Black Bolt and White Flare (Black White Rare)
Updated - SVP Black Star Promos (208, 211-212, 216-218, 225)
Updated - Additional Cards, added remaining Destined Rivals era promos, Black Bolt &amp; White Flare Poster Collection exclusives, added Black Bolt &amp; White Flare Basic Energies (2 varities)
Updated - Card Search VBA macros. Big speed increase with more efficient code now used.
</t>
    </r>
    <r>
      <rPr>
        <sz val="10"/>
        <color rgb="FFFF0000"/>
        <rFont val="Arial"/>
        <family val="2"/>
      </rPr>
      <t xml:space="preserve">
</t>
    </r>
    <r>
      <rPr>
        <sz val="10"/>
        <rFont val="Arial"/>
        <family val="2"/>
      </rPr>
      <t xml:space="preserve">Renamed - Changed SV Black Star Promos to SVP Black Star Promos
</t>
    </r>
    <r>
      <rPr>
        <b/>
        <sz val="10"/>
        <rFont val="Arial"/>
        <family val="2"/>
      </rPr>
      <t xml:space="preserve">Will be added in future update:
</t>
    </r>
    <r>
      <rPr>
        <sz val="10"/>
        <rFont val="Arial"/>
        <family val="2"/>
      </rPr>
      <t>Southeast Asian League Promos (Soon™) - a lot out there and very hard to catalogue. Someday.
Eventually want to do major rework or error card worksheets</t>
    </r>
  </si>
  <si>
    <t>https://www.dropbox.com/scl/fi/r6dmh4xraqvl4784ef8kg/PokemonTCG_EmptyChecklist_v10.5.xlsm?rlkey=0vryboehbzcsj5g7d1b4mlvos&amp;st=0ged9rzn&amp;dl=0</t>
  </si>
  <si>
    <t>Mega Evolution</t>
  </si>
  <si>
    <t>Acerola's Mischief</t>
  </si>
  <si>
    <t>Fighting Gong</t>
  </si>
  <si>
    <t>Forest of Vitality</t>
  </si>
  <si>
    <t>Iron Defender</t>
  </si>
  <si>
    <t>Lillie's Determination</t>
  </si>
  <si>
    <t>Lt. Surge's Bargain</t>
  </si>
  <si>
    <t>Mega Signal</t>
  </si>
  <si>
    <t>Mystery Garden</t>
  </si>
  <si>
    <t>Premium Power Pro</t>
  </si>
  <si>
    <t>Risky Ruins</t>
  </si>
  <si>
    <t>Strange Timepiece</t>
  </si>
  <si>
    <t>Surfing Beach</t>
  </si>
  <si>
    <t>Wally's Compassion</t>
  </si>
  <si>
    <t>Mega Venusaur ex</t>
  </si>
  <si>
    <t>Mega Camerupt ex</t>
  </si>
  <si>
    <t>Mega Abomasnow ex</t>
  </si>
  <si>
    <t>Mega Manectric ex</t>
  </si>
  <si>
    <t>Mega Gardevoir ex</t>
  </si>
  <si>
    <t>Mega Lucario ex</t>
  </si>
  <si>
    <t>Mega Absol ex</t>
  </si>
  <si>
    <t>Mega Mawile ex</t>
  </si>
  <si>
    <t>Mega Latias ex</t>
  </si>
  <si>
    <t>Mega Kangaskhan ex</t>
  </si>
  <si>
    <t>Mega Hyper Rare</t>
  </si>
  <si>
    <t>Mega Evolution Prerelease participation promo</t>
  </si>
  <si>
    <t>Mega Evolution Prerelease participation promo (Staff Stamp)</t>
  </si>
  <si>
    <t>Phantasmal Flames Prerelease participation promo</t>
  </si>
  <si>
    <t>Phantasmal Flames Prerelease participation promo (Staff Stamp)</t>
  </si>
  <si>
    <t>Maga Latias ex</t>
  </si>
  <si>
    <t>Mega Charizard X ex</t>
  </si>
  <si>
    <t>Mega Kangaskhan ex Box</t>
  </si>
  <si>
    <t>Mega Charizard X ex Ultra Premium Collection</t>
  </si>
  <si>
    <t>Phantasmal Flames Elite Trainer Box, Phantasmal Flames Pokémon Center Elite Trainer Box</t>
  </si>
  <si>
    <t>Phantasmal Flames Pokémon Center Elite Trainer Box (Pokémon Center Stamp)</t>
  </si>
  <si>
    <t>Phantasmal Flames Single Pack Blister</t>
  </si>
  <si>
    <t>Phantasmal Flames Three Pack Blister</t>
  </si>
  <si>
    <t>Pokémon</t>
  </si>
  <si>
    <t>Venusaur ex &amp; Blastoise ex Premium Collection, August 2025 (Stellar Crown Stamp)</t>
  </si>
  <si>
    <t>Pokémon League, first available June 2025 (Reverse Holo, Play! Pokémon Pattern)</t>
  </si>
  <si>
    <t>Destined Rivals Premium Checklane Blister, June 2025 (Cosmos Holofoil)</t>
  </si>
  <si>
    <t>Salamence ex &amp; Reshiram ex Premium Collection, October 2025 (Journey Together Stamp)</t>
  </si>
  <si>
    <t>Australia and New Zealand Exclusive, June 2023 (Reverse Holofoil, EB Games Stamp)
NOTE: Unconfirmed to exist as of 9.2 release</t>
  </si>
  <si>
    <t>Best Buy Exclusive, June 2023 (Reverse Holofoil, Paldea Evolved Stamp)
NOTE: Unconfirmed to exist as of 9.2 release</t>
  </si>
  <si>
    <t>Lucario ex &amp; Tyranitar ex Premium Collection, August 2025 (Prismatic Evolutions Stamp)</t>
  </si>
  <si>
    <r>
      <t xml:space="preserve">Lucario ex &amp; Tyranitar ex Premium Collection, August 2025 (Holofoil </t>
    </r>
    <r>
      <rPr>
        <b/>
        <sz val="10"/>
        <color rgb="FFFF0000"/>
        <rFont val="Arial"/>
        <family val="2"/>
      </rPr>
      <t>TBD</t>
    </r>
    <r>
      <rPr>
        <sz val="10"/>
        <color indexed="8"/>
        <rFont val="Arial"/>
        <family val="2"/>
      </rPr>
      <t>, Scarlet &amp; Violet Stamp)</t>
    </r>
  </si>
  <si>
    <r>
      <t xml:space="preserve">Lucario ex &amp; Tyranitar ex Premium Collection, August 2025 (Holofoil </t>
    </r>
    <r>
      <rPr>
        <b/>
        <sz val="10"/>
        <color rgb="FFFF0000"/>
        <rFont val="Arial"/>
        <family val="2"/>
      </rPr>
      <t>TBD</t>
    </r>
    <r>
      <rPr>
        <sz val="10"/>
        <color indexed="8"/>
        <rFont val="Arial"/>
        <family val="2"/>
      </rPr>
      <t>, Paldea Evolved Stamp)</t>
    </r>
  </si>
  <si>
    <t>Celebratory Fanfare</t>
  </si>
  <si>
    <t>2025 Championship Season Reward (Ace Trainer Stamp)</t>
  </si>
  <si>
    <t>Mega Latias Box, October 2025</t>
  </si>
  <si>
    <t>Mega Lucario ex Figure Collection, November 2025</t>
  </si>
  <si>
    <t>Mega Venusaur ex Figure Collection, December 2025</t>
  </si>
  <si>
    <t>Mega Kangaskhan ex Box, December 2025</t>
  </si>
  <si>
    <t>Mega Evolution Enhanced Booster Display Box Box Topper, September 2025 (Mega Evolution Stamp)</t>
  </si>
  <si>
    <t>First released in Mega Evolution, September 2025 (©2025)</t>
  </si>
  <si>
    <t>S7 Official Checklist</t>
  </si>
  <si>
    <t>ACE SPEC Rare</t>
  </si>
  <si>
    <t>Max Rod</t>
  </si>
  <si>
    <t>Note: For Powerglass and Crispin, only the holo variant is new</t>
  </si>
  <si>
    <t>Mega Diancie ex Mega Battle Deck</t>
  </si>
  <si>
    <t>Mega Gengar ex Mega Battle Deck</t>
  </si>
  <si>
    <t>Mega Latias ex Box</t>
  </si>
  <si>
    <t>Mega Lucario ex Figure Collection</t>
  </si>
  <si>
    <t>Mega Venusaur ex Figure Collection</t>
  </si>
  <si>
    <t>Pokémon League, first available October 2025 (Reverse Holo, Play! Pokémon Pattern, Pikachu Pumpkin Stamp)</t>
  </si>
  <si>
    <t>Mimikyu ex &amp; Alcremie ex Premium Collection, October 2025 (Journey Together Stamp)</t>
  </si>
  <si>
    <t>Lugia ex &amp; Latias ex Premium Collection, October 2025 (Surging Sparks Stamp)</t>
  </si>
  <si>
    <t>https://www.dropbox.com/scl/fi/kb4aw4mbroc0jy6qd3qcg/PokemonTCG_EmptyChecklist_v10.6.xlsm?rlkey=dtu97tif778ax77k9og5nhiai&amp;st=snbyztyo&amp;dl=0</t>
  </si>
  <si>
    <t>v10.7</t>
  </si>
  <si>
    <t>Zacian V League Battle Deck, November 2020 (Non Holofoil)</t>
  </si>
  <si>
    <t>Phantasmal Flames</t>
  </si>
  <si>
    <t>Mega Heracross ex</t>
  </si>
  <si>
    <t>Oricorio ex</t>
  </si>
  <si>
    <t>Rotom ex</t>
  </si>
  <si>
    <t>Mismagius ex</t>
  </si>
  <si>
    <t>Mega Diancie ex</t>
  </si>
  <si>
    <t>Paldean Tauros</t>
  </si>
  <si>
    <t>Mega Gengar ex</t>
  </si>
  <si>
    <t>Mega Sharpedo ex</t>
  </si>
  <si>
    <t>Empoleon ex</t>
  </si>
  <si>
    <t>Mega Lopunny ex</t>
  </si>
  <si>
    <t>Battle Cage</t>
  </si>
  <si>
    <t>Blowtorch</t>
  </si>
  <si>
    <t>Dawn</t>
  </si>
  <si>
    <t>Firebreather</t>
  </si>
  <si>
    <t>Grimsley's Move</t>
  </si>
  <si>
    <t>Punk Helmet</t>
  </si>
  <si>
    <t>Sacred Charm</t>
  </si>
  <si>
    <t>Paldean Wooper</t>
  </si>
  <si>
    <t>Wondrous Patch</t>
  </si>
  <si>
    <t>Jumbo Ice Cream</t>
  </si>
  <si>
    <t>Dizzying Valley</t>
  </si>
  <si>
    <r>
      <t xml:space="preserve">GameStop Exclusive, November 2025 (Holofoil </t>
    </r>
    <r>
      <rPr>
        <b/>
        <sz val="10"/>
        <color rgb="FFFF0000"/>
        <rFont val="Arial"/>
        <family val="2"/>
      </rPr>
      <t>TBD</t>
    </r>
    <r>
      <rPr>
        <sz val="10"/>
        <color indexed="8"/>
        <rFont val="Arial"/>
        <family val="2"/>
      </rPr>
      <t>, GameStop Stamp)</t>
    </r>
  </si>
  <si>
    <r>
      <t xml:space="preserve">EB Games Exclusive, November 2025 (Holofoil </t>
    </r>
    <r>
      <rPr>
        <b/>
        <sz val="10"/>
        <color rgb="FFFF0000"/>
        <rFont val="Arial"/>
        <family val="2"/>
      </rPr>
      <t>TBD</t>
    </r>
    <r>
      <rPr>
        <sz val="10"/>
        <color indexed="8"/>
        <rFont val="Arial"/>
        <family val="2"/>
      </rPr>
      <t>, EB Games Stamp)</t>
    </r>
  </si>
  <si>
    <r>
      <t xml:space="preserve">Hot Topic, Barnes &amp; Noble Exclusive, November 2025 (Holofoil </t>
    </r>
    <r>
      <rPr>
        <b/>
        <sz val="10"/>
        <color rgb="FFFF0000"/>
        <rFont val="Arial"/>
        <family val="2"/>
      </rPr>
      <t>TBD</t>
    </r>
    <r>
      <rPr>
        <sz val="10"/>
        <color indexed="8"/>
        <rFont val="Arial"/>
        <family val="2"/>
      </rPr>
      <t>, Phantasmal Flames Stamp)</t>
    </r>
  </si>
  <si>
    <r>
      <t xml:space="preserve">Best Buy, JB Hi-Fi Exclusive, November 2025 (Holofoil </t>
    </r>
    <r>
      <rPr>
        <b/>
        <sz val="10"/>
        <color rgb="FFFF0000"/>
        <rFont val="Arial"/>
        <family val="2"/>
      </rPr>
      <t>TBD</t>
    </r>
    <r>
      <rPr>
        <sz val="10"/>
        <color indexed="8"/>
        <rFont val="Arial"/>
        <family val="2"/>
      </rPr>
      <t>, Phantasmal Flames Stamp)</t>
    </r>
  </si>
  <si>
    <t>Phantasmal Flames Build &amp; Battle Box, October 2025 (Non Holofoil)</t>
  </si>
  <si>
    <t>Mega Diancie ex Mega Battle Deck and Phantasmal Flames Build &amp; Battle Box, October 2025 (Non Holofoil)</t>
  </si>
  <si>
    <t>Mega Gengar ex Mega Battle Deck and Phantasmal Flames Build &amp; Battle Box, October 2025 (Non Holofoil)</t>
  </si>
  <si>
    <t>Mega Evolution Build &amp; Battle Box, September 2025 (Non Holofoil)</t>
  </si>
  <si>
    <t>Best Buy Exclusive, September 2025 (Cosmos Holofoil, Mega Evolution Stamp)</t>
  </si>
  <si>
    <t>GameStop Exclusive, September 2025 (Cosmos Holofoil, GameStop Stamp)</t>
  </si>
  <si>
    <t>EB Games Exclusive, September 2025 (Cosmos Holofoil, EB Games Stamp)</t>
  </si>
  <si>
    <t>European Exclusive, September 2025 (Cosmos Holofoil, Mega Evolution Stamp)</t>
  </si>
  <si>
    <r>
      <t xml:space="preserve">Fall 2025 Collector Chest, December 2025 (Holofoil </t>
    </r>
    <r>
      <rPr>
        <b/>
        <sz val="10"/>
        <color rgb="FFFF0000"/>
        <rFont val="Arial"/>
        <family val="2"/>
      </rPr>
      <t>TBD</t>
    </r>
    <r>
      <rPr>
        <sz val="10"/>
        <color indexed="8"/>
        <rFont val="Arial"/>
        <family val="2"/>
      </rPr>
      <t>)</t>
    </r>
  </si>
  <si>
    <r>
      <t xml:space="preserve">Phantasmal Flames Premium Checklane Blister, November 2025 (Holofoil </t>
    </r>
    <r>
      <rPr>
        <b/>
        <sz val="10"/>
        <color rgb="FFFF0000"/>
        <rFont val="Arial"/>
        <family val="2"/>
      </rPr>
      <t>TBD</t>
    </r>
    <r>
      <rPr>
        <sz val="10"/>
        <color indexed="8"/>
        <rFont val="Arial"/>
        <family val="2"/>
      </rPr>
      <t>)</t>
    </r>
  </si>
  <si>
    <r>
      <rPr>
        <sz val="10"/>
        <rFont val="Arial"/>
        <family val="2"/>
      </rPr>
      <t>Added - Mega Evolution</t>
    </r>
    <r>
      <rPr>
        <sz val="10"/>
        <color rgb="FFFF0000"/>
        <rFont val="Arial"/>
        <family val="2"/>
      </rPr>
      <t xml:space="preserve">
</t>
    </r>
    <r>
      <rPr>
        <sz val="10"/>
        <rFont val="Arial"/>
        <family val="2"/>
      </rPr>
      <t>Added - New rarity type for Mega Evolution (Mega Hyper Rare)
Added - Play! Pokémon Prize Packs S7</t>
    </r>
    <r>
      <rPr>
        <sz val="10"/>
        <color rgb="FFFF0000"/>
        <rFont val="Arial"/>
        <family val="2"/>
      </rPr>
      <t xml:space="preserve">
</t>
    </r>
    <r>
      <rPr>
        <sz val="10"/>
        <color theme="1"/>
        <rFont val="Arial"/>
        <family val="2"/>
      </rPr>
      <t xml:space="preserve">Updated - SVP Black Star Promos (224)
</t>
    </r>
    <r>
      <rPr>
        <sz val="10"/>
        <rFont val="Arial"/>
        <family val="2"/>
      </rPr>
      <t xml:space="preserve">Updated - MEP Black Star Promos (001-004, 011-013, 018-023, 025-028). Included spacing for 014-017 to be Phantasmal Flames Prerelease promos
Updated - Jumbo Cards, added Venusaur ex, Reshiram ex, Salamence ex, Mega Latias ex, Mega Lucario ex, Mega Venusaur ex, and Mega Kangaskhan ex
Updated - Championship Cards, added Glass Trumpet and Spiritomb
Updated - Additional Cards, added various Premium Collection exclusives, Mega Evolution Build &amp; Battle Exclusives, Mega Evolution store exclusives, Mega Evolution Energy cards
</t>
    </r>
    <r>
      <rPr>
        <b/>
        <sz val="10"/>
        <rFont val="Arial"/>
        <family val="2"/>
      </rPr>
      <t>Macro Updates</t>
    </r>
    <r>
      <rPr>
        <sz val="10"/>
        <rFont val="Arial"/>
        <family val="2"/>
      </rPr>
      <t xml:space="preserve">
Updated - VBA code updated so that when the user copies data from an old workbook, the new workbook will attempt to match the users method of tracking (X vs #s)
Updated - VBA code for copying old workbook data has been made more efficient. Some other macros improbed as well. Report any bugs found please!
Updated - VBA code produces a "In Progress" popup while certain macros are running. Purely visual.
</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sz val="10"/>
        <color theme="1"/>
        <rFont val="Arial"/>
        <family val="2"/>
      </rPr>
      <t xml:space="preserve">Updated - SVP Black Star Promos (224) shifts SVP 225 down 8 rows
Updated - MEP Black Star Promos (001-004) shifts MEP 005 and later down 4 rows (MEP 005 moves from row 6 to row 10)
</t>
    </r>
    <r>
      <rPr>
        <sz val="10"/>
        <color rgb="FFFF0000"/>
        <rFont val="Arial"/>
        <family val="2"/>
      </rPr>
      <t xml:space="preserve">
</t>
    </r>
    <r>
      <rPr>
        <b/>
        <sz val="10"/>
        <rFont val="Arial"/>
        <family val="2"/>
      </rPr>
      <t>Will be added in future update:</t>
    </r>
    <r>
      <rPr>
        <sz val="10"/>
        <color rgb="FFFF0000"/>
        <rFont val="Arial"/>
        <family val="2"/>
      </rPr>
      <t xml:space="preserve">
</t>
    </r>
    <r>
      <rPr>
        <sz val="10"/>
        <rFont val="Arial"/>
        <family val="2"/>
      </rPr>
      <t>Southeast Asian League Promos (Soon™) - a lot out there and very hard to catalogue. Someday.
Eventually want to do major rework or error card worksheets</t>
    </r>
  </si>
  <si>
    <t>https://www.dropbox.com/scl/fi/14wwwtoquzu7jnhww9a2u/PokemonTCG_EmptyChecklist_v10.7.xlsm?rlkey=7y76f8tokni8416ydfpir3va7&amp;st=1fwihdfw&amp;dl=0</t>
  </si>
  <si>
    <t>Team Rocket's Moltres ex Ultra-Premium Collection, November 2025 (Destined Rivals Stamp)</t>
  </si>
  <si>
    <t>Greninja ex &amp; Kingdra ex Special Collection, November 2025 (Stellar Crown Stamp)</t>
  </si>
  <si>
    <t>Greninja ex &amp; Kingdra ex Special Collection, November 2025 (Shrouded Fable Stamp)</t>
  </si>
  <si>
    <t>Snorlax ex &amp; Blissey ex Special Collection, November 2025 (Prismatic Evolutions Stamp)</t>
  </si>
  <si>
    <t>Snorlax ex &amp; Blissey ex Special Collection, November 2025 (Twilight Masquerade Stamp)</t>
  </si>
  <si>
    <t>Black Kyurem ex Box, November 2025 (Surging Sparks Stamp)</t>
  </si>
  <si>
    <t>Black Kyurem ex Box, November 2025 (Paradox Rift Stamp)</t>
  </si>
  <si>
    <t>Melmetal ex Box, November 2025 (Stellar Crown Stamp)</t>
  </si>
  <si>
    <t>Archaludon ex Box, November 2025 (Surging Sparks Stamp)</t>
  </si>
  <si>
    <t>Reshiram ex Box, November 2025 (Stellar Crown Stamp)</t>
  </si>
  <si>
    <t>Reshiram ex Box, November 2025 (Journey Together Stamp)</t>
  </si>
  <si>
    <t>Trainer's Toolkit 2025</t>
  </si>
  <si>
    <t>Suicune Knock Out Collection, November 2025 (Cosmos Holofoil)</t>
  </si>
  <si>
    <t>Kyogre Knock Out Collection, November 2025 (Cosmos Holofoil)</t>
  </si>
  <si>
    <t>Phantasmal Flames Two Pack Blister, November 2025 (Cosmos Holofoil)</t>
  </si>
  <si>
    <t>Incineroar ex &amp; Torterra ex Special Collection, November 2025</t>
  </si>
  <si>
    <t>Blaziken ex &amp; Volcanion ex Premium Collection, September 2025; Blaziken ex Special Collection, November 2025</t>
  </si>
  <si>
    <r>
      <rPr>
        <sz val="10"/>
        <rFont val="Arial"/>
        <family val="2"/>
      </rPr>
      <t xml:space="preserve">Added - Phantasmal Flames
Updated - SVP Black Star Promos (219-223)
Updated - MEP Black Star Promos (014-017, 024)
Updated - Jumbo Cards, added November 2025 box jumbos
Updated - Blister Pack Exclusives, added Phantasmal Flames Premium Checkline exclusives and Raikou 2-pack blister exclusive
</t>
    </r>
    <r>
      <rPr>
        <sz val="10"/>
        <color theme="1"/>
        <rFont val="Arial"/>
        <family val="2"/>
      </rPr>
      <t>Updated - Additional Cards, Phantasmal Flames store promos, Build &amp; Battle Box exclusives, non holos from Mega Gengar ex and Mega Diancie ex Battle Decks, various stamped promos from boxes, Suicune and Kyogre Knockout Collection promos, Fall 2025 Collector's Chest exclusives</t>
    </r>
    <r>
      <rPr>
        <sz val="10"/>
        <rFont val="Arial"/>
        <family val="2"/>
      </rPr>
      <t xml:space="preserve">
</t>
    </r>
    <r>
      <rPr>
        <sz val="10"/>
        <color rgb="FFFF0000"/>
        <rFont val="Arial"/>
        <family val="2"/>
      </rPr>
      <t xml:space="preserve">
</t>
    </r>
    <r>
      <rPr>
        <b/>
        <sz val="10"/>
        <rFont val="Arial"/>
        <family val="2"/>
      </rPr>
      <t xml:space="preserve">Note: The following updates will cause copying from previous workbooks to get messed up on these worksheets.
</t>
    </r>
    <r>
      <rPr>
        <sz val="10"/>
        <rFont val="Arial"/>
        <family val="2"/>
      </rPr>
      <t>Updated - Jumbo Cards, all cards from row 328 shifted down</t>
    </r>
    <r>
      <rPr>
        <b/>
        <sz val="10"/>
        <rFont val="Arial"/>
        <family val="2"/>
      </rPr>
      <t xml:space="preserve">
</t>
    </r>
    <r>
      <rPr>
        <sz val="10"/>
        <rFont val="Arial"/>
        <family val="2"/>
      </rPr>
      <t>Updated - Additional Cards, added non-holo Galarian Perrserker at row 445</t>
    </r>
    <r>
      <rPr>
        <sz val="10"/>
        <color rgb="FFFF0000"/>
        <rFont val="Arial"/>
        <family val="2"/>
      </rPr>
      <t xml:space="preserve">
</t>
    </r>
    <r>
      <rPr>
        <b/>
        <sz val="10"/>
        <rFont val="Arial"/>
        <family val="2"/>
      </rPr>
      <t>Will be added in future update:</t>
    </r>
    <r>
      <rPr>
        <sz val="10"/>
        <rFont val="Arial"/>
        <family val="2"/>
      </rPr>
      <t xml:space="preserve">
Play! Pokémon Prize Packs S7 needs to be revisited. Some cards that I thought were not unique are unique because the stamp changed sides on the cards (Why TPCi? Why??)
Southeast Asian League Promos (Soon™) - a lot out there and very hard to catalogue. Someday.
Eventually want to do major rework or error card worksheets</t>
    </r>
  </si>
  <si>
    <t>Lugia ex &amp; Latias ex Premium Collection, October 2025 (Prismatic Evolutions Stamp - Right Side)</t>
  </si>
  <si>
    <t>Lugia ex Special Collection, November 2025 (Prismatic Evolutions Stamp - Left Side)</t>
  </si>
  <si>
    <t>Latias ex Special Collection, November 2025 (Surging Sparks Stamp)</t>
  </si>
  <si>
    <t>H2:L2</t>
  </si>
  <si>
    <t>H5:L5</t>
  </si>
  <si>
    <t>H3:K3</t>
  </si>
  <si>
    <t>H5:K5</t>
  </si>
  <si>
    <t>H4:K4</t>
  </si>
  <si>
    <t>H22:K22</t>
  </si>
  <si>
    <t>H6:K6</t>
  </si>
  <si>
    <t>H7:K7</t>
  </si>
  <si>
    <t>H108:K108</t>
  </si>
  <si>
    <t>H8:K8</t>
  </si>
  <si>
    <t>H9:K9</t>
  </si>
  <si>
    <t>H10:K10</t>
  </si>
  <si>
    <t>H40:K40</t>
  </si>
  <si>
    <t>H11:K11</t>
  </si>
  <si>
    <t>H41:K41</t>
  </si>
  <si>
    <t>H12:K12</t>
  </si>
  <si>
    <t>H147:K147</t>
  </si>
  <si>
    <t>H13:K13</t>
  </si>
  <si>
    <t>H101:K101</t>
  </si>
  <si>
    <t>H14:K14</t>
  </si>
  <si>
    <t>H106:K106</t>
  </si>
  <si>
    <t>H15:K15</t>
  </si>
  <si>
    <t>H16:K16</t>
  </si>
  <si>
    <t>H17:K17</t>
  </si>
  <si>
    <t>H18:K18</t>
  </si>
  <si>
    <t>H19:K19</t>
  </si>
  <si>
    <t>H104:K104</t>
  </si>
  <si>
    <t>H20:K20</t>
  </si>
  <si>
    <t>H21:K21</t>
  </si>
  <si>
    <t>H144:K144</t>
  </si>
  <si>
    <t>H2:K2</t>
  </si>
  <si>
    <t>H23:K23</t>
  </si>
  <si>
    <t>H24:K24</t>
  </si>
  <si>
    <t>H137:K137</t>
  </si>
  <si>
    <t>H25:K25</t>
  </si>
  <si>
    <t>H26:K26</t>
  </si>
  <si>
    <t>H27:K27</t>
  </si>
  <si>
    <t>H28:K28</t>
  </si>
  <si>
    <t>H29:K29</t>
  </si>
  <si>
    <t>H70:K70</t>
  </si>
  <si>
    <t>H30:K30</t>
  </si>
  <si>
    <t>H31:K31</t>
  </si>
  <si>
    <t>H32:K32</t>
  </si>
  <si>
    <t>H109:K109</t>
  </si>
  <si>
    <t>H33:K33</t>
  </si>
  <si>
    <t>H34:K34</t>
  </si>
  <si>
    <t>H35:K35</t>
  </si>
  <si>
    <t>H89:K89</t>
  </si>
  <si>
    <t>H36:K36</t>
  </si>
  <si>
    <t>H37:K37</t>
  </si>
  <si>
    <t>H38:K38</t>
  </si>
  <si>
    <t>H39:K39</t>
  </si>
  <si>
    <t>H76:K76</t>
  </si>
  <si>
    <t>H102:K102</t>
  </si>
  <si>
    <t>H42:K42</t>
  </si>
  <si>
    <t>H151:K151</t>
  </si>
  <si>
    <t>H43:K43</t>
  </si>
  <si>
    <t>H44:K44</t>
  </si>
  <si>
    <t>H45:K45</t>
  </si>
  <si>
    <t>H46:K46</t>
  </si>
  <si>
    <t>H47:K47</t>
  </si>
  <si>
    <t>H195:K195</t>
  </si>
  <si>
    <t>H48:K48</t>
  </si>
  <si>
    <t>H218:K218</t>
  </si>
  <si>
    <t>H49:K49</t>
  </si>
  <si>
    <t>H50:K50</t>
  </si>
  <si>
    <t>H119:K119</t>
  </si>
  <si>
    <t>H51:K51</t>
  </si>
  <si>
    <t>H52:K52</t>
  </si>
  <si>
    <t>H213:K213</t>
  </si>
  <si>
    <t>H53:K53</t>
  </si>
  <si>
    <t>H252:K252</t>
  </si>
  <si>
    <t>H54:K54</t>
  </si>
  <si>
    <t>H55:K55</t>
  </si>
  <si>
    <t>H56:K56</t>
  </si>
  <si>
    <t>H75:K75</t>
  </si>
  <si>
    <t>H57:K57</t>
  </si>
  <si>
    <t>H80:K80</t>
  </si>
  <si>
    <t>H58:K58</t>
  </si>
  <si>
    <t>H59:K59</t>
  </si>
  <si>
    <t>H181:K181</t>
  </si>
  <si>
    <t>H60:K60</t>
  </si>
  <si>
    <t>H61:K61</t>
  </si>
  <si>
    <t>H62:K62</t>
  </si>
  <si>
    <t>H63:K63</t>
  </si>
  <si>
    <t>H154:K154</t>
  </si>
  <si>
    <t>H64:K64</t>
  </si>
  <si>
    <t>H155:K155</t>
  </si>
  <si>
    <t>H65:K65</t>
  </si>
  <si>
    <t>H175:K175</t>
  </si>
  <si>
    <t>H66:K66</t>
  </si>
  <si>
    <t>H67:K67</t>
  </si>
  <si>
    <t>H68:K68</t>
  </si>
  <si>
    <t>H221:K221</t>
  </si>
  <si>
    <t>H69:K69</t>
  </si>
  <si>
    <t>H71:K71</t>
  </si>
  <si>
    <t>H72:K72</t>
  </si>
  <si>
    <t>H126:K126</t>
  </si>
  <si>
    <t>H73:K73</t>
  </si>
  <si>
    <t>H216:K216</t>
  </si>
  <si>
    <t>H74:K74</t>
  </si>
  <si>
    <t>H224:K224</t>
  </si>
  <si>
    <t>H229:K229</t>
  </si>
  <si>
    <t>H77:K77</t>
  </si>
  <si>
    <t>H184:K184</t>
  </si>
  <si>
    <t>H78:K78</t>
  </si>
  <si>
    <t>H200:K200</t>
  </si>
  <si>
    <t>H79:K79</t>
  </si>
  <si>
    <t>H235:K235</t>
  </si>
  <si>
    <t>H81:K81</t>
  </si>
  <si>
    <t>H82:K82</t>
  </si>
  <si>
    <t>H110:K110</t>
  </si>
  <si>
    <t>H83:K83</t>
  </si>
  <si>
    <t>H84:K84</t>
  </si>
  <si>
    <t>H131:K131</t>
  </si>
  <si>
    <t>M85</t>
  </si>
  <si>
    <t>H59</t>
  </si>
  <si>
    <t>M86</t>
  </si>
  <si>
    <t>M87</t>
  </si>
  <si>
    <t>H40</t>
  </si>
  <si>
    <t>M88</t>
  </si>
  <si>
    <t>H144</t>
  </si>
  <si>
    <t>M89</t>
  </si>
  <si>
    <t>H80</t>
  </si>
  <si>
    <t>M90</t>
  </si>
  <si>
    <t>H216</t>
  </si>
  <si>
    <t>M91</t>
  </si>
  <si>
    <t>H217</t>
  </si>
  <si>
    <t>M92</t>
  </si>
  <si>
    <t>H263</t>
  </si>
  <si>
    <t>M93</t>
  </si>
  <si>
    <t>H272</t>
  </si>
  <si>
    <t>M94</t>
  </si>
  <si>
    <t>H286</t>
  </si>
  <si>
    <t>M95</t>
  </si>
  <si>
    <t>H305</t>
  </si>
  <si>
    <t>M96</t>
  </si>
  <si>
    <t>H309</t>
  </si>
  <si>
    <t>M97</t>
  </si>
  <si>
    <t>H333</t>
  </si>
  <si>
    <t>M98</t>
  </si>
  <si>
    <t>H71</t>
  </si>
  <si>
    <t>M99</t>
  </si>
  <si>
    <t>H88</t>
  </si>
  <si>
    <t>M100</t>
  </si>
  <si>
    <t>H89</t>
  </si>
  <si>
    <t>M101</t>
  </si>
  <si>
    <t>H101</t>
  </si>
  <si>
    <t>M102</t>
  </si>
  <si>
    <t>H159</t>
  </si>
  <si>
    <t>M103</t>
  </si>
  <si>
    <t>H289</t>
  </si>
  <si>
    <t>M104</t>
  </si>
  <si>
    <t>H290</t>
  </si>
  <si>
    <t>M105</t>
  </si>
  <si>
    <t>H291</t>
  </si>
  <si>
    <t>M106</t>
  </si>
  <si>
    <t>H86</t>
  </si>
  <si>
    <t>M107</t>
  </si>
  <si>
    <t>H110</t>
  </si>
  <si>
    <t>M108</t>
  </si>
  <si>
    <t>H239</t>
  </si>
  <si>
    <t>M109</t>
  </si>
  <si>
    <t>H280</t>
  </si>
  <si>
    <t>M110</t>
  </si>
  <si>
    <t>H35</t>
  </si>
  <si>
    <t>M111</t>
  </si>
  <si>
    <t>H178</t>
  </si>
  <si>
    <t>M112</t>
  </si>
  <si>
    <t>M113</t>
  </si>
  <si>
    <t>H61</t>
  </si>
  <si>
    <t>M114</t>
  </si>
  <si>
    <t>H38</t>
  </si>
  <si>
    <t>M122</t>
  </si>
  <si>
    <t>M123</t>
  </si>
  <si>
    <t>H50</t>
  </si>
  <si>
    <t>M124</t>
  </si>
  <si>
    <t>H52</t>
  </si>
  <si>
    <t>M125</t>
  </si>
  <si>
    <t>H53</t>
  </si>
  <si>
    <t>M126</t>
  </si>
  <si>
    <t>H78</t>
  </si>
  <si>
    <t>M127</t>
  </si>
  <si>
    <t>M128</t>
  </si>
  <si>
    <t>H119</t>
  </si>
  <si>
    <t>M129</t>
  </si>
  <si>
    <t>H157</t>
  </si>
  <si>
    <t>M130</t>
  </si>
  <si>
    <t>H163</t>
  </si>
  <si>
    <t>M131</t>
  </si>
  <si>
    <t>H167</t>
  </si>
  <si>
    <t>M132</t>
  </si>
  <si>
    <t>H170</t>
  </si>
  <si>
    <t>M133</t>
  </si>
  <si>
    <t>H241</t>
  </si>
  <si>
    <t>M134</t>
  </si>
  <si>
    <t>H246</t>
  </si>
  <si>
    <t>M135</t>
  </si>
  <si>
    <t>H256</t>
  </si>
  <si>
    <t>M136</t>
  </si>
  <si>
    <t>H294</t>
  </si>
  <si>
    <t>M137</t>
  </si>
  <si>
    <t>H326</t>
  </si>
  <si>
    <t>M138</t>
  </si>
  <si>
    <t>M139</t>
  </si>
  <si>
    <t>H64</t>
  </si>
  <si>
    <t>M140</t>
  </si>
  <si>
    <t>H65</t>
  </si>
  <si>
    <t>M141</t>
  </si>
  <si>
    <t>M142</t>
  </si>
  <si>
    <t>H231</t>
  </si>
  <si>
    <t>M143</t>
  </si>
  <si>
    <t>H237</t>
  </si>
  <si>
    <t>M144</t>
  </si>
  <si>
    <t>H258</t>
  </si>
  <si>
    <t>M145</t>
  </si>
  <si>
    <t>M146</t>
  </si>
  <si>
    <t>H141</t>
  </si>
  <si>
    <t>M147</t>
  </si>
  <si>
    <t>M148</t>
  </si>
  <si>
    <t>M149</t>
  </si>
  <si>
    <t>H46</t>
  </si>
  <si>
    <t>M150</t>
  </si>
  <si>
    <t>H112</t>
  </si>
  <si>
    <t>M151</t>
  </si>
  <si>
    <t>H168</t>
  </si>
  <si>
    <t>M152</t>
  </si>
  <si>
    <t>H485</t>
  </si>
  <si>
    <t>M153</t>
  </si>
  <si>
    <t>M154</t>
  </si>
  <si>
    <t>H84</t>
  </si>
  <si>
    <t>M155</t>
  </si>
  <si>
    <t>H109</t>
  </si>
  <si>
    <t>M156</t>
  </si>
  <si>
    <t>H161</t>
  </si>
  <si>
    <t>M157</t>
  </si>
  <si>
    <t>H182</t>
  </si>
  <si>
    <t>M158</t>
  </si>
  <si>
    <t>H183</t>
  </si>
  <si>
    <t>M159</t>
  </si>
  <si>
    <t>H249</t>
  </si>
  <si>
    <t>M160</t>
  </si>
  <si>
    <t>M161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</si>
</sst>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0"/>
  </numFmts>
  <fonts count="35" x14ac:knownFonts="1">
    <font>
      <sz val="10"/>
      <color indexed="8"/>
      <name val="Arial"/>
      <family val="2"/>
    </font>
    <font>
      <u/>
      <sz val="10"/>
      <color indexed="8"/>
      <name val="Arial"/>
      <family val="2"/>
    </font>
    <font>
      <sz val="10"/>
      <color indexed="8"/>
      <name val="Arial"/>
      <family val="2"/>
    </font>
    <font>
      <sz val="8"/>
      <name val="Arial"/>
      <family val="2"/>
    </font>
    <font>
      <b/>
      <u/>
      <sz val="10"/>
      <color indexed="8"/>
      <name val="Arial"/>
      <family val="2"/>
    </font>
    <font>
      <b/>
      <sz val="24"/>
      <color indexed="8"/>
      <name val="Arial"/>
      <family val="2"/>
    </font>
    <font>
      <u/>
      <sz val="28"/>
      <color indexed="8"/>
      <name val="Arial"/>
      <family val="2"/>
    </font>
    <font>
      <u/>
      <sz val="26"/>
      <color indexed="8"/>
      <name val="Arial"/>
      <family val="2"/>
    </font>
    <font>
      <b/>
      <sz val="22"/>
      <color indexed="8"/>
      <name val="Arial"/>
      <family val="2"/>
    </font>
    <font>
      <sz val="10"/>
      <name val="Arial"/>
      <family val="2"/>
    </font>
    <font>
      <b/>
      <sz val="10"/>
      <color indexed="8"/>
      <name val="Arial"/>
      <family val="2"/>
    </font>
    <font>
      <b/>
      <u/>
      <sz val="12"/>
      <color indexed="8"/>
      <name val="Arial"/>
      <family val="2"/>
    </font>
    <font>
      <sz val="10"/>
      <color indexed="10"/>
      <name val="Arial"/>
      <family val="2"/>
    </font>
    <font>
      <b/>
      <i/>
      <sz val="10"/>
      <name val="Arial"/>
      <family val="2"/>
    </font>
    <font>
      <b/>
      <sz val="10"/>
      <name val="Arial"/>
      <family val="2"/>
    </font>
    <font>
      <b/>
      <u/>
      <sz val="10"/>
      <name val="Arial"/>
      <family val="2"/>
    </font>
    <font>
      <sz val="11"/>
      <color theme="1"/>
      <name val="Calibri"/>
      <family val="2"/>
      <scheme val="minor"/>
    </font>
    <font>
      <u/>
      <sz val="10"/>
      <color theme="10"/>
      <name val="Arial"/>
      <family val="2"/>
    </font>
    <font>
      <sz val="11"/>
      <color theme="1"/>
      <name val="Calibri"/>
      <family val="2"/>
    </font>
    <font>
      <sz val="10"/>
      <color theme="0"/>
      <name val="Arial"/>
      <family val="2"/>
    </font>
    <font>
      <u/>
      <sz val="10"/>
      <color rgb="FFFF0000"/>
      <name val="Arial"/>
      <family val="2"/>
    </font>
    <font>
      <sz val="10"/>
      <color rgb="FFFFFFFF"/>
      <name val="Arial"/>
      <family val="2"/>
    </font>
    <font>
      <sz val="10"/>
      <color rgb="FFFF0000"/>
      <name val="Arial"/>
      <family val="2"/>
    </font>
    <font>
      <b/>
      <sz val="10"/>
      <color rgb="FFFF0000"/>
      <name val="Arial"/>
      <family val="2"/>
    </font>
    <font>
      <sz val="10"/>
      <color rgb="FF000000"/>
      <name val="Arial"/>
      <family val="2"/>
    </font>
    <font>
      <sz val="8"/>
      <color rgb="FF000000"/>
      <name val="Tahoma"/>
      <family val="2"/>
    </font>
    <font>
      <b/>
      <sz val="14"/>
      <color theme="0"/>
      <name val="Arial"/>
      <family val="2"/>
    </font>
    <font>
      <b/>
      <sz val="12"/>
      <color theme="0"/>
      <name val="Arial"/>
      <family val="2"/>
    </font>
    <font>
      <b/>
      <sz val="10"/>
      <color theme="0"/>
      <name val="Arial"/>
      <family val="2"/>
    </font>
    <font>
      <sz val="11"/>
      <name val="Arial"/>
      <family val="2"/>
    </font>
    <font>
      <sz val="14"/>
      <color rgb="FF000000"/>
      <name val="Arial"/>
      <family val="2"/>
    </font>
    <font>
      <b/>
      <sz val="10"/>
      <color rgb="FF000000"/>
      <name val="Arial"/>
      <family val="2"/>
    </font>
    <font>
      <u/>
      <sz val="10"/>
      <color rgb="FF000000"/>
      <name val="Arial"/>
      <family val="2"/>
    </font>
    <font>
      <b/>
      <u/>
      <sz val="28"/>
      <color rgb="FF000000"/>
      <name val="Arial"/>
      <family val="2"/>
    </font>
    <font>
      <sz val="10"/>
      <color theme="1"/>
      <name val="Arial"/>
      <family val="2"/>
    </font>
  </fonts>
  <fills count="24">
    <fill>
      <patternFill patternType="none"/>
    </fill>
    <fill>
      <patternFill patternType="gray125"/>
    </fill>
    <fill>
      <patternFill patternType="solid">
        <fgColor indexed="43"/>
        <bgColor indexed="26"/>
      </patternFill>
    </fill>
    <fill>
      <patternFill patternType="solid">
        <fgColor indexed="27"/>
        <bgColor indexed="42"/>
      </patternFill>
    </fill>
    <fill>
      <patternFill patternType="solid">
        <fgColor indexed="8"/>
        <bgColor indexed="26"/>
      </patternFill>
    </fill>
    <fill>
      <patternFill patternType="solid">
        <fgColor indexed="41"/>
        <bgColor indexed="64"/>
      </patternFill>
    </fill>
    <fill>
      <patternFill patternType="solid">
        <fgColor indexed="46"/>
        <bgColor indexed="64"/>
      </patternFill>
    </fill>
    <fill>
      <patternFill patternType="solid">
        <fgColor indexed="47"/>
        <bgColor indexed="64"/>
      </patternFill>
    </fill>
    <fill>
      <patternFill patternType="solid">
        <fgColor indexed="43"/>
        <bgColor indexed="64"/>
      </patternFill>
    </fill>
    <fill>
      <patternFill patternType="solid">
        <fgColor indexed="41"/>
        <bgColor indexed="27"/>
      </patternFill>
    </fill>
    <fill>
      <patternFill patternType="solid">
        <fgColor theme="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00B0F0"/>
        <bgColor indexed="64"/>
      </patternFill>
    </fill>
    <fill>
      <patternFill patternType="solid">
        <fgColor rgb="FF00B0F0"/>
        <bgColor indexed="30"/>
      </patternFill>
    </fill>
    <fill>
      <patternFill patternType="solid">
        <fgColor theme="1"/>
        <bgColor indexed="30"/>
      </patternFill>
    </fill>
    <fill>
      <patternFill patternType="solid">
        <fgColor theme="0"/>
        <bgColor indexed="64"/>
      </patternFill>
    </fill>
    <fill>
      <patternFill patternType="solid">
        <fgColor rgb="FF000000"/>
        <bgColor rgb="FF000000"/>
      </patternFill>
    </fill>
    <fill>
      <patternFill patternType="solid">
        <fgColor rgb="FFBDD7EE"/>
        <bgColor rgb="FF000000"/>
      </patternFill>
    </fill>
    <fill>
      <patternFill patternType="solid">
        <fgColor rgb="FFCC99FF"/>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59999389629810485"/>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8"/>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8"/>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style="medium">
        <color indexed="64"/>
      </right>
      <top/>
      <bottom style="medium">
        <color indexed="64"/>
      </bottom>
      <diagonal/>
    </border>
    <border>
      <left style="medium">
        <color indexed="64"/>
      </left>
      <right/>
      <top style="thin">
        <color indexed="8"/>
      </top>
      <bottom/>
      <diagonal/>
    </border>
    <border>
      <left/>
      <right style="thin">
        <color indexed="8"/>
      </right>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s>
  <cellStyleXfs count="7">
    <xf numFmtId="0" fontId="0" fillId="0" borderId="0"/>
    <xf numFmtId="0" fontId="17" fillId="0" borderId="0" applyNumberFormat="0" applyFill="0" applyBorder="0" applyAlignment="0" applyProtection="0"/>
    <xf numFmtId="0" fontId="17" fillId="0" borderId="0" applyNumberFormat="0" applyFill="0" applyBorder="0" applyAlignment="0" applyProtection="0"/>
    <xf numFmtId="0" fontId="16" fillId="0" borderId="0"/>
    <xf numFmtId="0" fontId="18" fillId="0" borderId="0"/>
    <xf numFmtId="0" fontId="2" fillId="0" borderId="0"/>
    <xf numFmtId="0" fontId="2" fillId="0" borderId="0"/>
  </cellStyleXfs>
  <cellXfs count="449">
    <xf numFmtId="0" fontId="0" fillId="0" borderId="0" xfId="0"/>
    <xf numFmtId="0" fontId="0" fillId="0" borderId="0" xfId="0" applyAlignment="1">
      <alignment vertical="top"/>
    </xf>
    <xf numFmtId="0" fontId="0" fillId="0" borderId="0" xfId="0" applyAlignment="1">
      <alignment vertical="top" textRotation="90"/>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0" borderId="2" xfId="0" applyBorder="1"/>
    <xf numFmtId="0" fontId="0" fillId="0" borderId="4" xfId="0" applyBorder="1"/>
    <xf numFmtId="0" fontId="19" fillId="10" borderId="5" xfId="0" applyFont="1" applyFill="1" applyBorder="1" applyAlignment="1">
      <alignment vertical="top" textRotation="90"/>
    </xf>
    <xf numFmtId="0" fontId="19" fillId="10" borderId="6" xfId="0" applyFont="1" applyFill="1" applyBorder="1" applyAlignment="1">
      <alignment vertical="top" textRotation="90"/>
    </xf>
    <xf numFmtId="0" fontId="19" fillId="10" borderId="7" xfId="0" applyFont="1" applyFill="1" applyBorder="1" applyAlignment="1">
      <alignment vertical="top" textRotation="90"/>
    </xf>
    <xf numFmtId="0" fontId="19" fillId="10" borderId="8" xfId="0" applyFont="1" applyFill="1" applyBorder="1" applyAlignment="1">
      <alignment vertical="top" textRotation="90"/>
    </xf>
    <xf numFmtId="0" fontId="0" fillId="11" borderId="9" xfId="0" applyFill="1" applyBorder="1" applyAlignment="1">
      <alignment vertical="top"/>
    </xf>
    <xf numFmtId="0" fontId="0" fillId="11" borderId="10" xfId="0" applyFill="1" applyBorder="1"/>
    <xf numFmtId="0" fontId="0" fillId="11" borderId="11" xfId="0" applyFill="1" applyBorder="1"/>
    <xf numFmtId="0" fontId="0" fillId="11" borderId="12" xfId="0" applyFill="1" applyBorder="1" applyAlignment="1">
      <alignment vertical="top"/>
    </xf>
    <xf numFmtId="0" fontId="0" fillId="11" borderId="1" xfId="0" applyFill="1" applyBorder="1"/>
    <xf numFmtId="0" fontId="0" fillId="11" borderId="2" xfId="0" applyFill="1" applyBorder="1"/>
    <xf numFmtId="0" fontId="0" fillId="11" borderId="10" xfId="0" applyFill="1" applyBorder="1" applyAlignment="1">
      <alignment vertical="top"/>
    </xf>
    <xf numFmtId="0" fontId="0" fillId="11" borderId="11" xfId="0" applyFill="1" applyBorder="1" applyAlignment="1">
      <alignment vertical="top"/>
    </xf>
    <xf numFmtId="0" fontId="0" fillId="11" borderId="1" xfId="0" applyFill="1" applyBorder="1" applyAlignment="1">
      <alignment vertical="top"/>
    </xf>
    <xf numFmtId="0" fontId="0" fillId="11" borderId="2" xfId="0" applyFill="1" applyBorder="1" applyAlignment="1">
      <alignment vertical="top"/>
    </xf>
    <xf numFmtId="0" fontId="0" fillId="11" borderId="9" xfId="0" applyFill="1" applyBorder="1"/>
    <xf numFmtId="0" fontId="0" fillId="11" borderId="12" xfId="0" applyFill="1" applyBorder="1"/>
    <xf numFmtId="0" fontId="0" fillId="12" borderId="1" xfId="0" applyFill="1" applyBorder="1"/>
    <xf numFmtId="0" fontId="0" fillId="13" borderId="13" xfId="0" applyFill="1" applyBorder="1"/>
    <xf numFmtId="0" fontId="0" fillId="13" borderId="14" xfId="0" applyFill="1" applyBorder="1"/>
    <xf numFmtId="0" fontId="0" fillId="13" borderId="15" xfId="0" applyFill="1" applyBorder="1"/>
    <xf numFmtId="0" fontId="19" fillId="10" borderId="0" xfId="0" applyFont="1" applyFill="1" applyAlignment="1">
      <alignment vertical="top" textRotation="90"/>
    </xf>
    <xf numFmtId="0" fontId="19" fillId="10" borderId="16" xfId="0" applyFont="1" applyFill="1" applyBorder="1" applyAlignment="1">
      <alignment vertical="top" textRotation="90"/>
    </xf>
    <xf numFmtId="0" fontId="0" fillId="11" borderId="17" xfId="0" applyFill="1" applyBorder="1"/>
    <xf numFmtId="0" fontId="0" fillId="11" borderId="18" xfId="0" applyFill="1" applyBorder="1"/>
    <xf numFmtId="0" fontId="19" fillId="10" borderId="19" xfId="0" applyFont="1" applyFill="1" applyBorder="1" applyAlignment="1">
      <alignment vertical="top" textRotation="90"/>
    </xf>
    <xf numFmtId="0" fontId="0" fillId="13" borderId="1" xfId="0" applyFill="1" applyBorder="1"/>
    <xf numFmtId="0" fontId="0" fillId="16" borderId="20" xfId="0" applyFill="1" applyBorder="1" applyAlignment="1">
      <alignment horizontal="center" textRotation="90"/>
    </xf>
    <xf numFmtId="0" fontId="1" fillId="15" borderId="22" xfId="0" applyFont="1" applyFill="1" applyBorder="1" applyAlignment="1">
      <alignment textRotation="135"/>
    </xf>
    <xf numFmtId="0" fontId="17" fillId="9" borderId="1" xfId="1" applyFill="1" applyBorder="1" applyAlignment="1"/>
    <xf numFmtId="0" fontId="17" fillId="9" borderId="1" xfId="1" applyNumberFormat="1" applyFill="1" applyBorder="1" applyAlignment="1" applyProtection="1"/>
    <xf numFmtId="0" fontId="19" fillId="10" borderId="0" xfId="0" applyFont="1" applyFill="1" applyAlignment="1">
      <alignment horizontal="right" vertical="top" textRotation="90"/>
    </xf>
    <xf numFmtId="0" fontId="0" fillId="11" borderId="1" xfId="0" applyFill="1" applyBorder="1" applyAlignment="1">
      <alignment horizontal="right" vertical="top"/>
    </xf>
    <xf numFmtId="0" fontId="0" fillId="11" borderId="1" xfId="0" applyFill="1" applyBorder="1" applyAlignment="1">
      <alignment horizontal="right"/>
    </xf>
    <xf numFmtId="0" fontId="19" fillId="10" borderId="6" xfId="0" applyFont="1" applyFill="1" applyBorder="1" applyAlignment="1">
      <alignment horizontal="right" vertical="top" textRotation="90"/>
    </xf>
    <xf numFmtId="0" fontId="0" fillId="11" borderId="10" xfId="0" applyFill="1" applyBorder="1" applyAlignment="1">
      <alignment horizontal="right" vertical="top"/>
    </xf>
    <xf numFmtId="0" fontId="17" fillId="9" borderId="1" xfId="1" applyFill="1" applyBorder="1"/>
    <xf numFmtId="0" fontId="17" fillId="9" borderId="1" xfId="1" applyNumberFormat="1" applyFill="1" applyBorder="1" applyAlignment="1" applyProtection="1">
      <alignment vertical="top"/>
    </xf>
    <xf numFmtId="0" fontId="17" fillId="5" borderId="1" xfId="1" applyFill="1" applyBorder="1"/>
    <xf numFmtId="0" fontId="20" fillId="10" borderId="0" xfId="1" applyNumberFormat="1" applyFont="1" applyFill="1" applyBorder="1" applyAlignment="1" applyProtection="1">
      <alignment vertical="top" textRotation="90"/>
    </xf>
    <xf numFmtId="0" fontId="17" fillId="5" borderId="1" xfId="1" quotePrefix="1" applyFill="1" applyBorder="1"/>
    <xf numFmtId="1" fontId="0" fillId="0" borderId="0" xfId="0" applyNumberFormat="1" applyAlignment="1">
      <alignment horizontal="right"/>
    </xf>
    <xf numFmtId="0" fontId="0" fillId="0" borderId="0" xfId="0" applyAlignment="1">
      <alignment vertical="top" wrapText="1"/>
    </xf>
    <xf numFmtId="0" fontId="0" fillId="5" borderId="23" xfId="0" applyFill="1" applyBorder="1"/>
    <xf numFmtId="0" fontId="0" fillId="5" borderId="24" xfId="0" applyFill="1" applyBorder="1"/>
    <xf numFmtId="0" fontId="0" fillId="5" borderId="25" xfId="0" applyFill="1" applyBorder="1"/>
    <xf numFmtId="0" fontId="0" fillId="6" borderId="26" xfId="0" applyFill="1" applyBorder="1"/>
    <xf numFmtId="0" fontId="0" fillId="5" borderId="27" xfId="0" applyFill="1" applyBorder="1"/>
    <xf numFmtId="10" fontId="0" fillId="7" borderId="28" xfId="0" applyNumberFormat="1" applyFill="1" applyBorder="1"/>
    <xf numFmtId="10" fontId="0" fillId="8" borderId="29" xfId="0" applyNumberFormat="1" applyFill="1" applyBorder="1"/>
    <xf numFmtId="0" fontId="0" fillId="17" borderId="0" xfId="0" applyFill="1"/>
    <xf numFmtId="0" fontId="19" fillId="10" borderId="30" xfId="0" applyFont="1" applyFill="1" applyBorder="1" applyAlignment="1">
      <alignment vertical="top" textRotation="90"/>
    </xf>
    <xf numFmtId="0" fontId="19" fillId="10" borderId="31" xfId="0" applyFont="1" applyFill="1" applyBorder="1" applyAlignment="1">
      <alignment vertical="top" textRotation="90"/>
    </xf>
    <xf numFmtId="0" fontId="19" fillId="10" borderId="32" xfId="0" applyFont="1" applyFill="1" applyBorder="1" applyAlignment="1">
      <alignment vertical="top" textRotation="90"/>
    </xf>
    <xf numFmtId="0" fontId="0" fillId="13" borderId="8" xfId="0" applyFill="1" applyBorder="1"/>
    <xf numFmtId="0" fontId="0" fillId="13" borderId="6" xfId="0" applyFill="1" applyBorder="1"/>
    <xf numFmtId="0" fontId="0" fillId="13" borderId="7" xfId="0" applyFill="1" applyBorder="1"/>
    <xf numFmtId="0" fontId="0" fillId="0" borderId="33" xfId="0" applyBorder="1"/>
    <xf numFmtId="0" fontId="0" fillId="10" borderId="0" xfId="0" applyFill="1"/>
    <xf numFmtId="0" fontId="0" fillId="11" borderId="21" xfId="0" applyFill="1" applyBorder="1"/>
    <xf numFmtId="0" fontId="4" fillId="17" borderId="0" xfId="0" applyFont="1" applyFill="1"/>
    <xf numFmtId="0" fontId="19" fillId="10" borderId="5" xfId="0" applyFont="1" applyFill="1" applyBorder="1" applyAlignment="1">
      <alignment horizontal="center" textRotation="90"/>
    </xf>
    <xf numFmtId="0" fontId="19" fillId="10" borderId="6" xfId="0" applyFont="1" applyFill="1" applyBorder="1" applyAlignment="1">
      <alignment horizontal="center" textRotation="90"/>
    </xf>
    <xf numFmtId="0" fontId="0" fillId="12" borderId="10" xfId="0" applyFill="1" applyBorder="1" applyAlignment="1">
      <alignment horizontal="center"/>
    </xf>
    <xf numFmtId="0" fontId="0" fillId="12" borderId="1" xfId="0" applyFill="1" applyBorder="1" applyAlignment="1">
      <alignment horizontal="center"/>
    </xf>
    <xf numFmtId="0" fontId="19" fillId="10" borderId="6" xfId="0" applyFont="1" applyFill="1" applyBorder="1" applyAlignment="1">
      <alignment horizontal="center" vertical="top" textRotation="90"/>
    </xf>
    <xf numFmtId="0" fontId="19" fillId="10" borderId="5" xfId="0" applyFont="1" applyFill="1" applyBorder="1" applyAlignment="1">
      <alignment textRotation="90"/>
    </xf>
    <xf numFmtId="0" fontId="19" fillId="10" borderId="6" xfId="0" applyFont="1" applyFill="1" applyBorder="1" applyAlignment="1">
      <alignment textRotation="90"/>
    </xf>
    <xf numFmtId="0" fontId="19" fillId="10" borderId="7" xfId="0" applyFont="1" applyFill="1" applyBorder="1" applyAlignment="1">
      <alignment horizontal="center" textRotation="90"/>
    </xf>
    <xf numFmtId="0" fontId="19" fillId="10" borderId="16" xfId="0" applyFont="1" applyFill="1" applyBorder="1" applyAlignment="1">
      <alignment horizontal="center" textRotation="90"/>
    </xf>
    <xf numFmtId="0" fontId="19" fillId="10" borderId="7" xfId="0" applyFont="1" applyFill="1" applyBorder="1" applyAlignment="1">
      <alignment horizontal="center" vertical="top" textRotation="90"/>
    </xf>
    <xf numFmtId="0" fontId="21" fillId="18" borderId="0" xfId="0" applyFont="1" applyFill="1" applyAlignment="1">
      <alignment vertical="top" textRotation="90"/>
    </xf>
    <xf numFmtId="49" fontId="21" fillId="18" borderId="0" xfId="0" applyNumberFormat="1" applyFont="1" applyFill="1" applyAlignment="1">
      <alignment vertical="top" textRotation="90"/>
    </xf>
    <xf numFmtId="0" fontId="21" fillId="18" borderId="6" xfId="0" applyFont="1" applyFill="1" applyBorder="1" applyAlignment="1">
      <alignment horizontal="center" vertical="top" textRotation="90"/>
    </xf>
    <xf numFmtId="0" fontId="21" fillId="18" borderId="7" xfId="0" applyFont="1" applyFill="1" applyBorder="1" applyAlignment="1">
      <alignment horizontal="center" vertical="top" textRotation="90"/>
    </xf>
    <xf numFmtId="0" fontId="20" fillId="18" borderId="0" xfId="1" applyNumberFormat="1" applyFont="1" applyFill="1" applyBorder="1" applyAlignment="1" applyProtection="1">
      <alignment vertical="top" textRotation="90"/>
    </xf>
    <xf numFmtId="0" fontId="21" fillId="18" borderId="8" xfId="0" applyFont="1" applyFill="1" applyBorder="1" applyAlignment="1">
      <alignment vertical="top" textRotation="90"/>
    </xf>
    <xf numFmtId="0" fontId="21" fillId="18" borderId="6" xfId="0" applyFont="1" applyFill="1" applyBorder="1" applyAlignment="1">
      <alignment vertical="top" textRotation="90"/>
    </xf>
    <xf numFmtId="0" fontId="21" fillId="18" borderId="7" xfId="0" applyFont="1" applyFill="1" applyBorder="1" applyAlignment="1">
      <alignment vertical="top" textRotation="90"/>
    </xf>
    <xf numFmtId="0" fontId="21" fillId="0" borderId="0" xfId="0" applyFont="1" applyAlignment="1">
      <alignment vertical="top" textRotation="90"/>
    </xf>
    <xf numFmtId="0" fontId="0" fillId="19" borderId="12" xfId="0" applyFill="1" applyBorder="1" applyAlignment="1">
      <alignment vertical="top"/>
    </xf>
    <xf numFmtId="0" fontId="0" fillId="19" borderId="10" xfId="0" applyFill="1" applyBorder="1"/>
    <xf numFmtId="49" fontId="0" fillId="19" borderId="10" xfId="0" applyNumberFormat="1" applyFill="1" applyBorder="1"/>
    <xf numFmtId="0" fontId="0" fillId="19" borderId="1" xfId="0" applyFill="1" applyBorder="1"/>
    <xf numFmtId="0" fontId="0" fillId="19" borderId="18" xfId="0" applyFill="1" applyBorder="1"/>
    <xf numFmtId="49" fontId="0" fillId="19" borderId="1" xfId="0" applyNumberFormat="1" applyFill="1" applyBorder="1"/>
    <xf numFmtId="49" fontId="0" fillId="0" borderId="0" xfId="0" applyNumberFormat="1"/>
    <xf numFmtId="3" fontId="0" fillId="11" borderId="1" xfId="0" applyNumberFormat="1" applyFill="1" applyBorder="1" applyAlignment="1">
      <alignment horizontal="right"/>
    </xf>
    <xf numFmtId="164" fontId="11" fillId="0" borderId="0" xfId="0" applyNumberFormat="1" applyFont="1" applyAlignment="1">
      <alignment horizontal="center"/>
    </xf>
    <xf numFmtId="0" fontId="11" fillId="0" borderId="0" xfId="0" applyFont="1" applyAlignment="1">
      <alignment horizontal="center"/>
    </xf>
    <xf numFmtId="164" fontId="0" fillId="0" borderId="34" xfId="0" applyNumberFormat="1" applyBorder="1" applyAlignment="1">
      <alignment vertical="center" wrapText="1"/>
    </xf>
    <xf numFmtId="164" fontId="10" fillId="0" borderId="26" xfId="0" applyNumberFormat="1" applyFont="1" applyBorder="1" applyAlignment="1">
      <alignment horizontal="center" vertical="center"/>
    </xf>
    <xf numFmtId="165" fontId="11" fillId="0" borderId="0" xfId="0" applyNumberFormat="1" applyFont="1" applyAlignment="1">
      <alignment horizontal="center"/>
    </xf>
    <xf numFmtId="0" fontId="0" fillId="0" borderId="34" xfId="0" applyBorder="1" applyAlignment="1">
      <alignment horizontal="center" vertical="center"/>
    </xf>
    <xf numFmtId="165" fontId="10" fillId="0" borderId="35" xfId="0" applyNumberFormat="1" applyFont="1" applyBorder="1" applyAlignment="1">
      <alignment horizontal="center" vertical="center"/>
    </xf>
    <xf numFmtId="0" fontId="0" fillId="0" borderId="36" xfId="0" applyBorder="1"/>
    <xf numFmtId="0" fontId="19" fillId="10" borderId="37" xfId="0" applyFont="1" applyFill="1" applyBorder="1" applyAlignment="1">
      <alignment horizontal="center" textRotation="90"/>
    </xf>
    <xf numFmtId="0" fontId="19" fillId="10" borderId="31" xfId="0" applyFont="1" applyFill="1" applyBorder="1" applyAlignment="1">
      <alignment horizontal="center" textRotation="90"/>
    </xf>
    <xf numFmtId="0" fontId="10" fillId="17" borderId="0" xfId="0" applyFont="1" applyFill="1"/>
    <xf numFmtId="0" fontId="0" fillId="17" borderId="38" xfId="0" applyFill="1" applyBorder="1"/>
    <xf numFmtId="0" fontId="0" fillId="17" borderId="36" xfId="0" applyFill="1" applyBorder="1"/>
    <xf numFmtId="0" fontId="0" fillId="17" borderId="39" xfId="0" applyFill="1" applyBorder="1"/>
    <xf numFmtId="0" fontId="0" fillId="17" borderId="40" xfId="0" applyFill="1" applyBorder="1"/>
    <xf numFmtId="0" fontId="0" fillId="17" borderId="41" xfId="0" applyFill="1" applyBorder="1"/>
    <xf numFmtId="0" fontId="0" fillId="17" borderId="17" xfId="0" applyFill="1" applyBorder="1"/>
    <xf numFmtId="0" fontId="0" fillId="17" borderId="42" xfId="0" applyFill="1" applyBorder="1"/>
    <xf numFmtId="0" fontId="0" fillId="17" borderId="22" xfId="0" applyFill="1" applyBorder="1"/>
    <xf numFmtId="165" fontId="10" fillId="0" borderId="34" xfId="0" applyNumberFormat="1" applyFont="1" applyBorder="1" applyAlignment="1">
      <alignment horizontal="center" vertical="center"/>
    </xf>
    <xf numFmtId="0" fontId="0" fillId="17" borderId="0" xfId="0" applyFill="1" applyAlignment="1">
      <alignment vertical="top" wrapText="1"/>
    </xf>
    <xf numFmtId="0" fontId="0" fillId="0" borderId="43" xfId="0" applyBorder="1"/>
    <xf numFmtId="0" fontId="0" fillId="0" borderId="44" xfId="0" applyBorder="1"/>
    <xf numFmtId="0" fontId="0" fillId="0" borderId="44" xfId="0" applyBorder="1" applyAlignment="1">
      <alignment vertical="top"/>
    </xf>
    <xf numFmtId="0" fontId="0" fillId="6" borderId="45" xfId="0" applyFill="1" applyBorder="1"/>
    <xf numFmtId="1" fontId="0" fillId="11" borderId="10" xfId="0" applyNumberFormat="1" applyFill="1" applyBorder="1" applyAlignment="1">
      <alignment vertical="top"/>
    </xf>
    <xf numFmtId="1" fontId="0" fillId="11" borderId="1" xfId="0" applyNumberFormat="1" applyFill="1" applyBorder="1"/>
    <xf numFmtId="0" fontId="0" fillId="11" borderId="18" xfId="0" applyFill="1" applyBorder="1" applyAlignment="1">
      <alignment vertical="top"/>
    </xf>
    <xf numFmtId="49" fontId="0" fillId="11" borderId="10" xfId="0" applyNumberFormat="1" applyFill="1" applyBorder="1"/>
    <xf numFmtId="49" fontId="0" fillId="11" borderId="1" xfId="0" applyNumberFormat="1" applyFill="1" applyBorder="1"/>
    <xf numFmtId="166" fontId="0" fillId="11" borderId="10" xfId="0" applyNumberFormat="1" applyFill="1" applyBorder="1"/>
    <xf numFmtId="165" fontId="17" fillId="0" borderId="35" xfId="1" applyNumberFormat="1" applyBorder="1" applyAlignment="1">
      <alignment horizontal="center" vertical="center" wrapText="1"/>
    </xf>
    <xf numFmtId="164" fontId="9" fillId="0" borderId="34" xfId="0" applyNumberFormat="1" applyFont="1" applyBorder="1" applyAlignment="1">
      <alignment vertical="center" wrapText="1"/>
    </xf>
    <xf numFmtId="164" fontId="22" fillId="0" borderId="34" xfId="0" applyNumberFormat="1" applyFont="1" applyBorder="1" applyAlignment="1">
      <alignment vertical="center" wrapText="1"/>
    </xf>
    <xf numFmtId="0" fontId="0" fillId="11" borderId="1" xfId="0" quotePrefix="1" applyFill="1" applyBorder="1" applyAlignment="1">
      <alignment horizontal="right"/>
    </xf>
    <xf numFmtId="0" fontId="0" fillId="11" borderId="21" xfId="0" applyFill="1" applyBorder="1" applyAlignment="1">
      <alignment vertical="top"/>
    </xf>
    <xf numFmtId="0" fontId="0" fillId="11" borderId="17" xfId="0" applyFill="1" applyBorder="1" applyAlignment="1">
      <alignment wrapText="1"/>
    </xf>
    <xf numFmtId="0" fontId="19" fillId="10" borderId="26" xfId="0" applyFont="1" applyFill="1" applyBorder="1" applyAlignment="1">
      <alignment vertical="top" textRotation="90"/>
    </xf>
    <xf numFmtId="0" fontId="19" fillId="10" borderId="34" xfId="0" applyFont="1" applyFill="1" applyBorder="1" applyAlignment="1">
      <alignment vertical="top" textRotation="90"/>
    </xf>
    <xf numFmtId="0" fontId="19" fillId="10" borderId="28" xfId="0" applyFont="1" applyFill="1" applyBorder="1" applyAlignment="1">
      <alignment vertical="top" textRotation="90"/>
    </xf>
    <xf numFmtId="1" fontId="0" fillId="11" borderId="10" xfId="0" applyNumberFormat="1" applyFill="1" applyBorder="1" applyAlignment="1">
      <alignment horizontal="right"/>
    </xf>
    <xf numFmtId="0" fontId="19" fillId="10" borderId="1" xfId="0" applyFont="1" applyFill="1" applyBorder="1" applyAlignment="1">
      <alignment vertical="top" textRotation="90"/>
    </xf>
    <xf numFmtId="1" fontId="19" fillId="10" borderId="1" xfId="0" applyNumberFormat="1" applyFont="1" applyFill="1" applyBorder="1" applyAlignment="1">
      <alignment horizontal="right" vertical="top" textRotation="90"/>
    </xf>
    <xf numFmtId="0" fontId="0" fillId="11" borderId="1" xfId="0" applyFill="1" applyBorder="1" applyAlignment="1">
      <alignment wrapText="1"/>
    </xf>
    <xf numFmtId="0" fontId="0" fillId="11" borderId="10" xfId="0" applyFill="1" applyBorder="1" applyAlignment="1">
      <alignment wrapText="1"/>
    </xf>
    <xf numFmtId="0" fontId="0" fillId="11" borderId="10" xfId="0" quotePrefix="1" applyFill="1" applyBorder="1" applyAlignment="1">
      <alignment vertical="top"/>
    </xf>
    <xf numFmtId="164" fontId="10" fillId="0" borderId="46" xfId="0" applyNumberFormat="1" applyFont="1" applyBorder="1" applyAlignment="1">
      <alignment horizontal="center" vertical="center"/>
    </xf>
    <xf numFmtId="164" fontId="22" fillId="0" borderId="47" xfId="0" applyNumberFormat="1" applyFont="1" applyBorder="1" applyAlignment="1">
      <alignment vertical="center" wrapText="1"/>
    </xf>
    <xf numFmtId="165" fontId="10" fillId="0" borderId="47" xfId="0" applyNumberFormat="1" applyFont="1" applyBorder="1" applyAlignment="1">
      <alignment horizontal="center" vertical="center"/>
    </xf>
    <xf numFmtId="165" fontId="9" fillId="0" borderId="35" xfId="1" applyNumberFormat="1" applyFont="1" applyBorder="1" applyAlignment="1">
      <alignment horizontal="center" vertical="center" wrapText="1"/>
    </xf>
    <xf numFmtId="17" fontId="0" fillId="11" borderId="1" xfId="0" quotePrefix="1" applyNumberFormat="1" applyFill="1" applyBorder="1" applyAlignment="1">
      <alignment horizontal="right"/>
    </xf>
    <xf numFmtId="0" fontId="0" fillId="0" borderId="0" xfId="0" quotePrefix="1"/>
    <xf numFmtId="0" fontId="0" fillId="0" borderId="48" xfId="0" applyBorder="1"/>
    <xf numFmtId="0" fontId="0" fillId="0" borderId="48" xfId="0" applyBorder="1" applyAlignment="1">
      <alignment vertical="top"/>
    </xf>
    <xf numFmtId="0" fontId="0" fillId="11" borderId="10" xfId="0" applyFill="1" applyBorder="1" applyAlignment="1">
      <alignment horizontal="right"/>
    </xf>
    <xf numFmtId="0" fontId="0" fillId="11" borderId="18" xfId="0" applyFill="1" applyBorder="1" applyAlignment="1">
      <alignment wrapText="1"/>
    </xf>
    <xf numFmtId="0" fontId="17" fillId="20" borderId="1" xfId="1" applyFill="1" applyBorder="1"/>
    <xf numFmtId="0" fontId="19" fillId="10" borderId="32" xfId="0" applyFont="1" applyFill="1" applyBorder="1" applyAlignment="1">
      <alignment horizontal="center" textRotation="90"/>
    </xf>
    <xf numFmtId="0" fontId="19" fillId="10" borderId="0" xfId="0" applyFont="1" applyFill="1" applyAlignment="1">
      <alignment horizontal="center" textRotation="90"/>
    </xf>
    <xf numFmtId="0" fontId="19" fillId="10" borderId="30" xfId="0" applyFont="1" applyFill="1" applyBorder="1" applyAlignment="1">
      <alignment horizontal="center" textRotation="90"/>
    </xf>
    <xf numFmtId="0" fontId="19" fillId="10" borderId="7" xfId="0" applyFont="1" applyFill="1" applyBorder="1" applyAlignment="1">
      <alignment textRotation="90"/>
    </xf>
    <xf numFmtId="0" fontId="19" fillId="10" borderId="8" xfId="0" applyFont="1" applyFill="1" applyBorder="1" applyAlignment="1">
      <alignment horizontal="center" textRotation="90"/>
    </xf>
    <xf numFmtId="0" fontId="0" fillId="0" borderId="29" xfId="0" applyBorder="1"/>
    <xf numFmtId="0" fontId="0" fillId="0" borderId="10" xfId="0" applyBorder="1"/>
    <xf numFmtId="0" fontId="0" fillId="0" borderId="11" xfId="0" applyBorder="1"/>
    <xf numFmtId="0" fontId="19" fillId="10" borderId="8" xfId="0" applyFont="1" applyFill="1" applyBorder="1"/>
    <xf numFmtId="0" fontId="19" fillId="10" borderId="6" xfId="0" applyFont="1" applyFill="1" applyBorder="1"/>
    <xf numFmtId="0" fontId="19" fillId="10" borderId="7" xfId="0" applyFont="1" applyFill="1" applyBorder="1"/>
    <xf numFmtId="0" fontId="0" fillId="0" borderId="49" xfId="0" applyBorder="1"/>
    <xf numFmtId="0" fontId="0" fillId="0" borderId="21" xfId="0" applyBorder="1"/>
    <xf numFmtId="0" fontId="0" fillId="0" borderId="50" xfId="0" applyBorder="1"/>
    <xf numFmtId="0" fontId="0" fillId="0" borderId="51" xfId="0" applyBorder="1"/>
    <xf numFmtId="0" fontId="0" fillId="0" borderId="53" xfId="0" applyBorder="1"/>
    <xf numFmtId="0" fontId="0" fillId="10" borderId="44" xfId="0" applyFill="1" applyBorder="1"/>
    <xf numFmtId="0" fontId="0" fillId="10" borderId="54" xfId="0" applyFill="1" applyBorder="1"/>
    <xf numFmtId="0" fontId="0" fillId="10" borderId="51" xfId="0" applyFill="1" applyBorder="1"/>
    <xf numFmtId="0" fontId="0" fillId="10" borderId="29" xfId="0" applyFill="1" applyBorder="1"/>
    <xf numFmtId="0" fontId="0" fillId="0" borderId="55" xfId="0" applyBorder="1"/>
    <xf numFmtId="0" fontId="0" fillId="10" borderId="55" xfId="0" applyFill="1" applyBorder="1"/>
    <xf numFmtId="0" fontId="0" fillId="0" borderId="56" xfId="0" applyBorder="1"/>
    <xf numFmtId="0" fontId="19" fillId="10" borderId="57" xfId="0" applyFont="1" applyFill="1" applyBorder="1"/>
    <xf numFmtId="0" fontId="0" fillId="10" borderId="28" xfId="0" applyFill="1" applyBorder="1"/>
    <xf numFmtId="0" fontId="19" fillId="10" borderId="5" xfId="0" applyFont="1" applyFill="1" applyBorder="1"/>
    <xf numFmtId="0" fontId="0" fillId="0" borderId="22" xfId="0" applyBorder="1"/>
    <xf numFmtId="0" fontId="0" fillId="0" borderId="17" xfId="0" applyBorder="1"/>
    <xf numFmtId="0" fontId="0" fillId="0" borderId="58" xfId="0" applyBorder="1"/>
    <xf numFmtId="0" fontId="10" fillId="0" borderId="16" xfId="0" applyFont="1" applyBorder="1"/>
    <xf numFmtId="0" fontId="0" fillId="5" borderId="43" xfId="0" applyFill="1" applyBorder="1"/>
    <xf numFmtId="0" fontId="0" fillId="5" borderId="44" xfId="0" applyFill="1" applyBorder="1"/>
    <xf numFmtId="0" fontId="0" fillId="5" borderId="51" xfId="0" applyFill="1" applyBorder="1"/>
    <xf numFmtId="0" fontId="0" fillId="8" borderId="60" xfId="0" applyFill="1" applyBorder="1"/>
    <xf numFmtId="0" fontId="0" fillId="8" borderId="3" xfId="0" applyFill="1" applyBorder="1"/>
    <xf numFmtId="0" fontId="0" fillId="10" borderId="69" xfId="0" applyFill="1" applyBorder="1"/>
    <xf numFmtId="0" fontId="19" fillId="10" borderId="70" xfId="0" applyFont="1" applyFill="1" applyBorder="1"/>
    <xf numFmtId="0" fontId="19" fillId="10" borderId="14" xfId="0" applyFont="1" applyFill="1" applyBorder="1"/>
    <xf numFmtId="0" fontId="19" fillId="10" borderId="15" xfId="0" applyFont="1" applyFill="1" applyBorder="1"/>
    <xf numFmtId="0" fontId="0" fillId="0" borderId="14" xfId="0" applyBorder="1"/>
    <xf numFmtId="0" fontId="0" fillId="0" borderId="15" xfId="0" applyBorder="1"/>
    <xf numFmtId="0" fontId="0" fillId="0" borderId="71" xfId="0" applyBorder="1"/>
    <xf numFmtId="0" fontId="0" fillId="6" borderId="46" xfId="0" applyFill="1" applyBorder="1"/>
    <xf numFmtId="0" fontId="0" fillId="7" borderId="72" xfId="0" applyFill="1" applyBorder="1"/>
    <xf numFmtId="0" fontId="0" fillId="7" borderId="73" xfId="0" applyFill="1" applyBorder="1"/>
    <xf numFmtId="0" fontId="0" fillId="7" borderId="74" xfId="0" applyFill="1" applyBorder="1"/>
    <xf numFmtId="0" fontId="0" fillId="8" borderId="1" xfId="0" applyFill="1" applyBorder="1"/>
    <xf numFmtId="0" fontId="0" fillId="8" borderId="33" xfId="0" applyFill="1" applyBorder="1"/>
    <xf numFmtId="0" fontId="0" fillId="8" borderId="2" xfId="0" applyFill="1" applyBorder="1"/>
    <xf numFmtId="0" fontId="0" fillId="8" borderId="4" xfId="0" applyFill="1" applyBorder="1"/>
    <xf numFmtId="0" fontId="0" fillId="14" borderId="39" xfId="0" applyFill="1" applyBorder="1" applyAlignment="1">
      <alignment textRotation="90"/>
    </xf>
    <xf numFmtId="0" fontId="0" fillId="14" borderId="19" xfId="0" applyFill="1" applyBorder="1"/>
    <xf numFmtId="0" fontId="0" fillId="14" borderId="19" xfId="0" applyFill="1" applyBorder="1" applyAlignment="1">
      <alignment textRotation="90"/>
    </xf>
    <xf numFmtId="0" fontId="0" fillId="14" borderId="41" xfId="0" applyFill="1" applyBorder="1" applyAlignment="1">
      <alignment textRotation="135"/>
    </xf>
    <xf numFmtId="0" fontId="0" fillId="5" borderId="75" xfId="0" applyFill="1" applyBorder="1"/>
    <xf numFmtId="0" fontId="0" fillId="7" borderId="76" xfId="0" applyFill="1" applyBorder="1"/>
    <xf numFmtId="0" fontId="0" fillId="2" borderId="1" xfId="0" quotePrefix="1" applyFill="1" applyBorder="1" applyAlignment="1">
      <alignment horizontal="center" vertical="center"/>
    </xf>
    <xf numFmtId="0" fontId="19" fillId="10" borderId="19" xfId="0" applyFont="1" applyFill="1" applyBorder="1" applyAlignment="1">
      <alignment horizontal="center" vertical="top" textRotation="90"/>
    </xf>
    <xf numFmtId="0" fontId="20" fillId="10" borderId="0" xfId="1" applyFont="1" applyFill="1" applyAlignment="1">
      <alignment horizontal="center" vertical="center"/>
    </xf>
    <xf numFmtId="0" fontId="0" fillId="0" borderId="60" xfId="0" applyBorder="1"/>
    <xf numFmtId="0" fontId="9" fillId="11" borderId="1" xfId="0" applyFont="1" applyFill="1" applyBorder="1"/>
    <xf numFmtId="0" fontId="19" fillId="10" borderId="31" xfId="0" applyFont="1" applyFill="1" applyBorder="1"/>
    <xf numFmtId="0" fontId="0" fillId="10" borderId="35" xfId="0" applyFill="1" applyBorder="1"/>
    <xf numFmtId="0" fontId="19" fillId="10" borderId="32" xfId="0" applyFont="1" applyFill="1" applyBorder="1"/>
    <xf numFmtId="0" fontId="0" fillId="10" borderId="68" xfId="0" applyFill="1" applyBorder="1"/>
    <xf numFmtId="0" fontId="0" fillId="10" borderId="20" xfId="0" applyFill="1" applyBorder="1"/>
    <xf numFmtId="0" fontId="0" fillId="10" borderId="77" xfId="0" applyFill="1" applyBorder="1"/>
    <xf numFmtId="0" fontId="19" fillId="10" borderId="37" xfId="0" applyFont="1" applyFill="1" applyBorder="1"/>
    <xf numFmtId="0" fontId="19" fillId="10" borderId="13" xfId="0" applyFont="1" applyFill="1" applyBorder="1"/>
    <xf numFmtId="0" fontId="0" fillId="11" borderId="1" xfId="0" applyFill="1" applyBorder="1" applyAlignment="1">
      <alignment horizontal="left"/>
    </xf>
    <xf numFmtId="0" fontId="0" fillId="11" borderId="10" xfId="0" quotePrefix="1" applyFill="1" applyBorder="1" applyAlignment="1">
      <alignment horizontal="left" vertical="top"/>
    </xf>
    <xf numFmtId="0" fontId="0" fillId="0" borderId="0" xfId="0" applyAlignment="1">
      <alignment vertical="center" wrapText="1"/>
    </xf>
    <xf numFmtId="0" fontId="9" fillId="11" borderId="9" xfId="0" applyFont="1" applyFill="1" applyBorder="1" applyAlignment="1">
      <alignment vertical="top"/>
    </xf>
    <xf numFmtId="0" fontId="9" fillId="11" borderId="10" xfId="0" applyFont="1" applyFill="1" applyBorder="1"/>
    <xf numFmtId="0" fontId="9" fillId="11" borderId="17" xfId="0" applyFont="1" applyFill="1" applyBorder="1"/>
    <xf numFmtId="0" fontId="23" fillId="11" borderId="17" xfId="0" applyFont="1" applyFill="1" applyBorder="1"/>
    <xf numFmtId="0" fontId="0" fillId="0" borderId="0" xfId="0" applyAlignment="1">
      <alignment horizontal="right"/>
    </xf>
    <xf numFmtId="0" fontId="0" fillId="11" borderId="10" xfId="0" quotePrefix="1" applyFill="1" applyBorder="1" applyAlignment="1">
      <alignment horizontal="right"/>
    </xf>
    <xf numFmtId="0" fontId="0" fillId="0" borderId="59" xfId="0" applyBorder="1"/>
    <xf numFmtId="0" fontId="0" fillId="0" borderId="9" xfId="0" applyBorder="1"/>
    <xf numFmtId="0" fontId="0" fillId="0" borderId="13" xfId="0" applyBorder="1"/>
    <xf numFmtId="0" fontId="0" fillId="0" borderId="42" xfId="0" applyBorder="1"/>
    <xf numFmtId="0" fontId="0" fillId="0" borderId="20" xfId="0" applyBorder="1"/>
    <xf numFmtId="0" fontId="0" fillId="0" borderId="78" xfId="0" applyBorder="1"/>
    <xf numFmtId="0" fontId="0" fillId="0" borderId="20" xfId="0" applyBorder="1" applyAlignment="1">
      <alignment vertical="top"/>
    </xf>
    <xf numFmtId="0" fontId="0" fillId="0" borderId="12" xfId="0" applyBorder="1"/>
    <xf numFmtId="0" fontId="0" fillId="0" borderId="62" xfId="0" applyBorder="1"/>
    <xf numFmtId="0" fontId="0" fillId="10" borderId="78" xfId="0" applyFill="1" applyBorder="1"/>
    <xf numFmtId="0" fontId="0" fillId="10" borderId="79" xfId="0" applyFill="1" applyBorder="1"/>
    <xf numFmtId="0" fontId="0" fillId="10" borderId="80" xfId="0" applyFill="1" applyBorder="1"/>
    <xf numFmtId="0" fontId="0" fillId="10" borderId="48" xfId="0" applyFill="1" applyBorder="1"/>
    <xf numFmtId="0" fontId="0" fillId="10" borderId="56" xfId="0" applyFill="1" applyBorder="1"/>
    <xf numFmtId="0" fontId="19" fillId="10" borderId="30" xfId="0" applyFont="1" applyFill="1" applyBorder="1"/>
    <xf numFmtId="0" fontId="19" fillId="10" borderId="81" xfId="0" applyFont="1" applyFill="1" applyBorder="1"/>
    <xf numFmtId="0" fontId="0" fillId="10" borderId="58" xfId="0" applyFill="1" applyBorder="1"/>
    <xf numFmtId="0" fontId="19" fillId="10" borderId="82" xfId="0" applyFont="1" applyFill="1" applyBorder="1"/>
    <xf numFmtId="0" fontId="19" fillId="10" borderId="40" xfId="0" applyFont="1" applyFill="1" applyBorder="1"/>
    <xf numFmtId="0" fontId="0" fillId="10" borderId="36" xfId="0" applyFill="1" applyBorder="1"/>
    <xf numFmtId="0" fontId="0" fillId="10" borderId="34" xfId="0" applyFill="1" applyBorder="1"/>
    <xf numFmtId="0" fontId="0" fillId="10" borderId="42" xfId="0" applyFill="1" applyBorder="1"/>
    <xf numFmtId="0" fontId="19" fillId="10" borderId="41" xfId="0" applyFont="1" applyFill="1" applyBorder="1"/>
    <xf numFmtId="0" fontId="19" fillId="10" borderId="83" xfId="0" applyFont="1" applyFill="1" applyBorder="1"/>
    <xf numFmtId="0" fontId="19" fillId="10" borderId="84" xfId="0" applyFont="1" applyFill="1" applyBorder="1"/>
    <xf numFmtId="0" fontId="0" fillId="5" borderId="85" xfId="0" applyFill="1" applyBorder="1"/>
    <xf numFmtId="0" fontId="0" fillId="5" borderId="78" xfId="0" applyFill="1" applyBorder="1"/>
    <xf numFmtId="0" fontId="0" fillId="5" borderId="80" xfId="0" applyFill="1" applyBorder="1"/>
    <xf numFmtId="0" fontId="0" fillId="8" borderId="59" xfId="0" applyFill="1" applyBorder="1"/>
    <xf numFmtId="0" fontId="0" fillId="8" borderId="12" xfId="0" applyFill="1" applyBorder="1"/>
    <xf numFmtId="0" fontId="0" fillId="8" borderId="62" xfId="0" applyFill="1" applyBorder="1"/>
    <xf numFmtId="0" fontId="9" fillId="11" borderId="1" xfId="0" applyFont="1" applyFill="1" applyBorder="1" applyAlignment="1">
      <alignment vertical="top"/>
    </xf>
    <xf numFmtId="0" fontId="17" fillId="5" borderId="1" xfId="1" applyFill="1" applyBorder="1" applyAlignment="1">
      <alignment horizontal="left"/>
    </xf>
    <xf numFmtId="0" fontId="19" fillId="10" borderId="0" xfId="0" applyFont="1" applyFill="1" applyAlignment="1">
      <alignment horizontal="center" vertical="center"/>
    </xf>
    <xf numFmtId="0" fontId="0" fillId="11" borderId="1" xfId="0" applyFill="1" applyBorder="1" applyAlignment="1">
      <alignment horizontal="left" vertical="top"/>
    </xf>
    <xf numFmtId="0" fontId="0" fillId="21" borderId="0" xfId="0" applyFill="1"/>
    <xf numFmtId="0" fontId="0" fillId="0" borderId="0" xfId="0" applyAlignment="1">
      <alignment horizontal="left"/>
    </xf>
    <xf numFmtId="0" fontId="0" fillId="0" borderId="0" xfId="0" applyAlignment="1">
      <alignment wrapText="1"/>
    </xf>
    <xf numFmtId="0" fontId="0" fillId="12" borderId="8" xfId="0" applyFill="1" applyBorder="1"/>
    <xf numFmtId="0" fontId="0" fillId="12" borderId="6" xfId="0" applyFill="1" applyBorder="1"/>
    <xf numFmtId="0" fontId="0" fillId="12" borderId="7" xfId="0" applyFill="1" applyBorder="1"/>
    <xf numFmtId="0" fontId="0" fillId="12" borderId="28" xfId="0" applyFill="1" applyBorder="1"/>
    <xf numFmtId="0" fontId="0" fillId="11" borderId="10" xfId="0" applyFill="1" applyBorder="1" applyAlignment="1">
      <alignment horizontal="left"/>
    </xf>
    <xf numFmtId="0" fontId="0" fillId="0" borderId="0" xfId="0" applyAlignment="1">
      <alignment horizontal="center"/>
    </xf>
    <xf numFmtId="0" fontId="0" fillId="0" borderId="0" xfId="0" applyAlignment="1">
      <alignment vertical="center"/>
    </xf>
    <xf numFmtId="0" fontId="0" fillId="0" borderId="0" xfId="0" applyAlignment="1">
      <alignment horizontal="center" vertical="center" wrapText="1"/>
    </xf>
    <xf numFmtId="0" fontId="19" fillId="10" borderId="1" xfId="0" applyFont="1" applyFill="1" applyBorder="1" applyAlignment="1">
      <alignment horizontal="right" vertical="top" textRotation="90"/>
    </xf>
    <xf numFmtId="0" fontId="0" fillId="11" borderId="1" xfId="0" applyFill="1" applyBorder="1" applyAlignment="1">
      <alignment vertical="top" wrapText="1"/>
    </xf>
    <xf numFmtId="0" fontId="0" fillId="13" borderId="84" xfId="0" applyFill="1" applyBorder="1"/>
    <xf numFmtId="0" fontId="0" fillId="13" borderId="82" xfId="0" applyFill="1" applyBorder="1"/>
    <xf numFmtId="0" fontId="0" fillId="13" borderId="83" xfId="0" applyFill="1" applyBorder="1"/>
    <xf numFmtId="0" fontId="0" fillId="13" borderId="69" xfId="0" applyFill="1" applyBorder="1"/>
    <xf numFmtId="0" fontId="28" fillId="10" borderId="0" xfId="0" applyFont="1" applyFill="1" applyAlignment="1">
      <alignment horizontal="center" vertical="center" textRotation="90"/>
    </xf>
    <xf numFmtId="0" fontId="5" fillId="17" borderId="0" xfId="0" applyFont="1" applyFill="1"/>
    <xf numFmtId="0" fontId="6" fillId="17" borderId="0" xfId="0" applyFont="1" applyFill="1"/>
    <xf numFmtId="0" fontId="7" fillId="17" borderId="0" xfId="0" applyFont="1" applyFill="1"/>
    <xf numFmtId="164" fontId="8" fillId="17" borderId="0" xfId="0" applyNumberFormat="1" applyFont="1" applyFill="1"/>
    <xf numFmtId="0" fontId="9" fillId="17" borderId="0" xfId="0" applyFont="1" applyFill="1"/>
    <xf numFmtId="0" fontId="0" fillId="13" borderId="40" xfId="0" applyFill="1" applyBorder="1"/>
    <xf numFmtId="0" fontId="0" fillId="12" borderId="57" xfId="0" applyFill="1" applyBorder="1"/>
    <xf numFmtId="0" fontId="0" fillId="4" borderId="10" xfId="0" applyFill="1" applyBorder="1" applyAlignment="1">
      <alignment horizontal="center" vertical="center"/>
    </xf>
    <xf numFmtId="0" fontId="0" fillId="16" borderId="28" xfId="0" applyFill="1" applyBorder="1" applyAlignment="1">
      <alignment horizontal="center" textRotation="90"/>
    </xf>
    <xf numFmtId="0" fontId="0" fillId="6" borderId="69" xfId="0" applyFill="1" applyBorder="1"/>
    <xf numFmtId="166" fontId="0" fillId="11" borderId="10" xfId="0" quotePrefix="1" applyNumberFormat="1" applyFill="1" applyBorder="1" applyAlignment="1">
      <alignment vertical="top"/>
    </xf>
    <xf numFmtId="166" fontId="0" fillId="11" borderId="10" xfId="0" quotePrefix="1" applyNumberFormat="1" applyFill="1" applyBorder="1" applyAlignment="1">
      <alignment horizontal="left" vertical="top"/>
    </xf>
    <xf numFmtId="166" fontId="9" fillId="11" borderId="1" xfId="0" quotePrefix="1" applyNumberFormat="1" applyFont="1" applyFill="1" applyBorder="1"/>
    <xf numFmtId="166" fontId="0" fillId="11" borderId="1" xfId="0" quotePrefix="1" applyNumberFormat="1" applyFill="1" applyBorder="1"/>
    <xf numFmtId="166" fontId="0" fillId="11" borderId="1" xfId="0" quotePrefix="1" applyNumberFormat="1" applyFill="1" applyBorder="1" applyAlignment="1">
      <alignment horizontal="right"/>
    </xf>
    <xf numFmtId="166" fontId="0" fillId="11" borderId="1" xfId="0" applyNumberFormat="1" applyFill="1" applyBorder="1" applyAlignment="1">
      <alignment horizontal="right"/>
    </xf>
    <xf numFmtId="166" fontId="0" fillId="11" borderId="10" xfId="0" quotePrefix="1" applyNumberFormat="1" applyFill="1" applyBorder="1" applyAlignment="1">
      <alignment horizontal="right"/>
    </xf>
    <xf numFmtId="166" fontId="0" fillId="11" borderId="1" xfId="0" applyNumberFormat="1" applyFill="1" applyBorder="1" applyAlignment="1">
      <alignment vertical="top"/>
    </xf>
    <xf numFmtId="166" fontId="0" fillId="11" borderId="1" xfId="0" quotePrefix="1" applyNumberFormat="1" applyFill="1" applyBorder="1" applyAlignment="1">
      <alignment vertical="top"/>
    </xf>
    <xf numFmtId="166" fontId="0" fillId="11" borderId="1" xfId="0" applyNumberFormat="1" applyFill="1" applyBorder="1"/>
    <xf numFmtId="0" fontId="9" fillId="9" borderId="1" xfId="1" applyFont="1" applyFill="1" applyBorder="1" applyAlignment="1"/>
    <xf numFmtId="0" fontId="0" fillId="14" borderId="0" xfId="0" applyFill="1"/>
    <xf numFmtId="49" fontId="0" fillId="11" borderId="1" xfId="0" applyNumberFormat="1" applyFill="1" applyBorder="1" applyAlignment="1">
      <alignment horizontal="right" vertical="top"/>
    </xf>
    <xf numFmtId="166" fontId="0" fillId="11" borderId="1" xfId="0" quotePrefix="1" applyNumberFormat="1" applyFill="1" applyBorder="1" applyAlignment="1">
      <alignment horizontal="right" vertical="top"/>
    </xf>
    <xf numFmtId="166" fontId="0" fillId="11" borderId="10" xfId="0" applyNumberFormat="1" applyFill="1" applyBorder="1" applyAlignment="1">
      <alignment horizontal="right"/>
    </xf>
    <xf numFmtId="49" fontId="0" fillId="11" borderId="1" xfId="0" applyNumberFormat="1" applyFill="1" applyBorder="1" applyAlignment="1">
      <alignment horizontal="left"/>
    </xf>
    <xf numFmtId="0" fontId="0" fillId="0" borderId="40" xfId="0" applyBorder="1"/>
    <xf numFmtId="0" fontId="19" fillId="10" borderId="8" xfId="0" applyFont="1" applyFill="1" applyBorder="1" applyAlignment="1">
      <alignment horizontal="right" vertical="top" textRotation="90"/>
    </xf>
    <xf numFmtId="0" fontId="19" fillId="10" borderId="30" xfId="0" applyFont="1" applyFill="1" applyBorder="1" applyAlignment="1">
      <alignment vertical="top" textRotation="90" wrapText="1"/>
    </xf>
    <xf numFmtId="0" fontId="0" fillId="17" borderId="0" xfId="0" applyFill="1" applyAlignment="1">
      <alignment horizontal="right"/>
    </xf>
    <xf numFmtId="0" fontId="17" fillId="17" borderId="0" xfId="1" applyFill="1" applyBorder="1" applyAlignment="1">
      <alignment horizontal="left"/>
    </xf>
    <xf numFmtId="0" fontId="0" fillId="17" borderId="63" xfId="0" applyFill="1" applyBorder="1" applyAlignment="1">
      <alignment horizontal="left" wrapText="1"/>
    </xf>
    <xf numFmtId="0" fontId="0" fillId="17" borderId="61" xfId="0" applyFill="1" applyBorder="1" applyAlignment="1">
      <alignment horizontal="left" wrapText="1"/>
    </xf>
    <xf numFmtId="0" fontId="0" fillId="17" borderId="64" xfId="0" applyFill="1" applyBorder="1" applyAlignment="1">
      <alignment horizontal="left" wrapText="1"/>
    </xf>
    <xf numFmtId="0" fontId="0" fillId="17" borderId="65" xfId="0" applyFill="1" applyBorder="1" applyAlignment="1">
      <alignment horizontal="left" wrapText="1"/>
    </xf>
    <xf numFmtId="0" fontId="0" fillId="17" borderId="0" xfId="0" applyFill="1" applyAlignment="1">
      <alignment horizontal="left" wrapText="1"/>
    </xf>
    <xf numFmtId="0" fontId="0" fillId="17" borderId="66" xfId="0" applyFill="1" applyBorder="1" applyAlignment="1">
      <alignment horizontal="left" wrapText="1"/>
    </xf>
    <xf numFmtId="0" fontId="0" fillId="17" borderId="46" xfId="0" applyFill="1" applyBorder="1" applyAlignment="1">
      <alignment horizontal="left" wrapText="1"/>
    </xf>
    <xf numFmtId="0" fontId="0" fillId="17" borderId="47" xfId="0" applyFill="1" applyBorder="1" applyAlignment="1">
      <alignment horizontal="left" wrapText="1"/>
    </xf>
    <xf numFmtId="0" fontId="0" fillId="17" borderId="67" xfId="0" applyFill="1" applyBorder="1" applyAlignment="1">
      <alignment horizontal="left" wrapText="1"/>
    </xf>
    <xf numFmtId="0" fontId="10" fillId="17" borderId="63" xfId="0" applyFont="1" applyFill="1" applyBorder="1" applyAlignment="1">
      <alignment horizontal="center" vertical="center" wrapText="1"/>
    </xf>
    <xf numFmtId="0" fontId="10" fillId="17" borderId="61" xfId="0" applyFont="1" applyFill="1" applyBorder="1" applyAlignment="1">
      <alignment horizontal="center" vertical="center" wrapText="1"/>
    </xf>
    <xf numFmtId="0" fontId="10" fillId="17" borderId="64" xfId="0" applyFont="1" applyFill="1" applyBorder="1" applyAlignment="1">
      <alignment horizontal="center" vertical="center" wrapText="1"/>
    </xf>
    <xf numFmtId="0" fontId="10" fillId="17" borderId="65" xfId="0" applyFont="1" applyFill="1" applyBorder="1" applyAlignment="1">
      <alignment horizontal="center" vertical="center" wrapText="1"/>
    </xf>
    <xf numFmtId="0" fontId="10" fillId="17" borderId="0" xfId="0" applyFont="1" applyFill="1" applyAlignment="1">
      <alignment horizontal="center" vertical="center" wrapText="1"/>
    </xf>
    <xf numFmtId="0" fontId="10" fillId="17" borderId="66" xfId="0" applyFont="1" applyFill="1" applyBorder="1" applyAlignment="1">
      <alignment horizontal="center" vertical="center" wrapText="1"/>
    </xf>
    <xf numFmtId="0" fontId="10" fillId="17" borderId="46" xfId="0" applyFont="1" applyFill="1" applyBorder="1" applyAlignment="1">
      <alignment horizontal="center" vertical="center" wrapText="1"/>
    </xf>
    <xf numFmtId="0" fontId="10" fillId="17" borderId="47" xfId="0" applyFont="1" applyFill="1" applyBorder="1" applyAlignment="1">
      <alignment horizontal="center" vertical="center" wrapText="1"/>
    </xf>
    <xf numFmtId="0" fontId="10" fillId="17" borderId="67" xfId="0" applyFont="1" applyFill="1" applyBorder="1" applyAlignment="1">
      <alignment horizontal="center" vertical="center" wrapText="1"/>
    </xf>
    <xf numFmtId="0" fontId="0" fillId="17" borderId="1" xfId="0" applyFill="1" applyBorder="1" applyAlignment="1">
      <alignment horizontal="left" vertical="top" wrapText="1"/>
    </xf>
    <xf numFmtId="164" fontId="10" fillId="0" borderId="63" xfId="0" applyNumberFormat="1" applyFont="1" applyBorder="1" applyAlignment="1">
      <alignment horizontal="center" vertical="center"/>
    </xf>
    <xf numFmtId="164" fontId="10" fillId="0" borderId="46" xfId="0" applyNumberFormat="1" applyFont="1" applyBorder="1" applyAlignment="1">
      <alignment horizontal="center" vertical="center"/>
    </xf>
    <xf numFmtId="164" fontId="22" fillId="0" borderId="61" xfId="0" applyNumberFormat="1" applyFont="1" applyBorder="1" applyAlignment="1">
      <alignment horizontal="left" vertical="center" wrapText="1"/>
    </xf>
    <xf numFmtId="164" fontId="22" fillId="0" borderId="47" xfId="0" applyNumberFormat="1" applyFont="1" applyBorder="1" applyAlignment="1">
      <alignment horizontal="left" vertical="center" wrapText="1"/>
    </xf>
    <xf numFmtId="0" fontId="0" fillId="0" borderId="61" xfId="0" applyBorder="1" applyAlignment="1">
      <alignment horizontal="center" vertical="center"/>
    </xf>
    <xf numFmtId="0" fontId="0" fillId="0" borderId="47" xfId="0" applyBorder="1" applyAlignment="1">
      <alignment horizontal="center" vertical="center"/>
    </xf>
    <xf numFmtId="165" fontId="10" fillId="0" borderId="61" xfId="0" applyNumberFormat="1" applyFont="1" applyBorder="1" applyAlignment="1">
      <alignment horizontal="center" vertical="center"/>
    </xf>
    <xf numFmtId="165" fontId="10" fillId="0" borderId="47" xfId="0" applyNumberFormat="1" applyFont="1" applyBorder="1" applyAlignment="1">
      <alignment horizontal="center" vertical="center"/>
    </xf>
    <xf numFmtId="165" fontId="17" fillId="0" borderId="64" xfId="1" applyNumberFormat="1" applyBorder="1" applyAlignment="1">
      <alignment horizontal="center" vertical="center" wrapText="1"/>
    </xf>
    <xf numFmtId="165" fontId="17" fillId="0" borderId="67" xfId="1" applyNumberFormat="1" applyBorder="1" applyAlignment="1">
      <alignment horizontal="center" vertical="center" wrapText="1"/>
    </xf>
    <xf numFmtId="164" fontId="9" fillId="0" borderId="61" xfId="0" applyNumberFormat="1" applyFont="1" applyBorder="1" applyAlignment="1">
      <alignment horizontal="left" vertical="top" wrapText="1"/>
    </xf>
    <xf numFmtId="164" fontId="9" fillId="0" borderId="47" xfId="0" applyNumberFormat="1" applyFont="1" applyBorder="1" applyAlignment="1">
      <alignment horizontal="left" vertical="top" wrapText="1"/>
    </xf>
    <xf numFmtId="0" fontId="0" fillId="14" borderId="26" xfId="0" applyFill="1" applyBorder="1" applyAlignment="1">
      <alignment horizontal="center"/>
    </xf>
    <xf numFmtId="0" fontId="0" fillId="14" borderId="35" xfId="0" applyFill="1" applyBorder="1" applyAlignment="1">
      <alignment horizontal="center"/>
    </xf>
    <xf numFmtId="0" fontId="0" fillId="15" borderId="20" xfId="0" applyFill="1" applyBorder="1" applyAlignment="1">
      <alignment horizontal="center" textRotation="90"/>
    </xf>
    <xf numFmtId="0" fontId="0" fillId="15" borderId="21" xfId="0" applyFill="1" applyBorder="1" applyAlignment="1">
      <alignment horizontal="center" textRotation="90"/>
    </xf>
    <xf numFmtId="0" fontId="0" fillId="15" borderId="38" xfId="0" applyFill="1" applyBorder="1" applyAlignment="1">
      <alignment horizontal="center" textRotation="90"/>
    </xf>
    <xf numFmtId="0" fontId="0" fillId="15" borderId="36" xfId="0" applyFill="1" applyBorder="1" applyAlignment="1">
      <alignment horizontal="center" textRotation="90"/>
    </xf>
    <xf numFmtId="0" fontId="0" fillId="15" borderId="39" xfId="0" applyFill="1" applyBorder="1" applyAlignment="1">
      <alignment horizontal="center" textRotation="90"/>
    </xf>
    <xf numFmtId="0" fontId="0" fillId="15" borderId="40" xfId="0" applyFill="1" applyBorder="1" applyAlignment="1">
      <alignment horizontal="center" textRotation="90"/>
    </xf>
    <xf numFmtId="0" fontId="0" fillId="15" borderId="0" xfId="0" applyFill="1" applyAlignment="1">
      <alignment horizontal="center" textRotation="90"/>
    </xf>
    <xf numFmtId="0" fontId="0" fillId="15" borderId="41" xfId="0" applyFill="1" applyBorder="1" applyAlignment="1">
      <alignment horizontal="center" textRotation="90"/>
    </xf>
    <xf numFmtId="0" fontId="0" fillId="15" borderId="17" xfId="0" applyFill="1" applyBorder="1" applyAlignment="1">
      <alignment horizontal="center" textRotation="90"/>
    </xf>
    <xf numFmtId="0" fontId="0" fillId="15" borderId="42" xfId="0" applyFill="1" applyBorder="1" applyAlignment="1">
      <alignment horizontal="center" textRotation="90"/>
    </xf>
    <xf numFmtId="0" fontId="0" fillId="15" borderId="22" xfId="0" applyFill="1" applyBorder="1" applyAlignment="1">
      <alignment horizontal="center" textRotation="90"/>
    </xf>
    <xf numFmtId="0" fontId="0" fillId="14" borderId="34" xfId="0" applyFill="1" applyBorder="1" applyAlignment="1">
      <alignment horizontal="center"/>
    </xf>
    <xf numFmtId="0" fontId="0" fillId="15" borderId="18" xfId="0" applyFill="1" applyBorder="1" applyAlignment="1">
      <alignment horizontal="center" textRotation="90"/>
    </xf>
    <xf numFmtId="0" fontId="1" fillId="15" borderId="19" xfId="0" applyFont="1" applyFill="1" applyBorder="1" applyAlignment="1">
      <alignment horizontal="right" textRotation="135"/>
    </xf>
    <xf numFmtId="0" fontId="1" fillId="15" borderId="82" xfId="0" applyFont="1" applyFill="1" applyBorder="1" applyAlignment="1">
      <alignment horizontal="right" textRotation="135"/>
    </xf>
    <xf numFmtId="0" fontId="1" fillId="15" borderId="10" xfId="0" applyFont="1" applyFill="1" applyBorder="1" applyAlignment="1">
      <alignment horizontal="right" textRotation="135"/>
    </xf>
    <xf numFmtId="0" fontId="0" fillId="0" borderId="63" xfId="0" applyBorder="1" applyAlignment="1">
      <alignment horizontal="left" vertical="top" wrapText="1"/>
    </xf>
    <xf numFmtId="0" fontId="0" fillId="0" borderId="61" xfId="0" applyBorder="1" applyAlignment="1">
      <alignment horizontal="left" vertical="top" wrapText="1"/>
    </xf>
    <xf numFmtId="0" fontId="0" fillId="0" borderId="64" xfId="0" applyBorder="1" applyAlignment="1">
      <alignment horizontal="left" vertical="top" wrapText="1"/>
    </xf>
    <xf numFmtId="0" fontId="0" fillId="0" borderId="65" xfId="0" applyBorder="1" applyAlignment="1">
      <alignment horizontal="left" vertical="top" wrapText="1"/>
    </xf>
    <xf numFmtId="0" fontId="0" fillId="0" borderId="0" xfId="0" applyAlignment="1">
      <alignment horizontal="left" vertical="top" wrapText="1"/>
    </xf>
    <xf numFmtId="0" fontId="0" fillId="0" borderId="66" xfId="0" applyBorder="1" applyAlignment="1">
      <alignment horizontal="left" vertical="top" wrapText="1"/>
    </xf>
    <xf numFmtId="0" fontId="0" fillId="0" borderId="46" xfId="0" applyBorder="1" applyAlignment="1">
      <alignment horizontal="left" vertical="top" wrapText="1"/>
    </xf>
    <xf numFmtId="0" fontId="0" fillId="0" borderId="47" xfId="0" applyBorder="1" applyAlignment="1">
      <alignment horizontal="left" vertical="top" wrapText="1"/>
    </xf>
    <xf numFmtId="0" fontId="0" fillId="0" borderId="67" xfId="0" applyBorder="1" applyAlignment="1">
      <alignment horizontal="left" vertical="top" wrapText="1"/>
    </xf>
    <xf numFmtId="0" fontId="29" fillId="22" borderId="65" xfId="0" applyFont="1" applyFill="1" applyBorder="1" applyAlignment="1" applyProtection="1">
      <alignment horizontal="center" vertical="center"/>
      <protection locked="0"/>
    </xf>
    <xf numFmtId="0" fontId="29" fillId="22" borderId="0" xfId="0" applyFont="1" applyFill="1" applyAlignment="1" applyProtection="1">
      <alignment horizontal="center" vertical="center"/>
      <protection locked="0"/>
    </xf>
    <xf numFmtId="0" fontId="29" fillId="22" borderId="66" xfId="0" applyFont="1" applyFill="1" applyBorder="1" applyAlignment="1" applyProtection="1">
      <alignment horizontal="center" vertical="center"/>
      <protection locked="0"/>
    </xf>
    <xf numFmtId="0" fontId="29" fillId="22" borderId="46" xfId="0" applyFont="1" applyFill="1" applyBorder="1" applyAlignment="1" applyProtection="1">
      <alignment horizontal="center" vertical="center"/>
      <protection locked="0"/>
    </xf>
    <xf numFmtId="0" fontId="29" fillId="22" borderId="47" xfId="0" applyFont="1" applyFill="1" applyBorder="1" applyAlignment="1" applyProtection="1">
      <alignment horizontal="center" vertical="center"/>
      <protection locked="0"/>
    </xf>
    <xf numFmtId="0" fontId="29" fillId="22" borderId="67" xfId="0" applyFont="1" applyFill="1" applyBorder="1" applyAlignment="1" applyProtection="1">
      <alignment horizontal="center" vertical="center"/>
      <protection locked="0"/>
    </xf>
    <xf numFmtId="0" fontId="27" fillId="10" borderId="63" xfId="0" applyFont="1" applyFill="1" applyBorder="1" applyAlignment="1">
      <alignment horizontal="center" vertical="center"/>
    </xf>
    <xf numFmtId="0" fontId="27" fillId="10" borderId="61" xfId="0" applyFont="1" applyFill="1" applyBorder="1" applyAlignment="1">
      <alignment horizontal="center" vertical="center"/>
    </xf>
    <xf numFmtId="0" fontId="27" fillId="10" borderId="64" xfId="0" applyFont="1" applyFill="1" applyBorder="1" applyAlignment="1">
      <alignment horizontal="center" vertical="center"/>
    </xf>
    <xf numFmtId="0" fontId="27" fillId="10" borderId="65" xfId="0" applyFont="1" applyFill="1" applyBorder="1" applyAlignment="1">
      <alignment horizontal="center" vertical="center"/>
    </xf>
    <xf numFmtId="0" fontId="27" fillId="10" borderId="0" xfId="0" applyFont="1" applyFill="1" applyAlignment="1">
      <alignment horizontal="center" vertical="center"/>
    </xf>
    <xf numFmtId="0" fontId="27" fillId="10" borderId="66" xfId="0" applyFont="1" applyFill="1" applyBorder="1" applyAlignment="1">
      <alignment horizontal="center" vertical="center"/>
    </xf>
    <xf numFmtId="0" fontId="29" fillId="23" borderId="65" xfId="0" applyFont="1" applyFill="1" applyBorder="1" applyAlignment="1" applyProtection="1">
      <alignment horizontal="center" vertical="center"/>
      <protection locked="0"/>
    </xf>
    <xf numFmtId="0" fontId="29" fillId="23" borderId="0" xfId="0" applyFont="1" applyFill="1" applyAlignment="1" applyProtection="1">
      <alignment horizontal="center" vertical="center"/>
      <protection locked="0"/>
    </xf>
    <xf numFmtId="0" fontId="29" fillId="23" borderId="66" xfId="0" applyFont="1" applyFill="1" applyBorder="1" applyAlignment="1" applyProtection="1">
      <alignment horizontal="center" vertical="center"/>
      <protection locked="0"/>
    </xf>
    <xf numFmtId="0" fontId="29" fillId="23" borderId="46" xfId="0" applyFont="1" applyFill="1" applyBorder="1" applyAlignment="1" applyProtection="1">
      <alignment horizontal="center" vertical="center"/>
      <protection locked="0"/>
    </xf>
    <xf numFmtId="0" fontId="29" fillId="23" borderId="47" xfId="0" applyFont="1" applyFill="1" applyBorder="1" applyAlignment="1" applyProtection="1">
      <alignment horizontal="center" vertical="center"/>
      <protection locked="0"/>
    </xf>
    <xf numFmtId="0" fontId="29" fillId="23" borderId="67" xfId="0" applyFont="1" applyFill="1" applyBorder="1" applyAlignment="1" applyProtection="1">
      <alignment horizontal="center" vertical="center"/>
      <protection locked="0"/>
    </xf>
    <xf numFmtId="0" fontId="19" fillId="10" borderId="0" xfId="0" applyFont="1" applyFill="1" applyAlignment="1">
      <alignment horizontal="center" vertical="center"/>
    </xf>
    <xf numFmtId="0" fontId="26" fillId="10" borderId="0" xfId="0" applyFont="1" applyFill="1" applyAlignment="1">
      <alignment horizontal="center" vertical="center"/>
    </xf>
    <xf numFmtId="0" fontId="29" fillId="11" borderId="65" xfId="0" applyFont="1" applyFill="1" applyBorder="1" applyAlignment="1" applyProtection="1">
      <alignment horizontal="center" vertical="center"/>
      <protection locked="0"/>
    </xf>
    <xf numFmtId="0" fontId="29" fillId="11" borderId="0" xfId="0" applyFont="1" applyFill="1" applyAlignment="1" applyProtection="1">
      <alignment horizontal="center" vertical="center"/>
      <protection locked="0"/>
    </xf>
    <xf numFmtId="0" fontId="29" fillId="11" borderId="66" xfId="0" applyFont="1" applyFill="1" applyBorder="1" applyAlignment="1" applyProtection="1">
      <alignment horizontal="center" vertical="center"/>
      <protection locked="0"/>
    </xf>
    <xf numFmtId="0" fontId="29" fillId="11" borderId="46" xfId="0" applyFont="1" applyFill="1" applyBorder="1" applyAlignment="1" applyProtection="1">
      <alignment horizontal="center" vertical="center"/>
      <protection locked="0"/>
    </xf>
    <xf numFmtId="0" fontId="29" fillId="11" borderId="47" xfId="0" applyFont="1" applyFill="1" applyBorder="1" applyAlignment="1" applyProtection="1">
      <alignment horizontal="center" vertical="center"/>
      <protection locked="0"/>
    </xf>
    <xf numFmtId="0" fontId="29" fillId="11" borderId="67" xfId="0" applyFont="1" applyFill="1" applyBorder="1" applyAlignment="1" applyProtection="1">
      <alignment horizontal="center" vertical="center"/>
      <protection locked="0"/>
    </xf>
    <xf numFmtId="0" fontId="10" fillId="0" borderId="0" xfId="0" applyFont="1" applyAlignment="1">
      <alignment horizontal="center" vertical="center"/>
    </xf>
    <xf numFmtId="0" fontId="0" fillId="0" borderId="38" xfId="0" applyBorder="1" applyAlignment="1">
      <alignment horizontal="center" vertical="center" wrapText="1"/>
    </xf>
    <xf numFmtId="0" fontId="0" fillId="0" borderId="36" xfId="0" applyBorder="1" applyAlignment="1">
      <alignment horizontal="center" vertical="center" wrapText="1"/>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0" xfId="0" applyAlignment="1">
      <alignment horizontal="center" vertical="center" wrapText="1"/>
    </xf>
    <xf numFmtId="0" fontId="0" fillId="0" borderId="41" xfId="0" applyBorder="1" applyAlignment="1">
      <alignment horizontal="center" vertical="center" wrapText="1"/>
    </xf>
    <xf numFmtId="0" fontId="0" fillId="0" borderId="17" xfId="0" applyBorder="1" applyAlignment="1">
      <alignment horizontal="center" vertical="center" wrapText="1"/>
    </xf>
    <xf numFmtId="0" fontId="0" fillId="0" borderId="42" xfId="0" applyBorder="1" applyAlignment="1">
      <alignment horizontal="center" vertical="center" wrapText="1"/>
    </xf>
    <xf numFmtId="0" fontId="0" fillId="0" borderId="22" xfId="0" applyBorder="1" applyAlignment="1">
      <alignment horizontal="center" vertical="center" wrapText="1"/>
    </xf>
    <xf numFmtId="0" fontId="19" fillId="10" borderId="52" xfId="0" applyFont="1" applyFill="1" applyBorder="1" applyAlignment="1">
      <alignment horizontal="center" vertical="center"/>
    </xf>
    <xf numFmtId="0" fontId="19" fillId="10" borderId="68" xfId="0" applyFont="1" applyFill="1" applyBorder="1" applyAlignment="1">
      <alignment horizontal="center" vertical="center"/>
    </xf>
    <xf numFmtId="0" fontId="19" fillId="10" borderId="49" xfId="0" applyFont="1" applyFill="1" applyBorder="1" applyAlignment="1">
      <alignment horizontal="center" vertical="center"/>
    </xf>
    <xf numFmtId="0" fontId="0" fillId="0" borderId="63" xfId="0" applyBorder="1" applyAlignment="1">
      <alignment horizontal="center" vertical="center" wrapText="1"/>
    </xf>
    <xf numFmtId="0" fontId="0" fillId="0" borderId="61" xfId="0" applyBorder="1" applyAlignment="1">
      <alignment horizontal="center" vertical="center" wrapText="1"/>
    </xf>
    <xf numFmtId="0" fontId="0" fillId="0" borderId="64" xfId="0" applyBorder="1" applyAlignment="1">
      <alignment horizontal="center" vertical="center" wrapText="1"/>
    </xf>
    <xf numFmtId="0" fontId="0" fillId="0" borderId="65" xfId="0" applyBorder="1" applyAlignment="1">
      <alignment horizontal="center" vertical="center" wrapText="1"/>
    </xf>
    <xf numFmtId="0" fontId="0" fillId="0" borderId="66"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67" xfId="0" applyBorder="1" applyAlignment="1">
      <alignment horizontal="center" vertical="center" wrapText="1"/>
    </xf>
    <xf numFmtId="0" fontId="19" fillId="10" borderId="40" xfId="0" applyFont="1" applyFill="1" applyBorder="1" applyAlignment="1">
      <alignment horizontal="center" vertical="center"/>
    </xf>
    <xf numFmtId="0" fontId="17" fillId="0" borderId="38" xfId="1" applyBorder="1" applyAlignment="1">
      <alignment horizontal="center" vertical="center" wrapText="1"/>
    </xf>
    <xf numFmtId="0" fontId="17" fillId="0" borderId="36" xfId="1" applyBorder="1" applyAlignment="1">
      <alignment horizontal="center" vertical="center" wrapText="1"/>
    </xf>
    <xf numFmtId="0" fontId="17" fillId="0" borderId="39" xfId="1" applyBorder="1" applyAlignment="1">
      <alignment horizontal="center" vertical="center" wrapText="1"/>
    </xf>
    <xf numFmtId="0" fontId="17" fillId="0" borderId="17" xfId="1" applyBorder="1" applyAlignment="1">
      <alignment horizontal="center" vertical="center" wrapText="1"/>
    </xf>
    <xf numFmtId="0" fontId="17" fillId="0" borderId="42" xfId="1" applyBorder="1" applyAlignment="1">
      <alignment horizontal="center" vertical="center" wrapText="1"/>
    </xf>
    <xf numFmtId="0" fontId="17" fillId="0" borderId="22" xfId="1" applyBorder="1" applyAlignment="1">
      <alignment horizontal="center" vertical="center" wrapText="1"/>
    </xf>
    <xf numFmtId="0" fontId="0" fillId="0" borderId="38" xfId="0" applyBorder="1" applyAlignment="1">
      <alignment horizontal="center" wrapText="1"/>
    </xf>
    <xf numFmtId="0" fontId="0" fillId="0" borderId="36" xfId="0" applyBorder="1" applyAlignment="1">
      <alignment horizontal="center" wrapText="1"/>
    </xf>
    <xf numFmtId="0" fontId="0" fillId="0" borderId="39" xfId="0" applyBorder="1" applyAlignment="1">
      <alignment horizontal="center" wrapText="1"/>
    </xf>
    <xf numFmtId="0" fontId="0" fillId="0" borderId="40" xfId="0" applyBorder="1" applyAlignment="1">
      <alignment horizontal="center" wrapText="1"/>
    </xf>
    <xf numFmtId="0" fontId="0" fillId="0" borderId="0" xfId="0" applyAlignment="1">
      <alignment horizontal="center" wrapText="1"/>
    </xf>
    <xf numFmtId="0" fontId="0" fillId="0" borderId="41" xfId="0" applyBorder="1" applyAlignment="1">
      <alignment horizontal="center" wrapText="1"/>
    </xf>
    <xf numFmtId="0" fontId="0" fillId="0" borderId="17" xfId="0" applyBorder="1" applyAlignment="1">
      <alignment horizontal="center" wrapText="1"/>
    </xf>
    <xf numFmtId="0" fontId="0" fillId="0" borderId="42" xfId="0" applyBorder="1" applyAlignment="1">
      <alignment horizontal="center" wrapText="1"/>
    </xf>
    <xf numFmtId="0" fontId="0" fillId="0" borderId="22" xfId="0" applyBorder="1" applyAlignment="1">
      <alignment horizontal="center" wrapText="1"/>
    </xf>
    <xf numFmtId="0" fontId="0" fillId="0" borderId="1" xfId="0" applyBorder="1" applyAlignment="1">
      <alignment horizontal="center" vertical="center" wrapText="1"/>
    </xf>
    <xf numFmtId="0" fontId="0" fillId="0" borderId="1" xfId="0" applyBorder="1" applyAlignment="1">
      <alignment horizontal="center" wrapText="1"/>
    </xf>
    <xf numFmtId="0" fontId="17" fillId="0" borderId="1" xfId="1" applyBorder="1" applyAlignment="1">
      <alignment horizontal="center" vertical="center" wrapText="1"/>
    </xf>
    <xf numFmtId="0" fontId="0" fillId="0" borderId="0" xfId="0" applyFill="1"/>
    <xf numFmtId="0" fontId="0" fillId="0" borderId="0" xfId="0" applyFill="1" applyBorder="1"/>
    <xf numFmtId="0" fontId="0" fillId="0" borderId="0" xfId="0" applyFill="1" applyBorder="1" applyAlignment="1">
      <alignment horizontal="left"/>
    </xf>
    <xf numFmtId="0" fontId="0" fillId="0" borderId="0" xfId="0" applyFill="1" applyBorder="1" applyAlignment="1">
      <alignment horizontal="right"/>
    </xf>
    <xf numFmtId="0" fontId="0" fillId="0" borderId="0" xfId="0" applyFill="1" applyBorder="1" applyAlignment="1">
      <alignment wrapText="1"/>
    </xf>
    <xf numFmtId="0" fontId="0" fillId="11" borderId="10" xfId="0" applyFill="1" applyBorder="1" applyAlignment="1">
      <alignment horizontal="left" vertical="top"/>
    </xf>
    <xf numFmtId="0" fontId="0" fillId="11" borderId="17" xfId="0" applyFill="1" applyBorder="1" applyAlignment="1">
      <alignment vertical="top"/>
    </xf>
    <xf numFmtId="0" fontId="0" fillId="12" borderId="21" xfId="0" applyFill="1" applyBorder="1" applyAlignment="1" applyProtection="1">
      <alignment horizontal="center"/>
      <protection locked="0"/>
    </xf>
    <xf numFmtId="0" fontId="0" fillId="12" borderId="1" xfId="0" applyFill="1" applyBorder="1" applyAlignment="1" applyProtection="1">
      <alignment horizontal="center"/>
      <protection locked="0"/>
    </xf>
    <xf numFmtId="0" fontId="0" fillId="12" borderId="1" xfId="0" applyFill="1" applyBorder="1" applyAlignment="1" applyProtection="1">
      <alignment horizontal="center"/>
    </xf>
    <xf numFmtId="0" fontId="0" fillId="12" borderId="21" xfId="0" applyFill="1" applyBorder="1" applyAlignment="1" applyProtection="1">
      <alignment horizontal="center"/>
    </xf>
  </cellXfs>
  <cellStyles count="7">
    <cellStyle name="Hyperlink" xfId="1" builtinId="8"/>
    <cellStyle name="Hyperlink 2" xfId="2" xr:uid="{00000000-0005-0000-0000-000001000000}"/>
    <cellStyle name="Normal" xfId="0" builtinId="0"/>
    <cellStyle name="Normal 2" xfId="3" xr:uid="{00000000-0005-0000-0000-000003000000}"/>
    <cellStyle name="Normal 3" xfId="4" xr:uid="{00000000-0005-0000-0000-000004000000}"/>
    <cellStyle name="Normal 4" xfId="5" xr:uid="{00000000-0005-0000-0000-000005000000}"/>
    <cellStyle name="Normal 5" xfId="6" xr:uid="{00000000-0005-0000-0000-000006000000}"/>
  </cellStyles>
  <dxfs count="647">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ont>
        <color auto="1"/>
      </font>
      <fill>
        <patternFill>
          <bgColor theme="1"/>
        </patternFill>
      </fill>
    </dxf>
    <dxf>
      <font>
        <color auto="1"/>
      </font>
      <fill>
        <patternFill>
          <bgColor theme="1"/>
        </patternFill>
      </fill>
    </dxf>
    <dxf>
      <fill>
        <patternFill>
          <bgColor rgb="FF00FF00"/>
        </patternFill>
      </fill>
    </dxf>
    <dxf>
      <fill>
        <patternFill>
          <bgColor rgb="FF00FF00"/>
        </patternFill>
      </fill>
    </dxf>
    <dxf>
      <fill>
        <patternFill>
          <bgColor rgb="FF000000"/>
        </patternFill>
      </fill>
    </dxf>
    <dxf>
      <font>
        <color auto="1"/>
      </font>
      <fill>
        <patternFill>
          <bgColor theme="1"/>
        </patternFill>
      </fill>
    </dxf>
    <dxf>
      <font>
        <color auto="1"/>
      </font>
      <fill>
        <patternFill>
          <bgColor theme="1"/>
        </patternFill>
      </fill>
    </dxf>
    <dxf>
      <fill>
        <patternFill>
          <bgColor rgb="FF00FF00"/>
        </patternFill>
      </fill>
    </dxf>
    <dxf>
      <fill>
        <patternFill>
          <bgColor rgb="FF00FF00"/>
        </patternFill>
      </fill>
    </dxf>
    <dxf>
      <fill>
        <patternFill>
          <bgColor rgb="FF000000"/>
        </patternFill>
      </fill>
    </dxf>
    <dxf>
      <font>
        <color auto="1"/>
      </font>
      <fill>
        <patternFill>
          <bgColor theme="1"/>
        </patternFill>
      </fill>
    </dxf>
    <dxf>
      <font>
        <color auto="1"/>
      </font>
      <fill>
        <patternFill>
          <bgColor theme="1"/>
        </patternFill>
      </fill>
    </dxf>
    <dxf>
      <fill>
        <patternFill>
          <bgColor rgb="FF00FF00"/>
        </patternFill>
      </fill>
    </dxf>
    <dxf>
      <fill>
        <patternFill>
          <bgColor rgb="FF00FF00"/>
        </patternFill>
      </fill>
    </dxf>
    <dxf>
      <fill>
        <patternFill>
          <bgColor rgb="FF000000"/>
        </patternFill>
      </fill>
    </dxf>
    <dxf>
      <font>
        <color auto="1"/>
      </font>
      <fill>
        <patternFill>
          <bgColor theme="1"/>
        </patternFill>
      </fill>
    </dxf>
    <dxf>
      <fill>
        <patternFill>
          <bgColor rgb="FF00FF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rgb="FF00FF00"/>
        </patternFill>
      </fill>
    </dxf>
    <dxf>
      <fill>
        <patternFill>
          <bgColor rgb="FF00FF00"/>
        </patternFill>
      </fill>
    </dxf>
    <dxf>
      <fill>
        <patternFill>
          <bgColor rgb="FF66FF33"/>
        </patternFill>
      </fill>
    </dxf>
    <dxf>
      <fill>
        <patternFill>
          <bgColor theme="1"/>
        </patternFill>
      </fill>
    </dxf>
    <dxf>
      <fill>
        <patternFill>
          <bgColor rgb="FF00FF00"/>
        </patternFill>
      </fill>
    </dxf>
    <dxf>
      <fill>
        <patternFill>
          <bgColor rgb="FF00FF00"/>
        </patternFill>
      </fill>
    </dxf>
    <dxf>
      <fill>
        <patternFill>
          <bgColor rgb="FF66FF33"/>
        </patternFill>
      </fill>
    </dxf>
    <dxf>
      <fill>
        <patternFill>
          <bgColor theme="1"/>
        </patternFill>
      </fill>
    </dxf>
    <dxf>
      <fill>
        <patternFill>
          <bgColor rgb="FF00FF00"/>
        </patternFill>
      </fill>
    </dxf>
    <dxf>
      <fill>
        <patternFill>
          <bgColor rgb="FF00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99FF"/>
      <rgbColor rgb="00CFE7F5"/>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microsoft.com/office/2006/relationships/vbaProject" Target="vbaProject.bin"/><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291" Type="http://schemas.openxmlformats.org/officeDocument/2006/relationships/worksheet" Target="worksheets/sheet291.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281" Type="http://schemas.openxmlformats.org/officeDocument/2006/relationships/worksheet" Target="worksheets/sheet281.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71" Type="http://schemas.openxmlformats.org/officeDocument/2006/relationships/worksheet" Target="worksheets/sheet271.xml"/><Relationship Id="rId292" Type="http://schemas.openxmlformats.org/officeDocument/2006/relationships/worksheet" Target="worksheets/sheet292.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theme" Target="theme/theme1.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calcChain" Target="calcChain.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image" Target="../media/image30.png"/><Relationship Id="rId117" Type="http://schemas.openxmlformats.org/officeDocument/2006/relationships/image" Target="../media/image121.png"/><Relationship Id="rId21" Type="http://schemas.openxmlformats.org/officeDocument/2006/relationships/image" Target="../media/image25.png"/><Relationship Id="rId42" Type="http://schemas.openxmlformats.org/officeDocument/2006/relationships/image" Target="../media/image46.png"/><Relationship Id="rId47" Type="http://schemas.openxmlformats.org/officeDocument/2006/relationships/image" Target="../media/image51.png"/><Relationship Id="rId63" Type="http://schemas.openxmlformats.org/officeDocument/2006/relationships/image" Target="../media/image67.png"/><Relationship Id="rId68" Type="http://schemas.openxmlformats.org/officeDocument/2006/relationships/image" Target="../media/image72.png"/><Relationship Id="rId84" Type="http://schemas.openxmlformats.org/officeDocument/2006/relationships/image" Target="../media/image88.png"/><Relationship Id="rId89" Type="http://schemas.openxmlformats.org/officeDocument/2006/relationships/image" Target="../media/image93.png"/><Relationship Id="rId112" Type="http://schemas.openxmlformats.org/officeDocument/2006/relationships/image" Target="../media/image116.png"/><Relationship Id="rId16" Type="http://schemas.openxmlformats.org/officeDocument/2006/relationships/image" Target="../media/image20.png"/><Relationship Id="rId107" Type="http://schemas.openxmlformats.org/officeDocument/2006/relationships/image" Target="../media/image111.png"/><Relationship Id="rId11" Type="http://schemas.openxmlformats.org/officeDocument/2006/relationships/image" Target="../media/image15.png"/><Relationship Id="rId32" Type="http://schemas.openxmlformats.org/officeDocument/2006/relationships/image" Target="../media/image36.png"/><Relationship Id="rId37" Type="http://schemas.openxmlformats.org/officeDocument/2006/relationships/image" Target="../media/image41.png"/><Relationship Id="rId53" Type="http://schemas.openxmlformats.org/officeDocument/2006/relationships/image" Target="../media/image57.png"/><Relationship Id="rId58" Type="http://schemas.openxmlformats.org/officeDocument/2006/relationships/image" Target="../media/image62.png"/><Relationship Id="rId74" Type="http://schemas.openxmlformats.org/officeDocument/2006/relationships/image" Target="../media/image78.png"/><Relationship Id="rId79" Type="http://schemas.openxmlformats.org/officeDocument/2006/relationships/image" Target="../media/image83.png"/><Relationship Id="rId102" Type="http://schemas.openxmlformats.org/officeDocument/2006/relationships/image" Target="../media/image106.png"/><Relationship Id="rId5" Type="http://schemas.openxmlformats.org/officeDocument/2006/relationships/image" Target="../media/image9.png"/><Relationship Id="rId90" Type="http://schemas.openxmlformats.org/officeDocument/2006/relationships/image" Target="../media/image94.png"/><Relationship Id="rId95" Type="http://schemas.openxmlformats.org/officeDocument/2006/relationships/image" Target="../media/image99.png"/><Relationship Id="rId22" Type="http://schemas.openxmlformats.org/officeDocument/2006/relationships/image" Target="../media/image26.png"/><Relationship Id="rId27" Type="http://schemas.openxmlformats.org/officeDocument/2006/relationships/image" Target="../media/image31.png"/><Relationship Id="rId43" Type="http://schemas.openxmlformats.org/officeDocument/2006/relationships/image" Target="../media/image47.png"/><Relationship Id="rId48" Type="http://schemas.openxmlformats.org/officeDocument/2006/relationships/image" Target="../media/image52.png"/><Relationship Id="rId64" Type="http://schemas.openxmlformats.org/officeDocument/2006/relationships/image" Target="../media/image68.png"/><Relationship Id="rId69" Type="http://schemas.openxmlformats.org/officeDocument/2006/relationships/image" Target="../media/image73.png"/><Relationship Id="rId113" Type="http://schemas.openxmlformats.org/officeDocument/2006/relationships/image" Target="../media/image117.png"/><Relationship Id="rId118" Type="http://schemas.openxmlformats.org/officeDocument/2006/relationships/image" Target="../media/image122.png"/><Relationship Id="rId80" Type="http://schemas.openxmlformats.org/officeDocument/2006/relationships/image" Target="../media/image84.png"/><Relationship Id="rId85" Type="http://schemas.openxmlformats.org/officeDocument/2006/relationships/image" Target="../media/image89.png"/><Relationship Id="rId12" Type="http://schemas.openxmlformats.org/officeDocument/2006/relationships/image" Target="../media/image16.png"/><Relationship Id="rId17" Type="http://schemas.openxmlformats.org/officeDocument/2006/relationships/image" Target="../media/image21.png"/><Relationship Id="rId33" Type="http://schemas.openxmlformats.org/officeDocument/2006/relationships/image" Target="../media/image37.png"/><Relationship Id="rId38" Type="http://schemas.openxmlformats.org/officeDocument/2006/relationships/image" Target="../media/image42.png"/><Relationship Id="rId59" Type="http://schemas.openxmlformats.org/officeDocument/2006/relationships/image" Target="../media/image63.png"/><Relationship Id="rId103" Type="http://schemas.openxmlformats.org/officeDocument/2006/relationships/image" Target="../media/image107.png"/><Relationship Id="rId108" Type="http://schemas.openxmlformats.org/officeDocument/2006/relationships/image" Target="../media/image112.png"/><Relationship Id="rId54" Type="http://schemas.openxmlformats.org/officeDocument/2006/relationships/image" Target="../media/image58.png"/><Relationship Id="rId70" Type="http://schemas.openxmlformats.org/officeDocument/2006/relationships/image" Target="../media/image74.png"/><Relationship Id="rId75" Type="http://schemas.openxmlformats.org/officeDocument/2006/relationships/image" Target="../media/image79.png"/><Relationship Id="rId91" Type="http://schemas.openxmlformats.org/officeDocument/2006/relationships/image" Target="../media/image95.png"/><Relationship Id="rId96" Type="http://schemas.openxmlformats.org/officeDocument/2006/relationships/image" Target="../media/image100.png"/><Relationship Id="rId1" Type="http://schemas.openxmlformats.org/officeDocument/2006/relationships/image" Target="../media/image5.png"/><Relationship Id="rId6" Type="http://schemas.openxmlformats.org/officeDocument/2006/relationships/image" Target="../media/image10.png"/><Relationship Id="rId23" Type="http://schemas.openxmlformats.org/officeDocument/2006/relationships/image" Target="../media/image27.png"/><Relationship Id="rId28" Type="http://schemas.openxmlformats.org/officeDocument/2006/relationships/image" Target="../media/image32.png"/><Relationship Id="rId49" Type="http://schemas.openxmlformats.org/officeDocument/2006/relationships/image" Target="../media/image53.png"/><Relationship Id="rId114" Type="http://schemas.openxmlformats.org/officeDocument/2006/relationships/image" Target="../media/image118.png"/><Relationship Id="rId119" Type="http://schemas.openxmlformats.org/officeDocument/2006/relationships/image" Target="../media/image123.png"/><Relationship Id="rId44" Type="http://schemas.openxmlformats.org/officeDocument/2006/relationships/image" Target="../media/image48.png"/><Relationship Id="rId60" Type="http://schemas.openxmlformats.org/officeDocument/2006/relationships/image" Target="../media/image64.png"/><Relationship Id="rId65" Type="http://schemas.openxmlformats.org/officeDocument/2006/relationships/image" Target="../media/image69.png"/><Relationship Id="rId81" Type="http://schemas.openxmlformats.org/officeDocument/2006/relationships/image" Target="../media/image85.png"/><Relationship Id="rId86" Type="http://schemas.openxmlformats.org/officeDocument/2006/relationships/image" Target="../media/image90.png"/><Relationship Id="rId4" Type="http://schemas.openxmlformats.org/officeDocument/2006/relationships/image" Target="../media/image8.png"/><Relationship Id="rId9" Type="http://schemas.openxmlformats.org/officeDocument/2006/relationships/image" Target="../media/image13.png"/><Relationship Id="rId13" Type="http://schemas.openxmlformats.org/officeDocument/2006/relationships/image" Target="../media/image17.png"/><Relationship Id="rId18" Type="http://schemas.openxmlformats.org/officeDocument/2006/relationships/image" Target="../media/image22.png"/><Relationship Id="rId39" Type="http://schemas.openxmlformats.org/officeDocument/2006/relationships/image" Target="../media/image43.png"/><Relationship Id="rId109" Type="http://schemas.openxmlformats.org/officeDocument/2006/relationships/image" Target="../media/image113.png"/><Relationship Id="rId34" Type="http://schemas.openxmlformats.org/officeDocument/2006/relationships/image" Target="../media/image38.png"/><Relationship Id="rId50" Type="http://schemas.openxmlformats.org/officeDocument/2006/relationships/image" Target="../media/image54.png"/><Relationship Id="rId55" Type="http://schemas.openxmlformats.org/officeDocument/2006/relationships/image" Target="../media/image59.png"/><Relationship Id="rId76" Type="http://schemas.openxmlformats.org/officeDocument/2006/relationships/image" Target="../media/image80.png"/><Relationship Id="rId97" Type="http://schemas.openxmlformats.org/officeDocument/2006/relationships/image" Target="../media/image101.png"/><Relationship Id="rId104" Type="http://schemas.openxmlformats.org/officeDocument/2006/relationships/image" Target="../media/image108.png"/><Relationship Id="rId120" Type="http://schemas.openxmlformats.org/officeDocument/2006/relationships/image" Target="../media/image124.png"/><Relationship Id="rId7" Type="http://schemas.openxmlformats.org/officeDocument/2006/relationships/image" Target="../media/image11.png"/><Relationship Id="rId71" Type="http://schemas.openxmlformats.org/officeDocument/2006/relationships/image" Target="../media/image75.png"/><Relationship Id="rId92" Type="http://schemas.openxmlformats.org/officeDocument/2006/relationships/image" Target="../media/image96.png"/><Relationship Id="rId2" Type="http://schemas.openxmlformats.org/officeDocument/2006/relationships/image" Target="../media/image6.png"/><Relationship Id="rId29" Type="http://schemas.openxmlformats.org/officeDocument/2006/relationships/image" Target="../media/image33.png"/><Relationship Id="rId24" Type="http://schemas.openxmlformats.org/officeDocument/2006/relationships/image" Target="../media/image28.png"/><Relationship Id="rId40" Type="http://schemas.openxmlformats.org/officeDocument/2006/relationships/image" Target="../media/image44.png"/><Relationship Id="rId45" Type="http://schemas.openxmlformats.org/officeDocument/2006/relationships/image" Target="../media/image49.png"/><Relationship Id="rId66" Type="http://schemas.openxmlformats.org/officeDocument/2006/relationships/image" Target="../media/image70.png"/><Relationship Id="rId87" Type="http://schemas.openxmlformats.org/officeDocument/2006/relationships/image" Target="../media/image91.png"/><Relationship Id="rId110" Type="http://schemas.openxmlformats.org/officeDocument/2006/relationships/image" Target="../media/image114.png"/><Relationship Id="rId115" Type="http://schemas.openxmlformats.org/officeDocument/2006/relationships/image" Target="../media/image119.png"/><Relationship Id="rId61" Type="http://schemas.openxmlformats.org/officeDocument/2006/relationships/image" Target="../media/image65.png"/><Relationship Id="rId82" Type="http://schemas.openxmlformats.org/officeDocument/2006/relationships/image" Target="../media/image86.png"/><Relationship Id="rId19" Type="http://schemas.openxmlformats.org/officeDocument/2006/relationships/image" Target="../media/image23.png"/><Relationship Id="rId14" Type="http://schemas.openxmlformats.org/officeDocument/2006/relationships/image" Target="../media/image18.png"/><Relationship Id="rId30" Type="http://schemas.openxmlformats.org/officeDocument/2006/relationships/image" Target="../media/image34.png"/><Relationship Id="rId35" Type="http://schemas.openxmlformats.org/officeDocument/2006/relationships/image" Target="../media/image39.png"/><Relationship Id="rId56" Type="http://schemas.openxmlformats.org/officeDocument/2006/relationships/image" Target="../media/image60.png"/><Relationship Id="rId77" Type="http://schemas.openxmlformats.org/officeDocument/2006/relationships/image" Target="../media/image81.png"/><Relationship Id="rId100" Type="http://schemas.openxmlformats.org/officeDocument/2006/relationships/image" Target="../media/image104.png"/><Relationship Id="rId105" Type="http://schemas.openxmlformats.org/officeDocument/2006/relationships/image" Target="../media/image109.png"/><Relationship Id="rId8" Type="http://schemas.openxmlformats.org/officeDocument/2006/relationships/image" Target="../media/image12.png"/><Relationship Id="rId51" Type="http://schemas.openxmlformats.org/officeDocument/2006/relationships/image" Target="../media/image55.png"/><Relationship Id="rId72" Type="http://schemas.openxmlformats.org/officeDocument/2006/relationships/image" Target="../media/image76.png"/><Relationship Id="rId93" Type="http://schemas.openxmlformats.org/officeDocument/2006/relationships/image" Target="../media/image97.png"/><Relationship Id="rId98" Type="http://schemas.openxmlformats.org/officeDocument/2006/relationships/image" Target="../media/image102.png"/><Relationship Id="rId121" Type="http://schemas.openxmlformats.org/officeDocument/2006/relationships/image" Target="../media/image125.png"/><Relationship Id="rId3" Type="http://schemas.openxmlformats.org/officeDocument/2006/relationships/image" Target="../media/image7.png"/><Relationship Id="rId25" Type="http://schemas.openxmlformats.org/officeDocument/2006/relationships/image" Target="../media/image29.png"/><Relationship Id="rId46" Type="http://schemas.openxmlformats.org/officeDocument/2006/relationships/image" Target="../media/image50.png"/><Relationship Id="rId67" Type="http://schemas.openxmlformats.org/officeDocument/2006/relationships/image" Target="../media/image71.png"/><Relationship Id="rId116" Type="http://schemas.openxmlformats.org/officeDocument/2006/relationships/image" Target="../media/image120.png"/><Relationship Id="rId20" Type="http://schemas.openxmlformats.org/officeDocument/2006/relationships/image" Target="../media/image24.png"/><Relationship Id="rId41" Type="http://schemas.openxmlformats.org/officeDocument/2006/relationships/image" Target="../media/image45.png"/><Relationship Id="rId62" Type="http://schemas.openxmlformats.org/officeDocument/2006/relationships/image" Target="../media/image66.png"/><Relationship Id="rId83" Type="http://schemas.openxmlformats.org/officeDocument/2006/relationships/image" Target="../media/image87.png"/><Relationship Id="rId88" Type="http://schemas.openxmlformats.org/officeDocument/2006/relationships/image" Target="../media/image92.png"/><Relationship Id="rId111" Type="http://schemas.openxmlformats.org/officeDocument/2006/relationships/image" Target="../media/image115.png"/><Relationship Id="rId15" Type="http://schemas.openxmlformats.org/officeDocument/2006/relationships/image" Target="../media/image19.png"/><Relationship Id="rId36" Type="http://schemas.openxmlformats.org/officeDocument/2006/relationships/image" Target="../media/image40.png"/><Relationship Id="rId57" Type="http://schemas.openxmlformats.org/officeDocument/2006/relationships/image" Target="../media/image61.png"/><Relationship Id="rId106" Type="http://schemas.openxmlformats.org/officeDocument/2006/relationships/image" Target="../media/image110.png"/><Relationship Id="rId10" Type="http://schemas.openxmlformats.org/officeDocument/2006/relationships/image" Target="../media/image14.png"/><Relationship Id="rId31" Type="http://schemas.openxmlformats.org/officeDocument/2006/relationships/image" Target="../media/image35.png"/><Relationship Id="rId52" Type="http://schemas.openxmlformats.org/officeDocument/2006/relationships/image" Target="../media/image56.png"/><Relationship Id="rId73" Type="http://schemas.openxmlformats.org/officeDocument/2006/relationships/image" Target="../media/image77.png"/><Relationship Id="rId78" Type="http://schemas.openxmlformats.org/officeDocument/2006/relationships/image" Target="../media/image82.png"/><Relationship Id="rId94" Type="http://schemas.openxmlformats.org/officeDocument/2006/relationships/image" Target="../media/image98.png"/><Relationship Id="rId99" Type="http://schemas.openxmlformats.org/officeDocument/2006/relationships/image" Target="../media/image103.png"/><Relationship Id="rId101" Type="http://schemas.openxmlformats.org/officeDocument/2006/relationships/image" Target="../media/image105.png"/></Relationships>
</file>

<file path=xl/drawings/_rels/drawing5.xml.rels><?xml version="1.0" encoding="UTF-8" standalone="yes"?>
<Relationships xmlns="http://schemas.openxmlformats.org/package/2006/relationships"><Relationship Id="rId13" Type="http://schemas.openxmlformats.org/officeDocument/2006/relationships/image" Target="../media/image138.png"/><Relationship Id="rId18" Type="http://schemas.openxmlformats.org/officeDocument/2006/relationships/image" Target="../media/image143.png"/><Relationship Id="rId26" Type="http://schemas.openxmlformats.org/officeDocument/2006/relationships/image" Target="../media/image151.png"/><Relationship Id="rId39" Type="http://schemas.openxmlformats.org/officeDocument/2006/relationships/image" Target="../media/image164.png"/><Relationship Id="rId21" Type="http://schemas.openxmlformats.org/officeDocument/2006/relationships/image" Target="../media/image146.png"/><Relationship Id="rId34" Type="http://schemas.openxmlformats.org/officeDocument/2006/relationships/image" Target="../media/image159.png"/><Relationship Id="rId42" Type="http://schemas.openxmlformats.org/officeDocument/2006/relationships/image" Target="../media/image167.png"/><Relationship Id="rId47" Type="http://schemas.openxmlformats.org/officeDocument/2006/relationships/image" Target="../media/image172.png"/><Relationship Id="rId50" Type="http://schemas.openxmlformats.org/officeDocument/2006/relationships/image" Target="../media/image175.png"/><Relationship Id="rId7" Type="http://schemas.openxmlformats.org/officeDocument/2006/relationships/image" Target="../media/image132.png"/><Relationship Id="rId2" Type="http://schemas.openxmlformats.org/officeDocument/2006/relationships/image" Target="../media/image127.png"/><Relationship Id="rId16" Type="http://schemas.openxmlformats.org/officeDocument/2006/relationships/image" Target="../media/image141.png"/><Relationship Id="rId29" Type="http://schemas.openxmlformats.org/officeDocument/2006/relationships/image" Target="../media/image154.png"/><Relationship Id="rId11" Type="http://schemas.openxmlformats.org/officeDocument/2006/relationships/image" Target="../media/image136.png"/><Relationship Id="rId24" Type="http://schemas.openxmlformats.org/officeDocument/2006/relationships/image" Target="../media/image149.png"/><Relationship Id="rId32" Type="http://schemas.openxmlformats.org/officeDocument/2006/relationships/image" Target="../media/image157.png"/><Relationship Id="rId37" Type="http://schemas.openxmlformats.org/officeDocument/2006/relationships/image" Target="../media/image162.png"/><Relationship Id="rId40" Type="http://schemas.openxmlformats.org/officeDocument/2006/relationships/image" Target="../media/image165.png"/><Relationship Id="rId45" Type="http://schemas.openxmlformats.org/officeDocument/2006/relationships/image" Target="../media/image170.png"/><Relationship Id="rId53" Type="http://schemas.openxmlformats.org/officeDocument/2006/relationships/image" Target="../media/image178.png"/><Relationship Id="rId5" Type="http://schemas.openxmlformats.org/officeDocument/2006/relationships/image" Target="../media/image130.png"/><Relationship Id="rId10" Type="http://schemas.openxmlformats.org/officeDocument/2006/relationships/image" Target="../media/image135.png"/><Relationship Id="rId19" Type="http://schemas.openxmlformats.org/officeDocument/2006/relationships/image" Target="../media/image144.png"/><Relationship Id="rId31" Type="http://schemas.openxmlformats.org/officeDocument/2006/relationships/image" Target="../media/image156.png"/><Relationship Id="rId44" Type="http://schemas.openxmlformats.org/officeDocument/2006/relationships/image" Target="../media/image169.png"/><Relationship Id="rId52" Type="http://schemas.openxmlformats.org/officeDocument/2006/relationships/image" Target="../media/image177.png"/><Relationship Id="rId4" Type="http://schemas.openxmlformats.org/officeDocument/2006/relationships/image" Target="../media/image129.jpeg"/><Relationship Id="rId9" Type="http://schemas.openxmlformats.org/officeDocument/2006/relationships/image" Target="../media/image134.png"/><Relationship Id="rId14" Type="http://schemas.openxmlformats.org/officeDocument/2006/relationships/image" Target="../media/image139.png"/><Relationship Id="rId22" Type="http://schemas.openxmlformats.org/officeDocument/2006/relationships/image" Target="../media/image147.png"/><Relationship Id="rId27" Type="http://schemas.openxmlformats.org/officeDocument/2006/relationships/image" Target="../media/image152.png"/><Relationship Id="rId30" Type="http://schemas.openxmlformats.org/officeDocument/2006/relationships/image" Target="../media/image155.png"/><Relationship Id="rId35" Type="http://schemas.openxmlformats.org/officeDocument/2006/relationships/image" Target="../media/image160.png"/><Relationship Id="rId43" Type="http://schemas.openxmlformats.org/officeDocument/2006/relationships/image" Target="../media/image168.png"/><Relationship Id="rId48" Type="http://schemas.openxmlformats.org/officeDocument/2006/relationships/image" Target="../media/image173.png"/><Relationship Id="rId8" Type="http://schemas.openxmlformats.org/officeDocument/2006/relationships/image" Target="../media/image133.png"/><Relationship Id="rId51" Type="http://schemas.openxmlformats.org/officeDocument/2006/relationships/image" Target="../media/image176.png"/><Relationship Id="rId3" Type="http://schemas.openxmlformats.org/officeDocument/2006/relationships/image" Target="../media/image128.png"/><Relationship Id="rId12" Type="http://schemas.openxmlformats.org/officeDocument/2006/relationships/image" Target="../media/image137.png"/><Relationship Id="rId17" Type="http://schemas.openxmlformats.org/officeDocument/2006/relationships/image" Target="../media/image142.png"/><Relationship Id="rId25" Type="http://schemas.openxmlformats.org/officeDocument/2006/relationships/image" Target="../media/image150.png"/><Relationship Id="rId33" Type="http://schemas.openxmlformats.org/officeDocument/2006/relationships/image" Target="../media/image158.png"/><Relationship Id="rId38" Type="http://schemas.openxmlformats.org/officeDocument/2006/relationships/image" Target="../media/image163.png"/><Relationship Id="rId46" Type="http://schemas.openxmlformats.org/officeDocument/2006/relationships/image" Target="../media/image171.png"/><Relationship Id="rId20" Type="http://schemas.openxmlformats.org/officeDocument/2006/relationships/image" Target="../media/image145.png"/><Relationship Id="rId41" Type="http://schemas.openxmlformats.org/officeDocument/2006/relationships/image" Target="../media/image166.png"/><Relationship Id="rId54" Type="http://schemas.openxmlformats.org/officeDocument/2006/relationships/image" Target="../media/image179.png"/><Relationship Id="rId1" Type="http://schemas.openxmlformats.org/officeDocument/2006/relationships/image" Target="../media/image126.png"/><Relationship Id="rId6" Type="http://schemas.openxmlformats.org/officeDocument/2006/relationships/image" Target="../media/image131.png"/><Relationship Id="rId15" Type="http://schemas.openxmlformats.org/officeDocument/2006/relationships/image" Target="../media/image140.png"/><Relationship Id="rId23" Type="http://schemas.openxmlformats.org/officeDocument/2006/relationships/image" Target="../media/image148.png"/><Relationship Id="rId28" Type="http://schemas.openxmlformats.org/officeDocument/2006/relationships/image" Target="../media/image153.png"/><Relationship Id="rId36" Type="http://schemas.openxmlformats.org/officeDocument/2006/relationships/image" Target="../media/image161.png"/><Relationship Id="rId49" Type="http://schemas.openxmlformats.org/officeDocument/2006/relationships/image" Target="../media/image174.png"/></Relationships>
</file>

<file path=xl/drawings/drawing1.xml><?xml version="1.0" encoding="utf-8"?>
<xdr:wsDr xmlns:xdr="http://schemas.openxmlformats.org/drawingml/2006/spreadsheetDrawing" xmlns:a="http://schemas.openxmlformats.org/drawingml/2006/main">
  <xdr:twoCellAnchor editAs="oneCell">
    <xdr:from>
      <xdr:col>2</xdr:col>
      <xdr:colOff>129540</xdr:colOff>
      <xdr:row>3</xdr:row>
      <xdr:rowOff>83820</xdr:rowOff>
    </xdr:from>
    <xdr:to>
      <xdr:col>4</xdr:col>
      <xdr:colOff>129540</xdr:colOff>
      <xdr:row>6</xdr:row>
      <xdr:rowOff>45720</xdr:rowOff>
    </xdr:to>
    <xdr:pic>
      <xdr:nvPicPr>
        <xdr:cNvPr id="1125381" name="irc_mi">
          <a:extLst>
            <a:ext uri="{FF2B5EF4-FFF2-40B4-BE49-F238E27FC236}">
              <a16:creationId xmlns:a16="http://schemas.microsoft.com/office/drawing/2014/main" id="{00000000-0008-0000-0000-0000052C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9220" y="586740"/>
          <a:ext cx="1249680" cy="1203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29</xdr:row>
          <xdr:rowOff>12700</xdr:rowOff>
        </xdr:from>
        <xdr:to>
          <xdr:col>10</xdr:col>
          <xdr:colOff>558800</xdr:colOff>
          <xdr:row>35</xdr:row>
          <xdr:rowOff>0</xdr:rowOff>
        </xdr:to>
        <xdr:sp macro="" textlink="">
          <xdr:nvSpPr>
            <xdr:cNvPr id="519169" name="Button 1" hidden="1">
              <a:extLst>
                <a:ext uri="{63B3BB69-23CF-44E3-9099-C40C66FF867C}">
                  <a14:compatExt spid="_x0000_s519169"/>
                </a:ext>
                <a:ext uri="{FF2B5EF4-FFF2-40B4-BE49-F238E27FC236}">
                  <a16:creationId xmlns:a16="http://schemas.microsoft.com/office/drawing/2014/main" id="{00000000-0008-0000-0100-000001EC07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Copy Data From Previous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520700</xdr:colOff>
          <xdr:row>36</xdr:row>
          <xdr:rowOff>215900</xdr:rowOff>
        </xdr:from>
        <xdr:to>
          <xdr:col>18</xdr:col>
          <xdr:colOff>558800</xdr:colOff>
          <xdr:row>41</xdr:row>
          <xdr:rowOff>12700</xdr:rowOff>
        </xdr:to>
        <xdr:sp macro="" textlink="">
          <xdr:nvSpPr>
            <xdr:cNvPr id="519170" name="Group Box 2" hidden="1">
              <a:extLst>
                <a:ext uri="{63B3BB69-23CF-44E3-9099-C40C66FF867C}">
                  <a14:compatExt spid="_x0000_s519170"/>
                </a:ext>
                <a:ext uri="{FF2B5EF4-FFF2-40B4-BE49-F238E27FC236}">
                  <a16:creationId xmlns:a16="http://schemas.microsoft.com/office/drawing/2014/main" id="{00000000-0008-0000-0100-000002EC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How to track cards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37</xdr:row>
          <xdr:rowOff>101600</xdr:rowOff>
        </xdr:from>
        <xdr:to>
          <xdr:col>15</xdr:col>
          <xdr:colOff>12700</xdr:colOff>
          <xdr:row>39</xdr:row>
          <xdr:rowOff>38100</xdr:rowOff>
        </xdr:to>
        <xdr:sp macro="" textlink="">
          <xdr:nvSpPr>
            <xdr:cNvPr id="519171" name="TrackWithX_Button" hidden="1">
              <a:extLst>
                <a:ext uri="{63B3BB69-23CF-44E3-9099-C40C66FF867C}">
                  <a14:compatExt spid="_x0000_s519171"/>
                </a:ext>
                <a:ext uri="{FF2B5EF4-FFF2-40B4-BE49-F238E27FC236}">
                  <a16:creationId xmlns:a16="http://schemas.microsoft.com/office/drawing/2014/main" id="{00000000-0008-0000-0100-000003E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Track Cards with "X"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16</xdr:col>
          <xdr:colOff>0</xdr:colOff>
          <xdr:row>41</xdr:row>
          <xdr:rowOff>12700</xdr:rowOff>
        </xdr:to>
        <xdr:sp macro="" textlink="">
          <xdr:nvSpPr>
            <xdr:cNvPr id="519172" name="TrackWithNums_Button" hidden="1">
              <a:extLst>
                <a:ext uri="{63B3BB69-23CF-44E3-9099-C40C66FF867C}">
                  <a14:compatExt spid="_x0000_s519172"/>
                </a:ext>
                <a:ext uri="{FF2B5EF4-FFF2-40B4-BE49-F238E27FC236}">
                  <a16:creationId xmlns:a16="http://schemas.microsoft.com/office/drawing/2014/main" id="{00000000-0008-0000-0100-000004E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pitchFamily="2" charset="0"/>
                  <a:ea typeface="Tahoma" pitchFamily="2" charset="0"/>
                  <a:cs typeface="Tahoma" pitchFamily="2" charset="0"/>
                </a:rPr>
                <a:t>Track Cards Numerically (ex: 1, 2, 5)</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177800</xdr:colOff>
          <xdr:row>36</xdr:row>
          <xdr:rowOff>215900</xdr:rowOff>
        </xdr:from>
        <xdr:to>
          <xdr:col>10</xdr:col>
          <xdr:colOff>558800</xdr:colOff>
          <xdr:row>42</xdr:row>
          <xdr:rowOff>215900</xdr:rowOff>
        </xdr:to>
        <xdr:sp macro="" textlink="">
          <xdr:nvSpPr>
            <xdr:cNvPr id="519173" name="Button 5" hidden="1">
              <a:extLst>
                <a:ext uri="{63B3BB69-23CF-44E3-9099-C40C66FF867C}">
                  <a14:compatExt spid="_x0000_s519173"/>
                </a:ext>
                <a:ext uri="{FF2B5EF4-FFF2-40B4-BE49-F238E27FC236}">
                  <a16:creationId xmlns:a16="http://schemas.microsoft.com/office/drawing/2014/main" id="{00000000-0008-0000-0100-000005EC07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 Conditional Formatting</a:t>
              </a:r>
            </a:p>
          </xdr:txBody>
        </xdr:sp>
        <xdr:clientData fPrintsWithSheet="0"/>
      </xdr:twoCellAnchor>
    </mc:Choice>
    <mc:Fallback/>
  </mc:AlternateContent>
  <xdr:twoCellAnchor editAs="oneCell">
    <xdr:from>
      <xdr:col>1</xdr:col>
      <xdr:colOff>0</xdr:colOff>
      <xdr:row>7</xdr:row>
      <xdr:rowOff>0</xdr:rowOff>
    </xdr:from>
    <xdr:to>
      <xdr:col>5</xdr:col>
      <xdr:colOff>205740</xdr:colOff>
      <xdr:row>27</xdr:row>
      <xdr:rowOff>76200</xdr:rowOff>
    </xdr:to>
    <xdr:pic>
      <xdr:nvPicPr>
        <xdr:cNvPr id="1126415" name="Picture 2">
          <a:extLst>
            <a:ext uri="{FF2B5EF4-FFF2-40B4-BE49-F238E27FC236}">
              <a16:creationId xmlns:a16="http://schemas.microsoft.com/office/drawing/2014/main" id="{00000000-0008-0000-0100-00000F30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4840" y="1249680"/>
          <a:ext cx="270510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16</xdr:col>
          <xdr:colOff>139700</xdr:colOff>
          <xdr:row>36</xdr:row>
          <xdr:rowOff>254000</xdr:rowOff>
        </xdr:from>
        <xdr:to>
          <xdr:col>18</xdr:col>
          <xdr:colOff>254000</xdr:colOff>
          <xdr:row>40</xdr:row>
          <xdr:rowOff>177800</xdr:rowOff>
        </xdr:to>
        <xdr:sp macro="" textlink="">
          <xdr:nvSpPr>
            <xdr:cNvPr id="519174" name="Button 6" hidden="1">
              <a:extLst>
                <a:ext uri="{63B3BB69-23CF-44E3-9099-C40C66FF867C}">
                  <a14:compatExt spid="_x0000_s519174"/>
                </a:ext>
                <a:ext uri="{FF2B5EF4-FFF2-40B4-BE49-F238E27FC236}">
                  <a16:creationId xmlns:a16="http://schemas.microsoft.com/office/drawing/2014/main" id="{00000000-0008-0000-0100-000006EC07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Update Card Tracking</a:t>
              </a:r>
            </a:p>
          </xdr:txBody>
        </xdr:sp>
        <xdr:clientData fPrintsWithSheet="0"/>
      </xdr:twoCellAnchor>
    </mc:Choice>
    <mc:Fallback/>
  </mc:AlternateContent>
  <xdr:twoCellAnchor editAs="oneCell">
    <xdr:from>
      <xdr:col>6</xdr:col>
      <xdr:colOff>685800</xdr:colOff>
      <xdr:row>8</xdr:row>
      <xdr:rowOff>243840</xdr:rowOff>
    </xdr:from>
    <xdr:to>
      <xdr:col>19</xdr:col>
      <xdr:colOff>243840</xdr:colOff>
      <xdr:row>25</xdr:row>
      <xdr:rowOff>158115</xdr:rowOff>
    </xdr:to>
    <xdr:pic>
      <xdr:nvPicPr>
        <xdr:cNvPr id="1126416" name="Picture 3">
          <a:extLst>
            <a:ext uri="{FF2B5EF4-FFF2-40B4-BE49-F238E27FC236}">
              <a16:creationId xmlns:a16="http://schemas.microsoft.com/office/drawing/2014/main" id="{00000000-0008-0000-0100-0000103011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73880" y="1584960"/>
          <a:ext cx="7741920" cy="284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685800</xdr:colOff>
      <xdr:row>8</xdr:row>
      <xdr:rowOff>243840</xdr:rowOff>
    </xdr:from>
    <xdr:to>
      <xdr:col>19</xdr:col>
      <xdr:colOff>251460</xdr:colOff>
      <xdr:row>25</xdr:row>
      <xdr:rowOff>158115</xdr:rowOff>
    </xdr:to>
    <xdr:pic>
      <xdr:nvPicPr>
        <xdr:cNvPr id="1126417" name="Picture 1">
          <a:extLst>
            <a:ext uri="{FF2B5EF4-FFF2-40B4-BE49-F238E27FC236}">
              <a16:creationId xmlns:a16="http://schemas.microsoft.com/office/drawing/2014/main" id="{00000000-0008-0000-0100-00001130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4305" r="4626"/>
        <a:stretch>
          <a:fillRect/>
        </a:stretch>
      </xdr:blipFill>
      <xdr:spPr bwMode="auto">
        <a:xfrm>
          <a:off x="4373880" y="1584960"/>
          <a:ext cx="7749540" cy="284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63500</xdr:colOff>
          <xdr:row>22</xdr:row>
          <xdr:rowOff>25400</xdr:rowOff>
        </xdr:from>
        <xdr:to>
          <xdr:col>28</xdr:col>
          <xdr:colOff>203200</xdr:colOff>
          <xdr:row>25</xdr:row>
          <xdr:rowOff>0</xdr:rowOff>
        </xdr:to>
        <xdr:sp macro="" textlink="">
          <xdr:nvSpPr>
            <xdr:cNvPr id="805913" name="Button 25" hidden="1">
              <a:extLst>
                <a:ext uri="{63B3BB69-23CF-44E3-9099-C40C66FF867C}">
                  <a14:compatExt spid="_x0000_s805913"/>
                </a:ext>
                <a:ext uri="{FF2B5EF4-FFF2-40B4-BE49-F238E27FC236}">
                  <a16:creationId xmlns:a16="http://schemas.microsoft.com/office/drawing/2014/main" id="{00000000-0008-0000-0400-0000194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0" i="0" u="none" strike="noStrike" baseline="0">
                  <a:solidFill>
                    <a:srgbClr val="000000"/>
                  </a:solidFill>
                  <a:latin typeface="Arial" pitchFamily="2" charset="0"/>
                  <a:cs typeface="Arial" pitchFamily="2" charset="0"/>
                </a:rPr>
                <a:t>Copy Data Back To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50800</xdr:colOff>
          <xdr:row>9</xdr:row>
          <xdr:rowOff>25400</xdr:rowOff>
        </xdr:from>
        <xdr:to>
          <xdr:col>28</xdr:col>
          <xdr:colOff>203200</xdr:colOff>
          <xdr:row>10</xdr:row>
          <xdr:rowOff>152400</xdr:rowOff>
        </xdr:to>
        <xdr:sp macro="" textlink="">
          <xdr:nvSpPr>
            <xdr:cNvPr id="805893" name="Button 5" hidden="1">
              <a:extLst>
                <a:ext uri="{63B3BB69-23CF-44E3-9099-C40C66FF867C}">
                  <a14:compatExt spid="_x0000_s805893"/>
                </a:ext>
                <a:ext uri="{FF2B5EF4-FFF2-40B4-BE49-F238E27FC236}">
                  <a16:creationId xmlns:a16="http://schemas.microsoft.com/office/drawing/2014/main" id="{00000000-0008-0000-0400-0000054C0C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50800</xdr:colOff>
          <xdr:row>14</xdr:row>
          <xdr:rowOff>25400</xdr:rowOff>
        </xdr:from>
        <xdr:to>
          <xdr:col>28</xdr:col>
          <xdr:colOff>203200</xdr:colOff>
          <xdr:row>15</xdr:row>
          <xdr:rowOff>152400</xdr:rowOff>
        </xdr:to>
        <xdr:sp macro="" textlink="">
          <xdr:nvSpPr>
            <xdr:cNvPr id="805895" name="Button 7" hidden="1">
              <a:extLst>
                <a:ext uri="{63B3BB69-23CF-44E3-9099-C40C66FF867C}">
                  <a14:compatExt spid="_x0000_s805895"/>
                </a:ext>
                <a:ext uri="{FF2B5EF4-FFF2-40B4-BE49-F238E27FC236}">
                  <a16:creationId xmlns:a16="http://schemas.microsoft.com/office/drawing/2014/main" id="{00000000-0008-0000-0400-0000074C0C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50800</xdr:colOff>
          <xdr:row>19</xdr:row>
          <xdr:rowOff>25400</xdr:rowOff>
        </xdr:from>
        <xdr:to>
          <xdr:col>28</xdr:col>
          <xdr:colOff>203200</xdr:colOff>
          <xdr:row>20</xdr:row>
          <xdr:rowOff>152400</xdr:rowOff>
        </xdr:to>
        <xdr:sp macro="" textlink="">
          <xdr:nvSpPr>
            <xdr:cNvPr id="805896" name="Button 8" hidden="1">
              <a:extLst>
                <a:ext uri="{63B3BB69-23CF-44E3-9099-C40C66FF867C}">
                  <a14:compatExt spid="_x0000_s805896"/>
                </a:ext>
                <a:ext uri="{FF2B5EF4-FFF2-40B4-BE49-F238E27FC236}">
                  <a16:creationId xmlns:a16="http://schemas.microsoft.com/office/drawing/2014/main" id="{00000000-0008-0000-0400-0000084C0C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63500</xdr:colOff>
          <xdr:row>26</xdr:row>
          <xdr:rowOff>25400</xdr:rowOff>
        </xdr:from>
        <xdr:to>
          <xdr:col>28</xdr:col>
          <xdr:colOff>203200</xdr:colOff>
          <xdr:row>29</xdr:row>
          <xdr:rowOff>0</xdr:rowOff>
        </xdr:to>
        <xdr:sp macro="" textlink="">
          <xdr:nvSpPr>
            <xdr:cNvPr id="805904" name="Button 16" hidden="1">
              <a:extLst>
                <a:ext uri="{63B3BB69-23CF-44E3-9099-C40C66FF867C}">
                  <a14:compatExt spid="_x0000_s805904"/>
                </a:ext>
                <a:ext uri="{FF2B5EF4-FFF2-40B4-BE49-F238E27FC236}">
                  <a16:creationId xmlns:a16="http://schemas.microsoft.com/office/drawing/2014/main" id="{00000000-0008-0000-0400-0000104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0" i="0" u="none" strike="noStrike" baseline="0">
                  <a:solidFill>
                    <a:srgbClr val="000000"/>
                  </a:solidFill>
                  <a:latin typeface="Arial" pitchFamily="2" charset="0"/>
                  <a:cs typeface="Arial" pitchFamily="2" charset="0"/>
                </a:rPr>
                <a:t>Refresh Current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63500</xdr:colOff>
          <xdr:row>30</xdr:row>
          <xdr:rowOff>25400</xdr:rowOff>
        </xdr:from>
        <xdr:to>
          <xdr:col>28</xdr:col>
          <xdr:colOff>203200</xdr:colOff>
          <xdr:row>33</xdr:row>
          <xdr:rowOff>0</xdr:rowOff>
        </xdr:to>
        <xdr:sp macro="" textlink="">
          <xdr:nvSpPr>
            <xdr:cNvPr id="805908" name="Button 20" hidden="1">
              <a:extLst>
                <a:ext uri="{63B3BB69-23CF-44E3-9099-C40C66FF867C}">
                  <a14:compatExt spid="_x0000_s805908"/>
                </a:ext>
                <a:ext uri="{FF2B5EF4-FFF2-40B4-BE49-F238E27FC236}">
                  <a16:creationId xmlns:a16="http://schemas.microsoft.com/office/drawing/2014/main" id="{00000000-0008-0000-0400-0000144C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0" i="0" u="none" strike="noStrike" baseline="0">
                  <a:solidFill>
                    <a:srgbClr val="000000"/>
                  </a:solidFill>
                  <a:latin typeface="Arial" pitchFamily="2" charset="0"/>
                  <a:cs typeface="Arial" pitchFamily="2" charset="0"/>
                </a:rPr>
                <a:t>Clear Query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1783080</xdr:colOff>
      <xdr:row>1</xdr:row>
      <xdr:rowOff>83820</xdr:rowOff>
    </xdr:from>
    <xdr:to>
      <xdr:col>1</xdr:col>
      <xdr:colOff>3810</xdr:colOff>
      <xdr:row>1</xdr:row>
      <xdr:rowOff>243138</xdr:rowOff>
    </xdr:to>
    <xdr:pic>
      <xdr:nvPicPr>
        <xdr:cNvPr id="1123824" name="Picture 1">
          <a:extLst>
            <a:ext uri="{FF2B5EF4-FFF2-40B4-BE49-F238E27FC236}">
              <a16:creationId xmlns:a16="http://schemas.microsoft.com/office/drawing/2014/main" id="{00000000-0008-0000-0600-0000F0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83080" y="335280"/>
          <a:ext cx="259080" cy="167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2</xdr:row>
      <xdr:rowOff>30480</xdr:rowOff>
    </xdr:from>
    <xdr:to>
      <xdr:col>1</xdr:col>
      <xdr:colOff>1905</xdr:colOff>
      <xdr:row>2</xdr:row>
      <xdr:rowOff>220980</xdr:rowOff>
    </xdr:to>
    <xdr:pic>
      <xdr:nvPicPr>
        <xdr:cNvPr id="1123825" name="Picture 2">
          <a:extLst>
            <a:ext uri="{FF2B5EF4-FFF2-40B4-BE49-F238E27FC236}">
              <a16:creationId xmlns:a16="http://schemas.microsoft.com/office/drawing/2014/main" id="{00000000-0008-0000-0600-0000F1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533400"/>
          <a:ext cx="2667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4</xdr:row>
      <xdr:rowOff>30480</xdr:rowOff>
    </xdr:from>
    <xdr:to>
      <xdr:col>1</xdr:col>
      <xdr:colOff>1905</xdr:colOff>
      <xdr:row>4</xdr:row>
      <xdr:rowOff>228600</xdr:rowOff>
    </xdr:to>
    <xdr:pic>
      <xdr:nvPicPr>
        <xdr:cNvPr id="1123826" name="Picture 4">
          <a:extLst>
            <a:ext uri="{FF2B5EF4-FFF2-40B4-BE49-F238E27FC236}">
              <a16:creationId xmlns:a16="http://schemas.microsoft.com/office/drawing/2014/main" id="{00000000-0008-0000-0600-0000F2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83080" y="1036320"/>
          <a:ext cx="26670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5</xdr:row>
      <xdr:rowOff>53340</xdr:rowOff>
    </xdr:from>
    <xdr:to>
      <xdr:col>1</xdr:col>
      <xdr:colOff>1905</xdr:colOff>
      <xdr:row>5</xdr:row>
      <xdr:rowOff>198120</xdr:rowOff>
    </xdr:to>
    <xdr:pic>
      <xdr:nvPicPr>
        <xdr:cNvPr id="1123827" name="Picture 5">
          <a:extLst>
            <a:ext uri="{FF2B5EF4-FFF2-40B4-BE49-F238E27FC236}">
              <a16:creationId xmlns:a16="http://schemas.microsoft.com/office/drawing/2014/main" id="{00000000-0008-0000-0600-0000F3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83080" y="1310640"/>
          <a:ext cx="266700" cy="14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6</xdr:row>
      <xdr:rowOff>68580</xdr:rowOff>
    </xdr:from>
    <xdr:to>
      <xdr:col>1</xdr:col>
      <xdr:colOff>1905</xdr:colOff>
      <xdr:row>6</xdr:row>
      <xdr:rowOff>213360</xdr:rowOff>
    </xdr:to>
    <xdr:pic>
      <xdr:nvPicPr>
        <xdr:cNvPr id="1123828" name="Picture 6">
          <a:extLst>
            <a:ext uri="{FF2B5EF4-FFF2-40B4-BE49-F238E27FC236}">
              <a16:creationId xmlns:a16="http://schemas.microsoft.com/office/drawing/2014/main" id="{00000000-0008-0000-0600-0000F4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83080" y="1577340"/>
          <a:ext cx="266700" cy="14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7</xdr:row>
      <xdr:rowOff>7620</xdr:rowOff>
    </xdr:from>
    <xdr:to>
      <xdr:col>1</xdr:col>
      <xdr:colOff>1905</xdr:colOff>
      <xdr:row>7</xdr:row>
      <xdr:rowOff>228600</xdr:rowOff>
    </xdr:to>
    <xdr:pic>
      <xdr:nvPicPr>
        <xdr:cNvPr id="1123829" name="Picture 7">
          <a:extLst>
            <a:ext uri="{FF2B5EF4-FFF2-40B4-BE49-F238E27FC236}">
              <a16:creationId xmlns:a16="http://schemas.microsoft.com/office/drawing/2014/main" id="{00000000-0008-0000-0600-0000F5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83080" y="1767840"/>
          <a:ext cx="2667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8</xdr:row>
      <xdr:rowOff>38100</xdr:rowOff>
    </xdr:from>
    <xdr:to>
      <xdr:col>1</xdr:col>
      <xdr:colOff>1905</xdr:colOff>
      <xdr:row>8</xdr:row>
      <xdr:rowOff>220980</xdr:rowOff>
    </xdr:to>
    <xdr:pic>
      <xdr:nvPicPr>
        <xdr:cNvPr id="1123830" name="Picture 8">
          <a:extLst>
            <a:ext uri="{FF2B5EF4-FFF2-40B4-BE49-F238E27FC236}">
              <a16:creationId xmlns:a16="http://schemas.microsoft.com/office/drawing/2014/main" id="{00000000-0008-0000-0600-0000F6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83080" y="2049780"/>
          <a:ext cx="26670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9</xdr:row>
      <xdr:rowOff>45720</xdr:rowOff>
    </xdr:from>
    <xdr:to>
      <xdr:col>1</xdr:col>
      <xdr:colOff>1905</xdr:colOff>
      <xdr:row>9</xdr:row>
      <xdr:rowOff>198120</xdr:rowOff>
    </xdr:to>
    <xdr:pic>
      <xdr:nvPicPr>
        <xdr:cNvPr id="1123831" name="Picture 9">
          <a:extLst>
            <a:ext uri="{FF2B5EF4-FFF2-40B4-BE49-F238E27FC236}">
              <a16:creationId xmlns:a16="http://schemas.microsoft.com/office/drawing/2014/main" id="{00000000-0008-0000-0600-0000F7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83080" y="2308860"/>
          <a:ext cx="2667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10</xdr:row>
      <xdr:rowOff>68580</xdr:rowOff>
    </xdr:from>
    <xdr:to>
      <xdr:col>1</xdr:col>
      <xdr:colOff>1905</xdr:colOff>
      <xdr:row>11</xdr:row>
      <xdr:rowOff>0</xdr:rowOff>
    </xdr:to>
    <xdr:pic>
      <xdr:nvPicPr>
        <xdr:cNvPr id="1123832" name="Picture 10">
          <a:extLst>
            <a:ext uri="{FF2B5EF4-FFF2-40B4-BE49-F238E27FC236}">
              <a16:creationId xmlns:a16="http://schemas.microsoft.com/office/drawing/2014/main" id="{00000000-0008-0000-0600-0000F8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83080" y="2583180"/>
          <a:ext cx="26670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1851660</xdr:colOff>
      <xdr:row>11</xdr:row>
      <xdr:rowOff>15240</xdr:rowOff>
    </xdr:from>
    <xdr:to>
      <xdr:col>0</xdr:col>
      <xdr:colOff>1981200</xdr:colOff>
      <xdr:row>11</xdr:row>
      <xdr:rowOff>243840</xdr:rowOff>
    </xdr:to>
    <xdr:pic>
      <xdr:nvPicPr>
        <xdr:cNvPr id="1123833" name="Picture 11">
          <a:extLst>
            <a:ext uri="{FF2B5EF4-FFF2-40B4-BE49-F238E27FC236}">
              <a16:creationId xmlns:a16="http://schemas.microsoft.com/office/drawing/2014/main" id="{00000000-0008-0000-0600-0000F9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851660" y="2781300"/>
          <a:ext cx="1295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1805940</xdr:colOff>
      <xdr:row>12</xdr:row>
      <xdr:rowOff>15240</xdr:rowOff>
    </xdr:from>
    <xdr:to>
      <xdr:col>0</xdr:col>
      <xdr:colOff>2011680</xdr:colOff>
      <xdr:row>12</xdr:row>
      <xdr:rowOff>228600</xdr:rowOff>
    </xdr:to>
    <xdr:pic>
      <xdr:nvPicPr>
        <xdr:cNvPr id="1123834" name="Picture 12">
          <a:extLst>
            <a:ext uri="{FF2B5EF4-FFF2-40B4-BE49-F238E27FC236}">
              <a16:creationId xmlns:a16="http://schemas.microsoft.com/office/drawing/2014/main" id="{00000000-0008-0000-0600-0000FA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805940" y="3032760"/>
          <a:ext cx="20574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1805940</xdr:colOff>
      <xdr:row>12</xdr:row>
      <xdr:rowOff>236220</xdr:rowOff>
    </xdr:from>
    <xdr:to>
      <xdr:col>0</xdr:col>
      <xdr:colOff>2004060</xdr:colOff>
      <xdr:row>13</xdr:row>
      <xdr:rowOff>228600</xdr:rowOff>
    </xdr:to>
    <xdr:pic>
      <xdr:nvPicPr>
        <xdr:cNvPr id="1123835" name="Picture 13">
          <a:extLst>
            <a:ext uri="{FF2B5EF4-FFF2-40B4-BE49-F238E27FC236}">
              <a16:creationId xmlns:a16="http://schemas.microsoft.com/office/drawing/2014/main" id="{00000000-0008-0000-0600-0000FB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805940" y="3253740"/>
          <a:ext cx="19812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14</xdr:row>
      <xdr:rowOff>7620</xdr:rowOff>
    </xdr:from>
    <xdr:to>
      <xdr:col>1</xdr:col>
      <xdr:colOff>1905</xdr:colOff>
      <xdr:row>14</xdr:row>
      <xdr:rowOff>198120</xdr:rowOff>
    </xdr:to>
    <xdr:pic>
      <xdr:nvPicPr>
        <xdr:cNvPr id="1123836" name="Picture 15">
          <a:extLst>
            <a:ext uri="{FF2B5EF4-FFF2-40B4-BE49-F238E27FC236}">
              <a16:creationId xmlns:a16="http://schemas.microsoft.com/office/drawing/2014/main" id="{00000000-0008-0000-0600-0000FC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783080" y="3528060"/>
          <a:ext cx="2667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1805940</xdr:colOff>
      <xdr:row>15</xdr:row>
      <xdr:rowOff>7620</xdr:rowOff>
    </xdr:from>
    <xdr:to>
      <xdr:col>0</xdr:col>
      <xdr:colOff>2011680</xdr:colOff>
      <xdr:row>15</xdr:row>
      <xdr:rowOff>220980</xdr:rowOff>
    </xdr:to>
    <xdr:pic>
      <xdr:nvPicPr>
        <xdr:cNvPr id="1123837" name="Picture 16">
          <a:extLst>
            <a:ext uri="{FF2B5EF4-FFF2-40B4-BE49-F238E27FC236}">
              <a16:creationId xmlns:a16="http://schemas.microsoft.com/office/drawing/2014/main" id="{00000000-0008-0000-0600-0000FD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05940" y="3779520"/>
          <a:ext cx="20574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16</xdr:row>
      <xdr:rowOff>0</xdr:rowOff>
    </xdr:from>
    <xdr:to>
      <xdr:col>1</xdr:col>
      <xdr:colOff>3810</xdr:colOff>
      <xdr:row>17</xdr:row>
      <xdr:rowOff>7620</xdr:rowOff>
    </xdr:to>
    <xdr:pic>
      <xdr:nvPicPr>
        <xdr:cNvPr id="1123838" name="Picture 17">
          <a:extLst>
            <a:ext uri="{FF2B5EF4-FFF2-40B4-BE49-F238E27FC236}">
              <a16:creationId xmlns:a16="http://schemas.microsoft.com/office/drawing/2014/main" id="{00000000-0008-0000-0600-0000FE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783080" y="4023360"/>
          <a:ext cx="25908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17</xdr:row>
      <xdr:rowOff>0</xdr:rowOff>
    </xdr:from>
    <xdr:to>
      <xdr:col>1</xdr:col>
      <xdr:colOff>3810</xdr:colOff>
      <xdr:row>18</xdr:row>
      <xdr:rowOff>7620</xdr:rowOff>
    </xdr:to>
    <xdr:pic>
      <xdr:nvPicPr>
        <xdr:cNvPr id="1123839" name="Picture 18">
          <a:extLst>
            <a:ext uri="{FF2B5EF4-FFF2-40B4-BE49-F238E27FC236}">
              <a16:creationId xmlns:a16="http://schemas.microsoft.com/office/drawing/2014/main" id="{00000000-0008-0000-0600-0000FF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783080" y="4274820"/>
          <a:ext cx="25908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18</xdr:row>
      <xdr:rowOff>0</xdr:rowOff>
    </xdr:from>
    <xdr:to>
      <xdr:col>1</xdr:col>
      <xdr:colOff>3810</xdr:colOff>
      <xdr:row>19</xdr:row>
      <xdr:rowOff>7620</xdr:rowOff>
    </xdr:to>
    <xdr:pic>
      <xdr:nvPicPr>
        <xdr:cNvPr id="1123840" name="Picture 19">
          <a:extLst>
            <a:ext uri="{FF2B5EF4-FFF2-40B4-BE49-F238E27FC236}">
              <a16:creationId xmlns:a16="http://schemas.microsoft.com/office/drawing/2014/main" id="{00000000-0008-0000-0600-00000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783080" y="4526280"/>
          <a:ext cx="25908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18</xdr:row>
      <xdr:rowOff>236220</xdr:rowOff>
    </xdr:from>
    <xdr:to>
      <xdr:col>1</xdr:col>
      <xdr:colOff>3810</xdr:colOff>
      <xdr:row>20</xdr:row>
      <xdr:rowOff>0</xdr:rowOff>
    </xdr:to>
    <xdr:pic>
      <xdr:nvPicPr>
        <xdr:cNvPr id="1123841" name="Picture 20">
          <a:extLst>
            <a:ext uri="{FF2B5EF4-FFF2-40B4-BE49-F238E27FC236}">
              <a16:creationId xmlns:a16="http://schemas.microsoft.com/office/drawing/2014/main" id="{00000000-0008-0000-0600-00000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783080" y="4762500"/>
          <a:ext cx="25908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0</xdr:row>
      <xdr:rowOff>0</xdr:rowOff>
    </xdr:from>
    <xdr:to>
      <xdr:col>2</xdr:col>
      <xdr:colOff>0</xdr:colOff>
      <xdr:row>1</xdr:row>
      <xdr:rowOff>7620</xdr:rowOff>
    </xdr:to>
    <xdr:pic>
      <xdr:nvPicPr>
        <xdr:cNvPr id="1123842" name="Picture 21">
          <a:extLst>
            <a:ext uri="{FF2B5EF4-FFF2-40B4-BE49-F238E27FC236}">
              <a16:creationId xmlns:a16="http://schemas.microsoft.com/office/drawing/2014/main" id="{00000000-0008-0000-0600-00000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893820" y="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xdr:row>
      <xdr:rowOff>7620</xdr:rowOff>
    </xdr:from>
    <xdr:to>
      <xdr:col>2</xdr:col>
      <xdr:colOff>0</xdr:colOff>
      <xdr:row>2</xdr:row>
      <xdr:rowOff>15240</xdr:rowOff>
    </xdr:to>
    <xdr:pic>
      <xdr:nvPicPr>
        <xdr:cNvPr id="1123843" name="Picture 22">
          <a:extLst>
            <a:ext uri="{FF2B5EF4-FFF2-40B4-BE49-F238E27FC236}">
              <a16:creationId xmlns:a16="http://schemas.microsoft.com/office/drawing/2014/main" id="{00000000-0008-0000-0600-00000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3893820" y="2590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2</xdr:row>
      <xdr:rowOff>7620</xdr:rowOff>
    </xdr:from>
    <xdr:to>
      <xdr:col>2</xdr:col>
      <xdr:colOff>0</xdr:colOff>
      <xdr:row>3</xdr:row>
      <xdr:rowOff>15240</xdr:rowOff>
    </xdr:to>
    <xdr:pic>
      <xdr:nvPicPr>
        <xdr:cNvPr id="1123844" name="Picture 23">
          <a:extLst>
            <a:ext uri="{FF2B5EF4-FFF2-40B4-BE49-F238E27FC236}">
              <a16:creationId xmlns:a16="http://schemas.microsoft.com/office/drawing/2014/main" id="{00000000-0008-0000-0600-00000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893820" y="51054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2</xdr:row>
      <xdr:rowOff>243138</xdr:rowOff>
    </xdr:from>
    <xdr:to>
      <xdr:col>2</xdr:col>
      <xdr:colOff>0</xdr:colOff>
      <xdr:row>4</xdr:row>
      <xdr:rowOff>7620</xdr:rowOff>
    </xdr:to>
    <xdr:pic>
      <xdr:nvPicPr>
        <xdr:cNvPr id="1123845" name="Picture 24">
          <a:extLst>
            <a:ext uri="{FF2B5EF4-FFF2-40B4-BE49-F238E27FC236}">
              <a16:creationId xmlns:a16="http://schemas.microsoft.com/office/drawing/2014/main" id="{00000000-0008-0000-0600-00000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3893820" y="7543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3</xdr:row>
      <xdr:rowOff>246256</xdr:rowOff>
    </xdr:from>
    <xdr:to>
      <xdr:col>2</xdr:col>
      <xdr:colOff>0</xdr:colOff>
      <xdr:row>4</xdr:row>
      <xdr:rowOff>228600</xdr:rowOff>
    </xdr:to>
    <xdr:pic>
      <xdr:nvPicPr>
        <xdr:cNvPr id="1123846" name="Picture 25">
          <a:extLst>
            <a:ext uri="{FF2B5EF4-FFF2-40B4-BE49-F238E27FC236}">
              <a16:creationId xmlns:a16="http://schemas.microsoft.com/office/drawing/2014/main" id="{00000000-0008-0000-0600-00000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893820" y="1005840"/>
          <a:ext cx="2667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4</xdr:row>
      <xdr:rowOff>246256</xdr:rowOff>
    </xdr:from>
    <xdr:to>
      <xdr:col>2</xdr:col>
      <xdr:colOff>0</xdr:colOff>
      <xdr:row>6</xdr:row>
      <xdr:rowOff>7620</xdr:rowOff>
    </xdr:to>
    <xdr:pic>
      <xdr:nvPicPr>
        <xdr:cNvPr id="1123847" name="Picture 26">
          <a:extLst>
            <a:ext uri="{FF2B5EF4-FFF2-40B4-BE49-F238E27FC236}">
              <a16:creationId xmlns:a16="http://schemas.microsoft.com/office/drawing/2014/main" id="{00000000-0008-0000-0600-00000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893820" y="125730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6</xdr:row>
      <xdr:rowOff>0</xdr:rowOff>
    </xdr:from>
    <xdr:to>
      <xdr:col>2</xdr:col>
      <xdr:colOff>0</xdr:colOff>
      <xdr:row>7</xdr:row>
      <xdr:rowOff>7620</xdr:rowOff>
    </xdr:to>
    <xdr:pic>
      <xdr:nvPicPr>
        <xdr:cNvPr id="1123848" name="Picture 27">
          <a:extLst>
            <a:ext uri="{FF2B5EF4-FFF2-40B4-BE49-F238E27FC236}">
              <a16:creationId xmlns:a16="http://schemas.microsoft.com/office/drawing/2014/main" id="{00000000-0008-0000-0600-00000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893820" y="150876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7</xdr:row>
      <xdr:rowOff>0</xdr:rowOff>
    </xdr:from>
    <xdr:to>
      <xdr:col>2</xdr:col>
      <xdr:colOff>0</xdr:colOff>
      <xdr:row>8</xdr:row>
      <xdr:rowOff>7620</xdr:rowOff>
    </xdr:to>
    <xdr:pic>
      <xdr:nvPicPr>
        <xdr:cNvPr id="1123849" name="Picture 28">
          <a:extLst>
            <a:ext uri="{FF2B5EF4-FFF2-40B4-BE49-F238E27FC236}">
              <a16:creationId xmlns:a16="http://schemas.microsoft.com/office/drawing/2014/main" id="{00000000-0008-0000-0600-00000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3893820" y="176022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8</xdr:row>
      <xdr:rowOff>0</xdr:rowOff>
    </xdr:from>
    <xdr:to>
      <xdr:col>2</xdr:col>
      <xdr:colOff>0</xdr:colOff>
      <xdr:row>9</xdr:row>
      <xdr:rowOff>7620</xdr:rowOff>
    </xdr:to>
    <xdr:pic>
      <xdr:nvPicPr>
        <xdr:cNvPr id="1123850" name="Picture 29">
          <a:extLst>
            <a:ext uri="{FF2B5EF4-FFF2-40B4-BE49-F238E27FC236}">
              <a16:creationId xmlns:a16="http://schemas.microsoft.com/office/drawing/2014/main" id="{00000000-0008-0000-0600-00000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93820" y="20116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8</xdr:row>
      <xdr:rowOff>243138</xdr:rowOff>
    </xdr:from>
    <xdr:to>
      <xdr:col>2</xdr:col>
      <xdr:colOff>0</xdr:colOff>
      <xdr:row>10</xdr:row>
      <xdr:rowOff>7620</xdr:rowOff>
    </xdr:to>
    <xdr:pic>
      <xdr:nvPicPr>
        <xdr:cNvPr id="1123851" name="Picture 31">
          <a:extLst>
            <a:ext uri="{FF2B5EF4-FFF2-40B4-BE49-F238E27FC236}">
              <a16:creationId xmlns:a16="http://schemas.microsoft.com/office/drawing/2014/main" id="{00000000-0008-0000-0600-00000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893820" y="226314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11</xdr:row>
      <xdr:rowOff>7620</xdr:rowOff>
    </xdr:from>
    <xdr:to>
      <xdr:col>2</xdr:col>
      <xdr:colOff>0</xdr:colOff>
      <xdr:row>12</xdr:row>
      <xdr:rowOff>15240</xdr:rowOff>
    </xdr:to>
    <xdr:pic>
      <xdr:nvPicPr>
        <xdr:cNvPr id="1123852" name="Picture 33">
          <a:extLst>
            <a:ext uri="{FF2B5EF4-FFF2-40B4-BE49-F238E27FC236}">
              <a16:creationId xmlns:a16="http://schemas.microsoft.com/office/drawing/2014/main" id="{00000000-0008-0000-0600-00000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3893820" y="27736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12</xdr:row>
      <xdr:rowOff>0</xdr:rowOff>
    </xdr:from>
    <xdr:to>
      <xdr:col>2</xdr:col>
      <xdr:colOff>0</xdr:colOff>
      <xdr:row>13</xdr:row>
      <xdr:rowOff>7620</xdr:rowOff>
    </xdr:to>
    <xdr:pic>
      <xdr:nvPicPr>
        <xdr:cNvPr id="1123853" name="Picture 34">
          <a:extLst>
            <a:ext uri="{FF2B5EF4-FFF2-40B4-BE49-F238E27FC236}">
              <a16:creationId xmlns:a16="http://schemas.microsoft.com/office/drawing/2014/main" id="{00000000-0008-0000-0600-00000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3893820" y="301752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12</xdr:row>
      <xdr:rowOff>246256</xdr:rowOff>
    </xdr:from>
    <xdr:to>
      <xdr:col>2</xdr:col>
      <xdr:colOff>0</xdr:colOff>
      <xdr:row>14</xdr:row>
      <xdr:rowOff>7620</xdr:rowOff>
    </xdr:to>
    <xdr:pic>
      <xdr:nvPicPr>
        <xdr:cNvPr id="1123854" name="Picture 35">
          <a:extLst>
            <a:ext uri="{FF2B5EF4-FFF2-40B4-BE49-F238E27FC236}">
              <a16:creationId xmlns:a16="http://schemas.microsoft.com/office/drawing/2014/main" id="{00000000-0008-0000-0600-00000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3893820" y="32689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13</xdr:row>
      <xdr:rowOff>246256</xdr:rowOff>
    </xdr:from>
    <xdr:to>
      <xdr:col>2</xdr:col>
      <xdr:colOff>0</xdr:colOff>
      <xdr:row>15</xdr:row>
      <xdr:rowOff>7620</xdr:rowOff>
    </xdr:to>
    <xdr:pic>
      <xdr:nvPicPr>
        <xdr:cNvPr id="1123855" name="Picture 36">
          <a:extLst>
            <a:ext uri="{FF2B5EF4-FFF2-40B4-BE49-F238E27FC236}">
              <a16:creationId xmlns:a16="http://schemas.microsoft.com/office/drawing/2014/main" id="{00000000-0008-0000-0600-00000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3893820" y="352044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15</xdr:row>
      <xdr:rowOff>53340</xdr:rowOff>
    </xdr:from>
    <xdr:to>
      <xdr:col>1</xdr:col>
      <xdr:colOff>2011680</xdr:colOff>
      <xdr:row>16</xdr:row>
      <xdr:rowOff>0</xdr:rowOff>
    </xdr:to>
    <xdr:pic>
      <xdr:nvPicPr>
        <xdr:cNvPr id="1123856" name="Picture 37">
          <a:extLst>
            <a:ext uri="{FF2B5EF4-FFF2-40B4-BE49-F238E27FC236}">
              <a16:creationId xmlns:a16="http://schemas.microsoft.com/office/drawing/2014/main" id="{00000000-0008-0000-0600-00001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3924300" y="3825240"/>
          <a:ext cx="19050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16</xdr:row>
      <xdr:rowOff>38100</xdr:rowOff>
    </xdr:from>
    <xdr:to>
      <xdr:col>2</xdr:col>
      <xdr:colOff>0</xdr:colOff>
      <xdr:row>17</xdr:row>
      <xdr:rowOff>15240</xdr:rowOff>
    </xdr:to>
    <xdr:pic>
      <xdr:nvPicPr>
        <xdr:cNvPr id="1123857" name="Picture 38">
          <a:extLst>
            <a:ext uri="{FF2B5EF4-FFF2-40B4-BE49-F238E27FC236}">
              <a16:creationId xmlns:a16="http://schemas.microsoft.com/office/drawing/2014/main" id="{00000000-0008-0000-0600-00001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3893820" y="4061460"/>
          <a:ext cx="2667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17</xdr:row>
      <xdr:rowOff>45720</xdr:rowOff>
    </xdr:from>
    <xdr:to>
      <xdr:col>1</xdr:col>
      <xdr:colOff>2019300</xdr:colOff>
      <xdr:row>17</xdr:row>
      <xdr:rowOff>236220</xdr:rowOff>
    </xdr:to>
    <xdr:pic>
      <xdr:nvPicPr>
        <xdr:cNvPr id="1123858" name="Picture 39">
          <a:extLst>
            <a:ext uri="{FF2B5EF4-FFF2-40B4-BE49-F238E27FC236}">
              <a16:creationId xmlns:a16="http://schemas.microsoft.com/office/drawing/2014/main" id="{00000000-0008-0000-0600-00001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3924300" y="4320540"/>
          <a:ext cx="1981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18</xdr:row>
      <xdr:rowOff>53340</xdr:rowOff>
    </xdr:from>
    <xdr:to>
      <xdr:col>1</xdr:col>
      <xdr:colOff>2011680</xdr:colOff>
      <xdr:row>19</xdr:row>
      <xdr:rowOff>0</xdr:rowOff>
    </xdr:to>
    <xdr:pic>
      <xdr:nvPicPr>
        <xdr:cNvPr id="1123859" name="Picture 40">
          <a:extLst>
            <a:ext uri="{FF2B5EF4-FFF2-40B4-BE49-F238E27FC236}">
              <a16:creationId xmlns:a16="http://schemas.microsoft.com/office/drawing/2014/main" id="{00000000-0008-0000-0600-00001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3924300" y="4579620"/>
          <a:ext cx="19050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19</xdr:row>
      <xdr:rowOff>45720</xdr:rowOff>
    </xdr:from>
    <xdr:to>
      <xdr:col>1</xdr:col>
      <xdr:colOff>2019300</xdr:colOff>
      <xdr:row>19</xdr:row>
      <xdr:rowOff>236220</xdr:rowOff>
    </xdr:to>
    <xdr:pic>
      <xdr:nvPicPr>
        <xdr:cNvPr id="1123860" name="Picture 41">
          <a:extLst>
            <a:ext uri="{FF2B5EF4-FFF2-40B4-BE49-F238E27FC236}">
              <a16:creationId xmlns:a16="http://schemas.microsoft.com/office/drawing/2014/main" id="{00000000-0008-0000-0600-00001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3924300" y="4823460"/>
          <a:ext cx="1981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0</xdr:row>
      <xdr:rowOff>30480</xdr:rowOff>
    </xdr:from>
    <xdr:to>
      <xdr:col>2</xdr:col>
      <xdr:colOff>2034540</xdr:colOff>
      <xdr:row>1</xdr:row>
      <xdr:rowOff>30480</xdr:rowOff>
    </xdr:to>
    <xdr:pic>
      <xdr:nvPicPr>
        <xdr:cNvPr id="1123861" name="Picture 42">
          <a:extLst>
            <a:ext uri="{FF2B5EF4-FFF2-40B4-BE49-F238E27FC236}">
              <a16:creationId xmlns:a16="http://schemas.microsoft.com/office/drawing/2014/main" id="{00000000-0008-0000-0600-00001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6012180" y="30480"/>
          <a:ext cx="26670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1</xdr:row>
      <xdr:rowOff>7620</xdr:rowOff>
    </xdr:from>
    <xdr:to>
      <xdr:col>2</xdr:col>
      <xdr:colOff>2034540</xdr:colOff>
      <xdr:row>2</xdr:row>
      <xdr:rowOff>15240</xdr:rowOff>
    </xdr:to>
    <xdr:pic>
      <xdr:nvPicPr>
        <xdr:cNvPr id="1123862" name="Picture 43">
          <a:extLst>
            <a:ext uri="{FF2B5EF4-FFF2-40B4-BE49-F238E27FC236}">
              <a16:creationId xmlns:a16="http://schemas.microsoft.com/office/drawing/2014/main" id="{00000000-0008-0000-0600-00001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012180" y="2590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3</xdr:row>
      <xdr:rowOff>15240</xdr:rowOff>
    </xdr:from>
    <xdr:to>
      <xdr:col>2</xdr:col>
      <xdr:colOff>2036445</xdr:colOff>
      <xdr:row>3</xdr:row>
      <xdr:rowOff>246256</xdr:rowOff>
    </xdr:to>
    <xdr:pic>
      <xdr:nvPicPr>
        <xdr:cNvPr id="1123863" name="Picture 45">
          <a:extLst>
            <a:ext uri="{FF2B5EF4-FFF2-40B4-BE49-F238E27FC236}">
              <a16:creationId xmlns:a16="http://schemas.microsoft.com/office/drawing/2014/main" id="{00000000-0008-0000-0600-00001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6027420" y="76962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3</xdr:row>
      <xdr:rowOff>236220</xdr:rowOff>
    </xdr:from>
    <xdr:to>
      <xdr:col>2</xdr:col>
      <xdr:colOff>2036445</xdr:colOff>
      <xdr:row>4</xdr:row>
      <xdr:rowOff>228600</xdr:rowOff>
    </xdr:to>
    <xdr:pic>
      <xdr:nvPicPr>
        <xdr:cNvPr id="1123864" name="Picture 46">
          <a:extLst>
            <a:ext uri="{FF2B5EF4-FFF2-40B4-BE49-F238E27FC236}">
              <a16:creationId xmlns:a16="http://schemas.microsoft.com/office/drawing/2014/main" id="{00000000-0008-0000-0600-00001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6027420" y="99060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4</xdr:row>
      <xdr:rowOff>236220</xdr:rowOff>
    </xdr:from>
    <xdr:to>
      <xdr:col>2</xdr:col>
      <xdr:colOff>2034540</xdr:colOff>
      <xdr:row>6</xdr:row>
      <xdr:rowOff>0</xdr:rowOff>
    </xdr:to>
    <xdr:pic>
      <xdr:nvPicPr>
        <xdr:cNvPr id="1123865" name="Picture 47">
          <a:extLst>
            <a:ext uri="{FF2B5EF4-FFF2-40B4-BE49-F238E27FC236}">
              <a16:creationId xmlns:a16="http://schemas.microsoft.com/office/drawing/2014/main" id="{00000000-0008-0000-0600-00001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6012180" y="1242060"/>
          <a:ext cx="2667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6</xdr:row>
      <xdr:rowOff>0</xdr:rowOff>
    </xdr:from>
    <xdr:to>
      <xdr:col>2</xdr:col>
      <xdr:colOff>2036445</xdr:colOff>
      <xdr:row>6</xdr:row>
      <xdr:rowOff>236220</xdr:rowOff>
    </xdr:to>
    <xdr:pic>
      <xdr:nvPicPr>
        <xdr:cNvPr id="1123866" name="Picture 48">
          <a:extLst>
            <a:ext uri="{FF2B5EF4-FFF2-40B4-BE49-F238E27FC236}">
              <a16:creationId xmlns:a16="http://schemas.microsoft.com/office/drawing/2014/main" id="{00000000-0008-0000-0600-00001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027420" y="150876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1851660</xdr:colOff>
      <xdr:row>7</xdr:row>
      <xdr:rowOff>45720</xdr:rowOff>
    </xdr:from>
    <xdr:to>
      <xdr:col>3</xdr:col>
      <xdr:colOff>1905</xdr:colOff>
      <xdr:row>7</xdr:row>
      <xdr:rowOff>236220</xdr:rowOff>
    </xdr:to>
    <xdr:pic>
      <xdr:nvPicPr>
        <xdr:cNvPr id="1123867" name="Picture 49">
          <a:extLst>
            <a:ext uri="{FF2B5EF4-FFF2-40B4-BE49-F238E27FC236}">
              <a16:creationId xmlns:a16="http://schemas.microsoft.com/office/drawing/2014/main" id="{00000000-0008-0000-0600-00001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6057900" y="1805940"/>
          <a:ext cx="1981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8</xdr:row>
      <xdr:rowOff>15240</xdr:rowOff>
    </xdr:from>
    <xdr:to>
      <xdr:col>2</xdr:col>
      <xdr:colOff>2036445</xdr:colOff>
      <xdr:row>9</xdr:row>
      <xdr:rowOff>7620</xdr:rowOff>
    </xdr:to>
    <xdr:pic>
      <xdr:nvPicPr>
        <xdr:cNvPr id="1123868" name="Picture 50">
          <a:extLst>
            <a:ext uri="{FF2B5EF4-FFF2-40B4-BE49-F238E27FC236}">
              <a16:creationId xmlns:a16="http://schemas.microsoft.com/office/drawing/2014/main" id="{00000000-0008-0000-0600-00001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6027420" y="202692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8</xdr:row>
      <xdr:rowOff>243138</xdr:rowOff>
    </xdr:from>
    <xdr:to>
      <xdr:col>2</xdr:col>
      <xdr:colOff>2034540</xdr:colOff>
      <xdr:row>10</xdr:row>
      <xdr:rowOff>0</xdr:rowOff>
    </xdr:to>
    <xdr:pic>
      <xdr:nvPicPr>
        <xdr:cNvPr id="1123869" name="Picture 51">
          <a:extLst>
            <a:ext uri="{FF2B5EF4-FFF2-40B4-BE49-F238E27FC236}">
              <a16:creationId xmlns:a16="http://schemas.microsoft.com/office/drawing/2014/main" id="{00000000-0008-0000-0600-00001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6012180" y="2263140"/>
          <a:ext cx="26670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10</xdr:row>
      <xdr:rowOff>0</xdr:rowOff>
    </xdr:from>
    <xdr:to>
      <xdr:col>2</xdr:col>
      <xdr:colOff>2036445</xdr:colOff>
      <xdr:row>10</xdr:row>
      <xdr:rowOff>236220</xdr:rowOff>
    </xdr:to>
    <xdr:pic>
      <xdr:nvPicPr>
        <xdr:cNvPr id="1123870" name="Picture 52">
          <a:extLst>
            <a:ext uri="{FF2B5EF4-FFF2-40B4-BE49-F238E27FC236}">
              <a16:creationId xmlns:a16="http://schemas.microsoft.com/office/drawing/2014/main" id="{00000000-0008-0000-0600-00001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027420" y="251460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1798320</xdr:colOff>
      <xdr:row>10</xdr:row>
      <xdr:rowOff>236220</xdr:rowOff>
    </xdr:from>
    <xdr:to>
      <xdr:col>3</xdr:col>
      <xdr:colOff>3810</xdr:colOff>
      <xdr:row>12</xdr:row>
      <xdr:rowOff>15240</xdr:rowOff>
    </xdr:to>
    <xdr:pic>
      <xdr:nvPicPr>
        <xdr:cNvPr id="1123871" name="Picture 53">
          <a:extLst>
            <a:ext uri="{FF2B5EF4-FFF2-40B4-BE49-F238E27FC236}">
              <a16:creationId xmlns:a16="http://schemas.microsoft.com/office/drawing/2014/main" id="{00000000-0008-0000-0600-00001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6004560" y="2750820"/>
          <a:ext cx="281940" cy="281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12</xdr:row>
      <xdr:rowOff>7620</xdr:rowOff>
    </xdr:from>
    <xdr:to>
      <xdr:col>2</xdr:col>
      <xdr:colOff>2036445</xdr:colOff>
      <xdr:row>12</xdr:row>
      <xdr:rowOff>246256</xdr:rowOff>
    </xdr:to>
    <xdr:pic>
      <xdr:nvPicPr>
        <xdr:cNvPr id="1123872" name="Picture 54">
          <a:extLst>
            <a:ext uri="{FF2B5EF4-FFF2-40B4-BE49-F238E27FC236}">
              <a16:creationId xmlns:a16="http://schemas.microsoft.com/office/drawing/2014/main" id="{00000000-0008-0000-0600-00002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6027420" y="302514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13</xdr:row>
      <xdr:rowOff>15240</xdr:rowOff>
    </xdr:from>
    <xdr:to>
      <xdr:col>2</xdr:col>
      <xdr:colOff>2036445</xdr:colOff>
      <xdr:row>14</xdr:row>
      <xdr:rowOff>7620</xdr:rowOff>
    </xdr:to>
    <xdr:pic>
      <xdr:nvPicPr>
        <xdr:cNvPr id="1123873" name="Picture 55">
          <a:extLst>
            <a:ext uri="{FF2B5EF4-FFF2-40B4-BE49-F238E27FC236}">
              <a16:creationId xmlns:a16="http://schemas.microsoft.com/office/drawing/2014/main" id="{00000000-0008-0000-0600-00002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6027420" y="328422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1798320</xdr:colOff>
      <xdr:row>13</xdr:row>
      <xdr:rowOff>246256</xdr:rowOff>
    </xdr:from>
    <xdr:to>
      <xdr:col>3</xdr:col>
      <xdr:colOff>3810</xdr:colOff>
      <xdr:row>15</xdr:row>
      <xdr:rowOff>30480</xdr:rowOff>
    </xdr:to>
    <xdr:pic>
      <xdr:nvPicPr>
        <xdr:cNvPr id="1123874" name="Picture 56">
          <a:extLst>
            <a:ext uri="{FF2B5EF4-FFF2-40B4-BE49-F238E27FC236}">
              <a16:creationId xmlns:a16="http://schemas.microsoft.com/office/drawing/2014/main" id="{00000000-0008-0000-0600-00002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004560" y="3520440"/>
          <a:ext cx="281940" cy="281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15</xdr:row>
      <xdr:rowOff>15240</xdr:rowOff>
    </xdr:from>
    <xdr:to>
      <xdr:col>2</xdr:col>
      <xdr:colOff>2036445</xdr:colOff>
      <xdr:row>16</xdr:row>
      <xdr:rowOff>7620</xdr:rowOff>
    </xdr:to>
    <xdr:pic>
      <xdr:nvPicPr>
        <xdr:cNvPr id="1123875" name="Picture 57">
          <a:extLst>
            <a:ext uri="{FF2B5EF4-FFF2-40B4-BE49-F238E27FC236}">
              <a16:creationId xmlns:a16="http://schemas.microsoft.com/office/drawing/2014/main" id="{00000000-0008-0000-0600-00002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6027420" y="378714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1851660</xdr:colOff>
      <xdr:row>16</xdr:row>
      <xdr:rowOff>15240</xdr:rowOff>
    </xdr:from>
    <xdr:to>
      <xdr:col>2</xdr:col>
      <xdr:colOff>2034540</xdr:colOff>
      <xdr:row>16</xdr:row>
      <xdr:rowOff>198120</xdr:rowOff>
    </xdr:to>
    <xdr:pic>
      <xdr:nvPicPr>
        <xdr:cNvPr id="1123876" name="Picture 79">
          <a:extLst>
            <a:ext uri="{FF2B5EF4-FFF2-40B4-BE49-F238E27FC236}">
              <a16:creationId xmlns:a16="http://schemas.microsoft.com/office/drawing/2014/main" id="{00000000-0008-0000-0600-00002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6057900" y="403860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1851660</xdr:colOff>
      <xdr:row>17</xdr:row>
      <xdr:rowOff>45720</xdr:rowOff>
    </xdr:from>
    <xdr:to>
      <xdr:col>2</xdr:col>
      <xdr:colOff>2034540</xdr:colOff>
      <xdr:row>17</xdr:row>
      <xdr:rowOff>228600</xdr:rowOff>
    </xdr:to>
    <xdr:pic>
      <xdr:nvPicPr>
        <xdr:cNvPr id="1123877" name="Picture 80">
          <a:extLst>
            <a:ext uri="{FF2B5EF4-FFF2-40B4-BE49-F238E27FC236}">
              <a16:creationId xmlns:a16="http://schemas.microsoft.com/office/drawing/2014/main" id="{00000000-0008-0000-0600-00002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6057900" y="432054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1828800</xdr:colOff>
      <xdr:row>18</xdr:row>
      <xdr:rowOff>30480</xdr:rowOff>
    </xdr:from>
    <xdr:to>
      <xdr:col>3</xdr:col>
      <xdr:colOff>0</xdr:colOff>
      <xdr:row>19</xdr:row>
      <xdr:rowOff>0</xdr:rowOff>
    </xdr:to>
    <xdr:pic>
      <xdr:nvPicPr>
        <xdr:cNvPr id="1123878" name="Picture 58">
          <a:extLst>
            <a:ext uri="{FF2B5EF4-FFF2-40B4-BE49-F238E27FC236}">
              <a16:creationId xmlns:a16="http://schemas.microsoft.com/office/drawing/2014/main" id="{00000000-0008-0000-0600-00002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6035040" y="455676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xdr:row>
      <xdr:rowOff>15240</xdr:rowOff>
    </xdr:from>
    <xdr:to>
      <xdr:col>3</xdr:col>
      <xdr:colOff>2019300</xdr:colOff>
      <xdr:row>1</xdr:row>
      <xdr:rowOff>236220</xdr:rowOff>
    </xdr:to>
    <xdr:pic>
      <xdr:nvPicPr>
        <xdr:cNvPr id="1123879" name="Picture 61">
          <a:extLst>
            <a:ext uri="{FF2B5EF4-FFF2-40B4-BE49-F238E27FC236}">
              <a16:creationId xmlns:a16="http://schemas.microsoft.com/office/drawing/2014/main" id="{00000000-0008-0000-0600-00002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100060" y="26670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2</xdr:row>
      <xdr:rowOff>7620</xdr:rowOff>
    </xdr:from>
    <xdr:to>
      <xdr:col>3</xdr:col>
      <xdr:colOff>2019300</xdr:colOff>
      <xdr:row>2</xdr:row>
      <xdr:rowOff>228600</xdr:rowOff>
    </xdr:to>
    <xdr:pic>
      <xdr:nvPicPr>
        <xdr:cNvPr id="1123880" name="Picture 63">
          <a:extLst>
            <a:ext uri="{FF2B5EF4-FFF2-40B4-BE49-F238E27FC236}">
              <a16:creationId xmlns:a16="http://schemas.microsoft.com/office/drawing/2014/main" id="{00000000-0008-0000-0600-00002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8100060" y="5105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3</xdr:row>
      <xdr:rowOff>246256</xdr:rowOff>
    </xdr:from>
    <xdr:to>
      <xdr:col>3</xdr:col>
      <xdr:colOff>2026920</xdr:colOff>
      <xdr:row>4</xdr:row>
      <xdr:rowOff>236220</xdr:rowOff>
    </xdr:to>
    <xdr:pic>
      <xdr:nvPicPr>
        <xdr:cNvPr id="1123881" name="Picture 63">
          <a:extLst>
            <a:ext uri="{FF2B5EF4-FFF2-40B4-BE49-F238E27FC236}">
              <a16:creationId xmlns:a16="http://schemas.microsoft.com/office/drawing/2014/main" id="{00000000-0008-0000-0600-00002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8092440" y="100584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1798320</xdr:colOff>
      <xdr:row>5</xdr:row>
      <xdr:rowOff>15240</xdr:rowOff>
    </xdr:from>
    <xdr:to>
      <xdr:col>3</xdr:col>
      <xdr:colOff>2004060</xdr:colOff>
      <xdr:row>5</xdr:row>
      <xdr:rowOff>213360</xdr:rowOff>
    </xdr:to>
    <xdr:pic>
      <xdr:nvPicPr>
        <xdr:cNvPr id="1123882" name="Picture 64">
          <a:extLst>
            <a:ext uri="{FF2B5EF4-FFF2-40B4-BE49-F238E27FC236}">
              <a16:creationId xmlns:a16="http://schemas.microsoft.com/office/drawing/2014/main" id="{00000000-0008-0000-0600-00002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8107680" y="127254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1805940</xdr:colOff>
      <xdr:row>6</xdr:row>
      <xdr:rowOff>45720</xdr:rowOff>
    </xdr:from>
    <xdr:to>
      <xdr:col>3</xdr:col>
      <xdr:colOff>1988820</xdr:colOff>
      <xdr:row>6</xdr:row>
      <xdr:rowOff>228600</xdr:rowOff>
    </xdr:to>
    <xdr:pic>
      <xdr:nvPicPr>
        <xdr:cNvPr id="1123883" name="Picture 66">
          <a:extLst>
            <a:ext uri="{FF2B5EF4-FFF2-40B4-BE49-F238E27FC236}">
              <a16:creationId xmlns:a16="http://schemas.microsoft.com/office/drawing/2014/main" id="{00000000-0008-0000-0600-00002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8115300" y="155448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3</xdr:row>
      <xdr:rowOff>7620</xdr:rowOff>
    </xdr:from>
    <xdr:to>
      <xdr:col>1</xdr:col>
      <xdr:colOff>3810</xdr:colOff>
      <xdr:row>4</xdr:row>
      <xdr:rowOff>30480</xdr:rowOff>
    </xdr:to>
    <xdr:pic>
      <xdr:nvPicPr>
        <xdr:cNvPr id="1123884" name="Picture 3">
          <a:extLst>
            <a:ext uri="{FF2B5EF4-FFF2-40B4-BE49-F238E27FC236}">
              <a16:creationId xmlns:a16="http://schemas.microsoft.com/office/drawing/2014/main" id="{00000000-0008-0000-0600-00002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1783080" y="762000"/>
          <a:ext cx="259080" cy="274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19</xdr:row>
      <xdr:rowOff>0</xdr:rowOff>
    </xdr:from>
    <xdr:to>
      <xdr:col>2</xdr:col>
      <xdr:colOff>2034540</xdr:colOff>
      <xdr:row>20</xdr:row>
      <xdr:rowOff>0</xdr:rowOff>
    </xdr:to>
    <xdr:pic>
      <xdr:nvPicPr>
        <xdr:cNvPr id="1123885" name="Picture 61">
          <a:extLst>
            <a:ext uri="{FF2B5EF4-FFF2-40B4-BE49-F238E27FC236}">
              <a16:creationId xmlns:a16="http://schemas.microsoft.com/office/drawing/2014/main" id="{00000000-0008-0000-0600-00002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6012180" y="4777740"/>
          <a:ext cx="26670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1798320</xdr:colOff>
      <xdr:row>0</xdr:row>
      <xdr:rowOff>53340</xdr:rowOff>
    </xdr:from>
    <xdr:to>
      <xdr:col>3</xdr:col>
      <xdr:colOff>1996440</xdr:colOff>
      <xdr:row>1</xdr:row>
      <xdr:rowOff>0</xdr:rowOff>
    </xdr:to>
    <xdr:pic>
      <xdr:nvPicPr>
        <xdr:cNvPr id="1123886" name="Picture 60">
          <a:extLst>
            <a:ext uri="{FF2B5EF4-FFF2-40B4-BE49-F238E27FC236}">
              <a16:creationId xmlns:a16="http://schemas.microsoft.com/office/drawing/2014/main" id="{00000000-0008-0000-0600-00002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8107680" y="53340"/>
          <a:ext cx="19812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7</xdr:row>
      <xdr:rowOff>15240</xdr:rowOff>
    </xdr:from>
    <xdr:to>
      <xdr:col>3</xdr:col>
      <xdr:colOff>2004060</xdr:colOff>
      <xdr:row>7</xdr:row>
      <xdr:rowOff>228600</xdr:rowOff>
    </xdr:to>
    <xdr:pic>
      <xdr:nvPicPr>
        <xdr:cNvPr id="1123887" name="Picture 67">
          <a:extLst>
            <a:ext uri="{FF2B5EF4-FFF2-40B4-BE49-F238E27FC236}">
              <a16:creationId xmlns:a16="http://schemas.microsoft.com/office/drawing/2014/main" id="{00000000-0008-0000-0600-00002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8100060" y="177546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9</xdr:row>
      <xdr:rowOff>15240</xdr:rowOff>
    </xdr:from>
    <xdr:to>
      <xdr:col>3</xdr:col>
      <xdr:colOff>2019300</xdr:colOff>
      <xdr:row>9</xdr:row>
      <xdr:rowOff>236220</xdr:rowOff>
    </xdr:to>
    <xdr:pic>
      <xdr:nvPicPr>
        <xdr:cNvPr id="1123888" name="Picture 69">
          <a:extLst>
            <a:ext uri="{FF2B5EF4-FFF2-40B4-BE49-F238E27FC236}">
              <a16:creationId xmlns:a16="http://schemas.microsoft.com/office/drawing/2014/main" id="{00000000-0008-0000-0600-00003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8100060" y="227838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10</xdr:row>
      <xdr:rowOff>15240</xdr:rowOff>
    </xdr:from>
    <xdr:to>
      <xdr:col>3</xdr:col>
      <xdr:colOff>2004060</xdr:colOff>
      <xdr:row>10</xdr:row>
      <xdr:rowOff>228600</xdr:rowOff>
    </xdr:to>
    <xdr:pic>
      <xdr:nvPicPr>
        <xdr:cNvPr id="1123889" name="Picture 71">
          <a:extLst>
            <a:ext uri="{FF2B5EF4-FFF2-40B4-BE49-F238E27FC236}">
              <a16:creationId xmlns:a16="http://schemas.microsoft.com/office/drawing/2014/main" id="{00000000-0008-0000-0600-00003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8100060" y="252984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11</xdr:row>
      <xdr:rowOff>30480</xdr:rowOff>
    </xdr:from>
    <xdr:to>
      <xdr:col>3</xdr:col>
      <xdr:colOff>2011680</xdr:colOff>
      <xdr:row>12</xdr:row>
      <xdr:rowOff>7620</xdr:rowOff>
    </xdr:to>
    <xdr:pic>
      <xdr:nvPicPr>
        <xdr:cNvPr id="1123890" name="Picture 72">
          <a:extLst>
            <a:ext uri="{FF2B5EF4-FFF2-40B4-BE49-F238E27FC236}">
              <a16:creationId xmlns:a16="http://schemas.microsoft.com/office/drawing/2014/main" id="{00000000-0008-0000-0600-00003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8092440" y="2796540"/>
          <a:ext cx="2286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13</xdr:row>
      <xdr:rowOff>15240</xdr:rowOff>
    </xdr:from>
    <xdr:to>
      <xdr:col>3</xdr:col>
      <xdr:colOff>2004060</xdr:colOff>
      <xdr:row>13</xdr:row>
      <xdr:rowOff>228600</xdr:rowOff>
    </xdr:to>
    <xdr:pic>
      <xdr:nvPicPr>
        <xdr:cNvPr id="1123891" name="Picture 73">
          <a:extLst>
            <a:ext uri="{FF2B5EF4-FFF2-40B4-BE49-F238E27FC236}">
              <a16:creationId xmlns:a16="http://schemas.microsoft.com/office/drawing/2014/main" id="{00000000-0008-0000-0600-00003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8100060" y="328422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1805940</xdr:colOff>
      <xdr:row>14</xdr:row>
      <xdr:rowOff>15240</xdr:rowOff>
    </xdr:from>
    <xdr:to>
      <xdr:col>3</xdr:col>
      <xdr:colOff>1988820</xdr:colOff>
      <xdr:row>14</xdr:row>
      <xdr:rowOff>198120</xdr:rowOff>
    </xdr:to>
    <xdr:pic>
      <xdr:nvPicPr>
        <xdr:cNvPr id="1123892" name="Picture 75">
          <a:extLst>
            <a:ext uri="{FF2B5EF4-FFF2-40B4-BE49-F238E27FC236}">
              <a16:creationId xmlns:a16="http://schemas.microsoft.com/office/drawing/2014/main" id="{00000000-0008-0000-0600-00003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8115300" y="353568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1828800</xdr:colOff>
      <xdr:row>2</xdr:row>
      <xdr:rowOff>7620</xdr:rowOff>
    </xdr:from>
    <xdr:to>
      <xdr:col>3</xdr:col>
      <xdr:colOff>0</xdr:colOff>
      <xdr:row>2</xdr:row>
      <xdr:rowOff>228600</xdr:rowOff>
    </xdr:to>
    <xdr:pic>
      <xdr:nvPicPr>
        <xdr:cNvPr id="1123893" name="Picture 44">
          <a:extLst>
            <a:ext uri="{FF2B5EF4-FFF2-40B4-BE49-F238E27FC236}">
              <a16:creationId xmlns:a16="http://schemas.microsoft.com/office/drawing/2014/main" id="{00000000-0008-0000-0600-00003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6035040" y="5105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15</xdr:row>
      <xdr:rowOff>7620</xdr:rowOff>
    </xdr:from>
    <xdr:to>
      <xdr:col>3</xdr:col>
      <xdr:colOff>2004060</xdr:colOff>
      <xdr:row>15</xdr:row>
      <xdr:rowOff>220980</xdr:rowOff>
    </xdr:to>
    <xdr:pic>
      <xdr:nvPicPr>
        <xdr:cNvPr id="1123894" name="Picture 78">
          <a:extLst>
            <a:ext uri="{FF2B5EF4-FFF2-40B4-BE49-F238E27FC236}">
              <a16:creationId xmlns:a16="http://schemas.microsoft.com/office/drawing/2014/main" id="{00000000-0008-0000-0600-00003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8100060" y="377952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16</xdr:row>
      <xdr:rowOff>0</xdr:rowOff>
    </xdr:from>
    <xdr:to>
      <xdr:col>3</xdr:col>
      <xdr:colOff>2004060</xdr:colOff>
      <xdr:row>16</xdr:row>
      <xdr:rowOff>213360</xdr:rowOff>
    </xdr:to>
    <xdr:pic>
      <xdr:nvPicPr>
        <xdr:cNvPr id="1123895" name="Picture 79">
          <a:extLst>
            <a:ext uri="{FF2B5EF4-FFF2-40B4-BE49-F238E27FC236}">
              <a16:creationId xmlns:a16="http://schemas.microsoft.com/office/drawing/2014/main" id="{00000000-0008-0000-0600-00003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8100060" y="402336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17</xdr:row>
      <xdr:rowOff>7620</xdr:rowOff>
    </xdr:from>
    <xdr:to>
      <xdr:col>3</xdr:col>
      <xdr:colOff>2019300</xdr:colOff>
      <xdr:row>17</xdr:row>
      <xdr:rowOff>228600</xdr:rowOff>
    </xdr:to>
    <xdr:pic>
      <xdr:nvPicPr>
        <xdr:cNvPr id="1123896" name="Picture 81">
          <a:extLst>
            <a:ext uri="{FF2B5EF4-FFF2-40B4-BE49-F238E27FC236}">
              <a16:creationId xmlns:a16="http://schemas.microsoft.com/office/drawing/2014/main" id="{00000000-0008-0000-0600-00003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8100060" y="42824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1798320</xdr:colOff>
      <xdr:row>18</xdr:row>
      <xdr:rowOff>15240</xdr:rowOff>
    </xdr:from>
    <xdr:to>
      <xdr:col>3</xdr:col>
      <xdr:colOff>2004060</xdr:colOff>
      <xdr:row>18</xdr:row>
      <xdr:rowOff>213360</xdr:rowOff>
    </xdr:to>
    <xdr:pic>
      <xdr:nvPicPr>
        <xdr:cNvPr id="1123897" name="Picture 84">
          <a:extLst>
            <a:ext uri="{FF2B5EF4-FFF2-40B4-BE49-F238E27FC236}">
              <a16:creationId xmlns:a16="http://schemas.microsoft.com/office/drawing/2014/main" id="{00000000-0008-0000-0600-00003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8107680" y="454152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8</xdr:row>
      <xdr:rowOff>0</xdr:rowOff>
    </xdr:from>
    <xdr:to>
      <xdr:col>3</xdr:col>
      <xdr:colOff>2019300</xdr:colOff>
      <xdr:row>8</xdr:row>
      <xdr:rowOff>228600</xdr:rowOff>
    </xdr:to>
    <xdr:pic>
      <xdr:nvPicPr>
        <xdr:cNvPr id="1123898" name="Picture 69">
          <a:extLst>
            <a:ext uri="{FF2B5EF4-FFF2-40B4-BE49-F238E27FC236}">
              <a16:creationId xmlns:a16="http://schemas.microsoft.com/office/drawing/2014/main" id="{00000000-0008-0000-0600-00003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8092440" y="201168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2</xdr:row>
      <xdr:rowOff>243138</xdr:rowOff>
    </xdr:from>
    <xdr:to>
      <xdr:col>3</xdr:col>
      <xdr:colOff>2026920</xdr:colOff>
      <xdr:row>3</xdr:row>
      <xdr:rowOff>236220</xdr:rowOff>
    </xdr:to>
    <xdr:pic>
      <xdr:nvPicPr>
        <xdr:cNvPr id="1123899" name="Picture 52">
          <a:extLst>
            <a:ext uri="{FF2B5EF4-FFF2-40B4-BE49-F238E27FC236}">
              <a16:creationId xmlns:a16="http://schemas.microsoft.com/office/drawing/2014/main" id="{00000000-0008-0000-0600-00003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8092440" y="75438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19</xdr:row>
      <xdr:rowOff>15240</xdr:rowOff>
    </xdr:from>
    <xdr:to>
      <xdr:col>3</xdr:col>
      <xdr:colOff>2019300</xdr:colOff>
      <xdr:row>19</xdr:row>
      <xdr:rowOff>228600</xdr:rowOff>
    </xdr:to>
    <xdr:pic>
      <xdr:nvPicPr>
        <xdr:cNvPr id="1123900" name="Picture 86">
          <a:extLst>
            <a:ext uri="{FF2B5EF4-FFF2-40B4-BE49-F238E27FC236}">
              <a16:creationId xmlns:a16="http://schemas.microsoft.com/office/drawing/2014/main" id="{00000000-0008-0000-0600-00003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8100060" y="4792980"/>
          <a:ext cx="22860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0</xdr:row>
      <xdr:rowOff>15240</xdr:rowOff>
    </xdr:from>
    <xdr:to>
      <xdr:col>4</xdr:col>
      <xdr:colOff>1996440</xdr:colOff>
      <xdr:row>0</xdr:row>
      <xdr:rowOff>236220</xdr:rowOff>
    </xdr:to>
    <xdr:pic>
      <xdr:nvPicPr>
        <xdr:cNvPr id="1123901" name="Picture 87">
          <a:extLst>
            <a:ext uri="{FF2B5EF4-FFF2-40B4-BE49-F238E27FC236}">
              <a16:creationId xmlns:a16="http://schemas.microsoft.com/office/drawing/2014/main" id="{00000000-0008-0000-0600-00003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10180320" y="152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xdr:row>
      <xdr:rowOff>15240</xdr:rowOff>
    </xdr:from>
    <xdr:to>
      <xdr:col>4</xdr:col>
      <xdr:colOff>2004060</xdr:colOff>
      <xdr:row>2</xdr:row>
      <xdr:rowOff>7620</xdr:rowOff>
    </xdr:to>
    <xdr:pic>
      <xdr:nvPicPr>
        <xdr:cNvPr id="1123902" name="Picture 92">
          <a:extLst>
            <a:ext uri="{FF2B5EF4-FFF2-40B4-BE49-F238E27FC236}">
              <a16:creationId xmlns:a16="http://schemas.microsoft.com/office/drawing/2014/main" id="{00000000-0008-0000-0600-00003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10172700" y="26670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xdr:row>
      <xdr:rowOff>243138</xdr:rowOff>
    </xdr:from>
    <xdr:to>
      <xdr:col>4</xdr:col>
      <xdr:colOff>2004060</xdr:colOff>
      <xdr:row>2</xdr:row>
      <xdr:rowOff>236220</xdr:rowOff>
    </xdr:to>
    <xdr:pic>
      <xdr:nvPicPr>
        <xdr:cNvPr id="1123903" name="Picture 91">
          <a:extLst>
            <a:ext uri="{FF2B5EF4-FFF2-40B4-BE49-F238E27FC236}">
              <a16:creationId xmlns:a16="http://schemas.microsoft.com/office/drawing/2014/main" id="{00000000-0008-0000-0600-00003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10172700" y="50292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3</xdr:row>
      <xdr:rowOff>38100</xdr:rowOff>
    </xdr:from>
    <xdr:to>
      <xdr:col>4</xdr:col>
      <xdr:colOff>1996440</xdr:colOff>
      <xdr:row>4</xdr:row>
      <xdr:rowOff>7620</xdr:rowOff>
    </xdr:to>
    <xdr:pic>
      <xdr:nvPicPr>
        <xdr:cNvPr id="1123904" name="Picture 96">
          <a:extLst>
            <a:ext uri="{FF2B5EF4-FFF2-40B4-BE49-F238E27FC236}">
              <a16:creationId xmlns:a16="http://schemas.microsoft.com/office/drawing/2014/main" id="{00000000-0008-0000-0600-00004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10180320" y="79248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1729740</xdr:colOff>
      <xdr:row>3</xdr:row>
      <xdr:rowOff>246256</xdr:rowOff>
    </xdr:from>
    <xdr:to>
      <xdr:col>4</xdr:col>
      <xdr:colOff>2026920</xdr:colOff>
      <xdr:row>5</xdr:row>
      <xdr:rowOff>15240</xdr:rowOff>
    </xdr:to>
    <xdr:pic>
      <xdr:nvPicPr>
        <xdr:cNvPr id="1123905" name="Picture 96">
          <a:extLst>
            <a:ext uri="{FF2B5EF4-FFF2-40B4-BE49-F238E27FC236}">
              <a16:creationId xmlns:a16="http://schemas.microsoft.com/office/drawing/2014/main" id="{00000000-0008-0000-0600-00004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a:fillRect/>
        </a:stretch>
      </xdr:blipFill>
      <xdr:spPr bwMode="auto">
        <a:xfrm>
          <a:off x="10142220" y="1005840"/>
          <a:ext cx="29718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5</xdr:row>
      <xdr:rowOff>15240</xdr:rowOff>
    </xdr:from>
    <xdr:to>
      <xdr:col>4</xdr:col>
      <xdr:colOff>1981200</xdr:colOff>
      <xdr:row>5</xdr:row>
      <xdr:rowOff>228600</xdr:rowOff>
    </xdr:to>
    <xdr:pic>
      <xdr:nvPicPr>
        <xdr:cNvPr id="1123906" name="Picture 96">
          <a:extLst>
            <a:ext uri="{FF2B5EF4-FFF2-40B4-BE49-F238E27FC236}">
              <a16:creationId xmlns:a16="http://schemas.microsoft.com/office/drawing/2014/main" id="{00000000-0008-0000-0600-00004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10180320" y="127254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6</xdr:row>
      <xdr:rowOff>15240</xdr:rowOff>
    </xdr:from>
    <xdr:to>
      <xdr:col>4</xdr:col>
      <xdr:colOff>1981200</xdr:colOff>
      <xdr:row>6</xdr:row>
      <xdr:rowOff>228600</xdr:rowOff>
    </xdr:to>
    <xdr:pic>
      <xdr:nvPicPr>
        <xdr:cNvPr id="1123907" name="Picture 97">
          <a:extLst>
            <a:ext uri="{FF2B5EF4-FFF2-40B4-BE49-F238E27FC236}">
              <a16:creationId xmlns:a16="http://schemas.microsoft.com/office/drawing/2014/main" id="{00000000-0008-0000-0600-00004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10180320" y="152400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1752600</xdr:colOff>
      <xdr:row>7</xdr:row>
      <xdr:rowOff>7620</xdr:rowOff>
    </xdr:from>
    <xdr:to>
      <xdr:col>4</xdr:col>
      <xdr:colOff>2004060</xdr:colOff>
      <xdr:row>8</xdr:row>
      <xdr:rowOff>7620</xdr:rowOff>
    </xdr:to>
    <xdr:pic>
      <xdr:nvPicPr>
        <xdr:cNvPr id="1123908" name="Picture 98">
          <a:extLst>
            <a:ext uri="{FF2B5EF4-FFF2-40B4-BE49-F238E27FC236}">
              <a16:creationId xmlns:a16="http://schemas.microsoft.com/office/drawing/2014/main" id="{00000000-0008-0000-0600-00004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10165080" y="1767840"/>
          <a:ext cx="25146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9</xdr:row>
      <xdr:rowOff>7620</xdr:rowOff>
    </xdr:from>
    <xdr:to>
      <xdr:col>4</xdr:col>
      <xdr:colOff>2004060</xdr:colOff>
      <xdr:row>10</xdr:row>
      <xdr:rowOff>0</xdr:rowOff>
    </xdr:to>
    <xdr:pic>
      <xdr:nvPicPr>
        <xdr:cNvPr id="1123909" name="Picture 96">
          <a:extLst>
            <a:ext uri="{FF2B5EF4-FFF2-40B4-BE49-F238E27FC236}">
              <a16:creationId xmlns:a16="http://schemas.microsoft.com/office/drawing/2014/main" id="{00000000-0008-0000-0600-00004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10172700" y="227076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1729740</xdr:colOff>
      <xdr:row>8</xdr:row>
      <xdr:rowOff>0</xdr:rowOff>
    </xdr:from>
    <xdr:to>
      <xdr:col>4</xdr:col>
      <xdr:colOff>2026920</xdr:colOff>
      <xdr:row>9</xdr:row>
      <xdr:rowOff>38100</xdr:rowOff>
    </xdr:to>
    <xdr:pic>
      <xdr:nvPicPr>
        <xdr:cNvPr id="1123910" name="Picture 97">
          <a:extLst>
            <a:ext uri="{FF2B5EF4-FFF2-40B4-BE49-F238E27FC236}">
              <a16:creationId xmlns:a16="http://schemas.microsoft.com/office/drawing/2014/main" id="{00000000-0008-0000-0600-00004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10142220" y="2011680"/>
          <a:ext cx="29718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10</xdr:row>
      <xdr:rowOff>7620</xdr:rowOff>
    </xdr:from>
    <xdr:to>
      <xdr:col>4</xdr:col>
      <xdr:colOff>1996440</xdr:colOff>
      <xdr:row>10</xdr:row>
      <xdr:rowOff>236220</xdr:rowOff>
    </xdr:to>
    <xdr:pic>
      <xdr:nvPicPr>
        <xdr:cNvPr id="1123911" name="Picture 98">
          <a:extLst>
            <a:ext uri="{FF2B5EF4-FFF2-40B4-BE49-F238E27FC236}">
              <a16:creationId xmlns:a16="http://schemas.microsoft.com/office/drawing/2014/main" id="{00000000-0008-0000-0600-00004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10172700" y="252222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11</xdr:row>
      <xdr:rowOff>15240</xdr:rowOff>
    </xdr:from>
    <xdr:to>
      <xdr:col>4</xdr:col>
      <xdr:colOff>2004060</xdr:colOff>
      <xdr:row>12</xdr:row>
      <xdr:rowOff>0</xdr:rowOff>
    </xdr:to>
    <xdr:pic>
      <xdr:nvPicPr>
        <xdr:cNvPr id="1123912" name="Picture 99">
          <a:extLst>
            <a:ext uri="{FF2B5EF4-FFF2-40B4-BE49-F238E27FC236}">
              <a16:creationId xmlns:a16="http://schemas.microsoft.com/office/drawing/2014/main" id="{00000000-0008-0000-0600-00004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10172700" y="278130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12</xdr:row>
      <xdr:rowOff>7620</xdr:rowOff>
    </xdr:from>
    <xdr:to>
      <xdr:col>4</xdr:col>
      <xdr:colOff>2004060</xdr:colOff>
      <xdr:row>12</xdr:row>
      <xdr:rowOff>236220</xdr:rowOff>
    </xdr:to>
    <xdr:pic>
      <xdr:nvPicPr>
        <xdr:cNvPr id="1123913" name="Picture 100">
          <a:extLst>
            <a:ext uri="{FF2B5EF4-FFF2-40B4-BE49-F238E27FC236}">
              <a16:creationId xmlns:a16="http://schemas.microsoft.com/office/drawing/2014/main" id="{00000000-0008-0000-0600-00004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10172700" y="3025140"/>
          <a:ext cx="2438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1783080</xdr:colOff>
      <xdr:row>13</xdr:row>
      <xdr:rowOff>7620</xdr:rowOff>
    </xdr:from>
    <xdr:to>
      <xdr:col>4</xdr:col>
      <xdr:colOff>2011680</xdr:colOff>
      <xdr:row>13</xdr:row>
      <xdr:rowOff>228600</xdr:rowOff>
    </xdr:to>
    <xdr:pic>
      <xdr:nvPicPr>
        <xdr:cNvPr id="1123914" name="Picture 101">
          <a:extLst>
            <a:ext uri="{FF2B5EF4-FFF2-40B4-BE49-F238E27FC236}">
              <a16:creationId xmlns:a16="http://schemas.microsoft.com/office/drawing/2014/main" id="{00000000-0008-0000-0600-00004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1">
          <a:extLst>
            <a:ext uri="{28A0092B-C50C-407E-A947-70E740481C1C}">
              <a14:useLocalDpi xmlns:a14="http://schemas.microsoft.com/office/drawing/2010/main" val="0"/>
            </a:ext>
          </a:extLst>
        </a:blip>
        <a:srcRect/>
        <a:stretch>
          <a:fillRect/>
        </a:stretch>
      </xdr:blipFill>
      <xdr:spPr bwMode="auto">
        <a:xfrm>
          <a:off x="10195560" y="327660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1767840</xdr:colOff>
      <xdr:row>12</xdr:row>
      <xdr:rowOff>30480</xdr:rowOff>
    </xdr:from>
    <xdr:to>
      <xdr:col>3</xdr:col>
      <xdr:colOff>2019300</xdr:colOff>
      <xdr:row>12</xdr:row>
      <xdr:rowOff>243840</xdr:rowOff>
    </xdr:to>
    <xdr:pic>
      <xdr:nvPicPr>
        <xdr:cNvPr id="1123915" name="Picture 94">
          <a:extLst>
            <a:ext uri="{FF2B5EF4-FFF2-40B4-BE49-F238E27FC236}">
              <a16:creationId xmlns:a16="http://schemas.microsoft.com/office/drawing/2014/main" id="{00000000-0008-0000-0600-00004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2" cstate="print">
          <a:extLst>
            <a:ext uri="{28A0092B-C50C-407E-A947-70E740481C1C}">
              <a14:useLocalDpi xmlns:a14="http://schemas.microsoft.com/office/drawing/2010/main" val="0"/>
            </a:ext>
          </a:extLst>
        </a:blip>
        <a:srcRect/>
        <a:stretch>
          <a:fillRect/>
        </a:stretch>
      </xdr:blipFill>
      <xdr:spPr bwMode="auto">
        <a:xfrm>
          <a:off x="8077200" y="3048000"/>
          <a:ext cx="2514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10</xdr:row>
      <xdr:rowOff>0</xdr:rowOff>
    </xdr:from>
    <xdr:to>
      <xdr:col>2</xdr:col>
      <xdr:colOff>0</xdr:colOff>
      <xdr:row>11</xdr:row>
      <xdr:rowOff>7620</xdr:rowOff>
    </xdr:to>
    <xdr:pic>
      <xdr:nvPicPr>
        <xdr:cNvPr id="1123916" name="Picture 32">
          <a:extLst>
            <a:ext uri="{FF2B5EF4-FFF2-40B4-BE49-F238E27FC236}">
              <a16:creationId xmlns:a16="http://schemas.microsoft.com/office/drawing/2014/main" id="{00000000-0008-0000-0600-00004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3">
          <a:extLst>
            <a:ext uri="{28A0092B-C50C-407E-A947-70E740481C1C}">
              <a14:useLocalDpi xmlns:a14="http://schemas.microsoft.com/office/drawing/2010/main" val="0"/>
            </a:ext>
          </a:extLst>
        </a:blip>
        <a:srcRect/>
        <a:stretch>
          <a:fillRect/>
        </a:stretch>
      </xdr:blipFill>
      <xdr:spPr bwMode="auto">
        <a:xfrm>
          <a:off x="3893820" y="251460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1775460</xdr:colOff>
      <xdr:row>14</xdr:row>
      <xdr:rowOff>7620</xdr:rowOff>
    </xdr:from>
    <xdr:to>
      <xdr:col>4</xdr:col>
      <xdr:colOff>2019300</xdr:colOff>
      <xdr:row>14</xdr:row>
      <xdr:rowOff>243138</xdr:rowOff>
    </xdr:to>
    <xdr:pic>
      <xdr:nvPicPr>
        <xdr:cNvPr id="1123917" name="Picture 94">
          <a:extLst>
            <a:ext uri="{FF2B5EF4-FFF2-40B4-BE49-F238E27FC236}">
              <a16:creationId xmlns:a16="http://schemas.microsoft.com/office/drawing/2014/main" id="{00000000-0008-0000-0600-00004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10187940" y="352806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1744980</xdr:colOff>
      <xdr:row>14</xdr:row>
      <xdr:rowOff>243840</xdr:rowOff>
    </xdr:from>
    <xdr:to>
      <xdr:col>5</xdr:col>
      <xdr:colOff>2005</xdr:colOff>
      <xdr:row>16</xdr:row>
      <xdr:rowOff>7620</xdr:rowOff>
    </xdr:to>
    <xdr:pic>
      <xdr:nvPicPr>
        <xdr:cNvPr id="1123918" name="Picture 96">
          <a:extLst>
            <a:ext uri="{FF2B5EF4-FFF2-40B4-BE49-F238E27FC236}">
              <a16:creationId xmlns:a16="http://schemas.microsoft.com/office/drawing/2014/main" id="{00000000-0008-0000-0600-00004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5" cstate="print">
          <a:extLst>
            <a:ext uri="{28A0092B-C50C-407E-A947-70E740481C1C}">
              <a14:useLocalDpi xmlns:a14="http://schemas.microsoft.com/office/drawing/2010/main" val="0"/>
            </a:ext>
          </a:extLst>
        </a:blip>
        <a:srcRect/>
        <a:stretch>
          <a:fillRect/>
        </a:stretch>
      </xdr:blipFill>
      <xdr:spPr bwMode="auto">
        <a:xfrm>
          <a:off x="10157460" y="3764280"/>
          <a:ext cx="31242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1767840</xdr:colOff>
      <xdr:row>16</xdr:row>
      <xdr:rowOff>0</xdr:rowOff>
    </xdr:from>
    <xdr:to>
      <xdr:col>4</xdr:col>
      <xdr:colOff>2019300</xdr:colOff>
      <xdr:row>17</xdr:row>
      <xdr:rowOff>0</xdr:rowOff>
    </xdr:to>
    <xdr:pic>
      <xdr:nvPicPr>
        <xdr:cNvPr id="1123919" name="Picture 96">
          <a:extLst>
            <a:ext uri="{FF2B5EF4-FFF2-40B4-BE49-F238E27FC236}">
              <a16:creationId xmlns:a16="http://schemas.microsoft.com/office/drawing/2014/main" id="{00000000-0008-0000-0600-00004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10180320" y="4023360"/>
          <a:ext cx="25146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1790700</xdr:colOff>
      <xdr:row>17</xdr:row>
      <xdr:rowOff>15240</xdr:rowOff>
    </xdr:from>
    <xdr:to>
      <xdr:col>4</xdr:col>
      <xdr:colOff>2019300</xdr:colOff>
      <xdr:row>17</xdr:row>
      <xdr:rowOff>243840</xdr:rowOff>
    </xdr:to>
    <xdr:pic>
      <xdr:nvPicPr>
        <xdr:cNvPr id="1123920" name="Picture 97">
          <a:extLst>
            <a:ext uri="{FF2B5EF4-FFF2-40B4-BE49-F238E27FC236}">
              <a16:creationId xmlns:a16="http://schemas.microsoft.com/office/drawing/2014/main" id="{00000000-0008-0000-0600-00005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7">
          <a:extLst>
            <a:ext uri="{28A0092B-C50C-407E-A947-70E740481C1C}">
              <a14:useLocalDpi xmlns:a14="http://schemas.microsoft.com/office/drawing/2010/main" val="0"/>
            </a:ext>
          </a:extLst>
        </a:blip>
        <a:srcRect/>
        <a:stretch>
          <a:fillRect/>
        </a:stretch>
      </xdr:blipFill>
      <xdr:spPr bwMode="auto">
        <a:xfrm>
          <a:off x="10203180" y="4290060"/>
          <a:ext cx="2286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1783080</xdr:colOff>
      <xdr:row>18</xdr:row>
      <xdr:rowOff>22860</xdr:rowOff>
    </xdr:from>
    <xdr:to>
      <xdr:col>5</xdr:col>
      <xdr:colOff>2005</xdr:colOff>
      <xdr:row>18</xdr:row>
      <xdr:rowOff>213360</xdr:rowOff>
    </xdr:to>
    <xdr:pic>
      <xdr:nvPicPr>
        <xdr:cNvPr id="1123921" name="Picture 98">
          <a:extLst>
            <a:ext uri="{FF2B5EF4-FFF2-40B4-BE49-F238E27FC236}">
              <a16:creationId xmlns:a16="http://schemas.microsoft.com/office/drawing/2014/main" id="{00000000-0008-0000-0600-00005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8">
          <a:extLst>
            <a:ext uri="{28A0092B-C50C-407E-A947-70E740481C1C}">
              <a14:useLocalDpi xmlns:a14="http://schemas.microsoft.com/office/drawing/2010/main" val="0"/>
            </a:ext>
          </a:extLst>
        </a:blip>
        <a:srcRect/>
        <a:stretch>
          <a:fillRect/>
        </a:stretch>
      </xdr:blipFill>
      <xdr:spPr bwMode="auto">
        <a:xfrm>
          <a:off x="10195560" y="4549140"/>
          <a:ext cx="2743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1813560</xdr:colOff>
      <xdr:row>19</xdr:row>
      <xdr:rowOff>15240</xdr:rowOff>
    </xdr:from>
    <xdr:to>
      <xdr:col>5</xdr:col>
      <xdr:colOff>1905</xdr:colOff>
      <xdr:row>20</xdr:row>
      <xdr:rowOff>0</xdr:rowOff>
    </xdr:to>
    <xdr:pic>
      <xdr:nvPicPr>
        <xdr:cNvPr id="1123922" name="Picture 100">
          <a:extLst>
            <a:ext uri="{FF2B5EF4-FFF2-40B4-BE49-F238E27FC236}">
              <a16:creationId xmlns:a16="http://schemas.microsoft.com/office/drawing/2014/main" id="{00000000-0008-0000-0600-00005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9">
          <a:extLst>
            <a:ext uri="{28A0092B-C50C-407E-A947-70E740481C1C}">
              <a14:useLocalDpi xmlns:a14="http://schemas.microsoft.com/office/drawing/2010/main" val="0"/>
            </a:ext>
          </a:extLst>
        </a:blip>
        <a:srcRect/>
        <a:stretch>
          <a:fillRect/>
        </a:stretch>
      </xdr:blipFill>
      <xdr:spPr bwMode="auto">
        <a:xfrm>
          <a:off x="10226040" y="4792980"/>
          <a:ext cx="23622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1729740</xdr:colOff>
      <xdr:row>0</xdr:row>
      <xdr:rowOff>0</xdr:rowOff>
    </xdr:from>
    <xdr:to>
      <xdr:col>5</xdr:col>
      <xdr:colOff>1981200</xdr:colOff>
      <xdr:row>1</xdr:row>
      <xdr:rowOff>0</xdr:rowOff>
    </xdr:to>
    <xdr:pic>
      <xdr:nvPicPr>
        <xdr:cNvPr id="101" name="Picture 100">
          <a:extLst>
            <a:ext uri="{FF2B5EF4-FFF2-40B4-BE49-F238E27FC236}">
              <a16:creationId xmlns:a16="http://schemas.microsoft.com/office/drawing/2014/main" id="{00000000-0008-0000-0600-000065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12245340" y="0"/>
          <a:ext cx="251460" cy="251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1756410</xdr:colOff>
      <xdr:row>2</xdr:row>
      <xdr:rowOff>45720</xdr:rowOff>
    </xdr:from>
    <xdr:to>
      <xdr:col>5</xdr:col>
      <xdr:colOff>1954530</xdr:colOff>
      <xdr:row>2</xdr:row>
      <xdr:rowOff>243840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01">
          <a:extLst>
            <a:ext uri="{28A0092B-C50C-407E-A947-70E740481C1C}">
              <a14:useLocalDpi xmlns:a14="http://schemas.microsoft.com/office/drawing/2010/main" val="0"/>
            </a:ext>
          </a:extLst>
        </a:blip>
        <a:srcRect/>
        <a:stretch>
          <a:fillRect/>
        </a:stretch>
      </xdr:blipFill>
      <xdr:spPr bwMode="auto">
        <a:xfrm>
          <a:off x="12272010" y="548640"/>
          <a:ext cx="198120" cy="198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1744980</xdr:colOff>
      <xdr:row>1</xdr:row>
      <xdr:rowOff>22860</xdr:rowOff>
    </xdr:from>
    <xdr:to>
      <xdr:col>5</xdr:col>
      <xdr:colOff>1965960</xdr:colOff>
      <xdr:row>1</xdr:row>
      <xdr:rowOff>243840</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12260580" y="274320"/>
          <a:ext cx="220980" cy="220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1729740</xdr:colOff>
      <xdr:row>3</xdr:row>
      <xdr:rowOff>0</xdr:rowOff>
    </xdr:from>
    <xdr:to>
      <xdr:col>5</xdr:col>
      <xdr:colOff>1981200</xdr:colOff>
      <xdr:row>3</xdr:row>
      <xdr:rowOff>246256</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03">
          <a:extLst>
            <a:ext uri="{28A0092B-C50C-407E-A947-70E740481C1C}">
              <a14:useLocalDpi xmlns:a14="http://schemas.microsoft.com/office/drawing/2010/main" val="0"/>
            </a:ext>
          </a:extLst>
        </a:blip>
        <a:srcRect/>
        <a:stretch>
          <a:fillRect/>
        </a:stretch>
      </xdr:blipFill>
      <xdr:spPr bwMode="auto">
        <a:xfrm>
          <a:off x="12245340" y="754380"/>
          <a:ext cx="251460" cy="251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1744980</xdr:colOff>
      <xdr:row>4</xdr:row>
      <xdr:rowOff>0</xdr:rowOff>
    </xdr:from>
    <xdr:to>
      <xdr:col>5</xdr:col>
      <xdr:colOff>1988820</xdr:colOff>
      <xdr:row>4</xdr:row>
      <xdr:rowOff>243840</xdr:rowOff>
    </xdr:to>
    <xdr:pic>
      <xdr:nvPicPr>
        <xdr:cNvPr id="5" name="Picture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12260580" y="1005840"/>
          <a:ext cx="243840" cy="243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1676400</xdr:colOff>
      <xdr:row>4</xdr:row>
      <xdr:rowOff>205740</xdr:rowOff>
    </xdr:from>
    <xdr:to>
      <xdr:col>6</xdr:col>
      <xdr:colOff>1393</xdr:colOff>
      <xdr:row>6</xdr:row>
      <xdr:rowOff>68580</xdr:rowOff>
    </xdr:to>
    <xdr:pic>
      <xdr:nvPicPr>
        <xdr:cNvPr id="7" name="Picture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05">
          <a:extLst>
            <a:ext uri="{28A0092B-C50C-407E-A947-70E740481C1C}">
              <a14:useLocalDpi xmlns:a14="http://schemas.microsoft.com/office/drawing/2010/main" val="0"/>
            </a:ext>
          </a:extLst>
        </a:blip>
        <a:srcRect/>
        <a:stretch>
          <a:fillRect/>
        </a:stretch>
      </xdr:blipFill>
      <xdr:spPr bwMode="auto">
        <a:xfrm>
          <a:off x="12153900" y="121158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1676400</xdr:colOff>
      <xdr:row>5</xdr:row>
      <xdr:rowOff>205740</xdr:rowOff>
    </xdr:from>
    <xdr:to>
      <xdr:col>6</xdr:col>
      <xdr:colOff>1393</xdr:colOff>
      <xdr:row>7</xdr:row>
      <xdr:rowOff>68580</xdr:rowOff>
    </xdr:to>
    <xdr:pic>
      <xdr:nvPicPr>
        <xdr:cNvPr id="8" name="Picture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12153900" y="146304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1676400</xdr:colOff>
      <xdr:row>6</xdr:row>
      <xdr:rowOff>205740</xdr:rowOff>
    </xdr:from>
    <xdr:to>
      <xdr:col>6</xdr:col>
      <xdr:colOff>1393</xdr:colOff>
      <xdr:row>8</xdr:row>
      <xdr:rowOff>68580</xdr:rowOff>
    </xdr:to>
    <xdr:pic>
      <xdr:nvPicPr>
        <xdr:cNvPr id="9" name="Picture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107">
          <a:extLst>
            <a:ext uri="{28A0092B-C50C-407E-A947-70E740481C1C}">
              <a14:useLocalDpi xmlns:a14="http://schemas.microsoft.com/office/drawing/2010/main" val="0"/>
            </a:ext>
          </a:extLst>
        </a:blip>
        <a:srcRect/>
        <a:stretch>
          <a:fillRect/>
        </a:stretch>
      </xdr:blipFill>
      <xdr:spPr bwMode="auto">
        <a:xfrm>
          <a:off x="12153900" y="171450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1684020</xdr:colOff>
      <xdr:row>7</xdr:row>
      <xdr:rowOff>213360</xdr:rowOff>
    </xdr:from>
    <xdr:to>
      <xdr:col>6</xdr:col>
      <xdr:colOff>1393</xdr:colOff>
      <xdr:row>9</xdr:row>
      <xdr:rowOff>76200</xdr:rowOff>
    </xdr:to>
    <xdr:pic>
      <xdr:nvPicPr>
        <xdr:cNvPr id="10" name="Picture 9">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12161520" y="197358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1696453</xdr:colOff>
      <xdr:row>9</xdr:row>
      <xdr:rowOff>12034</xdr:rowOff>
    </xdr:from>
    <xdr:to>
      <xdr:col>6</xdr:col>
      <xdr:colOff>1393</xdr:colOff>
      <xdr:row>9</xdr:row>
      <xdr:rowOff>240634</xdr:rowOff>
    </xdr:to>
    <xdr:pic>
      <xdr:nvPicPr>
        <xdr:cNvPr id="111" name="Picture 110">
          <a:extLst>
            <a:ext uri="{FF2B5EF4-FFF2-40B4-BE49-F238E27FC236}">
              <a16:creationId xmlns:a16="http://schemas.microsoft.com/office/drawing/2014/main" id="{00000000-0008-0000-0600-00006F000000}"/>
            </a:ext>
          </a:extLst>
        </xdr:cNvPr>
        <xdr:cNvPicPr>
          <a:picLocks noChangeAspect="1" noChangeArrowheads="1"/>
        </xdr:cNvPicPr>
      </xdr:nvPicPr>
      <xdr:blipFill rotWithShape="1">
        <a:blip xmlns:r="http://schemas.openxmlformats.org/officeDocument/2006/relationships" r:embed="rId109">
          <a:extLst>
            <a:ext uri="{28A0092B-C50C-407E-A947-70E740481C1C}">
              <a14:useLocalDpi xmlns:a14="http://schemas.microsoft.com/office/drawing/2010/main" val="0"/>
            </a:ext>
          </a:extLst>
        </a:blip>
        <a:srcRect t="18888" b="21301"/>
        <a:stretch/>
      </xdr:blipFill>
      <xdr:spPr bwMode="auto">
        <a:xfrm>
          <a:off x="12183979" y="2286002"/>
          <a:ext cx="3810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1714500</xdr:colOff>
      <xdr:row>10</xdr:row>
      <xdr:rowOff>190500</xdr:rowOff>
    </xdr:from>
    <xdr:to>
      <xdr:col>6</xdr:col>
      <xdr:colOff>1393</xdr:colOff>
      <xdr:row>12</xdr:row>
      <xdr:rowOff>53340</xdr:rowOff>
    </xdr:to>
    <xdr:pic>
      <xdr:nvPicPr>
        <xdr:cNvPr id="11" name="Picture 10">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12192000" y="270510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1714500</xdr:colOff>
      <xdr:row>11</xdr:row>
      <xdr:rowOff>205740</xdr:rowOff>
    </xdr:from>
    <xdr:to>
      <xdr:col>6</xdr:col>
      <xdr:colOff>1393</xdr:colOff>
      <xdr:row>13</xdr:row>
      <xdr:rowOff>68580</xdr:rowOff>
    </xdr:to>
    <xdr:pic>
      <xdr:nvPicPr>
        <xdr:cNvPr id="14" name="Picture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111">
          <a:extLst>
            <a:ext uri="{28A0092B-C50C-407E-A947-70E740481C1C}">
              <a14:useLocalDpi xmlns:a14="http://schemas.microsoft.com/office/drawing/2010/main" val="0"/>
            </a:ext>
          </a:extLst>
        </a:blip>
        <a:srcRect/>
        <a:stretch>
          <a:fillRect/>
        </a:stretch>
      </xdr:blipFill>
      <xdr:spPr bwMode="auto">
        <a:xfrm>
          <a:off x="12192000" y="297180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1722120</xdr:colOff>
      <xdr:row>12</xdr:row>
      <xdr:rowOff>198120</xdr:rowOff>
    </xdr:from>
    <xdr:to>
      <xdr:col>6</xdr:col>
      <xdr:colOff>1393</xdr:colOff>
      <xdr:row>14</xdr:row>
      <xdr:rowOff>60960</xdr:rowOff>
    </xdr:to>
    <xdr:pic>
      <xdr:nvPicPr>
        <xdr:cNvPr id="15" name="Picture 14">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12199620" y="321564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1716404</xdr:colOff>
      <xdr:row>13</xdr:row>
      <xdr:rowOff>198120</xdr:rowOff>
    </xdr:from>
    <xdr:to>
      <xdr:col>6</xdr:col>
      <xdr:colOff>1393</xdr:colOff>
      <xdr:row>15</xdr:row>
      <xdr:rowOff>83820</xdr:rowOff>
    </xdr:to>
    <xdr:pic>
      <xdr:nvPicPr>
        <xdr:cNvPr id="16" name="Picture 15" descr="Thumbnail for version as of 13:30, 27 June 2024">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113">
          <a:extLst>
            <a:ext uri="{28A0092B-C50C-407E-A947-70E740481C1C}">
              <a14:useLocalDpi xmlns:a14="http://schemas.microsoft.com/office/drawing/2010/main" val="0"/>
            </a:ext>
          </a:extLst>
        </a:blip>
        <a:srcRect/>
        <a:stretch>
          <a:fillRect/>
        </a:stretch>
      </xdr:blipFill>
      <xdr:spPr bwMode="auto">
        <a:xfrm>
          <a:off x="12193904" y="3467100"/>
          <a:ext cx="371476"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1720215</xdr:colOff>
      <xdr:row>14</xdr:row>
      <xdr:rowOff>200025</xdr:rowOff>
    </xdr:from>
    <xdr:to>
      <xdr:col>5</xdr:col>
      <xdr:colOff>2034540</xdr:colOff>
      <xdr:row>16</xdr:row>
      <xdr:rowOff>66675</xdr:rowOff>
    </xdr:to>
    <xdr:pic>
      <xdr:nvPicPr>
        <xdr:cNvPr id="19" name="Picture 18">
          <a:extLst>
            <a:ext uri="{FF2B5EF4-FFF2-40B4-BE49-F238E27FC236}">
              <a16:creationId xmlns:a16="http://schemas.microsoft.com/office/drawing/2014/main" id="{5838B044-C6E2-CFDC-C984-8DD8401B3E46}"/>
            </a:ext>
          </a:extLst>
        </xdr:cNvPr>
        <xdr:cNvPicPr>
          <a:picLocks noChangeAspect="1" noChangeArrowheads="1"/>
        </xdr:cNvPicPr>
      </xdr:nvPicPr>
      <xdr:blipFill>
        <a:blip xmlns:r="http://schemas.openxmlformats.org/officeDocument/2006/relationships" r:embed="rId114">
          <a:extLst>
            <a:ext uri="{28A0092B-C50C-407E-A947-70E740481C1C}">
              <a14:useLocalDpi xmlns:a14="http://schemas.microsoft.com/office/drawing/2010/main" val="0"/>
            </a:ext>
          </a:extLst>
        </a:blip>
        <a:srcRect/>
        <a:stretch>
          <a:fillRect/>
        </a:stretch>
      </xdr:blipFill>
      <xdr:spPr bwMode="auto">
        <a:xfrm>
          <a:off x="12197715" y="3720465"/>
          <a:ext cx="361950" cy="3695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1714500</xdr:colOff>
      <xdr:row>15</xdr:row>
      <xdr:rowOff>198120</xdr:rowOff>
    </xdr:from>
    <xdr:to>
      <xdr:col>6</xdr:col>
      <xdr:colOff>1393</xdr:colOff>
      <xdr:row>17</xdr:row>
      <xdr:rowOff>60960</xdr:rowOff>
    </xdr:to>
    <xdr:pic>
      <xdr:nvPicPr>
        <xdr:cNvPr id="12" name="Picture 11">
          <a:extLst>
            <a:ext uri="{FF2B5EF4-FFF2-40B4-BE49-F238E27FC236}">
              <a16:creationId xmlns:a16="http://schemas.microsoft.com/office/drawing/2014/main" id="{49F51301-0C2F-48C9-55ED-D76B9744732F}"/>
            </a:ext>
          </a:extLst>
        </xdr:cNvPr>
        <xdr:cNvPicPr>
          <a:picLocks noChangeAspect="1" noChangeArrowheads="1"/>
        </xdr:cNvPicPr>
      </xdr:nvPicPr>
      <xdr:blipFill>
        <a:blip xmlns:r="http://schemas.openxmlformats.org/officeDocument/2006/relationships" r:embed="rId115">
          <a:extLst>
            <a:ext uri="{28A0092B-C50C-407E-A947-70E740481C1C}">
              <a14:useLocalDpi xmlns:a14="http://schemas.microsoft.com/office/drawing/2010/main" val="0"/>
            </a:ext>
          </a:extLst>
        </a:blip>
        <a:srcRect/>
        <a:stretch>
          <a:fillRect/>
        </a:stretch>
      </xdr:blipFill>
      <xdr:spPr bwMode="auto">
        <a:xfrm>
          <a:off x="12192000" y="397002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1707872</xdr:colOff>
      <xdr:row>17</xdr:row>
      <xdr:rowOff>19049</xdr:rowOff>
    </xdr:from>
    <xdr:to>
      <xdr:col>5</xdr:col>
      <xdr:colOff>2038349</xdr:colOff>
      <xdr:row>17</xdr:row>
      <xdr:rowOff>219074</xdr:rowOff>
    </xdr:to>
    <xdr:pic>
      <xdr:nvPicPr>
        <xdr:cNvPr id="17" name="Picture 16">
          <a:extLst>
            <a:ext uri="{FF2B5EF4-FFF2-40B4-BE49-F238E27FC236}">
              <a16:creationId xmlns:a16="http://schemas.microsoft.com/office/drawing/2014/main" id="{8ED4064B-14D1-2515-ADFC-9513490AC811}"/>
            </a:ext>
          </a:extLst>
        </xdr:cNvPr>
        <xdr:cNvPicPr>
          <a:picLocks noChangeAspect="1" noChangeArrowheads="1"/>
        </xdr:cNvPicPr>
      </xdr:nvPicPr>
      <xdr:blipFill>
        <a:blip xmlns:r="http://schemas.openxmlformats.org/officeDocument/2006/relationships" r:embed="rId116">
          <a:extLst>
            <a:ext uri="{28A0092B-C50C-407E-A947-70E740481C1C}">
              <a14:useLocalDpi xmlns:a14="http://schemas.microsoft.com/office/drawing/2010/main" val="0"/>
            </a:ext>
          </a:extLst>
        </a:blip>
        <a:srcRect/>
        <a:stretch>
          <a:fillRect/>
        </a:stretch>
      </xdr:blipFill>
      <xdr:spPr bwMode="auto">
        <a:xfrm>
          <a:off x="11899622" y="4229099"/>
          <a:ext cx="330477"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1714500</xdr:colOff>
      <xdr:row>10</xdr:row>
      <xdr:rowOff>38100</xdr:rowOff>
    </xdr:from>
    <xdr:to>
      <xdr:col>5</xdr:col>
      <xdr:colOff>2037467</xdr:colOff>
      <xdr:row>10</xdr:row>
      <xdr:rowOff>228600</xdr:rowOff>
    </xdr:to>
    <xdr:pic>
      <xdr:nvPicPr>
        <xdr:cNvPr id="23" name="Picture 22" descr="undefined">
          <a:extLst>
            <a:ext uri="{FF2B5EF4-FFF2-40B4-BE49-F238E27FC236}">
              <a16:creationId xmlns:a16="http://schemas.microsoft.com/office/drawing/2014/main" id="{C14856DA-BCD9-2294-7F9F-86487DDCCDE0}"/>
            </a:ext>
          </a:extLst>
        </xdr:cNvPr>
        <xdr:cNvPicPr>
          <a:picLocks noChangeAspect="1" noChangeArrowheads="1"/>
        </xdr:cNvPicPr>
      </xdr:nvPicPr>
      <xdr:blipFill rotWithShape="1">
        <a:blip xmlns:r="http://schemas.openxmlformats.org/officeDocument/2006/relationships" r:embed="rId117" cstate="print">
          <a:extLst>
            <a:ext uri="{28A0092B-C50C-407E-A947-70E740481C1C}">
              <a14:useLocalDpi xmlns:a14="http://schemas.microsoft.com/office/drawing/2010/main" val="0"/>
            </a:ext>
          </a:extLst>
        </a:blip>
        <a:srcRect t="19922" b="21093"/>
        <a:stretch/>
      </xdr:blipFill>
      <xdr:spPr bwMode="auto">
        <a:xfrm>
          <a:off x="11906250" y="2514600"/>
          <a:ext cx="322967"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1657350</xdr:colOff>
      <xdr:row>17</xdr:row>
      <xdr:rowOff>247649</xdr:rowOff>
    </xdr:from>
    <xdr:to>
      <xdr:col>6</xdr:col>
      <xdr:colOff>19050</xdr:colOff>
      <xdr:row>18</xdr:row>
      <xdr:rowOff>228600</xdr:rowOff>
    </xdr:to>
    <xdr:pic>
      <xdr:nvPicPr>
        <xdr:cNvPr id="13" name="Picture 12">
          <a:extLst>
            <a:ext uri="{FF2B5EF4-FFF2-40B4-BE49-F238E27FC236}">
              <a16:creationId xmlns:a16="http://schemas.microsoft.com/office/drawing/2014/main" id="{82D0F8BC-6AFC-B3CF-898C-B8482A7A6FBA}"/>
            </a:ext>
          </a:extLst>
        </xdr:cNvPr>
        <xdr:cNvPicPr>
          <a:picLocks noChangeAspect="1" noChangeArrowheads="1"/>
        </xdr:cNvPicPr>
      </xdr:nvPicPr>
      <xdr:blipFill rotWithShape="1">
        <a:blip xmlns:r="http://schemas.openxmlformats.org/officeDocument/2006/relationships" r:embed="rId118">
          <a:extLst>
            <a:ext uri="{28A0092B-C50C-407E-A947-70E740481C1C}">
              <a14:useLocalDpi xmlns:a14="http://schemas.microsoft.com/office/drawing/2010/main" val="0"/>
            </a:ext>
          </a:extLst>
        </a:blip>
        <a:srcRect l="-5263" t="18421" r="-5263" b="18421"/>
        <a:stretch/>
      </xdr:blipFill>
      <xdr:spPr bwMode="auto">
        <a:xfrm>
          <a:off x="11849100" y="4457699"/>
          <a:ext cx="400050" cy="2286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1671985</xdr:colOff>
      <xdr:row>19</xdr:row>
      <xdr:rowOff>13939</xdr:rowOff>
    </xdr:from>
    <xdr:to>
      <xdr:col>6</xdr:col>
      <xdr:colOff>13242</xdr:colOff>
      <xdr:row>19</xdr:row>
      <xdr:rowOff>233478</xdr:rowOff>
    </xdr:to>
    <xdr:pic>
      <xdr:nvPicPr>
        <xdr:cNvPr id="6" name="Picture 5">
          <a:extLst>
            <a:ext uri="{FF2B5EF4-FFF2-40B4-BE49-F238E27FC236}">
              <a16:creationId xmlns:a16="http://schemas.microsoft.com/office/drawing/2014/main" id="{4331C288-0E55-507A-C72F-ACFBD8A04AFD}"/>
            </a:ext>
          </a:extLst>
        </xdr:cNvPr>
        <xdr:cNvPicPr>
          <a:picLocks noChangeAspect="1" noChangeArrowheads="1"/>
        </xdr:cNvPicPr>
      </xdr:nvPicPr>
      <xdr:blipFill rotWithShape="1">
        <a:blip xmlns:r="http://schemas.openxmlformats.org/officeDocument/2006/relationships" r:embed="rId119">
          <a:extLst>
            <a:ext uri="{28A0092B-C50C-407E-A947-70E740481C1C}">
              <a14:useLocalDpi xmlns:a14="http://schemas.microsoft.com/office/drawing/2010/main" val="0"/>
            </a:ext>
          </a:extLst>
        </a:blip>
        <a:srcRect t="20637" r="-5263" b="18421"/>
        <a:stretch/>
      </xdr:blipFill>
      <xdr:spPr bwMode="auto">
        <a:xfrm>
          <a:off x="11870705" y="4692805"/>
          <a:ext cx="381000" cy="2195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1668037</xdr:colOff>
      <xdr:row>0</xdr:row>
      <xdr:rowOff>0</xdr:rowOff>
    </xdr:from>
    <xdr:to>
      <xdr:col>6</xdr:col>
      <xdr:colOff>2029987</xdr:colOff>
      <xdr:row>0</xdr:row>
      <xdr:rowOff>227671</xdr:rowOff>
    </xdr:to>
    <xdr:pic>
      <xdr:nvPicPr>
        <xdr:cNvPr id="18" name="Picture 17">
          <a:extLst>
            <a:ext uri="{FF2B5EF4-FFF2-40B4-BE49-F238E27FC236}">
              <a16:creationId xmlns:a16="http://schemas.microsoft.com/office/drawing/2014/main" id="{7332B148-F3B2-9F8A-A07A-E36271F9C61E}"/>
            </a:ext>
          </a:extLst>
        </xdr:cNvPr>
        <xdr:cNvPicPr>
          <a:picLocks noChangeAspect="1" noChangeArrowheads="1"/>
        </xdr:cNvPicPr>
      </xdr:nvPicPr>
      <xdr:blipFill rotWithShape="1">
        <a:blip xmlns:r="http://schemas.openxmlformats.org/officeDocument/2006/relationships" r:embed="rId120">
          <a:extLst>
            <a:ext uri="{28A0092B-C50C-407E-A947-70E740481C1C}">
              <a14:useLocalDpi xmlns:a14="http://schemas.microsoft.com/office/drawing/2010/main" val="0"/>
            </a:ext>
          </a:extLst>
        </a:blip>
        <a:srcRect t="16753" b="20103"/>
        <a:stretch/>
      </xdr:blipFill>
      <xdr:spPr bwMode="auto">
        <a:xfrm>
          <a:off x="13906500" y="0"/>
          <a:ext cx="361950" cy="227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1657350</xdr:colOff>
      <xdr:row>0</xdr:row>
      <xdr:rowOff>200025</xdr:rowOff>
    </xdr:from>
    <xdr:to>
      <xdr:col>6</xdr:col>
      <xdr:colOff>2019300</xdr:colOff>
      <xdr:row>2</xdr:row>
      <xdr:rowOff>66675</xdr:rowOff>
    </xdr:to>
    <xdr:pic>
      <xdr:nvPicPr>
        <xdr:cNvPr id="20" name="Picture 19">
          <a:extLst>
            <a:ext uri="{FF2B5EF4-FFF2-40B4-BE49-F238E27FC236}">
              <a16:creationId xmlns:a16="http://schemas.microsoft.com/office/drawing/2014/main" id="{6EB74565-02A5-F787-615A-80198DD62AF4}"/>
            </a:ext>
          </a:extLst>
        </xdr:cNvPr>
        <xdr:cNvPicPr>
          <a:picLocks noChangeAspect="1" noChangeArrowheads="1"/>
        </xdr:cNvPicPr>
      </xdr:nvPicPr>
      <xdr:blipFill>
        <a:blip xmlns:r="http://schemas.openxmlformats.org/officeDocument/2006/relationships" r:embed="rId121">
          <a:extLst>
            <a:ext uri="{28A0092B-C50C-407E-A947-70E740481C1C}">
              <a14:useLocalDpi xmlns:a14="http://schemas.microsoft.com/office/drawing/2010/main" val="0"/>
            </a:ext>
          </a:extLst>
        </a:blip>
        <a:srcRect/>
        <a:stretch>
          <a:fillRect/>
        </a:stretch>
      </xdr:blipFill>
      <xdr:spPr bwMode="auto">
        <a:xfrm>
          <a:off x="13887450" y="20002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1722120</xdr:colOff>
      <xdr:row>8</xdr:row>
      <xdr:rowOff>198120</xdr:rowOff>
    </xdr:from>
    <xdr:ext cx="317623" cy="358140"/>
    <xdr:pic>
      <xdr:nvPicPr>
        <xdr:cNvPr id="21" name="Picture 20">
          <a:extLst>
            <a:ext uri="{FF2B5EF4-FFF2-40B4-BE49-F238E27FC236}">
              <a16:creationId xmlns:a16="http://schemas.microsoft.com/office/drawing/2014/main" id="{7516A286-F67B-44ED-B888-4BA388FE9398}"/>
            </a:ext>
          </a:extLst>
        </xdr:cNvPr>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11913870" y="3169920"/>
          <a:ext cx="317623" cy="3581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2</xdr:col>
      <xdr:colOff>2133160</xdr:colOff>
      <xdr:row>8</xdr:row>
      <xdr:rowOff>11951</xdr:rowOff>
    </xdr:from>
    <xdr:to>
      <xdr:col>2</xdr:col>
      <xdr:colOff>2397955</xdr:colOff>
      <xdr:row>8</xdr:row>
      <xdr:rowOff>213881</xdr:rowOff>
    </xdr:to>
    <xdr:pic>
      <xdr:nvPicPr>
        <xdr:cNvPr id="1124649" name="Picture 86">
          <a:extLst>
            <a:ext uri="{FF2B5EF4-FFF2-40B4-BE49-F238E27FC236}">
              <a16:creationId xmlns:a16="http://schemas.microsoft.com/office/drawing/2014/main" id="{00000000-0008-0000-0700-000029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95910" y="1745501"/>
          <a:ext cx="264795" cy="2019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2150051</xdr:colOff>
      <xdr:row>15</xdr:row>
      <xdr:rowOff>22423</xdr:rowOff>
    </xdr:from>
    <xdr:to>
      <xdr:col>2</xdr:col>
      <xdr:colOff>2357690</xdr:colOff>
      <xdr:row>16</xdr:row>
      <xdr:rowOff>28576</xdr:rowOff>
    </xdr:to>
    <xdr:pic>
      <xdr:nvPicPr>
        <xdr:cNvPr id="1124636" name="Picture 28">
          <a:extLst>
            <a:ext uri="{FF2B5EF4-FFF2-40B4-BE49-F238E27FC236}">
              <a16:creationId xmlns:a16="http://schemas.microsoft.com/office/drawing/2014/main" id="{00000000-0008-0000-0700-00001C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912801" y="3489523"/>
          <a:ext cx="207639" cy="2538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3707568</xdr:colOff>
      <xdr:row>14</xdr:row>
      <xdr:rowOff>45720</xdr:rowOff>
    </xdr:from>
    <xdr:to>
      <xdr:col>0</xdr:col>
      <xdr:colOff>3884549</xdr:colOff>
      <xdr:row>14</xdr:row>
      <xdr:rowOff>228600</xdr:rowOff>
    </xdr:to>
    <xdr:pic>
      <xdr:nvPicPr>
        <xdr:cNvPr id="1124633" name="Picture 77">
          <a:extLst>
            <a:ext uri="{FF2B5EF4-FFF2-40B4-BE49-F238E27FC236}">
              <a16:creationId xmlns:a16="http://schemas.microsoft.com/office/drawing/2014/main" id="{00000000-0008-0000-0700-000019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3707568" y="3550920"/>
          <a:ext cx="176981"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3680806</xdr:colOff>
      <xdr:row>11</xdr:row>
      <xdr:rowOff>43542</xdr:rowOff>
    </xdr:from>
    <xdr:to>
      <xdr:col>0</xdr:col>
      <xdr:colOff>3954854</xdr:colOff>
      <xdr:row>11</xdr:row>
      <xdr:rowOff>224517</xdr:rowOff>
    </xdr:to>
    <xdr:pic>
      <xdr:nvPicPr>
        <xdr:cNvPr id="1124634" name="Picture 76">
          <a:extLst>
            <a:ext uri="{FF2B5EF4-FFF2-40B4-BE49-F238E27FC236}">
              <a16:creationId xmlns:a16="http://schemas.microsoft.com/office/drawing/2014/main" id="{00000000-0008-0000-0700-00001A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3680806" y="2797628"/>
          <a:ext cx="274048"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2125370</xdr:colOff>
      <xdr:row>16</xdr:row>
      <xdr:rowOff>11431</xdr:rowOff>
    </xdr:from>
    <xdr:to>
      <xdr:col>2</xdr:col>
      <xdr:colOff>2382371</xdr:colOff>
      <xdr:row>17</xdr:row>
      <xdr:rowOff>3548</xdr:rowOff>
    </xdr:to>
    <xdr:pic>
      <xdr:nvPicPr>
        <xdr:cNvPr id="1124637" name="Picture 29">
          <a:extLst>
            <a:ext uri="{FF2B5EF4-FFF2-40B4-BE49-F238E27FC236}">
              <a16:creationId xmlns:a16="http://schemas.microsoft.com/office/drawing/2014/main" id="{00000000-0008-0000-0700-00001D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888120" y="3726181"/>
          <a:ext cx="257001" cy="239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2144939</xdr:colOff>
      <xdr:row>17</xdr:row>
      <xdr:rowOff>15269</xdr:rowOff>
    </xdr:from>
    <xdr:to>
      <xdr:col>2</xdr:col>
      <xdr:colOff>2362801</xdr:colOff>
      <xdr:row>17</xdr:row>
      <xdr:rowOff>219075</xdr:rowOff>
    </xdr:to>
    <xdr:pic>
      <xdr:nvPicPr>
        <xdr:cNvPr id="1124638" name="Picture 30">
          <a:extLst>
            <a:ext uri="{FF2B5EF4-FFF2-40B4-BE49-F238E27FC236}">
              <a16:creationId xmlns:a16="http://schemas.microsoft.com/office/drawing/2014/main" id="{00000000-0008-0000-0700-00001E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907689" y="3977669"/>
          <a:ext cx="217862" cy="2038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3669555</xdr:colOff>
      <xdr:row>10</xdr:row>
      <xdr:rowOff>15240</xdr:rowOff>
    </xdr:from>
    <xdr:to>
      <xdr:col>0</xdr:col>
      <xdr:colOff>3970293</xdr:colOff>
      <xdr:row>10</xdr:row>
      <xdr:rowOff>235538</xdr:rowOff>
    </xdr:to>
    <xdr:pic>
      <xdr:nvPicPr>
        <xdr:cNvPr id="1124639" name="Picture 54">
          <a:extLst>
            <a:ext uri="{FF2B5EF4-FFF2-40B4-BE49-F238E27FC236}">
              <a16:creationId xmlns:a16="http://schemas.microsoft.com/office/drawing/2014/main" id="{00000000-0008-0000-0700-00001F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bwMode="auto">
        <a:xfrm>
          <a:off x="3669555" y="2518954"/>
          <a:ext cx="300738" cy="22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1945997</xdr:colOff>
      <xdr:row>5</xdr:row>
      <xdr:rowOff>245051</xdr:rowOff>
    </xdr:from>
    <xdr:to>
      <xdr:col>3</xdr:col>
      <xdr:colOff>2140228</xdr:colOff>
      <xdr:row>6</xdr:row>
      <xdr:rowOff>226694</xdr:rowOff>
    </xdr:to>
    <xdr:pic>
      <xdr:nvPicPr>
        <xdr:cNvPr id="1124641" name="Picture 73">
          <a:extLst>
            <a:ext uri="{FF2B5EF4-FFF2-40B4-BE49-F238E27FC236}">
              <a16:creationId xmlns:a16="http://schemas.microsoft.com/office/drawing/2014/main" id="{00000000-0008-0000-0700-000021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109047" y="1235651"/>
          <a:ext cx="194231" cy="229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1937385</xdr:colOff>
      <xdr:row>7</xdr:row>
      <xdr:rowOff>1905</xdr:rowOff>
    </xdr:from>
    <xdr:to>
      <xdr:col>3</xdr:col>
      <xdr:colOff>2143125</xdr:colOff>
      <xdr:row>7</xdr:row>
      <xdr:rowOff>226695</xdr:rowOff>
    </xdr:to>
    <xdr:pic>
      <xdr:nvPicPr>
        <xdr:cNvPr id="1124642" name="Picture 74">
          <a:extLst>
            <a:ext uri="{FF2B5EF4-FFF2-40B4-BE49-F238E27FC236}">
              <a16:creationId xmlns:a16="http://schemas.microsoft.com/office/drawing/2014/main" id="{00000000-0008-0000-0700-000022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100435" y="1487805"/>
          <a:ext cx="205740" cy="2247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3653183</xdr:colOff>
      <xdr:row>13</xdr:row>
      <xdr:rowOff>89263</xdr:rowOff>
    </xdr:from>
    <xdr:to>
      <xdr:col>0</xdr:col>
      <xdr:colOff>3938933</xdr:colOff>
      <xdr:row>13</xdr:row>
      <xdr:rowOff>194038</xdr:rowOff>
    </xdr:to>
    <xdr:pic>
      <xdr:nvPicPr>
        <xdr:cNvPr id="1124643" name="Picture 76">
          <a:extLst>
            <a:ext uri="{FF2B5EF4-FFF2-40B4-BE49-F238E27FC236}">
              <a16:creationId xmlns:a16="http://schemas.microsoft.com/office/drawing/2014/main" id="{00000000-0008-0000-0700-000023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3653183" y="3344092"/>
          <a:ext cx="285750"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2180785</xdr:colOff>
      <xdr:row>13</xdr:row>
      <xdr:rowOff>9525</xdr:rowOff>
    </xdr:from>
    <xdr:to>
      <xdr:col>2</xdr:col>
      <xdr:colOff>2346006</xdr:colOff>
      <xdr:row>14</xdr:row>
      <xdr:rowOff>3677</xdr:rowOff>
    </xdr:to>
    <xdr:pic>
      <xdr:nvPicPr>
        <xdr:cNvPr id="1124645" name="Picture 82">
          <a:extLst>
            <a:ext uri="{FF2B5EF4-FFF2-40B4-BE49-F238E27FC236}">
              <a16:creationId xmlns:a16="http://schemas.microsoft.com/office/drawing/2014/main" id="{00000000-0008-0000-0700-000025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943535" y="2981325"/>
          <a:ext cx="165221" cy="2418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2163723</xdr:colOff>
      <xdr:row>10</xdr:row>
      <xdr:rowOff>243840</xdr:rowOff>
    </xdr:from>
    <xdr:to>
      <xdr:col>2</xdr:col>
      <xdr:colOff>2329291</xdr:colOff>
      <xdr:row>11</xdr:row>
      <xdr:rowOff>234867</xdr:rowOff>
    </xdr:to>
    <xdr:pic>
      <xdr:nvPicPr>
        <xdr:cNvPr id="1124646" name="Picture 83">
          <a:extLst>
            <a:ext uri="{FF2B5EF4-FFF2-40B4-BE49-F238E27FC236}">
              <a16:creationId xmlns:a16="http://schemas.microsoft.com/office/drawing/2014/main" id="{00000000-0008-0000-0700-000026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926473" y="2472690"/>
          <a:ext cx="165568" cy="2386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2183862</xdr:colOff>
      <xdr:row>9</xdr:row>
      <xdr:rowOff>245745</xdr:rowOff>
    </xdr:from>
    <xdr:to>
      <xdr:col>2</xdr:col>
      <xdr:colOff>2354873</xdr:colOff>
      <xdr:row>10</xdr:row>
      <xdr:rowOff>215266</xdr:rowOff>
    </xdr:to>
    <xdr:pic>
      <xdr:nvPicPr>
        <xdr:cNvPr id="1124647" name="Picture 84">
          <a:extLst>
            <a:ext uri="{FF2B5EF4-FFF2-40B4-BE49-F238E27FC236}">
              <a16:creationId xmlns:a16="http://schemas.microsoft.com/office/drawing/2014/main" id="{00000000-0008-0000-0700-000027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8946612" y="2226945"/>
          <a:ext cx="171011" cy="2171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2093155</xdr:colOff>
      <xdr:row>9</xdr:row>
      <xdr:rowOff>11951</xdr:rowOff>
    </xdr:from>
    <xdr:to>
      <xdr:col>2</xdr:col>
      <xdr:colOff>2386525</xdr:colOff>
      <xdr:row>9</xdr:row>
      <xdr:rowOff>225311</xdr:rowOff>
    </xdr:to>
    <xdr:pic>
      <xdr:nvPicPr>
        <xdr:cNvPr id="1124648" name="Picture 85">
          <a:extLst>
            <a:ext uri="{FF2B5EF4-FFF2-40B4-BE49-F238E27FC236}">
              <a16:creationId xmlns:a16="http://schemas.microsoft.com/office/drawing/2014/main" id="{00000000-0008-0000-0700-000028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8855905" y="1993151"/>
          <a:ext cx="29337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1899800</xdr:colOff>
      <xdr:row>2</xdr:row>
      <xdr:rowOff>238125</xdr:rowOff>
    </xdr:from>
    <xdr:to>
      <xdr:col>3</xdr:col>
      <xdr:colOff>2143125</xdr:colOff>
      <xdr:row>4</xdr:row>
      <xdr:rowOff>11603</xdr:rowOff>
    </xdr:to>
    <xdr:pic>
      <xdr:nvPicPr>
        <xdr:cNvPr id="1124650" name="Picture 57">
          <a:extLst>
            <a:ext uri="{FF2B5EF4-FFF2-40B4-BE49-F238E27FC236}">
              <a16:creationId xmlns:a16="http://schemas.microsoft.com/office/drawing/2014/main" id="{00000000-0008-0000-0700-00002A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1062850" y="485775"/>
          <a:ext cx="243325" cy="2687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1914525</xdr:colOff>
      <xdr:row>2</xdr:row>
      <xdr:rowOff>0</xdr:rowOff>
    </xdr:from>
    <xdr:to>
      <xdr:col>3</xdr:col>
      <xdr:colOff>2134375</xdr:colOff>
      <xdr:row>2</xdr:row>
      <xdr:rowOff>243148</xdr:rowOff>
    </xdr:to>
    <xdr:pic>
      <xdr:nvPicPr>
        <xdr:cNvPr id="1124651" name="Picture 59">
          <a:extLst>
            <a:ext uri="{FF2B5EF4-FFF2-40B4-BE49-F238E27FC236}">
              <a16:creationId xmlns:a16="http://schemas.microsoft.com/office/drawing/2014/main" id="{00000000-0008-0000-0700-00002B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1077575" y="247650"/>
          <a:ext cx="219850" cy="2431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1910047</xdr:colOff>
      <xdr:row>1</xdr:row>
      <xdr:rowOff>36635</xdr:rowOff>
    </xdr:from>
    <xdr:to>
      <xdr:col>3</xdr:col>
      <xdr:colOff>2102265</xdr:colOff>
      <xdr:row>1</xdr:row>
      <xdr:rowOff>237605</xdr:rowOff>
    </xdr:to>
    <xdr:pic>
      <xdr:nvPicPr>
        <xdr:cNvPr id="1124652" name="Picture 60">
          <a:extLst>
            <a:ext uri="{FF2B5EF4-FFF2-40B4-BE49-F238E27FC236}">
              <a16:creationId xmlns:a16="http://schemas.microsoft.com/office/drawing/2014/main" id="{00000000-0008-0000-0700-00002C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0695028" y="285750"/>
          <a:ext cx="192218" cy="200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1912326</xdr:colOff>
      <xdr:row>0</xdr:row>
      <xdr:rowOff>10301</xdr:rowOff>
    </xdr:from>
    <xdr:to>
      <xdr:col>3</xdr:col>
      <xdr:colOff>2137852</xdr:colOff>
      <xdr:row>1</xdr:row>
      <xdr:rowOff>1</xdr:rowOff>
    </xdr:to>
    <xdr:pic>
      <xdr:nvPicPr>
        <xdr:cNvPr id="1124653" name="Picture 61">
          <a:extLst>
            <a:ext uri="{FF2B5EF4-FFF2-40B4-BE49-F238E27FC236}">
              <a16:creationId xmlns:a16="http://schemas.microsoft.com/office/drawing/2014/main" id="{00000000-0008-0000-0700-00002D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697307" y="10301"/>
          <a:ext cx="225526" cy="2388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2109090</xdr:colOff>
      <xdr:row>18</xdr:row>
      <xdr:rowOff>238125</xdr:rowOff>
    </xdr:from>
    <xdr:to>
      <xdr:col>2</xdr:col>
      <xdr:colOff>2368170</xdr:colOff>
      <xdr:row>1048576</xdr:row>
      <xdr:rowOff>32384</xdr:rowOff>
    </xdr:to>
    <xdr:pic>
      <xdr:nvPicPr>
        <xdr:cNvPr id="1124654" name="Picture 62">
          <a:extLst>
            <a:ext uri="{FF2B5EF4-FFF2-40B4-BE49-F238E27FC236}">
              <a16:creationId xmlns:a16="http://schemas.microsoft.com/office/drawing/2014/main" id="{00000000-0008-0000-0700-00002E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8871840" y="4448175"/>
          <a:ext cx="25908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2147060</xdr:colOff>
      <xdr:row>18</xdr:row>
      <xdr:rowOff>8139</xdr:rowOff>
    </xdr:from>
    <xdr:to>
      <xdr:col>2</xdr:col>
      <xdr:colOff>2375921</xdr:colOff>
      <xdr:row>18</xdr:row>
      <xdr:rowOff>238125</xdr:rowOff>
    </xdr:to>
    <xdr:pic>
      <xdr:nvPicPr>
        <xdr:cNvPr id="1124655" name="Picture 63">
          <a:extLst>
            <a:ext uri="{FF2B5EF4-FFF2-40B4-BE49-F238E27FC236}">
              <a16:creationId xmlns:a16="http://schemas.microsoft.com/office/drawing/2014/main" id="{00000000-0008-0000-0700-00002F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8909810" y="4218189"/>
          <a:ext cx="228861" cy="2299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1299841</xdr:colOff>
      <xdr:row>19</xdr:row>
      <xdr:rowOff>31647</xdr:rowOff>
    </xdr:from>
    <xdr:to>
      <xdr:col>0</xdr:col>
      <xdr:colOff>1512841</xdr:colOff>
      <xdr:row>19</xdr:row>
      <xdr:rowOff>235618</xdr:rowOff>
    </xdr:to>
    <xdr:pic>
      <xdr:nvPicPr>
        <xdr:cNvPr id="1124656" name="Picture 64">
          <a:extLst>
            <a:ext uri="{FF2B5EF4-FFF2-40B4-BE49-F238E27FC236}">
              <a16:creationId xmlns:a16="http://schemas.microsoft.com/office/drawing/2014/main" id="{00000000-0008-0000-0700-000030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299841" y="4788704"/>
          <a:ext cx="213000" cy="2039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1535459</xdr:colOff>
      <xdr:row>19</xdr:row>
      <xdr:rowOff>47698</xdr:rowOff>
    </xdr:from>
    <xdr:to>
      <xdr:col>0</xdr:col>
      <xdr:colOff>1740999</xdr:colOff>
      <xdr:row>19</xdr:row>
      <xdr:rowOff>208797</xdr:rowOff>
    </xdr:to>
    <xdr:pic>
      <xdr:nvPicPr>
        <xdr:cNvPr id="1124657" name="Picture 65">
          <a:extLst>
            <a:ext uri="{FF2B5EF4-FFF2-40B4-BE49-F238E27FC236}">
              <a16:creationId xmlns:a16="http://schemas.microsoft.com/office/drawing/2014/main" id="{00000000-0008-0000-0700-000031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535459" y="4804755"/>
          <a:ext cx="205540" cy="1610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1772683</xdr:colOff>
      <xdr:row>19</xdr:row>
      <xdr:rowOff>25266</xdr:rowOff>
    </xdr:from>
    <xdr:to>
      <xdr:col>0</xdr:col>
      <xdr:colOff>2014715</xdr:colOff>
      <xdr:row>19</xdr:row>
      <xdr:rowOff>215566</xdr:rowOff>
    </xdr:to>
    <xdr:pic>
      <xdr:nvPicPr>
        <xdr:cNvPr id="1124658" name="Picture 66">
          <a:extLst>
            <a:ext uri="{FF2B5EF4-FFF2-40B4-BE49-F238E27FC236}">
              <a16:creationId xmlns:a16="http://schemas.microsoft.com/office/drawing/2014/main" id="{00000000-0008-0000-0700-000032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772683" y="4782323"/>
          <a:ext cx="242032" cy="190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2036775</xdr:colOff>
      <xdr:row>19</xdr:row>
      <xdr:rowOff>20267</xdr:rowOff>
    </xdr:from>
    <xdr:to>
      <xdr:col>0</xdr:col>
      <xdr:colOff>2282819</xdr:colOff>
      <xdr:row>19</xdr:row>
      <xdr:rowOff>218559</xdr:rowOff>
    </xdr:to>
    <xdr:pic>
      <xdr:nvPicPr>
        <xdr:cNvPr id="1124659" name="Picture 67">
          <a:extLst>
            <a:ext uri="{FF2B5EF4-FFF2-40B4-BE49-F238E27FC236}">
              <a16:creationId xmlns:a16="http://schemas.microsoft.com/office/drawing/2014/main" id="{00000000-0008-0000-0700-000033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036775" y="4777324"/>
          <a:ext cx="246044" cy="1982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2576066</xdr:colOff>
      <xdr:row>19</xdr:row>
      <xdr:rowOff>29073</xdr:rowOff>
    </xdr:from>
    <xdr:to>
      <xdr:col>0</xdr:col>
      <xdr:colOff>2836398</xdr:colOff>
      <xdr:row>19</xdr:row>
      <xdr:rowOff>215567</xdr:rowOff>
    </xdr:to>
    <xdr:pic>
      <xdr:nvPicPr>
        <xdr:cNvPr id="1124661" name="Picture 69">
          <a:extLst>
            <a:ext uri="{FF2B5EF4-FFF2-40B4-BE49-F238E27FC236}">
              <a16:creationId xmlns:a16="http://schemas.microsoft.com/office/drawing/2014/main" id="{00000000-0008-0000-0700-000035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2576066" y="4786130"/>
          <a:ext cx="260332" cy="1864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2853281</xdr:colOff>
      <xdr:row>19</xdr:row>
      <xdr:rowOff>30333</xdr:rowOff>
    </xdr:from>
    <xdr:to>
      <xdr:col>0</xdr:col>
      <xdr:colOff>3058567</xdr:colOff>
      <xdr:row>19</xdr:row>
      <xdr:rowOff>235619</xdr:rowOff>
    </xdr:to>
    <xdr:pic>
      <xdr:nvPicPr>
        <xdr:cNvPr id="1124662" name="Picture 70">
          <a:extLst>
            <a:ext uri="{FF2B5EF4-FFF2-40B4-BE49-F238E27FC236}">
              <a16:creationId xmlns:a16="http://schemas.microsoft.com/office/drawing/2014/main" id="{00000000-0008-0000-0700-000036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bwMode="auto">
        <a:xfrm>
          <a:off x="2853281" y="4787390"/>
          <a:ext cx="205286" cy="205286"/>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3080315</xdr:colOff>
      <xdr:row>19</xdr:row>
      <xdr:rowOff>31586</xdr:rowOff>
    </xdr:from>
    <xdr:to>
      <xdr:col>0</xdr:col>
      <xdr:colOff>3248165</xdr:colOff>
      <xdr:row>19</xdr:row>
      <xdr:rowOff>205540</xdr:rowOff>
    </xdr:to>
    <xdr:pic>
      <xdr:nvPicPr>
        <xdr:cNvPr id="1124663" name="Picture 71">
          <a:extLst>
            <a:ext uri="{FF2B5EF4-FFF2-40B4-BE49-F238E27FC236}">
              <a16:creationId xmlns:a16="http://schemas.microsoft.com/office/drawing/2014/main" id="{00000000-0008-0000-0700-000037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bwMode="auto">
        <a:xfrm>
          <a:off x="3080315" y="4788643"/>
          <a:ext cx="167850" cy="173954"/>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3274039</xdr:colOff>
      <xdr:row>19</xdr:row>
      <xdr:rowOff>43878</xdr:rowOff>
    </xdr:from>
    <xdr:to>
      <xdr:col>0</xdr:col>
      <xdr:colOff>3447611</xdr:colOff>
      <xdr:row>19</xdr:row>
      <xdr:rowOff>210554</xdr:rowOff>
    </xdr:to>
    <xdr:pic>
      <xdr:nvPicPr>
        <xdr:cNvPr id="1124664" name="Picture 72">
          <a:extLst>
            <a:ext uri="{FF2B5EF4-FFF2-40B4-BE49-F238E27FC236}">
              <a16:creationId xmlns:a16="http://schemas.microsoft.com/office/drawing/2014/main" id="{00000000-0008-0000-0700-000038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274039" y="4800935"/>
          <a:ext cx="173572" cy="1666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3488548</xdr:colOff>
      <xdr:row>19</xdr:row>
      <xdr:rowOff>57751</xdr:rowOff>
    </xdr:from>
    <xdr:to>
      <xdr:col>0</xdr:col>
      <xdr:colOff>3634706</xdr:colOff>
      <xdr:row>19</xdr:row>
      <xdr:rowOff>185487</xdr:rowOff>
    </xdr:to>
    <xdr:pic>
      <xdr:nvPicPr>
        <xdr:cNvPr id="1124665" name="Picture 73">
          <a:extLst>
            <a:ext uri="{FF2B5EF4-FFF2-40B4-BE49-F238E27FC236}">
              <a16:creationId xmlns:a16="http://schemas.microsoft.com/office/drawing/2014/main" id="{00000000-0008-0000-0700-000039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3488548" y="4814808"/>
          <a:ext cx="146158" cy="1277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3676656</xdr:colOff>
      <xdr:row>0</xdr:row>
      <xdr:rowOff>0</xdr:rowOff>
    </xdr:from>
    <xdr:to>
      <xdr:col>0</xdr:col>
      <xdr:colOff>3942676</xdr:colOff>
      <xdr:row>0</xdr:row>
      <xdr:rowOff>228611</xdr:rowOff>
    </xdr:to>
    <xdr:pic>
      <xdr:nvPicPr>
        <xdr:cNvPr id="1124666" name="Picture 74">
          <a:extLst>
            <a:ext uri="{FF2B5EF4-FFF2-40B4-BE49-F238E27FC236}">
              <a16:creationId xmlns:a16="http://schemas.microsoft.com/office/drawing/2014/main" id="{00000000-0008-0000-0700-00003A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bwMode="auto">
        <a:xfrm>
          <a:off x="3676656" y="0"/>
          <a:ext cx="266020" cy="2286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3672500</xdr:colOff>
      <xdr:row>0</xdr:row>
      <xdr:rowOff>250371</xdr:rowOff>
    </xdr:from>
    <xdr:to>
      <xdr:col>0</xdr:col>
      <xdr:colOff>3946833</xdr:colOff>
      <xdr:row>1</xdr:row>
      <xdr:rowOff>236924</xdr:rowOff>
    </xdr:to>
    <xdr:pic>
      <xdr:nvPicPr>
        <xdr:cNvPr id="1124667" name="Picture 75">
          <a:extLst>
            <a:ext uri="{FF2B5EF4-FFF2-40B4-BE49-F238E27FC236}">
              <a16:creationId xmlns:a16="http://schemas.microsoft.com/office/drawing/2014/main" id="{00000000-0008-0000-0700-00003B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bwMode="auto">
        <a:xfrm>
          <a:off x="3672500" y="250371"/>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3672500</xdr:colOff>
      <xdr:row>2</xdr:row>
      <xdr:rowOff>0</xdr:rowOff>
    </xdr:from>
    <xdr:to>
      <xdr:col>0</xdr:col>
      <xdr:colOff>3946833</xdr:colOff>
      <xdr:row>2</xdr:row>
      <xdr:rowOff>236924</xdr:rowOff>
    </xdr:to>
    <xdr:pic>
      <xdr:nvPicPr>
        <xdr:cNvPr id="1124668" name="Picture 76">
          <a:extLst>
            <a:ext uri="{FF2B5EF4-FFF2-40B4-BE49-F238E27FC236}">
              <a16:creationId xmlns:a16="http://schemas.microsoft.com/office/drawing/2014/main" id="{00000000-0008-0000-0700-00003C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bwMode="auto">
        <a:xfrm>
          <a:off x="3672500" y="500743"/>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3672500</xdr:colOff>
      <xdr:row>3</xdr:row>
      <xdr:rowOff>0</xdr:rowOff>
    </xdr:from>
    <xdr:to>
      <xdr:col>0</xdr:col>
      <xdr:colOff>3946833</xdr:colOff>
      <xdr:row>3</xdr:row>
      <xdr:rowOff>236924</xdr:rowOff>
    </xdr:to>
    <xdr:pic>
      <xdr:nvPicPr>
        <xdr:cNvPr id="1124669" name="Picture 78">
          <a:extLst>
            <a:ext uri="{FF2B5EF4-FFF2-40B4-BE49-F238E27FC236}">
              <a16:creationId xmlns:a16="http://schemas.microsoft.com/office/drawing/2014/main" id="{00000000-0008-0000-0700-00003D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bwMode="auto">
        <a:xfrm>
          <a:off x="3672500" y="751114"/>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3671633</xdr:colOff>
      <xdr:row>4</xdr:row>
      <xdr:rowOff>7620</xdr:rowOff>
    </xdr:from>
    <xdr:to>
      <xdr:col>0</xdr:col>
      <xdr:colOff>3966749</xdr:colOff>
      <xdr:row>5</xdr:row>
      <xdr:rowOff>9364</xdr:rowOff>
    </xdr:to>
    <xdr:pic>
      <xdr:nvPicPr>
        <xdr:cNvPr id="1124670" name="Picture 79">
          <a:extLst>
            <a:ext uri="{FF2B5EF4-FFF2-40B4-BE49-F238E27FC236}">
              <a16:creationId xmlns:a16="http://schemas.microsoft.com/office/drawing/2014/main" id="{00000000-0008-0000-0700-00003E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bwMode="auto">
        <a:xfrm>
          <a:off x="3671633" y="1009106"/>
          <a:ext cx="295116" cy="2521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3672500</xdr:colOff>
      <xdr:row>5</xdr:row>
      <xdr:rowOff>0</xdr:rowOff>
    </xdr:from>
    <xdr:to>
      <xdr:col>0</xdr:col>
      <xdr:colOff>3946833</xdr:colOff>
      <xdr:row>5</xdr:row>
      <xdr:rowOff>236924</xdr:rowOff>
    </xdr:to>
    <xdr:pic>
      <xdr:nvPicPr>
        <xdr:cNvPr id="1124671" name="Picture 80">
          <a:extLst>
            <a:ext uri="{FF2B5EF4-FFF2-40B4-BE49-F238E27FC236}">
              <a16:creationId xmlns:a16="http://schemas.microsoft.com/office/drawing/2014/main" id="{00000000-0008-0000-0700-00003F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bwMode="auto">
        <a:xfrm>
          <a:off x="3672500" y="1251857"/>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3673366</xdr:colOff>
      <xdr:row>6</xdr:row>
      <xdr:rowOff>7620</xdr:rowOff>
    </xdr:from>
    <xdr:to>
      <xdr:col>0</xdr:col>
      <xdr:colOff>3926916</xdr:colOff>
      <xdr:row>6</xdr:row>
      <xdr:rowOff>236231</xdr:rowOff>
    </xdr:to>
    <xdr:pic>
      <xdr:nvPicPr>
        <xdr:cNvPr id="1124672" name="Picture 81">
          <a:extLst>
            <a:ext uri="{FF2B5EF4-FFF2-40B4-BE49-F238E27FC236}">
              <a16:creationId xmlns:a16="http://schemas.microsoft.com/office/drawing/2014/main" id="{00000000-0008-0000-0700-000040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bwMode="auto">
        <a:xfrm>
          <a:off x="3673366" y="1509849"/>
          <a:ext cx="253550" cy="2286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3676656</xdr:colOff>
      <xdr:row>7</xdr:row>
      <xdr:rowOff>0</xdr:rowOff>
    </xdr:from>
    <xdr:to>
      <xdr:col>0</xdr:col>
      <xdr:colOff>3942676</xdr:colOff>
      <xdr:row>8</xdr:row>
      <xdr:rowOff>1744</xdr:rowOff>
    </xdr:to>
    <xdr:pic>
      <xdr:nvPicPr>
        <xdr:cNvPr id="1124673" name="Picture 82">
          <a:extLst>
            <a:ext uri="{FF2B5EF4-FFF2-40B4-BE49-F238E27FC236}">
              <a16:creationId xmlns:a16="http://schemas.microsoft.com/office/drawing/2014/main" id="{00000000-0008-0000-0700-000041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bwMode="auto">
        <a:xfrm>
          <a:off x="3676656" y="1752600"/>
          <a:ext cx="266020" cy="2521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3664628</xdr:colOff>
      <xdr:row>18</xdr:row>
      <xdr:rowOff>16329</xdr:rowOff>
    </xdr:from>
    <xdr:to>
      <xdr:col>0</xdr:col>
      <xdr:colOff>3885525</xdr:colOff>
      <xdr:row>18</xdr:row>
      <xdr:rowOff>239486</xdr:rowOff>
    </xdr:to>
    <xdr:pic>
      <xdr:nvPicPr>
        <xdr:cNvPr id="1124674" name="Picture 84">
          <a:extLst>
            <a:ext uri="{FF2B5EF4-FFF2-40B4-BE49-F238E27FC236}">
              <a16:creationId xmlns:a16="http://schemas.microsoft.com/office/drawing/2014/main" id="{00000000-0008-0000-0700-000042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bwMode="auto">
        <a:xfrm>
          <a:off x="3664628" y="4523015"/>
          <a:ext cx="220897" cy="2231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2114080</xdr:colOff>
      <xdr:row>0</xdr:row>
      <xdr:rowOff>15240</xdr:rowOff>
    </xdr:from>
    <xdr:to>
      <xdr:col>1</xdr:col>
      <xdr:colOff>2291245</xdr:colOff>
      <xdr:row>0</xdr:row>
      <xdr:rowOff>228600</xdr:rowOff>
    </xdr:to>
    <xdr:pic>
      <xdr:nvPicPr>
        <xdr:cNvPr id="1124675" name="Picture 86">
          <a:extLst>
            <a:ext uri="{FF2B5EF4-FFF2-40B4-BE49-F238E27FC236}">
              <a16:creationId xmlns:a16="http://schemas.microsoft.com/office/drawing/2014/main" id="{00000000-0008-0000-0700-000043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6533680" y="15240"/>
          <a:ext cx="177165"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2048387</xdr:colOff>
      <xdr:row>5</xdr:row>
      <xdr:rowOff>1731</xdr:rowOff>
    </xdr:from>
    <xdr:to>
      <xdr:col>1</xdr:col>
      <xdr:colOff>2310765</xdr:colOff>
      <xdr:row>6</xdr:row>
      <xdr:rowOff>16459</xdr:rowOff>
    </xdr:to>
    <xdr:pic>
      <xdr:nvPicPr>
        <xdr:cNvPr id="1124676" name="Picture 73">
          <a:extLst>
            <a:ext uri="{FF2B5EF4-FFF2-40B4-BE49-F238E27FC236}">
              <a16:creationId xmlns:a16="http://schemas.microsoft.com/office/drawing/2014/main" id="{00000000-0008-0000-0700-000044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bwMode="auto">
        <a:xfrm>
          <a:off x="6597527" y="1007571"/>
          <a:ext cx="262378" cy="2661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1934614</xdr:colOff>
      <xdr:row>4</xdr:row>
      <xdr:rowOff>29613</xdr:rowOff>
    </xdr:from>
    <xdr:to>
      <xdr:col>3</xdr:col>
      <xdr:colOff>2143125</xdr:colOff>
      <xdr:row>4</xdr:row>
      <xdr:rowOff>234314</xdr:rowOff>
    </xdr:to>
    <xdr:pic>
      <xdr:nvPicPr>
        <xdr:cNvPr id="1124677" name="Picture 89">
          <a:extLst>
            <a:ext uri="{FF2B5EF4-FFF2-40B4-BE49-F238E27FC236}">
              <a16:creationId xmlns:a16="http://schemas.microsoft.com/office/drawing/2014/main" id="{00000000-0008-0000-0700-000045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1097664" y="772563"/>
          <a:ext cx="208511" cy="2047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1951285</xdr:colOff>
      <xdr:row>5</xdr:row>
      <xdr:rowOff>15760</xdr:rowOff>
    </xdr:from>
    <xdr:to>
      <xdr:col>3</xdr:col>
      <xdr:colOff>2124075</xdr:colOff>
      <xdr:row>5</xdr:row>
      <xdr:rowOff>222885</xdr:rowOff>
    </xdr:to>
    <xdr:pic>
      <xdr:nvPicPr>
        <xdr:cNvPr id="1124678" name="Picture 90">
          <a:extLst>
            <a:ext uri="{FF2B5EF4-FFF2-40B4-BE49-F238E27FC236}">
              <a16:creationId xmlns:a16="http://schemas.microsoft.com/office/drawing/2014/main" id="{00000000-0008-0000-0700-000046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1114335" y="1006360"/>
          <a:ext cx="172790" cy="207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2090297</xdr:colOff>
      <xdr:row>1</xdr:row>
      <xdr:rowOff>15240</xdr:rowOff>
    </xdr:from>
    <xdr:to>
      <xdr:col>1</xdr:col>
      <xdr:colOff>2327221</xdr:colOff>
      <xdr:row>2</xdr:row>
      <xdr:rowOff>4514</xdr:rowOff>
    </xdr:to>
    <xdr:pic>
      <xdr:nvPicPr>
        <xdr:cNvPr id="1124688" name="Picture 67">
          <a:extLst>
            <a:ext uri="{FF2B5EF4-FFF2-40B4-BE49-F238E27FC236}">
              <a16:creationId xmlns:a16="http://schemas.microsoft.com/office/drawing/2014/main" id="{00000000-0008-0000-0700-000050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0" cstate="print">
          <a:extLst>
            <a:ext uri="{28A0092B-C50C-407E-A947-70E740481C1C}">
              <a14:useLocalDpi xmlns:a14="http://schemas.microsoft.com/office/drawing/2010/main" val="0"/>
            </a:ext>
          </a:extLst>
        </a:blip>
        <a:stretch>
          <a:fillRect/>
        </a:stretch>
      </xdr:blipFill>
      <xdr:spPr bwMode="auto">
        <a:xfrm>
          <a:off x="6509897" y="15240"/>
          <a:ext cx="236924"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2142377</xdr:colOff>
      <xdr:row>14</xdr:row>
      <xdr:rowOff>20265</xdr:rowOff>
    </xdr:from>
    <xdr:to>
      <xdr:col>2</xdr:col>
      <xdr:colOff>2376692</xdr:colOff>
      <xdr:row>14</xdr:row>
      <xdr:rowOff>241245</xdr:rowOff>
    </xdr:to>
    <xdr:pic>
      <xdr:nvPicPr>
        <xdr:cNvPr id="1124635" name="Picture 27">
          <a:extLst>
            <a:ext uri="{FF2B5EF4-FFF2-40B4-BE49-F238E27FC236}">
              <a16:creationId xmlns:a16="http://schemas.microsoft.com/office/drawing/2014/main" id="{00000000-0008-0000-0700-00001B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8524127" y="3213647"/>
          <a:ext cx="234315"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1790700</xdr:colOff>
      <xdr:row>0</xdr:row>
      <xdr:rowOff>17193</xdr:rowOff>
    </xdr:from>
    <xdr:to>
      <xdr:col>4</xdr:col>
      <xdr:colOff>2011632</xdr:colOff>
      <xdr:row>0</xdr:row>
      <xdr:rowOff>238125</xdr:rowOff>
    </xdr:to>
    <xdr:pic>
      <xdr:nvPicPr>
        <xdr:cNvPr id="58" name="Picture 64">
          <a:extLst>
            <a:ext uri="{FF2B5EF4-FFF2-40B4-BE49-F238E27FC236}">
              <a16:creationId xmlns:a16="http://schemas.microsoft.com/office/drawing/2014/main" id="{00000000-0008-0000-0700-00003A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bwMode="auto">
        <a:xfrm>
          <a:off x="12725400" y="17193"/>
          <a:ext cx="220932" cy="220932"/>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3681091</xdr:colOff>
      <xdr:row>19</xdr:row>
      <xdr:rowOff>21961</xdr:rowOff>
    </xdr:from>
    <xdr:to>
      <xdr:col>0</xdr:col>
      <xdr:colOff>3878371</xdr:colOff>
      <xdr:row>19</xdr:row>
      <xdr:rowOff>216165</xdr:rowOff>
    </xdr:to>
    <xdr:pic>
      <xdr:nvPicPr>
        <xdr:cNvPr id="60" name="Picture 59">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3681091" y="4779018"/>
          <a:ext cx="197280" cy="1942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2129825</xdr:colOff>
      <xdr:row>12</xdr:row>
      <xdr:rowOff>40106</xdr:rowOff>
    </xdr:from>
    <xdr:to>
      <xdr:col>2</xdr:col>
      <xdr:colOff>2375040</xdr:colOff>
      <xdr:row>12</xdr:row>
      <xdr:rowOff>217333</xdr:rowOff>
    </xdr:to>
    <xdr:pic>
      <xdr:nvPicPr>
        <xdr:cNvPr id="2" name="Picture 81">
          <a:extLst>
            <a:ext uri="{FF2B5EF4-FFF2-40B4-BE49-F238E27FC236}">
              <a16:creationId xmlns:a16="http://schemas.microsoft.com/office/drawing/2014/main" id="{00000000-0008-0000-07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8511575" y="2742198"/>
          <a:ext cx="245215" cy="1772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1933739</xdr:colOff>
      <xdr:row>0</xdr:row>
      <xdr:rowOff>3810</xdr:rowOff>
    </xdr:from>
    <xdr:to>
      <xdr:col>2</xdr:col>
      <xdr:colOff>2322839</xdr:colOff>
      <xdr:row>1</xdr:row>
      <xdr:rowOff>2721</xdr:rowOff>
    </xdr:to>
    <xdr:pic>
      <xdr:nvPicPr>
        <xdr:cNvPr id="10" name="Picture 9" descr="POP Series 9 Pokemon card set symbol">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6353339" y="4709160"/>
          <a:ext cx="389100" cy="243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1906356</xdr:colOff>
      <xdr:row>19</xdr:row>
      <xdr:rowOff>1581</xdr:rowOff>
    </xdr:from>
    <xdr:to>
      <xdr:col>1</xdr:col>
      <xdr:colOff>2336886</xdr:colOff>
      <xdr:row>19</xdr:row>
      <xdr:rowOff>234315</xdr:rowOff>
    </xdr:to>
    <xdr:pic>
      <xdr:nvPicPr>
        <xdr:cNvPr id="11" name="Picture 10" descr="POP Series 8 Pokemon card set symbol">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a:off x="6325956" y="4459281"/>
          <a:ext cx="430530" cy="2327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1946361</xdr:colOff>
      <xdr:row>17</xdr:row>
      <xdr:rowOff>244367</xdr:rowOff>
    </xdr:from>
    <xdr:to>
      <xdr:col>1</xdr:col>
      <xdr:colOff>2338791</xdr:colOff>
      <xdr:row>19</xdr:row>
      <xdr:rowOff>5715</xdr:rowOff>
    </xdr:to>
    <xdr:pic>
      <xdr:nvPicPr>
        <xdr:cNvPr id="12" name="Picture 11" descr="POP Series 7 Pokemon card set symbol">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47" cstate="print">
          <a:extLst>
            <a:ext uri="{28A0092B-C50C-407E-A947-70E740481C1C}">
              <a14:useLocalDpi xmlns:a14="http://schemas.microsoft.com/office/drawing/2010/main" val="0"/>
            </a:ext>
          </a:extLst>
        </a:blip>
        <a:srcRect/>
        <a:stretch>
          <a:fillRect/>
        </a:stretch>
      </xdr:blipFill>
      <xdr:spPr bwMode="auto">
        <a:xfrm>
          <a:off x="6365961" y="4206767"/>
          <a:ext cx="392430" cy="256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1927311</xdr:colOff>
      <xdr:row>17</xdr:row>
      <xdr:rowOff>9525</xdr:rowOff>
    </xdr:from>
    <xdr:to>
      <xdr:col>1</xdr:col>
      <xdr:colOff>2338791</xdr:colOff>
      <xdr:row>18</xdr:row>
      <xdr:rowOff>6769</xdr:rowOff>
    </xdr:to>
    <xdr:pic>
      <xdr:nvPicPr>
        <xdr:cNvPr id="13" name="Picture 12" descr="POP Series 6 Pokemon card set symbol">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48" cstate="print">
          <a:extLst>
            <a:ext uri="{28A0092B-C50C-407E-A947-70E740481C1C}">
              <a14:useLocalDpi xmlns:a14="http://schemas.microsoft.com/office/drawing/2010/main" val="0"/>
            </a:ext>
          </a:extLst>
        </a:blip>
        <a:srcRect/>
        <a:stretch>
          <a:fillRect/>
        </a:stretch>
      </xdr:blipFill>
      <xdr:spPr bwMode="auto">
        <a:xfrm>
          <a:off x="6346911" y="3971925"/>
          <a:ext cx="411480" cy="2448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1965411</xdr:colOff>
      <xdr:row>15</xdr:row>
      <xdr:rowOff>245745</xdr:rowOff>
    </xdr:from>
    <xdr:to>
      <xdr:col>1</xdr:col>
      <xdr:colOff>2338791</xdr:colOff>
      <xdr:row>16</xdr:row>
      <xdr:rowOff>234599</xdr:rowOff>
    </xdr:to>
    <xdr:pic>
      <xdr:nvPicPr>
        <xdr:cNvPr id="14" name="Picture 13" descr="POP Series 5 Pokemon card set symbol">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a:fillRect/>
        </a:stretch>
      </xdr:blipFill>
      <xdr:spPr bwMode="auto">
        <a:xfrm>
          <a:off x="6385011" y="3712845"/>
          <a:ext cx="373380" cy="236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1942551</xdr:colOff>
      <xdr:row>14</xdr:row>
      <xdr:rowOff>245745</xdr:rowOff>
    </xdr:from>
    <xdr:to>
      <xdr:col>1</xdr:col>
      <xdr:colOff>2342601</xdr:colOff>
      <xdr:row>16</xdr:row>
      <xdr:rowOff>2999</xdr:rowOff>
    </xdr:to>
    <xdr:pic>
      <xdr:nvPicPr>
        <xdr:cNvPr id="15" name="Picture 14" descr="POP Series 4 Pokemon card set symbol">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50" cstate="print">
          <a:extLst>
            <a:ext uri="{28A0092B-C50C-407E-A947-70E740481C1C}">
              <a14:useLocalDpi xmlns:a14="http://schemas.microsoft.com/office/drawing/2010/main" val="0"/>
            </a:ext>
          </a:extLst>
        </a:blip>
        <a:srcRect/>
        <a:stretch>
          <a:fillRect/>
        </a:stretch>
      </xdr:blipFill>
      <xdr:spPr bwMode="auto">
        <a:xfrm>
          <a:off x="6362151" y="3465195"/>
          <a:ext cx="400050" cy="2525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1965411</xdr:colOff>
      <xdr:row>14</xdr:row>
      <xdr:rowOff>5715</xdr:rowOff>
    </xdr:from>
    <xdr:to>
      <xdr:col>1</xdr:col>
      <xdr:colOff>2338791</xdr:colOff>
      <xdr:row>14</xdr:row>
      <xdr:rowOff>236261</xdr:rowOff>
    </xdr:to>
    <xdr:pic>
      <xdr:nvPicPr>
        <xdr:cNvPr id="16" name="Picture 15" descr="POP Series 3 Pokemon card set symbol">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51" cstate="print">
          <a:extLst>
            <a:ext uri="{28A0092B-C50C-407E-A947-70E740481C1C}">
              <a14:useLocalDpi xmlns:a14="http://schemas.microsoft.com/office/drawing/2010/main" val="0"/>
            </a:ext>
          </a:extLst>
        </a:blip>
        <a:srcRect/>
        <a:stretch>
          <a:fillRect/>
        </a:stretch>
      </xdr:blipFill>
      <xdr:spPr bwMode="auto">
        <a:xfrm>
          <a:off x="6385011" y="3225165"/>
          <a:ext cx="373380" cy="2305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1919691</xdr:colOff>
      <xdr:row>13</xdr:row>
      <xdr:rowOff>5715</xdr:rowOff>
    </xdr:from>
    <xdr:to>
      <xdr:col>1</xdr:col>
      <xdr:colOff>2338791</xdr:colOff>
      <xdr:row>14</xdr:row>
      <xdr:rowOff>7742</xdr:rowOff>
    </xdr:to>
    <xdr:pic>
      <xdr:nvPicPr>
        <xdr:cNvPr id="17" name="Picture 16" descr="POP Series 2 Pokemon card set symbol">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52" cstate="print">
          <a:extLst>
            <a:ext uri="{28A0092B-C50C-407E-A947-70E740481C1C}">
              <a14:useLocalDpi xmlns:a14="http://schemas.microsoft.com/office/drawing/2010/main" val="0"/>
            </a:ext>
          </a:extLst>
        </a:blip>
        <a:srcRect/>
        <a:stretch>
          <a:fillRect/>
        </a:stretch>
      </xdr:blipFill>
      <xdr:spPr bwMode="auto">
        <a:xfrm>
          <a:off x="6339291" y="2977515"/>
          <a:ext cx="419100" cy="2496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1945813</xdr:colOff>
      <xdr:row>11</xdr:row>
      <xdr:rowOff>238125</xdr:rowOff>
    </xdr:from>
    <xdr:to>
      <xdr:col>1</xdr:col>
      <xdr:colOff>2339340</xdr:colOff>
      <xdr:row>13</xdr:row>
      <xdr:rowOff>9525</xdr:rowOff>
    </xdr:to>
    <xdr:pic>
      <xdr:nvPicPr>
        <xdr:cNvPr id="18" name="Picture 17" descr="POP Series 1 Pokemon card set symbol">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53" cstate="print">
          <a:extLst>
            <a:ext uri="{28A0092B-C50C-407E-A947-70E740481C1C}">
              <a14:useLocalDpi xmlns:a14="http://schemas.microsoft.com/office/drawing/2010/main" val="0"/>
            </a:ext>
          </a:extLst>
        </a:blip>
        <a:srcRect/>
        <a:stretch>
          <a:fillRect/>
        </a:stretch>
      </xdr:blipFill>
      <xdr:spPr bwMode="auto">
        <a:xfrm>
          <a:off x="6365413" y="2714625"/>
          <a:ext cx="393527"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2314692</xdr:colOff>
      <xdr:row>19</xdr:row>
      <xdr:rowOff>41270</xdr:rowOff>
    </xdr:from>
    <xdr:to>
      <xdr:col>0</xdr:col>
      <xdr:colOff>2535620</xdr:colOff>
      <xdr:row>19</xdr:row>
      <xdr:rowOff>215566</xdr:rowOff>
    </xdr:to>
    <xdr:pic>
      <xdr:nvPicPr>
        <xdr:cNvPr id="4" name="Picture 68">
          <a:extLst>
            <a:ext uri="{FF2B5EF4-FFF2-40B4-BE49-F238E27FC236}">
              <a16:creationId xmlns:a16="http://schemas.microsoft.com/office/drawing/2014/main" id="{6860942C-489D-CF70-5D1A-1267913E1F4E}"/>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4" cstate="print">
          <a:extLst>
            <a:ext uri="{28A0092B-C50C-407E-A947-70E740481C1C}">
              <a14:useLocalDpi xmlns:a14="http://schemas.microsoft.com/office/drawing/2010/main" val="0"/>
            </a:ext>
          </a:extLst>
        </a:blip>
        <a:srcRect/>
        <a:stretch>
          <a:fillRect/>
        </a:stretch>
      </xdr:blipFill>
      <xdr:spPr bwMode="auto">
        <a:xfrm>
          <a:off x="2314692" y="4798327"/>
          <a:ext cx="220928" cy="1742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0</xdr:col>
      <xdr:colOff>3676656</xdr:colOff>
      <xdr:row>7</xdr:row>
      <xdr:rowOff>250371</xdr:rowOff>
    </xdr:from>
    <xdr:ext cx="266020" cy="249394"/>
    <xdr:pic>
      <xdr:nvPicPr>
        <xdr:cNvPr id="5" name="Picture 82">
          <a:extLst>
            <a:ext uri="{FF2B5EF4-FFF2-40B4-BE49-F238E27FC236}">
              <a16:creationId xmlns:a16="http://schemas.microsoft.com/office/drawing/2014/main" id="{81B48ECF-7C2C-443F-8CCB-B5248C442035}"/>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bwMode="auto">
        <a:xfrm>
          <a:off x="3676656" y="2002971"/>
          <a:ext cx="266020" cy="2493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3676656</xdr:colOff>
      <xdr:row>8</xdr:row>
      <xdr:rowOff>245745</xdr:rowOff>
    </xdr:from>
    <xdr:ext cx="266020" cy="249394"/>
    <xdr:pic>
      <xdr:nvPicPr>
        <xdr:cNvPr id="6" name="Picture 82">
          <a:extLst>
            <a:ext uri="{FF2B5EF4-FFF2-40B4-BE49-F238E27FC236}">
              <a16:creationId xmlns:a16="http://schemas.microsoft.com/office/drawing/2014/main" id="{C0531409-F64A-4184-ADBA-338369F5C781}"/>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bwMode="auto">
        <a:xfrm>
          <a:off x="3676656" y="2248716"/>
          <a:ext cx="266020" cy="2493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paypal.me/nick7757"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dropbox.com/scl/fi/g0sbmsjeuk73r05itvett/PokemonTCG_EmptyCheckList_v9.7.xlsm?rlkey=hbc0v3m89215sm7ycecnb0v23&amp;st=p66dhkm5&amp;dl=0" TargetMode="External"/><Relationship Id="rId13" Type="http://schemas.openxmlformats.org/officeDocument/2006/relationships/hyperlink" Target="https://www.dropbox.com/scl/fi/i2twkm9yr49ikd8r6wy7g/PokemonTCG_EmptyChecklist_v10.3.xlsm?rlkey=duq5valj1xf886wdsxflpso0b&amp;st=3b5jjsio&amp;dl=0" TargetMode="External"/><Relationship Id="rId18" Type="http://schemas.openxmlformats.org/officeDocument/2006/relationships/printerSettings" Target="../printerSettings/printerSettings3.bin"/><Relationship Id="rId3" Type="http://schemas.openxmlformats.org/officeDocument/2006/relationships/hyperlink" Target="https://www.dropbox.com/scl/fi/uzw8f2m70dge117copjtu/PokemonTCG_EmptyCheckList_v9.2.xlsm?rlkey=rhvo5bzg1tx9s6btc3su0hwf3&amp;dl=0" TargetMode="External"/><Relationship Id="rId7" Type="http://schemas.openxmlformats.org/officeDocument/2006/relationships/hyperlink" Target="https://www.dropbox.com/scl/fi/kq1dkz86hlzf2zyt7sfpo/PokemonTCG_EmptyCheckList_v9.6.xlsm?rlkey=vunmxtyhan5t4hzloe6022jxi&amp;dl=0" TargetMode="External"/><Relationship Id="rId12" Type="http://schemas.openxmlformats.org/officeDocument/2006/relationships/hyperlink" Target="https://www.dropbox.com/scl/fi/bh6rvvn4gqcyhv5sroovc/PokemonTCG_EmptyCheckList_v10.2.xlsm?rlkey=hhb1upaa29dwie2jxj9dzky7g&amp;st=gxnxxw4e&amp;dl=0" TargetMode="External"/><Relationship Id="rId17" Type="http://schemas.openxmlformats.org/officeDocument/2006/relationships/hyperlink" Target="https://www.dropbox.com/scl/fi/14wwwtoquzu7jnhww9a2u/PokemonTCG_EmptyChecklist_v10.7.xlsm?rlkey=7y76f8tokni8416ydfpir3va7&amp;st=1fwihdfw&amp;dl=0" TargetMode="External"/><Relationship Id="rId2" Type="http://schemas.openxmlformats.org/officeDocument/2006/relationships/hyperlink" Target="https://www.dropbox.com/s/31x757d231qsqe8/PokemonTCG_EmptyCheckList_v9.1.xlsm?dl=0" TargetMode="External"/><Relationship Id="rId16" Type="http://schemas.openxmlformats.org/officeDocument/2006/relationships/hyperlink" Target="https://www.dropbox.com/scl/fi/kb4aw4mbroc0jy6qd3qcg/PokemonTCG_EmptyChecklist_v10.6.xlsm?rlkey=dtu97tif778ax77k9og5nhiai&amp;st=snbyztyo&amp;dl=0" TargetMode="External"/><Relationship Id="rId1" Type="http://schemas.openxmlformats.org/officeDocument/2006/relationships/hyperlink" Target="https://www.dropbox.com/s/fvy24fjoe1asebu/PokemonTCG_EmptyCheckList_v9.0.xlsm?dl=0" TargetMode="External"/><Relationship Id="rId6" Type="http://schemas.openxmlformats.org/officeDocument/2006/relationships/hyperlink" Target="https://www.dropbox.com/scl/fi/rchdyowor5uavcnlsa2d8/PokemonTCG_EmptyCheckList_v9.5.xlsm?rlkey=jikz59nebl8lzfpx75ptgf7ji&amp;dl=0" TargetMode="External"/><Relationship Id="rId11" Type="http://schemas.openxmlformats.org/officeDocument/2006/relationships/hyperlink" Target="https://www.dropbox.com/scl/fi/mxfg3be0p26tvnx5cq1pa/PokemonTCG_EmptyCheckList_v10.1.xlsm?rlkey=hqlst8rgid30g5xgp0batqoes&amp;st=06vq01gs&amp;dl=0" TargetMode="External"/><Relationship Id="rId5" Type="http://schemas.openxmlformats.org/officeDocument/2006/relationships/hyperlink" Target="https://www.dropbox.com/scl/fi/37xl4vqx339w4yi07l7a9/PokemonTCG_EmptyCheckList_v9.4.xlsm?rlkey=qta3sjgevm8ov2ddxxxrlyfmw&amp;dl=0" TargetMode="External"/><Relationship Id="rId15" Type="http://schemas.openxmlformats.org/officeDocument/2006/relationships/hyperlink" Target="https://www.dropbox.com/scl/fi/r6dmh4xraqvl4784ef8kg/PokemonTCG_EmptyChecklist_v10.5.xlsm?rlkey=0vryboehbzcsj5g7d1b4mlvos&amp;st=0ged9rzn&amp;dl=0" TargetMode="External"/><Relationship Id="rId10" Type="http://schemas.openxmlformats.org/officeDocument/2006/relationships/hyperlink" Target="https://www.dropbox.com/scl/fi/shx05748li0txjumub3hr/PokemonTCG_EmptyCheckList_v10.0.xlsm?rlkey=s1g4kug2ck6ghx41h75tlge7m&amp;st=zslv6yht&amp;dl=0" TargetMode="External"/><Relationship Id="rId4" Type="http://schemas.openxmlformats.org/officeDocument/2006/relationships/hyperlink" Target="https://www.dropbox.com/scl/fi/1vku8mfru1rn16988rfs8/PokemonTCG_EmptyCheckList_v9.3.xlsm?rlkey=iittx31ck7q3dz1epqucvermc&amp;dl=0" TargetMode="External"/><Relationship Id="rId9" Type="http://schemas.openxmlformats.org/officeDocument/2006/relationships/hyperlink" Target="https://www.dropbox.com/scl/fi/xyrezgj4n6rj8d1hnudkn/PokemonTCG_EmptyCheckList_v9.8.xlsm?rlkey=f3u6u5zdc5krrsdgmtg4lgqai&amp;st=ifnnypbd&amp;dl=0" TargetMode="External"/><Relationship Id="rId14" Type="http://schemas.openxmlformats.org/officeDocument/2006/relationships/hyperlink" Target="https://www.dropbox.com/scl/fi/0gkfq66hz8qy747hflk9n/PokemonTCG_EmptyChecklist_v10.4.xlsm?rlkey=rudbzaxcha0y0pql32aqhkdxb&amp;st=dvbnxt7c&amp;dl=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2" Type="http://schemas.openxmlformats.org/officeDocument/2006/relationships/printerSettings" Target="../printerSettings/printerSettings173.bin"/><Relationship Id="rId1" Type="http://schemas.openxmlformats.org/officeDocument/2006/relationships/hyperlink" Target="https://www.pokemon.com/static-assets/content-assets/cms2/pdf/trading-card-game/checklist/prize_pack_series_1_web_cardlist_en.pdf" TargetMode="External"/></Relationships>
</file>

<file path=xl/worksheets/_rels/sheet174.xml.rels><?xml version="1.0" encoding="UTF-8" standalone="yes"?>
<Relationships xmlns="http://schemas.openxmlformats.org/package/2006/relationships"><Relationship Id="rId2" Type="http://schemas.openxmlformats.org/officeDocument/2006/relationships/printerSettings" Target="../printerSettings/printerSettings174.bin"/><Relationship Id="rId1" Type="http://schemas.openxmlformats.org/officeDocument/2006/relationships/hyperlink" Target="https://www.pokemon.com/static-assets/content-assets/cms2/pdf/trading-card-game/checklist/prize_pack_series_2_web_cardlist_en.pdf" TargetMode="External"/></Relationships>
</file>

<file path=xl/worksheets/_rels/sheet175.xml.rels><?xml version="1.0" encoding="UTF-8" standalone="yes"?>
<Relationships xmlns="http://schemas.openxmlformats.org/package/2006/relationships"><Relationship Id="rId2" Type="http://schemas.openxmlformats.org/officeDocument/2006/relationships/printerSettings" Target="../printerSettings/printerSettings175.bin"/><Relationship Id="rId1" Type="http://schemas.openxmlformats.org/officeDocument/2006/relationships/hyperlink" Target="https://www.pokemon.com/static-assets/content-assets/cms2/pdf/trading-card-game/checklist/prize_pack_series_3_web_cardlist_en.pdf" TargetMode="External"/></Relationships>
</file>

<file path=xl/worksheets/_rels/sheet176.xml.rels><?xml version="1.0" encoding="UTF-8" standalone="yes"?>
<Relationships xmlns="http://schemas.openxmlformats.org/package/2006/relationships"><Relationship Id="rId2" Type="http://schemas.openxmlformats.org/officeDocument/2006/relationships/printerSettings" Target="../printerSettings/printerSettings176.bin"/><Relationship Id="rId1" Type="http://schemas.openxmlformats.org/officeDocument/2006/relationships/hyperlink" Target="https://www.pokemon.com/static-assets/content-assets/cms2/pdf/trading-card-game/checklist/prize_pack_series_4_web_cardlist_en.pdf" TargetMode="External"/></Relationships>
</file>

<file path=xl/worksheets/_rels/sheet177.xml.rels><?xml version="1.0" encoding="UTF-8" standalone="yes"?>
<Relationships xmlns="http://schemas.openxmlformats.org/package/2006/relationships"><Relationship Id="rId2" Type="http://schemas.openxmlformats.org/officeDocument/2006/relationships/printerSettings" Target="../printerSettings/printerSettings177.bin"/><Relationship Id="rId1" Type="http://schemas.openxmlformats.org/officeDocument/2006/relationships/hyperlink" Target="https://www.pokemon.com/static-assets/content-assets/cms2/pdf/trading-card-game/checklist/prize_pack_series_5_web_cardlist_en.pdf" TargetMode="External"/></Relationships>
</file>

<file path=xl/worksheets/_rels/sheet178.xml.rels><?xml version="1.0" encoding="UTF-8" standalone="yes"?>
<Relationships xmlns="http://schemas.openxmlformats.org/package/2006/relationships"><Relationship Id="rId2" Type="http://schemas.openxmlformats.org/officeDocument/2006/relationships/printerSettings" Target="../printerSettings/printerSettings178.bin"/><Relationship Id="rId1" Type="http://schemas.openxmlformats.org/officeDocument/2006/relationships/hyperlink" Target="https://www.pokemon.com/static-assets/content-assets/cms2/pdf/trading-card-game/checklist/prize_pack_series_6_web_cardlist_en.pdf" TargetMode="External"/></Relationships>
</file>

<file path=xl/worksheets/_rels/sheet179.xml.rels><?xml version="1.0" encoding="UTF-8" standalone="yes"?>
<Relationships xmlns="http://schemas.openxmlformats.org/package/2006/relationships"><Relationship Id="rId2" Type="http://schemas.openxmlformats.org/officeDocument/2006/relationships/printerSettings" Target="../printerSettings/printerSettings179.bin"/><Relationship Id="rId1" Type="http://schemas.openxmlformats.org/officeDocument/2006/relationships/hyperlink" Target="https://www.pokemon.com/static-assets/content-assets/cms2/pdf/trading-card-game/checklist/prize_pack_series_7_web_cardlist_en.pdf" TargetMode="External"/></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3.xml.rels><?xml version="1.0" encoding="UTF-8" standalone="yes"?>
<Relationships xmlns="http://schemas.openxmlformats.org/package/2006/relationships"><Relationship Id="rId2" Type="http://schemas.openxmlformats.org/officeDocument/2006/relationships/printerSettings" Target="../printerSettings/printerSettings213.bin"/><Relationship Id="rId1" Type="http://schemas.openxmlformats.org/officeDocument/2006/relationships/hyperlink" Target="https://www.pokebeach.com/2023/09/151-subtly-features-two-types-of-holofoil-energy-one-superior-to-the-other" TargetMode="External"/></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23.bin"/></Relationships>
</file>

<file path=xl/worksheets/_rels/sheet224.xml.rels><?xml version="1.0" encoding="UTF-8" standalone="yes"?>
<Relationships xmlns="http://schemas.openxmlformats.org/package/2006/relationships"><Relationship Id="rId1" Type="http://schemas.openxmlformats.org/officeDocument/2006/relationships/printerSettings" Target="../printerSettings/printerSettings224.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225.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226.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227.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228.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229.bin"/></Relationships>
</file>

<file path=xl/worksheets/_rels/sheet230.xml.rels><?xml version="1.0" encoding="UTF-8" standalone="yes"?>
<Relationships xmlns="http://schemas.openxmlformats.org/package/2006/relationships"><Relationship Id="rId1" Type="http://schemas.openxmlformats.org/officeDocument/2006/relationships/printerSettings" Target="../printerSettings/printerSettings230.bin"/></Relationships>
</file>

<file path=xl/worksheets/_rels/sheet231.xml.rels><?xml version="1.0" encoding="UTF-8" standalone="yes"?>
<Relationships xmlns="http://schemas.openxmlformats.org/package/2006/relationships"><Relationship Id="rId1" Type="http://schemas.openxmlformats.org/officeDocument/2006/relationships/printerSettings" Target="../printerSettings/printerSettings231.bin"/></Relationships>
</file>

<file path=xl/worksheets/_rels/sheet232.xml.rels><?xml version="1.0" encoding="UTF-8" standalone="yes"?>
<Relationships xmlns="http://schemas.openxmlformats.org/package/2006/relationships"><Relationship Id="rId1" Type="http://schemas.openxmlformats.org/officeDocument/2006/relationships/printerSettings" Target="../printerSettings/printerSettings232.bin"/></Relationships>
</file>

<file path=xl/worksheets/_rels/sheet233.xml.rels><?xml version="1.0" encoding="UTF-8" standalone="yes"?>
<Relationships xmlns="http://schemas.openxmlformats.org/package/2006/relationships"><Relationship Id="rId1" Type="http://schemas.openxmlformats.org/officeDocument/2006/relationships/printerSettings" Target="../printerSettings/printerSettings233.bin"/></Relationships>
</file>

<file path=xl/worksheets/_rels/sheet234.xml.rels><?xml version="1.0" encoding="UTF-8" standalone="yes"?>
<Relationships xmlns="http://schemas.openxmlformats.org/package/2006/relationships"><Relationship Id="rId1" Type="http://schemas.openxmlformats.org/officeDocument/2006/relationships/printerSettings" Target="../printerSettings/printerSettings234.bin"/></Relationships>
</file>

<file path=xl/worksheets/_rels/sheet235.xml.rels><?xml version="1.0" encoding="UTF-8" standalone="yes"?>
<Relationships xmlns="http://schemas.openxmlformats.org/package/2006/relationships"><Relationship Id="rId1" Type="http://schemas.openxmlformats.org/officeDocument/2006/relationships/printerSettings" Target="../printerSettings/printerSettings235.bin"/></Relationships>
</file>

<file path=xl/worksheets/_rels/sheet236.xml.rels><?xml version="1.0" encoding="UTF-8" standalone="yes"?>
<Relationships xmlns="http://schemas.openxmlformats.org/package/2006/relationships"><Relationship Id="rId1" Type="http://schemas.openxmlformats.org/officeDocument/2006/relationships/printerSettings" Target="../printerSettings/printerSettings236.bin"/></Relationships>
</file>

<file path=xl/worksheets/_rels/sheet237.xml.rels><?xml version="1.0" encoding="UTF-8" standalone="yes"?>
<Relationships xmlns="http://schemas.openxmlformats.org/package/2006/relationships"><Relationship Id="rId1" Type="http://schemas.openxmlformats.org/officeDocument/2006/relationships/printerSettings" Target="../printerSettings/printerSettings237.bin"/></Relationships>
</file>

<file path=xl/worksheets/_rels/sheet238.xml.rels><?xml version="1.0" encoding="UTF-8" standalone="yes"?>
<Relationships xmlns="http://schemas.openxmlformats.org/package/2006/relationships"><Relationship Id="rId1" Type="http://schemas.openxmlformats.org/officeDocument/2006/relationships/printerSettings" Target="../printerSettings/printerSettings238.bin"/></Relationships>
</file>

<file path=xl/worksheets/_rels/sheet239.xml.rels><?xml version="1.0" encoding="UTF-8" standalone="yes"?>
<Relationships xmlns="http://schemas.openxmlformats.org/package/2006/relationships"><Relationship Id="rId1" Type="http://schemas.openxmlformats.org/officeDocument/2006/relationships/printerSettings" Target="../printerSettings/printerSettings239.bin"/></Relationships>
</file>

<file path=xl/worksheets/_rels/sheet240.xml.rels><?xml version="1.0" encoding="UTF-8" standalone="yes"?>
<Relationships xmlns="http://schemas.openxmlformats.org/package/2006/relationships"><Relationship Id="rId1" Type="http://schemas.openxmlformats.org/officeDocument/2006/relationships/printerSettings" Target="../printerSettings/printerSettings240.bin"/></Relationships>
</file>

<file path=xl/worksheets/_rels/sheet241.xml.rels><?xml version="1.0" encoding="UTF-8" standalone="yes"?>
<Relationships xmlns="http://schemas.openxmlformats.org/package/2006/relationships"><Relationship Id="rId1" Type="http://schemas.openxmlformats.org/officeDocument/2006/relationships/printerSettings" Target="../printerSettings/printerSettings241.bin"/></Relationships>
</file>

<file path=xl/worksheets/_rels/sheet242.xml.rels><?xml version="1.0" encoding="UTF-8" standalone="yes"?>
<Relationships xmlns="http://schemas.openxmlformats.org/package/2006/relationships"><Relationship Id="rId1" Type="http://schemas.openxmlformats.org/officeDocument/2006/relationships/printerSettings" Target="../printerSettings/printerSettings242.bin"/></Relationships>
</file>

<file path=xl/worksheets/_rels/sheet243.xml.rels><?xml version="1.0" encoding="UTF-8" standalone="yes"?>
<Relationships xmlns="http://schemas.openxmlformats.org/package/2006/relationships"><Relationship Id="rId1" Type="http://schemas.openxmlformats.org/officeDocument/2006/relationships/printerSettings" Target="../printerSettings/printerSettings243.bin"/></Relationships>
</file>

<file path=xl/worksheets/_rels/sheet244.xml.rels><?xml version="1.0" encoding="UTF-8" standalone="yes"?>
<Relationships xmlns="http://schemas.openxmlformats.org/package/2006/relationships"><Relationship Id="rId1" Type="http://schemas.openxmlformats.org/officeDocument/2006/relationships/printerSettings" Target="../printerSettings/printerSettings244.bin"/></Relationships>
</file>

<file path=xl/worksheets/_rels/sheet245.xml.rels><?xml version="1.0" encoding="UTF-8" standalone="yes"?>
<Relationships xmlns="http://schemas.openxmlformats.org/package/2006/relationships"><Relationship Id="rId1" Type="http://schemas.openxmlformats.org/officeDocument/2006/relationships/printerSettings" Target="../printerSettings/printerSettings245.bin"/></Relationships>
</file>

<file path=xl/worksheets/_rels/sheet246.xml.rels><?xml version="1.0" encoding="UTF-8" standalone="yes"?>
<Relationships xmlns="http://schemas.openxmlformats.org/package/2006/relationships"><Relationship Id="rId1" Type="http://schemas.openxmlformats.org/officeDocument/2006/relationships/printerSettings" Target="../printerSettings/printerSettings246.bin"/></Relationships>
</file>

<file path=xl/worksheets/_rels/sheet247.xml.rels><?xml version="1.0" encoding="UTF-8" standalone="yes"?>
<Relationships xmlns="http://schemas.openxmlformats.org/package/2006/relationships"><Relationship Id="rId1" Type="http://schemas.openxmlformats.org/officeDocument/2006/relationships/printerSettings" Target="../printerSettings/printerSettings247.bin"/></Relationships>
</file>

<file path=xl/worksheets/_rels/sheet248.xml.rels><?xml version="1.0" encoding="UTF-8" standalone="yes"?>
<Relationships xmlns="http://schemas.openxmlformats.org/package/2006/relationships"><Relationship Id="rId1" Type="http://schemas.openxmlformats.org/officeDocument/2006/relationships/printerSettings" Target="../printerSettings/printerSettings248.bin"/></Relationships>
</file>

<file path=xl/worksheets/_rels/sheet249.xml.rels><?xml version="1.0" encoding="UTF-8" standalone="yes"?>
<Relationships xmlns="http://schemas.openxmlformats.org/package/2006/relationships"><Relationship Id="rId1" Type="http://schemas.openxmlformats.org/officeDocument/2006/relationships/printerSettings" Target="../printerSettings/printerSettings249.bin"/></Relationships>
</file>

<file path=xl/worksheets/_rels/sheet250.xml.rels><?xml version="1.0" encoding="UTF-8" standalone="yes"?>
<Relationships xmlns="http://schemas.openxmlformats.org/package/2006/relationships"><Relationship Id="rId1" Type="http://schemas.openxmlformats.org/officeDocument/2006/relationships/printerSettings" Target="../printerSettings/printerSettings250.bin"/></Relationships>
</file>

<file path=xl/worksheets/_rels/sheet251.xml.rels><?xml version="1.0" encoding="UTF-8" standalone="yes"?>
<Relationships xmlns="http://schemas.openxmlformats.org/package/2006/relationships"><Relationship Id="rId1" Type="http://schemas.openxmlformats.org/officeDocument/2006/relationships/printerSettings" Target="../printerSettings/printerSettings251.bin"/></Relationships>
</file>

<file path=xl/worksheets/_rels/sheet252.xml.rels><?xml version="1.0" encoding="UTF-8" standalone="yes"?>
<Relationships xmlns="http://schemas.openxmlformats.org/package/2006/relationships"><Relationship Id="rId1" Type="http://schemas.openxmlformats.org/officeDocument/2006/relationships/printerSettings" Target="../printerSettings/printerSettings252.bin"/></Relationships>
</file>

<file path=xl/worksheets/_rels/sheet253.xml.rels><?xml version="1.0" encoding="UTF-8" standalone="yes"?>
<Relationships xmlns="http://schemas.openxmlformats.org/package/2006/relationships"><Relationship Id="rId1" Type="http://schemas.openxmlformats.org/officeDocument/2006/relationships/printerSettings" Target="../printerSettings/printerSettings253.bin"/></Relationships>
</file>

<file path=xl/worksheets/_rels/sheet254.xml.rels><?xml version="1.0" encoding="UTF-8" standalone="yes"?>
<Relationships xmlns="http://schemas.openxmlformats.org/package/2006/relationships"><Relationship Id="rId1" Type="http://schemas.openxmlformats.org/officeDocument/2006/relationships/printerSettings" Target="../printerSettings/printerSettings254.bin"/></Relationships>
</file>

<file path=xl/worksheets/_rels/sheet255.xml.rels><?xml version="1.0" encoding="UTF-8" standalone="yes"?>
<Relationships xmlns="http://schemas.openxmlformats.org/package/2006/relationships"><Relationship Id="rId1" Type="http://schemas.openxmlformats.org/officeDocument/2006/relationships/printerSettings" Target="../printerSettings/printerSettings255.bin"/></Relationships>
</file>

<file path=xl/worksheets/_rels/sheet256.xml.rels><?xml version="1.0" encoding="UTF-8" standalone="yes"?>
<Relationships xmlns="http://schemas.openxmlformats.org/package/2006/relationships"><Relationship Id="rId1" Type="http://schemas.openxmlformats.org/officeDocument/2006/relationships/printerSettings" Target="../printerSettings/printerSettings256.bin"/></Relationships>
</file>

<file path=xl/worksheets/_rels/sheet257.xml.rels><?xml version="1.0" encoding="UTF-8" standalone="yes"?>
<Relationships xmlns="http://schemas.openxmlformats.org/package/2006/relationships"><Relationship Id="rId1" Type="http://schemas.openxmlformats.org/officeDocument/2006/relationships/printerSettings" Target="../printerSettings/printerSettings257.bin"/></Relationships>
</file>

<file path=xl/worksheets/_rels/sheet258.xml.rels><?xml version="1.0" encoding="UTF-8" standalone="yes"?>
<Relationships xmlns="http://schemas.openxmlformats.org/package/2006/relationships"><Relationship Id="rId1" Type="http://schemas.openxmlformats.org/officeDocument/2006/relationships/printerSettings" Target="../printerSettings/printerSettings258.bin"/></Relationships>
</file>

<file path=xl/worksheets/_rels/sheet259.xml.rels><?xml version="1.0" encoding="UTF-8" standalone="yes"?>
<Relationships xmlns="http://schemas.openxmlformats.org/package/2006/relationships"><Relationship Id="rId1" Type="http://schemas.openxmlformats.org/officeDocument/2006/relationships/printerSettings" Target="../printerSettings/printerSettings259.bin"/></Relationships>
</file>

<file path=xl/worksheets/_rels/sheet260.xml.rels><?xml version="1.0" encoding="UTF-8" standalone="yes"?>
<Relationships xmlns="http://schemas.openxmlformats.org/package/2006/relationships"><Relationship Id="rId1" Type="http://schemas.openxmlformats.org/officeDocument/2006/relationships/printerSettings" Target="../printerSettings/printerSettings260.bin"/></Relationships>
</file>

<file path=xl/worksheets/_rels/sheet261.xml.rels><?xml version="1.0" encoding="UTF-8" standalone="yes"?>
<Relationships xmlns="http://schemas.openxmlformats.org/package/2006/relationships"><Relationship Id="rId1" Type="http://schemas.openxmlformats.org/officeDocument/2006/relationships/printerSettings" Target="../printerSettings/printerSettings261.bin"/></Relationships>
</file>

<file path=xl/worksheets/_rels/sheet262.xml.rels><?xml version="1.0" encoding="UTF-8" standalone="yes"?>
<Relationships xmlns="http://schemas.openxmlformats.org/package/2006/relationships"><Relationship Id="rId1" Type="http://schemas.openxmlformats.org/officeDocument/2006/relationships/printerSettings" Target="../printerSettings/printerSettings262.bin"/></Relationships>
</file>

<file path=xl/worksheets/_rels/sheet263.xml.rels><?xml version="1.0" encoding="UTF-8" standalone="yes"?>
<Relationships xmlns="http://schemas.openxmlformats.org/package/2006/relationships"><Relationship Id="rId1" Type="http://schemas.openxmlformats.org/officeDocument/2006/relationships/printerSettings" Target="../printerSettings/printerSettings263.bin"/></Relationships>
</file>

<file path=xl/worksheets/_rels/sheet264.xml.rels><?xml version="1.0" encoding="UTF-8" standalone="yes"?>
<Relationships xmlns="http://schemas.openxmlformats.org/package/2006/relationships"><Relationship Id="rId1" Type="http://schemas.openxmlformats.org/officeDocument/2006/relationships/printerSettings" Target="../printerSettings/printerSettings264.bin"/></Relationships>
</file>

<file path=xl/worksheets/_rels/sheet265.xml.rels><?xml version="1.0" encoding="UTF-8" standalone="yes"?>
<Relationships xmlns="http://schemas.openxmlformats.org/package/2006/relationships"><Relationship Id="rId1" Type="http://schemas.openxmlformats.org/officeDocument/2006/relationships/printerSettings" Target="../printerSettings/printerSettings265.bin"/></Relationships>
</file>

<file path=xl/worksheets/_rels/sheet266.xml.rels><?xml version="1.0" encoding="UTF-8" standalone="yes"?>
<Relationships xmlns="http://schemas.openxmlformats.org/package/2006/relationships"><Relationship Id="rId1" Type="http://schemas.openxmlformats.org/officeDocument/2006/relationships/printerSettings" Target="../printerSettings/printerSettings266.bin"/></Relationships>
</file>

<file path=xl/worksheets/_rels/sheet267.xml.rels><?xml version="1.0" encoding="UTF-8" standalone="yes"?>
<Relationships xmlns="http://schemas.openxmlformats.org/package/2006/relationships"><Relationship Id="rId1" Type="http://schemas.openxmlformats.org/officeDocument/2006/relationships/printerSettings" Target="../printerSettings/printerSettings267.bin"/></Relationships>
</file>

<file path=xl/worksheets/_rels/sheet268.xml.rels><?xml version="1.0" encoding="UTF-8" standalone="yes"?>
<Relationships xmlns="http://schemas.openxmlformats.org/package/2006/relationships"><Relationship Id="rId1" Type="http://schemas.openxmlformats.org/officeDocument/2006/relationships/printerSettings" Target="../printerSettings/printerSettings268.bin"/></Relationships>
</file>

<file path=xl/worksheets/_rels/sheet269.xml.rels><?xml version="1.0" encoding="UTF-8" standalone="yes"?>
<Relationships xmlns="http://schemas.openxmlformats.org/package/2006/relationships"><Relationship Id="rId1" Type="http://schemas.openxmlformats.org/officeDocument/2006/relationships/printerSettings" Target="../printerSettings/printerSettings269.bin"/></Relationships>
</file>

<file path=xl/worksheets/_rels/sheet270.xml.rels><?xml version="1.0" encoding="UTF-8" standalone="yes"?>
<Relationships xmlns="http://schemas.openxmlformats.org/package/2006/relationships"><Relationship Id="rId1" Type="http://schemas.openxmlformats.org/officeDocument/2006/relationships/printerSettings" Target="../printerSettings/printerSettings270.bin"/></Relationships>
</file>

<file path=xl/worksheets/_rels/sheet271.xml.rels><?xml version="1.0" encoding="UTF-8" standalone="yes"?>
<Relationships xmlns="http://schemas.openxmlformats.org/package/2006/relationships"><Relationship Id="rId1" Type="http://schemas.openxmlformats.org/officeDocument/2006/relationships/printerSettings" Target="../printerSettings/printerSettings271.bin"/></Relationships>
</file>

<file path=xl/worksheets/_rels/sheet272.xml.rels><?xml version="1.0" encoding="UTF-8" standalone="yes"?>
<Relationships xmlns="http://schemas.openxmlformats.org/package/2006/relationships"><Relationship Id="rId1" Type="http://schemas.openxmlformats.org/officeDocument/2006/relationships/printerSettings" Target="../printerSettings/printerSettings272.bin"/></Relationships>
</file>

<file path=xl/worksheets/_rels/sheet273.xml.rels><?xml version="1.0" encoding="UTF-8" standalone="yes"?>
<Relationships xmlns="http://schemas.openxmlformats.org/package/2006/relationships"><Relationship Id="rId1" Type="http://schemas.openxmlformats.org/officeDocument/2006/relationships/printerSettings" Target="../printerSettings/printerSettings273.bin"/></Relationships>
</file>

<file path=xl/worksheets/_rels/sheet274.xml.rels><?xml version="1.0" encoding="UTF-8" standalone="yes"?>
<Relationships xmlns="http://schemas.openxmlformats.org/package/2006/relationships"><Relationship Id="rId1" Type="http://schemas.openxmlformats.org/officeDocument/2006/relationships/printerSettings" Target="../printerSettings/printerSettings274.bin"/></Relationships>
</file>

<file path=xl/worksheets/_rels/sheet275.xml.rels><?xml version="1.0" encoding="UTF-8" standalone="yes"?>
<Relationships xmlns="http://schemas.openxmlformats.org/package/2006/relationships"><Relationship Id="rId1" Type="http://schemas.openxmlformats.org/officeDocument/2006/relationships/printerSettings" Target="../printerSettings/printerSettings275.bin"/></Relationships>
</file>

<file path=xl/worksheets/_rels/sheet276.xml.rels><?xml version="1.0" encoding="UTF-8" standalone="yes"?>
<Relationships xmlns="http://schemas.openxmlformats.org/package/2006/relationships"><Relationship Id="rId1" Type="http://schemas.openxmlformats.org/officeDocument/2006/relationships/printerSettings" Target="../printerSettings/printerSettings276.bin"/></Relationships>
</file>

<file path=xl/worksheets/_rels/sheet277.xml.rels><?xml version="1.0" encoding="UTF-8" standalone="yes"?>
<Relationships xmlns="http://schemas.openxmlformats.org/package/2006/relationships"><Relationship Id="rId1" Type="http://schemas.openxmlformats.org/officeDocument/2006/relationships/printerSettings" Target="../printerSettings/printerSettings277.bin"/></Relationships>
</file>

<file path=xl/worksheets/_rels/sheet278.xml.rels><?xml version="1.0" encoding="UTF-8" standalone="yes"?>
<Relationships xmlns="http://schemas.openxmlformats.org/package/2006/relationships"><Relationship Id="rId1" Type="http://schemas.openxmlformats.org/officeDocument/2006/relationships/printerSettings" Target="../printerSettings/printerSettings278.bin"/></Relationships>
</file>

<file path=xl/worksheets/_rels/sheet279.xml.rels><?xml version="1.0" encoding="UTF-8" standalone="yes"?>
<Relationships xmlns="http://schemas.openxmlformats.org/package/2006/relationships"><Relationship Id="rId1" Type="http://schemas.openxmlformats.org/officeDocument/2006/relationships/printerSettings" Target="../printerSettings/printerSettings279.bin"/></Relationships>
</file>

<file path=xl/worksheets/_rels/sheet280.xml.rels><?xml version="1.0" encoding="UTF-8" standalone="yes"?>
<Relationships xmlns="http://schemas.openxmlformats.org/package/2006/relationships"><Relationship Id="rId1" Type="http://schemas.openxmlformats.org/officeDocument/2006/relationships/printerSettings" Target="../printerSettings/printerSettings280.bin"/></Relationships>
</file>

<file path=xl/worksheets/_rels/sheet281.xml.rels><?xml version="1.0" encoding="UTF-8" standalone="yes"?>
<Relationships xmlns="http://schemas.openxmlformats.org/package/2006/relationships"><Relationship Id="rId1" Type="http://schemas.openxmlformats.org/officeDocument/2006/relationships/printerSettings" Target="../printerSettings/printerSettings281.bin"/></Relationships>
</file>

<file path=xl/worksheets/_rels/sheet282.xml.rels><?xml version="1.0" encoding="UTF-8" standalone="yes"?>
<Relationships xmlns="http://schemas.openxmlformats.org/package/2006/relationships"><Relationship Id="rId1" Type="http://schemas.openxmlformats.org/officeDocument/2006/relationships/printerSettings" Target="../printerSettings/printerSettings282.bin"/></Relationships>
</file>

<file path=xl/worksheets/_rels/sheet283.xml.rels><?xml version="1.0" encoding="UTF-8" standalone="yes"?>
<Relationships xmlns="http://schemas.openxmlformats.org/package/2006/relationships"><Relationship Id="rId1" Type="http://schemas.openxmlformats.org/officeDocument/2006/relationships/printerSettings" Target="../printerSettings/printerSettings283.bin"/></Relationships>
</file>

<file path=xl/worksheets/_rels/sheet284.xml.rels><?xml version="1.0" encoding="UTF-8" standalone="yes"?>
<Relationships xmlns="http://schemas.openxmlformats.org/package/2006/relationships"><Relationship Id="rId1" Type="http://schemas.openxmlformats.org/officeDocument/2006/relationships/printerSettings" Target="../printerSettings/printerSettings284.bin"/></Relationships>
</file>

<file path=xl/worksheets/_rels/sheet285.xml.rels><?xml version="1.0" encoding="UTF-8" standalone="yes"?>
<Relationships xmlns="http://schemas.openxmlformats.org/package/2006/relationships"><Relationship Id="rId1" Type="http://schemas.openxmlformats.org/officeDocument/2006/relationships/printerSettings" Target="../printerSettings/printerSettings285.bin"/></Relationships>
</file>

<file path=xl/worksheets/_rels/sheet286.xml.rels><?xml version="1.0" encoding="UTF-8" standalone="yes"?>
<Relationships xmlns="http://schemas.openxmlformats.org/package/2006/relationships"><Relationship Id="rId1" Type="http://schemas.openxmlformats.org/officeDocument/2006/relationships/printerSettings" Target="../printerSettings/printerSettings286.bin"/></Relationships>
</file>

<file path=xl/worksheets/_rels/sheet287.xml.rels><?xml version="1.0" encoding="UTF-8" standalone="yes"?>
<Relationships xmlns="http://schemas.openxmlformats.org/package/2006/relationships"><Relationship Id="rId1" Type="http://schemas.openxmlformats.org/officeDocument/2006/relationships/printerSettings" Target="../printerSettings/printerSettings287.bin"/></Relationships>
</file>

<file path=xl/worksheets/_rels/sheet288.xml.rels><?xml version="1.0" encoding="UTF-8" standalone="yes"?>
<Relationships xmlns="http://schemas.openxmlformats.org/package/2006/relationships"><Relationship Id="rId1" Type="http://schemas.openxmlformats.org/officeDocument/2006/relationships/printerSettings" Target="../printerSettings/printerSettings288.bin"/></Relationships>
</file>

<file path=xl/worksheets/_rels/sheet289.xml.rels><?xml version="1.0" encoding="UTF-8" standalone="yes"?>
<Relationships xmlns="http://schemas.openxmlformats.org/package/2006/relationships"><Relationship Id="rId1" Type="http://schemas.openxmlformats.org/officeDocument/2006/relationships/printerSettings" Target="../printerSettings/printerSettings289.bin"/></Relationships>
</file>

<file path=xl/worksheets/_rels/sheet290.xml.rels><?xml version="1.0" encoding="UTF-8" standalone="yes"?>
<Relationships xmlns="http://schemas.openxmlformats.org/package/2006/relationships"><Relationship Id="rId1" Type="http://schemas.openxmlformats.org/officeDocument/2006/relationships/printerSettings" Target="../printerSettings/printerSettings290.bin"/></Relationships>
</file>

<file path=xl/worksheets/_rels/sheet291.xml.rels><?xml version="1.0" encoding="UTF-8" standalone="yes"?>
<Relationships xmlns="http://schemas.openxmlformats.org/package/2006/relationships"><Relationship Id="rId1" Type="http://schemas.openxmlformats.org/officeDocument/2006/relationships/printerSettings" Target="../printerSettings/printerSettings291.bin"/></Relationships>
</file>

<file path=xl/worksheets/_rels/sheet292.xml.rels><?xml version="1.0" encoding="UTF-8" standalone="yes"?>
<Relationships xmlns="http://schemas.openxmlformats.org/package/2006/relationships"><Relationship Id="rId1" Type="http://schemas.openxmlformats.org/officeDocument/2006/relationships/printerSettings" Target="../printerSettings/printerSettings292.bin"/></Relationships>
</file>

<file path=xl/worksheets/_rels/sheet293.xml.rels><?xml version="1.0" encoding="UTF-8" standalone="yes"?>
<Relationships xmlns="http://schemas.openxmlformats.org/package/2006/relationships"><Relationship Id="rId1" Type="http://schemas.openxmlformats.org/officeDocument/2006/relationships/printerSettings" Target="../printerSettings/printerSettings293.bin"/></Relationships>
</file>

<file path=xl/worksheets/_rels/sheet294.xml.rels><?xml version="1.0" encoding="UTF-8" standalone="yes"?>
<Relationships xmlns="http://schemas.openxmlformats.org/package/2006/relationships"><Relationship Id="rId1" Type="http://schemas.openxmlformats.org/officeDocument/2006/relationships/printerSettings" Target="../printerSettings/printerSettings294.bin"/></Relationships>
</file>

<file path=xl/worksheets/_rels/sheet295.xml.rels><?xml version="1.0" encoding="UTF-8" standalone="yes"?>
<Relationships xmlns="http://schemas.openxmlformats.org/package/2006/relationships"><Relationship Id="rId1" Type="http://schemas.openxmlformats.org/officeDocument/2006/relationships/printerSettings" Target="../printerSettings/printerSettings295.bin"/></Relationships>
</file>

<file path=xl/worksheets/_rels/sheet296.xml.rels><?xml version="1.0" encoding="UTF-8" standalone="yes"?>
<Relationships xmlns="http://schemas.openxmlformats.org/package/2006/relationships"><Relationship Id="rId1" Type="http://schemas.openxmlformats.org/officeDocument/2006/relationships/printerSettings" Target="../printerSettings/printerSettings296.bin"/></Relationships>
</file>

<file path=xl/worksheets/_rels/sheet297.xml.rels><?xml version="1.0" encoding="UTF-8" standalone="yes"?>
<Relationships xmlns="http://schemas.openxmlformats.org/package/2006/relationships"><Relationship Id="rId1" Type="http://schemas.openxmlformats.org/officeDocument/2006/relationships/printerSettings" Target="../printerSettings/printerSettings297.bin"/></Relationships>
</file>

<file path=xl/worksheets/_rels/sheet298.xml.rels><?xml version="1.0" encoding="UTF-8" standalone="yes"?>
<Relationships xmlns="http://schemas.openxmlformats.org/package/2006/relationships"><Relationship Id="rId1" Type="http://schemas.openxmlformats.org/officeDocument/2006/relationships/printerSettings" Target="../printerSettings/printerSettings298.bin"/></Relationships>
</file>

<file path=xl/worksheets/_rels/sheet299.xml.rels><?xml version="1.0" encoding="UTF-8" standalone="yes"?>
<Relationships xmlns="http://schemas.openxmlformats.org/package/2006/relationships"><Relationship Id="rId1" Type="http://schemas.openxmlformats.org/officeDocument/2006/relationships/printerSettings" Target="../printerSettings/printerSettings29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T35"/>
  <sheetViews>
    <sheetView zoomScaleNormal="100" workbookViewId="0"/>
  </sheetViews>
  <sheetFormatPr baseColWidth="10" defaultColWidth="0" defaultRowHeight="0" customHeight="1" zeroHeight="1" x14ac:dyDescent="0.15"/>
  <cols>
    <col min="1" max="20" width="9.33203125" style="57" customWidth="1"/>
    <col min="21" max="16384" width="0" style="57" hidden="1"/>
  </cols>
  <sheetData>
    <row r="1" spans="5:9" ht="13" x14ac:dyDescent="0.15"/>
    <row r="2" spans="5:9" ht="13" x14ac:dyDescent="0.15"/>
    <row r="3" spans="5:9" ht="13" x14ac:dyDescent="0.15"/>
    <row r="4" spans="5:9" ht="30" x14ac:dyDescent="0.3">
      <c r="E4" s="283" t="s">
        <v>0</v>
      </c>
    </row>
    <row r="5" spans="5:9" ht="35" x14ac:dyDescent="0.35">
      <c r="E5" s="284" t="s">
        <v>9551</v>
      </c>
    </row>
    <row r="6" spans="5:9" ht="33" x14ac:dyDescent="0.35">
      <c r="E6" s="285" t="s">
        <v>1</v>
      </c>
      <c r="I6" s="286" t="s">
        <v>10168</v>
      </c>
    </row>
    <row r="7" spans="5:9" ht="13" x14ac:dyDescent="0.15"/>
    <row r="8" spans="5:9" ht="13" x14ac:dyDescent="0.15"/>
    <row r="9" spans="5:9" ht="13" x14ac:dyDescent="0.15"/>
    <row r="10" spans="5:9" ht="13" x14ac:dyDescent="0.15"/>
    <row r="11" spans="5:9" ht="13" x14ac:dyDescent="0.15"/>
    <row r="12" spans="5:9" ht="13" x14ac:dyDescent="0.15"/>
    <row r="13" spans="5:9" ht="13" x14ac:dyDescent="0.15"/>
    <row r="14" spans="5:9" ht="13" x14ac:dyDescent="0.15"/>
    <row r="15" spans="5:9" ht="13" x14ac:dyDescent="0.15"/>
    <row r="16" spans="5:9" ht="13" x14ac:dyDescent="0.15"/>
    <row r="17" spans="1:20" ht="13" x14ac:dyDescent="0.15"/>
    <row r="18" spans="1:20" ht="13" x14ac:dyDescent="0.15"/>
    <row r="19" spans="1:20" ht="13" x14ac:dyDescent="0.15"/>
    <row r="20" spans="1:20" ht="13" x14ac:dyDescent="0.15"/>
    <row r="21" spans="1:20" ht="13" x14ac:dyDescent="0.15"/>
    <row r="22" spans="1:20" ht="13" x14ac:dyDescent="0.15">
      <c r="J22" s="57" t="s">
        <v>2</v>
      </c>
    </row>
    <row r="23" spans="1:20" ht="13" x14ac:dyDescent="0.15">
      <c r="J23" s="287" t="s">
        <v>9666</v>
      </c>
    </row>
    <row r="24" spans="1:20" ht="13" x14ac:dyDescent="0.15">
      <c r="A24" s="287"/>
      <c r="B24" s="287"/>
      <c r="C24" s="287"/>
      <c r="D24" s="287"/>
      <c r="E24" s="287"/>
      <c r="F24" s="287"/>
      <c r="G24" s="287"/>
      <c r="H24" s="287"/>
      <c r="I24" s="287"/>
      <c r="J24" s="312" t="s">
        <v>3</v>
      </c>
      <c r="K24" s="312"/>
      <c r="L24" s="312"/>
      <c r="M24" s="313" t="s">
        <v>4</v>
      </c>
      <c r="N24" s="313"/>
      <c r="O24" s="313"/>
      <c r="P24" s="287"/>
      <c r="Q24" s="287"/>
      <c r="R24" s="287"/>
      <c r="S24" s="287"/>
      <c r="T24" s="287"/>
    </row>
    <row r="25" spans="1:20" ht="12.75" hidden="1" customHeight="1" x14ac:dyDescent="0.15"/>
    <row r="26" spans="1:20" ht="12.75" hidden="1" customHeight="1" x14ac:dyDescent="0.15"/>
    <row r="27" spans="1:20" ht="12.75" hidden="1" customHeight="1" x14ac:dyDescent="0.15"/>
    <row r="28" spans="1:20" ht="12.75" hidden="1" customHeight="1" x14ac:dyDescent="0.15"/>
    <row r="29" spans="1:20" ht="12.75" hidden="1" customHeight="1" x14ac:dyDescent="0.15"/>
    <row r="33" s="57" customFormat="1" ht="0" hidden="1" customHeight="1" x14ac:dyDescent="0.15"/>
    <row r="34" s="57" customFormat="1" ht="0" hidden="1" customHeight="1" x14ac:dyDescent="0.15"/>
    <row r="35" s="57" customFormat="1" ht="0" hidden="1" customHeight="1" x14ac:dyDescent="0.15"/>
  </sheetData>
  <mergeCells count="2">
    <mergeCell ref="J24:L24"/>
    <mergeCell ref="M24:O24"/>
  </mergeCells>
  <hyperlinks>
    <hyperlink ref="M24" r:id="rId1" xr:uid="{00000000-0004-0000-0000-000000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7"/>
  <dimension ref="A1:U44"/>
  <sheetViews>
    <sheetView workbookViewId="0"/>
  </sheetViews>
  <sheetFormatPr baseColWidth="10" defaultColWidth="0" defaultRowHeight="0" customHeight="1" zeroHeight="1" x14ac:dyDescent="0.15"/>
  <cols>
    <col min="1" max="21" width="9.33203125" customWidth="1"/>
  </cols>
  <sheetData>
    <row r="1" spans="1:21" ht="13" x14ac:dyDescent="0.15">
      <c r="A1" s="67"/>
      <c r="B1" s="57"/>
      <c r="C1" s="57"/>
      <c r="D1" s="57"/>
      <c r="E1" s="57"/>
      <c r="F1" s="57"/>
      <c r="G1" s="57"/>
      <c r="H1" s="57"/>
      <c r="I1" s="57"/>
      <c r="J1" s="57"/>
      <c r="K1" s="57"/>
      <c r="L1" s="57"/>
      <c r="M1" s="57"/>
      <c r="N1" s="57"/>
      <c r="O1" s="57"/>
      <c r="P1" s="57"/>
      <c r="Q1" s="57"/>
      <c r="R1" s="57"/>
      <c r="S1" s="57"/>
      <c r="T1" s="57"/>
      <c r="U1" s="57"/>
    </row>
    <row r="2" spans="1:21" ht="14" thickBot="1" x14ac:dyDescent="0.2">
      <c r="A2" s="57"/>
      <c r="B2" s="57"/>
      <c r="C2" s="57"/>
      <c r="D2" s="57"/>
      <c r="E2" s="57"/>
      <c r="F2" s="57"/>
      <c r="G2" s="57"/>
      <c r="H2" s="57"/>
      <c r="I2" s="57"/>
      <c r="J2" s="57"/>
      <c r="K2" s="57"/>
      <c r="L2" s="57"/>
      <c r="N2" s="57"/>
      <c r="O2" s="57"/>
      <c r="P2" s="57"/>
      <c r="Q2" s="57"/>
      <c r="R2" s="57"/>
      <c r="S2" s="57"/>
      <c r="T2" s="57"/>
      <c r="U2" s="57"/>
    </row>
    <row r="3" spans="1:21" ht="12.75" customHeight="1" x14ac:dyDescent="0.15">
      <c r="A3" s="57"/>
      <c r="B3" s="314" t="s">
        <v>9484</v>
      </c>
      <c r="C3" s="315"/>
      <c r="D3" s="315"/>
      <c r="E3" s="315"/>
      <c r="F3" s="315"/>
      <c r="G3" s="315"/>
      <c r="H3" s="315"/>
      <c r="I3" s="315"/>
      <c r="J3" s="315"/>
      <c r="K3" s="315"/>
      <c r="L3" s="315"/>
      <c r="M3" s="316"/>
      <c r="N3" s="57"/>
      <c r="P3" s="323" t="s">
        <v>5</v>
      </c>
      <c r="Q3" s="324"/>
      <c r="R3" s="324"/>
      <c r="S3" s="324"/>
      <c r="T3" s="325"/>
      <c r="U3" s="57"/>
    </row>
    <row r="4" spans="1:21" ht="13" x14ac:dyDescent="0.15">
      <c r="A4" s="57"/>
      <c r="B4" s="317"/>
      <c r="C4" s="318"/>
      <c r="D4" s="318"/>
      <c r="E4" s="318"/>
      <c r="F4" s="318"/>
      <c r="G4" s="318"/>
      <c r="H4" s="318"/>
      <c r="I4" s="318"/>
      <c r="J4" s="318"/>
      <c r="K4" s="318"/>
      <c r="L4" s="318"/>
      <c r="M4" s="319"/>
      <c r="N4" s="57"/>
      <c r="O4" s="57"/>
      <c r="P4" s="326"/>
      <c r="Q4" s="327"/>
      <c r="R4" s="327"/>
      <c r="S4" s="327"/>
      <c r="T4" s="328"/>
      <c r="U4" s="57"/>
    </row>
    <row r="5" spans="1:21" ht="14" thickBot="1" x14ac:dyDescent="0.2">
      <c r="A5" s="57"/>
      <c r="B5" s="320"/>
      <c r="C5" s="321"/>
      <c r="D5" s="321"/>
      <c r="E5" s="321"/>
      <c r="F5" s="321"/>
      <c r="G5" s="321"/>
      <c r="H5" s="321"/>
      <c r="I5" s="321"/>
      <c r="J5" s="321"/>
      <c r="K5" s="321"/>
      <c r="L5" s="321"/>
      <c r="M5" s="322"/>
      <c r="N5" s="57"/>
      <c r="O5" s="57"/>
      <c r="P5" s="326"/>
      <c r="Q5" s="327"/>
      <c r="R5" s="327"/>
      <c r="S5" s="327"/>
      <c r="T5" s="328"/>
      <c r="U5" s="57"/>
    </row>
    <row r="6" spans="1:21" ht="13" x14ac:dyDescent="0.15">
      <c r="A6" s="57"/>
      <c r="B6" s="57"/>
      <c r="C6" s="57"/>
      <c r="D6" s="57"/>
      <c r="E6" s="57"/>
      <c r="F6" s="57"/>
      <c r="G6" s="57"/>
      <c r="H6" s="57"/>
      <c r="I6" s="57"/>
      <c r="J6" s="57"/>
      <c r="K6" s="57"/>
      <c r="L6" s="57"/>
      <c r="M6" s="57"/>
      <c r="N6" s="57"/>
      <c r="O6" s="57"/>
      <c r="P6" s="326"/>
      <c r="Q6" s="327"/>
      <c r="R6" s="327"/>
      <c r="S6" s="327"/>
      <c r="T6" s="328"/>
      <c r="U6" s="57"/>
    </row>
    <row r="7" spans="1:21" ht="14" thickBot="1" x14ac:dyDescent="0.2">
      <c r="A7" s="57"/>
      <c r="B7" s="57"/>
      <c r="C7" s="57"/>
      <c r="D7" s="57"/>
      <c r="E7" s="57"/>
      <c r="F7" s="57"/>
      <c r="G7" s="57"/>
      <c r="H7" s="57"/>
      <c r="I7" s="57"/>
      <c r="J7" s="57"/>
      <c r="K7" s="57"/>
      <c r="L7" s="57"/>
      <c r="M7" s="57"/>
      <c r="N7" s="57"/>
      <c r="O7" s="57"/>
      <c r="P7" s="329"/>
      <c r="Q7" s="330"/>
      <c r="R7" s="330"/>
      <c r="S7" s="330"/>
      <c r="T7" s="331"/>
      <c r="U7" s="57"/>
    </row>
    <row r="8" spans="1:21" ht="13" x14ac:dyDescent="0.15">
      <c r="A8" s="57" t="s">
        <v>6</v>
      </c>
      <c r="B8" s="57"/>
      <c r="C8" s="57"/>
      <c r="D8" s="57"/>
      <c r="E8" s="57"/>
      <c r="F8" s="57"/>
      <c r="G8" s="57"/>
      <c r="H8" s="57"/>
      <c r="I8" s="57"/>
      <c r="J8" s="57"/>
      <c r="K8" s="57"/>
      <c r="L8" s="57"/>
      <c r="M8" s="57"/>
      <c r="N8" s="57"/>
      <c r="O8" s="57"/>
      <c r="P8" s="57"/>
      <c r="Q8" s="57"/>
      <c r="R8" s="57"/>
      <c r="S8" s="57"/>
      <c r="T8" s="57"/>
      <c r="U8" s="57"/>
    </row>
    <row r="9" spans="1:21" ht="13" x14ac:dyDescent="0.15">
      <c r="A9" s="57"/>
      <c r="B9" s="57"/>
      <c r="C9" s="57"/>
      <c r="D9" s="57"/>
      <c r="E9" s="57"/>
      <c r="F9" s="57"/>
      <c r="G9" s="57"/>
      <c r="H9" s="57"/>
      <c r="I9" s="57"/>
      <c r="J9" s="57"/>
      <c r="K9" s="57"/>
      <c r="L9" s="57"/>
      <c r="M9" s="57"/>
      <c r="N9" s="57"/>
      <c r="O9" s="57"/>
      <c r="P9" s="57"/>
      <c r="Q9" s="57"/>
      <c r="R9" s="57"/>
      <c r="S9" s="57"/>
      <c r="T9" s="57"/>
      <c r="U9" s="57"/>
    </row>
    <row r="10" spans="1:21" ht="13" x14ac:dyDescent="0.15">
      <c r="A10" s="57"/>
      <c r="B10" s="57"/>
      <c r="C10" s="57"/>
      <c r="D10" s="57"/>
      <c r="E10" s="57"/>
      <c r="F10" s="57"/>
      <c r="G10" s="57" t="s">
        <v>7</v>
      </c>
      <c r="H10" s="57"/>
      <c r="I10" s="57"/>
      <c r="J10" s="57"/>
      <c r="K10" s="57"/>
      <c r="L10" s="57"/>
      <c r="M10" s="57"/>
      <c r="N10" s="57"/>
      <c r="O10" s="57"/>
      <c r="P10" s="57"/>
      <c r="Q10" s="57"/>
      <c r="R10" s="57"/>
      <c r="S10" s="57"/>
      <c r="T10" s="57"/>
      <c r="U10" s="57"/>
    </row>
    <row r="11" spans="1:21" ht="13" x14ac:dyDescent="0.15">
      <c r="A11" s="57"/>
      <c r="B11" s="57"/>
      <c r="C11" s="57"/>
      <c r="D11" s="57"/>
      <c r="E11" s="57"/>
      <c r="F11" s="57"/>
      <c r="G11" s="57"/>
      <c r="H11" s="57"/>
      <c r="I11" s="57"/>
      <c r="J11" s="57"/>
      <c r="K11" s="57"/>
      <c r="L11" s="57"/>
      <c r="M11" s="57"/>
      <c r="N11" s="57"/>
      <c r="O11" s="57"/>
      <c r="P11" s="57"/>
      <c r="Q11" s="57"/>
      <c r="R11" s="57"/>
      <c r="S11" s="57"/>
      <c r="T11" s="57"/>
      <c r="U11" s="57"/>
    </row>
    <row r="12" spans="1:21" ht="13" x14ac:dyDescent="0.15">
      <c r="A12" s="57"/>
      <c r="B12" s="57"/>
      <c r="C12" s="57"/>
      <c r="D12" s="57"/>
      <c r="E12" s="57"/>
      <c r="F12" s="57"/>
      <c r="G12" s="57"/>
      <c r="H12" s="57"/>
      <c r="I12" s="57"/>
      <c r="J12" s="57"/>
      <c r="K12" s="57"/>
      <c r="L12" s="57"/>
      <c r="M12" s="57"/>
      <c r="N12" s="57"/>
      <c r="O12" s="57"/>
      <c r="P12" s="57"/>
      <c r="Q12" s="57"/>
      <c r="R12" s="57"/>
      <c r="S12" s="57"/>
      <c r="T12" s="57"/>
      <c r="U12" s="57"/>
    </row>
    <row r="13" spans="1:21" ht="13" x14ac:dyDescent="0.15">
      <c r="A13" s="57"/>
      <c r="B13" s="57"/>
      <c r="C13" s="57"/>
      <c r="D13" s="57"/>
      <c r="E13" s="57"/>
      <c r="F13" s="57"/>
      <c r="G13" s="57"/>
      <c r="H13" s="57"/>
      <c r="I13" s="57"/>
      <c r="J13" s="57"/>
      <c r="K13" s="57"/>
      <c r="L13" s="57"/>
      <c r="M13" s="57"/>
      <c r="N13" s="57"/>
      <c r="O13" s="57"/>
      <c r="P13" s="57"/>
      <c r="Q13" s="57"/>
      <c r="R13" s="57"/>
      <c r="S13" s="57"/>
      <c r="T13" s="57"/>
      <c r="U13" s="57"/>
    </row>
    <row r="14" spans="1:21" ht="13" x14ac:dyDescent="0.15">
      <c r="A14" s="57"/>
      <c r="B14" s="57"/>
      <c r="C14" s="57"/>
      <c r="D14" s="57"/>
      <c r="E14" s="57"/>
      <c r="F14" s="57"/>
      <c r="G14" s="57"/>
      <c r="H14" s="57"/>
      <c r="I14" s="57"/>
      <c r="J14" s="57"/>
      <c r="K14" s="57"/>
      <c r="L14" s="57"/>
      <c r="M14" s="57"/>
      <c r="N14" s="57"/>
      <c r="O14" s="57"/>
      <c r="P14" s="57"/>
      <c r="Q14" s="57"/>
      <c r="R14" s="57"/>
      <c r="S14" s="57"/>
      <c r="T14" s="57"/>
      <c r="U14" s="57"/>
    </row>
    <row r="15" spans="1:21" ht="13" x14ac:dyDescent="0.15">
      <c r="A15" s="57"/>
      <c r="B15" s="57"/>
      <c r="C15" s="57"/>
      <c r="D15" s="57"/>
      <c r="E15" s="57"/>
      <c r="F15" s="57"/>
      <c r="G15" s="57"/>
      <c r="H15" s="57"/>
      <c r="I15" s="57"/>
      <c r="J15" s="57"/>
      <c r="K15" s="57"/>
      <c r="L15" s="57"/>
      <c r="M15" s="57"/>
      <c r="N15" s="57"/>
      <c r="O15" s="57"/>
      <c r="P15" s="57"/>
      <c r="Q15" s="57"/>
      <c r="R15" s="57"/>
      <c r="S15" s="57"/>
      <c r="T15" s="57"/>
      <c r="U15" s="57"/>
    </row>
    <row r="16" spans="1:21" ht="13" x14ac:dyDescent="0.15">
      <c r="A16" s="57"/>
      <c r="B16" s="57"/>
      <c r="C16" s="57"/>
      <c r="D16" s="57"/>
      <c r="E16" s="57"/>
      <c r="F16" s="57"/>
      <c r="G16" s="57"/>
      <c r="H16" s="57"/>
      <c r="I16" s="57"/>
      <c r="J16" s="57"/>
      <c r="K16" s="57"/>
      <c r="L16" s="57"/>
      <c r="M16" s="57"/>
      <c r="N16" s="57"/>
      <c r="O16" s="57"/>
      <c r="P16" s="57"/>
      <c r="Q16" s="57"/>
      <c r="R16" s="57"/>
      <c r="S16" s="57"/>
      <c r="T16" s="57"/>
      <c r="U16" s="57"/>
    </row>
    <row r="17" spans="1:21" ht="13" x14ac:dyDescent="0.15">
      <c r="A17" s="57"/>
      <c r="B17" s="57"/>
      <c r="C17" s="57"/>
      <c r="D17" s="57"/>
      <c r="E17" s="57"/>
      <c r="F17" s="57"/>
      <c r="G17" s="57"/>
      <c r="H17" s="57"/>
      <c r="I17" s="57"/>
      <c r="J17" s="57"/>
      <c r="K17" s="57"/>
      <c r="L17" s="57"/>
      <c r="M17" s="57"/>
      <c r="N17" s="57"/>
      <c r="O17" s="57"/>
      <c r="P17" s="57"/>
      <c r="Q17" s="57"/>
      <c r="R17" s="57"/>
      <c r="S17" s="57"/>
      <c r="T17" s="57"/>
      <c r="U17" s="57"/>
    </row>
    <row r="18" spans="1:21" ht="13" x14ac:dyDescent="0.15">
      <c r="A18" s="57"/>
      <c r="B18" s="57"/>
      <c r="C18" s="57"/>
      <c r="D18" s="57"/>
      <c r="E18" s="57"/>
      <c r="F18" s="57"/>
      <c r="G18" s="57"/>
      <c r="H18" s="57"/>
      <c r="I18" s="57"/>
      <c r="J18" s="57"/>
      <c r="K18" s="57"/>
      <c r="L18" s="57"/>
      <c r="M18" s="57"/>
      <c r="N18" s="57"/>
      <c r="O18" s="57"/>
      <c r="P18" s="57"/>
      <c r="Q18" s="57"/>
      <c r="R18" s="57"/>
      <c r="S18" s="57"/>
      <c r="T18" s="57"/>
      <c r="U18" s="57"/>
    </row>
    <row r="19" spans="1:21" ht="13" x14ac:dyDescent="0.15">
      <c r="A19" s="57"/>
      <c r="B19" s="57"/>
      <c r="C19" s="57"/>
      <c r="D19" s="57"/>
      <c r="E19" s="57"/>
      <c r="F19" s="57"/>
      <c r="G19" s="57"/>
      <c r="H19" s="57"/>
      <c r="I19" s="57"/>
      <c r="J19" s="57"/>
      <c r="K19" s="57"/>
      <c r="L19" s="57"/>
      <c r="M19" s="57"/>
      <c r="N19" s="57"/>
      <c r="O19" s="57"/>
      <c r="P19" s="57"/>
      <c r="Q19" s="57"/>
      <c r="R19" s="57"/>
      <c r="S19" s="57"/>
      <c r="T19" s="57"/>
      <c r="U19" s="57"/>
    </row>
    <row r="20" spans="1:21" ht="13" x14ac:dyDescent="0.15">
      <c r="A20" s="57"/>
      <c r="B20" s="57"/>
      <c r="C20" s="57"/>
      <c r="D20" s="57"/>
      <c r="E20" s="57"/>
      <c r="F20" s="57"/>
      <c r="G20" s="57"/>
      <c r="H20" s="57"/>
      <c r="I20" s="57"/>
      <c r="J20" s="57"/>
      <c r="K20" s="57"/>
      <c r="L20" s="57"/>
      <c r="M20" s="57"/>
      <c r="N20" s="57"/>
      <c r="O20" s="57"/>
      <c r="P20" s="57"/>
      <c r="Q20" s="57"/>
      <c r="R20" s="57"/>
      <c r="S20" s="57"/>
      <c r="T20" s="57"/>
      <c r="U20" s="57"/>
    </row>
    <row r="21" spans="1:21" ht="13" x14ac:dyDescent="0.15">
      <c r="A21" s="57"/>
      <c r="B21" s="57"/>
      <c r="C21" s="57"/>
      <c r="D21" s="57"/>
      <c r="E21" s="57"/>
      <c r="F21" s="57"/>
      <c r="G21" s="57"/>
      <c r="H21" s="57"/>
      <c r="I21" s="57"/>
      <c r="J21" s="57"/>
      <c r="K21" s="57"/>
      <c r="L21" s="57"/>
      <c r="M21" s="57"/>
      <c r="N21" s="57"/>
      <c r="O21" s="57"/>
      <c r="P21" s="57"/>
      <c r="Q21" s="57"/>
      <c r="R21" s="57"/>
      <c r="S21" s="57"/>
      <c r="T21" s="57"/>
      <c r="U21" s="57"/>
    </row>
    <row r="22" spans="1:21" ht="13" x14ac:dyDescent="0.15">
      <c r="A22" s="57"/>
      <c r="B22" s="57"/>
      <c r="C22" s="57"/>
      <c r="D22" s="57"/>
      <c r="E22" s="57"/>
      <c r="F22" s="57"/>
      <c r="G22" s="57"/>
      <c r="H22" s="57"/>
      <c r="I22" s="57"/>
      <c r="J22" s="57"/>
      <c r="K22" s="57"/>
      <c r="L22" s="57"/>
      <c r="M22" s="57"/>
      <c r="N22" s="57"/>
      <c r="O22" s="57"/>
      <c r="P22" s="57"/>
      <c r="Q22" s="57"/>
      <c r="R22" s="57"/>
      <c r="S22" s="57"/>
      <c r="T22" s="57"/>
      <c r="U22" s="57"/>
    </row>
    <row r="23" spans="1:21" ht="13" x14ac:dyDescent="0.15">
      <c r="A23" s="57"/>
      <c r="B23" s="57"/>
      <c r="C23" s="57"/>
      <c r="D23" s="57"/>
      <c r="E23" s="57"/>
      <c r="F23" s="57"/>
      <c r="G23" s="57"/>
      <c r="H23" s="57"/>
      <c r="I23" s="57"/>
      <c r="J23" s="57"/>
      <c r="K23" s="57"/>
      <c r="L23" s="57"/>
      <c r="M23" s="57"/>
      <c r="N23" s="57"/>
      <c r="O23" s="57"/>
      <c r="P23" s="57"/>
      <c r="Q23" s="57"/>
      <c r="R23" s="57"/>
      <c r="S23" s="57"/>
      <c r="T23" s="57"/>
      <c r="U23" s="57"/>
    </row>
    <row r="24" spans="1:21" ht="13" x14ac:dyDescent="0.15">
      <c r="A24" s="57"/>
      <c r="B24" s="57"/>
      <c r="C24" s="57"/>
      <c r="D24" s="57"/>
      <c r="E24" s="57"/>
      <c r="F24" s="57"/>
      <c r="G24" s="57"/>
      <c r="H24" s="57"/>
      <c r="I24" s="57"/>
      <c r="J24" s="57"/>
      <c r="K24" s="57"/>
      <c r="L24" s="57"/>
      <c r="M24" s="57"/>
      <c r="N24" s="57"/>
      <c r="O24" s="57"/>
      <c r="P24" s="57"/>
      <c r="Q24" s="57"/>
      <c r="R24" s="57"/>
      <c r="S24" s="57"/>
      <c r="T24" s="57"/>
      <c r="U24" s="57"/>
    </row>
    <row r="25" spans="1:21" ht="13" x14ac:dyDescent="0.15">
      <c r="A25" s="57"/>
      <c r="B25" s="57"/>
      <c r="C25" s="57"/>
      <c r="D25" s="57"/>
      <c r="E25" s="57"/>
      <c r="F25" s="57"/>
      <c r="G25" s="57"/>
      <c r="H25" s="57"/>
      <c r="I25" s="57"/>
      <c r="J25" s="57"/>
      <c r="K25" s="57"/>
      <c r="L25" s="57"/>
      <c r="M25" s="57"/>
      <c r="N25" s="57"/>
      <c r="O25" s="57"/>
      <c r="P25" s="57"/>
      <c r="Q25" s="57"/>
      <c r="R25" s="57"/>
      <c r="S25" s="57"/>
      <c r="T25" s="57"/>
      <c r="U25" s="57"/>
    </row>
    <row r="26" spans="1:21" ht="13" x14ac:dyDescent="0.15">
      <c r="A26" s="57"/>
      <c r="B26" s="57"/>
      <c r="C26" s="57"/>
      <c r="D26" s="57"/>
      <c r="E26" s="57"/>
      <c r="F26" s="57"/>
      <c r="G26" s="57"/>
      <c r="H26" s="57"/>
      <c r="I26" s="57"/>
      <c r="J26" s="57"/>
      <c r="K26" s="57"/>
      <c r="L26" s="57"/>
      <c r="M26" s="57"/>
      <c r="N26" s="57"/>
      <c r="O26" s="57"/>
      <c r="P26" s="57"/>
      <c r="Q26" s="57"/>
      <c r="R26" s="57"/>
      <c r="S26" s="57"/>
      <c r="T26" s="57"/>
      <c r="U26" s="57"/>
    </row>
    <row r="27" spans="1:21" ht="13" x14ac:dyDescent="0.15">
      <c r="A27" s="57"/>
      <c r="B27" s="57"/>
      <c r="C27" s="57"/>
      <c r="D27" s="57"/>
      <c r="E27" s="57"/>
      <c r="F27" s="57"/>
      <c r="G27" s="57"/>
      <c r="H27" s="57"/>
      <c r="I27" s="57"/>
      <c r="J27" s="57"/>
      <c r="K27" s="57"/>
      <c r="L27" s="57"/>
      <c r="M27" s="57"/>
      <c r="N27" s="57"/>
      <c r="O27" s="57"/>
      <c r="P27" s="57"/>
      <c r="Q27" s="57"/>
      <c r="R27" s="57"/>
      <c r="S27" s="57"/>
      <c r="T27" s="57"/>
      <c r="U27" s="57"/>
    </row>
    <row r="28" spans="1:21" ht="13" x14ac:dyDescent="0.15">
      <c r="A28" s="57"/>
      <c r="B28" s="57"/>
      <c r="C28" s="57"/>
      <c r="D28" s="57"/>
      <c r="E28" s="57"/>
      <c r="F28" s="57"/>
      <c r="G28" s="57"/>
      <c r="H28" s="57"/>
      <c r="I28" s="57"/>
      <c r="J28" s="57"/>
      <c r="K28" s="57"/>
      <c r="L28" s="57"/>
      <c r="M28" s="57"/>
      <c r="N28" s="57"/>
      <c r="O28" s="57"/>
      <c r="P28" s="57"/>
      <c r="Q28" s="57"/>
      <c r="R28" s="57"/>
      <c r="S28" s="57"/>
      <c r="T28" s="57"/>
      <c r="U28" s="57"/>
    </row>
    <row r="29" spans="1:21" ht="13" x14ac:dyDescent="0.15">
      <c r="B29" s="67" t="s">
        <v>8</v>
      </c>
      <c r="C29" s="57"/>
      <c r="D29" s="57"/>
      <c r="E29" s="57"/>
      <c r="F29" s="57"/>
      <c r="G29" s="57"/>
      <c r="H29" s="57"/>
      <c r="I29" s="57"/>
      <c r="J29" s="57"/>
      <c r="K29" s="57"/>
      <c r="L29" s="57"/>
      <c r="M29" s="67" t="s">
        <v>9</v>
      </c>
      <c r="N29" s="57"/>
      <c r="O29" s="57"/>
      <c r="P29" s="57"/>
      <c r="Q29" s="57"/>
      <c r="R29" s="57"/>
      <c r="S29" s="57"/>
      <c r="T29" s="57"/>
      <c r="U29" s="57"/>
    </row>
    <row r="30" spans="1:21" ht="12.75" customHeight="1" x14ac:dyDescent="0.15">
      <c r="A30" s="57"/>
      <c r="B30" s="106" t="s">
        <v>10</v>
      </c>
      <c r="C30" s="107"/>
      <c r="D30" s="107"/>
      <c r="E30" s="107"/>
      <c r="F30" s="107"/>
      <c r="G30" s="108"/>
      <c r="H30" s="57"/>
      <c r="I30" s="57"/>
      <c r="J30" s="57"/>
      <c r="K30" s="57"/>
      <c r="L30" s="57"/>
      <c r="M30" s="332" t="s">
        <v>11</v>
      </c>
      <c r="N30" s="332"/>
      <c r="O30" s="332"/>
      <c r="P30" s="332"/>
      <c r="Q30" s="332"/>
      <c r="R30" s="332"/>
      <c r="S30" s="332"/>
      <c r="T30" s="57"/>
      <c r="U30" s="57"/>
    </row>
    <row r="31" spans="1:21" ht="13" x14ac:dyDescent="0.15">
      <c r="A31" s="57"/>
      <c r="B31" s="109" t="s">
        <v>12</v>
      </c>
      <c r="C31" s="57"/>
      <c r="D31" s="57"/>
      <c r="E31" s="57"/>
      <c r="F31" s="57"/>
      <c r="G31" s="110"/>
      <c r="H31" s="57"/>
      <c r="I31" s="57"/>
      <c r="J31" s="57"/>
      <c r="K31" s="57"/>
      <c r="L31" s="57"/>
      <c r="M31" s="332"/>
      <c r="N31" s="332"/>
      <c r="O31" s="332"/>
      <c r="P31" s="332"/>
      <c r="Q31" s="332"/>
      <c r="R31" s="332"/>
      <c r="S31" s="332"/>
      <c r="T31" s="57"/>
      <c r="U31" s="57"/>
    </row>
    <row r="32" spans="1:21" ht="13" x14ac:dyDescent="0.15">
      <c r="A32" s="57"/>
      <c r="B32" s="109" t="s">
        <v>13</v>
      </c>
      <c r="C32" s="57"/>
      <c r="D32" s="57"/>
      <c r="E32" s="57"/>
      <c r="F32" s="57"/>
      <c r="G32" s="110"/>
      <c r="H32" s="57"/>
      <c r="I32" s="57"/>
      <c r="J32" s="57"/>
      <c r="K32" s="57"/>
      <c r="L32" s="57"/>
      <c r="M32" s="332"/>
      <c r="N32" s="332"/>
      <c r="O32" s="332"/>
      <c r="P32" s="332"/>
      <c r="Q32" s="332"/>
      <c r="R32" s="332"/>
      <c r="S32" s="332"/>
      <c r="T32" s="57"/>
      <c r="U32" s="57"/>
    </row>
    <row r="33" spans="1:21" ht="13" x14ac:dyDescent="0.15">
      <c r="A33" s="57"/>
      <c r="B33" s="106" t="s">
        <v>14</v>
      </c>
      <c r="C33" s="107"/>
      <c r="D33" s="107"/>
      <c r="E33" s="107"/>
      <c r="F33" s="107"/>
      <c r="G33" s="108"/>
      <c r="H33" s="57"/>
      <c r="I33" s="57"/>
      <c r="J33" s="57"/>
      <c r="K33" s="57"/>
      <c r="L33" s="57"/>
      <c r="M33" s="332"/>
      <c r="N33" s="332"/>
      <c r="O33" s="332"/>
      <c r="P33" s="332"/>
      <c r="Q33" s="332"/>
      <c r="R33" s="332"/>
      <c r="S33" s="332"/>
      <c r="T33" s="57"/>
      <c r="U33" s="57"/>
    </row>
    <row r="34" spans="1:21" ht="13" x14ac:dyDescent="0.15">
      <c r="A34" s="57"/>
      <c r="B34" s="109" t="s">
        <v>15</v>
      </c>
      <c r="C34" s="57"/>
      <c r="D34" s="57"/>
      <c r="E34" s="57"/>
      <c r="F34" s="57"/>
      <c r="G34" s="110"/>
      <c r="H34" s="57"/>
      <c r="I34" s="57"/>
      <c r="J34" s="57"/>
      <c r="K34" s="57"/>
      <c r="L34" s="57"/>
      <c r="M34" s="332"/>
      <c r="N34" s="332"/>
      <c r="O34" s="332"/>
      <c r="P34" s="332"/>
      <c r="Q34" s="332"/>
      <c r="R34" s="332"/>
      <c r="S34" s="332"/>
      <c r="T34" s="57"/>
      <c r="U34" s="57"/>
    </row>
    <row r="35" spans="1:21" ht="13" x14ac:dyDescent="0.15">
      <c r="A35" s="57"/>
      <c r="B35" s="109" t="s">
        <v>9483</v>
      </c>
      <c r="C35" s="57"/>
      <c r="D35" s="57"/>
      <c r="E35" s="57"/>
      <c r="F35" s="57"/>
      <c r="G35" s="110"/>
      <c r="H35" s="57"/>
      <c r="I35" s="57"/>
      <c r="J35" s="57"/>
      <c r="K35" s="57"/>
      <c r="L35" s="57"/>
      <c r="M35" s="332"/>
      <c r="N35" s="332"/>
      <c r="O35" s="332"/>
      <c r="P35" s="332"/>
      <c r="Q35" s="332"/>
      <c r="R35" s="332"/>
      <c r="S35" s="332"/>
      <c r="T35" s="57"/>
      <c r="U35" s="57"/>
    </row>
    <row r="36" spans="1:21" ht="13" x14ac:dyDescent="0.15">
      <c r="A36" s="57"/>
      <c r="B36" s="111"/>
      <c r="C36" s="112"/>
      <c r="D36" s="112"/>
      <c r="E36" s="112"/>
      <c r="F36" s="112"/>
      <c r="G36" s="113"/>
      <c r="H36" s="57"/>
      <c r="I36" s="57"/>
      <c r="J36" s="57"/>
      <c r="K36" s="57"/>
      <c r="L36" s="57"/>
      <c r="M36" s="332"/>
      <c r="N36" s="332"/>
      <c r="O36" s="332"/>
      <c r="P36" s="332"/>
      <c r="Q36" s="332"/>
      <c r="R36" s="332"/>
      <c r="S36" s="332"/>
      <c r="T36" s="57"/>
      <c r="U36" s="57"/>
    </row>
    <row r="37" spans="1:21" ht="13" x14ac:dyDescent="0.15">
      <c r="A37" s="57"/>
      <c r="B37" s="57"/>
      <c r="C37" s="57"/>
      <c r="D37" s="57"/>
      <c r="E37" s="57"/>
      <c r="F37" s="57"/>
      <c r="G37" s="57"/>
      <c r="H37" s="57"/>
      <c r="I37" s="57"/>
      <c r="J37" s="57"/>
      <c r="K37" s="57"/>
      <c r="L37" s="57"/>
      <c r="M37" s="57"/>
      <c r="N37" s="57"/>
      <c r="O37" s="57"/>
      <c r="P37" s="57"/>
      <c r="Q37" s="57"/>
      <c r="R37" s="57"/>
      <c r="S37" s="57"/>
      <c r="T37" s="57"/>
      <c r="U37" s="57"/>
    </row>
    <row r="38" spans="1:21" ht="12.75" customHeight="1" x14ac:dyDescent="0.15">
      <c r="A38" s="57"/>
      <c r="B38" s="67" t="s">
        <v>16</v>
      </c>
      <c r="C38" s="57"/>
      <c r="D38" s="57"/>
      <c r="E38" s="57"/>
      <c r="F38" s="57"/>
      <c r="G38" s="57"/>
      <c r="H38" s="57"/>
      <c r="I38" s="57"/>
      <c r="J38" s="57"/>
      <c r="K38" s="57"/>
      <c r="L38" s="57"/>
      <c r="M38" s="57"/>
      <c r="N38" s="57"/>
      <c r="O38" s="57"/>
      <c r="P38" s="57"/>
      <c r="Q38" s="57"/>
      <c r="R38" s="57"/>
      <c r="S38" s="57"/>
      <c r="T38" s="57"/>
      <c r="U38" s="57"/>
    </row>
    <row r="39" spans="1:21" ht="13" x14ac:dyDescent="0.15">
      <c r="B39" s="332" t="s">
        <v>17</v>
      </c>
      <c r="C39" s="332"/>
      <c r="D39" s="332"/>
      <c r="E39" s="332"/>
      <c r="F39" s="332"/>
      <c r="G39" s="332"/>
      <c r="H39" s="57"/>
      <c r="I39" s="57"/>
      <c r="J39" s="57"/>
      <c r="K39" s="57"/>
      <c r="L39" s="57"/>
      <c r="M39" s="57"/>
      <c r="N39" s="57"/>
      <c r="O39" s="57"/>
      <c r="P39" s="57"/>
      <c r="Q39" s="57"/>
      <c r="R39" s="57"/>
      <c r="S39" s="57"/>
      <c r="T39" s="57"/>
      <c r="U39" s="57"/>
    </row>
    <row r="40" spans="1:21" ht="13" x14ac:dyDescent="0.15">
      <c r="A40" s="57"/>
      <c r="B40" s="332"/>
      <c r="C40" s="332"/>
      <c r="D40" s="332"/>
      <c r="E40" s="332"/>
      <c r="F40" s="332"/>
      <c r="G40" s="332"/>
      <c r="H40" s="57"/>
      <c r="I40" s="57"/>
      <c r="J40" s="57"/>
      <c r="K40" s="57"/>
      <c r="L40" s="57"/>
      <c r="M40" s="57"/>
      <c r="N40" s="57"/>
      <c r="O40" s="57"/>
      <c r="P40" s="57"/>
      <c r="Q40" s="57"/>
      <c r="R40" s="57"/>
      <c r="S40" s="57"/>
      <c r="T40" s="57"/>
      <c r="U40" s="57"/>
    </row>
    <row r="41" spans="1:21" ht="13" x14ac:dyDescent="0.15">
      <c r="A41" s="57"/>
      <c r="B41" s="332"/>
      <c r="C41" s="332"/>
      <c r="D41" s="332"/>
      <c r="E41" s="332"/>
      <c r="F41" s="332"/>
      <c r="G41" s="332"/>
      <c r="H41" s="57"/>
      <c r="I41" s="57"/>
      <c r="J41" s="57"/>
      <c r="K41" s="57"/>
      <c r="L41" s="57"/>
      <c r="M41" s="57"/>
      <c r="N41" s="57"/>
      <c r="O41" s="57"/>
      <c r="P41" s="57"/>
      <c r="Q41" s="57"/>
      <c r="R41" s="57"/>
      <c r="S41" s="57"/>
      <c r="T41" s="57"/>
      <c r="U41" s="57"/>
    </row>
    <row r="42" spans="1:21" ht="13" x14ac:dyDescent="0.15">
      <c r="A42" s="57"/>
      <c r="B42" s="332"/>
      <c r="C42" s="332"/>
      <c r="D42" s="332"/>
      <c r="E42" s="332"/>
      <c r="F42" s="332"/>
      <c r="G42" s="332"/>
      <c r="H42" s="57"/>
      <c r="I42" s="57"/>
      <c r="J42" s="57"/>
      <c r="K42" s="57"/>
      <c r="L42" s="57"/>
      <c r="M42" s="57"/>
      <c r="N42" s="57"/>
      <c r="O42" s="57"/>
      <c r="P42" s="57"/>
      <c r="Q42" s="57"/>
      <c r="R42" s="57"/>
      <c r="S42" s="57"/>
      <c r="T42" s="57"/>
      <c r="U42" s="57"/>
    </row>
    <row r="43" spans="1:21" ht="13" x14ac:dyDescent="0.15">
      <c r="A43" s="57"/>
      <c r="B43" s="115"/>
      <c r="C43" s="115"/>
      <c r="D43" s="115"/>
      <c r="E43" s="115"/>
      <c r="F43" s="115"/>
      <c r="G43" s="115"/>
      <c r="H43" s="57"/>
      <c r="I43" s="57"/>
      <c r="J43" s="57"/>
      <c r="K43" s="57"/>
      <c r="L43" s="57"/>
      <c r="M43" s="57"/>
      <c r="N43" s="57"/>
      <c r="O43" s="57"/>
      <c r="P43" s="105" t="s">
        <v>18</v>
      </c>
      <c r="Q43" s="57"/>
      <c r="R43" s="57"/>
      <c r="S43" s="57"/>
      <c r="T43" s="57"/>
      <c r="U43" s="57"/>
    </row>
    <row r="44" spans="1:21" ht="12.75" hidden="1" customHeight="1" x14ac:dyDescent="0.15">
      <c r="A44" s="57"/>
      <c r="C44" s="57"/>
      <c r="D44" s="57"/>
      <c r="E44" s="57"/>
      <c r="F44" s="57"/>
      <c r="G44" s="57"/>
      <c r="H44" s="57"/>
      <c r="I44" s="57"/>
      <c r="J44" s="57"/>
      <c r="K44" s="57"/>
    </row>
  </sheetData>
  <mergeCells count="4">
    <mergeCell ref="B3:M5"/>
    <mergeCell ref="P3:T7"/>
    <mergeCell ref="M30:S36"/>
    <mergeCell ref="B39:G4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opyDataPrevChecklist">
                <anchor moveWithCells="1" sizeWithCells="1">
                  <from>
                    <xdr:col>7</xdr:col>
                    <xdr:colOff>177800</xdr:colOff>
                    <xdr:row>29</xdr:row>
                    <xdr:rowOff>12700</xdr:rowOff>
                  </from>
                  <to>
                    <xdr:col>10</xdr:col>
                    <xdr:colOff>558800</xdr:colOff>
                    <xdr:row>35</xdr:row>
                    <xdr:rowOff>0</xdr:rowOff>
                  </to>
                </anchor>
              </controlPr>
            </control>
          </mc:Choice>
        </mc:AlternateContent>
        <mc:AlternateContent xmlns:mc="http://schemas.openxmlformats.org/markup-compatibility/2006">
          <mc:Choice Requires="x14">
            <control shapeId="519170" r:id="rId5" name="Group Box 2">
              <controlPr defaultSize="0" autoFill="0" autoPict="0" macro="[0]!GroupBox1043_Click">
                <anchor moveWithCells="1">
                  <from>
                    <xdr:col>12</xdr:col>
                    <xdr:colOff>520700</xdr:colOff>
                    <xdr:row>36</xdr:row>
                    <xdr:rowOff>215900</xdr:rowOff>
                  </from>
                  <to>
                    <xdr:col>18</xdr:col>
                    <xdr:colOff>558800</xdr:colOff>
                    <xdr:row>41</xdr:row>
                    <xdr:rowOff>12700</xdr:rowOff>
                  </to>
                </anchor>
              </controlPr>
            </control>
          </mc:Choice>
        </mc:AlternateContent>
        <mc:AlternateContent xmlns:mc="http://schemas.openxmlformats.org/markup-compatibility/2006">
          <mc:Choice Requires="x14">
            <control shapeId="519171" r:id="rId6" name="TrackWithX_Button">
              <controlPr defaultSize="0" autoFill="0" autoLine="0" autoPict="0" macro="[0]!TrackWithX">
                <anchor moveWithCells="1">
                  <from>
                    <xdr:col>13</xdr:col>
                    <xdr:colOff>0</xdr:colOff>
                    <xdr:row>37</xdr:row>
                    <xdr:rowOff>101600</xdr:rowOff>
                  </from>
                  <to>
                    <xdr:col>15</xdr:col>
                    <xdr:colOff>12700</xdr:colOff>
                    <xdr:row>39</xdr:row>
                    <xdr:rowOff>38100</xdr:rowOff>
                  </to>
                </anchor>
              </controlPr>
            </control>
          </mc:Choice>
        </mc:AlternateContent>
        <mc:AlternateContent xmlns:mc="http://schemas.openxmlformats.org/markup-compatibility/2006">
          <mc:Choice Requires="x14">
            <control shapeId="519172" r:id="rId7" name="TrackWithNums_Button">
              <controlPr defaultSize="0" autoFill="0" autoLine="0" autoPict="0" macro="[0]!TrackWithNums">
                <anchor moveWithCells="1">
                  <from>
                    <xdr:col>13</xdr:col>
                    <xdr:colOff>0</xdr:colOff>
                    <xdr:row>39</xdr:row>
                    <xdr:rowOff>0</xdr:rowOff>
                  </from>
                  <to>
                    <xdr:col>16</xdr:col>
                    <xdr:colOff>0</xdr:colOff>
                    <xdr:row>41</xdr:row>
                    <xdr:rowOff>12700</xdr:rowOff>
                  </to>
                </anchor>
              </controlPr>
            </control>
          </mc:Choice>
        </mc:AlternateContent>
        <mc:AlternateContent xmlns:mc="http://schemas.openxmlformats.org/markup-compatibility/2006">
          <mc:Choice Requires="x14">
            <control shapeId="519173" r:id="rId8" name="Button 5">
              <controlPr defaultSize="0" print="0" autoFill="0" autoPict="0" macro="[0]!ResetConditionalFormatting">
                <anchor moveWithCells="1" sizeWithCells="1">
                  <from>
                    <xdr:col>7</xdr:col>
                    <xdr:colOff>177800</xdr:colOff>
                    <xdr:row>36</xdr:row>
                    <xdr:rowOff>215900</xdr:rowOff>
                  </from>
                  <to>
                    <xdr:col>10</xdr:col>
                    <xdr:colOff>558800</xdr:colOff>
                    <xdr:row>42</xdr:row>
                    <xdr:rowOff>215900</xdr:rowOff>
                  </to>
                </anchor>
              </controlPr>
            </control>
          </mc:Choice>
        </mc:AlternateContent>
        <mc:AlternateContent xmlns:mc="http://schemas.openxmlformats.org/markup-compatibility/2006">
          <mc:Choice Requires="x14">
            <control shapeId="519174" r:id="rId9" name="Button 6">
              <controlPr defaultSize="0" print="0" autoFill="0" autoPict="0" macro="[0]!UpdateCardTracking">
                <anchor moveWithCells="1" sizeWithCells="1">
                  <from>
                    <xdr:col>16</xdr:col>
                    <xdr:colOff>139700</xdr:colOff>
                    <xdr:row>36</xdr:row>
                    <xdr:rowOff>254000</xdr:rowOff>
                  </from>
                  <to>
                    <xdr:col>18</xdr:col>
                    <xdr:colOff>254000</xdr:colOff>
                    <xdr:row>40</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3"/>
  <dimension ref="A1:G65"/>
  <sheetViews>
    <sheetView zoomScaleNormal="100" workbookViewId="0">
      <selection activeCell="F2" sqref="F2"/>
    </sheetView>
  </sheetViews>
  <sheetFormatPr baseColWidth="10" defaultColWidth="0" defaultRowHeight="0" customHeight="1" zeroHeight="1" x14ac:dyDescent="0.15"/>
  <cols>
    <col min="1" max="1" width="1.5" customWidth="1"/>
    <col min="2" max="2" width="10.83203125" bestFit="1" customWidth="1"/>
    <col min="3" max="3" width="87.33203125" customWidth="1"/>
    <col min="4" max="4" width="24.33203125" bestFit="1" customWidth="1"/>
    <col min="5" max="5" width="24.33203125" customWidth="1"/>
    <col min="6" max="6" width="27.33203125" customWidth="1"/>
    <col min="7" max="7" width="1.5" customWidth="1"/>
    <col min="8" max="16384" width="8.83203125" hidden="1"/>
  </cols>
  <sheetData>
    <row r="1" spans="2:6" ht="17" thickBot="1" x14ac:dyDescent="0.25">
      <c r="B1" s="95" t="s">
        <v>19</v>
      </c>
      <c r="C1" s="96" t="s">
        <v>20</v>
      </c>
      <c r="D1" s="96" t="s">
        <v>21</v>
      </c>
      <c r="E1" s="99" t="s">
        <v>22</v>
      </c>
      <c r="F1" s="99" t="s">
        <v>23</v>
      </c>
    </row>
    <row r="2" spans="2:6" ht="294" thickBot="1" x14ac:dyDescent="0.2">
      <c r="B2" s="98">
        <v>10.7</v>
      </c>
      <c r="C2" s="128" t="s">
        <v>10225</v>
      </c>
      <c r="D2" s="100" t="s">
        <v>25</v>
      </c>
      <c r="E2" s="114">
        <v>45975</v>
      </c>
      <c r="F2" s="126" t="s">
        <v>10207</v>
      </c>
    </row>
    <row r="3" spans="2:6" ht="398" thickBot="1" x14ac:dyDescent="0.2">
      <c r="B3" s="98">
        <v>10.6</v>
      </c>
      <c r="C3" s="128" t="s">
        <v>10206</v>
      </c>
      <c r="D3" s="100" t="s">
        <v>25</v>
      </c>
      <c r="E3" s="114">
        <v>45926</v>
      </c>
      <c r="F3" s="126" t="s">
        <v>10167</v>
      </c>
    </row>
    <row r="4" spans="2:6" ht="211" thickBot="1" x14ac:dyDescent="0.2">
      <c r="B4" s="98">
        <v>10.5</v>
      </c>
      <c r="C4" s="128" t="s">
        <v>10098</v>
      </c>
      <c r="D4" s="100" t="s">
        <v>25</v>
      </c>
      <c r="E4" s="114">
        <v>45856</v>
      </c>
      <c r="F4" s="126" t="s">
        <v>10099</v>
      </c>
    </row>
    <row r="5" spans="2:6" ht="307" thickBot="1" x14ac:dyDescent="0.2">
      <c r="B5" s="98">
        <v>10.4</v>
      </c>
      <c r="C5" s="128" t="s">
        <v>10040</v>
      </c>
      <c r="D5" s="100" t="s">
        <v>25</v>
      </c>
      <c r="E5" s="114">
        <v>45806</v>
      </c>
      <c r="F5" s="126" t="s">
        <v>10042</v>
      </c>
    </row>
    <row r="6" spans="2:6" ht="294" thickBot="1" x14ac:dyDescent="0.2">
      <c r="B6" s="98">
        <v>10.3</v>
      </c>
      <c r="C6" s="128" t="s">
        <v>9869</v>
      </c>
      <c r="D6" s="100" t="s">
        <v>25</v>
      </c>
      <c r="E6" s="114">
        <v>45747</v>
      </c>
      <c r="F6" s="126" t="s">
        <v>9870</v>
      </c>
    </row>
    <row r="7" spans="2:6" ht="409.5" customHeight="1" x14ac:dyDescent="0.15">
      <c r="B7" s="333">
        <v>10.199999999999999</v>
      </c>
      <c r="C7" s="335" t="s">
        <v>9762</v>
      </c>
      <c r="D7" s="337" t="s">
        <v>25</v>
      </c>
      <c r="E7" s="339">
        <v>45674</v>
      </c>
      <c r="F7" s="341" t="s">
        <v>9761</v>
      </c>
    </row>
    <row r="8" spans="2:6" ht="120.75" customHeight="1" thickBot="1" x14ac:dyDescent="0.2">
      <c r="B8" s="334"/>
      <c r="C8" s="336"/>
      <c r="D8" s="338"/>
      <c r="E8" s="340"/>
      <c r="F8" s="342"/>
    </row>
    <row r="9" spans="2:6" ht="409.6" thickBot="1" x14ac:dyDescent="0.2">
      <c r="B9" s="98">
        <v>10.1</v>
      </c>
      <c r="C9" s="128" t="s">
        <v>9664</v>
      </c>
      <c r="D9" s="100" t="s">
        <v>25</v>
      </c>
      <c r="E9" s="114">
        <v>45604</v>
      </c>
      <c r="F9" s="126" t="s">
        <v>9665</v>
      </c>
    </row>
    <row r="10" spans="2:6" ht="409.5" customHeight="1" x14ac:dyDescent="0.15">
      <c r="B10" s="333">
        <v>10</v>
      </c>
      <c r="C10" s="343" t="s">
        <v>9599</v>
      </c>
      <c r="D10" s="337" t="s">
        <v>25</v>
      </c>
      <c r="E10" s="339">
        <v>45548</v>
      </c>
      <c r="F10" s="341" t="s">
        <v>9600</v>
      </c>
    </row>
    <row r="11" spans="2:6" ht="273" customHeight="1" thickBot="1" x14ac:dyDescent="0.2">
      <c r="B11" s="334"/>
      <c r="C11" s="344"/>
      <c r="D11" s="338"/>
      <c r="E11" s="340"/>
      <c r="F11" s="342"/>
    </row>
    <row r="12" spans="2:6" ht="346" thickBot="1" x14ac:dyDescent="0.2">
      <c r="B12" s="98">
        <v>9.8000000000000007</v>
      </c>
      <c r="C12" s="127" t="s">
        <v>9429</v>
      </c>
      <c r="D12" s="100" t="s">
        <v>25</v>
      </c>
      <c r="E12" s="114">
        <v>45506</v>
      </c>
      <c r="F12" s="126" t="s">
        <v>9413</v>
      </c>
    </row>
    <row r="13" spans="2:6" ht="409" customHeight="1" thickBot="1" x14ac:dyDescent="0.2">
      <c r="B13" s="98">
        <v>9.6999999999999993</v>
      </c>
      <c r="C13" s="127" t="s">
        <v>9430</v>
      </c>
      <c r="D13" s="100" t="s">
        <v>25</v>
      </c>
      <c r="E13" s="114">
        <v>45434</v>
      </c>
      <c r="F13" s="126" t="s">
        <v>9244</v>
      </c>
    </row>
    <row r="14" spans="2:6" ht="225" thickBot="1" x14ac:dyDescent="0.2">
      <c r="B14" s="98">
        <v>9.6</v>
      </c>
      <c r="C14" s="127" t="s">
        <v>9216</v>
      </c>
      <c r="D14" s="100" t="s">
        <v>25</v>
      </c>
      <c r="E14" s="114">
        <v>45373</v>
      </c>
      <c r="F14" s="126" t="s">
        <v>9156</v>
      </c>
    </row>
    <row r="15" spans="2:6" ht="267" thickBot="1" x14ac:dyDescent="0.2">
      <c r="B15" s="98">
        <v>9.5</v>
      </c>
      <c r="C15" s="127" t="s">
        <v>9084</v>
      </c>
      <c r="D15" s="100" t="s">
        <v>25</v>
      </c>
      <c r="E15" s="114">
        <v>45317</v>
      </c>
      <c r="F15" s="126" t="s">
        <v>9085</v>
      </c>
    </row>
    <row r="16" spans="2:6" ht="253" thickBot="1" x14ac:dyDescent="0.2">
      <c r="B16" s="98">
        <v>9.4</v>
      </c>
      <c r="C16" s="128" t="s">
        <v>24</v>
      </c>
      <c r="D16" s="100" t="s">
        <v>25</v>
      </c>
      <c r="E16" s="114">
        <v>45233</v>
      </c>
      <c r="F16" s="126" t="s">
        <v>9041</v>
      </c>
    </row>
    <row r="17" spans="2:6" ht="294" thickBot="1" x14ac:dyDescent="0.2">
      <c r="B17" s="98">
        <v>9.3000000000000007</v>
      </c>
      <c r="C17" s="128" t="s">
        <v>26</v>
      </c>
      <c r="D17" s="100" t="s">
        <v>25</v>
      </c>
      <c r="E17" s="114">
        <v>45191</v>
      </c>
      <c r="F17" s="126" t="s">
        <v>27</v>
      </c>
    </row>
    <row r="18" spans="2:6" ht="183" thickBot="1" x14ac:dyDescent="0.2">
      <c r="B18" s="98">
        <v>9.1999999999999993</v>
      </c>
      <c r="C18" s="128" t="s">
        <v>28</v>
      </c>
      <c r="D18" s="100" t="s">
        <v>25</v>
      </c>
      <c r="E18" s="114">
        <v>45149</v>
      </c>
      <c r="F18" s="126" t="s">
        <v>29</v>
      </c>
    </row>
    <row r="19" spans="2:6" ht="197" thickBot="1" x14ac:dyDescent="0.2">
      <c r="B19" s="98">
        <v>9.1</v>
      </c>
      <c r="C19" s="128" t="s">
        <v>30</v>
      </c>
      <c r="D19" s="100" t="s">
        <v>25</v>
      </c>
      <c r="E19" s="114">
        <v>45086</v>
      </c>
      <c r="F19" s="126" t="s">
        <v>31</v>
      </c>
    </row>
    <row r="20" spans="2:6" ht="320" thickBot="1" x14ac:dyDescent="0.2">
      <c r="B20" s="98">
        <v>9</v>
      </c>
      <c r="C20" s="128" t="s">
        <v>32</v>
      </c>
      <c r="D20" s="100" t="s">
        <v>25</v>
      </c>
      <c r="E20" s="114">
        <v>45016</v>
      </c>
      <c r="F20" s="126" t="s">
        <v>33</v>
      </c>
    </row>
    <row r="21" spans="2:6" ht="333" thickBot="1" x14ac:dyDescent="0.2">
      <c r="B21" s="98">
        <v>8.6</v>
      </c>
      <c r="C21" s="128" t="s">
        <v>34</v>
      </c>
      <c r="D21" s="100" t="s">
        <v>25</v>
      </c>
      <c r="E21" s="114">
        <v>44939</v>
      </c>
      <c r="F21" s="144" t="s">
        <v>42</v>
      </c>
    </row>
    <row r="22" spans="2:6" ht="127" thickBot="1" x14ac:dyDescent="0.2">
      <c r="B22" s="98">
        <v>8.5</v>
      </c>
      <c r="C22" s="128" t="s">
        <v>35</v>
      </c>
      <c r="D22" s="100" t="s">
        <v>25</v>
      </c>
      <c r="E22" s="114">
        <v>44876</v>
      </c>
      <c r="F22" s="144" t="s">
        <v>42</v>
      </c>
    </row>
    <row r="23" spans="2:6" ht="409.6" thickBot="1" x14ac:dyDescent="0.2">
      <c r="B23" s="98">
        <v>8.4</v>
      </c>
      <c r="C23" s="128" t="s">
        <v>36</v>
      </c>
      <c r="D23" s="100" t="s">
        <v>25</v>
      </c>
      <c r="E23" s="114">
        <v>44813</v>
      </c>
      <c r="F23" s="144" t="s">
        <v>42</v>
      </c>
    </row>
    <row r="24" spans="2:6" ht="225" thickBot="1" x14ac:dyDescent="0.2">
      <c r="B24" s="98">
        <v>8.3000000000000007</v>
      </c>
      <c r="C24" s="128" t="s">
        <v>37</v>
      </c>
      <c r="D24" s="100" t="s">
        <v>25</v>
      </c>
      <c r="E24" s="114">
        <v>44742</v>
      </c>
      <c r="F24" s="144" t="s">
        <v>42</v>
      </c>
    </row>
    <row r="25" spans="2:6" ht="398" thickBot="1" x14ac:dyDescent="0.2">
      <c r="B25" s="98">
        <v>8.1999999999999993</v>
      </c>
      <c r="C25" s="128" t="s">
        <v>38</v>
      </c>
      <c r="D25" s="100" t="s">
        <v>25</v>
      </c>
      <c r="E25" s="114">
        <v>44710</v>
      </c>
      <c r="F25" s="144" t="s">
        <v>42</v>
      </c>
    </row>
    <row r="26" spans="2:6" ht="211" thickBot="1" x14ac:dyDescent="0.2">
      <c r="B26" s="98">
        <v>8.1</v>
      </c>
      <c r="C26" s="128" t="s">
        <v>39</v>
      </c>
      <c r="D26" s="100" t="s">
        <v>25</v>
      </c>
      <c r="E26" s="114">
        <v>44610</v>
      </c>
      <c r="F26" s="144" t="s">
        <v>42</v>
      </c>
    </row>
    <row r="27" spans="2:6" ht="127" thickBot="1" x14ac:dyDescent="0.2">
      <c r="B27" s="98">
        <v>8</v>
      </c>
      <c r="C27" s="128" t="s">
        <v>40</v>
      </c>
      <c r="D27" s="100" t="s">
        <v>25</v>
      </c>
      <c r="E27" s="114">
        <v>44512</v>
      </c>
      <c r="F27" s="144" t="s">
        <v>42</v>
      </c>
    </row>
    <row r="28" spans="2:6" ht="267" thickBot="1" x14ac:dyDescent="0.2">
      <c r="B28" s="98">
        <v>7.9</v>
      </c>
      <c r="C28" s="128" t="s">
        <v>41</v>
      </c>
      <c r="D28" s="100" t="s">
        <v>25</v>
      </c>
      <c r="E28" s="114">
        <v>44477</v>
      </c>
      <c r="F28" s="144" t="s">
        <v>42</v>
      </c>
    </row>
    <row r="29" spans="2:6" ht="225" thickBot="1" x14ac:dyDescent="0.2">
      <c r="B29" s="98">
        <v>7.8</v>
      </c>
      <c r="C29" s="128" t="s">
        <v>43</v>
      </c>
      <c r="D29" s="100" t="s">
        <v>25</v>
      </c>
      <c r="E29" s="114">
        <v>44435</v>
      </c>
      <c r="F29" s="144" t="s">
        <v>42</v>
      </c>
    </row>
    <row r="30" spans="2:6" ht="183" thickBot="1" x14ac:dyDescent="0.2">
      <c r="B30" s="98">
        <v>7.7</v>
      </c>
      <c r="C30" s="128" t="s">
        <v>44</v>
      </c>
      <c r="D30" s="100" t="s">
        <v>25</v>
      </c>
      <c r="E30" s="114">
        <v>44365</v>
      </c>
      <c r="F30" s="144" t="s">
        <v>42</v>
      </c>
    </row>
    <row r="31" spans="2:6" ht="239" thickBot="1" x14ac:dyDescent="0.2">
      <c r="B31" s="98">
        <v>7.6</v>
      </c>
      <c r="C31" s="128" t="s">
        <v>45</v>
      </c>
      <c r="D31" s="100" t="s">
        <v>25</v>
      </c>
      <c r="E31" s="114">
        <v>44274</v>
      </c>
      <c r="F31" s="144" t="s">
        <v>42</v>
      </c>
    </row>
    <row r="32" spans="2:6" ht="204" customHeight="1" thickBot="1" x14ac:dyDescent="0.2">
      <c r="B32" s="98">
        <v>7.5</v>
      </c>
      <c r="C32" s="128" t="s">
        <v>46</v>
      </c>
      <c r="D32" s="100" t="s">
        <v>25</v>
      </c>
      <c r="E32" s="114">
        <v>44247</v>
      </c>
      <c r="F32" s="144" t="s">
        <v>42</v>
      </c>
    </row>
    <row r="33" spans="2:6" ht="169" thickBot="1" x14ac:dyDescent="0.2">
      <c r="B33" s="98">
        <v>7.4</v>
      </c>
      <c r="C33" s="128" t="s">
        <v>47</v>
      </c>
      <c r="D33" s="100" t="s">
        <v>25</v>
      </c>
      <c r="E33" s="114">
        <v>44148</v>
      </c>
      <c r="F33" s="144" t="s">
        <v>42</v>
      </c>
    </row>
    <row r="34" spans="2:6" ht="155" thickBot="1" x14ac:dyDescent="0.2">
      <c r="B34" s="98">
        <v>7.3</v>
      </c>
      <c r="C34" s="127" t="s">
        <v>48</v>
      </c>
      <c r="D34" s="100" t="s">
        <v>25</v>
      </c>
      <c r="E34" s="114">
        <v>44099</v>
      </c>
      <c r="F34" s="144" t="s">
        <v>42</v>
      </c>
    </row>
    <row r="35" spans="2:6" ht="294" thickBot="1" x14ac:dyDescent="0.2">
      <c r="B35" s="98">
        <v>7.2</v>
      </c>
      <c r="C35" s="128" t="s">
        <v>49</v>
      </c>
      <c r="D35" s="100" t="s">
        <v>25</v>
      </c>
      <c r="E35" s="114">
        <v>44057</v>
      </c>
      <c r="F35" s="144" t="s">
        <v>42</v>
      </c>
    </row>
    <row r="36" spans="2:6" ht="127" thickBot="1" x14ac:dyDescent="0.2">
      <c r="B36" s="98">
        <v>7.1</v>
      </c>
      <c r="C36" s="128" t="s">
        <v>50</v>
      </c>
      <c r="D36" s="100" t="s">
        <v>25</v>
      </c>
      <c r="E36" s="114">
        <v>43952</v>
      </c>
      <c r="F36" s="144" t="s">
        <v>42</v>
      </c>
    </row>
    <row r="37" spans="2:6" ht="359" thickBot="1" x14ac:dyDescent="0.2">
      <c r="B37" s="98">
        <v>7</v>
      </c>
      <c r="C37" s="128" t="s">
        <v>51</v>
      </c>
      <c r="D37" s="100" t="s">
        <v>25</v>
      </c>
      <c r="E37" s="114">
        <v>43866</v>
      </c>
      <c r="F37" s="144" t="s">
        <v>42</v>
      </c>
    </row>
    <row r="38" spans="2:6" ht="127" thickBot="1" x14ac:dyDescent="0.2">
      <c r="B38" s="98">
        <v>6.3</v>
      </c>
      <c r="C38" s="128" t="s">
        <v>52</v>
      </c>
      <c r="D38" s="100" t="s">
        <v>25</v>
      </c>
      <c r="E38" s="114">
        <v>43770</v>
      </c>
      <c r="F38" s="144" t="s">
        <v>42</v>
      </c>
    </row>
    <row r="39" spans="2:6" ht="169" thickBot="1" x14ac:dyDescent="0.2">
      <c r="B39" s="98">
        <v>6.2</v>
      </c>
      <c r="C39" s="128" t="s">
        <v>9477</v>
      </c>
      <c r="D39" s="100" t="s">
        <v>25</v>
      </c>
      <c r="E39" s="114">
        <v>43715</v>
      </c>
      <c r="F39" s="144" t="s">
        <v>42</v>
      </c>
    </row>
    <row r="40" spans="2:6" ht="127" thickBot="1" x14ac:dyDescent="0.2">
      <c r="B40" s="98">
        <v>6.1</v>
      </c>
      <c r="C40" s="128" t="s">
        <v>53</v>
      </c>
      <c r="D40" s="100" t="s">
        <v>25</v>
      </c>
      <c r="E40" s="114">
        <v>43679</v>
      </c>
      <c r="F40" s="144" t="s">
        <v>42</v>
      </c>
    </row>
    <row r="41" spans="2:6" ht="155" thickBot="1" x14ac:dyDescent="0.2">
      <c r="B41" s="141">
        <v>6</v>
      </c>
      <c r="C41" s="142" t="s">
        <v>54</v>
      </c>
      <c r="D41" s="100" t="s">
        <v>25</v>
      </c>
      <c r="E41" s="143">
        <v>43589</v>
      </c>
      <c r="F41" s="144" t="s">
        <v>42</v>
      </c>
    </row>
    <row r="42" spans="2:6" ht="169" thickBot="1" x14ac:dyDescent="0.2">
      <c r="B42" s="98">
        <v>5.9</v>
      </c>
      <c r="C42" s="128" t="s">
        <v>55</v>
      </c>
      <c r="D42" s="100" t="s">
        <v>25</v>
      </c>
      <c r="E42" s="114">
        <v>43497</v>
      </c>
      <c r="F42" s="144" t="s">
        <v>42</v>
      </c>
    </row>
    <row r="43" spans="2:6" ht="99" thickBot="1" x14ac:dyDescent="0.2">
      <c r="B43" s="98">
        <v>5.8</v>
      </c>
      <c r="C43" s="127" t="s">
        <v>56</v>
      </c>
      <c r="D43" s="100" t="s">
        <v>25</v>
      </c>
      <c r="E43" s="114">
        <v>43410</v>
      </c>
      <c r="F43" s="144" t="s">
        <v>42</v>
      </c>
    </row>
    <row r="44" spans="2:6" ht="127" thickBot="1" x14ac:dyDescent="0.2">
      <c r="B44" s="98">
        <v>5.7</v>
      </c>
      <c r="C44" s="127" t="s">
        <v>57</v>
      </c>
      <c r="D44" s="100" t="s">
        <v>25</v>
      </c>
      <c r="E44" s="114">
        <v>43369</v>
      </c>
      <c r="F44" s="144" t="s">
        <v>42</v>
      </c>
    </row>
    <row r="45" spans="2:6" ht="155" thickBot="1" x14ac:dyDescent="0.2">
      <c r="B45" s="98">
        <v>5.6</v>
      </c>
      <c r="C45" s="128" t="s">
        <v>58</v>
      </c>
      <c r="D45" s="100" t="s">
        <v>25</v>
      </c>
      <c r="E45" s="114">
        <v>43315</v>
      </c>
      <c r="F45" s="144" t="s">
        <v>42</v>
      </c>
    </row>
    <row r="46" spans="2:6" ht="253" thickBot="1" x14ac:dyDescent="0.2">
      <c r="B46" s="98">
        <v>5.5</v>
      </c>
      <c r="C46" s="128" t="s">
        <v>59</v>
      </c>
      <c r="D46" s="100" t="s">
        <v>25</v>
      </c>
      <c r="E46" s="114" t="s">
        <v>60</v>
      </c>
      <c r="F46" s="144" t="s">
        <v>42</v>
      </c>
    </row>
    <row r="47" spans="2:6" ht="127" thickBot="1" x14ac:dyDescent="0.2">
      <c r="B47" s="98">
        <v>5.4</v>
      </c>
      <c r="C47" s="127" t="s">
        <v>61</v>
      </c>
      <c r="D47" s="100" t="s">
        <v>25</v>
      </c>
      <c r="E47" s="114">
        <v>43136</v>
      </c>
      <c r="F47" s="144" t="s">
        <v>42</v>
      </c>
    </row>
    <row r="48" spans="2:6" ht="113" thickBot="1" x14ac:dyDescent="0.2">
      <c r="B48" s="98">
        <v>5.3</v>
      </c>
      <c r="C48" s="127" t="s">
        <v>62</v>
      </c>
      <c r="D48" s="100" t="s">
        <v>25</v>
      </c>
      <c r="E48" s="114">
        <v>43046</v>
      </c>
      <c r="F48" s="144" t="s">
        <v>42</v>
      </c>
    </row>
    <row r="49" spans="2:6" ht="155" thickBot="1" x14ac:dyDescent="0.2">
      <c r="B49" s="98">
        <v>5.2</v>
      </c>
      <c r="C49" s="127" t="s">
        <v>63</v>
      </c>
      <c r="D49" s="100" t="s">
        <v>25</v>
      </c>
      <c r="E49" s="114">
        <v>43015</v>
      </c>
      <c r="F49" s="144" t="s">
        <v>42</v>
      </c>
    </row>
    <row r="50" spans="2:6" ht="197" thickBot="1" x14ac:dyDescent="0.2">
      <c r="B50" s="98">
        <v>5.0999999999999996</v>
      </c>
      <c r="C50" s="97" t="s">
        <v>64</v>
      </c>
      <c r="D50" s="100" t="s">
        <v>25</v>
      </c>
      <c r="E50" s="114">
        <v>42952</v>
      </c>
      <c r="F50" s="144" t="s">
        <v>42</v>
      </c>
    </row>
    <row r="51" spans="2:6" ht="239" thickBot="1" x14ac:dyDescent="0.2">
      <c r="B51" s="98">
        <v>5</v>
      </c>
      <c r="C51" s="97" t="s">
        <v>65</v>
      </c>
      <c r="D51" s="100" t="s">
        <v>25</v>
      </c>
      <c r="E51" s="114">
        <v>42859</v>
      </c>
      <c r="F51" s="144" t="s">
        <v>42</v>
      </c>
    </row>
    <row r="52" spans="2:6" ht="141" thickBot="1" x14ac:dyDescent="0.2">
      <c r="B52" s="98">
        <v>4.9000000000000004</v>
      </c>
      <c r="C52" s="97" t="s">
        <v>66</v>
      </c>
      <c r="D52" s="100" t="s">
        <v>25</v>
      </c>
      <c r="E52" s="114">
        <v>42779</v>
      </c>
      <c r="F52" s="144" t="s">
        <v>42</v>
      </c>
    </row>
    <row r="53" spans="2:6" ht="183" thickBot="1" x14ac:dyDescent="0.2">
      <c r="B53" s="98">
        <v>4.8</v>
      </c>
      <c r="C53" s="97" t="s">
        <v>67</v>
      </c>
      <c r="D53" s="100" t="s">
        <v>25</v>
      </c>
      <c r="E53" s="114">
        <v>42676</v>
      </c>
      <c r="F53" s="144" t="s">
        <v>42</v>
      </c>
    </row>
    <row r="54" spans="2:6" ht="211" thickBot="1" x14ac:dyDescent="0.2">
      <c r="B54" s="98">
        <v>4.7</v>
      </c>
      <c r="C54" s="97" t="s">
        <v>68</v>
      </c>
      <c r="D54" s="100" t="s">
        <v>25</v>
      </c>
      <c r="E54" s="114">
        <v>42582</v>
      </c>
      <c r="F54" s="144" t="s">
        <v>42</v>
      </c>
    </row>
    <row r="55" spans="2:6" ht="113" thickBot="1" x14ac:dyDescent="0.2">
      <c r="B55" s="98">
        <v>4.5999999999999996</v>
      </c>
      <c r="C55" s="97" t="s">
        <v>69</v>
      </c>
      <c r="D55" s="100" t="s">
        <v>25</v>
      </c>
      <c r="E55" s="114">
        <v>42497</v>
      </c>
      <c r="F55" s="144" t="s">
        <v>42</v>
      </c>
    </row>
    <row r="56" spans="2:6" ht="99" thickBot="1" x14ac:dyDescent="0.2">
      <c r="B56" s="98" t="s">
        <v>70</v>
      </c>
      <c r="C56" s="97" t="s">
        <v>71</v>
      </c>
      <c r="D56" s="100" t="s">
        <v>25</v>
      </c>
      <c r="E56" s="114">
        <v>42433</v>
      </c>
      <c r="F56" s="101"/>
    </row>
    <row r="57" spans="2:6" ht="71" thickBot="1" x14ac:dyDescent="0.2">
      <c r="B57" s="98" t="s">
        <v>72</v>
      </c>
      <c r="C57" s="97" t="s">
        <v>73</v>
      </c>
      <c r="D57" s="100" t="s">
        <v>25</v>
      </c>
      <c r="E57" s="114">
        <v>42402</v>
      </c>
      <c r="F57" s="101"/>
    </row>
    <row r="58" spans="2:6" ht="155" thickBot="1" x14ac:dyDescent="0.2">
      <c r="B58" s="98" t="s">
        <v>74</v>
      </c>
      <c r="C58" s="97" t="s">
        <v>75</v>
      </c>
      <c r="D58" s="100" t="s">
        <v>25</v>
      </c>
      <c r="E58" s="114">
        <v>42311</v>
      </c>
      <c r="F58" s="101"/>
    </row>
    <row r="59" spans="2:6" ht="141" thickBot="1" x14ac:dyDescent="0.2">
      <c r="B59" s="98" t="s">
        <v>76</v>
      </c>
      <c r="C59" s="97" t="s">
        <v>77</v>
      </c>
      <c r="D59" s="100" t="s">
        <v>25</v>
      </c>
      <c r="E59" s="114">
        <v>42311</v>
      </c>
      <c r="F59" s="101"/>
    </row>
    <row r="60" spans="2:6" ht="71" thickBot="1" x14ac:dyDescent="0.2">
      <c r="B60" s="98">
        <v>4.2</v>
      </c>
      <c r="C60" s="97" t="s">
        <v>78</v>
      </c>
      <c r="D60" s="100" t="s">
        <v>25</v>
      </c>
      <c r="E60" s="114">
        <v>42226</v>
      </c>
      <c r="F60" s="101"/>
    </row>
    <row r="61" spans="2:6" ht="99" thickBot="1" x14ac:dyDescent="0.2">
      <c r="B61" s="98">
        <v>4.0999999999999996</v>
      </c>
      <c r="C61" s="97" t="s">
        <v>79</v>
      </c>
      <c r="D61" s="100" t="s">
        <v>25</v>
      </c>
      <c r="E61" s="114">
        <v>42141</v>
      </c>
      <c r="F61" s="101"/>
    </row>
    <row r="62" spans="2:6" ht="43" thickBot="1" x14ac:dyDescent="0.2">
      <c r="B62" s="98">
        <v>4</v>
      </c>
      <c r="C62" s="97" t="s">
        <v>80</v>
      </c>
      <c r="D62" s="100" t="s">
        <v>25</v>
      </c>
      <c r="E62" s="114">
        <v>42019</v>
      </c>
      <c r="F62" s="101"/>
    </row>
    <row r="63" spans="2:6" ht="281" thickBot="1" x14ac:dyDescent="0.2">
      <c r="B63" s="98">
        <v>3.9</v>
      </c>
      <c r="C63" s="97" t="s">
        <v>81</v>
      </c>
      <c r="D63" s="100" t="s">
        <v>82</v>
      </c>
      <c r="E63" s="114">
        <v>41886</v>
      </c>
      <c r="F63" s="101"/>
    </row>
    <row r="64" spans="2:6" ht="346" thickBot="1" x14ac:dyDescent="0.2">
      <c r="B64" s="98">
        <v>3.8</v>
      </c>
      <c r="C64" s="97" t="s">
        <v>83</v>
      </c>
      <c r="D64" s="100" t="s">
        <v>82</v>
      </c>
      <c r="E64" s="114">
        <v>41784</v>
      </c>
      <c r="F64" s="101"/>
    </row>
    <row r="65" spans="2:6" ht="281" thickBot="1" x14ac:dyDescent="0.2">
      <c r="B65" s="98">
        <v>3.7</v>
      </c>
      <c r="C65" s="97" t="s">
        <v>81</v>
      </c>
      <c r="D65" s="100" t="s">
        <v>82</v>
      </c>
      <c r="E65" s="114">
        <v>41725</v>
      </c>
      <c r="F65" s="101"/>
    </row>
  </sheetData>
  <mergeCells count="10">
    <mergeCell ref="B10:B11"/>
    <mergeCell ref="C10:C11"/>
    <mergeCell ref="D10:D11"/>
    <mergeCell ref="E10:E11"/>
    <mergeCell ref="F10:F11"/>
    <mergeCell ref="B7:B8"/>
    <mergeCell ref="C7:C8"/>
    <mergeCell ref="D7:D8"/>
    <mergeCell ref="E7:E8"/>
    <mergeCell ref="F7:F8"/>
  </mergeCells>
  <hyperlinks>
    <hyperlink ref="F20" r:id="rId1" xr:uid="{C4D44915-1727-4830-A695-131E8C86093F}"/>
    <hyperlink ref="F19" r:id="rId2" xr:uid="{92CA92ED-2E82-4752-B973-49D5FBB3E39F}"/>
    <hyperlink ref="F18" r:id="rId3" xr:uid="{113A9132-C4E4-4E79-B67C-231C2B314F7E}"/>
    <hyperlink ref="F17" r:id="rId4" xr:uid="{3486F265-D46F-4001-9539-4EF83B230B4E}"/>
    <hyperlink ref="F16" r:id="rId5" xr:uid="{E16CF12F-8584-4A93-B2B8-9B95DB20B3EC}"/>
    <hyperlink ref="F15" r:id="rId6" xr:uid="{45A00D71-F98B-4A34-87C6-9BAA569D4770}"/>
    <hyperlink ref="F14" r:id="rId7" xr:uid="{D0849CD3-A578-4EDB-BE87-B9AB269C1162}"/>
    <hyperlink ref="F13" r:id="rId8" xr:uid="{3DCE44D5-42B7-43D3-8372-6E5DE92BF67D}"/>
    <hyperlink ref="F12" r:id="rId9" xr:uid="{AD64566D-4C6D-40DE-88DA-41BAB3EE0812}"/>
    <hyperlink ref="F10:F11" r:id="rId10" display="https://www.dropbox.com/scl/fi/shx05748li0txjumub3hr/PokemonTCG_EmptyCheckList_v10.0.xlsm?rlkey=s1g4kug2ck6ghx41h75tlge7m&amp;st=zslv6yht&amp;dl=0" xr:uid="{0C07822F-D5B2-4183-872B-24E865DD8F5B}"/>
    <hyperlink ref="F9" r:id="rId11" xr:uid="{1511D6B1-91F8-43F7-9FC0-9A99ED385FAF}"/>
    <hyperlink ref="F7:F8" r:id="rId12" display="https://www.dropbox.com/scl/fi/bh6rvvn4gqcyhv5sroovc/PokemonTCG_EmptyCheckList_v10.2.xlsm?rlkey=hhb1upaa29dwie2jxj9dzky7g&amp;st=gxnxxw4e&amp;dl=0" xr:uid="{EF734F16-BEEF-4D51-AB3E-8C28C75AF09D}"/>
    <hyperlink ref="F6" r:id="rId13" xr:uid="{1834EDFB-45B9-4FCA-86AE-7BA7661AB82A}"/>
    <hyperlink ref="F5" r:id="rId14" xr:uid="{039B8276-BFF3-4436-BD43-4BEB4D240415}"/>
    <hyperlink ref="F4" r:id="rId15" xr:uid="{93CA89BD-C394-47AD-9B9F-377A966CB9CB}"/>
    <hyperlink ref="F3" r:id="rId16" xr:uid="{BBB2F99D-B967-4953-A85B-8C95DC2839E3}"/>
    <hyperlink ref="F2" r:id="rId17" xr:uid="{9B337434-6B68-4A5F-B8F8-4A7DF12A65DE}"/>
  </hyperlinks>
  <pageMargins left="0.7" right="0.7" top="0.75" bottom="0.75" header="0.3" footer="0.3"/>
  <pageSetup orientation="portrait"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sheetPr>
  <dimension ref="A1:AV128"/>
  <sheetViews>
    <sheetView zoomScaleNormal="100" workbookViewId="0"/>
  </sheetViews>
  <sheetFormatPr baseColWidth="10" defaultColWidth="0" defaultRowHeight="13" zeroHeight="1" x14ac:dyDescent="0.15"/>
  <cols>
    <col min="1" max="1" width="25" bestFit="1" customWidth="1"/>
    <col min="2" max="2" width="4" customWidth="1"/>
    <col min="3" max="3" width="1.6640625" bestFit="1" customWidth="1"/>
    <col min="4" max="4" width="4" bestFit="1" customWidth="1"/>
    <col min="5" max="5" width="0.5" customWidth="1"/>
    <col min="6" max="6" width="4" customWidth="1"/>
    <col min="7" max="7" width="1.6640625" bestFit="1" customWidth="1"/>
    <col min="8" max="8" width="4" customWidth="1"/>
    <col min="9" max="9" width="0.5" customWidth="1"/>
    <col min="10" max="10" width="4" customWidth="1"/>
    <col min="11" max="11" width="1.6640625" bestFit="1" customWidth="1"/>
    <col min="12" max="12" width="4" customWidth="1"/>
    <col min="13" max="13" width="0.5" customWidth="1"/>
    <col min="14" max="14" width="4" customWidth="1"/>
    <col min="15" max="15" width="1.6640625" bestFit="1" customWidth="1"/>
    <col min="16" max="16" width="4" customWidth="1"/>
    <col min="17" max="17" width="0.5" customWidth="1"/>
    <col min="18" max="18" width="4" customWidth="1"/>
    <col min="19" max="19" width="2" customWidth="1"/>
    <col min="20" max="20" width="4" customWidth="1"/>
    <col min="21" max="21" width="0.83203125" customWidth="1"/>
    <col min="22" max="22" width="28.5" bestFit="1" customWidth="1"/>
    <col min="23" max="23" width="4" customWidth="1"/>
    <col min="24" max="24" width="1.6640625" bestFit="1" customWidth="1"/>
    <col min="25" max="25" width="4" customWidth="1"/>
    <col min="26" max="26" width="0.83203125" customWidth="1"/>
    <col min="27" max="27" width="30.6640625" bestFit="1" customWidth="1"/>
    <col min="28" max="28" width="4" customWidth="1"/>
    <col min="29" max="29" width="1.6640625" bestFit="1" customWidth="1"/>
    <col min="30" max="30" width="4" customWidth="1"/>
    <col min="31" max="31" width="0.83203125" customWidth="1"/>
    <col min="32" max="32" width="20.83203125" bestFit="1" customWidth="1"/>
    <col min="33" max="33" width="7.33203125" bestFit="1" customWidth="1"/>
    <col min="34" max="34" width="1.6640625" bestFit="1" customWidth="1"/>
    <col min="35" max="35" width="5.83203125" bestFit="1" customWidth="1"/>
    <col min="36" max="36" width="1" customWidth="1"/>
    <col min="37" max="48" width="0" hidden="1" customWidth="1"/>
    <col min="49" max="16384" width="9.1640625" hidden="1"/>
  </cols>
  <sheetData>
    <row r="1" spans="1:35" ht="61.5" customHeight="1" thickBot="1" x14ac:dyDescent="0.2">
      <c r="A1" s="35" t="s">
        <v>84</v>
      </c>
      <c r="B1" s="359" t="s">
        <v>87</v>
      </c>
      <c r="C1" s="347"/>
      <c r="D1" s="348"/>
      <c r="E1" s="34"/>
      <c r="F1" s="359" t="s">
        <v>85</v>
      </c>
      <c r="G1" s="347"/>
      <c r="H1" s="348"/>
      <c r="I1" s="34"/>
      <c r="J1" s="359" t="s">
        <v>86</v>
      </c>
      <c r="K1" s="347"/>
      <c r="L1" s="348"/>
      <c r="M1" s="34"/>
      <c r="N1" s="347" t="s">
        <v>89</v>
      </c>
      <c r="O1" s="347"/>
      <c r="P1" s="347"/>
      <c r="Q1" s="291"/>
      <c r="R1" s="347" t="s">
        <v>90</v>
      </c>
      <c r="S1" s="347"/>
      <c r="T1" s="347"/>
      <c r="U1" s="304"/>
      <c r="V1" s="35" t="s">
        <v>84</v>
      </c>
      <c r="W1" s="347" t="s">
        <v>91</v>
      </c>
      <c r="X1" s="347"/>
      <c r="Y1" s="348"/>
      <c r="Z1" s="304"/>
      <c r="AA1" s="35" t="s">
        <v>84</v>
      </c>
      <c r="AB1" s="359" t="s">
        <v>91</v>
      </c>
      <c r="AC1" s="347"/>
      <c r="AD1" s="348"/>
      <c r="AE1" s="304"/>
      <c r="AF1" s="205" t="s">
        <v>92</v>
      </c>
      <c r="AG1" s="202" t="s">
        <v>91</v>
      </c>
      <c r="AH1" s="203"/>
      <c r="AI1" s="204" t="s">
        <v>90</v>
      </c>
    </row>
    <row r="2" spans="1:35" x14ac:dyDescent="0.15">
      <c r="A2" s="43" t="s">
        <v>93</v>
      </c>
      <c r="B2" s="3">
        <f>'Base Set'!$P$2</f>
        <v>0</v>
      </c>
      <c r="C2" s="3" t="s">
        <v>94</v>
      </c>
      <c r="D2" s="3">
        <f>'Base Set'!$Z$2</f>
        <v>102</v>
      </c>
      <c r="E2" s="5"/>
      <c r="F2" s="208">
        <f>'Base Set'!$N$2</f>
        <v>0</v>
      </c>
      <c r="G2" s="3" t="s">
        <v>94</v>
      </c>
      <c r="H2" s="3">
        <f>'Base Set'!$V$2</f>
        <v>102</v>
      </c>
      <c r="I2" s="5"/>
      <c r="J2" s="3">
        <f>'Base Set'!$O$2</f>
        <v>0</v>
      </c>
      <c r="K2" s="3" t="s">
        <v>94</v>
      </c>
      <c r="L2" s="3">
        <f>'Base Set'!$V$30</f>
        <v>101</v>
      </c>
      <c r="M2" s="5"/>
      <c r="N2" s="3">
        <f>'Base Set'!$R$2</f>
        <v>0</v>
      </c>
      <c r="O2" s="3" t="s">
        <v>94</v>
      </c>
      <c r="P2" s="3">
        <f>'Base Set'!$V$58</f>
        <v>102</v>
      </c>
      <c r="Q2" s="290"/>
      <c r="R2" s="3">
        <f t="shared" ref="R2:R12" si="0">SUM(F2+J2+B2+N2)</f>
        <v>0</v>
      </c>
      <c r="S2" s="3" t="s">
        <v>94</v>
      </c>
      <c r="T2" s="4">
        <f t="shared" ref="T2:T12" si="1">SUM(D2+L2+H2+P2)</f>
        <v>407</v>
      </c>
      <c r="V2" s="45" t="s">
        <v>95</v>
      </c>
      <c r="W2" s="3">
        <f>'Wizards Black Star Promos'!$M$2</f>
        <v>0</v>
      </c>
      <c r="X2" s="3" t="s">
        <v>94</v>
      </c>
      <c r="Y2" s="3">
        <f>SUM(COUNTA('Wizards Black Star Promos'!$A$2:$A$500))</f>
        <v>58</v>
      </c>
      <c r="AA2" s="45" t="s">
        <v>96</v>
      </c>
      <c r="AB2" s="3">
        <f>'WCD2004 - Magma Spirit'!$M$2</f>
        <v>0</v>
      </c>
      <c r="AC2" s="3" t="s">
        <v>94</v>
      </c>
      <c r="AD2" s="3">
        <f>SUM(COUNTA('WCD2004 - Magma Spirit'!$A$2:$A$500))</f>
        <v>22</v>
      </c>
      <c r="AF2" s="255" t="s">
        <v>87</v>
      </c>
      <c r="AG2" s="258">
        <f>SUM(B2:B12)+SUM(B17:B128)</f>
        <v>0</v>
      </c>
      <c r="AH2" s="185" t="s">
        <v>94</v>
      </c>
      <c r="AI2" s="199">
        <f>SUM(D2:D12)+SUM(D17:D128)</f>
        <v>18032</v>
      </c>
    </row>
    <row r="3" spans="1:35" x14ac:dyDescent="0.15">
      <c r="A3" s="43" t="s">
        <v>97</v>
      </c>
      <c r="B3" s="3">
        <f>Jungle!$O$2</f>
        <v>0</v>
      </c>
      <c r="C3" s="3" t="s">
        <v>94</v>
      </c>
      <c r="D3" s="3">
        <f>Jungle!$X$2</f>
        <v>64</v>
      </c>
      <c r="E3" s="5"/>
      <c r="F3" s="208">
        <f>Jungle!$M$2</f>
        <v>0</v>
      </c>
      <c r="G3" s="3" t="s">
        <v>94</v>
      </c>
      <c r="H3" s="3">
        <f>Jungle!$T$2</f>
        <v>64</v>
      </c>
      <c r="I3" s="5"/>
      <c r="J3" s="3">
        <v>0</v>
      </c>
      <c r="K3" s="3" t="s">
        <v>94</v>
      </c>
      <c r="L3" s="3">
        <v>0</v>
      </c>
      <c r="M3" s="5"/>
      <c r="N3" s="3">
        <v>0</v>
      </c>
      <c r="O3" s="3" t="s">
        <v>94</v>
      </c>
      <c r="P3" s="3">
        <v>0</v>
      </c>
      <c r="Q3" s="5"/>
      <c r="R3" s="3">
        <f t="shared" si="0"/>
        <v>0</v>
      </c>
      <c r="S3" s="3" t="s">
        <v>94</v>
      </c>
      <c r="T3" s="4">
        <f t="shared" si="1"/>
        <v>128</v>
      </c>
      <c r="V3" s="45" t="s">
        <v>98</v>
      </c>
      <c r="W3" s="3">
        <f>'Nintendo Black Star Promos'!$M$2</f>
        <v>0</v>
      </c>
      <c r="X3" s="3" t="s">
        <v>94</v>
      </c>
      <c r="Y3" s="3">
        <f>SUM(COUNTA('Nintendo Black Star Promos'!$A$2:$A$500))</f>
        <v>69</v>
      </c>
      <c r="AA3" s="45" t="s">
        <v>99</v>
      </c>
      <c r="AB3" s="3">
        <f>'WCD2004 - Rocky Beach'!$M$2</f>
        <v>0</v>
      </c>
      <c r="AC3" s="3" t="s">
        <v>94</v>
      </c>
      <c r="AD3" s="3">
        <f>SUM(COUNTA('WCD2004 - Rocky Beach'!$A$2:$A$500))</f>
        <v>25</v>
      </c>
      <c r="AF3" s="256" t="s">
        <v>85</v>
      </c>
      <c r="AG3" s="259">
        <f>SUM(F2:F12)</f>
        <v>0</v>
      </c>
      <c r="AH3" s="198" t="s">
        <v>94</v>
      </c>
      <c r="AI3" s="200">
        <f>SUM(H2:H12)</f>
        <v>940</v>
      </c>
    </row>
    <row r="4" spans="1:35" x14ac:dyDescent="0.15">
      <c r="A4" s="43" t="s">
        <v>100</v>
      </c>
      <c r="B4" s="3">
        <f>Fossil!$P$2</f>
        <v>0</v>
      </c>
      <c r="C4" s="3" t="s">
        <v>94</v>
      </c>
      <c r="D4" s="3">
        <f>Fossil!$Z$2</f>
        <v>62</v>
      </c>
      <c r="E4" s="5"/>
      <c r="F4" s="208">
        <f>Fossil!$N$2</f>
        <v>0</v>
      </c>
      <c r="G4" s="3" t="s">
        <v>94</v>
      </c>
      <c r="H4" s="3">
        <f>Fossil!$V$2</f>
        <v>62</v>
      </c>
      <c r="I4" s="5"/>
      <c r="J4" s="3">
        <v>0</v>
      </c>
      <c r="K4" s="3" t="s">
        <v>94</v>
      </c>
      <c r="L4" s="3">
        <v>0</v>
      </c>
      <c r="M4" s="5"/>
      <c r="N4" s="3">
        <f>Fossil!$R$2</f>
        <v>0</v>
      </c>
      <c r="O4" s="3" t="s">
        <v>94</v>
      </c>
      <c r="P4" s="3">
        <f>Fossil!$V$58</f>
        <v>47</v>
      </c>
      <c r="Q4" s="5"/>
      <c r="R4" s="3">
        <f t="shared" si="0"/>
        <v>0</v>
      </c>
      <c r="S4" s="3" t="s">
        <v>94</v>
      </c>
      <c r="T4" s="4">
        <f t="shared" si="1"/>
        <v>171</v>
      </c>
      <c r="V4" s="45" t="s">
        <v>101</v>
      </c>
      <c r="W4" s="3">
        <f>'DP Black Star Promos'!$M$2</f>
        <v>0</v>
      </c>
      <c r="X4" s="3" t="s">
        <v>94</v>
      </c>
      <c r="Y4" s="3">
        <f>SUM(COUNTA('DP Black Star Promos'!$A$2:$A$500))</f>
        <v>73</v>
      </c>
      <c r="AA4" s="45" t="s">
        <v>102</v>
      </c>
      <c r="AB4" s="3">
        <f>'WCD2004 - Team Rushdown'!$M$2</f>
        <v>0</v>
      </c>
      <c r="AC4" s="3" t="s">
        <v>94</v>
      </c>
      <c r="AD4" s="3">
        <f>SUM(COUNTA('WCD2004 - Team Rushdown'!$A$2:$A$500))</f>
        <v>24</v>
      </c>
      <c r="AF4" s="256" t="s">
        <v>86</v>
      </c>
      <c r="AG4" s="259">
        <f>J2</f>
        <v>0</v>
      </c>
      <c r="AH4" s="198" t="s">
        <v>94</v>
      </c>
      <c r="AI4" s="200">
        <f>L2</f>
        <v>101</v>
      </c>
    </row>
    <row r="5" spans="1:35" x14ac:dyDescent="0.15">
      <c r="A5" s="43" t="s">
        <v>103</v>
      </c>
      <c r="B5" s="3">
        <f>'Base Set 2'!$O$2</f>
        <v>0</v>
      </c>
      <c r="C5" s="3" t="s">
        <v>94</v>
      </c>
      <c r="D5" s="3">
        <f>'Base Set 2'!$X$2</f>
        <v>130</v>
      </c>
      <c r="E5" s="5"/>
      <c r="F5" s="208">
        <v>0</v>
      </c>
      <c r="G5" s="3" t="s">
        <v>94</v>
      </c>
      <c r="H5" s="3">
        <v>0</v>
      </c>
      <c r="I5" s="5"/>
      <c r="J5" s="3">
        <v>0</v>
      </c>
      <c r="K5" s="3" t="s">
        <v>94</v>
      </c>
      <c r="L5" s="3">
        <v>0</v>
      </c>
      <c r="M5" s="5"/>
      <c r="N5" s="3">
        <v>0</v>
      </c>
      <c r="O5" s="3" t="s">
        <v>94</v>
      </c>
      <c r="P5" s="3">
        <v>0</v>
      </c>
      <c r="Q5" s="5"/>
      <c r="R5" s="3">
        <f t="shared" si="0"/>
        <v>0</v>
      </c>
      <c r="S5" s="3" t="s">
        <v>94</v>
      </c>
      <c r="T5" s="4">
        <f t="shared" si="1"/>
        <v>130</v>
      </c>
      <c r="V5" s="45" t="s">
        <v>104</v>
      </c>
      <c r="W5" s="3">
        <f>'HGSS Black Star Promos'!$M$2</f>
        <v>0</v>
      </c>
      <c r="X5" s="3" t="s">
        <v>94</v>
      </c>
      <c r="Y5" s="3">
        <f>SUM(COUNTA('HGSS Black Star Promos'!$A$2:$A$500))</f>
        <v>33</v>
      </c>
      <c r="AA5" s="45" t="s">
        <v>105</v>
      </c>
      <c r="AB5" s="3">
        <f>'WCD2004 - Blaziken Tech'!$M$2</f>
        <v>0</v>
      </c>
      <c r="AC5" s="3" t="s">
        <v>94</v>
      </c>
      <c r="AD5" s="3">
        <f>SUM(COUNTA('WCD2004 - Blaziken Tech'!$A$2:$A$500))</f>
        <v>25</v>
      </c>
      <c r="AF5" s="256" t="s">
        <v>89</v>
      </c>
      <c r="AG5" s="259">
        <f>N2+N4</f>
        <v>0</v>
      </c>
      <c r="AH5" s="198" t="s">
        <v>94</v>
      </c>
      <c r="AI5" s="200">
        <f>P2+P4</f>
        <v>149</v>
      </c>
    </row>
    <row r="6" spans="1:35" x14ac:dyDescent="0.15">
      <c r="A6" s="43" t="s">
        <v>106</v>
      </c>
      <c r="B6" s="3">
        <f>'Team Rocket'!$O$2</f>
        <v>0</v>
      </c>
      <c r="C6" s="3" t="s">
        <v>94</v>
      </c>
      <c r="D6" s="3">
        <f>'Team Rocket'!$X$2</f>
        <v>83</v>
      </c>
      <c r="E6" s="5"/>
      <c r="F6" s="208">
        <f>'Team Rocket'!$M$2</f>
        <v>0</v>
      </c>
      <c r="G6" s="3" t="s">
        <v>94</v>
      </c>
      <c r="H6" s="3">
        <f>'Team Rocket'!$T$2</f>
        <v>83</v>
      </c>
      <c r="I6" s="5"/>
      <c r="J6" s="3">
        <v>0</v>
      </c>
      <c r="K6" s="3" t="s">
        <v>94</v>
      </c>
      <c r="L6" s="3">
        <v>0</v>
      </c>
      <c r="M6" s="5"/>
      <c r="N6" s="3">
        <v>0</v>
      </c>
      <c r="O6" s="3" t="s">
        <v>94</v>
      </c>
      <c r="P6" s="3">
        <v>0</v>
      </c>
      <c r="Q6" s="5"/>
      <c r="R6" s="3">
        <f t="shared" si="0"/>
        <v>0</v>
      </c>
      <c r="S6" s="3" t="s">
        <v>94</v>
      </c>
      <c r="T6" s="4">
        <f t="shared" si="1"/>
        <v>166</v>
      </c>
      <c r="V6" s="45" t="s">
        <v>107</v>
      </c>
      <c r="W6" s="3">
        <f>'BW Black Star Promos'!$M$2</f>
        <v>0</v>
      </c>
      <c r="X6" s="3" t="s">
        <v>94</v>
      </c>
      <c r="Y6" s="3">
        <f>SUM(COUNTA('BW Black Star Promos'!$A$2:$A$500))</f>
        <v>143</v>
      </c>
      <c r="AA6" s="45" t="s">
        <v>108</v>
      </c>
      <c r="AB6" s="3">
        <f>'WCD2005 - Queendom'!$M$2</f>
        <v>0</v>
      </c>
      <c r="AC6" s="3" t="s">
        <v>94</v>
      </c>
      <c r="AD6" s="3">
        <f>SUM(COUNTA('WCD2005 - Queendom'!$A$2:$A$500))</f>
        <v>20</v>
      </c>
      <c r="AF6" s="256" t="s">
        <v>88</v>
      </c>
      <c r="AG6" s="259">
        <f>SUM(F17:F128)</f>
        <v>0</v>
      </c>
      <c r="AH6" s="198" t="s">
        <v>94</v>
      </c>
      <c r="AI6" s="200">
        <f>SUM(H17:H128)</f>
        <v>12464</v>
      </c>
    </row>
    <row r="7" spans="1:35" x14ac:dyDescent="0.15">
      <c r="A7" s="43" t="s">
        <v>109</v>
      </c>
      <c r="B7" s="3">
        <f>'Gym Heroes'!$O$2</f>
        <v>0</v>
      </c>
      <c r="C7" s="3" t="s">
        <v>94</v>
      </c>
      <c r="D7" s="3">
        <f>'Gym Heroes'!$X$2</f>
        <v>132</v>
      </c>
      <c r="E7" s="5"/>
      <c r="F7" s="208">
        <f>'Gym Heroes'!$M$2</f>
        <v>0</v>
      </c>
      <c r="G7" s="3" t="s">
        <v>94</v>
      </c>
      <c r="H7" s="3">
        <f>'Gym Heroes'!$T$2</f>
        <v>132</v>
      </c>
      <c r="I7" s="5"/>
      <c r="J7" s="3">
        <v>0</v>
      </c>
      <c r="K7" s="3" t="s">
        <v>94</v>
      </c>
      <c r="L7" s="3">
        <v>0</v>
      </c>
      <c r="M7" s="5"/>
      <c r="N7" s="3">
        <v>0</v>
      </c>
      <c r="O7" s="3" t="s">
        <v>94</v>
      </c>
      <c r="P7" s="3">
        <v>0</v>
      </c>
      <c r="Q7" s="5"/>
      <c r="R7" s="3">
        <f t="shared" si="0"/>
        <v>0</v>
      </c>
      <c r="S7" s="3" t="s">
        <v>94</v>
      </c>
      <c r="T7" s="4">
        <f t="shared" si="1"/>
        <v>264</v>
      </c>
      <c r="V7" s="45" t="s">
        <v>110</v>
      </c>
      <c r="W7" s="3">
        <f>'XY Black Star Promos'!$M$2</f>
        <v>0</v>
      </c>
      <c r="X7" s="3" t="s">
        <v>94</v>
      </c>
      <c r="Y7" s="3">
        <f>SUM(COUNTA('XY Black Star Promos'!$A$2:$A$500))</f>
        <v>248</v>
      </c>
      <c r="AA7" s="45" t="s">
        <v>111</v>
      </c>
      <c r="AB7" s="3">
        <f>'WCD2005 - Dark Tyranitar Deck'!$M$2</f>
        <v>0</v>
      </c>
      <c r="AC7" s="3" t="s">
        <v>94</v>
      </c>
      <c r="AD7" s="3">
        <f>SUM(COUNTA('WCD2005 - Dark Tyranitar Deck'!$A$2:$A$500))</f>
        <v>26</v>
      </c>
      <c r="AF7" s="256" t="s">
        <v>549</v>
      </c>
      <c r="AG7" s="259">
        <f>SUM(J17:J128)</f>
        <v>0</v>
      </c>
      <c r="AH7" s="198" t="s">
        <v>94</v>
      </c>
      <c r="AI7" s="200">
        <f>SUM(L17:L128)</f>
        <v>260</v>
      </c>
    </row>
    <row r="8" spans="1:35" x14ac:dyDescent="0.15">
      <c r="A8" s="44" t="s">
        <v>113</v>
      </c>
      <c r="B8" s="3">
        <f>'Gym Challenge'!$O$2</f>
        <v>0</v>
      </c>
      <c r="C8" s="3" t="s">
        <v>94</v>
      </c>
      <c r="D8" s="3">
        <f>'Gym Challenge'!$X$2</f>
        <v>132</v>
      </c>
      <c r="E8" s="5"/>
      <c r="F8" s="208">
        <f>'Gym Challenge'!$M$2</f>
        <v>0</v>
      </c>
      <c r="G8" s="3" t="s">
        <v>94</v>
      </c>
      <c r="H8" s="3">
        <f>'Gym Challenge'!$T$2</f>
        <v>132</v>
      </c>
      <c r="I8" s="5"/>
      <c r="J8" s="3">
        <v>0</v>
      </c>
      <c r="K8" s="3" t="s">
        <v>94</v>
      </c>
      <c r="L8" s="3">
        <v>0</v>
      </c>
      <c r="M8" s="5"/>
      <c r="N8" s="3">
        <v>0</v>
      </c>
      <c r="O8" s="3" t="s">
        <v>94</v>
      </c>
      <c r="P8" s="3">
        <v>0</v>
      </c>
      <c r="Q8" s="5"/>
      <c r="R8" s="3">
        <f t="shared" si="0"/>
        <v>0</v>
      </c>
      <c r="S8" s="3" t="s">
        <v>94</v>
      </c>
      <c r="T8" s="4">
        <f t="shared" si="1"/>
        <v>264</v>
      </c>
      <c r="V8" s="45" t="s">
        <v>114</v>
      </c>
      <c r="W8" s="3">
        <f>'SM Black Star Promos'!$M$2</f>
        <v>0</v>
      </c>
      <c r="X8" s="3" t="s">
        <v>94</v>
      </c>
      <c r="Y8" s="3">
        <f>SUM(COUNTA('SM Black Star Promos'!$A$2:$A$500))</f>
        <v>333</v>
      </c>
      <c r="AA8" s="45" t="s">
        <v>115</v>
      </c>
      <c r="AB8" s="3">
        <f>'WCD2005 - Bright Aura'!$M$2</f>
        <v>0</v>
      </c>
      <c r="AC8" s="3" t="s">
        <v>94</v>
      </c>
      <c r="AD8" s="3">
        <f>SUM(COUNTA('WCD2005 - Bright Aura'!$A$2:$A$500))</f>
        <v>18</v>
      </c>
      <c r="AF8" s="256" t="s">
        <v>824</v>
      </c>
      <c r="AG8" s="259">
        <f>SUM(N17:N128)</f>
        <v>0</v>
      </c>
      <c r="AH8" s="198" t="s">
        <v>94</v>
      </c>
      <c r="AI8" s="200">
        <f>SUM(P17:P128)</f>
        <v>211</v>
      </c>
    </row>
    <row r="9" spans="1:35" x14ac:dyDescent="0.15">
      <c r="A9" s="44" t="s">
        <v>117</v>
      </c>
      <c r="B9" s="3">
        <f>'Neo Genesis'!$O$2</f>
        <v>0</v>
      </c>
      <c r="C9" s="3" t="s">
        <v>94</v>
      </c>
      <c r="D9" s="3">
        <f>'Neo Genesis'!$X$2</f>
        <v>111</v>
      </c>
      <c r="E9" s="5"/>
      <c r="F9" s="208">
        <f>'Neo Genesis'!$M$2</f>
        <v>0</v>
      </c>
      <c r="G9" s="3" t="s">
        <v>94</v>
      </c>
      <c r="H9" s="3">
        <f>'Neo Genesis'!$T$2</f>
        <v>111</v>
      </c>
      <c r="I9" s="5"/>
      <c r="J9" s="3">
        <v>0</v>
      </c>
      <c r="K9" s="3" t="s">
        <v>94</v>
      </c>
      <c r="L9" s="3">
        <v>0</v>
      </c>
      <c r="M9" s="5"/>
      <c r="N9" s="3">
        <v>0</v>
      </c>
      <c r="O9" s="3" t="s">
        <v>94</v>
      </c>
      <c r="P9" s="3">
        <v>0</v>
      </c>
      <c r="Q9" s="5"/>
      <c r="R9" s="3">
        <f t="shared" si="0"/>
        <v>0</v>
      </c>
      <c r="S9" s="3" t="s">
        <v>94</v>
      </c>
      <c r="T9" s="4">
        <f t="shared" si="1"/>
        <v>222</v>
      </c>
      <c r="V9" s="45" t="s">
        <v>118</v>
      </c>
      <c r="W9" s="3">
        <f>'SWSH Black Star Promos'!$M$2</f>
        <v>0</v>
      </c>
      <c r="X9" s="3" t="s">
        <v>94</v>
      </c>
      <c r="Y9" s="3">
        <f>SUM(COUNTA('SWSH Black Star Promos'!$A$2:$A$500))</f>
        <v>346</v>
      </c>
      <c r="AA9" s="45" t="s">
        <v>119</v>
      </c>
      <c r="AB9" s="3">
        <f>'WCD2005 - King of the West'!$M$2</f>
        <v>0</v>
      </c>
      <c r="AC9" s="3" t="s">
        <v>94</v>
      </c>
      <c r="AD9" s="3">
        <f>SUM(COUNTA('WCD2005 - King of the West'!$A$2:$A$500))</f>
        <v>25</v>
      </c>
      <c r="AF9" s="256" t="s">
        <v>112</v>
      </c>
      <c r="AG9" s="259">
        <f>SUM(W2:W48)+SUM(W72:W83)</f>
        <v>0</v>
      </c>
      <c r="AH9" s="198" t="s">
        <v>94</v>
      </c>
      <c r="AI9" s="200">
        <f>SUM(Y2:Y48)+SUM(Y72:Y83)</f>
        <v>6308</v>
      </c>
    </row>
    <row r="10" spans="1:35" x14ac:dyDescent="0.15">
      <c r="A10" s="44" t="s">
        <v>121</v>
      </c>
      <c r="B10" s="3">
        <f>'Neo Discovery'!$O$2</f>
        <v>0</v>
      </c>
      <c r="C10" s="3" t="s">
        <v>94</v>
      </c>
      <c r="D10" s="3">
        <f>'Neo Discovery'!$X$2</f>
        <v>75</v>
      </c>
      <c r="E10" s="5"/>
      <c r="F10" s="208">
        <f>'Neo Discovery'!$M$2</f>
        <v>0</v>
      </c>
      <c r="G10" s="3" t="s">
        <v>94</v>
      </c>
      <c r="H10" s="3">
        <f>'Neo Discovery'!$T$2</f>
        <v>75</v>
      </c>
      <c r="I10" s="5"/>
      <c r="J10" s="3">
        <v>0</v>
      </c>
      <c r="K10" s="3" t="s">
        <v>94</v>
      </c>
      <c r="L10" s="3">
        <v>0</v>
      </c>
      <c r="M10" s="5"/>
      <c r="N10" s="3">
        <v>0</v>
      </c>
      <c r="O10" s="3" t="s">
        <v>94</v>
      </c>
      <c r="P10" s="3">
        <v>0</v>
      </c>
      <c r="Q10" s="5"/>
      <c r="R10" s="3">
        <f t="shared" si="0"/>
        <v>0</v>
      </c>
      <c r="S10" s="3" t="s">
        <v>94</v>
      </c>
      <c r="T10" s="4">
        <f t="shared" si="1"/>
        <v>150</v>
      </c>
      <c r="V10" s="45" t="s">
        <v>10076</v>
      </c>
      <c r="W10" s="3">
        <f>'SVP Black Star Promos'!$M$2</f>
        <v>0</v>
      </c>
      <c r="X10" s="3" t="s">
        <v>94</v>
      </c>
      <c r="Y10" s="3">
        <f>SUM(COUNTA('SVP Black Star Promos'!$A$2:$A$500))</f>
        <v>318</v>
      </c>
      <c r="AA10" s="45" t="s">
        <v>122</v>
      </c>
      <c r="AB10" s="3">
        <f>'WCD2006 - Mewtrick'!$M$2</f>
        <v>0</v>
      </c>
      <c r="AC10" s="3" t="s">
        <v>94</v>
      </c>
      <c r="AD10" s="3">
        <f>SUM(COUNTA('WCD2006 - Mewtrick'!$A$2:$A$500))</f>
        <v>20</v>
      </c>
      <c r="AF10" s="256" t="s">
        <v>116</v>
      </c>
      <c r="AG10" s="259">
        <f>SUM(W50:W71)</f>
        <v>0</v>
      </c>
      <c r="AH10" s="198" t="s">
        <v>94</v>
      </c>
      <c r="AI10" s="200">
        <f>SUM(Y50:Y71)</f>
        <v>543</v>
      </c>
    </row>
    <row r="11" spans="1:35" x14ac:dyDescent="0.15">
      <c r="A11" s="43" t="s">
        <v>124</v>
      </c>
      <c r="B11" s="3">
        <f>'Neo Revelation'!$O$2</f>
        <v>0</v>
      </c>
      <c r="C11" s="3" t="s">
        <v>94</v>
      </c>
      <c r="D11" s="3">
        <f>'Neo Revelation'!$X$2</f>
        <v>66</v>
      </c>
      <c r="E11" s="5"/>
      <c r="F11" s="208">
        <f>'Neo Revelation'!$M$2</f>
        <v>0</v>
      </c>
      <c r="G11" s="3" t="s">
        <v>94</v>
      </c>
      <c r="H11" s="3">
        <f>'Neo Revelation'!$T$2</f>
        <v>66</v>
      </c>
      <c r="I11" s="5"/>
      <c r="J11" s="3">
        <v>0</v>
      </c>
      <c r="K11" s="3" t="s">
        <v>94</v>
      </c>
      <c r="L11" s="3">
        <v>0</v>
      </c>
      <c r="M11" s="5"/>
      <c r="N11" s="3">
        <v>0</v>
      </c>
      <c r="O11" s="3" t="s">
        <v>94</v>
      </c>
      <c r="P11" s="3">
        <v>0</v>
      </c>
      <c r="Q11" s="5"/>
      <c r="R11" s="3">
        <f t="shared" si="0"/>
        <v>0</v>
      </c>
      <c r="S11" s="3" t="s">
        <v>94</v>
      </c>
      <c r="T11" s="4">
        <f t="shared" si="1"/>
        <v>132</v>
      </c>
      <c r="V11" s="45" t="s">
        <v>10077</v>
      </c>
      <c r="W11" s="3">
        <f>'MEP Black Star Promos'!$M$2</f>
        <v>0</v>
      </c>
      <c r="X11" s="3" t="s">
        <v>94</v>
      </c>
      <c r="Y11" s="3">
        <f>SUM(COUNTA('MEP Black Star Promos'!$A$2:$A$500))</f>
        <v>39</v>
      </c>
      <c r="AA11" s="45" t="s">
        <v>126</v>
      </c>
      <c r="AB11" s="3">
        <f>'WCD2006 - Suns &amp; Moons'!$M$2</f>
        <v>0</v>
      </c>
      <c r="AC11" s="3" t="s">
        <v>94</v>
      </c>
      <c r="AD11" s="3">
        <f>SUM(COUNTA('WCD2006 - Suns &amp; Moons'!$A$2:$A$500))</f>
        <v>25</v>
      </c>
      <c r="AF11" s="256" t="s">
        <v>120</v>
      </c>
      <c r="AG11" s="259">
        <f>SUM(AB2:AB77)</f>
        <v>0</v>
      </c>
      <c r="AH11" s="198" t="s">
        <v>94</v>
      </c>
      <c r="AI11" s="200">
        <f>SUM(AD2:AD77)</f>
        <v>1836</v>
      </c>
    </row>
    <row r="12" spans="1:35" ht="14" thickBot="1" x14ac:dyDescent="0.2">
      <c r="A12" s="43" t="s">
        <v>127</v>
      </c>
      <c r="B12" s="3">
        <f>'Neo Destiny'!$O$2</f>
        <v>0</v>
      </c>
      <c r="C12" s="3" t="s">
        <v>94</v>
      </c>
      <c r="D12" s="3">
        <f>'Neo Destiny'!$X$2</f>
        <v>113</v>
      </c>
      <c r="E12" s="5"/>
      <c r="F12" s="208">
        <f>'Neo Destiny'!$M$2</f>
        <v>0</v>
      </c>
      <c r="G12" s="3" t="s">
        <v>94</v>
      </c>
      <c r="H12" s="3">
        <f>'Neo Destiny'!$T$2</f>
        <v>113</v>
      </c>
      <c r="I12" s="5"/>
      <c r="J12" s="3">
        <v>0</v>
      </c>
      <c r="K12" s="3" t="s">
        <v>94</v>
      </c>
      <c r="L12" s="3">
        <v>0</v>
      </c>
      <c r="M12" s="5"/>
      <c r="N12" s="3">
        <v>0</v>
      </c>
      <c r="O12" s="3" t="s">
        <v>94</v>
      </c>
      <c r="P12" s="3">
        <v>0</v>
      </c>
      <c r="Q12" s="5"/>
      <c r="R12" s="3">
        <f t="shared" si="0"/>
        <v>0</v>
      </c>
      <c r="S12" s="3" t="s">
        <v>94</v>
      </c>
      <c r="T12" s="4">
        <f t="shared" si="1"/>
        <v>226</v>
      </c>
      <c r="V12" s="45" t="s">
        <v>125</v>
      </c>
      <c r="W12" s="3">
        <f>'Tropical Mega Battle'!$M$2</f>
        <v>0</v>
      </c>
      <c r="X12" s="3" t="s">
        <v>94</v>
      </c>
      <c r="Y12" s="3">
        <f>SUM(COUNTA('Tropical Mega Battle'!$A$2:$A$500))</f>
        <v>23</v>
      </c>
      <c r="AA12" s="45" t="s">
        <v>129</v>
      </c>
      <c r="AB12" s="3">
        <f>'WCD2006 - B-L-S'!$M$2</f>
        <v>0</v>
      </c>
      <c r="AC12" s="3" t="s">
        <v>94</v>
      </c>
      <c r="AD12" s="3">
        <f>SUM(COUNTA('WCD2006 - B-L-S'!$A$2:$A$500))</f>
        <v>23</v>
      </c>
      <c r="AF12" s="257" t="s">
        <v>123</v>
      </c>
      <c r="AG12" s="260">
        <f>W84</f>
        <v>0</v>
      </c>
      <c r="AH12" s="186" t="s">
        <v>94</v>
      </c>
      <c r="AI12" s="201">
        <f>Y84</f>
        <v>99</v>
      </c>
    </row>
    <row r="13" spans="1:35" ht="13.5" customHeight="1" thickBot="1" x14ac:dyDescent="0.2">
      <c r="A13" s="360" t="s">
        <v>84</v>
      </c>
      <c r="B13" s="349" t="s">
        <v>87</v>
      </c>
      <c r="C13" s="350"/>
      <c r="D13" s="351"/>
      <c r="E13" s="34"/>
      <c r="F13" s="349" t="s">
        <v>88</v>
      </c>
      <c r="G13" s="350"/>
      <c r="H13" s="351"/>
      <c r="I13" s="5"/>
      <c r="J13" s="350" t="s">
        <v>549</v>
      </c>
      <c r="K13" s="350"/>
      <c r="L13" s="350"/>
      <c r="M13" s="5"/>
      <c r="N13" s="350" t="s">
        <v>824</v>
      </c>
      <c r="O13" s="350"/>
      <c r="P13" s="350"/>
      <c r="Q13" s="34"/>
      <c r="R13" s="349" t="s">
        <v>90</v>
      </c>
      <c r="S13" s="350"/>
      <c r="T13" s="351"/>
      <c r="V13" s="45" t="s">
        <v>128</v>
      </c>
      <c r="W13" s="3">
        <f>'W Promotional cards'!$M$2</f>
        <v>0</v>
      </c>
      <c r="X13" s="3" t="s">
        <v>94</v>
      </c>
      <c r="Y13" s="3">
        <f>SUM(COUNTA('W Promotional cards'!$A$2:$A$500))</f>
        <v>7</v>
      </c>
      <c r="AA13" s="45" t="s">
        <v>132</v>
      </c>
      <c r="AB13" s="3">
        <f>'WCD2006 - Eeveelutions'!$M$2</f>
        <v>0</v>
      </c>
      <c r="AC13" s="3" t="s">
        <v>94</v>
      </c>
      <c r="AD13" s="3">
        <f>SUM(COUNTA('WCD2006 - Eeveelutions'!$A$2:$A$500))</f>
        <v>27</v>
      </c>
      <c r="AF13" s="292" t="s">
        <v>90</v>
      </c>
      <c r="AG13" s="207">
        <f>SUM(AG2:AG12)</f>
        <v>0</v>
      </c>
      <c r="AH13" s="196" t="s">
        <v>94</v>
      </c>
      <c r="AI13" s="197">
        <f>SUM(AI2:AI12)</f>
        <v>40943</v>
      </c>
    </row>
    <row r="14" spans="1:35" ht="14" thickBot="1" x14ac:dyDescent="0.2">
      <c r="A14" s="361"/>
      <c r="B14" s="352"/>
      <c r="C14" s="353"/>
      <c r="D14" s="354"/>
      <c r="E14" s="5"/>
      <c r="F14" s="352"/>
      <c r="G14" s="353"/>
      <c r="H14" s="354"/>
      <c r="I14" s="5"/>
      <c r="J14" s="353"/>
      <c r="K14" s="353"/>
      <c r="L14" s="353"/>
      <c r="M14" s="5"/>
      <c r="N14" s="353"/>
      <c r="O14" s="353"/>
      <c r="P14" s="353"/>
      <c r="Q14" s="5"/>
      <c r="R14" s="352"/>
      <c r="S14" s="353"/>
      <c r="T14" s="354"/>
      <c r="V14" s="45" t="s">
        <v>131</v>
      </c>
      <c r="W14" s="3">
        <f>'Southern Islands'!$M$2</f>
        <v>0</v>
      </c>
      <c r="X14" s="3" t="s">
        <v>94</v>
      </c>
      <c r="Y14" s="3">
        <f>SUM(COUNTA('Southern Islands'!$A$2:$A$500))</f>
        <v>18</v>
      </c>
      <c r="AA14" s="45" t="s">
        <v>136</v>
      </c>
      <c r="AB14" s="3">
        <f>'WCD2007 - Flyvees'!$M$2</f>
        <v>0</v>
      </c>
      <c r="AC14" s="3" t="s">
        <v>94</v>
      </c>
      <c r="AD14" s="3">
        <f>SUM(COUNTA('WCD2007 - Flyvees'!$A$2:$A$500))</f>
        <v>28</v>
      </c>
    </row>
    <row r="15" spans="1:35" ht="14" thickBot="1" x14ac:dyDescent="0.2">
      <c r="A15" s="361"/>
      <c r="B15" s="352"/>
      <c r="C15" s="353"/>
      <c r="D15" s="354"/>
      <c r="E15" s="5"/>
      <c r="F15" s="352"/>
      <c r="G15" s="353"/>
      <c r="H15" s="354"/>
      <c r="I15" s="5"/>
      <c r="J15" s="353"/>
      <c r="K15" s="353"/>
      <c r="L15" s="353"/>
      <c r="M15" s="5"/>
      <c r="N15" s="353"/>
      <c r="O15" s="353"/>
      <c r="P15" s="353"/>
      <c r="Q15" s="5"/>
      <c r="R15" s="352"/>
      <c r="S15" s="353"/>
      <c r="T15" s="354"/>
      <c r="V15" s="45" t="s">
        <v>135</v>
      </c>
      <c r="W15" s="3">
        <f>'Nintendo Sample'!$M$2</f>
        <v>0</v>
      </c>
      <c r="X15" s="3" t="s">
        <v>94</v>
      </c>
      <c r="Y15" s="3">
        <f>SUM(COUNTA('Nintendo Sample'!$A$2:$A$500))</f>
        <v>10</v>
      </c>
      <c r="AA15" s="45" t="s">
        <v>139</v>
      </c>
      <c r="AB15" s="3">
        <f>'WCD2007 - Legendary Ascent'!$M$2</f>
        <v>0</v>
      </c>
      <c r="AC15" s="3" t="s">
        <v>94</v>
      </c>
      <c r="AD15" s="3">
        <f>SUM(COUNTA('WCD2007 - Legendary Ascent'!$A$2:$A$500))</f>
        <v>26</v>
      </c>
      <c r="AF15" s="345" t="s">
        <v>133</v>
      </c>
      <c r="AG15" s="346"/>
    </row>
    <row r="16" spans="1:35" x14ac:dyDescent="0.15">
      <c r="A16" s="362"/>
      <c r="B16" s="355"/>
      <c r="C16" s="356"/>
      <c r="D16" s="357"/>
      <c r="E16" s="5"/>
      <c r="F16" s="355"/>
      <c r="G16" s="356"/>
      <c r="H16" s="357"/>
      <c r="I16" s="5"/>
      <c r="J16" s="356"/>
      <c r="K16" s="356"/>
      <c r="L16" s="356"/>
      <c r="M16" s="5"/>
      <c r="N16" s="356"/>
      <c r="O16" s="356"/>
      <c r="P16" s="356"/>
      <c r="Q16" s="5"/>
      <c r="R16" s="355"/>
      <c r="S16" s="356"/>
      <c r="T16" s="357"/>
      <c r="V16" s="45" t="s">
        <v>138</v>
      </c>
      <c r="W16" s="3">
        <f>'Best of Game'!$M$2</f>
        <v>0</v>
      </c>
      <c r="X16" s="3" t="s">
        <v>94</v>
      </c>
      <c r="Y16" s="3">
        <f>SUM(COUNTA('Best of Game'!$A$2:$A$500))</f>
        <v>17</v>
      </c>
      <c r="AA16" s="45" t="s">
        <v>142</v>
      </c>
      <c r="AB16" s="3">
        <f>'WCD2007 - Rambolt'!$M$2</f>
        <v>0</v>
      </c>
      <c r="AC16" s="3" t="s">
        <v>94</v>
      </c>
      <c r="AD16" s="3">
        <f>SUM(COUNTA('WCD2007 - Rambolt'!$A$2:$A$500))</f>
        <v>27</v>
      </c>
      <c r="AF16" s="51" t="s">
        <v>87</v>
      </c>
      <c r="AG16" s="56">
        <f t="shared" ref="AG16:AG26" si="2">AG2/AI2</f>
        <v>0</v>
      </c>
    </row>
    <row r="17" spans="1:35" x14ac:dyDescent="0.15">
      <c r="A17" s="43" t="s">
        <v>130</v>
      </c>
      <c r="B17" s="3">
        <f>'Legendary Collection'!$O$2</f>
        <v>0</v>
      </c>
      <c r="C17" s="3" t="s">
        <v>94</v>
      </c>
      <c r="D17" s="3">
        <f>'Legendary Collection'!$X$2</f>
        <v>110</v>
      </c>
      <c r="E17" s="5"/>
      <c r="F17" s="3">
        <f>'Legendary Collection'!$P$2</f>
        <v>0</v>
      </c>
      <c r="G17" s="3" t="s">
        <v>94</v>
      </c>
      <c r="H17" s="3">
        <f>'Legendary Collection'!$X$30</f>
        <v>110</v>
      </c>
      <c r="I17" s="5"/>
      <c r="J17" s="3">
        <v>0</v>
      </c>
      <c r="K17" s="3" t="s">
        <v>94</v>
      </c>
      <c r="L17" s="3">
        <v>0</v>
      </c>
      <c r="M17" s="5"/>
      <c r="N17" s="3">
        <v>0</v>
      </c>
      <c r="O17" s="3" t="s">
        <v>94</v>
      </c>
      <c r="P17" s="3">
        <v>0</v>
      </c>
      <c r="Q17" s="5"/>
      <c r="R17" s="3">
        <f t="shared" ref="R17:R80" si="3">SUM(B17+F17+J17+N17)</f>
        <v>0</v>
      </c>
      <c r="S17" s="3" t="s">
        <v>94</v>
      </c>
      <c r="T17" s="4">
        <f t="shared" ref="T17:T80" si="4">SUM(L17+H17+D17+P17)</f>
        <v>220</v>
      </c>
      <c r="V17" s="47" t="s">
        <v>141</v>
      </c>
      <c r="W17" s="3">
        <f>'ex Battle Stadium'!$M$2</f>
        <v>0</v>
      </c>
      <c r="X17" s="3" t="s">
        <v>94</v>
      </c>
      <c r="Y17" s="3">
        <f>SUM(COUNTA('ex Battle Stadium'!$A$2:$A$500))</f>
        <v>45</v>
      </c>
      <c r="AA17" s="45" t="s">
        <v>145</v>
      </c>
      <c r="AB17" s="3">
        <f>'WCD2007 - Swift Empoleon'!$M$2</f>
        <v>0</v>
      </c>
      <c r="AC17" s="3" t="s">
        <v>94</v>
      </c>
      <c r="AD17" s="3">
        <f>SUM(COUNTA('WCD2007 - Swift Empoleon'!$A$2:$A$500))</f>
        <v>20</v>
      </c>
      <c r="AF17" s="50" t="s">
        <v>85</v>
      </c>
      <c r="AG17" s="56">
        <f t="shared" si="2"/>
        <v>0</v>
      </c>
    </row>
    <row r="18" spans="1:35" x14ac:dyDescent="0.15">
      <c r="A18" s="43" t="s">
        <v>134</v>
      </c>
      <c r="B18" s="3">
        <f>Expedition!$O$2</f>
        <v>0</v>
      </c>
      <c r="C18" s="3" t="s">
        <v>94</v>
      </c>
      <c r="D18" s="3">
        <f>Expedition!$X$2</f>
        <v>165</v>
      </c>
      <c r="E18" s="5"/>
      <c r="F18" s="3">
        <f>Expedition!$P$2</f>
        <v>0</v>
      </c>
      <c r="G18" s="3" t="s">
        <v>94</v>
      </c>
      <c r="H18" s="3">
        <f>Expedition!$X$30</f>
        <v>159</v>
      </c>
      <c r="I18" s="5"/>
      <c r="J18" s="3">
        <v>0</v>
      </c>
      <c r="K18" s="3" t="s">
        <v>94</v>
      </c>
      <c r="L18" s="3">
        <v>0</v>
      </c>
      <c r="M18" s="5"/>
      <c r="N18" s="3">
        <v>0</v>
      </c>
      <c r="O18" s="3" t="s">
        <v>94</v>
      </c>
      <c r="P18" s="3">
        <v>0</v>
      </c>
      <c r="Q18" s="5"/>
      <c r="R18" s="3">
        <f t="shared" si="3"/>
        <v>0</v>
      </c>
      <c r="S18" s="3" t="s">
        <v>94</v>
      </c>
      <c r="T18" s="4">
        <f t="shared" si="4"/>
        <v>324</v>
      </c>
      <c r="V18" s="45" t="s">
        <v>144</v>
      </c>
      <c r="W18" s="3">
        <f>'Burger King Promos'!$M$2</f>
        <v>0</v>
      </c>
      <c r="X18" s="3" t="s">
        <v>94</v>
      </c>
      <c r="Y18" s="3">
        <f>SUM(COUNTA('Burger King Promos'!$A$2:$A$500))</f>
        <v>24</v>
      </c>
      <c r="AA18" s="45" t="s">
        <v>148</v>
      </c>
      <c r="AB18" s="3">
        <f>'WCD2008 - Intimidation'!$M$2</f>
        <v>0</v>
      </c>
      <c r="AC18" s="3" t="s">
        <v>94</v>
      </c>
      <c r="AD18" s="3">
        <f>SUM(COUNTA('WCD2008 - Intimidation'!$A$2:$A$500))</f>
        <v>20</v>
      </c>
      <c r="AF18" s="51" t="s">
        <v>86</v>
      </c>
      <c r="AG18" s="56">
        <f t="shared" si="2"/>
        <v>0</v>
      </c>
    </row>
    <row r="19" spans="1:35" x14ac:dyDescent="0.15">
      <c r="A19" s="43" t="s">
        <v>137</v>
      </c>
      <c r="B19" s="3">
        <f>Aquapolis!$O$2</f>
        <v>0</v>
      </c>
      <c r="C19" s="3" t="s">
        <v>94</v>
      </c>
      <c r="D19" s="3">
        <f>Aquapolis!$X$2</f>
        <v>186</v>
      </c>
      <c r="E19" s="5"/>
      <c r="F19" s="3">
        <f>Aquapolis!$P$2</f>
        <v>0</v>
      </c>
      <c r="G19" s="3" t="s">
        <v>94</v>
      </c>
      <c r="H19" s="3">
        <f>Aquapolis!$X$30</f>
        <v>151</v>
      </c>
      <c r="I19" s="5"/>
      <c r="J19" s="3">
        <v>0</v>
      </c>
      <c r="K19" s="3" t="s">
        <v>94</v>
      </c>
      <c r="L19" s="3">
        <v>0</v>
      </c>
      <c r="M19" s="5"/>
      <c r="N19" s="3">
        <v>0</v>
      </c>
      <c r="O19" s="3" t="s">
        <v>94</v>
      </c>
      <c r="P19" s="3">
        <v>0</v>
      </c>
      <c r="Q19" s="5"/>
      <c r="R19" s="3">
        <f t="shared" si="3"/>
        <v>0</v>
      </c>
      <c r="S19" s="3" t="s">
        <v>94</v>
      </c>
      <c r="T19" s="4">
        <f t="shared" si="4"/>
        <v>337</v>
      </c>
      <c r="V19" s="45" t="s">
        <v>147</v>
      </c>
      <c r="W19" s="3">
        <f>'Countdown Calendar'!$M$2</f>
        <v>0</v>
      </c>
      <c r="X19" s="3" t="s">
        <v>94</v>
      </c>
      <c r="Y19" s="3">
        <f>SUM(COUNTA('Countdown Calendar'!$A$2:$A$500))</f>
        <v>24</v>
      </c>
      <c r="AA19" s="45" t="s">
        <v>151</v>
      </c>
      <c r="AB19" s="3">
        <f>'WCD2008 - Empotech'!$M$2</f>
        <v>0</v>
      </c>
      <c r="AC19" s="3" t="s">
        <v>94</v>
      </c>
      <c r="AD19" s="3">
        <f>SUM(COUNTA('WCD2008 - Empotech'!$A$2:$A$500))</f>
        <v>29</v>
      </c>
      <c r="AF19" s="52" t="s">
        <v>89</v>
      </c>
      <c r="AG19" s="56">
        <f t="shared" si="2"/>
        <v>0</v>
      </c>
    </row>
    <row r="20" spans="1:35" x14ac:dyDescent="0.15">
      <c r="A20" s="43" t="s">
        <v>140</v>
      </c>
      <c r="B20" s="3">
        <f>Skyridge!$O$2</f>
        <v>0</v>
      </c>
      <c r="C20" s="3" t="s">
        <v>94</v>
      </c>
      <c r="D20" s="3">
        <f>Skyridge!$X$2</f>
        <v>182</v>
      </c>
      <c r="E20" s="5"/>
      <c r="F20" s="3">
        <f>Skyridge!$P$2</f>
        <v>0</v>
      </c>
      <c r="G20" s="3" t="s">
        <v>94</v>
      </c>
      <c r="H20" s="3">
        <f>Skyridge!$X$30</f>
        <v>150</v>
      </c>
      <c r="I20" s="5"/>
      <c r="J20" s="3">
        <v>0</v>
      </c>
      <c r="K20" s="3" t="s">
        <v>94</v>
      </c>
      <c r="L20" s="3">
        <v>0</v>
      </c>
      <c r="M20" s="5"/>
      <c r="N20" s="3">
        <v>0</v>
      </c>
      <c r="O20" s="3" t="s">
        <v>94</v>
      </c>
      <c r="P20" s="3">
        <v>0</v>
      </c>
      <c r="Q20" s="5"/>
      <c r="R20" s="3">
        <f t="shared" si="3"/>
        <v>0</v>
      </c>
      <c r="S20" s="3" t="s">
        <v>94</v>
      </c>
      <c r="T20" s="4">
        <f t="shared" si="4"/>
        <v>332</v>
      </c>
      <c r="V20" s="45" t="s">
        <v>150</v>
      </c>
      <c r="W20" s="3">
        <f>Rumble!$M$2</f>
        <v>0</v>
      </c>
      <c r="X20" s="3" t="s">
        <v>94</v>
      </c>
      <c r="Y20" s="3">
        <f>SUM(COUNTA(Rumble!$A$2:$A$500))</f>
        <v>16</v>
      </c>
      <c r="AA20" s="45" t="s">
        <v>153</v>
      </c>
      <c r="AB20" s="3">
        <f>'WCD2008 - Psychic Lock'!$M$2</f>
        <v>0</v>
      </c>
      <c r="AC20" s="3" t="s">
        <v>94</v>
      </c>
      <c r="AD20" s="3">
        <f>SUM(COUNTA('WCD2008 - Psychic Lock'!$A$2:$A$500))</f>
        <v>26</v>
      </c>
      <c r="AF20" s="51" t="s">
        <v>88</v>
      </c>
      <c r="AG20" s="56">
        <f t="shared" si="2"/>
        <v>0</v>
      </c>
    </row>
    <row r="21" spans="1:35" x14ac:dyDescent="0.15">
      <c r="A21" s="43" t="s">
        <v>143</v>
      </c>
      <c r="B21" s="3">
        <f>'Ruby &amp; Sapphire'!$O$2</f>
        <v>0</v>
      </c>
      <c r="C21" s="3" t="s">
        <v>94</v>
      </c>
      <c r="D21" s="3">
        <f>'Ruby &amp; Sapphire'!$X$2</f>
        <v>109</v>
      </c>
      <c r="E21" s="5"/>
      <c r="F21" s="3">
        <f>'Ruby &amp; Sapphire'!$P$2</f>
        <v>0</v>
      </c>
      <c r="G21" s="3" t="s">
        <v>94</v>
      </c>
      <c r="H21" s="3">
        <f>'Ruby &amp; Sapphire'!$X$30</f>
        <v>101</v>
      </c>
      <c r="I21" s="5"/>
      <c r="J21" s="3">
        <v>0</v>
      </c>
      <c r="K21" s="3" t="s">
        <v>94</v>
      </c>
      <c r="L21" s="3">
        <v>0</v>
      </c>
      <c r="M21" s="5"/>
      <c r="N21" s="3">
        <v>0</v>
      </c>
      <c r="O21" s="3" t="s">
        <v>94</v>
      </c>
      <c r="P21" s="3">
        <v>0</v>
      </c>
      <c r="Q21" s="5"/>
      <c r="R21" s="3">
        <f t="shared" si="3"/>
        <v>0</v>
      </c>
      <c r="S21" s="3" t="s">
        <v>94</v>
      </c>
      <c r="T21" s="4">
        <f t="shared" si="4"/>
        <v>210</v>
      </c>
      <c r="V21" s="45" t="s">
        <v>9240</v>
      </c>
      <c r="W21" s="3">
        <f>'McDonald''s Collection'!$M$2</f>
        <v>0</v>
      </c>
      <c r="X21" s="3" t="s">
        <v>94</v>
      </c>
      <c r="Y21" s="3">
        <f>SUM(COUNTA('McDonald''s Collection'!$A$2:$A$500))</f>
        <v>191</v>
      </c>
      <c r="AA21" s="45" t="s">
        <v>156</v>
      </c>
      <c r="AB21" s="3">
        <f>'WCD2008 - Bliss Control'!$M$2</f>
        <v>0</v>
      </c>
      <c r="AC21" s="3" t="s">
        <v>94</v>
      </c>
      <c r="AD21" s="3">
        <f>SUM(COUNTA('WCD2008 - Bliss Control'!$A$2:$A$500))</f>
        <v>19</v>
      </c>
      <c r="AF21" s="206" t="s">
        <v>549</v>
      </c>
      <c r="AG21" s="56">
        <f t="shared" si="2"/>
        <v>0</v>
      </c>
    </row>
    <row r="22" spans="1:35" x14ac:dyDescent="0.15">
      <c r="A22" s="43" t="s">
        <v>146</v>
      </c>
      <c r="B22" s="3">
        <f>Sandstorm!$O$2</f>
        <v>0</v>
      </c>
      <c r="C22" s="3" t="s">
        <v>94</v>
      </c>
      <c r="D22" s="3">
        <f>Sandstorm!$X$2</f>
        <v>100</v>
      </c>
      <c r="E22" s="5"/>
      <c r="F22" s="3">
        <f>Sandstorm!$P$2</f>
        <v>0</v>
      </c>
      <c r="G22" s="3" t="s">
        <v>94</v>
      </c>
      <c r="H22" s="3">
        <f>Sandstorm!$X$30</f>
        <v>93</v>
      </c>
      <c r="I22" s="5"/>
      <c r="J22" s="3">
        <v>0</v>
      </c>
      <c r="K22" s="3" t="s">
        <v>94</v>
      </c>
      <c r="L22" s="3">
        <v>0</v>
      </c>
      <c r="M22" s="5"/>
      <c r="N22" s="3">
        <v>0</v>
      </c>
      <c r="O22" s="3" t="s">
        <v>94</v>
      </c>
      <c r="P22" s="3">
        <v>0</v>
      </c>
      <c r="Q22" s="5"/>
      <c r="R22" s="3">
        <f t="shared" si="3"/>
        <v>0</v>
      </c>
      <c r="S22" s="3" t="s">
        <v>94</v>
      </c>
      <c r="T22" s="4">
        <f t="shared" si="4"/>
        <v>193</v>
      </c>
      <c r="V22" s="45" t="s">
        <v>155</v>
      </c>
      <c r="W22" s="3">
        <f>'Dragon Vault'!$M$2</f>
        <v>0</v>
      </c>
      <c r="X22" s="3" t="s">
        <v>94</v>
      </c>
      <c r="Y22" s="3">
        <f>SUM(COUNTA('Dragon Vault'!$A$2:$A$500))</f>
        <v>21</v>
      </c>
      <c r="AA22" s="45" t="s">
        <v>159</v>
      </c>
      <c r="AB22" s="3">
        <f>'WCD2009 - Stallgon'!$M$2</f>
        <v>0</v>
      </c>
      <c r="AC22" s="3" t="s">
        <v>94</v>
      </c>
      <c r="AD22" s="3">
        <f>SUM(COUNTA('WCD2009 - Stallgon'!$A$2:$A$500))</f>
        <v>29</v>
      </c>
      <c r="AF22" s="206" t="s">
        <v>824</v>
      </c>
      <c r="AG22" s="56">
        <f t="shared" si="2"/>
        <v>0</v>
      </c>
    </row>
    <row r="23" spans="1:35" x14ac:dyDescent="0.15">
      <c r="A23" s="43" t="s">
        <v>149</v>
      </c>
      <c r="B23" s="3">
        <f>Dragon!$O$2</f>
        <v>0</v>
      </c>
      <c r="C23" s="3" t="s">
        <v>94</v>
      </c>
      <c r="D23" s="3">
        <f>Dragon!$X$2</f>
        <v>100</v>
      </c>
      <c r="E23" s="5"/>
      <c r="F23" s="3">
        <f>Dragon!$P$2</f>
        <v>0</v>
      </c>
      <c r="G23" s="3" t="s">
        <v>94</v>
      </c>
      <c r="H23" s="3">
        <f>Dragon!$X$30</f>
        <v>88</v>
      </c>
      <c r="I23" s="5"/>
      <c r="J23" s="3">
        <v>0</v>
      </c>
      <c r="K23" s="3" t="s">
        <v>94</v>
      </c>
      <c r="L23" s="3">
        <v>0</v>
      </c>
      <c r="M23" s="5"/>
      <c r="N23" s="3">
        <v>0</v>
      </c>
      <c r="O23" s="3" t="s">
        <v>94</v>
      </c>
      <c r="P23" s="3">
        <v>0</v>
      </c>
      <c r="Q23" s="5"/>
      <c r="R23" s="3">
        <f t="shared" si="3"/>
        <v>0</v>
      </c>
      <c r="S23" s="3" t="s">
        <v>94</v>
      </c>
      <c r="T23" s="4">
        <f t="shared" si="4"/>
        <v>188</v>
      </c>
      <c r="V23" s="45" t="s">
        <v>158</v>
      </c>
      <c r="W23" s="3">
        <f>'Kalos Starter Set'!$M$2</f>
        <v>0</v>
      </c>
      <c r="X23" s="3" t="s">
        <v>94</v>
      </c>
      <c r="Y23" s="3">
        <f>SUM(COUNTA('Kalos Starter Set'!$A$2:$A$500))</f>
        <v>45</v>
      </c>
      <c r="AA23" s="45" t="s">
        <v>162</v>
      </c>
      <c r="AB23" s="3">
        <f>'WCD2009 - Crowned Tiger'!$M$2</f>
        <v>0</v>
      </c>
      <c r="AC23" s="3" t="s">
        <v>94</v>
      </c>
      <c r="AD23" s="3">
        <f>SUM(COUNTA('WCD2009 - Crowned Tiger'!$A$2:$A$500))</f>
        <v>32</v>
      </c>
      <c r="AF23" s="52" t="s">
        <v>112</v>
      </c>
      <c r="AG23" s="56">
        <f t="shared" si="2"/>
        <v>0</v>
      </c>
    </row>
    <row r="24" spans="1:35" x14ac:dyDescent="0.15">
      <c r="A24" s="43" t="s">
        <v>152</v>
      </c>
      <c r="B24" s="3">
        <f>'Team Magma vs Team Aqua'!$O$2</f>
        <v>0</v>
      </c>
      <c r="C24" s="3" t="s">
        <v>94</v>
      </c>
      <c r="D24" s="3">
        <f>'Team Magma vs Team Aqua'!$X$2</f>
        <v>97</v>
      </c>
      <c r="E24" s="5"/>
      <c r="F24" s="3">
        <f>'Team Magma vs Team Aqua'!$P$2</f>
        <v>0</v>
      </c>
      <c r="G24" s="3" t="s">
        <v>94</v>
      </c>
      <c r="H24" s="3">
        <f>'Team Magma vs Team Aqua'!$X$30</f>
        <v>88</v>
      </c>
      <c r="I24" s="5"/>
      <c r="J24" s="3">
        <v>0</v>
      </c>
      <c r="K24" s="3" t="s">
        <v>94</v>
      </c>
      <c r="L24" s="3">
        <v>0</v>
      </c>
      <c r="M24" s="5"/>
      <c r="N24" s="3">
        <v>0</v>
      </c>
      <c r="O24" s="3" t="s">
        <v>94</v>
      </c>
      <c r="P24" s="3">
        <v>0</v>
      </c>
      <c r="Q24" s="5"/>
      <c r="R24" s="3">
        <f t="shared" si="3"/>
        <v>0</v>
      </c>
      <c r="S24" s="3" t="s">
        <v>94</v>
      </c>
      <c r="T24" s="4">
        <f t="shared" si="4"/>
        <v>185</v>
      </c>
      <c r="V24" s="45" t="s">
        <v>161</v>
      </c>
      <c r="W24" s="3">
        <f>'Battle Academy'!$M$2</f>
        <v>0</v>
      </c>
      <c r="X24" s="3" t="s">
        <v>94</v>
      </c>
      <c r="Y24" s="3">
        <f>SUM(COUNTA('Battle Academy'!$A$2:$A$500))</f>
        <v>137</v>
      </c>
      <c r="AA24" s="45" t="s">
        <v>165</v>
      </c>
      <c r="AB24" s="3">
        <f>'WCD2009 - Queengar'!$M$2</f>
        <v>0</v>
      </c>
      <c r="AC24" s="3" t="s">
        <v>94</v>
      </c>
      <c r="AD24" s="3">
        <f>SUM(COUNTA('WCD2009 - Queengar'!$A$2:$A$500))</f>
        <v>24</v>
      </c>
      <c r="AF24" s="52" t="s">
        <v>116</v>
      </c>
      <c r="AG24" s="56">
        <f t="shared" si="2"/>
        <v>0</v>
      </c>
    </row>
    <row r="25" spans="1:35" x14ac:dyDescent="0.15">
      <c r="A25" s="43" t="s">
        <v>154</v>
      </c>
      <c r="B25" s="3">
        <f>'Hidden Legends'!$O$2</f>
        <v>0</v>
      </c>
      <c r="C25" s="3" t="s">
        <v>94</v>
      </c>
      <c r="D25" s="3">
        <f>'Hidden Legends'!$X$2</f>
        <v>102</v>
      </c>
      <c r="E25" s="5"/>
      <c r="F25" s="3">
        <f>'Hidden Legends'!$P$2</f>
        <v>0</v>
      </c>
      <c r="G25" s="3" t="s">
        <v>94</v>
      </c>
      <c r="H25" s="3">
        <f>'Hidden Legends'!$X$30</f>
        <v>92</v>
      </c>
      <c r="I25" s="5"/>
      <c r="J25" s="3">
        <v>0</v>
      </c>
      <c r="K25" s="3" t="s">
        <v>94</v>
      </c>
      <c r="L25" s="3">
        <v>0</v>
      </c>
      <c r="M25" s="5"/>
      <c r="N25" s="3">
        <v>0</v>
      </c>
      <c r="O25" s="3" t="s">
        <v>94</v>
      </c>
      <c r="P25" s="3">
        <v>0</v>
      </c>
      <c r="Q25" s="5"/>
      <c r="R25" s="3">
        <f t="shared" si="3"/>
        <v>0</v>
      </c>
      <c r="S25" s="3" t="s">
        <v>94</v>
      </c>
      <c r="T25" s="4">
        <f t="shared" si="4"/>
        <v>194</v>
      </c>
      <c r="V25" s="45" t="s">
        <v>164</v>
      </c>
      <c r="W25" s="3">
        <f>'Battle Academy 2022'!$M$2</f>
        <v>0</v>
      </c>
      <c r="X25" s="3" t="s">
        <v>94</v>
      </c>
      <c r="Y25" s="3">
        <f>SUM(COUNTA('Battle Academy 2022'!$A$2:$A$500))</f>
        <v>136</v>
      </c>
      <c r="AA25" s="45" t="s">
        <v>168</v>
      </c>
      <c r="AB25" s="3">
        <f>'WCD2009 - Luxdrill'!$M$2</f>
        <v>0</v>
      </c>
      <c r="AC25" s="3" t="s">
        <v>94</v>
      </c>
      <c r="AD25" s="3">
        <f>SUM(COUNTA('WCD2009 - Luxdrill'!$A$2:$A$500))</f>
        <v>27</v>
      </c>
      <c r="AF25" s="52" t="s">
        <v>120</v>
      </c>
      <c r="AG25" s="56">
        <f t="shared" si="2"/>
        <v>0</v>
      </c>
    </row>
    <row r="26" spans="1:35" ht="14" thickBot="1" x14ac:dyDescent="0.2">
      <c r="A26" s="43" t="s">
        <v>157</v>
      </c>
      <c r="B26" s="3">
        <f>'FireRed &amp; LeafGreen'!$O$2</f>
        <v>0</v>
      </c>
      <c r="C26" s="3" t="s">
        <v>94</v>
      </c>
      <c r="D26" s="3">
        <f>'FireRed &amp; LeafGreen'!$X$2</f>
        <v>116</v>
      </c>
      <c r="E26" s="5"/>
      <c r="F26" s="3">
        <f>'FireRed &amp; LeafGreen'!$P$2</f>
        <v>0</v>
      </c>
      <c r="G26" s="3" t="s">
        <v>94</v>
      </c>
      <c r="H26" s="3">
        <f>'FireRed &amp; LeafGreen'!$X$30</f>
        <v>103</v>
      </c>
      <c r="I26" s="5"/>
      <c r="J26" s="3">
        <v>0</v>
      </c>
      <c r="K26" s="3" t="s">
        <v>94</v>
      </c>
      <c r="L26" s="3">
        <v>0</v>
      </c>
      <c r="M26" s="5"/>
      <c r="N26" s="3">
        <v>0</v>
      </c>
      <c r="O26" s="3" t="s">
        <v>94</v>
      </c>
      <c r="P26" s="3">
        <v>0</v>
      </c>
      <c r="Q26" s="5"/>
      <c r="R26" s="3">
        <f t="shared" si="3"/>
        <v>0</v>
      </c>
      <c r="S26" s="3" t="s">
        <v>94</v>
      </c>
      <c r="T26" s="4">
        <f t="shared" si="4"/>
        <v>219</v>
      </c>
      <c r="V26" s="45" t="s">
        <v>9201</v>
      </c>
      <c r="W26" s="3">
        <f>'Battle Academy 2024'!$M$2</f>
        <v>0</v>
      </c>
      <c r="X26" s="3" t="s">
        <v>94</v>
      </c>
      <c r="Y26" s="3">
        <f>SUM(COUNTA('Battle Academy 2024'!$A$2:$A$500))</f>
        <v>118</v>
      </c>
      <c r="AA26" s="45" t="s">
        <v>172</v>
      </c>
      <c r="AB26" s="3">
        <f>'WCD2010 - LuxChomp'!$M$2</f>
        <v>0</v>
      </c>
      <c r="AC26" s="3" t="s">
        <v>94</v>
      </c>
      <c r="AD26" s="3">
        <f>SUM(COUNTA('WCD2010 - LuxChomp'!$A$2:$A$500))</f>
        <v>30</v>
      </c>
      <c r="AF26" s="54" t="s">
        <v>123</v>
      </c>
      <c r="AG26" s="56">
        <f t="shared" si="2"/>
        <v>0</v>
      </c>
    </row>
    <row r="27" spans="1:35" ht="14" thickBot="1" x14ac:dyDescent="0.2">
      <c r="A27" s="43" t="s">
        <v>160</v>
      </c>
      <c r="B27" s="3">
        <f>'Team Rocket Returns'!$O$2</f>
        <v>0</v>
      </c>
      <c r="C27" s="3" t="s">
        <v>94</v>
      </c>
      <c r="D27" s="3">
        <f>'Team Rocket Returns'!$X$2</f>
        <v>111</v>
      </c>
      <c r="E27" s="5"/>
      <c r="F27" s="3">
        <f>'Team Rocket Returns'!$P$2</f>
        <v>0</v>
      </c>
      <c r="G27" s="3" t="s">
        <v>94</v>
      </c>
      <c r="H27" s="3">
        <f>'Team Rocket Returns'!$X$30</f>
        <v>95</v>
      </c>
      <c r="I27" s="5"/>
      <c r="J27" s="3">
        <v>0</v>
      </c>
      <c r="K27" s="3" t="s">
        <v>94</v>
      </c>
      <c r="L27" s="3">
        <v>0</v>
      </c>
      <c r="M27" s="5"/>
      <c r="N27" s="3">
        <v>0</v>
      </c>
      <c r="O27" s="3" t="s">
        <v>94</v>
      </c>
      <c r="P27" s="3">
        <v>0</v>
      </c>
      <c r="Q27" s="5"/>
      <c r="R27" s="3">
        <f t="shared" si="3"/>
        <v>0</v>
      </c>
      <c r="S27" s="3" t="s">
        <v>94</v>
      </c>
      <c r="T27" s="4">
        <f t="shared" si="4"/>
        <v>206</v>
      </c>
      <c r="V27" s="47" t="s">
        <v>167</v>
      </c>
      <c r="W27" s="3">
        <f>'Futsal Collection'!$M$2</f>
        <v>0</v>
      </c>
      <c r="X27" s="3" t="s">
        <v>94</v>
      </c>
      <c r="Y27" s="3">
        <f>SUM(COUNTA('Futsal Collection'!$A$2:$A$500))</f>
        <v>5</v>
      </c>
      <c r="AA27" s="45" t="s">
        <v>176</v>
      </c>
      <c r="AB27" s="3">
        <f>'WCD2010 - Happy Luck'!$M$2</f>
        <v>0</v>
      </c>
      <c r="AC27" s="3" t="s">
        <v>94</v>
      </c>
      <c r="AD27" s="3">
        <f>SUM(COUNTA('WCD2010 - Happy Luck'!$A$2:$A$500))</f>
        <v>24</v>
      </c>
      <c r="AF27" s="53" t="s">
        <v>90</v>
      </c>
      <c r="AG27" s="55">
        <f>SUM(AG13/AI13)</f>
        <v>0</v>
      </c>
    </row>
    <row r="28" spans="1:35" ht="14" thickBot="1" x14ac:dyDescent="0.2">
      <c r="A28" s="43" t="s">
        <v>163</v>
      </c>
      <c r="B28" s="3">
        <f>Deoxys!$O$2</f>
        <v>0</v>
      </c>
      <c r="C28" s="3" t="s">
        <v>94</v>
      </c>
      <c r="D28" s="3">
        <f>Deoxys!$X$2</f>
        <v>108</v>
      </c>
      <c r="E28" s="5"/>
      <c r="F28" s="3">
        <f>Deoxys!$P$2</f>
        <v>0</v>
      </c>
      <c r="G28" s="3" t="s">
        <v>94</v>
      </c>
      <c r="H28" s="3">
        <f>Deoxys!$X$30</f>
        <v>95</v>
      </c>
      <c r="I28" s="5"/>
      <c r="J28" s="3">
        <v>0</v>
      </c>
      <c r="K28" s="3" t="s">
        <v>94</v>
      </c>
      <c r="L28" s="3">
        <v>0</v>
      </c>
      <c r="M28" s="5"/>
      <c r="N28" s="3">
        <v>0</v>
      </c>
      <c r="O28" s="3" t="s">
        <v>94</v>
      </c>
      <c r="P28" s="3">
        <v>0</v>
      </c>
      <c r="Q28" s="5"/>
      <c r="R28" s="3">
        <f t="shared" si="3"/>
        <v>0</v>
      </c>
      <c r="S28" s="3" t="s">
        <v>94</v>
      </c>
      <c r="T28" s="4">
        <f t="shared" si="4"/>
        <v>203</v>
      </c>
      <c r="V28" s="47" t="s">
        <v>171</v>
      </c>
      <c r="W28" s="3">
        <f>'Trick or Trade 2022'!$M$2</f>
        <v>0</v>
      </c>
      <c r="X28" s="3" t="s">
        <v>94</v>
      </c>
      <c r="Y28" s="3">
        <f>SUM(COUNTA('Trick or Trade 2022'!$A$2:$A$500))</f>
        <v>30</v>
      </c>
      <c r="AA28" s="45" t="s">
        <v>180</v>
      </c>
      <c r="AB28" s="3">
        <f>'WCD2010 - Power Cottonweed'!$M$2</f>
        <v>0</v>
      </c>
      <c r="AC28" s="3" t="s">
        <v>94</v>
      </c>
      <c r="AD28" s="3">
        <f>SUM(COUNTA('WCD2010 - Power Cottonweed'!$A$2:$A$500))</f>
        <v>23</v>
      </c>
    </row>
    <row r="29" spans="1:35" ht="14" thickBot="1" x14ac:dyDescent="0.2">
      <c r="A29" s="43" t="s">
        <v>166</v>
      </c>
      <c r="B29" s="3">
        <f>Emerald!$O$2</f>
        <v>0</v>
      </c>
      <c r="C29" s="3" t="s">
        <v>94</v>
      </c>
      <c r="D29" s="3">
        <f>Emerald!$X$2</f>
        <v>107</v>
      </c>
      <c r="E29" s="5"/>
      <c r="F29" s="3">
        <f>Emerald!$P$2</f>
        <v>0</v>
      </c>
      <c r="G29" s="3" t="s">
        <v>94</v>
      </c>
      <c r="H29" s="3">
        <f>Emerald!$X$30</f>
        <v>89</v>
      </c>
      <c r="I29" s="5"/>
      <c r="J29" s="3">
        <v>0</v>
      </c>
      <c r="K29" s="3" t="s">
        <v>94</v>
      </c>
      <c r="L29" s="3">
        <v>0</v>
      </c>
      <c r="M29" s="5"/>
      <c r="N29" s="3">
        <v>0</v>
      </c>
      <c r="O29" s="3" t="s">
        <v>94</v>
      </c>
      <c r="P29" s="3">
        <v>0</v>
      </c>
      <c r="Q29" s="5"/>
      <c r="R29" s="3">
        <f t="shared" si="3"/>
        <v>0</v>
      </c>
      <c r="S29" s="3" t="s">
        <v>94</v>
      </c>
      <c r="T29" s="4">
        <f t="shared" si="4"/>
        <v>196</v>
      </c>
      <c r="V29" s="47" t="s">
        <v>175</v>
      </c>
      <c r="W29" s="3">
        <f>'Trick or Trade 2023'!$M$2</f>
        <v>0</v>
      </c>
      <c r="X29" s="3" t="s">
        <v>94</v>
      </c>
      <c r="Y29" s="3">
        <f>SUM(COUNTA('Trick or Trade 2023'!$A$2:$A$500))</f>
        <v>30</v>
      </c>
      <c r="AA29" s="45" t="s">
        <v>184</v>
      </c>
      <c r="AB29" s="3">
        <f>'WCD2010 - Boltevoir'!$M$2</f>
        <v>0</v>
      </c>
      <c r="AC29" s="3" t="s">
        <v>94</v>
      </c>
      <c r="AD29" s="3">
        <f>SUM(COUNTA('WCD2010 - Boltevoir'!$A$2:$A$500))</f>
        <v>32</v>
      </c>
      <c r="AF29" s="345" t="s">
        <v>169</v>
      </c>
      <c r="AG29" s="358"/>
      <c r="AH29" s="358"/>
      <c r="AI29" s="346"/>
    </row>
    <row r="30" spans="1:35" x14ac:dyDescent="0.15">
      <c r="A30" s="43" t="s">
        <v>170</v>
      </c>
      <c r="B30" s="3">
        <f>'Unseen Forces'!$O$2</f>
        <v>0</v>
      </c>
      <c r="C30" s="3" t="s">
        <v>94</v>
      </c>
      <c r="D30" s="3">
        <f>'Unseen Forces'!$X$2</f>
        <v>145</v>
      </c>
      <c r="E30" s="5"/>
      <c r="F30" s="3">
        <f>'Unseen Forces'!$P$2</f>
        <v>0</v>
      </c>
      <c r="G30" s="3" t="s">
        <v>94</v>
      </c>
      <c r="H30" s="3">
        <f>'Unseen Forces'!$X$30</f>
        <v>100</v>
      </c>
      <c r="I30" s="5"/>
      <c r="J30" s="3">
        <v>0</v>
      </c>
      <c r="K30" s="3" t="s">
        <v>94</v>
      </c>
      <c r="L30" s="3">
        <v>0</v>
      </c>
      <c r="M30" s="5"/>
      <c r="N30" s="3">
        <v>0</v>
      </c>
      <c r="O30" s="3" t="s">
        <v>94</v>
      </c>
      <c r="P30" s="3">
        <v>0</v>
      </c>
      <c r="Q30" s="5"/>
      <c r="R30" s="3">
        <f t="shared" si="3"/>
        <v>0</v>
      </c>
      <c r="S30" s="3" t="s">
        <v>94</v>
      </c>
      <c r="T30" s="4">
        <f t="shared" si="4"/>
        <v>245</v>
      </c>
      <c r="V30" s="47" t="s">
        <v>9517</v>
      </c>
      <c r="W30" s="3">
        <f>'Trick or Trade 2024'!$M$2</f>
        <v>0</v>
      </c>
      <c r="X30" s="3" t="s">
        <v>94</v>
      </c>
      <c r="Y30" s="3">
        <f>SUM(COUNTA('Trick or Trade 2024'!$A$2:$A$500))</f>
        <v>30</v>
      </c>
      <c r="AA30" s="45" t="s">
        <v>188</v>
      </c>
      <c r="AB30" s="3">
        <f>'WCD2011 - Megazone'!$M$2</f>
        <v>0</v>
      </c>
      <c r="AC30" s="3" t="s">
        <v>94</v>
      </c>
      <c r="AD30" s="3">
        <f>SUM(COUNTA('WCD2011 - Megazone'!$A$2:$A$500))</f>
        <v>21</v>
      </c>
      <c r="AF30" s="255" t="s">
        <v>173</v>
      </c>
      <c r="AG30" s="258">
        <f>'Card Rarity Calculations'!DV32</f>
        <v>0</v>
      </c>
      <c r="AH30" s="185" t="s">
        <v>94</v>
      </c>
      <c r="AI30" s="199">
        <f>'Card Rarity Calculations'!DV3</f>
        <v>10379</v>
      </c>
    </row>
    <row r="31" spans="1:35" x14ac:dyDescent="0.15">
      <c r="A31" s="43" t="s">
        <v>174</v>
      </c>
      <c r="B31" s="3">
        <f>'Delta Species'!$O$2</f>
        <v>0</v>
      </c>
      <c r="C31" s="3" t="s">
        <v>94</v>
      </c>
      <c r="D31" s="3">
        <f>'Delta Species'!$X$2</f>
        <v>114</v>
      </c>
      <c r="E31" s="5"/>
      <c r="F31" s="3">
        <f>'Delta Species'!$P$2</f>
        <v>0</v>
      </c>
      <c r="G31" s="3" t="s">
        <v>94</v>
      </c>
      <c r="H31" s="3">
        <f>'Delta Species'!$X$30</f>
        <v>107</v>
      </c>
      <c r="I31" s="5"/>
      <c r="J31" s="3">
        <v>0</v>
      </c>
      <c r="K31" s="3" t="s">
        <v>94</v>
      </c>
      <c r="L31" s="3">
        <v>0</v>
      </c>
      <c r="M31" s="5"/>
      <c r="N31" s="3">
        <v>0</v>
      </c>
      <c r="O31" s="3" t="s">
        <v>94</v>
      </c>
      <c r="P31" s="3">
        <v>0</v>
      </c>
      <c r="Q31" s="5"/>
      <c r="R31" s="3">
        <f t="shared" si="3"/>
        <v>0</v>
      </c>
      <c r="S31" s="3" t="s">
        <v>94</v>
      </c>
      <c r="T31" s="4">
        <f t="shared" si="4"/>
        <v>221</v>
      </c>
      <c r="V31" s="47" t="s">
        <v>179</v>
      </c>
      <c r="W31" s="3">
        <f>'Holiday Calendar'!$M$2</f>
        <v>0</v>
      </c>
      <c r="X31" s="3" t="s">
        <v>94</v>
      </c>
      <c r="Y31" s="3">
        <f>SUM(COUNTA('Holiday Calendar'!$A$2:$A$500))</f>
        <v>23</v>
      </c>
      <c r="AA31" s="45" t="s">
        <v>192</v>
      </c>
      <c r="AB31" s="3">
        <f>'WCD2011 - Reshiphlosion'!$M$2</f>
        <v>0</v>
      </c>
      <c r="AC31" s="3" t="s">
        <v>94</v>
      </c>
      <c r="AD31" s="3">
        <f>SUM(COUNTA('WCD2011 - Reshiphlosion'!$A$2:$A$500))</f>
        <v>19</v>
      </c>
      <c r="AF31" s="256" t="s">
        <v>177</v>
      </c>
      <c r="AG31" s="259">
        <f>'Card Rarity Calculations'!DV33</f>
        <v>0</v>
      </c>
      <c r="AH31" s="198" t="s">
        <v>94</v>
      </c>
      <c r="AI31" s="200">
        <f>'Card Rarity Calculations'!DV4</f>
        <v>9490</v>
      </c>
    </row>
    <row r="32" spans="1:35" x14ac:dyDescent="0.15">
      <c r="A32" s="43" t="s">
        <v>178</v>
      </c>
      <c r="B32" s="3">
        <f>'Legend Maker'!$O$2</f>
        <v>0</v>
      </c>
      <c r="C32" s="3" t="s">
        <v>94</v>
      </c>
      <c r="D32" s="3">
        <f>'Legend Maker'!$X$2</f>
        <v>93</v>
      </c>
      <c r="E32" s="5"/>
      <c r="F32" s="3">
        <f>'Legend Maker'!$P$2</f>
        <v>0</v>
      </c>
      <c r="G32" s="3" t="s">
        <v>94</v>
      </c>
      <c r="H32" s="3">
        <f>'Legend Maker'!$X$30</f>
        <v>82</v>
      </c>
      <c r="I32" s="5"/>
      <c r="J32" s="3">
        <v>0</v>
      </c>
      <c r="K32" s="3" t="s">
        <v>94</v>
      </c>
      <c r="L32" s="3">
        <v>0</v>
      </c>
      <c r="M32" s="5"/>
      <c r="N32" s="3">
        <v>0</v>
      </c>
      <c r="O32" s="3" t="s">
        <v>94</v>
      </c>
      <c r="P32" s="3">
        <v>0</v>
      </c>
      <c r="Q32" s="5"/>
      <c r="R32" s="3">
        <f t="shared" si="3"/>
        <v>0</v>
      </c>
      <c r="S32" s="3" t="s">
        <v>94</v>
      </c>
      <c r="T32" s="4">
        <f t="shared" si="4"/>
        <v>175</v>
      </c>
      <c r="V32" s="47" t="s">
        <v>183</v>
      </c>
      <c r="W32" s="3">
        <f>'Pokémon TCG Classic'!$M$2</f>
        <v>0</v>
      </c>
      <c r="X32" s="3" t="s">
        <v>94</v>
      </c>
      <c r="Y32" s="3">
        <f>SUM(COUNTA('Pokémon TCG Classic'!$A$2:$A$500))</f>
        <v>102</v>
      </c>
      <c r="AA32" s="45" t="s">
        <v>196</v>
      </c>
      <c r="AB32" s="3">
        <f>'WCD2011 - The Truth'!$M$2</f>
        <v>0</v>
      </c>
      <c r="AC32" s="3" t="s">
        <v>94</v>
      </c>
      <c r="AD32" s="3">
        <f>SUM(COUNTA('WCD2011 - The Truth'!$A$2:$A$500))</f>
        <v>28</v>
      </c>
      <c r="AF32" s="256" t="s">
        <v>181</v>
      </c>
      <c r="AG32" s="259">
        <f>'Card Rarity Calculations'!DV34</f>
        <v>0</v>
      </c>
      <c r="AH32" s="198" t="s">
        <v>94</v>
      </c>
      <c r="AI32" s="200">
        <f>'Card Rarity Calculations'!DV5</f>
        <v>4856</v>
      </c>
    </row>
    <row r="33" spans="1:35" x14ac:dyDescent="0.15">
      <c r="A33" s="43" t="s">
        <v>182</v>
      </c>
      <c r="B33" s="3">
        <f>'Holon Phantoms'!$O$2</f>
        <v>0</v>
      </c>
      <c r="C33" s="3" t="s">
        <v>94</v>
      </c>
      <c r="D33" s="3">
        <f>'Holon Phantoms'!$X$2</f>
        <v>111</v>
      </c>
      <c r="E33" s="5"/>
      <c r="F33" s="3">
        <f>'Holon Phantoms'!$P$2</f>
        <v>0</v>
      </c>
      <c r="G33" s="3" t="s">
        <v>94</v>
      </c>
      <c r="H33" s="3">
        <f>'Holon Phantoms'!$X$30</f>
        <v>98</v>
      </c>
      <c r="I33" s="5"/>
      <c r="J33" s="3">
        <v>0</v>
      </c>
      <c r="K33" s="3" t="s">
        <v>94</v>
      </c>
      <c r="L33" s="3">
        <v>0</v>
      </c>
      <c r="M33" s="5"/>
      <c r="N33" s="3">
        <v>0</v>
      </c>
      <c r="O33" s="3" t="s">
        <v>94</v>
      </c>
      <c r="P33" s="3">
        <v>0</v>
      </c>
      <c r="Q33" s="5"/>
      <c r="R33" s="3">
        <f t="shared" si="3"/>
        <v>0</v>
      </c>
      <c r="S33" s="3" t="s">
        <v>94</v>
      </c>
      <c r="T33" s="4">
        <f t="shared" si="4"/>
        <v>209</v>
      </c>
      <c r="V33" s="47" t="s">
        <v>187</v>
      </c>
      <c r="W33" s="3">
        <f>'My First Battle'!$M$2</f>
        <v>0</v>
      </c>
      <c r="X33" s="3" t="s">
        <v>94</v>
      </c>
      <c r="Y33" s="3">
        <f>SUM(COUNTA('My First Battle'!$A$2:$A$500))</f>
        <v>48</v>
      </c>
      <c r="AA33" s="45" t="s">
        <v>200</v>
      </c>
      <c r="AB33" s="3">
        <f>'WCD2011 - Twinboar'!$M$2</f>
        <v>0</v>
      </c>
      <c r="AC33" s="3" t="s">
        <v>94</v>
      </c>
      <c r="AD33" s="3">
        <f>SUM(COUNTA('WCD2011 - Twinboar'!$A$2:$A$500))</f>
        <v>22</v>
      </c>
      <c r="AF33" s="256" t="s">
        <v>185</v>
      </c>
      <c r="AG33" s="259">
        <f>'Card Rarity Calculations'!DV35</f>
        <v>0</v>
      </c>
      <c r="AH33" s="198" t="s">
        <v>94</v>
      </c>
      <c r="AI33" s="200">
        <f>'Card Rarity Calculations'!DV6</f>
        <v>3183</v>
      </c>
    </row>
    <row r="34" spans="1:35" x14ac:dyDescent="0.15">
      <c r="A34" s="43" t="s">
        <v>186</v>
      </c>
      <c r="B34" s="3">
        <f>'Crystal Guardians'!$O$2</f>
        <v>0</v>
      </c>
      <c r="C34" s="3" t="s">
        <v>94</v>
      </c>
      <c r="D34" s="3">
        <f>'Crystal Guardians'!$X$2</f>
        <v>100</v>
      </c>
      <c r="E34" s="5"/>
      <c r="F34" s="3">
        <f>'Crystal Guardians'!$P$2</f>
        <v>0</v>
      </c>
      <c r="G34" s="3" t="s">
        <v>94</v>
      </c>
      <c r="H34" s="3">
        <f>'Crystal Guardians'!$X$30</f>
        <v>88</v>
      </c>
      <c r="I34" s="5"/>
      <c r="J34" s="3">
        <v>0</v>
      </c>
      <c r="K34" s="3" t="s">
        <v>94</v>
      </c>
      <c r="L34" s="3">
        <v>0</v>
      </c>
      <c r="M34" s="5"/>
      <c r="N34" s="3">
        <v>0</v>
      </c>
      <c r="O34" s="3" t="s">
        <v>94</v>
      </c>
      <c r="P34" s="3">
        <v>0</v>
      </c>
      <c r="Q34" s="5"/>
      <c r="R34" s="3">
        <f t="shared" si="3"/>
        <v>0</v>
      </c>
      <c r="S34" s="3" t="s">
        <v>94</v>
      </c>
      <c r="T34" s="4">
        <f t="shared" si="4"/>
        <v>188</v>
      </c>
      <c r="V34" s="45" t="s">
        <v>191</v>
      </c>
      <c r="W34" s="3">
        <f>'POP Series 1'!$M$2</f>
        <v>0</v>
      </c>
      <c r="X34" s="3" t="s">
        <v>94</v>
      </c>
      <c r="Y34" s="3">
        <f>SUM(COUNTA('POP Series 1'!$A$2:$A$500))</f>
        <v>17</v>
      </c>
      <c r="AA34" s="45" t="s">
        <v>204</v>
      </c>
      <c r="AB34" s="3">
        <f>'WCD2012 - Pesadelo Prism'!$M$2</f>
        <v>0</v>
      </c>
      <c r="AC34" s="3" t="s">
        <v>94</v>
      </c>
      <c r="AD34" s="3">
        <f>SUM(COUNTA('WCD2012 - Pesadelo Prism'!$A$2:$A$500))</f>
        <v>22</v>
      </c>
      <c r="AF34" s="256" t="s">
        <v>189</v>
      </c>
      <c r="AG34" s="259">
        <f>'Card Rarity Calculations'!DV36</f>
        <v>0</v>
      </c>
      <c r="AH34" s="198" t="s">
        <v>94</v>
      </c>
      <c r="AI34" s="200">
        <f>'Card Rarity Calculations'!DV7</f>
        <v>326</v>
      </c>
    </row>
    <row r="35" spans="1:35" x14ac:dyDescent="0.15">
      <c r="A35" s="43" t="s">
        <v>190</v>
      </c>
      <c r="B35" s="3">
        <f>'Dragon Frontiers'!$O$2</f>
        <v>0</v>
      </c>
      <c r="C35" s="3" t="s">
        <v>94</v>
      </c>
      <c r="D35" s="3">
        <f>'Dragon Frontiers'!$X$2</f>
        <v>101</v>
      </c>
      <c r="E35" s="5"/>
      <c r="F35" s="3">
        <f>'Dragon Frontiers'!$P$2</f>
        <v>0</v>
      </c>
      <c r="G35" s="3" t="s">
        <v>94</v>
      </c>
      <c r="H35" s="3">
        <f>'Dragon Frontiers'!$X$30</f>
        <v>89</v>
      </c>
      <c r="I35" s="5"/>
      <c r="J35" s="3">
        <v>0</v>
      </c>
      <c r="K35" s="3" t="s">
        <v>94</v>
      </c>
      <c r="L35" s="3">
        <v>0</v>
      </c>
      <c r="M35" s="5"/>
      <c r="N35" s="3">
        <v>0</v>
      </c>
      <c r="O35" s="3" t="s">
        <v>94</v>
      </c>
      <c r="P35" s="3">
        <v>0</v>
      </c>
      <c r="Q35" s="5"/>
      <c r="R35" s="3">
        <f t="shared" si="3"/>
        <v>0</v>
      </c>
      <c r="S35" s="3" t="s">
        <v>94</v>
      </c>
      <c r="T35" s="4">
        <f t="shared" si="4"/>
        <v>190</v>
      </c>
      <c r="V35" s="45" t="s">
        <v>195</v>
      </c>
      <c r="W35" s="3">
        <f>'POP Series 2'!$M$2</f>
        <v>0</v>
      </c>
      <c r="X35" s="3" t="s">
        <v>94</v>
      </c>
      <c r="Y35" s="3">
        <f>SUM(COUNTA('POP Series 2'!$A$2:$A$500))</f>
        <v>17</v>
      </c>
      <c r="AA35" s="45" t="s">
        <v>208</v>
      </c>
      <c r="AB35" s="3">
        <f>'WCD2012 - Terraki-Mewtwo'!$M$2</f>
        <v>0</v>
      </c>
      <c r="AC35" s="3" t="s">
        <v>94</v>
      </c>
      <c r="AD35" s="3">
        <f>SUM(COUNTA('WCD2012 - Terraki-Mewtwo'!$A$2:$A$500))</f>
        <v>20</v>
      </c>
      <c r="AF35" s="256" t="s">
        <v>193</v>
      </c>
      <c r="AG35" s="259">
        <f>'Card Rarity Calculations'!DV37</f>
        <v>0</v>
      </c>
      <c r="AH35" s="198" t="s">
        <v>94</v>
      </c>
      <c r="AI35" s="200">
        <f>'Card Rarity Calculations'!DV8</f>
        <v>160</v>
      </c>
    </row>
    <row r="36" spans="1:35" x14ac:dyDescent="0.15">
      <c r="A36" s="43" t="s">
        <v>194</v>
      </c>
      <c r="B36" s="3">
        <f>'Power Keepers'!$O$2</f>
        <v>0</v>
      </c>
      <c r="C36" s="3" t="s">
        <v>94</v>
      </c>
      <c r="D36" s="3">
        <f>'Power Keepers'!$X$2</f>
        <v>108</v>
      </c>
      <c r="E36" s="5"/>
      <c r="F36" s="3">
        <f>'Power Keepers'!$P$2</f>
        <v>0</v>
      </c>
      <c r="G36" s="3" t="s">
        <v>94</v>
      </c>
      <c r="H36" s="3">
        <f>'Power Keepers'!$X$30</f>
        <v>91</v>
      </c>
      <c r="I36" s="5"/>
      <c r="J36" s="3">
        <v>0</v>
      </c>
      <c r="K36" s="3" t="s">
        <v>94</v>
      </c>
      <c r="L36" s="3">
        <v>0</v>
      </c>
      <c r="M36" s="5"/>
      <c r="N36" s="3">
        <v>0</v>
      </c>
      <c r="O36" s="3" t="s">
        <v>94</v>
      </c>
      <c r="P36" s="3">
        <v>0</v>
      </c>
      <c r="Q36" s="5"/>
      <c r="R36" s="3">
        <f t="shared" si="3"/>
        <v>0</v>
      </c>
      <c r="S36" s="3" t="s">
        <v>94</v>
      </c>
      <c r="T36" s="4">
        <f t="shared" si="4"/>
        <v>199</v>
      </c>
      <c r="V36" s="45" t="s">
        <v>199</v>
      </c>
      <c r="W36" s="3">
        <f>'POP Series 3'!$M$2</f>
        <v>0</v>
      </c>
      <c r="X36" s="3" t="s">
        <v>94</v>
      </c>
      <c r="Y36" s="3">
        <f>SUM(COUNTA('POP Series 3'!$A$2:$A$500))</f>
        <v>17</v>
      </c>
      <c r="AA36" s="45" t="s">
        <v>212</v>
      </c>
      <c r="AB36" s="3">
        <f>'WCD2012 - Eeltwo'!$M$2</f>
        <v>0</v>
      </c>
      <c r="AC36" s="3" t="s">
        <v>94</v>
      </c>
      <c r="AD36" s="3">
        <f>SUM(COUNTA('WCD2012 - Eeltwo'!$A$2:$A$500))</f>
        <v>22</v>
      </c>
      <c r="AF36" s="256" t="s">
        <v>197</v>
      </c>
      <c r="AG36" s="259">
        <f>'Card Rarity Calculations'!DV38</f>
        <v>0</v>
      </c>
      <c r="AH36" s="198" t="s">
        <v>94</v>
      </c>
      <c r="AI36" s="200">
        <f>'Card Rarity Calculations'!DV9</f>
        <v>352</v>
      </c>
    </row>
    <row r="37" spans="1:35" x14ac:dyDescent="0.15">
      <c r="A37" s="43" t="s">
        <v>198</v>
      </c>
      <c r="B37" s="3">
        <f>'Diamond &amp; Pearl'!$O$2</f>
        <v>0</v>
      </c>
      <c r="C37" s="3" t="s">
        <v>94</v>
      </c>
      <c r="D37" s="3">
        <f>'Diamond &amp; Pearl'!$X$2</f>
        <v>130</v>
      </c>
      <c r="E37" s="5"/>
      <c r="F37" s="3">
        <f>'Diamond &amp; Pearl'!$P$2</f>
        <v>0</v>
      </c>
      <c r="G37" s="3" t="s">
        <v>94</v>
      </c>
      <c r="H37" s="3">
        <f>'Diamond &amp; Pearl'!$X$30</f>
        <v>119</v>
      </c>
      <c r="I37" s="5"/>
      <c r="J37" s="3">
        <v>0</v>
      </c>
      <c r="K37" s="3" t="s">
        <v>94</v>
      </c>
      <c r="L37" s="3">
        <v>0</v>
      </c>
      <c r="M37" s="5"/>
      <c r="N37" s="3">
        <v>0</v>
      </c>
      <c r="O37" s="3" t="s">
        <v>94</v>
      </c>
      <c r="P37" s="3">
        <v>0</v>
      </c>
      <c r="Q37" s="5"/>
      <c r="R37" s="3">
        <f t="shared" si="3"/>
        <v>0</v>
      </c>
      <c r="S37" s="3" t="s">
        <v>94</v>
      </c>
      <c r="T37" s="4">
        <f t="shared" si="4"/>
        <v>249</v>
      </c>
      <c r="V37" s="45" t="s">
        <v>203</v>
      </c>
      <c r="W37" s="3">
        <f>'POP Series 4'!$M$2</f>
        <v>0</v>
      </c>
      <c r="X37" s="3" t="s">
        <v>94</v>
      </c>
      <c r="Y37" s="3">
        <f>SUM(COUNTA('POP Series 4'!$A$2:$A$500))</f>
        <v>17</v>
      </c>
      <c r="AA37" s="45" t="s">
        <v>216</v>
      </c>
      <c r="AB37" s="3">
        <f>'WCD2012 - CMT Deck'!$M$2</f>
        <v>0</v>
      </c>
      <c r="AC37" s="3" t="s">
        <v>94</v>
      </c>
      <c r="AD37" s="3">
        <f>SUM(COUNTA('WCD2012 - CMT Deck'!$A$2:$A$500))</f>
        <v>24</v>
      </c>
      <c r="AF37" s="256" t="s">
        <v>201</v>
      </c>
      <c r="AG37" s="259">
        <f>'Card Rarity Calculations'!DV39</f>
        <v>0</v>
      </c>
      <c r="AH37" s="198" t="s">
        <v>94</v>
      </c>
      <c r="AI37" s="200">
        <f>'Card Rarity Calculations'!DV10</f>
        <v>248</v>
      </c>
    </row>
    <row r="38" spans="1:35" x14ac:dyDescent="0.15">
      <c r="A38" s="43" t="s">
        <v>202</v>
      </c>
      <c r="B38" s="3">
        <f>'Mysterious Treasures'!$O$2</f>
        <v>0</v>
      </c>
      <c r="C38" s="3" t="s">
        <v>94</v>
      </c>
      <c r="D38" s="3">
        <f>'Mysterious Treasures'!$X$2</f>
        <v>124</v>
      </c>
      <c r="E38" s="5"/>
      <c r="F38" s="3">
        <f>'Mysterious Treasures'!$P$2</f>
        <v>0</v>
      </c>
      <c r="G38" s="3" t="s">
        <v>94</v>
      </c>
      <c r="H38" s="3">
        <f>'Mysterious Treasures'!$X$30</f>
        <v>120</v>
      </c>
      <c r="I38" s="5"/>
      <c r="J38" s="3">
        <v>0</v>
      </c>
      <c r="K38" s="3" t="s">
        <v>94</v>
      </c>
      <c r="L38" s="3">
        <v>0</v>
      </c>
      <c r="M38" s="5"/>
      <c r="N38" s="3">
        <v>0</v>
      </c>
      <c r="O38" s="3" t="s">
        <v>94</v>
      </c>
      <c r="P38" s="3">
        <v>0</v>
      </c>
      <c r="Q38" s="5"/>
      <c r="R38" s="3">
        <f t="shared" si="3"/>
        <v>0</v>
      </c>
      <c r="S38" s="3" t="s">
        <v>94</v>
      </c>
      <c r="T38" s="4">
        <f t="shared" si="4"/>
        <v>244</v>
      </c>
      <c r="V38" s="45" t="s">
        <v>207</v>
      </c>
      <c r="W38" s="3">
        <f>'POP Series 5'!$M$2</f>
        <v>0</v>
      </c>
      <c r="X38" s="3" t="s">
        <v>94</v>
      </c>
      <c r="Y38" s="3">
        <f>SUM(COUNTA('POP Series 5'!$A$2:$A$500))</f>
        <v>17</v>
      </c>
      <c r="AA38" s="45" t="s">
        <v>220</v>
      </c>
      <c r="AB38" s="3">
        <f>'WCD2013 - American Gothic'!$M$2</f>
        <v>0</v>
      </c>
      <c r="AC38" s="3" t="s">
        <v>94</v>
      </c>
      <c r="AD38" s="3">
        <f>SUM(COUNTA('WCD2013 - American Gothic'!$A$2:$A$500))</f>
        <v>27</v>
      </c>
      <c r="AF38" s="256" t="s">
        <v>205</v>
      </c>
      <c r="AG38" s="259">
        <f>'Card Rarity Calculations'!DV40</f>
        <v>0</v>
      </c>
      <c r="AH38" s="198" t="s">
        <v>94</v>
      </c>
      <c r="AI38" s="200">
        <f>'Card Rarity Calculations'!DV11</f>
        <v>275</v>
      </c>
    </row>
    <row r="39" spans="1:35" x14ac:dyDescent="0.15">
      <c r="A39" s="43" t="s">
        <v>206</v>
      </c>
      <c r="B39" s="3">
        <f>'Secret Wonders'!$O$2</f>
        <v>0</v>
      </c>
      <c r="C39" s="3" t="s">
        <v>94</v>
      </c>
      <c r="D39" s="3">
        <f>'Secret Wonders'!$X$2</f>
        <v>132</v>
      </c>
      <c r="E39" s="5"/>
      <c r="F39" s="3">
        <f>'Secret Wonders'!$P$2</f>
        <v>0</v>
      </c>
      <c r="G39" s="3" t="s">
        <v>94</v>
      </c>
      <c r="H39" s="3">
        <f>'Secret Wonders'!$X$30</f>
        <v>130</v>
      </c>
      <c r="I39" s="5"/>
      <c r="J39" s="3">
        <v>0</v>
      </c>
      <c r="K39" s="3" t="s">
        <v>94</v>
      </c>
      <c r="L39" s="3">
        <v>0</v>
      </c>
      <c r="M39" s="5"/>
      <c r="N39" s="3">
        <v>0</v>
      </c>
      <c r="O39" s="3" t="s">
        <v>94</v>
      </c>
      <c r="P39" s="3">
        <v>0</v>
      </c>
      <c r="Q39" s="5"/>
      <c r="R39" s="3">
        <f t="shared" si="3"/>
        <v>0</v>
      </c>
      <c r="S39" s="3" t="s">
        <v>94</v>
      </c>
      <c r="T39" s="4">
        <f t="shared" si="4"/>
        <v>262</v>
      </c>
      <c r="V39" s="45" t="s">
        <v>211</v>
      </c>
      <c r="W39" s="3">
        <f>'POP Series 6'!$M$2</f>
        <v>0</v>
      </c>
      <c r="X39" s="3" t="s">
        <v>94</v>
      </c>
      <c r="Y39" s="3">
        <f>SUM(COUNTA('POP Series 6'!$A$2:$A$500))</f>
        <v>17</v>
      </c>
      <c r="AA39" s="45" t="s">
        <v>224</v>
      </c>
      <c r="AB39" s="3">
        <f>'WCD2013 - Darkrai Deck'!$M$2</f>
        <v>0</v>
      </c>
      <c r="AC39" s="3" t="s">
        <v>94</v>
      </c>
      <c r="AD39" s="3">
        <f>SUM(COUNTA('WCD2013 - Darkrai Deck'!$A$2:$A$500))</f>
        <v>20</v>
      </c>
      <c r="AF39" s="256" t="s">
        <v>209</v>
      </c>
      <c r="AG39" s="259">
        <f>'Card Rarity Calculations'!DV41</f>
        <v>0</v>
      </c>
      <c r="AH39" s="198" t="s">
        <v>94</v>
      </c>
      <c r="AI39" s="200">
        <f>'Card Rarity Calculations'!DV12</f>
        <v>26</v>
      </c>
    </row>
    <row r="40" spans="1:35" x14ac:dyDescent="0.15">
      <c r="A40" s="43" t="s">
        <v>210</v>
      </c>
      <c r="B40" s="3">
        <f>'Great Encounters'!$O$2</f>
        <v>0</v>
      </c>
      <c r="C40" s="3" t="s">
        <v>94</v>
      </c>
      <c r="D40" s="3">
        <f>'Great Encounters'!$X$2</f>
        <v>106</v>
      </c>
      <c r="E40" s="5"/>
      <c r="F40" s="3">
        <f>'Great Encounters'!$P$2</f>
        <v>0</v>
      </c>
      <c r="G40" s="3" t="s">
        <v>94</v>
      </c>
      <c r="H40" s="3">
        <f>'Great Encounters'!$X$30</f>
        <v>102</v>
      </c>
      <c r="I40" s="5"/>
      <c r="J40" s="3">
        <v>0</v>
      </c>
      <c r="K40" s="3" t="s">
        <v>94</v>
      </c>
      <c r="L40" s="3">
        <v>0</v>
      </c>
      <c r="M40" s="5"/>
      <c r="N40" s="3">
        <v>0</v>
      </c>
      <c r="O40" s="3" t="s">
        <v>94</v>
      </c>
      <c r="P40" s="3">
        <v>0</v>
      </c>
      <c r="Q40" s="5"/>
      <c r="R40" s="3">
        <f t="shared" si="3"/>
        <v>0</v>
      </c>
      <c r="S40" s="3" t="s">
        <v>94</v>
      </c>
      <c r="T40" s="4">
        <f t="shared" si="4"/>
        <v>208</v>
      </c>
      <c r="V40" s="45" t="s">
        <v>215</v>
      </c>
      <c r="W40" s="3">
        <f>'POP Series 7'!$M$2</f>
        <v>0</v>
      </c>
      <c r="X40" s="3" t="s">
        <v>94</v>
      </c>
      <c r="Y40" s="3">
        <f>SUM(COUNTA('POP Series 7'!$A$2:$A$500))</f>
        <v>17</v>
      </c>
      <c r="AA40" s="45" t="s">
        <v>228</v>
      </c>
      <c r="AB40" s="3">
        <f>'WCD2013 - Anguille Sous Roche'!$M$2</f>
        <v>0</v>
      </c>
      <c r="AC40" s="3" t="s">
        <v>94</v>
      </c>
      <c r="AD40" s="3">
        <f>SUM(COUNTA('WCD2013 - Anguille Sous Roche'!$A$2:$A$500))</f>
        <v>19</v>
      </c>
      <c r="AF40" s="256" t="s">
        <v>9126</v>
      </c>
      <c r="AG40" s="259">
        <f>'Card Rarity Calculations'!DV42</f>
        <v>0</v>
      </c>
      <c r="AH40" s="198" t="s">
        <v>94</v>
      </c>
      <c r="AI40" s="200">
        <f>'Card Rarity Calculations'!DV13</f>
        <v>12</v>
      </c>
    </row>
    <row r="41" spans="1:35" x14ac:dyDescent="0.15">
      <c r="A41" s="43" t="s">
        <v>214</v>
      </c>
      <c r="B41" s="3">
        <f>'Majestic Dawn'!$O$2</f>
        <v>0</v>
      </c>
      <c r="C41" s="3" t="s">
        <v>94</v>
      </c>
      <c r="D41" s="3">
        <f>'Majestic Dawn'!$X$2</f>
        <v>100</v>
      </c>
      <c r="E41" s="5"/>
      <c r="F41" s="3">
        <f>'Majestic Dawn'!$P$2</f>
        <v>0</v>
      </c>
      <c r="G41" s="3" t="s">
        <v>94</v>
      </c>
      <c r="H41" s="3">
        <f>'Majestic Dawn'!$X$30</f>
        <v>96</v>
      </c>
      <c r="I41" s="5"/>
      <c r="J41" s="3">
        <v>0</v>
      </c>
      <c r="K41" s="3" t="s">
        <v>94</v>
      </c>
      <c r="L41" s="3">
        <v>0</v>
      </c>
      <c r="M41" s="5"/>
      <c r="N41" s="3">
        <v>0</v>
      </c>
      <c r="O41" s="3" t="s">
        <v>94</v>
      </c>
      <c r="P41" s="3">
        <v>0</v>
      </c>
      <c r="Q41" s="5"/>
      <c r="R41" s="3">
        <f t="shared" si="3"/>
        <v>0</v>
      </c>
      <c r="S41" s="3" t="s">
        <v>94</v>
      </c>
      <c r="T41" s="4">
        <f t="shared" si="4"/>
        <v>196</v>
      </c>
      <c r="V41" s="45" t="s">
        <v>219</v>
      </c>
      <c r="W41" s="3">
        <f>'POP Series 8'!$M$2</f>
        <v>0</v>
      </c>
      <c r="X41" s="3" t="s">
        <v>94</v>
      </c>
      <c r="Y41" s="3">
        <f>SUM(COUNTA('POP Series 8'!$A$2:$A$500))</f>
        <v>17</v>
      </c>
      <c r="AA41" s="45" t="s">
        <v>232</v>
      </c>
      <c r="AB41" s="3">
        <f>'WCD2013 - Ultimate Team Plasma'!$M$2</f>
        <v>0</v>
      </c>
      <c r="AC41" s="3" t="s">
        <v>94</v>
      </c>
      <c r="AD41" s="3">
        <f>SUM(COUNTA('WCD2013 - Ultimate Team Plasma'!$A$2:$A$500))</f>
        <v>22</v>
      </c>
      <c r="AF41" s="256" t="s">
        <v>213</v>
      </c>
      <c r="AG41" s="259">
        <f>'Card Rarity Calculations'!DV43</f>
        <v>0</v>
      </c>
      <c r="AH41" s="198" t="s">
        <v>94</v>
      </c>
      <c r="AI41" s="200">
        <f>'Card Rarity Calculations'!DV14</f>
        <v>58</v>
      </c>
    </row>
    <row r="42" spans="1:35" x14ac:dyDescent="0.15">
      <c r="A42" s="43" t="s">
        <v>218</v>
      </c>
      <c r="B42" s="3">
        <f>'Legends Awakened'!$O$2</f>
        <v>0</v>
      </c>
      <c r="C42" s="3" t="s">
        <v>94</v>
      </c>
      <c r="D42" s="3">
        <f>'Legends Awakened'!$X$2</f>
        <v>146</v>
      </c>
      <c r="E42" s="5"/>
      <c r="F42" s="3">
        <f>'Legends Awakened'!$P$2</f>
        <v>0</v>
      </c>
      <c r="G42" s="3" t="s">
        <v>94</v>
      </c>
      <c r="H42" s="3">
        <f>'Legends Awakened'!$X$30</f>
        <v>139</v>
      </c>
      <c r="I42" s="5"/>
      <c r="J42" s="3">
        <v>0</v>
      </c>
      <c r="K42" s="3" t="s">
        <v>94</v>
      </c>
      <c r="L42" s="3">
        <v>0</v>
      </c>
      <c r="M42" s="5"/>
      <c r="N42" s="3">
        <v>0</v>
      </c>
      <c r="O42" s="3" t="s">
        <v>94</v>
      </c>
      <c r="P42" s="3">
        <v>0</v>
      </c>
      <c r="Q42" s="5"/>
      <c r="R42" s="3">
        <f t="shared" si="3"/>
        <v>0</v>
      </c>
      <c r="S42" s="3" t="s">
        <v>94</v>
      </c>
      <c r="T42" s="4">
        <f t="shared" si="4"/>
        <v>285</v>
      </c>
      <c r="V42" s="45" t="s">
        <v>223</v>
      </c>
      <c r="W42" s="3">
        <f>'POP Series 9'!$M$2</f>
        <v>0</v>
      </c>
      <c r="X42" s="3" t="s">
        <v>94</v>
      </c>
      <c r="Y42" s="3">
        <f>SUM(COUNTA('POP Series 9'!$A$2:$A$500))</f>
        <v>17</v>
      </c>
      <c r="AA42" s="45" t="s">
        <v>236</v>
      </c>
      <c r="AB42" s="3">
        <f>'WCD2014 - Plasma Power'!$M$2</f>
        <v>0</v>
      </c>
      <c r="AC42" s="3" t="s">
        <v>94</v>
      </c>
      <c r="AD42" s="3">
        <f>SUM(COUNTA('WCD2014 - Plasma Power'!$A$2:$A$500))</f>
        <v>24</v>
      </c>
      <c r="AF42" s="256" t="s">
        <v>217</v>
      </c>
      <c r="AG42" s="259">
        <f>'Card Rarity Calculations'!DV44</f>
        <v>0</v>
      </c>
      <c r="AH42" s="198" t="s">
        <v>94</v>
      </c>
      <c r="AI42" s="200">
        <f>'Card Rarity Calculations'!DV15</f>
        <v>27</v>
      </c>
    </row>
    <row r="43" spans="1:35" x14ac:dyDescent="0.15">
      <c r="A43" s="43" t="s">
        <v>222</v>
      </c>
      <c r="B43" s="3">
        <f>Stormfront!$O$2</f>
        <v>0</v>
      </c>
      <c r="C43" s="3" t="s">
        <v>94</v>
      </c>
      <c r="D43" s="3">
        <f>Stormfront!$X$2</f>
        <v>106</v>
      </c>
      <c r="E43" s="5"/>
      <c r="F43" s="3">
        <f>Stormfront!$P$2</f>
        <v>0</v>
      </c>
      <c r="G43" s="3" t="s">
        <v>94</v>
      </c>
      <c r="H43" s="3">
        <f>Stormfront!$X$30</f>
        <v>95</v>
      </c>
      <c r="I43" s="5"/>
      <c r="J43" s="3">
        <v>0</v>
      </c>
      <c r="K43" s="3" t="s">
        <v>94</v>
      </c>
      <c r="L43" s="3">
        <v>0</v>
      </c>
      <c r="M43" s="5"/>
      <c r="N43" s="3">
        <v>0</v>
      </c>
      <c r="O43" s="3" t="s">
        <v>94</v>
      </c>
      <c r="P43" s="3">
        <v>0</v>
      </c>
      <c r="Q43" s="5"/>
      <c r="R43" s="3">
        <f t="shared" si="3"/>
        <v>0</v>
      </c>
      <c r="S43" s="3" t="s">
        <v>94</v>
      </c>
      <c r="T43" s="4">
        <f t="shared" si="4"/>
        <v>201</v>
      </c>
      <c r="V43" s="45" t="s">
        <v>227</v>
      </c>
      <c r="W43" s="3">
        <f>'Play! Pokémon Prize Packs S1'!$W$10</f>
        <v>0</v>
      </c>
      <c r="X43" s="3" t="s">
        <v>94</v>
      </c>
      <c r="Y43" s="3">
        <f>'Play! Pokémon Prize Packs S1'!$X$10</f>
        <v>210</v>
      </c>
      <c r="AA43" s="47" t="s">
        <v>240</v>
      </c>
      <c r="AB43" s="3">
        <f>'WCD2014 - Trevgor'!$M$2</f>
        <v>0</v>
      </c>
      <c r="AC43" s="3" t="s">
        <v>94</v>
      </c>
      <c r="AD43" s="3">
        <f>SUM(COUNTA('WCD2014 - Trevgor'!$A$2:$A$500))</f>
        <v>24</v>
      </c>
      <c r="AF43" s="256" t="s">
        <v>221</v>
      </c>
      <c r="AG43" s="259">
        <f>'Card Rarity Calculations'!DV45</f>
        <v>0</v>
      </c>
      <c r="AH43" s="198" t="s">
        <v>94</v>
      </c>
      <c r="AI43" s="200">
        <f>'Card Rarity Calculations'!DV16</f>
        <v>18</v>
      </c>
    </row>
    <row r="44" spans="1:35" x14ac:dyDescent="0.15">
      <c r="A44" s="43" t="s">
        <v>226</v>
      </c>
      <c r="B44" s="3">
        <f>Platinum!$O$2</f>
        <v>0</v>
      </c>
      <c r="C44" s="3" t="s">
        <v>94</v>
      </c>
      <c r="D44" s="3">
        <f>Platinum!$X$2</f>
        <v>133</v>
      </c>
      <c r="E44" s="5"/>
      <c r="F44" s="3">
        <f>Platinum!$P$2</f>
        <v>0</v>
      </c>
      <c r="G44" s="3" t="s">
        <v>94</v>
      </c>
      <c r="H44" s="3">
        <f>Platinum!$X$30</f>
        <v>121</v>
      </c>
      <c r="I44" s="5"/>
      <c r="J44" s="3">
        <v>0</v>
      </c>
      <c r="K44" s="3" t="s">
        <v>94</v>
      </c>
      <c r="L44" s="3">
        <v>0</v>
      </c>
      <c r="M44" s="5"/>
      <c r="N44" s="3">
        <v>0</v>
      </c>
      <c r="O44" s="3" t="s">
        <v>94</v>
      </c>
      <c r="P44" s="3">
        <v>0</v>
      </c>
      <c r="Q44" s="5"/>
      <c r="R44" s="3">
        <f t="shared" si="3"/>
        <v>0</v>
      </c>
      <c r="S44" s="3" t="s">
        <v>94</v>
      </c>
      <c r="T44" s="4">
        <f t="shared" si="4"/>
        <v>254</v>
      </c>
      <c r="V44" s="45" t="s">
        <v>231</v>
      </c>
      <c r="W44" s="3">
        <f>'Play! Pokémon Prize Packs S2'!$W$10</f>
        <v>0</v>
      </c>
      <c r="X44" s="3" t="s">
        <v>94</v>
      </c>
      <c r="Y44" s="3">
        <f>'Play! Pokémon Prize Packs S2'!$X$10</f>
        <v>96</v>
      </c>
      <c r="AA44" s="45" t="s">
        <v>244</v>
      </c>
      <c r="AB44" s="3">
        <f>'WCD2014 - Emerald King'!$M$2</f>
        <v>0</v>
      </c>
      <c r="AC44" s="3" t="s">
        <v>94</v>
      </c>
      <c r="AD44" s="3">
        <f>SUM(COUNTA('WCD2014 - Emerald King'!$A$2:$A$500))</f>
        <v>22</v>
      </c>
      <c r="AF44" s="256" t="s">
        <v>225</v>
      </c>
      <c r="AG44" s="259">
        <f>'Card Rarity Calculations'!DV46</f>
        <v>0</v>
      </c>
      <c r="AH44" s="198" t="s">
        <v>94</v>
      </c>
      <c r="AI44" s="200">
        <f>'Card Rarity Calculations'!DV17</f>
        <v>27</v>
      </c>
    </row>
    <row r="45" spans="1:35" x14ac:dyDescent="0.15">
      <c r="A45" s="43" t="s">
        <v>230</v>
      </c>
      <c r="B45" s="3">
        <f>'Rising Rivals'!$O$2</f>
        <v>0</v>
      </c>
      <c r="C45" s="3" t="s">
        <v>94</v>
      </c>
      <c r="D45" s="3">
        <f>'Rising Rivals'!$X$2</f>
        <v>120</v>
      </c>
      <c r="E45" s="5"/>
      <c r="F45" s="3">
        <f>'Rising Rivals'!$P$2</f>
        <v>0</v>
      </c>
      <c r="G45" s="3" t="s">
        <v>94</v>
      </c>
      <c r="H45" s="3">
        <f>'Rising Rivals'!$X$30</f>
        <v>102</v>
      </c>
      <c r="I45" s="5"/>
      <c r="J45" s="3">
        <v>0</v>
      </c>
      <c r="K45" s="3" t="s">
        <v>94</v>
      </c>
      <c r="L45" s="3">
        <v>0</v>
      </c>
      <c r="M45" s="5"/>
      <c r="N45" s="3">
        <v>0</v>
      </c>
      <c r="O45" s="3" t="s">
        <v>94</v>
      </c>
      <c r="P45" s="3">
        <v>0</v>
      </c>
      <c r="Q45" s="5"/>
      <c r="R45" s="3">
        <f t="shared" si="3"/>
        <v>0</v>
      </c>
      <c r="S45" s="3" t="s">
        <v>94</v>
      </c>
      <c r="T45" s="4">
        <f t="shared" si="4"/>
        <v>222</v>
      </c>
      <c r="V45" s="45" t="s">
        <v>235</v>
      </c>
      <c r="W45" s="3">
        <f>'Play! Pokémon Prize Packs S3'!$W$12</f>
        <v>0</v>
      </c>
      <c r="X45" s="3" t="s">
        <v>94</v>
      </c>
      <c r="Y45" s="3">
        <f>'Play! Pokémon Prize Packs S3'!$X$12</f>
        <v>175</v>
      </c>
      <c r="AA45" s="45" t="s">
        <v>248</v>
      </c>
      <c r="AB45" s="3">
        <f>'WCD2014 - Crazy Punch'!$M$2</f>
        <v>0</v>
      </c>
      <c r="AC45" s="3" t="s">
        <v>94</v>
      </c>
      <c r="AD45" s="3">
        <f>SUM(COUNTA('WCD2014 - Crazy Punch'!$A$2:$A$500))</f>
        <v>29</v>
      </c>
      <c r="AF45" s="256" t="s">
        <v>229</v>
      </c>
      <c r="AG45" s="259">
        <f>'Card Rarity Calculations'!DV47</f>
        <v>0</v>
      </c>
      <c r="AH45" s="198" t="s">
        <v>94</v>
      </c>
      <c r="AI45" s="200">
        <f>'Card Rarity Calculations'!DV18</f>
        <v>9</v>
      </c>
    </row>
    <row r="46" spans="1:35" x14ac:dyDescent="0.15">
      <c r="A46" s="43" t="s">
        <v>234</v>
      </c>
      <c r="B46" s="3">
        <f>'Supreme Victors'!$O$2</f>
        <v>0</v>
      </c>
      <c r="C46" s="3" t="s">
        <v>94</v>
      </c>
      <c r="D46" s="3">
        <f>'Supreme Victors'!$X$2</f>
        <v>153</v>
      </c>
      <c r="E46" s="5"/>
      <c r="F46" s="3">
        <f>'Supreme Victors'!$P$2</f>
        <v>0</v>
      </c>
      <c r="G46" s="3" t="s">
        <v>94</v>
      </c>
      <c r="H46" s="3">
        <f>'Supreme Victors'!$X$30</f>
        <v>140</v>
      </c>
      <c r="I46" s="5"/>
      <c r="J46" s="3">
        <v>0</v>
      </c>
      <c r="K46" s="3" t="s">
        <v>94</v>
      </c>
      <c r="L46" s="3">
        <v>0</v>
      </c>
      <c r="M46" s="5"/>
      <c r="N46" s="3">
        <v>0</v>
      </c>
      <c r="O46" s="3" t="s">
        <v>94</v>
      </c>
      <c r="P46" s="3">
        <v>0</v>
      </c>
      <c r="Q46" s="5"/>
      <c r="R46" s="3">
        <f t="shared" si="3"/>
        <v>0</v>
      </c>
      <c r="S46" s="3" t="s">
        <v>94</v>
      </c>
      <c r="T46" s="4">
        <f t="shared" si="4"/>
        <v>293</v>
      </c>
      <c r="V46" s="45" t="s">
        <v>9133</v>
      </c>
      <c r="W46" s="3">
        <f>'Play! Pokémon Prize Packs S4'!$W$12</f>
        <v>0</v>
      </c>
      <c r="X46" s="3" t="s">
        <v>94</v>
      </c>
      <c r="Y46" s="3">
        <f>'Play! Pokémon Prize Packs S4'!$X$12</f>
        <v>69</v>
      </c>
      <c r="AA46" s="45" t="s">
        <v>252</v>
      </c>
      <c r="AB46" s="3">
        <f>'WCD2015 - Primal Groudon'!$M$2</f>
        <v>0</v>
      </c>
      <c r="AC46" s="3" t="s">
        <v>94</v>
      </c>
      <c r="AD46" s="3">
        <f>SUM(COUNTA('WCD2015 - Primal Groudon'!$A$2:$A$500))</f>
        <v>26</v>
      </c>
      <c r="AF46" s="256" t="s">
        <v>233</v>
      </c>
      <c r="AG46" s="259">
        <f>'Card Rarity Calculations'!DV48</f>
        <v>0</v>
      </c>
      <c r="AH46" s="198" t="s">
        <v>94</v>
      </c>
      <c r="AI46" s="200">
        <f>'Card Rarity Calculations'!DV19</f>
        <v>15</v>
      </c>
    </row>
    <row r="47" spans="1:35" x14ac:dyDescent="0.15">
      <c r="A47" s="43" t="s">
        <v>238</v>
      </c>
      <c r="B47" s="3">
        <f>Arceus!$O$2</f>
        <v>0</v>
      </c>
      <c r="C47" s="3" t="s">
        <v>94</v>
      </c>
      <c r="D47" s="3">
        <f>Arceus!$X$2</f>
        <v>111</v>
      </c>
      <c r="E47" s="5"/>
      <c r="F47" s="3">
        <f>Arceus!$P$2</f>
        <v>0</v>
      </c>
      <c r="G47" s="3" t="s">
        <v>94</v>
      </c>
      <c r="H47" s="3">
        <f>Arceus!$X$30</f>
        <v>93</v>
      </c>
      <c r="I47" s="5"/>
      <c r="J47" s="3">
        <v>0</v>
      </c>
      <c r="K47" s="3" t="s">
        <v>94</v>
      </c>
      <c r="L47" s="3">
        <v>0</v>
      </c>
      <c r="M47" s="5"/>
      <c r="N47" s="3">
        <v>0</v>
      </c>
      <c r="O47" s="3" t="s">
        <v>94</v>
      </c>
      <c r="P47" s="3">
        <v>0</v>
      </c>
      <c r="Q47" s="5"/>
      <c r="R47" s="3">
        <f t="shared" si="3"/>
        <v>0</v>
      </c>
      <c r="S47" s="3" t="s">
        <v>94</v>
      </c>
      <c r="T47" s="4">
        <f t="shared" si="4"/>
        <v>204</v>
      </c>
      <c r="V47" s="45" t="s">
        <v>9478</v>
      </c>
      <c r="W47" s="3">
        <f>'Play! Pokémon Prize Packs S5'!$W$8</f>
        <v>0</v>
      </c>
      <c r="X47" s="3" t="s">
        <v>94</v>
      </c>
      <c r="Y47" s="3">
        <f>'Play! Pokémon Prize Packs S5'!$X$8</f>
        <v>70</v>
      </c>
      <c r="AA47" s="45" t="s">
        <v>256</v>
      </c>
      <c r="AB47" s="3">
        <f>'WCD2015 - The Flying Hammer'!$M$2</f>
        <v>0</v>
      </c>
      <c r="AC47" s="3" t="s">
        <v>94</v>
      </c>
      <c r="AD47" s="3">
        <f>SUM(COUNTA('WCD2015 - The Flying Hammer'!$A$2:$A$500))</f>
        <v>22</v>
      </c>
      <c r="AF47" s="256" t="s">
        <v>9123</v>
      </c>
      <c r="AG47" s="259">
        <f>'Card Rarity Calculations'!DV49</f>
        <v>0</v>
      </c>
      <c r="AH47" s="198" t="s">
        <v>94</v>
      </c>
      <c r="AI47" s="200">
        <f>'Card Rarity Calculations'!DV20</f>
        <v>46</v>
      </c>
    </row>
    <row r="48" spans="1:35" x14ac:dyDescent="0.15">
      <c r="A48" s="43" t="s">
        <v>242</v>
      </c>
      <c r="B48" s="3">
        <f>'HeartGold &amp; SoulSilver'!$O$2</f>
        <v>0</v>
      </c>
      <c r="C48" s="3" t="s">
        <v>94</v>
      </c>
      <c r="D48" s="3">
        <f>'HeartGold &amp; SoulSilver'!$X$2</f>
        <v>124</v>
      </c>
      <c r="E48" s="5"/>
      <c r="F48" s="3">
        <f>'HeartGold &amp; SoulSilver'!$P$2</f>
        <v>0</v>
      </c>
      <c r="G48" s="3" t="s">
        <v>94</v>
      </c>
      <c r="H48" s="3">
        <f>'HeartGold &amp; SoulSilver'!$X$30</f>
        <v>105</v>
      </c>
      <c r="I48" s="5"/>
      <c r="J48" s="3">
        <v>0</v>
      </c>
      <c r="K48" s="3" t="s">
        <v>94</v>
      </c>
      <c r="L48" s="3">
        <v>0</v>
      </c>
      <c r="M48" s="5"/>
      <c r="N48" s="3">
        <v>0</v>
      </c>
      <c r="O48" s="3" t="s">
        <v>94</v>
      </c>
      <c r="P48" s="3">
        <v>0</v>
      </c>
      <c r="Q48" s="5"/>
      <c r="R48" s="3">
        <f t="shared" si="3"/>
        <v>0</v>
      </c>
      <c r="S48" s="3" t="s">
        <v>94</v>
      </c>
      <c r="T48" s="4">
        <f t="shared" si="4"/>
        <v>229</v>
      </c>
      <c r="V48" s="45" t="s">
        <v>9784</v>
      </c>
      <c r="W48" s="3">
        <f>'Play! Pokémon Prize Packs S6'!$W$8</f>
        <v>0</v>
      </c>
      <c r="X48" s="3" t="s">
        <v>94</v>
      </c>
      <c r="Y48" s="3">
        <f>'Play! Pokémon Prize Packs S6'!$X$8</f>
        <v>70</v>
      </c>
      <c r="AA48" s="47" t="s">
        <v>9239</v>
      </c>
      <c r="AB48" s="3">
        <f>'WCD2015 - Punches ''N'' Bites'!$M$2</f>
        <v>0</v>
      </c>
      <c r="AC48" s="3" t="s">
        <v>94</v>
      </c>
      <c r="AD48" s="3">
        <f>SUM(COUNTA('WCD2015 - Punches ''N'' Bites'!$A$2:$A$500))</f>
        <v>22</v>
      </c>
      <c r="AF48" s="256" t="s">
        <v>237</v>
      </c>
      <c r="AG48" s="259">
        <f>'Card Rarity Calculations'!DV50</f>
        <v>0</v>
      </c>
      <c r="AH48" s="198" t="s">
        <v>94</v>
      </c>
      <c r="AI48" s="200">
        <f>'Card Rarity Calculations'!DV21</f>
        <v>190</v>
      </c>
    </row>
    <row r="49" spans="1:35" x14ac:dyDescent="0.15">
      <c r="A49" s="43" t="s">
        <v>246</v>
      </c>
      <c r="B49" s="3">
        <f>Unleashed!$O$2</f>
        <v>0</v>
      </c>
      <c r="C49" s="3" t="s">
        <v>94</v>
      </c>
      <c r="D49" s="3">
        <f>Unleashed!$X$2</f>
        <v>96</v>
      </c>
      <c r="E49" s="5"/>
      <c r="F49" s="3">
        <f>Unleashed!$P$2</f>
        <v>0</v>
      </c>
      <c r="G49" s="3" t="s">
        <v>94</v>
      </c>
      <c r="H49" s="3">
        <f>Unleashed!$X$30</f>
        <v>83</v>
      </c>
      <c r="I49" s="5"/>
      <c r="J49" s="3">
        <v>0</v>
      </c>
      <c r="K49" s="3" t="s">
        <v>94</v>
      </c>
      <c r="L49" s="3">
        <v>0</v>
      </c>
      <c r="M49" s="5"/>
      <c r="N49" s="3">
        <v>0</v>
      </c>
      <c r="O49" s="3" t="s">
        <v>94</v>
      </c>
      <c r="P49" s="3">
        <v>0</v>
      </c>
      <c r="Q49" s="5"/>
      <c r="R49" s="3">
        <f t="shared" si="3"/>
        <v>0</v>
      </c>
      <c r="S49" s="3" t="s">
        <v>94</v>
      </c>
      <c r="T49" s="4">
        <f t="shared" si="4"/>
        <v>179</v>
      </c>
      <c r="V49" s="45" t="s">
        <v>10064</v>
      </c>
      <c r="W49" s="3">
        <f>'Play! Pokémon Prize Packs S7'!$W$8</f>
        <v>0</v>
      </c>
      <c r="X49" s="3" t="s">
        <v>94</v>
      </c>
      <c r="Y49" s="3">
        <f>'Play! Pokémon Prize Packs S7'!$X$8</f>
        <v>68</v>
      </c>
      <c r="AA49" s="45" t="s">
        <v>263</v>
      </c>
      <c r="AB49" s="3">
        <f>'WCD2015 - Honorstoise'!$M$2</f>
        <v>0</v>
      </c>
      <c r="AC49" s="3" t="s">
        <v>94</v>
      </c>
      <c r="AD49" s="3">
        <f>SUM(COUNTA('WCD2015 - Honorstoise'!$A$2:$A$500))</f>
        <v>23</v>
      </c>
      <c r="AF49" s="256" t="s">
        <v>241</v>
      </c>
      <c r="AG49" s="259">
        <f>'Card Rarity Calculations'!DV51</f>
        <v>0</v>
      </c>
      <c r="AH49" s="198" t="s">
        <v>94</v>
      </c>
      <c r="AI49" s="200">
        <f>'Card Rarity Calculations'!DV22</f>
        <v>427</v>
      </c>
    </row>
    <row r="50" spans="1:35" x14ac:dyDescent="0.15">
      <c r="A50" s="43" t="s">
        <v>250</v>
      </c>
      <c r="B50" s="3">
        <f>Undaunted!$O$2</f>
        <v>0</v>
      </c>
      <c r="C50" s="3" t="s">
        <v>94</v>
      </c>
      <c r="D50" s="3">
        <f>Undaunted!$X$2</f>
        <v>91</v>
      </c>
      <c r="E50" s="5"/>
      <c r="F50" s="3">
        <f>Undaunted!$P$2</f>
        <v>0</v>
      </c>
      <c r="G50" s="3" t="s">
        <v>94</v>
      </c>
      <c r="H50" s="3">
        <f>Undaunted!$X$30</f>
        <v>80</v>
      </c>
      <c r="I50" s="5"/>
      <c r="J50" s="3">
        <v>0</v>
      </c>
      <c r="K50" s="3" t="s">
        <v>94</v>
      </c>
      <c r="L50" s="3">
        <v>0</v>
      </c>
      <c r="M50" s="5"/>
      <c r="N50" s="3">
        <v>0</v>
      </c>
      <c r="O50" s="3" t="s">
        <v>94</v>
      </c>
      <c r="P50" s="3">
        <v>0</v>
      </c>
      <c r="Q50" s="5"/>
      <c r="R50" s="3">
        <f t="shared" si="3"/>
        <v>0</v>
      </c>
      <c r="S50" s="3" t="s">
        <v>94</v>
      </c>
      <c r="T50" s="4">
        <f t="shared" si="4"/>
        <v>171</v>
      </c>
      <c r="V50" s="45" t="s">
        <v>239</v>
      </c>
      <c r="W50" s="3">
        <f>'EX Trainer Kit (Blue)'!$M$2</f>
        <v>0</v>
      </c>
      <c r="X50" s="3" t="s">
        <v>94</v>
      </c>
      <c r="Y50" s="3">
        <f>SUM(COUNTA('EX Trainer Kit (Blue)'!$A$2:$A$500))</f>
        <v>10</v>
      </c>
      <c r="AA50" s="45" t="s">
        <v>267</v>
      </c>
      <c r="AB50" s="3">
        <f>'WCD2016 - Bebe Deck'!$M$2</f>
        <v>0</v>
      </c>
      <c r="AC50" s="3" t="s">
        <v>94</v>
      </c>
      <c r="AD50" s="3">
        <f>SUM(COUNTA('WCD2016 - Bebe Deck'!$A$2:$A$500))</f>
        <v>22</v>
      </c>
      <c r="AF50" s="256" t="s">
        <v>245</v>
      </c>
      <c r="AG50" s="259">
        <f>'Card Rarity Calculations'!DV52</f>
        <v>0</v>
      </c>
      <c r="AH50" s="198" t="s">
        <v>94</v>
      </c>
      <c r="AI50" s="200">
        <f>'Card Rarity Calculations'!DV23</f>
        <v>182</v>
      </c>
    </row>
    <row r="51" spans="1:35" x14ac:dyDescent="0.15">
      <c r="A51" s="43" t="s">
        <v>254</v>
      </c>
      <c r="B51" s="3">
        <f>Triumphant!$O$2</f>
        <v>0</v>
      </c>
      <c r="C51" s="3" t="s">
        <v>94</v>
      </c>
      <c r="D51" s="3">
        <f>Triumphant!$X$2</f>
        <v>103</v>
      </c>
      <c r="E51" s="5"/>
      <c r="F51" s="3">
        <f>Triumphant!$P$2</f>
        <v>0</v>
      </c>
      <c r="G51" s="3" t="s">
        <v>94</v>
      </c>
      <c r="H51" s="3">
        <f>Triumphant!$X$30</f>
        <v>90</v>
      </c>
      <c r="I51" s="5"/>
      <c r="J51" s="3">
        <v>0</v>
      </c>
      <c r="K51" s="3" t="s">
        <v>94</v>
      </c>
      <c r="L51" s="3">
        <v>0</v>
      </c>
      <c r="M51" s="5"/>
      <c r="N51" s="3">
        <v>0</v>
      </c>
      <c r="O51" s="3" t="s">
        <v>94</v>
      </c>
      <c r="P51" s="3">
        <v>0</v>
      </c>
      <c r="Q51" s="5"/>
      <c r="R51" s="3">
        <f t="shared" si="3"/>
        <v>0</v>
      </c>
      <c r="S51" s="3" t="s">
        <v>94</v>
      </c>
      <c r="T51" s="4">
        <f t="shared" si="4"/>
        <v>193</v>
      </c>
      <c r="V51" s="45" t="s">
        <v>243</v>
      </c>
      <c r="W51" s="3">
        <f>'EX Trainer Kit (Red)'!$M$2</f>
        <v>0</v>
      </c>
      <c r="X51" s="3" t="s">
        <v>94</v>
      </c>
      <c r="Y51" s="3">
        <f>SUM(COUNTA('EX Trainer Kit (Red)'!$A$2:$A$500))</f>
        <v>10</v>
      </c>
      <c r="AA51" s="45" t="s">
        <v>270</v>
      </c>
      <c r="AB51" s="3">
        <f>'WCD2016 - Magical Symphony'!$M$2</f>
        <v>0</v>
      </c>
      <c r="AC51" s="3" t="s">
        <v>94</v>
      </c>
      <c r="AD51" s="3">
        <f>SUM(COUNTA('WCD2016 - Magical Symphony'!$A$2:$A$500))</f>
        <v>26</v>
      </c>
      <c r="AF51" s="256" t="s">
        <v>249</v>
      </c>
      <c r="AG51" s="259">
        <f>'Card Rarity Calculations'!DV53</f>
        <v>0</v>
      </c>
      <c r="AH51" s="198" t="s">
        <v>94</v>
      </c>
      <c r="AI51" s="200">
        <f>'Card Rarity Calculations'!DV24</f>
        <v>288</v>
      </c>
    </row>
    <row r="52" spans="1:35" x14ac:dyDescent="0.15">
      <c r="A52" s="43" t="s">
        <v>258</v>
      </c>
      <c r="B52" s="3">
        <f>'Call of Legends'!$O$2</f>
        <v>0</v>
      </c>
      <c r="C52" s="3" t="s">
        <v>94</v>
      </c>
      <c r="D52" s="3">
        <f>'Call of Legends'!$X$2</f>
        <v>98</v>
      </c>
      <c r="E52" s="5"/>
      <c r="F52" s="3">
        <f>'Call of Legends'!$P$2</f>
        <v>0</v>
      </c>
      <c r="G52" s="3" t="s">
        <v>94</v>
      </c>
      <c r="H52" s="3">
        <f>'Call of Legends'!$X$30</f>
        <v>95</v>
      </c>
      <c r="I52" s="5"/>
      <c r="J52" s="3">
        <v>0</v>
      </c>
      <c r="K52" s="3" t="s">
        <v>94</v>
      </c>
      <c r="L52" s="3">
        <v>0</v>
      </c>
      <c r="M52" s="5"/>
      <c r="N52" s="3">
        <v>0</v>
      </c>
      <c r="O52" s="3" t="s">
        <v>94</v>
      </c>
      <c r="P52" s="3">
        <v>0</v>
      </c>
      <c r="Q52" s="5"/>
      <c r="R52" s="3">
        <f t="shared" si="3"/>
        <v>0</v>
      </c>
      <c r="S52" s="3" t="s">
        <v>94</v>
      </c>
      <c r="T52" s="4">
        <f t="shared" si="4"/>
        <v>193</v>
      </c>
      <c r="V52" s="45" t="s">
        <v>247</v>
      </c>
      <c r="W52" s="3">
        <f>'EX Trainer Kit 2 (Blue)'!$M$2</f>
        <v>0</v>
      </c>
      <c r="X52" s="3" t="s">
        <v>94</v>
      </c>
      <c r="Y52" s="3">
        <f>SUM(COUNTA('EX Trainer Kit 2 (Blue)'!$A$2:$A$500))</f>
        <v>12</v>
      </c>
      <c r="AA52" s="45" t="s">
        <v>273</v>
      </c>
      <c r="AB52" s="3">
        <f>'WCD2016 - Black Dragon'!$M$2</f>
        <v>0</v>
      </c>
      <c r="AC52" s="3" t="s">
        <v>94</v>
      </c>
      <c r="AD52" s="3">
        <f>SUM(COUNTA('WCD2016 - Black Dragon'!$A$2:$A$500))</f>
        <v>24</v>
      </c>
      <c r="AF52" s="256" t="s">
        <v>253</v>
      </c>
      <c r="AG52" s="259">
        <f>'Card Rarity Calculations'!DV54</f>
        <v>0</v>
      </c>
      <c r="AH52" s="198" t="s">
        <v>94</v>
      </c>
      <c r="AI52" s="200">
        <f>'Card Rarity Calculations'!DV25</f>
        <v>74</v>
      </c>
    </row>
    <row r="53" spans="1:35" x14ac:dyDescent="0.15">
      <c r="A53" s="43" t="s">
        <v>261</v>
      </c>
      <c r="B53" s="3">
        <f>'Black &amp; White'!$O$2</f>
        <v>0</v>
      </c>
      <c r="C53" s="3" t="s">
        <v>94</v>
      </c>
      <c r="D53" s="3">
        <f>'Black &amp; White'!$X$2</f>
        <v>115</v>
      </c>
      <c r="E53" s="5"/>
      <c r="F53" s="3">
        <f>'Black &amp; White'!$P$2</f>
        <v>0</v>
      </c>
      <c r="G53" s="3" t="s">
        <v>94</v>
      </c>
      <c r="H53" s="3">
        <f>'Black &amp; White'!$X$30</f>
        <v>104</v>
      </c>
      <c r="I53" s="5"/>
      <c r="J53" s="3">
        <v>0</v>
      </c>
      <c r="K53" s="3" t="s">
        <v>94</v>
      </c>
      <c r="L53" s="3">
        <v>0</v>
      </c>
      <c r="M53" s="5"/>
      <c r="N53" s="3">
        <v>0</v>
      </c>
      <c r="O53" s="3" t="s">
        <v>94</v>
      </c>
      <c r="P53" s="3">
        <v>0</v>
      </c>
      <c r="Q53" s="5"/>
      <c r="R53" s="3">
        <f t="shared" si="3"/>
        <v>0</v>
      </c>
      <c r="S53" s="3" t="s">
        <v>94</v>
      </c>
      <c r="T53" s="4">
        <f t="shared" si="4"/>
        <v>219</v>
      </c>
      <c r="V53" s="45" t="s">
        <v>251</v>
      </c>
      <c r="W53" s="3">
        <f>'EX Trainer Kit 2 (Red)'!$M$2</f>
        <v>0</v>
      </c>
      <c r="X53" s="3" t="s">
        <v>94</v>
      </c>
      <c r="Y53" s="3">
        <f>SUM(COUNTA('EX Trainer Kit 2 (Red)'!$A$2:$A$500))</f>
        <v>12</v>
      </c>
      <c r="AA53" s="45" t="s">
        <v>277</v>
      </c>
      <c r="AB53" s="3">
        <f>'WCD2016 - Ninja Blitz'!$M$2</f>
        <v>0</v>
      </c>
      <c r="AC53" s="3" t="s">
        <v>94</v>
      </c>
      <c r="AD53" s="3">
        <f>SUM(COUNTA('WCD2016 - Ninja Blitz'!$A$2:$A$500))</f>
        <v>21</v>
      </c>
      <c r="AF53" s="256" t="s">
        <v>10048</v>
      </c>
      <c r="AG53" s="259">
        <f>'Card Rarity Calculations'!DV55</f>
        <v>0</v>
      </c>
      <c r="AH53" s="198" t="s">
        <v>94</v>
      </c>
      <c r="AI53" s="200">
        <f>'Card Rarity Calculations'!DV26</f>
        <v>4</v>
      </c>
    </row>
    <row r="54" spans="1:35" x14ac:dyDescent="0.15">
      <c r="A54" s="43" t="s">
        <v>265</v>
      </c>
      <c r="B54" s="3">
        <f>'Emerging Powers'!$O$2</f>
        <v>0</v>
      </c>
      <c r="C54" s="3" t="s">
        <v>94</v>
      </c>
      <c r="D54" s="3">
        <f>'Emerging Powers'!$X$2</f>
        <v>98</v>
      </c>
      <c r="E54" s="5"/>
      <c r="F54" s="3">
        <f>'Emerging Powers'!$P$2</f>
        <v>0</v>
      </c>
      <c r="G54" s="3" t="s">
        <v>94</v>
      </c>
      <c r="H54" s="3">
        <f>'Emerging Powers'!$X$30</f>
        <v>96</v>
      </c>
      <c r="I54" s="5"/>
      <c r="J54" s="3">
        <v>0</v>
      </c>
      <c r="K54" s="3" t="s">
        <v>94</v>
      </c>
      <c r="L54" s="3">
        <v>0</v>
      </c>
      <c r="M54" s="5"/>
      <c r="N54" s="3">
        <v>0</v>
      </c>
      <c r="O54" s="3" t="s">
        <v>94</v>
      </c>
      <c r="P54" s="3">
        <v>0</v>
      </c>
      <c r="Q54" s="5"/>
      <c r="R54" s="3">
        <f t="shared" si="3"/>
        <v>0</v>
      </c>
      <c r="S54" s="3" t="s">
        <v>94</v>
      </c>
      <c r="T54" s="4">
        <f t="shared" si="4"/>
        <v>194</v>
      </c>
      <c r="V54" s="45" t="s">
        <v>255</v>
      </c>
      <c r="W54" s="3">
        <f>'DP Trainer Kit 1 (Blue)'!$M$2</f>
        <v>0</v>
      </c>
      <c r="X54" s="3" t="s">
        <v>94</v>
      </c>
      <c r="Y54" s="3">
        <f>SUM(COUNTA('DP Trainer Kit 1 (Blue)'!$A$2:$A$500))</f>
        <v>12</v>
      </c>
      <c r="AA54" s="45" t="s">
        <v>280</v>
      </c>
      <c r="AB54" s="3">
        <f>'WCD2017 - Ice Path FTW'!$M$2</f>
        <v>0</v>
      </c>
      <c r="AC54" s="3" t="s">
        <v>94</v>
      </c>
      <c r="AD54" s="3">
        <f>SUM(COUNTA('WCD2017 - Ice Path FTW'!$A$2:$A$500))</f>
        <v>24</v>
      </c>
      <c r="AF54" s="256" t="s">
        <v>10124</v>
      </c>
      <c r="AG54" s="259">
        <f>'Card Rarity Calculations'!DV56</f>
        <v>0</v>
      </c>
      <c r="AH54" s="198" t="s">
        <v>94</v>
      </c>
      <c r="AI54" s="200">
        <f>'Card Rarity Calculations'!DV27</f>
        <v>3</v>
      </c>
    </row>
    <row r="55" spans="1:35" x14ac:dyDescent="0.15">
      <c r="A55" s="43" t="s">
        <v>268</v>
      </c>
      <c r="B55" s="3">
        <f>'Noble Victories'!$O$2</f>
        <v>0</v>
      </c>
      <c r="C55" s="3" t="s">
        <v>94</v>
      </c>
      <c r="D55" s="3">
        <f>'Noble Victories'!$X$2</f>
        <v>102</v>
      </c>
      <c r="E55" s="5"/>
      <c r="F55" s="3">
        <f>'Noble Victories'!$P$2</f>
        <v>0</v>
      </c>
      <c r="G55" s="3" t="s">
        <v>94</v>
      </c>
      <c r="H55" s="3">
        <f>'Noble Victories'!$X$30</f>
        <v>96</v>
      </c>
      <c r="I55" s="5"/>
      <c r="J55" s="3">
        <v>0</v>
      </c>
      <c r="K55" s="3" t="s">
        <v>94</v>
      </c>
      <c r="L55" s="3">
        <v>0</v>
      </c>
      <c r="M55" s="5"/>
      <c r="N55" s="3">
        <v>0</v>
      </c>
      <c r="O55" s="3" t="s">
        <v>94</v>
      </c>
      <c r="P55" s="3">
        <v>0</v>
      </c>
      <c r="Q55" s="5"/>
      <c r="R55" s="3">
        <f t="shared" si="3"/>
        <v>0</v>
      </c>
      <c r="S55" s="3" t="s">
        <v>94</v>
      </c>
      <c r="T55" s="4">
        <f t="shared" si="4"/>
        <v>198</v>
      </c>
      <c r="V55" s="45" t="s">
        <v>259</v>
      </c>
      <c r="W55" s="3">
        <f>'DP Trainer Kit 1 (Gold)'!$M$2</f>
        <v>0</v>
      </c>
      <c r="X55" s="3" t="s">
        <v>94</v>
      </c>
      <c r="Y55" s="3">
        <f>SUM(COUNTA('DP Trainer Kit 1 (Gold)'!$A$2:$A$500))</f>
        <v>11</v>
      </c>
      <c r="AA55" s="45" t="s">
        <v>283</v>
      </c>
      <c r="AB55" s="3">
        <f>'WCD2017 - Infinite Force'!$M$2</f>
        <v>0</v>
      </c>
      <c r="AC55" s="3" t="s">
        <v>94</v>
      </c>
      <c r="AD55" s="3">
        <f>SUM(COUNTA('WCD2017 - Infinite Force'!$A$2:$A$500))</f>
        <v>25</v>
      </c>
      <c r="AF55" s="256" t="s">
        <v>257</v>
      </c>
      <c r="AG55" s="259">
        <f>'Card Rarity Calculations'!DV57</f>
        <v>0</v>
      </c>
      <c r="AH55" s="198" t="s">
        <v>94</v>
      </c>
      <c r="AI55" s="200">
        <f>'Card Rarity Calculations'!DV28</f>
        <v>810</v>
      </c>
    </row>
    <row r="56" spans="1:35" x14ac:dyDescent="0.15">
      <c r="A56" s="43" t="s">
        <v>271</v>
      </c>
      <c r="B56" s="3">
        <f>'Next Destinies'!$O$2</f>
        <v>0</v>
      </c>
      <c r="C56" s="3" t="s">
        <v>94</v>
      </c>
      <c r="D56" s="3">
        <f>'Next Destinies'!$X$2</f>
        <v>103</v>
      </c>
      <c r="E56" s="5"/>
      <c r="F56" s="3">
        <f>'Next Destinies'!$P$2</f>
        <v>0</v>
      </c>
      <c r="G56" s="3" t="s">
        <v>94</v>
      </c>
      <c r="H56" s="3">
        <f>'Next Destinies'!$X$30</f>
        <v>87</v>
      </c>
      <c r="I56" s="5"/>
      <c r="J56" s="3">
        <v>0</v>
      </c>
      <c r="K56" s="3" t="s">
        <v>94</v>
      </c>
      <c r="L56" s="3">
        <v>0</v>
      </c>
      <c r="M56" s="5"/>
      <c r="N56" s="3">
        <v>0</v>
      </c>
      <c r="O56" s="3" t="s">
        <v>94</v>
      </c>
      <c r="P56" s="3">
        <v>0</v>
      </c>
      <c r="Q56" s="5"/>
      <c r="R56" s="3">
        <f t="shared" si="3"/>
        <v>0</v>
      </c>
      <c r="S56" s="3" t="s">
        <v>94</v>
      </c>
      <c r="T56" s="4">
        <f t="shared" si="4"/>
        <v>190</v>
      </c>
      <c r="V56" s="45" t="s">
        <v>262</v>
      </c>
      <c r="W56" s="3">
        <f>'HGSS Trainer Kit (Lighting)'!$M$2</f>
        <v>0</v>
      </c>
      <c r="X56" s="3" t="s">
        <v>94</v>
      </c>
      <c r="Y56" s="3">
        <f>SUM(COUNTA('HGSS Trainer Kit (Lighting)'!$A$2:$A$500))</f>
        <v>30</v>
      </c>
      <c r="AA56" s="45" t="s">
        <v>286</v>
      </c>
      <c r="AB56" s="3">
        <f>'WCD2017 - Golisodor'!$M$2</f>
        <v>0</v>
      </c>
      <c r="AC56" s="3" t="s">
        <v>94</v>
      </c>
      <c r="AD56" s="3">
        <f>SUM(COUNTA('WCD2017 - Golisodor'!$A$2:$A$500))</f>
        <v>24</v>
      </c>
      <c r="AF56" s="256" t="s">
        <v>260</v>
      </c>
      <c r="AG56" s="259">
        <f>'Card Rarity Calculations'!DV58</f>
        <v>0</v>
      </c>
      <c r="AH56" s="198" t="s">
        <v>94</v>
      </c>
      <c r="AI56" s="200">
        <f>'Card Rarity Calculations'!DV29</f>
        <v>672</v>
      </c>
    </row>
    <row r="57" spans="1:35" ht="14" thickBot="1" x14ac:dyDescent="0.2">
      <c r="A57" s="45" t="s">
        <v>275</v>
      </c>
      <c r="B57" s="3">
        <f>'Dark Explorers'!$O$2</f>
        <v>0</v>
      </c>
      <c r="C57" s="3" t="s">
        <v>94</v>
      </c>
      <c r="D57" s="3">
        <f>'Dark Explorers'!$X$2</f>
        <v>111</v>
      </c>
      <c r="E57" s="5"/>
      <c r="F57" s="3">
        <f>'Dark Explorers'!$P$2</f>
        <v>0</v>
      </c>
      <c r="G57" s="3" t="s">
        <v>94</v>
      </c>
      <c r="H57" s="3">
        <f>'Dark Explorers'!$X$30</f>
        <v>96</v>
      </c>
      <c r="I57" s="5"/>
      <c r="J57" s="3">
        <v>0</v>
      </c>
      <c r="K57" s="3" t="s">
        <v>94</v>
      </c>
      <c r="L57" s="3">
        <v>0</v>
      </c>
      <c r="M57" s="5"/>
      <c r="N57" s="3">
        <v>0</v>
      </c>
      <c r="O57" s="3" t="s">
        <v>94</v>
      </c>
      <c r="P57" s="3">
        <v>0</v>
      </c>
      <c r="Q57" s="5"/>
      <c r="R57" s="3">
        <f t="shared" si="3"/>
        <v>0</v>
      </c>
      <c r="S57" s="3" t="s">
        <v>94</v>
      </c>
      <c r="T57" s="4">
        <f t="shared" si="4"/>
        <v>207</v>
      </c>
      <c r="V57" s="45" t="s">
        <v>266</v>
      </c>
      <c r="W57" s="3">
        <f>'HGSS Trainer Kit (Water)'!$M$2</f>
        <v>0</v>
      </c>
      <c r="X57" s="3" t="s">
        <v>94</v>
      </c>
      <c r="Y57" s="3">
        <f>SUM(COUNTA('HGSS Trainer Kit (Water)'!$A$2:$A$500))</f>
        <v>30</v>
      </c>
      <c r="AA57" s="45" t="s">
        <v>289</v>
      </c>
      <c r="AB57" s="3">
        <f>'WCD2017 - Samurai Sniper'!$M$2</f>
        <v>0</v>
      </c>
      <c r="AC57" s="3" t="s">
        <v>94</v>
      </c>
      <c r="AD57" s="3">
        <f>SUM(COUNTA('WCD2017 - Samurai Sniper'!$A$2:$A$500))</f>
        <v>23</v>
      </c>
      <c r="AF57" s="257" t="s">
        <v>264</v>
      </c>
      <c r="AG57" s="260">
        <f>SUM(AG9:AG12)</f>
        <v>0</v>
      </c>
      <c r="AH57" s="186" t="s">
        <v>94</v>
      </c>
      <c r="AI57" s="201">
        <f>SUM(AI9:AI12)</f>
        <v>8786</v>
      </c>
    </row>
    <row r="58" spans="1:35" ht="14" thickBot="1" x14ac:dyDescent="0.2">
      <c r="A58" s="45" t="s">
        <v>278</v>
      </c>
      <c r="B58" s="3">
        <f>'Dragons Exalted'!$O$2</f>
        <v>0</v>
      </c>
      <c r="C58" s="3" t="s">
        <v>94</v>
      </c>
      <c r="D58" s="3">
        <f>'Dragons Exalted'!$X$2</f>
        <v>128</v>
      </c>
      <c r="E58" s="5"/>
      <c r="F58" s="3">
        <f>'Dragons Exalted'!$P$2</f>
        <v>0</v>
      </c>
      <c r="G58" s="3" t="s">
        <v>94</v>
      </c>
      <c r="H58" s="3">
        <f>'Dragons Exalted'!$X$30</f>
        <v>112</v>
      </c>
      <c r="I58" s="5"/>
      <c r="J58" s="3">
        <v>0</v>
      </c>
      <c r="K58" s="3" t="s">
        <v>94</v>
      </c>
      <c r="L58" s="3">
        <v>0</v>
      </c>
      <c r="M58" s="5"/>
      <c r="N58" s="3">
        <v>0</v>
      </c>
      <c r="O58" s="3" t="s">
        <v>94</v>
      </c>
      <c r="P58" s="3">
        <v>0</v>
      </c>
      <c r="Q58" s="5"/>
      <c r="R58" s="3">
        <f t="shared" si="3"/>
        <v>0</v>
      </c>
      <c r="S58" s="3" t="s">
        <v>94</v>
      </c>
      <c r="T58" s="4">
        <f t="shared" si="4"/>
        <v>240</v>
      </c>
      <c r="V58" s="45" t="s">
        <v>269</v>
      </c>
      <c r="W58" s="3">
        <f>'BW Trainer Kit (Excadrill)'!$M$2</f>
        <v>0</v>
      </c>
      <c r="X58" s="3" t="s">
        <v>94</v>
      </c>
      <c r="Y58" s="3">
        <f>SUM(COUNTA('BW Trainer Kit (Excadrill)'!$A$2:$A$500))</f>
        <v>30</v>
      </c>
      <c r="AA58" s="45" t="s">
        <v>292</v>
      </c>
      <c r="AB58" s="3">
        <f>'WCD2018 - Victory Map'!$M$2</f>
        <v>0</v>
      </c>
      <c r="AC58" s="3" t="s">
        <v>94</v>
      </c>
      <c r="AD58" s="3">
        <f>SUM(COUNTA('WCD2018 - Victory Map'!$A$2:$A$500))</f>
        <v>24</v>
      </c>
      <c r="AF58" s="194" t="s">
        <v>90</v>
      </c>
      <c r="AG58" s="195">
        <f>SUM(AG30:AG57)</f>
        <v>0</v>
      </c>
      <c r="AH58" s="196" t="s">
        <v>94</v>
      </c>
      <c r="AI58" s="197">
        <f>SUM(AI30:AI57)</f>
        <v>40943</v>
      </c>
    </row>
    <row r="59" spans="1:35" ht="14" thickBot="1" x14ac:dyDescent="0.2">
      <c r="A59" s="45" t="s">
        <v>281</v>
      </c>
      <c r="B59" s="3">
        <f>'Boundaries Crossed'!$O$2</f>
        <v>0</v>
      </c>
      <c r="C59" s="3" t="s">
        <v>94</v>
      </c>
      <c r="D59" s="3">
        <f>'Boundaries Crossed'!$X$2</f>
        <v>153</v>
      </c>
      <c r="E59" s="5"/>
      <c r="F59" s="3">
        <f>'Boundaries Crossed'!$P$2</f>
        <v>0</v>
      </c>
      <c r="G59" s="3" t="s">
        <v>94</v>
      </c>
      <c r="H59" s="3">
        <f>'Boundaries Crossed'!$X$30</f>
        <v>130</v>
      </c>
      <c r="I59" s="5"/>
      <c r="J59" s="3">
        <v>0</v>
      </c>
      <c r="K59" s="3" t="s">
        <v>94</v>
      </c>
      <c r="L59" s="3">
        <v>0</v>
      </c>
      <c r="M59" s="5"/>
      <c r="N59" s="3">
        <v>0</v>
      </c>
      <c r="O59" s="3" t="s">
        <v>94</v>
      </c>
      <c r="P59" s="3">
        <v>0</v>
      </c>
      <c r="Q59" s="5"/>
      <c r="R59" s="3">
        <f t="shared" si="3"/>
        <v>0</v>
      </c>
      <c r="S59" s="3" t="s">
        <v>94</v>
      </c>
      <c r="T59" s="4">
        <f t="shared" si="4"/>
        <v>283</v>
      </c>
      <c r="V59" s="45" t="s">
        <v>272</v>
      </c>
      <c r="W59" s="3">
        <f>'BW Trainer Kit (Zoroark)'!$M$2</f>
        <v>0</v>
      </c>
      <c r="X59" s="3" t="s">
        <v>94</v>
      </c>
      <c r="Y59" s="3">
        <f>SUM(COUNTA('BW Trainer Kit (Zoroark)'!$A$2:$A$500))</f>
        <v>30</v>
      </c>
      <c r="AA59" s="45" t="s">
        <v>295</v>
      </c>
      <c r="AB59" s="3">
        <f>'WCD2018 - Dragones y Sombras'!$M$2</f>
        <v>0</v>
      </c>
      <c r="AC59" s="3" t="s">
        <v>94</v>
      </c>
      <c r="AD59" s="3">
        <f>SUM(COUNTA('WCD2018 - Dragones y Sombras'!$A$2:$A$500))</f>
        <v>21</v>
      </c>
    </row>
    <row r="60" spans="1:35" ht="14" thickBot="1" x14ac:dyDescent="0.2">
      <c r="A60" s="45" t="s">
        <v>284</v>
      </c>
      <c r="B60" s="3">
        <f>'Plasma Storm'!$O$2</f>
        <v>0</v>
      </c>
      <c r="C60" s="3" t="s">
        <v>94</v>
      </c>
      <c r="D60" s="3">
        <f>'Plasma Storm'!$X$2</f>
        <v>138</v>
      </c>
      <c r="E60" s="5"/>
      <c r="F60" s="3">
        <f>'Plasma Storm'!$P$2</f>
        <v>0</v>
      </c>
      <c r="G60" s="3" t="s">
        <v>94</v>
      </c>
      <c r="H60" s="3">
        <f>'Plasma Storm'!$X$30</f>
        <v>119</v>
      </c>
      <c r="I60" s="5"/>
      <c r="J60" s="3">
        <v>0</v>
      </c>
      <c r="K60" s="3" t="s">
        <v>94</v>
      </c>
      <c r="L60" s="3">
        <v>0</v>
      </c>
      <c r="M60" s="5"/>
      <c r="N60" s="3">
        <v>0</v>
      </c>
      <c r="O60" s="3" t="s">
        <v>94</v>
      </c>
      <c r="P60" s="3">
        <v>0</v>
      </c>
      <c r="Q60" s="5"/>
      <c r="R60" s="3">
        <f t="shared" si="3"/>
        <v>0</v>
      </c>
      <c r="S60" s="3" t="s">
        <v>94</v>
      </c>
      <c r="T60" s="4">
        <f t="shared" si="4"/>
        <v>257</v>
      </c>
      <c r="V60" s="45" t="s">
        <v>276</v>
      </c>
      <c r="W60" s="3">
        <f>'XY Trainer Kit (Sylveon)'!$M$2</f>
        <v>0</v>
      </c>
      <c r="X60" s="3" t="s">
        <v>94</v>
      </c>
      <c r="Y60" s="3">
        <f>SUM(COUNTA('XY Trainer Kit (Sylveon)'!$A$2:$A$500))</f>
        <v>30</v>
      </c>
      <c r="AA60" s="45" t="s">
        <v>298</v>
      </c>
      <c r="AB60" s="3">
        <f>'WCD2018 - Garbanette'!$M$2</f>
        <v>0</v>
      </c>
      <c r="AC60" s="3" t="s">
        <v>94</v>
      </c>
      <c r="AD60" s="3">
        <f>SUM(COUNTA('WCD2018 - Garbanette'!$A$2:$A$500))</f>
        <v>25</v>
      </c>
      <c r="AF60" s="345" t="s">
        <v>274</v>
      </c>
      <c r="AG60" s="346"/>
    </row>
    <row r="61" spans="1:35" x14ac:dyDescent="0.15">
      <c r="A61" s="45" t="s">
        <v>287</v>
      </c>
      <c r="B61" s="3">
        <f>'Plasma Freeze'!$O$2</f>
        <v>0</v>
      </c>
      <c r="C61" s="3" t="s">
        <v>94</v>
      </c>
      <c r="D61" s="3">
        <f>'Plasma Freeze'!$X$2</f>
        <v>122</v>
      </c>
      <c r="E61" s="5"/>
      <c r="F61" s="3">
        <f>'Plasma Freeze'!$P$2</f>
        <v>0</v>
      </c>
      <c r="G61" s="3" t="s">
        <v>94</v>
      </c>
      <c r="H61" s="3">
        <f>'Plasma Freeze'!$X$30</f>
        <v>100</v>
      </c>
      <c r="I61" s="5"/>
      <c r="J61" s="3">
        <v>0</v>
      </c>
      <c r="K61" s="3" t="s">
        <v>94</v>
      </c>
      <c r="L61" s="3">
        <v>0</v>
      </c>
      <c r="M61" s="5"/>
      <c r="N61" s="3">
        <v>0</v>
      </c>
      <c r="O61" s="3" t="s">
        <v>94</v>
      </c>
      <c r="P61" s="3">
        <v>0</v>
      </c>
      <c r="Q61" s="5"/>
      <c r="R61" s="3">
        <f t="shared" si="3"/>
        <v>0</v>
      </c>
      <c r="S61" s="3" t="s">
        <v>94</v>
      </c>
      <c r="T61" s="4">
        <f t="shared" si="4"/>
        <v>222</v>
      </c>
      <c r="V61" s="47" t="s">
        <v>279</v>
      </c>
      <c r="W61" s="3">
        <f>'XY Trainer Kit (Noivern)'!$M$2</f>
        <v>0</v>
      </c>
      <c r="X61" s="3" t="s">
        <v>94</v>
      </c>
      <c r="Y61" s="3">
        <f>SUM(COUNTA('XY Trainer Kit (Noivern)'!$A$2:$A$500))</f>
        <v>30</v>
      </c>
      <c r="AA61" s="45" t="s">
        <v>301</v>
      </c>
      <c r="AB61" s="3">
        <f>'WCD2018 - Buzzroc'!$M$2</f>
        <v>0</v>
      </c>
      <c r="AC61" s="3" t="s">
        <v>94</v>
      </c>
      <c r="AD61" s="3">
        <f>SUM(COUNTA('WCD2018 - Buzzroc'!$A$2:$A$500))</f>
        <v>24</v>
      </c>
      <c r="AF61" s="182" t="s">
        <v>173</v>
      </c>
      <c r="AG61" s="56">
        <f t="shared" ref="AG61:AG70" si="5">AG30/AI30</f>
        <v>0</v>
      </c>
    </row>
    <row r="62" spans="1:35" x14ac:dyDescent="0.15">
      <c r="A62" s="45" t="s">
        <v>290</v>
      </c>
      <c r="B62" s="3">
        <f>'Plasma Blast'!$O$2</f>
        <v>0</v>
      </c>
      <c r="C62" s="3" t="s">
        <v>94</v>
      </c>
      <c r="D62" s="3">
        <f>'Plasma Blast'!$X$2</f>
        <v>105</v>
      </c>
      <c r="E62" s="5"/>
      <c r="F62" s="3">
        <f>'Plasma Blast'!$P$2</f>
        <v>0</v>
      </c>
      <c r="G62" s="3" t="s">
        <v>94</v>
      </c>
      <c r="H62" s="3">
        <f>'Plasma Blast'!$X$30</f>
        <v>85</v>
      </c>
      <c r="I62" s="5"/>
      <c r="J62" s="3">
        <v>0</v>
      </c>
      <c r="K62" s="3" t="s">
        <v>94</v>
      </c>
      <c r="L62" s="3">
        <v>0</v>
      </c>
      <c r="M62" s="5"/>
      <c r="N62" s="3">
        <v>0</v>
      </c>
      <c r="O62" s="3" t="s">
        <v>94</v>
      </c>
      <c r="P62" s="3">
        <v>0</v>
      </c>
      <c r="Q62" s="5"/>
      <c r="R62" s="3">
        <f t="shared" si="3"/>
        <v>0</v>
      </c>
      <c r="S62" s="3" t="s">
        <v>94</v>
      </c>
      <c r="T62" s="4">
        <f t="shared" si="4"/>
        <v>190</v>
      </c>
      <c r="V62" s="45" t="s">
        <v>282</v>
      </c>
      <c r="W62" s="3">
        <f>'XY Trainer Kit (Bisharp)'!$M$2</f>
        <v>0</v>
      </c>
      <c r="X62" s="3" t="s">
        <v>94</v>
      </c>
      <c r="Y62" s="3">
        <f>SUM(COUNTA('XY Trainer Kit (Bisharp)'!$A$2:$A$500))</f>
        <v>30</v>
      </c>
      <c r="AA62" s="45" t="s">
        <v>304</v>
      </c>
      <c r="AB62" s="3">
        <f>'WCD2019 - Pikarom Judge'!$M$2</f>
        <v>0</v>
      </c>
      <c r="AC62" s="3" t="s">
        <v>94</v>
      </c>
      <c r="AD62" s="3">
        <f>SUM(COUNTA('WCD2019 - Pikarom Judge'!$A$2:$A$500))</f>
        <v>26</v>
      </c>
      <c r="AF62" s="183" t="s">
        <v>177</v>
      </c>
      <c r="AG62" s="56">
        <f t="shared" si="5"/>
        <v>0</v>
      </c>
    </row>
    <row r="63" spans="1:35" x14ac:dyDescent="0.15">
      <c r="A63" s="45" t="s">
        <v>293</v>
      </c>
      <c r="B63" s="3">
        <f>'Legendary Treasures'!$O$2</f>
        <v>0</v>
      </c>
      <c r="C63" s="3" t="s">
        <v>94</v>
      </c>
      <c r="D63" s="3">
        <f>'Legendary Treasures'!$X$2</f>
        <v>140</v>
      </c>
      <c r="E63" s="5"/>
      <c r="F63" s="3">
        <f>'Legendary Treasures'!$P$2</f>
        <v>0</v>
      </c>
      <c r="G63" s="3" t="s">
        <v>94</v>
      </c>
      <c r="H63" s="3">
        <f>'Legendary Treasures'!$X$30</f>
        <v>101</v>
      </c>
      <c r="I63" s="5"/>
      <c r="J63" s="3">
        <v>0</v>
      </c>
      <c r="K63" s="3" t="s">
        <v>94</v>
      </c>
      <c r="L63" s="3">
        <v>0</v>
      </c>
      <c r="M63" s="5"/>
      <c r="N63" s="3">
        <v>0</v>
      </c>
      <c r="O63" s="3" t="s">
        <v>94</v>
      </c>
      <c r="P63" s="3">
        <v>0</v>
      </c>
      <c r="Q63" s="5"/>
      <c r="R63" s="3">
        <f t="shared" si="3"/>
        <v>0</v>
      </c>
      <c r="S63" s="3" t="s">
        <v>94</v>
      </c>
      <c r="T63" s="4">
        <f t="shared" si="4"/>
        <v>241</v>
      </c>
      <c r="V63" s="47" t="s">
        <v>285</v>
      </c>
      <c r="W63" s="3">
        <f>'XY Trainer Kit (Wigglytuff)'!$M$2</f>
        <v>0</v>
      </c>
      <c r="X63" s="3" t="s">
        <v>94</v>
      </c>
      <c r="Y63" s="3">
        <f>SUM(COUNTA('XY Trainer Kit (Wigglytuff)'!$A$2:$A$500))</f>
        <v>30</v>
      </c>
      <c r="AA63" s="45" t="s">
        <v>307</v>
      </c>
      <c r="AB63" s="3">
        <f>'WCD2019 - Fire Box'!$M$2</f>
        <v>0</v>
      </c>
      <c r="AC63" s="3" t="s">
        <v>94</v>
      </c>
      <c r="AD63" s="3">
        <f>SUM(COUNTA('WCD2019 - Fire Box'!$A$2:$A$500))</f>
        <v>19</v>
      </c>
      <c r="AF63" s="183" t="s">
        <v>181</v>
      </c>
      <c r="AG63" s="56">
        <f t="shared" si="5"/>
        <v>0</v>
      </c>
    </row>
    <row r="64" spans="1:35" x14ac:dyDescent="0.15">
      <c r="A64" s="45" t="s">
        <v>296</v>
      </c>
      <c r="B64" s="3">
        <f>XY!$O$2</f>
        <v>0</v>
      </c>
      <c r="C64" s="3" t="s">
        <v>94</v>
      </c>
      <c r="D64" s="3">
        <f>XY!$X$2</f>
        <v>147</v>
      </c>
      <c r="E64" s="5"/>
      <c r="F64" s="3">
        <f>XY!$P$2</f>
        <v>0</v>
      </c>
      <c r="G64" s="3" t="s">
        <v>94</v>
      </c>
      <c r="H64" s="3">
        <f>XY!$X$30</f>
        <v>124</v>
      </c>
      <c r="I64" s="5"/>
      <c r="J64" s="3">
        <v>0</v>
      </c>
      <c r="K64" s="3" t="s">
        <v>94</v>
      </c>
      <c r="L64" s="3">
        <v>0</v>
      </c>
      <c r="M64" s="5"/>
      <c r="N64" s="3">
        <v>0</v>
      </c>
      <c r="O64" s="3" t="s">
        <v>94</v>
      </c>
      <c r="P64" s="3">
        <v>0</v>
      </c>
      <c r="Q64" s="5"/>
      <c r="R64" s="3">
        <f t="shared" si="3"/>
        <v>0</v>
      </c>
      <c r="S64" s="3" t="s">
        <v>94</v>
      </c>
      <c r="T64" s="4">
        <f t="shared" si="4"/>
        <v>271</v>
      </c>
      <c r="V64" s="47" t="s">
        <v>288</v>
      </c>
      <c r="W64" s="3">
        <f>'XY Trainer Kit (Latias)'!$M$2</f>
        <v>0</v>
      </c>
      <c r="X64" s="3" t="s">
        <v>94</v>
      </c>
      <c r="Y64" s="3">
        <f>SUM(COUNTA('XY Trainer Kit (Latias)'!$A$2:$A$500))</f>
        <v>30</v>
      </c>
      <c r="AA64" s="45" t="s">
        <v>310</v>
      </c>
      <c r="AB64" s="3">
        <f>'WCD2019 - Mind Blown'!$M$2</f>
        <v>0</v>
      </c>
      <c r="AC64" s="3" t="s">
        <v>94</v>
      </c>
      <c r="AD64" s="3">
        <f>SUM(COUNTA('WCD2019 - Mind Blown'!$A$2:$A$500))</f>
        <v>22</v>
      </c>
      <c r="AF64" s="183" t="s">
        <v>185</v>
      </c>
      <c r="AG64" s="56">
        <f t="shared" si="5"/>
        <v>0</v>
      </c>
    </row>
    <row r="65" spans="1:33" x14ac:dyDescent="0.15">
      <c r="A65" s="45" t="s">
        <v>299</v>
      </c>
      <c r="B65" s="3">
        <f>Flashfire!$O$2</f>
        <v>0</v>
      </c>
      <c r="C65" s="3" t="s">
        <v>94</v>
      </c>
      <c r="D65" s="3">
        <f>Flashfire!$X$2</f>
        <v>109</v>
      </c>
      <c r="E65" s="5"/>
      <c r="F65" s="3">
        <f>Flashfire!$P$2</f>
        <v>0</v>
      </c>
      <c r="G65" s="3" t="s">
        <v>94</v>
      </c>
      <c r="H65" s="3">
        <f>Flashfire!$X$30</f>
        <v>91</v>
      </c>
      <c r="I65" s="5"/>
      <c r="J65" s="3">
        <v>0</v>
      </c>
      <c r="K65" s="3" t="s">
        <v>94</v>
      </c>
      <c r="L65" s="3">
        <v>0</v>
      </c>
      <c r="M65" s="5"/>
      <c r="N65" s="3">
        <v>0</v>
      </c>
      <c r="O65" s="3" t="s">
        <v>94</v>
      </c>
      <c r="P65" s="3">
        <v>0</v>
      </c>
      <c r="Q65" s="5"/>
      <c r="R65" s="3">
        <f t="shared" si="3"/>
        <v>0</v>
      </c>
      <c r="S65" s="3" t="s">
        <v>94</v>
      </c>
      <c r="T65" s="4">
        <f t="shared" si="4"/>
        <v>200</v>
      </c>
      <c r="V65" s="47" t="s">
        <v>291</v>
      </c>
      <c r="W65" s="3">
        <f>'XY Trainer Kit (Latios)'!$M$2</f>
        <v>0</v>
      </c>
      <c r="X65" s="3" t="s">
        <v>94</v>
      </c>
      <c r="Y65" s="3">
        <f>SUM(COUNTA('XY Trainer Kit (Latios)'!$A$2:$A$500))</f>
        <v>30</v>
      </c>
      <c r="AA65" s="45" t="s">
        <v>313</v>
      </c>
      <c r="AB65" s="3">
        <f>'WCD2019 - Perfection'!$M$2</f>
        <v>0</v>
      </c>
      <c r="AC65" s="3" t="s">
        <v>94</v>
      </c>
      <c r="AD65" s="3">
        <f>SUM(COUNTA('WCD2019 - Perfection'!$A$2:$A$500))</f>
        <v>25</v>
      </c>
      <c r="AF65" s="183" t="s">
        <v>189</v>
      </c>
      <c r="AG65" s="56">
        <f t="shared" si="5"/>
        <v>0</v>
      </c>
    </row>
    <row r="66" spans="1:33" x14ac:dyDescent="0.15">
      <c r="A66" s="45" t="s">
        <v>302</v>
      </c>
      <c r="B66" s="3">
        <f>'Furious Fists'!$O$2</f>
        <v>0</v>
      </c>
      <c r="C66" s="3" t="s">
        <v>94</v>
      </c>
      <c r="D66" s="3">
        <f>'Furious Fists'!$X$2</f>
        <v>113</v>
      </c>
      <c r="E66" s="5"/>
      <c r="F66" s="3">
        <f>'Furious Fists'!$P$2</f>
        <v>0</v>
      </c>
      <c r="G66" s="3" t="s">
        <v>94</v>
      </c>
      <c r="H66" s="3">
        <f>'Furious Fists'!$X$30</f>
        <v>97</v>
      </c>
      <c r="I66" s="5"/>
      <c r="J66" s="3">
        <v>0</v>
      </c>
      <c r="K66" s="3" t="s">
        <v>94</v>
      </c>
      <c r="L66" s="3">
        <v>0</v>
      </c>
      <c r="M66" s="5"/>
      <c r="N66" s="3">
        <v>0</v>
      </c>
      <c r="O66" s="3" t="s">
        <v>94</v>
      </c>
      <c r="P66" s="3">
        <v>0</v>
      </c>
      <c r="Q66" s="5"/>
      <c r="R66" s="3">
        <f t="shared" si="3"/>
        <v>0</v>
      </c>
      <c r="S66" s="3" t="s">
        <v>94</v>
      </c>
      <c r="T66" s="4">
        <f t="shared" si="4"/>
        <v>210</v>
      </c>
      <c r="V66" s="47" t="s">
        <v>294</v>
      </c>
      <c r="W66" s="3">
        <f>'XY Trainer Kit (Pikachu Libre)'!$M$2</f>
        <v>0</v>
      </c>
      <c r="X66" s="3" t="s">
        <v>94</v>
      </c>
      <c r="Y66" s="3">
        <f>SUM(COUNTA('XY Trainer Kit (Pikachu Libre)'!$A$2:$A$500))</f>
        <v>30</v>
      </c>
      <c r="AA66" s="45" t="s">
        <v>316</v>
      </c>
      <c r="AB66" s="3">
        <f>'WCD2022 - The Shape of Mew'!$M$2</f>
        <v>0</v>
      </c>
      <c r="AC66" s="3" t="s">
        <v>94</v>
      </c>
      <c r="AD66" s="3">
        <f>SUM(COUNTA('WCD2022 - The Shape of Mew'!$A$2:$A$500))</f>
        <v>20</v>
      </c>
      <c r="AF66" s="183" t="s">
        <v>193</v>
      </c>
      <c r="AG66" s="56">
        <f t="shared" si="5"/>
        <v>0</v>
      </c>
    </row>
    <row r="67" spans="1:33" x14ac:dyDescent="0.15">
      <c r="A67" s="45" t="s">
        <v>305</v>
      </c>
      <c r="B67" s="3">
        <f>'Phantom Forces'!$O$2</f>
        <v>0</v>
      </c>
      <c r="C67" s="3" t="s">
        <v>94</v>
      </c>
      <c r="D67" s="3">
        <f>'Phantom Forces'!$X$2</f>
        <v>122</v>
      </c>
      <c r="E67" s="5"/>
      <c r="F67" s="3">
        <f>'Phantom Forces'!$P$2</f>
        <v>0</v>
      </c>
      <c r="G67" s="3" t="s">
        <v>94</v>
      </c>
      <c r="H67" s="3">
        <f>'Phantom Forces'!$X$30</f>
        <v>102</v>
      </c>
      <c r="I67" s="5"/>
      <c r="J67" s="3">
        <v>0</v>
      </c>
      <c r="K67" s="3" t="s">
        <v>94</v>
      </c>
      <c r="L67" s="3">
        <v>0</v>
      </c>
      <c r="M67" s="5"/>
      <c r="N67" s="3">
        <v>0</v>
      </c>
      <c r="O67" s="3" t="s">
        <v>94</v>
      </c>
      <c r="P67" s="3">
        <v>0</v>
      </c>
      <c r="Q67" s="5"/>
      <c r="R67" s="3">
        <f t="shared" si="3"/>
        <v>0</v>
      </c>
      <c r="S67" s="3" t="s">
        <v>94</v>
      </c>
      <c r="T67" s="4">
        <f t="shared" si="4"/>
        <v>224</v>
      </c>
      <c r="V67" s="47" t="s">
        <v>297</v>
      </c>
      <c r="W67" s="3">
        <f>'XY Trainer Kit (Suicune)'!$M$2</f>
        <v>0</v>
      </c>
      <c r="X67" s="3" t="s">
        <v>94</v>
      </c>
      <c r="Y67" s="3">
        <f>SUM(COUNTA('XY Trainer Kit (Suicune)'!$A$2:$A$500))</f>
        <v>30</v>
      </c>
      <c r="AA67" s="45" t="s">
        <v>319</v>
      </c>
      <c r="AB67" s="3">
        <f>'WCD2022 - ADP'!$M$2</f>
        <v>0</v>
      </c>
      <c r="AC67" s="3" t="s">
        <v>94</v>
      </c>
      <c r="AD67" s="3">
        <f>SUM(COUNTA('WCD2022 - ADP'!$A$2:$A$500))</f>
        <v>24</v>
      </c>
      <c r="AF67" s="183" t="s">
        <v>197</v>
      </c>
      <c r="AG67" s="56">
        <f t="shared" si="5"/>
        <v>0</v>
      </c>
    </row>
    <row r="68" spans="1:33" x14ac:dyDescent="0.15">
      <c r="A68" s="45" t="s">
        <v>308</v>
      </c>
      <c r="B68" s="3">
        <f>'Primal Clash'!$O$2</f>
        <v>0</v>
      </c>
      <c r="C68" s="3" t="s">
        <v>94</v>
      </c>
      <c r="D68" s="3">
        <f>'Primal Clash'!$X$2</f>
        <v>164</v>
      </c>
      <c r="E68" s="5"/>
      <c r="F68" s="3">
        <f>'Primal Clash'!$P$2</f>
        <v>0</v>
      </c>
      <c r="G68" s="3" t="s">
        <v>94</v>
      </c>
      <c r="H68" s="3">
        <f>'Primal Clash'!$X$30</f>
        <v>132</v>
      </c>
      <c r="I68" s="5"/>
      <c r="J68" s="3">
        <v>0</v>
      </c>
      <c r="K68" s="3" t="s">
        <v>94</v>
      </c>
      <c r="L68" s="3">
        <v>0</v>
      </c>
      <c r="M68" s="5"/>
      <c r="N68" s="3">
        <v>0</v>
      </c>
      <c r="O68" s="3" t="s">
        <v>94</v>
      </c>
      <c r="P68" s="3">
        <v>0</v>
      </c>
      <c r="Q68" s="5"/>
      <c r="R68" s="3">
        <f t="shared" si="3"/>
        <v>0</v>
      </c>
      <c r="S68" s="3" t="s">
        <v>94</v>
      </c>
      <c r="T68" s="4">
        <f t="shared" si="4"/>
        <v>296</v>
      </c>
      <c r="V68" s="47" t="s">
        <v>300</v>
      </c>
      <c r="W68" s="3">
        <f>'SM Trainer Kit (Lycanroc)'!$M$2</f>
        <v>0</v>
      </c>
      <c r="X68" s="3" t="s">
        <v>94</v>
      </c>
      <c r="Y68" s="3">
        <f>SUM(COUNTA('SM Trainer Kit (Lycanroc)'!$A$2:$A$500))</f>
        <v>30</v>
      </c>
      <c r="AA68" s="45" t="s">
        <v>322</v>
      </c>
      <c r="AB68" s="3">
        <f>'WCD2022 - Ice Rider Palkia'!$M$2</f>
        <v>0</v>
      </c>
      <c r="AC68" s="3" t="s">
        <v>94</v>
      </c>
      <c r="AD68" s="3">
        <f>SUM(COUNTA('WCD2022 - Ice Rider Palkia'!$A$2:$A$500))</f>
        <v>30</v>
      </c>
      <c r="AF68" s="183" t="s">
        <v>201</v>
      </c>
      <c r="AG68" s="56">
        <f t="shared" si="5"/>
        <v>0</v>
      </c>
    </row>
    <row r="69" spans="1:33" x14ac:dyDescent="0.15">
      <c r="A69" s="47" t="s">
        <v>311</v>
      </c>
      <c r="B69" s="3">
        <f>'Double Crisis'!$O$2</f>
        <v>0</v>
      </c>
      <c r="C69" s="3" t="s">
        <v>94</v>
      </c>
      <c r="D69" s="3">
        <f>'Double Crisis'!$X$2</f>
        <v>34</v>
      </c>
      <c r="E69" s="5"/>
      <c r="F69" s="3">
        <f>'Double Crisis'!$P$2</f>
        <v>0</v>
      </c>
      <c r="G69" s="3" t="s">
        <v>94</v>
      </c>
      <c r="H69" s="3">
        <f>'Double Crisis'!$X$30</f>
        <v>32</v>
      </c>
      <c r="I69" s="5"/>
      <c r="J69" s="3">
        <v>0</v>
      </c>
      <c r="K69" s="3" t="s">
        <v>94</v>
      </c>
      <c r="L69" s="3">
        <v>0</v>
      </c>
      <c r="M69" s="5"/>
      <c r="N69" s="3">
        <v>0</v>
      </c>
      <c r="O69" s="3" t="s">
        <v>94</v>
      </c>
      <c r="P69" s="3">
        <v>0</v>
      </c>
      <c r="Q69" s="5"/>
      <c r="R69" s="3">
        <f t="shared" si="3"/>
        <v>0</v>
      </c>
      <c r="S69" s="3" t="s">
        <v>94</v>
      </c>
      <c r="T69" s="4">
        <f t="shared" si="4"/>
        <v>66</v>
      </c>
      <c r="V69" s="47" t="s">
        <v>303</v>
      </c>
      <c r="W69" s="3">
        <f>'SM Trainer Kit (Alolan Raichu)'!$M$2</f>
        <v>0</v>
      </c>
      <c r="X69" s="3" t="s">
        <v>94</v>
      </c>
      <c r="Y69" s="3">
        <f>SUM(COUNTA('SM Trainer Kit (Alolan Raichu)'!$A$2:$A$500))</f>
        <v>30</v>
      </c>
      <c r="AA69" s="45" t="s">
        <v>325</v>
      </c>
      <c r="AB69" s="3">
        <f>'WCD2022 - Cheryl Again'!$M$2</f>
        <v>0</v>
      </c>
      <c r="AC69" s="3" t="s">
        <v>94</v>
      </c>
      <c r="AD69" s="3">
        <f>SUM(COUNTA('WCD2022 - Cheryl Again'!$A$2:$A$500))</f>
        <v>30</v>
      </c>
      <c r="AF69" s="183" t="s">
        <v>205</v>
      </c>
      <c r="AG69" s="56">
        <f t="shared" si="5"/>
        <v>0</v>
      </c>
    </row>
    <row r="70" spans="1:33" x14ac:dyDescent="0.15">
      <c r="A70" s="45" t="s">
        <v>314</v>
      </c>
      <c r="B70" s="3">
        <f>'Roaring Skies'!$O$2</f>
        <v>0</v>
      </c>
      <c r="C70" s="3" t="s">
        <v>94</v>
      </c>
      <c r="D70" s="3">
        <f>'Roaring Skies'!$X$2</f>
        <v>110</v>
      </c>
      <c r="E70" s="5"/>
      <c r="F70" s="3">
        <f>'Roaring Skies'!$P$2</f>
        <v>0</v>
      </c>
      <c r="G70" s="3" t="s">
        <v>94</v>
      </c>
      <c r="H70" s="3">
        <f>'Roaring Skies'!$X$30</f>
        <v>86</v>
      </c>
      <c r="I70" s="5"/>
      <c r="J70" s="3">
        <v>0</v>
      </c>
      <c r="K70" s="3" t="s">
        <v>94</v>
      </c>
      <c r="L70" s="3">
        <v>0</v>
      </c>
      <c r="M70" s="5"/>
      <c r="N70" s="3">
        <v>0</v>
      </c>
      <c r="O70" s="3" t="s">
        <v>94</v>
      </c>
      <c r="P70" s="3">
        <v>0</v>
      </c>
      <c r="Q70" s="5"/>
      <c r="R70" s="3">
        <f t="shared" si="3"/>
        <v>0</v>
      </c>
      <c r="S70" s="3" t="s">
        <v>94</v>
      </c>
      <c r="T70" s="4">
        <f t="shared" si="4"/>
        <v>196</v>
      </c>
      <c r="V70" s="47" t="s">
        <v>306</v>
      </c>
      <c r="W70" s="3">
        <f>'SM Trainer Kit Alolan Sandslash'!$M$2</f>
        <v>0</v>
      </c>
      <c r="X70" s="3" t="s">
        <v>94</v>
      </c>
      <c r="Y70" s="3">
        <f>SUM(COUNTA('SM Trainer Kit Alolan Sandslash'!$A$2:$A$500))</f>
        <v>28</v>
      </c>
      <c r="AA70" s="45" t="s">
        <v>9235</v>
      </c>
      <c r="AB70" s="3">
        <f>'WCD2023 - Mew''s Revenge'!$M$2</f>
        <v>0</v>
      </c>
      <c r="AC70" s="3" t="s">
        <v>94</v>
      </c>
      <c r="AD70" s="3">
        <f>SUM(COUNTA('WCD2023 - Mew''s Revenge'!$A$2:$A$500))</f>
        <v>26</v>
      </c>
      <c r="AF70" s="183" t="s">
        <v>209</v>
      </c>
      <c r="AG70" s="56">
        <f t="shared" si="5"/>
        <v>0</v>
      </c>
    </row>
    <row r="71" spans="1:33" x14ac:dyDescent="0.15">
      <c r="A71" s="45" t="s">
        <v>317</v>
      </c>
      <c r="B71" s="3">
        <f>'Ancient Origins'!$O$2</f>
        <v>0</v>
      </c>
      <c r="C71" s="3" t="s">
        <v>94</v>
      </c>
      <c r="D71" s="3">
        <f>'Ancient Origins'!$X$2</f>
        <v>100</v>
      </c>
      <c r="E71" s="5"/>
      <c r="F71" s="3">
        <f>'Ancient Origins'!$P$2</f>
        <v>0</v>
      </c>
      <c r="G71" s="3" t="s">
        <v>94</v>
      </c>
      <c r="H71" s="3">
        <f>'Ancient Origins'!$X$30</f>
        <v>72</v>
      </c>
      <c r="I71" s="5"/>
      <c r="J71" s="3">
        <v>0</v>
      </c>
      <c r="K71" s="3" t="s">
        <v>94</v>
      </c>
      <c r="L71" s="3">
        <v>0</v>
      </c>
      <c r="M71" s="5"/>
      <c r="N71" s="3">
        <v>0</v>
      </c>
      <c r="O71" s="3" t="s">
        <v>94</v>
      </c>
      <c r="P71" s="3">
        <v>0</v>
      </c>
      <c r="Q71" s="5"/>
      <c r="R71" s="3">
        <f t="shared" si="3"/>
        <v>0</v>
      </c>
      <c r="S71" s="3" t="s">
        <v>94</v>
      </c>
      <c r="T71" s="4">
        <f t="shared" si="4"/>
        <v>172</v>
      </c>
      <c r="V71" s="47" t="s">
        <v>309</v>
      </c>
      <c r="W71" s="3">
        <f>'SM Trainer Kit Alolan Ninetales'!$M$2</f>
        <v>0</v>
      </c>
      <c r="X71" s="3" t="s">
        <v>94</v>
      </c>
      <c r="Y71" s="3">
        <f>SUM(COUNTA('SM Trainer Kit Alolan Ninetales'!$A$2:$A$500))</f>
        <v>28</v>
      </c>
      <c r="AA71" s="45" t="s">
        <v>9236</v>
      </c>
      <c r="AB71" s="3">
        <f>'WCD2023 - Psychic Elegance'!$M$2</f>
        <v>0</v>
      </c>
      <c r="AC71" s="3" t="s">
        <v>94</v>
      </c>
      <c r="AD71" s="3">
        <f>SUM(COUNTA('WCD2023 - Psychic Elegance'!$A$2:$A$500))</f>
        <v>28</v>
      </c>
      <c r="AF71" s="183" t="s">
        <v>213</v>
      </c>
      <c r="AG71" s="56">
        <f t="shared" ref="AG71:AG76" si="6">AG41/AI41</f>
        <v>0</v>
      </c>
    </row>
    <row r="72" spans="1:33" x14ac:dyDescent="0.15">
      <c r="A72" s="45" t="s">
        <v>320</v>
      </c>
      <c r="B72" s="3">
        <f>BREAKthrough!$O$2</f>
        <v>0</v>
      </c>
      <c r="C72" s="3" t="s">
        <v>94</v>
      </c>
      <c r="D72" s="3">
        <f>BREAKthrough!$X$2</f>
        <v>164</v>
      </c>
      <c r="E72" s="5"/>
      <c r="F72" s="3">
        <f>BREAKthrough!$P$2</f>
        <v>0</v>
      </c>
      <c r="G72" s="3" t="s">
        <v>94</v>
      </c>
      <c r="H72" s="3">
        <f>BREAKthrough!$X$30</f>
        <v>138</v>
      </c>
      <c r="I72" s="5"/>
      <c r="J72" s="3">
        <v>0</v>
      </c>
      <c r="K72" s="3" t="s">
        <v>94</v>
      </c>
      <c r="L72" s="3">
        <v>0</v>
      </c>
      <c r="M72" s="5"/>
      <c r="N72" s="3">
        <v>0</v>
      </c>
      <c r="O72" s="3" t="s">
        <v>94</v>
      </c>
      <c r="P72" s="3">
        <v>0</v>
      </c>
      <c r="Q72" s="5"/>
      <c r="R72" s="3">
        <f t="shared" si="3"/>
        <v>0</v>
      </c>
      <c r="S72" s="3" t="s">
        <v>94</v>
      </c>
      <c r="T72" s="4">
        <f t="shared" si="4"/>
        <v>302</v>
      </c>
      <c r="V72" s="45" t="s">
        <v>312</v>
      </c>
      <c r="W72" s="3">
        <f>'Jumbo Cards'!$M$2</f>
        <v>0</v>
      </c>
      <c r="X72" s="3" t="s">
        <v>94</v>
      </c>
      <c r="Y72" s="3">
        <f>SUM(COUNTA('Jumbo Cards'!$A$2:$A$510))</f>
        <v>344</v>
      </c>
      <c r="AA72" s="45" t="s">
        <v>9237</v>
      </c>
      <c r="AB72" s="3">
        <f>'WCD2023 - Colorless Lugia'!$M$2</f>
        <v>0</v>
      </c>
      <c r="AC72" s="3" t="s">
        <v>94</v>
      </c>
      <c r="AD72" s="3">
        <f>SUM(COUNTA('WCD2023 - Colorless Lugia'!$A$2:$A$500))</f>
        <v>25</v>
      </c>
      <c r="AF72" s="183" t="s">
        <v>217</v>
      </c>
      <c r="AG72" s="56">
        <f t="shared" si="6"/>
        <v>0</v>
      </c>
    </row>
    <row r="73" spans="1:33" x14ac:dyDescent="0.15">
      <c r="A73" s="45" t="s">
        <v>323</v>
      </c>
      <c r="B73" s="3">
        <f>BREAKpoint!$O$2</f>
        <v>0</v>
      </c>
      <c r="C73" s="3" t="s">
        <v>94</v>
      </c>
      <c r="D73" s="3">
        <f>BREAKpoint!$X$2</f>
        <v>123</v>
      </c>
      <c r="E73" s="5"/>
      <c r="F73" s="3">
        <f>BREAKpoint!$P$2</f>
        <v>0</v>
      </c>
      <c r="G73" s="3" t="s">
        <v>94</v>
      </c>
      <c r="H73" s="3">
        <f>BREAKpoint!$X$30</f>
        <v>97</v>
      </c>
      <c r="I73" s="5"/>
      <c r="J73" s="3">
        <v>0</v>
      </c>
      <c r="K73" s="3" t="s">
        <v>94</v>
      </c>
      <c r="L73" s="3">
        <v>0</v>
      </c>
      <c r="M73" s="5"/>
      <c r="N73" s="3">
        <v>0</v>
      </c>
      <c r="O73" s="3" t="s">
        <v>94</v>
      </c>
      <c r="P73" s="3">
        <v>0</v>
      </c>
      <c r="Q73" s="5"/>
      <c r="R73" s="3">
        <f t="shared" si="3"/>
        <v>0</v>
      </c>
      <c r="S73" s="3" t="s">
        <v>94</v>
      </c>
      <c r="T73" s="4">
        <f t="shared" si="4"/>
        <v>220</v>
      </c>
      <c r="V73" s="36" t="s">
        <v>9753</v>
      </c>
      <c r="W73" s="3">
        <f>'Metal Cards'!$M$2</f>
        <v>0</v>
      </c>
      <c r="X73" s="3" t="s">
        <v>94</v>
      </c>
      <c r="Y73" s="3">
        <f>SUM(COUNTA('Metal Cards'!$A$2:$A$500))</f>
        <v>6</v>
      </c>
      <c r="AA73" s="45" t="s">
        <v>9238</v>
      </c>
      <c r="AB73" s="3">
        <f>'WCD2023 - Lost Box Kyogre'!$M$2</f>
        <v>0</v>
      </c>
      <c r="AC73" s="3" t="s">
        <v>94</v>
      </c>
      <c r="AD73" s="3">
        <f>SUM(COUNTA('WCD2023 - Lost Box Kyogre'!$A$2:$A$500))</f>
        <v>26</v>
      </c>
      <c r="AF73" s="183" t="s">
        <v>221</v>
      </c>
      <c r="AG73" s="56">
        <f t="shared" si="6"/>
        <v>0</v>
      </c>
    </row>
    <row r="74" spans="1:33" x14ac:dyDescent="0.15">
      <c r="A74" s="45" t="s">
        <v>326</v>
      </c>
      <c r="B74" s="3">
        <f>Generations!$O$2</f>
        <v>0</v>
      </c>
      <c r="C74" s="3" t="s">
        <v>94</v>
      </c>
      <c r="D74" s="3">
        <f>Generations!$X$2</f>
        <v>115</v>
      </c>
      <c r="E74" s="5"/>
      <c r="F74" s="3">
        <f>Generations!$P$2</f>
        <v>0</v>
      </c>
      <c r="G74" s="3" t="s">
        <v>94</v>
      </c>
      <c r="H74" s="3">
        <f>Generations!$X$30</f>
        <v>69</v>
      </c>
      <c r="I74" s="5"/>
      <c r="J74" s="3">
        <v>0</v>
      </c>
      <c r="K74" s="3" t="s">
        <v>94</v>
      </c>
      <c r="L74" s="3">
        <v>0</v>
      </c>
      <c r="M74" s="5"/>
      <c r="N74" s="3">
        <v>0</v>
      </c>
      <c r="O74" s="3" t="s">
        <v>94</v>
      </c>
      <c r="P74" s="3">
        <v>0</v>
      </c>
      <c r="Q74" s="5"/>
      <c r="R74" s="3">
        <f t="shared" si="3"/>
        <v>0</v>
      </c>
      <c r="S74" s="3" t="s">
        <v>94</v>
      </c>
      <c r="T74" s="4">
        <f t="shared" si="4"/>
        <v>184</v>
      </c>
      <c r="V74" s="45" t="s">
        <v>315</v>
      </c>
      <c r="W74" s="3">
        <f>'Pre-Release'!$M$2</f>
        <v>0</v>
      </c>
      <c r="X74" s="3" t="s">
        <v>94</v>
      </c>
      <c r="Y74" s="3">
        <f>SUM(COUNTA('Pre-Release'!$A$2:$A$500))</f>
        <v>78</v>
      </c>
      <c r="AA74" s="45" t="s">
        <v>9841</v>
      </c>
      <c r="AB74" s="3">
        <f>'WCD2024 - Crushing Thorn'!$M$2</f>
        <v>0</v>
      </c>
      <c r="AC74" s="3" t="s">
        <v>94</v>
      </c>
      <c r="AD74" s="3">
        <f>SUM(COUNTA('WCD2024 - Crushing Thorn'!$A$2:$A$500))</f>
        <v>23</v>
      </c>
      <c r="AF74" s="183" t="s">
        <v>225</v>
      </c>
      <c r="AG74" s="56">
        <f t="shared" si="6"/>
        <v>0</v>
      </c>
    </row>
    <row r="75" spans="1:33" x14ac:dyDescent="0.15">
      <c r="A75" s="45" t="s">
        <v>328</v>
      </c>
      <c r="B75" s="3">
        <f>'Fates Collide'!$O$2</f>
        <v>0</v>
      </c>
      <c r="C75" s="3" t="s">
        <v>94</v>
      </c>
      <c r="D75" s="3">
        <f>'Fates Collide'!$X$2</f>
        <v>125</v>
      </c>
      <c r="E75" s="5"/>
      <c r="F75" s="3">
        <f>'Fates Collide'!$P$2</f>
        <v>0</v>
      </c>
      <c r="G75" s="3" t="s">
        <v>94</v>
      </c>
      <c r="H75" s="3">
        <f>'Fates Collide'!$X$30</f>
        <v>97</v>
      </c>
      <c r="I75" s="5"/>
      <c r="J75" s="3">
        <v>0</v>
      </c>
      <c r="K75" s="3" t="s">
        <v>94</v>
      </c>
      <c r="L75" s="3">
        <v>0</v>
      </c>
      <c r="M75" s="5"/>
      <c r="N75" s="3">
        <v>0</v>
      </c>
      <c r="O75" s="3" t="s">
        <v>94</v>
      </c>
      <c r="P75" s="3">
        <v>0</v>
      </c>
      <c r="Q75" s="5"/>
      <c r="R75" s="3">
        <f t="shared" si="3"/>
        <v>0</v>
      </c>
      <c r="S75" s="3" t="s">
        <v>94</v>
      </c>
      <c r="T75" s="4">
        <f t="shared" si="4"/>
        <v>222</v>
      </c>
      <c r="V75" s="45" t="s">
        <v>318</v>
      </c>
      <c r="W75" s="3">
        <f>'Theme Deck Exclusives'!$M$2</f>
        <v>0</v>
      </c>
      <c r="X75" s="3" t="s">
        <v>94</v>
      </c>
      <c r="Y75" s="3">
        <f>SUM(COUNTA('Theme Deck Exclusives'!$A$2:$A$500))</f>
        <v>259</v>
      </c>
      <c r="AA75" s="45" t="s">
        <v>9842</v>
      </c>
      <c r="AB75" s="3">
        <f>'WCD2024 - The ''Don'!$M$2</f>
        <v>0</v>
      </c>
      <c r="AC75" s="3" t="s">
        <v>94</v>
      </c>
      <c r="AD75" s="3">
        <f>SUM(COUNTA('WCD2024 - The ''Don'!$A$2:$A$500))</f>
        <v>25</v>
      </c>
      <c r="AF75" s="183" t="s">
        <v>229</v>
      </c>
      <c r="AG75" s="56">
        <f t="shared" si="6"/>
        <v>0</v>
      </c>
    </row>
    <row r="76" spans="1:33" x14ac:dyDescent="0.15">
      <c r="A76" s="45" t="s">
        <v>330</v>
      </c>
      <c r="B76" s="3">
        <f>'Steam Siege'!$O$2</f>
        <v>0</v>
      </c>
      <c r="C76" s="3" t="s">
        <v>94</v>
      </c>
      <c r="D76" s="3">
        <f>'Steam Siege'!$X$2</f>
        <v>116</v>
      </c>
      <c r="E76" s="5"/>
      <c r="F76" s="3">
        <f>'Steam Siege'!$P$2</f>
        <v>0</v>
      </c>
      <c r="G76" s="3" t="s">
        <v>94</v>
      </c>
      <c r="H76" s="3">
        <f>'Steam Siege'!$X$30</f>
        <v>93</v>
      </c>
      <c r="I76" s="5"/>
      <c r="J76" s="3">
        <v>0</v>
      </c>
      <c r="K76" s="3" t="s">
        <v>94</v>
      </c>
      <c r="L76" s="3">
        <v>0</v>
      </c>
      <c r="M76" s="5"/>
      <c r="N76" s="3">
        <v>0</v>
      </c>
      <c r="O76" s="3" t="s">
        <v>94</v>
      </c>
      <c r="P76" s="3">
        <v>0</v>
      </c>
      <c r="Q76" s="5"/>
      <c r="R76" s="3">
        <f t="shared" si="3"/>
        <v>0</v>
      </c>
      <c r="S76" s="3" t="s">
        <v>94</v>
      </c>
      <c r="T76" s="4">
        <f t="shared" si="4"/>
        <v>209</v>
      </c>
      <c r="V76" s="45" t="s">
        <v>321</v>
      </c>
      <c r="W76" s="3">
        <f>'Championship Cards'!$M$2</f>
        <v>0</v>
      </c>
      <c r="X76" s="3" t="s">
        <v>94</v>
      </c>
      <c r="Y76" s="3">
        <f>SUM(COUNTA('Championship Cards'!$A$2:$A$1000))</f>
        <v>562</v>
      </c>
      <c r="AA76" s="45" t="s">
        <v>9843</v>
      </c>
      <c r="AB76" s="3">
        <f>'WCD2024 - Regidrago VSTAR'!$M$2</f>
        <v>0</v>
      </c>
      <c r="AC76" s="3" t="s">
        <v>94</v>
      </c>
      <c r="AD76" s="3">
        <f>SUM(COUNTA('WCD2024 - Regidrago VSTAR'!$A$2:$A$500))</f>
        <v>26</v>
      </c>
      <c r="AF76" s="183" t="s">
        <v>233</v>
      </c>
      <c r="AG76" s="56">
        <f t="shared" si="6"/>
        <v>0</v>
      </c>
    </row>
    <row r="77" spans="1:33" x14ac:dyDescent="0.15">
      <c r="A77" s="45" t="s">
        <v>332</v>
      </c>
      <c r="B77" s="3">
        <f>Evolutions!$O$2</f>
        <v>0</v>
      </c>
      <c r="C77" s="3" t="s">
        <v>94</v>
      </c>
      <c r="D77" s="3">
        <f>Evolutions!$X$2</f>
        <v>113</v>
      </c>
      <c r="E77" s="5"/>
      <c r="F77" s="3">
        <f>Evolutions!$P$2</f>
        <v>0</v>
      </c>
      <c r="G77" s="3" t="s">
        <v>94</v>
      </c>
      <c r="H77" s="3">
        <f>Evolutions!$X$30</f>
        <v>83</v>
      </c>
      <c r="I77" s="5"/>
      <c r="J77" s="3">
        <v>0</v>
      </c>
      <c r="K77" s="3" t="s">
        <v>94</v>
      </c>
      <c r="L77" s="3">
        <v>0</v>
      </c>
      <c r="M77" s="5"/>
      <c r="N77" s="3">
        <v>0</v>
      </c>
      <c r="O77" s="3" t="s">
        <v>94</v>
      </c>
      <c r="P77" s="3">
        <v>0</v>
      </c>
      <c r="Q77" s="5"/>
      <c r="R77" s="3">
        <f t="shared" si="3"/>
        <v>0</v>
      </c>
      <c r="S77" s="3" t="s">
        <v>94</v>
      </c>
      <c r="T77" s="4">
        <f t="shared" si="4"/>
        <v>196</v>
      </c>
      <c r="V77" s="45" t="s">
        <v>9998</v>
      </c>
      <c r="W77" s="3">
        <f>'Southeast Asian League Promos'!$M$2</f>
        <v>0</v>
      </c>
      <c r="X77" s="3" t="s">
        <v>94</v>
      </c>
      <c r="Y77" s="3">
        <f>SUM(COUNTA('Southeast Asian League Promos'!$A$2:$A$500))</f>
        <v>22</v>
      </c>
      <c r="AA77" s="45" t="s">
        <v>9844</v>
      </c>
      <c r="AB77" s="3">
        <f>'WCD2024 - Ancient Toolbox'!$M$2</f>
        <v>0</v>
      </c>
      <c r="AC77" s="3" t="s">
        <v>94</v>
      </c>
      <c r="AD77" s="3">
        <f>SUM(COUNTA('WCD2024 - Ancient Toolbox'!$A$2:$A$500))</f>
        <v>24</v>
      </c>
      <c r="AF77" s="183" t="s">
        <v>237</v>
      </c>
      <c r="AG77" s="56">
        <f t="shared" ref="AG77:AG87" si="7">AG48/AI48</f>
        <v>0</v>
      </c>
    </row>
    <row r="78" spans="1:33" x14ac:dyDescent="0.15">
      <c r="A78" s="45" t="s">
        <v>334</v>
      </c>
      <c r="B78" s="3">
        <f>'Sun &amp; Moon'!$O$2</f>
        <v>0</v>
      </c>
      <c r="C78" s="3" t="s">
        <v>94</v>
      </c>
      <c r="D78" s="3">
        <f>'Sun &amp; Moon'!$X$2</f>
        <v>163</v>
      </c>
      <c r="E78" s="5"/>
      <c r="F78" s="3">
        <f>'Sun &amp; Moon'!$P$2</f>
        <v>0</v>
      </c>
      <c r="G78" s="3" t="s">
        <v>94</v>
      </c>
      <c r="H78" s="3">
        <f>'Sun &amp; Moon'!$X$30</f>
        <v>126</v>
      </c>
      <c r="I78" s="5"/>
      <c r="J78" s="3">
        <v>0</v>
      </c>
      <c r="K78" s="3" t="s">
        <v>94</v>
      </c>
      <c r="L78" s="3">
        <v>0</v>
      </c>
      <c r="M78" s="5"/>
      <c r="N78" s="3">
        <v>0</v>
      </c>
      <c r="O78" s="3" t="s">
        <v>94</v>
      </c>
      <c r="P78" s="3">
        <v>0</v>
      </c>
      <c r="Q78" s="5"/>
      <c r="R78" s="3">
        <f t="shared" si="3"/>
        <v>0</v>
      </c>
      <c r="S78" s="3" t="s">
        <v>94</v>
      </c>
      <c r="T78" s="4">
        <f t="shared" si="4"/>
        <v>289</v>
      </c>
      <c r="V78" s="45" t="s">
        <v>324</v>
      </c>
      <c r="W78" s="3">
        <f>'Professor Program'!$M$2</f>
        <v>0</v>
      </c>
      <c r="X78" s="3" t="s">
        <v>94</v>
      </c>
      <c r="Y78" s="3">
        <f>SUM(COUNTA('Professor Program'!$A$2:$A$500))</f>
        <v>82</v>
      </c>
      <c r="AF78" s="183" t="s">
        <v>241</v>
      </c>
      <c r="AG78" s="56">
        <f t="shared" si="7"/>
        <v>0</v>
      </c>
    </row>
    <row r="79" spans="1:33" x14ac:dyDescent="0.15">
      <c r="A79" s="45" t="s">
        <v>336</v>
      </c>
      <c r="B79" s="3">
        <f>'Guardians Rising'!$O$2</f>
        <v>0</v>
      </c>
      <c r="C79" s="3" t="s">
        <v>94</v>
      </c>
      <c r="D79" s="3">
        <f>'Guardians Rising'!$X$2</f>
        <v>169</v>
      </c>
      <c r="E79" s="5"/>
      <c r="F79" s="3">
        <f>'Guardians Rising'!$P$2</f>
        <v>0</v>
      </c>
      <c r="G79" s="3" t="s">
        <v>94</v>
      </c>
      <c r="H79" s="3">
        <f>'Guardians Rising'!$X$30</f>
        <v>118</v>
      </c>
      <c r="I79" s="5"/>
      <c r="J79" s="3">
        <v>0</v>
      </c>
      <c r="K79" s="3" t="s">
        <v>94</v>
      </c>
      <c r="L79" s="3">
        <v>0</v>
      </c>
      <c r="M79" s="5"/>
      <c r="N79" s="3">
        <v>0</v>
      </c>
      <c r="O79" s="3" t="s">
        <v>94</v>
      </c>
      <c r="P79" s="3">
        <v>0</v>
      </c>
      <c r="Q79" s="5"/>
      <c r="R79" s="3">
        <f t="shared" si="3"/>
        <v>0</v>
      </c>
      <c r="S79" s="3" t="s">
        <v>94</v>
      </c>
      <c r="T79" s="4">
        <f t="shared" si="4"/>
        <v>287</v>
      </c>
      <c r="V79" s="45" t="s">
        <v>327</v>
      </c>
      <c r="W79" s="3">
        <f>'Player Reward Program'!$M$2</f>
        <v>0</v>
      </c>
      <c r="X79" s="3" t="s">
        <v>94</v>
      </c>
      <c r="Y79" s="3">
        <f>SUM(COUNTA('Player Reward Program'!$A$2:$A$500))</f>
        <v>56</v>
      </c>
      <c r="AF79" s="183" t="s">
        <v>245</v>
      </c>
      <c r="AG79" s="56">
        <f t="shared" si="7"/>
        <v>0</v>
      </c>
    </row>
    <row r="80" spans="1:33" x14ac:dyDescent="0.15">
      <c r="A80" s="45" t="s">
        <v>337</v>
      </c>
      <c r="B80" s="3">
        <f>'Burning Shadows'!$O$2</f>
        <v>0</v>
      </c>
      <c r="C80" s="3" t="s">
        <v>94</v>
      </c>
      <c r="D80" s="3">
        <f>'Burning Shadows'!$X$2</f>
        <v>169</v>
      </c>
      <c r="E80" s="5"/>
      <c r="F80" s="3">
        <f>'Burning Shadows'!$P$2</f>
        <v>0</v>
      </c>
      <c r="G80" s="3" t="s">
        <v>94</v>
      </c>
      <c r="H80" s="3">
        <f>'Burning Shadows'!$X$30</f>
        <v>116</v>
      </c>
      <c r="I80" s="5"/>
      <c r="J80" s="3">
        <v>0</v>
      </c>
      <c r="K80" s="3" t="s">
        <v>94</v>
      </c>
      <c r="L80" s="3">
        <v>0</v>
      </c>
      <c r="M80" s="5"/>
      <c r="N80" s="3">
        <v>0</v>
      </c>
      <c r="O80" s="3" t="s">
        <v>94</v>
      </c>
      <c r="P80" s="3">
        <v>0</v>
      </c>
      <c r="Q80" s="5"/>
      <c r="R80" s="3">
        <f t="shared" si="3"/>
        <v>0</v>
      </c>
      <c r="S80" s="3" t="s">
        <v>94</v>
      </c>
      <c r="T80" s="4">
        <f t="shared" si="4"/>
        <v>285</v>
      </c>
      <c r="V80" s="45" t="s">
        <v>329</v>
      </c>
      <c r="W80" s="3">
        <f>'Blister Pack Exclusives'!$M$2</f>
        <v>0</v>
      </c>
      <c r="X80" s="3" t="s">
        <v>94</v>
      </c>
      <c r="Y80" s="3">
        <f>SUM(COUNTA('Blister Pack Exclusives'!$A$2:$A$500))</f>
        <v>231</v>
      </c>
      <c r="AF80" s="183" t="s">
        <v>249</v>
      </c>
      <c r="AG80" s="56">
        <f t="shared" si="7"/>
        <v>0</v>
      </c>
    </row>
    <row r="81" spans="1:33" x14ac:dyDescent="0.15">
      <c r="A81" s="45" t="s">
        <v>339</v>
      </c>
      <c r="B81" s="3">
        <f>'Shining Legends'!$O$2</f>
        <v>0</v>
      </c>
      <c r="C81" s="3" t="s">
        <v>94</v>
      </c>
      <c r="D81" s="3">
        <f>'Shining Legends'!$X$2</f>
        <v>78</v>
      </c>
      <c r="E81" s="5"/>
      <c r="F81" s="3">
        <f>'Shining Legends'!$P$2</f>
        <v>0</v>
      </c>
      <c r="G81" s="3" t="s">
        <v>94</v>
      </c>
      <c r="H81" s="3">
        <f>'Shining Legends'!$X$30</f>
        <v>60</v>
      </c>
      <c r="I81" s="5"/>
      <c r="J81" s="3">
        <v>0</v>
      </c>
      <c r="K81" s="3" t="s">
        <v>94</v>
      </c>
      <c r="L81" s="3">
        <v>0</v>
      </c>
      <c r="M81" s="5"/>
      <c r="N81" s="3">
        <v>0</v>
      </c>
      <c r="O81" s="3" t="s">
        <v>94</v>
      </c>
      <c r="P81" s="3">
        <v>0</v>
      </c>
      <c r="Q81" s="5"/>
      <c r="R81" s="3">
        <f t="shared" ref="R81:R128" si="8">SUM(B81+F81+J81+N81)</f>
        <v>0</v>
      </c>
      <c r="S81" s="3" t="s">
        <v>94</v>
      </c>
      <c r="T81" s="4">
        <f t="shared" ref="T81:T128" si="9">SUM(L81+H81+D81+P81)</f>
        <v>138</v>
      </c>
      <c r="V81" s="45" t="s">
        <v>331</v>
      </c>
      <c r="W81" s="3">
        <f>'Box Toppers'!$M$2</f>
        <v>0</v>
      </c>
      <c r="X81" s="3" t="s">
        <v>94</v>
      </c>
      <c r="Y81" s="3">
        <f>SUM(COUNTA('Box Toppers'!$A$2:$A$500))</f>
        <v>26</v>
      </c>
      <c r="AF81" s="183" t="s">
        <v>253</v>
      </c>
      <c r="AG81" s="56">
        <f t="shared" si="7"/>
        <v>0</v>
      </c>
    </row>
    <row r="82" spans="1:33" x14ac:dyDescent="0.15">
      <c r="A82" s="45" t="s">
        <v>341</v>
      </c>
      <c r="B82" s="3">
        <f>'Crimson Invasion'!$O$2</f>
        <v>0</v>
      </c>
      <c r="C82" s="3" t="s">
        <v>94</v>
      </c>
      <c r="D82" s="3">
        <f>'Crimson Invasion'!$X$2</f>
        <v>124</v>
      </c>
      <c r="E82" s="5"/>
      <c r="F82" s="3">
        <f>'Crimson Invasion'!$P$2</f>
        <v>0</v>
      </c>
      <c r="G82" s="3" t="s">
        <v>94</v>
      </c>
      <c r="H82" s="3">
        <f>'Crimson Invasion'!$X$30</f>
        <v>92</v>
      </c>
      <c r="I82" s="5"/>
      <c r="J82" s="3">
        <v>0</v>
      </c>
      <c r="K82" s="3" t="s">
        <v>94</v>
      </c>
      <c r="L82" s="3">
        <v>0</v>
      </c>
      <c r="M82" s="5"/>
      <c r="N82" s="3">
        <v>0</v>
      </c>
      <c r="O82" s="3" t="s">
        <v>94</v>
      </c>
      <c r="P82" s="3">
        <v>0</v>
      </c>
      <c r="Q82" s="5"/>
      <c r="R82" s="3">
        <f t="shared" si="8"/>
        <v>0</v>
      </c>
      <c r="S82" s="3" t="s">
        <v>94</v>
      </c>
      <c r="T82" s="4">
        <f t="shared" si="9"/>
        <v>216</v>
      </c>
      <c r="V82" s="45" t="s">
        <v>333</v>
      </c>
      <c r="W82" s="3">
        <f>'Alternative Art Cards'!$M$2</f>
        <v>0</v>
      </c>
      <c r="X82" s="3" t="s">
        <v>94</v>
      </c>
      <c r="Y82" s="3">
        <f>SUM(COUNTA('Alternative Art Cards'!$A$2:$A$500))</f>
        <v>116</v>
      </c>
      <c r="AF82" s="183" t="s">
        <v>10048</v>
      </c>
      <c r="AG82" s="56">
        <f t="shared" si="7"/>
        <v>0</v>
      </c>
    </row>
    <row r="83" spans="1:33" x14ac:dyDescent="0.15">
      <c r="A83" s="45" t="s">
        <v>342</v>
      </c>
      <c r="B83" s="3">
        <f>'Ultra Prism'!$O$2</f>
        <v>0</v>
      </c>
      <c r="C83" s="3" t="s">
        <v>94</v>
      </c>
      <c r="D83" s="3">
        <f>'Ultra Prism'!$X$2</f>
        <v>173</v>
      </c>
      <c r="E83" s="5"/>
      <c r="F83" s="3">
        <f>'Ultra Prism'!$P$2</f>
        <v>0</v>
      </c>
      <c r="G83" s="3" t="s">
        <v>94</v>
      </c>
      <c r="H83" s="3">
        <f>'Ultra Prism'!$X$30</f>
        <v>125</v>
      </c>
      <c r="I83" s="5"/>
      <c r="J83" s="3">
        <v>0</v>
      </c>
      <c r="K83" s="3" t="s">
        <v>94</v>
      </c>
      <c r="L83" s="3">
        <v>0</v>
      </c>
      <c r="M83" s="5"/>
      <c r="N83" s="3">
        <v>0</v>
      </c>
      <c r="O83" s="3" t="s">
        <v>94</v>
      </c>
      <c r="P83" s="3">
        <v>0</v>
      </c>
      <c r="Q83" s="5"/>
      <c r="R83" s="3">
        <f t="shared" si="8"/>
        <v>0</v>
      </c>
      <c r="S83" s="3" t="s">
        <v>94</v>
      </c>
      <c r="T83" s="4">
        <f t="shared" si="9"/>
        <v>298</v>
      </c>
      <c r="V83" s="45" t="s">
        <v>335</v>
      </c>
      <c r="W83" s="3">
        <f>'Additional Cards'!$M$2</f>
        <v>0</v>
      </c>
      <c r="X83" s="3" t="s">
        <v>94</v>
      </c>
      <c r="Y83" s="3">
        <f>SUM(COUNTA('Additional Cards'!$A$2:$A$1016))</f>
        <v>923</v>
      </c>
      <c r="AF83" s="183" t="s">
        <v>10124</v>
      </c>
      <c r="AG83" s="56">
        <f t="shared" si="7"/>
        <v>0</v>
      </c>
    </row>
    <row r="84" spans="1:33" x14ac:dyDescent="0.15">
      <c r="A84" s="45" t="s">
        <v>343</v>
      </c>
      <c r="B84" s="3">
        <f>'Forbidden Light'!$O$2</f>
        <v>0</v>
      </c>
      <c r="C84" s="3" t="s">
        <v>94</v>
      </c>
      <c r="D84" s="3">
        <f>'Forbidden Light'!$X$2</f>
        <v>146</v>
      </c>
      <c r="E84" s="5"/>
      <c r="F84" s="3">
        <f>'Forbidden Light'!$P$2</f>
        <v>0</v>
      </c>
      <c r="G84" s="3" t="s">
        <v>94</v>
      </c>
      <c r="H84" s="3">
        <f>'Forbidden Light'!$X$30</f>
        <v>105</v>
      </c>
      <c r="I84" s="5"/>
      <c r="J84" s="3">
        <v>0</v>
      </c>
      <c r="K84" s="3" t="s">
        <v>94</v>
      </c>
      <c r="L84" s="3">
        <v>0</v>
      </c>
      <c r="M84" s="5"/>
      <c r="N84" s="3">
        <v>0</v>
      </c>
      <c r="O84" s="3" t="s">
        <v>94</v>
      </c>
      <c r="P84" s="3">
        <v>0</v>
      </c>
      <c r="Q84" s="5"/>
      <c r="R84" s="3">
        <f t="shared" si="8"/>
        <v>0</v>
      </c>
      <c r="S84" s="3" t="s">
        <v>94</v>
      </c>
      <c r="T84" s="4">
        <f t="shared" si="9"/>
        <v>251</v>
      </c>
      <c r="V84" s="45" t="s">
        <v>123</v>
      </c>
      <c r="W84" s="3">
        <f>'Error Cards'!$M$2</f>
        <v>0</v>
      </c>
      <c r="X84" s="3" t="s">
        <v>94</v>
      </c>
      <c r="Y84" s="3">
        <f>SUM(COUNTA('Error Cards'!$A$2:$A$500))</f>
        <v>99</v>
      </c>
      <c r="AF84" s="183" t="s">
        <v>257</v>
      </c>
      <c r="AG84" s="56">
        <f t="shared" si="7"/>
        <v>0</v>
      </c>
    </row>
    <row r="85" spans="1:33" x14ac:dyDescent="0.15">
      <c r="A85" s="45" t="s">
        <v>344</v>
      </c>
      <c r="B85" s="3">
        <f>'Celestial Storm'!$O$2</f>
        <v>0</v>
      </c>
      <c r="C85" s="3" t="s">
        <v>94</v>
      </c>
      <c r="D85" s="3">
        <f>'Celestial Storm'!$X$2</f>
        <v>183</v>
      </c>
      <c r="E85" s="5"/>
      <c r="F85" s="3">
        <f>'Celestial Storm'!$P$2</f>
        <v>0</v>
      </c>
      <c r="G85" s="3" t="s">
        <v>94</v>
      </c>
      <c r="H85" s="3">
        <f>'Celestial Storm'!$X$30</f>
        <v>137</v>
      </c>
      <c r="I85" s="5"/>
      <c r="J85" s="3">
        <v>0</v>
      </c>
      <c r="K85" s="3" t="s">
        <v>94</v>
      </c>
      <c r="L85" s="3">
        <v>0</v>
      </c>
      <c r="M85" s="5"/>
      <c r="N85" s="3">
        <v>0</v>
      </c>
      <c r="O85" s="3" t="s">
        <v>94</v>
      </c>
      <c r="P85" s="3">
        <v>0</v>
      </c>
      <c r="Q85" s="5"/>
      <c r="R85" s="3">
        <f t="shared" si="8"/>
        <v>0</v>
      </c>
      <c r="S85" s="3" t="s">
        <v>94</v>
      </c>
      <c r="T85" s="4">
        <f t="shared" si="9"/>
        <v>320</v>
      </c>
      <c r="V85" s="151" t="s">
        <v>338</v>
      </c>
      <c r="W85" s="3">
        <f>'Uncorrected Error Cards'!$M$2</f>
        <v>0</v>
      </c>
      <c r="X85" s="3" t="s">
        <v>94</v>
      </c>
      <c r="Y85" s="3">
        <f>SUM(COUNTA('Uncorrected Error Cards'!$A$2:$A$500))</f>
        <v>252</v>
      </c>
      <c r="AF85" s="183" t="s">
        <v>260</v>
      </c>
      <c r="AG85" s="56">
        <f t="shared" si="7"/>
        <v>0</v>
      </c>
    </row>
    <row r="86" spans="1:33" ht="14" thickBot="1" x14ac:dyDescent="0.2">
      <c r="A86" s="45" t="s">
        <v>345</v>
      </c>
      <c r="B86" s="3">
        <f>'Dragon Majesty'!$O$2</f>
        <v>0</v>
      </c>
      <c r="C86" s="3" t="s">
        <v>94</v>
      </c>
      <c r="D86" s="3">
        <f>'Dragon Majesty'!$X$2</f>
        <v>78</v>
      </c>
      <c r="E86" s="5"/>
      <c r="F86" s="3">
        <f>'Dragon Majesty'!$P$2</f>
        <v>0</v>
      </c>
      <c r="G86" s="3" t="s">
        <v>94</v>
      </c>
      <c r="H86" s="3">
        <f>'Dragon Majesty'!$X$30</f>
        <v>56</v>
      </c>
      <c r="I86" s="5"/>
      <c r="J86" s="3">
        <v>0</v>
      </c>
      <c r="K86" s="3" t="s">
        <v>94</v>
      </c>
      <c r="L86" s="3">
        <v>0</v>
      </c>
      <c r="M86" s="5"/>
      <c r="N86" s="3">
        <v>0</v>
      </c>
      <c r="O86" s="3" t="s">
        <v>94</v>
      </c>
      <c r="P86" s="3">
        <v>0</v>
      </c>
      <c r="Q86" s="5"/>
      <c r="R86" s="3">
        <f t="shared" si="8"/>
        <v>0</v>
      </c>
      <c r="S86" s="3" t="s">
        <v>94</v>
      </c>
      <c r="T86" s="4">
        <f t="shared" si="9"/>
        <v>134</v>
      </c>
      <c r="V86" s="151" t="s">
        <v>340</v>
      </c>
      <c r="W86" s="3">
        <f>'Unconfirmed Error Cards'!$M$2</f>
        <v>0</v>
      </c>
      <c r="X86" s="3" t="s">
        <v>94</v>
      </c>
      <c r="Y86" s="3">
        <f>SUM(COUNTA('Unconfirmed Error Cards'!$A$2:$A$500))</f>
        <v>26</v>
      </c>
      <c r="AF86" s="184" t="s">
        <v>264</v>
      </c>
      <c r="AG86" s="56">
        <f t="shared" si="7"/>
        <v>0</v>
      </c>
    </row>
    <row r="87" spans="1:33" ht="14" thickBot="1" x14ac:dyDescent="0.2">
      <c r="A87" s="45" t="s">
        <v>346</v>
      </c>
      <c r="B87" s="3">
        <f>'Lost Thunder'!$O$2</f>
        <v>0</v>
      </c>
      <c r="C87" s="3" t="s">
        <v>94</v>
      </c>
      <c r="D87" s="3">
        <f>'Lost Thunder'!$X$2</f>
        <v>236</v>
      </c>
      <c r="E87" s="5"/>
      <c r="F87" s="3">
        <f>'Lost Thunder'!$P$2</f>
        <v>0</v>
      </c>
      <c r="G87" s="3" t="s">
        <v>94</v>
      </c>
      <c r="H87" s="3">
        <f>'Lost Thunder'!$X$30</f>
        <v>174</v>
      </c>
      <c r="I87" s="5"/>
      <c r="J87" s="3">
        <v>0</v>
      </c>
      <c r="K87" s="3" t="s">
        <v>94</v>
      </c>
      <c r="L87" s="3">
        <v>0</v>
      </c>
      <c r="M87" s="5"/>
      <c r="N87" s="3">
        <v>0</v>
      </c>
      <c r="O87" s="3" t="s">
        <v>94</v>
      </c>
      <c r="P87" s="3">
        <v>0</v>
      </c>
      <c r="Q87" s="5"/>
      <c r="R87" s="3">
        <f t="shared" si="8"/>
        <v>0</v>
      </c>
      <c r="S87" s="3" t="s">
        <v>94</v>
      </c>
      <c r="T87" s="4">
        <f t="shared" si="9"/>
        <v>410</v>
      </c>
      <c r="AF87" s="119" t="s">
        <v>90</v>
      </c>
      <c r="AG87" s="55">
        <f t="shared" si="7"/>
        <v>0</v>
      </c>
    </row>
    <row r="88" spans="1:33" x14ac:dyDescent="0.15">
      <c r="A88" s="45" t="s">
        <v>347</v>
      </c>
      <c r="B88" s="3">
        <f>'Team Up'!$O$2</f>
        <v>0</v>
      </c>
      <c r="C88" s="3" t="s">
        <v>94</v>
      </c>
      <c r="D88" s="3">
        <f>'Team Up'!$X$2</f>
        <v>196</v>
      </c>
      <c r="E88" s="5"/>
      <c r="F88" s="3">
        <f>'Team Up'!$P$2</f>
        <v>0</v>
      </c>
      <c r="G88" s="3" t="s">
        <v>94</v>
      </c>
      <c r="H88" s="3">
        <f>'Team Up'!$X$30</f>
        <v>143</v>
      </c>
      <c r="I88" s="5"/>
      <c r="J88" s="3">
        <v>0</v>
      </c>
      <c r="K88" s="3" t="s">
        <v>94</v>
      </c>
      <c r="L88" s="3">
        <v>0</v>
      </c>
      <c r="M88" s="5"/>
      <c r="N88" s="3">
        <v>0</v>
      </c>
      <c r="O88" s="3" t="s">
        <v>94</v>
      </c>
      <c r="P88" s="3">
        <v>0</v>
      </c>
      <c r="Q88" s="5"/>
      <c r="R88" s="3">
        <f t="shared" si="8"/>
        <v>0</v>
      </c>
      <c r="S88" s="3" t="s">
        <v>94</v>
      </c>
      <c r="T88" s="4">
        <f t="shared" si="9"/>
        <v>339</v>
      </c>
    </row>
    <row r="89" spans="1:33" x14ac:dyDescent="0.15">
      <c r="A89" s="45" t="s">
        <v>348</v>
      </c>
      <c r="B89" s="3">
        <f>'Detective Pikachu'!$O$2</f>
        <v>0</v>
      </c>
      <c r="C89" s="3" t="s">
        <v>94</v>
      </c>
      <c r="D89" s="3">
        <f>'Detective Pikachu'!$X$2</f>
        <v>18</v>
      </c>
      <c r="E89" s="5"/>
      <c r="F89" s="3">
        <v>0</v>
      </c>
      <c r="G89" s="3" t="s">
        <v>94</v>
      </c>
      <c r="H89" s="3">
        <v>0</v>
      </c>
      <c r="I89" s="5"/>
      <c r="J89" s="3">
        <v>0</v>
      </c>
      <c r="K89" s="3" t="s">
        <v>94</v>
      </c>
      <c r="L89" s="3">
        <v>0</v>
      </c>
      <c r="M89" s="5"/>
      <c r="N89" s="3">
        <v>0</v>
      </c>
      <c r="O89" s="3" t="s">
        <v>94</v>
      </c>
      <c r="P89" s="3">
        <v>0</v>
      </c>
      <c r="Q89" s="5"/>
      <c r="R89" s="3">
        <f t="shared" si="8"/>
        <v>0</v>
      </c>
      <c r="S89" s="3" t="s">
        <v>94</v>
      </c>
      <c r="T89" s="4">
        <f t="shared" si="9"/>
        <v>18</v>
      </c>
    </row>
    <row r="90" spans="1:33" x14ac:dyDescent="0.15">
      <c r="A90" s="45" t="s">
        <v>349</v>
      </c>
      <c r="B90" s="3">
        <f>'Unbroken Bonds'!$O$2</f>
        <v>0</v>
      </c>
      <c r="C90" s="3" t="s">
        <v>94</v>
      </c>
      <c r="D90" s="3">
        <f>'Unbroken Bonds'!$X$2</f>
        <v>234</v>
      </c>
      <c r="E90" s="5"/>
      <c r="F90" s="3">
        <f>'Unbroken Bonds'!$P$2</f>
        <v>0</v>
      </c>
      <c r="G90" s="3" t="s">
        <v>94</v>
      </c>
      <c r="H90" s="3">
        <f>'Unbroken Bonds'!$X$30</f>
        <v>176</v>
      </c>
      <c r="I90" s="5"/>
      <c r="J90" s="3">
        <v>0</v>
      </c>
      <c r="K90" s="3" t="s">
        <v>94</v>
      </c>
      <c r="L90" s="3">
        <v>0</v>
      </c>
      <c r="M90" s="5"/>
      <c r="N90" s="3">
        <v>0</v>
      </c>
      <c r="O90" s="3" t="s">
        <v>94</v>
      </c>
      <c r="P90" s="3">
        <v>0</v>
      </c>
      <c r="Q90" s="5"/>
      <c r="R90" s="3">
        <f t="shared" si="8"/>
        <v>0</v>
      </c>
      <c r="S90" s="3" t="s">
        <v>94</v>
      </c>
      <c r="T90" s="4">
        <f t="shared" si="9"/>
        <v>410</v>
      </c>
    </row>
    <row r="91" spans="1:33" x14ac:dyDescent="0.15">
      <c r="A91" s="45" t="s">
        <v>350</v>
      </c>
      <c r="B91" s="3">
        <f>'Unified Minds'!$O$2</f>
        <v>0</v>
      </c>
      <c r="C91" s="3" t="s">
        <v>94</v>
      </c>
      <c r="D91" s="3">
        <f>'Unified Minds'!$X$2</f>
        <v>258</v>
      </c>
      <c r="E91" s="5"/>
      <c r="F91" s="3">
        <f>'Unified Minds'!$P$2</f>
        <v>0</v>
      </c>
      <c r="G91" s="3" t="s">
        <v>94</v>
      </c>
      <c r="H91" s="3">
        <f>'Unified Minds'!$X$30</f>
        <v>196</v>
      </c>
      <c r="I91" s="5"/>
      <c r="J91" s="3">
        <v>0</v>
      </c>
      <c r="K91" s="3" t="s">
        <v>94</v>
      </c>
      <c r="L91" s="3">
        <v>0</v>
      </c>
      <c r="M91" s="5"/>
      <c r="N91" s="3">
        <v>0</v>
      </c>
      <c r="O91" s="3" t="s">
        <v>94</v>
      </c>
      <c r="P91" s="3">
        <v>0</v>
      </c>
      <c r="Q91" s="5"/>
      <c r="R91" s="3">
        <f t="shared" si="8"/>
        <v>0</v>
      </c>
      <c r="S91" s="3" t="s">
        <v>94</v>
      </c>
      <c r="T91" s="4">
        <f t="shared" si="9"/>
        <v>454</v>
      </c>
    </row>
    <row r="92" spans="1:33" x14ac:dyDescent="0.15">
      <c r="A92" s="45" t="s">
        <v>351</v>
      </c>
      <c r="B92" s="3">
        <f>'Hidden Fates'!$O$2</f>
        <v>0</v>
      </c>
      <c r="C92" s="3" t="s">
        <v>94</v>
      </c>
      <c r="D92" s="3">
        <f>'Hidden Fates'!$X$2</f>
        <v>163</v>
      </c>
      <c r="E92" s="5"/>
      <c r="F92" s="3">
        <f>'Hidden Fates'!$P$2</f>
        <v>0</v>
      </c>
      <c r="G92" s="3" t="s">
        <v>94</v>
      </c>
      <c r="H92" s="3">
        <f>'Hidden Fates'!$X$30</f>
        <v>56</v>
      </c>
      <c r="I92" s="5"/>
      <c r="J92" s="3">
        <v>0</v>
      </c>
      <c r="K92" s="3" t="s">
        <v>94</v>
      </c>
      <c r="L92" s="3">
        <v>0</v>
      </c>
      <c r="M92" s="5"/>
      <c r="N92" s="3">
        <v>0</v>
      </c>
      <c r="O92" s="3" t="s">
        <v>94</v>
      </c>
      <c r="P92" s="3">
        <v>0</v>
      </c>
      <c r="Q92" s="5"/>
      <c r="R92" s="3">
        <f t="shared" si="8"/>
        <v>0</v>
      </c>
      <c r="S92" s="3" t="s">
        <v>94</v>
      </c>
      <c r="T92" s="4">
        <f t="shared" si="9"/>
        <v>219</v>
      </c>
    </row>
    <row r="93" spans="1:33" x14ac:dyDescent="0.15">
      <c r="A93" s="45" t="s">
        <v>352</v>
      </c>
      <c r="B93" s="3">
        <f>'Cosmic Eclipse'!$O$2</f>
        <v>0</v>
      </c>
      <c r="C93" s="3" t="s">
        <v>94</v>
      </c>
      <c r="D93" s="3">
        <f>'Cosmic Eclipse'!$X$2</f>
        <v>271</v>
      </c>
      <c r="E93" s="5"/>
      <c r="F93" s="3">
        <f>'Cosmic Eclipse'!$P$2</f>
        <v>0</v>
      </c>
      <c r="G93" s="3" t="s">
        <v>94</v>
      </c>
      <c r="H93" s="3">
        <f>'Cosmic Eclipse'!$X$30</f>
        <v>193</v>
      </c>
      <c r="I93" s="5"/>
      <c r="J93" s="3">
        <v>0</v>
      </c>
      <c r="K93" s="3" t="s">
        <v>94</v>
      </c>
      <c r="L93" s="3">
        <v>0</v>
      </c>
      <c r="M93" s="5"/>
      <c r="N93" s="3">
        <v>0</v>
      </c>
      <c r="O93" s="3" t="s">
        <v>94</v>
      </c>
      <c r="P93" s="3">
        <v>0</v>
      </c>
      <c r="Q93" s="5"/>
      <c r="R93" s="3">
        <f t="shared" si="8"/>
        <v>0</v>
      </c>
      <c r="S93" s="3" t="s">
        <v>94</v>
      </c>
      <c r="T93" s="4">
        <f t="shared" si="9"/>
        <v>464</v>
      </c>
    </row>
    <row r="94" spans="1:33" x14ac:dyDescent="0.15">
      <c r="A94" s="45" t="s">
        <v>353</v>
      </c>
      <c r="B94" s="3">
        <f>'Sword &amp; Shield'!$O$2</f>
        <v>0</v>
      </c>
      <c r="C94" s="3" t="s">
        <v>94</v>
      </c>
      <c r="D94" s="3">
        <f>'Sword &amp; Shield'!$X$2</f>
        <v>216</v>
      </c>
      <c r="E94" s="5"/>
      <c r="F94" s="3">
        <f>'Sword &amp; Shield'!$P$2</f>
        <v>0</v>
      </c>
      <c r="G94" s="3" t="s">
        <v>94</v>
      </c>
      <c r="H94" s="3">
        <f>'Sword &amp; Shield'!$X$30</f>
        <v>165</v>
      </c>
      <c r="I94" s="5"/>
      <c r="J94" s="3">
        <v>0</v>
      </c>
      <c r="K94" s="3" t="s">
        <v>94</v>
      </c>
      <c r="L94" s="3">
        <v>0</v>
      </c>
      <c r="M94" s="5"/>
      <c r="N94" s="3">
        <v>0</v>
      </c>
      <c r="O94" s="3" t="s">
        <v>94</v>
      </c>
      <c r="P94" s="3">
        <v>0</v>
      </c>
      <c r="Q94" s="5"/>
      <c r="R94" s="3">
        <f t="shared" si="8"/>
        <v>0</v>
      </c>
      <c r="S94" s="3" t="s">
        <v>94</v>
      </c>
      <c r="T94" s="4">
        <f t="shared" si="9"/>
        <v>381</v>
      </c>
    </row>
    <row r="95" spans="1:33" x14ac:dyDescent="0.15">
      <c r="A95" s="45" t="s">
        <v>354</v>
      </c>
      <c r="B95" s="3">
        <f>'Rebel Clash'!$O$2</f>
        <v>0</v>
      </c>
      <c r="C95" s="3" t="s">
        <v>94</v>
      </c>
      <c r="D95" s="3">
        <f>'Rebel Clash'!$X$2</f>
        <v>209</v>
      </c>
      <c r="E95" s="5"/>
      <c r="F95" s="3">
        <f>'Rebel Clash'!$P$2</f>
        <v>0</v>
      </c>
      <c r="G95" s="3" t="s">
        <v>94</v>
      </c>
      <c r="H95" s="3">
        <f>'Rebel Clash'!$X$30</f>
        <v>151</v>
      </c>
      <c r="I95" s="5"/>
      <c r="J95" s="3">
        <v>0</v>
      </c>
      <c r="K95" s="3" t="s">
        <v>94</v>
      </c>
      <c r="L95" s="3">
        <v>0</v>
      </c>
      <c r="M95" s="5"/>
      <c r="N95" s="3">
        <v>0</v>
      </c>
      <c r="O95" s="3" t="s">
        <v>94</v>
      </c>
      <c r="P95" s="3">
        <v>0</v>
      </c>
      <c r="Q95" s="5"/>
      <c r="R95" s="3">
        <f t="shared" si="8"/>
        <v>0</v>
      </c>
      <c r="S95" s="3" t="s">
        <v>94</v>
      </c>
      <c r="T95" s="4">
        <f t="shared" si="9"/>
        <v>360</v>
      </c>
    </row>
    <row r="96" spans="1:33" x14ac:dyDescent="0.15">
      <c r="A96" s="45" t="s">
        <v>355</v>
      </c>
      <c r="B96" s="3">
        <f>'Darkness Ablaze'!$O$2</f>
        <v>0</v>
      </c>
      <c r="C96" s="3" t="s">
        <v>94</v>
      </c>
      <c r="D96" s="3">
        <f>'Darkness Ablaze'!$X$2</f>
        <v>201</v>
      </c>
      <c r="E96" s="5"/>
      <c r="F96" s="3">
        <f>'Darkness Ablaze'!$P$2</f>
        <v>0</v>
      </c>
      <c r="G96" s="3" t="s">
        <v>94</v>
      </c>
      <c r="H96" s="3">
        <f>'Darkness Ablaze'!$X$30</f>
        <v>155</v>
      </c>
      <c r="I96" s="5"/>
      <c r="J96" s="3">
        <v>0</v>
      </c>
      <c r="K96" s="3" t="s">
        <v>94</v>
      </c>
      <c r="L96" s="3">
        <v>0</v>
      </c>
      <c r="M96" s="5"/>
      <c r="N96" s="3">
        <v>0</v>
      </c>
      <c r="O96" s="3" t="s">
        <v>94</v>
      </c>
      <c r="P96" s="3">
        <v>0</v>
      </c>
      <c r="Q96" s="5"/>
      <c r="R96" s="3">
        <f t="shared" si="8"/>
        <v>0</v>
      </c>
      <c r="S96" s="3" t="s">
        <v>94</v>
      </c>
      <c r="T96" s="4">
        <f t="shared" si="9"/>
        <v>356</v>
      </c>
    </row>
    <row r="97" spans="1:20" x14ac:dyDescent="0.15">
      <c r="A97" s="45" t="s">
        <v>356</v>
      </c>
      <c r="B97" s="3">
        <f>'Champions Path'!$O$2</f>
        <v>0</v>
      </c>
      <c r="C97" s="3" t="s">
        <v>94</v>
      </c>
      <c r="D97" s="3">
        <f>'Champions Path'!$X$2</f>
        <v>80</v>
      </c>
      <c r="E97" s="5"/>
      <c r="F97" s="3">
        <f>'Champions Path'!$P$2</f>
        <v>0</v>
      </c>
      <c r="G97" s="3" t="s">
        <v>94</v>
      </c>
      <c r="H97" s="3">
        <f>'Champions Path'!$X$30</f>
        <v>54</v>
      </c>
      <c r="I97" s="5"/>
      <c r="J97" s="3">
        <v>0</v>
      </c>
      <c r="K97" s="3" t="s">
        <v>94</v>
      </c>
      <c r="L97" s="3">
        <v>0</v>
      </c>
      <c r="M97" s="5"/>
      <c r="N97" s="3">
        <v>0</v>
      </c>
      <c r="O97" s="3" t="s">
        <v>94</v>
      </c>
      <c r="P97" s="3">
        <v>0</v>
      </c>
      <c r="Q97" s="5"/>
      <c r="R97" s="3">
        <f t="shared" si="8"/>
        <v>0</v>
      </c>
      <c r="S97" s="3" t="s">
        <v>94</v>
      </c>
      <c r="T97" s="4">
        <f t="shared" si="9"/>
        <v>134</v>
      </c>
    </row>
    <row r="98" spans="1:20" x14ac:dyDescent="0.15">
      <c r="A98" s="45" t="s">
        <v>357</v>
      </c>
      <c r="B98" s="3">
        <f>'Vivid Voltage'!$O$2</f>
        <v>0</v>
      </c>
      <c r="C98" s="3" t="s">
        <v>94</v>
      </c>
      <c r="D98" s="3">
        <f>'Vivid Voltage'!$X$2</f>
        <v>203</v>
      </c>
      <c r="E98" s="5"/>
      <c r="F98" s="3">
        <f>'Vivid Voltage'!$P$2</f>
        <v>0</v>
      </c>
      <c r="G98" s="3" t="s">
        <v>94</v>
      </c>
      <c r="H98" s="3">
        <f>'Vivid Voltage'!$X$30</f>
        <v>142</v>
      </c>
      <c r="I98" s="5"/>
      <c r="J98" s="3">
        <v>0</v>
      </c>
      <c r="K98" s="3" t="s">
        <v>94</v>
      </c>
      <c r="L98" s="3">
        <v>0</v>
      </c>
      <c r="M98" s="5"/>
      <c r="N98" s="3">
        <v>0</v>
      </c>
      <c r="O98" s="3" t="s">
        <v>94</v>
      </c>
      <c r="P98" s="3">
        <v>0</v>
      </c>
      <c r="Q98" s="5"/>
      <c r="R98" s="3">
        <f t="shared" si="8"/>
        <v>0</v>
      </c>
      <c r="S98" s="3" t="s">
        <v>94</v>
      </c>
      <c r="T98" s="4">
        <f t="shared" si="9"/>
        <v>345</v>
      </c>
    </row>
    <row r="99" spans="1:20" x14ac:dyDescent="0.15">
      <c r="A99" s="45" t="s">
        <v>358</v>
      </c>
      <c r="B99" s="3">
        <f>'Shining Fates'!$O$2</f>
        <v>0</v>
      </c>
      <c r="C99" s="3" t="s">
        <v>94</v>
      </c>
      <c r="D99" s="3">
        <f>'Shining Fates'!$X$2</f>
        <v>195</v>
      </c>
      <c r="E99" s="5"/>
      <c r="F99" s="3">
        <f>'Shining Fates'!$P$2</f>
        <v>0</v>
      </c>
      <c r="G99" s="3" t="s">
        <v>94</v>
      </c>
      <c r="H99" s="3">
        <f>'Shining Fates'!$X$30</f>
        <v>46</v>
      </c>
      <c r="I99" s="5"/>
      <c r="J99" s="3">
        <v>0</v>
      </c>
      <c r="K99" s="3" t="s">
        <v>94</v>
      </c>
      <c r="L99" s="3">
        <v>0</v>
      </c>
      <c r="M99" s="5"/>
      <c r="N99" s="3">
        <v>0</v>
      </c>
      <c r="O99" s="3" t="s">
        <v>94</v>
      </c>
      <c r="P99" s="3">
        <v>0</v>
      </c>
      <c r="Q99" s="5"/>
      <c r="R99" s="3">
        <f t="shared" si="8"/>
        <v>0</v>
      </c>
      <c r="S99" s="3" t="s">
        <v>94</v>
      </c>
      <c r="T99" s="4">
        <f t="shared" si="9"/>
        <v>241</v>
      </c>
    </row>
    <row r="100" spans="1:20" x14ac:dyDescent="0.15">
      <c r="A100" s="45" t="s">
        <v>359</v>
      </c>
      <c r="B100" s="3">
        <f>'Battle Styles'!$O$2</f>
        <v>0</v>
      </c>
      <c r="C100" s="3" t="s">
        <v>94</v>
      </c>
      <c r="D100" s="3">
        <f>'Battle Styles'!$X$2</f>
        <v>183</v>
      </c>
      <c r="E100" s="5"/>
      <c r="F100" s="3">
        <f>'Battle Styles'!$P$2</f>
        <v>0</v>
      </c>
      <c r="G100" s="3" t="s">
        <v>94</v>
      </c>
      <c r="H100" s="3">
        <f>'Battle Styles'!$X$30</f>
        <v>123</v>
      </c>
      <c r="I100" s="5"/>
      <c r="J100" s="3">
        <v>0</v>
      </c>
      <c r="K100" s="3" t="s">
        <v>94</v>
      </c>
      <c r="L100" s="3">
        <v>0</v>
      </c>
      <c r="M100" s="5"/>
      <c r="N100" s="3">
        <v>0</v>
      </c>
      <c r="O100" s="3" t="s">
        <v>94</v>
      </c>
      <c r="P100" s="3">
        <v>0</v>
      </c>
      <c r="Q100" s="5"/>
      <c r="R100" s="3">
        <f t="shared" si="8"/>
        <v>0</v>
      </c>
      <c r="S100" s="3" t="s">
        <v>94</v>
      </c>
      <c r="T100" s="4">
        <f t="shared" si="9"/>
        <v>306</v>
      </c>
    </row>
    <row r="101" spans="1:20" x14ac:dyDescent="0.15">
      <c r="A101" s="45" t="s">
        <v>360</v>
      </c>
      <c r="B101" s="3">
        <f>'Chilling Reign'!$O$2</f>
        <v>0</v>
      </c>
      <c r="C101" s="3" t="s">
        <v>94</v>
      </c>
      <c r="D101" s="3">
        <f>'Chilling Reign'!$X$2</f>
        <v>233</v>
      </c>
      <c r="E101" s="5"/>
      <c r="F101" s="3">
        <f>'Chilling Reign'!$P$2</f>
        <v>0</v>
      </c>
      <c r="G101" s="3" t="s">
        <v>94</v>
      </c>
      <c r="H101" s="3">
        <f>'Chilling Reign'!$X$30</f>
        <v>136</v>
      </c>
      <c r="I101" s="5"/>
      <c r="J101" s="3">
        <v>0</v>
      </c>
      <c r="K101" s="3" t="s">
        <v>94</v>
      </c>
      <c r="L101" s="3">
        <v>0</v>
      </c>
      <c r="M101" s="5"/>
      <c r="N101" s="3">
        <v>0</v>
      </c>
      <c r="O101" s="3" t="s">
        <v>94</v>
      </c>
      <c r="P101" s="3">
        <v>0</v>
      </c>
      <c r="Q101" s="5"/>
      <c r="R101" s="3">
        <f t="shared" si="8"/>
        <v>0</v>
      </c>
      <c r="S101" s="3" t="s">
        <v>94</v>
      </c>
      <c r="T101" s="4">
        <f t="shared" si="9"/>
        <v>369</v>
      </c>
    </row>
    <row r="102" spans="1:20" x14ac:dyDescent="0.15">
      <c r="A102" s="45" t="s">
        <v>361</v>
      </c>
      <c r="B102" s="3">
        <f>'Evolving Skies'!$O$2</f>
        <v>0</v>
      </c>
      <c r="C102" s="3" t="s">
        <v>94</v>
      </c>
      <c r="D102" s="3">
        <f>'Evolving Skies'!$X$2</f>
        <v>237</v>
      </c>
      <c r="E102" s="5"/>
      <c r="F102" s="3">
        <f>'Evolving Skies'!$P$2</f>
        <v>0</v>
      </c>
      <c r="G102" s="3" t="s">
        <v>94</v>
      </c>
      <c r="H102" s="3">
        <f>'Evolving Skies'!$X$30</f>
        <v>132</v>
      </c>
      <c r="I102" s="5"/>
      <c r="J102" s="3">
        <v>0</v>
      </c>
      <c r="K102" s="3" t="s">
        <v>94</v>
      </c>
      <c r="L102" s="3">
        <v>0</v>
      </c>
      <c r="M102" s="5"/>
      <c r="N102" s="3">
        <v>0</v>
      </c>
      <c r="O102" s="3" t="s">
        <v>94</v>
      </c>
      <c r="P102" s="3">
        <v>0</v>
      </c>
      <c r="Q102" s="5"/>
      <c r="R102" s="3">
        <f t="shared" si="8"/>
        <v>0</v>
      </c>
      <c r="S102" s="3" t="s">
        <v>94</v>
      </c>
      <c r="T102" s="4">
        <f t="shared" si="9"/>
        <v>369</v>
      </c>
    </row>
    <row r="103" spans="1:20" x14ac:dyDescent="0.15">
      <c r="A103" s="45" t="s">
        <v>362</v>
      </c>
      <c r="B103" s="3">
        <f>Celebrations!$O$2</f>
        <v>0</v>
      </c>
      <c r="C103" s="3" t="s">
        <v>94</v>
      </c>
      <c r="D103" s="3">
        <f>Celebrations!$X$2</f>
        <v>50</v>
      </c>
      <c r="E103" s="5"/>
      <c r="F103" s="3">
        <v>0</v>
      </c>
      <c r="G103" s="3" t="s">
        <v>94</v>
      </c>
      <c r="H103" s="3">
        <v>0</v>
      </c>
      <c r="I103" s="5"/>
      <c r="J103" s="3">
        <v>0</v>
      </c>
      <c r="K103" s="3" t="s">
        <v>94</v>
      </c>
      <c r="L103" s="3">
        <v>0</v>
      </c>
      <c r="M103" s="5"/>
      <c r="N103" s="3">
        <v>0</v>
      </c>
      <c r="O103" s="3" t="s">
        <v>94</v>
      </c>
      <c r="P103" s="3">
        <v>0</v>
      </c>
      <c r="Q103" s="5"/>
      <c r="R103" s="3">
        <f t="shared" si="8"/>
        <v>0</v>
      </c>
      <c r="S103" s="3" t="s">
        <v>94</v>
      </c>
      <c r="T103" s="4">
        <f t="shared" si="9"/>
        <v>50</v>
      </c>
    </row>
    <row r="104" spans="1:20" x14ac:dyDescent="0.15">
      <c r="A104" s="45" t="s">
        <v>363</v>
      </c>
      <c r="B104" s="3">
        <f>'Fusion Strike'!$O$2</f>
        <v>0</v>
      </c>
      <c r="C104" s="3" t="s">
        <v>94</v>
      </c>
      <c r="D104" s="3">
        <f>'Fusion Strike'!$X$2</f>
        <v>284</v>
      </c>
      <c r="E104" s="5"/>
      <c r="F104" s="3">
        <f>'Fusion Strike'!$P$2</f>
        <v>0</v>
      </c>
      <c r="G104" s="3" t="s">
        <v>94</v>
      </c>
      <c r="H104" s="3">
        <f>'Fusion Strike'!$X$30</f>
        <v>217</v>
      </c>
      <c r="I104" s="5"/>
      <c r="J104" s="3">
        <v>0</v>
      </c>
      <c r="K104" s="3" t="s">
        <v>94</v>
      </c>
      <c r="L104" s="3">
        <v>0</v>
      </c>
      <c r="M104" s="5"/>
      <c r="N104" s="3">
        <v>0</v>
      </c>
      <c r="O104" s="3" t="s">
        <v>94</v>
      </c>
      <c r="P104" s="3">
        <v>0</v>
      </c>
      <c r="Q104" s="5"/>
      <c r="R104" s="3">
        <f t="shared" si="8"/>
        <v>0</v>
      </c>
      <c r="S104" s="3" t="s">
        <v>94</v>
      </c>
      <c r="T104" s="4">
        <f t="shared" si="9"/>
        <v>501</v>
      </c>
    </row>
    <row r="105" spans="1:20" x14ac:dyDescent="0.15">
      <c r="A105" s="45" t="s">
        <v>364</v>
      </c>
      <c r="B105" s="3">
        <f>'Brilliant Stars'!$O$2</f>
        <v>0</v>
      </c>
      <c r="C105" s="3" t="s">
        <v>94</v>
      </c>
      <c r="D105" s="3">
        <f>'Brilliant Stars'!$X$2</f>
        <v>216</v>
      </c>
      <c r="E105" s="5"/>
      <c r="F105" s="3">
        <f>'Brilliant Stars'!$P$2</f>
        <v>0</v>
      </c>
      <c r="G105" s="3" t="s">
        <v>94</v>
      </c>
      <c r="H105" s="3">
        <f>'Brilliant Stars'!$X$30</f>
        <v>124</v>
      </c>
      <c r="I105" s="5"/>
      <c r="J105" s="3">
        <v>0</v>
      </c>
      <c r="K105" s="3" t="s">
        <v>94</v>
      </c>
      <c r="L105" s="3">
        <v>0</v>
      </c>
      <c r="M105" s="5"/>
      <c r="N105" s="3">
        <v>0</v>
      </c>
      <c r="O105" s="3" t="s">
        <v>94</v>
      </c>
      <c r="P105" s="3">
        <v>0</v>
      </c>
      <c r="Q105" s="5"/>
      <c r="R105" s="3">
        <f t="shared" si="8"/>
        <v>0</v>
      </c>
      <c r="S105" s="3" t="s">
        <v>94</v>
      </c>
      <c r="T105" s="4">
        <f t="shared" si="9"/>
        <v>340</v>
      </c>
    </row>
    <row r="106" spans="1:20" x14ac:dyDescent="0.15">
      <c r="A106" s="45" t="s">
        <v>365</v>
      </c>
      <c r="B106" s="3">
        <f>'Astral Radiance'!$O$2</f>
        <v>0</v>
      </c>
      <c r="C106" s="3" t="s">
        <v>94</v>
      </c>
      <c r="D106" s="3">
        <f>'Astral Radiance'!$X$2</f>
        <v>246</v>
      </c>
      <c r="E106" s="5"/>
      <c r="F106" s="3">
        <f>'Astral Radiance'!$P$2</f>
        <v>0</v>
      </c>
      <c r="G106" s="3" t="s">
        <v>94</v>
      </c>
      <c r="H106" s="3">
        <f>'Astral Radiance'!$X$30</f>
        <v>128</v>
      </c>
      <c r="I106" s="5"/>
      <c r="J106" s="3">
        <v>0</v>
      </c>
      <c r="K106" s="3" t="s">
        <v>94</v>
      </c>
      <c r="L106" s="3">
        <v>0</v>
      </c>
      <c r="M106" s="5"/>
      <c r="N106" s="3">
        <v>0</v>
      </c>
      <c r="O106" s="3" t="s">
        <v>94</v>
      </c>
      <c r="P106" s="3">
        <v>0</v>
      </c>
      <c r="Q106" s="5"/>
      <c r="R106" s="3">
        <f t="shared" si="8"/>
        <v>0</v>
      </c>
      <c r="S106" s="3" t="s">
        <v>94</v>
      </c>
      <c r="T106" s="4">
        <f t="shared" si="9"/>
        <v>374</v>
      </c>
    </row>
    <row r="107" spans="1:20" x14ac:dyDescent="0.15">
      <c r="A107" s="45" t="s">
        <v>366</v>
      </c>
      <c r="B107" s="3">
        <f>'Pokémon GO'!$O$2</f>
        <v>0</v>
      </c>
      <c r="C107" s="3" t="s">
        <v>94</v>
      </c>
      <c r="D107" s="3">
        <f>'Pokémon GO'!$X$2</f>
        <v>88</v>
      </c>
      <c r="E107" s="5"/>
      <c r="F107" s="3">
        <f>'Pokémon GO'!$P$2</f>
        <v>0</v>
      </c>
      <c r="G107" s="3" t="s">
        <v>94</v>
      </c>
      <c r="H107" s="3">
        <f>'Pokémon GO'!$X$30</f>
        <v>57</v>
      </c>
      <c r="I107" s="5"/>
      <c r="J107" s="3">
        <v>0</v>
      </c>
      <c r="K107" s="3" t="s">
        <v>94</v>
      </c>
      <c r="L107" s="3">
        <v>0</v>
      </c>
      <c r="M107" s="5"/>
      <c r="N107" s="3">
        <v>0</v>
      </c>
      <c r="O107" s="3" t="s">
        <v>94</v>
      </c>
      <c r="P107" s="3">
        <v>0</v>
      </c>
      <c r="Q107" s="5"/>
      <c r="R107" s="3">
        <f t="shared" si="8"/>
        <v>0</v>
      </c>
      <c r="S107" s="3" t="s">
        <v>94</v>
      </c>
      <c r="T107" s="4">
        <f t="shared" si="9"/>
        <v>145</v>
      </c>
    </row>
    <row r="108" spans="1:20" x14ac:dyDescent="0.15">
      <c r="A108" s="45" t="s">
        <v>367</v>
      </c>
      <c r="B108" s="3">
        <f>'Lost Origin'!$O$2</f>
        <v>0</v>
      </c>
      <c r="C108" s="3" t="s">
        <v>94</v>
      </c>
      <c r="D108" s="3">
        <f>'Lost Origin'!$X$2</f>
        <v>247</v>
      </c>
      <c r="E108" s="5"/>
      <c r="F108" s="3">
        <f>'Lost Origin'!$P$2</f>
        <v>0</v>
      </c>
      <c r="G108" s="3" t="s">
        <v>94</v>
      </c>
      <c r="H108" s="3">
        <f>'Lost Origin'!$X$30</f>
        <v>149</v>
      </c>
      <c r="I108" s="5"/>
      <c r="J108" s="3">
        <v>0</v>
      </c>
      <c r="K108" s="3" t="s">
        <v>94</v>
      </c>
      <c r="L108" s="3">
        <v>0</v>
      </c>
      <c r="M108" s="5"/>
      <c r="N108" s="3">
        <v>0</v>
      </c>
      <c r="O108" s="3" t="s">
        <v>94</v>
      </c>
      <c r="P108" s="3">
        <v>0</v>
      </c>
      <c r="Q108" s="5"/>
      <c r="R108" s="3">
        <f t="shared" si="8"/>
        <v>0</v>
      </c>
      <c r="S108" s="3" t="s">
        <v>94</v>
      </c>
      <c r="T108" s="4">
        <f t="shared" si="9"/>
        <v>396</v>
      </c>
    </row>
    <row r="109" spans="1:20" x14ac:dyDescent="0.15">
      <c r="A109" s="45" t="s">
        <v>368</v>
      </c>
      <c r="B109" s="3">
        <f>'Silver Tempest'!$O$2</f>
        <v>0</v>
      </c>
      <c r="C109" s="3" t="s">
        <v>94</v>
      </c>
      <c r="D109" s="3">
        <f>'Silver Tempest'!$X$2</f>
        <v>245</v>
      </c>
      <c r="E109" s="5"/>
      <c r="F109" s="3">
        <f>'Silver Tempest'!$P$2</f>
        <v>0</v>
      </c>
      <c r="G109" s="3" t="s">
        <v>94</v>
      </c>
      <c r="H109" s="3">
        <f>'Silver Tempest'!$X$30</f>
        <v>142</v>
      </c>
      <c r="I109" s="5"/>
      <c r="J109" s="3">
        <v>0</v>
      </c>
      <c r="K109" s="3" t="s">
        <v>94</v>
      </c>
      <c r="L109" s="3">
        <v>0</v>
      </c>
      <c r="M109" s="5"/>
      <c r="N109" s="3">
        <v>0</v>
      </c>
      <c r="O109" s="3" t="s">
        <v>94</v>
      </c>
      <c r="P109" s="3">
        <v>0</v>
      </c>
      <c r="Q109" s="5"/>
      <c r="R109" s="3">
        <f t="shared" si="8"/>
        <v>0</v>
      </c>
      <c r="S109" s="3" t="s">
        <v>94</v>
      </c>
      <c r="T109" s="4">
        <f t="shared" si="9"/>
        <v>387</v>
      </c>
    </row>
    <row r="110" spans="1:20" x14ac:dyDescent="0.15">
      <c r="A110" s="45" t="s">
        <v>369</v>
      </c>
      <c r="B110" s="3">
        <f>'Crown Zenith'!$O$2</f>
        <v>0</v>
      </c>
      <c r="C110" s="3" t="s">
        <v>94</v>
      </c>
      <c r="D110" s="3">
        <f>'Crown Zenith'!$X$2</f>
        <v>230</v>
      </c>
      <c r="E110" s="5"/>
      <c r="F110" s="3">
        <f>'Crown Zenith'!$P$2</f>
        <v>0</v>
      </c>
      <c r="G110" s="3" t="s">
        <v>94</v>
      </c>
      <c r="H110" s="3">
        <f>'Crown Zenith'!$X$30</f>
        <v>112</v>
      </c>
      <c r="I110" s="5"/>
      <c r="J110" s="3">
        <v>0</v>
      </c>
      <c r="K110" s="3" t="s">
        <v>94</v>
      </c>
      <c r="L110" s="3">
        <v>0</v>
      </c>
      <c r="M110" s="5"/>
      <c r="N110" s="3">
        <v>0</v>
      </c>
      <c r="O110" s="3" t="s">
        <v>94</v>
      </c>
      <c r="P110" s="3">
        <v>0</v>
      </c>
      <c r="Q110" s="5"/>
      <c r="R110" s="3">
        <f t="shared" si="8"/>
        <v>0</v>
      </c>
      <c r="S110" s="3" t="s">
        <v>94</v>
      </c>
      <c r="T110" s="4">
        <f t="shared" si="9"/>
        <v>342</v>
      </c>
    </row>
    <row r="111" spans="1:20" x14ac:dyDescent="0.15">
      <c r="A111" s="45" t="s">
        <v>370</v>
      </c>
      <c r="B111" s="3">
        <f>'Scarlet &amp; Violet'!$O$2</f>
        <v>0</v>
      </c>
      <c r="C111" s="3" t="s">
        <v>94</v>
      </c>
      <c r="D111" s="3">
        <f>'Scarlet &amp; Violet'!$X$2</f>
        <v>258</v>
      </c>
      <c r="E111" s="5"/>
      <c r="F111" s="3">
        <f>'Scarlet &amp; Violet'!$P$2</f>
        <v>0</v>
      </c>
      <c r="G111" s="3" t="s">
        <v>94</v>
      </c>
      <c r="H111" s="3">
        <f>'Scarlet &amp; Violet'!$X$30</f>
        <v>186</v>
      </c>
      <c r="I111" s="5"/>
      <c r="J111" s="3">
        <v>0</v>
      </c>
      <c r="K111" s="3" t="s">
        <v>94</v>
      </c>
      <c r="L111" s="3">
        <v>0</v>
      </c>
      <c r="M111" s="5"/>
      <c r="N111" s="3">
        <v>0</v>
      </c>
      <c r="O111" s="3" t="s">
        <v>94</v>
      </c>
      <c r="P111" s="3">
        <v>0</v>
      </c>
      <c r="Q111" s="5"/>
      <c r="R111" s="3">
        <f t="shared" si="8"/>
        <v>0</v>
      </c>
      <c r="S111" s="3" t="s">
        <v>94</v>
      </c>
      <c r="T111" s="4">
        <f t="shared" si="9"/>
        <v>444</v>
      </c>
    </row>
    <row r="112" spans="1:20" x14ac:dyDescent="0.15">
      <c r="A112" s="45" t="s">
        <v>371</v>
      </c>
      <c r="B112" s="3">
        <f>'Paldea Evolved'!$O$2</f>
        <v>0</v>
      </c>
      <c r="C112" s="3" t="s">
        <v>94</v>
      </c>
      <c r="D112" s="3">
        <f>'Paldea Evolved'!$X$2</f>
        <v>279</v>
      </c>
      <c r="E112" s="5"/>
      <c r="F112" s="3">
        <f>'Paldea Evolved'!$P$2</f>
        <v>0</v>
      </c>
      <c r="G112" s="3" t="s">
        <v>94</v>
      </c>
      <c r="H112" s="3">
        <f>'Paldea Evolved'!$X$30</f>
        <v>176</v>
      </c>
      <c r="I112" s="5"/>
      <c r="J112" s="3">
        <v>0</v>
      </c>
      <c r="K112" s="3" t="s">
        <v>94</v>
      </c>
      <c r="L112" s="3">
        <v>0</v>
      </c>
      <c r="M112" s="5"/>
      <c r="N112" s="3">
        <v>0</v>
      </c>
      <c r="O112" s="3" t="s">
        <v>94</v>
      </c>
      <c r="P112" s="3">
        <v>0</v>
      </c>
      <c r="Q112" s="5"/>
      <c r="R112" s="3">
        <f t="shared" si="8"/>
        <v>0</v>
      </c>
      <c r="S112" s="3" t="s">
        <v>94</v>
      </c>
      <c r="T112" s="4">
        <f t="shared" si="9"/>
        <v>455</v>
      </c>
    </row>
    <row r="113" spans="1:20" x14ac:dyDescent="0.15">
      <c r="A113" s="45" t="s">
        <v>372</v>
      </c>
      <c r="B113" s="3">
        <f>'Obsidian Flames'!$O$2</f>
        <v>0</v>
      </c>
      <c r="C113" s="3" t="s">
        <v>94</v>
      </c>
      <c r="D113" s="3">
        <f>'Obsidian Flames'!$X$2</f>
        <v>230</v>
      </c>
      <c r="E113" s="5"/>
      <c r="F113" s="3">
        <f>'Obsidian Flames'!$P$2</f>
        <v>0</v>
      </c>
      <c r="G113" s="3" t="s">
        <v>94</v>
      </c>
      <c r="H113" s="3">
        <f>'Obsidian Flames'!$X$30</f>
        <v>176</v>
      </c>
      <c r="I113" s="5"/>
      <c r="J113" s="3">
        <v>0</v>
      </c>
      <c r="K113" s="3" t="s">
        <v>94</v>
      </c>
      <c r="L113" s="3">
        <v>0</v>
      </c>
      <c r="M113" s="5"/>
      <c r="N113" s="3">
        <v>0</v>
      </c>
      <c r="O113" s="3" t="s">
        <v>94</v>
      </c>
      <c r="P113" s="3">
        <v>0</v>
      </c>
      <c r="Q113" s="5"/>
      <c r="R113" s="3">
        <f t="shared" si="8"/>
        <v>0</v>
      </c>
      <c r="S113" s="3" t="s">
        <v>94</v>
      </c>
      <c r="T113" s="4">
        <f t="shared" si="9"/>
        <v>406</v>
      </c>
    </row>
    <row r="114" spans="1:20" x14ac:dyDescent="0.15">
      <c r="A114" s="262">
        <v>151</v>
      </c>
      <c r="B114" s="3">
        <f>'151'!$O$2</f>
        <v>0</v>
      </c>
      <c r="C114" s="3" t="s">
        <v>94</v>
      </c>
      <c r="D114" s="3">
        <f>'151'!$X$2</f>
        <v>207</v>
      </c>
      <c r="E114" s="5"/>
      <c r="F114" s="3">
        <f>'151'!$P$2</f>
        <v>0</v>
      </c>
      <c r="G114" s="3" t="s">
        <v>94</v>
      </c>
      <c r="H114" s="3">
        <f>'151'!$X$30</f>
        <v>153</v>
      </c>
      <c r="I114" s="5"/>
      <c r="J114" s="3">
        <v>0</v>
      </c>
      <c r="K114" s="3" t="s">
        <v>94</v>
      </c>
      <c r="L114" s="3">
        <v>0</v>
      </c>
      <c r="M114" s="5"/>
      <c r="N114" s="3">
        <v>0</v>
      </c>
      <c r="O114" s="3" t="s">
        <v>94</v>
      </c>
      <c r="P114" s="3">
        <v>0</v>
      </c>
      <c r="Q114" s="5"/>
      <c r="R114" s="3">
        <f t="shared" si="8"/>
        <v>0</v>
      </c>
      <c r="S114" s="3" t="s">
        <v>94</v>
      </c>
      <c r="T114" s="4">
        <f t="shared" si="9"/>
        <v>360</v>
      </c>
    </row>
    <row r="115" spans="1:20" x14ac:dyDescent="0.15">
      <c r="A115" s="262" t="s">
        <v>373</v>
      </c>
      <c r="B115" s="3">
        <f>'Paradox Rift'!$O$2</f>
        <v>0</v>
      </c>
      <c r="C115" s="3" t="s">
        <v>94</v>
      </c>
      <c r="D115" s="3">
        <f>'Paradox Rift'!$X$2</f>
        <v>266</v>
      </c>
      <c r="E115" s="5"/>
      <c r="F115" s="3">
        <f>'Paradox Rift'!$P$2</f>
        <v>0</v>
      </c>
      <c r="G115" s="3" t="s">
        <v>94</v>
      </c>
      <c r="H115" s="3">
        <f>'Paradox Rift'!$X$30</f>
        <v>162</v>
      </c>
      <c r="I115" s="5"/>
      <c r="J115" s="3">
        <v>0</v>
      </c>
      <c r="K115" s="3" t="s">
        <v>94</v>
      </c>
      <c r="L115" s="3">
        <v>0</v>
      </c>
      <c r="M115" s="5"/>
      <c r="N115" s="3">
        <v>0</v>
      </c>
      <c r="O115" s="3" t="s">
        <v>94</v>
      </c>
      <c r="P115" s="3">
        <v>0</v>
      </c>
      <c r="Q115" s="5"/>
      <c r="R115" s="3">
        <f t="shared" si="8"/>
        <v>0</v>
      </c>
      <c r="S115" s="3" t="s">
        <v>94</v>
      </c>
      <c r="T115" s="4">
        <f t="shared" si="9"/>
        <v>428</v>
      </c>
    </row>
    <row r="116" spans="1:20" x14ac:dyDescent="0.15">
      <c r="A116" s="262" t="s">
        <v>9042</v>
      </c>
      <c r="B116" s="3">
        <f>'Paldean Fates'!$O$2</f>
        <v>0</v>
      </c>
      <c r="C116" s="3" t="s">
        <v>94</v>
      </c>
      <c r="D116" s="3">
        <f>'Paldean Fates'!$X$2</f>
        <v>245</v>
      </c>
      <c r="E116" s="5"/>
      <c r="F116" s="3">
        <f>'Paldean Fates'!$P$2</f>
        <v>0</v>
      </c>
      <c r="G116" s="3" t="s">
        <v>94</v>
      </c>
      <c r="H116" s="3">
        <f>'Paldean Fates'!$X$30</f>
        <v>81</v>
      </c>
      <c r="I116" s="5"/>
      <c r="J116" s="3">
        <v>0</v>
      </c>
      <c r="K116" s="3" t="s">
        <v>94</v>
      </c>
      <c r="L116" s="3">
        <v>0</v>
      </c>
      <c r="M116" s="5"/>
      <c r="N116" s="3">
        <v>0</v>
      </c>
      <c r="O116" s="3" t="s">
        <v>94</v>
      </c>
      <c r="P116" s="3">
        <v>0</v>
      </c>
      <c r="Q116" s="5"/>
      <c r="R116" s="3">
        <f t="shared" si="8"/>
        <v>0</v>
      </c>
      <c r="S116" s="3" t="s">
        <v>94</v>
      </c>
      <c r="T116" s="4">
        <f t="shared" si="9"/>
        <v>326</v>
      </c>
    </row>
    <row r="117" spans="1:20" x14ac:dyDescent="0.15">
      <c r="A117" s="262" t="s">
        <v>9124</v>
      </c>
      <c r="B117" s="3">
        <f>'Temporal Forces'!$O$2</f>
        <v>0</v>
      </c>
      <c r="C117" s="3" t="s">
        <v>94</v>
      </c>
      <c r="D117" s="3">
        <f>'Temporal Forces'!$X$2</f>
        <v>218</v>
      </c>
      <c r="E117" s="5"/>
      <c r="F117" s="3">
        <f>'Temporal Forces'!$P$2</f>
        <v>0</v>
      </c>
      <c r="G117" s="3" t="s">
        <v>94</v>
      </c>
      <c r="H117" s="3">
        <f>'Temporal Forces'!$X$30</f>
        <v>140</v>
      </c>
      <c r="I117" s="5"/>
      <c r="J117" s="3">
        <v>0</v>
      </c>
      <c r="K117" s="3" t="s">
        <v>94</v>
      </c>
      <c r="L117" s="3">
        <v>0</v>
      </c>
      <c r="M117" s="5"/>
      <c r="N117" s="3">
        <v>0</v>
      </c>
      <c r="O117" s="3" t="s">
        <v>94</v>
      </c>
      <c r="P117" s="3">
        <v>0</v>
      </c>
      <c r="Q117" s="5"/>
      <c r="R117" s="3">
        <f t="shared" si="8"/>
        <v>0</v>
      </c>
      <c r="S117" s="3" t="s">
        <v>94</v>
      </c>
      <c r="T117" s="4">
        <f t="shared" si="9"/>
        <v>358</v>
      </c>
    </row>
    <row r="118" spans="1:20" x14ac:dyDescent="0.15">
      <c r="A118" s="262" t="s">
        <v>9157</v>
      </c>
      <c r="B118" s="3">
        <f>'Twilight Masquerade'!$O$2</f>
        <v>0</v>
      </c>
      <c r="C118" s="3" t="s">
        <v>94</v>
      </c>
      <c r="D118" s="3">
        <f>'Twilight Masquerade'!$X$2</f>
        <v>226</v>
      </c>
      <c r="E118" s="5"/>
      <c r="F118" s="3">
        <f>'Twilight Masquerade'!$P$2</f>
        <v>0</v>
      </c>
      <c r="G118" s="3" t="s">
        <v>94</v>
      </c>
      <c r="H118" s="3">
        <f>'Twilight Masquerade'!$X$30</f>
        <v>147</v>
      </c>
      <c r="I118" s="5"/>
      <c r="J118" s="3">
        <v>0</v>
      </c>
      <c r="K118" s="3" t="s">
        <v>94</v>
      </c>
      <c r="L118" s="3">
        <v>0</v>
      </c>
      <c r="M118" s="5"/>
      <c r="N118" s="3">
        <v>0</v>
      </c>
      <c r="O118" s="3" t="s">
        <v>94</v>
      </c>
      <c r="P118" s="3">
        <v>0</v>
      </c>
      <c r="Q118" s="5"/>
      <c r="R118" s="3">
        <f t="shared" si="8"/>
        <v>0</v>
      </c>
      <c r="S118" s="3" t="s">
        <v>94</v>
      </c>
      <c r="T118" s="4">
        <f t="shared" si="9"/>
        <v>373</v>
      </c>
    </row>
    <row r="119" spans="1:20" x14ac:dyDescent="0.15">
      <c r="A119" s="262" t="s">
        <v>9257</v>
      </c>
      <c r="B119" s="3">
        <f>'Shrouded Fable'!$O$2</f>
        <v>0</v>
      </c>
      <c r="C119" s="3" t="s">
        <v>94</v>
      </c>
      <c r="D119" s="3">
        <f>'Shrouded Fable'!$X$2</f>
        <v>99</v>
      </c>
      <c r="E119" s="5"/>
      <c r="F119" s="3">
        <f>'Shrouded Fable'!$P$2</f>
        <v>0</v>
      </c>
      <c r="G119" s="3" t="s">
        <v>94</v>
      </c>
      <c r="H119" s="3">
        <f>'Shrouded Fable'!$X$30</f>
        <v>55</v>
      </c>
      <c r="I119" s="5"/>
      <c r="J119" s="3">
        <v>0</v>
      </c>
      <c r="K119" s="3" t="s">
        <v>94</v>
      </c>
      <c r="L119" s="3">
        <v>0</v>
      </c>
      <c r="M119" s="5"/>
      <c r="N119" s="3">
        <v>0</v>
      </c>
      <c r="O119" s="3" t="s">
        <v>94</v>
      </c>
      <c r="P119" s="3">
        <v>0</v>
      </c>
      <c r="Q119" s="5"/>
      <c r="R119" s="3">
        <f t="shared" si="8"/>
        <v>0</v>
      </c>
      <c r="S119" s="3" t="s">
        <v>94</v>
      </c>
      <c r="T119" s="4">
        <f t="shared" si="9"/>
        <v>154</v>
      </c>
    </row>
    <row r="120" spans="1:20" x14ac:dyDescent="0.15">
      <c r="A120" s="262" t="s">
        <v>9475</v>
      </c>
      <c r="B120" s="3">
        <f>'Stellar Crown'!$O$2</f>
        <v>0</v>
      </c>
      <c r="C120" s="3" t="s">
        <v>94</v>
      </c>
      <c r="D120" s="3">
        <f>'Stellar Crown'!$X$2</f>
        <v>175</v>
      </c>
      <c r="E120" s="5"/>
      <c r="F120" s="3">
        <f>'Stellar Crown'!$P$2</f>
        <v>0</v>
      </c>
      <c r="G120" s="3" t="s">
        <v>94</v>
      </c>
      <c r="H120" s="3">
        <f>'Stellar Crown'!$X$30</f>
        <v>125</v>
      </c>
      <c r="I120" s="5"/>
      <c r="J120" s="3">
        <v>0</v>
      </c>
      <c r="K120" s="3" t="s">
        <v>94</v>
      </c>
      <c r="L120" s="3">
        <v>0</v>
      </c>
      <c r="M120" s="5"/>
      <c r="N120" s="3">
        <v>0</v>
      </c>
      <c r="O120" s="3" t="s">
        <v>94</v>
      </c>
      <c r="P120" s="3">
        <v>0</v>
      </c>
      <c r="Q120" s="5"/>
      <c r="R120" s="3">
        <f t="shared" si="8"/>
        <v>0</v>
      </c>
      <c r="S120" s="3" t="s">
        <v>94</v>
      </c>
      <c r="T120" s="4">
        <f t="shared" si="9"/>
        <v>300</v>
      </c>
    </row>
    <row r="121" spans="1:20" x14ac:dyDescent="0.15">
      <c r="A121" s="262" t="s">
        <v>9601</v>
      </c>
      <c r="B121" s="3">
        <f>'Surging Sparks'!$O$2</f>
        <v>0</v>
      </c>
      <c r="C121" s="3" t="s">
        <v>94</v>
      </c>
      <c r="D121" s="3">
        <f>'Surging Sparks'!$X$2</f>
        <v>252</v>
      </c>
      <c r="E121" s="5"/>
      <c r="F121" s="3">
        <f>'Surging Sparks'!$P$2</f>
        <v>0</v>
      </c>
      <c r="G121" s="3" t="s">
        <v>94</v>
      </c>
      <c r="H121" s="3">
        <f>'Surging Sparks'!$X$30</f>
        <v>165</v>
      </c>
      <c r="I121" s="5"/>
      <c r="J121" s="3">
        <v>0</v>
      </c>
      <c r="K121" s="3" t="s">
        <v>94</v>
      </c>
      <c r="L121" s="3">
        <v>0</v>
      </c>
      <c r="M121" s="5"/>
      <c r="N121" s="3">
        <v>0</v>
      </c>
      <c r="O121" s="3" t="s">
        <v>94</v>
      </c>
      <c r="P121" s="3">
        <v>0</v>
      </c>
      <c r="Q121" s="5"/>
      <c r="R121" s="3">
        <f t="shared" si="8"/>
        <v>0</v>
      </c>
      <c r="S121" s="3" t="s">
        <v>94</v>
      </c>
      <c r="T121" s="4">
        <f t="shared" si="9"/>
        <v>417</v>
      </c>
    </row>
    <row r="122" spans="1:20" x14ac:dyDescent="0.15">
      <c r="A122" s="262" t="s">
        <v>9667</v>
      </c>
      <c r="B122" s="3">
        <f>'Prismatic Evolutions'!$M$2</f>
        <v>0</v>
      </c>
      <c r="C122" s="3" t="s">
        <v>94</v>
      </c>
      <c r="D122" s="3">
        <f>'Prismatic Evolutions'!$T$2</f>
        <v>180</v>
      </c>
      <c r="E122" s="5"/>
      <c r="F122" s="3">
        <f>'Prismatic Evolutions'!$N$2</f>
        <v>0</v>
      </c>
      <c r="G122" s="3" t="s">
        <v>94</v>
      </c>
      <c r="H122" s="3">
        <f>'Prismatic Evolutions'!$T$30</f>
        <v>100</v>
      </c>
      <c r="I122" s="5"/>
      <c r="J122" s="3">
        <f>'Prismatic Evolutions'!$O$2</f>
        <v>0</v>
      </c>
      <c r="K122" s="3" t="s">
        <v>94</v>
      </c>
      <c r="L122" s="3">
        <f>'Prismatic Evolutions'!$X$2</f>
        <v>100</v>
      </c>
      <c r="M122" s="5"/>
      <c r="N122" s="3">
        <f>'Prismatic Evolutions'!$P$2</f>
        <v>0</v>
      </c>
      <c r="O122" s="3" t="s">
        <v>94</v>
      </c>
      <c r="P122" s="3">
        <f>'Prismatic Evolutions'!$X$30</f>
        <v>67</v>
      </c>
      <c r="Q122" s="5"/>
      <c r="R122" s="3">
        <f>SUM(B122+F122+J122+N122)</f>
        <v>0</v>
      </c>
      <c r="S122" s="3" t="s">
        <v>94</v>
      </c>
      <c r="T122" s="4">
        <f>SUM(L122+H122+D122+P122)</f>
        <v>447</v>
      </c>
    </row>
    <row r="123" spans="1:20" x14ac:dyDescent="0.15">
      <c r="A123" s="262" t="s">
        <v>9763</v>
      </c>
      <c r="B123" s="3">
        <f>'Journey Together'!$O$2</f>
        <v>0</v>
      </c>
      <c r="C123" s="3" t="s">
        <v>94</v>
      </c>
      <c r="D123" s="3">
        <f>'Journey Together'!$X$2</f>
        <v>190</v>
      </c>
      <c r="E123" s="5"/>
      <c r="F123" s="3">
        <f>'Journey Together'!$P$2</f>
        <v>0</v>
      </c>
      <c r="G123" s="3" t="s">
        <v>94</v>
      </c>
      <c r="H123" s="3">
        <f>'Journey Together'!$X$30</f>
        <v>143</v>
      </c>
      <c r="I123" s="5"/>
      <c r="J123" s="3"/>
      <c r="K123" s="3"/>
      <c r="L123" s="3"/>
      <c r="M123" s="5"/>
      <c r="N123" s="3"/>
      <c r="O123" s="3"/>
      <c r="P123" s="3"/>
      <c r="Q123" s="5"/>
      <c r="R123" s="3">
        <f>SUM(B123+F123+J123+N123)</f>
        <v>0</v>
      </c>
      <c r="S123" s="3" t="s">
        <v>94</v>
      </c>
      <c r="T123" s="4">
        <f>SUM(L123+H123+D123+P123)</f>
        <v>333</v>
      </c>
    </row>
    <row r="124" spans="1:20" x14ac:dyDescent="0.15">
      <c r="A124" s="262" t="s">
        <v>9871</v>
      </c>
      <c r="B124" s="3">
        <f>'Destined Rivals'!$O$2</f>
        <v>0</v>
      </c>
      <c r="C124" s="3" t="s">
        <v>94</v>
      </c>
      <c r="D124" s="3">
        <f>'Destined Rivals'!$X$2</f>
        <v>244</v>
      </c>
      <c r="E124" s="5"/>
      <c r="F124" s="3">
        <f>'Destined Rivals'!$P$2</f>
        <v>0</v>
      </c>
      <c r="G124" s="3" t="s">
        <v>94</v>
      </c>
      <c r="H124" s="3">
        <f>'Destined Rivals'!$X$30</f>
        <v>165</v>
      </c>
      <c r="I124" s="5"/>
      <c r="J124" s="3">
        <v>0</v>
      </c>
      <c r="K124" s="3" t="s">
        <v>94</v>
      </c>
      <c r="L124" s="3">
        <v>0</v>
      </c>
      <c r="M124" s="5"/>
      <c r="N124" s="3">
        <v>0</v>
      </c>
      <c r="O124" s="3" t="s">
        <v>94</v>
      </c>
      <c r="P124" s="3">
        <v>0</v>
      </c>
      <c r="Q124" s="5"/>
      <c r="R124" s="3">
        <f>SUM(B124+F124+J124+N124)</f>
        <v>0</v>
      </c>
      <c r="S124" s="3" t="s">
        <v>94</v>
      </c>
      <c r="T124" s="4">
        <f>SUM(L124+H124+D124+P124)</f>
        <v>409</v>
      </c>
    </row>
    <row r="125" spans="1:20" x14ac:dyDescent="0.15">
      <c r="A125" s="262" t="s">
        <v>10044</v>
      </c>
      <c r="B125" s="3">
        <f>'Black Bolt'!$M$2</f>
        <v>0</v>
      </c>
      <c r="C125" s="3" t="s">
        <v>94</v>
      </c>
      <c r="D125" s="3">
        <f>'Black Bolt'!$T$2</f>
        <v>172</v>
      </c>
      <c r="E125" s="5"/>
      <c r="F125" s="3">
        <f>'Black Bolt'!$N$2</f>
        <v>0</v>
      </c>
      <c r="G125" s="3" t="s">
        <v>94</v>
      </c>
      <c r="H125" s="3">
        <f>'Black Bolt'!$T$30</f>
        <v>80</v>
      </c>
      <c r="I125" s="5"/>
      <c r="J125" s="3">
        <f>'Black Bolt'!$O$2</f>
        <v>0</v>
      </c>
      <c r="K125" s="3" t="s">
        <v>94</v>
      </c>
      <c r="L125" s="3">
        <f>'Black Bolt'!$X$2</f>
        <v>80</v>
      </c>
      <c r="M125" s="5"/>
      <c r="N125" s="3">
        <f>'Black Bolt'!$P$2</f>
        <v>0</v>
      </c>
      <c r="O125" s="3" t="s">
        <v>94</v>
      </c>
      <c r="P125" s="3">
        <f>'Black Bolt'!$X$30</f>
        <v>72</v>
      </c>
      <c r="Q125" s="5"/>
      <c r="R125" s="3">
        <f>SUM(B125+F125+J125+N125)</f>
        <v>0</v>
      </c>
      <c r="S125" s="3" t="s">
        <v>94</v>
      </c>
      <c r="T125" s="4">
        <f>SUM(L125+H125+D125+P125)</f>
        <v>404</v>
      </c>
    </row>
    <row r="126" spans="1:20" x14ac:dyDescent="0.15">
      <c r="A126" s="262" t="s">
        <v>10043</v>
      </c>
      <c r="B126" s="3">
        <f>'White Flare'!$M$2</f>
        <v>0</v>
      </c>
      <c r="C126" s="3" t="s">
        <v>94</v>
      </c>
      <c r="D126" s="3">
        <f>'White Flare'!$T$2</f>
        <v>173</v>
      </c>
      <c r="E126" s="5"/>
      <c r="F126" s="3">
        <f>'White Flare'!$N$2</f>
        <v>0</v>
      </c>
      <c r="G126" s="3" t="s">
        <v>94</v>
      </c>
      <c r="H126" s="3">
        <f>'White Flare'!$T$30</f>
        <v>80</v>
      </c>
      <c r="I126" s="5"/>
      <c r="J126" s="3">
        <f>'White Flare'!$O$2</f>
        <v>0</v>
      </c>
      <c r="K126" s="3" t="s">
        <v>94</v>
      </c>
      <c r="L126" s="3">
        <f>'White Flare'!$X$2</f>
        <v>80</v>
      </c>
      <c r="M126" s="5"/>
      <c r="N126" s="3">
        <f>'White Flare'!$P$2</f>
        <v>0</v>
      </c>
      <c r="O126" s="3" t="s">
        <v>94</v>
      </c>
      <c r="P126" s="3">
        <f>'White Flare'!$X$30</f>
        <v>72</v>
      </c>
      <c r="Q126" s="5"/>
      <c r="R126" s="3">
        <f>SUM(B126+F126+J126+N126)</f>
        <v>0</v>
      </c>
      <c r="S126" s="3" t="s">
        <v>94</v>
      </c>
      <c r="T126" s="4">
        <f>SUM(L126+H126+D126+P126)</f>
        <v>405</v>
      </c>
    </row>
    <row r="127" spans="1:20" x14ac:dyDescent="0.15">
      <c r="A127" s="262" t="s">
        <v>10100</v>
      </c>
      <c r="B127" s="3">
        <f>'Mega Evolution'!$O$2</f>
        <v>0</v>
      </c>
      <c r="C127" s="3" t="s">
        <v>94</v>
      </c>
      <c r="D127" s="3">
        <f>'Mega Evolution'!$X$2</f>
        <v>188</v>
      </c>
      <c r="E127" s="5"/>
      <c r="F127" s="3">
        <f>'Mega Evolution'!$P$2</f>
        <v>0</v>
      </c>
      <c r="G127" s="3" t="s">
        <v>94</v>
      </c>
      <c r="H127" s="3">
        <f>'Mega Evolution'!$X$30</f>
        <v>122</v>
      </c>
      <c r="I127" s="5"/>
      <c r="J127" s="3">
        <v>0</v>
      </c>
      <c r="K127" s="3" t="s">
        <v>94</v>
      </c>
      <c r="L127" s="3">
        <v>0</v>
      </c>
      <c r="M127" s="5"/>
      <c r="N127" s="3">
        <v>0</v>
      </c>
      <c r="O127" s="3" t="s">
        <v>94</v>
      </c>
      <c r="P127" s="3">
        <v>0</v>
      </c>
      <c r="Q127" s="5"/>
      <c r="R127" s="3">
        <f t="shared" ref="R127" si="10">SUM(B127+F127+J127+N127)</f>
        <v>0</v>
      </c>
      <c r="S127" s="3" t="s">
        <v>94</v>
      </c>
      <c r="T127" s="4">
        <f t="shared" ref="T127" si="11">SUM(L127+H127+D127+P127)</f>
        <v>310</v>
      </c>
    </row>
    <row r="128" spans="1:20" x14ac:dyDescent="0.15">
      <c r="A128" s="262" t="s">
        <v>10170</v>
      </c>
      <c r="B128" s="3">
        <f>'Phantasmal Flames'!$O$2</f>
        <v>0</v>
      </c>
      <c r="C128" s="3" t="s">
        <v>94</v>
      </c>
      <c r="D128" s="3">
        <f>'Phantasmal Flames'!$X$2</f>
        <v>130</v>
      </c>
      <c r="E128" s="5"/>
      <c r="F128" s="3">
        <f>'Phantasmal Flames'!$P$2</f>
        <v>0</v>
      </c>
      <c r="G128" s="3" t="s">
        <v>94</v>
      </c>
      <c r="H128" s="3">
        <f>'Phantasmal Flames'!$X$30</f>
        <v>84</v>
      </c>
      <c r="I128" s="5"/>
      <c r="J128" s="3">
        <v>0</v>
      </c>
      <c r="K128" s="3" t="s">
        <v>94</v>
      </c>
      <c r="L128" s="3">
        <v>0</v>
      </c>
      <c r="M128" s="5"/>
      <c r="N128" s="3">
        <v>0</v>
      </c>
      <c r="O128" s="3" t="s">
        <v>94</v>
      </c>
      <c r="P128" s="3">
        <v>0</v>
      </c>
      <c r="Q128" s="5"/>
      <c r="R128" s="3">
        <f t="shared" si="8"/>
        <v>0</v>
      </c>
      <c r="S128" s="3" t="s">
        <v>94</v>
      </c>
      <c r="T128" s="4">
        <f t="shared" si="9"/>
        <v>214</v>
      </c>
    </row>
  </sheetData>
  <sheetProtection selectLockedCells="1" selectUnlockedCells="1"/>
  <mergeCells count="16">
    <mergeCell ref="A13:A16"/>
    <mergeCell ref="B13:D16"/>
    <mergeCell ref="F13:H16"/>
    <mergeCell ref="J13:L16"/>
    <mergeCell ref="N13:P16"/>
    <mergeCell ref="F1:H1"/>
    <mergeCell ref="J1:L1"/>
    <mergeCell ref="B1:D1"/>
    <mergeCell ref="AB1:AD1"/>
    <mergeCell ref="N1:P1"/>
    <mergeCell ref="AF60:AG60"/>
    <mergeCell ref="AF15:AG15"/>
    <mergeCell ref="R1:T1"/>
    <mergeCell ref="W1:Y1"/>
    <mergeCell ref="R13:T16"/>
    <mergeCell ref="AF29:AI29"/>
  </mergeCells>
  <phoneticPr fontId="3" type="noConversion"/>
  <conditionalFormatting sqref="AG2:AI13 AG30:AI58">
    <cfRule type="expression" dxfId="646" priority="1432" stopIfTrue="1">
      <formula>$AG2=$AI2</formula>
    </cfRule>
  </conditionalFormatting>
  <conditionalFormatting sqref="AG16:AG27 AG61:AG87">
    <cfRule type="expression" dxfId="645" priority="1429" stopIfTrue="1">
      <formula>$AG16=100%</formula>
    </cfRule>
  </conditionalFormatting>
  <conditionalFormatting sqref="N17:P124 N125 P125 N126:P128">
    <cfRule type="expression" dxfId="644" priority="491" stopIfTrue="1">
      <formula>AND($N17=0,$P17=0)</formula>
    </cfRule>
    <cfRule type="expression" dxfId="643" priority="492" stopIfTrue="1">
      <formula>$N17=$P17</formula>
    </cfRule>
  </conditionalFormatting>
  <conditionalFormatting sqref="R17:T128">
    <cfRule type="expression" dxfId="642" priority="1418" stopIfTrue="1">
      <formula>$R17=$T17</formula>
    </cfRule>
  </conditionalFormatting>
  <conditionalFormatting sqref="B2:D12 B17:D128">
    <cfRule type="expression" dxfId="641" priority="1446" stopIfTrue="1">
      <formula>$B2=$D2</formula>
    </cfRule>
  </conditionalFormatting>
  <conditionalFormatting sqref="J17:L128">
    <cfRule type="expression" dxfId="640" priority="1457" stopIfTrue="1">
      <formula>AND($J17=0,$L17=0)</formula>
    </cfRule>
    <cfRule type="expression" dxfId="639" priority="1458" stopIfTrue="1">
      <formula>$J17=$L17</formula>
    </cfRule>
  </conditionalFormatting>
  <conditionalFormatting sqref="W78:Y86 W2:Y76">
    <cfRule type="expression" dxfId="638" priority="1474" stopIfTrue="1">
      <formula>$W2=$Y2</formula>
    </cfRule>
  </conditionalFormatting>
  <conditionalFormatting sqref="AB2:AD77">
    <cfRule type="expression" dxfId="637" priority="1476" stopIfTrue="1">
      <formula>$AB2=$AD2</formula>
    </cfRule>
  </conditionalFormatting>
  <conditionalFormatting sqref="R2:T12">
    <cfRule type="expression" dxfId="636" priority="1482" stopIfTrue="1">
      <formula>$R2=$T2</formula>
    </cfRule>
  </conditionalFormatting>
  <conditionalFormatting sqref="F2:H12 F17:H128">
    <cfRule type="expression" dxfId="635" priority="1455" stopIfTrue="1">
      <formula>AND($F2=0,$H2=0)</formula>
    </cfRule>
    <cfRule type="expression" dxfId="634" priority="1456" stopIfTrue="1">
      <formula>$F2=$H2</formula>
    </cfRule>
  </conditionalFormatting>
  <conditionalFormatting sqref="J2:L12 J17:L128">
    <cfRule type="expression" dxfId="633" priority="1425" stopIfTrue="1">
      <formula>AND($J2=0,$L2=0)</formula>
    </cfRule>
    <cfRule type="expression" dxfId="632" priority="1442" stopIfTrue="1">
      <formula>$J2=$L2</formula>
    </cfRule>
  </conditionalFormatting>
  <conditionalFormatting sqref="N2:P12 N17:P124 N125 P125 N126:P128">
    <cfRule type="expression" dxfId="631" priority="1471" stopIfTrue="1">
      <formula>AND($N2=0,$P2=0)</formula>
    </cfRule>
    <cfRule type="expression" dxfId="630" priority="1472" stopIfTrue="1">
      <formula>$N2=$P2</formula>
    </cfRule>
  </conditionalFormatting>
  <conditionalFormatting sqref="W77:Y77">
    <cfRule type="expression" dxfId="629" priority="5" stopIfTrue="1">
      <formula>$W77=$Y77</formula>
    </cfRule>
  </conditionalFormatting>
  <conditionalFormatting sqref="O125">
    <cfRule type="expression" dxfId="628" priority="3" stopIfTrue="1">
      <formula>AND($J125=0,$L125=0)</formula>
    </cfRule>
    <cfRule type="expression" dxfId="627" priority="4" stopIfTrue="1">
      <formula>$J125=$L125</formula>
    </cfRule>
  </conditionalFormatting>
  <conditionalFormatting sqref="O125">
    <cfRule type="expression" dxfId="626" priority="1" stopIfTrue="1">
      <formula>AND($J125=0,$L125=0)</formula>
    </cfRule>
    <cfRule type="expression" dxfId="625" priority="2" stopIfTrue="1">
      <formula>$J125=$L125</formula>
    </cfRule>
  </conditionalFormatting>
  <hyperlinks>
    <hyperlink ref="A3" location="Jungle!A1" display="Jungle" xr:uid="{00000000-0004-0000-0300-000000000000}"/>
    <hyperlink ref="A2" location="'Base Set'!A1" display="Base Set" xr:uid="{00000000-0004-0000-0300-000001000000}"/>
    <hyperlink ref="A4" location="Fossil!A1" display="Fossil" xr:uid="{00000000-0004-0000-0300-000002000000}"/>
    <hyperlink ref="A5" location="'Base Set 2'!A1" display="Base Set 2" xr:uid="{00000000-0004-0000-0300-000003000000}"/>
    <hyperlink ref="A6" location="'Team Rocket'!A1" display="Team Rocket" xr:uid="{00000000-0004-0000-0300-000004000000}"/>
    <hyperlink ref="A7" location="'Gym Heroes'!A1" display="Gym Heroes" xr:uid="{00000000-0004-0000-0300-000005000000}"/>
    <hyperlink ref="A8" location="'Gym Challenge'!A1" display="Gym Challenge" xr:uid="{00000000-0004-0000-0300-000006000000}"/>
    <hyperlink ref="A9" location="'Neo Genesis'!A1" display="Neo Genesis" xr:uid="{00000000-0004-0000-0300-000007000000}"/>
    <hyperlink ref="A10" location="'Neo Discovery'!A1" display="Neo Discovery" xr:uid="{00000000-0004-0000-0300-000008000000}"/>
    <hyperlink ref="A11" location="'Neo Revelation'!A1" display="Neo Revelation" xr:uid="{00000000-0004-0000-0300-000009000000}"/>
    <hyperlink ref="A12" location="'Neo Destiny'!A1" display="Neo Destiny" xr:uid="{00000000-0004-0000-0300-00000A000000}"/>
    <hyperlink ref="A17" location="'Legendary Collection'!A1" display="Legendary Collection" xr:uid="{00000000-0004-0000-0300-00000B000000}"/>
    <hyperlink ref="A18" location="Expedition!A1" display="Expedition" xr:uid="{00000000-0004-0000-0300-00000C000000}"/>
    <hyperlink ref="A19" location="Aquapolis!A1" display="Aquapolis" xr:uid="{00000000-0004-0000-0300-00000D000000}"/>
    <hyperlink ref="A20" location="Skyridge!A1" display="Skyridge" xr:uid="{00000000-0004-0000-0300-00000E000000}"/>
    <hyperlink ref="A21" location="'Ruby &amp; Sapphire'!A1" display="Ruby &amp; Sapphire" xr:uid="{00000000-0004-0000-0300-00000F000000}"/>
    <hyperlink ref="A22" location="Sandstorm!A1" display="Sandstorm" xr:uid="{00000000-0004-0000-0300-000010000000}"/>
    <hyperlink ref="A23" location="Dragon!A1" display="Dragon" xr:uid="{00000000-0004-0000-0300-000011000000}"/>
    <hyperlink ref="A24" location="'Team Magma vs Team Aqua'!A1" display="Team Magma vs Team Aqua" xr:uid="{00000000-0004-0000-0300-000012000000}"/>
    <hyperlink ref="A25" location="'Hidden Legends'!A1" display="Hidden Legends" xr:uid="{00000000-0004-0000-0300-000013000000}"/>
    <hyperlink ref="A26" location="'FireRed &amp; LeafGreen'!A1" display="FireRed &amp; LeafGreen" xr:uid="{00000000-0004-0000-0300-000014000000}"/>
    <hyperlink ref="A27" location="'Team Rocket Returns'!A1" display="Team Rocket Returns" xr:uid="{00000000-0004-0000-0300-000015000000}"/>
    <hyperlink ref="A28" location="Deoxys!A1" display="Deoxys" xr:uid="{00000000-0004-0000-0300-000016000000}"/>
    <hyperlink ref="A29" location="Emerald!A1" display="Emerald" xr:uid="{00000000-0004-0000-0300-000017000000}"/>
    <hyperlink ref="A30" location="'Unseen Forces'!A1" display="Unseen Forces" xr:uid="{00000000-0004-0000-0300-000018000000}"/>
    <hyperlink ref="A31" location="'Delta Species'!A1" display="Delta Species" xr:uid="{00000000-0004-0000-0300-000019000000}"/>
    <hyperlink ref="A32" location="'Legend Maker'!A1" display="Legend Maker" xr:uid="{00000000-0004-0000-0300-00001A000000}"/>
    <hyperlink ref="A33" location="'Holon Phantoms'!A1" display="Holon Phantoms" xr:uid="{00000000-0004-0000-0300-00001B000000}"/>
    <hyperlink ref="A34" location="'Crystal Guardians'!A1" display="Crystal Guardians" xr:uid="{00000000-0004-0000-0300-00001C000000}"/>
    <hyperlink ref="A35" location="'Dragon Frontiers'!A1" display="Dragon Frontiers" xr:uid="{00000000-0004-0000-0300-00001D000000}"/>
    <hyperlink ref="A36" location="'Power Keepers'!A1" display="Power Keepers" xr:uid="{00000000-0004-0000-0300-00001E000000}"/>
    <hyperlink ref="A37" location="'Diamond &amp; Pearl'!A1" display="Diamond &amp; Pearl" xr:uid="{00000000-0004-0000-0300-00001F000000}"/>
    <hyperlink ref="A38" location="'Mysterious Treasures'!A1" display="Mysterious Treasures" xr:uid="{00000000-0004-0000-0300-000020000000}"/>
    <hyperlink ref="A39" location="'Secret Wonders'!A1" display="Secret Wonders" xr:uid="{00000000-0004-0000-0300-000021000000}"/>
    <hyperlink ref="A40" location="'Great Encounters'!A1" display="Great Encounters" xr:uid="{00000000-0004-0000-0300-000022000000}"/>
    <hyperlink ref="A41" location="'Majestic Dawn'!A1" display="Majestic Dawn" xr:uid="{00000000-0004-0000-0300-000023000000}"/>
    <hyperlink ref="A42" location="'Legends Awakened'!A1" display="Legends Awakened" xr:uid="{00000000-0004-0000-0300-000024000000}"/>
    <hyperlink ref="A43" location="Stormfront!A1" display="Stormfront" xr:uid="{00000000-0004-0000-0300-000025000000}"/>
    <hyperlink ref="A44" location="Platinum!A1" display="Platinum" xr:uid="{00000000-0004-0000-0300-000026000000}"/>
    <hyperlink ref="A45" location="'Rising Rivals'!A1" display="Rising Rivals" xr:uid="{00000000-0004-0000-0300-000027000000}"/>
    <hyperlink ref="A46" location="'Supreme Victors'!A1" display="Supreme Victors" xr:uid="{00000000-0004-0000-0300-000028000000}"/>
    <hyperlink ref="A47" location="Arceus!A1" display="Arceus" xr:uid="{00000000-0004-0000-0300-000029000000}"/>
    <hyperlink ref="A48" location="'HeartGold &amp; SoulSilver'!A1" display="HeartGold &amp; SoulSilver" xr:uid="{00000000-0004-0000-0300-00002A000000}"/>
    <hyperlink ref="A49" location="Unleashed!A1" display="Unleashed" xr:uid="{00000000-0004-0000-0300-00002B000000}"/>
    <hyperlink ref="A50" location="Undaunted!A1" display="Undaunted" xr:uid="{00000000-0004-0000-0300-00002C000000}"/>
    <hyperlink ref="A51" location="Triumphant!A1" display="Triumphant" xr:uid="{00000000-0004-0000-0300-00002D000000}"/>
    <hyperlink ref="A52" location="'Call of Legends'!A1" display="Call of Legends" xr:uid="{00000000-0004-0000-0300-00002E000000}"/>
    <hyperlink ref="A53" location="'Black &amp; White'!A1" display="Black &amp; White" xr:uid="{00000000-0004-0000-0300-00002F000000}"/>
    <hyperlink ref="A54" location="'Emerging Powers'!A1" display="Emerging Powers" xr:uid="{00000000-0004-0000-0300-000030000000}"/>
    <hyperlink ref="A55" location="'Noble Victories'!A1" display="Noble Victories" xr:uid="{00000000-0004-0000-0300-000031000000}"/>
    <hyperlink ref="A56" location="'Next Destinies'!A1" display="Next Destinies" xr:uid="{00000000-0004-0000-0300-000032000000}"/>
    <hyperlink ref="A57" location="'Dark Explorers'!A1" display="Dark Explorers" xr:uid="{00000000-0004-0000-0300-000033000000}"/>
    <hyperlink ref="A58" location="'Dragons Exalted'!A1" display="Dragons Exalted" xr:uid="{00000000-0004-0000-0300-000034000000}"/>
    <hyperlink ref="A59" location="'Boundaries Crossed'!A1" display="Boundaries Crossed" xr:uid="{00000000-0004-0000-0300-000035000000}"/>
    <hyperlink ref="A60" location="'Plasma Storm'!A1" display="Plasma Storm" xr:uid="{00000000-0004-0000-0300-000036000000}"/>
    <hyperlink ref="A61" location="'Plasma Freeze'!A1" display="Plasma Freeze" xr:uid="{00000000-0004-0000-0300-000037000000}"/>
    <hyperlink ref="A62" location="'Plasma Blast'!A1" display="Plasma Blast" xr:uid="{00000000-0004-0000-0300-000038000000}"/>
    <hyperlink ref="A63" location="'Legendary Treasures'!A1" display="Legendary Treasures" xr:uid="{00000000-0004-0000-0300-000039000000}"/>
    <hyperlink ref="A64" location="XY!A1" display="XY" xr:uid="{00000000-0004-0000-0300-00003A000000}"/>
    <hyperlink ref="V2" location="'Wizards Black Star Promos'!A1" display="Wizards Black Star Promos" xr:uid="{00000000-0004-0000-0300-00003B000000}"/>
    <hyperlink ref="V16" location="'Best of Game'!A1" display="Best of Game" xr:uid="{00000000-0004-0000-0300-00003C000000}"/>
    <hyperlink ref="V3" location="'Nintendo Black Star Promos'!A1" display="Nintendo Black Star Promos" xr:uid="{00000000-0004-0000-0300-00003D000000}"/>
    <hyperlink ref="V4" location="'DP Black Star Promos'!A1" display="DP Black Star Promos" xr:uid="{00000000-0004-0000-0300-00003E000000}"/>
    <hyperlink ref="V5" location="'HGSS Black Star Promos'!A1" display="HGSS Black Star Promos" xr:uid="{00000000-0004-0000-0300-00003F000000}"/>
    <hyperlink ref="V6" location="'BW Black Star Promos'!A1" display="BW Black Star Promos" xr:uid="{00000000-0004-0000-0300-000040000000}"/>
    <hyperlink ref="V7" location="'XY Black Star Promos'!A1" display="XY Black Star Promos" xr:uid="{00000000-0004-0000-0300-000041000000}"/>
    <hyperlink ref="V13" location="'W Promotional cards'!A1" display="W Promotional cards" xr:uid="{00000000-0004-0000-0300-000042000000}"/>
    <hyperlink ref="V21" location="'McDonald''s Collection'!A1" display="McDonald's Collection" xr:uid="{00000000-0004-0000-0300-000043000000}"/>
    <hyperlink ref="V18" location="'Burger King Promos'!A1" display="Burger King Promos" xr:uid="{00000000-0004-0000-0300-000044000000}"/>
    <hyperlink ref="V83" location="'Additional Cards'!A1" display="Additional Cards" xr:uid="{00000000-0004-0000-0300-000045000000}"/>
    <hyperlink ref="V72" location="'Jumbo Cards'!A1" display="Jumbo Cards" xr:uid="{00000000-0004-0000-0300-000046000000}"/>
    <hyperlink ref="V74" location="'Pre-Release'!A1" display="Pre-Release" xr:uid="{00000000-0004-0000-0300-000047000000}"/>
    <hyperlink ref="V19" location="'Countdown Calendar'!A1" display="Countdown Calendar" xr:uid="{00000000-0004-0000-0300-000048000000}"/>
    <hyperlink ref="V12" location="'Tropical Mega Battle'!A1" display="Tropical Mega Battle" xr:uid="{00000000-0004-0000-0300-000049000000}"/>
    <hyperlink ref="V15" location="'Nintendo Sample'!A1" display="Nintendo Sample" xr:uid="{00000000-0004-0000-0300-00004A000000}"/>
    <hyperlink ref="V14" location="'Southern Islands'!A1" display="Southern Islands" xr:uid="{00000000-0004-0000-0300-00004B000000}"/>
    <hyperlink ref="V22" location="'Dragon Vault'!A1" display="Dragon Vault" xr:uid="{00000000-0004-0000-0300-00004C000000}"/>
    <hyperlink ref="V20" location="Rumble!A1" display="Rumble" xr:uid="{00000000-0004-0000-0300-00004D000000}"/>
    <hyperlink ref="V50" location="'EX Trainer Kit (Blue)'!A1" display="EX Trainer Kit (Blue)" xr:uid="{00000000-0004-0000-0300-00004E000000}"/>
    <hyperlink ref="V51" location="'EX Trainer Kit (Red)'!A1" display="EX Trainer Kit (Red)" xr:uid="{00000000-0004-0000-0300-00004F000000}"/>
    <hyperlink ref="V52" location="'EX Trainer Kit 2 (Blue)'!A1" display="EX Trainer Kit 2 (Blue)" xr:uid="{00000000-0004-0000-0300-000050000000}"/>
    <hyperlink ref="V53" location="'EX Trainer Kit 2 (Red)'!A1" display="EX Trainer Kit 2 (Red)" xr:uid="{00000000-0004-0000-0300-000051000000}"/>
    <hyperlink ref="V54" location="'DP Trainer Kit 1 (Blue)'!A1" display="DP Trainer Kit 1 (Blue)" xr:uid="{00000000-0004-0000-0300-000052000000}"/>
    <hyperlink ref="V55" location="'DP Trainer Kit 1 (Gold)'!A1" display="DP Trainer Kit 1 (Gold)" xr:uid="{00000000-0004-0000-0300-000053000000}"/>
    <hyperlink ref="V56" location="'HGSS Trainer Kit (Lighting)'!A1" display="HGSS Trainer Kit (Lighting)" xr:uid="{00000000-0004-0000-0300-000054000000}"/>
    <hyperlink ref="V57" location="'HGSS Trainer Kit (Water)'!A1" display="HGSS Trainer Kit (Water)" xr:uid="{00000000-0004-0000-0300-000055000000}"/>
    <hyperlink ref="AA41" location="'WCD2013 - Ultimate Team Plasma'!A1" display="WCD2013 - Ultimate Team Plasma" xr:uid="{00000000-0004-0000-0300-000056000000}"/>
    <hyperlink ref="AA38" location="'WCD2013 - American Gothic'!A1" display="WCD2013 - American Gothic" xr:uid="{00000000-0004-0000-0300-000057000000}"/>
    <hyperlink ref="AA40" location="'WCD2013 - Anguille Sous Roche'!A1" display="WCD2013 - Anguille Sous Roche" xr:uid="{00000000-0004-0000-0300-000058000000}"/>
    <hyperlink ref="AA37" location="'WCD2012 - CMT Deck'!A1" display="WCD2012 - CMT Deck" xr:uid="{00000000-0004-0000-0300-000059000000}"/>
    <hyperlink ref="AA36" location="'WCD2012 - Eeltwo'!A1" display="WCD2012 - Eeltwo" xr:uid="{00000000-0004-0000-0300-00005A000000}"/>
    <hyperlink ref="AA2" location="'WCD2004 - Magma Spirit'!A1" display="WCD2004 - Magma Spirit" xr:uid="{00000000-0004-0000-0300-00005B000000}"/>
    <hyperlink ref="AA3" location="'WCD2004 - Rocky Beach'!A1" display="WCD2004 - Rocky Beach" xr:uid="{00000000-0004-0000-0300-00005C000000}"/>
    <hyperlink ref="AA4" location="'WCD2004 - Team Rushdown'!A1" display="WCD2004 - Team Rushdown" xr:uid="{00000000-0004-0000-0300-00005D000000}"/>
    <hyperlink ref="AA5" location="'WCD2004 - Blaziken Tech'!A1" display="WCD2004 - Blaziken Tech" xr:uid="{00000000-0004-0000-0300-00005E000000}"/>
    <hyperlink ref="AA6" location="'WCD2005 - Queendom'!A1" display="WCD2005 - Queendom" xr:uid="{00000000-0004-0000-0300-00005F000000}"/>
    <hyperlink ref="AA7" location="'WCD2005 - Dark Tyranitar Deck'!A1" display="WCD2005 - Dark Tyranitar Deck" xr:uid="{00000000-0004-0000-0300-000060000000}"/>
    <hyperlink ref="AA8" location="'WCD2005 - Bright Aura'!A1" display="WCD2005 - Bright Aura" xr:uid="{00000000-0004-0000-0300-000061000000}"/>
    <hyperlink ref="AA9" location="'WCD2005 - King of the West'!A1" display="WCD2005 - King of the West" xr:uid="{00000000-0004-0000-0300-000062000000}"/>
    <hyperlink ref="AA10" location="'WCD2006 - Mewtrick'!A1" display="WCD2006 - Mewtrick" xr:uid="{00000000-0004-0000-0300-000063000000}"/>
    <hyperlink ref="AA11" location="'WCD2006 - Suns &amp; Moons'!A1" display="WCD2006 - Suns &amp; Moons" xr:uid="{00000000-0004-0000-0300-000064000000}"/>
    <hyperlink ref="AA12" location="'WCD2006 - B-L-S'!A1" display="WCD2006 - B-L-S" xr:uid="{00000000-0004-0000-0300-000065000000}"/>
    <hyperlink ref="AA13" location="'WCD2006 - Eeveelutions'!A1" display="WCD2006 - Eeveelutions" xr:uid="{00000000-0004-0000-0300-000066000000}"/>
    <hyperlink ref="AA14" location="'WCD2007 - Flyvees'!A1" display="WCD2007 - Flyvees" xr:uid="{00000000-0004-0000-0300-000067000000}"/>
    <hyperlink ref="AA15" location="'WCD2007 - Legendary Ascent'!A1" display="WCD2007 - Legendary Ascent" xr:uid="{00000000-0004-0000-0300-000068000000}"/>
    <hyperlink ref="AA16" location="'WCD2007 - Rambolt'!A1" display="WCD2007 - Rambolt" xr:uid="{00000000-0004-0000-0300-000069000000}"/>
    <hyperlink ref="AA17" location="'WCD2007 - Swift Empoleon'!A1" display="WCD2007 - Swift Empoleon" xr:uid="{00000000-0004-0000-0300-00006A000000}"/>
    <hyperlink ref="AA18" location="'WCD2008 - Intimidation'!A1" display="WCD2008 - Intimidation" xr:uid="{00000000-0004-0000-0300-00006B000000}"/>
    <hyperlink ref="AA19" location="'WCD2008 - Empotech'!A1" display="WCD2008 - Empotech" xr:uid="{00000000-0004-0000-0300-00006C000000}"/>
    <hyperlink ref="AA20" location="'WCD2008 - Psychic Lock'!A1" display="WCD2008 - Psychic Lock" xr:uid="{00000000-0004-0000-0300-00006D000000}"/>
    <hyperlink ref="AA21" location="'WCD2008 - Bliss Control'!A1" display="WCD2008 - Bliss Control" xr:uid="{00000000-0004-0000-0300-00006E000000}"/>
    <hyperlink ref="AA22" location="'WCD2009 - Stallgon'!A1" display="WCD2009 - Stallgon" xr:uid="{00000000-0004-0000-0300-00006F000000}"/>
    <hyperlink ref="AA23" location="'WCD2009 - Crowned Tiger'!A1" display="WCD2009 - Crowned Tiger" xr:uid="{00000000-0004-0000-0300-000070000000}"/>
    <hyperlink ref="AA24" location="'WCD2009 - Queengar'!A1" display="WCD2009 - Queengar" xr:uid="{00000000-0004-0000-0300-000071000000}"/>
    <hyperlink ref="AA25" location="'WCD2009 - Luxdrill'!A1" display="WCD2009 - Luxdrill" xr:uid="{00000000-0004-0000-0300-000072000000}"/>
    <hyperlink ref="AA26" location="'WCD2010 - Luxchomp'!A1" display="WCD2010 - Luxchomp" xr:uid="{00000000-0004-0000-0300-000073000000}"/>
    <hyperlink ref="AA27" location="'WCD2010 - Happy Luck'!A1" display="WCD2010 - Happy Luck" xr:uid="{00000000-0004-0000-0300-000074000000}"/>
    <hyperlink ref="AA28" location="'WCD2010 - Power Cottonweed'!A1" display="WCD2010 - Power Cottonweed" xr:uid="{00000000-0004-0000-0300-000075000000}"/>
    <hyperlink ref="AA29" location="'WCD2010 - Boltevoir'!A1" display="WCD2010 - Boltevoir" xr:uid="{00000000-0004-0000-0300-000076000000}"/>
    <hyperlink ref="AA30" location="'WCD2011 - Megazone'!A1" display="WCD2011 - Megazone" xr:uid="{00000000-0004-0000-0300-000077000000}"/>
    <hyperlink ref="AA31" location="'WCD2011 - Reshiphlosion'!A1" display="WCD2011 - Reshiphlosion" xr:uid="{00000000-0004-0000-0300-000078000000}"/>
    <hyperlink ref="AA32" location="'WCD2011 - The Truth'!A1" display="WCD2011 - The Truth" xr:uid="{00000000-0004-0000-0300-000079000000}"/>
    <hyperlink ref="AA33" location="'WCD2011 - Twinboar'!A1" display="WCD2011 - Twinboar" xr:uid="{00000000-0004-0000-0300-00007A000000}"/>
    <hyperlink ref="AA34" location="'WCD2012 - Pesadelo Prism'!A1" display="WCD2012 - Pesadelo Prism" xr:uid="{00000000-0004-0000-0300-00007B000000}"/>
    <hyperlink ref="AA35" location="'WCD2012 - Terraki-Mewtwo'!A1" display="WCD2012 - Terraki-Mewtwo" xr:uid="{00000000-0004-0000-0300-00007C000000}"/>
    <hyperlink ref="V58" location="'BW Trainer Kit (Excadrill)'!A1" display="BW Trainer Kit (Excadrill)" xr:uid="{00000000-0004-0000-0300-00007D000000}"/>
    <hyperlink ref="V59" location="'BW Trainer Kit (Zoroark)'!A1" display="BW Trainer Kit (Zoroark)" xr:uid="{00000000-0004-0000-0300-00007E000000}"/>
    <hyperlink ref="V75" location="'Theme Deck Exclusives'!A1" display="Theme Deck Exclusives" xr:uid="{00000000-0004-0000-0300-00007F000000}"/>
    <hyperlink ref="V76" location="'Championship Cards'!A1" display="Championship Cards" xr:uid="{00000000-0004-0000-0300-000080000000}"/>
    <hyperlink ref="A65" location="Flashfire!A1" display="Flashfire" xr:uid="{00000000-0004-0000-0300-000081000000}"/>
    <hyperlink ref="V78" location="'Professor Program'!A1" display="Professor Program" xr:uid="{00000000-0004-0000-0300-000082000000}"/>
    <hyperlink ref="V79" location="'Player Reward Program'!A1" display="Player Reward Program" xr:uid="{00000000-0004-0000-0300-000083000000}"/>
    <hyperlink ref="V80" location="'Blister Pack Exclusives'!A1" display="Blister Pack Exclusives" xr:uid="{00000000-0004-0000-0300-000084000000}"/>
    <hyperlink ref="A66" location="'Furious Fists'!A1" display="Furious Fists" xr:uid="{00000000-0004-0000-0300-000085000000}"/>
    <hyperlink ref="A67" location="'Phantom Forces'!A1" display="Phantom Forces" xr:uid="{00000000-0004-0000-0300-000086000000}"/>
    <hyperlink ref="A68" location="'Primal Clash'!A1" display="Primal Clash" xr:uid="{00000000-0004-0000-0300-000087000000}"/>
    <hyperlink ref="V34" location="'POP Series 1'!A1" display="POP Series 1" xr:uid="{00000000-0004-0000-0300-000088000000}"/>
    <hyperlink ref="V35" location="'POP Series 2'!A1" display="POP Series 2" xr:uid="{00000000-0004-0000-0300-000089000000}"/>
    <hyperlink ref="V36" location="'POP Series 3'!A1" display="POP Series 3" xr:uid="{00000000-0004-0000-0300-00008A000000}"/>
    <hyperlink ref="V37" location="'POP Series 4'!A1" display="POP Series 4" xr:uid="{00000000-0004-0000-0300-00008B000000}"/>
    <hyperlink ref="V38" location="'POP Series 5'!A1" display="POP Series 5" xr:uid="{00000000-0004-0000-0300-00008C000000}"/>
    <hyperlink ref="V39" location="'POP Series 6'!A1" display="POP Series 6" xr:uid="{00000000-0004-0000-0300-00008D000000}"/>
    <hyperlink ref="V40" location="'POP Series 7'!A1" display="POP Series 7" xr:uid="{00000000-0004-0000-0300-00008E000000}"/>
    <hyperlink ref="V41" location="'POP Series 8'!A1" display="POP Series 8" xr:uid="{00000000-0004-0000-0300-00008F000000}"/>
    <hyperlink ref="V42" location="'POP Series 9'!A1" display="POP Series 9" xr:uid="{00000000-0004-0000-0300-000090000000}"/>
    <hyperlink ref="V17" location="'ex Battle Stadium'!A1" display="ex Battle Stadium" xr:uid="{00000000-0004-0000-0300-000091000000}"/>
    <hyperlink ref="V61" location="'XY Trainer Kit (Noivern)'!A1" display="XY Trainer Kit (Noivern)" xr:uid="{00000000-0004-0000-0300-000092000000}"/>
    <hyperlink ref="V60" location="'XY Trainer Kit (Sylveon)'!A1" display="XY Trainer Kit (Sylveon)" xr:uid="{00000000-0004-0000-0300-000093000000}"/>
    <hyperlink ref="V23" location="'Kalos Starter Set'!A1" display="Kalos Starter Set" xr:uid="{00000000-0004-0000-0300-000094000000}"/>
    <hyperlink ref="V62" location="'XY Trainer Kit (Bisharp)'!A1" display="XY Trainer Kit (Bisharp)" xr:uid="{00000000-0004-0000-0300-000095000000}"/>
    <hyperlink ref="V63" location="'XY Trainer Kit (Wigglytuff)'!A1" display="XY Trainer Kit (Wigglytuff)" xr:uid="{00000000-0004-0000-0300-000096000000}"/>
    <hyperlink ref="A69" location="'Double Crisis'!A1" display="Double Crisis" xr:uid="{00000000-0004-0000-0300-000097000000}"/>
    <hyperlink ref="V64:V65" location="'XY Trainer (Wigglytuff)'!A1" display="XY Trainer (Wigglytuff)" xr:uid="{00000000-0004-0000-0300-000098000000}"/>
    <hyperlink ref="V64" location="'XY Trainer Kit (Latias)'!A1" display="XY Trainer Kit (Latias)" xr:uid="{00000000-0004-0000-0300-000099000000}"/>
    <hyperlink ref="V65" location="'XY Trainer Kit (Latios)'!A1" display="XY Trainer Kit (Latios)" xr:uid="{00000000-0004-0000-0300-00009A000000}"/>
    <hyperlink ref="AA45" location="'WCD2014 - Crazy Punch'!A1" display="WCD2014 - Crazy Punch" xr:uid="{00000000-0004-0000-0300-00009B000000}"/>
    <hyperlink ref="AA44" location="'WCD2014 - Emerald King'!A1" display="WCD2014 - Emerald King" xr:uid="{00000000-0004-0000-0300-00009C000000}"/>
    <hyperlink ref="AA43" location="'WCD2014 - Trevgor'!A1" display="WCD2014 - Trevgor" xr:uid="{00000000-0004-0000-0300-00009D000000}"/>
    <hyperlink ref="AA42" location="'WCD2014 - Plasma Power'!A1" display="WCD2014 - Plasma Power" xr:uid="{00000000-0004-0000-0300-00009E000000}"/>
    <hyperlink ref="A70" location="'Roaring Skies'!A1" display="Roaring Skies" xr:uid="{00000000-0004-0000-0300-00009F000000}"/>
    <hyperlink ref="A71" location="'Ancient Origins'!A1" display="Ancient Origins" xr:uid="{00000000-0004-0000-0300-0000A0000000}"/>
    <hyperlink ref="A72" location="BREAKthrough!A1" display="BREAKthrough" xr:uid="{00000000-0004-0000-0300-0000A1000000}"/>
    <hyperlink ref="A73" location="BREAKpoint!A1" display="BREAKpoint" xr:uid="{00000000-0004-0000-0300-0000A2000000}"/>
    <hyperlink ref="AA46" location="'WCD2015 - Primal Groudon'!A1" display="WCD2015 - Primal Groudon" xr:uid="{00000000-0004-0000-0300-0000A3000000}"/>
    <hyperlink ref="AA47" location="'WCD2015 - The Flying Hammer'!A1" display="WCD2015 - The Flying Hammer" xr:uid="{00000000-0004-0000-0300-0000A4000000}"/>
    <hyperlink ref="AA48" location="'WCD2015 - Punches ''N'' Bites'!A1" display="WCD2015 - Punches 'N' Bites" xr:uid="{00000000-0004-0000-0300-0000A5000000}"/>
    <hyperlink ref="AA49" location="'WCD2015 - Honorstoise'!A1" display="WCD2015 - Honorstoise" xr:uid="{00000000-0004-0000-0300-0000A6000000}"/>
    <hyperlink ref="V66:V67" location="'XY Trainer (Wigglytuff)'!A1" display="XY Trainer (Wigglytuff)" xr:uid="{00000000-0004-0000-0300-0000A7000000}"/>
    <hyperlink ref="V66" location="'XY Trainer Kit (Pikachu Libre)'!A1" display="XY Trainer Kit (Pikachu Libre)" xr:uid="{00000000-0004-0000-0300-0000A8000000}"/>
    <hyperlink ref="V67" location="'XY Trainer Kit (Suicune)'!A1" display="XY Trainer Kit (Suicune)" xr:uid="{00000000-0004-0000-0300-0000A9000000}"/>
    <hyperlink ref="A74" location="Generations!A1" display="Generations" xr:uid="{00000000-0004-0000-0300-0000AA000000}"/>
    <hyperlink ref="A75" location="'Fates Collide'!A1" display="Fates Collide" xr:uid="{00000000-0004-0000-0300-0000AB000000}"/>
    <hyperlink ref="A76" location="'Steam Siege'!A1" display="Steam Siege" xr:uid="{00000000-0004-0000-0300-0000AC000000}"/>
    <hyperlink ref="A77" location="Evolutions!A1" display="Evolutions" xr:uid="{00000000-0004-0000-0300-0000AD000000}"/>
    <hyperlink ref="V8" location="'SM Black Star Promos'!A1" display="SM Black Star Promos" xr:uid="{00000000-0004-0000-0300-0000AE000000}"/>
    <hyperlink ref="A78" location="'Sun &amp; Moon'!A1" display="Sun &amp; Moon" xr:uid="{00000000-0004-0000-0300-0000AF000000}"/>
    <hyperlink ref="AA50" location="'WCD2016 - Bebe Deck'!A1" display="WCD2016 - Bebe Deck" xr:uid="{00000000-0004-0000-0300-0000B0000000}"/>
    <hyperlink ref="AA51" location="'WCD2016 - Magical Symphony'!A1" display="WCD2016 - Magical Symphony" xr:uid="{00000000-0004-0000-0300-0000B1000000}"/>
    <hyperlink ref="AA52" location="'WCD2016 - Black Dragon'!A1" display="WCD2016 - Black Dragon" xr:uid="{00000000-0004-0000-0300-0000B2000000}"/>
    <hyperlink ref="AA53" location="'WCD2016 - Ninja Blitz'!A1" display="WCD2016 - Ninja Blitz" xr:uid="{00000000-0004-0000-0300-0000B3000000}"/>
    <hyperlink ref="V68" location="'SM Trainer Kit (Lycanroc)'!A1" display="SM Trainer Kit (Lycanroc)" xr:uid="{00000000-0004-0000-0300-0000B4000000}"/>
    <hyperlink ref="V69" location="'SM Trainer Kit (Alolan Raichu)'!A1" display="SM Trainer Kit (Alolan Raichu)" xr:uid="{00000000-0004-0000-0300-0000B5000000}"/>
    <hyperlink ref="A79" location="'Guardians Rising'!A1" display="Guardians Rising" xr:uid="{00000000-0004-0000-0300-0000B6000000}"/>
    <hyperlink ref="V82" location="'Alternative Art Cards'!A1" display="Alternative Art Cards" xr:uid="{00000000-0004-0000-0300-0000B7000000}"/>
    <hyperlink ref="A80" location="'Burning Shadows'!A1" display="Burning Shadows" xr:uid="{00000000-0004-0000-0300-0000B8000000}"/>
    <hyperlink ref="A81" location="'Shining Legends'!A1" display="Shining Legends" xr:uid="{00000000-0004-0000-0300-0000B9000000}"/>
    <hyperlink ref="AA55" location="'WCD2017 - Infinite Force'!A1" display="WCD2017 - Infinite Force" xr:uid="{00000000-0004-0000-0300-0000BA000000}"/>
    <hyperlink ref="AA56" location="'WCD2017 - Golisodor'!A1" display="WCD2017 - Golisodor" xr:uid="{00000000-0004-0000-0300-0000BB000000}"/>
    <hyperlink ref="AA54" location="'WCD2017 - Ice Path FTW'!A1" display="WCD2017 - Ice Path FTW" xr:uid="{00000000-0004-0000-0300-0000BC000000}"/>
    <hyperlink ref="AA57" location="'WCD2017 - Samurai Sniper'!A1" display="WCD2017 - Samurai Sniper" xr:uid="{00000000-0004-0000-0300-0000BD000000}"/>
    <hyperlink ref="A83" location="'Ultra Prism'!A1" display="Ultra Prism" xr:uid="{00000000-0004-0000-0300-0000BE000000}"/>
    <hyperlink ref="V81" location="'Box Toppers'!A1" display="Box Toppers" xr:uid="{00000000-0004-0000-0300-0000BF000000}"/>
    <hyperlink ref="A84" location="'Forbidden Light'!A1" display="Forbidden Light" xr:uid="{00000000-0004-0000-0300-0000C0000000}"/>
    <hyperlink ref="V84" location="'Error Cards'!A1" display="Error Cards" xr:uid="{00000000-0004-0000-0300-0000C1000000}"/>
    <hyperlink ref="V70" location="'SM Trainer Kit Alolan Sandslash'!A1" display="SM Trainer Kit Alolan Sandslash" xr:uid="{00000000-0004-0000-0300-0000C2000000}"/>
    <hyperlink ref="V71" location="'SM Trainer Kit Alolan Sandslash'!A1" display="SM Trainer Kit Alolan Ninetales" xr:uid="{00000000-0004-0000-0300-0000C3000000}"/>
    <hyperlink ref="A85" location="'Celestial Storm'!A1" display="Celestial Storm" xr:uid="{00000000-0004-0000-0300-0000C4000000}"/>
    <hyperlink ref="A86" location="'Dragon Majesty'!A1" display="Dragon Majesty" xr:uid="{00000000-0004-0000-0300-0000C5000000}"/>
    <hyperlink ref="AA58" location="'WCD2018 - Victory Map'!A1" display="WCD2018 - Victory Map" xr:uid="{00000000-0004-0000-0300-0000C6000000}"/>
    <hyperlink ref="AA59" location="'WCD2018 - Dragones y Sombras'!A1" display="WCD2018 - Dragones y Sombras" xr:uid="{00000000-0004-0000-0300-0000C7000000}"/>
    <hyperlink ref="AA60" location="'WCD2018 - Garbanette'!A1" display="WCD2018 - Garbanette" xr:uid="{00000000-0004-0000-0300-0000C8000000}"/>
    <hyperlink ref="AA61" location="'WCD2018 - Buzzroc'!A1" display="WCD2018 - Buzzroc" xr:uid="{00000000-0004-0000-0300-0000C9000000}"/>
    <hyperlink ref="A88" location="'Team Up'!A1" display="Team Up" xr:uid="{00000000-0004-0000-0300-0000CA000000}"/>
    <hyperlink ref="A87" location="'Lost Thunder'!A1" display="Lost Thunder" xr:uid="{00000000-0004-0000-0300-0000CB000000}"/>
    <hyperlink ref="A93" location="'Cosmic Eclipse'!A1" display="Cosmic Eclipse" xr:uid="{00000000-0004-0000-0300-0000CC000000}"/>
    <hyperlink ref="A89" location="'Detective Pikachu'!A1" display="Detective Pikachu" xr:uid="{00000000-0004-0000-0300-0000CD000000}"/>
    <hyperlink ref="A90" location="'Unbroken Bonds'!A1" display="Unbroken Bonds" xr:uid="{00000000-0004-0000-0300-0000CE000000}"/>
    <hyperlink ref="A91" location="'Unified Minds'!A1" display="Unified Minds" xr:uid="{00000000-0004-0000-0300-0000CF000000}"/>
    <hyperlink ref="A92" location="'Hidden Fates'!A1" display="Hidden Fates" xr:uid="{00000000-0004-0000-0300-0000D0000000}"/>
    <hyperlink ref="V9" location="'SWSH Black Star Promos'!A1" display="SWSH Black Star Promos" xr:uid="{00000000-0004-0000-0300-0000D1000000}"/>
    <hyperlink ref="AA39" location="'WCD2013 - Darkrai Deck'!A1" display="WCD2013 - Darkrai Deck" xr:uid="{00000000-0004-0000-0300-0000D2000000}"/>
    <hyperlink ref="AA62" location="'WCD2019 - Pikarom Judge'!A1" display="WCD2019 - Pikarom Judge" xr:uid="{00000000-0004-0000-0300-0000D3000000}"/>
    <hyperlink ref="AA63" location="'WCD2019 - Fire Box'!A1" display="WCD2019 - Fire Box" xr:uid="{00000000-0004-0000-0300-0000D4000000}"/>
    <hyperlink ref="AA64" location="'WCD2019 - Mind Blown'!A1" display="WCD2019 - Mind Blown" xr:uid="{00000000-0004-0000-0300-0000D5000000}"/>
    <hyperlink ref="AA65" location="'WCD2019 - Perfection'!A1" display="WCD2019 - Perfection" xr:uid="{00000000-0004-0000-0300-0000D6000000}"/>
    <hyperlink ref="A82" location="'Crimson Invasion'!A1" display="Crimson Invasion" xr:uid="{00000000-0004-0000-0300-0000D7000000}"/>
    <hyperlink ref="A94" location="'Sword &amp; Shield'!A1" display="Sword &amp; Shield" xr:uid="{00000000-0004-0000-0300-0000D8000000}"/>
    <hyperlink ref="V24" location="'Battle Academy'!A1" display="Battle Academy" xr:uid="{00000000-0004-0000-0300-0000D9000000}"/>
    <hyperlink ref="A95" location="'Rebel Clash'!A1" display="Rebel Clash" xr:uid="{00000000-0004-0000-0300-0000DA000000}"/>
    <hyperlink ref="V85" location="'Uncorrected Error Cards'!A1" display="Uncorrected Error Cards" xr:uid="{00000000-0004-0000-0300-0000DB000000}"/>
    <hyperlink ref="V86" location="'Unconfirmed Error Cards'!A1" display="Unconfirmed Error Cards" xr:uid="{00000000-0004-0000-0300-0000DC000000}"/>
    <hyperlink ref="A96" location="'Darkness Ablaze'!A1" display="Darkness Ablaze" xr:uid="{00000000-0004-0000-0300-0000DD000000}"/>
    <hyperlink ref="V28" location="'Trick or Trade 2022'!A1" display="Trick or Trade 2022" xr:uid="{00000000-0004-0000-0300-0000DE000000}"/>
    <hyperlink ref="A97" location="'Champions Path'!A1" display="Champions Path" xr:uid="{00000000-0004-0000-0300-0000DF000000}"/>
    <hyperlink ref="A98" location="'Vivid Voltage'!A1" display="Vivid Voltage" xr:uid="{00000000-0004-0000-0300-0000E0000000}"/>
    <hyperlink ref="A99" location="'Shining Fates'!A1" display="Shining Fates" xr:uid="{00000000-0004-0000-0300-0000E1000000}"/>
    <hyperlink ref="A100" location="'Battle Styles'!A1" display="Battle Styles" xr:uid="{00000000-0004-0000-0300-0000E2000000}"/>
    <hyperlink ref="A101" location="'Chilling Reign'!A1" display="Chilling Reign" xr:uid="{00000000-0004-0000-0300-0000E3000000}"/>
    <hyperlink ref="A103" location="Celebrations!A1" display="Celebrations" xr:uid="{00000000-0004-0000-0300-0000E5000000}"/>
    <hyperlink ref="A102" location="'Evolving Skies'!A1" display="Evolving Skies" xr:uid="{00000000-0004-0000-0300-0000E6000000}"/>
    <hyperlink ref="A104" location="'Fusion Strike'!A1" display="Fusion Strike" xr:uid="{00000000-0004-0000-0300-0000E7000000}"/>
    <hyperlink ref="A105" location="'Brilliant Stars'!A1" display="Brilliant Stars" xr:uid="{EC2C8B16-9A0C-4181-990E-67EB56CB70C7}"/>
    <hyperlink ref="A106" location="'Astral Radiance'!A1" display="Astral Radiance" xr:uid="{A5560557-623E-4EFC-9A6A-B76DCAE8F332}"/>
    <hyperlink ref="V25" location="'Battle Academy 2022'!A1" display="Battle Academy 2022" xr:uid="{2DEDB90F-715C-4BFF-901F-F37F734B4EC4}"/>
    <hyperlink ref="A107" location="'Pokémon GO'!A1" display="Pokémon GO" xr:uid="{7176F3DE-3B30-4869-A67A-3D01A5FF1A3A}"/>
    <hyperlink ref="V27" location="'Futsal Collection'!A1" display="Futsal Collection" xr:uid="{DB13AA81-6B00-4D2C-9F3A-7045ECE314DB}"/>
    <hyperlink ref="V31" location="'Holiday Calendar'!A1" display="Holiday Calendar" xr:uid="{DC6D6829-5DC0-4FDC-BF7B-94D37FDDB1E4}"/>
    <hyperlink ref="A108" location="'Lost Origin'!A1" display="Lost Origin" xr:uid="{8DCB79F1-E1D3-4C52-8B67-F28B735D905E}"/>
    <hyperlink ref="A109" location="'Silver Tempest'!A1" display="Silver Tempest" xr:uid="{C2A610DD-1991-4BAF-8A1F-73062ED21E9E}"/>
    <hyperlink ref="V10" location="'SVP Black Star Promos'!A1" display="SVP Black Star Promos" xr:uid="{FDC2848C-D29B-4512-B8D6-8B7FD4C8E77D}"/>
    <hyperlink ref="V43" location="'Play! Pokémon Prize Packs S1'!A1" display="Play! Pokémon Prize Packs S1" xr:uid="{ABF750FD-005C-4871-8120-BC93F9C6A7C3}"/>
    <hyperlink ref="AA66" location="'WCD2022 - The Shape of Mew'!A1" display="WCD2022 - The Shape of Mew" xr:uid="{E7E52EAE-B833-472B-8C11-3D98DFC505E7}"/>
    <hyperlink ref="AA67" location="'WCD2022 - ADP'!A1" display="WCD2022 - ADP" xr:uid="{F57143BD-0A33-48E7-BD9A-9BBC5EB44790}"/>
    <hyperlink ref="AA68" location="'WCD2022 - Ice Rider Palkia'!A1" display="WCD2022 - Ice Rider Palkia" xr:uid="{6FCE3898-D57E-477D-AE91-7EA923450712}"/>
    <hyperlink ref="AA69" location="'WCD2022 - Cheryl Again'!A1" display="WCD2022 - Cheryl Again" xr:uid="{B4C46177-54D6-4CE6-9936-4B3B03BA0D65}"/>
    <hyperlink ref="A110" location="'Crown Zenith'!A1" display="Crown Zenith" xr:uid="{47A58321-7F13-4B1B-A5A5-4009107A6DB8}"/>
    <hyperlink ref="V44" location="'Play! Pokémon Prize Packs S2'!A1" display="Play! Pokémon Prize Packs S2" xr:uid="{CB9B878F-2D7E-49EC-9E93-E7CBD8CDBCAD}"/>
    <hyperlink ref="A111" location="'Scarlet &amp; Violet'!A1" display="Scarlet &amp; Violet" xr:uid="{1DFFA5F2-3B7A-4AD1-B10C-52327B8923B2}"/>
    <hyperlink ref="A112" location="'Paldea Evolved'!A1" display="Paldea Evolved" xr:uid="{FC0D9721-26C3-4922-AACD-622540189971}"/>
    <hyperlink ref="V45" location="'Play! Pokémon Prize Packs S3'!A1" display="Play! Pokémon Prize Packs S3" xr:uid="{D2FFEA5F-DDBC-42D4-985C-CBC4FE1F9DCF}"/>
    <hyperlink ref="A113" location="'Obsidian Flames'!A1" display="Obsidian Flames" xr:uid="{36C4C739-5790-44C9-9BD5-E25E56A84481}"/>
    <hyperlink ref="V32" location="'Pokémon TCG Classic'!A1" display="Pokémon TCG Classic" xr:uid="{485E5426-5AD4-4976-BA3D-A52F0CB25FE3}"/>
    <hyperlink ref="V29" location="'Trick or Trade 2023'!A1" display="Trick or Trade 2023" xr:uid="{A1F6828A-C7E1-4CDA-A2CE-42D6FD0F10DF}"/>
    <hyperlink ref="A114" location="'151'!A1" display="151" xr:uid="{6AFE4904-09AE-4406-95E3-D9386600D922}"/>
    <hyperlink ref="V33" location="'My First Battle'!A1" display="My First Battle" xr:uid="{ABE1E165-142C-48A5-B20C-2B6D368A607C}"/>
    <hyperlink ref="A115" location="'Paradox Rift'!A1" display="Paradox Rift" xr:uid="{A03FD0B4-3254-4176-B383-42DF9A653435}"/>
    <hyperlink ref="A116" location="'Paldean Fates'!A1" display="Paldean Fates" xr:uid="{4D867F30-48FB-446E-9BD0-FDBA33886FCC}"/>
    <hyperlink ref="V47" location="'Play! Pokémon Prize Packs S5'!A1" display="Play! Pokémon Prize Packs S5" xr:uid="{1BFAE933-5C21-4677-95EB-0B08873D279E}"/>
    <hyperlink ref="A117" location="'Temporal Forces'!A1" display="Temporal Forces" xr:uid="{96C7162D-CB61-4849-960E-197E5235F9E3}"/>
    <hyperlink ref="AA70" location="'WCD2023 - Mew''s Revenge'!A1" display="WCD2023 - Mew's Revenge" xr:uid="{4263E242-9934-460E-A6A6-CD6002476347}"/>
    <hyperlink ref="AA71" location="'WCD2023 - Psychic Elegance'!A1" display="WCD2023 - Psychic Elegance" xr:uid="{D9BB0D64-F6B2-40A6-A425-DDC865FAAA31}"/>
    <hyperlink ref="AA72" location="'WCD2023 - Colorless Lugia'!A1" display="WCD2023 - Colorless Lugia" xr:uid="{1BCF362B-268E-41CB-BD67-65499953BBF1}"/>
    <hyperlink ref="A118" location="'Twilight Masquerade'!A1" display="Twilight Masquerade" xr:uid="{751F61B8-87D5-4F4F-BD68-0BBB75C79CB5}"/>
    <hyperlink ref="V26" location="'Battle Academy 2024'!A1" display="Battle Academy 2024" xr:uid="{4E60FA3C-A391-4CA4-AC78-75B87E9C01F0}"/>
    <hyperlink ref="A119" location="'Shrouded Fable'!A1" display="Shrouded Fable" xr:uid="{BE4D15F5-B287-4F86-B3F1-4C2500B025D2}"/>
    <hyperlink ref="V46" location="'Play! Pokémon Prize Packs S4'!A1" display="Play! Pokémon Prize Packs S4" xr:uid="{09E6580A-A0D5-40CA-8E21-CB8BC592BDF4}"/>
    <hyperlink ref="V30" location="'Trick or Trade 2024'!A1" display="Trick or Trade 2024" xr:uid="{05205683-E8F9-44FD-A02B-77CDACACDBEC}"/>
    <hyperlink ref="A120" location="'Stellar Crown'!A1" display="Stellar Crown" xr:uid="{8243C1B2-9DA3-4D72-B1B3-2B4729EAE72D}"/>
    <hyperlink ref="A121" location="'Surging Sparks'!A1" display="Surging Sparks" xr:uid="{B6BBBE7F-F2D9-4DD0-8055-D55A4496C7F2}"/>
    <hyperlink ref="V73" location="'Metal Cards'!A1" display="Metal Cards" xr:uid="{54B24A33-27C5-43BE-AE7C-C72BCC523792}"/>
    <hyperlink ref="A122" location="'Prismatic Evolutions'!A1" display="Prismatic Evolutions" xr:uid="{BB9D4E1F-8C20-4EA3-948B-4977BEAFFDD6}"/>
    <hyperlink ref="V48" location="'Play! Pokémon Prize Packs S6'!A1" display="Play! Pokémon Prize Packs S6" xr:uid="{C876C6E6-9D93-4C82-A856-2CB2608E9D4C}"/>
    <hyperlink ref="AA73" location="'WCD2023 - Lost Box Kyogre'!A1" display="WCD2023 - Lost Box Kyogre" xr:uid="{D9C3F164-FF68-4599-B419-EA2632AE9269}"/>
    <hyperlink ref="AA74" location="'WCD2024 - Crushing Thorn'!A1" display="WCD2024 - Crushing Thorn" xr:uid="{23E82214-B0F8-4453-91CC-A2F343F4CCCB}"/>
    <hyperlink ref="AA75" location="'WCD2024 - The ''Don'!A1" display="WCD2024 - The 'Don" xr:uid="{3F015759-E5CB-462E-9B84-341B23D08378}"/>
    <hyperlink ref="AA76" location="'WCD2024 - Regidrago VSTAR'!A1" display="WCD2024 - Regidrago VSTAR" xr:uid="{56A4A6FB-B87F-44DF-869F-537DB949DEC7}"/>
    <hyperlink ref="AA77" location="'WCD2024 - Ancient Toolbox'!A1" display="WCD2024 - Ancient Toolbox" xr:uid="{10F2C831-58B8-4402-BD24-EB7DF534584A}"/>
    <hyperlink ref="A125" location="'Black Bolt'!A1" display="Black Bolt" xr:uid="{C35CE260-F0F7-4D7D-B13E-3FF80849C2E3}"/>
    <hyperlink ref="V77" location="'Southeast Asian League Promos'!A1" display="Southeast Asian League Promos" xr:uid="{D4AD00DC-3BBE-4019-957A-B6D67D97641C}"/>
    <hyperlink ref="A124" location="'Destined Rivals'!A1" display="Destined Rivals" xr:uid="{F7933C27-11F2-4C51-ABD1-ED36407D276C}"/>
    <hyperlink ref="A123" location="'Journey Together'!A1" display="Journey Together" xr:uid="{56BF4455-3405-4F7F-95DB-04D1FCFDFD1C}"/>
    <hyperlink ref="V11" location="'MEP Black Star Promos'!A1" display="MEP Black Star Promos" xr:uid="{B728BF69-7DFF-484A-8E1F-52816D7B59B0}"/>
    <hyperlink ref="A126" location="'White Flare'!A1" display="White Flare" xr:uid="{C7ED4E2D-63E2-411E-99DA-EB3A6BFE081E}"/>
    <hyperlink ref="V49" location="'Play! Pokémon Prize Packs S7'!A1" display="Play! Pokémon Prize Packs S7" xr:uid="{E8B834E9-28E7-4B3C-8129-A06198AF7833}"/>
    <hyperlink ref="A127" location="'Mega Evolution'!A1" display="Mega Evolution" xr:uid="{1E004FF7-77F0-43E4-B967-3FBF82879386}"/>
    <hyperlink ref="A128" location="'Phantasmal Flames'!A1" display="Phantasmal Flames" xr:uid="{4C44B08B-3CC3-429D-8364-E2DD89CB011A}"/>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ignoredErrors>
    <ignoredError sqref="Q3 I3 M3" formula="1"/>
  </ignoredError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2A76D-02E8-4EDD-952D-A6F45137CABD}">
  <sheetPr codeName="Sheet284">
    <tabColor theme="5" tint="-0.249977111117893"/>
  </sheetPr>
  <dimension ref="A1:AP2000"/>
  <sheetViews>
    <sheetView workbookViewId="0">
      <pane ySplit="1" topLeftCell="A2" activePane="bottomLeft" state="frozen"/>
      <selection pane="bottomLeft"/>
    </sheetView>
  </sheetViews>
  <sheetFormatPr baseColWidth="10" defaultColWidth="0" defaultRowHeight="13" x14ac:dyDescent="0.15"/>
  <cols>
    <col min="1" max="1" width="22.6640625" bestFit="1" customWidth="1"/>
    <col min="2" max="2" width="24.5" style="266" bestFit="1" customWidth="1"/>
    <col min="3" max="3" width="9.1640625" style="228" bestFit="1" customWidth="1"/>
    <col min="4" max="4" width="13" bestFit="1" customWidth="1"/>
    <col min="5" max="5" width="4.1640625" bestFit="1" customWidth="1"/>
    <col min="6" max="6" width="9.33203125" bestFit="1" customWidth="1"/>
    <col min="7" max="7" width="78.83203125" style="267" customWidth="1"/>
    <col min="8" max="14" width="3.1640625" bestFit="1" customWidth="1"/>
    <col min="15" max="16" width="3.33203125" customWidth="1"/>
    <col min="17" max="17" width="3.33203125" bestFit="1" customWidth="1"/>
    <col min="18" max="29" width="4.1640625" customWidth="1"/>
    <col min="30" max="37" width="4" customWidth="1"/>
    <col min="38" max="38" width="3" customWidth="1"/>
    <col min="39" max="16384" width="9.1640625" hidden="1"/>
  </cols>
  <sheetData>
    <row r="1" spans="1:42" ht="65" thickBot="1" x14ac:dyDescent="0.2">
      <c r="A1" s="11" t="s">
        <v>375</v>
      </c>
      <c r="B1" s="310" t="s">
        <v>84</v>
      </c>
      <c r="C1" s="310" t="s">
        <v>377</v>
      </c>
      <c r="D1" s="11" t="s">
        <v>378</v>
      </c>
      <c r="E1" s="11" t="s">
        <v>379</v>
      </c>
      <c r="F1" s="11" t="s">
        <v>380</v>
      </c>
      <c r="G1" s="311" t="s">
        <v>9471</v>
      </c>
      <c r="H1" s="11" t="s">
        <v>85</v>
      </c>
      <c r="I1" s="11" t="s">
        <v>86</v>
      </c>
      <c r="J1" s="11" t="s">
        <v>87</v>
      </c>
      <c r="K1" s="11" t="s">
        <v>88</v>
      </c>
      <c r="L1" s="11" t="s">
        <v>89</v>
      </c>
      <c r="M1" s="11" t="s">
        <v>91</v>
      </c>
      <c r="N1" s="11" t="s">
        <v>7143</v>
      </c>
      <c r="O1" s="11" t="s">
        <v>549</v>
      </c>
      <c r="P1" s="11" t="s">
        <v>824</v>
      </c>
      <c r="Q1" s="46" t="s">
        <v>382</v>
      </c>
      <c r="R1" s="153" t="s">
        <v>85</v>
      </c>
      <c r="S1" s="153" t="s">
        <v>86</v>
      </c>
      <c r="T1" s="153" t="s">
        <v>87</v>
      </c>
      <c r="U1" s="153" t="s">
        <v>88</v>
      </c>
      <c r="V1" s="153" t="s">
        <v>89</v>
      </c>
      <c r="W1" s="153" t="s">
        <v>91</v>
      </c>
      <c r="X1" s="153" t="s">
        <v>7143</v>
      </c>
      <c r="Y1" s="153" t="s">
        <v>549</v>
      </c>
      <c r="Z1" s="153" t="s">
        <v>824</v>
      </c>
      <c r="AB1" s="282" t="s">
        <v>9040</v>
      </c>
      <c r="AD1" s="390" t="s">
        <v>383</v>
      </c>
      <c r="AE1" s="390"/>
      <c r="AF1" s="390"/>
      <c r="AG1" s="390"/>
      <c r="AH1" s="390"/>
      <c r="AI1" s="390"/>
      <c r="AJ1" s="390"/>
      <c r="AK1" s="390"/>
      <c r="AL1" s="390"/>
    </row>
    <row r="2" spans="1:42" ht="15" thickBot="1" x14ac:dyDescent="0.2">
      <c r="A2" s="12" t="s">
        <v>394</v>
      </c>
      <c r="B2" s="443" t="s">
        <v>93</v>
      </c>
      <c r="C2" s="42">
        <v>4</v>
      </c>
      <c r="D2" s="18" t="s">
        <v>395</v>
      </c>
      <c r="E2" s="18">
        <v>120</v>
      </c>
      <c r="F2" s="444" t="s">
        <v>386</v>
      </c>
      <c r="G2" s="277" t="s">
        <v>185</v>
      </c>
      <c r="H2" s="445"/>
      <c r="I2" s="446"/>
      <c r="J2" s="446"/>
      <c r="K2" s="447" t="s">
        <v>387</v>
      </c>
      <c r="L2" s="446"/>
      <c r="M2" s="447" t="s">
        <v>387</v>
      </c>
      <c r="N2" s="447" t="s">
        <v>387</v>
      </c>
      <c r="O2" s="447" t="s">
        <v>387</v>
      </c>
      <c r="P2" s="447" t="s">
        <v>387</v>
      </c>
      <c r="R2" s="278">
        <f>COUNTIF(H$2:H$161,"x")</f>
        <v>0</v>
      </c>
      <c r="S2" s="279">
        <f t="shared" ref="S2:Z2" si="0">COUNTIF(H$2:H$161,"x")</f>
        <v>0</v>
      </c>
      <c r="T2" s="279">
        <f t="shared" si="0"/>
        <v>0</v>
      </c>
      <c r="U2" s="279">
        <f t="shared" si="0"/>
        <v>0</v>
      </c>
      <c r="V2" s="279">
        <f t="shared" si="0"/>
        <v>0</v>
      </c>
      <c r="W2" s="279">
        <f t="shared" si="0"/>
        <v>0</v>
      </c>
      <c r="X2" s="288">
        <f t="shared" si="0"/>
        <v>0</v>
      </c>
      <c r="Y2" s="288">
        <f t="shared" si="0"/>
        <v>0</v>
      </c>
      <c r="Z2" s="280">
        <f t="shared" si="0"/>
        <v>0</v>
      </c>
      <c r="AB2" s="281">
        <f>SUM(R2:Z2)</f>
        <v>0</v>
      </c>
      <c r="AM2" s="438" t="s">
        <v>10229</v>
      </c>
      <c r="AN2" s="438" t="s">
        <v>10230</v>
      </c>
      <c r="AO2" s="438"/>
      <c r="AP2" s="438"/>
    </row>
    <row r="3" spans="1:42" ht="15" thickBot="1" x14ac:dyDescent="0.2">
      <c r="A3" s="12" t="s">
        <v>394</v>
      </c>
      <c r="B3" s="443" t="s">
        <v>103</v>
      </c>
      <c r="C3" s="42">
        <v>4</v>
      </c>
      <c r="D3" s="18" t="s">
        <v>395</v>
      </c>
      <c r="E3" s="18">
        <v>120</v>
      </c>
      <c r="F3" s="444" t="s">
        <v>386</v>
      </c>
      <c r="G3" s="277" t="s">
        <v>185</v>
      </c>
      <c r="H3" s="448" t="s">
        <v>387</v>
      </c>
      <c r="I3" s="447" t="s">
        <v>387</v>
      </c>
      <c r="J3" s="446"/>
      <c r="K3" s="447" t="s">
        <v>387</v>
      </c>
      <c r="L3" s="447" t="s">
        <v>387</v>
      </c>
      <c r="M3" s="447" t="s">
        <v>387</v>
      </c>
      <c r="N3" s="447" t="s">
        <v>387</v>
      </c>
      <c r="O3" s="447" t="s">
        <v>387</v>
      </c>
      <c r="P3" s="447" t="s">
        <v>387</v>
      </c>
      <c r="R3" s="268">
        <f>COUNTIF(H$2:H$161,"&lt;&gt;-" )</f>
        <v>5</v>
      </c>
      <c r="S3" s="269">
        <f t="shared" ref="S3:Z3" si="1">COUNTIF(H$2:H$161,"&lt;&gt;-" )</f>
        <v>5</v>
      </c>
      <c r="T3" s="269">
        <f t="shared" si="1"/>
        <v>1</v>
      </c>
      <c r="U3" s="269">
        <f t="shared" si="1"/>
        <v>90</v>
      </c>
      <c r="V3" s="269">
        <f t="shared" si="1"/>
        <v>18</v>
      </c>
      <c r="W3" s="269">
        <f t="shared" si="1"/>
        <v>1</v>
      </c>
      <c r="X3" s="289">
        <f t="shared" si="1"/>
        <v>70</v>
      </c>
      <c r="Y3" s="289">
        <f t="shared" si="1"/>
        <v>0</v>
      </c>
      <c r="Z3" s="270">
        <f t="shared" si="1"/>
        <v>0</v>
      </c>
      <c r="AB3" s="271">
        <f>SUM(R3:Z3)</f>
        <v>190</v>
      </c>
      <c r="AM3" s="438" t="s">
        <v>10231</v>
      </c>
      <c r="AN3" s="438" t="s">
        <v>10232</v>
      </c>
      <c r="AO3" s="438"/>
      <c r="AP3" s="438"/>
    </row>
    <row r="4" spans="1:42" ht="14" x14ac:dyDescent="0.15">
      <c r="A4" s="12" t="s">
        <v>598</v>
      </c>
      <c r="B4" s="443" t="s">
        <v>106</v>
      </c>
      <c r="C4" s="42">
        <v>4</v>
      </c>
      <c r="D4" s="18" t="s">
        <v>395</v>
      </c>
      <c r="E4" s="18">
        <v>80</v>
      </c>
      <c r="F4" s="444" t="s">
        <v>386</v>
      </c>
      <c r="G4" s="277" t="s">
        <v>185</v>
      </c>
      <c r="H4" s="445"/>
      <c r="I4" s="447" t="s">
        <v>387</v>
      </c>
      <c r="J4" s="446"/>
      <c r="K4" s="447" t="s">
        <v>387</v>
      </c>
      <c r="L4" s="447" t="s">
        <v>387</v>
      </c>
      <c r="M4" s="447" t="s">
        <v>387</v>
      </c>
      <c r="N4" s="447" t="s">
        <v>387</v>
      </c>
      <c r="O4" s="447" t="s">
        <v>387</v>
      </c>
      <c r="P4" s="447" t="s">
        <v>387</v>
      </c>
      <c r="AM4" s="438" t="s">
        <v>10233</v>
      </c>
      <c r="AN4" s="438" t="s">
        <v>10232</v>
      </c>
      <c r="AO4" s="438"/>
      <c r="AP4" s="438"/>
    </row>
    <row r="5" spans="1:42" ht="14" x14ac:dyDescent="0.15">
      <c r="A5" s="12" t="s">
        <v>598</v>
      </c>
      <c r="B5" s="443" t="s">
        <v>106</v>
      </c>
      <c r="C5" s="42">
        <v>21</v>
      </c>
      <c r="D5" s="18" t="s">
        <v>395</v>
      </c>
      <c r="E5" s="18">
        <v>80</v>
      </c>
      <c r="F5" s="444" t="s">
        <v>386</v>
      </c>
      <c r="G5" s="277" t="s">
        <v>181</v>
      </c>
      <c r="H5" s="445"/>
      <c r="I5" s="447" t="s">
        <v>387</v>
      </c>
      <c r="J5" s="446"/>
      <c r="K5" s="447" t="s">
        <v>387</v>
      </c>
      <c r="L5" s="447" t="s">
        <v>387</v>
      </c>
      <c r="M5" s="447" t="s">
        <v>387</v>
      </c>
      <c r="N5" s="447" t="s">
        <v>387</v>
      </c>
      <c r="O5" s="447" t="s">
        <v>387</v>
      </c>
      <c r="P5" s="447" t="s">
        <v>387</v>
      </c>
      <c r="R5" s="391" t="s">
        <v>9474</v>
      </c>
      <c r="S5" s="391"/>
      <c r="T5" s="391"/>
      <c r="U5" s="391"/>
      <c r="V5" s="391"/>
      <c r="W5" s="391"/>
      <c r="X5" s="391"/>
      <c r="Y5" s="391"/>
      <c r="Z5" s="391"/>
      <c r="AM5" s="438" t="s">
        <v>10232</v>
      </c>
      <c r="AN5" s="438" t="s">
        <v>10234</v>
      </c>
      <c r="AO5" s="438"/>
      <c r="AP5" s="438"/>
    </row>
    <row r="6" spans="1:42" ht="14" x14ac:dyDescent="0.15">
      <c r="A6" s="12" t="s">
        <v>747</v>
      </c>
      <c r="B6" s="443" t="s">
        <v>113</v>
      </c>
      <c r="C6" s="42">
        <v>2</v>
      </c>
      <c r="D6" s="18" t="s">
        <v>395</v>
      </c>
      <c r="E6" s="18">
        <v>100</v>
      </c>
      <c r="F6" s="444" t="s">
        <v>386</v>
      </c>
      <c r="G6" s="277" t="s">
        <v>185</v>
      </c>
      <c r="H6" s="445"/>
      <c r="I6" s="447" t="s">
        <v>387</v>
      </c>
      <c r="J6" s="446"/>
      <c r="K6" s="447" t="s">
        <v>387</v>
      </c>
      <c r="L6" s="447" t="s">
        <v>387</v>
      </c>
      <c r="M6" s="447" t="s">
        <v>387</v>
      </c>
      <c r="N6" s="447" t="s">
        <v>387</v>
      </c>
      <c r="O6" s="447" t="s">
        <v>387</v>
      </c>
      <c r="P6" s="447" t="s">
        <v>387</v>
      </c>
      <c r="R6" s="391"/>
      <c r="S6" s="391"/>
      <c r="T6" s="391"/>
      <c r="U6" s="391"/>
      <c r="V6" s="391"/>
      <c r="W6" s="391"/>
      <c r="X6" s="391"/>
      <c r="Y6" s="391"/>
      <c r="Z6" s="391"/>
      <c r="AM6" s="438" t="s">
        <v>10235</v>
      </c>
      <c r="AN6" s="438" t="s">
        <v>10231</v>
      </c>
      <c r="AO6" s="438"/>
      <c r="AP6" s="438"/>
    </row>
    <row r="7" spans="1:42" ht="15" thickBot="1" x14ac:dyDescent="0.2">
      <c r="A7" s="12" t="s">
        <v>1060</v>
      </c>
      <c r="B7" s="443" t="s">
        <v>127</v>
      </c>
      <c r="C7" s="42">
        <v>107</v>
      </c>
      <c r="D7" s="18" t="s">
        <v>395</v>
      </c>
      <c r="E7" s="18">
        <v>100</v>
      </c>
      <c r="F7" s="444" t="s">
        <v>393</v>
      </c>
      <c r="G7" s="277" t="s">
        <v>260</v>
      </c>
      <c r="H7" s="445"/>
      <c r="I7" s="447" t="s">
        <v>387</v>
      </c>
      <c r="J7" s="446"/>
      <c r="K7" s="447" t="s">
        <v>387</v>
      </c>
      <c r="L7" s="447" t="s">
        <v>387</v>
      </c>
      <c r="M7" s="447" t="s">
        <v>387</v>
      </c>
      <c r="N7" s="447" t="s">
        <v>387</v>
      </c>
      <c r="O7" s="447" t="s">
        <v>387</v>
      </c>
      <c r="P7" s="447" t="s">
        <v>387</v>
      </c>
      <c r="AM7" s="438" t="s">
        <v>10236</v>
      </c>
      <c r="AN7" s="438" t="s">
        <v>10237</v>
      </c>
      <c r="AO7" s="438"/>
      <c r="AP7" s="438"/>
    </row>
    <row r="8" spans="1:42" ht="14" x14ac:dyDescent="0.15">
      <c r="A8" s="12" t="s">
        <v>394</v>
      </c>
      <c r="B8" s="443" t="s">
        <v>130</v>
      </c>
      <c r="C8" s="42">
        <v>3</v>
      </c>
      <c r="D8" s="18" t="s">
        <v>395</v>
      </c>
      <c r="E8" s="18">
        <v>120</v>
      </c>
      <c r="F8" s="444" t="s">
        <v>386</v>
      </c>
      <c r="G8" s="277" t="s">
        <v>185</v>
      </c>
      <c r="H8" s="448" t="s">
        <v>387</v>
      </c>
      <c r="I8" s="447" t="s">
        <v>387</v>
      </c>
      <c r="J8" s="446"/>
      <c r="K8" s="446"/>
      <c r="L8" s="447" t="s">
        <v>387</v>
      </c>
      <c r="M8" s="447" t="s">
        <v>387</v>
      </c>
      <c r="N8" s="447" t="s">
        <v>387</v>
      </c>
      <c r="O8" s="447" t="s">
        <v>387</v>
      </c>
      <c r="P8" s="447" t="s">
        <v>387</v>
      </c>
      <c r="R8" s="378" t="s">
        <v>9472</v>
      </c>
      <c r="S8" s="379"/>
      <c r="T8" s="379"/>
      <c r="U8" s="379"/>
      <c r="V8" s="379"/>
      <c r="W8" s="379"/>
      <c r="X8" s="379"/>
      <c r="Y8" s="379"/>
      <c r="Z8" s="380"/>
      <c r="AM8" s="438" t="s">
        <v>10238</v>
      </c>
      <c r="AN8" s="438" t="s">
        <v>10233</v>
      </c>
      <c r="AO8" s="438"/>
      <c r="AP8" s="438"/>
    </row>
    <row r="9" spans="1:42" ht="14" x14ac:dyDescent="0.15">
      <c r="A9" s="12" t="s">
        <v>394</v>
      </c>
      <c r="B9" s="443" t="s">
        <v>134</v>
      </c>
      <c r="C9" s="42">
        <v>6</v>
      </c>
      <c r="D9" s="18" t="s">
        <v>395</v>
      </c>
      <c r="E9" s="18">
        <v>120</v>
      </c>
      <c r="F9" s="444" t="s">
        <v>386</v>
      </c>
      <c r="G9" s="277" t="s">
        <v>185</v>
      </c>
      <c r="H9" s="448" t="s">
        <v>387</v>
      </c>
      <c r="I9" s="447" t="s">
        <v>387</v>
      </c>
      <c r="J9" s="446"/>
      <c r="K9" s="446"/>
      <c r="L9" s="447" t="s">
        <v>387</v>
      </c>
      <c r="M9" s="447" t="s">
        <v>387</v>
      </c>
      <c r="N9" s="447" t="s">
        <v>387</v>
      </c>
      <c r="O9" s="447" t="s">
        <v>387</v>
      </c>
      <c r="P9" s="447" t="s">
        <v>387</v>
      </c>
      <c r="R9" s="381"/>
      <c r="S9" s="382"/>
      <c r="T9" s="382"/>
      <c r="U9" s="382"/>
      <c r="V9" s="382"/>
      <c r="W9" s="382"/>
      <c r="X9" s="382"/>
      <c r="Y9" s="382"/>
      <c r="Z9" s="383"/>
      <c r="AM9" s="438" t="s">
        <v>10239</v>
      </c>
      <c r="AN9" s="438" t="s">
        <v>10236</v>
      </c>
      <c r="AO9" s="438"/>
      <c r="AP9" s="438"/>
    </row>
    <row r="10" spans="1:42" ht="14" x14ac:dyDescent="0.15">
      <c r="A10" s="12" t="s">
        <v>394</v>
      </c>
      <c r="B10" s="443" t="s">
        <v>134</v>
      </c>
      <c r="C10" s="42">
        <v>39</v>
      </c>
      <c r="D10" s="18" t="s">
        <v>395</v>
      </c>
      <c r="E10" s="18">
        <v>100</v>
      </c>
      <c r="F10" s="444" t="s">
        <v>386</v>
      </c>
      <c r="G10" s="277" t="s">
        <v>181</v>
      </c>
      <c r="H10" s="448" t="s">
        <v>387</v>
      </c>
      <c r="I10" s="447" t="s">
        <v>387</v>
      </c>
      <c r="J10" s="446"/>
      <c r="K10" s="446"/>
      <c r="L10" s="447" t="s">
        <v>387</v>
      </c>
      <c r="M10" s="447" t="s">
        <v>387</v>
      </c>
      <c r="N10" s="447" t="s">
        <v>387</v>
      </c>
      <c r="O10" s="447" t="s">
        <v>387</v>
      </c>
      <c r="P10" s="447" t="s">
        <v>387</v>
      </c>
      <c r="R10" s="392" t="s">
        <v>394</v>
      </c>
      <c r="S10" s="393"/>
      <c r="T10" s="393"/>
      <c r="U10" s="393"/>
      <c r="V10" s="393"/>
      <c r="W10" s="393"/>
      <c r="X10" s="393"/>
      <c r="Y10" s="393"/>
      <c r="Z10" s="394"/>
      <c r="AM10" s="438" t="s">
        <v>10240</v>
      </c>
      <c r="AN10" s="438" t="s">
        <v>10241</v>
      </c>
      <c r="AO10" s="438"/>
      <c r="AP10" s="438"/>
    </row>
    <row r="11" spans="1:42" ht="15" thickBot="1" x14ac:dyDescent="0.2">
      <c r="A11" s="12" t="s">
        <v>394</v>
      </c>
      <c r="B11" s="443" t="s">
        <v>134</v>
      </c>
      <c r="C11" s="42">
        <v>40</v>
      </c>
      <c r="D11" s="18" t="s">
        <v>395</v>
      </c>
      <c r="E11" s="18">
        <v>120</v>
      </c>
      <c r="F11" s="444" t="s">
        <v>386</v>
      </c>
      <c r="G11" s="277" t="s">
        <v>181</v>
      </c>
      <c r="H11" s="448" t="s">
        <v>387</v>
      </c>
      <c r="I11" s="447" t="s">
        <v>387</v>
      </c>
      <c r="J11" s="446"/>
      <c r="K11" s="446"/>
      <c r="L11" s="447" t="s">
        <v>387</v>
      </c>
      <c r="M11" s="447" t="s">
        <v>387</v>
      </c>
      <c r="N11" s="447" t="s">
        <v>387</v>
      </c>
      <c r="O11" s="447" t="s">
        <v>387</v>
      </c>
      <c r="P11" s="447" t="s">
        <v>387</v>
      </c>
      <c r="R11" s="395"/>
      <c r="S11" s="396"/>
      <c r="T11" s="396"/>
      <c r="U11" s="396"/>
      <c r="V11" s="396"/>
      <c r="W11" s="396"/>
      <c r="X11" s="396"/>
      <c r="Y11" s="396"/>
      <c r="Z11" s="397"/>
      <c r="AM11" s="438" t="s">
        <v>10242</v>
      </c>
      <c r="AN11" s="438" t="s">
        <v>10243</v>
      </c>
      <c r="AO11" s="438"/>
      <c r="AP11" s="438"/>
    </row>
    <row r="12" spans="1:42" ht="15" thickBot="1" x14ac:dyDescent="0.2">
      <c r="A12" s="12" t="s">
        <v>394</v>
      </c>
      <c r="B12" s="443" t="s">
        <v>140</v>
      </c>
      <c r="C12" s="42">
        <v>146</v>
      </c>
      <c r="D12" s="18" t="s">
        <v>392</v>
      </c>
      <c r="E12" s="18">
        <v>110</v>
      </c>
      <c r="F12" s="444" t="s">
        <v>386</v>
      </c>
      <c r="G12" s="277" t="s">
        <v>185</v>
      </c>
      <c r="H12" s="448" t="s">
        <v>387</v>
      </c>
      <c r="I12" s="447" t="s">
        <v>387</v>
      </c>
      <c r="J12" s="446"/>
      <c r="K12" s="446"/>
      <c r="L12" s="447" t="s">
        <v>387</v>
      </c>
      <c r="M12" s="447" t="s">
        <v>387</v>
      </c>
      <c r="N12" s="447" t="s">
        <v>387</v>
      </c>
      <c r="O12" s="447" t="s">
        <v>387</v>
      </c>
      <c r="P12" s="447" t="s">
        <v>387</v>
      </c>
      <c r="AM12" s="438" t="s">
        <v>10244</v>
      </c>
      <c r="AN12" s="438" t="s">
        <v>10245</v>
      </c>
      <c r="AO12" s="438"/>
      <c r="AP12" s="438"/>
    </row>
    <row r="13" spans="1:42" ht="14" x14ac:dyDescent="0.15">
      <c r="A13" s="12" t="s">
        <v>394</v>
      </c>
      <c r="B13" s="443" t="s">
        <v>149</v>
      </c>
      <c r="C13" s="42">
        <v>100</v>
      </c>
      <c r="D13" s="18" t="s">
        <v>395</v>
      </c>
      <c r="E13" s="18">
        <v>120</v>
      </c>
      <c r="F13" s="444" t="s">
        <v>386</v>
      </c>
      <c r="G13" s="277" t="s">
        <v>260</v>
      </c>
      <c r="H13" s="448" t="s">
        <v>387</v>
      </c>
      <c r="I13" s="447" t="s">
        <v>387</v>
      </c>
      <c r="J13" s="446"/>
      <c r="K13" s="447" t="s">
        <v>387</v>
      </c>
      <c r="L13" s="447" t="s">
        <v>387</v>
      </c>
      <c r="M13" s="447" t="s">
        <v>387</v>
      </c>
      <c r="N13" s="447" t="s">
        <v>387</v>
      </c>
      <c r="O13" s="447" t="s">
        <v>387</v>
      </c>
      <c r="P13" s="447" t="s">
        <v>387</v>
      </c>
      <c r="R13" s="378" t="s">
        <v>9473</v>
      </c>
      <c r="S13" s="379"/>
      <c r="T13" s="379"/>
      <c r="U13" s="379"/>
      <c r="V13" s="379"/>
      <c r="W13" s="379"/>
      <c r="X13" s="379"/>
      <c r="Y13" s="379"/>
      <c r="Z13" s="380"/>
      <c r="AM13" s="438" t="s">
        <v>10246</v>
      </c>
      <c r="AN13" s="438" t="s">
        <v>10247</v>
      </c>
      <c r="AO13" s="438"/>
      <c r="AP13" s="438"/>
    </row>
    <row r="14" spans="1:42" ht="14" x14ac:dyDescent="0.15">
      <c r="A14" s="12" t="s">
        <v>1435</v>
      </c>
      <c r="B14" s="443" t="s">
        <v>157</v>
      </c>
      <c r="C14" s="42">
        <v>105</v>
      </c>
      <c r="D14" s="18" t="s">
        <v>395</v>
      </c>
      <c r="E14" s="18">
        <v>160</v>
      </c>
      <c r="F14" s="444" t="s">
        <v>386</v>
      </c>
      <c r="G14" s="277" t="s">
        <v>189</v>
      </c>
      <c r="H14" s="448" t="s">
        <v>387</v>
      </c>
      <c r="I14" s="447" t="s">
        <v>387</v>
      </c>
      <c r="J14" s="446"/>
      <c r="K14" s="447" t="s">
        <v>387</v>
      </c>
      <c r="L14" s="447" t="s">
        <v>387</v>
      </c>
      <c r="M14" s="447" t="s">
        <v>387</v>
      </c>
      <c r="N14" s="447" t="s">
        <v>387</v>
      </c>
      <c r="O14" s="447" t="s">
        <v>387</v>
      </c>
      <c r="P14" s="447" t="s">
        <v>387</v>
      </c>
      <c r="R14" s="381"/>
      <c r="S14" s="382"/>
      <c r="T14" s="382"/>
      <c r="U14" s="382"/>
      <c r="V14" s="382"/>
      <c r="W14" s="382"/>
      <c r="X14" s="382"/>
      <c r="Y14" s="382"/>
      <c r="Z14" s="383"/>
      <c r="AM14" s="438" t="s">
        <v>10248</v>
      </c>
      <c r="AN14" s="438" t="s">
        <v>10249</v>
      </c>
      <c r="AO14" s="438"/>
      <c r="AP14" s="438"/>
    </row>
    <row r="15" spans="1:42" ht="14" x14ac:dyDescent="0.15">
      <c r="A15" s="12" t="s">
        <v>1692</v>
      </c>
      <c r="B15" s="443" t="s">
        <v>186</v>
      </c>
      <c r="C15" s="42">
        <v>4</v>
      </c>
      <c r="D15" s="18" t="s">
        <v>1566</v>
      </c>
      <c r="E15" s="18">
        <v>120</v>
      </c>
      <c r="F15" s="444" t="s">
        <v>386</v>
      </c>
      <c r="G15" s="277" t="s">
        <v>185</v>
      </c>
      <c r="H15" s="448" t="s">
        <v>387</v>
      </c>
      <c r="I15" s="447" t="s">
        <v>387</v>
      </c>
      <c r="J15" s="446"/>
      <c r="K15" s="446"/>
      <c r="L15" s="447" t="s">
        <v>387</v>
      </c>
      <c r="M15" s="447" t="s">
        <v>387</v>
      </c>
      <c r="N15" s="447" t="s">
        <v>387</v>
      </c>
      <c r="O15" s="447" t="s">
        <v>387</v>
      </c>
      <c r="P15" s="447" t="s">
        <v>387</v>
      </c>
      <c r="R15" s="372"/>
      <c r="S15" s="373"/>
      <c r="T15" s="373"/>
      <c r="U15" s="373"/>
      <c r="V15" s="373"/>
      <c r="W15" s="373"/>
      <c r="X15" s="373"/>
      <c r="Y15" s="373"/>
      <c r="Z15" s="374"/>
      <c r="AM15" s="438" t="s">
        <v>10250</v>
      </c>
      <c r="AN15" s="438" t="s">
        <v>10232</v>
      </c>
      <c r="AO15" s="438"/>
      <c r="AP15" s="438"/>
    </row>
    <row r="16" spans="1:42" ht="15" thickBot="1" x14ac:dyDescent="0.2">
      <c r="A16" s="12" t="s">
        <v>1780</v>
      </c>
      <c r="B16" s="443" t="s">
        <v>190</v>
      </c>
      <c r="C16" s="42">
        <v>100</v>
      </c>
      <c r="D16" s="18" t="s">
        <v>858</v>
      </c>
      <c r="E16" s="18">
        <v>90</v>
      </c>
      <c r="F16" s="444" t="s">
        <v>393</v>
      </c>
      <c r="G16" s="277" t="s">
        <v>209</v>
      </c>
      <c r="H16" s="448" t="s">
        <v>387</v>
      </c>
      <c r="I16" s="447" t="s">
        <v>387</v>
      </c>
      <c r="J16" s="446"/>
      <c r="K16" s="447" t="s">
        <v>387</v>
      </c>
      <c r="L16" s="447" t="s">
        <v>387</v>
      </c>
      <c r="M16" s="447" t="s">
        <v>387</v>
      </c>
      <c r="N16" s="447" t="s">
        <v>387</v>
      </c>
      <c r="O16" s="447" t="s">
        <v>387</v>
      </c>
      <c r="P16" s="447" t="s">
        <v>387</v>
      </c>
      <c r="R16" s="375"/>
      <c r="S16" s="376"/>
      <c r="T16" s="376"/>
      <c r="U16" s="376"/>
      <c r="V16" s="376"/>
      <c r="W16" s="376"/>
      <c r="X16" s="376"/>
      <c r="Y16" s="376"/>
      <c r="Z16" s="377"/>
      <c r="AM16" s="438" t="s">
        <v>10251</v>
      </c>
      <c r="AN16" s="438" t="s">
        <v>10247</v>
      </c>
      <c r="AO16" s="438"/>
      <c r="AP16" s="438"/>
    </row>
    <row r="17" spans="1:42" ht="15" thickBot="1" x14ac:dyDescent="0.2">
      <c r="A17" s="12" t="s">
        <v>394</v>
      </c>
      <c r="B17" s="443" t="s">
        <v>194</v>
      </c>
      <c r="C17" s="42">
        <v>6</v>
      </c>
      <c r="D17" s="18" t="s">
        <v>395</v>
      </c>
      <c r="E17" s="18">
        <v>120</v>
      </c>
      <c r="F17" s="444" t="s">
        <v>386</v>
      </c>
      <c r="G17" s="277" t="s">
        <v>185</v>
      </c>
      <c r="H17" s="448" t="s">
        <v>387</v>
      </c>
      <c r="I17" s="447" t="s">
        <v>387</v>
      </c>
      <c r="J17" s="446"/>
      <c r="K17" s="446"/>
      <c r="L17" s="447" t="s">
        <v>387</v>
      </c>
      <c r="M17" s="447" t="s">
        <v>387</v>
      </c>
      <c r="N17" s="447" t="s">
        <v>387</v>
      </c>
      <c r="O17" s="447" t="s">
        <v>387</v>
      </c>
      <c r="P17" s="447" t="s">
        <v>387</v>
      </c>
      <c r="AM17" s="438" t="s">
        <v>10252</v>
      </c>
      <c r="AN17" s="438" t="s">
        <v>10236</v>
      </c>
      <c r="AO17" s="438"/>
      <c r="AP17" s="438"/>
    </row>
    <row r="18" spans="1:42" ht="14" x14ac:dyDescent="0.15">
      <c r="A18" s="12" t="s">
        <v>394</v>
      </c>
      <c r="B18" s="443" t="s">
        <v>206</v>
      </c>
      <c r="C18" s="42">
        <v>3</v>
      </c>
      <c r="D18" s="18" t="s">
        <v>395</v>
      </c>
      <c r="E18" s="18">
        <v>130</v>
      </c>
      <c r="F18" s="444" t="s">
        <v>386</v>
      </c>
      <c r="G18" s="277" t="s">
        <v>185</v>
      </c>
      <c r="H18" s="448" t="s">
        <v>387</v>
      </c>
      <c r="I18" s="447" t="s">
        <v>387</v>
      </c>
      <c r="J18" s="446"/>
      <c r="K18" s="446"/>
      <c r="L18" s="447" t="s">
        <v>387</v>
      </c>
      <c r="M18" s="447" t="s">
        <v>387</v>
      </c>
      <c r="N18" s="447" t="s">
        <v>387</v>
      </c>
      <c r="O18" s="447" t="s">
        <v>387</v>
      </c>
      <c r="P18" s="447" t="s">
        <v>387</v>
      </c>
      <c r="R18" s="378" t="s">
        <v>588</v>
      </c>
      <c r="S18" s="379"/>
      <c r="T18" s="379"/>
      <c r="U18" s="379"/>
      <c r="V18" s="379"/>
      <c r="W18" s="379"/>
      <c r="X18" s="379"/>
      <c r="Y18" s="379"/>
      <c r="Z18" s="380"/>
      <c r="AM18" s="438" t="s">
        <v>10253</v>
      </c>
      <c r="AN18" s="438" t="s">
        <v>10233</v>
      </c>
      <c r="AO18" s="438"/>
      <c r="AP18" s="438"/>
    </row>
    <row r="19" spans="1:42" ht="14" x14ac:dyDescent="0.15">
      <c r="A19" s="12" t="s">
        <v>394</v>
      </c>
      <c r="B19" s="443" t="s">
        <v>222</v>
      </c>
      <c r="C19" s="42">
        <v>103</v>
      </c>
      <c r="D19" s="18" t="s">
        <v>395</v>
      </c>
      <c r="E19" s="18">
        <v>120</v>
      </c>
      <c r="F19" s="444" t="s">
        <v>386</v>
      </c>
      <c r="G19" s="277" t="s">
        <v>260</v>
      </c>
      <c r="H19" s="448" t="s">
        <v>387</v>
      </c>
      <c r="I19" s="447" t="s">
        <v>387</v>
      </c>
      <c r="J19" s="446"/>
      <c r="K19" s="447" t="s">
        <v>387</v>
      </c>
      <c r="L19" s="447" t="s">
        <v>387</v>
      </c>
      <c r="M19" s="447" t="s">
        <v>387</v>
      </c>
      <c r="N19" s="447" t="s">
        <v>387</v>
      </c>
      <c r="O19" s="447" t="s">
        <v>387</v>
      </c>
      <c r="P19" s="447" t="s">
        <v>387</v>
      </c>
      <c r="R19" s="381"/>
      <c r="S19" s="382"/>
      <c r="T19" s="382"/>
      <c r="U19" s="382"/>
      <c r="V19" s="382"/>
      <c r="W19" s="382"/>
      <c r="X19" s="382"/>
      <c r="Y19" s="382"/>
      <c r="Z19" s="383"/>
      <c r="AM19" s="438" t="s">
        <v>10254</v>
      </c>
      <c r="AN19" s="438" t="s">
        <v>10255</v>
      </c>
      <c r="AO19" s="438"/>
      <c r="AP19" s="438"/>
    </row>
    <row r="20" spans="1:42" ht="14" x14ac:dyDescent="0.15">
      <c r="A20" s="12" t="s">
        <v>2107</v>
      </c>
      <c r="B20" s="443" t="s">
        <v>234</v>
      </c>
      <c r="C20" s="42">
        <v>20</v>
      </c>
      <c r="D20" s="18" t="s">
        <v>395</v>
      </c>
      <c r="E20" s="18">
        <v>100</v>
      </c>
      <c r="F20" s="444" t="s">
        <v>393</v>
      </c>
      <c r="G20" s="277" t="s">
        <v>181</v>
      </c>
      <c r="H20" s="448" t="s">
        <v>387</v>
      </c>
      <c r="I20" s="447" t="s">
        <v>387</v>
      </c>
      <c r="J20" s="446"/>
      <c r="K20" s="446"/>
      <c r="L20" s="447" t="s">
        <v>387</v>
      </c>
      <c r="M20" s="447" t="s">
        <v>387</v>
      </c>
      <c r="N20" s="447" t="s">
        <v>387</v>
      </c>
      <c r="O20" s="447" t="s">
        <v>387</v>
      </c>
      <c r="P20" s="447" t="s">
        <v>387</v>
      </c>
      <c r="R20" s="384"/>
      <c r="S20" s="385"/>
      <c r="T20" s="385"/>
      <c r="U20" s="385"/>
      <c r="V20" s="385"/>
      <c r="W20" s="385"/>
      <c r="X20" s="385"/>
      <c r="Y20" s="385"/>
      <c r="Z20" s="386"/>
      <c r="AM20" s="438" t="s">
        <v>10256</v>
      </c>
      <c r="AN20" s="438" t="s">
        <v>10257</v>
      </c>
      <c r="AO20" s="438"/>
      <c r="AP20" s="438"/>
    </row>
    <row r="21" spans="1:42" ht="15" thickBot="1" x14ac:dyDescent="0.2">
      <c r="A21" s="12" t="s">
        <v>2133</v>
      </c>
      <c r="B21" s="443" t="s">
        <v>234</v>
      </c>
      <c r="C21" s="42">
        <v>143</v>
      </c>
      <c r="D21" s="18" t="s">
        <v>395</v>
      </c>
      <c r="E21" s="18">
        <v>120</v>
      </c>
      <c r="F21" s="444" t="s">
        <v>1853</v>
      </c>
      <c r="G21" s="277" t="s">
        <v>213</v>
      </c>
      <c r="H21" s="448" t="s">
        <v>387</v>
      </c>
      <c r="I21" s="447" t="s">
        <v>387</v>
      </c>
      <c r="J21" s="446"/>
      <c r="K21" s="447" t="s">
        <v>387</v>
      </c>
      <c r="L21" s="447" t="s">
        <v>387</v>
      </c>
      <c r="M21" s="447" t="s">
        <v>387</v>
      </c>
      <c r="N21" s="447" t="s">
        <v>387</v>
      </c>
      <c r="O21" s="447" t="s">
        <v>387</v>
      </c>
      <c r="P21" s="447" t="s">
        <v>387</v>
      </c>
      <c r="R21" s="387"/>
      <c r="S21" s="388"/>
      <c r="T21" s="388"/>
      <c r="U21" s="388"/>
      <c r="V21" s="388"/>
      <c r="W21" s="388"/>
      <c r="X21" s="388"/>
      <c r="Y21" s="388"/>
      <c r="Z21" s="389"/>
      <c r="AM21" s="438" t="s">
        <v>10257</v>
      </c>
      <c r="AN21" s="438" t="s">
        <v>10258</v>
      </c>
      <c r="AO21" s="438"/>
      <c r="AP21" s="438"/>
    </row>
    <row r="22" spans="1:42" ht="14" x14ac:dyDescent="0.15">
      <c r="A22" s="12" t="s">
        <v>394</v>
      </c>
      <c r="B22" s="443" t="s">
        <v>238</v>
      </c>
      <c r="C22" s="42">
        <v>1</v>
      </c>
      <c r="D22" s="18" t="s">
        <v>395</v>
      </c>
      <c r="E22" s="18">
        <v>140</v>
      </c>
      <c r="F22" s="444" t="s">
        <v>386</v>
      </c>
      <c r="G22" s="277" t="s">
        <v>185</v>
      </c>
      <c r="H22" s="448" t="s">
        <v>387</v>
      </c>
      <c r="I22" s="447" t="s">
        <v>387</v>
      </c>
      <c r="J22" s="446"/>
      <c r="K22" s="446"/>
      <c r="L22" s="447" t="s">
        <v>387</v>
      </c>
      <c r="M22" s="447" t="s">
        <v>387</v>
      </c>
      <c r="N22" s="447" t="s">
        <v>387</v>
      </c>
      <c r="O22" s="447" t="s">
        <v>387</v>
      </c>
      <c r="P22" s="447" t="s">
        <v>387</v>
      </c>
      <c r="AM22" s="438" t="s">
        <v>10234</v>
      </c>
      <c r="AN22" s="438" t="s">
        <v>10259</v>
      </c>
      <c r="AO22" s="438"/>
      <c r="AP22" s="438"/>
    </row>
    <row r="23" spans="1:42" ht="14" x14ac:dyDescent="0.15">
      <c r="A23" s="12" t="s">
        <v>394</v>
      </c>
      <c r="B23" s="443" t="s">
        <v>281</v>
      </c>
      <c r="C23" s="42">
        <v>20</v>
      </c>
      <c r="D23" s="18" t="s">
        <v>395</v>
      </c>
      <c r="E23" s="18">
        <v>160</v>
      </c>
      <c r="F23" s="444" t="s">
        <v>386</v>
      </c>
      <c r="G23" s="277" t="s">
        <v>185</v>
      </c>
      <c r="H23" s="448" t="s">
        <v>387</v>
      </c>
      <c r="I23" s="447" t="s">
        <v>387</v>
      </c>
      <c r="J23" s="446"/>
      <c r="K23" s="446"/>
      <c r="L23" s="447" t="s">
        <v>387</v>
      </c>
      <c r="M23" s="447" t="s">
        <v>387</v>
      </c>
      <c r="N23" s="447" t="s">
        <v>387</v>
      </c>
      <c r="O23" s="447" t="s">
        <v>387</v>
      </c>
      <c r="P23" s="447" t="s">
        <v>387</v>
      </c>
      <c r="AM23" s="438" t="s">
        <v>10260</v>
      </c>
      <c r="AN23" s="438" t="s">
        <v>10257</v>
      </c>
      <c r="AO23" s="438"/>
      <c r="AP23" s="438"/>
    </row>
    <row r="24" spans="1:42" ht="14" x14ac:dyDescent="0.15">
      <c r="A24" s="12" t="s">
        <v>394</v>
      </c>
      <c r="B24" s="443" t="s">
        <v>284</v>
      </c>
      <c r="C24" s="42">
        <v>136</v>
      </c>
      <c r="D24" s="18" t="s">
        <v>395</v>
      </c>
      <c r="E24" s="18">
        <v>160</v>
      </c>
      <c r="F24" s="444" t="s">
        <v>386</v>
      </c>
      <c r="G24" s="277" t="s">
        <v>260</v>
      </c>
      <c r="H24" s="448" t="s">
        <v>387</v>
      </c>
      <c r="I24" s="447" t="s">
        <v>387</v>
      </c>
      <c r="J24" s="446"/>
      <c r="K24" s="447" t="s">
        <v>387</v>
      </c>
      <c r="L24" s="447" t="s">
        <v>387</v>
      </c>
      <c r="M24" s="447" t="s">
        <v>387</v>
      </c>
      <c r="N24" s="447" t="s">
        <v>387</v>
      </c>
      <c r="O24" s="447" t="s">
        <v>387</v>
      </c>
      <c r="P24" s="447" t="s">
        <v>387</v>
      </c>
      <c r="AM24" s="438" t="s">
        <v>10261</v>
      </c>
      <c r="AN24" s="438" t="s">
        <v>10262</v>
      </c>
      <c r="AO24" s="438"/>
      <c r="AP24" s="438"/>
    </row>
    <row r="25" spans="1:42" ht="14" x14ac:dyDescent="0.15">
      <c r="A25" s="12" t="s">
        <v>394</v>
      </c>
      <c r="B25" s="443" t="s">
        <v>293</v>
      </c>
      <c r="C25" s="42">
        <v>19</v>
      </c>
      <c r="D25" s="18" t="s">
        <v>395</v>
      </c>
      <c r="E25" s="18">
        <v>160</v>
      </c>
      <c r="F25" s="444" t="s">
        <v>386</v>
      </c>
      <c r="G25" s="277" t="s">
        <v>185</v>
      </c>
      <c r="H25" s="448" t="s">
        <v>387</v>
      </c>
      <c r="I25" s="447" t="s">
        <v>387</v>
      </c>
      <c r="J25" s="446"/>
      <c r="K25" s="446"/>
      <c r="L25" s="447" t="s">
        <v>387</v>
      </c>
      <c r="M25" s="447" t="s">
        <v>387</v>
      </c>
      <c r="N25" s="447" t="s">
        <v>387</v>
      </c>
      <c r="O25" s="447" t="s">
        <v>387</v>
      </c>
      <c r="P25" s="447" t="s">
        <v>387</v>
      </c>
      <c r="AM25" s="438" t="s">
        <v>10263</v>
      </c>
      <c r="AN25" s="438" t="s">
        <v>10256</v>
      </c>
      <c r="AO25" s="438"/>
      <c r="AP25" s="438"/>
    </row>
    <row r="26" spans="1:42" ht="14" x14ac:dyDescent="0.15">
      <c r="A26" s="12" t="s">
        <v>2571</v>
      </c>
      <c r="B26" s="443" t="s">
        <v>299</v>
      </c>
      <c r="C26" s="42">
        <v>11</v>
      </c>
      <c r="D26" s="18" t="s">
        <v>395</v>
      </c>
      <c r="E26" s="18">
        <v>180</v>
      </c>
      <c r="F26" s="444" t="s">
        <v>393</v>
      </c>
      <c r="G26" s="277" t="s">
        <v>189</v>
      </c>
      <c r="H26" s="448" t="s">
        <v>387</v>
      </c>
      <c r="I26" s="447" t="s">
        <v>387</v>
      </c>
      <c r="J26" s="446"/>
      <c r="K26" s="447" t="s">
        <v>387</v>
      </c>
      <c r="L26" s="447" t="s">
        <v>387</v>
      </c>
      <c r="M26" s="447" t="s">
        <v>387</v>
      </c>
      <c r="N26" s="447" t="s">
        <v>387</v>
      </c>
      <c r="O26" s="447" t="s">
        <v>387</v>
      </c>
      <c r="P26" s="447" t="s">
        <v>387</v>
      </c>
      <c r="AM26" s="438" t="s">
        <v>10264</v>
      </c>
      <c r="AN26" s="438" t="s">
        <v>10244</v>
      </c>
      <c r="AO26" s="438"/>
      <c r="AP26" s="438"/>
    </row>
    <row r="27" spans="1:42" ht="14" x14ac:dyDescent="0.15">
      <c r="A27" s="12" t="s">
        <v>2571</v>
      </c>
      <c r="B27" s="443" t="s">
        <v>299</v>
      </c>
      <c r="C27" s="42">
        <v>12</v>
      </c>
      <c r="D27" s="18" t="s">
        <v>395</v>
      </c>
      <c r="E27" s="18">
        <v>180</v>
      </c>
      <c r="F27" s="444" t="s">
        <v>393</v>
      </c>
      <c r="G27" s="277" t="s">
        <v>189</v>
      </c>
      <c r="H27" s="448" t="s">
        <v>387</v>
      </c>
      <c r="I27" s="447" t="s">
        <v>387</v>
      </c>
      <c r="J27" s="446"/>
      <c r="K27" s="447" t="s">
        <v>387</v>
      </c>
      <c r="L27" s="447" t="s">
        <v>387</v>
      </c>
      <c r="M27" s="447" t="s">
        <v>387</v>
      </c>
      <c r="N27" s="447" t="s">
        <v>387</v>
      </c>
      <c r="O27" s="447" t="s">
        <v>387</v>
      </c>
      <c r="P27" s="447" t="s">
        <v>387</v>
      </c>
      <c r="AM27" s="438" t="s">
        <v>10265</v>
      </c>
      <c r="AN27" s="438" t="s">
        <v>10246</v>
      </c>
      <c r="AO27" s="438"/>
      <c r="AP27" s="438"/>
    </row>
    <row r="28" spans="1:42" ht="14" x14ac:dyDescent="0.15">
      <c r="A28" s="12" t="s">
        <v>2572</v>
      </c>
      <c r="B28" s="443" t="s">
        <v>299</v>
      </c>
      <c r="C28" s="42">
        <v>13</v>
      </c>
      <c r="D28" s="18" t="s">
        <v>395</v>
      </c>
      <c r="E28" s="18">
        <v>220</v>
      </c>
      <c r="F28" s="444" t="s">
        <v>2515</v>
      </c>
      <c r="G28" s="277" t="s">
        <v>189</v>
      </c>
      <c r="H28" s="448" t="s">
        <v>387</v>
      </c>
      <c r="I28" s="447" t="s">
        <v>387</v>
      </c>
      <c r="J28" s="446"/>
      <c r="K28" s="447" t="s">
        <v>387</v>
      </c>
      <c r="L28" s="447" t="s">
        <v>387</v>
      </c>
      <c r="M28" s="447" t="s">
        <v>387</v>
      </c>
      <c r="N28" s="447" t="s">
        <v>387</v>
      </c>
      <c r="O28" s="447" t="s">
        <v>387</v>
      </c>
      <c r="P28" s="447" t="s">
        <v>387</v>
      </c>
      <c r="AM28" s="438" t="s">
        <v>10266</v>
      </c>
      <c r="AN28" s="438" t="s">
        <v>10248</v>
      </c>
      <c r="AO28" s="438"/>
      <c r="AP28" s="438"/>
    </row>
    <row r="29" spans="1:42" ht="14" x14ac:dyDescent="0.15">
      <c r="A29" s="12" t="s">
        <v>2572</v>
      </c>
      <c r="B29" s="443" t="s">
        <v>299</v>
      </c>
      <c r="C29" s="42">
        <v>69</v>
      </c>
      <c r="D29" s="18" t="s">
        <v>149</v>
      </c>
      <c r="E29" s="18">
        <v>230</v>
      </c>
      <c r="F29" s="444" t="s">
        <v>2515</v>
      </c>
      <c r="G29" s="277" t="s">
        <v>189</v>
      </c>
      <c r="H29" s="448" t="s">
        <v>387</v>
      </c>
      <c r="I29" s="447" t="s">
        <v>387</v>
      </c>
      <c r="J29" s="446"/>
      <c r="K29" s="447" t="s">
        <v>387</v>
      </c>
      <c r="L29" s="447" t="s">
        <v>387</v>
      </c>
      <c r="M29" s="447" t="s">
        <v>387</v>
      </c>
      <c r="N29" s="447" t="s">
        <v>387</v>
      </c>
      <c r="O29" s="447" t="s">
        <v>387</v>
      </c>
      <c r="P29" s="447" t="s">
        <v>387</v>
      </c>
      <c r="AM29" s="438" t="s">
        <v>10267</v>
      </c>
      <c r="AN29" s="438" t="s">
        <v>10268</v>
      </c>
      <c r="AO29" s="438"/>
      <c r="AP29" s="438"/>
    </row>
    <row r="30" spans="1:42" ht="14" x14ac:dyDescent="0.15">
      <c r="A30" s="12" t="s">
        <v>2571</v>
      </c>
      <c r="B30" s="443" t="s">
        <v>299</v>
      </c>
      <c r="C30" s="42">
        <v>100</v>
      </c>
      <c r="D30" s="18" t="s">
        <v>395</v>
      </c>
      <c r="E30" s="18">
        <v>180</v>
      </c>
      <c r="F30" s="444" t="s">
        <v>393</v>
      </c>
      <c r="G30" s="277" t="s">
        <v>257</v>
      </c>
      <c r="H30" s="448" t="s">
        <v>387</v>
      </c>
      <c r="I30" s="447" t="s">
        <v>387</v>
      </c>
      <c r="J30" s="446"/>
      <c r="K30" s="447" t="s">
        <v>387</v>
      </c>
      <c r="L30" s="447" t="s">
        <v>387</v>
      </c>
      <c r="M30" s="447" t="s">
        <v>387</v>
      </c>
      <c r="N30" s="447" t="s">
        <v>387</v>
      </c>
      <c r="O30" s="447" t="s">
        <v>387</v>
      </c>
      <c r="P30" s="447" t="s">
        <v>387</v>
      </c>
      <c r="AM30" s="438" t="s">
        <v>10269</v>
      </c>
      <c r="AN30" s="438" t="s">
        <v>10247</v>
      </c>
      <c r="AO30" s="438"/>
      <c r="AP30" s="438"/>
    </row>
    <row r="31" spans="1:42" ht="14" x14ac:dyDescent="0.15">
      <c r="A31" s="12" t="s">
        <v>2572</v>
      </c>
      <c r="B31" s="443" t="s">
        <v>299</v>
      </c>
      <c r="C31" s="42">
        <v>107</v>
      </c>
      <c r="D31" s="18" t="s">
        <v>395</v>
      </c>
      <c r="E31" s="18">
        <v>220</v>
      </c>
      <c r="F31" s="444" t="s">
        <v>2515</v>
      </c>
      <c r="G31" s="277" t="s">
        <v>260</v>
      </c>
      <c r="H31" s="448" t="s">
        <v>387</v>
      </c>
      <c r="I31" s="447" t="s">
        <v>387</v>
      </c>
      <c r="J31" s="446"/>
      <c r="K31" s="447" t="s">
        <v>387</v>
      </c>
      <c r="L31" s="447" t="s">
        <v>387</v>
      </c>
      <c r="M31" s="447" t="s">
        <v>387</v>
      </c>
      <c r="N31" s="447" t="s">
        <v>387</v>
      </c>
      <c r="O31" s="447" t="s">
        <v>387</v>
      </c>
      <c r="P31" s="447" t="s">
        <v>387</v>
      </c>
      <c r="AM31" s="438" t="s">
        <v>10270</v>
      </c>
      <c r="AN31" s="438" t="s">
        <v>10237</v>
      </c>
      <c r="AO31" s="438"/>
      <c r="AP31" s="438"/>
    </row>
    <row r="32" spans="1:42" ht="14" x14ac:dyDescent="0.15">
      <c r="A32" s="12" t="s">
        <v>2572</v>
      </c>
      <c r="B32" s="443" t="s">
        <v>299</v>
      </c>
      <c r="C32" s="42">
        <v>108</v>
      </c>
      <c r="D32" s="18" t="s">
        <v>149</v>
      </c>
      <c r="E32" s="18">
        <v>230</v>
      </c>
      <c r="F32" s="444" t="s">
        <v>2515</v>
      </c>
      <c r="G32" s="277" t="s">
        <v>260</v>
      </c>
      <c r="H32" s="448" t="s">
        <v>387</v>
      </c>
      <c r="I32" s="447" t="s">
        <v>387</v>
      </c>
      <c r="J32" s="446"/>
      <c r="K32" s="447" t="s">
        <v>387</v>
      </c>
      <c r="L32" s="447" t="s">
        <v>387</v>
      </c>
      <c r="M32" s="447" t="s">
        <v>387</v>
      </c>
      <c r="N32" s="447" t="s">
        <v>387</v>
      </c>
      <c r="O32" s="447" t="s">
        <v>387</v>
      </c>
      <c r="P32" s="447" t="s">
        <v>387</v>
      </c>
      <c r="AM32" s="438" t="s">
        <v>10271</v>
      </c>
      <c r="AN32" s="438" t="s">
        <v>10272</v>
      </c>
      <c r="AO32" s="438"/>
      <c r="AP32" s="438"/>
    </row>
    <row r="33" spans="1:42" ht="14" x14ac:dyDescent="0.15">
      <c r="A33" s="12" t="s">
        <v>2571</v>
      </c>
      <c r="B33" s="443" t="s">
        <v>326</v>
      </c>
      <c r="C33" s="42">
        <v>11</v>
      </c>
      <c r="D33" s="18" t="s">
        <v>395</v>
      </c>
      <c r="E33" s="18">
        <v>180</v>
      </c>
      <c r="F33" s="444" t="s">
        <v>393</v>
      </c>
      <c r="G33" s="277" t="s">
        <v>189</v>
      </c>
      <c r="H33" s="448" t="s">
        <v>387</v>
      </c>
      <c r="I33" s="447" t="s">
        <v>387</v>
      </c>
      <c r="J33" s="446"/>
      <c r="K33" s="447" t="s">
        <v>387</v>
      </c>
      <c r="L33" s="447" t="s">
        <v>387</v>
      </c>
      <c r="M33" s="447" t="s">
        <v>387</v>
      </c>
      <c r="N33" s="447" t="s">
        <v>387</v>
      </c>
      <c r="O33" s="447" t="s">
        <v>387</v>
      </c>
      <c r="P33" s="447" t="s">
        <v>387</v>
      </c>
      <c r="AM33" s="438" t="s">
        <v>10273</v>
      </c>
      <c r="AN33" s="438" t="s">
        <v>10244</v>
      </c>
      <c r="AO33" s="438"/>
      <c r="AP33" s="438"/>
    </row>
    <row r="34" spans="1:42" ht="15" thickBot="1" x14ac:dyDescent="0.2">
      <c r="A34" s="12" t="s">
        <v>2572</v>
      </c>
      <c r="B34" s="443" t="s">
        <v>326</v>
      </c>
      <c r="C34" s="42">
        <v>12</v>
      </c>
      <c r="D34" s="18" t="s">
        <v>395</v>
      </c>
      <c r="E34" s="18">
        <v>220</v>
      </c>
      <c r="F34" s="444" t="s">
        <v>2515</v>
      </c>
      <c r="G34" s="277" t="s">
        <v>189</v>
      </c>
      <c r="H34" s="448" t="s">
        <v>387</v>
      </c>
      <c r="I34" s="447" t="s">
        <v>387</v>
      </c>
      <c r="J34" s="446"/>
      <c r="K34" s="447" t="s">
        <v>387</v>
      </c>
      <c r="L34" s="447" t="s">
        <v>387</v>
      </c>
      <c r="M34" s="447" t="s">
        <v>387</v>
      </c>
      <c r="N34" s="447" t="s">
        <v>387</v>
      </c>
      <c r="O34" s="447" t="s">
        <v>387</v>
      </c>
      <c r="P34" s="447" t="s">
        <v>387</v>
      </c>
      <c r="AM34" s="438" t="s">
        <v>10274</v>
      </c>
      <c r="AN34" s="438" t="s">
        <v>10246</v>
      </c>
      <c r="AO34" s="438"/>
      <c r="AP34" s="438"/>
    </row>
    <row r="35" spans="1:42" ht="14" x14ac:dyDescent="0.15">
      <c r="A35" s="12" t="s">
        <v>394</v>
      </c>
      <c r="B35" s="443" t="s">
        <v>326</v>
      </c>
      <c r="C35" s="42" t="s">
        <v>2490</v>
      </c>
      <c r="D35" s="18" t="s">
        <v>395</v>
      </c>
      <c r="E35" s="18">
        <v>160</v>
      </c>
      <c r="F35" s="444" t="s">
        <v>386</v>
      </c>
      <c r="G35" s="277" t="s">
        <v>177</v>
      </c>
      <c r="H35" s="448" t="s">
        <v>387</v>
      </c>
      <c r="I35" s="447" t="s">
        <v>387</v>
      </c>
      <c r="J35" s="446"/>
      <c r="K35" s="447" t="s">
        <v>387</v>
      </c>
      <c r="L35" s="447" t="s">
        <v>387</v>
      </c>
      <c r="M35" s="447" t="s">
        <v>387</v>
      </c>
      <c r="N35" s="447" t="s">
        <v>387</v>
      </c>
      <c r="O35" s="447" t="s">
        <v>387</v>
      </c>
      <c r="P35" s="447" t="s">
        <v>387</v>
      </c>
      <c r="R35" s="363" t="s">
        <v>9567</v>
      </c>
      <c r="S35" s="364"/>
      <c r="T35" s="364"/>
      <c r="U35" s="364"/>
      <c r="V35" s="364"/>
      <c r="W35" s="364"/>
      <c r="X35" s="364"/>
      <c r="Y35" s="364"/>
      <c r="Z35" s="364"/>
      <c r="AA35" s="364"/>
      <c r="AB35" s="364"/>
      <c r="AC35" s="365"/>
      <c r="AM35" s="438" t="s">
        <v>10275</v>
      </c>
      <c r="AN35" s="438" t="s">
        <v>10276</v>
      </c>
      <c r="AO35" s="438"/>
      <c r="AP35" s="438"/>
    </row>
    <row r="36" spans="1:42" ht="14" x14ac:dyDescent="0.15">
      <c r="A36" s="12" t="s">
        <v>394</v>
      </c>
      <c r="B36" s="443" t="s">
        <v>332</v>
      </c>
      <c r="C36" s="42">
        <v>11</v>
      </c>
      <c r="D36" s="18" t="s">
        <v>395</v>
      </c>
      <c r="E36" s="18">
        <v>150</v>
      </c>
      <c r="F36" s="444" t="s">
        <v>386</v>
      </c>
      <c r="G36" s="277" t="s">
        <v>185</v>
      </c>
      <c r="H36" s="448" t="s">
        <v>387</v>
      </c>
      <c r="I36" s="447" t="s">
        <v>387</v>
      </c>
      <c r="J36" s="446"/>
      <c r="K36" s="446"/>
      <c r="L36" s="447" t="s">
        <v>387</v>
      </c>
      <c r="M36" s="447" t="s">
        <v>387</v>
      </c>
      <c r="N36" s="447" t="s">
        <v>387</v>
      </c>
      <c r="O36" s="447" t="s">
        <v>387</v>
      </c>
      <c r="P36" s="447" t="s">
        <v>387</v>
      </c>
      <c r="R36" s="366"/>
      <c r="S36" s="367"/>
      <c r="T36" s="367"/>
      <c r="U36" s="367"/>
      <c r="V36" s="367"/>
      <c r="W36" s="367"/>
      <c r="X36" s="367"/>
      <c r="Y36" s="367"/>
      <c r="Z36" s="367"/>
      <c r="AA36" s="367"/>
      <c r="AB36" s="367"/>
      <c r="AC36" s="368"/>
      <c r="AM36" s="438" t="s">
        <v>10277</v>
      </c>
      <c r="AN36" s="438" t="s">
        <v>10244</v>
      </c>
      <c r="AO36" s="438"/>
      <c r="AP36" s="438"/>
    </row>
    <row r="37" spans="1:42" ht="14" x14ac:dyDescent="0.15">
      <c r="A37" s="12" t="s">
        <v>2571</v>
      </c>
      <c r="B37" s="443" t="s">
        <v>332</v>
      </c>
      <c r="C37" s="42">
        <v>12</v>
      </c>
      <c r="D37" s="18" t="s">
        <v>395</v>
      </c>
      <c r="E37" s="18">
        <v>180</v>
      </c>
      <c r="F37" s="444" t="s">
        <v>393</v>
      </c>
      <c r="G37" s="277" t="s">
        <v>189</v>
      </c>
      <c r="H37" s="448" t="s">
        <v>387</v>
      </c>
      <c r="I37" s="447" t="s">
        <v>387</v>
      </c>
      <c r="J37" s="446"/>
      <c r="K37" s="447" t="s">
        <v>387</v>
      </c>
      <c r="L37" s="447" t="s">
        <v>387</v>
      </c>
      <c r="M37" s="447" t="s">
        <v>387</v>
      </c>
      <c r="N37" s="447" t="s">
        <v>387</v>
      </c>
      <c r="O37" s="447" t="s">
        <v>387</v>
      </c>
      <c r="P37" s="447" t="s">
        <v>387</v>
      </c>
      <c r="R37" s="366"/>
      <c r="S37" s="367"/>
      <c r="T37" s="367"/>
      <c r="U37" s="367"/>
      <c r="V37" s="367"/>
      <c r="W37" s="367"/>
      <c r="X37" s="367"/>
      <c r="Y37" s="367"/>
      <c r="Z37" s="367"/>
      <c r="AA37" s="367"/>
      <c r="AB37" s="367"/>
      <c r="AC37" s="368"/>
      <c r="AM37" s="438" t="s">
        <v>10278</v>
      </c>
      <c r="AN37" s="438" t="s">
        <v>10246</v>
      </c>
      <c r="AO37" s="438"/>
      <c r="AP37" s="438"/>
    </row>
    <row r="38" spans="1:42" ht="14" x14ac:dyDescent="0.15">
      <c r="A38" s="12" t="s">
        <v>2572</v>
      </c>
      <c r="B38" s="443" t="s">
        <v>332</v>
      </c>
      <c r="C38" s="42">
        <v>13</v>
      </c>
      <c r="D38" s="18" t="s">
        <v>395</v>
      </c>
      <c r="E38" s="18">
        <v>220</v>
      </c>
      <c r="F38" s="444" t="s">
        <v>2515</v>
      </c>
      <c r="G38" s="277" t="s">
        <v>189</v>
      </c>
      <c r="H38" s="448" t="s">
        <v>387</v>
      </c>
      <c r="I38" s="447" t="s">
        <v>387</v>
      </c>
      <c r="J38" s="446"/>
      <c r="K38" s="447" t="s">
        <v>387</v>
      </c>
      <c r="L38" s="447" t="s">
        <v>387</v>
      </c>
      <c r="M38" s="447" t="s">
        <v>387</v>
      </c>
      <c r="N38" s="447" t="s">
        <v>387</v>
      </c>
      <c r="O38" s="447" t="s">
        <v>387</v>
      </c>
      <c r="P38" s="447" t="s">
        <v>387</v>
      </c>
      <c r="R38" s="366"/>
      <c r="S38" s="367"/>
      <c r="T38" s="367"/>
      <c r="U38" s="367"/>
      <c r="V38" s="367"/>
      <c r="W38" s="367"/>
      <c r="X38" s="367"/>
      <c r="Y38" s="367"/>
      <c r="Z38" s="367"/>
      <c r="AA38" s="367"/>
      <c r="AB38" s="367"/>
      <c r="AC38" s="368"/>
      <c r="AM38" s="438" t="s">
        <v>10279</v>
      </c>
      <c r="AN38" s="438" t="s">
        <v>10248</v>
      </c>
      <c r="AO38" s="438"/>
      <c r="AP38" s="438"/>
    </row>
    <row r="39" spans="1:42" ht="14" x14ac:dyDescent="0.15">
      <c r="A39" s="12" t="s">
        <v>2896</v>
      </c>
      <c r="B39" s="443" t="s">
        <v>332</v>
      </c>
      <c r="C39" s="42">
        <v>75</v>
      </c>
      <c r="D39" s="18" t="s">
        <v>469</v>
      </c>
      <c r="E39" s="18"/>
      <c r="F39" s="444" t="s">
        <v>1542</v>
      </c>
      <c r="G39" s="277" t="s">
        <v>177</v>
      </c>
      <c r="H39" s="448" t="s">
        <v>387</v>
      </c>
      <c r="I39" s="447" t="s">
        <v>387</v>
      </c>
      <c r="J39" s="446"/>
      <c r="K39" s="446"/>
      <c r="L39" s="447" t="s">
        <v>387</v>
      </c>
      <c r="M39" s="447" t="s">
        <v>387</v>
      </c>
      <c r="N39" s="447" t="s">
        <v>387</v>
      </c>
      <c r="O39" s="447" t="s">
        <v>387</v>
      </c>
      <c r="P39" s="447" t="s">
        <v>387</v>
      </c>
      <c r="R39" s="366"/>
      <c r="S39" s="367"/>
      <c r="T39" s="367"/>
      <c r="U39" s="367"/>
      <c r="V39" s="367"/>
      <c r="W39" s="367"/>
      <c r="X39" s="367"/>
      <c r="Y39" s="367"/>
      <c r="Z39" s="367"/>
      <c r="AA39" s="367"/>
      <c r="AB39" s="367"/>
      <c r="AC39" s="368"/>
      <c r="AM39" s="438" t="s">
        <v>10280</v>
      </c>
      <c r="AN39" s="438" t="s">
        <v>10281</v>
      </c>
      <c r="AO39" s="438"/>
      <c r="AP39" s="438"/>
    </row>
    <row r="40" spans="1:42" ht="14" x14ac:dyDescent="0.15">
      <c r="A40" s="12" t="s">
        <v>2572</v>
      </c>
      <c r="B40" s="443" t="s">
        <v>332</v>
      </c>
      <c r="C40" s="42">
        <v>101</v>
      </c>
      <c r="D40" s="18" t="s">
        <v>395</v>
      </c>
      <c r="E40" s="18">
        <v>220</v>
      </c>
      <c r="F40" s="444" t="s">
        <v>2515</v>
      </c>
      <c r="G40" s="277" t="s">
        <v>257</v>
      </c>
      <c r="H40" s="448" t="s">
        <v>387</v>
      </c>
      <c r="I40" s="447" t="s">
        <v>387</v>
      </c>
      <c r="J40" s="446"/>
      <c r="K40" s="447" t="s">
        <v>387</v>
      </c>
      <c r="L40" s="447" t="s">
        <v>387</v>
      </c>
      <c r="M40" s="447" t="s">
        <v>387</v>
      </c>
      <c r="N40" s="447" t="s">
        <v>387</v>
      </c>
      <c r="O40" s="447" t="s">
        <v>387</v>
      </c>
      <c r="P40" s="447" t="s">
        <v>387</v>
      </c>
      <c r="R40" s="366"/>
      <c r="S40" s="367"/>
      <c r="T40" s="367"/>
      <c r="U40" s="367"/>
      <c r="V40" s="367"/>
      <c r="W40" s="367"/>
      <c r="X40" s="367"/>
      <c r="Y40" s="367"/>
      <c r="Z40" s="367"/>
      <c r="AA40" s="367"/>
      <c r="AB40" s="367"/>
      <c r="AC40" s="368"/>
      <c r="AM40" s="438" t="s">
        <v>10241</v>
      </c>
      <c r="AN40" s="438" t="s">
        <v>10282</v>
      </c>
      <c r="AO40" s="438"/>
      <c r="AP40" s="438"/>
    </row>
    <row r="41" spans="1:42" ht="14" x14ac:dyDescent="0.15">
      <c r="A41" s="12" t="s">
        <v>3024</v>
      </c>
      <c r="B41" s="443" t="s">
        <v>337</v>
      </c>
      <c r="C41" s="42">
        <v>20</v>
      </c>
      <c r="D41" s="18" t="s">
        <v>395</v>
      </c>
      <c r="E41" s="18">
        <v>250</v>
      </c>
      <c r="F41" s="444" t="s">
        <v>386</v>
      </c>
      <c r="G41" s="277" t="s">
        <v>193</v>
      </c>
      <c r="H41" s="448" t="s">
        <v>387</v>
      </c>
      <c r="I41" s="447" t="s">
        <v>387</v>
      </c>
      <c r="J41" s="446"/>
      <c r="K41" s="447" t="s">
        <v>387</v>
      </c>
      <c r="L41" s="447" t="s">
        <v>387</v>
      </c>
      <c r="M41" s="447" t="s">
        <v>387</v>
      </c>
      <c r="N41" s="447" t="s">
        <v>387</v>
      </c>
      <c r="O41" s="447" t="s">
        <v>387</v>
      </c>
      <c r="P41" s="447" t="s">
        <v>387</v>
      </c>
      <c r="R41" s="366"/>
      <c r="S41" s="367"/>
      <c r="T41" s="367"/>
      <c r="U41" s="367"/>
      <c r="V41" s="367"/>
      <c r="W41" s="367"/>
      <c r="X41" s="367"/>
      <c r="Y41" s="367"/>
      <c r="Z41" s="367"/>
      <c r="AA41" s="367"/>
      <c r="AB41" s="367"/>
      <c r="AC41" s="368"/>
      <c r="AM41" s="438" t="s">
        <v>10243</v>
      </c>
      <c r="AN41" s="438" t="s">
        <v>10257</v>
      </c>
      <c r="AO41" s="438"/>
      <c r="AP41" s="438"/>
    </row>
    <row r="42" spans="1:42" ht="14" x14ac:dyDescent="0.15">
      <c r="A42" s="12" t="s">
        <v>3024</v>
      </c>
      <c r="B42" s="443" t="s">
        <v>337</v>
      </c>
      <c r="C42" s="42">
        <v>150</v>
      </c>
      <c r="D42" s="18" t="s">
        <v>395</v>
      </c>
      <c r="E42" s="18">
        <v>250</v>
      </c>
      <c r="F42" s="444" t="s">
        <v>386</v>
      </c>
      <c r="G42" s="277" t="s">
        <v>260</v>
      </c>
      <c r="H42" s="448" t="s">
        <v>387</v>
      </c>
      <c r="I42" s="447" t="s">
        <v>387</v>
      </c>
      <c r="J42" s="446"/>
      <c r="K42" s="447" t="s">
        <v>387</v>
      </c>
      <c r="L42" s="447" t="s">
        <v>387</v>
      </c>
      <c r="M42" s="447" t="s">
        <v>387</v>
      </c>
      <c r="N42" s="447" t="s">
        <v>387</v>
      </c>
      <c r="O42" s="447" t="s">
        <v>387</v>
      </c>
      <c r="P42" s="447" t="s">
        <v>387</v>
      </c>
      <c r="R42" s="366"/>
      <c r="S42" s="367"/>
      <c r="T42" s="367"/>
      <c r="U42" s="367"/>
      <c r="V42" s="367"/>
      <c r="W42" s="367"/>
      <c r="X42" s="367"/>
      <c r="Y42" s="367"/>
      <c r="Z42" s="367"/>
      <c r="AA42" s="367"/>
      <c r="AB42" s="367"/>
      <c r="AC42" s="368"/>
      <c r="AM42" s="438" t="s">
        <v>10283</v>
      </c>
      <c r="AN42" s="438" t="s">
        <v>10284</v>
      </c>
      <c r="AO42" s="438"/>
      <c r="AP42" s="438"/>
    </row>
    <row r="43" spans="1:42" ht="14" x14ac:dyDescent="0.15">
      <c r="A43" s="12" t="s">
        <v>394</v>
      </c>
      <c r="B43" s="443" t="s">
        <v>345</v>
      </c>
      <c r="C43" s="42">
        <v>3</v>
      </c>
      <c r="D43" s="18" t="s">
        <v>395</v>
      </c>
      <c r="E43" s="18">
        <v>160</v>
      </c>
      <c r="F43" s="444" t="s">
        <v>386</v>
      </c>
      <c r="G43" s="277" t="s">
        <v>185</v>
      </c>
      <c r="H43" s="448" t="s">
        <v>387</v>
      </c>
      <c r="I43" s="447" t="s">
        <v>387</v>
      </c>
      <c r="J43" s="446"/>
      <c r="K43" s="446"/>
      <c r="L43" s="447" t="s">
        <v>387</v>
      </c>
      <c r="M43" s="447" t="s">
        <v>387</v>
      </c>
      <c r="N43" s="447" t="s">
        <v>387</v>
      </c>
      <c r="O43" s="447" t="s">
        <v>387</v>
      </c>
      <c r="P43" s="447" t="s">
        <v>387</v>
      </c>
      <c r="R43" s="366"/>
      <c r="S43" s="367"/>
      <c r="T43" s="367"/>
      <c r="U43" s="367"/>
      <c r="V43" s="367"/>
      <c r="W43" s="367"/>
      <c r="X43" s="367"/>
      <c r="Y43" s="367"/>
      <c r="Z43" s="367"/>
      <c r="AA43" s="367"/>
      <c r="AB43" s="367"/>
      <c r="AC43" s="368"/>
      <c r="AM43" s="438" t="s">
        <v>10285</v>
      </c>
      <c r="AN43" s="438" t="s">
        <v>10233</v>
      </c>
      <c r="AO43" s="438"/>
      <c r="AP43" s="438"/>
    </row>
    <row r="44" spans="1:42" ht="14" x14ac:dyDescent="0.15">
      <c r="A44" s="12" t="s">
        <v>394</v>
      </c>
      <c r="B44" s="443" t="s">
        <v>347</v>
      </c>
      <c r="C44" s="42">
        <v>14</v>
      </c>
      <c r="D44" s="18" t="s">
        <v>395</v>
      </c>
      <c r="E44" s="18">
        <v>150</v>
      </c>
      <c r="F44" s="444" t="s">
        <v>386</v>
      </c>
      <c r="G44" s="277" t="s">
        <v>181</v>
      </c>
      <c r="H44" s="448" t="s">
        <v>387</v>
      </c>
      <c r="I44" s="447" t="s">
        <v>387</v>
      </c>
      <c r="J44" s="446"/>
      <c r="K44" s="446"/>
      <c r="L44" s="447" t="s">
        <v>387</v>
      </c>
      <c r="M44" s="447" t="s">
        <v>387</v>
      </c>
      <c r="N44" s="447" t="s">
        <v>387</v>
      </c>
      <c r="O44" s="447" t="s">
        <v>387</v>
      </c>
      <c r="P44" s="447" t="s">
        <v>387</v>
      </c>
      <c r="R44" s="366"/>
      <c r="S44" s="367"/>
      <c r="T44" s="367"/>
      <c r="U44" s="367"/>
      <c r="V44" s="367"/>
      <c r="W44" s="367"/>
      <c r="X44" s="367"/>
      <c r="Y44" s="367"/>
      <c r="Z44" s="367"/>
      <c r="AA44" s="367"/>
      <c r="AB44" s="367"/>
      <c r="AC44" s="368"/>
      <c r="AM44" s="438" t="s">
        <v>10286</v>
      </c>
      <c r="AN44" s="438" t="s">
        <v>10250</v>
      </c>
      <c r="AO44" s="438"/>
      <c r="AP44" s="438"/>
    </row>
    <row r="45" spans="1:42" ht="14" x14ac:dyDescent="0.15">
      <c r="A45" s="12" t="s">
        <v>394</v>
      </c>
      <c r="B45" s="443" t="s">
        <v>348</v>
      </c>
      <c r="C45" s="42">
        <v>5</v>
      </c>
      <c r="D45" s="18" t="s">
        <v>395</v>
      </c>
      <c r="E45" s="18">
        <v>180</v>
      </c>
      <c r="F45" s="444" t="s">
        <v>386</v>
      </c>
      <c r="G45" s="277" t="s">
        <v>185</v>
      </c>
      <c r="H45" s="448" t="s">
        <v>387</v>
      </c>
      <c r="I45" s="447" t="s">
        <v>387</v>
      </c>
      <c r="J45" s="446"/>
      <c r="K45" s="447" t="s">
        <v>387</v>
      </c>
      <c r="L45" s="447" t="s">
        <v>387</v>
      </c>
      <c r="M45" s="447" t="s">
        <v>387</v>
      </c>
      <c r="N45" s="447" t="s">
        <v>387</v>
      </c>
      <c r="O45" s="447" t="s">
        <v>387</v>
      </c>
      <c r="P45" s="447" t="s">
        <v>387</v>
      </c>
      <c r="R45" s="366"/>
      <c r="S45" s="367"/>
      <c r="T45" s="367"/>
      <c r="U45" s="367"/>
      <c r="V45" s="367"/>
      <c r="W45" s="367"/>
      <c r="X45" s="367"/>
      <c r="Y45" s="367"/>
      <c r="Z45" s="367"/>
      <c r="AA45" s="367"/>
      <c r="AB45" s="367"/>
      <c r="AC45" s="368"/>
      <c r="AM45" s="438" t="s">
        <v>10287</v>
      </c>
      <c r="AN45" s="438" t="s">
        <v>10235</v>
      </c>
      <c r="AO45" s="438"/>
      <c r="AP45" s="438"/>
    </row>
    <row r="46" spans="1:42" ht="14" x14ac:dyDescent="0.15">
      <c r="A46" s="12" t="s">
        <v>3277</v>
      </c>
      <c r="B46" s="443" t="s">
        <v>349</v>
      </c>
      <c r="C46" s="42">
        <v>20</v>
      </c>
      <c r="D46" s="18" t="s">
        <v>395</v>
      </c>
      <c r="E46" s="18">
        <v>270</v>
      </c>
      <c r="F46" s="444" t="s">
        <v>393</v>
      </c>
      <c r="G46" s="277" t="s">
        <v>193</v>
      </c>
      <c r="H46" s="448" t="s">
        <v>387</v>
      </c>
      <c r="I46" s="447" t="s">
        <v>387</v>
      </c>
      <c r="J46" s="446"/>
      <c r="K46" s="447" t="s">
        <v>387</v>
      </c>
      <c r="L46" s="447" t="s">
        <v>387</v>
      </c>
      <c r="M46" s="447" t="s">
        <v>387</v>
      </c>
      <c r="N46" s="447" t="s">
        <v>387</v>
      </c>
      <c r="O46" s="447" t="s">
        <v>387</v>
      </c>
      <c r="P46" s="447" t="s">
        <v>387</v>
      </c>
      <c r="R46" s="366"/>
      <c r="S46" s="367"/>
      <c r="T46" s="367"/>
      <c r="U46" s="367"/>
      <c r="V46" s="367"/>
      <c r="W46" s="367"/>
      <c r="X46" s="367"/>
      <c r="Y46" s="367"/>
      <c r="Z46" s="367"/>
      <c r="AA46" s="367"/>
      <c r="AB46" s="367"/>
      <c r="AC46" s="368"/>
      <c r="AM46" s="438" t="s">
        <v>10288</v>
      </c>
      <c r="AN46" s="438" t="s">
        <v>10257</v>
      </c>
      <c r="AO46" s="438"/>
      <c r="AP46" s="438"/>
    </row>
    <row r="47" spans="1:42" ht="14" x14ac:dyDescent="0.15">
      <c r="A47" s="12" t="s">
        <v>3277</v>
      </c>
      <c r="B47" s="443" t="s">
        <v>349</v>
      </c>
      <c r="C47" s="42">
        <v>194</v>
      </c>
      <c r="D47" s="18" t="s">
        <v>395</v>
      </c>
      <c r="E47" s="18">
        <v>270</v>
      </c>
      <c r="F47" s="444" t="s">
        <v>393</v>
      </c>
      <c r="G47" s="277" t="s">
        <v>257</v>
      </c>
      <c r="H47" s="448" t="s">
        <v>387</v>
      </c>
      <c r="I47" s="447" t="s">
        <v>387</v>
      </c>
      <c r="J47" s="446"/>
      <c r="K47" s="447" t="s">
        <v>387</v>
      </c>
      <c r="L47" s="447" t="s">
        <v>387</v>
      </c>
      <c r="M47" s="447" t="s">
        <v>387</v>
      </c>
      <c r="N47" s="447" t="s">
        <v>387</v>
      </c>
      <c r="O47" s="447" t="s">
        <v>387</v>
      </c>
      <c r="P47" s="447" t="s">
        <v>387</v>
      </c>
      <c r="R47" s="366"/>
      <c r="S47" s="367"/>
      <c r="T47" s="367"/>
      <c r="U47" s="367"/>
      <c r="V47" s="367"/>
      <c r="W47" s="367"/>
      <c r="X47" s="367"/>
      <c r="Y47" s="367"/>
      <c r="Z47" s="367"/>
      <c r="AA47" s="367"/>
      <c r="AB47" s="367"/>
      <c r="AC47" s="368"/>
      <c r="AM47" s="438" t="s">
        <v>10289</v>
      </c>
      <c r="AN47" s="438" t="s">
        <v>10290</v>
      </c>
      <c r="AO47" s="438"/>
      <c r="AP47" s="438"/>
    </row>
    <row r="48" spans="1:42" ht="14" x14ac:dyDescent="0.15">
      <c r="A48" s="12" t="s">
        <v>3277</v>
      </c>
      <c r="B48" s="443" t="s">
        <v>349</v>
      </c>
      <c r="C48" s="42">
        <v>217</v>
      </c>
      <c r="D48" s="18" t="s">
        <v>395</v>
      </c>
      <c r="E48" s="18">
        <v>270</v>
      </c>
      <c r="F48" s="444" t="s">
        <v>393</v>
      </c>
      <c r="G48" s="277" t="s">
        <v>260</v>
      </c>
      <c r="H48" s="448" t="s">
        <v>387</v>
      </c>
      <c r="I48" s="447" t="s">
        <v>387</v>
      </c>
      <c r="J48" s="446"/>
      <c r="K48" s="447" t="s">
        <v>387</v>
      </c>
      <c r="L48" s="447" t="s">
        <v>387</v>
      </c>
      <c r="M48" s="447" t="s">
        <v>387</v>
      </c>
      <c r="N48" s="447" t="s">
        <v>387</v>
      </c>
      <c r="O48" s="447" t="s">
        <v>387</v>
      </c>
      <c r="P48" s="447" t="s">
        <v>387</v>
      </c>
      <c r="R48" s="366"/>
      <c r="S48" s="367"/>
      <c r="T48" s="367"/>
      <c r="U48" s="367"/>
      <c r="V48" s="367"/>
      <c r="W48" s="367"/>
      <c r="X48" s="367"/>
      <c r="Y48" s="367"/>
      <c r="Z48" s="367"/>
      <c r="AA48" s="367"/>
      <c r="AB48" s="367"/>
      <c r="AC48" s="368"/>
      <c r="AM48" s="438" t="s">
        <v>10291</v>
      </c>
      <c r="AN48" s="438" t="s">
        <v>10292</v>
      </c>
      <c r="AO48" s="438"/>
      <c r="AP48" s="438"/>
    </row>
    <row r="49" spans="1:42" ht="14" x14ac:dyDescent="0.15">
      <c r="A49" s="12" t="s">
        <v>3024</v>
      </c>
      <c r="B49" s="443" t="s">
        <v>351</v>
      </c>
      <c r="C49" s="42">
        <v>9</v>
      </c>
      <c r="D49" s="18" t="s">
        <v>395</v>
      </c>
      <c r="E49" s="18">
        <v>250</v>
      </c>
      <c r="F49" s="444" t="s">
        <v>386</v>
      </c>
      <c r="G49" s="277" t="s">
        <v>193</v>
      </c>
      <c r="H49" s="448" t="s">
        <v>387</v>
      </c>
      <c r="I49" s="447" t="s">
        <v>387</v>
      </c>
      <c r="J49" s="446"/>
      <c r="K49" s="447" t="s">
        <v>387</v>
      </c>
      <c r="L49" s="447" t="s">
        <v>387</v>
      </c>
      <c r="M49" s="447" t="s">
        <v>387</v>
      </c>
      <c r="N49" s="447" t="s">
        <v>387</v>
      </c>
      <c r="O49" s="447" t="s">
        <v>387</v>
      </c>
      <c r="P49" s="447" t="s">
        <v>387</v>
      </c>
      <c r="R49" s="366"/>
      <c r="S49" s="367"/>
      <c r="T49" s="367"/>
      <c r="U49" s="367"/>
      <c r="V49" s="367"/>
      <c r="W49" s="367"/>
      <c r="X49" s="367"/>
      <c r="Y49" s="367"/>
      <c r="Z49" s="367"/>
      <c r="AA49" s="367"/>
      <c r="AB49" s="367"/>
      <c r="AC49" s="368"/>
      <c r="AM49" s="438" t="s">
        <v>10293</v>
      </c>
      <c r="AN49" s="438" t="s">
        <v>10240</v>
      </c>
      <c r="AO49" s="438"/>
      <c r="AP49" s="438"/>
    </row>
    <row r="50" spans="1:42" ht="14" x14ac:dyDescent="0.15">
      <c r="A50" s="12" t="s">
        <v>3024</v>
      </c>
      <c r="B50" s="443" t="s">
        <v>351</v>
      </c>
      <c r="C50" s="42" t="s">
        <v>3415</v>
      </c>
      <c r="D50" s="18" t="s">
        <v>395</v>
      </c>
      <c r="E50" s="18">
        <v>250</v>
      </c>
      <c r="F50" s="444" t="s">
        <v>386</v>
      </c>
      <c r="G50" s="277" t="s">
        <v>257</v>
      </c>
      <c r="H50" s="448" t="s">
        <v>387</v>
      </c>
      <c r="I50" s="447" t="s">
        <v>387</v>
      </c>
      <c r="J50" s="446"/>
      <c r="K50" s="447" t="s">
        <v>387</v>
      </c>
      <c r="L50" s="447" t="s">
        <v>387</v>
      </c>
      <c r="M50" s="447" t="s">
        <v>387</v>
      </c>
      <c r="N50" s="447" t="s">
        <v>387</v>
      </c>
      <c r="O50" s="447" t="s">
        <v>387</v>
      </c>
      <c r="P50" s="447" t="s">
        <v>387</v>
      </c>
      <c r="R50" s="366"/>
      <c r="S50" s="367"/>
      <c r="T50" s="367"/>
      <c r="U50" s="367"/>
      <c r="V50" s="367"/>
      <c r="W50" s="367"/>
      <c r="X50" s="367"/>
      <c r="Y50" s="367"/>
      <c r="Z50" s="367"/>
      <c r="AA50" s="367"/>
      <c r="AB50" s="367"/>
      <c r="AC50" s="368"/>
      <c r="AM50" s="438" t="s">
        <v>10294</v>
      </c>
      <c r="AN50" s="438" t="s">
        <v>10295</v>
      </c>
      <c r="AO50" s="438"/>
      <c r="AP50" s="438"/>
    </row>
    <row r="51" spans="1:42" ht="14" x14ac:dyDescent="0.15">
      <c r="A51" s="12" t="s">
        <v>3464</v>
      </c>
      <c r="B51" s="443" t="s">
        <v>352</v>
      </c>
      <c r="C51" s="42">
        <v>22</v>
      </c>
      <c r="D51" s="18" t="s">
        <v>395</v>
      </c>
      <c r="E51" s="18">
        <v>270</v>
      </c>
      <c r="F51" s="444" t="s">
        <v>393</v>
      </c>
      <c r="G51" s="277" t="s">
        <v>193</v>
      </c>
      <c r="H51" s="448" t="s">
        <v>387</v>
      </c>
      <c r="I51" s="447" t="s">
        <v>387</v>
      </c>
      <c r="J51" s="446"/>
      <c r="K51" s="447" t="s">
        <v>387</v>
      </c>
      <c r="L51" s="447" t="s">
        <v>387</v>
      </c>
      <c r="M51" s="447" t="s">
        <v>387</v>
      </c>
      <c r="N51" s="447" t="s">
        <v>387</v>
      </c>
      <c r="O51" s="447" t="s">
        <v>387</v>
      </c>
      <c r="P51" s="447" t="s">
        <v>387</v>
      </c>
      <c r="R51" s="366"/>
      <c r="S51" s="367"/>
      <c r="T51" s="367"/>
      <c r="U51" s="367"/>
      <c r="V51" s="367"/>
      <c r="W51" s="367"/>
      <c r="X51" s="367"/>
      <c r="Y51" s="367"/>
      <c r="Z51" s="367"/>
      <c r="AA51" s="367"/>
      <c r="AB51" s="367"/>
      <c r="AC51" s="368"/>
      <c r="AM51" s="438" t="s">
        <v>10296</v>
      </c>
      <c r="AN51" s="438" t="s">
        <v>10260</v>
      </c>
      <c r="AO51" s="438"/>
      <c r="AP51" s="438"/>
    </row>
    <row r="52" spans="1:42" ht="14" x14ac:dyDescent="0.15">
      <c r="A52" s="12" t="s">
        <v>3464</v>
      </c>
      <c r="B52" s="443" t="s">
        <v>352</v>
      </c>
      <c r="C52" s="42">
        <v>212</v>
      </c>
      <c r="D52" s="18" t="s">
        <v>395</v>
      </c>
      <c r="E52" s="18">
        <v>270</v>
      </c>
      <c r="F52" s="444" t="s">
        <v>393</v>
      </c>
      <c r="G52" s="277" t="s">
        <v>257</v>
      </c>
      <c r="H52" s="448" t="s">
        <v>387</v>
      </c>
      <c r="I52" s="447" t="s">
        <v>387</v>
      </c>
      <c r="J52" s="446"/>
      <c r="K52" s="447" t="s">
        <v>387</v>
      </c>
      <c r="L52" s="447" t="s">
        <v>387</v>
      </c>
      <c r="M52" s="447" t="s">
        <v>387</v>
      </c>
      <c r="N52" s="447" t="s">
        <v>387</v>
      </c>
      <c r="O52" s="447" t="s">
        <v>387</v>
      </c>
      <c r="P52" s="447" t="s">
        <v>387</v>
      </c>
      <c r="R52" s="366"/>
      <c r="S52" s="367"/>
      <c r="T52" s="367"/>
      <c r="U52" s="367"/>
      <c r="V52" s="367"/>
      <c r="W52" s="367"/>
      <c r="X52" s="367"/>
      <c r="Y52" s="367"/>
      <c r="Z52" s="367"/>
      <c r="AA52" s="367"/>
      <c r="AB52" s="367"/>
      <c r="AC52" s="368"/>
      <c r="AM52" s="438" t="s">
        <v>10297</v>
      </c>
      <c r="AN52" s="438" t="s">
        <v>10298</v>
      </c>
      <c r="AO52" s="438"/>
      <c r="AP52" s="438"/>
    </row>
    <row r="53" spans="1:42" ht="14" x14ac:dyDescent="0.15">
      <c r="A53" s="12" t="s">
        <v>3464</v>
      </c>
      <c r="B53" s="443" t="s">
        <v>352</v>
      </c>
      <c r="C53" s="42">
        <v>251</v>
      </c>
      <c r="D53" s="18" t="s">
        <v>395</v>
      </c>
      <c r="E53" s="18">
        <v>270</v>
      </c>
      <c r="F53" s="444" t="s">
        <v>393</v>
      </c>
      <c r="G53" s="277" t="s">
        <v>260</v>
      </c>
      <c r="H53" s="448" t="s">
        <v>387</v>
      </c>
      <c r="I53" s="447" t="s">
        <v>387</v>
      </c>
      <c r="J53" s="446"/>
      <c r="K53" s="447" t="s">
        <v>387</v>
      </c>
      <c r="L53" s="447" t="s">
        <v>387</v>
      </c>
      <c r="M53" s="447" t="s">
        <v>387</v>
      </c>
      <c r="N53" s="447" t="s">
        <v>387</v>
      </c>
      <c r="O53" s="447" t="s">
        <v>387</v>
      </c>
      <c r="P53" s="447" t="s">
        <v>387</v>
      </c>
      <c r="R53" s="366"/>
      <c r="S53" s="367"/>
      <c r="T53" s="367"/>
      <c r="U53" s="367"/>
      <c r="V53" s="367"/>
      <c r="W53" s="367"/>
      <c r="X53" s="367"/>
      <c r="Y53" s="367"/>
      <c r="Z53" s="367"/>
      <c r="AA53" s="367"/>
      <c r="AB53" s="367"/>
      <c r="AC53" s="368"/>
      <c r="AM53" s="438" t="s">
        <v>10299</v>
      </c>
      <c r="AN53" s="438" t="s">
        <v>10300</v>
      </c>
      <c r="AO53" s="438"/>
      <c r="AP53" s="438"/>
    </row>
    <row r="54" spans="1:42" ht="14" x14ac:dyDescent="0.15">
      <c r="A54" s="12" t="s">
        <v>3670</v>
      </c>
      <c r="B54" s="443" t="s">
        <v>355</v>
      </c>
      <c r="C54" s="42">
        <v>19</v>
      </c>
      <c r="D54" s="18" t="s">
        <v>395</v>
      </c>
      <c r="E54" s="18">
        <v>220</v>
      </c>
      <c r="F54" s="444" t="s">
        <v>393</v>
      </c>
      <c r="G54" s="277" t="s">
        <v>197</v>
      </c>
      <c r="H54" s="448" t="s">
        <v>387</v>
      </c>
      <c r="I54" s="447" t="s">
        <v>387</v>
      </c>
      <c r="J54" s="446"/>
      <c r="K54" s="447" t="s">
        <v>387</v>
      </c>
      <c r="L54" s="447" t="s">
        <v>387</v>
      </c>
      <c r="M54" s="447" t="s">
        <v>387</v>
      </c>
      <c r="N54" s="447" t="s">
        <v>387</v>
      </c>
      <c r="O54" s="447" t="s">
        <v>387</v>
      </c>
      <c r="P54" s="447" t="s">
        <v>387</v>
      </c>
      <c r="R54" s="366"/>
      <c r="S54" s="367"/>
      <c r="T54" s="367"/>
      <c r="U54" s="367"/>
      <c r="V54" s="367"/>
      <c r="W54" s="367"/>
      <c r="X54" s="367"/>
      <c r="Y54" s="367"/>
      <c r="Z54" s="367"/>
      <c r="AA54" s="367"/>
      <c r="AB54" s="367"/>
      <c r="AC54" s="368"/>
      <c r="AM54" s="438" t="s">
        <v>10301</v>
      </c>
      <c r="AN54" s="438" t="s">
        <v>10256</v>
      </c>
      <c r="AO54" s="438"/>
      <c r="AP54" s="438"/>
    </row>
    <row r="55" spans="1:42" ht="14" x14ac:dyDescent="0.15">
      <c r="A55" s="12" t="s">
        <v>3671</v>
      </c>
      <c r="B55" s="443" t="s">
        <v>355</v>
      </c>
      <c r="C55" s="42">
        <v>20</v>
      </c>
      <c r="D55" s="18" t="s">
        <v>395</v>
      </c>
      <c r="E55" s="18">
        <v>330</v>
      </c>
      <c r="F55" s="444" t="s">
        <v>3519</v>
      </c>
      <c r="G55" s="277" t="s">
        <v>197</v>
      </c>
      <c r="H55" s="448" t="s">
        <v>387</v>
      </c>
      <c r="I55" s="447" t="s">
        <v>387</v>
      </c>
      <c r="J55" s="446"/>
      <c r="K55" s="447" t="s">
        <v>387</v>
      </c>
      <c r="L55" s="447" t="s">
        <v>387</v>
      </c>
      <c r="M55" s="447" t="s">
        <v>387</v>
      </c>
      <c r="N55" s="447" t="s">
        <v>387</v>
      </c>
      <c r="O55" s="447" t="s">
        <v>387</v>
      </c>
      <c r="P55" s="447" t="s">
        <v>387</v>
      </c>
      <c r="R55" s="366"/>
      <c r="S55" s="367"/>
      <c r="T55" s="367"/>
      <c r="U55" s="367"/>
      <c r="V55" s="367"/>
      <c r="W55" s="367"/>
      <c r="X55" s="367"/>
      <c r="Y55" s="367"/>
      <c r="Z55" s="367"/>
      <c r="AA55" s="367"/>
      <c r="AB55" s="367"/>
      <c r="AC55" s="368"/>
      <c r="AM55" s="438" t="s">
        <v>10302</v>
      </c>
      <c r="AN55" s="438" t="s">
        <v>10257</v>
      </c>
      <c r="AO55" s="438"/>
      <c r="AP55" s="438"/>
    </row>
    <row r="56" spans="1:42" ht="14" x14ac:dyDescent="0.15">
      <c r="A56" s="12" t="s">
        <v>3671</v>
      </c>
      <c r="B56" s="443" t="s">
        <v>3715</v>
      </c>
      <c r="C56" s="42">
        <v>74</v>
      </c>
      <c r="D56" s="18" t="s">
        <v>395</v>
      </c>
      <c r="E56" s="18">
        <v>330</v>
      </c>
      <c r="F56" s="444" t="s">
        <v>3519</v>
      </c>
      <c r="G56" s="277" t="s">
        <v>260</v>
      </c>
      <c r="H56" s="448" t="s">
        <v>387</v>
      </c>
      <c r="I56" s="447" t="s">
        <v>387</v>
      </c>
      <c r="J56" s="446"/>
      <c r="K56" s="447" t="s">
        <v>387</v>
      </c>
      <c r="L56" s="447" t="s">
        <v>387</v>
      </c>
      <c r="M56" s="447" t="s">
        <v>387</v>
      </c>
      <c r="N56" s="447" t="s">
        <v>387</v>
      </c>
      <c r="O56" s="447" t="s">
        <v>387</v>
      </c>
      <c r="P56" s="447" t="s">
        <v>387</v>
      </c>
      <c r="R56" s="366"/>
      <c r="S56" s="367"/>
      <c r="T56" s="367"/>
      <c r="U56" s="367"/>
      <c r="V56" s="367"/>
      <c r="W56" s="367"/>
      <c r="X56" s="367"/>
      <c r="Y56" s="367"/>
      <c r="Z56" s="367"/>
      <c r="AA56" s="367"/>
      <c r="AB56" s="367"/>
      <c r="AC56" s="368"/>
      <c r="AM56" s="438" t="s">
        <v>10303</v>
      </c>
      <c r="AN56" s="438" t="s">
        <v>10304</v>
      </c>
      <c r="AO56" s="438"/>
      <c r="AP56" s="438"/>
    </row>
    <row r="57" spans="1:42" ht="14" x14ac:dyDescent="0.15">
      <c r="A57" s="12" t="s">
        <v>3670</v>
      </c>
      <c r="B57" s="443" t="s">
        <v>3715</v>
      </c>
      <c r="C57" s="42">
        <v>79</v>
      </c>
      <c r="D57" s="18" t="s">
        <v>395</v>
      </c>
      <c r="E57" s="18">
        <v>220</v>
      </c>
      <c r="F57" s="444" t="s">
        <v>393</v>
      </c>
      <c r="G57" s="277" t="s">
        <v>260</v>
      </c>
      <c r="H57" s="448" t="s">
        <v>387</v>
      </c>
      <c r="I57" s="447" t="s">
        <v>387</v>
      </c>
      <c r="J57" s="446"/>
      <c r="K57" s="447" t="s">
        <v>387</v>
      </c>
      <c r="L57" s="447" t="s">
        <v>387</v>
      </c>
      <c r="M57" s="447" t="s">
        <v>387</v>
      </c>
      <c r="N57" s="447" t="s">
        <v>387</v>
      </c>
      <c r="O57" s="447" t="s">
        <v>387</v>
      </c>
      <c r="P57" s="447" t="s">
        <v>387</v>
      </c>
      <c r="R57" s="366"/>
      <c r="S57" s="367"/>
      <c r="T57" s="367"/>
      <c r="U57" s="367"/>
      <c r="V57" s="367"/>
      <c r="W57" s="367"/>
      <c r="X57" s="367"/>
      <c r="Y57" s="367"/>
      <c r="Z57" s="367"/>
      <c r="AA57" s="367"/>
      <c r="AB57" s="367"/>
      <c r="AC57" s="368"/>
      <c r="AM57" s="438" t="s">
        <v>10305</v>
      </c>
      <c r="AN57" s="438" t="s">
        <v>10306</v>
      </c>
      <c r="AO57" s="438"/>
      <c r="AP57" s="438"/>
    </row>
    <row r="58" spans="1:42" ht="14" x14ac:dyDescent="0.15">
      <c r="A58" s="12" t="s">
        <v>394</v>
      </c>
      <c r="B58" s="443" t="s">
        <v>357</v>
      </c>
      <c r="C58" s="42">
        <v>25</v>
      </c>
      <c r="D58" s="18" t="s">
        <v>395</v>
      </c>
      <c r="E58" s="18">
        <v>170</v>
      </c>
      <c r="F58" s="444" t="s">
        <v>386</v>
      </c>
      <c r="G58" s="277" t="s">
        <v>181</v>
      </c>
      <c r="H58" s="448" t="s">
        <v>387</v>
      </c>
      <c r="I58" s="447" t="s">
        <v>387</v>
      </c>
      <c r="J58" s="446"/>
      <c r="K58" s="446"/>
      <c r="L58" s="447" t="s">
        <v>387</v>
      </c>
      <c r="M58" s="447" t="s">
        <v>387</v>
      </c>
      <c r="N58" s="447" t="s">
        <v>387</v>
      </c>
      <c r="O58" s="447" t="s">
        <v>387</v>
      </c>
      <c r="P58" s="447" t="s">
        <v>387</v>
      </c>
      <c r="R58" s="366"/>
      <c r="S58" s="367"/>
      <c r="T58" s="367"/>
      <c r="U58" s="367"/>
      <c r="V58" s="367"/>
      <c r="W58" s="367"/>
      <c r="X58" s="367"/>
      <c r="Y58" s="367"/>
      <c r="Z58" s="367"/>
      <c r="AA58" s="367"/>
      <c r="AB58" s="367"/>
      <c r="AC58" s="368"/>
      <c r="AM58" s="438" t="s">
        <v>10307</v>
      </c>
      <c r="AN58" s="438" t="s">
        <v>10264</v>
      </c>
      <c r="AO58" s="438"/>
      <c r="AP58" s="438"/>
    </row>
    <row r="59" spans="1:42" ht="14" x14ac:dyDescent="0.15">
      <c r="A59" s="12" t="s">
        <v>3671</v>
      </c>
      <c r="B59" s="443" t="s">
        <v>358</v>
      </c>
      <c r="C59" s="42" t="s">
        <v>3926</v>
      </c>
      <c r="D59" s="18" t="s">
        <v>395</v>
      </c>
      <c r="E59" s="18">
        <v>330</v>
      </c>
      <c r="F59" s="444" t="s">
        <v>3519</v>
      </c>
      <c r="G59" s="277" t="s">
        <v>257</v>
      </c>
      <c r="H59" s="448" t="s">
        <v>387</v>
      </c>
      <c r="I59" s="447" t="s">
        <v>387</v>
      </c>
      <c r="J59" s="446"/>
      <c r="K59" s="447" t="s">
        <v>387</v>
      </c>
      <c r="L59" s="447" t="s">
        <v>387</v>
      </c>
      <c r="M59" s="447" t="s">
        <v>387</v>
      </c>
      <c r="N59" s="447" t="s">
        <v>387</v>
      </c>
      <c r="O59" s="447" t="s">
        <v>387</v>
      </c>
      <c r="P59" s="447" t="s">
        <v>387</v>
      </c>
      <c r="R59" s="366"/>
      <c r="S59" s="367"/>
      <c r="T59" s="367"/>
      <c r="U59" s="367"/>
      <c r="V59" s="367"/>
      <c r="W59" s="367"/>
      <c r="X59" s="367"/>
      <c r="Y59" s="367"/>
      <c r="Z59" s="367"/>
      <c r="AA59" s="367"/>
      <c r="AB59" s="367"/>
      <c r="AC59" s="368"/>
      <c r="AM59" s="438" t="s">
        <v>10308</v>
      </c>
      <c r="AN59" s="438" t="s">
        <v>10309</v>
      </c>
      <c r="AO59" s="438"/>
      <c r="AP59" s="438"/>
    </row>
    <row r="60" spans="1:42" ht="14" x14ac:dyDescent="0.15">
      <c r="A60" s="12" t="s">
        <v>394</v>
      </c>
      <c r="B60" s="443" t="s">
        <v>362</v>
      </c>
      <c r="C60" s="42">
        <v>4</v>
      </c>
      <c r="D60" s="18" t="s">
        <v>395</v>
      </c>
      <c r="E60" s="18">
        <v>120</v>
      </c>
      <c r="F60" s="444" t="s">
        <v>386</v>
      </c>
      <c r="G60" s="277" t="s">
        <v>185</v>
      </c>
      <c r="H60" s="448" t="s">
        <v>387</v>
      </c>
      <c r="I60" s="447" t="s">
        <v>387</v>
      </c>
      <c r="J60" s="446"/>
      <c r="K60" s="447" t="s">
        <v>387</v>
      </c>
      <c r="L60" s="447" t="s">
        <v>387</v>
      </c>
      <c r="M60" s="447" t="s">
        <v>387</v>
      </c>
      <c r="N60" s="447" t="s">
        <v>387</v>
      </c>
      <c r="O60" s="447" t="s">
        <v>387</v>
      </c>
      <c r="P60" s="447" t="s">
        <v>387</v>
      </c>
      <c r="R60" s="366"/>
      <c r="S60" s="367"/>
      <c r="T60" s="367"/>
      <c r="U60" s="367"/>
      <c r="V60" s="367"/>
      <c r="W60" s="367"/>
      <c r="X60" s="367"/>
      <c r="Y60" s="367"/>
      <c r="Z60" s="367"/>
      <c r="AA60" s="367"/>
      <c r="AB60" s="367"/>
      <c r="AC60" s="368"/>
      <c r="AM60" s="438" t="s">
        <v>10310</v>
      </c>
      <c r="AN60" s="438" t="s">
        <v>10266</v>
      </c>
      <c r="AO60" s="438"/>
      <c r="AP60" s="438"/>
    </row>
    <row r="61" spans="1:42" ht="15" thickBot="1" x14ac:dyDescent="0.2">
      <c r="A61" s="12" t="s">
        <v>3670</v>
      </c>
      <c r="B61" s="443" t="s">
        <v>364</v>
      </c>
      <c r="C61" s="42">
        <v>17</v>
      </c>
      <c r="D61" s="18" t="s">
        <v>395</v>
      </c>
      <c r="E61" s="18">
        <v>220</v>
      </c>
      <c r="F61" s="444" t="s">
        <v>393</v>
      </c>
      <c r="G61" s="277" t="s">
        <v>197</v>
      </c>
      <c r="H61" s="448" t="s">
        <v>387</v>
      </c>
      <c r="I61" s="447" t="s">
        <v>387</v>
      </c>
      <c r="J61" s="446"/>
      <c r="K61" s="447" t="s">
        <v>387</v>
      </c>
      <c r="L61" s="447" t="s">
        <v>387</v>
      </c>
      <c r="M61" s="447" t="s">
        <v>387</v>
      </c>
      <c r="N61" s="447" t="s">
        <v>387</v>
      </c>
      <c r="O61" s="447" t="s">
        <v>387</v>
      </c>
      <c r="P61" s="447" t="s">
        <v>387</v>
      </c>
      <c r="R61" s="369"/>
      <c r="S61" s="370"/>
      <c r="T61" s="370"/>
      <c r="U61" s="370"/>
      <c r="V61" s="370"/>
      <c r="W61" s="370"/>
      <c r="X61" s="370"/>
      <c r="Y61" s="370"/>
      <c r="Z61" s="370"/>
      <c r="AA61" s="370"/>
      <c r="AB61" s="370"/>
      <c r="AC61" s="371"/>
      <c r="AM61" s="438" t="s">
        <v>10311</v>
      </c>
      <c r="AN61" s="438" t="s">
        <v>10253</v>
      </c>
      <c r="AO61" s="438"/>
      <c r="AP61" s="438"/>
    </row>
    <row r="62" spans="1:42" ht="14" x14ac:dyDescent="0.15">
      <c r="A62" s="12" t="s">
        <v>4144</v>
      </c>
      <c r="B62" s="443" t="s">
        <v>364</v>
      </c>
      <c r="C62" s="42">
        <v>18</v>
      </c>
      <c r="D62" s="18" t="s">
        <v>395</v>
      </c>
      <c r="E62" s="18">
        <v>280</v>
      </c>
      <c r="F62" s="444" t="s">
        <v>4143</v>
      </c>
      <c r="G62" s="277" t="s">
        <v>197</v>
      </c>
      <c r="H62" s="448" t="s">
        <v>387</v>
      </c>
      <c r="I62" s="447" t="s">
        <v>387</v>
      </c>
      <c r="J62" s="446"/>
      <c r="K62" s="447" t="s">
        <v>387</v>
      </c>
      <c r="L62" s="447" t="s">
        <v>387</v>
      </c>
      <c r="M62" s="447" t="s">
        <v>387</v>
      </c>
      <c r="N62" s="447" t="s">
        <v>387</v>
      </c>
      <c r="O62" s="447" t="s">
        <v>387</v>
      </c>
      <c r="P62" s="447" t="s">
        <v>387</v>
      </c>
      <c r="AM62" s="438" t="s">
        <v>10312</v>
      </c>
      <c r="AN62" s="438" t="s">
        <v>10254</v>
      </c>
      <c r="AO62" s="438"/>
      <c r="AP62" s="438"/>
    </row>
    <row r="63" spans="1:42" ht="14" x14ac:dyDescent="0.15">
      <c r="A63" s="12" t="s">
        <v>3670</v>
      </c>
      <c r="B63" s="443" t="s">
        <v>364</v>
      </c>
      <c r="C63" s="42">
        <v>153</v>
      </c>
      <c r="D63" s="18" t="s">
        <v>395</v>
      </c>
      <c r="E63" s="18">
        <v>220</v>
      </c>
      <c r="F63" s="444" t="s">
        <v>393</v>
      </c>
      <c r="G63" s="277" t="s">
        <v>257</v>
      </c>
      <c r="H63" s="448" t="s">
        <v>387</v>
      </c>
      <c r="I63" s="447" t="s">
        <v>387</v>
      </c>
      <c r="J63" s="446"/>
      <c r="K63" s="447" t="s">
        <v>387</v>
      </c>
      <c r="L63" s="447" t="s">
        <v>387</v>
      </c>
      <c r="M63" s="447" t="s">
        <v>387</v>
      </c>
      <c r="N63" s="447" t="s">
        <v>387</v>
      </c>
      <c r="O63" s="447" t="s">
        <v>387</v>
      </c>
      <c r="P63" s="447" t="s">
        <v>387</v>
      </c>
      <c r="AM63" s="438" t="s">
        <v>10313</v>
      </c>
      <c r="AN63" s="438" t="s">
        <v>10314</v>
      </c>
      <c r="AO63" s="438"/>
      <c r="AP63" s="438"/>
    </row>
    <row r="64" spans="1:42" ht="14" x14ac:dyDescent="0.15">
      <c r="A64" s="12" t="s">
        <v>3670</v>
      </c>
      <c r="B64" s="443" t="s">
        <v>364</v>
      </c>
      <c r="C64" s="42">
        <v>154</v>
      </c>
      <c r="D64" s="18" t="s">
        <v>395</v>
      </c>
      <c r="E64" s="18">
        <v>220</v>
      </c>
      <c r="F64" s="444" t="s">
        <v>393</v>
      </c>
      <c r="G64" s="277" t="s">
        <v>257</v>
      </c>
      <c r="H64" s="448" t="s">
        <v>387</v>
      </c>
      <c r="I64" s="447" t="s">
        <v>387</v>
      </c>
      <c r="J64" s="446"/>
      <c r="K64" s="447" t="s">
        <v>387</v>
      </c>
      <c r="L64" s="447" t="s">
        <v>387</v>
      </c>
      <c r="M64" s="447" t="s">
        <v>387</v>
      </c>
      <c r="N64" s="447" t="s">
        <v>387</v>
      </c>
      <c r="O64" s="447" t="s">
        <v>387</v>
      </c>
      <c r="P64" s="447" t="s">
        <v>387</v>
      </c>
      <c r="AM64" s="438" t="s">
        <v>10315</v>
      </c>
      <c r="AN64" s="438" t="s">
        <v>10316</v>
      </c>
      <c r="AO64" s="438"/>
      <c r="AP64" s="438"/>
    </row>
    <row r="65" spans="1:42" ht="14" x14ac:dyDescent="0.15">
      <c r="A65" s="12" t="s">
        <v>4144</v>
      </c>
      <c r="B65" s="443" t="s">
        <v>364</v>
      </c>
      <c r="C65" s="42">
        <v>174</v>
      </c>
      <c r="D65" s="18" t="s">
        <v>395</v>
      </c>
      <c r="E65" s="18">
        <v>280</v>
      </c>
      <c r="F65" s="444" t="s">
        <v>4143</v>
      </c>
      <c r="G65" s="277" t="s">
        <v>260</v>
      </c>
      <c r="H65" s="448" t="s">
        <v>387</v>
      </c>
      <c r="I65" s="447" t="s">
        <v>387</v>
      </c>
      <c r="J65" s="446"/>
      <c r="K65" s="447" t="s">
        <v>387</v>
      </c>
      <c r="L65" s="447" t="s">
        <v>387</v>
      </c>
      <c r="M65" s="447" t="s">
        <v>387</v>
      </c>
      <c r="N65" s="447" t="s">
        <v>387</v>
      </c>
      <c r="O65" s="447" t="s">
        <v>387</v>
      </c>
      <c r="P65" s="447" t="s">
        <v>387</v>
      </c>
      <c r="AM65" s="438" t="s">
        <v>10317</v>
      </c>
      <c r="AN65" s="438" t="s">
        <v>10318</v>
      </c>
      <c r="AO65" s="438"/>
      <c r="AP65" s="438"/>
    </row>
    <row r="66" spans="1:42" ht="14" x14ac:dyDescent="0.15">
      <c r="A66" s="12" t="s">
        <v>394</v>
      </c>
      <c r="B66" s="443" t="s">
        <v>366</v>
      </c>
      <c r="C66" s="42">
        <v>10</v>
      </c>
      <c r="D66" s="18" t="s">
        <v>395</v>
      </c>
      <c r="E66" s="18">
        <v>170</v>
      </c>
      <c r="F66" s="444" t="s">
        <v>386</v>
      </c>
      <c r="G66" s="277" t="s">
        <v>185</v>
      </c>
      <c r="H66" s="448" t="s">
        <v>387</v>
      </c>
      <c r="I66" s="447" t="s">
        <v>387</v>
      </c>
      <c r="J66" s="446"/>
      <c r="K66" s="446"/>
      <c r="L66" s="447" t="s">
        <v>387</v>
      </c>
      <c r="M66" s="447" t="s">
        <v>387</v>
      </c>
      <c r="N66" s="447" t="s">
        <v>387</v>
      </c>
      <c r="O66" s="447" t="s">
        <v>387</v>
      </c>
      <c r="P66" s="447" t="s">
        <v>387</v>
      </c>
      <c r="AM66" s="438" t="s">
        <v>10319</v>
      </c>
      <c r="AN66" s="438" t="s">
        <v>10242</v>
      </c>
      <c r="AO66" s="438"/>
      <c r="AP66" s="438"/>
    </row>
    <row r="67" spans="1:42" ht="14" x14ac:dyDescent="0.15">
      <c r="A67" s="12" t="s">
        <v>4294</v>
      </c>
      <c r="B67" s="443" t="s">
        <v>366</v>
      </c>
      <c r="C67" s="42">
        <v>11</v>
      </c>
      <c r="D67" s="18" t="s">
        <v>395</v>
      </c>
      <c r="E67" s="18">
        <v>160</v>
      </c>
      <c r="F67" s="444" t="s">
        <v>393</v>
      </c>
      <c r="G67" s="277" t="s">
        <v>233</v>
      </c>
      <c r="H67" s="448" t="s">
        <v>387</v>
      </c>
      <c r="I67" s="447" t="s">
        <v>387</v>
      </c>
      <c r="J67" s="446"/>
      <c r="K67" s="447" t="s">
        <v>387</v>
      </c>
      <c r="L67" s="447" t="s">
        <v>387</v>
      </c>
      <c r="M67" s="447" t="s">
        <v>387</v>
      </c>
      <c r="N67" s="447" t="s">
        <v>387</v>
      </c>
      <c r="O67" s="447" t="s">
        <v>387</v>
      </c>
      <c r="P67" s="447" t="s">
        <v>387</v>
      </c>
      <c r="AM67" s="438" t="s">
        <v>10320</v>
      </c>
      <c r="AN67" s="438" t="s">
        <v>10244</v>
      </c>
      <c r="AO67" s="438"/>
      <c r="AP67" s="438"/>
    </row>
    <row r="68" spans="1:42" ht="14" x14ac:dyDescent="0.15">
      <c r="A68" s="12" t="s">
        <v>394</v>
      </c>
      <c r="B68" s="443" t="s">
        <v>367</v>
      </c>
      <c r="C68" s="42" t="s">
        <v>4187</v>
      </c>
      <c r="D68" s="18" t="s">
        <v>395</v>
      </c>
      <c r="E68" s="18">
        <v>170</v>
      </c>
      <c r="F68" s="444" t="s">
        <v>386</v>
      </c>
      <c r="G68" s="277" t="s">
        <v>237</v>
      </c>
      <c r="H68" s="448" t="s">
        <v>387</v>
      </c>
      <c r="I68" s="447" t="s">
        <v>387</v>
      </c>
      <c r="J68" s="446"/>
      <c r="K68" s="447" t="s">
        <v>387</v>
      </c>
      <c r="L68" s="447" t="s">
        <v>387</v>
      </c>
      <c r="M68" s="447" t="s">
        <v>387</v>
      </c>
      <c r="N68" s="447" t="s">
        <v>387</v>
      </c>
      <c r="O68" s="447" t="s">
        <v>387</v>
      </c>
      <c r="P68" s="447" t="s">
        <v>387</v>
      </c>
      <c r="AM68" s="438" t="s">
        <v>10321</v>
      </c>
      <c r="AN68" s="438" t="s">
        <v>10322</v>
      </c>
      <c r="AO68" s="438"/>
      <c r="AP68" s="438"/>
    </row>
    <row r="69" spans="1:42" ht="14" x14ac:dyDescent="0.15">
      <c r="A69" s="12" t="s">
        <v>3670</v>
      </c>
      <c r="B69" s="443" t="s">
        <v>369</v>
      </c>
      <c r="C69" s="42">
        <v>18</v>
      </c>
      <c r="D69" s="18" t="s">
        <v>395</v>
      </c>
      <c r="E69" s="18">
        <v>220</v>
      </c>
      <c r="F69" s="444" t="s">
        <v>393</v>
      </c>
      <c r="G69" s="277" t="s">
        <v>197</v>
      </c>
      <c r="H69" s="448" t="s">
        <v>387</v>
      </c>
      <c r="I69" s="447" t="s">
        <v>387</v>
      </c>
      <c r="J69" s="446"/>
      <c r="K69" s="447" t="s">
        <v>387</v>
      </c>
      <c r="L69" s="447" t="s">
        <v>387</v>
      </c>
      <c r="M69" s="447" t="s">
        <v>387</v>
      </c>
      <c r="N69" s="447" t="s">
        <v>387</v>
      </c>
      <c r="O69" s="447" t="s">
        <v>387</v>
      </c>
      <c r="P69" s="447" t="s">
        <v>387</v>
      </c>
      <c r="AM69" s="438" t="s">
        <v>10323</v>
      </c>
      <c r="AN69" s="438" t="s">
        <v>10254</v>
      </c>
      <c r="AO69" s="438"/>
      <c r="AP69" s="438"/>
    </row>
    <row r="70" spans="1:42" ht="14" x14ac:dyDescent="0.15">
      <c r="A70" s="12" t="s">
        <v>4144</v>
      </c>
      <c r="B70" s="443" t="s">
        <v>369</v>
      </c>
      <c r="C70" s="42">
        <v>19</v>
      </c>
      <c r="D70" s="18" t="s">
        <v>395</v>
      </c>
      <c r="E70" s="18">
        <v>280</v>
      </c>
      <c r="F70" s="444" t="s">
        <v>4143</v>
      </c>
      <c r="G70" s="277" t="s">
        <v>197</v>
      </c>
      <c r="H70" s="448" t="s">
        <v>387</v>
      </c>
      <c r="I70" s="447" t="s">
        <v>387</v>
      </c>
      <c r="J70" s="446"/>
      <c r="K70" s="447" t="s">
        <v>387</v>
      </c>
      <c r="L70" s="447" t="s">
        <v>387</v>
      </c>
      <c r="M70" s="447" t="s">
        <v>387</v>
      </c>
      <c r="N70" s="447" t="s">
        <v>387</v>
      </c>
      <c r="O70" s="447" t="s">
        <v>387</v>
      </c>
      <c r="P70" s="447" t="s">
        <v>387</v>
      </c>
      <c r="AM70" s="438" t="s">
        <v>10268</v>
      </c>
      <c r="AN70" s="438" t="s">
        <v>10256</v>
      </c>
      <c r="AO70" s="438"/>
      <c r="AP70" s="438"/>
    </row>
    <row r="71" spans="1:42" ht="14" x14ac:dyDescent="0.15">
      <c r="A71" s="12" t="s">
        <v>4294</v>
      </c>
      <c r="B71" s="443" t="s">
        <v>369</v>
      </c>
      <c r="C71" s="42">
        <v>20</v>
      </c>
      <c r="D71" s="18" t="s">
        <v>395</v>
      </c>
      <c r="E71" s="18">
        <v>160</v>
      </c>
      <c r="F71" s="444" t="s">
        <v>393</v>
      </c>
      <c r="G71" s="277" t="s">
        <v>233</v>
      </c>
      <c r="H71" s="448" t="s">
        <v>387</v>
      </c>
      <c r="I71" s="447" t="s">
        <v>387</v>
      </c>
      <c r="J71" s="446"/>
      <c r="K71" s="447" t="s">
        <v>387</v>
      </c>
      <c r="L71" s="447" t="s">
        <v>387</v>
      </c>
      <c r="M71" s="447" t="s">
        <v>387</v>
      </c>
      <c r="N71" s="447" t="s">
        <v>387</v>
      </c>
      <c r="O71" s="447" t="s">
        <v>387</v>
      </c>
      <c r="P71" s="447" t="s">
        <v>387</v>
      </c>
      <c r="AM71" s="438" t="s">
        <v>10324</v>
      </c>
      <c r="AN71" s="438" t="s">
        <v>10257</v>
      </c>
      <c r="AO71" s="438"/>
      <c r="AP71" s="438"/>
    </row>
    <row r="72" spans="1:42" ht="14" x14ac:dyDescent="0.15">
      <c r="A72" s="12" t="s">
        <v>1435</v>
      </c>
      <c r="B72" s="443" t="s">
        <v>372</v>
      </c>
      <c r="C72" s="42">
        <v>125</v>
      </c>
      <c r="D72" s="18" t="s">
        <v>858</v>
      </c>
      <c r="E72" s="18">
        <v>330</v>
      </c>
      <c r="F72" s="444" t="s">
        <v>386</v>
      </c>
      <c r="G72" s="277" t="s">
        <v>201</v>
      </c>
      <c r="H72" s="448" t="s">
        <v>387</v>
      </c>
      <c r="I72" s="447" t="s">
        <v>387</v>
      </c>
      <c r="J72" s="446"/>
      <c r="K72" s="447" t="s">
        <v>387</v>
      </c>
      <c r="L72" s="447" t="s">
        <v>387</v>
      </c>
      <c r="M72" s="447" t="s">
        <v>387</v>
      </c>
      <c r="N72" s="447" t="s">
        <v>387</v>
      </c>
      <c r="O72" s="447" t="s">
        <v>387</v>
      </c>
      <c r="P72" s="447" t="s">
        <v>387</v>
      </c>
      <c r="AM72" s="438" t="s">
        <v>10325</v>
      </c>
      <c r="AN72" s="438" t="s">
        <v>10326</v>
      </c>
      <c r="AO72" s="438"/>
      <c r="AP72" s="438"/>
    </row>
    <row r="73" spans="1:42" ht="14" x14ac:dyDescent="0.15">
      <c r="A73" s="12" t="s">
        <v>1435</v>
      </c>
      <c r="B73" s="443" t="s">
        <v>372</v>
      </c>
      <c r="C73" s="42">
        <v>215</v>
      </c>
      <c r="D73" s="18" t="s">
        <v>858</v>
      </c>
      <c r="E73" s="18">
        <v>330</v>
      </c>
      <c r="F73" s="444" t="s">
        <v>386</v>
      </c>
      <c r="G73" s="277" t="s">
        <v>249</v>
      </c>
      <c r="H73" s="448" t="s">
        <v>387</v>
      </c>
      <c r="I73" s="447" t="s">
        <v>387</v>
      </c>
      <c r="J73" s="446"/>
      <c r="K73" s="447" t="s">
        <v>387</v>
      </c>
      <c r="L73" s="447" t="s">
        <v>387</v>
      </c>
      <c r="M73" s="447" t="s">
        <v>387</v>
      </c>
      <c r="N73" s="447" t="s">
        <v>387</v>
      </c>
      <c r="O73" s="447" t="s">
        <v>387</v>
      </c>
      <c r="P73" s="447" t="s">
        <v>387</v>
      </c>
      <c r="AM73" s="438" t="s">
        <v>10327</v>
      </c>
      <c r="AN73" s="438" t="s">
        <v>10328</v>
      </c>
      <c r="AO73" s="438"/>
      <c r="AP73" s="438"/>
    </row>
    <row r="74" spans="1:42" ht="14" x14ac:dyDescent="0.15">
      <c r="A74" s="12" t="s">
        <v>1435</v>
      </c>
      <c r="B74" s="443" t="s">
        <v>372</v>
      </c>
      <c r="C74" s="42">
        <v>223</v>
      </c>
      <c r="D74" s="18" t="s">
        <v>858</v>
      </c>
      <c r="E74" s="18">
        <v>330</v>
      </c>
      <c r="F74" s="444" t="s">
        <v>386</v>
      </c>
      <c r="G74" s="277" t="s">
        <v>245</v>
      </c>
      <c r="H74" s="448" t="s">
        <v>387</v>
      </c>
      <c r="I74" s="447" t="s">
        <v>387</v>
      </c>
      <c r="J74" s="446"/>
      <c r="K74" s="447" t="s">
        <v>387</v>
      </c>
      <c r="L74" s="447" t="s">
        <v>387</v>
      </c>
      <c r="M74" s="447" t="s">
        <v>387</v>
      </c>
      <c r="N74" s="447" t="s">
        <v>387</v>
      </c>
      <c r="O74" s="447" t="s">
        <v>387</v>
      </c>
      <c r="P74" s="447" t="s">
        <v>387</v>
      </c>
      <c r="AM74" s="438" t="s">
        <v>10329</v>
      </c>
      <c r="AN74" s="438" t="s">
        <v>10330</v>
      </c>
      <c r="AO74" s="438"/>
      <c r="AP74" s="438"/>
    </row>
    <row r="75" spans="1:42" ht="14" x14ac:dyDescent="0.15">
      <c r="A75" s="12" t="s">
        <v>1435</v>
      </c>
      <c r="B75" s="443" t="s">
        <v>372</v>
      </c>
      <c r="C75" s="42">
        <v>228</v>
      </c>
      <c r="D75" s="18" t="s">
        <v>858</v>
      </c>
      <c r="E75" s="18">
        <v>330</v>
      </c>
      <c r="F75" s="444" t="s">
        <v>386</v>
      </c>
      <c r="G75" s="277" t="s">
        <v>253</v>
      </c>
      <c r="H75" s="448" t="s">
        <v>387</v>
      </c>
      <c r="I75" s="447" t="s">
        <v>387</v>
      </c>
      <c r="J75" s="446"/>
      <c r="K75" s="447" t="s">
        <v>387</v>
      </c>
      <c r="L75" s="447" t="s">
        <v>387</v>
      </c>
      <c r="M75" s="447" t="s">
        <v>387</v>
      </c>
      <c r="N75" s="447" t="s">
        <v>387</v>
      </c>
      <c r="O75" s="447" t="s">
        <v>387</v>
      </c>
      <c r="P75" s="447" t="s">
        <v>387</v>
      </c>
      <c r="AM75" s="438" t="s">
        <v>10304</v>
      </c>
      <c r="AN75" s="438" t="s">
        <v>10331</v>
      </c>
      <c r="AO75" s="438"/>
      <c r="AP75" s="438"/>
    </row>
    <row r="76" spans="1:42" ht="14" x14ac:dyDescent="0.15">
      <c r="A76" s="12" t="s">
        <v>1435</v>
      </c>
      <c r="B76" s="443">
        <v>151</v>
      </c>
      <c r="C76" s="42">
        <v>6</v>
      </c>
      <c r="D76" s="18" t="s">
        <v>395</v>
      </c>
      <c r="E76" s="18">
        <v>330</v>
      </c>
      <c r="F76" s="444" t="s">
        <v>386</v>
      </c>
      <c r="G76" s="277" t="s">
        <v>201</v>
      </c>
      <c r="H76" s="448" t="s">
        <v>387</v>
      </c>
      <c r="I76" s="447" t="s">
        <v>387</v>
      </c>
      <c r="J76" s="446"/>
      <c r="K76" s="447" t="s">
        <v>387</v>
      </c>
      <c r="L76" s="447" t="s">
        <v>387</v>
      </c>
      <c r="M76" s="447" t="s">
        <v>387</v>
      </c>
      <c r="N76" s="447" t="s">
        <v>387</v>
      </c>
      <c r="O76" s="447" t="s">
        <v>387</v>
      </c>
      <c r="P76" s="447" t="s">
        <v>387</v>
      </c>
      <c r="AM76" s="438" t="s">
        <v>10281</v>
      </c>
      <c r="AN76" s="438" t="s">
        <v>10236</v>
      </c>
      <c r="AO76" s="438"/>
      <c r="AP76" s="438"/>
    </row>
    <row r="77" spans="1:42" ht="14" x14ac:dyDescent="0.15">
      <c r="A77" s="12" t="s">
        <v>1435</v>
      </c>
      <c r="B77" s="443">
        <v>151</v>
      </c>
      <c r="C77" s="42">
        <v>183</v>
      </c>
      <c r="D77" s="18" t="s">
        <v>395</v>
      </c>
      <c r="E77" s="18">
        <v>330</v>
      </c>
      <c r="F77" s="444" t="s">
        <v>386</v>
      </c>
      <c r="G77" s="277" t="s">
        <v>249</v>
      </c>
      <c r="H77" s="448" t="s">
        <v>387</v>
      </c>
      <c r="I77" s="447" t="s">
        <v>387</v>
      </c>
      <c r="J77" s="446"/>
      <c r="K77" s="447" t="s">
        <v>387</v>
      </c>
      <c r="L77" s="447" t="s">
        <v>387</v>
      </c>
      <c r="M77" s="447" t="s">
        <v>387</v>
      </c>
      <c r="N77" s="447" t="s">
        <v>387</v>
      </c>
      <c r="O77" s="447" t="s">
        <v>387</v>
      </c>
      <c r="P77" s="447" t="s">
        <v>387</v>
      </c>
      <c r="AM77" s="438" t="s">
        <v>10332</v>
      </c>
      <c r="AN77" s="438" t="s">
        <v>10333</v>
      </c>
      <c r="AO77" s="438"/>
      <c r="AP77" s="438"/>
    </row>
    <row r="78" spans="1:42" ht="14" x14ac:dyDescent="0.15">
      <c r="A78" s="12" t="s">
        <v>1435</v>
      </c>
      <c r="B78" s="443">
        <v>151</v>
      </c>
      <c r="C78" s="42">
        <v>199</v>
      </c>
      <c r="D78" s="18" t="s">
        <v>395</v>
      </c>
      <c r="E78" s="18">
        <v>330</v>
      </c>
      <c r="F78" s="444" t="s">
        <v>386</v>
      </c>
      <c r="G78" s="277" t="s">
        <v>245</v>
      </c>
      <c r="H78" s="448" t="s">
        <v>387</v>
      </c>
      <c r="I78" s="447" t="s">
        <v>387</v>
      </c>
      <c r="J78" s="446"/>
      <c r="K78" s="447" t="s">
        <v>387</v>
      </c>
      <c r="L78" s="447" t="s">
        <v>387</v>
      </c>
      <c r="M78" s="447" t="s">
        <v>387</v>
      </c>
      <c r="N78" s="447" t="s">
        <v>387</v>
      </c>
      <c r="O78" s="447" t="s">
        <v>387</v>
      </c>
      <c r="P78" s="447" t="s">
        <v>387</v>
      </c>
      <c r="AM78" s="438" t="s">
        <v>10334</v>
      </c>
      <c r="AN78" s="438" t="s">
        <v>10335</v>
      </c>
      <c r="AO78" s="438"/>
      <c r="AP78" s="438"/>
    </row>
    <row r="79" spans="1:42" ht="14" x14ac:dyDescent="0.15">
      <c r="A79" s="12" t="s">
        <v>1435</v>
      </c>
      <c r="B79" s="443" t="s">
        <v>9042</v>
      </c>
      <c r="C79" s="42">
        <v>54</v>
      </c>
      <c r="D79" s="18" t="s">
        <v>858</v>
      </c>
      <c r="E79" s="18">
        <v>330</v>
      </c>
      <c r="F79" s="444" t="s">
        <v>386</v>
      </c>
      <c r="G79" s="277" t="s">
        <v>201</v>
      </c>
      <c r="H79" s="448" t="s">
        <v>387</v>
      </c>
      <c r="I79" s="447" t="s">
        <v>387</v>
      </c>
      <c r="J79" s="446"/>
      <c r="K79" s="447" t="s">
        <v>387</v>
      </c>
      <c r="L79" s="447" t="s">
        <v>387</v>
      </c>
      <c r="M79" s="447" t="s">
        <v>387</v>
      </c>
      <c r="N79" s="447" t="s">
        <v>387</v>
      </c>
      <c r="O79" s="447" t="s">
        <v>387</v>
      </c>
      <c r="P79" s="447" t="s">
        <v>387</v>
      </c>
      <c r="AM79" s="438" t="s">
        <v>10336</v>
      </c>
      <c r="AN79" s="438" t="s">
        <v>10302</v>
      </c>
      <c r="AO79" s="438"/>
      <c r="AP79" s="438"/>
    </row>
    <row r="80" spans="1:42" ht="14" x14ac:dyDescent="0.15">
      <c r="A80" s="12" t="s">
        <v>1435</v>
      </c>
      <c r="B80" s="443" t="s">
        <v>9042</v>
      </c>
      <c r="C80" s="42">
        <v>234</v>
      </c>
      <c r="D80" s="18" t="s">
        <v>858</v>
      </c>
      <c r="E80" s="18">
        <v>330</v>
      </c>
      <c r="F80" s="444" t="s">
        <v>386</v>
      </c>
      <c r="G80" s="277" t="s">
        <v>245</v>
      </c>
      <c r="H80" s="448" t="s">
        <v>387</v>
      </c>
      <c r="I80" s="447" t="s">
        <v>387</v>
      </c>
      <c r="J80" s="446"/>
      <c r="K80" s="447" t="s">
        <v>387</v>
      </c>
      <c r="L80" s="447" t="s">
        <v>387</v>
      </c>
      <c r="M80" s="447" t="s">
        <v>387</v>
      </c>
      <c r="N80" s="447" t="s">
        <v>387</v>
      </c>
      <c r="O80" s="447" t="s">
        <v>387</v>
      </c>
      <c r="P80" s="447" t="s">
        <v>387</v>
      </c>
      <c r="AM80" s="438" t="s">
        <v>10306</v>
      </c>
      <c r="AN80" s="438" t="s">
        <v>10337</v>
      </c>
      <c r="AO80" s="438"/>
      <c r="AP80" s="438"/>
    </row>
    <row r="81" spans="1:42" ht="14" x14ac:dyDescent="0.15">
      <c r="A81" s="12" t="s">
        <v>10130</v>
      </c>
      <c r="B81" s="443" t="s">
        <v>10170</v>
      </c>
      <c r="C81" s="42">
        <v>13</v>
      </c>
      <c r="D81" s="18" t="s">
        <v>395</v>
      </c>
      <c r="E81" s="18">
        <v>360</v>
      </c>
      <c r="F81" s="444" t="s">
        <v>386</v>
      </c>
      <c r="G81" s="277" t="s">
        <v>201</v>
      </c>
      <c r="H81" s="448" t="s">
        <v>387</v>
      </c>
      <c r="I81" s="447" t="s">
        <v>387</v>
      </c>
      <c r="J81" s="446"/>
      <c r="K81" s="447" t="s">
        <v>387</v>
      </c>
      <c r="L81" s="447" t="s">
        <v>387</v>
      </c>
      <c r="M81" s="447" t="s">
        <v>387</v>
      </c>
      <c r="N81" s="447" t="s">
        <v>387</v>
      </c>
      <c r="O81" s="447" t="s">
        <v>387</v>
      </c>
      <c r="P81" s="447" t="s">
        <v>387</v>
      </c>
      <c r="AM81" s="438" t="s">
        <v>10338</v>
      </c>
      <c r="AN81" s="438" t="s">
        <v>10248</v>
      </c>
      <c r="AO81" s="438"/>
      <c r="AP81" s="438"/>
    </row>
    <row r="82" spans="1:42" ht="14" x14ac:dyDescent="0.15">
      <c r="A82" s="12" t="s">
        <v>10130</v>
      </c>
      <c r="B82" s="443" t="s">
        <v>10170</v>
      </c>
      <c r="C82" s="42">
        <v>109</v>
      </c>
      <c r="D82" s="18" t="s">
        <v>395</v>
      </c>
      <c r="E82" s="18">
        <v>360</v>
      </c>
      <c r="F82" s="444" t="s">
        <v>386</v>
      </c>
      <c r="G82" s="277" t="s">
        <v>249</v>
      </c>
      <c r="H82" s="448" t="s">
        <v>387</v>
      </c>
      <c r="I82" s="447" t="s">
        <v>387</v>
      </c>
      <c r="J82" s="446"/>
      <c r="K82" s="447" t="s">
        <v>387</v>
      </c>
      <c r="L82" s="447" t="s">
        <v>387</v>
      </c>
      <c r="M82" s="447" t="s">
        <v>387</v>
      </c>
      <c r="N82" s="447" t="s">
        <v>387</v>
      </c>
      <c r="O82" s="447" t="s">
        <v>387</v>
      </c>
      <c r="P82" s="447" t="s">
        <v>387</v>
      </c>
      <c r="AM82" s="438" t="s">
        <v>10339</v>
      </c>
      <c r="AN82" s="438" t="s">
        <v>10340</v>
      </c>
      <c r="AO82" s="438"/>
      <c r="AP82" s="438"/>
    </row>
    <row r="83" spans="1:42" ht="14" x14ac:dyDescent="0.15">
      <c r="A83" s="12" t="s">
        <v>10130</v>
      </c>
      <c r="B83" s="443" t="s">
        <v>10170</v>
      </c>
      <c r="C83" s="42">
        <v>125</v>
      </c>
      <c r="D83" s="18" t="s">
        <v>395</v>
      </c>
      <c r="E83" s="18">
        <v>360</v>
      </c>
      <c r="F83" s="444" t="s">
        <v>386</v>
      </c>
      <c r="G83" s="277" t="s">
        <v>245</v>
      </c>
      <c r="H83" s="448" t="s">
        <v>387</v>
      </c>
      <c r="I83" s="447" t="s">
        <v>387</v>
      </c>
      <c r="J83" s="446"/>
      <c r="K83" s="447" t="s">
        <v>387</v>
      </c>
      <c r="L83" s="447" t="s">
        <v>387</v>
      </c>
      <c r="M83" s="447" t="s">
        <v>387</v>
      </c>
      <c r="N83" s="447" t="s">
        <v>387</v>
      </c>
      <c r="O83" s="447" t="s">
        <v>387</v>
      </c>
      <c r="P83" s="447" t="s">
        <v>387</v>
      </c>
      <c r="AM83" s="438" t="s">
        <v>10341</v>
      </c>
      <c r="AN83" s="438" t="s">
        <v>10326</v>
      </c>
      <c r="AO83" s="438"/>
      <c r="AP83" s="438"/>
    </row>
    <row r="84" spans="1:42" ht="14" x14ac:dyDescent="0.15">
      <c r="A84" s="12" t="s">
        <v>10130</v>
      </c>
      <c r="B84" s="443" t="s">
        <v>10170</v>
      </c>
      <c r="C84" s="42">
        <v>130</v>
      </c>
      <c r="D84" s="18" t="s">
        <v>395</v>
      </c>
      <c r="E84" s="18">
        <v>360</v>
      </c>
      <c r="F84" s="444" t="s">
        <v>386</v>
      </c>
      <c r="G84" s="277" t="s">
        <v>10124</v>
      </c>
      <c r="H84" s="448" t="s">
        <v>387</v>
      </c>
      <c r="I84" s="447" t="s">
        <v>387</v>
      </c>
      <c r="J84" s="446"/>
      <c r="K84" s="447" t="s">
        <v>387</v>
      </c>
      <c r="L84" s="447" t="s">
        <v>387</v>
      </c>
      <c r="M84" s="447" t="s">
        <v>387</v>
      </c>
      <c r="N84" s="447" t="s">
        <v>387</v>
      </c>
      <c r="O84" s="447" t="s">
        <v>387</v>
      </c>
      <c r="P84" s="447" t="s">
        <v>387</v>
      </c>
      <c r="AM84" s="438" t="s">
        <v>10342</v>
      </c>
      <c r="AN84" s="438" t="s">
        <v>10343</v>
      </c>
      <c r="AO84" s="438"/>
      <c r="AP84" s="438"/>
    </row>
    <row r="85" spans="1:42" ht="14" x14ac:dyDescent="0.15">
      <c r="A85" s="12" t="s">
        <v>2133</v>
      </c>
      <c r="B85" s="443" t="s">
        <v>101</v>
      </c>
      <c r="C85" s="42" t="s">
        <v>4949</v>
      </c>
      <c r="D85" s="18" t="s">
        <v>395</v>
      </c>
      <c r="E85" s="18">
        <v>120</v>
      </c>
      <c r="F85" s="444" t="s">
        <v>1853</v>
      </c>
      <c r="G85" s="277" t="s">
        <v>4950</v>
      </c>
      <c r="H85" s="448" t="s">
        <v>387</v>
      </c>
      <c r="I85" s="447" t="s">
        <v>387</v>
      </c>
      <c r="J85" s="447" t="s">
        <v>387</v>
      </c>
      <c r="K85" s="447" t="s">
        <v>387</v>
      </c>
      <c r="L85" s="447" t="s">
        <v>387</v>
      </c>
      <c r="M85" s="446"/>
      <c r="N85" s="447" t="s">
        <v>387</v>
      </c>
      <c r="O85" s="447" t="s">
        <v>387</v>
      </c>
      <c r="P85" s="447" t="s">
        <v>387</v>
      </c>
      <c r="AM85" s="438" t="s">
        <v>10344</v>
      </c>
      <c r="AN85" s="438" t="s">
        <v>10345</v>
      </c>
      <c r="AO85" s="438"/>
      <c r="AP85" s="438"/>
    </row>
    <row r="86" spans="1:42" ht="14" x14ac:dyDescent="0.15">
      <c r="A86" s="12" t="s">
        <v>2571</v>
      </c>
      <c r="B86" s="443" t="s">
        <v>110</v>
      </c>
      <c r="C86" s="42" t="s">
        <v>5252</v>
      </c>
      <c r="D86" s="18" t="s">
        <v>395</v>
      </c>
      <c r="E86" s="18">
        <v>180</v>
      </c>
      <c r="F86" s="444" t="s">
        <v>393</v>
      </c>
      <c r="G86" s="277" t="s">
        <v>5253</v>
      </c>
      <c r="H86" s="448" t="s">
        <v>387</v>
      </c>
      <c r="I86" s="447" t="s">
        <v>387</v>
      </c>
      <c r="J86" s="447" t="s">
        <v>387</v>
      </c>
      <c r="K86" s="447" t="s">
        <v>387</v>
      </c>
      <c r="L86" s="447" t="s">
        <v>387</v>
      </c>
      <c r="M86" s="446"/>
      <c r="N86" s="447" t="s">
        <v>387</v>
      </c>
      <c r="O86" s="447" t="s">
        <v>387</v>
      </c>
      <c r="P86" s="447" t="s">
        <v>387</v>
      </c>
      <c r="AM86" s="438" t="s">
        <v>10346</v>
      </c>
      <c r="AN86" s="438" t="s">
        <v>1137</v>
      </c>
      <c r="AO86" s="438"/>
      <c r="AP86" s="438"/>
    </row>
    <row r="87" spans="1:42" ht="14" x14ac:dyDescent="0.15">
      <c r="A87" s="12" t="s">
        <v>2571</v>
      </c>
      <c r="B87" s="443" t="s">
        <v>110</v>
      </c>
      <c r="C87" s="42" t="s">
        <v>5285</v>
      </c>
      <c r="D87" s="18" t="s">
        <v>395</v>
      </c>
      <c r="E87" s="18">
        <v>180</v>
      </c>
      <c r="F87" s="444" t="s">
        <v>393</v>
      </c>
      <c r="G87" s="277" t="s">
        <v>5284</v>
      </c>
      <c r="H87" s="448" t="s">
        <v>387</v>
      </c>
      <c r="I87" s="447" t="s">
        <v>387</v>
      </c>
      <c r="J87" s="447" t="s">
        <v>387</v>
      </c>
      <c r="K87" s="447" t="s">
        <v>387</v>
      </c>
      <c r="L87" s="447" t="s">
        <v>387</v>
      </c>
      <c r="M87" s="446"/>
      <c r="N87" s="447" t="s">
        <v>387</v>
      </c>
      <c r="O87" s="447" t="s">
        <v>387</v>
      </c>
      <c r="P87" s="447" t="s">
        <v>387</v>
      </c>
      <c r="AM87" s="438" t="s">
        <v>10347</v>
      </c>
      <c r="AN87" s="438" t="s">
        <v>10348</v>
      </c>
      <c r="AO87" s="438"/>
      <c r="AP87" s="438"/>
    </row>
    <row r="88" spans="1:42" ht="14" x14ac:dyDescent="0.15">
      <c r="A88" s="12" t="s">
        <v>2571</v>
      </c>
      <c r="B88" s="443" t="s">
        <v>110</v>
      </c>
      <c r="C88" s="42" t="s">
        <v>5466</v>
      </c>
      <c r="D88" s="18" t="s">
        <v>395</v>
      </c>
      <c r="E88" s="18">
        <v>180</v>
      </c>
      <c r="F88" s="444" t="s">
        <v>393</v>
      </c>
      <c r="G88" s="277" t="s">
        <v>5467</v>
      </c>
      <c r="H88" s="448" t="s">
        <v>387</v>
      </c>
      <c r="I88" s="447" t="s">
        <v>387</v>
      </c>
      <c r="J88" s="447" t="s">
        <v>387</v>
      </c>
      <c r="K88" s="447" t="s">
        <v>387</v>
      </c>
      <c r="L88" s="447" t="s">
        <v>387</v>
      </c>
      <c r="M88" s="446"/>
      <c r="N88" s="447" t="s">
        <v>387</v>
      </c>
      <c r="O88" s="447" t="s">
        <v>387</v>
      </c>
      <c r="P88" s="447" t="s">
        <v>387</v>
      </c>
      <c r="AM88" s="438" t="s">
        <v>10349</v>
      </c>
      <c r="AN88" s="438" t="s">
        <v>10350</v>
      </c>
      <c r="AO88" s="438"/>
      <c r="AP88" s="438"/>
    </row>
    <row r="89" spans="1:42" ht="14" x14ac:dyDescent="0.15">
      <c r="A89" s="12" t="s">
        <v>3024</v>
      </c>
      <c r="B89" s="443" t="s">
        <v>114</v>
      </c>
      <c r="C89" s="42" t="s">
        <v>5734</v>
      </c>
      <c r="D89" s="18" t="s">
        <v>395</v>
      </c>
      <c r="E89" s="18">
        <v>250</v>
      </c>
      <c r="F89" s="444" t="s">
        <v>386</v>
      </c>
      <c r="G89" s="277" t="s">
        <v>5735</v>
      </c>
      <c r="H89" s="448" t="s">
        <v>387</v>
      </c>
      <c r="I89" s="447" t="s">
        <v>387</v>
      </c>
      <c r="J89" s="447" t="s">
        <v>387</v>
      </c>
      <c r="K89" s="447" t="s">
        <v>387</v>
      </c>
      <c r="L89" s="447" t="s">
        <v>387</v>
      </c>
      <c r="M89" s="446"/>
      <c r="N89" s="447" t="s">
        <v>387</v>
      </c>
      <c r="O89" s="447" t="s">
        <v>387</v>
      </c>
      <c r="P89" s="447" t="s">
        <v>387</v>
      </c>
      <c r="AM89" s="438" t="s">
        <v>10351</v>
      </c>
      <c r="AN89" s="438" t="s">
        <v>10352</v>
      </c>
      <c r="AO89" s="438"/>
      <c r="AP89" s="438"/>
    </row>
    <row r="90" spans="1:42" ht="14" x14ac:dyDescent="0.15">
      <c r="A90" s="12" t="s">
        <v>394</v>
      </c>
      <c r="B90" s="443" t="s">
        <v>114</v>
      </c>
      <c r="C90" s="42" t="s">
        <v>5921</v>
      </c>
      <c r="D90" s="18" t="s">
        <v>395</v>
      </c>
      <c r="E90" s="18">
        <v>150</v>
      </c>
      <c r="F90" s="444" t="s">
        <v>386</v>
      </c>
      <c r="G90" s="277" t="s">
        <v>5922</v>
      </c>
      <c r="H90" s="448" t="s">
        <v>387</v>
      </c>
      <c r="I90" s="447" t="s">
        <v>387</v>
      </c>
      <c r="J90" s="447" t="s">
        <v>387</v>
      </c>
      <c r="K90" s="447" t="s">
        <v>387</v>
      </c>
      <c r="L90" s="447" t="s">
        <v>387</v>
      </c>
      <c r="M90" s="446"/>
      <c r="N90" s="447" t="s">
        <v>387</v>
      </c>
      <c r="O90" s="447" t="s">
        <v>387</v>
      </c>
      <c r="P90" s="447" t="s">
        <v>387</v>
      </c>
      <c r="AM90" s="438" t="s">
        <v>10353</v>
      </c>
      <c r="AN90" s="438" t="s">
        <v>10354</v>
      </c>
      <c r="AO90" s="438"/>
      <c r="AP90" s="438"/>
    </row>
    <row r="91" spans="1:42" ht="14" x14ac:dyDescent="0.15">
      <c r="A91" s="12" t="s">
        <v>394</v>
      </c>
      <c r="B91" s="443" t="s">
        <v>114</v>
      </c>
      <c r="C91" s="42" t="s">
        <v>5921</v>
      </c>
      <c r="D91" s="18" t="s">
        <v>395</v>
      </c>
      <c r="E91" s="18">
        <v>150</v>
      </c>
      <c r="F91" s="444" t="s">
        <v>386</v>
      </c>
      <c r="G91" s="277" t="s">
        <v>5923</v>
      </c>
      <c r="H91" s="448" t="s">
        <v>387</v>
      </c>
      <c r="I91" s="447" t="s">
        <v>387</v>
      </c>
      <c r="J91" s="447" t="s">
        <v>387</v>
      </c>
      <c r="K91" s="447" t="s">
        <v>387</v>
      </c>
      <c r="L91" s="447" t="s">
        <v>387</v>
      </c>
      <c r="M91" s="446"/>
      <c r="N91" s="447" t="s">
        <v>387</v>
      </c>
      <c r="O91" s="447" t="s">
        <v>387</v>
      </c>
      <c r="P91" s="447" t="s">
        <v>387</v>
      </c>
      <c r="AM91" s="438" t="s">
        <v>10355</v>
      </c>
      <c r="AN91" s="438" t="s">
        <v>10356</v>
      </c>
      <c r="AO91" s="438"/>
      <c r="AP91" s="438"/>
    </row>
    <row r="92" spans="1:42" ht="28" x14ac:dyDescent="0.15">
      <c r="A92" s="12" t="s">
        <v>3024</v>
      </c>
      <c r="B92" s="443" t="s">
        <v>114</v>
      </c>
      <c r="C92" s="42" t="s">
        <v>5992</v>
      </c>
      <c r="D92" s="18" t="s">
        <v>395</v>
      </c>
      <c r="E92" s="18">
        <v>250</v>
      </c>
      <c r="F92" s="444" t="s">
        <v>386</v>
      </c>
      <c r="G92" s="277" t="s">
        <v>5993</v>
      </c>
      <c r="H92" s="448" t="s">
        <v>387</v>
      </c>
      <c r="I92" s="447" t="s">
        <v>387</v>
      </c>
      <c r="J92" s="447" t="s">
        <v>387</v>
      </c>
      <c r="K92" s="447" t="s">
        <v>387</v>
      </c>
      <c r="L92" s="447" t="s">
        <v>387</v>
      </c>
      <c r="M92" s="446"/>
      <c r="N92" s="447" t="s">
        <v>387</v>
      </c>
      <c r="O92" s="447" t="s">
        <v>387</v>
      </c>
      <c r="P92" s="447" t="s">
        <v>387</v>
      </c>
      <c r="AM92" s="438" t="s">
        <v>10357</v>
      </c>
      <c r="AN92" s="438" t="s">
        <v>10358</v>
      </c>
      <c r="AO92" s="438"/>
      <c r="AP92" s="438"/>
    </row>
    <row r="93" spans="1:42" ht="14" x14ac:dyDescent="0.15">
      <c r="A93" s="12" t="s">
        <v>3277</v>
      </c>
      <c r="B93" s="443" t="s">
        <v>114</v>
      </c>
      <c r="C93" s="42" t="s">
        <v>6002</v>
      </c>
      <c r="D93" s="18" t="s">
        <v>395</v>
      </c>
      <c r="E93" s="18">
        <v>270</v>
      </c>
      <c r="F93" s="444" t="s">
        <v>393</v>
      </c>
      <c r="G93" s="277" t="s">
        <v>6003</v>
      </c>
      <c r="H93" s="448" t="s">
        <v>387</v>
      </c>
      <c r="I93" s="447" t="s">
        <v>387</v>
      </c>
      <c r="J93" s="447" t="s">
        <v>387</v>
      </c>
      <c r="K93" s="447" t="s">
        <v>387</v>
      </c>
      <c r="L93" s="447" t="s">
        <v>387</v>
      </c>
      <c r="M93" s="446"/>
      <c r="N93" s="447" t="s">
        <v>387</v>
      </c>
      <c r="O93" s="447" t="s">
        <v>387</v>
      </c>
      <c r="P93" s="447" t="s">
        <v>387</v>
      </c>
      <c r="AM93" s="438" t="s">
        <v>10359</v>
      </c>
      <c r="AN93" s="438" t="s">
        <v>10360</v>
      </c>
      <c r="AO93" s="438"/>
      <c r="AP93" s="438"/>
    </row>
    <row r="94" spans="1:42" ht="14" x14ac:dyDescent="0.15">
      <c r="A94" s="12" t="s">
        <v>3024</v>
      </c>
      <c r="B94" s="443" t="s">
        <v>114</v>
      </c>
      <c r="C94" s="42" t="s">
        <v>6018</v>
      </c>
      <c r="D94" s="18" t="s">
        <v>395</v>
      </c>
      <c r="E94" s="18">
        <v>250</v>
      </c>
      <c r="F94" s="444" t="s">
        <v>386</v>
      </c>
      <c r="G94" s="277" t="s">
        <v>6019</v>
      </c>
      <c r="H94" s="448" t="s">
        <v>387</v>
      </c>
      <c r="I94" s="447" t="s">
        <v>387</v>
      </c>
      <c r="J94" s="447" t="s">
        <v>387</v>
      </c>
      <c r="K94" s="447" t="s">
        <v>387</v>
      </c>
      <c r="L94" s="447" t="s">
        <v>387</v>
      </c>
      <c r="M94" s="446"/>
      <c r="N94" s="447" t="s">
        <v>387</v>
      </c>
      <c r="O94" s="447" t="s">
        <v>387</v>
      </c>
      <c r="P94" s="447" t="s">
        <v>387</v>
      </c>
      <c r="AM94" s="438" t="s">
        <v>10361</v>
      </c>
      <c r="AN94" s="438" t="s">
        <v>10362</v>
      </c>
      <c r="AO94" s="438"/>
      <c r="AP94" s="438"/>
    </row>
    <row r="95" spans="1:42" ht="14" x14ac:dyDescent="0.15">
      <c r="A95" s="12" t="s">
        <v>394</v>
      </c>
      <c r="B95" s="443" t="s">
        <v>114</v>
      </c>
      <c r="C95" s="42" t="s">
        <v>6044</v>
      </c>
      <c r="D95" s="18" t="s">
        <v>395</v>
      </c>
      <c r="E95" s="18">
        <v>150</v>
      </c>
      <c r="F95" s="444" t="s">
        <v>386</v>
      </c>
      <c r="G95" s="277" t="s">
        <v>6045</v>
      </c>
      <c r="H95" s="448" t="s">
        <v>387</v>
      </c>
      <c r="I95" s="447" t="s">
        <v>387</v>
      </c>
      <c r="J95" s="447" t="s">
        <v>387</v>
      </c>
      <c r="K95" s="447" t="s">
        <v>387</v>
      </c>
      <c r="L95" s="447" t="s">
        <v>387</v>
      </c>
      <c r="M95" s="446"/>
      <c r="N95" s="447" t="s">
        <v>387</v>
      </c>
      <c r="O95" s="447" t="s">
        <v>387</v>
      </c>
      <c r="P95" s="447" t="s">
        <v>387</v>
      </c>
      <c r="AM95" s="438" t="s">
        <v>10363</v>
      </c>
      <c r="AN95" s="438" t="s">
        <v>10364</v>
      </c>
      <c r="AO95" s="438"/>
      <c r="AP95" s="438"/>
    </row>
    <row r="96" spans="1:42" ht="14" x14ac:dyDescent="0.15">
      <c r="A96" s="12" t="s">
        <v>3464</v>
      </c>
      <c r="B96" s="443" t="s">
        <v>114</v>
      </c>
      <c r="C96" s="42" t="s">
        <v>6051</v>
      </c>
      <c r="D96" s="18" t="s">
        <v>395</v>
      </c>
      <c r="E96" s="18">
        <v>270</v>
      </c>
      <c r="F96" s="444" t="s">
        <v>393</v>
      </c>
      <c r="G96" s="277" t="s">
        <v>6050</v>
      </c>
      <c r="H96" s="448" t="s">
        <v>387</v>
      </c>
      <c r="I96" s="447" t="s">
        <v>387</v>
      </c>
      <c r="J96" s="447" t="s">
        <v>387</v>
      </c>
      <c r="K96" s="447" t="s">
        <v>387</v>
      </c>
      <c r="L96" s="447" t="s">
        <v>387</v>
      </c>
      <c r="M96" s="446"/>
      <c r="N96" s="447" t="s">
        <v>387</v>
      </c>
      <c r="O96" s="447" t="s">
        <v>387</v>
      </c>
      <c r="P96" s="447" t="s">
        <v>387</v>
      </c>
      <c r="AM96" s="438" t="s">
        <v>10365</v>
      </c>
      <c r="AN96" s="438" t="s">
        <v>10366</v>
      </c>
      <c r="AO96" s="438"/>
      <c r="AP96" s="438"/>
    </row>
    <row r="97" spans="1:42" ht="14" x14ac:dyDescent="0.15">
      <c r="A97" s="12" t="s">
        <v>3277</v>
      </c>
      <c r="B97" s="443" t="s">
        <v>114</v>
      </c>
      <c r="C97" s="42" t="s">
        <v>6085</v>
      </c>
      <c r="D97" s="18" t="s">
        <v>395</v>
      </c>
      <c r="E97" s="18">
        <v>270</v>
      </c>
      <c r="F97" s="444" t="s">
        <v>393</v>
      </c>
      <c r="G97" s="277" t="s">
        <v>6086</v>
      </c>
      <c r="H97" s="448" t="s">
        <v>387</v>
      </c>
      <c r="I97" s="447" t="s">
        <v>387</v>
      </c>
      <c r="J97" s="447" t="s">
        <v>387</v>
      </c>
      <c r="K97" s="447" t="s">
        <v>387</v>
      </c>
      <c r="L97" s="447" t="s">
        <v>387</v>
      </c>
      <c r="M97" s="446"/>
      <c r="N97" s="447" t="s">
        <v>387</v>
      </c>
      <c r="O97" s="447" t="s">
        <v>387</v>
      </c>
      <c r="P97" s="447" t="s">
        <v>387</v>
      </c>
      <c r="AM97" s="438" t="s">
        <v>10367</v>
      </c>
      <c r="AN97" s="438" t="s">
        <v>10368</v>
      </c>
      <c r="AO97" s="438"/>
      <c r="AP97" s="438"/>
    </row>
    <row r="98" spans="1:42" ht="14" x14ac:dyDescent="0.15">
      <c r="A98" s="12" t="s">
        <v>3670</v>
      </c>
      <c r="B98" s="443" t="s">
        <v>118</v>
      </c>
      <c r="C98" s="42" t="s">
        <v>6173</v>
      </c>
      <c r="D98" s="18" t="s">
        <v>395</v>
      </c>
      <c r="E98" s="18">
        <v>220</v>
      </c>
      <c r="F98" s="444" t="s">
        <v>393</v>
      </c>
      <c r="G98" s="277" t="s">
        <v>6174</v>
      </c>
      <c r="H98" s="448" t="s">
        <v>387</v>
      </c>
      <c r="I98" s="447" t="s">
        <v>387</v>
      </c>
      <c r="J98" s="447" t="s">
        <v>387</v>
      </c>
      <c r="K98" s="447" t="s">
        <v>387</v>
      </c>
      <c r="L98" s="447" t="s">
        <v>387</v>
      </c>
      <c r="M98" s="446"/>
      <c r="N98" s="447" t="s">
        <v>387</v>
      </c>
      <c r="O98" s="447" t="s">
        <v>387</v>
      </c>
      <c r="P98" s="447" t="s">
        <v>387</v>
      </c>
      <c r="AM98" s="438" t="s">
        <v>10369</v>
      </c>
      <c r="AN98" s="438" t="s">
        <v>10370</v>
      </c>
      <c r="AO98" s="438"/>
      <c r="AP98" s="438"/>
    </row>
    <row r="99" spans="1:42" ht="14" x14ac:dyDescent="0.15">
      <c r="A99" s="12" t="s">
        <v>394</v>
      </c>
      <c r="B99" s="443" t="s">
        <v>118</v>
      </c>
      <c r="C99" s="42" t="s">
        <v>6201</v>
      </c>
      <c r="D99" s="18" t="s">
        <v>395</v>
      </c>
      <c r="E99" s="18">
        <v>170</v>
      </c>
      <c r="F99" s="444" t="s">
        <v>386</v>
      </c>
      <c r="G99" s="277" t="s">
        <v>6202</v>
      </c>
      <c r="H99" s="448" t="s">
        <v>387</v>
      </c>
      <c r="I99" s="447" t="s">
        <v>387</v>
      </c>
      <c r="J99" s="447" t="s">
        <v>387</v>
      </c>
      <c r="K99" s="447" t="s">
        <v>387</v>
      </c>
      <c r="L99" s="447" t="s">
        <v>387</v>
      </c>
      <c r="M99" s="446"/>
      <c r="N99" s="447" t="s">
        <v>387</v>
      </c>
      <c r="O99" s="447" t="s">
        <v>387</v>
      </c>
      <c r="P99" s="447" t="s">
        <v>387</v>
      </c>
      <c r="AM99" s="438" t="s">
        <v>10371</v>
      </c>
      <c r="AN99" s="438" t="s">
        <v>10372</v>
      </c>
      <c r="AO99" s="438"/>
      <c r="AP99" s="438"/>
    </row>
    <row r="100" spans="1:42" ht="14" x14ac:dyDescent="0.15">
      <c r="A100" s="12" t="s">
        <v>394</v>
      </c>
      <c r="B100" s="443" t="s">
        <v>118</v>
      </c>
      <c r="C100" s="42" t="s">
        <v>6201</v>
      </c>
      <c r="D100" s="18" t="s">
        <v>395</v>
      </c>
      <c r="E100" s="18">
        <v>170</v>
      </c>
      <c r="F100" s="444" t="s">
        <v>386</v>
      </c>
      <c r="G100" s="277" t="s">
        <v>6203</v>
      </c>
      <c r="H100" s="448" t="s">
        <v>387</v>
      </c>
      <c r="I100" s="447" t="s">
        <v>387</v>
      </c>
      <c r="J100" s="447" t="s">
        <v>387</v>
      </c>
      <c r="K100" s="447" t="s">
        <v>387</v>
      </c>
      <c r="L100" s="447" t="s">
        <v>387</v>
      </c>
      <c r="M100" s="446"/>
      <c r="N100" s="447" t="s">
        <v>387</v>
      </c>
      <c r="O100" s="447" t="s">
        <v>387</v>
      </c>
      <c r="P100" s="447" t="s">
        <v>387</v>
      </c>
      <c r="AM100" s="438" t="s">
        <v>10373</v>
      </c>
      <c r="AN100" s="438" t="s">
        <v>10374</v>
      </c>
      <c r="AO100" s="438"/>
      <c r="AP100" s="438"/>
    </row>
    <row r="101" spans="1:42" ht="14" x14ac:dyDescent="0.15">
      <c r="A101" s="12" t="s">
        <v>6216</v>
      </c>
      <c r="B101" s="443" t="s">
        <v>118</v>
      </c>
      <c r="C101" s="42" t="s">
        <v>6217</v>
      </c>
      <c r="D101" s="18" t="s">
        <v>395</v>
      </c>
      <c r="E101" s="18">
        <v>160</v>
      </c>
      <c r="F101" s="444" t="s">
        <v>386</v>
      </c>
      <c r="G101" s="277" t="s">
        <v>6218</v>
      </c>
      <c r="H101" s="448" t="s">
        <v>387</v>
      </c>
      <c r="I101" s="447" t="s">
        <v>387</v>
      </c>
      <c r="J101" s="447" t="s">
        <v>387</v>
      </c>
      <c r="K101" s="447" t="s">
        <v>387</v>
      </c>
      <c r="L101" s="447" t="s">
        <v>387</v>
      </c>
      <c r="M101" s="446"/>
      <c r="N101" s="447" t="s">
        <v>387</v>
      </c>
      <c r="O101" s="447" t="s">
        <v>387</v>
      </c>
      <c r="P101" s="447" t="s">
        <v>387</v>
      </c>
      <c r="AM101" s="438" t="s">
        <v>10375</v>
      </c>
      <c r="AN101" s="438" t="s">
        <v>10376</v>
      </c>
      <c r="AO101" s="438"/>
      <c r="AP101" s="438"/>
    </row>
    <row r="102" spans="1:42" ht="14" x14ac:dyDescent="0.15">
      <c r="A102" s="12" t="s">
        <v>6314</v>
      </c>
      <c r="B102" s="443" t="s">
        <v>118</v>
      </c>
      <c r="C102" s="42" t="s">
        <v>6315</v>
      </c>
      <c r="D102" s="18" t="s">
        <v>395</v>
      </c>
      <c r="E102" s="18">
        <v>220</v>
      </c>
      <c r="F102" s="444" t="s">
        <v>393</v>
      </c>
      <c r="G102" s="277" t="s">
        <v>6316</v>
      </c>
      <c r="H102" s="448" t="s">
        <v>387</v>
      </c>
      <c r="I102" s="447" t="s">
        <v>387</v>
      </c>
      <c r="J102" s="447" t="s">
        <v>387</v>
      </c>
      <c r="K102" s="447" t="s">
        <v>387</v>
      </c>
      <c r="L102" s="447" t="s">
        <v>387</v>
      </c>
      <c r="M102" s="446"/>
      <c r="N102" s="447" t="s">
        <v>387</v>
      </c>
      <c r="O102" s="447" t="s">
        <v>387</v>
      </c>
      <c r="P102" s="447" t="s">
        <v>387</v>
      </c>
      <c r="AM102" s="438" t="s">
        <v>10377</v>
      </c>
      <c r="AN102" s="438" t="s">
        <v>10378</v>
      </c>
      <c r="AO102" s="438"/>
      <c r="AP102" s="438"/>
    </row>
    <row r="103" spans="1:42" ht="14" x14ac:dyDescent="0.15">
      <c r="A103" s="12" t="s">
        <v>3670</v>
      </c>
      <c r="B103" s="443" t="s">
        <v>118</v>
      </c>
      <c r="C103" s="42" t="s">
        <v>6548</v>
      </c>
      <c r="D103" s="18" t="s">
        <v>395</v>
      </c>
      <c r="E103" s="18">
        <v>220</v>
      </c>
      <c r="F103" s="444" t="s">
        <v>393</v>
      </c>
      <c r="G103" s="277" t="s">
        <v>6549</v>
      </c>
      <c r="H103" s="448" t="s">
        <v>387</v>
      </c>
      <c r="I103" s="447" t="s">
        <v>387</v>
      </c>
      <c r="J103" s="447" t="s">
        <v>387</v>
      </c>
      <c r="K103" s="447" t="s">
        <v>387</v>
      </c>
      <c r="L103" s="447" t="s">
        <v>387</v>
      </c>
      <c r="M103" s="446"/>
      <c r="N103" s="447" t="s">
        <v>387</v>
      </c>
      <c r="O103" s="447" t="s">
        <v>387</v>
      </c>
      <c r="P103" s="447" t="s">
        <v>387</v>
      </c>
      <c r="AM103" s="438" t="s">
        <v>10379</v>
      </c>
      <c r="AN103" s="438" t="s">
        <v>10380</v>
      </c>
      <c r="AO103" s="438"/>
      <c r="AP103" s="438"/>
    </row>
    <row r="104" spans="1:42" ht="14" x14ac:dyDescent="0.15">
      <c r="A104" s="12" t="s">
        <v>3671</v>
      </c>
      <c r="B104" s="443" t="s">
        <v>118</v>
      </c>
      <c r="C104" s="42" t="s">
        <v>6550</v>
      </c>
      <c r="D104" s="18" t="s">
        <v>395</v>
      </c>
      <c r="E104" s="18">
        <v>330</v>
      </c>
      <c r="F104" s="444" t="s">
        <v>3519</v>
      </c>
      <c r="G104" s="277" t="s">
        <v>6549</v>
      </c>
      <c r="H104" s="448" t="s">
        <v>387</v>
      </c>
      <c r="I104" s="447" t="s">
        <v>387</v>
      </c>
      <c r="J104" s="447" t="s">
        <v>387</v>
      </c>
      <c r="K104" s="447" t="s">
        <v>387</v>
      </c>
      <c r="L104" s="447" t="s">
        <v>387</v>
      </c>
      <c r="M104" s="446"/>
      <c r="N104" s="447" t="s">
        <v>387</v>
      </c>
      <c r="O104" s="447" t="s">
        <v>387</v>
      </c>
      <c r="P104" s="447" t="s">
        <v>387</v>
      </c>
      <c r="AM104" s="438" t="s">
        <v>10381</v>
      </c>
      <c r="AN104" s="438" t="s">
        <v>10382</v>
      </c>
      <c r="AO104" s="438"/>
      <c r="AP104" s="438"/>
    </row>
    <row r="105" spans="1:42" ht="14" x14ac:dyDescent="0.15">
      <c r="A105" s="12" t="s">
        <v>4144</v>
      </c>
      <c r="B105" s="443" t="s">
        <v>118</v>
      </c>
      <c r="C105" s="42" t="s">
        <v>6551</v>
      </c>
      <c r="D105" s="18" t="s">
        <v>395</v>
      </c>
      <c r="E105" s="18">
        <v>280</v>
      </c>
      <c r="F105" s="444" t="s">
        <v>4143</v>
      </c>
      <c r="G105" s="277" t="s">
        <v>6549</v>
      </c>
      <c r="H105" s="448" t="s">
        <v>387</v>
      </c>
      <c r="I105" s="447" t="s">
        <v>387</v>
      </c>
      <c r="J105" s="447" t="s">
        <v>387</v>
      </c>
      <c r="K105" s="447" t="s">
        <v>387</v>
      </c>
      <c r="L105" s="447" t="s">
        <v>387</v>
      </c>
      <c r="M105" s="446"/>
      <c r="N105" s="447" t="s">
        <v>387</v>
      </c>
      <c r="O105" s="447" t="s">
        <v>387</v>
      </c>
      <c r="P105" s="447" t="s">
        <v>387</v>
      </c>
      <c r="AM105" s="438" t="s">
        <v>10383</v>
      </c>
      <c r="AN105" s="438" t="s">
        <v>10384</v>
      </c>
      <c r="AO105" s="438"/>
      <c r="AP105" s="438"/>
    </row>
    <row r="106" spans="1:42" ht="14" x14ac:dyDescent="0.15">
      <c r="A106" s="12" t="s">
        <v>1435</v>
      </c>
      <c r="B106" s="443" t="s">
        <v>10076</v>
      </c>
      <c r="C106" s="42">
        <v>56</v>
      </c>
      <c r="D106" s="18" t="s">
        <v>858</v>
      </c>
      <c r="E106" s="18">
        <v>330</v>
      </c>
      <c r="F106" s="444" t="s">
        <v>386</v>
      </c>
      <c r="G106" s="277" t="s">
        <v>6679</v>
      </c>
      <c r="H106" s="448" t="s">
        <v>387</v>
      </c>
      <c r="I106" s="447" t="s">
        <v>387</v>
      </c>
      <c r="J106" s="447" t="s">
        <v>387</v>
      </c>
      <c r="K106" s="447" t="s">
        <v>387</v>
      </c>
      <c r="L106" s="447" t="s">
        <v>387</v>
      </c>
      <c r="M106" s="446"/>
      <c r="N106" s="447" t="s">
        <v>387</v>
      </c>
      <c r="O106" s="447" t="s">
        <v>387</v>
      </c>
      <c r="P106" s="447" t="s">
        <v>387</v>
      </c>
      <c r="AM106" s="438" t="s">
        <v>10385</v>
      </c>
      <c r="AN106" s="438" t="s">
        <v>10386</v>
      </c>
      <c r="AO106" s="438"/>
      <c r="AP106" s="438"/>
    </row>
    <row r="107" spans="1:42" ht="14" x14ac:dyDescent="0.15">
      <c r="A107" s="12" t="s">
        <v>1435</v>
      </c>
      <c r="B107" s="443" t="s">
        <v>10076</v>
      </c>
      <c r="C107" s="42">
        <v>74</v>
      </c>
      <c r="D107" s="18" t="s">
        <v>858</v>
      </c>
      <c r="E107" s="18">
        <v>330</v>
      </c>
      <c r="F107" s="444" t="s">
        <v>386</v>
      </c>
      <c r="G107" s="277" t="s">
        <v>9696</v>
      </c>
      <c r="H107" s="448" t="s">
        <v>387</v>
      </c>
      <c r="I107" s="447" t="s">
        <v>387</v>
      </c>
      <c r="J107" s="447" t="s">
        <v>387</v>
      </c>
      <c r="K107" s="447" t="s">
        <v>387</v>
      </c>
      <c r="L107" s="447" t="s">
        <v>387</v>
      </c>
      <c r="M107" s="446"/>
      <c r="N107" s="447" t="s">
        <v>387</v>
      </c>
      <c r="O107" s="447" t="s">
        <v>387</v>
      </c>
      <c r="P107" s="447" t="s">
        <v>387</v>
      </c>
      <c r="AM107" s="438" t="s">
        <v>10387</v>
      </c>
      <c r="AN107" s="438" t="s">
        <v>10388</v>
      </c>
      <c r="AO107" s="438"/>
      <c r="AP107" s="438"/>
    </row>
    <row r="108" spans="1:42" ht="14" x14ac:dyDescent="0.15">
      <c r="A108" s="12" t="s">
        <v>1435</v>
      </c>
      <c r="B108" s="443" t="s">
        <v>10076</v>
      </c>
      <c r="C108" s="42">
        <v>161</v>
      </c>
      <c r="D108" s="18" t="s">
        <v>395</v>
      </c>
      <c r="E108" s="18">
        <v>330</v>
      </c>
      <c r="F108" s="444" t="s">
        <v>386</v>
      </c>
      <c r="G108" s="277" t="s">
        <v>9391</v>
      </c>
      <c r="H108" s="448" t="s">
        <v>387</v>
      </c>
      <c r="I108" s="447" t="s">
        <v>387</v>
      </c>
      <c r="J108" s="447" t="s">
        <v>387</v>
      </c>
      <c r="K108" s="447" t="s">
        <v>387</v>
      </c>
      <c r="L108" s="447" t="s">
        <v>387</v>
      </c>
      <c r="M108" s="446"/>
      <c r="N108" s="447" t="s">
        <v>387</v>
      </c>
      <c r="O108" s="447" t="s">
        <v>387</v>
      </c>
      <c r="P108" s="447" t="s">
        <v>387</v>
      </c>
      <c r="AM108" s="438" t="s">
        <v>10389</v>
      </c>
      <c r="AN108" s="438" t="s">
        <v>10390</v>
      </c>
      <c r="AO108" s="438"/>
      <c r="AP108" s="438"/>
    </row>
    <row r="109" spans="1:42" ht="14" x14ac:dyDescent="0.15">
      <c r="A109" s="12" t="s">
        <v>1435</v>
      </c>
      <c r="B109" s="443" t="s">
        <v>10076</v>
      </c>
      <c r="C109" s="42">
        <v>196</v>
      </c>
      <c r="D109" s="18" t="s">
        <v>858</v>
      </c>
      <c r="E109" s="18">
        <v>330</v>
      </c>
      <c r="F109" s="444" t="s">
        <v>386</v>
      </c>
      <c r="G109" s="277" t="s">
        <v>9775</v>
      </c>
      <c r="H109" s="448" t="s">
        <v>387</v>
      </c>
      <c r="I109" s="447" t="s">
        <v>387</v>
      </c>
      <c r="J109" s="447" t="s">
        <v>387</v>
      </c>
      <c r="K109" s="447" t="s">
        <v>387</v>
      </c>
      <c r="L109" s="447" t="s">
        <v>387</v>
      </c>
      <c r="M109" s="446"/>
      <c r="N109" s="447" t="s">
        <v>387</v>
      </c>
      <c r="O109" s="447" t="s">
        <v>387</v>
      </c>
      <c r="P109" s="447" t="s">
        <v>387</v>
      </c>
      <c r="AM109" s="438" t="s">
        <v>10391</v>
      </c>
      <c r="AN109" s="438" t="s">
        <v>10392</v>
      </c>
      <c r="AO109" s="438"/>
      <c r="AP109" s="438"/>
    </row>
    <row r="110" spans="1:42" ht="14" x14ac:dyDescent="0.15">
      <c r="A110" s="12" t="s">
        <v>10130</v>
      </c>
      <c r="B110" s="443" t="s">
        <v>10077</v>
      </c>
      <c r="C110" s="42">
        <v>23</v>
      </c>
      <c r="D110" s="18" t="s">
        <v>395</v>
      </c>
      <c r="E110" s="18">
        <v>360</v>
      </c>
      <c r="F110" s="444" t="s">
        <v>386</v>
      </c>
      <c r="G110" s="277" t="s">
        <v>10132</v>
      </c>
      <c r="H110" s="448" t="s">
        <v>387</v>
      </c>
      <c r="I110" s="447" t="s">
        <v>387</v>
      </c>
      <c r="J110" s="447" t="s">
        <v>387</v>
      </c>
      <c r="K110" s="447" t="s">
        <v>387</v>
      </c>
      <c r="L110" s="447" t="s">
        <v>387</v>
      </c>
      <c r="M110" s="446"/>
      <c r="N110" s="447" t="s">
        <v>387</v>
      </c>
      <c r="O110" s="447" t="s">
        <v>387</v>
      </c>
      <c r="P110" s="447" t="s">
        <v>387</v>
      </c>
      <c r="AM110" s="438" t="s">
        <v>10393</v>
      </c>
      <c r="AN110" s="438" t="s">
        <v>10394</v>
      </c>
      <c r="AO110" s="438"/>
      <c r="AP110" s="438"/>
    </row>
    <row r="111" spans="1:42" x14ac:dyDescent="0.15">
      <c r="A111" s="12" t="s">
        <v>394</v>
      </c>
      <c r="B111" s="443" t="s">
        <v>9240</v>
      </c>
      <c r="C111" s="42">
        <v>1</v>
      </c>
      <c r="D111" s="18" t="s">
        <v>395</v>
      </c>
      <c r="E111" s="18">
        <v>170</v>
      </c>
      <c r="F111" s="444" t="s">
        <v>386</v>
      </c>
      <c r="G111" s="277"/>
      <c r="H111" s="448" t="s">
        <v>387</v>
      </c>
      <c r="I111" s="447" t="s">
        <v>387</v>
      </c>
      <c r="J111" s="447" t="s">
        <v>387</v>
      </c>
      <c r="K111" s="447" t="s">
        <v>387</v>
      </c>
      <c r="L111" s="447" t="s">
        <v>387</v>
      </c>
      <c r="M111" s="446"/>
      <c r="N111" s="447" t="s">
        <v>387</v>
      </c>
      <c r="O111" s="447" t="s">
        <v>387</v>
      </c>
      <c r="P111" s="447" t="s">
        <v>387</v>
      </c>
      <c r="AM111" s="438" t="s">
        <v>10395</v>
      </c>
      <c r="AN111" s="438" t="s">
        <v>10396</v>
      </c>
      <c r="AO111" s="438"/>
      <c r="AP111" s="438"/>
    </row>
    <row r="112" spans="1:42" ht="14" x14ac:dyDescent="0.15">
      <c r="A112" s="12" t="s">
        <v>394</v>
      </c>
      <c r="B112" s="443" t="s">
        <v>161</v>
      </c>
      <c r="C112" s="42">
        <v>25628</v>
      </c>
      <c r="D112" s="18" t="s">
        <v>395</v>
      </c>
      <c r="E112" s="18">
        <v>160</v>
      </c>
      <c r="F112" s="444" t="s">
        <v>386</v>
      </c>
      <c r="G112" s="277" t="s">
        <v>6804</v>
      </c>
      <c r="H112" s="448" t="s">
        <v>387</v>
      </c>
      <c r="I112" s="447" t="s">
        <v>387</v>
      </c>
      <c r="J112" s="447" t="s">
        <v>387</v>
      </c>
      <c r="K112" s="447" t="s">
        <v>387</v>
      </c>
      <c r="L112" s="447" t="s">
        <v>387</v>
      </c>
      <c r="M112" s="446"/>
      <c r="N112" s="447" t="s">
        <v>387</v>
      </c>
      <c r="O112" s="447" t="s">
        <v>387</v>
      </c>
      <c r="P112" s="447" t="s">
        <v>387</v>
      </c>
      <c r="AM112" s="438" t="s">
        <v>10397</v>
      </c>
      <c r="AN112" s="438" t="s">
        <v>10348</v>
      </c>
      <c r="AO112" s="438"/>
      <c r="AP112" s="438"/>
    </row>
    <row r="113" spans="1:42" ht="14" x14ac:dyDescent="0.15">
      <c r="A113" s="12" t="s">
        <v>3024</v>
      </c>
      <c r="B113" s="443" t="s">
        <v>161</v>
      </c>
      <c r="C113" s="42">
        <v>25082</v>
      </c>
      <c r="D113" s="18" t="s">
        <v>395</v>
      </c>
      <c r="E113" s="18">
        <v>250</v>
      </c>
      <c r="F113" s="444" t="s">
        <v>386</v>
      </c>
      <c r="G113" s="277" t="s">
        <v>6830</v>
      </c>
      <c r="H113" s="448" t="s">
        <v>387</v>
      </c>
      <c r="I113" s="447" t="s">
        <v>387</v>
      </c>
      <c r="J113" s="447" t="s">
        <v>387</v>
      </c>
      <c r="K113" s="447" t="s">
        <v>387</v>
      </c>
      <c r="L113" s="447" t="s">
        <v>387</v>
      </c>
      <c r="M113" s="446"/>
      <c r="N113" s="447" t="s">
        <v>387</v>
      </c>
      <c r="O113" s="447" t="s">
        <v>387</v>
      </c>
      <c r="P113" s="447" t="s">
        <v>387</v>
      </c>
      <c r="AM113" s="438" t="s">
        <v>10398</v>
      </c>
      <c r="AN113" s="438" t="s">
        <v>10399</v>
      </c>
      <c r="AO113" s="438"/>
      <c r="AP113" s="438"/>
    </row>
    <row r="114" spans="1:42" x14ac:dyDescent="0.15">
      <c r="A114" s="12" t="s">
        <v>394</v>
      </c>
      <c r="B114" s="443" t="s">
        <v>183</v>
      </c>
      <c r="C114" s="42" t="s">
        <v>7085</v>
      </c>
      <c r="D114" s="18" t="s">
        <v>395</v>
      </c>
      <c r="E114" s="18">
        <v>120</v>
      </c>
      <c r="F114" s="444" t="s">
        <v>386</v>
      </c>
      <c r="G114" s="277"/>
      <c r="H114" s="448" t="s">
        <v>387</v>
      </c>
      <c r="I114" s="447" t="s">
        <v>387</v>
      </c>
      <c r="J114" s="447" t="s">
        <v>387</v>
      </c>
      <c r="K114" s="447" t="s">
        <v>387</v>
      </c>
      <c r="L114" s="447" t="s">
        <v>387</v>
      </c>
      <c r="M114" s="446"/>
      <c r="N114" s="447" t="s">
        <v>387</v>
      </c>
      <c r="O114" s="447" t="s">
        <v>387</v>
      </c>
      <c r="P114" s="447" t="s">
        <v>387</v>
      </c>
      <c r="AM114" s="438" t="s">
        <v>10400</v>
      </c>
      <c r="AN114" s="438" t="s">
        <v>10401</v>
      </c>
      <c r="AO114" s="438"/>
      <c r="AP114" s="438"/>
    </row>
    <row r="115" spans="1:42" ht="14" x14ac:dyDescent="0.15">
      <c r="A115" s="12" t="s">
        <v>3670</v>
      </c>
      <c r="B115" s="443" t="s">
        <v>227</v>
      </c>
      <c r="C115" s="42">
        <v>19</v>
      </c>
      <c r="D115" s="18" t="s">
        <v>395</v>
      </c>
      <c r="E115" s="18">
        <v>220</v>
      </c>
      <c r="F115" s="444" t="s">
        <v>393</v>
      </c>
      <c r="G115" s="277" t="s">
        <v>197</v>
      </c>
      <c r="H115" s="448" t="s">
        <v>387</v>
      </c>
      <c r="I115" s="447" t="s">
        <v>387</v>
      </c>
      <c r="J115" s="446"/>
      <c r="K115" s="447" t="s">
        <v>387</v>
      </c>
      <c r="L115" s="447" t="s">
        <v>387</v>
      </c>
      <c r="M115" s="447" t="s">
        <v>387</v>
      </c>
      <c r="N115" s="447" t="s">
        <v>387</v>
      </c>
      <c r="O115" s="447" t="s">
        <v>387</v>
      </c>
      <c r="P115" s="447" t="s">
        <v>387</v>
      </c>
      <c r="AM115" s="438">
        <v>34</v>
      </c>
      <c r="AN115" s="438"/>
      <c r="AO115" s="438"/>
      <c r="AP115" s="438"/>
    </row>
    <row r="116" spans="1:42" ht="14" x14ac:dyDescent="0.15">
      <c r="A116" s="12" t="s">
        <v>3671</v>
      </c>
      <c r="B116" s="443" t="s">
        <v>227</v>
      </c>
      <c r="C116" s="42">
        <v>20</v>
      </c>
      <c r="D116" s="18" t="s">
        <v>395</v>
      </c>
      <c r="E116" s="18">
        <v>330</v>
      </c>
      <c r="F116" s="444" t="s">
        <v>3519</v>
      </c>
      <c r="G116" s="277" t="s">
        <v>197</v>
      </c>
      <c r="H116" s="448" t="s">
        <v>387</v>
      </c>
      <c r="I116" s="447" t="s">
        <v>387</v>
      </c>
      <c r="J116" s="446"/>
      <c r="K116" s="447" t="s">
        <v>387</v>
      </c>
      <c r="L116" s="447" t="s">
        <v>387</v>
      </c>
      <c r="M116" s="447" t="s">
        <v>387</v>
      </c>
      <c r="N116" s="447" t="s">
        <v>387</v>
      </c>
      <c r="O116" s="447" t="s">
        <v>387</v>
      </c>
      <c r="P116" s="447" t="s">
        <v>387</v>
      </c>
      <c r="AM116" s="438">
        <v>35</v>
      </c>
      <c r="AN116" s="438"/>
      <c r="AO116" s="438"/>
      <c r="AP116" s="438"/>
    </row>
    <row r="117" spans="1:42" ht="14" x14ac:dyDescent="0.15">
      <c r="A117" s="12" t="s">
        <v>394</v>
      </c>
      <c r="B117" s="443" t="s">
        <v>227</v>
      </c>
      <c r="C117" s="42">
        <v>25</v>
      </c>
      <c r="D117" s="18" t="s">
        <v>395</v>
      </c>
      <c r="E117" s="18">
        <v>170</v>
      </c>
      <c r="F117" s="444" t="s">
        <v>386</v>
      </c>
      <c r="G117" s="277" t="s">
        <v>181</v>
      </c>
      <c r="H117" s="448" t="s">
        <v>387</v>
      </c>
      <c r="I117" s="447" t="s">
        <v>387</v>
      </c>
      <c r="J117" s="446"/>
      <c r="K117" s="447" t="s">
        <v>387</v>
      </c>
      <c r="L117" s="447" t="s">
        <v>387</v>
      </c>
      <c r="M117" s="447" t="s">
        <v>387</v>
      </c>
      <c r="N117" s="447" t="s">
        <v>387</v>
      </c>
      <c r="O117" s="447" t="s">
        <v>387</v>
      </c>
      <c r="P117" s="447" t="s">
        <v>387</v>
      </c>
      <c r="AM117" s="438">
        <v>51</v>
      </c>
      <c r="AN117" s="438"/>
      <c r="AO117" s="438"/>
      <c r="AP117" s="438"/>
    </row>
    <row r="118" spans="1:42" ht="14" x14ac:dyDescent="0.15">
      <c r="A118" s="12" t="s">
        <v>3670</v>
      </c>
      <c r="B118" s="443" t="s">
        <v>231</v>
      </c>
      <c r="C118" s="42">
        <v>17</v>
      </c>
      <c r="D118" s="18" t="s">
        <v>395</v>
      </c>
      <c r="E118" s="18">
        <v>220</v>
      </c>
      <c r="F118" s="444" t="s">
        <v>393</v>
      </c>
      <c r="G118" s="277" t="s">
        <v>197</v>
      </c>
      <c r="H118" s="448" t="s">
        <v>387</v>
      </c>
      <c r="I118" s="447" t="s">
        <v>387</v>
      </c>
      <c r="J118" s="446"/>
      <c r="K118" s="447" t="s">
        <v>387</v>
      </c>
      <c r="L118" s="447" t="s">
        <v>387</v>
      </c>
      <c r="M118" s="447" t="s">
        <v>387</v>
      </c>
      <c r="N118" s="447" t="s">
        <v>387</v>
      </c>
      <c r="O118" s="447" t="s">
        <v>387</v>
      </c>
      <c r="P118" s="447" t="s">
        <v>387</v>
      </c>
      <c r="AM118" s="438">
        <v>31</v>
      </c>
      <c r="AN118" s="438"/>
      <c r="AO118" s="438"/>
      <c r="AP118" s="438"/>
    </row>
    <row r="119" spans="1:42" ht="14" x14ac:dyDescent="0.15">
      <c r="A119" s="12" t="s">
        <v>4144</v>
      </c>
      <c r="B119" s="443" t="s">
        <v>231</v>
      </c>
      <c r="C119" s="42">
        <v>18</v>
      </c>
      <c r="D119" s="18" t="s">
        <v>395</v>
      </c>
      <c r="E119" s="18">
        <v>280</v>
      </c>
      <c r="F119" s="444" t="s">
        <v>4143</v>
      </c>
      <c r="G119" s="277" t="s">
        <v>197</v>
      </c>
      <c r="H119" s="448" t="s">
        <v>387</v>
      </c>
      <c r="I119" s="447" t="s">
        <v>387</v>
      </c>
      <c r="J119" s="446"/>
      <c r="K119" s="447" t="s">
        <v>387</v>
      </c>
      <c r="L119" s="447" t="s">
        <v>387</v>
      </c>
      <c r="M119" s="447" t="s">
        <v>387</v>
      </c>
      <c r="N119" s="447" t="s">
        <v>387</v>
      </c>
      <c r="O119" s="447" t="s">
        <v>387</v>
      </c>
      <c r="P119" s="447" t="s">
        <v>387</v>
      </c>
      <c r="AM119" s="438">
        <v>32</v>
      </c>
      <c r="AN119" s="438"/>
      <c r="AO119" s="438"/>
      <c r="AP119" s="438"/>
    </row>
    <row r="120" spans="1:42" ht="14" x14ac:dyDescent="0.15">
      <c r="A120" s="12" t="s">
        <v>4294</v>
      </c>
      <c r="B120" s="443" t="s">
        <v>235</v>
      </c>
      <c r="C120" s="42">
        <v>20</v>
      </c>
      <c r="D120" s="18" t="s">
        <v>395</v>
      </c>
      <c r="E120" s="18">
        <v>160</v>
      </c>
      <c r="F120" s="444" t="s">
        <v>393</v>
      </c>
      <c r="G120" s="277" t="s">
        <v>233</v>
      </c>
      <c r="H120" s="448" t="s">
        <v>387</v>
      </c>
      <c r="I120" s="447" t="s">
        <v>387</v>
      </c>
      <c r="J120" s="446"/>
      <c r="K120" s="447" t="s">
        <v>387</v>
      </c>
      <c r="L120" s="447" t="s">
        <v>387</v>
      </c>
      <c r="M120" s="447" t="s">
        <v>387</v>
      </c>
      <c r="N120" s="447" t="s">
        <v>387</v>
      </c>
      <c r="O120" s="447" t="s">
        <v>387</v>
      </c>
      <c r="P120" s="447" t="s">
        <v>387</v>
      </c>
      <c r="AM120" s="438">
        <v>94</v>
      </c>
      <c r="AN120" s="438"/>
      <c r="AO120" s="438"/>
      <c r="AP120" s="438"/>
    </row>
    <row r="121" spans="1:42" ht="14" x14ac:dyDescent="0.15">
      <c r="A121" s="12" t="s">
        <v>1435</v>
      </c>
      <c r="B121" s="443" t="s">
        <v>9133</v>
      </c>
      <c r="C121" s="42">
        <v>125</v>
      </c>
      <c r="D121" s="18" t="s">
        <v>858</v>
      </c>
      <c r="E121" s="18">
        <v>330</v>
      </c>
      <c r="F121" s="444" t="s">
        <v>386</v>
      </c>
      <c r="G121" s="277" t="s">
        <v>201</v>
      </c>
      <c r="H121" s="448" t="s">
        <v>387</v>
      </c>
      <c r="I121" s="447" t="s">
        <v>387</v>
      </c>
      <c r="J121" s="446"/>
      <c r="K121" s="447" t="s">
        <v>387</v>
      </c>
      <c r="L121" s="447" t="s">
        <v>387</v>
      </c>
      <c r="M121" s="447" t="s">
        <v>387</v>
      </c>
      <c r="N121" s="447" t="s">
        <v>387</v>
      </c>
      <c r="O121" s="447" t="s">
        <v>387</v>
      </c>
      <c r="P121" s="447" t="s">
        <v>387</v>
      </c>
      <c r="AM121" s="438">
        <v>41</v>
      </c>
      <c r="AN121" s="438"/>
      <c r="AO121" s="438"/>
      <c r="AP121" s="438"/>
    </row>
    <row r="122" spans="1:42" ht="14" x14ac:dyDescent="0.15">
      <c r="A122" s="12" t="s">
        <v>7237</v>
      </c>
      <c r="B122" s="443" t="s">
        <v>312</v>
      </c>
      <c r="C122" s="42">
        <v>4</v>
      </c>
      <c r="D122" s="18" t="s">
        <v>395</v>
      </c>
      <c r="E122" s="18">
        <v>120</v>
      </c>
      <c r="F122" s="444" t="s">
        <v>386</v>
      </c>
      <c r="G122" s="277" t="s">
        <v>7238</v>
      </c>
      <c r="H122" s="448" t="s">
        <v>387</v>
      </c>
      <c r="I122" s="447" t="s">
        <v>387</v>
      </c>
      <c r="J122" s="447" t="s">
        <v>387</v>
      </c>
      <c r="K122" s="447" t="s">
        <v>387</v>
      </c>
      <c r="L122" s="447" t="s">
        <v>387</v>
      </c>
      <c r="M122" s="446"/>
      <c r="N122" s="447" t="s">
        <v>387</v>
      </c>
      <c r="O122" s="447" t="s">
        <v>387</v>
      </c>
      <c r="P122" s="447" t="s">
        <v>387</v>
      </c>
      <c r="AM122" s="438" t="s">
        <v>10402</v>
      </c>
      <c r="AN122" s="438" t="s">
        <v>1121</v>
      </c>
      <c r="AO122" s="438"/>
      <c r="AP122" s="438"/>
    </row>
    <row r="123" spans="1:42" ht="14" x14ac:dyDescent="0.15">
      <c r="A123" s="12" t="s">
        <v>2571</v>
      </c>
      <c r="B123" s="443" t="s">
        <v>312</v>
      </c>
      <c r="C123" s="42" t="s">
        <v>5252</v>
      </c>
      <c r="D123" s="18" t="s">
        <v>395</v>
      </c>
      <c r="E123" s="18">
        <v>180</v>
      </c>
      <c r="F123" s="444" t="s">
        <v>393</v>
      </c>
      <c r="G123" s="277" t="s">
        <v>5253</v>
      </c>
      <c r="H123" s="448" t="s">
        <v>387</v>
      </c>
      <c r="I123" s="447" t="s">
        <v>387</v>
      </c>
      <c r="J123" s="447" t="s">
        <v>387</v>
      </c>
      <c r="K123" s="447" t="s">
        <v>387</v>
      </c>
      <c r="L123" s="447" t="s">
        <v>387</v>
      </c>
      <c r="M123" s="446"/>
      <c r="N123" s="447" t="s">
        <v>387</v>
      </c>
      <c r="O123" s="447" t="s">
        <v>387</v>
      </c>
      <c r="P123" s="447" t="s">
        <v>387</v>
      </c>
      <c r="AM123" s="438" t="s">
        <v>10403</v>
      </c>
      <c r="AN123" s="438" t="s">
        <v>10404</v>
      </c>
      <c r="AO123" s="438"/>
      <c r="AP123" s="438"/>
    </row>
    <row r="124" spans="1:42" ht="14" x14ac:dyDescent="0.15">
      <c r="A124" s="12" t="s">
        <v>2572</v>
      </c>
      <c r="B124" s="443" t="s">
        <v>312</v>
      </c>
      <c r="C124" s="42">
        <v>13</v>
      </c>
      <c r="D124" s="18" t="s">
        <v>395</v>
      </c>
      <c r="E124" s="18">
        <v>220</v>
      </c>
      <c r="F124" s="444" t="s">
        <v>2515</v>
      </c>
      <c r="G124" s="277" t="s">
        <v>7262</v>
      </c>
      <c r="H124" s="448" t="s">
        <v>387</v>
      </c>
      <c r="I124" s="447" t="s">
        <v>387</v>
      </c>
      <c r="J124" s="447" t="s">
        <v>387</v>
      </c>
      <c r="K124" s="447" t="s">
        <v>387</v>
      </c>
      <c r="L124" s="447" t="s">
        <v>387</v>
      </c>
      <c r="M124" s="446"/>
      <c r="N124" s="447" t="s">
        <v>387</v>
      </c>
      <c r="O124" s="447" t="s">
        <v>387</v>
      </c>
      <c r="P124" s="447" t="s">
        <v>387</v>
      </c>
      <c r="AM124" s="438" t="s">
        <v>10405</v>
      </c>
      <c r="AN124" s="438" t="s">
        <v>10406</v>
      </c>
      <c r="AO124" s="438"/>
      <c r="AP124" s="438"/>
    </row>
    <row r="125" spans="1:42" ht="14" x14ac:dyDescent="0.15">
      <c r="A125" s="12" t="s">
        <v>2572</v>
      </c>
      <c r="B125" s="443" t="s">
        <v>312</v>
      </c>
      <c r="C125" s="42">
        <v>69</v>
      </c>
      <c r="D125" s="18" t="s">
        <v>149</v>
      </c>
      <c r="E125" s="18">
        <v>230</v>
      </c>
      <c r="F125" s="444" t="s">
        <v>2515</v>
      </c>
      <c r="G125" s="277" t="s">
        <v>7262</v>
      </c>
      <c r="H125" s="448" t="s">
        <v>387</v>
      </c>
      <c r="I125" s="447" t="s">
        <v>387</v>
      </c>
      <c r="J125" s="447" t="s">
        <v>387</v>
      </c>
      <c r="K125" s="447" t="s">
        <v>387</v>
      </c>
      <c r="L125" s="447" t="s">
        <v>387</v>
      </c>
      <c r="M125" s="446"/>
      <c r="N125" s="447" t="s">
        <v>387</v>
      </c>
      <c r="O125" s="447" t="s">
        <v>387</v>
      </c>
      <c r="P125" s="447" t="s">
        <v>387</v>
      </c>
      <c r="AM125" s="438" t="s">
        <v>10407</v>
      </c>
      <c r="AN125" s="438" t="s">
        <v>10408</v>
      </c>
      <c r="AO125" s="438"/>
      <c r="AP125" s="438"/>
    </row>
    <row r="126" spans="1:42" ht="14" x14ac:dyDescent="0.15">
      <c r="A126" s="12" t="s">
        <v>2571</v>
      </c>
      <c r="B126" s="443" t="s">
        <v>312</v>
      </c>
      <c r="C126" s="42" t="s">
        <v>5466</v>
      </c>
      <c r="D126" s="18" t="s">
        <v>395</v>
      </c>
      <c r="E126" s="18">
        <v>180</v>
      </c>
      <c r="F126" s="444" t="s">
        <v>393</v>
      </c>
      <c r="G126" s="277" t="s">
        <v>7267</v>
      </c>
      <c r="H126" s="448" t="s">
        <v>387</v>
      </c>
      <c r="I126" s="447" t="s">
        <v>387</v>
      </c>
      <c r="J126" s="447" t="s">
        <v>387</v>
      </c>
      <c r="K126" s="447" t="s">
        <v>387</v>
      </c>
      <c r="L126" s="447" t="s">
        <v>387</v>
      </c>
      <c r="M126" s="446"/>
      <c r="N126" s="447" t="s">
        <v>387</v>
      </c>
      <c r="O126" s="447" t="s">
        <v>387</v>
      </c>
      <c r="P126" s="447" t="s">
        <v>387</v>
      </c>
      <c r="AM126" s="438" t="s">
        <v>10409</v>
      </c>
      <c r="AN126" s="438" t="s">
        <v>10410</v>
      </c>
      <c r="AO126" s="438"/>
      <c r="AP126" s="438"/>
    </row>
    <row r="127" spans="1:42" ht="14" x14ac:dyDescent="0.15">
      <c r="A127" s="12" t="s">
        <v>2571</v>
      </c>
      <c r="B127" s="443" t="s">
        <v>312</v>
      </c>
      <c r="C127" s="42">
        <v>11</v>
      </c>
      <c r="D127" s="18" t="s">
        <v>395</v>
      </c>
      <c r="E127" s="18">
        <v>180</v>
      </c>
      <c r="F127" s="444" t="s">
        <v>393</v>
      </c>
      <c r="G127" s="277" t="s">
        <v>5253</v>
      </c>
      <c r="H127" s="448" t="s">
        <v>387</v>
      </c>
      <c r="I127" s="447" t="s">
        <v>387</v>
      </c>
      <c r="J127" s="447" t="s">
        <v>387</v>
      </c>
      <c r="K127" s="447" t="s">
        <v>387</v>
      </c>
      <c r="L127" s="447" t="s">
        <v>387</v>
      </c>
      <c r="M127" s="446"/>
      <c r="N127" s="447" t="s">
        <v>387</v>
      </c>
      <c r="O127" s="447" t="s">
        <v>387</v>
      </c>
      <c r="P127" s="447" t="s">
        <v>387</v>
      </c>
      <c r="AM127" s="438" t="s">
        <v>10411</v>
      </c>
      <c r="AN127" s="438" t="s">
        <v>10374</v>
      </c>
      <c r="AO127" s="438"/>
      <c r="AP127" s="438"/>
    </row>
    <row r="128" spans="1:42" ht="14" x14ac:dyDescent="0.15">
      <c r="A128" s="12" t="s">
        <v>3024</v>
      </c>
      <c r="B128" s="443" t="s">
        <v>312</v>
      </c>
      <c r="C128" s="42" t="s">
        <v>5734</v>
      </c>
      <c r="D128" s="18" t="s">
        <v>395</v>
      </c>
      <c r="E128" s="18">
        <v>250</v>
      </c>
      <c r="F128" s="444" t="s">
        <v>386</v>
      </c>
      <c r="G128" s="277" t="s">
        <v>5735</v>
      </c>
      <c r="H128" s="448" t="s">
        <v>387</v>
      </c>
      <c r="I128" s="447" t="s">
        <v>387</v>
      </c>
      <c r="J128" s="447" t="s">
        <v>387</v>
      </c>
      <c r="K128" s="447" t="s">
        <v>387</v>
      </c>
      <c r="L128" s="447" t="s">
        <v>387</v>
      </c>
      <c r="M128" s="446"/>
      <c r="N128" s="447" t="s">
        <v>387</v>
      </c>
      <c r="O128" s="447" t="s">
        <v>387</v>
      </c>
      <c r="P128" s="447" t="s">
        <v>387</v>
      </c>
      <c r="AM128" s="438" t="s">
        <v>10412</v>
      </c>
      <c r="AN128" s="438" t="s">
        <v>10413</v>
      </c>
      <c r="AO128" s="438"/>
      <c r="AP128" s="438"/>
    </row>
    <row r="129" spans="1:42" ht="14" x14ac:dyDescent="0.15">
      <c r="A129" s="12" t="s">
        <v>3024</v>
      </c>
      <c r="B129" s="443" t="s">
        <v>312</v>
      </c>
      <c r="C129" s="42" t="s">
        <v>5992</v>
      </c>
      <c r="D129" s="18" t="s">
        <v>395</v>
      </c>
      <c r="E129" s="18">
        <v>250</v>
      </c>
      <c r="F129" s="444" t="s">
        <v>386</v>
      </c>
      <c r="G129" s="277" t="s">
        <v>7319</v>
      </c>
      <c r="H129" s="448" t="s">
        <v>387</v>
      </c>
      <c r="I129" s="447" t="s">
        <v>387</v>
      </c>
      <c r="J129" s="447" t="s">
        <v>387</v>
      </c>
      <c r="K129" s="447" t="s">
        <v>387</v>
      </c>
      <c r="L129" s="447" t="s">
        <v>387</v>
      </c>
      <c r="M129" s="446"/>
      <c r="N129" s="447" t="s">
        <v>387</v>
      </c>
      <c r="O129" s="447" t="s">
        <v>387</v>
      </c>
      <c r="P129" s="447" t="s">
        <v>387</v>
      </c>
      <c r="AM129" s="438" t="s">
        <v>10414</v>
      </c>
      <c r="AN129" s="438" t="s">
        <v>10415</v>
      </c>
      <c r="AO129" s="438"/>
      <c r="AP129" s="438"/>
    </row>
    <row r="130" spans="1:42" ht="14" x14ac:dyDescent="0.15">
      <c r="A130" s="12" t="s">
        <v>3277</v>
      </c>
      <c r="B130" s="443" t="s">
        <v>312</v>
      </c>
      <c r="C130" s="42" t="s">
        <v>6002</v>
      </c>
      <c r="D130" s="18" t="s">
        <v>395</v>
      </c>
      <c r="E130" s="18">
        <v>270</v>
      </c>
      <c r="F130" s="444" t="s">
        <v>393</v>
      </c>
      <c r="G130" s="277" t="s">
        <v>6003</v>
      </c>
      <c r="H130" s="448" t="s">
        <v>387</v>
      </c>
      <c r="I130" s="447" t="s">
        <v>387</v>
      </c>
      <c r="J130" s="447" t="s">
        <v>387</v>
      </c>
      <c r="K130" s="447" t="s">
        <v>387</v>
      </c>
      <c r="L130" s="447" t="s">
        <v>387</v>
      </c>
      <c r="M130" s="446"/>
      <c r="N130" s="447" t="s">
        <v>387</v>
      </c>
      <c r="O130" s="447" t="s">
        <v>387</v>
      </c>
      <c r="P130" s="447" t="s">
        <v>387</v>
      </c>
      <c r="AM130" s="438" t="s">
        <v>10416</v>
      </c>
      <c r="AN130" s="438" t="s">
        <v>10417</v>
      </c>
      <c r="AO130" s="438"/>
      <c r="AP130" s="438"/>
    </row>
    <row r="131" spans="1:42" ht="14" x14ac:dyDescent="0.15">
      <c r="A131" s="12" t="s">
        <v>3024</v>
      </c>
      <c r="B131" s="443" t="s">
        <v>312</v>
      </c>
      <c r="C131" s="42" t="s">
        <v>6018</v>
      </c>
      <c r="D131" s="18" t="s">
        <v>395</v>
      </c>
      <c r="E131" s="18">
        <v>250</v>
      </c>
      <c r="F131" s="444" t="s">
        <v>386</v>
      </c>
      <c r="G131" s="277" t="s">
        <v>7321</v>
      </c>
      <c r="H131" s="448" t="s">
        <v>387</v>
      </c>
      <c r="I131" s="447" t="s">
        <v>387</v>
      </c>
      <c r="J131" s="447" t="s">
        <v>387</v>
      </c>
      <c r="K131" s="447" t="s">
        <v>387</v>
      </c>
      <c r="L131" s="447" t="s">
        <v>387</v>
      </c>
      <c r="M131" s="446"/>
      <c r="N131" s="447" t="s">
        <v>387</v>
      </c>
      <c r="O131" s="447" t="s">
        <v>387</v>
      </c>
      <c r="P131" s="447" t="s">
        <v>387</v>
      </c>
      <c r="AM131" s="438" t="s">
        <v>10418</v>
      </c>
      <c r="AN131" s="438" t="s">
        <v>10419</v>
      </c>
      <c r="AO131" s="438"/>
      <c r="AP131" s="438"/>
    </row>
    <row r="132" spans="1:42" ht="14" x14ac:dyDescent="0.15">
      <c r="A132" s="12" t="s">
        <v>3464</v>
      </c>
      <c r="B132" s="443" t="s">
        <v>312</v>
      </c>
      <c r="C132" s="42" t="s">
        <v>6051</v>
      </c>
      <c r="D132" s="18" t="s">
        <v>395</v>
      </c>
      <c r="E132" s="18">
        <v>270</v>
      </c>
      <c r="F132" s="444" t="s">
        <v>393</v>
      </c>
      <c r="G132" s="277" t="s">
        <v>6050</v>
      </c>
      <c r="H132" s="448" t="s">
        <v>387</v>
      </c>
      <c r="I132" s="447" t="s">
        <v>387</v>
      </c>
      <c r="J132" s="447" t="s">
        <v>387</v>
      </c>
      <c r="K132" s="447" t="s">
        <v>387</v>
      </c>
      <c r="L132" s="447" t="s">
        <v>387</v>
      </c>
      <c r="M132" s="446"/>
      <c r="N132" s="447" t="s">
        <v>387</v>
      </c>
      <c r="O132" s="447" t="s">
        <v>387</v>
      </c>
      <c r="P132" s="447" t="s">
        <v>387</v>
      </c>
      <c r="AM132" s="438" t="s">
        <v>10420</v>
      </c>
      <c r="AN132" s="438" t="s">
        <v>10421</v>
      </c>
      <c r="AO132" s="438"/>
      <c r="AP132" s="438"/>
    </row>
    <row r="133" spans="1:42" ht="14" x14ac:dyDescent="0.15">
      <c r="A133" s="12" t="s">
        <v>6314</v>
      </c>
      <c r="B133" s="443" t="s">
        <v>312</v>
      </c>
      <c r="C133" s="42" t="s">
        <v>6315</v>
      </c>
      <c r="D133" s="18" t="s">
        <v>395</v>
      </c>
      <c r="E133" s="18">
        <v>220</v>
      </c>
      <c r="F133" s="444" t="s">
        <v>393</v>
      </c>
      <c r="G133" s="277" t="s">
        <v>7372</v>
      </c>
      <c r="H133" s="448" t="s">
        <v>387</v>
      </c>
      <c r="I133" s="447" t="s">
        <v>387</v>
      </c>
      <c r="J133" s="447" t="s">
        <v>387</v>
      </c>
      <c r="K133" s="447" t="s">
        <v>387</v>
      </c>
      <c r="L133" s="447" t="s">
        <v>387</v>
      </c>
      <c r="M133" s="446"/>
      <c r="N133" s="447" t="s">
        <v>387</v>
      </c>
      <c r="O133" s="447" t="s">
        <v>387</v>
      </c>
      <c r="P133" s="447" t="s">
        <v>387</v>
      </c>
      <c r="AM133" s="438" t="s">
        <v>10422</v>
      </c>
      <c r="AN133" s="438" t="s">
        <v>10423</v>
      </c>
      <c r="AO133" s="438"/>
      <c r="AP133" s="438"/>
    </row>
    <row r="134" spans="1:42" ht="14" x14ac:dyDescent="0.15">
      <c r="A134" s="12" t="s">
        <v>3277</v>
      </c>
      <c r="B134" s="443" t="s">
        <v>312</v>
      </c>
      <c r="C134" s="42" t="s">
        <v>6085</v>
      </c>
      <c r="D134" s="18" t="s">
        <v>395</v>
      </c>
      <c r="E134" s="18">
        <v>270</v>
      </c>
      <c r="F134" s="444" t="s">
        <v>393</v>
      </c>
      <c r="G134" s="277" t="s">
        <v>7375</v>
      </c>
      <c r="H134" s="448" t="s">
        <v>387</v>
      </c>
      <c r="I134" s="447" t="s">
        <v>387</v>
      </c>
      <c r="J134" s="447" t="s">
        <v>387</v>
      </c>
      <c r="K134" s="447" t="s">
        <v>387</v>
      </c>
      <c r="L134" s="447" t="s">
        <v>387</v>
      </c>
      <c r="M134" s="446"/>
      <c r="N134" s="447" t="s">
        <v>387</v>
      </c>
      <c r="O134" s="447" t="s">
        <v>387</v>
      </c>
      <c r="P134" s="447" t="s">
        <v>387</v>
      </c>
      <c r="AM134" s="438" t="s">
        <v>10424</v>
      </c>
      <c r="AN134" s="438" t="s">
        <v>10425</v>
      </c>
      <c r="AO134" s="438"/>
      <c r="AP134" s="438"/>
    </row>
    <row r="135" spans="1:42" ht="14" x14ac:dyDescent="0.15">
      <c r="A135" s="12" t="s">
        <v>4144</v>
      </c>
      <c r="B135" s="443" t="s">
        <v>312</v>
      </c>
      <c r="C135" s="42">
        <v>18</v>
      </c>
      <c r="D135" s="18" t="s">
        <v>395</v>
      </c>
      <c r="E135" s="18">
        <v>280</v>
      </c>
      <c r="F135" s="444" t="s">
        <v>4143</v>
      </c>
      <c r="G135" s="277" t="s">
        <v>7385</v>
      </c>
      <c r="H135" s="448" t="s">
        <v>387</v>
      </c>
      <c r="I135" s="447" t="s">
        <v>387</v>
      </c>
      <c r="J135" s="447" t="s">
        <v>387</v>
      </c>
      <c r="K135" s="447" t="s">
        <v>387</v>
      </c>
      <c r="L135" s="447" t="s">
        <v>387</v>
      </c>
      <c r="M135" s="446"/>
      <c r="N135" s="447" t="s">
        <v>387</v>
      </c>
      <c r="O135" s="447" t="s">
        <v>387</v>
      </c>
      <c r="P135" s="447" t="s">
        <v>387</v>
      </c>
      <c r="AM135" s="438" t="s">
        <v>10426</v>
      </c>
      <c r="AN135" s="438" t="s">
        <v>10427</v>
      </c>
      <c r="AO135" s="438"/>
      <c r="AP135" s="438"/>
    </row>
    <row r="136" spans="1:42" ht="14" x14ac:dyDescent="0.15">
      <c r="A136" s="12" t="s">
        <v>1435</v>
      </c>
      <c r="B136" s="443" t="s">
        <v>312</v>
      </c>
      <c r="C136" s="42">
        <v>125</v>
      </c>
      <c r="D136" s="18" t="s">
        <v>858</v>
      </c>
      <c r="E136" s="18">
        <v>330</v>
      </c>
      <c r="F136" s="444" t="s">
        <v>386</v>
      </c>
      <c r="G136" s="277" t="s">
        <v>9154</v>
      </c>
      <c r="H136" s="448" t="s">
        <v>387</v>
      </c>
      <c r="I136" s="447" t="s">
        <v>387</v>
      </c>
      <c r="J136" s="447" t="s">
        <v>387</v>
      </c>
      <c r="K136" s="447" t="s">
        <v>387</v>
      </c>
      <c r="L136" s="447" t="s">
        <v>387</v>
      </c>
      <c r="M136" s="446"/>
      <c r="N136" s="447" t="s">
        <v>387</v>
      </c>
      <c r="O136" s="447" t="s">
        <v>387</v>
      </c>
      <c r="P136" s="447" t="s">
        <v>387</v>
      </c>
      <c r="AM136" s="438" t="s">
        <v>10428</v>
      </c>
      <c r="AN136" s="438" t="s">
        <v>10429</v>
      </c>
      <c r="AO136" s="438"/>
      <c r="AP136" s="438"/>
    </row>
    <row r="137" spans="1:42" ht="14" x14ac:dyDescent="0.15">
      <c r="A137" s="12" t="s">
        <v>1435</v>
      </c>
      <c r="B137" s="443" t="s">
        <v>312</v>
      </c>
      <c r="C137" s="42">
        <v>196</v>
      </c>
      <c r="D137" s="18" t="s">
        <v>858</v>
      </c>
      <c r="E137" s="18">
        <v>330</v>
      </c>
      <c r="F137" s="444" t="s">
        <v>386</v>
      </c>
      <c r="G137" s="277" t="s">
        <v>10024</v>
      </c>
      <c r="H137" s="448" t="s">
        <v>387</v>
      </c>
      <c r="I137" s="447" t="s">
        <v>387</v>
      </c>
      <c r="J137" s="447" t="s">
        <v>387</v>
      </c>
      <c r="K137" s="447" t="s">
        <v>387</v>
      </c>
      <c r="L137" s="447" t="s">
        <v>387</v>
      </c>
      <c r="M137" s="446"/>
      <c r="N137" s="447" t="s">
        <v>387</v>
      </c>
      <c r="O137" s="447" t="s">
        <v>387</v>
      </c>
      <c r="P137" s="447" t="s">
        <v>387</v>
      </c>
      <c r="AM137" s="438" t="s">
        <v>10430</v>
      </c>
      <c r="AN137" s="438" t="s">
        <v>10431</v>
      </c>
      <c r="AO137" s="438"/>
      <c r="AP137" s="438"/>
    </row>
    <row r="138" spans="1:42" ht="14" x14ac:dyDescent="0.15">
      <c r="A138" s="12" t="s">
        <v>394</v>
      </c>
      <c r="B138" s="443" t="s">
        <v>9753</v>
      </c>
      <c r="C138" s="42">
        <v>4</v>
      </c>
      <c r="D138" s="18" t="s">
        <v>395</v>
      </c>
      <c r="E138" s="18">
        <v>120</v>
      </c>
      <c r="F138" s="444" t="s">
        <v>386</v>
      </c>
      <c r="G138" s="277" t="s">
        <v>9749</v>
      </c>
      <c r="H138" s="448" t="s">
        <v>387</v>
      </c>
      <c r="I138" s="447" t="s">
        <v>387</v>
      </c>
      <c r="J138" s="447" t="s">
        <v>387</v>
      </c>
      <c r="K138" s="447" t="s">
        <v>387</v>
      </c>
      <c r="L138" s="447" t="s">
        <v>387</v>
      </c>
      <c r="M138" s="446"/>
      <c r="N138" s="447" t="s">
        <v>387</v>
      </c>
      <c r="O138" s="447" t="s">
        <v>387</v>
      </c>
      <c r="P138" s="447" t="s">
        <v>387</v>
      </c>
      <c r="AM138" s="438" t="s">
        <v>10432</v>
      </c>
      <c r="AN138" s="438" t="s">
        <v>1119</v>
      </c>
      <c r="AO138" s="438"/>
      <c r="AP138" s="438"/>
    </row>
    <row r="139" spans="1:42" ht="14" x14ac:dyDescent="0.15">
      <c r="A139" s="12" t="s">
        <v>394</v>
      </c>
      <c r="B139" s="443" t="s">
        <v>315</v>
      </c>
      <c r="C139" s="42">
        <v>11</v>
      </c>
      <c r="D139" s="18" t="s">
        <v>395</v>
      </c>
      <c r="E139" s="18">
        <v>150</v>
      </c>
      <c r="F139" s="444" t="s">
        <v>386</v>
      </c>
      <c r="G139" s="277" t="s">
        <v>185</v>
      </c>
      <c r="H139" s="448" t="s">
        <v>387</v>
      </c>
      <c r="I139" s="447" t="s">
        <v>387</v>
      </c>
      <c r="J139" s="447" t="s">
        <v>387</v>
      </c>
      <c r="K139" s="447" t="s">
        <v>387</v>
      </c>
      <c r="L139" s="447" t="s">
        <v>387</v>
      </c>
      <c r="M139" s="446"/>
      <c r="N139" s="447" t="s">
        <v>387</v>
      </c>
      <c r="O139" s="447" t="s">
        <v>387</v>
      </c>
      <c r="P139" s="447" t="s">
        <v>387</v>
      </c>
      <c r="AM139" s="438" t="s">
        <v>10433</v>
      </c>
      <c r="AN139" s="438" t="s">
        <v>10434</v>
      </c>
      <c r="AO139" s="438"/>
      <c r="AP139" s="438"/>
    </row>
    <row r="140" spans="1:42" ht="14" x14ac:dyDescent="0.15">
      <c r="A140" s="12" t="s">
        <v>7449</v>
      </c>
      <c r="B140" s="443" t="s">
        <v>315</v>
      </c>
      <c r="C140" s="42">
        <v>11</v>
      </c>
      <c r="D140" s="18" t="s">
        <v>395</v>
      </c>
      <c r="E140" s="18">
        <v>150</v>
      </c>
      <c r="F140" s="444" t="s">
        <v>386</v>
      </c>
      <c r="G140" s="277" t="s">
        <v>185</v>
      </c>
      <c r="H140" s="448" t="s">
        <v>387</v>
      </c>
      <c r="I140" s="447" t="s">
        <v>387</v>
      </c>
      <c r="J140" s="447" t="s">
        <v>387</v>
      </c>
      <c r="K140" s="447" t="s">
        <v>387</v>
      </c>
      <c r="L140" s="447" t="s">
        <v>387</v>
      </c>
      <c r="M140" s="446"/>
      <c r="N140" s="447" t="s">
        <v>387</v>
      </c>
      <c r="O140" s="447" t="s">
        <v>387</v>
      </c>
      <c r="P140" s="447" t="s">
        <v>387</v>
      </c>
      <c r="AM140" s="438" t="s">
        <v>10435</v>
      </c>
      <c r="AN140" s="438" t="s">
        <v>10436</v>
      </c>
      <c r="AO140" s="438"/>
      <c r="AP140" s="438"/>
    </row>
    <row r="141" spans="1:42" ht="14" x14ac:dyDescent="0.15">
      <c r="A141" s="12" t="s">
        <v>394</v>
      </c>
      <c r="B141" s="443" t="s">
        <v>318</v>
      </c>
      <c r="C141" s="42">
        <v>3</v>
      </c>
      <c r="D141" s="18" t="s">
        <v>395</v>
      </c>
      <c r="E141" s="18">
        <v>120</v>
      </c>
      <c r="F141" s="444" t="s">
        <v>386</v>
      </c>
      <c r="G141" s="277" t="s">
        <v>7455</v>
      </c>
      <c r="H141" s="448" t="s">
        <v>387</v>
      </c>
      <c r="I141" s="447" t="s">
        <v>387</v>
      </c>
      <c r="J141" s="447" t="s">
        <v>387</v>
      </c>
      <c r="K141" s="447" t="s">
        <v>387</v>
      </c>
      <c r="L141" s="447" t="s">
        <v>387</v>
      </c>
      <c r="M141" s="446"/>
      <c r="N141" s="447" t="s">
        <v>387</v>
      </c>
      <c r="O141" s="447" t="s">
        <v>387</v>
      </c>
      <c r="P141" s="447" t="s">
        <v>387</v>
      </c>
      <c r="AM141" s="438" t="s">
        <v>10437</v>
      </c>
      <c r="AN141" s="438" t="s">
        <v>1121</v>
      </c>
      <c r="AO141" s="438"/>
      <c r="AP141" s="438"/>
    </row>
    <row r="142" spans="1:42" ht="14" x14ac:dyDescent="0.15">
      <c r="A142" s="12" t="s">
        <v>394</v>
      </c>
      <c r="B142" s="443" t="s">
        <v>318</v>
      </c>
      <c r="C142" s="42">
        <v>14</v>
      </c>
      <c r="D142" s="18" t="s">
        <v>395</v>
      </c>
      <c r="E142" s="18">
        <v>150</v>
      </c>
      <c r="F142" s="444" t="s">
        <v>386</v>
      </c>
      <c r="G142" s="277" t="s">
        <v>7652</v>
      </c>
      <c r="H142" s="448" t="s">
        <v>387</v>
      </c>
      <c r="I142" s="447" t="s">
        <v>387</v>
      </c>
      <c r="J142" s="447" t="s">
        <v>387</v>
      </c>
      <c r="K142" s="447" t="s">
        <v>387</v>
      </c>
      <c r="L142" s="447" t="s">
        <v>387</v>
      </c>
      <c r="M142" s="446"/>
      <c r="N142" s="447" t="s">
        <v>387</v>
      </c>
      <c r="O142" s="447" t="s">
        <v>387</v>
      </c>
      <c r="P142" s="447" t="s">
        <v>387</v>
      </c>
      <c r="AM142" s="438" t="s">
        <v>10438</v>
      </c>
      <c r="AN142" s="438" t="s">
        <v>10439</v>
      </c>
      <c r="AO142" s="438"/>
      <c r="AP142" s="438"/>
    </row>
    <row r="143" spans="1:42" ht="14" x14ac:dyDescent="0.15">
      <c r="A143" s="12" t="s">
        <v>394</v>
      </c>
      <c r="B143" s="443" t="s">
        <v>318</v>
      </c>
      <c r="C143" s="42">
        <v>3</v>
      </c>
      <c r="D143" s="18" t="s">
        <v>395</v>
      </c>
      <c r="E143" s="18">
        <v>160</v>
      </c>
      <c r="F143" s="444" t="s">
        <v>386</v>
      </c>
      <c r="G143" s="277" t="s">
        <v>7657</v>
      </c>
      <c r="H143" s="448" t="s">
        <v>387</v>
      </c>
      <c r="I143" s="447" t="s">
        <v>387</v>
      </c>
      <c r="J143" s="447" t="s">
        <v>387</v>
      </c>
      <c r="K143" s="447" t="s">
        <v>387</v>
      </c>
      <c r="L143" s="447" t="s">
        <v>387</v>
      </c>
      <c r="M143" s="446"/>
      <c r="N143" s="447" t="s">
        <v>387</v>
      </c>
      <c r="O143" s="447" t="s">
        <v>387</v>
      </c>
      <c r="P143" s="447" t="s">
        <v>387</v>
      </c>
      <c r="AM143" s="438" t="s">
        <v>10440</v>
      </c>
      <c r="AN143" s="438" t="s">
        <v>10441</v>
      </c>
      <c r="AO143" s="438"/>
      <c r="AP143" s="438"/>
    </row>
    <row r="144" spans="1:42" ht="14" x14ac:dyDescent="0.15">
      <c r="A144" s="12" t="s">
        <v>394</v>
      </c>
      <c r="B144" s="443" t="s">
        <v>318</v>
      </c>
      <c r="C144" s="42">
        <v>25</v>
      </c>
      <c r="D144" s="18" t="s">
        <v>395</v>
      </c>
      <c r="E144" s="18">
        <v>170</v>
      </c>
      <c r="F144" s="444" t="s">
        <v>386</v>
      </c>
      <c r="G144" s="277" t="s">
        <v>7676</v>
      </c>
      <c r="H144" s="448" t="s">
        <v>387</v>
      </c>
      <c r="I144" s="447" t="s">
        <v>387</v>
      </c>
      <c r="J144" s="447" t="s">
        <v>387</v>
      </c>
      <c r="K144" s="447" t="s">
        <v>387</v>
      </c>
      <c r="L144" s="447" t="s">
        <v>387</v>
      </c>
      <c r="M144" s="446"/>
      <c r="N144" s="447" t="s">
        <v>387</v>
      </c>
      <c r="O144" s="447" t="s">
        <v>387</v>
      </c>
      <c r="P144" s="447" t="s">
        <v>387</v>
      </c>
      <c r="AM144" s="438" t="s">
        <v>10442</v>
      </c>
      <c r="AN144" s="438" t="s">
        <v>10443</v>
      </c>
      <c r="AO144" s="438"/>
      <c r="AP144" s="438"/>
    </row>
    <row r="145" spans="1:42" ht="14" x14ac:dyDescent="0.15">
      <c r="A145" s="12" t="s">
        <v>394</v>
      </c>
      <c r="B145" s="443" t="s">
        <v>321</v>
      </c>
      <c r="C145" s="42">
        <v>100</v>
      </c>
      <c r="D145" s="18" t="s">
        <v>395</v>
      </c>
      <c r="E145" s="18">
        <v>120</v>
      </c>
      <c r="F145" s="444" t="s">
        <v>386</v>
      </c>
      <c r="G145" s="277" t="s">
        <v>7700</v>
      </c>
      <c r="H145" s="448" t="s">
        <v>387</v>
      </c>
      <c r="I145" s="447" t="s">
        <v>387</v>
      </c>
      <c r="J145" s="447" t="s">
        <v>387</v>
      </c>
      <c r="K145" s="447" t="s">
        <v>387</v>
      </c>
      <c r="L145" s="447" t="s">
        <v>387</v>
      </c>
      <c r="M145" s="446"/>
      <c r="N145" s="447" t="s">
        <v>387</v>
      </c>
      <c r="O145" s="447" t="s">
        <v>387</v>
      </c>
      <c r="P145" s="447" t="s">
        <v>387</v>
      </c>
      <c r="AM145" s="438" t="s">
        <v>10444</v>
      </c>
      <c r="AN145" s="438" t="s">
        <v>1140</v>
      </c>
      <c r="AO145" s="438"/>
      <c r="AP145" s="438"/>
    </row>
    <row r="146" spans="1:42" ht="14" x14ac:dyDescent="0.15">
      <c r="A146" s="12" t="s">
        <v>394</v>
      </c>
      <c r="B146" s="443" t="s">
        <v>329</v>
      </c>
      <c r="C146" s="42">
        <v>20</v>
      </c>
      <c r="D146" s="18" t="s">
        <v>395</v>
      </c>
      <c r="E146" s="18">
        <v>160</v>
      </c>
      <c r="F146" s="444" t="s">
        <v>386</v>
      </c>
      <c r="G146" s="277" t="s">
        <v>8268</v>
      </c>
      <c r="H146" s="448" t="s">
        <v>387</v>
      </c>
      <c r="I146" s="447" t="s">
        <v>387</v>
      </c>
      <c r="J146" s="447" t="s">
        <v>387</v>
      </c>
      <c r="K146" s="447" t="s">
        <v>387</v>
      </c>
      <c r="L146" s="447" t="s">
        <v>387</v>
      </c>
      <c r="M146" s="446"/>
      <c r="N146" s="447" t="s">
        <v>387</v>
      </c>
      <c r="O146" s="447" t="s">
        <v>387</v>
      </c>
      <c r="P146" s="447" t="s">
        <v>387</v>
      </c>
      <c r="AM146" s="438" t="s">
        <v>10445</v>
      </c>
      <c r="AN146" s="438" t="s">
        <v>10446</v>
      </c>
      <c r="AO146" s="438"/>
      <c r="AP146" s="438"/>
    </row>
    <row r="147" spans="1:42" ht="14" x14ac:dyDescent="0.15">
      <c r="A147" s="12" t="s">
        <v>394</v>
      </c>
      <c r="B147" s="443" t="s">
        <v>331</v>
      </c>
      <c r="C147" s="42" t="s">
        <v>8290</v>
      </c>
      <c r="D147" s="18" t="s">
        <v>395</v>
      </c>
      <c r="E147" s="18">
        <v>120</v>
      </c>
      <c r="F147" s="444" t="s">
        <v>386</v>
      </c>
      <c r="G147" s="277" t="s">
        <v>8291</v>
      </c>
      <c r="H147" s="448" t="s">
        <v>387</v>
      </c>
      <c r="I147" s="447" t="s">
        <v>387</v>
      </c>
      <c r="J147" s="447" t="s">
        <v>387</v>
      </c>
      <c r="K147" s="447" t="s">
        <v>387</v>
      </c>
      <c r="L147" s="447" t="s">
        <v>387</v>
      </c>
      <c r="M147" s="446"/>
      <c r="N147" s="447" t="s">
        <v>387</v>
      </c>
      <c r="O147" s="447" t="s">
        <v>387</v>
      </c>
      <c r="P147" s="447" t="s">
        <v>387</v>
      </c>
      <c r="AM147" s="438" t="s">
        <v>10447</v>
      </c>
      <c r="AN147" s="438" t="s">
        <v>1119</v>
      </c>
      <c r="AO147" s="438"/>
      <c r="AP147" s="438"/>
    </row>
    <row r="148" spans="1:42" ht="14" x14ac:dyDescent="0.15">
      <c r="A148" s="12" t="s">
        <v>394</v>
      </c>
      <c r="B148" s="443" t="s">
        <v>331</v>
      </c>
      <c r="C148" s="42">
        <v>9</v>
      </c>
      <c r="D148" s="18" t="s">
        <v>392</v>
      </c>
      <c r="E148" s="18">
        <v>110</v>
      </c>
      <c r="F148" s="444" t="s">
        <v>386</v>
      </c>
      <c r="G148" s="277" t="s">
        <v>8297</v>
      </c>
      <c r="H148" s="448" t="s">
        <v>387</v>
      </c>
      <c r="I148" s="447" t="s">
        <v>387</v>
      </c>
      <c r="J148" s="447" t="s">
        <v>387</v>
      </c>
      <c r="K148" s="447" t="s">
        <v>387</v>
      </c>
      <c r="L148" s="447" t="s">
        <v>387</v>
      </c>
      <c r="M148" s="446"/>
      <c r="N148" s="447" t="s">
        <v>387</v>
      </c>
      <c r="O148" s="447" t="s">
        <v>387</v>
      </c>
      <c r="P148" s="447" t="s">
        <v>387</v>
      </c>
      <c r="AM148" s="438" t="s">
        <v>10448</v>
      </c>
      <c r="AN148" s="438" t="s">
        <v>1131</v>
      </c>
      <c r="AO148" s="438"/>
      <c r="AP148" s="438"/>
    </row>
    <row r="149" spans="1:42" ht="14" x14ac:dyDescent="0.15">
      <c r="A149" s="12" t="s">
        <v>394</v>
      </c>
      <c r="B149" s="443" t="s">
        <v>335</v>
      </c>
      <c r="C149" s="42">
        <v>39</v>
      </c>
      <c r="D149" s="18" t="s">
        <v>395</v>
      </c>
      <c r="E149" s="18">
        <v>100</v>
      </c>
      <c r="F149" s="444" t="s">
        <v>386</v>
      </c>
      <c r="G149" s="277" t="s">
        <v>8472</v>
      </c>
      <c r="H149" s="448" t="s">
        <v>387</v>
      </c>
      <c r="I149" s="447" t="s">
        <v>387</v>
      </c>
      <c r="J149" s="447" t="s">
        <v>387</v>
      </c>
      <c r="K149" s="447" t="s">
        <v>387</v>
      </c>
      <c r="L149" s="447" t="s">
        <v>387</v>
      </c>
      <c r="M149" s="446"/>
      <c r="N149" s="447" t="s">
        <v>387</v>
      </c>
      <c r="O149" s="447" t="s">
        <v>387</v>
      </c>
      <c r="P149" s="447" t="s">
        <v>387</v>
      </c>
      <c r="AM149" s="438" t="s">
        <v>10449</v>
      </c>
      <c r="AN149" s="438" t="s">
        <v>10450</v>
      </c>
      <c r="AO149" s="438"/>
      <c r="AP149" s="438"/>
    </row>
    <row r="150" spans="1:42" ht="14" x14ac:dyDescent="0.15">
      <c r="A150" s="12" t="s">
        <v>394</v>
      </c>
      <c r="B150" s="443" t="s">
        <v>335</v>
      </c>
      <c r="C150" s="42">
        <v>1</v>
      </c>
      <c r="D150" s="18" t="s">
        <v>395</v>
      </c>
      <c r="E150" s="18">
        <v>140</v>
      </c>
      <c r="F150" s="444" t="s">
        <v>386</v>
      </c>
      <c r="G150" s="277" t="s">
        <v>9734</v>
      </c>
      <c r="H150" s="448" t="s">
        <v>387</v>
      </c>
      <c r="I150" s="447" t="s">
        <v>387</v>
      </c>
      <c r="J150" s="447" t="s">
        <v>387</v>
      </c>
      <c r="K150" s="447" t="s">
        <v>387</v>
      </c>
      <c r="L150" s="447" t="s">
        <v>387</v>
      </c>
      <c r="M150" s="446"/>
      <c r="N150" s="447" t="s">
        <v>387</v>
      </c>
      <c r="O150" s="447" t="s">
        <v>387</v>
      </c>
      <c r="P150" s="447" t="s">
        <v>387</v>
      </c>
      <c r="AM150" s="438" t="s">
        <v>10451</v>
      </c>
      <c r="AN150" s="438" t="s">
        <v>10452</v>
      </c>
      <c r="AO150" s="438"/>
      <c r="AP150" s="438"/>
    </row>
    <row r="151" spans="1:42" ht="14" x14ac:dyDescent="0.15">
      <c r="A151" s="12" t="s">
        <v>394</v>
      </c>
      <c r="B151" s="443" t="s">
        <v>335</v>
      </c>
      <c r="C151" s="42">
        <v>19</v>
      </c>
      <c r="D151" s="18" t="s">
        <v>395</v>
      </c>
      <c r="E151" s="18">
        <v>160</v>
      </c>
      <c r="F151" s="444" t="s">
        <v>386</v>
      </c>
      <c r="G151" s="277" t="s">
        <v>8548</v>
      </c>
      <c r="H151" s="448" t="s">
        <v>387</v>
      </c>
      <c r="I151" s="447" t="s">
        <v>387</v>
      </c>
      <c r="J151" s="447" t="s">
        <v>387</v>
      </c>
      <c r="K151" s="447" t="s">
        <v>387</v>
      </c>
      <c r="L151" s="447" t="s">
        <v>387</v>
      </c>
      <c r="M151" s="446"/>
      <c r="N151" s="447" t="s">
        <v>387</v>
      </c>
      <c r="O151" s="447" t="s">
        <v>387</v>
      </c>
      <c r="P151" s="447" t="s">
        <v>387</v>
      </c>
      <c r="AM151" s="438" t="s">
        <v>10453</v>
      </c>
      <c r="AN151" s="438" t="s">
        <v>10454</v>
      </c>
      <c r="AO151" s="438"/>
      <c r="AP151" s="438"/>
    </row>
    <row r="152" spans="1:42" ht="14" x14ac:dyDescent="0.15">
      <c r="A152" s="12" t="s">
        <v>394</v>
      </c>
      <c r="B152" s="443" t="s">
        <v>335</v>
      </c>
      <c r="C152" s="42">
        <v>141</v>
      </c>
      <c r="D152" s="18" t="s">
        <v>395</v>
      </c>
      <c r="E152" s="18">
        <v>150</v>
      </c>
      <c r="F152" s="444" t="s">
        <v>386</v>
      </c>
      <c r="G152" s="277" t="s">
        <v>8702</v>
      </c>
      <c r="H152" s="448" t="s">
        <v>387</v>
      </c>
      <c r="I152" s="447" t="s">
        <v>387</v>
      </c>
      <c r="J152" s="447" t="s">
        <v>387</v>
      </c>
      <c r="K152" s="447" t="s">
        <v>387</v>
      </c>
      <c r="L152" s="447" t="s">
        <v>387</v>
      </c>
      <c r="M152" s="446"/>
      <c r="N152" s="447" t="s">
        <v>387</v>
      </c>
      <c r="O152" s="447" t="s">
        <v>387</v>
      </c>
      <c r="P152" s="447" t="s">
        <v>387</v>
      </c>
      <c r="AM152" s="438" t="s">
        <v>10455</v>
      </c>
      <c r="AN152" s="438" t="s">
        <v>10456</v>
      </c>
      <c r="AO152" s="438"/>
      <c r="AP152" s="438"/>
    </row>
    <row r="153" spans="1:42" ht="28" x14ac:dyDescent="0.15">
      <c r="A153" s="12" t="s">
        <v>747</v>
      </c>
      <c r="B153" s="443" t="s">
        <v>123</v>
      </c>
      <c r="C153" s="42">
        <v>2</v>
      </c>
      <c r="D153" s="18" t="s">
        <v>395</v>
      </c>
      <c r="E153" s="18">
        <v>100</v>
      </c>
      <c r="F153" s="444" t="s">
        <v>87</v>
      </c>
      <c r="G153" s="277" t="s">
        <v>8801</v>
      </c>
      <c r="H153" s="448" t="s">
        <v>387</v>
      </c>
      <c r="I153" s="447" t="s">
        <v>387</v>
      </c>
      <c r="J153" s="447" t="s">
        <v>387</v>
      </c>
      <c r="K153" s="447" t="s">
        <v>387</v>
      </c>
      <c r="L153" s="447" t="s">
        <v>387</v>
      </c>
      <c r="M153" s="446"/>
      <c r="N153" s="447" t="s">
        <v>387</v>
      </c>
      <c r="O153" s="447" t="s">
        <v>387</v>
      </c>
      <c r="P153" s="447" t="s">
        <v>387</v>
      </c>
      <c r="AM153" s="438" t="s">
        <v>10457</v>
      </c>
      <c r="AN153" s="438" t="s">
        <v>10406</v>
      </c>
      <c r="AO153" s="438"/>
      <c r="AP153" s="438"/>
    </row>
    <row r="154" spans="1:42" ht="14" x14ac:dyDescent="0.15">
      <c r="A154" s="12" t="s">
        <v>394</v>
      </c>
      <c r="B154" s="443" t="s">
        <v>123</v>
      </c>
      <c r="C154" s="42">
        <v>11</v>
      </c>
      <c r="D154" s="18" t="s">
        <v>395</v>
      </c>
      <c r="E154" s="18">
        <v>150</v>
      </c>
      <c r="F154" s="444" t="s">
        <v>87</v>
      </c>
      <c r="G154" s="277" t="s">
        <v>8820</v>
      </c>
      <c r="H154" s="448" t="s">
        <v>387</v>
      </c>
      <c r="I154" s="447" t="s">
        <v>387</v>
      </c>
      <c r="J154" s="447" t="s">
        <v>387</v>
      </c>
      <c r="K154" s="447" t="s">
        <v>387</v>
      </c>
      <c r="L154" s="447" t="s">
        <v>387</v>
      </c>
      <c r="M154" s="446"/>
      <c r="N154" s="447" t="s">
        <v>387</v>
      </c>
      <c r="O154" s="447" t="s">
        <v>387</v>
      </c>
      <c r="P154" s="447" t="s">
        <v>387</v>
      </c>
      <c r="AM154" s="438" t="s">
        <v>10458</v>
      </c>
      <c r="AN154" s="438" t="s">
        <v>10459</v>
      </c>
      <c r="AO154" s="438"/>
      <c r="AP154" s="438"/>
    </row>
    <row r="155" spans="1:42" ht="28" x14ac:dyDescent="0.15">
      <c r="A155" s="12" t="s">
        <v>747</v>
      </c>
      <c r="B155" s="443" t="s">
        <v>338</v>
      </c>
      <c r="C155" s="42">
        <v>2</v>
      </c>
      <c r="D155" s="18" t="s">
        <v>395</v>
      </c>
      <c r="E155" s="18">
        <v>100</v>
      </c>
      <c r="F155" s="444" t="s">
        <v>85</v>
      </c>
      <c r="G155" s="277" t="s">
        <v>8845</v>
      </c>
      <c r="H155" s="448" t="s">
        <v>387</v>
      </c>
      <c r="I155" s="447" t="s">
        <v>387</v>
      </c>
      <c r="J155" s="447" t="s">
        <v>387</v>
      </c>
      <c r="K155" s="447" t="s">
        <v>387</v>
      </c>
      <c r="L155" s="447" t="s">
        <v>387</v>
      </c>
      <c r="M155" s="446"/>
      <c r="N155" s="447" t="s">
        <v>387</v>
      </c>
      <c r="O155" s="447" t="s">
        <v>387</v>
      </c>
      <c r="P155" s="447" t="s">
        <v>387</v>
      </c>
      <c r="AM155" s="438" t="s">
        <v>10460</v>
      </c>
      <c r="AN155" s="438" t="s">
        <v>10461</v>
      </c>
      <c r="AO155" s="438"/>
      <c r="AP155" s="438"/>
    </row>
    <row r="156" spans="1:42" ht="28" x14ac:dyDescent="0.15">
      <c r="A156" s="12" t="s">
        <v>394</v>
      </c>
      <c r="B156" s="443" t="s">
        <v>338</v>
      </c>
      <c r="C156" s="42">
        <v>3</v>
      </c>
      <c r="D156" s="18" t="s">
        <v>395</v>
      </c>
      <c r="E156" s="18">
        <v>120</v>
      </c>
      <c r="F156" s="444" t="s">
        <v>88</v>
      </c>
      <c r="G156" s="277" t="s">
        <v>8869</v>
      </c>
      <c r="H156" s="448" t="s">
        <v>387</v>
      </c>
      <c r="I156" s="447" t="s">
        <v>387</v>
      </c>
      <c r="J156" s="447" t="s">
        <v>387</v>
      </c>
      <c r="K156" s="447" t="s">
        <v>387</v>
      </c>
      <c r="L156" s="447" t="s">
        <v>387</v>
      </c>
      <c r="M156" s="446"/>
      <c r="N156" s="447" t="s">
        <v>387</v>
      </c>
      <c r="O156" s="447" t="s">
        <v>387</v>
      </c>
      <c r="P156" s="447" t="s">
        <v>387</v>
      </c>
      <c r="AM156" s="438" t="s">
        <v>10462</v>
      </c>
      <c r="AN156" s="438" t="s">
        <v>10463</v>
      </c>
      <c r="AO156" s="438"/>
      <c r="AP156" s="438"/>
    </row>
    <row r="157" spans="1:42" ht="28" x14ac:dyDescent="0.15">
      <c r="A157" s="12" t="s">
        <v>394</v>
      </c>
      <c r="B157" s="443" t="s">
        <v>338</v>
      </c>
      <c r="C157" s="42">
        <v>39</v>
      </c>
      <c r="D157" s="18" t="s">
        <v>395</v>
      </c>
      <c r="E157" s="18">
        <v>100</v>
      </c>
      <c r="F157" s="444" t="s">
        <v>87</v>
      </c>
      <c r="G157" s="277" t="s">
        <v>9428</v>
      </c>
      <c r="H157" s="448" t="s">
        <v>387</v>
      </c>
      <c r="I157" s="447" t="s">
        <v>387</v>
      </c>
      <c r="J157" s="447" t="s">
        <v>387</v>
      </c>
      <c r="K157" s="447" t="s">
        <v>387</v>
      </c>
      <c r="L157" s="447" t="s">
        <v>387</v>
      </c>
      <c r="M157" s="446"/>
      <c r="N157" s="447" t="s">
        <v>387</v>
      </c>
      <c r="O157" s="447" t="s">
        <v>387</v>
      </c>
      <c r="P157" s="447" t="s">
        <v>387</v>
      </c>
      <c r="AM157" s="438" t="s">
        <v>10464</v>
      </c>
      <c r="AN157" s="438" t="s">
        <v>10465</v>
      </c>
      <c r="AO157" s="438"/>
      <c r="AP157" s="438"/>
    </row>
    <row r="158" spans="1:42" ht="28" x14ac:dyDescent="0.15">
      <c r="A158" s="12" t="s">
        <v>394</v>
      </c>
      <c r="B158" s="443" t="s">
        <v>338</v>
      </c>
      <c r="C158" s="42">
        <v>39</v>
      </c>
      <c r="D158" s="18" t="s">
        <v>395</v>
      </c>
      <c r="E158" s="18">
        <v>100</v>
      </c>
      <c r="F158" s="444" t="s">
        <v>88</v>
      </c>
      <c r="G158" s="277" t="s">
        <v>9428</v>
      </c>
      <c r="H158" s="448" t="s">
        <v>387</v>
      </c>
      <c r="I158" s="447" t="s">
        <v>387</v>
      </c>
      <c r="J158" s="447" t="s">
        <v>387</v>
      </c>
      <c r="K158" s="447" t="s">
        <v>387</v>
      </c>
      <c r="L158" s="447" t="s">
        <v>387</v>
      </c>
      <c r="M158" s="446"/>
      <c r="N158" s="447" t="s">
        <v>387</v>
      </c>
      <c r="O158" s="447" t="s">
        <v>387</v>
      </c>
      <c r="P158" s="447" t="s">
        <v>387</v>
      </c>
      <c r="AM158" s="438" t="s">
        <v>10466</v>
      </c>
      <c r="AN158" s="438" t="s">
        <v>10467</v>
      </c>
      <c r="AO158" s="438"/>
      <c r="AP158" s="438"/>
    </row>
    <row r="159" spans="1:42" ht="14" x14ac:dyDescent="0.15">
      <c r="A159" s="12" t="s">
        <v>394</v>
      </c>
      <c r="B159" s="443" t="s">
        <v>338</v>
      </c>
      <c r="C159" s="42">
        <v>136</v>
      </c>
      <c r="D159" s="18" t="s">
        <v>395</v>
      </c>
      <c r="E159" s="18">
        <v>160</v>
      </c>
      <c r="F159" s="444" t="s">
        <v>87</v>
      </c>
      <c r="G159" s="277" t="s">
        <v>8929</v>
      </c>
      <c r="H159" s="448" t="s">
        <v>387</v>
      </c>
      <c r="I159" s="447" t="s">
        <v>387</v>
      </c>
      <c r="J159" s="447" t="s">
        <v>387</v>
      </c>
      <c r="K159" s="447" t="s">
        <v>387</v>
      </c>
      <c r="L159" s="447" t="s">
        <v>387</v>
      </c>
      <c r="M159" s="446"/>
      <c r="N159" s="447" t="s">
        <v>387</v>
      </c>
      <c r="O159" s="447" t="s">
        <v>387</v>
      </c>
      <c r="P159" s="447" t="s">
        <v>387</v>
      </c>
      <c r="AM159" s="438" t="s">
        <v>10468</v>
      </c>
      <c r="AN159" s="438" t="s">
        <v>10469</v>
      </c>
      <c r="AO159" s="438"/>
      <c r="AP159" s="438"/>
    </row>
    <row r="160" spans="1:42" ht="14" x14ac:dyDescent="0.15">
      <c r="A160" s="12" t="s">
        <v>3277</v>
      </c>
      <c r="B160" s="443" t="s">
        <v>307</v>
      </c>
      <c r="C160" s="42"/>
      <c r="D160" s="18" t="s">
        <v>395</v>
      </c>
      <c r="E160" s="18">
        <v>270</v>
      </c>
      <c r="F160" s="444" t="s">
        <v>393</v>
      </c>
      <c r="G160" s="277" t="s">
        <v>193</v>
      </c>
      <c r="H160" s="448" t="s">
        <v>387</v>
      </c>
      <c r="I160" s="447" t="s">
        <v>387</v>
      </c>
      <c r="J160" s="447" t="s">
        <v>387</v>
      </c>
      <c r="K160" s="447" t="s">
        <v>387</v>
      </c>
      <c r="L160" s="447" t="s">
        <v>387</v>
      </c>
      <c r="M160" s="446"/>
      <c r="N160" s="447" t="s">
        <v>387</v>
      </c>
      <c r="O160" s="447" t="s">
        <v>387</v>
      </c>
      <c r="P160" s="447" t="s">
        <v>387</v>
      </c>
      <c r="AM160" s="438" t="s">
        <v>10470</v>
      </c>
      <c r="AN160" s="438" t="s">
        <v>1119</v>
      </c>
      <c r="AO160" s="438"/>
      <c r="AP160" s="438"/>
    </row>
    <row r="161" spans="1:42" ht="14" x14ac:dyDescent="0.15">
      <c r="A161" s="12" t="s">
        <v>3277</v>
      </c>
      <c r="B161" s="443" t="s">
        <v>313</v>
      </c>
      <c r="C161" s="42"/>
      <c r="D161" s="18" t="s">
        <v>395</v>
      </c>
      <c r="E161" s="18">
        <v>270</v>
      </c>
      <c r="F161" s="444" t="s">
        <v>393</v>
      </c>
      <c r="G161" s="277" t="s">
        <v>193</v>
      </c>
      <c r="H161" s="448" t="s">
        <v>387</v>
      </c>
      <c r="I161" s="447" t="s">
        <v>387</v>
      </c>
      <c r="J161" s="447" t="s">
        <v>387</v>
      </c>
      <c r="K161" s="447" t="s">
        <v>387</v>
      </c>
      <c r="L161" s="447" t="s">
        <v>387</v>
      </c>
      <c r="M161" s="446"/>
      <c r="N161" s="447" t="s">
        <v>387</v>
      </c>
      <c r="O161" s="447" t="s">
        <v>387</v>
      </c>
      <c r="P161" s="447" t="s">
        <v>387</v>
      </c>
      <c r="AM161" s="438" t="s">
        <v>10471</v>
      </c>
      <c r="AN161" s="438" t="s">
        <v>1128</v>
      </c>
      <c r="AO161" s="438"/>
      <c r="AP161" s="438"/>
    </row>
    <row r="162" spans="1:42" x14ac:dyDescent="0.15">
      <c r="A162" s="439"/>
      <c r="B162" s="440"/>
      <c r="C162" s="441"/>
      <c r="D162" s="439"/>
      <c r="E162" s="439"/>
      <c r="F162" s="439"/>
      <c r="G162" s="442"/>
      <c r="H162" s="439"/>
      <c r="I162" s="439"/>
      <c r="J162" s="439"/>
      <c r="K162" s="439"/>
      <c r="L162" s="439"/>
      <c r="M162" s="439"/>
      <c r="N162" s="439"/>
      <c r="O162" s="439"/>
      <c r="P162" s="439"/>
      <c r="AM162" s="438"/>
      <c r="AN162" s="438"/>
      <c r="AO162" s="438"/>
      <c r="AP162" s="438"/>
    </row>
    <row r="163" spans="1:42" x14ac:dyDescent="0.15">
      <c r="A163" s="439"/>
      <c r="B163" s="440"/>
      <c r="C163" s="441"/>
      <c r="D163" s="439"/>
      <c r="E163" s="439"/>
      <c r="F163" s="439"/>
      <c r="G163" s="442"/>
      <c r="H163" s="439"/>
      <c r="I163" s="439"/>
      <c r="J163" s="439"/>
      <c r="K163" s="439"/>
      <c r="L163" s="439"/>
      <c r="M163" s="439"/>
      <c r="N163" s="439"/>
      <c r="O163" s="439"/>
      <c r="P163" s="439"/>
      <c r="AM163" s="438"/>
      <c r="AN163" s="438"/>
      <c r="AO163" s="438"/>
      <c r="AP163" s="438"/>
    </row>
    <row r="164" spans="1:42" x14ac:dyDescent="0.15">
      <c r="A164" s="439"/>
      <c r="B164" s="440"/>
      <c r="C164" s="441"/>
      <c r="D164" s="439"/>
      <c r="E164" s="439"/>
      <c r="F164" s="439"/>
      <c r="G164" s="442"/>
      <c r="H164" s="439"/>
      <c r="I164" s="439"/>
      <c r="J164" s="439"/>
      <c r="K164" s="439"/>
      <c r="L164" s="439"/>
      <c r="M164" s="439"/>
      <c r="N164" s="439"/>
      <c r="O164" s="439"/>
      <c r="P164" s="439"/>
      <c r="AM164" s="438"/>
      <c r="AN164" s="438"/>
      <c r="AO164" s="438"/>
      <c r="AP164" s="438"/>
    </row>
    <row r="165" spans="1:42" x14ac:dyDescent="0.15">
      <c r="A165" s="439"/>
      <c r="B165" s="440"/>
      <c r="C165" s="441"/>
      <c r="D165" s="439"/>
      <c r="E165" s="439"/>
      <c r="F165" s="439"/>
      <c r="G165" s="442"/>
      <c r="H165" s="439"/>
      <c r="I165" s="439"/>
      <c r="J165" s="439"/>
      <c r="K165" s="439"/>
      <c r="L165" s="439"/>
      <c r="M165" s="439"/>
      <c r="N165" s="439"/>
      <c r="O165" s="439"/>
      <c r="P165" s="439"/>
      <c r="AM165" s="438"/>
      <c r="AN165" s="438"/>
      <c r="AO165" s="438"/>
      <c r="AP165" s="438"/>
    </row>
    <row r="166" spans="1:42" x14ac:dyDescent="0.15">
      <c r="A166" s="439"/>
      <c r="B166" s="440"/>
      <c r="C166" s="441"/>
      <c r="D166" s="439"/>
      <c r="E166" s="439"/>
      <c r="F166" s="439"/>
      <c r="G166" s="442"/>
      <c r="H166" s="439"/>
      <c r="I166" s="439"/>
      <c r="J166" s="439"/>
      <c r="K166" s="439"/>
      <c r="L166" s="439"/>
      <c r="M166" s="439"/>
      <c r="N166" s="439"/>
      <c r="O166" s="439"/>
      <c r="P166" s="439"/>
      <c r="AM166" s="438"/>
      <c r="AN166" s="438"/>
      <c r="AO166" s="438"/>
      <c r="AP166" s="438"/>
    </row>
    <row r="167" spans="1:42" x14ac:dyDescent="0.15">
      <c r="A167" s="439"/>
      <c r="B167" s="440"/>
      <c r="C167" s="441"/>
      <c r="D167" s="439"/>
      <c r="E167" s="439"/>
      <c r="F167" s="439"/>
      <c r="G167" s="442"/>
      <c r="H167" s="439"/>
      <c r="I167" s="439"/>
      <c r="J167" s="439"/>
      <c r="K167" s="439"/>
      <c r="L167" s="439"/>
      <c r="M167" s="439"/>
      <c r="N167" s="439"/>
      <c r="O167" s="439"/>
      <c r="P167" s="439"/>
      <c r="AM167" s="438"/>
      <c r="AN167" s="438"/>
      <c r="AO167" s="438"/>
      <c r="AP167" s="438"/>
    </row>
    <row r="168" spans="1:42" x14ac:dyDescent="0.15">
      <c r="A168" s="439"/>
      <c r="B168" s="440"/>
      <c r="C168" s="441"/>
      <c r="D168" s="439"/>
      <c r="E168" s="439"/>
      <c r="F168" s="439"/>
      <c r="G168" s="442"/>
      <c r="H168" s="439"/>
      <c r="I168" s="439"/>
      <c r="J168" s="439"/>
      <c r="K168" s="439"/>
      <c r="L168" s="439"/>
      <c r="M168" s="439"/>
      <c r="N168" s="439"/>
      <c r="O168" s="439"/>
      <c r="P168" s="439"/>
      <c r="AM168" s="438"/>
      <c r="AN168" s="438"/>
      <c r="AO168" s="438"/>
      <c r="AP168" s="438"/>
    </row>
    <row r="169" spans="1:42" x14ac:dyDescent="0.15">
      <c r="A169" s="439"/>
      <c r="B169" s="440"/>
      <c r="C169" s="441"/>
      <c r="D169" s="439"/>
      <c r="E169" s="439"/>
      <c r="F169" s="439"/>
      <c r="G169" s="442"/>
      <c r="H169" s="439"/>
      <c r="I169" s="439"/>
      <c r="J169" s="439"/>
      <c r="K169" s="439"/>
      <c r="L169" s="439"/>
      <c r="M169" s="439"/>
      <c r="N169" s="439"/>
      <c r="O169" s="439"/>
      <c r="P169" s="439"/>
      <c r="AM169" s="438"/>
      <c r="AN169" s="438"/>
      <c r="AO169" s="438"/>
      <c r="AP169" s="438"/>
    </row>
    <row r="170" spans="1:42" x14ac:dyDescent="0.15">
      <c r="A170" s="439"/>
      <c r="B170" s="440"/>
      <c r="C170" s="441"/>
      <c r="D170" s="439"/>
      <c r="E170" s="439"/>
      <c r="F170" s="439"/>
      <c r="G170" s="442"/>
      <c r="H170" s="439"/>
      <c r="I170" s="439"/>
      <c r="J170" s="439"/>
      <c r="K170" s="439"/>
      <c r="L170" s="439"/>
      <c r="M170" s="439"/>
      <c r="N170" s="439"/>
      <c r="O170" s="439"/>
      <c r="P170" s="439"/>
      <c r="AM170" s="438"/>
      <c r="AN170" s="438"/>
      <c r="AO170" s="438"/>
      <c r="AP170" s="438"/>
    </row>
    <row r="171" spans="1:42" x14ac:dyDescent="0.15">
      <c r="A171" s="439"/>
      <c r="B171" s="440"/>
      <c r="C171" s="441"/>
      <c r="D171" s="439"/>
      <c r="E171" s="439"/>
      <c r="F171" s="439"/>
      <c r="G171" s="442"/>
      <c r="H171" s="439"/>
      <c r="I171" s="439"/>
      <c r="J171" s="439"/>
      <c r="K171" s="439"/>
      <c r="L171" s="439"/>
      <c r="M171" s="439"/>
      <c r="N171" s="439"/>
      <c r="O171" s="439"/>
      <c r="P171" s="439"/>
      <c r="AM171" s="438"/>
      <c r="AN171" s="438"/>
      <c r="AO171" s="438"/>
      <c r="AP171" s="438"/>
    </row>
    <row r="172" spans="1:42" x14ac:dyDescent="0.15">
      <c r="A172" s="439"/>
      <c r="B172" s="440"/>
      <c r="C172" s="441"/>
      <c r="D172" s="439"/>
      <c r="E172" s="439"/>
      <c r="F172" s="439"/>
      <c r="G172" s="442"/>
      <c r="H172" s="439"/>
      <c r="I172" s="439"/>
      <c r="J172" s="439"/>
      <c r="K172" s="439"/>
      <c r="L172" s="439"/>
      <c r="M172" s="439"/>
      <c r="N172" s="439"/>
      <c r="O172" s="439"/>
      <c r="P172" s="439"/>
      <c r="AM172" s="438"/>
      <c r="AN172" s="438"/>
      <c r="AO172" s="438"/>
      <c r="AP172" s="438"/>
    </row>
    <row r="173" spans="1:42" x14ac:dyDescent="0.15">
      <c r="A173" s="439"/>
      <c r="B173" s="440"/>
      <c r="C173" s="441"/>
      <c r="D173" s="439"/>
      <c r="E173" s="439"/>
      <c r="F173" s="439"/>
      <c r="G173" s="442"/>
      <c r="H173" s="439"/>
      <c r="I173" s="439"/>
      <c r="J173" s="439"/>
      <c r="K173" s="439"/>
      <c r="L173" s="439"/>
      <c r="M173" s="439"/>
      <c r="N173" s="439"/>
      <c r="O173" s="439"/>
      <c r="P173" s="439"/>
      <c r="AM173" s="438"/>
      <c r="AN173" s="438"/>
      <c r="AO173" s="438"/>
      <c r="AP173" s="438"/>
    </row>
    <row r="174" spans="1:42" x14ac:dyDescent="0.15">
      <c r="A174" s="439"/>
      <c r="B174" s="440"/>
      <c r="C174" s="441"/>
      <c r="D174" s="439"/>
      <c r="E174" s="439"/>
      <c r="F174" s="439"/>
      <c r="G174" s="442"/>
      <c r="H174" s="439"/>
      <c r="I174" s="439"/>
      <c r="J174" s="439"/>
      <c r="K174" s="439"/>
      <c r="L174" s="439"/>
      <c r="M174" s="439"/>
      <c r="N174" s="439"/>
      <c r="O174" s="439"/>
      <c r="P174" s="439"/>
      <c r="AM174" s="438"/>
      <c r="AN174" s="438"/>
      <c r="AO174" s="438"/>
      <c r="AP174" s="438"/>
    </row>
    <row r="175" spans="1:42" x14ac:dyDescent="0.15">
      <c r="A175" s="439"/>
      <c r="B175" s="440"/>
      <c r="C175" s="441"/>
      <c r="D175" s="439"/>
      <c r="E175" s="439"/>
      <c r="F175" s="439"/>
      <c r="G175" s="442"/>
      <c r="H175" s="439"/>
      <c r="I175" s="439"/>
      <c r="J175" s="439"/>
      <c r="K175" s="439"/>
      <c r="L175" s="439"/>
      <c r="M175" s="439"/>
      <c r="N175" s="439"/>
      <c r="O175" s="439"/>
      <c r="P175" s="439"/>
      <c r="AM175" s="438"/>
      <c r="AN175" s="438"/>
      <c r="AO175" s="438"/>
      <c r="AP175" s="438"/>
    </row>
    <row r="176" spans="1:42" x14ac:dyDescent="0.15">
      <c r="A176" s="439"/>
      <c r="B176" s="440"/>
      <c r="C176" s="441"/>
      <c r="D176" s="439"/>
      <c r="E176" s="439"/>
      <c r="F176" s="439"/>
      <c r="G176" s="442"/>
      <c r="H176" s="439"/>
      <c r="I176" s="439"/>
      <c r="J176" s="439"/>
      <c r="K176" s="439"/>
      <c r="L176" s="439"/>
      <c r="M176" s="439"/>
      <c r="N176" s="439"/>
      <c r="O176" s="439"/>
      <c r="P176" s="439"/>
      <c r="AM176" s="438"/>
      <c r="AN176" s="438"/>
      <c r="AO176" s="438"/>
      <c r="AP176" s="438"/>
    </row>
    <row r="177" spans="1:42" x14ac:dyDescent="0.15">
      <c r="A177" s="439"/>
      <c r="B177" s="440"/>
      <c r="C177" s="441"/>
      <c r="D177" s="439"/>
      <c r="E177" s="439"/>
      <c r="F177" s="439"/>
      <c r="G177" s="442"/>
      <c r="H177" s="439"/>
      <c r="I177" s="439"/>
      <c r="J177" s="439"/>
      <c r="K177" s="439"/>
      <c r="L177" s="439"/>
      <c r="M177" s="439"/>
      <c r="N177" s="439"/>
      <c r="O177" s="439"/>
      <c r="P177" s="439"/>
      <c r="AM177" s="438"/>
      <c r="AN177" s="438"/>
      <c r="AO177" s="438"/>
      <c r="AP177" s="438"/>
    </row>
    <row r="178" spans="1:42" x14ac:dyDescent="0.15">
      <c r="A178" s="439"/>
      <c r="B178" s="440"/>
      <c r="C178" s="441"/>
      <c r="D178" s="439"/>
      <c r="E178" s="439"/>
      <c r="F178" s="439"/>
      <c r="G178" s="442"/>
      <c r="H178" s="439"/>
      <c r="I178" s="439"/>
      <c r="J178" s="439"/>
      <c r="K178" s="439"/>
      <c r="L178" s="439"/>
      <c r="M178" s="439"/>
      <c r="N178" s="439"/>
      <c r="O178" s="439"/>
      <c r="P178" s="439"/>
      <c r="AM178" s="438"/>
      <c r="AN178" s="438"/>
      <c r="AO178" s="438"/>
      <c r="AP178" s="438"/>
    </row>
    <row r="179" spans="1:42" x14ac:dyDescent="0.15">
      <c r="A179" s="439"/>
      <c r="B179" s="440"/>
      <c r="C179" s="441"/>
      <c r="D179" s="439"/>
      <c r="E179" s="439"/>
      <c r="F179" s="439"/>
      <c r="G179" s="442"/>
      <c r="H179" s="439"/>
      <c r="I179" s="439"/>
      <c r="J179" s="439"/>
      <c r="K179" s="439"/>
      <c r="L179" s="439"/>
      <c r="M179" s="439"/>
      <c r="N179" s="439"/>
      <c r="O179" s="439"/>
      <c r="P179" s="439"/>
      <c r="AM179" s="438"/>
      <c r="AN179" s="438"/>
      <c r="AO179" s="438"/>
      <c r="AP179" s="438"/>
    </row>
    <row r="180" spans="1:42" x14ac:dyDescent="0.15">
      <c r="A180" s="439"/>
      <c r="B180" s="440"/>
      <c r="C180" s="441"/>
      <c r="D180" s="439"/>
      <c r="E180" s="439"/>
      <c r="F180" s="439"/>
      <c r="G180" s="442"/>
      <c r="H180" s="439"/>
      <c r="I180" s="439"/>
      <c r="J180" s="439"/>
      <c r="K180" s="439"/>
      <c r="L180" s="439"/>
      <c r="M180" s="439"/>
      <c r="N180" s="439"/>
      <c r="O180" s="439"/>
      <c r="P180" s="439"/>
      <c r="AM180" s="438"/>
      <c r="AN180" s="438"/>
      <c r="AO180" s="438"/>
      <c r="AP180" s="438"/>
    </row>
    <row r="181" spans="1:42" x14ac:dyDescent="0.15">
      <c r="A181" s="439"/>
      <c r="B181" s="440"/>
      <c r="C181" s="441"/>
      <c r="D181" s="439"/>
      <c r="E181" s="439"/>
      <c r="F181" s="439"/>
      <c r="G181" s="442"/>
      <c r="H181" s="439"/>
      <c r="I181" s="439"/>
      <c r="J181" s="439"/>
      <c r="K181" s="439"/>
      <c r="L181" s="439"/>
      <c r="M181" s="439"/>
      <c r="N181" s="439"/>
      <c r="O181" s="439"/>
      <c r="P181" s="439"/>
      <c r="AM181" s="438"/>
      <c r="AN181" s="438"/>
      <c r="AO181" s="438"/>
      <c r="AP181" s="438"/>
    </row>
    <row r="182" spans="1:42" x14ac:dyDescent="0.15">
      <c r="A182" s="439"/>
      <c r="B182" s="440"/>
      <c r="C182" s="441"/>
      <c r="D182" s="439"/>
      <c r="E182" s="439"/>
      <c r="F182" s="439"/>
      <c r="G182" s="442"/>
      <c r="H182" s="439"/>
      <c r="I182" s="439"/>
      <c r="J182" s="439"/>
      <c r="K182" s="439"/>
      <c r="L182" s="439"/>
      <c r="M182" s="439"/>
      <c r="N182" s="439"/>
      <c r="O182" s="439"/>
      <c r="P182" s="439"/>
      <c r="AM182" s="438"/>
      <c r="AN182" s="438"/>
      <c r="AO182" s="438"/>
      <c r="AP182" s="438"/>
    </row>
    <row r="183" spans="1:42" x14ac:dyDescent="0.15">
      <c r="A183" s="439"/>
      <c r="B183" s="440"/>
      <c r="C183" s="441"/>
      <c r="D183" s="439"/>
      <c r="E183" s="439"/>
      <c r="F183" s="439"/>
      <c r="G183" s="442"/>
      <c r="H183" s="439"/>
      <c r="I183" s="439"/>
      <c r="J183" s="439"/>
      <c r="K183" s="439"/>
      <c r="L183" s="439"/>
      <c r="M183" s="439"/>
      <c r="N183" s="439"/>
      <c r="O183" s="439"/>
      <c r="P183" s="439"/>
      <c r="AM183" s="438"/>
      <c r="AN183" s="438"/>
      <c r="AO183" s="438"/>
      <c r="AP183" s="438"/>
    </row>
    <row r="184" spans="1:42" x14ac:dyDescent="0.15">
      <c r="A184" s="439"/>
      <c r="B184" s="440"/>
      <c r="C184" s="441"/>
      <c r="D184" s="439"/>
      <c r="E184" s="439"/>
      <c r="F184" s="439"/>
      <c r="G184" s="442"/>
      <c r="H184" s="439"/>
      <c r="I184" s="439"/>
      <c r="J184" s="439"/>
      <c r="K184" s="439"/>
      <c r="L184" s="439"/>
      <c r="M184" s="439"/>
      <c r="N184" s="439"/>
      <c r="O184" s="439"/>
      <c r="P184" s="439"/>
      <c r="AM184" s="438"/>
      <c r="AN184" s="438"/>
      <c r="AO184" s="438"/>
      <c r="AP184" s="438"/>
    </row>
    <row r="185" spans="1:42" x14ac:dyDescent="0.15">
      <c r="A185" s="439"/>
      <c r="B185" s="440"/>
      <c r="C185" s="441"/>
      <c r="D185" s="439"/>
      <c r="E185" s="439"/>
      <c r="F185" s="439"/>
      <c r="G185" s="442"/>
      <c r="H185" s="439"/>
      <c r="I185" s="439"/>
      <c r="J185" s="439"/>
      <c r="K185" s="439"/>
      <c r="L185" s="439"/>
      <c r="M185" s="439"/>
      <c r="N185" s="439"/>
      <c r="O185" s="439"/>
      <c r="P185" s="439"/>
      <c r="AM185" s="438"/>
      <c r="AN185" s="438"/>
      <c r="AO185" s="438"/>
      <c r="AP185" s="438"/>
    </row>
    <row r="186" spans="1:42" x14ac:dyDescent="0.15">
      <c r="A186" s="439"/>
      <c r="B186" s="440"/>
      <c r="C186" s="441"/>
      <c r="D186" s="439"/>
      <c r="E186" s="439"/>
      <c r="F186" s="439"/>
      <c r="G186" s="442"/>
      <c r="H186" s="439"/>
      <c r="I186" s="439"/>
      <c r="J186" s="439"/>
      <c r="K186" s="439"/>
      <c r="L186" s="439"/>
      <c r="M186" s="439"/>
      <c r="N186" s="439"/>
      <c r="O186" s="439"/>
      <c r="P186" s="439"/>
      <c r="AM186" s="438"/>
      <c r="AN186" s="438"/>
      <c r="AO186" s="438"/>
      <c r="AP186" s="438"/>
    </row>
    <row r="187" spans="1:42" x14ac:dyDescent="0.15">
      <c r="A187" s="439"/>
      <c r="B187" s="440"/>
      <c r="C187" s="441"/>
      <c r="D187" s="439"/>
      <c r="E187" s="439"/>
      <c r="F187" s="439"/>
      <c r="G187" s="442"/>
      <c r="H187" s="439"/>
      <c r="I187" s="439"/>
      <c r="J187" s="439"/>
      <c r="K187" s="439"/>
      <c r="L187" s="439"/>
      <c r="M187" s="439"/>
      <c r="N187" s="439"/>
      <c r="O187" s="439"/>
      <c r="P187" s="439"/>
      <c r="AM187" s="438"/>
      <c r="AN187" s="438"/>
      <c r="AO187" s="438"/>
      <c r="AP187" s="438"/>
    </row>
    <row r="188" spans="1:42" x14ac:dyDescent="0.15">
      <c r="A188" s="439"/>
      <c r="B188" s="440"/>
      <c r="C188" s="441"/>
      <c r="D188" s="439"/>
      <c r="E188" s="439"/>
      <c r="F188" s="439"/>
      <c r="G188" s="442"/>
      <c r="H188" s="439"/>
      <c r="I188" s="439"/>
      <c r="J188" s="439"/>
      <c r="K188" s="439"/>
      <c r="L188" s="439"/>
      <c r="M188" s="439"/>
      <c r="N188" s="439"/>
      <c r="O188" s="439"/>
      <c r="P188" s="439"/>
      <c r="AM188" s="438"/>
      <c r="AN188" s="438"/>
      <c r="AO188" s="438"/>
      <c r="AP188" s="438"/>
    </row>
    <row r="189" spans="1:42" x14ac:dyDescent="0.15">
      <c r="A189" s="439"/>
      <c r="B189" s="440"/>
      <c r="C189" s="441"/>
      <c r="D189" s="439"/>
      <c r="E189" s="439"/>
      <c r="F189" s="439"/>
      <c r="G189" s="442"/>
      <c r="H189" s="439"/>
      <c r="I189" s="439"/>
      <c r="J189" s="439"/>
      <c r="K189" s="439"/>
      <c r="L189" s="439"/>
      <c r="M189" s="439"/>
      <c r="N189" s="439"/>
      <c r="O189" s="439"/>
      <c r="P189" s="439"/>
      <c r="AM189" s="438"/>
      <c r="AN189" s="438"/>
      <c r="AO189" s="438"/>
      <c r="AP189" s="438"/>
    </row>
    <row r="190" spans="1:42" x14ac:dyDescent="0.15">
      <c r="A190" s="439"/>
      <c r="B190" s="440"/>
      <c r="C190" s="441"/>
      <c r="D190" s="439"/>
      <c r="E190" s="439"/>
      <c r="F190" s="439"/>
      <c r="G190" s="442"/>
      <c r="H190" s="439"/>
      <c r="I190" s="439"/>
      <c r="J190" s="439"/>
      <c r="K190" s="439"/>
      <c r="L190" s="439"/>
      <c r="M190" s="439"/>
      <c r="N190" s="439"/>
      <c r="O190" s="439"/>
      <c r="P190" s="439"/>
      <c r="AM190" s="438"/>
      <c r="AN190" s="438"/>
      <c r="AO190" s="438"/>
      <c r="AP190" s="438"/>
    </row>
    <row r="191" spans="1:42" x14ac:dyDescent="0.15">
      <c r="A191" s="439"/>
      <c r="B191" s="440"/>
      <c r="C191" s="441"/>
      <c r="D191" s="439"/>
      <c r="E191" s="439"/>
      <c r="F191" s="439"/>
      <c r="G191" s="442"/>
      <c r="H191" s="439"/>
      <c r="I191" s="439"/>
      <c r="J191" s="439"/>
      <c r="K191" s="439"/>
      <c r="L191" s="439"/>
      <c r="M191" s="439"/>
      <c r="N191" s="439"/>
      <c r="O191" s="439"/>
      <c r="P191" s="439"/>
      <c r="AM191" s="438"/>
      <c r="AN191" s="438"/>
      <c r="AO191" s="438"/>
      <c r="AP191" s="438"/>
    </row>
    <row r="192" spans="1:42" x14ac:dyDescent="0.15">
      <c r="A192" s="439"/>
      <c r="B192" s="440"/>
      <c r="C192" s="441"/>
      <c r="D192" s="439"/>
      <c r="E192" s="439"/>
      <c r="F192" s="439"/>
      <c r="G192" s="442"/>
      <c r="H192" s="439"/>
      <c r="I192" s="439"/>
      <c r="J192" s="439"/>
      <c r="K192" s="439"/>
      <c r="L192" s="439"/>
      <c r="M192" s="439"/>
      <c r="N192" s="439"/>
      <c r="O192" s="439"/>
      <c r="P192" s="439"/>
      <c r="AM192" s="438"/>
      <c r="AN192" s="438"/>
      <c r="AO192" s="438"/>
      <c r="AP192" s="438"/>
    </row>
    <row r="193" spans="1:42" x14ac:dyDescent="0.15">
      <c r="A193" s="439"/>
      <c r="B193" s="440"/>
      <c r="C193" s="441"/>
      <c r="D193" s="439"/>
      <c r="E193" s="439"/>
      <c r="F193" s="439"/>
      <c r="G193" s="442"/>
      <c r="H193" s="439"/>
      <c r="I193" s="439"/>
      <c r="J193" s="439"/>
      <c r="K193" s="439"/>
      <c r="L193" s="439"/>
      <c r="M193" s="439"/>
      <c r="N193" s="439"/>
      <c r="O193" s="439"/>
      <c r="P193" s="439"/>
      <c r="AM193" s="438"/>
      <c r="AN193" s="438"/>
      <c r="AO193" s="438"/>
      <c r="AP193" s="438"/>
    </row>
    <row r="194" spans="1:42" x14ac:dyDescent="0.15">
      <c r="A194" s="439"/>
      <c r="B194" s="440"/>
      <c r="C194" s="441"/>
      <c r="D194" s="439"/>
      <c r="E194" s="439"/>
      <c r="F194" s="439"/>
      <c r="G194" s="442"/>
      <c r="H194" s="439"/>
      <c r="I194" s="439"/>
      <c r="J194" s="439"/>
      <c r="K194" s="439"/>
      <c r="L194" s="439"/>
      <c r="M194" s="439"/>
      <c r="N194" s="439"/>
      <c r="O194" s="439"/>
      <c r="P194" s="439"/>
      <c r="AM194" s="438"/>
      <c r="AN194" s="438"/>
      <c r="AO194" s="438"/>
      <c r="AP194" s="438"/>
    </row>
    <row r="195" spans="1:42" x14ac:dyDescent="0.15">
      <c r="A195" s="439"/>
      <c r="B195" s="440"/>
      <c r="C195" s="441"/>
      <c r="D195" s="439"/>
      <c r="E195" s="439"/>
      <c r="F195" s="439"/>
      <c r="G195" s="442"/>
      <c r="H195" s="439"/>
      <c r="I195" s="439"/>
      <c r="J195" s="439"/>
      <c r="K195" s="439"/>
      <c r="L195" s="439"/>
      <c r="M195" s="439"/>
      <c r="N195" s="439"/>
      <c r="O195" s="439"/>
      <c r="P195" s="439"/>
      <c r="AM195" s="438"/>
      <c r="AN195" s="438"/>
      <c r="AO195" s="438"/>
      <c r="AP195" s="438"/>
    </row>
    <row r="196" spans="1:42" x14ac:dyDescent="0.15">
      <c r="A196" s="439"/>
      <c r="B196" s="440"/>
      <c r="C196" s="441"/>
      <c r="D196" s="439"/>
      <c r="E196" s="439"/>
      <c r="F196" s="439"/>
      <c r="G196" s="442"/>
      <c r="H196" s="439"/>
      <c r="I196" s="439"/>
      <c r="J196" s="439"/>
      <c r="K196" s="439"/>
      <c r="L196" s="439"/>
      <c r="M196" s="439"/>
      <c r="N196" s="439"/>
      <c r="O196" s="439"/>
      <c r="P196" s="439"/>
      <c r="AM196" s="438"/>
      <c r="AN196" s="438"/>
      <c r="AO196" s="438"/>
      <c r="AP196" s="438"/>
    </row>
    <row r="197" spans="1:42" x14ac:dyDescent="0.15">
      <c r="A197" s="439"/>
      <c r="B197" s="440"/>
      <c r="C197" s="441"/>
      <c r="D197" s="439"/>
      <c r="E197" s="439"/>
      <c r="F197" s="439"/>
      <c r="G197" s="442"/>
      <c r="H197" s="439"/>
      <c r="I197" s="439"/>
      <c r="J197" s="439"/>
      <c r="K197" s="439"/>
      <c r="L197" s="439"/>
      <c r="M197" s="439"/>
      <c r="N197" s="439"/>
      <c r="O197" s="439"/>
      <c r="P197" s="439"/>
      <c r="AM197" s="438"/>
      <c r="AN197" s="438"/>
      <c r="AO197" s="438"/>
      <c r="AP197" s="438"/>
    </row>
    <row r="198" spans="1:42" x14ac:dyDescent="0.15">
      <c r="A198" s="439"/>
      <c r="B198" s="440"/>
      <c r="C198" s="441"/>
      <c r="D198" s="439"/>
      <c r="E198" s="439"/>
      <c r="F198" s="439"/>
      <c r="G198" s="442"/>
      <c r="H198" s="439"/>
      <c r="I198" s="439"/>
      <c r="J198" s="439"/>
      <c r="K198" s="439"/>
      <c r="L198" s="439"/>
      <c r="M198" s="439"/>
      <c r="N198" s="439"/>
      <c r="O198" s="439"/>
      <c r="P198" s="439"/>
      <c r="AM198" s="438"/>
      <c r="AN198" s="438"/>
      <c r="AO198" s="438"/>
      <c r="AP198" s="438"/>
    </row>
    <row r="199" spans="1:42" x14ac:dyDescent="0.15">
      <c r="A199" s="439"/>
      <c r="B199" s="440"/>
      <c r="C199" s="441"/>
      <c r="D199" s="439"/>
      <c r="E199" s="439"/>
      <c r="F199" s="439"/>
      <c r="G199" s="442"/>
      <c r="H199" s="439"/>
      <c r="I199" s="439"/>
      <c r="J199" s="439"/>
      <c r="K199" s="439"/>
      <c r="L199" s="439"/>
      <c r="M199" s="439"/>
      <c r="N199" s="439"/>
      <c r="O199" s="439"/>
      <c r="P199" s="439"/>
      <c r="AM199" s="438"/>
      <c r="AN199" s="438"/>
      <c r="AO199" s="438"/>
      <c r="AP199" s="438"/>
    </row>
    <row r="200" spans="1:42" x14ac:dyDescent="0.15">
      <c r="A200" s="439"/>
      <c r="B200" s="440"/>
      <c r="C200" s="441"/>
      <c r="D200" s="439"/>
      <c r="E200" s="439"/>
      <c r="F200" s="439"/>
      <c r="G200" s="442"/>
      <c r="H200" s="439"/>
      <c r="I200" s="439"/>
      <c r="J200" s="439"/>
      <c r="K200" s="439"/>
      <c r="L200" s="439"/>
      <c r="M200" s="439"/>
      <c r="N200" s="439"/>
      <c r="O200" s="439"/>
      <c r="P200" s="439"/>
      <c r="AM200" s="438"/>
      <c r="AN200" s="438"/>
      <c r="AO200" s="438"/>
      <c r="AP200" s="438"/>
    </row>
    <row r="201" spans="1:42" x14ac:dyDescent="0.15">
      <c r="A201" s="439"/>
      <c r="B201" s="440"/>
      <c r="C201" s="441"/>
      <c r="D201" s="439"/>
      <c r="E201" s="439"/>
      <c r="F201" s="439"/>
      <c r="G201" s="442"/>
      <c r="H201" s="439"/>
      <c r="I201" s="439"/>
      <c r="J201" s="439"/>
      <c r="K201" s="439"/>
      <c r="L201" s="439"/>
      <c r="M201" s="439"/>
      <c r="N201" s="439"/>
      <c r="O201" s="439"/>
      <c r="P201" s="439"/>
      <c r="AM201" s="438"/>
      <c r="AN201" s="438"/>
      <c r="AO201" s="438"/>
      <c r="AP201" s="438"/>
    </row>
    <row r="202" spans="1:42" x14ac:dyDescent="0.15">
      <c r="A202" s="439"/>
      <c r="B202" s="440"/>
      <c r="C202" s="441"/>
      <c r="D202" s="439"/>
      <c r="E202" s="439"/>
      <c r="F202" s="439"/>
      <c r="G202" s="442"/>
      <c r="H202" s="439"/>
      <c r="I202" s="439"/>
      <c r="J202" s="439"/>
      <c r="K202" s="439"/>
      <c r="L202" s="439"/>
      <c r="M202" s="439"/>
      <c r="N202" s="439"/>
      <c r="O202" s="439"/>
      <c r="P202" s="439"/>
      <c r="AM202" s="438"/>
      <c r="AN202" s="438"/>
      <c r="AO202" s="438"/>
      <c r="AP202" s="438"/>
    </row>
    <row r="203" spans="1:42" x14ac:dyDescent="0.15">
      <c r="A203" s="439"/>
      <c r="B203" s="440"/>
      <c r="C203" s="441"/>
      <c r="D203" s="439"/>
      <c r="E203" s="439"/>
      <c r="F203" s="439"/>
      <c r="G203" s="442"/>
      <c r="H203" s="439"/>
      <c r="I203" s="439"/>
      <c r="J203" s="439"/>
      <c r="K203" s="439"/>
      <c r="L203" s="439"/>
      <c r="M203" s="439"/>
      <c r="N203" s="439"/>
      <c r="O203" s="439"/>
      <c r="P203" s="439"/>
      <c r="AM203" s="438"/>
      <c r="AN203" s="438"/>
      <c r="AO203" s="438"/>
      <c r="AP203" s="438"/>
    </row>
    <row r="204" spans="1:42" x14ac:dyDescent="0.15">
      <c r="A204" s="439"/>
      <c r="B204" s="440"/>
      <c r="C204" s="441"/>
      <c r="D204" s="439"/>
      <c r="E204" s="439"/>
      <c r="F204" s="439"/>
      <c r="G204" s="442"/>
      <c r="H204" s="439"/>
      <c r="I204" s="439"/>
      <c r="J204" s="439"/>
      <c r="K204" s="439"/>
      <c r="L204" s="439"/>
      <c r="M204" s="439"/>
      <c r="N204" s="439"/>
      <c r="O204" s="439"/>
      <c r="P204" s="439"/>
      <c r="AM204" s="438"/>
      <c r="AN204" s="438"/>
      <c r="AO204" s="438"/>
      <c r="AP204" s="438"/>
    </row>
    <row r="205" spans="1:42" x14ac:dyDescent="0.15">
      <c r="A205" s="439"/>
      <c r="B205" s="440"/>
      <c r="C205" s="441"/>
      <c r="D205" s="439"/>
      <c r="E205" s="439"/>
      <c r="F205" s="439"/>
      <c r="G205" s="442"/>
      <c r="H205" s="439"/>
      <c r="I205" s="439"/>
      <c r="J205" s="439"/>
      <c r="K205" s="439"/>
      <c r="L205" s="439"/>
      <c r="M205" s="439"/>
      <c r="N205" s="439"/>
      <c r="O205" s="439"/>
      <c r="P205" s="439"/>
      <c r="AM205" s="438"/>
      <c r="AN205" s="438"/>
      <c r="AO205" s="438"/>
      <c r="AP205" s="438"/>
    </row>
    <row r="206" spans="1:42" x14ac:dyDescent="0.15">
      <c r="A206" s="439"/>
      <c r="B206" s="440"/>
      <c r="C206" s="441"/>
      <c r="D206" s="439"/>
      <c r="E206" s="439"/>
      <c r="F206" s="439"/>
      <c r="G206" s="442"/>
      <c r="H206" s="439"/>
      <c r="I206" s="439"/>
      <c r="J206" s="439"/>
      <c r="K206" s="439"/>
      <c r="L206" s="439"/>
      <c r="M206" s="439"/>
      <c r="N206" s="439"/>
      <c r="O206" s="439"/>
      <c r="P206" s="439"/>
      <c r="AM206" s="438"/>
      <c r="AN206" s="438"/>
      <c r="AO206" s="438"/>
      <c r="AP206" s="438"/>
    </row>
    <row r="207" spans="1:42" x14ac:dyDescent="0.15">
      <c r="A207" s="439"/>
      <c r="B207" s="440"/>
      <c r="C207" s="441"/>
      <c r="D207" s="439"/>
      <c r="E207" s="439"/>
      <c r="F207" s="439"/>
      <c r="G207" s="442"/>
      <c r="H207" s="439"/>
      <c r="I207" s="439"/>
      <c r="J207" s="439"/>
      <c r="K207" s="439"/>
      <c r="L207" s="439"/>
      <c r="M207" s="439"/>
      <c r="N207" s="439"/>
      <c r="O207" s="439"/>
      <c r="P207" s="439"/>
      <c r="AM207" s="438"/>
      <c r="AN207" s="438"/>
      <c r="AO207" s="438"/>
      <c r="AP207" s="438"/>
    </row>
    <row r="208" spans="1:42" x14ac:dyDescent="0.15">
      <c r="A208" s="439"/>
      <c r="B208" s="440"/>
      <c r="C208" s="441"/>
      <c r="D208" s="439"/>
      <c r="E208" s="439"/>
      <c r="F208" s="439"/>
      <c r="G208" s="442"/>
      <c r="H208" s="439"/>
      <c r="I208" s="439"/>
      <c r="J208" s="439"/>
      <c r="K208" s="439"/>
      <c r="L208" s="439"/>
      <c r="M208" s="439"/>
      <c r="N208" s="439"/>
      <c r="O208" s="439"/>
      <c r="P208" s="439"/>
      <c r="AM208" s="438"/>
      <c r="AN208" s="438"/>
      <c r="AO208" s="438"/>
      <c r="AP208" s="438"/>
    </row>
    <row r="209" spans="1:42" x14ac:dyDescent="0.15">
      <c r="A209" s="439"/>
      <c r="B209" s="440"/>
      <c r="C209" s="441"/>
      <c r="D209" s="439"/>
      <c r="E209" s="439"/>
      <c r="F209" s="439"/>
      <c r="G209" s="442"/>
      <c r="H209" s="439"/>
      <c r="I209" s="439"/>
      <c r="J209" s="439"/>
      <c r="K209" s="439"/>
      <c r="L209" s="439"/>
      <c r="M209" s="439"/>
      <c r="N209" s="439"/>
      <c r="O209" s="439"/>
      <c r="P209" s="439"/>
      <c r="AM209" s="438"/>
      <c r="AN209" s="438"/>
      <c r="AO209" s="438"/>
      <c r="AP209" s="438"/>
    </row>
    <row r="210" spans="1:42" x14ac:dyDescent="0.15">
      <c r="A210" s="439"/>
      <c r="B210" s="440"/>
      <c r="C210" s="441"/>
      <c r="D210" s="439"/>
      <c r="E210" s="439"/>
      <c r="F210" s="439"/>
      <c r="G210" s="442"/>
      <c r="H210" s="439"/>
      <c r="I210" s="439"/>
      <c r="J210" s="439"/>
      <c r="K210" s="439"/>
      <c r="L210" s="439"/>
      <c r="M210" s="439"/>
      <c r="N210" s="439"/>
      <c r="O210" s="439"/>
      <c r="P210" s="439"/>
      <c r="AM210" s="438"/>
      <c r="AN210" s="438"/>
      <c r="AO210" s="438"/>
      <c r="AP210" s="438"/>
    </row>
    <row r="211" spans="1:42" x14ac:dyDescent="0.15">
      <c r="A211" s="439"/>
      <c r="B211" s="440"/>
      <c r="C211" s="441"/>
      <c r="D211" s="439"/>
      <c r="E211" s="439"/>
      <c r="F211" s="439"/>
      <c r="G211" s="442"/>
      <c r="H211" s="439"/>
      <c r="I211" s="439"/>
      <c r="J211" s="439"/>
      <c r="K211" s="439"/>
      <c r="L211" s="439"/>
      <c r="M211" s="439"/>
      <c r="N211" s="439"/>
      <c r="O211" s="439"/>
      <c r="P211" s="439"/>
      <c r="AM211" s="438"/>
      <c r="AN211" s="438"/>
      <c r="AO211" s="438"/>
      <c r="AP211" s="438"/>
    </row>
    <row r="212" spans="1:42" x14ac:dyDescent="0.15">
      <c r="A212" s="439"/>
      <c r="B212" s="440"/>
      <c r="C212" s="441"/>
      <c r="D212" s="439"/>
      <c r="E212" s="439"/>
      <c r="F212" s="439"/>
      <c r="G212" s="442"/>
      <c r="H212" s="439"/>
      <c r="I212" s="439"/>
      <c r="J212" s="439"/>
      <c r="K212" s="439"/>
      <c r="L212" s="439"/>
      <c r="M212" s="439"/>
      <c r="N212" s="439"/>
      <c r="O212" s="439"/>
      <c r="P212" s="439"/>
      <c r="AM212" s="438"/>
      <c r="AN212" s="438"/>
      <c r="AO212" s="438"/>
      <c r="AP212" s="438"/>
    </row>
    <row r="213" spans="1:42" x14ac:dyDescent="0.15">
      <c r="A213" s="439"/>
      <c r="B213" s="440"/>
      <c r="C213" s="441"/>
      <c r="D213" s="439"/>
      <c r="E213" s="439"/>
      <c r="F213" s="439"/>
      <c r="G213" s="442"/>
      <c r="H213" s="439"/>
      <c r="I213" s="439"/>
      <c r="J213" s="439"/>
      <c r="K213" s="439"/>
      <c r="L213" s="439"/>
      <c r="M213" s="439"/>
      <c r="N213" s="439"/>
      <c r="O213" s="439"/>
      <c r="P213" s="439"/>
      <c r="AM213" s="438"/>
      <c r="AN213" s="438"/>
      <c r="AO213" s="438"/>
      <c r="AP213" s="438"/>
    </row>
    <row r="214" spans="1:42" x14ac:dyDescent="0.15">
      <c r="A214" s="439"/>
      <c r="B214" s="440"/>
      <c r="C214" s="441"/>
      <c r="D214" s="439"/>
      <c r="E214" s="439"/>
      <c r="F214" s="439"/>
      <c r="G214" s="442"/>
      <c r="H214" s="439"/>
      <c r="I214" s="439"/>
      <c r="J214" s="439"/>
      <c r="K214" s="439"/>
      <c r="L214" s="439"/>
      <c r="M214" s="439"/>
      <c r="N214" s="439"/>
      <c r="O214" s="439"/>
      <c r="P214" s="439"/>
      <c r="AM214" s="438"/>
      <c r="AN214" s="438"/>
      <c r="AO214" s="438"/>
      <c r="AP214" s="438"/>
    </row>
    <row r="215" spans="1:42" x14ac:dyDescent="0.15">
      <c r="A215" s="439"/>
      <c r="B215" s="440"/>
      <c r="C215" s="441"/>
      <c r="D215" s="439"/>
      <c r="E215" s="439"/>
      <c r="F215" s="439"/>
      <c r="G215" s="442"/>
      <c r="H215" s="439"/>
      <c r="I215" s="439"/>
      <c r="J215" s="439"/>
      <c r="K215" s="439"/>
      <c r="L215" s="439"/>
      <c r="M215" s="439"/>
      <c r="N215" s="439"/>
      <c r="O215" s="439"/>
      <c r="P215" s="439"/>
      <c r="AM215" s="438"/>
      <c r="AN215" s="438"/>
      <c r="AO215" s="438"/>
      <c r="AP215" s="438"/>
    </row>
    <row r="216" spans="1:42" x14ac:dyDescent="0.15">
      <c r="A216" s="439"/>
      <c r="B216" s="440"/>
      <c r="C216" s="441"/>
      <c r="D216" s="439"/>
      <c r="E216" s="439"/>
      <c r="F216" s="439"/>
      <c r="G216" s="442"/>
      <c r="H216" s="439"/>
      <c r="I216" s="439"/>
      <c r="J216" s="439"/>
      <c r="K216" s="439"/>
      <c r="L216" s="439"/>
      <c r="M216" s="439"/>
      <c r="N216" s="439"/>
      <c r="O216" s="439"/>
      <c r="P216" s="439"/>
      <c r="AM216" s="438"/>
      <c r="AN216" s="438"/>
      <c r="AO216" s="438"/>
      <c r="AP216" s="438"/>
    </row>
    <row r="217" spans="1:42" x14ac:dyDescent="0.15">
      <c r="A217" s="439"/>
      <c r="B217" s="440"/>
      <c r="C217" s="441"/>
      <c r="D217" s="439"/>
      <c r="E217" s="439"/>
      <c r="F217" s="439"/>
      <c r="G217" s="442"/>
      <c r="H217" s="439"/>
      <c r="I217" s="439"/>
      <c r="J217" s="439"/>
      <c r="K217" s="439"/>
      <c r="L217" s="439"/>
      <c r="M217" s="439"/>
      <c r="N217" s="439"/>
      <c r="O217" s="439"/>
      <c r="P217" s="439"/>
      <c r="AM217" s="438"/>
      <c r="AN217" s="438"/>
      <c r="AO217" s="438"/>
      <c r="AP217" s="438"/>
    </row>
    <row r="218" spans="1:42" x14ac:dyDescent="0.15">
      <c r="A218" s="439"/>
      <c r="B218" s="440"/>
      <c r="C218" s="441"/>
      <c r="D218" s="439"/>
      <c r="E218" s="439"/>
      <c r="F218" s="439"/>
      <c r="G218" s="442"/>
      <c r="H218" s="439"/>
      <c r="I218" s="439"/>
      <c r="J218" s="439"/>
      <c r="K218" s="439"/>
      <c r="L218" s="439"/>
      <c r="M218" s="439"/>
      <c r="N218" s="439"/>
      <c r="O218" s="439"/>
      <c r="P218" s="439"/>
      <c r="AM218" s="438"/>
      <c r="AN218" s="438"/>
      <c r="AO218" s="438"/>
      <c r="AP218" s="438"/>
    </row>
    <row r="219" spans="1:42" x14ac:dyDescent="0.15">
      <c r="A219" s="439"/>
      <c r="B219" s="440"/>
      <c r="C219" s="441"/>
      <c r="D219" s="439"/>
      <c r="E219" s="439"/>
      <c r="F219" s="439"/>
      <c r="G219" s="442"/>
      <c r="H219" s="439"/>
      <c r="I219" s="439"/>
      <c r="J219" s="439"/>
      <c r="K219" s="439"/>
      <c r="L219" s="439"/>
      <c r="M219" s="439"/>
      <c r="N219" s="439"/>
      <c r="O219" s="439"/>
      <c r="P219" s="439"/>
      <c r="AM219" s="438"/>
      <c r="AN219" s="438"/>
      <c r="AO219" s="438"/>
      <c r="AP219" s="438"/>
    </row>
    <row r="220" spans="1:42" x14ac:dyDescent="0.15">
      <c r="A220" s="439"/>
      <c r="B220" s="440"/>
      <c r="C220" s="441"/>
      <c r="D220" s="439"/>
      <c r="E220" s="439"/>
      <c r="F220" s="439"/>
      <c r="G220" s="442"/>
      <c r="H220" s="439"/>
      <c r="I220" s="439"/>
      <c r="J220" s="439"/>
      <c r="K220" s="439"/>
      <c r="L220" s="439"/>
      <c r="M220" s="439"/>
      <c r="N220" s="439"/>
      <c r="O220" s="439"/>
      <c r="P220" s="439"/>
      <c r="AM220" s="438"/>
      <c r="AN220" s="438"/>
      <c r="AO220" s="438"/>
      <c r="AP220" s="438"/>
    </row>
    <row r="221" spans="1:42" x14ac:dyDescent="0.15">
      <c r="A221" s="439"/>
      <c r="B221" s="440"/>
      <c r="C221" s="441"/>
      <c r="D221" s="439"/>
      <c r="E221" s="439"/>
      <c r="F221" s="439"/>
      <c r="G221" s="442"/>
      <c r="H221" s="439"/>
      <c r="I221" s="439"/>
      <c r="J221" s="439"/>
      <c r="K221" s="439"/>
      <c r="L221" s="439"/>
      <c r="M221" s="439"/>
      <c r="N221" s="439"/>
      <c r="O221" s="439"/>
      <c r="P221" s="439"/>
      <c r="AM221" s="438"/>
      <c r="AN221" s="438"/>
      <c r="AO221" s="438"/>
      <c r="AP221" s="438"/>
    </row>
    <row r="222" spans="1:42" x14ac:dyDescent="0.15">
      <c r="A222" s="439"/>
      <c r="B222" s="440"/>
      <c r="C222" s="441"/>
      <c r="D222" s="439"/>
      <c r="E222" s="439"/>
      <c r="F222" s="439"/>
      <c r="G222" s="442"/>
      <c r="H222" s="439"/>
      <c r="I222" s="439"/>
      <c r="J222" s="439"/>
      <c r="K222" s="439"/>
      <c r="L222" s="439"/>
      <c r="M222" s="439"/>
      <c r="N222" s="439"/>
      <c r="O222" s="439"/>
      <c r="P222" s="439"/>
      <c r="AM222" s="438"/>
      <c r="AN222" s="438"/>
      <c r="AO222" s="438"/>
      <c r="AP222" s="438"/>
    </row>
    <row r="223" spans="1:42" x14ac:dyDescent="0.15">
      <c r="A223" s="439"/>
      <c r="B223" s="440"/>
      <c r="C223" s="441"/>
      <c r="D223" s="439"/>
      <c r="E223" s="439"/>
      <c r="F223" s="439"/>
      <c r="G223" s="442"/>
      <c r="H223" s="439"/>
      <c r="I223" s="439"/>
      <c r="J223" s="439"/>
      <c r="K223" s="439"/>
      <c r="L223" s="439"/>
      <c r="M223" s="439"/>
      <c r="N223" s="439"/>
      <c r="O223" s="439"/>
      <c r="P223" s="439"/>
      <c r="AM223" s="438"/>
      <c r="AN223" s="438"/>
      <c r="AO223" s="438"/>
      <c r="AP223" s="438"/>
    </row>
    <row r="224" spans="1:42" x14ac:dyDescent="0.15">
      <c r="A224" s="439"/>
      <c r="B224" s="440"/>
      <c r="C224" s="441"/>
      <c r="D224" s="439"/>
      <c r="E224" s="439"/>
      <c r="F224" s="439"/>
      <c r="G224" s="442"/>
      <c r="H224" s="439"/>
      <c r="I224" s="439"/>
      <c r="J224" s="439"/>
      <c r="K224" s="439"/>
      <c r="L224" s="439"/>
      <c r="M224" s="439"/>
      <c r="N224" s="439"/>
      <c r="O224" s="439"/>
      <c r="P224" s="439"/>
      <c r="AM224" s="438"/>
      <c r="AN224" s="438"/>
      <c r="AO224" s="438"/>
      <c r="AP224" s="438"/>
    </row>
    <row r="225" spans="1:42" x14ac:dyDescent="0.15">
      <c r="A225" s="439"/>
      <c r="B225" s="440"/>
      <c r="C225" s="441"/>
      <c r="D225" s="439"/>
      <c r="E225" s="439"/>
      <c r="F225" s="439"/>
      <c r="G225" s="442"/>
      <c r="H225" s="439"/>
      <c r="I225" s="439"/>
      <c r="J225" s="439"/>
      <c r="K225" s="439"/>
      <c r="L225" s="439"/>
      <c r="M225" s="439"/>
      <c r="N225" s="439"/>
      <c r="O225" s="439"/>
      <c r="P225" s="439"/>
      <c r="AM225" s="438"/>
      <c r="AN225" s="438"/>
      <c r="AO225" s="438"/>
      <c r="AP225" s="438"/>
    </row>
    <row r="226" spans="1:42" x14ac:dyDescent="0.15">
      <c r="A226" s="439"/>
      <c r="B226" s="440"/>
      <c r="C226" s="441"/>
      <c r="D226" s="439"/>
      <c r="E226" s="439"/>
      <c r="F226" s="439"/>
      <c r="G226" s="442"/>
      <c r="H226" s="439"/>
      <c r="I226" s="439"/>
      <c r="J226" s="439"/>
      <c r="K226" s="439"/>
      <c r="L226" s="439"/>
      <c r="M226" s="439"/>
      <c r="N226" s="439"/>
      <c r="O226" s="439"/>
      <c r="P226" s="439"/>
      <c r="AM226" s="438"/>
      <c r="AN226" s="438"/>
      <c r="AO226" s="438"/>
      <c r="AP226" s="438"/>
    </row>
    <row r="227" spans="1:42" x14ac:dyDescent="0.15">
      <c r="A227" s="439"/>
      <c r="B227" s="440"/>
      <c r="C227" s="441"/>
      <c r="D227" s="439"/>
      <c r="E227" s="439"/>
      <c r="F227" s="439"/>
      <c r="G227" s="442"/>
      <c r="H227" s="439"/>
      <c r="I227" s="439"/>
      <c r="J227" s="439"/>
      <c r="K227" s="439"/>
      <c r="L227" s="439"/>
      <c r="M227" s="439"/>
      <c r="N227" s="439"/>
      <c r="O227" s="439"/>
      <c r="P227" s="439"/>
      <c r="AM227" s="438"/>
      <c r="AN227" s="438"/>
      <c r="AO227" s="438"/>
      <c r="AP227" s="438"/>
    </row>
    <row r="228" spans="1:42" x14ac:dyDescent="0.15">
      <c r="A228" s="439"/>
      <c r="B228" s="440"/>
      <c r="C228" s="441"/>
      <c r="D228" s="439"/>
      <c r="E228" s="439"/>
      <c r="F228" s="439"/>
      <c r="G228" s="442"/>
      <c r="H228" s="439"/>
      <c r="I228" s="439"/>
      <c r="J228" s="439"/>
      <c r="K228" s="439"/>
      <c r="L228" s="439"/>
      <c r="M228" s="439"/>
      <c r="N228" s="439"/>
      <c r="O228" s="439"/>
      <c r="P228" s="439"/>
      <c r="AM228" s="438"/>
      <c r="AN228" s="438"/>
      <c r="AO228" s="438"/>
      <c r="AP228" s="438"/>
    </row>
    <row r="229" spans="1:42" x14ac:dyDescent="0.15">
      <c r="A229" s="439"/>
      <c r="B229" s="440"/>
      <c r="C229" s="441"/>
      <c r="D229" s="439"/>
      <c r="E229" s="439"/>
      <c r="F229" s="439"/>
      <c r="G229" s="442"/>
      <c r="H229" s="439"/>
      <c r="I229" s="439"/>
      <c r="J229" s="439"/>
      <c r="K229" s="439"/>
      <c r="L229" s="439"/>
      <c r="M229" s="439"/>
      <c r="N229" s="439"/>
      <c r="O229" s="439"/>
      <c r="P229" s="439"/>
      <c r="AM229" s="438"/>
      <c r="AN229" s="438"/>
      <c r="AO229" s="438"/>
      <c r="AP229" s="438"/>
    </row>
    <row r="230" spans="1:42" x14ac:dyDescent="0.15">
      <c r="A230" s="439"/>
      <c r="B230" s="440"/>
      <c r="C230" s="441"/>
      <c r="D230" s="439"/>
      <c r="E230" s="439"/>
      <c r="F230" s="439"/>
      <c r="G230" s="442"/>
      <c r="H230" s="439"/>
      <c r="I230" s="439"/>
      <c r="J230" s="439"/>
      <c r="K230" s="439"/>
      <c r="L230" s="439"/>
      <c r="M230" s="439"/>
      <c r="N230" s="439"/>
      <c r="O230" s="439"/>
      <c r="P230" s="439"/>
      <c r="AM230" s="438"/>
      <c r="AN230" s="438"/>
      <c r="AO230" s="438"/>
      <c r="AP230" s="438"/>
    </row>
    <row r="231" spans="1:42" x14ac:dyDescent="0.15">
      <c r="A231" s="439"/>
      <c r="B231" s="440"/>
      <c r="C231" s="441"/>
      <c r="D231" s="439"/>
      <c r="E231" s="439"/>
      <c r="F231" s="439"/>
      <c r="G231" s="442"/>
      <c r="H231" s="439"/>
      <c r="I231" s="439"/>
      <c r="J231" s="439"/>
      <c r="K231" s="439"/>
      <c r="L231" s="439"/>
      <c r="M231" s="439"/>
      <c r="N231" s="439"/>
      <c r="O231" s="439"/>
      <c r="P231" s="439"/>
      <c r="AM231" s="438"/>
      <c r="AN231" s="438"/>
      <c r="AO231" s="438"/>
      <c r="AP231" s="438"/>
    </row>
    <row r="232" spans="1:42" x14ac:dyDescent="0.15">
      <c r="A232" s="439"/>
      <c r="B232" s="440"/>
      <c r="C232" s="441"/>
      <c r="D232" s="439"/>
      <c r="E232" s="439"/>
      <c r="F232" s="439"/>
      <c r="G232" s="442"/>
      <c r="H232" s="439"/>
      <c r="I232" s="439"/>
      <c r="J232" s="439"/>
      <c r="K232" s="439"/>
      <c r="L232" s="439"/>
      <c r="M232" s="439"/>
      <c r="N232" s="439"/>
      <c r="O232" s="439"/>
      <c r="P232" s="439"/>
      <c r="AM232" s="438"/>
      <c r="AN232" s="438"/>
      <c r="AO232" s="438"/>
      <c r="AP232" s="438"/>
    </row>
    <row r="233" spans="1:42" x14ac:dyDescent="0.15">
      <c r="A233" s="439"/>
      <c r="B233" s="440"/>
      <c r="C233" s="441"/>
      <c r="D233" s="439"/>
      <c r="E233" s="439"/>
      <c r="F233" s="439"/>
      <c r="G233" s="442"/>
      <c r="H233" s="439"/>
      <c r="I233" s="439"/>
      <c r="J233" s="439"/>
      <c r="K233" s="439"/>
      <c r="L233" s="439"/>
      <c r="M233" s="439"/>
      <c r="N233" s="439"/>
      <c r="O233" s="439"/>
      <c r="P233" s="439"/>
      <c r="AM233" s="438"/>
      <c r="AN233" s="438"/>
      <c r="AO233" s="438"/>
      <c r="AP233" s="438"/>
    </row>
    <row r="234" spans="1:42" x14ac:dyDescent="0.15">
      <c r="A234" s="439"/>
      <c r="B234" s="440"/>
      <c r="C234" s="441"/>
      <c r="D234" s="439"/>
      <c r="E234" s="439"/>
      <c r="F234" s="439"/>
      <c r="G234" s="442"/>
      <c r="H234" s="439"/>
      <c r="I234" s="439"/>
      <c r="J234" s="439"/>
      <c r="K234" s="439"/>
      <c r="L234" s="439"/>
      <c r="M234" s="439"/>
      <c r="N234" s="439"/>
      <c r="O234" s="439"/>
      <c r="P234" s="439"/>
      <c r="AM234" s="438"/>
      <c r="AN234" s="438"/>
      <c r="AO234" s="438"/>
      <c r="AP234" s="438"/>
    </row>
    <row r="235" spans="1:42" x14ac:dyDescent="0.15">
      <c r="A235" s="439"/>
      <c r="B235" s="440"/>
      <c r="C235" s="441"/>
      <c r="D235" s="439"/>
      <c r="E235" s="439"/>
      <c r="F235" s="439"/>
      <c r="G235" s="442"/>
      <c r="H235" s="439"/>
      <c r="I235" s="439"/>
      <c r="J235" s="439"/>
      <c r="K235" s="439"/>
      <c r="L235" s="439"/>
      <c r="M235" s="439"/>
      <c r="N235" s="439"/>
      <c r="O235" s="439"/>
      <c r="P235" s="439"/>
      <c r="AM235" s="438"/>
      <c r="AN235" s="438"/>
      <c r="AO235" s="438"/>
      <c r="AP235" s="438"/>
    </row>
    <row r="236" spans="1:42" x14ac:dyDescent="0.15">
      <c r="A236" s="439"/>
      <c r="B236" s="440"/>
      <c r="C236" s="441"/>
      <c r="D236" s="439"/>
      <c r="E236" s="439"/>
      <c r="F236" s="439"/>
      <c r="G236" s="442"/>
      <c r="H236" s="439"/>
      <c r="I236" s="439"/>
      <c r="J236" s="439"/>
      <c r="K236" s="439"/>
      <c r="L236" s="439"/>
      <c r="M236" s="439"/>
      <c r="N236" s="439"/>
      <c r="O236" s="439"/>
      <c r="P236" s="439"/>
      <c r="AM236" s="438"/>
      <c r="AN236" s="438"/>
      <c r="AO236" s="438"/>
      <c r="AP236" s="438"/>
    </row>
    <row r="237" spans="1:42" x14ac:dyDescent="0.15">
      <c r="A237" s="439"/>
      <c r="B237" s="440"/>
      <c r="C237" s="441"/>
      <c r="D237" s="439"/>
      <c r="E237" s="439"/>
      <c r="F237" s="439"/>
      <c r="G237" s="442"/>
      <c r="H237" s="439"/>
      <c r="I237" s="439"/>
      <c r="J237" s="439"/>
      <c r="K237" s="439"/>
      <c r="L237" s="439"/>
      <c r="M237" s="439"/>
      <c r="N237" s="439"/>
      <c r="O237" s="439"/>
      <c r="P237" s="439"/>
      <c r="AM237" s="438"/>
      <c r="AN237" s="438"/>
      <c r="AO237" s="438"/>
      <c r="AP237" s="438"/>
    </row>
    <row r="238" spans="1:42" x14ac:dyDescent="0.15">
      <c r="A238" s="439"/>
      <c r="B238" s="440"/>
      <c r="C238" s="441"/>
      <c r="D238" s="439"/>
      <c r="E238" s="439"/>
      <c r="F238" s="439"/>
      <c r="G238" s="442"/>
      <c r="H238" s="439"/>
      <c r="I238" s="439"/>
      <c r="J238" s="439"/>
      <c r="K238" s="439"/>
      <c r="L238" s="439"/>
      <c r="M238" s="439"/>
      <c r="N238" s="439"/>
      <c r="O238" s="439"/>
      <c r="P238" s="439"/>
      <c r="AM238" s="438"/>
      <c r="AN238" s="438"/>
      <c r="AO238" s="438"/>
      <c r="AP238" s="438"/>
    </row>
    <row r="239" spans="1:42" x14ac:dyDescent="0.15">
      <c r="A239" s="439"/>
      <c r="B239" s="440"/>
      <c r="C239" s="441"/>
      <c r="D239" s="439"/>
      <c r="E239" s="439"/>
      <c r="F239" s="439"/>
      <c r="G239" s="442"/>
      <c r="H239" s="439"/>
      <c r="I239" s="439"/>
      <c r="J239" s="439"/>
      <c r="K239" s="439"/>
      <c r="L239" s="439"/>
      <c r="M239" s="439"/>
      <c r="N239" s="439"/>
      <c r="O239" s="439"/>
      <c r="P239" s="439"/>
      <c r="AM239" s="438"/>
      <c r="AN239" s="438"/>
      <c r="AO239" s="438"/>
      <c r="AP239" s="438"/>
    </row>
    <row r="240" spans="1:42" x14ac:dyDescent="0.15">
      <c r="A240" s="439"/>
      <c r="B240" s="440"/>
      <c r="C240" s="441"/>
      <c r="D240" s="439"/>
      <c r="E240" s="439"/>
      <c r="F240" s="439"/>
      <c r="G240" s="442"/>
      <c r="H240" s="439"/>
      <c r="I240" s="439"/>
      <c r="J240" s="439"/>
      <c r="K240" s="439"/>
      <c r="L240" s="439"/>
      <c r="M240" s="439"/>
      <c r="N240" s="439"/>
      <c r="O240" s="439"/>
      <c r="P240" s="439"/>
      <c r="AM240" s="438"/>
      <c r="AN240" s="438"/>
      <c r="AO240" s="438"/>
      <c r="AP240" s="438"/>
    </row>
    <row r="241" spans="1:42" x14ac:dyDescent="0.15">
      <c r="A241" s="439"/>
      <c r="B241" s="440"/>
      <c r="C241" s="441"/>
      <c r="D241" s="439"/>
      <c r="E241" s="439"/>
      <c r="F241" s="439"/>
      <c r="G241" s="442"/>
      <c r="H241" s="439"/>
      <c r="I241" s="439"/>
      <c r="J241" s="439"/>
      <c r="K241" s="439"/>
      <c r="L241" s="439"/>
      <c r="M241" s="439"/>
      <c r="N241" s="439"/>
      <c r="O241" s="439"/>
      <c r="P241" s="439"/>
      <c r="AM241" s="438"/>
      <c r="AN241" s="438"/>
      <c r="AO241" s="438"/>
      <c r="AP241" s="438"/>
    </row>
    <row r="242" spans="1:42" x14ac:dyDescent="0.15">
      <c r="A242" s="439"/>
      <c r="B242" s="440"/>
      <c r="C242" s="441"/>
      <c r="D242" s="439"/>
      <c r="E242" s="439"/>
      <c r="F242" s="439"/>
      <c r="G242" s="442"/>
      <c r="H242" s="439"/>
      <c r="I242" s="439"/>
      <c r="J242" s="439"/>
      <c r="K242" s="439"/>
      <c r="L242" s="439"/>
      <c r="M242" s="439"/>
      <c r="N242" s="439"/>
      <c r="O242" s="439"/>
      <c r="P242" s="439"/>
      <c r="AM242" s="438"/>
      <c r="AN242" s="438"/>
      <c r="AO242" s="438"/>
      <c r="AP242" s="438"/>
    </row>
    <row r="243" spans="1:42" x14ac:dyDescent="0.15">
      <c r="A243" s="439"/>
      <c r="B243" s="440"/>
      <c r="C243" s="441"/>
      <c r="D243" s="439"/>
      <c r="E243" s="439"/>
      <c r="F243" s="439"/>
      <c r="G243" s="442"/>
      <c r="H243" s="439"/>
      <c r="I243" s="439"/>
      <c r="J243" s="439"/>
      <c r="K243" s="439"/>
      <c r="L243" s="439"/>
      <c r="M243" s="439"/>
      <c r="N243" s="439"/>
      <c r="O243" s="439"/>
      <c r="P243" s="439"/>
      <c r="AM243" s="438"/>
      <c r="AN243" s="438"/>
      <c r="AO243" s="438"/>
      <c r="AP243" s="438"/>
    </row>
    <row r="244" spans="1:42" x14ac:dyDescent="0.15">
      <c r="A244" s="439"/>
      <c r="B244" s="440"/>
      <c r="C244" s="441"/>
      <c r="D244" s="439"/>
      <c r="E244" s="439"/>
      <c r="F244" s="439"/>
      <c r="G244" s="442"/>
      <c r="H244" s="439"/>
      <c r="I244" s="439"/>
      <c r="J244" s="439"/>
      <c r="K244" s="439"/>
      <c r="L244" s="439"/>
      <c r="M244" s="439"/>
      <c r="N244" s="439"/>
      <c r="O244" s="439"/>
      <c r="P244" s="439"/>
      <c r="AM244" s="438"/>
      <c r="AN244" s="438"/>
      <c r="AO244" s="438"/>
      <c r="AP244" s="438"/>
    </row>
    <row r="245" spans="1:42" x14ac:dyDescent="0.15">
      <c r="A245" s="439"/>
      <c r="B245" s="440"/>
      <c r="C245" s="441"/>
      <c r="D245" s="439"/>
      <c r="E245" s="439"/>
      <c r="F245" s="439"/>
      <c r="G245" s="442"/>
      <c r="H245" s="439"/>
      <c r="I245" s="439"/>
      <c r="J245" s="439"/>
      <c r="K245" s="439"/>
      <c r="L245" s="439"/>
      <c r="M245" s="439"/>
      <c r="N245" s="439"/>
      <c r="O245" s="439"/>
      <c r="P245" s="439"/>
      <c r="AM245" s="438"/>
      <c r="AN245" s="438"/>
      <c r="AO245" s="438"/>
      <c r="AP245" s="438"/>
    </row>
    <row r="246" spans="1:42" x14ac:dyDescent="0.15">
      <c r="A246" s="439"/>
      <c r="B246" s="440"/>
      <c r="C246" s="441"/>
      <c r="D246" s="439"/>
      <c r="E246" s="439"/>
      <c r="F246" s="439"/>
      <c r="G246" s="442"/>
      <c r="H246" s="439"/>
      <c r="I246" s="439"/>
      <c r="J246" s="439"/>
      <c r="K246" s="439"/>
      <c r="L246" s="439"/>
      <c r="M246" s="439"/>
      <c r="N246" s="439"/>
      <c r="O246" s="439"/>
      <c r="P246" s="439"/>
      <c r="AM246" s="438"/>
      <c r="AN246" s="438"/>
      <c r="AO246" s="438"/>
      <c r="AP246" s="438"/>
    </row>
    <row r="247" spans="1:42" x14ac:dyDescent="0.15">
      <c r="A247" s="439"/>
      <c r="B247" s="440"/>
      <c r="C247" s="441"/>
      <c r="D247" s="439"/>
      <c r="E247" s="439"/>
      <c r="F247" s="439"/>
      <c r="G247" s="442"/>
      <c r="H247" s="439"/>
      <c r="I247" s="439"/>
      <c r="J247" s="439"/>
      <c r="K247" s="439"/>
      <c r="L247" s="439"/>
      <c r="M247" s="439"/>
      <c r="N247" s="439"/>
      <c r="O247" s="439"/>
      <c r="P247" s="439"/>
      <c r="AM247" s="438"/>
      <c r="AN247" s="438"/>
      <c r="AO247" s="438"/>
      <c r="AP247" s="438"/>
    </row>
    <row r="248" spans="1:42" x14ac:dyDescent="0.15">
      <c r="A248" s="439"/>
      <c r="B248" s="440"/>
      <c r="C248" s="441"/>
      <c r="D248" s="439"/>
      <c r="E248" s="439"/>
      <c r="F248" s="439"/>
      <c r="G248" s="442"/>
      <c r="H248" s="439"/>
      <c r="I248" s="439"/>
      <c r="J248" s="439"/>
      <c r="K248" s="439"/>
      <c r="L248" s="439"/>
      <c r="M248" s="439"/>
      <c r="N248" s="439"/>
      <c r="O248" s="439"/>
      <c r="P248" s="439"/>
      <c r="AM248" s="438"/>
      <c r="AN248" s="438"/>
      <c r="AO248" s="438"/>
      <c r="AP248" s="438"/>
    </row>
    <row r="249" spans="1:42" x14ac:dyDescent="0.15">
      <c r="A249" s="439"/>
      <c r="B249" s="440"/>
      <c r="C249" s="441"/>
      <c r="D249" s="439"/>
      <c r="E249" s="439"/>
      <c r="F249" s="439"/>
      <c r="G249" s="442"/>
      <c r="H249" s="439"/>
      <c r="I249" s="439"/>
      <c r="J249" s="439"/>
      <c r="K249" s="439"/>
      <c r="L249" s="439"/>
      <c r="M249" s="439"/>
      <c r="N249" s="439"/>
      <c r="O249" s="439"/>
      <c r="P249" s="439"/>
      <c r="AM249" s="438"/>
      <c r="AN249" s="438"/>
      <c r="AO249" s="438"/>
      <c r="AP249" s="438"/>
    </row>
    <row r="250" spans="1:42" x14ac:dyDescent="0.15">
      <c r="A250" s="439"/>
      <c r="B250" s="440"/>
      <c r="C250" s="441"/>
      <c r="D250" s="439"/>
      <c r="E250" s="439"/>
      <c r="F250" s="439"/>
      <c r="G250" s="442"/>
      <c r="H250" s="439"/>
      <c r="I250" s="439"/>
      <c r="J250" s="439"/>
      <c r="K250" s="439"/>
      <c r="L250" s="439"/>
      <c r="M250" s="439"/>
      <c r="N250" s="439"/>
      <c r="O250" s="439"/>
      <c r="P250" s="439"/>
      <c r="AM250" s="438"/>
      <c r="AN250" s="438"/>
      <c r="AO250" s="438"/>
      <c r="AP250" s="438"/>
    </row>
    <row r="251" spans="1:42" x14ac:dyDescent="0.15">
      <c r="A251" s="439"/>
      <c r="B251" s="440"/>
      <c r="C251" s="441"/>
      <c r="D251" s="439"/>
      <c r="E251" s="439"/>
      <c r="F251" s="439"/>
      <c r="G251" s="442"/>
      <c r="H251" s="439"/>
      <c r="I251" s="439"/>
      <c r="J251" s="439"/>
      <c r="K251" s="439"/>
      <c r="L251" s="439"/>
      <c r="M251" s="439"/>
      <c r="N251" s="439"/>
      <c r="O251" s="439"/>
      <c r="P251" s="439"/>
      <c r="AM251" s="438"/>
      <c r="AN251" s="438"/>
      <c r="AO251" s="438"/>
      <c r="AP251" s="438"/>
    </row>
    <row r="252" spans="1:42" x14ac:dyDescent="0.15">
      <c r="A252" s="439"/>
      <c r="B252" s="440"/>
      <c r="C252" s="441"/>
      <c r="D252" s="439"/>
      <c r="E252" s="439"/>
      <c r="F252" s="439"/>
      <c r="G252" s="442"/>
      <c r="H252" s="439"/>
      <c r="I252" s="439"/>
      <c r="J252" s="439"/>
      <c r="K252" s="439"/>
      <c r="L252" s="439"/>
      <c r="M252" s="439"/>
      <c r="N252" s="439"/>
      <c r="O252" s="439"/>
      <c r="P252" s="439"/>
      <c r="AM252" s="438"/>
      <c r="AN252" s="438"/>
      <c r="AO252" s="438"/>
      <c r="AP252" s="438"/>
    </row>
    <row r="253" spans="1:42" x14ac:dyDescent="0.15">
      <c r="A253" s="439"/>
      <c r="B253" s="440"/>
      <c r="C253" s="441"/>
      <c r="D253" s="439"/>
      <c r="E253" s="439"/>
      <c r="F253" s="439"/>
      <c r="G253" s="442"/>
      <c r="H253" s="439"/>
      <c r="I253" s="439"/>
      <c r="J253" s="439"/>
      <c r="K253" s="439"/>
      <c r="L253" s="439"/>
      <c r="M253" s="439"/>
      <c r="N253" s="439"/>
      <c r="O253" s="439"/>
      <c r="P253" s="439"/>
      <c r="AM253" s="438"/>
      <c r="AN253" s="438"/>
      <c r="AO253" s="438"/>
      <c r="AP253" s="438"/>
    </row>
    <row r="254" spans="1:42" x14ac:dyDescent="0.15">
      <c r="A254" s="439"/>
      <c r="B254" s="440"/>
      <c r="C254" s="441"/>
      <c r="D254" s="439"/>
      <c r="E254" s="439"/>
      <c r="F254" s="439"/>
      <c r="G254" s="442"/>
      <c r="H254" s="439"/>
      <c r="I254" s="439"/>
      <c r="J254" s="439"/>
      <c r="K254" s="439"/>
      <c r="L254" s="439"/>
      <c r="M254" s="439"/>
      <c r="N254" s="439"/>
      <c r="O254" s="439"/>
      <c r="P254" s="439"/>
      <c r="AM254" s="438"/>
      <c r="AN254" s="438"/>
      <c r="AO254" s="438"/>
      <c r="AP254" s="438"/>
    </row>
    <row r="255" spans="1:42" x14ac:dyDescent="0.15">
      <c r="A255" s="439"/>
      <c r="B255" s="440"/>
      <c r="C255" s="441"/>
      <c r="D255" s="439"/>
      <c r="E255" s="439"/>
      <c r="F255" s="439"/>
      <c r="G255" s="442"/>
      <c r="H255" s="439"/>
      <c r="I255" s="439"/>
      <c r="J255" s="439"/>
      <c r="K255" s="439"/>
      <c r="L255" s="439"/>
      <c r="M255" s="439"/>
      <c r="N255" s="439"/>
      <c r="O255" s="439"/>
      <c r="P255" s="439"/>
      <c r="AM255" s="438"/>
      <c r="AN255" s="438"/>
      <c r="AO255" s="438"/>
      <c r="AP255" s="438"/>
    </row>
    <row r="256" spans="1:42" x14ac:dyDescent="0.15">
      <c r="A256" s="439"/>
      <c r="B256" s="440"/>
      <c r="C256" s="441"/>
      <c r="D256" s="439"/>
      <c r="E256" s="439"/>
      <c r="F256" s="439"/>
      <c r="G256" s="442"/>
      <c r="H256" s="439"/>
      <c r="I256" s="439"/>
      <c r="J256" s="439"/>
      <c r="K256" s="439"/>
      <c r="L256" s="439"/>
      <c r="M256" s="439"/>
      <c r="N256" s="439"/>
      <c r="O256" s="439"/>
      <c r="P256" s="439"/>
      <c r="AM256" s="438"/>
      <c r="AN256" s="438"/>
      <c r="AO256" s="438"/>
      <c r="AP256" s="438"/>
    </row>
    <row r="257" spans="1:42" x14ac:dyDescent="0.15">
      <c r="A257" s="439"/>
      <c r="B257" s="440"/>
      <c r="C257" s="441"/>
      <c r="D257" s="439"/>
      <c r="E257" s="439"/>
      <c r="F257" s="439"/>
      <c r="G257" s="442"/>
      <c r="H257" s="439"/>
      <c r="I257" s="439"/>
      <c r="J257" s="439"/>
      <c r="K257" s="439"/>
      <c r="L257" s="439"/>
      <c r="M257" s="439"/>
      <c r="N257" s="439"/>
      <c r="O257" s="439"/>
      <c r="P257" s="439"/>
      <c r="AM257" s="438"/>
      <c r="AN257" s="438"/>
      <c r="AO257" s="438"/>
      <c r="AP257" s="438"/>
    </row>
    <row r="258" spans="1:42" x14ac:dyDescent="0.15">
      <c r="A258" s="439"/>
      <c r="B258" s="440"/>
      <c r="C258" s="441"/>
      <c r="D258" s="439"/>
      <c r="E258" s="439"/>
      <c r="F258" s="439"/>
      <c r="G258" s="442"/>
      <c r="H258" s="439"/>
      <c r="I258" s="439"/>
      <c r="J258" s="439"/>
      <c r="K258" s="439"/>
      <c r="L258" s="439"/>
      <c r="M258" s="439"/>
      <c r="N258" s="439"/>
      <c r="O258" s="439"/>
      <c r="P258" s="439"/>
      <c r="AM258" s="438"/>
      <c r="AN258" s="438"/>
      <c r="AO258" s="438"/>
      <c r="AP258" s="438"/>
    </row>
    <row r="259" spans="1:42" x14ac:dyDescent="0.15">
      <c r="A259" s="439"/>
      <c r="B259" s="440"/>
      <c r="C259" s="441"/>
      <c r="D259" s="439"/>
      <c r="E259" s="439"/>
      <c r="F259" s="439"/>
      <c r="G259" s="442"/>
      <c r="H259" s="439"/>
      <c r="I259" s="439"/>
      <c r="J259" s="439"/>
      <c r="K259" s="439"/>
      <c r="L259" s="439"/>
      <c r="M259" s="439"/>
      <c r="N259" s="439"/>
      <c r="O259" s="439"/>
      <c r="P259" s="439"/>
      <c r="AM259" s="438"/>
      <c r="AN259" s="438"/>
      <c r="AO259" s="438"/>
      <c r="AP259" s="438"/>
    </row>
    <row r="260" spans="1:42" x14ac:dyDescent="0.15">
      <c r="A260" s="439"/>
      <c r="B260" s="440"/>
      <c r="C260" s="441"/>
      <c r="D260" s="439"/>
      <c r="E260" s="439"/>
      <c r="F260" s="439"/>
      <c r="G260" s="442"/>
      <c r="H260" s="439"/>
      <c r="I260" s="439"/>
      <c r="J260" s="439"/>
      <c r="K260" s="439"/>
      <c r="L260" s="439"/>
      <c r="M260" s="439"/>
      <c r="N260" s="439"/>
      <c r="O260" s="439"/>
      <c r="P260" s="439"/>
      <c r="AM260" s="438"/>
      <c r="AN260" s="438"/>
      <c r="AO260" s="438"/>
      <c r="AP260" s="438"/>
    </row>
    <row r="261" spans="1:42" x14ac:dyDescent="0.15">
      <c r="A261" s="439"/>
      <c r="B261" s="440"/>
      <c r="C261" s="441"/>
      <c r="D261" s="439"/>
      <c r="E261" s="439"/>
      <c r="F261" s="439"/>
      <c r="G261" s="442"/>
      <c r="H261" s="439"/>
      <c r="I261" s="439"/>
      <c r="J261" s="439"/>
      <c r="K261" s="439"/>
      <c r="L261" s="439"/>
      <c r="M261" s="439"/>
      <c r="N261" s="439"/>
      <c r="O261" s="439"/>
      <c r="P261" s="439"/>
      <c r="AM261" s="438"/>
      <c r="AN261" s="438"/>
      <c r="AO261" s="438"/>
      <c r="AP261" s="438"/>
    </row>
    <row r="262" spans="1:42" x14ac:dyDescent="0.15">
      <c r="A262" s="439"/>
      <c r="B262" s="440"/>
      <c r="C262" s="441"/>
      <c r="D262" s="439"/>
      <c r="E262" s="439"/>
      <c r="F262" s="439"/>
      <c r="G262" s="442"/>
      <c r="H262" s="439"/>
      <c r="I262" s="439"/>
      <c r="J262" s="439"/>
      <c r="K262" s="439"/>
      <c r="L262" s="439"/>
      <c r="M262" s="439"/>
      <c r="N262" s="439"/>
      <c r="O262" s="439"/>
      <c r="P262" s="439"/>
      <c r="AM262" s="438"/>
      <c r="AN262" s="438"/>
      <c r="AO262" s="438"/>
      <c r="AP262" s="438"/>
    </row>
    <row r="263" spans="1:42" x14ac:dyDescent="0.15">
      <c r="A263" s="439"/>
      <c r="B263" s="440"/>
      <c r="C263" s="441"/>
      <c r="D263" s="439"/>
      <c r="E263" s="439"/>
      <c r="F263" s="439"/>
      <c r="G263" s="442"/>
      <c r="H263" s="439"/>
      <c r="I263" s="439"/>
      <c r="J263" s="439"/>
      <c r="K263" s="439"/>
      <c r="L263" s="439"/>
      <c r="M263" s="439"/>
      <c r="N263" s="439"/>
      <c r="O263" s="439"/>
      <c r="P263" s="439"/>
      <c r="AM263" s="438"/>
      <c r="AN263" s="438"/>
      <c r="AO263" s="438"/>
      <c r="AP263" s="438"/>
    </row>
    <row r="264" spans="1:42" x14ac:dyDescent="0.15">
      <c r="A264" s="439"/>
      <c r="B264" s="440"/>
      <c r="C264" s="441"/>
      <c r="D264" s="439"/>
      <c r="E264" s="439"/>
      <c r="F264" s="439"/>
      <c r="G264" s="442"/>
      <c r="H264" s="439"/>
      <c r="I264" s="439"/>
      <c r="J264" s="439"/>
      <c r="K264" s="439"/>
      <c r="L264" s="439"/>
      <c r="M264" s="439"/>
      <c r="N264" s="439"/>
      <c r="O264" s="439"/>
      <c r="P264" s="439"/>
      <c r="AM264" s="438"/>
      <c r="AN264" s="438"/>
      <c r="AO264" s="438"/>
      <c r="AP264" s="438"/>
    </row>
    <row r="265" spans="1:42" x14ac:dyDescent="0.15">
      <c r="A265" s="439"/>
      <c r="B265" s="440"/>
      <c r="C265" s="441"/>
      <c r="D265" s="439"/>
      <c r="E265" s="439"/>
      <c r="F265" s="439"/>
      <c r="G265" s="442"/>
      <c r="H265" s="439"/>
      <c r="I265" s="439"/>
      <c r="J265" s="439"/>
      <c r="K265" s="439"/>
      <c r="L265" s="439"/>
      <c r="M265" s="439"/>
      <c r="N265" s="439"/>
      <c r="O265" s="439"/>
      <c r="P265" s="439"/>
      <c r="AM265" s="438"/>
      <c r="AN265" s="438"/>
      <c r="AO265" s="438"/>
      <c r="AP265" s="438"/>
    </row>
    <row r="266" spans="1:42" x14ac:dyDescent="0.15">
      <c r="A266" s="439"/>
      <c r="B266" s="440"/>
      <c r="C266" s="441"/>
      <c r="D266" s="439"/>
      <c r="E266" s="439"/>
      <c r="F266" s="439"/>
      <c r="G266" s="442"/>
      <c r="H266" s="439"/>
      <c r="I266" s="439"/>
      <c r="J266" s="439"/>
      <c r="K266" s="439"/>
      <c r="L266" s="439"/>
      <c r="M266" s="439"/>
      <c r="N266" s="439"/>
      <c r="O266" s="439"/>
      <c r="P266" s="439"/>
      <c r="AM266" s="438"/>
      <c r="AN266" s="438"/>
      <c r="AO266" s="438"/>
      <c r="AP266" s="438"/>
    </row>
    <row r="267" spans="1:42" x14ac:dyDescent="0.15">
      <c r="A267" s="439"/>
      <c r="B267" s="440"/>
      <c r="C267" s="441"/>
      <c r="D267" s="439"/>
      <c r="E267" s="439"/>
      <c r="F267" s="439"/>
      <c r="G267" s="442"/>
      <c r="H267" s="439"/>
      <c r="I267" s="439"/>
      <c r="J267" s="439"/>
      <c r="K267" s="439"/>
      <c r="L267" s="439"/>
      <c r="M267" s="439"/>
      <c r="N267" s="439"/>
      <c r="O267" s="439"/>
      <c r="P267" s="439"/>
      <c r="AM267" s="438"/>
      <c r="AN267" s="438"/>
      <c r="AO267" s="438"/>
      <c r="AP267" s="438"/>
    </row>
    <row r="268" spans="1:42" x14ac:dyDescent="0.15">
      <c r="A268" s="439"/>
      <c r="B268" s="440"/>
      <c r="C268" s="441"/>
      <c r="D268" s="439"/>
      <c r="E268" s="439"/>
      <c r="F268" s="439"/>
      <c r="G268" s="442"/>
      <c r="H268" s="439"/>
      <c r="I268" s="439"/>
      <c r="J268" s="439"/>
      <c r="K268" s="439"/>
      <c r="L268" s="439"/>
      <c r="M268" s="439"/>
      <c r="N268" s="439"/>
      <c r="O268" s="439"/>
      <c r="P268" s="439"/>
      <c r="AM268" s="438"/>
      <c r="AN268" s="438"/>
      <c r="AO268" s="438"/>
      <c r="AP268" s="438"/>
    </row>
    <row r="269" spans="1:42" x14ac:dyDescent="0.15">
      <c r="A269" s="439"/>
      <c r="B269" s="440"/>
      <c r="C269" s="441"/>
      <c r="D269" s="439"/>
      <c r="E269" s="439"/>
      <c r="F269" s="439"/>
      <c r="G269" s="442"/>
      <c r="H269" s="439"/>
      <c r="I269" s="439"/>
      <c r="J269" s="439"/>
      <c r="K269" s="439"/>
      <c r="L269" s="439"/>
      <c r="M269" s="439"/>
      <c r="N269" s="439"/>
      <c r="O269" s="439"/>
      <c r="P269" s="439"/>
      <c r="AM269" s="438"/>
      <c r="AN269" s="438"/>
      <c r="AO269" s="438"/>
      <c r="AP269" s="438"/>
    </row>
    <row r="270" spans="1:42" x14ac:dyDescent="0.15">
      <c r="A270" s="439"/>
      <c r="B270" s="440"/>
      <c r="C270" s="441"/>
      <c r="D270" s="439"/>
      <c r="E270" s="439"/>
      <c r="F270" s="439"/>
      <c r="G270" s="442"/>
      <c r="H270" s="439"/>
      <c r="I270" s="439"/>
      <c r="J270" s="439"/>
      <c r="K270" s="439"/>
      <c r="L270" s="439"/>
      <c r="M270" s="439"/>
      <c r="N270" s="439"/>
      <c r="O270" s="439"/>
      <c r="P270" s="439"/>
      <c r="AM270" s="438"/>
      <c r="AN270" s="438"/>
      <c r="AO270" s="438"/>
      <c r="AP270" s="438"/>
    </row>
    <row r="271" spans="1:42" x14ac:dyDescent="0.15">
      <c r="A271" s="439"/>
      <c r="B271" s="440"/>
      <c r="C271" s="441"/>
      <c r="D271" s="439"/>
      <c r="E271" s="439"/>
      <c r="F271" s="439"/>
      <c r="G271" s="442"/>
      <c r="H271" s="439"/>
      <c r="I271" s="439"/>
      <c r="J271" s="439"/>
      <c r="K271" s="439"/>
      <c r="L271" s="439"/>
      <c r="M271" s="439"/>
      <c r="N271" s="439"/>
      <c r="O271" s="439"/>
      <c r="P271" s="439"/>
      <c r="AM271" s="438"/>
      <c r="AN271" s="438"/>
      <c r="AO271" s="438"/>
      <c r="AP271" s="438"/>
    </row>
    <row r="272" spans="1:42" x14ac:dyDescent="0.15">
      <c r="A272" s="439"/>
      <c r="B272" s="440"/>
      <c r="C272" s="441"/>
      <c r="D272" s="439"/>
      <c r="E272" s="439"/>
      <c r="F272" s="439"/>
      <c r="G272" s="442"/>
      <c r="H272" s="439"/>
      <c r="I272" s="439"/>
      <c r="J272" s="439"/>
      <c r="K272" s="439"/>
      <c r="L272" s="439"/>
      <c r="M272" s="439"/>
      <c r="N272" s="439"/>
      <c r="O272" s="439"/>
      <c r="P272" s="439"/>
      <c r="AM272" s="438"/>
      <c r="AN272" s="438"/>
      <c r="AO272" s="438"/>
      <c r="AP272" s="438"/>
    </row>
    <row r="273" spans="1:42" x14ac:dyDescent="0.15">
      <c r="A273" s="439"/>
      <c r="B273" s="440"/>
      <c r="C273" s="441"/>
      <c r="D273" s="439"/>
      <c r="E273" s="439"/>
      <c r="F273" s="439"/>
      <c r="G273" s="442"/>
      <c r="H273" s="439"/>
      <c r="I273" s="439"/>
      <c r="J273" s="439"/>
      <c r="K273" s="439"/>
      <c r="L273" s="439"/>
      <c r="M273" s="439"/>
      <c r="N273" s="439"/>
      <c r="O273" s="439"/>
      <c r="P273" s="439"/>
      <c r="AM273" s="438"/>
      <c r="AN273" s="438"/>
      <c r="AO273" s="438"/>
      <c r="AP273" s="438"/>
    </row>
    <row r="274" spans="1:42" x14ac:dyDescent="0.15">
      <c r="A274" s="439"/>
      <c r="B274" s="440"/>
      <c r="C274" s="441"/>
      <c r="D274" s="439"/>
      <c r="E274" s="439"/>
      <c r="F274" s="439"/>
      <c r="G274" s="442"/>
      <c r="H274" s="439"/>
      <c r="I274" s="439"/>
      <c r="J274" s="439"/>
      <c r="K274" s="439"/>
      <c r="L274" s="439"/>
      <c r="M274" s="439"/>
      <c r="N274" s="439"/>
      <c r="O274" s="439"/>
      <c r="P274" s="439"/>
      <c r="AM274" s="438"/>
      <c r="AN274" s="438"/>
      <c r="AO274" s="438"/>
      <c r="AP274" s="438"/>
    </row>
    <row r="275" spans="1:42" x14ac:dyDescent="0.15">
      <c r="A275" s="439"/>
      <c r="B275" s="440"/>
      <c r="C275" s="441"/>
      <c r="D275" s="439"/>
      <c r="E275" s="439"/>
      <c r="F275" s="439"/>
      <c r="G275" s="442"/>
      <c r="H275" s="439"/>
      <c r="I275" s="439"/>
      <c r="J275" s="439"/>
      <c r="K275" s="439"/>
      <c r="L275" s="439"/>
      <c r="M275" s="439"/>
      <c r="N275" s="439"/>
      <c r="O275" s="439"/>
      <c r="P275" s="439"/>
      <c r="AM275" s="438"/>
      <c r="AN275" s="438"/>
      <c r="AO275" s="438"/>
      <c r="AP275" s="438"/>
    </row>
    <row r="276" spans="1:42" x14ac:dyDescent="0.15">
      <c r="A276" s="439"/>
      <c r="B276" s="440"/>
      <c r="C276" s="441"/>
      <c r="D276" s="439"/>
      <c r="E276" s="439"/>
      <c r="F276" s="439"/>
      <c r="G276" s="442"/>
      <c r="H276" s="439"/>
      <c r="I276" s="439"/>
      <c r="J276" s="439"/>
      <c r="K276" s="439"/>
      <c r="L276" s="439"/>
      <c r="M276" s="439"/>
      <c r="N276" s="439"/>
      <c r="O276" s="439"/>
      <c r="P276" s="439"/>
      <c r="AM276" s="438"/>
      <c r="AN276" s="438"/>
      <c r="AO276" s="438"/>
      <c r="AP276" s="438"/>
    </row>
    <row r="277" spans="1:42" x14ac:dyDescent="0.15">
      <c r="A277" s="439"/>
      <c r="B277" s="440"/>
      <c r="C277" s="441"/>
      <c r="D277" s="439"/>
      <c r="E277" s="439"/>
      <c r="F277" s="439"/>
      <c r="G277" s="442"/>
      <c r="H277" s="439"/>
      <c r="I277" s="439"/>
      <c r="J277" s="439"/>
      <c r="K277" s="439"/>
      <c r="L277" s="439"/>
      <c r="M277" s="439"/>
      <c r="N277" s="439"/>
      <c r="O277" s="439"/>
      <c r="P277" s="439"/>
      <c r="AM277" s="438"/>
      <c r="AN277" s="438"/>
      <c r="AO277" s="438"/>
      <c r="AP277" s="438"/>
    </row>
    <row r="278" spans="1:42" x14ac:dyDescent="0.15">
      <c r="A278" s="439"/>
      <c r="B278" s="440"/>
      <c r="C278" s="441"/>
      <c r="D278" s="439"/>
      <c r="E278" s="439"/>
      <c r="F278" s="439"/>
      <c r="G278" s="442"/>
      <c r="H278" s="439"/>
      <c r="I278" s="439"/>
      <c r="J278" s="439"/>
      <c r="K278" s="439"/>
      <c r="L278" s="439"/>
      <c r="M278" s="439"/>
      <c r="N278" s="439"/>
      <c r="O278" s="439"/>
      <c r="P278" s="439"/>
      <c r="AM278" s="438"/>
      <c r="AN278" s="438"/>
      <c r="AO278" s="438"/>
      <c r="AP278" s="438"/>
    </row>
    <row r="279" spans="1:42" x14ac:dyDescent="0.15">
      <c r="A279" s="439"/>
      <c r="B279" s="440"/>
      <c r="C279" s="441"/>
      <c r="D279" s="439"/>
      <c r="E279" s="439"/>
      <c r="F279" s="439"/>
      <c r="G279" s="442"/>
      <c r="H279" s="439"/>
      <c r="I279" s="439"/>
      <c r="J279" s="439"/>
      <c r="K279" s="439"/>
      <c r="L279" s="439"/>
      <c r="M279" s="439"/>
      <c r="N279" s="439"/>
      <c r="O279" s="439"/>
      <c r="P279" s="439"/>
      <c r="AM279" s="438"/>
      <c r="AN279" s="438"/>
      <c r="AO279" s="438"/>
      <c r="AP279" s="438"/>
    </row>
    <row r="280" spans="1:42" x14ac:dyDescent="0.15">
      <c r="A280" s="439"/>
      <c r="B280" s="440"/>
      <c r="C280" s="441"/>
      <c r="D280" s="439"/>
      <c r="E280" s="439"/>
      <c r="F280" s="439"/>
      <c r="G280" s="442"/>
      <c r="H280" s="439"/>
      <c r="I280" s="439"/>
      <c r="J280" s="439"/>
      <c r="K280" s="439"/>
      <c r="L280" s="439"/>
      <c r="M280" s="439"/>
      <c r="N280" s="439"/>
      <c r="O280" s="439"/>
      <c r="P280" s="439"/>
      <c r="AM280" s="438"/>
      <c r="AN280" s="438"/>
      <c r="AO280" s="438"/>
      <c r="AP280" s="438"/>
    </row>
    <row r="281" spans="1:42" x14ac:dyDescent="0.15">
      <c r="A281" s="439"/>
      <c r="B281" s="440"/>
      <c r="C281" s="441"/>
      <c r="D281" s="439"/>
      <c r="E281" s="439"/>
      <c r="F281" s="439"/>
      <c r="G281" s="442"/>
      <c r="H281" s="439"/>
      <c r="I281" s="439"/>
      <c r="J281" s="439"/>
      <c r="K281" s="439"/>
      <c r="L281" s="439"/>
      <c r="M281" s="439"/>
      <c r="N281" s="439"/>
      <c r="O281" s="439"/>
      <c r="P281" s="439"/>
      <c r="AM281" s="438"/>
      <c r="AN281" s="438"/>
      <c r="AO281" s="438"/>
      <c r="AP281" s="438"/>
    </row>
    <row r="282" spans="1:42" x14ac:dyDescent="0.15">
      <c r="A282" s="439"/>
      <c r="B282" s="440"/>
      <c r="C282" s="441"/>
      <c r="D282" s="439"/>
      <c r="E282" s="439"/>
      <c r="F282" s="439"/>
      <c r="G282" s="442"/>
      <c r="H282" s="439"/>
      <c r="I282" s="439"/>
      <c r="J282" s="439"/>
      <c r="K282" s="439"/>
      <c r="L282" s="439"/>
      <c r="M282" s="439"/>
      <c r="N282" s="439"/>
      <c r="O282" s="439"/>
      <c r="P282" s="439"/>
      <c r="AM282" s="438"/>
      <c r="AN282" s="438"/>
      <c r="AO282" s="438"/>
      <c r="AP282" s="438"/>
    </row>
    <row r="283" spans="1:42" x14ac:dyDescent="0.15">
      <c r="A283" s="439"/>
      <c r="B283" s="440"/>
      <c r="C283" s="441"/>
      <c r="D283" s="439"/>
      <c r="E283" s="439"/>
      <c r="F283" s="439"/>
      <c r="G283" s="442"/>
      <c r="H283" s="439"/>
      <c r="I283" s="439"/>
      <c r="J283" s="439"/>
      <c r="K283" s="439"/>
      <c r="L283" s="439"/>
      <c r="M283" s="439"/>
      <c r="N283" s="439"/>
      <c r="O283" s="439"/>
      <c r="P283" s="439"/>
      <c r="AM283" s="438"/>
      <c r="AN283" s="438"/>
      <c r="AO283" s="438"/>
      <c r="AP283" s="438"/>
    </row>
    <row r="284" spans="1:42" x14ac:dyDescent="0.15">
      <c r="A284" s="439"/>
      <c r="B284" s="440"/>
      <c r="C284" s="441"/>
      <c r="D284" s="439"/>
      <c r="E284" s="439"/>
      <c r="F284" s="439"/>
      <c r="G284" s="442"/>
      <c r="H284" s="439"/>
      <c r="I284" s="439"/>
      <c r="J284" s="439"/>
      <c r="K284" s="439"/>
      <c r="L284" s="439"/>
      <c r="M284" s="439"/>
      <c r="N284" s="439"/>
      <c r="O284" s="439"/>
      <c r="P284" s="439"/>
      <c r="AM284" s="438"/>
      <c r="AN284" s="438"/>
      <c r="AO284" s="438"/>
      <c r="AP284" s="438"/>
    </row>
    <row r="285" spans="1:42" x14ac:dyDescent="0.15">
      <c r="A285" s="439"/>
      <c r="B285" s="440"/>
      <c r="C285" s="441"/>
      <c r="D285" s="439"/>
      <c r="E285" s="439"/>
      <c r="F285" s="439"/>
      <c r="G285" s="442"/>
      <c r="H285" s="439"/>
      <c r="I285" s="439"/>
      <c r="J285" s="439"/>
      <c r="K285" s="439"/>
      <c r="L285" s="439"/>
      <c r="M285" s="439"/>
      <c r="N285" s="439"/>
      <c r="O285" s="439"/>
      <c r="P285" s="439"/>
      <c r="AM285" s="438"/>
      <c r="AN285" s="438"/>
      <c r="AO285" s="438"/>
      <c r="AP285" s="438"/>
    </row>
    <row r="286" spans="1:42" x14ac:dyDescent="0.15">
      <c r="A286" s="439"/>
      <c r="B286" s="440"/>
      <c r="C286" s="441"/>
      <c r="D286" s="439"/>
      <c r="E286" s="439"/>
      <c r="F286" s="439"/>
      <c r="G286" s="442"/>
      <c r="H286" s="439"/>
      <c r="I286" s="439"/>
      <c r="J286" s="439"/>
      <c r="K286" s="439"/>
      <c r="L286" s="439"/>
      <c r="M286" s="439"/>
      <c r="N286" s="439"/>
      <c r="O286" s="439"/>
      <c r="P286" s="439"/>
      <c r="AM286" s="438"/>
      <c r="AN286" s="438"/>
      <c r="AO286" s="438"/>
      <c r="AP286" s="438"/>
    </row>
    <row r="287" spans="1:42" x14ac:dyDescent="0.15">
      <c r="A287" s="439"/>
      <c r="B287" s="440"/>
      <c r="C287" s="441"/>
      <c r="D287" s="439"/>
      <c r="E287" s="439"/>
      <c r="F287" s="439"/>
      <c r="G287" s="442"/>
      <c r="H287" s="439"/>
      <c r="I287" s="439"/>
      <c r="J287" s="439"/>
      <c r="K287" s="439"/>
      <c r="L287" s="439"/>
      <c r="M287" s="439"/>
      <c r="N287" s="439"/>
      <c r="O287" s="439"/>
      <c r="P287" s="439"/>
      <c r="AM287" s="438"/>
      <c r="AN287" s="438"/>
      <c r="AO287" s="438"/>
      <c r="AP287" s="438"/>
    </row>
    <row r="288" spans="1:42" x14ac:dyDescent="0.15">
      <c r="A288" s="439"/>
      <c r="B288" s="440"/>
      <c r="C288" s="441"/>
      <c r="D288" s="439"/>
      <c r="E288" s="439"/>
      <c r="F288" s="439"/>
      <c r="G288" s="442"/>
      <c r="H288" s="439"/>
      <c r="I288" s="439"/>
      <c r="J288" s="439"/>
      <c r="K288" s="439"/>
      <c r="L288" s="439"/>
      <c r="M288" s="439"/>
      <c r="N288" s="439"/>
      <c r="O288" s="439"/>
      <c r="P288" s="439"/>
      <c r="AM288" s="438"/>
      <c r="AN288" s="438"/>
      <c r="AO288" s="438"/>
      <c r="AP288" s="438"/>
    </row>
    <row r="289" spans="1:42" x14ac:dyDescent="0.15">
      <c r="A289" s="439"/>
      <c r="B289" s="440"/>
      <c r="C289" s="441"/>
      <c r="D289" s="439"/>
      <c r="E289" s="439"/>
      <c r="F289" s="439"/>
      <c r="G289" s="442"/>
      <c r="H289" s="439"/>
      <c r="I289" s="439"/>
      <c r="J289" s="439"/>
      <c r="K289" s="439"/>
      <c r="L289" s="439"/>
      <c r="M289" s="439"/>
      <c r="N289" s="439"/>
      <c r="O289" s="439"/>
      <c r="P289" s="439"/>
      <c r="AM289" s="438"/>
      <c r="AN289" s="438"/>
      <c r="AO289" s="438"/>
      <c r="AP289" s="438"/>
    </row>
    <row r="290" spans="1:42" x14ac:dyDescent="0.15">
      <c r="A290" s="439"/>
      <c r="B290" s="440"/>
      <c r="C290" s="441"/>
      <c r="D290" s="439"/>
      <c r="E290" s="439"/>
      <c r="F290" s="439"/>
      <c r="G290" s="442"/>
      <c r="H290" s="439"/>
      <c r="I290" s="439"/>
      <c r="J290" s="439"/>
      <c r="K290" s="439"/>
      <c r="L290" s="439"/>
      <c r="M290" s="439"/>
      <c r="N290" s="439"/>
      <c r="O290" s="439"/>
      <c r="P290" s="439"/>
      <c r="AM290" s="438"/>
      <c r="AN290" s="438"/>
      <c r="AO290" s="438"/>
      <c r="AP290" s="438"/>
    </row>
    <row r="291" spans="1:42" x14ac:dyDescent="0.15">
      <c r="A291" s="439"/>
      <c r="B291" s="440"/>
      <c r="C291" s="441"/>
      <c r="D291" s="439"/>
      <c r="E291" s="439"/>
      <c r="F291" s="439"/>
      <c r="G291" s="442"/>
      <c r="H291" s="439"/>
      <c r="I291" s="439"/>
      <c r="J291" s="439"/>
      <c r="K291" s="439"/>
      <c r="L291" s="439"/>
      <c r="M291" s="439"/>
      <c r="N291" s="439"/>
      <c r="O291" s="439"/>
      <c r="P291" s="439"/>
      <c r="AM291" s="438"/>
      <c r="AN291" s="438"/>
      <c r="AO291" s="438"/>
      <c r="AP291" s="438"/>
    </row>
    <row r="292" spans="1:42" x14ac:dyDescent="0.15">
      <c r="A292" s="439"/>
      <c r="B292" s="440"/>
      <c r="C292" s="441"/>
      <c r="D292" s="439"/>
      <c r="E292" s="439"/>
      <c r="F292" s="439"/>
      <c r="G292" s="442"/>
      <c r="H292" s="439"/>
      <c r="I292" s="439"/>
      <c r="J292" s="439"/>
      <c r="K292" s="439"/>
      <c r="L292" s="439"/>
      <c r="M292" s="439"/>
      <c r="N292" s="439"/>
      <c r="O292" s="439"/>
      <c r="P292" s="439"/>
      <c r="AM292" s="438"/>
      <c r="AN292" s="438"/>
      <c r="AO292" s="438"/>
      <c r="AP292" s="438"/>
    </row>
    <row r="293" spans="1:42" x14ac:dyDescent="0.15">
      <c r="A293" s="439"/>
      <c r="B293" s="440"/>
      <c r="C293" s="441"/>
      <c r="D293" s="439"/>
      <c r="E293" s="439"/>
      <c r="F293" s="439"/>
      <c r="G293" s="442"/>
      <c r="H293" s="439"/>
      <c r="I293" s="439"/>
      <c r="J293" s="439"/>
      <c r="K293" s="439"/>
      <c r="L293" s="439"/>
      <c r="M293" s="439"/>
      <c r="N293" s="439"/>
      <c r="O293" s="439"/>
      <c r="P293" s="439"/>
      <c r="AM293" s="438"/>
      <c r="AN293" s="438"/>
      <c r="AO293" s="438"/>
      <c r="AP293" s="438"/>
    </row>
    <row r="294" spans="1:42" x14ac:dyDescent="0.15">
      <c r="A294" s="439"/>
      <c r="B294" s="440"/>
      <c r="C294" s="441"/>
      <c r="D294" s="439"/>
      <c r="E294" s="439"/>
      <c r="F294" s="439"/>
      <c r="G294" s="442"/>
      <c r="H294" s="439"/>
      <c r="I294" s="439"/>
      <c r="J294" s="439"/>
      <c r="K294" s="439"/>
      <c r="L294" s="439"/>
      <c r="M294" s="439"/>
      <c r="N294" s="439"/>
      <c r="O294" s="439"/>
      <c r="P294" s="439"/>
      <c r="AM294" s="438"/>
      <c r="AN294" s="438"/>
      <c r="AO294" s="438"/>
      <c r="AP294" s="438"/>
    </row>
    <row r="295" spans="1:42" x14ac:dyDescent="0.15">
      <c r="A295" s="439"/>
      <c r="B295" s="440"/>
      <c r="C295" s="441"/>
      <c r="D295" s="439"/>
      <c r="E295" s="439"/>
      <c r="F295" s="439"/>
      <c r="G295" s="442"/>
      <c r="H295" s="439"/>
      <c r="I295" s="439"/>
      <c r="J295" s="439"/>
      <c r="K295" s="439"/>
      <c r="L295" s="439"/>
      <c r="M295" s="439"/>
      <c r="N295" s="439"/>
      <c r="O295" s="439"/>
      <c r="P295" s="439"/>
      <c r="AM295" s="438"/>
      <c r="AN295" s="438"/>
      <c r="AO295" s="438"/>
      <c r="AP295" s="438"/>
    </row>
    <row r="296" spans="1:42" x14ac:dyDescent="0.15">
      <c r="A296" s="439"/>
      <c r="B296" s="440"/>
      <c r="C296" s="441"/>
      <c r="D296" s="439"/>
      <c r="E296" s="439"/>
      <c r="F296" s="439"/>
      <c r="G296" s="442"/>
      <c r="H296" s="439"/>
      <c r="I296" s="439"/>
      <c r="J296" s="439"/>
      <c r="K296" s="439"/>
      <c r="L296" s="439"/>
      <c r="M296" s="439"/>
      <c r="N296" s="439"/>
      <c r="O296" s="439"/>
      <c r="P296" s="439"/>
      <c r="AM296" s="438"/>
      <c r="AN296" s="438"/>
      <c r="AO296" s="438"/>
      <c r="AP296" s="438"/>
    </row>
    <row r="297" spans="1:42" x14ac:dyDescent="0.15">
      <c r="A297" s="439"/>
      <c r="B297" s="440"/>
      <c r="C297" s="441"/>
      <c r="D297" s="439"/>
      <c r="E297" s="439"/>
      <c r="F297" s="439"/>
      <c r="G297" s="442"/>
      <c r="H297" s="439"/>
      <c r="I297" s="439"/>
      <c r="J297" s="439"/>
      <c r="K297" s="439"/>
      <c r="L297" s="439"/>
      <c r="M297" s="439"/>
      <c r="N297" s="439"/>
      <c r="O297" s="439"/>
      <c r="P297" s="439"/>
      <c r="AM297" s="438"/>
      <c r="AN297" s="438"/>
      <c r="AO297" s="438"/>
      <c r="AP297" s="438"/>
    </row>
    <row r="298" spans="1:42" x14ac:dyDescent="0.15">
      <c r="A298" s="439"/>
      <c r="B298" s="440"/>
      <c r="C298" s="441"/>
      <c r="D298" s="439"/>
      <c r="E298" s="439"/>
      <c r="F298" s="439"/>
      <c r="G298" s="442"/>
      <c r="H298" s="439"/>
      <c r="I298" s="439"/>
      <c r="J298" s="439"/>
      <c r="K298" s="439"/>
      <c r="L298" s="439"/>
      <c r="M298" s="439"/>
      <c r="N298" s="439"/>
      <c r="O298" s="439"/>
      <c r="P298" s="439"/>
      <c r="AM298" s="438"/>
      <c r="AN298" s="438"/>
      <c r="AO298" s="438"/>
      <c r="AP298" s="438"/>
    </row>
    <row r="299" spans="1:42" x14ac:dyDescent="0.15">
      <c r="A299" s="439"/>
      <c r="B299" s="440"/>
      <c r="C299" s="441"/>
      <c r="D299" s="439"/>
      <c r="E299" s="439"/>
      <c r="F299" s="439"/>
      <c r="G299" s="442"/>
      <c r="H299" s="439"/>
      <c r="I299" s="439"/>
      <c r="J299" s="439"/>
      <c r="K299" s="439"/>
      <c r="L299" s="439"/>
      <c r="M299" s="439"/>
      <c r="N299" s="439"/>
      <c r="O299" s="439"/>
      <c r="P299" s="439"/>
      <c r="AM299" s="438"/>
      <c r="AN299" s="438"/>
      <c r="AO299" s="438"/>
      <c r="AP299" s="438"/>
    </row>
    <row r="300" spans="1:42" x14ac:dyDescent="0.15">
      <c r="A300" s="439"/>
      <c r="B300" s="440"/>
      <c r="C300" s="441"/>
      <c r="D300" s="439"/>
      <c r="E300" s="439"/>
      <c r="F300" s="439"/>
      <c r="G300" s="442"/>
      <c r="H300" s="439"/>
      <c r="I300" s="439"/>
      <c r="J300" s="439"/>
      <c r="K300" s="439"/>
      <c r="L300" s="439"/>
      <c r="M300" s="439"/>
      <c r="N300" s="439"/>
      <c r="O300" s="439"/>
      <c r="P300" s="439"/>
      <c r="AM300" s="438"/>
      <c r="AN300" s="438"/>
      <c r="AO300" s="438"/>
      <c r="AP300" s="438"/>
    </row>
    <row r="301" spans="1:42" x14ac:dyDescent="0.15">
      <c r="A301" s="439"/>
      <c r="B301" s="440"/>
      <c r="C301" s="441"/>
      <c r="D301" s="439"/>
      <c r="E301" s="439"/>
      <c r="F301" s="439"/>
      <c r="G301" s="442"/>
      <c r="H301" s="439"/>
      <c r="I301" s="439"/>
      <c r="J301" s="439"/>
      <c r="K301" s="439"/>
      <c r="L301" s="439"/>
      <c r="M301" s="439"/>
      <c r="N301" s="439"/>
      <c r="O301" s="439"/>
      <c r="P301" s="439"/>
      <c r="AM301" s="438"/>
      <c r="AN301" s="438"/>
      <c r="AO301" s="438"/>
      <c r="AP301" s="438"/>
    </row>
    <row r="302" spans="1:42" x14ac:dyDescent="0.15">
      <c r="A302" s="439"/>
      <c r="B302" s="440"/>
      <c r="C302" s="441"/>
      <c r="D302" s="439"/>
      <c r="E302" s="439"/>
      <c r="F302" s="439"/>
      <c r="G302" s="442"/>
      <c r="H302" s="439"/>
      <c r="I302" s="439"/>
      <c r="J302" s="439"/>
      <c r="K302" s="439"/>
      <c r="L302" s="439"/>
      <c r="M302" s="439"/>
      <c r="N302" s="439"/>
      <c r="O302" s="439"/>
      <c r="P302" s="439"/>
      <c r="AM302" s="438"/>
      <c r="AN302" s="438"/>
      <c r="AO302" s="438"/>
      <c r="AP302" s="438"/>
    </row>
    <row r="303" spans="1:42" x14ac:dyDescent="0.15">
      <c r="A303" s="439"/>
      <c r="B303" s="440"/>
      <c r="C303" s="441"/>
      <c r="D303" s="439"/>
      <c r="E303" s="439"/>
      <c r="F303" s="439"/>
      <c r="G303" s="442"/>
      <c r="H303" s="439"/>
      <c r="I303" s="439"/>
      <c r="J303" s="439"/>
      <c r="K303" s="439"/>
      <c r="L303" s="439"/>
      <c r="M303" s="439"/>
      <c r="N303" s="439"/>
      <c r="O303" s="439"/>
      <c r="P303" s="439"/>
      <c r="AM303" s="438"/>
      <c r="AN303" s="438"/>
      <c r="AO303" s="438"/>
      <c r="AP303" s="438"/>
    </row>
    <row r="304" spans="1:42" x14ac:dyDescent="0.15">
      <c r="A304" s="439"/>
      <c r="B304" s="440"/>
      <c r="C304" s="441"/>
      <c r="D304" s="439"/>
      <c r="E304" s="439"/>
      <c r="F304" s="439"/>
      <c r="G304" s="442"/>
      <c r="H304" s="439"/>
      <c r="I304" s="439"/>
      <c r="J304" s="439"/>
      <c r="K304" s="439"/>
      <c r="L304" s="439"/>
      <c r="M304" s="439"/>
      <c r="N304" s="439"/>
      <c r="O304" s="439"/>
      <c r="P304" s="439"/>
      <c r="AM304" s="438"/>
      <c r="AN304" s="438"/>
      <c r="AO304" s="438"/>
      <c r="AP304" s="438"/>
    </row>
    <row r="305" spans="1:42" x14ac:dyDescent="0.15">
      <c r="A305" s="439"/>
      <c r="B305" s="440"/>
      <c r="C305" s="441"/>
      <c r="D305" s="439"/>
      <c r="E305" s="439"/>
      <c r="F305" s="439"/>
      <c r="G305" s="442"/>
      <c r="H305" s="439"/>
      <c r="I305" s="439"/>
      <c r="J305" s="439"/>
      <c r="K305" s="439"/>
      <c r="L305" s="439"/>
      <c r="M305" s="439"/>
      <c r="N305" s="439"/>
      <c r="O305" s="439"/>
      <c r="P305" s="439"/>
      <c r="AM305" s="438"/>
      <c r="AN305" s="438"/>
      <c r="AO305" s="438"/>
      <c r="AP305" s="438"/>
    </row>
    <row r="306" spans="1:42" x14ac:dyDescent="0.15">
      <c r="A306" s="439"/>
      <c r="B306" s="440"/>
      <c r="C306" s="441"/>
      <c r="D306" s="439"/>
      <c r="E306" s="439"/>
      <c r="F306" s="439"/>
      <c r="G306" s="442"/>
      <c r="H306" s="439"/>
      <c r="I306" s="439"/>
      <c r="J306" s="439"/>
      <c r="K306" s="439"/>
      <c r="L306" s="439"/>
      <c r="M306" s="439"/>
      <c r="N306" s="439"/>
      <c r="O306" s="439"/>
      <c r="P306" s="439"/>
      <c r="AM306" s="438"/>
      <c r="AN306" s="438"/>
      <c r="AO306" s="438"/>
      <c r="AP306" s="438"/>
    </row>
    <row r="307" spans="1:42" x14ac:dyDescent="0.15">
      <c r="A307" s="439"/>
      <c r="B307" s="440"/>
      <c r="C307" s="441"/>
      <c r="D307" s="439"/>
      <c r="E307" s="439"/>
      <c r="F307" s="439"/>
      <c r="G307" s="442"/>
      <c r="H307" s="439"/>
      <c r="I307" s="439"/>
      <c r="J307" s="439"/>
      <c r="K307" s="439"/>
      <c r="L307" s="439"/>
      <c r="M307" s="439"/>
      <c r="N307" s="439"/>
      <c r="O307" s="439"/>
      <c r="P307" s="439"/>
      <c r="AM307" s="438"/>
      <c r="AN307" s="438"/>
      <c r="AO307" s="438"/>
      <c r="AP307" s="438"/>
    </row>
    <row r="308" spans="1:42" x14ac:dyDescent="0.15">
      <c r="A308" s="439"/>
      <c r="B308" s="440"/>
      <c r="C308" s="441"/>
      <c r="D308" s="439"/>
      <c r="E308" s="439"/>
      <c r="F308" s="439"/>
      <c r="G308" s="442"/>
      <c r="H308" s="439"/>
      <c r="I308" s="439"/>
      <c r="J308" s="439"/>
      <c r="K308" s="439"/>
      <c r="L308" s="439"/>
      <c r="M308" s="439"/>
      <c r="N308" s="439"/>
      <c r="O308" s="439"/>
      <c r="P308" s="439"/>
      <c r="AM308" s="438"/>
      <c r="AN308" s="438"/>
      <c r="AO308" s="438"/>
      <c r="AP308" s="438"/>
    </row>
    <row r="309" spans="1:42" x14ac:dyDescent="0.15">
      <c r="A309" s="439"/>
      <c r="B309" s="440"/>
      <c r="C309" s="441"/>
      <c r="D309" s="439"/>
      <c r="E309" s="439"/>
      <c r="F309" s="439"/>
      <c r="G309" s="442"/>
      <c r="H309" s="439"/>
      <c r="I309" s="439"/>
      <c r="J309" s="439"/>
      <c r="K309" s="439"/>
      <c r="L309" s="439"/>
      <c r="M309" s="439"/>
      <c r="N309" s="439"/>
      <c r="O309" s="439"/>
      <c r="P309" s="439"/>
      <c r="AM309" s="438"/>
      <c r="AN309" s="438"/>
      <c r="AO309" s="438"/>
      <c r="AP309" s="438"/>
    </row>
    <row r="310" spans="1:42" x14ac:dyDescent="0.15">
      <c r="A310" s="439"/>
      <c r="B310" s="440"/>
      <c r="C310" s="441"/>
      <c r="D310" s="439"/>
      <c r="E310" s="439"/>
      <c r="F310" s="439"/>
      <c r="G310" s="442"/>
      <c r="H310" s="439"/>
      <c r="I310" s="439"/>
      <c r="J310" s="439"/>
      <c r="K310" s="439"/>
      <c r="L310" s="439"/>
      <c r="M310" s="439"/>
      <c r="N310" s="439"/>
      <c r="O310" s="439"/>
      <c r="P310" s="439"/>
      <c r="AM310" s="438"/>
      <c r="AN310" s="438"/>
      <c r="AO310" s="438"/>
      <c r="AP310" s="438"/>
    </row>
    <row r="311" spans="1:42" x14ac:dyDescent="0.15">
      <c r="A311" s="439"/>
      <c r="B311" s="440"/>
      <c r="C311" s="441"/>
      <c r="D311" s="439"/>
      <c r="E311" s="439"/>
      <c r="F311" s="439"/>
      <c r="G311" s="442"/>
      <c r="H311" s="439"/>
      <c r="I311" s="439"/>
      <c r="J311" s="439"/>
      <c r="K311" s="439"/>
      <c r="L311" s="439"/>
      <c r="M311" s="439"/>
      <c r="N311" s="439"/>
      <c r="O311" s="439"/>
      <c r="P311" s="439"/>
      <c r="AM311" s="438"/>
      <c r="AN311" s="438"/>
      <c r="AO311" s="438"/>
      <c r="AP311" s="438"/>
    </row>
    <row r="312" spans="1:42" x14ac:dyDescent="0.15">
      <c r="A312" s="439"/>
      <c r="B312" s="440"/>
      <c r="C312" s="441"/>
      <c r="D312" s="439"/>
      <c r="E312" s="439"/>
      <c r="F312" s="439"/>
      <c r="G312" s="442"/>
      <c r="H312" s="439"/>
      <c r="I312" s="439"/>
      <c r="J312" s="439"/>
      <c r="K312" s="439"/>
      <c r="L312" s="439"/>
      <c r="M312" s="439"/>
      <c r="N312" s="439"/>
      <c r="O312" s="439"/>
      <c r="P312" s="439"/>
      <c r="AM312" s="438"/>
      <c r="AN312" s="438"/>
      <c r="AO312" s="438"/>
      <c r="AP312" s="438"/>
    </row>
    <row r="313" spans="1:42" x14ac:dyDescent="0.15">
      <c r="A313" s="439"/>
      <c r="B313" s="440"/>
      <c r="C313" s="441"/>
      <c r="D313" s="439"/>
      <c r="E313" s="439"/>
      <c r="F313" s="439"/>
      <c r="G313" s="442"/>
      <c r="H313" s="439"/>
      <c r="I313" s="439"/>
      <c r="J313" s="439"/>
      <c r="K313" s="439"/>
      <c r="L313" s="439"/>
      <c r="M313" s="439"/>
      <c r="N313" s="439"/>
      <c r="O313" s="439"/>
      <c r="P313" s="439"/>
      <c r="AM313" s="438"/>
      <c r="AN313" s="438"/>
      <c r="AO313" s="438"/>
      <c r="AP313" s="438"/>
    </row>
    <row r="314" spans="1:42" x14ac:dyDescent="0.15">
      <c r="A314" s="439"/>
      <c r="B314" s="440"/>
      <c r="C314" s="441"/>
      <c r="D314" s="439"/>
      <c r="E314" s="439"/>
      <c r="F314" s="439"/>
      <c r="G314" s="442"/>
      <c r="H314" s="439"/>
      <c r="I314" s="439"/>
      <c r="J314" s="439"/>
      <c r="K314" s="439"/>
      <c r="L314" s="439"/>
      <c r="M314" s="439"/>
      <c r="N314" s="439"/>
      <c r="O314" s="439"/>
      <c r="P314" s="439"/>
      <c r="AM314" s="438"/>
      <c r="AN314" s="438"/>
      <c r="AO314" s="438"/>
      <c r="AP314" s="438"/>
    </row>
    <row r="315" spans="1:42" x14ac:dyDescent="0.15">
      <c r="A315" s="439"/>
      <c r="B315" s="440"/>
      <c r="C315" s="441"/>
      <c r="D315" s="439"/>
      <c r="E315" s="439"/>
      <c r="F315" s="439"/>
      <c r="G315" s="442"/>
      <c r="H315" s="439"/>
      <c r="I315" s="439"/>
      <c r="J315" s="439"/>
      <c r="K315" s="439"/>
      <c r="L315" s="439"/>
      <c r="M315" s="439"/>
      <c r="N315" s="439"/>
      <c r="O315" s="439"/>
      <c r="P315" s="439"/>
      <c r="AM315" s="438"/>
      <c r="AN315" s="438"/>
      <c r="AO315" s="438"/>
      <c r="AP315" s="438"/>
    </row>
    <row r="316" spans="1:42" x14ac:dyDescent="0.15">
      <c r="A316" s="439"/>
      <c r="B316" s="440"/>
      <c r="C316" s="441"/>
      <c r="D316" s="439"/>
      <c r="E316" s="439"/>
      <c r="F316" s="439"/>
      <c r="G316" s="442"/>
      <c r="H316" s="439"/>
      <c r="I316" s="439"/>
      <c r="J316" s="439"/>
      <c r="K316" s="439"/>
      <c r="L316" s="439"/>
      <c r="M316" s="439"/>
      <c r="N316" s="439"/>
      <c r="O316" s="439"/>
      <c r="P316" s="439"/>
      <c r="AM316" s="438"/>
      <c r="AN316" s="438"/>
      <c r="AO316" s="438"/>
      <c r="AP316" s="438"/>
    </row>
    <row r="317" spans="1:42" x14ac:dyDescent="0.15">
      <c r="A317" s="439"/>
      <c r="B317" s="440"/>
      <c r="C317" s="441"/>
      <c r="D317" s="439"/>
      <c r="E317" s="439"/>
      <c r="F317" s="439"/>
      <c r="G317" s="442"/>
      <c r="H317" s="439"/>
      <c r="I317" s="439"/>
      <c r="J317" s="439"/>
      <c r="K317" s="439"/>
      <c r="L317" s="439"/>
      <c r="M317" s="439"/>
      <c r="N317" s="439"/>
      <c r="O317" s="439"/>
      <c r="P317" s="439"/>
      <c r="AM317" s="438"/>
      <c r="AN317" s="438"/>
      <c r="AO317" s="438"/>
      <c r="AP317" s="438"/>
    </row>
    <row r="318" spans="1:42" x14ac:dyDescent="0.15">
      <c r="A318" s="439"/>
      <c r="B318" s="440"/>
      <c r="C318" s="441"/>
      <c r="D318" s="439"/>
      <c r="E318" s="439"/>
      <c r="F318" s="439"/>
      <c r="G318" s="442"/>
      <c r="H318" s="439"/>
      <c r="I318" s="439"/>
      <c r="J318" s="439"/>
      <c r="K318" s="439"/>
      <c r="L318" s="439"/>
      <c r="M318" s="439"/>
      <c r="N318" s="439"/>
      <c r="O318" s="439"/>
      <c r="P318" s="439"/>
      <c r="AM318" s="438"/>
      <c r="AN318" s="438"/>
      <c r="AO318" s="438"/>
      <c r="AP318" s="438"/>
    </row>
    <row r="319" spans="1:42" x14ac:dyDescent="0.15">
      <c r="A319" s="439"/>
      <c r="B319" s="440"/>
      <c r="C319" s="441"/>
      <c r="D319" s="439"/>
      <c r="E319" s="439"/>
      <c r="F319" s="439"/>
      <c r="G319" s="442"/>
      <c r="H319" s="439"/>
      <c r="I319" s="439"/>
      <c r="J319" s="439"/>
      <c r="K319" s="439"/>
      <c r="L319" s="439"/>
      <c r="M319" s="439"/>
      <c r="N319" s="439"/>
      <c r="O319" s="439"/>
      <c r="P319" s="439"/>
      <c r="AM319" s="438"/>
      <c r="AN319" s="438"/>
      <c r="AO319" s="438"/>
      <c r="AP319" s="438"/>
    </row>
    <row r="320" spans="1:42" x14ac:dyDescent="0.15">
      <c r="A320" s="439"/>
      <c r="B320" s="440"/>
      <c r="C320" s="441"/>
      <c r="D320" s="439"/>
      <c r="E320" s="439"/>
      <c r="F320" s="439"/>
      <c r="G320" s="442"/>
      <c r="H320" s="439"/>
      <c r="I320" s="439"/>
      <c r="J320" s="439"/>
      <c r="K320" s="439"/>
      <c r="L320" s="439"/>
      <c r="M320" s="439"/>
      <c r="N320" s="439"/>
      <c r="O320" s="439"/>
      <c r="P320" s="439"/>
      <c r="AM320" s="438"/>
      <c r="AN320" s="438"/>
      <c r="AO320" s="438"/>
      <c r="AP320" s="438"/>
    </row>
    <row r="321" spans="1:42" x14ac:dyDescent="0.15">
      <c r="A321" s="439"/>
      <c r="B321" s="440"/>
      <c r="C321" s="441"/>
      <c r="D321" s="439"/>
      <c r="E321" s="439"/>
      <c r="F321" s="439"/>
      <c r="G321" s="442"/>
      <c r="H321" s="439"/>
      <c r="I321" s="439"/>
      <c r="J321" s="439"/>
      <c r="K321" s="439"/>
      <c r="L321" s="439"/>
      <c r="M321" s="439"/>
      <c r="N321" s="439"/>
      <c r="O321" s="439"/>
      <c r="P321" s="439"/>
      <c r="AM321" s="438"/>
      <c r="AN321" s="438"/>
      <c r="AO321" s="438"/>
      <c r="AP321" s="438"/>
    </row>
    <row r="322" spans="1:42" x14ac:dyDescent="0.15">
      <c r="A322" s="439"/>
      <c r="B322" s="440"/>
      <c r="C322" s="441"/>
      <c r="D322" s="439"/>
      <c r="E322" s="439"/>
      <c r="F322" s="439"/>
      <c r="G322" s="442"/>
      <c r="H322" s="439"/>
      <c r="I322" s="439"/>
      <c r="J322" s="439"/>
      <c r="K322" s="439"/>
      <c r="L322" s="439"/>
      <c r="M322" s="439"/>
      <c r="N322" s="439"/>
      <c r="O322" s="439"/>
      <c r="P322" s="439"/>
      <c r="AM322" s="438"/>
      <c r="AN322" s="438"/>
      <c r="AO322" s="438"/>
      <c r="AP322" s="438"/>
    </row>
    <row r="323" spans="1:42" x14ac:dyDescent="0.15">
      <c r="A323" s="439"/>
      <c r="B323" s="440"/>
      <c r="C323" s="441"/>
      <c r="D323" s="439"/>
      <c r="E323" s="439"/>
      <c r="F323" s="439"/>
      <c r="G323" s="442"/>
      <c r="H323" s="439"/>
      <c r="I323" s="439"/>
      <c r="J323" s="439"/>
      <c r="K323" s="439"/>
      <c r="L323" s="439"/>
      <c r="M323" s="439"/>
      <c r="N323" s="439"/>
      <c r="O323" s="439"/>
      <c r="P323" s="439"/>
      <c r="AM323" s="438"/>
      <c r="AN323" s="438"/>
      <c r="AO323" s="438"/>
      <c r="AP323" s="438"/>
    </row>
    <row r="324" spans="1:42" x14ac:dyDescent="0.15">
      <c r="A324" s="439"/>
      <c r="B324" s="440"/>
      <c r="C324" s="441"/>
      <c r="D324" s="439"/>
      <c r="E324" s="439"/>
      <c r="F324" s="439"/>
      <c r="G324" s="442"/>
      <c r="H324" s="439"/>
      <c r="I324" s="439"/>
      <c r="J324" s="439"/>
      <c r="K324" s="439"/>
      <c r="L324" s="439"/>
      <c r="M324" s="439"/>
      <c r="N324" s="439"/>
      <c r="O324" s="439"/>
      <c r="P324" s="439"/>
      <c r="AM324" s="438"/>
      <c r="AN324" s="438"/>
      <c r="AO324" s="438"/>
      <c r="AP324" s="438"/>
    </row>
    <row r="325" spans="1:42" x14ac:dyDescent="0.15">
      <c r="A325" s="439"/>
      <c r="B325" s="440"/>
      <c r="C325" s="441"/>
      <c r="D325" s="439"/>
      <c r="E325" s="439"/>
      <c r="F325" s="439"/>
      <c r="G325" s="442"/>
      <c r="H325" s="439"/>
      <c r="I325" s="439"/>
      <c r="J325" s="439"/>
      <c r="K325" s="439"/>
      <c r="L325" s="439"/>
      <c r="M325" s="439"/>
      <c r="N325" s="439"/>
      <c r="O325" s="439"/>
      <c r="P325" s="439"/>
      <c r="AM325" s="438"/>
      <c r="AN325" s="438"/>
      <c r="AO325" s="438"/>
      <c r="AP325" s="438"/>
    </row>
    <row r="326" spans="1:42" x14ac:dyDescent="0.15">
      <c r="A326" s="439"/>
      <c r="B326" s="440"/>
      <c r="C326" s="441"/>
      <c r="D326" s="439"/>
      <c r="E326" s="439"/>
      <c r="F326" s="439"/>
      <c r="G326" s="442"/>
      <c r="H326" s="439"/>
      <c r="I326" s="439"/>
      <c r="J326" s="439"/>
      <c r="K326" s="439"/>
      <c r="L326" s="439"/>
      <c r="M326" s="439"/>
      <c r="N326" s="439"/>
      <c r="O326" s="439"/>
      <c r="P326" s="439"/>
      <c r="AM326" s="438"/>
      <c r="AN326" s="438"/>
      <c r="AO326" s="438"/>
      <c r="AP326" s="438"/>
    </row>
    <row r="327" spans="1:42" x14ac:dyDescent="0.15">
      <c r="A327" s="439"/>
      <c r="B327" s="440"/>
      <c r="C327" s="441"/>
      <c r="D327" s="439"/>
      <c r="E327" s="439"/>
      <c r="F327" s="439"/>
      <c r="G327" s="442"/>
      <c r="H327" s="439"/>
      <c r="I327" s="439"/>
      <c r="J327" s="439"/>
      <c r="K327" s="439"/>
      <c r="L327" s="439"/>
      <c r="M327" s="439"/>
      <c r="N327" s="439"/>
      <c r="O327" s="439"/>
      <c r="P327" s="439"/>
      <c r="AM327" s="438"/>
      <c r="AN327" s="438"/>
      <c r="AO327" s="438"/>
      <c r="AP327" s="438"/>
    </row>
    <row r="328" spans="1:42" x14ac:dyDescent="0.15">
      <c r="A328" s="439"/>
      <c r="B328" s="440"/>
      <c r="C328" s="441"/>
      <c r="D328" s="439"/>
      <c r="E328" s="439"/>
      <c r="F328" s="439"/>
      <c r="G328" s="442"/>
      <c r="H328" s="439"/>
      <c r="I328" s="439"/>
      <c r="J328" s="439"/>
      <c r="K328" s="439"/>
      <c r="L328" s="439"/>
      <c r="M328" s="439"/>
      <c r="N328" s="439"/>
      <c r="O328" s="439"/>
      <c r="P328" s="439"/>
      <c r="AM328" s="438"/>
      <c r="AN328" s="438"/>
      <c r="AO328" s="438"/>
      <c r="AP328" s="438"/>
    </row>
    <row r="329" spans="1:42" x14ac:dyDescent="0.15">
      <c r="A329" s="439"/>
      <c r="B329" s="440"/>
      <c r="C329" s="441"/>
      <c r="D329" s="439"/>
      <c r="E329" s="439"/>
      <c r="F329" s="439"/>
      <c r="G329" s="442"/>
      <c r="H329" s="439"/>
      <c r="I329" s="439"/>
      <c r="J329" s="439"/>
      <c r="K329" s="439"/>
      <c r="L329" s="439"/>
      <c r="M329" s="439"/>
      <c r="N329" s="439"/>
      <c r="O329" s="439"/>
      <c r="P329" s="439"/>
      <c r="AM329" s="438"/>
      <c r="AN329" s="438"/>
      <c r="AO329" s="438"/>
      <c r="AP329" s="438"/>
    </row>
    <row r="330" spans="1:42" x14ac:dyDescent="0.15">
      <c r="A330" s="439"/>
      <c r="B330" s="440"/>
      <c r="C330" s="441"/>
      <c r="D330" s="439"/>
      <c r="E330" s="439"/>
      <c r="F330" s="439"/>
      <c r="G330" s="442"/>
      <c r="H330" s="439"/>
      <c r="I330" s="439"/>
      <c r="J330" s="439"/>
      <c r="K330" s="439"/>
      <c r="L330" s="439"/>
      <c r="M330" s="439"/>
      <c r="N330" s="439"/>
      <c r="O330" s="439"/>
      <c r="P330" s="439"/>
      <c r="AM330" s="438"/>
      <c r="AN330" s="438"/>
      <c r="AO330" s="438"/>
      <c r="AP330" s="438"/>
    </row>
    <row r="331" spans="1:42" x14ac:dyDescent="0.15">
      <c r="A331" s="439"/>
      <c r="B331" s="440"/>
      <c r="C331" s="441"/>
      <c r="D331" s="439"/>
      <c r="E331" s="439"/>
      <c r="F331" s="439"/>
      <c r="G331" s="442"/>
      <c r="H331" s="439"/>
      <c r="I331" s="439"/>
      <c r="J331" s="439"/>
      <c r="K331" s="439"/>
      <c r="L331" s="439"/>
      <c r="M331" s="439"/>
      <c r="N331" s="439"/>
      <c r="O331" s="439"/>
      <c r="P331" s="439"/>
      <c r="AM331" s="438"/>
      <c r="AN331" s="438"/>
      <c r="AO331" s="438"/>
      <c r="AP331" s="438"/>
    </row>
    <row r="332" spans="1:42" x14ac:dyDescent="0.15">
      <c r="A332" s="439"/>
      <c r="B332" s="440"/>
      <c r="C332" s="441"/>
      <c r="D332" s="439"/>
      <c r="E332" s="439"/>
      <c r="F332" s="439"/>
      <c r="G332" s="442"/>
      <c r="H332" s="439"/>
      <c r="I332" s="439"/>
      <c r="J332" s="439"/>
      <c r="K332" s="439"/>
      <c r="L332" s="439"/>
      <c r="M332" s="439"/>
      <c r="N332" s="439"/>
      <c r="O332" s="439"/>
      <c r="P332" s="439"/>
      <c r="AM332" s="438"/>
      <c r="AN332" s="438"/>
      <c r="AO332" s="438"/>
      <c r="AP332" s="438"/>
    </row>
    <row r="333" spans="1:42" x14ac:dyDescent="0.15">
      <c r="A333" s="439"/>
      <c r="B333" s="440"/>
      <c r="C333" s="441"/>
      <c r="D333" s="439"/>
      <c r="E333" s="439"/>
      <c r="F333" s="439"/>
      <c r="G333" s="442"/>
      <c r="H333" s="439"/>
      <c r="I333" s="439"/>
      <c r="J333" s="439"/>
      <c r="K333" s="439"/>
      <c r="L333" s="439"/>
      <c r="M333" s="439"/>
      <c r="N333" s="439"/>
      <c r="O333" s="439"/>
      <c r="P333" s="439"/>
      <c r="AM333" s="438"/>
      <c r="AN333" s="438"/>
      <c r="AO333" s="438"/>
      <c r="AP333" s="438"/>
    </row>
    <row r="334" spans="1:42" x14ac:dyDescent="0.15">
      <c r="A334" s="439"/>
      <c r="B334" s="440"/>
      <c r="C334" s="441"/>
      <c r="D334" s="439"/>
      <c r="E334" s="439"/>
      <c r="F334" s="439"/>
      <c r="G334" s="442"/>
      <c r="H334" s="439"/>
      <c r="I334" s="439"/>
      <c r="J334" s="439"/>
      <c r="K334" s="439"/>
      <c r="L334" s="439"/>
      <c r="M334" s="439"/>
      <c r="N334" s="439"/>
      <c r="O334" s="439"/>
      <c r="P334" s="439"/>
      <c r="AM334" s="438"/>
      <c r="AN334" s="438"/>
      <c r="AO334" s="438"/>
      <c r="AP334" s="438"/>
    </row>
    <row r="335" spans="1:42" x14ac:dyDescent="0.15">
      <c r="A335" s="439"/>
      <c r="B335" s="440"/>
      <c r="C335" s="441"/>
      <c r="D335" s="439"/>
      <c r="E335" s="439"/>
      <c r="F335" s="439"/>
      <c r="G335" s="442"/>
      <c r="H335" s="439"/>
      <c r="I335" s="439"/>
      <c r="J335" s="439"/>
      <c r="K335" s="439"/>
      <c r="L335" s="439"/>
      <c r="M335" s="439"/>
      <c r="N335" s="439"/>
      <c r="O335" s="439"/>
      <c r="P335" s="439"/>
      <c r="AM335" s="438"/>
      <c r="AN335" s="438"/>
      <c r="AO335" s="438"/>
      <c r="AP335" s="438"/>
    </row>
    <row r="336" spans="1:42" x14ac:dyDescent="0.15">
      <c r="A336" s="439"/>
      <c r="B336" s="440"/>
      <c r="C336" s="441"/>
      <c r="D336" s="439"/>
      <c r="E336" s="439"/>
      <c r="F336" s="439"/>
      <c r="G336" s="442"/>
      <c r="H336" s="439"/>
      <c r="I336" s="439"/>
      <c r="J336" s="439"/>
      <c r="K336" s="439"/>
      <c r="L336" s="439"/>
      <c r="M336" s="439"/>
      <c r="N336" s="439"/>
      <c r="O336" s="439"/>
      <c r="P336" s="439"/>
      <c r="AM336" s="438"/>
      <c r="AN336" s="438"/>
      <c r="AO336" s="438"/>
      <c r="AP336" s="438"/>
    </row>
    <row r="337" spans="1:42" x14ac:dyDescent="0.15">
      <c r="A337" s="439"/>
      <c r="B337" s="440"/>
      <c r="C337" s="441"/>
      <c r="D337" s="439"/>
      <c r="E337" s="439"/>
      <c r="F337" s="439"/>
      <c r="G337" s="442"/>
      <c r="H337" s="439"/>
      <c r="I337" s="439"/>
      <c r="J337" s="439"/>
      <c r="K337" s="439"/>
      <c r="L337" s="439"/>
      <c r="M337" s="439"/>
      <c r="N337" s="439"/>
      <c r="O337" s="439"/>
      <c r="P337" s="439"/>
      <c r="AM337" s="438"/>
      <c r="AN337" s="438"/>
      <c r="AO337" s="438"/>
      <c r="AP337" s="438"/>
    </row>
    <row r="338" spans="1:42" x14ac:dyDescent="0.15">
      <c r="A338" s="439"/>
      <c r="B338" s="440"/>
      <c r="C338" s="441"/>
      <c r="D338" s="439"/>
      <c r="E338" s="439"/>
      <c r="F338" s="439"/>
      <c r="G338" s="442"/>
      <c r="H338" s="439"/>
      <c r="I338" s="439"/>
      <c r="J338" s="439"/>
      <c r="K338" s="439"/>
      <c r="L338" s="439"/>
      <c r="M338" s="439"/>
      <c r="N338" s="439"/>
      <c r="O338" s="439"/>
      <c r="P338" s="439"/>
      <c r="AM338" s="438"/>
      <c r="AN338" s="438"/>
      <c r="AO338" s="438"/>
      <c r="AP338" s="438"/>
    </row>
    <row r="339" spans="1:42" x14ac:dyDescent="0.15">
      <c r="A339" s="439"/>
      <c r="B339" s="440"/>
      <c r="C339" s="441"/>
      <c r="D339" s="439"/>
      <c r="E339" s="439"/>
      <c r="F339" s="439"/>
      <c r="G339" s="442"/>
      <c r="H339" s="439"/>
      <c r="I339" s="439"/>
      <c r="J339" s="439"/>
      <c r="K339" s="439"/>
      <c r="L339" s="439"/>
      <c r="M339" s="439"/>
      <c r="N339" s="439"/>
      <c r="O339" s="439"/>
      <c r="P339" s="439"/>
      <c r="AM339" s="438"/>
      <c r="AN339" s="438"/>
      <c r="AO339" s="438"/>
      <c r="AP339" s="438"/>
    </row>
    <row r="340" spans="1:42" x14ac:dyDescent="0.15">
      <c r="A340" s="439"/>
      <c r="B340" s="440"/>
      <c r="C340" s="441"/>
      <c r="D340" s="439"/>
      <c r="E340" s="439"/>
      <c r="F340" s="439"/>
      <c r="G340" s="442"/>
      <c r="H340" s="439"/>
      <c r="I340" s="439"/>
      <c r="J340" s="439"/>
      <c r="K340" s="439"/>
      <c r="L340" s="439"/>
      <c r="M340" s="439"/>
      <c r="N340" s="439"/>
      <c r="O340" s="439"/>
      <c r="P340" s="439"/>
      <c r="AM340" s="438"/>
      <c r="AN340" s="438"/>
      <c r="AO340" s="438"/>
      <c r="AP340" s="438"/>
    </row>
    <row r="341" spans="1:42" x14ac:dyDescent="0.15">
      <c r="A341" s="439"/>
      <c r="B341" s="440"/>
      <c r="C341" s="441"/>
      <c r="D341" s="439"/>
      <c r="E341" s="439"/>
      <c r="F341" s="439"/>
      <c r="G341" s="442"/>
      <c r="H341" s="439"/>
      <c r="I341" s="439"/>
      <c r="J341" s="439"/>
      <c r="K341" s="439"/>
      <c r="L341" s="439"/>
      <c r="M341" s="439"/>
      <c r="N341" s="439"/>
      <c r="O341" s="439"/>
      <c r="P341" s="439"/>
      <c r="AM341" s="438"/>
      <c r="AN341" s="438"/>
      <c r="AO341" s="438"/>
      <c r="AP341" s="438"/>
    </row>
    <row r="342" spans="1:42" x14ac:dyDescent="0.15">
      <c r="A342" s="439"/>
      <c r="B342" s="440"/>
      <c r="C342" s="441"/>
      <c r="D342" s="439"/>
      <c r="E342" s="439"/>
      <c r="F342" s="439"/>
      <c r="G342" s="442"/>
      <c r="H342" s="439"/>
      <c r="I342" s="439"/>
      <c r="J342" s="439"/>
      <c r="K342" s="439"/>
      <c r="L342" s="439"/>
      <c r="M342" s="439"/>
      <c r="N342" s="439"/>
      <c r="O342" s="439"/>
      <c r="P342" s="439"/>
      <c r="AM342" s="438"/>
      <c r="AN342" s="438"/>
      <c r="AO342" s="438"/>
      <c r="AP342" s="438"/>
    </row>
    <row r="343" spans="1:42" x14ac:dyDescent="0.15">
      <c r="A343" s="439"/>
      <c r="B343" s="440"/>
      <c r="C343" s="441"/>
      <c r="D343" s="439"/>
      <c r="E343" s="439"/>
      <c r="F343" s="439"/>
      <c r="G343" s="442"/>
      <c r="H343" s="439"/>
      <c r="I343" s="439"/>
      <c r="J343" s="439"/>
      <c r="K343" s="439"/>
      <c r="L343" s="439"/>
      <c r="M343" s="439"/>
      <c r="N343" s="439"/>
      <c r="O343" s="439"/>
      <c r="P343" s="439"/>
      <c r="AM343" s="438"/>
      <c r="AN343" s="438"/>
      <c r="AO343" s="438"/>
      <c r="AP343" s="438"/>
    </row>
    <row r="344" spans="1:42" x14ac:dyDescent="0.15">
      <c r="A344" s="439"/>
      <c r="B344" s="440"/>
      <c r="C344" s="441"/>
      <c r="D344" s="439"/>
      <c r="E344" s="439"/>
      <c r="F344" s="439"/>
      <c r="G344" s="442"/>
      <c r="H344" s="439"/>
      <c r="I344" s="439"/>
      <c r="J344" s="439"/>
      <c r="K344" s="439"/>
      <c r="L344" s="439"/>
      <c r="M344" s="439"/>
      <c r="N344" s="439"/>
      <c r="O344" s="439"/>
      <c r="P344" s="439"/>
      <c r="AM344" s="438"/>
      <c r="AN344" s="438"/>
      <c r="AO344" s="438"/>
      <c r="AP344" s="438"/>
    </row>
    <row r="345" spans="1:42" x14ac:dyDescent="0.15">
      <c r="A345" s="439"/>
      <c r="B345" s="440"/>
      <c r="C345" s="441"/>
      <c r="D345" s="439"/>
      <c r="E345" s="439"/>
      <c r="F345" s="439"/>
      <c r="G345" s="442"/>
      <c r="H345" s="439"/>
      <c r="I345" s="439"/>
      <c r="J345" s="439"/>
      <c r="K345" s="439"/>
      <c r="L345" s="439"/>
      <c r="M345" s="439"/>
      <c r="N345" s="439"/>
      <c r="O345" s="439"/>
      <c r="P345" s="439"/>
      <c r="AM345" s="438"/>
      <c r="AN345" s="438"/>
      <c r="AO345" s="438"/>
      <c r="AP345" s="438"/>
    </row>
    <row r="346" spans="1:42" x14ac:dyDescent="0.15">
      <c r="A346" s="439"/>
      <c r="B346" s="440"/>
      <c r="C346" s="441"/>
      <c r="D346" s="439"/>
      <c r="E346" s="439"/>
      <c r="F346" s="439"/>
      <c r="G346" s="442"/>
      <c r="H346" s="439"/>
      <c r="I346" s="439"/>
      <c r="J346" s="439"/>
      <c r="K346" s="439"/>
      <c r="L346" s="439"/>
      <c r="M346" s="439"/>
      <c r="N346" s="439"/>
      <c r="O346" s="439"/>
      <c r="P346" s="439"/>
      <c r="AM346" s="438"/>
      <c r="AN346" s="438"/>
      <c r="AO346" s="438"/>
      <c r="AP346" s="438"/>
    </row>
    <row r="347" spans="1:42" x14ac:dyDescent="0.15">
      <c r="A347" s="439"/>
      <c r="B347" s="440"/>
      <c r="C347" s="441"/>
      <c r="D347" s="439"/>
      <c r="E347" s="439"/>
      <c r="F347" s="439"/>
      <c r="G347" s="442"/>
      <c r="H347" s="439"/>
      <c r="I347" s="439"/>
      <c r="J347" s="439"/>
      <c r="K347" s="439"/>
      <c r="L347" s="439"/>
      <c r="M347" s="439"/>
      <c r="N347" s="439"/>
      <c r="O347" s="439"/>
      <c r="P347" s="439"/>
      <c r="AM347" s="438"/>
      <c r="AN347" s="438"/>
      <c r="AO347" s="438"/>
      <c r="AP347" s="438"/>
    </row>
    <row r="348" spans="1:42" x14ac:dyDescent="0.15">
      <c r="A348" s="439"/>
      <c r="B348" s="440"/>
      <c r="C348" s="441"/>
      <c r="D348" s="439"/>
      <c r="E348" s="439"/>
      <c r="F348" s="439"/>
      <c r="G348" s="442"/>
      <c r="H348" s="439"/>
      <c r="I348" s="439"/>
      <c r="J348" s="439"/>
      <c r="K348" s="439"/>
      <c r="L348" s="439"/>
      <c r="M348" s="439"/>
      <c r="N348" s="439"/>
      <c r="O348" s="439"/>
      <c r="P348" s="439"/>
      <c r="AM348" s="438"/>
      <c r="AN348" s="438"/>
      <c r="AO348" s="438"/>
      <c r="AP348" s="438"/>
    </row>
    <row r="349" spans="1:42" x14ac:dyDescent="0.15">
      <c r="A349" s="439"/>
      <c r="B349" s="440"/>
      <c r="C349" s="441"/>
      <c r="D349" s="439"/>
      <c r="E349" s="439"/>
      <c r="F349" s="439"/>
      <c r="G349" s="442"/>
      <c r="H349" s="439"/>
      <c r="I349" s="439"/>
      <c r="J349" s="439"/>
      <c r="K349" s="439"/>
      <c r="L349" s="439"/>
      <c r="M349" s="439"/>
      <c r="N349" s="439"/>
      <c r="O349" s="439"/>
      <c r="P349" s="439"/>
      <c r="AM349" s="438"/>
      <c r="AN349" s="438"/>
      <c r="AO349" s="438"/>
      <c r="AP349" s="438"/>
    </row>
    <row r="350" spans="1:42" x14ac:dyDescent="0.15">
      <c r="A350" s="439"/>
      <c r="B350" s="440"/>
      <c r="C350" s="441"/>
      <c r="D350" s="439"/>
      <c r="E350" s="439"/>
      <c r="F350" s="439"/>
      <c r="G350" s="442"/>
      <c r="H350" s="439"/>
      <c r="I350" s="439"/>
      <c r="J350" s="439"/>
      <c r="K350" s="439"/>
      <c r="L350" s="439"/>
      <c r="M350" s="439"/>
      <c r="N350" s="439"/>
      <c r="O350" s="439"/>
      <c r="P350" s="439"/>
      <c r="AM350" s="438"/>
      <c r="AN350" s="438"/>
      <c r="AO350" s="438"/>
      <c r="AP350" s="438"/>
    </row>
    <row r="351" spans="1:42" x14ac:dyDescent="0.15">
      <c r="A351" s="439"/>
      <c r="B351" s="440"/>
      <c r="C351" s="441"/>
      <c r="D351" s="439"/>
      <c r="E351" s="439"/>
      <c r="F351" s="439"/>
      <c r="G351" s="442"/>
      <c r="H351" s="439"/>
      <c r="I351" s="439"/>
      <c r="J351" s="439"/>
      <c r="K351" s="439"/>
      <c r="L351" s="439"/>
      <c r="M351" s="439"/>
      <c r="N351" s="439"/>
      <c r="O351" s="439"/>
      <c r="P351" s="439"/>
      <c r="AM351" s="438"/>
      <c r="AN351" s="438"/>
      <c r="AO351" s="438"/>
      <c r="AP351" s="438"/>
    </row>
    <row r="352" spans="1:42" x14ac:dyDescent="0.15">
      <c r="A352" s="439"/>
      <c r="B352" s="440"/>
      <c r="C352" s="441"/>
      <c r="D352" s="439"/>
      <c r="E352" s="439"/>
      <c r="F352" s="439"/>
      <c r="G352" s="442"/>
      <c r="H352" s="439"/>
      <c r="I352" s="439"/>
      <c r="J352" s="439"/>
      <c r="K352" s="439"/>
      <c r="L352" s="439"/>
      <c r="M352" s="439"/>
      <c r="N352" s="439"/>
      <c r="O352" s="439"/>
      <c r="P352" s="439"/>
      <c r="AM352" s="438"/>
      <c r="AN352" s="438"/>
      <c r="AO352" s="438"/>
      <c r="AP352" s="438"/>
    </row>
    <row r="353" spans="1:42" x14ac:dyDescent="0.15">
      <c r="A353" s="439"/>
      <c r="B353" s="440"/>
      <c r="C353" s="441"/>
      <c r="D353" s="439"/>
      <c r="E353" s="439"/>
      <c r="F353" s="439"/>
      <c r="G353" s="442"/>
      <c r="H353" s="439"/>
      <c r="I353" s="439"/>
      <c r="J353" s="439"/>
      <c r="K353" s="439"/>
      <c r="L353" s="439"/>
      <c r="M353" s="439"/>
      <c r="N353" s="439"/>
      <c r="O353" s="439"/>
      <c r="P353" s="439"/>
      <c r="AM353" s="438"/>
      <c r="AN353" s="438"/>
      <c r="AO353" s="438"/>
      <c r="AP353" s="438"/>
    </row>
    <row r="354" spans="1:42" x14ac:dyDescent="0.15">
      <c r="A354" s="439"/>
      <c r="B354" s="440"/>
      <c r="C354" s="441"/>
      <c r="D354" s="439"/>
      <c r="E354" s="439"/>
      <c r="F354" s="439"/>
      <c r="G354" s="442"/>
      <c r="H354" s="439"/>
      <c r="I354" s="439"/>
      <c r="J354" s="439"/>
      <c r="K354" s="439"/>
      <c r="L354" s="439"/>
      <c r="M354" s="439"/>
      <c r="N354" s="439"/>
      <c r="O354" s="439"/>
      <c r="P354" s="439"/>
      <c r="AM354" s="438"/>
      <c r="AN354" s="438"/>
      <c r="AO354" s="438"/>
      <c r="AP354" s="438"/>
    </row>
    <row r="355" spans="1:42" x14ac:dyDescent="0.15">
      <c r="A355" s="439"/>
      <c r="B355" s="440"/>
      <c r="C355" s="441"/>
      <c r="D355" s="439"/>
      <c r="E355" s="439"/>
      <c r="F355" s="439"/>
      <c r="G355" s="442"/>
      <c r="H355" s="439"/>
      <c r="I355" s="439"/>
      <c r="J355" s="439"/>
      <c r="K355" s="439"/>
      <c r="L355" s="439"/>
      <c r="M355" s="439"/>
      <c r="N355" s="439"/>
      <c r="O355" s="439"/>
      <c r="P355" s="439"/>
      <c r="AM355" s="438"/>
      <c r="AN355" s="438"/>
      <c r="AO355" s="438"/>
      <c r="AP355" s="438"/>
    </row>
    <row r="356" spans="1:42" x14ac:dyDescent="0.15">
      <c r="A356" s="439"/>
      <c r="B356" s="440"/>
      <c r="C356" s="441"/>
      <c r="D356" s="439"/>
      <c r="E356" s="439"/>
      <c r="F356" s="439"/>
      <c r="G356" s="442"/>
      <c r="H356" s="439"/>
      <c r="I356" s="439"/>
      <c r="J356" s="439"/>
      <c r="K356" s="439"/>
      <c r="L356" s="439"/>
      <c r="M356" s="439"/>
      <c r="N356" s="439"/>
      <c r="O356" s="439"/>
      <c r="P356" s="439"/>
      <c r="AM356" s="438"/>
      <c r="AN356" s="438"/>
      <c r="AO356" s="438"/>
      <c r="AP356" s="438"/>
    </row>
    <row r="357" spans="1:42" x14ac:dyDescent="0.15">
      <c r="A357" s="439"/>
      <c r="B357" s="440"/>
      <c r="C357" s="441"/>
      <c r="D357" s="439"/>
      <c r="E357" s="439"/>
      <c r="F357" s="439"/>
      <c r="G357" s="442"/>
      <c r="H357" s="439"/>
      <c r="I357" s="439"/>
      <c r="J357" s="439"/>
      <c r="K357" s="439"/>
      <c r="L357" s="439"/>
      <c r="M357" s="439"/>
      <c r="N357" s="439"/>
      <c r="O357" s="439"/>
      <c r="P357" s="439"/>
      <c r="AM357" s="438"/>
      <c r="AN357" s="438"/>
      <c r="AO357" s="438"/>
      <c r="AP357" s="438"/>
    </row>
    <row r="358" spans="1:42" x14ac:dyDescent="0.15">
      <c r="A358" s="439"/>
      <c r="B358" s="440"/>
      <c r="C358" s="441"/>
      <c r="D358" s="439"/>
      <c r="E358" s="439"/>
      <c r="F358" s="439"/>
      <c r="G358" s="442"/>
      <c r="H358" s="439"/>
      <c r="I358" s="439"/>
      <c r="J358" s="439"/>
      <c r="K358" s="439"/>
      <c r="L358" s="439"/>
      <c r="M358" s="439"/>
      <c r="N358" s="439"/>
      <c r="O358" s="439"/>
      <c r="P358" s="439"/>
      <c r="AM358" s="438"/>
      <c r="AN358" s="438"/>
      <c r="AO358" s="438"/>
      <c r="AP358" s="438"/>
    </row>
    <row r="359" spans="1:42" x14ac:dyDescent="0.15">
      <c r="A359" s="439"/>
      <c r="B359" s="440"/>
      <c r="C359" s="441"/>
      <c r="D359" s="439"/>
      <c r="E359" s="439"/>
      <c r="F359" s="439"/>
      <c r="G359" s="442"/>
      <c r="H359" s="439"/>
      <c r="I359" s="439"/>
      <c r="J359" s="439"/>
      <c r="K359" s="439"/>
      <c r="L359" s="439"/>
      <c r="M359" s="439"/>
      <c r="N359" s="439"/>
      <c r="O359" s="439"/>
      <c r="P359" s="439"/>
      <c r="AM359" s="438"/>
      <c r="AN359" s="438"/>
      <c r="AO359" s="438"/>
      <c r="AP359" s="438"/>
    </row>
    <row r="360" spans="1:42" x14ac:dyDescent="0.15">
      <c r="A360" s="439"/>
      <c r="B360" s="440"/>
      <c r="C360" s="441"/>
      <c r="D360" s="439"/>
      <c r="E360" s="439"/>
      <c r="F360" s="439"/>
      <c r="G360" s="442"/>
      <c r="H360" s="439"/>
      <c r="I360" s="439"/>
      <c r="J360" s="439"/>
      <c r="K360" s="439"/>
      <c r="L360" s="439"/>
      <c r="M360" s="439"/>
      <c r="N360" s="439"/>
      <c r="O360" s="439"/>
      <c r="P360" s="439"/>
      <c r="AM360" s="438"/>
      <c r="AN360" s="438"/>
      <c r="AO360" s="438"/>
      <c r="AP360" s="438"/>
    </row>
    <row r="361" spans="1:42" x14ac:dyDescent="0.15">
      <c r="A361" s="439"/>
      <c r="B361" s="440"/>
      <c r="C361" s="441"/>
      <c r="D361" s="439"/>
      <c r="E361" s="439"/>
      <c r="F361" s="439"/>
      <c r="G361" s="442"/>
      <c r="H361" s="439"/>
      <c r="I361" s="439"/>
      <c r="J361" s="439"/>
      <c r="K361" s="439"/>
      <c r="L361" s="439"/>
      <c r="M361" s="439"/>
      <c r="N361" s="439"/>
      <c r="O361" s="439"/>
      <c r="P361" s="439"/>
      <c r="AM361" s="438"/>
      <c r="AN361" s="438"/>
      <c r="AO361" s="438"/>
      <c r="AP361" s="438"/>
    </row>
    <row r="362" spans="1:42" x14ac:dyDescent="0.15">
      <c r="A362" s="439"/>
      <c r="B362" s="440"/>
      <c r="C362" s="441"/>
      <c r="D362" s="439"/>
      <c r="E362" s="439"/>
      <c r="F362" s="439"/>
      <c r="G362" s="442"/>
      <c r="H362" s="439"/>
      <c r="I362" s="439"/>
      <c r="J362" s="439"/>
      <c r="K362" s="439"/>
      <c r="L362" s="439"/>
      <c r="M362" s="439"/>
      <c r="N362" s="439"/>
      <c r="O362" s="439"/>
      <c r="P362" s="439"/>
      <c r="AM362" s="438"/>
      <c r="AN362" s="438"/>
      <c r="AO362" s="438"/>
      <c r="AP362" s="438"/>
    </row>
    <row r="363" spans="1:42" x14ac:dyDescent="0.15">
      <c r="A363" s="439"/>
      <c r="B363" s="440"/>
      <c r="C363" s="441"/>
      <c r="D363" s="439"/>
      <c r="E363" s="439"/>
      <c r="F363" s="439"/>
      <c r="G363" s="442"/>
      <c r="H363" s="439"/>
      <c r="I363" s="439"/>
      <c r="J363" s="439"/>
      <c r="K363" s="439"/>
      <c r="L363" s="439"/>
      <c r="M363" s="439"/>
      <c r="N363" s="439"/>
      <c r="O363" s="439"/>
      <c r="P363" s="439"/>
      <c r="AM363" s="438"/>
      <c r="AN363" s="438"/>
      <c r="AO363" s="438"/>
      <c r="AP363" s="438"/>
    </row>
    <row r="364" spans="1:42" x14ac:dyDescent="0.15">
      <c r="A364" s="439"/>
      <c r="B364" s="440"/>
      <c r="C364" s="441"/>
      <c r="D364" s="439"/>
      <c r="E364" s="439"/>
      <c r="F364" s="439"/>
      <c r="G364" s="442"/>
      <c r="H364" s="439"/>
      <c r="I364" s="439"/>
      <c r="J364" s="439"/>
      <c r="K364" s="439"/>
      <c r="L364" s="439"/>
      <c r="M364" s="439"/>
      <c r="N364" s="439"/>
      <c r="O364" s="439"/>
      <c r="P364" s="439"/>
      <c r="AM364" s="438"/>
      <c r="AN364" s="438"/>
      <c r="AO364" s="438"/>
      <c r="AP364" s="438"/>
    </row>
    <row r="365" spans="1:42" x14ac:dyDescent="0.15">
      <c r="A365" s="439"/>
      <c r="B365" s="440"/>
      <c r="C365" s="441"/>
      <c r="D365" s="439"/>
      <c r="E365" s="439"/>
      <c r="F365" s="439"/>
      <c r="G365" s="442"/>
      <c r="H365" s="439"/>
      <c r="I365" s="439"/>
      <c r="J365" s="439"/>
      <c r="K365" s="439"/>
      <c r="L365" s="439"/>
      <c r="M365" s="439"/>
      <c r="N365" s="439"/>
      <c r="O365" s="439"/>
      <c r="P365" s="439"/>
      <c r="AM365" s="438"/>
      <c r="AN365" s="438"/>
      <c r="AO365" s="438"/>
      <c r="AP365" s="438"/>
    </row>
    <row r="366" spans="1:42" x14ac:dyDescent="0.15">
      <c r="A366" s="439"/>
      <c r="B366" s="440"/>
      <c r="C366" s="441"/>
      <c r="D366" s="439"/>
      <c r="E366" s="439"/>
      <c r="F366" s="439"/>
      <c r="G366" s="442"/>
      <c r="H366" s="439"/>
      <c r="I366" s="439"/>
      <c r="J366" s="439"/>
      <c r="K366" s="439"/>
      <c r="L366" s="439"/>
      <c r="M366" s="439"/>
      <c r="N366" s="439"/>
      <c r="O366" s="439"/>
      <c r="P366" s="439"/>
      <c r="AM366" s="438"/>
      <c r="AN366" s="438"/>
      <c r="AO366" s="438"/>
      <c r="AP366" s="438"/>
    </row>
    <row r="367" spans="1:42" x14ac:dyDescent="0.15">
      <c r="A367" s="439"/>
      <c r="B367" s="440"/>
      <c r="C367" s="441"/>
      <c r="D367" s="439"/>
      <c r="E367" s="439"/>
      <c r="F367" s="439"/>
      <c r="G367" s="442"/>
      <c r="H367" s="439"/>
      <c r="I367" s="439"/>
      <c r="J367" s="439"/>
      <c r="K367" s="439"/>
      <c r="L367" s="439"/>
      <c r="M367" s="439"/>
      <c r="N367" s="439"/>
      <c r="O367" s="439"/>
      <c r="P367" s="439"/>
      <c r="AM367" s="438"/>
      <c r="AN367" s="438"/>
      <c r="AO367" s="438"/>
      <c r="AP367" s="438"/>
    </row>
    <row r="368" spans="1:42" x14ac:dyDescent="0.15">
      <c r="A368" s="439"/>
      <c r="B368" s="440"/>
      <c r="C368" s="441"/>
      <c r="D368" s="439"/>
      <c r="E368" s="439"/>
      <c r="F368" s="439"/>
      <c r="G368" s="442"/>
      <c r="H368" s="439"/>
      <c r="I368" s="439"/>
      <c r="J368" s="439"/>
      <c r="K368" s="439"/>
      <c r="L368" s="439"/>
      <c r="M368" s="439"/>
      <c r="N368" s="439"/>
      <c r="O368" s="439"/>
      <c r="P368" s="439"/>
      <c r="AM368" s="438"/>
      <c r="AN368" s="438"/>
      <c r="AO368" s="438"/>
      <c r="AP368" s="438"/>
    </row>
    <row r="369" spans="1:42" x14ac:dyDescent="0.15">
      <c r="A369" s="439"/>
      <c r="B369" s="440"/>
      <c r="C369" s="441"/>
      <c r="D369" s="439"/>
      <c r="E369" s="439"/>
      <c r="F369" s="439"/>
      <c r="G369" s="442"/>
      <c r="H369" s="439"/>
      <c r="I369" s="439"/>
      <c r="J369" s="439"/>
      <c r="K369" s="439"/>
      <c r="L369" s="439"/>
      <c r="M369" s="439"/>
      <c r="N369" s="439"/>
      <c r="O369" s="439"/>
      <c r="P369" s="439"/>
      <c r="AM369" s="438"/>
      <c r="AN369" s="438"/>
      <c r="AO369" s="438"/>
      <c r="AP369" s="438"/>
    </row>
    <row r="370" spans="1:42" x14ac:dyDescent="0.15">
      <c r="A370" s="439"/>
      <c r="B370" s="440"/>
      <c r="C370" s="441"/>
      <c r="D370" s="439"/>
      <c r="E370" s="439"/>
      <c r="F370" s="439"/>
      <c r="G370" s="442"/>
      <c r="H370" s="439"/>
      <c r="I370" s="439"/>
      <c r="J370" s="439"/>
      <c r="K370" s="439"/>
      <c r="L370" s="439"/>
      <c r="M370" s="439"/>
      <c r="N370" s="439"/>
      <c r="O370" s="439"/>
      <c r="P370" s="439"/>
      <c r="AM370" s="438"/>
      <c r="AN370" s="438"/>
      <c r="AO370" s="438"/>
      <c r="AP370" s="438"/>
    </row>
    <row r="371" spans="1:42" x14ac:dyDescent="0.15">
      <c r="A371" s="439"/>
      <c r="B371" s="440"/>
      <c r="C371" s="441"/>
      <c r="D371" s="439"/>
      <c r="E371" s="439"/>
      <c r="F371" s="439"/>
      <c r="G371" s="442"/>
      <c r="H371" s="439"/>
      <c r="I371" s="439"/>
      <c r="J371" s="439"/>
      <c r="K371" s="439"/>
      <c r="L371" s="439"/>
      <c r="M371" s="439"/>
      <c r="N371" s="439"/>
      <c r="O371" s="439"/>
      <c r="P371" s="439"/>
      <c r="AM371" s="438"/>
      <c r="AN371" s="438"/>
      <c r="AO371" s="438"/>
      <c r="AP371" s="438"/>
    </row>
    <row r="372" spans="1:42" x14ac:dyDescent="0.15">
      <c r="A372" s="439"/>
      <c r="B372" s="440"/>
      <c r="C372" s="441"/>
      <c r="D372" s="439"/>
      <c r="E372" s="439"/>
      <c r="F372" s="439"/>
      <c r="G372" s="442"/>
      <c r="H372" s="439"/>
      <c r="I372" s="439"/>
      <c r="J372" s="439"/>
      <c r="K372" s="439"/>
      <c r="L372" s="439"/>
      <c r="M372" s="439"/>
      <c r="N372" s="439"/>
      <c r="O372" s="439"/>
      <c r="P372" s="439"/>
      <c r="AM372" s="438"/>
      <c r="AN372" s="438"/>
      <c r="AO372" s="438"/>
      <c r="AP372" s="438"/>
    </row>
    <row r="373" spans="1:42" x14ac:dyDescent="0.15">
      <c r="A373" s="439"/>
      <c r="B373" s="440"/>
      <c r="C373" s="441"/>
      <c r="D373" s="439"/>
      <c r="E373" s="439"/>
      <c r="F373" s="439"/>
      <c r="G373" s="442"/>
      <c r="H373" s="439"/>
      <c r="I373" s="439"/>
      <c r="J373" s="439"/>
      <c r="K373" s="439"/>
      <c r="L373" s="439"/>
      <c r="M373" s="439"/>
      <c r="N373" s="439"/>
      <c r="O373" s="439"/>
      <c r="P373" s="439"/>
      <c r="AM373" s="438"/>
      <c r="AN373" s="438"/>
      <c r="AO373" s="438"/>
      <c r="AP373" s="438"/>
    </row>
    <row r="374" spans="1:42" x14ac:dyDescent="0.15">
      <c r="A374" s="439"/>
      <c r="B374" s="440"/>
      <c r="C374" s="441"/>
      <c r="D374" s="439"/>
      <c r="E374" s="439"/>
      <c r="F374" s="439"/>
      <c r="G374" s="442"/>
      <c r="H374" s="439"/>
      <c r="I374" s="439"/>
      <c r="J374" s="439"/>
      <c r="K374" s="439"/>
      <c r="L374" s="439"/>
      <c r="M374" s="439"/>
      <c r="N374" s="439"/>
      <c r="O374" s="439"/>
      <c r="P374" s="439"/>
      <c r="AM374" s="438"/>
      <c r="AN374" s="438"/>
      <c r="AO374" s="438"/>
      <c r="AP374" s="438"/>
    </row>
    <row r="375" spans="1:42" x14ac:dyDescent="0.15">
      <c r="A375" s="439"/>
      <c r="B375" s="440"/>
      <c r="C375" s="441"/>
      <c r="D375" s="439"/>
      <c r="E375" s="439"/>
      <c r="F375" s="439"/>
      <c r="G375" s="442"/>
      <c r="H375" s="439"/>
      <c r="I375" s="439"/>
      <c r="J375" s="439"/>
      <c r="K375" s="439"/>
      <c r="L375" s="439"/>
      <c r="M375" s="439"/>
      <c r="N375" s="439"/>
      <c r="O375" s="439"/>
      <c r="P375" s="439"/>
      <c r="AM375" s="438"/>
      <c r="AN375" s="438"/>
      <c r="AO375" s="438"/>
      <c r="AP375" s="438"/>
    </row>
    <row r="376" spans="1:42" x14ac:dyDescent="0.15">
      <c r="A376" s="439"/>
      <c r="B376" s="440"/>
      <c r="C376" s="441"/>
      <c r="D376" s="439"/>
      <c r="E376" s="439"/>
      <c r="F376" s="439"/>
      <c r="G376" s="442"/>
      <c r="H376" s="439"/>
      <c r="I376" s="439"/>
      <c r="J376" s="439"/>
      <c r="K376" s="439"/>
      <c r="L376" s="439"/>
      <c r="M376" s="439"/>
      <c r="N376" s="439"/>
      <c r="O376" s="439"/>
      <c r="P376" s="439"/>
      <c r="AM376" s="438"/>
      <c r="AN376" s="438"/>
      <c r="AO376" s="438"/>
      <c r="AP376" s="438"/>
    </row>
    <row r="377" spans="1:42" x14ac:dyDescent="0.15">
      <c r="A377" s="439"/>
      <c r="B377" s="440"/>
      <c r="C377" s="441"/>
      <c r="D377" s="439"/>
      <c r="E377" s="439"/>
      <c r="F377" s="439"/>
      <c r="G377" s="442"/>
      <c r="H377" s="439"/>
      <c r="I377" s="439"/>
      <c r="J377" s="439"/>
      <c r="K377" s="439"/>
      <c r="L377" s="439"/>
      <c r="M377" s="439"/>
      <c r="N377" s="439"/>
      <c r="O377" s="439"/>
      <c r="P377" s="439"/>
      <c r="AM377" s="438"/>
      <c r="AN377" s="438"/>
      <c r="AO377" s="438"/>
      <c r="AP377" s="438"/>
    </row>
    <row r="378" spans="1:42" x14ac:dyDescent="0.15">
      <c r="A378" s="439"/>
      <c r="B378" s="440"/>
      <c r="C378" s="441"/>
      <c r="D378" s="439"/>
      <c r="E378" s="439"/>
      <c r="F378" s="439"/>
      <c r="G378" s="442"/>
      <c r="H378" s="439"/>
      <c r="I378" s="439"/>
      <c r="J378" s="439"/>
      <c r="K378" s="439"/>
      <c r="L378" s="439"/>
      <c r="M378" s="439"/>
      <c r="N378" s="439"/>
      <c r="O378" s="439"/>
      <c r="P378" s="439"/>
      <c r="AM378" s="438"/>
      <c r="AN378" s="438"/>
      <c r="AO378" s="438"/>
      <c r="AP378" s="438"/>
    </row>
    <row r="379" spans="1:42" x14ac:dyDescent="0.15">
      <c r="A379" s="439"/>
      <c r="B379" s="440"/>
      <c r="C379" s="441"/>
      <c r="D379" s="439"/>
      <c r="E379" s="439"/>
      <c r="F379" s="439"/>
      <c r="G379" s="442"/>
      <c r="H379" s="439"/>
      <c r="I379" s="439"/>
      <c r="J379" s="439"/>
      <c r="K379" s="439"/>
      <c r="L379" s="439"/>
      <c r="M379" s="439"/>
      <c r="N379" s="439"/>
      <c r="O379" s="439"/>
      <c r="P379" s="439"/>
      <c r="AM379" s="438"/>
      <c r="AN379" s="438"/>
      <c r="AO379" s="438"/>
      <c r="AP379" s="438"/>
    </row>
    <row r="380" spans="1:42" x14ac:dyDescent="0.15">
      <c r="A380" s="439"/>
      <c r="B380" s="440"/>
      <c r="C380" s="441"/>
      <c r="D380" s="439"/>
      <c r="E380" s="439"/>
      <c r="F380" s="439"/>
      <c r="G380" s="442"/>
      <c r="H380" s="439"/>
      <c r="I380" s="439"/>
      <c r="J380" s="439"/>
      <c r="K380" s="439"/>
      <c r="L380" s="439"/>
      <c r="M380" s="439"/>
      <c r="N380" s="439"/>
      <c r="O380" s="439"/>
      <c r="P380" s="439"/>
      <c r="AM380" s="438"/>
      <c r="AN380" s="438"/>
      <c r="AO380" s="438"/>
      <c r="AP380" s="438"/>
    </row>
    <row r="381" spans="1:42" x14ac:dyDescent="0.15">
      <c r="A381" s="439"/>
      <c r="B381" s="440"/>
      <c r="C381" s="441"/>
      <c r="D381" s="439"/>
      <c r="E381" s="439"/>
      <c r="F381" s="439"/>
      <c r="G381" s="442"/>
      <c r="H381" s="439"/>
      <c r="I381" s="439"/>
      <c r="J381" s="439"/>
      <c r="K381" s="439"/>
      <c r="L381" s="439"/>
      <c r="M381" s="439"/>
      <c r="N381" s="439"/>
      <c r="O381" s="439"/>
      <c r="P381" s="439"/>
      <c r="AM381" s="438"/>
      <c r="AN381" s="438"/>
      <c r="AO381" s="438"/>
      <c r="AP381" s="438"/>
    </row>
    <row r="382" spans="1:42" x14ac:dyDescent="0.15">
      <c r="A382" s="439"/>
      <c r="B382" s="440"/>
      <c r="C382" s="441"/>
      <c r="D382" s="439"/>
      <c r="E382" s="439"/>
      <c r="F382" s="439"/>
      <c r="G382" s="442"/>
      <c r="H382" s="439"/>
      <c r="I382" s="439"/>
      <c r="J382" s="439"/>
      <c r="K382" s="439"/>
      <c r="L382" s="439"/>
      <c r="M382" s="439"/>
      <c r="N382" s="439"/>
      <c r="O382" s="439"/>
      <c r="P382" s="439"/>
      <c r="AM382" s="438"/>
      <c r="AN382" s="438"/>
      <c r="AO382" s="438"/>
      <c r="AP382" s="438"/>
    </row>
    <row r="383" spans="1:42" x14ac:dyDescent="0.15">
      <c r="A383" s="439"/>
      <c r="B383" s="440"/>
      <c r="C383" s="441"/>
      <c r="D383" s="439"/>
      <c r="E383" s="439"/>
      <c r="F383" s="439"/>
      <c r="G383" s="442"/>
      <c r="H383" s="439"/>
      <c r="I383" s="439"/>
      <c r="J383" s="439"/>
      <c r="K383" s="439"/>
      <c r="L383" s="439"/>
      <c r="M383" s="439"/>
      <c r="N383" s="439"/>
      <c r="O383" s="439"/>
      <c r="P383" s="439"/>
      <c r="AM383" s="438"/>
      <c r="AN383" s="438"/>
      <c r="AO383" s="438"/>
      <c r="AP383" s="438"/>
    </row>
    <row r="384" spans="1:42" x14ac:dyDescent="0.15">
      <c r="A384" s="439"/>
      <c r="B384" s="440"/>
      <c r="C384" s="441"/>
      <c r="D384" s="439"/>
      <c r="E384" s="439"/>
      <c r="F384" s="439"/>
      <c r="G384" s="442"/>
      <c r="H384" s="439"/>
      <c r="I384" s="439"/>
      <c r="J384" s="439"/>
      <c r="K384" s="439"/>
      <c r="L384" s="439"/>
      <c r="M384" s="439"/>
      <c r="N384" s="439"/>
      <c r="O384" s="439"/>
      <c r="P384" s="439"/>
      <c r="AM384" s="438"/>
      <c r="AN384" s="438"/>
      <c r="AO384" s="438"/>
      <c r="AP384" s="438"/>
    </row>
    <row r="385" spans="1:42" x14ac:dyDescent="0.15">
      <c r="A385" s="439"/>
      <c r="B385" s="440"/>
      <c r="C385" s="441"/>
      <c r="D385" s="439"/>
      <c r="E385" s="439"/>
      <c r="F385" s="439"/>
      <c r="G385" s="442"/>
      <c r="H385" s="439"/>
      <c r="I385" s="439"/>
      <c r="J385" s="439"/>
      <c r="K385" s="439"/>
      <c r="L385" s="439"/>
      <c r="M385" s="439"/>
      <c r="N385" s="439"/>
      <c r="O385" s="439"/>
      <c r="P385" s="439"/>
      <c r="AM385" s="438"/>
      <c r="AN385" s="438"/>
      <c r="AO385" s="438"/>
      <c r="AP385" s="438"/>
    </row>
    <row r="386" spans="1:42" x14ac:dyDescent="0.15">
      <c r="A386" s="439"/>
      <c r="B386" s="440"/>
      <c r="C386" s="441"/>
      <c r="D386" s="439"/>
      <c r="E386" s="439"/>
      <c r="F386" s="439"/>
      <c r="G386" s="442"/>
      <c r="H386" s="439"/>
      <c r="I386" s="439"/>
      <c r="J386" s="439"/>
      <c r="K386" s="439"/>
      <c r="L386" s="439"/>
      <c r="M386" s="439"/>
      <c r="N386" s="439"/>
      <c r="O386" s="439"/>
      <c r="P386" s="439"/>
      <c r="AM386" s="438"/>
      <c r="AN386" s="438"/>
      <c r="AO386" s="438"/>
      <c r="AP386" s="438"/>
    </row>
    <row r="387" spans="1:42" x14ac:dyDescent="0.15">
      <c r="A387" s="439"/>
      <c r="B387" s="440"/>
      <c r="C387" s="441"/>
      <c r="D387" s="439"/>
      <c r="E387" s="439"/>
      <c r="F387" s="439"/>
      <c r="G387" s="442"/>
      <c r="H387" s="439"/>
      <c r="I387" s="439"/>
      <c r="J387" s="439"/>
      <c r="K387" s="439"/>
      <c r="L387" s="439"/>
      <c r="M387" s="439"/>
      <c r="N387" s="439"/>
      <c r="O387" s="439"/>
      <c r="P387" s="439"/>
      <c r="AM387" s="438"/>
      <c r="AN387" s="438"/>
      <c r="AO387" s="438"/>
      <c r="AP387" s="438"/>
    </row>
    <row r="388" spans="1:42" x14ac:dyDescent="0.15">
      <c r="A388" s="439"/>
      <c r="B388" s="440"/>
      <c r="C388" s="441"/>
      <c r="D388" s="439"/>
      <c r="E388" s="439"/>
      <c r="F388" s="439"/>
      <c r="G388" s="442"/>
      <c r="H388" s="439"/>
      <c r="I388" s="439"/>
      <c r="J388" s="439"/>
      <c r="K388" s="439"/>
      <c r="L388" s="439"/>
      <c r="M388" s="439"/>
      <c r="N388" s="439"/>
      <c r="O388" s="439"/>
      <c r="P388" s="439"/>
      <c r="AM388" s="438"/>
      <c r="AN388" s="438"/>
      <c r="AO388" s="438"/>
      <c r="AP388" s="438"/>
    </row>
    <row r="389" spans="1:42" x14ac:dyDescent="0.15">
      <c r="A389" s="439"/>
      <c r="B389" s="440"/>
      <c r="C389" s="441"/>
      <c r="D389" s="439"/>
      <c r="E389" s="439"/>
      <c r="F389" s="439"/>
      <c r="G389" s="442"/>
      <c r="H389" s="439"/>
      <c r="I389" s="439"/>
      <c r="J389" s="439"/>
      <c r="K389" s="439"/>
      <c r="L389" s="439"/>
      <c r="M389" s="439"/>
      <c r="N389" s="439"/>
      <c r="O389" s="439"/>
      <c r="P389" s="439"/>
      <c r="AM389" s="438"/>
      <c r="AN389" s="438"/>
      <c r="AO389" s="438"/>
      <c r="AP389" s="438"/>
    </row>
    <row r="390" spans="1:42" x14ac:dyDescent="0.15">
      <c r="A390" s="439"/>
      <c r="B390" s="440"/>
      <c r="C390" s="441"/>
      <c r="D390" s="439"/>
      <c r="E390" s="439"/>
      <c r="F390" s="439"/>
      <c r="G390" s="442"/>
      <c r="H390" s="439"/>
      <c r="I390" s="439"/>
      <c r="J390" s="439"/>
      <c r="K390" s="439"/>
      <c r="L390" s="439"/>
      <c r="M390" s="439"/>
      <c r="N390" s="439"/>
      <c r="O390" s="439"/>
      <c r="P390" s="439"/>
      <c r="AM390" s="438"/>
      <c r="AN390" s="438"/>
      <c r="AO390" s="438"/>
      <c r="AP390" s="438"/>
    </row>
    <row r="391" spans="1:42" x14ac:dyDescent="0.15">
      <c r="A391" s="439"/>
      <c r="B391" s="440"/>
      <c r="C391" s="441"/>
      <c r="D391" s="439"/>
      <c r="E391" s="439"/>
      <c r="F391" s="439"/>
      <c r="G391" s="442"/>
      <c r="H391" s="439"/>
      <c r="I391" s="439"/>
      <c r="J391" s="439"/>
      <c r="K391" s="439"/>
      <c r="L391" s="439"/>
      <c r="M391" s="439"/>
      <c r="N391" s="439"/>
      <c r="O391" s="439"/>
      <c r="P391" s="439"/>
      <c r="AM391" s="438"/>
      <c r="AN391" s="438"/>
      <c r="AO391" s="438"/>
      <c r="AP391" s="438"/>
    </row>
    <row r="392" spans="1:42" x14ac:dyDescent="0.15">
      <c r="A392" s="439"/>
      <c r="B392" s="440"/>
      <c r="C392" s="441"/>
      <c r="D392" s="439"/>
      <c r="E392" s="439"/>
      <c r="F392" s="439"/>
      <c r="G392" s="442"/>
      <c r="H392" s="439"/>
      <c r="I392" s="439"/>
      <c r="J392" s="439"/>
      <c r="K392" s="439"/>
      <c r="L392" s="439"/>
      <c r="M392" s="439"/>
      <c r="N392" s="439"/>
      <c r="O392" s="439"/>
      <c r="P392" s="439"/>
      <c r="AM392" s="438"/>
      <c r="AN392" s="438"/>
      <c r="AO392" s="438"/>
      <c r="AP392" s="438"/>
    </row>
    <row r="393" spans="1:42" x14ac:dyDescent="0.15">
      <c r="A393" s="439"/>
      <c r="B393" s="440"/>
      <c r="C393" s="441"/>
      <c r="D393" s="439"/>
      <c r="E393" s="439"/>
      <c r="F393" s="439"/>
      <c r="G393" s="442"/>
      <c r="H393" s="439"/>
      <c r="I393" s="439"/>
      <c r="J393" s="439"/>
      <c r="K393" s="439"/>
      <c r="L393" s="439"/>
      <c r="M393" s="439"/>
      <c r="N393" s="439"/>
      <c r="O393" s="439"/>
      <c r="P393" s="439"/>
      <c r="AM393" s="438"/>
      <c r="AN393" s="438"/>
      <c r="AO393" s="438"/>
      <c r="AP393" s="438"/>
    </row>
    <row r="394" spans="1:42" x14ac:dyDescent="0.15">
      <c r="A394" s="439"/>
      <c r="B394" s="440"/>
      <c r="C394" s="441"/>
      <c r="D394" s="439"/>
      <c r="E394" s="439"/>
      <c r="F394" s="439"/>
      <c r="G394" s="442"/>
      <c r="H394" s="439"/>
      <c r="I394" s="439"/>
      <c r="J394" s="439"/>
      <c r="K394" s="439"/>
      <c r="L394" s="439"/>
      <c r="M394" s="439"/>
      <c r="N394" s="439"/>
      <c r="O394" s="439"/>
      <c r="P394" s="439"/>
      <c r="AM394" s="438"/>
      <c r="AN394" s="438"/>
      <c r="AO394" s="438"/>
      <c r="AP394" s="438"/>
    </row>
    <row r="395" spans="1:42" x14ac:dyDescent="0.15">
      <c r="A395" s="439"/>
      <c r="B395" s="440"/>
      <c r="C395" s="441"/>
      <c r="D395" s="439"/>
      <c r="E395" s="439"/>
      <c r="F395" s="439"/>
      <c r="G395" s="442"/>
      <c r="H395" s="439"/>
      <c r="I395" s="439"/>
      <c r="J395" s="439"/>
      <c r="K395" s="439"/>
      <c r="L395" s="439"/>
      <c r="M395" s="439"/>
      <c r="N395" s="439"/>
      <c r="O395" s="439"/>
      <c r="P395" s="439"/>
      <c r="AM395" s="438"/>
      <c r="AN395" s="438"/>
      <c r="AO395" s="438"/>
      <c r="AP395" s="438"/>
    </row>
    <row r="396" spans="1:42" x14ac:dyDescent="0.15">
      <c r="A396" s="439"/>
      <c r="B396" s="440"/>
      <c r="C396" s="441"/>
      <c r="D396" s="439"/>
      <c r="E396" s="439"/>
      <c r="F396" s="439"/>
      <c r="G396" s="442"/>
      <c r="H396" s="439"/>
      <c r="I396" s="439"/>
      <c r="J396" s="439"/>
      <c r="K396" s="439"/>
      <c r="L396" s="439"/>
      <c r="M396" s="439"/>
      <c r="N396" s="439"/>
      <c r="O396" s="439"/>
      <c r="P396" s="439"/>
      <c r="AM396" s="438"/>
      <c r="AN396" s="438"/>
      <c r="AO396" s="438"/>
      <c r="AP396" s="438"/>
    </row>
    <row r="397" spans="1:42" x14ac:dyDescent="0.15">
      <c r="A397" s="439"/>
      <c r="B397" s="440"/>
      <c r="C397" s="441"/>
      <c r="D397" s="439"/>
      <c r="E397" s="439"/>
      <c r="F397" s="439"/>
      <c r="G397" s="442"/>
      <c r="H397" s="439"/>
      <c r="I397" s="439"/>
      <c r="J397" s="439"/>
      <c r="K397" s="439"/>
      <c r="L397" s="439"/>
      <c r="M397" s="439"/>
      <c r="N397" s="439"/>
      <c r="O397" s="439"/>
      <c r="P397" s="439"/>
      <c r="AM397" s="438"/>
      <c r="AN397" s="438"/>
      <c r="AO397" s="438"/>
      <c r="AP397" s="438"/>
    </row>
    <row r="398" spans="1:42" x14ac:dyDescent="0.15">
      <c r="A398" s="439"/>
      <c r="B398" s="440"/>
      <c r="C398" s="441"/>
      <c r="D398" s="439"/>
      <c r="E398" s="439"/>
      <c r="F398" s="439"/>
      <c r="G398" s="442"/>
      <c r="H398" s="439"/>
      <c r="I398" s="439"/>
      <c r="J398" s="439"/>
      <c r="K398" s="439"/>
      <c r="L398" s="439"/>
      <c r="M398" s="439"/>
      <c r="N398" s="439"/>
      <c r="O398" s="439"/>
      <c r="P398" s="439"/>
      <c r="AM398" s="438"/>
      <c r="AN398" s="438"/>
      <c r="AO398" s="438"/>
      <c r="AP398" s="438"/>
    </row>
    <row r="399" spans="1:42" x14ac:dyDescent="0.15">
      <c r="A399" s="439"/>
      <c r="B399" s="440"/>
      <c r="C399" s="441"/>
      <c r="D399" s="439"/>
      <c r="E399" s="439"/>
      <c r="F399" s="439"/>
      <c r="G399" s="442"/>
      <c r="H399" s="439"/>
      <c r="I399" s="439"/>
      <c r="J399" s="439"/>
      <c r="K399" s="439"/>
      <c r="L399" s="439"/>
      <c r="M399" s="439"/>
      <c r="N399" s="439"/>
      <c r="O399" s="439"/>
      <c r="P399" s="439"/>
      <c r="AM399" s="438"/>
      <c r="AN399" s="438"/>
      <c r="AO399" s="438"/>
      <c r="AP399" s="438"/>
    </row>
    <row r="400" spans="1:42" x14ac:dyDescent="0.15">
      <c r="A400" s="439"/>
      <c r="B400" s="440"/>
      <c r="C400" s="441"/>
      <c r="D400" s="439"/>
      <c r="E400" s="439"/>
      <c r="F400" s="439"/>
      <c r="G400" s="442"/>
      <c r="H400" s="439"/>
      <c r="I400" s="439"/>
      <c r="J400" s="439"/>
      <c r="K400" s="439"/>
      <c r="L400" s="439"/>
      <c r="M400" s="439"/>
      <c r="N400" s="439"/>
      <c r="O400" s="439"/>
      <c r="P400" s="439"/>
      <c r="AM400" s="438"/>
      <c r="AN400" s="438"/>
      <c r="AO400" s="438"/>
      <c r="AP400" s="438"/>
    </row>
    <row r="401" spans="1:42" x14ac:dyDescent="0.15">
      <c r="A401" s="439"/>
      <c r="B401" s="440"/>
      <c r="C401" s="441"/>
      <c r="D401" s="439"/>
      <c r="E401" s="439"/>
      <c r="F401" s="439"/>
      <c r="G401" s="442"/>
      <c r="H401" s="439"/>
      <c r="I401" s="439"/>
      <c r="J401" s="439"/>
      <c r="K401" s="439"/>
      <c r="L401" s="439"/>
      <c r="M401" s="439"/>
      <c r="N401" s="439"/>
      <c r="O401" s="439"/>
      <c r="P401" s="439"/>
      <c r="AM401" s="438"/>
      <c r="AN401" s="438"/>
      <c r="AO401" s="438"/>
      <c r="AP401" s="438"/>
    </row>
    <row r="402" spans="1:42" x14ac:dyDescent="0.15">
      <c r="A402" s="439"/>
      <c r="B402" s="440"/>
      <c r="C402" s="441"/>
      <c r="D402" s="439"/>
      <c r="E402" s="439"/>
      <c r="F402" s="439"/>
      <c r="G402" s="442"/>
      <c r="H402" s="439"/>
      <c r="I402" s="439"/>
      <c r="J402" s="439"/>
      <c r="K402" s="439"/>
      <c r="L402" s="439"/>
      <c r="M402" s="439"/>
      <c r="N402" s="439"/>
      <c r="O402" s="439"/>
      <c r="P402" s="439"/>
      <c r="AM402" s="438"/>
      <c r="AN402" s="438"/>
      <c r="AO402" s="438"/>
      <c r="AP402" s="438"/>
    </row>
    <row r="403" spans="1:42" x14ac:dyDescent="0.15">
      <c r="A403" s="439"/>
      <c r="B403" s="440"/>
      <c r="C403" s="441"/>
      <c r="D403" s="439"/>
      <c r="E403" s="439"/>
      <c r="F403" s="439"/>
      <c r="G403" s="442"/>
      <c r="H403" s="439"/>
      <c r="I403" s="439"/>
      <c r="J403" s="439"/>
      <c r="K403" s="439"/>
      <c r="L403" s="439"/>
      <c r="M403" s="439"/>
      <c r="N403" s="439"/>
      <c r="O403" s="439"/>
      <c r="P403" s="439"/>
      <c r="AM403" s="438"/>
      <c r="AN403" s="438"/>
      <c r="AO403" s="438"/>
      <c r="AP403" s="438"/>
    </row>
    <row r="404" spans="1:42" x14ac:dyDescent="0.15">
      <c r="A404" s="439"/>
      <c r="B404" s="440"/>
      <c r="C404" s="441"/>
      <c r="D404" s="439"/>
      <c r="E404" s="439"/>
      <c r="F404" s="439"/>
      <c r="G404" s="442"/>
      <c r="H404" s="439"/>
      <c r="I404" s="439"/>
      <c r="J404" s="439"/>
      <c r="K404" s="439"/>
      <c r="L404" s="439"/>
      <c r="M404" s="439"/>
      <c r="N404" s="439"/>
      <c r="O404" s="439"/>
      <c r="P404" s="439"/>
      <c r="AM404" s="438"/>
      <c r="AN404" s="438"/>
      <c r="AO404" s="438"/>
      <c r="AP404" s="438"/>
    </row>
    <row r="405" spans="1:42" x14ac:dyDescent="0.15">
      <c r="A405" s="439"/>
      <c r="B405" s="440"/>
      <c r="C405" s="441"/>
      <c r="D405" s="439"/>
      <c r="E405" s="439"/>
      <c r="F405" s="439"/>
      <c r="G405" s="442"/>
      <c r="H405" s="439"/>
      <c r="I405" s="439"/>
      <c r="J405" s="439"/>
      <c r="K405" s="439"/>
      <c r="L405" s="439"/>
      <c r="M405" s="439"/>
      <c r="N405" s="439"/>
      <c r="O405" s="439"/>
      <c r="P405" s="439"/>
      <c r="AM405" s="438"/>
      <c r="AN405" s="438"/>
      <c r="AO405" s="438"/>
      <c r="AP405" s="438"/>
    </row>
    <row r="406" spans="1:42" x14ac:dyDescent="0.15">
      <c r="A406" s="439"/>
      <c r="B406" s="440"/>
      <c r="C406" s="441"/>
      <c r="D406" s="439"/>
      <c r="E406" s="439"/>
      <c r="F406" s="439"/>
      <c r="G406" s="442"/>
      <c r="H406" s="439"/>
      <c r="I406" s="439"/>
      <c r="J406" s="439"/>
      <c r="K406" s="439"/>
      <c r="L406" s="439"/>
      <c r="M406" s="439"/>
      <c r="N406" s="439"/>
      <c r="O406" s="439"/>
      <c r="P406" s="439"/>
      <c r="AM406" s="438"/>
      <c r="AN406" s="438"/>
      <c r="AO406" s="438"/>
      <c r="AP406" s="438"/>
    </row>
    <row r="407" spans="1:42" x14ac:dyDescent="0.15">
      <c r="A407" s="439"/>
      <c r="B407" s="440"/>
      <c r="C407" s="441"/>
      <c r="D407" s="439"/>
      <c r="E407" s="439"/>
      <c r="F407" s="439"/>
      <c r="G407" s="442"/>
      <c r="H407" s="439"/>
      <c r="I407" s="439"/>
      <c r="J407" s="439"/>
      <c r="K407" s="439"/>
      <c r="L407" s="439"/>
      <c r="M407" s="439"/>
      <c r="N407" s="439"/>
      <c r="O407" s="439"/>
      <c r="P407" s="439"/>
      <c r="AM407" s="438"/>
      <c r="AN407" s="438"/>
      <c r="AO407" s="438"/>
      <c r="AP407" s="438"/>
    </row>
    <row r="408" spans="1:42" x14ac:dyDescent="0.15">
      <c r="A408" s="439"/>
      <c r="B408" s="440"/>
      <c r="C408" s="441"/>
      <c r="D408" s="439"/>
      <c r="E408" s="439"/>
      <c r="F408" s="439"/>
      <c r="G408" s="442"/>
      <c r="H408" s="439"/>
      <c r="I408" s="439"/>
      <c r="J408" s="439"/>
      <c r="K408" s="439"/>
      <c r="L408" s="439"/>
      <c r="M408" s="439"/>
      <c r="N408" s="439"/>
      <c r="O408" s="439"/>
      <c r="P408" s="439"/>
      <c r="AM408" s="438"/>
      <c r="AN408" s="438"/>
      <c r="AO408" s="438"/>
      <c r="AP408" s="438"/>
    </row>
    <row r="409" spans="1:42" x14ac:dyDescent="0.15">
      <c r="A409" s="439"/>
      <c r="B409" s="440"/>
      <c r="C409" s="441"/>
      <c r="D409" s="439"/>
      <c r="E409" s="439"/>
      <c r="F409" s="439"/>
      <c r="G409" s="442"/>
      <c r="H409" s="439"/>
      <c r="I409" s="439"/>
      <c r="J409" s="439"/>
      <c r="K409" s="439"/>
      <c r="L409" s="439"/>
      <c r="M409" s="439"/>
      <c r="N409" s="439"/>
      <c r="O409" s="439"/>
      <c r="P409" s="439"/>
      <c r="AM409" s="438"/>
      <c r="AN409" s="438"/>
      <c r="AO409" s="438"/>
      <c r="AP409" s="438"/>
    </row>
    <row r="410" spans="1:42" x14ac:dyDescent="0.15">
      <c r="A410" s="439"/>
      <c r="B410" s="440"/>
      <c r="C410" s="441"/>
      <c r="D410" s="439"/>
      <c r="E410" s="439"/>
      <c r="F410" s="439"/>
      <c r="G410" s="442"/>
      <c r="H410" s="439"/>
      <c r="I410" s="439"/>
      <c r="J410" s="439"/>
      <c r="K410" s="439"/>
      <c r="L410" s="439"/>
      <c r="M410" s="439"/>
      <c r="N410" s="439"/>
      <c r="O410" s="439"/>
      <c r="P410" s="439"/>
      <c r="AM410" s="438"/>
      <c r="AN410" s="438"/>
      <c r="AO410" s="438"/>
      <c r="AP410" s="438"/>
    </row>
    <row r="411" spans="1:42" x14ac:dyDescent="0.15">
      <c r="A411" s="439"/>
      <c r="B411" s="440"/>
      <c r="C411" s="441"/>
      <c r="D411" s="439"/>
      <c r="E411" s="439"/>
      <c r="F411" s="439"/>
      <c r="G411" s="442"/>
      <c r="H411" s="439"/>
      <c r="I411" s="439"/>
      <c r="J411" s="439"/>
      <c r="K411" s="439"/>
      <c r="L411" s="439"/>
      <c r="M411" s="439"/>
      <c r="N411" s="439"/>
      <c r="O411" s="439"/>
      <c r="P411" s="439"/>
      <c r="AM411" s="438"/>
      <c r="AN411" s="438"/>
      <c r="AO411" s="438"/>
      <c r="AP411" s="438"/>
    </row>
    <row r="412" spans="1:42" x14ac:dyDescent="0.15">
      <c r="A412" s="439"/>
      <c r="B412" s="440"/>
      <c r="C412" s="441"/>
      <c r="D412" s="439"/>
      <c r="E412" s="439"/>
      <c r="F412" s="439"/>
      <c r="G412" s="442"/>
      <c r="H412" s="439"/>
      <c r="I412" s="439"/>
      <c r="J412" s="439"/>
      <c r="K412" s="439"/>
      <c r="L412" s="439"/>
      <c r="M412" s="439"/>
      <c r="N412" s="439"/>
      <c r="O412" s="439"/>
      <c r="P412" s="439"/>
      <c r="AM412" s="438"/>
      <c r="AN412" s="438"/>
      <c r="AO412" s="438"/>
      <c r="AP412" s="438"/>
    </row>
    <row r="413" spans="1:42" x14ac:dyDescent="0.15">
      <c r="A413" s="439"/>
      <c r="B413" s="440"/>
      <c r="C413" s="441"/>
      <c r="D413" s="439"/>
      <c r="E413" s="439"/>
      <c r="F413" s="439"/>
      <c r="G413" s="442"/>
      <c r="H413" s="439"/>
      <c r="I413" s="439"/>
      <c r="J413" s="439"/>
      <c r="K413" s="439"/>
      <c r="L413" s="439"/>
      <c r="M413" s="439"/>
      <c r="N413" s="439"/>
      <c r="O413" s="439"/>
      <c r="P413" s="439"/>
      <c r="AM413" s="438"/>
      <c r="AN413" s="438"/>
      <c r="AO413" s="438"/>
      <c r="AP413" s="438"/>
    </row>
    <row r="414" spans="1:42" x14ac:dyDescent="0.15">
      <c r="A414" s="439"/>
      <c r="B414" s="440"/>
      <c r="C414" s="441"/>
      <c r="D414" s="439"/>
      <c r="E414" s="439"/>
      <c r="F414" s="439"/>
      <c r="G414" s="442"/>
      <c r="H414" s="439"/>
      <c r="I414" s="439"/>
      <c r="J414" s="439"/>
      <c r="K414" s="439"/>
      <c r="L414" s="439"/>
      <c r="M414" s="439"/>
      <c r="N414" s="439"/>
      <c r="O414" s="439"/>
      <c r="P414" s="439"/>
      <c r="AM414" s="438"/>
      <c r="AN414" s="438"/>
      <c r="AO414" s="438"/>
      <c r="AP414" s="438"/>
    </row>
    <row r="415" spans="1:42" x14ac:dyDescent="0.15">
      <c r="A415" s="439"/>
      <c r="B415" s="440"/>
      <c r="C415" s="441"/>
      <c r="D415" s="439"/>
      <c r="E415" s="439"/>
      <c r="F415" s="439"/>
      <c r="G415" s="442"/>
      <c r="H415" s="439"/>
      <c r="I415" s="439"/>
      <c r="J415" s="439"/>
      <c r="K415" s="439"/>
      <c r="L415" s="439"/>
      <c r="M415" s="439"/>
      <c r="N415" s="439"/>
      <c r="O415" s="439"/>
      <c r="P415" s="439"/>
      <c r="AM415" s="438"/>
      <c r="AN415" s="438"/>
      <c r="AO415" s="438"/>
      <c r="AP415" s="438"/>
    </row>
    <row r="416" spans="1:42" x14ac:dyDescent="0.15">
      <c r="A416" s="439"/>
      <c r="B416" s="440"/>
      <c r="C416" s="441"/>
      <c r="D416" s="439"/>
      <c r="E416" s="439"/>
      <c r="F416" s="439"/>
      <c r="G416" s="442"/>
      <c r="H416" s="439"/>
      <c r="I416" s="439"/>
      <c r="J416" s="439"/>
      <c r="K416" s="439"/>
      <c r="L416" s="439"/>
      <c r="M416" s="439"/>
      <c r="N416" s="439"/>
      <c r="O416" s="439"/>
      <c r="P416" s="439"/>
      <c r="AM416" s="438"/>
      <c r="AN416" s="438"/>
      <c r="AO416" s="438"/>
      <c r="AP416" s="438"/>
    </row>
    <row r="417" spans="1:42" x14ac:dyDescent="0.15">
      <c r="A417" s="439"/>
      <c r="B417" s="440"/>
      <c r="C417" s="441"/>
      <c r="D417" s="439"/>
      <c r="E417" s="439"/>
      <c r="F417" s="439"/>
      <c r="G417" s="442"/>
      <c r="H417" s="439"/>
      <c r="I417" s="439"/>
      <c r="J417" s="439"/>
      <c r="K417" s="439"/>
      <c r="L417" s="439"/>
      <c r="M417" s="439"/>
      <c r="N417" s="439"/>
      <c r="O417" s="439"/>
      <c r="P417" s="439"/>
      <c r="AM417" s="438"/>
      <c r="AN417" s="438"/>
      <c r="AO417" s="438"/>
      <c r="AP417" s="438"/>
    </row>
    <row r="418" spans="1:42" x14ac:dyDescent="0.15">
      <c r="A418" s="439"/>
      <c r="B418" s="440"/>
      <c r="C418" s="441"/>
      <c r="D418" s="439"/>
      <c r="E418" s="439"/>
      <c r="F418" s="439"/>
      <c r="G418" s="442"/>
      <c r="H418" s="439"/>
      <c r="I418" s="439"/>
      <c r="J418" s="439"/>
      <c r="K418" s="439"/>
      <c r="L418" s="439"/>
      <c r="M418" s="439"/>
      <c r="N418" s="439"/>
      <c r="O418" s="439"/>
      <c r="P418" s="439"/>
      <c r="AM418" s="438"/>
      <c r="AN418" s="438"/>
      <c r="AO418" s="438"/>
      <c r="AP418" s="438"/>
    </row>
    <row r="419" spans="1:42" x14ac:dyDescent="0.15">
      <c r="A419" s="439"/>
      <c r="B419" s="440"/>
      <c r="C419" s="441"/>
      <c r="D419" s="439"/>
      <c r="E419" s="439"/>
      <c r="F419" s="439"/>
      <c r="G419" s="442"/>
      <c r="H419" s="439"/>
      <c r="I419" s="439"/>
      <c r="J419" s="439"/>
      <c r="K419" s="439"/>
      <c r="L419" s="439"/>
      <c r="M419" s="439"/>
      <c r="N419" s="439"/>
      <c r="O419" s="439"/>
      <c r="P419" s="439"/>
      <c r="AM419" s="438"/>
      <c r="AN419" s="438"/>
      <c r="AO419" s="438"/>
      <c r="AP419" s="438"/>
    </row>
    <row r="420" spans="1:42" x14ac:dyDescent="0.15">
      <c r="A420" s="439"/>
      <c r="B420" s="440"/>
      <c r="C420" s="441"/>
      <c r="D420" s="439"/>
      <c r="E420" s="439"/>
      <c r="F420" s="439"/>
      <c r="G420" s="442"/>
      <c r="H420" s="439"/>
      <c r="I420" s="439"/>
      <c r="J420" s="439"/>
      <c r="K420" s="439"/>
      <c r="L420" s="439"/>
      <c r="M420" s="439"/>
      <c r="N420" s="439"/>
      <c r="O420" s="439"/>
      <c r="P420" s="439"/>
      <c r="AM420" s="438"/>
      <c r="AN420" s="438"/>
      <c r="AO420" s="438"/>
      <c r="AP420" s="438"/>
    </row>
    <row r="421" spans="1:42" x14ac:dyDescent="0.15">
      <c r="A421" s="439"/>
      <c r="B421" s="440"/>
      <c r="C421" s="441"/>
      <c r="D421" s="439"/>
      <c r="E421" s="439"/>
      <c r="F421" s="439"/>
      <c r="G421" s="442"/>
      <c r="H421" s="439"/>
      <c r="I421" s="439"/>
      <c r="J421" s="439"/>
      <c r="K421" s="439"/>
      <c r="L421" s="439"/>
      <c r="M421" s="439"/>
      <c r="N421" s="439"/>
      <c r="O421" s="439"/>
      <c r="P421" s="439"/>
      <c r="AM421" s="438"/>
      <c r="AN421" s="438"/>
      <c r="AO421" s="438"/>
      <c r="AP421" s="438"/>
    </row>
    <row r="422" spans="1:42" x14ac:dyDescent="0.15">
      <c r="A422" s="439"/>
      <c r="B422" s="440"/>
      <c r="C422" s="441"/>
      <c r="D422" s="439"/>
      <c r="E422" s="439"/>
      <c r="F422" s="439"/>
      <c r="G422" s="442"/>
      <c r="H422" s="439"/>
      <c r="I422" s="439"/>
      <c r="J422" s="439"/>
      <c r="K422" s="439"/>
      <c r="L422" s="439"/>
      <c r="M422" s="439"/>
      <c r="N422" s="439"/>
      <c r="O422" s="439"/>
      <c r="P422" s="439"/>
      <c r="AM422" s="438"/>
      <c r="AN422" s="438"/>
      <c r="AO422" s="438"/>
      <c r="AP422" s="438"/>
    </row>
    <row r="423" spans="1:42" x14ac:dyDescent="0.15">
      <c r="A423" s="439"/>
      <c r="B423" s="440"/>
      <c r="C423" s="441"/>
      <c r="D423" s="439"/>
      <c r="E423" s="439"/>
      <c r="F423" s="439"/>
      <c r="G423" s="442"/>
      <c r="H423" s="439"/>
      <c r="I423" s="439"/>
      <c r="J423" s="439"/>
      <c r="K423" s="439"/>
      <c r="L423" s="439"/>
      <c r="M423" s="439"/>
      <c r="N423" s="439"/>
      <c r="O423" s="439"/>
      <c r="P423" s="439"/>
      <c r="AM423" s="438"/>
      <c r="AN423" s="438"/>
      <c r="AO423" s="438"/>
      <c r="AP423" s="438"/>
    </row>
    <row r="424" spans="1:42" x14ac:dyDescent="0.15">
      <c r="A424" s="439"/>
      <c r="B424" s="440"/>
      <c r="C424" s="441"/>
      <c r="D424" s="439"/>
      <c r="E424" s="439"/>
      <c r="F424" s="439"/>
      <c r="G424" s="442"/>
      <c r="H424" s="439"/>
      <c r="I424" s="439"/>
      <c r="J424" s="439"/>
      <c r="K424" s="439"/>
      <c r="L424" s="439"/>
      <c r="M424" s="439"/>
      <c r="N424" s="439"/>
      <c r="O424" s="439"/>
      <c r="P424" s="439"/>
      <c r="AM424" s="438"/>
      <c r="AN424" s="438"/>
      <c r="AO424" s="438"/>
      <c r="AP424" s="438"/>
    </row>
    <row r="425" spans="1:42" x14ac:dyDescent="0.15">
      <c r="A425" s="439"/>
      <c r="B425" s="440"/>
      <c r="C425" s="441"/>
      <c r="D425" s="439"/>
      <c r="E425" s="439"/>
      <c r="F425" s="439"/>
      <c r="G425" s="442"/>
      <c r="H425" s="439"/>
      <c r="I425" s="439"/>
      <c r="J425" s="439"/>
      <c r="K425" s="439"/>
      <c r="L425" s="439"/>
      <c r="M425" s="439"/>
      <c r="N425" s="439"/>
      <c r="O425" s="439"/>
      <c r="P425" s="439"/>
      <c r="AM425" s="438"/>
      <c r="AN425" s="438"/>
      <c r="AO425" s="438"/>
      <c r="AP425" s="438"/>
    </row>
    <row r="426" spans="1:42" x14ac:dyDescent="0.15">
      <c r="A426" s="439"/>
      <c r="B426" s="440"/>
      <c r="C426" s="441"/>
      <c r="D426" s="439"/>
      <c r="E426" s="439"/>
      <c r="F426" s="439"/>
      <c r="G426" s="442"/>
      <c r="H426" s="439"/>
      <c r="I426" s="439"/>
      <c r="J426" s="439"/>
      <c r="K426" s="439"/>
      <c r="L426" s="439"/>
      <c r="M426" s="439"/>
      <c r="N426" s="439"/>
      <c r="O426" s="439"/>
      <c r="P426" s="439"/>
      <c r="AM426" s="438"/>
      <c r="AN426" s="438"/>
      <c r="AO426" s="438"/>
      <c r="AP426" s="438"/>
    </row>
    <row r="427" spans="1:42" x14ac:dyDescent="0.15">
      <c r="A427" s="439"/>
      <c r="B427" s="440"/>
      <c r="C427" s="441"/>
      <c r="D427" s="439"/>
      <c r="E427" s="439"/>
      <c r="F427" s="439"/>
      <c r="G427" s="442"/>
      <c r="H427" s="439"/>
      <c r="I427" s="439"/>
      <c r="J427" s="439"/>
      <c r="K427" s="439"/>
      <c r="L427" s="439"/>
      <c r="M427" s="439"/>
      <c r="N427" s="439"/>
      <c r="O427" s="439"/>
      <c r="P427" s="439"/>
      <c r="AM427" s="438"/>
      <c r="AN427" s="438"/>
      <c r="AO427" s="438"/>
      <c r="AP427" s="438"/>
    </row>
    <row r="428" spans="1:42" x14ac:dyDescent="0.15">
      <c r="A428" s="439"/>
      <c r="B428" s="440"/>
      <c r="C428" s="441"/>
      <c r="D428" s="439"/>
      <c r="E428" s="439"/>
      <c r="F428" s="439"/>
      <c r="G428" s="442"/>
      <c r="H428" s="439"/>
      <c r="I428" s="439"/>
      <c r="J428" s="439"/>
      <c r="K428" s="439"/>
      <c r="L428" s="439"/>
      <c r="M428" s="439"/>
      <c r="N428" s="439"/>
      <c r="O428" s="439"/>
      <c r="P428" s="439"/>
      <c r="AM428" s="438"/>
      <c r="AN428" s="438"/>
      <c r="AO428" s="438"/>
      <c r="AP428" s="438"/>
    </row>
    <row r="429" spans="1:42" x14ac:dyDescent="0.15">
      <c r="A429" s="439"/>
      <c r="B429" s="440"/>
      <c r="C429" s="441"/>
      <c r="D429" s="439"/>
      <c r="E429" s="439"/>
      <c r="F429" s="439"/>
      <c r="G429" s="442"/>
      <c r="H429" s="439"/>
      <c r="I429" s="439"/>
      <c r="J429" s="439"/>
      <c r="K429" s="439"/>
      <c r="L429" s="439"/>
      <c r="M429" s="439"/>
      <c r="N429" s="439"/>
      <c r="O429" s="439"/>
      <c r="P429" s="439"/>
      <c r="AM429" s="438"/>
      <c r="AN429" s="438"/>
      <c r="AO429" s="438"/>
      <c r="AP429" s="438"/>
    </row>
    <row r="430" spans="1:42" x14ac:dyDescent="0.15">
      <c r="A430" s="439"/>
      <c r="B430" s="440"/>
      <c r="C430" s="441"/>
      <c r="D430" s="439"/>
      <c r="E430" s="439"/>
      <c r="F430" s="439"/>
      <c r="G430" s="442"/>
      <c r="H430" s="439"/>
      <c r="I430" s="439"/>
      <c r="J430" s="439"/>
      <c r="K430" s="439"/>
      <c r="L430" s="439"/>
      <c r="M430" s="439"/>
      <c r="N430" s="439"/>
      <c r="O430" s="439"/>
      <c r="P430" s="439"/>
      <c r="AM430" s="438"/>
      <c r="AN430" s="438"/>
      <c r="AO430" s="438"/>
      <c r="AP430" s="438"/>
    </row>
    <row r="431" spans="1:42" x14ac:dyDescent="0.15">
      <c r="A431" s="439"/>
      <c r="B431" s="440"/>
      <c r="C431" s="441"/>
      <c r="D431" s="439"/>
      <c r="E431" s="439"/>
      <c r="F431" s="439"/>
      <c r="G431" s="442"/>
      <c r="H431" s="439"/>
      <c r="I431" s="439"/>
      <c r="J431" s="439"/>
      <c r="K431" s="439"/>
      <c r="L431" s="439"/>
      <c r="M431" s="439"/>
      <c r="N431" s="439"/>
      <c r="O431" s="439"/>
      <c r="P431" s="439"/>
      <c r="AM431" s="438"/>
      <c r="AN431" s="438"/>
      <c r="AO431" s="438"/>
      <c r="AP431" s="438"/>
    </row>
    <row r="432" spans="1:42" x14ac:dyDescent="0.15">
      <c r="A432" s="439"/>
      <c r="B432" s="440"/>
      <c r="C432" s="441"/>
      <c r="D432" s="439"/>
      <c r="E432" s="439"/>
      <c r="F432" s="439"/>
      <c r="G432" s="442"/>
      <c r="H432" s="439"/>
      <c r="I432" s="439"/>
      <c r="J432" s="439"/>
      <c r="K432" s="439"/>
      <c r="L432" s="439"/>
      <c r="M432" s="439"/>
      <c r="N432" s="439"/>
      <c r="O432" s="439"/>
      <c r="P432" s="439"/>
      <c r="AM432" s="438"/>
      <c r="AN432" s="438"/>
      <c r="AO432" s="438"/>
      <c r="AP432" s="438"/>
    </row>
    <row r="433" spans="1:42" x14ac:dyDescent="0.15">
      <c r="A433" s="439"/>
      <c r="B433" s="440"/>
      <c r="C433" s="441"/>
      <c r="D433" s="439"/>
      <c r="E433" s="439"/>
      <c r="F433" s="439"/>
      <c r="G433" s="442"/>
      <c r="H433" s="439"/>
      <c r="I433" s="439"/>
      <c r="J433" s="439"/>
      <c r="K433" s="439"/>
      <c r="L433" s="439"/>
      <c r="M433" s="439"/>
      <c r="N433" s="439"/>
      <c r="O433" s="439"/>
      <c r="P433" s="439"/>
      <c r="AM433" s="438"/>
      <c r="AN433" s="438"/>
      <c r="AO433" s="438"/>
      <c r="AP433" s="438"/>
    </row>
    <row r="434" spans="1:42" x14ac:dyDescent="0.15">
      <c r="A434" s="439"/>
      <c r="B434" s="440"/>
      <c r="C434" s="441"/>
      <c r="D434" s="439"/>
      <c r="E434" s="439"/>
      <c r="F434" s="439"/>
      <c r="G434" s="442"/>
      <c r="H434" s="439"/>
      <c r="I434" s="439"/>
      <c r="J434" s="439"/>
      <c r="K434" s="439"/>
      <c r="L434" s="439"/>
      <c r="M434" s="439"/>
      <c r="N434" s="439"/>
      <c r="O434" s="439"/>
      <c r="P434" s="439"/>
      <c r="AM434" s="438"/>
      <c r="AN434" s="438"/>
      <c r="AO434" s="438"/>
      <c r="AP434" s="438"/>
    </row>
    <row r="435" spans="1:42" x14ac:dyDescent="0.15">
      <c r="A435" s="439"/>
      <c r="B435" s="440"/>
      <c r="C435" s="441"/>
      <c r="D435" s="439"/>
      <c r="E435" s="439"/>
      <c r="F435" s="439"/>
      <c r="G435" s="442"/>
      <c r="H435" s="439"/>
      <c r="I435" s="439"/>
      <c r="J435" s="439"/>
      <c r="K435" s="439"/>
      <c r="L435" s="439"/>
      <c r="M435" s="439"/>
      <c r="N435" s="439"/>
      <c r="O435" s="439"/>
      <c r="P435" s="439"/>
      <c r="AM435" s="438"/>
      <c r="AN435" s="438"/>
      <c r="AO435" s="438"/>
      <c r="AP435" s="438"/>
    </row>
    <row r="436" spans="1:42" x14ac:dyDescent="0.15">
      <c r="A436" s="439"/>
      <c r="B436" s="440"/>
      <c r="C436" s="441"/>
      <c r="D436" s="439"/>
      <c r="E436" s="439"/>
      <c r="F436" s="439"/>
      <c r="G436" s="442"/>
      <c r="H436" s="439"/>
      <c r="I436" s="439"/>
      <c r="J436" s="439"/>
      <c r="K436" s="439"/>
      <c r="L436" s="439"/>
      <c r="M436" s="439"/>
      <c r="N436" s="439"/>
      <c r="O436" s="439"/>
      <c r="P436" s="439"/>
      <c r="AM436" s="438"/>
      <c r="AN436" s="438"/>
      <c r="AO436" s="438"/>
      <c r="AP436" s="438"/>
    </row>
    <row r="437" spans="1:42" x14ac:dyDescent="0.15">
      <c r="A437" s="439"/>
      <c r="B437" s="440"/>
      <c r="C437" s="441"/>
      <c r="D437" s="439"/>
      <c r="E437" s="439"/>
      <c r="F437" s="439"/>
      <c r="G437" s="442"/>
      <c r="H437" s="439"/>
      <c r="I437" s="439"/>
      <c r="J437" s="439"/>
      <c r="K437" s="439"/>
      <c r="L437" s="439"/>
      <c r="M437" s="439"/>
      <c r="N437" s="439"/>
      <c r="O437" s="439"/>
      <c r="P437" s="439"/>
      <c r="AM437" s="438"/>
      <c r="AN437" s="438"/>
      <c r="AO437" s="438"/>
      <c r="AP437" s="438"/>
    </row>
    <row r="438" spans="1:42" x14ac:dyDescent="0.15">
      <c r="A438" s="439"/>
      <c r="B438" s="440"/>
      <c r="C438" s="441"/>
      <c r="D438" s="439"/>
      <c r="E438" s="439"/>
      <c r="F438" s="439"/>
      <c r="G438" s="442"/>
      <c r="H438" s="439"/>
      <c r="I438" s="439"/>
      <c r="J438" s="439"/>
      <c r="K438" s="439"/>
      <c r="L438" s="439"/>
      <c r="M438" s="439"/>
      <c r="N438" s="439"/>
      <c r="O438" s="439"/>
      <c r="P438" s="439"/>
      <c r="AM438" s="438"/>
      <c r="AN438" s="438"/>
      <c r="AO438" s="438"/>
      <c r="AP438" s="438"/>
    </row>
    <row r="439" spans="1:42" x14ac:dyDescent="0.15">
      <c r="A439" s="439"/>
      <c r="B439" s="440"/>
      <c r="C439" s="441"/>
      <c r="D439" s="439"/>
      <c r="E439" s="439"/>
      <c r="F439" s="439"/>
      <c r="G439" s="442"/>
      <c r="H439" s="439"/>
      <c r="I439" s="439"/>
      <c r="J439" s="439"/>
      <c r="K439" s="439"/>
      <c r="L439" s="439"/>
      <c r="M439" s="439"/>
      <c r="N439" s="439"/>
      <c r="O439" s="439"/>
      <c r="P439" s="439"/>
      <c r="AM439" s="438"/>
      <c r="AN439" s="438"/>
      <c r="AO439" s="438"/>
      <c r="AP439" s="438"/>
    </row>
    <row r="440" spans="1:42" x14ac:dyDescent="0.15">
      <c r="A440" s="439"/>
      <c r="B440" s="440"/>
      <c r="C440" s="441"/>
      <c r="D440" s="439"/>
      <c r="E440" s="439"/>
      <c r="F440" s="439"/>
      <c r="G440" s="442"/>
      <c r="H440" s="439"/>
      <c r="I440" s="439"/>
      <c r="J440" s="439"/>
      <c r="K440" s="439"/>
      <c r="L440" s="439"/>
      <c r="M440" s="439"/>
      <c r="N440" s="439"/>
      <c r="O440" s="439"/>
      <c r="P440" s="439"/>
      <c r="AM440" s="438"/>
      <c r="AN440" s="438"/>
      <c r="AO440" s="438"/>
      <c r="AP440" s="438"/>
    </row>
    <row r="441" spans="1:42" x14ac:dyDescent="0.15">
      <c r="A441" s="439"/>
      <c r="B441" s="440"/>
      <c r="C441" s="441"/>
      <c r="D441" s="439"/>
      <c r="E441" s="439"/>
      <c r="F441" s="439"/>
      <c r="G441" s="442"/>
      <c r="H441" s="439"/>
      <c r="I441" s="439"/>
      <c r="J441" s="439"/>
      <c r="K441" s="439"/>
      <c r="L441" s="439"/>
      <c r="M441" s="439"/>
      <c r="N441" s="439"/>
      <c r="O441" s="439"/>
      <c r="P441" s="439"/>
      <c r="AM441" s="438"/>
      <c r="AN441" s="438"/>
      <c r="AO441" s="438"/>
      <c r="AP441" s="438"/>
    </row>
    <row r="442" spans="1:42" x14ac:dyDescent="0.15">
      <c r="A442" s="439"/>
      <c r="B442" s="440"/>
      <c r="C442" s="441"/>
      <c r="D442" s="439"/>
      <c r="E442" s="439"/>
      <c r="F442" s="439"/>
      <c r="G442" s="442"/>
      <c r="H442" s="439"/>
      <c r="I442" s="439"/>
      <c r="J442" s="439"/>
      <c r="K442" s="439"/>
      <c r="L442" s="439"/>
      <c r="M442" s="439"/>
      <c r="N442" s="439"/>
      <c r="O442" s="439"/>
      <c r="P442" s="439"/>
      <c r="AM442" s="438"/>
      <c r="AN442" s="438"/>
      <c r="AO442" s="438"/>
      <c r="AP442" s="438"/>
    </row>
    <row r="443" spans="1:42" x14ac:dyDescent="0.15">
      <c r="A443" s="439"/>
      <c r="B443" s="440"/>
      <c r="C443" s="441"/>
      <c r="D443" s="439"/>
      <c r="E443" s="439"/>
      <c r="F443" s="439"/>
      <c r="G443" s="442"/>
      <c r="H443" s="439"/>
      <c r="I443" s="439"/>
      <c r="J443" s="439"/>
      <c r="K443" s="439"/>
      <c r="L443" s="439"/>
      <c r="M443" s="439"/>
      <c r="N443" s="439"/>
      <c r="O443" s="439"/>
      <c r="P443" s="439"/>
      <c r="AM443" s="438"/>
      <c r="AN443" s="438"/>
      <c r="AO443" s="438"/>
      <c r="AP443" s="438"/>
    </row>
    <row r="444" spans="1:42" x14ac:dyDescent="0.15">
      <c r="A444" s="439"/>
      <c r="B444" s="440"/>
      <c r="C444" s="441"/>
      <c r="D444" s="439"/>
      <c r="E444" s="439"/>
      <c r="F444" s="439"/>
      <c r="G444" s="442"/>
      <c r="H444" s="439"/>
      <c r="I444" s="439"/>
      <c r="J444" s="439"/>
      <c r="K444" s="439"/>
      <c r="L444" s="439"/>
      <c r="M444" s="439"/>
      <c r="N444" s="439"/>
      <c r="O444" s="439"/>
      <c r="P444" s="439"/>
      <c r="AM444" s="438"/>
      <c r="AN444" s="438"/>
      <c r="AO444" s="438"/>
      <c r="AP444" s="438"/>
    </row>
    <row r="445" spans="1:42" x14ac:dyDescent="0.15">
      <c r="A445" s="439"/>
      <c r="B445" s="440"/>
      <c r="C445" s="441"/>
      <c r="D445" s="439"/>
      <c r="E445" s="439"/>
      <c r="F445" s="439"/>
      <c r="G445" s="442"/>
      <c r="H445" s="439"/>
      <c r="I445" s="439"/>
      <c r="J445" s="439"/>
      <c r="K445" s="439"/>
      <c r="L445" s="439"/>
      <c r="M445" s="439"/>
      <c r="N445" s="439"/>
      <c r="O445" s="439"/>
      <c r="P445" s="439"/>
      <c r="AM445" s="438"/>
      <c r="AN445" s="438"/>
      <c r="AO445" s="438"/>
      <c r="AP445" s="438"/>
    </row>
    <row r="446" spans="1:42" x14ac:dyDescent="0.15">
      <c r="A446" s="439"/>
      <c r="B446" s="440"/>
      <c r="C446" s="441"/>
      <c r="D446" s="439"/>
      <c r="E446" s="439"/>
      <c r="F446" s="439"/>
      <c r="G446" s="442"/>
      <c r="H446" s="439"/>
      <c r="I446" s="439"/>
      <c r="J446" s="439"/>
      <c r="K446" s="439"/>
      <c r="L446" s="439"/>
      <c r="M446" s="439"/>
      <c r="N446" s="439"/>
      <c r="O446" s="439"/>
      <c r="P446" s="439"/>
      <c r="AM446" s="438"/>
      <c r="AN446" s="438"/>
      <c r="AO446" s="438"/>
      <c r="AP446" s="438"/>
    </row>
    <row r="447" spans="1:42" x14ac:dyDescent="0.15">
      <c r="A447" s="439"/>
      <c r="B447" s="440"/>
      <c r="C447" s="441"/>
      <c r="D447" s="439"/>
      <c r="E447" s="439"/>
      <c r="F447" s="439"/>
      <c r="G447" s="442"/>
      <c r="H447" s="439"/>
      <c r="I447" s="439"/>
      <c r="J447" s="439"/>
      <c r="K447" s="439"/>
      <c r="L447" s="439"/>
      <c r="M447" s="439"/>
      <c r="N447" s="439"/>
      <c r="O447" s="439"/>
      <c r="P447" s="439"/>
      <c r="AM447" s="438"/>
      <c r="AN447" s="438"/>
      <c r="AO447" s="438"/>
      <c r="AP447" s="438"/>
    </row>
    <row r="448" spans="1:42" x14ac:dyDescent="0.15">
      <c r="A448" s="439"/>
      <c r="B448" s="440"/>
      <c r="C448" s="441"/>
      <c r="D448" s="439"/>
      <c r="E448" s="439"/>
      <c r="F448" s="439"/>
      <c r="G448" s="442"/>
      <c r="H448" s="439"/>
      <c r="I448" s="439"/>
      <c r="J448" s="439"/>
      <c r="K448" s="439"/>
      <c r="L448" s="439"/>
      <c r="M448" s="439"/>
      <c r="N448" s="439"/>
      <c r="O448" s="439"/>
      <c r="P448" s="439"/>
      <c r="AM448" s="438"/>
      <c r="AN448" s="438"/>
      <c r="AO448" s="438"/>
      <c r="AP448" s="438"/>
    </row>
    <row r="449" spans="1:42" x14ac:dyDescent="0.15">
      <c r="A449" s="439"/>
      <c r="B449" s="440"/>
      <c r="C449" s="441"/>
      <c r="D449" s="439"/>
      <c r="E449" s="439"/>
      <c r="F449" s="439"/>
      <c r="G449" s="442"/>
      <c r="H449" s="439"/>
      <c r="I449" s="439"/>
      <c r="J449" s="439"/>
      <c r="K449" s="439"/>
      <c r="L449" s="439"/>
      <c r="M449" s="439"/>
      <c r="N449" s="439"/>
      <c r="O449" s="439"/>
      <c r="P449" s="439"/>
      <c r="AM449" s="438"/>
      <c r="AN449" s="438"/>
      <c r="AO449" s="438"/>
      <c r="AP449" s="438"/>
    </row>
    <row r="450" spans="1:42" x14ac:dyDescent="0.15">
      <c r="A450" s="439"/>
      <c r="B450" s="440"/>
      <c r="C450" s="441"/>
      <c r="D450" s="439"/>
      <c r="E450" s="439"/>
      <c r="F450" s="439"/>
      <c r="G450" s="442"/>
      <c r="H450" s="439"/>
      <c r="I450" s="439"/>
      <c r="J450" s="439"/>
      <c r="K450" s="439"/>
      <c r="L450" s="439"/>
      <c r="M450" s="439"/>
      <c r="N450" s="439"/>
      <c r="O450" s="439"/>
      <c r="P450" s="439"/>
      <c r="AM450" s="438"/>
      <c r="AN450" s="438"/>
      <c r="AO450" s="438"/>
      <c r="AP450" s="438"/>
    </row>
    <row r="451" spans="1:42" x14ac:dyDescent="0.15">
      <c r="A451" s="439"/>
      <c r="B451" s="440"/>
      <c r="C451" s="441"/>
      <c r="D451" s="439"/>
      <c r="E451" s="439"/>
      <c r="F451" s="439"/>
      <c r="G451" s="442"/>
      <c r="H451" s="439"/>
      <c r="I451" s="439"/>
      <c r="J451" s="439"/>
      <c r="K451" s="439"/>
      <c r="L451" s="439"/>
      <c r="M451" s="439"/>
      <c r="N451" s="439"/>
      <c r="O451" s="439"/>
      <c r="P451" s="439"/>
      <c r="AM451" s="438"/>
      <c r="AN451" s="438"/>
      <c r="AO451" s="438"/>
      <c r="AP451" s="438"/>
    </row>
    <row r="452" spans="1:42" x14ac:dyDescent="0.15">
      <c r="A452" s="439"/>
      <c r="B452" s="440"/>
      <c r="C452" s="441"/>
      <c r="D452" s="439"/>
      <c r="E452" s="439"/>
      <c r="F452" s="439"/>
      <c r="G452" s="442"/>
      <c r="H452" s="439"/>
      <c r="I452" s="439"/>
      <c r="J452" s="439"/>
      <c r="K452" s="439"/>
      <c r="L452" s="439"/>
      <c r="M452" s="439"/>
      <c r="N452" s="439"/>
      <c r="O452" s="439"/>
      <c r="P452" s="439"/>
      <c r="AM452" s="438"/>
      <c r="AN452" s="438"/>
      <c r="AO452" s="438"/>
      <c r="AP452" s="438"/>
    </row>
    <row r="453" spans="1:42" x14ac:dyDescent="0.15">
      <c r="A453" s="439"/>
      <c r="B453" s="440"/>
      <c r="C453" s="441"/>
      <c r="D453" s="439"/>
      <c r="E453" s="439"/>
      <c r="F453" s="439"/>
      <c r="G453" s="442"/>
      <c r="H453" s="439"/>
      <c r="I453" s="439"/>
      <c r="J453" s="439"/>
      <c r="K453" s="439"/>
      <c r="L453" s="439"/>
      <c r="M453" s="439"/>
      <c r="N453" s="439"/>
      <c r="O453" s="439"/>
      <c r="P453" s="439"/>
      <c r="AM453" s="438"/>
      <c r="AN453" s="438"/>
      <c r="AO453" s="438"/>
      <c r="AP453" s="438"/>
    </row>
    <row r="454" spans="1:42" x14ac:dyDescent="0.15">
      <c r="A454" s="439"/>
      <c r="B454" s="440"/>
      <c r="C454" s="441"/>
      <c r="D454" s="439"/>
      <c r="E454" s="439"/>
      <c r="F454" s="439"/>
      <c r="G454" s="442"/>
      <c r="H454" s="439"/>
      <c r="I454" s="439"/>
      <c r="J454" s="439"/>
      <c r="K454" s="439"/>
      <c r="L454" s="439"/>
      <c r="M454" s="439"/>
      <c r="N454" s="439"/>
      <c r="O454" s="439"/>
      <c r="P454" s="439"/>
      <c r="AM454" s="438"/>
      <c r="AN454" s="438"/>
      <c r="AO454" s="438"/>
      <c r="AP454" s="438"/>
    </row>
    <row r="455" spans="1:42" x14ac:dyDescent="0.15">
      <c r="A455" s="439"/>
      <c r="B455" s="440"/>
      <c r="C455" s="441"/>
      <c r="D455" s="439"/>
      <c r="E455" s="439"/>
      <c r="F455" s="439"/>
      <c r="G455" s="442"/>
      <c r="H455" s="439"/>
      <c r="I455" s="439"/>
      <c r="J455" s="439"/>
      <c r="K455" s="439"/>
      <c r="L455" s="439"/>
      <c r="M455" s="439"/>
      <c r="N455" s="439"/>
      <c r="O455" s="439"/>
      <c r="P455" s="439"/>
      <c r="AM455" s="438"/>
      <c r="AN455" s="438"/>
      <c r="AO455" s="438"/>
      <c r="AP455" s="438"/>
    </row>
    <row r="456" spans="1:42" x14ac:dyDescent="0.15">
      <c r="A456" s="439"/>
      <c r="B456" s="440"/>
      <c r="C456" s="441"/>
      <c r="D456" s="439"/>
      <c r="E456" s="439"/>
      <c r="F456" s="439"/>
      <c r="G456" s="442"/>
      <c r="H456" s="439"/>
      <c r="I456" s="439"/>
      <c r="J456" s="439"/>
      <c r="K456" s="439"/>
      <c r="L456" s="439"/>
      <c r="M456" s="439"/>
      <c r="N456" s="439"/>
      <c r="O456" s="439"/>
      <c r="P456" s="439"/>
      <c r="AM456" s="438"/>
      <c r="AN456" s="438"/>
      <c r="AO456" s="438"/>
      <c r="AP456" s="438"/>
    </row>
    <row r="457" spans="1:42" x14ac:dyDescent="0.15">
      <c r="A457" s="439"/>
      <c r="B457" s="440"/>
      <c r="C457" s="441"/>
      <c r="D457" s="439"/>
      <c r="E457" s="439"/>
      <c r="F457" s="439"/>
      <c r="G457" s="442"/>
      <c r="H457" s="439"/>
      <c r="I457" s="439"/>
      <c r="J457" s="439"/>
      <c r="K457" s="439"/>
      <c r="L457" s="439"/>
      <c r="M457" s="439"/>
      <c r="N457" s="439"/>
      <c r="O457" s="439"/>
      <c r="P457" s="439"/>
      <c r="AM457" s="438"/>
      <c r="AN457" s="438"/>
      <c r="AO457" s="438"/>
      <c r="AP457" s="438"/>
    </row>
    <row r="458" spans="1:42" x14ac:dyDescent="0.15">
      <c r="A458" s="439"/>
      <c r="B458" s="440"/>
      <c r="C458" s="441"/>
      <c r="D458" s="439"/>
      <c r="E458" s="439"/>
      <c r="F458" s="439"/>
      <c r="G458" s="442"/>
      <c r="H458" s="439"/>
      <c r="I458" s="439"/>
      <c r="J458" s="439"/>
      <c r="K458" s="439"/>
      <c r="L458" s="439"/>
      <c r="M458" s="439"/>
      <c r="N458" s="439"/>
      <c r="O458" s="439"/>
      <c r="P458" s="439"/>
      <c r="AM458" s="438"/>
      <c r="AN458" s="438"/>
      <c r="AO458" s="438"/>
      <c r="AP458" s="438"/>
    </row>
    <row r="459" spans="1:42" x14ac:dyDescent="0.15">
      <c r="A459" s="439"/>
      <c r="B459" s="440"/>
      <c r="C459" s="441"/>
      <c r="D459" s="439"/>
      <c r="E459" s="439"/>
      <c r="F459" s="439"/>
      <c r="G459" s="442"/>
      <c r="H459" s="439"/>
      <c r="I459" s="439"/>
      <c r="J459" s="439"/>
      <c r="K459" s="439"/>
      <c r="L459" s="439"/>
      <c r="M459" s="439"/>
      <c r="N459" s="439"/>
      <c r="O459" s="439"/>
      <c r="P459" s="439"/>
      <c r="AM459" s="438"/>
      <c r="AN459" s="438"/>
      <c r="AO459" s="438"/>
      <c r="AP459" s="438"/>
    </row>
    <row r="460" spans="1:42" x14ac:dyDescent="0.15">
      <c r="A460" s="439"/>
      <c r="B460" s="440"/>
      <c r="C460" s="441"/>
      <c r="D460" s="439"/>
      <c r="E460" s="439"/>
      <c r="F460" s="439"/>
      <c r="G460" s="442"/>
      <c r="H460" s="439"/>
      <c r="I460" s="439"/>
      <c r="J460" s="439"/>
      <c r="K460" s="439"/>
      <c r="L460" s="439"/>
      <c r="M460" s="439"/>
      <c r="N460" s="439"/>
      <c r="O460" s="439"/>
      <c r="P460" s="439"/>
      <c r="AM460" s="438"/>
      <c r="AN460" s="438"/>
      <c r="AO460" s="438"/>
      <c r="AP460" s="438"/>
    </row>
    <row r="461" spans="1:42" x14ac:dyDescent="0.15">
      <c r="A461" s="439"/>
      <c r="B461" s="440"/>
      <c r="C461" s="441"/>
      <c r="D461" s="439"/>
      <c r="E461" s="439"/>
      <c r="F461" s="439"/>
      <c r="G461" s="442"/>
      <c r="H461" s="439"/>
      <c r="I461" s="439"/>
      <c r="J461" s="439"/>
      <c r="K461" s="439"/>
      <c r="L461" s="439"/>
      <c r="M461" s="439"/>
      <c r="N461" s="439"/>
      <c r="O461" s="439"/>
      <c r="P461" s="439"/>
      <c r="AM461" s="438"/>
      <c r="AN461" s="438"/>
      <c r="AO461" s="438"/>
      <c r="AP461" s="438"/>
    </row>
    <row r="462" spans="1:42" x14ac:dyDescent="0.15">
      <c r="A462" s="439"/>
      <c r="B462" s="440"/>
      <c r="C462" s="441"/>
      <c r="D462" s="439"/>
      <c r="E462" s="439"/>
      <c r="F462" s="439"/>
      <c r="G462" s="442"/>
      <c r="H462" s="439"/>
      <c r="I462" s="439"/>
      <c r="J462" s="439"/>
      <c r="K462" s="439"/>
      <c r="L462" s="439"/>
      <c r="M462" s="439"/>
      <c r="N462" s="439"/>
      <c r="O462" s="439"/>
      <c r="P462" s="439"/>
      <c r="AM462" s="438"/>
      <c r="AN462" s="438"/>
      <c r="AO462" s="438"/>
      <c r="AP462" s="438"/>
    </row>
    <row r="463" spans="1:42" x14ac:dyDescent="0.15">
      <c r="A463" s="439"/>
      <c r="B463" s="440"/>
      <c r="C463" s="441"/>
      <c r="D463" s="439"/>
      <c r="E463" s="439"/>
      <c r="F463" s="439"/>
      <c r="G463" s="442"/>
      <c r="H463" s="439"/>
      <c r="I463" s="439"/>
      <c r="J463" s="439"/>
      <c r="K463" s="439"/>
      <c r="L463" s="439"/>
      <c r="M463" s="439"/>
      <c r="N463" s="439"/>
      <c r="O463" s="439"/>
      <c r="P463" s="439"/>
      <c r="AM463" s="438"/>
      <c r="AN463" s="438"/>
      <c r="AO463" s="438"/>
      <c r="AP463" s="438"/>
    </row>
    <row r="464" spans="1:42" x14ac:dyDescent="0.15">
      <c r="A464" s="439"/>
      <c r="B464" s="440"/>
      <c r="C464" s="441"/>
      <c r="D464" s="439"/>
      <c r="E464" s="439"/>
      <c r="F464" s="439"/>
      <c r="G464" s="442"/>
      <c r="H464" s="439"/>
      <c r="I464" s="439"/>
      <c r="J464" s="439"/>
      <c r="K464" s="439"/>
      <c r="L464" s="439"/>
      <c r="M464" s="439"/>
      <c r="N464" s="439"/>
      <c r="O464" s="439"/>
      <c r="P464" s="439"/>
      <c r="AM464" s="438"/>
      <c r="AN464" s="438"/>
      <c r="AO464" s="438"/>
      <c r="AP464" s="438"/>
    </row>
    <row r="465" spans="1:42" x14ac:dyDescent="0.15">
      <c r="A465" s="439"/>
      <c r="B465" s="440"/>
      <c r="C465" s="441"/>
      <c r="D465" s="439"/>
      <c r="E465" s="439"/>
      <c r="F465" s="439"/>
      <c r="G465" s="442"/>
      <c r="H465" s="439"/>
      <c r="I465" s="439"/>
      <c r="J465" s="439"/>
      <c r="K465" s="439"/>
      <c r="L465" s="439"/>
      <c r="M465" s="439"/>
      <c r="N465" s="439"/>
      <c r="O465" s="439"/>
      <c r="P465" s="439"/>
      <c r="AM465" s="438"/>
      <c r="AN465" s="438"/>
      <c r="AO465" s="438"/>
      <c r="AP465" s="438"/>
    </row>
    <row r="466" spans="1:42" x14ac:dyDescent="0.15">
      <c r="A466" s="439"/>
      <c r="B466" s="440"/>
      <c r="C466" s="441"/>
      <c r="D466" s="439"/>
      <c r="E466" s="439"/>
      <c r="F466" s="439"/>
      <c r="G466" s="442"/>
      <c r="H466" s="439"/>
      <c r="I466" s="439"/>
      <c r="J466" s="439"/>
      <c r="K466" s="439"/>
      <c r="L466" s="439"/>
      <c r="M466" s="439"/>
      <c r="N466" s="439"/>
      <c r="O466" s="439"/>
      <c r="P466" s="439"/>
      <c r="AM466" s="438"/>
      <c r="AN466" s="438"/>
      <c r="AO466" s="438"/>
      <c r="AP466" s="438"/>
    </row>
    <row r="467" spans="1:42" x14ac:dyDescent="0.15">
      <c r="A467" s="439"/>
      <c r="B467" s="440"/>
      <c r="C467" s="441"/>
      <c r="D467" s="439"/>
      <c r="E467" s="439"/>
      <c r="F467" s="439"/>
      <c r="G467" s="442"/>
      <c r="H467" s="439"/>
      <c r="I467" s="439"/>
      <c r="J467" s="439"/>
      <c r="K467" s="439"/>
      <c r="L467" s="439"/>
      <c r="M467" s="439"/>
      <c r="N467" s="439"/>
      <c r="O467" s="439"/>
      <c r="P467" s="439"/>
      <c r="AM467" s="438"/>
      <c r="AN467" s="438"/>
      <c r="AO467" s="438"/>
      <c r="AP467" s="438"/>
    </row>
    <row r="468" spans="1:42" x14ac:dyDescent="0.15">
      <c r="A468" s="439"/>
      <c r="B468" s="440"/>
      <c r="C468" s="441"/>
      <c r="D468" s="439"/>
      <c r="E468" s="439"/>
      <c r="F468" s="439"/>
      <c r="G468" s="442"/>
      <c r="H468" s="439"/>
      <c r="I468" s="439"/>
      <c r="J468" s="439"/>
      <c r="K468" s="439"/>
      <c r="L468" s="439"/>
      <c r="M468" s="439"/>
      <c r="N468" s="439"/>
      <c r="O468" s="439"/>
      <c r="P468" s="439"/>
      <c r="AM468" s="438"/>
      <c r="AN468" s="438"/>
      <c r="AO468" s="438"/>
      <c r="AP468" s="438"/>
    </row>
    <row r="469" spans="1:42" x14ac:dyDescent="0.15">
      <c r="A469" s="439"/>
      <c r="B469" s="440"/>
      <c r="C469" s="441"/>
      <c r="D469" s="439"/>
      <c r="E469" s="439"/>
      <c r="F469" s="439"/>
      <c r="G469" s="442"/>
      <c r="H469" s="439"/>
      <c r="I469" s="439"/>
      <c r="J469" s="439"/>
      <c r="K469" s="439"/>
      <c r="L469" s="439"/>
      <c r="M469" s="439"/>
      <c r="N469" s="439"/>
      <c r="O469" s="439"/>
      <c r="P469" s="439"/>
      <c r="AM469" s="438"/>
      <c r="AN469" s="438"/>
      <c r="AO469" s="438"/>
      <c r="AP469" s="438"/>
    </row>
    <row r="470" spans="1:42" x14ac:dyDescent="0.15">
      <c r="A470" s="439"/>
      <c r="B470" s="440"/>
      <c r="C470" s="441"/>
      <c r="D470" s="439"/>
      <c r="E470" s="439"/>
      <c r="F470" s="439"/>
      <c r="G470" s="442"/>
      <c r="H470" s="439"/>
      <c r="I470" s="439"/>
      <c r="J470" s="439"/>
      <c r="K470" s="439"/>
      <c r="L470" s="439"/>
      <c r="M470" s="439"/>
      <c r="N470" s="439"/>
      <c r="O470" s="439"/>
      <c r="P470" s="439"/>
      <c r="AM470" s="438"/>
      <c r="AN470" s="438"/>
      <c r="AO470" s="438"/>
      <c r="AP470" s="438"/>
    </row>
    <row r="471" spans="1:42" x14ac:dyDescent="0.15">
      <c r="A471" s="439"/>
      <c r="B471" s="440"/>
      <c r="C471" s="441"/>
      <c r="D471" s="439"/>
      <c r="E471" s="439"/>
      <c r="F471" s="439"/>
      <c r="G471" s="442"/>
      <c r="H471" s="439"/>
      <c r="I471" s="439"/>
      <c r="J471" s="439"/>
      <c r="K471" s="439"/>
      <c r="L471" s="439"/>
      <c r="M471" s="439"/>
      <c r="N471" s="439"/>
      <c r="O471" s="439"/>
      <c r="P471" s="439"/>
      <c r="AM471" s="438"/>
      <c r="AN471" s="438"/>
      <c r="AO471" s="438"/>
      <c r="AP471" s="438"/>
    </row>
    <row r="472" spans="1:42" x14ac:dyDescent="0.15">
      <c r="A472" s="439"/>
      <c r="B472" s="440"/>
      <c r="C472" s="441"/>
      <c r="D472" s="439"/>
      <c r="E472" s="439"/>
      <c r="F472" s="439"/>
      <c r="G472" s="442"/>
      <c r="H472" s="439"/>
      <c r="I472" s="439"/>
      <c r="J472" s="439"/>
      <c r="K472" s="439"/>
      <c r="L472" s="439"/>
      <c r="M472" s="439"/>
      <c r="N472" s="439"/>
      <c r="O472" s="439"/>
      <c r="P472" s="439"/>
      <c r="AM472" s="438"/>
      <c r="AN472" s="438"/>
      <c r="AO472" s="438"/>
      <c r="AP472" s="438"/>
    </row>
    <row r="473" spans="1:42" x14ac:dyDescent="0.15">
      <c r="A473" s="439"/>
      <c r="B473" s="440"/>
      <c r="C473" s="441"/>
      <c r="D473" s="439"/>
      <c r="E473" s="439"/>
      <c r="F473" s="439"/>
      <c r="G473" s="442"/>
      <c r="H473" s="439"/>
      <c r="I473" s="439"/>
      <c r="J473" s="439"/>
      <c r="K473" s="439"/>
      <c r="L473" s="439"/>
      <c r="M473" s="439"/>
      <c r="N473" s="439"/>
      <c r="O473" s="439"/>
      <c r="P473" s="439"/>
      <c r="AM473" s="438"/>
      <c r="AN473" s="438"/>
      <c r="AO473" s="438"/>
      <c r="AP473" s="438"/>
    </row>
    <row r="474" spans="1:42" x14ac:dyDescent="0.15">
      <c r="A474" s="439"/>
      <c r="B474" s="440"/>
      <c r="C474" s="441"/>
      <c r="D474" s="439"/>
      <c r="E474" s="439"/>
      <c r="F474" s="439"/>
      <c r="G474" s="442"/>
      <c r="H474" s="439"/>
      <c r="I474" s="439"/>
      <c r="J474" s="439"/>
      <c r="K474" s="439"/>
      <c r="L474" s="439"/>
      <c r="M474" s="439"/>
      <c r="N474" s="439"/>
      <c r="O474" s="439"/>
      <c r="P474" s="439"/>
      <c r="AM474" s="438"/>
      <c r="AN474" s="438"/>
      <c r="AO474" s="438"/>
      <c r="AP474" s="438"/>
    </row>
    <row r="475" spans="1:42" x14ac:dyDescent="0.15">
      <c r="A475" s="439"/>
      <c r="B475" s="440"/>
      <c r="C475" s="441"/>
      <c r="D475" s="439"/>
      <c r="E475" s="439"/>
      <c r="F475" s="439"/>
      <c r="G475" s="442"/>
      <c r="H475" s="439"/>
      <c r="I475" s="439"/>
      <c r="J475" s="439"/>
      <c r="K475" s="439"/>
      <c r="L475" s="439"/>
      <c r="M475" s="439"/>
      <c r="N475" s="439"/>
      <c r="O475" s="439"/>
      <c r="P475" s="439"/>
      <c r="AM475" s="438"/>
      <c r="AN475" s="438"/>
      <c r="AO475" s="438"/>
      <c r="AP475" s="438"/>
    </row>
    <row r="476" spans="1:42" x14ac:dyDescent="0.15">
      <c r="A476" s="439"/>
      <c r="B476" s="440"/>
      <c r="C476" s="441"/>
      <c r="D476" s="439"/>
      <c r="E476" s="439"/>
      <c r="F476" s="439"/>
      <c r="G476" s="442"/>
      <c r="H476" s="439"/>
      <c r="I476" s="439"/>
      <c r="J476" s="439"/>
      <c r="K476" s="439"/>
      <c r="L476" s="439"/>
      <c r="M476" s="439"/>
      <c r="N476" s="439"/>
      <c r="O476" s="439"/>
      <c r="P476" s="439"/>
      <c r="AM476" s="438"/>
      <c r="AN476" s="438"/>
      <c r="AO476" s="438"/>
      <c r="AP476" s="438"/>
    </row>
    <row r="477" spans="1:42" x14ac:dyDescent="0.15">
      <c r="A477" s="439"/>
      <c r="B477" s="440"/>
      <c r="C477" s="441"/>
      <c r="D477" s="439"/>
      <c r="E477" s="439"/>
      <c r="F477" s="439"/>
      <c r="G477" s="442"/>
      <c r="H477" s="439"/>
      <c r="I477" s="439"/>
      <c r="J477" s="439"/>
      <c r="K477" s="439"/>
      <c r="L477" s="439"/>
      <c r="M477" s="439"/>
      <c r="N477" s="439"/>
      <c r="O477" s="439"/>
      <c r="P477" s="439"/>
      <c r="AM477" s="438"/>
      <c r="AN477" s="438"/>
      <c r="AO477" s="438"/>
      <c r="AP477" s="438"/>
    </row>
    <row r="478" spans="1:42" x14ac:dyDescent="0.15">
      <c r="A478" s="439"/>
      <c r="B478" s="440"/>
      <c r="C478" s="441"/>
      <c r="D478" s="439"/>
      <c r="E478" s="439"/>
      <c r="F478" s="439"/>
      <c r="G478" s="442"/>
      <c r="H478" s="439"/>
      <c r="I478" s="439"/>
      <c r="J478" s="439"/>
      <c r="K478" s="439"/>
      <c r="L478" s="439"/>
      <c r="M478" s="439"/>
      <c r="N478" s="439"/>
      <c r="O478" s="439"/>
      <c r="P478" s="439"/>
      <c r="AM478" s="438"/>
      <c r="AN478" s="438"/>
      <c r="AO478" s="438"/>
      <c r="AP478" s="438"/>
    </row>
    <row r="479" spans="1:42" x14ac:dyDescent="0.15">
      <c r="A479" s="439"/>
      <c r="B479" s="440"/>
      <c r="C479" s="441"/>
      <c r="D479" s="439"/>
      <c r="E479" s="439"/>
      <c r="F479" s="439"/>
      <c r="G479" s="442"/>
      <c r="H479" s="439"/>
      <c r="I479" s="439"/>
      <c r="J479" s="439"/>
      <c r="K479" s="439"/>
      <c r="L479" s="439"/>
      <c r="M479" s="439"/>
      <c r="N479" s="439"/>
      <c r="O479" s="439"/>
      <c r="P479" s="439"/>
      <c r="AM479" s="438"/>
      <c r="AN479" s="438"/>
      <c r="AO479" s="438"/>
      <c r="AP479" s="438"/>
    </row>
    <row r="480" spans="1:42" x14ac:dyDescent="0.15">
      <c r="A480" s="439"/>
      <c r="B480" s="440"/>
      <c r="C480" s="441"/>
      <c r="D480" s="439"/>
      <c r="E480" s="439"/>
      <c r="F480" s="439"/>
      <c r="G480" s="442"/>
      <c r="H480" s="439"/>
      <c r="I480" s="439"/>
      <c r="J480" s="439"/>
      <c r="K480" s="439"/>
      <c r="L480" s="439"/>
      <c r="M480" s="439"/>
      <c r="N480" s="439"/>
      <c r="O480" s="439"/>
      <c r="P480" s="439"/>
      <c r="AM480" s="438"/>
      <c r="AN480" s="438"/>
      <c r="AO480" s="438"/>
      <c r="AP480" s="438"/>
    </row>
    <row r="481" spans="1:42" x14ac:dyDescent="0.15">
      <c r="A481" s="439"/>
      <c r="B481" s="440"/>
      <c r="C481" s="441"/>
      <c r="D481" s="439"/>
      <c r="E481" s="439"/>
      <c r="F481" s="439"/>
      <c r="G481" s="442"/>
      <c r="H481" s="439"/>
      <c r="I481" s="439"/>
      <c r="J481" s="439"/>
      <c r="K481" s="439"/>
      <c r="L481" s="439"/>
      <c r="M481" s="439"/>
      <c r="N481" s="439"/>
      <c r="O481" s="439"/>
      <c r="P481" s="439"/>
      <c r="AM481" s="438"/>
      <c r="AN481" s="438"/>
      <c r="AO481" s="438"/>
      <c r="AP481" s="438"/>
    </row>
    <row r="482" spans="1:42" x14ac:dyDescent="0.15">
      <c r="A482" s="439"/>
      <c r="B482" s="440"/>
      <c r="C482" s="441"/>
      <c r="D482" s="439"/>
      <c r="E482" s="439"/>
      <c r="F482" s="439"/>
      <c r="G482" s="442"/>
      <c r="H482" s="439"/>
      <c r="I482" s="439"/>
      <c r="J482" s="439"/>
      <c r="K482" s="439"/>
      <c r="L482" s="439"/>
      <c r="M482" s="439"/>
      <c r="N482" s="439"/>
      <c r="O482" s="439"/>
      <c r="P482" s="439"/>
      <c r="AM482" s="438"/>
      <c r="AN482" s="438"/>
      <c r="AO482" s="438"/>
      <c r="AP482" s="438"/>
    </row>
    <row r="483" spans="1:42" x14ac:dyDescent="0.15">
      <c r="A483" s="439"/>
      <c r="B483" s="440"/>
      <c r="C483" s="441"/>
      <c r="D483" s="439"/>
      <c r="E483" s="439"/>
      <c r="F483" s="439"/>
      <c r="G483" s="442"/>
      <c r="H483" s="439"/>
      <c r="I483" s="439"/>
      <c r="J483" s="439"/>
      <c r="K483" s="439"/>
      <c r="L483" s="439"/>
      <c r="M483" s="439"/>
      <c r="N483" s="439"/>
      <c r="O483" s="439"/>
      <c r="P483" s="439"/>
      <c r="AM483" s="438"/>
      <c r="AN483" s="438"/>
      <c r="AO483" s="438"/>
      <c r="AP483" s="438"/>
    </row>
    <row r="484" spans="1:42" x14ac:dyDescent="0.15">
      <c r="A484" s="439"/>
      <c r="B484" s="440"/>
      <c r="C484" s="441"/>
      <c r="D484" s="439"/>
      <c r="E484" s="439"/>
      <c r="F484" s="439"/>
      <c r="G484" s="442"/>
      <c r="H484" s="439"/>
      <c r="I484" s="439"/>
      <c r="J484" s="439"/>
      <c r="K484" s="439"/>
      <c r="L484" s="439"/>
      <c r="M484" s="439"/>
      <c r="N484" s="439"/>
      <c r="O484" s="439"/>
      <c r="P484" s="439"/>
      <c r="AM484" s="438"/>
      <c r="AN484" s="438"/>
      <c r="AO484" s="438"/>
      <c r="AP484" s="438"/>
    </row>
    <row r="485" spans="1:42" x14ac:dyDescent="0.15">
      <c r="A485" s="439"/>
      <c r="B485" s="440"/>
      <c r="C485" s="441"/>
      <c r="D485" s="439"/>
      <c r="E485" s="439"/>
      <c r="F485" s="439"/>
      <c r="G485" s="442"/>
      <c r="H485" s="439"/>
      <c r="I485" s="439"/>
      <c r="J485" s="439"/>
      <c r="K485" s="439"/>
      <c r="L485" s="439"/>
      <c r="M485" s="439"/>
      <c r="N485" s="439"/>
      <c r="O485" s="439"/>
      <c r="P485" s="439"/>
      <c r="AM485" s="438"/>
      <c r="AN485" s="438"/>
      <c r="AO485" s="438"/>
      <c r="AP485" s="438"/>
    </row>
    <row r="486" spans="1:42" x14ac:dyDescent="0.15">
      <c r="A486" s="439"/>
      <c r="B486" s="440"/>
      <c r="C486" s="441"/>
      <c r="D486" s="439"/>
      <c r="E486" s="439"/>
      <c r="F486" s="439"/>
      <c r="G486" s="442"/>
      <c r="H486" s="439"/>
      <c r="I486" s="439"/>
      <c r="J486" s="439"/>
      <c r="K486" s="439"/>
      <c r="L486" s="439"/>
      <c r="M486" s="439"/>
      <c r="N486" s="439"/>
      <c r="O486" s="439"/>
      <c r="P486" s="439"/>
      <c r="AM486" s="438"/>
      <c r="AN486" s="438"/>
      <c r="AO486" s="438"/>
      <c r="AP486" s="438"/>
    </row>
    <row r="487" spans="1:42" x14ac:dyDescent="0.15">
      <c r="A487" s="439"/>
      <c r="B487" s="440"/>
      <c r="C487" s="441"/>
      <c r="D487" s="439"/>
      <c r="E487" s="439"/>
      <c r="F487" s="439"/>
      <c r="G487" s="442"/>
      <c r="H487" s="439"/>
      <c r="I487" s="439"/>
      <c r="J487" s="439"/>
      <c r="K487" s="439"/>
      <c r="L487" s="439"/>
      <c r="M487" s="439"/>
      <c r="N487" s="439"/>
      <c r="O487" s="439"/>
      <c r="P487" s="439"/>
      <c r="AM487" s="438"/>
      <c r="AN487" s="438"/>
      <c r="AO487" s="438"/>
      <c r="AP487" s="438"/>
    </row>
    <row r="488" spans="1:42" x14ac:dyDescent="0.15">
      <c r="A488" s="439"/>
      <c r="B488" s="440"/>
      <c r="C488" s="441"/>
      <c r="D488" s="439"/>
      <c r="E488" s="439"/>
      <c r="F488" s="439"/>
      <c r="G488" s="442"/>
      <c r="H488" s="439"/>
      <c r="I488" s="439"/>
      <c r="J488" s="439"/>
      <c r="K488" s="439"/>
      <c r="L488" s="439"/>
      <c r="M488" s="439"/>
      <c r="N488" s="439"/>
      <c r="O488" s="439"/>
      <c r="P488" s="439"/>
      <c r="AM488" s="438"/>
      <c r="AN488" s="438"/>
      <c r="AO488" s="438"/>
      <c r="AP488" s="438"/>
    </row>
    <row r="489" spans="1:42" x14ac:dyDescent="0.15">
      <c r="A489" s="439"/>
      <c r="B489" s="440"/>
      <c r="C489" s="441"/>
      <c r="D489" s="439"/>
      <c r="E489" s="439"/>
      <c r="F489" s="439"/>
      <c r="G489" s="442"/>
      <c r="H489" s="439"/>
      <c r="I489" s="439"/>
      <c r="J489" s="439"/>
      <c r="K489" s="439"/>
      <c r="L489" s="439"/>
      <c r="M489" s="439"/>
      <c r="N489" s="439"/>
      <c r="O489" s="439"/>
      <c r="P489" s="439"/>
      <c r="AM489" s="438"/>
      <c r="AN489" s="438"/>
      <c r="AO489" s="438"/>
      <c r="AP489" s="438"/>
    </row>
    <row r="490" spans="1:42" x14ac:dyDescent="0.15">
      <c r="A490" s="439"/>
      <c r="B490" s="440"/>
      <c r="C490" s="441"/>
      <c r="D490" s="439"/>
      <c r="E490" s="439"/>
      <c r="F490" s="439"/>
      <c r="G490" s="442"/>
      <c r="H490" s="439"/>
      <c r="I490" s="439"/>
      <c r="J490" s="439"/>
      <c r="K490" s="439"/>
      <c r="L490" s="439"/>
      <c r="M490" s="439"/>
      <c r="N490" s="439"/>
      <c r="O490" s="439"/>
      <c r="P490" s="439"/>
      <c r="AM490" s="438"/>
      <c r="AN490" s="438"/>
      <c r="AO490" s="438"/>
      <c r="AP490" s="438"/>
    </row>
    <row r="491" spans="1:42" x14ac:dyDescent="0.15">
      <c r="A491" s="439"/>
      <c r="B491" s="440"/>
      <c r="C491" s="441"/>
      <c r="D491" s="439"/>
      <c r="E491" s="439"/>
      <c r="F491" s="439"/>
      <c r="G491" s="442"/>
      <c r="H491" s="439"/>
      <c r="I491" s="439"/>
      <c r="J491" s="439"/>
      <c r="K491" s="439"/>
      <c r="L491" s="439"/>
      <c r="M491" s="439"/>
      <c r="N491" s="439"/>
      <c r="O491" s="439"/>
      <c r="P491" s="439"/>
      <c r="AM491" s="438"/>
      <c r="AN491" s="438"/>
      <c r="AO491" s="438"/>
      <c r="AP491" s="438"/>
    </row>
    <row r="492" spans="1:42" x14ac:dyDescent="0.15">
      <c r="A492" s="439"/>
      <c r="B492" s="440"/>
      <c r="C492" s="441"/>
      <c r="D492" s="439"/>
      <c r="E492" s="439"/>
      <c r="F492" s="439"/>
      <c r="G492" s="442"/>
      <c r="H492" s="439"/>
      <c r="I492" s="439"/>
      <c r="J492" s="439"/>
      <c r="K492" s="439"/>
      <c r="L492" s="439"/>
      <c r="M492" s="439"/>
      <c r="N492" s="439"/>
      <c r="O492" s="439"/>
      <c r="P492" s="439"/>
      <c r="AM492" s="438"/>
      <c r="AN492" s="438"/>
      <c r="AO492" s="438"/>
      <c r="AP492" s="438"/>
    </row>
    <row r="493" spans="1:42" x14ac:dyDescent="0.15">
      <c r="A493" s="439"/>
      <c r="B493" s="440"/>
      <c r="C493" s="441"/>
      <c r="D493" s="439"/>
      <c r="E493" s="439"/>
      <c r="F493" s="439"/>
      <c r="G493" s="442"/>
      <c r="H493" s="439"/>
      <c r="I493" s="439"/>
      <c r="J493" s="439"/>
      <c r="K493" s="439"/>
      <c r="L493" s="439"/>
      <c r="M493" s="439"/>
      <c r="N493" s="439"/>
      <c r="O493" s="439"/>
      <c r="P493" s="439"/>
      <c r="AM493" s="438"/>
      <c r="AN493" s="438"/>
      <c r="AO493" s="438"/>
      <c r="AP493" s="438"/>
    </row>
    <row r="494" spans="1:42" x14ac:dyDescent="0.15">
      <c r="A494" s="439"/>
      <c r="B494" s="440"/>
      <c r="C494" s="441"/>
      <c r="D494" s="439"/>
      <c r="E494" s="439"/>
      <c r="F494" s="439"/>
      <c r="G494" s="442"/>
      <c r="H494" s="439"/>
      <c r="I494" s="439"/>
      <c r="J494" s="439"/>
      <c r="K494" s="439"/>
      <c r="L494" s="439"/>
      <c r="M494" s="439"/>
      <c r="N494" s="439"/>
      <c r="O494" s="439"/>
      <c r="P494" s="439"/>
      <c r="AM494" s="438"/>
      <c r="AN494" s="438"/>
      <c r="AO494" s="438"/>
      <c r="AP494" s="438"/>
    </row>
    <row r="495" spans="1:42" x14ac:dyDescent="0.15">
      <c r="A495" s="439"/>
      <c r="B495" s="440"/>
      <c r="C495" s="441"/>
      <c r="D495" s="439"/>
      <c r="E495" s="439"/>
      <c r="F495" s="439"/>
      <c r="G495" s="442"/>
      <c r="H495" s="439"/>
      <c r="I495" s="439"/>
      <c r="J495" s="439"/>
      <c r="K495" s="439"/>
      <c r="L495" s="439"/>
      <c r="M495" s="439"/>
      <c r="N495" s="439"/>
      <c r="O495" s="439"/>
      <c r="P495" s="439"/>
      <c r="AM495" s="438"/>
      <c r="AN495" s="438"/>
      <c r="AO495" s="438"/>
      <c r="AP495" s="438"/>
    </row>
    <row r="496" spans="1:42" x14ac:dyDescent="0.15">
      <c r="A496" s="439"/>
      <c r="B496" s="440"/>
      <c r="C496" s="441"/>
      <c r="D496" s="439"/>
      <c r="E496" s="439"/>
      <c r="F496" s="439"/>
      <c r="G496" s="442"/>
      <c r="H496" s="439"/>
      <c r="I496" s="439"/>
      <c r="J496" s="439"/>
      <c r="K496" s="439"/>
      <c r="L496" s="439"/>
      <c r="M496" s="439"/>
      <c r="N496" s="439"/>
      <c r="O496" s="439"/>
      <c r="P496" s="439"/>
      <c r="AM496" s="438"/>
      <c r="AN496" s="438"/>
      <c r="AO496" s="438"/>
      <c r="AP496" s="438"/>
    </row>
    <row r="497" spans="1:42" x14ac:dyDescent="0.15">
      <c r="A497" s="439"/>
      <c r="B497" s="440"/>
      <c r="C497" s="441"/>
      <c r="D497" s="439"/>
      <c r="E497" s="439"/>
      <c r="F497" s="439"/>
      <c r="G497" s="442"/>
      <c r="H497" s="439"/>
      <c r="I497" s="439"/>
      <c r="J497" s="439"/>
      <c r="K497" s="439"/>
      <c r="L497" s="439"/>
      <c r="M497" s="439"/>
      <c r="N497" s="439"/>
      <c r="O497" s="439"/>
      <c r="P497" s="439"/>
      <c r="AM497" s="438"/>
      <c r="AN497" s="438"/>
      <c r="AO497" s="438"/>
      <c r="AP497" s="438"/>
    </row>
    <row r="498" spans="1:42" x14ac:dyDescent="0.15">
      <c r="A498" s="439"/>
      <c r="B498" s="440"/>
      <c r="C498" s="441"/>
      <c r="D498" s="439"/>
      <c r="E498" s="439"/>
      <c r="F498" s="439"/>
      <c r="G498" s="442"/>
      <c r="H498" s="439"/>
      <c r="I498" s="439"/>
      <c r="J498" s="439"/>
      <c r="K498" s="439"/>
      <c r="L498" s="439"/>
      <c r="M498" s="439"/>
      <c r="N498" s="439"/>
      <c r="O498" s="439"/>
      <c r="P498" s="439"/>
      <c r="AM498" s="438"/>
      <c r="AN498" s="438"/>
      <c r="AO498" s="438"/>
      <c r="AP498" s="438"/>
    </row>
    <row r="499" spans="1:42" x14ac:dyDescent="0.15">
      <c r="A499" s="439"/>
      <c r="B499" s="440"/>
      <c r="C499" s="441"/>
      <c r="D499" s="439"/>
      <c r="E499" s="439"/>
      <c r="F499" s="439"/>
      <c r="G499" s="442"/>
      <c r="H499" s="439"/>
      <c r="I499" s="439"/>
      <c r="J499" s="439"/>
      <c r="K499" s="439"/>
      <c r="L499" s="439"/>
      <c r="M499" s="439"/>
      <c r="N499" s="439"/>
      <c r="O499" s="439"/>
      <c r="P499" s="439"/>
      <c r="AM499" s="438"/>
      <c r="AN499" s="438"/>
      <c r="AO499" s="438"/>
      <c r="AP499" s="438"/>
    </row>
    <row r="500" spans="1:42" x14ac:dyDescent="0.15">
      <c r="A500" s="439"/>
      <c r="B500" s="440"/>
      <c r="C500" s="441"/>
      <c r="D500" s="439"/>
      <c r="E500" s="439"/>
      <c r="F500" s="439"/>
      <c r="G500" s="442"/>
      <c r="H500" s="439"/>
      <c r="I500" s="439"/>
      <c r="J500" s="439"/>
      <c r="K500" s="439"/>
      <c r="L500" s="439"/>
      <c r="M500" s="439"/>
      <c r="N500" s="439"/>
      <c r="O500" s="439"/>
      <c r="P500" s="439"/>
      <c r="AM500" s="438"/>
      <c r="AN500" s="438"/>
      <c r="AO500" s="438"/>
      <c r="AP500" s="438"/>
    </row>
    <row r="501" spans="1:42" x14ac:dyDescent="0.15">
      <c r="A501" s="439"/>
      <c r="B501" s="440"/>
      <c r="C501" s="441"/>
      <c r="D501" s="439"/>
      <c r="E501" s="439"/>
      <c r="F501" s="439"/>
      <c r="G501" s="442"/>
      <c r="H501" s="439"/>
      <c r="I501" s="439"/>
      <c r="J501" s="439"/>
      <c r="K501" s="439"/>
      <c r="L501" s="439"/>
      <c r="M501" s="439"/>
      <c r="N501" s="439"/>
      <c r="O501" s="439"/>
      <c r="P501" s="439"/>
      <c r="AM501" s="438"/>
      <c r="AN501" s="438"/>
      <c r="AO501" s="438"/>
      <c r="AP501" s="438"/>
    </row>
    <row r="502" spans="1:42" x14ac:dyDescent="0.15">
      <c r="A502" s="439"/>
      <c r="B502" s="440"/>
      <c r="C502" s="441"/>
      <c r="D502" s="439"/>
      <c r="E502" s="439"/>
      <c r="F502" s="439"/>
      <c r="G502" s="442"/>
      <c r="H502" s="439"/>
      <c r="I502" s="439"/>
      <c r="J502" s="439"/>
      <c r="K502" s="439"/>
      <c r="L502" s="439"/>
      <c r="M502" s="439"/>
      <c r="N502" s="439"/>
      <c r="O502" s="439"/>
      <c r="P502" s="439"/>
      <c r="AM502" s="438"/>
      <c r="AN502" s="438"/>
      <c r="AO502" s="438"/>
      <c r="AP502" s="438"/>
    </row>
    <row r="503" spans="1:42" x14ac:dyDescent="0.15">
      <c r="A503" s="439"/>
      <c r="B503" s="440"/>
      <c r="C503" s="441"/>
      <c r="D503" s="439"/>
      <c r="E503" s="439"/>
      <c r="F503" s="439"/>
      <c r="G503" s="442"/>
      <c r="H503" s="439"/>
      <c r="I503" s="439"/>
      <c r="J503" s="439"/>
      <c r="K503" s="439"/>
      <c r="L503" s="439"/>
      <c r="M503" s="439"/>
      <c r="N503" s="439"/>
      <c r="O503" s="439"/>
      <c r="P503" s="439"/>
      <c r="AM503" s="438"/>
      <c r="AN503" s="438"/>
      <c r="AO503" s="438"/>
      <c r="AP503" s="438"/>
    </row>
    <row r="504" spans="1:42" x14ac:dyDescent="0.15">
      <c r="A504" s="439"/>
      <c r="B504" s="440"/>
      <c r="C504" s="441"/>
      <c r="D504" s="439"/>
      <c r="E504" s="439"/>
      <c r="F504" s="439"/>
      <c r="G504" s="442"/>
      <c r="H504" s="439"/>
      <c r="I504" s="439"/>
      <c r="J504" s="439"/>
      <c r="K504" s="439"/>
      <c r="L504" s="439"/>
      <c r="M504" s="439"/>
      <c r="N504" s="439"/>
      <c r="O504" s="439"/>
      <c r="P504" s="439"/>
      <c r="AM504" s="438"/>
      <c r="AN504" s="438"/>
      <c r="AO504" s="438"/>
      <c r="AP504" s="438"/>
    </row>
    <row r="505" spans="1:42" x14ac:dyDescent="0.15">
      <c r="A505" s="439"/>
      <c r="B505" s="440"/>
      <c r="C505" s="441"/>
      <c r="D505" s="439"/>
      <c r="E505" s="439"/>
      <c r="F505" s="439"/>
      <c r="G505" s="442"/>
      <c r="H505" s="439"/>
      <c r="I505" s="439"/>
      <c r="J505" s="439"/>
      <c r="K505" s="439"/>
      <c r="L505" s="439"/>
      <c r="M505" s="439"/>
      <c r="N505" s="439"/>
      <c r="O505" s="439"/>
      <c r="P505" s="439"/>
      <c r="AM505" s="438"/>
      <c r="AN505" s="438"/>
      <c r="AO505" s="438"/>
      <c r="AP505" s="438"/>
    </row>
    <row r="506" spans="1:42" x14ac:dyDescent="0.15">
      <c r="A506" s="439"/>
      <c r="B506" s="440"/>
      <c r="C506" s="441"/>
      <c r="D506" s="439"/>
      <c r="E506" s="439"/>
      <c r="F506" s="439"/>
      <c r="G506" s="442"/>
      <c r="H506" s="439"/>
      <c r="I506" s="439"/>
      <c r="J506" s="439"/>
      <c r="K506" s="439"/>
      <c r="L506" s="439"/>
      <c r="M506" s="439"/>
      <c r="N506" s="439"/>
      <c r="O506" s="439"/>
      <c r="P506" s="439"/>
      <c r="AM506" s="438"/>
      <c r="AN506" s="438"/>
      <c r="AO506" s="438"/>
      <c r="AP506" s="438"/>
    </row>
    <row r="507" spans="1:42" x14ac:dyDescent="0.15">
      <c r="A507" s="439"/>
      <c r="B507" s="440"/>
      <c r="C507" s="441"/>
      <c r="D507" s="439"/>
      <c r="E507" s="439"/>
      <c r="F507" s="439"/>
      <c r="G507" s="442"/>
      <c r="H507" s="439"/>
      <c r="I507" s="439"/>
      <c r="J507" s="439"/>
      <c r="K507" s="439"/>
      <c r="L507" s="439"/>
      <c r="M507" s="439"/>
      <c r="N507" s="439"/>
      <c r="O507" s="439"/>
      <c r="P507" s="439"/>
      <c r="AM507" s="438"/>
      <c r="AN507" s="438"/>
      <c r="AO507" s="438"/>
      <c r="AP507" s="438"/>
    </row>
    <row r="508" spans="1:42" x14ac:dyDescent="0.15">
      <c r="A508" s="439"/>
      <c r="B508" s="440"/>
      <c r="C508" s="441"/>
      <c r="D508" s="439"/>
      <c r="E508" s="439"/>
      <c r="F508" s="439"/>
      <c r="G508" s="442"/>
      <c r="H508" s="439"/>
      <c r="I508" s="439"/>
      <c r="J508" s="439"/>
      <c r="K508" s="439"/>
      <c r="L508" s="439"/>
      <c r="M508" s="439"/>
      <c r="N508" s="439"/>
      <c r="O508" s="439"/>
      <c r="P508" s="439"/>
      <c r="AM508" s="438"/>
      <c r="AN508" s="438"/>
      <c r="AO508" s="438"/>
      <c r="AP508" s="438"/>
    </row>
    <row r="509" spans="1:42" x14ac:dyDescent="0.15">
      <c r="A509" s="439"/>
      <c r="B509" s="440"/>
      <c r="C509" s="441"/>
      <c r="D509" s="439"/>
      <c r="E509" s="439"/>
      <c r="F509" s="439"/>
      <c r="G509" s="442"/>
      <c r="H509" s="439"/>
      <c r="I509" s="439"/>
      <c r="J509" s="439"/>
      <c r="K509" s="439"/>
      <c r="L509" s="439"/>
      <c r="M509" s="439"/>
      <c r="N509" s="439"/>
      <c r="O509" s="439"/>
      <c r="P509" s="439"/>
      <c r="AM509" s="438"/>
      <c r="AN509" s="438"/>
      <c r="AO509" s="438"/>
      <c r="AP509" s="438"/>
    </row>
    <row r="510" spans="1:42" x14ac:dyDescent="0.15">
      <c r="A510" s="439"/>
      <c r="B510" s="440"/>
      <c r="C510" s="441"/>
      <c r="D510" s="439"/>
      <c r="E510" s="439"/>
      <c r="F510" s="439"/>
      <c r="G510" s="442"/>
      <c r="H510" s="439"/>
      <c r="I510" s="439"/>
      <c r="J510" s="439"/>
      <c r="K510" s="439"/>
      <c r="L510" s="439"/>
      <c r="M510" s="439"/>
      <c r="N510" s="439"/>
      <c r="O510" s="439"/>
      <c r="P510" s="439"/>
      <c r="AM510" s="438"/>
      <c r="AN510" s="438"/>
      <c r="AO510" s="438"/>
      <c r="AP510" s="438"/>
    </row>
    <row r="511" spans="1:42" x14ac:dyDescent="0.15">
      <c r="A511" s="439"/>
      <c r="B511" s="440"/>
      <c r="C511" s="441"/>
      <c r="D511" s="439"/>
      <c r="E511" s="439"/>
      <c r="F511" s="439"/>
      <c r="G511" s="442"/>
      <c r="H511" s="439"/>
      <c r="I511" s="439"/>
      <c r="J511" s="439"/>
      <c r="K511" s="439"/>
      <c r="L511" s="439"/>
      <c r="M511" s="439"/>
      <c r="N511" s="439"/>
      <c r="O511" s="439"/>
      <c r="P511" s="439"/>
      <c r="AM511" s="438"/>
      <c r="AN511" s="438"/>
      <c r="AO511" s="438"/>
      <c r="AP511" s="438"/>
    </row>
    <row r="512" spans="1:42" x14ac:dyDescent="0.15">
      <c r="A512" s="439"/>
      <c r="B512" s="440"/>
      <c r="C512" s="441"/>
      <c r="D512" s="439"/>
      <c r="E512" s="439"/>
      <c r="F512" s="439"/>
      <c r="G512" s="442"/>
      <c r="H512" s="439"/>
      <c r="I512" s="439"/>
      <c r="J512" s="439"/>
      <c r="K512" s="439"/>
      <c r="L512" s="439"/>
      <c r="M512" s="439"/>
      <c r="N512" s="439"/>
      <c r="O512" s="439"/>
      <c r="P512" s="439"/>
      <c r="AM512" s="438"/>
      <c r="AN512" s="438"/>
      <c r="AO512" s="438"/>
      <c r="AP512" s="438"/>
    </row>
    <row r="513" spans="1:42" x14ac:dyDescent="0.15">
      <c r="A513" s="439"/>
      <c r="B513" s="440"/>
      <c r="C513" s="441"/>
      <c r="D513" s="439"/>
      <c r="E513" s="439"/>
      <c r="F513" s="439"/>
      <c r="G513" s="442"/>
      <c r="H513" s="439"/>
      <c r="I513" s="439"/>
      <c r="J513" s="439"/>
      <c r="K513" s="439"/>
      <c r="L513" s="439"/>
      <c r="M513" s="439"/>
      <c r="N513" s="439"/>
      <c r="O513" s="439"/>
      <c r="P513" s="439"/>
      <c r="AM513" s="438"/>
      <c r="AN513" s="438"/>
      <c r="AO513" s="438"/>
      <c r="AP513" s="438"/>
    </row>
    <row r="514" spans="1:42" x14ac:dyDescent="0.15">
      <c r="A514" s="439"/>
      <c r="B514" s="440"/>
      <c r="C514" s="441"/>
      <c r="D514" s="439"/>
      <c r="E514" s="439"/>
      <c r="F514" s="439"/>
      <c r="G514" s="442"/>
      <c r="H514" s="439"/>
      <c r="I514" s="439"/>
      <c r="J514" s="439"/>
      <c r="K514" s="439"/>
      <c r="L514" s="439"/>
      <c r="M514" s="439"/>
      <c r="N514" s="439"/>
      <c r="O514" s="439"/>
      <c r="P514" s="439"/>
      <c r="AM514" s="438"/>
      <c r="AN514" s="438"/>
      <c r="AO514" s="438"/>
      <c r="AP514" s="438"/>
    </row>
    <row r="515" spans="1:42" x14ac:dyDescent="0.15">
      <c r="A515" s="439"/>
      <c r="B515" s="440"/>
      <c r="C515" s="441"/>
      <c r="D515" s="439"/>
      <c r="E515" s="439"/>
      <c r="F515" s="439"/>
      <c r="G515" s="442"/>
      <c r="H515" s="439"/>
      <c r="I515" s="439"/>
      <c r="J515" s="439"/>
      <c r="K515" s="439"/>
      <c r="L515" s="439"/>
      <c r="M515" s="439"/>
      <c r="N515" s="439"/>
      <c r="O515" s="439"/>
      <c r="P515" s="439"/>
      <c r="AM515" s="438"/>
      <c r="AN515" s="438"/>
      <c r="AO515" s="438"/>
      <c r="AP515" s="438"/>
    </row>
    <row r="516" spans="1:42" x14ac:dyDescent="0.15">
      <c r="A516" s="439"/>
      <c r="B516" s="440"/>
      <c r="C516" s="441"/>
      <c r="D516" s="439"/>
      <c r="E516" s="439"/>
      <c r="F516" s="439"/>
      <c r="G516" s="442"/>
      <c r="H516" s="439"/>
      <c r="I516" s="439"/>
      <c r="J516" s="439"/>
      <c r="K516" s="439"/>
      <c r="L516" s="439"/>
      <c r="M516" s="439"/>
      <c r="N516" s="439"/>
      <c r="O516" s="439"/>
      <c r="P516" s="439"/>
      <c r="AM516" s="438"/>
      <c r="AN516" s="438"/>
      <c r="AO516" s="438"/>
      <c r="AP516" s="438"/>
    </row>
    <row r="517" spans="1:42" x14ac:dyDescent="0.15">
      <c r="A517" s="439"/>
      <c r="B517" s="440"/>
      <c r="C517" s="441"/>
      <c r="D517" s="439"/>
      <c r="E517" s="439"/>
      <c r="F517" s="439"/>
      <c r="G517" s="442"/>
      <c r="H517" s="439"/>
      <c r="I517" s="439"/>
      <c r="J517" s="439"/>
      <c r="K517" s="439"/>
      <c r="L517" s="439"/>
      <c r="M517" s="439"/>
      <c r="N517" s="439"/>
      <c r="O517" s="439"/>
      <c r="P517" s="439"/>
      <c r="AM517" s="438"/>
      <c r="AN517" s="438"/>
      <c r="AO517" s="438"/>
      <c r="AP517" s="438"/>
    </row>
    <row r="518" spans="1:42" x14ac:dyDescent="0.15">
      <c r="A518" s="439"/>
      <c r="B518" s="440"/>
      <c r="C518" s="441"/>
      <c r="D518" s="439"/>
      <c r="E518" s="439"/>
      <c r="F518" s="439"/>
      <c r="G518" s="442"/>
      <c r="H518" s="439"/>
      <c r="I518" s="439"/>
      <c r="J518" s="439"/>
      <c r="K518" s="439"/>
      <c r="L518" s="439"/>
      <c r="M518" s="439"/>
      <c r="N518" s="439"/>
      <c r="O518" s="439"/>
      <c r="P518" s="439"/>
      <c r="AM518" s="438"/>
      <c r="AN518" s="438"/>
      <c r="AO518" s="438"/>
      <c r="AP518" s="438"/>
    </row>
    <row r="519" spans="1:42" x14ac:dyDescent="0.15">
      <c r="A519" s="439"/>
      <c r="B519" s="440"/>
      <c r="C519" s="441"/>
      <c r="D519" s="439"/>
      <c r="E519" s="439"/>
      <c r="F519" s="439"/>
      <c r="G519" s="442"/>
      <c r="H519" s="439"/>
      <c r="I519" s="439"/>
      <c r="J519" s="439"/>
      <c r="K519" s="439"/>
      <c r="L519" s="439"/>
      <c r="M519" s="439"/>
      <c r="N519" s="439"/>
      <c r="O519" s="439"/>
      <c r="P519" s="439"/>
      <c r="AM519" s="438"/>
      <c r="AN519" s="438"/>
      <c r="AO519" s="438"/>
      <c r="AP519" s="438"/>
    </row>
    <row r="520" spans="1:42" x14ac:dyDescent="0.15">
      <c r="A520" s="439"/>
      <c r="B520" s="440"/>
      <c r="C520" s="441"/>
      <c r="D520" s="439"/>
      <c r="E520" s="439"/>
      <c r="F520" s="439"/>
      <c r="G520" s="442"/>
      <c r="H520" s="439"/>
      <c r="I520" s="439"/>
      <c r="J520" s="439"/>
      <c r="K520" s="439"/>
      <c r="L520" s="439"/>
      <c r="M520" s="439"/>
      <c r="N520" s="439"/>
      <c r="O520" s="439"/>
      <c r="P520" s="439"/>
      <c r="AM520" s="438"/>
      <c r="AN520" s="438"/>
      <c r="AO520" s="438"/>
      <c r="AP520" s="438"/>
    </row>
    <row r="521" spans="1:42" x14ac:dyDescent="0.15">
      <c r="A521" s="439"/>
      <c r="B521" s="440"/>
      <c r="C521" s="441"/>
      <c r="D521" s="439"/>
      <c r="E521" s="439"/>
      <c r="F521" s="439"/>
      <c r="G521" s="442"/>
      <c r="H521" s="439"/>
      <c r="I521" s="439"/>
      <c r="J521" s="439"/>
      <c r="K521" s="439"/>
      <c r="L521" s="439"/>
      <c r="M521" s="439"/>
      <c r="N521" s="439"/>
      <c r="O521" s="439"/>
      <c r="P521" s="439"/>
      <c r="AM521" s="438"/>
      <c r="AN521" s="438"/>
      <c r="AO521" s="438"/>
      <c r="AP521" s="438"/>
    </row>
    <row r="522" spans="1:42" x14ac:dyDescent="0.15">
      <c r="A522" s="439"/>
      <c r="B522" s="440"/>
      <c r="C522" s="441"/>
      <c r="D522" s="439"/>
      <c r="E522" s="439"/>
      <c r="F522" s="439"/>
      <c r="G522" s="442"/>
      <c r="H522" s="439"/>
      <c r="I522" s="439"/>
      <c r="J522" s="439"/>
      <c r="K522" s="439"/>
      <c r="L522" s="439"/>
      <c r="M522" s="439"/>
      <c r="N522" s="439"/>
      <c r="O522" s="439"/>
      <c r="P522" s="439"/>
      <c r="AM522" s="438"/>
      <c r="AN522" s="438"/>
      <c r="AO522" s="438"/>
      <c r="AP522" s="438"/>
    </row>
    <row r="523" spans="1:42" x14ac:dyDescent="0.15">
      <c r="A523" s="439"/>
      <c r="B523" s="440"/>
      <c r="C523" s="441"/>
      <c r="D523" s="439"/>
      <c r="E523" s="439"/>
      <c r="F523" s="439"/>
      <c r="G523" s="442"/>
      <c r="H523" s="439"/>
      <c r="I523" s="439"/>
      <c r="J523" s="439"/>
      <c r="K523" s="439"/>
      <c r="L523" s="439"/>
      <c r="M523" s="439"/>
      <c r="N523" s="439"/>
      <c r="O523" s="439"/>
      <c r="P523" s="439"/>
      <c r="AM523" s="438"/>
      <c r="AN523" s="438"/>
      <c r="AO523" s="438"/>
      <c r="AP523" s="438"/>
    </row>
    <row r="524" spans="1:42" x14ac:dyDescent="0.15">
      <c r="A524" s="439"/>
      <c r="B524" s="440"/>
      <c r="C524" s="441"/>
      <c r="D524" s="439"/>
      <c r="E524" s="439"/>
      <c r="F524" s="439"/>
      <c r="G524" s="442"/>
      <c r="H524" s="439"/>
      <c r="I524" s="439"/>
      <c r="J524" s="439"/>
      <c r="K524" s="439"/>
      <c r="L524" s="439"/>
      <c r="M524" s="439"/>
      <c r="N524" s="439"/>
      <c r="O524" s="439"/>
      <c r="P524" s="439"/>
      <c r="AM524" s="438"/>
      <c r="AN524" s="438"/>
      <c r="AO524" s="438"/>
      <c r="AP524" s="438"/>
    </row>
    <row r="525" spans="1:42" x14ac:dyDescent="0.15">
      <c r="A525" s="439"/>
      <c r="B525" s="440"/>
      <c r="C525" s="441"/>
      <c r="D525" s="439"/>
      <c r="E525" s="439"/>
      <c r="F525" s="439"/>
      <c r="G525" s="442"/>
      <c r="H525" s="439"/>
      <c r="I525" s="439"/>
      <c r="J525" s="439"/>
      <c r="K525" s="439"/>
      <c r="L525" s="439"/>
      <c r="M525" s="439"/>
      <c r="N525" s="439"/>
      <c r="O525" s="439"/>
      <c r="P525" s="439"/>
      <c r="AM525" s="438"/>
      <c r="AN525" s="438"/>
      <c r="AO525" s="438"/>
      <c r="AP525" s="438"/>
    </row>
    <row r="526" spans="1:42" x14ac:dyDescent="0.15">
      <c r="A526" s="439"/>
      <c r="B526" s="440"/>
      <c r="C526" s="441"/>
      <c r="D526" s="439"/>
      <c r="E526" s="439"/>
      <c r="F526" s="439"/>
      <c r="G526" s="442"/>
      <c r="H526" s="439"/>
      <c r="I526" s="439"/>
      <c r="J526" s="439"/>
      <c r="K526" s="439"/>
      <c r="L526" s="439"/>
      <c r="M526" s="439"/>
      <c r="N526" s="439"/>
      <c r="O526" s="439"/>
      <c r="P526" s="439"/>
      <c r="AM526" s="438"/>
      <c r="AN526" s="438"/>
      <c r="AO526" s="438"/>
      <c r="AP526" s="438"/>
    </row>
    <row r="527" spans="1:42" x14ac:dyDescent="0.15">
      <c r="A527" s="439"/>
      <c r="B527" s="440"/>
      <c r="C527" s="441"/>
      <c r="D527" s="439"/>
      <c r="E527" s="439"/>
      <c r="F527" s="439"/>
      <c r="G527" s="442"/>
      <c r="H527" s="439"/>
      <c r="I527" s="439"/>
      <c r="J527" s="439"/>
      <c r="K527" s="439"/>
      <c r="L527" s="439"/>
      <c r="M527" s="439"/>
      <c r="N527" s="439"/>
      <c r="O527" s="439"/>
      <c r="P527" s="439"/>
      <c r="AM527" s="438"/>
      <c r="AN527" s="438"/>
      <c r="AO527" s="438"/>
      <c r="AP527" s="438"/>
    </row>
    <row r="528" spans="1:42" x14ac:dyDescent="0.15">
      <c r="A528" s="439"/>
      <c r="B528" s="440"/>
      <c r="C528" s="441"/>
      <c r="D528" s="439"/>
      <c r="E528" s="439"/>
      <c r="F528" s="439"/>
      <c r="G528" s="442"/>
      <c r="H528" s="439"/>
      <c r="I528" s="439"/>
      <c r="J528" s="439"/>
      <c r="K528" s="439"/>
      <c r="L528" s="439"/>
      <c r="M528" s="439"/>
      <c r="N528" s="439"/>
      <c r="O528" s="439"/>
      <c r="P528" s="439"/>
      <c r="AM528" s="438"/>
      <c r="AN528" s="438"/>
      <c r="AO528" s="438"/>
      <c r="AP528" s="438"/>
    </row>
    <row r="529" spans="1:42" x14ac:dyDescent="0.15">
      <c r="A529" s="439"/>
      <c r="B529" s="440"/>
      <c r="C529" s="441"/>
      <c r="D529" s="439"/>
      <c r="E529" s="439"/>
      <c r="F529" s="439"/>
      <c r="G529" s="442"/>
      <c r="H529" s="439"/>
      <c r="I529" s="439"/>
      <c r="J529" s="439"/>
      <c r="K529" s="439"/>
      <c r="L529" s="439"/>
      <c r="M529" s="439"/>
      <c r="N529" s="439"/>
      <c r="O529" s="439"/>
      <c r="P529" s="439"/>
      <c r="AM529" s="438"/>
      <c r="AN529" s="438"/>
      <c r="AO529" s="438"/>
      <c r="AP529" s="438"/>
    </row>
    <row r="530" spans="1:42" x14ac:dyDescent="0.15">
      <c r="A530" s="439"/>
      <c r="B530" s="440"/>
      <c r="C530" s="441"/>
      <c r="D530" s="439"/>
      <c r="E530" s="439"/>
      <c r="F530" s="439"/>
      <c r="G530" s="442"/>
      <c r="H530" s="439"/>
      <c r="I530" s="439"/>
      <c r="J530" s="439"/>
      <c r="K530" s="439"/>
      <c r="L530" s="439"/>
      <c r="M530" s="439"/>
      <c r="N530" s="439"/>
      <c r="O530" s="439"/>
      <c r="P530" s="439"/>
      <c r="AM530" s="438"/>
      <c r="AN530" s="438"/>
      <c r="AO530" s="438"/>
      <c r="AP530" s="438"/>
    </row>
    <row r="531" spans="1:42" x14ac:dyDescent="0.15">
      <c r="A531" s="439"/>
      <c r="B531" s="440"/>
      <c r="C531" s="441"/>
      <c r="D531" s="439"/>
      <c r="E531" s="439"/>
      <c r="F531" s="439"/>
      <c r="G531" s="442"/>
      <c r="H531" s="439"/>
      <c r="I531" s="439"/>
      <c r="J531" s="439"/>
      <c r="K531" s="439"/>
      <c r="L531" s="439"/>
      <c r="M531" s="439"/>
      <c r="N531" s="439"/>
      <c r="O531" s="439"/>
      <c r="P531" s="439"/>
      <c r="AM531" s="438"/>
      <c r="AN531" s="438"/>
      <c r="AO531" s="438"/>
      <c r="AP531" s="438"/>
    </row>
    <row r="532" spans="1:42" x14ac:dyDescent="0.15">
      <c r="A532" s="439"/>
      <c r="B532" s="440"/>
      <c r="C532" s="441"/>
      <c r="D532" s="439"/>
      <c r="E532" s="439"/>
      <c r="F532" s="439"/>
      <c r="G532" s="442"/>
      <c r="H532" s="439"/>
      <c r="I532" s="439"/>
      <c r="J532" s="439"/>
      <c r="K532" s="439"/>
      <c r="L532" s="439"/>
      <c r="M532" s="439"/>
      <c r="N532" s="439"/>
      <c r="O532" s="439"/>
      <c r="P532" s="439"/>
      <c r="AM532" s="438"/>
      <c r="AN532" s="438"/>
      <c r="AO532" s="438"/>
      <c r="AP532" s="438"/>
    </row>
    <row r="533" spans="1:42" x14ac:dyDescent="0.15">
      <c r="A533" s="439"/>
      <c r="B533" s="440"/>
      <c r="C533" s="441"/>
      <c r="D533" s="439"/>
      <c r="E533" s="439"/>
      <c r="F533" s="439"/>
      <c r="G533" s="442"/>
      <c r="H533" s="439"/>
      <c r="I533" s="439"/>
      <c r="J533" s="439"/>
      <c r="K533" s="439"/>
      <c r="L533" s="439"/>
      <c r="M533" s="439"/>
      <c r="N533" s="439"/>
      <c r="O533" s="439"/>
      <c r="P533" s="439"/>
      <c r="AM533" s="438"/>
      <c r="AN533" s="438"/>
      <c r="AO533" s="438"/>
      <c r="AP533" s="438"/>
    </row>
    <row r="534" spans="1:42" x14ac:dyDescent="0.15">
      <c r="A534" s="439"/>
      <c r="B534" s="440"/>
      <c r="C534" s="441"/>
      <c r="D534" s="439"/>
      <c r="E534" s="439"/>
      <c r="F534" s="439"/>
      <c r="G534" s="442"/>
      <c r="H534" s="439"/>
      <c r="I534" s="439"/>
      <c r="J534" s="439"/>
      <c r="K534" s="439"/>
      <c r="L534" s="439"/>
      <c r="M534" s="439"/>
      <c r="N534" s="439"/>
      <c r="O534" s="439"/>
      <c r="P534" s="439"/>
      <c r="AM534" s="438"/>
      <c r="AN534" s="438"/>
      <c r="AO534" s="438"/>
      <c r="AP534" s="438"/>
    </row>
    <row r="535" spans="1:42" x14ac:dyDescent="0.15">
      <c r="A535" s="439"/>
      <c r="B535" s="440"/>
      <c r="C535" s="441"/>
      <c r="D535" s="439"/>
      <c r="E535" s="439"/>
      <c r="F535" s="439"/>
      <c r="G535" s="442"/>
      <c r="H535" s="439"/>
      <c r="I535" s="439"/>
      <c r="J535" s="439"/>
      <c r="K535" s="439"/>
      <c r="L535" s="439"/>
      <c r="M535" s="439"/>
      <c r="N535" s="439"/>
      <c r="O535" s="439"/>
      <c r="P535" s="439"/>
      <c r="AM535" s="438"/>
      <c r="AN535" s="438"/>
      <c r="AO535" s="438"/>
      <c r="AP535" s="438"/>
    </row>
    <row r="536" spans="1:42" x14ac:dyDescent="0.15">
      <c r="A536" s="439"/>
      <c r="B536" s="440"/>
      <c r="C536" s="441"/>
      <c r="D536" s="439"/>
      <c r="E536" s="439"/>
      <c r="F536" s="439"/>
      <c r="G536" s="442"/>
      <c r="H536" s="439"/>
      <c r="I536" s="439"/>
      <c r="J536" s="439"/>
      <c r="K536" s="439"/>
      <c r="L536" s="439"/>
      <c r="M536" s="439"/>
      <c r="N536" s="439"/>
      <c r="O536" s="439"/>
      <c r="P536" s="439"/>
      <c r="AM536" s="438"/>
      <c r="AN536" s="438"/>
      <c r="AO536" s="438"/>
      <c r="AP536" s="438"/>
    </row>
    <row r="537" spans="1:42" x14ac:dyDescent="0.15">
      <c r="A537" s="439"/>
      <c r="B537" s="440"/>
      <c r="C537" s="441"/>
      <c r="D537" s="439"/>
      <c r="E537" s="439"/>
      <c r="F537" s="439"/>
      <c r="G537" s="442"/>
      <c r="H537" s="439"/>
      <c r="I537" s="439"/>
      <c r="J537" s="439"/>
      <c r="K537" s="439"/>
      <c r="L537" s="439"/>
      <c r="M537" s="439"/>
      <c r="N537" s="439"/>
      <c r="O537" s="439"/>
      <c r="P537" s="439"/>
      <c r="AM537" s="438"/>
      <c r="AN537" s="438"/>
      <c r="AO537" s="438"/>
      <c r="AP537" s="438"/>
    </row>
    <row r="538" spans="1:42" x14ac:dyDescent="0.15">
      <c r="A538" s="439"/>
      <c r="B538" s="440"/>
      <c r="C538" s="441"/>
      <c r="D538" s="439"/>
      <c r="E538" s="439"/>
      <c r="F538" s="439"/>
      <c r="G538" s="442"/>
      <c r="H538" s="439"/>
      <c r="I538" s="439"/>
      <c r="J538" s="439"/>
      <c r="K538" s="439"/>
      <c r="L538" s="439"/>
      <c r="M538" s="439"/>
      <c r="N538" s="439"/>
      <c r="O538" s="439"/>
      <c r="P538" s="439"/>
      <c r="AM538" s="438"/>
      <c r="AN538" s="438"/>
      <c r="AO538" s="438"/>
      <c r="AP538" s="438"/>
    </row>
    <row r="539" spans="1:42" x14ac:dyDescent="0.15">
      <c r="A539" s="439"/>
      <c r="B539" s="440"/>
      <c r="C539" s="441"/>
      <c r="D539" s="439"/>
      <c r="E539" s="439"/>
      <c r="F539" s="439"/>
      <c r="G539" s="442"/>
      <c r="H539" s="439"/>
      <c r="I539" s="439"/>
      <c r="J539" s="439"/>
      <c r="K539" s="439"/>
      <c r="L539" s="439"/>
      <c r="M539" s="439"/>
      <c r="N539" s="439"/>
      <c r="O539" s="439"/>
      <c r="P539" s="439"/>
      <c r="AM539" s="438"/>
      <c r="AN539" s="438"/>
      <c r="AO539" s="438"/>
      <c r="AP539" s="438"/>
    </row>
    <row r="540" spans="1:42" x14ac:dyDescent="0.15">
      <c r="A540" s="439"/>
      <c r="B540" s="440"/>
      <c r="C540" s="441"/>
      <c r="D540" s="439"/>
      <c r="E540" s="439"/>
      <c r="F540" s="439"/>
      <c r="G540" s="442"/>
      <c r="H540" s="439"/>
      <c r="I540" s="439"/>
      <c r="J540" s="439"/>
      <c r="K540" s="439"/>
      <c r="L540" s="439"/>
      <c r="M540" s="439"/>
      <c r="N540" s="439"/>
      <c r="O540" s="439"/>
      <c r="P540" s="439"/>
      <c r="AM540" s="438"/>
      <c r="AN540" s="438"/>
      <c r="AO540" s="438"/>
      <c r="AP540" s="438"/>
    </row>
    <row r="541" spans="1:42" x14ac:dyDescent="0.15">
      <c r="A541" s="439"/>
      <c r="B541" s="440"/>
      <c r="C541" s="441"/>
      <c r="D541" s="439"/>
      <c r="E541" s="439"/>
      <c r="F541" s="439"/>
      <c r="G541" s="442"/>
      <c r="H541" s="439"/>
      <c r="I541" s="439"/>
      <c r="J541" s="439"/>
      <c r="K541" s="439"/>
      <c r="L541" s="439"/>
      <c r="M541" s="439"/>
      <c r="N541" s="439"/>
      <c r="O541" s="439"/>
      <c r="P541" s="439"/>
      <c r="AM541" s="438"/>
      <c r="AN541" s="438"/>
      <c r="AO541" s="438"/>
      <c r="AP541" s="438"/>
    </row>
    <row r="542" spans="1:42" x14ac:dyDescent="0.15">
      <c r="A542" s="439"/>
      <c r="B542" s="440"/>
      <c r="C542" s="441"/>
      <c r="D542" s="439"/>
      <c r="E542" s="439"/>
      <c r="F542" s="439"/>
      <c r="G542" s="442"/>
      <c r="H542" s="439"/>
      <c r="I542" s="439"/>
      <c r="J542" s="439"/>
      <c r="K542" s="439"/>
      <c r="L542" s="439"/>
      <c r="M542" s="439"/>
      <c r="N542" s="439"/>
      <c r="O542" s="439"/>
      <c r="P542" s="439"/>
      <c r="AM542" s="438"/>
      <c r="AN542" s="438"/>
      <c r="AO542" s="438"/>
      <c r="AP542" s="438"/>
    </row>
    <row r="543" spans="1:42" x14ac:dyDescent="0.15">
      <c r="A543" s="439"/>
      <c r="B543" s="440"/>
      <c r="C543" s="441"/>
      <c r="D543" s="439"/>
      <c r="E543" s="439"/>
      <c r="F543" s="439"/>
      <c r="G543" s="442"/>
      <c r="H543" s="439"/>
      <c r="I543" s="439"/>
      <c r="J543" s="439"/>
      <c r="K543" s="439"/>
      <c r="L543" s="439"/>
      <c r="M543" s="439"/>
      <c r="N543" s="439"/>
      <c r="O543" s="439"/>
      <c r="P543" s="439"/>
      <c r="AM543" s="438"/>
      <c r="AN543" s="438"/>
      <c r="AO543" s="438"/>
      <c r="AP543" s="438"/>
    </row>
    <row r="544" spans="1:42" x14ac:dyDescent="0.15">
      <c r="A544" s="439"/>
      <c r="B544" s="440"/>
      <c r="C544" s="441"/>
      <c r="D544" s="439"/>
      <c r="E544" s="439"/>
      <c r="F544" s="439"/>
      <c r="G544" s="442"/>
      <c r="H544" s="439"/>
      <c r="I544" s="439"/>
      <c r="J544" s="439"/>
      <c r="K544" s="439"/>
      <c r="L544" s="439"/>
      <c r="M544" s="439"/>
      <c r="N544" s="439"/>
      <c r="O544" s="439"/>
      <c r="P544" s="439"/>
      <c r="AM544" s="438"/>
      <c r="AN544" s="438"/>
      <c r="AO544" s="438"/>
      <c r="AP544" s="438"/>
    </row>
    <row r="545" spans="1:42" x14ac:dyDescent="0.15">
      <c r="A545" s="439"/>
      <c r="B545" s="440"/>
      <c r="C545" s="441"/>
      <c r="D545" s="439"/>
      <c r="E545" s="439"/>
      <c r="F545" s="439"/>
      <c r="G545" s="442"/>
      <c r="H545" s="439"/>
      <c r="I545" s="439"/>
      <c r="J545" s="439"/>
      <c r="K545" s="439"/>
      <c r="L545" s="439"/>
      <c r="M545" s="439"/>
      <c r="N545" s="439"/>
      <c r="O545" s="439"/>
      <c r="P545" s="439"/>
      <c r="AM545" s="438"/>
      <c r="AN545" s="438"/>
      <c r="AO545" s="438"/>
      <c r="AP545" s="438"/>
    </row>
    <row r="546" spans="1:42" x14ac:dyDescent="0.15">
      <c r="A546" s="439"/>
      <c r="B546" s="440"/>
      <c r="C546" s="441"/>
      <c r="D546" s="439"/>
      <c r="E546" s="439"/>
      <c r="F546" s="439"/>
      <c r="G546" s="442"/>
      <c r="H546" s="439"/>
      <c r="I546" s="439"/>
      <c r="J546" s="439"/>
      <c r="K546" s="439"/>
      <c r="L546" s="439"/>
      <c r="M546" s="439"/>
      <c r="N546" s="439"/>
      <c r="O546" s="439"/>
      <c r="P546" s="439"/>
      <c r="AM546" s="438"/>
      <c r="AN546" s="438"/>
      <c r="AO546" s="438"/>
      <c r="AP546" s="438"/>
    </row>
    <row r="547" spans="1:42" x14ac:dyDescent="0.15">
      <c r="A547" s="439"/>
      <c r="B547" s="440"/>
      <c r="C547" s="441"/>
      <c r="D547" s="439"/>
      <c r="E547" s="439"/>
      <c r="F547" s="439"/>
      <c r="G547" s="442"/>
      <c r="H547" s="439"/>
      <c r="I547" s="439"/>
      <c r="J547" s="439"/>
      <c r="K547" s="439"/>
      <c r="L547" s="439"/>
      <c r="M547" s="439"/>
      <c r="N547" s="439"/>
      <c r="O547" s="439"/>
      <c r="P547" s="439"/>
      <c r="AM547" s="438"/>
      <c r="AN547" s="438"/>
      <c r="AO547" s="438"/>
      <c r="AP547" s="438"/>
    </row>
    <row r="548" spans="1:42" x14ac:dyDescent="0.15">
      <c r="A548" s="439"/>
      <c r="B548" s="440"/>
      <c r="C548" s="441"/>
      <c r="D548" s="439"/>
      <c r="E548" s="439"/>
      <c r="F548" s="439"/>
      <c r="G548" s="442"/>
      <c r="H548" s="439"/>
      <c r="I548" s="439"/>
      <c r="J548" s="439"/>
      <c r="K548" s="439"/>
      <c r="L548" s="439"/>
      <c r="M548" s="439"/>
      <c r="N548" s="439"/>
      <c r="O548" s="439"/>
      <c r="P548" s="439"/>
      <c r="AM548" s="438"/>
      <c r="AN548" s="438"/>
      <c r="AO548" s="438"/>
      <c r="AP548" s="438"/>
    </row>
    <row r="549" spans="1:42" x14ac:dyDescent="0.15">
      <c r="A549" s="439"/>
      <c r="B549" s="440"/>
      <c r="C549" s="441"/>
      <c r="D549" s="439"/>
      <c r="E549" s="439"/>
      <c r="F549" s="439"/>
      <c r="G549" s="442"/>
      <c r="H549" s="439"/>
      <c r="I549" s="439"/>
      <c r="J549" s="439"/>
      <c r="K549" s="439"/>
      <c r="L549" s="439"/>
      <c r="M549" s="439"/>
      <c r="N549" s="439"/>
      <c r="O549" s="439"/>
      <c r="P549" s="439"/>
      <c r="AM549" s="438"/>
      <c r="AN549" s="438"/>
      <c r="AO549" s="438"/>
      <c r="AP549" s="438"/>
    </row>
    <row r="550" spans="1:42" x14ac:dyDescent="0.15">
      <c r="A550" s="439"/>
      <c r="B550" s="440"/>
      <c r="C550" s="441"/>
      <c r="D550" s="439"/>
      <c r="E550" s="439"/>
      <c r="F550" s="439"/>
      <c r="G550" s="442"/>
      <c r="H550" s="439"/>
      <c r="I550" s="439"/>
      <c r="J550" s="439"/>
      <c r="K550" s="439"/>
      <c r="L550" s="439"/>
      <c r="M550" s="439"/>
      <c r="N550" s="439"/>
      <c r="O550" s="439"/>
      <c r="P550" s="439"/>
      <c r="AM550" s="438"/>
      <c r="AN550" s="438"/>
      <c r="AO550" s="438"/>
      <c r="AP550" s="438"/>
    </row>
    <row r="551" spans="1:42" x14ac:dyDescent="0.15">
      <c r="A551" s="439"/>
      <c r="B551" s="440"/>
      <c r="C551" s="441"/>
      <c r="D551" s="439"/>
      <c r="E551" s="439"/>
      <c r="F551" s="439"/>
      <c r="G551" s="442"/>
      <c r="H551" s="439"/>
      <c r="I551" s="439"/>
      <c r="J551" s="439"/>
      <c r="K551" s="439"/>
      <c r="L551" s="439"/>
      <c r="M551" s="439"/>
      <c r="N551" s="439"/>
      <c r="O551" s="439"/>
      <c r="P551" s="439"/>
      <c r="AM551" s="438"/>
      <c r="AN551" s="438"/>
      <c r="AO551" s="438"/>
      <c r="AP551" s="438"/>
    </row>
    <row r="552" spans="1:42" x14ac:dyDescent="0.15">
      <c r="A552" s="439"/>
      <c r="B552" s="440"/>
      <c r="C552" s="441"/>
      <c r="D552" s="439"/>
      <c r="E552" s="439"/>
      <c r="F552" s="439"/>
      <c r="G552" s="442"/>
      <c r="H552" s="439"/>
      <c r="I552" s="439"/>
      <c r="J552" s="439"/>
      <c r="K552" s="439"/>
      <c r="L552" s="439"/>
      <c r="M552" s="439"/>
      <c r="N552" s="439"/>
      <c r="O552" s="439"/>
      <c r="P552" s="439"/>
      <c r="AM552" s="438"/>
      <c r="AN552" s="438"/>
      <c r="AO552" s="438"/>
      <c r="AP552" s="438"/>
    </row>
    <row r="553" spans="1:42" x14ac:dyDescent="0.15">
      <c r="A553" s="439"/>
      <c r="B553" s="440"/>
      <c r="C553" s="441"/>
      <c r="D553" s="439"/>
      <c r="E553" s="439"/>
      <c r="F553" s="439"/>
      <c r="G553" s="442"/>
      <c r="H553" s="439"/>
      <c r="I553" s="439"/>
      <c r="J553" s="439"/>
      <c r="K553" s="439"/>
      <c r="L553" s="439"/>
      <c r="M553" s="439"/>
      <c r="N553" s="439"/>
      <c r="O553" s="439"/>
      <c r="P553" s="439"/>
      <c r="AM553" s="438"/>
      <c r="AN553" s="438"/>
      <c r="AO553" s="438"/>
      <c r="AP553" s="438"/>
    </row>
    <row r="554" spans="1:42" x14ac:dyDescent="0.15">
      <c r="A554" s="439"/>
      <c r="B554" s="440"/>
      <c r="C554" s="441"/>
      <c r="D554" s="439"/>
      <c r="E554" s="439"/>
      <c r="F554" s="439"/>
      <c r="G554" s="442"/>
      <c r="H554" s="439"/>
      <c r="I554" s="439"/>
      <c r="J554" s="439"/>
      <c r="K554" s="439"/>
      <c r="L554" s="439"/>
      <c r="M554" s="439"/>
      <c r="N554" s="439"/>
      <c r="O554" s="439"/>
      <c r="P554" s="439"/>
      <c r="AM554" s="438"/>
      <c r="AN554" s="438"/>
      <c r="AO554" s="438"/>
      <c r="AP554" s="438"/>
    </row>
    <row r="555" spans="1:42" x14ac:dyDescent="0.15">
      <c r="A555" s="439"/>
      <c r="B555" s="440"/>
      <c r="C555" s="441"/>
      <c r="D555" s="439"/>
      <c r="E555" s="439"/>
      <c r="F555" s="439"/>
      <c r="G555" s="442"/>
      <c r="H555" s="439"/>
      <c r="I555" s="439"/>
      <c r="J555" s="439"/>
      <c r="K555" s="439"/>
      <c r="L555" s="439"/>
      <c r="M555" s="439"/>
      <c r="N555" s="439"/>
      <c r="O555" s="439"/>
      <c r="P555" s="439"/>
      <c r="AM555" s="438"/>
      <c r="AN555" s="438"/>
      <c r="AO555" s="438"/>
      <c r="AP555" s="438"/>
    </row>
    <row r="556" spans="1:42" x14ac:dyDescent="0.15">
      <c r="A556" s="439"/>
      <c r="B556" s="440"/>
      <c r="C556" s="441"/>
      <c r="D556" s="439"/>
      <c r="E556" s="439"/>
      <c r="F556" s="439"/>
      <c r="G556" s="442"/>
      <c r="H556" s="439"/>
      <c r="I556" s="439"/>
      <c r="J556" s="439"/>
      <c r="K556" s="439"/>
      <c r="L556" s="439"/>
      <c r="M556" s="439"/>
      <c r="N556" s="439"/>
      <c r="O556" s="439"/>
      <c r="P556" s="439"/>
      <c r="AM556" s="438"/>
      <c r="AN556" s="438"/>
      <c r="AO556" s="438"/>
      <c r="AP556" s="438"/>
    </row>
    <row r="557" spans="1:42" x14ac:dyDescent="0.15">
      <c r="A557" s="439"/>
      <c r="B557" s="440"/>
      <c r="C557" s="441"/>
      <c r="D557" s="439"/>
      <c r="E557" s="439"/>
      <c r="F557" s="439"/>
      <c r="G557" s="442"/>
      <c r="H557" s="439"/>
      <c r="I557" s="439"/>
      <c r="J557" s="439"/>
      <c r="K557" s="439"/>
      <c r="L557" s="439"/>
      <c r="M557" s="439"/>
      <c r="N557" s="439"/>
      <c r="O557" s="439"/>
      <c r="P557" s="439"/>
      <c r="AM557" s="438"/>
      <c r="AN557" s="438"/>
      <c r="AO557" s="438"/>
      <c r="AP557" s="438"/>
    </row>
    <row r="558" spans="1:42" x14ac:dyDescent="0.15">
      <c r="A558" s="439"/>
      <c r="B558" s="440"/>
      <c r="C558" s="441"/>
      <c r="D558" s="439"/>
      <c r="E558" s="439"/>
      <c r="F558" s="439"/>
      <c r="G558" s="442"/>
      <c r="H558" s="439"/>
      <c r="I558" s="439"/>
      <c r="J558" s="439"/>
      <c r="K558" s="439"/>
      <c r="L558" s="439"/>
      <c r="M558" s="439"/>
      <c r="N558" s="439"/>
      <c r="O558" s="439"/>
      <c r="P558" s="439"/>
      <c r="AM558" s="438"/>
      <c r="AN558" s="438"/>
      <c r="AO558" s="438"/>
      <c r="AP558" s="438"/>
    </row>
    <row r="559" spans="1:42" x14ac:dyDescent="0.15">
      <c r="A559" s="439"/>
      <c r="B559" s="440"/>
      <c r="C559" s="441"/>
      <c r="D559" s="439"/>
      <c r="E559" s="439"/>
      <c r="F559" s="439"/>
      <c r="G559" s="442"/>
      <c r="H559" s="439"/>
      <c r="I559" s="439"/>
      <c r="J559" s="439"/>
      <c r="K559" s="439"/>
      <c r="L559" s="439"/>
      <c r="M559" s="439"/>
      <c r="N559" s="439"/>
      <c r="O559" s="439"/>
      <c r="P559" s="439"/>
      <c r="AM559" s="438"/>
      <c r="AN559" s="438"/>
      <c r="AO559" s="438"/>
      <c r="AP559" s="438"/>
    </row>
    <row r="560" spans="1:42" x14ac:dyDescent="0.15">
      <c r="A560" s="439"/>
      <c r="B560" s="440"/>
      <c r="C560" s="441"/>
      <c r="D560" s="439"/>
      <c r="E560" s="439"/>
      <c r="F560" s="439"/>
      <c r="G560" s="442"/>
      <c r="H560" s="439"/>
      <c r="I560" s="439"/>
      <c r="J560" s="439"/>
      <c r="K560" s="439"/>
      <c r="L560" s="439"/>
      <c r="M560" s="439"/>
      <c r="N560" s="439"/>
      <c r="O560" s="439"/>
      <c r="P560" s="439"/>
      <c r="AM560" s="438"/>
      <c r="AN560" s="438"/>
      <c r="AO560" s="438"/>
      <c r="AP560" s="438"/>
    </row>
    <row r="561" spans="1:42" x14ac:dyDescent="0.15">
      <c r="A561" s="439"/>
      <c r="B561" s="440"/>
      <c r="C561" s="441"/>
      <c r="D561" s="439"/>
      <c r="E561" s="439"/>
      <c r="F561" s="439"/>
      <c r="G561" s="442"/>
      <c r="H561" s="439"/>
      <c r="I561" s="439"/>
      <c r="J561" s="439"/>
      <c r="K561" s="439"/>
      <c r="L561" s="439"/>
      <c r="M561" s="439"/>
      <c r="N561" s="439"/>
      <c r="O561" s="439"/>
      <c r="P561" s="439"/>
      <c r="AM561" s="438"/>
      <c r="AN561" s="438"/>
      <c r="AO561" s="438"/>
      <c r="AP561" s="438"/>
    </row>
    <row r="562" spans="1:42" x14ac:dyDescent="0.15">
      <c r="A562" s="439"/>
      <c r="B562" s="440"/>
      <c r="C562" s="441"/>
      <c r="D562" s="439"/>
      <c r="E562" s="439"/>
      <c r="F562" s="439"/>
      <c r="G562" s="442"/>
      <c r="H562" s="439"/>
      <c r="I562" s="439"/>
      <c r="J562" s="439"/>
      <c r="K562" s="439"/>
      <c r="L562" s="439"/>
      <c r="M562" s="439"/>
      <c r="N562" s="439"/>
      <c r="O562" s="439"/>
      <c r="P562" s="439"/>
      <c r="AM562" s="438"/>
      <c r="AN562" s="438"/>
      <c r="AO562" s="438"/>
      <c r="AP562" s="438"/>
    </row>
    <row r="563" spans="1:42" x14ac:dyDescent="0.15">
      <c r="A563" s="439"/>
      <c r="B563" s="440"/>
      <c r="C563" s="441"/>
      <c r="D563" s="439"/>
      <c r="E563" s="439"/>
      <c r="F563" s="439"/>
      <c r="G563" s="442"/>
      <c r="H563" s="439"/>
      <c r="I563" s="439"/>
      <c r="J563" s="439"/>
      <c r="K563" s="439"/>
      <c r="L563" s="439"/>
      <c r="M563" s="439"/>
      <c r="N563" s="439"/>
      <c r="O563" s="439"/>
      <c r="P563" s="439"/>
      <c r="AM563" s="438"/>
      <c r="AN563" s="438"/>
      <c r="AO563" s="438"/>
      <c r="AP563" s="438"/>
    </row>
    <row r="564" spans="1:42" x14ac:dyDescent="0.15">
      <c r="A564" s="439"/>
      <c r="B564" s="440"/>
      <c r="C564" s="441"/>
      <c r="D564" s="439"/>
      <c r="E564" s="439"/>
      <c r="F564" s="439"/>
      <c r="G564" s="442"/>
      <c r="H564" s="439"/>
      <c r="I564" s="439"/>
      <c r="J564" s="439"/>
      <c r="K564" s="439"/>
      <c r="L564" s="439"/>
      <c r="M564" s="439"/>
      <c r="N564" s="439"/>
      <c r="O564" s="439"/>
      <c r="P564" s="439"/>
      <c r="AM564" s="438"/>
      <c r="AN564" s="438"/>
      <c r="AO564" s="438"/>
      <c r="AP564" s="438"/>
    </row>
    <row r="565" spans="1:42" x14ac:dyDescent="0.15">
      <c r="A565" s="439"/>
      <c r="B565" s="440"/>
      <c r="C565" s="441"/>
      <c r="D565" s="439"/>
      <c r="E565" s="439"/>
      <c r="F565" s="439"/>
      <c r="G565" s="442"/>
      <c r="H565" s="439"/>
      <c r="I565" s="439"/>
      <c r="J565" s="439"/>
      <c r="K565" s="439"/>
      <c r="L565" s="439"/>
      <c r="M565" s="439"/>
      <c r="N565" s="439"/>
      <c r="O565" s="439"/>
      <c r="P565" s="439"/>
      <c r="AM565" s="438"/>
      <c r="AN565" s="438"/>
      <c r="AO565" s="438"/>
      <c r="AP565" s="438"/>
    </row>
    <row r="566" spans="1:42" x14ac:dyDescent="0.15">
      <c r="A566" s="439"/>
      <c r="B566" s="440"/>
      <c r="C566" s="441"/>
      <c r="D566" s="439"/>
      <c r="E566" s="439"/>
      <c r="F566" s="439"/>
      <c r="G566" s="442"/>
      <c r="H566" s="439"/>
      <c r="I566" s="439"/>
      <c r="J566" s="439"/>
      <c r="K566" s="439"/>
      <c r="L566" s="439"/>
      <c r="M566" s="439"/>
      <c r="N566" s="439"/>
      <c r="O566" s="439"/>
      <c r="P566" s="439"/>
      <c r="AM566" s="438"/>
      <c r="AN566" s="438"/>
      <c r="AO566" s="438"/>
      <c r="AP566" s="438"/>
    </row>
    <row r="567" spans="1:42" x14ac:dyDescent="0.15">
      <c r="A567" s="439"/>
      <c r="B567" s="440"/>
      <c r="C567" s="441"/>
      <c r="D567" s="439"/>
      <c r="E567" s="439"/>
      <c r="F567" s="439"/>
      <c r="G567" s="442"/>
      <c r="H567" s="439"/>
      <c r="I567" s="439"/>
      <c r="J567" s="439"/>
      <c r="K567" s="439"/>
      <c r="L567" s="439"/>
      <c r="M567" s="439"/>
      <c r="N567" s="439"/>
      <c r="O567" s="439"/>
      <c r="P567" s="439"/>
      <c r="AM567" s="438"/>
      <c r="AN567" s="438"/>
      <c r="AO567" s="438"/>
      <c r="AP567" s="438"/>
    </row>
    <row r="568" spans="1:42" x14ac:dyDescent="0.15">
      <c r="A568" s="439"/>
      <c r="B568" s="440"/>
      <c r="C568" s="441"/>
      <c r="D568" s="439"/>
      <c r="E568" s="439"/>
      <c r="F568" s="439"/>
      <c r="G568" s="442"/>
      <c r="H568" s="439"/>
      <c r="I568" s="439"/>
      <c r="J568" s="439"/>
      <c r="K568" s="439"/>
      <c r="L568" s="439"/>
      <c r="M568" s="439"/>
      <c r="N568" s="439"/>
      <c r="O568" s="439"/>
      <c r="P568" s="439"/>
      <c r="AM568" s="438"/>
      <c r="AN568" s="438"/>
      <c r="AO568" s="438"/>
      <c r="AP568" s="438"/>
    </row>
    <row r="569" spans="1:42" x14ac:dyDescent="0.15">
      <c r="A569" s="439"/>
      <c r="B569" s="440"/>
      <c r="C569" s="441"/>
      <c r="D569" s="439"/>
      <c r="E569" s="439"/>
      <c r="F569" s="439"/>
      <c r="G569" s="442"/>
      <c r="H569" s="439"/>
      <c r="I569" s="439"/>
      <c r="J569" s="439"/>
      <c r="K569" s="439"/>
      <c r="L569" s="439"/>
      <c r="M569" s="439"/>
      <c r="N569" s="439"/>
      <c r="O569" s="439"/>
      <c r="P569" s="439"/>
      <c r="AM569" s="438"/>
      <c r="AN569" s="438"/>
      <c r="AO569" s="438"/>
      <c r="AP569" s="438"/>
    </row>
    <row r="570" spans="1:42" x14ac:dyDescent="0.15">
      <c r="A570" s="439"/>
      <c r="B570" s="440"/>
      <c r="C570" s="441"/>
      <c r="D570" s="439"/>
      <c r="E570" s="439"/>
      <c r="F570" s="439"/>
      <c r="G570" s="442"/>
      <c r="H570" s="439"/>
      <c r="I570" s="439"/>
      <c r="J570" s="439"/>
      <c r="K570" s="439"/>
      <c r="L570" s="439"/>
      <c r="M570" s="439"/>
      <c r="N570" s="439"/>
      <c r="O570" s="439"/>
      <c r="P570" s="439"/>
      <c r="AM570" s="438"/>
      <c r="AN570" s="438"/>
      <c r="AO570" s="438"/>
      <c r="AP570" s="438"/>
    </row>
    <row r="571" spans="1:42" x14ac:dyDescent="0.15">
      <c r="A571" s="439"/>
      <c r="B571" s="440"/>
      <c r="C571" s="441"/>
      <c r="D571" s="439"/>
      <c r="E571" s="439"/>
      <c r="F571" s="439"/>
      <c r="G571" s="442"/>
      <c r="H571" s="439"/>
      <c r="I571" s="439"/>
      <c r="J571" s="439"/>
      <c r="K571" s="439"/>
      <c r="L571" s="439"/>
      <c r="M571" s="439"/>
      <c r="N571" s="439"/>
      <c r="O571" s="439"/>
      <c r="P571" s="439"/>
      <c r="AM571" s="438"/>
      <c r="AN571" s="438"/>
      <c r="AO571" s="438"/>
      <c r="AP571" s="438"/>
    </row>
    <row r="572" spans="1:42" x14ac:dyDescent="0.15">
      <c r="A572" s="439"/>
      <c r="B572" s="440"/>
      <c r="C572" s="441"/>
      <c r="D572" s="439"/>
      <c r="E572" s="439"/>
      <c r="F572" s="439"/>
      <c r="G572" s="442"/>
      <c r="H572" s="439"/>
      <c r="I572" s="439"/>
      <c r="J572" s="439"/>
      <c r="K572" s="439"/>
      <c r="L572" s="439"/>
      <c r="M572" s="439"/>
      <c r="N572" s="439"/>
      <c r="O572" s="439"/>
      <c r="P572" s="439"/>
      <c r="AM572" s="438"/>
      <c r="AN572" s="438"/>
      <c r="AO572" s="438"/>
      <c r="AP572" s="438"/>
    </row>
    <row r="573" spans="1:42" x14ac:dyDescent="0.15">
      <c r="A573" s="439"/>
      <c r="B573" s="440"/>
      <c r="C573" s="441"/>
      <c r="D573" s="439"/>
      <c r="E573" s="439"/>
      <c r="F573" s="439"/>
      <c r="G573" s="442"/>
      <c r="H573" s="439"/>
      <c r="I573" s="439"/>
      <c r="J573" s="439"/>
      <c r="K573" s="439"/>
      <c r="L573" s="439"/>
      <c r="M573" s="439"/>
      <c r="N573" s="439"/>
      <c r="O573" s="439"/>
      <c r="P573" s="439"/>
      <c r="AM573" s="438"/>
      <c r="AN573" s="438"/>
      <c r="AO573" s="438"/>
      <c r="AP573" s="438"/>
    </row>
    <row r="574" spans="1:42" x14ac:dyDescent="0.15">
      <c r="A574" s="439"/>
      <c r="B574" s="440"/>
      <c r="C574" s="441"/>
      <c r="D574" s="439"/>
      <c r="E574" s="439"/>
      <c r="F574" s="439"/>
      <c r="G574" s="442"/>
      <c r="H574" s="439"/>
      <c r="I574" s="439"/>
      <c r="J574" s="439"/>
      <c r="K574" s="439"/>
      <c r="L574" s="439"/>
      <c r="M574" s="439"/>
      <c r="N574" s="439"/>
      <c r="O574" s="439"/>
      <c r="P574" s="439"/>
      <c r="AM574" s="438"/>
      <c r="AN574" s="438"/>
      <c r="AO574" s="438"/>
      <c r="AP574" s="438"/>
    </row>
    <row r="575" spans="1:42" x14ac:dyDescent="0.15">
      <c r="A575" s="439"/>
      <c r="B575" s="440"/>
      <c r="C575" s="441"/>
      <c r="D575" s="439"/>
      <c r="E575" s="439"/>
      <c r="F575" s="439"/>
      <c r="G575" s="442"/>
      <c r="H575" s="439"/>
      <c r="I575" s="439"/>
      <c r="J575" s="439"/>
      <c r="K575" s="439"/>
      <c r="L575" s="439"/>
      <c r="M575" s="439"/>
      <c r="N575" s="439"/>
      <c r="O575" s="439"/>
      <c r="P575" s="439"/>
      <c r="AM575" s="438"/>
      <c r="AN575" s="438"/>
      <c r="AO575" s="438"/>
      <c r="AP575" s="438"/>
    </row>
    <row r="576" spans="1:42" x14ac:dyDescent="0.15">
      <c r="A576" s="439"/>
      <c r="B576" s="440"/>
      <c r="C576" s="441"/>
      <c r="D576" s="439"/>
      <c r="E576" s="439"/>
      <c r="F576" s="439"/>
      <c r="G576" s="442"/>
      <c r="H576" s="439"/>
      <c r="I576" s="439"/>
      <c r="J576" s="439"/>
      <c r="K576" s="439"/>
      <c r="L576" s="439"/>
      <c r="M576" s="439"/>
      <c r="N576" s="439"/>
      <c r="O576" s="439"/>
      <c r="P576" s="439"/>
      <c r="AM576" s="438"/>
      <c r="AN576" s="438"/>
      <c r="AO576" s="438"/>
      <c r="AP576" s="438"/>
    </row>
    <row r="577" spans="1:42" x14ac:dyDescent="0.15">
      <c r="A577" s="439"/>
      <c r="B577" s="440"/>
      <c r="C577" s="441"/>
      <c r="D577" s="439"/>
      <c r="E577" s="439"/>
      <c r="F577" s="439"/>
      <c r="G577" s="442"/>
      <c r="H577" s="439"/>
      <c r="I577" s="439"/>
      <c r="J577" s="439"/>
      <c r="K577" s="439"/>
      <c r="L577" s="439"/>
      <c r="M577" s="439"/>
      <c r="N577" s="439"/>
      <c r="O577" s="439"/>
      <c r="P577" s="439"/>
      <c r="AM577" s="438"/>
      <c r="AN577" s="438"/>
      <c r="AO577" s="438"/>
      <c r="AP577" s="438"/>
    </row>
    <row r="578" spans="1:42" x14ac:dyDescent="0.15">
      <c r="A578" s="439"/>
      <c r="B578" s="440"/>
      <c r="C578" s="441"/>
      <c r="D578" s="439"/>
      <c r="E578" s="439"/>
      <c r="F578" s="439"/>
      <c r="G578" s="442"/>
      <c r="H578" s="439"/>
      <c r="I578" s="439"/>
      <c r="J578" s="439"/>
      <c r="K578" s="439"/>
      <c r="L578" s="439"/>
      <c r="M578" s="439"/>
      <c r="N578" s="439"/>
      <c r="O578" s="439"/>
      <c r="P578" s="439"/>
      <c r="AM578" s="438"/>
      <c r="AN578" s="438"/>
      <c r="AO578" s="438"/>
      <c r="AP578" s="438"/>
    </row>
    <row r="579" spans="1:42" x14ac:dyDescent="0.15">
      <c r="A579" s="439"/>
      <c r="B579" s="440"/>
      <c r="C579" s="441"/>
      <c r="D579" s="439"/>
      <c r="E579" s="439"/>
      <c r="F579" s="439"/>
      <c r="G579" s="442"/>
      <c r="H579" s="439"/>
      <c r="I579" s="439"/>
      <c r="J579" s="439"/>
      <c r="K579" s="439"/>
      <c r="L579" s="439"/>
      <c r="M579" s="439"/>
      <c r="N579" s="439"/>
      <c r="O579" s="439"/>
      <c r="P579" s="439"/>
      <c r="AM579" s="438"/>
      <c r="AN579" s="438"/>
      <c r="AO579" s="438"/>
      <c r="AP579" s="438"/>
    </row>
    <row r="580" spans="1:42" x14ac:dyDescent="0.15">
      <c r="A580" s="439"/>
      <c r="B580" s="440"/>
      <c r="C580" s="441"/>
      <c r="D580" s="439"/>
      <c r="E580" s="439"/>
      <c r="F580" s="439"/>
      <c r="G580" s="442"/>
      <c r="H580" s="439"/>
      <c r="I580" s="439"/>
      <c r="J580" s="439"/>
      <c r="K580" s="439"/>
      <c r="L580" s="439"/>
      <c r="M580" s="439"/>
      <c r="N580" s="439"/>
      <c r="O580" s="439"/>
      <c r="P580" s="439"/>
      <c r="AM580" s="438"/>
      <c r="AN580" s="438"/>
      <c r="AO580" s="438"/>
      <c r="AP580" s="438"/>
    </row>
    <row r="581" spans="1:42" x14ac:dyDescent="0.15">
      <c r="A581" s="439"/>
      <c r="B581" s="440"/>
      <c r="C581" s="441"/>
      <c r="D581" s="439"/>
      <c r="E581" s="439"/>
      <c r="F581" s="439"/>
      <c r="G581" s="442"/>
      <c r="H581" s="439"/>
      <c r="I581" s="439"/>
      <c r="J581" s="439"/>
      <c r="K581" s="439"/>
      <c r="L581" s="439"/>
      <c r="M581" s="439"/>
      <c r="N581" s="439"/>
      <c r="O581" s="439"/>
      <c r="P581" s="439"/>
      <c r="AM581" s="438"/>
      <c r="AN581" s="438"/>
      <c r="AO581" s="438"/>
      <c r="AP581" s="438"/>
    </row>
    <row r="582" spans="1:42" x14ac:dyDescent="0.15">
      <c r="A582" s="439"/>
      <c r="B582" s="440"/>
      <c r="C582" s="441"/>
      <c r="D582" s="439"/>
      <c r="E582" s="439"/>
      <c r="F582" s="439"/>
      <c r="G582" s="442"/>
      <c r="H582" s="439"/>
      <c r="I582" s="439"/>
      <c r="J582" s="439"/>
      <c r="K582" s="439"/>
      <c r="L582" s="439"/>
      <c r="M582" s="439"/>
      <c r="N582" s="439"/>
      <c r="O582" s="439"/>
      <c r="P582" s="439"/>
      <c r="AM582" s="438"/>
      <c r="AN582" s="438"/>
      <c r="AO582" s="438"/>
      <c r="AP582" s="438"/>
    </row>
    <row r="583" spans="1:42" x14ac:dyDescent="0.15">
      <c r="A583" s="439"/>
      <c r="B583" s="440"/>
      <c r="C583" s="441"/>
      <c r="D583" s="439"/>
      <c r="E583" s="439"/>
      <c r="F583" s="439"/>
      <c r="G583" s="442"/>
      <c r="H583" s="439"/>
      <c r="I583" s="439"/>
      <c r="J583" s="439"/>
      <c r="K583" s="439"/>
      <c r="L583" s="439"/>
      <c r="M583" s="439"/>
      <c r="N583" s="439"/>
      <c r="O583" s="439"/>
      <c r="P583" s="439"/>
      <c r="AM583" s="438"/>
      <c r="AN583" s="438"/>
      <c r="AO583" s="438"/>
      <c r="AP583" s="438"/>
    </row>
    <row r="584" spans="1:42" x14ac:dyDescent="0.15">
      <c r="A584" s="439"/>
      <c r="B584" s="440"/>
      <c r="C584" s="441"/>
      <c r="D584" s="439"/>
      <c r="E584" s="439"/>
      <c r="F584" s="439"/>
      <c r="G584" s="442"/>
      <c r="H584" s="439"/>
      <c r="I584" s="439"/>
      <c r="J584" s="439"/>
      <c r="K584" s="439"/>
      <c r="L584" s="439"/>
      <c r="M584" s="439"/>
      <c r="N584" s="439"/>
      <c r="O584" s="439"/>
      <c r="P584" s="439"/>
      <c r="AM584" s="438"/>
      <c r="AN584" s="438"/>
      <c r="AO584" s="438"/>
      <c r="AP584" s="438"/>
    </row>
    <row r="585" spans="1:42" x14ac:dyDescent="0.15">
      <c r="A585" s="439"/>
      <c r="B585" s="440"/>
      <c r="C585" s="441"/>
      <c r="D585" s="439"/>
      <c r="E585" s="439"/>
      <c r="F585" s="439"/>
      <c r="G585" s="442"/>
      <c r="H585" s="439"/>
      <c r="I585" s="439"/>
      <c r="J585" s="439"/>
      <c r="K585" s="439"/>
      <c r="L585" s="439"/>
      <c r="M585" s="439"/>
      <c r="N585" s="439"/>
      <c r="O585" s="439"/>
      <c r="P585" s="439"/>
      <c r="AM585" s="438"/>
      <c r="AN585" s="438"/>
      <c r="AO585" s="438"/>
      <c r="AP585" s="438"/>
    </row>
    <row r="586" spans="1:42" x14ac:dyDescent="0.15">
      <c r="A586" s="439"/>
      <c r="B586" s="440"/>
      <c r="C586" s="441"/>
      <c r="D586" s="439"/>
      <c r="E586" s="439"/>
      <c r="F586" s="439"/>
      <c r="G586" s="442"/>
      <c r="H586" s="439"/>
      <c r="I586" s="439"/>
      <c r="J586" s="439"/>
      <c r="K586" s="439"/>
      <c r="L586" s="439"/>
      <c r="M586" s="439"/>
      <c r="N586" s="439"/>
      <c r="O586" s="439"/>
      <c r="P586" s="439"/>
      <c r="AM586" s="438"/>
      <c r="AN586" s="438"/>
      <c r="AO586" s="438"/>
      <c r="AP586" s="438"/>
    </row>
    <row r="587" spans="1:42" x14ac:dyDescent="0.15">
      <c r="A587" s="439"/>
      <c r="B587" s="440"/>
      <c r="C587" s="441"/>
      <c r="D587" s="439"/>
      <c r="E587" s="439"/>
      <c r="F587" s="439"/>
      <c r="G587" s="442"/>
      <c r="H587" s="439"/>
      <c r="I587" s="439"/>
      <c r="J587" s="439"/>
      <c r="K587" s="439"/>
      <c r="L587" s="439"/>
      <c r="M587" s="439"/>
      <c r="N587" s="439"/>
      <c r="O587" s="439"/>
      <c r="P587" s="439"/>
      <c r="AM587" s="438"/>
      <c r="AN587" s="438"/>
      <c r="AO587" s="438"/>
      <c r="AP587" s="438"/>
    </row>
    <row r="588" spans="1:42" x14ac:dyDescent="0.15">
      <c r="A588" s="439"/>
      <c r="B588" s="440"/>
      <c r="C588" s="441"/>
      <c r="D588" s="439"/>
      <c r="E588" s="439"/>
      <c r="F588" s="439"/>
      <c r="G588" s="442"/>
      <c r="H588" s="439"/>
      <c r="I588" s="439"/>
      <c r="J588" s="439"/>
      <c r="K588" s="439"/>
      <c r="L588" s="439"/>
      <c r="M588" s="439"/>
      <c r="N588" s="439"/>
      <c r="O588" s="439"/>
      <c r="P588" s="439"/>
      <c r="AM588" s="438"/>
      <c r="AN588" s="438"/>
      <c r="AO588" s="438"/>
      <c r="AP588" s="438"/>
    </row>
    <row r="589" spans="1:42" x14ac:dyDescent="0.15">
      <c r="A589" s="439"/>
      <c r="B589" s="440"/>
      <c r="C589" s="441"/>
      <c r="D589" s="439"/>
      <c r="E589" s="439"/>
      <c r="F589" s="439"/>
      <c r="G589" s="442"/>
      <c r="H589" s="439"/>
      <c r="I589" s="439"/>
      <c r="J589" s="439"/>
      <c r="K589" s="439"/>
      <c r="L589" s="439"/>
      <c r="M589" s="439"/>
      <c r="N589" s="439"/>
      <c r="O589" s="439"/>
      <c r="P589" s="439"/>
      <c r="AM589" s="438"/>
      <c r="AN589" s="438"/>
      <c r="AO589" s="438"/>
      <c r="AP589" s="438"/>
    </row>
    <row r="590" spans="1:42" x14ac:dyDescent="0.15">
      <c r="A590" s="439"/>
      <c r="B590" s="440"/>
      <c r="C590" s="441"/>
      <c r="D590" s="439"/>
      <c r="E590" s="439"/>
      <c r="F590" s="439"/>
      <c r="G590" s="442"/>
      <c r="H590" s="439"/>
      <c r="I590" s="439"/>
      <c r="J590" s="439"/>
      <c r="K590" s="439"/>
      <c r="L590" s="439"/>
      <c r="M590" s="439"/>
      <c r="N590" s="439"/>
      <c r="O590" s="439"/>
      <c r="P590" s="439"/>
      <c r="AM590" s="438"/>
      <c r="AN590" s="438"/>
      <c r="AO590" s="438"/>
      <c r="AP590" s="438"/>
    </row>
    <row r="591" spans="1:42" x14ac:dyDescent="0.15">
      <c r="A591" s="439"/>
      <c r="B591" s="440"/>
      <c r="C591" s="441"/>
      <c r="D591" s="439"/>
      <c r="E591" s="439"/>
      <c r="F591" s="439"/>
      <c r="G591" s="442"/>
      <c r="H591" s="439"/>
      <c r="I591" s="439"/>
      <c r="J591" s="439"/>
      <c r="K591" s="439"/>
      <c r="L591" s="439"/>
      <c r="M591" s="439"/>
      <c r="N591" s="439"/>
      <c r="O591" s="439"/>
      <c r="P591" s="439"/>
      <c r="AM591" s="438"/>
      <c r="AN591" s="438"/>
      <c r="AO591" s="438"/>
      <c r="AP591" s="438"/>
    </row>
    <row r="592" spans="1:42" x14ac:dyDescent="0.15">
      <c r="A592" s="439"/>
      <c r="B592" s="440"/>
      <c r="C592" s="441"/>
      <c r="D592" s="439"/>
      <c r="E592" s="439"/>
      <c r="F592" s="439"/>
      <c r="G592" s="442"/>
      <c r="H592" s="439"/>
      <c r="I592" s="439"/>
      <c r="J592" s="439"/>
      <c r="K592" s="439"/>
      <c r="L592" s="439"/>
      <c r="M592" s="439"/>
      <c r="N592" s="439"/>
      <c r="O592" s="439"/>
      <c r="P592" s="439"/>
      <c r="AM592" s="438"/>
      <c r="AN592" s="438"/>
      <c r="AO592" s="438"/>
      <c r="AP592" s="438"/>
    </row>
    <row r="593" spans="1:42" x14ac:dyDescent="0.15">
      <c r="A593" s="439"/>
      <c r="B593" s="440"/>
      <c r="C593" s="441"/>
      <c r="D593" s="439"/>
      <c r="E593" s="439"/>
      <c r="F593" s="439"/>
      <c r="G593" s="442"/>
      <c r="H593" s="439"/>
      <c r="I593" s="439"/>
      <c r="J593" s="439"/>
      <c r="K593" s="439"/>
      <c r="L593" s="439"/>
      <c r="M593" s="439"/>
      <c r="N593" s="439"/>
      <c r="O593" s="439"/>
      <c r="P593" s="439"/>
      <c r="AM593" s="438"/>
      <c r="AN593" s="438"/>
      <c r="AO593" s="438"/>
      <c r="AP593" s="438"/>
    </row>
    <row r="594" spans="1:42" x14ac:dyDescent="0.15">
      <c r="A594" s="439"/>
      <c r="B594" s="440"/>
      <c r="C594" s="441"/>
      <c r="D594" s="439"/>
      <c r="E594" s="439"/>
      <c r="F594" s="439"/>
      <c r="G594" s="442"/>
      <c r="H594" s="439"/>
      <c r="I594" s="439"/>
      <c r="J594" s="439"/>
      <c r="K594" s="439"/>
      <c r="L594" s="439"/>
      <c r="M594" s="439"/>
      <c r="N594" s="439"/>
      <c r="O594" s="439"/>
      <c r="P594" s="439"/>
      <c r="AM594" s="438"/>
      <c r="AN594" s="438"/>
      <c r="AO594" s="438"/>
      <c r="AP594" s="438"/>
    </row>
    <row r="595" spans="1:42" x14ac:dyDescent="0.15">
      <c r="A595" s="439"/>
      <c r="B595" s="440"/>
      <c r="C595" s="441"/>
      <c r="D595" s="439"/>
      <c r="E595" s="439"/>
      <c r="F595" s="439"/>
      <c r="G595" s="442"/>
      <c r="H595" s="439"/>
      <c r="I595" s="439"/>
      <c r="J595" s="439"/>
      <c r="K595" s="439"/>
      <c r="L595" s="439"/>
      <c r="M595" s="439"/>
      <c r="N595" s="439"/>
      <c r="O595" s="439"/>
      <c r="P595" s="439"/>
      <c r="AM595" s="438"/>
      <c r="AN595" s="438"/>
      <c r="AO595" s="438"/>
      <c r="AP595" s="438"/>
    </row>
    <row r="596" spans="1:42" x14ac:dyDescent="0.15">
      <c r="A596" s="439"/>
      <c r="B596" s="440"/>
      <c r="C596" s="441"/>
      <c r="D596" s="439"/>
      <c r="E596" s="439"/>
      <c r="F596" s="439"/>
      <c r="G596" s="442"/>
      <c r="H596" s="439"/>
      <c r="I596" s="439"/>
      <c r="J596" s="439"/>
      <c r="K596" s="439"/>
      <c r="L596" s="439"/>
      <c r="M596" s="439"/>
      <c r="N596" s="439"/>
      <c r="O596" s="439"/>
      <c r="P596" s="439"/>
      <c r="AM596" s="438"/>
      <c r="AN596" s="438"/>
      <c r="AO596" s="438"/>
      <c r="AP596" s="438"/>
    </row>
    <row r="597" spans="1:42" x14ac:dyDescent="0.15">
      <c r="A597" s="439"/>
      <c r="B597" s="440"/>
      <c r="C597" s="441"/>
      <c r="D597" s="439"/>
      <c r="E597" s="439"/>
      <c r="F597" s="439"/>
      <c r="G597" s="442"/>
      <c r="H597" s="439"/>
      <c r="I597" s="439"/>
      <c r="J597" s="439"/>
      <c r="K597" s="439"/>
      <c r="L597" s="439"/>
      <c r="M597" s="439"/>
      <c r="N597" s="439"/>
      <c r="O597" s="439"/>
      <c r="P597" s="439"/>
      <c r="AM597" s="438"/>
      <c r="AN597" s="438"/>
      <c r="AO597" s="438"/>
      <c r="AP597" s="438"/>
    </row>
    <row r="598" spans="1:42" x14ac:dyDescent="0.15">
      <c r="A598" s="439"/>
      <c r="B598" s="440"/>
      <c r="C598" s="441"/>
      <c r="D598" s="439"/>
      <c r="E598" s="439"/>
      <c r="F598" s="439"/>
      <c r="G598" s="442"/>
      <c r="H598" s="439"/>
      <c r="I598" s="439"/>
      <c r="J598" s="439"/>
      <c r="K598" s="439"/>
      <c r="L598" s="439"/>
      <c r="M598" s="439"/>
      <c r="N598" s="439"/>
      <c r="O598" s="439"/>
      <c r="P598" s="439"/>
      <c r="AM598" s="438"/>
      <c r="AN598" s="438"/>
      <c r="AO598" s="438"/>
      <c r="AP598" s="438"/>
    </row>
    <row r="599" spans="1:42" x14ac:dyDescent="0.15">
      <c r="A599" s="439"/>
      <c r="B599" s="440"/>
      <c r="C599" s="441"/>
      <c r="D599" s="439"/>
      <c r="E599" s="439"/>
      <c r="F599" s="439"/>
      <c r="G599" s="442"/>
      <c r="H599" s="439"/>
      <c r="I599" s="439"/>
      <c r="J599" s="439"/>
      <c r="K599" s="439"/>
      <c r="L599" s="439"/>
      <c r="M599" s="439"/>
      <c r="N599" s="439"/>
      <c r="O599" s="439"/>
      <c r="P599" s="439"/>
      <c r="AM599" s="438"/>
      <c r="AN599" s="438"/>
      <c r="AO599" s="438"/>
      <c r="AP599" s="438"/>
    </row>
    <row r="600" spans="1:42" x14ac:dyDescent="0.15">
      <c r="A600" s="439"/>
      <c r="B600" s="440"/>
      <c r="C600" s="441"/>
      <c r="D600" s="439"/>
      <c r="E600" s="439"/>
      <c r="F600" s="439"/>
      <c r="G600" s="442"/>
      <c r="H600" s="439"/>
      <c r="I600" s="439"/>
      <c r="J600" s="439"/>
      <c r="K600" s="439"/>
      <c r="L600" s="439"/>
      <c r="M600" s="439"/>
      <c r="N600" s="439"/>
      <c r="O600" s="439"/>
      <c r="P600" s="439"/>
      <c r="AM600" s="438"/>
      <c r="AN600" s="438"/>
      <c r="AO600" s="438"/>
      <c r="AP600" s="438"/>
    </row>
    <row r="601" spans="1:42" x14ac:dyDescent="0.15">
      <c r="A601" s="439"/>
      <c r="B601" s="440"/>
      <c r="C601" s="441"/>
      <c r="D601" s="439"/>
      <c r="E601" s="439"/>
      <c r="F601" s="439"/>
      <c r="G601" s="442"/>
      <c r="H601" s="439"/>
      <c r="I601" s="439"/>
      <c r="J601" s="439"/>
      <c r="K601" s="439"/>
      <c r="L601" s="439"/>
      <c r="M601" s="439"/>
      <c r="N601" s="439"/>
      <c r="O601" s="439"/>
      <c r="P601" s="439"/>
      <c r="AM601" s="438"/>
      <c r="AN601" s="438"/>
      <c r="AO601" s="438"/>
      <c r="AP601" s="438"/>
    </row>
    <row r="602" spans="1:42" x14ac:dyDescent="0.15">
      <c r="A602" s="439"/>
      <c r="B602" s="440"/>
      <c r="C602" s="441"/>
      <c r="D602" s="439"/>
      <c r="E602" s="439"/>
      <c r="F602" s="439"/>
      <c r="G602" s="442"/>
      <c r="H602" s="439"/>
      <c r="I602" s="439"/>
      <c r="J602" s="439"/>
      <c r="K602" s="439"/>
      <c r="L602" s="439"/>
      <c r="M602" s="439"/>
      <c r="N602" s="439"/>
      <c r="O602" s="439"/>
      <c r="P602" s="439"/>
      <c r="AM602" s="438"/>
      <c r="AN602" s="438"/>
      <c r="AO602" s="438"/>
      <c r="AP602" s="438"/>
    </row>
    <row r="603" spans="1:42" x14ac:dyDescent="0.15">
      <c r="A603" s="439"/>
      <c r="B603" s="440"/>
      <c r="C603" s="441"/>
      <c r="D603" s="439"/>
      <c r="E603" s="439"/>
      <c r="F603" s="439"/>
      <c r="G603" s="442"/>
      <c r="H603" s="439"/>
      <c r="I603" s="439"/>
      <c r="J603" s="439"/>
      <c r="K603" s="439"/>
      <c r="L603" s="439"/>
      <c r="M603" s="439"/>
      <c r="N603" s="439"/>
      <c r="O603" s="439"/>
      <c r="P603" s="439"/>
      <c r="AM603" s="438"/>
      <c r="AN603" s="438"/>
      <c r="AO603" s="438"/>
      <c r="AP603" s="438"/>
    </row>
    <row r="604" spans="1:42" x14ac:dyDescent="0.15">
      <c r="A604" s="439"/>
      <c r="B604" s="440"/>
      <c r="C604" s="441"/>
      <c r="D604" s="439"/>
      <c r="E604" s="439"/>
      <c r="F604" s="439"/>
      <c r="G604" s="442"/>
      <c r="H604" s="439"/>
      <c r="I604" s="439"/>
      <c r="J604" s="439"/>
      <c r="K604" s="439"/>
      <c r="L604" s="439"/>
      <c r="M604" s="439"/>
      <c r="N604" s="439"/>
      <c r="O604" s="439"/>
      <c r="P604" s="439"/>
      <c r="AM604" s="438"/>
      <c r="AN604" s="438"/>
      <c r="AO604" s="438"/>
      <c r="AP604" s="438"/>
    </row>
    <row r="605" spans="1:42" x14ac:dyDescent="0.15">
      <c r="A605" s="439"/>
      <c r="B605" s="440"/>
      <c r="C605" s="441"/>
      <c r="D605" s="439"/>
      <c r="E605" s="439"/>
      <c r="F605" s="439"/>
      <c r="G605" s="442"/>
      <c r="H605" s="439"/>
      <c r="I605" s="439"/>
      <c r="J605" s="439"/>
      <c r="K605" s="439"/>
      <c r="L605" s="439"/>
      <c r="M605" s="439"/>
      <c r="N605" s="439"/>
      <c r="O605" s="439"/>
      <c r="P605" s="439"/>
      <c r="AM605" s="438"/>
      <c r="AN605" s="438"/>
      <c r="AO605" s="438"/>
      <c r="AP605" s="438"/>
    </row>
    <row r="606" spans="1:42" x14ac:dyDescent="0.15">
      <c r="A606" s="439"/>
      <c r="B606" s="440"/>
      <c r="C606" s="441"/>
      <c r="D606" s="439"/>
      <c r="E606" s="439"/>
      <c r="F606" s="439"/>
      <c r="G606" s="442"/>
      <c r="H606" s="439"/>
      <c r="I606" s="439"/>
      <c r="J606" s="439"/>
      <c r="K606" s="439"/>
      <c r="L606" s="439"/>
      <c r="M606" s="439"/>
      <c r="N606" s="439"/>
      <c r="O606" s="439"/>
      <c r="P606" s="439"/>
      <c r="AM606" s="438"/>
      <c r="AN606" s="438"/>
      <c r="AO606" s="438"/>
      <c r="AP606" s="438"/>
    </row>
    <row r="607" spans="1:42" x14ac:dyDescent="0.15">
      <c r="A607" s="439"/>
      <c r="B607" s="440"/>
      <c r="C607" s="441"/>
      <c r="D607" s="439"/>
      <c r="E607" s="439"/>
      <c r="F607" s="439"/>
      <c r="G607" s="442"/>
      <c r="H607" s="439"/>
      <c r="I607" s="439"/>
      <c r="J607" s="439"/>
      <c r="K607" s="439"/>
      <c r="L607" s="439"/>
      <c r="M607" s="439"/>
      <c r="N607" s="439"/>
      <c r="O607" s="439"/>
      <c r="P607" s="439"/>
      <c r="AM607" s="438"/>
      <c r="AN607" s="438"/>
      <c r="AO607" s="438"/>
      <c r="AP607" s="438"/>
    </row>
    <row r="608" spans="1:42" x14ac:dyDescent="0.15">
      <c r="A608" s="439"/>
      <c r="B608" s="440"/>
      <c r="C608" s="441"/>
      <c r="D608" s="439"/>
      <c r="E608" s="439"/>
      <c r="F608" s="439"/>
      <c r="G608" s="442"/>
      <c r="H608" s="439"/>
      <c r="I608" s="439"/>
      <c r="J608" s="439"/>
      <c r="K608" s="439"/>
      <c r="L608" s="439"/>
      <c r="M608" s="439"/>
      <c r="N608" s="439"/>
      <c r="O608" s="439"/>
      <c r="P608" s="439"/>
      <c r="AM608" s="438"/>
      <c r="AN608" s="438"/>
      <c r="AO608" s="438"/>
      <c r="AP608" s="438"/>
    </row>
    <row r="609" spans="1:42" x14ac:dyDescent="0.15">
      <c r="A609" s="439"/>
      <c r="B609" s="440"/>
      <c r="C609" s="441"/>
      <c r="D609" s="439"/>
      <c r="E609" s="439"/>
      <c r="F609" s="439"/>
      <c r="G609" s="442"/>
      <c r="H609" s="439"/>
      <c r="I609" s="439"/>
      <c r="J609" s="439"/>
      <c r="K609" s="439"/>
      <c r="L609" s="439"/>
      <c r="M609" s="439"/>
      <c r="N609" s="439"/>
      <c r="O609" s="439"/>
      <c r="P609" s="439"/>
      <c r="AM609" s="438"/>
      <c r="AN609" s="438"/>
      <c r="AO609" s="438"/>
      <c r="AP609" s="438"/>
    </row>
    <row r="610" spans="1:42" x14ac:dyDescent="0.15">
      <c r="A610" s="439"/>
      <c r="B610" s="440"/>
      <c r="C610" s="441"/>
      <c r="D610" s="439"/>
      <c r="E610" s="439"/>
      <c r="F610" s="439"/>
      <c r="G610" s="442"/>
      <c r="H610" s="439"/>
      <c r="I610" s="439"/>
      <c r="J610" s="439"/>
      <c r="K610" s="439"/>
      <c r="L610" s="439"/>
      <c r="M610" s="439"/>
      <c r="N610" s="439"/>
      <c r="O610" s="439"/>
      <c r="P610" s="439"/>
      <c r="AM610" s="438"/>
      <c r="AN610" s="438"/>
      <c r="AO610" s="438"/>
      <c r="AP610" s="438"/>
    </row>
    <row r="611" spans="1:42" x14ac:dyDescent="0.15">
      <c r="A611" s="439"/>
      <c r="B611" s="440"/>
      <c r="C611" s="441"/>
      <c r="D611" s="439"/>
      <c r="E611" s="439"/>
      <c r="F611" s="439"/>
      <c r="G611" s="442"/>
      <c r="H611" s="439"/>
      <c r="I611" s="439"/>
      <c r="J611" s="439"/>
      <c r="K611" s="439"/>
      <c r="L611" s="439"/>
      <c r="M611" s="439"/>
      <c r="N611" s="439"/>
      <c r="O611" s="439"/>
      <c r="P611" s="439"/>
      <c r="AM611" s="438"/>
      <c r="AN611" s="438"/>
      <c r="AO611" s="438"/>
      <c r="AP611" s="438"/>
    </row>
    <row r="612" spans="1:42" x14ac:dyDescent="0.15">
      <c r="A612" s="439"/>
      <c r="B612" s="440"/>
      <c r="C612" s="441"/>
      <c r="D612" s="439"/>
      <c r="E612" s="439"/>
      <c r="F612" s="439"/>
      <c r="G612" s="442"/>
      <c r="H612" s="439"/>
      <c r="I612" s="439"/>
      <c r="J612" s="439"/>
      <c r="K612" s="439"/>
      <c r="L612" s="439"/>
      <c r="M612" s="439"/>
      <c r="N612" s="439"/>
      <c r="O612" s="439"/>
      <c r="P612" s="439"/>
      <c r="AM612" s="438"/>
      <c r="AN612" s="438"/>
      <c r="AO612" s="438"/>
      <c r="AP612" s="438"/>
    </row>
    <row r="613" spans="1:42" x14ac:dyDescent="0.15">
      <c r="A613" s="439"/>
      <c r="B613" s="440"/>
      <c r="C613" s="441"/>
      <c r="D613" s="439"/>
      <c r="E613" s="439"/>
      <c r="F613" s="439"/>
      <c r="G613" s="442"/>
      <c r="H613" s="439"/>
      <c r="I613" s="439"/>
      <c r="J613" s="439"/>
      <c r="K613" s="439"/>
      <c r="L613" s="439"/>
      <c r="M613" s="439"/>
      <c r="N613" s="439"/>
      <c r="O613" s="439"/>
      <c r="P613" s="439"/>
      <c r="AM613" s="438"/>
      <c r="AN613" s="438"/>
      <c r="AO613" s="438"/>
      <c r="AP613" s="438"/>
    </row>
    <row r="614" spans="1:42" x14ac:dyDescent="0.15">
      <c r="A614" s="439"/>
      <c r="B614" s="440"/>
      <c r="C614" s="441"/>
      <c r="D614" s="439"/>
      <c r="E614" s="439"/>
      <c r="F614" s="439"/>
      <c r="G614" s="442"/>
      <c r="H614" s="439"/>
      <c r="I614" s="439"/>
      <c r="J614" s="439"/>
      <c r="K614" s="439"/>
      <c r="L614" s="439"/>
      <c r="M614" s="439"/>
      <c r="N614" s="439"/>
      <c r="O614" s="439"/>
      <c r="P614" s="439"/>
      <c r="AM614" s="438"/>
      <c r="AN614" s="438"/>
      <c r="AO614" s="438"/>
      <c r="AP614" s="438"/>
    </row>
    <row r="615" spans="1:42" x14ac:dyDescent="0.15">
      <c r="A615" s="439"/>
      <c r="B615" s="440"/>
      <c r="C615" s="441"/>
      <c r="D615" s="439"/>
      <c r="E615" s="439"/>
      <c r="F615" s="439"/>
      <c r="G615" s="442"/>
      <c r="H615" s="439"/>
      <c r="I615" s="439"/>
      <c r="J615" s="439"/>
      <c r="K615" s="439"/>
      <c r="L615" s="439"/>
      <c r="M615" s="439"/>
      <c r="N615" s="439"/>
      <c r="O615" s="439"/>
      <c r="P615" s="439"/>
      <c r="AM615" s="438"/>
      <c r="AN615" s="438"/>
      <c r="AO615" s="438"/>
      <c r="AP615" s="438"/>
    </row>
    <row r="616" spans="1:42" x14ac:dyDescent="0.15">
      <c r="A616" s="439"/>
      <c r="B616" s="440"/>
      <c r="C616" s="441"/>
      <c r="D616" s="439"/>
      <c r="E616" s="439"/>
      <c r="F616" s="439"/>
      <c r="G616" s="442"/>
      <c r="H616" s="439"/>
      <c r="I616" s="439"/>
      <c r="J616" s="439"/>
      <c r="K616" s="439"/>
      <c r="L616" s="439"/>
      <c r="M616" s="439"/>
      <c r="N616" s="439"/>
      <c r="O616" s="439"/>
      <c r="P616" s="439"/>
      <c r="AM616" s="438"/>
      <c r="AN616" s="438"/>
      <c r="AO616" s="438"/>
      <c r="AP616" s="438"/>
    </row>
    <row r="617" spans="1:42" x14ac:dyDescent="0.15">
      <c r="A617" s="439"/>
      <c r="B617" s="440"/>
      <c r="C617" s="441"/>
      <c r="D617" s="439"/>
      <c r="E617" s="439"/>
      <c r="F617" s="439"/>
      <c r="G617" s="442"/>
      <c r="H617" s="439"/>
      <c r="I617" s="439"/>
      <c r="J617" s="439"/>
      <c r="K617" s="439"/>
      <c r="L617" s="439"/>
      <c r="M617" s="439"/>
      <c r="N617" s="439"/>
      <c r="O617" s="439"/>
      <c r="P617" s="439"/>
      <c r="AM617" s="438"/>
      <c r="AN617" s="438"/>
      <c r="AO617" s="438"/>
      <c r="AP617" s="438"/>
    </row>
    <row r="618" spans="1:42" x14ac:dyDescent="0.15">
      <c r="A618" s="439"/>
      <c r="B618" s="440"/>
      <c r="C618" s="441"/>
      <c r="D618" s="439"/>
      <c r="E618" s="439"/>
      <c r="F618" s="439"/>
      <c r="G618" s="442"/>
      <c r="H618" s="439"/>
      <c r="I618" s="439"/>
      <c r="J618" s="439"/>
      <c r="K618" s="439"/>
      <c r="L618" s="439"/>
      <c r="M618" s="439"/>
      <c r="N618" s="439"/>
      <c r="O618" s="439"/>
      <c r="P618" s="439"/>
      <c r="AM618" s="438"/>
      <c r="AN618" s="438"/>
      <c r="AO618" s="438"/>
      <c r="AP618" s="438"/>
    </row>
    <row r="619" spans="1:42" x14ac:dyDescent="0.15">
      <c r="A619" s="439"/>
      <c r="B619" s="440"/>
      <c r="C619" s="441"/>
      <c r="D619" s="439"/>
      <c r="E619" s="439"/>
      <c r="F619" s="439"/>
      <c r="G619" s="442"/>
      <c r="H619" s="439"/>
      <c r="I619" s="439"/>
      <c r="J619" s="439"/>
      <c r="K619" s="439"/>
      <c r="L619" s="439"/>
      <c r="M619" s="439"/>
      <c r="N619" s="439"/>
      <c r="O619" s="439"/>
      <c r="P619" s="439"/>
      <c r="AM619" s="438"/>
      <c r="AN619" s="438"/>
      <c r="AO619" s="438"/>
      <c r="AP619" s="438"/>
    </row>
    <row r="620" spans="1:42" x14ac:dyDescent="0.15">
      <c r="A620" s="439"/>
      <c r="B620" s="440"/>
      <c r="C620" s="441"/>
      <c r="D620" s="439"/>
      <c r="E620" s="439"/>
      <c r="F620" s="439"/>
      <c r="G620" s="442"/>
      <c r="H620" s="439"/>
      <c r="I620" s="439"/>
      <c r="J620" s="439"/>
      <c r="K620" s="439"/>
      <c r="L620" s="439"/>
      <c r="M620" s="439"/>
      <c r="N620" s="439"/>
      <c r="O620" s="439"/>
      <c r="P620" s="439"/>
      <c r="AM620" s="438"/>
      <c r="AN620" s="438"/>
      <c r="AO620" s="438"/>
      <c r="AP620" s="438"/>
    </row>
    <row r="621" spans="1:42" x14ac:dyDescent="0.15">
      <c r="A621" s="439"/>
      <c r="B621" s="440"/>
      <c r="C621" s="441"/>
      <c r="D621" s="439"/>
      <c r="E621" s="439"/>
      <c r="F621" s="439"/>
      <c r="G621" s="442"/>
      <c r="H621" s="439"/>
      <c r="I621" s="439"/>
      <c r="J621" s="439"/>
      <c r="K621" s="439"/>
      <c r="L621" s="439"/>
      <c r="M621" s="439"/>
      <c r="N621" s="439"/>
      <c r="O621" s="439"/>
      <c r="P621" s="439"/>
      <c r="AM621" s="438"/>
      <c r="AN621" s="438"/>
      <c r="AO621" s="438"/>
      <c r="AP621" s="438"/>
    </row>
    <row r="622" spans="1:42" x14ac:dyDescent="0.15">
      <c r="A622" s="439"/>
      <c r="B622" s="440"/>
      <c r="C622" s="441"/>
      <c r="D622" s="439"/>
      <c r="E622" s="439"/>
      <c r="F622" s="439"/>
      <c r="G622" s="442"/>
      <c r="H622" s="439"/>
      <c r="I622" s="439"/>
      <c r="J622" s="439"/>
      <c r="K622" s="439"/>
      <c r="L622" s="439"/>
      <c r="M622" s="439"/>
      <c r="N622" s="439"/>
      <c r="O622" s="439"/>
      <c r="P622" s="439"/>
      <c r="AM622" s="438"/>
      <c r="AN622" s="438"/>
      <c r="AO622" s="438"/>
      <c r="AP622" s="438"/>
    </row>
    <row r="623" spans="1:42" x14ac:dyDescent="0.15">
      <c r="A623" s="439"/>
      <c r="B623" s="440"/>
      <c r="C623" s="441"/>
      <c r="D623" s="439"/>
      <c r="E623" s="439"/>
      <c r="F623" s="439"/>
      <c r="G623" s="442"/>
      <c r="H623" s="439"/>
      <c r="I623" s="439"/>
      <c r="J623" s="439"/>
      <c r="K623" s="439"/>
      <c r="L623" s="439"/>
      <c r="M623" s="439"/>
      <c r="N623" s="439"/>
      <c r="O623" s="439"/>
      <c r="P623" s="439"/>
      <c r="AM623" s="438"/>
      <c r="AN623" s="438"/>
      <c r="AO623" s="438"/>
      <c r="AP623" s="438"/>
    </row>
    <row r="624" spans="1:42" x14ac:dyDescent="0.15">
      <c r="A624" s="439"/>
      <c r="B624" s="440"/>
      <c r="C624" s="441"/>
      <c r="D624" s="439"/>
      <c r="E624" s="439"/>
      <c r="F624" s="439"/>
      <c r="G624" s="442"/>
      <c r="H624" s="439"/>
      <c r="I624" s="439"/>
      <c r="J624" s="439"/>
      <c r="K624" s="439"/>
      <c r="L624" s="439"/>
      <c r="M624" s="439"/>
      <c r="N624" s="439"/>
      <c r="O624" s="439"/>
      <c r="P624" s="439"/>
      <c r="AM624" s="438"/>
      <c r="AN624" s="438"/>
      <c r="AO624" s="438"/>
      <c r="AP624" s="438"/>
    </row>
    <row r="625" spans="1:42" x14ac:dyDescent="0.15">
      <c r="A625" s="439"/>
      <c r="B625" s="440"/>
      <c r="C625" s="441"/>
      <c r="D625" s="439"/>
      <c r="E625" s="439"/>
      <c r="F625" s="439"/>
      <c r="G625" s="442"/>
      <c r="H625" s="439"/>
      <c r="I625" s="439"/>
      <c r="J625" s="439"/>
      <c r="K625" s="439"/>
      <c r="L625" s="439"/>
      <c r="M625" s="439"/>
      <c r="N625" s="439"/>
      <c r="O625" s="439"/>
      <c r="P625" s="439"/>
      <c r="AM625" s="438"/>
      <c r="AN625" s="438"/>
      <c r="AO625" s="438"/>
      <c r="AP625" s="438"/>
    </row>
    <row r="626" spans="1:42" x14ac:dyDescent="0.15">
      <c r="A626" s="439"/>
      <c r="B626" s="440"/>
      <c r="C626" s="441"/>
      <c r="D626" s="439"/>
      <c r="E626" s="439"/>
      <c r="F626" s="439"/>
      <c r="G626" s="442"/>
      <c r="H626" s="439"/>
      <c r="I626" s="439"/>
      <c r="J626" s="439"/>
      <c r="K626" s="439"/>
      <c r="L626" s="439"/>
      <c r="M626" s="439"/>
      <c r="N626" s="439"/>
      <c r="O626" s="439"/>
      <c r="P626" s="439"/>
      <c r="AM626" s="438"/>
      <c r="AN626" s="438"/>
      <c r="AO626" s="438"/>
      <c r="AP626" s="438"/>
    </row>
    <row r="627" spans="1:42" x14ac:dyDescent="0.15">
      <c r="A627" s="439"/>
      <c r="B627" s="440"/>
      <c r="C627" s="441"/>
      <c r="D627" s="439"/>
      <c r="E627" s="439"/>
      <c r="F627" s="439"/>
      <c r="G627" s="442"/>
      <c r="H627" s="439"/>
      <c r="I627" s="439"/>
      <c r="J627" s="439"/>
      <c r="K627" s="439"/>
      <c r="L627" s="439"/>
      <c r="M627" s="439"/>
      <c r="N627" s="439"/>
      <c r="O627" s="439"/>
      <c r="P627" s="439"/>
      <c r="AM627" s="438"/>
      <c r="AN627" s="438"/>
      <c r="AO627" s="438"/>
      <c r="AP627" s="438"/>
    </row>
    <row r="628" spans="1:42" x14ac:dyDescent="0.15">
      <c r="A628" s="439"/>
      <c r="B628" s="440"/>
      <c r="C628" s="441"/>
      <c r="D628" s="439"/>
      <c r="E628" s="439"/>
      <c r="F628" s="439"/>
      <c r="G628" s="442"/>
      <c r="H628" s="439"/>
      <c r="I628" s="439"/>
      <c r="J628" s="439"/>
      <c r="K628" s="439"/>
      <c r="L628" s="439"/>
      <c r="M628" s="439"/>
      <c r="N628" s="439"/>
      <c r="O628" s="439"/>
      <c r="P628" s="439"/>
      <c r="AM628" s="438"/>
      <c r="AN628" s="438"/>
      <c r="AO628" s="438"/>
      <c r="AP628" s="438"/>
    </row>
    <row r="629" spans="1:42" x14ac:dyDescent="0.15">
      <c r="A629" s="439"/>
      <c r="B629" s="440"/>
      <c r="C629" s="441"/>
      <c r="D629" s="439"/>
      <c r="E629" s="439"/>
      <c r="F629" s="439"/>
      <c r="G629" s="442"/>
      <c r="H629" s="439"/>
      <c r="I629" s="439"/>
      <c r="J629" s="439"/>
      <c r="K629" s="439"/>
      <c r="L629" s="439"/>
      <c r="M629" s="439"/>
      <c r="N629" s="439"/>
      <c r="O629" s="439"/>
      <c r="P629" s="439"/>
      <c r="AM629" s="438"/>
      <c r="AN629" s="438"/>
      <c r="AO629" s="438"/>
      <c r="AP629" s="438"/>
    </row>
    <row r="630" spans="1:42" x14ac:dyDescent="0.15">
      <c r="A630" s="439"/>
      <c r="B630" s="440"/>
      <c r="C630" s="441"/>
      <c r="D630" s="439"/>
      <c r="E630" s="439"/>
      <c r="F630" s="439"/>
      <c r="G630" s="442"/>
      <c r="H630" s="439"/>
      <c r="I630" s="439"/>
      <c r="J630" s="439"/>
      <c r="K630" s="439"/>
      <c r="L630" s="439"/>
      <c r="M630" s="439"/>
      <c r="N630" s="439"/>
      <c r="O630" s="439"/>
      <c r="P630" s="439"/>
      <c r="AM630" s="438"/>
      <c r="AN630" s="438"/>
      <c r="AO630" s="438"/>
      <c r="AP630" s="438"/>
    </row>
    <row r="631" spans="1:42" x14ac:dyDescent="0.15">
      <c r="A631" s="439"/>
      <c r="B631" s="440"/>
      <c r="C631" s="441"/>
      <c r="D631" s="439"/>
      <c r="E631" s="439"/>
      <c r="F631" s="439"/>
      <c r="G631" s="442"/>
      <c r="H631" s="439"/>
      <c r="I631" s="439"/>
      <c r="J631" s="439"/>
      <c r="K631" s="439"/>
      <c r="L631" s="439"/>
      <c r="M631" s="439"/>
      <c r="N631" s="439"/>
      <c r="O631" s="439"/>
      <c r="P631" s="439"/>
      <c r="AM631" s="438"/>
      <c r="AN631" s="438"/>
      <c r="AO631" s="438"/>
      <c r="AP631" s="438"/>
    </row>
    <row r="632" spans="1:42" x14ac:dyDescent="0.15">
      <c r="A632" s="439"/>
      <c r="B632" s="440"/>
      <c r="C632" s="441"/>
      <c r="D632" s="439"/>
      <c r="E632" s="439"/>
      <c r="F632" s="439"/>
      <c r="G632" s="442"/>
      <c r="H632" s="439"/>
      <c r="I632" s="439"/>
      <c r="J632" s="439"/>
      <c r="K632" s="439"/>
      <c r="L632" s="439"/>
      <c r="M632" s="439"/>
      <c r="N632" s="439"/>
      <c r="O632" s="439"/>
      <c r="P632" s="439"/>
      <c r="AM632" s="438"/>
      <c r="AN632" s="438"/>
      <c r="AO632" s="438"/>
      <c r="AP632" s="438"/>
    </row>
    <row r="633" spans="1:42" x14ac:dyDescent="0.15">
      <c r="A633" s="439"/>
      <c r="B633" s="440"/>
      <c r="C633" s="441"/>
      <c r="D633" s="439"/>
      <c r="E633" s="439"/>
      <c r="F633" s="439"/>
      <c r="G633" s="442"/>
      <c r="H633" s="439"/>
      <c r="I633" s="439"/>
      <c r="J633" s="439"/>
      <c r="K633" s="439"/>
      <c r="L633" s="439"/>
      <c r="M633" s="439"/>
      <c r="N633" s="439"/>
      <c r="O633" s="439"/>
      <c r="P633" s="439"/>
      <c r="AM633" s="438"/>
      <c r="AN633" s="438"/>
      <c r="AO633" s="438"/>
      <c r="AP633" s="438"/>
    </row>
    <row r="634" spans="1:42" x14ac:dyDescent="0.15">
      <c r="A634" s="439"/>
      <c r="B634" s="440"/>
      <c r="C634" s="441"/>
      <c r="D634" s="439"/>
      <c r="E634" s="439"/>
      <c r="F634" s="439"/>
      <c r="G634" s="442"/>
      <c r="H634" s="439"/>
      <c r="I634" s="439"/>
      <c r="J634" s="439"/>
      <c r="K634" s="439"/>
      <c r="L634" s="439"/>
      <c r="M634" s="439"/>
      <c r="N634" s="439"/>
      <c r="O634" s="439"/>
      <c r="P634" s="439"/>
      <c r="AM634" s="438"/>
      <c r="AN634" s="438"/>
      <c r="AO634" s="438"/>
      <c r="AP634" s="438"/>
    </row>
    <row r="635" spans="1:42" x14ac:dyDescent="0.15">
      <c r="A635" s="439"/>
      <c r="B635" s="440"/>
      <c r="C635" s="441"/>
      <c r="D635" s="439"/>
      <c r="E635" s="439"/>
      <c r="F635" s="439"/>
      <c r="G635" s="442"/>
      <c r="H635" s="439"/>
      <c r="I635" s="439"/>
      <c r="J635" s="439"/>
      <c r="K635" s="439"/>
      <c r="L635" s="439"/>
      <c r="M635" s="439"/>
      <c r="N635" s="439"/>
      <c r="O635" s="439"/>
      <c r="P635" s="439"/>
      <c r="AM635" s="438"/>
      <c r="AN635" s="438"/>
      <c r="AO635" s="438"/>
      <c r="AP635" s="438"/>
    </row>
    <row r="636" spans="1:42" x14ac:dyDescent="0.15">
      <c r="A636" s="439"/>
      <c r="B636" s="440"/>
      <c r="C636" s="441"/>
      <c r="D636" s="439"/>
      <c r="E636" s="439"/>
      <c r="F636" s="439"/>
      <c r="G636" s="442"/>
      <c r="H636" s="439"/>
      <c r="I636" s="439"/>
      <c r="J636" s="439"/>
      <c r="K636" s="439"/>
      <c r="L636" s="439"/>
      <c r="M636" s="439"/>
      <c r="N636" s="439"/>
      <c r="O636" s="439"/>
      <c r="P636" s="439"/>
      <c r="AM636" s="438"/>
      <c r="AN636" s="438"/>
      <c r="AO636" s="438"/>
      <c r="AP636" s="438"/>
    </row>
    <row r="637" spans="1:42" x14ac:dyDescent="0.15">
      <c r="A637" s="439"/>
      <c r="B637" s="440"/>
      <c r="C637" s="441"/>
      <c r="D637" s="439"/>
      <c r="E637" s="439"/>
      <c r="F637" s="439"/>
      <c r="G637" s="442"/>
      <c r="H637" s="439"/>
      <c r="I637" s="439"/>
      <c r="J637" s="439"/>
      <c r="K637" s="439"/>
      <c r="L637" s="439"/>
      <c r="M637" s="439"/>
      <c r="N637" s="439"/>
      <c r="O637" s="439"/>
      <c r="P637" s="439"/>
      <c r="AM637" s="438"/>
      <c r="AN637" s="438"/>
      <c r="AO637" s="438"/>
      <c r="AP637" s="438"/>
    </row>
    <row r="638" spans="1:42" x14ac:dyDescent="0.15">
      <c r="A638" s="439"/>
      <c r="B638" s="440"/>
      <c r="C638" s="441"/>
      <c r="D638" s="439"/>
      <c r="E638" s="439"/>
      <c r="F638" s="439"/>
      <c r="G638" s="442"/>
      <c r="H638" s="439"/>
      <c r="I638" s="439"/>
      <c r="J638" s="439"/>
      <c r="K638" s="439"/>
      <c r="L638" s="439"/>
      <c r="M638" s="439"/>
      <c r="N638" s="439"/>
      <c r="O638" s="439"/>
      <c r="P638" s="439"/>
      <c r="AM638" s="438"/>
      <c r="AN638" s="438"/>
      <c r="AO638" s="438"/>
      <c r="AP638" s="438"/>
    </row>
    <row r="639" spans="1:42" x14ac:dyDescent="0.15">
      <c r="A639" s="439"/>
      <c r="B639" s="440"/>
      <c r="C639" s="441"/>
      <c r="D639" s="439"/>
      <c r="E639" s="439"/>
      <c r="F639" s="439"/>
      <c r="G639" s="442"/>
      <c r="H639" s="439"/>
      <c r="I639" s="439"/>
      <c r="J639" s="439"/>
      <c r="K639" s="439"/>
      <c r="L639" s="439"/>
      <c r="M639" s="439"/>
      <c r="N639" s="439"/>
      <c r="O639" s="439"/>
      <c r="P639" s="439"/>
      <c r="AM639" s="438"/>
      <c r="AN639" s="438"/>
      <c r="AO639" s="438"/>
      <c r="AP639" s="438"/>
    </row>
    <row r="640" spans="1:42" x14ac:dyDescent="0.15">
      <c r="A640" s="439"/>
      <c r="B640" s="440"/>
      <c r="C640" s="441"/>
      <c r="D640" s="439"/>
      <c r="E640" s="439"/>
      <c r="F640" s="439"/>
      <c r="G640" s="442"/>
      <c r="H640" s="439"/>
      <c r="I640" s="439"/>
      <c r="J640" s="439"/>
      <c r="K640" s="439"/>
      <c r="L640" s="439"/>
      <c r="M640" s="439"/>
      <c r="N640" s="439"/>
      <c r="O640" s="439"/>
      <c r="P640" s="439"/>
      <c r="AM640" s="438"/>
      <c r="AN640" s="438"/>
      <c r="AO640" s="438"/>
      <c r="AP640" s="438"/>
    </row>
    <row r="641" spans="1:42" x14ac:dyDescent="0.15">
      <c r="A641" s="439"/>
      <c r="B641" s="440"/>
      <c r="C641" s="441"/>
      <c r="D641" s="439"/>
      <c r="E641" s="439"/>
      <c r="F641" s="439"/>
      <c r="G641" s="442"/>
      <c r="H641" s="439"/>
      <c r="I641" s="439"/>
      <c r="J641" s="439"/>
      <c r="K641" s="439"/>
      <c r="L641" s="439"/>
      <c r="M641" s="439"/>
      <c r="N641" s="439"/>
      <c r="O641" s="439"/>
      <c r="P641" s="439"/>
      <c r="AM641" s="438"/>
      <c r="AN641" s="438"/>
      <c r="AO641" s="438"/>
      <c r="AP641" s="438"/>
    </row>
    <row r="642" spans="1:42" x14ac:dyDescent="0.15">
      <c r="A642" s="439"/>
      <c r="B642" s="440"/>
      <c r="C642" s="441"/>
      <c r="D642" s="439"/>
      <c r="E642" s="439"/>
      <c r="F642" s="439"/>
      <c r="G642" s="442"/>
      <c r="H642" s="439"/>
      <c r="I642" s="439"/>
      <c r="J642" s="439"/>
      <c r="K642" s="439"/>
      <c r="L642" s="439"/>
      <c r="M642" s="439"/>
      <c r="N642" s="439"/>
      <c r="O642" s="439"/>
      <c r="P642" s="439"/>
      <c r="AM642" s="438"/>
      <c r="AN642" s="438"/>
      <c r="AO642" s="438"/>
      <c r="AP642" s="438"/>
    </row>
    <row r="643" spans="1:42" x14ac:dyDescent="0.15">
      <c r="A643" s="439"/>
      <c r="B643" s="440"/>
      <c r="C643" s="441"/>
      <c r="D643" s="439"/>
      <c r="E643" s="439"/>
      <c r="F643" s="439"/>
      <c r="G643" s="442"/>
      <c r="H643" s="439"/>
      <c r="I643" s="439"/>
      <c r="J643" s="439"/>
      <c r="K643" s="439"/>
      <c r="L643" s="439"/>
      <c r="M643" s="439"/>
      <c r="N643" s="439"/>
      <c r="O643" s="439"/>
      <c r="P643" s="439"/>
      <c r="AM643" s="438"/>
      <c r="AN643" s="438"/>
      <c r="AO643" s="438"/>
      <c r="AP643" s="438"/>
    </row>
    <row r="644" spans="1:42" x14ac:dyDescent="0.15">
      <c r="A644" s="439"/>
      <c r="B644" s="440"/>
      <c r="C644" s="441"/>
      <c r="D644" s="439"/>
      <c r="E644" s="439"/>
      <c r="F644" s="439"/>
      <c r="G644" s="442"/>
      <c r="H644" s="439"/>
      <c r="I644" s="439"/>
      <c r="J644" s="439"/>
      <c r="K644" s="439"/>
      <c r="L644" s="439"/>
      <c r="M644" s="439"/>
      <c r="N644" s="439"/>
      <c r="O644" s="439"/>
      <c r="P644" s="439"/>
      <c r="AM644" s="438"/>
      <c r="AN644" s="438"/>
      <c r="AO644" s="438"/>
      <c r="AP644" s="438"/>
    </row>
    <row r="645" spans="1:42" x14ac:dyDescent="0.15">
      <c r="A645" s="439"/>
      <c r="B645" s="440"/>
      <c r="C645" s="441"/>
      <c r="D645" s="439"/>
      <c r="E645" s="439"/>
      <c r="F645" s="439"/>
      <c r="G645" s="442"/>
      <c r="H645" s="439"/>
      <c r="I645" s="439"/>
      <c r="J645" s="439"/>
      <c r="K645" s="439"/>
      <c r="L645" s="439"/>
      <c r="M645" s="439"/>
      <c r="N645" s="439"/>
      <c r="O645" s="439"/>
      <c r="P645" s="439"/>
      <c r="AM645" s="438"/>
      <c r="AN645" s="438"/>
      <c r="AO645" s="438"/>
      <c r="AP645" s="438"/>
    </row>
    <row r="646" spans="1:42" x14ac:dyDescent="0.15">
      <c r="A646" s="439"/>
      <c r="B646" s="440"/>
      <c r="C646" s="441"/>
      <c r="D646" s="439"/>
      <c r="E646" s="439"/>
      <c r="F646" s="439"/>
      <c r="G646" s="442"/>
      <c r="H646" s="439"/>
      <c r="I646" s="439"/>
      <c r="J646" s="439"/>
      <c r="K646" s="439"/>
      <c r="L646" s="439"/>
      <c r="M646" s="439"/>
      <c r="N646" s="439"/>
      <c r="O646" s="439"/>
      <c r="P646" s="439"/>
      <c r="AM646" s="438"/>
      <c r="AN646" s="438"/>
      <c r="AO646" s="438"/>
      <c r="AP646" s="438"/>
    </row>
    <row r="647" spans="1:42" x14ac:dyDescent="0.15">
      <c r="A647" s="439"/>
      <c r="B647" s="440"/>
      <c r="C647" s="441"/>
      <c r="D647" s="439"/>
      <c r="E647" s="439"/>
      <c r="F647" s="439"/>
      <c r="G647" s="442"/>
      <c r="H647" s="439"/>
      <c r="I647" s="439"/>
      <c r="J647" s="439"/>
      <c r="K647" s="439"/>
      <c r="L647" s="439"/>
      <c r="M647" s="439"/>
      <c r="N647" s="439"/>
      <c r="O647" s="439"/>
      <c r="P647" s="439"/>
      <c r="AM647" s="438"/>
      <c r="AN647" s="438"/>
      <c r="AO647" s="438"/>
      <c r="AP647" s="438"/>
    </row>
    <row r="648" spans="1:42" x14ac:dyDescent="0.15">
      <c r="A648" s="439"/>
      <c r="B648" s="440"/>
      <c r="C648" s="441"/>
      <c r="D648" s="439"/>
      <c r="E648" s="439"/>
      <c r="F648" s="439"/>
      <c r="G648" s="442"/>
      <c r="H648" s="439"/>
      <c r="I648" s="439"/>
      <c r="J648" s="439"/>
      <c r="K648" s="439"/>
      <c r="L648" s="439"/>
      <c r="M648" s="439"/>
      <c r="N648" s="439"/>
      <c r="O648" s="439"/>
      <c r="P648" s="439"/>
      <c r="AM648" s="438"/>
      <c r="AN648" s="438"/>
      <c r="AO648" s="438"/>
      <c r="AP648" s="438"/>
    </row>
    <row r="649" spans="1:42" x14ac:dyDescent="0.15">
      <c r="A649" s="439"/>
      <c r="B649" s="440"/>
      <c r="C649" s="441"/>
      <c r="D649" s="439"/>
      <c r="E649" s="439"/>
      <c r="F649" s="439"/>
      <c r="G649" s="442"/>
      <c r="H649" s="439"/>
      <c r="I649" s="439"/>
      <c r="J649" s="439"/>
      <c r="K649" s="439"/>
      <c r="L649" s="439"/>
      <c r="M649" s="439"/>
      <c r="N649" s="439"/>
      <c r="O649" s="439"/>
      <c r="P649" s="439"/>
      <c r="AM649" s="438"/>
      <c r="AN649" s="438"/>
      <c r="AO649" s="438"/>
      <c r="AP649" s="438"/>
    </row>
    <row r="650" spans="1:42" x14ac:dyDescent="0.15">
      <c r="A650" s="439"/>
      <c r="B650" s="440"/>
      <c r="C650" s="441"/>
      <c r="D650" s="439"/>
      <c r="E650" s="439"/>
      <c r="F650" s="439"/>
      <c r="G650" s="442"/>
      <c r="H650" s="439"/>
      <c r="I650" s="439"/>
      <c r="J650" s="439"/>
      <c r="K650" s="439"/>
      <c r="L650" s="439"/>
      <c r="M650" s="439"/>
      <c r="N650" s="439"/>
      <c r="O650" s="439"/>
      <c r="P650" s="439"/>
      <c r="AM650" s="438"/>
      <c r="AN650" s="438"/>
      <c r="AO650" s="438"/>
      <c r="AP650" s="438"/>
    </row>
    <row r="651" spans="1:42" x14ac:dyDescent="0.15">
      <c r="A651" s="439"/>
      <c r="B651" s="440"/>
      <c r="C651" s="441"/>
      <c r="D651" s="439"/>
      <c r="E651" s="439"/>
      <c r="F651" s="439"/>
      <c r="G651" s="442"/>
      <c r="H651" s="439"/>
      <c r="I651" s="439"/>
      <c r="J651" s="439"/>
      <c r="K651" s="439"/>
      <c r="L651" s="439"/>
      <c r="M651" s="439"/>
      <c r="N651" s="439"/>
      <c r="O651" s="439"/>
      <c r="P651" s="439"/>
      <c r="AM651" s="438"/>
      <c r="AN651" s="438"/>
      <c r="AO651" s="438"/>
      <c r="AP651" s="438"/>
    </row>
    <row r="652" spans="1:42" x14ac:dyDescent="0.15">
      <c r="A652" s="439"/>
      <c r="B652" s="440"/>
      <c r="C652" s="441"/>
      <c r="D652" s="439"/>
      <c r="E652" s="439"/>
      <c r="F652" s="439"/>
      <c r="G652" s="442"/>
      <c r="H652" s="439"/>
      <c r="I652" s="439"/>
      <c r="J652" s="439"/>
      <c r="K652" s="439"/>
      <c r="L652" s="439"/>
      <c r="M652" s="439"/>
      <c r="N652" s="439"/>
      <c r="O652" s="439"/>
      <c r="P652" s="439"/>
      <c r="AM652" s="438"/>
      <c r="AN652" s="438"/>
      <c r="AO652" s="438"/>
      <c r="AP652" s="438"/>
    </row>
    <row r="653" spans="1:42" x14ac:dyDescent="0.15">
      <c r="A653" s="439"/>
      <c r="B653" s="440"/>
      <c r="C653" s="441"/>
      <c r="D653" s="439"/>
      <c r="E653" s="439"/>
      <c r="F653" s="439"/>
      <c r="G653" s="442"/>
      <c r="H653" s="439"/>
      <c r="I653" s="439"/>
      <c r="J653" s="439"/>
      <c r="K653" s="439"/>
      <c r="L653" s="439"/>
      <c r="M653" s="439"/>
      <c r="N653" s="439"/>
      <c r="O653" s="439"/>
      <c r="P653" s="439"/>
      <c r="AM653" s="438"/>
      <c r="AN653" s="438"/>
      <c r="AO653" s="438"/>
      <c r="AP653" s="438"/>
    </row>
    <row r="654" spans="1:42" x14ac:dyDescent="0.15">
      <c r="A654" s="439"/>
      <c r="B654" s="440"/>
      <c r="C654" s="441"/>
      <c r="D654" s="439"/>
      <c r="E654" s="439"/>
      <c r="F654" s="439"/>
      <c r="G654" s="442"/>
      <c r="H654" s="439"/>
      <c r="I654" s="439"/>
      <c r="J654" s="439"/>
      <c r="K654" s="439"/>
      <c r="L654" s="439"/>
      <c r="M654" s="439"/>
      <c r="N654" s="439"/>
      <c r="O654" s="439"/>
      <c r="P654" s="439"/>
      <c r="AM654" s="438"/>
      <c r="AN654" s="438"/>
      <c r="AO654" s="438"/>
      <c r="AP654" s="438"/>
    </row>
    <row r="655" spans="1:42" x14ac:dyDescent="0.15">
      <c r="A655" s="439"/>
      <c r="B655" s="440"/>
      <c r="C655" s="441"/>
      <c r="D655" s="439"/>
      <c r="E655" s="439"/>
      <c r="F655" s="439"/>
      <c r="G655" s="442"/>
      <c r="H655" s="439"/>
      <c r="I655" s="439"/>
      <c r="J655" s="439"/>
      <c r="K655" s="439"/>
      <c r="L655" s="439"/>
      <c r="M655" s="439"/>
      <c r="N655" s="439"/>
      <c r="O655" s="439"/>
      <c r="P655" s="439"/>
      <c r="AM655" s="438"/>
      <c r="AN655" s="438"/>
      <c r="AO655" s="438"/>
      <c r="AP655" s="438"/>
    </row>
    <row r="656" spans="1:42" x14ac:dyDescent="0.15">
      <c r="A656" s="439"/>
      <c r="B656" s="440"/>
      <c r="C656" s="441"/>
      <c r="D656" s="439"/>
      <c r="E656" s="439"/>
      <c r="F656" s="439"/>
      <c r="G656" s="442"/>
      <c r="H656" s="439"/>
      <c r="I656" s="439"/>
      <c r="J656" s="439"/>
      <c r="K656" s="439"/>
      <c r="L656" s="439"/>
      <c r="M656" s="439"/>
      <c r="N656" s="439"/>
      <c r="O656" s="439"/>
      <c r="P656" s="439"/>
      <c r="AM656" s="438"/>
      <c r="AN656" s="438"/>
      <c r="AO656" s="438"/>
      <c r="AP656" s="438"/>
    </row>
    <row r="657" spans="1:42" x14ac:dyDescent="0.15">
      <c r="A657" s="439"/>
      <c r="B657" s="440"/>
      <c r="C657" s="441"/>
      <c r="D657" s="439"/>
      <c r="E657" s="439"/>
      <c r="F657" s="439"/>
      <c r="G657" s="442"/>
      <c r="H657" s="439"/>
      <c r="I657" s="439"/>
      <c r="J657" s="439"/>
      <c r="K657" s="439"/>
      <c r="L657" s="439"/>
      <c r="M657" s="439"/>
      <c r="N657" s="439"/>
      <c r="O657" s="439"/>
      <c r="P657" s="439"/>
      <c r="AM657" s="438"/>
      <c r="AN657" s="438"/>
      <c r="AO657" s="438"/>
      <c r="AP657" s="438"/>
    </row>
    <row r="658" spans="1:42" x14ac:dyDescent="0.15">
      <c r="A658" s="439"/>
      <c r="B658" s="440"/>
      <c r="C658" s="441"/>
      <c r="D658" s="439"/>
      <c r="E658" s="439"/>
      <c r="F658" s="439"/>
      <c r="G658" s="442"/>
      <c r="H658" s="439"/>
      <c r="I658" s="439"/>
      <c r="J658" s="439"/>
      <c r="K658" s="439"/>
      <c r="L658" s="439"/>
      <c r="M658" s="439"/>
      <c r="N658" s="439"/>
      <c r="O658" s="439"/>
      <c r="P658" s="439"/>
      <c r="AM658" s="438"/>
      <c r="AN658" s="438"/>
      <c r="AO658" s="438"/>
      <c r="AP658" s="438"/>
    </row>
    <row r="659" spans="1:42" x14ac:dyDescent="0.15">
      <c r="A659" s="439"/>
      <c r="B659" s="440"/>
      <c r="C659" s="441"/>
      <c r="D659" s="439"/>
      <c r="E659" s="439"/>
      <c r="F659" s="439"/>
      <c r="G659" s="442"/>
      <c r="H659" s="439"/>
      <c r="I659" s="439"/>
      <c r="J659" s="439"/>
      <c r="K659" s="439"/>
      <c r="L659" s="439"/>
      <c r="M659" s="439"/>
      <c r="N659" s="439"/>
      <c r="O659" s="439"/>
      <c r="P659" s="439"/>
      <c r="AM659" s="438"/>
      <c r="AN659" s="438"/>
      <c r="AO659" s="438"/>
      <c r="AP659" s="438"/>
    </row>
    <row r="660" spans="1:42" x14ac:dyDescent="0.15">
      <c r="A660" s="439"/>
      <c r="B660" s="440"/>
      <c r="C660" s="441"/>
      <c r="D660" s="439"/>
      <c r="E660" s="439"/>
      <c r="F660" s="439"/>
      <c r="G660" s="442"/>
      <c r="H660" s="439"/>
      <c r="I660" s="439"/>
      <c r="J660" s="439"/>
      <c r="K660" s="439"/>
      <c r="L660" s="439"/>
      <c r="M660" s="439"/>
      <c r="N660" s="439"/>
      <c r="O660" s="439"/>
      <c r="P660" s="439"/>
      <c r="AM660" s="438"/>
      <c r="AN660" s="438"/>
      <c r="AO660" s="438"/>
      <c r="AP660" s="438"/>
    </row>
    <row r="661" spans="1:42" x14ac:dyDescent="0.15">
      <c r="A661" s="439"/>
      <c r="B661" s="440"/>
      <c r="C661" s="441"/>
      <c r="D661" s="439"/>
      <c r="E661" s="439"/>
      <c r="F661" s="439"/>
      <c r="G661" s="442"/>
      <c r="H661" s="439"/>
      <c r="I661" s="439"/>
      <c r="J661" s="439"/>
      <c r="K661" s="439"/>
      <c r="L661" s="439"/>
      <c r="M661" s="439"/>
      <c r="N661" s="439"/>
      <c r="O661" s="439"/>
      <c r="P661" s="439"/>
      <c r="AM661" s="438"/>
      <c r="AN661" s="438"/>
      <c r="AO661" s="438"/>
      <c r="AP661" s="438"/>
    </row>
    <row r="662" spans="1:42" x14ac:dyDescent="0.15">
      <c r="A662" s="439"/>
      <c r="B662" s="440"/>
      <c r="C662" s="441"/>
      <c r="D662" s="439"/>
      <c r="E662" s="439"/>
      <c r="F662" s="439"/>
      <c r="G662" s="442"/>
      <c r="H662" s="439"/>
      <c r="I662" s="439"/>
      <c r="J662" s="439"/>
      <c r="K662" s="439"/>
      <c r="L662" s="439"/>
      <c r="M662" s="439"/>
      <c r="N662" s="439"/>
      <c r="O662" s="439"/>
      <c r="P662" s="439"/>
      <c r="AM662" s="438"/>
      <c r="AN662" s="438"/>
      <c r="AO662" s="438"/>
      <c r="AP662" s="438"/>
    </row>
    <row r="663" spans="1:42" x14ac:dyDescent="0.15">
      <c r="A663" s="439"/>
      <c r="B663" s="440"/>
      <c r="C663" s="441"/>
      <c r="D663" s="439"/>
      <c r="E663" s="439"/>
      <c r="F663" s="439"/>
      <c r="G663" s="442"/>
      <c r="H663" s="439"/>
      <c r="I663" s="439"/>
      <c r="J663" s="439"/>
      <c r="K663" s="439"/>
      <c r="L663" s="439"/>
      <c r="M663" s="439"/>
      <c r="N663" s="439"/>
      <c r="O663" s="439"/>
      <c r="P663" s="439"/>
      <c r="AM663" s="438"/>
      <c r="AN663" s="438"/>
      <c r="AO663" s="438"/>
      <c r="AP663" s="438"/>
    </row>
    <row r="664" spans="1:42" x14ac:dyDescent="0.15">
      <c r="A664" s="439"/>
      <c r="B664" s="440"/>
      <c r="C664" s="441"/>
      <c r="D664" s="439"/>
      <c r="E664" s="439"/>
      <c r="F664" s="439"/>
      <c r="G664" s="442"/>
      <c r="H664" s="439"/>
      <c r="I664" s="439"/>
      <c r="J664" s="439"/>
      <c r="K664" s="439"/>
      <c r="L664" s="439"/>
      <c r="M664" s="439"/>
      <c r="N664" s="439"/>
      <c r="O664" s="439"/>
      <c r="P664" s="439"/>
      <c r="AM664" s="438"/>
      <c r="AN664" s="438"/>
      <c r="AO664" s="438"/>
      <c r="AP664" s="438"/>
    </row>
    <row r="665" spans="1:42" x14ac:dyDescent="0.15">
      <c r="A665" s="439"/>
      <c r="B665" s="440"/>
      <c r="C665" s="441"/>
      <c r="D665" s="439"/>
      <c r="E665" s="439"/>
      <c r="F665" s="439"/>
      <c r="G665" s="442"/>
      <c r="H665" s="439"/>
      <c r="I665" s="439"/>
      <c r="J665" s="439"/>
      <c r="K665" s="439"/>
      <c r="L665" s="439"/>
      <c r="M665" s="439"/>
      <c r="N665" s="439"/>
      <c r="O665" s="439"/>
      <c r="P665" s="439"/>
      <c r="AM665" s="438"/>
      <c r="AN665" s="438"/>
      <c r="AO665" s="438"/>
      <c r="AP665" s="438"/>
    </row>
    <row r="666" spans="1:42" x14ac:dyDescent="0.15">
      <c r="A666" s="439"/>
      <c r="B666" s="440"/>
      <c r="C666" s="441"/>
      <c r="D666" s="439"/>
      <c r="E666" s="439"/>
      <c r="F666" s="439"/>
      <c r="G666" s="442"/>
      <c r="H666" s="439"/>
      <c r="I666" s="439"/>
      <c r="J666" s="439"/>
      <c r="K666" s="439"/>
      <c r="L666" s="439"/>
      <c r="M666" s="439"/>
      <c r="N666" s="439"/>
      <c r="O666" s="439"/>
      <c r="P666" s="439"/>
      <c r="AM666" s="438"/>
      <c r="AN666" s="438"/>
      <c r="AO666" s="438"/>
      <c r="AP666" s="438"/>
    </row>
    <row r="667" spans="1:42" x14ac:dyDescent="0.15">
      <c r="A667" s="439"/>
      <c r="B667" s="440"/>
      <c r="C667" s="441"/>
      <c r="D667" s="439"/>
      <c r="E667" s="439"/>
      <c r="F667" s="439"/>
      <c r="G667" s="442"/>
      <c r="H667" s="439"/>
      <c r="I667" s="439"/>
      <c r="J667" s="439"/>
      <c r="K667" s="439"/>
      <c r="L667" s="439"/>
      <c r="M667" s="439"/>
      <c r="N667" s="439"/>
      <c r="O667" s="439"/>
      <c r="P667" s="439"/>
      <c r="AM667" s="438"/>
      <c r="AN667" s="438"/>
      <c r="AO667" s="438"/>
      <c r="AP667" s="438"/>
    </row>
    <row r="668" spans="1:42" x14ac:dyDescent="0.15">
      <c r="A668" s="439"/>
      <c r="B668" s="440"/>
      <c r="C668" s="441"/>
      <c r="D668" s="439"/>
      <c r="E668" s="439"/>
      <c r="F668" s="439"/>
      <c r="G668" s="442"/>
      <c r="H668" s="439"/>
      <c r="I668" s="439"/>
      <c r="J668" s="439"/>
      <c r="K668" s="439"/>
      <c r="L668" s="439"/>
      <c r="M668" s="439"/>
      <c r="N668" s="439"/>
      <c r="O668" s="439"/>
      <c r="P668" s="439"/>
      <c r="AM668" s="438"/>
      <c r="AN668" s="438"/>
      <c r="AO668" s="438"/>
      <c r="AP668" s="438"/>
    </row>
    <row r="669" spans="1:42" x14ac:dyDescent="0.15">
      <c r="A669" s="439"/>
      <c r="B669" s="440"/>
      <c r="C669" s="441"/>
      <c r="D669" s="439"/>
      <c r="E669" s="439"/>
      <c r="F669" s="439"/>
      <c r="G669" s="442"/>
      <c r="H669" s="439"/>
      <c r="I669" s="439"/>
      <c r="J669" s="439"/>
      <c r="K669" s="439"/>
      <c r="L669" s="439"/>
      <c r="M669" s="439"/>
      <c r="N669" s="439"/>
      <c r="O669" s="439"/>
      <c r="P669" s="439"/>
      <c r="AM669" s="438"/>
      <c r="AN669" s="438"/>
      <c r="AO669" s="438"/>
      <c r="AP669" s="438"/>
    </row>
    <row r="670" spans="1:42" x14ac:dyDescent="0.15">
      <c r="A670" s="439"/>
      <c r="B670" s="440"/>
      <c r="C670" s="441"/>
      <c r="D670" s="439"/>
      <c r="E670" s="439"/>
      <c r="F670" s="439"/>
      <c r="G670" s="442"/>
      <c r="H670" s="439"/>
      <c r="I670" s="439"/>
      <c r="J670" s="439"/>
      <c r="K670" s="439"/>
      <c r="L670" s="439"/>
      <c r="M670" s="439"/>
      <c r="N670" s="439"/>
      <c r="O670" s="439"/>
      <c r="P670" s="439"/>
      <c r="AM670" s="438"/>
      <c r="AN670" s="438"/>
      <c r="AO670" s="438"/>
      <c r="AP670" s="438"/>
    </row>
    <row r="671" spans="1:42" x14ac:dyDescent="0.15">
      <c r="A671" s="439"/>
      <c r="B671" s="440"/>
      <c r="C671" s="441"/>
      <c r="D671" s="439"/>
      <c r="E671" s="439"/>
      <c r="F671" s="439"/>
      <c r="G671" s="442"/>
      <c r="H671" s="439"/>
      <c r="I671" s="439"/>
      <c r="J671" s="439"/>
      <c r="K671" s="439"/>
      <c r="L671" s="439"/>
      <c r="M671" s="439"/>
      <c r="N671" s="439"/>
      <c r="O671" s="439"/>
      <c r="P671" s="439"/>
      <c r="AM671" s="438"/>
      <c r="AN671" s="438"/>
      <c r="AO671" s="438"/>
      <c r="AP671" s="438"/>
    </row>
    <row r="672" spans="1:42" x14ac:dyDescent="0.15">
      <c r="A672" s="439"/>
      <c r="B672" s="440"/>
      <c r="C672" s="441"/>
      <c r="D672" s="439"/>
      <c r="E672" s="439"/>
      <c r="F672" s="439"/>
      <c r="G672" s="442"/>
      <c r="H672" s="439"/>
      <c r="I672" s="439"/>
      <c r="J672" s="439"/>
      <c r="K672" s="439"/>
      <c r="L672" s="439"/>
      <c r="M672" s="439"/>
      <c r="N672" s="439"/>
      <c r="O672" s="439"/>
      <c r="P672" s="439"/>
      <c r="AM672" s="438"/>
      <c r="AN672" s="438"/>
      <c r="AO672" s="438"/>
      <c r="AP672" s="438"/>
    </row>
    <row r="673" spans="1:42" x14ac:dyDescent="0.15">
      <c r="A673" s="439"/>
      <c r="B673" s="440"/>
      <c r="C673" s="441"/>
      <c r="D673" s="439"/>
      <c r="E673" s="439"/>
      <c r="F673" s="439"/>
      <c r="G673" s="442"/>
      <c r="H673" s="439"/>
      <c r="I673" s="439"/>
      <c r="J673" s="439"/>
      <c r="K673" s="439"/>
      <c r="L673" s="439"/>
      <c r="M673" s="439"/>
      <c r="N673" s="439"/>
      <c r="O673" s="439"/>
      <c r="P673" s="439"/>
      <c r="AM673" s="438"/>
      <c r="AN673" s="438"/>
      <c r="AO673" s="438"/>
      <c r="AP673" s="438"/>
    </row>
    <row r="674" spans="1:42" x14ac:dyDescent="0.15">
      <c r="A674" s="439"/>
      <c r="B674" s="440"/>
      <c r="C674" s="441"/>
      <c r="D674" s="439"/>
      <c r="E674" s="439"/>
      <c r="F674" s="439"/>
      <c r="G674" s="442"/>
      <c r="H674" s="439"/>
      <c r="I674" s="439"/>
      <c r="J674" s="439"/>
      <c r="K674" s="439"/>
      <c r="L674" s="439"/>
      <c r="M674" s="439"/>
      <c r="N674" s="439"/>
      <c r="O674" s="439"/>
      <c r="P674" s="439"/>
      <c r="AM674" s="438"/>
      <c r="AN674" s="438"/>
      <c r="AO674" s="438"/>
      <c r="AP674" s="438"/>
    </row>
    <row r="675" spans="1:42" x14ac:dyDescent="0.15">
      <c r="A675" s="439"/>
      <c r="B675" s="440"/>
      <c r="C675" s="441"/>
      <c r="D675" s="439"/>
      <c r="E675" s="439"/>
      <c r="F675" s="439"/>
      <c r="G675" s="442"/>
      <c r="H675" s="439"/>
      <c r="I675" s="439"/>
      <c r="J675" s="439"/>
      <c r="K675" s="439"/>
      <c r="L675" s="439"/>
      <c r="M675" s="439"/>
      <c r="N675" s="439"/>
      <c r="O675" s="439"/>
      <c r="P675" s="439"/>
      <c r="AM675" s="438"/>
      <c r="AN675" s="438"/>
      <c r="AO675" s="438"/>
      <c r="AP675" s="438"/>
    </row>
    <row r="676" spans="1:42" x14ac:dyDescent="0.15">
      <c r="A676" s="439"/>
      <c r="B676" s="440"/>
      <c r="C676" s="441"/>
      <c r="D676" s="439"/>
      <c r="E676" s="439"/>
      <c r="F676" s="439"/>
      <c r="G676" s="442"/>
      <c r="H676" s="439"/>
      <c r="I676" s="439"/>
      <c r="J676" s="439"/>
      <c r="K676" s="439"/>
      <c r="L676" s="439"/>
      <c r="M676" s="439"/>
      <c r="N676" s="439"/>
      <c r="O676" s="439"/>
      <c r="P676" s="439"/>
      <c r="AM676" s="438"/>
      <c r="AN676" s="438"/>
      <c r="AO676" s="438"/>
      <c r="AP676" s="438"/>
    </row>
    <row r="677" spans="1:42" x14ac:dyDescent="0.15">
      <c r="A677" s="439"/>
      <c r="B677" s="440"/>
      <c r="C677" s="441"/>
      <c r="D677" s="439"/>
      <c r="E677" s="439"/>
      <c r="F677" s="439"/>
      <c r="G677" s="442"/>
      <c r="H677" s="439"/>
      <c r="I677" s="439"/>
      <c r="J677" s="439"/>
      <c r="K677" s="439"/>
      <c r="L677" s="439"/>
      <c r="M677" s="439"/>
      <c r="N677" s="439"/>
      <c r="O677" s="439"/>
      <c r="P677" s="439"/>
      <c r="AM677" s="438"/>
      <c r="AN677" s="438"/>
      <c r="AO677" s="438"/>
      <c r="AP677" s="438"/>
    </row>
    <row r="678" spans="1:42" x14ac:dyDescent="0.15">
      <c r="A678" s="439"/>
      <c r="B678" s="440"/>
      <c r="C678" s="441"/>
      <c r="D678" s="439"/>
      <c r="E678" s="439"/>
      <c r="F678" s="439"/>
      <c r="G678" s="442"/>
      <c r="H678" s="439"/>
      <c r="I678" s="439"/>
      <c r="J678" s="439"/>
      <c r="K678" s="439"/>
      <c r="L678" s="439"/>
      <c r="M678" s="439"/>
      <c r="N678" s="439"/>
      <c r="O678" s="439"/>
      <c r="P678" s="439"/>
      <c r="AM678" s="438"/>
      <c r="AN678" s="438"/>
      <c r="AO678" s="438"/>
      <c r="AP678" s="438"/>
    </row>
    <row r="679" spans="1:42" x14ac:dyDescent="0.15">
      <c r="A679" s="439"/>
      <c r="B679" s="440"/>
      <c r="C679" s="441"/>
      <c r="D679" s="439"/>
      <c r="E679" s="439"/>
      <c r="F679" s="439"/>
      <c r="G679" s="442"/>
      <c r="H679" s="439"/>
      <c r="I679" s="439"/>
      <c r="J679" s="439"/>
      <c r="K679" s="439"/>
      <c r="L679" s="439"/>
      <c r="M679" s="439"/>
      <c r="N679" s="439"/>
      <c r="O679" s="439"/>
      <c r="P679" s="439"/>
      <c r="AM679" s="438"/>
      <c r="AN679" s="438"/>
      <c r="AO679" s="438"/>
      <c r="AP679" s="438"/>
    </row>
    <row r="680" spans="1:42" x14ac:dyDescent="0.15">
      <c r="A680" s="439"/>
      <c r="B680" s="440"/>
      <c r="C680" s="441"/>
      <c r="D680" s="439"/>
      <c r="E680" s="439"/>
      <c r="F680" s="439"/>
      <c r="G680" s="442"/>
      <c r="H680" s="439"/>
      <c r="I680" s="439"/>
      <c r="J680" s="439"/>
      <c r="K680" s="439"/>
      <c r="L680" s="439"/>
      <c r="M680" s="439"/>
      <c r="N680" s="439"/>
      <c r="O680" s="439"/>
      <c r="P680" s="439"/>
      <c r="AM680" s="438"/>
      <c r="AN680" s="438"/>
      <c r="AO680" s="438"/>
      <c r="AP680" s="438"/>
    </row>
    <row r="681" spans="1:42" x14ac:dyDescent="0.15">
      <c r="A681" s="439"/>
      <c r="B681" s="440"/>
      <c r="C681" s="441"/>
      <c r="D681" s="439"/>
      <c r="E681" s="439"/>
      <c r="F681" s="439"/>
      <c r="G681" s="442"/>
      <c r="H681" s="439"/>
      <c r="I681" s="439"/>
      <c r="J681" s="439"/>
      <c r="K681" s="439"/>
      <c r="L681" s="439"/>
      <c r="M681" s="439"/>
      <c r="N681" s="439"/>
      <c r="O681" s="439"/>
      <c r="P681" s="439"/>
      <c r="AM681" s="438"/>
      <c r="AN681" s="438"/>
      <c r="AO681" s="438"/>
      <c r="AP681" s="438"/>
    </row>
    <row r="682" spans="1:42" x14ac:dyDescent="0.15">
      <c r="A682" s="439"/>
      <c r="B682" s="440"/>
      <c r="C682" s="441"/>
      <c r="D682" s="439"/>
      <c r="E682" s="439"/>
      <c r="F682" s="439"/>
      <c r="G682" s="442"/>
      <c r="H682" s="439"/>
      <c r="I682" s="439"/>
      <c r="J682" s="439"/>
      <c r="K682" s="439"/>
      <c r="L682" s="439"/>
      <c r="M682" s="439"/>
      <c r="N682" s="439"/>
      <c r="O682" s="439"/>
      <c r="P682" s="439"/>
      <c r="AM682" s="438"/>
      <c r="AN682" s="438"/>
      <c r="AO682" s="438"/>
      <c r="AP682" s="438"/>
    </row>
    <row r="683" spans="1:42" x14ac:dyDescent="0.15">
      <c r="A683" s="439"/>
      <c r="B683" s="440"/>
      <c r="C683" s="441"/>
      <c r="D683" s="439"/>
      <c r="E683" s="439"/>
      <c r="F683" s="439"/>
      <c r="G683" s="442"/>
      <c r="H683" s="439"/>
      <c r="I683" s="439"/>
      <c r="J683" s="439"/>
      <c r="K683" s="439"/>
      <c r="L683" s="439"/>
      <c r="M683" s="439"/>
      <c r="N683" s="439"/>
      <c r="O683" s="439"/>
      <c r="P683" s="439"/>
      <c r="AM683" s="438"/>
      <c r="AN683" s="438"/>
      <c r="AO683" s="438"/>
      <c r="AP683" s="438"/>
    </row>
    <row r="684" spans="1:42" x14ac:dyDescent="0.15">
      <c r="A684" s="439"/>
      <c r="B684" s="440"/>
      <c r="C684" s="441"/>
      <c r="D684" s="439"/>
      <c r="E684" s="439"/>
      <c r="F684" s="439"/>
      <c r="G684" s="442"/>
      <c r="H684" s="439"/>
      <c r="I684" s="439"/>
      <c r="J684" s="439"/>
      <c r="K684" s="439"/>
      <c r="L684" s="439"/>
      <c r="M684" s="439"/>
      <c r="N684" s="439"/>
      <c r="O684" s="439"/>
      <c r="P684" s="439"/>
      <c r="AM684" s="438"/>
      <c r="AN684" s="438"/>
      <c r="AO684" s="438"/>
      <c r="AP684" s="438"/>
    </row>
    <row r="685" spans="1:42" x14ac:dyDescent="0.15">
      <c r="A685" s="439"/>
      <c r="B685" s="440"/>
      <c r="C685" s="441"/>
      <c r="D685" s="439"/>
      <c r="E685" s="439"/>
      <c r="F685" s="439"/>
      <c r="G685" s="442"/>
      <c r="H685" s="439"/>
      <c r="I685" s="439"/>
      <c r="J685" s="439"/>
      <c r="K685" s="439"/>
      <c r="L685" s="439"/>
      <c r="M685" s="439"/>
      <c r="N685" s="439"/>
      <c r="O685" s="439"/>
      <c r="P685" s="439"/>
      <c r="AM685" s="438"/>
      <c r="AN685" s="438"/>
      <c r="AO685" s="438"/>
      <c r="AP685" s="438"/>
    </row>
    <row r="686" spans="1:42" x14ac:dyDescent="0.15">
      <c r="A686" s="439"/>
      <c r="B686" s="440"/>
      <c r="C686" s="441"/>
      <c r="D686" s="439"/>
      <c r="E686" s="439"/>
      <c r="F686" s="439"/>
      <c r="G686" s="442"/>
      <c r="H686" s="439"/>
      <c r="I686" s="439"/>
      <c r="J686" s="439"/>
      <c r="K686" s="439"/>
      <c r="L686" s="439"/>
      <c r="M686" s="439"/>
      <c r="N686" s="439"/>
      <c r="O686" s="439"/>
      <c r="P686" s="439"/>
      <c r="AM686" s="438"/>
      <c r="AN686" s="438"/>
      <c r="AO686" s="438"/>
      <c r="AP686" s="438"/>
    </row>
    <row r="687" spans="1:42" x14ac:dyDescent="0.15">
      <c r="A687" s="439"/>
      <c r="B687" s="440"/>
      <c r="C687" s="441"/>
      <c r="D687" s="439"/>
      <c r="E687" s="439"/>
      <c r="F687" s="439"/>
      <c r="G687" s="442"/>
      <c r="H687" s="439"/>
      <c r="I687" s="439"/>
      <c r="J687" s="439"/>
      <c r="K687" s="439"/>
      <c r="L687" s="439"/>
      <c r="M687" s="439"/>
      <c r="N687" s="439"/>
      <c r="O687" s="439"/>
      <c r="P687" s="439"/>
      <c r="AM687" s="438"/>
      <c r="AN687" s="438"/>
      <c r="AO687" s="438"/>
      <c r="AP687" s="438"/>
    </row>
    <row r="688" spans="1:42" x14ac:dyDescent="0.15">
      <c r="A688" s="439"/>
      <c r="B688" s="440"/>
      <c r="C688" s="441"/>
      <c r="D688" s="439"/>
      <c r="E688" s="439"/>
      <c r="F688" s="439"/>
      <c r="G688" s="442"/>
      <c r="H688" s="439"/>
      <c r="I688" s="439"/>
      <c r="J688" s="439"/>
      <c r="K688" s="439"/>
      <c r="L688" s="439"/>
      <c r="M688" s="439"/>
      <c r="N688" s="439"/>
      <c r="O688" s="439"/>
      <c r="P688" s="439"/>
      <c r="AM688" s="438"/>
      <c r="AN688" s="438"/>
      <c r="AO688" s="438"/>
      <c r="AP688" s="438"/>
    </row>
    <row r="689" spans="1:42" x14ac:dyDescent="0.15">
      <c r="A689" s="439"/>
      <c r="B689" s="440"/>
      <c r="C689" s="441"/>
      <c r="D689" s="439"/>
      <c r="E689" s="439"/>
      <c r="F689" s="439"/>
      <c r="G689" s="442"/>
      <c r="H689" s="439"/>
      <c r="I689" s="439"/>
      <c r="J689" s="439"/>
      <c r="K689" s="439"/>
      <c r="L689" s="439"/>
      <c r="M689" s="439"/>
      <c r="N689" s="439"/>
      <c r="O689" s="439"/>
      <c r="P689" s="439"/>
      <c r="AM689" s="438"/>
      <c r="AN689" s="438"/>
      <c r="AO689" s="438"/>
      <c r="AP689" s="438"/>
    </row>
    <row r="690" spans="1:42" x14ac:dyDescent="0.15">
      <c r="A690" s="439"/>
      <c r="B690" s="440"/>
      <c r="C690" s="441"/>
      <c r="D690" s="439"/>
      <c r="E690" s="439"/>
      <c r="F690" s="439"/>
      <c r="G690" s="442"/>
      <c r="H690" s="439"/>
      <c r="I690" s="439"/>
      <c r="J690" s="439"/>
      <c r="K690" s="439"/>
      <c r="L690" s="439"/>
      <c r="M690" s="439"/>
      <c r="N690" s="439"/>
      <c r="O690" s="439"/>
      <c r="P690" s="439"/>
      <c r="AM690" s="438"/>
      <c r="AN690" s="438"/>
      <c r="AO690" s="438"/>
      <c r="AP690" s="438"/>
    </row>
    <row r="691" spans="1:42" x14ac:dyDescent="0.15">
      <c r="A691" s="439"/>
      <c r="B691" s="440"/>
      <c r="C691" s="441"/>
      <c r="D691" s="439"/>
      <c r="E691" s="439"/>
      <c r="F691" s="439"/>
      <c r="G691" s="442"/>
      <c r="H691" s="439"/>
      <c r="I691" s="439"/>
      <c r="J691" s="439"/>
      <c r="K691" s="439"/>
      <c r="L691" s="439"/>
      <c r="M691" s="439"/>
      <c r="N691" s="439"/>
      <c r="O691" s="439"/>
      <c r="P691" s="439"/>
      <c r="AM691" s="438"/>
      <c r="AN691" s="438"/>
      <c r="AO691" s="438"/>
      <c r="AP691" s="438"/>
    </row>
    <row r="692" spans="1:42" x14ac:dyDescent="0.15">
      <c r="A692" s="439"/>
      <c r="B692" s="440"/>
      <c r="C692" s="441"/>
      <c r="D692" s="439"/>
      <c r="E692" s="439"/>
      <c r="F692" s="439"/>
      <c r="G692" s="442"/>
      <c r="H692" s="439"/>
      <c r="I692" s="439"/>
      <c r="J692" s="439"/>
      <c r="K692" s="439"/>
      <c r="L692" s="439"/>
      <c r="M692" s="439"/>
      <c r="N692" s="439"/>
      <c r="O692" s="439"/>
      <c r="P692" s="439"/>
      <c r="AM692" s="438"/>
      <c r="AN692" s="438"/>
      <c r="AO692" s="438"/>
      <c r="AP692" s="438"/>
    </row>
    <row r="693" spans="1:42" x14ac:dyDescent="0.15">
      <c r="A693" s="439"/>
      <c r="B693" s="440"/>
      <c r="C693" s="441"/>
      <c r="D693" s="439"/>
      <c r="E693" s="439"/>
      <c r="F693" s="439"/>
      <c r="G693" s="442"/>
      <c r="H693" s="439"/>
      <c r="I693" s="439"/>
      <c r="J693" s="439"/>
      <c r="K693" s="439"/>
      <c r="L693" s="439"/>
      <c r="M693" s="439"/>
      <c r="N693" s="439"/>
      <c r="O693" s="439"/>
      <c r="P693" s="439"/>
      <c r="AM693" s="438"/>
      <c r="AN693" s="438"/>
      <c r="AO693" s="438"/>
      <c r="AP693" s="438"/>
    </row>
    <row r="694" spans="1:42" x14ac:dyDescent="0.15">
      <c r="A694" s="439"/>
      <c r="B694" s="440"/>
      <c r="C694" s="441"/>
      <c r="D694" s="439"/>
      <c r="E694" s="439"/>
      <c r="F694" s="439"/>
      <c r="G694" s="442"/>
      <c r="H694" s="439"/>
      <c r="I694" s="439"/>
      <c r="J694" s="439"/>
      <c r="K694" s="439"/>
      <c r="L694" s="439"/>
      <c r="M694" s="439"/>
      <c r="N694" s="439"/>
      <c r="O694" s="439"/>
      <c r="P694" s="439"/>
      <c r="AM694" s="438"/>
      <c r="AN694" s="438"/>
      <c r="AO694" s="438"/>
      <c r="AP694" s="438"/>
    </row>
    <row r="695" spans="1:42" x14ac:dyDescent="0.15">
      <c r="A695" s="439"/>
      <c r="B695" s="440"/>
      <c r="C695" s="441"/>
      <c r="D695" s="439"/>
      <c r="E695" s="439"/>
      <c r="F695" s="439"/>
      <c r="G695" s="442"/>
      <c r="H695" s="439"/>
      <c r="I695" s="439"/>
      <c r="J695" s="439"/>
      <c r="K695" s="439"/>
      <c r="L695" s="439"/>
      <c r="M695" s="439"/>
      <c r="N695" s="439"/>
      <c r="O695" s="439"/>
      <c r="P695" s="439"/>
      <c r="AM695" s="438"/>
      <c r="AN695" s="438"/>
      <c r="AO695" s="438"/>
      <c r="AP695" s="438"/>
    </row>
    <row r="696" spans="1:42" x14ac:dyDescent="0.15">
      <c r="A696" s="439"/>
      <c r="B696" s="440"/>
      <c r="C696" s="441"/>
      <c r="D696" s="439"/>
      <c r="E696" s="439"/>
      <c r="F696" s="439"/>
      <c r="G696" s="442"/>
      <c r="H696" s="439"/>
      <c r="I696" s="439"/>
      <c r="J696" s="439"/>
      <c r="K696" s="439"/>
      <c r="L696" s="439"/>
      <c r="M696" s="439"/>
      <c r="N696" s="439"/>
      <c r="O696" s="439"/>
      <c r="P696" s="439"/>
      <c r="AM696" s="438"/>
      <c r="AN696" s="438"/>
      <c r="AO696" s="438"/>
      <c r="AP696" s="438"/>
    </row>
    <row r="697" spans="1:42" x14ac:dyDescent="0.15">
      <c r="A697" s="439"/>
      <c r="B697" s="440"/>
      <c r="C697" s="441"/>
      <c r="D697" s="439"/>
      <c r="E697" s="439"/>
      <c r="F697" s="439"/>
      <c r="G697" s="442"/>
      <c r="H697" s="439"/>
      <c r="I697" s="439"/>
      <c r="J697" s="439"/>
      <c r="K697" s="439"/>
      <c r="L697" s="439"/>
      <c r="M697" s="439"/>
      <c r="N697" s="439"/>
      <c r="O697" s="439"/>
      <c r="P697" s="439"/>
      <c r="AM697" s="438"/>
      <c r="AN697" s="438"/>
      <c r="AO697" s="438"/>
      <c r="AP697" s="438"/>
    </row>
    <row r="698" spans="1:42" x14ac:dyDescent="0.15">
      <c r="A698" s="439"/>
      <c r="B698" s="440"/>
      <c r="C698" s="441"/>
      <c r="D698" s="439"/>
      <c r="E698" s="439"/>
      <c r="F698" s="439"/>
      <c r="G698" s="442"/>
      <c r="H698" s="439"/>
      <c r="I698" s="439"/>
      <c r="J698" s="439"/>
      <c r="K698" s="439"/>
      <c r="L698" s="439"/>
      <c r="M698" s="439"/>
      <c r="N698" s="439"/>
      <c r="O698" s="439"/>
      <c r="P698" s="439"/>
      <c r="AM698" s="438"/>
      <c r="AN698" s="438"/>
      <c r="AO698" s="438"/>
      <c r="AP698" s="438"/>
    </row>
    <row r="699" spans="1:42" x14ac:dyDescent="0.15">
      <c r="A699" s="439"/>
      <c r="B699" s="440"/>
      <c r="C699" s="441"/>
      <c r="D699" s="439"/>
      <c r="E699" s="439"/>
      <c r="F699" s="439"/>
      <c r="G699" s="442"/>
      <c r="H699" s="439"/>
      <c r="I699" s="439"/>
      <c r="J699" s="439"/>
      <c r="K699" s="439"/>
      <c r="L699" s="439"/>
      <c r="M699" s="439"/>
      <c r="N699" s="439"/>
      <c r="O699" s="439"/>
      <c r="P699" s="439"/>
      <c r="AM699" s="438"/>
      <c r="AN699" s="438"/>
      <c r="AO699" s="438"/>
      <c r="AP699" s="438"/>
    </row>
    <row r="700" spans="1:42" x14ac:dyDescent="0.15">
      <c r="A700" s="439"/>
      <c r="B700" s="440"/>
      <c r="C700" s="441"/>
      <c r="D700" s="439"/>
      <c r="E700" s="439"/>
      <c r="F700" s="439"/>
      <c r="G700" s="442"/>
      <c r="H700" s="439"/>
      <c r="I700" s="439"/>
      <c r="J700" s="439"/>
      <c r="K700" s="439"/>
      <c r="L700" s="439"/>
      <c r="M700" s="439"/>
      <c r="N700" s="439"/>
      <c r="O700" s="439"/>
      <c r="P700" s="439"/>
      <c r="AM700" s="438"/>
      <c r="AN700" s="438"/>
      <c r="AO700" s="438"/>
      <c r="AP700" s="438"/>
    </row>
    <row r="701" spans="1:42" x14ac:dyDescent="0.15">
      <c r="A701" s="439"/>
      <c r="B701" s="440"/>
      <c r="C701" s="441"/>
      <c r="D701" s="439"/>
      <c r="E701" s="439"/>
      <c r="F701" s="439"/>
      <c r="G701" s="442"/>
      <c r="H701" s="439"/>
      <c r="I701" s="439"/>
      <c r="J701" s="439"/>
      <c r="K701" s="439"/>
      <c r="L701" s="439"/>
      <c r="M701" s="439"/>
      <c r="N701" s="439"/>
      <c r="O701" s="439"/>
      <c r="P701" s="439"/>
      <c r="AM701" s="438"/>
      <c r="AN701" s="438"/>
      <c r="AO701" s="438"/>
      <c r="AP701" s="438"/>
    </row>
    <row r="702" spans="1:42" x14ac:dyDescent="0.15">
      <c r="A702" s="439"/>
      <c r="B702" s="440"/>
      <c r="C702" s="441"/>
      <c r="D702" s="439"/>
      <c r="E702" s="439"/>
      <c r="F702" s="439"/>
      <c r="G702" s="442"/>
      <c r="H702" s="439"/>
      <c r="I702" s="439"/>
      <c r="J702" s="439"/>
      <c r="K702" s="439"/>
      <c r="L702" s="439"/>
      <c r="M702" s="439"/>
      <c r="N702" s="439"/>
      <c r="O702" s="439"/>
      <c r="P702" s="439"/>
      <c r="AM702" s="438"/>
      <c r="AN702" s="438"/>
      <c r="AO702" s="438"/>
      <c r="AP702" s="438"/>
    </row>
    <row r="703" spans="1:42" x14ac:dyDescent="0.15">
      <c r="A703" s="439"/>
      <c r="B703" s="440"/>
      <c r="C703" s="441"/>
      <c r="D703" s="439"/>
      <c r="E703" s="439"/>
      <c r="F703" s="439"/>
      <c r="G703" s="442"/>
      <c r="H703" s="439"/>
      <c r="I703" s="439"/>
      <c r="J703" s="439"/>
      <c r="K703" s="439"/>
      <c r="L703" s="439"/>
      <c r="M703" s="439"/>
      <c r="N703" s="439"/>
      <c r="O703" s="439"/>
      <c r="P703" s="439"/>
      <c r="AM703" s="438"/>
      <c r="AN703" s="438"/>
      <c r="AO703" s="438"/>
      <c r="AP703" s="438"/>
    </row>
    <row r="704" spans="1:42" x14ac:dyDescent="0.15">
      <c r="A704" s="439"/>
      <c r="B704" s="440"/>
      <c r="C704" s="441"/>
      <c r="D704" s="439"/>
      <c r="E704" s="439"/>
      <c r="F704" s="439"/>
      <c r="G704" s="442"/>
      <c r="H704" s="439"/>
      <c r="I704" s="439"/>
      <c r="J704" s="439"/>
      <c r="K704" s="439"/>
      <c r="L704" s="439"/>
      <c r="M704" s="439"/>
      <c r="N704" s="439"/>
      <c r="O704" s="439"/>
      <c r="P704" s="439"/>
      <c r="AM704" s="438"/>
      <c r="AN704" s="438"/>
      <c r="AO704" s="438"/>
      <c r="AP704" s="438"/>
    </row>
    <row r="705" spans="1:42" x14ac:dyDescent="0.15">
      <c r="A705" s="439"/>
      <c r="B705" s="440"/>
      <c r="C705" s="441"/>
      <c r="D705" s="439"/>
      <c r="E705" s="439"/>
      <c r="F705" s="439"/>
      <c r="G705" s="442"/>
      <c r="H705" s="439"/>
      <c r="I705" s="439"/>
      <c r="J705" s="439"/>
      <c r="K705" s="439"/>
      <c r="L705" s="439"/>
      <c r="M705" s="439"/>
      <c r="N705" s="439"/>
      <c r="O705" s="439"/>
      <c r="P705" s="439"/>
      <c r="AM705" s="438"/>
      <c r="AN705" s="438"/>
      <c r="AO705" s="438"/>
      <c r="AP705" s="438"/>
    </row>
    <row r="706" spans="1:42" x14ac:dyDescent="0.15">
      <c r="A706" s="439"/>
      <c r="B706" s="440"/>
      <c r="C706" s="441"/>
      <c r="D706" s="439"/>
      <c r="E706" s="439"/>
      <c r="F706" s="439"/>
      <c r="G706" s="442"/>
      <c r="H706" s="439"/>
      <c r="I706" s="439"/>
      <c r="J706" s="439"/>
      <c r="K706" s="439"/>
      <c r="L706" s="439"/>
      <c r="M706" s="439"/>
      <c r="N706" s="439"/>
      <c r="O706" s="439"/>
      <c r="P706" s="439"/>
      <c r="AM706" s="438"/>
      <c r="AN706" s="438"/>
      <c r="AO706" s="438"/>
      <c r="AP706" s="438"/>
    </row>
    <row r="707" spans="1:42" x14ac:dyDescent="0.15">
      <c r="A707" s="439"/>
      <c r="B707" s="440"/>
      <c r="C707" s="441"/>
      <c r="D707" s="439"/>
      <c r="E707" s="439"/>
      <c r="F707" s="439"/>
      <c r="G707" s="442"/>
      <c r="H707" s="439"/>
      <c r="I707" s="439"/>
      <c r="J707" s="439"/>
      <c r="K707" s="439"/>
      <c r="L707" s="439"/>
      <c r="M707" s="439"/>
      <c r="N707" s="439"/>
      <c r="O707" s="439"/>
      <c r="P707" s="439"/>
      <c r="AM707" s="438"/>
      <c r="AN707" s="438"/>
      <c r="AO707" s="438"/>
      <c r="AP707" s="438"/>
    </row>
    <row r="708" spans="1:42" x14ac:dyDescent="0.15">
      <c r="A708" s="439"/>
      <c r="B708" s="440"/>
      <c r="C708" s="441"/>
      <c r="D708" s="439"/>
      <c r="E708" s="439"/>
      <c r="F708" s="439"/>
      <c r="G708" s="442"/>
      <c r="H708" s="439"/>
      <c r="I708" s="439"/>
      <c r="J708" s="439"/>
      <c r="K708" s="439"/>
      <c r="L708" s="439"/>
      <c r="M708" s="439"/>
      <c r="N708" s="439"/>
      <c r="O708" s="439"/>
      <c r="P708" s="439"/>
      <c r="AM708" s="438"/>
      <c r="AN708" s="438"/>
      <c r="AO708" s="438"/>
      <c r="AP708" s="438"/>
    </row>
    <row r="709" spans="1:42" x14ac:dyDescent="0.15">
      <c r="A709" s="439"/>
      <c r="B709" s="440"/>
      <c r="C709" s="441"/>
      <c r="D709" s="439"/>
      <c r="E709" s="439"/>
      <c r="F709" s="439"/>
      <c r="G709" s="442"/>
      <c r="H709" s="439"/>
      <c r="I709" s="439"/>
      <c r="J709" s="439"/>
      <c r="K709" s="439"/>
      <c r="L709" s="439"/>
      <c r="M709" s="439"/>
      <c r="N709" s="439"/>
      <c r="O709" s="439"/>
      <c r="P709" s="439"/>
      <c r="AM709" s="438"/>
      <c r="AN709" s="438"/>
      <c r="AO709" s="438"/>
      <c r="AP709" s="438"/>
    </row>
    <row r="710" spans="1:42" x14ac:dyDescent="0.15">
      <c r="A710" s="439"/>
      <c r="B710" s="440"/>
      <c r="C710" s="441"/>
      <c r="D710" s="439"/>
      <c r="E710" s="439"/>
      <c r="F710" s="439"/>
      <c r="G710" s="442"/>
      <c r="H710" s="439"/>
      <c r="I710" s="439"/>
      <c r="J710" s="439"/>
      <c r="K710" s="439"/>
      <c r="L710" s="439"/>
      <c r="M710" s="439"/>
      <c r="N710" s="439"/>
      <c r="O710" s="439"/>
      <c r="P710" s="439"/>
      <c r="AM710" s="438"/>
      <c r="AN710" s="438"/>
      <c r="AO710" s="438"/>
      <c r="AP710" s="438"/>
    </row>
    <row r="711" spans="1:42" x14ac:dyDescent="0.15">
      <c r="A711" s="439"/>
      <c r="B711" s="440"/>
      <c r="C711" s="441"/>
      <c r="D711" s="439"/>
      <c r="E711" s="439"/>
      <c r="F711" s="439"/>
      <c r="G711" s="442"/>
      <c r="H711" s="439"/>
      <c r="I711" s="439"/>
      <c r="J711" s="439"/>
      <c r="K711" s="439"/>
      <c r="L711" s="439"/>
      <c r="M711" s="439"/>
      <c r="N711" s="439"/>
      <c r="O711" s="439"/>
      <c r="P711" s="439"/>
      <c r="AM711" s="438"/>
      <c r="AN711" s="438"/>
      <c r="AO711" s="438"/>
      <c r="AP711" s="438"/>
    </row>
    <row r="712" spans="1:42" x14ac:dyDescent="0.15">
      <c r="A712" s="439"/>
      <c r="B712" s="440"/>
      <c r="C712" s="441"/>
      <c r="D712" s="439"/>
      <c r="E712" s="439"/>
      <c r="F712" s="439"/>
      <c r="G712" s="442"/>
      <c r="H712" s="439"/>
      <c r="I712" s="439"/>
      <c r="J712" s="439"/>
      <c r="K712" s="439"/>
      <c r="L712" s="439"/>
      <c r="M712" s="439"/>
      <c r="N712" s="439"/>
      <c r="O712" s="439"/>
      <c r="P712" s="439"/>
      <c r="AM712" s="438"/>
      <c r="AN712" s="438"/>
      <c r="AO712" s="438"/>
      <c r="AP712" s="438"/>
    </row>
    <row r="713" spans="1:42" x14ac:dyDescent="0.15">
      <c r="A713" s="439"/>
      <c r="B713" s="440"/>
      <c r="C713" s="441"/>
      <c r="D713" s="439"/>
      <c r="E713" s="439"/>
      <c r="F713" s="439"/>
      <c r="G713" s="442"/>
      <c r="H713" s="439"/>
      <c r="I713" s="439"/>
      <c r="J713" s="439"/>
      <c r="K713" s="439"/>
      <c r="L713" s="439"/>
      <c r="M713" s="439"/>
      <c r="N713" s="439"/>
      <c r="O713" s="439"/>
      <c r="P713" s="439"/>
      <c r="AM713" s="438"/>
      <c r="AN713" s="438"/>
      <c r="AO713" s="438"/>
      <c r="AP713" s="438"/>
    </row>
    <row r="714" spans="1:42" x14ac:dyDescent="0.15">
      <c r="A714" s="439"/>
      <c r="B714" s="440"/>
      <c r="C714" s="441"/>
      <c r="D714" s="439"/>
      <c r="E714" s="439"/>
      <c r="F714" s="439"/>
      <c r="G714" s="442"/>
      <c r="H714" s="439"/>
      <c r="I714" s="439"/>
      <c r="J714" s="439"/>
      <c r="K714" s="439"/>
      <c r="L714" s="439"/>
      <c r="M714" s="439"/>
      <c r="N714" s="439"/>
      <c r="O714" s="439"/>
      <c r="P714" s="439"/>
      <c r="AM714" s="438"/>
      <c r="AN714" s="438"/>
      <c r="AO714" s="438"/>
      <c r="AP714" s="438"/>
    </row>
    <row r="715" spans="1:42" x14ac:dyDescent="0.15">
      <c r="A715" s="439"/>
      <c r="B715" s="440"/>
      <c r="C715" s="441"/>
      <c r="D715" s="439"/>
      <c r="E715" s="439"/>
      <c r="F715" s="439"/>
      <c r="G715" s="442"/>
      <c r="H715" s="439"/>
      <c r="I715" s="439"/>
      <c r="J715" s="439"/>
      <c r="K715" s="439"/>
      <c r="L715" s="439"/>
      <c r="M715" s="439"/>
      <c r="N715" s="439"/>
      <c r="O715" s="439"/>
      <c r="P715" s="439"/>
      <c r="AM715" s="438"/>
      <c r="AN715" s="438"/>
      <c r="AO715" s="438"/>
      <c r="AP715" s="438"/>
    </row>
    <row r="716" spans="1:42" x14ac:dyDescent="0.15">
      <c r="A716" s="439"/>
      <c r="B716" s="440"/>
      <c r="C716" s="441"/>
      <c r="D716" s="439"/>
      <c r="E716" s="439"/>
      <c r="F716" s="439"/>
      <c r="G716" s="442"/>
      <c r="H716" s="439"/>
      <c r="I716" s="439"/>
      <c r="J716" s="439"/>
      <c r="K716" s="439"/>
      <c r="L716" s="439"/>
      <c r="M716" s="439"/>
      <c r="N716" s="439"/>
      <c r="O716" s="439"/>
      <c r="P716" s="439"/>
      <c r="AM716" s="438"/>
      <c r="AN716" s="438"/>
      <c r="AO716" s="438"/>
      <c r="AP716" s="438"/>
    </row>
    <row r="717" spans="1:42" x14ac:dyDescent="0.15">
      <c r="A717" s="439"/>
      <c r="B717" s="440"/>
      <c r="C717" s="441"/>
      <c r="D717" s="439"/>
      <c r="E717" s="439"/>
      <c r="F717" s="439"/>
      <c r="G717" s="442"/>
      <c r="H717" s="439"/>
      <c r="I717" s="439"/>
      <c r="J717" s="439"/>
      <c r="K717" s="439"/>
      <c r="L717" s="439"/>
      <c r="M717" s="439"/>
      <c r="N717" s="439"/>
      <c r="O717" s="439"/>
      <c r="P717" s="439"/>
      <c r="AM717" s="438"/>
      <c r="AN717" s="438"/>
      <c r="AO717" s="438"/>
      <c r="AP717" s="438"/>
    </row>
    <row r="718" spans="1:42" x14ac:dyDescent="0.15">
      <c r="A718" s="439"/>
      <c r="B718" s="440"/>
      <c r="C718" s="441"/>
      <c r="D718" s="439"/>
      <c r="E718" s="439"/>
      <c r="F718" s="439"/>
      <c r="G718" s="442"/>
      <c r="H718" s="439"/>
      <c r="I718" s="439"/>
      <c r="J718" s="439"/>
      <c r="K718" s="439"/>
      <c r="L718" s="439"/>
      <c r="M718" s="439"/>
      <c r="N718" s="439"/>
      <c r="O718" s="439"/>
      <c r="P718" s="439"/>
      <c r="AM718" s="438"/>
      <c r="AN718" s="438"/>
      <c r="AO718" s="438"/>
      <c r="AP718" s="438"/>
    </row>
    <row r="719" spans="1:42" x14ac:dyDescent="0.15">
      <c r="A719" s="439"/>
      <c r="B719" s="440"/>
      <c r="C719" s="441"/>
      <c r="D719" s="439"/>
      <c r="E719" s="439"/>
      <c r="F719" s="439"/>
      <c r="G719" s="442"/>
      <c r="H719" s="439"/>
      <c r="I719" s="439"/>
      <c r="J719" s="439"/>
      <c r="K719" s="439"/>
      <c r="L719" s="439"/>
      <c r="M719" s="439"/>
      <c r="N719" s="439"/>
      <c r="O719" s="439"/>
      <c r="P719" s="439"/>
      <c r="AM719" s="438"/>
      <c r="AN719" s="438"/>
      <c r="AO719" s="438"/>
      <c r="AP719" s="438"/>
    </row>
    <row r="720" spans="1:42" x14ac:dyDescent="0.15">
      <c r="A720" s="439"/>
      <c r="B720" s="440"/>
      <c r="C720" s="441"/>
      <c r="D720" s="439"/>
      <c r="E720" s="439"/>
      <c r="F720" s="439"/>
      <c r="G720" s="442"/>
      <c r="H720" s="439"/>
      <c r="I720" s="439"/>
      <c r="J720" s="439"/>
      <c r="K720" s="439"/>
      <c r="L720" s="439"/>
      <c r="M720" s="439"/>
      <c r="N720" s="439"/>
      <c r="O720" s="439"/>
      <c r="P720" s="439"/>
      <c r="AM720" s="438"/>
      <c r="AN720" s="438"/>
      <c r="AO720" s="438"/>
      <c r="AP720" s="438"/>
    </row>
    <row r="721" spans="1:42" x14ac:dyDescent="0.15">
      <c r="A721" s="439"/>
      <c r="B721" s="440"/>
      <c r="C721" s="441"/>
      <c r="D721" s="439"/>
      <c r="E721" s="439"/>
      <c r="F721" s="439"/>
      <c r="G721" s="442"/>
      <c r="H721" s="439"/>
      <c r="I721" s="439"/>
      <c r="J721" s="439"/>
      <c r="K721" s="439"/>
      <c r="L721" s="439"/>
      <c r="M721" s="439"/>
      <c r="N721" s="439"/>
      <c r="O721" s="439"/>
      <c r="P721" s="439"/>
      <c r="AM721" s="438"/>
      <c r="AN721" s="438"/>
      <c r="AO721" s="438"/>
      <c r="AP721" s="438"/>
    </row>
    <row r="722" spans="1:42" x14ac:dyDescent="0.15">
      <c r="A722" s="439"/>
      <c r="B722" s="440"/>
      <c r="C722" s="441"/>
      <c r="D722" s="439"/>
      <c r="E722" s="439"/>
      <c r="F722" s="439"/>
      <c r="G722" s="442"/>
      <c r="H722" s="439"/>
      <c r="I722" s="439"/>
      <c r="J722" s="439"/>
      <c r="K722" s="439"/>
      <c r="L722" s="439"/>
      <c r="M722" s="439"/>
      <c r="N722" s="439"/>
      <c r="O722" s="439"/>
      <c r="P722" s="439"/>
      <c r="AM722" s="438"/>
      <c r="AN722" s="438"/>
      <c r="AO722" s="438"/>
      <c r="AP722" s="438"/>
    </row>
    <row r="723" spans="1:42" x14ac:dyDescent="0.15">
      <c r="A723" s="439"/>
      <c r="B723" s="440"/>
      <c r="C723" s="441"/>
      <c r="D723" s="439"/>
      <c r="E723" s="439"/>
      <c r="F723" s="439"/>
      <c r="G723" s="442"/>
      <c r="H723" s="439"/>
      <c r="I723" s="439"/>
      <c r="J723" s="439"/>
      <c r="K723" s="439"/>
      <c r="L723" s="439"/>
      <c r="M723" s="439"/>
      <c r="N723" s="439"/>
      <c r="O723" s="439"/>
      <c r="P723" s="439"/>
      <c r="AM723" s="438"/>
      <c r="AN723" s="438"/>
      <c r="AO723" s="438"/>
      <c r="AP723" s="438"/>
    </row>
    <row r="724" spans="1:42" x14ac:dyDescent="0.15">
      <c r="A724" s="439"/>
      <c r="B724" s="440"/>
      <c r="C724" s="441"/>
      <c r="D724" s="439"/>
      <c r="E724" s="439"/>
      <c r="F724" s="439"/>
      <c r="G724" s="442"/>
      <c r="H724" s="439"/>
      <c r="I724" s="439"/>
      <c r="J724" s="439"/>
      <c r="K724" s="439"/>
      <c r="L724" s="439"/>
      <c r="M724" s="439"/>
      <c r="N724" s="439"/>
      <c r="O724" s="439"/>
      <c r="P724" s="439"/>
      <c r="AM724" s="438"/>
      <c r="AN724" s="438"/>
      <c r="AO724" s="438"/>
      <c r="AP724" s="438"/>
    </row>
    <row r="725" spans="1:42" x14ac:dyDescent="0.15">
      <c r="A725" s="439"/>
      <c r="B725" s="440"/>
      <c r="C725" s="441"/>
      <c r="D725" s="439"/>
      <c r="E725" s="439"/>
      <c r="F725" s="439"/>
      <c r="G725" s="442"/>
      <c r="H725" s="439"/>
      <c r="I725" s="439"/>
      <c r="J725" s="439"/>
      <c r="K725" s="439"/>
      <c r="L725" s="439"/>
      <c r="M725" s="439"/>
      <c r="N725" s="439"/>
      <c r="O725" s="439"/>
      <c r="P725" s="439"/>
      <c r="AM725" s="438"/>
      <c r="AN725" s="438"/>
      <c r="AO725" s="438"/>
      <c r="AP725" s="438"/>
    </row>
    <row r="726" spans="1:42" x14ac:dyDescent="0.15">
      <c r="A726" s="439"/>
      <c r="B726" s="440"/>
      <c r="C726" s="441"/>
      <c r="D726" s="439"/>
      <c r="E726" s="439"/>
      <c r="F726" s="439"/>
      <c r="G726" s="442"/>
      <c r="H726" s="439"/>
      <c r="I726" s="439"/>
      <c r="J726" s="439"/>
      <c r="K726" s="439"/>
      <c r="L726" s="439"/>
      <c r="M726" s="439"/>
      <c r="N726" s="439"/>
      <c r="O726" s="439"/>
      <c r="P726" s="439"/>
      <c r="AM726" s="438"/>
      <c r="AN726" s="438"/>
      <c r="AO726" s="438"/>
      <c r="AP726" s="438"/>
    </row>
    <row r="727" spans="1:42" x14ac:dyDescent="0.15">
      <c r="A727" s="439"/>
      <c r="B727" s="440"/>
      <c r="C727" s="441"/>
      <c r="D727" s="439"/>
      <c r="E727" s="439"/>
      <c r="F727" s="439"/>
      <c r="G727" s="442"/>
      <c r="H727" s="439"/>
      <c r="I727" s="439"/>
      <c r="J727" s="439"/>
      <c r="K727" s="439"/>
      <c r="L727" s="439"/>
      <c r="M727" s="439"/>
      <c r="N727" s="439"/>
      <c r="O727" s="439"/>
      <c r="P727" s="439"/>
      <c r="AM727" s="438"/>
      <c r="AN727" s="438"/>
      <c r="AO727" s="438"/>
      <c r="AP727" s="438"/>
    </row>
    <row r="728" spans="1:42" x14ac:dyDescent="0.15">
      <c r="A728" s="439"/>
      <c r="B728" s="440"/>
      <c r="C728" s="441"/>
      <c r="D728" s="439"/>
      <c r="E728" s="439"/>
      <c r="F728" s="439"/>
      <c r="G728" s="442"/>
      <c r="H728" s="439"/>
      <c r="I728" s="439"/>
      <c r="J728" s="439"/>
      <c r="K728" s="439"/>
      <c r="L728" s="439"/>
      <c r="M728" s="439"/>
      <c r="N728" s="439"/>
      <c r="O728" s="439"/>
      <c r="P728" s="439"/>
      <c r="AM728" s="438"/>
      <c r="AN728" s="438"/>
      <c r="AO728" s="438"/>
      <c r="AP728" s="438"/>
    </row>
    <row r="729" spans="1:42" x14ac:dyDescent="0.15">
      <c r="A729" s="439"/>
      <c r="B729" s="440"/>
      <c r="C729" s="441"/>
      <c r="D729" s="439"/>
      <c r="E729" s="439"/>
      <c r="F729" s="439"/>
      <c r="G729" s="442"/>
      <c r="H729" s="439"/>
      <c r="I729" s="439"/>
      <c r="J729" s="439"/>
      <c r="K729" s="439"/>
      <c r="L729" s="439"/>
      <c r="M729" s="439"/>
      <c r="N729" s="439"/>
      <c r="O729" s="439"/>
      <c r="P729" s="439"/>
      <c r="AM729" s="438"/>
      <c r="AN729" s="438"/>
      <c r="AO729" s="438"/>
      <c r="AP729" s="438"/>
    </row>
    <row r="730" spans="1:42" x14ac:dyDescent="0.15">
      <c r="A730" s="439"/>
      <c r="B730" s="440"/>
      <c r="C730" s="441"/>
      <c r="D730" s="439"/>
      <c r="E730" s="439"/>
      <c r="F730" s="439"/>
      <c r="G730" s="442"/>
      <c r="H730" s="439"/>
      <c r="I730" s="439"/>
      <c r="J730" s="439"/>
      <c r="K730" s="439"/>
      <c r="L730" s="439"/>
      <c r="M730" s="439"/>
      <c r="N730" s="439"/>
      <c r="O730" s="439"/>
      <c r="P730" s="439"/>
      <c r="AM730" s="438"/>
      <c r="AN730" s="438"/>
      <c r="AO730" s="438"/>
      <c r="AP730" s="438"/>
    </row>
    <row r="731" spans="1:42" x14ac:dyDescent="0.15">
      <c r="A731" s="439"/>
      <c r="B731" s="440"/>
      <c r="C731" s="441"/>
      <c r="D731" s="439"/>
      <c r="E731" s="439"/>
      <c r="F731" s="439"/>
      <c r="G731" s="442"/>
      <c r="H731" s="439"/>
      <c r="I731" s="439"/>
      <c r="J731" s="439"/>
      <c r="K731" s="439"/>
      <c r="L731" s="439"/>
      <c r="M731" s="439"/>
      <c r="N731" s="439"/>
      <c r="O731" s="439"/>
      <c r="P731" s="439"/>
      <c r="AM731" s="438"/>
      <c r="AN731" s="438"/>
      <c r="AO731" s="438"/>
      <c r="AP731" s="438"/>
    </row>
    <row r="732" spans="1:42" x14ac:dyDescent="0.15">
      <c r="A732" s="439"/>
      <c r="B732" s="440"/>
      <c r="C732" s="441"/>
      <c r="D732" s="439"/>
      <c r="E732" s="439"/>
      <c r="F732" s="439"/>
      <c r="G732" s="442"/>
      <c r="H732" s="439"/>
      <c r="I732" s="439"/>
      <c r="J732" s="439"/>
      <c r="K732" s="439"/>
      <c r="L732" s="439"/>
      <c r="M732" s="439"/>
      <c r="N732" s="439"/>
      <c r="O732" s="439"/>
      <c r="P732" s="439"/>
      <c r="AM732" s="438"/>
      <c r="AN732" s="438"/>
      <c r="AO732" s="438"/>
      <c r="AP732" s="438"/>
    </row>
    <row r="733" spans="1:42" x14ac:dyDescent="0.15">
      <c r="A733" s="439"/>
      <c r="B733" s="440"/>
      <c r="C733" s="441"/>
      <c r="D733" s="439"/>
      <c r="E733" s="439"/>
      <c r="F733" s="439"/>
      <c r="G733" s="442"/>
      <c r="H733" s="439"/>
      <c r="I733" s="439"/>
      <c r="J733" s="439"/>
      <c r="K733" s="439"/>
      <c r="L733" s="439"/>
      <c r="M733" s="439"/>
      <c r="N733" s="439"/>
      <c r="O733" s="439"/>
      <c r="P733" s="439"/>
      <c r="AM733" s="438"/>
      <c r="AN733" s="438"/>
      <c r="AO733" s="438"/>
      <c r="AP733" s="438"/>
    </row>
    <row r="734" spans="1:42" x14ac:dyDescent="0.15">
      <c r="A734" s="439"/>
      <c r="B734" s="440"/>
      <c r="C734" s="441"/>
      <c r="D734" s="439"/>
      <c r="E734" s="439"/>
      <c r="F734" s="439"/>
      <c r="G734" s="442"/>
      <c r="H734" s="439"/>
      <c r="I734" s="439"/>
      <c r="J734" s="439"/>
      <c r="K734" s="439"/>
      <c r="L734" s="439"/>
      <c r="M734" s="439"/>
      <c r="N734" s="439"/>
      <c r="O734" s="439"/>
      <c r="P734" s="439"/>
      <c r="AM734" s="438"/>
      <c r="AN734" s="438"/>
      <c r="AO734" s="438"/>
      <c r="AP734" s="438"/>
    </row>
    <row r="735" spans="1:42" x14ac:dyDescent="0.15">
      <c r="A735" s="439"/>
      <c r="B735" s="440"/>
      <c r="C735" s="441"/>
      <c r="D735" s="439"/>
      <c r="E735" s="439"/>
      <c r="F735" s="439"/>
      <c r="G735" s="442"/>
      <c r="H735" s="439"/>
      <c r="I735" s="439"/>
      <c r="J735" s="439"/>
      <c r="K735" s="439"/>
      <c r="L735" s="439"/>
      <c r="M735" s="439"/>
      <c r="N735" s="439"/>
      <c r="O735" s="439"/>
      <c r="P735" s="439"/>
      <c r="AM735" s="438"/>
      <c r="AN735" s="438"/>
      <c r="AO735" s="438"/>
      <c r="AP735" s="438"/>
    </row>
    <row r="736" spans="1:42" x14ac:dyDescent="0.15">
      <c r="A736" s="439"/>
      <c r="B736" s="440"/>
      <c r="C736" s="441"/>
      <c r="D736" s="439"/>
      <c r="E736" s="439"/>
      <c r="F736" s="439"/>
      <c r="G736" s="442"/>
      <c r="H736" s="439"/>
      <c r="I736" s="439"/>
      <c r="J736" s="439"/>
      <c r="K736" s="439"/>
      <c r="L736" s="439"/>
      <c r="M736" s="439"/>
      <c r="N736" s="439"/>
      <c r="O736" s="439"/>
      <c r="P736" s="439"/>
      <c r="AM736" s="438"/>
      <c r="AN736" s="438"/>
      <c r="AO736" s="438"/>
      <c r="AP736" s="438"/>
    </row>
    <row r="737" spans="1:42" x14ac:dyDescent="0.15">
      <c r="A737" s="439"/>
      <c r="B737" s="440"/>
      <c r="C737" s="441"/>
      <c r="D737" s="439"/>
      <c r="E737" s="439"/>
      <c r="F737" s="439"/>
      <c r="G737" s="442"/>
      <c r="H737" s="439"/>
      <c r="I737" s="439"/>
      <c r="J737" s="439"/>
      <c r="K737" s="439"/>
      <c r="L737" s="439"/>
      <c r="M737" s="439"/>
      <c r="N737" s="439"/>
      <c r="O737" s="439"/>
      <c r="P737" s="439"/>
      <c r="AM737" s="438"/>
      <c r="AN737" s="438"/>
      <c r="AO737" s="438"/>
      <c r="AP737" s="438"/>
    </row>
    <row r="738" spans="1:42" x14ac:dyDescent="0.15">
      <c r="A738" s="439"/>
      <c r="B738" s="440"/>
      <c r="C738" s="441"/>
      <c r="D738" s="439"/>
      <c r="E738" s="439"/>
      <c r="F738" s="439"/>
      <c r="G738" s="442"/>
      <c r="H738" s="439"/>
      <c r="I738" s="439"/>
      <c r="J738" s="439"/>
      <c r="K738" s="439"/>
      <c r="L738" s="439"/>
      <c r="M738" s="439"/>
      <c r="N738" s="439"/>
      <c r="O738" s="439"/>
      <c r="P738" s="439"/>
      <c r="AM738" s="438"/>
      <c r="AN738" s="438"/>
      <c r="AO738" s="438"/>
      <c r="AP738" s="438"/>
    </row>
    <row r="739" spans="1:42" x14ac:dyDescent="0.15">
      <c r="A739" s="439"/>
      <c r="B739" s="440"/>
      <c r="C739" s="441"/>
      <c r="D739" s="439"/>
      <c r="E739" s="439"/>
      <c r="F739" s="439"/>
      <c r="G739" s="442"/>
      <c r="H739" s="439"/>
      <c r="I739" s="439"/>
      <c r="J739" s="439"/>
      <c r="K739" s="439"/>
      <c r="L739" s="439"/>
      <c r="M739" s="439"/>
      <c r="N739" s="439"/>
      <c r="O739" s="439"/>
      <c r="P739" s="439"/>
      <c r="AM739" s="438"/>
      <c r="AN739" s="438"/>
      <c r="AO739" s="438"/>
      <c r="AP739" s="438"/>
    </row>
    <row r="740" spans="1:42" x14ac:dyDescent="0.15">
      <c r="A740" s="439"/>
      <c r="B740" s="440"/>
      <c r="C740" s="441"/>
      <c r="D740" s="439"/>
      <c r="E740" s="439"/>
      <c r="F740" s="439"/>
      <c r="G740" s="442"/>
      <c r="H740" s="439"/>
      <c r="I740" s="439"/>
      <c r="J740" s="439"/>
      <c r="K740" s="439"/>
      <c r="L740" s="439"/>
      <c r="M740" s="439"/>
      <c r="N740" s="439"/>
      <c r="O740" s="439"/>
      <c r="P740" s="439"/>
      <c r="AM740" s="438"/>
      <c r="AN740" s="438"/>
      <c r="AO740" s="438"/>
      <c r="AP740" s="438"/>
    </row>
    <row r="741" spans="1:42" x14ac:dyDescent="0.15">
      <c r="A741" s="439"/>
      <c r="B741" s="440"/>
      <c r="C741" s="441"/>
      <c r="D741" s="439"/>
      <c r="E741" s="439"/>
      <c r="F741" s="439"/>
      <c r="G741" s="442"/>
      <c r="H741" s="439"/>
      <c r="I741" s="439"/>
      <c r="J741" s="439"/>
      <c r="K741" s="439"/>
      <c r="L741" s="439"/>
      <c r="M741" s="439"/>
      <c r="N741" s="439"/>
      <c r="O741" s="439"/>
      <c r="P741" s="439"/>
      <c r="AM741" s="438"/>
      <c r="AN741" s="438"/>
      <c r="AO741" s="438"/>
      <c r="AP741" s="438"/>
    </row>
    <row r="742" spans="1:42" x14ac:dyDescent="0.15">
      <c r="A742" s="439"/>
      <c r="B742" s="440"/>
      <c r="C742" s="441"/>
      <c r="D742" s="439"/>
      <c r="E742" s="439"/>
      <c r="F742" s="439"/>
      <c r="G742" s="442"/>
      <c r="H742" s="439"/>
      <c r="I742" s="439"/>
      <c r="J742" s="439"/>
      <c r="K742" s="439"/>
      <c r="L742" s="439"/>
      <c r="M742" s="439"/>
      <c r="N742" s="439"/>
      <c r="O742" s="439"/>
      <c r="P742" s="439"/>
      <c r="AM742" s="438"/>
      <c r="AN742" s="438"/>
      <c r="AO742" s="438"/>
      <c r="AP742" s="438"/>
    </row>
    <row r="743" spans="1:42" x14ac:dyDescent="0.15">
      <c r="A743" s="439"/>
      <c r="B743" s="440"/>
      <c r="C743" s="441"/>
      <c r="D743" s="439"/>
      <c r="E743" s="439"/>
      <c r="F743" s="439"/>
      <c r="G743" s="442"/>
      <c r="H743" s="439"/>
      <c r="I743" s="439"/>
      <c r="J743" s="439"/>
      <c r="K743" s="439"/>
      <c r="L743" s="439"/>
      <c r="M743" s="439"/>
      <c r="N743" s="439"/>
      <c r="O743" s="439"/>
      <c r="P743" s="439"/>
      <c r="AM743" s="438"/>
      <c r="AN743" s="438"/>
      <c r="AO743" s="438"/>
      <c r="AP743" s="438"/>
    </row>
    <row r="744" spans="1:42" x14ac:dyDescent="0.15">
      <c r="A744" s="439"/>
      <c r="B744" s="440"/>
      <c r="C744" s="441"/>
      <c r="D744" s="439"/>
      <c r="E744" s="439"/>
      <c r="F744" s="439"/>
      <c r="G744" s="442"/>
      <c r="H744" s="439"/>
      <c r="I744" s="439"/>
      <c r="J744" s="439"/>
      <c r="K744" s="439"/>
      <c r="L744" s="439"/>
      <c r="M744" s="439"/>
      <c r="N744" s="439"/>
      <c r="O744" s="439"/>
      <c r="P744" s="439"/>
      <c r="AM744" s="438"/>
      <c r="AN744" s="438"/>
      <c r="AO744" s="438"/>
      <c r="AP744" s="438"/>
    </row>
    <row r="745" spans="1:42" x14ac:dyDescent="0.15">
      <c r="A745" s="439"/>
      <c r="B745" s="440"/>
      <c r="C745" s="441"/>
      <c r="D745" s="439"/>
      <c r="E745" s="439"/>
      <c r="F745" s="439"/>
      <c r="G745" s="442"/>
      <c r="H745" s="439"/>
      <c r="I745" s="439"/>
      <c r="J745" s="439"/>
      <c r="K745" s="439"/>
      <c r="L745" s="439"/>
      <c r="M745" s="439"/>
      <c r="N745" s="439"/>
      <c r="O745" s="439"/>
      <c r="P745" s="439"/>
      <c r="AM745" s="438"/>
      <c r="AN745" s="438"/>
      <c r="AO745" s="438"/>
      <c r="AP745" s="438"/>
    </row>
    <row r="746" spans="1:42" x14ac:dyDescent="0.15">
      <c r="A746" s="439"/>
      <c r="B746" s="440"/>
      <c r="C746" s="441"/>
      <c r="D746" s="439"/>
      <c r="E746" s="439"/>
      <c r="F746" s="439"/>
      <c r="G746" s="442"/>
      <c r="H746" s="439"/>
      <c r="I746" s="439"/>
      <c r="J746" s="439"/>
      <c r="K746" s="439"/>
      <c r="L746" s="439"/>
      <c r="M746" s="439"/>
      <c r="N746" s="439"/>
      <c r="O746" s="439"/>
      <c r="P746" s="439"/>
      <c r="AM746" s="438"/>
      <c r="AN746" s="438"/>
      <c r="AO746" s="438"/>
      <c r="AP746" s="438"/>
    </row>
    <row r="747" spans="1:42" x14ac:dyDescent="0.15">
      <c r="A747" s="439"/>
      <c r="B747" s="440"/>
      <c r="C747" s="441"/>
      <c r="D747" s="439"/>
      <c r="E747" s="439"/>
      <c r="F747" s="439"/>
      <c r="G747" s="442"/>
      <c r="H747" s="439"/>
      <c r="I747" s="439"/>
      <c r="J747" s="439"/>
      <c r="K747" s="439"/>
      <c r="L747" s="439"/>
      <c r="M747" s="439"/>
      <c r="N747" s="439"/>
      <c r="O747" s="439"/>
      <c r="P747" s="439"/>
      <c r="AM747" s="438"/>
      <c r="AN747" s="438"/>
      <c r="AO747" s="438"/>
      <c r="AP747" s="438"/>
    </row>
    <row r="748" spans="1:42" x14ac:dyDescent="0.15">
      <c r="A748" s="439"/>
      <c r="B748" s="440"/>
      <c r="C748" s="441"/>
      <c r="D748" s="439"/>
      <c r="E748" s="439"/>
      <c r="F748" s="439"/>
      <c r="G748" s="442"/>
      <c r="H748" s="439"/>
      <c r="I748" s="439"/>
      <c r="J748" s="439"/>
      <c r="K748" s="439"/>
      <c r="L748" s="439"/>
      <c r="M748" s="439"/>
      <c r="N748" s="439"/>
      <c r="O748" s="439"/>
      <c r="P748" s="439"/>
      <c r="AM748" s="438"/>
      <c r="AN748" s="438"/>
      <c r="AO748" s="438"/>
      <c r="AP748" s="438"/>
    </row>
    <row r="749" spans="1:42" x14ac:dyDescent="0.15">
      <c r="A749" s="439"/>
      <c r="B749" s="440"/>
      <c r="C749" s="441"/>
      <c r="D749" s="439"/>
      <c r="E749" s="439"/>
      <c r="F749" s="439"/>
      <c r="G749" s="442"/>
      <c r="H749" s="439"/>
      <c r="I749" s="439"/>
      <c r="J749" s="439"/>
      <c r="K749" s="439"/>
      <c r="L749" s="439"/>
      <c r="M749" s="439"/>
      <c r="N749" s="439"/>
      <c r="O749" s="439"/>
      <c r="P749" s="439"/>
      <c r="AM749" s="438"/>
      <c r="AN749" s="438"/>
      <c r="AO749" s="438"/>
      <c r="AP749" s="438"/>
    </row>
    <row r="750" spans="1:42" x14ac:dyDescent="0.15">
      <c r="A750" s="439"/>
      <c r="B750" s="440"/>
      <c r="C750" s="441"/>
      <c r="D750" s="439"/>
      <c r="E750" s="439"/>
      <c r="F750" s="439"/>
      <c r="G750" s="442"/>
      <c r="H750" s="439"/>
      <c r="I750" s="439"/>
      <c r="J750" s="439"/>
      <c r="K750" s="439"/>
      <c r="L750" s="439"/>
      <c r="M750" s="439"/>
      <c r="N750" s="439"/>
      <c r="O750" s="439"/>
      <c r="P750" s="439"/>
      <c r="AM750" s="438"/>
      <c r="AN750" s="438"/>
      <c r="AO750" s="438"/>
      <c r="AP750" s="438"/>
    </row>
    <row r="751" spans="1:42" x14ac:dyDescent="0.15">
      <c r="A751" s="439"/>
      <c r="B751" s="440"/>
      <c r="C751" s="441"/>
      <c r="D751" s="439"/>
      <c r="E751" s="439"/>
      <c r="F751" s="439"/>
      <c r="G751" s="442"/>
      <c r="H751" s="439"/>
      <c r="I751" s="439"/>
      <c r="J751" s="439"/>
      <c r="K751" s="439"/>
      <c r="L751" s="439"/>
      <c r="M751" s="439"/>
      <c r="N751" s="439"/>
      <c r="O751" s="439"/>
      <c r="P751" s="439"/>
      <c r="AM751" s="438"/>
      <c r="AN751" s="438"/>
      <c r="AO751" s="438"/>
      <c r="AP751" s="438"/>
    </row>
    <row r="752" spans="1:42" x14ac:dyDescent="0.15">
      <c r="A752" s="439"/>
      <c r="B752" s="440"/>
      <c r="C752" s="441"/>
      <c r="D752" s="439"/>
      <c r="E752" s="439"/>
      <c r="F752" s="439"/>
      <c r="G752" s="442"/>
      <c r="H752" s="439"/>
      <c r="I752" s="439"/>
      <c r="J752" s="439"/>
      <c r="K752" s="439"/>
      <c r="L752" s="439"/>
      <c r="M752" s="439"/>
      <c r="N752" s="439"/>
      <c r="O752" s="439"/>
      <c r="P752" s="439"/>
      <c r="AM752" s="438"/>
      <c r="AN752" s="438"/>
      <c r="AO752" s="438"/>
      <c r="AP752" s="438"/>
    </row>
    <row r="753" spans="1:42" x14ac:dyDescent="0.15">
      <c r="A753" s="439"/>
      <c r="B753" s="440"/>
      <c r="C753" s="441"/>
      <c r="D753" s="439"/>
      <c r="E753" s="439"/>
      <c r="F753" s="439"/>
      <c r="G753" s="442"/>
      <c r="H753" s="439"/>
      <c r="I753" s="439"/>
      <c r="J753" s="439"/>
      <c r="K753" s="439"/>
      <c r="L753" s="439"/>
      <c r="M753" s="439"/>
      <c r="N753" s="439"/>
      <c r="O753" s="439"/>
      <c r="P753" s="439"/>
      <c r="AM753" s="438"/>
      <c r="AN753" s="438"/>
      <c r="AO753" s="438"/>
      <c r="AP753" s="438"/>
    </row>
    <row r="754" spans="1:42" x14ac:dyDescent="0.15">
      <c r="A754" s="439"/>
      <c r="B754" s="440"/>
      <c r="C754" s="441"/>
      <c r="D754" s="439"/>
      <c r="E754" s="439"/>
      <c r="F754" s="439"/>
      <c r="G754" s="442"/>
      <c r="H754" s="439"/>
      <c r="I754" s="439"/>
      <c r="J754" s="439"/>
      <c r="K754" s="439"/>
      <c r="L754" s="439"/>
      <c r="M754" s="439"/>
      <c r="N754" s="439"/>
      <c r="O754" s="439"/>
      <c r="P754" s="439"/>
      <c r="AM754" s="438"/>
      <c r="AN754" s="438"/>
      <c r="AO754" s="438"/>
      <c r="AP754" s="438"/>
    </row>
    <row r="755" spans="1:42" x14ac:dyDescent="0.15">
      <c r="A755" s="439"/>
      <c r="B755" s="440"/>
      <c r="C755" s="441"/>
      <c r="D755" s="439"/>
      <c r="E755" s="439"/>
      <c r="F755" s="439"/>
      <c r="G755" s="442"/>
      <c r="H755" s="439"/>
      <c r="I755" s="439"/>
      <c r="J755" s="439"/>
      <c r="K755" s="439"/>
      <c r="L755" s="439"/>
      <c r="M755" s="439"/>
      <c r="N755" s="439"/>
      <c r="O755" s="439"/>
      <c r="P755" s="439"/>
      <c r="AM755" s="438"/>
      <c r="AN755" s="438"/>
      <c r="AO755" s="438"/>
      <c r="AP755" s="438"/>
    </row>
    <row r="756" spans="1:42" x14ac:dyDescent="0.15">
      <c r="A756" s="439"/>
      <c r="B756" s="440"/>
      <c r="C756" s="441"/>
      <c r="D756" s="439"/>
      <c r="E756" s="439"/>
      <c r="F756" s="439"/>
      <c r="G756" s="442"/>
      <c r="H756" s="439"/>
      <c r="I756" s="439"/>
      <c r="J756" s="439"/>
      <c r="K756" s="439"/>
      <c r="L756" s="439"/>
      <c r="M756" s="439"/>
      <c r="N756" s="439"/>
      <c r="O756" s="439"/>
      <c r="P756" s="439"/>
      <c r="AM756" s="438"/>
      <c r="AN756" s="438"/>
      <c r="AO756" s="438"/>
      <c r="AP756" s="438"/>
    </row>
    <row r="757" spans="1:42" x14ac:dyDescent="0.15">
      <c r="A757" s="439"/>
      <c r="B757" s="440"/>
      <c r="C757" s="441"/>
      <c r="D757" s="439"/>
      <c r="E757" s="439"/>
      <c r="F757" s="439"/>
      <c r="G757" s="442"/>
      <c r="H757" s="439"/>
      <c r="I757" s="439"/>
      <c r="J757" s="439"/>
      <c r="K757" s="439"/>
      <c r="L757" s="439"/>
      <c r="M757" s="439"/>
      <c r="N757" s="439"/>
      <c r="O757" s="439"/>
      <c r="P757" s="439"/>
      <c r="AM757" s="438"/>
      <c r="AN757" s="438"/>
      <c r="AO757" s="438"/>
      <c r="AP757" s="438"/>
    </row>
    <row r="758" spans="1:42" x14ac:dyDescent="0.15">
      <c r="A758" s="439"/>
      <c r="B758" s="440"/>
      <c r="C758" s="441"/>
      <c r="D758" s="439"/>
      <c r="E758" s="439"/>
      <c r="F758" s="439"/>
      <c r="G758" s="442"/>
      <c r="H758" s="439"/>
      <c r="I758" s="439"/>
      <c r="J758" s="439"/>
      <c r="K758" s="439"/>
      <c r="L758" s="439"/>
      <c r="M758" s="439"/>
      <c r="N758" s="439"/>
      <c r="O758" s="439"/>
      <c r="P758" s="439"/>
      <c r="AM758" s="438"/>
      <c r="AN758" s="438"/>
      <c r="AO758" s="438"/>
      <c r="AP758" s="438"/>
    </row>
    <row r="759" spans="1:42" x14ac:dyDescent="0.15">
      <c r="A759" s="439"/>
      <c r="B759" s="440"/>
      <c r="C759" s="441"/>
      <c r="D759" s="439"/>
      <c r="E759" s="439"/>
      <c r="F759" s="439"/>
      <c r="G759" s="442"/>
      <c r="H759" s="439"/>
      <c r="I759" s="439"/>
      <c r="J759" s="439"/>
      <c r="K759" s="439"/>
      <c r="L759" s="439"/>
      <c r="M759" s="439"/>
      <c r="N759" s="439"/>
      <c r="O759" s="439"/>
      <c r="P759" s="439"/>
      <c r="AM759" s="438"/>
      <c r="AN759" s="438"/>
      <c r="AO759" s="438"/>
      <c r="AP759" s="438"/>
    </row>
    <row r="760" spans="1:42" x14ac:dyDescent="0.15">
      <c r="A760" s="439"/>
      <c r="B760" s="440"/>
      <c r="C760" s="441"/>
      <c r="D760" s="439"/>
      <c r="E760" s="439"/>
      <c r="F760" s="439"/>
      <c r="G760" s="442"/>
      <c r="H760" s="439"/>
      <c r="I760" s="439"/>
      <c r="J760" s="439"/>
      <c r="K760" s="439"/>
      <c r="L760" s="439"/>
      <c r="M760" s="439"/>
      <c r="N760" s="439"/>
      <c r="O760" s="439"/>
      <c r="P760" s="439"/>
      <c r="AM760" s="438"/>
      <c r="AN760" s="438"/>
      <c r="AO760" s="438"/>
      <c r="AP760" s="438"/>
    </row>
    <row r="761" spans="1:42" x14ac:dyDescent="0.15">
      <c r="A761" s="439"/>
      <c r="B761" s="440"/>
      <c r="C761" s="441"/>
      <c r="D761" s="439"/>
      <c r="E761" s="439"/>
      <c r="F761" s="439"/>
      <c r="G761" s="442"/>
      <c r="H761" s="439"/>
      <c r="I761" s="439"/>
      <c r="J761" s="439"/>
      <c r="K761" s="439"/>
      <c r="L761" s="439"/>
      <c r="M761" s="439"/>
      <c r="N761" s="439"/>
      <c r="O761" s="439"/>
      <c r="P761" s="439"/>
      <c r="AM761" s="438"/>
      <c r="AN761" s="438"/>
      <c r="AO761" s="438"/>
      <c r="AP761" s="438"/>
    </row>
    <row r="762" spans="1:42" x14ac:dyDescent="0.15">
      <c r="A762" s="439"/>
      <c r="B762" s="440"/>
      <c r="C762" s="441"/>
      <c r="D762" s="439"/>
      <c r="E762" s="439"/>
      <c r="F762" s="439"/>
      <c r="G762" s="442"/>
      <c r="H762" s="439"/>
      <c r="I762" s="439"/>
      <c r="J762" s="439"/>
      <c r="K762" s="439"/>
      <c r="L762" s="439"/>
      <c r="M762" s="439"/>
      <c r="N762" s="439"/>
      <c r="O762" s="439"/>
      <c r="P762" s="439"/>
      <c r="AM762" s="438"/>
      <c r="AN762" s="438"/>
      <c r="AO762" s="438"/>
      <c r="AP762" s="438"/>
    </row>
    <row r="763" spans="1:42" x14ac:dyDescent="0.15">
      <c r="A763" s="439"/>
      <c r="B763" s="440"/>
      <c r="C763" s="441"/>
      <c r="D763" s="439"/>
      <c r="E763" s="439"/>
      <c r="F763" s="439"/>
      <c r="G763" s="442"/>
      <c r="H763" s="439"/>
      <c r="I763" s="439"/>
      <c r="J763" s="439"/>
      <c r="K763" s="439"/>
      <c r="L763" s="439"/>
      <c r="M763" s="439"/>
      <c r="N763" s="439"/>
      <c r="O763" s="439"/>
      <c r="P763" s="439"/>
      <c r="AM763" s="438"/>
      <c r="AN763" s="438"/>
      <c r="AO763" s="438"/>
      <c r="AP763" s="438"/>
    </row>
    <row r="764" spans="1:42" x14ac:dyDescent="0.15">
      <c r="A764" s="439"/>
      <c r="B764" s="440"/>
      <c r="C764" s="441"/>
      <c r="D764" s="439"/>
      <c r="E764" s="439"/>
      <c r="F764" s="439"/>
      <c r="G764" s="442"/>
      <c r="H764" s="439"/>
      <c r="I764" s="439"/>
      <c r="J764" s="439"/>
      <c r="K764" s="439"/>
      <c r="L764" s="439"/>
      <c r="M764" s="439"/>
      <c r="N764" s="439"/>
      <c r="O764" s="439"/>
      <c r="P764" s="439"/>
      <c r="AM764" s="438"/>
      <c r="AN764" s="438"/>
      <c r="AO764" s="438"/>
      <c r="AP764" s="438"/>
    </row>
    <row r="765" spans="1:42" x14ac:dyDescent="0.15">
      <c r="A765" s="439"/>
      <c r="B765" s="440"/>
      <c r="C765" s="441"/>
      <c r="D765" s="439"/>
      <c r="E765" s="439"/>
      <c r="F765" s="439"/>
      <c r="G765" s="442"/>
      <c r="H765" s="439"/>
      <c r="I765" s="439"/>
      <c r="J765" s="439"/>
      <c r="K765" s="439"/>
      <c r="L765" s="439"/>
      <c r="M765" s="439"/>
      <c r="N765" s="439"/>
      <c r="O765" s="439"/>
      <c r="P765" s="439"/>
      <c r="AM765" s="438"/>
      <c r="AN765" s="438"/>
      <c r="AO765" s="438"/>
      <c r="AP765" s="438"/>
    </row>
    <row r="766" spans="1:42" x14ac:dyDescent="0.15">
      <c r="A766" s="439"/>
      <c r="B766" s="440"/>
      <c r="C766" s="441"/>
      <c r="D766" s="439"/>
      <c r="E766" s="439"/>
      <c r="F766" s="439"/>
      <c r="G766" s="442"/>
      <c r="H766" s="439"/>
      <c r="I766" s="439"/>
      <c r="J766" s="439"/>
      <c r="K766" s="439"/>
      <c r="L766" s="439"/>
      <c r="M766" s="439"/>
      <c r="N766" s="439"/>
      <c r="O766" s="439"/>
      <c r="P766" s="439"/>
      <c r="AM766" s="438"/>
      <c r="AN766" s="438"/>
      <c r="AO766" s="438"/>
      <c r="AP766" s="438"/>
    </row>
    <row r="767" spans="1:42" x14ac:dyDescent="0.15">
      <c r="A767" s="439"/>
      <c r="B767" s="440"/>
      <c r="C767" s="441"/>
      <c r="D767" s="439"/>
      <c r="E767" s="439"/>
      <c r="F767" s="439"/>
      <c r="G767" s="442"/>
      <c r="H767" s="439"/>
      <c r="I767" s="439"/>
      <c r="J767" s="439"/>
      <c r="K767" s="439"/>
      <c r="L767" s="439"/>
      <c r="M767" s="439"/>
      <c r="N767" s="439"/>
      <c r="O767" s="439"/>
      <c r="P767" s="439"/>
      <c r="AM767" s="438"/>
      <c r="AN767" s="438"/>
      <c r="AO767" s="438"/>
      <c r="AP767" s="438"/>
    </row>
    <row r="768" spans="1:42" x14ac:dyDescent="0.15">
      <c r="A768" s="439"/>
      <c r="B768" s="440"/>
      <c r="C768" s="441"/>
      <c r="D768" s="439"/>
      <c r="E768" s="439"/>
      <c r="F768" s="439"/>
      <c r="G768" s="442"/>
      <c r="H768" s="439"/>
      <c r="I768" s="439"/>
      <c r="J768" s="439"/>
      <c r="K768" s="439"/>
      <c r="L768" s="439"/>
      <c r="M768" s="439"/>
      <c r="N768" s="439"/>
      <c r="O768" s="439"/>
      <c r="P768" s="439"/>
      <c r="AM768" s="438"/>
      <c r="AN768" s="438"/>
      <c r="AO768" s="438"/>
      <c r="AP768" s="438"/>
    </row>
    <row r="769" spans="1:42" x14ac:dyDescent="0.15">
      <c r="A769" s="439"/>
      <c r="B769" s="440"/>
      <c r="C769" s="441"/>
      <c r="D769" s="439"/>
      <c r="E769" s="439"/>
      <c r="F769" s="439"/>
      <c r="G769" s="442"/>
      <c r="H769" s="439"/>
      <c r="I769" s="439"/>
      <c r="J769" s="439"/>
      <c r="K769" s="439"/>
      <c r="L769" s="439"/>
      <c r="M769" s="439"/>
      <c r="N769" s="439"/>
      <c r="O769" s="439"/>
      <c r="P769" s="439"/>
      <c r="AM769" s="438"/>
      <c r="AN769" s="438"/>
      <c r="AO769" s="438"/>
      <c r="AP769" s="438"/>
    </row>
    <row r="770" spans="1:42" x14ac:dyDescent="0.15">
      <c r="A770" s="439"/>
      <c r="B770" s="440"/>
      <c r="C770" s="441"/>
      <c r="D770" s="439"/>
      <c r="E770" s="439"/>
      <c r="F770" s="439"/>
      <c r="G770" s="442"/>
      <c r="H770" s="439"/>
      <c r="I770" s="439"/>
      <c r="J770" s="439"/>
      <c r="K770" s="439"/>
      <c r="L770" s="439"/>
      <c r="M770" s="439"/>
      <c r="N770" s="439"/>
      <c r="O770" s="439"/>
      <c r="P770" s="439"/>
      <c r="AM770" s="438"/>
      <c r="AN770" s="438"/>
      <c r="AO770" s="438"/>
      <c r="AP770" s="438"/>
    </row>
    <row r="771" spans="1:42" x14ac:dyDescent="0.15">
      <c r="A771" s="439"/>
      <c r="B771" s="440"/>
      <c r="C771" s="441"/>
      <c r="D771" s="439"/>
      <c r="E771" s="439"/>
      <c r="F771" s="439"/>
      <c r="G771" s="442"/>
      <c r="H771" s="439"/>
      <c r="I771" s="439"/>
      <c r="J771" s="439"/>
      <c r="K771" s="439"/>
      <c r="L771" s="439"/>
      <c r="M771" s="439"/>
      <c r="N771" s="439"/>
      <c r="O771" s="439"/>
      <c r="P771" s="439"/>
      <c r="AM771" s="438"/>
      <c r="AN771" s="438"/>
      <c r="AO771" s="438"/>
      <c r="AP771" s="438"/>
    </row>
    <row r="772" spans="1:42" x14ac:dyDescent="0.15">
      <c r="A772" s="439"/>
      <c r="B772" s="440"/>
      <c r="C772" s="441"/>
      <c r="D772" s="439"/>
      <c r="E772" s="439"/>
      <c r="F772" s="439"/>
      <c r="G772" s="442"/>
      <c r="H772" s="439"/>
      <c r="I772" s="439"/>
      <c r="J772" s="439"/>
      <c r="K772" s="439"/>
      <c r="L772" s="439"/>
      <c r="M772" s="439"/>
      <c r="N772" s="439"/>
      <c r="O772" s="439"/>
      <c r="P772" s="439"/>
      <c r="AM772" s="438"/>
      <c r="AN772" s="438"/>
      <c r="AO772" s="438"/>
      <c r="AP772" s="438"/>
    </row>
    <row r="773" spans="1:42" x14ac:dyDescent="0.15">
      <c r="A773" s="439"/>
      <c r="B773" s="440"/>
      <c r="C773" s="441"/>
      <c r="D773" s="439"/>
      <c r="E773" s="439"/>
      <c r="F773" s="439"/>
      <c r="G773" s="442"/>
      <c r="H773" s="439"/>
      <c r="I773" s="439"/>
      <c r="J773" s="439"/>
      <c r="K773" s="439"/>
      <c r="L773" s="439"/>
      <c r="M773" s="439"/>
      <c r="N773" s="439"/>
      <c r="O773" s="439"/>
      <c r="P773" s="439"/>
      <c r="AM773" s="438"/>
      <c r="AN773" s="438"/>
      <c r="AO773" s="438"/>
      <c r="AP773" s="438"/>
    </row>
    <row r="774" spans="1:42" x14ac:dyDescent="0.15">
      <c r="A774" s="439"/>
      <c r="B774" s="440"/>
      <c r="C774" s="441"/>
      <c r="D774" s="439"/>
      <c r="E774" s="439"/>
      <c r="F774" s="439"/>
      <c r="G774" s="442"/>
      <c r="H774" s="439"/>
      <c r="I774" s="439"/>
      <c r="J774" s="439"/>
      <c r="K774" s="439"/>
      <c r="L774" s="439"/>
      <c r="M774" s="439"/>
      <c r="N774" s="439"/>
      <c r="O774" s="439"/>
      <c r="P774" s="439"/>
      <c r="AM774" s="438"/>
      <c r="AN774" s="438"/>
      <c r="AO774" s="438"/>
      <c r="AP774" s="438"/>
    </row>
    <row r="775" spans="1:42" x14ac:dyDescent="0.15">
      <c r="A775" s="439"/>
      <c r="B775" s="440"/>
      <c r="C775" s="441"/>
      <c r="D775" s="439"/>
      <c r="E775" s="439"/>
      <c r="F775" s="439"/>
      <c r="G775" s="442"/>
      <c r="H775" s="439"/>
      <c r="I775" s="439"/>
      <c r="J775" s="439"/>
      <c r="K775" s="439"/>
      <c r="L775" s="439"/>
      <c r="M775" s="439"/>
      <c r="N775" s="439"/>
      <c r="O775" s="439"/>
      <c r="P775" s="439"/>
      <c r="AM775" s="438"/>
      <c r="AN775" s="438"/>
      <c r="AO775" s="438"/>
      <c r="AP775" s="438"/>
    </row>
    <row r="776" spans="1:42" x14ac:dyDescent="0.15">
      <c r="A776" s="439"/>
      <c r="B776" s="440"/>
      <c r="C776" s="441"/>
      <c r="D776" s="439"/>
      <c r="E776" s="439"/>
      <c r="F776" s="439"/>
      <c r="G776" s="442"/>
      <c r="H776" s="439"/>
      <c r="I776" s="439"/>
      <c r="J776" s="439"/>
      <c r="K776" s="439"/>
      <c r="L776" s="439"/>
      <c r="M776" s="439"/>
      <c r="N776" s="439"/>
      <c r="O776" s="439"/>
      <c r="P776" s="439"/>
      <c r="AM776" s="438"/>
      <c r="AN776" s="438"/>
      <c r="AO776" s="438"/>
      <c r="AP776" s="438"/>
    </row>
    <row r="777" spans="1:42" x14ac:dyDescent="0.15">
      <c r="A777" s="439"/>
      <c r="B777" s="440"/>
      <c r="C777" s="441"/>
      <c r="D777" s="439"/>
      <c r="E777" s="439"/>
      <c r="F777" s="439"/>
      <c r="G777" s="442"/>
      <c r="H777" s="439"/>
      <c r="I777" s="439"/>
      <c r="J777" s="439"/>
      <c r="K777" s="439"/>
      <c r="L777" s="439"/>
      <c r="M777" s="439"/>
      <c r="N777" s="439"/>
      <c r="O777" s="439"/>
      <c r="P777" s="439"/>
      <c r="AM777" s="438"/>
      <c r="AN777" s="438"/>
      <c r="AO777" s="438"/>
      <c r="AP777" s="438"/>
    </row>
    <row r="778" spans="1:42" x14ac:dyDescent="0.15">
      <c r="A778" s="439"/>
      <c r="B778" s="440"/>
      <c r="C778" s="441"/>
      <c r="D778" s="439"/>
      <c r="E778" s="439"/>
      <c r="F778" s="439"/>
      <c r="G778" s="442"/>
      <c r="H778" s="439"/>
      <c r="I778" s="439"/>
      <c r="J778" s="439"/>
      <c r="K778" s="439"/>
      <c r="L778" s="439"/>
      <c r="M778" s="439"/>
      <c r="N778" s="439"/>
      <c r="O778" s="439"/>
      <c r="P778" s="439"/>
      <c r="AM778" s="438"/>
      <c r="AN778" s="438"/>
      <c r="AO778" s="438"/>
      <c r="AP778" s="438"/>
    </row>
    <row r="779" spans="1:42" x14ac:dyDescent="0.15">
      <c r="A779" s="439"/>
      <c r="B779" s="440"/>
      <c r="C779" s="441"/>
      <c r="D779" s="439"/>
      <c r="E779" s="439"/>
      <c r="F779" s="439"/>
      <c r="G779" s="442"/>
      <c r="H779" s="439"/>
      <c r="I779" s="439"/>
      <c r="J779" s="439"/>
      <c r="K779" s="439"/>
      <c r="L779" s="439"/>
      <c r="M779" s="439"/>
      <c r="N779" s="439"/>
      <c r="O779" s="439"/>
      <c r="P779" s="439"/>
      <c r="AM779" s="438"/>
      <c r="AN779" s="438"/>
      <c r="AO779" s="438"/>
      <c r="AP779" s="438"/>
    </row>
    <row r="780" spans="1:42" x14ac:dyDescent="0.15">
      <c r="A780" s="439"/>
      <c r="B780" s="440"/>
      <c r="C780" s="441"/>
      <c r="D780" s="439"/>
      <c r="E780" s="439"/>
      <c r="F780" s="439"/>
      <c r="G780" s="442"/>
      <c r="H780" s="439"/>
      <c r="I780" s="439"/>
      <c r="J780" s="439"/>
      <c r="K780" s="439"/>
      <c r="L780" s="439"/>
      <c r="M780" s="439"/>
      <c r="N780" s="439"/>
      <c r="O780" s="439"/>
      <c r="P780" s="439"/>
      <c r="AM780" s="438"/>
      <c r="AN780" s="438"/>
      <c r="AO780" s="438"/>
      <c r="AP780" s="438"/>
    </row>
    <row r="781" spans="1:42" x14ac:dyDescent="0.15">
      <c r="A781" s="439"/>
      <c r="B781" s="440"/>
      <c r="C781" s="441"/>
      <c r="D781" s="439"/>
      <c r="E781" s="439"/>
      <c r="F781" s="439"/>
      <c r="G781" s="442"/>
      <c r="H781" s="439"/>
      <c r="I781" s="439"/>
      <c r="J781" s="439"/>
      <c r="K781" s="439"/>
      <c r="L781" s="439"/>
      <c r="M781" s="439"/>
      <c r="N781" s="439"/>
      <c r="O781" s="439"/>
      <c r="P781" s="439"/>
      <c r="AM781" s="438"/>
      <c r="AN781" s="438"/>
      <c r="AO781" s="438"/>
      <c r="AP781" s="438"/>
    </row>
    <row r="782" spans="1:42" x14ac:dyDescent="0.15">
      <c r="A782" s="439"/>
      <c r="B782" s="440"/>
      <c r="C782" s="441"/>
      <c r="D782" s="439"/>
      <c r="E782" s="439"/>
      <c r="F782" s="439"/>
      <c r="G782" s="442"/>
      <c r="H782" s="439"/>
      <c r="I782" s="439"/>
      <c r="J782" s="439"/>
      <c r="K782" s="439"/>
      <c r="L782" s="439"/>
      <c r="M782" s="439"/>
      <c r="N782" s="439"/>
      <c r="O782" s="439"/>
      <c r="P782" s="439"/>
      <c r="AM782" s="438"/>
      <c r="AN782" s="438"/>
      <c r="AO782" s="438"/>
      <c r="AP782" s="438"/>
    </row>
    <row r="783" spans="1:42" x14ac:dyDescent="0.15">
      <c r="A783" s="439"/>
      <c r="B783" s="440"/>
      <c r="C783" s="441"/>
      <c r="D783" s="439"/>
      <c r="E783" s="439"/>
      <c r="F783" s="439"/>
      <c r="G783" s="442"/>
      <c r="H783" s="439"/>
      <c r="I783" s="439"/>
      <c r="J783" s="439"/>
      <c r="K783" s="439"/>
      <c r="L783" s="439"/>
      <c r="M783" s="439"/>
      <c r="N783" s="439"/>
      <c r="O783" s="439"/>
      <c r="P783" s="439"/>
      <c r="AM783" s="438"/>
      <c r="AN783" s="438"/>
      <c r="AO783" s="438"/>
      <c r="AP783" s="438"/>
    </row>
    <row r="784" spans="1:42" x14ac:dyDescent="0.15">
      <c r="A784" s="439"/>
      <c r="B784" s="440"/>
      <c r="C784" s="441"/>
      <c r="D784" s="439"/>
      <c r="E784" s="439"/>
      <c r="F784" s="439"/>
      <c r="G784" s="442"/>
      <c r="H784" s="439"/>
      <c r="I784" s="439"/>
      <c r="J784" s="439"/>
      <c r="K784" s="439"/>
      <c r="L784" s="439"/>
      <c r="M784" s="439"/>
      <c r="N784" s="439"/>
      <c r="O784" s="439"/>
      <c r="P784" s="439"/>
      <c r="AM784" s="438"/>
      <c r="AN784" s="438"/>
      <c r="AO784" s="438"/>
      <c r="AP784" s="438"/>
    </row>
    <row r="785" spans="1:42" x14ac:dyDescent="0.15">
      <c r="A785" s="439"/>
      <c r="B785" s="440"/>
      <c r="C785" s="441"/>
      <c r="D785" s="439"/>
      <c r="E785" s="439"/>
      <c r="F785" s="439"/>
      <c r="G785" s="442"/>
      <c r="H785" s="439"/>
      <c r="I785" s="439"/>
      <c r="J785" s="439"/>
      <c r="K785" s="439"/>
      <c r="L785" s="439"/>
      <c r="M785" s="439"/>
      <c r="N785" s="439"/>
      <c r="O785" s="439"/>
      <c r="P785" s="439"/>
      <c r="AM785" s="438"/>
      <c r="AN785" s="438"/>
      <c r="AO785" s="438"/>
      <c r="AP785" s="438"/>
    </row>
    <row r="786" spans="1:42" x14ac:dyDescent="0.15">
      <c r="A786" s="439"/>
      <c r="B786" s="440"/>
      <c r="C786" s="441"/>
      <c r="D786" s="439"/>
      <c r="E786" s="439"/>
      <c r="F786" s="439"/>
      <c r="G786" s="442"/>
      <c r="H786" s="439"/>
      <c r="I786" s="439"/>
      <c r="J786" s="439"/>
      <c r="K786" s="439"/>
      <c r="L786" s="439"/>
      <c r="M786" s="439"/>
      <c r="N786" s="439"/>
      <c r="O786" s="439"/>
      <c r="P786" s="439"/>
      <c r="AM786" s="438"/>
      <c r="AN786" s="438"/>
      <c r="AO786" s="438"/>
      <c r="AP786" s="438"/>
    </row>
    <row r="787" spans="1:42" x14ac:dyDescent="0.15">
      <c r="A787" s="439"/>
      <c r="B787" s="440"/>
      <c r="C787" s="441"/>
      <c r="D787" s="439"/>
      <c r="E787" s="439"/>
      <c r="F787" s="439"/>
      <c r="G787" s="442"/>
      <c r="H787" s="439"/>
      <c r="I787" s="439"/>
      <c r="J787" s="439"/>
      <c r="K787" s="439"/>
      <c r="L787" s="439"/>
      <c r="M787" s="439"/>
      <c r="N787" s="439"/>
      <c r="O787" s="439"/>
      <c r="P787" s="439"/>
      <c r="AM787" s="438"/>
      <c r="AN787" s="438"/>
      <c r="AO787" s="438"/>
      <c r="AP787" s="438"/>
    </row>
    <row r="788" spans="1:42" x14ac:dyDescent="0.15">
      <c r="A788" s="439"/>
      <c r="B788" s="440"/>
      <c r="C788" s="441"/>
      <c r="D788" s="439"/>
      <c r="E788" s="439"/>
      <c r="F788" s="439"/>
      <c r="G788" s="442"/>
      <c r="H788" s="439"/>
      <c r="I788" s="439"/>
      <c r="J788" s="439"/>
      <c r="K788" s="439"/>
      <c r="L788" s="439"/>
      <c r="M788" s="439"/>
      <c r="N788" s="439"/>
      <c r="O788" s="439"/>
      <c r="P788" s="439"/>
      <c r="AM788" s="438"/>
      <c r="AN788" s="438"/>
      <c r="AO788" s="438"/>
      <c r="AP788" s="438"/>
    </row>
    <row r="789" spans="1:42" x14ac:dyDescent="0.15">
      <c r="A789" s="439"/>
      <c r="B789" s="440"/>
      <c r="C789" s="441"/>
      <c r="D789" s="439"/>
      <c r="E789" s="439"/>
      <c r="F789" s="439"/>
      <c r="G789" s="442"/>
      <c r="H789" s="439"/>
      <c r="I789" s="439"/>
      <c r="J789" s="439"/>
      <c r="K789" s="439"/>
      <c r="L789" s="439"/>
      <c r="M789" s="439"/>
      <c r="N789" s="439"/>
      <c r="O789" s="439"/>
      <c r="P789" s="439"/>
      <c r="AM789" s="438"/>
      <c r="AN789" s="438"/>
      <c r="AO789" s="438"/>
      <c r="AP789" s="438"/>
    </row>
    <row r="790" spans="1:42" x14ac:dyDescent="0.15">
      <c r="A790" s="439"/>
      <c r="B790" s="440"/>
      <c r="C790" s="441"/>
      <c r="D790" s="439"/>
      <c r="E790" s="439"/>
      <c r="F790" s="439"/>
      <c r="G790" s="442"/>
      <c r="H790" s="439"/>
      <c r="I790" s="439"/>
      <c r="J790" s="439"/>
      <c r="K790" s="439"/>
      <c r="L790" s="439"/>
      <c r="M790" s="439"/>
      <c r="N790" s="439"/>
      <c r="O790" s="439"/>
      <c r="P790" s="439"/>
      <c r="AM790" s="438"/>
      <c r="AN790" s="438"/>
      <c r="AO790" s="438"/>
      <c r="AP790" s="438"/>
    </row>
    <row r="791" spans="1:42" x14ac:dyDescent="0.15">
      <c r="A791" s="439"/>
      <c r="B791" s="440"/>
      <c r="C791" s="441"/>
      <c r="D791" s="439"/>
      <c r="E791" s="439"/>
      <c r="F791" s="439"/>
      <c r="G791" s="442"/>
      <c r="H791" s="439"/>
      <c r="I791" s="439"/>
      <c r="J791" s="439"/>
      <c r="K791" s="439"/>
      <c r="L791" s="439"/>
      <c r="M791" s="439"/>
      <c r="N791" s="439"/>
      <c r="O791" s="439"/>
      <c r="P791" s="439"/>
      <c r="AM791" s="438"/>
      <c r="AN791" s="438"/>
      <c r="AO791" s="438"/>
      <c r="AP791" s="438"/>
    </row>
    <row r="792" spans="1:42" x14ac:dyDescent="0.15">
      <c r="A792" s="439"/>
      <c r="B792" s="440"/>
      <c r="C792" s="441"/>
      <c r="D792" s="439"/>
      <c r="E792" s="439"/>
      <c r="F792" s="439"/>
      <c r="G792" s="442"/>
      <c r="H792" s="439"/>
      <c r="I792" s="439"/>
      <c r="J792" s="439"/>
      <c r="K792" s="439"/>
      <c r="L792" s="439"/>
      <c r="M792" s="439"/>
      <c r="N792" s="439"/>
      <c r="O792" s="439"/>
      <c r="P792" s="439"/>
      <c r="AM792" s="438"/>
      <c r="AN792" s="438"/>
      <c r="AO792" s="438"/>
      <c r="AP792" s="438"/>
    </row>
    <row r="793" spans="1:42" x14ac:dyDescent="0.15">
      <c r="A793" s="439"/>
      <c r="B793" s="440"/>
      <c r="C793" s="441"/>
      <c r="D793" s="439"/>
      <c r="E793" s="439"/>
      <c r="F793" s="439"/>
      <c r="G793" s="442"/>
      <c r="H793" s="439"/>
      <c r="I793" s="439"/>
      <c r="J793" s="439"/>
      <c r="K793" s="439"/>
      <c r="L793" s="439"/>
      <c r="M793" s="439"/>
      <c r="N793" s="439"/>
      <c r="O793" s="439"/>
      <c r="P793" s="439"/>
      <c r="AM793" s="438"/>
      <c r="AN793" s="438"/>
      <c r="AO793" s="438"/>
      <c r="AP793" s="438"/>
    </row>
    <row r="794" spans="1:42" x14ac:dyDescent="0.15">
      <c r="A794" s="439"/>
      <c r="B794" s="440"/>
      <c r="C794" s="441"/>
      <c r="D794" s="439"/>
      <c r="E794" s="439"/>
      <c r="F794" s="439"/>
      <c r="G794" s="442"/>
      <c r="H794" s="439"/>
      <c r="I794" s="439"/>
      <c r="J794" s="439"/>
      <c r="K794" s="439"/>
      <c r="L794" s="439"/>
      <c r="M794" s="439"/>
      <c r="N794" s="439"/>
      <c r="O794" s="439"/>
      <c r="P794" s="439"/>
      <c r="AM794" s="438"/>
      <c r="AN794" s="438"/>
      <c r="AO794" s="438"/>
      <c r="AP794" s="438"/>
    </row>
    <row r="795" spans="1:42" x14ac:dyDescent="0.15">
      <c r="A795" s="439"/>
      <c r="B795" s="440"/>
      <c r="C795" s="441"/>
      <c r="D795" s="439"/>
      <c r="E795" s="439"/>
      <c r="F795" s="439"/>
      <c r="G795" s="442"/>
      <c r="H795" s="439"/>
      <c r="I795" s="439"/>
      <c r="J795" s="439"/>
      <c r="K795" s="439"/>
      <c r="L795" s="439"/>
      <c r="M795" s="439"/>
      <c r="N795" s="439"/>
      <c r="O795" s="439"/>
      <c r="P795" s="439"/>
      <c r="AM795" s="438"/>
      <c r="AN795" s="438"/>
      <c r="AO795" s="438"/>
      <c r="AP795" s="438"/>
    </row>
    <row r="796" spans="1:42" x14ac:dyDescent="0.15">
      <c r="A796" s="439"/>
      <c r="B796" s="440"/>
      <c r="C796" s="441"/>
      <c r="D796" s="439"/>
      <c r="E796" s="439"/>
      <c r="F796" s="439"/>
      <c r="G796" s="442"/>
      <c r="H796" s="439"/>
      <c r="I796" s="439"/>
      <c r="J796" s="439"/>
      <c r="K796" s="439"/>
      <c r="L796" s="439"/>
      <c r="M796" s="439"/>
      <c r="N796" s="439"/>
      <c r="O796" s="439"/>
      <c r="P796" s="439"/>
      <c r="AM796" s="438"/>
      <c r="AN796" s="438"/>
      <c r="AO796" s="438"/>
      <c r="AP796" s="438"/>
    </row>
    <row r="797" spans="1:42" x14ac:dyDescent="0.15">
      <c r="A797" s="439"/>
      <c r="B797" s="440"/>
      <c r="C797" s="441"/>
      <c r="D797" s="439"/>
      <c r="E797" s="439"/>
      <c r="F797" s="439"/>
      <c r="G797" s="442"/>
      <c r="H797" s="439"/>
      <c r="I797" s="439"/>
      <c r="J797" s="439"/>
      <c r="K797" s="439"/>
      <c r="L797" s="439"/>
      <c r="M797" s="439"/>
      <c r="N797" s="439"/>
      <c r="O797" s="439"/>
      <c r="P797" s="439"/>
      <c r="AM797" s="438"/>
      <c r="AN797" s="438"/>
      <c r="AO797" s="438"/>
      <c r="AP797" s="438"/>
    </row>
    <row r="798" spans="1:42" x14ac:dyDescent="0.15">
      <c r="A798" s="439"/>
      <c r="B798" s="440"/>
      <c r="C798" s="441"/>
      <c r="D798" s="439"/>
      <c r="E798" s="439"/>
      <c r="F798" s="439"/>
      <c r="G798" s="442"/>
      <c r="H798" s="439"/>
      <c r="I798" s="439"/>
      <c r="J798" s="439"/>
      <c r="K798" s="439"/>
      <c r="L798" s="439"/>
      <c r="M798" s="439"/>
      <c r="N798" s="439"/>
      <c r="O798" s="439"/>
      <c r="P798" s="439"/>
      <c r="AM798" s="438"/>
      <c r="AN798" s="438"/>
      <c r="AO798" s="438"/>
      <c r="AP798" s="438"/>
    </row>
    <row r="799" spans="1:42" x14ac:dyDescent="0.15">
      <c r="A799" s="439"/>
      <c r="B799" s="440"/>
      <c r="C799" s="441"/>
      <c r="D799" s="439"/>
      <c r="E799" s="439"/>
      <c r="F799" s="439"/>
      <c r="G799" s="442"/>
      <c r="H799" s="439"/>
      <c r="I799" s="439"/>
      <c r="J799" s="439"/>
      <c r="K799" s="439"/>
      <c r="L799" s="439"/>
      <c r="M799" s="439"/>
      <c r="N799" s="439"/>
      <c r="O799" s="439"/>
      <c r="P799" s="439"/>
      <c r="AM799" s="438"/>
      <c r="AN799" s="438"/>
      <c r="AO799" s="438"/>
      <c r="AP799" s="438"/>
    </row>
    <row r="800" spans="1:42" x14ac:dyDescent="0.15">
      <c r="A800" s="439"/>
      <c r="B800" s="440"/>
      <c r="C800" s="441"/>
      <c r="D800" s="439"/>
      <c r="E800" s="439"/>
      <c r="F800" s="439"/>
      <c r="G800" s="442"/>
      <c r="H800" s="439"/>
      <c r="I800" s="439"/>
      <c r="J800" s="439"/>
      <c r="K800" s="439"/>
      <c r="L800" s="439"/>
      <c r="M800" s="439"/>
      <c r="N800" s="439"/>
      <c r="O800" s="439"/>
      <c r="P800" s="439"/>
      <c r="AM800" s="438"/>
      <c r="AN800" s="438"/>
      <c r="AO800" s="438"/>
      <c r="AP800" s="438"/>
    </row>
    <row r="801" spans="1:42" x14ac:dyDescent="0.15">
      <c r="A801" s="439"/>
      <c r="B801" s="440"/>
      <c r="C801" s="441"/>
      <c r="D801" s="439"/>
      <c r="E801" s="439"/>
      <c r="F801" s="439"/>
      <c r="G801" s="442"/>
      <c r="H801" s="439"/>
      <c r="I801" s="439"/>
      <c r="J801" s="439"/>
      <c r="K801" s="439"/>
      <c r="L801" s="439"/>
      <c r="M801" s="439"/>
      <c r="N801" s="439"/>
      <c r="O801" s="439"/>
      <c r="P801" s="439"/>
      <c r="AM801" s="438"/>
      <c r="AN801" s="438"/>
      <c r="AO801" s="438"/>
      <c r="AP801" s="438"/>
    </row>
    <row r="802" spans="1:42" x14ac:dyDescent="0.15">
      <c r="A802" s="439"/>
      <c r="B802" s="440"/>
      <c r="C802" s="441"/>
      <c r="D802" s="439"/>
      <c r="E802" s="439"/>
      <c r="F802" s="439"/>
      <c r="G802" s="442"/>
      <c r="H802" s="439"/>
      <c r="I802" s="439"/>
      <c r="J802" s="439"/>
      <c r="K802" s="439"/>
      <c r="L802" s="439"/>
      <c r="M802" s="439"/>
      <c r="N802" s="439"/>
      <c r="O802" s="439"/>
      <c r="P802" s="439"/>
      <c r="AM802" s="438"/>
      <c r="AN802" s="438"/>
      <c r="AO802" s="438"/>
      <c r="AP802" s="438"/>
    </row>
    <row r="803" spans="1:42" x14ac:dyDescent="0.15">
      <c r="A803" s="439"/>
      <c r="B803" s="440"/>
      <c r="C803" s="441"/>
      <c r="D803" s="439"/>
      <c r="E803" s="439"/>
      <c r="F803" s="439"/>
      <c r="G803" s="442"/>
      <c r="H803" s="439"/>
      <c r="I803" s="439"/>
      <c r="J803" s="439"/>
      <c r="K803" s="439"/>
      <c r="L803" s="439"/>
      <c r="M803" s="439"/>
      <c r="N803" s="439"/>
      <c r="O803" s="439"/>
      <c r="P803" s="439"/>
      <c r="AM803" s="438"/>
      <c r="AN803" s="438"/>
      <c r="AO803" s="438"/>
      <c r="AP803" s="438"/>
    </row>
    <row r="804" spans="1:42" x14ac:dyDescent="0.15">
      <c r="A804" s="439"/>
      <c r="B804" s="440"/>
      <c r="C804" s="441"/>
      <c r="D804" s="439"/>
      <c r="E804" s="439"/>
      <c r="F804" s="439"/>
      <c r="G804" s="442"/>
      <c r="H804" s="439"/>
      <c r="I804" s="439"/>
      <c r="J804" s="439"/>
      <c r="K804" s="439"/>
      <c r="L804" s="439"/>
      <c r="M804" s="439"/>
      <c r="N804" s="439"/>
      <c r="O804" s="439"/>
      <c r="P804" s="439"/>
      <c r="AM804" s="438"/>
      <c r="AN804" s="438"/>
      <c r="AO804" s="438"/>
      <c r="AP804" s="438"/>
    </row>
    <row r="805" spans="1:42" x14ac:dyDescent="0.15">
      <c r="A805" s="439"/>
      <c r="B805" s="440"/>
      <c r="C805" s="441"/>
      <c r="D805" s="439"/>
      <c r="E805" s="439"/>
      <c r="F805" s="439"/>
      <c r="G805" s="442"/>
      <c r="H805" s="439"/>
      <c r="I805" s="439"/>
      <c r="J805" s="439"/>
      <c r="K805" s="439"/>
      <c r="L805" s="439"/>
      <c r="M805" s="439"/>
      <c r="N805" s="439"/>
      <c r="O805" s="439"/>
      <c r="P805" s="439"/>
      <c r="AM805" s="438"/>
      <c r="AN805" s="438"/>
      <c r="AO805" s="438"/>
      <c r="AP805" s="438"/>
    </row>
    <row r="806" spans="1:42" x14ac:dyDescent="0.15">
      <c r="A806" s="439"/>
      <c r="B806" s="440"/>
      <c r="C806" s="441"/>
      <c r="D806" s="439"/>
      <c r="E806" s="439"/>
      <c r="F806" s="439"/>
      <c r="G806" s="442"/>
      <c r="H806" s="439"/>
      <c r="I806" s="439"/>
      <c r="J806" s="439"/>
      <c r="K806" s="439"/>
      <c r="L806" s="439"/>
      <c r="M806" s="439"/>
      <c r="N806" s="439"/>
      <c r="O806" s="439"/>
      <c r="P806" s="439"/>
      <c r="AM806" s="438"/>
      <c r="AN806" s="438"/>
      <c r="AO806" s="438"/>
      <c r="AP806" s="438"/>
    </row>
    <row r="807" spans="1:42" x14ac:dyDescent="0.15">
      <c r="A807" s="439"/>
      <c r="B807" s="440"/>
      <c r="C807" s="441"/>
      <c r="D807" s="439"/>
      <c r="E807" s="439"/>
      <c r="F807" s="439"/>
      <c r="G807" s="442"/>
      <c r="H807" s="439"/>
      <c r="I807" s="439"/>
      <c r="J807" s="439"/>
      <c r="K807" s="439"/>
      <c r="L807" s="439"/>
      <c r="M807" s="439"/>
      <c r="N807" s="439"/>
      <c r="O807" s="439"/>
      <c r="P807" s="439"/>
      <c r="AM807" s="438"/>
      <c r="AN807" s="438"/>
      <c r="AO807" s="438"/>
      <c r="AP807" s="438"/>
    </row>
    <row r="808" spans="1:42" x14ac:dyDescent="0.15">
      <c r="A808" s="439"/>
      <c r="B808" s="440"/>
      <c r="C808" s="441"/>
      <c r="D808" s="439"/>
      <c r="E808" s="439"/>
      <c r="F808" s="439"/>
      <c r="G808" s="442"/>
      <c r="H808" s="439"/>
      <c r="I808" s="439"/>
      <c r="J808" s="439"/>
      <c r="K808" s="439"/>
      <c r="L808" s="439"/>
      <c r="M808" s="439"/>
      <c r="N808" s="439"/>
      <c r="O808" s="439"/>
      <c r="P808" s="439"/>
      <c r="AM808" s="438"/>
      <c r="AN808" s="438"/>
      <c r="AO808" s="438"/>
      <c r="AP808" s="438"/>
    </row>
    <row r="809" spans="1:42" x14ac:dyDescent="0.15">
      <c r="A809" s="439"/>
      <c r="B809" s="440"/>
      <c r="C809" s="441"/>
      <c r="D809" s="439"/>
      <c r="E809" s="439"/>
      <c r="F809" s="439"/>
      <c r="G809" s="442"/>
      <c r="H809" s="439"/>
      <c r="I809" s="439"/>
      <c r="J809" s="439"/>
      <c r="K809" s="439"/>
      <c r="L809" s="439"/>
      <c r="M809" s="439"/>
      <c r="N809" s="439"/>
      <c r="O809" s="439"/>
      <c r="P809" s="439"/>
      <c r="AM809" s="438"/>
      <c r="AN809" s="438"/>
      <c r="AO809" s="438"/>
      <c r="AP809" s="438"/>
    </row>
    <row r="810" spans="1:42" x14ac:dyDescent="0.15">
      <c r="A810" s="439"/>
      <c r="B810" s="440"/>
      <c r="C810" s="441"/>
      <c r="D810" s="439"/>
      <c r="E810" s="439"/>
      <c r="F810" s="439"/>
      <c r="G810" s="442"/>
      <c r="H810" s="439"/>
      <c r="I810" s="439"/>
      <c r="J810" s="439"/>
      <c r="K810" s="439"/>
      <c r="L810" s="439"/>
      <c r="M810" s="439"/>
      <c r="N810" s="439"/>
      <c r="O810" s="439"/>
      <c r="P810" s="439"/>
      <c r="AM810" s="438"/>
      <c r="AN810" s="438"/>
      <c r="AO810" s="438"/>
      <c r="AP810" s="438"/>
    </row>
    <row r="811" spans="1:42" x14ac:dyDescent="0.15">
      <c r="A811" s="439"/>
      <c r="B811" s="440"/>
      <c r="C811" s="441"/>
      <c r="D811" s="439"/>
      <c r="E811" s="439"/>
      <c r="F811" s="439"/>
      <c r="G811" s="442"/>
      <c r="H811" s="439"/>
      <c r="I811" s="439"/>
      <c r="J811" s="439"/>
      <c r="K811" s="439"/>
      <c r="L811" s="439"/>
      <c r="M811" s="439"/>
      <c r="N811" s="439"/>
      <c r="O811" s="439"/>
      <c r="P811" s="439"/>
      <c r="AM811" s="438"/>
      <c r="AN811" s="438"/>
      <c r="AO811" s="438"/>
      <c r="AP811" s="438"/>
    </row>
    <row r="812" spans="1:42" x14ac:dyDescent="0.15">
      <c r="A812" s="439"/>
      <c r="B812" s="440"/>
      <c r="C812" s="441"/>
      <c r="D812" s="439"/>
      <c r="E812" s="439"/>
      <c r="F812" s="439"/>
      <c r="G812" s="442"/>
      <c r="H812" s="439"/>
      <c r="I812" s="439"/>
      <c r="J812" s="439"/>
      <c r="K812" s="439"/>
      <c r="L812" s="439"/>
      <c r="M812" s="439"/>
      <c r="N812" s="439"/>
      <c r="O812" s="439"/>
      <c r="P812" s="439"/>
      <c r="AM812" s="438"/>
      <c r="AN812" s="438"/>
      <c r="AO812" s="438"/>
      <c r="AP812" s="438"/>
    </row>
    <row r="813" spans="1:42" x14ac:dyDescent="0.15">
      <c r="A813" s="439"/>
      <c r="B813" s="440"/>
      <c r="C813" s="441"/>
      <c r="D813" s="439"/>
      <c r="E813" s="439"/>
      <c r="F813" s="439"/>
      <c r="G813" s="442"/>
      <c r="H813" s="439"/>
      <c r="I813" s="439"/>
      <c r="J813" s="439"/>
      <c r="K813" s="439"/>
      <c r="L813" s="439"/>
      <c r="M813" s="439"/>
      <c r="N813" s="439"/>
      <c r="O813" s="439"/>
      <c r="P813" s="439"/>
      <c r="AM813" s="438"/>
      <c r="AN813" s="438"/>
      <c r="AO813" s="438"/>
      <c r="AP813" s="438"/>
    </row>
    <row r="814" spans="1:42" x14ac:dyDescent="0.15">
      <c r="A814" s="439"/>
      <c r="B814" s="440"/>
      <c r="C814" s="441"/>
      <c r="D814" s="439"/>
      <c r="E814" s="439"/>
      <c r="F814" s="439"/>
      <c r="G814" s="442"/>
      <c r="H814" s="439"/>
      <c r="I814" s="439"/>
      <c r="J814" s="439"/>
      <c r="K814" s="439"/>
      <c r="L814" s="439"/>
      <c r="M814" s="439"/>
      <c r="N814" s="439"/>
      <c r="O814" s="439"/>
      <c r="P814" s="439"/>
      <c r="AM814" s="438"/>
      <c r="AN814" s="438"/>
      <c r="AO814" s="438"/>
      <c r="AP814" s="438"/>
    </row>
    <row r="815" spans="1:42" x14ac:dyDescent="0.15">
      <c r="A815" s="439"/>
      <c r="B815" s="440"/>
      <c r="C815" s="441"/>
      <c r="D815" s="439"/>
      <c r="E815" s="439"/>
      <c r="F815" s="439"/>
      <c r="G815" s="442"/>
      <c r="H815" s="439"/>
      <c r="I815" s="439"/>
      <c r="J815" s="439"/>
      <c r="K815" s="439"/>
      <c r="L815" s="439"/>
      <c r="M815" s="439"/>
      <c r="N815" s="439"/>
      <c r="O815" s="439"/>
      <c r="P815" s="439"/>
      <c r="AM815" s="438"/>
      <c r="AN815" s="438"/>
      <c r="AO815" s="438"/>
      <c r="AP815" s="438"/>
    </row>
    <row r="816" spans="1:42" x14ac:dyDescent="0.15">
      <c r="A816" s="439"/>
      <c r="B816" s="440"/>
      <c r="C816" s="441"/>
      <c r="D816" s="439"/>
      <c r="E816" s="439"/>
      <c r="F816" s="439"/>
      <c r="G816" s="442"/>
      <c r="H816" s="439"/>
      <c r="I816" s="439"/>
      <c r="J816" s="439"/>
      <c r="K816" s="439"/>
      <c r="L816" s="439"/>
      <c r="M816" s="439"/>
      <c r="N816" s="439"/>
      <c r="O816" s="439"/>
      <c r="P816" s="439"/>
      <c r="AM816" s="438"/>
      <c r="AN816" s="438"/>
      <c r="AO816" s="438"/>
      <c r="AP816" s="438"/>
    </row>
    <row r="817" spans="1:42" x14ac:dyDescent="0.15">
      <c r="A817" s="439"/>
      <c r="B817" s="440"/>
      <c r="C817" s="441"/>
      <c r="D817" s="439"/>
      <c r="E817" s="439"/>
      <c r="F817" s="439"/>
      <c r="G817" s="442"/>
      <c r="H817" s="439"/>
      <c r="I817" s="439"/>
      <c r="J817" s="439"/>
      <c r="K817" s="439"/>
      <c r="L817" s="439"/>
      <c r="M817" s="439"/>
      <c r="N817" s="439"/>
      <c r="O817" s="439"/>
      <c r="P817" s="439"/>
      <c r="AM817" s="438"/>
      <c r="AN817" s="438"/>
      <c r="AO817" s="438"/>
      <c r="AP817" s="438"/>
    </row>
    <row r="818" spans="1:42" x14ac:dyDescent="0.15">
      <c r="A818" s="439"/>
      <c r="B818" s="440"/>
      <c r="C818" s="441"/>
      <c r="D818" s="439"/>
      <c r="E818" s="439"/>
      <c r="F818" s="439"/>
      <c r="G818" s="442"/>
      <c r="H818" s="439"/>
      <c r="I818" s="439"/>
      <c r="J818" s="439"/>
      <c r="K818" s="439"/>
      <c r="L818" s="439"/>
      <c r="M818" s="439"/>
      <c r="N818" s="439"/>
      <c r="O818" s="439"/>
      <c r="P818" s="439"/>
      <c r="AM818" s="438"/>
      <c r="AN818" s="438"/>
      <c r="AO818" s="438"/>
      <c r="AP818" s="438"/>
    </row>
    <row r="819" spans="1:42" x14ac:dyDescent="0.15">
      <c r="A819" s="439"/>
      <c r="B819" s="440"/>
      <c r="C819" s="441"/>
      <c r="D819" s="439"/>
      <c r="E819" s="439"/>
      <c r="F819" s="439"/>
      <c r="G819" s="442"/>
      <c r="H819" s="439"/>
      <c r="I819" s="439"/>
      <c r="J819" s="439"/>
      <c r="K819" s="439"/>
      <c r="L819" s="439"/>
      <c r="M819" s="439"/>
      <c r="N819" s="439"/>
      <c r="O819" s="439"/>
      <c r="P819" s="439"/>
      <c r="AM819" s="438"/>
      <c r="AN819" s="438"/>
      <c r="AO819" s="438"/>
      <c r="AP819" s="438"/>
    </row>
    <row r="820" spans="1:42" x14ac:dyDescent="0.15">
      <c r="A820" s="439"/>
      <c r="B820" s="440"/>
      <c r="C820" s="441"/>
      <c r="D820" s="439"/>
      <c r="E820" s="439"/>
      <c r="F820" s="439"/>
      <c r="G820" s="442"/>
      <c r="H820" s="439"/>
      <c r="I820" s="439"/>
      <c r="J820" s="439"/>
      <c r="K820" s="439"/>
      <c r="L820" s="439"/>
      <c r="M820" s="439"/>
      <c r="N820" s="439"/>
      <c r="O820" s="439"/>
      <c r="P820" s="439"/>
      <c r="AM820" s="438"/>
      <c r="AN820" s="438"/>
      <c r="AO820" s="438"/>
      <c r="AP820" s="438"/>
    </row>
    <row r="821" spans="1:42" x14ac:dyDescent="0.15">
      <c r="A821" s="439"/>
      <c r="B821" s="440"/>
      <c r="C821" s="441"/>
      <c r="D821" s="439"/>
      <c r="E821" s="439"/>
      <c r="F821" s="439"/>
      <c r="G821" s="442"/>
      <c r="H821" s="439"/>
      <c r="I821" s="439"/>
      <c r="J821" s="439"/>
      <c r="K821" s="439"/>
      <c r="L821" s="439"/>
      <c r="M821" s="439"/>
      <c r="N821" s="439"/>
      <c r="O821" s="439"/>
      <c r="P821" s="439"/>
      <c r="AM821" s="438"/>
      <c r="AN821" s="438"/>
      <c r="AO821" s="438"/>
      <c r="AP821" s="438"/>
    </row>
    <row r="822" spans="1:42" x14ac:dyDescent="0.15">
      <c r="A822" s="439"/>
      <c r="B822" s="440"/>
      <c r="C822" s="441"/>
      <c r="D822" s="439"/>
      <c r="E822" s="439"/>
      <c r="F822" s="439"/>
      <c r="G822" s="442"/>
      <c r="H822" s="439"/>
      <c r="I822" s="439"/>
      <c r="J822" s="439"/>
      <c r="K822" s="439"/>
      <c r="L822" s="439"/>
      <c r="M822" s="439"/>
      <c r="N822" s="439"/>
      <c r="O822" s="439"/>
      <c r="P822" s="439"/>
      <c r="AM822" s="438"/>
      <c r="AN822" s="438"/>
      <c r="AO822" s="438"/>
      <c r="AP822" s="438"/>
    </row>
    <row r="823" spans="1:42" x14ac:dyDescent="0.15">
      <c r="A823" s="439"/>
      <c r="B823" s="440"/>
      <c r="C823" s="441"/>
      <c r="D823" s="439"/>
      <c r="E823" s="439"/>
      <c r="F823" s="439"/>
      <c r="G823" s="442"/>
      <c r="H823" s="439"/>
      <c r="I823" s="439"/>
      <c r="J823" s="439"/>
      <c r="K823" s="439"/>
      <c r="L823" s="439"/>
      <c r="M823" s="439"/>
      <c r="N823" s="439"/>
      <c r="O823" s="439"/>
      <c r="P823" s="439"/>
      <c r="AM823" s="438"/>
      <c r="AN823" s="438"/>
      <c r="AO823" s="438"/>
      <c r="AP823" s="438"/>
    </row>
    <row r="824" spans="1:42" x14ac:dyDescent="0.15">
      <c r="A824" s="439"/>
      <c r="B824" s="440"/>
      <c r="C824" s="441"/>
      <c r="D824" s="439"/>
      <c r="E824" s="439"/>
      <c r="F824" s="439"/>
      <c r="G824" s="442"/>
      <c r="H824" s="439"/>
      <c r="I824" s="439"/>
      <c r="J824" s="439"/>
      <c r="K824" s="439"/>
      <c r="L824" s="439"/>
      <c r="M824" s="439"/>
      <c r="N824" s="439"/>
      <c r="O824" s="439"/>
      <c r="P824" s="439"/>
      <c r="AM824" s="438"/>
      <c r="AN824" s="438"/>
      <c r="AO824" s="438"/>
      <c r="AP824" s="438"/>
    </row>
    <row r="825" spans="1:42" x14ac:dyDescent="0.15">
      <c r="A825" s="439"/>
      <c r="B825" s="440"/>
      <c r="C825" s="441"/>
      <c r="D825" s="439"/>
      <c r="E825" s="439"/>
      <c r="F825" s="439"/>
      <c r="G825" s="442"/>
      <c r="H825" s="439"/>
      <c r="I825" s="439"/>
      <c r="J825" s="439"/>
      <c r="K825" s="439"/>
      <c r="L825" s="439"/>
      <c r="M825" s="439"/>
      <c r="N825" s="439"/>
      <c r="O825" s="439"/>
      <c r="P825" s="439"/>
      <c r="AM825" s="438"/>
      <c r="AN825" s="438"/>
      <c r="AO825" s="438"/>
      <c r="AP825" s="438"/>
    </row>
    <row r="826" spans="1:42" x14ac:dyDescent="0.15">
      <c r="A826" s="439"/>
      <c r="B826" s="440"/>
      <c r="C826" s="441"/>
      <c r="D826" s="439"/>
      <c r="E826" s="439"/>
      <c r="F826" s="439"/>
      <c r="G826" s="442"/>
      <c r="H826" s="439"/>
      <c r="I826" s="439"/>
      <c r="J826" s="439"/>
      <c r="K826" s="439"/>
      <c r="L826" s="439"/>
      <c r="M826" s="439"/>
      <c r="N826" s="439"/>
      <c r="O826" s="439"/>
      <c r="P826" s="439"/>
      <c r="AM826" s="438"/>
      <c r="AN826" s="438"/>
      <c r="AO826" s="438"/>
      <c r="AP826" s="438"/>
    </row>
    <row r="827" spans="1:42" x14ac:dyDescent="0.15">
      <c r="A827" s="439"/>
      <c r="B827" s="440"/>
      <c r="C827" s="441"/>
      <c r="D827" s="439"/>
      <c r="E827" s="439"/>
      <c r="F827" s="439"/>
      <c r="G827" s="442"/>
      <c r="H827" s="439"/>
      <c r="I827" s="439"/>
      <c r="J827" s="439"/>
      <c r="K827" s="439"/>
      <c r="L827" s="439"/>
      <c r="M827" s="439"/>
      <c r="N827" s="439"/>
      <c r="O827" s="439"/>
      <c r="P827" s="439"/>
      <c r="AM827" s="438"/>
      <c r="AN827" s="438"/>
      <c r="AO827" s="438"/>
      <c r="AP827" s="438"/>
    </row>
    <row r="828" spans="1:42" x14ac:dyDescent="0.15">
      <c r="A828" s="439"/>
      <c r="B828" s="440"/>
      <c r="C828" s="441"/>
      <c r="D828" s="439"/>
      <c r="E828" s="439"/>
      <c r="F828" s="439"/>
      <c r="G828" s="442"/>
      <c r="H828" s="439"/>
      <c r="I828" s="439"/>
      <c r="J828" s="439"/>
      <c r="K828" s="439"/>
      <c r="L828" s="439"/>
      <c r="M828" s="439"/>
      <c r="N828" s="439"/>
      <c r="O828" s="439"/>
      <c r="P828" s="439"/>
      <c r="AM828" s="438"/>
      <c r="AN828" s="438"/>
      <c r="AO828" s="438"/>
      <c r="AP828" s="438"/>
    </row>
    <row r="829" spans="1:42" x14ac:dyDescent="0.15">
      <c r="A829" s="439"/>
      <c r="B829" s="440"/>
      <c r="C829" s="441"/>
      <c r="D829" s="439"/>
      <c r="E829" s="439"/>
      <c r="F829" s="439"/>
      <c r="G829" s="442"/>
      <c r="H829" s="439"/>
      <c r="I829" s="439"/>
      <c r="J829" s="439"/>
      <c r="K829" s="439"/>
      <c r="L829" s="439"/>
      <c r="M829" s="439"/>
      <c r="N829" s="439"/>
      <c r="O829" s="439"/>
      <c r="P829" s="439"/>
      <c r="AM829" s="438"/>
      <c r="AN829" s="438"/>
      <c r="AO829" s="438"/>
      <c r="AP829" s="438"/>
    </row>
    <row r="830" spans="1:42" x14ac:dyDescent="0.15">
      <c r="A830" s="439"/>
      <c r="B830" s="440"/>
      <c r="C830" s="441"/>
      <c r="D830" s="439"/>
      <c r="E830" s="439"/>
      <c r="F830" s="439"/>
      <c r="G830" s="442"/>
      <c r="H830" s="439"/>
      <c r="I830" s="439"/>
      <c r="J830" s="439"/>
      <c r="K830" s="439"/>
      <c r="L830" s="439"/>
      <c r="M830" s="439"/>
      <c r="N830" s="439"/>
      <c r="O830" s="439"/>
      <c r="P830" s="439"/>
      <c r="AM830" s="438"/>
      <c r="AN830" s="438"/>
      <c r="AO830" s="438"/>
      <c r="AP830" s="438"/>
    </row>
    <row r="831" spans="1:42" x14ac:dyDescent="0.15">
      <c r="A831" s="439"/>
      <c r="B831" s="440"/>
      <c r="C831" s="441"/>
      <c r="D831" s="439"/>
      <c r="E831" s="439"/>
      <c r="F831" s="439"/>
      <c r="G831" s="442"/>
      <c r="H831" s="439"/>
      <c r="I831" s="439"/>
      <c r="J831" s="439"/>
      <c r="K831" s="439"/>
      <c r="L831" s="439"/>
      <c r="M831" s="439"/>
      <c r="N831" s="439"/>
      <c r="O831" s="439"/>
      <c r="P831" s="439"/>
      <c r="AM831" s="438"/>
      <c r="AN831" s="438"/>
      <c r="AO831" s="438"/>
      <c r="AP831" s="438"/>
    </row>
    <row r="832" spans="1:42" x14ac:dyDescent="0.15">
      <c r="A832" s="439"/>
      <c r="B832" s="440"/>
      <c r="C832" s="441"/>
      <c r="D832" s="439"/>
      <c r="E832" s="439"/>
      <c r="F832" s="439"/>
      <c r="G832" s="442"/>
      <c r="H832" s="439"/>
      <c r="I832" s="439"/>
      <c r="J832" s="439"/>
      <c r="K832" s="439"/>
      <c r="L832" s="439"/>
      <c r="M832" s="439"/>
      <c r="N832" s="439"/>
      <c r="O832" s="439"/>
      <c r="P832" s="439"/>
      <c r="AM832" s="438"/>
      <c r="AN832" s="438"/>
      <c r="AO832" s="438"/>
      <c r="AP832" s="438"/>
    </row>
    <row r="833" spans="1:42" x14ac:dyDescent="0.15">
      <c r="A833" s="439"/>
      <c r="B833" s="440"/>
      <c r="C833" s="441"/>
      <c r="D833" s="439"/>
      <c r="E833" s="439"/>
      <c r="F833" s="439"/>
      <c r="G833" s="442"/>
      <c r="H833" s="439"/>
      <c r="I833" s="439"/>
      <c r="J833" s="439"/>
      <c r="K833" s="439"/>
      <c r="L833" s="439"/>
      <c r="M833" s="439"/>
      <c r="N833" s="439"/>
      <c r="O833" s="439"/>
      <c r="P833" s="439"/>
      <c r="AM833" s="438"/>
      <c r="AN833" s="438"/>
      <c r="AO833" s="438"/>
      <c r="AP833" s="438"/>
    </row>
    <row r="834" spans="1:42" x14ac:dyDescent="0.15">
      <c r="A834" s="439"/>
      <c r="B834" s="440"/>
      <c r="C834" s="441"/>
      <c r="D834" s="439"/>
      <c r="E834" s="439"/>
      <c r="F834" s="439"/>
      <c r="G834" s="442"/>
      <c r="H834" s="439"/>
      <c r="I834" s="439"/>
      <c r="J834" s="439"/>
      <c r="K834" s="439"/>
      <c r="L834" s="439"/>
      <c r="M834" s="439"/>
      <c r="N834" s="439"/>
      <c r="O834" s="439"/>
      <c r="P834" s="439"/>
      <c r="AM834" s="438"/>
      <c r="AN834" s="438"/>
      <c r="AO834" s="438"/>
      <c r="AP834" s="438"/>
    </row>
    <row r="835" spans="1:42" x14ac:dyDescent="0.15">
      <c r="A835" s="439"/>
      <c r="B835" s="440"/>
      <c r="C835" s="441"/>
      <c r="D835" s="439"/>
      <c r="E835" s="439"/>
      <c r="F835" s="439"/>
      <c r="G835" s="442"/>
      <c r="H835" s="439"/>
      <c r="I835" s="439"/>
      <c r="J835" s="439"/>
      <c r="K835" s="439"/>
      <c r="L835" s="439"/>
      <c r="M835" s="439"/>
      <c r="N835" s="439"/>
      <c r="O835" s="439"/>
      <c r="P835" s="439"/>
      <c r="AM835" s="438"/>
      <c r="AN835" s="438"/>
      <c r="AO835" s="438"/>
      <c r="AP835" s="438"/>
    </row>
    <row r="836" spans="1:42" x14ac:dyDescent="0.15">
      <c r="A836" s="439"/>
      <c r="B836" s="440"/>
      <c r="C836" s="441"/>
      <c r="D836" s="439"/>
      <c r="E836" s="439"/>
      <c r="F836" s="439"/>
      <c r="G836" s="442"/>
      <c r="H836" s="439"/>
      <c r="I836" s="439"/>
      <c r="J836" s="439"/>
      <c r="K836" s="439"/>
      <c r="L836" s="439"/>
      <c r="M836" s="439"/>
      <c r="N836" s="439"/>
      <c r="O836" s="439"/>
      <c r="P836" s="439"/>
      <c r="AM836" s="438"/>
      <c r="AN836" s="438"/>
      <c r="AO836" s="438"/>
      <c r="AP836" s="438"/>
    </row>
    <row r="837" spans="1:42" x14ac:dyDescent="0.15">
      <c r="A837" s="439"/>
      <c r="B837" s="440"/>
      <c r="C837" s="441"/>
      <c r="D837" s="439"/>
      <c r="E837" s="439"/>
      <c r="F837" s="439"/>
      <c r="G837" s="442"/>
      <c r="H837" s="439"/>
      <c r="I837" s="439"/>
      <c r="J837" s="439"/>
      <c r="K837" s="439"/>
      <c r="L837" s="439"/>
      <c r="M837" s="439"/>
      <c r="N837" s="439"/>
      <c r="O837" s="439"/>
      <c r="P837" s="439"/>
      <c r="AM837" s="438"/>
      <c r="AN837" s="438"/>
      <c r="AO837" s="438"/>
      <c r="AP837" s="438"/>
    </row>
    <row r="838" spans="1:42" x14ac:dyDescent="0.15">
      <c r="A838" s="439"/>
      <c r="B838" s="440"/>
      <c r="C838" s="441"/>
      <c r="D838" s="439"/>
      <c r="E838" s="439"/>
      <c r="F838" s="439"/>
      <c r="G838" s="442"/>
      <c r="H838" s="439"/>
      <c r="I838" s="439"/>
      <c r="J838" s="439"/>
      <c r="K838" s="439"/>
      <c r="L838" s="439"/>
      <c r="M838" s="439"/>
      <c r="N838" s="439"/>
      <c r="O838" s="439"/>
      <c r="P838" s="439"/>
      <c r="AM838" s="438"/>
      <c r="AN838" s="438"/>
      <c r="AO838" s="438"/>
      <c r="AP838" s="438"/>
    </row>
    <row r="839" spans="1:42" x14ac:dyDescent="0.15">
      <c r="A839" s="439"/>
      <c r="B839" s="440"/>
      <c r="C839" s="441"/>
      <c r="D839" s="439"/>
      <c r="E839" s="439"/>
      <c r="F839" s="439"/>
      <c r="G839" s="442"/>
      <c r="H839" s="439"/>
      <c r="I839" s="439"/>
      <c r="J839" s="439"/>
      <c r="K839" s="439"/>
      <c r="L839" s="439"/>
      <c r="M839" s="439"/>
      <c r="N839" s="439"/>
      <c r="O839" s="439"/>
      <c r="P839" s="439"/>
      <c r="AM839" s="438"/>
      <c r="AN839" s="438"/>
      <c r="AO839" s="438"/>
      <c r="AP839" s="438"/>
    </row>
    <row r="840" spans="1:42" x14ac:dyDescent="0.15">
      <c r="A840" s="439"/>
      <c r="B840" s="440"/>
      <c r="C840" s="441"/>
      <c r="D840" s="439"/>
      <c r="E840" s="439"/>
      <c r="F840" s="439"/>
      <c r="G840" s="442"/>
      <c r="H840" s="439"/>
      <c r="I840" s="439"/>
      <c r="J840" s="439"/>
      <c r="K840" s="439"/>
      <c r="L840" s="439"/>
      <c r="M840" s="439"/>
      <c r="N840" s="439"/>
      <c r="O840" s="439"/>
      <c r="P840" s="439"/>
      <c r="AM840" s="438"/>
      <c r="AN840" s="438"/>
      <c r="AO840" s="438"/>
      <c r="AP840" s="438"/>
    </row>
    <row r="841" spans="1:42" x14ac:dyDescent="0.15">
      <c r="A841" s="439"/>
      <c r="B841" s="440"/>
      <c r="C841" s="441"/>
      <c r="D841" s="439"/>
      <c r="E841" s="439"/>
      <c r="F841" s="439"/>
      <c r="G841" s="442"/>
      <c r="H841" s="439"/>
      <c r="I841" s="439"/>
      <c r="J841" s="439"/>
      <c r="K841" s="439"/>
      <c r="L841" s="439"/>
      <c r="M841" s="439"/>
      <c r="N841" s="439"/>
      <c r="O841" s="439"/>
      <c r="P841" s="439"/>
      <c r="AM841" s="438"/>
      <c r="AN841" s="438"/>
      <c r="AO841" s="438"/>
      <c r="AP841" s="438"/>
    </row>
    <row r="842" spans="1:42" x14ac:dyDescent="0.15">
      <c r="A842" s="439"/>
      <c r="B842" s="440"/>
      <c r="C842" s="441"/>
      <c r="D842" s="439"/>
      <c r="E842" s="439"/>
      <c r="F842" s="439"/>
      <c r="G842" s="442"/>
      <c r="H842" s="439"/>
      <c r="I842" s="439"/>
      <c r="J842" s="439"/>
      <c r="K842" s="439"/>
      <c r="L842" s="439"/>
      <c r="M842" s="439"/>
      <c r="N842" s="439"/>
      <c r="O842" s="439"/>
      <c r="P842" s="439"/>
      <c r="AM842" s="438"/>
      <c r="AN842" s="438"/>
      <c r="AO842" s="438"/>
      <c r="AP842" s="438"/>
    </row>
    <row r="843" spans="1:42" x14ac:dyDescent="0.15">
      <c r="A843" s="439"/>
      <c r="B843" s="440"/>
      <c r="C843" s="441"/>
      <c r="D843" s="439"/>
      <c r="E843" s="439"/>
      <c r="F843" s="439"/>
      <c r="G843" s="442"/>
      <c r="H843" s="439"/>
      <c r="I843" s="439"/>
      <c r="J843" s="439"/>
      <c r="K843" s="439"/>
      <c r="L843" s="439"/>
      <c r="M843" s="439"/>
      <c r="N843" s="439"/>
      <c r="O843" s="439"/>
      <c r="P843" s="439"/>
      <c r="AM843" s="438"/>
      <c r="AN843" s="438"/>
      <c r="AO843" s="438"/>
      <c r="AP843" s="438"/>
    </row>
    <row r="844" spans="1:42" x14ac:dyDescent="0.15">
      <c r="A844" s="439"/>
      <c r="B844" s="440"/>
      <c r="C844" s="441"/>
      <c r="D844" s="439"/>
      <c r="E844" s="439"/>
      <c r="F844" s="439"/>
      <c r="G844" s="442"/>
      <c r="H844" s="439"/>
      <c r="I844" s="439"/>
      <c r="J844" s="439"/>
      <c r="K844" s="439"/>
      <c r="L844" s="439"/>
      <c r="M844" s="439"/>
      <c r="N844" s="439"/>
      <c r="O844" s="439"/>
      <c r="P844" s="439"/>
      <c r="AM844" s="438"/>
      <c r="AN844" s="438"/>
      <c r="AO844" s="438"/>
      <c r="AP844" s="438"/>
    </row>
    <row r="845" spans="1:42" x14ac:dyDescent="0.15">
      <c r="A845" s="439"/>
      <c r="B845" s="440"/>
      <c r="C845" s="441"/>
      <c r="D845" s="439"/>
      <c r="E845" s="439"/>
      <c r="F845" s="439"/>
      <c r="G845" s="442"/>
      <c r="H845" s="439"/>
      <c r="I845" s="439"/>
      <c r="J845" s="439"/>
      <c r="K845" s="439"/>
      <c r="L845" s="439"/>
      <c r="M845" s="439"/>
      <c r="N845" s="439"/>
      <c r="O845" s="439"/>
      <c r="P845" s="439"/>
      <c r="AM845" s="438"/>
      <c r="AN845" s="438"/>
      <c r="AO845" s="438"/>
      <c r="AP845" s="438"/>
    </row>
    <row r="846" spans="1:42" x14ac:dyDescent="0.15">
      <c r="A846" s="439"/>
      <c r="B846" s="440"/>
      <c r="C846" s="441"/>
      <c r="D846" s="439"/>
      <c r="E846" s="439"/>
      <c r="F846" s="439"/>
      <c r="G846" s="442"/>
      <c r="H846" s="439"/>
      <c r="I846" s="439"/>
      <c r="J846" s="439"/>
      <c r="K846" s="439"/>
      <c r="L846" s="439"/>
      <c r="M846" s="439"/>
      <c r="N846" s="439"/>
      <c r="O846" s="439"/>
      <c r="P846" s="439"/>
      <c r="AM846" s="438"/>
      <c r="AN846" s="438"/>
      <c r="AO846" s="438"/>
      <c r="AP846" s="438"/>
    </row>
    <row r="847" spans="1:42" x14ac:dyDescent="0.15">
      <c r="A847" s="439"/>
      <c r="B847" s="440"/>
      <c r="C847" s="441"/>
      <c r="D847" s="439"/>
      <c r="E847" s="439"/>
      <c r="F847" s="439"/>
      <c r="G847" s="442"/>
      <c r="H847" s="439"/>
      <c r="I847" s="439"/>
      <c r="J847" s="439"/>
      <c r="K847" s="439"/>
      <c r="L847" s="439"/>
      <c r="M847" s="439"/>
      <c r="N847" s="439"/>
      <c r="O847" s="439"/>
      <c r="P847" s="439"/>
      <c r="AM847" s="438"/>
      <c r="AN847" s="438"/>
      <c r="AO847" s="438"/>
      <c r="AP847" s="438"/>
    </row>
    <row r="848" spans="1:42" x14ac:dyDescent="0.15">
      <c r="A848" s="439"/>
      <c r="B848" s="440"/>
      <c r="C848" s="441"/>
      <c r="D848" s="439"/>
      <c r="E848" s="439"/>
      <c r="F848" s="439"/>
      <c r="G848" s="442"/>
      <c r="H848" s="439"/>
      <c r="I848" s="439"/>
      <c r="J848" s="439"/>
      <c r="K848" s="439"/>
      <c r="L848" s="439"/>
      <c r="M848" s="439"/>
      <c r="N848" s="439"/>
      <c r="O848" s="439"/>
      <c r="P848" s="439"/>
      <c r="AM848" s="438"/>
      <c r="AN848" s="438"/>
      <c r="AO848" s="438"/>
      <c r="AP848" s="438"/>
    </row>
    <row r="849" spans="1:42" x14ac:dyDescent="0.15">
      <c r="A849" s="439"/>
      <c r="B849" s="440"/>
      <c r="C849" s="441"/>
      <c r="D849" s="439"/>
      <c r="E849" s="439"/>
      <c r="F849" s="439"/>
      <c r="G849" s="442"/>
      <c r="H849" s="439"/>
      <c r="I849" s="439"/>
      <c r="J849" s="439"/>
      <c r="K849" s="439"/>
      <c r="L849" s="439"/>
      <c r="M849" s="439"/>
      <c r="N849" s="439"/>
      <c r="O849" s="439"/>
      <c r="P849" s="439"/>
      <c r="AM849" s="438"/>
      <c r="AN849" s="438"/>
      <c r="AO849" s="438"/>
      <c r="AP849" s="438"/>
    </row>
    <row r="850" spans="1:42" x14ac:dyDescent="0.15">
      <c r="A850" s="439"/>
      <c r="B850" s="440"/>
      <c r="C850" s="441"/>
      <c r="D850" s="439"/>
      <c r="E850" s="439"/>
      <c r="F850" s="439"/>
      <c r="G850" s="442"/>
      <c r="H850" s="439"/>
      <c r="I850" s="439"/>
      <c r="J850" s="439"/>
      <c r="K850" s="439"/>
      <c r="L850" s="439"/>
      <c r="M850" s="439"/>
      <c r="N850" s="439"/>
      <c r="O850" s="439"/>
      <c r="P850" s="439"/>
      <c r="AM850" s="438"/>
      <c r="AN850" s="438"/>
      <c r="AO850" s="438"/>
      <c r="AP850" s="438"/>
    </row>
    <row r="851" spans="1:42" x14ac:dyDescent="0.15">
      <c r="A851" s="439"/>
      <c r="B851" s="440"/>
      <c r="C851" s="441"/>
      <c r="D851" s="439"/>
      <c r="E851" s="439"/>
      <c r="F851" s="439"/>
      <c r="G851" s="442"/>
      <c r="H851" s="439"/>
      <c r="I851" s="439"/>
      <c r="J851" s="439"/>
      <c r="K851" s="439"/>
      <c r="L851" s="439"/>
      <c r="M851" s="439"/>
      <c r="N851" s="439"/>
      <c r="O851" s="439"/>
      <c r="P851" s="439"/>
      <c r="AM851" s="438"/>
      <c r="AN851" s="438"/>
      <c r="AO851" s="438"/>
      <c r="AP851" s="438"/>
    </row>
    <row r="852" spans="1:42" x14ac:dyDescent="0.15">
      <c r="A852" s="439"/>
      <c r="B852" s="440"/>
      <c r="C852" s="441"/>
      <c r="D852" s="439"/>
      <c r="E852" s="439"/>
      <c r="F852" s="439"/>
      <c r="G852" s="442"/>
      <c r="H852" s="439"/>
      <c r="I852" s="439"/>
      <c r="J852" s="439"/>
      <c r="K852" s="439"/>
      <c r="L852" s="439"/>
      <c r="M852" s="439"/>
      <c r="N852" s="439"/>
      <c r="O852" s="439"/>
      <c r="P852" s="439"/>
      <c r="AM852" s="438"/>
      <c r="AN852" s="438"/>
      <c r="AO852" s="438"/>
      <c r="AP852" s="438"/>
    </row>
    <row r="853" spans="1:42" x14ac:dyDescent="0.15">
      <c r="A853" s="439"/>
      <c r="B853" s="440"/>
      <c r="C853" s="441"/>
      <c r="D853" s="439"/>
      <c r="E853" s="439"/>
      <c r="F853" s="439"/>
      <c r="G853" s="442"/>
      <c r="H853" s="439"/>
      <c r="I853" s="439"/>
      <c r="J853" s="439"/>
      <c r="K853" s="439"/>
      <c r="L853" s="439"/>
      <c r="M853" s="439"/>
      <c r="N853" s="439"/>
      <c r="O853" s="439"/>
      <c r="P853" s="439"/>
      <c r="AM853" s="438"/>
      <c r="AN853" s="438"/>
      <c r="AO853" s="438"/>
      <c r="AP853" s="438"/>
    </row>
    <row r="854" spans="1:42" x14ac:dyDescent="0.15">
      <c r="A854" s="439"/>
      <c r="B854" s="440"/>
      <c r="C854" s="441"/>
      <c r="D854" s="439"/>
      <c r="E854" s="439"/>
      <c r="F854" s="439"/>
      <c r="G854" s="442"/>
      <c r="H854" s="439"/>
      <c r="I854" s="439"/>
      <c r="J854" s="439"/>
      <c r="K854" s="439"/>
      <c r="L854" s="439"/>
      <c r="M854" s="439"/>
      <c r="N854" s="439"/>
      <c r="O854" s="439"/>
      <c r="P854" s="439"/>
      <c r="AM854" s="438"/>
      <c r="AN854" s="438"/>
      <c r="AO854" s="438"/>
      <c r="AP854" s="438"/>
    </row>
    <row r="855" spans="1:42" x14ac:dyDescent="0.15">
      <c r="A855" s="439"/>
      <c r="B855" s="440"/>
      <c r="C855" s="441"/>
      <c r="D855" s="439"/>
      <c r="E855" s="439"/>
      <c r="F855" s="439"/>
      <c r="G855" s="442"/>
      <c r="H855" s="439"/>
      <c r="I855" s="439"/>
      <c r="J855" s="439"/>
      <c r="K855" s="439"/>
      <c r="L855" s="439"/>
      <c r="M855" s="439"/>
      <c r="N855" s="439"/>
      <c r="O855" s="439"/>
      <c r="P855" s="439"/>
      <c r="AM855" s="438"/>
      <c r="AN855" s="438"/>
      <c r="AO855" s="438"/>
      <c r="AP855" s="438"/>
    </row>
    <row r="856" spans="1:42" x14ac:dyDescent="0.15">
      <c r="A856" s="439"/>
      <c r="B856" s="440"/>
      <c r="C856" s="441"/>
      <c r="D856" s="439"/>
      <c r="E856" s="439"/>
      <c r="F856" s="439"/>
      <c r="G856" s="442"/>
      <c r="H856" s="439"/>
      <c r="I856" s="439"/>
      <c r="J856" s="439"/>
      <c r="K856" s="439"/>
      <c r="L856" s="439"/>
      <c r="M856" s="439"/>
      <c r="N856" s="439"/>
      <c r="O856" s="439"/>
      <c r="P856" s="439"/>
      <c r="AM856" s="438"/>
      <c r="AN856" s="438"/>
      <c r="AO856" s="438"/>
      <c r="AP856" s="438"/>
    </row>
    <row r="857" spans="1:42" x14ac:dyDescent="0.15">
      <c r="A857" s="439"/>
      <c r="B857" s="440"/>
      <c r="C857" s="441"/>
      <c r="D857" s="439"/>
      <c r="E857" s="439"/>
      <c r="F857" s="439"/>
      <c r="G857" s="442"/>
      <c r="H857" s="439"/>
      <c r="I857" s="439"/>
      <c r="J857" s="439"/>
      <c r="K857" s="439"/>
      <c r="L857" s="439"/>
      <c r="M857" s="439"/>
      <c r="N857" s="439"/>
      <c r="O857" s="439"/>
      <c r="P857" s="439"/>
      <c r="AM857" s="438"/>
      <c r="AN857" s="438"/>
      <c r="AO857" s="438"/>
      <c r="AP857" s="438"/>
    </row>
    <row r="858" spans="1:42" x14ac:dyDescent="0.15">
      <c r="A858" s="439"/>
      <c r="B858" s="440"/>
      <c r="C858" s="441"/>
      <c r="D858" s="439"/>
      <c r="E858" s="439"/>
      <c r="F858" s="439"/>
      <c r="G858" s="442"/>
      <c r="H858" s="439"/>
      <c r="I858" s="439"/>
      <c r="J858" s="439"/>
      <c r="K858" s="439"/>
      <c r="L858" s="439"/>
      <c r="M858" s="439"/>
      <c r="N858" s="439"/>
      <c r="O858" s="439"/>
      <c r="P858" s="439"/>
      <c r="AM858" s="438"/>
      <c r="AN858" s="438"/>
      <c r="AO858" s="438"/>
      <c r="AP858" s="438"/>
    </row>
    <row r="859" spans="1:42" x14ac:dyDescent="0.15">
      <c r="A859" s="439"/>
      <c r="B859" s="440"/>
      <c r="C859" s="441"/>
      <c r="D859" s="439"/>
      <c r="E859" s="439"/>
      <c r="F859" s="439"/>
      <c r="G859" s="442"/>
      <c r="H859" s="439"/>
      <c r="I859" s="439"/>
      <c r="J859" s="439"/>
      <c r="K859" s="439"/>
      <c r="L859" s="439"/>
      <c r="M859" s="439"/>
      <c r="N859" s="439"/>
      <c r="O859" s="439"/>
      <c r="P859" s="439"/>
      <c r="AM859" s="438"/>
      <c r="AN859" s="438"/>
      <c r="AO859" s="438"/>
      <c r="AP859" s="438"/>
    </row>
    <row r="860" spans="1:42" x14ac:dyDescent="0.15">
      <c r="A860" s="439"/>
      <c r="B860" s="440"/>
      <c r="C860" s="441"/>
      <c r="D860" s="439"/>
      <c r="E860" s="439"/>
      <c r="F860" s="439"/>
      <c r="G860" s="442"/>
      <c r="H860" s="439"/>
      <c r="I860" s="439"/>
      <c r="J860" s="439"/>
      <c r="K860" s="439"/>
      <c r="L860" s="439"/>
      <c r="M860" s="439"/>
      <c r="N860" s="439"/>
      <c r="O860" s="439"/>
      <c r="P860" s="439"/>
      <c r="AM860" s="438"/>
      <c r="AN860" s="438"/>
      <c r="AO860" s="438"/>
      <c r="AP860" s="438"/>
    </row>
    <row r="861" spans="1:42" x14ac:dyDescent="0.15">
      <c r="A861" s="439"/>
      <c r="B861" s="440"/>
      <c r="C861" s="441"/>
      <c r="D861" s="439"/>
      <c r="E861" s="439"/>
      <c r="F861" s="439"/>
      <c r="G861" s="442"/>
      <c r="H861" s="439"/>
      <c r="I861" s="439"/>
      <c r="J861" s="439"/>
      <c r="K861" s="439"/>
      <c r="L861" s="439"/>
      <c r="M861" s="439"/>
      <c r="N861" s="439"/>
      <c r="O861" s="439"/>
      <c r="P861" s="439"/>
      <c r="AM861" s="438"/>
      <c r="AN861" s="438"/>
      <c r="AO861" s="438"/>
      <c r="AP861" s="438"/>
    </row>
    <row r="862" spans="1:42" x14ac:dyDescent="0.15">
      <c r="A862" s="439"/>
      <c r="B862" s="440"/>
      <c r="C862" s="441"/>
      <c r="D862" s="439"/>
      <c r="E862" s="439"/>
      <c r="F862" s="439"/>
      <c r="G862" s="442"/>
      <c r="H862" s="439"/>
      <c r="I862" s="439"/>
      <c r="J862" s="439"/>
      <c r="K862" s="439"/>
      <c r="L862" s="439"/>
      <c r="M862" s="439"/>
      <c r="N862" s="439"/>
      <c r="O862" s="439"/>
      <c r="P862" s="439"/>
      <c r="AM862" s="438"/>
      <c r="AN862" s="438"/>
      <c r="AO862" s="438"/>
      <c r="AP862" s="438"/>
    </row>
    <row r="863" spans="1:42" x14ac:dyDescent="0.15">
      <c r="A863" s="439"/>
      <c r="B863" s="440"/>
      <c r="C863" s="441"/>
      <c r="D863" s="439"/>
      <c r="E863" s="439"/>
      <c r="F863" s="439"/>
      <c r="G863" s="442"/>
      <c r="H863" s="439"/>
      <c r="I863" s="439"/>
      <c r="J863" s="439"/>
      <c r="K863" s="439"/>
      <c r="L863" s="439"/>
      <c r="M863" s="439"/>
      <c r="N863" s="439"/>
      <c r="O863" s="439"/>
      <c r="P863" s="439"/>
      <c r="AM863" s="438"/>
      <c r="AN863" s="438"/>
      <c r="AO863" s="438"/>
      <c r="AP863" s="438"/>
    </row>
    <row r="864" spans="1:42" x14ac:dyDescent="0.15">
      <c r="A864" s="439"/>
      <c r="B864" s="440"/>
      <c r="C864" s="441"/>
      <c r="D864" s="439"/>
      <c r="E864" s="439"/>
      <c r="F864" s="439"/>
      <c r="G864" s="442"/>
      <c r="H864" s="439"/>
      <c r="I864" s="439"/>
      <c r="J864" s="439"/>
      <c r="K864" s="439"/>
      <c r="L864" s="439"/>
      <c r="M864" s="439"/>
      <c r="N864" s="439"/>
      <c r="O864" s="439"/>
      <c r="P864" s="439"/>
      <c r="AM864" s="438"/>
      <c r="AN864" s="438"/>
      <c r="AO864" s="438"/>
      <c r="AP864" s="438"/>
    </row>
    <row r="865" spans="1:42" x14ac:dyDescent="0.15">
      <c r="A865" s="439"/>
      <c r="B865" s="440"/>
      <c r="C865" s="441"/>
      <c r="D865" s="439"/>
      <c r="E865" s="439"/>
      <c r="F865" s="439"/>
      <c r="G865" s="442"/>
      <c r="H865" s="439"/>
      <c r="I865" s="439"/>
      <c r="J865" s="439"/>
      <c r="K865" s="439"/>
      <c r="L865" s="439"/>
      <c r="M865" s="439"/>
      <c r="N865" s="439"/>
      <c r="O865" s="439"/>
      <c r="P865" s="439"/>
      <c r="AM865" s="438"/>
      <c r="AN865" s="438"/>
      <c r="AO865" s="438"/>
      <c r="AP865" s="438"/>
    </row>
    <row r="866" spans="1:42" x14ac:dyDescent="0.15">
      <c r="A866" s="439"/>
      <c r="B866" s="440"/>
      <c r="C866" s="441"/>
      <c r="D866" s="439"/>
      <c r="E866" s="439"/>
      <c r="F866" s="439"/>
      <c r="G866" s="442"/>
      <c r="H866" s="439"/>
      <c r="I866" s="439"/>
      <c r="J866" s="439"/>
      <c r="K866" s="439"/>
      <c r="L866" s="439"/>
      <c r="M866" s="439"/>
      <c r="N866" s="439"/>
      <c r="O866" s="439"/>
      <c r="P866" s="439"/>
      <c r="AM866" s="438"/>
      <c r="AN866" s="438"/>
      <c r="AO866" s="438"/>
      <c r="AP866" s="438"/>
    </row>
    <row r="867" spans="1:42" x14ac:dyDescent="0.15">
      <c r="A867" s="439"/>
      <c r="B867" s="440"/>
      <c r="C867" s="441"/>
      <c r="D867" s="439"/>
      <c r="E867" s="439"/>
      <c r="F867" s="439"/>
      <c r="G867" s="442"/>
      <c r="H867" s="439"/>
      <c r="I867" s="439"/>
      <c r="J867" s="439"/>
      <c r="K867" s="439"/>
      <c r="L867" s="439"/>
      <c r="M867" s="439"/>
      <c r="N867" s="439"/>
      <c r="O867" s="439"/>
      <c r="P867" s="439"/>
      <c r="AM867" s="438"/>
      <c r="AN867" s="438"/>
      <c r="AO867" s="438"/>
      <c r="AP867" s="438"/>
    </row>
    <row r="868" spans="1:42" x14ac:dyDescent="0.15">
      <c r="A868" s="439"/>
      <c r="B868" s="440"/>
      <c r="C868" s="441"/>
      <c r="D868" s="439"/>
      <c r="E868" s="439"/>
      <c r="F868" s="439"/>
      <c r="G868" s="442"/>
      <c r="H868" s="439"/>
      <c r="I868" s="439"/>
      <c r="J868" s="439"/>
      <c r="K868" s="439"/>
      <c r="L868" s="439"/>
      <c r="M868" s="439"/>
      <c r="N868" s="439"/>
      <c r="O868" s="439"/>
      <c r="P868" s="439"/>
      <c r="AM868" s="438"/>
      <c r="AN868" s="438"/>
      <c r="AO868" s="438"/>
      <c r="AP868" s="438"/>
    </row>
    <row r="869" spans="1:42" x14ac:dyDescent="0.15">
      <c r="A869" s="439"/>
      <c r="B869" s="440"/>
      <c r="C869" s="441"/>
      <c r="D869" s="439"/>
      <c r="E869" s="439"/>
      <c r="F869" s="439"/>
      <c r="G869" s="442"/>
      <c r="H869" s="439"/>
      <c r="I869" s="439"/>
      <c r="J869" s="439"/>
      <c r="K869" s="439"/>
      <c r="L869" s="439"/>
      <c r="M869" s="439"/>
      <c r="N869" s="439"/>
      <c r="O869" s="439"/>
      <c r="P869" s="439"/>
      <c r="AM869" s="438"/>
      <c r="AN869" s="438"/>
      <c r="AO869" s="438"/>
      <c r="AP869" s="438"/>
    </row>
    <row r="870" spans="1:42" x14ac:dyDescent="0.15">
      <c r="A870" s="439"/>
      <c r="B870" s="440"/>
      <c r="C870" s="441"/>
      <c r="D870" s="439"/>
      <c r="E870" s="439"/>
      <c r="F870" s="439"/>
      <c r="G870" s="442"/>
      <c r="H870" s="439"/>
      <c r="I870" s="439"/>
      <c r="J870" s="439"/>
      <c r="K870" s="439"/>
      <c r="L870" s="439"/>
      <c r="M870" s="439"/>
      <c r="N870" s="439"/>
      <c r="O870" s="439"/>
      <c r="P870" s="439"/>
      <c r="AM870" s="438"/>
      <c r="AN870" s="438"/>
      <c r="AO870" s="438"/>
      <c r="AP870" s="438"/>
    </row>
    <row r="871" spans="1:42" x14ac:dyDescent="0.15">
      <c r="A871" s="439"/>
      <c r="B871" s="440"/>
      <c r="C871" s="441"/>
      <c r="D871" s="439"/>
      <c r="E871" s="439"/>
      <c r="F871" s="439"/>
      <c r="G871" s="442"/>
      <c r="H871" s="439"/>
      <c r="I871" s="439"/>
      <c r="J871" s="439"/>
      <c r="K871" s="439"/>
      <c r="L871" s="439"/>
      <c r="M871" s="439"/>
      <c r="N871" s="439"/>
      <c r="O871" s="439"/>
      <c r="P871" s="439"/>
      <c r="AM871" s="438"/>
      <c r="AN871" s="438"/>
      <c r="AO871" s="438"/>
      <c r="AP871" s="438"/>
    </row>
    <row r="872" spans="1:42" x14ac:dyDescent="0.15">
      <c r="A872" s="439"/>
      <c r="B872" s="440"/>
      <c r="C872" s="441"/>
      <c r="D872" s="439"/>
      <c r="E872" s="439"/>
      <c r="F872" s="439"/>
      <c r="G872" s="442"/>
      <c r="H872" s="439"/>
      <c r="I872" s="439"/>
      <c r="J872" s="439"/>
      <c r="K872" s="439"/>
      <c r="L872" s="439"/>
      <c r="M872" s="439"/>
      <c r="N872" s="439"/>
      <c r="O872" s="439"/>
      <c r="P872" s="439"/>
      <c r="AM872" s="438"/>
      <c r="AN872" s="438"/>
      <c r="AO872" s="438"/>
      <c r="AP872" s="438"/>
    </row>
    <row r="873" spans="1:42" x14ac:dyDescent="0.15">
      <c r="A873" s="439"/>
      <c r="B873" s="440"/>
      <c r="C873" s="441"/>
      <c r="D873" s="439"/>
      <c r="E873" s="439"/>
      <c r="F873" s="439"/>
      <c r="G873" s="442"/>
      <c r="H873" s="439"/>
      <c r="I873" s="439"/>
      <c r="J873" s="439"/>
      <c r="K873" s="439"/>
      <c r="L873" s="439"/>
      <c r="M873" s="439"/>
      <c r="N873" s="439"/>
      <c r="O873" s="439"/>
      <c r="P873" s="439"/>
      <c r="AM873" s="438"/>
      <c r="AN873" s="438"/>
      <c r="AO873" s="438"/>
      <c r="AP873" s="438"/>
    </row>
    <row r="874" spans="1:42" x14ac:dyDescent="0.15">
      <c r="A874" s="439"/>
      <c r="B874" s="440"/>
      <c r="C874" s="441"/>
      <c r="D874" s="439"/>
      <c r="E874" s="439"/>
      <c r="F874" s="439"/>
      <c r="G874" s="442"/>
      <c r="H874" s="439"/>
      <c r="I874" s="439"/>
      <c r="J874" s="439"/>
      <c r="K874" s="439"/>
      <c r="L874" s="439"/>
      <c r="M874" s="439"/>
      <c r="N874" s="439"/>
      <c r="O874" s="439"/>
      <c r="P874" s="439"/>
      <c r="AM874" s="438"/>
      <c r="AN874" s="438"/>
      <c r="AO874" s="438"/>
      <c r="AP874" s="438"/>
    </row>
    <row r="875" spans="1:42" x14ac:dyDescent="0.15">
      <c r="A875" s="439"/>
      <c r="B875" s="440"/>
      <c r="C875" s="441"/>
      <c r="D875" s="439"/>
      <c r="E875" s="439"/>
      <c r="F875" s="439"/>
      <c r="G875" s="442"/>
      <c r="H875" s="439"/>
      <c r="I875" s="439"/>
      <c r="J875" s="439"/>
      <c r="K875" s="439"/>
      <c r="L875" s="439"/>
      <c r="M875" s="439"/>
      <c r="N875" s="439"/>
      <c r="O875" s="439"/>
      <c r="P875" s="439"/>
      <c r="AM875" s="438"/>
      <c r="AN875" s="438"/>
      <c r="AO875" s="438"/>
      <c r="AP875" s="438"/>
    </row>
    <row r="876" spans="1:42" x14ac:dyDescent="0.15">
      <c r="A876" s="439"/>
      <c r="B876" s="440"/>
      <c r="C876" s="441"/>
      <c r="D876" s="439"/>
      <c r="E876" s="439"/>
      <c r="F876" s="439"/>
      <c r="G876" s="442"/>
      <c r="H876" s="439"/>
      <c r="I876" s="439"/>
      <c r="J876" s="439"/>
      <c r="K876" s="439"/>
      <c r="L876" s="439"/>
      <c r="M876" s="439"/>
      <c r="N876" s="439"/>
      <c r="O876" s="439"/>
      <c r="P876" s="439"/>
      <c r="AM876" s="438"/>
      <c r="AN876" s="438"/>
      <c r="AO876" s="438"/>
      <c r="AP876" s="438"/>
    </row>
    <row r="877" spans="1:42" x14ac:dyDescent="0.15">
      <c r="A877" s="439"/>
      <c r="B877" s="440"/>
      <c r="C877" s="441"/>
      <c r="D877" s="439"/>
      <c r="E877" s="439"/>
      <c r="F877" s="439"/>
      <c r="G877" s="442"/>
      <c r="H877" s="439"/>
      <c r="I877" s="439"/>
      <c r="J877" s="439"/>
      <c r="K877" s="439"/>
      <c r="L877" s="439"/>
      <c r="M877" s="439"/>
      <c r="N877" s="439"/>
      <c r="O877" s="439"/>
      <c r="P877" s="439"/>
      <c r="AM877" s="438"/>
      <c r="AN877" s="438"/>
      <c r="AO877" s="438"/>
      <c r="AP877" s="438"/>
    </row>
    <row r="878" spans="1:42" x14ac:dyDescent="0.15">
      <c r="A878" s="439"/>
      <c r="B878" s="440"/>
      <c r="C878" s="441"/>
      <c r="D878" s="439"/>
      <c r="E878" s="439"/>
      <c r="F878" s="439"/>
      <c r="G878" s="442"/>
      <c r="H878" s="439"/>
      <c r="I878" s="439"/>
      <c r="J878" s="439"/>
      <c r="K878" s="439"/>
      <c r="L878" s="439"/>
      <c r="M878" s="439"/>
      <c r="N878" s="439"/>
      <c r="O878" s="439"/>
      <c r="P878" s="439"/>
      <c r="AM878" s="438"/>
      <c r="AN878" s="438"/>
      <c r="AO878" s="438"/>
      <c r="AP878" s="438"/>
    </row>
    <row r="879" spans="1:42" x14ac:dyDescent="0.15">
      <c r="A879" s="439"/>
      <c r="B879" s="440"/>
      <c r="C879" s="441"/>
      <c r="D879" s="439"/>
      <c r="E879" s="439"/>
      <c r="F879" s="439"/>
      <c r="G879" s="442"/>
      <c r="H879" s="439"/>
      <c r="I879" s="439"/>
      <c r="J879" s="439"/>
      <c r="K879" s="439"/>
      <c r="L879" s="439"/>
      <c r="M879" s="439"/>
      <c r="N879" s="439"/>
      <c r="O879" s="439"/>
      <c r="P879" s="439"/>
      <c r="AM879" s="438"/>
      <c r="AN879" s="438"/>
      <c r="AO879" s="438"/>
      <c r="AP879" s="438"/>
    </row>
    <row r="880" spans="1:42" x14ac:dyDescent="0.15">
      <c r="A880" s="439"/>
      <c r="B880" s="440"/>
      <c r="C880" s="441"/>
      <c r="D880" s="439"/>
      <c r="E880" s="439"/>
      <c r="F880" s="439"/>
      <c r="G880" s="442"/>
      <c r="H880" s="439"/>
      <c r="I880" s="439"/>
      <c r="J880" s="439"/>
      <c r="K880" s="439"/>
      <c r="L880" s="439"/>
      <c r="M880" s="439"/>
      <c r="N880" s="439"/>
      <c r="O880" s="439"/>
      <c r="P880" s="439"/>
      <c r="AM880" s="438"/>
      <c r="AN880" s="438"/>
      <c r="AO880" s="438"/>
      <c r="AP880" s="438"/>
    </row>
    <row r="881" spans="1:42" x14ac:dyDescent="0.15">
      <c r="A881" s="439"/>
      <c r="B881" s="440"/>
      <c r="C881" s="441"/>
      <c r="D881" s="439"/>
      <c r="E881" s="439"/>
      <c r="F881" s="439"/>
      <c r="G881" s="442"/>
      <c r="H881" s="439"/>
      <c r="I881" s="439"/>
      <c r="J881" s="439"/>
      <c r="K881" s="439"/>
      <c r="L881" s="439"/>
      <c r="M881" s="439"/>
      <c r="N881" s="439"/>
      <c r="O881" s="439"/>
      <c r="P881" s="439"/>
      <c r="AM881" s="438"/>
      <c r="AN881" s="438"/>
      <c r="AO881" s="438"/>
      <c r="AP881" s="438"/>
    </row>
    <row r="882" spans="1:42" x14ac:dyDescent="0.15">
      <c r="A882" s="439"/>
      <c r="B882" s="440"/>
      <c r="C882" s="441"/>
      <c r="D882" s="439"/>
      <c r="E882" s="439"/>
      <c r="F882" s="439"/>
      <c r="G882" s="442"/>
      <c r="H882" s="439"/>
      <c r="I882" s="439"/>
      <c r="J882" s="439"/>
      <c r="K882" s="439"/>
      <c r="L882" s="439"/>
      <c r="M882" s="439"/>
      <c r="N882" s="439"/>
      <c r="O882" s="439"/>
      <c r="P882" s="439"/>
      <c r="AM882" s="438"/>
      <c r="AN882" s="438"/>
      <c r="AO882" s="438"/>
      <c r="AP882" s="438"/>
    </row>
    <row r="883" spans="1:42" x14ac:dyDescent="0.15">
      <c r="A883" s="439"/>
      <c r="B883" s="440"/>
      <c r="C883" s="441"/>
      <c r="D883" s="439"/>
      <c r="E883" s="439"/>
      <c r="F883" s="439"/>
      <c r="G883" s="442"/>
      <c r="H883" s="439"/>
      <c r="I883" s="439"/>
      <c r="J883" s="439"/>
      <c r="K883" s="439"/>
      <c r="L883" s="439"/>
      <c r="M883" s="439"/>
      <c r="N883" s="439"/>
      <c r="O883" s="439"/>
      <c r="P883" s="439"/>
      <c r="AM883" s="438"/>
      <c r="AN883" s="438"/>
      <c r="AO883" s="438"/>
      <c r="AP883" s="438"/>
    </row>
    <row r="884" spans="1:42" x14ac:dyDescent="0.15">
      <c r="A884" s="439"/>
      <c r="B884" s="440"/>
      <c r="C884" s="441"/>
      <c r="D884" s="439"/>
      <c r="E884" s="439"/>
      <c r="F884" s="439"/>
      <c r="G884" s="442"/>
      <c r="H884" s="439"/>
      <c r="I884" s="439"/>
      <c r="J884" s="439"/>
      <c r="K884" s="439"/>
      <c r="L884" s="439"/>
      <c r="M884" s="439"/>
      <c r="N884" s="439"/>
      <c r="O884" s="439"/>
      <c r="P884" s="439"/>
      <c r="AM884" s="438"/>
      <c r="AN884" s="438"/>
      <c r="AO884" s="438"/>
      <c r="AP884" s="438"/>
    </row>
    <row r="885" spans="1:42" x14ac:dyDescent="0.15">
      <c r="A885" s="439"/>
      <c r="B885" s="440"/>
      <c r="C885" s="441"/>
      <c r="D885" s="439"/>
      <c r="E885" s="439"/>
      <c r="F885" s="439"/>
      <c r="G885" s="442"/>
      <c r="H885" s="439"/>
      <c r="I885" s="439"/>
      <c r="J885" s="439"/>
      <c r="K885" s="439"/>
      <c r="L885" s="439"/>
      <c r="M885" s="439"/>
      <c r="N885" s="439"/>
      <c r="O885" s="439"/>
      <c r="P885" s="439"/>
      <c r="AM885" s="438"/>
      <c r="AN885" s="438"/>
      <c r="AO885" s="438"/>
      <c r="AP885" s="438"/>
    </row>
    <row r="886" spans="1:42" x14ac:dyDescent="0.15">
      <c r="A886" s="439"/>
      <c r="B886" s="440"/>
      <c r="C886" s="441"/>
      <c r="D886" s="439"/>
      <c r="E886" s="439"/>
      <c r="F886" s="439"/>
      <c r="G886" s="442"/>
      <c r="H886" s="439"/>
      <c r="I886" s="439"/>
      <c r="J886" s="439"/>
      <c r="K886" s="439"/>
      <c r="L886" s="439"/>
      <c r="M886" s="439"/>
      <c r="N886" s="439"/>
      <c r="O886" s="439"/>
      <c r="P886" s="439"/>
      <c r="AM886" s="438"/>
      <c r="AN886" s="438"/>
      <c r="AO886" s="438"/>
      <c r="AP886" s="438"/>
    </row>
    <row r="887" spans="1:42" x14ac:dyDescent="0.15">
      <c r="A887" s="439"/>
      <c r="B887" s="440"/>
      <c r="C887" s="441"/>
      <c r="D887" s="439"/>
      <c r="E887" s="439"/>
      <c r="F887" s="439"/>
      <c r="G887" s="442"/>
      <c r="H887" s="439"/>
      <c r="I887" s="439"/>
      <c r="J887" s="439"/>
      <c r="K887" s="439"/>
      <c r="L887" s="439"/>
      <c r="M887" s="439"/>
      <c r="N887" s="439"/>
      <c r="O887" s="439"/>
      <c r="P887" s="439"/>
      <c r="AM887" s="438"/>
      <c r="AN887" s="438"/>
      <c r="AO887" s="438"/>
      <c r="AP887" s="438"/>
    </row>
    <row r="888" spans="1:42" x14ac:dyDescent="0.15">
      <c r="A888" s="439"/>
      <c r="B888" s="440"/>
      <c r="C888" s="441"/>
      <c r="D888" s="439"/>
      <c r="E888" s="439"/>
      <c r="F888" s="439"/>
      <c r="G888" s="442"/>
      <c r="H888" s="439"/>
      <c r="I888" s="439"/>
      <c r="J888" s="439"/>
      <c r="K888" s="439"/>
      <c r="L888" s="439"/>
      <c r="M888" s="439"/>
      <c r="N888" s="439"/>
      <c r="O888" s="439"/>
      <c r="P888" s="439"/>
      <c r="AM888" s="438"/>
      <c r="AN888" s="438"/>
      <c r="AO888" s="438"/>
      <c r="AP888" s="438"/>
    </row>
    <row r="889" spans="1:42" x14ac:dyDescent="0.15">
      <c r="A889" s="439"/>
      <c r="B889" s="440"/>
      <c r="C889" s="441"/>
      <c r="D889" s="439"/>
      <c r="E889" s="439"/>
      <c r="F889" s="439"/>
      <c r="G889" s="442"/>
      <c r="H889" s="439"/>
      <c r="I889" s="439"/>
      <c r="J889" s="439"/>
      <c r="K889" s="439"/>
      <c r="L889" s="439"/>
      <c r="M889" s="439"/>
      <c r="N889" s="439"/>
      <c r="O889" s="439"/>
      <c r="P889" s="439"/>
      <c r="AM889" s="438"/>
      <c r="AN889" s="438"/>
      <c r="AO889" s="438"/>
      <c r="AP889" s="438"/>
    </row>
    <row r="890" spans="1:42" x14ac:dyDescent="0.15">
      <c r="A890" s="439"/>
      <c r="B890" s="440"/>
      <c r="C890" s="441"/>
      <c r="D890" s="439"/>
      <c r="E890" s="439"/>
      <c r="F890" s="439"/>
      <c r="G890" s="442"/>
      <c r="H890" s="439"/>
      <c r="I890" s="439"/>
      <c r="J890" s="439"/>
      <c r="K890" s="439"/>
      <c r="L890" s="439"/>
      <c r="M890" s="439"/>
      <c r="N890" s="439"/>
      <c r="O890" s="439"/>
      <c r="P890" s="439"/>
      <c r="AM890" s="438"/>
      <c r="AN890" s="438"/>
      <c r="AO890" s="438"/>
      <c r="AP890" s="438"/>
    </row>
    <row r="891" spans="1:42" x14ac:dyDescent="0.15">
      <c r="A891" s="439"/>
      <c r="B891" s="440"/>
      <c r="C891" s="441"/>
      <c r="D891" s="439"/>
      <c r="E891" s="439"/>
      <c r="F891" s="439"/>
      <c r="G891" s="442"/>
      <c r="H891" s="439"/>
      <c r="I891" s="439"/>
      <c r="J891" s="439"/>
      <c r="K891" s="439"/>
      <c r="L891" s="439"/>
      <c r="M891" s="439"/>
      <c r="N891" s="439"/>
      <c r="O891" s="439"/>
      <c r="P891" s="439"/>
      <c r="AM891" s="438"/>
      <c r="AN891" s="438"/>
      <c r="AO891" s="438"/>
      <c r="AP891" s="438"/>
    </row>
    <row r="892" spans="1:42" x14ac:dyDescent="0.15">
      <c r="A892" s="439"/>
      <c r="B892" s="440"/>
      <c r="C892" s="441"/>
      <c r="D892" s="439"/>
      <c r="E892" s="439"/>
      <c r="F892" s="439"/>
      <c r="G892" s="442"/>
      <c r="H892" s="439"/>
      <c r="I892" s="439"/>
      <c r="J892" s="439"/>
      <c r="K892" s="439"/>
      <c r="L892" s="439"/>
      <c r="M892" s="439"/>
      <c r="N892" s="439"/>
      <c r="O892" s="439"/>
      <c r="P892" s="439"/>
      <c r="AM892" s="438"/>
      <c r="AN892" s="438"/>
      <c r="AO892" s="438"/>
      <c r="AP892" s="438"/>
    </row>
    <row r="893" spans="1:42" x14ac:dyDescent="0.15">
      <c r="A893" s="439"/>
      <c r="B893" s="440"/>
      <c r="C893" s="441"/>
      <c r="D893" s="439"/>
      <c r="E893" s="439"/>
      <c r="F893" s="439"/>
      <c r="G893" s="442"/>
      <c r="H893" s="439"/>
      <c r="I893" s="439"/>
      <c r="J893" s="439"/>
      <c r="K893" s="439"/>
      <c r="L893" s="439"/>
      <c r="M893" s="439"/>
      <c r="N893" s="439"/>
      <c r="O893" s="439"/>
      <c r="P893" s="439"/>
      <c r="AM893" s="438"/>
      <c r="AN893" s="438"/>
      <c r="AO893" s="438"/>
      <c r="AP893" s="438"/>
    </row>
    <row r="894" spans="1:42" x14ac:dyDescent="0.15">
      <c r="A894" s="439"/>
      <c r="B894" s="440"/>
      <c r="C894" s="441"/>
      <c r="D894" s="439"/>
      <c r="E894" s="439"/>
      <c r="F894" s="439"/>
      <c r="G894" s="442"/>
      <c r="H894" s="439"/>
      <c r="I894" s="439"/>
      <c r="J894" s="439"/>
      <c r="K894" s="439"/>
      <c r="L894" s="439"/>
      <c r="M894" s="439"/>
      <c r="N894" s="439"/>
      <c r="O894" s="439"/>
      <c r="P894" s="439"/>
      <c r="AM894" s="438"/>
      <c r="AN894" s="438"/>
      <c r="AO894" s="438"/>
      <c r="AP894" s="438"/>
    </row>
    <row r="895" spans="1:42" x14ac:dyDescent="0.15">
      <c r="A895" s="439"/>
      <c r="B895" s="440"/>
      <c r="C895" s="441"/>
      <c r="D895" s="439"/>
      <c r="E895" s="439"/>
      <c r="F895" s="439"/>
      <c r="G895" s="442"/>
      <c r="H895" s="439"/>
      <c r="I895" s="439"/>
      <c r="J895" s="439"/>
      <c r="K895" s="439"/>
      <c r="L895" s="439"/>
      <c r="M895" s="439"/>
      <c r="N895" s="439"/>
      <c r="O895" s="439"/>
      <c r="P895" s="439"/>
      <c r="AM895" s="438"/>
      <c r="AN895" s="438"/>
      <c r="AO895" s="438"/>
      <c r="AP895" s="438"/>
    </row>
    <row r="896" spans="1:42" x14ac:dyDescent="0.15">
      <c r="A896" s="439"/>
      <c r="B896" s="440"/>
      <c r="C896" s="441"/>
      <c r="D896" s="439"/>
      <c r="E896" s="439"/>
      <c r="F896" s="439"/>
      <c r="G896" s="442"/>
      <c r="H896" s="439"/>
      <c r="I896" s="439"/>
      <c r="J896" s="439"/>
      <c r="K896" s="439"/>
      <c r="L896" s="439"/>
      <c r="M896" s="439"/>
      <c r="N896" s="439"/>
      <c r="O896" s="439"/>
      <c r="P896" s="439"/>
      <c r="AM896" s="438"/>
      <c r="AN896" s="438"/>
      <c r="AO896" s="438"/>
      <c r="AP896" s="438"/>
    </row>
    <row r="897" spans="1:42" x14ac:dyDescent="0.15">
      <c r="A897" s="439"/>
      <c r="B897" s="440"/>
      <c r="C897" s="441"/>
      <c r="D897" s="439"/>
      <c r="E897" s="439"/>
      <c r="F897" s="439"/>
      <c r="G897" s="442"/>
      <c r="H897" s="439"/>
      <c r="I897" s="439"/>
      <c r="J897" s="439"/>
      <c r="K897" s="439"/>
      <c r="L897" s="439"/>
      <c r="M897" s="439"/>
      <c r="N897" s="439"/>
      <c r="O897" s="439"/>
      <c r="P897" s="439"/>
      <c r="AM897" s="438"/>
      <c r="AN897" s="438"/>
      <c r="AO897" s="438"/>
      <c r="AP897" s="438"/>
    </row>
    <row r="898" spans="1:42" x14ac:dyDescent="0.15">
      <c r="A898" s="439"/>
      <c r="B898" s="440"/>
      <c r="C898" s="441"/>
      <c r="D898" s="439"/>
      <c r="E898" s="439"/>
      <c r="F898" s="439"/>
      <c r="G898" s="442"/>
      <c r="H898" s="439"/>
      <c r="I898" s="439"/>
      <c r="J898" s="439"/>
      <c r="K898" s="439"/>
      <c r="L898" s="439"/>
      <c r="M898" s="439"/>
      <c r="N898" s="439"/>
      <c r="O898" s="439"/>
      <c r="P898" s="439"/>
      <c r="AM898" s="438"/>
      <c r="AN898" s="438"/>
      <c r="AO898" s="438"/>
      <c r="AP898" s="438"/>
    </row>
    <row r="899" spans="1:42" x14ac:dyDescent="0.15">
      <c r="A899" s="439"/>
      <c r="B899" s="440"/>
      <c r="C899" s="441"/>
      <c r="D899" s="439"/>
      <c r="E899" s="439"/>
      <c r="F899" s="439"/>
      <c r="G899" s="442"/>
      <c r="H899" s="439"/>
      <c r="I899" s="439"/>
      <c r="J899" s="439"/>
      <c r="K899" s="439"/>
      <c r="L899" s="439"/>
      <c r="M899" s="439"/>
      <c r="N899" s="439"/>
      <c r="O899" s="439"/>
      <c r="P899" s="439"/>
      <c r="AM899" s="438"/>
      <c r="AN899" s="438"/>
      <c r="AO899" s="438"/>
      <c r="AP899" s="438"/>
    </row>
    <row r="900" spans="1:42" x14ac:dyDescent="0.15">
      <c r="A900" s="439"/>
      <c r="B900" s="440"/>
      <c r="C900" s="441"/>
      <c r="D900" s="439"/>
      <c r="E900" s="439"/>
      <c r="F900" s="439"/>
      <c r="G900" s="442"/>
      <c r="H900" s="439"/>
      <c r="I900" s="439"/>
      <c r="J900" s="439"/>
      <c r="K900" s="439"/>
      <c r="L900" s="439"/>
      <c r="M900" s="439"/>
      <c r="N900" s="439"/>
      <c r="O900" s="439"/>
      <c r="P900" s="439"/>
      <c r="AM900" s="438"/>
      <c r="AN900" s="438"/>
      <c r="AO900" s="438"/>
      <c r="AP900" s="438"/>
    </row>
    <row r="901" spans="1:42" x14ac:dyDescent="0.15">
      <c r="A901" s="439"/>
      <c r="B901" s="440"/>
      <c r="C901" s="441"/>
      <c r="D901" s="439"/>
      <c r="E901" s="439"/>
      <c r="F901" s="439"/>
      <c r="G901" s="442"/>
      <c r="H901" s="439"/>
      <c r="I901" s="439"/>
      <c r="J901" s="439"/>
      <c r="K901" s="439"/>
      <c r="L901" s="439"/>
      <c r="M901" s="439"/>
      <c r="N901" s="439"/>
      <c r="O901" s="439"/>
      <c r="P901" s="439"/>
      <c r="AM901" s="438"/>
      <c r="AN901" s="438"/>
      <c r="AO901" s="438"/>
      <c r="AP901" s="438"/>
    </row>
    <row r="902" spans="1:42" x14ac:dyDescent="0.15">
      <c r="A902" s="439"/>
      <c r="B902" s="440"/>
      <c r="C902" s="441"/>
      <c r="D902" s="439"/>
      <c r="E902" s="439"/>
      <c r="F902" s="439"/>
      <c r="G902" s="442"/>
      <c r="H902" s="439"/>
      <c r="I902" s="439"/>
      <c r="J902" s="439"/>
      <c r="K902" s="439"/>
      <c r="L902" s="439"/>
      <c r="M902" s="439"/>
      <c r="N902" s="439"/>
      <c r="O902" s="439"/>
      <c r="P902" s="439"/>
      <c r="AM902" s="438"/>
      <c r="AN902" s="438"/>
      <c r="AO902" s="438"/>
      <c r="AP902" s="438"/>
    </row>
    <row r="903" spans="1:42" x14ac:dyDescent="0.15">
      <c r="A903" s="439"/>
      <c r="B903" s="440"/>
      <c r="C903" s="441"/>
      <c r="D903" s="439"/>
      <c r="E903" s="439"/>
      <c r="F903" s="439"/>
      <c r="G903" s="442"/>
      <c r="H903" s="439"/>
      <c r="I903" s="439"/>
      <c r="J903" s="439"/>
      <c r="K903" s="439"/>
      <c r="L903" s="439"/>
      <c r="M903" s="439"/>
      <c r="N903" s="439"/>
      <c r="O903" s="439"/>
      <c r="P903" s="439"/>
      <c r="AM903" s="438"/>
      <c r="AN903" s="438"/>
      <c r="AO903" s="438"/>
      <c r="AP903" s="438"/>
    </row>
    <row r="904" spans="1:42" x14ac:dyDescent="0.15">
      <c r="A904" s="439"/>
      <c r="B904" s="440"/>
      <c r="C904" s="441"/>
      <c r="D904" s="439"/>
      <c r="E904" s="439"/>
      <c r="F904" s="439"/>
      <c r="G904" s="442"/>
      <c r="H904" s="439"/>
      <c r="I904" s="439"/>
      <c r="J904" s="439"/>
      <c r="K904" s="439"/>
      <c r="L904" s="439"/>
      <c r="M904" s="439"/>
      <c r="N904" s="439"/>
      <c r="O904" s="439"/>
      <c r="P904" s="439"/>
      <c r="AM904" s="438"/>
      <c r="AN904" s="438"/>
      <c r="AO904" s="438"/>
      <c r="AP904" s="438"/>
    </row>
    <row r="905" spans="1:42" x14ac:dyDescent="0.15">
      <c r="A905" s="439"/>
      <c r="B905" s="440"/>
      <c r="C905" s="441"/>
      <c r="D905" s="439"/>
      <c r="E905" s="439"/>
      <c r="F905" s="439"/>
      <c r="G905" s="442"/>
      <c r="H905" s="439"/>
      <c r="I905" s="439"/>
      <c r="J905" s="439"/>
      <c r="K905" s="439"/>
      <c r="L905" s="439"/>
      <c r="M905" s="439"/>
      <c r="N905" s="439"/>
      <c r="O905" s="439"/>
      <c r="P905" s="439"/>
      <c r="AM905" s="438"/>
      <c r="AN905" s="438"/>
      <c r="AO905" s="438"/>
      <c r="AP905" s="438"/>
    </row>
    <row r="906" spans="1:42" x14ac:dyDescent="0.15">
      <c r="A906" s="439"/>
      <c r="B906" s="440"/>
      <c r="C906" s="441"/>
      <c r="D906" s="439"/>
      <c r="E906" s="439"/>
      <c r="F906" s="439"/>
      <c r="G906" s="442"/>
      <c r="H906" s="439"/>
      <c r="I906" s="439"/>
      <c r="J906" s="439"/>
      <c r="K906" s="439"/>
      <c r="L906" s="439"/>
      <c r="M906" s="439"/>
      <c r="N906" s="439"/>
      <c r="O906" s="439"/>
      <c r="P906" s="439"/>
      <c r="AM906" s="438"/>
      <c r="AN906" s="438"/>
      <c r="AO906" s="438"/>
      <c r="AP906" s="438"/>
    </row>
    <row r="907" spans="1:42" x14ac:dyDescent="0.15">
      <c r="A907" s="439"/>
      <c r="B907" s="440"/>
      <c r="C907" s="441"/>
      <c r="D907" s="439"/>
      <c r="E907" s="439"/>
      <c r="F907" s="439"/>
      <c r="G907" s="442"/>
      <c r="H907" s="439"/>
      <c r="I907" s="439"/>
      <c r="J907" s="439"/>
      <c r="K907" s="439"/>
      <c r="L907" s="439"/>
      <c r="M907" s="439"/>
      <c r="N907" s="439"/>
      <c r="O907" s="439"/>
      <c r="P907" s="439"/>
      <c r="AM907" s="438"/>
      <c r="AN907" s="438"/>
      <c r="AO907" s="438"/>
      <c r="AP907" s="438"/>
    </row>
    <row r="908" spans="1:42" x14ac:dyDescent="0.15">
      <c r="A908" s="439"/>
      <c r="B908" s="440"/>
      <c r="C908" s="441"/>
      <c r="D908" s="439"/>
      <c r="E908" s="439"/>
      <c r="F908" s="439"/>
      <c r="G908" s="442"/>
      <c r="H908" s="439"/>
      <c r="I908" s="439"/>
      <c r="J908" s="439"/>
      <c r="K908" s="439"/>
      <c r="L908" s="439"/>
      <c r="M908" s="439"/>
      <c r="N908" s="439"/>
      <c r="O908" s="439"/>
      <c r="P908" s="439"/>
      <c r="AM908" s="438"/>
      <c r="AN908" s="438"/>
      <c r="AO908" s="438"/>
      <c r="AP908" s="438"/>
    </row>
    <row r="909" spans="1:42" x14ac:dyDescent="0.15">
      <c r="A909" s="439"/>
      <c r="B909" s="440"/>
      <c r="C909" s="441"/>
      <c r="D909" s="439"/>
      <c r="E909" s="439"/>
      <c r="F909" s="439"/>
      <c r="G909" s="442"/>
      <c r="H909" s="439"/>
      <c r="I909" s="439"/>
      <c r="J909" s="439"/>
      <c r="K909" s="439"/>
      <c r="L909" s="439"/>
      <c r="M909" s="439"/>
      <c r="N909" s="439"/>
      <c r="O909" s="439"/>
      <c r="P909" s="439"/>
      <c r="AM909" s="438"/>
      <c r="AN909" s="438"/>
      <c r="AO909" s="438"/>
      <c r="AP909" s="438"/>
    </row>
    <row r="910" spans="1:42" x14ac:dyDescent="0.15">
      <c r="A910" s="439"/>
      <c r="B910" s="440"/>
      <c r="C910" s="441"/>
      <c r="D910" s="439"/>
      <c r="E910" s="439"/>
      <c r="F910" s="439"/>
      <c r="G910" s="442"/>
      <c r="H910" s="439"/>
      <c r="I910" s="439"/>
      <c r="J910" s="439"/>
      <c r="K910" s="439"/>
      <c r="L910" s="439"/>
      <c r="M910" s="439"/>
      <c r="N910" s="439"/>
      <c r="O910" s="439"/>
      <c r="P910" s="439"/>
      <c r="AM910" s="438"/>
      <c r="AN910" s="438"/>
      <c r="AO910" s="438"/>
      <c r="AP910" s="438"/>
    </row>
    <row r="911" spans="1:42" x14ac:dyDescent="0.15">
      <c r="A911" s="439"/>
      <c r="B911" s="440"/>
      <c r="C911" s="441"/>
      <c r="D911" s="439"/>
      <c r="E911" s="439"/>
      <c r="F911" s="439"/>
      <c r="G911" s="442"/>
      <c r="H911" s="439"/>
      <c r="I911" s="439"/>
      <c r="J911" s="439"/>
      <c r="K911" s="439"/>
      <c r="L911" s="439"/>
      <c r="M911" s="439"/>
      <c r="N911" s="439"/>
      <c r="O911" s="439"/>
      <c r="P911" s="439"/>
      <c r="AM911" s="438"/>
      <c r="AN911" s="438"/>
      <c r="AO911" s="438"/>
      <c r="AP911" s="438"/>
    </row>
    <row r="912" spans="1:42" x14ac:dyDescent="0.15">
      <c r="A912" s="439"/>
      <c r="B912" s="440"/>
      <c r="C912" s="441"/>
      <c r="D912" s="439"/>
      <c r="E912" s="439"/>
      <c r="F912" s="439"/>
      <c r="G912" s="442"/>
      <c r="H912" s="439"/>
      <c r="I912" s="439"/>
      <c r="J912" s="439"/>
      <c r="K912" s="439"/>
      <c r="L912" s="439"/>
      <c r="M912" s="439"/>
      <c r="N912" s="439"/>
      <c r="O912" s="439"/>
      <c r="P912" s="439"/>
      <c r="AM912" s="438"/>
      <c r="AN912" s="438"/>
      <c r="AO912" s="438"/>
      <c r="AP912" s="438"/>
    </row>
    <row r="913" spans="1:42" x14ac:dyDescent="0.15">
      <c r="A913" s="439"/>
      <c r="B913" s="440"/>
      <c r="C913" s="441"/>
      <c r="D913" s="439"/>
      <c r="E913" s="439"/>
      <c r="F913" s="439"/>
      <c r="G913" s="442"/>
      <c r="H913" s="439"/>
      <c r="I913" s="439"/>
      <c r="J913" s="439"/>
      <c r="K913" s="439"/>
      <c r="L913" s="439"/>
      <c r="M913" s="439"/>
      <c r="N913" s="439"/>
      <c r="O913" s="439"/>
      <c r="P913" s="439"/>
      <c r="AM913" s="438"/>
      <c r="AN913" s="438"/>
      <c r="AO913" s="438"/>
      <c r="AP913" s="438"/>
    </row>
    <row r="914" spans="1:42" x14ac:dyDescent="0.15">
      <c r="A914" s="439"/>
      <c r="B914" s="440"/>
      <c r="C914" s="441"/>
      <c r="D914" s="439"/>
      <c r="E914" s="439"/>
      <c r="F914" s="439"/>
      <c r="G914" s="442"/>
      <c r="H914" s="439"/>
      <c r="I914" s="439"/>
      <c r="J914" s="439"/>
      <c r="K914" s="439"/>
      <c r="L914" s="439"/>
      <c r="M914" s="439"/>
      <c r="N914" s="439"/>
      <c r="O914" s="439"/>
      <c r="P914" s="439"/>
      <c r="AM914" s="438"/>
      <c r="AN914" s="438"/>
      <c r="AO914" s="438"/>
      <c r="AP914" s="438"/>
    </row>
    <row r="915" spans="1:42" x14ac:dyDescent="0.15">
      <c r="A915" s="439"/>
      <c r="B915" s="440"/>
      <c r="C915" s="441"/>
      <c r="D915" s="439"/>
      <c r="E915" s="439"/>
      <c r="F915" s="439"/>
      <c r="G915" s="442"/>
      <c r="H915" s="439"/>
      <c r="I915" s="439"/>
      <c r="J915" s="439"/>
      <c r="K915" s="439"/>
      <c r="L915" s="439"/>
      <c r="M915" s="439"/>
      <c r="N915" s="439"/>
      <c r="O915" s="439"/>
      <c r="P915" s="439"/>
      <c r="AM915" s="438"/>
      <c r="AN915" s="438"/>
      <c r="AO915" s="438"/>
      <c r="AP915" s="438"/>
    </row>
    <row r="916" spans="1:42" x14ac:dyDescent="0.15">
      <c r="A916" s="439"/>
      <c r="B916" s="440"/>
      <c r="C916" s="441"/>
      <c r="D916" s="439"/>
      <c r="E916" s="439"/>
      <c r="F916" s="439"/>
      <c r="G916" s="442"/>
      <c r="H916" s="439"/>
      <c r="I916" s="439"/>
      <c r="J916" s="439"/>
      <c r="K916" s="439"/>
      <c r="L916" s="439"/>
      <c r="M916" s="439"/>
      <c r="N916" s="439"/>
      <c r="O916" s="439"/>
      <c r="P916" s="439"/>
      <c r="AM916" s="438"/>
      <c r="AN916" s="438"/>
      <c r="AO916" s="438"/>
      <c r="AP916" s="438"/>
    </row>
    <row r="917" spans="1:42" x14ac:dyDescent="0.15">
      <c r="A917" s="439"/>
      <c r="B917" s="440"/>
      <c r="C917" s="441"/>
      <c r="D917" s="439"/>
      <c r="E917" s="439"/>
      <c r="F917" s="439"/>
      <c r="G917" s="442"/>
      <c r="H917" s="439"/>
      <c r="I917" s="439"/>
      <c r="J917" s="439"/>
      <c r="K917" s="439"/>
      <c r="L917" s="439"/>
      <c r="M917" s="439"/>
      <c r="N917" s="439"/>
      <c r="O917" s="439"/>
      <c r="P917" s="439"/>
      <c r="AM917" s="438"/>
      <c r="AN917" s="438"/>
      <c r="AO917" s="438"/>
      <c r="AP917" s="438"/>
    </row>
    <row r="918" spans="1:42" x14ac:dyDescent="0.15">
      <c r="A918" s="439"/>
      <c r="B918" s="440"/>
      <c r="C918" s="441"/>
      <c r="D918" s="439"/>
      <c r="E918" s="439"/>
      <c r="F918" s="439"/>
      <c r="G918" s="442"/>
      <c r="H918" s="439"/>
      <c r="I918" s="439"/>
      <c r="J918" s="439"/>
      <c r="K918" s="439"/>
      <c r="L918" s="439"/>
      <c r="M918" s="439"/>
      <c r="N918" s="439"/>
      <c r="O918" s="439"/>
      <c r="P918" s="439"/>
      <c r="AM918" s="438"/>
      <c r="AN918" s="438"/>
      <c r="AO918" s="438"/>
      <c r="AP918" s="438"/>
    </row>
    <row r="919" spans="1:42" x14ac:dyDescent="0.15">
      <c r="A919" s="439"/>
      <c r="B919" s="440"/>
      <c r="C919" s="441"/>
      <c r="D919" s="439"/>
      <c r="E919" s="439"/>
      <c r="F919" s="439"/>
      <c r="G919" s="442"/>
      <c r="H919" s="439"/>
      <c r="I919" s="439"/>
      <c r="J919" s="439"/>
      <c r="K919" s="439"/>
      <c r="L919" s="439"/>
      <c r="M919" s="439"/>
      <c r="N919" s="439"/>
      <c r="O919" s="439"/>
      <c r="P919" s="439"/>
      <c r="AM919" s="438"/>
      <c r="AN919" s="438"/>
      <c r="AO919" s="438"/>
      <c r="AP919" s="438"/>
    </row>
    <row r="920" spans="1:42" x14ac:dyDescent="0.15">
      <c r="A920" s="439"/>
      <c r="B920" s="440"/>
      <c r="C920" s="441"/>
      <c r="D920" s="439"/>
      <c r="E920" s="439"/>
      <c r="F920" s="439"/>
      <c r="G920" s="442"/>
      <c r="H920" s="439"/>
      <c r="I920" s="439"/>
      <c r="J920" s="439"/>
      <c r="K920" s="439"/>
      <c r="L920" s="439"/>
      <c r="M920" s="439"/>
      <c r="N920" s="439"/>
      <c r="O920" s="439"/>
      <c r="P920" s="439"/>
      <c r="AM920" s="438"/>
      <c r="AN920" s="438"/>
      <c r="AO920" s="438"/>
      <c r="AP920" s="438"/>
    </row>
    <row r="921" spans="1:42" x14ac:dyDescent="0.15">
      <c r="A921" s="439"/>
      <c r="B921" s="440"/>
      <c r="C921" s="441"/>
      <c r="D921" s="439"/>
      <c r="E921" s="439"/>
      <c r="F921" s="439"/>
      <c r="G921" s="442"/>
      <c r="H921" s="439"/>
      <c r="I921" s="439"/>
      <c r="J921" s="439"/>
      <c r="K921" s="439"/>
      <c r="L921" s="439"/>
      <c r="M921" s="439"/>
      <c r="N921" s="439"/>
      <c r="O921" s="439"/>
      <c r="P921" s="439"/>
      <c r="AM921" s="438"/>
      <c r="AN921" s="438"/>
      <c r="AO921" s="438"/>
      <c r="AP921" s="438"/>
    </row>
    <row r="922" spans="1:42" x14ac:dyDescent="0.15">
      <c r="A922" s="439"/>
      <c r="B922" s="440"/>
      <c r="C922" s="441"/>
      <c r="D922" s="439"/>
      <c r="E922" s="439"/>
      <c r="F922" s="439"/>
      <c r="G922" s="442"/>
      <c r="H922" s="439"/>
      <c r="I922" s="439"/>
      <c r="J922" s="439"/>
      <c r="K922" s="439"/>
      <c r="L922" s="439"/>
      <c r="M922" s="439"/>
      <c r="N922" s="439"/>
      <c r="O922" s="439"/>
      <c r="P922" s="439"/>
      <c r="AM922" s="438"/>
      <c r="AN922" s="438"/>
      <c r="AO922" s="438"/>
      <c r="AP922" s="438"/>
    </row>
    <row r="923" spans="1:42" x14ac:dyDescent="0.15">
      <c r="A923" s="439"/>
      <c r="B923" s="440"/>
      <c r="C923" s="441"/>
      <c r="D923" s="439"/>
      <c r="E923" s="439"/>
      <c r="F923" s="439"/>
      <c r="G923" s="442"/>
      <c r="H923" s="439"/>
      <c r="I923" s="439"/>
      <c r="J923" s="439"/>
      <c r="K923" s="439"/>
      <c r="L923" s="439"/>
      <c r="M923" s="439"/>
      <c r="N923" s="439"/>
      <c r="O923" s="439"/>
      <c r="P923" s="439"/>
      <c r="AM923" s="438"/>
      <c r="AN923" s="438"/>
      <c r="AO923" s="438"/>
      <c r="AP923" s="438"/>
    </row>
    <row r="924" spans="1:42" x14ac:dyDescent="0.15">
      <c r="A924" s="439"/>
      <c r="B924" s="440"/>
      <c r="C924" s="441"/>
      <c r="D924" s="439"/>
      <c r="E924" s="439"/>
      <c r="F924" s="439"/>
      <c r="G924" s="442"/>
      <c r="H924" s="439"/>
      <c r="I924" s="439"/>
      <c r="J924" s="439"/>
      <c r="K924" s="439"/>
      <c r="L924" s="439"/>
      <c r="M924" s="439"/>
      <c r="N924" s="439"/>
      <c r="O924" s="439"/>
      <c r="P924" s="439"/>
      <c r="AM924" s="438"/>
      <c r="AN924" s="438"/>
      <c r="AO924" s="438"/>
      <c r="AP924" s="438"/>
    </row>
    <row r="925" spans="1:42" x14ac:dyDescent="0.15">
      <c r="A925" s="439"/>
      <c r="B925" s="440"/>
      <c r="C925" s="441"/>
      <c r="D925" s="439"/>
      <c r="E925" s="439"/>
      <c r="F925" s="439"/>
      <c r="G925" s="442"/>
      <c r="H925" s="439"/>
      <c r="I925" s="439"/>
      <c r="J925" s="439"/>
      <c r="K925" s="439"/>
      <c r="L925" s="439"/>
      <c r="M925" s="439"/>
      <c r="N925" s="439"/>
      <c r="O925" s="439"/>
      <c r="P925" s="439"/>
      <c r="AM925" s="438"/>
      <c r="AN925" s="438"/>
      <c r="AO925" s="438"/>
      <c r="AP925" s="438"/>
    </row>
    <row r="926" spans="1:42" x14ac:dyDescent="0.15">
      <c r="A926" s="439"/>
      <c r="B926" s="440"/>
      <c r="C926" s="441"/>
      <c r="D926" s="439"/>
      <c r="E926" s="439"/>
      <c r="F926" s="439"/>
      <c r="G926" s="442"/>
      <c r="H926" s="439"/>
      <c r="I926" s="439"/>
      <c r="J926" s="439"/>
      <c r="K926" s="439"/>
      <c r="L926" s="439"/>
      <c r="M926" s="439"/>
      <c r="N926" s="439"/>
      <c r="O926" s="439"/>
      <c r="P926" s="439"/>
      <c r="AM926" s="438"/>
      <c r="AN926" s="438"/>
      <c r="AO926" s="438"/>
      <c r="AP926" s="438"/>
    </row>
    <row r="927" spans="1:42" x14ac:dyDescent="0.15">
      <c r="A927" s="439"/>
      <c r="B927" s="440"/>
      <c r="C927" s="441"/>
      <c r="D927" s="439"/>
      <c r="E927" s="439"/>
      <c r="F927" s="439"/>
      <c r="G927" s="442"/>
      <c r="H927" s="439"/>
      <c r="I927" s="439"/>
      <c r="J927" s="439"/>
      <c r="K927" s="439"/>
      <c r="L927" s="439"/>
      <c r="M927" s="439"/>
      <c r="N927" s="439"/>
      <c r="O927" s="439"/>
      <c r="P927" s="439"/>
      <c r="AM927" s="438"/>
      <c r="AN927" s="438"/>
      <c r="AO927" s="438"/>
      <c r="AP927" s="438"/>
    </row>
    <row r="928" spans="1:42" x14ac:dyDescent="0.15">
      <c r="A928" s="439"/>
      <c r="B928" s="440"/>
      <c r="C928" s="441"/>
      <c r="D928" s="439"/>
      <c r="E928" s="439"/>
      <c r="F928" s="439"/>
      <c r="G928" s="442"/>
      <c r="H928" s="439"/>
      <c r="I928" s="439"/>
      <c r="J928" s="439"/>
      <c r="K928" s="439"/>
      <c r="L928" s="439"/>
      <c r="M928" s="439"/>
      <c r="N928" s="439"/>
      <c r="O928" s="439"/>
      <c r="P928" s="439"/>
      <c r="AM928" s="438"/>
      <c r="AN928" s="438"/>
      <c r="AO928" s="438"/>
      <c r="AP928" s="438"/>
    </row>
    <row r="929" spans="1:42" x14ac:dyDescent="0.15">
      <c r="A929" s="439"/>
      <c r="B929" s="440"/>
      <c r="C929" s="441"/>
      <c r="D929" s="439"/>
      <c r="E929" s="439"/>
      <c r="F929" s="439"/>
      <c r="G929" s="442"/>
      <c r="H929" s="439"/>
      <c r="I929" s="439"/>
      <c r="J929" s="439"/>
      <c r="K929" s="439"/>
      <c r="L929" s="439"/>
      <c r="M929" s="439"/>
      <c r="N929" s="439"/>
      <c r="O929" s="439"/>
      <c r="P929" s="439"/>
      <c r="AM929" s="438"/>
      <c r="AN929" s="438"/>
      <c r="AO929" s="438"/>
      <c r="AP929" s="438"/>
    </row>
    <row r="930" spans="1:42" x14ac:dyDescent="0.15">
      <c r="A930" s="439"/>
      <c r="B930" s="440"/>
      <c r="C930" s="441"/>
      <c r="D930" s="439"/>
      <c r="E930" s="439"/>
      <c r="F930" s="439"/>
      <c r="G930" s="442"/>
      <c r="H930" s="439"/>
      <c r="I930" s="439"/>
      <c r="J930" s="439"/>
      <c r="K930" s="439"/>
      <c r="L930" s="439"/>
      <c r="M930" s="439"/>
      <c r="N930" s="439"/>
      <c r="O930" s="439"/>
      <c r="P930" s="439"/>
      <c r="AM930" s="438"/>
      <c r="AN930" s="438"/>
      <c r="AO930" s="438"/>
      <c r="AP930" s="438"/>
    </row>
    <row r="931" spans="1:42" x14ac:dyDescent="0.15">
      <c r="A931" s="439"/>
      <c r="B931" s="440"/>
      <c r="C931" s="441"/>
      <c r="D931" s="439"/>
      <c r="E931" s="439"/>
      <c r="F931" s="439"/>
      <c r="G931" s="442"/>
      <c r="H931" s="439"/>
      <c r="I931" s="439"/>
      <c r="J931" s="439"/>
      <c r="K931" s="439"/>
      <c r="L931" s="439"/>
      <c r="M931" s="439"/>
      <c r="N931" s="439"/>
      <c r="O931" s="439"/>
      <c r="P931" s="439"/>
      <c r="AM931" s="438"/>
      <c r="AN931" s="438"/>
      <c r="AO931" s="438"/>
      <c r="AP931" s="438"/>
    </row>
    <row r="932" spans="1:42" x14ac:dyDescent="0.15">
      <c r="A932" s="439"/>
      <c r="B932" s="440"/>
      <c r="C932" s="441"/>
      <c r="D932" s="439"/>
      <c r="E932" s="439"/>
      <c r="F932" s="439"/>
      <c r="G932" s="442"/>
      <c r="H932" s="439"/>
      <c r="I932" s="439"/>
      <c r="J932" s="439"/>
      <c r="K932" s="439"/>
      <c r="L932" s="439"/>
      <c r="M932" s="439"/>
      <c r="N932" s="439"/>
      <c r="O932" s="439"/>
      <c r="P932" s="439"/>
      <c r="AM932" s="438"/>
      <c r="AN932" s="438"/>
      <c r="AO932" s="438"/>
      <c r="AP932" s="438"/>
    </row>
    <row r="933" spans="1:42" x14ac:dyDescent="0.15">
      <c r="A933" s="439"/>
      <c r="B933" s="440"/>
      <c r="C933" s="441"/>
      <c r="D933" s="439"/>
      <c r="E933" s="439"/>
      <c r="F933" s="439"/>
      <c r="G933" s="442"/>
      <c r="H933" s="439"/>
      <c r="I933" s="439"/>
      <c r="J933" s="439"/>
      <c r="K933" s="439"/>
      <c r="L933" s="439"/>
      <c r="M933" s="439"/>
      <c r="N933" s="439"/>
      <c r="O933" s="439"/>
      <c r="P933" s="439"/>
      <c r="AM933" s="438"/>
      <c r="AN933" s="438"/>
      <c r="AO933" s="438"/>
      <c r="AP933" s="438"/>
    </row>
    <row r="934" spans="1:42" x14ac:dyDescent="0.15">
      <c r="A934" s="439"/>
      <c r="B934" s="440"/>
      <c r="C934" s="441"/>
      <c r="D934" s="439"/>
      <c r="E934" s="439"/>
      <c r="F934" s="439"/>
      <c r="G934" s="442"/>
      <c r="H934" s="439"/>
      <c r="I934" s="439"/>
      <c r="J934" s="439"/>
      <c r="K934" s="439"/>
      <c r="L934" s="439"/>
      <c r="M934" s="439"/>
      <c r="N934" s="439"/>
      <c r="O934" s="439"/>
      <c r="P934" s="439"/>
      <c r="AM934" s="438"/>
      <c r="AN934" s="438"/>
      <c r="AO934" s="438"/>
      <c r="AP934" s="438"/>
    </row>
    <row r="935" spans="1:42" x14ac:dyDescent="0.15">
      <c r="A935" s="439"/>
      <c r="B935" s="440"/>
      <c r="C935" s="441"/>
      <c r="D935" s="439"/>
      <c r="E935" s="439"/>
      <c r="F935" s="439"/>
      <c r="G935" s="442"/>
      <c r="H935" s="439"/>
      <c r="I935" s="439"/>
      <c r="J935" s="439"/>
      <c r="K935" s="439"/>
      <c r="L935" s="439"/>
      <c r="M935" s="439"/>
      <c r="N935" s="439"/>
      <c r="O935" s="439"/>
      <c r="P935" s="439"/>
      <c r="AM935" s="438"/>
      <c r="AN935" s="438"/>
      <c r="AO935" s="438"/>
      <c r="AP935" s="438"/>
    </row>
    <row r="936" spans="1:42" x14ac:dyDescent="0.15">
      <c r="A936" s="439"/>
      <c r="B936" s="440"/>
      <c r="C936" s="441"/>
      <c r="D936" s="439"/>
      <c r="E936" s="439"/>
      <c r="F936" s="439"/>
      <c r="G936" s="442"/>
      <c r="H936" s="439"/>
      <c r="I936" s="439"/>
      <c r="J936" s="439"/>
      <c r="K936" s="439"/>
      <c r="L936" s="439"/>
      <c r="M936" s="439"/>
      <c r="N936" s="439"/>
      <c r="O936" s="439"/>
      <c r="P936" s="439"/>
      <c r="AM936" s="438"/>
      <c r="AN936" s="438"/>
      <c r="AO936" s="438"/>
      <c r="AP936" s="438"/>
    </row>
    <row r="937" spans="1:42" x14ac:dyDescent="0.15">
      <c r="A937" s="439"/>
      <c r="B937" s="440"/>
      <c r="C937" s="441"/>
      <c r="D937" s="439"/>
      <c r="E937" s="439"/>
      <c r="F937" s="439"/>
      <c r="G937" s="442"/>
      <c r="H937" s="439"/>
      <c r="I937" s="439"/>
      <c r="J937" s="439"/>
      <c r="K937" s="439"/>
      <c r="L937" s="439"/>
      <c r="M937" s="439"/>
      <c r="N937" s="439"/>
      <c r="O937" s="439"/>
      <c r="P937" s="439"/>
      <c r="AM937" s="438"/>
      <c r="AN937" s="438"/>
      <c r="AO937" s="438"/>
      <c r="AP937" s="438"/>
    </row>
    <row r="938" spans="1:42" x14ac:dyDescent="0.15">
      <c r="A938" s="439"/>
      <c r="B938" s="440"/>
      <c r="C938" s="441"/>
      <c r="D938" s="439"/>
      <c r="E938" s="439"/>
      <c r="F938" s="439"/>
      <c r="G938" s="442"/>
      <c r="H938" s="439"/>
      <c r="I938" s="439"/>
      <c r="J938" s="439"/>
      <c r="K938" s="439"/>
      <c r="L938" s="439"/>
      <c r="M938" s="439"/>
      <c r="N938" s="439"/>
      <c r="O938" s="439"/>
      <c r="P938" s="439"/>
      <c r="AM938" s="438"/>
      <c r="AN938" s="438"/>
      <c r="AO938" s="438"/>
      <c r="AP938" s="438"/>
    </row>
    <row r="939" spans="1:42" x14ac:dyDescent="0.15">
      <c r="A939" s="439"/>
      <c r="B939" s="440"/>
      <c r="C939" s="441"/>
      <c r="D939" s="439"/>
      <c r="E939" s="439"/>
      <c r="F939" s="439"/>
      <c r="G939" s="442"/>
      <c r="H939" s="439"/>
      <c r="I939" s="439"/>
      <c r="J939" s="439"/>
      <c r="K939" s="439"/>
      <c r="L939" s="439"/>
      <c r="M939" s="439"/>
      <c r="N939" s="439"/>
      <c r="O939" s="439"/>
      <c r="P939" s="439"/>
      <c r="AM939" s="438"/>
      <c r="AN939" s="438"/>
      <c r="AO939" s="438"/>
      <c r="AP939" s="438"/>
    </row>
    <row r="940" spans="1:42" x14ac:dyDescent="0.15">
      <c r="A940" s="439"/>
      <c r="B940" s="440"/>
      <c r="C940" s="441"/>
      <c r="D940" s="439"/>
      <c r="E940" s="439"/>
      <c r="F940" s="439"/>
      <c r="G940" s="442"/>
      <c r="H940" s="439"/>
      <c r="I940" s="439"/>
      <c r="J940" s="439"/>
      <c r="K940" s="439"/>
      <c r="L940" s="439"/>
      <c r="M940" s="439"/>
      <c r="N940" s="439"/>
      <c r="O940" s="439"/>
      <c r="P940" s="439"/>
      <c r="AM940" s="438"/>
      <c r="AN940" s="438"/>
      <c r="AO940" s="438"/>
      <c r="AP940" s="438"/>
    </row>
    <row r="941" spans="1:42" x14ac:dyDescent="0.15">
      <c r="A941" s="439"/>
      <c r="B941" s="440"/>
      <c r="C941" s="441"/>
      <c r="D941" s="439"/>
      <c r="E941" s="439"/>
      <c r="F941" s="439"/>
      <c r="G941" s="442"/>
      <c r="H941" s="439"/>
      <c r="I941" s="439"/>
      <c r="J941" s="439"/>
      <c r="K941" s="439"/>
      <c r="L941" s="439"/>
      <c r="M941" s="439"/>
      <c r="N941" s="439"/>
      <c r="O941" s="439"/>
      <c r="P941" s="439"/>
      <c r="AM941" s="438"/>
      <c r="AN941" s="438"/>
      <c r="AO941" s="438"/>
      <c r="AP941" s="438"/>
    </row>
    <row r="942" spans="1:42" x14ac:dyDescent="0.15">
      <c r="A942" s="439"/>
      <c r="B942" s="440"/>
      <c r="C942" s="441"/>
      <c r="D942" s="439"/>
      <c r="E942" s="439"/>
      <c r="F942" s="439"/>
      <c r="G942" s="442"/>
      <c r="H942" s="439"/>
      <c r="I942" s="439"/>
      <c r="J942" s="439"/>
      <c r="K942" s="439"/>
      <c r="L942" s="439"/>
      <c r="M942" s="439"/>
      <c r="N942" s="439"/>
      <c r="O942" s="439"/>
      <c r="P942" s="439"/>
      <c r="AM942" s="438"/>
      <c r="AN942" s="438"/>
      <c r="AO942" s="438"/>
      <c r="AP942" s="438"/>
    </row>
    <row r="943" spans="1:42" x14ac:dyDescent="0.15">
      <c r="A943" s="439"/>
      <c r="B943" s="440"/>
      <c r="C943" s="441"/>
      <c r="D943" s="439"/>
      <c r="E943" s="439"/>
      <c r="F943" s="439"/>
      <c r="G943" s="442"/>
      <c r="H943" s="439"/>
      <c r="I943" s="439"/>
      <c r="J943" s="439"/>
      <c r="K943" s="439"/>
      <c r="L943" s="439"/>
      <c r="M943" s="439"/>
      <c r="N943" s="439"/>
      <c r="O943" s="439"/>
      <c r="P943" s="439"/>
      <c r="AM943" s="438"/>
      <c r="AN943" s="438"/>
      <c r="AO943" s="438"/>
      <c r="AP943" s="438"/>
    </row>
    <row r="944" spans="1:42" x14ac:dyDescent="0.15">
      <c r="A944" s="439"/>
      <c r="B944" s="440"/>
      <c r="C944" s="441"/>
      <c r="D944" s="439"/>
      <c r="E944" s="439"/>
      <c r="F944" s="439"/>
      <c r="G944" s="442"/>
      <c r="H944" s="439"/>
      <c r="I944" s="439"/>
      <c r="J944" s="439"/>
      <c r="K944" s="439"/>
      <c r="L944" s="439"/>
      <c r="M944" s="439"/>
      <c r="N944" s="439"/>
      <c r="O944" s="439"/>
      <c r="P944" s="439"/>
      <c r="AM944" s="438"/>
      <c r="AN944" s="438"/>
      <c r="AO944" s="438"/>
      <c r="AP944" s="438"/>
    </row>
    <row r="945" spans="1:42" x14ac:dyDescent="0.15">
      <c r="A945" s="439"/>
      <c r="B945" s="440"/>
      <c r="C945" s="441"/>
      <c r="D945" s="439"/>
      <c r="E945" s="439"/>
      <c r="F945" s="439"/>
      <c r="G945" s="442"/>
      <c r="H945" s="439"/>
      <c r="I945" s="439"/>
      <c r="J945" s="439"/>
      <c r="K945" s="439"/>
      <c r="L945" s="439"/>
      <c r="M945" s="439"/>
      <c r="N945" s="439"/>
      <c r="O945" s="439"/>
      <c r="P945" s="439"/>
      <c r="AM945" s="438"/>
      <c r="AN945" s="438"/>
      <c r="AO945" s="438"/>
      <c r="AP945" s="438"/>
    </row>
    <row r="946" spans="1:42" x14ac:dyDescent="0.15">
      <c r="A946" s="439"/>
      <c r="B946" s="440"/>
      <c r="C946" s="441"/>
      <c r="D946" s="439"/>
      <c r="E946" s="439"/>
      <c r="F946" s="439"/>
      <c r="G946" s="442"/>
      <c r="H946" s="439"/>
      <c r="I946" s="439"/>
      <c r="J946" s="439"/>
      <c r="K946" s="439"/>
      <c r="L946" s="439"/>
      <c r="M946" s="439"/>
      <c r="N946" s="439"/>
      <c r="O946" s="439"/>
      <c r="P946" s="439"/>
      <c r="AM946" s="438"/>
      <c r="AN946" s="438"/>
      <c r="AO946" s="438"/>
      <c r="AP946" s="438"/>
    </row>
    <row r="947" spans="1:42" x14ac:dyDescent="0.15">
      <c r="A947" s="439"/>
      <c r="B947" s="440"/>
      <c r="C947" s="441"/>
      <c r="D947" s="439"/>
      <c r="E947" s="439"/>
      <c r="F947" s="439"/>
      <c r="G947" s="442"/>
      <c r="H947" s="439"/>
      <c r="I947" s="439"/>
      <c r="J947" s="439"/>
      <c r="K947" s="439"/>
      <c r="L947" s="439"/>
      <c r="M947" s="439"/>
      <c r="N947" s="439"/>
      <c r="O947" s="439"/>
      <c r="P947" s="439"/>
      <c r="AM947" s="438"/>
      <c r="AN947" s="438"/>
      <c r="AO947" s="438"/>
      <c r="AP947" s="438"/>
    </row>
    <row r="948" spans="1:42" x14ac:dyDescent="0.15">
      <c r="A948" s="439"/>
      <c r="B948" s="440"/>
      <c r="C948" s="441"/>
      <c r="D948" s="439"/>
      <c r="E948" s="439"/>
      <c r="F948" s="439"/>
      <c r="G948" s="442"/>
      <c r="H948" s="439"/>
      <c r="I948" s="439"/>
      <c r="J948" s="439"/>
      <c r="K948" s="439"/>
      <c r="L948" s="439"/>
      <c r="M948" s="439"/>
      <c r="N948" s="439"/>
      <c r="O948" s="439"/>
      <c r="P948" s="439"/>
      <c r="AM948" s="438"/>
      <c r="AN948" s="438"/>
      <c r="AO948" s="438"/>
      <c r="AP948" s="438"/>
    </row>
    <row r="949" spans="1:42" x14ac:dyDescent="0.15">
      <c r="A949" s="439"/>
      <c r="B949" s="440"/>
      <c r="C949" s="441"/>
      <c r="D949" s="439"/>
      <c r="E949" s="439"/>
      <c r="F949" s="439"/>
      <c r="G949" s="442"/>
      <c r="H949" s="439"/>
      <c r="I949" s="439"/>
      <c r="J949" s="439"/>
      <c r="K949" s="439"/>
      <c r="L949" s="439"/>
      <c r="M949" s="439"/>
      <c r="N949" s="439"/>
      <c r="O949" s="439"/>
      <c r="P949" s="439"/>
      <c r="AM949" s="438"/>
      <c r="AN949" s="438"/>
      <c r="AO949" s="438"/>
      <c r="AP949" s="438"/>
    </row>
    <row r="950" spans="1:42" x14ac:dyDescent="0.15">
      <c r="A950" s="439"/>
      <c r="B950" s="440"/>
      <c r="C950" s="441"/>
      <c r="D950" s="439"/>
      <c r="E950" s="439"/>
      <c r="F950" s="439"/>
      <c r="G950" s="442"/>
      <c r="H950" s="439"/>
      <c r="I950" s="439"/>
      <c r="J950" s="439"/>
      <c r="K950" s="439"/>
      <c r="L950" s="439"/>
      <c r="M950" s="439"/>
      <c r="N950" s="439"/>
      <c r="O950" s="439"/>
      <c r="P950" s="439"/>
      <c r="AM950" s="438"/>
      <c r="AN950" s="438"/>
      <c r="AO950" s="438"/>
      <c r="AP950" s="438"/>
    </row>
    <row r="951" spans="1:42" x14ac:dyDescent="0.15">
      <c r="A951" s="439"/>
      <c r="B951" s="440"/>
      <c r="C951" s="441"/>
      <c r="D951" s="439"/>
      <c r="E951" s="439"/>
      <c r="F951" s="439"/>
      <c r="G951" s="442"/>
      <c r="H951" s="439"/>
      <c r="I951" s="439"/>
      <c r="J951" s="439"/>
      <c r="K951" s="439"/>
      <c r="L951" s="439"/>
      <c r="M951" s="439"/>
      <c r="N951" s="439"/>
      <c r="O951" s="439"/>
      <c r="P951" s="439"/>
      <c r="AM951" s="438"/>
      <c r="AN951" s="438"/>
      <c r="AO951" s="438"/>
      <c r="AP951" s="438"/>
    </row>
    <row r="952" spans="1:42" x14ac:dyDescent="0.15">
      <c r="A952" s="439"/>
      <c r="B952" s="440"/>
      <c r="C952" s="441"/>
      <c r="D952" s="439"/>
      <c r="E952" s="439"/>
      <c r="F952" s="439"/>
      <c r="G952" s="442"/>
      <c r="H952" s="439"/>
      <c r="I952" s="439"/>
      <c r="J952" s="439"/>
      <c r="K952" s="439"/>
      <c r="L952" s="439"/>
      <c r="M952" s="439"/>
      <c r="N952" s="439"/>
      <c r="O952" s="439"/>
      <c r="P952" s="439"/>
      <c r="AM952" s="438"/>
      <c r="AN952" s="438"/>
      <c r="AO952" s="438"/>
      <c r="AP952" s="438"/>
    </row>
    <row r="953" spans="1:42" x14ac:dyDescent="0.15">
      <c r="A953" s="439"/>
      <c r="B953" s="440"/>
      <c r="C953" s="441"/>
      <c r="D953" s="439"/>
      <c r="E953" s="439"/>
      <c r="F953" s="439"/>
      <c r="G953" s="442"/>
      <c r="H953" s="439"/>
      <c r="I953" s="439"/>
      <c r="J953" s="439"/>
      <c r="K953" s="439"/>
      <c r="L953" s="439"/>
      <c r="M953" s="439"/>
      <c r="N953" s="439"/>
      <c r="O953" s="439"/>
      <c r="P953" s="439"/>
      <c r="AM953" s="438"/>
      <c r="AN953" s="438"/>
      <c r="AO953" s="438"/>
      <c r="AP953" s="438"/>
    </row>
    <row r="954" spans="1:42" x14ac:dyDescent="0.15">
      <c r="A954" s="439"/>
      <c r="B954" s="440"/>
      <c r="C954" s="441"/>
      <c r="D954" s="439"/>
      <c r="E954" s="439"/>
      <c r="F954" s="439"/>
      <c r="G954" s="442"/>
      <c r="H954" s="439"/>
      <c r="I954" s="439"/>
      <c r="J954" s="439"/>
      <c r="K954" s="439"/>
      <c r="L954" s="439"/>
      <c r="M954" s="439"/>
      <c r="N954" s="439"/>
      <c r="O954" s="439"/>
      <c r="P954" s="439"/>
      <c r="AM954" s="438"/>
      <c r="AN954" s="438"/>
      <c r="AO954" s="438"/>
      <c r="AP954" s="438"/>
    </row>
    <row r="955" spans="1:42" x14ac:dyDescent="0.15">
      <c r="A955" s="439"/>
      <c r="B955" s="440"/>
      <c r="C955" s="441"/>
      <c r="D955" s="439"/>
      <c r="E955" s="439"/>
      <c r="F955" s="439"/>
      <c r="G955" s="442"/>
      <c r="H955" s="439"/>
      <c r="I955" s="439"/>
      <c r="J955" s="439"/>
      <c r="K955" s="439"/>
      <c r="L955" s="439"/>
      <c r="M955" s="439"/>
      <c r="N955" s="439"/>
      <c r="O955" s="439"/>
      <c r="P955" s="439"/>
      <c r="AM955" s="438"/>
      <c r="AN955" s="438"/>
      <c r="AO955" s="438"/>
      <c r="AP955" s="438"/>
    </row>
    <row r="956" spans="1:42" x14ac:dyDescent="0.15">
      <c r="A956" s="439"/>
      <c r="B956" s="440"/>
      <c r="C956" s="441"/>
      <c r="D956" s="439"/>
      <c r="E956" s="439"/>
      <c r="F956" s="439"/>
      <c r="G956" s="442"/>
      <c r="H956" s="439"/>
      <c r="I956" s="439"/>
      <c r="J956" s="439"/>
      <c r="K956" s="439"/>
      <c r="L956" s="439"/>
      <c r="M956" s="439"/>
      <c r="N956" s="439"/>
      <c r="O956" s="439"/>
      <c r="P956" s="439"/>
      <c r="AM956" s="438"/>
      <c r="AN956" s="438"/>
      <c r="AO956" s="438"/>
      <c r="AP956" s="438"/>
    </row>
    <row r="957" spans="1:42" x14ac:dyDescent="0.15">
      <c r="A957" s="439"/>
      <c r="B957" s="440"/>
      <c r="C957" s="441"/>
      <c r="D957" s="439"/>
      <c r="E957" s="439"/>
      <c r="F957" s="439"/>
      <c r="G957" s="442"/>
      <c r="H957" s="439"/>
      <c r="I957" s="439"/>
      <c r="J957" s="439"/>
      <c r="K957" s="439"/>
      <c r="L957" s="439"/>
      <c r="M957" s="439"/>
      <c r="N957" s="439"/>
      <c r="O957" s="439"/>
      <c r="P957" s="439"/>
      <c r="AM957" s="438"/>
      <c r="AN957" s="438"/>
      <c r="AO957" s="438"/>
      <c r="AP957" s="438"/>
    </row>
    <row r="958" spans="1:42" x14ac:dyDescent="0.15">
      <c r="A958" s="439"/>
      <c r="B958" s="440"/>
      <c r="C958" s="441"/>
      <c r="D958" s="439"/>
      <c r="E958" s="439"/>
      <c r="F958" s="439"/>
      <c r="G958" s="442"/>
      <c r="H958" s="439"/>
      <c r="I958" s="439"/>
      <c r="J958" s="439"/>
      <c r="K958" s="439"/>
      <c r="L958" s="439"/>
      <c r="M958" s="439"/>
      <c r="N958" s="439"/>
      <c r="O958" s="439"/>
      <c r="P958" s="439"/>
      <c r="AM958" s="438"/>
      <c r="AN958" s="438"/>
      <c r="AO958" s="438"/>
      <c r="AP958" s="438"/>
    </row>
    <row r="959" spans="1:42" x14ac:dyDescent="0.15">
      <c r="A959" s="439"/>
      <c r="B959" s="440"/>
      <c r="C959" s="441"/>
      <c r="D959" s="439"/>
      <c r="E959" s="439"/>
      <c r="F959" s="439"/>
      <c r="G959" s="442"/>
      <c r="H959" s="439"/>
      <c r="I959" s="439"/>
      <c r="J959" s="439"/>
      <c r="K959" s="439"/>
      <c r="L959" s="439"/>
      <c r="M959" s="439"/>
      <c r="N959" s="439"/>
      <c r="O959" s="439"/>
      <c r="P959" s="439"/>
      <c r="AM959" s="438"/>
      <c r="AN959" s="438"/>
      <c r="AO959" s="438"/>
      <c r="AP959" s="438"/>
    </row>
    <row r="960" spans="1:42" x14ac:dyDescent="0.15">
      <c r="A960" s="439"/>
      <c r="B960" s="440"/>
      <c r="C960" s="441"/>
      <c r="D960" s="439"/>
      <c r="E960" s="439"/>
      <c r="F960" s="439"/>
      <c r="G960" s="442"/>
      <c r="H960" s="439"/>
      <c r="I960" s="439"/>
      <c r="J960" s="439"/>
      <c r="K960" s="439"/>
      <c r="L960" s="439"/>
      <c r="M960" s="439"/>
      <c r="N960" s="439"/>
      <c r="O960" s="439"/>
      <c r="P960" s="439"/>
      <c r="AM960" s="438"/>
      <c r="AN960" s="438"/>
      <c r="AO960" s="438"/>
      <c r="AP960" s="438"/>
    </row>
    <row r="961" spans="1:42" x14ac:dyDescent="0.15">
      <c r="A961" s="439"/>
      <c r="B961" s="440"/>
      <c r="C961" s="441"/>
      <c r="D961" s="439"/>
      <c r="E961" s="439"/>
      <c r="F961" s="439"/>
      <c r="G961" s="442"/>
      <c r="H961" s="439"/>
      <c r="I961" s="439"/>
      <c r="J961" s="439"/>
      <c r="K961" s="439"/>
      <c r="L961" s="439"/>
      <c r="M961" s="439"/>
      <c r="N961" s="439"/>
      <c r="O961" s="439"/>
      <c r="P961" s="439"/>
      <c r="AM961" s="438"/>
      <c r="AN961" s="438"/>
      <c r="AO961" s="438"/>
      <c r="AP961" s="438"/>
    </row>
    <row r="962" spans="1:42" x14ac:dyDescent="0.15">
      <c r="A962" s="439"/>
      <c r="B962" s="440"/>
      <c r="C962" s="441"/>
      <c r="D962" s="439"/>
      <c r="E962" s="439"/>
      <c r="F962" s="439"/>
      <c r="G962" s="442"/>
      <c r="H962" s="439"/>
      <c r="I962" s="439"/>
      <c r="J962" s="439"/>
      <c r="K962" s="439"/>
      <c r="L962" s="439"/>
      <c r="M962" s="439"/>
      <c r="N962" s="439"/>
      <c r="O962" s="439"/>
      <c r="P962" s="439"/>
      <c r="AM962" s="438"/>
      <c r="AN962" s="438"/>
      <c r="AO962" s="438"/>
      <c r="AP962" s="438"/>
    </row>
    <row r="963" spans="1:42" x14ac:dyDescent="0.15">
      <c r="A963" s="439"/>
      <c r="B963" s="440"/>
      <c r="C963" s="441"/>
      <c r="D963" s="439"/>
      <c r="E963" s="439"/>
      <c r="F963" s="439"/>
      <c r="G963" s="442"/>
      <c r="H963" s="439"/>
      <c r="I963" s="439"/>
      <c r="J963" s="439"/>
      <c r="K963" s="439"/>
      <c r="L963" s="439"/>
      <c r="M963" s="439"/>
      <c r="N963" s="439"/>
      <c r="O963" s="439"/>
      <c r="P963" s="439"/>
      <c r="AM963" s="438"/>
      <c r="AN963" s="438"/>
      <c r="AO963" s="438"/>
      <c r="AP963" s="438"/>
    </row>
    <row r="964" spans="1:42" x14ac:dyDescent="0.15">
      <c r="A964" s="439"/>
      <c r="B964" s="440"/>
      <c r="C964" s="441"/>
      <c r="D964" s="439"/>
      <c r="E964" s="439"/>
      <c r="F964" s="439"/>
      <c r="G964" s="442"/>
      <c r="H964" s="439"/>
      <c r="I964" s="439"/>
      <c r="J964" s="439"/>
      <c r="K964" s="439"/>
      <c r="L964" s="439"/>
      <c r="M964" s="439"/>
      <c r="N964" s="439"/>
      <c r="O964" s="439"/>
      <c r="P964" s="439"/>
      <c r="AM964" s="438"/>
      <c r="AN964" s="438"/>
      <c r="AO964" s="438"/>
      <c r="AP964" s="438"/>
    </row>
    <row r="965" spans="1:42" x14ac:dyDescent="0.15">
      <c r="A965" s="439"/>
      <c r="B965" s="440"/>
      <c r="C965" s="441"/>
      <c r="D965" s="439"/>
      <c r="E965" s="439"/>
      <c r="F965" s="439"/>
      <c r="G965" s="442"/>
      <c r="H965" s="439"/>
      <c r="I965" s="439"/>
      <c r="J965" s="439"/>
      <c r="K965" s="439"/>
      <c r="L965" s="439"/>
      <c r="M965" s="439"/>
      <c r="N965" s="439"/>
      <c r="O965" s="439"/>
      <c r="P965" s="439"/>
      <c r="AM965" s="438"/>
      <c r="AN965" s="438"/>
      <c r="AO965" s="438"/>
      <c r="AP965" s="438"/>
    </row>
    <row r="966" spans="1:42" x14ac:dyDescent="0.15">
      <c r="A966" s="439"/>
      <c r="B966" s="440"/>
      <c r="C966" s="441"/>
      <c r="D966" s="439"/>
      <c r="E966" s="439"/>
      <c r="F966" s="439"/>
      <c r="G966" s="442"/>
      <c r="H966" s="439"/>
      <c r="I966" s="439"/>
      <c r="J966" s="439"/>
      <c r="K966" s="439"/>
      <c r="L966" s="439"/>
      <c r="M966" s="439"/>
      <c r="N966" s="439"/>
      <c r="O966" s="439"/>
      <c r="P966" s="439"/>
      <c r="AM966" s="438"/>
      <c r="AN966" s="438"/>
      <c r="AO966" s="438"/>
      <c r="AP966" s="438"/>
    </row>
    <row r="967" spans="1:42" x14ac:dyDescent="0.15">
      <c r="A967" s="439"/>
      <c r="B967" s="440"/>
      <c r="C967" s="441"/>
      <c r="D967" s="439"/>
      <c r="E967" s="439"/>
      <c r="F967" s="439"/>
      <c r="G967" s="442"/>
      <c r="H967" s="439"/>
      <c r="I967" s="439"/>
      <c r="J967" s="439"/>
      <c r="K967" s="439"/>
      <c r="L967" s="439"/>
      <c r="M967" s="439"/>
      <c r="N967" s="439"/>
      <c r="O967" s="439"/>
      <c r="P967" s="439"/>
      <c r="AM967" s="438"/>
      <c r="AN967" s="438"/>
      <c r="AO967" s="438"/>
      <c r="AP967" s="438"/>
    </row>
    <row r="968" spans="1:42" x14ac:dyDescent="0.15">
      <c r="A968" s="439"/>
      <c r="B968" s="440"/>
      <c r="C968" s="441"/>
      <c r="D968" s="439"/>
      <c r="E968" s="439"/>
      <c r="F968" s="439"/>
      <c r="G968" s="442"/>
      <c r="H968" s="439"/>
      <c r="I968" s="439"/>
      <c r="J968" s="439"/>
      <c r="K968" s="439"/>
      <c r="L968" s="439"/>
      <c r="M968" s="439"/>
      <c r="N968" s="439"/>
      <c r="O968" s="439"/>
      <c r="P968" s="439"/>
      <c r="AM968" s="438"/>
      <c r="AN968" s="438"/>
      <c r="AO968" s="438"/>
      <c r="AP968" s="438"/>
    </row>
    <row r="969" spans="1:42" x14ac:dyDescent="0.15">
      <c r="A969" s="439"/>
      <c r="B969" s="440"/>
      <c r="C969" s="441"/>
      <c r="D969" s="439"/>
      <c r="E969" s="439"/>
      <c r="F969" s="439"/>
      <c r="G969" s="442"/>
      <c r="H969" s="439"/>
      <c r="I969" s="439"/>
      <c r="J969" s="439"/>
      <c r="K969" s="439"/>
      <c r="L969" s="439"/>
      <c r="M969" s="439"/>
      <c r="N969" s="439"/>
      <c r="O969" s="439"/>
      <c r="P969" s="439"/>
      <c r="AM969" s="438"/>
      <c r="AN969" s="438"/>
      <c r="AO969" s="438"/>
      <c r="AP969" s="438"/>
    </row>
    <row r="970" spans="1:42" x14ac:dyDescent="0.15">
      <c r="A970" s="439"/>
      <c r="B970" s="440"/>
      <c r="C970" s="441"/>
      <c r="D970" s="439"/>
      <c r="E970" s="439"/>
      <c r="F970" s="439"/>
      <c r="G970" s="442"/>
      <c r="H970" s="439"/>
      <c r="I970" s="439"/>
      <c r="J970" s="439"/>
      <c r="K970" s="439"/>
      <c r="L970" s="439"/>
      <c r="M970" s="439"/>
      <c r="N970" s="439"/>
      <c r="O970" s="439"/>
      <c r="P970" s="439"/>
      <c r="AM970" s="438"/>
      <c r="AN970" s="438"/>
      <c r="AO970" s="438"/>
      <c r="AP970" s="438"/>
    </row>
    <row r="971" spans="1:42" x14ac:dyDescent="0.15">
      <c r="A971" s="439"/>
      <c r="B971" s="440"/>
      <c r="C971" s="441"/>
      <c r="D971" s="439"/>
      <c r="E971" s="439"/>
      <c r="F971" s="439"/>
      <c r="G971" s="442"/>
      <c r="H971" s="439"/>
      <c r="I971" s="439"/>
      <c r="J971" s="439"/>
      <c r="K971" s="439"/>
      <c r="L971" s="439"/>
      <c r="M971" s="439"/>
      <c r="N971" s="439"/>
      <c r="O971" s="439"/>
      <c r="P971" s="439"/>
      <c r="AM971" s="438"/>
      <c r="AN971" s="438"/>
      <c r="AO971" s="438"/>
      <c r="AP971" s="438"/>
    </row>
    <row r="972" spans="1:42" x14ac:dyDescent="0.15">
      <c r="A972" s="439"/>
      <c r="B972" s="440"/>
      <c r="C972" s="441"/>
      <c r="D972" s="439"/>
      <c r="E972" s="439"/>
      <c r="F972" s="439"/>
      <c r="G972" s="442"/>
      <c r="H972" s="439"/>
      <c r="I972" s="439"/>
      <c r="J972" s="439"/>
      <c r="K972" s="439"/>
      <c r="L972" s="439"/>
      <c r="M972" s="439"/>
      <c r="N972" s="439"/>
      <c r="O972" s="439"/>
      <c r="P972" s="439"/>
      <c r="AM972" s="438"/>
      <c r="AN972" s="438"/>
      <c r="AO972" s="438"/>
      <c r="AP972" s="438"/>
    </row>
    <row r="973" spans="1:42" x14ac:dyDescent="0.15">
      <c r="A973" s="439"/>
      <c r="B973" s="440"/>
      <c r="C973" s="441"/>
      <c r="D973" s="439"/>
      <c r="E973" s="439"/>
      <c r="F973" s="439"/>
      <c r="G973" s="442"/>
      <c r="H973" s="439"/>
      <c r="I973" s="439"/>
      <c r="J973" s="439"/>
      <c r="K973" s="439"/>
      <c r="L973" s="439"/>
      <c r="M973" s="439"/>
      <c r="N973" s="439"/>
      <c r="O973" s="439"/>
      <c r="P973" s="439"/>
      <c r="AM973" s="438"/>
      <c r="AN973" s="438"/>
      <c r="AO973" s="438"/>
      <c r="AP973" s="438"/>
    </row>
    <row r="974" spans="1:42" x14ac:dyDescent="0.15">
      <c r="A974" s="439"/>
      <c r="B974" s="440"/>
      <c r="C974" s="441"/>
      <c r="D974" s="439"/>
      <c r="E974" s="439"/>
      <c r="F974" s="439"/>
      <c r="G974" s="442"/>
      <c r="H974" s="439"/>
      <c r="I974" s="439"/>
      <c r="J974" s="439"/>
      <c r="K974" s="439"/>
      <c r="L974" s="439"/>
      <c r="M974" s="439"/>
      <c r="N974" s="439"/>
      <c r="O974" s="439"/>
      <c r="P974" s="439"/>
      <c r="AM974" s="438"/>
      <c r="AN974" s="438"/>
      <c r="AO974" s="438"/>
      <c r="AP974" s="438"/>
    </row>
    <row r="975" spans="1:42" x14ac:dyDescent="0.15">
      <c r="A975" s="439"/>
      <c r="B975" s="440"/>
      <c r="C975" s="441"/>
      <c r="D975" s="439"/>
      <c r="E975" s="439"/>
      <c r="F975" s="439"/>
      <c r="G975" s="442"/>
      <c r="H975" s="439"/>
      <c r="I975" s="439"/>
      <c r="J975" s="439"/>
      <c r="K975" s="439"/>
      <c r="L975" s="439"/>
      <c r="M975" s="439"/>
      <c r="N975" s="439"/>
      <c r="O975" s="439"/>
      <c r="P975" s="439"/>
      <c r="AM975" s="438"/>
      <c r="AN975" s="438"/>
      <c r="AO975" s="438"/>
      <c r="AP975" s="438"/>
    </row>
    <row r="976" spans="1:42" x14ac:dyDescent="0.15">
      <c r="A976" s="439"/>
      <c r="B976" s="440"/>
      <c r="C976" s="441"/>
      <c r="D976" s="439"/>
      <c r="E976" s="439"/>
      <c r="F976" s="439"/>
      <c r="G976" s="442"/>
      <c r="H976" s="439"/>
      <c r="I976" s="439"/>
      <c r="J976" s="439"/>
      <c r="K976" s="439"/>
      <c r="L976" s="439"/>
      <c r="M976" s="439"/>
      <c r="N976" s="439"/>
      <c r="O976" s="439"/>
      <c r="P976" s="439"/>
      <c r="AM976" s="438"/>
      <c r="AN976" s="438"/>
      <c r="AO976" s="438"/>
      <c r="AP976" s="438"/>
    </row>
    <row r="977" spans="1:42" x14ac:dyDescent="0.15">
      <c r="A977" s="439"/>
      <c r="B977" s="440"/>
      <c r="C977" s="441"/>
      <c r="D977" s="439"/>
      <c r="E977" s="439"/>
      <c r="F977" s="439"/>
      <c r="G977" s="442"/>
      <c r="H977" s="439"/>
      <c r="I977" s="439"/>
      <c r="J977" s="439"/>
      <c r="K977" s="439"/>
      <c r="L977" s="439"/>
      <c r="M977" s="439"/>
      <c r="N977" s="439"/>
      <c r="O977" s="439"/>
      <c r="P977" s="439"/>
      <c r="AM977" s="438"/>
      <c r="AN977" s="438"/>
      <c r="AO977" s="438"/>
      <c r="AP977" s="438"/>
    </row>
    <row r="978" spans="1:42" x14ac:dyDescent="0.15">
      <c r="A978" s="439"/>
      <c r="B978" s="440"/>
      <c r="C978" s="441"/>
      <c r="D978" s="439"/>
      <c r="E978" s="439"/>
      <c r="F978" s="439"/>
      <c r="G978" s="442"/>
      <c r="H978" s="439"/>
      <c r="I978" s="439"/>
      <c r="J978" s="439"/>
      <c r="K978" s="439"/>
      <c r="L978" s="439"/>
      <c r="M978" s="439"/>
      <c r="N978" s="439"/>
      <c r="O978" s="439"/>
      <c r="P978" s="439"/>
      <c r="AM978" s="438"/>
      <c r="AN978" s="438"/>
      <c r="AO978" s="438"/>
      <c r="AP978" s="438"/>
    </row>
    <row r="979" spans="1:42" x14ac:dyDescent="0.15">
      <c r="A979" s="439"/>
      <c r="B979" s="440"/>
      <c r="C979" s="441"/>
      <c r="D979" s="439"/>
      <c r="E979" s="439"/>
      <c r="F979" s="439"/>
      <c r="G979" s="442"/>
      <c r="H979" s="439"/>
      <c r="I979" s="439"/>
      <c r="J979" s="439"/>
      <c r="K979" s="439"/>
      <c r="L979" s="439"/>
      <c r="M979" s="439"/>
      <c r="N979" s="439"/>
      <c r="O979" s="439"/>
      <c r="P979" s="439"/>
      <c r="AM979" s="438"/>
      <c r="AN979" s="438"/>
      <c r="AO979" s="438"/>
      <c r="AP979" s="438"/>
    </row>
    <row r="980" spans="1:42" x14ac:dyDescent="0.15">
      <c r="A980" s="439"/>
      <c r="B980" s="440"/>
      <c r="C980" s="441"/>
      <c r="D980" s="439"/>
      <c r="E980" s="439"/>
      <c r="F980" s="439"/>
      <c r="G980" s="442"/>
      <c r="H980" s="439"/>
      <c r="I980" s="439"/>
      <c r="J980" s="439"/>
      <c r="K980" s="439"/>
      <c r="L980" s="439"/>
      <c r="M980" s="439"/>
      <c r="N980" s="439"/>
      <c r="O980" s="439"/>
      <c r="P980" s="439"/>
      <c r="AM980" s="438"/>
      <c r="AN980" s="438"/>
      <c r="AO980" s="438"/>
      <c r="AP980" s="438"/>
    </row>
    <row r="981" spans="1:42" x14ac:dyDescent="0.15">
      <c r="A981" s="439"/>
      <c r="B981" s="440"/>
      <c r="C981" s="441"/>
      <c r="D981" s="439"/>
      <c r="E981" s="439"/>
      <c r="F981" s="439"/>
      <c r="G981" s="442"/>
      <c r="H981" s="439"/>
      <c r="I981" s="439"/>
      <c r="J981" s="439"/>
      <c r="K981" s="439"/>
      <c r="L981" s="439"/>
      <c r="M981" s="439"/>
      <c r="N981" s="439"/>
      <c r="O981" s="439"/>
      <c r="P981" s="439"/>
      <c r="AM981" s="438"/>
      <c r="AN981" s="438"/>
      <c r="AO981" s="438"/>
      <c r="AP981" s="438"/>
    </row>
    <row r="982" spans="1:42" x14ac:dyDescent="0.15">
      <c r="A982" s="439"/>
      <c r="B982" s="440"/>
      <c r="C982" s="441"/>
      <c r="D982" s="439"/>
      <c r="E982" s="439"/>
      <c r="F982" s="439"/>
      <c r="G982" s="442"/>
      <c r="H982" s="439"/>
      <c r="I982" s="439"/>
      <c r="J982" s="439"/>
      <c r="K982" s="439"/>
      <c r="L982" s="439"/>
      <c r="M982" s="439"/>
      <c r="N982" s="439"/>
      <c r="O982" s="439"/>
      <c r="P982" s="439"/>
      <c r="AM982" s="438"/>
      <c r="AN982" s="438"/>
      <c r="AO982" s="438"/>
      <c r="AP982" s="438"/>
    </row>
    <row r="983" spans="1:42" x14ac:dyDescent="0.15">
      <c r="A983" s="439"/>
      <c r="B983" s="440"/>
      <c r="C983" s="441"/>
      <c r="D983" s="439"/>
      <c r="E983" s="439"/>
      <c r="F983" s="439"/>
      <c r="G983" s="442"/>
      <c r="H983" s="439"/>
      <c r="I983" s="439"/>
      <c r="J983" s="439"/>
      <c r="K983" s="439"/>
      <c r="L983" s="439"/>
      <c r="M983" s="439"/>
      <c r="N983" s="439"/>
      <c r="O983" s="439"/>
      <c r="P983" s="439"/>
      <c r="AM983" s="438"/>
      <c r="AN983" s="438"/>
      <c r="AO983" s="438"/>
      <c r="AP983" s="438"/>
    </row>
    <row r="984" spans="1:42" x14ac:dyDescent="0.15">
      <c r="A984" s="439"/>
      <c r="B984" s="440"/>
      <c r="C984" s="441"/>
      <c r="D984" s="439"/>
      <c r="E984" s="439"/>
      <c r="F984" s="439"/>
      <c r="G984" s="442"/>
      <c r="H984" s="439"/>
      <c r="I984" s="439"/>
      <c r="J984" s="439"/>
      <c r="K984" s="439"/>
      <c r="L984" s="439"/>
      <c r="M984" s="439"/>
      <c r="N984" s="439"/>
      <c r="O984" s="439"/>
      <c r="P984" s="439"/>
      <c r="AM984" s="438"/>
      <c r="AN984" s="438"/>
      <c r="AO984" s="438"/>
      <c r="AP984" s="438"/>
    </row>
    <row r="985" spans="1:42" x14ac:dyDescent="0.15">
      <c r="A985" s="439"/>
      <c r="B985" s="440"/>
      <c r="C985" s="441"/>
      <c r="D985" s="439"/>
      <c r="E985" s="439"/>
      <c r="F985" s="439"/>
      <c r="G985" s="442"/>
      <c r="H985" s="439"/>
      <c r="I985" s="439"/>
      <c r="J985" s="439"/>
      <c r="K985" s="439"/>
      <c r="L985" s="439"/>
      <c r="M985" s="439"/>
      <c r="N985" s="439"/>
      <c r="O985" s="439"/>
      <c r="P985" s="439"/>
      <c r="AM985" s="438"/>
      <c r="AN985" s="438"/>
      <c r="AO985" s="438"/>
      <c r="AP985" s="438"/>
    </row>
    <row r="986" spans="1:42" x14ac:dyDescent="0.15">
      <c r="A986" s="439"/>
      <c r="B986" s="440"/>
      <c r="C986" s="441"/>
      <c r="D986" s="439"/>
      <c r="E986" s="439"/>
      <c r="F986" s="439"/>
      <c r="G986" s="442"/>
      <c r="H986" s="439"/>
      <c r="I986" s="439"/>
      <c r="J986" s="439"/>
      <c r="K986" s="439"/>
      <c r="L986" s="439"/>
      <c r="M986" s="439"/>
      <c r="N986" s="439"/>
      <c r="O986" s="439"/>
      <c r="P986" s="439"/>
      <c r="AM986" s="438"/>
      <c r="AN986" s="438"/>
      <c r="AO986" s="438"/>
      <c r="AP986" s="438"/>
    </row>
    <row r="987" spans="1:42" x14ac:dyDescent="0.15">
      <c r="A987" s="439"/>
      <c r="B987" s="440"/>
      <c r="C987" s="441"/>
      <c r="D987" s="439"/>
      <c r="E987" s="439"/>
      <c r="F987" s="439"/>
      <c r="G987" s="442"/>
      <c r="H987" s="439"/>
      <c r="I987" s="439"/>
      <c r="J987" s="439"/>
      <c r="K987" s="439"/>
      <c r="L987" s="439"/>
      <c r="M987" s="439"/>
      <c r="N987" s="439"/>
      <c r="O987" s="439"/>
      <c r="P987" s="439"/>
      <c r="AM987" s="438"/>
      <c r="AN987" s="438"/>
      <c r="AO987" s="438"/>
      <c r="AP987" s="438"/>
    </row>
    <row r="988" spans="1:42" x14ac:dyDescent="0.15">
      <c r="A988" s="439"/>
      <c r="B988" s="440"/>
      <c r="C988" s="441"/>
      <c r="D988" s="439"/>
      <c r="E988" s="439"/>
      <c r="F988" s="439"/>
      <c r="G988" s="442"/>
      <c r="H988" s="439"/>
      <c r="I988" s="439"/>
      <c r="J988" s="439"/>
      <c r="K988" s="439"/>
      <c r="L988" s="439"/>
      <c r="M988" s="439"/>
      <c r="N988" s="439"/>
      <c r="O988" s="439"/>
      <c r="P988" s="439"/>
      <c r="AM988" s="438"/>
      <c r="AN988" s="438"/>
      <c r="AO988" s="438"/>
      <c r="AP988" s="438"/>
    </row>
    <row r="989" spans="1:42" x14ac:dyDescent="0.15">
      <c r="A989" s="439"/>
      <c r="B989" s="440"/>
      <c r="C989" s="441"/>
      <c r="D989" s="439"/>
      <c r="E989" s="439"/>
      <c r="F989" s="439"/>
      <c r="G989" s="442"/>
      <c r="H989" s="439"/>
      <c r="I989" s="439"/>
      <c r="J989" s="439"/>
      <c r="K989" s="439"/>
      <c r="L989" s="439"/>
      <c r="M989" s="439"/>
      <c r="N989" s="439"/>
      <c r="O989" s="439"/>
      <c r="P989" s="439"/>
      <c r="AM989" s="438"/>
      <c r="AN989" s="438"/>
      <c r="AO989" s="438"/>
      <c r="AP989" s="438"/>
    </row>
    <row r="990" spans="1:42" x14ac:dyDescent="0.15">
      <c r="A990" s="439"/>
      <c r="B990" s="440"/>
      <c r="C990" s="441"/>
      <c r="D990" s="439"/>
      <c r="E990" s="439"/>
      <c r="F990" s="439"/>
      <c r="G990" s="442"/>
      <c r="H990" s="439"/>
      <c r="I990" s="439"/>
      <c r="J990" s="439"/>
      <c r="K990" s="439"/>
      <c r="L990" s="439"/>
      <c r="M990" s="439"/>
      <c r="N990" s="439"/>
      <c r="O990" s="439"/>
      <c r="P990" s="439"/>
      <c r="AM990" s="438"/>
      <c r="AN990" s="438"/>
      <c r="AO990" s="438"/>
      <c r="AP990" s="438"/>
    </row>
    <row r="991" spans="1:42" x14ac:dyDescent="0.15">
      <c r="A991" s="439"/>
      <c r="B991" s="440"/>
      <c r="C991" s="441"/>
      <c r="D991" s="439"/>
      <c r="E991" s="439"/>
      <c r="F991" s="439"/>
      <c r="G991" s="442"/>
      <c r="H991" s="439"/>
      <c r="I991" s="439"/>
      <c r="J991" s="439"/>
      <c r="K991" s="439"/>
      <c r="L991" s="439"/>
      <c r="M991" s="439"/>
      <c r="N991" s="439"/>
      <c r="O991" s="439"/>
      <c r="P991" s="439"/>
      <c r="AM991" s="438"/>
      <c r="AN991" s="438"/>
      <c r="AO991" s="438"/>
      <c r="AP991" s="438"/>
    </row>
    <row r="992" spans="1:42" x14ac:dyDescent="0.15">
      <c r="A992" s="439"/>
      <c r="B992" s="440"/>
      <c r="C992" s="441"/>
      <c r="D992" s="439"/>
      <c r="E992" s="439"/>
      <c r="F992" s="439"/>
      <c r="G992" s="442"/>
      <c r="H992" s="439"/>
      <c r="I992" s="439"/>
      <c r="J992" s="439"/>
      <c r="K992" s="439"/>
      <c r="L992" s="439"/>
      <c r="M992" s="439"/>
      <c r="N992" s="439"/>
      <c r="O992" s="439"/>
      <c r="P992" s="439"/>
      <c r="AM992" s="438"/>
      <c r="AN992" s="438"/>
      <c r="AO992" s="438"/>
      <c r="AP992" s="438"/>
    </row>
    <row r="993" spans="1:42" x14ac:dyDescent="0.15">
      <c r="A993" s="439"/>
      <c r="B993" s="440"/>
      <c r="C993" s="441"/>
      <c r="D993" s="439"/>
      <c r="E993" s="439"/>
      <c r="F993" s="439"/>
      <c r="G993" s="442"/>
      <c r="H993" s="439"/>
      <c r="I993" s="439"/>
      <c r="J993" s="439"/>
      <c r="K993" s="439"/>
      <c r="L993" s="439"/>
      <c r="M993" s="439"/>
      <c r="N993" s="439"/>
      <c r="O993" s="439"/>
      <c r="P993" s="439"/>
      <c r="AM993" s="438"/>
      <c r="AN993" s="438"/>
      <c r="AO993" s="438"/>
      <c r="AP993" s="438"/>
    </row>
    <row r="994" spans="1:42" x14ac:dyDescent="0.15">
      <c r="A994" s="439"/>
      <c r="B994" s="440"/>
      <c r="C994" s="441"/>
      <c r="D994" s="439"/>
      <c r="E994" s="439"/>
      <c r="F994" s="439"/>
      <c r="G994" s="442"/>
      <c r="H994" s="439"/>
      <c r="I994" s="439"/>
      <c r="J994" s="439"/>
      <c r="K994" s="439"/>
      <c r="L994" s="439"/>
      <c r="M994" s="439"/>
      <c r="N994" s="439"/>
      <c r="O994" s="439"/>
      <c r="P994" s="439"/>
      <c r="AM994" s="438"/>
      <c r="AN994" s="438"/>
      <c r="AO994" s="438"/>
      <c r="AP994" s="438"/>
    </row>
    <row r="995" spans="1:42" x14ac:dyDescent="0.15">
      <c r="A995" s="439"/>
      <c r="B995" s="440"/>
      <c r="C995" s="441"/>
      <c r="D995" s="439"/>
      <c r="E995" s="439"/>
      <c r="F995" s="439"/>
      <c r="G995" s="442"/>
      <c r="H995" s="439"/>
      <c r="I995" s="439"/>
      <c r="J995" s="439"/>
      <c r="K995" s="439"/>
      <c r="L995" s="439"/>
      <c r="M995" s="439"/>
      <c r="N995" s="439"/>
      <c r="O995" s="439"/>
      <c r="P995" s="439"/>
      <c r="AM995" s="438"/>
      <c r="AN995" s="438"/>
      <c r="AO995" s="438"/>
      <c r="AP995" s="438"/>
    </row>
    <row r="996" spans="1:42" x14ac:dyDescent="0.15">
      <c r="A996" s="439"/>
      <c r="B996" s="440"/>
      <c r="C996" s="441"/>
      <c r="D996" s="439"/>
      <c r="E996" s="439"/>
      <c r="F996" s="439"/>
      <c r="G996" s="442"/>
      <c r="H996" s="439"/>
      <c r="I996" s="439"/>
      <c r="J996" s="439"/>
      <c r="K996" s="439"/>
      <c r="L996" s="439"/>
      <c r="M996" s="439"/>
      <c r="N996" s="439"/>
      <c r="O996" s="439"/>
      <c r="P996" s="439"/>
      <c r="AM996" s="438"/>
      <c r="AN996" s="438"/>
      <c r="AO996" s="438"/>
      <c r="AP996" s="438"/>
    </row>
    <row r="997" spans="1:42" x14ac:dyDescent="0.15">
      <c r="A997" s="439"/>
      <c r="B997" s="440"/>
      <c r="C997" s="441"/>
      <c r="D997" s="439"/>
      <c r="E997" s="439"/>
      <c r="F997" s="439"/>
      <c r="G997" s="442"/>
      <c r="H997" s="439"/>
      <c r="I997" s="439"/>
      <c r="J997" s="439"/>
      <c r="K997" s="439"/>
      <c r="L997" s="439"/>
      <c r="M997" s="439"/>
      <c r="N997" s="439"/>
      <c r="O997" s="439"/>
      <c r="P997" s="439"/>
      <c r="AM997" s="438"/>
      <c r="AN997" s="438"/>
      <c r="AO997" s="438"/>
      <c r="AP997" s="438"/>
    </row>
    <row r="998" spans="1:42" x14ac:dyDescent="0.15">
      <c r="A998" s="439"/>
      <c r="B998" s="440"/>
      <c r="C998" s="441"/>
      <c r="D998" s="439"/>
      <c r="E998" s="439"/>
      <c r="F998" s="439"/>
      <c r="G998" s="442"/>
      <c r="H998" s="439"/>
      <c r="I998" s="439"/>
      <c r="J998" s="439"/>
      <c r="K998" s="439"/>
      <c r="L998" s="439"/>
      <c r="M998" s="439"/>
      <c r="N998" s="439"/>
      <c r="O998" s="439"/>
      <c r="P998" s="439"/>
      <c r="AM998" s="438"/>
      <c r="AN998" s="438"/>
      <c r="AO998" s="438"/>
      <c r="AP998" s="438"/>
    </row>
    <row r="999" spans="1:42" x14ac:dyDescent="0.15">
      <c r="A999" s="439"/>
      <c r="B999" s="440"/>
      <c r="C999" s="441"/>
      <c r="D999" s="439"/>
      <c r="E999" s="439"/>
      <c r="F999" s="439"/>
      <c r="G999" s="442"/>
      <c r="H999" s="439"/>
      <c r="I999" s="439"/>
      <c r="J999" s="439"/>
      <c r="K999" s="439"/>
      <c r="L999" s="439"/>
      <c r="M999" s="439"/>
      <c r="N999" s="439"/>
      <c r="O999" s="439"/>
      <c r="P999" s="439"/>
      <c r="AM999" s="438"/>
      <c r="AN999" s="438"/>
      <c r="AO999" s="438"/>
      <c r="AP999" s="438"/>
    </row>
    <row r="1000" spans="1:42" x14ac:dyDescent="0.15">
      <c r="A1000" s="439"/>
      <c r="B1000" s="440"/>
      <c r="C1000" s="441"/>
      <c r="D1000" s="439"/>
      <c r="E1000" s="439"/>
      <c r="F1000" s="439"/>
      <c r="G1000" s="442"/>
      <c r="H1000" s="439"/>
      <c r="I1000" s="439"/>
      <c r="J1000" s="439"/>
      <c r="K1000" s="439"/>
      <c r="L1000" s="439"/>
      <c r="M1000" s="439"/>
      <c r="N1000" s="439"/>
      <c r="O1000" s="439"/>
      <c r="P1000" s="439"/>
      <c r="AM1000" s="438"/>
      <c r="AN1000" s="438"/>
      <c r="AO1000" s="438"/>
      <c r="AP1000" s="438"/>
    </row>
    <row r="1001" spans="1:42" x14ac:dyDescent="0.15">
      <c r="A1001" s="439"/>
      <c r="B1001" s="440"/>
      <c r="C1001" s="441"/>
      <c r="D1001" s="439"/>
      <c r="E1001" s="439"/>
      <c r="F1001" s="439"/>
      <c r="G1001" s="442"/>
      <c r="H1001" s="439"/>
      <c r="I1001" s="439"/>
      <c r="J1001" s="439"/>
      <c r="K1001" s="439"/>
      <c r="L1001" s="439"/>
      <c r="M1001" s="439"/>
      <c r="N1001" s="439"/>
      <c r="O1001" s="439"/>
      <c r="P1001" s="439"/>
      <c r="AM1001" s="438"/>
      <c r="AN1001" s="438"/>
      <c r="AO1001" s="438"/>
      <c r="AP1001" s="438"/>
    </row>
    <row r="1002" spans="1:42" x14ac:dyDescent="0.15">
      <c r="A1002" s="439"/>
      <c r="B1002" s="440"/>
      <c r="C1002" s="441"/>
      <c r="D1002" s="439"/>
      <c r="E1002" s="439"/>
      <c r="F1002" s="439"/>
      <c r="G1002" s="442"/>
      <c r="H1002" s="439"/>
      <c r="I1002" s="439"/>
      <c r="J1002" s="439"/>
      <c r="K1002" s="439"/>
      <c r="L1002" s="439"/>
      <c r="M1002" s="439"/>
      <c r="N1002" s="439"/>
      <c r="O1002" s="439"/>
      <c r="P1002" s="439"/>
      <c r="AM1002" s="438"/>
      <c r="AN1002" s="438"/>
      <c r="AO1002" s="438"/>
      <c r="AP1002" s="438"/>
    </row>
    <row r="1003" spans="1:42" x14ac:dyDescent="0.15">
      <c r="A1003" s="439"/>
      <c r="B1003" s="440"/>
      <c r="C1003" s="441"/>
      <c r="D1003" s="439"/>
      <c r="E1003" s="439"/>
      <c r="F1003" s="439"/>
      <c r="G1003" s="442"/>
      <c r="H1003" s="439"/>
      <c r="I1003" s="439"/>
      <c r="J1003" s="439"/>
      <c r="K1003" s="439"/>
      <c r="L1003" s="439"/>
      <c r="M1003" s="439"/>
      <c r="N1003" s="439"/>
      <c r="O1003" s="439"/>
      <c r="P1003" s="439"/>
      <c r="AM1003" s="438"/>
      <c r="AN1003" s="438"/>
      <c r="AO1003" s="438"/>
      <c r="AP1003" s="438"/>
    </row>
    <row r="1004" spans="1:42" x14ac:dyDescent="0.15">
      <c r="A1004" s="439"/>
      <c r="B1004" s="440"/>
      <c r="C1004" s="441"/>
      <c r="D1004" s="439"/>
      <c r="E1004" s="439"/>
      <c r="F1004" s="439"/>
      <c r="G1004" s="442"/>
      <c r="H1004" s="439"/>
      <c r="I1004" s="439"/>
      <c r="J1004" s="439"/>
      <c r="K1004" s="439"/>
      <c r="L1004" s="439"/>
      <c r="M1004" s="439"/>
      <c r="N1004" s="439"/>
      <c r="O1004" s="439"/>
      <c r="P1004" s="439"/>
      <c r="AM1004" s="438"/>
      <c r="AN1004" s="438"/>
      <c r="AO1004" s="438"/>
      <c r="AP1004" s="438"/>
    </row>
    <row r="1005" spans="1:42" x14ac:dyDescent="0.15">
      <c r="A1005" s="439"/>
      <c r="B1005" s="440"/>
      <c r="C1005" s="441"/>
      <c r="D1005" s="439"/>
      <c r="E1005" s="439"/>
      <c r="F1005" s="439"/>
      <c r="G1005" s="442"/>
      <c r="H1005" s="439"/>
      <c r="I1005" s="439"/>
      <c r="J1005" s="439"/>
      <c r="K1005" s="439"/>
      <c r="L1005" s="439"/>
      <c r="M1005" s="439"/>
      <c r="N1005" s="439"/>
      <c r="O1005" s="439"/>
      <c r="P1005" s="439"/>
      <c r="AM1005" s="438"/>
      <c r="AN1005" s="438"/>
      <c r="AO1005" s="438"/>
      <c r="AP1005" s="438"/>
    </row>
    <row r="1006" spans="1:42" x14ac:dyDescent="0.15">
      <c r="A1006" s="439"/>
      <c r="B1006" s="440"/>
      <c r="C1006" s="441"/>
      <c r="D1006" s="439"/>
      <c r="E1006" s="439"/>
      <c r="F1006" s="439"/>
      <c r="G1006" s="442"/>
      <c r="H1006" s="439"/>
      <c r="I1006" s="439"/>
      <c r="J1006" s="439"/>
      <c r="K1006" s="439"/>
      <c r="L1006" s="439"/>
      <c r="M1006" s="439"/>
      <c r="N1006" s="439"/>
      <c r="O1006" s="439"/>
      <c r="P1006" s="439"/>
      <c r="AM1006" s="438"/>
      <c r="AN1006" s="438"/>
      <c r="AO1006" s="438"/>
      <c r="AP1006" s="438"/>
    </row>
    <row r="1007" spans="1:42" x14ac:dyDescent="0.15">
      <c r="A1007" s="439"/>
      <c r="B1007" s="440"/>
      <c r="C1007" s="441"/>
      <c r="D1007" s="439"/>
      <c r="E1007" s="439"/>
      <c r="F1007" s="439"/>
      <c r="G1007" s="442"/>
      <c r="H1007" s="439"/>
      <c r="I1007" s="439"/>
      <c r="J1007" s="439"/>
      <c r="K1007" s="439"/>
      <c r="L1007" s="439"/>
      <c r="M1007" s="439"/>
      <c r="N1007" s="439"/>
      <c r="O1007" s="439"/>
      <c r="P1007" s="439"/>
      <c r="AM1007" s="438"/>
      <c r="AN1007" s="438"/>
      <c r="AO1007" s="438"/>
      <c r="AP1007" s="438"/>
    </row>
    <row r="1008" spans="1:42" x14ac:dyDescent="0.15">
      <c r="A1008" s="439"/>
      <c r="B1008" s="440"/>
      <c r="C1008" s="441"/>
      <c r="D1008" s="439"/>
      <c r="E1008" s="439"/>
      <c r="F1008" s="439"/>
      <c r="G1008" s="442"/>
      <c r="H1008" s="439"/>
      <c r="I1008" s="439"/>
      <c r="J1008" s="439"/>
      <c r="K1008" s="439"/>
      <c r="L1008" s="439"/>
      <c r="M1008" s="439"/>
      <c r="N1008" s="439"/>
      <c r="O1008" s="439"/>
      <c r="P1008" s="439"/>
      <c r="AM1008" s="438"/>
      <c r="AN1008" s="438"/>
      <c r="AO1008" s="438"/>
      <c r="AP1008" s="438"/>
    </row>
    <row r="1009" spans="1:42" x14ac:dyDescent="0.15">
      <c r="A1009" s="439"/>
      <c r="B1009" s="440"/>
      <c r="C1009" s="441"/>
      <c r="D1009" s="439"/>
      <c r="E1009" s="439"/>
      <c r="F1009" s="439"/>
      <c r="G1009" s="442"/>
      <c r="H1009" s="439"/>
      <c r="I1009" s="439"/>
      <c r="J1009" s="439"/>
      <c r="K1009" s="439"/>
      <c r="L1009" s="439"/>
      <c r="M1009" s="439"/>
      <c r="N1009" s="439"/>
      <c r="O1009" s="439"/>
      <c r="P1009" s="439"/>
      <c r="AM1009" s="438"/>
      <c r="AN1009" s="438"/>
      <c r="AO1009" s="438"/>
      <c r="AP1009" s="438"/>
    </row>
    <row r="1010" spans="1:42" x14ac:dyDescent="0.15">
      <c r="A1010" s="439"/>
      <c r="B1010" s="440"/>
      <c r="C1010" s="441"/>
      <c r="D1010" s="439"/>
      <c r="E1010" s="439"/>
      <c r="F1010" s="439"/>
      <c r="G1010" s="442"/>
      <c r="H1010" s="439"/>
      <c r="I1010" s="439"/>
      <c r="J1010" s="439"/>
      <c r="K1010" s="439"/>
      <c r="L1010" s="439"/>
      <c r="M1010" s="439"/>
      <c r="N1010" s="439"/>
      <c r="O1010" s="439"/>
      <c r="P1010" s="439"/>
      <c r="AM1010" s="438"/>
      <c r="AN1010" s="438"/>
      <c r="AO1010" s="438"/>
      <c r="AP1010" s="438"/>
    </row>
    <row r="1011" spans="1:42" x14ac:dyDescent="0.15">
      <c r="A1011" s="439"/>
      <c r="B1011" s="440"/>
      <c r="C1011" s="441"/>
      <c r="D1011" s="439"/>
      <c r="E1011" s="439"/>
      <c r="F1011" s="439"/>
      <c r="G1011" s="442"/>
      <c r="H1011" s="439"/>
      <c r="I1011" s="439"/>
      <c r="J1011" s="439"/>
      <c r="K1011" s="439"/>
      <c r="L1011" s="439"/>
      <c r="M1011" s="439"/>
      <c r="N1011" s="439"/>
      <c r="O1011" s="439"/>
      <c r="P1011" s="439"/>
      <c r="AM1011" s="438"/>
      <c r="AN1011" s="438"/>
      <c r="AO1011" s="438"/>
      <c r="AP1011" s="438"/>
    </row>
    <row r="1012" spans="1:42" x14ac:dyDescent="0.15">
      <c r="A1012" s="439"/>
      <c r="B1012" s="440"/>
      <c r="C1012" s="441"/>
      <c r="D1012" s="439"/>
      <c r="E1012" s="439"/>
      <c r="F1012" s="439"/>
      <c r="G1012" s="442"/>
      <c r="H1012" s="439"/>
      <c r="I1012" s="439"/>
      <c r="J1012" s="439"/>
      <c r="K1012" s="439"/>
      <c r="L1012" s="439"/>
      <c r="M1012" s="439"/>
      <c r="N1012" s="439"/>
      <c r="O1012" s="439"/>
      <c r="P1012" s="439"/>
      <c r="AM1012" s="438"/>
      <c r="AN1012" s="438"/>
      <c r="AO1012" s="438"/>
      <c r="AP1012" s="438"/>
    </row>
    <row r="1013" spans="1:42" x14ac:dyDescent="0.15">
      <c r="A1013" s="439"/>
      <c r="B1013" s="440"/>
      <c r="C1013" s="441"/>
      <c r="D1013" s="439"/>
      <c r="E1013" s="439"/>
      <c r="F1013" s="439"/>
      <c r="G1013" s="442"/>
      <c r="H1013" s="439"/>
      <c r="I1013" s="439"/>
      <c r="J1013" s="439"/>
      <c r="K1013" s="439"/>
      <c r="L1013" s="439"/>
      <c r="M1013" s="439"/>
      <c r="N1013" s="439"/>
      <c r="O1013" s="439"/>
      <c r="P1013" s="439"/>
      <c r="AM1013" s="438"/>
      <c r="AN1013" s="438"/>
      <c r="AO1013" s="438"/>
      <c r="AP1013" s="438"/>
    </row>
    <row r="1014" spans="1:42" x14ac:dyDescent="0.15">
      <c r="A1014" s="439"/>
      <c r="B1014" s="440"/>
      <c r="C1014" s="441"/>
      <c r="D1014" s="439"/>
      <c r="E1014" s="439"/>
      <c r="F1014" s="439"/>
      <c r="G1014" s="442"/>
      <c r="H1014" s="439"/>
      <c r="I1014" s="439"/>
      <c r="J1014" s="439"/>
      <c r="K1014" s="439"/>
      <c r="L1014" s="439"/>
      <c r="M1014" s="439"/>
      <c r="N1014" s="439"/>
      <c r="O1014" s="439"/>
      <c r="P1014" s="439"/>
      <c r="AM1014" s="438"/>
      <c r="AN1014" s="438"/>
      <c r="AO1014" s="438"/>
      <c r="AP1014" s="438"/>
    </row>
    <row r="1015" spans="1:42" x14ac:dyDescent="0.15">
      <c r="A1015" s="439"/>
      <c r="B1015" s="440"/>
      <c r="C1015" s="441"/>
      <c r="D1015" s="439"/>
      <c r="E1015" s="439"/>
      <c r="F1015" s="439"/>
      <c r="G1015" s="442"/>
      <c r="H1015" s="439"/>
      <c r="I1015" s="439"/>
      <c r="J1015" s="439"/>
      <c r="K1015" s="439"/>
      <c r="L1015" s="439"/>
      <c r="M1015" s="439"/>
      <c r="N1015" s="439"/>
      <c r="O1015" s="439"/>
      <c r="P1015" s="439"/>
      <c r="AM1015" s="438"/>
      <c r="AN1015" s="438"/>
      <c r="AO1015" s="438"/>
      <c r="AP1015" s="438"/>
    </row>
    <row r="1016" spans="1:42" x14ac:dyDescent="0.15">
      <c r="A1016" s="439"/>
      <c r="B1016" s="440"/>
      <c r="C1016" s="441"/>
      <c r="D1016" s="439"/>
      <c r="E1016" s="439"/>
      <c r="F1016" s="439"/>
      <c r="G1016" s="442"/>
      <c r="H1016" s="439"/>
      <c r="I1016" s="439"/>
      <c r="J1016" s="439"/>
      <c r="K1016" s="439"/>
      <c r="L1016" s="439"/>
      <c r="M1016" s="439"/>
      <c r="N1016" s="439"/>
      <c r="O1016" s="439"/>
      <c r="P1016" s="439"/>
      <c r="AM1016" s="438"/>
      <c r="AN1016" s="438"/>
      <c r="AO1016" s="438"/>
      <c r="AP1016" s="438"/>
    </row>
    <row r="1017" spans="1:42" x14ac:dyDescent="0.15">
      <c r="A1017" s="439"/>
      <c r="B1017" s="440"/>
      <c r="C1017" s="441"/>
      <c r="D1017" s="439"/>
      <c r="E1017" s="439"/>
      <c r="F1017" s="439"/>
      <c r="G1017" s="442"/>
      <c r="H1017" s="439"/>
      <c r="I1017" s="439"/>
      <c r="J1017" s="439"/>
      <c r="K1017" s="439"/>
      <c r="L1017" s="439"/>
      <c r="M1017" s="439"/>
      <c r="N1017" s="439"/>
      <c r="O1017" s="439"/>
      <c r="P1017" s="439"/>
      <c r="AM1017" s="438"/>
      <c r="AN1017" s="438"/>
      <c r="AO1017" s="438"/>
      <c r="AP1017" s="438"/>
    </row>
    <row r="1018" spans="1:42" x14ac:dyDescent="0.15">
      <c r="A1018" s="439"/>
      <c r="B1018" s="440"/>
      <c r="C1018" s="441"/>
      <c r="D1018" s="439"/>
      <c r="E1018" s="439"/>
      <c r="F1018" s="439"/>
      <c r="G1018" s="442"/>
      <c r="H1018" s="439"/>
      <c r="I1018" s="439"/>
      <c r="J1018" s="439"/>
      <c r="K1018" s="439"/>
      <c r="L1018" s="439"/>
      <c r="M1018" s="439"/>
      <c r="N1018" s="439"/>
      <c r="O1018" s="439"/>
      <c r="P1018" s="439"/>
      <c r="AM1018" s="438"/>
      <c r="AN1018" s="438"/>
      <c r="AO1018" s="438"/>
      <c r="AP1018" s="438"/>
    </row>
    <row r="1019" spans="1:42" x14ac:dyDescent="0.15">
      <c r="A1019" s="439"/>
      <c r="B1019" s="440"/>
      <c r="C1019" s="441"/>
      <c r="D1019" s="439"/>
      <c r="E1019" s="439"/>
      <c r="F1019" s="439"/>
      <c r="G1019" s="442"/>
      <c r="H1019" s="439"/>
      <c r="I1019" s="439"/>
      <c r="J1019" s="439"/>
      <c r="K1019" s="439"/>
      <c r="L1019" s="439"/>
      <c r="M1019" s="439"/>
      <c r="N1019" s="439"/>
      <c r="O1019" s="439"/>
      <c r="P1019" s="439"/>
      <c r="AM1019" s="438"/>
      <c r="AN1019" s="438"/>
      <c r="AO1019" s="438"/>
      <c r="AP1019" s="438"/>
    </row>
    <row r="1020" spans="1:42" x14ac:dyDescent="0.15">
      <c r="A1020" s="439"/>
      <c r="B1020" s="440"/>
      <c r="C1020" s="441"/>
      <c r="D1020" s="439"/>
      <c r="E1020" s="439"/>
      <c r="F1020" s="439"/>
      <c r="G1020" s="442"/>
      <c r="H1020" s="439"/>
      <c r="I1020" s="439"/>
      <c r="J1020" s="439"/>
      <c r="K1020" s="439"/>
      <c r="L1020" s="439"/>
      <c r="M1020" s="439"/>
      <c r="N1020" s="439"/>
      <c r="O1020" s="439"/>
      <c r="P1020" s="439"/>
      <c r="AM1020" s="438"/>
      <c r="AN1020" s="438"/>
      <c r="AO1020" s="438"/>
      <c r="AP1020" s="438"/>
    </row>
    <row r="1021" spans="1:42" x14ac:dyDescent="0.15">
      <c r="A1021" s="439"/>
      <c r="B1021" s="440"/>
      <c r="C1021" s="441"/>
      <c r="D1021" s="439"/>
      <c r="E1021" s="439"/>
      <c r="F1021" s="439"/>
      <c r="G1021" s="442"/>
      <c r="H1021" s="439"/>
      <c r="I1021" s="439"/>
      <c r="J1021" s="439"/>
      <c r="K1021" s="439"/>
      <c r="L1021" s="439"/>
      <c r="M1021" s="439"/>
      <c r="N1021" s="439"/>
      <c r="O1021" s="439"/>
      <c r="P1021" s="439"/>
      <c r="AM1021" s="438"/>
      <c r="AN1021" s="438"/>
      <c r="AO1021" s="438"/>
      <c r="AP1021" s="438"/>
    </row>
    <row r="1022" spans="1:42" x14ac:dyDescent="0.15">
      <c r="A1022" s="439"/>
      <c r="B1022" s="440"/>
      <c r="C1022" s="441"/>
      <c r="D1022" s="439"/>
      <c r="E1022" s="439"/>
      <c r="F1022" s="439"/>
      <c r="G1022" s="442"/>
      <c r="H1022" s="439"/>
      <c r="I1022" s="439"/>
      <c r="J1022" s="439"/>
      <c r="K1022" s="439"/>
      <c r="L1022" s="439"/>
      <c r="M1022" s="439"/>
      <c r="N1022" s="439"/>
      <c r="O1022" s="439"/>
      <c r="P1022" s="439"/>
      <c r="AM1022" s="438"/>
      <c r="AN1022" s="438"/>
      <c r="AO1022" s="438"/>
      <c r="AP1022" s="438"/>
    </row>
    <row r="1023" spans="1:42" x14ac:dyDescent="0.15">
      <c r="A1023" s="439"/>
      <c r="B1023" s="440"/>
      <c r="C1023" s="441"/>
      <c r="D1023" s="439"/>
      <c r="E1023" s="439"/>
      <c r="F1023" s="439"/>
      <c r="G1023" s="442"/>
      <c r="H1023" s="439"/>
      <c r="I1023" s="439"/>
      <c r="J1023" s="439"/>
      <c r="K1023" s="439"/>
      <c r="L1023" s="439"/>
      <c r="M1023" s="439"/>
      <c r="N1023" s="439"/>
      <c r="O1023" s="439"/>
      <c r="P1023" s="439"/>
      <c r="AM1023" s="438"/>
      <c r="AN1023" s="438"/>
      <c r="AO1023" s="438"/>
      <c r="AP1023" s="438"/>
    </row>
    <row r="1024" spans="1:42" x14ac:dyDescent="0.15">
      <c r="A1024" s="439"/>
      <c r="B1024" s="440"/>
      <c r="C1024" s="441"/>
      <c r="D1024" s="439"/>
      <c r="E1024" s="439"/>
      <c r="F1024" s="439"/>
      <c r="G1024" s="442"/>
      <c r="H1024" s="439"/>
      <c r="I1024" s="439"/>
      <c r="J1024" s="439"/>
      <c r="K1024" s="439"/>
      <c r="L1024" s="439"/>
      <c r="M1024" s="439"/>
      <c r="N1024" s="439"/>
      <c r="O1024" s="439"/>
      <c r="P1024" s="439"/>
      <c r="AM1024" s="438"/>
      <c r="AN1024" s="438"/>
      <c r="AO1024" s="438"/>
      <c r="AP1024" s="438"/>
    </row>
    <row r="1025" spans="1:42" x14ac:dyDescent="0.15">
      <c r="A1025" s="439"/>
      <c r="B1025" s="440"/>
      <c r="C1025" s="441"/>
      <c r="D1025" s="439"/>
      <c r="E1025" s="439"/>
      <c r="F1025" s="439"/>
      <c r="G1025" s="442"/>
      <c r="H1025" s="439"/>
      <c r="I1025" s="439"/>
      <c r="J1025" s="439"/>
      <c r="K1025" s="439"/>
      <c r="L1025" s="439"/>
      <c r="M1025" s="439"/>
      <c r="N1025" s="439"/>
      <c r="O1025" s="439"/>
      <c r="P1025" s="439"/>
      <c r="AM1025" s="438"/>
      <c r="AN1025" s="438"/>
      <c r="AO1025" s="438"/>
      <c r="AP1025" s="438"/>
    </row>
    <row r="1026" spans="1:42" x14ac:dyDescent="0.15">
      <c r="A1026" s="439"/>
      <c r="B1026" s="440"/>
      <c r="C1026" s="441"/>
      <c r="D1026" s="439"/>
      <c r="E1026" s="439"/>
      <c r="F1026" s="439"/>
      <c r="G1026" s="442"/>
      <c r="H1026" s="439"/>
      <c r="I1026" s="439"/>
      <c r="J1026" s="439"/>
      <c r="K1026" s="439"/>
      <c r="L1026" s="439"/>
      <c r="M1026" s="439"/>
      <c r="N1026" s="439"/>
      <c r="O1026" s="439"/>
      <c r="P1026" s="439"/>
      <c r="AM1026" s="438"/>
      <c r="AN1026" s="438"/>
      <c r="AO1026" s="438"/>
      <c r="AP1026" s="438"/>
    </row>
    <row r="1027" spans="1:42" x14ac:dyDescent="0.15">
      <c r="A1027" s="439"/>
      <c r="B1027" s="440"/>
      <c r="C1027" s="441"/>
      <c r="D1027" s="439"/>
      <c r="E1027" s="439"/>
      <c r="F1027" s="439"/>
      <c r="G1027" s="442"/>
      <c r="H1027" s="439"/>
      <c r="I1027" s="439"/>
      <c r="J1027" s="439"/>
      <c r="K1027" s="439"/>
      <c r="L1027" s="439"/>
      <c r="M1027" s="439"/>
      <c r="N1027" s="439"/>
      <c r="O1027" s="439"/>
      <c r="P1027" s="439"/>
      <c r="AM1027" s="438"/>
      <c r="AN1027" s="438"/>
      <c r="AO1027" s="438"/>
      <c r="AP1027" s="438"/>
    </row>
    <row r="1028" spans="1:42" x14ac:dyDescent="0.15">
      <c r="A1028" s="439"/>
      <c r="B1028" s="440"/>
      <c r="C1028" s="441"/>
      <c r="D1028" s="439"/>
      <c r="E1028" s="439"/>
      <c r="F1028" s="439"/>
      <c r="G1028" s="442"/>
      <c r="H1028" s="439"/>
      <c r="I1028" s="439"/>
      <c r="J1028" s="439"/>
      <c r="K1028" s="439"/>
      <c r="L1028" s="439"/>
      <c r="M1028" s="439"/>
      <c r="N1028" s="439"/>
      <c r="O1028" s="439"/>
      <c r="P1028" s="439"/>
      <c r="AM1028" s="438"/>
      <c r="AN1028" s="438"/>
      <c r="AO1028" s="438"/>
      <c r="AP1028" s="438"/>
    </row>
    <row r="1029" spans="1:42" x14ac:dyDescent="0.15">
      <c r="A1029" s="439"/>
      <c r="B1029" s="440"/>
      <c r="C1029" s="441"/>
      <c r="D1029" s="439"/>
      <c r="E1029" s="439"/>
      <c r="F1029" s="439"/>
      <c r="G1029" s="442"/>
      <c r="H1029" s="439"/>
      <c r="I1029" s="439"/>
      <c r="J1029" s="439"/>
      <c r="K1029" s="439"/>
      <c r="L1029" s="439"/>
      <c r="M1029" s="439"/>
      <c r="N1029" s="439"/>
      <c r="O1029" s="439"/>
      <c r="P1029" s="439"/>
      <c r="AM1029" s="438"/>
      <c r="AN1029" s="438"/>
      <c r="AO1029" s="438"/>
      <c r="AP1029" s="438"/>
    </row>
    <row r="1030" spans="1:42" x14ac:dyDescent="0.15">
      <c r="A1030" s="439"/>
      <c r="B1030" s="440"/>
      <c r="C1030" s="441"/>
      <c r="D1030" s="439"/>
      <c r="E1030" s="439"/>
      <c r="F1030" s="439"/>
      <c r="G1030" s="442"/>
      <c r="H1030" s="439"/>
      <c r="I1030" s="439"/>
      <c r="J1030" s="439"/>
      <c r="K1030" s="439"/>
      <c r="L1030" s="439"/>
      <c r="M1030" s="439"/>
      <c r="N1030" s="439"/>
      <c r="O1030" s="439"/>
      <c r="P1030" s="439"/>
      <c r="AM1030" s="438"/>
      <c r="AN1030" s="438"/>
      <c r="AO1030" s="438"/>
      <c r="AP1030" s="438"/>
    </row>
    <row r="1031" spans="1:42" x14ac:dyDescent="0.15">
      <c r="A1031" s="439"/>
      <c r="B1031" s="440"/>
      <c r="C1031" s="441"/>
      <c r="D1031" s="439"/>
      <c r="E1031" s="439"/>
      <c r="F1031" s="439"/>
      <c r="G1031" s="442"/>
      <c r="H1031" s="439"/>
      <c r="I1031" s="439"/>
      <c r="J1031" s="439"/>
      <c r="K1031" s="439"/>
      <c r="L1031" s="439"/>
      <c r="M1031" s="439"/>
      <c r="N1031" s="439"/>
      <c r="O1031" s="439"/>
      <c r="P1031" s="439"/>
      <c r="AM1031" s="438"/>
      <c r="AN1031" s="438"/>
      <c r="AO1031" s="438"/>
      <c r="AP1031" s="438"/>
    </row>
    <row r="1032" spans="1:42" x14ac:dyDescent="0.15">
      <c r="A1032" s="439"/>
      <c r="B1032" s="440"/>
      <c r="C1032" s="441"/>
      <c r="D1032" s="439"/>
      <c r="E1032" s="439"/>
      <c r="F1032" s="439"/>
      <c r="G1032" s="442"/>
      <c r="H1032" s="439"/>
      <c r="I1032" s="439"/>
      <c r="J1032" s="439"/>
      <c r="K1032" s="439"/>
      <c r="L1032" s="439"/>
      <c r="M1032" s="439"/>
      <c r="N1032" s="439"/>
      <c r="O1032" s="439"/>
      <c r="P1032" s="439"/>
      <c r="AM1032" s="438"/>
      <c r="AN1032" s="438"/>
      <c r="AO1032" s="438"/>
      <c r="AP1032" s="438"/>
    </row>
    <row r="1033" spans="1:42" x14ac:dyDescent="0.15">
      <c r="A1033" s="439"/>
      <c r="B1033" s="440"/>
      <c r="C1033" s="441"/>
      <c r="D1033" s="439"/>
      <c r="E1033" s="439"/>
      <c r="F1033" s="439"/>
      <c r="G1033" s="442"/>
      <c r="H1033" s="439"/>
      <c r="I1033" s="439"/>
      <c r="J1033" s="439"/>
      <c r="K1033" s="439"/>
      <c r="L1033" s="439"/>
      <c r="M1033" s="439"/>
      <c r="N1033" s="439"/>
      <c r="O1033" s="439"/>
      <c r="P1033" s="439"/>
      <c r="AM1033" s="438"/>
      <c r="AN1033" s="438"/>
      <c r="AO1033" s="438"/>
      <c r="AP1033" s="438"/>
    </row>
    <row r="1034" spans="1:42" x14ac:dyDescent="0.15">
      <c r="A1034" s="439"/>
      <c r="B1034" s="440"/>
      <c r="C1034" s="441"/>
      <c r="D1034" s="439"/>
      <c r="E1034" s="439"/>
      <c r="F1034" s="439"/>
      <c r="G1034" s="442"/>
      <c r="H1034" s="439"/>
      <c r="I1034" s="439"/>
      <c r="J1034" s="439"/>
      <c r="K1034" s="439"/>
      <c r="L1034" s="439"/>
      <c r="M1034" s="439"/>
      <c r="N1034" s="439"/>
      <c r="O1034" s="439"/>
      <c r="P1034" s="439"/>
      <c r="AM1034" s="438"/>
      <c r="AN1034" s="438"/>
      <c r="AO1034" s="438"/>
      <c r="AP1034" s="438"/>
    </row>
    <row r="1035" spans="1:42" x14ac:dyDescent="0.15">
      <c r="A1035" s="439"/>
      <c r="B1035" s="440"/>
      <c r="C1035" s="441"/>
      <c r="D1035" s="439"/>
      <c r="E1035" s="439"/>
      <c r="F1035" s="439"/>
      <c r="G1035" s="442"/>
      <c r="H1035" s="439"/>
      <c r="I1035" s="439"/>
      <c r="J1035" s="439"/>
      <c r="K1035" s="439"/>
      <c r="L1035" s="439"/>
      <c r="M1035" s="439"/>
      <c r="N1035" s="439"/>
      <c r="O1035" s="439"/>
      <c r="P1035" s="439"/>
      <c r="AM1035" s="438"/>
      <c r="AN1035" s="438"/>
      <c r="AO1035" s="438"/>
      <c r="AP1035" s="438"/>
    </row>
    <row r="1036" spans="1:42" x14ac:dyDescent="0.15">
      <c r="A1036" s="439"/>
      <c r="B1036" s="440"/>
      <c r="C1036" s="441"/>
      <c r="D1036" s="439"/>
      <c r="E1036" s="439"/>
      <c r="F1036" s="439"/>
      <c r="G1036" s="442"/>
      <c r="H1036" s="439"/>
      <c r="I1036" s="439"/>
      <c r="J1036" s="439"/>
      <c r="K1036" s="439"/>
      <c r="L1036" s="439"/>
      <c r="M1036" s="439"/>
      <c r="N1036" s="439"/>
      <c r="O1036" s="439"/>
      <c r="P1036" s="439"/>
      <c r="AM1036" s="438"/>
      <c r="AN1036" s="438"/>
      <c r="AO1036" s="438"/>
      <c r="AP1036" s="438"/>
    </row>
    <row r="1037" spans="1:42" x14ac:dyDescent="0.15">
      <c r="A1037" s="439"/>
      <c r="B1037" s="440"/>
      <c r="C1037" s="441"/>
      <c r="D1037" s="439"/>
      <c r="E1037" s="439"/>
      <c r="F1037" s="439"/>
      <c r="G1037" s="442"/>
      <c r="H1037" s="439"/>
      <c r="I1037" s="439"/>
      <c r="J1037" s="439"/>
      <c r="K1037" s="439"/>
      <c r="L1037" s="439"/>
      <c r="M1037" s="439"/>
      <c r="N1037" s="439"/>
      <c r="O1037" s="439"/>
      <c r="P1037" s="439"/>
      <c r="AM1037" s="438"/>
      <c r="AN1037" s="438"/>
      <c r="AO1037" s="438"/>
      <c r="AP1037" s="438"/>
    </row>
    <row r="1038" spans="1:42" x14ac:dyDescent="0.15">
      <c r="A1038" s="439"/>
      <c r="B1038" s="440"/>
      <c r="C1038" s="441"/>
      <c r="D1038" s="439"/>
      <c r="E1038" s="439"/>
      <c r="F1038" s="439"/>
      <c r="G1038" s="442"/>
      <c r="H1038" s="439"/>
      <c r="I1038" s="439"/>
      <c r="J1038" s="439"/>
      <c r="K1038" s="439"/>
      <c r="L1038" s="439"/>
      <c r="M1038" s="439"/>
      <c r="N1038" s="439"/>
      <c r="O1038" s="439"/>
      <c r="P1038" s="439"/>
      <c r="AM1038" s="438"/>
      <c r="AN1038" s="438"/>
      <c r="AO1038" s="438"/>
      <c r="AP1038" s="438"/>
    </row>
    <row r="1039" spans="1:42" x14ac:dyDescent="0.15">
      <c r="A1039" s="439"/>
      <c r="B1039" s="440"/>
      <c r="C1039" s="441"/>
      <c r="D1039" s="439"/>
      <c r="E1039" s="439"/>
      <c r="F1039" s="439"/>
      <c r="G1039" s="442"/>
      <c r="H1039" s="439"/>
      <c r="I1039" s="439"/>
      <c r="J1039" s="439"/>
      <c r="K1039" s="439"/>
      <c r="L1039" s="439"/>
      <c r="M1039" s="439"/>
      <c r="N1039" s="439"/>
      <c r="O1039" s="439"/>
      <c r="P1039" s="439"/>
      <c r="AM1039" s="438"/>
      <c r="AN1039" s="438"/>
      <c r="AO1039" s="438"/>
      <c r="AP1039" s="438"/>
    </row>
    <row r="1040" spans="1:42" x14ac:dyDescent="0.15">
      <c r="A1040" s="439"/>
      <c r="B1040" s="440"/>
      <c r="C1040" s="441"/>
      <c r="D1040" s="439"/>
      <c r="E1040" s="439"/>
      <c r="F1040" s="439"/>
      <c r="G1040" s="442"/>
      <c r="H1040" s="439"/>
      <c r="I1040" s="439"/>
      <c r="J1040" s="439"/>
      <c r="K1040" s="439"/>
      <c r="L1040" s="439"/>
      <c r="M1040" s="439"/>
      <c r="N1040" s="439"/>
      <c r="O1040" s="439"/>
      <c r="P1040" s="439"/>
      <c r="AM1040" s="438"/>
      <c r="AN1040" s="438"/>
      <c r="AO1040" s="438"/>
      <c r="AP1040" s="438"/>
    </row>
    <row r="1041" spans="1:42" x14ac:dyDescent="0.15">
      <c r="A1041" s="439"/>
      <c r="B1041" s="440"/>
      <c r="C1041" s="441"/>
      <c r="D1041" s="439"/>
      <c r="E1041" s="439"/>
      <c r="F1041" s="439"/>
      <c r="G1041" s="442"/>
      <c r="H1041" s="439"/>
      <c r="I1041" s="439"/>
      <c r="J1041" s="439"/>
      <c r="K1041" s="439"/>
      <c r="L1041" s="439"/>
      <c r="M1041" s="439"/>
      <c r="N1041" s="439"/>
      <c r="O1041" s="439"/>
      <c r="P1041" s="439"/>
      <c r="AM1041" s="438"/>
      <c r="AN1041" s="438"/>
      <c r="AO1041" s="438"/>
      <c r="AP1041" s="438"/>
    </row>
    <row r="1042" spans="1:42" x14ac:dyDescent="0.15">
      <c r="A1042" s="439"/>
      <c r="B1042" s="440"/>
      <c r="C1042" s="441"/>
      <c r="D1042" s="439"/>
      <c r="E1042" s="439"/>
      <c r="F1042" s="439"/>
      <c r="G1042" s="442"/>
      <c r="H1042" s="439"/>
      <c r="I1042" s="439"/>
      <c r="J1042" s="439"/>
      <c r="K1042" s="439"/>
      <c r="L1042" s="439"/>
      <c r="M1042" s="439"/>
      <c r="N1042" s="439"/>
      <c r="O1042" s="439"/>
      <c r="P1042" s="439"/>
      <c r="AM1042" s="438"/>
      <c r="AN1042" s="438"/>
      <c r="AO1042" s="438"/>
      <c r="AP1042" s="438"/>
    </row>
    <row r="1043" spans="1:42" x14ac:dyDescent="0.15">
      <c r="A1043" s="439"/>
      <c r="B1043" s="440"/>
      <c r="C1043" s="441"/>
      <c r="D1043" s="439"/>
      <c r="E1043" s="439"/>
      <c r="F1043" s="439"/>
      <c r="G1043" s="442"/>
      <c r="H1043" s="439"/>
      <c r="I1043" s="439"/>
      <c r="J1043" s="439"/>
      <c r="K1043" s="439"/>
      <c r="L1043" s="439"/>
      <c r="M1043" s="439"/>
      <c r="N1043" s="439"/>
      <c r="O1043" s="439"/>
      <c r="P1043" s="439"/>
      <c r="AM1043" s="438"/>
      <c r="AN1043" s="438"/>
      <c r="AO1043" s="438"/>
      <c r="AP1043" s="438"/>
    </row>
    <row r="1044" spans="1:42" x14ac:dyDescent="0.15">
      <c r="A1044" s="439"/>
      <c r="B1044" s="440"/>
      <c r="C1044" s="441"/>
      <c r="D1044" s="439"/>
      <c r="E1044" s="439"/>
      <c r="F1044" s="439"/>
      <c r="G1044" s="442"/>
      <c r="H1044" s="439"/>
      <c r="I1044" s="439"/>
      <c r="J1044" s="439"/>
      <c r="K1044" s="439"/>
      <c r="L1044" s="439"/>
      <c r="M1044" s="439"/>
      <c r="N1044" s="439"/>
      <c r="O1044" s="439"/>
      <c r="P1044" s="439"/>
      <c r="AM1044" s="438"/>
      <c r="AN1044" s="438"/>
      <c r="AO1044" s="438"/>
      <c r="AP1044" s="438"/>
    </row>
    <row r="1045" spans="1:42" x14ac:dyDescent="0.15">
      <c r="A1045" s="439"/>
      <c r="B1045" s="440"/>
      <c r="C1045" s="441"/>
      <c r="D1045" s="439"/>
      <c r="E1045" s="439"/>
      <c r="F1045" s="439"/>
      <c r="G1045" s="442"/>
      <c r="H1045" s="439"/>
      <c r="I1045" s="439"/>
      <c r="J1045" s="439"/>
      <c r="K1045" s="439"/>
      <c r="L1045" s="439"/>
      <c r="M1045" s="439"/>
      <c r="N1045" s="439"/>
      <c r="O1045" s="439"/>
      <c r="P1045" s="439"/>
      <c r="AM1045" s="438"/>
      <c r="AN1045" s="438"/>
      <c r="AO1045" s="438"/>
      <c r="AP1045" s="438"/>
    </row>
    <row r="1046" spans="1:42" x14ac:dyDescent="0.15">
      <c r="A1046" s="439"/>
      <c r="B1046" s="440"/>
      <c r="C1046" s="441"/>
      <c r="D1046" s="439"/>
      <c r="E1046" s="439"/>
      <c r="F1046" s="439"/>
      <c r="G1046" s="442"/>
      <c r="H1046" s="439"/>
      <c r="I1046" s="439"/>
      <c r="J1046" s="439"/>
      <c r="K1046" s="439"/>
      <c r="L1046" s="439"/>
      <c r="M1046" s="439"/>
      <c r="N1046" s="439"/>
      <c r="O1046" s="439"/>
      <c r="P1046" s="439"/>
      <c r="AM1046" s="438"/>
      <c r="AN1046" s="438"/>
      <c r="AO1046" s="438"/>
      <c r="AP1046" s="438"/>
    </row>
    <row r="1047" spans="1:42" x14ac:dyDescent="0.15">
      <c r="A1047" s="439"/>
      <c r="B1047" s="440"/>
      <c r="C1047" s="441"/>
      <c r="D1047" s="439"/>
      <c r="E1047" s="439"/>
      <c r="F1047" s="439"/>
      <c r="G1047" s="442"/>
      <c r="H1047" s="439"/>
      <c r="I1047" s="439"/>
      <c r="J1047" s="439"/>
      <c r="K1047" s="439"/>
      <c r="L1047" s="439"/>
      <c r="M1047" s="439"/>
      <c r="N1047" s="439"/>
      <c r="O1047" s="439"/>
      <c r="P1047" s="439"/>
      <c r="AM1047" s="438"/>
      <c r="AN1047" s="438"/>
      <c r="AO1047" s="438"/>
      <c r="AP1047" s="438"/>
    </row>
    <row r="1048" spans="1:42" x14ac:dyDescent="0.15">
      <c r="A1048" s="439"/>
      <c r="B1048" s="440"/>
      <c r="C1048" s="441"/>
      <c r="D1048" s="439"/>
      <c r="E1048" s="439"/>
      <c r="F1048" s="439"/>
      <c r="G1048" s="442"/>
      <c r="H1048" s="439"/>
      <c r="I1048" s="439"/>
      <c r="J1048" s="439"/>
      <c r="K1048" s="439"/>
      <c r="L1048" s="439"/>
      <c r="M1048" s="439"/>
      <c r="N1048" s="439"/>
      <c r="O1048" s="439"/>
      <c r="P1048" s="439"/>
      <c r="AM1048" s="438"/>
      <c r="AN1048" s="438"/>
      <c r="AO1048" s="438"/>
      <c r="AP1048" s="438"/>
    </row>
    <row r="1049" spans="1:42" x14ac:dyDescent="0.15">
      <c r="A1049" s="439"/>
      <c r="B1049" s="440"/>
      <c r="C1049" s="441"/>
      <c r="D1049" s="439"/>
      <c r="E1049" s="439"/>
      <c r="F1049" s="439"/>
      <c r="G1049" s="442"/>
      <c r="H1049" s="439"/>
      <c r="I1049" s="439"/>
      <c r="J1049" s="439"/>
      <c r="K1049" s="439"/>
      <c r="L1049" s="439"/>
      <c r="M1049" s="439"/>
      <c r="N1049" s="439"/>
      <c r="O1049" s="439"/>
      <c r="P1049" s="439"/>
      <c r="AM1049" s="438"/>
      <c r="AN1049" s="438"/>
      <c r="AO1049" s="438"/>
      <c r="AP1049" s="438"/>
    </row>
    <row r="1050" spans="1:42" x14ac:dyDescent="0.15">
      <c r="A1050" s="439"/>
      <c r="B1050" s="440"/>
      <c r="C1050" s="441"/>
      <c r="D1050" s="439"/>
      <c r="E1050" s="439"/>
      <c r="F1050" s="439"/>
      <c r="G1050" s="442"/>
      <c r="H1050" s="439"/>
      <c r="I1050" s="439"/>
      <c r="J1050" s="439"/>
      <c r="K1050" s="439"/>
      <c r="L1050" s="439"/>
      <c r="M1050" s="439"/>
      <c r="N1050" s="439"/>
      <c r="O1050" s="439"/>
      <c r="P1050" s="439"/>
      <c r="AM1050" s="438"/>
      <c r="AN1050" s="438"/>
      <c r="AO1050" s="438"/>
      <c r="AP1050" s="438"/>
    </row>
    <row r="1051" spans="1:42" x14ac:dyDescent="0.15">
      <c r="A1051" s="439"/>
      <c r="B1051" s="440"/>
      <c r="C1051" s="441"/>
      <c r="D1051" s="439"/>
      <c r="E1051" s="439"/>
      <c r="F1051" s="439"/>
      <c r="G1051" s="442"/>
      <c r="H1051" s="439"/>
      <c r="I1051" s="439"/>
      <c r="J1051" s="439"/>
      <c r="K1051" s="439"/>
      <c r="L1051" s="439"/>
      <c r="M1051" s="439"/>
      <c r="N1051" s="439"/>
      <c r="O1051" s="439"/>
      <c r="P1051" s="439"/>
      <c r="AM1051" s="438"/>
      <c r="AN1051" s="438"/>
      <c r="AO1051" s="438"/>
      <c r="AP1051" s="438"/>
    </row>
    <row r="1052" spans="1:42" x14ac:dyDescent="0.15">
      <c r="A1052" s="439"/>
      <c r="B1052" s="440"/>
      <c r="C1052" s="441"/>
      <c r="D1052" s="439"/>
      <c r="E1052" s="439"/>
      <c r="F1052" s="439"/>
      <c r="G1052" s="442"/>
      <c r="H1052" s="439"/>
      <c r="I1052" s="439"/>
      <c r="J1052" s="439"/>
      <c r="K1052" s="439"/>
      <c r="L1052" s="439"/>
      <c r="M1052" s="439"/>
      <c r="N1052" s="439"/>
      <c r="O1052" s="439"/>
      <c r="P1052" s="439"/>
      <c r="AM1052" s="438"/>
      <c r="AN1052" s="438"/>
      <c r="AO1052" s="438"/>
      <c r="AP1052" s="438"/>
    </row>
    <row r="1053" spans="1:42" x14ac:dyDescent="0.15">
      <c r="A1053" s="439"/>
      <c r="B1053" s="440"/>
      <c r="C1053" s="441"/>
      <c r="D1053" s="439"/>
      <c r="E1053" s="439"/>
      <c r="F1053" s="439"/>
      <c r="G1053" s="442"/>
      <c r="H1053" s="439"/>
      <c r="I1053" s="439"/>
      <c r="J1053" s="439"/>
      <c r="K1053" s="439"/>
      <c r="L1053" s="439"/>
      <c r="M1053" s="439"/>
      <c r="N1053" s="439"/>
      <c r="O1053" s="439"/>
      <c r="P1053" s="439"/>
      <c r="AM1053" s="438"/>
      <c r="AN1053" s="438"/>
      <c r="AO1053" s="438"/>
      <c r="AP1053" s="438"/>
    </row>
    <row r="1054" spans="1:42" x14ac:dyDescent="0.15">
      <c r="A1054" s="439"/>
      <c r="B1054" s="440"/>
      <c r="C1054" s="441"/>
      <c r="D1054" s="439"/>
      <c r="E1054" s="439"/>
      <c r="F1054" s="439"/>
      <c r="G1054" s="442"/>
      <c r="H1054" s="439"/>
      <c r="I1054" s="439"/>
      <c r="J1054" s="439"/>
      <c r="K1054" s="439"/>
      <c r="L1054" s="439"/>
      <c r="M1054" s="439"/>
      <c r="N1054" s="439"/>
      <c r="O1054" s="439"/>
      <c r="P1054" s="439"/>
      <c r="AM1054" s="438"/>
      <c r="AN1054" s="438"/>
      <c r="AO1054" s="438"/>
      <c r="AP1054" s="438"/>
    </row>
    <row r="1055" spans="1:42" x14ac:dyDescent="0.15">
      <c r="A1055" s="439"/>
      <c r="B1055" s="440"/>
      <c r="C1055" s="441"/>
      <c r="D1055" s="439"/>
      <c r="E1055" s="439"/>
      <c r="F1055" s="439"/>
      <c r="G1055" s="442"/>
      <c r="H1055" s="439"/>
      <c r="I1055" s="439"/>
      <c r="J1055" s="439"/>
      <c r="K1055" s="439"/>
      <c r="L1055" s="439"/>
      <c r="M1055" s="439"/>
      <c r="N1055" s="439"/>
      <c r="O1055" s="439"/>
      <c r="P1055" s="439"/>
      <c r="AM1055" s="438"/>
      <c r="AN1055" s="438"/>
      <c r="AO1055" s="438"/>
      <c r="AP1055" s="438"/>
    </row>
    <row r="1056" spans="1:42" x14ac:dyDescent="0.15">
      <c r="A1056" s="439"/>
      <c r="B1056" s="440"/>
      <c r="C1056" s="441"/>
      <c r="D1056" s="439"/>
      <c r="E1056" s="439"/>
      <c r="F1056" s="439"/>
      <c r="G1056" s="442"/>
      <c r="H1056" s="439"/>
      <c r="I1056" s="439"/>
      <c r="J1056" s="439"/>
      <c r="K1056" s="439"/>
      <c r="L1056" s="439"/>
      <c r="M1056" s="439"/>
      <c r="N1056" s="439"/>
      <c r="O1056" s="439"/>
      <c r="P1056" s="439"/>
      <c r="AM1056" s="438"/>
      <c r="AN1056" s="438"/>
      <c r="AO1056" s="438"/>
      <c r="AP1056" s="438"/>
    </row>
    <row r="1057" spans="1:42" x14ac:dyDescent="0.15">
      <c r="A1057" s="439"/>
      <c r="B1057" s="440"/>
      <c r="C1057" s="441"/>
      <c r="D1057" s="439"/>
      <c r="E1057" s="439"/>
      <c r="F1057" s="439"/>
      <c r="G1057" s="442"/>
      <c r="H1057" s="439"/>
      <c r="I1057" s="439"/>
      <c r="J1057" s="439"/>
      <c r="K1057" s="439"/>
      <c r="L1057" s="439"/>
      <c r="M1057" s="439"/>
      <c r="N1057" s="439"/>
      <c r="O1057" s="439"/>
      <c r="P1057" s="439"/>
      <c r="AM1057" s="438"/>
      <c r="AN1057" s="438"/>
      <c r="AO1057" s="438"/>
      <c r="AP1057" s="438"/>
    </row>
    <row r="1058" spans="1:42" x14ac:dyDescent="0.15">
      <c r="A1058" s="439"/>
      <c r="B1058" s="440"/>
      <c r="C1058" s="441"/>
      <c r="D1058" s="439"/>
      <c r="E1058" s="439"/>
      <c r="F1058" s="439"/>
      <c r="G1058" s="442"/>
      <c r="H1058" s="439"/>
      <c r="I1058" s="439"/>
      <c r="J1058" s="439"/>
      <c r="K1058" s="439"/>
      <c r="L1058" s="439"/>
      <c r="M1058" s="439"/>
      <c r="N1058" s="439"/>
      <c r="O1058" s="439"/>
      <c r="P1058" s="439"/>
      <c r="AM1058" s="438"/>
      <c r="AN1058" s="438"/>
      <c r="AO1058" s="438"/>
      <c r="AP1058" s="438"/>
    </row>
    <row r="1059" spans="1:42" x14ac:dyDescent="0.15">
      <c r="A1059" s="439"/>
      <c r="B1059" s="440"/>
      <c r="C1059" s="441"/>
      <c r="D1059" s="439"/>
      <c r="E1059" s="439"/>
      <c r="F1059" s="439"/>
      <c r="G1059" s="442"/>
      <c r="H1059" s="439"/>
      <c r="I1059" s="439"/>
      <c r="J1059" s="439"/>
      <c r="K1059" s="439"/>
      <c r="L1059" s="439"/>
      <c r="M1059" s="439"/>
      <c r="N1059" s="439"/>
      <c r="O1059" s="439"/>
      <c r="P1059" s="439"/>
      <c r="AM1059" s="438"/>
      <c r="AN1059" s="438"/>
      <c r="AO1059" s="438"/>
      <c r="AP1059" s="438"/>
    </row>
    <row r="1060" spans="1:42" x14ac:dyDescent="0.15">
      <c r="A1060" s="439"/>
      <c r="B1060" s="440"/>
      <c r="C1060" s="441"/>
      <c r="D1060" s="439"/>
      <c r="E1060" s="439"/>
      <c r="F1060" s="439"/>
      <c r="G1060" s="442"/>
      <c r="H1060" s="439"/>
      <c r="I1060" s="439"/>
      <c r="J1060" s="439"/>
      <c r="K1060" s="439"/>
      <c r="L1060" s="439"/>
      <c r="M1060" s="439"/>
      <c r="N1060" s="439"/>
      <c r="O1060" s="439"/>
      <c r="P1060" s="439"/>
      <c r="AM1060" s="438"/>
      <c r="AN1060" s="438"/>
      <c r="AO1060" s="438"/>
      <c r="AP1060" s="438"/>
    </row>
    <row r="1061" spans="1:42" x14ac:dyDescent="0.15">
      <c r="A1061" s="439"/>
      <c r="B1061" s="440"/>
      <c r="C1061" s="441"/>
      <c r="D1061" s="439"/>
      <c r="E1061" s="439"/>
      <c r="F1061" s="439"/>
      <c r="G1061" s="442"/>
      <c r="H1061" s="439"/>
      <c r="I1061" s="439"/>
      <c r="J1061" s="439"/>
      <c r="K1061" s="439"/>
      <c r="L1061" s="439"/>
      <c r="M1061" s="439"/>
      <c r="N1061" s="439"/>
      <c r="O1061" s="439"/>
      <c r="P1061" s="439"/>
      <c r="AM1061" s="438"/>
      <c r="AN1061" s="438"/>
      <c r="AO1061" s="438"/>
      <c r="AP1061" s="438"/>
    </row>
    <row r="1062" spans="1:42" x14ac:dyDescent="0.15">
      <c r="A1062" s="439"/>
      <c r="B1062" s="440"/>
      <c r="C1062" s="441"/>
      <c r="D1062" s="439"/>
      <c r="E1062" s="439"/>
      <c r="F1062" s="439"/>
      <c r="G1062" s="442"/>
      <c r="H1062" s="439"/>
      <c r="I1062" s="439"/>
      <c r="J1062" s="439"/>
      <c r="K1062" s="439"/>
      <c r="L1062" s="439"/>
      <c r="M1062" s="439"/>
      <c r="N1062" s="439"/>
      <c r="O1062" s="439"/>
      <c r="P1062" s="439"/>
      <c r="AM1062" s="438"/>
      <c r="AN1062" s="438"/>
      <c r="AO1062" s="438"/>
      <c r="AP1062" s="438"/>
    </row>
    <row r="1063" spans="1:42" x14ac:dyDescent="0.15">
      <c r="A1063" s="439"/>
      <c r="B1063" s="440"/>
      <c r="C1063" s="441"/>
      <c r="D1063" s="439"/>
      <c r="E1063" s="439"/>
      <c r="F1063" s="439"/>
      <c r="G1063" s="442"/>
      <c r="H1063" s="439"/>
      <c r="I1063" s="439"/>
      <c r="J1063" s="439"/>
      <c r="K1063" s="439"/>
      <c r="L1063" s="439"/>
      <c r="M1063" s="439"/>
      <c r="N1063" s="439"/>
      <c r="O1063" s="439"/>
      <c r="P1063" s="439"/>
      <c r="AM1063" s="438"/>
      <c r="AN1063" s="438"/>
      <c r="AO1063" s="438"/>
      <c r="AP1063" s="438"/>
    </row>
    <row r="1064" spans="1:42" x14ac:dyDescent="0.15">
      <c r="A1064" s="439"/>
      <c r="B1064" s="440"/>
      <c r="C1064" s="441"/>
      <c r="D1064" s="439"/>
      <c r="E1064" s="439"/>
      <c r="F1064" s="439"/>
      <c r="G1064" s="442"/>
      <c r="H1064" s="439"/>
      <c r="I1064" s="439"/>
      <c r="J1064" s="439"/>
      <c r="K1064" s="439"/>
      <c r="L1064" s="439"/>
      <c r="M1064" s="439"/>
      <c r="N1064" s="439"/>
      <c r="O1064" s="439"/>
      <c r="P1064" s="439"/>
      <c r="AM1064" s="438"/>
      <c r="AN1064" s="438"/>
      <c r="AO1064" s="438"/>
      <c r="AP1064" s="438"/>
    </row>
    <row r="1065" spans="1:42" x14ac:dyDescent="0.15">
      <c r="A1065" s="439"/>
      <c r="B1065" s="440"/>
      <c r="C1065" s="441"/>
      <c r="D1065" s="439"/>
      <c r="E1065" s="439"/>
      <c r="F1065" s="439"/>
      <c r="G1065" s="442"/>
      <c r="H1065" s="439"/>
      <c r="I1065" s="439"/>
      <c r="J1065" s="439"/>
      <c r="K1065" s="439"/>
      <c r="L1065" s="439"/>
      <c r="M1065" s="439"/>
      <c r="N1065" s="439"/>
      <c r="O1065" s="439"/>
      <c r="P1065" s="439"/>
      <c r="AM1065" s="438"/>
      <c r="AN1065" s="438"/>
      <c r="AO1065" s="438"/>
      <c r="AP1065" s="438"/>
    </row>
    <row r="1066" spans="1:42" x14ac:dyDescent="0.15">
      <c r="A1066" s="439"/>
      <c r="B1066" s="440"/>
      <c r="C1066" s="441"/>
      <c r="D1066" s="439"/>
      <c r="E1066" s="439"/>
      <c r="F1066" s="439"/>
      <c r="G1066" s="442"/>
      <c r="H1066" s="439"/>
      <c r="I1066" s="439"/>
      <c r="J1066" s="439"/>
      <c r="K1066" s="439"/>
      <c r="L1066" s="439"/>
      <c r="M1066" s="439"/>
      <c r="N1066" s="439"/>
      <c r="O1066" s="439"/>
      <c r="P1066" s="439"/>
      <c r="AM1066" s="438"/>
      <c r="AN1066" s="438"/>
      <c r="AO1066" s="438"/>
      <c r="AP1066" s="438"/>
    </row>
    <row r="1067" spans="1:42" x14ac:dyDescent="0.15">
      <c r="A1067" s="439"/>
      <c r="B1067" s="440"/>
      <c r="C1067" s="441"/>
      <c r="D1067" s="439"/>
      <c r="E1067" s="439"/>
      <c r="F1067" s="439"/>
      <c r="G1067" s="442"/>
      <c r="H1067" s="439"/>
      <c r="I1067" s="439"/>
      <c r="J1067" s="439"/>
      <c r="K1067" s="439"/>
      <c r="L1067" s="439"/>
      <c r="M1067" s="439"/>
      <c r="N1067" s="439"/>
      <c r="O1067" s="439"/>
      <c r="P1067" s="439"/>
      <c r="AM1067" s="438"/>
      <c r="AN1067" s="438"/>
      <c r="AO1067" s="438"/>
      <c r="AP1067" s="438"/>
    </row>
    <row r="1068" spans="1:42" x14ac:dyDescent="0.15">
      <c r="A1068" s="439"/>
      <c r="B1068" s="440"/>
      <c r="C1068" s="441"/>
      <c r="D1068" s="439"/>
      <c r="E1068" s="439"/>
      <c r="F1068" s="439"/>
      <c r="G1068" s="442"/>
      <c r="H1068" s="439"/>
      <c r="I1068" s="439"/>
      <c r="J1068" s="439"/>
      <c r="K1068" s="439"/>
      <c r="L1068" s="439"/>
      <c r="M1068" s="439"/>
      <c r="N1068" s="439"/>
      <c r="O1068" s="439"/>
      <c r="P1068" s="439"/>
      <c r="AM1068" s="438"/>
      <c r="AN1068" s="438"/>
      <c r="AO1068" s="438"/>
      <c r="AP1068" s="438"/>
    </row>
    <row r="1069" spans="1:42" x14ac:dyDescent="0.15">
      <c r="A1069" s="439"/>
      <c r="B1069" s="440"/>
      <c r="C1069" s="441"/>
      <c r="D1069" s="439"/>
      <c r="E1069" s="439"/>
      <c r="F1069" s="439"/>
      <c r="G1069" s="442"/>
      <c r="H1069" s="439"/>
      <c r="I1069" s="439"/>
      <c r="J1069" s="439"/>
      <c r="K1069" s="439"/>
      <c r="L1069" s="439"/>
      <c r="M1069" s="439"/>
      <c r="N1069" s="439"/>
      <c r="O1069" s="439"/>
      <c r="P1069" s="439"/>
      <c r="AM1069" s="438"/>
      <c r="AN1069" s="438"/>
      <c r="AO1069" s="438"/>
      <c r="AP1069" s="438"/>
    </row>
    <row r="1070" spans="1:42" x14ac:dyDescent="0.15">
      <c r="A1070" s="439"/>
      <c r="B1070" s="440"/>
      <c r="C1070" s="441"/>
      <c r="D1070" s="439"/>
      <c r="E1070" s="439"/>
      <c r="F1070" s="439"/>
      <c r="G1070" s="442"/>
      <c r="H1070" s="439"/>
      <c r="I1070" s="439"/>
      <c r="J1070" s="439"/>
      <c r="K1070" s="439"/>
      <c r="L1070" s="439"/>
      <c r="M1070" s="439"/>
      <c r="N1070" s="439"/>
      <c r="O1070" s="439"/>
      <c r="P1070" s="439"/>
      <c r="AM1070" s="438"/>
      <c r="AN1070" s="438"/>
      <c r="AO1070" s="438"/>
      <c r="AP1070" s="438"/>
    </row>
    <row r="1071" spans="1:42" x14ac:dyDescent="0.15">
      <c r="A1071" s="439"/>
      <c r="B1071" s="440"/>
      <c r="C1071" s="441"/>
      <c r="D1071" s="439"/>
      <c r="E1071" s="439"/>
      <c r="F1071" s="439"/>
      <c r="G1071" s="442"/>
      <c r="H1071" s="439"/>
      <c r="I1071" s="439"/>
      <c r="J1071" s="439"/>
      <c r="K1071" s="439"/>
      <c r="L1071" s="439"/>
      <c r="M1071" s="439"/>
      <c r="N1071" s="439"/>
      <c r="O1071" s="439"/>
      <c r="P1071" s="439"/>
      <c r="AM1071" s="438"/>
      <c r="AN1071" s="438"/>
      <c r="AO1071" s="438"/>
      <c r="AP1071" s="438"/>
    </row>
    <row r="1072" spans="1:42" x14ac:dyDescent="0.15">
      <c r="A1072" s="439"/>
      <c r="B1072" s="440"/>
      <c r="C1072" s="441"/>
      <c r="D1072" s="439"/>
      <c r="E1072" s="439"/>
      <c r="F1072" s="439"/>
      <c r="G1072" s="442"/>
      <c r="H1072" s="439"/>
      <c r="I1072" s="439"/>
      <c r="J1072" s="439"/>
      <c r="K1072" s="439"/>
      <c r="L1072" s="439"/>
      <c r="M1072" s="439"/>
      <c r="N1072" s="439"/>
      <c r="O1072" s="439"/>
      <c r="P1072" s="439"/>
      <c r="AM1072" s="438"/>
      <c r="AN1072" s="438"/>
      <c r="AO1072" s="438"/>
      <c r="AP1072" s="438"/>
    </row>
    <row r="1073" spans="1:42" x14ac:dyDescent="0.15">
      <c r="A1073" s="439"/>
      <c r="B1073" s="440"/>
      <c r="C1073" s="441"/>
      <c r="D1073" s="439"/>
      <c r="E1073" s="439"/>
      <c r="F1073" s="439"/>
      <c r="G1073" s="442"/>
      <c r="H1073" s="439"/>
      <c r="I1073" s="439"/>
      <c r="J1073" s="439"/>
      <c r="K1073" s="439"/>
      <c r="L1073" s="439"/>
      <c r="M1073" s="439"/>
      <c r="N1073" s="439"/>
      <c r="O1073" s="439"/>
      <c r="P1073" s="439"/>
      <c r="AM1073" s="438"/>
      <c r="AN1073" s="438"/>
      <c r="AO1073" s="438"/>
      <c r="AP1073" s="438"/>
    </row>
    <row r="1074" spans="1:42" x14ac:dyDescent="0.15">
      <c r="A1074" s="439"/>
      <c r="B1074" s="440"/>
      <c r="C1074" s="441"/>
      <c r="D1074" s="439"/>
      <c r="E1074" s="439"/>
      <c r="F1074" s="439"/>
      <c r="G1074" s="442"/>
      <c r="H1074" s="439"/>
      <c r="I1074" s="439"/>
      <c r="J1074" s="439"/>
      <c r="K1074" s="439"/>
      <c r="L1074" s="439"/>
      <c r="M1074" s="439"/>
      <c r="N1074" s="439"/>
      <c r="O1074" s="439"/>
      <c r="P1074" s="439"/>
      <c r="AM1074" s="438"/>
      <c r="AN1074" s="438"/>
      <c r="AO1074" s="438"/>
      <c r="AP1074" s="438"/>
    </row>
    <row r="1075" spans="1:42" x14ac:dyDescent="0.15">
      <c r="A1075" s="439"/>
      <c r="B1075" s="440"/>
      <c r="C1075" s="441"/>
      <c r="D1075" s="439"/>
      <c r="E1075" s="439"/>
      <c r="F1075" s="439"/>
      <c r="G1075" s="442"/>
      <c r="H1075" s="439"/>
      <c r="I1075" s="439"/>
      <c r="J1075" s="439"/>
      <c r="K1075" s="439"/>
      <c r="L1075" s="439"/>
      <c r="M1075" s="439"/>
      <c r="N1075" s="439"/>
      <c r="O1075" s="439"/>
      <c r="P1075" s="439"/>
      <c r="AM1075" s="438"/>
      <c r="AN1075" s="438"/>
      <c r="AO1075" s="438"/>
      <c r="AP1075" s="438"/>
    </row>
    <row r="1076" spans="1:42" x14ac:dyDescent="0.15">
      <c r="A1076" s="439"/>
      <c r="B1076" s="440"/>
      <c r="C1076" s="441"/>
      <c r="D1076" s="439"/>
      <c r="E1076" s="439"/>
      <c r="F1076" s="439"/>
      <c r="G1076" s="442"/>
      <c r="H1076" s="439"/>
      <c r="I1076" s="439"/>
      <c r="J1076" s="439"/>
      <c r="K1076" s="439"/>
      <c r="L1076" s="439"/>
      <c r="M1076" s="439"/>
      <c r="N1076" s="439"/>
      <c r="O1076" s="439"/>
      <c r="P1076" s="439"/>
      <c r="AM1076" s="438"/>
      <c r="AN1076" s="438"/>
      <c r="AO1076" s="438"/>
      <c r="AP1076" s="438"/>
    </row>
    <row r="1077" spans="1:42" x14ac:dyDescent="0.15">
      <c r="A1077" s="439"/>
      <c r="B1077" s="440"/>
      <c r="C1077" s="441"/>
      <c r="D1077" s="439"/>
      <c r="E1077" s="439"/>
      <c r="F1077" s="439"/>
      <c r="G1077" s="442"/>
      <c r="H1077" s="439"/>
      <c r="I1077" s="439"/>
      <c r="J1077" s="439"/>
      <c r="K1077" s="439"/>
      <c r="L1077" s="439"/>
      <c r="M1077" s="439"/>
      <c r="N1077" s="439"/>
      <c r="O1077" s="439"/>
      <c r="P1077" s="439"/>
      <c r="AM1077" s="438"/>
      <c r="AN1077" s="438"/>
      <c r="AO1077" s="438"/>
      <c r="AP1077" s="438"/>
    </row>
    <row r="1078" spans="1:42" x14ac:dyDescent="0.15">
      <c r="A1078" s="439"/>
      <c r="B1078" s="440"/>
      <c r="C1078" s="441"/>
      <c r="D1078" s="439"/>
      <c r="E1078" s="439"/>
      <c r="F1078" s="439"/>
      <c r="G1078" s="442"/>
      <c r="H1078" s="439"/>
      <c r="I1078" s="439"/>
      <c r="J1078" s="439"/>
      <c r="K1078" s="439"/>
      <c r="L1078" s="439"/>
      <c r="M1078" s="439"/>
      <c r="N1078" s="439"/>
      <c r="O1078" s="439"/>
      <c r="P1078" s="439"/>
      <c r="AM1078" s="438"/>
      <c r="AN1078" s="438"/>
      <c r="AO1078" s="438"/>
      <c r="AP1078" s="438"/>
    </row>
    <row r="1079" spans="1:42" x14ac:dyDescent="0.15">
      <c r="A1079" s="439"/>
      <c r="B1079" s="440"/>
      <c r="C1079" s="441"/>
      <c r="D1079" s="439"/>
      <c r="E1079" s="439"/>
      <c r="F1079" s="439"/>
      <c r="G1079" s="442"/>
      <c r="H1079" s="439"/>
      <c r="I1079" s="439"/>
      <c r="J1079" s="439"/>
      <c r="K1079" s="439"/>
      <c r="L1079" s="439"/>
      <c r="M1079" s="439"/>
      <c r="N1079" s="439"/>
      <c r="O1079" s="439"/>
      <c r="P1079" s="439"/>
      <c r="AM1079" s="438"/>
      <c r="AN1079" s="438"/>
      <c r="AO1079" s="438"/>
      <c r="AP1079" s="438"/>
    </row>
    <row r="1080" spans="1:42" x14ac:dyDescent="0.15">
      <c r="A1080" s="439"/>
      <c r="B1080" s="440"/>
      <c r="C1080" s="441"/>
      <c r="D1080" s="439"/>
      <c r="E1080" s="439"/>
      <c r="F1080" s="439"/>
      <c r="G1080" s="442"/>
      <c r="H1080" s="439"/>
      <c r="I1080" s="439"/>
      <c r="J1080" s="439"/>
      <c r="K1080" s="439"/>
      <c r="L1080" s="439"/>
      <c r="M1080" s="439"/>
      <c r="N1080" s="439"/>
      <c r="O1080" s="439"/>
      <c r="P1080" s="439"/>
      <c r="AM1080" s="438"/>
      <c r="AN1080" s="438"/>
      <c r="AO1080" s="438"/>
      <c r="AP1080" s="438"/>
    </row>
    <row r="1081" spans="1:42" x14ac:dyDescent="0.15">
      <c r="A1081" s="439"/>
      <c r="B1081" s="440"/>
      <c r="C1081" s="441"/>
      <c r="D1081" s="439"/>
      <c r="E1081" s="439"/>
      <c r="F1081" s="439"/>
      <c r="G1081" s="442"/>
      <c r="H1081" s="439"/>
      <c r="I1081" s="439"/>
      <c r="J1081" s="439"/>
      <c r="K1081" s="439"/>
      <c r="L1081" s="439"/>
      <c r="M1081" s="439"/>
      <c r="N1081" s="439"/>
      <c r="O1081" s="439"/>
      <c r="P1081" s="439"/>
      <c r="AM1081" s="438"/>
      <c r="AN1081" s="438"/>
      <c r="AO1081" s="438"/>
      <c r="AP1081" s="438"/>
    </row>
    <row r="1082" spans="1:42" x14ac:dyDescent="0.15">
      <c r="A1082" s="439"/>
      <c r="B1082" s="440"/>
      <c r="C1082" s="441"/>
      <c r="D1082" s="439"/>
      <c r="E1082" s="439"/>
      <c r="F1082" s="439"/>
      <c r="G1082" s="442"/>
      <c r="H1082" s="439"/>
      <c r="I1082" s="439"/>
      <c r="J1082" s="439"/>
      <c r="K1082" s="439"/>
      <c r="L1082" s="439"/>
      <c r="M1082" s="439"/>
      <c r="N1082" s="439"/>
      <c r="O1082" s="439"/>
      <c r="P1082" s="439"/>
      <c r="AM1082" s="438"/>
      <c r="AN1082" s="438"/>
      <c r="AO1082" s="438"/>
      <c r="AP1082" s="438"/>
    </row>
    <row r="1083" spans="1:42" x14ac:dyDescent="0.15">
      <c r="A1083" s="439"/>
      <c r="B1083" s="440"/>
      <c r="C1083" s="441"/>
      <c r="D1083" s="439"/>
      <c r="E1083" s="439"/>
      <c r="F1083" s="439"/>
      <c r="G1083" s="442"/>
      <c r="H1083" s="439"/>
      <c r="I1083" s="439"/>
      <c r="J1083" s="439"/>
      <c r="K1083" s="439"/>
      <c r="L1083" s="439"/>
      <c r="M1083" s="439"/>
      <c r="N1083" s="439"/>
      <c r="O1083" s="439"/>
      <c r="P1083" s="439"/>
      <c r="AM1083" s="438"/>
      <c r="AN1083" s="438"/>
      <c r="AO1083" s="438"/>
      <c r="AP1083" s="438"/>
    </row>
    <row r="1084" spans="1:42" x14ac:dyDescent="0.15">
      <c r="A1084" s="439"/>
      <c r="B1084" s="440"/>
      <c r="C1084" s="441"/>
      <c r="D1084" s="439"/>
      <c r="E1084" s="439"/>
      <c r="F1084" s="439"/>
      <c r="G1084" s="442"/>
      <c r="H1084" s="439"/>
      <c r="I1084" s="439"/>
      <c r="J1084" s="439"/>
      <c r="K1084" s="439"/>
      <c r="L1084" s="439"/>
      <c r="M1084" s="439"/>
      <c r="N1084" s="439"/>
      <c r="O1084" s="439"/>
      <c r="P1084" s="439"/>
      <c r="AM1084" s="438"/>
      <c r="AN1084" s="438"/>
      <c r="AO1084" s="438"/>
      <c r="AP1084" s="438"/>
    </row>
    <row r="1085" spans="1:42" x14ac:dyDescent="0.15">
      <c r="A1085" s="439"/>
      <c r="B1085" s="440"/>
      <c r="C1085" s="441"/>
      <c r="D1085" s="439"/>
      <c r="E1085" s="439"/>
      <c r="F1085" s="439"/>
      <c r="G1085" s="442"/>
      <c r="H1085" s="439"/>
      <c r="I1085" s="439"/>
      <c r="J1085" s="439"/>
      <c r="K1085" s="439"/>
      <c r="L1085" s="439"/>
      <c r="M1085" s="439"/>
      <c r="N1085" s="439"/>
      <c r="O1085" s="439"/>
      <c r="P1085" s="439"/>
      <c r="AM1085" s="438"/>
      <c r="AN1085" s="438"/>
      <c r="AO1085" s="438"/>
      <c r="AP1085" s="438"/>
    </row>
    <row r="1086" spans="1:42" x14ac:dyDescent="0.15">
      <c r="A1086" s="439"/>
      <c r="B1086" s="440"/>
      <c r="C1086" s="441"/>
      <c r="D1086" s="439"/>
      <c r="E1086" s="439"/>
      <c r="F1086" s="439"/>
      <c r="G1086" s="442"/>
      <c r="H1086" s="439"/>
      <c r="I1086" s="439"/>
      <c r="J1086" s="439"/>
      <c r="K1086" s="439"/>
      <c r="L1086" s="439"/>
      <c r="M1086" s="439"/>
      <c r="N1086" s="439"/>
      <c r="O1086" s="439"/>
      <c r="P1086" s="439"/>
      <c r="AM1086" s="438"/>
      <c r="AN1086" s="438"/>
      <c r="AO1086" s="438"/>
      <c r="AP1086" s="438"/>
    </row>
    <row r="1087" spans="1:42" x14ac:dyDescent="0.15">
      <c r="A1087" s="439"/>
      <c r="B1087" s="440"/>
      <c r="C1087" s="441"/>
      <c r="D1087" s="439"/>
      <c r="E1087" s="439"/>
      <c r="F1087" s="439"/>
      <c r="G1087" s="442"/>
      <c r="H1087" s="439"/>
      <c r="I1087" s="439"/>
      <c r="J1087" s="439"/>
      <c r="K1087" s="439"/>
      <c r="L1087" s="439"/>
      <c r="M1087" s="439"/>
      <c r="N1087" s="439"/>
      <c r="O1087" s="439"/>
      <c r="P1087" s="439"/>
      <c r="AM1087" s="438"/>
      <c r="AN1087" s="438"/>
      <c r="AO1087" s="438"/>
      <c r="AP1087" s="438"/>
    </row>
    <row r="1088" spans="1:42" x14ac:dyDescent="0.15">
      <c r="A1088" s="439"/>
      <c r="B1088" s="440"/>
      <c r="C1088" s="441"/>
      <c r="D1088" s="439"/>
      <c r="E1088" s="439"/>
      <c r="F1088" s="439"/>
      <c r="G1088" s="442"/>
      <c r="H1088" s="439"/>
      <c r="I1088" s="439"/>
      <c r="J1088" s="439"/>
      <c r="K1088" s="439"/>
      <c r="L1088" s="439"/>
      <c r="M1088" s="439"/>
      <c r="N1088" s="439"/>
      <c r="O1088" s="439"/>
      <c r="P1088" s="439"/>
      <c r="AM1088" s="438"/>
      <c r="AN1088" s="438"/>
      <c r="AO1088" s="438"/>
      <c r="AP1088" s="438"/>
    </row>
    <row r="1089" spans="1:42" x14ac:dyDescent="0.15">
      <c r="A1089" s="439"/>
      <c r="B1089" s="440"/>
      <c r="C1089" s="441"/>
      <c r="D1089" s="439"/>
      <c r="E1089" s="439"/>
      <c r="F1089" s="439"/>
      <c r="G1089" s="442"/>
      <c r="H1089" s="439"/>
      <c r="I1089" s="439"/>
      <c r="J1089" s="439"/>
      <c r="K1089" s="439"/>
      <c r="L1089" s="439"/>
      <c r="M1089" s="439"/>
      <c r="N1089" s="439"/>
      <c r="O1089" s="439"/>
      <c r="P1089" s="439"/>
      <c r="AM1089" s="438"/>
      <c r="AN1089" s="438"/>
      <c r="AO1089" s="438"/>
      <c r="AP1089" s="438"/>
    </row>
    <row r="1090" spans="1:42" x14ac:dyDescent="0.15">
      <c r="A1090" s="439"/>
      <c r="B1090" s="440"/>
      <c r="C1090" s="441"/>
      <c r="D1090" s="439"/>
      <c r="E1090" s="439"/>
      <c r="F1090" s="439"/>
      <c r="G1090" s="442"/>
      <c r="H1090" s="439"/>
      <c r="I1090" s="439"/>
      <c r="J1090" s="439"/>
      <c r="K1090" s="439"/>
      <c r="L1090" s="439"/>
      <c r="M1090" s="439"/>
      <c r="N1090" s="439"/>
      <c r="O1090" s="439"/>
      <c r="P1090" s="439"/>
      <c r="AM1090" s="438"/>
      <c r="AN1090" s="438"/>
      <c r="AO1090" s="438"/>
      <c r="AP1090" s="438"/>
    </row>
    <row r="1091" spans="1:42" x14ac:dyDescent="0.15">
      <c r="A1091" s="439"/>
      <c r="B1091" s="440"/>
      <c r="C1091" s="441"/>
      <c r="D1091" s="439"/>
      <c r="E1091" s="439"/>
      <c r="F1091" s="439"/>
      <c r="G1091" s="442"/>
      <c r="H1091" s="439"/>
      <c r="I1091" s="439"/>
      <c r="J1091" s="439"/>
      <c r="K1091" s="439"/>
      <c r="L1091" s="439"/>
      <c r="M1091" s="439"/>
      <c r="N1091" s="439"/>
      <c r="O1091" s="439"/>
      <c r="P1091" s="439"/>
      <c r="AM1091" s="438"/>
      <c r="AN1091" s="438"/>
      <c r="AO1091" s="438"/>
      <c r="AP1091" s="438"/>
    </row>
    <row r="1092" spans="1:42" x14ac:dyDescent="0.15">
      <c r="A1092" s="439"/>
      <c r="B1092" s="440"/>
      <c r="C1092" s="441"/>
      <c r="D1092" s="439"/>
      <c r="E1092" s="439"/>
      <c r="F1092" s="439"/>
      <c r="G1092" s="442"/>
      <c r="H1092" s="439"/>
      <c r="I1092" s="439"/>
      <c r="J1092" s="439"/>
      <c r="K1092" s="439"/>
      <c r="L1092" s="439"/>
      <c r="M1092" s="439"/>
      <c r="N1092" s="439"/>
      <c r="O1092" s="439"/>
      <c r="P1092" s="439"/>
      <c r="AM1092" s="438"/>
      <c r="AN1092" s="438"/>
      <c r="AO1092" s="438"/>
      <c r="AP1092" s="438"/>
    </row>
    <row r="1093" spans="1:42" x14ac:dyDescent="0.15">
      <c r="A1093" s="439"/>
      <c r="B1093" s="440"/>
      <c r="C1093" s="441"/>
      <c r="D1093" s="439"/>
      <c r="E1093" s="439"/>
      <c r="F1093" s="439"/>
      <c r="G1093" s="442"/>
      <c r="H1093" s="439"/>
      <c r="I1093" s="439"/>
      <c r="J1093" s="439"/>
      <c r="K1093" s="439"/>
      <c r="L1093" s="439"/>
      <c r="M1093" s="439"/>
      <c r="N1093" s="439"/>
      <c r="O1093" s="439"/>
      <c r="P1093" s="439"/>
      <c r="AM1093" s="438"/>
      <c r="AN1093" s="438"/>
      <c r="AO1093" s="438"/>
      <c r="AP1093" s="438"/>
    </row>
    <row r="1094" spans="1:42" x14ac:dyDescent="0.15">
      <c r="A1094" s="439"/>
      <c r="B1094" s="440"/>
      <c r="C1094" s="441"/>
      <c r="D1094" s="439"/>
      <c r="E1094" s="439"/>
      <c r="F1094" s="439"/>
      <c r="G1094" s="442"/>
      <c r="H1094" s="439"/>
      <c r="I1094" s="439"/>
      <c r="J1094" s="439"/>
      <c r="K1094" s="439"/>
      <c r="L1094" s="439"/>
      <c r="M1094" s="439"/>
      <c r="N1094" s="439"/>
      <c r="O1094" s="439"/>
      <c r="P1094" s="439"/>
      <c r="AM1094" s="438"/>
      <c r="AN1094" s="438"/>
      <c r="AO1094" s="438"/>
      <c r="AP1094" s="438"/>
    </row>
    <row r="1095" spans="1:42" x14ac:dyDescent="0.15">
      <c r="A1095" s="439"/>
      <c r="B1095" s="440"/>
      <c r="C1095" s="441"/>
      <c r="D1095" s="439"/>
      <c r="E1095" s="439"/>
      <c r="F1095" s="439"/>
      <c r="G1095" s="442"/>
      <c r="H1095" s="439"/>
      <c r="I1095" s="439"/>
      <c r="J1095" s="439"/>
      <c r="K1095" s="439"/>
      <c r="L1095" s="439"/>
      <c r="M1095" s="439"/>
      <c r="N1095" s="439"/>
      <c r="O1095" s="439"/>
      <c r="P1095" s="439"/>
      <c r="AM1095" s="438"/>
      <c r="AN1095" s="438"/>
      <c r="AO1095" s="438"/>
      <c r="AP1095" s="438"/>
    </row>
    <row r="1096" spans="1:42" x14ac:dyDescent="0.15">
      <c r="A1096" s="439"/>
      <c r="B1096" s="440"/>
      <c r="C1096" s="441"/>
      <c r="D1096" s="439"/>
      <c r="E1096" s="439"/>
      <c r="F1096" s="439"/>
      <c r="G1096" s="442"/>
      <c r="H1096" s="439"/>
      <c r="I1096" s="439"/>
      <c r="J1096" s="439"/>
      <c r="K1096" s="439"/>
      <c r="L1096" s="439"/>
      <c r="M1096" s="439"/>
      <c r="N1096" s="439"/>
      <c r="O1096" s="439"/>
      <c r="P1096" s="439"/>
      <c r="AM1096" s="438"/>
      <c r="AN1096" s="438"/>
      <c r="AO1096" s="438"/>
      <c r="AP1096" s="438"/>
    </row>
    <row r="1097" spans="1:42" x14ac:dyDescent="0.15">
      <c r="A1097" s="439"/>
      <c r="B1097" s="440"/>
      <c r="C1097" s="441"/>
      <c r="D1097" s="439"/>
      <c r="E1097" s="439"/>
      <c r="F1097" s="439"/>
      <c r="G1097" s="442"/>
      <c r="H1097" s="439"/>
      <c r="I1097" s="439"/>
      <c r="J1097" s="439"/>
      <c r="K1097" s="439"/>
      <c r="L1097" s="439"/>
      <c r="M1097" s="439"/>
      <c r="N1097" s="439"/>
      <c r="O1097" s="439"/>
      <c r="P1097" s="439"/>
      <c r="AM1097" s="438"/>
      <c r="AN1097" s="438"/>
      <c r="AO1097" s="438"/>
      <c r="AP1097" s="438"/>
    </row>
    <row r="1098" spans="1:42" x14ac:dyDescent="0.15">
      <c r="A1098" s="439"/>
      <c r="B1098" s="440"/>
      <c r="C1098" s="441"/>
      <c r="D1098" s="439"/>
      <c r="E1098" s="439"/>
      <c r="F1098" s="439"/>
      <c r="G1098" s="442"/>
      <c r="H1098" s="439"/>
      <c r="I1098" s="439"/>
      <c r="J1098" s="439"/>
      <c r="K1098" s="439"/>
      <c r="L1098" s="439"/>
      <c r="M1098" s="439"/>
      <c r="N1098" s="439"/>
      <c r="O1098" s="439"/>
      <c r="P1098" s="439"/>
      <c r="AM1098" s="438"/>
      <c r="AN1098" s="438"/>
      <c r="AO1098" s="438"/>
      <c r="AP1098" s="438"/>
    </row>
    <row r="1099" spans="1:42" x14ac:dyDescent="0.15">
      <c r="A1099" s="439"/>
      <c r="B1099" s="440"/>
      <c r="C1099" s="441"/>
      <c r="D1099" s="439"/>
      <c r="E1099" s="439"/>
      <c r="F1099" s="439"/>
      <c r="G1099" s="442"/>
      <c r="H1099" s="439"/>
      <c r="I1099" s="439"/>
      <c r="J1099" s="439"/>
      <c r="K1099" s="439"/>
      <c r="L1099" s="439"/>
      <c r="M1099" s="439"/>
      <c r="N1099" s="439"/>
      <c r="O1099" s="439"/>
      <c r="P1099" s="439"/>
      <c r="AM1099" s="438"/>
      <c r="AN1099" s="438"/>
      <c r="AO1099" s="438"/>
      <c r="AP1099" s="438"/>
    </row>
    <row r="1100" spans="1:42" x14ac:dyDescent="0.15">
      <c r="A1100" s="439"/>
      <c r="B1100" s="440"/>
      <c r="C1100" s="441"/>
      <c r="D1100" s="439"/>
      <c r="E1100" s="439"/>
      <c r="F1100" s="439"/>
      <c r="G1100" s="442"/>
      <c r="H1100" s="439"/>
      <c r="I1100" s="439"/>
      <c r="J1100" s="439"/>
      <c r="K1100" s="439"/>
      <c r="L1100" s="439"/>
      <c r="M1100" s="439"/>
      <c r="N1100" s="439"/>
      <c r="O1100" s="439"/>
      <c r="P1100" s="439"/>
      <c r="AM1100" s="438"/>
      <c r="AN1100" s="438"/>
      <c r="AO1100" s="438"/>
      <c r="AP1100" s="438"/>
    </row>
    <row r="1101" spans="1:42" x14ac:dyDescent="0.15">
      <c r="A1101" s="439"/>
      <c r="B1101" s="440"/>
      <c r="C1101" s="441"/>
      <c r="D1101" s="439"/>
      <c r="E1101" s="439"/>
      <c r="F1101" s="439"/>
      <c r="G1101" s="442"/>
      <c r="H1101" s="439"/>
      <c r="I1101" s="439"/>
      <c r="J1101" s="439"/>
      <c r="K1101" s="439"/>
      <c r="L1101" s="439"/>
      <c r="M1101" s="439"/>
      <c r="N1101" s="439"/>
      <c r="O1101" s="439"/>
      <c r="P1101" s="439"/>
      <c r="AM1101" s="438"/>
      <c r="AN1101" s="438"/>
      <c r="AO1101" s="438"/>
      <c r="AP1101" s="438"/>
    </row>
    <row r="1102" spans="1:42" x14ac:dyDescent="0.15">
      <c r="A1102" s="439"/>
      <c r="B1102" s="440"/>
      <c r="C1102" s="441"/>
      <c r="D1102" s="439"/>
      <c r="E1102" s="439"/>
      <c r="F1102" s="439"/>
      <c r="G1102" s="442"/>
      <c r="H1102" s="439"/>
      <c r="I1102" s="439"/>
      <c r="J1102" s="439"/>
      <c r="K1102" s="439"/>
      <c r="L1102" s="439"/>
      <c r="M1102" s="439"/>
      <c r="N1102" s="439"/>
      <c r="O1102" s="439"/>
      <c r="P1102" s="439"/>
      <c r="AM1102" s="438"/>
      <c r="AN1102" s="438"/>
      <c r="AO1102" s="438"/>
      <c r="AP1102" s="438"/>
    </row>
    <row r="1103" spans="1:42" x14ac:dyDescent="0.15">
      <c r="A1103" s="439"/>
      <c r="B1103" s="440"/>
      <c r="C1103" s="441"/>
      <c r="D1103" s="439"/>
      <c r="E1103" s="439"/>
      <c r="F1103" s="439"/>
      <c r="G1103" s="442"/>
      <c r="H1103" s="439"/>
      <c r="I1103" s="439"/>
      <c r="J1103" s="439"/>
      <c r="K1103" s="439"/>
      <c r="L1103" s="439"/>
      <c r="M1103" s="439"/>
      <c r="N1103" s="439"/>
      <c r="O1103" s="439"/>
      <c r="P1103" s="439"/>
      <c r="AM1103" s="438"/>
      <c r="AN1103" s="438"/>
      <c r="AO1103" s="438"/>
      <c r="AP1103" s="438"/>
    </row>
    <row r="1104" spans="1:42" x14ac:dyDescent="0.15">
      <c r="A1104" s="439"/>
      <c r="B1104" s="440"/>
      <c r="C1104" s="441"/>
      <c r="D1104" s="439"/>
      <c r="E1104" s="439"/>
      <c r="F1104" s="439"/>
      <c r="G1104" s="442"/>
      <c r="H1104" s="439"/>
      <c r="I1104" s="439"/>
      <c r="J1104" s="439"/>
      <c r="K1104" s="439"/>
      <c r="L1104" s="439"/>
      <c r="M1104" s="439"/>
      <c r="N1104" s="439"/>
      <c r="O1104" s="439"/>
      <c r="P1104" s="439"/>
      <c r="AM1104" s="438"/>
      <c r="AN1104" s="438"/>
      <c r="AO1104" s="438"/>
      <c r="AP1104" s="438"/>
    </row>
    <row r="1105" spans="1:42" x14ac:dyDescent="0.15">
      <c r="A1105" s="439"/>
      <c r="B1105" s="440"/>
      <c r="C1105" s="441"/>
      <c r="D1105" s="439"/>
      <c r="E1105" s="439"/>
      <c r="F1105" s="439"/>
      <c r="G1105" s="442"/>
      <c r="H1105" s="439"/>
      <c r="I1105" s="439"/>
      <c r="J1105" s="439"/>
      <c r="K1105" s="439"/>
      <c r="L1105" s="439"/>
      <c r="M1105" s="439"/>
      <c r="N1105" s="439"/>
      <c r="O1105" s="439"/>
      <c r="P1105" s="439"/>
      <c r="AM1105" s="438"/>
      <c r="AN1105" s="438"/>
      <c r="AO1105" s="438"/>
      <c r="AP1105" s="438"/>
    </row>
    <row r="1106" spans="1:42" x14ac:dyDescent="0.15">
      <c r="A1106" s="439"/>
      <c r="B1106" s="440"/>
      <c r="C1106" s="441"/>
      <c r="D1106" s="439"/>
      <c r="E1106" s="439"/>
      <c r="F1106" s="439"/>
      <c r="G1106" s="442"/>
      <c r="H1106" s="439"/>
      <c r="I1106" s="439"/>
      <c r="J1106" s="439"/>
      <c r="K1106" s="439"/>
      <c r="L1106" s="439"/>
      <c r="M1106" s="439"/>
      <c r="N1106" s="439"/>
      <c r="O1106" s="439"/>
      <c r="P1106" s="439"/>
      <c r="AM1106" s="438"/>
      <c r="AN1106" s="438"/>
      <c r="AO1106" s="438"/>
      <c r="AP1106" s="438"/>
    </row>
    <row r="1107" spans="1:42" x14ac:dyDescent="0.15">
      <c r="A1107" s="439"/>
      <c r="B1107" s="440"/>
      <c r="C1107" s="441"/>
      <c r="D1107" s="439"/>
      <c r="E1107" s="439"/>
      <c r="F1107" s="439"/>
      <c r="G1107" s="442"/>
      <c r="H1107" s="439"/>
      <c r="I1107" s="439"/>
      <c r="J1107" s="439"/>
      <c r="K1107" s="439"/>
      <c r="L1107" s="439"/>
      <c r="M1107" s="439"/>
      <c r="N1107" s="439"/>
      <c r="O1107" s="439"/>
      <c r="P1107" s="439"/>
      <c r="AM1107" s="438"/>
      <c r="AN1107" s="438"/>
      <c r="AO1107" s="438"/>
      <c r="AP1107" s="438"/>
    </row>
    <row r="1108" spans="1:42" x14ac:dyDescent="0.15">
      <c r="A1108" s="439"/>
      <c r="B1108" s="440"/>
      <c r="C1108" s="441"/>
      <c r="D1108" s="439"/>
      <c r="E1108" s="439"/>
      <c r="F1108" s="439"/>
      <c r="G1108" s="442"/>
      <c r="H1108" s="439"/>
      <c r="I1108" s="439"/>
      <c r="J1108" s="439"/>
      <c r="K1108" s="439"/>
      <c r="L1108" s="439"/>
      <c r="M1108" s="439"/>
      <c r="N1108" s="439"/>
      <c r="O1108" s="439"/>
      <c r="P1108" s="439"/>
      <c r="AM1108" s="438"/>
      <c r="AN1108" s="438"/>
      <c r="AO1108" s="438"/>
      <c r="AP1108" s="438"/>
    </row>
    <row r="1109" spans="1:42" x14ac:dyDescent="0.15">
      <c r="A1109" s="439"/>
      <c r="B1109" s="440"/>
      <c r="C1109" s="441"/>
      <c r="D1109" s="439"/>
      <c r="E1109" s="439"/>
      <c r="F1109" s="439"/>
      <c r="G1109" s="442"/>
      <c r="H1109" s="439"/>
      <c r="I1109" s="439"/>
      <c r="J1109" s="439"/>
      <c r="K1109" s="439"/>
      <c r="L1109" s="439"/>
      <c r="M1109" s="439"/>
      <c r="N1109" s="439"/>
      <c r="O1109" s="439"/>
      <c r="P1109" s="439"/>
      <c r="AM1109" s="438"/>
      <c r="AN1109" s="438"/>
      <c r="AO1109" s="438"/>
      <c r="AP1109" s="438"/>
    </row>
    <row r="1110" spans="1:42" x14ac:dyDescent="0.15">
      <c r="A1110" s="439"/>
      <c r="B1110" s="440"/>
      <c r="C1110" s="441"/>
      <c r="D1110" s="439"/>
      <c r="E1110" s="439"/>
      <c r="F1110" s="439"/>
      <c r="G1110" s="442"/>
      <c r="H1110" s="439"/>
      <c r="I1110" s="439"/>
      <c r="J1110" s="439"/>
      <c r="K1110" s="439"/>
      <c r="L1110" s="439"/>
      <c r="M1110" s="439"/>
      <c r="N1110" s="439"/>
      <c r="O1110" s="439"/>
      <c r="P1110" s="439"/>
      <c r="AM1110" s="438"/>
      <c r="AN1110" s="438"/>
      <c r="AO1110" s="438"/>
      <c r="AP1110" s="438"/>
    </row>
    <row r="1111" spans="1:42" x14ac:dyDescent="0.15">
      <c r="A1111" s="439"/>
      <c r="B1111" s="440"/>
      <c r="C1111" s="441"/>
      <c r="D1111" s="439"/>
      <c r="E1111" s="439"/>
      <c r="F1111" s="439"/>
      <c r="G1111" s="442"/>
      <c r="H1111" s="439"/>
      <c r="I1111" s="439"/>
      <c r="J1111" s="439"/>
      <c r="K1111" s="439"/>
      <c r="L1111" s="439"/>
      <c r="M1111" s="439"/>
      <c r="N1111" s="439"/>
      <c r="O1111" s="439"/>
      <c r="P1111" s="439"/>
      <c r="AM1111" s="438"/>
      <c r="AN1111" s="438"/>
      <c r="AO1111" s="438"/>
      <c r="AP1111" s="438"/>
    </row>
    <row r="1112" spans="1:42" x14ac:dyDescent="0.15">
      <c r="A1112" s="439"/>
      <c r="B1112" s="440"/>
      <c r="C1112" s="441"/>
      <c r="D1112" s="439"/>
      <c r="E1112" s="439"/>
      <c r="F1112" s="439"/>
      <c r="G1112" s="442"/>
      <c r="H1112" s="439"/>
      <c r="I1112" s="439"/>
      <c r="J1112" s="439"/>
      <c r="K1112" s="439"/>
      <c r="L1112" s="439"/>
      <c r="M1112" s="439"/>
      <c r="N1112" s="439"/>
      <c r="O1112" s="439"/>
      <c r="P1112" s="439"/>
      <c r="AM1112" s="438"/>
      <c r="AN1112" s="438"/>
      <c r="AO1112" s="438"/>
      <c r="AP1112" s="438"/>
    </row>
    <row r="1113" spans="1:42" x14ac:dyDescent="0.15">
      <c r="A1113" s="439"/>
      <c r="B1113" s="440"/>
      <c r="C1113" s="441"/>
      <c r="D1113" s="439"/>
      <c r="E1113" s="439"/>
      <c r="F1113" s="439"/>
      <c r="G1113" s="442"/>
      <c r="H1113" s="439"/>
      <c r="I1113" s="439"/>
      <c r="J1113" s="439"/>
      <c r="K1113" s="439"/>
      <c r="L1113" s="439"/>
      <c r="M1113" s="439"/>
      <c r="N1113" s="439"/>
      <c r="O1113" s="439"/>
      <c r="P1113" s="439"/>
      <c r="AM1113" s="438"/>
      <c r="AN1113" s="438"/>
      <c r="AO1113" s="438"/>
      <c r="AP1113" s="438"/>
    </row>
    <row r="1114" spans="1:42" x14ac:dyDescent="0.15">
      <c r="A1114" s="439"/>
      <c r="B1114" s="440"/>
      <c r="C1114" s="441"/>
      <c r="D1114" s="439"/>
      <c r="E1114" s="439"/>
      <c r="F1114" s="439"/>
      <c r="G1114" s="442"/>
      <c r="H1114" s="439"/>
      <c r="I1114" s="439"/>
      <c r="J1114" s="439"/>
      <c r="K1114" s="439"/>
      <c r="L1114" s="439"/>
      <c r="M1114" s="439"/>
      <c r="N1114" s="439"/>
      <c r="O1114" s="439"/>
      <c r="P1114" s="439"/>
      <c r="AM1114" s="438"/>
      <c r="AN1114" s="438"/>
      <c r="AO1114" s="438"/>
      <c r="AP1114" s="438"/>
    </row>
    <row r="1115" spans="1:42" x14ac:dyDescent="0.15">
      <c r="A1115" s="439"/>
      <c r="B1115" s="440"/>
      <c r="C1115" s="441"/>
      <c r="D1115" s="439"/>
      <c r="E1115" s="439"/>
      <c r="F1115" s="439"/>
      <c r="G1115" s="442"/>
      <c r="H1115" s="439"/>
      <c r="I1115" s="439"/>
      <c r="J1115" s="439"/>
      <c r="K1115" s="439"/>
      <c r="L1115" s="439"/>
      <c r="M1115" s="439"/>
      <c r="N1115" s="439"/>
      <c r="O1115" s="439"/>
      <c r="P1115" s="439"/>
      <c r="AM1115" s="438"/>
      <c r="AN1115" s="438"/>
      <c r="AO1115" s="438"/>
      <c r="AP1115" s="438"/>
    </row>
    <row r="1116" spans="1:42" x14ac:dyDescent="0.15">
      <c r="A1116" s="439"/>
      <c r="B1116" s="440"/>
      <c r="C1116" s="441"/>
      <c r="D1116" s="439"/>
      <c r="E1116" s="439"/>
      <c r="F1116" s="439"/>
      <c r="G1116" s="442"/>
      <c r="H1116" s="439"/>
      <c r="I1116" s="439"/>
      <c r="J1116" s="439"/>
      <c r="K1116" s="439"/>
      <c r="L1116" s="439"/>
      <c r="M1116" s="439"/>
      <c r="N1116" s="439"/>
      <c r="O1116" s="439"/>
      <c r="P1116" s="439"/>
      <c r="AM1116" s="438"/>
      <c r="AN1116" s="438"/>
      <c r="AO1116" s="438"/>
      <c r="AP1116" s="438"/>
    </row>
    <row r="1117" spans="1:42" x14ac:dyDescent="0.15">
      <c r="A1117" s="439"/>
      <c r="B1117" s="440"/>
      <c r="C1117" s="441"/>
      <c r="D1117" s="439"/>
      <c r="E1117" s="439"/>
      <c r="F1117" s="439"/>
      <c r="G1117" s="442"/>
      <c r="H1117" s="439"/>
      <c r="I1117" s="439"/>
      <c r="J1117" s="439"/>
      <c r="K1117" s="439"/>
      <c r="L1117" s="439"/>
      <c r="M1117" s="439"/>
      <c r="N1117" s="439"/>
      <c r="O1117" s="439"/>
      <c r="P1117" s="439"/>
      <c r="AM1117" s="438"/>
      <c r="AN1117" s="438"/>
      <c r="AO1117" s="438"/>
      <c r="AP1117" s="438"/>
    </row>
    <row r="1118" spans="1:42" x14ac:dyDescent="0.15">
      <c r="A1118" s="439"/>
      <c r="B1118" s="440"/>
      <c r="C1118" s="441"/>
      <c r="D1118" s="439"/>
      <c r="E1118" s="439"/>
      <c r="F1118" s="439"/>
      <c r="G1118" s="442"/>
      <c r="H1118" s="439"/>
      <c r="I1118" s="439"/>
      <c r="J1118" s="439"/>
      <c r="K1118" s="439"/>
      <c r="L1118" s="439"/>
      <c r="M1118" s="439"/>
      <c r="N1118" s="439"/>
      <c r="O1118" s="439"/>
      <c r="P1118" s="439"/>
      <c r="AM1118" s="438"/>
      <c r="AN1118" s="438"/>
      <c r="AO1118" s="438"/>
      <c r="AP1118" s="438"/>
    </row>
    <row r="1119" spans="1:42" x14ac:dyDescent="0.15">
      <c r="A1119" s="439"/>
      <c r="B1119" s="440"/>
      <c r="C1119" s="441"/>
      <c r="D1119" s="439"/>
      <c r="E1119" s="439"/>
      <c r="F1119" s="439"/>
      <c r="G1119" s="442"/>
      <c r="H1119" s="439"/>
      <c r="I1119" s="439"/>
      <c r="J1119" s="439"/>
      <c r="K1119" s="439"/>
      <c r="L1119" s="439"/>
      <c r="M1119" s="439"/>
      <c r="N1119" s="439"/>
      <c r="O1119" s="439"/>
      <c r="P1119" s="439"/>
      <c r="AM1119" s="438"/>
      <c r="AN1119" s="438"/>
      <c r="AO1119" s="438"/>
      <c r="AP1119" s="438"/>
    </row>
    <row r="1120" spans="1:42" x14ac:dyDescent="0.15">
      <c r="A1120" s="439"/>
      <c r="B1120" s="440"/>
      <c r="C1120" s="441"/>
      <c r="D1120" s="439"/>
      <c r="E1120" s="439"/>
      <c r="F1120" s="439"/>
      <c r="G1120" s="442"/>
      <c r="H1120" s="439"/>
      <c r="I1120" s="439"/>
      <c r="J1120" s="439"/>
      <c r="K1120" s="439"/>
      <c r="L1120" s="439"/>
      <c r="M1120" s="439"/>
      <c r="N1120" s="439"/>
      <c r="O1120" s="439"/>
      <c r="P1120" s="439"/>
      <c r="AM1120" s="438"/>
      <c r="AN1120" s="438"/>
      <c r="AO1120" s="438"/>
      <c r="AP1120" s="438"/>
    </row>
    <row r="1121" spans="1:42" x14ac:dyDescent="0.15">
      <c r="A1121" s="439"/>
      <c r="B1121" s="440"/>
      <c r="C1121" s="441"/>
      <c r="D1121" s="439"/>
      <c r="E1121" s="439"/>
      <c r="F1121" s="439"/>
      <c r="G1121" s="442"/>
      <c r="H1121" s="439"/>
      <c r="I1121" s="439"/>
      <c r="J1121" s="439"/>
      <c r="K1121" s="439"/>
      <c r="L1121" s="439"/>
      <c r="M1121" s="439"/>
      <c r="N1121" s="439"/>
      <c r="O1121" s="439"/>
      <c r="P1121" s="439"/>
      <c r="AM1121" s="438"/>
      <c r="AN1121" s="438"/>
      <c r="AO1121" s="438"/>
      <c r="AP1121" s="438"/>
    </row>
    <row r="1122" spans="1:42" x14ac:dyDescent="0.15">
      <c r="A1122" s="439"/>
      <c r="B1122" s="440"/>
      <c r="C1122" s="441"/>
      <c r="D1122" s="439"/>
      <c r="E1122" s="439"/>
      <c r="F1122" s="439"/>
      <c r="G1122" s="442"/>
      <c r="H1122" s="439"/>
      <c r="I1122" s="439"/>
      <c r="J1122" s="439"/>
      <c r="K1122" s="439"/>
      <c r="L1122" s="439"/>
      <c r="M1122" s="439"/>
      <c r="N1122" s="439"/>
      <c r="O1122" s="439"/>
      <c r="P1122" s="439"/>
      <c r="AM1122" s="438"/>
      <c r="AN1122" s="438"/>
      <c r="AO1122" s="438"/>
      <c r="AP1122" s="438"/>
    </row>
    <row r="1123" spans="1:42" x14ac:dyDescent="0.15">
      <c r="A1123" s="439"/>
      <c r="B1123" s="440"/>
      <c r="C1123" s="441"/>
      <c r="D1123" s="439"/>
      <c r="E1123" s="439"/>
      <c r="F1123" s="439"/>
      <c r="G1123" s="442"/>
      <c r="H1123" s="439"/>
      <c r="I1123" s="439"/>
      <c r="J1123" s="439"/>
      <c r="K1123" s="439"/>
      <c r="L1123" s="439"/>
      <c r="M1123" s="439"/>
      <c r="N1123" s="439"/>
      <c r="O1123" s="439"/>
      <c r="P1123" s="439"/>
      <c r="AM1123" s="438"/>
      <c r="AN1123" s="438"/>
      <c r="AO1123" s="438"/>
      <c r="AP1123" s="438"/>
    </row>
    <row r="1124" spans="1:42" x14ac:dyDescent="0.15">
      <c r="A1124" s="439"/>
      <c r="B1124" s="440"/>
      <c r="C1124" s="441"/>
      <c r="D1124" s="439"/>
      <c r="E1124" s="439"/>
      <c r="F1124" s="439"/>
      <c r="G1124" s="442"/>
      <c r="H1124" s="439"/>
      <c r="I1124" s="439"/>
      <c r="J1124" s="439"/>
      <c r="K1124" s="439"/>
      <c r="L1124" s="439"/>
      <c r="M1124" s="439"/>
      <c r="N1124" s="439"/>
      <c r="O1124" s="439"/>
      <c r="P1124" s="439"/>
      <c r="AM1124" s="438"/>
      <c r="AN1124" s="438"/>
      <c r="AO1124" s="438"/>
      <c r="AP1124" s="438"/>
    </row>
    <row r="1125" spans="1:42" x14ac:dyDescent="0.15">
      <c r="A1125" s="439"/>
      <c r="B1125" s="440"/>
      <c r="C1125" s="441"/>
      <c r="D1125" s="439"/>
      <c r="E1125" s="439"/>
      <c r="F1125" s="439"/>
      <c r="G1125" s="442"/>
      <c r="H1125" s="439"/>
      <c r="I1125" s="439"/>
      <c r="J1125" s="439"/>
      <c r="K1125" s="439"/>
      <c r="L1125" s="439"/>
      <c r="M1125" s="439"/>
      <c r="N1125" s="439"/>
      <c r="O1125" s="439"/>
      <c r="P1125" s="439"/>
      <c r="AM1125" s="438"/>
      <c r="AN1125" s="438"/>
      <c r="AO1125" s="438"/>
      <c r="AP1125" s="438"/>
    </row>
    <row r="1126" spans="1:42" x14ac:dyDescent="0.15">
      <c r="A1126" s="439"/>
      <c r="B1126" s="440"/>
      <c r="C1126" s="441"/>
      <c r="D1126" s="439"/>
      <c r="E1126" s="439"/>
      <c r="F1126" s="439"/>
      <c r="G1126" s="442"/>
      <c r="H1126" s="439"/>
      <c r="I1126" s="439"/>
      <c r="J1126" s="439"/>
      <c r="K1126" s="439"/>
      <c r="L1126" s="439"/>
      <c r="M1126" s="439"/>
      <c r="N1126" s="439"/>
      <c r="O1126" s="439"/>
      <c r="P1126" s="439"/>
      <c r="AM1126" s="438"/>
      <c r="AN1126" s="438"/>
      <c r="AO1126" s="438"/>
      <c r="AP1126" s="438"/>
    </row>
    <row r="1127" spans="1:42" x14ac:dyDescent="0.15">
      <c r="A1127" s="439"/>
      <c r="B1127" s="440"/>
      <c r="C1127" s="441"/>
      <c r="D1127" s="439"/>
      <c r="E1127" s="439"/>
      <c r="F1127" s="439"/>
      <c r="G1127" s="442"/>
      <c r="H1127" s="439"/>
      <c r="I1127" s="439"/>
      <c r="J1127" s="439"/>
      <c r="K1127" s="439"/>
      <c r="L1127" s="439"/>
      <c r="M1127" s="439"/>
      <c r="N1127" s="439"/>
      <c r="O1127" s="439"/>
      <c r="P1127" s="439"/>
      <c r="AM1127" s="438"/>
      <c r="AN1127" s="438"/>
      <c r="AO1127" s="438"/>
      <c r="AP1127" s="438"/>
    </row>
    <row r="1128" spans="1:42" x14ac:dyDescent="0.15">
      <c r="A1128" s="439"/>
      <c r="B1128" s="440"/>
      <c r="C1128" s="441"/>
      <c r="D1128" s="439"/>
      <c r="E1128" s="439"/>
      <c r="F1128" s="439"/>
      <c r="G1128" s="442"/>
      <c r="H1128" s="439"/>
      <c r="I1128" s="439"/>
      <c r="J1128" s="439"/>
      <c r="K1128" s="439"/>
      <c r="L1128" s="439"/>
      <c r="M1128" s="439"/>
      <c r="N1128" s="439"/>
      <c r="O1128" s="439"/>
      <c r="P1128" s="439"/>
      <c r="AM1128" s="438"/>
      <c r="AN1128" s="438"/>
      <c r="AO1128" s="438"/>
      <c r="AP1128" s="438"/>
    </row>
    <row r="1129" spans="1:42" x14ac:dyDescent="0.15">
      <c r="A1129" s="439"/>
      <c r="B1129" s="440"/>
      <c r="C1129" s="441"/>
      <c r="D1129" s="439"/>
      <c r="E1129" s="439"/>
      <c r="F1129" s="439"/>
      <c r="G1129" s="442"/>
      <c r="H1129" s="439"/>
      <c r="I1129" s="439"/>
      <c r="J1129" s="439"/>
      <c r="K1129" s="439"/>
      <c r="L1129" s="439"/>
      <c r="M1129" s="439"/>
      <c r="N1129" s="439"/>
      <c r="O1129" s="439"/>
      <c r="P1129" s="439"/>
      <c r="AM1129" s="438"/>
      <c r="AN1129" s="438"/>
      <c r="AO1129" s="438"/>
      <c r="AP1129" s="438"/>
    </row>
    <row r="1130" spans="1:42" x14ac:dyDescent="0.15">
      <c r="A1130" s="439"/>
      <c r="B1130" s="440"/>
      <c r="C1130" s="441"/>
      <c r="D1130" s="439"/>
      <c r="E1130" s="439"/>
      <c r="F1130" s="439"/>
      <c r="G1130" s="442"/>
      <c r="H1130" s="439"/>
      <c r="I1130" s="439"/>
      <c r="J1130" s="439"/>
      <c r="K1130" s="439"/>
      <c r="L1130" s="439"/>
      <c r="M1130" s="439"/>
      <c r="N1130" s="439"/>
      <c r="O1130" s="439"/>
      <c r="P1130" s="439"/>
      <c r="AM1130" s="438"/>
      <c r="AN1130" s="438"/>
      <c r="AO1130" s="438"/>
      <c r="AP1130" s="438"/>
    </row>
    <row r="1131" spans="1:42" x14ac:dyDescent="0.15">
      <c r="A1131" s="439"/>
      <c r="B1131" s="440"/>
      <c r="C1131" s="441"/>
      <c r="D1131" s="439"/>
      <c r="E1131" s="439"/>
      <c r="F1131" s="439"/>
      <c r="G1131" s="442"/>
      <c r="H1131" s="439"/>
      <c r="I1131" s="439"/>
      <c r="J1131" s="439"/>
      <c r="K1131" s="439"/>
      <c r="L1131" s="439"/>
      <c r="M1131" s="439"/>
      <c r="N1131" s="439"/>
      <c r="O1131" s="439"/>
      <c r="P1131" s="439"/>
      <c r="AM1131" s="438"/>
      <c r="AN1131" s="438"/>
      <c r="AO1131" s="438"/>
      <c r="AP1131" s="438"/>
    </row>
    <row r="1132" spans="1:42" x14ac:dyDescent="0.15">
      <c r="A1132" s="439"/>
      <c r="B1132" s="440"/>
      <c r="C1132" s="441"/>
      <c r="D1132" s="439"/>
      <c r="E1132" s="439"/>
      <c r="F1132" s="439"/>
      <c r="G1132" s="442"/>
      <c r="H1132" s="439"/>
      <c r="I1132" s="439"/>
      <c r="J1132" s="439"/>
      <c r="K1132" s="439"/>
      <c r="L1132" s="439"/>
      <c r="M1132" s="439"/>
      <c r="N1132" s="439"/>
      <c r="O1132" s="439"/>
      <c r="P1132" s="439"/>
      <c r="AM1132" s="438"/>
      <c r="AN1132" s="438"/>
      <c r="AO1132" s="438"/>
      <c r="AP1132" s="438"/>
    </row>
    <row r="1133" spans="1:42" x14ac:dyDescent="0.15">
      <c r="A1133" s="439"/>
      <c r="B1133" s="440"/>
      <c r="C1133" s="441"/>
      <c r="D1133" s="439"/>
      <c r="E1133" s="439"/>
      <c r="F1133" s="439"/>
      <c r="G1133" s="442"/>
      <c r="H1133" s="439"/>
      <c r="I1133" s="439"/>
      <c r="J1133" s="439"/>
      <c r="K1133" s="439"/>
      <c r="L1133" s="439"/>
      <c r="M1133" s="439"/>
      <c r="N1133" s="439"/>
      <c r="O1133" s="439"/>
      <c r="P1133" s="439"/>
      <c r="AM1133" s="438"/>
      <c r="AN1133" s="438"/>
      <c r="AO1133" s="438"/>
      <c r="AP1133" s="438"/>
    </row>
    <row r="1134" spans="1:42" x14ac:dyDescent="0.15">
      <c r="A1134" s="439"/>
      <c r="B1134" s="440"/>
      <c r="C1134" s="441"/>
      <c r="D1134" s="439"/>
      <c r="E1134" s="439"/>
      <c r="F1134" s="439"/>
      <c r="G1134" s="442"/>
      <c r="H1134" s="439"/>
      <c r="I1134" s="439"/>
      <c r="J1134" s="439"/>
      <c r="K1134" s="439"/>
      <c r="L1134" s="439"/>
      <c r="M1134" s="439"/>
      <c r="N1134" s="439"/>
      <c r="O1134" s="439"/>
      <c r="P1134" s="439"/>
      <c r="AM1134" s="438"/>
      <c r="AN1134" s="438"/>
      <c r="AO1134" s="438"/>
      <c r="AP1134" s="438"/>
    </row>
    <row r="1135" spans="1:42" x14ac:dyDescent="0.15">
      <c r="A1135" s="439"/>
      <c r="B1135" s="440"/>
      <c r="C1135" s="441"/>
      <c r="D1135" s="439"/>
      <c r="E1135" s="439"/>
      <c r="F1135" s="439"/>
      <c r="G1135" s="442"/>
      <c r="H1135" s="439"/>
      <c r="I1135" s="439"/>
      <c r="J1135" s="439"/>
      <c r="K1135" s="439"/>
      <c r="L1135" s="439"/>
      <c r="M1135" s="439"/>
      <c r="N1135" s="439"/>
      <c r="O1135" s="439"/>
      <c r="P1135" s="439"/>
      <c r="AM1135" s="438"/>
      <c r="AN1135" s="438"/>
      <c r="AO1135" s="438"/>
      <c r="AP1135" s="438"/>
    </row>
    <row r="1136" spans="1:42" x14ac:dyDescent="0.15">
      <c r="A1136" s="439"/>
      <c r="B1136" s="440"/>
      <c r="C1136" s="441"/>
      <c r="D1136" s="439"/>
      <c r="E1136" s="439"/>
      <c r="F1136" s="439"/>
      <c r="G1136" s="442"/>
      <c r="H1136" s="439"/>
      <c r="I1136" s="439"/>
      <c r="J1136" s="439"/>
      <c r="K1136" s="439"/>
      <c r="L1136" s="439"/>
      <c r="M1136" s="439"/>
      <c r="N1136" s="439"/>
      <c r="O1136" s="439"/>
      <c r="P1136" s="439"/>
      <c r="AM1136" s="438"/>
      <c r="AN1136" s="438"/>
      <c r="AO1136" s="438"/>
      <c r="AP1136" s="438"/>
    </row>
    <row r="1137" spans="1:42" x14ac:dyDescent="0.15">
      <c r="A1137" s="439"/>
      <c r="B1137" s="440"/>
      <c r="C1137" s="441"/>
      <c r="D1137" s="439"/>
      <c r="E1137" s="439"/>
      <c r="F1137" s="439"/>
      <c r="G1137" s="442"/>
      <c r="H1137" s="439"/>
      <c r="I1137" s="439"/>
      <c r="J1137" s="439"/>
      <c r="K1137" s="439"/>
      <c r="L1137" s="439"/>
      <c r="M1137" s="439"/>
      <c r="N1137" s="439"/>
      <c r="O1137" s="439"/>
      <c r="P1137" s="439"/>
      <c r="AM1137" s="438"/>
      <c r="AN1137" s="438"/>
      <c r="AO1137" s="438"/>
      <c r="AP1137" s="438"/>
    </row>
    <row r="1138" spans="1:42" x14ac:dyDescent="0.15">
      <c r="A1138" s="439"/>
      <c r="B1138" s="440"/>
      <c r="C1138" s="441"/>
      <c r="D1138" s="439"/>
      <c r="E1138" s="439"/>
      <c r="F1138" s="439"/>
      <c r="G1138" s="442"/>
      <c r="H1138" s="439"/>
      <c r="I1138" s="439"/>
      <c r="J1138" s="439"/>
      <c r="K1138" s="439"/>
      <c r="L1138" s="439"/>
      <c r="M1138" s="439"/>
      <c r="N1138" s="439"/>
      <c r="O1138" s="439"/>
      <c r="P1138" s="439"/>
      <c r="AM1138" s="438"/>
      <c r="AN1138" s="438"/>
      <c r="AO1138" s="438"/>
      <c r="AP1138" s="438"/>
    </row>
    <row r="1139" spans="1:42" x14ac:dyDescent="0.15">
      <c r="A1139" s="439"/>
      <c r="B1139" s="440"/>
      <c r="C1139" s="441"/>
      <c r="D1139" s="439"/>
      <c r="E1139" s="439"/>
      <c r="F1139" s="439"/>
      <c r="G1139" s="442"/>
      <c r="H1139" s="439"/>
      <c r="I1139" s="439"/>
      <c r="J1139" s="439"/>
      <c r="K1139" s="439"/>
      <c r="L1139" s="439"/>
      <c r="M1139" s="439"/>
      <c r="N1139" s="439"/>
      <c r="O1139" s="439"/>
      <c r="P1139" s="439"/>
      <c r="AM1139" s="438"/>
      <c r="AN1139" s="438"/>
      <c r="AO1139" s="438"/>
      <c r="AP1139" s="438"/>
    </row>
    <row r="1140" spans="1:42" x14ac:dyDescent="0.15">
      <c r="A1140" s="439"/>
      <c r="B1140" s="440"/>
      <c r="C1140" s="441"/>
      <c r="D1140" s="439"/>
      <c r="E1140" s="439"/>
      <c r="F1140" s="439"/>
      <c r="G1140" s="442"/>
      <c r="H1140" s="439"/>
      <c r="I1140" s="439"/>
      <c r="J1140" s="439"/>
      <c r="K1140" s="439"/>
      <c r="L1140" s="439"/>
      <c r="M1140" s="439"/>
      <c r="N1140" s="439"/>
      <c r="O1140" s="439"/>
      <c r="P1140" s="439"/>
      <c r="AM1140" s="438"/>
      <c r="AN1140" s="438"/>
      <c r="AO1140" s="438"/>
      <c r="AP1140" s="438"/>
    </row>
    <row r="1141" spans="1:42" x14ac:dyDescent="0.15">
      <c r="A1141" s="439"/>
      <c r="B1141" s="440"/>
      <c r="C1141" s="441"/>
      <c r="D1141" s="439"/>
      <c r="E1141" s="439"/>
      <c r="F1141" s="439"/>
      <c r="G1141" s="442"/>
      <c r="H1141" s="439"/>
      <c r="I1141" s="439"/>
      <c r="J1141" s="439"/>
      <c r="K1141" s="439"/>
      <c r="L1141" s="439"/>
      <c r="M1141" s="439"/>
      <c r="N1141" s="439"/>
      <c r="O1141" s="439"/>
      <c r="P1141" s="439"/>
      <c r="AM1141" s="438"/>
      <c r="AN1141" s="438"/>
      <c r="AO1141" s="438"/>
      <c r="AP1141" s="438"/>
    </row>
    <row r="1142" spans="1:42" x14ac:dyDescent="0.15">
      <c r="A1142" s="439"/>
      <c r="B1142" s="440"/>
      <c r="C1142" s="441"/>
      <c r="D1142" s="439"/>
      <c r="E1142" s="439"/>
      <c r="F1142" s="439"/>
      <c r="G1142" s="442"/>
      <c r="H1142" s="439"/>
      <c r="I1142" s="439"/>
      <c r="J1142" s="439"/>
      <c r="K1142" s="439"/>
      <c r="L1142" s="439"/>
      <c r="M1142" s="439"/>
      <c r="N1142" s="439"/>
      <c r="O1142" s="439"/>
      <c r="P1142" s="439"/>
      <c r="AM1142" s="438"/>
      <c r="AN1142" s="438"/>
      <c r="AO1142" s="438"/>
      <c r="AP1142" s="438"/>
    </row>
    <row r="1143" spans="1:42" x14ac:dyDescent="0.15">
      <c r="A1143" s="439"/>
      <c r="B1143" s="440"/>
      <c r="C1143" s="441"/>
      <c r="D1143" s="439"/>
      <c r="E1143" s="439"/>
      <c r="F1143" s="439"/>
      <c r="G1143" s="442"/>
      <c r="H1143" s="439"/>
      <c r="I1143" s="439"/>
      <c r="J1143" s="439"/>
      <c r="K1143" s="439"/>
      <c r="L1143" s="439"/>
      <c r="M1143" s="439"/>
      <c r="N1143" s="439"/>
      <c r="O1143" s="439"/>
      <c r="P1143" s="439"/>
      <c r="AM1143" s="438"/>
      <c r="AN1143" s="438"/>
      <c r="AO1143" s="438"/>
      <c r="AP1143" s="438"/>
    </row>
    <row r="1144" spans="1:42" x14ac:dyDescent="0.15">
      <c r="A1144" s="439"/>
      <c r="B1144" s="440"/>
      <c r="C1144" s="441"/>
      <c r="D1144" s="439"/>
      <c r="E1144" s="439"/>
      <c r="F1144" s="439"/>
      <c r="G1144" s="442"/>
      <c r="H1144" s="439"/>
      <c r="I1144" s="439"/>
      <c r="J1144" s="439"/>
      <c r="K1144" s="439"/>
      <c r="L1144" s="439"/>
      <c r="M1144" s="439"/>
      <c r="N1144" s="439"/>
      <c r="O1144" s="439"/>
      <c r="P1144" s="439"/>
      <c r="AM1144" s="438"/>
      <c r="AN1144" s="438"/>
      <c r="AO1144" s="438"/>
      <c r="AP1144" s="438"/>
    </row>
    <row r="1145" spans="1:42" x14ac:dyDescent="0.15">
      <c r="A1145" s="439"/>
      <c r="B1145" s="440"/>
      <c r="C1145" s="441"/>
      <c r="D1145" s="439"/>
      <c r="E1145" s="439"/>
      <c r="F1145" s="439"/>
      <c r="G1145" s="442"/>
      <c r="H1145" s="439"/>
      <c r="I1145" s="439"/>
      <c r="J1145" s="439"/>
      <c r="K1145" s="439"/>
      <c r="L1145" s="439"/>
      <c r="M1145" s="439"/>
      <c r="N1145" s="439"/>
      <c r="O1145" s="439"/>
      <c r="P1145" s="439"/>
      <c r="AM1145" s="438"/>
      <c r="AN1145" s="438"/>
      <c r="AO1145" s="438"/>
      <c r="AP1145" s="438"/>
    </row>
    <row r="1146" spans="1:42" x14ac:dyDescent="0.15">
      <c r="A1146" s="439"/>
      <c r="B1146" s="440"/>
      <c r="C1146" s="441"/>
      <c r="D1146" s="439"/>
      <c r="E1146" s="439"/>
      <c r="F1146" s="439"/>
      <c r="G1146" s="442"/>
      <c r="H1146" s="439"/>
      <c r="I1146" s="439"/>
      <c r="J1146" s="439"/>
      <c r="K1146" s="439"/>
      <c r="L1146" s="439"/>
      <c r="M1146" s="439"/>
      <c r="N1146" s="439"/>
      <c r="O1146" s="439"/>
      <c r="P1146" s="439"/>
      <c r="AM1146" s="438"/>
      <c r="AN1146" s="438"/>
      <c r="AO1146" s="438"/>
      <c r="AP1146" s="438"/>
    </row>
    <row r="1147" spans="1:42" x14ac:dyDescent="0.15">
      <c r="A1147" s="439"/>
      <c r="B1147" s="440"/>
      <c r="C1147" s="441"/>
      <c r="D1147" s="439"/>
      <c r="E1147" s="439"/>
      <c r="F1147" s="439"/>
      <c r="G1147" s="442"/>
      <c r="H1147" s="439"/>
      <c r="I1147" s="439"/>
      <c r="J1147" s="439"/>
      <c r="K1147" s="439"/>
      <c r="L1147" s="439"/>
      <c r="M1147" s="439"/>
      <c r="N1147" s="439"/>
      <c r="O1147" s="439"/>
      <c r="P1147" s="439"/>
      <c r="AM1147" s="438"/>
      <c r="AN1147" s="438"/>
      <c r="AO1147" s="438"/>
      <c r="AP1147" s="438"/>
    </row>
    <row r="1148" spans="1:42" x14ac:dyDescent="0.15">
      <c r="A1148" s="439"/>
      <c r="B1148" s="440"/>
      <c r="C1148" s="441"/>
      <c r="D1148" s="439"/>
      <c r="E1148" s="439"/>
      <c r="F1148" s="439"/>
      <c r="G1148" s="442"/>
      <c r="H1148" s="439"/>
      <c r="I1148" s="439"/>
      <c r="J1148" s="439"/>
      <c r="K1148" s="439"/>
      <c r="L1148" s="439"/>
      <c r="M1148" s="439"/>
      <c r="N1148" s="439"/>
      <c r="O1148" s="439"/>
      <c r="P1148" s="439"/>
      <c r="AM1148" s="438"/>
      <c r="AN1148" s="438"/>
      <c r="AO1148" s="438"/>
      <c r="AP1148" s="438"/>
    </row>
    <row r="1149" spans="1:42" x14ac:dyDescent="0.15">
      <c r="A1149" s="439"/>
      <c r="B1149" s="440"/>
      <c r="C1149" s="441"/>
      <c r="D1149" s="439"/>
      <c r="E1149" s="439"/>
      <c r="F1149" s="439"/>
      <c r="G1149" s="442"/>
      <c r="H1149" s="439"/>
      <c r="I1149" s="439"/>
      <c r="J1149" s="439"/>
      <c r="K1149" s="439"/>
      <c r="L1149" s="439"/>
      <c r="M1149" s="439"/>
      <c r="N1149" s="439"/>
      <c r="O1149" s="439"/>
      <c r="P1149" s="439"/>
      <c r="AM1149" s="438"/>
      <c r="AN1149" s="438"/>
      <c r="AO1149" s="438"/>
      <c r="AP1149" s="438"/>
    </row>
    <row r="1150" spans="1:42" x14ac:dyDescent="0.15">
      <c r="A1150" s="439"/>
      <c r="B1150" s="440"/>
      <c r="C1150" s="441"/>
      <c r="D1150" s="439"/>
      <c r="E1150" s="439"/>
      <c r="F1150" s="439"/>
      <c r="G1150" s="442"/>
      <c r="H1150" s="439"/>
      <c r="I1150" s="439"/>
      <c r="J1150" s="439"/>
      <c r="K1150" s="439"/>
      <c r="L1150" s="439"/>
      <c r="M1150" s="439"/>
      <c r="N1150" s="439"/>
      <c r="O1150" s="439"/>
      <c r="P1150" s="439"/>
      <c r="AM1150" s="438"/>
      <c r="AN1150" s="438"/>
      <c r="AO1150" s="438"/>
      <c r="AP1150" s="438"/>
    </row>
    <row r="1151" spans="1:42" x14ac:dyDescent="0.15">
      <c r="A1151" s="439"/>
      <c r="B1151" s="440"/>
      <c r="C1151" s="441"/>
      <c r="D1151" s="439"/>
      <c r="E1151" s="439"/>
      <c r="F1151" s="439"/>
      <c r="G1151" s="442"/>
      <c r="H1151" s="439"/>
      <c r="I1151" s="439"/>
      <c r="J1151" s="439"/>
      <c r="K1151" s="439"/>
      <c r="L1151" s="439"/>
      <c r="M1151" s="439"/>
      <c r="N1151" s="439"/>
      <c r="O1151" s="439"/>
      <c r="P1151" s="439"/>
      <c r="AM1151" s="438"/>
      <c r="AN1151" s="438"/>
      <c r="AO1151" s="438"/>
      <c r="AP1151" s="438"/>
    </row>
    <row r="1152" spans="1:42" x14ac:dyDescent="0.15">
      <c r="A1152" s="439"/>
      <c r="B1152" s="440"/>
      <c r="C1152" s="441"/>
      <c r="D1152" s="439"/>
      <c r="E1152" s="439"/>
      <c r="F1152" s="439"/>
      <c r="G1152" s="442"/>
      <c r="H1152" s="439"/>
      <c r="I1152" s="439"/>
      <c r="J1152" s="439"/>
      <c r="K1152" s="439"/>
      <c r="L1152" s="439"/>
      <c r="M1152" s="439"/>
      <c r="N1152" s="439"/>
      <c r="O1152" s="439"/>
      <c r="P1152" s="439"/>
      <c r="AM1152" s="438"/>
      <c r="AN1152" s="438"/>
      <c r="AO1152" s="438"/>
      <c r="AP1152" s="438"/>
    </row>
    <row r="1153" spans="1:42" x14ac:dyDescent="0.15">
      <c r="A1153" s="439"/>
      <c r="B1153" s="440"/>
      <c r="C1153" s="441"/>
      <c r="D1153" s="439"/>
      <c r="E1153" s="439"/>
      <c r="F1153" s="439"/>
      <c r="G1153" s="442"/>
      <c r="H1153" s="439"/>
      <c r="I1153" s="439"/>
      <c r="J1153" s="439"/>
      <c r="K1153" s="439"/>
      <c r="L1153" s="439"/>
      <c r="M1153" s="439"/>
      <c r="N1153" s="439"/>
      <c r="O1153" s="439"/>
      <c r="P1153" s="439"/>
      <c r="AM1153" s="438"/>
      <c r="AN1153" s="438"/>
      <c r="AO1153" s="438"/>
      <c r="AP1153" s="438"/>
    </row>
    <row r="1154" spans="1:42" x14ac:dyDescent="0.15">
      <c r="A1154" s="439"/>
      <c r="B1154" s="440"/>
      <c r="C1154" s="441"/>
      <c r="D1154" s="439"/>
      <c r="E1154" s="439"/>
      <c r="F1154" s="439"/>
      <c r="G1154" s="442"/>
      <c r="H1154" s="439"/>
      <c r="I1154" s="439"/>
      <c r="J1154" s="439"/>
      <c r="K1154" s="439"/>
      <c r="L1154" s="439"/>
      <c r="M1154" s="439"/>
      <c r="N1154" s="439"/>
      <c r="O1154" s="439"/>
      <c r="P1154" s="439"/>
      <c r="AM1154" s="438"/>
      <c r="AN1154" s="438"/>
      <c r="AO1154" s="438"/>
      <c r="AP1154" s="438"/>
    </row>
    <row r="1155" spans="1:42" x14ac:dyDescent="0.15">
      <c r="A1155" s="439"/>
      <c r="B1155" s="440"/>
      <c r="C1155" s="441"/>
      <c r="D1155" s="439"/>
      <c r="E1155" s="439"/>
      <c r="F1155" s="439"/>
      <c r="G1155" s="442"/>
      <c r="H1155" s="439"/>
      <c r="I1155" s="439"/>
      <c r="J1155" s="439"/>
      <c r="K1155" s="439"/>
      <c r="L1155" s="439"/>
      <c r="M1155" s="439"/>
      <c r="N1155" s="439"/>
      <c r="O1155" s="439"/>
      <c r="P1155" s="439"/>
      <c r="AM1155" s="438"/>
      <c r="AN1155" s="438"/>
      <c r="AO1155" s="438"/>
      <c r="AP1155" s="438"/>
    </row>
    <row r="1156" spans="1:42" x14ac:dyDescent="0.15">
      <c r="A1156" s="439"/>
      <c r="B1156" s="440"/>
      <c r="C1156" s="441"/>
      <c r="D1156" s="439"/>
      <c r="E1156" s="439"/>
      <c r="F1156" s="439"/>
      <c r="G1156" s="442"/>
      <c r="H1156" s="439"/>
      <c r="I1156" s="439"/>
      <c r="J1156" s="439"/>
      <c r="K1156" s="439"/>
      <c r="L1156" s="439"/>
      <c r="M1156" s="439"/>
      <c r="N1156" s="439"/>
      <c r="O1156" s="439"/>
      <c r="P1156" s="439"/>
      <c r="AM1156" s="438"/>
      <c r="AN1156" s="438"/>
      <c r="AO1156" s="438"/>
      <c r="AP1156" s="438"/>
    </row>
    <row r="1157" spans="1:42" x14ac:dyDescent="0.15">
      <c r="A1157" s="439"/>
      <c r="B1157" s="440"/>
      <c r="C1157" s="441"/>
      <c r="D1157" s="439"/>
      <c r="E1157" s="439"/>
      <c r="F1157" s="439"/>
      <c r="G1157" s="442"/>
      <c r="H1157" s="439"/>
      <c r="I1157" s="439"/>
      <c r="J1157" s="439"/>
      <c r="K1157" s="439"/>
      <c r="L1157" s="439"/>
      <c r="M1157" s="439"/>
      <c r="N1157" s="439"/>
      <c r="O1157" s="439"/>
      <c r="P1157" s="439"/>
      <c r="AM1157" s="438"/>
      <c r="AN1157" s="438"/>
      <c r="AO1157" s="438"/>
      <c r="AP1157" s="438"/>
    </row>
    <row r="1158" spans="1:42" x14ac:dyDescent="0.15">
      <c r="A1158" s="439"/>
      <c r="B1158" s="440"/>
      <c r="C1158" s="441"/>
      <c r="D1158" s="439"/>
      <c r="E1158" s="439"/>
      <c r="F1158" s="439"/>
      <c r="G1158" s="442"/>
      <c r="H1158" s="439"/>
      <c r="I1158" s="439"/>
      <c r="J1158" s="439"/>
      <c r="K1158" s="439"/>
      <c r="L1158" s="439"/>
      <c r="M1158" s="439"/>
      <c r="N1158" s="439"/>
      <c r="O1158" s="439"/>
      <c r="P1158" s="439"/>
      <c r="AM1158" s="438"/>
      <c r="AN1158" s="438"/>
      <c r="AO1158" s="438"/>
      <c r="AP1158" s="438"/>
    </row>
    <row r="1159" spans="1:42" x14ac:dyDescent="0.15">
      <c r="A1159" s="439"/>
      <c r="B1159" s="440"/>
      <c r="C1159" s="441"/>
      <c r="D1159" s="439"/>
      <c r="E1159" s="439"/>
      <c r="F1159" s="439"/>
      <c r="G1159" s="442"/>
      <c r="H1159" s="439"/>
      <c r="I1159" s="439"/>
      <c r="J1159" s="439"/>
      <c r="K1159" s="439"/>
      <c r="L1159" s="439"/>
      <c r="M1159" s="439"/>
      <c r="N1159" s="439"/>
      <c r="O1159" s="439"/>
      <c r="P1159" s="439"/>
      <c r="AM1159" s="438"/>
      <c r="AN1159" s="438"/>
      <c r="AO1159" s="438"/>
      <c r="AP1159" s="438"/>
    </row>
    <row r="1160" spans="1:42" x14ac:dyDescent="0.15">
      <c r="A1160" s="439"/>
      <c r="B1160" s="440"/>
      <c r="C1160" s="441"/>
      <c r="D1160" s="439"/>
      <c r="E1160" s="439"/>
      <c r="F1160" s="439"/>
      <c r="G1160" s="442"/>
      <c r="H1160" s="439"/>
      <c r="I1160" s="439"/>
      <c r="J1160" s="439"/>
      <c r="K1160" s="439"/>
      <c r="L1160" s="439"/>
      <c r="M1160" s="439"/>
      <c r="N1160" s="439"/>
      <c r="O1160" s="439"/>
      <c r="P1160" s="439"/>
      <c r="AM1160" s="438"/>
      <c r="AN1160" s="438"/>
      <c r="AO1160" s="438"/>
      <c r="AP1160" s="438"/>
    </row>
    <row r="1161" spans="1:42" x14ac:dyDescent="0.15">
      <c r="A1161" s="439"/>
      <c r="B1161" s="440"/>
      <c r="C1161" s="441"/>
      <c r="D1161" s="439"/>
      <c r="E1161" s="439"/>
      <c r="F1161" s="439"/>
      <c r="G1161" s="442"/>
      <c r="H1161" s="439"/>
      <c r="I1161" s="439"/>
      <c r="J1161" s="439"/>
      <c r="K1161" s="439"/>
      <c r="L1161" s="439"/>
      <c r="M1161" s="439"/>
      <c r="N1161" s="439"/>
      <c r="O1161" s="439"/>
      <c r="P1161" s="439"/>
      <c r="AM1161" s="438"/>
      <c r="AN1161" s="438"/>
      <c r="AO1161" s="438"/>
      <c r="AP1161" s="438"/>
    </row>
    <row r="1162" spans="1:42" x14ac:dyDescent="0.15">
      <c r="A1162" s="439"/>
      <c r="B1162" s="440"/>
      <c r="C1162" s="441"/>
      <c r="D1162" s="439"/>
      <c r="E1162" s="439"/>
      <c r="F1162" s="439"/>
      <c r="G1162" s="442"/>
      <c r="H1162" s="439"/>
      <c r="I1162" s="439"/>
      <c r="J1162" s="439"/>
      <c r="K1162" s="439"/>
      <c r="L1162" s="439"/>
      <c r="M1162" s="439"/>
      <c r="N1162" s="439"/>
      <c r="O1162" s="439"/>
      <c r="P1162" s="439"/>
      <c r="AM1162" s="438"/>
      <c r="AN1162" s="438"/>
      <c r="AO1162" s="438"/>
      <c r="AP1162" s="438"/>
    </row>
    <row r="1163" spans="1:42" x14ac:dyDescent="0.15">
      <c r="A1163" s="439"/>
      <c r="B1163" s="440"/>
      <c r="C1163" s="441"/>
      <c r="D1163" s="439"/>
      <c r="E1163" s="439"/>
      <c r="F1163" s="439"/>
      <c r="G1163" s="442"/>
      <c r="H1163" s="439"/>
      <c r="I1163" s="439"/>
      <c r="J1163" s="439"/>
      <c r="K1163" s="439"/>
      <c r="L1163" s="439"/>
      <c r="M1163" s="439"/>
      <c r="N1163" s="439"/>
      <c r="O1163" s="439"/>
      <c r="P1163" s="439"/>
      <c r="AM1163" s="438"/>
      <c r="AN1163" s="438"/>
      <c r="AO1163" s="438"/>
      <c r="AP1163" s="438"/>
    </row>
    <row r="1164" spans="1:42" x14ac:dyDescent="0.15">
      <c r="A1164" s="439"/>
      <c r="B1164" s="440"/>
      <c r="C1164" s="441"/>
      <c r="D1164" s="439"/>
      <c r="E1164" s="439"/>
      <c r="F1164" s="439"/>
      <c r="G1164" s="442"/>
      <c r="H1164" s="439"/>
      <c r="I1164" s="439"/>
      <c r="J1164" s="439"/>
      <c r="K1164" s="439"/>
      <c r="L1164" s="439"/>
      <c r="M1164" s="439"/>
      <c r="N1164" s="439"/>
      <c r="O1164" s="439"/>
      <c r="P1164" s="439"/>
      <c r="AM1164" s="438"/>
      <c r="AN1164" s="438"/>
      <c r="AO1164" s="438"/>
      <c r="AP1164" s="438"/>
    </row>
    <row r="1165" spans="1:42" x14ac:dyDescent="0.15">
      <c r="A1165" s="439"/>
      <c r="B1165" s="440"/>
      <c r="C1165" s="441"/>
      <c r="D1165" s="439"/>
      <c r="E1165" s="439"/>
      <c r="F1165" s="439"/>
      <c r="G1165" s="442"/>
      <c r="H1165" s="439"/>
      <c r="I1165" s="439"/>
      <c r="J1165" s="439"/>
      <c r="K1165" s="439"/>
      <c r="L1165" s="439"/>
      <c r="M1165" s="439"/>
      <c r="N1165" s="439"/>
      <c r="O1165" s="439"/>
      <c r="P1165" s="439"/>
      <c r="AM1165" s="438"/>
      <c r="AN1165" s="438"/>
      <c r="AO1165" s="438"/>
      <c r="AP1165" s="438"/>
    </row>
    <row r="1166" spans="1:42" x14ac:dyDescent="0.15">
      <c r="A1166" s="439"/>
      <c r="B1166" s="440"/>
      <c r="C1166" s="441"/>
      <c r="D1166" s="439"/>
      <c r="E1166" s="439"/>
      <c r="F1166" s="439"/>
      <c r="G1166" s="442"/>
      <c r="H1166" s="439"/>
      <c r="I1166" s="439"/>
      <c r="J1166" s="439"/>
      <c r="K1166" s="439"/>
      <c r="L1166" s="439"/>
      <c r="M1166" s="439"/>
      <c r="N1166" s="439"/>
      <c r="O1166" s="439"/>
      <c r="P1166" s="439"/>
      <c r="AM1166" s="438"/>
      <c r="AN1166" s="438"/>
      <c r="AO1166" s="438"/>
      <c r="AP1166" s="438"/>
    </row>
    <row r="1167" spans="1:42" x14ac:dyDescent="0.15">
      <c r="A1167" s="439"/>
      <c r="B1167" s="440"/>
      <c r="C1167" s="441"/>
      <c r="D1167" s="439"/>
      <c r="E1167" s="439"/>
      <c r="F1167" s="439"/>
      <c r="G1167" s="442"/>
      <c r="H1167" s="439"/>
      <c r="I1167" s="439"/>
      <c r="J1167" s="439"/>
      <c r="K1167" s="439"/>
      <c r="L1167" s="439"/>
      <c r="M1167" s="439"/>
      <c r="N1167" s="439"/>
      <c r="O1167" s="439"/>
      <c r="P1167" s="439"/>
      <c r="AM1167" s="438"/>
      <c r="AN1167" s="438"/>
      <c r="AO1167" s="438"/>
      <c r="AP1167" s="438"/>
    </row>
    <row r="1168" spans="1:42" x14ac:dyDescent="0.15">
      <c r="A1168" s="439"/>
      <c r="B1168" s="440"/>
      <c r="C1168" s="441"/>
      <c r="D1168" s="439"/>
      <c r="E1168" s="439"/>
      <c r="F1168" s="439"/>
      <c r="G1168" s="442"/>
      <c r="H1168" s="439"/>
      <c r="I1168" s="439"/>
      <c r="J1168" s="439"/>
      <c r="K1168" s="439"/>
      <c r="L1168" s="439"/>
      <c r="M1168" s="439"/>
      <c r="N1168" s="439"/>
      <c r="O1168" s="439"/>
      <c r="P1168" s="439"/>
      <c r="AM1168" s="438"/>
      <c r="AN1168" s="438"/>
      <c r="AO1168" s="438"/>
      <c r="AP1168" s="438"/>
    </row>
    <row r="1169" spans="1:42" x14ac:dyDescent="0.15">
      <c r="A1169" s="439"/>
      <c r="B1169" s="440"/>
      <c r="C1169" s="441"/>
      <c r="D1169" s="439"/>
      <c r="E1169" s="439"/>
      <c r="F1169" s="439"/>
      <c r="G1169" s="442"/>
      <c r="H1169" s="439"/>
      <c r="I1169" s="439"/>
      <c r="J1169" s="439"/>
      <c r="K1169" s="439"/>
      <c r="L1169" s="439"/>
      <c r="M1169" s="439"/>
      <c r="N1169" s="439"/>
      <c r="O1169" s="439"/>
      <c r="P1169" s="439"/>
      <c r="AM1169" s="438"/>
      <c r="AN1169" s="438"/>
      <c r="AO1169" s="438"/>
      <c r="AP1169" s="438"/>
    </row>
    <row r="1170" spans="1:42" x14ac:dyDescent="0.15">
      <c r="A1170" s="439"/>
      <c r="B1170" s="440"/>
      <c r="C1170" s="441"/>
      <c r="D1170" s="439"/>
      <c r="E1170" s="439"/>
      <c r="F1170" s="439"/>
      <c r="G1170" s="442"/>
      <c r="H1170" s="439"/>
      <c r="I1170" s="439"/>
      <c r="J1170" s="439"/>
      <c r="K1170" s="439"/>
      <c r="L1170" s="439"/>
      <c r="M1170" s="439"/>
      <c r="N1170" s="439"/>
      <c r="O1170" s="439"/>
      <c r="P1170" s="439"/>
      <c r="AM1170" s="438"/>
      <c r="AN1170" s="438"/>
      <c r="AO1170" s="438"/>
      <c r="AP1170" s="438"/>
    </row>
    <row r="1171" spans="1:42" x14ac:dyDescent="0.15">
      <c r="A1171" s="439"/>
      <c r="B1171" s="440"/>
      <c r="C1171" s="441"/>
      <c r="D1171" s="439"/>
      <c r="E1171" s="439"/>
      <c r="F1171" s="439"/>
      <c r="G1171" s="442"/>
      <c r="H1171" s="439"/>
      <c r="I1171" s="439"/>
      <c r="J1171" s="439"/>
      <c r="K1171" s="439"/>
      <c r="L1171" s="439"/>
      <c r="M1171" s="439"/>
      <c r="N1171" s="439"/>
      <c r="O1171" s="439"/>
      <c r="P1171" s="439"/>
      <c r="AM1171" s="438"/>
      <c r="AN1171" s="438"/>
      <c r="AO1171" s="438"/>
      <c r="AP1171" s="438"/>
    </row>
    <row r="1172" spans="1:42" x14ac:dyDescent="0.15">
      <c r="A1172" s="439"/>
      <c r="B1172" s="440"/>
      <c r="C1172" s="441"/>
      <c r="D1172" s="439"/>
      <c r="E1172" s="439"/>
      <c r="F1172" s="439"/>
      <c r="G1172" s="442"/>
      <c r="H1172" s="439"/>
      <c r="I1172" s="439"/>
      <c r="J1172" s="439"/>
      <c r="K1172" s="439"/>
      <c r="L1172" s="439"/>
      <c r="M1172" s="439"/>
      <c r="N1172" s="439"/>
      <c r="O1172" s="439"/>
      <c r="P1172" s="439"/>
      <c r="AM1172" s="438"/>
      <c r="AN1172" s="438"/>
      <c r="AO1172" s="438"/>
      <c r="AP1172" s="438"/>
    </row>
    <row r="1173" spans="1:42" x14ac:dyDescent="0.15">
      <c r="A1173" s="439"/>
      <c r="B1173" s="440"/>
      <c r="C1173" s="441"/>
      <c r="D1173" s="439"/>
      <c r="E1173" s="439"/>
      <c r="F1173" s="439"/>
      <c r="G1173" s="442"/>
      <c r="H1173" s="439"/>
      <c r="I1173" s="439"/>
      <c r="J1173" s="439"/>
      <c r="K1173" s="439"/>
      <c r="L1173" s="439"/>
      <c r="M1173" s="439"/>
      <c r="N1173" s="439"/>
      <c r="O1173" s="439"/>
      <c r="P1173" s="439"/>
      <c r="AM1173" s="438"/>
      <c r="AN1173" s="438"/>
      <c r="AO1173" s="438"/>
      <c r="AP1173" s="438"/>
    </row>
    <row r="1174" spans="1:42" x14ac:dyDescent="0.15">
      <c r="A1174" s="439"/>
      <c r="B1174" s="440"/>
      <c r="C1174" s="441"/>
      <c r="D1174" s="439"/>
      <c r="E1174" s="439"/>
      <c r="F1174" s="439"/>
      <c r="G1174" s="442"/>
      <c r="H1174" s="439"/>
      <c r="I1174" s="439"/>
      <c r="J1174" s="439"/>
      <c r="K1174" s="439"/>
      <c r="L1174" s="439"/>
      <c r="M1174" s="439"/>
      <c r="N1174" s="439"/>
      <c r="O1174" s="439"/>
      <c r="P1174" s="439"/>
      <c r="AM1174" s="438"/>
      <c r="AN1174" s="438"/>
      <c r="AO1174" s="438"/>
      <c r="AP1174" s="438"/>
    </row>
    <row r="1175" spans="1:42" x14ac:dyDescent="0.15">
      <c r="A1175" s="439"/>
      <c r="B1175" s="440"/>
      <c r="C1175" s="441"/>
      <c r="D1175" s="439"/>
      <c r="E1175" s="439"/>
      <c r="F1175" s="439"/>
      <c r="G1175" s="442"/>
      <c r="H1175" s="439"/>
      <c r="I1175" s="439"/>
      <c r="J1175" s="439"/>
      <c r="K1175" s="439"/>
      <c r="L1175" s="439"/>
      <c r="M1175" s="439"/>
      <c r="N1175" s="439"/>
      <c r="O1175" s="439"/>
      <c r="P1175" s="439"/>
      <c r="AM1175" s="438"/>
      <c r="AN1175" s="438"/>
      <c r="AO1175" s="438"/>
      <c r="AP1175" s="438"/>
    </row>
    <row r="1176" spans="1:42" x14ac:dyDescent="0.15">
      <c r="A1176" s="439"/>
      <c r="B1176" s="440"/>
      <c r="C1176" s="441"/>
      <c r="D1176" s="439"/>
      <c r="E1176" s="439"/>
      <c r="F1176" s="439"/>
      <c r="G1176" s="442"/>
      <c r="H1176" s="439"/>
      <c r="I1176" s="439"/>
      <c r="J1176" s="439"/>
      <c r="K1176" s="439"/>
      <c r="L1176" s="439"/>
      <c r="M1176" s="439"/>
      <c r="N1176" s="439"/>
      <c r="O1176" s="439"/>
      <c r="P1176" s="439"/>
      <c r="AM1176" s="438"/>
      <c r="AN1176" s="438"/>
      <c r="AO1176" s="438"/>
      <c r="AP1176" s="438"/>
    </row>
    <row r="1177" spans="1:42" x14ac:dyDescent="0.15">
      <c r="A1177" s="439"/>
      <c r="B1177" s="440"/>
      <c r="C1177" s="441"/>
      <c r="D1177" s="439"/>
      <c r="E1177" s="439"/>
      <c r="F1177" s="439"/>
      <c r="G1177" s="442"/>
      <c r="H1177" s="439"/>
      <c r="I1177" s="439"/>
      <c r="J1177" s="439"/>
      <c r="K1177" s="439"/>
      <c r="L1177" s="439"/>
      <c r="M1177" s="439"/>
      <c r="N1177" s="439"/>
      <c r="O1177" s="439"/>
      <c r="P1177" s="439"/>
      <c r="AM1177" s="438"/>
      <c r="AN1177" s="438"/>
      <c r="AO1177" s="438"/>
      <c r="AP1177" s="438"/>
    </row>
    <row r="1178" spans="1:42" x14ac:dyDescent="0.15">
      <c r="A1178" s="439"/>
      <c r="B1178" s="440"/>
      <c r="C1178" s="441"/>
      <c r="D1178" s="439"/>
      <c r="E1178" s="439"/>
      <c r="F1178" s="439"/>
      <c r="G1178" s="442"/>
      <c r="H1178" s="439"/>
      <c r="I1178" s="439"/>
      <c r="J1178" s="439"/>
      <c r="K1178" s="439"/>
      <c r="L1178" s="439"/>
      <c r="M1178" s="439"/>
      <c r="N1178" s="439"/>
      <c r="O1178" s="439"/>
      <c r="P1178" s="439"/>
      <c r="AM1178" s="438"/>
      <c r="AN1178" s="438"/>
      <c r="AO1178" s="438"/>
      <c r="AP1178" s="438"/>
    </row>
    <row r="1179" spans="1:42" x14ac:dyDescent="0.15">
      <c r="A1179" s="439"/>
      <c r="B1179" s="440"/>
      <c r="C1179" s="441"/>
      <c r="D1179" s="439"/>
      <c r="E1179" s="439"/>
      <c r="F1179" s="439"/>
      <c r="G1179" s="442"/>
      <c r="H1179" s="439"/>
      <c r="I1179" s="439"/>
      <c r="J1179" s="439"/>
      <c r="K1179" s="439"/>
      <c r="L1179" s="439"/>
      <c r="M1179" s="439"/>
      <c r="N1179" s="439"/>
      <c r="O1179" s="439"/>
      <c r="P1179" s="439"/>
      <c r="AM1179" s="438"/>
      <c r="AN1179" s="438"/>
      <c r="AO1179" s="438"/>
      <c r="AP1179" s="438"/>
    </row>
    <row r="1180" spans="1:42" x14ac:dyDescent="0.15">
      <c r="A1180" s="439"/>
      <c r="B1180" s="440"/>
      <c r="C1180" s="441"/>
      <c r="D1180" s="439"/>
      <c r="E1180" s="439"/>
      <c r="F1180" s="439"/>
      <c r="G1180" s="442"/>
      <c r="H1180" s="439"/>
      <c r="I1180" s="439"/>
      <c r="J1180" s="439"/>
      <c r="K1180" s="439"/>
      <c r="L1180" s="439"/>
      <c r="M1180" s="439"/>
      <c r="N1180" s="439"/>
      <c r="O1180" s="439"/>
      <c r="P1180" s="439"/>
      <c r="AM1180" s="438"/>
      <c r="AN1180" s="438"/>
      <c r="AO1180" s="438"/>
      <c r="AP1180" s="438"/>
    </row>
    <row r="1181" spans="1:42" x14ac:dyDescent="0.15">
      <c r="A1181" s="439"/>
      <c r="B1181" s="440"/>
      <c r="C1181" s="441"/>
      <c r="D1181" s="439"/>
      <c r="E1181" s="439"/>
      <c r="F1181" s="439"/>
      <c r="G1181" s="442"/>
      <c r="H1181" s="439"/>
      <c r="I1181" s="439"/>
      <c r="J1181" s="439"/>
      <c r="K1181" s="439"/>
      <c r="L1181" s="439"/>
      <c r="M1181" s="439"/>
      <c r="N1181" s="439"/>
      <c r="O1181" s="439"/>
      <c r="P1181" s="439"/>
      <c r="AM1181" s="438"/>
      <c r="AN1181" s="438"/>
      <c r="AO1181" s="438"/>
      <c r="AP1181" s="438"/>
    </row>
    <row r="1182" spans="1:42" x14ac:dyDescent="0.15">
      <c r="A1182" s="439"/>
      <c r="B1182" s="440"/>
      <c r="C1182" s="441"/>
      <c r="D1182" s="439"/>
      <c r="E1182" s="439"/>
      <c r="F1182" s="439"/>
      <c r="G1182" s="442"/>
      <c r="H1182" s="439"/>
      <c r="I1182" s="439"/>
      <c r="J1182" s="439"/>
      <c r="K1182" s="439"/>
      <c r="L1182" s="439"/>
      <c r="M1182" s="439"/>
      <c r="N1182" s="439"/>
      <c r="O1182" s="439"/>
      <c r="P1182" s="439"/>
      <c r="AM1182" s="438"/>
      <c r="AN1182" s="438"/>
      <c r="AO1182" s="438"/>
      <c r="AP1182" s="438"/>
    </row>
    <row r="1183" spans="1:42" x14ac:dyDescent="0.15">
      <c r="A1183" s="439"/>
      <c r="B1183" s="440"/>
      <c r="C1183" s="441"/>
      <c r="D1183" s="439"/>
      <c r="E1183" s="439"/>
      <c r="F1183" s="439"/>
      <c r="G1183" s="442"/>
      <c r="H1183" s="439"/>
      <c r="I1183" s="439"/>
      <c r="J1183" s="439"/>
      <c r="K1183" s="439"/>
      <c r="L1183" s="439"/>
      <c r="M1183" s="439"/>
      <c r="N1183" s="439"/>
      <c r="O1183" s="439"/>
      <c r="P1183" s="439"/>
      <c r="AM1183" s="438"/>
      <c r="AN1183" s="438"/>
      <c r="AO1183" s="438"/>
      <c r="AP1183" s="438"/>
    </row>
    <row r="1184" spans="1:42" x14ac:dyDescent="0.15">
      <c r="A1184" s="439"/>
      <c r="B1184" s="440"/>
      <c r="C1184" s="441"/>
      <c r="D1184" s="439"/>
      <c r="E1184" s="439"/>
      <c r="F1184" s="439"/>
      <c r="G1184" s="442"/>
      <c r="H1184" s="439"/>
      <c r="I1184" s="439"/>
      <c r="J1184" s="439"/>
      <c r="K1184" s="439"/>
      <c r="L1184" s="439"/>
      <c r="M1184" s="439"/>
      <c r="N1184" s="439"/>
      <c r="O1184" s="439"/>
      <c r="P1184" s="439"/>
      <c r="AM1184" s="438"/>
      <c r="AN1184" s="438"/>
      <c r="AO1184" s="438"/>
      <c r="AP1184" s="438"/>
    </row>
    <row r="1185" spans="1:42" x14ac:dyDescent="0.15">
      <c r="A1185" s="439"/>
      <c r="B1185" s="440"/>
      <c r="C1185" s="441"/>
      <c r="D1185" s="439"/>
      <c r="E1185" s="439"/>
      <c r="F1185" s="439"/>
      <c r="G1185" s="442"/>
      <c r="H1185" s="439"/>
      <c r="I1185" s="439"/>
      <c r="J1185" s="439"/>
      <c r="K1185" s="439"/>
      <c r="L1185" s="439"/>
      <c r="M1185" s="439"/>
      <c r="N1185" s="439"/>
      <c r="O1185" s="439"/>
      <c r="P1185" s="439"/>
      <c r="AM1185" s="438"/>
      <c r="AN1185" s="438"/>
      <c r="AO1185" s="438"/>
      <c r="AP1185" s="438"/>
    </row>
    <row r="1186" spans="1:42" x14ac:dyDescent="0.15">
      <c r="A1186" s="439"/>
      <c r="B1186" s="440"/>
      <c r="C1186" s="441"/>
      <c r="D1186" s="439"/>
      <c r="E1186" s="439"/>
      <c r="F1186" s="439"/>
      <c r="G1186" s="442"/>
      <c r="H1186" s="439"/>
      <c r="I1186" s="439"/>
      <c r="J1186" s="439"/>
      <c r="K1186" s="439"/>
      <c r="L1186" s="439"/>
      <c r="M1186" s="439"/>
      <c r="N1186" s="439"/>
      <c r="O1186" s="439"/>
      <c r="P1186" s="439"/>
      <c r="AM1186" s="438"/>
      <c r="AN1186" s="438"/>
      <c r="AO1186" s="438"/>
      <c r="AP1186" s="438"/>
    </row>
    <row r="1187" spans="1:42" x14ac:dyDescent="0.15">
      <c r="A1187" s="439"/>
      <c r="B1187" s="440"/>
      <c r="C1187" s="441"/>
      <c r="D1187" s="439"/>
      <c r="E1187" s="439"/>
      <c r="F1187" s="439"/>
      <c r="G1187" s="442"/>
      <c r="H1187" s="439"/>
      <c r="I1187" s="439"/>
      <c r="J1187" s="439"/>
      <c r="K1187" s="439"/>
      <c r="L1187" s="439"/>
      <c r="M1187" s="439"/>
      <c r="N1187" s="439"/>
      <c r="O1187" s="439"/>
      <c r="P1187" s="439"/>
      <c r="AM1187" s="438"/>
      <c r="AN1187" s="438"/>
      <c r="AO1187" s="438"/>
      <c r="AP1187" s="438"/>
    </row>
    <row r="1188" spans="1:42" x14ac:dyDescent="0.15">
      <c r="A1188" s="439"/>
      <c r="B1188" s="440"/>
      <c r="C1188" s="441"/>
      <c r="D1188" s="439"/>
      <c r="E1188" s="439"/>
      <c r="F1188" s="439"/>
      <c r="G1188" s="442"/>
      <c r="H1188" s="439"/>
      <c r="I1188" s="439"/>
      <c r="J1188" s="439"/>
      <c r="K1188" s="439"/>
      <c r="L1188" s="439"/>
      <c r="M1188" s="439"/>
      <c r="N1188" s="439"/>
      <c r="O1188" s="439"/>
      <c r="P1188" s="439"/>
      <c r="AM1188" s="438"/>
      <c r="AN1188" s="438"/>
      <c r="AO1188" s="438"/>
      <c r="AP1188" s="438"/>
    </row>
    <row r="1189" spans="1:42" x14ac:dyDescent="0.15">
      <c r="A1189" s="439"/>
      <c r="B1189" s="440"/>
      <c r="C1189" s="441"/>
      <c r="D1189" s="439"/>
      <c r="E1189" s="439"/>
      <c r="F1189" s="439"/>
      <c r="G1189" s="442"/>
      <c r="H1189" s="439"/>
      <c r="I1189" s="439"/>
      <c r="J1189" s="439"/>
      <c r="K1189" s="439"/>
      <c r="L1189" s="439"/>
      <c r="M1189" s="439"/>
      <c r="N1189" s="439"/>
      <c r="O1189" s="439"/>
      <c r="P1189" s="439"/>
      <c r="AM1189" s="438"/>
      <c r="AN1189" s="438"/>
      <c r="AO1189" s="438"/>
      <c r="AP1189" s="438"/>
    </row>
    <row r="1190" spans="1:42" x14ac:dyDescent="0.15">
      <c r="A1190" s="439"/>
      <c r="B1190" s="440"/>
      <c r="C1190" s="441"/>
      <c r="D1190" s="439"/>
      <c r="E1190" s="439"/>
      <c r="F1190" s="439"/>
      <c r="G1190" s="442"/>
      <c r="H1190" s="439"/>
      <c r="I1190" s="439"/>
      <c r="J1190" s="439"/>
      <c r="K1190" s="439"/>
      <c r="L1190" s="439"/>
      <c r="M1190" s="439"/>
      <c r="N1190" s="439"/>
      <c r="O1190" s="439"/>
      <c r="P1190" s="439"/>
      <c r="AM1190" s="438"/>
      <c r="AN1190" s="438"/>
      <c r="AO1190" s="438"/>
      <c r="AP1190" s="438"/>
    </row>
    <row r="1191" spans="1:42" x14ac:dyDescent="0.15">
      <c r="A1191" s="439"/>
      <c r="B1191" s="440"/>
      <c r="C1191" s="441"/>
      <c r="D1191" s="439"/>
      <c r="E1191" s="439"/>
      <c r="F1191" s="439"/>
      <c r="G1191" s="442"/>
      <c r="H1191" s="439"/>
      <c r="I1191" s="439"/>
      <c r="J1191" s="439"/>
      <c r="K1191" s="439"/>
      <c r="L1191" s="439"/>
      <c r="M1191" s="439"/>
      <c r="N1191" s="439"/>
      <c r="O1191" s="439"/>
      <c r="P1191" s="439"/>
      <c r="AM1191" s="438"/>
      <c r="AN1191" s="438"/>
      <c r="AO1191" s="438"/>
      <c r="AP1191" s="438"/>
    </row>
    <row r="1192" spans="1:42" x14ac:dyDescent="0.15">
      <c r="A1192" s="439"/>
      <c r="B1192" s="440"/>
      <c r="C1192" s="441"/>
      <c r="D1192" s="439"/>
      <c r="E1192" s="439"/>
      <c r="F1192" s="439"/>
      <c r="G1192" s="442"/>
      <c r="H1192" s="439"/>
      <c r="I1192" s="439"/>
      <c r="J1192" s="439"/>
      <c r="K1192" s="439"/>
      <c r="L1192" s="439"/>
      <c r="M1192" s="439"/>
      <c r="N1192" s="439"/>
      <c r="O1192" s="439"/>
      <c r="P1192" s="439"/>
      <c r="AM1192" s="438"/>
      <c r="AN1192" s="438"/>
      <c r="AO1192" s="438"/>
      <c r="AP1192" s="438"/>
    </row>
    <row r="1193" spans="1:42" x14ac:dyDescent="0.15">
      <c r="A1193" s="439"/>
      <c r="B1193" s="440"/>
      <c r="C1193" s="441"/>
      <c r="D1193" s="439"/>
      <c r="E1193" s="439"/>
      <c r="F1193" s="439"/>
      <c r="G1193" s="442"/>
      <c r="H1193" s="439"/>
      <c r="I1193" s="439"/>
      <c r="J1193" s="439"/>
      <c r="K1193" s="439"/>
      <c r="L1193" s="439"/>
      <c r="M1193" s="439"/>
      <c r="N1193" s="439"/>
      <c r="O1193" s="439"/>
      <c r="P1193" s="439"/>
      <c r="AM1193" s="438"/>
      <c r="AN1193" s="438"/>
      <c r="AO1193" s="438"/>
      <c r="AP1193" s="438"/>
    </row>
    <row r="1194" spans="1:42" x14ac:dyDescent="0.15">
      <c r="A1194" s="439"/>
      <c r="B1194" s="440"/>
      <c r="C1194" s="441"/>
      <c r="D1194" s="439"/>
      <c r="E1194" s="439"/>
      <c r="F1194" s="439"/>
      <c r="G1194" s="442"/>
      <c r="H1194" s="439"/>
      <c r="I1194" s="439"/>
      <c r="J1194" s="439"/>
      <c r="K1194" s="439"/>
      <c r="L1194" s="439"/>
      <c r="M1194" s="439"/>
      <c r="N1194" s="439"/>
      <c r="O1194" s="439"/>
      <c r="P1194" s="439"/>
      <c r="AM1194" s="438"/>
      <c r="AN1194" s="438"/>
      <c r="AO1194" s="438"/>
      <c r="AP1194" s="438"/>
    </row>
    <row r="1195" spans="1:42" x14ac:dyDescent="0.15">
      <c r="A1195" s="439"/>
      <c r="B1195" s="440"/>
      <c r="C1195" s="441"/>
      <c r="D1195" s="439"/>
      <c r="E1195" s="439"/>
      <c r="F1195" s="439"/>
      <c r="G1195" s="442"/>
      <c r="H1195" s="439"/>
      <c r="I1195" s="439"/>
      <c r="J1195" s="439"/>
      <c r="K1195" s="439"/>
      <c r="L1195" s="439"/>
      <c r="M1195" s="439"/>
      <c r="N1195" s="439"/>
      <c r="O1195" s="439"/>
      <c r="P1195" s="439"/>
      <c r="AM1195" s="438"/>
      <c r="AN1195" s="438"/>
      <c r="AO1195" s="438"/>
      <c r="AP1195" s="438"/>
    </row>
    <row r="1196" spans="1:42" x14ac:dyDescent="0.15">
      <c r="A1196" s="439"/>
      <c r="B1196" s="440"/>
      <c r="C1196" s="441"/>
      <c r="D1196" s="439"/>
      <c r="E1196" s="439"/>
      <c r="F1196" s="439"/>
      <c r="G1196" s="442"/>
      <c r="H1196" s="439"/>
      <c r="I1196" s="439"/>
      <c r="J1196" s="439"/>
      <c r="K1196" s="439"/>
      <c r="L1196" s="439"/>
      <c r="M1196" s="439"/>
      <c r="N1196" s="439"/>
      <c r="O1196" s="439"/>
      <c r="P1196" s="439"/>
      <c r="AM1196" s="438"/>
      <c r="AN1196" s="438"/>
      <c r="AO1196" s="438"/>
      <c r="AP1196" s="438"/>
    </row>
    <row r="1197" spans="1:42" x14ac:dyDescent="0.15">
      <c r="A1197" s="439"/>
      <c r="B1197" s="440"/>
      <c r="C1197" s="441"/>
      <c r="D1197" s="439"/>
      <c r="E1197" s="439"/>
      <c r="F1197" s="439"/>
      <c r="G1197" s="442"/>
      <c r="H1197" s="439"/>
      <c r="I1197" s="439"/>
      <c r="J1197" s="439"/>
      <c r="K1197" s="439"/>
      <c r="L1197" s="439"/>
      <c r="M1197" s="439"/>
      <c r="N1197" s="439"/>
      <c r="O1197" s="439"/>
      <c r="P1197" s="439"/>
      <c r="AM1197" s="438"/>
      <c r="AN1197" s="438"/>
      <c r="AO1197" s="438"/>
      <c r="AP1197" s="438"/>
    </row>
    <row r="1198" spans="1:42" x14ac:dyDescent="0.15">
      <c r="A1198" s="439"/>
      <c r="B1198" s="440"/>
      <c r="C1198" s="441"/>
      <c r="D1198" s="439"/>
      <c r="E1198" s="439"/>
      <c r="F1198" s="439"/>
      <c r="G1198" s="442"/>
      <c r="H1198" s="439"/>
      <c r="I1198" s="439"/>
      <c r="J1198" s="439"/>
      <c r="K1198" s="439"/>
      <c r="L1198" s="439"/>
      <c r="M1198" s="439"/>
      <c r="N1198" s="439"/>
      <c r="O1198" s="439"/>
      <c r="P1198" s="439"/>
      <c r="AM1198" s="438"/>
      <c r="AN1198" s="438"/>
      <c r="AO1198" s="438"/>
      <c r="AP1198" s="438"/>
    </row>
    <row r="1199" spans="1:42" x14ac:dyDescent="0.15">
      <c r="A1199" s="439"/>
      <c r="B1199" s="440"/>
      <c r="C1199" s="441"/>
      <c r="D1199" s="439"/>
      <c r="E1199" s="439"/>
      <c r="F1199" s="439"/>
      <c r="G1199" s="442"/>
      <c r="H1199" s="439"/>
      <c r="I1199" s="439"/>
      <c r="J1199" s="439"/>
      <c r="K1199" s="439"/>
      <c r="L1199" s="439"/>
      <c r="M1199" s="439"/>
      <c r="N1199" s="439"/>
      <c r="O1199" s="439"/>
      <c r="P1199" s="439"/>
      <c r="AM1199" s="438"/>
      <c r="AN1199" s="438"/>
      <c r="AO1199" s="438"/>
      <c r="AP1199" s="438"/>
    </row>
    <row r="1200" spans="1:42" x14ac:dyDescent="0.15">
      <c r="A1200" s="439"/>
      <c r="B1200" s="440"/>
      <c r="C1200" s="441"/>
      <c r="D1200" s="439"/>
      <c r="E1200" s="439"/>
      <c r="F1200" s="439"/>
      <c r="G1200" s="442"/>
      <c r="H1200" s="439"/>
      <c r="I1200" s="439"/>
      <c r="J1200" s="439"/>
      <c r="K1200" s="439"/>
      <c r="L1200" s="439"/>
      <c r="M1200" s="439"/>
      <c r="N1200" s="439"/>
      <c r="O1200" s="439"/>
      <c r="P1200" s="439"/>
      <c r="AM1200" s="438"/>
      <c r="AN1200" s="438"/>
      <c r="AO1200" s="438"/>
      <c r="AP1200" s="438"/>
    </row>
    <row r="1201" spans="1:42" x14ac:dyDescent="0.15">
      <c r="A1201" s="439"/>
      <c r="B1201" s="440"/>
      <c r="C1201" s="441"/>
      <c r="D1201" s="439"/>
      <c r="E1201" s="439"/>
      <c r="F1201" s="439"/>
      <c r="G1201" s="442"/>
      <c r="H1201" s="439"/>
      <c r="I1201" s="439"/>
      <c r="J1201" s="439"/>
      <c r="K1201" s="439"/>
      <c r="L1201" s="439"/>
      <c r="M1201" s="439"/>
      <c r="N1201" s="439"/>
      <c r="O1201" s="439"/>
      <c r="P1201" s="439"/>
      <c r="AM1201" s="438"/>
      <c r="AN1201" s="438"/>
      <c r="AO1201" s="438"/>
      <c r="AP1201" s="438"/>
    </row>
    <row r="1202" spans="1:42" x14ac:dyDescent="0.15">
      <c r="A1202" s="439"/>
      <c r="B1202" s="440"/>
      <c r="C1202" s="441"/>
      <c r="D1202" s="439"/>
      <c r="E1202" s="439"/>
      <c r="F1202" s="439"/>
      <c r="G1202" s="442"/>
      <c r="H1202" s="439"/>
      <c r="I1202" s="439"/>
      <c r="J1202" s="439"/>
      <c r="K1202" s="439"/>
      <c r="L1202" s="439"/>
      <c r="M1202" s="439"/>
      <c r="N1202" s="439"/>
      <c r="O1202" s="439"/>
      <c r="P1202" s="439"/>
      <c r="AM1202" s="438"/>
      <c r="AN1202" s="438"/>
      <c r="AO1202" s="438"/>
      <c r="AP1202" s="438"/>
    </row>
    <row r="1203" spans="1:42" x14ac:dyDescent="0.15">
      <c r="A1203" s="439"/>
      <c r="B1203" s="440"/>
      <c r="C1203" s="441"/>
      <c r="D1203" s="439"/>
      <c r="E1203" s="439"/>
      <c r="F1203" s="439"/>
      <c r="G1203" s="442"/>
      <c r="H1203" s="439"/>
      <c r="I1203" s="439"/>
      <c r="J1203" s="439"/>
      <c r="K1203" s="439"/>
      <c r="L1203" s="439"/>
      <c r="M1203" s="439"/>
      <c r="N1203" s="439"/>
      <c r="O1203" s="439"/>
      <c r="P1203" s="439"/>
      <c r="AM1203" s="438"/>
      <c r="AN1203" s="438"/>
      <c r="AO1203" s="438"/>
      <c r="AP1203" s="438"/>
    </row>
    <row r="1204" spans="1:42" x14ac:dyDescent="0.15">
      <c r="A1204" s="439"/>
      <c r="B1204" s="440"/>
      <c r="C1204" s="441"/>
      <c r="D1204" s="439"/>
      <c r="E1204" s="439"/>
      <c r="F1204" s="439"/>
      <c r="G1204" s="442"/>
      <c r="H1204" s="439"/>
      <c r="I1204" s="439"/>
      <c r="J1204" s="439"/>
      <c r="K1204" s="439"/>
      <c r="L1204" s="439"/>
      <c r="M1204" s="439"/>
      <c r="N1204" s="439"/>
      <c r="O1204" s="439"/>
      <c r="P1204" s="439"/>
      <c r="AM1204" s="438"/>
      <c r="AN1204" s="438"/>
      <c r="AO1204" s="438"/>
      <c r="AP1204" s="438"/>
    </row>
    <row r="1205" spans="1:42" x14ac:dyDescent="0.15">
      <c r="A1205" s="439"/>
      <c r="B1205" s="440"/>
      <c r="C1205" s="441"/>
      <c r="D1205" s="439"/>
      <c r="E1205" s="439"/>
      <c r="F1205" s="439"/>
      <c r="G1205" s="442"/>
      <c r="H1205" s="439"/>
      <c r="I1205" s="439"/>
      <c r="J1205" s="439"/>
      <c r="K1205" s="439"/>
      <c r="L1205" s="439"/>
      <c r="M1205" s="439"/>
      <c r="N1205" s="439"/>
      <c r="O1205" s="439"/>
      <c r="P1205" s="439"/>
      <c r="AM1205" s="438"/>
      <c r="AN1205" s="438"/>
      <c r="AO1205" s="438"/>
      <c r="AP1205" s="438"/>
    </row>
    <row r="1206" spans="1:42" x14ac:dyDescent="0.15">
      <c r="A1206" s="439"/>
      <c r="B1206" s="440"/>
      <c r="C1206" s="441"/>
      <c r="D1206" s="439"/>
      <c r="E1206" s="439"/>
      <c r="F1206" s="439"/>
      <c r="G1206" s="442"/>
      <c r="H1206" s="439"/>
      <c r="I1206" s="439"/>
      <c r="J1206" s="439"/>
      <c r="K1206" s="439"/>
      <c r="L1206" s="439"/>
      <c r="M1206" s="439"/>
      <c r="N1206" s="439"/>
      <c r="O1206" s="439"/>
      <c r="P1206" s="439"/>
      <c r="AM1206" s="438"/>
      <c r="AN1206" s="438"/>
      <c r="AO1206" s="438"/>
      <c r="AP1206" s="438"/>
    </row>
    <row r="1207" spans="1:42" x14ac:dyDescent="0.15">
      <c r="A1207" s="439"/>
      <c r="B1207" s="440"/>
      <c r="C1207" s="441"/>
      <c r="D1207" s="439"/>
      <c r="E1207" s="439"/>
      <c r="F1207" s="439"/>
      <c r="G1207" s="442"/>
      <c r="H1207" s="439"/>
      <c r="I1207" s="439"/>
      <c r="J1207" s="439"/>
      <c r="K1207" s="439"/>
      <c r="L1207" s="439"/>
      <c r="M1207" s="439"/>
      <c r="N1207" s="439"/>
      <c r="O1207" s="439"/>
      <c r="P1207" s="439"/>
      <c r="AM1207" s="438"/>
      <c r="AN1207" s="438"/>
      <c r="AO1207" s="438"/>
      <c r="AP1207" s="438"/>
    </row>
    <row r="1208" spans="1:42" x14ac:dyDescent="0.15">
      <c r="A1208" s="439"/>
      <c r="B1208" s="440"/>
      <c r="C1208" s="441"/>
      <c r="D1208" s="439"/>
      <c r="E1208" s="439"/>
      <c r="F1208" s="439"/>
      <c r="G1208" s="442"/>
      <c r="H1208" s="439"/>
      <c r="I1208" s="439"/>
      <c r="J1208" s="439"/>
      <c r="K1208" s="439"/>
      <c r="L1208" s="439"/>
      <c r="M1208" s="439"/>
      <c r="N1208" s="439"/>
      <c r="O1208" s="439"/>
      <c r="P1208" s="439"/>
      <c r="AM1208" s="438"/>
      <c r="AN1208" s="438"/>
      <c r="AO1208" s="438"/>
      <c r="AP1208" s="438"/>
    </row>
    <row r="1209" spans="1:42" x14ac:dyDescent="0.15">
      <c r="A1209" s="439"/>
      <c r="B1209" s="440"/>
      <c r="C1209" s="441"/>
      <c r="D1209" s="439"/>
      <c r="E1209" s="439"/>
      <c r="F1209" s="439"/>
      <c r="G1209" s="442"/>
      <c r="H1209" s="439"/>
      <c r="I1209" s="439"/>
      <c r="J1209" s="439"/>
      <c r="K1209" s="439"/>
      <c r="L1209" s="439"/>
      <c r="M1209" s="439"/>
      <c r="N1209" s="439"/>
      <c r="O1209" s="439"/>
      <c r="P1209" s="439"/>
      <c r="AM1209" s="438"/>
      <c r="AN1209" s="438"/>
      <c r="AO1209" s="438"/>
      <c r="AP1209" s="438"/>
    </row>
    <row r="1210" spans="1:42" x14ac:dyDescent="0.15">
      <c r="A1210" s="439"/>
      <c r="B1210" s="440"/>
      <c r="C1210" s="441"/>
      <c r="D1210" s="439"/>
      <c r="E1210" s="439"/>
      <c r="F1210" s="439"/>
      <c r="G1210" s="442"/>
      <c r="H1210" s="439"/>
      <c r="I1210" s="439"/>
      <c r="J1210" s="439"/>
      <c r="K1210" s="439"/>
      <c r="L1210" s="439"/>
      <c r="M1210" s="439"/>
      <c r="N1210" s="439"/>
      <c r="O1210" s="439"/>
      <c r="P1210" s="439"/>
      <c r="AM1210" s="438"/>
      <c r="AN1210" s="438"/>
      <c r="AO1210" s="438"/>
      <c r="AP1210" s="438"/>
    </row>
    <row r="1211" spans="1:42" x14ac:dyDescent="0.15">
      <c r="A1211" s="439"/>
      <c r="B1211" s="440"/>
      <c r="C1211" s="441"/>
      <c r="D1211" s="439"/>
      <c r="E1211" s="439"/>
      <c r="F1211" s="439"/>
      <c r="G1211" s="442"/>
      <c r="H1211" s="439"/>
      <c r="I1211" s="439"/>
      <c r="J1211" s="439"/>
      <c r="K1211" s="439"/>
      <c r="L1211" s="439"/>
      <c r="M1211" s="439"/>
      <c r="N1211" s="439"/>
      <c r="O1211" s="439"/>
      <c r="P1211" s="439"/>
      <c r="AM1211" s="438"/>
      <c r="AN1211" s="438"/>
      <c r="AO1211" s="438"/>
      <c r="AP1211" s="438"/>
    </row>
    <row r="1212" spans="1:42" x14ac:dyDescent="0.15">
      <c r="A1212" s="439"/>
      <c r="B1212" s="440"/>
      <c r="C1212" s="441"/>
      <c r="D1212" s="439"/>
      <c r="E1212" s="439"/>
      <c r="F1212" s="439"/>
      <c r="G1212" s="442"/>
      <c r="H1212" s="439"/>
      <c r="I1212" s="439"/>
      <c r="J1212" s="439"/>
      <c r="K1212" s="439"/>
      <c r="L1212" s="439"/>
      <c r="M1212" s="439"/>
      <c r="N1212" s="439"/>
      <c r="O1212" s="439"/>
      <c r="P1212" s="439"/>
      <c r="AM1212" s="438"/>
      <c r="AN1212" s="438"/>
      <c r="AO1212" s="438"/>
      <c r="AP1212" s="438"/>
    </row>
    <row r="1213" spans="1:42" x14ac:dyDescent="0.15">
      <c r="A1213" s="439"/>
      <c r="B1213" s="440"/>
      <c r="C1213" s="441"/>
      <c r="D1213" s="439"/>
      <c r="E1213" s="439"/>
      <c r="F1213" s="439"/>
      <c r="G1213" s="442"/>
      <c r="H1213" s="439"/>
      <c r="I1213" s="439"/>
      <c r="J1213" s="439"/>
      <c r="K1213" s="439"/>
      <c r="L1213" s="439"/>
      <c r="M1213" s="439"/>
      <c r="N1213" s="439"/>
      <c r="O1213" s="439"/>
      <c r="P1213" s="439"/>
      <c r="AM1213" s="438"/>
      <c r="AN1213" s="438"/>
      <c r="AO1213" s="438"/>
      <c r="AP1213" s="438"/>
    </row>
    <row r="1214" spans="1:42" x14ac:dyDescent="0.15">
      <c r="A1214" s="439"/>
      <c r="B1214" s="440"/>
      <c r="C1214" s="441"/>
      <c r="D1214" s="439"/>
      <c r="E1214" s="439"/>
      <c r="F1214" s="439"/>
      <c r="G1214" s="442"/>
      <c r="H1214" s="439"/>
      <c r="I1214" s="439"/>
      <c r="J1214" s="439"/>
      <c r="K1214" s="439"/>
      <c r="L1214" s="439"/>
      <c r="M1214" s="439"/>
      <c r="N1214" s="439"/>
      <c r="O1214" s="439"/>
      <c r="P1214" s="439"/>
      <c r="AM1214" s="438"/>
      <c r="AN1214" s="438"/>
      <c r="AO1214" s="438"/>
      <c r="AP1214" s="438"/>
    </row>
    <row r="1215" spans="1:42" x14ac:dyDescent="0.15">
      <c r="A1215" s="439"/>
      <c r="B1215" s="440"/>
      <c r="C1215" s="441"/>
      <c r="D1215" s="439"/>
      <c r="E1215" s="439"/>
      <c r="F1215" s="439"/>
      <c r="G1215" s="442"/>
      <c r="H1215" s="439"/>
      <c r="I1215" s="439"/>
      <c r="J1215" s="439"/>
      <c r="K1215" s="439"/>
      <c r="L1215" s="439"/>
      <c r="M1215" s="439"/>
      <c r="N1215" s="439"/>
      <c r="O1215" s="439"/>
      <c r="P1215" s="439"/>
      <c r="AM1215" s="438"/>
      <c r="AN1215" s="438"/>
      <c r="AO1215" s="438"/>
      <c r="AP1215" s="438"/>
    </row>
    <row r="1216" spans="1:42" x14ac:dyDescent="0.15">
      <c r="A1216" s="439"/>
      <c r="B1216" s="440"/>
      <c r="C1216" s="441"/>
      <c r="D1216" s="439"/>
      <c r="E1216" s="439"/>
      <c r="F1216" s="439"/>
      <c r="G1216" s="442"/>
      <c r="H1216" s="439"/>
      <c r="I1216" s="439"/>
      <c r="J1216" s="439"/>
      <c r="K1216" s="439"/>
      <c r="L1216" s="439"/>
      <c r="M1216" s="439"/>
      <c r="N1216" s="439"/>
      <c r="O1216" s="439"/>
      <c r="P1216" s="439"/>
      <c r="AM1216" s="438"/>
      <c r="AN1216" s="438"/>
      <c r="AO1216" s="438"/>
      <c r="AP1216" s="438"/>
    </row>
    <row r="1217" spans="1:42" x14ac:dyDescent="0.15">
      <c r="A1217" s="439"/>
      <c r="B1217" s="440"/>
      <c r="C1217" s="441"/>
      <c r="D1217" s="439"/>
      <c r="E1217" s="439"/>
      <c r="F1217" s="439"/>
      <c r="G1217" s="442"/>
      <c r="H1217" s="439"/>
      <c r="I1217" s="439"/>
      <c r="J1217" s="439"/>
      <c r="K1217" s="439"/>
      <c r="L1217" s="439"/>
      <c r="M1217" s="439"/>
      <c r="N1217" s="439"/>
      <c r="O1217" s="439"/>
      <c r="P1217" s="439"/>
      <c r="AM1217" s="438"/>
      <c r="AN1217" s="438"/>
      <c r="AO1217" s="438"/>
      <c r="AP1217" s="438"/>
    </row>
    <row r="1218" spans="1:42" x14ac:dyDescent="0.15">
      <c r="A1218" s="439"/>
      <c r="B1218" s="440"/>
      <c r="C1218" s="441"/>
      <c r="D1218" s="439"/>
      <c r="E1218" s="439"/>
      <c r="F1218" s="439"/>
      <c r="G1218" s="442"/>
      <c r="H1218" s="439"/>
      <c r="I1218" s="439"/>
      <c r="J1218" s="439"/>
      <c r="K1218" s="439"/>
      <c r="L1218" s="439"/>
      <c r="M1218" s="439"/>
      <c r="N1218" s="439"/>
      <c r="O1218" s="439"/>
      <c r="P1218" s="439"/>
      <c r="AM1218" s="438"/>
      <c r="AN1218" s="438"/>
      <c r="AO1218" s="438"/>
      <c r="AP1218" s="438"/>
    </row>
    <row r="1219" spans="1:42" x14ac:dyDescent="0.15">
      <c r="A1219" s="439"/>
      <c r="B1219" s="440"/>
      <c r="C1219" s="441"/>
      <c r="D1219" s="439"/>
      <c r="E1219" s="439"/>
      <c r="F1219" s="439"/>
      <c r="G1219" s="442"/>
      <c r="H1219" s="439"/>
      <c r="I1219" s="439"/>
      <c r="J1219" s="439"/>
      <c r="K1219" s="439"/>
      <c r="L1219" s="439"/>
      <c r="M1219" s="439"/>
      <c r="N1219" s="439"/>
      <c r="O1219" s="439"/>
      <c r="P1219" s="439"/>
      <c r="AM1219" s="438"/>
      <c r="AN1219" s="438"/>
      <c r="AO1219" s="438"/>
      <c r="AP1219" s="438"/>
    </row>
    <row r="1220" spans="1:42" x14ac:dyDescent="0.15">
      <c r="A1220" s="439"/>
      <c r="B1220" s="440"/>
      <c r="C1220" s="441"/>
      <c r="D1220" s="439"/>
      <c r="E1220" s="439"/>
      <c r="F1220" s="439"/>
      <c r="G1220" s="442"/>
      <c r="H1220" s="439"/>
      <c r="I1220" s="439"/>
      <c r="J1220" s="439"/>
      <c r="K1220" s="439"/>
      <c r="L1220" s="439"/>
      <c r="M1220" s="439"/>
      <c r="N1220" s="439"/>
      <c r="O1220" s="439"/>
      <c r="P1220" s="439"/>
      <c r="AM1220" s="438"/>
      <c r="AN1220" s="438"/>
      <c r="AO1220" s="438"/>
      <c r="AP1220" s="438"/>
    </row>
    <row r="1221" spans="1:42" x14ac:dyDescent="0.15">
      <c r="A1221" s="439"/>
      <c r="B1221" s="440"/>
      <c r="C1221" s="441"/>
      <c r="D1221" s="439"/>
      <c r="E1221" s="439"/>
      <c r="F1221" s="439"/>
      <c r="G1221" s="442"/>
      <c r="H1221" s="439"/>
      <c r="I1221" s="439"/>
      <c r="J1221" s="439"/>
      <c r="K1221" s="439"/>
      <c r="L1221" s="439"/>
      <c r="M1221" s="439"/>
      <c r="N1221" s="439"/>
      <c r="O1221" s="439"/>
      <c r="P1221" s="439"/>
      <c r="AM1221" s="438"/>
      <c r="AN1221" s="438"/>
      <c r="AO1221" s="438"/>
      <c r="AP1221" s="438"/>
    </row>
    <row r="1222" spans="1:42" x14ac:dyDescent="0.15">
      <c r="A1222" s="439"/>
      <c r="B1222" s="440"/>
      <c r="C1222" s="441"/>
      <c r="D1222" s="439"/>
      <c r="E1222" s="439"/>
      <c r="F1222" s="439"/>
      <c r="G1222" s="442"/>
      <c r="H1222" s="439"/>
      <c r="I1222" s="439"/>
      <c r="J1222" s="439"/>
      <c r="K1222" s="439"/>
      <c r="L1222" s="439"/>
      <c r="M1222" s="439"/>
      <c r="N1222" s="439"/>
      <c r="O1222" s="439"/>
      <c r="P1222" s="439"/>
      <c r="AM1222" s="438"/>
      <c r="AN1222" s="438"/>
      <c r="AO1222" s="438"/>
      <c r="AP1222" s="438"/>
    </row>
    <row r="1223" spans="1:42" x14ac:dyDescent="0.15">
      <c r="A1223" s="439"/>
      <c r="B1223" s="440"/>
      <c r="C1223" s="441"/>
      <c r="D1223" s="439"/>
      <c r="E1223" s="439"/>
      <c r="F1223" s="439"/>
      <c r="G1223" s="442"/>
      <c r="H1223" s="439"/>
      <c r="I1223" s="439"/>
      <c r="J1223" s="439"/>
      <c r="K1223" s="439"/>
      <c r="L1223" s="439"/>
      <c r="M1223" s="439"/>
      <c r="N1223" s="439"/>
      <c r="O1223" s="439"/>
      <c r="P1223" s="439"/>
      <c r="AM1223" s="438"/>
      <c r="AN1223" s="438"/>
      <c r="AO1223" s="438"/>
      <c r="AP1223" s="438"/>
    </row>
    <row r="1224" spans="1:42" x14ac:dyDescent="0.15">
      <c r="A1224" s="439"/>
      <c r="B1224" s="440"/>
      <c r="C1224" s="441"/>
      <c r="D1224" s="439"/>
      <c r="E1224" s="439"/>
      <c r="F1224" s="439"/>
      <c r="G1224" s="442"/>
      <c r="H1224" s="439"/>
      <c r="I1224" s="439"/>
      <c r="J1224" s="439"/>
      <c r="K1224" s="439"/>
      <c r="L1224" s="439"/>
      <c r="M1224" s="439"/>
      <c r="N1224" s="439"/>
      <c r="O1224" s="439"/>
      <c r="P1224" s="439"/>
      <c r="AM1224" s="438"/>
      <c r="AN1224" s="438"/>
      <c r="AO1224" s="438"/>
      <c r="AP1224" s="438"/>
    </row>
    <row r="1225" spans="1:42" x14ac:dyDescent="0.15">
      <c r="A1225" s="439"/>
      <c r="B1225" s="440"/>
      <c r="C1225" s="441"/>
      <c r="D1225" s="439"/>
      <c r="E1225" s="439"/>
      <c r="F1225" s="439"/>
      <c r="G1225" s="442"/>
      <c r="H1225" s="439"/>
      <c r="I1225" s="439"/>
      <c r="J1225" s="439"/>
      <c r="K1225" s="439"/>
      <c r="L1225" s="439"/>
      <c r="M1225" s="439"/>
      <c r="N1225" s="439"/>
      <c r="O1225" s="439"/>
      <c r="P1225" s="439"/>
      <c r="AM1225" s="438"/>
      <c r="AN1225" s="438"/>
      <c r="AO1225" s="438"/>
      <c r="AP1225" s="438"/>
    </row>
    <row r="1226" spans="1:42" x14ac:dyDescent="0.15">
      <c r="A1226" s="439"/>
      <c r="B1226" s="440"/>
      <c r="C1226" s="441"/>
      <c r="D1226" s="439"/>
      <c r="E1226" s="439"/>
      <c r="F1226" s="439"/>
      <c r="G1226" s="442"/>
      <c r="H1226" s="439"/>
      <c r="I1226" s="439"/>
      <c r="J1226" s="439"/>
      <c r="K1226" s="439"/>
      <c r="L1226" s="439"/>
      <c r="M1226" s="439"/>
      <c r="N1226" s="439"/>
      <c r="O1226" s="439"/>
      <c r="P1226" s="439"/>
      <c r="AM1226" s="438"/>
      <c r="AN1226" s="438"/>
      <c r="AO1226" s="438"/>
      <c r="AP1226" s="438"/>
    </row>
    <row r="1227" spans="1:42" x14ac:dyDescent="0.15">
      <c r="A1227" s="439"/>
      <c r="B1227" s="440"/>
      <c r="C1227" s="441"/>
      <c r="D1227" s="439"/>
      <c r="E1227" s="439"/>
      <c r="F1227" s="439"/>
      <c r="G1227" s="442"/>
      <c r="H1227" s="439"/>
      <c r="I1227" s="439"/>
      <c r="J1227" s="439"/>
      <c r="K1227" s="439"/>
      <c r="L1227" s="439"/>
      <c r="M1227" s="439"/>
      <c r="N1227" s="439"/>
      <c r="O1227" s="439"/>
      <c r="P1227" s="439"/>
      <c r="AM1227" s="438"/>
      <c r="AN1227" s="438"/>
      <c r="AO1227" s="438"/>
      <c r="AP1227" s="438"/>
    </row>
    <row r="1228" spans="1:42" x14ac:dyDescent="0.15">
      <c r="A1228" s="439"/>
      <c r="B1228" s="440"/>
      <c r="C1228" s="441"/>
      <c r="D1228" s="439"/>
      <c r="E1228" s="439"/>
      <c r="F1228" s="439"/>
      <c r="G1228" s="442"/>
      <c r="H1228" s="439"/>
      <c r="I1228" s="439"/>
      <c r="J1228" s="439"/>
      <c r="K1228" s="439"/>
      <c r="L1228" s="439"/>
      <c r="M1228" s="439"/>
      <c r="N1228" s="439"/>
      <c r="O1228" s="439"/>
      <c r="P1228" s="439"/>
      <c r="AM1228" s="438"/>
      <c r="AN1228" s="438"/>
      <c r="AO1228" s="438"/>
      <c r="AP1228" s="438"/>
    </row>
    <row r="1229" spans="1:42" x14ac:dyDescent="0.15">
      <c r="A1229" s="439"/>
      <c r="B1229" s="440"/>
      <c r="C1229" s="441"/>
      <c r="D1229" s="439"/>
      <c r="E1229" s="439"/>
      <c r="F1229" s="439"/>
      <c r="G1229" s="442"/>
      <c r="H1229" s="439"/>
      <c r="I1229" s="439"/>
      <c r="J1229" s="439"/>
      <c r="K1229" s="439"/>
      <c r="L1229" s="439"/>
      <c r="M1229" s="439"/>
      <c r="N1229" s="439"/>
      <c r="O1229" s="439"/>
      <c r="P1229" s="439"/>
      <c r="AM1229" s="438"/>
      <c r="AN1229" s="438"/>
      <c r="AO1229" s="438"/>
      <c r="AP1229" s="438"/>
    </row>
    <row r="1230" spans="1:42" x14ac:dyDescent="0.15">
      <c r="A1230" s="439"/>
      <c r="B1230" s="440"/>
      <c r="C1230" s="441"/>
      <c r="D1230" s="439"/>
      <c r="E1230" s="439"/>
      <c r="F1230" s="439"/>
      <c r="G1230" s="442"/>
      <c r="H1230" s="439"/>
      <c r="I1230" s="439"/>
      <c r="J1230" s="439"/>
      <c r="K1230" s="439"/>
      <c r="L1230" s="439"/>
      <c r="M1230" s="439"/>
      <c r="N1230" s="439"/>
      <c r="O1230" s="439"/>
      <c r="P1230" s="439"/>
      <c r="AM1230" s="438"/>
      <c r="AN1230" s="438"/>
      <c r="AO1230" s="438"/>
      <c r="AP1230" s="438"/>
    </row>
    <row r="1231" spans="1:42" x14ac:dyDescent="0.15">
      <c r="A1231" s="439"/>
      <c r="B1231" s="440"/>
      <c r="C1231" s="441"/>
      <c r="D1231" s="439"/>
      <c r="E1231" s="439"/>
      <c r="F1231" s="439"/>
      <c r="G1231" s="442"/>
      <c r="H1231" s="439"/>
      <c r="I1231" s="439"/>
      <c r="J1231" s="439"/>
      <c r="K1231" s="439"/>
      <c r="L1231" s="439"/>
      <c r="M1231" s="439"/>
      <c r="N1231" s="439"/>
      <c r="O1231" s="439"/>
      <c r="P1231" s="439"/>
      <c r="AM1231" s="438"/>
      <c r="AN1231" s="438"/>
      <c r="AO1231" s="438"/>
      <c r="AP1231" s="438"/>
    </row>
    <row r="1232" spans="1:42" x14ac:dyDescent="0.15">
      <c r="A1232" s="439"/>
      <c r="B1232" s="440"/>
      <c r="C1232" s="441"/>
      <c r="D1232" s="439"/>
      <c r="E1232" s="439"/>
      <c r="F1232" s="439"/>
      <c r="G1232" s="442"/>
      <c r="H1232" s="439"/>
      <c r="I1232" s="439"/>
      <c r="J1232" s="439"/>
      <c r="K1232" s="439"/>
      <c r="L1232" s="439"/>
      <c r="M1232" s="439"/>
      <c r="N1232" s="439"/>
      <c r="O1232" s="439"/>
      <c r="P1232" s="439"/>
      <c r="AM1232" s="438"/>
      <c r="AN1232" s="438"/>
      <c r="AO1232" s="438"/>
      <c r="AP1232" s="438"/>
    </row>
    <row r="1233" spans="1:42" x14ac:dyDescent="0.15">
      <c r="A1233" s="439"/>
      <c r="B1233" s="440"/>
      <c r="C1233" s="441"/>
      <c r="D1233" s="439"/>
      <c r="E1233" s="439"/>
      <c r="F1233" s="439"/>
      <c r="G1233" s="442"/>
      <c r="H1233" s="439"/>
      <c r="I1233" s="439"/>
      <c r="J1233" s="439"/>
      <c r="K1233" s="439"/>
      <c r="L1233" s="439"/>
      <c r="M1233" s="439"/>
      <c r="N1233" s="439"/>
      <c r="O1233" s="439"/>
      <c r="P1233" s="439"/>
      <c r="AM1233" s="438"/>
      <c r="AN1233" s="438"/>
      <c r="AO1233" s="438"/>
      <c r="AP1233" s="438"/>
    </row>
    <row r="1234" spans="1:42" x14ac:dyDescent="0.15">
      <c r="A1234" s="439"/>
      <c r="B1234" s="440"/>
      <c r="C1234" s="441"/>
      <c r="D1234" s="439"/>
      <c r="E1234" s="439"/>
      <c r="F1234" s="439"/>
      <c r="G1234" s="442"/>
      <c r="H1234" s="439"/>
      <c r="I1234" s="439"/>
      <c r="J1234" s="439"/>
      <c r="K1234" s="439"/>
      <c r="L1234" s="439"/>
      <c r="M1234" s="439"/>
      <c r="N1234" s="439"/>
      <c r="O1234" s="439"/>
      <c r="P1234" s="439"/>
      <c r="AM1234" s="438"/>
      <c r="AN1234" s="438"/>
      <c r="AO1234" s="438"/>
      <c r="AP1234" s="438"/>
    </row>
    <row r="1235" spans="1:42" x14ac:dyDescent="0.15">
      <c r="A1235" s="439"/>
      <c r="B1235" s="440"/>
      <c r="C1235" s="441"/>
      <c r="D1235" s="439"/>
      <c r="E1235" s="439"/>
      <c r="F1235" s="439"/>
      <c r="G1235" s="442"/>
      <c r="H1235" s="439"/>
      <c r="I1235" s="439"/>
      <c r="J1235" s="439"/>
      <c r="K1235" s="439"/>
      <c r="L1235" s="439"/>
      <c r="M1235" s="439"/>
      <c r="N1235" s="439"/>
      <c r="O1235" s="439"/>
      <c r="P1235" s="439"/>
      <c r="AM1235" s="438"/>
      <c r="AN1235" s="438"/>
      <c r="AO1235" s="438"/>
      <c r="AP1235" s="438"/>
    </row>
    <row r="1236" spans="1:42" x14ac:dyDescent="0.15">
      <c r="A1236" s="439"/>
      <c r="B1236" s="440"/>
      <c r="C1236" s="441"/>
      <c r="D1236" s="439"/>
      <c r="E1236" s="439"/>
      <c r="F1236" s="439"/>
      <c r="G1236" s="442"/>
      <c r="H1236" s="439"/>
      <c r="I1236" s="439"/>
      <c r="J1236" s="439"/>
      <c r="K1236" s="439"/>
      <c r="L1236" s="439"/>
      <c r="M1236" s="439"/>
      <c r="N1236" s="439"/>
      <c r="O1236" s="439"/>
      <c r="P1236" s="439"/>
      <c r="AM1236" s="438"/>
      <c r="AN1236" s="438"/>
      <c r="AO1236" s="438"/>
      <c r="AP1236" s="438"/>
    </row>
    <row r="1237" spans="1:42" x14ac:dyDescent="0.15">
      <c r="A1237" s="439"/>
      <c r="B1237" s="440"/>
      <c r="C1237" s="441"/>
      <c r="D1237" s="439"/>
      <c r="E1237" s="439"/>
      <c r="F1237" s="439"/>
      <c r="G1237" s="442"/>
      <c r="H1237" s="439"/>
      <c r="I1237" s="439"/>
      <c r="J1237" s="439"/>
      <c r="K1237" s="439"/>
      <c r="L1237" s="439"/>
      <c r="M1237" s="439"/>
      <c r="N1237" s="439"/>
      <c r="O1237" s="439"/>
      <c r="P1237" s="439"/>
      <c r="AM1237" s="438"/>
      <c r="AN1237" s="438"/>
      <c r="AO1237" s="438"/>
      <c r="AP1237" s="438"/>
    </row>
    <row r="1238" spans="1:42" x14ac:dyDescent="0.15">
      <c r="A1238" s="439"/>
      <c r="B1238" s="440"/>
      <c r="C1238" s="441"/>
      <c r="D1238" s="439"/>
      <c r="E1238" s="439"/>
      <c r="F1238" s="439"/>
      <c r="G1238" s="442"/>
      <c r="H1238" s="439"/>
      <c r="I1238" s="439"/>
      <c r="J1238" s="439"/>
      <c r="K1238" s="439"/>
      <c r="L1238" s="439"/>
      <c r="M1238" s="439"/>
      <c r="N1238" s="439"/>
      <c r="O1238" s="439"/>
      <c r="P1238" s="439"/>
      <c r="AM1238" s="438"/>
      <c r="AN1238" s="438"/>
      <c r="AO1238" s="438"/>
      <c r="AP1238" s="438"/>
    </row>
    <row r="1239" spans="1:42" x14ac:dyDescent="0.15">
      <c r="A1239" s="439"/>
      <c r="B1239" s="440"/>
      <c r="C1239" s="441"/>
      <c r="D1239" s="439"/>
      <c r="E1239" s="439"/>
      <c r="F1239" s="439"/>
      <c r="G1239" s="442"/>
      <c r="H1239" s="439"/>
      <c r="I1239" s="439"/>
      <c r="J1239" s="439"/>
      <c r="K1239" s="439"/>
      <c r="L1239" s="439"/>
      <c r="M1239" s="439"/>
      <c r="N1239" s="439"/>
      <c r="O1239" s="439"/>
      <c r="P1239" s="439"/>
      <c r="AM1239" s="438"/>
      <c r="AN1239" s="438"/>
      <c r="AO1239" s="438"/>
      <c r="AP1239" s="438"/>
    </row>
    <row r="1240" spans="1:42" x14ac:dyDescent="0.15">
      <c r="A1240" s="439"/>
      <c r="B1240" s="440"/>
      <c r="C1240" s="441"/>
      <c r="D1240" s="439"/>
      <c r="E1240" s="439"/>
      <c r="F1240" s="439"/>
      <c r="G1240" s="442"/>
      <c r="H1240" s="439"/>
      <c r="I1240" s="439"/>
      <c r="J1240" s="439"/>
      <c r="K1240" s="439"/>
      <c r="L1240" s="439"/>
      <c r="M1240" s="439"/>
      <c r="N1240" s="439"/>
      <c r="O1240" s="439"/>
      <c r="P1240" s="439"/>
      <c r="AM1240" s="438"/>
      <c r="AN1240" s="438"/>
      <c r="AO1240" s="438"/>
      <c r="AP1240" s="438"/>
    </row>
    <row r="1241" spans="1:42" x14ac:dyDescent="0.15">
      <c r="A1241" s="439"/>
      <c r="B1241" s="440"/>
      <c r="C1241" s="441"/>
      <c r="D1241" s="439"/>
      <c r="E1241" s="439"/>
      <c r="F1241" s="439"/>
      <c r="G1241" s="442"/>
      <c r="H1241" s="439"/>
      <c r="I1241" s="439"/>
      <c r="J1241" s="439"/>
      <c r="K1241" s="439"/>
      <c r="L1241" s="439"/>
      <c r="M1241" s="439"/>
      <c r="N1241" s="439"/>
      <c r="O1241" s="439"/>
      <c r="P1241" s="439"/>
      <c r="AM1241" s="438"/>
      <c r="AN1241" s="438"/>
      <c r="AO1241" s="438"/>
      <c r="AP1241" s="438"/>
    </row>
    <row r="1242" spans="1:42" x14ac:dyDescent="0.15">
      <c r="A1242" s="439"/>
      <c r="B1242" s="440"/>
      <c r="C1242" s="441"/>
      <c r="D1242" s="439"/>
      <c r="E1242" s="439"/>
      <c r="F1242" s="439"/>
      <c r="G1242" s="442"/>
      <c r="H1242" s="439"/>
      <c r="I1242" s="439"/>
      <c r="J1242" s="439"/>
      <c r="K1242" s="439"/>
      <c r="L1242" s="439"/>
      <c r="M1242" s="439"/>
      <c r="N1242" s="439"/>
      <c r="O1242" s="439"/>
      <c r="P1242" s="439"/>
      <c r="AM1242" s="438"/>
      <c r="AN1242" s="438"/>
      <c r="AO1242" s="438"/>
      <c r="AP1242" s="438"/>
    </row>
    <row r="1243" spans="1:42" x14ac:dyDescent="0.15">
      <c r="A1243" s="439"/>
      <c r="B1243" s="440"/>
      <c r="C1243" s="441"/>
      <c r="D1243" s="439"/>
      <c r="E1243" s="439"/>
      <c r="F1243" s="439"/>
      <c r="G1243" s="442"/>
      <c r="H1243" s="439"/>
      <c r="I1243" s="439"/>
      <c r="J1243" s="439"/>
      <c r="K1243" s="439"/>
      <c r="L1243" s="439"/>
      <c r="M1243" s="439"/>
      <c r="N1243" s="439"/>
      <c r="O1243" s="439"/>
      <c r="P1243" s="439"/>
      <c r="AM1243" s="438"/>
      <c r="AN1243" s="438"/>
      <c r="AO1243" s="438"/>
      <c r="AP1243" s="438"/>
    </row>
    <row r="1244" spans="1:42" x14ac:dyDescent="0.15">
      <c r="A1244" s="439"/>
      <c r="B1244" s="440"/>
      <c r="C1244" s="441"/>
      <c r="D1244" s="439"/>
      <c r="E1244" s="439"/>
      <c r="F1244" s="439"/>
      <c r="G1244" s="442"/>
      <c r="H1244" s="439"/>
      <c r="I1244" s="439"/>
      <c r="J1244" s="439"/>
      <c r="K1244" s="439"/>
      <c r="L1244" s="439"/>
      <c r="M1244" s="439"/>
      <c r="N1244" s="439"/>
      <c r="O1244" s="439"/>
      <c r="P1244" s="439"/>
      <c r="AM1244" s="438"/>
      <c r="AN1244" s="438"/>
      <c r="AO1244" s="438"/>
      <c r="AP1244" s="438"/>
    </row>
    <row r="1245" spans="1:42" x14ac:dyDescent="0.15">
      <c r="A1245" s="439"/>
      <c r="B1245" s="440"/>
      <c r="C1245" s="441"/>
      <c r="D1245" s="439"/>
      <c r="E1245" s="439"/>
      <c r="F1245" s="439"/>
      <c r="G1245" s="442"/>
      <c r="H1245" s="439"/>
      <c r="I1245" s="439"/>
      <c r="J1245" s="439"/>
      <c r="K1245" s="439"/>
      <c r="L1245" s="439"/>
      <c r="M1245" s="439"/>
      <c r="N1245" s="439"/>
      <c r="O1245" s="439"/>
      <c r="P1245" s="439"/>
      <c r="AM1245" s="438"/>
      <c r="AN1245" s="438"/>
      <c r="AO1245" s="438"/>
      <c r="AP1245" s="438"/>
    </row>
    <row r="1246" spans="1:42" x14ac:dyDescent="0.15">
      <c r="A1246" s="439"/>
      <c r="B1246" s="440"/>
      <c r="C1246" s="441"/>
      <c r="D1246" s="439"/>
      <c r="E1246" s="439"/>
      <c r="F1246" s="439"/>
      <c r="G1246" s="442"/>
      <c r="H1246" s="439"/>
      <c r="I1246" s="439"/>
      <c r="J1246" s="439"/>
      <c r="K1246" s="439"/>
      <c r="L1246" s="439"/>
      <c r="M1246" s="439"/>
      <c r="N1246" s="439"/>
      <c r="O1246" s="439"/>
      <c r="P1246" s="439"/>
      <c r="AM1246" s="438"/>
      <c r="AN1246" s="438"/>
      <c r="AO1246" s="438"/>
      <c r="AP1246" s="438"/>
    </row>
    <row r="1247" spans="1:42" x14ac:dyDescent="0.15">
      <c r="A1247" s="439"/>
      <c r="B1247" s="440"/>
      <c r="C1247" s="441"/>
      <c r="D1247" s="439"/>
      <c r="E1247" s="439"/>
      <c r="F1247" s="439"/>
      <c r="G1247" s="442"/>
      <c r="H1247" s="439"/>
      <c r="I1247" s="439"/>
      <c r="J1247" s="439"/>
      <c r="K1247" s="439"/>
      <c r="L1247" s="439"/>
      <c r="M1247" s="439"/>
      <c r="N1247" s="439"/>
      <c r="O1247" s="439"/>
      <c r="P1247" s="439"/>
      <c r="AM1247" s="438"/>
      <c r="AN1247" s="438"/>
      <c r="AO1247" s="438"/>
      <c r="AP1247" s="438"/>
    </row>
    <row r="1248" spans="1:42" x14ac:dyDescent="0.15">
      <c r="A1248" s="439"/>
      <c r="B1248" s="440"/>
      <c r="C1248" s="441"/>
      <c r="D1248" s="439"/>
      <c r="E1248" s="439"/>
      <c r="F1248" s="439"/>
      <c r="G1248" s="442"/>
      <c r="H1248" s="439"/>
      <c r="I1248" s="439"/>
      <c r="J1248" s="439"/>
      <c r="K1248" s="439"/>
      <c r="L1248" s="439"/>
      <c r="M1248" s="439"/>
      <c r="N1248" s="439"/>
      <c r="O1248" s="439"/>
      <c r="P1248" s="439"/>
      <c r="AM1248" s="438"/>
      <c r="AN1248" s="438"/>
      <c r="AO1248" s="438"/>
      <c r="AP1248" s="438"/>
    </row>
    <row r="1249" spans="1:42" x14ac:dyDescent="0.15">
      <c r="A1249" s="439"/>
      <c r="B1249" s="440"/>
      <c r="C1249" s="441"/>
      <c r="D1249" s="439"/>
      <c r="E1249" s="439"/>
      <c r="F1249" s="439"/>
      <c r="G1249" s="442"/>
      <c r="H1249" s="439"/>
      <c r="I1249" s="439"/>
      <c r="J1249" s="439"/>
      <c r="K1249" s="439"/>
      <c r="L1249" s="439"/>
      <c r="M1249" s="439"/>
      <c r="N1249" s="439"/>
      <c r="O1249" s="439"/>
      <c r="P1249" s="439"/>
      <c r="AM1249" s="438"/>
      <c r="AN1249" s="438"/>
      <c r="AO1249" s="438"/>
      <c r="AP1249" s="438"/>
    </row>
    <row r="1250" spans="1:42" x14ac:dyDescent="0.15">
      <c r="A1250" s="439"/>
      <c r="B1250" s="440"/>
      <c r="C1250" s="441"/>
      <c r="D1250" s="439"/>
      <c r="E1250" s="439"/>
      <c r="F1250" s="439"/>
      <c r="G1250" s="442"/>
      <c r="H1250" s="439"/>
      <c r="I1250" s="439"/>
      <c r="J1250" s="439"/>
      <c r="K1250" s="439"/>
      <c r="L1250" s="439"/>
      <c r="M1250" s="439"/>
      <c r="N1250" s="439"/>
      <c r="O1250" s="439"/>
      <c r="P1250" s="439"/>
      <c r="AM1250" s="438"/>
      <c r="AN1250" s="438"/>
      <c r="AO1250" s="438"/>
      <c r="AP1250" s="438"/>
    </row>
    <row r="1251" spans="1:42" x14ac:dyDescent="0.15">
      <c r="A1251" s="439"/>
      <c r="B1251" s="440"/>
      <c r="C1251" s="441"/>
      <c r="D1251" s="439"/>
      <c r="E1251" s="439"/>
      <c r="F1251" s="439"/>
      <c r="G1251" s="442"/>
      <c r="H1251" s="439"/>
      <c r="I1251" s="439"/>
      <c r="J1251" s="439"/>
      <c r="K1251" s="439"/>
      <c r="L1251" s="439"/>
      <c r="M1251" s="439"/>
      <c r="N1251" s="439"/>
      <c r="O1251" s="439"/>
      <c r="P1251" s="439"/>
      <c r="AM1251" s="438"/>
      <c r="AN1251" s="438"/>
      <c r="AO1251" s="438"/>
      <c r="AP1251" s="438"/>
    </row>
    <row r="1252" spans="1:42" x14ac:dyDescent="0.15">
      <c r="A1252" s="439"/>
      <c r="B1252" s="440"/>
      <c r="C1252" s="441"/>
      <c r="D1252" s="439"/>
      <c r="E1252" s="439"/>
      <c r="F1252" s="439"/>
      <c r="G1252" s="442"/>
      <c r="H1252" s="439"/>
      <c r="I1252" s="439"/>
      <c r="J1252" s="439"/>
      <c r="K1252" s="439"/>
      <c r="L1252" s="439"/>
      <c r="M1252" s="439"/>
      <c r="N1252" s="439"/>
      <c r="O1252" s="439"/>
      <c r="P1252" s="439"/>
      <c r="AM1252" s="438"/>
      <c r="AN1252" s="438"/>
      <c r="AO1252" s="438"/>
      <c r="AP1252" s="438"/>
    </row>
    <row r="1253" spans="1:42" x14ac:dyDescent="0.15">
      <c r="A1253" s="439"/>
      <c r="B1253" s="440"/>
      <c r="C1253" s="441"/>
      <c r="D1253" s="439"/>
      <c r="E1253" s="439"/>
      <c r="F1253" s="439"/>
      <c r="G1253" s="442"/>
      <c r="H1253" s="439"/>
      <c r="I1253" s="439"/>
      <c r="J1253" s="439"/>
      <c r="K1253" s="439"/>
      <c r="L1253" s="439"/>
      <c r="M1253" s="439"/>
      <c r="N1253" s="439"/>
      <c r="O1253" s="439"/>
      <c r="P1253" s="439"/>
      <c r="AM1253" s="438"/>
      <c r="AN1253" s="438"/>
      <c r="AO1253" s="438"/>
      <c r="AP1253" s="438"/>
    </row>
    <row r="1254" spans="1:42" x14ac:dyDescent="0.15">
      <c r="A1254" s="439"/>
      <c r="B1254" s="440"/>
      <c r="C1254" s="441"/>
      <c r="D1254" s="439"/>
      <c r="E1254" s="439"/>
      <c r="F1254" s="439"/>
      <c r="G1254" s="442"/>
      <c r="H1254" s="439"/>
      <c r="I1254" s="439"/>
      <c r="J1254" s="439"/>
      <c r="K1254" s="439"/>
      <c r="L1254" s="439"/>
      <c r="M1254" s="439"/>
      <c r="N1254" s="439"/>
      <c r="O1254" s="439"/>
      <c r="P1254" s="439"/>
      <c r="AM1254" s="438"/>
      <c r="AN1254" s="438"/>
      <c r="AO1254" s="438"/>
      <c r="AP1254" s="438"/>
    </row>
    <row r="1255" spans="1:42" x14ac:dyDescent="0.15">
      <c r="A1255" s="439"/>
      <c r="B1255" s="440"/>
      <c r="C1255" s="441"/>
      <c r="D1255" s="439"/>
      <c r="E1255" s="439"/>
      <c r="F1255" s="439"/>
      <c r="G1255" s="442"/>
      <c r="H1255" s="439"/>
      <c r="I1255" s="439"/>
      <c r="J1255" s="439"/>
      <c r="K1255" s="439"/>
      <c r="L1255" s="439"/>
      <c r="M1255" s="439"/>
      <c r="N1255" s="439"/>
      <c r="O1255" s="439"/>
      <c r="P1255" s="439"/>
      <c r="AM1255" s="438"/>
      <c r="AN1255" s="438"/>
      <c r="AO1255" s="438"/>
      <c r="AP1255" s="438"/>
    </row>
    <row r="1256" spans="1:42" x14ac:dyDescent="0.15">
      <c r="A1256" s="439"/>
      <c r="B1256" s="440"/>
      <c r="C1256" s="441"/>
      <c r="D1256" s="439"/>
      <c r="E1256" s="439"/>
      <c r="F1256" s="439"/>
      <c r="G1256" s="442"/>
      <c r="H1256" s="439"/>
      <c r="I1256" s="439"/>
      <c r="J1256" s="439"/>
      <c r="K1256" s="439"/>
      <c r="L1256" s="439"/>
      <c r="M1256" s="439"/>
      <c r="N1256" s="439"/>
      <c r="O1256" s="439"/>
      <c r="P1256" s="439"/>
      <c r="AM1256" s="438"/>
      <c r="AN1256" s="438"/>
      <c r="AO1256" s="438"/>
      <c r="AP1256" s="438"/>
    </row>
    <row r="1257" spans="1:42" x14ac:dyDescent="0.15">
      <c r="A1257" s="439"/>
      <c r="B1257" s="440"/>
      <c r="C1257" s="441"/>
      <c r="D1257" s="439"/>
      <c r="E1257" s="439"/>
      <c r="F1257" s="439"/>
      <c r="G1257" s="442"/>
      <c r="H1257" s="439"/>
      <c r="I1257" s="439"/>
      <c r="J1257" s="439"/>
      <c r="K1257" s="439"/>
      <c r="L1257" s="439"/>
      <c r="M1257" s="439"/>
      <c r="N1257" s="439"/>
      <c r="O1257" s="439"/>
      <c r="P1257" s="439"/>
      <c r="AM1257" s="438"/>
      <c r="AN1257" s="438"/>
      <c r="AO1257" s="438"/>
      <c r="AP1257" s="438"/>
    </row>
    <row r="1258" spans="1:42" x14ac:dyDescent="0.15">
      <c r="A1258" s="439"/>
      <c r="B1258" s="440"/>
      <c r="C1258" s="441"/>
      <c r="D1258" s="439"/>
      <c r="E1258" s="439"/>
      <c r="F1258" s="439"/>
      <c r="G1258" s="442"/>
      <c r="H1258" s="439"/>
      <c r="I1258" s="439"/>
      <c r="J1258" s="439"/>
      <c r="K1258" s="439"/>
      <c r="L1258" s="439"/>
      <c r="M1258" s="439"/>
      <c r="N1258" s="439"/>
      <c r="O1258" s="439"/>
      <c r="P1258" s="439"/>
      <c r="AM1258" s="438"/>
      <c r="AN1258" s="438"/>
      <c r="AO1258" s="438"/>
      <c r="AP1258" s="438"/>
    </row>
    <row r="1259" spans="1:42" x14ac:dyDescent="0.15">
      <c r="A1259" s="439"/>
      <c r="B1259" s="440"/>
      <c r="C1259" s="441"/>
      <c r="D1259" s="439"/>
      <c r="E1259" s="439"/>
      <c r="F1259" s="439"/>
      <c r="G1259" s="442"/>
      <c r="H1259" s="439"/>
      <c r="I1259" s="439"/>
      <c r="J1259" s="439"/>
      <c r="K1259" s="439"/>
      <c r="L1259" s="439"/>
      <c r="M1259" s="439"/>
      <c r="N1259" s="439"/>
      <c r="O1259" s="439"/>
      <c r="P1259" s="439"/>
      <c r="AM1259" s="438"/>
      <c r="AN1259" s="438"/>
      <c r="AO1259" s="438"/>
      <c r="AP1259" s="438"/>
    </row>
    <row r="1260" spans="1:42" x14ac:dyDescent="0.15">
      <c r="A1260" s="439"/>
      <c r="B1260" s="440"/>
      <c r="C1260" s="441"/>
      <c r="D1260" s="439"/>
      <c r="E1260" s="439"/>
      <c r="F1260" s="439"/>
      <c r="G1260" s="442"/>
      <c r="H1260" s="439"/>
      <c r="I1260" s="439"/>
      <c r="J1260" s="439"/>
      <c r="K1260" s="439"/>
      <c r="L1260" s="439"/>
      <c r="M1260" s="439"/>
      <c r="N1260" s="439"/>
      <c r="O1260" s="439"/>
      <c r="P1260" s="439"/>
      <c r="AM1260" s="438"/>
      <c r="AN1260" s="438"/>
      <c r="AO1260" s="438"/>
      <c r="AP1260" s="438"/>
    </row>
    <row r="1261" spans="1:42" x14ac:dyDescent="0.15">
      <c r="A1261" s="439"/>
      <c r="B1261" s="440"/>
      <c r="C1261" s="441"/>
      <c r="D1261" s="439"/>
      <c r="E1261" s="439"/>
      <c r="F1261" s="439"/>
      <c r="G1261" s="442"/>
      <c r="H1261" s="439"/>
      <c r="I1261" s="439"/>
      <c r="J1261" s="439"/>
      <c r="K1261" s="439"/>
      <c r="L1261" s="439"/>
      <c r="M1261" s="439"/>
      <c r="N1261" s="439"/>
      <c r="O1261" s="439"/>
      <c r="P1261" s="439"/>
      <c r="AM1261" s="438"/>
      <c r="AN1261" s="438"/>
      <c r="AO1261" s="438"/>
      <c r="AP1261" s="438"/>
    </row>
    <row r="1262" spans="1:42" x14ac:dyDescent="0.15">
      <c r="A1262" s="439"/>
      <c r="B1262" s="440"/>
      <c r="C1262" s="441"/>
      <c r="D1262" s="439"/>
      <c r="E1262" s="439"/>
      <c r="F1262" s="439"/>
      <c r="G1262" s="442"/>
      <c r="H1262" s="439"/>
      <c r="I1262" s="439"/>
      <c r="J1262" s="439"/>
      <c r="K1262" s="439"/>
      <c r="L1262" s="439"/>
      <c r="M1262" s="439"/>
      <c r="N1262" s="439"/>
      <c r="O1262" s="439"/>
      <c r="P1262" s="439"/>
      <c r="AM1262" s="438"/>
      <c r="AN1262" s="438"/>
      <c r="AO1262" s="438"/>
      <c r="AP1262" s="438"/>
    </row>
    <row r="1263" spans="1:42" x14ac:dyDescent="0.15">
      <c r="A1263" s="439"/>
      <c r="B1263" s="440"/>
      <c r="C1263" s="441"/>
      <c r="D1263" s="439"/>
      <c r="E1263" s="439"/>
      <c r="F1263" s="439"/>
      <c r="G1263" s="442"/>
      <c r="H1263" s="439"/>
      <c r="I1263" s="439"/>
      <c r="J1263" s="439"/>
      <c r="K1263" s="439"/>
      <c r="L1263" s="439"/>
      <c r="M1263" s="439"/>
      <c r="N1263" s="439"/>
      <c r="O1263" s="439"/>
      <c r="P1263" s="439"/>
      <c r="AM1263" s="438"/>
      <c r="AN1263" s="438"/>
      <c r="AO1263" s="438"/>
      <c r="AP1263" s="438"/>
    </row>
    <row r="1264" spans="1:42" x14ac:dyDescent="0.15">
      <c r="A1264" s="439"/>
      <c r="B1264" s="440"/>
      <c r="C1264" s="441"/>
      <c r="D1264" s="439"/>
      <c r="E1264" s="439"/>
      <c r="F1264" s="439"/>
      <c r="G1264" s="442"/>
      <c r="H1264" s="439"/>
      <c r="I1264" s="439"/>
      <c r="J1264" s="439"/>
      <c r="K1264" s="439"/>
      <c r="L1264" s="439"/>
      <c r="M1264" s="439"/>
      <c r="N1264" s="439"/>
      <c r="O1264" s="439"/>
      <c r="P1264" s="439"/>
      <c r="AM1264" s="438"/>
      <c r="AN1264" s="438"/>
      <c r="AO1264" s="438"/>
      <c r="AP1264" s="438"/>
    </row>
    <row r="1265" spans="1:42" x14ac:dyDescent="0.15">
      <c r="A1265" s="439"/>
      <c r="B1265" s="440"/>
      <c r="C1265" s="441"/>
      <c r="D1265" s="439"/>
      <c r="E1265" s="439"/>
      <c r="F1265" s="439"/>
      <c r="G1265" s="442"/>
      <c r="H1265" s="439"/>
      <c r="I1265" s="439"/>
      <c r="J1265" s="439"/>
      <c r="K1265" s="439"/>
      <c r="L1265" s="439"/>
      <c r="M1265" s="439"/>
      <c r="N1265" s="439"/>
      <c r="O1265" s="439"/>
      <c r="P1265" s="439"/>
      <c r="AM1265" s="438"/>
      <c r="AN1265" s="438"/>
      <c r="AO1265" s="438"/>
      <c r="AP1265" s="438"/>
    </row>
    <row r="1266" spans="1:42" x14ac:dyDescent="0.15">
      <c r="A1266" s="439"/>
      <c r="B1266" s="440"/>
      <c r="C1266" s="441"/>
      <c r="D1266" s="439"/>
      <c r="E1266" s="439"/>
      <c r="F1266" s="439"/>
      <c r="G1266" s="442"/>
      <c r="H1266" s="439"/>
      <c r="I1266" s="439"/>
      <c r="J1266" s="439"/>
      <c r="K1266" s="439"/>
      <c r="L1266" s="439"/>
      <c r="M1266" s="439"/>
      <c r="N1266" s="439"/>
      <c r="O1266" s="439"/>
      <c r="P1266" s="439"/>
      <c r="AM1266" s="438"/>
      <c r="AN1266" s="438"/>
      <c r="AO1266" s="438"/>
      <c r="AP1266" s="438"/>
    </row>
    <row r="1267" spans="1:42" x14ac:dyDescent="0.15">
      <c r="A1267" s="439"/>
      <c r="B1267" s="440"/>
      <c r="C1267" s="441"/>
      <c r="D1267" s="439"/>
      <c r="E1267" s="439"/>
      <c r="F1267" s="439"/>
      <c r="G1267" s="442"/>
      <c r="H1267" s="439"/>
      <c r="I1267" s="439"/>
      <c r="J1267" s="439"/>
      <c r="K1267" s="439"/>
      <c r="L1267" s="439"/>
      <c r="M1267" s="439"/>
      <c r="N1267" s="439"/>
      <c r="O1267" s="439"/>
      <c r="P1267" s="439"/>
      <c r="AM1267" s="438"/>
      <c r="AN1267" s="438"/>
      <c r="AO1267" s="438"/>
      <c r="AP1267" s="438"/>
    </row>
    <row r="1268" spans="1:42" x14ac:dyDescent="0.15">
      <c r="A1268" s="439"/>
      <c r="B1268" s="440"/>
      <c r="C1268" s="441"/>
      <c r="D1268" s="439"/>
      <c r="E1268" s="439"/>
      <c r="F1268" s="439"/>
      <c r="G1268" s="442"/>
      <c r="H1268" s="439"/>
      <c r="I1268" s="439"/>
      <c r="J1268" s="439"/>
      <c r="K1268" s="439"/>
      <c r="L1268" s="439"/>
      <c r="M1268" s="439"/>
      <c r="N1268" s="439"/>
      <c r="O1268" s="439"/>
      <c r="P1268" s="439"/>
      <c r="AM1268" s="438"/>
      <c r="AN1268" s="438"/>
      <c r="AO1268" s="438"/>
      <c r="AP1268" s="438"/>
    </row>
    <row r="1269" spans="1:42" x14ac:dyDescent="0.15">
      <c r="A1269" s="439"/>
      <c r="B1269" s="440"/>
      <c r="C1269" s="441"/>
      <c r="D1269" s="439"/>
      <c r="E1269" s="439"/>
      <c r="F1269" s="439"/>
      <c r="G1269" s="442"/>
      <c r="H1269" s="439"/>
      <c r="I1269" s="439"/>
      <c r="J1269" s="439"/>
      <c r="K1269" s="439"/>
      <c r="L1269" s="439"/>
      <c r="M1269" s="439"/>
      <c r="N1269" s="439"/>
      <c r="O1269" s="439"/>
      <c r="P1269" s="439"/>
      <c r="AM1269" s="438"/>
      <c r="AN1269" s="438"/>
      <c r="AO1269" s="438"/>
      <c r="AP1269" s="438"/>
    </row>
    <row r="1270" spans="1:42" x14ac:dyDescent="0.15">
      <c r="A1270" s="439"/>
      <c r="B1270" s="440"/>
      <c r="C1270" s="441"/>
      <c r="D1270" s="439"/>
      <c r="E1270" s="439"/>
      <c r="F1270" s="439"/>
      <c r="G1270" s="442"/>
      <c r="H1270" s="439"/>
      <c r="I1270" s="439"/>
      <c r="J1270" s="439"/>
      <c r="K1270" s="439"/>
      <c r="L1270" s="439"/>
      <c r="M1270" s="439"/>
      <c r="N1270" s="439"/>
      <c r="O1270" s="439"/>
      <c r="P1270" s="439"/>
      <c r="AM1270" s="438"/>
      <c r="AN1270" s="438"/>
      <c r="AO1270" s="438"/>
      <c r="AP1270" s="438"/>
    </row>
    <row r="1271" spans="1:42" x14ac:dyDescent="0.15">
      <c r="A1271" s="439"/>
      <c r="B1271" s="440"/>
      <c r="C1271" s="441"/>
      <c r="D1271" s="439"/>
      <c r="E1271" s="439"/>
      <c r="F1271" s="439"/>
      <c r="G1271" s="442"/>
      <c r="H1271" s="439"/>
      <c r="I1271" s="439"/>
      <c r="J1271" s="439"/>
      <c r="K1271" s="439"/>
      <c r="L1271" s="439"/>
      <c r="M1271" s="439"/>
      <c r="N1271" s="439"/>
      <c r="O1271" s="439"/>
      <c r="P1271" s="439"/>
      <c r="AM1271" s="438"/>
      <c r="AN1271" s="438"/>
      <c r="AO1271" s="438"/>
      <c r="AP1271" s="438"/>
    </row>
    <row r="1272" spans="1:42" x14ac:dyDescent="0.15">
      <c r="A1272" s="439"/>
      <c r="B1272" s="440"/>
      <c r="C1272" s="441"/>
      <c r="D1272" s="439"/>
      <c r="E1272" s="439"/>
      <c r="F1272" s="439"/>
      <c r="G1272" s="442"/>
      <c r="H1272" s="439"/>
      <c r="I1272" s="439"/>
      <c r="J1272" s="439"/>
      <c r="K1272" s="439"/>
      <c r="L1272" s="439"/>
      <c r="M1272" s="439"/>
      <c r="N1272" s="439"/>
      <c r="O1272" s="439"/>
      <c r="P1272" s="439"/>
      <c r="AM1272" s="438"/>
      <c r="AN1272" s="438"/>
      <c r="AO1272" s="438"/>
      <c r="AP1272" s="438"/>
    </row>
    <row r="1273" spans="1:42" x14ac:dyDescent="0.15">
      <c r="A1273" s="439"/>
      <c r="B1273" s="440"/>
      <c r="C1273" s="441"/>
      <c r="D1273" s="439"/>
      <c r="E1273" s="439"/>
      <c r="F1273" s="439"/>
      <c r="G1273" s="442"/>
      <c r="H1273" s="439"/>
      <c r="I1273" s="439"/>
      <c r="J1273" s="439"/>
      <c r="K1273" s="439"/>
      <c r="L1273" s="439"/>
      <c r="M1273" s="439"/>
      <c r="N1273" s="439"/>
      <c r="O1273" s="439"/>
      <c r="P1273" s="439"/>
      <c r="AM1273" s="438"/>
      <c r="AN1273" s="438"/>
      <c r="AO1273" s="438"/>
      <c r="AP1273" s="438"/>
    </row>
    <row r="1274" spans="1:42" x14ac:dyDescent="0.15">
      <c r="A1274" s="439"/>
      <c r="B1274" s="440"/>
      <c r="C1274" s="441"/>
      <c r="D1274" s="439"/>
      <c r="E1274" s="439"/>
      <c r="F1274" s="439"/>
      <c r="G1274" s="442"/>
      <c r="H1274" s="439"/>
      <c r="I1274" s="439"/>
      <c r="J1274" s="439"/>
      <c r="K1274" s="439"/>
      <c r="L1274" s="439"/>
      <c r="M1274" s="439"/>
      <c r="N1274" s="439"/>
      <c r="O1274" s="439"/>
      <c r="P1274" s="439"/>
      <c r="AM1274" s="438"/>
      <c r="AN1274" s="438"/>
      <c r="AO1274" s="438"/>
      <c r="AP1274" s="438"/>
    </row>
    <row r="1275" spans="1:42" x14ac:dyDescent="0.15">
      <c r="A1275" s="439"/>
      <c r="B1275" s="440"/>
      <c r="C1275" s="441"/>
      <c r="D1275" s="439"/>
      <c r="E1275" s="439"/>
      <c r="F1275" s="439"/>
      <c r="G1275" s="442"/>
      <c r="H1275" s="439"/>
      <c r="I1275" s="439"/>
      <c r="J1275" s="439"/>
      <c r="K1275" s="439"/>
      <c r="L1275" s="439"/>
      <c r="M1275" s="439"/>
      <c r="N1275" s="439"/>
      <c r="O1275" s="439"/>
      <c r="P1275" s="439"/>
      <c r="AM1275" s="438"/>
      <c r="AN1275" s="438"/>
      <c r="AO1275" s="438"/>
      <c r="AP1275" s="438"/>
    </row>
    <row r="1276" spans="1:42" x14ac:dyDescent="0.15">
      <c r="A1276" s="439"/>
      <c r="B1276" s="440"/>
      <c r="C1276" s="441"/>
      <c r="D1276" s="439"/>
      <c r="E1276" s="439"/>
      <c r="F1276" s="439"/>
      <c r="G1276" s="442"/>
      <c r="H1276" s="439"/>
      <c r="I1276" s="439"/>
      <c r="J1276" s="439"/>
      <c r="K1276" s="439"/>
      <c r="L1276" s="439"/>
      <c r="M1276" s="439"/>
      <c r="N1276" s="439"/>
      <c r="O1276" s="439"/>
      <c r="P1276" s="439"/>
      <c r="AM1276" s="438"/>
      <c r="AN1276" s="438"/>
      <c r="AO1276" s="438"/>
      <c r="AP1276" s="438"/>
    </row>
    <row r="1277" spans="1:42" x14ac:dyDescent="0.15">
      <c r="A1277" s="439"/>
      <c r="B1277" s="440"/>
      <c r="C1277" s="441"/>
      <c r="D1277" s="439"/>
      <c r="E1277" s="439"/>
      <c r="F1277" s="439"/>
      <c r="G1277" s="442"/>
      <c r="H1277" s="439"/>
      <c r="I1277" s="439"/>
      <c r="J1277" s="439"/>
      <c r="K1277" s="439"/>
      <c r="L1277" s="439"/>
      <c r="M1277" s="439"/>
      <c r="N1277" s="439"/>
      <c r="O1277" s="439"/>
      <c r="P1277" s="439"/>
      <c r="AM1277" s="438"/>
      <c r="AN1277" s="438"/>
      <c r="AO1277" s="438"/>
      <c r="AP1277" s="438"/>
    </row>
    <row r="1278" spans="1:42" x14ac:dyDescent="0.15">
      <c r="A1278" s="439"/>
      <c r="B1278" s="440"/>
      <c r="C1278" s="441"/>
      <c r="D1278" s="439"/>
      <c r="E1278" s="439"/>
      <c r="F1278" s="439"/>
      <c r="G1278" s="442"/>
      <c r="H1278" s="439"/>
      <c r="I1278" s="439"/>
      <c r="J1278" s="439"/>
      <c r="K1278" s="439"/>
      <c r="L1278" s="439"/>
      <c r="M1278" s="439"/>
      <c r="N1278" s="439"/>
      <c r="O1278" s="439"/>
      <c r="P1278" s="439"/>
      <c r="AM1278" s="438"/>
      <c r="AN1278" s="438"/>
      <c r="AO1278" s="438"/>
      <c r="AP1278" s="438"/>
    </row>
    <row r="1279" spans="1:42" x14ac:dyDescent="0.15">
      <c r="A1279" s="439"/>
      <c r="B1279" s="440"/>
      <c r="C1279" s="441"/>
      <c r="D1279" s="439"/>
      <c r="E1279" s="439"/>
      <c r="F1279" s="439"/>
      <c r="G1279" s="442"/>
      <c r="H1279" s="439"/>
      <c r="I1279" s="439"/>
      <c r="J1279" s="439"/>
      <c r="K1279" s="439"/>
      <c r="L1279" s="439"/>
      <c r="M1279" s="439"/>
      <c r="N1279" s="439"/>
      <c r="O1279" s="439"/>
      <c r="P1279" s="439"/>
      <c r="AM1279" s="438"/>
      <c r="AN1279" s="438"/>
      <c r="AO1279" s="438"/>
      <c r="AP1279" s="438"/>
    </row>
    <row r="1280" spans="1:42" x14ac:dyDescent="0.15">
      <c r="A1280" s="439"/>
      <c r="B1280" s="440"/>
      <c r="C1280" s="441"/>
      <c r="D1280" s="439"/>
      <c r="E1280" s="439"/>
      <c r="F1280" s="439"/>
      <c r="G1280" s="442"/>
      <c r="H1280" s="439"/>
      <c r="I1280" s="439"/>
      <c r="J1280" s="439"/>
      <c r="K1280" s="439"/>
      <c r="L1280" s="439"/>
      <c r="M1280" s="439"/>
      <c r="N1280" s="439"/>
      <c r="O1280" s="439"/>
      <c r="P1280" s="439"/>
      <c r="AM1280" s="438"/>
      <c r="AN1280" s="438"/>
      <c r="AO1280" s="438"/>
      <c r="AP1280" s="438"/>
    </row>
    <row r="1281" spans="1:42" x14ac:dyDescent="0.15">
      <c r="A1281" s="439"/>
      <c r="B1281" s="440"/>
      <c r="C1281" s="441"/>
      <c r="D1281" s="439"/>
      <c r="E1281" s="439"/>
      <c r="F1281" s="439"/>
      <c r="G1281" s="442"/>
      <c r="H1281" s="439"/>
      <c r="I1281" s="439"/>
      <c r="J1281" s="439"/>
      <c r="K1281" s="439"/>
      <c r="L1281" s="439"/>
      <c r="M1281" s="439"/>
      <c r="N1281" s="439"/>
      <c r="O1281" s="439"/>
      <c r="P1281" s="439"/>
      <c r="AM1281" s="438"/>
      <c r="AN1281" s="438"/>
      <c r="AO1281" s="438"/>
      <c r="AP1281" s="438"/>
    </row>
    <row r="1282" spans="1:42" x14ac:dyDescent="0.15">
      <c r="A1282" s="439"/>
      <c r="B1282" s="440"/>
      <c r="C1282" s="441"/>
      <c r="D1282" s="439"/>
      <c r="E1282" s="439"/>
      <c r="F1282" s="439"/>
      <c r="G1282" s="442"/>
      <c r="H1282" s="439"/>
      <c r="I1282" s="439"/>
      <c r="J1282" s="439"/>
      <c r="K1282" s="439"/>
      <c r="L1282" s="439"/>
      <c r="M1282" s="439"/>
      <c r="N1282" s="439"/>
      <c r="O1282" s="439"/>
      <c r="P1282" s="439"/>
      <c r="AM1282" s="438"/>
      <c r="AN1282" s="438"/>
      <c r="AO1282" s="438"/>
      <c r="AP1282" s="438"/>
    </row>
    <row r="1283" spans="1:42" x14ac:dyDescent="0.15">
      <c r="A1283" s="439"/>
      <c r="B1283" s="440"/>
      <c r="C1283" s="441"/>
      <c r="D1283" s="439"/>
      <c r="E1283" s="439"/>
      <c r="F1283" s="439"/>
      <c r="G1283" s="442"/>
      <c r="H1283" s="439"/>
      <c r="I1283" s="439"/>
      <c r="J1283" s="439"/>
      <c r="K1283" s="439"/>
      <c r="L1283" s="439"/>
      <c r="M1283" s="439"/>
      <c r="N1283" s="439"/>
      <c r="O1283" s="439"/>
      <c r="P1283" s="439"/>
      <c r="AM1283" s="438"/>
      <c r="AN1283" s="438"/>
      <c r="AO1283" s="438"/>
      <c r="AP1283" s="438"/>
    </row>
    <row r="1284" spans="1:42" x14ac:dyDescent="0.15">
      <c r="A1284" s="439"/>
      <c r="B1284" s="440"/>
      <c r="C1284" s="441"/>
      <c r="D1284" s="439"/>
      <c r="E1284" s="439"/>
      <c r="F1284" s="439"/>
      <c r="G1284" s="442"/>
      <c r="H1284" s="439"/>
      <c r="I1284" s="439"/>
      <c r="J1284" s="439"/>
      <c r="K1284" s="439"/>
      <c r="L1284" s="439"/>
      <c r="M1284" s="439"/>
      <c r="N1284" s="439"/>
      <c r="O1284" s="439"/>
      <c r="P1284" s="439"/>
      <c r="AM1284" s="438"/>
      <c r="AN1284" s="438"/>
      <c r="AO1284" s="438"/>
      <c r="AP1284" s="438"/>
    </row>
    <row r="1285" spans="1:42" x14ac:dyDescent="0.15">
      <c r="A1285" s="439"/>
      <c r="B1285" s="440"/>
      <c r="C1285" s="441"/>
      <c r="D1285" s="439"/>
      <c r="E1285" s="439"/>
      <c r="F1285" s="439"/>
      <c r="G1285" s="442"/>
      <c r="H1285" s="439"/>
      <c r="I1285" s="439"/>
      <c r="J1285" s="439"/>
      <c r="K1285" s="439"/>
      <c r="L1285" s="439"/>
      <c r="M1285" s="439"/>
      <c r="N1285" s="439"/>
      <c r="O1285" s="439"/>
      <c r="P1285" s="439"/>
      <c r="AM1285" s="438"/>
      <c r="AN1285" s="438"/>
      <c r="AO1285" s="438"/>
      <c r="AP1285" s="438"/>
    </row>
    <row r="1286" spans="1:42" x14ac:dyDescent="0.15">
      <c r="A1286" s="439"/>
      <c r="B1286" s="440"/>
      <c r="C1286" s="441"/>
      <c r="D1286" s="439"/>
      <c r="E1286" s="439"/>
      <c r="F1286" s="439"/>
      <c r="G1286" s="442"/>
      <c r="H1286" s="439"/>
      <c r="I1286" s="439"/>
      <c r="J1286" s="439"/>
      <c r="K1286" s="439"/>
      <c r="L1286" s="439"/>
      <c r="M1286" s="439"/>
      <c r="N1286" s="439"/>
      <c r="O1286" s="439"/>
      <c r="P1286" s="439"/>
      <c r="AM1286" s="438"/>
      <c r="AN1286" s="438"/>
      <c r="AO1286" s="438"/>
      <c r="AP1286" s="438"/>
    </row>
    <row r="1287" spans="1:42" x14ac:dyDescent="0.15">
      <c r="A1287" s="439"/>
      <c r="B1287" s="440"/>
      <c r="C1287" s="441"/>
      <c r="D1287" s="439"/>
      <c r="E1287" s="439"/>
      <c r="F1287" s="439"/>
      <c r="G1287" s="442"/>
      <c r="H1287" s="439"/>
      <c r="I1287" s="439"/>
      <c r="J1287" s="439"/>
      <c r="K1287" s="439"/>
      <c r="L1287" s="439"/>
      <c r="M1287" s="439"/>
      <c r="N1287" s="439"/>
      <c r="O1287" s="439"/>
      <c r="P1287" s="439"/>
      <c r="AM1287" s="438"/>
      <c r="AN1287" s="438"/>
      <c r="AO1287" s="438"/>
      <c r="AP1287" s="438"/>
    </row>
    <row r="1288" spans="1:42" x14ac:dyDescent="0.15">
      <c r="A1288" s="439"/>
      <c r="B1288" s="440"/>
      <c r="C1288" s="441"/>
      <c r="D1288" s="439"/>
      <c r="E1288" s="439"/>
      <c r="F1288" s="439"/>
      <c r="G1288" s="442"/>
      <c r="H1288" s="439"/>
      <c r="I1288" s="439"/>
      <c r="J1288" s="439"/>
      <c r="K1288" s="439"/>
      <c r="L1288" s="439"/>
      <c r="M1288" s="439"/>
      <c r="N1288" s="439"/>
      <c r="O1288" s="439"/>
      <c r="P1288" s="439"/>
      <c r="AM1288" s="438"/>
      <c r="AN1288" s="438"/>
      <c r="AO1288" s="438"/>
      <c r="AP1288" s="438"/>
    </row>
    <row r="1289" spans="1:42" x14ac:dyDescent="0.15">
      <c r="A1289" s="439"/>
      <c r="B1289" s="440"/>
      <c r="C1289" s="441"/>
      <c r="D1289" s="439"/>
      <c r="E1289" s="439"/>
      <c r="F1289" s="439"/>
      <c r="G1289" s="442"/>
      <c r="H1289" s="439"/>
      <c r="I1289" s="439"/>
      <c r="J1289" s="439"/>
      <c r="K1289" s="439"/>
      <c r="L1289" s="439"/>
      <c r="M1289" s="439"/>
      <c r="N1289" s="439"/>
      <c r="O1289" s="439"/>
      <c r="P1289" s="439"/>
      <c r="AM1289" s="438"/>
      <c r="AN1289" s="438"/>
      <c r="AO1289" s="438"/>
      <c r="AP1289" s="438"/>
    </row>
    <row r="1290" spans="1:42" x14ac:dyDescent="0.15">
      <c r="A1290" s="439"/>
      <c r="B1290" s="440"/>
      <c r="C1290" s="441"/>
      <c r="D1290" s="439"/>
      <c r="E1290" s="439"/>
      <c r="F1290" s="439"/>
      <c r="G1290" s="442"/>
      <c r="H1290" s="439"/>
      <c r="I1290" s="439"/>
      <c r="J1290" s="439"/>
      <c r="K1290" s="439"/>
      <c r="L1290" s="439"/>
      <c r="M1290" s="439"/>
      <c r="N1290" s="439"/>
      <c r="O1290" s="439"/>
      <c r="P1290" s="439"/>
      <c r="AM1290" s="438"/>
      <c r="AN1290" s="438"/>
      <c r="AO1290" s="438"/>
      <c r="AP1290" s="438"/>
    </row>
    <row r="1291" spans="1:42" x14ac:dyDescent="0.15">
      <c r="A1291" s="439"/>
      <c r="B1291" s="440"/>
      <c r="C1291" s="441"/>
      <c r="D1291" s="439"/>
      <c r="E1291" s="439"/>
      <c r="F1291" s="439"/>
      <c r="G1291" s="442"/>
      <c r="H1291" s="439"/>
      <c r="I1291" s="439"/>
      <c r="J1291" s="439"/>
      <c r="K1291" s="439"/>
      <c r="L1291" s="439"/>
      <c r="M1291" s="439"/>
      <c r="N1291" s="439"/>
      <c r="O1291" s="439"/>
      <c r="P1291" s="439"/>
      <c r="AM1291" s="438"/>
      <c r="AN1291" s="438"/>
      <c r="AO1291" s="438"/>
      <c r="AP1291" s="438"/>
    </row>
    <row r="1292" spans="1:42" x14ac:dyDescent="0.15">
      <c r="A1292" s="439"/>
      <c r="B1292" s="440"/>
      <c r="C1292" s="441"/>
      <c r="D1292" s="439"/>
      <c r="E1292" s="439"/>
      <c r="F1292" s="439"/>
      <c r="G1292" s="442"/>
      <c r="H1292" s="439"/>
      <c r="I1292" s="439"/>
      <c r="J1292" s="439"/>
      <c r="K1292" s="439"/>
      <c r="L1292" s="439"/>
      <c r="M1292" s="439"/>
      <c r="N1292" s="439"/>
      <c r="O1292" s="439"/>
      <c r="P1292" s="439"/>
      <c r="AM1292" s="438"/>
      <c r="AN1292" s="438"/>
      <c r="AO1292" s="438"/>
      <c r="AP1292" s="438"/>
    </row>
    <row r="1293" spans="1:42" x14ac:dyDescent="0.15">
      <c r="A1293" s="439"/>
      <c r="B1293" s="440"/>
      <c r="C1293" s="441"/>
      <c r="D1293" s="439"/>
      <c r="E1293" s="439"/>
      <c r="F1293" s="439"/>
      <c r="G1293" s="442"/>
      <c r="H1293" s="439"/>
      <c r="I1293" s="439"/>
      <c r="J1293" s="439"/>
      <c r="K1293" s="439"/>
      <c r="L1293" s="439"/>
      <c r="M1293" s="439"/>
      <c r="N1293" s="439"/>
      <c r="O1293" s="439"/>
      <c r="P1293" s="439"/>
      <c r="AM1293" s="438"/>
      <c r="AN1293" s="438"/>
      <c r="AO1293" s="438"/>
      <c r="AP1293" s="438"/>
    </row>
    <row r="1294" spans="1:42" x14ac:dyDescent="0.15">
      <c r="A1294" s="439"/>
      <c r="B1294" s="440"/>
      <c r="C1294" s="441"/>
      <c r="D1294" s="439"/>
      <c r="E1294" s="439"/>
      <c r="F1294" s="439"/>
      <c r="G1294" s="442"/>
      <c r="H1294" s="439"/>
      <c r="I1294" s="439"/>
      <c r="J1294" s="439"/>
      <c r="K1294" s="439"/>
      <c r="L1294" s="439"/>
      <c r="M1294" s="439"/>
      <c r="N1294" s="439"/>
      <c r="O1294" s="439"/>
      <c r="P1294" s="439"/>
      <c r="AM1294" s="438"/>
      <c r="AN1294" s="438"/>
      <c r="AO1294" s="438"/>
      <c r="AP1294" s="438"/>
    </row>
    <row r="1295" spans="1:42" x14ac:dyDescent="0.15">
      <c r="A1295" s="439"/>
      <c r="B1295" s="440"/>
      <c r="C1295" s="441"/>
      <c r="D1295" s="439"/>
      <c r="E1295" s="439"/>
      <c r="F1295" s="439"/>
      <c r="G1295" s="442"/>
      <c r="H1295" s="439"/>
      <c r="I1295" s="439"/>
      <c r="J1295" s="439"/>
      <c r="K1295" s="439"/>
      <c r="L1295" s="439"/>
      <c r="M1295" s="439"/>
      <c r="N1295" s="439"/>
      <c r="O1295" s="439"/>
      <c r="P1295" s="439"/>
      <c r="AM1295" s="438"/>
      <c r="AN1295" s="438"/>
      <c r="AO1295" s="438"/>
      <c r="AP1295" s="438"/>
    </row>
    <row r="1296" spans="1:42" x14ac:dyDescent="0.15">
      <c r="A1296" s="439"/>
      <c r="B1296" s="440"/>
      <c r="C1296" s="441"/>
      <c r="D1296" s="439"/>
      <c r="E1296" s="439"/>
      <c r="F1296" s="439"/>
      <c r="G1296" s="442"/>
      <c r="H1296" s="439"/>
      <c r="I1296" s="439"/>
      <c r="J1296" s="439"/>
      <c r="K1296" s="439"/>
      <c r="L1296" s="439"/>
      <c r="M1296" s="439"/>
      <c r="N1296" s="439"/>
      <c r="O1296" s="439"/>
      <c r="P1296" s="439"/>
      <c r="AM1296" s="438"/>
      <c r="AN1296" s="438"/>
      <c r="AO1296" s="438"/>
      <c r="AP1296" s="438"/>
    </row>
    <row r="1297" spans="1:42" x14ac:dyDescent="0.15">
      <c r="A1297" s="439"/>
      <c r="B1297" s="440"/>
      <c r="C1297" s="441"/>
      <c r="D1297" s="439"/>
      <c r="E1297" s="439"/>
      <c r="F1297" s="439"/>
      <c r="G1297" s="442"/>
      <c r="H1297" s="439"/>
      <c r="I1297" s="439"/>
      <c r="J1297" s="439"/>
      <c r="K1297" s="439"/>
      <c r="L1297" s="439"/>
      <c r="M1297" s="439"/>
      <c r="N1297" s="439"/>
      <c r="O1297" s="439"/>
      <c r="P1297" s="439"/>
      <c r="AM1297" s="438"/>
      <c r="AN1297" s="438"/>
      <c r="AO1297" s="438"/>
      <c r="AP1297" s="438"/>
    </row>
    <row r="1298" spans="1:42" x14ac:dyDescent="0.15">
      <c r="A1298" s="439"/>
      <c r="B1298" s="440"/>
      <c r="C1298" s="441"/>
      <c r="D1298" s="439"/>
      <c r="E1298" s="439"/>
      <c r="F1298" s="439"/>
      <c r="G1298" s="442"/>
      <c r="H1298" s="439"/>
      <c r="I1298" s="439"/>
      <c r="J1298" s="439"/>
      <c r="K1298" s="439"/>
      <c r="L1298" s="439"/>
      <c r="M1298" s="439"/>
      <c r="N1298" s="439"/>
      <c r="O1298" s="439"/>
      <c r="P1298" s="439"/>
      <c r="AM1298" s="438"/>
      <c r="AN1298" s="438"/>
      <c r="AO1298" s="438"/>
      <c r="AP1298" s="438"/>
    </row>
    <row r="1299" spans="1:42" x14ac:dyDescent="0.15">
      <c r="A1299" s="439"/>
      <c r="B1299" s="440"/>
      <c r="C1299" s="441"/>
      <c r="D1299" s="439"/>
      <c r="E1299" s="439"/>
      <c r="F1299" s="439"/>
      <c r="G1299" s="442"/>
      <c r="H1299" s="439"/>
      <c r="I1299" s="439"/>
      <c r="J1299" s="439"/>
      <c r="K1299" s="439"/>
      <c r="L1299" s="439"/>
      <c r="M1299" s="439"/>
      <c r="N1299" s="439"/>
      <c r="O1299" s="439"/>
      <c r="P1299" s="439"/>
      <c r="AM1299" s="438"/>
      <c r="AN1299" s="438"/>
      <c r="AO1299" s="438"/>
      <c r="AP1299" s="438"/>
    </row>
    <row r="1300" spans="1:42" x14ac:dyDescent="0.15">
      <c r="A1300" s="439"/>
      <c r="B1300" s="440"/>
      <c r="C1300" s="441"/>
      <c r="D1300" s="439"/>
      <c r="E1300" s="439"/>
      <c r="F1300" s="439"/>
      <c r="G1300" s="442"/>
      <c r="H1300" s="439"/>
      <c r="I1300" s="439"/>
      <c r="J1300" s="439"/>
      <c r="K1300" s="439"/>
      <c r="L1300" s="439"/>
      <c r="M1300" s="439"/>
      <c r="N1300" s="439"/>
      <c r="O1300" s="439"/>
      <c r="P1300" s="439"/>
      <c r="AM1300" s="438"/>
      <c r="AN1300" s="438"/>
      <c r="AO1300" s="438"/>
      <c r="AP1300" s="438"/>
    </row>
    <row r="1301" spans="1:42" x14ac:dyDescent="0.15">
      <c r="A1301" s="439"/>
      <c r="B1301" s="440"/>
      <c r="C1301" s="441"/>
      <c r="D1301" s="439"/>
      <c r="E1301" s="439"/>
      <c r="F1301" s="439"/>
      <c r="G1301" s="442"/>
      <c r="H1301" s="439"/>
      <c r="I1301" s="439"/>
      <c r="J1301" s="439"/>
      <c r="K1301" s="439"/>
      <c r="L1301" s="439"/>
      <c r="M1301" s="439"/>
      <c r="N1301" s="439"/>
      <c r="O1301" s="439"/>
      <c r="P1301" s="439"/>
      <c r="AM1301" s="438"/>
      <c r="AN1301" s="438"/>
      <c r="AO1301" s="438"/>
      <c r="AP1301" s="438"/>
    </row>
    <row r="1302" spans="1:42" x14ac:dyDescent="0.15">
      <c r="A1302" s="439"/>
      <c r="B1302" s="440"/>
      <c r="C1302" s="441"/>
      <c r="D1302" s="439"/>
      <c r="E1302" s="439"/>
      <c r="F1302" s="439"/>
      <c r="G1302" s="442"/>
      <c r="H1302" s="439"/>
      <c r="I1302" s="439"/>
      <c r="J1302" s="439"/>
      <c r="K1302" s="439"/>
      <c r="L1302" s="439"/>
      <c r="M1302" s="439"/>
      <c r="N1302" s="439"/>
      <c r="O1302" s="439"/>
      <c r="P1302" s="439"/>
      <c r="AM1302" s="438"/>
      <c r="AN1302" s="438"/>
      <c r="AO1302" s="438"/>
      <c r="AP1302" s="438"/>
    </row>
    <row r="1303" spans="1:42" x14ac:dyDescent="0.15">
      <c r="A1303" s="439"/>
      <c r="B1303" s="440"/>
      <c r="C1303" s="441"/>
      <c r="D1303" s="439"/>
      <c r="E1303" s="439"/>
      <c r="F1303" s="439"/>
      <c r="G1303" s="442"/>
      <c r="H1303" s="439"/>
      <c r="I1303" s="439"/>
      <c r="J1303" s="439"/>
      <c r="K1303" s="439"/>
      <c r="L1303" s="439"/>
      <c r="M1303" s="439"/>
      <c r="N1303" s="439"/>
      <c r="O1303" s="439"/>
      <c r="P1303" s="439"/>
      <c r="AM1303" s="438"/>
      <c r="AN1303" s="438"/>
      <c r="AO1303" s="438"/>
      <c r="AP1303" s="438"/>
    </row>
    <row r="1304" spans="1:42" x14ac:dyDescent="0.15">
      <c r="A1304" s="439"/>
      <c r="B1304" s="440"/>
      <c r="C1304" s="441"/>
      <c r="D1304" s="439"/>
      <c r="E1304" s="439"/>
      <c r="F1304" s="439"/>
      <c r="G1304" s="442"/>
      <c r="H1304" s="439"/>
      <c r="I1304" s="439"/>
      <c r="J1304" s="439"/>
      <c r="K1304" s="439"/>
      <c r="L1304" s="439"/>
      <c r="M1304" s="439"/>
      <c r="N1304" s="439"/>
      <c r="O1304" s="439"/>
      <c r="P1304" s="439"/>
      <c r="AM1304" s="438"/>
      <c r="AN1304" s="438"/>
      <c r="AO1304" s="438"/>
      <c r="AP1304" s="438"/>
    </row>
    <row r="1305" spans="1:42" x14ac:dyDescent="0.15">
      <c r="A1305" s="439"/>
      <c r="B1305" s="440"/>
      <c r="C1305" s="441"/>
      <c r="D1305" s="439"/>
      <c r="E1305" s="439"/>
      <c r="F1305" s="439"/>
      <c r="G1305" s="442"/>
      <c r="H1305" s="439"/>
      <c r="I1305" s="439"/>
      <c r="J1305" s="439"/>
      <c r="K1305" s="439"/>
      <c r="L1305" s="439"/>
      <c r="M1305" s="439"/>
      <c r="N1305" s="439"/>
      <c r="O1305" s="439"/>
      <c r="P1305" s="439"/>
      <c r="AM1305" s="438"/>
      <c r="AN1305" s="438"/>
      <c r="AO1305" s="438"/>
      <c r="AP1305" s="438"/>
    </row>
    <row r="1306" spans="1:42" x14ac:dyDescent="0.15">
      <c r="A1306" s="439"/>
      <c r="B1306" s="440"/>
      <c r="C1306" s="441"/>
      <c r="D1306" s="439"/>
      <c r="E1306" s="439"/>
      <c r="F1306" s="439"/>
      <c r="G1306" s="442"/>
      <c r="H1306" s="439"/>
      <c r="I1306" s="439"/>
      <c r="J1306" s="439"/>
      <c r="K1306" s="439"/>
      <c r="L1306" s="439"/>
      <c r="M1306" s="439"/>
      <c r="N1306" s="439"/>
      <c r="O1306" s="439"/>
      <c r="P1306" s="439"/>
      <c r="AM1306" s="438"/>
      <c r="AN1306" s="438"/>
      <c r="AO1306" s="438"/>
      <c r="AP1306" s="438"/>
    </row>
    <row r="1307" spans="1:42" x14ac:dyDescent="0.15">
      <c r="A1307" s="439"/>
      <c r="B1307" s="440"/>
      <c r="C1307" s="441"/>
      <c r="D1307" s="439"/>
      <c r="E1307" s="439"/>
      <c r="F1307" s="439"/>
      <c r="G1307" s="442"/>
      <c r="H1307" s="439"/>
      <c r="I1307" s="439"/>
      <c r="J1307" s="439"/>
      <c r="K1307" s="439"/>
      <c r="L1307" s="439"/>
      <c r="M1307" s="439"/>
      <c r="N1307" s="439"/>
      <c r="O1307" s="439"/>
      <c r="P1307" s="439"/>
      <c r="AM1307" s="438"/>
      <c r="AN1307" s="438"/>
      <c r="AO1307" s="438"/>
      <c r="AP1307" s="438"/>
    </row>
    <row r="1308" spans="1:42" x14ac:dyDescent="0.15">
      <c r="A1308" s="439"/>
      <c r="B1308" s="440"/>
      <c r="C1308" s="441"/>
      <c r="D1308" s="439"/>
      <c r="E1308" s="439"/>
      <c r="F1308" s="439"/>
      <c r="G1308" s="442"/>
      <c r="H1308" s="439"/>
      <c r="I1308" s="439"/>
      <c r="J1308" s="439"/>
      <c r="K1308" s="439"/>
      <c r="L1308" s="439"/>
      <c r="M1308" s="439"/>
      <c r="N1308" s="439"/>
      <c r="O1308" s="439"/>
      <c r="P1308" s="439"/>
      <c r="AM1308" s="438"/>
      <c r="AN1308" s="438"/>
      <c r="AO1308" s="438"/>
      <c r="AP1308" s="438"/>
    </row>
    <row r="1309" spans="1:42" x14ac:dyDescent="0.15">
      <c r="A1309" s="439"/>
      <c r="B1309" s="440"/>
      <c r="C1309" s="441"/>
      <c r="D1309" s="439"/>
      <c r="E1309" s="439"/>
      <c r="F1309" s="439"/>
      <c r="G1309" s="442"/>
      <c r="H1309" s="439"/>
      <c r="I1309" s="439"/>
      <c r="J1309" s="439"/>
      <c r="K1309" s="439"/>
      <c r="L1309" s="439"/>
      <c r="M1309" s="439"/>
      <c r="N1309" s="439"/>
      <c r="O1309" s="439"/>
      <c r="P1309" s="439"/>
      <c r="AM1309" s="438"/>
      <c r="AN1309" s="438"/>
      <c r="AO1309" s="438"/>
      <c r="AP1309" s="438"/>
    </row>
    <row r="1310" spans="1:42" x14ac:dyDescent="0.15">
      <c r="A1310" s="439"/>
      <c r="B1310" s="440"/>
      <c r="C1310" s="441"/>
      <c r="D1310" s="439"/>
      <c r="E1310" s="439"/>
      <c r="F1310" s="439"/>
      <c r="G1310" s="442"/>
      <c r="H1310" s="439"/>
      <c r="I1310" s="439"/>
      <c r="J1310" s="439"/>
      <c r="K1310" s="439"/>
      <c r="L1310" s="439"/>
      <c r="M1310" s="439"/>
      <c r="N1310" s="439"/>
      <c r="O1310" s="439"/>
      <c r="P1310" s="439"/>
      <c r="AM1310" s="438"/>
      <c r="AN1310" s="438"/>
      <c r="AO1310" s="438"/>
      <c r="AP1310" s="438"/>
    </row>
    <row r="1311" spans="1:42" x14ac:dyDescent="0.15">
      <c r="A1311" s="439"/>
      <c r="B1311" s="440"/>
      <c r="C1311" s="441"/>
      <c r="D1311" s="439"/>
      <c r="E1311" s="439"/>
      <c r="F1311" s="439"/>
      <c r="G1311" s="442"/>
      <c r="H1311" s="439"/>
      <c r="I1311" s="439"/>
      <c r="J1311" s="439"/>
      <c r="K1311" s="439"/>
      <c r="L1311" s="439"/>
      <c r="M1311" s="439"/>
      <c r="N1311" s="439"/>
      <c r="O1311" s="439"/>
      <c r="P1311" s="439"/>
      <c r="AM1311" s="438"/>
      <c r="AN1311" s="438"/>
      <c r="AO1311" s="438"/>
      <c r="AP1311" s="438"/>
    </row>
    <row r="1312" spans="1:42" x14ac:dyDescent="0.15">
      <c r="A1312" s="439"/>
      <c r="B1312" s="440"/>
      <c r="C1312" s="441"/>
      <c r="D1312" s="439"/>
      <c r="E1312" s="439"/>
      <c r="F1312" s="439"/>
      <c r="G1312" s="442"/>
      <c r="H1312" s="439"/>
      <c r="I1312" s="439"/>
      <c r="J1312" s="439"/>
      <c r="K1312" s="439"/>
      <c r="L1312" s="439"/>
      <c r="M1312" s="439"/>
      <c r="N1312" s="439"/>
      <c r="O1312" s="439"/>
      <c r="P1312" s="439"/>
      <c r="AM1312" s="438"/>
      <c r="AN1312" s="438"/>
      <c r="AO1312" s="438"/>
      <c r="AP1312" s="438"/>
    </row>
    <row r="1313" spans="1:42" x14ac:dyDescent="0.15">
      <c r="A1313" s="439"/>
      <c r="B1313" s="440"/>
      <c r="C1313" s="441"/>
      <c r="D1313" s="439"/>
      <c r="E1313" s="439"/>
      <c r="F1313" s="439"/>
      <c r="G1313" s="442"/>
      <c r="H1313" s="439"/>
      <c r="I1313" s="439"/>
      <c r="J1313" s="439"/>
      <c r="K1313" s="439"/>
      <c r="L1313" s="439"/>
      <c r="M1313" s="439"/>
      <c r="N1313" s="439"/>
      <c r="O1313" s="439"/>
      <c r="P1313" s="439"/>
      <c r="AM1313" s="438"/>
      <c r="AN1313" s="438"/>
      <c r="AO1313" s="438"/>
      <c r="AP1313" s="438"/>
    </row>
    <row r="1314" spans="1:42" x14ac:dyDescent="0.15">
      <c r="A1314" s="439"/>
      <c r="B1314" s="440"/>
      <c r="C1314" s="441"/>
      <c r="D1314" s="439"/>
      <c r="E1314" s="439"/>
      <c r="F1314" s="439"/>
      <c r="G1314" s="442"/>
      <c r="H1314" s="439"/>
      <c r="I1314" s="439"/>
      <c r="J1314" s="439"/>
      <c r="K1314" s="439"/>
      <c r="L1314" s="439"/>
      <c r="M1314" s="439"/>
      <c r="N1314" s="439"/>
      <c r="O1314" s="439"/>
      <c r="P1314" s="439"/>
      <c r="AM1314" s="438"/>
      <c r="AN1314" s="438"/>
      <c r="AO1314" s="438"/>
      <c r="AP1314" s="438"/>
    </row>
    <row r="1315" spans="1:42" x14ac:dyDescent="0.15">
      <c r="A1315" s="439"/>
      <c r="B1315" s="440"/>
      <c r="C1315" s="441"/>
      <c r="D1315" s="439"/>
      <c r="E1315" s="439"/>
      <c r="F1315" s="439"/>
      <c r="G1315" s="442"/>
      <c r="H1315" s="439"/>
      <c r="I1315" s="439"/>
      <c r="J1315" s="439"/>
      <c r="K1315" s="439"/>
      <c r="L1315" s="439"/>
      <c r="M1315" s="439"/>
      <c r="N1315" s="439"/>
      <c r="O1315" s="439"/>
      <c r="P1315" s="439"/>
      <c r="AM1315" s="438"/>
      <c r="AN1315" s="438"/>
      <c r="AO1315" s="438"/>
      <c r="AP1315" s="438"/>
    </row>
    <row r="1316" spans="1:42" x14ac:dyDescent="0.15">
      <c r="A1316" s="439"/>
      <c r="B1316" s="440"/>
      <c r="C1316" s="441"/>
      <c r="D1316" s="439"/>
      <c r="E1316" s="439"/>
      <c r="F1316" s="439"/>
      <c r="G1316" s="442"/>
      <c r="H1316" s="439"/>
      <c r="I1316" s="439"/>
      <c r="J1316" s="439"/>
      <c r="K1316" s="439"/>
      <c r="L1316" s="439"/>
      <c r="M1316" s="439"/>
      <c r="N1316" s="439"/>
      <c r="O1316" s="439"/>
      <c r="P1316" s="439"/>
      <c r="AM1316" s="438"/>
      <c r="AN1316" s="438"/>
      <c r="AO1316" s="438"/>
      <c r="AP1316" s="438"/>
    </row>
    <row r="1317" spans="1:42" x14ac:dyDescent="0.15">
      <c r="A1317" s="439"/>
      <c r="B1317" s="440"/>
      <c r="C1317" s="441"/>
      <c r="D1317" s="439"/>
      <c r="E1317" s="439"/>
      <c r="F1317" s="439"/>
      <c r="G1317" s="442"/>
      <c r="H1317" s="439"/>
      <c r="I1317" s="439"/>
      <c r="J1317" s="439"/>
      <c r="K1317" s="439"/>
      <c r="L1317" s="439"/>
      <c r="M1317" s="439"/>
      <c r="N1317" s="439"/>
      <c r="O1317" s="439"/>
      <c r="P1317" s="439"/>
      <c r="AM1317" s="438"/>
      <c r="AN1317" s="438"/>
      <c r="AO1317" s="438"/>
      <c r="AP1317" s="438"/>
    </row>
    <row r="1318" spans="1:42" x14ac:dyDescent="0.15">
      <c r="A1318" s="439"/>
      <c r="B1318" s="440"/>
      <c r="C1318" s="441"/>
      <c r="D1318" s="439"/>
      <c r="E1318" s="439"/>
      <c r="F1318" s="439"/>
      <c r="G1318" s="442"/>
      <c r="H1318" s="439"/>
      <c r="I1318" s="439"/>
      <c r="J1318" s="439"/>
      <c r="K1318" s="439"/>
      <c r="L1318" s="439"/>
      <c r="M1318" s="439"/>
      <c r="N1318" s="439"/>
      <c r="O1318" s="439"/>
      <c r="P1318" s="439"/>
      <c r="AM1318" s="438"/>
      <c r="AN1318" s="438"/>
      <c r="AO1318" s="438"/>
      <c r="AP1318" s="438"/>
    </row>
    <row r="1319" spans="1:42" x14ac:dyDescent="0.15">
      <c r="A1319" s="439"/>
      <c r="B1319" s="440"/>
      <c r="C1319" s="441"/>
      <c r="D1319" s="439"/>
      <c r="E1319" s="439"/>
      <c r="F1319" s="439"/>
      <c r="G1319" s="442"/>
      <c r="H1319" s="439"/>
      <c r="I1319" s="439"/>
      <c r="J1319" s="439"/>
      <c r="K1319" s="439"/>
      <c r="L1319" s="439"/>
      <c r="M1319" s="439"/>
      <c r="N1319" s="439"/>
      <c r="O1319" s="439"/>
      <c r="P1319" s="439"/>
      <c r="AM1319" s="438"/>
      <c r="AN1319" s="438"/>
      <c r="AO1319" s="438"/>
      <c r="AP1319" s="438"/>
    </row>
    <row r="1320" spans="1:42" x14ac:dyDescent="0.15">
      <c r="A1320" s="439"/>
      <c r="B1320" s="440"/>
      <c r="C1320" s="441"/>
      <c r="D1320" s="439"/>
      <c r="E1320" s="439"/>
      <c r="F1320" s="439"/>
      <c r="G1320" s="442"/>
      <c r="H1320" s="439"/>
      <c r="I1320" s="439"/>
      <c r="J1320" s="439"/>
      <c r="K1320" s="439"/>
      <c r="L1320" s="439"/>
      <c r="M1320" s="439"/>
      <c r="N1320" s="439"/>
      <c r="O1320" s="439"/>
      <c r="P1320" s="439"/>
      <c r="AM1320" s="438"/>
      <c r="AN1320" s="438"/>
      <c r="AO1320" s="438"/>
      <c r="AP1320" s="438"/>
    </row>
    <row r="1321" spans="1:42" x14ac:dyDescent="0.15">
      <c r="A1321" s="439"/>
      <c r="B1321" s="440"/>
      <c r="C1321" s="441"/>
      <c r="D1321" s="439"/>
      <c r="E1321" s="439"/>
      <c r="F1321" s="439"/>
      <c r="G1321" s="442"/>
      <c r="H1321" s="439"/>
      <c r="I1321" s="439"/>
      <c r="J1321" s="439"/>
      <c r="K1321" s="439"/>
      <c r="L1321" s="439"/>
      <c r="M1321" s="439"/>
      <c r="N1321" s="439"/>
      <c r="O1321" s="439"/>
      <c r="P1321" s="439"/>
      <c r="AM1321" s="438"/>
      <c r="AN1321" s="438"/>
      <c r="AO1321" s="438"/>
      <c r="AP1321" s="438"/>
    </row>
    <row r="1322" spans="1:42" x14ac:dyDescent="0.15">
      <c r="A1322" s="439"/>
      <c r="B1322" s="440"/>
      <c r="C1322" s="441"/>
      <c r="D1322" s="439"/>
      <c r="E1322" s="439"/>
      <c r="F1322" s="439"/>
      <c r="G1322" s="442"/>
      <c r="H1322" s="439"/>
      <c r="I1322" s="439"/>
      <c r="J1322" s="439"/>
      <c r="K1322" s="439"/>
      <c r="L1322" s="439"/>
      <c r="M1322" s="439"/>
      <c r="N1322" s="439"/>
      <c r="O1322" s="439"/>
      <c r="P1322" s="439"/>
      <c r="AM1322" s="438"/>
      <c r="AN1322" s="438"/>
      <c r="AO1322" s="438"/>
      <c r="AP1322" s="438"/>
    </row>
    <row r="1323" spans="1:42" x14ac:dyDescent="0.15">
      <c r="A1323" s="439"/>
      <c r="B1323" s="440"/>
      <c r="C1323" s="441"/>
      <c r="D1323" s="439"/>
      <c r="E1323" s="439"/>
      <c r="F1323" s="439"/>
      <c r="G1323" s="442"/>
      <c r="H1323" s="439"/>
      <c r="I1323" s="439"/>
      <c r="J1323" s="439"/>
      <c r="K1323" s="439"/>
      <c r="L1323" s="439"/>
      <c r="M1323" s="439"/>
      <c r="N1323" s="439"/>
      <c r="O1323" s="439"/>
      <c r="P1323" s="439"/>
      <c r="AM1323" s="438"/>
      <c r="AN1323" s="438"/>
      <c r="AO1323" s="438"/>
      <c r="AP1323" s="438"/>
    </row>
    <row r="1324" spans="1:42" x14ac:dyDescent="0.15">
      <c r="A1324" s="439"/>
      <c r="B1324" s="440"/>
      <c r="C1324" s="441"/>
      <c r="D1324" s="439"/>
      <c r="E1324" s="439"/>
      <c r="F1324" s="439"/>
      <c r="G1324" s="442"/>
      <c r="H1324" s="439"/>
      <c r="I1324" s="439"/>
      <c r="J1324" s="439"/>
      <c r="K1324" s="439"/>
      <c r="L1324" s="439"/>
      <c r="M1324" s="439"/>
      <c r="N1324" s="439"/>
      <c r="O1324" s="439"/>
      <c r="P1324" s="439"/>
      <c r="AM1324" s="438"/>
      <c r="AN1324" s="438"/>
      <c r="AO1324" s="438"/>
      <c r="AP1324" s="438"/>
    </row>
    <row r="1325" spans="1:42" x14ac:dyDescent="0.15">
      <c r="A1325" s="439"/>
      <c r="B1325" s="440"/>
      <c r="C1325" s="441"/>
      <c r="D1325" s="439"/>
      <c r="E1325" s="439"/>
      <c r="F1325" s="439"/>
      <c r="G1325" s="442"/>
      <c r="H1325" s="439"/>
      <c r="I1325" s="439"/>
      <c r="J1325" s="439"/>
      <c r="K1325" s="439"/>
      <c r="L1325" s="439"/>
      <c r="M1325" s="439"/>
      <c r="N1325" s="439"/>
      <c r="O1325" s="439"/>
      <c r="P1325" s="439"/>
      <c r="AM1325" s="438"/>
      <c r="AN1325" s="438"/>
      <c r="AO1325" s="438"/>
      <c r="AP1325" s="438"/>
    </row>
    <row r="1326" spans="1:42" x14ac:dyDescent="0.15">
      <c r="A1326" s="439"/>
      <c r="B1326" s="440"/>
      <c r="C1326" s="441"/>
      <c r="D1326" s="439"/>
      <c r="E1326" s="439"/>
      <c r="F1326" s="439"/>
      <c r="G1326" s="442"/>
      <c r="H1326" s="439"/>
      <c r="I1326" s="439"/>
      <c r="J1326" s="439"/>
      <c r="K1326" s="439"/>
      <c r="L1326" s="439"/>
      <c r="M1326" s="439"/>
      <c r="N1326" s="439"/>
      <c r="O1326" s="439"/>
      <c r="P1326" s="439"/>
      <c r="AM1326" s="438"/>
      <c r="AN1326" s="438"/>
      <c r="AO1326" s="438"/>
      <c r="AP1326" s="438"/>
    </row>
    <row r="1327" spans="1:42" x14ac:dyDescent="0.15">
      <c r="A1327" s="439"/>
      <c r="B1327" s="440"/>
      <c r="C1327" s="441"/>
      <c r="D1327" s="439"/>
      <c r="E1327" s="439"/>
      <c r="F1327" s="439"/>
      <c r="G1327" s="442"/>
      <c r="H1327" s="439"/>
      <c r="I1327" s="439"/>
      <c r="J1327" s="439"/>
      <c r="K1327" s="439"/>
      <c r="L1327" s="439"/>
      <c r="M1327" s="439"/>
      <c r="N1327" s="439"/>
      <c r="O1327" s="439"/>
      <c r="P1327" s="439"/>
      <c r="AM1327" s="438"/>
      <c r="AN1327" s="438"/>
      <c r="AO1327" s="438"/>
      <c r="AP1327" s="438"/>
    </row>
    <row r="1328" spans="1:42" x14ac:dyDescent="0.15">
      <c r="A1328" s="439"/>
      <c r="B1328" s="440"/>
      <c r="C1328" s="441"/>
      <c r="D1328" s="439"/>
      <c r="E1328" s="439"/>
      <c r="F1328" s="439"/>
      <c r="G1328" s="442"/>
      <c r="H1328" s="439"/>
      <c r="I1328" s="439"/>
      <c r="J1328" s="439"/>
      <c r="K1328" s="439"/>
      <c r="L1328" s="439"/>
      <c r="M1328" s="439"/>
      <c r="N1328" s="439"/>
      <c r="O1328" s="439"/>
      <c r="P1328" s="439"/>
      <c r="AM1328" s="438"/>
      <c r="AN1328" s="438"/>
      <c r="AO1328" s="438"/>
      <c r="AP1328" s="438"/>
    </row>
    <row r="1329" spans="1:42" x14ac:dyDescent="0.15">
      <c r="A1329" s="439"/>
      <c r="B1329" s="440"/>
      <c r="C1329" s="441"/>
      <c r="D1329" s="439"/>
      <c r="E1329" s="439"/>
      <c r="F1329" s="439"/>
      <c r="G1329" s="442"/>
      <c r="H1329" s="439"/>
      <c r="I1329" s="439"/>
      <c r="J1329" s="439"/>
      <c r="K1329" s="439"/>
      <c r="L1329" s="439"/>
      <c r="M1329" s="439"/>
      <c r="N1329" s="439"/>
      <c r="O1329" s="439"/>
      <c r="P1329" s="439"/>
      <c r="AM1329" s="438"/>
      <c r="AN1329" s="438"/>
      <c r="AO1329" s="438"/>
      <c r="AP1329" s="438"/>
    </row>
    <row r="1330" spans="1:42" x14ac:dyDescent="0.15">
      <c r="A1330" s="439"/>
      <c r="B1330" s="440"/>
      <c r="C1330" s="441"/>
      <c r="D1330" s="439"/>
      <c r="E1330" s="439"/>
      <c r="F1330" s="439"/>
      <c r="G1330" s="442"/>
      <c r="H1330" s="439"/>
      <c r="I1330" s="439"/>
      <c r="J1330" s="439"/>
      <c r="K1330" s="439"/>
      <c r="L1330" s="439"/>
      <c r="M1330" s="439"/>
      <c r="N1330" s="439"/>
      <c r="O1330" s="439"/>
      <c r="P1330" s="439"/>
      <c r="AM1330" s="438"/>
      <c r="AN1330" s="438"/>
      <c r="AO1330" s="438"/>
      <c r="AP1330" s="438"/>
    </row>
    <row r="1331" spans="1:42" x14ac:dyDescent="0.15">
      <c r="A1331" s="439"/>
      <c r="B1331" s="440"/>
      <c r="C1331" s="441"/>
      <c r="D1331" s="439"/>
      <c r="E1331" s="439"/>
      <c r="F1331" s="439"/>
      <c r="G1331" s="442"/>
      <c r="H1331" s="439"/>
      <c r="I1331" s="439"/>
      <c r="J1331" s="439"/>
      <c r="K1331" s="439"/>
      <c r="L1331" s="439"/>
      <c r="M1331" s="439"/>
      <c r="N1331" s="439"/>
      <c r="O1331" s="439"/>
      <c r="P1331" s="439"/>
      <c r="AM1331" s="438"/>
      <c r="AN1331" s="438"/>
      <c r="AO1331" s="438"/>
      <c r="AP1331" s="438"/>
    </row>
    <row r="1332" spans="1:42" x14ac:dyDescent="0.15">
      <c r="A1332" s="439"/>
      <c r="B1332" s="440"/>
      <c r="C1332" s="441"/>
      <c r="D1332" s="439"/>
      <c r="E1332" s="439"/>
      <c r="F1332" s="439"/>
      <c r="G1332" s="442"/>
      <c r="H1332" s="439"/>
      <c r="I1332" s="439"/>
      <c r="J1332" s="439"/>
      <c r="K1332" s="439"/>
      <c r="L1332" s="439"/>
      <c r="M1332" s="439"/>
      <c r="N1332" s="439"/>
      <c r="O1332" s="439"/>
      <c r="P1332" s="439"/>
      <c r="AM1332" s="438"/>
      <c r="AN1332" s="438"/>
      <c r="AO1332" s="438"/>
      <c r="AP1332" s="438"/>
    </row>
    <row r="1333" spans="1:42" x14ac:dyDescent="0.15">
      <c r="A1333" s="439"/>
      <c r="B1333" s="440"/>
      <c r="C1333" s="441"/>
      <c r="D1333" s="439"/>
      <c r="E1333" s="439"/>
      <c r="F1333" s="439"/>
      <c r="G1333" s="442"/>
      <c r="H1333" s="439"/>
      <c r="I1333" s="439"/>
      <c r="J1333" s="439"/>
      <c r="K1333" s="439"/>
      <c r="L1333" s="439"/>
      <c r="M1333" s="439"/>
      <c r="N1333" s="439"/>
      <c r="O1333" s="439"/>
      <c r="P1333" s="439"/>
      <c r="AM1333" s="438"/>
      <c r="AN1333" s="438"/>
      <c r="AO1333" s="438"/>
      <c r="AP1333" s="438"/>
    </row>
    <row r="1334" spans="1:42" x14ac:dyDescent="0.15">
      <c r="A1334" s="439"/>
      <c r="B1334" s="440"/>
      <c r="C1334" s="441"/>
      <c r="D1334" s="439"/>
      <c r="E1334" s="439"/>
      <c r="F1334" s="439"/>
      <c r="G1334" s="442"/>
      <c r="H1334" s="439"/>
      <c r="I1334" s="439"/>
      <c r="J1334" s="439"/>
      <c r="K1334" s="439"/>
      <c r="L1334" s="439"/>
      <c r="M1334" s="439"/>
      <c r="N1334" s="439"/>
      <c r="O1334" s="439"/>
      <c r="P1334" s="439"/>
      <c r="AM1334" s="438"/>
      <c r="AN1334" s="438"/>
      <c r="AO1334" s="438"/>
      <c r="AP1334" s="438"/>
    </row>
    <row r="1335" spans="1:42" x14ac:dyDescent="0.15">
      <c r="A1335" s="439"/>
      <c r="B1335" s="440"/>
      <c r="C1335" s="441"/>
      <c r="D1335" s="439"/>
      <c r="E1335" s="439"/>
      <c r="F1335" s="439"/>
      <c r="G1335" s="442"/>
      <c r="H1335" s="439"/>
      <c r="I1335" s="439"/>
      <c r="J1335" s="439"/>
      <c r="K1335" s="439"/>
      <c r="L1335" s="439"/>
      <c r="M1335" s="439"/>
      <c r="N1335" s="439"/>
      <c r="O1335" s="439"/>
      <c r="P1335" s="439"/>
      <c r="AM1335" s="438"/>
      <c r="AN1335" s="438"/>
      <c r="AO1335" s="438"/>
      <c r="AP1335" s="438"/>
    </row>
    <row r="1336" spans="1:42" x14ac:dyDescent="0.15">
      <c r="A1336" s="439"/>
      <c r="B1336" s="440"/>
      <c r="C1336" s="441"/>
      <c r="D1336" s="439"/>
      <c r="E1336" s="439"/>
      <c r="F1336" s="439"/>
      <c r="G1336" s="442"/>
      <c r="H1336" s="439"/>
      <c r="I1336" s="439"/>
      <c r="J1336" s="439"/>
      <c r="K1336" s="439"/>
      <c r="L1336" s="439"/>
      <c r="M1336" s="439"/>
      <c r="N1336" s="439"/>
      <c r="O1336" s="439"/>
      <c r="P1336" s="439"/>
      <c r="AM1336" s="438"/>
      <c r="AN1336" s="438"/>
      <c r="AO1336" s="438"/>
      <c r="AP1336" s="438"/>
    </row>
    <row r="1337" spans="1:42" x14ac:dyDescent="0.15">
      <c r="A1337" s="439"/>
      <c r="B1337" s="440"/>
      <c r="C1337" s="441"/>
      <c r="D1337" s="439"/>
      <c r="E1337" s="439"/>
      <c r="F1337" s="439"/>
      <c r="G1337" s="442"/>
      <c r="H1337" s="439"/>
      <c r="I1337" s="439"/>
      <c r="J1337" s="439"/>
      <c r="K1337" s="439"/>
      <c r="L1337" s="439"/>
      <c r="M1337" s="439"/>
      <c r="N1337" s="439"/>
      <c r="O1337" s="439"/>
      <c r="P1337" s="439"/>
      <c r="AM1337" s="438"/>
      <c r="AN1337" s="438"/>
      <c r="AO1337" s="438"/>
      <c r="AP1337" s="438"/>
    </row>
    <row r="1338" spans="1:42" x14ac:dyDescent="0.15">
      <c r="A1338" s="439"/>
      <c r="B1338" s="440"/>
      <c r="C1338" s="441"/>
      <c r="D1338" s="439"/>
      <c r="E1338" s="439"/>
      <c r="F1338" s="439"/>
      <c r="G1338" s="442"/>
      <c r="H1338" s="439"/>
      <c r="I1338" s="439"/>
      <c r="J1338" s="439"/>
      <c r="K1338" s="439"/>
      <c r="L1338" s="439"/>
      <c r="M1338" s="439"/>
      <c r="N1338" s="439"/>
      <c r="O1338" s="439"/>
      <c r="P1338" s="439"/>
      <c r="AM1338" s="438"/>
      <c r="AN1338" s="438"/>
      <c r="AO1338" s="438"/>
      <c r="AP1338" s="438"/>
    </row>
    <row r="1339" spans="1:42" x14ac:dyDescent="0.15">
      <c r="A1339" s="439"/>
      <c r="B1339" s="440"/>
      <c r="C1339" s="441"/>
      <c r="D1339" s="439"/>
      <c r="E1339" s="439"/>
      <c r="F1339" s="439"/>
      <c r="G1339" s="442"/>
      <c r="H1339" s="439"/>
      <c r="I1339" s="439"/>
      <c r="J1339" s="439"/>
      <c r="K1339" s="439"/>
      <c r="L1339" s="439"/>
      <c r="M1339" s="439"/>
      <c r="N1339" s="439"/>
      <c r="O1339" s="439"/>
      <c r="P1339" s="439"/>
      <c r="AM1339" s="438"/>
      <c r="AN1339" s="438"/>
      <c r="AO1339" s="438"/>
      <c r="AP1339" s="438"/>
    </row>
    <row r="1340" spans="1:42" x14ac:dyDescent="0.15">
      <c r="A1340" s="439"/>
      <c r="B1340" s="440"/>
      <c r="C1340" s="441"/>
      <c r="D1340" s="439"/>
      <c r="E1340" s="439"/>
      <c r="F1340" s="439"/>
      <c r="G1340" s="442"/>
      <c r="H1340" s="439"/>
      <c r="I1340" s="439"/>
      <c r="J1340" s="439"/>
      <c r="K1340" s="439"/>
      <c r="L1340" s="439"/>
      <c r="M1340" s="439"/>
      <c r="N1340" s="439"/>
      <c r="O1340" s="439"/>
      <c r="P1340" s="439"/>
      <c r="AM1340" s="438"/>
      <c r="AN1340" s="438"/>
      <c r="AO1340" s="438"/>
      <c r="AP1340" s="438"/>
    </row>
    <row r="1341" spans="1:42" x14ac:dyDescent="0.15">
      <c r="A1341" s="439"/>
      <c r="B1341" s="440"/>
      <c r="C1341" s="441"/>
      <c r="D1341" s="439"/>
      <c r="E1341" s="439"/>
      <c r="F1341" s="439"/>
      <c r="G1341" s="442"/>
      <c r="H1341" s="439"/>
      <c r="I1341" s="439"/>
      <c r="J1341" s="439"/>
      <c r="K1341" s="439"/>
      <c r="L1341" s="439"/>
      <c r="M1341" s="439"/>
      <c r="N1341" s="439"/>
      <c r="O1341" s="439"/>
      <c r="P1341" s="439"/>
      <c r="AM1341" s="438"/>
      <c r="AN1341" s="438"/>
      <c r="AO1341" s="438"/>
      <c r="AP1341" s="438"/>
    </row>
    <row r="1342" spans="1:42" x14ac:dyDescent="0.15">
      <c r="A1342" s="439"/>
      <c r="B1342" s="440"/>
      <c r="C1342" s="441"/>
      <c r="D1342" s="439"/>
      <c r="E1342" s="439"/>
      <c r="F1342" s="439"/>
      <c r="G1342" s="442"/>
      <c r="H1342" s="439"/>
      <c r="I1342" s="439"/>
      <c r="J1342" s="439"/>
      <c r="K1342" s="439"/>
      <c r="L1342" s="439"/>
      <c r="M1342" s="439"/>
      <c r="N1342" s="439"/>
      <c r="O1342" s="439"/>
      <c r="P1342" s="439"/>
      <c r="AM1342" s="438"/>
      <c r="AN1342" s="438"/>
      <c r="AO1342" s="438"/>
      <c r="AP1342" s="438"/>
    </row>
    <row r="1343" spans="1:42" x14ac:dyDescent="0.15">
      <c r="A1343" s="439"/>
      <c r="B1343" s="440"/>
      <c r="C1343" s="441"/>
      <c r="D1343" s="439"/>
      <c r="E1343" s="439"/>
      <c r="F1343" s="439"/>
      <c r="G1343" s="442"/>
      <c r="H1343" s="439"/>
      <c r="I1343" s="439"/>
      <c r="J1343" s="439"/>
      <c r="K1343" s="439"/>
      <c r="L1343" s="439"/>
      <c r="M1343" s="439"/>
      <c r="N1343" s="439"/>
      <c r="O1343" s="439"/>
      <c r="P1343" s="439"/>
      <c r="AM1343" s="438"/>
      <c r="AN1343" s="438"/>
      <c r="AO1343" s="438"/>
      <c r="AP1343" s="438"/>
    </row>
    <row r="1344" spans="1:42" x14ac:dyDescent="0.15">
      <c r="A1344" s="439"/>
      <c r="B1344" s="440"/>
      <c r="C1344" s="441"/>
      <c r="D1344" s="439"/>
      <c r="E1344" s="439"/>
      <c r="F1344" s="439"/>
      <c r="G1344" s="442"/>
      <c r="H1344" s="439"/>
      <c r="I1344" s="439"/>
      <c r="J1344" s="439"/>
      <c r="K1344" s="439"/>
      <c r="L1344" s="439"/>
      <c r="M1344" s="439"/>
      <c r="N1344" s="439"/>
      <c r="O1344" s="439"/>
      <c r="P1344" s="439"/>
      <c r="AM1344" s="438"/>
      <c r="AN1344" s="438"/>
      <c r="AO1344" s="438"/>
      <c r="AP1344" s="438"/>
    </row>
    <row r="1345" spans="1:42" x14ac:dyDescent="0.15">
      <c r="A1345" s="439"/>
      <c r="B1345" s="440"/>
      <c r="C1345" s="441"/>
      <c r="D1345" s="439"/>
      <c r="E1345" s="439"/>
      <c r="F1345" s="439"/>
      <c r="G1345" s="442"/>
      <c r="H1345" s="439"/>
      <c r="I1345" s="439"/>
      <c r="J1345" s="439"/>
      <c r="K1345" s="439"/>
      <c r="L1345" s="439"/>
      <c r="M1345" s="439"/>
      <c r="N1345" s="439"/>
      <c r="O1345" s="439"/>
      <c r="P1345" s="439"/>
      <c r="AM1345" s="438"/>
      <c r="AN1345" s="438"/>
      <c r="AO1345" s="438"/>
      <c r="AP1345" s="438"/>
    </row>
    <row r="1346" spans="1:42" x14ac:dyDescent="0.15">
      <c r="A1346" s="439"/>
      <c r="B1346" s="440"/>
      <c r="C1346" s="441"/>
      <c r="D1346" s="439"/>
      <c r="E1346" s="439"/>
      <c r="F1346" s="439"/>
      <c r="G1346" s="442"/>
      <c r="H1346" s="439"/>
      <c r="I1346" s="439"/>
      <c r="J1346" s="439"/>
      <c r="K1346" s="439"/>
      <c r="L1346" s="439"/>
      <c r="M1346" s="439"/>
      <c r="N1346" s="439"/>
      <c r="O1346" s="439"/>
      <c r="P1346" s="439"/>
      <c r="AM1346" s="438"/>
      <c r="AN1346" s="438"/>
      <c r="AO1346" s="438"/>
      <c r="AP1346" s="438"/>
    </row>
    <row r="1347" spans="1:42" x14ac:dyDescent="0.15">
      <c r="A1347" s="439"/>
      <c r="B1347" s="440"/>
      <c r="C1347" s="441"/>
      <c r="D1347" s="439"/>
      <c r="E1347" s="439"/>
      <c r="F1347" s="439"/>
      <c r="G1347" s="442"/>
      <c r="H1347" s="439"/>
      <c r="I1347" s="439"/>
      <c r="J1347" s="439"/>
      <c r="K1347" s="439"/>
      <c r="L1347" s="439"/>
      <c r="M1347" s="439"/>
      <c r="N1347" s="439"/>
      <c r="O1347" s="439"/>
      <c r="P1347" s="439"/>
      <c r="AM1347" s="438"/>
      <c r="AN1347" s="438"/>
      <c r="AO1347" s="438"/>
      <c r="AP1347" s="438"/>
    </row>
    <row r="1348" spans="1:42" x14ac:dyDescent="0.15">
      <c r="A1348" s="439"/>
      <c r="B1348" s="440"/>
      <c r="C1348" s="441"/>
      <c r="D1348" s="439"/>
      <c r="E1348" s="439"/>
      <c r="F1348" s="439"/>
      <c r="G1348" s="442"/>
      <c r="H1348" s="439"/>
      <c r="I1348" s="439"/>
      <c r="J1348" s="439"/>
      <c r="K1348" s="439"/>
      <c r="L1348" s="439"/>
      <c r="M1348" s="439"/>
      <c r="N1348" s="439"/>
      <c r="O1348" s="439"/>
      <c r="P1348" s="439"/>
      <c r="AM1348" s="438"/>
      <c r="AN1348" s="438"/>
      <c r="AO1348" s="438"/>
      <c r="AP1348" s="438"/>
    </row>
    <row r="1349" spans="1:42" x14ac:dyDescent="0.15">
      <c r="A1349" s="439"/>
      <c r="B1349" s="440"/>
      <c r="C1349" s="441"/>
      <c r="D1349" s="439"/>
      <c r="E1349" s="439"/>
      <c r="F1349" s="439"/>
      <c r="G1349" s="442"/>
      <c r="H1349" s="439"/>
      <c r="I1349" s="439"/>
      <c r="J1349" s="439"/>
      <c r="K1349" s="439"/>
      <c r="L1349" s="439"/>
      <c r="M1349" s="439"/>
      <c r="N1349" s="439"/>
      <c r="O1349" s="439"/>
      <c r="P1349" s="439"/>
      <c r="AM1349" s="438"/>
      <c r="AN1349" s="438"/>
      <c r="AO1349" s="438"/>
      <c r="AP1349" s="438"/>
    </row>
    <row r="1350" spans="1:42" x14ac:dyDescent="0.15">
      <c r="A1350" s="439"/>
      <c r="B1350" s="440"/>
      <c r="C1350" s="441"/>
      <c r="D1350" s="439"/>
      <c r="E1350" s="439"/>
      <c r="F1350" s="439"/>
      <c r="G1350" s="442"/>
      <c r="H1350" s="439"/>
      <c r="I1350" s="439"/>
      <c r="J1350" s="439"/>
      <c r="K1350" s="439"/>
      <c r="L1350" s="439"/>
      <c r="M1350" s="439"/>
      <c r="N1350" s="439"/>
      <c r="O1350" s="439"/>
      <c r="P1350" s="439"/>
      <c r="AM1350" s="438"/>
      <c r="AN1350" s="438"/>
      <c r="AO1350" s="438"/>
      <c r="AP1350" s="438"/>
    </row>
    <row r="1351" spans="1:42" x14ac:dyDescent="0.15">
      <c r="A1351" s="439"/>
      <c r="B1351" s="440"/>
      <c r="C1351" s="441"/>
      <c r="D1351" s="439"/>
      <c r="E1351" s="439"/>
      <c r="F1351" s="439"/>
      <c r="G1351" s="442"/>
      <c r="H1351" s="439"/>
      <c r="I1351" s="439"/>
      <c r="J1351" s="439"/>
      <c r="K1351" s="439"/>
      <c r="L1351" s="439"/>
      <c r="M1351" s="439"/>
      <c r="N1351" s="439"/>
      <c r="O1351" s="439"/>
      <c r="P1351" s="439"/>
      <c r="AM1351" s="438"/>
      <c r="AN1351" s="438"/>
      <c r="AO1351" s="438"/>
      <c r="AP1351" s="438"/>
    </row>
    <row r="1352" spans="1:42" x14ac:dyDescent="0.15">
      <c r="A1352" s="439"/>
      <c r="B1352" s="440"/>
      <c r="C1352" s="441"/>
      <c r="D1352" s="439"/>
      <c r="E1352" s="439"/>
      <c r="F1352" s="439"/>
      <c r="G1352" s="442"/>
      <c r="H1352" s="439"/>
      <c r="I1352" s="439"/>
      <c r="J1352" s="439"/>
      <c r="K1352" s="439"/>
      <c r="L1352" s="439"/>
      <c r="M1352" s="439"/>
      <c r="N1352" s="439"/>
      <c r="O1352" s="439"/>
      <c r="P1352" s="439"/>
      <c r="AM1352" s="438"/>
      <c r="AN1352" s="438"/>
      <c r="AO1352" s="438"/>
      <c r="AP1352" s="438"/>
    </row>
    <row r="1353" spans="1:42" x14ac:dyDescent="0.15">
      <c r="A1353" s="439"/>
      <c r="B1353" s="440"/>
      <c r="C1353" s="441"/>
      <c r="D1353" s="439"/>
      <c r="E1353" s="439"/>
      <c r="F1353" s="439"/>
      <c r="G1353" s="442"/>
      <c r="H1353" s="439"/>
      <c r="I1353" s="439"/>
      <c r="J1353" s="439"/>
      <c r="K1353" s="439"/>
      <c r="L1353" s="439"/>
      <c r="M1353" s="439"/>
      <c r="N1353" s="439"/>
      <c r="O1353" s="439"/>
      <c r="P1353" s="439"/>
      <c r="AM1353" s="438"/>
      <c r="AN1353" s="438"/>
      <c r="AO1353" s="438"/>
      <c r="AP1353" s="438"/>
    </row>
    <row r="1354" spans="1:42" x14ac:dyDescent="0.15">
      <c r="A1354" s="439"/>
      <c r="B1354" s="440"/>
      <c r="C1354" s="441"/>
      <c r="D1354" s="439"/>
      <c r="E1354" s="439"/>
      <c r="F1354" s="439"/>
      <c r="G1354" s="442"/>
      <c r="H1354" s="439"/>
      <c r="I1354" s="439"/>
      <c r="J1354" s="439"/>
      <c r="K1354" s="439"/>
      <c r="L1354" s="439"/>
      <c r="M1354" s="439"/>
      <c r="N1354" s="439"/>
      <c r="O1354" s="439"/>
      <c r="P1354" s="439"/>
      <c r="AM1354" s="438"/>
      <c r="AN1354" s="438"/>
      <c r="AO1354" s="438"/>
      <c r="AP1354" s="438"/>
    </row>
    <row r="1355" spans="1:42" x14ac:dyDescent="0.15">
      <c r="A1355" s="439"/>
      <c r="B1355" s="440"/>
      <c r="C1355" s="441"/>
      <c r="D1355" s="439"/>
      <c r="E1355" s="439"/>
      <c r="F1355" s="439"/>
      <c r="G1355" s="442"/>
      <c r="H1355" s="439"/>
      <c r="I1355" s="439"/>
      <c r="J1355" s="439"/>
      <c r="K1355" s="439"/>
      <c r="L1355" s="439"/>
      <c r="M1355" s="439"/>
      <c r="N1355" s="439"/>
      <c r="O1355" s="439"/>
      <c r="P1355" s="439"/>
      <c r="AM1355" s="438"/>
      <c r="AN1355" s="438"/>
      <c r="AO1355" s="438"/>
      <c r="AP1355" s="438"/>
    </row>
    <row r="1356" spans="1:42" x14ac:dyDescent="0.15">
      <c r="A1356" s="439"/>
      <c r="B1356" s="440"/>
      <c r="C1356" s="441"/>
      <c r="D1356" s="439"/>
      <c r="E1356" s="439"/>
      <c r="F1356" s="439"/>
      <c r="G1356" s="442"/>
      <c r="H1356" s="439"/>
      <c r="I1356" s="439"/>
      <c r="J1356" s="439"/>
      <c r="K1356" s="439"/>
      <c r="L1356" s="439"/>
      <c r="M1356" s="439"/>
      <c r="N1356" s="439"/>
      <c r="O1356" s="439"/>
      <c r="P1356" s="439"/>
      <c r="AM1356" s="438"/>
      <c r="AN1356" s="438"/>
      <c r="AO1356" s="438"/>
      <c r="AP1356" s="438"/>
    </row>
    <row r="1357" spans="1:42" x14ac:dyDescent="0.15">
      <c r="A1357" s="439"/>
      <c r="B1357" s="440"/>
      <c r="C1357" s="441"/>
      <c r="D1357" s="439"/>
      <c r="E1357" s="439"/>
      <c r="F1357" s="439"/>
      <c r="G1357" s="442"/>
      <c r="H1357" s="439"/>
      <c r="I1357" s="439"/>
      <c r="J1357" s="439"/>
      <c r="K1357" s="439"/>
      <c r="L1357" s="439"/>
      <c r="M1357" s="439"/>
      <c r="N1357" s="439"/>
      <c r="O1357" s="439"/>
      <c r="P1357" s="439"/>
      <c r="AM1357" s="438"/>
      <c r="AN1357" s="438"/>
      <c r="AO1357" s="438"/>
      <c r="AP1357" s="438"/>
    </row>
    <row r="1358" spans="1:42" x14ac:dyDescent="0.15">
      <c r="A1358" s="439"/>
      <c r="B1358" s="440"/>
      <c r="C1358" s="441"/>
      <c r="D1358" s="439"/>
      <c r="E1358" s="439"/>
      <c r="F1358" s="439"/>
      <c r="G1358" s="442"/>
      <c r="H1358" s="439"/>
      <c r="I1358" s="439"/>
      <c r="J1358" s="439"/>
      <c r="K1358" s="439"/>
      <c r="L1358" s="439"/>
      <c r="M1358" s="439"/>
      <c r="N1358" s="439"/>
      <c r="O1358" s="439"/>
      <c r="P1358" s="439"/>
      <c r="AM1358" s="438"/>
      <c r="AN1358" s="438"/>
      <c r="AO1358" s="438"/>
      <c r="AP1358" s="438"/>
    </row>
    <row r="1359" spans="1:42" x14ac:dyDescent="0.15">
      <c r="A1359" s="439"/>
      <c r="B1359" s="440"/>
      <c r="C1359" s="441"/>
      <c r="D1359" s="439"/>
      <c r="E1359" s="439"/>
      <c r="F1359" s="439"/>
      <c r="G1359" s="442"/>
      <c r="H1359" s="439"/>
      <c r="I1359" s="439"/>
      <c r="J1359" s="439"/>
      <c r="K1359" s="439"/>
      <c r="L1359" s="439"/>
      <c r="M1359" s="439"/>
      <c r="N1359" s="439"/>
      <c r="O1359" s="439"/>
      <c r="P1359" s="439"/>
      <c r="AM1359" s="438"/>
      <c r="AN1359" s="438"/>
      <c r="AO1359" s="438"/>
      <c r="AP1359" s="438"/>
    </row>
    <row r="1360" spans="1:42" x14ac:dyDescent="0.15">
      <c r="A1360" s="439"/>
      <c r="B1360" s="440"/>
      <c r="C1360" s="441"/>
      <c r="D1360" s="439"/>
      <c r="E1360" s="439"/>
      <c r="F1360" s="439"/>
      <c r="G1360" s="442"/>
      <c r="H1360" s="439"/>
      <c r="I1360" s="439"/>
      <c r="J1360" s="439"/>
      <c r="K1360" s="439"/>
      <c r="L1360" s="439"/>
      <c r="M1360" s="439"/>
      <c r="N1360" s="439"/>
      <c r="O1360" s="439"/>
      <c r="P1360" s="439"/>
      <c r="AM1360" s="438"/>
      <c r="AN1360" s="438"/>
      <c r="AO1360" s="438"/>
      <c r="AP1360" s="438"/>
    </row>
    <row r="1361" spans="1:42" x14ac:dyDescent="0.15">
      <c r="A1361" s="439"/>
      <c r="B1361" s="440"/>
      <c r="C1361" s="441"/>
      <c r="D1361" s="439"/>
      <c r="E1361" s="439"/>
      <c r="F1361" s="439"/>
      <c r="G1361" s="442"/>
      <c r="H1361" s="439"/>
      <c r="I1361" s="439"/>
      <c r="J1361" s="439"/>
      <c r="K1361" s="439"/>
      <c r="L1361" s="439"/>
      <c r="M1361" s="439"/>
      <c r="N1361" s="439"/>
      <c r="O1361" s="439"/>
      <c r="P1361" s="439"/>
      <c r="AM1361" s="438"/>
      <c r="AN1361" s="438"/>
      <c r="AO1361" s="438"/>
      <c r="AP1361" s="438"/>
    </row>
    <row r="1362" spans="1:42" x14ac:dyDescent="0.15">
      <c r="A1362" s="439"/>
      <c r="B1362" s="440"/>
      <c r="C1362" s="441"/>
      <c r="D1362" s="439"/>
      <c r="E1362" s="439"/>
      <c r="F1362" s="439"/>
      <c r="G1362" s="442"/>
      <c r="H1362" s="439"/>
      <c r="I1362" s="439"/>
      <c r="J1362" s="439"/>
      <c r="K1362" s="439"/>
      <c r="L1362" s="439"/>
      <c r="M1362" s="439"/>
      <c r="N1362" s="439"/>
      <c r="O1362" s="439"/>
      <c r="P1362" s="439"/>
      <c r="AM1362" s="438"/>
      <c r="AN1362" s="438"/>
      <c r="AO1362" s="438"/>
      <c r="AP1362" s="438"/>
    </row>
    <row r="1363" spans="1:42" x14ac:dyDescent="0.15">
      <c r="A1363" s="439"/>
      <c r="B1363" s="440"/>
      <c r="C1363" s="441"/>
      <c r="D1363" s="439"/>
      <c r="E1363" s="439"/>
      <c r="F1363" s="439"/>
      <c r="G1363" s="442"/>
      <c r="H1363" s="439"/>
      <c r="I1363" s="439"/>
      <c r="J1363" s="439"/>
      <c r="K1363" s="439"/>
      <c r="L1363" s="439"/>
      <c r="M1363" s="439"/>
      <c r="N1363" s="439"/>
      <c r="O1363" s="439"/>
      <c r="P1363" s="439"/>
      <c r="AM1363" s="438"/>
      <c r="AN1363" s="438"/>
      <c r="AO1363" s="438"/>
      <c r="AP1363" s="438"/>
    </row>
    <row r="1364" spans="1:42" x14ac:dyDescent="0.15">
      <c r="A1364" s="439"/>
      <c r="B1364" s="440"/>
      <c r="C1364" s="441"/>
      <c r="D1364" s="439"/>
      <c r="E1364" s="439"/>
      <c r="F1364" s="439"/>
      <c r="G1364" s="442"/>
      <c r="H1364" s="439"/>
      <c r="I1364" s="439"/>
      <c r="J1364" s="439"/>
      <c r="K1364" s="439"/>
      <c r="L1364" s="439"/>
      <c r="M1364" s="439"/>
      <c r="N1364" s="439"/>
      <c r="O1364" s="439"/>
      <c r="P1364" s="439"/>
      <c r="AM1364" s="438"/>
      <c r="AN1364" s="438"/>
      <c r="AO1364" s="438"/>
      <c r="AP1364" s="438"/>
    </row>
    <row r="1365" spans="1:42" x14ac:dyDescent="0.15">
      <c r="A1365" s="439"/>
      <c r="B1365" s="440"/>
      <c r="C1365" s="441"/>
      <c r="D1365" s="439"/>
      <c r="E1365" s="439"/>
      <c r="F1365" s="439"/>
      <c r="G1365" s="442"/>
      <c r="H1365" s="439"/>
      <c r="I1365" s="439"/>
      <c r="J1365" s="439"/>
      <c r="K1365" s="439"/>
      <c r="L1365" s="439"/>
      <c r="M1365" s="439"/>
      <c r="N1365" s="439"/>
      <c r="O1365" s="439"/>
      <c r="P1365" s="439"/>
      <c r="AM1365" s="438"/>
      <c r="AN1365" s="438"/>
      <c r="AO1365" s="438"/>
      <c r="AP1365" s="438"/>
    </row>
    <row r="1366" spans="1:42" x14ac:dyDescent="0.15">
      <c r="A1366" s="439"/>
      <c r="B1366" s="440"/>
      <c r="C1366" s="441"/>
      <c r="D1366" s="439"/>
      <c r="E1366" s="439"/>
      <c r="F1366" s="439"/>
      <c r="G1366" s="442"/>
      <c r="H1366" s="439"/>
      <c r="I1366" s="439"/>
      <c r="J1366" s="439"/>
      <c r="K1366" s="439"/>
      <c r="L1366" s="439"/>
      <c r="M1366" s="439"/>
      <c r="N1366" s="439"/>
      <c r="O1366" s="439"/>
      <c r="P1366" s="439"/>
      <c r="AM1366" s="438"/>
      <c r="AN1366" s="438"/>
      <c r="AO1366" s="438"/>
      <c r="AP1366" s="438"/>
    </row>
    <row r="1367" spans="1:42" x14ac:dyDescent="0.15">
      <c r="A1367" s="439"/>
      <c r="B1367" s="440"/>
      <c r="C1367" s="441"/>
      <c r="D1367" s="439"/>
      <c r="E1367" s="439"/>
      <c r="F1367" s="439"/>
      <c r="G1367" s="442"/>
      <c r="H1367" s="439"/>
      <c r="I1367" s="439"/>
      <c r="J1367" s="439"/>
      <c r="K1367" s="439"/>
      <c r="L1367" s="439"/>
      <c r="M1367" s="439"/>
      <c r="N1367" s="439"/>
      <c r="O1367" s="439"/>
      <c r="P1367" s="439"/>
      <c r="AM1367" s="438"/>
      <c r="AN1367" s="438"/>
      <c r="AO1367" s="438"/>
      <c r="AP1367" s="438"/>
    </row>
    <row r="1368" spans="1:42" x14ac:dyDescent="0.15">
      <c r="A1368" s="439"/>
      <c r="B1368" s="440"/>
      <c r="C1368" s="441"/>
      <c r="D1368" s="439"/>
      <c r="E1368" s="439"/>
      <c r="F1368" s="439"/>
      <c r="G1368" s="442"/>
      <c r="H1368" s="439"/>
      <c r="I1368" s="439"/>
      <c r="J1368" s="439"/>
      <c r="K1368" s="439"/>
      <c r="L1368" s="439"/>
      <c r="M1368" s="439"/>
      <c r="N1368" s="439"/>
      <c r="O1368" s="439"/>
      <c r="P1368" s="439"/>
      <c r="AM1368" s="438"/>
      <c r="AN1368" s="438"/>
      <c r="AO1368" s="438"/>
      <c r="AP1368" s="438"/>
    </row>
    <row r="1369" spans="1:42" x14ac:dyDescent="0.15">
      <c r="A1369" s="439"/>
      <c r="B1369" s="440"/>
      <c r="C1369" s="441"/>
      <c r="D1369" s="439"/>
      <c r="E1369" s="439"/>
      <c r="F1369" s="439"/>
      <c r="G1369" s="442"/>
      <c r="H1369" s="439"/>
      <c r="I1369" s="439"/>
      <c r="J1369" s="439"/>
      <c r="K1369" s="439"/>
      <c r="L1369" s="439"/>
      <c r="M1369" s="439"/>
      <c r="N1369" s="439"/>
      <c r="O1369" s="439"/>
      <c r="P1369" s="439"/>
      <c r="AM1369" s="438"/>
      <c r="AN1369" s="438"/>
      <c r="AO1369" s="438"/>
      <c r="AP1369" s="438"/>
    </row>
    <row r="1370" spans="1:42" x14ac:dyDescent="0.15">
      <c r="A1370" s="439"/>
      <c r="B1370" s="440"/>
      <c r="C1370" s="441"/>
      <c r="D1370" s="439"/>
      <c r="E1370" s="439"/>
      <c r="F1370" s="439"/>
      <c r="G1370" s="442"/>
      <c r="H1370" s="439"/>
      <c r="I1370" s="439"/>
      <c r="J1370" s="439"/>
      <c r="K1370" s="439"/>
      <c r="L1370" s="439"/>
      <c r="M1370" s="439"/>
      <c r="N1370" s="439"/>
      <c r="O1370" s="439"/>
      <c r="P1370" s="439"/>
      <c r="AM1370" s="438"/>
      <c r="AN1370" s="438"/>
      <c r="AO1370" s="438"/>
      <c r="AP1370" s="438"/>
    </row>
    <row r="1371" spans="1:42" x14ac:dyDescent="0.15">
      <c r="A1371" s="439"/>
      <c r="B1371" s="440"/>
      <c r="C1371" s="441"/>
      <c r="D1371" s="439"/>
      <c r="E1371" s="439"/>
      <c r="F1371" s="439"/>
      <c r="G1371" s="442"/>
      <c r="H1371" s="439"/>
      <c r="I1371" s="439"/>
      <c r="J1371" s="439"/>
      <c r="K1371" s="439"/>
      <c r="L1371" s="439"/>
      <c r="M1371" s="439"/>
      <c r="N1371" s="439"/>
      <c r="O1371" s="439"/>
      <c r="P1371" s="439"/>
      <c r="AM1371" s="438"/>
      <c r="AN1371" s="438"/>
      <c r="AO1371" s="438"/>
      <c r="AP1371" s="438"/>
    </row>
    <row r="1372" spans="1:42" x14ac:dyDescent="0.15">
      <c r="A1372" s="439"/>
      <c r="B1372" s="440"/>
      <c r="C1372" s="441"/>
      <c r="D1372" s="439"/>
      <c r="E1372" s="439"/>
      <c r="F1372" s="439"/>
      <c r="G1372" s="442"/>
      <c r="H1372" s="439"/>
      <c r="I1372" s="439"/>
      <c r="J1372" s="439"/>
      <c r="K1372" s="439"/>
      <c r="L1372" s="439"/>
      <c r="M1372" s="439"/>
      <c r="N1372" s="439"/>
      <c r="O1372" s="439"/>
      <c r="P1372" s="439"/>
      <c r="AM1372" s="438"/>
      <c r="AN1372" s="438"/>
      <c r="AO1372" s="438"/>
      <c r="AP1372" s="438"/>
    </row>
    <row r="1373" spans="1:42" x14ac:dyDescent="0.15">
      <c r="A1373" s="439"/>
      <c r="B1373" s="440"/>
      <c r="C1373" s="441"/>
      <c r="D1373" s="439"/>
      <c r="E1373" s="439"/>
      <c r="F1373" s="439"/>
      <c r="G1373" s="442"/>
      <c r="H1373" s="439"/>
      <c r="I1373" s="439"/>
      <c r="J1373" s="439"/>
      <c r="K1373" s="439"/>
      <c r="L1373" s="439"/>
      <c r="M1373" s="439"/>
      <c r="N1373" s="439"/>
      <c r="O1373" s="439"/>
      <c r="P1373" s="439"/>
      <c r="AM1373" s="438"/>
      <c r="AN1373" s="438"/>
      <c r="AO1373" s="438"/>
      <c r="AP1373" s="438"/>
    </row>
    <row r="1374" spans="1:42" x14ac:dyDescent="0.15">
      <c r="A1374" s="439"/>
      <c r="B1374" s="440"/>
      <c r="C1374" s="441"/>
      <c r="D1374" s="439"/>
      <c r="E1374" s="439"/>
      <c r="F1374" s="439"/>
      <c r="G1374" s="442"/>
      <c r="H1374" s="439"/>
      <c r="I1374" s="439"/>
      <c r="J1374" s="439"/>
      <c r="K1374" s="439"/>
      <c r="L1374" s="439"/>
      <c r="M1374" s="439"/>
      <c r="N1374" s="439"/>
      <c r="O1374" s="439"/>
      <c r="P1374" s="439"/>
      <c r="AM1374" s="438"/>
      <c r="AN1374" s="438"/>
      <c r="AO1374" s="438"/>
      <c r="AP1374" s="438"/>
    </row>
    <row r="1375" spans="1:42" x14ac:dyDescent="0.15">
      <c r="A1375" s="439"/>
      <c r="B1375" s="440"/>
      <c r="C1375" s="441"/>
      <c r="D1375" s="439"/>
      <c r="E1375" s="439"/>
      <c r="F1375" s="439"/>
      <c r="G1375" s="442"/>
      <c r="H1375" s="439"/>
      <c r="I1375" s="439"/>
      <c r="J1375" s="439"/>
      <c r="K1375" s="439"/>
      <c r="L1375" s="439"/>
      <c r="M1375" s="439"/>
      <c r="N1375" s="439"/>
      <c r="O1375" s="439"/>
      <c r="P1375" s="439"/>
      <c r="AM1375" s="438"/>
      <c r="AN1375" s="438"/>
      <c r="AO1375" s="438"/>
      <c r="AP1375" s="438"/>
    </row>
    <row r="1376" spans="1:42" x14ac:dyDescent="0.15">
      <c r="A1376" s="439"/>
      <c r="B1376" s="440"/>
      <c r="C1376" s="441"/>
      <c r="D1376" s="439"/>
      <c r="E1376" s="439"/>
      <c r="F1376" s="439"/>
      <c r="G1376" s="442"/>
      <c r="H1376" s="439"/>
      <c r="I1376" s="439"/>
      <c r="J1376" s="439"/>
      <c r="K1376" s="439"/>
      <c r="L1376" s="439"/>
      <c r="M1376" s="439"/>
      <c r="N1376" s="439"/>
      <c r="O1376" s="439"/>
      <c r="P1376" s="439"/>
      <c r="AM1376" s="438"/>
      <c r="AN1376" s="438"/>
      <c r="AO1376" s="438"/>
      <c r="AP1376" s="438"/>
    </row>
    <row r="1377" spans="1:42" x14ac:dyDescent="0.15">
      <c r="A1377" s="439"/>
      <c r="B1377" s="440"/>
      <c r="C1377" s="441"/>
      <c r="D1377" s="439"/>
      <c r="E1377" s="439"/>
      <c r="F1377" s="439"/>
      <c r="G1377" s="442"/>
      <c r="H1377" s="439"/>
      <c r="I1377" s="439"/>
      <c r="J1377" s="439"/>
      <c r="K1377" s="439"/>
      <c r="L1377" s="439"/>
      <c r="M1377" s="439"/>
      <c r="N1377" s="439"/>
      <c r="O1377" s="439"/>
      <c r="P1377" s="439"/>
      <c r="AM1377" s="438"/>
      <c r="AN1377" s="438"/>
      <c r="AO1377" s="438"/>
      <c r="AP1377" s="438"/>
    </row>
    <row r="1378" spans="1:42" x14ac:dyDescent="0.15">
      <c r="A1378" s="439"/>
      <c r="B1378" s="440"/>
      <c r="C1378" s="441"/>
      <c r="D1378" s="439"/>
      <c r="E1378" s="439"/>
      <c r="F1378" s="439"/>
      <c r="G1378" s="442"/>
      <c r="H1378" s="439"/>
      <c r="I1378" s="439"/>
      <c r="J1378" s="439"/>
      <c r="K1378" s="439"/>
      <c r="L1378" s="439"/>
      <c r="M1378" s="439"/>
      <c r="N1378" s="439"/>
      <c r="O1378" s="439"/>
      <c r="P1378" s="439"/>
      <c r="AM1378" s="438"/>
      <c r="AN1378" s="438"/>
      <c r="AO1378" s="438"/>
      <c r="AP1378" s="438"/>
    </row>
    <row r="1379" spans="1:42" x14ac:dyDescent="0.15">
      <c r="A1379" s="439"/>
      <c r="B1379" s="440"/>
      <c r="C1379" s="441"/>
      <c r="D1379" s="439"/>
      <c r="E1379" s="439"/>
      <c r="F1379" s="439"/>
      <c r="G1379" s="442"/>
      <c r="H1379" s="439"/>
      <c r="I1379" s="439"/>
      <c r="J1379" s="439"/>
      <c r="K1379" s="439"/>
      <c r="L1379" s="439"/>
      <c r="M1379" s="439"/>
      <c r="N1379" s="439"/>
      <c r="O1379" s="439"/>
      <c r="P1379" s="439"/>
      <c r="AM1379" s="438"/>
      <c r="AN1379" s="438"/>
      <c r="AO1379" s="438"/>
      <c r="AP1379" s="438"/>
    </row>
    <row r="1380" spans="1:42" x14ac:dyDescent="0.15">
      <c r="A1380" s="439"/>
      <c r="B1380" s="440"/>
      <c r="C1380" s="441"/>
      <c r="D1380" s="439"/>
      <c r="E1380" s="439"/>
      <c r="F1380" s="439"/>
      <c r="G1380" s="442"/>
      <c r="H1380" s="439"/>
      <c r="I1380" s="439"/>
      <c r="J1380" s="439"/>
      <c r="K1380" s="439"/>
      <c r="L1380" s="439"/>
      <c r="M1380" s="439"/>
      <c r="N1380" s="439"/>
      <c r="O1380" s="439"/>
      <c r="P1380" s="439"/>
      <c r="AM1380" s="438"/>
      <c r="AN1380" s="438"/>
      <c r="AO1380" s="438"/>
      <c r="AP1380" s="438"/>
    </row>
    <row r="1381" spans="1:42" x14ac:dyDescent="0.15">
      <c r="A1381" s="439"/>
      <c r="B1381" s="440"/>
      <c r="C1381" s="441"/>
      <c r="D1381" s="439"/>
      <c r="E1381" s="439"/>
      <c r="F1381" s="439"/>
      <c r="G1381" s="442"/>
      <c r="H1381" s="439"/>
      <c r="I1381" s="439"/>
      <c r="J1381" s="439"/>
      <c r="K1381" s="439"/>
      <c r="L1381" s="439"/>
      <c r="M1381" s="439"/>
      <c r="N1381" s="439"/>
      <c r="O1381" s="439"/>
      <c r="P1381" s="439"/>
      <c r="AM1381" s="438"/>
      <c r="AN1381" s="438"/>
      <c r="AO1381" s="438"/>
      <c r="AP1381" s="438"/>
    </row>
    <row r="1382" spans="1:42" x14ac:dyDescent="0.15">
      <c r="A1382" s="439"/>
      <c r="B1382" s="440"/>
      <c r="C1382" s="441"/>
      <c r="D1382" s="439"/>
      <c r="E1382" s="439"/>
      <c r="F1382" s="439"/>
      <c r="G1382" s="442"/>
      <c r="H1382" s="439"/>
      <c r="I1382" s="439"/>
      <c r="J1382" s="439"/>
      <c r="K1382" s="439"/>
      <c r="L1382" s="439"/>
      <c r="M1382" s="439"/>
      <c r="N1382" s="439"/>
      <c r="O1382" s="439"/>
      <c r="P1382" s="439"/>
      <c r="AM1382" s="438"/>
      <c r="AN1382" s="438"/>
      <c r="AO1382" s="438"/>
      <c r="AP1382" s="438"/>
    </row>
    <row r="1383" spans="1:42" x14ac:dyDescent="0.15">
      <c r="A1383" s="439"/>
      <c r="B1383" s="440"/>
      <c r="C1383" s="441"/>
      <c r="D1383" s="439"/>
      <c r="E1383" s="439"/>
      <c r="F1383" s="439"/>
      <c r="G1383" s="442"/>
      <c r="H1383" s="439"/>
      <c r="I1383" s="439"/>
      <c r="J1383" s="439"/>
      <c r="K1383" s="439"/>
      <c r="L1383" s="439"/>
      <c r="M1383" s="439"/>
      <c r="N1383" s="439"/>
      <c r="O1383" s="439"/>
      <c r="P1383" s="439"/>
      <c r="AM1383" s="438"/>
      <c r="AN1383" s="438"/>
      <c r="AO1383" s="438"/>
      <c r="AP1383" s="438"/>
    </row>
    <row r="1384" spans="1:42" x14ac:dyDescent="0.15">
      <c r="A1384" s="439"/>
      <c r="B1384" s="440"/>
      <c r="C1384" s="441"/>
      <c r="D1384" s="439"/>
      <c r="E1384" s="439"/>
      <c r="F1384" s="439"/>
      <c r="G1384" s="442"/>
      <c r="H1384" s="439"/>
      <c r="I1384" s="439"/>
      <c r="J1384" s="439"/>
      <c r="K1384" s="439"/>
      <c r="L1384" s="439"/>
      <c r="M1384" s="439"/>
      <c r="N1384" s="439"/>
      <c r="O1384" s="439"/>
      <c r="P1384" s="439"/>
      <c r="AM1384" s="438"/>
      <c r="AN1384" s="438"/>
      <c r="AO1384" s="438"/>
      <c r="AP1384" s="438"/>
    </row>
    <row r="1385" spans="1:42" x14ac:dyDescent="0.15">
      <c r="A1385" s="439"/>
      <c r="B1385" s="440"/>
      <c r="C1385" s="441"/>
      <c r="D1385" s="439"/>
      <c r="E1385" s="439"/>
      <c r="F1385" s="439"/>
      <c r="G1385" s="442"/>
      <c r="H1385" s="439"/>
      <c r="I1385" s="439"/>
      <c r="J1385" s="439"/>
      <c r="K1385" s="439"/>
      <c r="L1385" s="439"/>
      <c r="M1385" s="439"/>
      <c r="N1385" s="439"/>
      <c r="O1385" s="439"/>
      <c r="P1385" s="439"/>
      <c r="AM1385" s="438"/>
      <c r="AN1385" s="438"/>
      <c r="AO1385" s="438"/>
      <c r="AP1385" s="438"/>
    </row>
    <row r="1386" spans="1:42" x14ac:dyDescent="0.15">
      <c r="A1386" s="439"/>
      <c r="B1386" s="440"/>
      <c r="C1386" s="441"/>
      <c r="D1386" s="439"/>
      <c r="E1386" s="439"/>
      <c r="F1386" s="439"/>
      <c r="G1386" s="442"/>
      <c r="H1386" s="439"/>
      <c r="I1386" s="439"/>
      <c r="J1386" s="439"/>
      <c r="K1386" s="439"/>
      <c r="L1386" s="439"/>
      <c r="M1386" s="439"/>
      <c r="N1386" s="439"/>
      <c r="O1386" s="439"/>
      <c r="P1386" s="439"/>
      <c r="AM1386" s="438"/>
      <c r="AN1386" s="438"/>
      <c r="AO1386" s="438"/>
      <c r="AP1386" s="438"/>
    </row>
    <row r="1387" spans="1:42" x14ac:dyDescent="0.15">
      <c r="A1387" s="439"/>
      <c r="B1387" s="440"/>
      <c r="C1387" s="441"/>
      <c r="D1387" s="439"/>
      <c r="E1387" s="439"/>
      <c r="F1387" s="439"/>
      <c r="G1387" s="442"/>
      <c r="H1387" s="439"/>
      <c r="I1387" s="439"/>
      <c r="J1387" s="439"/>
      <c r="K1387" s="439"/>
      <c r="L1387" s="439"/>
      <c r="M1387" s="439"/>
      <c r="N1387" s="439"/>
      <c r="O1387" s="439"/>
      <c r="P1387" s="439"/>
      <c r="AM1387" s="438"/>
      <c r="AN1387" s="438"/>
      <c r="AO1387" s="438"/>
      <c r="AP1387" s="438"/>
    </row>
    <row r="1388" spans="1:42" x14ac:dyDescent="0.15">
      <c r="A1388" s="439"/>
      <c r="B1388" s="440"/>
      <c r="C1388" s="441"/>
      <c r="D1388" s="439"/>
      <c r="E1388" s="439"/>
      <c r="F1388" s="439"/>
      <c r="G1388" s="442"/>
      <c r="H1388" s="439"/>
      <c r="I1388" s="439"/>
      <c r="J1388" s="439"/>
      <c r="K1388" s="439"/>
      <c r="L1388" s="439"/>
      <c r="M1388" s="439"/>
      <c r="N1388" s="439"/>
      <c r="O1388" s="439"/>
      <c r="P1388" s="439"/>
      <c r="AM1388" s="438"/>
      <c r="AN1388" s="438"/>
      <c r="AO1388" s="438"/>
      <c r="AP1388" s="438"/>
    </row>
    <row r="1389" spans="1:42" x14ac:dyDescent="0.15">
      <c r="A1389" s="439"/>
      <c r="B1389" s="440"/>
      <c r="C1389" s="441"/>
      <c r="D1389" s="439"/>
      <c r="E1389" s="439"/>
      <c r="F1389" s="439"/>
      <c r="G1389" s="442"/>
      <c r="H1389" s="439"/>
      <c r="I1389" s="439"/>
      <c r="J1389" s="439"/>
      <c r="K1389" s="439"/>
      <c r="L1389" s="439"/>
      <c r="M1389" s="439"/>
      <c r="N1389" s="439"/>
      <c r="O1389" s="439"/>
      <c r="P1389" s="439"/>
      <c r="AM1389" s="438"/>
      <c r="AN1389" s="438"/>
      <c r="AO1389" s="438"/>
      <c r="AP1389" s="438"/>
    </row>
    <row r="1390" spans="1:42" x14ac:dyDescent="0.15">
      <c r="A1390" s="439"/>
      <c r="B1390" s="440"/>
      <c r="C1390" s="441"/>
      <c r="D1390" s="439"/>
      <c r="E1390" s="439"/>
      <c r="F1390" s="439"/>
      <c r="G1390" s="442"/>
      <c r="H1390" s="439"/>
      <c r="I1390" s="439"/>
      <c r="J1390" s="439"/>
      <c r="K1390" s="439"/>
      <c r="L1390" s="439"/>
      <c r="M1390" s="439"/>
      <c r="N1390" s="439"/>
      <c r="O1390" s="439"/>
      <c r="P1390" s="439"/>
      <c r="AM1390" s="438"/>
      <c r="AN1390" s="438"/>
      <c r="AO1390" s="438"/>
      <c r="AP1390" s="438"/>
    </row>
    <row r="1391" spans="1:42" x14ac:dyDescent="0.15">
      <c r="A1391" s="439"/>
      <c r="B1391" s="440"/>
      <c r="C1391" s="441"/>
      <c r="D1391" s="439"/>
      <c r="E1391" s="439"/>
      <c r="F1391" s="439"/>
      <c r="G1391" s="442"/>
      <c r="H1391" s="439"/>
      <c r="I1391" s="439"/>
      <c r="J1391" s="439"/>
      <c r="K1391" s="439"/>
      <c r="L1391" s="439"/>
      <c r="M1391" s="439"/>
      <c r="N1391" s="439"/>
      <c r="O1391" s="439"/>
      <c r="P1391" s="439"/>
      <c r="AM1391" s="438"/>
      <c r="AN1391" s="438"/>
      <c r="AO1391" s="438"/>
      <c r="AP1391" s="438"/>
    </row>
    <row r="1392" spans="1:42" x14ac:dyDescent="0.15">
      <c r="A1392" s="439"/>
      <c r="B1392" s="440"/>
      <c r="C1392" s="441"/>
      <c r="D1392" s="439"/>
      <c r="E1392" s="439"/>
      <c r="F1392" s="439"/>
      <c r="G1392" s="442"/>
      <c r="H1392" s="439"/>
      <c r="I1392" s="439"/>
      <c r="J1392" s="439"/>
      <c r="K1392" s="439"/>
      <c r="L1392" s="439"/>
      <c r="M1392" s="439"/>
      <c r="N1392" s="439"/>
      <c r="O1392" s="439"/>
      <c r="P1392" s="439"/>
      <c r="AM1392" s="438"/>
      <c r="AN1392" s="438"/>
      <c r="AO1392" s="438"/>
      <c r="AP1392" s="438"/>
    </row>
    <row r="1393" spans="1:42" x14ac:dyDescent="0.15">
      <c r="A1393" s="439"/>
      <c r="B1393" s="440"/>
      <c r="C1393" s="441"/>
      <c r="D1393" s="439"/>
      <c r="E1393" s="439"/>
      <c r="F1393" s="439"/>
      <c r="G1393" s="442"/>
      <c r="H1393" s="439"/>
      <c r="I1393" s="439"/>
      <c r="J1393" s="439"/>
      <c r="K1393" s="439"/>
      <c r="L1393" s="439"/>
      <c r="M1393" s="439"/>
      <c r="N1393" s="439"/>
      <c r="O1393" s="439"/>
      <c r="P1393" s="439"/>
      <c r="AM1393" s="438"/>
      <c r="AN1393" s="438"/>
      <c r="AO1393" s="438"/>
      <c r="AP1393" s="438"/>
    </row>
    <row r="1394" spans="1:42" x14ac:dyDescent="0.15">
      <c r="A1394" s="439"/>
      <c r="B1394" s="440"/>
      <c r="C1394" s="441"/>
      <c r="D1394" s="439"/>
      <c r="E1394" s="439"/>
      <c r="F1394" s="439"/>
      <c r="G1394" s="442"/>
      <c r="H1394" s="439"/>
      <c r="I1394" s="439"/>
      <c r="J1394" s="439"/>
      <c r="K1394" s="439"/>
      <c r="L1394" s="439"/>
      <c r="M1394" s="439"/>
      <c r="N1394" s="439"/>
      <c r="O1394" s="439"/>
      <c r="P1394" s="439"/>
      <c r="AM1394" s="438"/>
      <c r="AN1394" s="438"/>
      <c r="AO1394" s="438"/>
      <c r="AP1394" s="438"/>
    </row>
    <row r="1395" spans="1:42" x14ac:dyDescent="0.15">
      <c r="A1395" s="439"/>
      <c r="B1395" s="440"/>
      <c r="C1395" s="441"/>
      <c r="D1395" s="439"/>
      <c r="E1395" s="439"/>
      <c r="F1395" s="439"/>
      <c r="G1395" s="442"/>
      <c r="H1395" s="439"/>
      <c r="I1395" s="439"/>
      <c r="J1395" s="439"/>
      <c r="K1395" s="439"/>
      <c r="L1395" s="439"/>
      <c r="M1395" s="439"/>
      <c r="N1395" s="439"/>
      <c r="O1395" s="439"/>
      <c r="P1395" s="439"/>
      <c r="AM1395" s="438"/>
      <c r="AN1395" s="438"/>
      <c r="AO1395" s="438"/>
      <c r="AP1395" s="438"/>
    </row>
    <row r="1396" spans="1:42" x14ac:dyDescent="0.15">
      <c r="A1396" s="439"/>
      <c r="B1396" s="440"/>
      <c r="C1396" s="441"/>
      <c r="D1396" s="439"/>
      <c r="E1396" s="439"/>
      <c r="F1396" s="439"/>
      <c r="G1396" s="442"/>
      <c r="H1396" s="439"/>
      <c r="I1396" s="439"/>
      <c r="J1396" s="439"/>
      <c r="K1396" s="439"/>
      <c r="L1396" s="439"/>
      <c r="M1396" s="439"/>
      <c r="N1396" s="439"/>
      <c r="O1396" s="439"/>
      <c r="P1396" s="439"/>
      <c r="AM1396" s="438"/>
      <c r="AN1396" s="438"/>
      <c r="AO1396" s="438"/>
      <c r="AP1396" s="438"/>
    </row>
    <row r="1397" spans="1:42" x14ac:dyDescent="0.15">
      <c r="A1397" s="439"/>
      <c r="B1397" s="440"/>
      <c r="C1397" s="441"/>
      <c r="D1397" s="439"/>
      <c r="E1397" s="439"/>
      <c r="F1397" s="439"/>
      <c r="G1397" s="442"/>
      <c r="H1397" s="439"/>
      <c r="I1397" s="439"/>
      <c r="J1397" s="439"/>
      <c r="K1397" s="439"/>
      <c r="L1397" s="439"/>
      <c r="M1397" s="439"/>
      <c r="N1397" s="439"/>
      <c r="O1397" s="439"/>
      <c r="P1397" s="439"/>
      <c r="AM1397" s="438"/>
      <c r="AN1397" s="438"/>
      <c r="AO1397" s="438"/>
      <c r="AP1397" s="438"/>
    </row>
    <row r="1398" spans="1:42" x14ac:dyDescent="0.15">
      <c r="A1398" s="439"/>
      <c r="B1398" s="440"/>
      <c r="C1398" s="441"/>
      <c r="D1398" s="439"/>
      <c r="E1398" s="439"/>
      <c r="F1398" s="439"/>
      <c r="G1398" s="442"/>
      <c r="H1398" s="439"/>
      <c r="I1398" s="439"/>
      <c r="J1398" s="439"/>
      <c r="K1398" s="439"/>
      <c r="L1398" s="439"/>
      <c r="M1398" s="439"/>
      <c r="N1398" s="439"/>
      <c r="O1398" s="439"/>
      <c r="P1398" s="439"/>
      <c r="AM1398" s="438"/>
      <c r="AN1398" s="438"/>
      <c r="AO1398" s="438"/>
      <c r="AP1398" s="438"/>
    </row>
    <row r="1399" spans="1:42" x14ac:dyDescent="0.15">
      <c r="A1399" s="439"/>
      <c r="B1399" s="440"/>
      <c r="C1399" s="441"/>
      <c r="D1399" s="439"/>
      <c r="E1399" s="439"/>
      <c r="F1399" s="439"/>
      <c r="G1399" s="442"/>
      <c r="H1399" s="439"/>
      <c r="I1399" s="439"/>
      <c r="J1399" s="439"/>
      <c r="K1399" s="439"/>
      <c r="L1399" s="439"/>
      <c r="M1399" s="439"/>
      <c r="N1399" s="439"/>
      <c r="O1399" s="439"/>
      <c r="P1399" s="439"/>
      <c r="AM1399" s="438"/>
      <c r="AN1399" s="438"/>
      <c r="AO1399" s="438"/>
      <c r="AP1399" s="438"/>
    </row>
    <row r="1400" spans="1:42" x14ac:dyDescent="0.15">
      <c r="A1400" s="439"/>
      <c r="B1400" s="440"/>
      <c r="C1400" s="441"/>
      <c r="D1400" s="439"/>
      <c r="E1400" s="439"/>
      <c r="F1400" s="439"/>
      <c r="G1400" s="442"/>
      <c r="H1400" s="439"/>
      <c r="I1400" s="439"/>
      <c r="J1400" s="439"/>
      <c r="K1400" s="439"/>
      <c r="L1400" s="439"/>
      <c r="M1400" s="439"/>
      <c r="N1400" s="439"/>
      <c r="O1400" s="439"/>
      <c r="P1400" s="439"/>
      <c r="AM1400" s="438"/>
      <c r="AN1400" s="438"/>
      <c r="AO1400" s="438"/>
      <c r="AP1400" s="438"/>
    </row>
    <row r="1401" spans="1:42" x14ac:dyDescent="0.15">
      <c r="A1401" s="439"/>
      <c r="B1401" s="440"/>
      <c r="C1401" s="441"/>
      <c r="D1401" s="439"/>
      <c r="E1401" s="439"/>
      <c r="F1401" s="439"/>
      <c r="G1401" s="442"/>
      <c r="H1401" s="439"/>
      <c r="I1401" s="439"/>
      <c r="J1401" s="439"/>
      <c r="K1401" s="439"/>
      <c r="L1401" s="439"/>
      <c r="M1401" s="439"/>
      <c r="N1401" s="439"/>
      <c r="O1401" s="439"/>
      <c r="P1401" s="439"/>
      <c r="AM1401" s="438"/>
      <c r="AN1401" s="438"/>
      <c r="AO1401" s="438"/>
      <c r="AP1401" s="438"/>
    </row>
    <row r="1402" spans="1:42" x14ac:dyDescent="0.15">
      <c r="A1402" s="439"/>
      <c r="B1402" s="440"/>
      <c r="C1402" s="441"/>
      <c r="D1402" s="439"/>
      <c r="E1402" s="439"/>
      <c r="F1402" s="439"/>
      <c r="G1402" s="442"/>
      <c r="H1402" s="439"/>
      <c r="I1402" s="439"/>
      <c r="J1402" s="439"/>
      <c r="K1402" s="439"/>
      <c r="L1402" s="439"/>
      <c r="M1402" s="439"/>
      <c r="N1402" s="439"/>
      <c r="O1402" s="439"/>
      <c r="P1402" s="439"/>
      <c r="AM1402" s="438"/>
      <c r="AN1402" s="438"/>
      <c r="AO1402" s="438"/>
      <c r="AP1402" s="438"/>
    </row>
    <row r="1403" spans="1:42" x14ac:dyDescent="0.15">
      <c r="A1403" s="439"/>
      <c r="B1403" s="440"/>
      <c r="C1403" s="441"/>
      <c r="D1403" s="439"/>
      <c r="E1403" s="439"/>
      <c r="F1403" s="439"/>
      <c r="G1403" s="442"/>
      <c r="H1403" s="439"/>
      <c r="I1403" s="439"/>
      <c r="J1403" s="439"/>
      <c r="K1403" s="439"/>
      <c r="L1403" s="439"/>
      <c r="M1403" s="439"/>
      <c r="N1403" s="439"/>
      <c r="O1403" s="439"/>
      <c r="P1403" s="439"/>
      <c r="AM1403" s="438"/>
      <c r="AN1403" s="438"/>
      <c r="AO1403" s="438"/>
      <c r="AP1403" s="438"/>
    </row>
    <row r="1404" spans="1:42" x14ac:dyDescent="0.15">
      <c r="A1404" s="439"/>
      <c r="B1404" s="440"/>
      <c r="C1404" s="441"/>
      <c r="D1404" s="439"/>
      <c r="E1404" s="439"/>
      <c r="F1404" s="439"/>
      <c r="G1404" s="442"/>
      <c r="H1404" s="439"/>
      <c r="I1404" s="439"/>
      <c r="J1404" s="439"/>
      <c r="K1404" s="439"/>
      <c r="L1404" s="439"/>
      <c r="M1404" s="439"/>
      <c r="N1404" s="439"/>
      <c r="O1404" s="439"/>
      <c r="P1404" s="439"/>
      <c r="AM1404" s="438"/>
      <c r="AN1404" s="438"/>
      <c r="AO1404" s="438"/>
      <c r="AP1404" s="438"/>
    </row>
    <row r="1405" spans="1:42" x14ac:dyDescent="0.15">
      <c r="A1405" s="439"/>
      <c r="B1405" s="440"/>
      <c r="C1405" s="441"/>
      <c r="D1405" s="439"/>
      <c r="E1405" s="439"/>
      <c r="F1405" s="439"/>
      <c r="G1405" s="442"/>
      <c r="H1405" s="439"/>
      <c r="I1405" s="439"/>
      <c r="J1405" s="439"/>
      <c r="K1405" s="439"/>
      <c r="L1405" s="439"/>
      <c r="M1405" s="439"/>
      <c r="N1405" s="439"/>
      <c r="O1405" s="439"/>
      <c r="P1405" s="439"/>
      <c r="AM1405" s="438"/>
      <c r="AN1405" s="438"/>
      <c r="AO1405" s="438"/>
      <c r="AP1405" s="438"/>
    </row>
    <row r="1406" spans="1:42" x14ac:dyDescent="0.15">
      <c r="A1406" s="439"/>
      <c r="B1406" s="440"/>
      <c r="C1406" s="441"/>
      <c r="D1406" s="439"/>
      <c r="E1406" s="439"/>
      <c r="F1406" s="439"/>
      <c r="G1406" s="442"/>
      <c r="H1406" s="439"/>
      <c r="I1406" s="439"/>
      <c r="J1406" s="439"/>
      <c r="K1406" s="439"/>
      <c r="L1406" s="439"/>
      <c r="M1406" s="439"/>
      <c r="N1406" s="439"/>
      <c r="O1406" s="439"/>
      <c r="P1406" s="439"/>
      <c r="AM1406" s="438"/>
      <c r="AN1406" s="438"/>
      <c r="AO1406" s="438"/>
      <c r="AP1406" s="438"/>
    </row>
    <row r="1407" spans="1:42" x14ac:dyDescent="0.15">
      <c r="A1407" s="439"/>
      <c r="B1407" s="440"/>
      <c r="C1407" s="441"/>
      <c r="D1407" s="439"/>
      <c r="E1407" s="439"/>
      <c r="F1407" s="439"/>
      <c r="G1407" s="442"/>
      <c r="H1407" s="439"/>
      <c r="I1407" s="439"/>
      <c r="J1407" s="439"/>
      <c r="K1407" s="439"/>
      <c r="L1407" s="439"/>
      <c r="M1407" s="439"/>
      <c r="N1407" s="439"/>
      <c r="O1407" s="439"/>
      <c r="P1407" s="439"/>
      <c r="AM1407" s="438"/>
      <c r="AN1407" s="438"/>
      <c r="AO1407" s="438"/>
      <c r="AP1407" s="438"/>
    </row>
    <row r="1408" spans="1:42" x14ac:dyDescent="0.15">
      <c r="A1408" s="439"/>
      <c r="B1408" s="440"/>
      <c r="C1408" s="441"/>
      <c r="D1408" s="439"/>
      <c r="E1408" s="439"/>
      <c r="F1408" s="439"/>
      <c r="G1408" s="442"/>
      <c r="H1408" s="439"/>
      <c r="I1408" s="439"/>
      <c r="J1408" s="439"/>
      <c r="K1408" s="439"/>
      <c r="L1408" s="439"/>
      <c r="M1408" s="439"/>
      <c r="N1408" s="439"/>
      <c r="O1408" s="439"/>
      <c r="P1408" s="439"/>
      <c r="AM1408" s="438"/>
      <c r="AN1408" s="438"/>
      <c r="AO1408" s="438"/>
      <c r="AP1408" s="438"/>
    </row>
    <row r="1409" spans="1:42" x14ac:dyDescent="0.15">
      <c r="A1409" s="439"/>
      <c r="B1409" s="440"/>
      <c r="C1409" s="441"/>
      <c r="D1409" s="439"/>
      <c r="E1409" s="439"/>
      <c r="F1409" s="439"/>
      <c r="G1409" s="442"/>
      <c r="H1409" s="439"/>
      <c r="I1409" s="439"/>
      <c r="J1409" s="439"/>
      <c r="K1409" s="439"/>
      <c r="L1409" s="439"/>
      <c r="M1409" s="439"/>
      <c r="N1409" s="439"/>
      <c r="O1409" s="439"/>
      <c r="P1409" s="439"/>
      <c r="AM1409" s="438"/>
      <c r="AN1409" s="438"/>
      <c r="AO1409" s="438"/>
      <c r="AP1409" s="438"/>
    </row>
    <row r="1410" spans="1:42" x14ac:dyDescent="0.15">
      <c r="A1410" s="439"/>
      <c r="B1410" s="440"/>
      <c r="C1410" s="441"/>
      <c r="D1410" s="439"/>
      <c r="E1410" s="439"/>
      <c r="F1410" s="439"/>
      <c r="G1410" s="442"/>
      <c r="H1410" s="439"/>
      <c r="I1410" s="439"/>
      <c r="J1410" s="439"/>
      <c r="K1410" s="439"/>
      <c r="L1410" s="439"/>
      <c r="M1410" s="439"/>
      <c r="N1410" s="439"/>
      <c r="O1410" s="439"/>
      <c r="P1410" s="439"/>
      <c r="AM1410" s="438"/>
      <c r="AN1410" s="438"/>
      <c r="AO1410" s="438"/>
      <c r="AP1410" s="438"/>
    </row>
    <row r="1411" spans="1:42" x14ac:dyDescent="0.15">
      <c r="A1411" s="439"/>
      <c r="B1411" s="440"/>
      <c r="C1411" s="441"/>
      <c r="D1411" s="439"/>
      <c r="E1411" s="439"/>
      <c r="F1411" s="439"/>
      <c r="G1411" s="442"/>
      <c r="H1411" s="439"/>
      <c r="I1411" s="439"/>
      <c r="J1411" s="439"/>
      <c r="K1411" s="439"/>
      <c r="L1411" s="439"/>
      <c r="M1411" s="439"/>
      <c r="N1411" s="439"/>
      <c r="O1411" s="439"/>
      <c r="P1411" s="439"/>
      <c r="AM1411" s="438"/>
      <c r="AN1411" s="438"/>
      <c r="AO1411" s="438"/>
      <c r="AP1411" s="438"/>
    </row>
    <row r="1412" spans="1:42" x14ac:dyDescent="0.15">
      <c r="A1412" s="439"/>
      <c r="B1412" s="440"/>
      <c r="C1412" s="441"/>
      <c r="D1412" s="439"/>
      <c r="E1412" s="439"/>
      <c r="F1412" s="439"/>
      <c r="G1412" s="442"/>
      <c r="H1412" s="439"/>
      <c r="I1412" s="439"/>
      <c r="J1412" s="439"/>
      <c r="K1412" s="439"/>
      <c r="L1412" s="439"/>
      <c r="M1412" s="439"/>
      <c r="N1412" s="439"/>
      <c r="O1412" s="439"/>
      <c r="P1412" s="439"/>
      <c r="AM1412" s="438"/>
      <c r="AN1412" s="438"/>
      <c r="AO1412" s="438"/>
      <c r="AP1412" s="438"/>
    </row>
    <row r="1413" spans="1:42" x14ac:dyDescent="0.15">
      <c r="A1413" s="439"/>
      <c r="B1413" s="440"/>
      <c r="C1413" s="441"/>
      <c r="D1413" s="439"/>
      <c r="E1413" s="439"/>
      <c r="F1413" s="439"/>
      <c r="G1413" s="442"/>
      <c r="H1413" s="439"/>
      <c r="I1413" s="439"/>
      <c r="J1413" s="439"/>
      <c r="K1413" s="439"/>
      <c r="L1413" s="439"/>
      <c r="M1413" s="439"/>
      <c r="N1413" s="439"/>
      <c r="O1413" s="439"/>
      <c r="P1413" s="439"/>
      <c r="AM1413" s="438"/>
      <c r="AN1413" s="438"/>
      <c r="AO1413" s="438"/>
      <c r="AP1413" s="438"/>
    </row>
    <row r="1414" spans="1:42" x14ac:dyDescent="0.15">
      <c r="A1414" s="439"/>
      <c r="B1414" s="440"/>
      <c r="C1414" s="441"/>
      <c r="D1414" s="439"/>
      <c r="E1414" s="439"/>
      <c r="F1414" s="439"/>
      <c r="G1414" s="442"/>
      <c r="H1414" s="439"/>
      <c r="I1414" s="439"/>
      <c r="J1414" s="439"/>
      <c r="K1414" s="439"/>
      <c r="L1414" s="439"/>
      <c r="M1414" s="439"/>
      <c r="N1414" s="439"/>
      <c r="O1414" s="439"/>
      <c r="P1414" s="439"/>
      <c r="AM1414" s="438"/>
      <c r="AN1414" s="438"/>
      <c r="AO1414" s="438"/>
      <c r="AP1414" s="438"/>
    </row>
    <row r="1415" spans="1:42" x14ac:dyDescent="0.15">
      <c r="A1415" s="439"/>
      <c r="B1415" s="440"/>
      <c r="C1415" s="441"/>
      <c r="D1415" s="439"/>
      <c r="E1415" s="439"/>
      <c r="F1415" s="439"/>
      <c r="G1415" s="442"/>
      <c r="H1415" s="439"/>
      <c r="I1415" s="439"/>
      <c r="J1415" s="439"/>
      <c r="K1415" s="439"/>
      <c r="L1415" s="439"/>
      <c r="M1415" s="439"/>
      <c r="N1415" s="439"/>
      <c r="O1415" s="439"/>
      <c r="P1415" s="439"/>
      <c r="AM1415" s="438"/>
      <c r="AN1415" s="438"/>
      <c r="AO1415" s="438"/>
      <c r="AP1415" s="438"/>
    </row>
    <row r="1416" spans="1:42" x14ac:dyDescent="0.15">
      <c r="A1416" s="439"/>
      <c r="B1416" s="440"/>
      <c r="C1416" s="441"/>
      <c r="D1416" s="439"/>
      <c r="E1416" s="439"/>
      <c r="F1416" s="439"/>
      <c r="G1416" s="442"/>
      <c r="H1416" s="439"/>
      <c r="I1416" s="439"/>
      <c r="J1416" s="439"/>
      <c r="K1416" s="439"/>
      <c r="L1416" s="439"/>
      <c r="M1416" s="439"/>
      <c r="N1416" s="439"/>
      <c r="O1416" s="439"/>
      <c r="P1416" s="439"/>
      <c r="AM1416" s="438"/>
      <c r="AN1416" s="438"/>
      <c r="AO1416" s="438"/>
      <c r="AP1416" s="438"/>
    </row>
    <row r="1417" spans="1:42" x14ac:dyDescent="0.15">
      <c r="A1417" s="439"/>
      <c r="B1417" s="440"/>
      <c r="C1417" s="441"/>
      <c r="D1417" s="439"/>
      <c r="E1417" s="439"/>
      <c r="F1417" s="439"/>
      <c r="G1417" s="442"/>
      <c r="H1417" s="439"/>
      <c r="I1417" s="439"/>
      <c r="J1417" s="439"/>
      <c r="K1417" s="439"/>
      <c r="L1417" s="439"/>
      <c r="M1417" s="439"/>
      <c r="N1417" s="439"/>
      <c r="O1417" s="439"/>
      <c r="P1417" s="439"/>
      <c r="AM1417" s="438"/>
      <c r="AN1417" s="438"/>
      <c r="AO1417" s="438"/>
      <c r="AP1417" s="438"/>
    </row>
    <row r="1418" spans="1:42" x14ac:dyDescent="0.15">
      <c r="A1418" s="439"/>
      <c r="B1418" s="440"/>
      <c r="C1418" s="441"/>
      <c r="D1418" s="439"/>
      <c r="E1418" s="439"/>
      <c r="F1418" s="439"/>
      <c r="G1418" s="442"/>
      <c r="H1418" s="439"/>
      <c r="I1418" s="439"/>
      <c r="J1418" s="439"/>
      <c r="K1418" s="439"/>
      <c r="L1418" s="439"/>
      <c r="M1418" s="439"/>
      <c r="N1418" s="439"/>
      <c r="O1418" s="439"/>
      <c r="P1418" s="439"/>
      <c r="AM1418" s="438"/>
      <c r="AN1418" s="438"/>
      <c r="AO1418" s="438"/>
      <c r="AP1418" s="438"/>
    </row>
    <row r="1419" spans="1:42" x14ac:dyDescent="0.15">
      <c r="A1419" s="439"/>
      <c r="B1419" s="440"/>
      <c r="C1419" s="441"/>
      <c r="D1419" s="439"/>
      <c r="E1419" s="439"/>
      <c r="F1419" s="439"/>
      <c r="G1419" s="442"/>
      <c r="H1419" s="439"/>
      <c r="I1419" s="439"/>
      <c r="J1419" s="439"/>
      <c r="K1419" s="439"/>
      <c r="L1419" s="439"/>
      <c r="M1419" s="439"/>
      <c r="N1419" s="439"/>
      <c r="O1419" s="439"/>
      <c r="P1419" s="439"/>
      <c r="AM1419" s="438"/>
      <c r="AN1419" s="438"/>
      <c r="AO1419" s="438"/>
      <c r="AP1419" s="438"/>
    </row>
    <row r="1420" spans="1:42" x14ac:dyDescent="0.15">
      <c r="A1420" s="439"/>
      <c r="B1420" s="440"/>
      <c r="C1420" s="441"/>
      <c r="D1420" s="439"/>
      <c r="E1420" s="439"/>
      <c r="F1420" s="439"/>
      <c r="G1420" s="442"/>
      <c r="H1420" s="439"/>
      <c r="I1420" s="439"/>
      <c r="J1420" s="439"/>
      <c r="K1420" s="439"/>
      <c r="L1420" s="439"/>
      <c r="M1420" s="439"/>
      <c r="N1420" s="439"/>
      <c r="O1420" s="439"/>
      <c r="P1420" s="439"/>
      <c r="AM1420" s="438"/>
      <c r="AN1420" s="438"/>
      <c r="AO1420" s="438"/>
      <c r="AP1420" s="438"/>
    </row>
    <row r="1421" spans="1:42" x14ac:dyDescent="0.15">
      <c r="A1421" s="439"/>
      <c r="B1421" s="440"/>
      <c r="C1421" s="441"/>
      <c r="D1421" s="439"/>
      <c r="E1421" s="439"/>
      <c r="F1421" s="439"/>
      <c r="G1421" s="442"/>
      <c r="H1421" s="439"/>
      <c r="I1421" s="439"/>
      <c r="J1421" s="439"/>
      <c r="K1421" s="439"/>
      <c r="L1421" s="439"/>
      <c r="M1421" s="439"/>
      <c r="N1421" s="439"/>
      <c r="O1421" s="439"/>
      <c r="P1421" s="439"/>
      <c r="AM1421" s="438"/>
      <c r="AN1421" s="438"/>
      <c r="AO1421" s="438"/>
      <c r="AP1421" s="438"/>
    </row>
    <row r="1422" spans="1:42" x14ac:dyDescent="0.15">
      <c r="A1422" s="439"/>
      <c r="B1422" s="440"/>
      <c r="C1422" s="441"/>
      <c r="D1422" s="439"/>
      <c r="E1422" s="439"/>
      <c r="F1422" s="439"/>
      <c r="G1422" s="442"/>
      <c r="H1422" s="439"/>
      <c r="I1422" s="439"/>
      <c r="J1422" s="439"/>
      <c r="K1422" s="439"/>
      <c r="L1422" s="439"/>
      <c r="M1422" s="439"/>
      <c r="N1422" s="439"/>
      <c r="O1422" s="439"/>
      <c r="P1422" s="439"/>
      <c r="AM1422" s="438"/>
      <c r="AN1422" s="438"/>
      <c r="AO1422" s="438"/>
      <c r="AP1422" s="438"/>
    </row>
    <row r="1423" spans="1:42" x14ac:dyDescent="0.15">
      <c r="A1423" s="439"/>
      <c r="B1423" s="440"/>
      <c r="C1423" s="441"/>
      <c r="D1423" s="439"/>
      <c r="E1423" s="439"/>
      <c r="F1423" s="439"/>
      <c r="G1423" s="442"/>
      <c r="H1423" s="439"/>
      <c r="I1423" s="439"/>
      <c r="J1423" s="439"/>
      <c r="K1423" s="439"/>
      <c r="L1423" s="439"/>
      <c r="M1423" s="439"/>
      <c r="N1423" s="439"/>
      <c r="O1423" s="439"/>
      <c r="P1423" s="439"/>
      <c r="AM1423" s="438"/>
      <c r="AN1423" s="438"/>
      <c r="AO1423" s="438"/>
      <c r="AP1423" s="438"/>
    </row>
    <row r="1424" spans="1:42" x14ac:dyDescent="0.15">
      <c r="A1424" s="439"/>
      <c r="B1424" s="440"/>
      <c r="C1424" s="441"/>
      <c r="D1424" s="439"/>
      <c r="E1424" s="439"/>
      <c r="F1424" s="439"/>
      <c r="G1424" s="442"/>
      <c r="H1424" s="439"/>
      <c r="I1424" s="439"/>
      <c r="J1424" s="439"/>
      <c r="K1424" s="439"/>
      <c r="L1424" s="439"/>
      <c r="M1424" s="439"/>
      <c r="N1424" s="439"/>
      <c r="O1424" s="439"/>
      <c r="P1424" s="439"/>
      <c r="AM1424" s="438"/>
      <c r="AN1424" s="438"/>
      <c r="AO1424" s="438"/>
      <c r="AP1424" s="438"/>
    </row>
    <row r="1425" spans="1:42" x14ac:dyDescent="0.15">
      <c r="A1425" s="439"/>
      <c r="B1425" s="440"/>
      <c r="C1425" s="441"/>
      <c r="D1425" s="439"/>
      <c r="E1425" s="439"/>
      <c r="F1425" s="439"/>
      <c r="G1425" s="442"/>
      <c r="H1425" s="439"/>
      <c r="I1425" s="439"/>
      <c r="J1425" s="439"/>
      <c r="K1425" s="439"/>
      <c r="L1425" s="439"/>
      <c r="M1425" s="439"/>
      <c r="N1425" s="439"/>
      <c r="O1425" s="439"/>
      <c r="P1425" s="439"/>
      <c r="AM1425" s="438"/>
      <c r="AN1425" s="438"/>
      <c r="AO1425" s="438"/>
      <c r="AP1425" s="438"/>
    </row>
    <row r="1426" spans="1:42" x14ac:dyDescent="0.15">
      <c r="A1426" s="439"/>
      <c r="B1426" s="440"/>
      <c r="C1426" s="441"/>
      <c r="D1426" s="439"/>
      <c r="E1426" s="439"/>
      <c r="F1426" s="439"/>
      <c r="G1426" s="442"/>
      <c r="H1426" s="439"/>
      <c r="I1426" s="439"/>
      <c r="J1426" s="439"/>
      <c r="K1426" s="439"/>
      <c r="L1426" s="439"/>
      <c r="M1426" s="439"/>
      <c r="N1426" s="439"/>
      <c r="O1426" s="439"/>
      <c r="P1426" s="439"/>
      <c r="AM1426" s="438"/>
      <c r="AN1426" s="438"/>
      <c r="AO1426" s="438"/>
      <c r="AP1426" s="438"/>
    </row>
    <row r="1427" spans="1:42" x14ac:dyDescent="0.15">
      <c r="A1427" s="439"/>
      <c r="B1427" s="440"/>
      <c r="C1427" s="441"/>
      <c r="D1427" s="439"/>
      <c r="E1427" s="439"/>
      <c r="F1427" s="439"/>
      <c r="G1427" s="442"/>
      <c r="H1427" s="439"/>
      <c r="I1427" s="439"/>
      <c r="J1427" s="439"/>
      <c r="K1427" s="439"/>
      <c r="L1427" s="439"/>
      <c r="M1427" s="439"/>
      <c r="N1427" s="439"/>
      <c r="O1427" s="439"/>
      <c r="P1427" s="439"/>
      <c r="AM1427" s="438"/>
      <c r="AN1427" s="438"/>
      <c r="AO1427" s="438"/>
      <c r="AP1427" s="438"/>
    </row>
    <row r="1428" spans="1:42" x14ac:dyDescent="0.15">
      <c r="A1428" s="439"/>
      <c r="B1428" s="440"/>
      <c r="C1428" s="441"/>
      <c r="D1428" s="439"/>
      <c r="E1428" s="439"/>
      <c r="F1428" s="439"/>
      <c r="G1428" s="442"/>
      <c r="H1428" s="439"/>
      <c r="I1428" s="439"/>
      <c r="J1428" s="439"/>
      <c r="K1428" s="439"/>
      <c r="L1428" s="439"/>
      <c r="M1428" s="439"/>
      <c r="N1428" s="439"/>
      <c r="O1428" s="439"/>
      <c r="P1428" s="439"/>
      <c r="AM1428" s="438"/>
      <c r="AN1428" s="438"/>
      <c r="AO1428" s="438"/>
      <c r="AP1428" s="438"/>
    </row>
    <row r="1429" spans="1:42" x14ac:dyDescent="0.15">
      <c r="A1429" s="439"/>
      <c r="B1429" s="440"/>
      <c r="C1429" s="441"/>
      <c r="D1429" s="439"/>
      <c r="E1429" s="439"/>
      <c r="F1429" s="439"/>
      <c r="G1429" s="442"/>
      <c r="H1429" s="439"/>
      <c r="I1429" s="439"/>
      <c r="J1429" s="439"/>
      <c r="K1429" s="439"/>
      <c r="L1429" s="439"/>
      <c r="M1429" s="439"/>
      <c r="N1429" s="439"/>
      <c r="O1429" s="439"/>
      <c r="P1429" s="439"/>
      <c r="AM1429" s="438"/>
      <c r="AN1429" s="438"/>
      <c r="AO1429" s="438"/>
      <c r="AP1429" s="438"/>
    </row>
    <row r="1430" spans="1:42" x14ac:dyDescent="0.15">
      <c r="A1430" s="439"/>
      <c r="B1430" s="440"/>
      <c r="C1430" s="441"/>
      <c r="D1430" s="439"/>
      <c r="E1430" s="439"/>
      <c r="F1430" s="439"/>
      <c r="G1430" s="442"/>
      <c r="H1430" s="439"/>
      <c r="I1430" s="439"/>
      <c r="J1430" s="439"/>
      <c r="K1430" s="439"/>
      <c r="L1430" s="439"/>
      <c r="M1430" s="439"/>
      <c r="N1430" s="439"/>
      <c r="O1430" s="439"/>
      <c r="P1430" s="439"/>
      <c r="AM1430" s="438"/>
      <c r="AN1430" s="438"/>
      <c r="AO1430" s="438"/>
      <c r="AP1430" s="438"/>
    </row>
    <row r="1431" spans="1:42" x14ac:dyDescent="0.15">
      <c r="A1431" s="439"/>
      <c r="B1431" s="440"/>
      <c r="C1431" s="441"/>
      <c r="D1431" s="439"/>
      <c r="E1431" s="439"/>
      <c r="F1431" s="439"/>
      <c r="G1431" s="442"/>
      <c r="H1431" s="439"/>
      <c r="I1431" s="439"/>
      <c r="J1431" s="439"/>
      <c r="K1431" s="439"/>
      <c r="L1431" s="439"/>
      <c r="M1431" s="439"/>
      <c r="N1431" s="439"/>
      <c r="O1431" s="439"/>
      <c r="P1431" s="439"/>
      <c r="AM1431" s="438"/>
      <c r="AN1431" s="438"/>
      <c r="AO1431" s="438"/>
      <c r="AP1431" s="438"/>
    </row>
    <row r="1432" spans="1:42" x14ac:dyDescent="0.15">
      <c r="A1432" s="439"/>
      <c r="B1432" s="440"/>
      <c r="C1432" s="441"/>
      <c r="D1432" s="439"/>
      <c r="E1432" s="439"/>
      <c r="F1432" s="439"/>
      <c r="G1432" s="442"/>
      <c r="H1432" s="439"/>
      <c r="I1432" s="439"/>
      <c r="J1432" s="439"/>
      <c r="K1432" s="439"/>
      <c r="L1432" s="439"/>
      <c r="M1432" s="439"/>
      <c r="N1432" s="439"/>
      <c r="O1432" s="439"/>
      <c r="P1432" s="439"/>
      <c r="AM1432" s="438"/>
      <c r="AN1432" s="438"/>
      <c r="AO1432" s="438"/>
      <c r="AP1432" s="438"/>
    </row>
    <row r="1433" spans="1:42" x14ac:dyDescent="0.15">
      <c r="A1433" s="439"/>
      <c r="B1433" s="440"/>
      <c r="C1433" s="441"/>
      <c r="D1433" s="439"/>
      <c r="E1433" s="439"/>
      <c r="F1433" s="439"/>
      <c r="G1433" s="442"/>
      <c r="H1433" s="439"/>
      <c r="I1433" s="439"/>
      <c r="J1433" s="439"/>
      <c r="K1433" s="439"/>
      <c r="L1433" s="439"/>
      <c r="M1433" s="439"/>
      <c r="N1433" s="439"/>
      <c r="O1433" s="439"/>
      <c r="P1433" s="439"/>
      <c r="AM1433" s="438"/>
      <c r="AN1433" s="438"/>
      <c r="AO1433" s="438"/>
      <c r="AP1433" s="438"/>
    </row>
    <row r="1434" spans="1:42" x14ac:dyDescent="0.15">
      <c r="A1434" s="439"/>
      <c r="B1434" s="440"/>
      <c r="C1434" s="441"/>
      <c r="D1434" s="439"/>
      <c r="E1434" s="439"/>
      <c r="F1434" s="439"/>
      <c r="G1434" s="442"/>
      <c r="H1434" s="439"/>
      <c r="I1434" s="439"/>
      <c r="J1434" s="439"/>
      <c r="K1434" s="439"/>
      <c r="L1434" s="439"/>
      <c r="M1434" s="439"/>
      <c r="N1434" s="439"/>
      <c r="O1434" s="439"/>
      <c r="P1434" s="439"/>
      <c r="AM1434" s="438"/>
      <c r="AN1434" s="438"/>
      <c r="AO1434" s="438"/>
      <c r="AP1434" s="438"/>
    </row>
    <row r="1435" spans="1:42" x14ac:dyDescent="0.15">
      <c r="A1435" s="439"/>
      <c r="B1435" s="440"/>
      <c r="C1435" s="441"/>
      <c r="D1435" s="439"/>
      <c r="E1435" s="439"/>
      <c r="F1435" s="439"/>
      <c r="G1435" s="442"/>
      <c r="H1435" s="439"/>
      <c r="I1435" s="439"/>
      <c r="J1435" s="439"/>
      <c r="K1435" s="439"/>
      <c r="L1435" s="439"/>
      <c r="M1435" s="439"/>
      <c r="N1435" s="439"/>
      <c r="O1435" s="439"/>
      <c r="P1435" s="439"/>
      <c r="AM1435" s="438"/>
      <c r="AN1435" s="438"/>
      <c r="AO1435" s="438"/>
      <c r="AP1435" s="438"/>
    </row>
    <row r="1436" spans="1:42" x14ac:dyDescent="0.15">
      <c r="A1436" s="439"/>
      <c r="B1436" s="440"/>
      <c r="C1436" s="441"/>
      <c r="D1436" s="439"/>
      <c r="E1436" s="439"/>
      <c r="F1436" s="439"/>
      <c r="G1436" s="442"/>
      <c r="H1436" s="439"/>
      <c r="I1436" s="439"/>
      <c r="J1436" s="439"/>
      <c r="K1436" s="439"/>
      <c r="L1436" s="439"/>
      <c r="M1436" s="439"/>
      <c r="N1436" s="439"/>
      <c r="O1436" s="439"/>
      <c r="P1436" s="439"/>
      <c r="AM1436" s="438"/>
      <c r="AN1436" s="438"/>
      <c r="AO1436" s="438"/>
      <c r="AP1436" s="438"/>
    </row>
    <row r="1437" spans="1:42" x14ac:dyDescent="0.15">
      <c r="A1437" s="439"/>
      <c r="B1437" s="440"/>
      <c r="C1437" s="441"/>
      <c r="D1437" s="439"/>
      <c r="E1437" s="439"/>
      <c r="F1437" s="439"/>
      <c r="G1437" s="442"/>
      <c r="H1437" s="439"/>
      <c r="I1437" s="439"/>
      <c r="J1437" s="439"/>
      <c r="K1437" s="439"/>
      <c r="L1437" s="439"/>
      <c r="M1437" s="439"/>
      <c r="N1437" s="439"/>
      <c r="O1437" s="439"/>
      <c r="P1437" s="439"/>
      <c r="AM1437" s="438"/>
      <c r="AN1437" s="438"/>
      <c r="AO1437" s="438"/>
      <c r="AP1437" s="438"/>
    </row>
    <row r="1438" spans="1:42" x14ac:dyDescent="0.15">
      <c r="A1438" s="439"/>
      <c r="B1438" s="440"/>
      <c r="C1438" s="441"/>
      <c r="D1438" s="439"/>
      <c r="E1438" s="439"/>
      <c r="F1438" s="439"/>
      <c r="G1438" s="442"/>
      <c r="H1438" s="439"/>
      <c r="I1438" s="439"/>
      <c r="J1438" s="439"/>
      <c r="K1438" s="439"/>
      <c r="L1438" s="439"/>
      <c r="M1438" s="439"/>
      <c r="N1438" s="439"/>
      <c r="O1438" s="439"/>
      <c r="P1438" s="439"/>
      <c r="AM1438" s="438"/>
      <c r="AN1438" s="438"/>
      <c r="AO1438" s="438"/>
      <c r="AP1438" s="438"/>
    </row>
    <row r="1439" spans="1:42" x14ac:dyDescent="0.15">
      <c r="A1439" s="439"/>
      <c r="B1439" s="440"/>
      <c r="C1439" s="441"/>
      <c r="D1439" s="439"/>
      <c r="E1439" s="439"/>
      <c r="F1439" s="439"/>
      <c r="G1439" s="442"/>
      <c r="H1439" s="439"/>
      <c r="I1439" s="439"/>
      <c r="J1439" s="439"/>
      <c r="K1439" s="439"/>
      <c r="L1439" s="439"/>
      <c r="M1439" s="439"/>
      <c r="N1439" s="439"/>
      <c r="O1439" s="439"/>
      <c r="P1439" s="439"/>
      <c r="AM1439" s="438"/>
      <c r="AN1439" s="438"/>
      <c r="AO1439" s="438"/>
      <c r="AP1439" s="438"/>
    </row>
    <row r="1440" spans="1:42" x14ac:dyDescent="0.15">
      <c r="A1440" s="439"/>
      <c r="B1440" s="440"/>
      <c r="C1440" s="441"/>
      <c r="D1440" s="439"/>
      <c r="E1440" s="439"/>
      <c r="F1440" s="439"/>
      <c r="G1440" s="442"/>
      <c r="H1440" s="439"/>
      <c r="I1440" s="439"/>
      <c r="J1440" s="439"/>
      <c r="K1440" s="439"/>
      <c r="L1440" s="439"/>
      <c r="M1440" s="439"/>
      <c r="N1440" s="439"/>
      <c r="O1440" s="439"/>
      <c r="P1440" s="439"/>
      <c r="AM1440" s="438"/>
      <c r="AN1440" s="438"/>
      <c r="AO1440" s="438"/>
      <c r="AP1440" s="438"/>
    </row>
    <row r="1441" spans="1:42" x14ac:dyDescent="0.15">
      <c r="A1441" s="439"/>
      <c r="B1441" s="440"/>
      <c r="C1441" s="441"/>
      <c r="D1441" s="439"/>
      <c r="E1441" s="439"/>
      <c r="F1441" s="439"/>
      <c r="G1441" s="442"/>
      <c r="H1441" s="439"/>
      <c r="I1441" s="439"/>
      <c r="J1441" s="439"/>
      <c r="K1441" s="439"/>
      <c r="L1441" s="439"/>
      <c r="M1441" s="439"/>
      <c r="N1441" s="439"/>
      <c r="O1441" s="439"/>
      <c r="P1441" s="439"/>
      <c r="AM1441" s="438"/>
      <c r="AN1441" s="438"/>
      <c r="AO1441" s="438"/>
      <c r="AP1441" s="438"/>
    </row>
    <row r="1442" spans="1:42" x14ac:dyDescent="0.15">
      <c r="A1442" s="439"/>
      <c r="B1442" s="440"/>
      <c r="C1442" s="441"/>
      <c r="D1442" s="439"/>
      <c r="E1442" s="439"/>
      <c r="F1442" s="439"/>
      <c r="G1442" s="442"/>
      <c r="H1442" s="439"/>
      <c r="I1442" s="439"/>
      <c r="J1442" s="439"/>
      <c r="K1442" s="439"/>
      <c r="L1442" s="439"/>
      <c r="M1442" s="439"/>
      <c r="N1442" s="439"/>
      <c r="O1442" s="439"/>
      <c r="P1442" s="439"/>
      <c r="AM1442" s="438"/>
      <c r="AN1442" s="438"/>
      <c r="AO1442" s="438"/>
      <c r="AP1442" s="438"/>
    </row>
    <row r="1443" spans="1:42" x14ac:dyDescent="0.15">
      <c r="A1443" s="439"/>
      <c r="B1443" s="440"/>
      <c r="C1443" s="441"/>
      <c r="D1443" s="439"/>
      <c r="E1443" s="439"/>
      <c r="F1443" s="439"/>
      <c r="G1443" s="442"/>
      <c r="H1443" s="439"/>
      <c r="I1443" s="439"/>
      <c r="J1443" s="439"/>
      <c r="K1443" s="439"/>
      <c r="L1443" s="439"/>
      <c r="M1443" s="439"/>
      <c r="N1443" s="439"/>
      <c r="O1443" s="439"/>
      <c r="P1443" s="439"/>
      <c r="AM1443" s="438"/>
      <c r="AN1443" s="438"/>
      <c r="AO1443" s="438"/>
      <c r="AP1443" s="438"/>
    </row>
    <row r="1444" spans="1:42" x14ac:dyDescent="0.15">
      <c r="A1444" s="439"/>
      <c r="B1444" s="440"/>
      <c r="C1444" s="441"/>
      <c r="D1444" s="439"/>
      <c r="E1444" s="439"/>
      <c r="F1444" s="439"/>
      <c r="G1444" s="442"/>
      <c r="H1444" s="439"/>
      <c r="I1444" s="439"/>
      <c r="J1444" s="439"/>
      <c r="K1444" s="439"/>
      <c r="L1444" s="439"/>
      <c r="M1444" s="439"/>
      <c r="N1444" s="439"/>
      <c r="O1444" s="439"/>
      <c r="P1444" s="439"/>
      <c r="AM1444" s="438"/>
      <c r="AN1444" s="438"/>
      <c r="AO1444" s="438"/>
      <c r="AP1444" s="438"/>
    </row>
    <row r="1445" spans="1:42" x14ac:dyDescent="0.15">
      <c r="A1445" s="439"/>
      <c r="B1445" s="440"/>
      <c r="C1445" s="441"/>
      <c r="D1445" s="439"/>
      <c r="E1445" s="439"/>
      <c r="F1445" s="439"/>
      <c r="G1445" s="442"/>
      <c r="H1445" s="439"/>
      <c r="I1445" s="439"/>
      <c r="J1445" s="439"/>
      <c r="K1445" s="439"/>
      <c r="L1445" s="439"/>
      <c r="M1445" s="439"/>
      <c r="N1445" s="439"/>
      <c r="O1445" s="439"/>
      <c r="P1445" s="439"/>
      <c r="AM1445" s="438"/>
      <c r="AN1445" s="438"/>
      <c r="AO1445" s="438"/>
      <c r="AP1445" s="438"/>
    </row>
    <row r="1446" spans="1:42" x14ac:dyDescent="0.15">
      <c r="A1446" s="439"/>
      <c r="B1446" s="440"/>
      <c r="C1446" s="441"/>
      <c r="D1446" s="439"/>
      <c r="E1446" s="439"/>
      <c r="F1446" s="439"/>
      <c r="G1446" s="442"/>
      <c r="H1446" s="439"/>
      <c r="I1446" s="439"/>
      <c r="J1446" s="439"/>
      <c r="K1446" s="439"/>
      <c r="L1446" s="439"/>
      <c r="M1446" s="439"/>
      <c r="N1446" s="439"/>
      <c r="O1446" s="439"/>
      <c r="P1446" s="439"/>
      <c r="AM1446" s="438"/>
      <c r="AN1446" s="438"/>
      <c r="AO1446" s="438"/>
      <c r="AP1446" s="438"/>
    </row>
    <row r="1447" spans="1:42" x14ac:dyDescent="0.15">
      <c r="A1447" s="439"/>
      <c r="B1447" s="440"/>
      <c r="C1447" s="441"/>
      <c r="D1447" s="439"/>
      <c r="E1447" s="439"/>
      <c r="F1447" s="439"/>
      <c r="G1447" s="442"/>
      <c r="H1447" s="439"/>
      <c r="I1447" s="439"/>
      <c r="J1447" s="439"/>
      <c r="K1447" s="439"/>
      <c r="L1447" s="439"/>
      <c r="M1447" s="439"/>
      <c r="N1447" s="439"/>
      <c r="O1447" s="439"/>
      <c r="P1447" s="439"/>
      <c r="AM1447" s="438"/>
      <c r="AN1447" s="438"/>
      <c r="AO1447" s="438"/>
      <c r="AP1447" s="438"/>
    </row>
    <row r="1448" spans="1:42" x14ac:dyDescent="0.15">
      <c r="A1448" s="439"/>
      <c r="B1448" s="440"/>
      <c r="C1448" s="441"/>
      <c r="D1448" s="439"/>
      <c r="E1448" s="439"/>
      <c r="F1448" s="439"/>
      <c r="G1448" s="442"/>
      <c r="H1448" s="439"/>
      <c r="I1448" s="439"/>
      <c r="J1448" s="439"/>
      <c r="K1448" s="439"/>
      <c r="L1448" s="439"/>
      <c r="M1448" s="439"/>
      <c r="N1448" s="439"/>
      <c r="O1448" s="439"/>
      <c r="P1448" s="439"/>
      <c r="AM1448" s="438"/>
      <c r="AN1448" s="438"/>
      <c r="AO1448" s="438"/>
      <c r="AP1448" s="438"/>
    </row>
    <row r="1449" spans="1:42" x14ac:dyDescent="0.15">
      <c r="A1449" s="439"/>
      <c r="B1449" s="440"/>
      <c r="C1449" s="441"/>
      <c r="D1449" s="439"/>
      <c r="E1449" s="439"/>
      <c r="F1449" s="439"/>
      <c r="G1449" s="442"/>
      <c r="H1449" s="439"/>
      <c r="I1449" s="439"/>
      <c r="J1449" s="439"/>
      <c r="K1449" s="439"/>
      <c r="L1449" s="439"/>
      <c r="M1449" s="439"/>
      <c r="N1449" s="439"/>
      <c r="O1449" s="439"/>
      <c r="P1449" s="439"/>
      <c r="AM1449" s="438"/>
      <c r="AN1449" s="438"/>
      <c r="AO1449" s="438"/>
      <c r="AP1449" s="438"/>
    </row>
    <row r="1450" spans="1:42" x14ac:dyDescent="0.15">
      <c r="A1450" s="439"/>
      <c r="B1450" s="440"/>
      <c r="C1450" s="441"/>
      <c r="D1450" s="439"/>
      <c r="E1450" s="439"/>
      <c r="F1450" s="439"/>
      <c r="G1450" s="442"/>
      <c r="H1450" s="439"/>
      <c r="I1450" s="439"/>
      <c r="J1450" s="439"/>
      <c r="K1450" s="439"/>
      <c r="L1450" s="439"/>
      <c r="M1450" s="439"/>
      <c r="N1450" s="439"/>
      <c r="O1450" s="439"/>
      <c r="P1450" s="439"/>
      <c r="AM1450" s="438"/>
      <c r="AN1450" s="438"/>
      <c r="AO1450" s="438"/>
      <c r="AP1450" s="438"/>
    </row>
    <row r="1451" spans="1:42" x14ac:dyDescent="0.15">
      <c r="A1451" s="439"/>
      <c r="B1451" s="440"/>
      <c r="C1451" s="441"/>
      <c r="D1451" s="439"/>
      <c r="E1451" s="439"/>
      <c r="F1451" s="439"/>
      <c r="G1451" s="442"/>
      <c r="H1451" s="439"/>
      <c r="I1451" s="439"/>
      <c r="J1451" s="439"/>
      <c r="K1451" s="439"/>
      <c r="L1451" s="439"/>
      <c r="M1451" s="439"/>
      <c r="N1451" s="439"/>
      <c r="O1451" s="439"/>
      <c r="P1451" s="439"/>
      <c r="AM1451" s="438"/>
      <c r="AN1451" s="438"/>
      <c r="AO1451" s="438"/>
      <c r="AP1451" s="438"/>
    </row>
    <row r="1452" spans="1:42" x14ac:dyDescent="0.15">
      <c r="A1452" s="439"/>
      <c r="B1452" s="440"/>
      <c r="C1452" s="441"/>
      <c r="D1452" s="439"/>
      <c r="E1452" s="439"/>
      <c r="F1452" s="439"/>
      <c r="G1452" s="442"/>
      <c r="H1452" s="439"/>
      <c r="I1452" s="439"/>
      <c r="J1452" s="439"/>
      <c r="K1452" s="439"/>
      <c r="L1452" s="439"/>
      <c r="M1452" s="439"/>
      <c r="N1452" s="439"/>
      <c r="O1452" s="439"/>
      <c r="P1452" s="439"/>
      <c r="AM1452" s="438"/>
      <c r="AN1452" s="438"/>
      <c r="AO1452" s="438"/>
      <c r="AP1452" s="438"/>
    </row>
    <row r="1453" spans="1:42" x14ac:dyDescent="0.15">
      <c r="A1453" s="439"/>
      <c r="B1453" s="440"/>
      <c r="C1453" s="441"/>
      <c r="D1453" s="439"/>
      <c r="E1453" s="439"/>
      <c r="F1453" s="439"/>
      <c r="G1453" s="442"/>
      <c r="H1453" s="439"/>
      <c r="I1453" s="439"/>
      <c r="J1453" s="439"/>
      <c r="K1453" s="439"/>
      <c r="L1453" s="439"/>
      <c r="M1453" s="439"/>
      <c r="N1453" s="439"/>
      <c r="O1453" s="439"/>
      <c r="P1453" s="439"/>
      <c r="AM1453" s="438"/>
      <c r="AN1453" s="438"/>
      <c r="AO1453" s="438"/>
      <c r="AP1453" s="438"/>
    </row>
    <row r="1454" spans="1:42" x14ac:dyDescent="0.15">
      <c r="A1454" s="439"/>
      <c r="B1454" s="440"/>
      <c r="C1454" s="441"/>
      <c r="D1454" s="439"/>
      <c r="E1454" s="439"/>
      <c r="F1454" s="439"/>
      <c r="G1454" s="442"/>
      <c r="H1454" s="439"/>
      <c r="I1454" s="439"/>
      <c r="J1454" s="439"/>
      <c r="K1454" s="439"/>
      <c r="L1454" s="439"/>
      <c r="M1454" s="439"/>
      <c r="N1454" s="439"/>
      <c r="O1454" s="439"/>
      <c r="P1454" s="439"/>
      <c r="AM1454" s="438"/>
      <c r="AN1454" s="438"/>
      <c r="AO1454" s="438"/>
      <c r="AP1454" s="438"/>
    </row>
    <row r="1455" spans="1:42" x14ac:dyDescent="0.15">
      <c r="A1455" s="439"/>
      <c r="B1455" s="440"/>
      <c r="C1455" s="441"/>
      <c r="D1455" s="439"/>
      <c r="E1455" s="439"/>
      <c r="F1455" s="439"/>
      <c r="G1455" s="442"/>
      <c r="H1455" s="439"/>
      <c r="I1455" s="439"/>
      <c r="J1455" s="439"/>
      <c r="K1455" s="439"/>
      <c r="L1455" s="439"/>
      <c r="M1455" s="439"/>
      <c r="N1455" s="439"/>
      <c r="O1455" s="439"/>
      <c r="P1455" s="439"/>
      <c r="AM1455" s="438"/>
      <c r="AN1455" s="438"/>
      <c r="AO1455" s="438"/>
      <c r="AP1455" s="438"/>
    </row>
    <row r="1456" spans="1:42" x14ac:dyDescent="0.15">
      <c r="A1456" s="439"/>
      <c r="B1456" s="440"/>
      <c r="C1456" s="441"/>
      <c r="D1456" s="439"/>
      <c r="E1456" s="439"/>
      <c r="F1456" s="439"/>
      <c r="G1456" s="442"/>
      <c r="H1456" s="439"/>
      <c r="I1456" s="439"/>
      <c r="J1456" s="439"/>
      <c r="K1456" s="439"/>
      <c r="L1456" s="439"/>
      <c r="M1456" s="439"/>
      <c r="N1456" s="439"/>
      <c r="O1456" s="439"/>
      <c r="P1456" s="439"/>
      <c r="AM1456" s="438"/>
      <c r="AN1456" s="438"/>
      <c r="AO1456" s="438"/>
      <c r="AP1456" s="438"/>
    </row>
    <row r="1457" spans="1:42" x14ac:dyDescent="0.15">
      <c r="A1457" s="439"/>
      <c r="B1457" s="440"/>
      <c r="C1457" s="441"/>
      <c r="D1457" s="439"/>
      <c r="E1457" s="439"/>
      <c r="F1457" s="439"/>
      <c r="G1457" s="442"/>
      <c r="H1457" s="439"/>
      <c r="I1457" s="439"/>
      <c r="J1457" s="439"/>
      <c r="K1457" s="439"/>
      <c r="L1457" s="439"/>
      <c r="M1457" s="439"/>
      <c r="N1457" s="439"/>
      <c r="O1457" s="439"/>
      <c r="P1457" s="439"/>
      <c r="AM1457" s="438"/>
      <c r="AN1457" s="438"/>
      <c r="AO1457" s="438"/>
      <c r="AP1457" s="438"/>
    </row>
    <row r="1458" spans="1:42" x14ac:dyDescent="0.15">
      <c r="A1458" s="439"/>
      <c r="B1458" s="440"/>
      <c r="C1458" s="441"/>
      <c r="D1458" s="439"/>
      <c r="E1458" s="439"/>
      <c r="F1458" s="439"/>
      <c r="G1458" s="442"/>
      <c r="H1458" s="439"/>
      <c r="I1458" s="439"/>
      <c r="J1458" s="439"/>
      <c r="K1458" s="439"/>
      <c r="L1458" s="439"/>
      <c r="M1458" s="439"/>
      <c r="N1458" s="439"/>
      <c r="O1458" s="439"/>
      <c r="P1458" s="439"/>
      <c r="AM1458" s="438"/>
      <c r="AN1458" s="438"/>
      <c r="AO1458" s="438"/>
      <c r="AP1458" s="438"/>
    </row>
    <row r="1459" spans="1:42" x14ac:dyDescent="0.15">
      <c r="A1459" s="439"/>
      <c r="B1459" s="440"/>
      <c r="C1459" s="441"/>
      <c r="D1459" s="439"/>
      <c r="E1459" s="439"/>
      <c r="F1459" s="439"/>
      <c r="G1459" s="442"/>
      <c r="H1459" s="439"/>
      <c r="I1459" s="439"/>
      <c r="J1459" s="439"/>
      <c r="K1459" s="439"/>
      <c r="L1459" s="439"/>
      <c r="M1459" s="439"/>
      <c r="N1459" s="439"/>
      <c r="O1459" s="439"/>
      <c r="P1459" s="439"/>
      <c r="AM1459" s="438"/>
      <c r="AN1459" s="438"/>
      <c r="AO1459" s="438"/>
      <c r="AP1459" s="438"/>
    </row>
    <row r="1460" spans="1:42" x14ac:dyDescent="0.15">
      <c r="A1460" s="439"/>
      <c r="B1460" s="440"/>
      <c r="C1460" s="441"/>
      <c r="D1460" s="439"/>
      <c r="E1460" s="439"/>
      <c r="F1460" s="439"/>
      <c r="G1460" s="442"/>
      <c r="H1460" s="439"/>
      <c r="I1460" s="439"/>
      <c r="J1460" s="439"/>
      <c r="K1460" s="439"/>
      <c r="L1460" s="439"/>
      <c r="M1460" s="439"/>
      <c r="N1460" s="439"/>
      <c r="O1460" s="439"/>
      <c r="P1460" s="439"/>
      <c r="AM1460" s="438"/>
      <c r="AN1460" s="438"/>
      <c r="AO1460" s="438"/>
      <c r="AP1460" s="438"/>
    </row>
    <row r="1461" spans="1:42" x14ac:dyDescent="0.15">
      <c r="A1461" s="439"/>
      <c r="B1461" s="440"/>
      <c r="C1461" s="441"/>
      <c r="D1461" s="439"/>
      <c r="E1461" s="439"/>
      <c r="F1461" s="439"/>
      <c r="G1461" s="442"/>
      <c r="H1461" s="439"/>
      <c r="I1461" s="439"/>
      <c r="J1461" s="439"/>
      <c r="K1461" s="439"/>
      <c r="L1461" s="439"/>
      <c r="M1461" s="439"/>
      <c r="N1461" s="439"/>
      <c r="O1461" s="439"/>
      <c r="P1461" s="439"/>
      <c r="AM1461" s="438"/>
      <c r="AN1461" s="438"/>
      <c r="AO1461" s="438"/>
      <c r="AP1461" s="438"/>
    </row>
    <row r="1462" spans="1:42" x14ac:dyDescent="0.15">
      <c r="A1462" s="439"/>
      <c r="B1462" s="440"/>
      <c r="C1462" s="441"/>
      <c r="D1462" s="439"/>
      <c r="E1462" s="439"/>
      <c r="F1462" s="439"/>
      <c r="G1462" s="442"/>
      <c r="H1462" s="439"/>
      <c r="I1462" s="439"/>
      <c r="J1462" s="439"/>
      <c r="K1462" s="439"/>
      <c r="L1462" s="439"/>
      <c r="M1462" s="439"/>
      <c r="N1462" s="439"/>
      <c r="O1462" s="439"/>
      <c r="P1462" s="439"/>
      <c r="AM1462" s="438"/>
      <c r="AN1462" s="438"/>
      <c r="AO1462" s="438"/>
      <c r="AP1462" s="438"/>
    </row>
    <row r="1463" spans="1:42" x14ac:dyDescent="0.15">
      <c r="A1463" s="439"/>
      <c r="B1463" s="440"/>
      <c r="C1463" s="441"/>
      <c r="D1463" s="439"/>
      <c r="E1463" s="439"/>
      <c r="F1463" s="439"/>
      <c r="G1463" s="442"/>
      <c r="H1463" s="439"/>
      <c r="I1463" s="439"/>
      <c r="J1463" s="439"/>
      <c r="K1463" s="439"/>
      <c r="L1463" s="439"/>
      <c r="M1463" s="439"/>
      <c r="N1463" s="439"/>
      <c r="O1463" s="439"/>
      <c r="P1463" s="439"/>
      <c r="AM1463" s="438"/>
      <c r="AN1463" s="438"/>
      <c r="AO1463" s="438"/>
      <c r="AP1463" s="438"/>
    </row>
    <row r="1464" spans="1:42" x14ac:dyDescent="0.15">
      <c r="A1464" s="439"/>
      <c r="B1464" s="440"/>
      <c r="C1464" s="441"/>
      <c r="D1464" s="439"/>
      <c r="E1464" s="439"/>
      <c r="F1464" s="439"/>
      <c r="G1464" s="442"/>
      <c r="H1464" s="439"/>
      <c r="I1464" s="439"/>
      <c r="J1464" s="439"/>
      <c r="K1464" s="439"/>
      <c r="L1464" s="439"/>
      <c r="M1464" s="439"/>
      <c r="N1464" s="439"/>
      <c r="O1464" s="439"/>
      <c r="P1464" s="439"/>
      <c r="AM1464" s="438"/>
      <c r="AN1464" s="438"/>
      <c r="AO1464" s="438"/>
      <c r="AP1464" s="438"/>
    </row>
    <row r="1465" spans="1:42" x14ac:dyDescent="0.15">
      <c r="A1465" s="439"/>
      <c r="B1465" s="440"/>
      <c r="C1465" s="441"/>
      <c r="D1465" s="439"/>
      <c r="E1465" s="439"/>
      <c r="F1465" s="439"/>
      <c r="G1465" s="442"/>
      <c r="H1465" s="439"/>
      <c r="I1465" s="439"/>
      <c r="J1465" s="439"/>
      <c r="K1465" s="439"/>
      <c r="L1465" s="439"/>
      <c r="M1465" s="439"/>
      <c r="N1465" s="439"/>
      <c r="O1465" s="439"/>
      <c r="P1465" s="439"/>
      <c r="AM1465" s="438"/>
      <c r="AN1465" s="438"/>
      <c r="AO1465" s="438"/>
      <c r="AP1465" s="438"/>
    </row>
    <row r="1466" spans="1:42" x14ac:dyDescent="0.15">
      <c r="A1466" s="439"/>
      <c r="B1466" s="440"/>
      <c r="C1466" s="441"/>
      <c r="D1466" s="439"/>
      <c r="E1466" s="439"/>
      <c r="F1466" s="439"/>
      <c r="G1466" s="442"/>
      <c r="H1466" s="439"/>
      <c r="I1466" s="439"/>
      <c r="J1466" s="439"/>
      <c r="K1466" s="439"/>
      <c r="L1466" s="439"/>
      <c r="M1466" s="439"/>
      <c r="N1466" s="439"/>
      <c r="O1466" s="439"/>
      <c r="P1466" s="439"/>
      <c r="AM1466" s="438"/>
      <c r="AN1466" s="438"/>
      <c r="AO1466" s="438"/>
      <c r="AP1466" s="438"/>
    </row>
    <row r="1467" spans="1:42" x14ac:dyDescent="0.15">
      <c r="A1467" s="439"/>
      <c r="B1467" s="440"/>
      <c r="C1467" s="441"/>
      <c r="D1467" s="439"/>
      <c r="E1467" s="439"/>
      <c r="F1467" s="439"/>
      <c r="G1467" s="442"/>
      <c r="H1467" s="439"/>
      <c r="I1467" s="439"/>
      <c r="J1467" s="439"/>
      <c r="K1467" s="439"/>
      <c r="L1467" s="439"/>
      <c r="M1467" s="439"/>
      <c r="N1467" s="439"/>
      <c r="O1467" s="439"/>
      <c r="P1467" s="439"/>
      <c r="AM1467" s="438"/>
      <c r="AN1467" s="438"/>
      <c r="AO1467" s="438"/>
      <c r="AP1467" s="438"/>
    </row>
    <row r="1468" spans="1:42" x14ac:dyDescent="0.15">
      <c r="A1468" s="439"/>
      <c r="B1468" s="440"/>
      <c r="C1468" s="441"/>
      <c r="D1468" s="439"/>
      <c r="E1468" s="439"/>
      <c r="F1468" s="439"/>
      <c r="G1468" s="442"/>
      <c r="H1468" s="439"/>
      <c r="I1468" s="439"/>
      <c r="J1468" s="439"/>
      <c r="K1468" s="439"/>
      <c r="L1468" s="439"/>
      <c r="M1468" s="439"/>
      <c r="N1468" s="439"/>
      <c r="O1468" s="439"/>
      <c r="P1468" s="439"/>
      <c r="AM1468" s="438"/>
      <c r="AN1468" s="438"/>
      <c r="AO1468" s="438"/>
      <c r="AP1468" s="438"/>
    </row>
    <row r="1469" spans="1:42" x14ac:dyDescent="0.15">
      <c r="A1469" s="439"/>
      <c r="B1469" s="440"/>
      <c r="C1469" s="441"/>
      <c r="D1469" s="439"/>
      <c r="E1469" s="439"/>
      <c r="F1469" s="439"/>
      <c r="G1469" s="442"/>
      <c r="H1469" s="439"/>
      <c r="I1469" s="439"/>
      <c r="J1469" s="439"/>
      <c r="K1469" s="439"/>
      <c r="L1469" s="439"/>
      <c r="M1469" s="439"/>
      <c r="N1469" s="439"/>
      <c r="O1469" s="439"/>
      <c r="P1469" s="439"/>
      <c r="AM1469" s="438"/>
      <c r="AN1469" s="438"/>
      <c r="AO1469" s="438"/>
      <c r="AP1469" s="438"/>
    </row>
    <row r="1470" spans="1:42" x14ac:dyDescent="0.15">
      <c r="A1470" s="439"/>
      <c r="B1470" s="440"/>
      <c r="C1470" s="441"/>
      <c r="D1470" s="439"/>
      <c r="E1470" s="439"/>
      <c r="F1470" s="439"/>
      <c r="G1470" s="442"/>
      <c r="H1470" s="439"/>
      <c r="I1470" s="439"/>
      <c r="J1470" s="439"/>
      <c r="K1470" s="439"/>
      <c r="L1470" s="439"/>
      <c r="M1470" s="439"/>
      <c r="N1470" s="439"/>
      <c r="O1470" s="439"/>
      <c r="P1470" s="439"/>
      <c r="AM1470" s="438"/>
      <c r="AN1470" s="438"/>
      <c r="AO1470" s="438"/>
      <c r="AP1470" s="438"/>
    </row>
    <row r="1471" spans="1:42" x14ac:dyDescent="0.15">
      <c r="A1471" s="439"/>
      <c r="B1471" s="440"/>
      <c r="C1471" s="441"/>
      <c r="D1471" s="439"/>
      <c r="E1471" s="439"/>
      <c r="F1471" s="439"/>
      <c r="G1471" s="442"/>
      <c r="H1471" s="439"/>
      <c r="I1471" s="439"/>
      <c r="J1471" s="439"/>
      <c r="K1471" s="439"/>
      <c r="L1471" s="439"/>
      <c r="M1471" s="439"/>
      <c r="N1471" s="439"/>
      <c r="O1471" s="439"/>
      <c r="P1471" s="439"/>
      <c r="AM1471" s="438"/>
      <c r="AN1471" s="438"/>
      <c r="AO1471" s="438"/>
      <c r="AP1471" s="438"/>
    </row>
    <row r="1472" spans="1:42" x14ac:dyDescent="0.15">
      <c r="A1472" s="439"/>
      <c r="B1472" s="440"/>
      <c r="C1472" s="441"/>
      <c r="D1472" s="439"/>
      <c r="E1472" s="439"/>
      <c r="F1472" s="439"/>
      <c r="G1472" s="442"/>
      <c r="H1472" s="439"/>
      <c r="I1472" s="439"/>
      <c r="J1472" s="439"/>
      <c r="K1472" s="439"/>
      <c r="L1472" s="439"/>
      <c r="M1472" s="439"/>
      <c r="N1472" s="439"/>
      <c r="O1472" s="439"/>
      <c r="P1472" s="439"/>
      <c r="AM1472" s="438"/>
      <c r="AN1472" s="438"/>
      <c r="AO1472" s="438"/>
      <c r="AP1472" s="438"/>
    </row>
    <row r="1473" spans="1:42" x14ac:dyDescent="0.15">
      <c r="A1473" s="439"/>
      <c r="B1473" s="440"/>
      <c r="C1473" s="441"/>
      <c r="D1473" s="439"/>
      <c r="E1473" s="439"/>
      <c r="F1473" s="439"/>
      <c r="G1473" s="442"/>
      <c r="H1473" s="439"/>
      <c r="I1473" s="439"/>
      <c r="J1473" s="439"/>
      <c r="K1473" s="439"/>
      <c r="L1473" s="439"/>
      <c r="M1473" s="439"/>
      <c r="N1473" s="439"/>
      <c r="O1473" s="439"/>
      <c r="P1473" s="439"/>
      <c r="AM1473" s="438"/>
      <c r="AN1473" s="438"/>
      <c r="AO1473" s="438"/>
      <c r="AP1473" s="438"/>
    </row>
    <row r="1474" spans="1:42" x14ac:dyDescent="0.15">
      <c r="A1474" s="439"/>
      <c r="B1474" s="440"/>
      <c r="C1474" s="441"/>
      <c r="D1474" s="439"/>
      <c r="E1474" s="439"/>
      <c r="F1474" s="439"/>
      <c r="G1474" s="442"/>
      <c r="H1474" s="439"/>
      <c r="I1474" s="439"/>
      <c r="J1474" s="439"/>
      <c r="K1474" s="439"/>
      <c r="L1474" s="439"/>
      <c r="M1474" s="439"/>
      <c r="N1474" s="439"/>
      <c r="O1474" s="439"/>
      <c r="P1474" s="439"/>
      <c r="AM1474" s="438"/>
      <c r="AN1474" s="438"/>
      <c r="AO1474" s="438"/>
      <c r="AP1474" s="438"/>
    </row>
    <row r="1475" spans="1:42" x14ac:dyDescent="0.15">
      <c r="A1475" s="439"/>
      <c r="B1475" s="440"/>
      <c r="C1475" s="441"/>
      <c r="D1475" s="439"/>
      <c r="E1475" s="439"/>
      <c r="F1475" s="439"/>
      <c r="G1475" s="442"/>
      <c r="H1475" s="439"/>
      <c r="I1475" s="439"/>
      <c r="J1475" s="439"/>
      <c r="K1475" s="439"/>
      <c r="L1475" s="439"/>
      <c r="M1475" s="439"/>
      <c r="N1475" s="439"/>
      <c r="O1475" s="439"/>
      <c r="P1475" s="439"/>
      <c r="AM1475" s="438"/>
      <c r="AN1475" s="438"/>
      <c r="AO1475" s="438"/>
      <c r="AP1475" s="438"/>
    </row>
    <row r="1476" spans="1:42" x14ac:dyDescent="0.15">
      <c r="A1476" s="439"/>
      <c r="B1476" s="440"/>
      <c r="C1476" s="441"/>
      <c r="D1476" s="439"/>
      <c r="E1476" s="439"/>
      <c r="F1476" s="439"/>
      <c r="G1476" s="442"/>
      <c r="H1476" s="439"/>
      <c r="I1476" s="439"/>
      <c r="J1476" s="439"/>
      <c r="K1476" s="439"/>
      <c r="L1476" s="439"/>
      <c r="M1476" s="439"/>
      <c r="N1476" s="439"/>
      <c r="O1476" s="439"/>
      <c r="P1476" s="439"/>
      <c r="AM1476" s="438"/>
      <c r="AN1476" s="438"/>
      <c r="AO1476" s="438"/>
      <c r="AP1476" s="438"/>
    </row>
    <row r="1477" spans="1:42" x14ac:dyDescent="0.15">
      <c r="A1477" s="439"/>
      <c r="B1477" s="440"/>
      <c r="C1477" s="441"/>
      <c r="D1477" s="439"/>
      <c r="E1477" s="439"/>
      <c r="F1477" s="439"/>
      <c r="G1477" s="442"/>
      <c r="H1477" s="439"/>
      <c r="I1477" s="439"/>
      <c r="J1477" s="439"/>
      <c r="K1477" s="439"/>
      <c r="L1477" s="439"/>
      <c r="M1477" s="439"/>
      <c r="N1477" s="439"/>
      <c r="O1477" s="439"/>
      <c r="P1477" s="439"/>
      <c r="AM1477" s="438"/>
      <c r="AN1477" s="438"/>
      <c r="AO1477" s="438"/>
      <c r="AP1477" s="438"/>
    </row>
    <row r="1478" spans="1:42" x14ac:dyDescent="0.15">
      <c r="A1478" s="439"/>
      <c r="B1478" s="440"/>
      <c r="C1478" s="441"/>
      <c r="D1478" s="439"/>
      <c r="E1478" s="439"/>
      <c r="F1478" s="439"/>
      <c r="G1478" s="442"/>
      <c r="H1478" s="439"/>
      <c r="I1478" s="439"/>
      <c r="J1478" s="439"/>
      <c r="K1478" s="439"/>
      <c r="L1478" s="439"/>
      <c r="M1478" s="439"/>
      <c r="N1478" s="439"/>
      <c r="O1478" s="439"/>
      <c r="P1478" s="439"/>
      <c r="AM1478" s="438"/>
      <c r="AN1478" s="438"/>
      <c r="AO1478" s="438"/>
      <c r="AP1478" s="438"/>
    </row>
    <row r="1479" spans="1:42" x14ac:dyDescent="0.15">
      <c r="A1479" s="439"/>
      <c r="B1479" s="440"/>
      <c r="C1479" s="441"/>
      <c r="D1479" s="439"/>
      <c r="E1479" s="439"/>
      <c r="F1479" s="439"/>
      <c r="G1479" s="442"/>
      <c r="H1479" s="439"/>
      <c r="I1479" s="439"/>
      <c r="J1479" s="439"/>
      <c r="K1479" s="439"/>
      <c r="L1479" s="439"/>
      <c r="M1479" s="439"/>
      <c r="N1479" s="439"/>
      <c r="O1479" s="439"/>
      <c r="P1479" s="439"/>
      <c r="AM1479" s="438"/>
      <c r="AN1479" s="438"/>
      <c r="AO1479" s="438"/>
      <c r="AP1479" s="438"/>
    </row>
    <row r="1480" spans="1:42" x14ac:dyDescent="0.15">
      <c r="A1480" s="439"/>
      <c r="B1480" s="440"/>
      <c r="C1480" s="441"/>
      <c r="D1480" s="439"/>
      <c r="E1480" s="439"/>
      <c r="F1480" s="439"/>
      <c r="G1480" s="442"/>
      <c r="H1480" s="439"/>
      <c r="I1480" s="439"/>
      <c r="J1480" s="439"/>
      <c r="K1480" s="439"/>
      <c r="L1480" s="439"/>
      <c r="M1480" s="439"/>
      <c r="N1480" s="439"/>
      <c r="O1480" s="439"/>
      <c r="P1480" s="439"/>
      <c r="AM1480" s="438"/>
      <c r="AN1480" s="438"/>
      <c r="AO1480" s="438"/>
      <c r="AP1480" s="438"/>
    </row>
    <row r="1481" spans="1:42" x14ac:dyDescent="0.15">
      <c r="A1481" s="439"/>
      <c r="B1481" s="440"/>
      <c r="C1481" s="441"/>
      <c r="D1481" s="439"/>
      <c r="E1481" s="439"/>
      <c r="F1481" s="439"/>
      <c r="G1481" s="442"/>
      <c r="H1481" s="439"/>
      <c r="I1481" s="439"/>
      <c r="J1481" s="439"/>
      <c r="K1481" s="439"/>
      <c r="L1481" s="439"/>
      <c r="M1481" s="439"/>
      <c r="N1481" s="439"/>
      <c r="O1481" s="439"/>
      <c r="P1481" s="439"/>
      <c r="AM1481" s="438"/>
      <c r="AN1481" s="438"/>
      <c r="AO1481" s="438"/>
      <c r="AP1481" s="438"/>
    </row>
    <row r="1482" spans="1:42" x14ac:dyDescent="0.15">
      <c r="A1482" s="439"/>
      <c r="B1482" s="440"/>
      <c r="C1482" s="441"/>
      <c r="D1482" s="439"/>
      <c r="E1482" s="439"/>
      <c r="F1482" s="439"/>
      <c r="G1482" s="442"/>
      <c r="H1482" s="439"/>
      <c r="I1482" s="439"/>
      <c r="J1482" s="439"/>
      <c r="K1482" s="439"/>
      <c r="L1482" s="439"/>
      <c r="M1482" s="439"/>
      <c r="N1482" s="439"/>
      <c r="O1482" s="439"/>
      <c r="P1482" s="439"/>
      <c r="AM1482" s="438"/>
      <c r="AN1482" s="438"/>
      <c r="AO1482" s="438"/>
      <c r="AP1482" s="438"/>
    </row>
    <row r="1483" spans="1:42" x14ac:dyDescent="0.15">
      <c r="A1483" s="439"/>
      <c r="B1483" s="440"/>
      <c r="C1483" s="441"/>
      <c r="D1483" s="439"/>
      <c r="E1483" s="439"/>
      <c r="F1483" s="439"/>
      <c r="G1483" s="442"/>
      <c r="H1483" s="439"/>
      <c r="I1483" s="439"/>
      <c r="J1483" s="439"/>
      <c r="K1483" s="439"/>
      <c r="L1483" s="439"/>
      <c r="M1483" s="439"/>
      <c r="N1483" s="439"/>
      <c r="O1483" s="439"/>
      <c r="P1483" s="439"/>
      <c r="AM1483" s="438"/>
      <c r="AN1483" s="438"/>
      <c r="AO1483" s="438"/>
      <c r="AP1483" s="438"/>
    </row>
    <row r="1484" spans="1:42" x14ac:dyDescent="0.15">
      <c r="A1484" s="439"/>
      <c r="B1484" s="440"/>
      <c r="C1484" s="441"/>
      <c r="D1484" s="439"/>
      <c r="E1484" s="439"/>
      <c r="F1484" s="439"/>
      <c r="G1484" s="442"/>
      <c r="H1484" s="439"/>
      <c r="I1484" s="439"/>
      <c r="J1484" s="439"/>
      <c r="K1484" s="439"/>
      <c r="L1484" s="439"/>
      <c r="M1484" s="439"/>
      <c r="N1484" s="439"/>
      <c r="O1484" s="439"/>
      <c r="P1484" s="439"/>
      <c r="AM1484" s="438"/>
      <c r="AN1484" s="438"/>
      <c r="AO1484" s="438"/>
      <c r="AP1484" s="438"/>
    </row>
    <row r="1485" spans="1:42" x14ac:dyDescent="0.15">
      <c r="A1485" s="439"/>
      <c r="B1485" s="440"/>
      <c r="C1485" s="441"/>
      <c r="D1485" s="439"/>
      <c r="E1485" s="439"/>
      <c r="F1485" s="439"/>
      <c r="G1485" s="442"/>
      <c r="H1485" s="439"/>
      <c r="I1485" s="439"/>
      <c r="J1485" s="439"/>
      <c r="K1485" s="439"/>
      <c r="L1485" s="439"/>
      <c r="M1485" s="439"/>
      <c r="N1485" s="439"/>
      <c r="O1485" s="439"/>
      <c r="P1485" s="439"/>
      <c r="AM1485" s="438"/>
      <c r="AN1485" s="438"/>
      <c r="AO1485" s="438"/>
      <c r="AP1485" s="438"/>
    </row>
    <row r="1486" spans="1:42" x14ac:dyDescent="0.15">
      <c r="A1486" s="439"/>
      <c r="B1486" s="440"/>
      <c r="C1486" s="441"/>
      <c r="D1486" s="439"/>
      <c r="E1486" s="439"/>
      <c r="F1486" s="439"/>
      <c r="G1486" s="442"/>
      <c r="H1486" s="439"/>
      <c r="I1486" s="439"/>
      <c r="J1486" s="439"/>
      <c r="K1486" s="439"/>
      <c r="L1486" s="439"/>
      <c r="M1486" s="439"/>
      <c r="N1486" s="439"/>
      <c r="O1486" s="439"/>
      <c r="P1486" s="439"/>
      <c r="AM1486" s="438"/>
      <c r="AN1486" s="438"/>
      <c r="AO1486" s="438"/>
      <c r="AP1486" s="438"/>
    </row>
    <row r="1487" spans="1:42" x14ac:dyDescent="0.15">
      <c r="A1487" s="439"/>
      <c r="B1487" s="440"/>
      <c r="C1487" s="441"/>
      <c r="D1487" s="439"/>
      <c r="E1487" s="439"/>
      <c r="F1487" s="439"/>
      <c r="G1487" s="442"/>
      <c r="H1487" s="439"/>
      <c r="I1487" s="439"/>
      <c r="J1487" s="439"/>
      <c r="K1487" s="439"/>
      <c r="L1487" s="439"/>
      <c r="M1487" s="439"/>
      <c r="N1487" s="439"/>
      <c r="O1487" s="439"/>
      <c r="P1487" s="439"/>
      <c r="AM1487" s="438"/>
      <c r="AN1487" s="438"/>
      <c r="AO1487" s="438"/>
      <c r="AP1487" s="438"/>
    </row>
    <row r="1488" spans="1:42" x14ac:dyDescent="0.15">
      <c r="A1488" s="439"/>
      <c r="B1488" s="440"/>
      <c r="C1488" s="441"/>
      <c r="D1488" s="439"/>
      <c r="E1488" s="439"/>
      <c r="F1488" s="439"/>
      <c r="G1488" s="442"/>
      <c r="H1488" s="439"/>
      <c r="I1488" s="439"/>
      <c r="J1488" s="439"/>
      <c r="K1488" s="439"/>
      <c r="L1488" s="439"/>
      <c r="M1488" s="439"/>
      <c r="N1488" s="439"/>
      <c r="O1488" s="439"/>
      <c r="P1488" s="439"/>
      <c r="AM1488" s="438"/>
      <c r="AN1488" s="438"/>
      <c r="AO1488" s="438"/>
      <c r="AP1488" s="438"/>
    </row>
    <row r="1489" spans="1:42" x14ac:dyDescent="0.15">
      <c r="A1489" s="439"/>
      <c r="B1489" s="440"/>
      <c r="C1489" s="441"/>
      <c r="D1489" s="439"/>
      <c r="E1489" s="439"/>
      <c r="F1489" s="439"/>
      <c r="G1489" s="442"/>
      <c r="H1489" s="439"/>
      <c r="I1489" s="439"/>
      <c r="J1489" s="439"/>
      <c r="K1489" s="439"/>
      <c r="L1489" s="439"/>
      <c r="M1489" s="439"/>
      <c r="N1489" s="439"/>
      <c r="O1489" s="439"/>
      <c r="P1489" s="439"/>
      <c r="AM1489" s="438"/>
      <c r="AN1489" s="438"/>
      <c r="AO1489" s="438"/>
      <c r="AP1489" s="438"/>
    </row>
    <row r="1490" spans="1:42" x14ac:dyDescent="0.15">
      <c r="A1490" s="439"/>
      <c r="B1490" s="440"/>
      <c r="C1490" s="441"/>
      <c r="D1490" s="439"/>
      <c r="E1490" s="439"/>
      <c r="F1490" s="439"/>
      <c r="G1490" s="442"/>
      <c r="H1490" s="439"/>
      <c r="I1490" s="439"/>
      <c r="J1490" s="439"/>
      <c r="K1490" s="439"/>
      <c r="L1490" s="439"/>
      <c r="M1490" s="439"/>
      <c r="N1490" s="439"/>
      <c r="O1490" s="439"/>
      <c r="P1490" s="439"/>
      <c r="AM1490" s="438"/>
      <c r="AN1490" s="438"/>
      <c r="AO1490" s="438"/>
      <c r="AP1490" s="438"/>
    </row>
    <row r="1491" spans="1:42" x14ac:dyDescent="0.15">
      <c r="A1491" s="439"/>
      <c r="B1491" s="440"/>
      <c r="C1491" s="441"/>
      <c r="D1491" s="439"/>
      <c r="E1491" s="439"/>
      <c r="F1491" s="439"/>
      <c r="G1491" s="442"/>
      <c r="H1491" s="439"/>
      <c r="I1491" s="439"/>
      <c r="J1491" s="439"/>
      <c r="K1491" s="439"/>
      <c r="L1491" s="439"/>
      <c r="M1491" s="439"/>
      <c r="N1491" s="439"/>
      <c r="O1491" s="439"/>
      <c r="P1491" s="439"/>
      <c r="AM1491" s="438"/>
      <c r="AN1491" s="438"/>
      <c r="AO1491" s="438"/>
      <c r="AP1491" s="438"/>
    </row>
    <row r="1492" spans="1:42" x14ac:dyDescent="0.15">
      <c r="A1492" s="439"/>
      <c r="B1492" s="440"/>
      <c r="C1492" s="441"/>
      <c r="D1492" s="439"/>
      <c r="E1492" s="439"/>
      <c r="F1492" s="439"/>
      <c r="G1492" s="442"/>
      <c r="H1492" s="439"/>
      <c r="I1492" s="439"/>
      <c r="J1492" s="439"/>
      <c r="K1492" s="439"/>
      <c r="L1492" s="439"/>
      <c r="M1492" s="439"/>
      <c r="N1492" s="439"/>
      <c r="O1492" s="439"/>
      <c r="P1492" s="439"/>
      <c r="AM1492" s="438"/>
      <c r="AN1492" s="438"/>
      <c r="AO1492" s="438"/>
      <c r="AP1492" s="438"/>
    </row>
    <row r="1493" spans="1:42" x14ac:dyDescent="0.15">
      <c r="A1493" s="439"/>
      <c r="B1493" s="440"/>
      <c r="C1493" s="441"/>
      <c r="D1493" s="439"/>
      <c r="E1493" s="439"/>
      <c r="F1493" s="439"/>
      <c r="G1493" s="442"/>
      <c r="H1493" s="439"/>
      <c r="I1493" s="439"/>
      <c r="J1493" s="439"/>
      <c r="K1493" s="439"/>
      <c r="L1493" s="439"/>
      <c r="M1493" s="439"/>
      <c r="N1493" s="439"/>
      <c r="O1493" s="439"/>
      <c r="P1493" s="439"/>
      <c r="AM1493" s="438"/>
      <c r="AN1493" s="438"/>
      <c r="AO1493" s="438"/>
      <c r="AP1493" s="438"/>
    </row>
    <row r="1494" spans="1:42" x14ac:dyDescent="0.15">
      <c r="A1494" s="439"/>
      <c r="B1494" s="440"/>
      <c r="C1494" s="441"/>
      <c r="D1494" s="439"/>
      <c r="E1494" s="439"/>
      <c r="F1494" s="439"/>
      <c r="G1494" s="442"/>
      <c r="H1494" s="439"/>
      <c r="I1494" s="439"/>
      <c r="J1494" s="439"/>
      <c r="K1494" s="439"/>
      <c r="L1494" s="439"/>
      <c r="M1494" s="439"/>
      <c r="N1494" s="439"/>
      <c r="O1494" s="439"/>
      <c r="P1494" s="439"/>
      <c r="AM1494" s="438"/>
      <c r="AN1494" s="438"/>
      <c r="AO1494" s="438"/>
      <c r="AP1494" s="438"/>
    </row>
    <row r="1495" spans="1:42" x14ac:dyDescent="0.15">
      <c r="A1495" s="439"/>
      <c r="B1495" s="440"/>
      <c r="C1495" s="441"/>
      <c r="D1495" s="439"/>
      <c r="E1495" s="439"/>
      <c r="F1495" s="439"/>
      <c r="G1495" s="442"/>
      <c r="H1495" s="439"/>
      <c r="I1495" s="439"/>
      <c r="J1495" s="439"/>
      <c r="K1495" s="439"/>
      <c r="L1495" s="439"/>
      <c r="M1495" s="439"/>
      <c r="N1495" s="439"/>
      <c r="O1495" s="439"/>
      <c r="P1495" s="439"/>
      <c r="AM1495" s="438"/>
      <c r="AN1495" s="438"/>
      <c r="AO1495" s="438"/>
      <c r="AP1495" s="438"/>
    </row>
    <row r="1496" spans="1:42" x14ac:dyDescent="0.15">
      <c r="A1496" s="439"/>
      <c r="B1496" s="440"/>
      <c r="C1496" s="441"/>
      <c r="D1496" s="439"/>
      <c r="E1496" s="439"/>
      <c r="F1496" s="439"/>
      <c r="G1496" s="442"/>
      <c r="H1496" s="439"/>
      <c r="I1496" s="439"/>
      <c r="J1496" s="439"/>
      <c r="K1496" s="439"/>
      <c r="L1496" s="439"/>
      <c r="M1496" s="439"/>
      <c r="N1496" s="439"/>
      <c r="O1496" s="439"/>
      <c r="P1496" s="439"/>
      <c r="AM1496" s="438"/>
      <c r="AN1496" s="438"/>
      <c r="AO1496" s="438"/>
      <c r="AP1496" s="438"/>
    </row>
    <row r="1497" spans="1:42" x14ac:dyDescent="0.15">
      <c r="A1497" s="439"/>
      <c r="B1497" s="440"/>
      <c r="C1497" s="441"/>
      <c r="D1497" s="439"/>
      <c r="E1497" s="439"/>
      <c r="F1497" s="439"/>
      <c r="G1497" s="442"/>
      <c r="H1497" s="439"/>
      <c r="I1497" s="439"/>
      <c r="J1497" s="439"/>
      <c r="K1497" s="439"/>
      <c r="L1497" s="439"/>
      <c r="M1497" s="439"/>
      <c r="N1497" s="439"/>
      <c r="O1497" s="439"/>
      <c r="P1497" s="439"/>
      <c r="AM1497" s="438"/>
      <c r="AN1497" s="438"/>
      <c r="AO1497" s="438"/>
      <c r="AP1497" s="438"/>
    </row>
    <row r="1498" spans="1:42" x14ac:dyDescent="0.15">
      <c r="A1498" s="439"/>
      <c r="B1498" s="440"/>
      <c r="C1498" s="441"/>
      <c r="D1498" s="439"/>
      <c r="E1498" s="439"/>
      <c r="F1498" s="439"/>
      <c r="G1498" s="442"/>
      <c r="H1498" s="439"/>
      <c r="I1498" s="439"/>
      <c r="J1498" s="439"/>
      <c r="K1498" s="439"/>
      <c r="L1498" s="439"/>
      <c r="M1498" s="439"/>
      <c r="N1498" s="439"/>
      <c r="O1498" s="439"/>
      <c r="P1498" s="439"/>
      <c r="AM1498" s="438"/>
      <c r="AN1498" s="438"/>
      <c r="AO1498" s="438"/>
      <c r="AP1498" s="438"/>
    </row>
    <row r="1499" spans="1:42" x14ac:dyDescent="0.15">
      <c r="A1499" s="439"/>
      <c r="B1499" s="440"/>
      <c r="C1499" s="441"/>
      <c r="D1499" s="439"/>
      <c r="E1499" s="439"/>
      <c r="F1499" s="439"/>
      <c r="G1499" s="442"/>
      <c r="H1499" s="439"/>
      <c r="I1499" s="439"/>
      <c r="J1499" s="439"/>
      <c r="K1499" s="439"/>
      <c r="L1499" s="439"/>
      <c r="M1499" s="439"/>
      <c r="N1499" s="439"/>
      <c r="O1499" s="439"/>
      <c r="P1499" s="439"/>
      <c r="AM1499" s="438"/>
      <c r="AN1499" s="438"/>
      <c r="AO1499" s="438"/>
      <c r="AP1499" s="438"/>
    </row>
    <row r="1500" spans="1:42" x14ac:dyDescent="0.15">
      <c r="A1500" s="439"/>
      <c r="B1500" s="440"/>
      <c r="C1500" s="441"/>
      <c r="D1500" s="439"/>
      <c r="E1500" s="439"/>
      <c r="F1500" s="439"/>
      <c r="G1500" s="442"/>
      <c r="H1500" s="439"/>
      <c r="I1500" s="439"/>
      <c r="J1500" s="439"/>
      <c r="K1500" s="439"/>
      <c r="L1500" s="439"/>
      <c r="M1500" s="439"/>
      <c r="N1500" s="439"/>
      <c r="O1500" s="439"/>
      <c r="P1500" s="439"/>
      <c r="AM1500" s="438"/>
      <c r="AN1500" s="438"/>
      <c r="AO1500" s="438"/>
      <c r="AP1500" s="438"/>
    </row>
    <row r="1501" spans="1:42" x14ac:dyDescent="0.15">
      <c r="A1501" s="439"/>
      <c r="B1501" s="440"/>
      <c r="C1501" s="441"/>
      <c r="D1501" s="439"/>
      <c r="E1501" s="439"/>
      <c r="F1501" s="439"/>
      <c r="G1501" s="442"/>
      <c r="H1501" s="439"/>
      <c r="I1501" s="439"/>
      <c r="J1501" s="439"/>
      <c r="K1501" s="439"/>
      <c r="L1501" s="439"/>
      <c r="M1501" s="439"/>
      <c r="N1501" s="439"/>
      <c r="O1501" s="439"/>
      <c r="P1501" s="439"/>
      <c r="AM1501" s="438"/>
      <c r="AN1501" s="438"/>
      <c r="AO1501" s="438"/>
      <c r="AP1501" s="438"/>
    </row>
    <row r="1502" spans="1:42" x14ac:dyDescent="0.15">
      <c r="A1502" s="439"/>
      <c r="B1502" s="440"/>
      <c r="C1502" s="441"/>
      <c r="D1502" s="439"/>
      <c r="E1502" s="439"/>
      <c r="F1502" s="439"/>
      <c r="G1502" s="442"/>
      <c r="H1502" s="439"/>
      <c r="I1502" s="439"/>
      <c r="J1502" s="439"/>
      <c r="K1502" s="439"/>
      <c r="L1502" s="439"/>
      <c r="M1502" s="439"/>
      <c r="N1502" s="439"/>
      <c r="O1502" s="439"/>
      <c r="P1502" s="439"/>
      <c r="AM1502" s="438"/>
      <c r="AN1502" s="438"/>
      <c r="AO1502" s="438"/>
      <c r="AP1502" s="438"/>
    </row>
    <row r="1503" spans="1:42" x14ac:dyDescent="0.15">
      <c r="A1503" s="439"/>
      <c r="B1503" s="440"/>
      <c r="C1503" s="441"/>
      <c r="D1503" s="439"/>
      <c r="E1503" s="439"/>
      <c r="F1503" s="439"/>
      <c r="G1503" s="442"/>
      <c r="H1503" s="439"/>
      <c r="I1503" s="439"/>
      <c r="J1503" s="439"/>
      <c r="K1503" s="439"/>
      <c r="L1503" s="439"/>
      <c r="M1503" s="439"/>
      <c r="N1503" s="439"/>
      <c r="O1503" s="439"/>
      <c r="P1503" s="439"/>
      <c r="AM1503" s="438"/>
      <c r="AN1503" s="438"/>
      <c r="AO1503" s="438"/>
      <c r="AP1503" s="438"/>
    </row>
    <row r="1504" spans="1:42" x14ac:dyDescent="0.15">
      <c r="A1504" s="439"/>
      <c r="B1504" s="440"/>
      <c r="C1504" s="441"/>
      <c r="D1504" s="439"/>
      <c r="E1504" s="439"/>
      <c r="F1504" s="439"/>
      <c r="G1504" s="442"/>
      <c r="H1504" s="439"/>
      <c r="I1504" s="439"/>
      <c r="J1504" s="439"/>
      <c r="K1504" s="439"/>
      <c r="L1504" s="439"/>
      <c r="M1504" s="439"/>
      <c r="N1504" s="439"/>
      <c r="O1504" s="439"/>
      <c r="P1504" s="439"/>
      <c r="AM1504" s="438"/>
      <c r="AN1504" s="438"/>
      <c r="AO1504" s="438"/>
      <c r="AP1504" s="438"/>
    </row>
    <row r="1505" spans="1:42" x14ac:dyDescent="0.15">
      <c r="A1505" s="439"/>
      <c r="B1505" s="440"/>
      <c r="C1505" s="441"/>
      <c r="D1505" s="439"/>
      <c r="E1505" s="439"/>
      <c r="F1505" s="439"/>
      <c r="G1505" s="442"/>
      <c r="H1505" s="439"/>
      <c r="I1505" s="439"/>
      <c r="J1505" s="439"/>
      <c r="K1505" s="439"/>
      <c r="L1505" s="439"/>
      <c r="M1505" s="439"/>
      <c r="N1505" s="439"/>
      <c r="O1505" s="439"/>
      <c r="P1505" s="439"/>
      <c r="AM1505" s="438"/>
      <c r="AN1505" s="438"/>
      <c r="AO1505" s="438"/>
      <c r="AP1505" s="438"/>
    </row>
    <row r="1506" spans="1:42" x14ac:dyDescent="0.15">
      <c r="A1506" s="439"/>
      <c r="B1506" s="440"/>
      <c r="C1506" s="441"/>
      <c r="D1506" s="439"/>
      <c r="E1506" s="439"/>
      <c r="F1506" s="439"/>
      <c r="G1506" s="442"/>
      <c r="H1506" s="439"/>
      <c r="I1506" s="439"/>
      <c r="J1506" s="439"/>
      <c r="K1506" s="439"/>
      <c r="L1506" s="439"/>
      <c r="M1506" s="439"/>
      <c r="N1506" s="439"/>
      <c r="O1506" s="439"/>
      <c r="P1506" s="439"/>
      <c r="AM1506" s="438"/>
      <c r="AN1506" s="438"/>
      <c r="AO1506" s="438"/>
      <c r="AP1506" s="438"/>
    </row>
    <row r="1507" spans="1:42" x14ac:dyDescent="0.15">
      <c r="A1507" s="439"/>
      <c r="B1507" s="440"/>
      <c r="C1507" s="441"/>
      <c r="D1507" s="439"/>
      <c r="E1507" s="439"/>
      <c r="F1507" s="439"/>
      <c r="G1507" s="442"/>
      <c r="H1507" s="439"/>
      <c r="I1507" s="439"/>
      <c r="J1507" s="439"/>
      <c r="K1507" s="439"/>
      <c r="L1507" s="439"/>
      <c r="M1507" s="439"/>
      <c r="N1507" s="439"/>
      <c r="O1507" s="439"/>
      <c r="P1507" s="439"/>
      <c r="AM1507" s="438"/>
      <c r="AN1507" s="438"/>
      <c r="AO1507" s="438"/>
      <c r="AP1507" s="438"/>
    </row>
    <row r="1508" spans="1:42" x14ac:dyDescent="0.15">
      <c r="A1508" s="439"/>
      <c r="B1508" s="440"/>
      <c r="C1508" s="441"/>
      <c r="D1508" s="439"/>
      <c r="E1508" s="439"/>
      <c r="F1508" s="439"/>
      <c r="G1508" s="442"/>
      <c r="H1508" s="439"/>
      <c r="I1508" s="439"/>
      <c r="J1508" s="439"/>
      <c r="K1508" s="439"/>
      <c r="L1508" s="439"/>
      <c r="M1508" s="439"/>
      <c r="N1508" s="439"/>
      <c r="O1508" s="439"/>
      <c r="P1508" s="439"/>
      <c r="AM1508" s="438"/>
      <c r="AN1508" s="438"/>
      <c r="AO1508" s="438"/>
      <c r="AP1508" s="438"/>
    </row>
    <row r="1509" spans="1:42" x14ac:dyDescent="0.15">
      <c r="A1509" s="439"/>
      <c r="B1509" s="440"/>
      <c r="C1509" s="441"/>
      <c r="D1509" s="439"/>
      <c r="E1509" s="439"/>
      <c r="F1509" s="439"/>
      <c r="G1509" s="442"/>
      <c r="H1509" s="439"/>
      <c r="I1509" s="439"/>
      <c r="J1509" s="439"/>
      <c r="K1509" s="439"/>
      <c r="L1509" s="439"/>
      <c r="M1509" s="439"/>
      <c r="N1509" s="439"/>
      <c r="O1509" s="439"/>
      <c r="P1509" s="439"/>
      <c r="AM1509" s="438"/>
      <c r="AN1509" s="438"/>
      <c r="AO1509" s="438"/>
      <c r="AP1509" s="438"/>
    </row>
    <row r="1510" spans="1:42" x14ac:dyDescent="0.15">
      <c r="A1510" s="439"/>
      <c r="B1510" s="440"/>
      <c r="C1510" s="441"/>
      <c r="D1510" s="439"/>
      <c r="E1510" s="439"/>
      <c r="F1510" s="439"/>
      <c r="G1510" s="442"/>
      <c r="H1510" s="439"/>
      <c r="I1510" s="439"/>
      <c r="J1510" s="439"/>
      <c r="K1510" s="439"/>
      <c r="L1510" s="439"/>
      <c r="M1510" s="439"/>
      <c r="N1510" s="439"/>
      <c r="O1510" s="439"/>
      <c r="P1510" s="439"/>
      <c r="AM1510" s="438"/>
      <c r="AN1510" s="438"/>
      <c r="AO1510" s="438"/>
      <c r="AP1510" s="438"/>
    </row>
    <row r="1511" spans="1:42" x14ac:dyDescent="0.15">
      <c r="A1511" s="439"/>
      <c r="B1511" s="440"/>
      <c r="C1511" s="441"/>
      <c r="D1511" s="439"/>
      <c r="E1511" s="439"/>
      <c r="F1511" s="439"/>
      <c r="G1511" s="442"/>
      <c r="H1511" s="439"/>
      <c r="I1511" s="439"/>
      <c r="J1511" s="439"/>
      <c r="K1511" s="439"/>
      <c r="L1511" s="439"/>
      <c r="M1511" s="439"/>
      <c r="N1511" s="439"/>
      <c r="O1511" s="439"/>
      <c r="P1511" s="439"/>
      <c r="AM1511" s="438"/>
      <c r="AN1511" s="438"/>
      <c r="AO1511" s="438"/>
      <c r="AP1511" s="438"/>
    </row>
    <row r="1512" spans="1:42" x14ac:dyDescent="0.15">
      <c r="A1512" s="439"/>
      <c r="B1512" s="440"/>
      <c r="C1512" s="441"/>
      <c r="D1512" s="439"/>
      <c r="E1512" s="439"/>
      <c r="F1512" s="439"/>
      <c r="G1512" s="442"/>
      <c r="H1512" s="439"/>
      <c r="I1512" s="439"/>
      <c r="J1512" s="439"/>
      <c r="K1512" s="439"/>
      <c r="L1512" s="439"/>
      <c r="M1512" s="439"/>
      <c r="N1512" s="439"/>
      <c r="O1512" s="439"/>
      <c r="P1512" s="439"/>
      <c r="AM1512" s="438"/>
      <c r="AN1512" s="438"/>
      <c r="AO1512" s="438"/>
      <c r="AP1512" s="438"/>
    </row>
    <row r="1513" spans="1:42" x14ac:dyDescent="0.15">
      <c r="A1513" s="439"/>
      <c r="B1513" s="440"/>
      <c r="C1513" s="441"/>
      <c r="D1513" s="439"/>
      <c r="E1513" s="439"/>
      <c r="F1513" s="439"/>
      <c r="G1513" s="442"/>
      <c r="H1513" s="439"/>
      <c r="I1513" s="439"/>
      <c r="J1513" s="439"/>
      <c r="K1513" s="439"/>
      <c r="L1513" s="439"/>
      <c r="M1513" s="439"/>
      <c r="N1513" s="439"/>
      <c r="O1513" s="439"/>
      <c r="P1513" s="439"/>
      <c r="AM1513" s="438"/>
      <c r="AN1513" s="438"/>
      <c r="AO1513" s="438"/>
      <c r="AP1513" s="438"/>
    </row>
    <row r="1514" spans="1:42" x14ac:dyDescent="0.15">
      <c r="A1514" s="439"/>
      <c r="B1514" s="440"/>
      <c r="C1514" s="441"/>
      <c r="D1514" s="439"/>
      <c r="E1514" s="439"/>
      <c r="F1514" s="439"/>
      <c r="G1514" s="442"/>
      <c r="H1514" s="439"/>
      <c r="I1514" s="439"/>
      <c r="J1514" s="439"/>
      <c r="K1514" s="439"/>
      <c r="L1514" s="439"/>
      <c r="M1514" s="439"/>
      <c r="N1514" s="439"/>
      <c r="O1514" s="439"/>
      <c r="P1514" s="439"/>
      <c r="AM1514" s="438"/>
      <c r="AN1514" s="438"/>
      <c r="AO1514" s="438"/>
      <c r="AP1514" s="438"/>
    </row>
    <row r="1515" spans="1:42" x14ac:dyDescent="0.15">
      <c r="A1515" s="439"/>
      <c r="B1515" s="440"/>
      <c r="C1515" s="441"/>
      <c r="D1515" s="439"/>
      <c r="E1515" s="439"/>
      <c r="F1515" s="439"/>
      <c r="G1515" s="442"/>
      <c r="H1515" s="439"/>
      <c r="I1515" s="439"/>
      <c r="J1515" s="439"/>
      <c r="K1515" s="439"/>
      <c r="L1515" s="439"/>
      <c r="M1515" s="439"/>
      <c r="N1515" s="439"/>
      <c r="O1515" s="439"/>
      <c r="P1515" s="439"/>
      <c r="AM1515" s="438"/>
      <c r="AN1515" s="438"/>
      <c r="AO1515" s="438"/>
      <c r="AP1515" s="438"/>
    </row>
    <row r="1516" spans="1:42" x14ac:dyDescent="0.15">
      <c r="A1516" s="439"/>
      <c r="B1516" s="440"/>
      <c r="C1516" s="441"/>
      <c r="D1516" s="439"/>
      <c r="E1516" s="439"/>
      <c r="F1516" s="439"/>
      <c r="G1516" s="442"/>
      <c r="H1516" s="439"/>
      <c r="I1516" s="439"/>
      <c r="J1516" s="439"/>
      <c r="K1516" s="439"/>
      <c r="L1516" s="439"/>
      <c r="M1516" s="439"/>
      <c r="N1516" s="439"/>
      <c r="O1516" s="439"/>
      <c r="P1516" s="439"/>
      <c r="AM1516" s="438"/>
      <c r="AN1516" s="438"/>
      <c r="AO1516" s="438"/>
      <c r="AP1516" s="438"/>
    </row>
    <row r="1517" spans="1:42" x14ac:dyDescent="0.15">
      <c r="A1517" s="439"/>
      <c r="B1517" s="440"/>
      <c r="C1517" s="441"/>
      <c r="D1517" s="439"/>
      <c r="E1517" s="439"/>
      <c r="F1517" s="439"/>
      <c r="G1517" s="442"/>
      <c r="H1517" s="439"/>
      <c r="I1517" s="439"/>
      <c r="J1517" s="439"/>
      <c r="K1517" s="439"/>
      <c r="L1517" s="439"/>
      <c r="M1517" s="439"/>
      <c r="N1517" s="439"/>
      <c r="O1517" s="439"/>
      <c r="P1517" s="439"/>
      <c r="AM1517" s="438"/>
      <c r="AN1517" s="438"/>
      <c r="AO1517" s="438"/>
      <c r="AP1517" s="438"/>
    </row>
    <row r="1518" spans="1:42" x14ac:dyDescent="0.15">
      <c r="A1518" s="439"/>
      <c r="B1518" s="440"/>
      <c r="C1518" s="441"/>
      <c r="D1518" s="439"/>
      <c r="E1518" s="439"/>
      <c r="F1518" s="439"/>
      <c r="G1518" s="442"/>
      <c r="H1518" s="439"/>
      <c r="I1518" s="439"/>
      <c r="J1518" s="439"/>
      <c r="K1518" s="439"/>
      <c r="L1518" s="439"/>
      <c r="M1518" s="439"/>
      <c r="N1518" s="439"/>
      <c r="O1518" s="439"/>
      <c r="P1518" s="439"/>
      <c r="AM1518" s="438"/>
      <c r="AN1518" s="438"/>
      <c r="AO1518" s="438"/>
      <c r="AP1518" s="438"/>
    </row>
    <row r="1519" spans="1:42" x14ac:dyDescent="0.15">
      <c r="A1519" s="439"/>
      <c r="B1519" s="440"/>
      <c r="C1519" s="441"/>
      <c r="D1519" s="439"/>
      <c r="E1519" s="439"/>
      <c r="F1519" s="439"/>
      <c r="G1519" s="442"/>
      <c r="H1519" s="439"/>
      <c r="I1519" s="439"/>
      <c r="J1519" s="439"/>
      <c r="K1519" s="439"/>
      <c r="L1519" s="439"/>
      <c r="M1519" s="439"/>
      <c r="N1519" s="439"/>
      <c r="O1519" s="439"/>
      <c r="P1519" s="439"/>
      <c r="AM1519" s="438"/>
      <c r="AN1519" s="438"/>
      <c r="AO1519" s="438"/>
      <c r="AP1519" s="438"/>
    </row>
    <row r="1520" spans="1:42" x14ac:dyDescent="0.15">
      <c r="A1520" s="439"/>
      <c r="B1520" s="440"/>
      <c r="C1520" s="441"/>
      <c r="D1520" s="439"/>
      <c r="E1520" s="439"/>
      <c r="F1520" s="439"/>
      <c r="G1520" s="442"/>
      <c r="H1520" s="439"/>
      <c r="I1520" s="439"/>
      <c r="J1520" s="439"/>
      <c r="K1520" s="439"/>
      <c r="L1520" s="439"/>
      <c r="M1520" s="439"/>
      <c r="N1520" s="439"/>
      <c r="O1520" s="439"/>
      <c r="P1520" s="439"/>
      <c r="AM1520" s="438"/>
      <c r="AN1520" s="438"/>
      <c r="AO1520" s="438"/>
      <c r="AP1520" s="438"/>
    </row>
    <row r="1521" spans="1:42" x14ac:dyDescent="0.15">
      <c r="A1521" s="439"/>
      <c r="B1521" s="440"/>
      <c r="C1521" s="441"/>
      <c r="D1521" s="439"/>
      <c r="E1521" s="439"/>
      <c r="F1521" s="439"/>
      <c r="G1521" s="442"/>
      <c r="H1521" s="439"/>
      <c r="I1521" s="439"/>
      <c r="J1521" s="439"/>
      <c r="K1521" s="439"/>
      <c r="L1521" s="439"/>
      <c r="M1521" s="439"/>
      <c r="N1521" s="439"/>
      <c r="O1521" s="439"/>
      <c r="P1521" s="439"/>
      <c r="AM1521" s="438"/>
      <c r="AN1521" s="438"/>
      <c r="AO1521" s="438"/>
      <c r="AP1521" s="438"/>
    </row>
    <row r="1522" spans="1:42" x14ac:dyDescent="0.15">
      <c r="A1522" s="439"/>
      <c r="B1522" s="440"/>
      <c r="C1522" s="441"/>
      <c r="D1522" s="439"/>
      <c r="E1522" s="439"/>
      <c r="F1522" s="439"/>
      <c r="G1522" s="442"/>
      <c r="H1522" s="439"/>
      <c r="I1522" s="439"/>
      <c r="J1522" s="439"/>
      <c r="K1522" s="439"/>
      <c r="L1522" s="439"/>
      <c r="M1522" s="439"/>
      <c r="N1522" s="439"/>
      <c r="O1522" s="439"/>
      <c r="P1522" s="439"/>
      <c r="AM1522" s="438"/>
      <c r="AN1522" s="438"/>
      <c r="AO1522" s="438"/>
      <c r="AP1522" s="438"/>
    </row>
    <row r="1523" spans="1:42" x14ac:dyDescent="0.15">
      <c r="A1523" s="439"/>
      <c r="B1523" s="440"/>
      <c r="C1523" s="441"/>
      <c r="D1523" s="439"/>
      <c r="E1523" s="439"/>
      <c r="F1523" s="439"/>
      <c r="G1523" s="442"/>
      <c r="H1523" s="439"/>
      <c r="I1523" s="439"/>
      <c r="J1523" s="439"/>
      <c r="K1523" s="439"/>
      <c r="L1523" s="439"/>
      <c r="M1523" s="439"/>
      <c r="N1523" s="439"/>
      <c r="O1523" s="439"/>
      <c r="P1523" s="439"/>
      <c r="AM1523" s="438"/>
      <c r="AN1523" s="438"/>
      <c r="AO1523" s="438"/>
      <c r="AP1523" s="438"/>
    </row>
    <row r="1524" spans="1:42" x14ac:dyDescent="0.15">
      <c r="A1524" s="439"/>
      <c r="B1524" s="440"/>
      <c r="C1524" s="441"/>
      <c r="D1524" s="439"/>
      <c r="E1524" s="439"/>
      <c r="F1524" s="439"/>
      <c r="G1524" s="442"/>
      <c r="H1524" s="439"/>
      <c r="I1524" s="439"/>
      <c r="J1524" s="439"/>
      <c r="K1524" s="439"/>
      <c r="L1524" s="439"/>
      <c r="M1524" s="439"/>
      <c r="N1524" s="439"/>
      <c r="O1524" s="439"/>
      <c r="P1524" s="439"/>
      <c r="AM1524" s="438"/>
      <c r="AN1524" s="438"/>
      <c r="AO1524" s="438"/>
      <c r="AP1524" s="438"/>
    </row>
    <row r="1525" spans="1:42" x14ac:dyDescent="0.15">
      <c r="A1525" s="439"/>
      <c r="B1525" s="440"/>
      <c r="C1525" s="441"/>
      <c r="D1525" s="439"/>
      <c r="E1525" s="439"/>
      <c r="F1525" s="439"/>
      <c r="G1525" s="442"/>
      <c r="H1525" s="439"/>
      <c r="I1525" s="439"/>
      <c r="J1525" s="439"/>
      <c r="K1525" s="439"/>
      <c r="L1525" s="439"/>
      <c r="M1525" s="439"/>
      <c r="N1525" s="439"/>
      <c r="O1525" s="439"/>
      <c r="P1525" s="439"/>
      <c r="AM1525" s="438"/>
      <c r="AN1525" s="438"/>
      <c r="AO1525" s="438"/>
      <c r="AP1525" s="438"/>
    </row>
    <row r="1526" spans="1:42" x14ac:dyDescent="0.15">
      <c r="A1526" s="439"/>
      <c r="B1526" s="440"/>
      <c r="C1526" s="441"/>
      <c r="D1526" s="439"/>
      <c r="E1526" s="439"/>
      <c r="F1526" s="439"/>
      <c r="G1526" s="442"/>
      <c r="H1526" s="439"/>
      <c r="I1526" s="439"/>
      <c r="J1526" s="439"/>
      <c r="K1526" s="439"/>
      <c r="L1526" s="439"/>
      <c r="M1526" s="439"/>
      <c r="N1526" s="439"/>
      <c r="O1526" s="439"/>
      <c r="P1526" s="439"/>
      <c r="AM1526" s="438"/>
      <c r="AN1526" s="438"/>
      <c r="AO1526" s="438"/>
      <c r="AP1526" s="438"/>
    </row>
    <row r="1527" spans="1:42" x14ac:dyDescent="0.15">
      <c r="A1527" s="439"/>
      <c r="B1527" s="440"/>
      <c r="C1527" s="441"/>
      <c r="D1527" s="439"/>
      <c r="E1527" s="439"/>
      <c r="F1527" s="439"/>
      <c r="G1527" s="442"/>
      <c r="H1527" s="439"/>
      <c r="I1527" s="439"/>
      <c r="J1527" s="439"/>
      <c r="K1527" s="439"/>
      <c r="L1527" s="439"/>
      <c r="M1527" s="439"/>
      <c r="N1527" s="439"/>
      <c r="O1527" s="439"/>
      <c r="P1527" s="439"/>
      <c r="AM1527" s="438"/>
      <c r="AN1527" s="438"/>
      <c r="AO1527" s="438"/>
      <c r="AP1527" s="438"/>
    </row>
    <row r="1528" spans="1:42" x14ac:dyDescent="0.15">
      <c r="A1528" s="439"/>
      <c r="B1528" s="440"/>
      <c r="C1528" s="441"/>
      <c r="D1528" s="439"/>
      <c r="E1528" s="439"/>
      <c r="F1528" s="439"/>
      <c r="G1528" s="442"/>
      <c r="H1528" s="439"/>
      <c r="I1528" s="439"/>
      <c r="J1528" s="439"/>
      <c r="K1528" s="439"/>
      <c r="L1528" s="439"/>
      <c r="M1528" s="439"/>
      <c r="N1528" s="439"/>
      <c r="O1528" s="439"/>
      <c r="P1528" s="439"/>
      <c r="AM1528" s="438"/>
      <c r="AN1528" s="438"/>
      <c r="AO1528" s="438"/>
      <c r="AP1528" s="438"/>
    </row>
    <row r="1529" spans="1:42" x14ac:dyDescent="0.15">
      <c r="A1529" s="439"/>
      <c r="B1529" s="440"/>
      <c r="C1529" s="441"/>
      <c r="D1529" s="439"/>
      <c r="E1529" s="439"/>
      <c r="F1529" s="439"/>
      <c r="G1529" s="442"/>
      <c r="H1529" s="439"/>
      <c r="I1529" s="439"/>
      <c r="J1529" s="439"/>
      <c r="K1529" s="439"/>
      <c r="L1529" s="439"/>
      <c r="M1529" s="439"/>
      <c r="N1529" s="439"/>
      <c r="O1529" s="439"/>
      <c r="P1529" s="439"/>
      <c r="AM1529" s="438"/>
      <c r="AN1529" s="438"/>
      <c r="AO1529" s="438"/>
      <c r="AP1529" s="438"/>
    </row>
    <row r="1530" spans="1:42" x14ac:dyDescent="0.15">
      <c r="A1530" s="439"/>
      <c r="B1530" s="440"/>
      <c r="C1530" s="441"/>
      <c r="D1530" s="439"/>
      <c r="E1530" s="439"/>
      <c r="F1530" s="439"/>
      <c r="G1530" s="442"/>
      <c r="H1530" s="439"/>
      <c r="I1530" s="439"/>
      <c r="J1530" s="439"/>
      <c r="K1530" s="439"/>
      <c r="L1530" s="439"/>
      <c r="M1530" s="439"/>
      <c r="N1530" s="439"/>
      <c r="O1530" s="439"/>
      <c r="P1530" s="439"/>
      <c r="AM1530" s="438"/>
      <c r="AN1530" s="438"/>
      <c r="AO1530" s="438"/>
      <c r="AP1530" s="438"/>
    </row>
    <row r="1531" spans="1:42" x14ac:dyDescent="0.15">
      <c r="A1531" s="439"/>
      <c r="B1531" s="440"/>
      <c r="C1531" s="441"/>
      <c r="D1531" s="439"/>
      <c r="E1531" s="439"/>
      <c r="F1531" s="439"/>
      <c r="G1531" s="442"/>
      <c r="H1531" s="439"/>
      <c r="I1531" s="439"/>
      <c r="J1531" s="439"/>
      <c r="K1531" s="439"/>
      <c r="L1531" s="439"/>
      <c r="M1531" s="439"/>
      <c r="N1531" s="439"/>
      <c r="O1531" s="439"/>
      <c r="P1531" s="439"/>
      <c r="AM1531" s="438"/>
      <c r="AN1531" s="438"/>
      <c r="AO1531" s="438"/>
      <c r="AP1531" s="438"/>
    </row>
    <row r="1532" spans="1:42" x14ac:dyDescent="0.15">
      <c r="A1532" s="439"/>
      <c r="B1532" s="440"/>
      <c r="C1532" s="441"/>
      <c r="D1532" s="439"/>
      <c r="E1532" s="439"/>
      <c r="F1532" s="439"/>
      <c r="G1532" s="442"/>
      <c r="H1532" s="439"/>
      <c r="I1532" s="439"/>
      <c r="J1532" s="439"/>
      <c r="K1532" s="439"/>
      <c r="L1532" s="439"/>
      <c r="M1532" s="439"/>
      <c r="N1532" s="439"/>
      <c r="O1532" s="439"/>
      <c r="P1532" s="439"/>
      <c r="AM1532" s="438"/>
      <c r="AN1532" s="438"/>
      <c r="AO1532" s="438"/>
      <c r="AP1532" s="438"/>
    </row>
    <row r="1533" spans="1:42" x14ac:dyDescent="0.15">
      <c r="A1533" s="439"/>
      <c r="B1533" s="440"/>
      <c r="C1533" s="441"/>
      <c r="D1533" s="439"/>
      <c r="E1533" s="439"/>
      <c r="F1533" s="439"/>
      <c r="G1533" s="442"/>
      <c r="H1533" s="439"/>
      <c r="I1533" s="439"/>
      <c r="J1533" s="439"/>
      <c r="K1533" s="439"/>
      <c r="L1533" s="439"/>
      <c r="M1533" s="439"/>
      <c r="N1533" s="439"/>
      <c r="O1533" s="439"/>
      <c r="P1533" s="439"/>
      <c r="AM1533" s="438"/>
      <c r="AN1533" s="438"/>
      <c r="AO1533" s="438"/>
      <c r="AP1533" s="438"/>
    </row>
    <row r="1534" spans="1:42" x14ac:dyDescent="0.15">
      <c r="A1534" s="439"/>
      <c r="B1534" s="440"/>
      <c r="C1534" s="441"/>
      <c r="D1534" s="439"/>
      <c r="E1534" s="439"/>
      <c r="F1534" s="439"/>
      <c r="G1534" s="442"/>
      <c r="H1534" s="439"/>
      <c r="I1534" s="439"/>
      <c r="J1534" s="439"/>
      <c r="K1534" s="439"/>
      <c r="L1534" s="439"/>
      <c r="M1534" s="439"/>
      <c r="N1534" s="439"/>
      <c r="O1534" s="439"/>
      <c r="P1534" s="439"/>
      <c r="AM1534" s="438"/>
      <c r="AN1534" s="438"/>
      <c r="AO1534" s="438"/>
      <c r="AP1534" s="438"/>
    </row>
    <row r="1535" spans="1:42" x14ac:dyDescent="0.15">
      <c r="A1535" s="439"/>
      <c r="B1535" s="440"/>
      <c r="C1535" s="441"/>
      <c r="D1535" s="439"/>
      <c r="E1535" s="439"/>
      <c r="F1535" s="439"/>
      <c r="G1535" s="442"/>
      <c r="H1535" s="439"/>
      <c r="I1535" s="439"/>
      <c r="J1535" s="439"/>
      <c r="K1535" s="439"/>
      <c r="L1535" s="439"/>
      <c r="M1535" s="439"/>
      <c r="N1535" s="439"/>
      <c r="O1535" s="439"/>
      <c r="P1535" s="439"/>
      <c r="AM1535" s="438"/>
      <c r="AN1535" s="438"/>
      <c r="AO1535" s="438"/>
      <c r="AP1535" s="438"/>
    </row>
    <row r="1536" spans="1:42" x14ac:dyDescent="0.15">
      <c r="A1536" s="439"/>
      <c r="B1536" s="440"/>
      <c r="C1536" s="441"/>
      <c r="D1536" s="439"/>
      <c r="E1536" s="439"/>
      <c r="F1536" s="439"/>
      <c r="G1536" s="442"/>
      <c r="H1536" s="439"/>
      <c r="I1536" s="439"/>
      <c r="J1536" s="439"/>
      <c r="K1536" s="439"/>
      <c r="L1536" s="439"/>
      <c r="M1536" s="439"/>
      <c r="N1536" s="439"/>
      <c r="O1536" s="439"/>
      <c r="P1536" s="439"/>
      <c r="AM1536" s="438"/>
      <c r="AN1536" s="438"/>
      <c r="AO1536" s="438"/>
      <c r="AP1536" s="438"/>
    </row>
    <row r="1537" spans="1:42" x14ac:dyDescent="0.15">
      <c r="A1537" s="439"/>
      <c r="B1537" s="440"/>
      <c r="C1537" s="441"/>
      <c r="D1537" s="439"/>
      <c r="E1537" s="439"/>
      <c r="F1537" s="439"/>
      <c r="G1537" s="442"/>
      <c r="H1537" s="439"/>
      <c r="I1537" s="439"/>
      <c r="J1537" s="439"/>
      <c r="K1537" s="439"/>
      <c r="L1537" s="439"/>
      <c r="M1537" s="439"/>
      <c r="N1537" s="439"/>
      <c r="O1537" s="439"/>
      <c r="P1537" s="439"/>
      <c r="AM1537" s="438"/>
      <c r="AN1537" s="438"/>
      <c r="AO1537" s="438"/>
      <c r="AP1537" s="438"/>
    </row>
    <row r="1538" spans="1:42" x14ac:dyDescent="0.15">
      <c r="A1538" s="439"/>
      <c r="B1538" s="440"/>
      <c r="C1538" s="441"/>
      <c r="D1538" s="439"/>
      <c r="E1538" s="439"/>
      <c r="F1538" s="439"/>
      <c r="G1538" s="442"/>
      <c r="H1538" s="439"/>
      <c r="I1538" s="439"/>
      <c r="J1538" s="439"/>
      <c r="K1538" s="439"/>
      <c r="L1538" s="439"/>
      <c r="M1538" s="439"/>
      <c r="N1538" s="439"/>
      <c r="O1538" s="439"/>
      <c r="P1538" s="439"/>
      <c r="AM1538" s="438"/>
      <c r="AN1538" s="438"/>
      <c r="AO1538" s="438"/>
      <c r="AP1538" s="438"/>
    </row>
    <row r="1539" spans="1:42" x14ac:dyDescent="0.15">
      <c r="A1539" s="439"/>
      <c r="B1539" s="440"/>
      <c r="C1539" s="441"/>
      <c r="D1539" s="439"/>
      <c r="E1539" s="439"/>
      <c r="F1539" s="439"/>
      <c r="G1539" s="442"/>
      <c r="H1539" s="439"/>
      <c r="I1539" s="439"/>
      <c r="J1539" s="439"/>
      <c r="K1539" s="439"/>
      <c r="L1539" s="439"/>
      <c r="M1539" s="439"/>
      <c r="N1539" s="439"/>
      <c r="O1539" s="439"/>
      <c r="P1539" s="439"/>
      <c r="AM1539" s="438"/>
      <c r="AN1539" s="438"/>
      <c r="AO1539" s="438"/>
      <c r="AP1539" s="438"/>
    </row>
    <row r="1540" spans="1:42" x14ac:dyDescent="0.15">
      <c r="A1540" s="439"/>
      <c r="B1540" s="440"/>
      <c r="C1540" s="441"/>
      <c r="D1540" s="439"/>
      <c r="E1540" s="439"/>
      <c r="F1540" s="439"/>
      <c r="G1540" s="442"/>
      <c r="H1540" s="439"/>
      <c r="I1540" s="439"/>
      <c r="J1540" s="439"/>
      <c r="K1540" s="439"/>
      <c r="L1540" s="439"/>
      <c r="M1540" s="439"/>
      <c r="N1540" s="439"/>
      <c r="O1540" s="439"/>
      <c r="P1540" s="439"/>
      <c r="AM1540" s="438"/>
      <c r="AN1540" s="438"/>
      <c r="AO1540" s="438"/>
      <c r="AP1540" s="438"/>
    </row>
    <row r="1541" spans="1:42" x14ac:dyDescent="0.15">
      <c r="A1541" s="439"/>
      <c r="B1541" s="440"/>
      <c r="C1541" s="441"/>
      <c r="D1541" s="439"/>
      <c r="E1541" s="439"/>
      <c r="F1541" s="439"/>
      <c r="G1541" s="442"/>
      <c r="H1541" s="439"/>
      <c r="I1541" s="439"/>
      <c r="J1541" s="439"/>
      <c r="K1541" s="439"/>
      <c r="L1541" s="439"/>
      <c r="M1541" s="439"/>
      <c r="N1541" s="439"/>
      <c r="O1541" s="439"/>
      <c r="P1541" s="439"/>
      <c r="AM1541" s="438"/>
      <c r="AN1541" s="438"/>
      <c r="AO1541" s="438"/>
      <c r="AP1541" s="438"/>
    </row>
    <row r="1542" spans="1:42" x14ac:dyDescent="0.15">
      <c r="A1542" s="439"/>
      <c r="B1542" s="440"/>
      <c r="C1542" s="441"/>
      <c r="D1542" s="439"/>
      <c r="E1542" s="439"/>
      <c r="F1542" s="439"/>
      <c r="G1542" s="442"/>
      <c r="H1542" s="439"/>
      <c r="I1542" s="439"/>
      <c r="J1542" s="439"/>
      <c r="K1542" s="439"/>
      <c r="L1542" s="439"/>
      <c r="M1542" s="439"/>
      <c r="N1542" s="439"/>
      <c r="O1542" s="439"/>
      <c r="P1542" s="439"/>
      <c r="AM1542" s="438"/>
      <c r="AN1542" s="438"/>
      <c r="AO1542" s="438"/>
      <c r="AP1542" s="438"/>
    </row>
    <row r="1543" spans="1:42" x14ac:dyDescent="0.15">
      <c r="A1543" s="439"/>
      <c r="B1543" s="440"/>
      <c r="C1543" s="441"/>
      <c r="D1543" s="439"/>
      <c r="E1543" s="439"/>
      <c r="F1543" s="439"/>
      <c r="G1543" s="442"/>
      <c r="H1543" s="439"/>
      <c r="I1543" s="439"/>
      <c r="J1543" s="439"/>
      <c r="K1543" s="439"/>
      <c r="L1543" s="439"/>
      <c r="M1543" s="439"/>
      <c r="N1543" s="439"/>
      <c r="O1543" s="439"/>
      <c r="P1543" s="439"/>
      <c r="AM1543" s="438"/>
      <c r="AN1543" s="438"/>
      <c r="AO1543" s="438"/>
      <c r="AP1543" s="438"/>
    </row>
    <row r="1544" spans="1:42" x14ac:dyDescent="0.15">
      <c r="A1544" s="439"/>
      <c r="B1544" s="440"/>
      <c r="C1544" s="441"/>
      <c r="D1544" s="439"/>
      <c r="E1544" s="439"/>
      <c r="F1544" s="439"/>
      <c r="G1544" s="442"/>
      <c r="H1544" s="439"/>
      <c r="I1544" s="439"/>
      <c r="J1544" s="439"/>
      <c r="K1544" s="439"/>
      <c r="L1544" s="439"/>
      <c r="M1544" s="439"/>
      <c r="N1544" s="439"/>
      <c r="O1544" s="439"/>
      <c r="P1544" s="439"/>
      <c r="AM1544" s="438"/>
      <c r="AN1544" s="438"/>
      <c r="AO1544" s="438"/>
      <c r="AP1544" s="438"/>
    </row>
    <row r="1545" spans="1:42" x14ac:dyDescent="0.15">
      <c r="A1545" s="439"/>
      <c r="B1545" s="440"/>
      <c r="C1545" s="441"/>
      <c r="D1545" s="439"/>
      <c r="E1545" s="439"/>
      <c r="F1545" s="439"/>
      <c r="G1545" s="442"/>
      <c r="H1545" s="439"/>
      <c r="I1545" s="439"/>
      <c r="J1545" s="439"/>
      <c r="K1545" s="439"/>
      <c r="L1545" s="439"/>
      <c r="M1545" s="439"/>
      <c r="N1545" s="439"/>
      <c r="O1545" s="439"/>
      <c r="P1545" s="439"/>
      <c r="AM1545" s="438"/>
      <c r="AN1545" s="438"/>
      <c r="AO1545" s="438"/>
      <c r="AP1545" s="438"/>
    </row>
    <row r="1546" spans="1:42" x14ac:dyDescent="0.15">
      <c r="A1546" s="439"/>
      <c r="B1546" s="440"/>
      <c r="C1546" s="441"/>
      <c r="D1546" s="439"/>
      <c r="E1546" s="439"/>
      <c r="F1546" s="439"/>
      <c r="G1546" s="442"/>
      <c r="H1546" s="439"/>
      <c r="I1546" s="439"/>
      <c r="J1546" s="439"/>
      <c r="K1546" s="439"/>
      <c r="L1546" s="439"/>
      <c r="M1546" s="439"/>
      <c r="N1546" s="439"/>
      <c r="O1546" s="439"/>
      <c r="P1546" s="439"/>
      <c r="AM1546" s="438"/>
      <c r="AN1546" s="438"/>
      <c r="AO1546" s="438"/>
      <c r="AP1546" s="438"/>
    </row>
    <row r="1547" spans="1:42" x14ac:dyDescent="0.15">
      <c r="A1547" s="439"/>
      <c r="B1547" s="440"/>
      <c r="C1547" s="441"/>
      <c r="D1547" s="439"/>
      <c r="E1547" s="439"/>
      <c r="F1547" s="439"/>
      <c r="G1547" s="442"/>
      <c r="H1547" s="439"/>
      <c r="I1547" s="439"/>
      <c r="J1547" s="439"/>
      <c r="K1547" s="439"/>
      <c r="L1547" s="439"/>
      <c r="M1547" s="439"/>
      <c r="N1547" s="439"/>
      <c r="O1547" s="439"/>
      <c r="P1547" s="439"/>
      <c r="AM1547" s="438"/>
      <c r="AN1547" s="438"/>
      <c r="AO1547" s="438"/>
      <c r="AP1547" s="438"/>
    </row>
    <row r="1548" spans="1:42" x14ac:dyDescent="0.15">
      <c r="A1548" s="439"/>
      <c r="B1548" s="440"/>
      <c r="C1548" s="441"/>
      <c r="D1548" s="439"/>
      <c r="E1548" s="439"/>
      <c r="F1548" s="439"/>
      <c r="G1548" s="442"/>
      <c r="H1548" s="439"/>
      <c r="I1548" s="439"/>
      <c r="J1548" s="439"/>
      <c r="K1548" s="439"/>
      <c r="L1548" s="439"/>
      <c r="M1548" s="439"/>
      <c r="N1548" s="439"/>
      <c r="O1548" s="439"/>
      <c r="P1548" s="439"/>
      <c r="AM1548" s="438"/>
      <c r="AN1548" s="438"/>
      <c r="AO1548" s="438"/>
      <c r="AP1548" s="438"/>
    </row>
    <row r="1549" spans="1:42" x14ac:dyDescent="0.15">
      <c r="A1549" s="439"/>
      <c r="B1549" s="440"/>
      <c r="C1549" s="441"/>
      <c r="D1549" s="439"/>
      <c r="E1549" s="439"/>
      <c r="F1549" s="439"/>
      <c r="G1549" s="442"/>
      <c r="H1549" s="439"/>
      <c r="I1549" s="439"/>
      <c r="J1549" s="439"/>
      <c r="K1549" s="439"/>
      <c r="L1549" s="439"/>
      <c r="M1549" s="439"/>
      <c r="N1549" s="439"/>
      <c r="O1549" s="439"/>
      <c r="P1549" s="439"/>
      <c r="AM1549" s="438"/>
      <c r="AN1549" s="438"/>
      <c r="AO1549" s="438"/>
      <c r="AP1549" s="438"/>
    </row>
    <row r="1550" spans="1:42" x14ac:dyDescent="0.15">
      <c r="A1550" s="439"/>
      <c r="B1550" s="440"/>
      <c r="C1550" s="441"/>
      <c r="D1550" s="439"/>
      <c r="E1550" s="439"/>
      <c r="F1550" s="439"/>
      <c r="G1550" s="442"/>
      <c r="H1550" s="439"/>
      <c r="I1550" s="439"/>
      <c r="J1550" s="439"/>
      <c r="K1550" s="439"/>
      <c r="L1550" s="439"/>
      <c r="M1550" s="439"/>
      <c r="N1550" s="439"/>
      <c r="O1550" s="439"/>
      <c r="P1550" s="439"/>
      <c r="AM1550" s="438"/>
      <c r="AN1550" s="438"/>
      <c r="AO1550" s="438"/>
      <c r="AP1550" s="438"/>
    </row>
    <row r="1551" spans="1:42" x14ac:dyDescent="0.15">
      <c r="A1551" s="439"/>
      <c r="B1551" s="440"/>
      <c r="C1551" s="441"/>
      <c r="D1551" s="439"/>
      <c r="E1551" s="439"/>
      <c r="F1551" s="439"/>
      <c r="G1551" s="442"/>
      <c r="H1551" s="439"/>
      <c r="I1551" s="439"/>
      <c r="J1551" s="439"/>
      <c r="K1551" s="439"/>
      <c r="L1551" s="439"/>
      <c r="M1551" s="439"/>
      <c r="N1551" s="439"/>
      <c r="O1551" s="439"/>
      <c r="P1551" s="439"/>
      <c r="AM1551" s="438"/>
      <c r="AN1551" s="438"/>
      <c r="AO1551" s="438"/>
      <c r="AP1551" s="438"/>
    </row>
    <row r="1552" spans="1:42" x14ac:dyDescent="0.15">
      <c r="A1552" s="439"/>
      <c r="B1552" s="440"/>
      <c r="C1552" s="441"/>
      <c r="D1552" s="439"/>
      <c r="E1552" s="439"/>
      <c r="F1552" s="439"/>
      <c r="G1552" s="442"/>
      <c r="H1552" s="439"/>
      <c r="I1552" s="439"/>
      <c r="J1552" s="439"/>
      <c r="K1552" s="439"/>
      <c r="L1552" s="439"/>
      <c r="M1552" s="439"/>
      <c r="N1552" s="439"/>
      <c r="O1552" s="439"/>
      <c r="P1552" s="439"/>
      <c r="AM1552" s="438"/>
      <c r="AN1552" s="438"/>
      <c r="AO1552" s="438"/>
      <c r="AP1552" s="438"/>
    </row>
    <row r="1553" spans="1:42" x14ac:dyDescent="0.15">
      <c r="A1553" s="439"/>
      <c r="B1553" s="440"/>
      <c r="C1553" s="441"/>
      <c r="D1553" s="439"/>
      <c r="E1553" s="439"/>
      <c r="F1553" s="439"/>
      <c r="G1553" s="442"/>
      <c r="H1553" s="439"/>
      <c r="I1553" s="439"/>
      <c r="J1553" s="439"/>
      <c r="K1553" s="439"/>
      <c r="L1553" s="439"/>
      <c r="M1553" s="439"/>
      <c r="N1553" s="439"/>
      <c r="O1553" s="439"/>
      <c r="P1553" s="439"/>
      <c r="AM1553" s="438"/>
      <c r="AN1553" s="438"/>
      <c r="AO1553" s="438"/>
      <c r="AP1553" s="438"/>
    </row>
    <row r="1554" spans="1:42" x14ac:dyDescent="0.15">
      <c r="A1554" s="439"/>
      <c r="B1554" s="440"/>
      <c r="C1554" s="441"/>
      <c r="D1554" s="439"/>
      <c r="E1554" s="439"/>
      <c r="F1554" s="439"/>
      <c r="G1554" s="442"/>
      <c r="H1554" s="439"/>
      <c r="I1554" s="439"/>
      <c r="J1554" s="439"/>
      <c r="K1554" s="439"/>
      <c r="L1554" s="439"/>
      <c r="M1554" s="439"/>
      <c r="N1554" s="439"/>
      <c r="O1554" s="439"/>
      <c r="P1554" s="439"/>
      <c r="AM1554" s="438"/>
      <c r="AN1554" s="438"/>
      <c r="AO1554" s="438"/>
      <c r="AP1554" s="438"/>
    </row>
    <row r="1555" spans="1:42" x14ac:dyDescent="0.15">
      <c r="A1555" s="439"/>
      <c r="B1555" s="440"/>
      <c r="C1555" s="441"/>
      <c r="D1555" s="439"/>
      <c r="E1555" s="439"/>
      <c r="F1555" s="439"/>
      <c r="G1555" s="442"/>
      <c r="H1555" s="439"/>
      <c r="I1555" s="439"/>
      <c r="J1555" s="439"/>
      <c r="K1555" s="439"/>
      <c r="L1555" s="439"/>
      <c r="M1555" s="439"/>
      <c r="N1555" s="439"/>
      <c r="O1555" s="439"/>
      <c r="P1555" s="439"/>
      <c r="AM1555" s="438"/>
      <c r="AN1555" s="438"/>
      <c r="AO1555" s="438"/>
      <c r="AP1555" s="438"/>
    </row>
    <row r="1556" spans="1:42" x14ac:dyDescent="0.15">
      <c r="A1556" s="439"/>
      <c r="B1556" s="440"/>
      <c r="C1556" s="441"/>
      <c r="D1556" s="439"/>
      <c r="E1556" s="439"/>
      <c r="F1556" s="439"/>
      <c r="G1556" s="442"/>
      <c r="H1556" s="439"/>
      <c r="I1556" s="439"/>
      <c r="J1556" s="439"/>
      <c r="K1556" s="439"/>
      <c r="L1556" s="439"/>
      <c r="M1556" s="439"/>
      <c r="N1556" s="439"/>
      <c r="O1556" s="439"/>
      <c r="P1556" s="439"/>
      <c r="AM1556" s="438"/>
      <c r="AN1556" s="438"/>
      <c r="AO1556" s="438"/>
      <c r="AP1556" s="438"/>
    </row>
    <row r="1557" spans="1:42" x14ac:dyDescent="0.15">
      <c r="A1557" s="439"/>
      <c r="B1557" s="440"/>
      <c r="C1557" s="441"/>
      <c r="D1557" s="439"/>
      <c r="E1557" s="439"/>
      <c r="F1557" s="439"/>
      <c r="G1557" s="442"/>
      <c r="H1557" s="439"/>
      <c r="I1557" s="439"/>
      <c r="J1557" s="439"/>
      <c r="K1557" s="439"/>
      <c r="L1557" s="439"/>
      <c r="M1557" s="439"/>
      <c r="N1557" s="439"/>
      <c r="O1557" s="439"/>
      <c r="P1557" s="439"/>
      <c r="AM1557" s="438"/>
      <c r="AN1557" s="438"/>
      <c r="AO1557" s="438"/>
      <c r="AP1557" s="438"/>
    </row>
    <row r="1558" spans="1:42" x14ac:dyDescent="0.15">
      <c r="A1558" s="439"/>
      <c r="B1558" s="440"/>
      <c r="C1558" s="441"/>
      <c r="D1558" s="439"/>
      <c r="E1558" s="439"/>
      <c r="F1558" s="439"/>
      <c r="G1558" s="442"/>
      <c r="H1558" s="439"/>
      <c r="I1558" s="439"/>
      <c r="J1558" s="439"/>
      <c r="K1558" s="439"/>
      <c r="L1558" s="439"/>
      <c r="M1558" s="439"/>
      <c r="N1558" s="439"/>
      <c r="O1558" s="439"/>
      <c r="P1558" s="439"/>
      <c r="AM1558" s="438"/>
      <c r="AN1558" s="438"/>
      <c r="AO1558" s="438"/>
      <c r="AP1558" s="438"/>
    </row>
    <row r="1559" spans="1:42" x14ac:dyDescent="0.15">
      <c r="A1559" s="439"/>
      <c r="B1559" s="440"/>
      <c r="C1559" s="441"/>
      <c r="D1559" s="439"/>
      <c r="E1559" s="439"/>
      <c r="F1559" s="439"/>
      <c r="G1559" s="442"/>
      <c r="H1559" s="439"/>
      <c r="I1559" s="439"/>
      <c r="J1559" s="439"/>
      <c r="K1559" s="439"/>
      <c r="L1559" s="439"/>
      <c r="M1559" s="439"/>
      <c r="N1559" s="439"/>
      <c r="O1559" s="439"/>
      <c r="P1559" s="439"/>
      <c r="AM1559" s="438"/>
      <c r="AN1559" s="438"/>
      <c r="AO1559" s="438"/>
      <c r="AP1559" s="438"/>
    </row>
    <row r="1560" spans="1:42" x14ac:dyDescent="0.15">
      <c r="A1560" s="439"/>
      <c r="B1560" s="440"/>
      <c r="C1560" s="441"/>
      <c r="D1560" s="439"/>
      <c r="E1560" s="439"/>
      <c r="F1560" s="439"/>
      <c r="G1560" s="442"/>
      <c r="H1560" s="439"/>
      <c r="I1560" s="439"/>
      <c r="J1560" s="439"/>
      <c r="K1560" s="439"/>
      <c r="L1560" s="439"/>
      <c r="M1560" s="439"/>
      <c r="N1560" s="439"/>
      <c r="O1560" s="439"/>
      <c r="P1560" s="439"/>
      <c r="AM1560" s="438"/>
      <c r="AN1560" s="438"/>
      <c r="AO1560" s="438"/>
      <c r="AP1560" s="438"/>
    </row>
    <row r="1561" spans="1:42" x14ac:dyDescent="0.15">
      <c r="A1561" s="439"/>
      <c r="B1561" s="440"/>
      <c r="C1561" s="441"/>
      <c r="D1561" s="439"/>
      <c r="E1561" s="439"/>
      <c r="F1561" s="439"/>
      <c r="G1561" s="442"/>
      <c r="H1561" s="439"/>
      <c r="I1561" s="439"/>
      <c r="J1561" s="439"/>
      <c r="K1561" s="439"/>
      <c r="L1561" s="439"/>
      <c r="M1561" s="439"/>
      <c r="N1561" s="439"/>
      <c r="O1561" s="439"/>
      <c r="P1561" s="439"/>
      <c r="AM1561" s="438"/>
      <c r="AN1561" s="438"/>
      <c r="AO1561" s="438"/>
      <c r="AP1561" s="438"/>
    </row>
    <row r="1562" spans="1:42" x14ac:dyDescent="0.15">
      <c r="A1562" s="439"/>
      <c r="B1562" s="440"/>
      <c r="C1562" s="441"/>
      <c r="D1562" s="439"/>
      <c r="E1562" s="439"/>
      <c r="F1562" s="439"/>
      <c r="G1562" s="442"/>
      <c r="H1562" s="439"/>
      <c r="I1562" s="439"/>
      <c r="J1562" s="439"/>
      <c r="K1562" s="439"/>
      <c r="L1562" s="439"/>
      <c r="M1562" s="439"/>
      <c r="N1562" s="439"/>
      <c r="O1562" s="439"/>
      <c r="P1562" s="439"/>
      <c r="AM1562" s="438"/>
      <c r="AN1562" s="438"/>
      <c r="AO1562" s="438"/>
      <c r="AP1562" s="438"/>
    </row>
    <row r="1563" spans="1:42" x14ac:dyDescent="0.15">
      <c r="A1563" s="439"/>
      <c r="B1563" s="440"/>
      <c r="C1563" s="441"/>
      <c r="D1563" s="439"/>
      <c r="E1563" s="439"/>
      <c r="F1563" s="439"/>
      <c r="G1563" s="442"/>
      <c r="H1563" s="439"/>
      <c r="I1563" s="439"/>
      <c r="J1563" s="439"/>
      <c r="K1563" s="439"/>
      <c r="L1563" s="439"/>
      <c r="M1563" s="439"/>
      <c r="N1563" s="439"/>
      <c r="O1563" s="439"/>
      <c r="P1563" s="439"/>
      <c r="AM1563" s="438"/>
      <c r="AN1563" s="438"/>
      <c r="AO1563" s="438"/>
      <c r="AP1563" s="438"/>
    </row>
    <row r="1564" spans="1:42" x14ac:dyDescent="0.15">
      <c r="A1564" s="439"/>
      <c r="B1564" s="440"/>
      <c r="C1564" s="441"/>
      <c r="D1564" s="439"/>
      <c r="E1564" s="439"/>
      <c r="F1564" s="439"/>
      <c r="G1564" s="442"/>
      <c r="H1564" s="439"/>
      <c r="I1564" s="439"/>
      <c r="J1564" s="439"/>
      <c r="K1564" s="439"/>
      <c r="L1564" s="439"/>
      <c r="M1564" s="439"/>
      <c r="N1564" s="439"/>
      <c r="O1564" s="439"/>
      <c r="P1564" s="439"/>
      <c r="AM1564" s="438"/>
      <c r="AN1564" s="438"/>
      <c r="AO1564" s="438"/>
      <c r="AP1564" s="438"/>
    </row>
    <row r="1565" spans="1:42" x14ac:dyDescent="0.15">
      <c r="A1565" s="439"/>
      <c r="B1565" s="440"/>
      <c r="C1565" s="441"/>
      <c r="D1565" s="439"/>
      <c r="E1565" s="439"/>
      <c r="F1565" s="439"/>
      <c r="G1565" s="442"/>
      <c r="H1565" s="439"/>
      <c r="I1565" s="439"/>
      <c r="J1565" s="439"/>
      <c r="K1565" s="439"/>
      <c r="L1565" s="439"/>
      <c r="M1565" s="439"/>
      <c r="N1565" s="439"/>
      <c r="O1565" s="439"/>
      <c r="P1565" s="439"/>
      <c r="AM1565" s="438"/>
      <c r="AN1565" s="438"/>
      <c r="AO1565" s="438"/>
      <c r="AP1565" s="438"/>
    </row>
    <row r="1566" spans="1:42" x14ac:dyDescent="0.15">
      <c r="A1566" s="439"/>
      <c r="B1566" s="440"/>
      <c r="C1566" s="441"/>
      <c r="D1566" s="439"/>
      <c r="E1566" s="439"/>
      <c r="F1566" s="439"/>
      <c r="G1566" s="442"/>
      <c r="H1566" s="439"/>
      <c r="I1566" s="439"/>
      <c r="J1566" s="439"/>
      <c r="K1566" s="439"/>
      <c r="L1566" s="439"/>
      <c r="M1566" s="439"/>
      <c r="N1566" s="439"/>
      <c r="O1566" s="439"/>
      <c r="P1566" s="439"/>
      <c r="AM1566" s="438"/>
      <c r="AN1566" s="438"/>
      <c r="AO1566" s="438"/>
      <c r="AP1566" s="438"/>
    </row>
    <row r="1567" spans="1:42" x14ac:dyDescent="0.15">
      <c r="A1567" s="439"/>
      <c r="B1567" s="440"/>
      <c r="C1567" s="441"/>
      <c r="D1567" s="439"/>
      <c r="E1567" s="439"/>
      <c r="F1567" s="439"/>
      <c r="G1567" s="442"/>
      <c r="H1567" s="439"/>
      <c r="I1567" s="439"/>
      <c r="J1567" s="439"/>
      <c r="K1567" s="439"/>
      <c r="L1567" s="439"/>
      <c r="M1567" s="439"/>
      <c r="N1567" s="439"/>
      <c r="O1567" s="439"/>
      <c r="P1567" s="439"/>
      <c r="AM1567" s="438"/>
      <c r="AN1567" s="438"/>
      <c r="AO1567" s="438"/>
      <c r="AP1567" s="438"/>
    </row>
    <row r="1568" spans="1:42" x14ac:dyDescent="0.15">
      <c r="A1568" s="439"/>
      <c r="B1568" s="440"/>
      <c r="C1568" s="441"/>
      <c r="D1568" s="439"/>
      <c r="E1568" s="439"/>
      <c r="F1568" s="439"/>
      <c r="G1568" s="442"/>
      <c r="H1568" s="439"/>
      <c r="I1568" s="439"/>
      <c r="J1568" s="439"/>
      <c r="K1568" s="439"/>
      <c r="L1568" s="439"/>
      <c r="M1568" s="439"/>
      <c r="N1568" s="439"/>
      <c r="O1568" s="439"/>
      <c r="P1568" s="439"/>
      <c r="AM1568" s="438"/>
      <c r="AN1568" s="438"/>
      <c r="AO1568" s="438"/>
      <c r="AP1568" s="438"/>
    </row>
    <row r="1569" spans="1:42" x14ac:dyDescent="0.15">
      <c r="A1569" s="439"/>
      <c r="B1569" s="440"/>
      <c r="C1569" s="441"/>
      <c r="D1569" s="439"/>
      <c r="E1569" s="439"/>
      <c r="F1569" s="439"/>
      <c r="G1569" s="442"/>
      <c r="H1569" s="439"/>
      <c r="I1569" s="439"/>
      <c r="J1569" s="439"/>
      <c r="K1569" s="439"/>
      <c r="L1569" s="439"/>
      <c r="M1569" s="439"/>
      <c r="N1569" s="439"/>
      <c r="O1569" s="439"/>
      <c r="P1569" s="439"/>
      <c r="AM1569" s="438"/>
      <c r="AN1569" s="438"/>
      <c r="AO1569" s="438"/>
      <c r="AP1569" s="438"/>
    </row>
    <row r="1570" spans="1:42" x14ac:dyDescent="0.15">
      <c r="A1570" s="439"/>
      <c r="B1570" s="440"/>
      <c r="C1570" s="441"/>
      <c r="D1570" s="439"/>
      <c r="E1570" s="439"/>
      <c r="F1570" s="439"/>
      <c r="G1570" s="442"/>
      <c r="H1570" s="439"/>
      <c r="I1570" s="439"/>
      <c r="J1570" s="439"/>
      <c r="K1570" s="439"/>
      <c r="L1570" s="439"/>
      <c r="M1570" s="439"/>
      <c r="N1570" s="439"/>
      <c r="O1570" s="439"/>
      <c r="P1570" s="439"/>
      <c r="AM1570" s="438"/>
      <c r="AN1570" s="438"/>
      <c r="AO1570" s="438"/>
      <c r="AP1570" s="438"/>
    </row>
    <row r="1571" spans="1:42" x14ac:dyDescent="0.15">
      <c r="A1571" s="439"/>
      <c r="B1571" s="440"/>
      <c r="C1571" s="441"/>
      <c r="D1571" s="439"/>
      <c r="E1571" s="439"/>
      <c r="F1571" s="439"/>
      <c r="G1571" s="442"/>
      <c r="H1571" s="439"/>
      <c r="I1571" s="439"/>
      <c r="J1571" s="439"/>
      <c r="K1571" s="439"/>
      <c r="L1571" s="439"/>
      <c r="M1571" s="439"/>
      <c r="N1571" s="439"/>
      <c r="O1571" s="439"/>
      <c r="P1571" s="439"/>
      <c r="AM1571" s="438"/>
      <c r="AN1571" s="438"/>
      <c r="AO1571" s="438"/>
      <c r="AP1571" s="438"/>
    </row>
    <row r="1572" spans="1:42" x14ac:dyDescent="0.15">
      <c r="A1572" s="439"/>
      <c r="B1572" s="440"/>
      <c r="C1572" s="441"/>
      <c r="D1572" s="439"/>
      <c r="E1572" s="439"/>
      <c r="F1572" s="439"/>
      <c r="G1572" s="442"/>
      <c r="H1572" s="439"/>
      <c r="I1572" s="439"/>
      <c r="J1572" s="439"/>
      <c r="K1572" s="439"/>
      <c r="L1572" s="439"/>
      <c r="M1572" s="439"/>
      <c r="N1572" s="439"/>
      <c r="O1572" s="439"/>
      <c r="P1572" s="439"/>
      <c r="AM1572" s="438"/>
      <c r="AN1572" s="438"/>
      <c r="AO1572" s="438"/>
      <c r="AP1572" s="438"/>
    </row>
    <row r="1573" spans="1:42" x14ac:dyDescent="0.15">
      <c r="A1573" s="439"/>
      <c r="B1573" s="440"/>
      <c r="C1573" s="441"/>
      <c r="D1573" s="439"/>
      <c r="E1573" s="439"/>
      <c r="F1573" s="439"/>
      <c r="G1573" s="442"/>
      <c r="H1573" s="439"/>
      <c r="I1573" s="439"/>
      <c r="J1573" s="439"/>
      <c r="K1573" s="439"/>
      <c r="L1573" s="439"/>
      <c r="M1573" s="439"/>
      <c r="N1573" s="439"/>
      <c r="O1573" s="439"/>
      <c r="P1573" s="439"/>
      <c r="AM1573" s="438"/>
      <c r="AN1573" s="438"/>
      <c r="AO1573" s="438"/>
      <c r="AP1573" s="438"/>
    </row>
    <row r="1574" spans="1:42" x14ac:dyDescent="0.15">
      <c r="A1574" s="439"/>
      <c r="B1574" s="440"/>
      <c r="C1574" s="441"/>
      <c r="D1574" s="439"/>
      <c r="E1574" s="439"/>
      <c r="F1574" s="439"/>
      <c r="G1574" s="442"/>
      <c r="H1574" s="439"/>
      <c r="I1574" s="439"/>
      <c r="J1574" s="439"/>
      <c r="K1574" s="439"/>
      <c r="L1574" s="439"/>
      <c r="M1574" s="439"/>
      <c r="N1574" s="439"/>
      <c r="O1574" s="439"/>
      <c r="P1574" s="439"/>
      <c r="AM1574" s="438"/>
      <c r="AN1574" s="438"/>
      <c r="AO1574" s="438"/>
      <c r="AP1574" s="438"/>
    </row>
    <row r="1575" spans="1:42" x14ac:dyDescent="0.15">
      <c r="A1575" s="439"/>
      <c r="B1575" s="440"/>
      <c r="C1575" s="441"/>
      <c r="D1575" s="439"/>
      <c r="E1575" s="439"/>
      <c r="F1575" s="439"/>
      <c r="G1575" s="442"/>
      <c r="H1575" s="439"/>
      <c r="I1575" s="439"/>
      <c r="J1575" s="439"/>
      <c r="K1575" s="439"/>
      <c r="L1575" s="439"/>
      <c r="M1575" s="439"/>
      <c r="N1575" s="439"/>
      <c r="O1575" s="439"/>
      <c r="P1575" s="439"/>
      <c r="AM1575" s="438"/>
      <c r="AN1575" s="438"/>
      <c r="AO1575" s="438"/>
      <c r="AP1575" s="438"/>
    </row>
    <row r="1576" spans="1:42" x14ac:dyDescent="0.15">
      <c r="A1576" s="439"/>
      <c r="B1576" s="440"/>
      <c r="C1576" s="441"/>
      <c r="D1576" s="439"/>
      <c r="E1576" s="439"/>
      <c r="F1576" s="439"/>
      <c r="G1576" s="442"/>
      <c r="H1576" s="439"/>
      <c r="I1576" s="439"/>
      <c r="J1576" s="439"/>
      <c r="K1576" s="439"/>
      <c r="L1576" s="439"/>
      <c r="M1576" s="439"/>
      <c r="N1576" s="439"/>
      <c r="O1576" s="439"/>
      <c r="P1576" s="439"/>
      <c r="AM1576" s="438"/>
      <c r="AN1576" s="438"/>
      <c r="AO1576" s="438"/>
      <c r="AP1576" s="438"/>
    </row>
    <row r="1577" spans="1:42" x14ac:dyDescent="0.15">
      <c r="A1577" s="439"/>
      <c r="B1577" s="440"/>
      <c r="C1577" s="441"/>
      <c r="D1577" s="439"/>
      <c r="E1577" s="439"/>
      <c r="F1577" s="439"/>
      <c r="G1577" s="442"/>
      <c r="H1577" s="439"/>
      <c r="I1577" s="439"/>
      <c r="J1577" s="439"/>
      <c r="K1577" s="439"/>
      <c r="L1577" s="439"/>
      <c r="M1577" s="439"/>
      <c r="N1577" s="439"/>
      <c r="O1577" s="439"/>
      <c r="P1577" s="439"/>
      <c r="AM1577" s="438"/>
      <c r="AN1577" s="438"/>
      <c r="AO1577" s="438"/>
      <c r="AP1577" s="438"/>
    </row>
    <row r="1578" spans="1:42" x14ac:dyDescent="0.15">
      <c r="A1578" s="439"/>
      <c r="B1578" s="440"/>
      <c r="C1578" s="441"/>
      <c r="D1578" s="439"/>
      <c r="E1578" s="439"/>
      <c r="F1578" s="439"/>
      <c r="G1578" s="442"/>
      <c r="H1578" s="439"/>
      <c r="I1578" s="439"/>
      <c r="J1578" s="439"/>
      <c r="K1578" s="439"/>
      <c r="L1578" s="439"/>
      <c r="M1578" s="439"/>
      <c r="N1578" s="439"/>
      <c r="O1578" s="439"/>
      <c r="P1578" s="439"/>
      <c r="AM1578" s="438"/>
      <c r="AN1578" s="438"/>
      <c r="AO1578" s="438"/>
      <c r="AP1578" s="438"/>
    </row>
    <row r="1579" spans="1:42" x14ac:dyDescent="0.15">
      <c r="A1579" s="439"/>
      <c r="B1579" s="440"/>
      <c r="C1579" s="441"/>
      <c r="D1579" s="439"/>
      <c r="E1579" s="439"/>
      <c r="F1579" s="439"/>
      <c r="G1579" s="442"/>
      <c r="H1579" s="439"/>
      <c r="I1579" s="439"/>
      <c r="J1579" s="439"/>
      <c r="K1579" s="439"/>
      <c r="L1579" s="439"/>
      <c r="M1579" s="439"/>
      <c r="N1579" s="439"/>
      <c r="O1579" s="439"/>
      <c r="P1579" s="439"/>
      <c r="AM1579" s="438"/>
      <c r="AN1579" s="438"/>
      <c r="AO1579" s="438"/>
      <c r="AP1579" s="438"/>
    </row>
    <row r="1580" spans="1:42" x14ac:dyDescent="0.15">
      <c r="A1580" s="439"/>
      <c r="B1580" s="440"/>
      <c r="C1580" s="441"/>
      <c r="D1580" s="439"/>
      <c r="E1580" s="439"/>
      <c r="F1580" s="439"/>
      <c r="G1580" s="442"/>
      <c r="H1580" s="439"/>
      <c r="I1580" s="439"/>
      <c r="J1580" s="439"/>
      <c r="K1580" s="439"/>
      <c r="L1580" s="439"/>
      <c r="M1580" s="439"/>
      <c r="N1580" s="439"/>
      <c r="O1580" s="439"/>
      <c r="P1580" s="439"/>
      <c r="AM1580" s="438"/>
      <c r="AN1580" s="438"/>
      <c r="AO1580" s="438"/>
      <c r="AP1580" s="438"/>
    </row>
    <row r="1581" spans="1:42" x14ac:dyDescent="0.15">
      <c r="A1581" s="439"/>
      <c r="B1581" s="440"/>
      <c r="C1581" s="441"/>
      <c r="D1581" s="439"/>
      <c r="E1581" s="439"/>
      <c r="F1581" s="439"/>
      <c r="G1581" s="442"/>
      <c r="H1581" s="439"/>
      <c r="I1581" s="439"/>
      <c r="J1581" s="439"/>
      <c r="K1581" s="439"/>
      <c r="L1581" s="439"/>
      <c r="M1581" s="439"/>
      <c r="N1581" s="439"/>
      <c r="O1581" s="439"/>
      <c r="P1581" s="439"/>
      <c r="AM1581" s="438"/>
      <c r="AN1581" s="438"/>
      <c r="AO1581" s="438"/>
      <c r="AP1581" s="438"/>
    </row>
    <row r="1582" spans="1:42" x14ac:dyDescent="0.15">
      <c r="A1582" s="439"/>
      <c r="B1582" s="440"/>
      <c r="C1582" s="441"/>
      <c r="D1582" s="439"/>
      <c r="E1582" s="439"/>
      <c r="F1582" s="439"/>
      <c r="G1582" s="442"/>
      <c r="H1582" s="439"/>
      <c r="I1582" s="439"/>
      <c r="J1582" s="439"/>
      <c r="K1582" s="439"/>
      <c r="L1582" s="439"/>
      <c r="M1582" s="439"/>
      <c r="N1582" s="439"/>
      <c r="O1582" s="439"/>
      <c r="P1582" s="439"/>
      <c r="AM1582" s="438"/>
      <c r="AN1582" s="438"/>
      <c r="AO1582" s="438"/>
      <c r="AP1582" s="438"/>
    </row>
    <row r="1583" spans="1:42" x14ac:dyDescent="0.15">
      <c r="A1583" s="439"/>
      <c r="B1583" s="440"/>
      <c r="C1583" s="441"/>
      <c r="D1583" s="439"/>
      <c r="E1583" s="439"/>
      <c r="F1583" s="439"/>
      <c r="G1583" s="442"/>
      <c r="H1583" s="439"/>
      <c r="I1583" s="439"/>
      <c r="J1583" s="439"/>
      <c r="K1583" s="439"/>
      <c r="L1583" s="439"/>
      <c r="M1583" s="439"/>
      <c r="N1583" s="439"/>
      <c r="O1583" s="439"/>
      <c r="P1583" s="439"/>
      <c r="AM1583" s="438"/>
      <c r="AN1583" s="438"/>
      <c r="AO1583" s="438"/>
      <c r="AP1583" s="438"/>
    </row>
    <row r="1584" spans="1:42" x14ac:dyDescent="0.15">
      <c r="A1584" s="439"/>
      <c r="B1584" s="440"/>
      <c r="C1584" s="441"/>
      <c r="D1584" s="439"/>
      <c r="E1584" s="439"/>
      <c r="F1584" s="439"/>
      <c r="G1584" s="442"/>
      <c r="H1584" s="439"/>
      <c r="I1584" s="439"/>
      <c r="J1584" s="439"/>
      <c r="K1584" s="439"/>
      <c r="L1584" s="439"/>
      <c r="M1584" s="439"/>
      <c r="N1584" s="439"/>
      <c r="O1584" s="439"/>
      <c r="P1584" s="439"/>
      <c r="AM1584" s="438"/>
      <c r="AN1584" s="438"/>
      <c r="AO1584" s="438"/>
      <c r="AP1584" s="438"/>
    </row>
    <row r="1585" spans="1:42" x14ac:dyDescent="0.15">
      <c r="A1585" s="439"/>
      <c r="B1585" s="440"/>
      <c r="C1585" s="441"/>
      <c r="D1585" s="439"/>
      <c r="E1585" s="439"/>
      <c r="F1585" s="439"/>
      <c r="G1585" s="442"/>
      <c r="H1585" s="439"/>
      <c r="I1585" s="439"/>
      <c r="J1585" s="439"/>
      <c r="K1585" s="439"/>
      <c r="L1585" s="439"/>
      <c r="M1585" s="439"/>
      <c r="N1585" s="439"/>
      <c r="O1585" s="439"/>
      <c r="P1585" s="439"/>
      <c r="AM1585" s="438"/>
      <c r="AN1585" s="438"/>
      <c r="AO1585" s="438"/>
      <c r="AP1585" s="438"/>
    </row>
    <row r="1586" spans="1:42" x14ac:dyDescent="0.15">
      <c r="A1586" s="439"/>
      <c r="B1586" s="440"/>
      <c r="C1586" s="441"/>
      <c r="D1586" s="439"/>
      <c r="E1586" s="439"/>
      <c r="F1586" s="439"/>
      <c r="G1586" s="442"/>
      <c r="H1586" s="439"/>
      <c r="I1586" s="439"/>
      <c r="J1586" s="439"/>
      <c r="K1586" s="439"/>
      <c r="L1586" s="439"/>
      <c r="M1586" s="439"/>
      <c r="N1586" s="439"/>
      <c r="O1586" s="439"/>
      <c r="P1586" s="439"/>
      <c r="AM1586" s="438"/>
      <c r="AN1586" s="438"/>
      <c r="AO1586" s="438"/>
      <c r="AP1586" s="438"/>
    </row>
    <row r="1587" spans="1:42" x14ac:dyDescent="0.15">
      <c r="A1587" s="439"/>
      <c r="B1587" s="440"/>
      <c r="C1587" s="441"/>
      <c r="D1587" s="439"/>
      <c r="E1587" s="439"/>
      <c r="F1587" s="439"/>
      <c r="G1587" s="442"/>
      <c r="H1587" s="439"/>
      <c r="I1587" s="439"/>
      <c r="J1587" s="439"/>
      <c r="K1587" s="439"/>
      <c r="L1587" s="439"/>
      <c r="M1587" s="439"/>
      <c r="N1587" s="439"/>
      <c r="O1587" s="439"/>
      <c r="P1587" s="439"/>
      <c r="AM1587" s="438"/>
      <c r="AN1587" s="438"/>
      <c r="AO1587" s="438"/>
      <c r="AP1587" s="438"/>
    </row>
    <row r="1588" spans="1:42" x14ac:dyDescent="0.15">
      <c r="A1588" s="439"/>
      <c r="B1588" s="440"/>
      <c r="C1588" s="441"/>
      <c r="D1588" s="439"/>
      <c r="E1588" s="439"/>
      <c r="F1588" s="439"/>
      <c r="G1588" s="442"/>
      <c r="H1588" s="439"/>
      <c r="I1588" s="439"/>
      <c r="J1588" s="439"/>
      <c r="K1588" s="439"/>
      <c r="L1588" s="439"/>
      <c r="M1588" s="439"/>
      <c r="N1588" s="439"/>
      <c r="O1588" s="439"/>
      <c r="P1588" s="439"/>
      <c r="AM1588" s="438"/>
      <c r="AN1588" s="438"/>
      <c r="AO1588" s="438"/>
      <c r="AP1588" s="438"/>
    </row>
    <row r="1589" spans="1:42" x14ac:dyDescent="0.15">
      <c r="A1589" s="439"/>
      <c r="B1589" s="440"/>
      <c r="C1589" s="441"/>
      <c r="D1589" s="439"/>
      <c r="E1589" s="439"/>
      <c r="F1589" s="439"/>
      <c r="G1589" s="442"/>
      <c r="H1589" s="439"/>
      <c r="I1589" s="439"/>
      <c r="J1589" s="439"/>
      <c r="K1589" s="439"/>
      <c r="L1589" s="439"/>
      <c r="M1589" s="439"/>
      <c r="N1589" s="439"/>
      <c r="O1589" s="439"/>
      <c r="P1589" s="439"/>
      <c r="AM1589" s="438"/>
      <c r="AN1589" s="438"/>
      <c r="AO1589" s="438"/>
      <c r="AP1589" s="438"/>
    </row>
    <row r="1590" spans="1:42" x14ac:dyDescent="0.15">
      <c r="A1590" s="439"/>
      <c r="B1590" s="440"/>
      <c r="C1590" s="441"/>
      <c r="D1590" s="439"/>
      <c r="E1590" s="439"/>
      <c r="F1590" s="439"/>
      <c r="G1590" s="442"/>
      <c r="H1590" s="439"/>
      <c r="I1590" s="439"/>
      <c r="J1590" s="439"/>
      <c r="K1590" s="439"/>
      <c r="L1590" s="439"/>
      <c r="M1590" s="439"/>
      <c r="N1590" s="439"/>
      <c r="O1590" s="439"/>
      <c r="P1590" s="439"/>
      <c r="AM1590" s="438"/>
      <c r="AN1590" s="438"/>
      <c r="AO1590" s="438"/>
      <c r="AP1590" s="438"/>
    </row>
    <row r="1591" spans="1:42" x14ac:dyDescent="0.15">
      <c r="A1591" s="439"/>
      <c r="B1591" s="440"/>
      <c r="C1591" s="441"/>
      <c r="D1591" s="439"/>
      <c r="E1591" s="439"/>
      <c r="F1591" s="439"/>
      <c r="G1591" s="442"/>
      <c r="H1591" s="439"/>
      <c r="I1591" s="439"/>
      <c r="J1591" s="439"/>
      <c r="K1591" s="439"/>
      <c r="L1591" s="439"/>
      <c r="M1591" s="439"/>
      <c r="N1591" s="439"/>
      <c r="O1591" s="439"/>
      <c r="P1591" s="439"/>
      <c r="AM1591" s="438"/>
      <c r="AN1591" s="438"/>
      <c r="AO1591" s="438"/>
      <c r="AP1591" s="438"/>
    </row>
    <row r="1592" spans="1:42" x14ac:dyDescent="0.15">
      <c r="A1592" s="439"/>
      <c r="B1592" s="440"/>
      <c r="C1592" s="441"/>
      <c r="D1592" s="439"/>
      <c r="E1592" s="439"/>
      <c r="F1592" s="439"/>
      <c r="G1592" s="442"/>
      <c r="H1592" s="439"/>
      <c r="I1592" s="439"/>
      <c r="J1592" s="439"/>
      <c r="K1592" s="439"/>
      <c r="L1592" s="439"/>
      <c r="M1592" s="439"/>
      <c r="N1592" s="439"/>
      <c r="O1592" s="439"/>
      <c r="P1592" s="439"/>
      <c r="AM1592" s="438"/>
      <c r="AN1592" s="438"/>
      <c r="AO1592" s="438"/>
      <c r="AP1592" s="438"/>
    </row>
    <row r="1593" spans="1:42" x14ac:dyDescent="0.15">
      <c r="A1593" s="439"/>
      <c r="B1593" s="440"/>
      <c r="C1593" s="441"/>
      <c r="D1593" s="439"/>
      <c r="E1593" s="439"/>
      <c r="F1593" s="439"/>
      <c r="G1593" s="442"/>
      <c r="H1593" s="439"/>
      <c r="I1593" s="439"/>
      <c r="J1593" s="439"/>
      <c r="K1593" s="439"/>
      <c r="L1593" s="439"/>
      <c r="M1593" s="439"/>
      <c r="N1593" s="439"/>
      <c r="O1593" s="439"/>
      <c r="P1593" s="439"/>
      <c r="AM1593" s="438"/>
      <c r="AN1593" s="438"/>
      <c r="AO1593" s="438"/>
      <c r="AP1593" s="438"/>
    </row>
    <row r="1594" spans="1:42" x14ac:dyDescent="0.15">
      <c r="A1594" s="439"/>
      <c r="B1594" s="440"/>
      <c r="C1594" s="441"/>
      <c r="D1594" s="439"/>
      <c r="E1594" s="439"/>
      <c r="F1594" s="439"/>
      <c r="G1594" s="442"/>
      <c r="H1594" s="439"/>
      <c r="I1594" s="439"/>
      <c r="J1594" s="439"/>
      <c r="K1594" s="439"/>
      <c r="L1594" s="439"/>
      <c r="M1594" s="439"/>
      <c r="N1594" s="439"/>
      <c r="O1594" s="439"/>
      <c r="P1594" s="439"/>
      <c r="AM1594" s="438"/>
      <c r="AN1594" s="438"/>
      <c r="AO1594" s="438"/>
      <c r="AP1594" s="438"/>
    </row>
    <row r="1595" spans="1:42" x14ac:dyDescent="0.15">
      <c r="A1595" s="439"/>
      <c r="B1595" s="440"/>
      <c r="C1595" s="441"/>
      <c r="D1595" s="439"/>
      <c r="E1595" s="439"/>
      <c r="F1595" s="439"/>
      <c r="G1595" s="442"/>
      <c r="H1595" s="439"/>
      <c r="I1595" s="439"/>
      <c r="J1595" s="439"/>
      <c r="K1595" s="439"/>
      <c r="L1595" s="439"/>
      <c r="M1595" s="439"/>
      <c r="N1595" s="439"/>
      <c r="O1595" s="439"/>
      <c r="P1595" s="439"/>
      <c r="AM1595" s="438"/>
      <c r="AN1595" s="438"/>
      <c r="AO1595" s="438"/>
      <c r="AP1595" s="438"/>
    </row>
    <row r="1596" spans="1:42" x14ac:dyDescent="0.15">
      <c r="A1596" s="439"/>
      <c r="B1596" s="440"/>
      <c r="C1596" s="441"/>
      <c r="D1596" s="439"/>
      <c r="E1596" s="439"/>
      <c r="F1596" s="439"/>
      <c r="G1596" s="442"/>
      <c r="H1596" s="439"/>
      <c r="I1596" s="439"/>
      <c r="J1596" s="439"/>
      <c r="K1596" s="439"/>
      <c r="L1596" s="439"/>
      <c r="M1596" s="439"/>
      <c r="N1596" s="439"/>
      <c r="O1596" s="439"/>
      <c r="P1596" s="439"/>
      <c r="AM1596" s="438"/>
      <c r="AN1596" s="438"/>
      <c r="AO1596" s="438"/>
      <c r="AP1596" s="438"/>
    </row>
    <row r="1597" spans="1:42" x14ac:dyDescent="0.15">
      <c r="A1597" s="439"/>
      <c r="B1597" s="440"/>
      <c r="C1597" s="441"/>
      <c r="D1597" s="439"/>
      <c r="E1597" s="439"/>
      <c r="F1597" s="439"/>
      <c r="G1597" s="442"/>
      <c r="H1597" s="439"/>
      <c r="I1597" s="439"/>
      <c r="J1597" s="439"/>
      <c r="K1597" s="439"/>
      <c r="L1597" s="439"/>
      <c r="M1597" s="439"/>
      <c r="N1597" s="439"/>
      <c r="O1597" s="439"/>
      <c r="P1597" s="439"/>
      <c r="AM1597" s="438"/>
      <c r="AN1597" s="438"/>
      <c r="AO1597" s="438"/>
      <c r="AP1597" s="438"/>
    </row>
    <row r="1598" spans="1:42" x14ac:dyDescent="0.15">
      <c r="A1598" s="439"/>
      <c r="B1598" s="440"/>
      <c r="C1598" s="441"/>
      <c r="D1598" s="439"/>
      <c r="E1598" s="439"/>
      <c r="F1598" s="439"/>
      <c r="G1598" s="442"/>
      <c r="H1598" s="439"/>
      <c r="I1598" s="439"/>
      <c r="J1598" s="439"/>
      <c r="K1598" s="439"/>
      <c r="L1598" s="439"/>
      <c r="M1598" s="439"/>
      <c r="N1598" s="439"/>
      <c r="O1598" s="439"/>
      <c r="P1598" s="439"/>
      <c r="AM1598" s="438"/>
      <c r="AN1598" s="438"/>
      <c r="AO1598" s="438"/>
      <c r="AP1598" s="438"/>
    </row>
    <row r="1599" spans="1:42" x14ac:dyDescent="0.15">
      <c r="A1599" s="439"/>
      <c r="B1599" s="440"/>
      <c r="C1599" s="441"/>
      <c r="D1599" s="439"/>
      <c r="E1599" s="439"/>
      <c r="F1599" s="439"/>
      <c r="G1599" s="442"/>
      <c r="H1599" s="439"/>
      <c r="I1599" s="439"/>
      <c r="J1599" s="439"/>
      <c r="K1599" s="439"/>
      <c r="L1599" s="439"/>
      <c r="M1599" s="439"/>
      <c r="N1599" s="439"/>
      <c r="O1599" s="439"/>
      <c r="P1599" s="439"/>
      <c r="AM1599" s="438"/>
      <c r="AN1599" s="438"/>
      <c r="AO1599" s="438"/>
      <c r="AP1599" s="438"/>
    </row>
    <row r="1600" spans="1:42" x14ac:dyDescent="0.15">
      <c r="A1600" s="439"/>
      <c r="B1600" s="440"/>
      <c r="C1600" s="441"/>
      <c r="D1600" s="439"/>
      <c r="E1600" s="439"/>
      <c r="F1600" s="439"/>
      <c r="G1600" s="442"/>
      <c r="H1600" s="439"/>
      <c r="I1600" s="439"/>
      <c r="J1600" s="439"/>
      <c r="K1600" s="439"/>
      <c r="L1600" s="439"/>
      <c r="M1600" s="439"/>
      <c r="N1600" s="439"/>
      <c r="O1600" s="439"/>
      <c r="P1600" s="439"/>
      <c r="AM1600" s="438"/>
      <c r="AN1600" s="438"/>
      <c r="AO1600" s="438"/>
      <c r="AP1600" s="438"/>
    </row>
    <row r="1601" spans="1:42" x14ac:dyDescent="0.15">
      <c r="A1601" s="439"/>
      <c r="B1601" s="440"/>
      <c r="C1601" s="441"/>
      <c r="D1601" s="439"/>
      <c r="E1601" s="439"/>
      <c r="F1601" s="439"/>
      <c r="G1601" s="442"/>
      <c r="H1601" s="439"/>
      <c r="I1601" s="439"/>
      <c r="J1601" s="439"/>
      <c r="K1601" s="439"/>
      <c r="L1601" s="439"/>
      <c r="M1601" s="439"/>
      <c r="N1601" s="439"/>
      <c r="O1601" s="439"/>
      <c r="P1601" s="439"/>
      <c r="AM1601" s="438"/>
      <c r="AN1601" s="438"/>
      <c r="AO1601" s="438"/>
      <c r="AP1601" s="438"/>
    </row>
    <row r="1602" spans="1:42" x14ac:dyDescent="0.15">
      <c r="A1602" s="439"/>
      <c r="B1602" s="440"/>
      <c r="C1602" s="441"/>
      <c r="D1602" s="439"/>
      <c r="E1602" s="439"/>
      <c r="F1602" s="439"/>
      <c r="G1602" s="442"/>
      <c r="H1602" s="439"/>
      <c r="I1602" s="439"/>
      <c r="J1602" s="439"/>
      <c r="K1602" s="439"/>
      <c r="L1602" s="439"/>
      <c r="M1602" s="439"/>
      <c r="N1602" s="439"/>
      <c r="O1602" s="439"/>
      <c r="P1602" s="439"/>
      <c r="AM1602" s="438"/>
      <c r="AN1602" s="438"/>
      <c r="AO1602" s="438"/>
      <c r="AP1602" s="438"/>
    </row>
    <row r="1603" spans="1:42" x14ac:dyDescent="0.15">
      <c r="A1603" s="439"/>
      <c r="B1603" s="440"/>
      <c r="C1603" s="441"/>
      <c r="D1603" s="439"/>
      <c r="E1603" s="439"/>
      <c r="F1603" s="439"/>
      <c r="G1603" s="442"/>
      <c r="H1603" s="439"/>
      <c r="I1603" s="439"/>
      <c r="J1603" s="439"/>
      <c r="K1603" s="439"/>
      <c r="L1603" s="439"/>
      <c r="M1603" s="439"/>
      <c r="N1603" s="439"/>
      <c r="O1603" s="439"/>
      <c r="P1603" s="439"/>
      <c r="AM1603" s="438"/>
      <c r="AN1603" s="438"/>
      <c r="AO1603" s="438"/>
      <c r="AP1603" s="438"/>
    </row>
    <row r="1604" spans="1:42" x14ac:dyDescent="0.15">
      <c r="A1604" s="439"/>
      <c r="B1604" s="440"/>
      <c r="C1604" s="441"/>
      <c r="D1604" s="439"/>
      <c r="E1604" s="439"/>
      <c r="F1604" s="439"/>
      <c r="G1604" s="442"/>
      <c r="H1604" s="439"/>
      <c r="I1604" s="439"/>
      <c r="J1604" s="439"/>
      <c r="K1604" s="439"/>
      <c r="L1604" s="439"/>
      <c r="M1604" s="439"/>
      <c r="N1604" s="439"/>
      <c r="O1604" s="439"/>
      <c r="P1604" s="439"/>
      <c r="AM1604" s="438"/>
      <c r="AN1604" s="438"/>
      <c r="AO1604" s="438"/>
      <c r="AP1604" s="438"/>
    </row>
    <row r="1605" spans="1:42" x14ac:dyDescent="0.15">
      <c r="A1605" s="439"/>
      <c r="B1605" s="440"/>
      <c r="C1605" s="441"/>
      <c r="D1605" s="439"/>
      <c r="E1605" s="439"/>
      <c r="F1605" s="439"/>
      <c r="G1605" s="442"/>
      <c r="H1605" s="439"/>
      <c r="I1605" s="439"/>
      <c r="J1605" s="439"/>
      <c r="K1605" s="439"/>
      <c r="L1605" s="439"/>
      <c r="M1605" s="439"/>
      <c r="N1605" s="439"/>
      <c r="O1605" s="439"/>
      <c r="P1605" s="439"/>
      <c r="AM1605" s="438"/>
      <c r="AN1605" s="438"/>
      <c r="AO1605" s="438"/>
      <c r="AP1605" s="438"/>
    </row>
    <row r="1606" spans="1:42" x14ac:dyDescent="0.15">
      <c r="A1606" s="439"/>
      <c r="B1606" s="440"/>
      <c r="C1606" s="441"/>
      <c r="D1606" s="439"/>
      <c r="E1606" s="439"/>
      <c r="F1606" s="439"/>
      <c r="G1606" s="442"/>
      <c r="H1606" s="439"/>
      <c r="I1606" s="439"/>
      <c r="J1606" s="439"/>
      <c r="K1606" s="439"/>
      <c r="L1606" s="439"/>
      <c r="M1606" s="439"/>
      <c r="N1606" s="439"/>
      <c r="O1606" s="439"/>
      <c r="P1606" s="439"/>
      <c r="AM1606" s="438"/>
      <c r="AN1606" s="438"/>
      <c r="AO1606" s="438"/>
      <c r="AP1606" s="438"/>
    </row>
    <row r="1607" spans="1:42" x14ac:dyDescent="0.15">
      <c r="A1607" s="439"/>
      <c r="B1607" s="440"/>
      <c r="C1607" s="441"/>
      <c r="D1607" s="439"/>
      <c r="E1607" s="439"/>
      <c r="F1607" s="439"/>
      <c r="G1607" s="442"/>
      <c r="H1607" s="439"/>
      <c r="I1607" s="439"/>
      <c r="J1607" s="439"/>
      <c r="K1607" s="439"/>
      <c r="L1607" s="439"/>
      <c r="M1607" s="439"/>
      <c r="N1607" s="439"/>
      <c r="O1607" s="439"/>
      <c r="P1607" s="439"/>
      <c r="AM1607" s="438"/>
      <c r="AN1607" s="438"/>
      <c r="AO1607" s="438"/>
      <c r="AP1607" s="438"/>
    </row>
    <row r="1608" spans="1:42" x14ac:dyDescent="0.15">
      <c r="A1608" s="439"/>
      <c r="B1608" s="440"/>
      <c r="C1608" s="441"/>
      <c r="D1608" s="439"/>
      <c r="E1608" s="439"/>
      <c r="F1608" s="439"/>
      <c r="G1608" s="442"/>
      <c r="H1608" s="439"/>
      <c r="I1608" s="439"/>
      <c r="J1608" s="439"/>
      <c r="K1608" s="439"/>
      <c r="L1608" s="439"/>
      <c r="M1608" s="439"/>
      <c r="N1608" s="439"/>
      <c r="O1608" s="439"/>
      <c r="P1608" s="439"/>
      <c r="AM1608" s="438"/>
      <c r="AN1608" s="438"/>
      <c r="AO1608" s="438"/>
      <c r="AP1608" s="438"/>
    </row>
    <row r="1609" spans="1:42" x14ac:dyDescent="0.15">
      <c r="A1609" s="439"/>
      <c r="B1609" s="440"/>
      <c r="C1609" s="441"/>
      <c r="D1609" s="439"/>
      <c r="E1609" s="439"/>
      <c r="F1609" s="439"/>
      <c r="G1609" s="442"/>
      <c r="H1609" s="439"/>
      <c r="I1609" s="439"/>
      <c r="J1609" s="439"/>
      <c r="K1609" s="439"/>
      <c r="L1609" s="439"/>
      <c r="M1609" s="439"/>
      <c r="N1609" s="439"/>
      <c r="O1609" s="439"/>
      <c r="P1609" s="439"/>
      <c r="AM1609" s="438"/>
      <c r="AN1609" s="438"/>
      <c r="AO1609" s="438"/>
      <c r="AP1609" s="438"/>
    </row>
    <row r="1610" spans="1:42" x14ac:dyDescent="0.15">
      <c r="A1610" s="439"/>
      <c r="B1610" s="440"/>
      <c r="C1610" s="441"/>
      <c r="D1610" s="439"/>
      <c r="E1610" s="439"/>
      <c r="F1610" s="439"/>
      <c r="G1610" s="442"/>
      <c r="H1610" s="439"/>
      <c r="I1610" s="439"/>
      <c r="J1610" s="439"/>
      <c r="K1610" s="439"/>
      <c r="L1610" s="439"/>
      <c r="M1610" s="439"/>
      <c r="N1610" s="439"/>
      <c r="O1610" s="439"/>
      <c r="P1610" s="439"/>
      <c r="AM1610" s="438"/>
      <c r="AN1610" s="438"/>
      <c r="AO1610" s="438"/>
      <c r="AP1610" s="438"/>
    </row>
    <row r="1611" spans="1:42" x14ac:dyDescent="0.15">
      <c r="A1611" s="439"/>
      <c r="B1611" s="440"/>
      <c r="C1611" s="441"/>
      <c r="D1611" s="439"/>
      <c r="E1611" s="439"/>
      <c r="F1611" s="439"/>
      <c r="G1611" s="442"/>
      <c r="H1611" s="439"/>
      <c r="I1611" s="439"/>
      <c r="J1611" s="439"/>
      <c r="K1611" s="439"/>
      <c r="L1611" s="439"/>
      <c r="M1611" s="439"/>
      <c r="N1611" s="439"/>
      <c r="O1611" s="439"/>
      <c r="P1611" s="439"/>
      <c r="AM1611" s="438"/>
      <c r="AN1611" s="438"/>
      <c r="AO1611" s="438"/>
      <c r="AP1611" s="438"/>
    </row>
    <row r="1612" spans="1:42" x14ac:dyDescent="0.15">
      <c r="A1612" s="439"/>
      <c r="B1612" s="440"/>
      <c r="C1612" s="441"/>
      <c r="D1612" s="439"/>
      <c r="E1612" s="439"/>
      <c r="F1612" s="439"/>
      <c r="G1612" s="442"/>
      <c r="H1612" s="439"/>
      <c r="I1612" s="439"/>
      <c r="J1612" s="439"/>
      <c r="K1612" s="439"/>
      <c r="L1612" s="439"/>
      <c r="M1612" s="439"/>
      <c r="N1612" s="439"/>
      <c r="O1612" s="439"/>
      <c r="P1612" s="439"/>
      <c r="AM1612" s="438"/>
      <c r="AN1612" s="438"/>
      <c r="AO1612" s="438"/>
      <c r="AP1612" s="438"/>
    </row>
    <row r="1613" spans="1:42" x14ac:dyDescent="0.15">
      <c r="A1613" s="439"/>
      <c r="B1613" s="440"/>
      <c r="C1613" s="441"/>
      <c r="D1613" s="439"/>
      <c r="E1613" s="439"/>
      <c r="F1613" s="439"/>
      <c r="G1613" s="442"/>
      <c r="H1613" s="439"/>
      <c r="I1613" s="439"/>
      <c r="J1613" s="439"/>
      <c r="K1613" s="439"/>
      <c r="L1613" s="439"/>
      <c r="M1613" s="439"/>
      <c r="N1613" s="439"/>
      <c r="O1613" s="439"/>
      <c r="P1613" s="439"/>
      <c r="AM1613" s="438"/>
      <c r="AN1613" s="438"/>
      <c r="AO1613" s="438"/>
      <c r="AP1613" s="438"/>
    </row>
    <row r="1614" spans="1:42" x14ac:dyDescent="0.15">
      <c r="A1614" s="439"/>
      <c r="B1614" s="440"/>
      <c r="C1614" s="441"/>
      <c r="D1614" s="439"/>
      <c r="E1614" s="439"/>
      <c r="F1614" s="439"/>
      <c r="G1614" s="442"/>
      <c r="H1614" s="439"/>
      <c r="I1614" s="439"/>
      <c r="J1614" s="439"/>
      <c r="K1614" s="439"/>
      <c r="L1614" s="439"/>
      <c r="M1614" s="439"/>
      <c r="N1614" s="439"/>
      <c r="O1614" s="439"/>
      <c r="P1614" s="439"/>
      <c r="AM1614" s="438"/>
      <c r="AN1614" s="438"/>
      <c r="AO1614" s="438"/>
      <c r="AP1614" s="438"/>
    </row>
    <row r="1615" spans="1:42" x14ac:dyDescent="0.15">
      <c r="A1615" s="439"/>
      <c r="B1615" s="440"/>
      <c r="C1615" s="441"/>
      <c r="D1615" s="439"/>
      <c r="E1615" s="439"/>
      <c r="F1615" s="439"/>
      <c r="G1615" s="442"/>
      <c r="H1615" s="439"/>
      <c r="I1615" s="439"/>
      <c r="J1615" s="439"/>
      <c r="K1615" s="439"/>
      <c r="L1615" s="439"/>
      <c r="M1615" s="439"/>
      <c r="N1615" s="439"/>
      <c r="O1615" s="439"/>
      <c r="P1615" s="439"/>
      <c r="AM1615" s="438"/>
      <c r="AN1615" s="438"/>
      <c r="AO1615" s="438"/>
      <c r="AP1615" s="438"/>
    </row>
    <row r="1616" spans="1:42" x14ac:dyDescent="0.15">
      <c r="A1616" s="439"/>
      <c r="B1616" s="440"/>
      <c r="C1616" s="441"/>
      <c r="D1616" s="439"/>
      <c r="E1616" s="439"/>
      <c r="F1616" s="439"/>
      <c r="G1616" s="442"/>
      <c r="H1616" s="439"/>
      <c r="I1616" s="439"/>
      <c r="J1616" s="439"/>
      <c r="K1616" s="439"/>
      <c r="L1616" s="439"/>
      <c r="M1616" s="439"/>
      <c r="N1616" s="439"/>
      <c r="O1616" s="439"/>
      <c r="P1616" s="439"/>
      <c r="AM1616" s="438"/>
      <c r="AN1616" s="438"/>
      <c r="AO1616" s="438"/>
      <c r="AP1616" s="438"/>
    </row>
    <row r="1617" spans="1:42" x14ac:dyDescent="0.15">
      <c r="A1617" s="439"/>
      <c r="B1617" s="440"/>
      <c r="C1617" s="441"/>
      <c r="D1617" s="439"/>
      <c r="E1617" s="439"/>
      <c r="F1617" s="439"/>
      <c r="G1617" s="442"/>
      <c r="H1617" s="439"/>
      <c r="I1617" s="439"/>
      <c r="J1617" s="439"/>
      <c r="K1617" s="439"/>
      <c r="L1617" s="439"/>
      <c r="M1617" s="439"/>
      <c r="N1617" s="439"/>
      <c r="O1617" s="439"/>
      <c r="P1617" s="439"/>
      <c r="AM1617" s="438"/>
      <c r="AN1617" s="438"/>
      <c r="AO1617" s="438"/>
      <c r="AP1617" s="438"/>
    </row>
    <row r="1618" spans="1:42" x14ac:dyDescent="0.15">
      <c r="A1618" s="439"/>
      <c r="B1618" s="440"/>
      <c r="C1618" s="441"/>
      <c r="D1618" s="439"/>
      <c r="E1618" s="439"/>
      <c r="F1618" s="439"/>
      <c r="G1618" s="442"/>
      <c r="H1618" s="439"/>
      <c r="I1618" s="439"/>
      <c r="J1618" s="439"/>
      <c r="K1618" s="439"/>
      <c r="L1618" s="439"/>
      <c r="M1618" s="439"/>
      <c r="N1618" s="439"/>
      <c r="O1618" s="439"/>
      <c r="P1618" s="439"/>
      <c r="AM1618" s="438"/>
      <c r="AN1618" s="438"/>
      <c r="AO1618" s="438"/>
      <c r="AP1618" s="438"/>
    </row>
    <row r="1619" spans="1:42" x14ac:dyDescent="0.15">
      <c r="A1619" s="439"/>
      <c r="B1619" s="440"/>
      <c r="C1619" s="441"/>
      <c r="D1619" s="439"/>
      <c r="E1619" s="439"/>
      <c r="F1619" s="439"/>
      <c r="G1619" s="442"/>
      <c r="H1619" s="439"/>
      <c r="I1619" s="439"/>
      <c r="J1619" s="439"/>
      <c r="K1619" s="439"/>
      <c r="L1619" s="439"/>
      <c r="M1619" s="439"/>
      <c r="N1619" s="439"/>
      <c r="O1619" s="439"/>
      <c r="P1619" s="439"/>
      <c r="AM1619" s="438"/>
      <c r="AN1619" s="438"/>
      <c r="AO1619" s="438"/>
      <c r="AP1619" s="438"/>
    </row>
    <row r="1620" spans="1:42" x14ac:dyDescent="0.15">
      <c r="A1620" s="439"/>
      <c r="B1620" s="440"/>
      <c r="C1620" s="441"/>
      <c r="D1620" s="439"/>
      <c r="E1620" s="439"/>
      <c r="F1620" s="439"/>
      <c r="G1620" s="442"/>
      <c r="H1620" s="439"/>
      <c r="I1620" s="439"/>
      <c r="J1620" s="439"/>
      <c r="K1620" s="439"/>
      <c r="L1620" s="439"/>
      <c r="M1620" s="439"/>
      <c r="N1620" s="439"/>
      <c r="O1620" s="439"/>
      <c r="P1620" s="439"/>
      <c r="AM1620" s="438"/>
      <c r="AN1620" s="438"/>
      <c r="AO1620" s="438"/>
      <c r="AP1620" s="438"/>
    </row>
    <row r="1621" spans="1:42" x14ac:dyDescent="0.15">
      <c r="A1621" s="439"/>
      <c r="B1621" s="440"/>
      <c r="C1621" s="441"/>
      <c r="D1621" s="439"/>
      <c r="E1621" s="439"/>
      <c r="F1621" s="439"/>
      <c r="G1621" s="442"/>
      <c r="H1621" s="439"/>
      <c r="I1621" s="439"/>
      <c r="J1621" s="439"/>
      <c r="K1621" s="439"/>
      <c r="L1621" s="439"/>
      <c r="M1621" s="439"/>
      <c r="N1621" s="439"/>
      <c r="O1621" s="439"/>
      <c r="P1621" s="439"/>
      <c r="AM1621" s="438"/>
      <c r="AN1621" s="438"/>
      <c r="AO1621" s="438"/>
      <c r="AP1621" s="438"/>
    </row>
    <row r="1622" spans="1:42" x14ac:dyDescent="0.15">
      <c r="A1622" s="439"/>
      <c r="B1622" s="440"/>
      <c r="C1622" s="441"/>
      <c r="D1622" s="439"/>
      <c r="E1622" s="439"/>
      <c r="F1622" s="439"/>
      <c r="G1622" s="442"/>
      <c r="H1622" s="439"/>
      <c r="I1622" s="439"/>
      <c r="J1622" s="439"/>
      <c r="K1622" s="439"/>
      <c r="L1622" s="439"/>
      <c r="M1622" s="439"/>
      <c r="N1622" s="439"/>
      <c r="O1622" s="439"/>
      <c r="P1622" s="439"/>
      <c r="AM1622" s="438"/>
      <c r="AN1622" s="438"/>
      <c r="AO1622" s="438"/>
      <c r="AP1622" s="438"/>
    </row>
    <row r="1623" spans="1:42" x14ac:dyDescent="0.15">
      <c r="A1623" s="439"/>
      <c r="B1623" s="440"/>
      <c r="C1623" s="441"/>
      <c r="D1623" s="439"/>
      <c r="E1623" s="439"/>
      <c r="F1623" s="439"/>
      <c r="G1623" s="442"/>
      <c r="H1623" s="439"/>
      <c r="I1623" s="439"/>
      <c r="J1623" s="439"/>
      <c r="K1623" s="439"/>
      <c r="L1623" s="439"/>
      <c r="M1623" s="439"/>
      <c r="N1623" s="439"/>
      <c r="O1623" s="439"/>
      <c r="P1623" s="439"/>
      <c r="AM1623" s="438"/>
      <c r="AN1623" s="438"/>
      <c r="AO1623" s="438"/>
      <c r="AP1623" s="438"/>
    </row>
    <row r="1624" spans="1:42" x14ac:dyDescent="0.15">
      <c r="A1624" s="439"/>
      <c r="B1624" s="440"/>
      <c r="C1624" s="441"/>
      <c r="D1624" s="439"/>
      <c r="E1624" s="439"/>
      <c r="F1624" s="439"/>
      <c r="G1624" s="442"/>
      <c r="H1624" s="439"/>
      <c r="I1624" s="439"/>
      <c r="J1624" s="439"/>
      <c r="K1624" s="439"/>
      <c r="L1624" s="439"/>
      <c r="M1624" s="439"/>
      <c r="N1624" s="439"/>
      <c r="O1624" s="439"/>
      <c r="P1624" s="439"/>
      <c r="AM1624" s="438"/>
      <c r="AN1624" s="438"/>
      <c r="AO1624" s="438"/>
      <c r="AP1624" s="438"/>
    </row>
    <row r="1625" spans="1:42" x14ac:dyDescent="0.15">
      <c r="A1625" s="439"/>
      <c r="B1625" s="440"/>
      <c r="C1625" s="441"/>
      <c r="D1625" s="439"/>
      <c r="E1625" s="439"/>
      <c r="F1625" s="439"/>
      <c r="G1625" s="442"/>
      <c r="H1625" s="439"/>
      <c r="I1625" s="439"/>
      <c r="J1625" s="439"/>
      <c r="K1625" s="439"/>
      <c r="L1625" s="439"/>
      <c r="M1625" s="439"/>
      <c r="N1625" s="439"/>
      <c r="O1625" s="439"/>
      <c r="P1625" s="439"/>
      <c r="AM1625" s="438"/>
      <c r="AN1625" s="438"/>
      <c r="AO1625" s="438"/>
      <c r="AP1625" s="438"/>
    </row>
    <row r="1626" spans="1:42" x14ac:dyDescent="0.15">
      <c r="A1626" s="439"/>
      <c r="B1626" s="440"/>
      <c r="C1626" s="441"/>
      <c r="D1626" s="439"/>
      <c r="E1626" s="439"/>
      <c r="F1626" s="439"/>
      <c r="G1626" s="442"/>
      <c r="H1626" s="439"/>
      <c r="I1626" s="439"/>
      <c r="J1626" s="439"/>
      <c r="K1626" s="439"/>
      <c r="L1626" s="439"/>
      <c r="M1626" s="439"/>
      <c r="N1626" s="439"/>
      <c r="O1626" s="439"/>
      <c r="P1626" s="439"/>
      <c r="AM1626" s="438"/>
      <c r="AN1626" s="438"/>
      <c r="AO1626" s="438"/>
      <c r="AP1626" s="438"/>
    </row>
    <row r="1627" spans="1:42" x14ac:dyDescent="0.15">
      <c r="A1627" s="439"/>
      <c r="B1627" s="440"/>
      <c r="C1627" s="441"/>
      <c r="D1627" s="439"/>
      <c r="E1627" s="439"/>
      <c r="F1627" s="439"/>
      <c r="G1627" s="442"/>
      <c r="H1627" s="439"/>
      <c r="I1627" s="439"/>
      <c r="J1627" s="439"/>
      <c r="K1627" s="439"/>
      <c r="L1627" s="439"/>
      <c r="M1627" s="439"/>
      <c r="N1627" s="439"/>
      <c r="O1627" s="439"/>
      <c r="P1627" s="439"/>
      <c r="AM1627" s="438"/>
      <c r="AN1627" s="438"/>
      <c r="AO1627" s="438"/>
      <c r="AP1627" s="438"/>
    </row>
    <row r="1628" spans="1:42" x14ac:dyDescent="0.15">
      <c r="A1628" s="439"/>
      <c r="B1628" s="440"/>
      <c r="C1628" s="441"/>
      <c r="D1628" s="439"/>
      <c r="E1628" s="439"/>
      <c r="F1628" s="439"/>
      <c r="G1628" s="442"/>
      <c r="H1628" s="439"/>
      <c r="I1628" s="439"/>
      <c r="J1628" s="439"/>
      <c r="K1628" s="439"/>
      <c r="L1628" s="439"/>
      <c r="M1628" s="439"/>
      <c r="N1628" s="439"/>
      <c r="O1628" s="439"/>
      <c r="P1628" s="439"/>
      <c r="AM1628" s="438"/>
      <c r="AN1628" s="438"/>
      <c r="AO1628" s="438"/>
      <c r="AP1628" s="438"/>
    </row>
    <row r="1629" spans="1:42" x14ac:dyDescent="0.15">
      <c r="A1629" s="439"/>
      <c r="B1629" s="440"/>
      <c r="C1629" s="441"/>
      <c r="D1629" s="439"/>
      <c r="E1629" s="439"/>
      <c r="F1629" s="439"/>
      <c r="G1629" s="442"/>
      <c r="H1629" s="439"/>
      <c r="I1629" s="439"/>
      <c r="J1629" s="439"/>
      <c r="K1629" s="439"/>
      <c r="L1629" s="439"/>
      <c r="M1629" s="439"/>
      <c r="N1629" s="439"/>
      <c r="O1629" s="439"/>
      <c r="P1629" s="439"/>
      <c r="AM1629" s="438"/>
      <c r="AN1629" s="438"/>
      <c r="AO1629" s="438"/>
      <c r="AP1629" s="438"/>
    </row>
    <row r="1630" spans="1:42" x14ac:dyDescent="0.15">
      <c r="A1630" s="439"/>
      <c r="B1630" s="440"/>
      <c r="C1630" s="441"/>
      <c r="D1630" s="439"/>
      <c r="E1630" s="439"/>
      <c r="F1630" s="439"/>
      <c r="G1630" s="442"/>
      <c r="H1630" s="439"/>
      <c r="I1630" s="439"/>
      <c r="J1630" s="439"/>
      <c r="K1630" s="439"/>
      <c r="L1630" s="439"/>
      <c r="M1630" s="439"/>
      <c r="N1630" s="439"/>
      <c r="O1630" s="439"/>
      <c r="P1630" s="439"/>
      <c r="AM1630" s="438"/>
      <c r="AN1630" s="438"/>
      <c r="AO1630" s="438"/>
      <c r="AP1630" s="438"/>
    </row>
    <row r="1631" spans="1:42" x14ac:dyDescent="0.15">
      <c r="A1631" s="439"/>
      <c r="B1631" s="440"/>
      <c r="C1631" s="441"/>
      <c r="D1631" s="439"/>
      <c r="E1631" s="439"/>
      <c r="F1631" s="439"/>
      <c r="G1631" s="442"/>
      <c r="H1631" s="439"/>
      <c r="I1631" s="439"/>
      <c r="J1631" s="439"/>
      <c r="K1631" s="439"/>
      <c r="L1631" s="439"/>
      <c r="M1631" s="439"/>
      <c r="N1631" s="439"/>
      <c r="O1631" s="439"/>
      <c r="P1631" s="439"/>
      <c r="AM1631" s="438"/>
      <c r="AN1631" s="438"/>
      <c r="AO1631" s="438"/>
      <c r="AP1631" s="438"/>
    </row>
    <row r="1632" spans="1:42" x14ac:dyDescent="0.15">
      <c r="A1632" s="439"/>
      <c r="B1632" s="440"/>
      <c r="C1632" s="441"/>
      <c r="D1632" s="439"/>
      <c r="E1632" s="439"/>
      <c r="F1632" s="439"/>
      <c r="G1632" s="442"/>
      <c r="H1632" s="439"/>
      <c r="I1632" s="439"/>
      <c r="J1632" s="439"/>
      <c r="K1632" s="439"/>
      <c r="L1632" s="439"/>
      <c r="M1632" s="439"/>
      <c r="N1632" s="439"/>
      <c r="O1632" s="439"/>
      <c r="P1632" s="439"/>
      <c r="AM1632" s="438"/>
      <c r="AN1632" s="438"/>
      <c r="AO1632" s="438"/>
      <c r="AP1632" s="438"/>
    </row>
    <row r="1633" spans="1:42" x14ac:dyDescent="0.15">
      <c r="A1633" s="439"/>
      <c r="B1633" s="440"/>
      <c r="C1633" s="441"/>
      <c r="D1633" s="439"/>
      <c r="E1633" s="439"/>
      <c r="F1633" s="439"/>
      <c r="G1633" s="442"/>
      <c r="H1633" s="439"/>
      <c r="I1633" s="439"/>
      <c r="J1633" s="439"/>
      <c r="K1633" s="439"/>
      <c r="L1633" s="439"/>
      <c r="M1633" s="439"/>
      <c r="N1633" s="439"/>
      <c r="O1633" s="439"/>
      <c r="P1633" s="439"/>
      <c r="AM1633" s="438"/>
      <c r="AN1633" s="438"/>
      <c r="AO1633" s="438"/>
      <c r="AP1633" s="438"/>
    </row>
    <row r="1634" spans="1:42" x14ac:dyDescent="0.15">
      <c r="A1634" s="439"/>
      <c r="B1634" s="440"/>
      <c r="C1634" s="441"/>
      <c r="D1634" s="439"/>
      <c r="E1634" s="439"/>
      <c r="F1634" s="439"/>
      <c r="G1634" s="442"/>
      <c r="H1634" s="439"/>
      <c r="I1634" s="439"/>
      <c r="J1634" s="439"/>
      <c r="K1634" s="439"/>
      <c r="L1634" s="439"/>
      <c r="M1634" s="439"/>
      <c r="N1634" s="439"/>
      <c r="O1634" s="439"/>
      <c r="P1634" s="439"/>
      <c r="AM1634" s="438"/>
      <c r="AN1634" s="438"/>
      <c r="AO1634" s="438"/>
      <c r="AP1634" s="438"/>
    </row>
    <row r="1635" spans="1:42" x14ac:dyDescent="0.15">
      <c r="A1635" s="439"/>
      <c r="B1635" s="440"/>
      <c r="C1635" s="441"/>
      <c r="D1635" s="439"/>
      <c r="E1635" s="439"/>
      <c r="F1635" s="439"/>
      <c r="G1635" s="442"/>
      <c r="H1635" s="439"/>
      <c r="I1635" s="439"/>
      <c r="J1635" s="439"/>
      <c r="K1635" s="439"/>
      <c r="L1635" s="439"/>
      <c r="M1635" s="439"/>
      <c r="N1635" s="439"/>
      <c r="O1635" s="439"/>
      <c r="P1635" s="439"/>
      <c r="AM1635" s="438"/>
      <c r="AN1635" s="438"/>
      <c r="AO1635" s="438"/>
      <c r="AP1635" s="438"/>
    </row>
    <row r="1636" spans="1:42" x14ac:dyDescent="0.15">
      <c r="A1636" s="439"/>
      <c r="B1636" s="440"/>
      <c r="C1636" s="441"/>
      <c r="D1636" s="439"/>
      <c r="E1636" s="439"/>
      <c r="F1636" s="439"/>
      <c r="G1636" s="442"/>
      <c r="H1636" s="439"/>
      <c r="I1636" s="439"/>
      <c r="J1636" s="439"/>
      <c r="K1636" s="439"/>
      <c r="L1636" s="439"/>
      <c r="M1636" s="439"/>
      <c r="N1636" s="439"/>
      <c r="O1636" s="439"/>
      <c r="P1636" s="439"/>
      <c r="AM1636" s="438"/>
      <c r="AN1636" s="438"/>
      <c r="AO1636" s="438"/>
      <c r="AP1636" s="438"/>
    </row>
    <row r="1637" spans="1:42" x14ac:dyDescent="0.15">
      <c r="A1637" s="439"/>
      <c r="B1637" s="440"/>
      <c r="C1637" s="441"/>
      <c r="D1637" s="439"/>
      <c r="E1637" s="439"/>
      <c r="F1637" s="439"/>
      <c r="G1637" s="442"/>
      <c r="H1637" s="439"/>
      <c r="I1637" s="439"/>
      <c r="J1637" s="439"/>
      <c r="K1637" s="439"/>
      <c r="L1637" s="439"/>
      <c r="M1637" s="439"/>
      <c r="N1637" s="439"/>
      <c r="O1637" s="439"/>
      <c r="P1637" s="439"/>
      <c r="AM1637" s="438"/>
      <c r="AN1637" s="438"/>
      <c r="AO1637" s="438"/>
      <c r="AP1637" s="438"/>
    </row>
    <row r="1638" spans="1:42" x14ac:dyDescent="0.15">
      <c r="A1638" s="439"/>
      <c r="B1638" s="440"/>
      <c r="C1638" s="441"/>
      <c r="D1638" s="439"/>
      <c r="E1638" s="439"/>
      <c r="F1638" s="439"/>
      <c r="G1638" s="442"/>
      <c r="H1638" s="439"/>
      <c r="I1638" s="439"/>
      <c r="J1638" s="439"/>
      <c r="K1638" s="439"/>
      <c r="L1638" s="439"/>
      <c r="M1638" s="439"/>
      <c r="N1638" s="439"/>
      <c r="O1638" s="439"/>
      <c r="P1638" s="439"/>
      <c r="AM1638" s="438"/>
      <c r="AN1638" s="438"/>
      <c r="AO1638" s="438"/>
      <c r="AP1638" s="438"/>
    </row>
    <row r="1639" spans="1:42" x14ac:dyDescent="0.15">
      <c r="A1639" s="439"/>
      <c r="B1639" s="440"/>
      <c r="C1639" s="441"/>
      <c r="D1639" s="439"/>
      <c r="E1639" s="439"/>
      <c r="F1639" s="439"/>
      <c r="G1639" s="442"/>
      <c r="H1639" s="439"/>
      <c r="I1639" s="439"/>
      <c r="J1639" s="439"/>
      <c r="K1639" s="439"/>
      <c r="L1639" s="439"/>
      <c r="M1639" s="439"/>
      <c r="N1639" s="439"/>
      <c r="O1639" s="439"/>
      <c r="P1639" s="439"/>
      <c r="AM1639" s="438"/>
      <c r="AN1639" s="438"/>
      <c r="AO1639" s="438"/>
      <c r="AP1639" s="438"/>
    </row>
    <row r="1640" spans="1:42" x14ac:dyDescent="0.15">
      <c r="A1640" s="439"/>
      <c r="B1640" s="440"/>
      <c r="C1640" s="441"/>
      <c r="D1640" s="439"/>
      <c r="E1640" s="439"/>
      <c r="F1640" s="439"/>
      <c r="G1640" s="442"/>
      <c r="H1640" s="439"/>
      <c r="I1640" s="439"/>
      <c r="J1640" s="439"/>
      <c r="K1640" s="439"/>
      <c r="L1640" s="439"/>
      <c r="M1640" s="439"/>
      <c r="N1640" s="439"/>
      <c r="O1640" s="439"/>
      <c r="P1640" s="439"/>
      <c r="AM1640" s="438"/>
      <c r="AN1640" s="438"/>
      <c r="AO1640" s="438"/>
      <c r="AP1640" s="438"/>
    </row>
    <row r="1641" spans="1:42" x14ac:dyDescent="0.15">
      <c r="A1641" s="439"/>
      <c r="B1641" s="440"/>
      <c r="C1641" s="441"/>
      <c r="D1641" s="439"/>
      <c r="E1641" s="439"/>
      <c r="F1641" s="439"/>
      <c r="G1641" s="442"/>
      <c r="H1641" s="439"/>
      <c r="I1641" s="439"/>
      <c r="J1641" s="439"/>
      <c r="K1641" s="439"/>
      <c r="L1641" s="439"/>
      <c r="M1641" s="439"/>
      <c r="N1641" s="439"/>
      <c r="O1641" s="439"/>
      <c r="P1641" s="439"/>
      <c r="AM1641" s="438"/>
      <c r="AN1641" s="438"/>
      <c r="AO1641" s="438"/>
      <c r="AP1641" s="438"/>
    </row>
    <row r="1642" spans="1:42" x14ac:dyDescent="0.15">
      <c r="A1642" s="439"/>
      <c r="B1642" s="440"/>
      <c r="C1642" s="441"/>
      <c r="D1642" s="439"/>
      <c r="E1642" s="439"/>
      <c r="F1642" s="439"/>
      <c r="G1642" s="442"/>
      <c r="H1642" s="439"/>
      <c r="I1642" s="439"/>
      <c r="J1642" s="439"/>
      <c r="K1642" s="439"/>
      <c r="L1642" s="439"/>
      <c r="M1642" s="439"/>
      <c r="N1642" s="439"/>
      <c r="O1642" s="439"/>
      <c r="P1642" s="439"/>
      <c r="AM1642" s="438"/>
      <c r="AN1642" s="438"/>
      <c r="AO1642" s="438"/>
      <c r="AP1642" s="438"/>
    </row>
    <row r="1643" spans="1:42" x14ac:dyDescent="0.15">
      <c r="A1643" s="439"/>
      <c r="B1643" s="440"/>
      <c r="C1643" s="441"/>
      <c r="D1643" s="439"/>
      <c r="E1643" s="439"/>
      <c r="F1643" s="439"/>
      <c r="G1643" s="442"/>
      <c r="H1643" s="439"/>
      <c r="I1643" s="439"/>
      <c r="J1643" s="439"/>
      <c r="K1643" s="439"/>
      <c r="L1643" s="439"/>
      <c r="M1643" s="439"/>
      <c r="N1643" s="439"/>
      <c r="O1643" s="439"/>
      <c r="P1643" s="439"/>
      <c r="AM1643" s="438"/>
      <c r="AN1643" s="438"/>
      <c r="AO1643" s="438"/>
      <c r="AP1643" s="438"/>
    </row>
    <row r="1644" spans="1:42" x14ac:dyDescent="0.15">
      <c r="A1644" s="439"/>
      <c r="B1644" s="440"/>
      <c r="C1644" s="441"/>
      <c r="D1644" s="439"/>
      <c r="E1644" s="439"/>
      <c r="F1644" s="439"/>
      <c r="G1644" s="442"/>
      <c r="H1644" s="439"/>
      <c r="I1644" s="439"/>
      <c r="J1644" s="439"/>
      <c r="K1644" s="439"/>
      <c r="L1644" s="439"/>
      <c r="M1644" s="439"/>
      <c r="N1644" s="439"/>
      <c r="O1644" s="439"/>
      <c r="P1644" s="439"/>
      <c r="AM1644" s="438"/>
      <c r="AN1644" s="438"/>
      <c r="AO1644" s="438"/>
      <c r="AP1644" s="438"/>
    </row>
    <row r="1645" spans="1:42" x14ac:dyDescent="0.15">
      <c r="A1645" s="439"/>
      <c r="B1645" s="440"/>
      <c r="C1645" s="441"/>
      <c r="D1645" s="439"/>
      <c r="E1645" s="439"/>
      <c r="F1645" s="439"/>
      <c r="G1645" s="442"/>
      <c r="H1645" s="439"/>
      <c r="I1645" s="439"/>
      <c r="J1645" s="439"/>
      <c r="K1645" s="439"/>
      <c r="L1645" s="439"/>
      <c r="M1645" s="439"/>
      <c r="N1645" s="439"/>
      <c r="O1645" s="439"/>
      <c r="P1645" s="439"/>
      <c r="AM1645" s="438"/>
      <c r="AN1645" s="438"/>
      <c r="AO1645" s="438"/>
      <c r="AP1645" s="438"/>
    </row>
    <row r="1646" spans="1:42" x14ac:dyDescent="0.15">
      <c r="A1646" s="439"/>
      <c r="B1646" s="440"/>
      <c r="C1646" s="441"/>
      <c r="D1646" s="439"/>
      <c r="E1646" s="439"/>
      <c r="F1646" s="439"/>
      <c r="G1646" s="442"/>
      <c r="H1646" s="439"/>
      <c r="I1646" s="439"/>
      <c r="J1646" s="439"/>
      <c r="K1646" s="439"/>
      <c r="L1646" s="439"/>
      <c r="M1646" s="439"/>
      <c r="N1646" s="439"/>
      <c r="O1646" s="439"/>
      <c r="P1646" s="439"/>
      <c r="AM1646" s="438"/>
      <c r="AN1646" s="438"/>
      <c r="AO1646" s="438"/>
      <c r="AP1646" s="438"/>
    </row>
    <row r="1647" spans="1:42" x14ac:dyDescent="0.15">
      <c r="A1647" s="439"/>
      <c r="B1647" s="440"/>
      <c r="C1647" s="441"/>
      <c r="D1647" s="439"/>
      <c r="E1647" s="439"/>
      <c r="F1647" s="439"/>
      <c r="G1647" s="442"/>
      <c r="H1647" s="439"/>
      <c r="I1647" s="439"/>
      <c r="J1647" s="439"/>
      <c r="K1647" s="439"/>
      <c r="L1647" s="439"/>
      <c r="M1647" s="439"/>
      <c r="N1647" s="439"/>
      <c r="O1647" s="439"/>
      <c r="P1647" s="439"/>
      <c r="AM1647" s="438"/>
      <c r="AN1647" s="438"/>
      <c r="AO1647" s="438"/>
      <c r="AP1647" s="438"/>
    </row>
    <row r="1648" spans="1:42" x14ac:dyDescent="0.15">
      <c r="A1648" s="439"/>
      <c r="B1648" s="440"/>
      <c r="C1648" s="441"/>
      <c r="D1648" s="439"/>
      <c r="E1648" s="439"/>
      <c r="F1648" s="439"/>
      <c r="G1648" s="442"/>
      <c r="H1648" s="439"/>
      <c r="I1648" s="439"/>
      <c r="J1648" s="439"/>
      <c r="K1648" s="439"/>
      <c r="L1648" s="439"/>
      <c r="M1648" s="439"/>
      <c r="N1648" s="439"/>
      <c r="O1648" s="439"/>
      <c r="P1648" s="439"/>
      <c r="AM1648" s="438"/>
      <c r="AN1648" s="438"/>
      <c r="AO1648" s="438"/>
      <c r="AP1648" s="438"/>
    </row>
    <row r="1649" spans="1:42" x14ac:dyDescent="0.15">
      <c r="A1649" s="439"/>
      <c r="B1649" s="440"/>
      <c r="C1649" s="441"/>
      <c r="D1649" s="439"/>
      <c r="E1649" s="439"/>
      <c r="F1649" s="439"/>
      <c r="G1649" s="442"/>
      <c r="H1649" s="439"/>
      <c r="I1649" s="439"/>
      <c r="J1649" s="439"/>
      <c r="K1649" s="439"/>
      <c r="L1649" s="439"/>
      <c r="M1649" s="439"/>
      <c r="N1649" s="439"/>
      <c r="O1649" s="439"/>
      <c r="P1649" s="439"/>
      <c r="AM1649" s="438"/>
      <c r="AN1649" s="438"/>
      <c r="AO1649" s="438"/>
      <c r="AP1649" s="438"/>
    </row>
    <row r="1650" spans="1:42" x14ac:dyDescent="0.15">
      <c r="A1650" s="439"/>
      <c r="B1650" s="440"/>
      <c r="C1650" s="441"/>
      <c r="D1650" s="439"/>
      <c r="E1650" s="439"/>
      <c r="F1650" s="439"/>
      <c r="G1650" s="442"/>
      <c r="H1650" s="439"/>
      <c r="I1650" s="439"/>
      <c r="J1650" s="439"/>
      <c r="K1650" s="439"/>
      <c r="L1650" s="439"/>
      <c r="M1650" s="439"/>
      <c r="N1650" s="439"/>
      <c r="O1650" s="439"/>
      <c r="P1650" s="439"/>
      <c r="AM1650" s="438"/>
      <c r="AN1650" s="438"/>
      <c r="AO1650" s="438"/>
      <c r="AP1650" s="438"/>
    </row>
    <row r="1651" spans="1:42" x14ac:dyDescent="0.15">
      <c r="A1651" s="439"/>
      <c r="B1651" s="440"/>
      <c r="C1651" s="441"/>
      <c r="D1651" s="439"/>
      <c r="E1651" s="439"/>
      <c r="F1651" s="439"/>
      <c r="G1651" s="442"/>
      <c r="H1651" s="439"/>
      <c r="I1651" s="439"/>
      <c r="J1651" s="439"/>
      <c r="K1651" s="439"/>
      <c r="L1651" s="439"/>
      <c r="M1651" s="439"/>
      <c r="N1651" s="439"/>
      <c r="O1651" s="439"/>
      <c r="P1651" s="439"/>
      <c r="AM1651" s="438"/>
      <c r="AN1651" s="438"/>
      <c r="AO1651" s="438"/>
      <c r="AP1651" s="438"/>
    </row>
    <row r="1652" spans="1:42" x14ac:dyDescent="0.15">
      <c r="A1652" s="439"/>
      <c r="B1652" s="440"/>
      <c r="C1652" s="441"/>
      <c r="D1652" s="439"/>
      <c r="E1652" s="439"/>
      <c r="F1652" s="439"/>
      <c r="G1652" s="442"/>
      <c r="H1652" s="439"/>
      <c r="I1652" s="439"/>
      <c r="J1652" s="439"/>
      <c r="K1652" s="439"/>
      <c r="L1652" s="439"/>
      <c r="M1652" s="439"/>
      <c r="N1652" s="439"/>
      <c r="O1652" s="439"/>
      <c r="P1652" s="439"/>
      <c r="AM1652" s="438"/>
      <c r="AN1652" s="438"/>
      <c r="AO1652" s="438"/>
      <c r="AP1652" s="438"/>
    </row>
    <row r="1653" spans="1:42" x14ac:dyDescent="0.15">
      <c r="A1653" s="439"/>
      <c r="B1653" s="440"/>
      <c r="C1653" s="441"/>
      <c r="D1653" s="439"/>
      <c r="E1653" s="439"/>
      <c r="F1653" s="439"/>
      <c r="G1653" s="442"/>
      <c r="H1653" s="439"/>
      <c r="I1653" s="439"/>
      <c r="J1653" s="439"/>
      <c r="K1653" s="439"/>
      <c r="L1653" s="439"/>
      <c r="M1653" s="439"/>
      <c r="N1653" s="439"/>
      <c r="O1653" s="439"/>
      <c r="P1653" s="439"/>
      <c r="AM1653" s="438"/>
      <c r="AN1653" s="438"/>
      <c r="AO1653" s="438"/>
      <c r="AP1653" s="438"/>
    </row>
    <row r="1654" spans="1:42" x14ac:dyDescent="0.15">
      <c r="A1654" s="439"/>
      <c r="B1654" s="440"/>
      <c r="C1654" s="441"/>
      <c r="D1654" s="439"/>
      <c r="E1654" s="439"/>
      <c r="F1654" s="439"/>
      <c r="G1654" s="442"/>
      <c r="H1654" s="439"/>
      <c r="I1654" s="439"/>
      <c r="J1654" s="439"/>
      <c r="K1654" s="439"/>
      <c r="L1654" s="439"/>
      <c r="M1654" s="439"/>
      <c r="N1654" s="439"/>
      <c r="O1654" s="439"/>
      <c r="P1654" s="439"/>
      <c r="AM1654" s="438"/>
      <c r="AN1654" s="438"/>
      <c r="AO1654" s="438"/>
      <c r="AP1654" s="438"/>
    </row>
    <row r="1655" spans="1:42" x14ac:dyDescent="0.15">
      <c r="A1655" s="439"/>
      <c r="B1655" s="440"/>
      <c r="C1655" s="441"/>
      <c r="D1655" s="439"/>
      <c r="E1655" s="439"/>
      <c r="F1655" s="439"/>
      <c r="G1655" s="442"/>
      <c r="H1655" s="439"/>
      <c r="I1655" s="439"/>
      <c r="J1655" s="439"/>
      <c r="K1655" s="439"/>
      <c r="L1655" s="439"/>
      <c r="M1655" s="439"/>
      <c r="N1655" s="439"/>
      <c r="O1655" s="439"/>
      <c r="P1655" s="439"/>
      <c r="AM1655" s="438"/>
      <c r="AN1655" s="438"/>
      <c r="AO1655" s="438"/>
      <c r="AP1655" s="438"/>
    </row>
    <row r="1656" spans="1:42" x14ac:dyDescent="0.15">
      <c r="A1656" s="439"/>
      <c r="B1656" s="440"/>
      <c r="C1656" s="441"/>
      <c r="D1656" s="439"/>
      <c r="E1656" s="439"/>
      <c r="F1656" s="439"/>
      <c r="G1656" s="442"/>
      <c r="H1656" s="439"/>
      <c r="I1656" s="439"/>
      <c r="J1656" s="439"/>
      <c r="K1656" s="439"/>
      <c r="L1656" s="439"/>
      <c r="M1656" s="439"/>
      <c r="N1656" s="439"/>
      <c r="O1656" s="439"/>
      <c r="P1656" s="439"/>
      <c r="AM1656" s="438"/>
      <c r="AN1656" s="438"/>
      <c r="AO1656" s="438"/>
      <c r="AP1656" s="438"/>
    </row>
    <row r="1657" spans="1:42" x14ac:dyDescent="0.15">
      <c r="A1657" s="439"/>
      <c r="B1657" s="440"/>
      <c r="C1657" s="441"/>
      <c r="D1657" s="439"/>
      <c r="E1657" s="439"/>
      <c r="F1657" s="439"/>
      <c r="G1657" s="442"/>
      <c r="H1657" s="439"/>
      <c r="I1657" s="439"/>
      <c r="J1657" s="439"/>
      <c r="K1657" s="439"/>
      <c r="L1657" s="439"/>
      <c r="M1657" s="439"/>
      <c r="N1657" s="439"/>
      <c r="O1657" s="439"/>
      <c r="P1657" s="439"/>
      <c r="AM1657" s="438"/>
      <c r="AN1657" s="438"/>
      <c r="AO1657" s="438"/>
      <c r="AP1657" s="438"/>
    </row>
    <row r="1658" spans="1:42" x14ac:dyDescent="0.15">
      <c r="A1658" s="439"/>
      <c r="B1658" s="440"/>
      <c r="C1658" s="441"/>
      <c r="D1658" s="439"/>
      <c r="E1658" s="439"/>
      <c r="F1658" s="439"/>
      <c r="G1658" s="442"/>
      <c r="H1658" s="439"/>
      <c r="I1658" s="439"/>
      <c r="J1658" s="439"/>
      <c r="K1658" s="439"/>
      <c r="L1658" s="439"/>
      <c r="M1658" s="439"/>
      <c r="N1658" s="439"/>
      <c r="O1658" s="439"/>
      <c r="P1658" s="439"/>
      <c r="AM1658" s="438"/>
      <c r="AN1658" s="438"/>
      <c r="AO1658" s="438"/>
      <c r="AP1658" s="438"/>
    </row>
    <row r="1659" spans="1:42" x14ac:dyDescent="0.15">
      <c r="A1659" s="439"/>
      <c r="B1659" s="440"/>
      <c r="C1659" s="441"/>
      <c r="D1659" s="439"/>
      <c r="E1659" s="439"/>
      <c r="F1659" s="439"/>
      <c r="G1659" s="442"/>
      <c r="H1659" s="439"/>
      <c r="I1659" s="439"/>
      <c r="J1659" s="439"/>
      <c r="K1659" s="439"/>
      <c r="L1659" s="439"/>
      <c r="M1659" s="439"/>
      <c r="N1659" s="439"/>
      <c r="O1659" s="439"/>
      <c r="P1659" s="439"/>
      <c r="AM1659" s="438"/>
      <c r="AN1659" s="438"/>
      <c r="AO1659" s="438"/>
      <c r="AP1659" s="438"/>
    </row>
    <row r="1660" spans="1:42" x14ac:dyDescent="0.15">
      <c r="A1660" s="439"/>
      <c r="B1660" s="440"/>
      <c r="C1660" s="441"/>
      <c r="D1660" s="439"/>
      <c r="E1660" s="439"/>
      <c r="F1660" s="439"/>
      <c r="G1660" s="442"/>
      <c r="H1660" s="439"/>
      <c r="I1660" s="439"/>
      <c r="J1660" s="439"/>
      <c r="K1660" s="439"/>
      <c r="L1660" s="439"/>
      <c r="M1660" s="439"/>
      <c r="N1660" s="439"/>
      <c r="O1660" s="439"/>
      <c r="P1660" s="439"/>
      <c r="AM1660" s="438"/>
      <c r="AN1660" s="438"/>
      <c r="AO1660" s="438"/>
      <c r="AP1660" s="438"/>
    </row>
    <row r="1661" spans="1:42" x14ac:dyDescent="0.15">
      <c r="A1661" s="439"/>
      <c r="B1661" s="440"/>
      <c r="C1661" s="441"/>
      <c r="D1661" s="439"/>
      <c r="E1661" s="439"/>
      <c r="F1661" s="439"/>
      <c r="G1661" s="442"/>
      <c r="H1661" s="439"/>
      <c r="I1661" s="439"/>
      <c r="J1661" s="439"/>
      <c r="K1661" s="439"/>
      <c r="L1661" s="439"/>
      <c r="M1661" s="439"/>
      <c r="N1661" s="439"/>
      <c r="O1661" s="439"/>
      <c r="P1661" s="439"/>
      <c r="AM1661" s="438"/>
      <c r="AN1661" s="438"/>
      <c r="AO1661" s="438"/>
      <c r="AP1661" s="438"/>
    </row>
    <row r="1662" spans="1:42" x14ac:dyDescent="0.15">
      <c r="A1662" s="439"/>
      <c r="B1662" s="440"/>
      <c r="C1662" s="441"/>
      <c r="D1662" s="439"/>
      <c r="E1662" s="439"/>
      <c r="F1662" s="439"/>
      <c r="G1662" s="442"/>
      <c r="H1662" s="439"/>
      <c r="I1662" s="439"/>
      <c r="J1662" s="439"/>
      <c r="K1662" s="439"/>
      <c r="L1662" s="439"/>
      <c r="M1662" s="439"/>
      <c r="N1662" s="439"/>
      <c r="O1662" s="439"/>
      <c r="P1662" s="439"/>
      <c r="AM1662" s="438"/>
      <c r="AN1662" s="438"/>
      <c r="AO1662" s="438"/>
      <c r="AP1662" s="438"/>
    </row>
    <row r="1663" spans="1:42" x14ac:dyDescent="0.15">
      <c r="A1663" s="439"/>
      <c r="B1663" s="440"/>
      <c r="C1663" s="441"/>
      <c r="D1663" s="439"/>
      <c r="E1663" s="439"/>
      <c r="F1663" s="439"/>
      <c r="G1663" s="442"/>
      <c r="H1663" s="439"/>
      <c r="I1663" s="439"/>
      <c r="J1663" s="439"/>
      <c r="K1663" s="439"/>
      <c r="L1663" s="439"/>
      <c r="M1663" s="439"/>
      <c r="N1663" s="439"/>
      <c r="O1663" s="439"/>
      <c r="P1663" s="439"/>
      <c r="AM1663" s="438"/>
      <c r="AN1663" s="438"/>
      <c r="AO1663" s="438"/>
      <c r="AP1663" s="438"/>
    </row>
    <row r="1664" spans="1:42" x14ac:dyDescent="0.15">
      <c r="A1664" s="439"/>
      <c r="B1664" s="440"/>
      <c r="C1664" s="441"/>
      <c r="D1664" s="439"/>
      <c r="E1664" s="439"/>
      <c r="F1664" s="439"/>
      <c r="G1664" s="442"/>
      <c r="H1664" s="439"/>
      <c r="I1664" s="439"/>
      <c r="J1664" s="439"/>
      <c r="K1664" s="439"/>
      <c r="L1664" s="439"/>
      <c r="M1664" s="439"/>
      <c r="N1664" s="439"/>
      <c r="O1664" s="439"/>
      <c r="P1664" s="439"/>
      <c r="AM1664" s="438"/>
      <c r="AN1664" s="438"/>
      <c r="AO1664" s="438"/>
      <c r="AP1664" s="438"/>
    </row>
    <row r="1665" spans="1:42" x14ac:dyDescent="0.15">
      <c r="A1665" s="439"/>
      <c r="B1665" s="440"/>
      <c r="C1665" s="441"/>
      <c r="D1665" s="439"/>
      <c r="E1665" s="439"/>
      <c r="F1665" s="439"/>
      <c r="G1665" s="442"/>
      <c r="H1665" s="439"/>
      <c r="I1665" s="439"/>
      <c r="J1665" s="439"/>
      <c r="K1665" s="439"/>
      <c r="L1665" s="439"/>
      <c r="M1665" s="439"/>
      <c r="N1665" s="439"/>
      <c r="O1665" s="439"/>
      <c r="P1665" s="439"/>
      <c r="AM1665" s="438"/>
      <c r="AN1665" s="438"/>
      <c r="AO1665" s="438"/>
      <c r="AP1665" s="438"/>
    </row>
    <row r="1666" spans="1:42" x14ac:dyDescent="0.15">
      <c r="A1666" s="439"/>
      <c r="B1666" s="440"/>
      <c r="C1666" s="441"/>
      <c r="D1666" s="439"/>
      <c r="E1666" s="439"/>
      <c r="F1666" s="439"/>
      <c r="G1666" s="442"/>
      <c r="H1666" s="439"/>
      <c r="I1666" s="439"/>
      <c r="J1666" s="439"/>
      <c r="K1666" s="439"/>
      <c r="L1666" s="439"/>
      <c r="M1666" s="439"/>
      <c r="N1666" s="439"/>
      <c r="O1666" s="439"/>
      <c r="P1666" s="439"/>
      <c r="AM1666" s="438"/>
      <c r="AN1666" s="438"/>
      <c r="AO1666" s="438"/>
      <c r="AP1666" s="438"/>
    </row>
    <row r="1667" spans="1:42" x14ac:dyDescent="0.15">
      <c r="A1667" s="439"/>
      <c r="B1667" s="440"/>
      <c r="C1667" s="441"/>
      <c r="D1667" s="439"/>
      <c r="E1667" s="439"/>
      <c r="F1667" s="439"/>
      <c r="G1667" s="442"/>
      <c r="H1667" s="439"/>
      <c r="I1667" s="439"/>
      <c r="J1667" s="439"/>
      <c r="K1667" s="439"/>
      <c r="L1667" s="439"/>
      <c r="M1667" s="439"/>
      <c r="N1667" s="439"/>
      <c r="O1667" s="439"/>
      <c r="P1667" s="439"/>
      <c r="AM1667" s="438"/>
      <c r="AN1667" s="438"/>
      <c r="AO1667" s="438"/>
      <c r="AP1667" s="438"/>
    </row>
    <row r="1668" spans="1:42" x14ac:dyDescent="0.15">
      <c r="A1668" s="439"/>
      <c r="B1668" s="440"/>
      <c r="C1668" s="441"/>
      <c r="D1668" s="439"/>
      <c r="E1668" s="439"/>
      <c r="F1668" s="439"/>
      <c r="G1668" s="442"/>
      <c r="H1668" s="439"/>
      <c r="I1668" s="439"/>
      <c r="J1668" s="439"/>
      <c r="K1668" s="439"/>
      <c r="L1668" s="439"/>
      <c r="M1668" s="439"/>
      <c r="N1668" s="439"/>
      <c r="O1668" s="439"/>
      <c r="P1668" s="439"/>
      <c r="AM1668" s="438"/>
      <c r="AN1668" s="438"/>
      <c r="AO1668" s="438"/>
      <c r="AP1668" s="438"/>
    </row>
    <row r="1669" spans="1:42" x14ac:dyDescent="0.15">
      <c r="A1669" s="439"/>
      <c r="B1669" s="440"/>
      <c r="C1669" s="441"/>
      <c r="D1669" s="439"/>
      <c r="E1669" s="439"/>
      <c r="F1669" s="439"/>
      <c r="G1669" s="442"/>
      <c r="H1669" s="439"/>
      <c r="I1669" s="439"/>
      <c r="J1669" s="439"/>
      <c r="K1669" s="439"/>
      <c r="L1669" s="439"/>
      <c r="M1669" s="439"/>
      <c r="N1669" s="439"/>
      <c r="O1669" s="439"/>
      <c r="P1669" s="439"/>
      <c r="AM1669" s="438"/>
      <c r="AN1669" s="438"/>
      <c r="AO1669" s="438"/>
      <c r="AP1669" s="438"/>
    </row>
    <row r="1670" spans="1:42" x14ac:dyDescent="0.15">
      <c r="A1670" s="439"/>
      <c r="B1670" s="440"/>
      <c r="C1670" s="441"/>
      <c r="D1670" s="439"/>
      <c r="E1670" s="439"/>
      <c r="F1670" s="439"/>
      <c r="G1670" s="442"/>
      <c r="H1670" s="439"/>
      <c r="I1670" s="439"/>
      <c r="J1670" s="439"/>
      <c r="K1670" s="439"/>
      <c r="L1670" s="439"/>
      <c r="M1670" s="439"/>
      <c r="N1670" s="439"/>
      <c r="O1670" s="439"/>
      <c r="P1670" s="439"/>
      <c r="AM1670" s="438"/>
      <c r="AN1670" s="438"/>
      <c r="AO1670" s="438"/>
      <c r="AP1670" s="438"/>
    </row>
    <row r="1671" spans="1:42" x14ac:dyDescent="0.15">
      <c r="A1671" s="439"/>
      <c r="B1671" s="440"/>
      <c r="C1671" s="441"/>
      <c r="D1671" s="439"/>
      <c r="E1671" s="439"/>
      <c r="F1671" s="439"/>
      <c r="G1671" s="442"/>
      <c r="H1671" s="439"/>
      <c r="I1671" s="439"/>
      <c r="J1671" s="439"/>
      <c r="K1671" s="439"/>
      <c r="L1671" s="439"/>
      <c r="M1671" s="439"/>
      <c r="N1671" s="439"/>
      <c r="O1671" s="439"/>
      <c r="P1671" s="439"/>
      <c r="AM1671" s="438"/>
      <c r="AN1671" s="438"/>
      <c r="AO1671" s="438"/>
      <c r="AP1671" s="438"/>
    </row>
    <row r="1672" spans="1:42" x14ac:dyDescent="0.15">
      <c r="A1672" s="439"/>
      <c r="B1672" s="440"/>
      <c r="C1672" s="441"/>
      <c r="D1672" s="439"/>
      <c r="E1672" s="439"/>
      <c r="F1672" s="439"/>
      <c r="G1672" s="442"/>
      <c r="H1672" s="439"/>
      <c r="I1672" s="439"/>
      <c r="J1672" s="439"/>
      <c r="K1672" s="439"/>
      <c r="L1672" s="439"/>
      <c r="M1672" s="439"/>
      <c r="N1672" s="439"/>
      <c r="O1672" s="439"/>
      <c r="P1672" s="439"/>
      <c r="AM1672" s="438"/>
      <c r="AN1672" s="438"/>
      <c r="AO1672" s="438"/>
      <c r="AP1672" s="438"/>
    </row>
    <row r="1673" spans="1:42" x14ac:dyDescent="0.15">
      <c r="A1673" s="439"/>
      <c r="B1673" s="440"/>
      <c r="C1673" s="441"/>
      <c r="D1673" s="439"/>
      <c r="E1673" s="439"/>
      <c r="F1673" s="439"/>
      <c r="G1673" s="442"/>
      <c r="H1673" s="439"/>
      <c r="I1673" s="439"/>
      <c r="J1673" s="439"/>
      <c r="K1673" s="439"/>
      <c r="L1673" s="439"/>
      <c r="M1673" s="439"/>
      <c r="N1673" s="439"/>
      <c r="O1673" s="439"/>
      <c r="P1673" s="439"/>
      <c r="AM1673" s="438"/>
      <c r="AN1673" s="438"/>
      <c r="AO1673" s="438"/>
      <c r="AP1673" s="438"/>
    </row>
    <row r="1674" spans="1:42" x14ac:dyDescent="0.15">
      <c r="A1674" s="439"/>
      <c r="B1674" s="440"/>
      <c r="C1674" s="441"/>
      <c r="D1674" s="439"/>
      <c r="E1674" s="439"/>
      <c r="F1674" s="439"/>
      <c r="G1674" s="442"/>
      <c r="H1674" s="439"/>
      <c r="I1674" s="439"/>
      <c r="J1674" s="439"/>
      <c r="K1674" s="439"/>
      <c r="L1674" s="439"/>
      <c r="M1674" s="439"/>
      <c r="N1674" s="439"/>
      <c r="O1674" s="439"/>
      <c r="P1674" s="439"/>
      <c r="AM1674" s="438"/>
      <c r="AN1674" s="438"/>
      <c r="AO1674" s="438"/>
      <c r="AP1674" s="438"/>
    </row>
    <row r="1675" spans="1:42" x14ac:dyDescent="0.15">
      <c r="A1675" s="439"/>
      <c r="B1675" s="440"/>
      <c r="C1675" s="441"/>
      <c r="D1675" s="439"/>
      <c r="E1675" s="439"/>
      <c r="F1675" s="439"/>
      <c r="G1675" s="442"/>
      <c r="H1675" s="439"/>
      <c r="I1675" s="439"/>
      <c r="J1675" s="439"/>
      <c r="K1675" s="439"/>
      <c r="L1675" s="439"/>
      <c r="M1675" s="439"/>
      <c r="N1675" s="439"/>
      <c r="O1675" s="439"/>
      <c r="P1675" s="439"/>
      <c r="AM1675" s="438"/>
      <c r="AN1675" s="438"/>
      <c r="AO1675" s="438"/>
      <c r="AP1675" s="438"/>
    </row>
    <row r="1676" spans="1:42" x14ac:dyDescent="0.15">
      <c r="A1676" s="439"/>
      <c r="B1676" s="440"/>
      <c r="C1676" s="441"/>
      <c r="D1676" s="439"/>
      <c r="E1676" s="439"/>
      <c r="F1676" s="439"/>
      <c r="G1676" s="442"/>
      <c r="H1676" s="439"/>
      <c r="I1676" s="439"/>
      <c r="J1676" s="439"/>
      <c r="K1676" s="439"/>
      <c r="L1676" s="439"/>
      <c r="M1676" s="439"/>
      <c r="N1676" s="439"/>
      <c r="O1676" s="439"/>
      <c r="P1676" s="439"/>
      <c r="AM1676" s="438"/>
      <c r="AN1676" s="438"/>
      <c r="AO1676" s="438"/>
      <c r="AP1676" s="438"/>
    </row>
    <row r="1677" spans="1:42" x14ac:dyDescent="0.15">
      <c r="A1677" s="439"/>
      <c r="B1677" s="440"/>
      <c r="C1677" s="441"/>
      <c r="D1677" s="439"/>
      <c r="E1677" s="439"/>
      <c r="F1677" s="439"/>
      <c r="G1677" s="442"/>
      <c r="H1677" s="439"/>
      <c r="I1677" s="439"/>
      <c r="J1677" s="439"/>
      <c r="K1677" s="439"/>
      <c r="L1677" s="439"/>
      <c r="M1677" s="439"/>
      <c r="N1677" s="439"/>
      <c r="O1677" s="439"/>
      <c r="P1677" s="439"/>
      <c r="AM1677" s="438"/>
      <c r="AN1677" s="438"/>
      <c r="AO1677" s="438"/>
      <c r="AP1677" s="438"/>
    </row>
    <row r="1678" spans="1:42" x14ac:dyDescent="0.15">
      <c r="A1678" s="439"/>
      <c r="B1678" s="440"/>
      <c r="C1678" s="441"/>
      <c r="D1678" s="439"/>
      <c r="E1678" s="439"/>
      <c r="F1678" s="439"/>
      <c r="G1678" s="442"/>
      <c r="H1678" s="439"/>
      <c r="I1678" s="439"/>
      <c r="J1678" s="439"/>
      <c r="K1678" s="439"/>
      <c r="L1678" s="439"/>
      <c r="M1678" s="439"/>
      <c r="N1678" s="439"/>
      <c r="O1678" s="439"/>
      <c r="P1678" s="439"/>
      <c r="AM1678" s="438"/>
      <c r="AN1678" s="438"/>
      <c r="AO1678" s="438"/>
      <c r="AP1678" s="438"/>
    </row>
    <row r="1679" spans="1:42" x14ac:dyDescent="0.15">
      <c r="A1679" s="439"/>
      <c r="B1679" s="440"/>
      <c r="C1679" s="441"/>
      <c r="D1679" s="439"/>
      <c r="E1679" s="439"/>
      <c r="F1679" s="439"/>
      <c r="G1679" s="442"/>
      <c r="H1679" s="439"/>
      <c r="I1679" s="439"/>
      <c r="J1679" s="439"/>
      <c r="K1679" s="439"/>
      <c r="L1679" s="439"/>
      <c r="M1679" s="439"/>
      <c r="N1679" s="439"/>
      <c r="O1679" s="439"/>
      <c r="P1679" s="439"/>
      <c r="AM1679" s="438"/>
      <c r="AN1679" s="438"/>
      <c r="AO1679" s="438"/>
      <c r="AP1679" s="438"/>
    </row>
    <row r="1680" spans="1:42" x14ac:dyDescent="0.15">
      <c r="A1680" s="439"/>
      <c r="B1680" s="440"/>
      <c r="C1680" s="441"/>
      <c r="D1680" s="439"/>
      <c r="E1680" s="439"/>
      <c r="F1680" s="439"/>
      <c r="G1680" s="442"/>
      <c r="H1680" s="439"/>
      <c r="I1680" s="439"/>
      <c r="J1680" s="439"/>
      <c r="K1680" s="439"/>
      <c r="L1680" s="439"/>
      <c r="M1680" s="439"/>
      <c r="N1680" s="439"/>
      <c r="O1680" s="439"/>
      <c r="P1680" s="439"/>
      <c r="AM1680" s="438"/>
      <c r="AN1680" s="438"/>
      <c r="AO1680" s="438"/>
      <c r="AP1680" s="438"/>
    </row>
    <row r="1681" spans="1:42" x14ac:dyDescent="0.15">
      <c r="A1681" s="439"/>
      <c r="B1681" s="440"/>
      <c r="C1681" s="441"/>
      <c r="D1681" s="439"/>
      <c r="E1681" s="439"/>
      <c r="F1681" s="439"/>
      <c r="G1681" s="442"/>
      <c r="H1681" s="439"/>
      <c r="I1681" s="439"/>
      <c r="J1681" s="439"/>
      <c r="K1681" s="439"/>
      <c r="L1681" s="439"/>
      <c r="M1681" s="439"/>
      <c r="N1681" s="439"/>
      <c r="O1681" s="439"/>
      <c r="P1681" s="439"/>
      <c r="AM1681" s="438"/>
      <c r="AN1681" s="438"/>
      <c r="AO1681" s="438"/>
      <c r="AP1681" s="438"/>
    </row>
    <row r="1682" spans="1:42" x14ac:dyDescent="0.15">
      <c r="A1682" s="439"/>
      <c r="B1682" s="440"/>
      <c r="C1682" s="441"/>
      <c r="D1682" s="439"/>
      <c r="E1682" s="439"/>
      <c r="F1682" s="439"/>
      <c r="G1682" s="442"/>
      <c r="H1682" s="439"/>
      <c r="I1682" s="439"/>
      <c r="J1682" s="439"/>
      <c r="K1682" s="439"/>
      <c r="L1682" s="439"/>
      <c r="M1682" s="439"/>
      <c r="N1682" s="439"/>
      <c r="O1682" s="439"/>
      <c r="P1682" s="439"/>
      <c r="AM1682" s="438"/>
      <c r="AN1682" s="438"/>
      <c r="AO1682" s="438"/>
      <c r="AP1682" s="438"/>
    </row>
    <row r="1683" spans="1:42" x14ac:dyDescent="0.15">
      <c r="A1683" s="439"/>
      <c r="B1683" s="440"/>
      <c r="C1683" s="441"/>
      <c r="D1683" s="439"/>
      <c r="E1683" s="439"/>
      <c r="F1683" s="439"/>
      <c r="G1683" s="442"/>
      <c r="H1683" s="439"/>
      <c r="I1683" s="439"/>
      <c r="J1683" s="439"/>
      <c r="K1683" s="439"/>
      <c r="L1683" s="439"/>
      <c r="M1683" s="439"/>
      <c r="N1683" s="439"/>
      <c r="O1683" s="439"/>
      <c r="P1683" s="439"/>
      <c r="AM1683" s="438"/>
      <c r="AN1683" s="438"/>
      <c r="AO1683" s="438"/>
      <c r="AP1683" s="438"/>
    </row>
    <row r="1684" spans="1:42" x14ac:dyDescent="0.15">
      <c r="A1684" s="439"/>
      <c r="B1684" s="440"/>
      <c r="C1684" s="441"/>
      <c r="D1684" s="439"/>
      <c r="E1684" s="439"/>
      <c r="F1684" s="439"/>
      <c r="G1684" s="442"/>
      <c r="H1684" s="439"/>
      <c r="I1684" s="439"/>
      <c r="J1684" s="439"/>
      <c r="K1684" s="439"/>
      <c r="L1684" s="439"/>
      <c r="M1684" s="439"/>
      <c r="N1684" s="439"/>
      <c r="O1684" s="439"/>
      <c r="P1684" s="439"/>
      <c r="AM1684" s="438"/>
      <c r="AN1684" s="438"/>
      <c r="AO1684" s="438"/>
      <c r="AP1684" s="438"/>
    </row>
    <row r="1685" spans="1:42" x14ac:dyDescent="0.15">
      <c r="A1685" s="439"/>
      <c r="B1685" s="440"/>
      <c r="C1685" s="441"/>
      <c r="D1685" s="439"/>
      <c r="E1685" s="439"/>
      <c r="F1685" s="439"/>
      <c r="G1685" s="442"/>
      <c r="H1685" s="439"/>
      <c r="I1685" s="439"/>
      <c r="J1685" s="439"/>
      <c r="K1685" s="439"/>
      <c r="L1685" s="439"/>
      <c r="M1685" s="439"/>
      <c r="N1685" s="439"/>
      <c r="O1685" s="439"/>
      <c r="P1685" s="439"/>
      <c r="AM1685" s="438"/>
      <c r="AN1685" s="438"/>
      <c r="AO1685" s="438"/>
      <c r="AP1685" s="438"/>
    </row>
    <row r="1686" spans="1:42" x14ac:dyDescent="0.15">
      <c r="A1686" s="439"/>
      <c r="B1686" s="440"/>
      <c r="C1686" s="441"/>
      <c r="D1686" s="439"/>
      <c r="E1686" s="439"/>
      <c r="F1686" s="439"/>
      <c r="G1686" s="442"/>
      <c r="H1686" s="439"/>
      <c r="I1686" s="439"/>
      <c r="J1686" s="439"/>
      <c r="K1686" s="439"/>
      <c r="L1686" s="439"/>
      <c r="M1686" s="439"/>
      <c r="N1686" s="439"/>
      <c r="O1686" s="439"/>
      <c r="P1686" s="439"/>
      <c r="AM1686" s="438"/>
      <c r="AN1686" s="438"/>
      <c r="AO1686" s="438"/>
      <c r="AP1686" s="438"/>
    </row>
    <row r="1687" spans="1:42" x14ac:dyDescent="0.15">
      <c r="A1687" s="439"/>
      <c r="B1687" s="440"/>
      <c r="C1687" s="441"/>
      <c r="D1687" s="439"/>
      <c r="E1687" s="439"/>
      <c r="F1687" s="439"/>
      <c r="G1687" s="442"/>
      <c r="H1687" s="439"/>
      <c r="I1687" s="439"/>
      <c r="J1687" s="439"/>
      <c r="K1687" s="439"/>
      <c r="L1687" s="439"/>
      <c r="M1687" s="439"/>
      <c r="N1687" s="439"/>
      <c r="O1687" s="439"/>
      <c r="P1687" s="439"/>
      <c r="AM1687" s="438"/>
      <c r="AN1687" s="438"/>
      <c r="AO1687" s="438"/>
      <c r="AP1687" s="438"/>
    </row>
    <row r="1688" spans="1:42" x14ac:dyDescent="0.15">
      <c r="A1688" s="439"/>
      <c r="B1688" s="440"/>
      <c r="C1688" s="441"/>
      <c r="D1688" s="439"/>
      <c r="E1688" s="439"/>
      <c r="F1688" s="439"/>
      <c r="G1688" s="442"/>
      <c r="H1688" s="439"/>
      <c r="I1688" s="439"/>
      <c r="J1688" s="439"/>
      <c r="K1688" s="439"/>
      <c r="L1688" s="439"/>
      <c r="M1688" s="439"/>
      <c r="N1688" s="439"/>
      <c r="O1688" s="439"/>
      <c r="P1688" s="439"/>
      <c r="AM1688" s="438"/>
      <c r="AN1688" s="438"/>
      <c r="AO1688" s="438"/>
      <c r="AP1688" s="438"/>
    </row>
    <row r="1689" spans="1:42" x14ac:dyDescent="0.15">
      <c r="A1689" s="439"/>
      <c r="B1689" s="440"/>
      <c r="C1689" s="441"/>
      <c r="D1689" s="439"/>
      <c r="E1689" s="439"/>
      <c r="F1689" s="439"/>
      <c r="G1689" s="442"/>
      <c r="H1689" s="439"/>
      <c r="I1689" s="439"/>
      <c r="J1689" s="439"/>
      <c r="K1689" s="439"/>
      <c r="L1689" s="439"/>
      <c r="M1689" s="439"/>
      <c r="N1689" s="439"/>
      <c r="O1689" s="439"/>
      <c r="P1689" s="439"/>
      <c r="AM1689" s="438"/>
      <c r="AN1689" s="438"/>
      <c r="AO1689" s="438"/>
      <c r="AP1689" s="438"/>
    </row>
    <row r="1690" spans="1:42" x14ac:dyDescent="0.15">
      <c r="A1690" s="439"/>
      <c r="B1690" s="440"/>
      <c r="C1690" s="441"/>
      <c r="D1690" s="439"/>
      <c r="E1690" s="439"/>
      <c r="F1690" s="439"/>
      <c r="G1690" s="442"/>
      <c r="H1690" s="439"/>
      <c r="I1690" s="439"/>
      <c r="J1690" s="439"/>
      <c r="K1690" s="439"/>
      <c r="L1690" s="439"/>
      <c r="M1690" s="439"/>
      <c r="N1690" s="439"/>
      <c r="O1690" s="439"/>
      <c r="P1690" s="439"/>
      <c r="AM1690" s="438"/>
      <c r="AN1690" s="438"/>
      <c r="AO1690" s="438"/>
      <c r="AP1690" s="438"/>
    </row>
    <row r="1691" spans="1:42" x14ac:dyDescent="0.15">
      <c r="A1691" s="439"/>
      <c r="B1691" s="440"/>
      <c r="C1691" s="441"/>
      <c r="D1691" s="439"/>
      <c r="E1691" s="439"/>
      <c r="F1691" s="439"/>
      <c r="G1691" s="442"/>
      <c r="H1691" s="439"/>
      <c r="I1691" s="439"/>
      <c r="J1691" s="439"/>
      <c r="K1691" s="439"/>
      <c r="L1691" s="439"/>
      <c r="M1691" s="439"/>
      <c r="N1691" s="439"/>
      <c r="O1691" s="439"/>
      <c r="P1691" s="439"/>
      <c r="AM1691" s="438"/>
      <c r="AN1691" s="438"/>
      <c r="AO1691" s="438"/>
      <c r="AP1691" s="438"/>
    </row>
    <row r="1692" spans="1:42" x14ac:dyDescent="0.15">
      <c r="A1692" s="439"/>
      <c r="B1692" s="440"/>
      <c r="C1692" s="441"/>
      <c r="D1692" s="439"/>
      <c r="E1692" s="439"/>
      <c r="F1692" s="439"/>
      <c r="G1692" s="442"/>
      <c r="H1692" s="439"/>
      <c r="I1692" s="439"/>
      <c r="J1692" s="439"/>
      <c r="K1692" s="439"/>
      <c r="L1692" s="439"/>
      <c r="M1692" s="439"/>
      <c r="N1692" s="439"/>
      <c r="O1692" s="439"/>
      <c r="P1692" s="439"/>
      <c r="AM1692" s="438"/>
      <c r="AN1692" s="438"/>
      <c r="AO1692" s="438"/>
      <c r="AP1692" s="438"/>
    </row>
    <row r="1693" spans="1:42" x14ac:dyDescent="0.15">
      <c r="A1693" s="439"/>
      <c r="B1693" s="440"/>
      <c r="C1693" s="441"/>
      <c r="D1693" s="439"/>
      <c r="E1693" s="439"/>
      <c r="F1693" s="439"/>
      <c r="G1693" s="442"/>
      <c r="H1693" s="439"/>
      <c r="I1693" s="439"/>
      <c r="J1693" s="439"/>
      <c r="K1693" s="439"/>
      <c r="L1693" s="439"/>
      <c r="M1693" s="439"/>
      <c r="N1693" s="439"/>
      <c r="O1693" s="439"/>
      <c r="P1693" s="439"/>
      <c r="AM1693" s="438"/>
      <c r="AN1693" s="438"/>
      <c r="AO1693" s="438"/>
      <c r="AP1693" s="438"/>
    </row>
    <row r="1694" spans="1:42" x14ac:dyDescent="0.15">
      <c r="A1694" s="439"/>
      <c r="B1694" s="440"/>
      <c r="C1694" s="441"/>
      <c r="D1694" s="439"/>
      <c r="E1694" s="439"/>
      <c r="F1694" s="439"/>
      <c r="G1694" s="442"/>
      <c r="H1694" s="439"/>
      <c r="I1694" s="439"/>
      <c r="J1694" s="439"/>
      <c r="K1694" s="439"/>
      <c r="L1694" s="439"/>
      <c r="M1694" s="439"/>
      <c r="N1694" s="439"/>
      <c r="O1694" s="439"/>
      <c r="P1694" s="439"/>
      <c r="AM1694" s="438"/>
      <c r="AN1694" s="438"/>
      <c r="AO1694" s="438"/>
      <c r="AP1694" s="438"/>
    </row>
    <row r="1695" spans="1:42" x14ac:dyDescent="0.15">
      <c r="A1695" s="439"/>
      <c r="B1695" s="440"/>
      <c r="C1695" s="441"/>
      <c r="D1695" s="439"/>
      <c r="E1695" s="439"/>
      <c r="F1695" s="439"/>
      <c r="G1695" s="442"/>
      <c r="H1695" s="439"/>
      <c r="I1695" s="439"/>
      <c r="J1695" s="439"/>
      <c r="K1695" s="439"/>
      <c r="L1695" s="439"/>
      <c r="M1695" s="439"/>
      <c r="N1695" s="439"/>
      <c r="O1695" s="439"/>
      <c r="P1695" s="439"/>
      <c r="AM1695" s="438"/>
      <c r="AN1695" s="438"/>
      <c r="AO1695" s="438"/>
      <c r="AP1695" s="438"/>
    </row>
    <row r="1696" spans="1:42" x14ac:dyDescent="0.15">
      <c r="A1696" s="439"/>
      <c r="B1696" s="440"/>
      <c r="C1696" s="441"/>
      <c r="D1696" s="439"/>
      <c r="E1696" s="439"/>
      <c r="F1696" s="439"/>
      <c r="G1696" s="442"/>
      <c r="H1696" s="439"/>
      <c r="I1696" s="439"/>
      <c r="J1696" s="439"/>
      <c r="K1696" s="439"/>
      <c r="L1696" s="439"/>
      <c r="M1696" s="439"/>
      <c r="N1696" s="439"/>
      <c r="O1696" s="439"/>
      <c r="P1696" s="439"/>
      <c r="AM1696" s="438"/>
      <c r="AN1696" s="438"/>
      <c r="AO1696" s="438"/>
      <c r="AP1696" s="438"/>
    </row>
    <row r="1697" spans="1:42" x14ac:dyDescent="0.15">
      <c r="A1697" s="439"/>
      <c r="B1697" s="440"/>
      <c r="C1697" s="441"/>
      <c r="D1697" s="439"/>
      <c r="E1697" s="439"/>
      <c r="F1697" s="439"/>
      <c r="G1697" s="442"/>
      <c r="H1697" s="439"/>
      <c r="I1697" s="439"/>
      <c r="J1697" s="439"/>
      <c r="K1697" s="439"/>
      <c r="L1697" s="439"/>
      <c r="M1697" s="439"/>
      <c r="N1697" s="439"/>
      <c r="O1697" s="439"/>
      <c r="P1697" s="439"/>
      <c r="AM1697" s="438"/>
      <c r="AN1697" s="438"/>
      <c r="AO1697" s="438"/>
      <c r="AP1697" s="438"/>
    </row>
    <row r="1698" spans="1:42" x14ac:dyDescent="0.15">
      <c r="A1698" s="439"/>
      <c r="B1698" s="440"/>
      <c r="C1698" s="441"/>
      <c r="D1698" s="439"/>
      <c r="E1698" s="439"/>
      <c r="F1698" s="439"/>
      <c r="G1698" s="442"/>
      <c r="H1698" s="439"/>
      <c r="I1698" s="439"/>
      <c r="J1698" s="439"/>
      <c r="K1698" s="439"/>
      <c r="L1698" s="439"/>
      <c r="M1698" s="439"/>
      <c r="N1698" s="439"/>
      <c r="O1698" s="439"/>
      <c r="P1698" s="439"/>
      <c r="AM1698" s="438"/>
      <c r="AN1698" s="438"/>
      <c r="AO1698" s="438"/>
      <c r="AP1698" s="438"/>
    </row>
    <row r="1699" spans="1:42" x14ac:dyDescent="0.15">
      <c r="A1699" s="439"/>
      <c r="B1699" s="440"/>
      <c r="C1699" s="441"/>
      <c r="D1699" s="439"/>
      <c r="E1699" s="439"/>
      <c r="F1699" s="439"/>
      <c r="G1699" s="442"/>
      <c r="H1699" s="439"/>
      <c r="I1699" s="439"/>
      <c r="J1699" s="439"/>
      <c r="K1699" s="439"/>
      <c r="L1699" s="439"/>
      <c r="M1699" s="439"/>
      <c r="N1699" s="439"/>
      <c r="O1699" s="439"/>
      <c r="P1699" s="439"/>
      <c r="AM1699" s="438"/>
      <c r="AN1699" s="438"/>
      <c r="AO1699" s="438"/>
      <c r="AP1699" s="438"/>
    </row>
    <row r="1700" spans="1:42" x14ac:dyDescent="0.15">
      <c r="A1700" s="439"/>
      <c r="B1700" s="440"/>
      <c r="C1700" s="441"/>
      <c r="D1700" s="439"/>
      <c r="E1700" s="439"/>
      <c r="F1700" s="439"/>
      <c r="G1700" s="442"/>
      <c r="H1700" s="439"/>
      <c r="I1700" s="439"/>
      <c r="J1700" s="439"/>
      <c r="K1700" s="439"/>
      <c r="L1700" s="439"/>
      <c r="M1700" s="439"/>
      <c r="N1700" s="439"/>
      <c r="O1700" s="439"/>
      <c r="P1700" s="439"/>
      <c r="AM1700" s="438"/>
      <c r="AN1700" s="438"/>
      <c r="AO1700" s="438"/>
      <c r="AP1700" s="438"/>
    </row>
    <row r="1701" spans="1:42" x14ac:dyDescent="0.15">
      <c r="A1701" s="439"/>
      <c r="B1701" s="440"/>
      <c r="C1701" s="441"/>
      <c r="D1701" s="439"/>
      <c r="E1701" s="439"/>
      <c r="F1701" s="439"/>
      <c r="G1701" s="442"/>
      <c r="H1701" s="439"/>
      <c r="I1701" s="439"/>
      <c r="J1701" s="439"/>
      <c r="K1701" s="439"/>
      <c r="L1701" s="439"/>
      <c r="M1701" s="439"/>
      <c r="N1701" s="439"/>
      <c r="O1701" s="439"/>
      <c r="P1701" s="439"/>
      <c r="AM1701" s="438"/>
      <c r="AN1701" s="438"/>
      <c r="AO1701" s="438"/>
      <c r="AP1701" s="438"/>
    </row>
    <row r="1702" spans="1:42" x14ac:dyDescent="0.15">
      <c r="A1702" s="439"/>
      <c r="B1702" s="440"/>
      <c r="C1702" s="441"/>
      <c r="D1702" s="439"/>
      <c r="E1702" s="439"/>
      <c r="F1702" s="439"/>
      <c r="G1702" s="442"/>
      <c r="H1702" s="439"/>
      <c r="I1702" s="439"/>
      <c r="J1702" s="439"/>
      <c r="K1702" s="439"/>
      <c r="L1702" s="439"/>
      <c r="M1702" s="439"/>
      <c r="N1702" s="439"/>
      <c r="O1702" s="439"/>
      <c r="P1702" s="439"/>
      <c r="AM1702" s="438"/>
      <c r="AN1702" s="438"/>
      <c r="AO1702" s="438"/>
      <c r="AP1702" s="438"/>
    </row>
    <row r="1703" spans="1:42" x14ac:dyDescent="0.15">
      <c r="A1703" s="439"/>
      <c r="B1703" s="440"/>
      <c r="C1703" s="441"/>
      <c r="D1703" s="439"/>
      <c r="E1703" s="439"/>
      <c r="F1703" s="439"/>
      <c r="G1703" s="442"/>
      <c r="H1703" s="439"/>
      <c r="I1703" s="439"/>
      <c r="J1703" s="439"/>
      <c r="K1703" s="439"/>
      <c r="L1703" s="439"/>
      <c r="M1703" s="439"/>
      <c r="N1703" s="439"/>
      <c r="O1703" s="439"/>
      <c r="P1703" s="439"/>
      <c r="AM1703" s="438"/>
      <c r="AN1703" s="438"/>
      <c r="AO1703" s="438"/>
      <c r="AP1703" s="438"/>
    </row>
    <row r="1704" spans="1:42" x14ac:dyDescent="0.15">
      <c r="A1704" s="439"/>
      <c r="B1704" s="440"/>
      <c r="C1704" s="441"/>
      <c r="D1704" s="439"/>
      <c r="E1704" s="439"/>
      <c r="F1704" s="439"/>
      <c r="G1704" s="442"/>
      <c r="H1704" s="439"/>
      <c r="I1704" s="439"/>
      <c r="J1704" s="439"/>
      <c r="K1704" s="439"/>
      <c r="L1704" s="439"/>
      <c r="M1704" s="439"/>
      <c r="N1704" s="439"/>
      <c r="O1704" s="439"/>
      <c r="P1704" s="439"/>
      <c r="AM1704" s="438"/>
      <c r="AN1704" s="438"/>
      <c r="AO1704" s="438"/>
      <c r="AP1704" s="438"/>
    </row>
    <row r="1705" spans="1:42" x14ac:dyDescent="0.15">
      <c r="A1705" s="439"/>
      <c r="B1705" s="440"/>
      <c r="C1705" s="441"/>
      <c r="D1705" s="439"/>
      <c r="E1705" s="439"/>
      <c r="F1705" s="439"/>
      <c r="G1705" s="442"/>
      <c r="H1705" s="439"/>
      <c r="I1705" s="439"/>
      <c r="J1705" s="439"/>
      <c r="K1705" s="439"/>
      <c r="L1705" s="439"/>
      <c r="M1705" s="439"/>
      <c r="N1705" s="439"/>
      <c r="O1705" s="439"/>
      <c r="P1705" s="439"/>
      <c r="AM1705" s="438"/>
      <c r="AN1705" s="438"/>
      <c r="AO1705" s="438"/>
      <c r="AP1705" s="438"/>
    </row>
    <row r="1706" spans="1:42" x14ac:dyDescent="0.15">
      <c r="A1706" s="439"/>
      <c r="B1706" s="440"/>
      <c r="C1706" s="441"/>
      <c r="D1706" s="439"/>
      <c r="E1706" s="439"/>
      <c r="F1706" s="439"/>
      <c r="G1706" s="442"/>
      <c r="H1706" s="439"/>
      <c r="I1706" s="439"/>
      <c r="J1706" s="439"/>
      <c r="K1706" s="439"/>
      <c r="L1706" s="439"/>
      <c r="M1706" s="439"/>
      <c r="N1706" s="439"/>
      <c r="O1706" s="439"/>
      <c r="P1706" s="439"/>
      <c r="AM1706" s="438"/>
      <c r="AN1706" s="438"/>
      <c r="AO1706" s="438"/>
      <c r="AP1706" s="438"/>
    </row>
    <row r="1707" spans="1:42" x14ac:dyDescent="0.15">
      <c r="A1707" s="439"/>
      <c r="B1707" s="440"/>
      <c r="C1707" s="441"/>
      <c r="D1707" s="439"/>
      <c r="E1707" s="439"/>
      <c r="F1707" s="439"/>
      <c r="G1707" s="442"/>
      <c r="H1707" s="439"/>
      <c r="I1707" s="439"/>
      <c r="J1707" s="439"/>
      <c r="K1707" s="439"/>
      <c r="L1707" s="439"/>
      <c r="M1707" s="439"/>
      <c r="N1707" s="439"/>
      <c r="O1707" s="439"/>
      <c r="P1707" s="439"/>
      <c r="AM1707" s="438"/>
      <c r="AN1707" s="438"/>
      <c r="AO1707" s="438"/>
      <c r="AP1707" s="438"/>
    </row>
    <row r="1708" spans="1:42" x14ac:dyDescent="0.15">
      <c r="A1708" s="439"/>
      <c r="B1708" s="440"/>
      <c r="C1708" s="441"/>
      <c r="D1708" s="439"/>
      <c r="E1708" s="439"/>
      <c r="F1708" s="439"/>
      <c r="G1708" s="442"/>
      <c r="H1708" s="439"/>
      <c r="I1708" s="439"/>
      <c r="J1708" s="439"/>
      <c r="K1708" s="439"/>
      <c r="L1708" s="439"/>
      <c r="M1708" s="439"/>
      <c r="N1708" s="439"/>
      <c r="O1708" s="439"/>
      <c r="P1708" s="439"/>
      <c r="AM1708" s="438"/>
      <c r="AN1708" s="438"/>
      <c r="AO1708" s="438"/>
      <c r="AP1708" s="438"/>
    </row>
    <row r="1709" spans="1:42" x14ac:dyDescent="0.15">
      <c r="A1709" s="439"/>
      <c r="B1709" s="440"/>
      <c r="C1709" s="441"/>
      <c r="D1709" s="439"/>
      <c r="E1709" s="439"/>
      <c r="F1709" s="439"/>
      <c r="G1709" s="442"/>
      <c r="H1709" s="439"/>
      <c r="I1709" s="439"/>
      <c r="J1709" s="439"/>
      <c r="K1709" s="439"/>
      <c r="L1709" s="439"/>
      <c r="M1709" s="439"/>
      <c r="N1709" s="439"/>
      <c r="O1709" s="439"/>
      <c r="P1709" s="439"/>
      <c r="AM1709" s="438"/>
      <c r="AN1709" s="438"/>
      <c r="AO1709" s="438"/>
      <c r="AP1709" s="438"/>
    </row>
    <row r="1710" spans="1:42" x14ac:dyDescent="0.15">
      <c r="A1710" s="439"/>
      <c r="B1710" s="440"/>
      <c r="C1710" s="441"/>
      <c r="D1710" s="439"/>
      <c r="E1710" s="439"/>
      <c r="F1710" s="439"/>
      <c r="G1710" s="442"/>
      <c r="H1710" s="439"/>
      <c r="I1710" s="439"/>
      <c r="J1710" s="439"/>
      <c r="K1710" s="439"/>
      <c r="L1710" s="439"/>
      <c r="M1710" s="439"/>
      <c r="N1710" s="439"/>
      <c r="O1710" s="439"/>
      <c r="P1710" s="439"/>
      <c r="AM1710" s="438"/>
      <c r="AN1710" s="438"/>
      <c r="AO1710" s="438"/>
      <c r="AP1710" s="438"/>
    </row>
    <row r="1711" spans="1:42" x14ac:dyDescent="0.15">
      <c r="A1711" s="439"/>
      <c r="B1711" s="440"/>
      <c r="C1711" s="441"/>
      <c r="D1711" s="439"/>
      <c r="E1711" s="439"/>
      <c r="F1711" s="439"/>
      <c r="G1711" s="442"/>
      <c r="H1711" s="439"/>
      <c r="I1711" s="439"/>
      <c r="J1711" s="439"/>
      <c r="K1711" s="439"/>
      <c r="L1711" s="439"/>
      <c r="M1711" s="439"/>
      <c r="N1711" s="439"/>
      <c r="O1711" s="439"/>
      <c r="P1711" s="439"/>
      <c r="AM1711" s="438"/>
      <c r="AN1711" s="438"/>
      <c r="AO1711" s="438"/>
      <c r="AP1711" s="438"/>
    </row>
    <row r="1712" spans="1:42" x14ac:dyDescent="0.15">
      <c r="A1712" s="439"/>
      <c r="B1712" s="440"/>
      <c r="C1712" s="441"/>
      <c r="D1712" s="439"/>
      <c r="E1712" s="439"/>
      <c r="F1712" s="439"/>
      <c r="G1712" s="442"/>
      <c r="H1712" s="439"/>
      <c r="I1712" s="439"/>
      <c r="J1712" s="439"/>
      <c r="K1712" s="439"/>
      <c r="L1712" s="439"/>
      <c r="M1712" s="439"/>
      <c r="N1712" s="439"/>
      <c r="O1712" s="439"/>
      <c r="P1712" s="439"/>
      <c r="AM1712" s="438"/>
      <c r="AN1712" s="438"/>
      <c r="AO1712" s="438"/>
      <c r="AP1712" s="438"/>
    </row>
    <row r="1713" spans="1:42" x14ac:dyDescent="0.15">
      <c r="A1713" s="439"/>
      <c r="B1713" s="440"/>
      <c r="C1713" s="441"/>
      <c r="D1713" s="439"/>
      <c r="E1713" s="439"/>
      <c r="F1713" s="439"/>
      <c r="G1713" s="442"/>
      <c r="H1713" s="439"/>
      <c r="I1713" s="439"/>
      <c r="J1713" s="439"/>
      <c r="K1713" s="439"/>
      <c r="L1713" s="439"/>
      <c r="M1713" s="439"/>
      <c r="N1713" s="439"/>
      <c r="O1713" s="439"/>
      <c r="P1713" s="439"/>
      <c r="AM1713" s="438"/>
      <c r="AN1713" s="438"/>
      <c r="AO1713" s="438"/>
      <c r="AP1713" s="438"/>
    </row>
    <row r="1714" spans="1:42" x14ac:dyDescent="0.15">
      <c r="A1714" s="439"/>
      <c r="B1714" s="440"/>
      <c r="C1714" s="441"/>
      <c r="D1714" s="439"/>
      <c r="E1714" s="439"/>
      <c r="F1714" s="439"/>
      <c r="G1714" s="442"/>
      <c r="H1714" s="439"/>
      <c r="I1714" s="439"/>
      <c r="J1714" s="439"/>
      <c r="K1714" s="439"/>
      <c r="L1714" s="439"/>
      <c r="M1714" s="439"/>
      <c r="N1714" s="439"/>
      <c r="O1714" s="439"/>
      <c r="P1714" s="439"/>
      <c r="AM1714" s="438"/>
      <c r="AN1714" s="438"/>
      <c r="AO1714" s="438"/>
      <c r="AP1714" s="438"/>
    </row>
    <row r="1715" spans="1:42" x14ac:dyDescent="0.15">
      <c r="A1715" s="439"/>
      <c r="B1715" s="440"/>
      <c r="C1715" s="441"/>
      <c r="D1715" s="439"/>
      <c r="E1715" s="439"/>
      <c r="F1715" s="439"/>
      <c r="G1715" s="442"/>
      <c r="H1715" s="439"/>
      <c r="I1715" s="439"/>
      <c r="J1715" s="439"/>
      <c r="K1715" s="439"/>
      <c r="L1715" s="439"/>
      <c r="M1715" s="439"/>
      <c r="N1715" s="439"/>
      <c r="O1715" s="439"/>
      <c r="P1715" s="439"/>
      <c r="AM1715" s="438"/>
      <c r="AN1715" s="438"/>
      <c r="AO1715" s="438"/>
      <c r="AP1715" s="438"/>
    </row>
    <row r="1716" spans="1:42" x14ac:dyDescent="0.15">
      <c r="A1716" s="439"/>
      <c r="B1716" s="440"/>
      <c r="C1716" s="441"/>
      <c r="D1716" s="439"/>
      <c r="E1716" s="439"/>
      <c r="F1716" s="439"/>
      <c r="G1716" s="442"/>
      <c r="H1716" s="439"/>
      <c r="I1716" s="439"/>
      <c r="J1716" s="439"/>
      <c r="K1716" s="439"/>
      <c r="L1716" s="439"/>
      <c r="M1716" s="439"/>
      <c r="N1716" s="439"/>
      <c r="O1716" s="439"/>
      <c r="P1716" s="439"/>
      <c r="AM1716" s="438"/>
      <c r="AN1716" s="438"/>
      <c r="AO1716" s="438"/>
      <c r="AP1716" s="438"/>
    </row>
    <row r="1717" spans="1:42" x14ac:dyDescent="0.15">
      <c r="A1717" s="439"/>
      <c r="B1717" s="440"/>
      <c r="C1717" s="441"/>
      <c r="D1717" s="439"/>
      <c r="E1717" s="439"/>
      <c r="F1717" s="439"/>
      <c r="G1717" s="442"/>
      <c r="H1717" s="439"/>
      <c r="I1717" s="439"/>
      <c r="J1717" s="439"/>
      <c r="K1717" s="439"/>
      <c r="L1717" s="439"/>
      <c r="M1717" s="439"/>
      <c r="N1717" s="439"/>
      <c r="O1717" s="439"/>
      <c r="P1717" s="439"/>
      <c r="AM1717" s="438"/>
      <c r="AN1717" s="438"/>
      <c r="AO1717" s="438"/>
      <c r="AP1717" s="438"/>
    </row>
    <row r="1718" spans="1:42" x14ac:dyDescent="0.15">
      <c r="A1718" s="439"/>
      <c r="B1718" s="440"/>
      <c r="C1718" s="441"/>
      <c r="D1718" s="439"/>
      <c r="E1718" s="439"/>
      <c r="F1718" s="439"/>
      <c r="G1718" s="442"/>
      <c r="H1718" s="439"/>
      <c r="I1718" s="439"/>
      <c r="J1718" s="439"/>
      <c r="K1718" s="439"/>
      <c r="L1718" s="439"/>
      <c r="M1718" s="439"/>
      <c r="N1718" s="439"/>
      <c r="O1718" s="439"/>
      <c r="P1718" s="439"/>
      <c r="AM1718" s="438"/>
      <c r="AN1718" s="438"/>
      <c r="AO1718" s="438"/>
      <c r="AP1718" s="438"/>
    </row>
    <row r="1719" spans="1:42" x14ac:dyDescent="0.15">
      <c r="A1719" s="439"/>
      <c r="B1719" s="440"/>
      <c r="C1719" s="441"/>
      <c r="D1719" s="439"/>
      <c r="E1719" s="439"/>
      <c r="F1719" s="439"/>
      <c r="G1719" s="442"/>
      <c r="H1719" s="439"/>
      <c r="I1719" s="439"/>
      <c r="J1719" s="439"/>
      <c r="K1719" s="439"/>
      <c r="L1719" s="439"/>
      <c r="M1719" s="439"/>
      <c r="N1719" s="439"/>
      <c r="O1719" s="439"/>
      <c r="P1719" s="439"/>
      <c r="AM1719" s="438"/>
      <c r="AN1719" s="438"/>
      <c r="AO1719" s="438"/>
      <c r="AP1719" s="438"/>
    </row>
    <row r="1720" spans="1:42" x14ac:dyDescent="0.15">
      <c r="A1720" s="439"/>
      <c r="B1720" s="440"/>
      <c r="C1720" s="441"/>
      <c r="D1720" s="439"/>
      <c r="E1720" s="439"/>
      <c r="F1720" s="439"/>
      <c r="G1720" s="442"/>
      <c r="H1720" s="439"/>
      <c r="I1720" s="439"/>
      <c r="J1720" s="439"/>
      <c r="K1720" s="439"/>
      <c r="L1720" s="439"/>
      <c r="M1720" s="439"/>
      <c r="N1720" s="439"/>
      <c r="O1720" s="439"/>
      <c r="P1720" s="439"/>
      <c r="AM1720" s="438"/>
      <c r="AN1720" s="438"/>
      <c r="AO1720" s="438"/>
      <c r="AP1720" s="438"/>
    </row>
    <row r="1721" spans="1:42" x14ac:dyDescent="0.15">
      <c r="A1721" s="439"/>
      <c r="B1721" s="440"/>
      <c r="C1721" s="441"/>
      <c r="D1721" s="439"/>
      <c r="E1721" s="439"/>
      <c r="F1721" s="439"/>
      <c r="G1721" s="442"/>
      <c r="H1721" s="439"/>
      <c r="I1721" s="439"/>
      <c r="J1721" s="439"/>
      <c r="K1721" s="439"/>
      <c r="L1721" s="439"/>
      <c r="M1721" s="439"/>
      <c r="N1721" s="439"/>
      <c r="O1721" s="439"/>
      <c r="P1721" s="439"/>
      <c r="AM1721" s="438"/>
      <c r="AN1721" s="438"/>
      <c r="AO1721" s="438"/>
      <c r="AP1721" s="438"/>
    </row>
    <row r="1722" spans="1:42" x14ac:dyDescent="0.15">
      <c r="A1722" s="439"/>
      <c r="B1722" s="440"/>
      <c r="C1722" s="441"/>
      <c r="D1722" s="439"/>
      <c r="E1722" s="439"/>
      <c r="F1722" s="439"/>
      <c r="G1722" s="442"/>
      <c r="H1722" s="439"/>
      <c r="I1722" s="439"/>
      <c r="J1722" s="439"/>
      <c r="K1722" s="439"/>
      <c r="L1722" s="439"/>
      <c r="M1722" s="439"/>
      <c r="N1722" s="439"/>
      <c r="O1722" s="439"/>
      <c r="P1722" s="439"/>
      <c r="AM1722" s="438"/>
      <c r="AN1722" s="438"/>
      <c r="AO1722" s="438"/>
      <c r="AP1722" s="438"/>
    </row>
    <row r="1723" spans="1:42" x14ac:dyDescent="0.15">
      <c r="A1723" s="439"/>
      <c r="B1723" s="440"/>
      <c r="C1723" s="441"/>
      <c r="D1723" s="439"/>
      <c r="E1723" s="439"/>
      <c r="F1723" s="439"/>
      <c r="G1723" s="442"/>
      <c r="H1723" s="439"/>
      <c r="I1723" s="439"/>
      <c r="J1723" s="439"/>
      <c r="K1723" s="439"/>
      <c r="L1723" s="439"/>
      <c r="M1723" s="439"/>
      <c r="N1723" s="439"/>
      <c r="O1723" s="439"/>
      <c r="P1723" s="439"/>
      <c r="AM1723" s="438"/>
      <c r="AN1723" s="438"/>
      <c r="AO1723" s="438"/>
      <c r="AP1723" s="438"/>
    </row>
    <row r="1724" spans="1:42" x14ac:dyDescent="0.15">
      <c r="A1724" s="439"/>
      <c r="B1724" s="440"/>
      <c r="C1724" s="441"/>
      <c r="D1724" s="439"/>
      <c r="E1724" s="439"/>
      <c r="F1724" s="439"/>
      <c r="G1724" s="442"/>
      <c r="H1724" s="439"/>
      <c r="I1724" s="439"/>
      <c r="J1724" s="439"/>
      <c r="K1724" s="439"/>
      <c r="L1724" s="439"/>
      <c r="M1724" s="439"/>
      <c r="N1724" s="439"/>
      <c r="O1724" s="439"/>
      <c r="P1724" s="439"/>
      <c r="AM1724" s="438"/>
      <c r="AN1724" s="438"/>
      <c r="AO1724" s="438"/>
      <c r="AP1724" s="438"/>
    </row>
    <row r="1725" spans="1:42" x14ac:dyDescent="0.15">
      <c r="A1725" s="439"/>
      <c r="B1725" s="440"/>
      <c r="C1725" s="441"/>
      <c r="D1725" s="439"/>
      <c r="E1725" s="439"/>
      <c r="F1725" s="439"/>
      <c r="G1725" s="442"/>
      <c r="H1725" s="439"/>
      <c r="I1725" s="439"/>
      <c r="J1725" s="439"/>
      <c r="K1725" s="439"/>
      <c r="L1725" s="439"/>
      <c r="M1725" s="439"/>
      <c r="N1725" s="439"/>
      <c r="O1725" s="439"/>
      <c r="P1725" s="439"/>
      <c r="AM1725" s="438"/>
      <c r="AN1725" s="438"/>
      <c r="AO1725" s="438"/>
      <c r="AP1725" s="438"/>
    </row>
    <row r="1726" spans="1:42" x14ac:dyDescent="0.15">
      <c r="A1726" s="439"/>
      <c r="B1726" s="440"/>
      <c r="C1726" s="441"/>
      <c r="D1726" s="439"/>
      <c r="E1726" s="439"/>
      <c r="F1726" s="439"/>
      <c r="G1726" s="442"/>
      <c r="H1726" s="439"/>
      <c r="I1726" s="439"/>
      <c r="J1726" s="439"/>
      <c r="K1726" s="439"/>
      <c r="L1726" s="439"/>
      <c r="M1726" s="439"/>
      <c r="N1726" s="439"/>
      <c r="O1726" s="439"/>
      <c r="P1726" s="439"/>
      <c r="AM1726" s="438"/>
      <c r="AN1726" s="438"/>
      <c r="AO1726" s="438"/>
      <c r="AP1726" s="438"/>
    </row>
    <row r="1727" spans="1:42" x14ac:dyDescent="0.15">
      <c r="A1727" s="439"/>
      <c r="B1727" s="440"/>
      <c r="C1727" s="441"/>
      <c r="D1727" s="439"/>
      <c r="E1727" s="439"/>
      <c r="F1727" s="439"/>
      <c r="G1727" s="442"/>
      <c r="H1727" s="439"/>
      <c r="I1727" s="439"/>
      <c r="J1727" s="439"/>
      <c r="K1727" s="439"/>
      <c r="L1727" s="439"/>
      <c r="M1727" s="439"/>
      <c r="N1727" s="439"/>
      <c r="O1727" s="439"/>
      <c r="P1727" s="439"/>
      <c r="AM1727" s="438"/>
      <c r="AN1727" s="438"/>
      <c r="AO1727" s="438"/>
      <c r="AP1727" s="438"/>
    </row>
    <row r="1728" spans="1:42" x14ac:dyDescent="0.15">
      <c r="A1728" s="439"/>
      <c r="B1728" s="440"/>
      <c r="C1728" s="441"/>
      <c r="D1728" s="439"/>
      <c r="E1728" s="439"/>
      <c r="F1728" s="439"/>
      <c r="G1728" s="442"/>
      <c r="H1728" s="439"/>
      <c r="I1728" s="439"/>
      <c r="J1728" s="439"/>
      <c r="K1728" s="439"/>
      <c r="L1728" s="439"/>
      <c r="M1728" s="439"/>
      <c r="N1728" s="439"/>
      <c r="O1728" s="439"/>
      <c r="P1728" s="439"/>
      <c r="AM1728" s="438"/>
      <c r="AN1728" s="438"/>
      <c r="AO1728" s="438"/>
      <c r="AP1728" s="438"/>
    </row>
    <row r="1729" spans="1:42" x14ac:dyDescent="0.15">
      <c r="A1729" s="439"/>
      <c r="B1729" s="440"/>
      <c r="C1729" s="441"/>
      <c r="D1729" s="439"/>
      <c r="E1729" s="439"/>
      <c r="F1729" s="439"/>
      <c r="G1729" s="442"/>
      <c r="H1729" s="439"/>
      <c r="I1729" s="439"/>
      <c r="J1729" s="439"/>
      <c r="K1729" s="439"/>
      <c r="L1729" s="439"/>
      <c r="M1729" s="439"/>
      <c r="N1729" s="439"/>
      <c r="O1729" s="439"/>
      <c r="P1729" s="439"/>
      <c r="AM1729" s="438"/>
      <c r="AN1729" s="438"/>
      <c r="AO1729" s="438"/>
      <c r="AP1729" s="438"/>
    </row>
    <row r="1730" spans="1:42" x14ac:dyDescent="0.15">
      <c r="A1730" s="439"/>
      <c r="B1730" s="440"/>
      <c r="C1730" s="441"/>
      <c r="D1730" s="439"/>
      <c r="E1730" s="439"/>
      <c r="F1730" s="439"/>
      <c r="G1730" s="442"/>
      <c r="H1730" s="439"/>
      <c r="I1730" s="439"/>
      <c r="J1730" s="439"/>
      <c r="K1730" s="439"/>
      <c r="L1730" s="439"/>
      <c r="M1730" s="439"/>
      <c r="N1730" s="439"/>
      <c r="O1730" s="439"/>
      <c r="P1730" s="439"/>
      <c r="AM1730" s="438"/>
      <c r="AN1730" s="438"/>
      <c r="AO1730" s="438"/>
      <c r="AP1730" s="438"/>
    </row>
    <row r="1731" spans="1:42" x14ac:dyDescent="0.15">
      <c r="A1731" s="439"/>
      <c r="B1731" s="440"/>
      <c r="C1731" s="441"/>
      <c r="D1731" s="439"/>
      <c r="E1731" s="439"/>
      <c r="F1731" s="439"/>
      <c r="G1731" s="442"/>
      <c r="H1731" s="439"/>
      <c r="I1731" s="439"/>
      <c r="J1731" s="439"/>
      <c r="K1731" s="439"/>
      <c r="L1731" s="439"/>
      <c r="M1731" s="439"/>
      <c r="N1731" s="439"/>
      <c r="O1731" s="439"/>
      <c r="P1731" s="439"/>
      <c r="AM1731" s="438"/>
      <c r="AN1731" s="438"/>
      <c r="AO1731" s="438"/>
      <c r="AP1731" s="438"/>
    </row>
    <row r="1732" spans="1:42" x14ac:dyDescent="0.15">
      <c r="A1732" s="439"/>
      <c r="B1732" s="440"/>
      <c r="C1732" s="441"/>
      <c r="D1732" s="439"/>
      <c r="E1732" s="439"/>
      <c r="F1732" s="439"/>
      <c r="G1732" s="442"/>
      <c r="H1732" s="439"/>
      <c r="I1732" s="439"/>
      <c r="J1732" s="439"/>
      <c r="K1732" s="439"/>
      <c r="L1732" s="439"/>
      <c r="M1732" s="439"/>
      <c r="N1732" s="439"/>
      <c r="O1732" s="439"/>
      <c r="P1732" s="439"/>
      <c r="AM1732" s="438"/>
      <c r="AN1732" s="438"/>
      <c r="AO1732" s="438"/>
      <c r="AP1732" s="438"/>
    </row>
    <row r="1733" spans="1:42" x14ac:dyDescent="0.15">
      <c r="A1733" s="439"/>
      <c r="B1733" s="440"/>
      <c r="C1733" s="441"/>
      <c r="D1733" s="439"/>
      <c r="E1733" s="439"/>
      <c r="F1733" s="439"/>
      <c r="G1733" s="442"/>
      <c r="H1733" s="439"/>
      <c r="I1733" s="439"/>
      <c r="J1733" s="439"/>
      <c r="K1733" s="439"/>
      <c r="L1733" s="439"/>
      <c r="M1733" s="439"/>
      <c r="N1733" s="439"/>
      <c r="O1733" s="439"/>
      <c r="P1733" s="439"/>
      <c r="AM1733" s="438"/>
      <c r="AN1733" s="438"/>
      <c r="AO1733" s="438"/>
      <c r="AP1733" s="438"/>
    </row>
    <row r="1734" spans="1:42" x14ac:dyDescent="0.15">
      <c r="A1734" s="439"/>
      <c r="B1734" s="440"/>
      <c r="C1734" s="441"/>
      <c r="D1734" s="439"/>
      <c r="E1734" s="439"/>
      <c r="F1734" s="439"/>
      <c r="G1734" s="442"/>
      <c r="H1734" s="439"/>
      <c r="I1734" s="439"/>
      <c r="J1734" s="439"/>
      <c r="K1734" s="439"/>
      <c r="L1734" s="439"/>
      <c r="M1734" s="439"/>
      <c r="N1734" s="439"/>
      <c r="O1734" s="439"/>
      <c r="P1734" s="439"/>
      <c r="AM1734" s="438"/>
      <c r="AN1734" s="438"/>
      <c r="AO1734" s="438"/>
      <c r="AP1734" s="438"/>
    </row>
    <row r="1735" spans="1:42" x14ac:dyDescent="0.15">
      <c r="A1735" s="439"/>
      <c r="B1735" s="440"/>
      <c r="C1735" s="441"/>
      <c r="D1735" s="439"/>
      <c r="E1735" s="439"/>
      <c r="F1735" s="439"/>
      <c r="G1735" s="442"/>
      <c r="H1735" s="439"/>
      <c r="I1735" s="439"/>
      <c r="J1735" s="439"/>
      <c r="K1735" s="439"/>
      <c r="L1735" s="439"/>
      <c r="M1735" s="439"/>
      <c r="N1735" s="439"/>
      <c r="O1735" s="439"/>
      <c r="P1735" s="439"/>
      <c r="AM1735" s="438"/>
      <c r="AN1735" s="438"/>
      <c r="AO1735" s="438"/>
      <c r="AP1735" s="438"/>
    </row>
    <row r="1736" spans="1:42" x14ac:dyDescent="0.15">
      <c r="A1736" s="439"/>
      <c r="B1736" s="440"/>
      <c r="C1736" s="441"/>
      <c r="D1736" s="439"/>
      <c r="E1736" s="439"/>
      <c r="F1736" s="439"/>
      <c r="G1736" s="442"/>
      <c r="H1736" s="439"/>
      <c r="I1736" s="439"/>
      <c r="J1736" s="439"/>
      <c r="K1736" s="439"/>
      <c r="L1736" s="439"/>
      <c r="M1736" s="439"/>
      <c r="N1736" s="439"/>
      <c r="O1736" s="439"/>
      <c r="P1736" s="439"/>
      <c r="AM1736" s="438"/>
      <c r="AN1736" s="438"/>
      <c r="AO1736" s="438"/>
      <c r="AP1736" s="438"/>
    </row>
    <row r="1737" spans="1:42" x14ac:dyDescent="0.15">
      <c r="A1737" s="439"/>
      <c r="B1737" s="440"/>
      <c r="C1737" s="441"/>
      <c r="D1737" s="439"/>
      <c r="E1737" s="439"/>
      <c r="F1737" s="439"/>
      <c r="G1737" s="442"/>
      <c r="H1737" s="439"/>
      <c r="I1737" s="439"/>
      <c r="J1737" s="439"/>
      <c r="K1737" s="439"/>
      <c r="L1737" s="439"/>
      <c r="M1737" s="439"/>
      <c r="N1737" s="439"/>
      <c r="O1737" s="439"/>
      <c r="P1737" s="439"/>
      <c r="AM1737" s="438"/>
      <c r="AN1737" s="438"/>
      <c r="AO1737" s="438"/>
      <c r="AP1737" s="438"/>
    </row>
    <row r="1738" spans="1:42" x14ac:dyDescent="0.15">
      <c r="A1738" s="439"/>
      <c r="B1738" s="440"/>
      <c r="C1738" s="441"/>
      <c r="D1738" s="439"/>
      <c r="E1738" s="439"/>
      <c r="F1738" s="439"/>
      <c r="G1738" s="442"/>
      <c r="H1738" s="439"/>
      <c r="I1738" s="439"/>
      <c r="J1738" s="439"/>
      <c r="K1738" s="439"/>
      <c r="L1738" s="439"/>
      <c r="M1738" s="439"/>
      <c r="N1738" s="439"/>
      <c r="O1738" s="439"/>
      <c r="P1738" s="439"/>
      <c r="AM1738" s="438"/>
      <c r="AN1738" s="438"/>
      <c r="AO1738" s="438"/>
      <c r="AP1738" s="438"/>
    </row>
    <row r="1739" spans="1:42" x14ac:dyDescent="0.15">
      <c r="A1739" s="439"/>
      <c r="B1739" s="440"/>
      <c r="C1739" s="441"/>
      <c r="D1739" s="439"/>
      <c r="E1739" s="439"/>
      <c r="F1739" s="439"/>
      <c r="G1739" s="442"/>
      <c r="H1739" s="439"/>
      <c r="I1739" s="439"/>
      <c r="J1739" s="439"/>
      <c r="K1739" s="439"/>
      <c r="L1739" s="439"/>
      <c r="M1739" s="439"/>
      <c r="N1739" s="439"/>
      <c r="O1739" s="439"/>
      <c r="P1739" s="439"/>
      <c r="AM1739" s="438"/>
      <c r="AN1739" s="438"/>
      <c r="AO1739" s="438"/>
      <c r="AP1739" s="438"/>
    </row>
    <row r="1740" spans="1:42" x14ac:dyDescent="0.15">
      <c r="A1740" s="439"/>
      <c r="B1740" s="440"/>
      <c r="C1740" s="441"/>
      <c r="D1740" s="439"/>
      <c r="E1740" s="439"/>
      <c r="F1740" s="439"/>
      <c r="G1740" s="442"/>
      <c r="H1740" s="439"/>
      <c r="I1740" s="439"/>
      <c r="J1740" s="439"/>
      <c r="K1740" s="439"/>
      <c r="L1740" s="439"/>
      <c r="M1740" s="439"/>
      <c r="N1740" s="439"/>
      <c r="O1740" s="439"/>
      <c r="P1740" s="439"/>
      <c r="AM1740" s="438"/>
      <c r="AN1740" s="438"/>
      <c r="AO1740" s="438"/>
      <c r="AP1740" s="438"/>
    </row>
    <row r="1741" spans="1:42" x14ac:dyDescent="0.15">
      <c r="A1741" s="439"/>
      <c r="B1741" s="440"/>
      <c r="C1741" s="441"/>
      <c r="D1741" s="439"/>
      <c r="E1741" s="439"/>
      <c r="F1741" s="439"/>
      <c r="G1741" s="442"/>
      <c r="H1741" s="439"/>
      <c r="I1741" s="439"/>
      <c r="J1741" s="439"/>
      <c r="K1741" s="439"/>
      <c r="L1741" s="439"/>
      <c r="M1741" s="439"/>
      <c r="N1741" s="439"/>
      <c r="O1741" s="439"/>
      <c r="P1741" s="439"/>
      <c r="AM1741" s="438"/>
      <c r="AN1741" s="438"/>
      <c r="AO1741" s="438"/>
      <c r="AP1741" s="438"/>
    </row>
    <row r="1742" spans="1:42" x14ac:dyDescent="0.15">
      <c r="A1742" s="439"/>
      <c r="B1742" s="440"/>
      <c r="C1742" s="441"/>
      <c r="D1742" s="439"/>
      <c r="E1742" s="439"/>
      <c r="F1742" s="439"/>
      <c r="G1742" s="442"/>
      <c r="H1742" s="439"/>
      <c r="I1742" s="439"/>
      <c r="J1742" s="439"/>
      <c r="K1742" s="439"/>
      <c r="L1742" s="439"/>
      <c r="M1742" s="439"/>
      <c r="N1742" s="439"/>
      <c r="O1742" s="439"/>
      <c r="P1742" s="439"/>
      <c r="AM1742" s="438"/>
      <c r="AN1742" s="438"/>
      <c r="AO1742" s="438"/>
      <c r="AP1742" s="438"/>
    </row>
    <row r="1743" spans="1:42" x14ac:dyDescent="0.15">
      <c r="A1743" s="439"/>
      <c r="B1743" s="440"/>
      <c r="C1743" s="441"/>
      <c r="D1743" s="439"/>
      <c r="E1743" s="439"/>
      <c r="F1743" s="439"/>
      <c r="G1743" s="442"/>
      <c r="H1743" s="439"/>
      <c r="I1743" s="439"/>
      <c r="J1743" s="439"/>
      <c r="K1743" s="439"/>
      <c r="L1743" s="439"/>
      <c r="M1743" s="439"/>
      <c r="N1743" s="439"/>
      <c r="O1743" s="439"/>
      <c r="P1743" s="439"/>
      <c r="AM1743" s="438"/>
      <c r="AN1743" s="438"/>
      <c r="AO1743" s="438"/>
      <c r="AP1743" s="438"/>
    </row>
    <row r="1744" spans="1:42" x14ac:dyDescent="0.15">
      <c r="A1744" s="439"/>
      <c r="B1744" s="440"/>
      <c r="C1744" s="441"/>
      <c r="D1744" s="439"/>
      <c r="E1744" s="439"/>
      <c r="F1744" s="439"/>
      <c r="G1744" s="442"/>
      <c r="H1744" s="439"/>
      <c r="I1744" s="439"/>
      <c r="J1744" s="439"/>
      <c r="K1744" s="439"/>
      <c r="L1744" s="439"/>
      <c r="M1744" s="439"/>
      <c r="N1744" s="439"/>
      <c r="O1744" s="439"/>
      <c r="P1744" s="439"/>
      <c r="AM1744" s="438"/>
      <c r="AN1744" s="438"/>
      <c r="AO1744" s="438"/>
      <c r="AP1744" s="438"/>
    </row>
    <row r="1745" spans="1:42" x14ac:dyDescent="0.15">
      <c r="A1745" s="439"/>
      <c r="B1745" s="440"/>
      <c r="C1745" s="441"/>
      <c r="D1745" s="439"/>
      <c r="E1745" s="439"/>
      <c r="F1745" s="439"/>
      <c r="G1745" s="442"/>
      <c r="H1745" s="439"/>
      <c r="I1745" s="439"/>
      <c r="J1745" s="439"/>
      <c r="K1745" s="439"/>
      <c r="L1745" s="439"/>
      <c r="M1745" s="439"/>
      <c r="N1745" s="439"/>
      <c r="O1745" s="439"/>
      <c r="P1745" s="439"/>
      <c r="AM1745" s="438"/>
      <c r="AN1745" s="438"/>
      <c r="AO1745" s="438"/>
      <c r="AP1745" s="438"/>
    </row>
    <row r="1746" spans="1:42" x14ac:dyDescent="0.15">
      <c r="A1746" s="439"/>
      <c r="B1746" s="440"/>
      <c r="C1746" s="441"/>
      <c r="D1746" s="439"/>
      <c r="E1746" s="439"/>
      <c r="F1746" s="439"/>
      <c r="G1746" s="442"/>
      <c r="H1746" s="439"/>
      <c r="I1746" s="439"/>
      <c r="J1746" s="439"/>
      <c r="K1746" s="439"/>
      <c r="L1746" s="439"/>
      <c r="M1746" s="439"/>
      <c r="N1746" s="439"/>
      <c r="O1746" s="439"/>
      <c r="P1746" s="439"/>
      <c r="AM1746" s="438"/>
      <c r="AN1746" s="438"/>
      <c r="AO1746" s="438"/>
      <c r="AP1746" s="438"/>
    </row>
    <row r="1747" spans="1:42" x14ac:dyDescent="0.15">
      <c r="A1747" s="439"/>
      <c r="B1747" s="440"/>
      <c r="C1747" s="441"/>
      <c r="D1747" s="439"/>
      <c r="E1747" s="439"/>
      <c r="F1747" s="439"/>
      <c r="G1747" s="442"/>
      <c r="H1747" s="439"/>
      <c r="I1747" s="439"/>
      <c r="J1747" s="439"/>
      <c r="K1747" s="439"/>
      <c r="L1747" s="439"/>
      <c r="M1747" s="439"/>
      <c r="N1747" s="439"/>
      <c r="O1747" s="439"/>
      <c r="P1747" s="439"/>
      <c r="AM1747" s="438"/>
      <c r="AN1747" s="438"/>
      <c r="AO1747" s="438"/>
      <c r="AP1747" s="438"/>
    </row>
    <row r="1748" spans="1:42" x14ac:dyDescent="0.15">
      <c r="A1748" s="439"/>
      <c r="B1748" s="440"/>
      <c r="C1748" s="441"/>
      <c r="D1748" s="439"/>
      <c r="E1748" s="439"/>
      <c r="F1748" s="439"/>
      <c r="G1748" s="442"/>
      <c r="H1748" s="439"/>
      <c r="I1748" s="439"/>
      <c r="J1748" s="439"/>
      <c r="K1748" s="439"/>
      <c r="L1748" s="439"/>
      <c r="M1748" s="439"/>
      <c r="N1748" s="439"/>
      <c r="O1748" s="439"/>
      <c r="P1748" s="439"/>
      <c r="AM1748" s="438"/>
      <c r="AN1748" s="438"/>
      <c r="AO1748" s="438"/>
      <c r="AP1748" s="438"/>
    </row>
    <row r="1749" spans="1:42" x14ac:dyDescent="0.15">
      <c r="A1749" s="439"/>
      <c r="B1749" s="440"/>
      <c r="C1749" s="441"/>
      <c r="D1749" s="439"/>
      <c r="E1749" s="439"/>
      <c r="F1749" s="439"/>
      <c r="G1749" s="442"/>
      <c r="H1749" s="439"/>
      <c r="I1749" s="439"/>
      <c r="J1749" s="439"/>
      <c r="K1749" s="439"/>
      <c r="L1749" s="439"/>
      <c r="M1749" s="439"/>
      <c r="N1749" s="439"/>
      <c r="O1749" s="439"/>
      <c r="P1749" s="439"/>
      <c r="AM1749" s="438"/>
      <c r="AN1749" s="438"/>
      <c r="AO1749" s="438"/>
      <c r="AP1749" s="438"/>
    </row>
    <row r="1750" spans="1:42" x14ac:dyDescent="0.15">
      <c r="A1750" s="439"/>
      <c r="B1750" s="440"/>
      <c r="C1750" s="441"/>
      <c r="D1750" s="439"/>
      <c r="E1750" s="439"/>
      <c r="F1750" s="439"/>
      <c r="G1750" s="442"/>
      <c r="H1750" s="439"/>
      <c r="I1750" s="439"/>
      <c r="J1750" s="439"/>
      <c r="K1750" s="439"/>
      <c r="L1750" s="439"/>
      <c r="M1750" s="439"/>
      <c r="N1750" s="439"/>
      <c r="O1750" s="439"/>
      <c r="P1750" s="439"/>
      <c r="AM1750" s="438"/>
      <c r="AN1750" s="438"/>
      <c r="AO1750" s="438"/>
      <c r="AP1750" s="438"/>
    </row>
    <row r="1751" spans="1:42" x14ac:dyDescent="0.15">
      <c r="A1751" s="439"/>
      <c r="B1751" s="440"/>
      <c r="C1751" s="441"/>
      <c r="D1751" s="439"/>
      <c r="E1751" s="439"/>
      <c r="F1751" s="439"/>
      <c r="G1751" s="442"/>
      <c r="H1751" s="439"/>
      <c r="I1751" s="439"/>
      <c r="J1751" s="439"/>
      <c r="K1751" s="439"/>
      <c r="L1751" s="439"/>
      <c r="M1751" s="439"/>
      <c r="N1751" s="439"/>
      <c r="O1751" s="439"/>
      <c r="P1751" s="439"/>
      <c r="AM1751" s="438"/>
      <c r="AN1751" s="438"/>
      <c r="AO1751" s="438"/>
      <c r="AP1751" s="438"/>
    </row>
    <row r="1752" spans="1:42" x14ac:dyDescent="0.15">
      <c r="A1752" s="439"/>
      <c r="B1752" s="440"/>
      <c r="C1752" s="441"/>
      <c r="D1752" s="439"/>
      <c r="E1752" s="439"/>
      <c r="F1752" s="439"/>
      <c r="G1752" s="442"/>
      <c r="H1752" s="439"/>
      <c r="I1752" s="439"/>
      <c r="J1752" s="439"/>
      <c r="K1752" s="439"/>
      <c r="L1752" s="439"/>
      <c r="M1752" s="439"/>
      <c r="N1752" s="439"/>
      <c r="O1752" s="439"/>
      <c r="P1752" s="439"/>
      <c r="AM1752" s="438"/>
      <c r="AN1752" s="438"/>
      <c r="AO1752" s="438"/>
      <c r="AP1752" s="438"/>
    </row>
    <row r="1753" spans="1:42" x14ac:dyDescent="0.15">
      <c r="A1753" s="439"/>
      <c r="B1753" s="440"/>
      <c r="C1753" s="441"/>
      <c r="D1753" s="439"/>
      <c r="E1753" s="439"/>
      <c r="F1753" s="439"/>
      <c r="G1753" s="442"/>
      <c r="H1753" s="439"/>
      <c r="I1753" s="439"/>
      <c r="J1753" s="439"/>
      <c r="K1753" s="439"/>
      <c r="L1753" s="439"/>
      <c r="M1753" s="439"/>
      <c r="N1753" s="439"/>
      <c r="O1753" s="439"/>
      <c r="P1753" s="439"/>
      <c r="AM1753" s="438"/>
      <c r="AN1753" s="438"/>
      <c r="AO1753" s="438"/>
      <c r="AP1753" s="438"/>
    </row>
    <row r="1754" spans="1:42" x14ac:dyDescent="0.15">
      <c r="A1754" s="439"/>
      <c r="B1754" s="440"/>
      <c r="C1754" s="441"/>
      <c r="D1754" s="439"/>
      <c r="E1754" s="439"/>
      <c r="F1754" s="439"/>
      <c r="G1754" s="442"/>
      <c r="H1754" s="439"/>
      <c r="I1754" s="439"/>
      <c r="J1754" s="439"/>
      <c r="K1754" s="439"/>
      <c r="L1754" s="439"/>
      <c r="M1754" s="439"/>
      <c r="N1754" s="439"/>
      <c r="O1754" s="439"/>
      <c r="P1754" s="439"/>
      <c r="AM1754" s="438"/>
      <c r="AN1754" s="438"/>
      <c r="AO1754" s="438"/>
      <c r="AP1754" s="438"/>
    </row>
    <row r="1755" spans="1:42" x14ac:dyDescent="0.15">
      <c r="A1755" s="439"/>
      <c r="B1755" s="440"/>
      <c r="C1755" s="441"/>
      <c r="D1755" s="439"/>
      <c r="E1755" s="439"/>
      <c r="F1755" s="439"/>
      <c r="G1755" s="442"/>
      <c r="H1755" s="439"/>
      <c r="I1755" s="439"/>
      <c r="J1755" s="439"/>
      <c r="K1755" s="439"/>
      <c r="L1755" s="439"/>
      <c r="M1755" s="439"/>
      <c r="N1755" s="439"/>
      <c r="O1755" s="439"/>
      <c r="P1755" s="439"/>
      <c r="AM1755" s="438"/>
      <c r="AN1755" s="438"/>
      <c r="AO1755" s="438"/>
      <c r="AP1755" s="438"/>
    </row>
    <row r="1756" spans="1:42" x14ac:dyDescent="0.15">
      <c r="A1756" s="439"/>
      <c r="B1756" s="440"/>
      <c r="C1756" s="441"/>
      <c r="D1756" s="439"/>
      <c r="E1756" s="439"/>
      <c r="F1756" s="439"/>
      <c r="G1756" s="442"/>
      <c r="H1756" s="439"/>
      <c r="I1756" s="439"/>
      <c r="J1756" s="439"/>
      <c r="K1756" s="439"/>
      <c r="L1756" s="439"/>
      <c r="M1756" s="439"/>
      <c r="N1756" s="439"/>
      <c r="O1756" s="439"/>
      <c r="P1756" s="439"/>
      <c r="AM1756" s="438"/>
      <c r="AN1756" s="438"/>
      <c r="AO1756" s="438"/>
      <c r="AP1756" s="438"/>
    </row>
    <row r="1757" spans="1:42" x14ac:dyDescent="0.15">
      <c r="A1757" s="439"/>
      <c r="B1757" s="440"/>
      <c r="C1757" s="441"/>
      <c r="D1757" s="439"/>
      <c r="E1757" s="439"/>
      <c r="F1757" s="439"/>
      <c r="G1757" s="442"/>
      <c r="H1757" s="439"/>
      <c r="I1757" s="439"/>
      <c r="J1757" s="439"/>
      <c r="K1757" s="439"/>
      <c r="L1757" s="439"/>
      <c r="M1757" s="439"/>
      <c r="N1757" s="439"/>
      <c r="O1757" s="439"/>
      <c r="P1757" s="439"/>
      <c r="AM1757" s="438"/>
      <c r="AN1757" s="438"/>
      <c r="AO1757" s="438"/>
      <c r="AP1757" s="438"/>
    </row>
    <row r="1758" spans="1:42" x14ac:dyDescent="0.15">
      <c r="A1758" s="439"/>
      <c r="B1758" s="440"/>
      <c r="C1758" s="441"/>
      <c r="D1758" s="439"/>
      <c r="E1758" s="439"/>
      <c r="F1758" s="439"/>
      <c r="G1758" s="442"/>
      <c r="H1758" s="439"/>
      <c r="I1758" s="439"/>
      <c r="J1758" s="439"/>
      <c r="K1758" s="439"/>
      <c r="L1758" s="439"/>
      <c r="M1758" s="439"/>
      <c r="N1758" s="439"/>
      <c r="O1758" s="439"/>
      <c r="P1758" s="439"/>
      <c r="AM1758" s="438"/>
      <c r="AN1758" s="438"/>
      <c r="AO1758" s="438"/>
      <c r="AP1758" s="438"/>
    </row>
    <row r="1759" spans="1:42" x14ac:dyDescent="0.15">
      <c r="A1759" s="439"/>
      <c r="B1759" s="440"/>
      <c r="C1759" s="441"/>
      <c r="D1759" s="439"/>
      <c r="E1759" s="439"/>
      <c r="F1759" s="439"/>
      <c r="G1759" s="442"/>
      <c r="H1759" s="439"/>
      <c r="I1759" s="439"/>
      <c r="J1759" s="439"/>
      <c r="K1759" s="439"/>
      <c r="L1759" s="439"/>
      <c r="M1759" s="439"/>
      <c r="N1759" s="439"/>
      <c r="O1759" s="439"/>
      <c r="P1759" s="439"/>
      <c r="AM1759" s="438"/>
      <c r="AN1759" s="438"/>
      <c r="AO1759" s="438"/>
      <c r="AP1759" s="438"/>
    </row>
    <row r="1760" spans="1:42" x14ac:dyDescent="0.15">
      <c r="A1760" s="439"/>
      <c r="B1760" s="440"/>
      <c r="C1760" s="441"/>
      <c r="D1760" s="439"/>
      <c r="E1760" s="439"/>
      <c r="F1760" s="439"/>
      <c r="G1760" s="442"/>
      <c r="H1760" s="439"/>
      <c r="I1760" s="439"/>
      <c r="J1760" s="439"/>
      <c r="K1760" s="439"/>
      <c r="L1760" s="439"/>
      <c r="M1760" s="439"/>
      <c r="N1760" s="439"/>
      <c r="O1760" s="439"/>
      <c r="P1760" s="439"/>
      <c r="AM1760" s="438"/>
      <c r="AN1760" s="438"/>
      <c r="AO1760" s="438"/>
      <c r="AP1760" s="438"/>
    </row>
    <row r="1761" spans="1:42" x14ac:dyDescent="0.15">
      <c r="A1761" s="439"/>
      <c r="B1761" s="440"/>
      <c r="C1761" s="441"/>
      <c r="D1761" s="439"/>
      <c r="E1761" s="439"/>
      <c r="F1761" s="439"/>
      <c r="G1761" s="442"/>
      <c r="H1761" s="439"/>
      <c r="I1761" s="439"/>
      <c r="J1761" s="439"/>
      <c r="K1761" s="439"/>
      <c r="L1761" s="439"/>
      <c r="M1761" s="439"/>
      <c r="N1761" s="439"/>
      <c r="O1761" s="439"/>
      <c r="P1761" s="439"/>
      <c r="AM1761" s="438"/>
      <c r="AN1761" s="438"/>
      <c r="AO1761" s="438"/>
      <c r="AP1761" s="438"/>
    </row>
    <row r="1762" spans="1:42" x14ac:dyDescent="0.15">
      <c r="A1762" s="439"/>
      <c r="B1762" s="440"/>
      <c r="C1762" s="441"/>
      <c r="D1762" s="439"/>
      <c r="E1762" s="439"/>
      <c r="F1762" s="439"/>
      <c r="G1762" s="442"/>
      <c r="H1762" s="439"/>
      <c r="I1762" s="439"/>
      <c r="J1762" s="439"/>
      <c r="K1762" s="439"/>
      <c r="L1762" s="439"/>
      <c r="M1762" s="439"/>
      <c r="N1762" s="439"/>
      <c r="O1762" s="439"/>
      <c r="P1762" s="439"/>
      <c r="AM1762" s="438"/>
      <c r="AN1762" s="438"/>
      <c r="AO1762" s="438"/>
      <c r="AP1762" s="438"/>
    </row>
    <row r="1763" spans="1:42" x14ac:dyDescent="0.15">
      <c r="A1763" s="439"/>
      <c r="B1763" s="440"/>
      <c r="C1763" s="441"/>
      <c r="D1763" s="439"/>
      <c r="E1763" s="439"/>
      <c r="F1763" s="439"/>
      <c r="G1763" s="442"/>
      <c r="H1763" s="439"/>
      <c r="I1763" s="439"/>
      <c r="J1763" s="439"/>
      <c r="K1763" s="439"/>
      <c r="L1763" s="439"/>
      <c r="M1763" s="439"/>
      <c r="N1763" s="439"/>
      <c r="O1763" s="439"/>
      <c r="P1763" s="439"/>
      <c r="AM1763" s="438"/>
      <c r="AN1763" s="438"/>
      <c r="AO1763" s="438"/>
      <c r="AP1763" s="438"/>
    </row>
    <row r="1764" spans="1:42" x14ac:dyDescent="0.15">
      <c r="A1764" s="439"/>
      <c r="B1764" s="440"/>
      <c r="C1764" s="441"/>
      <c r="D1764" s="439"/>
      <c r="E1764" s="439"/>
      <c r="F1764" s="439"/>
      <c r="G1764" s="442"/>
      <c r="H1764" s="439"/>
      <c r="I1764" s="439"/>
      <c r="J1764" s="439"/>
      <c r="K1764" s="439"/>
      <c r="L1764" s="439"/>
      <c r="M1764" s="439"/>
      <c r="N1764" s="439"/>
      <c r="O1764" s="439"/>
      <c r="P1764" s="439"/>
      <c r="AM1764" s="438"/>
      <c r="AN1764" s="438"/>
      <c r="AO1764" s="438"/>
      <c r="AP1764" s="438"/>
    </row>
    <row r="1765" spans="1:42" x14ac:dyDescent="0.15">
      <c r="A1765" s="439"/>
      <c r="B1765" s="440"/>
      <c r="C1765" s="441"/>
      <c r="D1765" s="439"/>
      <c r="E1765" s="439"/>
      <c r="F1765" s="439"/>
      <c r="G1765" s="442"/>
      <c r="H1765" s="439"/>
      <c r="I1765" s="439"/>
      <c r="J1765" s="439"/>
      <c r="K1765" s="439"/>
      <c r="L1765" s="439"/>
      <c r="M1765" s="439"/>
      <c r="N1765" s="439"/>
      <c r="O1765" s="439"/>
      <c r="P1765" s="439"/>
      <c r="AM1765" s="438"/>
      <c r="AN1765" s="438"/>
      <c r="AO1765" s="438"/>
      <c r="AP1765" s="438"/>
    </row>
    <row r="1766" spans="1:42" x14ac:dyDescent="0.15">
      <c r="A1766" s="439"/>
      <c r="B1766" s="440"/>
      <c r="C1766" s="441"/>
      <c r="D1766" s="439"/>
      <c r="E1766" s="439"/>
      <c r="F1766" s="439"/>
      <c r="G1766" s="442"/>
      <c r="H1766" s="439"/>
      <c r="I1766" s="439"/>
      <c r="J1766" s="439"/>
      <c r="K1766" s="439"/>
      <c r="L1766" s="439"/>
      <c r="M1766" s="439"/>
      <c r="N1766" s="439"/>
      <c r="O1766" s="439"/>
      <c r="P1766" s="439"/>
      <c r="AM1766" s="438"/>
      <c r="AN1766" s="438"/>
      <c r="AO1766" s="438"/>
      <c r="AP1766" s="438"/>
    </row>
    <row r="1767" spans="1:42" x14ac:dyDescent="0.15">
      <c r="A1767" s="439"/>
      <c r="B1767" s="440"/>
      <c r="C1767" s="441"/>
      <c r="D1767" s="439"/>
      <c r="E1767" s="439"/>
      <c r="F1767" s="439"/>
      <c r="G1767" s="442"/>
      <c r="H1767" s="439"/>
      <c r="I1767" s="439"/>
      <c r="J1767" s="439"/>
      <c r="K1767" s="439"/>
      <c r="L1767" s="439"/>
      <c r="M1767" s="439"/>
      <c r="N1767" s="439"/>
      <c r="O1767" s="439"/>
      <c r="P1767" s="439"/>
      <c r="AM1767" s="438"/>
      <c r="AN1767" s="438"/>
      <c r="AO1767" s="438"/>
      <c r="AP1767" s="438"/>
    </row>
    <row r="1768" spans="1:42" x14ac:dyDescent="0.15">
      <c r="A1768" s="439"/>
      <c r="B1768" s="440"/>
      <c r="C1768" s="441"/>
      <c r="D1768" s="439"/>
      <c r="E1768" s="439"/>
      <c r="F1768" s="439"/>
      <c r="G1768" s="442"/>
      <c r="H1768" s="439"/>
      <c r="I1768" s="439"/>
      <c r="J1768" s="439"/>
      <c r="K1768" s="439"/>
      <c r="L1768" s="439"/>
      <c r="M1768" s="439"/>
      <c r="N1768" s="439"/>
      <c r="O1768" s="439"/>
      <c r="P1768" s="439"/>
      <c r="AM1768" s="438"/>
      <c r="AN1768" s="438"/>
      <c r="AO1768" s="438"/>
      <c r="AP1768" s="438"/>
    </row>
    <row r="1769" spans="1:42" x14ac:dyDescent="0.15">
      <c r="A1769" s="439"/>
      <c r="B1769" s="440"/>
      <c r="C1769" s="441"/>
      <c r="D1769" s="439"/>
      <c r="E1769" s="439"/>
      <c r="F1769" s="439"/>
      <c r="G1769" s="442"/>
      <c r="H1769" s="439"/>
      <c r="I1769" s="439"/>
      <c r="J1769" s="439"/>
      <c r="K1769" s="439"/>
      <c r="L1769" s="439"/>
      <c r="M1769" s="439"/>
      <c r="N1769" s="439"/>
      <c r="O1769" s="439"/>
      <c r="P1769" s="439"/>
      <c r="AM1769" s="438"/>
      <c r="AN1769" s="438"/>
      <c r="AO1769" s="438"/>
      <c r="AP1769" s="438"/>
    </row>
    <row r="1770" spans="1:42" x14ac:dyDescent="0.15">
      <c r="A1770" s="439"/>
      <c r="B1770" s="440"/>
      <c r="C1770" s="441"/>
      <c r="D1770" s="439"/>
      <c r="E1770" s="439"/>
      <c r="F1770" s="439"/>
      <c r="G1770" s="442"/>
      <c r="H1770" s="439"/>
      <c r="I1770" s="439"/>
      <c r="J1770" s="439"/>
      <c r="K1770" s="439"/>
      <c r="L1770" s="439"/>
      <c r="M1770" s="439"/>
      <c r="N1770" s="439"/>
      <c r="O1770" s="439"/>
      <c r="P1770" s="439"/>
      <c r="AM1770" s="438"/>
      <c r="AN1770" s="438"/>
      <c r="AO1770" s="438"/>
      <c r="AP1770" s="438"/>
    </row>
    <row r="1771" spans="1:42" x14ac:dyDescent="0.15">
      <c r="A1771" s="439"/>
      <c r="B1771" s="440"/>
      <c r="C1771" s="441"/>
      <c r="D1771" s="439"/>
      <c r="E1771" s="439"/>
      <c r="F1771" s="439"/>
      <c r="G1771" s="442"/>
      <c r="H1771" s="439"/>
      <c r="I1771" s="439"/>
      <c r="J1771" s="439"/>
      <c r="K1771" s="439"/>
      <c r="L1771" s="439"/>
      <c r="M1771" s="439"/>
      <c r="N1771" s="439"/>
      <c r="O1771" s="439"/>
      <c r="P1771" s="439"/>
      <c r="AM1771" s="438"/>
      <c r="AN1771" s="438"/>
      <c r="AO1771" s="438"/>
      <c r="AP1771" s="438"/>
    </row>
    <row r="1772" spans="1:42" x14ac:dyDescent="0.15">
      <c r="A1772" s="439"/>
      <c r="B1772" s="440"/>
      <c r="C1772" s="441"/>
      <c r="D1772" s="439"/>
      <c r="E1772" s="439"/>
      <c r="F1772" s="439"/>
      <c r="G1772" s="442"/>
      <c r="H1772" s="439"/>
      <c r="I1772" s="439"/>
      <c r="J1772" s="439"/>
      <c r="K1772" s="439"/>
      <c r="L1772" s="439"/>
      <c r="M1772" s="439"/>
      <c r="N1772" s="439"/>
      <c r="O1772" s="439"/>
      <c r="P1772" s="439"/>
      <c r="AM1772" s="438"/>
      <c r="AN1772" s="438"/>
      <c r="AO1772" s="438"/>
      <c r="AP1772" s="438"/>
    </row>
    <row r="1773" spans="1:42" x14ac:dyDescent="0.15">
      <c r="A1773" s="439"/>
      <c r="B1773" s="440"/>
      <c r="C1773" s="441"/>
      <c r="D1773" s="439"/>
      <c r="E1773" s="439"/>
      <c r="F1773" s="439"/>
      <c r="G1773" s="442"/>
      <c r="H1773" s="439"/>
      <c r="I1773" s="439"/>
      <c r="J1773" s="439"/>
      <c r="K1773" s="439"/>
      <c r="L1773" s="439"/>
      <c r="M1773" s="439"/>
      <c r="N1773" s="439"/>
      <c r="O1773" s="439"/>
      <c r="P1773" s="439"/>
      <c r="AM1773" s="438"/>
      <c r="AN1773" s="438"/>
      <c r="AO1773" s="438"/>
      <c r="AP1773" s="438"/>
    </row>
    <row r="1774" spans="1:42" x14ac:dyDescent="0.15">
      <c r="A1774" s="439"/>
      <c r="B1774" s="440"/>
      <c r="C1774" s="441"/>
      <c r="D1774" s="439"/>
      <c r="E1774" s="439"/>
      <c r="F1774" s="439"/>
      <c r="G1774" s="442"/>
      <c r="H1774" s="439"/>
      <c r="I1774" s="439"/>
      <c r="J1774" s="439"/>
      <c r="K1774" s="439"/>
      <c r="L1774" s="439"/>
      <c r="M1774" s="439"/>
      <c r="N1774" s="439"/>
      <c r="O1774" s="439"/>
      <c r="P1774" s="439"/>
      <c r="AM1774" s="438"/>
      <c r="AN1774" s="438"/>
      <c r="AO1774" s="438"/>
      <c r="AP1774" s="438"/>
    </row>
    <row r="1775" spans="1:42" x14ac:dyDescent="0.15">
      <c r="A1775" s="439"/>
      <c r="B1775" s="440"/>
      <c r="C1775" s="441"/>
      <c r="D1775" s="439"/>
      <c r="E1775" s="439"/>
      <c r="F1775" s="439"/>
      <c r="G1775" s="442"/>
      <c r="H1775" s="439"/>
      <c r="I1775" s="439"/>
      <c r="J1775" s="439"/>
      <c r="K1775" s="439"/>
      <c r="L1775" s="439"/>
      <c r="M1775" s="439"/>
      <c r="N1775" s="439"/>
      <c r="O1775" s="439"/>
      <c r="P1775" s="439"/>
      <c r="AM1775" s="438"/>
      <c r="AN1775" s="438"/>
      <c r="AO1775" s="438"/>
      <c r="AP1775" s="438"/>
    </row>
    <row r="1776" spans="1:42" x14ac:dyDescent="0.15">
      <c r="A1776" s="439"/>
      <c r="B1776" s="440"/>
      <c r="C1776" s="441"/>
      <c r="D1776" s="439"/>
      <c r="E1776" s="439"/>
      <c r="F1776" s="439"/>
      <c r="G1776" s="442"/>
      <c r="H1776" s="439"/>
      <c r="I1776" s="439"/>
      <c r="J1776" s="439"/>
      <c r="K1776" s="439"/>
      <c r="L1776" s="439"/>
      <c r="M1776" s="439"/>
      <c r="N1776" s="439"/>
      <c r="O1776" s="439"/>
      <c r="P1776" s="439"/>
      <c r="AM1776" s="438"/>
      <c r="AN1776" s="438"/>
      <c r="AO1776" s="438"/>
      <c r="AP1776" s="438"/>
    </row>
    <row r="1777" spans="1:42" x14ac:dyDescent="0.15">
      <c r="A1777" s="439"/>
      <c r="B1777" s="440"/>
      <c r="C1777" s="441"/>
      <c r="D1777" s="439"/>
      <c r="E1777" s="439"/>
      <c r="F1777" s="439"/>
      <c r="G1777" s="442"/>
      <c r="H1777" s="439"/>
      <c r="I1777" s="439"/>
      <c r="J1777" s="439"/>
      <c r="K1777" s="439"/>
      <c r="L1777" s="439"/>
      <c r="M1777" s="439"/>
      <c r="N1777" s="439"/>
      <c r="O1777" s="439"/>
      <c r="P1777" s="439"/>
      <c r="AM1777" s="438"/>
      <c r="AN1777" s="438"/>
      <c r="AO1777" s="438"/>
      <c r="AP1777" s="438"/>
    </row>
    <row r="1778" spans="1:42" x14ac:dyDescent="0.15">
      <c r="A1778" s="439"/>
      <c r="B1778" s="440"/>
      <c r="C1778" s="441"/>
      <c r="D1778" s="439"/>
      <c r="E1778" s="439"/>
      <c r="F1778" s="439"/>
      <c r="G1778" s="442"/>
      <c r="H1778" s="439"/>
      <c r="I1778" s="439"/>
      <c r="J1778" s="439"/>
      <c r="K1778" s="439"/>
      <c r="L1778" s="439"/>
      <c r="M1778" s="439"/>
      <c r="N1778" s="439"/>
      <c r="O1778" s="439"/>
      <c r="P1778" s="439"/>
      <c r="AM1778" s="438"/>
      <c r="AN1778" s="438"/>
      <c r="AO1778" s="438"/>
      <c r="AP1778" s="438"/>
    </row>
    <row r="1779" spans="1:42" x14ac:dyDescent="0.15">
      <c r="A1779" s="439"/>
      <c r="B1779" s="440"/>
      <c r="C1779" s="441"/>
      <c r="D1779" s="439"/>
      <c r="E1779" s="439"/>
      <c r="F1779" s="439"/>
      <c r="G1779" s="442"/>
      <c r="H1779" s="439"/>
      <c r="I1779" s="439"/>
      <c r="J1779" s="439"/>
      <c r="K1779" s="439"/>
      <c r="L1779" s="439"/>
      <c r="M1779" s="439"/>
      <c r="N1779" s="439"/>
      <c r="O1779" s="439"/>
      <c r="P1779" s="439"/>
      <c r="AM1779" s="438"/>
      <c r="AN1779" s="438"/>
      <c r="AO1779" s="438"/>
      <c r="AP1779" s="438"/>
    </row>
    <row r="1780" spans="1:42" x14ac:dyDescent="0.15">
      <c r="A1780" s="439"/>
      <c r="B1780" s="440"/>
      <c r="C1780" s="441"/>
      <c r="D1780" s="439"/>
      <c r="E1780" s="439"/>
      <c r="F1780" s="439"/>
      <c r="G1780" s="442"/>
      <c r="H1780" s="439"/>
      <c r="I1780" s="439"/>
      <c r="J1780" s="439"/>
      <c r="K1780" s="439"/>
      <c r="L1780" s="439"/>
      <c r="M1780" s="439"/>
      <c r="N1780" s="439"/>
      <c r="O1780" s="439"/>
      <c r="P1780" s="439"/>
      <c r="AM1780" s="438"/>
      <c r="AN1780" s="438"/>
      <c r="AO1780" s="438"/>
      <c r="AP1780" s="438"/>
    </row>
    <row r="1781" spans="1:42" x14ac:dyDescent="0.15">
      <c r="A1781" s="439"/>
      <c r="B1781" s="440"/>
      <c r="C1781" s="441"/>
      <c r="D1781" s="439"/>
      <c r="E1781" s="439"/>
      <c r="F1781" s="439"/>
      <c r="G1781" s="442"/>
      <c r="H1781" s="439"/>
      <c r="I1781" s="439"/>
      <c r="J1781" s="439"/>
      <c r="K1781" s="439"/>
      <c r="L1781" s="439"/>
      <c r="M1781" s="439"/>
      <c r="N1781" s="439"/>
      <c r="O1781" s="439"/>
      <c r="P1781" s="439"/>
      <c r="AM1781" s="438"/>
      <c r="AN1781" s="438"/>
      <c r="AO1781" s="438"/>
      <c r="AP1781" s="438"/>
    </row>
    <row r="1782" spans="1:42" x14ac:dyDescent="0.15">
      <c r="A1782" s="439"/>
      <c r="B1782" s="440"/>
      <c r="C1782" s="441"/>
      <c r="D1782" s="439"/>
      <c r="E1782" s="439"/>
      <c r="F1782" s="439"/>
      <c r="G1782" s="442"/>
      <c r="H1782" s="439"/>
      <c r="I1782" s="439"/>
      <c r="J1782" s="439"/>
      <c r="K1782" s="439"/>
      <c r="L1782" s="439"/>
      <c r="M1782" s="439"/>
      <c r="N1782" s="439"/>
      <c r="O1782" s="439"/>
      <c r="P1782" s="439"/>
      <c r="AM1782" s="438"/>
      <c r="AN1782" s="438"/>
      <c r="AO1782" s="438"/>
      <c r="AP1782" s="438"/>
    </row>
    <row r="1783" spans="1:42" x14ac:dyDescent="0.15">
      <c r="A1783" s="439"/>
      <c r="B1783" s="440"/>
      <c r="C1783" s="441"/>
      <c r="D1783" s="439"/>
      <c r="E1783" s="439"/>
      <c r="F1783" s="439"/>
      <c r="G1783" s="442"/>
      <c r="H1783" s="439"/>
      <c r="I1783" s="439"/>
      <c r="J1783" s="439"/>
      <c r="K1783" s="439"/>
      <c r="L1783" s="439"/>
      <c r="M1783" s="439"/>
      <c r="N1783" s="439"/>
      <c r="O1783" s="439"/>
      <c r="P1783" s="439"/>
      <c r="AM1783" s="438"/>
      <c r="AN1783" s="438"/>
      <c r="AO1783" s="438"/>
      <c r="AP1783" s="438"/>
    </row>
    <row r="1784" spans="1:42" x14ac:dyDescent="0.15">
      <c r="A1784" s="439"/>
      <c r="B1784" s="440"/>
      <c r="C1784" s="441"/>
      <c r="D1784" s="439"/>
      <c r="E1784" s="439"/>
      <c r="F1784" s="439"/>
      <c r="G1784" s="442"/>
      <c r="H1784" s="439"/>
      <c r="I1784" s="439"/>
      <c r="J1784" s="439"/>
      <c r="K1784" s="439"/>
      <c r="L1784" s="439"/>
      <c r="M1784" s="439"/>
      <c r="N1784" s="439"/>
      <c r="O1784" s="439"/>
      <c r="P1784" s="439"/>
      <c r="AM1784" s="438"/>
      <c r="AN1784" s="438"/>
      <c r="AO1784" s="438"/>
      <c r="AP1784" s="438"/>
    </row>
    <row r="1785" spans="1:42" x14ac:dyDescent="0.15">
      <c r="A1785" s="439"/>
      <c r="B1785" s="440"/>
      <c r="C1785" s="441"/>
      <c r="D1785" s="439"/>
      <c r="E1785" s="439"/>
      <c r="F1785" s="439"/>
      <c r="G1785" s="442"/>
      <c r="H1785" s="439"/>
      <c r="I1785" s="439"/>
      <c r="J1785" s="439"/>
      <c r="K1785" s="439"/>
      <c r="L1785" s="439"/>
      <c r="M1785" s="439"/>
      <c r="N1785" s="439"/>
      <c r="O1785" s="439"/>
      <c r="P1785" s="439"/>
      <c r="AM1785" s="438"/>
      <c r="AN1785" s="438"/>
      <c r="AO1785" s="438"/>
      <c r="AP1785" s="438"/>
    </row>
    <row r="1786" spans="1:42" x14ac:dyDescent="0.15">
      <c r="A1786" s="439"/>
      <c r="B1786" s="440"/>
      <c r="C1786" s="441"/>
      <c r="D1786" s="439"/>
      <c r="E1786" s="439"/>
      <c r="F1786" s="439"/>
      <c r="G1786" s="442"/>
      <c r="H1786" s="439"/>
      <c r="I1786" s="439"/>
      <c r="J1786" s="439"/>
      <c r="K1786" s="439"/>
      <c r="L1786" s="439"/>
      <c r="M1786" s="439"/>
      <c r="N1786" s="439"/>
      <c r="O1786" s="439"/>
      <c r="P1786" s="439"/>
      <c r="AM1786" s="438"/>
      <c r="AN1786" s="438"/>
      <c r="AO1786" s="438"/>
      <c r="AP1786" s="438"/>
    </row>
    <row r="1787" spans="1:42" x14ac:dyDescent="0.15">
      <c r="A1787" s="439"/>
      <c r="B1787" s="440"/>
      <c r="C1787" s="441"/>
      <c r="D1787" s="439"/>
      <c r="E1787" s="439"/>
      <c r="F1787" s="439"/>
      <c r="G1787" s="442"/>
      <c r="H1787" s="439"/>
      <c r="I1787" s="439"/>
      <c r="J1787" s="439"/>
      <c r="K1787" s="439"/>
      <c r="L1787" s="439"/>
      <c r="M1787" s="439"/>
      <c r="N1787" s="439"/>
      <c r="O1787" s="439"/>
      <c r="P1787" s="439"/>
      <c r="AM1787" s="438"/>
      <c r="AN1787" s="438"/>
      <c r="AO1787" s="438"/>
      <c r="AP1787" s="438"/>
    </row>
    <row r="1788" spans="1:42" x14ac:dyDescent="0.15">
      <c r="A1788" s="439"/>
      <c r="B1788" s="440"/>
      <c r="C1788" s="441"/>
      <c r="D1788" s="439"/>
      <c r="E1788" s="439"/>
      <c r="F1788" s="439"/>
      <c r="G1788" s="442"/>
      <c r="H1788" s="439"/>
      <c r="I1788" s="439"/>
      <c r="J1788" s="439"/>
      <c r="K1788" s="439"/>
      <c r="L1788" s="439"/>
      <c r="M1788" s="439"/>
      <c r="N1788" s="439"/>
      <c r="O1788" s="439"/>
      <c r="P1788" s="439"/>
      <c r="AM1788" s="438"/>
      <c r="AN1788" s="438"/>
      <c r="AO1788" s="438"/>
      <c r="AP1788" s="438"/>
    </row>
    <row r="1789" spans="1:42" x14ac:dyDescent="0.15">
      <c r="A1789" s="439"/>
      <c r="B1789" s="440"/>
      <c r="C1789" s="441"/>
      <c r="D1789" s="439"/>
      <c r="E1789" s="439"/>
      <c r="F1789" s="439"/>
      <c r="G1789" s="442"/>
      <c r="H1789" s="439"/>
      <c r="I1789" s="439"/>
      <c r="J1789" s="439"/>
      <c r="K1789" s="439"/>
      <c r="L1789" s="439"/>
      <c r="M1789" s="439"/>
      <c r="N1789" s="439"/>
      <c r="O1789" s="439"/>
      <c r="P1789" s="439"/>
      <c r="AM1789" s="438"/>
      <c r="AN1789" s="438"/>
      <c r="AO1789" s="438"/>
      <c r="AP1789" s="438"/>
    </row>
    <row r="1790" spans="1:42" x14ac:dyDescent="0.15">
      <c r="A1790" s="439"/>
      <c r="B1790" s="440"/>
      <c r="C1790" s="441"/>
      <c r="D1790" s="439"/>
      <c r="E1790" s="439"/>
      <c r="F1790" s="439"/>
      <c r="G1790" s="442"/>
      <c r="H1790" s="439"/>
      <c r="I1790" s="439"/>
      <c r="J1790" s="439"/>
      <c r="K1790" s="439"/>
      <c r="L1790" s="439"/>
      <c r="M1790" s="439"/>
      <c r="N1790" s="439"/>
      <c r="O1790" s="439"/>
      <c r="P1790" s="439"/>
      <c r="AM1790" s="438"/>
      <c r="AN1790" s="438"/>
      <c r="AO1790" s="438"/>
      <c r="AP1790" s="438"/>
    </row>
    <row r="1791" spans="1:42" x14ac:dyDescent="0.15">
      <c r="A1791" s="439"/>
      <c r="B1791" s="440"/>
      <c r="C1791" s="441"/>
      <c r="D1791" s="439"/>
      <c r="E1791" s="439"/>
      <c r="F1791" s="439"/>
      <c r="G1791" s="442"/>
      <c r="H1791" s="439"/>
      <c r="I1791" s="439"/>
      <c r="J1791" s="439"/>
      <c r="K1791" s="439"/>
      <c r="L1791" s="439"/>
      <c r="M1791" s="439"/>
      <c r="N1791" s="439"/>
      <c r="O1791" s="439"/>
      <c r="P1791" s="439"/>
      <c r="AM1791" s="438"/>
      <c r="AN1791" s="438"/>
      <c r="AO1791" s="438"/>
      <c r="AP1791" s="438"/>
    </row>
    <row r="1792" spans="1:42" x14ac:dyDescent="0.15">
      <c r="A1792" s="439"/>
      <c r="B1792" s="440"/>
      <c r="C1792" s="441"/>
      <c r="D1792" s="439"/>
      <c r="E1792" s="439"/>
      <c r="F1792" s="439"/>
      <c r="G1792" s="442"/>
      <c r="H1792" s="439"/>
      <c r="I1792" s="439"/>
      <c r="J1792" s="439"/>
      <c r="K1792" s="439"/>
      <c r="L1792" s="439"/>
      <c r="M1792" s="439"/>
      <c r="N1792" s="439"/>
      <c r="O1792" s="439"/>
      <c r="P1792" s="439"/>
      <c r="AM1792" s="438"/>
      <c r="AN1792" s="438"/>
      <c r="AO1792" s="438"/>
      <c r="AP1792" s="438"/>
    </row>
    <row r="1793" spans="1:42" x14ac:dyDescent="0.15">
      <c r="A1793" s="439"/>
      <c r="B1793" s="440"/>
      <c r="C1793" s="441"/>
      <c r="D1793" s="439"/>
      <c r="E1793" s="439"/>
      <c r="F1793" s="439"/>
      <c r="G1793" s="442"/>
      <c r="H1793" s="439"/>
      <c r="I1793" s="439"/>
      <c r="J1793" s="439"/>
      <c r="K1793" s="439"/>
      <c r="L1793" s="439"/>
      <c r="M1793" s="439"/>
      <c r="N1793" s="439"/>
      <c r="O1793" s="439"/>
      <c r="P1793" s="439"/>
      <c r="AM1793" s="438"/>
      <c r="AN1793" s="438"/>
      <c r="AO1793" s="438"/>
      <c r="AP1793" s="438"/>
    </row>
    <row r="1794" spans="1:42" x14ac:dyDescent="0.15">
      <c r="A1794" s="439"/>
      <c r="B1794" s="440"/>
      <c r="C1794" s="441"/>
      <c r="D1794" s="439"/>
      <c r="E1794" s="439"/>
      <c r="F1794" s="439"/>
      <c r="G1794" s="442"/>
      <c r="H1794" s="439"/>
      <c r="I1794" s="439"/>
      <c r="J1794" s="439"/>
      <c r="K1794" s="439"/>
      <c r="L1794" s="439"/>
      <c r="M1794" s="439"/>
      <c r="N1794" s="439"/>
      <c r="O1794" s="439"/>
      <c r="P1794" s="439"/>
      <c r="AM1794" s="438"/>
      <c r="AN1794" s="438"/>
      <c r="AO1794" s="438"/>
      <c r="AP1794" s="438"/>
    </row>
    <row r="1795" spans="1:42" x14ac:dyDescent="0.15">
      <c r="A1795" s="439"/>
      <c r="B1795" s="440"/>
      <c r="C1795" s="441"/>
      <c r="D1795" s="439"/>
      <c r="E1795" s="439"/>
      <c r="F1795" s="439"/>
      <c r="G1795" s="442"/>
      <c r="H1795" s="439"/>
      <c r="I1795" s="439"/>
      <c r="J1795" s="439"/>
      <c r="K1795" s="439"/>
      <c r="L1795" s="439"/>
      <c r="M1795" s="439"/>
      <c r="N1795" s="439"/>
      <c r="O1795" s="439"/>
      <c r="P1795" s="439"/>
      <c r="AM1795" s="438"/>
      <c r="AN1795" s="438"/>
      <c r="AO1795" s="438"/>
      <c r="AP1795" s="438"/>
    </row>
    <row r="1796" spans="1:42" x14ac:dyDescent="0.15">
      <c r="A1796" s="439"/>
      <c r="B1796" s="440"/>
      <c r="C1796" s="441"/>
      <c r="D1796" s="439"/>
      <c r="E1796" s="439"/>
      <c r="F1796" s="439"/>
      <c r="G1796" s="442"/>
      <c r="H1796" s="439"/>
      <c r="I1796" s="439"/>
      <c r="J1796" s="439"/>
      <c r="K1796" s="439"/>
      <c r="L1796" s="439"/>
      <c r="M1796" s="439"/>
      <c r="N1796" s="439"/>
      <c r="O1796" s="439"/>
      <c r="P1796" s="439"/>
      <c r="AM1796" s="438"/>
      <c r="AN1796" s="438"/>
      <c r="AO1796" s="438"/>
      <c r="AP1796" s="438"/>
    </row>
    <row r="1797" spans="1:42" x14ac:dyDescent="0.15">
      <c r="A1797" s="439"/>
      <c r="B1797" s="440"/>
      <c r="C1797" s="441"/>
      <c r="D1797" s="439"/>
      <c r="E1797" s="439"/>
      <c r="F1797" s="439"/>
      <c r="G1797" s="442"/>
      <c r="H1797" s="439"/>
      <c r="I1797" s="439"/>
      <c r="J1797" s="439"/>
      <c r="K1797" s="439"/>
      <c r="L1797" s="439"/>
      <c r="M1797" s="439"/>
      <c r="N1797" s="439"/>
      <c r="O1797" s="439"/>
      <c r="P1797" s="439"/>
      <c r="AM1797" s="438"/>
      <c r="AN1797" s="438"/>
      <c r="AO1797" s="438"/>
      <c r="AP1797" s="438"/>
    </row>
    <row r="1798" spans="1:42" x14ac:dyDescent="0.15">
      <c r="A1798" s="439"/>
      <c r="B1798" s="440"/>
      <c r="C1798" s="441"/>
      <c r="D1798" s="439"/>
      <c r="E1798" s="439"/>
      <c r="F1798" s="439"/>
      <c r="G1798" s="442"/>
      <c r="H1798" s="439"/>
      <c r="I1798" s="439"/>
      <c r="J1798" s="439"/>
      <c r="K1798" s="439"/>
      <c r="L1798" s="439"/>
      <c r="M1798" s="439"/>
      <c r="N1798" s="439"/>
      <c r="O1798" s="439"/>
      <c r="P1798" s="439"/>
      <c r="AM1798" s="438"/>
      <c r="AN1798" s="438"/>
      <c r="AO1798" s="438"/>
      <c r="AP1798" s="438"/>
    </row>
    <row r="1799" spans="1:42" x14ac:dyDescent="0.15">
      <c r="A1799" s="439"/>
      <c r="B1799" s="440"/>
      <c r="C1799" s="441"/>
      <c r="D1799" s="439"/>
      <c r="E1799" s="439"/>
      <c r="F1799" s="439"/>
      <c r="G1799" s="442"/>
      <c r="H1799" s="439"/>
      <c r="I1799" s="439"/>
      <c r="J1799" s="439"/>
      <c r="K1799" s="439"/>
      <c r="L1799" s="439"/>
      <c r="M1799" s="439"/>
      <c r="N1799" s="439"/>
      <c r="O1799" s="439"/>
      <c r="P1799" s="439"/>
      <c r="AM1799" s="438"/>
      <c r="AN1799" s="438"/>
      <c r="AO1799" s="438"/>
      <c r="AP1799" s="438"/>
    </row>
    <row r="1800" spans="1:42" x14ac:dyDescent="0.15">
      <c r="A1800" s="439"/>
      <c r="B1800" s="440"/>
      <c r="C1800" s="441"/>
      <c r="D1800" s="439"/>
      <c r="E1800" s="439"/>
      <c r="F1800" s="439"/>
      <c r="G1800" s="442"/>
      <c r="H1800" s="439"/>
      <c r="I1800" s="439"/>
      <c r="J1800" s="439"/>
      <c r="K1800" s="439"/>
      <c r="L1800" s="439"/>
      <c r="M1800" s="439"/>
      <c r="N1800" s="439"/>
      <c r="O1800" s="439"/>
      <c r="P1800" s="439"/>
      <c r="AM1800" s="438"/>
      <c r="AN1800" s="438"/>
      <c r="AO1800" s="438"/>
      <c r="AP1800" s="438"/>
    </row>
    <row r="1801" spans="1:42" x14ac:dyDescent="0.15">
      <c r="A1801" s="439"/>
      <c r="B1801" s="440"/>
      <c r="C1801" s="441"/>
      <c r="D1801" s="439"/>
      <c r="E1801" s="439"/>
      <c r="F1801" s="439"/>
      <c r="G1801" s="442"/>
      <c r="H1801" s="439"/>
      <c r="I1801" s="439"/>
      <c r="J1801" s="439"/>
      <c r="K1801" s="439"/>
      <c r="L1801" s="439"/>
      <c r="M1801" s="439"/>
      <c r="N1801" s="439"/>
      <c r="O1801" s="439"/>
      <c r="P1801" s="439"/>
      <c r="AM1801" s="438"/>
      <c r="AN1801" s="438"/>
      <c r="AO1801" s="438"/>
      <c r="AP1801" s="438"/>
    </row>
    <row r="1802" spans="1:42" x14ac:dyDescent="0.15">
      <c r="A1802" s="439"/>
      <c r="B1802" s="440"/>
      <c r="C1802" s="441"/>
      <c r="D1802" s="439"/>
      <c r="E1802" s="439"/>
      <c r="F1802" s="439"/>
      <c r="G1802" s="442"/>
      <c r="H1802" s="439"/>
      <c r="I1802" s="439"/>
      <c r="J1802" s="439"/>
      <c r="K1802" s="439"/>
      <c r="L1802" s="439"/>
      <c r="M1802" s="439"/>
      <c r="N1802" s="439"/>
      <c r="O1802" s="439"/>
      <c r="P1802" s="439"/>
      <c r="AM1802" s="438"/>
      <c r="AN1802" s="438"/>
      <c r="AO1802" s="438"/>
      <c r="AP1802" s="438"/>
    </row>
    <row r="1803" spans="1:42" x14ac:dyDescent="0.15">
      <c r="A1803" s="439"/>
      <c r="B1803" s="440"/>
      <c r="C1803" s="441"/>
      <c r="D1803" s="439"/>
      <c r="E1803" s="439"/>
      <c r="F1803" s="439"/>
      <c r="G1803" s="442"/>
      <c r="H1803" s="439"/>
      <c r="I1803" s="439"/>
      <c r="J1803" s="439"/>
      <c r="K1803" s="439"/>
      <c r="L1803" s="439"/>
      <c r="M1803" s="439"/>
      <c r="N1803" s="439"/>
      <c r="O1803" s="439"/>
      <c r="P1803" s="439"/>
      <c r="AM1803" s="438"/>
      <c r="AN1803" s="438"/>
      <c r="AO1803" s="438"/>
      <c r="AP1803" s="438"/>
    </row>
    <row r="1804" spans="1:42" x14ac:dyDescent="0.15">
      <c r="A1804" s="439"/>
      <c r="B1804" s="440"/>
      <c r="C1804" s="441"/>
      <c r="D1804" s="439"/>
      <c r="E1804" s="439"/>
      <c r="F1804" s="439"/>
      <c r="G1804" s="442"/>
      <c r="H1804" s="439"/>
      <c r="I1804" s="439"/>
      <c r="J1804" s="439"/>
      <c r="K1804" s="439"/>
      <c r="L1804" s="439"/>
      <c r="M1804" s="439"/>
      <c r="N1804" s="439"/>
      <c r="O1804" s="439"/>
      <c r="P1804" s="439"/>
      <c r="AM1804" s="438"/>
      <c r="AN1804" s="438"/>
      <c r="AO1804" s="438"/>
      <c r="AP1804" s="438"/>
    </row>
    <row r="1805" spans="1:42" x14ac:dyDescent="0.15">
      <c r="A1805" s="439"/>
      <c r="B1805" s="440"/>
      <c r="C1805" s="441"/>
      <c r="D1805" s="439"/>
      <c r="E1805" s="439"/>
      <c r="F1805" s="439"/>
      <c r="G1805" s="442"/>
      <c r="H1805" s="439"/>
      <c r="I1805" s="439"/>
      <c r="J1805" s="439"/>
      <c r="K1805" s="439"/>
      <c r="L1805" s="439"/>
      <c r="M1805" s="439"/>
      <c r="N1805" s="439"/>
      <c r="O1805" s="439"/>
      <c r="P1805" s="439"/>
      <c r="AM1805" s="438"/>
      <c r="AN1805" s="438"/>
      <c r="AO1805" s="438"/>
      <c r="AP1805" s="438"/>
    </row>
    <row r="1806" spans="1:42" x14ac:dyDescent="0.15">
      <c r="A1806" s="439"/>
      <c r="B1806" s="440"/>
      <c r="C1806" s="441"/>
      <c r="D1806" s="439"/>
      <c r="E1806" s="439"/>
      <c r="F1806" s="439"/>
      <c r="G1806" s="442"/>
      <c r="H1806" s="439"/>
      <c r="I1806" s="439"/>
      <c r="J1806" s="439"/>
      <c r="K1806" s="439"/>
      <c r="L1806" s="439"/>
      <c r="M1806" s="439"/>
      <c r="N1806" s="439"/>
      <c r="O1806" s="439"/>
      <c r="P1806" s="439"/>
      <c r="AM1806" s="438"/>
      <c r="AN1806" s="438"/>
      <c r="AO1806" s="438"/>
      <c r="AP1806" s="438"/>
    </row>
    <row r="1807" spans="1:42" x14ac:dyDescent="0.15">
      <c r="A1807" s="439"/>
      <c r="B1807" s="440"/>
      <c r="C1807" s="441"/>
      <c r="D1807" s="439"/>
      <c r="E1807" s="439"/>
      <c r="F1807" s="439"/>
      <c r="G1807" s="442"/>
      <c r="H1807" s="439"/>
      <c r="I1807" s="439"/>
      <c r="J1807" s="439"/>
      <c r="K1807" s="439"/>
      <c r="L1807" s="439"/>
      <c r="M1807" s="439"/>
      <c r="N1807" s="439"/>
      <c r="O1807" s="439"/>
      <c r="P1807" s="439"/>
      <c r="AM1807" s="438"/>
      <c r="AN1807" s="438"/>
      <c r="AO1807" s="438"/>
      <c r="AP1807" s="438"/>
    </row>
    <row r="1808" spans="1:42" x14ac:dyDescent="0.15">
      <c r="A1808" s="439"/>
      <c r="B1808" s="440"/>
      <c r="C1808" s="441"/>
      <c r="D1808" s="439"/>
      <c r="E1808" s="439"/>
      <c r="F1808" s="439"/>
      <c r="G1808" s="442"/>
      <c r="H1808" s="439"/>
      <c r="I1808" s="439"/>
      <c r="J1808" s="439"/>
      <c r="K1808" s="439"/>
      <c r="L1808" s="439"/>
      <c r="M1808" s="439"/>
      <c r="N1808" s="439"/>
      <c r="O1808" s="439"/>
      <c r="P1808" s="439"/>
      <c r="AM1808" s="438"/>
      <c r="AN1808" s="438"/>
      <c r="AO1808" s="438"/>
      <c r="AP1808" s="438"/>
    </row>
    <row r="1809" spans="1:42" x14ac:dyDescent="0.15">
      <c r="A1809" s="439"/>
      <c r="B1809" s="440"/>
      <c r="C1809" s="441"/>
      <c r="D1809" s="439"/>
      <c r="E1809" s="439"/>
      <c r="F1809" s="439"/>
      <c r="G1809" s="442"/>
      <c r="H1809" s="439"/>
      <c r="I1809" s="439"/>
      <c r="J1809" s="439"/>
      <c r="K1809" s="439"/>
      <c r="L1809" s="439"/>
      <c r="M1809" s="439"/>
      <c r="N1809" s="439"/>
      <c r="O1809" s="439"/>
      <c r="P1809" s="439"/>
      <c r="AM1809" s="438"/>
      <c r="AN1809" s="438"/>
      <c r="AO1809" s="438"/>
      <c r="AP1809" s="438"/>
    </row>
    <row r="1810" spans="1:42" x14ac:dyDescent="0.15">
      <c r="A1810" s="439"/>
      <c r="B1810" s="440"/>
      <c r="C1810" s="441"/>
      <c r="D1810" s="439"/>
      <c r="E1810" s="439"/>
      <c r="F1810" s="439"/>
      <c r="G1810" s="442"/>
      <c r="H1810" s="439"/>
      <c r="I1810" s="439"/>
      <c r="J1810" s="439"/>
      <c r="K1810" s="439"/>
      <c r="L1810" s="439"/>
      <c r="M1810" s="439"/>
      <c r="N1810" s="439"/>
      <c r="O1810" s="439"/>
      <c r="P1810" s="439"/>
      <c r="AM1810" s="438"/>
      <c r="AN1810" s="438"/>
      <c r="AO1810" s="438"/>
      <c r="AP1810" s="438"/>
    </row>
    <row r="1811" spans="1:42" x14ac:dyDescent="0.15">
      <c r="A1811" s="439"/>
      <c r="B1811" s="440"/>
      <c r="C1811" s="441"/>
      <c r="D1811" s="439"/>
      <c r="E1811" s="439"/>
      <c r="F1811" s="439"/>
      <c r="G1811" s="442"/>
      <c r="H1811" s="439"/>
      <c r="I1811" s="439"/>
      <c r="J1811" s="439"/>
      <c r="K1811" s="439"/>
      <c r="L1811" s="439"/>
      <c r="M1811" s="439"/>
      <c r="N1811" s="439"/>
      <c r="O1811" s="439"/>
      <c r="P1811" s="439"/>
      <c r="AM1811" s="438"/>
      <c r="AN1811" s="438"/>
      <c r="AO1811" s="438"/>
      <c r="AP1811" s="438"/>
    </row>
    <row r="1812" spans="1:42" x14ac:dyDescent="0.15">
      <c r="A1812" s="439"/>
      <c r="B1812" s="440"/>
      <c r="C1812" s="441"/>
      <c r="D1812" s="439"/>
      <c r="E1812" s="439"/>
      <c r="F1812" s="439"/>
      <c r="G1812" s="442"/>
      <c r="H1812" s="439"/>
      <c r="I1812" s="439"/>
      <c r="J1812" s="439"/>
      <c r="K1812" s="439"/>
      <c r="L1812" s="439"/>
      <c r="M1812" s="439"/>
      <c r="N1812" s="439"/>
      <c r="O1812" s="439"/>
      <c r="P1812" s="439"/>
      <c r="AM1812" s="438"/>
      <c r="AN1812" s="438"/>
      <c r="AO1812" s="438"/>
      <c r="AP1812" s="438"/>
    </row>
    <row r="1813" spans="1:42" x14ac:dyDescent="0.15">
      <c r="A1813" s="439"/>
      <c r="B1813" s="440"/>
      <c r="C1813" s="441"/>
      <c r="D1813" s="439"/>
      <c r="E1813" s="439"/>
      <c r="F1813" s="439"/>
      <c r="G1813" s="442"/>
      <c r="H1813" s="439"/>
      <c r="I1813" s="439"/>
      <c r="J1813" s="439"/>
      <c r="K1813" s="439"/>
      <c r="L1813" s="439"/>
      <c r="M1813" s="439"/>
      <c r="N1813" s="439"/>
      <c r="O1813" s="439"/>
      <c r="P1813" s="439"/>
      <c r="AM1813" s="438"/>
      <c r="AN1813" s="438"/>
      <c r="AO1813" s="438"/>
      <c r="AP1813" s="438"/>
    </row>
    <row r="1814" spans="1:42" x14ac:dyDescent="0.15">
      <c r="A1814" s="439"/>
      <c r="B1814" s="440"/>
      <c r="C1814" s="441"/>
      <c r="D1814" s="439"/>
      <c r="E1814" s="439"/>
      <c r="F1814" s="439"/>
      <c r="G1814" s="442"/>
      <c r="H1814" s="439"/>
      <c r="I1814" s="439"/>
      <c r="J1814" s="439"/>
      <c r="K1814" s="439"/>
      <c r="L1814" s="439"/>
      <c r="M1814" s="439"/>
      <c r="N1814" s="439"/>
      <c r="O1814" s="439"/>
      <c r="P1814" s="439"/>
      <c r="AM1814" s="438"/>
      <c r="AN1814" s="438"/>
      <c r="AO1814" s="438"/>
      <c r="AP1814" s="438"/>
    </row>
    <row r="1815" spans="1:42" x14ac:dyDescent="0.15">
      <c r="A1815" s="439"/>
      <c r="B1815" s="440"/>
      <c r="C1815" s="441"/>
      <c r="D1815" s="439"/>
      <c r="E1815" s="439"/>
      <c r="F1815" s="439"/>
      <c r="G1815" s="442"/>
      <c r="H1815" s="439"/>
      <c r="I1815" s="439"/>
      <c r="J1815" s="439"/>
      <c r="K1815" s="439"/>
      <c r="L1815" s="439"/>
      <c r="M1815" s="439"/>
      <c r="N1815" s="439"/>
      <c r="O1815" s="439"/>
      <c r="P1815" s="439"/>
      <c r="AM1815" s="438"/>
      <c r="AN1815" s="438"/>
      <c r="AO1815" s="438"/>
      <c r="AP1815" s="438"/>
    </row>
    <row r="1816" spans="1:42" x14ac:dyDescent="0.15">
      <c r="A1816" s="439"/>
      <c r="B1816" s="440"/>
      <c r="C1816" s="441"/>
      <c r="D1816" s="439"/>
      <c r="E1816" s="439"/>
      <c r="F1816" s="439"/>
      <c r="G1816" s="442"/>
      <c r="H1816" s="439"/>
      <c r="I1816" s="439"/>
      <c r="J1816" s="439"/>
      <c r="K1816" s="439"/>
      <c r="L1816" s="439"/>
      <c r="M1816" s="439"/>
      <c r="N1816" s="439"/>
      <c r="O1816" s="439"/>
      <c r="P1816" s="439"/>
      <c r="AM1816" s="438"/>
      <c r="AN1816" s="438"/>
      <c r="AO1816" s="438"/>
      <c r="AP1816" s="438"/>
    </row>
    <row r="1817" spans="1:42" x14ac:dyDescent="0.15">
      <c r="A1817" s="439"/>
      <c r="B1817" s="440"/>
      <c r="C1817" s="441"/>
      <c r="D1817" s="439"/>
      <c r="E1817" s="439"/>
      <c r="F1817" s="439"/>
      <c r="G1817" s="442"/>
      <c r="H1817" s="439"/>
      <c r="I1817" s="439"/>
      <c r="J1817" s="439"/>
      <c r="K1817" s="439"/>
      <c r="L1817" s="439"/>
      <c r="M1817" s="439"/>
      <c r="N1817" s="439"/>
      <c r="O1817" s="439"/>
      <c r="P1817" s="439"/>
      <c r="AM1817" s="438"/>
      <c r="AN1817" s="438"/>
      <c r="AO1817" s="438"/>
      <c r="AP1817" s="438"/>
    </row>
    <row r="1818" spans="1:42" x14ac:dyDescent="0.15">
      <c r="A1818" s="439"/>
      <c r="B1818" s="440"/>
      <c r="C1818" s="441"/>
      <c r="D1818" s="439"/>
      <c r="E1818" s="439"/>
      <c r="F1818" s="439"/>
      <c r="G1818" s="442"/>
      <c r="H1818" s="439"/>
      <c r="I1818" s="439"/>
      <c r="J1818" s="439"/>
      <c r="K1818" s="439"/>
      <c r="L1818" s="439"/>
      <c r="M1818" s="439"/>
      <c r="N1818" s="439"/>
      <c r="O1818" s="439"/>
      <c r="P1818" s="439"/>
      <c r="AM1818" s="438"/>
      <c r="AN1818" s="438"/>
      <c r="AO1818" s="438"/>
      <c r="AP1818" s="438"/>
    </row>
    <row r="1819" spans="1:42" x14ac:dyDescent="0.15">
      <c r="A1819" s="439"/>
      <c r="B1819" s="440"/>
      <c r="C1819" s="441"/>
      <c r="D1819" s="439"/>
      <c r="E1819" s="439"/>
      <c r="F1819" s="439"/>
      <c r="G1819" s="442"/>
      <c r="H1819" s="439"/>
      <c r="I1819" s="439"/>
      <c r="J1819" s="439"/>
      <c r="K1819" s="439"/>
      <c r="L1819" s="439"/>
      <c r="M1819" s="439"/>
      <c r="N1819" s="439"/>
      <c r="O1819" s="439"/>
      <c r="P1819" s="439"/>
      <c r="AM1819" s="438"/>
      <c r="AN1819" s="438"/>
      <c r="AO1819" s="438"/>
      <c r="AP1819" s="438"/>
    </row>
    <row r="1820" spans="1:42" x14ac:dyDescent="0.15">
      <c r="A1820" s="439"/>
      <c r="B1820" s="440"/>
      <c r="C1820" s="441"/>
      <c r="D1820" s="439"/>
      <c r="E1820" s="439"/>
      <c r="F1820" s="439"/>
      <c r="G1820" s="442"/>
      <c r="H1820" s="439"/>
      <c r="I1820" s="439"/>
      <c r="J1820" s="439"/>
      <c r="K1820" s="439"/>
      <c r="L1820" s="439"/>
      <c r="M1820" s="439"/>
      <c r="N1820" s="439"/>
      <c r="O1820" s="439"/>
      <c r="P1820" s="439"/>
      <c r="AM1820" s="438"/>
      <c r="AN1820" s="438"/>
      <c r="AO1820" s="438"/>
      <c r="AP1820" s="438"/>
    </row>
    <row r="1821" spans="1:42" x14ac:dyDescent="0.15">
      <c r="A1821" s="439"/>
      <c r="B1821" s="440"/>
      <c r="C1821" s="441"/>
      <c r="D1821" s="439"/>
      <c r="E1821" s="439"/>
      <c r="F1821" s="439"/>
      <c r="G1821" s="442"/>
      <c r="H1821" s="439"/>
      <c r="I1821" s="439"/>
      <c r="J1821" s="439"/>
      <c r="K1821" s="439"/>
      <c r="L1821" s="439"/>
      <c r="M1821" s="439"/>
      <c r="N1821" s="439"/>
      <c r="O1821" s="439"/>
      <c r="P1821" s="439"/>
      <c r="AM1821" s="438"/>
      <c r="AN1821" s="438"/>
      <c r="AO1821" s="438"/>
      <c r="AP1821" s="438"/>
    </row>
    <row r="1822" spans="1:42" x14ac:dyDescent="0.15">
      <c r="A1822" s="439"/>
      <c r="B1822" s="440"/>
      <c r="C1822" s="441"/>
      <c r="D1822" s="439"/>
      <c r="E1822" s="439"/>
      <c r="F1822" s="439"/>
      <c r="G1822" s="442"/>
      <c r="H1822" s="439"/>
      <c r="I1822" s="439"/>
      <c r="J1822" s="439"/>
      <c r="K1822" s="439"/>
      <c r="L1822" s="439"/>
      <c r="M1822" s="439"/>
      <c r="N1822" s="439"/>
      <c r="O1822" s="439"/>
      <c r="P1822" s="439"/>
      <c r="AM1822" s="438"/>
      <c r="AN1822" s="438"/>
      <c r="AO1822" s="438"/>
      <c r="AP1822" s="438"/>
    </row>
    <row r="1823" spans="1:42" x14ac:dyDescent="0.15">
      <c r="A1823" s="439"/>
      <c r="B1823" s="440"/>
      <c r="C1823" s="441"/>
      <c r="D1823" s="439"/>
      <c r="E1823" s="439"/>
      <c r="F1823" s="439"/>
      <c r="G1823" s="442"/>
      <c r="H1823" s="439"/>
      <c r="I1823" s="439"/>
      <c r="J1823" s="439"/>
      <c r="K1823" s="439"/>
      <c r="L1823" s="439"/>
      <c r="M1823" s="439"/>
      <c r="N1823" s="439"/>
      <c r="O1823" s="439"/>
      <c r="P1823" s="439"/>
      <c r="AM1823" s="438"/>
      <c r="AN1823" s="438"/>
      <c r="AO1823" s="438"/>
      <c r="AP1823" s="438"/>
    </row>
    <row r="1824" spans="1:42" x14ac:dyDescent="0.15">
      <c r="A1824" s="439"/>
      <c r="B1824" s="440"/>
      <c r="C1824" s="441"/>
      <c r="D1824" s="439"/>
      <c r="E1824" s="439"/>
      <c r="F1824" s="439"/>
      <c r="G1824" s="442"/>
      <c r="H1824" s="439"/>
      <c r="I1824" s="439"/>
      <c r="J1824" s="439"/>
      <c r="K1824" s="439"/>
      <c r="L1824" s="439"/>
      <c r="M1824" s="439"/>
      <c r="N1824" s="439"/>
      <c r="O1824" s="439"/>
      <c r="P1824" s="439"/>
      <c r="AM1824" s="438"/>
      <c r="AN1824" s="438"/>
      <c r="AO1824" s="438"/>
      <c r="AP1824" s="438"/>
    </row>
    <row r="1825" spans="1:42" x14ac:dyDescent="0.15">
      <c r="A1825" s="439"/>
      <c r="B1825" s="440"/>
      <c r="C1825" s="441"/>
      <c r="D1825" s="439"/>
      <c r="E1825" s="439"/>
      <c r="F1825" s="439"/>
      <c r="G1825" s="442"/>
      <c r="H1825" s="439"/>
      <c r="I1825" s="439"/>
      <c r="J1825" s="439"/>
      <c r="K1825" s="439"/>
      <c r="L1825" s="439"/>
      <c r="M1825" s="439"/>
      <c r="N1825" s="439"/>
      <c r="O1825" s="439"/>
      <c r="P1825" s="439"/>
      <c r="AM1825" s="438"/>
      <c r="AN1825" s="438"/>
      <c r="AO1825" s="438"/>
      <c r="AP1825" s="438"/>
    </row>
    <row r="1826" spans="1:42" x14ac:dyDescent="0.15">
      <c r="A1826" s="439"/>
      <c r="B1826" s="440"/>
      <c r="C1826" s="441"/>
      <c r="D1826" s="439"/>
      <c r="E1826" s="439"/>
      <c r="F1826" s="439"/>
      <c r="G1826" s="442"/>
      <c r="H1826" s="439"/>
      <c r="I1826" s="439"/>
      <c r="J1826" s="439"/>
      <c r="K1826" s="439"/>
      <c r="L1826" s="439"/>
      <c r="M1826" s="439"/>
      <c r="N1826" s="439"/>
      <c r="O1826" s="439"/>
      <c r="P1826" s="439"/>
      <c r="AM1826" s="438"/>
      <c r="AN1826" s="438"/>
      <c r="AO1826" s="438"/>
      <c r="AP1826" s="438"/>
    </row>
    <row r="1827" spans="1:42" x14ac:dyDescent="0.15">
      <c r="A1827" s="439"/>
      <c r="B1827" s="440"/>
      <c r="C1827" s="441"/>
      <c r="D1827" s="439"/>
      <c r="E1827" s="439"/>
      <c r="F1827" s="439"/>
      <c r="G1827" s="442"/>
      <c r="H1827" s="439"/>
      <c r="I1827" s="439"/>
      <c r="J1827" s="439"/>
      <c r="K1827" s="439"/>
      <c r="L1827" s="439"/>
      <c r="M1827" s="439"/>
      <c r="N1827" s="439"/>
      <c r="O1827" s="439"/>
      <c r="P1827" s="439"/>
      <c r="AM1827" s="438"/>
      <c r="AN1827" s="438"/>
      <c r="AO1827" s="438"/>
      <c r="AP1827" s="438"/>
    </row>
    <row r="1828" spans="1:42" x14ac:dyDescent="0.15">
      <c r="A1828" s="439"/>
      <c r="B1828" s="440"/>
      <c r="C1828" s="441"/>
      <c r="D1828" s="439"/>
      <c r="E1828" s="439"/>
      <c r="F1828" s="439"/>
      <c r="G1828" s="442"/>
      <c r="H1828" s="439"/>
      <c r="I1828" s="439"/>
      <c r="J1828" s="439"/>
      <c r="K1828" s="439"/>
      <c r="L1828" s="439"/>
      <c r="M1828" s="439"/>
      <c r="N1828" s="439"/>
      <c r="O1828" s="439"/>
      <c r="P1828" s="439"/>
      <c r="AM1828" s="438"/>
      <c r="AN1828" s="438"/>
      <c r="AO1828" s="438"/>
      <c r="AP1828" s="438"/>
    </row>
    <row r="1829" spans="1:42" x14ac:dyDescent="0.15">
      <c r="A1829" s="439"/>
      <c r="B1829" s="440"/>
      <c r="C1829" s="441"/>
      <c r="D1829" s="439"/>
      <c r="E1829" s="439"/>
      <c r="F1829" s="439"/>
      <c r="G1829" s="442"/>
      <c r="H1829" s="439"/>
      <c r="I1829" s="439"/>
      <c r="J1829" s="439"/>
      <c r="K1829" s="439"/>
      <c r="L1829" s="439"/>
      <c r="M1829" s="439"/>
      <c r="N1829" s="439"/>
      <c r="O1829" s="439"/>
      <c r="P1829" s="439"/>
      <c r="AM1829" s="438"/>
      <c r="AN1829" s="438"/>
      <c r="AO1829" s="438"/>
      <c r="AP1829" s="438"/>
    </row>
    <row r="1830" spans="1:42" x14ac:dyDescent="0.15">
      <c r="A1830" s="439"/>
      <c r="B1830" s="440"/>
      <c r="C1830" s="441"/>
      <c r="D1830" s="439"/>
      <c r="E1830" s="439"/>
      <c r="F1830" s="439"/>
      <c r="G1830" s="442"/>
      <c r="H1830" s="439"/>
      <c r="I1830" s="439"/>
      <c r="J1830" s="439"/>
      <c r="K1830" s="439"/>
      <c r="L1830" s="439"/>
      <c r="M1830" s="439"/>
      <c r="N1830" s="439"/>
      <c r="O1830" s="439"/>
      <c r="P1830" s="439"/>
      <c r="AM1830" s="438"/>
      <c r="AN1830" s="438"/>
      <c r="AO1830" s="438"/>
      <c r="AP1830" s="438"/>
    </row>
    <row r="1831" spans="1:42" x14ac:dyDescent="0.15">
      <c r="A1831" s="439"/>
      <c r="B1831" s="440"/>
      <c r="C1831" s="441"/>
      <c r="D1831" s="439"/>
      <c r="E1831" s="439"/>
      <c r="F1831" s="439"/>
      <c r="G1831" s="442"/>
      <c r="H1831" s="439"/>
      <c r="I1831" s="439"/>
      <c r="J1831" s="439"/>
      <c r="K1831" s="439"/>
      <c r="L1831" s="439"/>
      <c r="M1831" s="439"/>
      <c r="N1831" s="439"/>
      <c r="O1831" s="439"/>
      <c r="P1831" s="439"/>
      <c r="AM1831" s="438"/>
      <c r="AN1831" s="438"/>
      <c r="AO1831" s="438"/>
      <c r="AP1831" s="438"/>
    </row>
    <row r="1832" spans="1:42" x14ac:dyDescent="0.15">
      <c r="A1832" s="439"/>
      <c r="B1832" s="440"/>
      <c r="C1832" s="441"/>
      <c r="D1832" s="439"/>
      <c r="E1832" s="439"/>
      <c r="F1832" s="439"/>
      <c r="G1832" s="442"/>
      <c r="H1832" s="439"/>
      <c r="I1832" s="439"/>
      <c r="J1832" s="439"/>
      <c r="K1832" s="439"/>
      <c r="L1832" s="439"/>
      <c r="M1832" s="439"/>
      <c r="N1832" s="439"/>
      <c r="O1832" s="439"/>
      <c r="P1832" s="439"/>
      <c r="AM1832" s="438"/>
      <c r="AN1832" s="438"/>
      <c r="AO1832" s="438"/>
      <c r="AP1832" s="438"/>
    </row>
    <row r="1833" spans="1:42" x14ac:dyDescent="0.15">
      <c r="A1833" s="439"/>
      <c r="B1833" s="440"/>
      <c r="C1833" s="441"/>
      <c r="D1833" s="439"/>
      <c r="E1833" s="439"/>
      <c r="F1833" s="439"/>
      <c r="G1833" s="442"/>
      <c r="H1833" s="439"/>
      <c r="I1833" s="439"/>
      <c r="J1833" s="439"/>
      <c r="K1833" s="439"/>
      <c r="L1833" s="439"/>
      <c r="M1833" s="439"/>
      <c r="N1833" s="439"/>
      <c r="O1833" s="439"/>
      <c r="P1833" s="439"/>
      <c r="AM1833" s="438"/>
      <c r="AN1833" s="438"/>
      <c r="AO1833" s="438"/>
      <c r="AP1833" s="438"/>
    </row>
    <row r="1834" spans="1:42" x14ac:dyDescent="0.15">
      <c r="A1834" s="439"/>
      <c r="B1834" s="440"/>
      <c r="C1834" s="441"/>
      <c r="D1834" s="439"/>
      <c r="E1834" s="439"/>
      <c r="F1834" s="439"/>
      <c r="G1834" s="442"/>
      <c r="H1834" s="439"/>
      <c r="I1834" s="439"/>
      <c r="J1834" s="439"/>
      <c r="K1834" s="439"/>
      <c r="L1834" s="439"/>
      <c r="M1834" s="439"/>
      <c r="N1834" s="439"/>
      <c r="O1834" s="439"/>
      <c r="P1834" s="439"/>
      <c r="AM1834" s="438"/>
      <c r="AN1834" s="438"/>
      <c r="AO1834" s="438"/>
      <c r="AP1834" s="438"/>
    </row>
    <row r="1835" spans="1:42" x14ac:dyDescent="0.15">
      <c r="A1835" s="439"/>
      <c r="B1835" s="440"/>
      <c r="C1835" s="441"/>
      <c r="D1835" s="439"/>
      <c r="E1835" s="439"/>
      <c r="F1835" s="439"/>
      <c r="G1835" s="442"/>
      <c r="H1835" s="439"/>
      <c r="I1835" s="439"/>
      <c r="J1835" s="439"/>
      <c r="K1835" s="439"/>
      <c r="L1835" s="439"/>
      <c r="M1835" s="439"/>
      <c r="N1835" s="439"/>
      <c r="O1835" s="439"/>
      <c r="P1835" s="439"/>
      <c r="AM1835" s="438"/>
      <c r="AN1835" s="438"/>
      <c r="AO1835" s="438"/>
      <c r="AP1835" s="438"/>
    </row>
    <row r="1836" spans="1:42" x14ac:dyDescent="0.15">
      <c r="A1836" s="439"/>
      <c r="B1836" s="440"/>
      <c r="C1836" s="441"/>
      <c r="D1836" s="439"/>
      <c r="E1836" s="439"/>
      <c r="F1836" s="439"/>
      <c r="G1836" s="442"/>
      <c r="H1836" s="439"/>
      <c r="I1836" s="439"/>
      <c r="J1836" s="439"/>
      <c r="K1836" s="439"/>
      <c r="L1836" s="439"/>
      <c r="M1836" s="439"/>
      <c r="N1836" s="439"/>
      <c r="O1836" s="439"/>
      <c r="P1836" s="439"/>
      <c r="AM1836" s="438"/>
      <c r="AN1836" s="438"/>
      <c r="AO1836" s="438"/>
      <c r="AP1836" s="438"/>
    </row>
    <row r="1837" spans="1:42" x14ac:dyDescent="0.15">
      <c r="A1837" s="439"/>
      <c r="B1837" s="440"/>
      <c r="C1837" s="441"/>
      <c r="D1837" s="439"/>
      <c r="E1837" s="439"/>
      <c r="F1837" s="439"/>
      <c r="G1837" s="442"/>
      <c r="H1837" s="439"/>
      <c r="I1837" s="439"/>
      <c r="J1837" s="439"/>
      <c r="K1837" s="439"/>
      <c r="L1837" s="439"/>
      <c r="M1837" s="439"/>
      <c r="N1837" s="439"/>
      <c r="O1837" s="439"/>
      <c r="P1837" s="439"/>
      <c r="AM1837" s="438"/>
      <c r="AN1837" s="438"/>
      <c r="AO1837" s="438"/>
      <c r="AP1837" s="438"/>
    </row>
    <row r="1838" spans="1:42" x14ac:dyDescent="0.15">
      <c r="A1838" s="439"/>
      <c r="B1838" s="440"/>
      <c r="C1838" s="441"/>
      <c r="D1838" s="439"/>
      <c r="E1838" s="439"/>
      <c r="F1838" s="439"/>
      <c r="G1838" s="442"/>
      <c r="H1838" s="439"/>
      <c r="I1838" s="439"/>
      <c r="J1838" s="439"/>
      <c r="K1838" s="439"/>
      <c r="L1838" s="439"/>
      <c r="M1838" s="439"/>
      <c r="N1838" s="439"/>
      <c r="O1838" s="439"/>
      <c r="P1838" s="439"/>
      <c r="AM1838" s="438"/>
      <c r="AN1838" s="438"/>
      <c r="AO1838" s="438"/>
      <c r="AP1838" s="438"/>
    </row>
    <row r="1839" spans="1:42" x14ac:dyDescent="0.15">
      <c r="A1839" s="439"/>
      <c r="B1839" s="440"/>
      <c r="C1839" s="441"/>
      <c r="D1839" s="439"/>
      <c r="E1839" s="439"/>
      <c r="F1839" s="439"/>
      <c r="G1839" s="442"/>
      <c r="H1839" s="439"/>
      <c r="I1839" s="439"/>
      <c r="J1839" s="439"/>
      <c r="K1839" s="439"/>
      <c r="L1839" s="439"/>
      <c r="M1839" s="439"/>
      <c r="N1839" s="439"/>
      <c r="O1839" s="439"/>
      <c r="P1839" s="439"/>
      <c r="AM1839" s="438"/>
      <c r="AN1839" s="438"/>
      <c r="AO1839" s="438"/>
      <c r="AP1839" s="438"/>
    </row>
    <row r="1840" spans="1:42" x14ac:dyDescent="0.15">
      <c r="A1840" s="439"/>
      <c r="B1840" s="440"/>
      <c r="C1840" s="441"/>
      <c r="D1840" s="439"/>
      <c r="E1840" s="439"/>
      <c r="F1840" s="439"/>
      <c r="G1840" s="442"/>
      <c r="H1840" s="439"/>
      <c r="I1840" s="439"/>
      <c r="J1840" s="439"/>
      <c r="K1840" s="439"/>
      <c r="L1840" s="439"/>
      <c r="M1840" s="439"/>
      <c r="N1840" s="439"/>
      <c r="O1840" s="439"/>
      <c r="P1840" s="439"/>
      <c r="AM1840" s="438"/>
      <c r="AN1840" s="438"/>
      <c r="AO1840" s="438"/>
      <c r="AP1840" s="438"/>
    </row>
    <row r="1841" spans="1:42" x14ac:dyDescent="0.15">
      <c r="A1841" s="439"/>
      <c r="B1841" s="440"/>
      <c r="C1841" s="441"/>
      <c r="D1841" s="439"/>
      <c r="E1841" s="439"/>
      <c r="F1841" s="439"/>
      <c r="G1841" s="442"/>
      <c r="H1841" s="439"/>
      <c r="I1841" s="439"/>
      <c r="J1841" s="439"/>
      <c r="K1841" s="439"/>
      <c r="L1841" s="439"/>
      <c r="M1841" s="439"/>
      <c r="N1841" s="439"/>
      <c r="O1841" s="439"/>
      <c r="P1841" s="439"/>
      <c r="AM1841" s="438"/>
      <c r="AN1841" s="438"/>
      <c r="AO1841" s="438"/>
      <c r="AP1841" s="438"/>
    </row>
    <row r="1842" spans="1:42" x14ac:dyDescent="0.15">
      <c r="A1842" s="439"/>
      <c r="B1842" s="440"/>
      <c r="C1842" s="441"/>
      <c r="D1842" s="439"/>
      <c r="E1842" s="439"/>
      <c r="F1842" s="439"/>
      <c r="G1842" s="442"/>
      <c r="H1842" s="439"/>
      <c r="I1842" s="439"/>
      <c r="J1842" s="439"/>
      <c r="K1842" s="439"/>
      <c r="L1842" s="439"/>
      <c r="M1842" s="439"/>
      <c r="N1842" s="439"/>
      <c r="O1842" s="439"/>
      <c r="P1842" s="439"/>
      <c r="AM1842" s="438"/>
      <c r="AN1842" s="438"/>
      <c r="AO1842" s="438"/>
      <c r="AP1842" s="438"/>
    </row>
    <row r="1843" spans="1:42" x14ac:dyDescent="0.15">
      <c r="A1843" s="439"/>
      <c r="B1843" s="440"/>
      <c r="C1843" s="441"/>
      <c r="D1843" s="439"/>
      <c r="E1843" s="439"/>
      <c r="F1843" s="439"/>
      <c r="G1843" s="442"/>
      <c r="H1843" s="439"/>
      <c r="I1843" s="439"/>
      <c r="J1843" s="439"/>
      <c r="K1843" s="439"/>
      <c r="L1843" s="439"/>
      <c r="M1843" s="439"/>
      <c r="N1843" s="439"/>
      <c r="O1843" s="439"/>
      <c r="P1843" s="439"/>
      <c r="AM1843" s="438"/>
      <c r="AN1843" s="438"/>
      <c r="AO1843" s="438"/>
      <c r="AP1843" s="438"/>
    </row>
    <row r="1844" spans="1:42" x14ac:dyDescent="0.15">
      <c r="A1844" s="439"/>
      <c r="B1844" s="440"/>
      <c r="C1844" s="441"/>
      <c r="D1844" s="439"/>
      <c r="E1844" s="439"/>
      <c r="F1844" s="439"/>
      <c r="G1844" s="442"/>
      <c r="H1844" s="439"/>
      <c r="I1844" s="439"/>
      <c r="J1844" s="439"/>
      <c r="K1844" s="439"/>
      <c r="L1844" s="439"/>
      <c r="M1844" s="439"/>
      <c r="N1844" s="439"/>
      <c r="O1844" s="439"/>
      <c r="P1844" s="439"/>
      <c r="AM1844" s="438"/>
      <c r="AN1844" s="438"/>
      <c r="AO1844" s="438"/>
      <c r="AP1844" s="438"/>
    </row>
    <row r="1845" spans="1:42" x14ac:dyDescent="0.15">
      <c r="A1845" s="439"/>
      <c r="B1845" s="440"/>
      <c r="C1845" s="441"/>
      <c r="D1845" s="439"/>
      <c r="E1845" s="439"/>
      <c r="F1845" s="439"/>
      <c r="G1845" s="442"/>
      <c r="H1845" s="439"/>
      <c r="I1845" s="439"/>
      <c r="J1845" s="439"/>
      <c r="K1845" s="439"/>
      <c r="L1845" s="439"/>
      <c r="M1845" s="439"/>
      <c r="N1845" s="439"/>
      <c r="O1845" s="439"/>
      <c r="P1845" s="439"/>
      <c r="AM1845" s="438"/>
      <c r="AN1845" s="438"/>
      <c r="AO1845" s="438"/>
      <c r="AP1845" s="438"/>
    </row>
    <row r="1846" spans="1:42" x14ac:dyDescent="0.15">
      <c r="A1846" s="439"/>
      <c r="B1846" s="440"/>
      <c r="C1846" s="441"/>
      <c r="D1846" s="439"/>
      <c r="E1846" s="439"/>
      <c r="F1846" s="439"/>
      <c r="G1846" s="442"/>
      <c r="H1846" s="439"/>
      <c r="I1846" s="439"/>
      <c r="J1846" s="439"/>
      <c r="K1846" s="439"/>
      <c r="L1846" s="439"/>
      <c r="M1846" s="439"/>
      <c r="N1846" s="439"/>
      <c r="O1846" s="439"/>
      <c r="P1846" s="439"/>
      <c r="AM1846" s="438"/>
      <c r="AN1846" s="438"/>
      <c r="AO1846" s="438"/>
      <c r="AP1846" s="438"/>
    </row>
    <row r="1847" spans="1:42" x14ac:dyDescent="0.15">
      <c r="A1847" s="439"/>
      <c r="B1847" s="440"/>
      <c r="C1847" s="441"/>
      <c r="D1847" s="439"/>
      <c r="E1847" s="439"/>
      <c r="F1847" s="439"/>
      <c r="G1847" s="442"/>
      <c r="H1847" s="439"/>
      <c r="I1847" s="439"/>
      <c r="J1847" s="439"/>
      <c r="K1847" s="439"/>
      <c r="L1847" s="439"/>
      <c r="M1847" s="439"/>
      <c r="N1847" s="439"/>
      <c r="O1847" s="439"/>
      <c r="P1847" s="439"/>
      <c r="AM1847" s="438"/>
      <c r="AN1847" s="438"/>
      <c r="AO1847" s="438"/>
      <c r="AP1847" s="438"/>
    </row>
    <row r="1848" spans="1:42" x14ac:dyDescent="0.15">
      <c r="A1848" s="439"/>
      <c r="B1848" s="440"/>
      <c r="C1848" s="441"/>
      <c r="D1848" s="439"/>
      <c r="E1848" s="439"/>
      <c r="F1848" s="439"/>
      <c r="G1848" s="442"/>
      <c r="H1848" s="439"/>
      <c r="I1848" s="439"/>
      <c r="J1848" s="439"/>
      <c r="K1848" s="439"/>
      <c r="L1848" s="439"/>
      <c r="M1848" s="439"/>
      <c r="N1848" s="439"/>
      <c r="O1848" s="439"/>
      <c r="P1848" s="439"/>
      <c r="AM1848" s="438"/>
      <c r="AN1848" s="438"/>
      <c r="AO1848" s="438"/>
      <c r="AP1848" s="438"/>
    </row>
    <row r="1849" spans="1:42" x14ac:dyDescent="0.15">
      <c r="A1849" s="439"/>
      <c r="B1849" s="440"/>
      <c r="C1849" s="441"/>
      <c r="D1849" s="439"/>
      <c r="E1849" s="439"/>
      <c r="F1849" s="439"/>
      <c r="G1849" s="442"/>
      <c r="H1849" s="439"/>
      <c r="I1849" s="439"/>
      <c r="J1849" s="439"/>
      <c r="K1849" s="439"/>
      <c r="L1849" s="439"/>
      <c r="M1849" s="439"/>
      <c r="N1849" s="439"/>
      <c r="O1849" s="439"/>
      <c r="P1849" s="439"/>
      <c r="AM1849" s="438"/>
      <c r="AN1849" s="438"/>
      <c r="AO1849" s="438"/>
      <c r="AP1849" s="438"/>
    </row>
    <row r="1850" spans="1:42" x14ac:dyDescent="0.15">
      <c r="A1850" s="439"/>
      <c r="B1850" s="440"/>
      <c r="C1850" s="441"/>
      <c r="D1850" s="439"/>
      <c r="E1850" s="439"/>
      <c r="F1850" s="439"/>
      <c r="G1850" s="442"/>
      <c r="H1850" s="439"/>
      <c r="I1850" s="439"/>
      <c r="J1850" s="439"/>
      <c r="K1850" s="439"/>
      <c r="L1850" s="439"/>
      <c r="M1850" s="439"/>
      <c r="N1850" s="439"/>
      <c r="O1850" s="439"/>
      <c r="P1850" s="439"/>
      <c r="AM1850" s="438"/>
      <c r="AN1850" s="438"/>
      <c r="AO1850" s="438"/>
      <c r="AP1850" s="438"/>
    </row>
    <row r="1851" spans="1:42" x14ac:dyDescent="0.15">
      <c r="A1851" s="439"/>
      <c r="B1851" s="440"/>
      <c r="C1851" s="441"/>
      <c r="D1851" s="439"/>
      <c r="E1851" s="439"/>
      <c r="F1851" s="439"/>
      <c r="G1851" s="442"/>
      <c r="H1851" s="439"/>
      <c r="I1851" s="439"/>
      <c r="J1851" s="439"/>
      <c r="K1851" s="439"/>
      <c r="L1851" s="439"/>
      <c r="M1851" s="439"/>
      <c r="N1851" s="439"/>
      <c r="O1851" s="439"/>
      <c r="P1851" s="439"/>
      <c r="AM1851" s="438"/>
      <c r="AN1851" s="438"/>
      <c r="AO1851" s="438"/>
      <c r="AP1851" s="438"/>
    </row>
    <row r="1852" spans="1:42" x14ac:dyDescent="0.15">
      <c r="A1852" s="439"/>
      <c r="B1852" s="440"/>
      <c r="C1852" s="441"/>
      <c r="D1852" s="439"/>
      <c r="E1852" s="439"/>
      <c r="F1852" s="439"/>
      <c r="G1852" s="442"/>
      <c r="H1852" s="439"/>
      <c r="I1852" s="439"/>
      <c r="J1852" s="439"/>
      <c r="K1852" s="439"/>
      <c r="L1852" s="439"/>
      <c r="M1852" s="439"/>
      <c r="N1852" s="439"/>
      <c r="O1852" s="439"/>
      <c r="P1852" s="439"/>
      <c r="AM1852" s="438"/>
      <c r="AN1852" s="438"/>
      <c r="AO1852" s="438"/>
      <c r="AP1852" s="438"/>
    </row>
    <row r="1853" spans="1:42" x14ac:dyDescent="0.15">
      <c r="A1853" s="439"/>
      <c r="B1853" s="440"/>
      <c r="C1853" s="441"/>
      <c r="D1853" s="439"/>
      <c r="E1853" s="439"/>
      <c r="F1853" s="439"/>
      <c r="G1853" s="442"/>
      <c r="H1853" s="439"/>
      <c r="I1853" s="439"/>
      <c r="J1853" s="439"/>
      <c r="K1853" s="439"/>
      <c r="L1853" s="439"/>
      <c r="M1853" s="439"/>
      <c r="N1853" s="439"/>
      <c r="O1853" s="439"/>
      <c r="P1853" s="439"/>
      <c r="AM1853" s="438"/>
      <c r="AN1853" s="438"/>
      <c r="AO1853" s="438"/>
      <c r="AP1853" s="438"/>
    </row>
    <row r="1854" spans="1:42" x14ac:dyDescent="0.15">
      <c r="A1854" s="439"/>
      <c r="B1854" s="440"/>
      <c r="C1854" s="441"/>
      <c r="D1854" s="439"/>
      <c r="E1854" s="439"/>
      <c r="F1854" s="439"/>
      <c r="G1854" s="442"/>
      <c r="H1854" s="439"/>
      <c r="I1854" s="439"/>
      <c r="J1854" s="439"/>
      <c r="K1854" s="439"/>
      <c r="L1854" s="439"/>
      <c r="M1854" s="439"/>
      <c r="N1854" s="439"/>
      <c r="O1854" s="439"/>
      <c r="P1854" s="439"/>
      <c r="AM1854" s="438"/>
      <c r="AN1854" s="438"/>
      <c r="AO1854" s="438"/>
      <c r="AP1854" s="438"/>
    </row>
    <row r="1855" spans="1:42" x14ac:dyDescent="0.15">
      <c r="A1855" s="439"/>
      <c r="B1855" s="440"/>
      <c r="C1855" s="441"/>
      <c r="D1855" s="439"/>
      <c r="E1855" s="439"/>
      <c r="F1855" s="439"/>
      <c r="G1855" s="442"/>
      <c r="H1855" s="439"/>
      <c r="I1855" s="439"/>
      <c r="J1855" s="439"/>
      <c r="K1855" s="439"/>
      <c r="L1855" s="439"/>
      <c r="M1855" s="439"/>
      <c r="N1855" s="439"/>
      <c r="O1855" s="439"/>
      <c r="P1855" s="439"/>
      <c r="AM1855" s="438"/>
      <c r="AN1855" s="438"/>
      <c r="AO1855" s="438"/>
      <c r="AP1855" s="438"/>
    </row>
    <row r="1856" spans="1:42" x14ac:dyDescent="0.15">
      <c r="A1856" s="439"/>
      <c r="B1856" s="440"/>
      <c r="C1856" s="441"/>
      <c r="D1856" s="439"/>
      <c r="E1856" s="439"/>
      <c r="F1856" s="439"/>
      <c r="G1856" s="442"/>
      <c r="H1856" s="439"/>
      <c r="I1856" s="439"/>
      <c r="J1856" s="439"/>
      <c r="K1856" s="439"/>
      <c r="L1856" s="439"/>
      <c r="M1856" s="439"/>
      <c r="N1856" s="439"/>
      <c r="O1856" s="439"/>
      <c r="P1856" s="439"/>
      <c r="AM1856" s="438"/>
      <c r="AN1856" s="438"/>
      <c r="AO1856" s="438"/>
      <c r="AP1856" s="438"/>
    </row>
    <row r="1857" spans="1:42" x14ac:dyDescent="0.15">
      <c r="A1857" s="439"/>
      <c r="B1857" s="440"/>
      <c r="C1857" s="441"/>
      <c r="D1857" s="439"/>
      <c r="E1857" s="439"/>
      <c r="F1857" s="439"/>
      <c r="G1857" s="442"/>
      <c r="H1857" s="439"/>
      <c r="I1857" s="439"/>
      <c r="J1857" s="439"/>
      <c r="K1857" s="439"/>
      <c r="L1857" s="439"/>
      <c r="M1857" s="439"/>
      <c r="N1857" s="439"/>
      <c r="O1857" s="439"/>
      <c r="P1857" s="439"/>
      <c r="AM1857" s="438"/>
      <c r="AN1857" s="438"/>
      <c r="AO1857" s="438"/>
      <c r="AP1857" s="438"/>
    </row>
    <row r="1858" spans="1:42" x14ac:dyDescent="0.15">
      <c r="A1858" s="439"/>
      <c r="B1858" s="440"/>
      <c r="C1858" s="441"/>
      <c r="D1858" s="439"/>
      <c r="E1858" s="439"/>
      <c r="F1858" s="439"/>
      <c r="G1858" s="442"/>
      <c r="H1858" s="439"/>
      <c r="I1858" s="439"/>
      <c r="J1858" s="439"/>
      <c r="K1858" s="439"/>
      <c r="L1858" s="439"/>
      <c r="M1858" s="439"/>
      <c r="N1858" s="439"/>
      <c r="O1858" s="439"/>
      <c r="P1858" s="439"/>
      <c r="AM1858" s="438"/>
      <c r="AN1858" s="438"/>
      <c r="AO1858" s="438"/>
      <c r="AP1858" s="438"/>
    </row>
    <row r="1859" spans="1:42" x14ac:dyDescent="0.15">
      <c r="A1859" s="439"/>
      <c r="B1859" s="440"/>
      <c r="C1859" s="441"/>
      <c r="D1859" s="439"/>
      <c r="E1859" s="439"/>
      <c r="F1859" s="439"/>
      <c r="G1859" s="442"/>
      <c r="H1859" s="439"/>
      <c r="I1859" s="439"/>
      <c r="J1859" s="439"/>
      <c r="K1859" s="439"/>
      <c r="L1859" s="439"/>
      <c r="M1859" s="439"/>
      <c r="N1859" s="439"/>
      <c r="O1859" s="439"/>
      <c r="P1859" s="439"/>
      <c r="AM1859" s="438"/>
      <c r="AN1859" s="438"/>
      <c r="AO1859" s="438"/>
      <c r="AP1859" s="438"/>
    </row>
    <row r="1860" spans="1:42" x14ac:dyDescent="0.15">
      <c r="A1860" s="439"/>
      <c r="B1860" s="440"/>
      <c r="C1860" s="441"/>
      <c r="D1860" s="439"/>
      <c r="E1860" s="439"/>
      <c r="F1860" s="439"/>
      <c r="G1860" s="442"/>
      <c r="H1860" s="439"/>
      <c r="I1860" s="439"/>
      <c r="J1860" s="439"/>
      <c r="K1860" s="439"/>
      <c r="L1860" s="439"/>
      <c r="M1860" s="439"/>
      <c r="N1860" s="439"/>
      <c r="O1860" s="439"/>
      <c r="P1860" s="439"/>
      <c r="AM1860" s="438"/>
      <c r="AN1860" s="438"/>
      <c r="AO1860" s="438"/>
      <c r="AP1860" s="438"/>
    </row>
    <row r="1861" spans="1:42" x14ac:dyDescent="0.15">
      <c r="A1861" s="439"/>
      <c r="B1861" s="440"/>
      <c r="C1861" s="441"/>
      <c r="D1861" s="439"/>
      <c r="E1861" s="439"/>
      <c r="F1861" s="439"/>
      <c r="G1861" s="442"/>
      <c r="H1861" s="439"/>
      <c r="I1861" s="439"/>
      <c r="J1861" s="439"/>
      <c r="K1861" s="439"/>
      <c r="L1861" s="439"/>
      <c r="M1861" s="439"/>
      <c r="N1861" s="439"/>
      <c r="O1861" s="439"/>
      <c r="P1861" s="439"/>
      <c r="AM1861" s="438"/>
      <c r="AN1861" s="438"/>
      <c r="AO1861" s="438"/>
      <c r="AP1861" s="438"/>
    </row>
    <row r="1862" spans="1:42" x14ac:dyDescent="0.15">
      <c r="A1862" s="439"/>
      <c r="B1862" s="440"/>
      <c r="C1862" s="441"/>
      <c r="D1862" s="439"/>
      <c r="E1862" s="439"/>
      <c r="F1862" s="439"/>
      <c r="G1862" s="442"/>
      <c r="H1862" s="439"/>
      <c r="I1862" s="439"/>
      <c r="J1862" s="439"/>
      <c r="K1862" s="439"/>
      <c r="L1862" s="439"/>
      <c r="M1862" s="439"/>
      <c r="N1862" s="439"/>
      <c r="O1862" s="439"/>
      <c r="P1862" s="439"/>
      <c r="AM1862" s="438"/>
      <c r="AN1862" s="438"/>
      <c r="AO1862" s="438"/>
      <c r="AP1862" s="438"/>
    </row>
    <row r="1863" spans="1:42" x14ac:dyDescent="0.15">
      <c r="A1863" s="439"/>
      <c r="B1863" s="440"/>
      <c r="C1863" s="441"/>
      <c r="D1863" s="439"/>
      <c r="E1863" s="439"/>
      <c r="F1863" s="439"/>
      <c r="G1863" s="442"/>
      <c r="H1863" s="439"/>
      <c r="I1863" s="439"/>
      <c r="J1863" s="439"/>
      <c r="K1863" s="439"/>
      <c r="L1863" s="439"/>
      <c r="M1863" s="439"/>
      <c r="N1863" s="439"/>
      <c r="O1863" s="439"/>
      <c r="P1863" s="439"/>
      <c r="AM1863" s="438"/>
      <c r="AN1863" s="438"/>
      <c r="AO1863" s="438"/>
      <c r="AP1863" s="438"/>
    </row>
    <row r="1864" spans="1:42" x14ac:dyDescent="0.15">
      <c r="A1864" s="439"/>
      <c r="B1864" s="440"/>
      <c r="C1864" s="441"/>
      <c r="D1864" s="439"/>
      <c r="E1864" s="439"/>
      <c r="F1864" s="439"/>
      <c r="G1864" s="442"/>
      <c r="H1864" s="439"/>
      <c r="I1864" s="439"/>
      <c r="J1864" s="439"/>
      <c r="K1864" s="439"/>
      <c r="L1864" s="439"/>
      <c r="M1864" s="439"/>
      <c r="N1864" s="439"/>
      <c r="O1864" s="439"/>
      <c r="P1864" s="439"/>
      <c r="AM1864" s="438"/>
      <c r="AN1864" s="438"/>
      <c r="AO1864" s="438"/>
      <c r="AP1864" s="438"/>
    </row>
    <row r="1865" spans="1:42" x14ac:dyDescent="0.15">
      <c r="A1865" s="439"/>
      <c r="B1865" s="440"/>
      <c r="C1865" s="441"/>
      <c r="D1865" s="439"/>
      <c r="E1865" s="439"/>
      <c r="F1865" s="439"/>
      <c r="G1865" s="442"/>
      <c r="H1865" s="439"/>
      <c r="I1865" s="439"/>
      <c r="J1865" s="439"/>
      <c r="K1865" s="439"/>
      <c r="L1865" s="439"/>
      <c r="M1865" s="439"/>
      <c r="N1865" s="439"/>
      <c r="O1865" s="439"/>
      <c r="P1865" s="439"/>
      <c r="AM1865" s="438"/>
      <c r="AN1865" s="438"/>
      <c r="AO1865" s="438"/>
      <c r="AP1865" s="438"/>
    </row>
    <row r="1866" spans="1:42" x14ac:dyDescent="0.15">
      <c r="A1866" s="439"/>
      <c r="B1866" s="440"/>
      <c r="C1866" s="441"/>
      <c r="D1866" s="439"/>
      <c r="E1866" s="439"/>
      <c r="F1866" s="439"/>
      <c r="G1866" s="442"/>
      <c r="H1866" s="439"/>
      <c r="I1866" s="439"/>
      <c r="J1866" s="439"/>
      <c r="K1866" s="439"/>
      <c r="L1866" s="439"/>
      <c r="M1866" s="439"/>
      <c r="N1866" s="439"/>
      <c r="O1866" s="439"/>
      <c r="P1866" s="439"/>
      <c r="AM1866" s="438"/>
      <c r="AN1866" s="438"/>
      <c r="AO1866" s="438"/>
      <c r="AP1866" s="438"/>
    </row>
    <row r="1867" spans="1:42" x14ac:dyDescent="0.15">
      <c r="A1867" s="439"/>
      <c r="B1867" s="440"/>
      <c r="C1867" s="441"/>
      <c r="D1867" s="439"/>
      <c r="E1867" s="439"/>
      <c r="F1867" s="439"/>
      <c r="G1867" s="442"/>
      <c r="H1867" s="439"/>
      <c r="I1867" s="439"/>
      <c r="J1867" s="439"/>
      <c r="K1867" s="439"/>
      <c r="L1867" s="439"/>
      <c r="M1867" s="439"/>
      <c r="N1867" s="439"/>
      <c r="O1867" s="439"/>
      <c r="P1867" s="439"/>
      <c r="AM1867" s="438"/>
      <c r="AN1867" s="438"/>
      <c r="AO1867" s="438"/>
      <c r="AP1867" s="438"/>
    </row>
    <row r="1868" spans="1:42" x14ac:dyDescent="0.15">
      <c r="A1868" s="439"/>
      <c r="B1868" s="440"/>
      <c r="C1868" s="441"/>
      <c r="D1868" s="439"/>
      <c r="E1868" s="439"/>
      <c r="F1868" s="439"/>
      <c r="G1868" s="442"/>
      <c r="H1868" s="439"/>
      <c r="I1868" s="439"/>
      <c r="J1868" s="439"/>
      <c r="K1868" s="439"/>
      <c r="L1868" s="439"/>
      <c r="M1868" s="439"/>
      <c r="N1868" s="439"/>
      <c r="O1868" s="439"/>
      <c r="P1868" s="439"/>
      <c r="AM1868" s="438"/>
      <c r="AN1868" s="438"/>
      <c r="AO1868" s="438"/>
      <c r="AP1868" s="438"/>
    </row>
    <row r="1869" spans="1:42" x14ac:dyDescent="0.15">
      <c r="A1869" s="439"/>
      <c r="B1869" s="440"/>
      <c r="C1869" s="441"/>
      <c r="D1869" s="439"/>
      <c r="E1869" s="439"/>
      <c r="F1869" s="439"/>
      <c r="G1869" s="442"/>
      <c r="H1869" s="439"/>
      <c r="I1869" s="439"/>
      <c r="J1869" s="439"/>
      <c r="K1869" s="439"/>
      <c r="L1869" s="439"/>
      <c r="M1869" s="439"/>
      <c r="N1869" s="439"/>
      <c r="O1869" s="439"/>
      <c r="P1869" s="439"/>
      <c r="AM1869" s="438"/>
      <c r="AN1869" s="438"/>
      <c r="AO1869" s="438"/>
      <c r="AP1869" s="438"/>
    </row>
    <row r="1870" spans="1:42" x14ac:dyDescent="0.15">
      <c r="A1870" s="439"/>
      <c r="B1870" s="440"/>
      <c r="C1870" s="441"/>
      <c r="D1870" s="439"/>
      <c r="E1870" s="439"/>
      <c r="F1870" s="439"/>
      <c r="G1870" s="442"/>
      <c r="H1870" s="439"/>
      <c r="I1870" s="439"/>
      <c r="J1870" s="439"/>
      <c r="K1870" s="439"/>
      <c r="L1870" s="439"/>
      <c r="M1870" s="439"/>
      <c r="N1870" s="439"/>
      <c r="O1870" s="439"/>
      <c r="P1870" s="439"/>
      <c r="AM1870" s="438"/>
      <c r="AN1870" s="438"/>
      <c r="AO1870" s="438"/>
      <c r="AP1870" s="438"/>
    </row>
    <row r="1871" spans="1:42" x14ac:dyDescent="0.15">
      <c r="A1871" s="439"/>
      <c r="B1871" s="440"/>
      <c r="C1871" s="441"/>
      <c r="D1871" s="439"/>
      <c r="E1871" s="439"/>
      <c r="F1871" s="439"/>
      <c r="G1871" s="442"/>
      <c r="H1871" s="439"/>
      <c r="I1871" s="439"/>
      <c r="J1871" s="439"/>
      <c r="K1871" s="439"/>
      <c r="L1871" s="439"/>
      <c r="M1871" s="439"/>
      <c r="N1871" s="439"/>
      <c r="O1871" s="439"/>
      <c r="P1871" s="439"/>
      <c r="AM1871" s="438"/>
      <c r="AN1871" s="438"/>
      <c r="AO1871" s="438"/>
      <c r="AP1871" s="438"/>
    </row>
    <row r="1872" spans="1:42" x14ac:dyDescent="0.15">
      <c r="A1872" s="439"/>
      <c r="B1872" s="440"/>
      <c r="C1872" s="441"/>
      <c r="D1872" s="439"/>
      <c r="E1872" s="439"/>
      <c r="F1872" s="439"/>
      <c r="G1872" s="442"/>
      <c r="H1872" s="439"/>
      <c r="I1872" s="439"/>
      <c r="J1872" s="439"/>
      <c r="K1872" s="439"/>
      <c r="L1872" s="439"/>
      <c r="M1872" s="439"/>
      <c r="N1872" s="439"/>
      <c r="O1872" s="439"/>
      <c r="P1872" s="439"/>
      <c r="AM1872" s="438"/>
      <c r="AN1872" s="438"/>
      <c r="AO1872" s="438"/>
      <c r="AP1872" s="438"/>
    </row>
    <row r="1873" spans="1:42" x14ac:dyDescent="0.15">
      <c r="A1873" s="439"/>
      <c r="B1873" s="440"/>
      <c r="C1873" s="441"/>
      <c r="D1873" s="439"/>
      <c r="E1873" s="439"/>
      <c r="F1873" s="439"/>
      <c r="G1873" s="442"/>
      <c r="H1873" s="439"/>
      <c r="I1873" s="439"/>
      <c r="J1873" s="439"/>
      <c r="K1873" s="439"/>
      <c r="L1873" s="439"/>
      <c r="M1873" s="439"/>
      <c r="N1873" s="439"/>
      <c r="O1873" s="439"/>
      <c r="P1873" s="439"/>
      <c r="AM1873" s="438"/>
      <c r="AN1873" s="438"/>
      <c r="AO1873" s="438"/>
      <c r="AP1873" s="438"/>
    </row>
    <row r="1874" spans="1:42" x14ac:dyDescent="0.15">
      <c r="A1874" s="439"/>
      <c r="B1874" s="440"/>
      <c r="C1874" s="441"/>
      <c r="D1874" s="439"/>
      <c r="E1874" s="439"/>
      <c r="F1874" s="439"/>
      <c r="G1874" s="442"/>
      <c r="H1874" s="439"/>
      <c r="I1874" s="439"/>
      <c r="J1874" s="439"/>
      <c r="K1874" s="439"/>
      <c r="L1874" s="439"/>
      <c r="M1874" s="439"/>
      <c r="N1874" s="439"/>
      <c r="O1874" s="439"/>
      <c r="P1874" s="439"/>
      <c r="AM1874" s="438"/>
      <c r="AN1874" s="438"/>
      <c r="AO1874" s="438"/>
      <c r="AP1874" s="438"/>
    </row>
    <row r="1875" spans="1:42" x14ac:dyDescent="0.15">
      <c r="A1875" s="439"/>
      <c r="B1875" s="440"/>
      <c r="C1875" s="441"/>
      <c r="D1875" s="439"/>
      <c r="E1875" s="439"/>
      <c r="F1875" s="439"/>
      <c r="G1875" s="442"/>
      <c r="H1875" s="439"/>
      <c r="I1875" s="439"/>
      <c r="J1875" s="439"/>
      <c r="K1875" s="439"/>
      <c r="L1875" s="439"/>
      <c r="M1875" s="439"/>
      <c r="N1875" s="439"/>
      <c r="O1875" s="439"/>
      <c r="P1875" s="439"/>
      <c r="AM1875" s="438"/>
      <c r="AN1875" s="438"/>
      <c r="AO1875" s="438"/>
      <c r="AP1875" s="438"/>
    </row>
    <row r="1876" spans="1:42" x14ac:dyDescent="0.15">
      <c r="A1876" s="439"/>
      <c r="B1876" s="440"/>
      <c r="C1876" s="441"/>
      <c r="D1876" s="439"/>
      <c r="E1876" s="439"/>
      <c r="F1876" s="439"/>
      <c r="G1876" s="442"/>
      <c r="H1876" s="439"/>
      <c r="I1876" s="439"/>
      <c r="J1876" s="439"/>
      <c r="K1876" s="439"/>
      <c r="L1876" s="439"/>
      <c r="M1876" s="439"/>
      <c r="N1876" s="439"/>
      <c r="O1876" s="439"/>
      <c r="P1876" s="439"/>
      <c r="AM1876" s="438"/>
      <c r="AN1876" s="438"/>
      <c r="AO1876" s="438"/>
      <c r="AP1876" s="438"/>
    </row>
    <row r="1877" spans="1:42" x14ac:dyDescent="0.15">
      <c r="A1877" s="439"/>
      <c r="B1877" s="440"/>
      <c r="C1877" s="441"/>
      <c r="D1877" s="439"/>
      <c r="E1877" s="439"/>
      <c r="F1877" s="439"/>
      <c r="G1877" s="442"/>
      <c r="H1877" s="439"/>
      <c r="I1877" s="439"/>
      <c r="J1877" s="439"/>
      <c r="K1877" s="439"/>
      <c r="L1877" s="439"/>
      <c r="M1877" s="439"/>
      <c r="N1877" s="439"/>
      <c r="O1877" s="439"/>
      <c r="P1877" s="439"/>
      <c r="AM1877" s="438"/>
      <c r="AN1877" s="438"/>
      <c r="AO1877" s="438"/>
      <c r="AP1877" s="438"/>
    </row>
    <row r="1878" spans="1:42" x14ac:dyDescent="0.15">
      <c r="A1878" s="439"/>
      <c r="B1878" s="440"/>
      <c r="C1878" s="441"/>
      <c r="D1878" s="439"/>
      <c r="E1878" s="439"/>
      <c r="F1878" s="439"/>
      <c r="G1878" s="442"/>
      <c r="H1878" s="439"/>
      <c r="I1878" s="439"/>
      <c r="J1878" s="439"/>
      <c r="K1878" s="439"/>
      <c r="L1878" s="439"/>
      <c r="M1878" s="439"/>
      <c r="N1878" s="439"/>
      <c r="O1878" s="439"/>
      <c r="P1878" s="439"/>
      <c r="AM1878" s="438"/>
      <c r="AN1878" s="438"/>
      <c r="AO1878" s="438"/>
      <c r="AP1878" s="438"/>
    </row>
    <row r="1879" spans="1:42" x14ac:dyDescent="0.15">
      <c r="A1879" s="439"/>
      <c r="B1879" s="440"/>
      <c r="C1879" s="441"/>
      <c r="D1879" s="439"/>
      <c r="E1879" s="439"/>
      <c r="F1879" s="439"/>
      <c r="G1879" s="442"/>
      <c r="H1879" s="439"/>
      <c r="I1879" s="439"/>
      <c r="J1879" s="439"/>
      <c r="K1879" s="439"/>
      <c r="L1879" s="439"/>
      <c r="M1879" s="439"/>
      <c r="N1879" s="439"/>
      <c r="O1879" s="439"/>
      <c r="P1879" s="439"/>
      <c r="AM1879" s="438"/>
      <c r="AN1879" s="438"/>
      <c r="AO1879" s="438"/>
      <c r="AP1879" s="438"/>
    </row>
    <row r="1880" spans="1:42" x14ac:dyDescent="0.15">
      <c r="A1880" s="439"/>
      <c r="B1880" s="440"/>
      <c r="C1880" s="441"/>
      <c r="D1880" s="439"/>
      <c r="E1880" s="439"/>
      <c r="F1880" s="439"/>
      <c r="G1880" s="442"/>
      <c r="H1880" s="439"/>
      <c r="I1880" s="439"/>
      <c r="J1880" s="439"/>
      <c r="K1880" s="439"/>
      <c r="L1880" s="439"/>
      <c r="M1880" s="439"/>
      <c r="N1880" s="439"/>
      <c r="O1880" s="439"/>
      <c r="P1880" s="439"/>
      <c r="AM1880" s="438"/>
      <c r="AN1880" s="438"/>
      <c r="AO1880" s="438"/>
      <c r="AP1880" s="438"/>
    </row>
    <row r="1881" spans="1:42" x14ac:dyDescent="0.15">
      <c r="A1881" s="439"/>
      <c r="B1881" s="440"/>
      <c r="C1881" s="441"/>
      <c r="D1881" s="439"/>
      <c r="E1881" s="439"/>
      <c r="F1881" s="439"/>
      <c r="G1881" s="442"/>
      <c r="H1881" s="439"/>
      <c r="I1881" s="439"/>
      <c r="J1881" s="439"/>
      <c r="K1881" s="439"/>
      <c r="L1881" s="439"/>
      <c r="M1881" s="439"/>
      <c r="N1881" s="439"/>
      <c r="O1881" s="439"/>
      <c r="P1881" s="439"/>
      <c r="AM1881" s="438"/>
      <c r="AN1881" s="438"/>
      <c r="AO1881" s="438"/>
      <c r="AP1881" s="438"/>
    </row>
    <row r="1882" spans="1:42" x14ac:dyDescent="0.15">
      <c r="A1882" s="439"/>
      <c r="B1882" s="440"/>
      <c r="C1882" s="441"/>
      <c r="D1882" s="439"/>
      <c r="E1882" s="439"/>
      <c r="F1882" s="439"/>
      <c r="G1882" s="442"/>
      <c r="H1882" s="439"/>
      <c r="I1882" s="439"/>
      <c r="J1882" s="439"/>
      <c r="K1882" s="439"/>
      <c r="L1882" s="439"/>
      <c r="M1882" s="439"/>
      <c r="N1882" s="439"/>
      <c r="O1882" s="439"/>
      <c r="P1882" s="439"/>
      <c r="AM1882" s="438"/>
      <c r="AN1882" s="438"/>
      <c r="AO1882" s="438"/>
      <c r="AP1882" s="438"/>
    </row>
    <row r="1883" spans="1:42" x14ac:dyDescent="0.15">
      <c r="A1883" s="439"/>
      <c r="B1883" s="440"/>
      <c r="C1883" s="441"/>
      <c r="D1883" s="439"/>
      <c r="E1883" s="439"/>
      <c r="F1883" s="439"/>
      <c r="G1883" s="442"/>
      <c r="H1883" s="439"/>
      <c r="I1883" s="439"/>
      <c r="J1883" s="439"/>
      <c r="K1883" s="439"/>
      <c r="L1883" s="439"/>
      <c r="M1883" s="439"/>
      <c r="N1883" s="439"/>
      <c r="O1883" s="439"/>
      <c r="P1883" s="439"/>
      <c r="AM1883" s="438"/>
      <c r="AN1883" s="438"/>
      <c r="AO1883" s="438"/>
      <c r="AP1883" s="438"/>
    </row>
    <row r="1884" spans="1:42" x14ac:dyDescent="0.15">
      <c r="A1884" s="439"/>
      <c r="B1884" s="440"/>
      <c r="C1884" s="441"/>
      <c r="D1884" s="439"/>
      <c r="E1884" s="439"/>
      <c r="F1884" s="439"/>
      <c r="G1884" s="442"/>
      <c r="H1884" s="439"/>
      <c r="I1884" s="439"/>
      <c r="J1884" s="439"/>
      <c r="K1884" s="439"/>
      <c r="L1884" s="439"/>
      <c r="M1884" s="439"/>
      <c r="N1884" s="439"/>
      <c r="O1884" s="439"/>
      <c r="P1884" s="439"/>
      <c r="AM1884" s="438"/>
      <c r="AN1884" s="438"/>
      <c r="AO1884" s="438"/>
      <c r="AP1884" s="438"/>
    </row>
    <row r="1885" spans="1:42" x14ac:dyDescent="0.15">
      <c r="A1885" s="439"/>
      <c r="B1885" s="440"/>
      <c r="C1885" s="441"/>
      <c r="D1885" s="439"/>
      <c r="E1885" s="439"/>
      <c r="F1885" s="439"/>
      <c r="G1885" s="442"/>
      <c r="H1885" s="439"/>
      <c r="I1885" s="439"/>
      <c r="J1885" s="439"/>
      <c r="K1885" s="439"/>
      <c r="L1885" s="439"/>
      <c r="M1885" s="439"/>
      <c r="N1885" s="439"/>
      <c r="O1885" s="439"/>
      <c r="P1885" s="439"/>
      <c r="AM1885" s="438"/>
      <c r="AN1885" s="438"/>
      <c r="AO1885" s="438"/>
      <c r="AP1885" s="438"/>
    </row>
    <row r="1886" spans="1:42" x14ac:dyDescent="0.15">
      <c r="A1886" s="439"/>
      <c r="B1886" s="440"/>
      <c r="C1886" s="441"/>
      <c r="D1886" s="439"/>
      <c r="E1886" s="439"/>
      <c r="F1886" s="439"/>
      <c r="G1886" s="442"/>
      <c r="H1886" s="439"/>
      <c r="I1886" s="439"/>
      <c r="J1886" s="439"/>
      <c r="K1886" s="439"/>
      <c r="L1886" s="439"/>
      <c r="M1886" s="439"/>
      <c r="N1886" s="439"/>
      <c r="O1886" s="439"/>
      <c r="P1886" s="439"/>
      <c r="AM1886" s="438"/>
      <c r="AN1886" s="438"/>
      <c r="AO1886" s="438"/>
      <c r="AP1886" s="438"/>
    </row>
    <row r="1887" spans="1:42" x14ac:dyDescent="0.15">
      <c r="A1887" s="439"/>
      <c r="B1887" s="440"/>
      <c r="C1887" s="441"/>
      <c r="D1887" s="439"/>
      <c r="E1887" s="439"/>
      <c r="F1887" s="439"/>
      <c r="G1887" s="442"/>
      <c r="H1887" s="439"/>
      <c r="I1887" s="439"/>
      <c r="J1887" s="439"/>
      <c r="K1887" s="439"/>
      <c r="L1887" s="439"/>
      <c r="M1887" s="439"/>
      <c r="N1887" s="439"/>
      <c r="O1887" s="439"/>
      <c r="P1887" s="439"/>
      <c r="AM1887" s="438"/>
      <c r="AN1887" s="438"/>
      <c r="AO1887" s="438"/>
      <c r="AP1887" s="438"/>
    </row>
    <row r="1888" spans="1:42" x14ac:dyDescent="0.15">
      <c r="A1888" s="439"/>
      <c r="B1888" s="440"/>
      <c r="C1888" s="441"/>
      <c r="D1888" s="439"/>
      <c r="E1888" s="439"/>
      <c r="F1888" s="439"/>
      <c r="G1888" s="442"/>
      <c r="H1888" s="439"/>
      <c r="I1888" s="439"/>
      <c r="J1888" s="439"/>
      <c r="K1888" s="439"/>
      <c r="L1888" s="439"/>
      <c r="M1888" s="439"/>
      <c r="N1888" s="439"/>
      <c r="O1888" s="439"/>
      <c r="P1888" s="439"/>
      <c r="AM1888" s="438"/>
      <c r="AN1888" s="438"/>
      <c r="AO1888" s="438"/>
      <c r="AP1888" s="438"/>
    </row>
    <row r="1889" spans="1:42" x14ac:dyDescent="0.15">
      <c r="A1889" s="439"/>
      <c r="B1889" s="440"/>
      <c r="C1889" s="441"/>
      <c r="D1889" s="439"/>
      <c r="E1889" s="439"/>
      <c r="F1889" s="439"/>
      <c r="G1889" s="442"/>
      <c r="H1889" s="439"/>
      <c r="I1889" s="439"/>
      <c r="J1889" s="439"/>
      <c r="K1889" s="439"/>
      <c r="L1889" s="439"/>
      <c r="M1889" s="439"/>
      <c r="N1889" s="439"/>
      <c r="O1889" s="439"/>
      <c r="P1889" s="439"/>
      <c r="AM1889" s="438"/>
      <c r="AN1889" s="438"/>
      <c r="AO1889" s="438"/>
      <c r="AP1889" s="438"/>
    </row>
    <row r="1890" spans="1:42" x14ac:dyDescent="0.15">
      <c r="A1890" s="439"/>
      <c r="B1890" s="440"/>
      <c r="C1890" s="441"/>
      <c r="D1890" s="439"/>
      <c r="E1890" s="439"/>
      <c r="F1890" s="439"/>
      <c r="G1890" s="442"/>
      <c r="H1890" s="439"/>
      <c r="I1890" s="439"/>
      <c r="J1890" s="439"/>
      <c r="K1890" s="439"/>
      <c r="L1890" s="439"/>
      <c r="M1890" s="439"/>
      <c r="N1890" s="439"/>
      <c r="O1890" s="439"/>
      <c r="P1890" s="439"/>
      <c r="AM1890" s="438"/>
      <c r="AN1890" s="438"/>
      <c r="AO1890" s="438"/>
      <c r="AP1890" s="438"/>
    </row>
    <row r="1891" spans="1:42" x14ac:dyDescent="0.15">
      <c r="A1891" s="439"/>
      <c r="B1891" s="440"/>
      <c r="C1891" s="441"/>
      <c r="D1891" s="439"/>
      <c r="E1891" s="439"/>
      <c r="F1891" s="439"/>
      <c r="G1891" s="442"/>
      <c r="H1891" s="439"/>
      <c r="I1891" s="439"/>
      <c r="J1891" s="439"/>
      <c r="K1891" s="439"/>
      <c r="L1891" s="439"/>
      <c r="M1891" s="439"/>
      <c r="N1891" s="439"/>
      <c r="O1891" s="439"/>
      <c r="P1891" s="439"/>
      <c r="AM1891" s="438"/>
      <c r="AN1891" s="438"/>
      <c r="AO1891" s="438"/>
      <c r="AP1891" s="438"/>
    </row>
    <row r="1892" spans="1:42" x14ac:dyDescent="0.15">
      <c r="A1892" s="439"/>
      <c r="B1892" s="440"/>
      <c r="C1892" s="441"/>
      <c r="D1892" s="439"/>
      <c r="E1892" s="439"/>
      <c r="F1892" s="439"/>
      <c r="G1892" s="442"/>
      <c r="H1892" s="439"/>
      <c r="I1892" s="439"/>
      <c r="J1892" s="439"/>
      <c r="K1892" s="439"/>
      <c r="L1892" s="439"/>
      <c r="M1892" s="439"/>
      <c r="N1892" s="439"/>
      <c r="O1892" s="439"/>
      <c r="P1892" s="439"/>
      <c r="AM1892" s="438"/>
      <c r="AN1892" s="438"/>
      <c r="AO1892" s="438"/>
      <c r="AP1892" s="438"/>
    </row>
    <row r="1893" spans="1:42" x14ac:dyDescent="0.15">
      <c r="A1893" s="439"/>
      <c r="B1893" s="440"/>
      <c r="C1893" s="441"/>
      <c r="D1893" s="439"/>
      <c r="E1893" s="439"/>
      <c r="F1893" s="439"/>
      <c r="G1893" s="442"/>
      <c r="H1893" s="439"/>
      <c r="I1893" s="439"/>
      <c r="J1893" s="439"/>
      <c r="K1893" s="439"/>
      <c r="L1893" s="439"/>
      <c r="M1893" s="439"/>
      <c r="N1893" s="439"/>
      <c r="O1893" s="439"/>
      <c r="P1893" s="439"/>
      <c r="AM1893" s="438"/>
      <c r="AN1893" s="438"/>
      <c r="AO1893" s="438"/>
      <c r="AP1893" s="438"/>
    </row>
    <row r="1894" spans="1:42" x14ac:dyDescent="0.15">
      <c r="A1894" s="439"/>
      <c r="B1894" s="440"/>
      <c r="C1894" s="441"/>
      <c r="D1894" s="439"/>
      <c r="E1894" s="439"/>
      <c r="F1894" s="439"/>
      <c r="G1894" s="442"/>
      <c r="H1894" s="439"/>
      <c r="I1894" s="439"/>
      <c r="J1894" s="439"/>
      <c r="K1894" s="439"/>
      <c r="L1894" s="439"/>
      <c r="M1894" s="439"/>
      <c r="N1894" s="439"/>
      <c r="O1894" s="439"/>
      <c r="P1894" s="439"/>
      <c r="AM1894" s="438"/>
      <c r="AN1894" s="438"/>
      <c r="AO1894" s="438"/>
      <c r="AP1894" s="438"/>
    </row>
    <row r="1895" spans="1:42" x14ac:dyDescent="0.15">
      <c r="A1895" s="439"/>
      <c r="B1895" s="440"/>
      <c r="C1895" s="441"/>
      <c r="D1895" s="439"/>
      <c r="E1895" s="439"/>
      <c r="F1895" s="439"/>
      <c r="G1895" s="442"/>
      <c r="H1895" s="439"/>
      <c r="I1895" s="439"/>
      <c r="J1895" s="439"/>
      <c r="K1895" s="439"/>
      <c r="L1895" s="439"/>
      <c r="M1895" s="439"/>
      <c r="N1895" s="439"/>
      <c r="O1895" s="439"/>
      <c r="P1895" s="439"/>
      <c r="AM1895" s="438"/>
      <c r="AN1895" s="438"/>
      <c r="AO1895" s="438"/>
      <c r="AP1895" s="438"/>
    </row>
    <row r="1896" spans="1:42" x14ac:dyDescent="0.15">
      <c r="A1896" s="439"/>
      <c r="B1896" s="440"/>
      <c r="C1896" s="441"/>
      <c r="D1896" s="439"/>
      <c r="E1896" s="439"/>
      <c r="F1896" s="439"/>
      <c r="G1896" s="442"/>
      <c r="H1896" s="439"/>
      <c r="I1896" s="439"/>
      <c r="J1896" s="439"/>
      <c r="K1896" s="439"/>
      <c r="L1896" s="439"/>
      <c r="M1896" s="439"/>
      <c r="N1896" s="439"/>
      <c r="O1896" s="439"/>
      <c r="P1896" s="439"/>
      <c r="AM1896" s="438"/>
      <c r="AN1896" s="438"/>
      <c r="AO1896" s="438"/>
      <c r="AP1896" s="438"/>
    </row>
    <row r="1897" spans="1:42" x14ac:dyDescent="0.15">
      <c r="A1897" s="439"/>
      <c r="B1897" s="440"/>
      <c r="C1897" s="441"/>
      <c r="D1897" s="439"/>
      <c r="E1897" s="439"/>
      <c r="F1897" s="439"/>
      <c r="G1897" s="442"/>
      <c r="H1897" s="439"/>
      <c r="I1897" s="439"/>
      <c r="J1897" s="439"/>
      <c r="K1897" s="439"/>
      <c r="L1897" s="439"/>
      <c r="M1897" s="439"/>
      <c r="N1897" s="439"/>
      <c r="O1897" s="439"/>
      <c r="P1897" s="439"/>
      <c r="AM1897" s="438"/>
      <c r="AN1897" s="438"/>
      <c r="AO1897" s="438"/>
      <c r="AP1897" s="438"/>
    </row>
    <row r="1898" spans="1:42" x14ac:dyDescent="0.15">
      <c r="A1898" s="439"/>
      <c r="B1898" s="440"/>
      <c r="C1898" s="441"/>
      <c r="D1898" s="439"/>
      <c r="E1898" s="439"/>
      <c r="F1898" s="439"/>
      <c r="G1898" s="442"/>
      <c r="H1898" s="439"/>
      <c r="I1898" s="439"/>
      <c r="J1898" s="439"/>
      <c r="K1898" s="439"/>
      <c r="L1898" s="439"/>
      <c r="M1898" s="439"/>
      <c r="N1898" s="439"/>
      <c r="O1898" s="439"/>
      <c r="P1898" s="439"/>
      <c r="AM1898" s="438"/>
      <c r="AN1898" s="438"/>
      <c r="AO1898" s="438"/>
      <c r="AP1898" s="438"/>
    </row>
    <row r="1899" spans="1:42" x14ac:dyDescent="0.15">
      <c r="A1899" s="439"/>
      <c r="B1899" s="440"/>
      <c r="C1899" s="441"/>
      <c r="D1899" s="439"/>
      <c r="E1899" s="439"/>
      <c r="F1899" s="439"/>
      <c r="G1899" s="442"/>
      <c r="H1899" s="439"/>
      <c r="I1899" s="439"/>
      <c r="J1899" s="439"/>
      <c r="K1899" s="439"/>
      <c r="L1899" s="439"/>
      <c r="M1899" s="439"/>
      <c r="N1899" s="439"/>
      <c r="O1899" s="439"/>
      <c r="P1899" s="439"/>
      <c r="AM1899" s="438"/>
      <c r="AN1899" s="438"/>
      <c r="AO1899" s="438"/>
      <c r="AP1899" s="438"/>
    </row>
    <row r="1900" spans="1:42" x14ac:dyDescent="0.15">
      <c r="A1900" s="439"/>
      <c r="B1900" s="440"/>
      <c r="C1900" s="441"/>
      <c r="D1900" s="439"/>
      <c r="E1900" s="439"/>
      <c r="F1900" s="439"/>
      <c r="G1900" s="442"/>
      <c r="H1900" s="439"/>
      <c r="I1900" s="439"/>
      <c r="J1900" s="439"/>
      <c r="K1900" s="439"/>
      <c r="L1900" s="439"/>
      <c r="M1900" s="439"/>
      <c r="N1900" s="439"/>
      <c r="O1900" s="439"/>
      <c r="P1900" s="439"/>
      <c r="AM1900" s="438"/>
      <c r="AN1900" s="438"/>
      <c r="AO1900" s="438"/>
      <c r="AP1900" s="438"/>
    </row>
    <row r="1901" spans="1:42" x14ac:dyDescent="0.15">
      <c r="A1901" s="439"/>
      <c r="B1901" s="440"/>
      <c r="C1901" s="441"/>
      <c r="D1901" s="439"/>
      <c r="E1901" s="439"/>
      <c r="F1901" s="439"/>
      <c r="G1901" s="442"/>
      <c r="H1901" s="439"/>
      <c r="I1901" s="439"/>
      <c r="J1901" s="439"/>
      <c r="K1901" s="439"/>
      <c r="L1901" s="439"/>
      <c r="M1901" s="439"/>
      <c r="N1901" s="439"/>
      <c r="O1901" s="439"/>
      <c r="P1901" s="439"/>
      <c r="AM1901" s="438"/>
      <c r="AN1901" s="438"/>
      <c r="AO1901" s="438"/>
      <c r="AP1901" s="438"/>
    </row>
    <row r="1902" spans="1:42" x14ac:dyDescent="0.15">
      <c r="A1902" s="439"/>
      <c r="B1902" s="440"/>
      <c r="C1902" s="441"/>
      <c r="D1902" s="439"/>
      <c r="E1902" s="439"/>
      <c r="F1902" s="439"/>
      <c r="G1902" s="442"/>
      <c r="H1902" s="439"/>
      <c r="I1902" s="439"/>
      <c r="J1902" s="439"/>
      <c r="K1902" s="439"/>
      <c r="L1902" s="439"/>
      <c r="M1902" s="439"/>
      <c r="N1902" s="439"/>
      <c r="O1902" s="439"/>
      <c r="P1902" s="439"/>
      <c r="AM1902" s="438"/>
      <c r="AN1902" s="438"/>
      <c r="AO1902" s="438"/>
      <c r="AP1902" s="438"/>
    </row>
    <row r="1903" spans="1:42" x14ac:dyDescent="0.15">
      <c r="A1903" s="439"/>
      <c r="B1903" s="440"/>
      <c r="C1903" s="441"/>
      <c r="D1903" s="439"/>
      <c r="E1903" s="439"/>
      <c r="F1903" s="439"/>
      <c r="G1903" s="442"/>
      <c r="H1903" s="439"/>
      <c r="I1903" s="439"/>
      <c r="J1903" s="439"/>
      <c r="K1903" s="439"/>
      <c r="L1903" s="439"/>
      <c r="M1903" s="439"/>
      <c r="N1903" s="439"/>
      <c r="O1903" s="439"/>
      <c r="P1903" s="439"/>
      <c r="AM1903" s="438"/>
      <c r="AN1903" s="438"/>
      <c r="AO1903" s="438"/>
      <c r="AP1903" s="438"/>
    </row>
    <row r="1904" spans="1:42" x14ac:dyDescent="0.15">
      <c r="A1904" s="439"/>
      <c r="B1904" s="440"/>
      <c r="C1904" s="441"/>
      <c r="D1904" s="439"/>
      <c r="E1904" s="439"/>
      <c r="F1904" s="439"/>
      <c r="G1904" s="442"/>
      <c r="H1904" s="439"/>
      <c r="I1904" s="439"/>
      <c r="J1904" s="439"/>
      <c r="K1904" s="439"/>
      <c r="L1904" s="439"/>
      <c r="M1904" s="439"/>
      <c r="N1904" s="439"/>
      <c r="O1904" s="439"/>
      <c r="P1904" s="439"/>
      <c r="AM1904" s="438"/>
      <c r="AN1904" s="438"/>
      <c r="AO1904" s="438"/>
      <c r="AP1904" s="438"/>
    </row>
    <row r="1905" spans="1:42" x14ac:dyDescent="0.15">
      <c r="A1905" s="439"/>
      <c r="B1905" s="440"/>
      <c r="C1905" s="441"/>
      <c r="D1905" s="439"/>
      <c r="E1905" s="439"/>
      <c r="F1905" s="439"/>
      <c r="G1905" s="442"/>
      <c r="H1905" s="439"/>
      <c r="I1905" s="439"/>
      <c r="J1905" s="439"/>
      <c r="K1905" s="439"/>
      <c r="L1905" s="439"/>
      <c r="M1905" s="439"/>
      <c r="N1905" s="439"/>
      <c r="O1905" s="439"/>
      <c r="P1905" s="439"/>
      <c r="AM1905" s="438"/>
      <c r="AN1905" s="438"/>
      <c r="AO1905" s="438"/>
      <c r="AP1905" s="438"/>
    </row>
    <row r="1906" spans="1:42" x14ac:dyDescent="0.15">
      <c r="A1906" s="439"/>
      <c r="B1906" s="440"/>
      <c r="C1906" s="441"/>
      <c r="D1906" s="439"/>
      <c r="E1906" s="439"/>
      <c r="F1906" s="439"/>
      <c r="G1906" s="442"/>
      <c r="H1906" s="439"/>
      <c r="I1906" s="439"/>
      <c r="J1906" s="439"/>
      <c r="K1906" s="439"/>
      <c r="L1906" s="439"/>
      <c r="M1906" s="439"/>
      <c r="N1906" s="439"/>
      <c r="O1906" s="439"/>
      <c r="P1906" s="439"/>
      <c r="AM1906" s="438"/>
      <c r="AN1906" s="438"/>
      <c r="AO1906" s="438"/>
      <c r="AP1906" s="438"/>
    </row>
    <row r="1907" spans="1:42" x14ac:dyDescent="0.15">
      <c r="A1907" s="439"/>
      <c r="B1907" s="440"/>
      <c r="C1907" s="441"/>
      <c r="D1907" s="439"/>
      <c r="E1907" s="439"/>
      <c r="F1907" s="439"/>
      <c r="G1907" s="442"/>
      <c r="H1907" s="439"/>
      <c r="I1907" s="439"/>
      <c r="J1907" s="439"/>
      <c r="K1907" s="439"/>
      <c r="L1907" s="439"/>
      <c r="M1907" s="439"/>
      <c r="N1907" s="439"/>
      <c r="O1907" s="439"/>
      <c r="P1907" s="439"/>
      <c r="AM1907" s="438"/>
      <c r="AN1907" s="438"/>
      <c r="AO1907" s="438"/>
      <c r="AP1907" s="438"/>
    </row>
    <row r="1908" spans="1:42" x14ac:dyDescent="0.15">
      <c r="A1908" s="439"/>
      <c r="B1908" s="440"/>
      <c r="C1908" s="441"/>
      <c r="D1908" s="439"/>
      <c r="E1908" s="439"/>
      <c r="F1908" s="439"/>
      <c r="G1908" s="442"/>
      <c r="H1908" s="439"/>
      <c r="I1908" s="439"/>
      <c r="J1908" s="439"/>
      <c r="K1908" s="439"/>
      <c r="L1908" s="439"/>
      <c r="M1908" s="439"/>
      <c r="N1908" s="439"/>
      <c r="O1908" s="439"/>
      <c r="P1908" s="439"/>
      <c r="AM1908" s="438"/>
      <c r="AN1908" s="438"/>
      <c r="AO1908" s="438"/>
      <c r="AP1908" s="438"/>
    </row>
    <row r="1909" spans="1:42" x14ac:dyDescent="0.15">
      <c r="A1909" s="439"/>
      <c r="B1909" s="440"/>
      <c r="C1909" s="441"/>
      <c r="D1909" s="439"/>
      <c r="E1909" s="439"/>
      <c r="F1909" s="439"/>
      <c r="G1909" s="442"/>
      <c r="H1909" s="439"/>
      <c r="I1909" s="439"/>
      <c r="J1909" s="439"/>
      <c r="K1909" s="439"/>
      <c r="L1909" s="439"/>
      <c r="M1909" s="439"/>
      <c r="N1909" s="439"/>
      <c r="O1909" s="439"/>
      <c r="P1909" s="439"/>
      <c r="AM1909" s="438"/>
      <c r="AN1909" s="438"/>
      <c r="AO1909" s="438"/>
      <c r="AP1909" s="438"/>
    </row>
    <row r="1910" spans="1:42" x14ac:dyDescent="0.15">
      <c r="A1910" s="439"/>
      <c r="B1910" s="440"/>
      <c r="C1910" s="441"/>
      <c r="D1910" s="439"/>
      <c r="E1910" s="439"/>
      <c r="F1910" s="439"/>
      <c r="G1910" s="442"/>
      <c r="H1910" s="439"/>
      <c r="I1910" s="439"/>
      <c r="J1910" s="439"/>
      <c r="K1910" s="439"/>
      <c r="L1910" s="439"/>
      <c r="M1910" s="439"/>
      <c r="N1910" s="439"/>
      <c r="O1910" s="439"/>
      <c r="P1910" s="439"/>
      <c r="AM1910" s="438"/>
      <c r="AN1910" s="438"/>
      <c r="AO1910" s="438"/>
      <c r="AP1910" s="438"/>
    </row>
    <row r="1911" spans="1:42" x14ac:dyDescent="0.15">
      <c r="A1911" s="439"/>
      <c r="B1911" s="440"/>
      <c r="C1911" s="441"/>
      <c r="D1911" s="439"/>
      <c r="E1911" s="439"/>
      <c r="F1911" s="439"/>
      <c r="G1911" s="442"/>
      <c r="H1911" s="439"/>
      <c r="I1911" s="439"/>
      <c r="J1911" s="439"/>
      <c r="K1911" s="439"/>
      <c r="L1911" s="439"/>
      <c r="M1911" s="439"/>
      <c r="N1911" s="439"/>
      <c r="O1911" s="439"/>
      <c r="P1911" s="439"/>
      <c r="AM1911" s="438"/>
      <c r="AN1911" s="438"/>
      <c r="AO1911" s="438"/>
      <c r="AP1911" s="438"/>
    </row>
    <row r="1912" spans="1:42" x14ac:dyDescent="0.15">
      <c r="A1912" s="439"/>
      <c r="B1912" s="440"/>
      <c r="C1912" s="441"/>
      <c r="D1912" s="439"/>
      <c r="E1912" s="439"/>
      <c r="F1912" s="439"/>
      <c r="G1912" s="442"/>
      <c r="H1912" s="439"/>
      <c r="I1912" s="439"/>
      <c r="J1912" s="439"/>
      <c r="K1912" s="439"/>
      <c r="L1912" s="439"/>
      <c r="M1912" s="439"/>
      <c r="N1912" s="439"/>
      <c r="O1912" s="439"/>
      <c r="P1912" s="439"/>
      <c r="AM1912" s="438"/>
      <c r="AN1912" s="438"/>
      <c r="AO1912" s="438"/>
      <c r="AP1912" s="438"/>
    </row>
    <row r="1913" spans="1:42" x14ac:dyDescent="0.15">
      <c r="A1913" s="439"/>
      <c r="B1913" s="440"/>
      <c r="C1913" s="441"/>
      <c r="D1913" s="439"/>
      <c r="E1913" s="439"/>
      <c r="F1913" s="439"/>
      <c r="G1913" s="442"/>
      <c r="H1913" s="439"/>
      <c r="I1913" s="439"/>
      <c r="J1913" s="439"/>
      <c r="K1913" s="439"/>
      <c r="L1913" s="439"/>
      <c r="M1913" s="439"/>
      <c r="N1913" s="439"/>
      <c r="O1913" s="439"/>
      <c r="P1913" s="439"/>
      <c r="AM1913" s="438"/>
      <c r="AN1913" s="438"/>
      <c r="AO1913" s="438"/>
      <c r="AP1913" s="438"/>
    </row>
    <row r="1914" spans="1:42" x14ac:dyDescent="0.15">
      <c r="A1914" s="439"/>
      <c r="B1914" s="440"/>
      <c r="C1914" s="441"/>
      <c r="D1914" s="439"/>
      <c r="E1914" s="439"/>
      <c r="F1914" s="439"/>
      <c r="G1914" s="442"/>
      <c r="H1914" s="439"/>
      <c r="I1914" s="439"/>
      <c r="J1914" s="439"/>
      <c r="K1914" s="439"/>
      <c r="L1914" s="439"/>
      <c r="M1914" s="439"/>
      <c r="N1914" s="439"/>
      <c r="O1914" s="439"/>
      <c r="P1914" s="439"/>
      <c r="AM1914" s="438"/>
      <c r="AN1914" s="438"/>
      <c r="AO1914" s="438"/>
      <c r="AP1914" s="438"/>
    </row>
    <row r="1915" spans="1:42" x14ac:dyDescent="0.15">
      <c r="A1915" s="439"/>
      <c r="B1915" s="440"/>
      <c r="C1915" s="441"/>
      <c r="D1915" s="439"/>
      <c r="E1915" s="439"/>
      <c r="F1915" s="439"/>
      <c r="G1915" s="442"/>
      <c r="H1915" s="439"/>
      <c r="I1915" s="439"/>
      <c r="J1915" s="439"/>
      <c r="K1915" s="439"/>
      <c r="L1915" s="439"/>
      <c r="M1915" s="439"/>
      <c r="N1915" s="439"/>
      <c r="O1915" s="439"/>
      <c r="P1915" s="439"/>
      <c r="AM1915" s="438"/>
      <c r="AN1915" s="438"/>
      <c r="AO1915" s="438"/>
      <c r="AP1915" s="438"/>
    </row>
    <row r="1916" spans="1:42" x14ac:dyDescent="0.15">
      <c r="A1916" s="439"/>
      <c r="B1916" s="440"/>
      <c r="C1916" s="441"/>
      <c r="D1916" s="439"/>
      <c r="E1916" s="439"/>
      <c r="F1916" s="439"/>
      <c r="G1916" s="442"/>
      <c r="H1916" s="439"/>
      <c r="I1916" s="439"/>
      <c r="J1916" s="439"/>
      <c r="K1916" s="439"/>
      <c r="L1916" s="439"/>
      <c r="M1916" s="439"/>
      <c r="N1916" s="439"/>
      <c r="O1916" s="439"/>
      <c r="P1916" s="439"/>
      <c r="AM1916" s="438"/>
      <c r="AN1916" s="438"/>
      <c r="AO1916" s="438"/>
      <c r="AP1916" s="438"/>
    </row>
    <row r="1917" spans="1:42" x14ac:dyDescent="0.15">
      <c r="A1917" s="439"/>
      <c r="B1917" s="440"/>
      <c r="C1917" s="441"/>
      <c r="D1917" s="439"/>
      <c r="E1917" s="439"/>
      <c r="F1917" s="439"/>
      <c r="G1917" s="442"/>
      <c r="H1917" s="439"/>
      <c r="I1917" s="439"/>
      <c r="J1917" s="439"/>
      <c r="K1917" s="439"/>
      <c r="L1917" s="439"/>
      <c r="M1917" s="439"/>
      <c r="N1917" s="439"/>
      <c r="O1917" s="439"/>
      <c r="P1917" s="439"/>
      <c r="AM1917" s="438"/>
      <c r="AN1917" s="438"/>
      <c r="AO1917" s="438"/>
      <c r="AP1917" s="438"/>
    </row>
    <row r="1918" spans="1:42" x14ac:dyDescent="0.15">
      <c r="A1918" s="439"/>
      <c r="B1918" s="440"/>
      <c r="C1918" s="441"/>
      <c r="D1918" s="439"/>
      <c r="E1918" s="439"/>
      <c r="F1918" s="439"/>
      <c r="G1918" s="442"/>
      <c r="H1918" s="439"/>
      <c r="I1918" s="439"/>
      <c r="J1918" s="439"/>
      <c r="K1918" s="439"/>
      <c r="L1918" s="439"/>
      <c r="M1918" s="439"/>
      <c r="N1918" s="439"/>
      <c r="O1918" s="439"/>
      <c r="P1918" s="439"/>
      <c r="AM1918" s="438"/>
      <c r="AN1918" s="438"/>
      <c r="AO1918" s="438"/>
      <c r="AP1918" s="438"/>
    </row>
    <row r="1919" spans="1:42" x14ac:dyDescent="0.15">
      <c r="A1919" s="439"/>
      <c r="B1919" s="440"/>
      <c r="C1919" s="441"/>
      <c r="D1919" s="439"/>
      <c r="E1919" s="439"/>
      <c r="F1919" s="439"/>
      <c r="G1919" s="442"/>
      <c r="H1919" s="439"/>
      <c r="I1919" s="439"/>
      <c r="J1919" s="439"/>
      <c r="K1919" s="439"/>
      <c r="L1919" s="439"/>
      <c r="M1919" s="439"/>
      <c r="N1919" s="439"/>
      <c r="O1919" s="439"/>
      <c r="P1919" s="439"/>
      <c r="AM1919" s="438"/>
      <c r="AN1919" s="438"/>
      <c r="AO1919" s="438"/>
      <c r="AP1919" s="438"/>
    </row>
    <row r="1920" spans="1:42" x14ac:dyDescent="0.15">
      <c r="A1920" s="439"/>
      <c r="B1920" s="440"/>
      <c r="C1920" s="441"/>
      <c r="D1920" s="439"/>
      <c r="E1920" s="439"/>
      <c r="F1920" s="439"/>
      <c r="G1920" s="442"/>
      <c r="H1920" s="439"/>
      <c r="I1920" s="439"/>
      <c r="J1920" s="439"/>
      <c r="K1920" s="439"/>
      <c r="L1920" s="439"/>
      <c r="M1920" s="439"/>
      <c r="N1920" s="439"/>
      <c r="O1920" s="439"/>
      <c r="P1920" s="439"/>
      <c r="AM1920" s="438"/>
      <c r="AN1920" s="438"/>
      <c r="AO1920" s="438"/>
      <c r="AP1920" s="438"/>
    </row>
    <row r="1921" spans="1:42" x14ac:dyDescent="0.15">
      <c r="A1921" s="439"/>
      <c r="B1921" s="440"/>
      <c r="C1921" s="441"/>
      <c r="D1921" s="439"/>
      <c r="E1921" s="439"/>
      <c r="F1921" s="439"/>
      <c r="G1921" s="442"/>
      <c r="H1921" s="439"/>
      <c r="I1921" s="439"/>
      <c r="J1921" s="439"/>
      <c r="K1921" s="439"/>
      <c r="L1921" s="439"/>
      <c r="M1921" s="439"/>
      <c r="N1921" s="439"/>
      <c r="O1921" s="439"/>
      <c r="P1921" s="439"/>
      <c r="AM1921" s="438"/>
      <c r="AN1921" s="438"/>
      <c r="AO1921" s="438"/>
      <c r="AP1921" s="438"/>
    </row>
    <row r="1922" spans="1:42" x14ac:dyDescent="0.15">
      <c r="A1922" s="439"/>
      <c r="B1922" s="440"/>
      <c r="C1922" s="441"/>
      <c r="D1922" s="439"/>
      <c r="E1922" s="439"/>
      <c r="F1922" s="439"/>
      <c r="G1922" s="442"/>
      <c r="H1922" s="439"/>
      <c r="I1922" s="439"/>
      <c r="J1922" s="439"/>
      <c r="K1922" s="439"/>
      <c r="L1922" s="439"/>
      <c r="M1922" s="439"/>
      <c r="N1922" s="439"/>
      <c r="O1922" s="439"/>
      <c r="P1922" s="439"/>
      <c r="AM1922" s="438"/>
      <c r="AN1922" s="438"/>
      <c r="AO1922" s="438"/>
      <c r="AP1922" s="438"/>
    </row>
    <row r="1923" spans="1:42" x14ac:dyDescent="0.15">
      <c r="A1923" s="439"/>
      <c r="B1923" s="440"/>
      <c r="C1923" s="441"/>
      <c r="D1923" s="439"/>
      <c r="E1923" s="439"/>
      <c r="F1923" s="439"/>
      <c r="G1923" s="442"/>
      <c r="H1923" s="439"/>
      <c r="I1923" s="439"/>
      <c r="J1923" s="439"/>
      <c r="K1923" s="439"/>
      <c r="L1923" s="439"/>
      <c r="M1923" s="439"/>
      <c r="N1923" s="439"/>
      <c r="O1923" s="439"/>
      <c r="P1923" s="439"/>
      <c r="AM1923" s="438"/>
      <c r="AN1923" s="438"/>
      <c r="AO1923" s="438"/>
      <c r="AP1923" s="438"/>
    </row>
    <row r="1924" spans="1:42" x14ac:dyDescent="0.15">
      <c r="A1924" s="439"/>
      <c r="B1924" s="440"/>
      <c r="C1924" s="441"/>
      <c r="D1924" s="439"/>
      <c r="E1924" s="439"/>
      <c r="F1924" s="439"/>
      <c r="G1924" s="442"/>
      <c r="H1924" s="439"/>
      <c r="I1924" s="439"/>
      <c r="J1924" s="439"/>
      <c r="K1924" s="439"/>
      <c r="L1924" s="439"/>
      <c r="M1924" s="439"/>
      <c r="N1924" s="439"/>
      <c r="O1924" s="439"/>
      <c r="P1924" s="439"/>
      <c r="AM1924" s="438"/>
      <c r="AN1924" s="438"/>
      <c r="AO1924" s="438"/>
      <c r="AP1924" s="438"/>
    </row>
    <row r="1925" spans="1:42" x14ac:dyDescent="0.15">
      <c r="A1925" s="439"/>
      <c r="B1925" s="440"/>
      <c r="C1925" s="441"/>
      <c r="D1925" s="439"/>
      <c r="E1925" s="439"/>
      <c r="F1925" s="439"/>
      <c r="G1925" s="442"/>
      <c r="H1925" s="439"/>
      <c r="I1925" s="439"/>
      <c r="J1925" s="439"/>
      <c r="K1925" s="439"/>
      <c r="L1925" s="439"/>
      <c r="M1925" s="439"/>
      <c r="N1925" s="439"/>
      <c r="O1925" s="439"/>
      <c r="P1925" s="439"/>
      <c r="AM1925" s="438"/>
      <c r="AN1925" s="438"/>
      <c r="AO1925" s="438"/>
      <c r="AP1925" s="438"/>
    </row>
    <row r="1926" spans="1:42" x14ac:dyDescent="0.15">
      <c r="A1926" s="439"/>
      <c r="B1926" s="440"/>
      <c r="C1926" s="441"/>
      <c r="D1926" s="439"/>
      <c r="E1926" s="439"/>
      <c r="F1926" s="439"/>
      <c r="G1926" s="442"/>
      <c r="H1926" s="439"/>
      <c r="I1926" s="439"/>
      <c r="J1926" s="439"/>
      <c r="K1926" s="439"/>
      <c r="L1926" s="439"/>
      <c r="M1926" s="439"/>
      <c r="N1926" s="439"/>
      <c r="O1926" s="439"/>
      <c r="P1926" s="439"/>
      <c r="AM1926" s="438"/>
      <c r="AN1926" s="438"/>
      <c r="AO1926" s="438"/>
      <c r="AP1926" s="438"/>
    </row>
    <row r="1927" spans="1:42" x14ac:dyDescent="0.15">
      <c r="A1927" s="439"/>
      <c r="B1927" s="440"/>
      <c r="C1927" s="441"/>
      <c r="D1927" s="439"/>
      <c r="E1927" s="439"/>
      <c r="F1927" s="439"/>
      <c r="G1927" s="442"/>
      <c r="H1927" s="439"/>
      <c r="I1927" s="439"/>
      <c r="J1927" s="439"/>
      <c r="K1927" s="439"/>
      <c r="L1927" s="439"/>
      <c r="M1927" s="439"/>
      <c r="N1927" s="439"/>
      <c r="O1927" s="439"/>
      <c r="P1927" s="439"/>
      <c r="AM1927" s="438"/>
      <c r="AN1927" s="438"/>
      <c r="AO1927" s="438"/>
      <c r="AP1927" s="438"/>
    </row>
    <row r="1928" spans="1:42" x14ac:dyDescent="0.15">
      <c r="A1928" s="439"/>
      <c r="B1928" s="440"/>
      <c r="C1928" s="441"/>
      <c r="D1928" s="439"/>
      <c r="E1928" s="439"/>
      <c r="F1928" s="439"/>
      <c r="G1928" s="442"/>
      <c r="H1928" s="439"/>
      <c r="I1928" s="439"/>
      <c r="J1928" s="439"/>
      <c r="K1928" s="439"/>
      <c r="L1928" s="439"/>
      <c r="M1928" s="439"/>
      <c r="N1928" s="439"/>
      <c r="O1928" s="439"/>
      <c r="P1928" s="439"/>
      <c r="AM1928" s="438"/>
      <c r="AN1928" s="438"/>
      <c r="AO1928" s="438"/>
      <c r="AP1928" s="438"/>
    </row>
    <row r="1929" spans="1:42" x14ac:dyDescent="0.15">
      <c r="A1929" s="439"/>
      <c r="B1929" s="440"/>
      <c r="C1929" s="441"/>
      <c r="D1929" s="439"/>
      <c r="E1929" s="439"/>
      <c r="F1929" s="439"/>
      <c r="G1929" s="442"/>
      <c r="H1929" s="439"/>
      <c r="I1929" s="439"/>
      <c r="J1929" s="439"/>
      <c r="K1929" s="439"/>
      <c r="L1929" s="439"/>
      <c r="M1929" s="439"/>
      <c r="N1929" s="439"/>
      <c r="O1929" s="439"/>
      <c r="P1929" s="439"/>
      <c r="AM1929" s="438"/>
      <c r="AN1929" s="438"/>
      <c r="AO1929" s="438"/>
      <c r="AP1929" s="438"/>
    </row>
    <row r="1930" spans="1:42" x14ac:dyDescent="0.15">
      <c r="A1930" s="439"/>
      <c r="B1930" s="440"/>
      <c r="C1930" s="441"/>
      <c r="D1930" s="439"/>
      <c r="E1930" s="439"/>
      <c r="F1930" s="439"/>
      <c r="G1930" s="442"/>
      <c r="H1930" s="439"/>
      <c r="I1930" s="439"/>
      <c r="J1930" s="439"/>
      <c r="K1930" s="439"/>
      <c r="L1930" s="439"/>
      <c r="M1930" s="439"/>
      <c r="N1930" s="439"/>
      <c r="O1930" s="439"/>
      <c r="P1930" s="439"/>
      <c r="AM1930" s="438"/>
      <c r="AN1930" s="438"/>
      <c r="AO1930" s="438"/>
      <c r="AP1930" s="438"/>
    </row>
    <row r="1931" spans="1:42" x14ac:dyDescent="0.15">
      <c r="A1931" s="439"/>
      <c r="B1931" s="440"/>
      <c r="C1931" s="441"/>
      <c r="D1931" s="439"/>
      <c r="E1931" s="439"/>
      <c r="F1931" s="439"/>
      <c r="G1931" s="442"/>
      <c r="H1931" s="439"/>
      <c r="I1931" s="439"/>
      <c r="J1931" s="439"/>
      <c r="K1931" s="439"/>
      <c r="L1931" s="439"/>
      <c r="M1931" s="439"/>
      <c r="N1931" s="439"/>
      <c r="O1931" s="439"/>
      <c r="P1931" s="439"/>
      <c r="AM1931" s="438"/>
      <c r="AN1931" s="438"/>
      <c r="AO1931" s="438"/>
      <c r="AP1931" s="438"/>
    </row>
    <row r="1932" spans="1:42" x14ac:dyDescent="0.15">
      <c r="A1932" s="439"/>
      <c r="B1932" s="440"/>
      <c r="C1932" s="441"/>
      <c r="D1932" s="439"/>
      <c r="E1932" s="439"/>
      <c r="F1932" s="439"/>
      <c r="G1932" s="442"/>
      <c r="H1932" s="439"/>
      <c r="I1932" s="439"/>
      <c r="J1932" s="439"/>
      <c r="K1932" s="439"/>
      <c r="L1932" s="439"/>
      <c r="M1932" s="439"/>
      <c r="N1932" s="439"/>
      <c r="O1932" s="439"/>
      <c r="P1932" s="439"/>
      <c r="AM1932" s="438"/>
      <c r="AN1932" s="438"/>
      <c r="AO1932" s="438"/>
      <c r="AP1932" s="438"/>
    </row>
    <row r="1933" spans="1:42" x14ac:dyDescent="0.15">
      <c r="A1933" s="439"/>
      <c r="B1933" s="440"/>
      <c r="C1933" s="441"/>
      <c r="D1933" s="439"/>
      <c r="E1933" s="439"/>
      <c r="F1933" s="439"/>
      <c r="G1933" s="442"/>
      <c r="H1933" s="439"/>
      <c r="I1933" s="439"/>
      <c r="J1933" s="439"/>
      <c r="K1933" s="439"/>
      <c r="L1933" s="439"/>
      <c r="M1933" s="439"/>
      <c r="N1933" s="439"/>
      <c r="O1933" s="439"/>
      <c r="P1933" s="439"/>
      <c r="AM1933" s="438"/>
      <c r="AN1933" s="438"/>
      <c r="AO1933" s="438"/>
      <c r="AP1933" s="438"/>
    </row>
    <row r="1934" spans="1:42" x14ac:dyDescent="0.15">
      <c r="A1934" s="439"/>
      <c r="B1934" s="440"/>
      <c r="C1934" s="441"/>
      <c r="D1934" s="439"/>
      <c r="E1934" s="439"/>
      <c r="F1934" s="439"/>
      <c r="G1934" s="442"/>
      <c r="H1934" s="439"/>
      <c r="I1934" s="439"/>
      <c r="J1934" s="439"/>
      <c r="K1934" s="439"/>
      <c r="L1934" s="439"/>
      <c r="M1934" s="439"/>
      <c r="N1934" s="439"/>
      <c r="O1934" s="439"/>
      <c r="P1934" s="439"/>
      <c r="AM1934" s="438"/>
      <c r="AN1934" s="438"/>
      <c r="AO1934" s="438"/>
      <c r="AP1934" s="438"/>
    </row>
    <row r="1935" spans="1:42" x14ac:dyDescent="0.15">
      <c r="A1935" s="439"/>
      <c r="B1935" s="440"/>
      <c r="C1935" s="441"/>
      <c r="D1935" s="439"/>
      <c r="E1935" s="439"/>
      <c r="F1935" s="439"/>
      <c r="G1935" s="442"/>
      <c r="H1935" s="439"/>
      <c r="I1935" s="439"/>
      <c r="J1935" s="439"/>
      <c r="K1935" s="439"/>
      <c r="L1935" s="439"/>
      <c r="M1935" s="439"/>
      <c r="N1935" s="439"/>
      <c r="O1935" s="439"/>
      <c r="P1935" s="439"/>
      <c r="AM1935" s="438"/>
      <c r="AN1935" s="438"/>
      <c r="AO1935" s="438"/>
      <c r="AP1935" s="438"/>
    </row>
    <row r="1936" spans="1:42" x14ac:dyDescent="0.15">
      <c r="A1936" s="439"/>
      <c r="B1936" s="440"/>
      <c r="C1936" s="441"/>
      <c r="D1936" s="439"/>
      <c r="E1936" s="439"/>
      <c r="F1936" s="439"/>
      <c r="G1936" s="442"/>
      <c r="H1936" s="439"/>
      <c r="I1936" s="439"/>
      <c r="J1936" s="439"/>
      <c r="K1936" s="439"/>
      <c r="L1936" s="439"/>
      <c r="M1936" s="439"/>
      <c r="N1936" s="439"/>
      <c r="O1936" s="439"/>
      <c r="P1936" s="439"/>
      <c r="AM1936" s="438"/>
      <c r="AN1936" s="438"/>
      <c r="AO1936" s="438"/>
      <c r="AP1936" s="438"/>
    </row>
    <row r="1937" spans="1:42" x14ac:dyDescent="0.15">
      <c r="A1937" s="439"/>
      <c r="B1937" s="440"/>
      <c r="C1937" s="441"/>
      <c r="D1937" s="439"/>
      <c r="E1937" s="439"/>
      <c r="F1937" s="439"/>
      <c r="G1937" s="442"/>
      <c r="H1937" s="439"/>
      <c r="I1937" s="439"/>
      <c r="J1937" s="439"/>
      <c r="K1937" s="439"/>
      <c r="L1937" s="439"/>
      <c r="M1937" s="439"/>
      <c r="N1937" s="439"/>
      <c r="O1937" s="439"/>
      <c r="P1937" s="439"/>
      <c r="AM1937" s="438"/>
      <c r="AN1937" s="438"/>
      <c r="AO1937" s="438"/>
      <c r="AP1937" s="438"/>
    </row>
    <row r="1938" spans="1:42" x14ac:dyDescent="0.15">
      <c r="A1938" s="439"/>
      <c r="B1938" s="440"/>
      <c r="C1938" s="441"/>
      <c r="D1938" s="439"/>
      <c r="E1938" s="439"/>
      <c r="F1938" s="439"/>
      <c r="G1938" s="442"/>
      <c r="H1938" s="439"/>
      <c r="I1938" s="439"/>
      <c r="J1938" s="439"/>
      <c r="K1938" s="439"/>
      <c r="L1938" s="439"/>
      <c r="M1938" s="439"/>
      <c r="N1938" s="439"/>
      <c r="O1938" s="439"/>
      <c r="P1938" s="439"/>
      <c r="AM1938" s="438"/>
      <c r="AN1938" s="438"/>
      <c r="AO1938" s="438"/>
      <c r="AP1938" s="438"/>
    </row>
    <row r="1939" spans="1:42" x14ac:dyDescent="0.15">
      <c r="A1939" s="439"/>
      <c r="B1939" s="440"/>
      <c r="C1939" s="441"/>
      <c r="D1939" s="439"/>
      <c r="E1939" s="439"/>
      <c r="F1939" s="439"/>
      <c r="G1939" s="442"/>
      <c r="H1939" s="439"/>
      <c r="I1939" s="439"/>
      <c r="J1939" s="439"/>
      <c r="K1939" s="439"/>
      <c r="L1939" s="439"/>
      <c r="M1939" s="439"/>
      <c r="N1939" s="439"/>
      <c r="O1939" s="439"/>
      <c r="P1939" s="439"/>
      <c r="AM1939" s="438"/>
      <c r="AN1939" s="438"/>
      <c r="AO1939" s="438"/>
      <c r="AP1939" s="438"/>
    </row>
    <row r="1940" spans="1:42" x14ac:dyDescent="0.15">
      <c r="A1940" s="439"/>
      <c r="B1940" s="440"/>
      <c r="C1940" s="441"/>
      <c r="D1940" s="439"/>
      <c r="E1940" s="439"/>
      <c r="F1940" s="439"/>
      <c r="G1940" s="442"/>
      <c r="H1940" s="439"/>
      <c r="I1940" s="439"/>
      <c r="J1940" s="439"/>
      <c r="K1940" s="439"/>
      <c r="L1940" s="439"/>
      <c r="M1940" s="439"/>
      <c r="N1940" s="439"/>
      <c r="O1940" s="439"/>
      <c r="P1940" s="439"/>
      <c r="AM1940" s="438"/>
      <c r="AN1940" s="438"/>
      <c r="AO1940" s="438"/>
      <c r="AP1940" s="438"/>
    </row>
    <row r="1941" spans="1:42" x14ac:dyDescent="0.15">
      <c r="A1941" s="439"/>
      <c r="B1941" s="440"/>
      <c r="C1941" s="441"/>
      <c r="D1941" s="439"/>
      <c r="E1941" s="439"/>
      <c r="F1941" s="439"/>
      <c r="G1941" s="442"/>
      <c r="H1941" s="439"/>
      <c r="I1941" s="439"/>
      <c r="J1941" s="439"/>
      <c r="K1941" s="439"/>
      <c r="L1941" s="439"/>
      <c r="M1941" s="439"/>
      <c r="N1941" s="439"/>
      <c r="O1941" s="439"/>
      <c r="P1941" s="439"/>
      <c r="AM1941" s="438"/>
      <c r="AN1941" s="438"/>
      <c r="AO1941" s="438"/>
      <c r="AP1941" s="438"/>
    </row>
    <row r="1942" spans="1:42" x14ac:dyDescent="0.15">
      <c r="A1942" s="439"/>
      <c r="B1942" s="440"/>
      <c r="C1942" s="441"/>
      <c r="D1942" s="439"/>
      <c r="E1942" s="439"/>
      <c r="F1942" s="439"/>
      <c r="G1942" s="442"/>
      <c r="H1942" s="439"/>
      <c r="I1942" s="439"/>
      <c r="J1942" s="439"/>
      <c r="K1942" s="439"/>
      <c r="L1942" s="439"/>
      <c r="M1942" s="439"/>
      <c r="N1942" s="439"/>
      <c r="O1942" s="439"/>
      <c r="P1942" s="439"/>
      <c r="AM1942" s="438"/>
      <c r="AN1942" s="438"/>
      <c r="AO1942" s="438"/>
      <c r="AP1942" s="438"/>
    </row>
    <row r="1943" spans="1:42" x14ac:dyDescent="0.15">
      <c r="A1943" s="439"/>
      <c r="B1943" s="440"/>
      <c r="C1943" s="441"/>
      <c r="D1943" s="439"/>
      <c r="E1943" s="439"/>
      <c r="F1943" s="439"/>
      <c r="G1943" s="442"/>
      <c r="H1943" s="439"/>
      <c r="I1943" s="439"/>
      <c r="J1943" s="439"/>
      <c r="K1943" s="439"/>
      <c r="L1943" s="439"/>
      <c r="M1943" s="439"/>
      <c r="N1943" s="439"/>
      <c r="O1943" s="439"/>
      <c r="P1943" s="439"/>
      <c r="AM1943" s="438"/>
      <c r="AN1943" s="438"/>
      <c r="AO1943" s="438"/>
      <c r="AP1943" s="438"/>
    </row>
    <row r="1944" spans="1:42" x14ac:dyDescent="0.15">
      <c r="A1944" s="439"/>
      <c r="B1944" s="440"/>
      <c r="C1944" s="441"/>
      <c r="D1944" s="439"/>
      <c r="E1944" s="439"/>
      <c r="F1944" s="439"/>
      <c r="G1944" s="442"/>
      <c r="H1944" s="439"/>
      <c r="I1944" s="439"/>
      <c r="J1944" s="439"/>
      <c r="K1944" s="439"/>
      <c r="L1944" s="439"/>
      <c r="M1944" s="439"/>
      <c r="N1944" s="439"/>
      <c r="O1944" s="439"/>
      <c r="P1944" s="439"/>
      <c r="AM1944" s="438"/>
      <c r="AN1944" s="438"/>
      <c r="AO1944" s="438"/>
      <c r="AP1944" s="438"/>
    </row>
    <row r="1945" spans="1:42" x14ac:dyDescent="0.15">
      <c r="A1945" s="439"/>
      <c r="B1945" s="440"/>
      <c r="C1945" s="441"/>
      <c r="D1945" s="439"/>
      <c r="E1945" s="439"/>
      <c r="F1945" s="439"/>
      <c r="G1945" s="442"/>
      <c r="H1945" s="439"/>
      <c r="I1945" s="439"/>
      <c r="J1945" s="439"/>
      <c r="K1945" s="439"/>
      <c r="L1945" s="439"/>
      <c r="M1945" s="439"/>
      <c r="N1945" s="439"/>
      <c r="O1945" s="439"/>
      <c r="P1945" s="439"/>
      <c r="AM1945" s="438"/>
      <c r="AN1945" s="438"/>
      <c r="AO1945" s="438"/>
      <c r="AP1945" s="438"/>
    </row>
    <row r="1946" spans="1:42" x14ac:dyDescent="0.15">
      <c r="A1946" s="439"/>
      <c r="B1946" s="440"/>
      <c r="C1946" s="441"/>
      <c r="D1946" s="439"/>
      <c r="E1946" s="439"/>
      <c r="F1946" s="439"/>
      <c r="G1946" s="442"/>
      <c r="H1946" s="439"/>
      <c r="I1946" s="439"/>
      <c r="J1946" s="439"/>
      <c r="K1946" s="439"/>
      <c r="L1946" s="439"/>
      <c r="M1946" s="439"/>
      <c r="N1946" s="439"/>
      <c r="O1946" s="439"/>
      <c r="P1946" s="439"/>
      <c r="AM1946" s="438"/>
      <c r="AN1946" s="438"/>
      <c r="AO1946" s="438"/>
      <c r="AP1946" s="438"/>
    </row>
    <row r="1947" spans="1:42" x14ac:dyDescent="0.15">
      <c r="A1947" s="439"/>
      <c r="B1947" s="440"/>
      <c r="C1947" s="441"/>
      <c r="D1947" s="439"/>
      <c r="E1947" s="439"/>
      <c r="F1947" s="439"/>
      <c r="G1947" s="442"/>
      <c r="H1947" s="439"/>
      <c r="I1947" s="439"/>
      <c r="J1947" s="439"/>
      <c r="K1947" s="439"/>
      <c r="L1947" s="439"/>
      <c r="M1947" s="439"/>
      <c r="N1947" s="439"/>
      <c r="O1947" s="439"/>
      <c r="P1947" s="439"/>
      <c r="AM1947" s="438"/>
      <c r="AN1947" s="438"/>
      <c r="AO1947" s="438"/>
      <c r="AP1947" s="438"/>
    </row>
    <row r="1948" spans="1:42" x14ac:dyDescent="0.15">
      <c r="A1948" s="439"/>
      <c r="B1948" s="440"/>
      <c r="C1948" s="441"/>
      <c r="D1948" s="439"/>
      <c r="E1948" s="439"/>
      <c r="F1948" s="439"/>
      <c r="G1948" s="442"/>
      <c r="H1948" s="439"/>
      <c r="I1948" s="439"/>
      <c r="J1948" s="439"/>
      <c r="K1948" s="439"/>
      <c r="L1948" s="439"/>
      <c r="M1948" s="439"/>
      <c r="N1948" s="439"/>
      <c r="O1948" s="439"/>
      <c r="P1948" s="439"/>
      <c r="AM1948" s="438"/>
      <c r="AN1948" s="438"/>
      <c r="AO1948" s="438"/>
      <c r="AP1948" s="438"/>
    </row>
    <row r="1949" spans="1:42" x14ac:dyDescent="0.15">
      <c r="A1949" s="439"/>
      <c r="B1949" s="440"/>
      <c r="C1949" s="441"/>
      <c r="D1949" s="439"/>
      <c r="E1949" s="439"/>
      <c r="F1949" s="439"/>
      <c r="G1949" s="442"/>
      <c r="H1949" s="439"/>
      <c r="I1949" s="439"/>
      <c r="J1949" s="439"/>
      <c r="K1949" s="439"/>
      <c r="L1949" s="439"/>
      <c r="M1949" s="439"/>
      <c r="N1949" s="439"/>
      <c r="O1949" s="439"/>
      <c r="P1949" s="439"/>
      <c r="AM1949" s="438"/>
      <c r="AN1949" s="438"/>
      <c r="AO1949" s="438"/>
      <c r="AP1949" s="438"/>
    </row>
    <row r="1950" spans="1:42" x14ac:dyDescent="0.15">
      <c r="A1950" s="439"/>
      <c r="B1950" s="440"/>
      <c r="C1950" s="441"/>
      <c r="D1950" s="439"/>
      <c r="E1950" s="439"/>
      <c r="F1950" s="439"/>
      <c r="G1950" s="442"/>
      <c r="H1950" s="439"/>
      <c r="I1950" s="439"/>
      <c r="J1950" s="439"/>
      <c r="K1950" s="439"/>
      <c r="L1950" s="439"/>
      <c r="M1950" s="439"/>
      <c r="N1950" s="439"/>
      <c r="O1950" s="439"/>
      <c r="P1950" s="439"/>
      <c r="AM1950" s="438"/>
      <c r="AN1950" s="438"/>
      <c r="AO1950" s="438"/>
      <c r="AP1950" s="438"/>
    </row>
    <row r="1951" spans="1:42" x14ac:dyDescent="0.15">
      <c r="A1951" s="439"/>
      <c r="B1951" s="440"/>
      <c r="C1951" s="441"/>
      <c r="D1951" s="439"/>
      <c r="E1951" s="439"/>
      <c r="F1951" s="439"/>
      <c r="G1951" s="442"/>
      <c r="H1951" s="439"/>
      <c r="I1951" s="439"/>
      <c r="J1951" s="439"/>
      <c r="K1951" s="439"/>
      <c r="L1951" s="439"/>
      <c r="M1951" s="439"/>
      <c r="N1951" s="439"/>
      <c r="O1951" s="439"/>
      <c r="P1951" s="439"/>
      <c r="AM1951" s="438"/>
      <c r="AN1951" s="438"/>
      <c r="AO1951" s="438"/>
      <c r="AP1951" s="438"/>
    </row>
    <row r="1952" spans="1:42" x14ac:dyDescent="0.15">
      <c r="A1952" s="439"/>
      <c r="B1952" s="440"/>
      <c r="C1952" s="441"/>
      <c r="D1952" s="439"/>
      <c r="E1952" s="439"/>
      <c r="F1952" s="439"/>
      <c r="G1952" s="442"/>
      <c r="H1952" s="439"/>
      <c r="I1952" s="439"/>
      <c r="J1952" s="439"/>
      <c r="K1952" s="439"/>
      <c r="L1952" s="439"/>
      <c r="M1952" s="439"/>
      <c r="N1952" s="439"/>
      <c r="O1952" s="439"/>
      <c r="P1952" s="439"/>
      <c r="AM1952" s="438"/>
      <c r="AN1952" s="438"/>
      <c r="AO1952" s="438"/>
      <c r="AP1952" s="438"/>
    </row>
    <row r="1953" spans="1:42" x14ac:dyDescent="0.15">
      <c r="A1953" s="439"/>
      <c r="B1953" s="440"/>
      <c r="C1953" s="441"/>
      <c r="D1953" s="439"/>
      <c r="E1953" s="439"/>
      <c r="F1953" s="439"/>
      <c r="G1953" s="442"/>
      <c r="H1953" s="439"/>
      <c r="I1953" s="439"/>
      <c r="J1953" s="439"/>
      <c r="K1953" s="439"/>
      <c r="L1953" s="439"/>
      <c r="M1953" s="439"/>
      <c r="N1953" s="439"/>
      <c r="O1953" s="439"/>
      <c r="P1953" s="439"/>
      <c r="AM1953" s="438"/>
      <c r="AN1953" s="438"/>
      <c r="AO1953" s="438"/>
      <c r="AP1953" s="438"/>
    </row>
    <row r="1954" spans="1:42" x14ac:dyDescent="0.15">
      <c r="A1954" s="439"/>
      <c r="B1954" s="440"/>
      <c r="C1954" s="441"/>
      <c r="D1954" s="439"/>
      <c r="E1954" s="439"/>
      <c r="F1954" s="439"/>
      <c r="G1954" s="442"/>
      <c r="H1954" s="439"/>
      <c r="I1954" s="439"/>
      <c r="J1954" s="439"/>
      <c r="K1954" s="439"/>
      <c r="L1954" s="439"/>
      <c r="M1954" s="439"/>
      <c r="N1954" s="439"/>
      <c r="O1954" s="439"/>
      <c r="P1954" s="439"/>
      <c r="AM1954" s="438"/>
      <c r="AN1954" s="438"/>
      <c r="AO1954" s="438"/>
      <c r="AP1954" s="438"/>
    </row>
    <row r="1955" spans="1:42" x14ac:dyDescent="0.15">
      <c r="A1955" s="439"/>
      <c r="B1955" s="440"/>
      <c r="C1955" s="441"/>
      <c r="D1955" s="439"/>
      <c r="E1955" s="439"/>
      <c r="F1955" s="439"/>
      <c r="G1955" s="442"/>
      <c r="H1955" s="439"/>
      <c r="I1955" s="439"/>
      <c r="J1955" s="439"/>
      <c r="K1955" s="439"/>
      <c r="L1955" s="439"/>
      <c r="M1955" s="439"/>
      <c r="N1955" s="439"/>
      <c r="O1955" s="439"/>
      <c r="P1955" s="439"/>
      <c r="AM1955" s="438"/>
      <c r="AN1955" s="438"/>
      <c r="AO1955" s="438"/>
      <c r="AP1955" s="438"/>
    </row>
    <row r="1956" spans="1:42" x14ac:dyDescent="0.15">
      <c r="A1956" s="439"/>
      <c r="B1956" s="440"/>
      <c r="C1956" s="441"/>
      <c r="D1956" s="439"/>
      <c r="E1956" s="439"/>
      <c r="F1956" s="439"/>
      <c r="G1956" s="442"/>
      <c r="H1956" s="439"/>
      <c r="I1956" s="439"/>
      <c r="J1956" s="439"/>
      <c r="K1956" s="439"/>
      <c r="L1956" s="439"/>
      <c r="M1956" s="439"/>
      <c r="N1956" s="439"/>
      <c r="O1956" s="439"/>
      <c r="P1956" s="439"/>
      <c r="AM1956" s="438"/>
      <c r="AN1956" s="438"/>
      <c r="AO1956" s="438"/>
      <c r="AP1956" s="438"/>
    </row>
    <row r="1957" spans="1:42" x14ac:dyDescent="0.15">
      <c r="A1957" s="439"/>
      <c r="B1957" s="440"/>
      <c r="C1957" s="441"/>
      <c r="D1957" s="439"/>
      <c r="E1957" s="439"/>
      <c r="F1957" s="439"/>
      <c r="G1957" s="442"/>
      <c r="H1957" s="439"/>
      <c r="I1957" s="439"/>
      <c r="J1957" s="439"/>
      <c r="K1957" s="439"/>
      <c r="L1957" s="439"/>
      <c r="M1957" s="439"/>
      <c r="N1957" s="439"/>
      <c r="O1957" s="439"/>
      <c r="P1957" s="439"/>
      <c r="AM1957" s="438"/>
      <c r="AN1957" s="438"/>
      <c r="AO1957" s="438"/>
      <c r="AP1957" s="438"/>
    </row>
    <row r="1958" spans="1:42" x14ac:dyDescent="0.15">
      <c r="A1958" s="439"/>
      <c r="B1958" s="440"/>
      <c r="C1958" s="441"/>
      <c r="D1958" s="439"/>
      <c r="E1958" s="439"/>
      <c r="F1958" s="439"/>
      <c r="G1958" s="442"/>
      <c r="H1958" s="439"/>
      <c r="I1958" s="439"/>
      <c r="J1958" s="439"/>
      <c r="K1958" s="439"/>
      <c r="L1958" s="439"/>
      <c r="M1958" s="439"/>
      <c r="N1958" s="439"/>
      <c r="O1958" s="439"/>
      <c r="P1958" s="439"/>
      <c r="AM1958" s="438"/>
      <c r="AN1958" s="438"/>
      <c r="AO1958" s="438"/>
      <c r="AP1958" s="438"/>
    </row>
    <row r="1959" spans="1:42" x14ac:dyDescent="0.15">
      <c r="A1959" s="439"/>
      <c r="B1959" s="440"/>
      <c r="C1959" s="441"/>
      <c r="D1959" s="439"/>
      <c r="E1959" s="439"/>
      <c r="F1959" s="439"/>
      <c r="G1959" s="442"/>
      <c r="H1959" s="439"/>
      <c r="I1959" s="439"/>
      <c r="J1959" s="439"/>
      <c r="K1959" s="439"/>
      <c r="L1959" s="439"/>
      <c r="M1959" s="439"/>
      <c r="N1959" s="439"/>
      <c r="O1959" s="439"/>
      <c r="P1959" s="439"/>
      <c r="AM1959" s="438"/>
      <c r="AN1959" s="438"/>
      <c r="AO1959" s="438"/>
      <c r="AP1959" s="438"/>
    </row>
    <row r="1960" spans="1:42" x14ac:dyDescent="0.15">
      <c r="A1960" s="439"/>
      <c r="B1960" s="440"/>
      <c r="C1960" s="441"/>
      <c r="D1960" s="439"/>
      <c r="E1960" s="439"/>
      <c r="F1960" s="439"/>
      <c r="G1960" s="442"/>
      <c r="H1960" s="439"/>
      <c r="I1960" s="439"/>
      <c r="J1960" s="439"/>
      <c r="K1960" s="439"/>
      <c r="L1960" s="439"/>
      <c r="M1960" s="439"/>
      <c r="N1960" s="439"/>
      <c r="O1960" s="439"/>
      <c r="P1960" s="439"/>
      <c r="AM1960" s="438"/>
      <c r="AN1960" s="438"/>
      <c r="AO1960" s="438"/>
      <c r="AP1960" s="438"/>
    </row>
    <row r="1961" spans="1:42" x14ac:dyDescent="0.15">
      <c r="A1961" s="439"/>
      <c r="B1961" s="440"/>
      <c r="C1961" s="441"/>
      <c r="D1961" s="439"/>
      <c r="E1961" s="439"/>
      <c r="F1961" s="439"/>
      <c r="G1961" s="442"/>
      <c r="H1961" s="439"/>
      <c r="I1961" s="439"/>
      <c r="J1961" s="439"/>
      <c r="K1961" s="439"/>
      <c r="L1961" s="439"/>
      <c r="M1961" s="439"/>
      <c r="N1961" s="439"/>
      <c r="O1961" s="439"/>
      <c r="P1961" s="439"/>
      <c r="AM1961" s="438"/>
      <c r="AN1961" s="438"/>
      <c r="AO1961" s="438"/>
      <c r="AP1961" s="438"/>
    </row>
    <row r="1962" spans="1:42" x14ac:dyDescent="0.15">
      <c r="A1962" s="439"/>
      <c r="B1962" s="440"/>
      <c r="C1962" s="441"/>
      <c r="D1962" s="439"/>
      <c r="E1962" s="439"/>
      <c r="F1962" s="439"/>
      <c r="G1962" s="442"/>
      <c r="H1962" s="439"/>
      <c r="I1962" s="439"/>
      <c r="J1962" s="439"/>
      <c r="K1962" s="439"/>
      <c r="L1962" s="439"/>
      <c r="M1962" s="439"/>
      <c r="N1962" s="439"/>
      <c r="O1962" s="439"/>
      <c r="P1962" s="439"/>
      <c r="AM1962" s="438"/>
      <c r="AN1962" s="438"/>
      <c r="AO1962" s="438"/>
      <c r="AP1962" s="438"/>
    </row>
    <row r="1963" spans="1:42" x14ac:dyDescent="0.15">
      <c r="A1963" s="439"/>
      <c r="B1963" s="440"/>
      <c r="C1963" s="441"/>
      <c r="D1963" s="439"/>
      <c r="E1963" s="439"/>
      <c r="F1963" s="439"/>
      <c r="G1963" s="442"/>
      <c r="H1963" s="439"/>
      <c r="I1963" s="439"/>
      <c r="J1963" s="439"/>
      <c r="K1963" s="439"/>
      <c r="L1963" s="439"/>
      <c r="M1963" s="439"/>
      <c r="N1963" s="439"/>
      <c r="O1963" s="439"/>
      <c r="P1963" s="439"/>
      <c r="AM1963" s="438"/>
      <c r="AN1963" s="438"/>
      <c r="AO1963" s="438"/>
      <c r="AP1963" s="438"/>
    </row>
    <row r="1964" spans="1:42" x14ac:dyDescent="0.15">
      <c r="A1964" s="439"/>
      <c r="B1964" s="440"/>
      <c r="C1964" s="441"/>
      <c r="D1964" s="439"/>
      <c r="E1964" s="439"/>
      <c r="F1964" s="439"/>
      <c r="G1964" s="442"/>
      <c r="H1964" s="439"/>
      <c r="I1964" s="439"/>
      <c r="J1964" s="439"/>
      <c r="K1964" s="439"/>
      <c r="L1964" s="439"/>
      <c r="M1964" s="439"/>
      <c r="N1964" s="439"/>
      <c r="O1964" s="439"/>
      <c r="P1964" s="439"/>
      <c r="AM1964" s="438"/>
      <c r="AN1964" s="438"/>
      <c r="AO1964" s="438"/>
      <c r="AP1964" s="438"/>
    </row>
    <row r="1965" spans="1:42" x14ac:dyDescent="0.15">
      <c r="A1965" s="439"/>
      <c r="B1965" s="440"/>
      <c r="C1965" s="441"/>
      <c r="D1965" s="439"/>
      <c r="E1965" s="439"/>
      <c r="F1965" s="439"/>
      <c r="G1965" s="442"/>
      <c r="H1965" s="439"/>
      <c r="I1965" s="439"/>
      <c r="J1965" s="439"/>
      <c r="K1965" s="439"/>
      <c r="L1965" s="439"/>
      <c r="M1965" s="439"/>
      <c r="N1965" s="439"/>
      <c r="O1965" s="439"/>
      <c r="P1965" s="439"/>
      <c r="AM1965" s="438"/>
      <c r="AN1965" s="438"/>
      <c r="AO1965" s="438"/>
      <c r="AP1965" s="438"/>
    </row>
    <row r="1966" spans="1:42" x14ac:dyDescent="0.15">
      <c r="A1966" s="439"/>
      <c r="B1966" s="440"/>
      <c r="C1966" s="441"/>
      <c r="D1966" s="439"/>
      <c r="E1966" s="439"/>
      <c r="F1966" s="439"/>
      <c r="G1966" s="442"/>
      <c r="H1966" s="439"/>
      <c r="I1966" s="439"/>
      <c r="J1966" s="439"/>
      <c r="K1966" s="439"/>
      <c r="L1966" s="439"/>
      <c r="M1966" s="439"/>
      <c r="N1966" s="439"/>
      <c r="O1966" s="439"/>
      <c r="P1966" s="439"/>
      <c r="AM1966" s="438"/>
      <c r="AN1966" s="438"/>
      <c r="AO1966" s="438"/>
      <c r="AP1966" s="438"/>
    </row>
    <row r="1967" spans="1:42" x14ac:dyDescent="0.15">
      <c r="A1967" s="439"/>
      <c r="B1967" s="440"/>
      <c r="C1967" s="441"/>
      <c r="D1967" s="439"/>
      <c r="E1967" s="439"/>
      <c r="F1967" s="439"/>
      <c r="G1967" s="442"/>
      <c r="H1967" s="439"/>
      <c r="I1967" s="439"/>
      <c r="J1967" s="439"/>
      <c r="K1967" s="439"/>
      <c r="L1967" s="439"/>
      <c r="M1967" s="439"/>
      <c r="N1967" s="439"/>
      <c r="O1967" s="439"/>
      <c r="P1967" s="439"/>
      <c r="AM1967" s="438"/>
      <c r="AN1967" s="438"/>
      <c r="AO1967" s="438"/>
      <c r="AP1967" s="438"/>
    </row>
    <row r="1968" spans="1:42" x14ac:dyDescent="0.15">
      <c r="A1968" s="439"/>
      <c r="B1968" s="440"/>
      <c r="C1968" s="441"/>
      <c r="D1968" s="439"/>
      <c r="E1968" s="439"/>
      <c r="F1968" s="439"/>
      <c r="G1968" s="442"/>
      <c r="H1968" s="439"/>
      <c r="I1968" s="439"/>
      <c r="J1968" s="439"/>
      <c r="K1968" s="439"/>
      <c r="L1968" s="439"/>
      <c r="M1968" s="439"/>
      <c r="N1968" s="439"/>
      <c r="O1968" s="439"/>
      <c r="P1968" s="439"/>
      <c r="AM1968" s="438"/>
      <c r="AN1968" s="438"/>
      <c r="AO1968" s="438"/>
      <c r="AP1968" s="438"/>
    </row>
    <row r="1969" spans="1:42" x14ac:dyDescent="0.15">
      <c r="A1969" s="439"/>
      <c r="B1969" s="440"/>
      <c r="C1969" s="441"/>
      <c r="D1969" s="439"/>
      <c r="E1969" s="439"/>
      <c r="F1969" s="439"/>
      <c r="G1969" s="442"/>
      <c r="H1969" s="439"/>
      <c r="I1969" s="439"/>
      <c r="J1969" s="439"/>
      <c r="K1969" s="439"/>
      <c r="L1969" s="439"/>
      <c r="M1969" s="439"/>
      <c r="N1969" s="439"/>
      <c r="O1969" s="439"/>
      <c r="P1969" s="439"/>
      <c r="AM1969" s="438"/>
      <c r="AN1969" s="438"/>
      <c r="AO1969" s="438"/>
      <c r="AP1969" s="438"/>
    </row>
    <row r="1970" spans="1:42" x14ac:dyDescent="0.15">
      <c r="A1970" s="439"/>
      <c r="B1970" s="440"/>
      <c r="C1970" s="441"/>
      <c r="D1970" s="439"/>
      <c r="E1970" s="439"/>
      <c r="F1970" s="439"/>
      <c r="G1970" s="442"/>
      <c r="H1970" s="439"/>
      <c r="I1970" s="439"/>
      <c r="J1970" s="439"/>
      <c r="K1970" s="439"/>
      <c r="L1970" s="439"/>
      <c r="M1970" s="439"/>
      <c r="N1970" s="439"/>
      <c r="O1970" s="439"/>
      <c r="P1970" s="439"/>
      <c r="AM1970" s="438"/>
      <c r="AN1970" s="438"/>
      <c r="AO1970" s="438"/>
      <c r="AP1970" s="438"/>
    </row>
    <row r="1971" spans="1:42" x14ac:dyDescent="0.15">
      <c r="A1971" s="439"/>
      <c r="B1971" s="440"/>
      <c r="C1971" s="441"/>
      <c r="D1971" s="439"/>
      <c r="E1971" s="439"/>
      <c r="F1971" s="439"/>
      <c r="G1971" s="442"/>
      <c r="H1971" s="439"/>
      <c r="I1971" s="439"/>
      <c r="J1971" s="439"/>
      <c r="K1971" s="439"/>
      <c r="L1971" s="439"/>
      <c r="M1971" s="439"/>
      <c r="N1971" s="439"/>
      <c r="O1971" s="439"/>
      <c r="P1971" s="439"/>
      <c r="AM1971" s="438"/>
      <c r="AN1971" s="438"/>
      <c r="AO1971" s="438"/>
      <c r="AP1971" s="438"/>
    </row>
    <row r="1972" spans="1:42" x14ac:dyDescent="0.15">
      <c r="A1972" s="439"/>
      <c r="B1972" s="440"/>
      <c r="C1972" s="441"/>
      <c r="D1972" s="439"/>
      <c r="E1972" s="439"/>
      <c r="F1972" s="439"/>
      <c r="G1972" s="442"/>
      <c r="H1972" s="439"/>
      <c r="I1972" s="439"/>
      <c r="J1972" s="439"/>
      <c r="K1972" s="439"/>
      <c r="L1972" s="439"/>
      <c r="M1972" s="439"/>
      <c r="N1972" s="439"/>
      <c r="O1972" s="439"/>
      <c r="P1972" s="439"/>
      <c r="AM1972" s="438"/>
      <c r="AN1972" s="438"/>
      <c r="AO1972" s="438"/>
      <c r="AP1972" s="438"/>
    </row>
    <row r="1973" spans="1:42" x14ac:dyDescent="0.15">
      <c r="A1973" s="439"/>
      <c r="B1973" s="440"/>
      <c r="C1973" s="441"/>
      <c r="D1973" s="439"/>
      <c r="E1973" s="439"/>
      <c r="F1973" s="439"/>
      <c r="G1973" s="442"/>
      <c r="H1973" s="439"/>
      <c r="I1973" s="439"/>
      <c r="J1973" s="439"/>
      <c r="K1973" s="439"/>
      <c r="L1973" s="439"/>
      <c r="M1973" s="439"/>
      <c r="N1973" s="439"/>
      <c r="O1973" s="439"/>
      <c r="P1973" s="439"/>
      <c r="AM1973" s="438"/>
      <c r="AN1973" s="438"/>
      <c r="AO1973" s="438"/>
      <c r="AP1973" s="438"/>
    </row>
    <row r="1974" spans="1:42" x14ac:dyDescent="0.15">
      <c r="A1974" s="439"/>
      <c r="B1974" s="440"/>
      <c r="C1974" s="441"/>
      <c r="D1974" s="439"/>
      <c r="E1974" s="439"/>
      <c r="F1974" s="439"/>
      <c r="G1974" s="442"/>
      <c r="H1974" s="439"/>
      <c r="I1974" s="439"/>
      <c r="J1974" s="439"/>
      <c r="K1974" s="439"/>
      <c r="L1974" s="439"/>
      <c r="M1974" s="439"/>
      <c r="N1974" s="439"/>
      <c r="O1974" s="439"/>
      <c r="P1974" s="439"/>
      <c r="AM1974" s="438"/>
      <c r="AN1974" s="438"/>
      <c r="AO1974" s="438"/>
      <c r="AP1974" s="438"/>
    </row>
    <row r="1975" spans="1:42" x14ac:dyDescent="0.15">
      <c r="A1975" s="439"/>
      <c r="B1975" s="440"/>
      <c r="C1975" s="441"/>
      <c r="D1975" s="439"/>
      <c r="E1975" s="439"/>
      <c r="F1975" s="439"/>
      <c r="G1975" s="442"/>
      <c r="H1975" s="439"/>
      <c r="I1975" s="439"/>
      <c r="J1975" s="439"/>
      <c r="K1975" s="439"/>
      <c r="L1975" s="439"/>
      <c r="M1975" s="439"/>
      <c r="N1975" s="439"/>
      <c r="O1975" s="439"/>
      <c r="P1975" s="439"/>
      <c r="AM1975" s="438"/>
      <c r="AN1975" s="438"/>
      <c r="AO1975" s="438"/>
      <c r="AP1975" s="438"/>
    </row>
    <row r="1976" spans="1:42" x14ac:dyDescent="0.15">
      <c r="A1976" s="439"/>
      <c r="B1976" s="440"/>
      <c r="C1976" s="441"/>
      <c r="D1976" s="439"/>
      <c r="E1976" s="439"/>
      <c r="F1976" s="439"/>
      <c r="G1976" s="442"/>
      <c r="H1976" s="439"/>
      <c r="I1976" s="439"/>
      <c r="J1976" s="439"/>
      <c r="K1976" s="439"/>
      <c r="L1976" s="439"/>
      <c r="M1976" s="439"/>
      <c r="N1976" s="439"/>
      <c r="O1976" s="439"/>
      <c r="P1976" s="439"/>
      <c r="AM1976" s="438"/>
      <c r="AN1976" s="438"/>
      <c r="AO1976" s="438"/>
      <c r="AP1976" s="438"/>
    </row>
    <row r="1977" spans="1:42" x14ac:dyDescent="0.15">
      <c r="A1977" s="439"/>
      <c r="B1977" s="440"/>
      <c r="C1977" s="441"/>
      <c r="D1977" s="439"/>
      <c r="E1977" s="439"/>
      <c r="F1977" s="439"/>
      <c r="G1977" s="442"/>
      <c r="H1977" s="439"/>
      <c r="I1977" s="439"/>
      <c r="J1977" s="439"/>
      <c r="K1977" s="439"/>
      <c r="L1977" s="439"/>
      <c r="M1977" s="439"/>
      <c r="N1977" s="439"/>
      <c r="O1977" s="439"/>
      <c r="P1977" s="439"/>
      <c r="AM1977" s="438"/>
      <c r="AN1977" s="438"/>
      <c r="AO1977" s="438"/>
      <c r="AP1977" s="438"/>
    </row>
    <row r="1978" spans="1:42" x14ac:dyDescent="0.15">
      <c r="A1978" s="439"/>
      <c r="B1978" s="440"/>
      <c r="C1978" s="441"/>
      <c r="D1978" s="439"/>
      <c r="E1978" s="439"/>
      <c r="F1978" s="439"/>
      <c r="G1978" s="442"/>
      <c r="H1978" s="439"/>
      <c r="I1978" s="439"/>
      <c r="J1978" s="439"/>
      <c r="K1978" s="439"/>
      <c r="L1978" s="439"/>
      <c r="M1978" s="439"/>
      <c r="N1978" s="439"/>
      <c r="O1978" s="439"/>
      <c r="P1978" s="439"/>
      <c r="AM1978" s="438"/>
      <c r="AN1978" s="438"/>
      <c r="AO1978" s="438"/>
      <c r="AP1978" s="438"/>
    </row>
    <row r="1979" spans="1:42" x14ac:dyDescent="0.15">
      <c r="A1979" s="439"/>
      <c r="B1979" s="440"/>
      <c r="C1979" s="441"/>
      <c r="D1979" s="439"/>
      <c r="E1979" s="439"/>
      <c r="F1979" s="439"/>
      <c r="G1979" s="442"/>
      <c r="H1979" s="439"/>
      <c r="I1979" s="439"/>
      <c r="J1979" s="439"/>
      <c r="K1979" s="439"/>
      <c r="L1979" s="439"/>
      <c r="M1979" s="439"/>
      <c r="N1979" s="439"/>
      <c r="O1979" s="439"/>
      <c r="P1979" s="439"/>
      <c r="AM1979" s="438"/>
      <c r="AN1979" s="438"/>
      <c r="AO1979" s="438"/>
      <c r="AP1979" s="438"/>
    </row>
    <row r="1980" spans="1:42" x14ac:dyDescent="0.15">
      <c r="A1980" s="439"/>
      <c r="B1980" s="440"/>
      <c r="C1980" s="441"/>
      <c r="D1980" s="439"/>
      <c r="E1980" s="439"/>
      <c r="F1980" s="439"/>
      <c r="G1980" s="442"/>
      <c r="H1980" s="439"/>
      <c r="I1980" s="439"/>
      <c r="J1980" s="439"/>
      <c r="K1980" s="439"/>
      <c r="L1980" s="439"/>
      <c r="M1980" s="439"/>
      <c r="N1980" s="439"/>
      <c r="O1980" s="439"/>
      <c r="P1980" s="439"/>
      <c r="AM1980" s="438"/>
      <c r="AN1980" s="438"/>
      <c r="AO1980" s="438"/>
      <c r="AP1980" s="438"/>
    </row>
    <row r="1981" spans="1:42" x14ac:dyDescent="0.15">
      <c r="A1981" s="439"/>
      <c r="B1981" s="440"/>
      <c r="C1981" s="441"/>
      <c r="D1981" s="439"/>
      <c r="E1981" s="439"/>
      <c r="F1981" s="439"/>
      <c r="G1981" s="442"/>
      <c r="H1981" s="439"/>
      <c r="I1981" s="439"/>
      <c r="J1981" s="439"/>
      <c r="K1981" s="439"/>
      <c r="L1981" s="439"/>
      <c r="M1981" s="439"/>
      <c r="N1981" s="439"/>
      <c r="O1981" s="439"/>
      <c r="P1981" s="439"/>
      <c r="AM1981" s="438"/>
      <c r="AN1981" s="438"/>
      <c r="AO1981" s="438"/>
      <c r="AP1981" s="438"/>
    </row>
    <row r="1982" spans="1:42" x14ac:dyDescent="0.15">
      <c r="A1982" s="439"/>
      <c r="B1982" s="440"/>
      <c r="C1982" s="441"/>
      <c r="D1982" s="439"/>
      <c r="E1982" s="439"/>
      <c r="F1982" s="439"/>
      <c r="G1982" s="442"/>
      <c r="H1982" s="439"/>
      <c r="I1982" s="439"/>
      <c r="J1982" s="439"/>
      <c r="K1982" s="439"/>
      <c r="L1982" s="439"/>
      <c r="M1982" s="439"/>
      <c r="N1982" s="439"/>
      <c r="O1982" s="439"/>
      <c r="P1982" s="439"/>
      <c r="AM1982" s="438"/>
      <c r="AN1982" s="438"/>
      <c r="AO1982" s="438"/>
      <c r="AP1982" s="438"/>
    </row>
    <row r="1983" spans="1:42" x14ac:dyDescent="0.15">
      <c r="A1983" s="439"/>
      <c r="B1983" s="440"/>
      <c r="C1983" s="441"/>
      <c r="D1983" s="439"/>
      <c r="E1983" s="439"/>
      <c r="F1983" s="439"/>
      <c r="G1983" s="442"/>
      <c r="H1983" s="439"/>
      <c r="I1983" s="439"/>
      <c r="J1983" s="439"/>
      <c r="K1983" s="439"/>
      <c r="L1983" s="439"/>
      <c r="M1983" s="439"/>
      <c r="N1983" s="439"/>
      <c r="O1983" s="439"/>
      <c r="P1983" s="439"/>
      <c r="AM1983" s="438"/>
      <c r="AN1983" s="438"/>
      <c r="AO1983" s="438"/>
      <c r="AP1983" s="438"/>
    </row>
    <row r="1984" spans="1:42" x14ac:dyDescent="0.15">
      <c r="A1984" s="439"/>
      <c r="B1984" s="440"/>
      <c r="C1984" s="441"/>
      <c r="D1984" s="439"/>
      <c r="E1984" s="439"/>
      <c r="F1984" s="439"/>
      <c r="G1984" s="442"/>
      <c r="H1984" s="439"/>
      <c r="I1984" s="439"/>
      <c r="J1984" s="439"/>
      <c r="K1984" s="439"/>
      <c r="L1984" s="439"/>
      <c r="M1984" s="439"/>
      <c r="N1984" s="439"/>
      <c r="O1984" s="439"/>
      <c r="P1984" s="439"/>
      <c r="AM1984" s="438"/>
      <c r="AN1984" s="438"/>
      <c r="AO1984" s="438"/>
      <c r="AP1984" s="438"/>
    </row>
    <row r="1985" spans="1:42" x14ac:dyDescent="0.15">
      <c r="A1985" s="439"/>
      <c r="B1985" s="440"/>
      <c r="C1985" s="441"/>
      <c r="D1985" s="439"/>
      <c r="E1985" s="439"/>
      <c r="F1985" s="439"/>
      <c r="G1985" s="442"/>
      <c r="H1985" s="439"/>
      <c r="I1985" s="439"/>
      <c r="J1985" s="439"/>
      <c r="K1985" s="439"/>
      <c r="L1985" s="439"/>
      <c r="M1985" s="439"/>
      <c r="N1985" s="439"/>
      <c r="O1985" s="439"/>
      <c r="P1985" s="439"/>
      <c r="AM1985" s="438"/>
      <c r="AN1985" s="438"/>
      <c r="AO1985" s="438"/>
      <c r="AP1985" s="438"/>
    </row>
    <row r="1986" spans="1:42" x14ac:dyDescent="0.15">
      <c r="A1986" s="439"/>
      <c r="B1986" s="440"/>
      <c r="C1986" s="441"/>
      <c r="D1986" s="439"/>
      <c r="E1986" s="439"/>
      <c r="F1986" s="439"/>
      <c r="G1986" s="442"/>
      <c r="H1986" s="439"/>
      <c r="I1986" s="439"/>
      <c r="J1986" s="439"/>
      <c r="K1986" s="439"/>
      <c r="L1986" s="439"/>
      <c r="M1986" s="439"/>
      <c r="N1986" s="439"/>
      <c r="O1986" s="439"/>
      <c r="P1986" s="439"/>
      <c r="AM1986" s="438"/>
      <c r="AN1986" s="438"/>
      <c r="AO1986" s="438"/>
      <c r="AP1986" s="438"/>
    </row>
    <row r="1987" spans="1:42" x14ac:dyDescent="0.15">
      <c r="A1987" s="439"/>
      <c r="B1987" s="440"/>
      <c r="C1987" s="441"/>
      <c r="D1987" s="439"/>
      <c r="E1987" s="439"/>
      <c r="F1987" s="439"/>
      <c r="G1987" s="442"/>
      <c r="H1987" s="439"/>
      <c r="I1987" s="439"/>
      <c r="J1987" s="439"/>
      <c r="K1987" s="439"/>
      <c r="L1987" s="439"/>
      <c r="M1987" s="439"/>
      <c r="N1987" s="439"/>
      <c r="O1987" s="439"/>
      <c r="P1987" s="439"/>
      <c r="AM1987" s="438"/>
      <c r="AN1987" s="438"/>
      <c r="AO1987" s="438"/>
      <c r="AP1987" s="438"/>
    </row>
    <row r="1988" spans="1:42" x14ac:dyDescent="0.15">
      <c r="A1988" s="439"/>
      <c r="B1988" s="440"/>
      <c r="C1988" s="441"/>
      <c r="D1988" s="439"/>
      <c r="E1988" s="439"/>
      <c r="F1988" s="439"/>
      <c r="G1988" s="442"/>
      <c r="H1988" s="439"/>
      <c r="I1988" s="439"/>
      <c r="J1988" s="439"/>
      <c r="K1988" s="439"/>
      <c r="L1988" s="439"/>
      <c r="M1988" s="439"/>
      <c r="N1988" s="439"/>
      <c r="O1988" s="439"/>
      <c r="P1988" s="439"/>
      <c r="AM1988" s="438"/>
      <c r="AN1988" s="438"/>
      <c r="AO1988" s="438"/>
      <c r="AP1988" s="438"/>
    </row>
    <row r="1989" spans="1:42" x14ac:dyDescent="0.15">
      <c r="A1989" s="439"/>
      <c r="B1989" s="440"/>
      <c r="C1989" s="441"/>
      <c r="D1989" s="439"/>
      <c r="E1989" s="439"/>
      <c r="F1989" s="439"/>
      <c r="G1989" s="442"/>
      <c r="H1989" s="439"/>
      <c r="I1989" s="439"/>
      <c r="J1989" s="439"/>
      <c r="K1989" s="439"/>
      <c r="L1989" s="439"/>
      <c r="M1989" s="439"/>
      <c r="N1989" s="439"/>
      <c r="O1989" s="439"/>
      <c r="P1989" s="439"/>
      <c r="AM1989" s="438"/>
      <c r="AN1989" s="438"/>
      <c r="AO1989" s="438"/>
      <c r="AP1989" s="438"/>
    </row>
    <row r="1990" spans="1:42" x14ac:dyDescent="0.15">
      <c r="A1990" s="439"/>
      <c r="B1990" s="440"/>
      <c r="C1990" s="441"/>
      <c r="D1990" s="439"/>
      <c r="E1990" s="439"/>
      <c r="F1990" s="439"/>
      <c r="G1990" s="442"/>
      <c r="H1990" s="439"/>
      <c r="I1990" s="439"/>
      <c r="J1990" s="439"/>
      <c r="K1990" s="439"/>
      <c r="L1990" s="439"/>
      <c r="M1990" s="439"/>
      <c r="N1990" s="439"/>
      <c r="O1990" s="439"/>
      <c r="P1990" s="439"/>
      <c r="AM1990" s="438"/>
      <c r="AN1990" s="438"/>
      <c r="AO1990" s="438"/>
      <c r="AP1990" s="438"/>
    </row>
    <row r="1991" spans="1:42" x14ac:dyDescent="0.15">
      <c r="A1991" s="439"/>
      <c r="B1991" s="440"/>
      <c r="C1991" s="441"/>
      <c r="D1991" s="439"/>
      <c r="E1991" s="439"/>
      <c r="F1991" s="439"/>
      <c r="G1991" s="442"/>
      <c r="H1991" s="439"/>
      <c r="I1991" s="439"/>
      <c r="J1991" s="439"/>
      <c r="K1991" s="439"/>
      <c r="L1991" s="439"/>
      <c r="M1991" s="439"/>
      <c r="N1991" s="439"/>
      <c r="O1991" s="439"/>
      <c r="P1991" s="439"/>
      <c r="AM1991" s="438"/>
      <c r="AN1991" s="438"/>
      <c r="AO1991" s="438"/>
      <c r="AP1991" s="438"/>
    </row>
    <row r="1992" spans="1:42" x14ac:dyDescent="0.15">
      <c r="A1992" s="439"/>
      <c r="B1992" s="440"/>
      <c r="C1992" s="441"/>
      <c r="D1992" s="439"/>
      <c r="E1992" s="439"/>
      <c r="F1992" s="439"/>
      <c r="G1992" s="442"/>
      <c r="H1992" s="439"/>
      <c r="I1992" s="439"/>
      <c r="J1992" s="439"/>
      <c r="K1992" s="439"/>
      <c r="L1992" s="439"/>
      <c r="M1992" s="439"/>
      <c r="N1992" s="439"/>
      <c r="O1992" s="439"/>
      <c r="P1992" s="439"/>
      <c r="AM1992" s="438"/>
      <c r="AN1992" s="438"/>
      <c r="AO1992" s="438"/>
      <c r="AP1992" s="438"/>
    </row>
    <row r="1993" spans="1:42" x14ac:dyDescent="0.15">
      <c r="A1993" s="439"/>
      <c r="B1993" s="440"/>
      <c r="C1993" s="441"/>
      <c r="D1993" s="439"/>
      <c r="E1993" s="439"/>
      <c r="F1993" s="439"/>
      <c r="G1993" s="442"/>
      <c r="H1993" s="439"/>
      <c r="I1993" s="439"/>
      <c r="J1993" s="439"/>
      <c r="K1993" s="439"/>
      <c r="L1993" s="439"/>
      <c r="M1993" s="439"/>
      <c r="N1993" s="439"/>
      <c r="O1993" s="439"/>
      <c r="P1993" s="439"/>
      <c r="AM1993" s="438"/>
      <c r="AN1993" s="438"/>
      <c r="AO1993" s="438"/>
      <c r="AP1993" s="438"/>
    </row>
    <row r="1994" spans="1:42" x14ac:dyDescent="0.15">
      <c r="A1994" s="439"/>
      <c r="B1994" s="440"/>
      <c r="C1994" s="441"/>
      <c r="D1994" s="439"/>
      <c r="E1994" s="439"/>
      <c r="F1994" s="439"/>
      <c r="G1994" s="442"/>
      <c r="H1994" s="439"/>
      <c r="I1994" s="439"/>
      <c r="J1994" s="439"/>
      <c r="K1994" s="439"/>
      <c r="L1994" s="439"/>
      <c r="M1994" s="439"/>
      <c r="N1994" s="439"/>
      <c r="O1994" s="439"/>
      <c r="P1994" s="439"/>
      <c r="AM1994" s="438"/>
      <c r="AN1994" s="438"/>
      <c r="AO1994" s="438"/>
      <c r="AP1994" s="438"/>
    </row>
    <row r="1995" spans="1:42" x14ac:dyDescent="0.15">
      <c r="A1995" s="439"/>
      <c r="B1995" s="440"/>
      <c r="C1995" s="441"/>
      <c r="D1995" s="439"/>
      <c r="E1995" s="439"/>
      <c r="F1995" s="439"/>
      <c r="G1995" s="442"/>
      <c r="H1995" s="439"/>
      <c r="I1995" s="439"/>
      <c r="J1995" s="439"/>
      <c r="K1995" s="439"/>
      <c r="L1995" s="439"/>
      <c r="M1995" s="439"/>
      <c r="N1995" s="439"/>
      <c r="O1995" s="439"/>
      <c r="P1995" s="439"/>
      <c r="AM1995" s="438"/>
      <c r="AN1995" s="438"/>
      <c r="AO1995" s="438"/>
      <c r="AP1995" s="438"/>
    </row>
    <row r="1996" spans="1:42" x14ac:dyDescent="0.15">
      <c r="A1996" s="439"/>
      <c r="B1996" s="440"/>
      <c r="C1996" s="441"/>
      <c r="D1996" s="439"/>
      <c r="E1996" s="439"/>
      <c r="F1996" s="439"/>
      <c r="G1996" s="442"/>
      <c r="H1996" s="439"/>
      <c r="I1996" s="439"/>
      <c r="J1996" s="439"/>
      <c r="K1996" s="439"/>
      <c r="L1996" s="439"/>
      <c r="M1996" s="439"/>
      <c r="N1996" s="439"/>
      <c r="O1996" s="439"/>
      <c r="P1996" s="439"/>
      <c r="AM1996" s="438"/>
      <c r="AN1996" s="438"/>
      <c r="AO1996" s="438"/>
      <c r="AP1996" s="438"/>
    </row>
    <row r="1997" spans="1:42" x14ac:dyDescent="0.15">
      <c r="A1997" s="439"/>
      <c r="B1997" s="440"/>
      <c r="C1997" s="441"/>
      <c r="D1997" s="439"/>
      <c r="E1997" s="439"/>
      <c r="F1997" s="439"/>
      <c r="G1997" s="442"/>
      <c r="H1997" s="439"/>
      <c r="I1997" s="439"/>
      <c r="J1997" s="439"/>
      <c r="K1997" s="439"/>
      <c r="L1997" s="439"/>
      <c r="M1997" s="439"/>
      <c r="N1997" s="439"/>
      <c r="O1997" s="439"/>
      <c r="P1997" s="439"/>
      <c r="AM1997" s="438"/>
      <c r="AN1997" s="438"/>
      <c r="AO1997" s="438"/>
      <c r="AP1997" s="438"/>
    </row>
    <row r="1998" spans="1:42" x14ac:dyDescent="0.15">
      <c r="A1998" s="439"/>
      <c r="B1998" s="440"/>
      <c r="C1998" s="441"/>
      <c r="D1998" s="439"/>
      <c r="E1998" s="439"/>
      <c r="F1998" s="439"/>
      <c r="G1998" s="442"/>
      <c r="H1998" s="439"/>
      <c r="I1998" s="439"/>
      <c r="J1998" s="439"/>
      <c r="K1998" s="439"/>
      <c r="L1998" s="439"/>
      <c r="M1998" s="439"/>
      <c r="N1998" s="439"/>
      <c r="O1998" s="439"/>
      <c r="P1998" s="439"/>
      <c r="AM1998" s="438"/>
      <c r="AN1998" s="438"/>
      <c r="AO1998" s="438"/>
      <c r="AP1998" s="438"/>
    </row>
    <row r="1999" spans="1:42" x14ac:dyDescent="0.15">
      <c r="A1999" s="439"/>
      <c r="B1999" s="440"/>
      <c r="C1999" s="441"/>
      <c r="D1999" s="439"/>
      <c r="E1999" s="439"/>
      <c r="F1999" s="439"/>
      <c r="G1999" s="442"/>
      <c r="H1999" s="439"/>
      <c r="I1999" s="439"/>
      <c r="J1999" s="439"/>
      <c r="K1999" s="439"/>
      <c r="L1999" s="439"/>
      <c r="M1999" s="439"/>
      <c r="N1999" s="439"/>
      <c r="O1999" s="439"/>
      <c r="P1999" s="439"/>
      <c r="AM1999" s="438"/>
      <c r="AN1999" s="438"/>
      <c r="AO1999" s="438"/>
      <c r="AP1999" s="438"/>
    </row>
    <row r="2000" spans="1:42" x14ac:dyDescent="0.15">
      <c r="A2000" s="439"/>
      <c r="B2000" s="440"/>
      <c r="C2000" s="441"/>
      <c r="D2000" s="439"/>
      <c r="E2000" s="439"/>
      <c r="F2000" s="439"/>
      <c r="G2000" s="442"/>
      <c r="H2000" s="439"/>
      <c r="I2000" s="439"/>
      <c r="J2000" s="439"/>
      <c r="K2000" s="439"/>
      <c r="L2000" s="439"/>
      <c r="M2000" s="439"/>
      <c r="N2000" s="439"/>
      <c r="O2000" s="439"/>
      <c r="P2000" s="439"/>
      <c r="AM2000" s="438"/>
      <c r="AN2000" s="438"/>
      <c r="AO2000" s="438"/>
      <c r="AP2000" s="438"/>
    </row>
  </sheetData>
  <sheetProtection sheet="1" objects="1" scenarios="1"/>
  <dataConsolidate link="1"/>
  <mergeCells count="9">
    <mergeCell ref="R35:AC61"/>
    <mergeCell ref="R15:Z16"/>
    <mergeCell ref="R18:Z19"/>
    <mergeCell ref="R20:Z21"/>
    <mergeCell ref="AD1:AL1"/>
    <mergeCell ref="R5:Z6"/>
    <mergeCell ref="R8:Z9"/>
    <mergeCell ref="R10:Z11"/>
    <mergeCell ref="R13:Z14"/>
  </mergeCells>
  <conditionalFormatting sqref="H2:L161">
    <cfRule type="cellIs" dxfId="3" priority="3" stopIfTrue="1" operator="equal">
      <formula>"-"</formula>
    </cfRule>
    <cfRule type="cellIs" dxfId="2" priority="4" stopIfTrue="1" operator="equal">
      <formula>"x"</formula>
    </cfRule>
  </conditionalFormatting>
  <conditionalFormatting sqref="M2:P161">
    <cfRule type="cellIs" dxfId="1" priority="1" stopIfTrue="1" operator="equal">
      <formula>"-"</formula>
    </cfRule>
    <cfRule type="cellIs" dxfId="0" priority="2" stopIfTrue="1" operator="equal">
      <formula>"x"</formula>
    </cfRule>
  </conditionalFormatting>
  <hyperlinks>
    <hyperlink ref="Q1" location="'Expansion set Check List'!A1" display="Home" xr:uid="{67B0F984-664B-41DB-9D44-08869F20F2DE}"/>
    <hyperlink ref="A2" location="'Base Set'!$A$5" display="Charizard" xr:uid="{21DCA7AF-AB23-7F4D-9F1A-B32C8F7D9C17}"/>
    <hyperlink ref="A3" location="'Base Set 2'!$A$5" display="Charizard" xr:uid="{C186E121-022C-E44F-B334-65075C4FD7F1}"/>
    <hyperlink ref="A4" location="'Team Rocket'!$A$5" display="Dark Charizard" xr:uid="{2C147391-D195-CD40-AE51-95E1BD2462EC}"/>
    <hyperlink ref="A5" location="'Team Rocket'!$A$22" display="Dark Charizard" xr:uid="{E0537156-A6E7-7D4E-89FD-92EE8065E8CA}"/>
    <hyperlink ref="A6" location="'Gym Challenge'!$A$3" display="Blaine's Charizard" xr:uid="{13366801-1CE7-3544-BFC9-4FE818E4C48E}"/>
    <hyperlink ref="A7" location="'Neo Destiny'!$A$108" display="Shining Charizard" xr:uid="{00FA3596-08D2-A04E-B958-77433B8A67D9}"/>
    <hyperlink ref="A8" location="'Legendary Collection'!$A$4" display="Charizard" xr:uid="{C1860679-2695-D14E-AFEF-59A8283DCA6D}"/>
    <hyperlink ref="A9" location="'Expedition'!$A$7" display="Charizard" xr:uid="{20C6F789-D99C-5F46-93B2-7955656F3584}"/>
    <hyperlink ref="A10" location="'Expedition'!$A$40" display="Charizard" xr:uid="{E4F84646-5737-CD47-9700-0D978F36C5AE}"/>
    <hyperlink ref="A11" location="'Expedition'!$A$41" display="Charizard" xr:uid="{F12BD2FA-37C8-6447-8D02-C979AE4B7868}"/>
    <hyperlink ref="A12" location="'Skyridge'!$A$147" display="Charizard" xr:uid="{43D657D5-E7CD-4342-8FB9-02C1C3D9CC8D}"/>
    <hyperlink ref="A13" location="'Dragon'!$A$101" display="Charizard" xr:uid="{3323469D-E688-6344-A25E-310F7CB80934}"/>
    <hyperlink ref="A14" location="'FireRed &amp; LeafGreen'!$A$106" display="Charizard ex" xr:uid="{577E9EE3-2E1D-B244-A850-279FE35053B8}"/>
    <hyperlink ref="A15" location="'Crystal Guardians'!$A$5" display="Charizard (Delta Species)" xr:uid="{96930F49-AA3D-8946-A5B8-8B70509AF6D3}"/>
    <hyperlink ref="A16" location="'Dragon Frontiers'!$A$101" display="Charizard ☆ (Delta Species)" xr:uid="{A21B54B1-9489-0140-83EF-4CAD8481805F}"/>
    <hyperlink ref="A17" location="'Power Keepers'!$A$7" display="Charizard" xr:uid="{B479640B-0D0F-684B-977C-DCBFED487981}"/>
    <hyperlink ref="A18" location="'Secret Wonders'!$A$4" display="Charizard" xr:uid="{9FBDA372-C5F5-204B-B318-CE50A3C54AD7}"/>
    <hyperlink ref="A19" location="'Stormfront'!$A$104" display="Charizard" xr:uid="{DC3D23B6-B662-EC43-BFF5-19B0AA1CF639}"/>
    <hyperlink ref="A20" location="'Supreme Victors'!$A$21" display="Charizard G" xr:uid="{150C181D-293F-F348-B5E8-F763391F6D89}"/>
    <hyperlink ref="A21" location="'Supreme Victors'!$A$144" display="Charizard G Lv.X" xr:uid="{C0DA536F-6FC7-AE4F-A520-434CDB7DA68F}"/>
    <hyperlink ref="A22" location="'Arceus'!$A$2" display="Charizard" xr:uid="{89C38FA1-A40B-C448-AAF8-F1E358D06A5C}"/>
    <hyperlink ref="A23" location="'Boundaries Crossed'!$A$21" display="Charizard" xr:uid="{01DAD900-7DC3-E34B-8C4D-5A8A68485E2B}"/>
    <hyperlink ref="A24" location="'Plasma Storm'!$A$137" display="Charizard" xr:uid="{75E0D51E-A636-5B48-9581-EB3395869EB6}"/>
    <hyperlink ref="A25" location="'Legendary Treasures'!$A$20" display="Charizard" xr:uid="{385D057F-031E-6841-90A4-40D0E171390C}"/>
    <hyperlink ref="A26" location="'Flashfire'!$A$12" display="Charizard-EX" xr:uid="{7A7C9E5E-E629-FD4D-9927-E4BD592D7935}"/>
    <hyperlink ref="A27" location="'Flashfire'!$A$13" display="Charizard-EX" xr:uid="{931D70C7-CE4E-C641-A85C-A2DA8BB96E81}"/>
    <hyperlink ref="A28" location="'Flashfire'!$A$14" display="Mega Charizard-EX" xr:uid="{D2F85E9C-3573-D04D-85AB-A6B708117529}"/>
    <hyperlink ref="A29" location="'Flashfire'!$A$70" display="Mega Charizard-EX" xr:uid="{F0E1CD96-FC25-ED44-BB8B-13B37768BFF3}"/>
    <hyperlink ref="A30" location="'Flashfire'!$A$101" display="Charizard-EX" xr:uid="{6042E20D-05FE-6F44-9B45-7282577DBA28}"/>
    <hyperlink ref="A31" location="'Flashfire'!$A$108" display="Mega Charizard-EX" xr:uid="{45C020A0-711E-4A49-8CF5-29DB2382A233}"/>
    <hyperlink ref="A32" location="'Flashfire'!$A$109" display="Mega Charizard-EX" xr:uid="{4CF005FA-832D-4145-8149-3C705A0F5430}"/>
    <hyperlink ref="A33" location="'Generations'!$A$12" display="Charizard-EX" xr:uid="{E8DD4C0A-D7D1-834A-A035-663EC6BF4289}"/>
    <hyperlink ref="A34" location="'Generations'!$A$13" display="Mega Charizard-EX" xr:uid="{4DB3A252-A5B6-F446-B0A9-5E5F6AC6A5E7}"/>
    <hyperlink ref="A35" location="'Generations'!$A$89" display="Charizard" xr:uid="{73C4FD6E-A50D-854D-87DD-31CEB23F2344}"/>
    <hyperlink ref="A36" location="'Evolutions'!$A$12" display="Charizard" xr:uid="{66AFD2FA-328D-3B45-A389-BBAC4ACFACAD}"/>
    <hyperlink ref="A37" location="'Evolutions'!$A$13" display="Charizard-EX" xr:uid="{B2743DB6-9B16-6145-8C00-4711FE45E625}"/>
    <hyperlink ref="A38" location="'Evolutions'!$A$14" display="Mega Charizard-EX" xr:uid="{E0D15B38-7061-1E45-A187-8E8563DC3C66}"/>
    <hyperlink ref="A39" location="'Evolutions'!$A$76" display="Charizard Spirit Link" xr:uid="{2FEE54E2-D37F-3840-ABBE-94A9070B231A}"/>
    <hyperlink ref="A40" location="'Evolutions'!$A$102" display="Mega Charizard-EX" xr:uid="{B78825C1-0D6B-6540-B125-555CA3DFE379}"/>
    <hyperlink ref="A41" location="'Burning Shadows'!$A$21" display="Charizard-GX" xr:uid="{8A23A4D1-9901-0845-9355-67B488B42CB9}"/>
    <hyperlink ref="A42" location="'Burning Shadows'!$A$151" display="Charizard-GX" xr:uid="{B959A9CA-1B47-124E-93C7-F9460103B5DE}"/>
    <hyperlink ref="A43" location="'Dragon Majesty'!$A$4" display="Charizard" xr:uid="{DBC1C29B-24C8-9A43-8CDB-AA7870EA23E7}"/>
    <hyperlink ref="A44" location="'Team Up'!$A$15" display="Charizard" xr:uid="{2E06BA15-BF4B-CB41-B6DB-9A159060F64C}"/>
    <hyperlink ref="A45" location="'Detective Pikachu'!$A$6" display="Charizard" xr:uid="{F19E162E-101B-1342-9E82-F3759B88A301}"/>
    <hyperlink ref="A46" location="'Unbroken Bonds'!$A$21" display="Reshiram &amp; Charizard-GX" xr:uid="{637651A7-93F7-624C-939E-1EBBC21489F7}"/>
    <hyperlink ref="A47" location="'Unbroken Bonds'!$A$195" display="Reshiram &amp; Charizard-GX" xr:uid="{48DC6B5F-6A67-F449-B6B6-13D32B99EEC7}"/>
    <hyperlink ref="A48" location="'Unbroken Bonds'!$A$218" display="Reshiram &amp; Charizard-GX" xr:uid="{0C062E0B-7EDE-4F44-8D28-4A6F3E7F0D66}"/>
    <hyperlink ref="A49" location="'Hidden Fates'!$A$10" display="Charizard-GX" xr:uid="{43E14C6F-414D-F94F-8602-A0EED8ADE6A2}"/>
    <hyperlink ref="A50" location="'Hidden Fates'!$A$119" display="Charizard-GX" xr:uid="{53B1C368-B640-7647-B9CC-842558BD4A3F}"/>
    <hyperlink ref="A51" location="'Cosmic Eclipse'!$A$23" display="Charizard &amp; Braixen-GX" xr:uid="{94DEEF07-9F74-424B-B0C6-295C2DD2EB1E}"/>
    <hyperlink ref="A52" location="'Cosmic Eclipse'!$A$213" display="Charizard &amp; Braixen-GX" xr:uid="{781D020F-91EB-704F-900E-F86DEA10D26B}"/>
    <hyperlink ref="A53" location="'Cosmic Eclipse'!$A$252" display="Charizard &amp; Braixen-GX" xr:uid="{47A08E13-095C-C347-A700-8F6E76D20163}"/>
    <hyperlink ref="A54" location="'Darkness Ablaze'!$A$20" display="Charizard V" xr:uid="{5E22CFE4-18A4-934C-82CE-600D21DD35C5}"/>
    <hyperlink ref="A55" location="'Darkness Ablaze'!$A$21" display="Charizard VMAX" xr:uid="{D5EBDC98-2034-D94F-90C3-A50D36FEB3A0}"/>
    <hyperlink ref="A56" location="'Champions Path'!$A$75" display="Charizard VMAX" xr:uid="{B132CB8E-2CED-3241-AE90-89C067D8BF75}"/>
    <hyperlink ref="A57" location="'Champions Path'!$A$80" display="Charizard V" xr:uid="{B321C235-FA6C-A949-8754-C2C5F6AB32F8}"/>
    <hyperlink ref="A58" location="'Vivid Voltage'!$A$26" display="Charizard" xr:uid="{E9DFF0A4-F12C-244D-9CDE-AC9F1D84CDF1}"/>
    <hyperlink ref="A59" location="'Shining Fates'!$A$181" display="Charizard VMAX" xr:uid="{685A42B7-7944-7B4D-85D6-408576CE64B5}"/>
    <hyperlink ref="A60" location="'Celebrations'!$A$28" display="Charizard" xr:uid="{FE0230D3-438E-7141-AC28-600B34E8BF0C}"/>
    <hyperlink ref="A61" location="'Brilliant Stars'!$A$18" display="Charizard V" xr:uid="{97B770C3-AE3E-244E-8835-FA841E55B667}"/>
    <hyperlink ref="A62" location="'Brilliant Stars'!$A$19" display="Charizard VSTAR" xr:uid="{FDA198CE-7A71-E24C-9540-DAACE5973D59}"/>
    <hyperlink ref="A63" location="'Brilliant Stars'!$A$154" display="Charizard V" xr:uid="{099AEB83-5B7B-6C45-9A6A-2583D4FBA9AE}"/>
    <hyperlink ref="A64" location="'Brilliant Stars'!$A$155" display="Charizard V" xr:uid="{D17267CE-7068-3648-BEDA-791738745AC7}"/>
    <hyperlink ref="A65" location="'Brilliant Stars'!$A$175" display="Charizard VSTAR" xr:uid="{1E3A5400-3DA0-B94C-9CCF-2592B4EA0218}"/>
    <hyperlink ref="A66" location="'Pokémon GO'!$A$11" display="Charizard" xr:uid="{F1495772-7872-3649-8957-17E4BC7D3A52}"/>
    <hyperlink ref="A67" location="'Pokémon GO'!$A$12" display="Radiant Charizard" xr:uid="{6ECFD80C-61FC-114C-81A3-2BABF023540C}"/>
    <hyperlink ref="A68" location="'Lost Origin'!$A$221" display="Charizard" xr:uid="{9FB3A4F8-216D-E943-94F8-E1C8ACC74293}"/>
    <hyperlink ref="A69" location="'Crown Zenith'!$A$19" display="Charizard V" xr:uid="{5437E704-D093-1944-A637-D3895154B018}"/>
    <hyperlink ref="A70" location="'Crown Zenith'!$A$20" display="Charizard VSTAR" xr:uid="{562DA8AF-EA1D-3E48-8FE5-721187932F14}"/>
    <hyperlink ref="A71" location="'Crown Zenith'!$A$21" display="Radiant Charizard" xr:uid="{5CF9FAE3-0B5B-8940-9BAE-37FE9AB9F420}"/>
    <hyperlink ref="A72" location="'Obsidian Flames'!$A$126" display="Charizard ex" xr:uid="{B3E2A737-3E6D-FD48-93C7-64B88ED114E1}"/>
    <hyperlink ref="A73" location="'Obsidian Flames'!$A$216" display="Charizard ex" xr:uid="{9B959985-41C9-004E-80AF-1BAF17F814EC}"/>
    <hyperlink ref="A74" location="'Obsidian Flames'!$A$224" display="Charizard ex" xr:uid="{354E1142-63E1-3E47-AFE6-7CCDD9AD726F}"/>
    <hyperlink ref="A75" location="'Obsidian Flames'!$A$229" display="Charizard ex" xr:uid="{EB0CF9A1-7044-B44E-83AC-7564989AD7DD}"/>
    <hyperlink ref="A76" location="'151'!$A$7" display="Charizard ex" xr:uid="{7CD50F62-297B-0B40-9243-EBBA775C74DB}"/>
    <hyperlink ref="A77" location="'151'!$A$184" display="Charizard ex" xr:uid="{65C2E079-5B81-B14E-8FC7-5A36DC95231B}"/>
    <hyperlink ref="A78" location="'151'!$A$200" display="Charizard ex" xr:uid="{39595BB7-0532-E744-98A8-7D3069AF7A61}"/>
    <hyperlink ref="A79" location="'Paldean Fates'!$A$55" display="Charizard ex" xr:uid="{6769E721-B160-CC45-A4F9-12065F6BB79B}"/>
    <hyperlink ref="A80" location="'Paldean Fates'!$A$235" display="Charizard ex" xr:uid="{E1F4AD50-2ACE-1C47-B87C-5F0FE3AF8030}"/>
    <hyperlink ref="A81" location="'Phantasmal Flames'!$A$14" display="Mega Charizard X ex" xr:uid="{A5911AA9-1FE0-FD49-8422-0FF31978F201}"/>
    <hyperlink ref="A82" location="'Phantasmal Flames'!$A$110" display="Mega Charizard X ex" xr:uid="{37A5B568-EBF6-5C42-A160-D9DFBE079693}"/>
    <hyperlink ref="A83" location="'Phantasmal Flames'!$A$126" display="Mega Charizard X ex" xr:uid="{A2287CC9-A89F-DD49-9E81-48831566A883}"/>
    <hyperlink ref="A84" location="'Phantasmal Flames'!$A$131" display="Mega Charizard X ex" xr:uid="{1D962635-B4A1-364F-BC15-D9003035E8ED}"/>
    <hyperlink ref="A85" location="'DP Black Star Promos'!$A$59" display="Charizard G Lv.X" xr:uid="{BC2DC989-2134-2D40-8224-51471DB3C687}"/>
    <hyperlink ref="A86" location="'XY Black Star Promos'!$A$20" display="Charizard-EX" xr:uid="{49315840-ED5F-D04C-9DA4-2798F8B9F41D}"/>
    <hyperlink ref="A87" location="'XY Black Star Promos'!$A$40" display="Charizard-EX" xr:uid="{F25095A5-D164-F741-B969-389105BFED29}"/>
    <hyperlink ref="A88" location="'XY Black Star Promos'!$A$144" display="Charizard-EX" xr:uid="{2215DCAE-F694-BD40-B128-EABB08DB22E9}"/>
    <hyperlink ref="A89" location="'SM Black Star Promos'!$A$80" display="Charizard-GX" xr:uid="{D77F3382-30B0-7A4C-9DF8-9FB802494FC2}"/>
    <hyperlink ref="A90" location="'SM Black Star Promos'!$A$216" display="Charizard" xr:uid="{50346CC6-F213-F344-91E6-DD1EEC70AA3D}"/>
    <hyperlink ref="A91" location="'SM Black Star Promos'!$A$217" display="Charizard" xr:uid="{E63159C2-28CD-DC46-9050-B3C72F02CECD}"/>
    <hyperlink ref="A92" location="'SM Black Star Promos'!$A$263" display="Charizard-GX" xr:uid="{8EC3DD13-309E-124A-92BF-E83726EE6D82}"/>
    <hyperlink ref="A93" location="'SM Black Star Promos'!$A$272" display="Reshiram &amp; Charizard-GX" xr:uid="{E97028C2-1BEE-284E-9A37-BB444C673B01}"/>
    <hyperlink ref="A94" location="'SM Black Star Promos'!$A$286" display="Charizard-GX" xr:uid="{1D0F6756-624B-1C46-ADBA-6B52494976BE}"/>
    <hyperlink ref="A95" location="'SM Black Star Promos'!$A$305" display="Charizard" xr:uid="{48B45F33-3E0B-D34D-B428-498DA518F3EB}"/>
    <hyperlink ref="A96" location="'SM Black Star Promos'!$A$309" display="Charizard &amp; Braixen-GX" xr:uid="{990DD77A-729D-3A47-B566-90765BF72C29}"/>
    <hyperlink ref="A97" location="'SM Black Star Promos'!$A$333" display="Reshiram &amp; Charizard-GX" xr:uid="{183ED667-2AA2-ED4B-965A-2A621DA0BB72}"/>
    <hyperlink ref="A98" location="'SWSH Black Star Promos'!$A$71" display="Charizard V" xr:uid="{9C848837-AC79-B246-AE4C-0680F080D5DD}"/>
    <hyperlink ref="A99" location="'SWSH Black Star Promos'!$A$88" display="Charizard" xr:uid="{F1033E35-BDEE-5D49-A43E-71D5858F0319}"/>
    <hyperlink ref="A100" location="'SWSH Black Star Promos'!$A$89" display="Charizard" xr:uid="{7653C4CB-5D4E-B34C-B740-43AEE59DA9DA}"/>
    <hyperlink ref="A101" location="'SWSH Black Star Promos'!$A$101" display="Special Delivery Charizard" xr:uid="{4F7FAE0C-87EF-B64B-BCFB-BE3C47A8D3D1}"/>
    <hyperlink ref="A102" location="'SWSH Black Star Promos'!$A$159" display="Lance's Charizard V" xr:uid="{217E8BF2-8466-F049-8259-4E1516AD06C7}"/>
    <hyperlink ref="A103" location="'SWSH Black Star Promos'!$A$289" display="Charizard V" xr:uid="{435A66FF-885A-A24A-8624-76B0EE62B33F}"/>
    <hyperlink ref="A104" location="'SWSH Black Star Promos'!$A$290" display="Charizard VMAX" xr:uid="{27EC1C08-C302-E44D-B79D-21D7A5A634B2}"/>
    <hyperlink ref="A105" location="'SWSH Black Star Promos'!$A$291" display="Charizard VSTAR" xr:uid="{22FB7706-94B3-B04B-AC57-C481E7F3E24F}"/>
    <hyperlink ref="A106" location="'SVP Black Star Promos'!$A$86" display="Charizard ex" xr:uid="{670A78F6-875F-6340-9C05-2804673648A9}"/>
    <hyperlink ref="A107" location="'SVP Black Star Promos'!$A$110" display="Charizard ex" xr:uid="{0D3002FC-0A33-A54C-9BEC-667AFC4AA0A1}"/>
    <hyperlink ref="A108" location="'SVP Black Star Promos'!$A$239" display="Charizard ex" xr:uid="{E22A7790-8747-134D-B5C8-5AC86926D199}"/>
    <hyperlink ref="A109" location="'SVP Black Star Promos'!$A$280" display="Charizard ex" xr:uid="{290E0D11-BEBB-5041-A01C-929CE2DB9CD6}"/>
    <hyperlink ref="A110" location="'MEP Black Star Promos'!$A$35" display="Mega Charizard X ex" xr:uid="{7D20C275-B96A-9845-8393-BCA51134CD75}"/>
    <hyperlink ref="A111" location="'McDonald's Collection'!$A$178" display="Charizard" xr:uid="{80E883ED-F811-2943-A5D0-5DA7FC271020}"/>
    <hyperlink ref="A112" location="'Battle Academy'!$A$40" display="Charizard" xr:uid="{025900F5-32EA-2141-91C3-264374C98E92}"/>
    <hyperlink ref="A113" location="'Battle Academy'!$A$61" display="Charizard-GX" xr:uid="{549E8856-C9A3-4440-B4AB-74F15314CAFA}"/>
    <hyperlink ref="A114" location="'Pokémon TCG Classic'!$A$38" display="Charizard" xr:uid="{8CCC55B6-ABA4-2145-9C57-CFF8536D619D}"/>
    <hyperlink ref="A115" location="'Play! Pokémon Prize Packs S1'!$A$34" display="Charizard V" xr:uid="{FB619BD5-1499-964B-A8AA-B5505FAB0DD4}"/>
    <hyperlink ref="A116" location="'Play! Pokémon Prize Packs S1'!$A$35" display="Charizard VMAX" xr:uid="{100F6238-CBCD-7D49-BB5A-4D6946B1F301}"/>
    <hyperlink ref="A117" location="'Play! Pokémon Prize Packs S1'!$A$51" display="Charizard" xr:uid="{EE03357F-2D27-644A-98E6-C91DD006B5CA}"/>
    <hyperlink ref="A118" location="'Play! Pokémon Prize Packs S2'!$A$31" display="Charizard V" xr:uid="{4F3B2453-ED0B-EA41-A347-58F4D36B17E2}"/>
    <hyperlink ref="A119" location="'Play! Pokémon Prize Packs S2'!$A$32" display="Charizard VSTAR" xr:uid="{13CDB004-8EC8-B441-94F7-73764E362BBF}"/>
    <hyperlink ref="A120" location="'Play! Pokémon Prize Packs S3'!$A$94" display="Radiant Charizard" xr:uid="{CC36537B-B6C3-BB47-A884-7306299E7E1F}"/>
    <hyperlink ref="A121" location="'Play! Pokémon Prize Packs S4'!$A$41" display="Charizard ex" xr:uid="{00FFA33F-B208-0C40-81E7-9B1D78B6D21B}"/>
    <hyperlink ref="A122" location="'Jumbo Cards'!$A$4" display="Coro Coro Charizard" xr:uid="{291F8EE6-F635-8747-985E-964024EF80D4}"/>
    <hyperlink ref="A123" location="'Jumbo Cards'!$A$50" display="Charizard-EX" xr:uid="{38051612-27F5-EB44-BF62-3821DBAACF1A}"/>
    <hyperlink ref="A124" location="'Jumbo Cards'!$A$52" display="Mega Charizard-EX" xr:uid="{4C4602CB-685A-F542-B500-0BDBC7B1B423}"/>
    <hyperlink ref="A125" location="'Jumbo Cards'!$A$53" display="Mega Charizard-EX" xr:uid="{32A8104A-A052-CD46-BFDA-5A0D549FCD1D}"/>
    <hyperlink ref="A126" location="'Jumbo Cards'!$A$78" display="Charizard-EX" xr:uid="{1F21A819-93B0-CC4A-AC8F-A462907E650B}"/>
    <hyperlink ref="A127" location="'Jumbo Cards'!$A$89" display="Charizard-EX" xr:uid="{26C4B945-AE87-784E-B534-8C320AADB73D}"/>
    <hyperlink ref="A128" location="'Jumbo Cards'!$A$119" display="Charizard-GX" xr:uid="{B8727028-E8B1-5440-92CB-ECFDA777C048}"/>
    <hyperlink ref="A129" location="'Jumbo Cards'!$A$157" display="Charizard-GX" xr:uid="{CF6CBBD7-E5DF-194F-81B1-26E9C2E0DCE0}"/>
    <hyperlink ref="A130" location="'Jumbo Cards'!$A$163" display="Reshiram &amp; Charizard-GX" xr:uid="{67F74070-2052-7945-8803-9C35F2F7C951}"/>
    <hyperlink ref="A131" location="'Jumbo Cards'!$A$167" display="Charizard-GX" xr:uid="{A33C7B22-94CA-0B46-BA3F-070D937D5167}"/>
    <hyperlink ref="A132" location="'Jumbo Cards'!$A$170" display="Charizard &amp; Braixen-GX" xr:uid="{AF212CA6-2BC6-C44D-93FE-17D496AF4CCD}"/>
    <hyperlink ref="A133" location="'Jumbo Cards'!$A$241" display="Lance's Charizard V" xr:uid="{6AF6726C-F8AA-064F-A085-21D26EC205A4}"/>
    <hyperlink ref="A134" location="'Jumbo Cards'!$A$246" display="Reshiram &amp; Charizard-GX" xr:uid="{487D52A1-6643-3248-8ECE-DE1871A3A244}"/>
    <hyperlink ref="A135" location="'Jumbo Cards'!$A$256" display="Charizard VSTAR" xr:uid="{333475A7-B452-1740-8561-717569A120B1}"/>
    <hyperlink ref="A136" location="'Jumbo Cards'!$A$294" display="Charizard ex" xr:uid="{BC9940B7-75F5-7848-8178-DD7091E74295}"/>
    <hyperlink ref="A137" location="'Jumbo Cards'!$A$326" display="Charizard ex" xr:uid="{A9E53D4E-73FE-CF47-A3FE-2FACCED318BC}"/>
    <hyperlink ref="A138" location="'Metal Cards'!$A$2" display="Charizard" xr:uid="{EB70C434-4916-CF4F-8B40-1446863844D2}"/>
    <hyperlink ref="A139" location="'Pre-Release'!$A$64" display="Charizard" xr:uid="{6985BC2A-2993-3748-9DB6-4A7B05734998}"/>
    <hyperlink ref="A140" location="'Pre-Release'!$A$65" display="Charizard (Staff)" xr:uid="{6B0BC155-2DFC-F546-94C9-5620A3FC1CAC}"/>
    <hyperlink ref="A141" location="'Theme Deck Exclusives'!$A$4" display="Charizard" xr:uid="{B259F2DC-94C0-D541-A80E-F84184969094}"/>
    <hyperlink ref="A142" location="'Theme Deck Exclusives'!$A$231" display="Charizard" xr:uid="{54AD507B-7975-B642-BA9F-D93A26EAE1A5}"/>
    <hyperlink ref="A143" location="'Theme Deck Exclusives'!$A$237" display="Charizard" xr:uid="{438EA37D-46EE-1D43-B86F-357861A6E0C0}"/>
    <hyperlink ref="A144" location="'Theme Deck Exclusives'!$A$258" display="Charizard" xr:uid="{443BA607-E288-8D40-8D1C-A1D789E89BBC}"/>
    <hyperlink ref="A145" location="'Championship Cards'!$A$23" display="Charizard" xr:uid="{81010892-A51E-C546-9F77-4669A62A20D0}"/>
    <hyperlink ref="A146" location="'Blister Pack Exclusives'!$A$141" display="Charizard" xr:uid="{0AE6D648-E025-714E-A924-3F80C2ECB4BC}"/>
    <hyperlink ref="A147" location="'Box Toppers'!$A$2" display="Charizard" xr:uid="{D051C755-728D-3645-8C89-0BE62E7E200E}"/>
    <hyperlink ref="A148" location="'Box Toppers'!$A$14" display="Charizard" xr:uid="{C31DE5F8-F3EC-5A4E-9270-55B75B5C9E14}"/>
    <hyperlink ref="A149" location="'Additional Cards'!$A$46" display="Charizard" xr:uid="{2084694A-D5F0-E640-9EE7-8C774F179ADA}"/>
    <hyperlink ref="A150" location="'Additional Cards'!$A$112" display="Charizard" xr:uid="{9850576E-229A-CC40-A637-B4F718DA630D}"/>
    <hyperlink ref="A151" location="'Additional Cards'!$A$168" display="Charizard" xr:uid="{402AF138-5EBB-044D-9A9D-3526F08E8652}"/>
    <hyperlink ref="A152" location="'Additional Cards'!$A$485" display="Charizard" xr:uid="{22E5F87D-EAF7-DE4F-98C0-A35F9AB129B5}"/>
    <hyperlink ref="A153" location="'Error Cards'!$A$52" display="Blaine's Charizard" xr:uid="{F4540F0F-1CF4-8049-99F5-3479C7D2439F}"/>
    <hyperlink ref="A154" location="'Error Cards'!$A$84" display="Charizard" xr:uid="{A09DAA22-9E7B-5B40-8280-CA33110B9F95}"/>
    <hyperlink ref="A155" location="'Uncorrected Error Cards'!$A$109" display="Blaine's Charizard" xr:uid="{ABB167FD-A8CE-084E-BF1F-DEC41C7C3A8E}"/>
    <hyperlink ref="A156" location="'Uncorrected Error Cards'!$A$161" display="Charizard" xr:uid="{8C4A6C8E-F34A-5641-88A2-72EA75F15E2D}"/>
    <hyperlink ref="A157" location="'Uncorrected Error Cards'!$A$182" display="Charizard" xr:uid="{3C54F6D6-021C-354A-9CC6-B98AA8B2068D}"/>
    <hyperlink ref="A158" location="'Uncorrected Error Cards'!$A$183" display="Charizard" xr:uid="{3EA25E85-56DC-3E4E-888A-075491CD88A7}"/>
    <hyperlink ref="A159" location="'Uncorrected Error Cards'!$A$249" display="Charizard" xr:uid="{500ED13F-D11D-0F41-A0E6-E1B201F20EC6}"/>
    <hyperlink ref="A160" location="'WCD2019 - Fire Box'!$A$2" display="Reshiram &amp; Charizard-GX" xr:uid="{8D329A25-9BA6-9C4F-AA26-4622B3EF6C66}"/>
    <hyperlink ref="A161" location="'WCD2019 - Perfection'!$A$11" display="Reshiram &amp; Charizard-GX" xr:uid="{026AC46A-DAC3-1247-B5BE-926E2C310F5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5913" r:id="rId4" name="Button 25">
              <controlPr defaultSize="0" print="0" autoFill="0" autoPict="0" macro="[0]!CardSearch_CopyData">
                <anchor moveWithCells="1" sizeWithCells="1">
                  <from>
                    <xdr:col>17</xdr:col>
                    <xdr:colOff>63500</xdr:colOff>
                    <xdr:row>22</xdr:row>
                    <xdr:rowOff>25400</xdr:rowOff>
                  </from>
                  <to>
                    <xdr:col>28</xdr:col>
                    <xdr:colOff>203200</xdr:colOff>
                    <xdr:row>25</xdr:row>
                    <xdr:rowOff>0</xdr:rowOff>
                  </to>
                </anchor>
              </controlPr>
            </control>
          </mc:Choice>
        </mc:AlternateContent>
        <mc:AlternateContent xmlns:mc="http://schemas.openxmlformats.org/markup-compatibility/2006">
          <mc:Choice Requires="x14">
            <control shapeId="805893" r:id="rId5" name="Button 5">
              <controlPr defaultSize="0" print="0" autoFill="0" autoPict="0" macro="[0]!CardSearch_Pokemon">
                <anchor moveWithCells="1" sizeWithCells="1">
                  <from>
                    <xdr:col>26</xdr:col>
                    <xdr:colOff>50800</xdr:colOff>
                    <xdr:row>9</xdr:row>
                    <xdr:rowOff>25400</xdr:rowOff>
                  </from>
                  <to>
                    <xdr:col>28</xdr:col>
                    <xdr:colOff>203200</xdr:colOff>
                    <xdr:row>10</xdr:row>
                    <xdr:rowOff>152400</xdr:rowOff>
                  </to>
                </anchor>
              </controlPr>
            </control>
          </mc:Choice>
        </mc:AlternateContent>
        <mc:AlternateContent xmlns:mc="http://schemas.openxmlformats.org/markup-compatibility/2006">
          <mc:Choice Requires="x14">
            <control shapeId="805895" r:id="rId6" name="Button 7">
              <controlPr defaultSize="0" print="0" autoFill="0" autoPict="0" macro="[0]!CardSearch_Trainer">
                <anchor moveWithCells="1" sizeWithCells="1">
                  <from>
                    <xdr:col>26</xdr:col>
                    <xdr:colOff>50800</xdr:colOff>
                    <xdr:row>14</xdr:row>
                    <xdr:rowOff>25400</xdr:rowOff>
                  </from>
                  <to>
                    <xdr:col>28</xdr:col>
                    <xdr:colOff>203200</xdr:colOff>
                    <xdr:row>15</xdr:row>
                    <xdr:rowOff>152400</xdr:rowOff>
                  </to>
                </anchor>
              </controlPr>
            </control>
          </mc:Choice>
        </mc:AlternateContent>
        <mc:AlternateContent xmlns:mc="http://schemas.openxmlformats.org/markup-compatibility/2006">
          <mc:Choice Requires="x14">
            <control shapeId="805896" r:id="rId7" name="Button 8">
              <controlPr defaultSize="0" print="0" autoFill="0" autoPict="0" macro="[0]!CardSearch_Energy">
                <anchor moveWithCells="1" sizeWithCells="1">
                  <from>
                    <xdr:col>26</xdr:col>
                    <xdr:colOff>50800</xdr:colOff>
                    <xdr:row>19</xdr:row>
                    <xdr:rowOff>25400</xdr:rowOff>
                  </from>
                  <to>
                    <xdr:col>28</xdr:col>
                    <xdr:colOff>203200</xdr:colOff>
                    <xdr:row>20</xdr:row>
                    <xdr:rowOff>152400</xdr:rowOff>
                  </to>
                </anchor>
              </controlPr>
            </control>
          </mc:Choice>
        </mc:AlternateContent>
        <mc:AlternateContent xmlns:mc="http://schemas.openxmlformats.org/markup-compatibility/2006">
          <mc:Choice Requires="x14">
            <control shapeId="805904" r:id="rId8" name="Button 16">
              <controlPr defaultSize="0" print="0" autoFill="0" autoPict="0" macro="[0]!CardSearch_RefreshData">
                <anchor moveWithCells="1" sizeWithCells="1">
                  <from>
                    <xdr:col>17</xdr:col>
                    <xdr:colOff>63500</xdr:colOff>
                    <xdr:row>26</xdr:row>
                    <xdr:rowOff>25400</xdr:rowOff>
                  </from>
                  <to>
                    <xdr:col>28</xdr:col>
                    <xdr:colOff>203200</xdr:colOff>
                    <xdr:row>29</xdr:row>
                    <xdr:rowOff>0</xdr:rowOff>
                  </to>
                </anchor>
              </controlPr>
            </control>
          </mc:Choice>
        </mc:AlternateContent>
        <mc:AlternateContent xmlns:mc="http://schemas.openxmlformats.org/markup-compatibility/2006">
          <mc:Choice Requires="x14">
            <control shapeId="805908" r:id="rId9" name="Button 20">
              <controlPr defaultSize="0" print="0" autoFill="0" autoPict="0" macro="[0]!CardSearch_ClearData">
                <anchor moveWithCells="1" sizeWithCells="1">
                  <from>
                    <xdr:col>17</xdr:col>
                    <xdr:colOff>63500</xdr:colOff>
                    <xdr:row>30</xdr:row>
                    <xdr:rowOff>25400</xdr:rowOff>
                  </from>
                  <to>
                    <xdr:col>28</xdr:col>
                    <xdr:colOff>203200</xdr:colOff>
                    <xdr:row>33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E094946D-1233-466C-83D1-060FC3090E0C}">
          <x14:formula1>
            <xm:f>CardListsForSearch!$A$2:$A$2000</xm:f>
          </x14:formula1>
          <xm:sqref>R10</xm:sqref>
        </x14:dataValidation>
        <x14:dataValidation type="list" allowBlank="1" showInputMessage="1" showErrorMessage="1" xr:uid="{5F515D70-0B3C-48A1-94B5-B4DF2D1348F7}">
          <x14:formula1>
            <xm:f>CardListsForSearch!$B$2:$B$2000</xm:f>
          </x14:formula1>
          <xm:sqref>R15</xm:sqref>
        </x14:dataValidation>
        <x14:dataValidation type="list" allowBlank="1" showInputMessage="1" showErrorMessage="1" xr:uid="{801BE413-7DAD-48B2-8553-77F8734BD1C4}">
          <x14:formula1>
            <xm:f>CardListsForSearch!$C$2:$C$2000</xm:f>
          </x14:formula1>
          <xm:sqref>R20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1DF73-649F-4EC6-9C07-106438A2E4B5}">
  <sheetPr codeName="Sheet70"/>
  <dimension ref="A1:E1360"/>
  <sheetViews>
    <sheetView workbookViewId="0">
      <selection sqref="A1:A2"/>
    </sheetView>
  </sheetViews>
  <sheetFormatPr baseColWidth="10" defaultColWidth="8.83203125" defaultRowHeight="13" x14ac:dyDescent="0.15"/>
  <cols>
    <col min="1" max="1" width="13.33203125" bestFit="1" customWidth="1"/>
    <col min="2" max="2" width="46.83203125" bestFit="1" customWidth="1"/>
    <col min="3" max="3" width="27.6640625" bestFit="1" customWidth="1"/>
    <col min="4" max="4" width="12" bestFit="1" customWidth="1"/>
  </cols>
  <sheetData>
    <row r="1" spans="1:5" x14ac:dyDescent="0.15">
      <c r="A1" s="398" t="s">
        <v>10137</v>
      </c>
      <c r="B1" s="398" t="s">
        <v>9469</v>
      </c>
      <c r="C1" s="398" t="s">
        <v>9470</v>
      </c>
      <c r="D1" s="398" t="s">
        <v>9482</v>
      </c>
    </row>
    <row r="2" spans="1:5" x14ac:dyDescent="0.15">
      <c r="A2" s="398"/>
      <c r="B2" s="398"/>
      <c r="C2" s="398"/>
      <c r="D2" s="398"/>
    </row>
    <row r="3" spans="1:5" x14ac:dyDescent="0.15">
      <c r="A3" t="s">
        <v>441</v>
      </c>
      <c r="B3" t="s">
        <v>2063</v>
      </c>
      <c r="C3" t="s">
        <v>1368</v>
      </c>
      <c r="D3" s="273">
        <v>1</v>
      </c>
      <c r="E3" t="s">
        <v>9568</v>
      </c>
    </row>
    <row r="4" spans="1:5" x14ac:dyDescent="0.15">
      <c r="A4" t="s">
        <v>427</v>
      </c>
      <c r="B4" t="s">
        <v>9376</v>
      </c>
      <c r="C4" t="s">
        <v>3795</v>
      </c>
      <c r="E4" t="s">
        <v>9569</v>
      </c>
    </row>
    <row r="5" spans="1:5" x14ac:dyDescent="0.15">
      <c r="A5" t="s">
        <v>411</v>
      </c>
      <c r="B5" t="s">
        <v>9167</v>
      </c>
      <c r="C5" t="s">
        <v>3591</v>
      </c>
    </row>
    <row r="6" spans="1:5" x14ac:dyDescent="0.15">
      <c r="A6" t="s">
        <v>443</v>
      </c>
      <c r="B6" t="s">
        <v>2738</v>
      </c>
      <c r="C6" t="s">
        <v>8749</v>
      </c>
    </row>
    <row r="7" spans="1:5" x14ac:dyDescent="0.15">
      <c r="A7" t="s">
        <v>421</v>
      </c>
      <c r="B7" t="s">
        <v>3037</v>
      </c>
      <c r="C7" t="s">
        <v>4587</v>
      </c>
    </row>
    <row r="8" spans="1:5" x14ac:dyDescent="0.15">
      <c r="A8" t="s">
        <v>394</v>
      </c>
      <c r="B8" t="s">
        <v>10101</v>
      </c>
      <c r="C8" t="s">
        <v>4685</v>
      </c>
    </row>
    <row r="9" spans="1:5" x14ac:dyDescent="0.15">
      <c r="A9" t="s">
        <v>461</v>
      </c>
      <c r="B9" t="s">
        <v>4164</v>
      </c>
      <c r="C9" t="s">
        <v>4654</v>
      </c>
    </row>
    <row r="10" spans="1:5" x14ac:dyDescent="0.15">
      <c r="A10" t="s">
        <v>439</v>
      </c>
      <c r="B10" t="s">
        <v>2676</v>
      </c>
      <c r="C10" t="s">
        <v>4586</v>
      </c>
    </row>
    <row r="11" spans="1:5" x14ac:dyDescent="0.15">
      <c r="A11" t="s">
        <v>388</v>
      </c>
      <c r="B11" t="s">
        <v>4266</v>
      </c>
      <c r="C11" t="s">
        <v>8750</v>
      </c>
    </row>
    <row r="12" spans="1:5" x14ac:dyDescent="0.15">
      <c r="A12" t="s">
        <v>442</v>
      </c>
      <c r="B12" t="s">
        <v>3213</v>
      </c>
      <c r="C12" t="s">
        <v>4703</v>
      </c>
    </row>
    <row r="13" spans="1:5" x14ac:dyDescent="0.15">
      <c r="A13" t="s">
        <v>452</v>
      </c>
      <c r="B13" t="s">
        <v>4362</v>
      </c>
      <c r="C13" t="s">
        <v>4655</v>
      </c>
    </row>
    <row r="14" spans="1:5" x14ac:dyDescent="0.15">
      <c r="A14" t="s">
        <v>519</v>
      </c>
      <c r="B14" t="s">
        <v>5423</v>
      </c>
      <c r="C14" t="s">
        <v>3150</v>
      </c>
    </row>
    <row r="15" spans="1:5" x14ac:dyDescent="0.15">
      <c r="A15" t="s">
        <v>467</v>
      </c>
      <c r="B15" t="s">
        <v>3214</v>
      </c>
      <c r="C15" t="s">
        <v>2438</v>
      </c>
    </row>
    <row r="16" spans="1:5" x14ac:dyDescent="0.15">
      <c r="A16" t="s">
        <v>430</v>
      </c>
      <c r="B16" t="s">
        <v>3011</v>
      </c>
      <c r="C16" t="s">
        <v>2439</v>
      </c>
    </row>
    <row r="17" spans="1:3" x14ac:dyDescent="0.15">
      <c r="A17" t="s">
        <v>413</v>
      </c>
      <c r="B17" t="s">
        <v>4003</v>
      </c>
      <c r="C17" t="s">
        <v>9187</v>
      </c>
    </row>
    <row r="18" spans="1:3" x14ac:dyDescent="0.15">
      <c r="A18" t="s">
        <v>455</v>
      </c>
      <c r="B18" t="s">
        <v>2677</v>
      </c>
      <c r="C18" t="s">
        <v>1115</v>
      </c>
    </row>
    <row r="19" spans="1:3" x14ac:dyDescent="0.15">
      <c r="A19" t="s">
        <v>419</v>
      </c>
      <c r="B19" t="s">
        <v>3578</v>
      </c>
      <c r="C19" t="s">
        <v>1174</v>
      </c>
    </row>
    <row r="20" spans="1:3" x14ac:dyDescent="0.15">
      <c r="A20" t="s">
        <v>510</v>
      </c>
      <c r="B20" t="s">
        <v>2842</v>
      </c>
      <c r="C20" t="s">
        <v>2773</v>
      </c>
    </row>
    <row r="21" spans="1:3" x14ac:dyDescent="0.15">
      <c r="A21" t="s">
        <v>459</v>
      </c>
      <c r="B21" t="s">
        <v>3780</v>
      </c>
      <c r="C21" t="s">
        <v>1936</v>
      </c>
    </row>
    <row r="22" spans="1:3" x14ac:dyDescent="0.15">
      <c r="A22" t="s">
        <v>437</v>
      </c>
      <c r="B22" t="s">
        <v>2788</v>
      </c>
      <c r="C22" t="s">
        <v>3664</v>
      </c>
    </row>
    <row r="23" spans="1:3" x14ac:dyDescent="0.15">
      <c r="A23" t="s">
        <v>547</v>
      </c>
      <c r="B23" t="s">
        <v>2176</v>
      </c>
      <c r="C23" t="s">
        <v>3796</v>
      </c>
    </row>
    <row r="24" spans="1:3" x14ac:dyDescent="0.15">
      <c r="A24" t="s">
        <v>522</v>
      </c>
      <c r="B24" t="s">
        <v>3012</v>
      </c>
      <c r="C24" t="s">
        <v>3085</v>
      </c>
    </row>
    <row r="25" spans="1:3" x14ac:dyDescent="0.15">
      <c r="A25" t="s">
        <v>575</v>
      </c>
      <c r="B25" t="s">
        <v>3013</v>
      </c>
      <c r="C25" t="s">
        <v>1116</v>
      </c>
    </row>
    <row r="26" spans="1:3" x14ac:dyDescent="0.15">
      <c r="A26" t="s">
        <v>562</v>
      </c>
      <c r="B26" t="s">
        <v>2843</v>
      </c>
      <c r="C26" t="s">
        <v>1175</v>
      </c>
    </row>
    <row r="27" spans="1:3" x14ac:dyDescent="0.15">
      <c r="A27" t="s">
        <v>456</v>
      </c>
      <c r="B27" t="s">
        <v>9676</v>
      </c>
      <c r="C27" t="s">
        <v>2749</v>
      </c>
    </row>
    <row r="28" spans="1:3" x14ac:dyDescent="0.15">
      <c r="A28" t="s">
        <v>410</v>
      </c>
      <c r="B28" t="s">
        <v>9672</v>
      </c>
      <c r="C28" t="s">
        <v>1460</v>
      </c>
    </row>
    <row r="29" spans="1:3" x14ac:dyDescent="0.15">
      <c r="A29" t="s">
        <v>460</v>
      </c>
      <c r="B29" t="s">
        <v>2739</v>
      </c>
      <c r="C29" t="s">
        <v>924</v>
      </c>
    </row>
    <row r="30" spans="1:3" x14ac:dyDescent="0.15">
      <c r="A30" t="s">
        <v>570</v>
      </c>
      <c r="B30" t="s">
        <v>1919</v>
      </c>
      <c r="C30" t="s">
        <v>1685</v>
      </c>
    </row>
    <row r="31" spans="1:3" x14ac:dyDescent="0.15">
      <c r="A31" t="s">
        <v>592</v>
      </c>
      <c r="B31" t="s">
        <v>9615</v>
      </c>
      <c r="C31" t="s">
        <v>2709</v>
      </c>
    </row>
    <row r="32" spans="1:3" x14ac:dyDescent="0.15">
      <c r="A32" t="s">
        <v>526</v>
      </c>
      <c r="B32" t="s">
        <v>4733</v>
      </c>
      <c r="C32" t="s">
        <v>2728</v>
      </c>
    </row>
    <row r="33" spans="1:3" x14ac:dyDescent="0.15">
      <c r="A33" t="s">
        <v>509</v>
      </c>
      <c r="B33" t="s">
        <v>3101</v>
      </c>
      <c r="C33" t="s">
        <v>2710</v>
      </c>
    </row>
    <row r="34" spans="1:3" x14ac:dyDescent="0.15">
      <c r="A34" t="s">
        <v>593</v>
      </c>
      <c r="B34" t="s">
        <v>1151</v>
      </c>
      <c r="C34" t="s">
        <v>1370</v>
      </c>
    </row>
    <row r="35" spans="1:3" x14ac:dyDescent="0.15">
      <c r="A35" t="s">
        <v>434</v>
      </c>
      <c r="B35" t="s">
        <v>1411</v>
      </c>
      <c r="C35" t="s">
        <v>4181</v>
      </c>
    </row>
    <row r="36" spans="1:3" x14ac:dyDescent="0.15">
      <c r="A36" t="s">
        <v>406</v>
      </c>
      <c r="B36" t="s">
        <v>1412</v>
      </c>
      <c r="C36" t="s">
        <v>3499</v>
      </c>
    </row>
    <row r="37" spans="1:3" x14ac:dyDescent="0.15">
      <c r="A37" t="s">
        <v>396</v>
      </c>
      <c r="B37" t="s">
        <v>1413</v>
      </c>
      <c r="C37" t="s">
        <v>9641</v>
      </c>
    </row>
    <row r="38" spans="1:3" x14ac:dyDescent="0.15">
      <c r="A38" t="s">
        <v>504</v>
      </c>
      <c r="B38" t="s">
        <v>1414</v>
      </c>
      <c r="C38" t="s">
        <v>2570</v>
      </c>
    </row>
    <row r="39" spans="1:3" x14ac:dyDescent="0.15">
      <c r="A39" t="s">
        <v>466</v>
      </c>
      <c r="B39" t="s">
        <v>9526</v>
      </c>
      <c r="C39" t="s">
        <v>498</v>
      </c>
    </row>
    <row r="40" spans="1:3" x14ac:dyDescent="0.15">
      <c r="A40" t="s">
        <v>408</v>
      </c>
      <c r="B40" t="s">
        <v>4690</v>
      </c>
      <c r="C40" t="s">
        <v>499</v>
      </c>
    </row>
    <row r="41" spans="1:3" x14ac:dyDescent="0.15">
      <c r="A41" t="s">
        <v>540</v>
      </c>
      <c r="B41" t="s">
        <v>4691</v>
      </c>
      <c r="C41" t="s">
        <v>2750</v>
      </c>
    </row>
    <row r="42" spans="1:3" x14ac:dyDescent="0.15">
      <c r="A42" t="s">
        <v>518</v>
      </c>
      <c r="B42" t="s">
        <v>4692</v>
      </c>
      <c r="C42" t="s">
        <v>636</v>
      </c>
    </row>
    <row r="43" spans="1:3" x14ac:dyDescent="0.15">
      <c r="A43" t="s">
        <v>586</v>
      </c>
      <c r="B43" t="s">
        <v>10055</v>
      </c>
      <c r="C43" t="s">
        <v>4139</v>
      </c>
    </row>
    <row r="44" spans="1:3" x14ac:dyDescent="0.15">
      <c r="A44" t="s">
        <v>564</v>
      </c>
      <c r="B44" t="s">
        <v>9527</v>
      </c>
      <c r="C44" t="s">
        <v>7149</v>
      </c>
    </row>
    <row r="45" spans="1:3" x14ac:dyDescent="0.15">
      <c r="A45" t="s">
        <v>544</v>
      </c>
      <c r="B45" t="s">
        <v>1091</v>
      </c>
      <c r="C45" s="265" t="s">
        <v>4354</v>
      </c>
    </row>
    <row r="46" spans="1:3" x14ac:dyDescent="0.15">
      <c r="A46" t="s">
        <v>523</v>
      </c>
      <c r="B46" t="s">
        <v>1153</v>
      </c>
      <c r="C46" t="s">
        <v>500</v>
      </c>
    </row>
    <row r="47" spans="1:3" x14ac:dyDescent="0.15">
      <c r="A47" t="s">
        <v>517</v>
      </c>
      <c r="B47" t="s">
        <v>2699</v>
      </c>
      <c r="C47" t="s">
        <v>1483</v>
      </c>
    </row>
    <row r="48" spans="1:3" x14ac:dyDescent="0.15">
      <c r="A48" t="s">
        <v>545</v>
      </c>
      <c r="B48" t="s">
        <v>3014</v>
      </c>
      <c r="C48" t="s">
        <v>1937</v>
      </c>
    </row>
    <row r="49" spans="1:3" x14ac:dyDescent="0.15">
      <c r="A49" t="s">
        <v>527</v>
      </c>
      <c r="B49" t="s">
        <v>4337</v>
      </c>
      <c r="C49" t="s">
        <v>3711</v>
      </c>
    </row>
    <row r="50" spans="1:3" x14ac:dyDescent="0.15">
      <c r="A50" t="s">
        <v>548</v>
      </c>
      <c r="B50" t="s">
        <v>901</v>
      </c>
      <c r="C50" t="s">
        <v>2638</v>
      </c>
    </row>
    <row r="51" spans="1:3" x14ac:dyDescent="0.15">
      <c r="A51" t="s">
        <v>515</v>
      </c>
      <c r="B51" t="s">
        <v>1356</v>
      </c>
      <c r="C51" t="s">
        <v>3712</v>
      </c>
    </row>
    <row r="52" spans="1:3" x14ac:dyDescent="0.15">
      <c r="A52" t="s">
        <v>444</v>
      </c>
      <c r="B52" t="s">
        <v>2678</v>
      </c>
      <c r="C52" s="265" t="s">
        <v>1610</v>
      </c>
    </row>
    <row r="53" spans="1:3" x14ac:dyDescent="0.15">
      <c r="A53" t="s">
        <v>416</v>
      </c>
      <c r="B53" t="s">
        <v>9479</v>
      </c>
      <c r="C53" s="265" t="s">
        <v>1611</v>
      </c>
    </row>
    <row r="54" spans="1:3" x14ac:dyDescent="0.15">
      <c r="A54" t="s">
        <v>542</v>
      </c>
      <c r="B54" t="s">
        <v>4359</v>
      </c>
      <c r="C54" s="265" t="s">
        <v>1612</v>
      </c>
    </row>
    <row r="55" spans="1:3" x14ac:dyDescent="0.15">
      <c r="A55" t="s">
        <v>528</v>
      </c>
      <c r="B55" t="s">
        <v>1888</v>
      </c>
      <c r="C55" t="s">
        <v>3665</v>
      </c>
    </row>
    <row r="56" spans="1:3" x14ac:dyDescent="0.15">
      <c r="A56" t="s">
        <v>582</v>
      </c>
      <c r="B56" t="s">
        <v>2878</v>
      </c>
      <c r="C56" t="s">
        <v>10059</v>
      </c>
    </row>
    <row r="57" spans="1:3" x14ac:dyDescent="0.15">
      <c r="A57" t="s">
        <v>565</v>
      </c>
      <c r="B57" t="s">
        <v>4072</v>
      </c>
      <c r="C57" t="s">
        <v>4029</v>
      </c>
    </row>
    <row r="58" spans="1:3" x14ac:dyDescent="0.15">
      <c r="A58" t="s">
        <v>541</v>
      </c>
      <c r="B58" t="s">
        <v>4633</v>
      </c>
      <c r="C58" t="s">
        <v>4647</v>
      </c>
    </row>
    <row r="59" spans="1:3" x14ac:dyDescent="0.15">
      <c r="A59" t="s">
        <v>529</v>
      </c>
      <c r="B59" t="s">
        <v>4572</v>
      </c>
      <c r="C59" t="s">
        <v>9188</v>
      </c>
    </row>
    <row r="60" spans="1:3" x14ac:dyDescent="0.15">
      <c r="A60" t="s">
        <v>425</v>
      </c>
      <c r="B60" t="s">
        <v>9947</v>
      </c>
      <c r="C60" t="s">
        <v>501</v>
      </c>
    </row>
    <row r="61" spans="1:3" x14ac:dyDescent="0.15">
      <c r="A61" t="s">
        <v>420</v>
      </c>
      <c r="B61" t="s">
        <v>2452</v>
      </c>
      <c r="C61" t="s">
        <v>4031</v>
      </c>
    </row>
    <row r="62" spans="1:3" x14ac:dyDescent="0.15">
      <c r="A62" t="s">
        <v>457</v>
      </c>
      <c r="B62" t="s">
        <v>2763</v>
      </c>
      <c r="C62" t="s">
        <v>4648</v>
      </c>
    </row>
    <row r="63" spans="1:3" x14ac:dyDescent="0.15">
      <c r="A63" t="s">
        <v>435</v>
      </c>
      <c r="B63" t="s">
        <v>9044</v>
      </c>
      <c r="C63" t="s">
        <v>1369</v>
      </c>
    </row>
    <row r="64" spans="1:3" x14ac:dyDescent="0.15">
      <c r="A64" t="s">
        <v>409</v>
      </c>
      <c r="B64" t="s">
        <v>2844</v>
      </c>
      <c r="C64" t="s">
        <v>4755</v>
      </c>
    </row>
    <row r="65" spans="1:3" x14ac:dyDescent="0.15">
      <c r="A65" t="s">
        <v>440</v>
      </c>
      <c r="B65" t="s">
        <v>4004</v>
      </c>
      <c r="C65" t="s">
        <v>3239</v>
      </c>
    </row>
    <row r="66" spans="1:3" x14ac:dyDescent="0.15">
      <c r="A66" t="s">
        <v>429</v>
      </c>
      <c r="B66" t="s">
        <v>9092</v>
      </c>
      <c r="C66" t="s">
        <v>852</v>
      </c>
    </row>
    <row r="67" spans="1:3" x14ac:dyDescent="0.15">
      <c r="A67" t="s">
        <v>384</v>
      </c>
      <c r="B67" s="265" t="s">
        <v>2650</v>
      </c>
      <c r="C67" t="s">
        <v>1001</v>
      </c>
    </row>
    <row r="68" spans="1:3" x14ac:dyDescent="0.15">
      <c r="A68" t="s">
        <v>450</v>
      </c>
      <c r="B68" t="s">
        <v>9616</v>
      </c>
      <c r="C68" s="265" t="s">
        <v>9110</v>
      </c>
    </row>
    <row r="69" spans="1:3" x14ac:dyDescent="0.15">
      <c r="A69" t="s">
        <v>431</v>
      </c>
      <c r="B69" t="s">
        <v>3808</v>
      </c>
      <c r="C69" t="s">
        <v>1268</v>
      </c>
    </row>
    <row r="70" spans="1:3" x14ac:dyDescent="0.15">
      <c r="A70" t="s">
        <v>401</v>
      </c>
      <c r="B70" t="s">
        <v>979</v>
      </c>
      <c r="C70" t="s">
        <v>2665</v>
      </c>
    </row>
    <row r="71" spans="1:3" x14ac:dyDescent="0.15">
      <c r="A71" t="s">
        <v>535</v>
      </c>
      <c r="B71" s="265" t="s">
        <v>4165</v>
      </c>
      <c r="C71" t="s">
        <v>9111</v>
      </c>
    </row>
    <row r="72" spans="1:3" x14ac:dyDescent="0.15">
      <c r="A72" t="s">
        <v>534</v>
      </c>
      <c r="B72" t="s">
        <v>10181</v>
      </c>
      <c r="C72" t="s">
        <v>9012</v>
      </c>
    </row>
    <row r="73" spans="1:3" x14ac:dyDescent="0.15">
      <c r="A73" t="s">
        <v>516</v>
      </c>
      <c r="B73" t="s">
        <v>5098</v>
      </c>
      <c r="C73" t="s">
        <v>637</v>
      </c>
    </row>
    <row r="74" spans="1:3" x14ac:dyDescent="0.15">
      <c r="A74" t="s">
        <v>585</v>
      </c>
      <c r="B74" t="s">
        <v>2651</v>
      </c>
      <c r="C74" t="s">
        <v>3713</v>
      </c>
    </row>
    <row r="75" spans="1:3" x14ac:dyDescent="0.15">
      <c r="A75" t="s">
        <v>573</v>
      </c>
      <c r="B75" t="s">
        <v>1499</v>
      </c>
      <c r="C75" t="s">
        <v>2411</v>
      </c>
    </row>
    <row r="76" spans="1:3" x14ac:dyDescent="0.15">
      <c r="A76" t="s">
        <v>576</v>
      </c>
      <c r="B76" t="s">
        <v>2627</v>
      </c>
      <c r="C76" t="s">
        <v>502</v>
      </c>
    </row>
    <row r="77" spans="1:3" x14ac:dyDescent="0.15">
      <c r="A77" t="s">
        <v>567</v>
      </c>
      <c r="B77" t="s">
        <v>2125</v>
      </c>
      <c r="C77" t="s">
        <v>1461</v>
      </c>
    </row>
    <row r="78" spans="1:3" x14ac:dyDescent="0.15">
      <c r="A78" t="s">
        <v>566</v>
      </c>
      <c r="B78" t="s">
        <v>4126</v>
      </c>
      <c r="C78" t="s">
        <v>611</v>
      </c>
    </row>
    <row r="79" spans="1:3" x14ac:dyDescent="0.15">
      <c r="A79" t="s">
        <v>458</v>
      </c>
      <c r="B79" s="265" t="s">
        <v>3781</v>
      </c>
      <c r="C79" t="s">
        <v>3974</v>
      </c>
    </row>
    <row r="80" spans="1:3" x14ac:dyDescent="0.15">
      <c r="A80" t="s">
        <v>530</v>
      </c>
      <c r="B80" t="s">
        <v>4573</v>
      </c>
      <c r="C80" t="s">
        <v>1625</v>
      </c>
    </row>
    <row r="81" spans="1:3" x14ac:dyDescent="0.15">
      <c r="A81" t="s">
        <v>584</v>
      </c>
      <c r="B81" t="s">
        <v>3169</v>
      </c>
      <c r="C81" t="s">
        <v>1938</v>
      </c>
    </row>
    <row r="82" spans="1:3" x14ac:dyDescent="0.15">
      <c r="A82" t="s">
        <v>572</v>
      </c>
      <c r="B82" t="s">
        <v>3292</v>
      </c>
      <c r="C82" t="s">
        <v>925</v>
      </c>
    </row>
    <row r="83" spans="1:3" x14ac:dyDescent="0.15">
      <c r="A83" t="s">
        <v>451</v>
      </c>
      <c r="B83" t="s">
        <v>3137</v>
      </c>
      <c r="C83" t="s">
        <v>4405</v>
      </c>
    </row>
    <row r="84" spans="1:3" x14ac:dyDescent="0.15">
      <c r="A84" t="s">
        <v>403</v>
      </c>
      <c r="B84" t="s">
        <v>3477</v>
      </c>
      <c r="C84" t="s">
        <v>2214</v>
      </c>
    </row>
    <row r="85" spans="1:3" x14ac:dyDescent="0.15">
      <c r="A85" t="s">
        <v>424</v>
      </c>
      <c r="B85" t="s">
        <v>3782</v>
      </c>
      <c r="C85" t="s">
        <v>1176</v>
      </c>
    </row>
    <row r="86" spans="1:3" x14ac:dyDescent="0.15">
      <c r="A86" t="s">
        <v>445</v>
      </c>
      <c r="B86" t="s">
        <v>1881</v>
      </c>
      <c r="C86" t="s">
        <v>4649</v>
      </c>
    </row>
    <row r="87" spans="1:3" x14ac:dyDescent="0.15">
      <c r="A87" t="s">
        <v>520</v>
      </c>
      <c r="B87" s="265" t="s">
        <v>3579</v>
      </c>
      <c r="C87" t="s">
        <v>1484</v>
      </c>
    </row>
    <row r="88" spans="1:3" x14ac:dyDescent="0.15">
      <c r="A88" t="s">
        <v>438</v>
      </c>
      <c r="B88" t="s">
        <v>5533</v>
      </c>
      <c r="C88" t="s">
        <v>2693</v>
      </c>
    </row>
    <row r="89" spans="1:3" x14ac:dyDescent="0.15">
      <c r="A89" t="s">
        <v>422</v>
      </c>
      <c r="B89" t="s">
        <v>2144</v>
      </c>
      <c r="C89" t="s">
        <v>3975</v>
      </c>
    </row>
    <row r="90" spans="1:3" x14ac:dyDescent="0.15">
      <c r="A90" t="s">
        <v>577</v>
      </c>
      <c r="B90" t="s">
        <v>3478</v>
      </c>
      <c r="C90" t="s">
        <v>2072</v>
      </c>
    </row>
    <row r="91" spans="1:3" x14ac:dyDescent="0.15">
      <c r="A91" t="s">
        <v>560</v>
      </c>
      <c r="B91" t="s">
        <v>2145</v>
      </c>
      <c r="C91" t="s">
        <v>3666</v>
      </c>
    </row>
    <row r="92" spans="1:3" x14ac:dyDescent="0.15">
      <c r="A92" t="s">
        <v>583</v>
      </c>
      <c r="B92" t="s">
        <v>2845</v>
      </c>
      <c r="C92" t="s">
        <v>9829</v>
      </c>
    </row>
    <row r="93" spans="1:3" x14ac:dyDescent="0.15">
      <c r="A93" t="s">
        <v>563</v>
      </c>
      <c r="B93" s="265" t="s">
        <v>919</v>
      </c>
      <c r="C93" t="s">
        <v>4032</v>
      </c>
    </row>
    <row r="94" spans="1:3" x14ac:dyDescent="0.15">
      <c r="A94" t="s">
        <v>448</v>
      </c>
      <c r="B94" t="s">
        <v>2064</v>
      </c>
      <c r="C94" t="s">
        <v>2799</v>
      </c>
    </row>
    <row r="95" spans="1:3" x14ac:dyDescent="0.15">
      <c r="A95" t="s">
        <v>426</v>
      </c>
      <c r="B95" t="s">
        <v>2334</v>
      </c>
      <c r="C95" t="s">
        <v>3797</v>
      </c>
    </row>
    <row r="96" spans="1:3" x14ac:dyDescent="0.15">
      <c r="A96" t="s">
        <v>554</v>
      </c>
      <c r="B96" t="s">
        <v>9093</v>
      </c>
      <c r="C96" t="s">
        <v>2639</v>
      </c>
    </row>
    <row r="97" spans="1:3" x14ac:dyDescent="0.15">
      <c r="A97" t="s">
        <v>454</v>
      </c>
      <c r="B97" s="265" t="s">
        <v>2461</v>
      </c>
      <c r="C97" t="s">
        <v>3116</v>
      </c>
    </row>
    <row r="98" spans="1:3" x14ac:dyDescent="0.15">
      <c r="A98" t="s">
        <v>446</v>
      </c>
      <c r="B98" t="s">
        <v>4693</v>
      </c>
      <c r="C98" t="s">
        <v>9965</v>
      </c>
    </row>
    <row r="99" spans="1:3" x14ac:dyDescent="0.15">
      <c r="A99" t="s">
        <v>556</v>
      </c>
      <c r="B99" t="s">
        <v>3580</v>
      </c>
      <c r="C99" t="s">
        <v>4650</v>
      </c>
    </row>
    <row r="100" spans="1:3" x14ac:dyDescent="0.15">
      <c r="A100" t="s">
        <v>580</v>
      </c>
      <c r="B100" t="s">
        <v>2963</v>
      </c>
      <c r="C100" t="s">
        <v>4095</v>
      </c>
    </row>
    <row r="101" spans="1:3" x14ac:dyDescent="0.15">
      <c r="A101" t="s">
        <v>568</v>
      </c>
      <c r="B101" t="s">
        <v>3694</v>
      </c>
      <c r="C101" t="s">
        <v>3316</v>
      </c>
    </row>
    <row r="102" spans="1:3" x14ac:dyDescent="0.15">
      <c r="A102" t="s">
        <v>465</v>
      </c>
      <c r="B102" s="265" t="s">
        <v>490</v>
      </c>
      <c r="C102" t="s">
        <v>3667</v>
      </c>
    </row>
    <row r="103" spans="1:3" x14ac:dyDescent="0.15">
      <c r="A103" t="s">
        <v>418</v>
      </c>
      <c r="B103" t="s">
        <v>3695</v>
      </c>
      <c r="C103" t="s">
        <v>3151</v>
      </c>
    </row>
    <row r="104" spans="1:3" x14ac:dyDescent="0.15">
      <c r="A104" t="s">
        <v>538</v>
      </c>
      <c r="B104" t="s">
        <v>3251</v>
      </c>
      <c r="C104" t="s">
        <v>3117</v>
      </c>
    </row>
    <row r="105" spans="1:3" x14ac:dyDescent="0.15">
      <c r="A105" t="s">
        <v>521</v>
      </c>
      <c r="B105" t="s">
        <v>1068</v>
      </c>
      <c r="C105" t="s">
        <v>3118</v>
      </c>
    </row>
    <row r="106" spans="1:3" x14ac:dyDescent="0.15">
      <c r="A106" t="s">
        <v>536</v>
      </c>
      <c r="B106" t="s">
        <v>911</v>
      </c>
      <c r="C106" t="s">
        <v>2073</v>
      </c>
    </row>
    <row r="107" spans="1:3" x14ac:dyDescent="0.15">
      <c r="A107" t="s">
        <v>525</v>
      </c>
      <c r="B107" t="s">
        <v>4694</v>
      </c>
      <c r="C107" t="s">
        <v>4406</v>
      </c>
    </row>
    <row r="108" spans="1:3" x14ac:dyDescent="0.15">
      <c r="A108" t="s">
        <v>555</v>
      </c>
      <c r="B108" t="s">
        <v>9817</v>
      </c>
      <c r="C108" t="s">
        <v>1117</v>
      </c>
    </row>
    <row r="109" spans="1:3" x14ac:dyDescent="0.15">
      <c r="A109" t="s">
        <v>399</v>
      </c>
      <c r="B109" t="s">
        <v>9377</v>
      </c>
      <c r="C109" t="s">
        <v>3798</v>
      </c>
    </row>
    <row r="110" spans="1:3" x14ac:dyDescent="0.15">
      <c r="A110" t="s">
        <v>524</v>
      </c>
      <c r="B110" t="s">
        <v>3696</v>
      </c>
      <c r="C110" t="s">
        <v>503</v>
      </c>
    </row>
    <row r="111" spans="1:3" x14ac:dyDescent="0.15">
      <c r="A111" t="s">
        <v>449</v>
      </c>
      <c r="B111" t="s">
        <v>2209</v>
      </c>
      <c r="C111" t="s">
        <v>3356</v>
      </c>
    </row>
    <row r="112" spans="1:3" x14ac:dyDescent="0.15">
      <c r="A112" t="s">
        <v>574</v>
      </c>
      <c r="B112" t="s">
        <v>9679</v>
      </c>
      <c r="C112" t="s">
        <v>2694</v>
      </c>
    </row>
    <row r="113" spans="1:2" x14ac:dyDescent="0.15">
      <c r="A113" t="s">
        <v>546</v>
      </c>
      <c r="B113" t="s">
        <v>9836</v>
      </c>
    </row>
    <row r="114" spans="1:2" x14ac:dyDescent="0.15">
      <c r="A114" t="s">
        <v>531</v>
      </c>
      <c r="B114" t="s">
        <v>3252</v>
      </c>
    </row>
    <row r="115" spans="1:2" x14ac:dyDescent="0.15">
      <c r="A115" t="s">
        <v>391</v>
      </c>
      <c r="B115" t="s">
        <v>2596</v>
      </c>
    </row>
    <row r="116" spans="1:2" x14ac:dyDescent="0.15">
      <c r="A116" t="s">
        <v>464</v>
      </c>
      <c r="B116" t="s">
        <v>761</v>
      </c>
    </row>
    <row r="117" spans="1:2" x14ac:dyDescent="0.15">
      <c r="A117" t="s">
        <v>507</v>
      </c>
      <c r="B117" t="s">
        <v>740</v>
      </c>
    </row>
    <row r="118" spans="1:2" x14ac:dyDescent="0.15">
      <c r="A118" t="s">
        <v>578</v>
      </c>
      <c r="B118" t="s">
        <v>723</v>
      </c>
    </row>
    <row r="119" spans="1:2" x14ac:dyDescent="0.15">
      <c r="A119" t="s">
        <v>571</v>
      </c>
      <c r="B119" t="s">
        <v>3186</v>
      </c>
    </row>
    <row r="120" spans="1:2" x14ac:dyDescent="0.15">
      <c r="A120" t="s">
        <v>539</v>
      </c>
      <c r="B120" s="265" t="s">
        <v>718</v>
      </c>
    </row>
    <row r="121" spans="1:2" x14ac:dyDescent="0.15">
      <c r="A121" t="s">
        <v>532</v>
      </c>
      <c r="B121" s="265" t="s">
        <v>819</v>
      </c>
    </row>
    <row r="122" spans="1:2" x14ac:dyDescent="0.15">
      <c r="A122" t="s">
        <v>463</v>
      </c>
      <c r="B122" s="265" t="s">
        <v>820</v>
      </c>
    </row>
    <row r="123" spans="1:2" x14ac:dyDescent="0.15">
      <c r="A123" t="s">
        <v>462</v>
      </c>
      <c r="B123" t="s">
        <v>9415</v>
      </c>
    </row>
    <row r="124" spans="1:2" x14ac:dyDescent="0.15">
      <c r="A124" t="s">
        <v>508</v>
      </c>
      <c r="B124" t="s">
        <v>4304</v>
      </c>
    </row>
    <row r="125" spans="1:2" x14ac:dyDescent="0.15">
      <c r="A125" t="s">
        <v>512</v>
      </c>
      <c r="B125" t="s">
        <v>2894</v>
      </c>
    </row>
    <row r="126" spans="1:2" x14ac:dyDescent="0.15">
      <c r="A126" t="s">
        <v>428</v>
      </c>
      <c r="B126" t="s">
        <v>3335</v>
      </c>
    </row>
    <row r="127" spans="1:2" x14ac:dyDescent="0.15">
      <c r="A127" t="s">
        <v>417</v>
      </c>
      <c r="B127" t="s">
        <v>10182</v>
      </c>
    </row>
    <row r="128" spans="1:2" x14ac:dyDescent="0.15">
      <c r="A128" t="s">
        <v>433</v>
      </c>
      <c r="B128" t="s">
        <v>9416</v>
      </c>
    </row>
    <row r="129" spans="1:2" x14ac:dyDescent="0.15">
      <c r="A129" t="s">
        <v>511</v>
      </c>
      <c r="B129" t="s">
        <v>4166</v>
      </c>
    </row>
    <row r="130" spans="1:2" x14ac:dyDescent="0.15">
      <c r="A130" t="s">
        <v>533</v>
      </c>
      <c r="B130" t="s">
        <v>3038</v>
      </c>
    </row>
    <row r="131" spans="1:2" x14ac:dyDescent="0.15">
      <c r="A131" t="s">
        <v>432</v>
      </c>
      <c r="B131" t="s">
        <v>3138</v>
      </c>
    </row>
    <row r="132" spans="1:2" x14ac:dyDescent="0.15">
      <c r="A132" t="s">
        <v>397</v>
      </c>
      <c r="B132" t="s">
        <v>4073</v>
      </c>
    </row>
    <row r="133" spans="1:2" x14ac:dyDescent="0.15">
      <c r="A133" t="s">
        <v>558</v>
      </c>
      <c r="B133" t="s">
        <v>3809</v>
      </c>
    </row>
    <row r="134" spans="1:2" x14ac:dyDescent="0.15">
      <c r="A134" t="s">
        <v>552</v>
      </c>
      <c r="B134" t="s">
        <v>4338</v>
      </c>
    </row>
    <row r="135" spans="1:2" x14ac:dyDescent="0.15">
      <c r="A135" t="s">
        <v>537</v>
      </c>
      <c r="B135" t="s">
        <v>9094</v>
      </c>
    </row>
    <row r="136" spans="1:2" x14ac:dyDescent="0.15">
      <c r="A136" t="s">
        <v>514</v>
      </c>
      <c r="B136" t="s">
        <v>4390</v>
      </c>
    </row>
    <row r="137" spans="1:2" x14ac:dyDescent="0.15">
      <c r="A137" t="s">
        <v>506</v>
      </c>
      <c r="B137" t="s">
        <v>4675</v>
      </c>
    </row>
    <row r="138" spans="1:2" x14ac:dyDescent="0.15">
      <c r="A138" t="s">
        <v>505</v>
      </c>
      <c r="B138" t="s">
        <v>10056</v>
      </c>
    </row>
    <row r="139" spans="1:2" x14ac:dyDescent="0.15">
      <c r="A139" t="s">
        <v>436</v>
      </c>
      <c r="B139" t="s">
        <v>4634</v>
      </c>
    </row>
    <row r="140" spans="1:2" x14ac:dyDescent="0.15">
      <c r="A140" t="s">
        <v>581</v>
      </c>
      <c r="B140" t="s">
        <v>4005</v>
      </c>
    </row>
    <row r="141" spans="1:2" x14ac:dyDescent="0.15">
      <c r="A141" t="s">
        <v>569</v>
      </c>
      <c r="B141" t="s">
        <v>9528</v>
      </c>
    </row>
    <row r="142" spans="1:2" x14ac:dyDescent="0.15">
      <c r="A142" t="s">
        <v>579</v>
      </c>
      <c r="B142" t="s">
        <v>2764</v>
      </c>
    </row>
    <row r="143" spans="1:2" x14ac:dyDescent="0.15">
      <c r="A143" t="s">
        <v>557</v>
      </c>
      <c r="B143" t="s">
        <v>9617</v>
      </c>
    </row>
    <row r="144" spans="1:2" x14ac:dyDescent="0.15">
      <c r="A144" t="s">
        <v>550</v>
      </c>
      <c r="B144" t="s">
        <v>653</v>
      </c>
    </row>
    <row r="145" spans="1:2" x14ac:dyDescent="0.15">
      <c r="A145" t="s">
        <v>513</v>
      </c>
      <c r="B145" t="s">
        <v>2895</v>
      </c>
    </row>
    <row r="146" spans="1:2" x14ac:dyDescent="0.15">
      <c r="A146" t="s">
        <v>551</v>
      </c>
      <c r="B146" t="s">
        <v>3362</v>
      </c>
    </row>
    <row r="147" spans="1:2" x14ac:dyDescent="0.15">
      <c r="A147" t="s">
        <v>412</v>
      </c>
      <c r="B147" t="s">
        <v>812</v>
      </c>
    </row>
    <row r="148" spans="1:2" x14ac:dyDescent="0.15">
      <c r="A148" t="s">
        <v>559</v>
      </c>
      <c r="B148" t="s">
        <v>9818</v>
      </c>
    </row>
    <row r="149" spans="1:2" x14ac:dyDescent="0.15">
      <c r="A149" t="s">
        <v>423</v>
      </c>
      <c r="B149" t="s">
        <v>3363</v>
      </c>
    </row>
    <row r="150" spans="1:2" x14ac:dyDescent="0.15">
      <c r="A150" t="s">
        <v>415</v>
      </c>
      <c r="B150" t="s">
        <v>724</v>
      </c>
    </row>
    <row r="151" spans="1:2" x14ac:dyDescent="0.15">
      <c r="A151" t="s">
        <v>553</v>
      </c>
      <c r="B151" t="s">
        <v>1045</v>
      </c>
    </row>
    <row r="152" spans="1:2" x14ac:dyDescent="0.15">
      <c r="A152" t="s">
        <v>405</v>
      </c>
      <c r="B152" t="s">
        <v>2006</v>
      </c>
    </row>
    <row r="153" spans="1:2" x14ac:dyDescent="0.15">
      <c r="A153" t="s">
        <v>1067</v>
      </c>
      <c r="B153" t="s">
        <v>3015</v>
      </c>
    </row>
    <row r="154" spans="1:2" x14ac:dyDescent="0.15">
      <c r="A154" t="s">
        <v>879</v>
      </c>
      <c r="B154" t="s">
        <v>3960</v>
      </c>
    </row>
    <row r="155" spans="1:2" x14ac:dyDescent="0.15">
      <c r="A155" t="s">
        <v>862</v>
      </c>
      <c r="B155" t="s">
        <v>1963</v>
      </c>
    </row>
    <row r="156" spans="1:2" x14ac:dyDescent="0.15">
      <c r="A156" t="s">
        <v>843</v>
      </c>
      <c r="B156" t="s">
        <v>1964</v>
      </c>
    </row>
    <row r="157" spans="1:2" x14ac:dyDescent="0.15">
      <c r="A157" t="s">
        <v>881</v>
      </c>
      <c r="B157" t="s">
        <v>7434</v>
      </c>
    </row>
    <row r="158" spans="1:2" x14ac:dyDescent="0.15">
      <c r="A158" t="s">
        <v>874</v>
      </c>
      <c r="B158" t="s">
        <v>9095</v>
      </c>
    </row>
    <row r="159" spans="1:2" x14ac:dyDescent="0.15">
      <c r="A159" t="s">
        <v>851</v>
      </c>
      <c r="B159" t="s">
        <v>2765</v>
      </c>
    </row>
    <row r="160" spans="1:2" x14ac:dyDescent="0.15">
      <c r="A160" t="s">
        <v>899</v>
      </c>
      <c r="B160" t="s">
        <v>3253</v>
      </c>
    </row>
    <row r="161" spans="1:2" x14ac:dyDescent="0.15">
      <c r="A161" t="s">
        <v>863</v>
      </c>
      <c r="B161" t="s">
        <v>1300</v>
      </c>
    </row>
    <row r="162" spans="1:2" x14ac:dyDescent="0.15">
      <c r="A162" t="s">
        <v>838</v>
      </c>
      <c r="B162" t="s">
        <v>3336</v>
      </c>
    </row>
    <row r="163" spans="1:2" x14ac:dyDescent="0.15">
      <c r="A163" t="s">
        <v>891</v>
      </c>
      <c r="B163" t="s">
        <v>9168</v>
      </c>
    </row>
    <row r="164" spans="1:2" x14ac:dyDescent="0.15">
      <c r="A164" t="s">
        <v>865</v>
      </c>
      <c r="B164" t="s">
        <v>2196</v>
      </c>
    </row>
    <row r="165" spans="1:2" x14ac:dyDescent="0.15">
      <c r="A165" t="s">
        <v>884</v>
      </c>
      <c r="B165" t="s">
        <v>3652</v>
      </c>
    </row>
    <row r="166" spans="1:2" x14ac:dyDescent="0.15">
      <c r="A166" t="s">
        <v>870</v>
      </c>
      <c r="B166" t="s">
        <v>2789</v>
      </c>
    </row>
    <row r="167" spans="1:2" x14ac:dyDescent="0.15">
      <c r="A167" t="s">
        <v>886</v>
      </c>
      <c r="B167" t="s">
        <v>4167</v>
      </c>
    </row>
    <row r="168" spans="1:2" x14ac:dyDescent="0.15">
      <c r="A168" t="s">
        <v>868</v>
      </c>
      <c r="B168" t="s">
        <v>2477</v>
      </c>
    </row>
    <row r="169" spans="1:2" x14ac:dyDescent="0.15">
      <c r="A169" t="s">
        <v>894</v>
      </c>
      <c r="B169" t="s">
        <v>4635</v>
      </c>
    </row>
    <row r="170" spans="1:2" x14ac:dyDescent="0.15">
      <c r="A170" t="s">
        <v>861</v>
      </c>
      <c r="B170" t="s">
        <v>4636</v>
      </c>
    </row>
    <row r="171" spans="1:2" x14ac:dyDescent="0.15">
      <c r="A171" t="s">
        <v>962</v>
      </c>
      <c r="B171" t="s">
        <v>9618</v>
      </c>
    </row>
    <row r="172" spans="1:2" x14ac:dyDescent="0.15">
      <c r="A172" t="s">
        <v>880</v>
      </c>
      <c r="B172" t="s">
        <v>5606</v>
      </c>
    </row>
    <row r="173" spans="1:2" x14ac:dyDescent="0.15">
      <c r="A173" t="s">
        <v>867</v>
      </c>
      <c r="B173" t="s">
        <v>3961</v>
      </c>
    </row>
    <row r="174" spans="1:2" x14ac:dyDescent="0.15">
      <c r="A174" t="s">
        <v>844</v>
      </c>
      <c r="B174" t="s">
        <v>7154</v>
      </c>
    </row>
    <row r="175" spans="1:2" x14ac:dyDescent="0.15">
      <c r="A175" t="s">
        <v>853</v>
      </c>
      <c r="B175" t="s">
        <v>4267</v>
      </c>
    </row>
    <row r="176" spans="1:2" x14ac:dyDescent="0.15">
      <c r="A176" t="s">
        <v>941</v>
      </c>
      <c r="B176" t="s">
        <v>4305</v>
      </c>
    </row>
    <row r="177" spans="1:2" x14ac:dyDescent="0.15">
      <c r="A177" t="s">
        <v>877</v>
      </c>
      <c r="B177" t="s">
        <v>4391</v>
      </c>
    </row>
    <row r="178" spans="1:2" x14ac:dyDescent="0.15">
      <c r="A178" t="s">
        <v>850</v>
      </c>
      <c r="B178" t="s">
        <v>3653</v>
      </c>
    </row>
    <row r="179" spans="1:2" x14ac:dyDescent="0.15">
      <c r="A179" t="s">
        <v>890</v>
      </c>
      <c r="B179" t="s">
        <v>3697</v>
      </c>
    </row>
    <row r="180" spans="1:2" x14ac:dyDescent="0.15">
      <c r="A180" t="s">
        <v>878</v>
      </c>
      <c r="B180" t="s">
        <v>2879</v>
      </c>
    </row>
    <row r="181" spans="1:2" x14ac:dyDescent="0.15">
      <c r="A181" t="s">
        <v>888</v>
      </c>
      <c r="B181" t="s">
        <v>4392</v>
      </c>
    </row>
    <row r="182" spans="1:2" x14ac:dyDescent="0.15">
      <c r="A182" t="s">
        <v>864</v>
      </c>
      <c r="B182" t="s">
        <v>3783</v>
      </c>
    </row>
    <row r="183" spans="1:2" x14ac:dyDescent="0.15">
      <c r="A183" t="s">
        <v>835</v>
      </c>
      <c r="B183" t="s">
        <v>912</v>
      </c>
    </row>
    <row r="184" spans="1:2" x14ac:dyDescent="0.15">
      <c r="A184" t="s">
        <v>837</v>
      </c>
      <c r="B184" t="s">
        <v>9169</v>
      </c>
    </row>
    <row r="185" spans="1:2" x14ac:dyDescent="0.15">
      <c r="A185" t="s">
        <v>889</v>
      </c>
      <c r="B185" s="265" t="s">
        <v>9170</v>
      </c>
    </row>
    <row r="186" spans="1:2" x14ac:dyDescent="0.15">
      <c r="A186" t="s">
        <v>836</v>
      </c>
      <c r="B186" t="s">
        <v>9378</v>
      </c>
    </row>
    <row r="187" spans="1:2" x14ac:dyDescent="0.15">
      <c r="A187" t="s">
        <v>896</v>
      </c>
      <c r="B187" t="s">
        <v>2558</v>
      </c>
    </row>
    <row r="188" spans="1:2" x14ac:dyDescent="0.15">
      <c r="A188" t="s">
        <v>931</v>
      </c>
      <c r="B188" t="s">
        <v>1702</v>
      </c>
    </row>
    <row r="189" spans="1:2" x14ac:dyDescent="0.15">
      <c r="A189" t="s">
        <v>885</v>
      </c>
      <c r="B189" t="s">
        <v>2485</v>
      </c>
    </row>
    <row r="190" spans="1:2" x14ac:dyDescent="0.15">
      <c r="A190" t="s">
        <v>875</v>
      </c>
      <c r="B190" t="s">
        <v>725</v>
      </c>
    </row>
    <row r="191" spans="1:2" x14ac:dyDescent="0.15">
      <c r="A191" t="s">
        <v>840</v>
      </c>
      <c r="B191" t="s">
        <v>10147</v>
      </c>
    </row>
    <row r="192" spans="1:2" x14ac:dyDescent="0.15">
      <c r="A192" t="s">
        <v>860</v>
      </c>
      <c r="B192" t="s">
        <v>1430</v>
      </c>
    </row>
    <row r="193" spans="1:2" x14ac:dyDescent="0.15">
      <c r="A193" t="s">
        <v>897</v>
      </c>
      <c r="B193" t="s">
        <v>726</v>
      </c>
    </row>
    <row r="194" spans="1:2" x14ac:dyDescent="0.15">
      <c r="A194" t="s">
        <v>876</v>
      </c>
      <c r="B194" t="s">
        <v>1703</v>
      </c>
    </row>
    <row r="195" spans="1:2" x14ac:dyDescent="0.15">
      <c r="A195" t="s">
        <v>939</v>
      </c>
      <c r="B195" t="s">
        <v>629</v>
      </c>
    </row>
    <row r="196" spans="1:2" x14ac:dyDescent="0.15">
      <c r="A196" t="s">
        <v>900</v>
      </c>
      <c r="B196" t="s">
        <v>5199</v>
      </c>
    </row>
    <row r="197" spans="1:2" x14ac:dyDescent="0.15">
      <c r="A197" t="s">
        <v>873</v>
      </c>
      <c r="B197" t="s">
        <v>2126</v>
      </c>
    </row>
    <row r="198" spans="1:2" x14ac:dyDescent="0.15">
      <c r="A198" t="s">
        <v>926</v>
      </c>
      <c r="B198" t="s">
        <v>4846</v>
      </c>
    </row>
    <row r="199" spans="1:2" x14ac:dyDescent="0.15">
      <c r="A199" t="s">
        <v>935</v>
      </c>
      <c r="B199" t="s">
        <v>3337</v>
      </c>
    </row>
    <row r="200" spans="1:2" x14ac:dyDescent="0.15">
      <c r="A200" t="s">
        <v>857</v>
      </c>
      <c r="B200" t="s">
        <v>813</v>
      </c>
    </row>
    <row r="201" spans="1:2" x14ac:dyDescent="0.15">
      <c r="A201" t="s">
        <v>848</v>
      </c>
      <c r="B201" t="s">
        <v>2846</v>
      </c>
    </row>
    <row r="202" spans="1:2" x14ac:dyDescent="0.15">
      <c r="A202" t="s">
        <v>966</v>
      </c>
      <c r="B202" t="s">
        <v>3479</v>
      </c>
    </row>
    <row r="203" spans="1:2" x14ac:dyDescent="0.15">
      <c r="A203" t="s">
        <v>1533</v>
      </c>
      <c r="B203" t="s">
        <v>719</v>
      </c>
    </row>
    <row r="204" spans="1:2" x14ac:dyDescent="0.15">
      <c r="A204" t="s">
        <v>938</v>
      </c>
      <c r="B204" t="s">
        <v>2896</v>
      </c>
    </row>
    <row r="205" spans="1:2" x14ac:dyDescent="0.15">
      <c r="A205" t="s">
        <v>882</v>
      </c>
      <c r="B205" t="s">
        <v>2095</v>
      </c>
    </row>
    <row r="206" spans="1:2" x14ac:dyDescent="0.15">
      <c r="A206" t="s">
        <v>950</v>
      </c>
      <c r="B206" t="s">
        <v>2178</v>
      </c>
    </row>
    <row r="207" spans="1:2" x14ac:dyDescent="0.15">
      <c r="A207" t="s">
        <v>927</v>
      </c>
      <c r="B207" s="265" t="s">
        <v>2335</v>
      </c>
    </row>
    <row r="208" spans="1:2" x14ac:dyDescent="0.15">
      <c r="A208" t="s">
        <v>948</v>
      </c>
      <c r="B208" t="s">
        <v>4168</v>
      </c>
    </row>
    <row r="209" spans="1:2" x14ac:dyDescent="0.15">
      <c r="A209" t="s">
        <v>883</v>
      </c>
      <c r="B209" t="s">
        <v>3338</v>
      </c>
    </row>
    <row r="210" spans="1:2" x14ac:dyDescent="0.15">
      <c r="A210" t="s">
        <v>849</v>
      </c>
      <c r="B210" s="265" t="s">
        <v>3962</v>
      </c>
    </row>
    <row r="211" spans="1:2" x14ac:dyDescent="0.15">
      <c r="A211" t="s">
        <v>893</v>
      </c>
      <c r="B211" t="s">
        <v>4127</v>
      </c>
    </row>
    <row r="212" spans="1:2" x14ac:dyDescent="0.15">
      <c r="A212" t="s">
        <v>866</v>
      </c>
      <c r="B212" t="s">
        <v>9619</v>
      </c>
    </row>
    <row r="213" spans="1:2" x14ac:dyDescent="0.15">
      <c r="A213" t="s">
        <v>974</v>
      </c>
      <c r="B213" t="s">
        <v>3293</v>
      </c>
    </row>
    <row r="214" spans="1:2" x14ac:dyDescent="0.15">
      <c r="A214" t="s">
        <v>932</v>
      </c>
      <c r="B214" t="s">
        <v>3016</v>
      </c>
    </row>
    <row r="215" spans="1:2" x14ac:dyDescent="0.15">
      <c r="A215" t="s">
        <v>892</v>
      </c>
      <c r="B215" t="s">
        <v>4169</v>
      </c>
    </row>
    <row r="216" spans="1:2" x14ac:dyDescent="0.15">
      <c r="A216" t="s">
        <v>839</v>
      </c>
      <c r="B216" t="s">
        <v>3215</v>
      </c>
    </row>
    <row r="217" spans="1:2" x14ac:dyDescent="0.15">
      <c r="A217" t="s">
        <v>859</v>
      </c>
      <c r="B217" s="265" t="s">
        <v>4268</v>
      </c>
    </row>
    <row r="218" spans="1:2" x14ac:dyDescent="0.15">
      <c r="A218" t="s">
        <v>951</v>
      </c>
      <c r="B218" t="s">
        <v>2406</v>
      </c>
    </row>
    <row r="219" spans="1:2" x14ac:dyDescent="0.15">
      <c r="A219" t="s">
        <v>937</v>
      </c>
      <c r="B219" t="s">
        <v>821</v>
      </c>
    </row>
    <row r="220" spans="1:2" x14ac:dyDescent="0.15">
      <c r="A220" t="s">
        <v>976</v>
      </c>
      <c r="B220" t="s">
        <v>9096</v>
      </c>
    </row>
    <row r="221" spans="1:2" x14ac:dyDescent="0.15">
      <c r="A221" t="s">
        <v>970</v>
      </c>
      <c r="B221" t="s">
        <v>3784</v>
      </c>
    </row>
    <row r="222" spans="1:2" x14ac:dyDescent="0.15">
      <c r="A222" t="s">
        <v>898</v>
      </c>
      <c r="B222" t="s">
        <v>4637</v>
      </c>
    </row>
    <row r="223" spans="1:2" x14ac:dyDescent="0.15">
      <c r="A223" t="s">
        <v>872</v>
      </c>
      <c r="B223" t="s">
        <v>1266</v>
      </c>
    </row>
    <row r="224" spans="1:2" x14ac:dyDescent="0.15">
      <c r="A224" t="s">
        <v>940</v>
      </c>
      <c r="B224" t="s">
        <v>2880</v>
      </c>
    </row>
    <row r="225" spans="1:2" x14ac:dyDescent="0.15">
      <c r="A225" t="s">
        <v>975</v>
      </c>
      <c r="B225" s="265" t="s">
        <v>3480</v>
      </c>
    </row>
    <row r="226" spans="1:2" x14ac:dyDescent="0.15">
      <c r="A226" t="s">
        <v>971</v>
      </c>
      <c r="B226" t="s">
        <v>4170</v>
      </c>
    </row>
    <row r="227" spans="1:2" x14ac:dyDescent="0.15">
      <c r="A227" t="s">
        <v>963</v>
      </c>
      <c r="B227" t="s">
        <v>468</v>
      </c>
    </row>
    <row r="228" spans="1:2" x14ac:dyDescent="0.15">
      <c r="A228" t="s">
        <v>887</v>
      </c>
      <c r="B228" t="s">
        <v>2807</v>
      </c>
    </row>
    <row r="229" spans="1:2" x14ac:dyDescent="0.15">
      <c r="A229" t="s">
        <v>846</v>
      </c>
      <c r="B229" t="s">
        <v>9620</v>
      </c>
    </row>
    <row r="230" spans="1:2" x14ac:dyDescent="0.15">
      <c r="A230" t="s">
        <v>930</v>
      </c>
      <c r="B230" t="s">
        <v>9045</v>
      </c>
    </row>
    <row r="231" spans="1:2" x14ac:dyDescent="0.15">
      <c r="A231" t="s">
        <v>929</v>
      </c>
      <c r="B231" t="s">
        <v>3339</v>
      </c>
    </row>
    <row r="232" spans="1:2" x14ac:dyDescent="0.15">
      <c r="A232" t="s">
        <v>841</v>
      </c>
      <c r="B232" t="s">
        <v>9621</v>
      </c>
    </row>
    <row r="233" spans="1:2" x14ac:dyDescent="0.15">
      <c r="A233" t="s">
        <v>871</v>
      </c>
      <c r="B233" t="s">
        <v>4171</v>
      </c>
    </row>
    <row r="234" spans="1:2" x14ac:dyDescent="0.15">
      <c r="A234" t="s">
        <v>854</v>
      </c>
      <c r="B234" t="s">
        <v>9007</v>
      </c>
    </row>
    <row r="235" spans="1:2" x14ac:dyDescent="0.15">
      <c r="A235" t="s">
        <v>967</v>
      </c>
      <c r="B235" t="s">
        <v>9011</v>
      </c>
    </row>
    <row r="236" spans="1:2" x14ac:dyDescent="0.15">
      <c r="A236" t="s">
        <v>895</v>
      </c>
      <c r="B236" t="s">
        <v>4339</v>
      </c>
    </row>
    <row r="237" spans="1:2" x14ac:dyDescent="0.15">
      <c r="A237" t="s">
        <v>933</v>
      </c>
      <c r="B237" t="s">
        <v>9379</v>
      </c>
    </row>
    <row r="238" spans="1:2" x14ac:dyDescent="0.15">
      <c r="A238" t="s">
        <v>952</v>
      </c>
      <c r="B238" t="s">
        <v>9171</v>
      </c>
    </row>
    <row r="239" spans="1:2" x14ac:dyDescent="0.15">
      <c r="A239" t="s">
        <v>928</v>
      </c>
      <c r="B239" t="s">
        <v>4772</v>
      </c>
    </row>
    <row r="240" spans="1:2" x14ac:dyDescent="0.15">
      <c r="A240" t="s">
        <v>977</v>
      </c>
      <c r="B240" t="s">
        <v>470</v>
      </c>
    </row>
    <row r="241" spans="1:2" x14ac:dyDescent="0.15">
      <c r="A241" t="s">
        <v>855</v>
      </c>
      <c r="B241" t="s">
        <v>1979</v>
      </c>
    </row>
    <row r="242" spans="1:2" x14ac:dyDescent="0.15">
      <c r="A242" t="s">
        <v>856</v>
      </c>
      <c r="B242" s="265" t="s">
        <v>4128</v>
      </c>
    </row>
    <row r="243" spans="1:2" x14ac:dyDescent="0.15">
      <c r="A243" t="s">
        <v>869</v>
      </c>
      <c r="B243" t="s">
        <v>1070</v>
      </c>
    </row>
    <row r="244" spans="1:2" x14ac:dyDescent="0.15">
      <c r="A244" t="s">
        <v>960</v>
      </c>
      <c r="B244" t="s">
        <v>3076</v>
      </c>
    </row>
    <row r="245" spans="1:2" x14ac:dyDescent="0.15">
      <c r="A245" t="s">
        <v>968</v>
      </c>
      <c r="B245" t="s">
        <v>3216</v>
      </c>
    </row>
    <row r="246" spans="1:2" x14ac:dyDescent="0.15">
      <c r="A246" t="s">
        <v>964</v>
      </c>
      <c r="B246" t="s">
        <v>1050</v>
      </c>
    </row>
    <row r="247" spans="1:2" x14ac:dyDescent="0.15">
      <c r="A247" t="s">
        <v>969</v>
      </c>
      <c r="B247" t="s">
        <v>2395</v>
      </c>
    </row>
    <row r="248" spans="1:2" x14ac:dyDescent="0.15">
      <c r="A248" t="s">
        <v>949</v>
      </c>
      <c r="B248" t="s">
        <v>4129</v>
      </c>
    </row>
    <row r="249" spans="1:2" x14ac:dyDescent="0.15">
      <c r="A249" t="s">
        <v>942</v>
      </c>
      <c r="B249" t="s">
        <v>3139</v>
      </c>
    </row>
    <row r="250" spans="1:2" x14ac:dyDescent="0.15">
      <c r="A250" t="s">
        <v>934</v>
      </c>
      <c r="B250" t="s">
        <v>9529</v>
      </c>
    </row>
    <row r="251" spans="1:2" x14ac:dyDescent="0.15">
      <c r="A251" t="s">
        <v>842</v>
      </c>
      <c r="B251" t="s">
        <v>4130</v>
      </c>
    </row>
    <row r="252" spans="1:2" x14ac:dyDescent="0.15">
      <c r="A252" t="s">
        <v>965</v>
      </c>
      <c r="B252" t="s">
        <v>4131</v>
      </c>
    </row>
    <row r="253" spans="1:2" x14ac:dyDescent="0.15">
      <c r="A253" t="s">
        <v>961</v>
      </c>
      <c r="B253" t="s">
        <v>4006</v>
      </c>
    </row>
    <row r="254" spans="1:2" x14ac:dyDescent="0.15">
      <c r="A254" t="s">
        <v>1219</v>
      </c>
      <c r="B254" t="s">
        <v>2336</v>
      </c>
    </row>
    <row r="255" spans="1:2" x14ac:dyDescent="0.15">
      <c r="A255" t="s">
        <v>1199</v>
      </c>
      <c r="B255" t="s">
        <v>1704</v>
      </c>
    </row>
    <row r="256" spans="1:2" x14ac:dyDescent="0.15">
      <c r="A256" t="s">
        <v>1187</v>
      </c>
      <c r="B256" t="s">
        <v>4074</v>
      </c>
    </row>
    <row r="257" spans="1:2" x14ac:dyDescent="0.15">
      <c r="A257" t="s">
        <v>1218</v>
      </c>
      <c r="B257" t="s">
        <v>2456</v>
      </c>
    </row>
    <row r="258" spans="1:2" x14ac:dyDescent="0.15">
      <c r="A258" t="s">
        <v>1197</v>
      </c>
      <c r="B258" t="s">
        <v>1154</v>
      </c>
    </row>
    <row r="259" spans="1:2" x14ac:dyDescent="0.15">
      <c r="A259" t="s">
        <v>1179</v>
      </c>
      <c r="B259" t="s">
        <v>2457</v>
      </c>
    </row>
    <row r="260" spans="1:2" x14ac:dyDescent="0.15">
      <c r="A260" t="s">
        <v>1212</v>
      </c>
      <c r="B260" t="s">
        <v>1510</v>
      </c>
    </row>
    <row r="261" spans="1:2" x14ac:dyDescent="0.15">
      <c r="A261" t="s">
        <v>1203</v>
      </c>
      <c r="B261" t="s">
        <v>4734</v>
      </c>
    </row>
    <row r="262" spans="1:2" x14ac:dyDescent="0.15">
      <c r="A262" t="s">
        <v>1189</v>
      </c>
      <c r="B262" t="s">
        <v>3654</v>
      </c>
    </row>
    <row r="263" spans="1:2" x14ac:dyDescent="0.15">
      <c r="A263" t="s">
        <v>1214</v>
      </c>
      <c r="B263" t="s">
        <v>1619</v>
      </c>
    </row>
    <row r="264" spans="1:2" x14ac:dyDescent="0.15">
      <c r="A264" t="s">
        <v>1186</v>
      </c>
      <c r="B264" t="s">
        <v>3217</v>
      </c>
    </row>
    <row r="265" spans="1:2" x14ac:dyDescent="0.15">
      <c r="A265" t="s">
        <v>1222</v>
      </c>
      <c r="B265" t="s">
        <v>4695</v>
      </c>
    </row>
    <row r="266" spans="1:2" x14ac:dyDescent="0.15">
      <c r="A266" t="s">
        <v>1202</v>
      </c>
      <c r="B266" t="s">
        <v>4269</v>
      </c>
    </row>
    <row r="267" spans="1:2" x14ac:dyDescent="0.15">
      <c r="A267" t="s">
        <v>1221</v>
      </c>
      <c r="B267" t="s">
        <v>3102</v>
      </c>
    </row>
    <row r="268" spans="1:2" x14ac:dyDescent="0.15">
      <c r="A268" t="s">
        <v>1204</v>
      </c>
      <c r="B268" t="s">
        <v>3481</v>
      </c>
    </row>
    <row r="269" spans="1:2" x14ac:dyDescent="0.15">
      <c r="A269" t="s">
        <v>1178</v>
      </c>
      <c r="B269" t="s">
        <v>4172</v>
      </c>
    </row>
    <row r="270" spans="1:2" x14ac:dyDescent="0.15">
      <c r="A270" t="s">
        <v>1196</v>
      </c>
      <c r="B270" t="s">
        <v>1965</v>
      </c>
    </row>
    <row r="271" spans="1:2" x14ac:dyDescent="0.15">
      <c r="A271" t="s">
        <v>1182</v>
      </c>
      <c r="B271" t="s">
        <v>2127</v>
      </c>
    </row>
    <row r="272" spans="1:2" x14ac:dyDescent="0.15">
      <c r="A272" t="s">
        <v>1259</v>
      </c>
      <c r="B272" t="s">
        <v>9948</v>
      </c>
    </row>
    <row r="273" spans="1:2" x14ac:dyDescent="0.15">
      <c r="A273" t="s">
        <v>1253</v>
      </c>
      <c r="B273" t="s">
        <v>9622</v>
      </c>
    </row>
    <row r="274" spans="1:2" x14ac:dyDescent="0.15">
      <c r="A274" t="s">
        <v>1239</v>
      </c>
      <c r="B274" t="s">
        <v>3103</v>
      </c>
    </row>
    <row r="275" spans="1:2" x14ac:dyDescent="0.15">
      <c r="A275" t="s">
        <v>1260</v>
      </c>
      <c r="B275" t="s">
        <v>2007</v>
      </c>
    </row>
    <row r="276" spans="1:2" x14ac:dyDescent="0.15">
      <c r="A276" t="s">
        <v>1254</v>
      </c>
      <c r="B276" t="s">
        <v>2128</v>
      </c>
    </row>
    <row r="277" spans="1:2" x14ac:dyDescent="0.15">
      <c r="A277" t="s">
        <v>1244</v>
      </c>
      <c r="B277" t="s">
        <v>4696</v>
      </c>
    </row>
    <row r="278" spans="1:2" x14ac:dyDescent="0.15">
      <c r="A278" t="s">
        <v>1217</v>
      </c>
      <c r="B278" t="s">
        <v>3063</v>
      </c>
    </row>
    <row r="279" spans="1:2" x14ac:dyDescent="0.15">
      <c r="A279" t="s">
        <v>1207</v>
      </c>
      <c r="B279" t="s">
        <v>4340</v>
      </c>
    </row>
    <row r="280" spans="1:2" x14ac:dyDescent="0.15">
      <c r="A280" t="s">
        <v>1220</v>
      </c>
      <c r="B280" s="265" t="s">
        <v>3655</v>
      </c>
    </row>
    <row r="281" spans="1:2" x14ac:dyDescent="0.15">
      <c r="A281" t="s">
        <v>1193</v>
      </c>
      <c r="B281" s="265" t="s">
        <v>3254</v>
      </c>
    </row>
    <row r="282" spans="1:2" x14ac:dyDescent="0.15">
      <c r="A282" t="s">
        <v>1215</v>
      </c>
      <c r="B282" s="265" t="s">
        <v>4132</v>
      </c>
    </row>
    <row r="283" spans="1:2" x14ac:dyDescent="0.15">
      <c r="A283" t="s">
        <v>1200</v>
      </c>
      <c r="B283" t="s">
        <v>3255</v>
      </c>
    </row>
    <row r="284" spans="1:2" x14ac:dyDescent="0.15">
      <c r="A284" t="s">
        <v>1183</v>
      </c>
      <c r="B284" t="s">
        <v>9380</v>
      </c>
    </row>
    <row r="285" spans="1:2" x14ac:dyDescent="0.15">
      <c r="A285" t="s">
        <v>1409</v>
      </c>
      <c r="B285" t="s">
        <v>3340</v>
      </c>
    </row>
    <row r="286" spans="1:2" x14ac:dyDescent="0.15">
      <c r="A286" t="s">
        <v>1390</v>
      </c>
      <c r="B286" t="s">
        <v>2420</v>
      </c>
    </row>
    <row r="287" spans="1:2" x14ac:dyDescent="0.15">
      <c r="A287" t="s">
        <v>1216</v>
      </c>
      <c r="B287" t="s">
        <v>2421</v>
      </c>
    </row>
    <row r="288" spans="1:2" x14ac:dyDescent="0.15">
      <c r="A288" t="s">
        <v>1191</v>
      </c>
      <c r="B288" t="s">
        <v>1092</v>
      </c>
    </row>
    <row r="289" spans="1:2" x14ac:dyDescent="0.15">
      <c r="A289" t="s">
        <v>1206</v>
      </c>
      <c r="B289" t="s">
        <v>3077</v>
      </c>
    </row>
    <row r="290" spans="1:2" x14ac:dyDescent="0.15">
      <c r="A290" t="s">
        <v>1208</v>
      </c>
      <c r="B290" s="265" t="s">
        <v>10183</v>
      </c>
    </row>
    <row r="291" spans="1:2" x14ac:dyDescent="0.15">
      <c r="A291" t="s">
        <v>1188</v>
      </c>
      <c r="B291" t="s">
        <v>1931</v>
      </c>
    </row>
    <row r="292" spans="1:2" x14ac:dyDescent="0.15">
      <c r="A292" t="s">
        <v>1297</v>
      </c>
      <c r="B292" t="s">
        <v>9623</v>
      </c>
    </row>
    <row r="293" spans="1:2" x14ac:dyDescent="0.15">
      <c r="A293" t="s">
        <v>1287</v>
      </c>
      <c r="B293" t="s">
        <v>479</v>
      </c>
    </row>
    <row r="294" spans="1:2" x14ac:dyDescent="0.15">
      <c r="A294" t="s">
        <v>1285</v>
      </c>
      <c r="B294" t="s">
        <v>4574</v>
      </c>
    </row>
    <row r="295" spans="1:2" x14ac:dyDescent="0.15">
      <c r="A295" t="s">
        <v>1410</v>
      </c>
      <c r="B295" t="s">
        <v>4735</v>
      </c>
    </row>
    <row r="296" spans="1:2" x14ac:dyDescent="0.15">
      <c r="A296" t="s">
        <v>1400</v>
      </c>
      <c r="B296" t="s">
        <v>2790</v>
      </c>
    </row>
    <row r="297" spans="1:2" x14ac:dyDescent="0.15">
      <c r="A297" t="s">
        <v>1382</v>
      </c>
      <c r="B297" t="s">
        <v>4638</v>
      </c>
    </row>
    <row r="298" spans="1:2" x14ac:dyDescent="0.15">
      <c r="A298" t="s">
        <v>1211</v>
      </c>
      <c r="B298" t="s">
        <v>9530</v>
      </c>
    </row>
    <row r="299" spans="1:2" x14ac:dyDescent="0.15">
      <c r="A299" t="s">
        <v>1184</v>
      </c>
      <c r="B299" t="s">
        <v>4639</v>
      </c>
    </row>
    <row r="300" spans="1:2" x14ac:dyDescent="0.15">
      <c r="A300" t="s">
        <v>1249</v>
      </c>
      <c r="B300" t="s">
        <v>2146</v>
      </c>
    </row>
    <row r="301" spans="1:2" x14ac:dyDescent="0.15">
      <c r="A301" t="s">
        <v>1192</v>
      </c>
      <c r="B301" t="s">
        <v>1415</v>
      </c>
    </row>
    <row r="302" spans="1:2" x14ac:dyDescent="0.15">
      <c r="A302" t="s">
        <v>1205</v>
      </c>
      <c r="B302" t="s">
        <v>1155</v>
      </c>
    </row>
    <row r="303" spans="1:2" x14ac:dyDescent="0.15">
      <c r="A303" t="s">
        <v>1181</v>
      </c>
      <c r="B303" s="265" t="s">
        <v>471</v>
      </c>
    </row>
    <row r="304" spans="1:2" x14ac:dyDescent="0.15">
      <c r="A304" t="s">
        <v>1242</v>
      </c>
      <c r="B304" s="265" t="s">
        <v>3294</v>
      </c>
    </row>
    <row r="305" spans="1:2" x14ac:dyDescent="0.15">
      <c r="A305" t="s">
        <v>1241</v>
      </c>
      <c r="B305" t="s">
        <v>3078</v>
      </c>
    </row>
    <row r="306" spans="1:2" x14ac:dyDescent="0.15">
      <c r="A306" t="s">
        <v>1195</v>
      </c>
      <c r="B306" t="s">
        <v>3140</v>
      </c>
    </row>
    <row r="307" spans="1:2" x14ac:dyDescent="0.15">
      <c r="A307" t="s">
        <v>1201</v>
      </c>
      <c r="B307" t="s">
        <v>630</v>
      </c>
    </row>
    <row r="308" spans="1:2" x14ac:dyDescent="0.15">
      <c r="A308" t="s">
        <v>1177</v>
      </c>
      <c r="B308" t="s">
        <v>4427</v>
      </c>
    </row>
    <row r="309" spans="1:2" x14ac:dyDescent="0.15">
      <c r="A309" t="s">
        <v>1291</v>
      </c>
      <c r="B309" t="s">
        <v>4075</v>
      </c>
    </row>
    <row r="310" spans="1:2" x14ac:dyDescent="0.15">
      <c r="A310" t="s">
        <v>1383</v>
      </c>
      <c r="B310" t="s">
        <v>2652</v>
      </c>
    </row>
    <row r="311" spans="1:2" x14ac:dyDescent="0.15">
      <c r="A311" t="s">
        <v>1198</v>
      </c>
      <c r="B311" s="265" t="s">
        <v>2679</v>
      </c>
    </row>
    <row r="312" spans="1:2" x14ac:dyDescent="0.15">
      <c r="A312" t="s">
        <v>1185</v>
      </c>
      <c r="B312" t="s">
        <v>10191</v>
      </c>
    </row>
    <row r="313" spans="1:2" x14ac:dyDescent="0.15">
      <c r="A313" t="s">
        <v>1282</v>
      </c>
      <c r="B313" t="s">
        <v>4007</v>
      </c>
    </row>
    <row r="314" spans="1:2" x14ac:dyDescent="0.15">
      <c r="A314" t="s">
        <v>1281</v>
      </c>
      <c r="B314" t="s">
        <v>1934</v>
      </c>
    </row>
    <row r="315" spans="1:2" x14ac:dyDescent="0.15">
      <c r="A315" t="s">
        <v>1255</v>
      </c>
      <c r="B315" t="s">
        <v>2847</v>
      </c>
    </row>
    <row r="316" spans="1:2" x14ac:dyDescent="0.15">
      <c r="A316" t="s">
        <v>1251</v>
      </c>
      <c r="B316" t="s">
        <v>1262</v>
      </c>
    </row>
    <row r="317" spans="1:2" x14ac:dyDescent="0.15">
      <c r="A317" t="s">
        <v>1283</v>
      </c>
      <c r="B317" t="s">
        <v>920</v>
      </c>
    </row>
    <row r="318" spans="1:2" x14ac:dyDescent="0.15">
      <c r="A318" t="s">
        <v>1407</v>
      </c>
      <c r="B318" t="s">
        <v>2465</v>
      </c>
    </row>
    <row r="319" spans="1:2" x14ac:dyDescent="0.15">
      <c r="A319" t="s">
        <v>1404</v>
      </c>
      <c r="B319" t="s">
        <v>9624</v>
      </c>
    </row>
    <row r="320" spans="1:2" x14ac:dyDescent="0.15">
      <c r="A320" t="s">
        <v>1210</v>
      </c>
      <c r="B320" t="s">
        <v>3187</v>
      </c>
    </row>
    <row r="321" spans="1:2" x14ac:dyDescent="0.15">
      <c r="A321" t="s">
        <v>1194</v>
      </c>
      <c r="B321" t="s">
        <v>3482</v>
      </c>
    </row>
    <row r="322" spans="1:2" x14ac:dyDescent="0.15">
      <c r="A322" t="s">
        <v>1209</v>
      </c>
      <c r="B322" t="s">
        <v>1782</v>
      </c>
    </row>
    <row r="323" spans="1:2" x14ac:dyDescent="0.15">
      <c r="A323" t="s">
        <v>1190</v>
      </c>
      <c r="B323" t="s">
        <v>9625</v>
      </c>
    </row>
    <row r="324" spans="1:2" x14ac:dyDescent="0.15">
      <c r="A324" t="s">
        <v>1213</v>
      </c>
      <c r="B324" t="s">
        <v>9626</v>
      </c>
    </row>
    <row r="325" spans="1:2" x14ac:dyDescent="0.15">
      <c r="A325" t="s">
        <v>1180</v>
      </c>
      <c r="B325" s="265" t="s">
        <v>4076</v>
      </c>
    </row>
    <row r="326" spans="1:2" x14ac:dyDescent="0.15">
      <c r="A326" t="s">
        <v>1286</v>
      </c>
      <c r="B326" t="s">
        <v>3785</v>
      </c>
    </row>
    <row r="327" spans="1:2" x14ac:dyDescent="0.15">
      <c r="A327" t="s">
        <v>1298</v>
      </c>
      <c r="B327" t="s">
        <v>7121</v>
      </c>
    </row>
    <row r="328" spans="1:2" x14ac:dyDescent="0.15">
      <c r="A328" t="s">
        <v>1280</v>
      </c>
      <c r="B328" s="265" t="s">
        <v>1071</v>
      </c>
    </row>
    <row r="329" spans="1:2" x14ac:dyDescent="0.15">
      <c r="A329" t="s">
        <v>1403</v>
      </c>
      <c r="B329" s="265" t="s">
        <v>1882</v>
      </c>
    </row>
    <row r="330" spans="1:2" x14ac:dyDescent="0.15">
      <c r="A330" t="s">
        <v>1261</v>
      </c>
      <c r="B330" t="s">
        <v>3295</v>
      </c>
    </row>
    <row r="331" spans="1:2" x14ac:dyDescent="0.15">
      <c r="A331" t="s">
        <v>1289</v>
      </c>
      <c r="B331" t="s">
        <v>3296</v>
      </c>
    </row>
    <row r="332" spans="1:2" x14ac:dyDescent="0.15">
      <c r="A332" t="s">
        <v>1279</v>
      </c>
      <c r="B332" t="s">
        <v>4008</v>
      </c>
    </row>
    <row r="333" spans="1:2" x14ac:dyDescent="0.15">
      <c r="A333" t="s">
        <v>1257</v>
      </c>
      <c r="B333" t="s">
        <v>3341</v>
      </c>
    </row>
    <row r="334" spans="1:2" x14ac:dyDescent="0.15">
      <c r="A334" t="s">
        <v>1236</v>
      </c>
      <c r="B334" t="s">
        <v>4393</v>
      </c>
    </row>
    <row r="335" spans="1:2" x14ac:dyDescent="0.15">
      <c r="A335" t="s">
        <v>1299</v>
      </c>
      <c r="B335" t="s">
        <v>4736</v>
      </c>
    </row>
    <row r="336" spans="1:2" x14ac:dyDescent="0.15">
      <c r="A336" t="s">
        <v>1277</v>
      </c>
      <c r="B336" t="s">
        <v>4009</v>
      </c>
    </row>
    <row r="337" spans="1:2" x14ac:dyDescent="0.15">
      <c r="A337" t="s">
        <v>1246</v>
      </c>
      <c r="B337" t="s">
        <v>2740</v>
      </c>
    </row>
    <row r="338" spans="1:2" x14ac:dyDescent="0.15">
      <c r="A338" t="s">
        <v>1243</v>
      </c>
      <c r="B338" t="s">
        <v>903</v>
      </c>
    </row>
    <row r="339" spans="1:2" x14ac:dyDescent="0.15">
      <c r="A339" t="s">
        <v>1240</v>
      </c>
      <c r="B339" t="s">
        <v>4306</v>
      </c>
    </row>
    <row r="340" spans="1:2" x14ac:dyDescent="0.15">
      <c r="A340" t="s">
        <v>1245</v>
      </c>
      <c r="B340" t="s">
        <v>4575</v>
      </c>
    </row>
    <row r="341" spans="1:2" x14ac:dyDescent="0.15">
      <c r="A341" t="s">
        <v>1295</v>
      </c>
      <c r="B341" t="s">
        <v>3104</v>
      </c>
    </row>
    <row r="342" spans="1:2" x14ac:dyDescent="0.15">
      <c r="A342" t="s">
        <v>1294</v>
      </c>
      <c r="B342" t="s">
        <v>3256</v>
      </c>
    </row>
    <row r="343" spans="1:2" x14ac:dyDescent="0.15">
      <c r="A343" t="s">
        <v>1296</v>
      </c>
      <c r="B343" t="s">
        <v>3297</v>
      </c>
    </row>
    <row r="344" spans="1:2" x14ac:dyDescent="0.15">
      <c r="A344" t="s">
        <v>1278</v>
      </c>
      <c r="B344" t="s">
        <v>3218</v>
      </c>
    </row>
    <row r="345" spans="1:2" x14ac:dyDescent="0.15">
      <c r="A345" t="s">
        <v>1250</v>
      </c>
      <c r="B345" t="s">
        <v>4077</v>
      </c>
    </row>
    <row r="346" spans="1:2" x14ac:dyDescent="0.15">
      <c r="A346" t="s">
        <v>1380</v>
      </c>
      <c r="B346" t="s">
        <v>2506</v>
      </c>
    </row>
    <row r="347" spans="1:2" x14ac:dyDescent="0.15">
      <c r="A347" t="s">
        <v>1252</v>
      </c>
      <c r="B347" t="s">
        <v>4431</v>
      </c>
    </row>
    <row r="348" spans="1:2" x14ac:dyDescent="0.15">
      <c r="A348" t="s">
        <v>1237</v>
      </c>
      <c r="B348" t="s">
        <v>2179</v>
      </c>
    </row>
    <row r="349" spans="1:2" x14ac:dyDescent="0.15">
      <c r="A349" t="s">
        <v>1248</v>
      </c>
      <c r="B349" t="s">
        <v>9949</v>
      </c>
    </row>
    <row r="350" spans="1:2" x14ac:dyDescent="0.15">
      <c r="A350" t="s">
        <v>1235</v>
      </c>
      <c r="B350" t="s">
        <v>4394</v>
      </c>
    </row>
    <row r="351" spans="1:2" x14ac:dyDescent="0.15">
      <c r="A351" t="s">
        <v>1406</v>
      </c>
      <c r="B351" t="s">
        <v>3141</v>
      </c>
    </row>
    <row r="352" spans="1:2" x14ac:dyDescent="0.15">
      <c r="A352" t="s">
        <v>1385</v>
      </c>
      <c r="B352" t="s">
        <v>1051</v>
      </c>
    </row>
    <row r="353" spans="1:2" x14ac:dyDescent="0.15">
      <c r="A353" t="s">
        <v>1398</v>
      </c>
      <c r="B353" t="s">
        <v>959</v>
      </c>
    </row>
    <row r="354" spans="1:2" x14ac:dyDescent="0.15">
      <c r="A354" t="s">
        <v>1247</v>
      </c>
      <c r="B354" t="s">
        <v>904</v>
      </c>
    </row>
    <row r="355" spans="1:2" x14ac:dyDescent="0.15">
      <c r="A355" t="s">
        <v>1292</v>
      </c>
      <c r="B355" t="s">
        <v>10045</v>
      </c>
    </row>
    <row r="356" spans="1:2" x14ac:dyDescent="0.15">
      <c r="A356" t="s">
        <v>1379</v>
      </c>
      <c r="B356" t="s">
        <v>2197</v>
      </c>
    </row>
    <row r="357" spans="1:2" x14ac:dyDescent="0.15">
      <c r="A357" t="s">
        <v>1258</v>
      </c>
      <c r="B357" t="s">
        <v>741</v>
      </c>
    </row>
    <row r="358" spans="1:2" x14ac:dyDescent="0.15">
      <c r="A358" t="s">
        <v>1238</v>
      </c>
      <c r="B358" t="s">
        <v>1980</v>
      </c>
    </row>
    <row r="359" spans="1:2" x14ac:dyDescent="0.15">
      <c r="A359" t="s">
        <v>1396</v>
      </c>
      <c r="B359" t="s">
        <v>3017</v>
      </c>
    </row>
    <row r="360" spans="1:2" x14ac:dyDescent="0.15">
      <c r="A360" t="s">
        <v>1387</v>
      </c>
      <c r="B360" t="s">
        <v>1966</v>
      </c>
    </row>
    <row r="361" spans="1:2" x14ac:dyDescent="0.15">
      <c r="A361" t="s">
        <v>1276</v>
      </c>
      <c r="B361" t="s">
        <v>2848</v>
      </c>
    </row>
    <row r="362" spans="1:2" x14ac:dyDescent="0.15">
      <c r="A362" t="s">
        <v>1256</v>
      </c>
      <c r="B362" t="s">
        <v>1301</v>
      </c>
    </row>
    <row r="363" spans="1:2" x14ac:dyDescent="0.15">
      <c r="A363" t="s">
        <v>1293</v>
      </c>
      <c r="B363" t="s">
        <v>2741</v>
      </c>
    </row>
    <row r="364" spans="1:2" x14ac:dyDescent="0.15">
      <c r="A364" t="s">
        <v>1399</v>
      </c>
      <c r="B364" s="265" t="s">
        <v>491</v>
      </c>
    </row>
    <row r="365" spans="1:2" x14ac:dyDescent="0.15">
      <c r="A365" t="s">
        <v>1408</v>
      </c>
      <c r="B365" s="265" t="s">
        <v>1072</v>
      </c>
    </row>
    <row r="366" spans="1:2" x14ac:dyDescent="0.15">
      <c r="A366" t="s">
        <v>1402</v>
      </c>
      <c r="B366" t="s">
        <v>2849</v>
      </c>
    </row>
    <row r="367" spans="1:2" x14ac:dyDescent="0.15">
      <c r="A367" t="s">
        <v>1386</v>
      </c>
      <c r="B367" t="s">
        <v>1073</v>
      </c>
    </row>
    <row r="368" spans="1:2" x14ac:dyDescent="0.15">
      <c r="A368" t="s">
        <v>1405</v>
      </c>
      <c r="B368" t="s">
        <v>480</v>
      </c>
    </row>
    <row r="369" spans="1:2" x14ac:dyDescent="0.15">
      <c r="A369" t="s">
        <v>1389</v>
      </c>
      <c r="B369" t="s">
        <v>2180</v>
      </c>
    </row>
    <row r="370" spans="1:2" x14ac:dyDescent="0.15">
      <c r="A370" t="s">
        <v>1388</v>
      </c>
      <c r="B370" t="s">
        <v>1511</v>
      </c>
    </row>
    <row r="371" spans="1:2" x14ac:dyDescent="0.15">
      <c r="A371" t="s">
        <v>1393</v>
      </c>
      <c r="B371" t="s">
        <v>588</v>
      </c>
    </row>
    <row r="372" spans="1:2" x14ac:dyDescent="0.15">
      <c r="A372" t="s">
        <v>1401</v>
      </c>
      <c r="B372" t="s">
        <v>9627</v>
      </c>
    </row>
    <row r="373" spans="1:2" x14ac:dyDescent="0.15">
      <c r="A373" t="s">
        <v>1290</v>
      </c>
      <c r="B373" t="s">
        <v>3298</v>
      </c>
    </row>
    <row r="374" spans="1:2" x14ac:dyDescent="0.15">
      <c r="A374" t="s">
        <v>1288</v>
      </c>
      <c r="B374" t="s">
        <v>1052</v>
      </c>
    </row>
    <row r="375" spans="1:2" x14ac:dyDescent="0.15">
      <c r="A375" t="s">
        <v>1284</v>
      </c>
      <c r="B375" t="s">
        <v>4697</v>
      </c>
    </row>
    <row r="376" spans="1:2" x14ac:dyDescent="0.15">
      <c r="A376" t="s">
        <v>1397</v>
      </c>
      <c r="B376" t="s">
        <v>1093</v>
      </c>
    </row>
    <row r="377" spans="1:2" x14ac:dyDescent="0.15">
      <c r="A377" t="s">
        <v>1391</v>
      </c>
      <c r="B377" t="s">
        <v>2181</v>
      </c>
    </row>
    <row r="378" spans="1:2" x14ac:dyDescent="0.15">
      <c r="A378" t="s">
        <v>1384</v>
      </c>
      <c r="B378" t="s">
        <v>2422</v>
      </c>
    </row>
    <row r="379" spans="1:2" x14ac:dyDescent="0.15">
      <c r="A379" t="s">
        <v>1653</v>
      </c>
      <c r="B379" s="265" t="s">
        <v>9097</v>
      </c>
    </row>
    <row r="380" spans="1:2" x14ac:dyDescent="0.15">
      <c r="A380" t="s">
        <v>1652</v>
      </c>
      <c r="B380" s="265" t="s">
        <v>654</v>
      </c>
    </row>
    <row r="381" spans="1:2" x14ac:dyDescent="0.15">
      <c r="A381" t="s">
        <v>1654</v>
      </c>
      <c r="B381" t="s">
        <v>3257</v>
      </c>
    </row>
    <row r="382" spans="1:2" x14ac:dyDescent="0.15">
      <c r="A382" t="s">
        <v>1917</v>
      </c>
      <c r="B382" t="s">
        <v>4698</v>
      </c>
    </row>
    <row r="383" spans="1:2" x14ac:dyDescent="0.15">
      <c r="A383" t="s">
        <v>1918</v>
      </c>
      <c r="B383" t="s">
        <v>814</v>
      </c>
    </row>
    <row r="384" spans="1:2" x14ac:dyDescent="0.15">
      <c r="A384" t="s">
        <v>1498</v>
      </c>
      <c r="B384" t="s">
        <v>727</v>
      </c>
    </row>
    <row r="385" spans="1:2" x14ac:dyDescent="0.15">
      <c r="A385" t="s">
        <v>1429</v>
      </c>
      <c r="B385" t="s">
        <v>728</v>
      </c>
    </row>
    <row r="386" spans="1:2" x14ac:dyDescent="0.15">
      <c r="A386" t="s">
        <v>1479</v>
      </c>
      <c r="B386" t="s">
        <v>3105</v>
      </c>
    </row>
    <row r="387" spans="1:2" x14ac:dyDescent="0.15">
      <c r="A387" t="s">
        <v>1378</v>
      </c>
      <c r="B387" t="s">
        <v>2462</v>
      </c>
    </row>
    <row r="388" spans="1:2" x14ac:dyDescent="0.15">
      <c r="A388" t="s">
        <v>163</v>
      </c>
      <c r="B388" t="s">
        <v>9950</v>
      </c>
    </row>
    <row r="389" spans="1:2" x14ac:dyDescent="0.15">
      <c r="A389" t="s">
        <v>1846</v>
      </c>
      <c r="B389" t="s">
        <v>2463</v>
      </c>
    </row>
    <row r="390" spans="1:2" x14ac:dyDescent="0.15">
      <c r="A390" t="s">
        <v>1823</v>
      </c>
      <c r="B390" t="s">
        <v>3258</v>
      </c>
    </row>
    <row r="391" spans="1:2" x14ac:dyDescent="0.15">
      <c r="A391" t="s">
        <v>1807</v>
      </c>
      <c r="B391" t="s">
        <v>2396</v>
      </c>
    </row>
    <row r="392" spans="1:2" x14ac:dyDescent="0.15">
      <c r="A392" t="s">
        <v>1837</v>
      </c>
      <c r="B392" t="s">
        <v>3581</v>
      </c>
    </row>
    <row r="393" spans="1:2" x14ac:dyDescent="0.15">
      <c r="A393" t="s">
        <v>1827</v>
      </c>
      <c r="B393" t="s">
        <v>2559</v>
      </c>
    </row>
    <row r="394" spans="1:2" x14ac:dyDescent="0.15">
      <c r="A394" t="s">
        <v>1796</v>
      </c>
      <c r="B394" t="s">
        <v>2407</v>
      </c>
    </row>
    <row r="395" spans="1:2" x14ac:dyDescent="0.15">
      <c r="A395" t="s">
        <v>1841</v>
      </c>
      <c r="B395" t="s">
        <v>1046</v>
      </c>
    </row>
    <row r="396" spans="1:2" x14ac:dyDescent="0.15">
      <c r="A396" t="s">
        <v>1828</v>
      </c>
      <c r="B396" t="s">
        <v>4010</v>
      </c>
    </row>
    <row r="397" spans="1:2" x14ac:dyDescent="0.15">
      <c r="A397" t="s">
        <v>1795</v>
      </c>
      <c r="B397" t="s">
        <v>2147</v>
      </c>
    </row>
    <row r="398" spans="1:2" x14ac:dyDescent="0.15">
      <c r="A398" t="s">
        <v>1844</v>
      </c>
      <c r="B398" t="s">
        <v>9098</v>
      </c>
    </row>
    <row r="399" spans="1:2" x14ac:dyDescent="0.15">
      <c r="A399" t="s">
        <v>1830</v>
      </c>
      <c r="B399" s="265" t="s">
        <v>3219</v>
      </c>
    </row>
    <row r="400" spans="1:2" x14ac:dyDescent="0.15">
      <c r="A400" t="s">
        <v>1806</v>
      </c>
      <c r="B400" t="s">
        <v>2742</v>
      </c>
    </row>
    <row r="401" spans="1:2" x14ac:dyDescent="0.15">
      <c r="A401" t="s">
        <v>1831</v>
      </c>
      <c r="B401" t="s">
        <v>3299</v>
      </c>
    </row>
    <row r="402" spans="1:2" x14ac:dyDescent="0.15">
      <c r="A402" t="s">
        <v>1808</v>
      </c>
      <c r="B402" s="265" t="s">
        <v>3223</v>
      </c>
    </row>
    <row r="403" spans="1:2" x14ac:dyDescent="0.15">
      <c r="A403" t="s">
        <v>1879</v>
      </c>
      <c r="B403" s="265" t="s">
        <v>3222</v>
      </c>
    </row>
    <row r="404" spans="1:2" x14ac:dyDescent="0.15">
      <c r="A404" t="s">
        <v>1867</v>
      </c>
      <c r="B404" s="265" t="s">
        <v>3220</v>
      </c>
    </row>
    <row r="405" spans="1:2" x14ac:dyDescent="0.15">
      <c r="A405" t="s">
        <v>1842</v>
      </c>
      <c r="B405" s="265" t="s">
        <v>3300</v>
      </c>
    </row>
    <row r="406" spans="1:2" x14ac:dyDescent="0.15">
      <c r="A406" t="s">
        <v>1825</v>
      </c>
      <c r="B406" s="265" t="s">
        <v>3221</v>
      </c>
    </row>
    <row r="407" spans="1:2" x14ac:dyDescent="0.15">
      <c r="A407" t="s">
        <v>1798</v>
      </c>
      <c r="B407" s="265" t="s">
        <v>3259</v>
      </c>
    </row>
    <row r="408" spans="1:2" x14ac:dyDescent="0.15">
      <c r="A408" t="s">
        <v>1820</v>
      </c>
      <c r="B408" t="s">
        <v>2850</v>
      </c>
    </row>
    <row r="409" spans="1:2" x14ac:dyDescent="0.15">
      <c r="A409" t="s">
        <v>1804</v>
      </c>
      <c r="B409" t="s">
        <v>2560</v>
      </c>
    </row>
    <row r="410" spans="1:2" x14ac:dyDescent="0.15">
      <c r="A410" t="s">
        <v>1871</v>
      </c>
      <c r="B410" s="265" t="s">
        <v>4640</v>
      </c>
    </row>
    <row r="411" spans="1:2" x14ac:dyDescent="0.15">
      <c r="A411" t="s">
        <v>1868</v>
      </c>
      <c r="B411" t="s">
        <v>3698</v>
      </c>
    </row>
    <row r="412" spans="1:2" x14ac:dyDescent="0.15">
      <c r="A412" t="s">
        <v>1874</v>
      </c>
      <c r="B412" t="s">
        <v>3963</v>
      </c>
    </row>
    <row r="413" spans="1:2" x14ac:dyDescent="0.15">
      <c r="A413" t="s">
        <v>1866</v>
      </c>
      <c r="B413" t="s">
        <v>4341</v>
      </c>
    </row>
    <row r="414" spans="1:2" x14ac:dyDescent="0.15">
      <c r="A414" t="s">
        <v>2821</v>
      </c>
      <c r="B414" t="s">
        <v>4133</v>
      </c>
    </row>
    <row r="415" spans="1:2" x14ac:dyDescent="0.15">
      <c r="A415" t="s">
        <v>2822</v>
      </c>
      <c r="B415" s="265" t="s">
        <v>1156</v>
      </c>
    </row>
    <row r="416" spans="1:2" x14ac:dyDescent="0.15">
      <c r="A416" t="s">
        <v>1897</v>
      </c>
      <c r="B416" t="s">
        <v>4270</v>
      </c>
    </row>
    <row r="417" spans="1:2" x14ac:dyDescent="0.15">
      <c r="A417" t="s">
        <v>1838</v>
      </c>
      <c r="B417" t="s">
        <v>1920</v>
      </c>
    </row>
    <row r="418" spans="1:2" x14ac:dyDescent="0.15">
      <c r="A418" t="s">
        <v>1818</v>
      </c>
      <c r="B418" t="s">
        <v>10046</v>
      </c>
    </row>
    <row r="419" spans="1:2" x14ac:dyDescent="0.15">
      <c r="A419" t="s">
        <v>1816</v>
      </c>
      <c r="B419" t="s">
        <v>832</v>
      </c>
    </row>
    <row r="420" spans="1:2" x14ac:dyDescent="0.15">
      <c r="A420" t="s">
        <v>1833</v>
      </c>
      <c r="B420" t="s">
        <v>9172</v>
      </c>
    </row>
    <row r="421" spans="1:2" x14ac:dyDescent="0.15">
      <c r="A421" t="s">
        <v>1812</v>
      </c>
      <c r="B421" t="s">
        <v>3018</v>
      </c>
    </row>
    <row r="422" spans="1:2" x14ac:dyDescent="0.15">
      <c r="A422" t="s">
        <v>1836</v>
      </c>
      <c r="B422" t="s">
        <v>1620</v>
      </c>
    </row>
    <row r="423" spans="1:2" x14ac:dyDescent="0.15">
      <c r="A423" t="s">
        <v>1821</v>
      </c>
      <c r="B423" t="s">
        <v>3188</v>
      </c>
    </row>
    <row r="424" spans="1:2" x14ac:dyDescent="0.15">
      <c r="A424" t="s">
        <v>2864</v>
      </c>
      <c r="B424" t="s">
        <v>2597</v>
      </c>
    </row>
    <row r="425" spans="1:2" x14ac:dyDescent="0.15">
      <c r="A425" t="s">
        <v>2865</v>
      </c>
      <c r="B425" t="s">
        <v>4641</v>
      </c>
    </row>
    <row r="426" spans="1:2" x14ac:dyDescent="0.15">
      <c r="A426" t="s">
        <v>1856</v>
      </c>
      <c r="B426" t="s">
        <v>1094</v>
      </c>
    </row>
    <row r="427" spans="1:2" x14ac:dyDescent="0.15">
      <c r="A427" t="s">
        <v>1822</v>
      </c>
      <c r="B427" t="s">
        <v>2791</v>
      </c>
    </row>
    <row r="428" spans="1:2" x14ac:dyDescent="0.15">
      <c r="A428" t="s">
        <v>1811</v>
      </c>
      <c r="B428" t="s">
        <v>10102</v>
      </c>
    </row>
    <row r="429" spans="1:2" x14ac:dyDescent="0.15">
      <c r="A429" t="s">
        <v>1834</v>
      </c>
      <c r="B429" t="s">
        <v>3079</v>
      </c>
    </row>
    <row r="430" spans="1:2" x14ac:dyDescent="0.15">
      <c r="A430" t="s">
        <v>1814</v>
      </c>
      <c r="B430" t="s">
        <v>2628</v>
      </c>
    </row>
    <row r="431" spans="1:2" x14ac:dyDescent="0.15">
      <c r="A431" t="s">
        <v>1801</v>
      </c>
      <c r="B431" t="s">
        <v>3301</v>
      </c>
    </row>
    <row r="432" spans="1:2" x14ac:dyDescent="0.15">
      <c r="A432" t="s">
        <v>1860</v>
      </c>
      <c r="B432" t="s">
        <v>1095</v>
      </c>
    </row>
    <row r="433" spans="1:2" x14ac:dyDescent="0.15">
      <c r="A433" t="s">
        <v>1839</v>
      </c>
      <c r="B433" t="s">
        <v>3106</v>
      </c>
    </row>
    <row r="434" spans="1:2" x14ac:dyDescent="0.15">
      <c r="A434" t="s">
        <v>1817</v>
      </c>
      <c r="B434" t="s">
        <v>10184</v>
      </c>
    </row>
    <row r="435" spans="1:2" x14ac:dyDescent="0.15">
      <c r="A435" t="s">
        <v>1870</v>
      </c>
      <c r="B435" t="s">
        <v>4011</v>
      </c>
    </row>
    <row r="436" spans="1:2" x14ac:dyDescent="0.15">
      <c r="A436" t="s">
        <v>1845</v>
      </c>
      <c r="B436" t="s">
        <v>6752</v>
      </c>
    </row>
    <row r="437" spans="1:2" x14ac:dyDescent="0.15">
      <c r="A437" t="s">
        <v>1805</v>
      </c>
      <c r="B437" t="s">
        <v>1157</v>
      </c>
    </row>
    <row r="438" spans="1:2" x14ac:dyDescent="0.15">
      <c r="A438" t="s">
        <v>1875</v>
      </c>
      <c r="B438" t="s">
        <v>4012</v>
      </c>
    </row>
    <row r="439" spans="1:2" x14ac:dyDescent="0.15">
      <c r="A439" t="s">
        <v>1858</v>
      </c>
      <c r="B439" t="s">
        <v>2065</v>
      </c>
    </row>
    <row r="440" spans="1:2" x14ac:dyDescent="0.15">
      <c r="A440" t="s">
        <v>1832</v>
      </c>
      <c r="B440" t="s">
        <v>2470</v>
      </c>
    </row>
    <row r="441" spans="1:2" x14ac:dyDescent="0.15">
      <c r="A441" t="s">
        <v>1840</v>
      </c>
      <c r="B441" t="s">
        <v>2813</v>
      </c>
    </row>
    <row r="442" spans="1:2" x14ac:dyDescent="0.15">
      <c r="A442" t="s">
        <v>1873</v>
      </c>
      <c r="B442" t="s">
        <v>2198</v>
      </c>
    </row>
    <row r="443" spans="1:2" x14ac:dyDescent="0.15">
      <c r="A443" t="s">
        <v>1835</v>
      </c>
      <c r="B443" t="s">
        <v>1512</v>
      </c>
    </row>
    <row r="444" spans="1:2" x14ac:dyDescent="0.15">
      <c r="A444" t="s">
        <v>1951</v>
      </c>
      <c r="B444" t="s">
        <v>3342</v>
      </c>
    </row>
    <row r="445" spans="1:2" x14ac:dyDescent="0.15">
      <c r="A445" t="s">
        <v>1878</v>
      </c>
      <c r="B445" t="s">
        <v>905</v>
      </c>
    </row>
    <row r="446" spans="1:2" x14ac:dyDescent="0.15">
      <c r="A446" t="s">
        <v>1872</v>
      </c>
      <c r="B446" t="s">
        <v>2629</v>
      </c>
    </row>
    <row r="447" spans="1:2" x14ac:dyDescent="0.15">
      <c r="A447" t="s">
        <v>1859</v>
      </c>
      <c r="B447" t="s">
        <v>4013</v>
      </c>
    </row>
    <row r="448" spans="1:2" x14ac:dyDescent="0.15">
      <c r="A448" t="s">
        <v>1815</v>
      </c>
      <c r="B448" t="s">
        <v>1096</v>
      </c>
    </row>
    <row r="449" spans="1:2" x14ac:dyDescent="0.15">
      <c r="A449" t="s">
        <v>1829</v>
      </c>
      <c r="B449" t="s">
        <v>2743</v>
      </c>
    </row>
    <row r="450" spans="1:2" x14ac:dyDescent="0.15">
      <c r="A450" t="s">
        <v>1797</v>
      </c>
      <c r="B450" t="s">
        <v>10103</v>
      </c>
    </row>
    <row r="451" spans="1:2" x14ac:dyDescent="0.15">
      <c r="A451" t="s">
        <v>1824</v>
      </c>
      <c r="B451" t="s">
        <v>4395</v>
      </c>
    </row>
    <row r="452" spans="1:2" x14ac:dyDescent="0.15">
      <c r="A452" t="s">
        <v>1813</v>
      </c>
      <c r="B452" t="s">
        <v>956</v>
      </c>
    </row>
    <row r="453" spans="1:2" x14ac:dyDescent="0.15">
      <c r="A453" t="s">
        <v>1843</v>
      </c>
      <c r="B453" t="s">
        <v>2851</v>
      </c>
    </row>
    <row r="454" spans="1:2" x14ac:dyDescent="0.15">
      <c r="A454" t="s">
        <v>1810</v>
      </c>
      <c r="B454" t="s">
        <v>3142</v>
      </c>
    </row>
    <row r="455" spans="1:2" x14ac:dyDescent="0.15">
      <c r="A455" t="s">
        <v>1876</v>
      </c>
      <c r="B455" t="s">
        <v>1883</v>
      </c>
    </row>
    <row r="456" spans="1:2" x14ac:dyDescent="0.15">
      <c r="A456" t="s">
        <v>1869</v>
      </c>
      <c r="B456" t="s">
        <v>2630</v>
      </c>
    </row>
    <row r="457" spans="1:2" x14ac:dyDescent="0.15">
      <c r="A457" t="s">
        <v>1809</v>
      </c>
      <c r="B457" t="s">
        <v>2680</v>
      </c>
    </row>
    <row r="458" spans="1:2" x14ac:dyDescent="0.15">
      <c r="A458" t="s">
        <v>1877</v>
      </c>
      <c r="B458" t="s">
        <v>1158</v>
      </c>
    </row>
    <row r="459" spans="1:2" x14ac:dyDescent="0.15">
      <c r="A459" t="s">
        <v>1861</v>
      </c>
      <c r="B459" t="s">
        <v>4407</v>
      </c>
    </row>
    <row r="460" spans="1:2" x14ac:dyDescent="0.15">
      <c r="A460" t="s">
        <v>1826</v>
      </c>
      <c r="B460" t="s">
        <v>4428</v>
      </c>
    </row>
    <row r="461" spans="1:2" x14ac:dyDescent="0.15">
      <c r="A461" t="s">
        <v>1880</v>
      </c>
      <c r="B461" t="s">
        <v>9673</v>
      </c>
    </row>
    <row r="462" spans="1:2" x14ac:dyDescent="0.15">
      <c r="A462" t="s">
        <v>1865</v>
      </c>
      <c r="B462" t="s">
        <v>4429</v>
      </c>
    </row>
    <row r="463" spans="1:2" x14ac:dyDescent="0.15">
      <c r="A463" t="s">
        <v>1819</v>
      </c>
      <c r="B463" t="s">
        <v>9452</v>
      </c>
    </row>
    <row r="464" spans="1:2" x14ac:dyDescent="0.15">
      <c r="A464" t="s">
        <v>1799</v>
      </c>
      <c r="B464" t="s">
        <v>822</v>
      </c>
    </row>
    <row r="465" spans="1:2" x14ac:dyDescent="0.15">
      <c r="A465" t="s">
        <v>1896</v>
      </c>
      <c r="B465" t="s">
        <v>4078</v>
      </c>
    </row>
    <row r="466" spans="1:2" x14ac:dyDescent="0.15">
      <c r="A466" t="s">
        <v>1803</v>
      </c>
      <c r="B466" t="s">
        <v>1621</v>
      </c>
    </row>
    <row r="467" spans="1:2" x14ac:dyDescent="0.15">
      <c r="A467" t="s">
        <v>1915</v>
      </c>
      <c r="B467" t="s">
        <v>481</v>
      </c>
    </row>
    <row r="468" spans="1:2" x14ac:dyDescent="0.15">
      <c r="A468" t="s">
        <v>1794</v>
      </c>
      <c r="B468" t="s">
        <v>9099</v>
      </c>
    </row>
    <row r="469" spans="1:2" x14ac:dyDescent="0.15">
      <c r="A469" t="s">
        <v>1862</v>
      </c>
      <c r="B469" t="s">
        <v>4396</v>
      </c>
    </row>
    <row r="470" spans="1:2" x14ac:dyDescent="0.15">
      <c r="A470" t="s">
        <v>1916</v>
      </c>
      <c r="B470" t="s">
        <v>9839</v>
      </c>
    </row>
    <row r="471" spans="1:2" x14ac:dyDescent="0.15">
      <c r="A471" t="s">
        <v>1952</v>
      </c>
      <c r="B471" t="s">
        <v>4737</v>
      </c>
    </row>
    <row r="472" spans="1:2" x14ac:dyDescent="0.15">
      <c r="A472" t="s">
        <v>1929</v>
      </c>
      <c r="B472" t="s">
        <v>9014</v>
      </c>
    </row>
    <row r="473" spans="1:2" x14ac:dyDescent="0.15">
      <c r="A473" t="s">
        <v>1928</v>
      </c>
      <c r="B473" t="s">
        <v>9453</v>
      </c>
    </row>
    <row r="474" spans="1:2" x14ac:dyDescent="0.15">
      <c r="A474" t="s">
        <v>1946</v>
      </c>
      <c r="B474" t="s">
        <v>2008</v>
      </c>
    </row>
    <row r="475" spans="1:2" x14ac:dyDescent="0.15">
      <c r="A475" t="s">
        <v>1948</v>
      </c>
      <c r="B475" t="s">
        <v>3656</v>
      </c>
    </row>
    <row r="476" spans="1:2" x14ac:dyDescent="0.15">
      <c r="A476" t="s">
        <v>1913</v>
      </c>
      <c r="B476" t="s">
        <v>4014</v>
      </c>
    </row>
    <row r="477" spans="1:2" x14ac:dyDescent="0.15">
      <c r="A477" t="s">
        <v>1893</v>
      </c>
      <c r="B477" t="s">
        <v>2717</v>
      </c>
    </row>
    <row r="478" spans="1:2" x14ac:dyDescent="0.15">
      <c r="A478" t="s">
        <v>1949</v>
      </c>
      <c r="B478" t="s">
        <v>589</v>
      </c>
    </row>
    <row r="479" spans="1:2" x14ac:dyDescent="0.15">
      <c r="A479" t="s">
        <v>1793</v>
      </c>
      <c r="B479" t="s">
        <v>4271</v>
      </c>
    </row>
    <row r="480" spans="1:2" x14ac:dyDescent="0.15">
      <c r="A480" t="s">
        <v>1944</v>
      </c>
      <c r="B480" t="s">
        <v>5549</v>
      </c>
    </row>
    <row r="481" spans="1:2" x14ac:dyDescent="0.15">
      <c r="A481" t="s">
        <v>1914</v>
      </c>
      <c r="B481" t="s">
        <v>3107</v>
      </c>
    </row>
    <row r="482" spans="1:2" x14ac:dyDescent="0.15">
      <c r="A482" t="s">
        <v>1864</v>
      </c>
      <c r="B482" t="s">
        <v>4272</v>
      </c>
    </row>
    <row r="483" spans="1:2" x14ac:dyDescent="0.15">
      <c r="A483" t="s">
        <v>1863</v>
      </c>
      <c r="B483" t="s">
        <v>2681</v>
      </c>
    </row>
    <row r="484" spans="1:2" x14ac:dyDescent="0.15">
      <c r="A484" t="s">
        <v>1857</v>
      </c>
      <c r="B484" t="s">
        <v>4676</v>
      </c>
    </row>
    <row r="485" spans="1:2" x14ac:dyDescent="0.15">
      <c r="A485" t="s">
        <v>1792</v>
      </c>
      <c r="B485" t="s">
        <v>2653</v>
      </c>
    </row>
    <row r="486" spans="1:2" x14ac:dyDescent="0.15">
      <c r="A486" t="s">
        <v>1802</v>
      </c>
      <c r="B486" t="s">
        <v>9454</v>
      </c>
    </row>
    <row r="487" spans="1:2" x14ac:dyDescent="0.15">
      <c r="A487" t="s">
        <v>1947</v>
      </c>
      <c r="B487" t="s">
        <v>4642</v>
      </c>
    </row>
    <row r="488" spans="1:2" x14ac:dyDescent="0.15">
      <c r="A488" t="s">
        <v>1950</v>
      </c>
      <c r="B488" t="s">
        <v>3343</v>
      </c>
    </row>
    <row r="489" spans="1:2" x14ac:dyDescent="0.15">
      <c r="A489" t="s">
        <v>1945</v>
      </c>
      <c r="B489" t="s">
        <v>2435</v>
      </c>
    </row>
    <row r="490" spans="1:2" x14ac:dyDescent="0.15">
      <c r="A490" t="s">
        <v>1911</v>
      </c>
      <c r="B490" t="s">
        <v>3344</v>
      </c>
    </row>
    <row r="491" spans="1:2" x14ac:dyDescent="0.15">
      <c r="A491" t="s">
        <v>1930</v>
      </c>
      <c r="B491" t="s">
        <v>1622</v>
      </c>
    </row>
    <row r="492" spans="1:2" x14ac:dyDescent="0.15">
      <c r="A492" t="s">
        <v>1800</v>
      </c>
      <c r="B492" t="s">
        <v>762</v>
      </c>
    </row>
    <row r="493" spans="1:2" x14ac:dyDescent="0.15">
      <c r="A493" t="s">
        <v>1912</v>
      </c>
      <c r="B493" t="s">
        <v>4699</v>
      </c>
    </row>
    <row r="494" spans="1:2" x14ac:dyDescent="0.15">
      <c r="A494" t="s">
        <v>1996</v>
      </c>
      <c r="B494" t="s">
        <v>3302</v>
      </c>
    </row>
    <row r="495" spans="1:2" x14ac:dyDescent="0.15">
      <c r="A495" t="s">
        <v>238</v>
      </c>
      <c r="B495" t="s">
        <v>815</v>
      </c>
    </row>
    <row r="496" spans="1:2" x14ac:dyDescent="0.15">
      <c r="A496" t="s">
        <v>2346</v>
      </c>
      <c r="B496" t="s">
        <v>2766</v>
      </c>
    </row>
    <row r="497" spans="1:2" x14ac:dyDescent="0.15">
      <c r="A497" t="s">
        <v>2235</v>
      </c>
      <c r="B497" t="s">
        <v>1783</v>
      </c>
    </row>
    <row r="498" spans="1:2" x14ac:dyDescent="0.15">
      <c r="A498" t="s">
        <v>2236</v>
      </c>
      <c r="B498" t="s">
        <v>3080</v>
      </c>
    </row>
    <row r="499" spans="1:2" x14ac:dyDescent="0.15">
      <c r="A499" t="s">
        <v>2237</v>
      </c>
      <c r="B499" t="s">
        <v>2767</v>
      </c>
    </row>
    <row r="500" spans="1:2" x14ac:dyDescent="0.15">
      <c r="A500" t="s">
        <v>2245</v>
      </c>
      <c r="B500" t="s">
        <v>9531</v>
      </c>
    </row>
    <row r="501" spans="1:2" x14ac:dyDescent="0.15">
      <c r="A501" t="s">
        <v>2246</v>
      </c>
      <c r="B501" t="s">
        <v>3699</v>
      </c>
    </row>
    <row r="502" spans="1:2" x14ac:dyDescent="0.15">
      <c r="A502" t="s">
        <v>2247</v>
      </c>
      <c r="B502" t="s">
        <v>4173</v>
      </c>
    </row>
    <row r="503" spans="1:2" x14ac:dyDescent="0.15">
      <c r="A503" t="s">
        <v>2253</v>
      </c>
      <c r="B503" t="s">
        <v>913</v>
      </c>
    </row>
    <row r="504" spans="1:2" x14ac:dyDescent="0.15">
      <c r="A504" t="s">
        <v>2254</v>
      </c>
      <c r="B504" t="s">
        <v>2458</v>
      </c>
    </row>
    <row r="505" spans="1:2" x14ac:dyDescent="0.15">
      <c r="A505" t="s">
        <v>2255</v>
      </c>
      <c r="B505" t="s">
        <v>729</v>
      </c>
    </row>
    <row r="506" spans="1:2" x14ac:dyDescent="0.15">
      <c r="A506" t="s">
        <v>2295</v>
      </c>
      <c r="B506" t="s">
        <v>2182</v>
      </c>
    </row>
    <row r="507" spans="1:2" x14ac:dyDescent="0.15">
      <c r="A507" t="s">
        <v>2296</v>
      </c>
      <c r="B507" t="s">
        <v>634</v>
      </c>
    </row>
    <row r="508" spans="1:2" x14ac:dyDescent="0.15">
      <c r="A508" t="s">
        <v>2297</v>
      </c>
      <c r="B508" t="s">
        <v>4079</v>
      </c>
    </row>
    <row r="509" spans="1:2" x14ac:dyDescent="0.15">
      <c r="A509" t="s">
        <v>2298</v>
      </c>
      <c r="B509" t="s">
        <v>4700</v>
      </c>
    </row>
    <row r="510" spans="1:2" x14ac:dyDescent="0.15">
      <c r="A510" t="s">
        <v>2299</v>
      </c>
      <c r="B510" t="s">
        <v>9532</v>
      </c>
    </row>
    <row r="511" spans="1:2" x14ac:dyDescent="0.15">
      <c r="A511" t="s">
        <v>2284</v>
      </c>
      <c r="B511" t="s">
        <v>9951</v>
      </c>
    </row>
    <row r="512" spans="1:2" x14ac:dyDescent="0.15">
      <c r="A512" t="s">
        <v>2285</v>
      </c>
      <c r="B512" t="s">
        <v>4273</v>
      </c>
    </row>
    <row r="513" spans="1:2" x14ac:dyDescent="0.15">
      <c r="A513" t="s">
        <v>2238</v>
      </c>
      <c r="B513" t="s">
        <v>1097</v>
      </c>
    </row>
    <row r="514" spans="1:2" x14ac:dyDescent="0.15">
      <c r="A514" t="s">
        <v>2239</v>
      </c>
      <c r="B514" t="s">
        <v>3260</v>
      </c>
    </row>
    <row r="515" spans="1:2" x14ac:dyDescent="0.15">
      <c r="A515" t="s">
        <v>2248</v>
      </c>
      <c r="B515" t="s">
        <v>9533</v>
      </c>
    </row>
    <row r="516" spans="1:2" x14ac:dyDescent="0.15">
      <c r="A516" t="s">
        <v>2249</v>
      </c>
      <c r="B516" t="s">
        <v>9628</v>
      </c>
    </row>
    <row r="517" spans="1:2" x14ac:dyDescent="0.15">
      <c r="A517" t="s">
        <v>2256</v>
      </c>
      <c r="B517" s="265" t="s">
        <v>1431</v>
      </c>
    </row>
    <row r="518" spans="1:2" x14ac:dyDescent="0.15">
      <c r="A518" t="s">
        <v>2257</v>
      </c>
      <c r="B518" t="s">
        <v>3483</v>
      </c>
    </row>
    <row r="519" spans="1:2" x14ac:dyDescent="0.15">
      <c r="A519" t="s">
        <v>2267</v>
      </c>
      <c r="B519" t="s">
        <v>3345</v>
      </c>
    </row>
    <row r="520" spans="1:2" x14ac:dyDescent="0.15">
      <c r="A520" t="s">
        <v>2268</v>
      </c>
      <c r="B520" t="s">
        <v>2881</v>
      </c>
    </row>
    <row r="521" spans="1:2" x14ac:dyDescent="0.15">
      <c r="A521" t="s">
        <v>2300</v>
      </c>
      <c r="B521" t="s">
        <v>3303</v>
      </c>
    </row>
    <row r="522" spans="1:2" x14ac:dyDescent="0.15">
      <c r="A522" t="s">
        <v>2301</v>
      </c>
      <c r="B522" t="s">
        <v>3346</v>
      </c>
    </row>
    <row r="523" spans="1:2" x14ac:dyDescent="0.15">
      <c r="A523" t="s">
        <v>2302</v>
      </c>
      <c r="B523" t="s">
        <v>10185</v>
      </c>
    </row>
    <row r="524" spans="1:2" x14ac:dyDescent="0.15">
      <c r="A524" t="s">
        <v>2262</v>
      </c>
      <c r="B524" t="s">
        <v>2682</v>
      </c>
    </row>
    <row r="525" spans="1:2" x14ac:dyDescent="0.15">
      <c r="A525" t="s">
        <v>2263</v>
      </c>
      <c r="B525" t="s">
        <v>4643</v>
      </c>
    </row>
    <row r="526" spans="1:2" x14ac:dyDescent="0.15">
      <c r="A526" t="s">
        <v>2322</v>
      </c>
      <c r="B526" t="s">
        <v>492</v>
      </c>
    </row>
    <row r="527" spans="1:2" x14ac:dyDescent="0.15">
      <c r="A527" t="s">
        <v>2323</v>
      </c>
      <c r="B527" t="s">
        <v>4274</v>
      </c>
    </row>
    <row r="528" spans="1:2" x14ac:dyDescent="0.15">
      <c r="A528" t="s">
        <v>2324</v>
      </c>
      <c r="B528" t="s">
        <v>3039</v>
      </c>
    </row>
    <row r="529" spans="1:2" x14ac:dyDescent="0.15">
      <c r="A529" t="s">
        <v>2269</v>
      </c>
      <c r="B529" t="s">
        <v>3484</v>
      </c>
    </row>
    <row r="530" spans="1:2" x14ac:dyDescent="0.15">
      <c r="A530" t="s">
        <v>2270</v>
      </c>
      <c r="B530" t="s">
        <v>2792</v>
      </c>
    </row>
    <row r="531" spans="1:2" x14ac:dyDescent="0.15">
      <c r="A531" t="s">
        <v>2325</v>
      </c>
      <c r="B531" t="s">
        <v>5615</v>
      </c>
    </row>
    <row r="532" spans="1:2" x14ac:dyDescent="0.15">
      <c r="A532" t="s">
        <v>2326</v>
      </c>
      <c r="B532" t="s">
        <v>3810</v>
      </c>
    </row>
    <row r="533" spans="1:2" x14ac:dyDescent="0.15">
      <c r="A533" t="s">
        <v>2303</v>
      </c>
      <c r="B533" t="s">
        <v>9674</v>
      </c>
    </row>
    <row r="534" spans="1:2" x14ac:dyDescent="0.15">
      <c r="A534" t="s">
        <v>2277</v>
      </c>
      <c r="B534" s="265" t="s">
        <v>3019</v>
      </c>
    </row>
    <row r="535" spans="1:2" x14ac:dyDescent="0.15">
      <c r="A535" t="s">
        <v>2278</v>
      </c>
      <c r="B535" t="s">
        <v>2654</v>
      </c>
    </row>
    <row r="536" spans="1:2" x14ac:dyDescent="0.15">
      <c r="A536" t="s">
        <v>2376</v>
      </c>
      <c r="B536" t="s">
        <v>9100</v>
      </c>
    </row>
    <row r="537" spans="1:2" x14ac:dyDescent="0.15">
      <c r="A537" t="s">
        <v>2350</v>
      </c>
      <c r="B537" t="s">
        <v>9173</v>
      </c>
    </row>
    <row r="538" spans="1:2" x14ac:dyDescent="0.15">
      <c r="A538" t="s">
        <v>2351</v>
      </c>
      <c r="B538" s="265" t="s">
        <v>3347</v>
      </c>
    </row>
    <row r="539" spans="1:2" x14ac:dyDescent="0.15">
      <c r="A539" t="s">
        <v>2352</v>
      </c>
      <c r="B539" t="s">
        <v>2561</v>
      </c>
    </row>
    <row r="540" spans="1:2" x14ac:dyDescent="0.15">
      <c r="A540" t="s">
        <v>2279</v>
      </c>
      <c r="B540" t="s">
        <v>10057</v>
      </c>
    </row>
    <row r="541" spans="1:2" x14ac:dyDescent="0.15">
      <c r="A541" t="s">
        <v>2280</v>
      </c>
      <c r="B541" t="s">
        <v>9174</v>
      </c>
    </row>
    <row r="542" spans="1:2" x14ac:dyDescent="0.15">
      <c r="A542" t="s">
        <v>2308</v>
      </c>
      <c r="B542" s="265" t="s">
        <v>2964</v>
      </c>
    </row>
    <row r="543" spans="1:2" x14ac:dyDescent="0.15">
      <c r="A543" t="s">
        <v>2309</v>
      </c>
      <c r="B543" t="s">
        <v>2655</v>
      </c>
    </row>
    <row r="544" spans="1:2" x14ac:dyDescent="0.15">
      <c r="A544" t="s">
        <v>2310</v>
      </c>
      <c r="B544" t="s">
        <v>1057</v>
      </c>
    </row>
    <row r="545" spans="1:2" x14ac:dyDescent="0.15">
      <c r="A545" t="s">
        <v>2271</v>
      </c>
      <c r="B545" t="s">
        <v>1098</v>
      </c>
    </row>
    <row r="546" spans="1:2" x14ac:dyDescent="0.15">
      <c r="A546" t="s">
        <v>2272</v>
      </c>
      <c r="B546" t="s">
        <v>980</v>
      </c>
    </row>
    <row r="547" spans="1:2" x14ac:dyDescent="0.15">
      <c r="A547" t="s">
        <v>2273</v>
      </c>
      <c r="B547" t="s">
        <v>2718</v>
      </c>
    </row>
    <row r="548" spans="1:2" x14ac:dyDescent="0.15">
      <c r="A548" t="s">
        <v>2311</v>
      </c>
      <c r="B548" t="s">
        <v>3224</v>
      </c>
    </row>
    <row r="549" spans="1:2" x14ac:dyDescent="0.15">
      <c r="A549" t="s">
        <v>2441</v>
      </c>
      <c r="B549" t="s">
        <v>2408</v>
      </c>
    </row>
    <row r="550" spans="1:2" x14ac:dyDescent="0.15">
      <c r="A550" t="s">
        <v>2442</v>
      </c>
      <c r="B550" t="s">
        <v>9101</v>
      </c>
    </row>
    <row r="551" spans="1:2" x14ac:dyDescent="0.15">
      <c r="A551" t="s">
        <v>2241</v>
      </c>
      <c r="B551" t="s">
        <v>2768</v>
      </c>
    </row>
    <row r="552" spans="1:2" x14ac:dyDescent="0.15">
      <c r="A552" t="s">
        <v>2258</v>
      </c>
      <c r="B552" t="s">
        <v>1935</v>
      </c>
    </row>
    <row r="553" spans="1:2" x14ac:dyDescent="0.15">
      <c r="A553" t="s">
        <v>2281</v>
      </c>
      <c r="B553" t="s">
        <v>2852</v>
      </c>
    </row>
    <row r="554" spans="1:2" x14ac:dyDescent="0.15">
      <c r="A554" t="s">
        <v>2282</v>
      </c>
      <c r="B554" t="s">
        <v>609</v>
      </c>
    </row>
    <row r="555" spans="1:2" x14ac:dyDescent="0.15">
      <c r="A555" t="s">
        <v>2283</v>
      </c>
      <c r="B555" t="s">
        <v>9102</v>
      </c>
    </row>
    <row r="556" spans="1:2" x14ac:dyDescent="0.15">
      <c r="A556" t="s">
        <v>2250</v>
      </c>
      <c r="B556" t="s">
        <v>3786</v>
      </c>
    </row>
    <row r="557" spans="1:2" x14ac:dyDescent="0.15">
      <c r="A557" t="s">
        <v>2251</v>
      </c>
      <c r="B557" t="s">
        <v>2744</v>
      </c>
    </row>
    <row r="558" spans="1:2" x14ac:dyDescent="0.15">
      <c r="A558" t="s">
        <v>2242</v>
      </c>
      <c r="B558" t="s">
        <v>1302</v>
      </c>
    </row>
    <row r="559" spans="1:2" x14ac:dyDescent="0.15">
      <c r="A559" t="s">
        <v>2412</v>
      </c>
      <c r="B559" t="s">
        <v>3170</v>
      </c>
    </row>
    <row r="560" spans="1:2" x14ac:dyDescent="0.15">
      <c r="A560" t="s">
        <v>2340</v>
      </c>
      <c r="B560" t="s">
        <v>10058</v>
      </c>
    </row>
    <row r="561" spans="1:2" x14ac:dyDescent="0.15">
      <c r="A561" t="s">
        <v>2286</v>
      </c>
      <c r="B561" t="s">
        <v>4275</v>
      </c>
    </row>
    <row r="562" spans="1:2" x14ac:dyDescent="0.15">
      <c r="A562" t="s">
        <v>2287</v>
      </c>
      <c r="B562" t="s">
        <v>1682</v>
      </c>
    </row>
    <row r="563" spans="1:2" x14ac:dyDescent="0.15">
      <c r="A563" t="s">
        <v>2430</v>
      </c>
      <c r="B563" t="s">
        <v>1705</v>
      </c>
    </row>
    <row r="564" spans="1:2" x14ac:dyDescent="0.15">
      <c r="A564" t="s">
        <v>2367</v>
      </c>
      <c r="B564" t="s">
        <v>1602</v>
      </c>
    </row>
    <row r="565" spans="1:2" x14ac:dyDescent="0.15">
      <c r="A565" t="s">
        <v>2368</v>
      </c>
      <c r="B565" t="s">
        <v>1683</v>
      </c>
    </row>
    <row r="566" spans="1:2" x14ac:dyDescent="0.15">
      <c r="A566" t="s">
        <v>2353</v>
      </c>
      <c r="B566" s="265" t="s">
        <v>1684</v>
      </c>
    </row>
    <row r="567" spans="1:2" x14ac:dyDescent="0.15">
      <c r="A567" t="s">
        <v>2355</v>
      </c>
      <c r="B567" s="265" t="s">
        <v>1603</v>
      </c>
    </row>
    <row r="568" spans="1:2" x14ac:dyDescent="0.15">
      <c r="A568" t="s">
        <v>2377</v>
      </c>
      <c r="B568" t="s">
        <v>1768</v>
      </c>
    </row>
    <row r="569" spans="1:2" x14ac:dyDescent="0.15">
      <c r="A569" t="s">
        <v>2378</v>
      </c>
      <c r="B569" t="s">
        <v>1604</v>
      </c>
    </row>
    <row r="570" spans="1:2" x14ac:dyDescent="0.15">
      <c r="A570" t="s">
        <v>2369</v>
      </c>
      <c r="B570" t="s">
        <v>1605</v>
      </c>
    </row>
    <row r="571" spans="1:2" x14ac:dyDescent="0.15">
      <c r="A571" t="s">
        <v>2370</v>
      </c>
      <c r="B571" t="s">
        <v>1606</v>
      </c>
    </row>
    <row r="572" spans="1:2" x14ac:dyDescent="0.15">
      <c r="A572" t="s">
        <v>2288</v>
      </c>
      <c r="B572" t="s">
        <v>1607</v>
      </c>
    </row>
    <row r="573" spans="1:2" x14ac:dyDescent="0.15">
      <c r="A573" t="s">
        <v>2289</v>
      </c>
      <c r="B573" t="s">
        <v>1608</v>
      </c>
    </row>
    <row r="574" spans="1:2" x14ac:dyDescent="0.15">
      <c r="A574" t="s">
        <v>2304</v>
      </c>
      <c r="B574" t="s">
        <v>1609</v>
      </c>
    </row>
    <row r="575" spans="1:2" x14ac:dyDescent="0.15">
      <c r="A575" t="s">
        <v>2305</v>
      </c>
      <c r="B575" t="s">
        <v>4015</v>
      </c>
    </row>
    <row r="576" spans="1:2" x14ac:dyDescent="0.15">
      <c r="A576" t="s">
        <v>2319</v>
      </c>
      <c r="B576" t="s">
        <v>2423</v>
      </c>
    </row>
    <row r="577" spans="1:2" x14ac:dyDescent="0.15">
      <c r="A577" t="s">
        <v>2320</v>
      </c>
      <c r="B577" s="265" t="s">
        <v>3582</v>
      </c>
    </row>
    <row r="578" spans="1:2" x14ac:dyDescent="0.15">
      <c r="A578" t="s">
        <v>2321</v>
      </c>
      <c r="B578" t="s">
        <v>9819</v>
      </c>
    </row>
    <row r="579" spans="1:2" x14ac:dyDescent="0.15">
      <c r="A579" t="s">
        <v>2274</v>
      </c>
      <c r="B579" t="s">
        <v>9820</v>
      </c>
    </row>
    <row r="580" spans="1:2" x14ac:dyDescent="0.15">
      <c r="A580" t="s">
        <v>2275</v>
      </c>
      <c r="B580" t="s">
        <v>2769</v>
      </c>
    </row>
    <row r="581" spans="1:2" x14ac:dyDescent="0.15">
      <c r="A581" t="s">
        <v>2276</v>
      </c>
      <c r="B581" t="s">
        <v>2453</v>
      </c>
    </row>
    <row r="582" spans="1:2" x14ac:dyDescent="0.15">
      <c r="A582" t="s">
        <v>2259</v>
      </c>
      <c r="B582" t="s">
        <v>4174</v>
      </c>
    </row>
    <row r="583" spans="1:2" x14ac:dyDescent="0.15">
      <c r="A583" t="s">
        <v>2260</v>
      </c>
      <c r="B583" t="s">
        <v>3171</v>
      </c>
    </row>
    <row r="584" spans="1:2" x14ac:dyDescent="0.15">
      <c r="A584" t="s">
        <v>2356</v>
      </c>
      <c r="B584" t="s">
        <v>9175</v>
      </c>
    </row>
    <row r="585" spans="1:2" x14ac:dyDescent="0.15">
      <c r="A585" t="s">
        <v>2357</v>
      </c>
      <c r="B585" t="s">
        <v>957</v>
      </c>
    </row>
    <row r="586" spans="1:2" x14ac:dyDescent="0.15">
      <c r="A586" t="s">
        <v>2358</v>
      </c>
      <c r="B586" s="265" t="s">
        <v>1159</v>
      </c>
    </row>
    <row r="587" spans="1:2" x14ac:dyDescent="0.15">
      <c r="A587" t="s">
        <v>2243</v>
      </c>
      <c r="B587" t="s">
        <v>9008</v>
      </c>
    </row>
    <row r="588" spans="1:2" x14ac:dyDescent="0.15">
      <c r="A588" t="s">
        <v>2244</v>
      </c>
      <c r="B588" s="265" t="s">
        <v>2965</v>
      </c>
    </row>
    <row r="589" spans="1:2" x14ac:dyDescent="0.15">
      <c r="A589" t="s">
        <v>2316</v>
      </c>
      <c r="B589" t="s">
        <v>2808</v>
      </c>
    </row>
    <row r="590" spans="1:2" x14ac:dyDescent="0.15">
      <c r="A590" t="s">
        <v>2341</v>
      </c>
      <c r="B590" t="s">
        <v>632</v>
      </c>
    </row>
    <row r="591" spans="1:2" x14ac:dyDescent="0.15">
      <c r="A591" t="s">
        <v>2389</v>
      </c>
      <c r="B591" s="265" t="s">
        <v>472</v>
      </c>
    </row>
    <row r="592" spans="1:2" x14ac:dyDescent="0.15">
      <c r="A592" t="s">
        <v>2342</v>
      </c>
      <c r="B592" s="265" t="s">
        <v>594</v>
      </c>
    </row>
    <row r="593" spans="1:2" x14ac:dyDescent="0.15">
      <c r="A593" t="s">
        <v>2343</v>
      </c>
      <c r="B593" t="s">
        <v>1047</v>
      </c>
    </row>
    <row r="594" spans="1:2" x14ac:dyDescent="0.15">
      <c r="A594" t="s">
        <v>2359</v>
      </c>
      <c r="B594" t="s">
        <v>2210</v>
      </c>
    </row>
    <row r="595" spans="1:2" x14ac:dyDescent="0.15">
      <c r="A595" t="s">
        <v>2360</v>
      </c>
      <c r="B595" t="s">
        <v>3261</v>
      </c>
    </row>
    <row r="596" spans="1:2" x14ac:dyDescent="0.15">
      <c r="A596" t="s">
        <v>2261</v>
      </c>
      <c r="B596" t="s">
        <v>2183</v>
      </c>
    </row>
    <row r="597" spans="1:2" x14ac:dyDescent="0.15">
      <c r="A597" t="s">
        <v>2264</v>
      </c>
      <c r="B597" s="265" t="s">
        <v>4644</v>
      </c>
    </row>
    <row r="598" spans="1:2" x14ac:dyDescent="0.15">
      <c r="A598" t="s">
        <v>2265</v>
      </c>
      <c r="B598" s="265" t="s">
        <v>4276</v>
      </c>
    </row>
    <row r="599" spans="1:2" x14ac:dyDescent="0.15">
      <c r="A599" t="s">
        <v>2328</v>
      </c>
      <c r="B599" s="265" t="s">
        <v>2478</v>
      </c>
    </row>
    <row r="600" spans="1:2" x14ac:dyDescent="0.15">
      <c r="A600" t="s">
        <v>2329</v>
      </c>
      <c r="B600" t="s">
        <v>9821</v>
      </c>
    </row>
    <row r="601" spans="1:2" x14ac:dyDescent="0.15">
      <c r="A601" t="s">
        <v>2292</v>
      </c>
      <c r="B601" t="s">
        <v>10104</v>
      </c>
    </row>
    <row r="602" spans="1:2" x14ac:dyDescent="0.15">
      <c r="A602" t="s">
        <v>2293</v>
      </c>
      <c r="B602" t="s">
        <v>4342</v>
      </c>
    </row>
    <row r="603" spans="1:2" x14ac:dyDescent="0.15">
      <c r="A603" t="s">
        <v>2294</v>
      </c>
      <c r="B603" t="s">
        <v>1416</v>
      </c>
    </row>
    <row r="604" spans="1:2" x14ac:dyDescent="0.15">
      <c r="A604" t="s">
        <v>2363</v>
      </c>
      <c r="B604" t="s">
        <v>3485</v>
      </c>
    </row>
    <row r="605" spans="1:2" x14ac:dyDescent="0.15">
      <c r="A605" t="s">
        <v>2364</v>
      </c>
      <c r="B605" t="s">
        <v>1769</v>
      </c>
    </row>
    <row r="606" spans="1:2" x14ac:dyDescent="0.15">
      <c r="A606" t="s">
        <v>2365</v>
      </c>
      <c r="B606" t="s">
        <v>473</v>
      </c>
    </row>
    <row r="607" spans="1:2" x14ac:dyDescent="0.15">
      <c r="A607" t="s">
        <v>2371</v>
      </c>
      <c r="B607" t="s">
        <v>4576</v>
      </c>
    </row>
    <row r="608" spans="1:2" x14ac:dyDescent="0.15">
      <c r="A608" t="s">
        <v>2372</v>
      </c>
      <c r="B608" t="s">
        <v>2656</v>
      </c>
    </row>
    <row r="609" spans="1:2" x14ac:dyDescent="0.15">
      <c r="A609" t="s">
        <v>2373</v>
      </c>
      <c r="B609" t="s">
        <v>9176</v>
      </c>
    </row>
    <row r="610" spans="1:2" x14ac:dyDescent="0.15">
      <c r="A610" t="s">
        <v>2374</v>
      </c>
      <c r="B610" t="s">
        <v>3304</v>
      </c>
    </row>
    <row r="611" spans="1:2" x14ac:dyDescent="0.15">
      <c r="A611" t="s">
        <v>2375</v>
      </c>
      <c r="B611" t="s">
        <v>9381</v>
      </c>
    </row>
    <row r="612" spans="1:2" x14ac:dyDescent="0.15">
      <c r="A612" t="s">
        <v>2391</v>
      </c>
      <c r="B612" s="265" t="s">
        <v>3262</v>
      </c>
    </row>
    <row r="613" spans="1:2" x14ac:dyDescent="0.15">
      <c r="A613" t="s">
        <v>2392</v>
      </c>
      <c r="B613" t="s">
        <v>9629</v>
      </c>
    </row>
    <row r="614" spans="1:2" x14ac:dyDescent="0.15">
      <c r="A614" t="s">
        <v>2393</v>
      </c>
      <c r="B614" t="s">
        <v>2631</v>
      </c>
    </row>
    <row r="615" spans="1:2" x14ac:dyDescent="0.15">
      <c r="A615" t="s">
        <v>2314</v>
      </c>
      <c r="B615" t="s">
        <v>3364</v>
      </c>
    </row>
    <row r="616" spans="1:2" x14ac:dyDescent="0.15">
      <c r="A616" t="s">
        <v>2315</v>
      </c>
      <c r="B616" t="s">
        <v>4277</v>
      </c>
    </row>
    <row r="617" spans="1:2" x14ac:dyDescent="0.15">
      <c r="A617" t="s">
        <v>2361</v>
      </c>
      <c r="B617" t="s">
        <v>2184</v>
      </c>
    </row>
    <row r="618" spans="1:2" x14ac:dyDescent="0.15">
      <c r="A618" t="s">
        <v>2344</v>
      </c>
      <c r="B618" t="s">
        <v>3263</v>
      </c>
    </row>
    <row r="619" spans="1:2" x14ac:dyDescent="0.15">
      <c r="A619" t="s">
        <v>2345</v>
      </c>
      <c r="B619" t="s">
        <v>1099</v>
      </c>
    </row>
    <row r="620" spans="1:2" x14ac:dyDescent="0.15">
      <c r="A620" t="s">
        <v>2366</v>
      </c>
      <c r="B620" t="s">
        <v>10190</v>
      </c>
    </row>
    <row r="621" spans="1:2" x14ac:dyDescent="0.15">
      <c r="A621" t="s">
        <v>2379</v>
      </c>
      <c r="B621" t="s">
        <v>2211</v>
      </c>
    </row>
    <row r="622" spans="1:2" x14ac:dyDescent="0.15">
      <c r="A622" t="s">
        <v>2380</v>
      </c>
      <c r="B622" t="s">
        <v>4016</v>
      </c>
    </row>
    <row r="623" spans="1:2" x14ac:dyDescent="0.15">
      <c r="A623" t="s">
        <v>2394</v>
      </c>
      <c r="B623" s="265" t="s">
        <v>3700</v>
      </c>
    </row>
    <row r="624" spans="1:2" x14ac:dyDescent="0.15">
      <c r="A624" t="s">
        <v>2381</v>
      </c>
      <c r="B624" t="s">
        <v>3225</v>
      </c>
    </row>
    <row r="625" spans="1:2" x14ac:dyDescent="0.15">
      <c r="A625" t="s">
        <v>2382</v>
      </c>
      <c r="B625" t="s">
        <v>4278</v>
      </c>
    </row>
    <row r="626" spans="1:2" x14ac:dyDescent="0.15">
      <c r="A626" t="s">
        <v>2384</v>
      </c>
      <c r="B626" t="s">
        <v>3348</v>
      </c>
    </row>
    <row r="627" spans="1:2" x14ac:dyDescent="0.15">
      <c r="A627" t="s">
        <v>2385</v>
      </c>
      <c r="B627" t="s">
        <v>5571</v>
      </c>
    </row>
    <row r="628" spans="1:2" x14ac:dyDescent="0.15">
      <c r="A628" t="s">
        <v>2306</v>
      </c>
      <c r="B628" t="s">
        <v>9418</v>
      </c>
    </row>
    <row r="629" spans="1:2" x14ac:dyDescent="0.15">
      <c r="A629" t="s">
        <v>2331</v>
      </c>
      <c r="B629" s="265" t="s">
        <v>4577</v>
      </c>
    </row>
    <row r="630" spans="1:2" x14ac:dyDescent="0.15">
      <c r="A630" t="s">
        <v>2332</v>
      </c>
      <c r="B630" t="s">
        <v>3040</v>
      </c>
    </row>
    <row r="631" spans="1:2" x14ac:dyDescent="0.15">
      <c r="A631" t="s">
        <v>2290</v>
      </c>
      <c r="B631" t="s">
        <v>9177</v>
      </c>
    </row>
    <row r="632" spans="1:2" x14ac:dyDescent="0.15">
      <c r="A632" t="s">
        <v>2291</v>
      </c>
      <c r="B632" t="s">
        <v>9677</v>
      </c>
    </row>
    <row r="633" spans="1:2" x14ac:dyDescent="0.15">
      <c r="A633" t="s">
        <v>2347</v>
      </c>
      <c r="B633" t="s">
        <v>4175</v>
      </c>
    </row>
    <row r="634" spans="1:2" x14ac:dyDescent="0.15">
      <c r="A634" t="s">
        <v>2390</v>
      </c>
      <c r="B634" t="s">
        <v>4017</v>
      </c>
    </row>
    <row r="635" spans="1:2" x14ac:dyDescent="0.15">
      <c r="A635" t="s">
        <v>2386</v>
      </c>
      <c r="B635" s="265" t="s">
        <v>9534</v>
      </c>
    </row>
    <row r="636" spans="1:2" x14ac:dyDescent="0.15">
      <c r="A636" t="s">
        <v>2387</v>
      </c>
      <c r="B636" s="265" t="s">
        <v>763</v>
      </c>
    </row>
    <row r="637" spans="1:2" x14ac:dyDescent="0.15">
      <c r="A637" t="s">
        <v>2388</v>
      </c>
      <c r="B637" t="s">
        <v>823</v>
      </c>
    </row>
    <row r="638" spans="1:2" x14ac:dyDescent="0.15">
      <c r="A638" t="s">
        <v>2348</v>
      </c>
      <c r="B638" t="s">
        <v>3305</v>
      </c>
    </row>
    <row r="639" spans="1:2" x14ac:dyDescent="0.15">
      <c r="A639" t="s">
        <v>2349</v>
      </c>
      <c r="B639" t="s">
        <v>2632</v>
      </c>
    </row>
    <row r="640" spans="1:2" x14ac:dyDescent="0.15">
      <c r="A640" t="s">
        <v>2330</v>
      </c>
      <c r="B640" t="s">
        <v>7146</v>
      </c>
    </row>
    <row r="641" spans="1:2" x14ac:dyDescent="0.15">
      <c r="A641" t="s">
        <v>2327</v>
      </c>
      <c r="B641" t="s">
        <v>2683</v>
      </c>
    </row>
    <row r="642" spans="1:2" x14ac:dyDescent="0.15">
      <c r="A642" t="s">
        <v>2313</v>
      </c>
      <c r="B642" s="265" t="s">
        <v>9535</v>
      </c>
    </row>
    <row r="643" spans="1:2" x14ac:dyDescent="0.15">
      <c r="A643" t="s">
        <v>2333</v>
      </c>
      <c r="B643" s="265" t="s">
        <v>3143</v>
      </c>
    </row>
    <row r="644" spans="1:2" x14ac:dyDescent="0.15">
      <c r="A644" t="s">
        <v>2317</v>
      </c>
      <c r="B644" t="s">
        <v>1223</v>
      </c>
    </row>
    <row r="645" spans="1:2" x14ac:dyDescent="0.15">
      <c r="A645" t="s">
        <v>2252</v>
      </c>
      <c r="B645" t="s">
        <v>4343</v>
      </c>
    </row>
    <row r="646" spans="1:2" x14ac:dyDescent="0.15">
      <c r="A646" t="s">
        <v>2266</v>
      </c>
      <c r="B646" t="s">
        <v>1884</v>
      </c>
    </row>
    <row r="647" spans="1:2" x14ac:dyDescent="0.15">
      <c r="A647" t="s">
        <v>2383</v>
      </c>
      <c r="B647" s="265" t="s">
        <v>3041</v>
      </c>
    </row>
    <row r="648" spans="1:2" x14ac:dyDescent="0.15">
      <c r="A648" t="s">
        <v>2362</v>
      </c>
      <c r="B648" t="s">
        <v>9178</v>
      </c>
    </row>
    <row r="649" spans="1:2" x14ac:dyDescent="0.15">
      <c r="A649" t="s">
        <v>2443</v>
      </c>
      <c r="B649" t="s">
        <v>3486</v>
      </c>
    </row>
    <row r="650" spans="1:2" x14ac:dyDescent="0.15">
      <c r="A650" t="s">
        <v>2446</v>
      </c>
      <c r="B650" s="265" t="s">
        <v>4397</v>
      </c>
    </row>
    <row r="651" spans="1:2" x14ac:dyDescent="0.15">
      <c r="A651" t="s">
        <v>2475</v>
      </c>
      <c r="B651" t="s">
        <v>3189</v>
      </c>
    </row>
    <row r="652" spans="1:2" x14ac:dyDescent="0.15">
      <c r="A652" t="s">
        <v>2516</v>
      </c>
      <c r="B652" t="s">
        <v>1263</v>
      </c>
    </row>
    <row r="653" spans="1:2" x14ac:dyDescent="0.15">
      <c r="A653" t="s">
        <v>2517</v>
      </c>
      <c r="B653" s="265" t="s">
        <v>4738</v>
      </c>
    </row>
    <row r="654" spans="1:2" x14ac:dyDescent="0.15">
      <c r="A654" t="s">
        <v>2518</v>
      </c>
      <c r="B654" t="s">
        <v>9680</v>
      </c>
    </row>
    <row r="655" spans="1:2" x14ac:dyDescent="0.15">
      <c r="A655" t="s">
        <v>2524</v>
      </c>
      <c r="B655" s="265" t="s">
        <v>474</v>
      </c>
    </row>
    <row r="656" spans="1:2" x14ac:dyDescent="0.15">
      <c r="A656" t="s">
        <v>2525</v>
      </c>
      <c r="B656" t="s">
        <v>2853</v>
      </c>
    </row>
    <row r="657" spans="1:2" x14ac:dyDescent="0.15">
      <c r="A657" t="s">
        <v>2526</v>
      </c>
      <c r="B657" t="s">
        <v>3172</v>
      </c>
    </row>
    <row r="658" spans="1:2" x14ac:dyDescent="0.15">
      <c r="A658" t="s">
        <v>2531</v>
      </c>
      <c r="B658" t="s">
        <v>2719</v>
      </c>
    </row>
    <row r="659" spans="1:2" x14ac:dyDescent="0.15">
      <c r="A659" t="s">
        <v>2532</v>
      </c>
      <c r="B659" t="s">
        <v>3264</v>
      </c>
    </row>
    <row r="660" spans="1:2" x14ac:dyDescent="0.15">
      <c r="A660" t="s">
        <v>2533</v>
      </c>
      <c r="B660" t="s">
        <v>4398</v>
      </c>
    </row>
    <row r="661" spans="1:2" x14ac:dyDescent="0.15">
      <c r="A661" t="s">
        <v>2554</v>
      </c>
      <c r="B661" t="s">
        <v>3787</v>
      </c>
    </row>
    <row r="662" spans="1:2" x14ac:dyDescent="0.15">
      <c r="A662" t="s">
        <v>2555</v>
      </c>
      <c r="B662" t="s">
        <v>1921</v>
      </c>
    </row>
    <row r="663" spans="1:2" x14ac:dyDescent="0.15">
      <c r="A663" t="s">
        <v>2556</v>
      </c>
      <c r="B663" t="s">
        <v>2199</v>
      </c>
    </row>
    <row r="664" spans="1:2" x14ac:dyDescent="0.15">
      <c r="A664" t="s">
        <v>2527</v>
      </c>
      <c r="B664" s="265" t="s">
        <v>3788</v>
      </c>
    </row>
    <row r="665" spans="1:2" x14ac:dyDescent="0.15">
      <c r="A665" t="s">
        <v>2528</v>
      </c>
      <c r="B665" t="s">
        <v>4677</v>
      </c>
    </row>
    <row r="666" spans="1:2" x14ac:dyDescent="0.15">
      <c r="A666" t="s">
        <v>2519</v>
      </c>
      <c r="B666" t="s">
        <v>2409</v>
      </c>
    </row>
    <row r="667" spans="1:2" x14ac:dyDescent="0.15">
      <c r="A667" t="s">
        <v>2520</v>
      </c>
      <c r="B667" t="s">
        <v>2009</v>
      </c>
    </row>
    <row r="668" spans="1:2" x14ac:dyDescent="0.15">
      <c r="A668" t="s">
        <v>2521</v>
      </c>
      <c r="B668" t="s">
        <v>9822</v>
      </c>
    </row>
    <row r="669" spans="1:2" x14ac:dyDescent="0.15">
      <c r="A669" t="s">
        <v>2573</v>
      </c>
      <c r="B669" t="s">
        <v>2472</v>
      </c>
    </row>
    <row r="670" spans="1:2" x14ac:dyDescent="0.15">
      <c r="A670" t="s">
        <v>2574</v>
      </c>
      <c r="B670" t="s">
        <v>3226</v>
      </c>
    </row>
    <row r="671" spans="1:2" x14ac:dyDescent="0.15">
      <c r="A671" t="s">
        <v>2586</v>
      </c>
      <c r="B671" t="s">
        <v>1417</v>
      </c>
    </row>
    <row r="672" spans="1:2" x14ac:dyDescent="0.15">
      <c r="A672" t="s">
        <v>2587</v>
      </c>
      <c r="B672" t="s">
        <v>1100</v>
      </c>
    </row>
    <row r="673" spans="1:2" x14ac:dyDescent="0.15">
      <c r="A673" t="s">
        <v>2588</v>
      </c>
      <c r="B673" t="s">
        <v>2966</v>
      </c>
    </row>
    <row r="674" spans="1:2" x14ac:dyDescent="0.15">
      <c r="A674" t="s">
        <v>2522</v>
      </c>
      <c r="B674" t="s">
        <v>10105</v>
      </c>
    </row>
    <row r="675" spans="1:2" x14ac:dyDescent="0.15">
      <c r="A675" t="s">
        <v>2523</v>
      </c>
      <c r="B675" t="s">
        <v>3487</v>
      </c>
    </row>
    <row r="676" spans="1:2" x14ac:dyDescent="0.15">
      <c r="A676" t="s">
        <v>2616</v>
      </c>
      <c r="B676" t="s">
        <v>9823</v>
      </c>
    </row>
    <row r="677" spans="1:2" x14ac:dyDescent="0.15">
      <c r="A677" t="s">
        <v>2621</v>
      </c>
      <c r="B677" t="s">
        <v>3488</v>
      </c>
    </row>
    <row r="678" spans="1:2" x14ac:dyDescent="0.15">
      <c r="A678" t="s">
        <v>2557</v>
      </c>
      <c r="B678" t="s">
        <v>3173</v>
      </c>
    </row>
    <row r="679" spans="1:2" x14ac:dyDescent="0.15">
      <c r="A679" t="s">
        <v>2581</v>
      </c>
      <c r="B679" t="s">
        <v>9630</v>
      </c>
    </row>
    <row r="680" spans="1:2" x14ac:dyDescent="0.15">
      <c r="A680" t="s">
        <v>2582</v>
      </c>
      <c r="B680" t="s">
        <v>9631</v>
      </c>
    </row>
    <row r="681" spans="1:2" x14ac:dyDescent="0.15">
      <c r="A681" t="s">
        <v>2544</v>
      </c>
      <c r="B681" s="265" t="s">
        <v>3108</v>
      </c>
    </row>
    <row r="682" spans="1:2" x14ac:dyDescent="0.15">
      <c r="A682" t="s">
        <v>2545</v>
      </c>
      <c r="B682" t="s">
        <v>3109</v>
      </c>
    </row>
    <row r="683" spans="1:2" x14ac:dyDescent="0.15">
      <c r="A683" t="s">
        <v>2546</v>
      </c>
      <c r="B683" t="s">
        <v>2010</v>
      </c>
    </row>
    <row r="684" spans="1:2" x14ac:dyDescent="0.15">
      <c r="A684" t="s">
        <v>2548</v>
      </c>
      <c r="B684" t="s">
        <v>3227</v>
      </c>
    </row>
    <row r="685" spans="1:2" x14ac:dyDescent="0.15">
      <c r="A685" t="s">
        <v>2549</v>
      </c>
      <c r="B685" t="s">
        <v>4344</v>
      </c>
    </row>
    <row r="686" spans="1:2" x14ac:dyDescent="0.15">
      <c r="A686" t="s">
        <v>2550</v>
      </c>
      <c r="B686" t="s">
        <v>2221</v>
      </c>
    </row>
    <row r="687" spans="1:2" x14ac:dyDescent="0.15">
      <c r="A687" t="s">
        <v>2551</v>
      </c>
      <c r="B687" t="s">
        <v>4345</v>
      </c>
    </row>
    <row r="688" spans="1:2" x14ac:dyDescent="0.15">
      <c r="A688" t="s">
        <v>2539</v>
      </c>
      <c r="B688" t="s">
        <v>2222</v>
      </c>
    </row>
    <row r="689" spans="1:2" x14ac:dyDescent="0.15">
      <c r="A689" t="s">
        <v>2540</v>
      </c>
      <c r="B689" s="265" t="s">
        <v>9179</v>
      </c>
    </row>
    <row r="690" spans="1:2" x14ac:dyDescent="0.15">
      <c r="A690" t="s">
        <v>2584</v>
      </c>
      <c r="B690" t="s">
        <v>1303</v>
      </c>
    </row>
    <row r="691" spans="1:2" x14ac:dyDescent="0.15">
      <c r="A691" t="s">
        <v>2585</v>
      </c>
      <c r="B691" t="s">
        <v>655</v>
      </c>
    </row>
    <row r="692" spans="1:2" x14ac:dyDescent="0.15">
      <c r="A692" t="s">
        <v>2583</v>
      </c>
      <c r="B692" t="s">
        <v>10106</v>
      </c>
    </row>
    <row r="693" spans="1:2" x14ac:dyDescent="0.15">
      <c r="A693" t="s">
        <v>2590</v>
      </c>
      <c r="B693" t="s">
        <v>816</v>
      </c>
    </row>
    <row r="694" spans="1:2" x14ac:dyDescent="0.15">
      <c r="A694" t="s">
        <v>2609</v>
      </c>
      <c r="B694" t="s">
        <v>3306</v>
      </c>
    </row>
    <row r="695" spans="1:2" x14ac:dyDescent="0.15">
      <c r="A695" t="s">
        <v>2610</v>
      </c>
      <c r="B695" t="s">
        <v>730</v>
      </c>
    </row>
    <row r="696" spans="1:2" x14ac:dyDescent="0.15">
      <c r="A696" t="s">
        <v>2578</v>
      </c>
      <c r="B696" t="s">
        <v>5631</v>
      </c>
    </row>
    <row r="697" spans="1:2" x14ac:dyDescent="0.15">
      <c r="A697" t="s">
        <v>2579</v>
      </c>
      <c r="B697" t="s">
        <v>9180</v>
      </c>
    </row>
    <row r="698" spans="1:2" x14ac:dyDescent="0.15">
      <c r="A698" t="s">
        <v>2617</v>
      </c>
      <c r="B698" t="s">
        <v>2066</v>
      </c>
    </row>
    <row r="699" spans="1:2" x14ac:dyDescent="0.15">
      <c r="A699" t="s">
        <v>2618</v>
      </c>
      <c r="B699" t="s">
        <v>2148</v>
      </c>
    </row>
    <row r="700" spans="1:2" x14ac:dyDescent="0.15">
      <c r="A700" t="s">
        <v>2611</v>
      </c>
      <c r="B700" s="265" t="s">
        <v>2745</v>
      </c>
    </row>
    <row r="701" spans="1:2" x14ac:dyDescent="0.15">
      <c r="A701" t="s">
        <v>2612</v>
      </c>
      <c r="B701" t="s">
        <v>4080</v>
      </c>
    </row>
    <row r="702" spans="1:2" x14ac:dyDescent="0.15">
      <c r="A702" t="s">
        <v>2622</v>
      </c>
      <c r="B702" t="s">
        <v>1053</v>
      </c>
    </row>
    <row r="703" spans="1:2" x14ac:dyDescent="0.15">
      <c r="A703" t="s">
        <v>2619</v>
      </c>
      <c r="B703" t="s">
        <v>1224</v>
      </c>
    </row>
    <row r="704" spans="1:2" x14ac:dyDescent="0.15">
      <c r="A704" t="s">
        <v>2613</v>
      </c>
      <c r="B704" t="s">
        <v>8893</v>
      </c>
    </row>
    <row r="705" spans="1:2" x14ac:dyDescent="0.15">
      <c r="A705" t="s">
        <v>2589</v>
      </c>
      <c r="B705" t="s">
        <v>8895</v>
      </c>
    </row>
    <row r="706" spans="1:2" x14ac:dyDescent="0.15">
      <c r="A706" t="s">
        <v>2591</v>
      </c>
      <c r="B706" s="265" t="s">
        <v>1160</v>
      </c>
    </row>
    <row r="707" spans="1:2" x14ac:dyDescent="0.15">
      <c r="A707" t="s">
        <v>2592</v>
      </c>
      <c r="B707" t="s">
        <v>4307</v>
      </c>
    </row>
    <row r="708" spans="1:2" x14ac:dyDescent="0.15">
      <c r="A708" t="s">
        <v>2593</v>
      </c>
      <c r="B708" t="s">
        <v>3081</v>
      </c>
    </row>
    <row r="709" spans="1:2" x14ac:dyDescent="0.15">
      <c r="A709" t="s">
        <v>2623</v>
      </c>
      <c r="B709" t="s">
        <v>3228</v>
      </c>
    </row>
    <row r="710" spans="1:2" x14ac:dyDescent="0.15">
      <c r="A710" t="s">
        <v>2535</v>
      </c>
      <c r="B710" t="s">
        <v>4739</v>
      </c>
    </row>
    <row r="711" spans="1:2" x14ac:dyDescent="0.15">
      <c r="A711" t="s">
        <v>2536</v>
      </c>
      <c r="B711" t="s">
        <v>1981</v>
      </c>
    </row>
    <row r="712" spans="1:2" x14ac:dyDescent="0.15">
      <c r="A712" t="s">
        <v>2537</v>
      </c>
      <c r="B712" t="s">
        <v>2598</v>
      </c>
    </row>
    <row r="713" spans="1:2" x14ac:dyDescent="0.15">
      <c r="A713" t="s">
        <v>2538</v>
      </c>
      <c r="B713" t="s">
        <v>3145</v>
      </c>
    </row>
    <row r="714" spans="1:2" x14ac:dyDescent="0.15">
      <c r="A714" t="s">
        <v>2575</v>
      </c>
      <c r="B714" t="s">
        <v>3144</v>
      </c>
    </row>
    <row r="715" spans="1:2" x14ac:dyDescent="0.15">
      <c r="A715" t="s">
        <v>2576</v>
      </c>
      <c r="B715" t="s">
        <v>2657</v>
      </c>
    </row>
    <row r="716" spans="1:2" x14ac:dyDescent="0.15">
      <c r="A716" t="s">
        <v>2626</v>
      </c>
      <c r="B716" t="s">
        <v>4176</v>
      </c>
    </row>
    <row r="717" spans="1:2" x14ac:dyDescent="0.15">
      <c r="A717" t="s">
        <v>2625</v>
      </c>
      <c r="B717" t="s">
        <v>2700</v>
      </c>
    </row>
    <row r="718" spans="1:2" x14ac:dyDescent="0.15">
      <c r="A718" t="s">
        <v>2552</v>
      </c>
      <c r="B718" t="s">
        <v>1418</v>
      </c>
    </row>
    <row r="719" spans="1:2" x14ac:dyDescent="0.15">
      <c r="A719" t="s">
        <v>2541</v>
      </c>
      <c r="B719" t="s">
        <v>1054</v>
      </c>
    </row>
    <row r="720" spans="1:2" x14ac:dyDescent="0.15">
      <c r="A720" t="s">
        <v>2830</v>
      </c>
      <c r="B720" t="s">
        <v>1058</v>
      </c>
    </row>
    <row r="721" spans="1:2" x14ac:dyDescent="0.15">
      <c r="A721" t="s">
        <v>2649</v>
      </c>
      <c r="B721" t="s">
        <v>482</v>
      </c>
    </row>
    <row r="722" spans="1:2" x14ac:dyDescent="0.15">
      <c r="A722" t="s">
        <v>2868</v>
      </c>
      <c r="B722" t="s">
        <v>3020</v>
      </c>
    </row>
    <row r="723" spans="1:2" x14ac:dyDescent="0.15">
      <c r="A723" t="s">
        <v>2861</v>
      </c>
      <c r="B723" t="s">
        <v>3489</v>
      </c>
    </row>
    <row r="724" spans="1:2" x14ac:dyDescent="0.15">
      <c r="A724" t="s">
        <v>2902</v>
      </c>
      <c r="B724" t="s">
        <v>2658</v>
      </c>
    </row>
    <row r="725" spans="1:2" x14ac:dyDescent="0.15">
      <c r="A725" t="s">
        <v>2903</v>
      </c>
      <c r="B725" t="s">
        <v>1982</v>
      </c>
    </row>
    <row r="726" spans="1:2" x14ac:dyDescent="0.15">
      <c r="A726" t="s">
        <v>2904</v>
      </c>
      <c r="B726" t="s">
        <v>3583</v>
      </c>
    </row>
    <row r="727" spans="1:2" x14ac:dyDescent="0.15">
      <c r="A727" t="s">
        <v>2914</v>
      </c>
      <c r="B727" t="s">
        <v>4177</v>
      </c>
    </row>
    <row r="728" spans="1:2" x14ac:dyDescent="0.15">
      <c r="A728" t="s">
        <v>2915</v>
      </c>
      <c r="B728" s="265" t="s">
        <v>3110</v>
      </c>
    </row>
    <row r="729" spans="1:2" x14ac:dyDescent="0.15">
      <c r="A729" t="s">
        <v>2916</v>
      </c>
      <c r="B729" t="s">
        <v>3307</v>
      </c>
    </row>
    <row r="730" spans="1:2" x14ac:dyDescent="0.15">
      <c r="A730" t="s">
        <v>2919</v>
      </c>
      <c r="B730" s="265" t="s">
        <v>907</v>
      </c>
    </row>
    <row r="731" spans="1:2" x14ac:dyDescent="0.15">
      <c r="A731" t="s">
        <v>2920</v>
      </c>
      <c r="B731" t="s">
        <v>1074</v>
      </c>
    </row>
    <row r="732" spans="1:2" x14ac:dyDescent="0.15">
      <c r="A732" t="s">
        <v>2921</v>
      </c>
      <c r="B732" t="s">
        <v>1513</v>
      </c>
    </row>
    <row r="733" spans="1:2" x14ac:dyDescent="0.15">
      <c r="A733" t="s">
        <v>2955</v>
      </c>
      <c r="B733" t="s">
        <v>824</v>
      </c>
    </row>
    <row r="734" spans="1:2" x14ac:dyDescent="0.15">
      <c r="A734" t="s">
        <v>2956</v>
      </c>
      <c r="B734" t="s">
        <v>5436</v>
      </c>
    </row>
    <row r="735" spans="1:2" x14ac:dyDescent="0.15">
      <c r="A735" t="s">
        <v>2957</v>
      </c>
      <c r="B735" t="s">
        <v>2793</v>
      </c>
    </row>
    <row r="736" spans="1:2" x14ac:dyDescent="0.15">
      <c r="A736" t="s">
        <v>2958</v>
      </c>
      <c r="B736" t="s">
        <v>2337</v>
      </c>
    </row>
    <row r="737" spans="1:2" x14ac:dyDescent="0.15">
      <c r="A737" t="s">
        <v>3100</v>
      </c>
      <c r="B737" t="s">
        <v>825</v>
      </c>
    </row>
    <row r="738" spans="1:2" x14ac:dyDescent="0.15">
      <c r="A738" t="s">
        <v>2906</v>
      </c>
      <c r="B738" t="s">
        <v>10157</v>
      </c>
    </row>
    <row r="739" spans="1:2" x14ac:dyDescent="0.15">
      <c r="A739" t="s">
        <v>2929</v>
      </c>
      <c r="B739" s="265" t="s">
        <v>1357</v>
      </c>
    </row>
    <row r="740" spans="1:2" x14ac:dyDescent="0.15">
      <c r="A740" t="s">
        <v>2930</v>
      </c>
      <c r="B740" t="s">
        <v>2684</v>
      </c>
    </row>
    <row r="741" spans="1:2" x14ac:dyDescent="0.15">
      <c r="A741" t="s">
        <v>2940</v>
      </c>
      <c r="B741" t="s">
        <v>9103</v>
      </c>
    </row>
    <row r="742" spans="1:2" x14ac:dyDescent="0.15">
      <c r="A742" t="s">
        <v>2923</v>
      </c>
      <c r="B742" t="s">
        <v>9632</v>
      </c>
    </row>
    <row r="743" spans="1:2" x14ac:dyDescent="0.15">
      <c r="A743" t="s">
        <v>2976</v>
      </c>
      <c r="B743" t="s">
        <v>2854</v>
      </c>
    </row>
    <row r="744" spans="1:2" x14ac:dyDescent="0.15">
      <c r="A744" t="s">
        <v>2952</v>
      </c>
      <c r="B744" t="s">
        <v>10107</v>
      </c>
    </row>
    <row r="745" spans="1:2" x14ac:dyDescent="0.15">
      <c r="A745" t="s">
        <v>2953</v>
      </c>
      <c r="B745" t="s">
        <v>2720</v>
      </c>
    </row>
    <row r="746" spans="1:2" x14ac:dyDescent="0.15">
      <c r="A746" t="s">
        <v>2996</v>
      </c>
      <c r="B746" t="s">
        <v>9633</v>
      </c>
    </row>
    <row r="747" spans="1:2" x14ac:dyDescent="0.15">
      <c r="A747" t="s">
        <v>3031</v>
      </c>
      <c r="B747" s="265" t="s">
        <v>4740</v>
      </c>
    </row>
    <row r="748" spans="1:2" x14ac:dyDescent="0.15">
      <c r="A748" t="s">
        <v>2924</v>
      </c>
      <c r="B748" t="s">
        <v>4018</v>
      </c>
    </row>
    <row r="749" spans="1:2" x14ac:dyDescent="0.15">
      <c r="A749" t="s">
        <v>2935</v>
      </c>
      <c r="B749" t="s">
        <v>1101</v>
      </c>
    </row>
    <row r="750" spans="1:2" x14ac:dyDescent="0.15">
      <c r="A750" t="s">
        <v>2936</v>
      </c>
      <c r="B750" t="s">
        <v>3789</v>
      </c>
    </row>
    <row r="751" spans="1:2" x14ac:dyDescent="0.15">
      <c r="A751" t="s">
        <v>2998</v>
      </c>
      <c r="B751" t="s">
        <v>4578</v>
      </c>
    </row>
    <row r="752" spans="1:2" x14ac:dyDescent="0.15">
      <c r="A752" t="s">
        <v>2999</v>
      </c>
      <c r="B752" t="s">
        <v>3308</v>
      </c>
    </row>
    <row r="753" spans="1:2" x14ac:dyDescent="0.15">
      <c r="A753" t="s">
        <v>2925</v>
      </c>
      <c r="B753" t="s">
        <v>1102</v>
      </c>
    </row>
    <row r="754" spans="1:2" x14ac:dyDescent="0.15">
      <c r="A754" t="s">
        <v>2926</v>
      </c>
      <c r="B754" t="s">
        <v>3146</v>
      </c>
    </row>
    <row r="755" spans="1:2" x14ac:dyDescent="0.15">
      <c r="A755" t="s">
        <v>2907</v>
      </c>
      <c r="B755" t="s">
        <v>3265</v>
      </c>
    </row>
    <row r="756" spans="1:2" x14ac:dyDescent="0.15">
      <c r="A756" t="s">
        <v>3318</v>
      </c>
      <c r="B756" t="s">
        <v>3584</v>
      </c>
    </row>
    <row r="757" spans="1:2" x14ac:dyDescent="0.15">
      <c r="A757" t="s">
        <v>2909</v>
      </c>
      <c r="B757" t="s">
        <v>1480</v>
      </c>
    </row>
    <row r="758" spans="1:2" x14ac:dyDescent="0.15">
      <c r="A758" t="s">
        <v>2910</v>
      </c>
      <c r="B758" t="s">
        <v>2770</v>
      </c>
    </row>
    <row r="759" spans="1:2" x14ac:dyDescent="0.15">
      <c r="A759" t="s">
        <v>2977</v>
      </c>
      <c r="B759" t="s">
        <v>2011</v>
      </c>
    </row>
    <row r="760" spans="1:2" x14ac:dyDescent="0.15">
      <c r="A760" t="s">
        <v>2978</v>
      </c>
      <c r="B760" s="265" t="s">
        <v>3657</v>
      </c>
    </row>
    <row r="761" spans="1:2" x14ac:dyDescent="0.15">
      <c r="A761" t="s">
        <v>2960</v>
      </c>
      <c r="B761" s="265" t="s">
        <v>3229</v>
      </c>
    </row>
    <row r="762" spans="1:2" x14ac:dyDescent="0.15">
      <c r="A762" t="s">
        <v>2961</v>
      </c>
      <c r="B762" t="s">
        <v>731</v>
      </c>
    </row>
    <row r="763" spans="1:2" x14ac:dyDescent="0.15">
      <c r="A763" t="s">
        <v>2911</v>
      </c>
      <c r="B763" t="s">
        <v>914</v>
      </c>
    </row>
    <row r="764" spans="1:2" x14ac:dyDescent="0.15">
      <c r="A764" t="s">
        <v>2912</v>
      </c>
      <c r="B764" t="s">
        <v>9634</v>
      </c>
    </row>
    <row r="765" spans="1:2" x14ac:dyDescent="0.15">
      <c r="A765" t="s">
        <v>2913</v>
      </c>
      <c r="B765" t="s">
        <v>1161</v>
      </c>
    </row>
    <row r="766" spans="1:2" x14ac:dyDescent="0.15">
      <c r="A766" t="s">
        <v>3004</v>
      </c>
      <c r="B766" t="s">
        <v>1162</v>
      </c>
    </row>
    <row r="767" spans="1:2" x14ac:dyDescent="0.15">
      <c r="A767" t="s">
        <v>2962</v>
      </c>
      <c r="B767" t="s">
        <v>1163</v>
      </c>
    </row>
    <row r="768" spans="1:2" x14ac:dyDescent="0.15">
      <c r="A768" t="s">
        <v>2941</v>
      </c>
      <c r="B768" t="s">
        <v>4346</v>
      </c>
    </row>
    <row r="769" spans="1:2" x14ac:dyDescent="0.15">
      <c r="A769" t="s">
        <v>2974</v>
      </c>
      <c r="B769" t="s">
        <v>1164</v>
      </c>
    </row>
    <row r="770" spans="1:2" x14ac:dyDescent="0.15">
      <c r="A770" t="s">
        <v>2975</v>
      </c>
      <c r="B770" t="s">
        <v>4579</v>
      </c>
    </row>
    <row r="771" spans="1:2" x14ac:dyDescent="0.15">
      <c r="A771" t="s">
        <v>2942</v>
      </c>
      <c r="B771" t="s">
        <v>4347</v>
      </c>
    </row>
    <row r="772" spans="1:2" x14ac:dyDescent="0.15">
      <c r="A772" t="s">
        <v>2943</v>
      </c>
      <c r="B772" t="s">
        <v>3111</v>
      </c>
    </row>
    <row r="773" spans="1:2" x14ac:dyDescent="0.15">
      <c r="A773" t="s">
        <v>2927</v>
      </c>
      <c r="B773" s="265" t="s">
        <v>656</v>
      </c>
    </row>
    <row r="774" spans="1:2" x14ac:dyDescent="0.15">
      <c r="A774" t="s">
        <v>3074</v>
      </c>
      <c r="B774" t="s">
        <v>3490</v>
      </c>
    </row>
    <row r="775" spans="1:2" x14ac:dyDescent="0.15">
      <c r="A775" t="s">
        <v>3334</v>
      </c>
      <c r="B775" t="s">
        <v>3365</v>
      </c>
    </row>
    <row r="776" spans="1:2" x14ac:dyDescent="0.15">
      <c r="A776" t="s">
        <v>3000</v>
      </c>
      <c r="B776" t="s">
        <v>2794</v>
      </c>
    </row>
    <row r="777" spans="1:2" x14ac:dyDescent="0.15">
      <c r="A777" t="s">
        <v>3009</v>
      </c>
      <c r="B777" t="s">
        <v>742</v>
      </c>
    </row>
    <row r="778" spans="1:2" x14ac:dyDescent="0.15">
      <c r="A778" t="s">
        <v>2979</v>
      </c>
      <c r="B778" t="s">
        <v>9417</v>
      </c>
    </row>
    <row r="779" spans="1:2" x14ac:dyDescent="0.15">
      <c r="A779" t="s">
        <v>2931</v>
      </c>
      <c r="B779" t="s">
        <v>826</v>
      </c>
    </row>
    <row r="780" spans="1:2" x14ac:dyDescent="0.15">
      <c r="A780" t="s">
        <v>2992</v>
      </c>
      <c r="B780" t="s">
        <v>3366</v>
      </c>
    </row>
    <row r="781" spans="1:2" x14ac:dyDescent="0.15">
      <c r="A781" t="s">
        <v>2928</v>
      </c>
      <c r="B781" t="s">
        <v>817</v>
      </c>
    </row>
    <row r="782" spans="1:2" x14ac:dyDescent="0.15">
      <c r="A782" t="s">
        <v>3005</v>
      </c>
      <c r="B782" t="s">
        <v>732</v>
      </c>
    </row>
    <row r="783" spans="1:2" x14ac:dyDescent="0.15">
      <c r="A783" t="s">
        <v>2993</v>
      </c>
      <c r="B783" t="s">
        <v>3230</v>
      </c>
    </row>
    <row r="784" spans="1:2" x14ac:dyDescent="0.15">
      <c r="A784" t="s">
        <v>3006</v>
      </c>
      <c r="B784" t="s">
        <v>3309</v>
      </c>
    </row>
    <row r="785" spans="1:2" x14ac:dyDescent="0.15">
      <c r="A785" t="s">
        <v>3007</v>
      </c>
      <c r="B785" t="s">
        <v>1932</v>
      </c>
    </row>
    <row r="786" spans="1:2" x14ac:dyDescent="0.15">
      <c r="A786" t="s">
        <v>3073</v>
      </c>
      <c r="B786" t="s">
        <v>3790</v>
      </c>
    </row>
    <row r="787" spans="1:2" x14ac:dyDescent="0.15">
      <c r="A787" t="s">
        <v>3201</v>
      </c>
      <c r="B787" t="s">
        <v>2166</v>
      </c>
    </row>
    <row r="788" spans="1:2" x14ac:dyDescent="0.15">
      <c r="A788" t="s">
        <v>3096</v>
      </c>
      <c r="B788" t="s">
        <v>921</v>
      </c>
    </row>
    <row r="789" spans="1:2" x14ac:dyDescent="0.15">
      <c r="A789" t="s">
        <v>3197</v>
      </c>
      <c r="B789" t="s">
        <v>4081</v>
      </c>
    </row>
    <row r="790" spans="1:2" x14ac:dyDescent="0.15">
      <c r="A790" t="s">
        <v>3210</v>
      </c>
      <c r="B790" t="s">
        <v>1922</v>
      </c>
    </row>
    <row r="791" spans="1:2" x14ac:dyDescent="0.15">
      <c r="A791" t="s">
        <v>2937</v>
      </c>
      <c r="B791" t="s">
        <v>9046</v>
      </c>
    </row>
    <row r="792" spans="1:2" x14ac:dyDescent="0.15">
      <c r="A792" t="s">
        <v>3089</v>
      </c>
      <c r="B792" s="265" t="s">
        <v>3266</v>
      </c>
    </row>
    <row r="793" spans="1:2" x14ac:dyDescent="0.15">
      <c r="A793" t="s">
        <v>3002</v>
      </c>
      <c r="B793" s="265" t="s">
        <v>3231</v>
      </c>
    </row>
    <row r="794" spans="1:2" x14ac:dyDescent="0.15">
      <c r="A794" t="s">
        <v>2995</v>
      </c>
      <c r="B794" t="s">
        <v>9104</v>
      </c>
    </row>
    <row r="795" spans="1:2" x14ac:dyDescent="0.15">
      <c r="A795" t="s">
        <v>3204</v>
      </c>
      <c r="B795" t="s">
        <v>3042</v>
      </c>
    </row>
    <row r="796" spans="1:2" x14ac:dyDescent="0.15">
      <c r="A796" t="s">
        <v>3131</v>
      </c>
      <c r="B796" t="s">
        <v>2633</v>
      </c>
    </row>
    <row r="797" spans="1:2" x14ac:dyDescent="0.15">
      <c r="A797" t="s">
        <v>3123</v>
      </c>
      <c r="B797" t="s">
        <v>1304</v>
      </c>
    </row>
    <row r="798" spans="1:2" x14ac:dyDescent="0.15">
      <c r="A798" t="s">
        <v>3126</v>
      </c>
      <c r="B798" t="s">
        <v>587</v>
      </c>
    </row>
    <row r="799" spans="1:2" x14ac:dyDescent="0.15">
      <c r="A799" t="s">
        <v>3163</v>
      </c>
      <c r="B799" t="s">
        <v>1500</v>
      </c>
    </row>
    <row r="800" spans="1:2" x14ac:dyDescent="0.15">
      <c r="A800" t="s">
        <v>3164</v>
      </c>
      <c r="B800" t="s">
        <v>3112</v>
      </c>
    </row>
    <row r="801" spans="1:2" x14ac:dyDescent="0.15">
      <c r="A801" t="s">
        <v>3133</v>
      </c>
      <c r="B801" t="s">
        <v>1432</v>
      </c>
    </row>
    <row r="802" spans="1:2" x14ac:dyDescent="0.15">
      <c r="A802" t="s">
        <v>3327</v>
      </c>
      <c r="B802" t="s">
        <v>3021</v>
      </c>
    </row>
    <row r="803" spans="1:2" x14ac:dyDescent="0.15">
      <c r="A803" t="s">
        <v>3095</v>
      </c>
      <c r="B803" t="s">
        <v>1075</v>
      </c>
    </row>
    <row r="804" spans="1:2" x14ac:dyDescent="0.15">
      <c r="A804" t="s">
        <v>3059</v>
      </c>
      <c r="B804" t="s">
        <v>2562</v>
      </c>
    </row>
    <row r="805" spans="1:2" x14ac:dyDescent="0.15">
      <c r="A805" t="s">
        <v>3127</v>
      </c>
      <c r="B805" t="s">
        <v>591</v>
      </c>
    </row>
    <row r="806" spans="1:2" x14ac:dyDescent="0.15">
      <c r="A806" t="s">
        <v>3205</v>
      </c>
      <c r="B806" t="s">
        <v>1706</v>
      </c>
    </row>
    <row r="807" spans="1:2" x14ac:dyDescent="0.15">
      <c r="A807" t="s">
        <v>3283</v>
      </c>
      <c r="B807" t="s">
        <v>3147</v>
      </c>
    </row>
    <row r="808" spans="1:2" x14ac:dyDescent="0.15">
      <c r="A808" t="s">
        <v>3278</v>
      </c>
      <c r="B808" t="s">
        <v>10108</v>
      </c>
    </row>
    <row r="809" spans="1:2" x14ac:dyDescent="0.15">
      <c r="A809" t="s">
        <v>3245</v>
      </c>
      <c r="B809" t="s">
        <v>1165</v>
      </c>
    </row>
    <row r="810" spans="1:2" x14ac:dyDescent="0.15">
      <c r="A810" t="s">
        <v>3287</v>
      </c>
      <c r="B810" t="s">
        <v>1166</v>
      </c>
    </row>
    <row r="811" spans="1:2" x14ac:dyDescent="0.15">
      <c r="A811" t="s">
        <v>3288</v>
      </c>
      <c r="B811" t="s">
        <v>1168</v>
      </c>
    </row>
    <row r="812" spans="1:2" x14ac:dyDescent="0.15">
      <c r="A812" t="s">
        <v>3502</v>
      </c>
      <c r="B812" t="s">
        <v>1167</v>
      </c>
    </row>
    <row r="813" spans="1:2" x14ac:dyDescent="0.15">
      <c r="A813" t="s">
        <v>3503</v>
      </c>
      <c r="B813" t="s">
        <v>1169</v>
      </c>
    </row>
    <row r="814" spans="1:2" x14ac:dyDescent="0.15">
      <c r="A814" t="s">
        <v>3504</v>
      </c>
      <c r="B814" s="265" t="s">
        <v>1547</v>
      </c>
    </row>
    <row r="815" spans="1:2" x14ac:dyDescent="0.15">
      <c r="A815" t="s">
        <v>3512</v>
      </c>
      <c r="B815" s="265" t="s">
        <v>3267</v>
      </c>
    </row>
    <row r="816" spans="1:2" x14ac:dyDescent="0.15">
      <c r="A816" t="s">
        <v>3513</v>
      </c>
      <c r="B816" t="s">
        <v>743</v>
      </c>
    </row>
    <row r="817" spans="1:2" x14ac:dyDescent="0.15">
      <c r="A817" t="s">
        <v>3514</v>
      </c>
      <c r="B817" t="s">
        <v>4580</v>
      </c>
    </row>
    <row r="818" spans="1:2" x14ac:dyDescent="0.15">
      <c r="A818" t="s">
        <v>3521</v>
      </c>
      <c r="B818" t="s">
        <v>9047</v>
      </c>
    </row>
    <row r="819" spans="1:2" x14ac:dyDescent="0.15">
      <c r="A819" t="s">
        <v>3522</v>
      </c>
      <c r="B819" t="s">
        <v>3791</v>
      </c>
    </row>
    <row r="820" spans="1:2" x14ac:dyDescent="0.15">
      <c r="A820" t="s">
        <v>3523</v>
      </c>
      <c r="B820" s="265" t="s">
        <v>2967</v>
      </c>
    </row>
    <row r="821" spans="1:2" x14ac:dyDescent="0.15">
      <c r="A821" t="s">
        <v>3649</v>
      </c>
      <c r="B821" t="s">
        <v>3232</v>
      </c>
    </row>
    <row r="822" spans="1:2" x14ac:dyDescent="0.15">
      <c r="A822" t="s">
        <v>3650</v>
      </c>
      <c r="B822" t="s">
        <v>9382</v>
      </c>
    </row>
    <row r="823" spans="1:2" x14ac:dyDescent="0.15">
      <c r="A823" t="s">
        <v>3572</v>
      </c>
      <c r="B823" t="s">
        <v>915</v>
      </c>
    </row>
    <row r="824" spans="1:2" x14ac:dyDescent="0.15">
      <c r="A824" t="s">
        <v>3573</v>
      </c>
      <c r="B824" t="s">
        <v>1885</v>
      </c>
    </row>
    <row r="825" spans="1:2" x14ac:dyDescent="0.15">
      <c r="A825" t="s">
        <v>3564</v>
      </c>
      <c r="B825" t="s">
        <v>1847</v>
      </c>
    </row>
    <row r="826" spans="1:2" x14ac:dyDescent="0.15">
      <c r="A826" t="s">
        <v>3505</v>
      </c>
      <c r="B826" t="s">
        <v>9383</v>
      </c>
    </row>
    <row r="827" spans="1:2" x14ac:dyDescent="0.15">
      <c r="A827" t="s">
        <v>3506</v>
      </c>
      <c r="B827" t="s">
        <v>2129</v>
      </c>
    </row>
    <row r="828" spans="1:2" x14ac:dyDescent="0.15">
      <c r="A828" t="s">
        <v>3507</v>
      </c>
      <c r="B828" t="s">
        <v>633</v>
      </c>
    </row>
    <row r="829" spans="1:2" x14ac:dyDescent="0.15">
      <c r="A829" t="s">
        <v>3559</v>
      </c>
      <c r="B829" t="s">
        <v>2882</v>
      </c>
    </row>
    <row r="830" spans="1:2" x14ac:dyDescent="0.15">
      <c r="A830" t="s">
        <v>3560</v>
      </c>
      <c r="B830" s="265" t="s">
        <v>3268</v>
      </c>
    </row>
    <row r="831" spans="1:2" x14ac:dyDescent="0.15">
      <c r="A831" t="s">
        <v>3508</v>
      </c>
      <c r="B831" t="s">
        <v>720</v>
      </c>
    </row>
    <row r="832" spans="1:2" x14ac:dyDescent="0.15">
      <c r="A832" t="s">
        <v>3509</v>
      </c>
      <c r="B832" s="265" t="s">
        <v>7702</v>
      </c>
    </row>
    <row r="833" spans="1:2" x14ac:dyDescent="0.15">
      <c r="A833" t="s">
        <v>3575</v>
      </c>
      <c r="B833" s="265" t="s">
        <v>7704</v>
      </c>
    </row>
    <row r="834" spans="1:2" x14ac:dyDescent="0.15">
      <c r="A834" t="s">
        <v>3576</v>
      </c>
      <c r="B834" s="265" t="s">
        <v>7706</v>
      </c>
    </row>
    <row r="835" spans="1:2" x14ac:dyDescent="0.15">
      <c r="A835" t="s">
        <v>3524</v>
      </c>
      <c r="B835" s="265" t="s">
        <v>7844</v>
      </c>
    </row>
    <row r="836" spans="1:2" x14ac:dyDescent="0.15">
      <c r="A836" t="s">
        <v>3525</v>
      </c>
      <c r="B836" t="s">
        <v>3349</v>
      </c>
    </row>
    <row r="837" spans="1:2" x14ac:dyDescent="0.15">
      <c r="A837" t="s">
        <v>3530</v>
      </c>
      <c r="B837" s="265" t="s">
        <v>4741</v>
      </c>
    </row>
    <row r="838" spans="1:2" x14ac:dyDescent="0.15">
      <c r="A838" t="s">
        <v>3531</v>
      </c>
      <c r="B838" t="s">
        <v>9824</v>
      </c>
    </row>
    <row r="839" spans="1:2" x14ac:dyDescent="0.15">
      <c r="A839" t="s">
        <v>3633</v>
      </c>
      <c r="B839" t="s">
        <v>10047</v>
      </c>
    </row>
    <row r="840" spans="1:2" x14ac:dyDescent="0.15">
      <c r="A840" t="s">
        <v>3886</v>
      </c>
      <c r="B840" t="s">
        <v>9825</v>
      </c>
    </row>
    <row r="841" spans="1:2" x14ac:dyDescent="0.15">
      <c r="A841" t="s">
        <v>3634</v>
      </c>
      <c r="B841" t="s">
        <v>3491</v>
      </c>
    </row>
    <row r="842" spans="1:2" x14ac:dyDescent="0.15">
      <c r="A842" t="s">
        <v>3595</v>
      </c>
      <c r="B842" t="s">
        <v>3658</v>
      </c>
    </row>
    <row r="843" spans="1:2" x14ac:dyDescent="0.15">
      <c r="A843" t="s">
        <v>3596</v>
      </c>
      <c r="B843" t="s">
        <v>9536</v>
      </c>
    </row>
    <row r="844" spans="1:2" x14ac:dyDescent="0.15">
      <c r="A844" t="s">
        <v>3597</v>
      </c>
      <c r="B844" t="s">
        <v>9181</v>
      </c>
    </row>
    <row r="845" spans="1:2" x14ac:dyDescent="0.15">
      <c r="A845" t="s">
        <v>3545</v>
      </c>
      <c r="B845" t="s">
        <v>1933</v>
      </c>
    </row>
    <row r="846" spans="1:2" x14ac:dyDescent="0.15">
      <c r="A846" t="s">
        <v>3546</v>
      </c>
      <c r="B846" t="s">
        <v>2424</v>
      </c>
    </row>
    <row r="847" spans="1:2" x14ac:dyDescent="0.15">
      <c r="A847" t="s">
        <v>3526</v>
      </c>
      <c r="B847" t="s">
        <v>4019</v>
      </c>
    </row>
    <row r="848" spans="1:2" x14ac:dyDescent="0.15">
      <c r="A848" t="s">
        <v>3608</v>
      </c>
      <c r="B848" t="s">
        <v>3701</v>
      </c>
    </row>
    <row r="849" spans="1:2" x14ac:dyDescent="0.15">
      <c r="A849" t="s">
        <v>3609</v>
      </c>
      <c r="B849" t="s">
        <v>983</v>
      </c>
    </row>
    <row r="850" spans="1:2" x14ac:dyDescent="0.15">
      <c r="A850" t="s">
        <v>3613</v>
      </c>
      <c r="B850" t="s">
        <v>3659</v>
      </c>
    </row>
    <row r="851" spans="1:2" x14ac:dyDescent="0.15">
      <c r="A851" t="s">
        <v>3614</v>
      </c>
      <c r="B851" t="s">
        <v>3043</v>
      </c>
    </row>
    <row r="852" spans="1:2" x14ac:dyDescent="0.15">
      <c r="A852" t="s">
        <v>3515</v>
      </c>
      <c r="B852" t="s">
        <v>2809</v>
      </c>
    </row>
    <row r="853" spans="1:2" x14ac:dyDescent="0.15">
      <c r="A853" t="s">
        <v>3516</v>
      </c>
      <c r="B853" t="s">
        <v>3792</v>
      </c>
    </row>
    <row r="854" spans="1:2" x14ac:dyDescent="0.15">
      <c r="A854" t="s">
        <v>3547</v>
      </c>
      <c r="B854" t="s">
        <v>1170</v>
      </c>
    </row>
    <row r="855" spans="1:2" x14ac:dyDescent="0.15">
      <c r="A855" t="s">
        <v>3549</v>
      </c>
      <c r="B855" t="s">
        <v>1225</v>
      </c>
    </row>
    <row r="856" spans="1:2" x14ac:dyDescent="0.15">
      <c r="A856" t="s">
        <v>3539</v>
      </c>
      <c r="B856" t="s">
        <v>3113</v>
      </c>
    </row>
    <row r="857" spans="1:2" x14ac:dyDescent="0.15">
      <c r="A857" t="s">
        <v>3540</v>
      </c>
      <c r="B857" t="s">
        <v>3585</v>
      </c>
    </row>
    <row r="858" spans="1:2" x14ac:dyDescent="0.15">
      <c r="A858" t="s">
        <v>3870</v>
      </c>
      <c r="B858" t="s">
        <v>4678</v>
      </c>
    </row>
    <row r="859" spans="1:2" x14ac:dyDescent="0.15">
      <c r="A859" t="s">
        <v>3621</v>
      </c>
      <c r="B859" t="s">
        <v>2746</v>
      </c>
    </row>
    <row r="860" spans="1:2" x14ac:dyDescent="0.15">
      <c r="A860" t="s">
        <v>3622</v>
      </c>
      <c r="B860" t="s">
        <v>2599</v>
      </c>
    </row>
    <row r="861" spans="1:2" x14ac:dyDescent="0.15">
      <c r="A861" t="s">
        <v>3641</v>
      </c>
      <c r="B861" t="s">
        <v>9048</v>
      </c>
    </row>
    <row r="862" spans="1:2" x14ac:dyDescent="0.15">
      <c r="A862" t="s">
        <v>3642</v>
      </c>
      <c r="B862" t="s">
        <v>2130</v>
      </c>
    </row>
    <row r="863" spans="1:2" x14ac:dyDescent="0.15">
      <c r="A863" t="s">
        <v>3643</v>
      </c>
      <c r="B863" t="s">
        <v>4348</v>
      </c>
    </row>
    <row r="864" spans="1:2" x14ac:dyDescent="0.15">
      <c r="A864" t="s">
        <v>9432</v>
      </c>
      <c r="B864" t="s">
        <v>6662</v>
      </c>
    </row>
    <row r="865" spans="1:2" x14ac:dyDescent="0.15">
      <c r="A865" t="s">
        <v>9433</v>
      </c>
      <c r="B865" t="s">
        <v>2771</v>
      </c>
    </row>
    <row r="866" spans="1:2" x14ac:dyDescent="0.15">
      <c r="A866" t="s">
        <v>9434</v>
      </c>
      <c r="B866" t="s">
        <v>4742</v>
      </c>
    </row>
    <row r="867" spans="1:2" x14ac:dyDescent="0.15">
      <c r="A867" t="s">
        <v>9435</v>
      </c>
      <c r="B867" t="s">
        <v>9635</v>
      </c>
    </row>
    <row r="868" spans="1:2" x14ac:dyDescent="0.15">
      <c r="A868" t="s">
        <v>9436</v>
      </c>
      <c r="B868" t="s">
        <v>4020</v>
      </c>
    </row>
    <row r="869" spans="1:2" x14ac:dyDescent="0.15">
      <c r="A869" t="s">
        <v>9437</v>
      </c>
      <c r="B869" t="s">
        <v>4679</v>
      </c>
    </row>
    <row r="870" spans="1:2" x14ac:dyDescent="0.15">
      <c r="A870" t="s">
        <v>3623</v>
      </c>
      <c r="B870" t="s">
        <v>9537</v>
      </c>
    </row>
    <row r="871" spans="1:2" x14ac:dyDescent="0.15">
      <c r="A871" t="s">
        <v>3624</v>
      </c>
      <c r="B871" t="s">
        <v>3082</v>
      </c>
    </row>
    <row r="872" spans="1:2" x14ac:dyDescent="0.15">
      <c r="A872" t="s">
        <v>3636</v>
      </c>
      <c r="B872" s="265" t="s">
        <v>4581</v>
      </c>
    </row>
    <row r="873" spans="1:2" x14ac:dyDescent="0.15">
      <c r="A873" t="s">
        <v>3532</v>
      </c>
      <c r="B873" s="265" t="s">
        <v>4021</v>
      </c>
    </row>
    <row r="874" spans="1:2" x14ac:dyDescent="0.15">
      <c r="A874" t="s">
        <v>3527</v>
      </c>
      <c r="B874" s="265" t="s">
        <v>4022</v>
      </c>
    </row>
    <row r="875" spans="1:2" x14ac:dyDescent="0.15">
      <c r="A875" t="s">
        <v>3528</v>
      </c>
      <c r="B875" t="s">
        <v>9105</v>
      </c>
    </row>
    <row r="876" spans="1:2" x14ac:dyDescent="0.15">
      <c r="A876" t="s">
        <v>3550</v>
      </c>
      <c r="B876" t="s">
        <v>9182</v>
      </c>
    </row>
    <row r="877" spans="1:2" x14ac:dyDescent="0.15">
      <c r="A877" t="s">
        <v>3610</v>
      </c>
      <c r="B877" t="s">
        <v>733</v>
      </c>
    </row>
    <row r="878" spans="1:2" x14ac:dyDescent="0.15">
      <c r="A878" t="s">
        <v>3625</v>
      </c>
      <c r="B878" t="s">
        <v>3964</v>
      </c>
    </row>
    <row r="879" spans="1:2" x14ac:dyDescent="0.15">
      <c r="A879" t="s">
        <v>3533</v>
      </c>
      <c r="B879" t="s">
        <v>1784</v>
      </c>
    </row>
    <row r="880" spans="1:2" x14ac:dyDescent="0.15">
      <c r="A880" t="s">
        <v>3565</v>
      </c>
      <c r="B880" t="s">
        <v>4582</v>
      </c>
    </row>
    <row r="881" spans="1:2" x14ac:dyDescent="0.15">
      <c r="A881" t="s">
        <v>3567</v>
      </c>
      <c r="B881" t="s">
        <v>9200</v>
      </c>
    </row>
    <row r="882" spans="1:2" x14ac:dyDescent="0.15">
      <c r="A882" t="s">
        <v>3678</v>
      </c>
      <c r="B882" t="s">
        <v>2897</v>
      </c>
    </row>
    <row r="883" spans="1:2" x14ac:dyDescent="0.15">
      <c r="A883" t="s">
        <v>3679</v>
      </c>
      <c r="B883" t="s">
        <v>3702</v>
      </c>
    </row>
    <row r="884" spans="1:2" x14ac:dyDescent="0.15">
      <c r="A884" t="s">
        <v>3675</v>
      </c>
      <c r="B884" t="s">
        <v>9455</v>
      </c>
    </row>
    <row r="885" spans="1:2" x14ac:dyDescent="0.15">
      <c r="A885" t="s">
        <v>3676</v>
      </c>
      <c r="B885" t="s">
        <v>2397</v>
      </c>
    </row>
    <row r="886" spans="1:2" x14ac:dyDescent="0.15">
      <c r="A886" t="s">
        <v>3646</v>
      </c>
      <c r="B886" t="s">
        <v>3044</v>
      </c>
    </row>
    <row r="887" spans="1:2" x14ac:dyDescent="0.15">
      <c r="A887" t="s">
        <v>3626</v>
      </c>
      <c r="B887" t="s">
        <v>483</v>
      </c>
    </row>
    <row r="888" spans="1:2" x14ac:dyDescent="0.15">
      <c r="A888" t="s">
        <v>3627</v>
      </c>
      <c r="B888" t="s">
        <v>3045</v>
      </c>
    </row>
    <row r="889" spans="1:2" x14ac:dyDescent="0.15">
      <c r="A889" t="s">
        <v>3628</v>
      </c>
      <c r="B889" t="s">
        <v>2968</v>
      </c>
    </row>
    <row r="890" spans="1:2" x14ac:dyDescent="0.15">
      <c r="A890" t="s">
        <v>3647</v>
      </c>
      <c r="B890" t="s">
        <v>549</v>
      </c>
    </row>
    <row r="891" spans="1:2" x14ac:dyDescent="0.15">
      <c r="A891" t="s">
        <v>3648</v>
      </c>
      <c r="B891" t="s">
        <v>1983</v>
      </c>
    </row>
    <row r="892" spans="1:2" x14ac:dyDescent="0.15">
      <c r="A892" t="s">
        <v>9438</v>
      </c>
      <c r="B892" t="s">
        <v>1984</v>
      </c>
    </row>
    <row r="893" spans="1:2" x14ac:dyDescent="0.15">
      <c r="A893" t="s">
        <v>3991</v>
      </c>
      <c r="B893" t="s">
        <v>1985</v>
      </c>
    </row>
    <row r="894" spans="1:2" x14ac:dyDescent="0.15">
      <c r="A894" t="s">
        <v>9439</v>
      </c>
      <c r="B894" t="s">
        <v>3586</v>
      </c>
    </row>
    <row r="895" spans="1:2" x14ac:dyDescent="0.15">
      <c r="A895" t="s">
        <v>3802</v>
      </c>
      <c r="B895" t="s">
        <v>3350</v>
      </c>
    </row>
    <row r="896" spans="1:2" x14ac:dyDescent="0.15">
      <c r="A896" t="s">
        <v>4050</v>
      </c>
      <c r="B896" t="s">
        <v>1967</v>
      </c>
    </row>
    <row r="897" spans="1:2" x14ac:dyDescent="0.15">
      <c r="A897" t="s">
        <v>4071</v>
      </c>
      <c r="B897" t="s">
        <v>9384</v>
      </c>
    </row>
    <row r="898" spans="1:2" x14ac:dyDescent="0.15">
      <c r="A898" t="s">
        <v>4313</v>
      </c>
      <c r="B898" t="s">
        <v>486</v>
      </c>
    </row>
    <row r="899" spans="1:2" x14ac:dyDescent="0.15">
      <c r="A899" t="s">
        <v>4320</v>
      </c>
      <c r="B899" t="s">
        <v>9465</v>
      </c>
    </row>
    <row r="900" spans="1:2" x14ac:dyDescent="0.15">
      <c r="A900" t="s">
        <v>4411</v>
      </c>
      <c r="B900" t="s">
        <v>1848</v>
      </c>
    </row>
    <row r="901" spans="1:2" x14ac:dyDescent="0.15">
      <c r="A901" t="s">
        <v>4238</v>
      </c>
      <c r="B901" t="s">
        <v>908</v>
      </c>
    </row>
    <row r="902" spans="1:2" x14ac:dyDescent="0.15">
      <c r="A902" t="s">
        <v>4247</v>
      </c>
      <c r="B902" t="s">
        <v>2167</v>
      </c>
    </row>
    <row r="903" spans="1:2" x14ac:dyDescent="0.15">
      <c r="A903" t="s">
        <v>4262</v>
      </c>
      <c r="B903" t="s">
        <v>475</v>
      </c>
    </row>
    <row r="904" spans="1:2" x14ac:dyDescent="0.15">
      <c r="A904" t="s">
        <v>9440</v>
      </c>
      <c r="B904" t="s">
        <v>981</v>
      </c>
    </row>
    <row r="905" spans="1:2" x14ac:dyDescent="0.15">
      <c r="A905" t="s">
        <v>9441</v>
      </c>
      <c r="B905" t="s">
        <v>3703</v>
      </c>
    </row>
    <row r="906" spans="1:2" x14ac:dyDescent="0.15">
      <c r="A906" t="s">
        <v>9442</v>
      </c>
      <c r="B906" t="s">
        <v>2338</v>
      </c>
    </row>
    <row r="907" spans="1:2" x14ac:dyDescent="0.15">
      <c r="A907" t="s">
        <v>4420</v>
      </c>
      <c r="B907" t="s">
        <v>484</v>
      </c>
    </row>
    <row r="908" spans="1:2" x14ac:dyDescent="0.15">
      <c r="A908" t="s">
        <v>4511</v>
      </c>
      <c r="B908" t="s">
        <v>2600</v>
      </c>
    </row>
    <row r="909" spans="1:2" x14ac:dyDescent="0.15">
      <c r="A909" t="s">
        <v>4512</v>
      </c>
      <c r="B909" t="s">
        <v>2185</v>
      </c>
    </row>
    <row r="910" spans="1:2" x14ac:dyDescent="0.15">
      <c r="A910" t="s">
        <v>4513</v>
      </c>
      <c r="B910" t="s">
        <v>2168</v>
      </c>
    </row>
    <row r="911" spans="1:2" x14ac:dyDescent="0.15">
      <c r="A911" t="s">
        <v>4523</v>
      </c>
      <c r="B911" t="s">
        <v>2169</v>
      </c>
    </row>
    <row r="912" spans="1:2" x14ac:dyDescent="0.15">
      <c r="A912" t="s">
        <v>4524</v>
      </c>
      <c r="B912" t="s">
        <v>2067</v>
      </c>
    </row>
    <row r="913" spans="1:2" x14ac:dyDescent="0.15">
      <c r="A913" t="s">
        <v>4525</v>
      </c>
      <c r="B913" t="s">
        <v>1103</v>
      </c>
    </row>
    <row r="914" spans="1:2" x14ac:dyDescent="0.15">
      <c r="A914" t="s">
        <v>4528</v>
      </c>
      <c r="B914" t="s">
        <v>485</v>
      </c>
    </row>
    <row r="915" spans="1:2" x14ac:dyDescent="0.15">
      <c r="A915" t="s">
        <v>4529</v>
      </c>
      <c r="B915" t="s">
        <v>4680</v>
      </c>
    </row>
    <row r="916" spans="1:2" x14ac:dyDescent="0.15">
      <c r="A916" t="s">
        <v>4530</v>
      </c>
      <c r="B916" t="s">
        <v>922</v>
      </c>
    </row>
    <row r="917" spans="1:2" x14ac:dyDescent="0.15">
      <c r="A917" t="s">
        <v>4564</v>
      </c>
      <c r="B917" t="s">
        <v>1077</v>
      </c>
    </row>
    <row r="918" spans="1:2" x14ac:dyDescent="0.15">
      <c r="A918" t="s">
        <v>4674</v>
      </c>
      <c r="B918" t="s">
        <v>1104</v>
      </c>
    </row>
    <row r="919" spans="1:2" x14ac:dyDescent="0.15">
      <c r="A919" t="s">
        <v>4514</v>
      </c>
      <c r="B919" t="s">
        <v>1055</v>
      </c>
    </row>
    <row r="920" spans="1:2" x14ac:dyDescent="0.15">
      <c r="A920" t="s">
        <v>4590</v>
      </c>
      <c r="B920" t="s">
        <v>2883</v>
      </c>
    </row>
    <row r="921" spans="1:2" x14ac:dyDescent="0.15">
      <c r="A921" t="s">
        <v>4591</v>
      </c>
      <c r="B921" t="s">
        <v>2012</v>
      </c>
    </row>
    <row r="922" spans="1:2" x14ac:dyDescent="0.15">
      <c r="A922" t="s">
        <v>4592</v>
      </c>
      <c r="B922" t="s">
        <v>9424</v>
      </c>
    </row>
    <row r="923" spans="1:2" x14ac:dyDescent="0.15">
      <c r="A923" t="s">
        <v>4538</v>
      </c>
      <c r="B923" t="s">
        <v>1451</v>
      </c>
    </row>
    <row r="924" spans="1:2" x14ac:dyDescent="0.15">
      <c r="A924" t="s">
        <v>4539</v>
      </c>
      <c r="B924" t="s">
        <v>1078</v>
      </c>
    </row>
    <row r="925" spans="1:2" x14ac:dyDescent="0.15">
      <c r="A925" t="s">
        <v>4540</v>
      </c>
      <c r="B925" t="s">
        <v>4795</v>
      </c>
    </row>
    <row r="926" spans="1:2" x14ac:dyDescent="0.15">
      <c r="A926" t="s">
        <v>4567</v>
      </c>
      <c r="B926" t="s">
        <v>476</v>
      </c>
    </row>
    <row r="927" spans="1:2" x14ac:dyDescent="0.15">
      <c r="A927" t="s">
        <v>4568</v>
      </c>
      <c r="B927" t="s">
        <v>1501</v>
      </c>
    </row>
    <row r="928" spans="1:2" x14ac:dyDescent="0.15">
      <c r="A928" t="s">
        <v>4545</v>
      </c>
      <c r="B928" t="s">
        <v>4308</v>
      </c>
    </row>
    <row r="929" spans="1:2" x14ac:dyDescent="0.15">
      <c r="A929" t="s">
        <v>4546</v>
      </c>
      <c r="B929" t="s">
        <v>4681</v>
      </c>
    </row>
    <row r="930" spans="1:2" x14ac:dyDescent="0.15">
      <c r="A930" t="s">
        <v>4516</v>
      </c>
      <c r="B930" t="s">
        <v>9826</v>
      </c>
    </row>
    <row r="931" spans="1:2" x14ac:dyDescent="0.15">
      <c r="A931" t="s">
        <v>4517</v>
      </c>
      <c r="B931" t="s">
        <v>4178</v>
      </c>
    </row>
    <row r="932" spans="1:2" x14ac:dyDescent="0.15">
      <c r="A932" t="s">
        <v>4518</v>
      </c>
      <c r="B932" t="s">
        <v>493</v>
      </c>
    </row>
    <row r="933" spans="1:2" x14ac:dyDescent="0.15">
      <c r="A933" t="s">
        <v>4569</v>
      </c>
      <c r="B933" t="s">
        <v>1452</v>
      </c>
    </row>
    <row r="934" spans="1:2" x14ac:dyDescent="0.15">
      <c r="A934" t="s">
        <v>4617</v>
      </c>
      <c r="B934" t="s">
        <v>1079</v>
      </c>
    </row>
    <row r="935" spans="1:2" x14ac:dyDescent="0.15">
      <c r="A935" t="s">
        <v>4618</v>
      </c>
      <c r="B935" t="s">
        <v>2855</v>
      </c>
    </row>
    <row r="936" spans="1:2" x14ac:dyDescent="0.15">
      <c r="A936" t="s">
        <v>4619</v>
      </c>
      <c r="B936" t="s">
        <v>1112</v>
      </c>
    </row>
    <row r="937" spans="1:2" x14ac:dyDescent="0.15">
      <c r="A937" t="s">
        <v>4526</v>
      </c>
      <c r="B937" t="s">
        <v>4134</v>
      </c>
    </row>
    <row r="938" spans="1:2" x14ac:dyDescent="0.15">
      <c r="A938" t="s">
        <v>4527</v>
      </c>
      <c r="B938" t="s">
        <v>1623</v>
      </c>
    </row>
    <row r="939" spans="1:2" x14ac:dyDescent="0.15">
      <c r="A939" t="s">
        <v>4611</v>
      </c>
      <c r="B939" t="s">
        <v>9385</v>
      </c>
    </row>
    <row r="940" spans="1:2" x14ac:dyDescent="0.15">
      <c r="A940" t="s">
        <v>4607</v>
      </c>
      <c r="B940" t="s">
        <v>4645</v>
      </c>
    </row>
    <row r="941" spans="1:2" x14ac:dyDescent="0.15">
      <c r="A941" t="s">
        <v>4663</v>
      </c>
      <c r="B941" t="s">
        <v>9636</v>
      </c>
    </row>
    <row r="942" spans="1:2" x14ac:dyDescent="0.15">
      <c r="A942" t="s">
        <v>4541</v>
      </c>
      <c r="B942" t="s">
        <v>1923</v>
      </c>
    </row>
    <row r="943" spans="1:2" x14ac:dyDescent="0.15">
      <c r="A943" t="s">
        <v>4542</v>
      </c>
      <c r="B943" t="s">
        <v>10109</v>
      </c>
    </row>
    <row r="944" spans="1:2" x14ac:dyDescent="0.15">
      <c r="A944" t="s">
        <v>4558</v>
      </c>
      <c r="B944" t="s">
        <v>9106</v>
      </c>
    </row>
    <row r="945" spans="1:2" x14ac:dyDescent="0.15">
      <c r="A945" t="s">
        <v>4559</v>
      </c>
      <c r="B945" t="s">
        <v>4399</v>
      </c>
    </row>
    <row r="946" spans="1:2" x14ac:dyDescent="0.15">
      <c r="A946" t="s">
        <v>4625</v>
      </c>
      <c r="B946" t="s">
        <v>9845</v>
      </c>
    </row>
    <row r="947" spans="1:2" x14ac:dyDescent="0.15">
      <c r="A947" t="s">
        <v>4626</v>
      </c>
      <c r="B947" t="s">
        <v>8171</v>
      </c>
    </row>
    <row r="948" spans="1:2" x14ac:dyDescent="0.15">
      <c r="A948" t="s">
        <v>4593</v>
      </c>
      <c r="B948" t="s">
        <v>1226</v>
      </c>
    </row>
    <row r="949" spans="1:2" x14ac:dyDescent="0.15">
      <c r="A949" t="s">
        <v>4594</v>
      </c>
      <c r="B949" t="s">
        <v>2685</v>
      </c>
    </row>
    <row r="950" spans="1:2" x14ac:dyDescent="0.15">
      <c r="A950" t="s">
        <v>4519</v>
      </c>
      <c r="B950" t="s">
        <v>4408</v>
      </c>
    </row>
    <row r="951" spans="1:2" x14ac:dyDescent="0.15">
      <c r="A951" t="s">
        <v>4520</v>
      </c>
      <c r="B951" t="s">
        <v>1481</v>
      </c>
    </row>
    <row r="952" spans="1:2" x14ac:dyDescent="0.15">
      <c r="A952" t="s">
        <v>4552</v>
      </c>
      <c r="B952" t="s">
        <v>916</v>
      </c>
    </row>
    <row r="953" spans="1:2" x14ac:dyDescent="0.15">
      <c r="A953" t="s">
        <v>4521</v>
      </c>
      <c r="B953" t="s">
        <v>3233</v>
      </c>
    </row>
    <row r="954" spans="1:2" x14ac:dyDescent="0.15">
      <c r="A954" t="s">
        <v>4522</v>
      </c>
      <c r="B954" t="s">
        <v>1080</v>
      </c>
    </row>
    <row r="955" spans="1:2" x14ac:dyDescent="0.15">
      <c r="A955" t="s">
        <v>4595</v>
      </c>
      <c r="B955" t="s">
        <v>2307</v>
      </c>
    </row>
    <row r="956" spans="1:2" x14ac:dyDescent="0.15">
      <c r="A956" t="s">
        <v>4612</v>
      </c>
      <c r="B956" t="s">
        <v>2969</v>
      </c>
    </row>
    <row r="957" spans="1:2" x14ac:dyDescent="0.15">
      <c r="A957" t="s">
        <v>4547</v>
      </c>
      <c r="B957" t="s">
        <v>4400</v>
      </c>
    </row>
    <row r="958" spans="1:2" x14ac:dyDescent="0.15">
      <c r="A958" t="s">
        <v>4548</v>
      </c>
      <c r="B958" t="s">
        <v>487</v>
      </c>
    </row>
    <row r="959" spans="1:2" x14ac:dyDescent="0.15">
      <c r="A959" t="s">
        <v>4613</v>
      </c>
      <c r="B959" t="s">
        <v>2898</v>
      </c>
    </row>
    <row r="960" spans="1:2" x14ac:dyDescent="0.15">
      <c r="A960" t="s">
        <v>4614</v>
      </c>
      <c r="B960" t="s">
        <v>2170</v>
      </c>
    </row>
    <row r="961" spans="1:2" x14ac:dyDescent="0.15">
      <c r="A961" t="s">
        <v>4615</v>
      </c>
      <c r="B961" t="s">
        <v>1081</v>
      </c>
    </row>
    <row r="962" spans="1:2" x14ac:dyDescent="0.15">
      <c r="A962" t="s">
        <v>4531</v>
      </c>
      <c r="B962" t="s">
        <v>3492</v>
      </c>
    </row>
    <row r="963" spans="1:2" x14ac:dyDescent="0.15">
      <c r="A963" t="s">
        <v>4532</v>
      </c>
      <c r="B963" t="s">
        <v>1906</v>
      </c>
    </row>
    <row r="964" spans="1:2" x14ac:dyDescent="0.15">
      <c r="A964" t="s">
        <v>4560</v>
      </c>
      <c r="B964" t="s">
        <v>1849</v>
      </c>
    </row>
    <row r="965" spans="1:2" x14ac:dyDescent="0.15">
      <c r="A965" t="s">
        <v>4660</v>
      </c>
      <c r="B965" t="s">
        <v>4743</v>
      </c>
    </row>
    <row r="966" spans="1:2" x14ac:dyDescent="0.15">
      <c r="A966" t="s">
        <v>4661</v>
      </c>
      <c r="B966" t="s">
        <v>2563</v>
      </c>
    </row>
    <row r="967" spans="1:2" x14ac:dyDescent="0.15">
      <c r="A967" t="s">
        <v>4561</v>
      </c>
      <c r="B967" t="s">
        <v>4744</v>
      </c>
    </row>
    <row r="968" spans="1:2" x14ac:dyDescent="0.15">
      <c r="A968" t="s">
        <v>4562</v>
      </c>
      <c r="B968" t="s">
        <v>2564</v>
      </c>
    </row>
    <row r="969" spans="1:2" x14ac:dyDescent="0.15">
      <c r="A969" t="s">
        <v>4570</v>
      </c>
      <c r="B969" t="s">
        <v>3587</v>
      </c>
    </row>
    <row r="970" spans="1:2" x14ac:dyDescent="0.15">
      <c r="A970" t="s">
        <v>4628</v>
      </c>
      <c r="B970" t="s">
        <v>2601</v>
      </c>
    </row>
    <row r="971" spans="1:2" x14ac:dyDescent="0.15">
      <c r="A971" t="s">
        <v>4620</v>
      </c>
      <c r="B971" t="s">
        <v>4701</v>
      </c>
    </row>
    <row r="972" spans="1:2" x14ac:dyDescent="0.15">
      <c r="A972" t="s">
        <v>4621</v>
      </c>
      <c r="B972" t="s">
        <v>1514</v>
      </c>
    </row>
    <row r="973" spans="1:2" x14ac:dyDescent="0.15">
      <c r="A973" t="s">
        <v>4549</v>
      </c>
      <c r="B973" t="s">
        <v>1105</v>
      </c>
    </row>
    <row r="974" spans="1:2" x14ac:dyDescent="0.15">
      <c r="A974" t="s">
        <v>4550</v>
      </c>
      <c r="B974" t="s">
        <v>3083</v>
      </c>
    </row>
    <row r="975" spans="1:2" x14ac:dyDescent="0.15">
      <c r="A975" t="s">
        <v>4571</v>
      </c>
      <c r="B975" t="s">
        <v>2795</v>
      </c>
    </row>
    <row r="976" spans="1:2" x14ac:dyDescent="0.15">
      <c r="A976" t="s">
        <v>4533</v>
      </c>
      <c r="B976" t="s">
        <v>10186</v>
      </c>
    </row>
    <row r="977" spans="1:2" x14ac:dyDescent="0.15">
      <c r="A977" t="s">
        <v>4534</v>
      </c>
      <c r="B977" t="s">
        <v>2796</v>
      </c>
    </row>
    <row r="978" spans="1:2" x14ac:dyDescent="0.15">
      <c r="A978" t="s">
        <v>4601</v>
      </c>
      <c r="B978" t="s">
        <v>4401</v>
      </c>
    </row>
    <row r="979" spans="1:2" x14ac:dyDescent="0.15">
      <c r="A979" t="s">
        <v>4535</v>
      </c>
      <c r="B979" t="s">
        <v>1886</v>
      </c>
    </row>
    <row r="980" spans="1:2" x14ac:dyDescent="0.15">
      <c r="A980" t="s">
        <v>4536</v>
      </c>
      <c r="B980" t="s">
        <v>1048</v>
      </c>
    </row>
    <row r="981" spans="1:2" x14ac:dyDescent="0.15">
      <c r="A981" t="s">
        <v>4551</v>
      </c>
      <c r="B981" t="s">
        <v>9183</v>
      </c>
    </row>
    <row r="982" spans="1:2" x14ac:dyDescent="0.15">
      <c r="A982" t="s">
        <v>9443</v>
      </c>
      <c r="B982" t="s">
        <v>4082</v>
      </c>
    </row>
    <row r="983" spans="1:2" x14ac:dyDescent="0.15">
      <c r="A983" t="s">
        <v>4630</v>
      </c>
      <c r="B983" t="s">
        <v>3175</v>
      </c>
    </row>
    <row r="984" spans="1:2" x14ac:dyDescent="0.15">
      <c r="A984" t="s">
        <v>4631</v>
      </c>
      <c r="B984" t="s">
        <v>2425</v>
      </c>
    </row>
    <row r="985" spans="1:2" x14ac:dyDescent="0.15">
      <c r="A985" t="s">
        <v>4557</v>
      </c>
      <c r="B985" t="s">
        <v>4211</v>
      </c>
    </row>
    <row r="986" spans="1:2" x14ac:dyDescent="0.15">
      <c r="A986" t="s">
        <v>9088</v>
      </c>
      <c r="B986" t="s">
        <v>3965</v>
      </c>
    </row>
    <row r="987" spans="1:2" x14ac:dyDescent="0.15">
      <c r="A987" t="s">
        <v>4717</v>
      </c>
      <c r="B987" t="s">
        <v>4083</v>
      </c>
    </row>
    <row r="988" spans="1:2" x14ac:dyDescent="0.15">
      <c r="A988" t="s">
        <v>4726</v>
      </c>
      <c r="B988" t="s">
        <v>4023</v>
      </c>
    </row>
    <row r="989" spans="1:2" x14ac:dyDescent="0.15">
      <c r="A989" t="s">
        <v>9061</v>
      </c>
      <c r="B989" t="s">
        <v>3966</v>
      </c>
    </row>
    <row r="990" spans="1:2" x14ac:dyDescent="0.15">
      <c r="A990" t="s">
        <v>4723</v>
      </c>
      <c r="B990" t="s">
        <v>1264</v>
      </c>
    </row>
    <row r="991" spans="1:2" x14ac:dyDescent="0.15">
      <c r="A991" t="s">
        <v>9089</v>
      </c>
      <c r="B991" t="s">
        <v>3704</v>
      </c>
    </row>
    <row r="992" spans="1:2" x14ac:dyDescent="0.15">
      <c r="A992" t="s">
        <v>9091</v>
      </c>
      <c r="B992" t="s">
        <v>2721</v>
      </c>
    </row>
    <row r="993" spans="1:2" x14ac:dyDescent="0.15">
      <c r="A993" t="s">
        <v>4712</v>
      </c>
      <c r="B993" t="s">
        <v>9107</v>
      </c>
    </row>
    <row r="994" spans="1:2" x14ac:dyDescent="0.15">
      <c r="A994" t="s">
        <v>9086</v>
      </c>
      <c r="B994" t="s">
        <v>734</v>
      </c>
    </row>
    <row r="995" spans="1:2" x14ac:dyDescent="0.15">
      <c r="A995" t="s">
        <v>4732</v>
      </c>
      <c r="B995" s="265" t="s">
        <v>590</v>
      </c>
    </row>
    <row r="996" spans="1:2" x14ac:dyDescent="0.15">
      <c r="A996" t="s">
        <v>4707</v>
      </c>
      <c r="B996" t="s">
        <v>3493</v>
      </c>
    </row>
    <row r="997" spans="1:2" x14ac:dyDescent="0.15">
      <c r="A997" t="s">
        <v>9062</v>
      </c>
      <c r="B997" t="s">
        <v>2565</v>
      </c>
    </row>
    <row r="998" spans="1:2" x14ac:dyDescent="0.15">
      <c r="A998" t="s">
        <v>4602</v>
      </c>
      <c r="B998" t="s">
        <v>9827</v>
      </c>
    </row>
    <row r="999" spans="1:2" x14ac:dyDescent="0.15">
      <c r="A999" t="s">
        <v>4603</v>
      </c>
      <c r="B999" t="s">
        <v>3310</v>
      </c>
    </row>
    <row r="1000" spans="1:2" x14ac:dyDescent="0.15">
      <c r="A1000" t="s">
        <v>4604</v>
      </c>
      <c r="B1000" t="s">
        <v>1152</v>
      </c>
    </row>
    <row r="1001" spans="1:2" x14ac:dyDescent="0.15">
      <c r="A1001" t="s">
        <v>4718</v>
      </c>
      <c r="B1001" t="s">
        <v>2686</v>
      </c>
    </row>
    <row r="1002" spans="1:2" x14ac:dyDescent="0.15">
      <c r="A1002" t="s">
        <v>9043</v>
      </c>
      <c r="B1002" t="s">
        <v>2970</v>
      </c>
    </row>
    <row r="1003" spans="1:2" x14ac:dyDescent="0.15">
      <c r="A1003" t="s">
        <v>4705</v>
      </c>
      <c r="B1003" t="s">
        <v>9108</v>
      </c>
    </row>
    <row r="1004" spans="1:2" x14ac:dyDescent="0.15">
      <c r="A1004" t="s">
        <v>4713</v>
      </c>
      <c r="B1004" t="s">
        <v>4084</v>
      </c>
    </row>
    <row r="1005" spans="1:2" x14ac:dyDescent="0.15">
      <c r="A1005" t="s">
        <v>4725</v>
      </c>
      <c r="B1005" t="s">
        <v>2436</v>
      </c>
    </row>
    <row r="1006" spans="1:2" x14ac:dyDescent="0.15">
      <c r="A1006" t="s">
        <v>4708</v>
      </c>
      <c r="B1006" t="s">
        <v>3022</v>
      </c>
    </row>
    <row r="1007" spans="1:2" x14ac:dyDescent="0.15">
      <c r="A1007" t="s">
        <v>9090</v>
      </c>
      <c r="B1007" t="s">
        <v>2223</v>
      </c>
    </row>
    <row r="1008" spans="1:2" x14ac:dyDescent="0.15">
      <c r="A1008" t="s">
        <v>9087</v>
      </c>
      <c r="B1008" t="s">
        <v>2772</v>
      </c>
    </row>
    <row r="1009" spans="1:2" x14ac:dyDescent="0.15">
      <c r="A1009" t="s">
        <v>4554</v>
      </c>
      <c r="B1009" t="s">
        <v>3351</v>
      </c>
    </row>
    <row r="1010" spans="1:2" x14ac:dyDescent="0.15">
      <c r="A1010" t="s">
        <v>4543</v>
      </c>
      <c r="B1010" t="s">
        <v>818</v>
      </c>
    </row>
    <row r="1011" spans="1:2" x14ac:dyDescent="0.15">
      <c r="A1011" t="s">
        <v>9163</v>
      </c>
      <c r="B1011" t="s">
        <v>3269</v>
      </c>
    </row>
    <row r="1012" spans="1:2" x14ac:dyDescent="0.15">
      <c r="A1012" t="s">
        <v>9159</v>
      </c>
      <c r="B1012" t="s">
        <v>9456</v>
      </c>
    </row>
    <row r="1013" spans="1:2" x14ac:dyDescent="0.15">
      <c r="A1013" t="s">
        <v>9158</v>
      </c>
      <c r="B1013" t="s">
        <v>2797</v>
      </c>
    </row>
    <row r="1014" spans="1:2" x14ac:dyDescent="0.15">
      <c r="A1014" t="s">
        <v>9160</v>
      </c>
      <c r="B1014" t="s">
        <v>2810</v>
      </c>
    </row>
    <row r="1015" spans="1:2" x14ac:dyDescent="0.15">
      <c r="A1015" t="s">
        <v>9161</v>
      </c>
      <c r="B1015" t="s">
        <v>488</v>
      </c>
    </row>
    <row r="1016" spans="1:2" x14ac:dyDescent="0.15">
      <c r="A1016" t="s">
        <v>9166</v>
      </c>
      <c r="B1016" t="s">
        <v>4085</v>
      </c>
    </row>
    <row r="1017" spans="1:2" x14ac:dyDescent="0.15">
      <c r="A1017" t="s">
        <v>9164</v>
      </c>
      <c r="B1017" t="s">
        <v>4702</v>
      </c>
    </row>
    <row r="1018" spans="1:2" x14ac:dyDescent="0.15">
      <c r="A1018" t="s">
        <v>9165</v>
      </c>
      <c r="B1018" s="265" t="s">
        <v>4745</v>
      </c>
    </row>
    <row r="1019" spans="1:2" x14ac:dyDescent="0.15">
      <c r="A1019" t="s">
        <v>9444</v>
      </c>
      <c r="B1019" t="s">
        <v>4349</v>
      </c>
    </row>
    <row r="1020" spans="1:2" x14ac:dyDescent="0.15">
      <c r="A1020" t="s">
        <v>9445</v>
      </c>
      <c r="B1020" t="s">
        <v>10110</v>
      </c>
    </row>
    <row r="1021" spans="1:2" x14ac:dyDescent="0.15">
      <c r="A1021" t="s">
        <v>9446</v>
      </c>
      <c r="B1021" s="265" t="s">
        <v>1850</v>
      </c>
    </row>
    <row r="1022" spans="1:2" x14ac:dyDescent="0.15">
      <c r="A1022" t="s">
        <v>9447</v>
      </c>
      <c r="B1022" s="265" t="s">
        <v>4746</v>
      </c>
    </row>
    <row r="1023" spans="1:2" x14ac:dyDescent="0.15">
      <c r="A1023" t="s">
        <v>9448</v>
      </c>
      <c r="B1023" t="s">
        <v>2659</v>
      </c>
    </row>
    <row r="1024" spans="1:2" x14ac:dyDescent="0.15">
      <c r="A1024" t="s">
        <v>9449</v>
      </c>
      <c r="B1024" t="s">
        <v>9017</v>
      </c>
    </row>
    <row r="1025" spans="1:2" x14ac:dyDescent="0.15">
      <c r="A1025" t="s">
        <v>9450</v>
      </c>
      <c r="B1025" t="s">
        <v>4583</v>
      </c>
    </row>
    <row r="1026" spans="1:2" x14ac:dyDescent="0.15">
      <c r="A1026" t="s">
        <v>9451</v>
      </c>
      <c r="B1026" t="s">
        <v>2473</v>
      </c>
    </row>
    <row r="1027" spans="1:2" x14ac:dyDescent="0.15">
      <c r="A1027" t="s">
        <v>9209</v>
      </c>
      <c r="B1027" t="s">
        <v>1453</v>
      </c>
    </row>
    <row r="1028" spans="1:2" x14ac:dyDescent="0.15">
      <c r="B1028" t="s">
        <v>982</v>
      </c>
    </row>
    <row r="1029" spans="1:2" x14ac:dyDescent="0.15">
      <c r="B1029" t="s">
        <v>827</v>
      </c>
    </row>
    <row r="1030" spans="1:2" x14ac:dyDescent="0.15">
      <c r="B1030" t="s">
        <v>1454</v>
      </c>
    </row>
    <row r="1031" spans="1:2" x14ac:dyDescent="0.15">
      <c r="B1031" t="s">
        <v>1455</v>
      </c>
    </row>
    <row r="1032" spans="1:2" x14ac:dyDescent="0.15">
      <c r="B1032" t="s">
        <v>828</v>
      </c>
    </row>
    <row r="1033" spans="1:2" x14ac:dyDescent="0.15">
      <c r="B1033" t="s">
        <v>610</v>
      </c>
    </row>
    <row r="1034" spans="1:2" x14ac:dyDescent="0.15">
      <c r="B1034" t="s">
        <v>1456</v>
      </c>
    </row>
    <row r="1035" spans="1:2" x14ac:dyDescent="0.15">
      <c r="B1035" s="265" t="s">
        <v>2398</v>
      </c>
    </row>
    <row r="1036" spans="1:2" x14ac:dyDescent="0.15">
      <c r="B1036" s="265" t="s">
        <v>3494</v>
      </c>
    </row>
    <row r="1037" spans="1:2" x14ac:dyDescent="0.15">
      <c r="B1037" s="265" t="s">
        <v>2566</v>
      </c>
    </row>
    <row r="1038" spans="1:2" x14ac:dyDescent="0.15">
      <c r="B1038" t="s">
        <v>1267</v>
      </c>
    </row>
    <row r="1039" spans="1:2" x14ac:dyDescent="0.15">
      <c r="B1039" t="s">
        <v>2479</v>
      </c>
    </row>
    <row r="1040" spans="1:2" x14ac:dyDescent="0.15">
      <c r="B1040" s="265" t="s">
        <v>3495</v>
      </c>
    </row>
    <row r="1041" spans="2:2" x14ac:dyDescent="0.15">
      <c r="B1041" s="265" t="s">
        <v>3705</v>
      </c>
    </row>
    <row r="1042" spans="2:2" x14ac:dyDescent="0.15">
      <c r="B1042" t="s">
        <v>3706</v>
      </c>
    </row>
    <row r="1043" spans="2:2" x14ac:dyDescent="0.15">
      <c r="B1043" t="s">
        <v>4179</v>
      </c>
    </row>
    <row r="1044" spans="2:2" x14ac:dyDescent="0.15">
      <c r="B1044" t="s">
        <v>1907</v>
      </c>
    </row>
    <row r="1045" spans="2:2" x14ac:dyDescent="0.15">
      <c r="B1045" t="s">
        <v>3588</v>
      </c>
    </row>
    <row r="1046" spans="2:2" x14ac:dyDescent="0.15">
      <c r="B1046" t="s">
        <v>2971</v>
      </c>
    </row>
    <row r="1047" spans="2:2" x14ac:dyDescent="0.15">
      <c r="B1047" t="s">
        <v>3046</v>
      </c>
    </row>
    <row r="1048" spans="2:2" x14ac:dyDescent="0.15">
      <c r="B1048" t="s">
        <v>9026</v>
      </c>
    </row>
    <row r="1049" spans="2:2" x14ac:dyDescent="0.15">
      <c r="B1049" t="s">
        <v>9678</v>
      </c>
    </row>
    <row r="1050" spans="2:2" x14ac:dyDescent="0.15">
      <c r="B1050" t="s">
        <v>2687</v>
      </c>
    </row>
    <row r="1051" spans="2:2" x14ac:dyDescent="0.15">
      <c r="B1051" t="s">
        <v>4279</v>
      </c>
    </row>
    <row r="1052" spans="2:2" x14ac:dyDescent="0.15">
      <c r="B1052" s="265" t="s">
        <v>3496</v>
      </c>
    </row>
    <row r="1053" spans="2:2" x14ac:dyDescent="0.15">
      <c r="B1053" t="s">
        <v>4086</v>
      </c>
    </row>
    <row r="1054" spans="2:2" x14ac:dyDescent="0.15">
      <c r="B1054" t="s">
        <v>9828</v>
      </c>
    </row>
    <row r="1055" spans="2:2" x14ac:dyDescent="0.15">
      <c r="B1055" t="s">
        <v>4024</v>
      </c>
    </row>
    <row r="1056" spans="2:2" x14ac:dyDescent="0.15">
      <c r="B1056" t="s">
        <v>958</v>
      </c>
    </row>
    <row r="1057" spans="2:2" x14ac:dyDescent="0.15">
      <c r="B1057" t="s">
        <v>9005</v>
      </c>
    </row>
    <row r="1058" spans="2:2" x14ac:dyDescent="0.15">
      <c r="B1058" t="s">
        <v>3811</v>
      </c>
    </row>
    <row r="1059" spans="2:2" x14ac:dyDescent="0.15">
      <c r="B1059" t="s">
        <v>3812</v>
      </c>
    </row>
    <row r="1060" spans="2:2" x14ac:dyDescent="0.15">
      <c r="B1060" s="265" t="s">
        <v>4682</v>
      </c>
    </row>
    <row r="1061" spans="2:2" x14ac:dyDescent="0.15">
      <c r="B1061" t="s">
        <v>764</v>
      </c>
    </row>
    <row r="1062" spans="2:2" x14ac:dyDescent="0.15">
      <c r="B1062" t="s">
        <v>6083</v>
      </c>
    </row>
    <row r="1063" spans="2:2" x14ac:dyDescent="0.15">
      <c r="B1063" t="s">
        <v>735</v>
      </c>
    </row>
    <row r="1064" spans="2:2" x14ac:dyDescent="0.15">
      <c r="B1064" t="s">
        <v>744</v>
      </c>
    </row>
    <row r="1065" spans="2:2" x14ac:dyDescent="0.15">
      <c r="B1065" t="s">
        <v>829</v>
      </c>
    </row>
    <row r="1066" spans="2:2" x14ac:dyDescent="0.15">
      <c r="B1066" t="s">
        <v>3270</v>
      </c>
    </row>
    <row r="1067" spans="2:2" x14ac:dyDescent="0.15">
      <c r="B1067" t="s">
        <v>2602</v>
      </c>
    </row>
    <row r="1068" spans="2:2" x14ac:dyDescent="0.15">
      <c r="B1068" t="s">
        <v>10187</v>
      </c>
    </row>
    <row r="1069" spans="2:2" x14ac:dyDescent="0.15">
      <c r="B1069" t="s">
        <v>830</v>
      </c>
    </row>
    <row r="1070" spans="2:2" x14ac:dyDescent="0.15">
      <c r="B1070" t="s">
        <v>2200</v>
      </c>
    </row>
    <row r="1071" spans="2:2" x14ac:dyDescent="0.15">
      <c r="B1071" t="s">
        <v>4646</v>
      </c>
    </row>
    <row r="1072" spans="2:2" x14ac:dyDescent="0.15">
      <c r="B1072" t="s">
        <v>2634</v>
      </c>
    </row>
    <row r="1073" spans="2:2" x14ac:dyDescent="0.15">
      <c r="B1073" t="s">
        <v>5556</v>
      </c>
    </row>
    <row r="1074" spans="2:2" x14ac:dyDescent="0.15">
      <c r="B1074" t="s">
        <v>9109</v>
      </c>
    </row>
    <row r="1075" spans="2:2" x14ac:dyDescent="0.15">
      <c r="B1075" t="s">
        <v>3311</v>
      </c>
    </row>
    <row r="1076" spans="2:2" x14ac:dyDescent="0.15">
      <c r="B1076" t="s">
        <v>2747</v>
      </c>
    </row>
    <row r="1077" spans="2:2" x14ac:dyDescent="0.15">
      <c r="B1077" t="s">
        <v>4135</v>
      </c>
    </row>
    <row r="1078" spans="2:2" x14ac:dyDescent="0.15">
      <c r="B1078" t="s">
        <v>4136</v>
      </c>
    </row>
    <row r="1079" spans="2:2" x14ac:dyDescent="0.15">
      <c r="B1079" t="s">
        <v>2798</v>
      </c>
    </row>
    <row r="1080" spans="2:2" x14ac:dyDescent="0.15">
      <c r="B1080" t="s">
        <v>477</v>
      </c>
    </row>
    <row r="1081" spans="2:2" x14ac:dyDescent="0.15">
      <c r="B1081" t="s">
        <v>2482</v>
      </c>
    </row>
    <row r="1082" spans="2:2" x14ac:dyDescent="0.15">
      <c r="B1082" t="s">
        <v>3660</v>
      </c>
    </row>
    <row r="1083" spans="2:2" x14ac:dyDescent="0.15">
      <c r="B1083" t="s">
        <v>2688</v>
      </c>
    </row>
    <row r="1084" spans="2:2" x14ac:dyDescent="0.15">
      <c r="B1084" t="s">
        <v>7119</v>
      </c>
    </row>
    <row r="1085" spans="2:2" x14ac:dyDescent="0.15">
      <c r="B1085" t="s">
        <v>1502</v>
      </c>
    </row>
    <row r="1086" spans="2:2" x14ac:dyDescent="0.15">
      <c r="B1086" t="s">
        <v>2466</v>
      </c>
    </row>
    <row r="1087" spans="2:2" x14ac:dyDescent="0.15">
      <c r="B1087" t="s">
        <v>3084</v>
      </c>
    </row>
    <row r="1088" spans="2:2" x14ac:dyDescent="0.15">
      <c r="B1088" t="s">
        <v>9184</v>
      </c>
    </row>
    <row r="1089" spans="2:2" x14ac:dyDescent="0.15">
      <c r="B1089" t="s">
        <v>736</v>
      </c>
    </row>
    <row r="1090" spans="2:2" x14ac:dyDescent="0.15">
      <c r="B1090" t="s">
        <v>2212</v>
      </c>
    </row>
    <row r="1091" spans="2:2" x14ac:dyDescent="0.15">
      <c r="B1091" t="s">
        <v>1106</v>
      </c>
    </row>
    <row r="1092" spans="2:2" x14ac:dyDescent="0.15">
      <c r="B1092" t="s">
        <v>4402</v>
      </c>
    </row>
    <row r="1093" spans="2:2" x14ac:dyDescent="0.15">
      <c r="B1093" t="s">
        <v>2567</v>
      </c>
    </row>
    <row r="1094" spans="2:2" x14ac:dyDescent="0.15">
      <c r="B1094" t="s">
        <v>9015</v>
      </c>
    </row>
    <row r="1095" spans="2:2" x14ac:dyDescent="0.15">
      <c r="B1095" t="s">
        <v>5611</v>
      </c>
    </row>
    <row r="1096" spans="2:2" x14ac:dyDescent="0.15">
      <c r="B1096" t="s">
        <v>2568</v>
      </c>
    </row>
    <row r="1097" spans="2:2" x14ac:dyDescent="0.15">
      <c r="B1097" t="s">
        <v>4747</v>
      </c>
    </row>
    <row r="1098" spans="2:2" x14ac:dyDescent="0.15">
      <c r="B1098" t="s">
        <v>4087</v>
      </c>
    </row>
    <row r="1099" spans="2:2" x14ac:dyDescent="0.15">
      <c r="B1099" t="s">
        <v>2689</v>
      </c>
    </row>
    <row r="1100" spans="2:2" x14ac:dyDescent="0.15">
      <c r="B1100" t="s">
        <v>3456</v>
      </c>
    </row>
    <row r="1101" spans="2:2" x14ac:dyDescent="0.15">
      <c r="B1101" t="s">
        <v>4137</v>
      </c>
    </row>
    <row r="1102" spans="2:2" x14ac:dyDescent="0.15">
      <c r="B1102" t="s">
        <v>1785</v>
      </c>
    </row>
    <row r="1103" spans="2:2" x14ac:dyDescent="0.15">
      <c r="B1103" t="s">
        <v>4025</v>
      </c>
    </row>
    <row r="1104" spans="2:2" x14ac:dyDescent="0.15">
      <c r="B1104" t="s">
        <v>3234</v>
      </c>
    </row>
    <row r="1105" spans="2:2" x14ac:dyDescent="0.15">
      <c r="B1105" t="s">
        <v>2690</v>
      </c>
    </row>
    <row r="1106" spans="2:2" x14ac:dyDescent="0.15">
      <c r="B1106" t="s">
        <v>2480</v>
      </c>
    </row>
    <row r="1107" spans="2:2" x14ac:dyDescent="0.15">
      <c r="B1107" t="s">
        <v>2481</v>
      </c>
    </row>
    <row r="1108" spans="2:2" x14ac:dyDescent="0.15">
      <c r="B1108" t="s">
        <v>4213</v>
      </c>
    </row>
    <row r="1109" spans="2:2" x14ac:dyDescent="0.15">
      <c r="B1109" t="s">
        <v>4026</v>
      </c>
    </row>
    <row r="1110" spans="2:2" x14ac:dyDescent="0.15">
      <c r="B1110" t="s">
        <v>3967</v>
      </c>
    </row>
    <row r="1111" spans="2:2" x14ac:dyDescent="0.15">
      <c r="B1111" t="s">
        <v>4088</v>
      </c>
    </row>
    <row r="1112" spans="2:2" x14ac:dyDescent="0.15">
      <c r="B1112" t="s">
        <v>3968</v>
      </c>
    </row>
    <row r="1113" spans="2:2" x14ac:dyDescent="0.15">
      <c r="B1113" t="s">
        <v>1515</v>
      </c>
    </row>
    <row r="1114" spans="2:2" x14ac:dyDescent="0.15">
      <c r="B1114" t="s">
        <v>3515</v>
      </c>
    </row>
    <row r="1115" spans="2:2" x14ac:dyDescent="0.15">
      <c r="B1115" t="s">
        <v>9419</v>
      </c>
    </row>
    <row r="1116" spans="2:2" x14ac:dyDescent="0.15">
      <c r="B1116" t="s">
        <v>1889</v>
      </c>
    </row>
    <row r="1117" spans="2:2" x14ac:dyDescent="0.15">
      <c r="B1117" t="s">
        <v>2722</v>
      </c>
    </row>
    <row r="1118" spans="2:2" x14ac:dyDescent="0.15">
      <c r="B1118" t="s">
        <v>3176</v>
      </c>
    </row>
    <row r="1119" spans="2:2" x14ac:dyDescent="0.15">
      <c r="B1119" t="s">
        <v>4430</v>
      </c>
    </row>
    <row r="1120" spans="2:2" x14ac:dyDescent="0.15">
      <c r="B1120" t="s">
        <v>2410</v>
      </c>
    </row>
    <row r="1121" spans="2:2" x14ac:dyDescent="0.15">
      <c r="B1121" t="s">
        <v>2454</v>
      </c>
    </row>
    <row r="1122" spans="2:2" x14ac:dyDescent="0.15">
      <c r="B1122" t="s">
        <v>635</v>
      </c>
    </row>
    <row r="1123" spans="2:2" x14ac:dyDescent="0.15">
      <c r="B1123" t="s">
        <v>2899</v>
      </c>
    </row>
    <row r="1124" spans="2:2" x14ac:dyDescent="0.15">
      <c r="B1124" t="s">
        <v>3352</v>
      </c>
    </row>
    <row r="1125" spans="2:2" x14ac:dyDescent="0.15">
      <c r="B1125" t="s">
        <v>4748</v>
      </c>
    </row>
    <row r="1126" spans="2:2" x14ac:dyDescent="0.15">
      <c r="B1126" t="s">
        <v>4089</v>
      </c>
    </row>
    <row r="1127" spans="2:2" x14ac:dyDescent="0.15">
      <c r="B1127" t="s">
        <v>1968</v>
      </c>
    </row>
    <row r="1128" spans="2:2" x14ac:dyDescent="0.15">
      <c r="B1128" t="s">
        <v>1516</v>
      </c>
    </row>
    <row r="1129" spans="2:2" x14ac:dyDescent="0.15">
      <c r="B1129" t="s">
        <v>3661</v>
      </c>
    </row>
    <row r="1130" spans="2:2" x14ac:dyDescent="0.15">
      <c r="B1130" t="s">
        <v>3047</v>
      </c>
    </row>
    <row r="1131" spans="2:2" x14ac:dyDescent="0.15">
      <c r="B1131" t="s">
        <v>4409</v>
      </c>
    </row>
    <row r="1132" spans="2:2" x14ac:dyDescent="0.15">
      <c r="B1132" t="s">
        <v>3969</v>
      </c>
    </row>
    <row r="1133" spans="2:2" x14ac:dyDescent="0.15">
      <c r="B1133" t="s">
        <v>1482</v>
      </c>
    </row>
    <row r="1134" spans="2:2" x14ac:dyDescent="0.15">
      <c r="B1134" s="265" t="s">
        <v>4309</v>
      </c>
    </row>
    <row r="1135" spans="2:2" x14ac:dyDescent="0.15">
      <c r="B1135" t="s">
        <v>9538</v>
      </c>
    </row>
    <row r="1136" spans="2:2" x14ac:dyDescent="0.15">
      <c r="B1136" t="s">
        <v>2635</v>
      </c>
    </row>
    <row r="1137" spans="2:2" x14ac:dyDescent="0.15">
      <c r="B1137" t="s">
        <v>2884</v>
      </c>
    </row>
    <row r="1138" spans="2:2" x14ac:dyDescent="0.15">
      <c r="B1138" t="s">
        <v>1851</v>
      </c>
    </row>
    <row r="1139" spans="2:2" x14ac:dyDescent="0.15">
      <c r="B1139" t="s">
        <v>3235</v>
      </c>
    </row>
    <row r="1140" spans="2:2" x14ac:dyDescent="0.15">
      <c r="B1140" t="s">
        <v>4280</v>
      </c>
    </row>
    <row r="1141" spans="2:2" x14ac:dyDescent="0.15">
      <c r="B1141" t="s">
        <v>3707</v>
      </c>
    </row>
    <row r="1142" spans="2:2" x14ac:dyDescent="0.15">
      <c r="B1142" t="s">
        <v>9952</v>
      </c>
    </row>
    <row r="1143" spans="2:2" x14ac:dyDescent="0.15">
      <c r="B1143" t="s">
        <v>4090</v>
      </c>
    </row>
    <row r="1144" spans="2:2" x14ac:dyDescent="0.15">
      <c r="B1144" t="s">
        <v>4138</v>
      </c>
    </row>
    <row r="1145" spans="2:2" x14ac:dyDescent="0.15">
      <c r="B1145" t="s">
        <v>917</v>
      </c>
    </row>
    <row r="1146" spans="2:2" x14ac:dyDescent="0.15">
      <c r="B1146" t="s">
        <v>3353</v>
      </c>
    </row>
    <row r="1147" spans="2:2" x14ac:dyDescent="0.15">
      <c r="B1147" t="s">
        <v>1171</v>
      </c>
    </row>
    <row r="1148" spans="2:2" x14ac:dyDescent="0.15">
      <c r="B1148" t="s">
        <v>1969</v>
      </c>
    </row>
    <row r="1149" spans="2:2" x14ac:dyDescent="0.15">
      <c r="B1149" t="s">
        <v>2603</v>
      </c>
    </row>
    <row r="1150" spans="2:2" x14ac:dyDescent="0.15">
      <c r="B1150" t="s">
        <v>3312</v>
      </c>
    </row>
    <row r="1151" spans="2:2" x14ac:dyDescent="0.15">
      <c r="B1151" t="s">
        <v>2660</v>
      </c>
    </row>
    <row r="1152" spans="2:2" x14ac:dyDescent="0.15">
      <c r="B1152" t="s">
        <v>2885</v>
      </c>
    </row>
    <row r="1153" spans="2:2" x14ac:dyDescent="0.15">
      <c r="B1153" t="s">
        <v>2723</v>
      </c>
    </row>
    <row r="1154" spans="2:2" x14ac:dyDescent="0.15">
      <c r="B1154" t="s">
        <v>1419</v>
      </c>
    </row>
    <row r="1155" spans="2:2" x14ac:dyDescent="0.15">
      <c r="B1155" t="s">
        <v>3177</v>
      </c>
    </row>
    <row r="1156" spans="2:2" x14ac:dyDescent="0.15">
      <c r="B1156" t="s">
        <v>4091</v>
      </c>
    </row>
    <row r="1157" spans="2:2" x14ac:dyDescent="0.15">
      <c r="B1157" t="s">
        <v>1624</v>
      </c>
    </row>
    <row r="1158" spans="2:2" x14ac:dyDescent="0.15">
      <c r="B1158" t="s">
        <v>10111</v>
      </c>
    </row>
    <row r="1159" spans="2:2" x14ac:dyDescent="0.15">
      <c r="B1159" t="s">
        <v>1082</v>
      </c>
    </row>
    <row r="1160" spans="2:2" x14ac:dyDescent="0.15">
      <c r="B1160" t="s">
        <v>3708</v>
      </c>
    </row>
    <row r="1161" spans="2:2" x14ac:dyDescent="0.15">
      <c r="B1161" t="s">
        <v>7109</v>
      </c>
    </row>
    <row r="1162" spans="2:2" x14ac:dyDescent="0.15">
      <c r="B1162" t="s">
        <v>2068</v>
      </c>
    </row>
    <row r="1163" spans="2:2" x14ac:dyDescent="0.15">
      <c r="B1163" s="265" t="s">
        <v>478</v>
      </c>
    </row>
    <row r="1164" spans="2:2" x14ac:dyDescent="0.15">
      <c r="B1164" s="265" t="s">
        <v>1107</v>
      </c>
    </row>
    <row r="1165" spans="2:2" x14ac:dyDescent="0.15">
      <c r="B1165" t="s">
        <v>909</v>
      </c>
    </row>
    <row r="1166" spans="2:2" x14ac:dyDescent="0.15">
      <c r="B1166" s="265" t="s">
        <v>489</v>
      </c>
    </row>
    <row r="1167" spans="2:2" x14ac:dyDescent="0.15">
      <c r="B1167" t="s">
        <v>923</v>
      </c>
    </row>
    <row r="1168" spans="2:2" x14ac:dyDescent="0.15">
      <c r="B1168" t="s">
        <v>918</v>
      </c>
    </row>
    <row r="1169" spans="2:2" x14ac:dyDescent="0.15">
      <c r="B1169" t="s">
        <v>4281</v>
      </c>
    </row>
    <row r="1170" spans="2:2" x14ac:dyDescent="0.15">
      <c r="B1170" t="s">
        <v>2471</v>
      </c>
    </row>
    <row r="1171" spans="2:2" x14ac:dyDescent="0.15">
      <c r="B1171" t="s">
        <v>9637</v>
      </c>
    </row>
    <row r="1172" spans="2:2" x14ac:dyDescent="0.15">
      <c r="B1172" t="s">
        <v>10112</v>
      </c>
    </row>
    <row r="1173" spans="2:2" x14ac:dyDescent="0.15">
      <c r="B1173" t="s">
        <v>3313</v>
      </c>
    </row>
    <row r="1174" spans="2:2" x14ac:dyDescent="0.15">
      <c r="B1174" t="s">
        <v>1457</v>
      </c>
    </row>
    <row r="1175" spans="2:2" x14ac:dyDescent="0.15">
      <c r="B1175" t="s">
        <v>9185</v>
      </c>
    </row>
    <row r="1176" spans="2:2" x14ac:dyDescent="0.15">
      <c r="B1176" t="s">
        <v>3762</v>
      </c>
    </row>
    <row r="1177" spans="2:2" x14ac:dyDescent="0.15">
      <c r="B1177" t="s">
        <v>4282</v>
      </c>
    </row>
    <row r="1178" spans="2:2" x14ac:dyDescent="0.15">
      <c r="B1178" t="s">
        <v>494</v>
      </c>
    </row>
    <row r="1179" spans="2:2" x14ac:dyDescent="0.15">
      <c r="B1179" s="265" t="s">
        <v>4283</v>
      </c>
    </row>
    <row r="1180" spans="2:2" x14ac:dyDescent="0.15">
      <c r="B1180" s="265" t="s">
        <v>3190</v>
      </c>
    </row>
    <row r="1181" spans="2:2" x14ac:dyDescent="0.15">
      <c r="B1181" t="s">
        <v>4092</v>
      </c>
    </row>
    <row r="1182" spans="2:2" x14ac:dyDescent="0.15">
      <c r="B1182" t="s">
        <v>1458</v>
      </c>
    </row>
    <row r="1183" spans="2:2" x14ac:dyDescent="0.15">
      <c r="B1183" t="s">
        <v>3497</v>
      </c>
    </row>
    <row r="1184" spans="2:2" x14ac:dyDescent="0.15">
      <c r="B1184" t="s">
        <v>3354</v>
      </c>
    </row>
    <row r="1185" spans="2:2" x14ac:dyDescent="0.15">
      <c r="B1185" t="s">
        <v>2661</v>
      </c>
    </row>
    <row r="1186" spans="2:2" x14ac:dyDescent="0.15">
      <c r="B1186" t="s">
        <v>3178</v>
      </c>
    </row>
    <row r="1187" spans="2:2" x14ac:dyDescent="0.15">
      <c r="B1187" t="s">
        <v>2701</v>
      </c>
    </row>
    <row r="1188" spans="2:2" x14ac:dyDescent="0.15">
      <c r="B1188" s="265" t="s">
        <v>1358</v>
      </c>
    </row>
    <row r="1189" spans="2:2" x14ac:dyDescent="0.15">
      <c r="B1189" s="265" t="s">
        <v>1359</v>
      </c>
    </row>
    <row r="1190" spans="2:2" x14ac:dyDescent="0.15">
      <c r="B1190" t="s">
        <v>1360</v>
      </c>
    </row>
    <row r="1191" spans="2:2" x14ac:dyDescent="0.15">
      <c r="B1191" t="s">
        <v>2702</v>
      </c>
    </row>
    <row r="1192" spans="2:2" x14ac:dyDescent="0.15">
      <c r="B1192" t="s">
        <v>1361</v>
      </c>
    </row>
    <row r="1193" spans="2:2" x14ac:dyDescent="0.15">
      <c r="B1193" t="s">
        <v>1354</v>
      </c>
    </row>
    <row r="1194" spans="2:2" x14ac:dyDescent="0.15">
      <c r="B1194" t="s">
        <v>1362</v>
      </c>
    </row>
    <row r="1195" spans="2:2" x14ac:dyDescent="0.15">
      <c r="B1195" t="s">
        <v>2703</v>
      </c>
    </row>
    <row r="1196" spans="2:2" x14ac:dyDescent="0.15">
      <c r="B1196" t="s">
        <v>2704</v>
      </c>
    </row>
    <row r="1197" spans="2:2" x14ac:dyDescent="0.15">
      <c r="B1197" t="s">
        <v>2569</v>
      </c>
    </row>
    <row r="1198" spans="2:2" x14ac:dyDescent="0.15">
      <c r="B1198" t="s">
        <v>2013</v>
      </c>
    </row>
    <row r="1199" spans="2:2" x14ac:dyDescent="0.15">
      <c r="B1199" t="s">
        <v>2014</v>
      </c>
    </row>
    <row r="1200" spans="2:2" x14ac:dyDescent="0.15">
      <c r="B1200" t="s">
        <v>2015</v>
      </c>
    </row>
    <row r="1201" spans="2:2" x14ac:dyDescent="0.15">
      <c r="B1201" t="s">
        <v>2069</v>
      </c>
    </row>
    <row r="1202" spans="2:2" x14ac:dyDescent="0.15">
      <c r="B1202" t="s">
        <v>2070</v>
      </c>
    </row>
    <row r="1203" spans="2:2" x14ac:dyDescent="0.15">
      <c r="B1203" t="s">
        <v>1908</v>
      </c>
    </row>
    <row r="1204" spans="2:2" x14ac:dyDescent="0.15">
      <c r="B1204" t="s">
        <v>1887</v>
      </c>
    </row>
    <row r="1205" spans="2:2" x14ac:dyDescent="0.15">
      <c r="B1205" t="s">
        <v>2705</v>
      </c>
    </row>
    <row r="1206" spans="2:2" x14ac:dyDescent="0.15">
      <c r="B1206" s="265" t="s">
        <v>1363</v>
      </c>
    </row>
    <row r="1207" spans="2:2" x14ac:dyDescent="0.15">
      <c r="B1207" s="265" t="s">
        <v>1364</v>
      </c>
    </row>
    <row r="1208" spans="2:2" x14ac:dyDescent="0.15">
      <c r="B1208" t="s">
        <v>1365</v>
      </c>
    </row>
    <row r="1209" spans="2:2" x14ac:dyDescent="0.15">
      <c r="B1209" t="s">
        <v>2706</v>
      </c>
    </row>
    <row r="1210" spans="2:2" x14ac:dyDescent="0.15">
      <c r="B1210" t="s">
        <v>1366</v>
      </c>
    </row>
    <row r="1211" spans="2:2" x14ac:dyDescent="0.15">
      <c r="B1211" t="s">
        <v>1355</v>
      </c>
    </row>
    <row r="1212" spans="2:2" x14ac:dyDescent="0.15">
      <c r="B1212" t="s">
        <v>1367</v>
      </c>
    </row>
    <row r="1213" spans="2:2" x14ac:dyDescent="0.15">
      <c r="B1213" t="s">
        <v>2707</v>
      </c>
    </row>
    <row r="1214" spans="2:2" x14ac:dyDescent="0.15">
      <c r="B1214" t="s">
        <v>2708</v>
      </c>
    </row>
    <row r="1215" spans="2:2" x14ac:dyDescent="0.15">
      <c r="B1215" t="s">
        <v>9457</v>
      </c>
    </row>
    <row r="1216" spans="2:2" x14ac:dyDescent="0.15">
      <c r="B1216" t="s">
        <v>9010</v>
      </c>
    </row>
    <row r="1217" spans="2:2" x14ac:dyDescent="0.15">
      <c r="B1217" t="s">
        <v>9458</v>
      </c>
    </row>
    <row r="1218" spans="2:2" x14ac:dyDescent="0.15">
      <c r="B1218" t="s">
        <v>9953</v>
      </c>
    </row>
    <row r="1219" spans="2:2" x14ac:dyDescent="0.15">
      <c r="B1219" t="s">
        <v>9954</v>
      </c>
    </row>
    <row r="1220" spans="2:2" x14ac:dyDescent="0.15">
      <c r="B1220" t="s">
        <v>9955</v>
      </c>
    </row>
    <row r="1221" spans="2:2" x14ac:dyDescent="0.15">
      <c r="B1221" t="s">
        <v>1056</v>
      </c>
    </row>
    <row r="1222" spans="2:2" x14ac:dyDescent="0.15">
      <c r="B1222" t="s">
        <v>9956</v>
      </c>
    </row>
    <row r="1223" spans="2:2" x14ac:dyDescent="0.15">
      <c r="B1223" t="s">
        <v>9957</v>
      </c>
    </row>
    <row r="1224" spans="2:2" x14ac:dyDescent="0.15">
      <c r="B1224" t="s">
        <v>9958</v>
      </c>
    </row>
    <row r="1225" spans="2:2" x14ac:dyDescent="0.15">
      <c r="B1225" t="s">
        <v>2856</v>
      </c>
    </row>
    <row r="1226" spans="2:2" x14ac:dyDescent="0.15">
      <c r="B1226" t="s">
        <v>9959</v>
      </c>
    </row>
    <row r="1227" spans="2:2" x14ac:dyDescent="0.15">
      <c r="B1227" t="s">
        <v>9960</v>
      </c>
    </row>
    <row r="1228" spans="2:2" x14ac:dyDescent="0.15">
      <c r="B1228" t="s">
        <v>9961</v>
      </c>
    </row>
    <row r="1229" spans="2:2" x14ac:dyDescent="0.15">
      <c r="B1229" t="s">
        <v>2201</v>
      </c>
    </row>
    <row r="1230" spans="2:2" x14ac:dyDescent="0.15">
      <c r="B1230" t="s">
        <v>9962</v>
      </c>
    </row>
    <row r="1231" spans="2:2" x14ac:dyDescent="0.15">
      <c r="B1231" t="s">
        <v>9963</v>
      </c>
    </row>
    <row r="1232" spans="2:2" x14ac:dyDescent="0.15">
      <c r="B1232" t="s">
        <v>2972</v>
      </c>
    </row>
    <row r="1233" spans="2:2" x14ac:dyDescent="0.15">
      <c r="B1233" t="s">
        <v>4584</v>
      </c>
    </row>
    <row r="1234" spans="2:2" x14ac:dyDescent="0.15">
      <c r="B1234" t="s">
        <v>3589</v>
      </c>
    </row>
    <row r="1235" spans="2:2" x14ac:dyDescent="0.15">
      <c r="B1235" t="s">
        <v>3813</v>
      </c>
    </row>
    <row r="1236" spans="2:2" x14ac:dyDescent="0.15">
      <c r="B1236" t="s">
        <v>4180</v>
      </c>
    </row>
    <row r="1237" spans="2:2" x14ac:dyDescent="0.15">
      <c r="B1237" t="s">
        <v>2691</v>
      </c>
    </row>
    <row r="1238" spans="2:2" x14ac:dyDescent="0.15">
      <c r="B1238" s="265" t="s">
        <v>1970</v>
      </c>
    </row>
    <row r="1239" spans="2:2" x14ac:dyDescent="0.15">
      <c r="B1239" s="265" t="s">
        <v>1971</v>
      </c>
    </row>
    <row r="1240" spans="2:2" x14ac:dyDescent="0.15">
      <c r="B1240" t="s">
        <v>4749</v>
      </c>
    </row>
    <row r="1241" spans="2:2" x14ac:dyDescent="0.15">
      <c r="B1241" t="s">
        <v>9049</v>
      </c>
    </row>
    <row r="1242" spans="2:2" x14ac:dyDescent="0.15">
      <c r="B1242" t="s">
        <v>4750</v>
      </c>
    </row>
    <row r="1243" spans="2:2" x14ac:dyDescent="0.15">
      <c r="B1243" t="s">
        <v>4751</v>
      </c>
    </row>
    <row r="1244" spans="2:2" x14ac:dyDescent="0.15">
      <c r="B1244" t="s">
        <v>9638</v>
      </c>
    </row>
    <row r="1245" spans="2:2" x14ac:dyDescent="0.15">
      <c r="B1245" t="s">
        <v>4752</v>
      </c>
    </row>
    <row r="1246" spans="2:2" x14ac:dyDescent="0.15">
      <c r="B1246" t="s">
        <v>9840</v>
      </c>
    </row>
    <row r="1247" spans="2:2" x14ac:dyDescent="0.15">
      <c r="B1247" t="s">
        <v>4753</v>
      </c>
    </row>
    <row r="1248" spans="2:2" x14ac:dyDescent="0.15">
      <c r="B1248" t="s">
        <v>3793</v>
      </c>
    </row>
    <row r="1249" spans="2:2" x14ac:dyDescent="0.15">
      <c r="B1249" t="s">
        <v>4284</v>
      </c>
    </row>
    <row r="1250" spans="2:2" x14ac:dyDescent="0.15">
      <c r="B1250" t="s">
        <v>9639</v>
      </c>
    </row>
    <row r="1251" spans="2:2" x14ac:dyDescent="0.15">
      <c r="B1251" t="s">
        <v>628</v>
      </c>
    </row>
    <row r="1252" spans="2:2" x14ac:dyDescent="0.15">
      <c r="B1252" t="s">
        <v>3174</v>
      </c>
    </row>
    <row r="1253" spans="2:2" x14ac:dyDescent="0.15">
      <c r="B1253" t="s">
        <v>722</v>
      </c>
    </row>
    <row r="1254" spans="2:2" x14ac:dyDescent="0.15">
      <c r="B1254" t="s">
        <v>657</v>
      </c>
    </row>
    <row r="1255" spans="2:2" x14ac:dyDescent="0.15">
      <c r="B1255" t="s">
        <v>4350</v>
      </c>
    </row>
    <row r="1256" spans="2:2" x14ac:dyDescent="0.15">
      <c r="B1256" t="s">
        <v>1049</v>
      </c>
    </row>
    <row r="1257" spans="2:2" x14ac:dyDescent="0.15">
      <c r="B1257" t="s">
        <v>3236</v>
      </c>
    </row>
    <row r="1258" spans="2:2" x14ac:dyDescent="0.15">
      <c r="B1258" t="s">
        <v>737</v>
      </c>
    </row>
    <row r="1259" spans="2:2" x14ac:dyDescent="0.15">
      <c r="B1259" t="s">
        <v>2662</v>
      </c>
    </row>
    <row r="1260" spans="2:2" x14ac:dyDescent="0.15">
      <c r="B1260" t="s">
        <v>910</v>
      </c>
    </row>
    <row r="1261" spans="2:2" x14ac:dyDescent="0.15">
      <c r="B1261" t="s">
        <v>1108</v>
      </c>
    </row>
    <row r="1262" spans="2:2" x14ac:dyDescent="0.15">
      <c r="B1262" t="s">
        <v>2973</v>
      </c>
    </row>
    <row r="1263" spans="2:2" x14ac:dyDescent="0.15">
      <c r="B1263" t="s">
        <v>8974</v>
      </c>
    </row>
    <row r="1264" spans="2:2" x14ac:dyDescent="0.15">
      <c r="B1264" t="s">
        <v>9964</v>
      </c>
    </row>
    <row r="1265" spans="2:2" x14ac:dyDescent="0.15">
      <c r="B1265" t="s">
        <v>4351</v>
      </c>
    </row>
    <row r="1266" spans="2:2" x14ac:dyDescent="0.15">
      <c r="B1266" t="s">
        <v>3970</v>
      </c>
    </row>
    <row r="1267" spans="2:2" x14ac:dyDescent="0.15">
      <c r="B1267" t="s">
        <v>2636</v>
      </c>
    </row>
    <row r="1268" spans="2:2" x14ac:dyDescent="0.15">
      <c r="B1268" t="s">
        <v>2437</v>
      </c>
    </row>
    <row r="1269" spans="2:2" x14ac:dyDescent="0.15">
      <c r="B1269" t="s">
        <v>3048</v>
      </c>
    </row>
    <row r="1270" spans="2:2" x14ac:dyDescent="0.15">
      <c r="B1270" t="s">
        <v>3971</v>
      </c>
    </row>
    <row r="1271" spans="2:2" x14ac:dyDescent="0.15">
      <c r="B1271" t="s">
        <v>3972</v>
      </c>
    </row>
    <row r="1272" spans="2:2" x14ac:dyDescent="0.15">
      <c r="B1272" t="s">
        <v>2455</v>
      </c>
    </row>
    <row r="1273" spans="2:2" x14ac:dyDescent="0.15">
      <c r="B1273" t="s">
        <v>4683</v>
      </c>
    </row>
    <row r="1274" spans="2:2" x14ac:dyDescent="0.15">
      <c r="B1274" t="s">
        <v>1109</v>
      </c>
    </row>
    <row r="1275" spans="2:2" x14ac:dyDescent="0.15">
      <c r="B1275" t="s">
        <v>4093</v>
      </c>
    </row>
    <row r="1276" spans="2:2" x14ac:dyDescent="0.15">
      <c r="B1276" t="s">
        <v>2724</v>
      </c>
    </row>
    <row r="1277" spans="2:2" x14ac:dyDescent="0.15">
      <c r="B1277" t="s">
        <v>2637</v>
      </c>
    </row>
    <row r="1278" spans="2:2" x14ac:dyDescent="0.15">
      <c r="B1278" t="s">
        <v>3662</v>
      </c>
    </row>
    <row r="1279" spans="2:2" x14ac:dyDescent="0.15">
      <c r="B1279" t="s">
        <v>833</v>
      </c>
    </row>
    <row r="1280" spans="2:2" x14ac:dyDescent="0.15">
      <c r="B1280" t="s">
        <v>745</v>
      </c>
    </row>
    <row r="1281" spans="2:2" x14ac:dyDescent="0.15">
      <c r="B1281" t="s">
        <v>1110</v>
      </c>
    </row>
    <row r="1282" spans="2:2" x14ac:dyDescent="0.15">
      <c r="B1282" t="s">
        <v>9675</v>
      </c>
    </row>
    <row r="1283" spans="2:2" x14ac:dyDescent="0.15">
      <c r="B1283" t="s">
        <v>4285</v>
      </c>
    </row>
    <row r="1284" spans="2:2" x14ac:dyDescent="0.15">
      <c r="B1284" t="s">
        <v>5290</v>
      </c>
    </row>
    <row r="1285" spans="2:2" x14ac:dyDescent="0.15">
      <c r="B1285" t="s">
        <v>2663</v>
      </c>
    </row>
    <row r="1286" spans="2:2" x14ac:dyDescent="0.15">
      <c r="B1286" t="s">
        <v>2604</v>
      </c>
    </row>
    <row r="1287" spans="2:2" x14ac:dyDescent="0.15">
      <c r="B1287" t="s">
        <v>5060</v>
      </c>
    </row>
    <row r="1288" spans="2:2" x14ac:dyDescent="0.15">
      <c r="B1288" t="s">
        <v>6703</v>
      </c>
    </row>
    <row r="1289" spans="2:2" x14ac:dyDescent="0.15">
      <c r="B1289" t="s">
        <v>4838</v>
      </c>
    </row>
    <row r="1290" spans="2:2" x14ac:dyDescent="0.15">
      <c r="B1290" t="s">
        <v>4831</v>
      </c>
    </row>
    <row r="1291" spans="2:2" x14ac:dyDescent="0.15">
      <c r="B1291" t="s">
        <v>4754</v>
      </c>
    </row>
    <row r="1292" spans="2:2" x14ac:dyDescent="0.15">
      <c r="B1292" t="s">
        <v>3709</v>
      </c>
    </row>
    <row r="1293" spans="2:2" x14ac:dyDescent="0.15">
      <c r="B1293" t="s">
        <v>3663</v>
      </c>
    </row>
    <row r="1294" spans="2:2" x14ac:dyDescent="0.15">
      <c r="B1294" t="s">
        <v>1305</v>
      </c>
    </row>
    <row r="1295" spans="2:2" x14ac:dyDescent="0.15">
      <c r="B1295" t="s">
        <v>2213</v>
      </c>
    </row>
    <row r="1296" spans="2:2" x14ac:dyDescent="0.15">
      <c r="B1296" t="s">
        <v>2426</v>
      </c>
    </row>
    <row r="1297" spans="2:2" x14ac:dyDescent="0.15">
      <c r="B1297" s="265" t="s">
        <v>9640</v>
      </c>
    </row>
    <row r="1298" spans="2:2" x14ac:dyDescent="0.15">
      <c r="B1298" t="s">
        <v>2748</v>
      </c>
    </row>
    <row r="1299" spans="2:2" x14ac:dyDescent="0.15">
      <c r="B1299" t="s">
        <v>2149</v>
      </c>
    </row>
    <row r="1300" spans="2:2" x14ac:dyDescent="0.15">
      <c r="B1300" t="s">
        <v>2427</v>
      </c>
    </row>
    <row r="1301" spans="2:2" x14ac:dyDescent="0.15">
      <c r="B1301" t="s">
        <v>3314</v>
      </c>
    </row>
    <row r="1302" spans="2:2" x14ac:dyDescent="0.15">
      <c r="B1302" t="s">
        <v>3148</v>
      </c>
    </row>
    <row r="1303" spans="2:2" x14ac:dyDescent="0.15">
      <c r="B1303" t="s">
        <v>3149</v>
      </c>
    </row>
    <row r="1304" spans="2:2" x14ac:dyDescent="0.15">
      <c r="B1304" t="s">
        <v>1172</v>
      </c>
    </row>
    <row r="1305" spans="2:2" x14ac:dyDescent="0.15">
      <c r="B1305" t="s">
        <v>1173</v>
      </c>
    </row>
    <row r="1306" spans="2:2" x14ac:dyDescent="0.15">
      <c r="B1306" t="s">
        <v>1111</v>
      </c>
    </row>
    <row r="1307" spans="2:2" x14ac:dyDescent="0.15">
      <c r="B1307" t="s">
        <v>9186</v>
      </c>
    </row>
    <row r="1308" spans="2:2" x14ac:dyDescent="0.15">
      <c r="B1308" t="s">
        <v>3114</v>
      </c>
    </row>
    <row r="1309" spans="2:2" x14ac:dyDescent="0.15">
      <c r="B1309" t="s">
        <v>3973</v>
      </c>
    </row>
    <row r="1310" spans="2:2" x14ac:dyDescent="0.15">
      <c r="B1310" t="s">
        <v>3355</v>
      </c>
    </row>
    <row r="1311" spans="2:2" x14ac:dyDescent="0.15">
      <c r="B1311" t="s">
        <v>4684</v>
      </c>
    </row>
    <row r="1312" spans="2:2" x14ac:dyDescent="0.15">
      <c r="B1312" t="s">
        <v>1459</v>
      </c>
    </row>
    <row r="1313" spans="2:2" x14ac:dyDescent="0.15">
      <c r="B1313" t="s">
        <v>2900</v>
      </c>
    </row>
    <row r="1314" spans="2:2" x14ac:dyDescent="0.15">
      <c r="B1314" t="s">
        <v>739</v>
      </c>
    </row>
    <row r="1315" spans="2:2" x14ac:dyDescent="0.15">
      <c r="B1315" t="s">
        <v>5069</v>
      </c>
    </row>
    <row r="1316" spans="2:2" x14ac:dyDescent="0.15">
      <c r="B1316" t="s">
        <v>7731</v>
      </c>
    </row>
    <row r="1317" spans="2:2" x14ac:dyDescent="0.15">
      <c r="B1317" t="s">
        <v>2467</v>
      </c>
    </row>
    <row r="1318" spans="2:2" x14ac:dyDescent="0.15">
      <c r="B1318" t="s">
        <v>2464</v>
      </c>
    </row>
    <row r="1319" spans="2:2" x14ac:dyDescent="0.15">
      <c r="B1319" t="s">
        <v>831</v>
      </c>
    </row>
    <row r="1320" spans="2:2" x14ac:dyDescent="0.15">
      <c r="B1320" t="s">
        <v>3271</v>
      </c>
    </row>
    <row r="1321" spans="2:2" x14ac:dyDescent="0.15">
      <c r="B1321" t="s">
        <v>3590</v>
      </c>
    </row>
    <row r="1322" spans="2:2" x14ac:dyDescent="0.15">
      <c r="B1322" s="265" t="s">
        <v>3115</v>
      </c>
    </row>
    <row r="1323" spans="2:2" x14ac:dyDescent="0.15">
      <c r="B1323" t="s">
        <v>2071</v>
      </c>
    </row>
    <row r="1324" spans="2:2" x14ac:dyDescent="0.15">
      <c r="B1324" s="265" t="s">
        <v>4352</v>
      </c>
    </row>
    <row r="1325" spans="2:2" x14ac:dyDescent="0.15">
      <c r="B1325" t="s">
        <v>1433</v>
      </c>
    </row>
    <row r="1326" spans="2:2" x14ac:dyDescent="0.15">
      <c r="B1326" t="s">
        <v>3237</v>
      </c>
    </row>
    <row r="1327" spans="2:2" x14ac:dyDescent="0.15">
      <c r="B1327" t="s">
        <v>4286</v>
      </c>
    </row>
    <row r="1328" spans="2:2" x14ac:dyDescent="0.15">
      <c r="B1328" t="s">
        <v>4403</v>
      </c>
    </row>
    <row r="1329" spans="2:2" x14ac:dyDescent="0.15">
      <c r="B1329" s="265" t="s">
        <v>2725</v>
      </c>
    </row>
    <row r="1330" spans="2:2" x14ac:dyDescent="0.15">
      <c r="B1330" t="s">
        <v>10113</v>
      </c>
    </row>
    <row r="1331" spans="2:2" x14ac:dyDescent="0.15">
      <c r="B1331" t="s">
        <v>1265</v>
      </c>
    </row>
    <row r="1332" spans="2:2" x14ac:dyDescent="0.15">
      <c r="B1332" t="s">
        <v>834</v>
      </c>
    </row>
    <row r="1333" spans="2:2" x14ac:dyDescent="0.15">
      <c r="B1333" t="s">
        <v>1113</v>
      </c>
    </row>
    <row r="1334" spans="2:2" x14ac:dyDescent="0.15">
      <c r="B1334" t="s">
        <v>3272</v>
      </c>
    </row>
    <row r="1335" spans="2:2" x14ac:dyDescent="0.15">
      <c r="B1335" t="s">
        <v>1114</v>
      </c>
    </row>
    <row r="1336" spans="2:2" x14ac:dyDescent="0.15">
      <c r="B1336" t="s">
        <v>2692</v>
      </c>
    </row>
    <row r="1337" spans="2:2" x14ac:dyDescent="0.15">
      <c r="B1337" t="s">
        <v>4027</v>
      </c>
    </row>
    <row r="1338" spans="2:2" x14ac:dyDescent="0.15">
      <c r="B1338" t="s">
        <v>3191</v>
      </c>
    </row>
    <row r="1339" spans="2:2" x14ac:dyDescent="0.15">
      <c r="B1339" t="s">
        <v>4028</v>
      </c>
    </row>
    <row r="1340" spans="2:2" x14ac:dyDescent="0.15">
      <c r="B1340" t="s">
        <v>3315</v>
      </c>
    </row>
    <row r="1341" spans="2:2" x14ac:dyDescent="0.15">
      <c r="B1341" t="s">
        <v>3238</v>
      </c>
    </row>
    <row r="1342" spans="2:2" x14ac:dyDescent="0.15">
      <c r="B1342" t="s">
        <v>3049</v>
      </c>
    </row>
    <row r="1343" spans="2:2" x14ac:dyDescent="0.15">
      <c r="B1343" t="s">
        <v>2726</v>
      </c>
    </row>
    <row r="1344" spans="2:2" x14ac:dyDescent="0.15">
      <c r="B1344" s="265" t="s">
        <v>3498</v>
      </c>
    </row>
    <row r="1345" spans="2:2" x14ac:dyDescent="0.15">
      <c r="B1345" t="s">
        <v>1707</v>
      </c>
    </row>
    <row r="1346" spans="2:2" x14ac:dyDescent="0.15">
      <c r="B1346" t="s">
        <v>4353</v>
      </c>
    </row>
    <row r="1347" spans="2:2" x14ac:dyDescent="0.15">
      <c r="B1347" t="s">
        <v>2727</v>
      </c>
    </row>
    <row r="1348" spans="2:2" x14ac:dyDescent="0.15">
      <c r="B1348" t="s">
        <v>3050</v>
      </c>
    </row>
    <row r="1349" spans="2:2" x14ac:dyDescent="0.15">
      <c r="B1349" t="s">
        <v>3273</v>
      </c>
    </row>
    <row r="1350" spans="2:2" x14ac:dyDescent="0.15">
      <c r="B1350" t="s">
        <v>10189</v>
      </c>
    </row>
    <row r="1351" spans="2:2" x14ac:dyDescent="0.15">
      <c r="B1351" s="265" t="s">
        <v>4404</v>
      </c>
    </row>
    <row r="1352" spans="2:2" x14ac:dyDescent="0.15">
      <c r="B1352" t="s">
        <v>3794</v>
      </c>
    </row>
    <row r="1353" spans="2:2" x14ac:dyDescent="0.15">
      <c r="B1353" t="s">
        <v>2664</v>
      </c>
    </row>
    <row r="1354" spans="2:2" x14ac:dyDescent="0.15">
      <c r="B1354" t="s">
        <v>9386</v>
      </c>
    </row>
    <row r="1355" spans="2:2" x14ac:dyDescent="0.15">
      <c r="B1355" t="s">
        <v>2399</v>
      </c>
    </row>
    <row r="1356" spans="2:2" x14ac:dyDescent="0.15">
      <c r="B1356" t="s">
        <v>3710</v>
      </c>
    </row>
    <row r="1357" spans="2:2" x14ac:dyDescent="0.15">
      <c r="B1357" t="s">
        <v>4585</v>
      </c>
    </row>
    <row r="1358" spans="2:2" x14ac:dyDescent="0.15">
      <c r="B1358" t="s">
        <v>3192</v>
      </c>
    </row>
    <row r="1359" spans="2:2" x14ac:dyDescent="0.15">
      <c r="B1359" t="s">
        <v>4094</v>
      </c>
    </row>
    <row r="1360" spans="2:2" x14ac:dyDescent="0.15">
      <c r="B1360" t="s">
        <v>4287</v>
      </c>
    </row>
  </sheetData>
  <sortState xmlns:xlrd2="http://schemas.microsoft.com/office/spreadsheetml/2017/richdata2" ref="B3:B1360">
    <sortCondition ref="B3:B1360"/>
  </sortState>
  <dataConsolidate link="1"/>
  <mergeCells count="4">
    <mergeCell ref="C1:C2"/>
    <mergeCell ref="B1:B2"/>
    <mergeCell ref="A1:A2"/>
    <mergeCell ref="D1:D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4">
    <tabColor theme="2" tint="-0.249977111117893"/>
  </sheetPr>
  <dimension ref="A1:H20"/>
  <sheetViews>
    <sheetView zoomScaleNormal="100" workbookViewId="0">
      <selection activeCell="E17" sqref="E17"/>
    </sheetView>
  </sheetViews>
  <sheetFormatPr baseColWidth="10" defaultColWidth="0" defaultRowHeight="13.25" customHeight="1" zeroHeight="1" x14ac:dyDescent="0.15"/>
  <cols>
    <col min="1" max="7" width="30.5" customWidth="1"/>
    <col min="8" max="8" width="30.5" hidden="1" customWidth="1"/>
    <col min="9" max="16384" width="6.5" hidden="1"/>
  </cols>
  <sheetData>
    <row r="1" spans="1:8" ht="20" customHeight="1" x14ac:dyDescent="0.15">
      <c r="A1" s="36" t="s">
        <v>93</v>
      </c>
      <c r="B1" s="43" t="s">
        <v>157</v>
      </c>
      <c r="C1" s="43" t="s">
        <v>234</v>
      </c>
      <c r="D1" s="45" t="s">
        <v>302</v>
      </c>
      <c r="E1" s="45" t="s">
        <v>345</v>
      </c>
      <c r="F1" s="45" t="s">
        <v>365</v>
      </c>
      <c r="G1" s="262" t="s">
        <v>10043</v>
      </c>
      <c r="H1" s="45"/>
    </row>
    <row r="2" spans="1:8" ht="20" customHeight="1" x14ac:dyDescent="0.15">
      <c r="A2" s="36" t="s">
        <v>97</v>
      </c>
      <c r="B2" s="43" t="s">
        <v>160</v>
      </c>
      <c r="C2" s="43" t="s">
        <v>238</v>
      </c>
      <c r="D2" s="45" t="s">
        <v>305</v>
      </c>
      <c r="E2" s="45" t="s">
        <v>346</v>
      </c>
      <c r="F2" s="45" t="s">
        <v>366</v>
      </c>
      <c r="G2" s="45" t="s">
        <v>10100</v>
      </c>
      <c r="H2" s="45"/>
    </row>
    <row r="3" spans="1:8" ht="20" customHeight="1" x14ac:dyDescent="0.15">
      <c r="A3" s="36" t="s">
        <v>100</v>
      </c>
      <c r="B3" s="43" t="s">
        <v>163</v>
      </c>
      <c r="C3" s="43" t="s">
        <v>242</v>
      </c>
      <c r="D3" s="45" t="s">
        <v>308</v>
      </c>
      <c r="E3" s="45" t="s">
        <v>347</v>
      </c>
      <c r="F3" s="45" t="s">
        <v>367</v>
      </c>
      <c r="G3" s="45"/>
      <c r="H3" s="45"/>
    </row>
    <row r="4" spans="1:8" ht="20" customHeight="1" x14ac:dyDescent="0.15">
      <c r="A4" s="36" t="s">
        <v>103</v>
      </c>
      <c r="B4" s="43" t="s">
        <v>166</v>
      </c>
      <c r="C4" s="43" t="s">
        <v>246</v>
      </c>
      <c r="D4" s="47" t="s">
        <v>311</v>
      </c>
      <c r="E4" s="45" t="s">
        <v>348</v>
      </c>
      <c r="F4" s="45" t="s">
        <v>368</v>
      </c>
      <c r="G4" s="45"/>
      <c r="H4" s="45"/>
    </row>
    <row r="5" spans="1:8" ht="20" customHeight="1" x14ac:dyDescent="0.15">
      <c r="A5" s="36" t="s">
        <v>106</v>
      </c>
      <c r="B5" s="43" t="s">
        <v>170</v>
      </c>
      <c r="C5" s="43" t="s">
        <v>250</v>
      </c>
      <c r="D5" s="45" t="s">
        <v>314</v>
      </c>
      <c r="E5" s="45" t="s">
        <v>349</v>
      </c>
      <c r="F5" s="47" t="s">
        <v>369</v>
      </c>
      <c r="G5" s="45"/>
      <c r="H5" s="45"/>
    </row>
    <row r="6" spans="1:8" ht="20" customHeight="1" x14ac:dyDescent="0.15">
      <c r="A6" s="36" t="s">
        <v>109</v>
      </c>
      <c r="B6" s="43" t="s">
        <v>174</v>
      </c>
      <c r="C6" s="43" t="s">
        <v>254</v>
      </c>
      <c r="D6" s="45" t="s">
        <v>317</v>
      </c>
      <c r="E6" s="45" t="s">
        <v>350</v>
      </c>
      <c r="F6" s="45" t="s">
        <v>370</v>
      </c>
      <c r="G6" s="262"/>
      <c r="H6" s="45"/>
    </row>
    <row r="7" spans="1:8" ht="20" customHeight="1" x14ac:dyDescent="0.15">
      <c r="A7" s="37" t="s">
        <v>113</v>
      </c>
      <c r="B7" s="43" t="s">
        <v>178</v>
      </c>
      <c r="C7" s="43" t="s">
        <v>258</v>
      </c>
      <c r="D7" s="45" t="s">
        <v>320</v>
      </c>
      <c r="E7" s="45" t="s">
        <v>351</v>
      </c>
      <c r="F7" s="45" t="s">
        <v>371</v>
      </c>
      <c r="G7" s="45"/>
      <c r="H7" s="45"/>
    </row>
    <row r="8" spans="1:8" ht="20" customHeight="1" x14ac:dyDescent="0.15">
      <c r="A8" s="37" t="s">
        <v>117</v>
      </c>
      <c r="B8" s="43" t="s">
        <v>182</v>
      </c>
      <c r="C8" s="43" t="s">
        <v>261</v>
      </c>
      <c r="D8" s="45" t="s">
        <v>323</v>
      </c>
      <c r="E8" s="45" t="s">
        <v>352</v>
      </c>
      <c r="F8" s="45" t="s">
        <v>372</v>
      </c>
      <c r="G8" s="45"/>
      <c r="H8" s="45"/>
    </row>
    <row r="9" spans="1:8" ht="20" customHeight="1" x14ac:dyDescent="0.15">
      <c r="A9" s="37" t="s">
        <v>121</v>
      </c>
      <c r="B9" s="43" t="s">
        <v>186</v>
      </c>
      <c r="C9" s="43" t="s">
        <v>265</v>
      </c>
      <c r="D9" s="45" t="s">
        <v>326</v>
      </c>
      <c r="E9" s="45" t="s">
        <v>353</v>
      </c>
      <c r="F9" s="262">
        <v>151</v>
      </c>
      <c r="G9" s="45"/>
      <c r="H9" s="45"/>
    </row>
    <row r="10" spans="1:8" ht="20" customHeight="1" x14ac:dyDescent="0.15">
      <c r="A10" s="36" t="s">
        <v>124</v>
      </c>
      <c r="B10" s="43" t="s">
        <v>190</v>
      </c>
      <c r="C10" s="43" t="s">
        <v>268</v>
      </c>
      <c r="D10" s="45" t="s">
        <v>328</v>
      </c>
      <c r="E10" s="45" t="s">
        <v>354</v>
      </c>
      <c r="F10" s="45" t="s">
        <v>373</v>
      </c>
      <c r="G10" s="45"/>
      <c r="H10" s="45"/>
    </row>
    <row r="11" spans="1:8" ht="20" customHeight="1" x14ac:dyDescent="0.15">
      <c r="A11" s="36" t="s">
        <v>127</v>
      </c>
      <c r="B11" s="43" t="s">
        <v>194</v>
      </c>
      <c r="C11" s="43" t="s">
        <v>271</v>
      </c>
      <c r="D11" s="45" t="s">
        <v>330</v>
      </c>
      <c r="E11" s="45" t="s">
        <v>355</v>
      </c>
      <c r="F11" s="262" t="s">
        <v>9042</v>
      </c>
      <c r="G11" s="45"/>
      <c r="H11" s="45"/>
    </row>
    <row r="12" spans="1:8" ht="20" customHeight="1" x14ac:dyDescent="0.15">
      <c r="A12" s="36" t="s">
        <v>130</v>
      </c>
      <c r="B12" s="43" t="s">
        <v>198</v>
      </c>
      <c r="C12" s="45" t="s">
        <v>275</v>
      </c>
      <c r="D12" s="45" t="s">
        <v>332</v>
      </c>
      <c r="E12" s="45" t="s">
        <v>356</v>
      </c>
      <c r="F12" s="262" t="s">
        <v>9124</v>
      </c>
      <c r="G12" s="45"/>
      <c r="H12" s="45"/>
    </row>
    <row r="13" spans="1:8" ht="20" customHeight="1" x14ac:dyDescent="0.15">
      <c r="A13" s="36" t="s">
        <v>134</v>
      </c>
      <c r="B13" s="43" t="s">
        <v>202</v>
      </c>
      <c r="C13" s="45" t="s">
        <v>278</v>
      </c>
      <c r="D13" s="45" t="s">
        <v>334</v>
      </c>
      <c r="E13" s="45" t="s">
        <v>357</v>
      </c>
      <c r="F13" s="262" t="s">
        <v>9157</v>
      </c>
      <c r="G13" s="45"/>
      <c r="H13" s="45"/>
    </row>
    <row r="14" spans="1:8" ht="20" customHeight="1" x14ac:dyDescent="0.15">
      <c r="A14" s="36" t="s">
        <v>137</v>
      </c>
      <c r="B14" s="43" t="s">
        <v>206</v>
      </c>
      <c r="C14" s="45" t="s">
        <v>281</v>
      </c>
      <c r="D14" s="45" t="s">
        <v>336</v>
      </c>
      <c r="E14" s="45" t="s">
        <v>358</v>
      </c>
      <c r="F14" s="262" t="s">
        <v>9257</v>
      </c>
      <c r="G14" s="45"/>
      <c r="H14" s="45"/>
    </row>
    <row r="15" spans="1:8" ht="20" customHeight="1" x14ac:dyDescent="0.15">
      <c r="A15" s="43" t="s">
        <v>140</v>
      </c>
      <c r="B15" s="43" t="s">
        <v>210</v>
      </c>
      <c r="C15" s="45" t="s">
        <v>284</v>
      </c>
      <c r="D15" s="45" t="s">
        <v>337</v>
      </c>
      <c r="E15" s="45" t="s">
        <v>359</v>
      </c>
      <c r="F15" s="45" t="s">
        <v>9475</v>
      </c>
      <c r="G15" s="45"/>
      <c r="H15" s="45"/>
    </row>
    <row r="16" spans="1:8" ht="20" customHeight="1" x14ac:dyDescent="0.15">
      <c r="A16" s="43" t="s">
        <v>143</v>
      </c>
      <c r="B16" s="43" t="s">
        <v>214</v>
      </c>
      <c r="C16" s="45" t="s">
        <v>287</v>
      </c>
      <c r="D16" s="45" t="s">
        <v>339</v>
      </c>
      <c r="E16" s="45" t="s">
        <v>360</v>
      </c>
      <c r="F16" s="45" t="s">
        <v>9601</v>
      </c>
      <c r="G16" s="45"/>
      <c r="H16" s="45"/>
    </row>
    <row r="17" spans="1:8" ht="20" customHeight="1" x14ac:dyDescent="0.15">
      <c r="A17" s="43" t="s">
        <v>146</v>
      </c>
      <c r="B17" s="43" t="s">
        <v>218</v>
      </c>
      <c r="C17" s="45" t="s">
        <v>290</v>
      </c>
      <c r="D17" s="45" t="s">
        <v>341</v>
      </c>
      <c r="E17" s="45" t="s">
        <v>361</v>
      </c>
      <c r="F17" s="262" t="s">
        <v>9667</v>
      </c>
      <c r="G17" s="45"/>
      <c r="H17" s="45"/>
    </row>
    <row r="18" spans="1:8" ht="20" customHeight="1" x14ac:dyDescent="0.15">
      <c r="A18" s="43" t="s">
        <v>149</v>
      </c>
      <c r="B18" s="43" t="s">
        <v>222</v>
      </c>
      <c r="C18" s="45" t="s">
        <v>293</v>
      </c>
      <c r="D18" s="45" t="s">
        <v>342</v>
      </c>
      <c r="E18" s="45" t="s">
        <v>362</v>
      </c>
      <c r="F18" s="262" t="s">
        <v>9763</v>
      </c>
      <c r="G18" s="45"/>
      <c r="H18" s="45"/>
    </row>
    <row r="19" spans="1:8" ht="20" customHeight="1" x14ac:dyDescent="0.15">
      <c r="A19" s="43" t="s">
        <v>152</v>
      </c>
      <c r="B19" s="43" t="s">
        <v>226</v>
      </c>
      <c r="C19" s="45" t="s">
        <v>296</v>
      </c>
      <c r="D19" s="45" t="s">
        <v>343</v>
      </c>
      <c r="E19" s="45" t="s">
        <v>363</v>
      </c>
      <c r="F19" s="262" t="s">
        <v>9871</v>
      </c>
      <c r="G19" s="45"/>
      <c r="H19" s="45"/>
    </row>
    <row r="20" spans="1:8" ht="20" customHeight="1" x14ac:dyDescent="0.15">
      <c r="A20" s="43" t="s">
        <v>154</v>
      </c>
      <c r="B20" s="43" t="s">
        <v>230</v>
      </c>
      <c r="C20" s="45" t="s">
        <v>299</v>
      </c>
      <c r="D20" s="45" t="s">
        <v>344</v>
      </c>
      <c r="E20" s="45" t="s">
        <v>364</v>
      </c>
      <c r="F20" s="262" t="s">
        <v>10044</v>
      </c>
      <c r="G20" s="45"/>
      <c r="H20" s="45"/>
    </row>
  </sheetData>
  <dataConsolidate link="1"/>
  <hyperlinks>
    <hyperlink ref="A3" location="Fossil!A1" display="Fossil!A1" xr:uid="{00000000-0004-0000-0400-000000000000}"/>
    <hyperlink ref="A2" location="Jungle!A1" display="Jungle" xr:uid="{00000000-0004-0000-0400-000001000000}"/>
    <hyperlink ref="A5" location="'Team Rocket'!A1" display="Team Rocket" xr:uid="{00000000-0004-0000-0400-000002000000}"/>
    <hyperlink ref="A6" location="'Gym Heroes'!A1" display="Gym Heroes" xr:uid="{00000000-0004-0000-0400-000003000000}"/>
    <hyperlink ref="A7" location="'Gym Challenge'!A1" display="Gym Challenge" xr:uid="{00000000-0004-0000-0400-000004000000}"/>
    <hyperlink ref="A8" location="'Neo Genesis'!A1" display="Neo Genesis" xr:uid="{00000000-0004-0000-0400-000005000000}"/>
    <hyperlink ref="A9" location="'Neo Discovery'!A1" display="Neo Discovery" xr:uid="{00000000-0004-0000-0400-000006000000}"/>
    <hyperlink ref="A10" location="'Neo Revelation'!A1" display="Neo Revelation" xr:uid="{00000000-0004-0000-0400-000007000000}"/>
    <hyperlink ref="A11" location="'Neo Destiny'!A1" display="Neo Destiny" xr:uid="{00000000-0004-0000-0400-000008000000}"/>
    <hyperlink ref="A12" location="'Legendary Collection'!A1" display="Legendary Collection" xr:uid="{00000000-0004-0000-0400-000009000000}"/>
    <hyperlink ref="A13" location="Expedition!A1" display="Expedition" xr:uid="{00000000-0004-0000-0400-00000A000000}"/>
    <hyperlink ref="A14" location="Aquapolis!A1" display="Aquapolis" xr:uid="{00000000-0004-0000-0400-00000B000000}"/>
    <hyperlink ref="A15" location="Skyridge!A1" display="Skyridge" xr:uid="{00000000-0004-0000-0400-00000C000000}"/>
    <hyperlink ref="A17" location="Sandstorm!A1" display="Sandstorm" xr:uid="{00000000-0004-0000-0400-00000D000000}"/>
    <hyperlink ref="A18" location="Dragon!A1" display="Dragon" xr:uid="{00000000-0004-0000-0400-00000E000000}"/>
    <hyperlink ref="A20" location="'Hidden Legends'!A1" display="Hidden Legends" xr:uid="{00000000-0004-0000-0400-00000F000000}"/>
    <hyperlink ref="B2" location="'Team Rocket Returns'!A1" display="Team Rocket Returns" xr:uid="{00000000-0004-0000-0400-000010000000}"/>
    <hyperlink ref="B3" location="Deoxys!A1" display="Deoxys" xr:uid="{00000000-0004-0000-0400-000011000000}"/>
    <hyperlink ref="B4" location="Emerald!A1" display="Emerald" xr:uid="{00000000-0004-0000-0400-000012000000}"/>
    <hyperlink ref="B5" location="'Unseen Forces'!A1" display="Unseen Forces" xr:uid="{00000000-0004-0000-0400-000013000000}"/>
    <hyperlink ref="B6" location="'Delta Species'!A1" display="Delta Species" xr:uid="{00000000-0004-0000-0400-000014000000}"/>
    <hyperlink ref="B7" location="'Legend Maker'!A1" display="Legend Maker" xr:uid="{00000000-0004-0000-0400-000015000000}"/>
    <hyperlink ref="B8" location="'Holon Phantoms'!A1" display="Holon Phantoms" xr:uid="{00000000-0004-0000-0400-000016000000}"/>
    <hyperlink ref="B9" location="'Crystal Guardians'!A1" display="Crystal Guardians" xr:uid="{00000000-0004-0000-0400-000017000000}"/>
    <hyperlink ref="B10" location="'Dragon Frontiers'!A1" display="Dragon Frontiers" xr:uid="{00000000-0004-0000-0400-000018000000}"/>
    <hyperlink ref="B11" location="'Power Keepers'!A1" display="Power Keepers" xr:uid="{00000000-0004-0000-0400-000019000000}"/>
    <hyperlink ref="B13" location="'Mysterious Treasures'!A1" display="Mysterious Treasures" xr:uid="{00000000-0004-0000-0400-00001A000000}"/>
    <hyperlink ref="B14" location="'Secret Wonders'!A1" display="Secret Wonders" xr:uid="{00000000-0004-0000-0400-00001B000000}"/>
    <hyperlink ref="B15" location="'Great Encounters'!A1" display="Great Encounters" xr:uid="{00000000-0004-0000-0400-00001C000000}"/>
    <hyperlink ref="B16" location="'Majestic Dawn'!A1" display="Majestic Dawn" xr:uid="{00000000-0004-0000-0400-00001D000000}"/>
    <hyperlink ref="B17" location="'Legends Awakened'!A1" display="Legends Awakened" xr:uid="{00000000-0004-0000-0400-00001E000000}"/>
    <hyperlink ref="B18" location="Stormfront!A1" display="Stormfront" xr:uid="{00000000-0004-0000-0400-00001F000000}"/>
    <hyperlink ref="B19" location="Platinum!A1" display="Platinum" xr:uid="{00000000-0004-0000-0400-000020000000}"/>
    <hyperlink ref="B20" location="'Rising Rivals'!A1" display="Rising Rivals" xr:uid="{00000000-0004-0000-0400-000021000000}"/>
    <hyperlink ref="C1" location="'Supreme Victors'!A1" display="Supreme Victors" xr:uid="{00000000-0004-0000-0400-000022000000}"/>
    <hyperlink ref="C2" location="Arceus!A1" display="Arceus" xr:uid="{00000000-0004-0000-0400-000023000000}"/>
    <hyperlink ref="C4" location="Unleashed!A1" display="Unleashed" xr:uid="{00000000-0004-0000-0400-000024000000}"/>
    <hyperlink ref="C5" location="Undaunted!A1" display="Undaunted" xr:uid="{00000000-0004-0000-0400-000025000000}"/>
    <hyperlink ref="C6" location="Triumphant!A1" display="Triumphant" xr:uid="{00000000-0004-0000-0400-000026000000}"/>
    <hyperlink ref="C7" location="'Call of Legends'!A1" display="Call of Legends" xr:uid="{00000000-0004-0000-0400-000027000000}"/>
    <hyperlink ref="C9" location="'Emerging Powers'!A1" display="Emerging Powers" xr:uid="{00000000-0004-0000-0400-000028000000}"/>
    <hyperlink ref="C10" location="'Noble Victories'!A1" display="Noble Victories" xr:uid="{00000000-0004-0000-0400-000029000000}"/>
    <hyperlink ref="C11" location="'Next Destinies'!A1" display="Next Destinies" xr:uid="{00000000-0004-0000-0400-00002A000000}"/>
    <hyperlink ref="C12" location="'Dark Explorers'!A1" display="Dark Explorers" xr:uid="{00000000-0004-0000-0400-00002B000000}"/>
    <hyperlink ref="C13" location="'Dragons Exalted'!A1" display="Dragons Exalted" xr:uid="{00000000-0004-0000-0400-00002C000000}"/>
    <hyperlink ref="C14" location="'Boundaries Crossed'!A1" display="Boundaries Crossed" xr:uid="{00000000-0004-0000-0400-00002D000000}"/>
    <hyperlink ref="C15" location="'Plasma Storm'!A1" display="Plasma Storm" xr:uid="{00000000-0004-0000-0400-00002E000000}"/>
    <hyperlink ref="C16" location="'Plasma Freeze'!A1" display="Plasma Freeze" xr:uid="{00000000-0004-0000-0400-00002F000000}"/>
    <hyperlink ref="C17" location="'Plasma Blast'!A1" display="Plasma Blast" xr:uid="{00000000-0004-0000-0400-000030000000}"/>
    <hyperlink ref="C18" location="'Legendary Treasures'!A1" display="Legendary Treasures" xr:uid="{00000000-0004-0000-0400-000031000000}"/>
    <hyperlink ref="C19" location="XY!A1" display="XY" xr:uid="{00000000-0004-0000-0400-000032000000}"/>
    <hyperlink ref="C20" location="Flashfire!A1" display="Flashfire" xr:uid="{00000000-0004-0000-0400-000033000000}"/>
    <hyperlink ref="D2" location="'Phantom Forces'!A1" display="Phantom Forces" xr:uid="{00000000-0004-0000-0400-000034000000}"/>
    <hyperlink ref="D3" location="'Primal Clash'!A1" display="Primal Clash" xr:uid="{00000000-0004-0000-0400-000035000000}"/>
    <hyperlink ref="D5" location="'Roaring Skies'!A1" display="Roaring Skies" xr:uid="{00000000-0004-0000-0400-000036000000}"/>
    <hyperlink ref="D6" location="'Ancient Origins'!A1" display="Ancient Origins" xr:uid="{00000000-0004-0000-0400-000037000000}"/>
    <hyperlink ref="D7" location="BREAKthrough!A1" display="BREAKthrough" xr:uid="{00000000-0004-0000-0400-000038000000}"/>
    <hyperlink ref="A1" location="'Base Set'!A1" display="Base Set" xr:uid="{00000000-0004-0000-0400-000039000000}"/>
    <hyperlink ref="A4" location="'Base Set 2'!A1" display="Base Set 2" xr:uid="{00000000-0004-0000-0400-00003A000000}"/>
    <hyperlink ref="D1" location="'Furious Fists'!A1" display="Furious Fists" xr:uid="{00000000-0004-0000-0400-00003B000000}"/>
    <hyperlink ref="D8" location="BREAKpoint!A1" display="BREAKpoint" xr:uid="{00000000-0004-0000-0400-00003C000000}"/>
    <hyperlink ref="D9" location="Generations!A1" display="Generations" xr:uid="{00000000-0004-0000-0400-00003D000000}"/>
    <hyperlink ref="D10" location="'Fates Collide'!A1" display="Fates Collide" xr:uid="{00000000-0004-0000-0400-00003E000000}"/>
    <hyperlink ref="D11" location="'Steam Siege'!A1" display="Steam Siege" xr:uid="{00000000-0004-0000-0400-00003F000000}"/>
    <hyperlink ref="D13" location="'Sun &amp; Moon'!A1" display="Sun &amp; Moon" xr:uid="{00000000-0004-0000-0400-000041000000}"/>
    <hyperlink ref="D14" location="'Guardians Rising'!A1" display="Guardians Rising" xr:uid="{00000000-0004-0000-0400-000042000000}"/>
    <hyperlink ref="D15" location="'Burning Shadows'!A1" display="Burning Shadows" xr:uid="{00000000-0004-0000-0400-000043000000}"/>
    <hyperlink ref="C3" location="'HeartGold &amp; SoulSilver'!A1" display="HeartGold &amp; SoulSilver" xr:uid="{00000000-0004-0000-0400-000044000000}"/>
    <hyperlink ref="A16" location="'Ruby &amp; Sapphire'!A1" display="Ruby &amp; Sapphire" xr:uid="{00000000-0004-0000-0400-000045000000}"/>
    <hyperlink ref="A19" location="'Team Magma vs Team Aqua'!A1" display="Team Magma vs Team Aqua" xr:uid="{00000000-0004-0000-0400-000046000000}"/>
    <hyperlink ref="B1" location="'FireRed &amp; LeafGreen'!A1" display="FireRed &amp; LeafGreen" xr:uid="{00000000-0004-0000-0400-000047000000}"/>
    <hyperlink ref="B12" location="'Diamond &amp; Pearl'!A1" display="Diamond &amp; Pearl" xr:uid="{00000000-0004-0000-0400-000048000000}"/>
    <hyperlink ref="C8" location="'Black &amp; White'!A1" display="Black &amp; White" xr:uid="{00000000-0004-0000-0400-000049000000}"/>
    <hyperlink ref="D16" location="'Shining Legends'!A1" display="Shining Legends" xr:uid="{00000000-0004-0000-0400-00004A000000}"/>
    <hyperlink ref="D17" location="'Crimson Invasion'!A1" display="Crimson Invasion" xr:uid="{00000000-0004-0000-0400-00004B000000}"/>
    <hyperlink ref="D18" location="'Ultra Prism'!A1" display="Ultra Prism" xr:uid="{00000000-0004-0000-0400-00004C000000}"/>
    <hyperlink ref="D19" location="'Forbidden Light'!A1" display="Forbidden Light" xr:uid="{00000000-0004-0000-0400-00004D000000}"/>
    <hyperlink ref="D4" location="'Double Crisis'!A1" display="Double Crisis" xr:uid="{00000000-0004-0000-0400-00004E000000}"/>
    <hyperlink ref="D20" location="'Celestial Storm'!A1" display="Celestial Storm" xr:uid="{00000000-0004-0000-0400-00004F000000}"/>
    <hyperlink ref="E1" location="'Dragon Majesty'!A1" display="Dragon Majesty" xr:uid="{00000000-0004-0000-0400-000050000000}"/>
    <hyperlink ref="E2" location="'Lost Thunder'!A1" display="Lost Thunder" xr:uid="{00000000-0004-0000-0400-000051000000}"/>
    <hyperlink ref="E3" location="'Team Up'!A1" display="Team Up" xr:uid="{00000000-0004-0000-0400-000052000000}"/>
    <hyperlink ref="E4" location="'Detective Pikachu'!A1" display="Detective Pikachu" xr:uid="{00000000-0004-0000-0400-000053000000}"/>
    <hyperlink ref="E5" location="'Unbroken Bonds'!A1" display="Unbroken Bonds" xr:uid="{00000000-0004-0000-0400-000054000000}"/>
    <hyperlink ref="E6" location="'Unified Minds'!A1" display="Unified Minds" xr:uid="{00000000-0004-0000-0400-000055000000}"/>
    <hyperlink ref="E7" location="'Hidden Fates'!A1" display="Hidden Fates" xr:uid="{00000000-0004-0000-0400-000056000000}"/>
    <hyperlink ref="E8" location="'Cosmic Eclipse'!A1" display="Cosmic Eclipse" xr:uid="{00000000-0004-0000-0400-000057000000}"/>
    <hyperlink ref="E9" location="'Sword &amp; Shield'!A1" display="Sword &amp; Shield" xr:uid="{00000000-0004-0000-0400-000058000000}"/>
    <hyperlink ref="E10" location="'Rebel Clash'!A1" display="Rebel Clash" xr:uid="{00000000-0004-0000-0400-000059000000}"/>
    <hyperlink ref="E11" location="'Darkness Ablaze'!A1" display="Darkness Ablaze" xr:uid="{00000000-0004-0000-0400-00005A000000}"/>
    <hyperlink ref="E12" location="'Champions Path'!A1" display="Champions Path" xr:uid="{00000000-0004-0000-0400-00005B000000}"/>
    <hyperlink ref="E13" location="'Vivid Voltage'!A1" display="Vivid Voltage" xr:uid="{00000000-0004-0000-0400-00005C000000}"/>
    <hyperlink ref="E14" location="'Shining Fates'!A1" display="Shining Fates" xr:uid="{00000000-0004-0000-0400-00005D000000}"/>
    <hyperlink ref="E15" location="'Battle Styles'!A1" display="Battle Styles" xr:uid="{00000000-0004-0000-0400-00005E000000}"/>
    <hyperlink ref="E16" location="'Chilling Reign'!A1" display="Chilling Reign" xr:uid="{00000000-0004-0000-0400-00005F000000}"/>
    <hyperlink ref="E17" location="'Evolving Skies'!A1" display="Evolving Skies" xr:uid="{00000000-0004-0000-0400-000060000000}"/>
    <hyperlink ref="E18" location="Celebrations!A1" display="Celebrations" xr:uid="{00000000-0004-0000-0400-000061000000}"/>
    <hyperlink ref="E19" location="'Fusion Strike'!A1" display="Fusion Strike" xr:uid="{00000000-0004-0000-0400-000062000000}"/>
    <hyperlink ref="E20" location="'Brilliant Stars'!A1" display="Brilliant Stars" xr:uid="{00000000-0004-0000-0400-000063000000}"/>
    <hyperlink ref="F1" location="'Astral Radiance'!A1" display="Astral Radiance" xr:uid="{34216E8B-1906-4EB4-A1E0-71A9DB957516}"/>
    <hyperlink ref="F2" location="'Pokémon GO'!A1" display="Pokémon GO" xr:uid="{F82F8720-042F-43C7-B0D6-C836C89EBD93}"/>
    <hyperlink ref="F3" location="'Lost Origin'!A1" display="Lost Origin" xr:uid="{11D6D0BF-0B6C-49A1-84B7-888936107710}"/>
    <hyperlink ref="F4" location="'Silver Tempest'!A1" display="Silver Tempest" xr:uid="{05308ED4-4F2D-4DA9-994D-612B8CF144FA}"/>
    <hyperlink ref="F5" location="'Crown Zenith'!A1" display="Crown Zenith" xr:uid="{6F4BE847-5E10-4221-8FA8-871F0260DA67}"/>
    <hyperlink ref="F6" location="'Scarlet &amp; Violet'!A1" display="Scarlet &amp; Violet" xr:uid="{F9028A5A-8271-4CCA-A92A-F3EB66B13C6F}"/>
    <hyperlink ref="F7" location="'Paldea Evolved'!A1" display="Paldea Evolved" xr:uid="{4E405AF4-5023-4B2A-ABDF-4EBD60FD25C8}"/>
    <hyperlink ref="F8" location="'Obsidian Flames'!A1" display="Obsidian Flames" xr:uid="{A1CCB70C-7388-4AAB-A591-785DD5D927C4}"/>
    <hyperlink ref="F9" location="'151'!A1" display="151" xr:uid="{148E700F-F281-4E9C-AD74-F694A33D377E}"/>
    <hyperlink ref="F10" location="'Paradox Rift'!A1" display="Paradox Rift" xr:uid="{B3A23E04-8F11-4AA7-9078-E0B08C7514CD}"/>
    <hyperlink ref="F11" location="'Paldean Fates'!A1" display="Paldean Fates" xr:uid="{8F865E5B-6C39-4737-87D9-3C3E6E413CD3}"/>
    <hyperlink ref="F12" location="'Temporal Forces'!A1" display="Temporal Forces" xr:uid="{55610C4F-3C3D-4A4E-B29A-9E071509C61E}"/>
    <hyperlink ref="F13" location="'Twilight Masquerade'!A1" display="Twilight Masquerade" xr:uid="{248B2630-7D58-4EDF-A4E1-0FB116A2CF85}"/>
    <hyperlink ref="F14" location="'Shrouded Fable'!A1" display="Shrouded Fable" xr:uid="{3D0B371A-EB9F-4841-A57B-F8EF98872BD7}"/>
    <hyperlink ref="F15" location="'Stellar Crown'!A1" display="Stellar Crown" xr:uid="{358718D9-B183-4AC5-AF60-0C4A9721F341}"/>
    <hyperlink ref="F16" location="'Surging Sparks'!A1" display="Surging Sparks" xr:uid="{20C1C2DD-BD94-493D-96FB-E86A9FE61CDB}"/>
    <hyperlink ref="F17" location="'Prismatic Evolutions'!A1" display="Prismatic Evolutions" xr:uid="{D422C5C9-B34C-4486-88B9-4B52CCE7CEE6}"/>
    <hyperlink ref="F18" location="'Journey Together'!A1" display="Journey Together" xr:uid="{4DB599BD-44D1-48C6-938E-B19B9C2334F6}"/>
    <hyperlink ref="D12" location="Evolutions!A1" display="Evolutions" xr:uid="{00000000-0004-0000-0400-000040000000}"/>
    <hyperlink ref="F19" location="'Destined Rivals'!A1" display="Destined Rivals" xr:uid="{29BC22B7-34F8-45A8-A028-8A008AAD5A79}"/>
    <hyperlink ref="F20" location="'Black Bolt'!A1" display="Black Bolt" xr:uid="{FBD3B2B5-5269-40FA-ADBF-00018E33F69D}"/>
    <hyperlink ref="G1" location="'White Flare'!A1" display="White Flare" xr:uid="{21CCE8AB-CC8E-42A0-96F5-A5F5F89E9354}"/>
    <hyperlink ref="G2" location="'Mega Evolution'!A1" display="Mega Evolution" xr:uid="{1B39DF12-4A46-4A2A-AA29-883A3BBFDF5D}"/>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2" tint="-0.249977111117893"/>
  </sheetPr>
  <dimension ref="A1:XFC20"/>
  <sheetViews>
    <sheetView zoomScaleNormal="100" workbookViewId="0"/>
  </sheetViews>
  <sheetFormatPr baseColWidth="10" defaultColWidth="0" defaultRowHeight="13" zeroHeight="1" x14ac:dyDescent="0.15"/>
  <cols>
    <col min="1" max="1" width="60.5" customWidth="1"/>
    <col min="2" max="2" width="35.1640625" customWidth="1"/>
    <col min="3" max="3" width="36" customWidth="1"/>
    <col min="4" max="4" width="32.33203125" customWidth="1"/>
    <col min="5" max="5" width="30.5" customWidth="1"/>
    <col min="6" max="16383" width="9.33203125" hidden="1"/>
    <col min="16384" max="16384" width="8" hidden="1" customWidth="1"/>
  </cols>
  <sheetData>
    <row r="1" spans="1:5" ht="20" customHeight="1" x14ac:dyDescent="0.15">
      <c r="A1" s="36" t="s">
        <v>95</v>
      </c>
      <c r="B1" s="36" t="s">
        <v>155</v>
      </c>
      <c r="C1" s="36" t="s">
        <v>223</v>
      </c>
      <c r="D1" s="36" t="s">
        <v>282</v>
      </c>
      <c r="E1" s="36" t="s">
        <v>333</v>
      </c>
    </row>
    <row r="2" spans="1:5" ht="20" customHeight="1" x14ac:dyDescent="0.15">
      <c r="A2" s="36" t="s">
        <v>98</v>
      </c>
      <c r="B2" s="36" t="s">
        <v>158</v>
      </c>
      <c r="C2" s="36" t="s">
        <v>227</v>
      </c>
      <c r="D2" s="36" t="s">
        <v>285</v>
      </c>
      <c r="E2" s="36" t="s">
        <v>335</v>
      </c>
    </row>
    <row r="3" spans="1:5" ht="20" customHeight="1" x14ac:dyDescent="0.15">
      <c r="A3" s="36" t="s">
        <v>101</v>
      </c>
      <c r="B3" s="36" t="s">
        <v>161</v>
      </c>
      <c r="C3" s="36" t="s">
        <v>231</v>
      </c>
      <c r="D3" s="36" t="s">
        <v>288</v>
      </c>
      <c r="E3" s="36" t="s">
        <v>123</v>
      </c>
    </row>
    <row r="4" spans="1:5" ht="20" customHeight="1" x14ac:dyDescent="0.15">
      <c r="A4" s="36" t="s">
        <v>104</v>
      </c>
      <c r="B4" s="36" t="s">
        <v>164</v>
      </c>
      <c r="C4" s="36" t="s">
        <v>235</v>
      </c>
      <c r="D4" s="36" t="s">
        <v>291</v>
      </c>
      <c r="E4" s="36" t="s">
        <v>338</v>
      </c>
    </row>
    <row r="5" spans="1:5" ht="20" customHeight="1" x14ac:dyDescent="0.15">
      <c r="A5" s="36" t="s">
        <v>107</v>
      </c>
      <c r="B5" s="36" t="s">
        <v>9201</v>
      </c>
      <c r="C5" s="36" t="s">
        <v>9133</v>
      </c>
      <c r="D5" s="36" t="s">
        <v>294</v>
      </c>
      <c r="E5" s="36" t="s">
        <v>340</v>
      </c>
    </row>
    <row r="6" spans="1:5" ht="20" customHeight="1" x14ac:dyDescent="0.15">
      <c r="A6" s="36" t="s">
        <v>110</v>
      </c>
      <c r="B6" s="36" t="s">
        <v>167</v>
      </c>
      <c r="C6" s="36" t="s">
        <v>9478</v>
      </c>
      <c r="D6" s="36" t="s">
        <v>297</v>
      </c>
      <c r="E6" s="36"/>
    </row>
    <row r="7" spans="1:5" ht="20" customHeight="1" x14ac:dyDescent="0.15">
      <c r="A7" s="36" t="s">
        <v>114</v>
      </c>
      <c r="B7" s="47" t="s">
        <v>171</v>
      </c>
      <c r="C7" s="36" t="s">
        <v>9784</v>
      </c>
      <c r="D7" s="36" t="s">
        <v>300</v>
      </c>
      <c r="E7" s="36"/>
    </row>
    <row r="8" spans="1:5" ht="20" customHeight="1" x14ac:dyDescent="0.15">
      <c r="A8" s="36" t="s">
        <v>118</v>
      </c>
      <c r="B8" s="47" t="s">
        <v>175</v>
      </c>
      <c r="C8" s="303" t="s">
        <v>10064</v>
      </c>
      <c r="D8" s="36" t="s">
        <v>303</v>
      </c>
      <c r="E8" s="36"/>
    </row>
    <row r="9" spans="1:5" ht="20" customHeight="1" x14ac:dyDescent="0.15">
      <c r="A9" s="36" t="s">
        <v>10076</v>
      </c>
      <c r="B9" s="47" t="s">
        <v>9517</v>
      </c>
      <c r="C9" s="36" t="s">
        <v>239</v>
      </c>
      <c r="D9" s="36" t="s">
        <v>306</v>
      </c>
      <c r="E9" s="36"/>
    </row>
    <row r="10" spans="1:5" ht="20" customHeight="1" x14ac:dyDescent="0.15">
      <c r="A10" s="36" t="s">
        <v>10077</v>
      </c>
      <c r="B10" s="47" t="s">
        <v>179</v>
      </c>
      <c r="C10" s="36" t="s">
        <v>243</v>
      </c>
      <c r="D10" s="36" t="s">
        <v>309</v>
      </c>
      <c r="E10" s="45"/>
    </row>
    <row r="11" spans="1:5" ht="20" customHeight="1" x14ac:dyDescent="0.15">
      <c r="A11" s="36" t="s">
        <v>125</v>
      </c>
      <c r="B11" s="47" t="s">
        <v>183</v>
      </c>
      <c r="C11" s="36" t="s">
        <v>247</v>
      </c>
      <c r="D11" s="36" t="s">
        <v>312</v>
      </c>
      <c r="E11" s="36"/>
    </row>
    <row r="12" spans="1:5" ht="20" customHeight="1" x14ac:dyDescent="0.15">
      <c r="A12" s="36" t="s">
        <v>128</v>
      </c>
      <c r="B12" s="47" t="s">
        <v>187</v>
      </c>
      <c r="C12" s="36" t="s">
        <v>251</v>
      </c>
      <c r="D12" s="36" t="s">
        <v>9753</v>
      </c>
      <c r="E12" s="36"/>
    </row>
    <row r="13" spans="1:5" ht="20" customHeight="1" x14ac:dyDescent="0.15">
      <c r="A13" s="36" t="s">
        <v>131</v>
      </c>
      <c r="B13" s="36" t="s">
        <v>191</v>
      </c>
      <c r="C13" s="36" t="s">
        <v>255</v>
      </c>
      <c r="D13" s="36" t="s">
        <v>315</v>
      </c>
      <c r="E13" s="36"/>
    </row>
    <row r="14" spans="1:5" ht="20" customHeight="1" x14ac:dyDescent="0.15">
      <c r="A14" s="36" t="s">
        <v>135</v>
      </c>
      <c r="B14" s="36" t="s">
        <v>195</v>
      </c>
      <c r="C14" s="36" t="s">
        <v>259</v>
      </c>
      <c r="D14" s="36" t="s">
        <v>374</v>
      </c>
      <c r="E14" s="36"/>
    </row>
    <row r="15" spans="1:5" ht="20" customHeight="1" x14ac:dyDescent="0.15">
      <c r="A15" s="36" t="s">
        <v>138</v>
      </c>
      <c r="B15" s="36" t="s">
        <v>199</v>
      </c>
      <c r="C15" s="36" t="s">
        <v>262</v>
      </c>
      <c r="D15" s="36" t="s">
        <v>321</v>
      </c>
      <c r="E15" s="36"/>
    </row>
    <row r="16" spans="1:5" ht="20" customHeight="1" x14ac:dyDescent="0.15">
      <c r="A16" s="36" t="s">
        <v>141</v>
      </c>
      <c r="B16" s="36" t="s">
        <v>203</v>
      </c>
      <c r="C16" s="36" t="s">
        <v>266</v>
      </c>
      <c r="D16" s="36" t="s">
        <v>9998</v>
      </c>
      <c r="E16" s="36"/>
    </row>
    <row r="17" spans="1:5" ht="20" customHeight="1" x14ac:dyDescent="0.15">
      <c r="A17" s="36" t="s">
        <v>144</v>
      </c>
      <c r="B17" s="36" t="s">
        <v>207</v>
      </c>
      <c r="C17" s="36" t="s">
        <v>269</v>
      </c>
      <c r="D17" s="36" t="s">
        <v>324</v>
      </c>
      <c r="E17" s="36"/>
    </row>
    <row r="18" spans="1:5" ht="20" customHeight="1" x14ac:dyDescent="0.15">
      <c r="A18" s="36" t="s">
        <v>147</v>
      </c>
      <c r="B18" s="36" t="s">
        <v>211</v>
      </c>
      <c r="C18" s="36" t="s">
        <v>272</v>
      </c>
      <c r="D18" s="36" t="s">
        <v>327</v>
      </c>
      <c r="E18" s="36"/>
    </row>
    <row r="19" spans="1:5" ht="20" customHeight="1" x14ac:dyDescent="0.15">
      <c r="A19" s="36" t="s">
        <v>150</v>
      </c>
      <c r="B19" s="36" t="s">
        <v>215</v>
      </c>
      <c r="C19" s="36" t="s">
        <v>276</v>
      </c>
      <c r="D19" s="36" t="s">
        <v>329</v>
      </c>
      <c r="E19" s="36"/>
    </row>
    <row r="20" spans="1:5" ht="20" customHeight="1" x14ac:dyDescent="0.15">
      <c r="A20" s="36" t="s">
        <v>9240</v>
      </c>
      <c r="B20" s="36" t="s">
        <v>219</v>
      </c>
      <c r="C20" s="36" t="s">
        <v>279</v>
      </c>
      <c r="D20" s="36" t="s">
        <v>331</v>
      </c>
      <c r="E20" s="36"/>
    </row>
  </sheetData>
  <hyperlinks>
    <hyperlink ref="A4" location="'HGSS Black Star Promos'!A1" display="HGSS Black Star Promos" xr:uid="{00000000-0004-0000-0500-000000000000}"/>
    <hyperlink ref="A12" location="'W Promotional cards'!A1" display="W Promotional cards" xr:uid="{00000000-0004-0000-0500-000001000000}"/>
    <hyperlink ref="A20" location="'McDonald''s Collection'!A1" display="McDonald's Collection" xr:uid="{00000000-0004-0000-0500-000002000000}"/>
    <hyperlink ref="A17" location="'Burger King Promos'!A1" display="Burger King Promos" xr:uid="{00000000-0004-0000-0500-000003000000}"/>
    <hyperlink ref="A18" location="'Countdown Calendar'!A1" display="Countdown Calendar" xr:uid="{00000000-0004-0000-0500-000006000000}"/>
    <hyperlink ref="A11" location="'Tropical Mega Battle'!A1" display="Tropical Mega Battle" xr:uid="{00000000-0004-0000-0500-000007000000}"/>
    <hyperlink ref="A14" location="'Nintendo Sample'!A1" display="Nintendo Sample" xr:uid="{00000000-0004-0000-0500-000008000000}"/>
    <hyperlink ref="C10" location="'EX Trainer Kit (Red)'!A1" display="EX Trainer Kit (Red)" xr:uid="{00000000-0004-0000-0500-000010000000}"/>
    <hyperlink ref="C11" location="'EX Trainer Kit 2 (Blue)'!A1" display="EX Trainer Kit 2 (Blue)" xr:uid="{00000000-0004-0000-0500-000011000000}"/>
    <hyperlink ref="C12" location="'EX Trainer Kit 2 (Red)'!A1" display="EX Trainer Kit 2 (Red)" xr:uid="{00000000-0004-0000-0500-000012000000}"/>
    <hyperlink ref="A13" location="'Southern Islands'!A1" display="Southern Islands" xr:uid="{00000000-0004-0000-0500-000014000000}"/>
    <hyperlink ref="B1" location="'Dragon Vault'!A1" display="Dragon Vault" xr:uid="{00000000-0004-0000-0500-000015000000}"/>
    <hyperlink ref="A19" location="Rumble!A1" display="Rumble" xr:uid="{00000000-0004-0000-0500-000016000000}"/>
    <hyperlink ref="B13" location="'POP Series 1'!A1" display="POP Series 1" xr:uid="{00000000-0004-0000-0500-00001C000000}"/>
    <hyperlink ref="B14" location="'POP Series 2'!A1" display="POP Series 2" xr:uid="{00000000-0004-0000-0500-00001D000000}"/>
    <hyperlink ref="B15" location="'POP Series 3'!A1" display="POP Series 3" xr:uid="{00000000-0004-0000-0500-00001E000000}"/>
    <hyperlink ref="B16" location="'POP Series 4'!A1" display="POP Series 4" xr:uid="{00000000-0004-0000-0500-00001F000000}"/>
    <hyperlink ref="B17" location="'POP Series 5'!A1" display="POP Series 5" xr:uid="{00000000-0004-0000-0500-000020000000}"/>
    <hyperlink ref="B18" location="'POP Series 6'!A1" display="POP Series 6" xr:uid="{00000000-0004-0000-0500-000021000000}"/>
    <hyperlink ref="B19" location="'POP Series 7'!A1" display="POP Series 7" xr:uid="{00000000-0004-0000-0500-000022000000}"/>
    <hyperlink ref="B20" location="'POP Series 8'!A1" display="POP Series 8" xr:uid="{00000000-0004-0000-0500-000023000000}"/>
    <hyperlink ref="C1" location="'POP Series 9'!A1" display="POP Series 9" xr:uid="{00000000-0004-0000-0500-000024000000}"/>
    <hyperlink ref="B2" location="'Kalos Starter Set'!A1" display="Kalos Starter Set" xr:uid="{00000000-0004-0000-0500-000025000000}"/>
    <hyperlink ref="A16" location="'ex Battle Stadium'!A1" display="ex Battle Stadium" xr:uid="{00000000-0004-0000-0500-000026000000}"/>
    <hyperlink ref="A1" location="'Wizards Black Star Promos'!A1" display="Wizards Black Star Promos" xr:uid="{00000000-0004-0000-0500-000028000000}"/>
    <hyperlink ref="A15" location="'Best of Game'!A1" display="Best of Game" xr:uid="{00000000-0004-0000-0500-000029000000}"/>
    <hyperlink ref="A2" location="'Nintendo Black Star Promos'!A1" display="Nintendo Black Star Promos" xr:uid="{00000000-0004-0000-0500-00002A000000}"/>
    <hyperlink ref="A6" location="'XY Black Star Promos'!A1" display="XY Black Star Promos" xr:uid="{00000000-0004-0000-0500-00002B000000}"/>
    <hyperlink ref="A5" location="'BW Black Star Promos'!A1" display="BW Black Star Promos" xr:uid="{00000000-0004-0000-0500-00002C000000}"/>
    <hyperlink ref="A7" location="'SM Black Star Promos'!A1" display="SM Black Star Promos" xr:uid="{00000000-0004-0000-0500-00002D000000}"/>
    <hyperlink ref="A8" location="'SWSH Black Star Promos'!A1" display="SWSH Black Star Promos" xr:uid="{00000000-0004-0000-0500-00003C000000}"/>
    <hyperlink ref="B3" location="'Battle Academy'!A1" display="Battle Academy" xr:uid="{00000000-0004-0000-0500-00003D000000}"/>
    <hyperlink ref="B6" location="'Futsal Collection'!A1" display="Futsal Collection" xr:uid="{00000000-0004-0000-0500-000041000000}"/>
    <hyperlink ref="A3" location="'DP Black Star Promos'!A1" display="DP Black Star Promos" xr:uid="{00000000-0004-0000-0500-000042000000}"/>
    <hyperlink ref="B7" location="'Trick or Trade 2022'!A1" display="Trick or Trade 2022" xr:uid="{818F7CF5-7572-4F49-B2B8-7879B49E84F2}"/>
    <hyperlink ref="B10" location="'Holiday Calendar'!A1" display="Holiday Calendar" xr:uid="{81360B63-9DF8-42D7-A472-03AD0549F231}"/>
    <hyperlink ref="C2" location="'Play! Pokémon Prize Packs S1'!A1" display="Play! Pokémon Prize Packs S1" xr:uid="{9E02474C-7B84-490E-8EEA-10AAD4766B3F}"/>
    <hyperlink ref="A9" location="'SVP Black Star Promos'!A1" display="SVP Black Star Promos" xr:uid="{78768C9A-6584-4C8D-94A7-C9B320D71E3C}"/>
    <hyperlink ref="C3" location="'Play! Pokémon Prize Packs S2'!A1" display="Play! Pokémon Prize Packs S2" xr:uid="{7FC8F041-2117-4C75-9A03-1C1FF08441EA}"/>
    <hyperlink ref="C4" location="'Play! Pokémon Prize Packs S3'!A1" display="Play! Pokémon Prize Packs S3" xr:uid="{10D4BB87-B87A-43CB-A79F-EB4F56D3C6B8}"/>
    <hyperlink ref="D13" location="'Pre-Release'!A1" display="Pre-Release" xr:uid="{B7D320D7-F89D-475F-9D29-0FDD607538AC}"/>
    <hyperlink ref="D14" location="'Theme Deck Exclusives'!A1" display="Theme Deck Exclusive" xr:uid="{3FF33D89-27D3-44D8-BEEB-21447121C10C}"/>
    <hyperlink ref="D15" location="'Championship Cards'!A1" display="Championship Cards" xr:uid="{6BDBEEC2-E6D7-4237-844B-5352D2642EBF}"/>
    <hyperlink ref="E2" location="'Additional Cards'!A1" display="Additional Cards" xr:uid="{13580C29-A45A-463E-8E81-5DAAD02440F9}"/>
    <hyperlink ref="D17" location="'Professor Program'!A1" display="Professor Program" xr:uid="{C5E276EF-740C-41EF-B516-6F7D9835F088}"/>
    <hyperlink ref="D18" location="'Player Reward Program'!A1" display="Player Reward Program" xr:uid="{E0C14B87-BC07-40A6-A4B4-2EF7EDECFFAE}"/>
    <hyperlink ref="D19" location="'Blister Pack Exclusives'!A1" display="Blister Pack Exclusives" xr:uid="{2D220A19-2C52-4C15-9822-9F1A8C1459C5}"/>
    <hyperlink ref="E1" location="'Alternative Art Cards'!A1" display="Alternative Art Cards" xr:uid="{7EF37341-1D76-427C-99C6-5917451FFAAB}"/>
    <hyperlink ref="D20" location="'Box Toppers'!A1" display="Box Toppers" xr:uid="{0C818875-33B4-45FE-9A20-3A3509C65415}"/>
    <hyperlink ref="D11" location="'Jumbo Cards'!A1" display="Jumbo Cards" xr:uid="{B7E870EE-F6FE-45DA-B00A-63C25446765D}"/>
    <hyperlink ref="D10" location="'SM Trainer Kit Alolan Ninetales'!A1" display="SM Trainer Kit Alolan Ninetales" xr:uid="{00000000-0004-0000-0500-00003B000000}"/>
    <hyperlink ref="D9" location="'SM Trainer Kit Alolan Sandslash'!A1" display="SM Trainer Kit Alolan Sandslash" xr:uid="{00000000-0004-0000-0500-00003A000000}"/>
    <hyperlink ref="D8" location="'SM Trainer Kit (Alolan Raichu)'!A1" display="SM Trainer Kit (Alolan Raichu)" xr:uid="{00000000-0004-0000-0500-000038000000}"/>
    <hyperlink ref="D7" location="'SM Trainer Kit (Lycanroc)'!A1" display="SM Trainer Kit (Lycanroc)" xr:uid="{00000000-0004-0000-0500-000037000000}"/>
    <hyperlink ref="D5" location="'XY Trainer Kit (Pikachu Libre)'!A1" display="XY Trainer Kit (Pikachu Libre)" xr:uid="{00000000-0004-0000-0500-000035000000}"/>
    <hyperlink ref="D5" location="'XY Trainer (Wigglytuff)'!A1" display="XY Trainer (Wigglytuff)" xr:uid="{00000000-0004-0000-0500-000034000000}"/>
    <hyperlink ref="D4" location="'XY Trainer Kit (Latios)'!A1" display="XY Trainer Kit (Latios)" xr:uid="{00000000-0004-0000-0500-000033000000}"/>
    <hyperlink ref="D3" location="'XY Trainer Kit (Latias)'!A1" display="XY Trainer Kit (Latias)" xr:uid="{00000000-0004-0000-0500-000032000000}"/>
    <hyperlink ref="D2" location="'XY Trainer Kit (Wigglytuff)'!A1" display="XY Trainer Kit (Wigglytuff)" xr:uid="{00000000-0004-0000-0500-000031000000}"/>
    <hyperlink ref="D1" location="'XY Trainer Kit (Bisharp)'!A1" display="XY Trainer Kit (Bisharp)" xr:uid="{00000000-0004-0000-0500-000030000000}"/>
    <hyperlink ref="C19" location="'XY Trainer Kit (Sylveon)'!A1" display="XY Trainer Kit (Sylveon)" xr:uid="{00000000-0004-0000-0500-00002F000000}"/>
    <hyperlink ref="C20" location="'XY Trainer Kit (Noivern)'!A1" display="XY Trainer Kit (Noivern)" xr:uid="{00000000-0004-0000-0500-00002E000000}"/>
    <hyperlink ref="C18" location="'BW Trainer Kit (Zoroark)'!A1" display="BW Trainer Kit (Zoroark)" xr:uid="{00000000-0004-0000-0500-00001B000000}"/>
    <hyperlink ref="C17" location="'BW Trainer Kit (Excadrill)'!A1" display="BW Trainer Kit (Excadrill)" xr:uid="{00000000-0004-0000-0500-00001A000000}"/>
    <hyperlink ref="C16" location="'HGSS Trainer Kit (Water)'!A1" display="HGSS Trainer Kit (Water)" xr:uid="{00000000-0004-0000-0500-000019000000}"/>
    <hyperlink ref="C15" location="'HGSS Trainer Kit (Lighting)'!A1" display="HGSS Trainer Kit (Lighting)" xr:uid="{00000000-0004-0000-0500-000018000000}"/>
    <hyperlink ref="C14" location="'DP Trainer Kit 1 (Gold)'!A1" display="DP Trainer Kit 1 (Gold)" xr:uid="{00000000-0004-0000-0500-000017000000}"/>
    <hyperlink ref="C13" location="'DP Trainer Kit 1 (Blue)'!A1" display="DP Trainer Kit 1 (Blue)" xr:uid="{00000000-0004-0000-0500-000013000000}"/>
    <hyperlink ref="B11" location="'Pokémon TCG Classic'!A1" display="Pokémon TCG Classic" xr:uid="{464EAEA0-C370-4869-9EC7-9BCC6B63FA4B}"/>
    <hyperlink ref="B8" location="'Trick or Trade 2023'!A1" display="Trick or Trade 2023" xr:uid="{A7835AAB-544E-4268-BB2C-DDF2F18A3A6C}"/>
    <hyperlink ref="B4" location="'Battle Academy 2022'!A1" display="Battle Academy 2022" xr:uid="{1806CB06-98B4-4D1D-BA91-0E5B261F7C92}"/>
    <hyperlink ref="B12" location="'My First Battle'!A1" display="My First Battle" xr:uid="{885599F0-0A6B-452E-93C9-295CFE964598}"/>
    <hyperlink ref="E5" location="'Unconfirmed Error Cards'!A1" display="Unconfirmed Error Cards" xr:uid="{9E8BF35C-B661-482B-95BE-D1DA1ADE5F2C}"/>
    <hyperlink ref="E4" location="'Uncorrected Error Cards'!A1" display="Uncorrected Error Cards" xr:uid="{C1F6F15B-2B49-458B-9E08-57B5ED9A4504}"/>
    <hyperlink ref="E3" location="'Error Cards'!A1" display="Error Cards" xr:uid="{71AF5CD6-908D-4D83-9684-5A46FA60BC81}"/>
    <hyperlink ref="C9" location="'EX Trainer Kit (Blue)'!A1" display="EX Trainer Kit (Blue)" xr:uid="{00000000-0004-0000-0500-00000F000000}"/>
    <hyperlink ref="C5" location="'Play! Pokémon Prize Packs S4'!A1" display="Play! Pokémon Prize Packs S4" xr:uid="{419CD313-4D66-4711-BAFA-CAA5E6E25142}"/>
    <hyperlink ref="D6" location="'XY Trainer Kit (Suicune)'!A1" display="XY Trainer Kit (Suicune)" xr:uid="{B5EC2282-9CD2-4AA2-9C4F-15D0581894E1}"/>
    <hyperlink ref="B5" location="'Battle Academy 2024'!A1" display="Battle Academy 2024" xr:uid="{366D87A1-2DD5-4EA7-A7C6-D4FE8E0D592B}"/>
    <hyperlink ref="C6" location="'Play! Pokémon Prize Packs S5'!A1" display="Play! Pokémon Prize Packs S5" xr:uid="{CBCE117C-BE72-4E2E-9559-6BD166D4E013}"/>
    <hyperlink ref="B9" location="'Trick or Trade 2024'!A1" display="Trick or Trade 2024" xr:uid="{ADD25854-6C84-46DF-AF6F-EACCAB6414E7}"/>
    <hyperlink ref="D12" location="'Metal Cards'!A1" display="Metal Cards" xr:uid="{DB4BA1D7-C5CF-4573-97CF-F611873440C8}"/>
    <hyperlink ref="D16" location="'Southeast Asian League Promos'!A1" display="Southeast Asian League Promos" xr:uid="{8B95CBDA-D6EA-4053-B024-BD1196885357}"/>
    <hyperlink ref="C7" location="'Play! Pokémon Prize Packs S6'!A1" display="Play! Pokémon Prize Packs S6" xr:uid="{1F449455-3CC1-42B1-A141-52171C80A7F4}"/>
    <hyperlink ref="A10" location="'MEP Black Star Promos'!A1" display="MEP Black Star Promos" xr:uid="{7207209B-E383-41DD-9D22-FC882685C34B}"/>
  </hyperlinks>
  <pageMargins left="0.7" right="0.7" top="0.75" bottom="0.75" header="0.3" footer="0.3"/>
  <pageSetup orientation="portrait" horizontalDpi="360" verticalDpi="36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11"/>
  </sheetPr>
  <dimension ref="A1:AJ103"/>
  <sheetViews>
    <sheetView zoomScaleNormal="100"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8.6640625" bestFit="1" customWidth="1"/>
    <col min="3" max="3" width="4" customWidth="1"/>
    <col min="4" max="4" width="8.6640625" bestFit="1" customWidth="1"/>
    <col min="5" max="5" width="4" customWidth="1"/>
    <col min="6" max="6" width="13.6640625" bestFit="1" customWidth="1"/>
    <col min="7" max="7" width="10.33203125" bestFit="1" customWidth="1"/>
    <col min="8" max="10" width="3.33203125" customWidth="1"/>
    <col min="11" max="11" width="3.33203125" bestFit="1" customWidth="1"/>
    <col min="12" max="13" width="3.33203125" customWidth="1"/>
    <col min="14" max="18" width="4" customWidth="1"/>
    <col min="19" max="19" width="3.5" customWidth="1"/>
    <col min="20" max="20" width="20.33203125" customWidth="1"/>
    <col min="21" max="22" width="4" customWidth="1"/>
    <col min="23" max="23" width="1.5" customWidth="1"/>
    <col min="24" max="24" width="20.33203125" customWidth="1"/>
    <col min="25" max="35" width="4" customWidth="1"/>
    <col min="36" max="36" width="3" customWidth="1"/>
  </cols>
  <sheetData>
    <row r="1" spans="1:36" ht="64" thickBot="1" x14ac:dyDescent="0.2">
      <c r="A1" s="11" t="s">
        <v>375</v>
      </c>
      <c r="B1" s="9" t="s">
        <v>376</v>
      </c>
      <c r="C1" s="9" t="s">
        <v>377</v>
      </c>
      <c r="D1" s="9" t="s">
        <v>378</v>
      </c>
      <c r="E1" s="9" t="s">
        <v>379</v>
      </c>
      <c r="F1" s="9" t="s">
        <v>380</v>
      </c>
      <c r="G1" s="10" t="s">
        <v>381</v>
      </c>
      <c r="H1" s="103" t="s">
        <v>85</v>
      </c>
      <c r="I1" s="104" t="s">
        <v>86</v>
      </c>
      <c r="J1" s="104" t="s">
        <v>87</v>
      </c>
      <c r="K1" s="152" t="s">
        <v>88</v>
      </c>
      <c r="L1" s="153" t="s">
        <v>89</v>
      </c>
      <c r="M1" s="46" t="s">
        <v>382</v>
      </c>
      <c r="N1" s="154" t="s">
        <v>85</v>
      </c>
      <c r="O1" s="104" t="s">
        <v>86</v>
      </c>
      <c r="P1" s="104" t="s">
        <v>87</v>
      </c>
      <c r="Q1" s="152" t="s">
        <v>88</v>
      </c>
      <c r="R1" s="153" t="s">
        <v>89</v>
      </c>
      <c r="AB1" s="408" t="s">
        <v>383</v>
      </c>
      <c r="AC1" s="409"/>
      <c r="AD1" s="409"/>
      <c r="AE1" s="409"/>
      <c r="AF1" s="409"/>
      <c r="AG1" s="409"/>
      <c r="AH1" s="409"/>
      <c r="AI1" s="409"/>
      <c r="AJ1" s="410"/>
    </row>
    <row r="2" spans="1:36" ht="14" thickBot="1" x14ac:dyDescent="0.2">
      <c r="A2" s="12" t="s">
        <v>384</v>
      </c>
      <c r="B2" s="18" t="s">
        <v>93</v>
      </c>
      <c r="C2" s="18">
        <v>1</v>
      </c>
      <c r="D2" s="18" t="s">
        <v>385</v>
      </c>
      <c r="E2" s="18">
        <v>80</v>
      </c>
      <c r="F2" s="18" t="s">
        <v>386</v>
      </c>
      <c r="G2" s="21" t="s">
        <v>185</v>
      </c>
      <c r="H2" s="71"/>
      <c r="I2" s="71"/>
      <c r="J2" s="71"/>
      <c r="K2" s="71" t="s">
        <v>387</v>
      </c>
      <c r="L2" s="71"/>
      <c r="N2" s="61">
        <f>COUNTIF(H2:H500,"x")</f>
        <v>0</v>
      </c>
      <c r="O2" s="62">
        <f>COUNTIF(I2:I500,"x")</f>
        <v>0</v>
      </c>
      <c r="P2" s="62">
        <f>COUNTIF(J2:J500,"x")</f>
        <v>0</v>
      </c>
      <c r="Q2" s="62">
        <f>COUNTIF(K2:K500,"x")</f>
        <v>0</v>
      </c>
      <c r="R2" s="62">
        <f>COUNTIF(L2:L500,"x")</f>
        <v>0</v>
      </c>
      <c r="T2" s="160" t="s">
        <v>85</v>
      </c>
      <c r="U2" s="161"/>
      <c r="V2" s="175">
        <f>SUM(V3:V29)</f>
        <v>102</v>
      </c>
      <c r="W2" s="176"/>
      <c r="X2" s="177" t="s">
        <v>87</v>
      </c>
      <c r="Y2" s="161"/>
      <c r="Z2" s="162">
        <f>SUM(Z3:Z29)</f>
        <v>102</v>
      </c>
      <c r="AB2" s="102"/>
      <c r="AC2" s="102"/>
      <c r="AD2" s="102"/>
      <c r="AE2" s="102"/>
      <c r="AF2" s="102"/>
      <c r="AG2" s="102"/>
      <c r="AH2" s="102"/>
      <c r="AI2" s="102"/>
      <c r="AJ2" s="102"/>
    </row>
    <row r="3" spans="1:36" ht="13" x14ac:dyDescent="0.15">
      <c r="A3" s="15" t="s">
        <v>388</v>
      </c>
      <c r="B3" s="18" t="s">
        <v>93</v>
      </c>
      <c r="C3" s="20">
        <v>2</v>
      </c>
      <c r="D3" s="20" t="s">
        <v>389</v>
      </c>
      <c r="E3" s="20">
        <v>100</v>
      </c>
      <c r="F3" s="20" t="s">
        <v>386</v>
      </c>
      <c r="G3" s="21" t="s">
        <v>185</v>
      </c>
      <c r="H3" s="71"/>
      <c r="I3" s="71"/>
      <c r="J3" s="71"/>
      <c r="K3" s="71" t="s">
        <v>387</v>
      </c>
      <c r="L3" s="71"/>
      <c r="O3" s="146" t="s">
        <v>390</v>
      </c>
      <c r="T3" s="157" t="s">
        <v>173</v>
      </c>
      <c r="U3" s="158">
        <f>COUNTIFS($G$2:$G$500,T3,$H$2:$H$500,"x")</f>
        <v>0</v>
      </c>
      <c r="V3" s="179">
        <f>COUNTIFS($H$2:$H$500,"&lt;&gt;-",$G$2:$G$500,T3)</f>
        <v>38</v>
      </c>
      <c r="W3" s="171"/>
      <c r="X3" s="180" t="s">
        <v>173</v>
      </c>
      <c r="Y3" s="158">
        <f>COUNTIFS($G$2:$G$500,X3,$J$2:$J$500,"x")</f>
        <v>0</v>
      </c>
      <c r="Z3" s="6">
        <f>COUNTIFS($J$2:$J$500,"&lt;&gt;-",$G$2:$G$500,X3)</f>
        <v>38</v>
      </c>
    </row>
    <row r="4" spans="1:36" ht="13" x14ac:dyDescent="0.15">
      <c r="A4" s="15" t="s">
        <v>391</v>
      </c>
      <c r="B4" s="18" t="s">
        <v>93</v>
      </c>
      <c r="C4" s="20">
        <v>3</v>
      </c>
      <c r="D4" s="20" t="s">
        <v>392</v>
      </c>
      <c r="E4" s="20">
        <v>120</v>
      </c>
      <c r="F4" s="20" t="s">
        <v>393</v>
      </c>
      <c r="G4" s="21" t="s">
        <v>185</v>
      </c>
      <c r="H4" s="71"/>
      <c r="I4" s="71"/>
      <c r="J4" s="71"/>
      <c r="K4" s="71" t="s">
        <v>387</v>
      </c>
      <c r="L4" s="71"/>
      <c r="T4" s="117" t="s">
        <v>177</v>
      </c>
      <c r="U4" s="158">
        <f t="shared" ref="U4:U29" si="0">COUNTIFS($G$2:$G$500,T4,$H$2:$H$500,"x")</f>
        <v>0</v>
      </c>
      <c r="V4" s="179">
        <f t="shared" ref="V4:V29" si="1">COUNTIFS($H$2:$H$500,"&lt;&gt;-",$G$2:$G$500,T4)</f>
        <v>32</v>
      </c>
      <c r="W4" s="168"/>
      <c r="X4" s="147" t="s">
        <v>177</v>
      </c>
      <c r="Y4" s="158">
        <f t="shared" ref="Y4:Y29" si="2">COUNTIFS($G$2:$G$500,X4,$J$2:$J$500,"x")</f>
        <v>0</v>
      </c>
      <c r="Z4" s="6">
        <f t="shared" ref="Z4:Z29" si="3">COUNTIFS($J$2:$J$500,"&lt;&gt;-",$G$2:$G$500,X4)</f>
        <v>32</v>
      </c>
    </row>
    <row r="5" spans="1:36" ht="13" x14ac:dyDescent="0.15">
      <c r="A5" s="15" t="s">
        <v>394</v>
      </c>
      <c r="B5" s="18" t="s">
        <v>93</v>
      </c>
      <c r="C5" s="20">
        <v>4</v>
      </c>
      <c r="D5" s="20" t="s">
        <v>395</v>
      </c>
      <c r="E5" s="20">
        <v>120</v>
      </c>
      <c r="F5" s="20" t="s">
        <v>386</v>
      </c>
      <c r="G5" s="21" t="s">
        <v>185</v>
      </c>
      <c r="H5" s="71"/>
      <c r="I5" s="71"/>
      <c r="J5" s="71"/>
      <c r="K5" s="71" t="s">
        <v>387</v>
      </c>
      <c r="L5" s="71"/>
      <c r="T5" s="117" t="s">
        <v>181</v>
      </c>
      <c r="U5" s="158">
        <f t="shared" si="0"/>
        <v>0</v>
      </c>
      <c r="V5" s="179">
        <f t="shared" si="1"/>
        <v>16</v>
      </c>
      <c r="W5" s="168"/>
      <c r="X5" s="147" t="s">
        <v>181</v>
      </c>
      <c r="Y5" s="158">
        <f t="shared" si="2"/>
        <v>0</v>
      </c>
      <c r="Z5" s="6">
        <f t="shared" si="3"/>
        <v>16</v>
      </c>
    </row>
    <row r="6" spans="1:36" ht="13" x14ac:dyDescent="0.15">
      <c r="A6" s="15" t="s">
        <v>396</v>
      </c>
      <c r="B6" s="18" t="s">
        <v>93</v>
      </c>
      <c r="C6" s="20">
        <v>5</v>
      </c>
      <c r="D6" s="20" t="s">
        <v>392</v>
      </c>
      <c r="E6" s="20">
        <v>40</v>
      </c>
      <c r="F6" s="20" t="s">
        <v>393</v>
      </c>
      <c r="G6" s="21" t="s">
        <v>185</v>
      </c>
      <c r="H6" s="71"/>
      <c r="I6" s="71"/>
      <c r="J6" s="71"/>
      <c r="K6" s="71" t="s">
        <v>387</v>
      </c>
      <c r="L6" s="71"/>
      <c r="T6" s="117" t="s">
        <v>185</v>
      </c>
      <c r="U6" s="158">
        <f t="shared" si="0"/>
        <v>0</v>
      </c>
      <c r="V6" s="179">
        <f t="shared" si="1"/>
        <v>16</v>
      </c>
      <c r="W6" s="168"/>
      <c r="X6" s="147" t="s">
        <v>185</v>
      </c>
      <c r="Y6" s="158">
        <f t="shared" si="2"/>
        <v>0</v>
      </c>
      <c r="Z6" s="6">
        <f t="shared" si="3"/>
        <v>16</v>
      </c>
    </row>
    <row r="7" spans="1:36" ht="13" x14ac:dyDescent="0.15">
      <c r="A7" s="15" t="s">
        <v>397</v>
      </c>
      <c r="B7" s="18" t="s">
        <v>93</v>
      </c>
      <c r="C7" s="20">
        <v>6</v>
      </c>
      <c r="D7" s="20" t="s">
        <v>389</v>
      </c>
      <c r="E7" s="20">
        <v>100</v>
      </c>
      <c r="F7" s="20" t="s">
        <v>398</v>
      </c>
      <c r="G7" s="21" t="s">
        <v>185</v>
      </c>
      <c r="H7" s="71"/>
      <c r="I7" s="71"/>
      <c r="J7" s="71"/>
      <c r="K7" s="71" t="s">
        <v>387</v>
      </c>
      <c r="L7" s="71"/>
      <c r="T7" s="117" t="s">
        <v>189</v>
      </c>
      <c r="U7" s="158">
        <f t="shared" si="0"/>
        <v>0</v>
      </c>
      <c r="V7" s="179">
        <f t="shared" si="1"/>
        <v>0</v>
      </c>
      <c r="W7" s="168"/>
      <c r="X7" s="147" t="s">
        <v>189</v>
      </c>
      <c r="Y7" s="158">
        <f t="shared" si="2"/>
        <v>0</v>
      </c>
      <c r="Z7" s="6">
        <f t="shared" si="3"/>
        <v>0</v>
      </c>
    </row>
    <row r="8" spans="1:36" ht="13" x14ac:dyDescent="0.15">
      <c r="A8" s="15" t="s">
        <v>399</v>
      </c>
      <c r="B8" s="18" t="s">
        <v>93</v>
      </c>
      <c r="C8" s="20">
        <v>7</v>
      </c>
      <c r="D8" s="20" t="s">
        <v>400</v>
      </c>
      <c r="E8" s="20">
        <v>70</v>
      </c>
      <c r="F8" s="20" t="s">
        <v>393</v>
      </c>
      <c r="G8" s="21" t="s">
        <v>185</v>
      </c>
      <c r="H8" s="71"/>
      <c r="I8" s="71"/>
      <c r="J8" s="71"/>
      <c r="K8" s="71" t="s">
        <v>387</v>
      </c>
      <c r="L8" s="71"/>
      <c r="T8" s="117" t="s">
        <v>193</v>
      </c>
      <c r="U8" s="158">
        <f t="shared" si="0"/>
        <v>0</v>
      </c>
      <c r="V8" s="179">
        <f t="shared" si="1"/>
        <v>0</v>
      </c>
      <c r="W8" s="168"/>
      <c r="X8" s="147" t="s">
        <v>193</v>
      </c>
      <c r="Y8" s="158">
        <f t="shared" si="2"/>
        <v>0</v>
      </c>
      <c r="Z8" s="6">
        <f t="shared" si="3"/>
        <v>0</v>
      </c>
    </row>
    <row r="9" spans="1:36" ht="12.75" customHeight="1" x14ac:dyDescent="0.15">
      <c r="A9" s="15" t="s">
        <v>401</v>
      </c>
      <c r="B9" s="18" t="s">
        <v>93</v>
      </c>
      <c r="C9" s="20">
        <v>8</v>
      </c>
      <c r="D9" s="20" t="s">
        <v>400</v>
      </c>
      <c r="E9" s="20">
        <v>100</v>
      </c>
      <c r="F9" s="20" t="s">
        <v>386</v>
      </c>
      <c r="G9" s="21" t="s">
        <v>185</v>
      </c>
      <c r="H9" s="71"/>
      <c r="I9" s="71" t="s">
        <v>387</v>
      </c>
      <c r="J9" s="71"/>
      <c r="K9" s="71" t="s">
        <v>387</v>
      </c>
      <c r="L9" s="71"/>
      <c r="N9" s="399" t="s">
        <v>402</v>
      </c>
      <c r="O9" s="400"/>
      <c r="P9" s="400"/>
      <c r="Q9" s="400"/>
      <c r="R9" s="401"/>
      <c r="T9" s="117" t="s">
        <v>197</v>
      </c>
      <c r="U9" s="158">
        <f t="shared" si="0"/>
        <v>0</v>
      </c>
      <c r="V9" s="179">
        <f t="shared" si="1"/>
        <v>0</v>
      </c>
      <c r="W9" s="168"/>
      <c r="X9" s="147" t="s">
        <v>197</v>
      </c>
      <c r="Y9" s="158">
        <f t="shared" si="2"/>
        <v>0</v>
      </c>
      <c r="Z9" s="6">
        <f t="shared" si="3"/>
        <v>0</v>
      </c>
    </row>
    <row r="10" spans="1:36" ht="13" x14ac:dyDescent="0.15">
      <c r="A10" s="15" t="s">
        <v>403</v>
      </c>
      <c r="B10" s="18" t="s">
        <v>93</v>
      </c>
      <c r="C10" s="20">
        <v>9</v>
      </c>
      <c r="D10" s="20" t="s">
        <v>404</v>
      </c>
      <c r="E10" s="20">
        <v>60</v>
      </c>
      <c r="F10" s="20" t="s">
        <v>398</v>
      </c>
      <c r="G10" s="21" t="s">
        <v>185</v>
      </c>
      <c r="H10" s="71"/>
      <c r="I10" s="71"/>
      <c r="J10" s="71"/>
      <c r="K10" s="71" t="s">
        <v>387</v>
      </c>
      <c r="L10" s="71"/>
      <c r="N10" s="402"/>
      <c r="O10" s="403"/>
      <c r="P10" s="403"/>
      <c r="Q10" s="403"/>
      <c r="R10" s="404"/>
      <c r="T10" s="117" t="s">
        <v>201</v>
      </c>
      <c r="U10" s="158">
        <f t="shared" si="0"/>
        <v>0</v>
      </c>
      <c r="V10" s="179">
        <f t="shared" si="1"/>
        <v>0</v>
      </c>
      <c r="W10" s="168"/>
      <c r="X10" s="117" t="s">
        <v>201</v>
      </c>
      <c r="Y10" s="158">
        <f t="shared" si="2"/>
        <v>0</v>
      </c>
      <c r="Z10" s="6">
        <f t="shared" si="3"/>
        <v>0</v>
      </c>
    </row>
    <row r="11" spans="1:36" ht="13" x14ac:dyDescent="0.15">
      <c r="A11" s="15" t="s">
        <v>405</v>
      </c>
      <c r="B11" s="18" t="s">
        <v>93</v>
      </c>
      <c r="C11" s="20">
        <v>10</v>
      </c>
      <c r="D11" s="20" t="s">
        <v>385</v>
      </c>
      <c r="E11" s="20">
        <v>60</v>
      </c>
      <c r="F11" s="20" t="s">
        <v>393</v>
      </c>
      <c r="G11" s="21" t="s">
        <v>185</v>
      </c>
      <c r="H11" s="71"/>
      <c r="I11" s="71"/>
      <c r="J11" s="71"/>
      <c r="K11" s="71" t="s">
        <v>387</v>
      </c>
      <c r="L11" s="71"/>
      <c r="N11" s="402"/>
      <c r="O11" s="403"/>
      <c r="P11" s="403"/>
      <c r="Q11" s="403"/>
      <c r="R11" s="404"/>
      <c r="T11" s="117" t="s">
        <v>205</v>
      </c>
      <c r="U11" s="158">
        <f t="shared" si="0"/>
        <v>0</v>
      </c>
      <c r="V11" s="179">
        <f t="shared" si="1"/>
        <v>0</v>
      </c>
      <c r="W11" s="168"/>
      <c r="X11" s="147" t="s">
        <v>205</v>
      </c>
      <c r="Y11" s="158">
        <f t="shared" si="2"/>
        <v>0</v>
      </c>
      <c r="Z11" s="6">
        <f t="shared" si="3"/>
        <v>0</v>
      </c>
    </row>
    <row r="12" spans="1:36" ht="13" x14ac:dyDescent="0.15">
      <c r="A12" s="15" t="s">
        <v>406</v>
      </c>
      <c r="B12" s="18" t="s">
        <v>93</v>
      </c>
      <c r="C12" s="20">
        <v>11</v>
      </c>
      <c r="D12" s="20" t="s">
        <v>407</v>
      </c>
      <c r="E12" s="20">
        <v>90</v>
      </c>
      <c r="F12" s="20" t="s">
        <v>386</v>
      </c>
      <c r="G12" s="21" t="s">
        <v>185</v>
      </c>
      <c r="H12" s="71"/>
      <c r="I12" s="71"/>
      <c r="J12" s="71"/>
      <c r="K12" s="71" t="s">
        <v>387</v>
      </c>
      <c r="L12" s="71"/>
      <c r="N12" s="402"/>
      <c r="O12" s="403"/>
      <c r="P12" s="403"/>
      <c r="Q12" s="403"/>
      <c r="R12" s="404"/>
      <c r="T12" s="117" t="s">
        <v>209</v>
      </c>
      <c r="U12" s="158">
        <f t="shared" si="0"/>
        <v>0</v>
      </c>
      <c r="V12" s="179">
        <f t="shared" si="1"/>
        <v>0</v>
      </c>
      <c r="W12" s="168"/>
      <c r="X12" s="147" t="s">
        <v>209</v>
      </c>
      <c r="Y12" s="158">
        <f t="shared" si="2"/>
        <v>0</v>
      </c>
      <c r="Z12" s="6">
        <f t="shared" si="3"/>
        <v>0</v>
      </c>
    </row>
    <row r="13" spans="1:36" ht="13" x14ac:dyDescent="0.15">
      <c r="A13" s="15" t="s">
        <v>408</v>
      </c>
      <c r="B13" s="18" t="s">
        <v>93</v>
      </c>
      <c r="C13" s="20">
        <v>12</v>
      </c>
      <c r="D13" s="20" t="s">
        <v>395</v>
      </c>
      <c r="E13" s="20">
        <v>80</v>
      </c>
      <c r="F13" s="20" t="s">
        <v>398</v>
      </c>
      <c r="G13" s="21" t="s">
        <v>185</v>
      </c>
      <c r="H13" s="71"/>
      <c r="I13" s="71"/>
      <c r="J13" s="71"/>
      <c r="K13" s="71" t="s">
        <v>387</v>
      </c>
      <c r="L13" s="71"/>
      <c r="N13" s="402"/>
      <c r="O13" s="403"/>
      <c r="P13" s="403"/>
      <c r="Q13" s="403"/>
      <c r="R13" s="404"/>
      <c r="T13" s="117" t="s">
        <v>9125</v>
      </c>
      <c r="U13" s="158">
        <f t="shared" si="0"/>
        <v>0</v>
      </c>
      <c r="V13" s="179">
        <f t="shared" si="1"/>
        <v>0</v>
      </c>
      <c r="W13" s="168"/>
      <c r="X13" s="117" t="s">
        <v>9125</v>
      </c>
      <c r="Y13" s="158">
        <f>COUNTIFS($G$2:$G$500,X13,$J$2:$J$500,"x")</f>
        <v>0</v>
      </c>
      <c r="Z13" s="6">
        <f>COUNTIFS($J$2:$J$500,"&lt;&gt;-",$G$2:$G$500,X13)</f>
        <v>0</v>
      </c>
    </row>
    <row r="14" spans="1:36" ht="13" x14ac:dyDescent="0.15">
      <c r="A14" s="15" t="s">
        <v>409</v>
      </c>
      <c r="B14" s="18" t="s">
        <v>93</v>
      </c>
      <c r="C14" s="20">
        <v>13</v>
      </c>
      <c r="D14" s="20" t="s">
        <v>389</v>
      </c>
      <c r="E14" s="20">
        <v>90</v>
      </c>
      <c r="F14" s="20" t="s">
        <v>386</v>
      </c>
      <c r="G14" s="21" t="s">
        <v>185</v>
      </c>
      <c r="H14" s="71"/>
      <c r="I14" s="71"/>
      <c r="J14" s="71"/>
      <c r="K14" s="71" t="s">
        <v>387</v>
      </c>
      <c r="L14" s="71"/>
      <c r="N14" s="402"/>
      <c r="O14" s="403"/>
      <c r="P14" s="403"/>
      <c r="Q14" s="403"/>
      <c r="R14" s="404"/>
      <c r="T14" s="118" t="s">
        <v>213</v>
      </c>
      <c r="U14" s="158">
        <f t="shared" si="0"/>
        <v>0</v>
      </c>
      <c r="V14" s="179">
        <f t="shared" si="1"/>
        <v>0</v>
      </c>
      <c r="W14" s="168"/>
      <c r="X14" s="148" t="s">
        <v>213</v>
      </c>
      <c r="Y14" s="158">
        <f t="shared" si="2"/>
        <v>0</v>
      </c>
      <c r="Z14" s="6">
        <f t="shared" si="3"/>
        <v>0</v>
      </c>
    </row>
    <row r="15" spans="1:36" ht="13" x14ac:dyDescent="0.15">
      <c r="A15" s="15" t="s">
        <v>410</v>
      </c>
      <c r="B15" s="18" t="s">
        <v>93</v>
      </c>
      <c r="C15" s="20">
        <v>14</v>
      </c>
      <c r="D15" s="20" t="s">
        <v>404</v>
      </c>
      <c r="E15" s="20">
        <v>80</v>
      </c>
      <c r="F15" s="20" t="s">
        <v>398</v>
      </c>
      <c r="G15" s="21" t="s">
        <v>185</v>
      </c>
      <c r="H15" s="71"/>
      <c r="I15" s="71"/>
      <c r="J15" s="71"/>
      <c r="K15" s="71" t="s">
        <v>387</v>
      </c>
      <c r="L15" s="71"/>
      <c r="N15" s="405"/>
      <c r="O15" s="406"/>
      <c r="P15" s="406"/>
      <c r="Q15" s="406"/>
      <c r="R15" s="407"/>
      <c r="T15" s="117" t="s">
        <v>217</v>
      </c>
      <c r="U15" s="158">
        <f t="shared" si="0"/>
        <v>0</v>
      </c>
      <c r="V15" s="179">
        <f t="shared" si="1"/>
        <v>0</v>
      </c>
      <c r="W15" s="168"/>
      <c r="X15" s="147" t="s">
        <v>217</v>
      </c>
      <c r="Y15" s="158">
        <f t="shared" si="2"/>
        <v>0</v>
      </c>
      <c r="Z15" s="6">
        <f t="shared" si="3"/>
        <v>0</v>
      </c>
    </row>
    <row r="16" spans="1:36" ht="13" x14ac:dyDescent="0.15">
      <c r="A16" s="15" t="s">
        <v>411</v>
      </c>
      <c r="B16" s="18" t="s">
        <v>93</v>
      </c>
      <c r="C16" s="20">
        <v>15</v>
      </c>
      <c r="D16" s="20" t="s">
        <v>407</v>
      </c>
      <c r="E16" s="20">
        <v>100</v>
      </c>
      <c r="F16" s="20" t="s">
        <v>386</v>
      </c>
      <c r="G16" s="21" t="s">
        <v>185</v>
      </c>
      <c r="H16" s="71"/>
      <c r="I16" s="71"/>
      <c r="J16" s="71"/>
      <c r="K16" s="71" t="s">
        <v>387</v>
      </c>
      <c r="L16" s="71"/>
      <c r="T16" s="117" t="s">
        <v>221</v>
      </c>
      <c r="U16" s="158">
        <f t="shared" si="0"/>
        <v>0</v>
      </c>
      <c r="V16" s="179">
        <f t="shared" si="1"/>
        <v>0</v>
      </c>
      <c r="W16" s="168"/>
      <c r="X16" s="147" t="s">
        <v>221</v>
      </c>
      <c r="Y16" s="158">
        <f t="shared" si="2"/>
        <v>0</v>
      </c>
      <c r="Z16" s="6">
        <f t="shared" si="3"/>
        <v>0</v>
      </c>
    </row>
    <row r="17" spans="1:26" ht="13" x14ac:dyDescent="0.15">
      <c r="A17" s="15" t="s">
        <v>412</v>
      </c>
      <c r="B17" s="18" t="s">
        <v>93</v>
      </c>
      <c r="C17" s="20">
        <v>16</v>
      </c>
      <c r="D17" s="20" t="s">
        <v>404</v>
      </c>
      <c r="E17" s="20">
        <v>90</v>
      </c>
      <c r="F17" s="20" t="s">
        <v>393</v>
      </c>
      <c r="G17" s="21" t="s">
        <v>185</v>
      </c>
      <c r="H17" s="71"/>
      <c r="I17" s="71"/>
      <c r="J17" s="71"/>
      <c r="K17" s="71" t="s">
        <v>387</v>
      </c>
      <c r="L17" s="71"/>
      <c r="T17" s="117" t="s">
        <v>225</v>
      </c>
      <c r="U17" s="158">
        <f t="shared" si="0"/>
        <v>0</v>
      </c>
      <c r="V17" s="179">
        <f t="shared" si="1"/>
        <v>0</v>
      </c>
      <c r="W17" s="168"/>
      <c r="X17" s="147" t="s">
        <v>225</v>
      </c>
      <c r="Y17" s="158">
        <f t="shared" si="2"/>
        <v>0</v>
      </c>
      <c r="Z17" s="6">
        <f t="shared" si="3"/>
        <v>0</v>
      </c>
    </row>
    <row r="18" spans="1:26" ht="13" x14ac:dyDescent="0.15">
      <c r="A18" s="15" t="s">
        <v>413</v>
      </c>
      <c r="B18" s="18" t="s">
        <v>93</v>
      </c>
      <c r="C18" s="20">
        <v>17</v>
      </c>
      <c r="D18" s="20" t="s">
        <v>407</v>
      </c>
      <c r="E18" s="20">
        <v>80</v>
      </c>
      <c r="F18" s="20" t="s">
        <v>386</v>
      </c>
      <c r="G18" s="21" t="s">
        <v>181</v>
      </c>
      <c r="H18" s="71"/>
      <c r="I18" s="71"/>
      <c r="J18" s="71"/>
      <c r="K18" s="71" t="s">
        <v>387</v>
      </c>
      <c r="L18" s="71"/>
      <c r="N18" s="399" t="s">
        <v>414</v>
      </c>
      <c r="O18" s="400"/>
      <c r="P18" s="400"/>
      <c r="Q18" s="400"/>
      <c r="R18" s="401"/>
      <c r="T18" s="117" t="s">
        <v>229</v>
      </c>
      <c r="U18" s="158">
        <f t="shared" si="0"/>
        <v>0</v>
      </c>
      <c r="V18" s="179">
        <f t="shared" si="1"/>
        <v>0</v>
      </c>
      <c r="W18" s="168"/>
      <c r="X18" s="147" t="s">
        <v>229</v>
      </c>
      <c r="Y18" s="158">
        <f t="shared" si="2"/>
        <v>0</v>
      </c>
      <c r="Z18" s="6">
        <f t="shared" si="3"/>
        <v>0</v>
      </c>
    </row>
    <row r="19" spans="1:26" ht="13" x14ac:dyDescent="0.15">
      <c r="A19" s="15" t="s">
        <v>415</v>
      </c>
      <c r="B19" s="18" t="s">
        <v>93</v>
      </c>
      <c r="C19" s="20">
        <v>18</v>
      </c>
      <c r="D19" s="20" t="s">
        <v>392</v>
      </c>
      <c r="E19" s="20">
        <v>80</v>
      </c>
      <c r="F19" s="20" t="s">
        <v>398</v>
      </c>
      <c r="G19" s="21" t="s">
        <v>181</v>
      </c>
      <c r="H19" s="71"/>
      <c r="I19" s="71"/>
      <c r="J19" s="71"/>
      <c r="K19" s="71" t="s">
        <v>387</v>
      </c>
      <c r="L19" s="71"/>
      <c r="N19" s="402"/>
      <c r="O19" s="403"/>
      <c r="P19" s="403"/>
      <c r="Q19" s="403"/>
      <c r="R19" s="404"/>
      <c r="T19" s="117" t="s">
        <v>233</v>
      </c>
      <c r="U19" s="158">
        <f t="shared" si="0"/>
        <v>0</v>
      </c>
      <c r="V19" s="179">
        <f t="shared" si="1"/>
        <v>0</v>
      </c>
      <c r="W19" s="173"/>
      <c r="X19" s="117" t="s">
        <v>233</v>
      </c>
      <c r="Y19" s="158">
        <f t="shared" si="2"/>
        <v>0</v>
      </c>
      <c r="Z19" s="6">
        <f t="shared" si="3"/>
        <v>0</v>
      </c>
    </row>
    <row r="20" spans="1:26" ht="13" x14ac:dyDescent="0.15">
      <c r="A20" s="15" t="s">
        <v>416</v>
      </c>
      <c r="B20" s="18" t="s">
        <v>93</v>
      </c>
      <c r="C20" s="20">
        <v>19</v>
      </c>
      <c r="D20" s="20" t="s">
        <v>400</v>
      </c>
      <c r="E20" s="20">
        <v>70</v>
      </c>
      <c r="F20" s="20" t="s">
        <v>398</v>
      </c>
      <c r="G20" s="21" t="s">
        <v>181</v>
      </c>
      <c r="H20" s="71"/>
      <c r="I20" s="71"/>
      <c r="J20" s="71"/>
      <c r="K20" s="71" t="s">
        <v>387</v>
      </c>
      <c r="L20" s="71"/>
      <c r="N20" s="402"/>
      <c r="O20" s="403"/>
      <c r="P20" s="403"/>
      <c r="Q20" s="403"/>
      <c r="R20" s="404"/>
      <c r="T20" s="117" t="s">
        <v>9123</v>
      </c>
      <c r="U20" s="158">
        <f t="shared" si="0"/>
        <v>0</v>
      </c>
      <c r="V20" s="179">
        <f t="shared" si="1"/>
        <v>0</v>
      </c>
      <c r="W20" s="173"/>
      <c r="X20" s="117" t="s">
        <v>9123</v>
      </c>
      <c r="Y20" s="158">
        <f>COUNTIFS($G$2:$G$500,X20,$J$2:$J$500,"x")</f>
        <v>0</v>
      </c>
      <c r="Z20" s="6">
        <f>COUNTIFS($J$2:$J$500,"&lt;&gt;-",$G$2:$G$500,X20)</f>
        <v>0</v>
      </c>
    </row>
    <row r="21" spans="1:26" ht="13" x14ac:dyDescent="0.15">
      <c r="A21" s="15" t="s">
        <v>417</v>
      </c>
      <c r="B21" s="18" t="s">
        <v>93</v>
      </c>
      <c r="C21" s="20">
        <v>20</v>
      </c>
      <c r="D21" s="20" t="s">
        <v>404</v>
      </c>
      <c r="E21" s="20">
        <v>70</v>
      </c>
      <c r="F21" s="20" t="s">
        <v>393</v>
      </c>
      <c r="G21" s="21" t="s">
        <v>181</v>
      </c>
      <c r="H21" s="71"/>
      <c r="I21" s="71"/>
      <c r="J21" s="71"/>
      <c r="K21" s="71" t="s">
        <v>387</v>
      </c>
      <c r="L21" s="71"/>
      <c r="N21" s="402"/>
      <c r="O21" s="403"/>
      <c r="P21" s="403"/>
      <c r="Q21" s="403"/>
      <c r="R21" s="404"/>
      <c r="T21" s="117" t="s">
        <v>237</v>
      </c>
      <c r="U21" s="158">
        <f t="shared" si="0"/>
        <v>0</v>
      </c>
      <c r="V21" s="179">
        <f t="shared" si="1"/>
        <v>0</v>
      </c>
      <c r="W21" s="173"/>
      <c r="X21" s="117" t="s">
        <v>237</v>
      </c>
      <c r="Y21" s="158">
        <f t="shared" si="2"/>
        <v>0</v>
      </c>
      <c r="Z21" s="6">
        <f t="shared" si="3"/>
        <v>0</v>
      </c>
    </row>
    <row r="22" spans="1:26" ht="13" x14ac:dyDescent="0.15">
      <c r="A22" s="15" t="s">
        <v>418</v>
      </c>
      <c r="B22" s="18" t="s">
        <v>93</v>
      </c>
      <c r="C22" s="20">
        <v>21</v>
      </c>
      <c r="D22" s="20" t="s">
        <v>404</v>
      </c>
      <c r="E22" s="20">
        <v>80</v>
      </c>
      <c r="F22" s="20" t="s">
        <v>398</v>
      </c>
      <c r="G22" s="21" t="s">
        <v>181</v>
      </c>
      <c r="H22" s="71"/>
      <c r="I22" s="71"/>
      <c r="J22" s="71"/>
      <c r="K22" s="71" t="s">
        <v>387</v>
      </c>
      <c r="L22" s="71"/>
      <c r="N22" s="402"/>
      <c r="O22" s="403"/>
      <c r="P22" s="403"/>
      <c r="Q22" s="403"/>
      <c r="R22" s="404"/>
      <c r="T22" s="117" t="s">
        <v>241</v>
      </c>
      <c r="U22" s="158">
        <f t="shared" si="0"/>
        <v>0</v>
      </c>
      <c r="V22" s="179">
        <f t="shared" si="1"/>
        <v>0</v>
      </c>
      <c r="W22" s="173"/>
      <c r="X22" s="117" t="s">
        <v>241</v>
      </c>
      <c r="Y22" s="158">
        <f t="shared" si="2"/>
        <v>0</v>
      </c>
      <c r="Z22" s="6">
        <f t="shared" si="3"/>
        <v>0</v>
      </c>
    </row>
    <row r="23" spans="1:26" ht="13" x14ac:dyDescent="0.15">
      <c r="A23" s="15" t="s">
        <v>419</v>
      </c>
      <c r="B23" s="18" t="s">
        <v>93</v>
      </c>
      <c r="C23" s="20">
        <v>22</v>
      </c>
      <c r="D23" s="20" t="s">
        <v>392</v>
      </c>
      <c r="E23" s="20">
        <v>60</v>
      </c>
      <c r="F23" s="20" t="s">
        <v>398</v>
      </c>
      <c r="G23" s="21" t="s">
        <v>181</v>
      </c>
      <c r="H23" s="71"/>
      <c r="I23" s="71"/>
      <c r="J23" s="71"/>
      <c r="K23" s="71" t="s">
        <v>387</v>
      </c>
      <c r="L23" s="71"/>
      <c r="N23" s="405"/>
      <c r="O23" s="406"/>
      <c r="P23" s="406"/>
      <c r="Q23" s="406"/>
      <c r="R23" s="407"/>
      <c r="T23" s="117" t="s">
        <v>245</v>
      </c>
      <c r="U23" s="158">
        <f t="shared" si="0"/>
        <v>0</v>
      </c>
      <c r="V23" s="179">
        <f t="shared" si="1"/>
        <v>0</v>
      </c>
      <c r="W23" s="173"/>
      <c r="X23" s="117" t="s">
        <v>245</v>
      </c>
      <c r="Y23" s="158">
        <f t="shared" si="2"/>
        <v>0</v>
      </c>
      <c r="Z23" s="6">
        <f t="shared" si="3"/>
        <v>0</v>
      </c>
    </row>
    <row r="24" spans="1:26" ht="13" x14ac:dyDescent="0.15">
      <c r="A24" s="15" t="s">
        <v>420</v>
      </c>
      <c r="B24" s="18" t="s">
        <v>93</v>
      </c>
      <c r="C24" s="20">
        <v>23</v>
      </c>
      <c r="D24" s="20" t="s">
        <v>395</v>
      </c>
      <c r="E24" s="20">
        <v>100</v>
      </c>
      <c r="F24" s="20" t="s">
        <v>398</v>
      </c>
      <c r="G24" s="21" t="s">
        <v>177</v>
      </c>
      <c r="H24" s="71"/>
      <c r="I24" s="71"/>
      <c r="J24" s="71"/>
      <c r="K24" s="71" t="s">
        <v>387</v>
      </c>
      <c r="L24" s="71"/>
      <c r="T24" s="117" t="s">
        <v>249</v>
      </c>
      <c r="U24" s="158">
        <f t="shared" si="0"/>
        <v>0</v>
      </c>
      <c r="V24" s="179">
        <f t="shared" si="1"/>
        <v>0</v>
      </c>
      <c r="W24" s="173"/>
      <c r="X24" s="117" t="s">
        <v>249</v>
      </c>
      <c r="Y24" s="158">
        <f t="shared" si="2"/>
        <v>0</v>
      </c>
      <c r="Z24" s="6">
        <f t="shared" si="3"/>
        <v>0</v>
      </c>
    </row>
    <row r="25" spans="1:26" ht="13" x14ac:dyDescent="0.15">
      <c r="A25" s="15" t="s">
        <v>421</v>
      </c>
      <c r="B25" s="18" t="s">
        <v>93</v>
      </c>
      <c r="C25" s="20">
        <v>24</v>
      </c>
      <c r="D25" s="20" t="s">
        <v>395</v>
      </c>
      <c r="E25" s="20">
        <v>80</v>
      </c>
      <c r="F25" s="20" t="s">
        <v>398</v>
      </c>
      <c r="G25" s="21" t="s">
        <v>177</v>
      </c>
      <c r="H25" s="71"/>
      <c r="I25" s="71"/>
      <c r="J25" s="71"/>
      <c r="K25" s="71" t="s">
        <v>387</v>
      </c>
      <c r="L25" s="71"/>
      <c r="T25" s="117" t="s">
        <v>253</v>
      </c>
      <c r="U25" s="158">
        <f t="shared" si="0"/>
        <v>0</v>
      </c>
      <c r="V25" s="179">
        <f t="shared" si="1"/>
        <v>0</v>
      </c>
      <c r="W25" s="173"/>
      <c r="X25" s="117" t="s">
        <v>253</v>
      </c>
      <c r="Y25" s="158">
        <f t="shared" si="2"/>
        <v>0</v>
      </c>
      <c r="Z25" s="6">
        <f t="shared" si="3"/>
        <v>0</v>
      </c>
    </row>
    <row r="26" spans="1:26" ht="13" x14ac:dyDescent="0.15">
      <c r="A26" s="15" t="s">
        <v>422</v>
      </c>
      <c r="B26" s="18" t="s">
        <v>93</v>
      </c>
      <c r="C26" s="20">
        <v>25</v>
      </c>
      <c r="D26" s="20" t="s">
        <v>389</v>
      </c>
      <c r="E26" s="20">
        <v>80</v>
      </c>
      <c r="F26" s="20" t="s">
        <v>398</v>
      </c>
      <c r="G26" s="21" t="s">
        <v>177</v>
      </c>
      <c r="H26" s="71"/>
      <c r="I26" s="71"/>
      <c r="J26" s="71"/>
      <c r="K26" s="71" t="s">
        <v>387</v>
      </c>
      <c r="L26" s="71"/>
      <c r="T26" s="117" t="s">
        <v>10048</v>
      </c>
      <c r="U26" s="158">
        <f t="shared" si="0"/>
        <v>0</v>
      </c>
      <c r="V26" s="179">
        <f t="shared" si="1"/>
        <v>0</v>
      </c>
      <c r="W26" s="173"/>
      <c r="X26" s="117" t="s">
        <v>10048</v>
      </c>
      <c r="Y26" s="158">
        <f>COUNTIFS($G$2:$G$500,X26,$J$2:$J$500,"x")</f>
        <v>0</v>
      </c>
      <c r="Z26" s="6">
        <f>COUNTIFS($J$2:$J$500,"&lt;&gt;-",$G$2:$G$500,X26)</f>
        <v>0</v>
      </c>
    </row>
    <row r="27" spans="1:26" ht="13" x14ac:dyDescent="0.15">
      <c r="A27" s="15" t="s">
        <v>423</v>
      </c>
      <c r="B27" s="18" t="s">
        <v>93</v>
      </c>
      <c r="C27" s="20">
        <v>26</v>
      </c>
      <c r="D27" s="20" t="s">
        <v>392</v>
      </c>
      <c r="E27" s="20">
        <v>40</v>
      </c>
      <c r="F27" s="20" t="s">
        <v>393</v>
      </c>
      <c r="G27" s="21" t="s">
        <v>177</v>
      </c>
      <c r="H27" s="71"/>
      <c r="I27" s="71"/>
      <c r="J27" s="71"/>
      <c r="K27" s="71" t="s">
        <v>387</v>
      </c>
      <c r="L27" s="71"/>
      <c r="T27" s="117" t="s">
        <v>10124</v>
      </c>
      <c r="U27" s="158">
        <f t="shared" si="0"/>
        <v>0</v>
      </c>
      <c r="V27" s="179">
        <f t="shared" si="1"/>
        <v>0</v>
      </c>
      <c r="W27" s="173"/>
      <c r="X27" s="117" t="s">
        <v>10124</v>
      </c>
      <c r="Y27" s="158">
        <f>COUNTIFS($G$2:$G$500,X27,$J$2:$J$500,"x")</f>
        <v>0</v>
      </c>
      <c r="Z27" s="6">
        <f>COUNTIFS($J$2:$J$500,"&lt;&gt;-",$G$2:$G$500,X27)</f>
        <v>0</v>
      </c>
    </row>
    <row r="28" spans="1:26" ht="13" x14ac:dyDescent="0.15">
      <c r="A28" s="15" t="s">
        <v>424</v>
      </c>
      <c r="B28" s="18" t="s">
        <v>93</v>
      </c>
      <c r="C28" s="20">
        <v>27</v>
      </c>
      <c r="D28" s="20" t="s">
        <v>392</v>
      </c>
      <c r="E28" s="20">
        <v>50</v>
      </c>
      <c r="F28" s="20" t="s">
        <v>393</v>
      </c>
      <c r="G28" s="21" t="s">
        <v>177</v>
      </c>
      <c r="H28" s="71"/>
      <c r="I28" s="71"/>
      <c r="J28" s="71"/>
      <c r="K28" s="71" t="s">
        <v>387</v>
      </c>
      <c r="L28" s="71"/>
      <c r="T28" s="117" t="s">
        <v>257</v>
      </c>
      <c r="U28" s="158">
        <f t="shared" si="0"/>
        <v>0</v>
      </c>
      <c r="V28" s="179">
        <f t="shared" si="1"/>
        <v>0</v>
      </c>
      <c r="W28" s="173"/>
      <c r="X28" s="147" t="s">
        <v>257</v>
      </c>
      <c r="Y28" s="158">
        <f t="shared" si="2"/>
        <v>0</v>
      </c>
      <c r="Z28" s="6">
        <f t="shared" si="3"/>
        <v>0</v>
      </c>
    </row>
    <row r="29" spans="1:26" ht="14" thickBot="1" x14ac:dyDescent="0.2">
      <c r="A29" s="15" t="s">
        <v>425</v>
      </c>
      <c r="B29" s="18" t="s">
        <v>93</v>
      </c>
      <c r="C29" s="20">
        <v>28</v>
      </c>
      <c r="D29" s="20" t="s">
        <v>395</v>
      </c>
      <c r="E29" s="20">
        <v>60</v>
      </c>
      <c r="F29" s="20" t="s">
        <v>393</v>
      </c>
      <c r="G29" s="21" t="s">
        <v>177</v>
      </c>
      <c r="H29" s="71"/>
      <c r="I29" s="71"/>
      <c r="J29" s="71"/>
      <c r="K29" s="71" t="s">
        <v>387</v>
      </c>
      <c r="L29" s="71"/>
      <c r="T29" s="172" t="s">
        <v>260</v>
      </c>
      <c r="U29" s="158">
        <f t="shared" si="0"/>
        <v>0</v>
      </c>
      <c r="V29" s="179">
        <f t="shared" si="1"/>
        <v>0</v>
      </c>
      <c r="W29" s="173"/>
      <c r="X29" s="174" t="s">
        <v>260</v>
      </c>
      <c r="Y29" s="158">
        <f t="shared" si="2"/>
        <v>0</v>
      </c>
      <c r="Z29" s="6">
        <f t="shared" si="3"/>
        <v>0</v>
      </c>
    </row>
    <row r="30" spans="1:26" ht="14" thickBot="1" x14ac:dyDescent="0.2">
      <c r="A30" s="15" t="s">
        <v>426</v>
      </c>
      <c r="B30" s="18" t="s">
        <v>93</v>
      </c>
      <c r="C30" s="20">
        <v>29</v>
      </c>
      <c r="D30" s="20" t="s">
        <v>385</v>
      </c>
      <c r="E30" s="20">
        <v>60</v>
      </c>
      <c r="F30" s="20" t="s">
        <v>398</v>
      </c>
      <c r="G30" s="21" t="s">
        <v>177</v>
      </c>
      <c r="H30" s="71"/>
      <c r="I30" s="71"/>
      <c r="J30" s="71"/>
      <c r="K30" s="71" t="s">
        <v>387</v>
      </c>
      <c r="L30" s="71"/>
      <c r="T30" s="160" t="s">
        <v>86</v>
      </c>
      <c r="U30" s="161"/>
      <c r="V30" s="175">
        <f>SUM(V31:V57)</f>
        <v>101</v>
      </c>
      <c r="W30" s="176"/>
      <c r="X30" s="177" t="s">
        <v>88</v>
      </c>
      <c r="Y30" s="161"/>
      <c r="Z30" s="162">
        <f>SUM(Z31:Z57)</f>
        <v>0</v>
      </c>
    </row>
    <row r="31" spans="1:26" ht="13" x14ac:dyDescent="0.15">
      <c r="A31" s="15" t="s">
        <v>427</v>
      </c>
      <c r="B31" s="18" t="s">
        <v>93</v>
      </c>
      <c r="C31" s="20">
        <v>30</v>
      </c>
      <c r="D31" s="20" t="s">
        <v>407</v>
      </c>
      <c r="E31" s="20">
        <v>60</v>
      </c>
      <c r="F31" s="20" t="s">
        <v>398</v>
      </c>
      <c r="G31" s="21" t="s">
        <v>177</v>
      </c>
      <c r="H31" s="71"/>
      <c r="I31" s="71"/>
      <c r="J31" s="71"/>
      <c r="K31" s="71" t="s">
        <v>387</v>
      </c>
      <c r="L31" s="71"/>
      <c r="T31" s="157" t="s">
        <v>173</v>
      </c>
      <c r="U31" s="158">
        <f>COUNTIFS($G$2:$G$500,T31,$I$2:$I$500,"x")</f>
        <v>0</v>
      </c>
      <c r="V31" s="179">
        <f>COUNTIFS($I$2:$I$500,"&lt;&gt;-",$G$2:$G$500,T31)</f>
        <v>38</v>
      </c>
      <c r="W31" s="171"/>
      <c r="X31" s="180" t="s">
        <v>173</v>
      </c>
      <c r="Y31" s="158">
        <f>COUNTIFS($G$2:$G$500,X31,$K$2:$K$500,"x")</f>
        <v>0</v>
      </c>
      <c r="Z31" s="159">
        <f>COUNTIFS($K$2:$K$500,"&lt;&gt;-",$G$2:$G$500,X31)</f>
        <v>0</v>
      </c>
    </row>
    <row r="32" spans="1:26" ht="13" x14ac:dyDescent="0.15">
      <c r="A32" s="15" t="s">
        <v>428</v>
      </c>
      <c r="B32" s="18" t="s">
        <v>93</v>
      </c>
      <c r="C32" s="20">
        <v>31</v>
      </c>
      <c r="D32" s="20" t="s">
        <v>385</v>
      </c>
      <c r="E32" s="20">
        <v>70</v>
      </c>
      <c r="F32" s="20" t="s">
        <v>393</v>
      </c>
      <c r="G32" s="21" t="s">
        <v>177</v>
      </c>
      <c r="H32" s="71"/>
      <c r="I32" s="71"/>
      <c r="J32" s="71"/>
      <c r="K32" s="71" t="s">
        <v>387</v>
      </c>
      <c r="L32" s="71"/>
      <c r="T32" s="117" t="s">
        <v>177</v>
      </c>
      <c r="U32" s="158">
        <f t="shared" ref="U32:U57" si="4">COUNTIFS($G$2:$G$500,T32,$I$2:$I$500,"x")</f>
        <v>0</v>
      </c>
      <c r="V32" s="179">
        <f t="shared" ref="V32:V57" si="5">COUNTIFS($I$2:$I$500,"&lt;&gt;-",$G$2:$G$500,T32)</f>
        <v>32</v>
      </c>
      <c r="W32" s="168"/>
      <c r="X32" s="147" t="s">
        <v>177</v>
      </c>
      <c r="Y32" s="158">
        <f t="shared" ref="Y32:Y57" si="6">COUNTIFS($G$2:$G$500,X32,$K$2:$K$500,"x")</f>
        <v>0</v>
      </c>
      <c r="Z32" s="159">
        <f t="shared" ref="Z32:Z57" si="7">COUNTIFS($K$2:$K$500,"&lt;&gt;-",$G$2:$G$500,X32)</f>
        <v>0</v>
      </c>
    </row>
    <row r="33" spans="1:26" ht="13" x14ac:dyDescent="0.15">
      <c r="A33" s="15" t="s">
        <v>429</v>
      </c>
      <c r="B33" s="18" t="s">
        <v>93</v>
      </c>
      <c r="C33" s="20">
        <v>32</v>
      </c>
      <c r="D33" s="20" t="s">
        <v>385</v>
      </c>
      <c r="E33" s="20">
        <v>60</v>
      </c>
      <c r="F33" s="20" t="s">
        <v>398</v>
      </c>
      <c r="G33" s="21" t="s">
        <v>177</v>
      </c>
      <c r="H33" s="71"/>
      <c r="I33" s="71"/>
      <c r="J33" s="71"/>
      <c r="K33" s="71" t="s">
        <v>387</v>
      </c>
      <c r="L33" s="71"/>
      <c r="T33" s="117" t="s">
        <v>181</v>
      </c>
      <c r="U33" s="158">
        <f t="shared" si="4"/>
        <v>0</v>
      </c>
      <c r="V33" s="179">
        <f t="shared" si="5"/>
        <v>16</v>
      </c>
      <c r="W33" s="168"/>
      <c r="X33" s="147" t="s">
        <v>181</v>
      </c>
      <c r="Y33" s="158">
        <f t="shared" si="6"/>
        <v>0</v>
      </c>
      <c r="Z33" s="159">
        <f t="shared" si="7"/>
        <v>0</v>
      </c>
    </row>
    <row r="34" spans="1:26" ht="13" x14ac:dyDescent="0.15">
      <c r="A34" s="15" t="s">
        <v>430</v>
      </c>
      <c r="B34" s="18" t="s">
        <v>93</v>
      </c>
      <c r="C34" s="20">
        <v>33</v>
      </c>
      <c r="D34" s="20" t="s">
        <v>407</v>
      </c>
      <c r="E34" s="20">
        <v>80</v>
      </c>
      <c r="F34" s="20" t="s">
        <v>398</v>
      </c>
      <c r="G34" s="21" t="s">
        <v>177</v>
      </c>
      <c r="H34" s="71"/>
      <c r="I34" s="71"/>
      <c r="J34" s="71"/>
      <c r="K34" s="71" t="s">
        <v>387</v>
      </c>
      <c r="L34" s="71"/>
      <c r="T34" s="117" t="s">
        <v>185</v>
      </c>
      <c r="U34" s="158">
        <f t="shared" si="4"/>
        <v>0</v>
      </c>
      <c r="V34" s="179">
        <f t="shared" si="5"/>
        <v>15</v>
      </c>
      <c r="W34" s="168"/>
      <c r="X34" s="147" t="s">
        <v>185</v>
      </c>
      <c r="Y34" s="158">
        <f t="shared" si="6"/>
        <v>0</v>
      </c>
      <c r="Z34" s="159">
        <f t="shared" si="7"/>
        <v>0</v>
      </c>
    </row>
    <row r="35" spans="1:26" ht="13" x14ac:dyDescent="0.15">
      <c r="A35" s="15" t="s">
        <v>431</v>
      </c>
      <c r="B35" s="18" t="s">
        <v>93</v>
      </c>
      <c r="C35" s="20">
        <v>34</v>
      </c>
      <c r="D35" s="20" t="s">
        <v>400</v>
      </c>
      <c r="E35" s="20">
        <v>80</v>
      </c>
      <c r="F35" s="20" t="s">
        <v>398</v>
      </c>
      <c r="G35" s="21" t="s">
        <v>177</v>
      </c>
      <c r="H35" s="71"/>
      <c r="I35" s="71"/>
      <c r="J35" s="71"/>
      <c r="K35" s="71" t="s">
        <v>387</v>
      </c>
      <c r="L35" s="71"/>
      <c r="T35" s="117" t="s">
        <v>189</v>
      </c>
      <c r="U35" s="158">
        <f t="shared" si="4"/>
        <v>0</v>
      </c>
      <c r="V35" s="179">
        <f t="shared" si="5"/>
        <v>0</v>
      </c>
      <c r="W35" s="168"/>
      <c r="X35" s="147" t="s">
        <v>189</v>
      </c>
      <c r="Y35" s="158">
        <f t="shared" si="6"/>
        <v>0</v>
      </c>
      <c r="Z35" s="159">
        <f t="shared" si="7"/>
        <v>0</v>
      </c>
    </row>
    <row r="36" spans="1:26" ht="13" x14ac:dyDescent="0.15">
      <c r="A36" s="15" t="s">
        <v>432</v>
      </c>
      <c r="B36" s="18" t="s">
        <v>93</v>
      </c>
      <c r="C36" s="20">
        <v>35</v>
      </c>
      <c r="D36" s="20" t="s">
        <v>389</v>
      </c>
      <c r="E36" s="20">
        <v>30</v>
      </c>
      <c r="F36" s="20" t="s">
        <v>393</v>
      </c>
      <c r="G36" s="21" t="s">
        <v>177</v>
      </c>
      <c r="H36" s="71"/>
      <c r="I36" s="71"/>
      <c r="J36" s="71"/>
      <c r="K36" s="71" t="s">
        <v>387</v>
      </c>
      <c r="L36" s="71"/>
      <c r="T36" s="117" t="s">
        <v>193</v>
      </c>
      <c r="U36" s="158">
        <f t="shared" si="4"/>
        <v>0</v>
      </c>
      <c r="V36" s="179">
        <f t="shared" si="5"/>
        <v>0</v>
      </c>
      <c r="W36" s="168"/>
      <c r="X36" s="147" t="s">
        <v>193</v>
      </c>
      <c r="Y36" s="158">
        <f t="shared" si="6"/>
        <v>0</v>
      </c>
      <c r="Z36" s="159">
        <f t="shared" si="7"/>
        <v>0</v>
      </c>
    </row>
    <row r="37" spans="1:26" ht="13" x14ac:dyDescent="0.15">
      <c r="A37" s="15" t="s">
        <v>433</v>
      </c>
      <c r="B37" s="18" t="s">
        <v>93</v>
      </c>
      <c r="C37" s="20">
        <v>36</v>
      </c>
      <c r="D37" s="20" t="s">
        <v>395</v>
      </c>
      <c r="E37" s="20">
        <v>50</v>
      </c>
      <c r="F37" s="20" t="s">
        <v>393</v>
      </c>
      <c r="G37" s="21" t="s">
        <v>177</v>
      </c>
      <c r="H37" s="71"/>
      <c r="I37" s="71"/>
      <c r="J37" s="71"/>
      <c r="K37" s="71" t="s">
        <v>387</v>
      </c>
      <c r="L37" s="71"/>
      <c r="T37" s="117" t="s">
        <v>197</v>
      </c>
      <c r="U37" s="158">
        <f t="shared" si="4"/>
        <v>0</v>
      </c>
      <c r="V37" s="179">
        <f t="shared" si="5"/>
        <v>0</v>
      </c>
      <c r="W37" s="168"/>
      <c r="X37" s="147" t="s">
        <v>197</v>
      </c>
      <c r="Y37" s="158">
        <f t="shared" si="6"/>
        <v>0</v>
      </c>
      <c r="Z37" s="159">
        <f t="shared" si="7"/>
        <v>0</v>
      </c>
    </row>
    <row r="38" spans="1:26" ht="13" x14ac:dyDescent="0.15">
      <c r="A38" s="15" t="s">
        <v>434</v>
      </c>
      <c r="B38" s="18" t="s">
        <v>93</v>
      </c>
      <c r="C38" s="20">
        <v>37</v>
      </c>
      <c r="D38" s="20" t="s">
        <v>407</v>
      </c>
      <c r="E38" s="20">
        <v>60</v>
      </c>
      <c r="F38" s="20" t="s">
        <v>398</v>
      </c>
      <c r="G38" s="21" t="s">
        <v>177</v>
      </c>
      <c r="H38" s="71"/>
      <c r="I38" s="71"/>
      <c r="J38" s="71"/>
      <c r="K38" s="71" t="s">
        <v>387</v>
      </c>
      <c r="L38" s="71"/>
      <c r="T38" s="117" t="s">
        <v>201</v>
      </c>
      <c r="U38" s="158">
        <f t="shared" si="4"/>
        <v>0</v>
      </c>
      <c r="V38" s="179">
        <f t="shared" si="5"/>
        <v>0</v>
      </c>
      <c r="W38" s="168"/>
      <c r="X38" s="117" t="s">
        <v>201</v>
      </c>
      <c r="Y38" s="158">
        <f t="shared" si="6"/>
        <v>0</v>
      </c>
      <c r="Z38" s="159">
        <f t="shared" si="7"/>
        <v>0</v>
      </c>
    </row>
    <row r="39" spans="1:26" ht="13" x14ac:dyDescent="0.15">
      <c r="A39" s="15" t="s">
        <v>435</v>
      </c>
      <c r="B39" s="18" t="s">
        <v>93</v>
      </c>
      <c r="C39" s="20">
        <v>38</v>
      </c>
      <c r="D39" s="20" t="s">
        <v>389</v>
      </c>
      <c r="E39" s="20">
        <v>60</v>
      </c>
      <c r="F39" s="20" t="s">
        <v>398</v>
      </c>
      <c r="G39" s="21" t="s">
        <v>177</v>
      </c>
      <c r="H39" s="71"/>
      <c r="I39" s="71"/>
      <c r="J39" s="71"/>
      <c r="K39" s="71" t="s">
        <v>387</v>
      </c>
      <c r="L39" s="71"/>
      <c r="T39" s="117" t="s">
        <v>205</v>
      </c>
      <c r="U39" s="158">
        <f t="shared" si="4"/>
        <v>0</v>
      </c>
      <c r="V39" s="179">
        <f t="shared" si="5"/>
        <v>0</v>
      </c>
      <c r="W39" s="168"/>
      <c r="X39" s="147" t="s">
        <v>205</v>
      </c>
      <c r="Y39" s="158">
        <f t="shared" si="6"/>
        <v>0</v>
      </c>
      <c r="Z39" s="159">
        <f t="shared" si="7"/>
        <v>0</v>
      </c>
    </row>
    <row r="40" spans="1:26" ht="13" x14ac:dyDescent="0.15">
      <c r="A40" s="15" t="s">
        <v>436</v>
      </c>
      <c r="B40" s="18" t="s">
        <v>93</v>
      </c>
      <c r="C40" s="20">
        <v>39</v>
      </c>
      <c r="D40" s="20" t="s">
        <v>392</v>
      </c>
      <c r="E40" s="20">
        <v>30</v>
      </c>
      <c r="F40" s="20" t="s">
        <v>393</v>
      </c>
      <c r="G40" s="21" t="s">
        <v>177</v>
      </c>
      <c r="H40" s="71"/>
      <c r="I40" s="71"/>
      <c r="J40" s="71"/>
      <c r="K40" s="71" t="s">
        <v>387</v>
      </c>
      <c r="L40" s="71"/>
      <c r="T40" s="117" t="s">
        <v>209</v>
      </c>
      <c r="U40" s="158">
        <f>COUNTIFS($G$2:$G$500,T40,$I$2:$I$500,"x")</f>
        <v>0</v>
      </c>
      <c r="V40" s="179">
        <f>COUNTIFS($I$2:$I$500,"&lt;&gt;-",$G$2:$G$500,T40)</f>
        <v>0</v>
      </c>
      <c r="W40" s="168"/>
      <c r="X40" s="147" t="s">
        <v>209</v>
      </c>
      <c r="Y40" s="158">
        <f t="shared" si="6"/>
        <v>0</v>
      </c>
      <c r="Z40" s="159">
        <f t="shared" si="7"/>
        <v>0</v>
      </c>
    </row>
    <row r="41" spans="1:26" ht="13" x14ac:dyDescent="0.15">
      <c r="A41" s="15" t="s">
        <v>437</v>
      </c>
      <c r="B41" s="18" t="s">
        <v>93</v>
      </c>
      <c r="C41" s="20">
        <v>40</v>
      </c>
      <c r="D41" s="20" t="s">
        <v>392</v>
      </c>
      <c r="E41" s="20">
        <v>60</v>
      </c>
      <c r="F41" s="20" t="s">
        <v>398</v>
      </c>
      <c r="G41" s="21" t="s">
        <v>177</v>
      </c>
      <c r="H41" s="71"/>
      <c r="I41" s="71"/>
      <c r="J41" s="71"/>
      <c r="K41" s="71" t="s">
        <v>387</v>
      </c>
      <c r="L41" s="71"/>
      <c r="T41" s="117" t="s">
        <v>9125</v>
      </c>
      <c r="U41" s="158">
        <f>COUNTIFS($G$2:$G$500,T41,$I$2:$I$500,"x")</f>
        <v>0</v>
      </c>
      <c r="V41" s="179">
        <f>COUNTIFS($I$2:$I$500,"&lt;&gt;-",$G$2:$G$500,T41)</f>
        <v>0</v>
      </c>
      <c r="W41" s="168"/>
      <c r="X41" s="117" t="s">
        <v>9125</v>
      </c>
      <c r="Y41" s="158">
        <f>COUNTIFS($G$2:$G$500,X41,$K$2:$K$500,"x")</f>
        <v>0</v>
      </c>
      <c r="Z41" s="159">
        <f>COUNTIFS($K$2:$K$500,"&lt;&gt;-",$G$2:$G$500,X41)</f>
        <v>0</v>
      </c>
    </row>
    <row r="42" spans="1:26" ht="13" x14ac:dyDescent="0.15">
      <c r="A42" s="15" t="s">
        <v>438</v>
      </c>
      <c r="B42" s="18" t="s">
        <v>93</v>
      </c>
      <c r="C42" s="20">
        <v>41</v>
      </c>
      <c r="D42" s="20" t="s">
        <v>389</v>
      </c>
      <c r="E42" s="20">
        <v>60</v>
      </c>
      <c r="F42" s="20" t="s">
        <v>393</v>
      </c>
      <c r="G42" s="21" t="s">
        <v>177</v>
      </c>
      <c r="H42" s="71"/>
      <c r="I42" s="71"/>
      <c r="J42" s="71"/>
      <c r="K42" s="71" t="s">
        <v>387</v>
      </c>
      <c r="L42" s="71"/>
      <c r="T42" s="118" t="s">
        <v>213</v>
      </c>
      <c r="U42" s="158">
        <f t="shared" si="4"/>
        <v>0</v>
      </c>
      <c r="V42" s="179">
        <f t="shared" si="5"/>
        <v>0</v>
      </c>
      <c r="W42" s="168"/>
      <c r="X42" s="148" t="s">
        <v>213</v>
      </c>
      <c r="Y42" s="158">
        <f t="shared" si="6"/>
        <v>0</v>
      </c>
      <c r="Z42" s="159">
        <f t="shared" si="7"/>
        <v>0</v>
      </c>
    </row>
    <row r="43" spans="1:26" ht="13" x14ac:dyDescent="0.15">
      <c r="A43" s="15" t="s">
        <v>439</v>
      </c>
      <c r="B43" s="18" t="s">
        <v>93</v>
      </c>
      <c r="C43" s="20">
        <v>42</v>
      </c>
      <c r="D43" s="20" t="s">
        <v>389</v>
      </c>
      <c r="E43" s="20">
        <v>70</v>
      </c>
      <c r="F43" s="20" t="s">
        <v>398</v>
      </c>
      <c r="G43" s="21" t="s">
        <v>177</v>
      </c>
      <c r="H43" s="71"/>
      <c r="I43" s="71"/>
      <c r="J43" s="71"/>
      <c r="K43" s="71" t="s">
        <v>387</v>
      </c>
      <c r="L43" s="71"/>
      <c r="T43" s="117" t="s">
        <v>217</v>
      </c>
      <c r="U43" s="158">
        <f t="shared" si="4"/>
        <v>0</v>
      </c>
      <c r="V43" s="179">
        <f t="shared" si="5"/>
        <v>0</v>
      </c>
      <c r="W43" s="168"/>
      <c r="X43" s="147" t="s">
        <v>217</v>
      </c>
      <c r="Y43" s="158">
        <f t="shared" si="6"/>
        <v>0</v>
      </c>
      <c r="Z43" s="159">
        <f t="shared" si="7"/>
        <v>0</v>
      </c>
    </row>
    <row r="44" spans="1:26" ht="13" x14ac:dyDescent="0.15">
      <c r="A44" s="15" t="s">
        <v>440</v>
      </c>
      <c r="B44" s="18" t="s">
        <v>93</v>
      </c>
      <c r="C44" s="20">
        <v>43</v>
      </c>
      <c r="D44" s="20" t="s">
        <v>385</v>
      </c>
      <c r="E44" s="20">
        <v>30</v>
      </c>
      <c r="F44" s="20" t="s">
        <v>393</v>
      </c>
      <c r="G44" s="21" t="s">
        <v>173</v>
      </c>
      <c r="H44" s="71"/>
      <c r="I44" s="71"/>
      <c r="J44" s="71"/>
      <c r="K44" s="71" t="s">
        <v>387</v>
      </c>
      <c r="L44" s="71"/>
      <c r="T44" s="117" t="s">
        <v>221</v>
      </c>
      <c r="U44" s="158">
        <f t="shared" si="4"/>
        <v>0</v>
      </c>
      <c r="V44" s="179">
        <f t="shared" si="5"/>
        <v>0</v>
      </c>
      <c r="W44" s="168"/>
      <c r="X44" s="147" t="s">
        <v>221</v>
      </c>
      <c r="Y44" s="158">
        <f t="shared" si="6"/>
        <v>0</v>
      </c>
      <c r="Z44" s="159">
        <f t="shared" si="7"/>
        <v>0</v>
      </c>
    </row>
    <row r="45" spans="1:26" ht="13" x14ac:dyDescent="0.15">
      <c r="A45" s="15" t="s">
        <v>441</v>
      </c>
      <c r="B45" s="18" t="s">
        <v>93</v>
      </c>
      <c r="C45" s="20">
        <v>44</v>
      </c>
      <c r="D45" s="20" t="s">
        <v>407</v>
      </c>
      <c r="E45" s="20">
        <v>40</v>
      </c>
      <c r="F45" s="20" t="s">
        <v>393</v>
      </c>
      <c r="G45" s="21" t="s">
        <v>173</v>
      </c>
      <c r="H45" s="71"/>
      <c r="I45" s="71"/>
      <c r="J45" s="71"/>
      <c r="K45" s="71" t="s">
        <v>387</v>
      </c>
      <c r="L45" s="71"/>
      <c r="T45" s="117" t="s">
        <v>225</v>
      </c>
      <c r="U45" s="158">
        <f t="shared" si="4"/>
        <v>0</v>
      </c>
      <c r="V45" s="179">
        <f t="shared" si="5"/>
        <v>0</v>
      </c>
      <c r="W45" s="168"/>
      <c r="X45" s="147" t="s">
        <v>225</v>
      </c>
      <c r="Y45" s="158">
        <f t="shared" si="6"/>
        <v>0</v>
      </c>
      <c r="Z45" s="159">
        <f t="shared" si="7"/>
        <v>0</v>
      </c>
    </row>
    <row r="46" spans="1:26" ht="13" x14ac:dyDescent="0.15">
      <c r="A46" s="15" t="s">
        <v>442</v>
      </c>
      <c r="B46" s="18" t="s">
        <v>93</v>
      </c>
      <c r="C46" s="20">
        <v>45</v>
      </c>
      <c r="D46" s="20" t="s">
        <v>407</v>
      </c>
      <c r="E46" s="20">
        <v>40</v>
      </c>
      <c r="F46" s="20" t="s">
        <v>393</v>
      </c>
      <c r="G46" s="21" t="s">
        <v>173</v>
      </c>
      <c r="H46" s="71"/>
      <c r="I46" s="71"/>
      <c r="J46" s="71"/>
      <c r="K46" s="71" t="s">
        <v>387</v>
      </c>
      <c r="L46" s="71"/>
      <c r="T46" s="117" t="s">
        <v>229</v>
      </c>
      <c r="U46" s="158">
        <f t="shared" si="4"/>
        <v>0</v>
      </c>
      <c r="V46" s="179">
        <f t="shared" si="5"/>
        <v>0</v>
      </c>
      <c r="W46" s="168"/>
      <c r="X46" s="147" t="s">
        <v>229</v>
      </c>
      <c r="Y46" s="158">
        <f t="shared" si="6"/>
        <v>0</v>
      </c>
      <c r="Z46" s="159">
        <f t="shared" si="7"/>
        <v>0</v>
      </c>
    </row>
    <row r="47" spans="1:26" ht="13" x14ac:dyDescent="0.15">
      <c r="A47" s="15" t="s">
        <v>443</v>
      </c>
      <c r="B47" s="18" t="s">
        <v>93</v>
      </c>
      <c r="C47" s="20">
        <v>46</v>
      </c>
      <c r="D47" s="20" t="s">
        <v>395</v>
      </c>
      <c r="E47" s="20">
        <v>50</v>
      </c>
      <c r="F47" s="20" t="s">
        <v>393</v>
      </c>
      <c r="G47" s="21" t="s">
        <v>173</v>
      </c>
      <c r="H47" s="71"/>
      <c r="I47" s="71"/>
      <c r="J47" s="71"/>
      <c r="K47" s="71" t="s">
        <v>387</v>
      </c>
      <c r="L47" s="71"/>
      <c r="T47" s="117" t="s">
        <v>233</v>
      </c>
      <c r="U47" s="158">
        <f t="shared" si="4"/>
        <v>0</v>
      </c>
      <c r="V47" s="179">
        <f t="shared" si="5"/>
        <v>0</v>
      </c>
      <c r="W47" s="168"/>
      <c r="X47" s="117" t="s">
        <v>233</v>
      </c>
      <c r="Y47" s="158">
        <f t="shared" si="6"/>
        <v>0</v>
      </c>
      <c r="Z47" s="159">
        <f t="shared" si="7"/>
        <v>0</v>
      </c>
    </row>
    <row r="48" spans="1:26" ht="13" x14ac:dyDescent="0.15">
      <c r="A48" s="15" t="s">
        <v>444</v>
      </c>
      <c r="B48" s="18" t="s">
        <v>93</v>
      </c>
      <c r="C48" s="20">
        <v>47</v>
      </c>
      <c r="D48" s="20" t="s">
        <v>400</v>
      </c>
      <c r="E48" s="20">
        <v>30</v>
      </c>
      <c r="F48" s="20" t="s">
        <v>393</v>
      </c>
      <c r="G48" s="21" t="s">
        <v>173</v>
      </c>
      <c r="H48" s="71"/>
      <c r="I48" s="71"/>
      <c r="J48" s="71"/>
      <c r="K48" s="71" t="s">
        <v>387</v>
      </c>
      <c r="L48" s="71"/>
      <c r="T48" s="117" t="s">
        <v>9123</v>
      </c>
      <c r="U48" s="158">
        <f t="shared" si="4"/>
        <v>0</v>
      </c>
      <c r="V48" s="179">
        <f t="shared" si="5"/>
        <v>0</v>
      </c>
      <c r="W48" s="168"/>
      <c r="X48" s="117" t="s">
        <v>9123</v>
      </c>
      <c r="Y48" s="158">
        <f t="shared" si="6"/>
        <v>0</v>
      </c>
      <c r="Z48" s="159">
        <f t="shared" si="7"/>
        <v>0</v>
      </c>
    </row>
    <row r="49" spans="1:26" ht="13" x14ac:dyDescent="0.15">
      <c r="A49" s="15" t="s">
        <v>445</v>
      </c>
      <c r="B49" s="18" t="s">
        <v>93</v>
      </c>
      <c r="C49" s="20">
        <v>48</v>
      </c>
      <c r="D49" s="20" t="s">
        <v>392</v>
      </c>
      <c r="E49" s="20">
        <v>50</v>
      </c>
      <c r="F49" s="20" t="s">
        <v>393</v>
      </c>
      <c r="G49" s="21" t="s">
        <v>173</v>
      </c>
      <c r="H49" s="71"/>
      <c r="I49" s="71"/>
      <c r="J49" s="71"/>
      <c r="K49" s="71" t="s">
        <v>387</v>
      </c>
      <c r="L49" s="71"/>
      <c r="T49" s="117" t="s">
        <v>237</v>
      </c>
      <c r="U49" s="158">
        <f t="shared" si="4"/>
        <v>0</v>
      </c>
      <c r="V49" s="179">
        <f t="shared" si="5"/>
        <v>0</v>
      </c>
      <c r="W49" s="168"/>
      <c r="X49" s="117" t="s">
        <v>237</v>
      </c>
      <c r="Y49" s="158">
        <f t="shared" si="6"/>
        <v>0</v>
      </c>
      <c r="Z49" s="159">
        <f t="shared" si="7"/>
        <v>0</v>
      </c>
    </row>
    <row r="50" spans="1:26" ht="13" x14ac:dyDescent="0.15">
      <c r="A50" s="15" t="s">
        <v>446</v>
      </c>
      <c r="B50" s="18" t="s">
        <v>93</v>
      </c>
      <c r="C50" s="20">
        <v>49</v>
      </c>
      <c r="D50" s="20" t="s">
        <v>385</v>
      </c>
      <c r="E50" s="20">
        <v>50</v>
      </c>
      <c r="F50" s="20" t="s">
        <v>393</v>
      </c>
      <c r="G50" s="21" t="s">
        <v>173</v>
      </c>
      <c r="H50" s="71"/>
      <c r="I50" s="71"/>
      <c r="J50" s="71"/>
      <c r="K50" s="71" t="s">
        <v>387</v>
      </c>
      <c r="L50" s="71"/>
      <c r="T50" s="117" t="s">
        <v>241</v>
      </c>
      <c r="U50" s="158">
        <f t="shared" si="4"/>
        <v>0</v>
      </c>
      <c r="V50" s="179">
        <f t="shared" si="5"/>
        <v>0</v>
      </c>
      <c r="W50" s="168"/>
      <c r="X50" s="117" t="s">
        <v>241</v>
      </c>
      <c r="Y50" s="158">
        <f t="shared" si="6"/>
        <v>0</v>
      </c>
      <c r="Z50" s="159">
        <f t="shared" si="7"/>
        <v>0</v>
      </c>
    </row>
    <row r="51" spans="1:26" ht="13" x14ac:dyDescent="0.15">
      <c r="A51" s="15" t="s">
        <v>448</v>
      </c>
      <c r="B51" s="18" t="s">
        <v>93</v>
      </c>
      <c r="C51" s="20">
        <v>50</v>
      </c>
      <c r="D51" s="20" t="s">
        <v>385</v>
      </c>
      <c r="E51" s="20">
        <v>30</v>
      </c>
      <c r="F51" s="20" t="s">
        <v>393</v>
      </c>
      <c r="G51" s="21" t="s">
        <v>173</v>
      </c>
      <c r="H51" s="71"/>
      <c r="I51" s="71"/>
      <c r="J51" s="71"/>
      <c r="K51" s="71" t="s">
        <v>387</v>
      </c>
      <c r="L51" s="71"/>
      <c r="T51" s="117" t="s">
        <v>245</v>
      </c>
      <c r="U51" s="158">
        <f t="shared" si="4"/>
        <v>0</v>
      </c>
      <c r="V51" s="179">
        <f t="shared" si="5"/>
        <v>0</v>
      </c>
      <c r="W51" s="168"/>
      <c r="X51" s="117" t="s">
        <v>245</v>
      </c>
      <c r="Y51" s="158">
        <f t="shared" si="6"/>
        <v>0</v>
      </c>
      <c r="Z51" s="159">
        <f t="shared" si="7"/>
        <v>0</v>
      </c>
    </row>
    <row r="52" spans="1:26" ht="13" x14ac:dyDescent="0.15">
      <c r="A52" s="15" t="s">
        <v>449</v>
      </c>
      <c r="B52" s="18" t="s">
        <v>93</v>
      </c>
      <c r="C52" s="20">
        <v>51</v>
      </c>
      <c r="D52" s="20" t="s">
        <v>407</v>
      </c>
      <c r="E52" s="20">
        <v>50</v>
      </c>
      <c r="F52" s="20" t="s">
        <v>393</v>
      </c>
      <c r="G52" s="21" t="s">
        <v>173</v>
      </c>
      <c r="H52" s="71"/>
      <c r="I52" s="71"/>
      <c r="J52" s="71"/>
      <c r="K52" s="71" t="s">
        <v>387</v>
      </c>
      <c r="L52" s="71"/>
      <c r="T52" s="117" t="s">
        <v>249</v>
      </c>
      <c r="U52" s="158">
        <f t="shared" si="4"/>
        <v>0</v>
      </c>
      <c r="V52" s="179">
        <f t="shared" si="5"/>
        <v>0</v>
      </c>
      <c r="W52" s="168"/>
      <c r="X52" s="117" t="s">
        <v>249</v>
      </c>
      <c r="Y52" s="158">
        <f t="shared" si="6"/>
        <v>0</v>
      </c>
      <c r="Z52" s="159">
        <f t="shared" si="7"/>
        <v>0</v>
      </c>
    </row>
    <row r="53" spans="1:26" ht="13" x14ac:dyDescent="0.15">
      <c r="A53" s="15" t="s">
        <v>450</v>
      </c>
      <c r="B53" s="18" t="s">
        <v>93</v>
      </c>
      <c r="C53" s="20">
        <v>52</v>
      </c>
      <c r="D53" s="20" t="s">
        <v>400</v>
      </c>
      <c r="E53" s="20">
        <v>50</v>
      </c>
      <c r="F53" s="20" t="s">
        <v>393</v>
      </c>
      <c r="G53" s="21" t="s">
        <v>173</v>
      </c>
      <c r="H53" s="71"/>
      <c r="I53" s="71"/>
      <c r="J53" s="71"/>
      <c r="K53" s="71" t="s">
        <v>387</v>
      </c>
      <c r="L53" s="71"/>
      <c r="T53" s="117" t="s">
        <v>253</v>
      </c>
      <c r="U53" s="158">
        <f t="shared" si="4"/>
        <v>0</v>
      </c>
      <c r="V53" s="179">
        <f t="shared" si="5"/>
        <v>0</v>
      </c>
      <c r="W53" s="168"/>
      <c r="X53" s="117" t="s">
        <v>253</v>
      </c>
      <c r="Y53" s="158">
        <f t="shared" si="6"/>
        <v>0</v>
      </c>
      <c r="Z53" s="159">
        <f t="shared" si="7"/>
        <v>0</v>
      </c>
    </row>
    <row r="54" spans="1:26" ht="13" x14ac:dyDescent="0.15">
      <c r="A54" s="15" t="s">
        <v>451</v>
      </c>
      <c r="B54" s="18" t="s">
        <v>93</v>
      </c>
      <c r="C54" s="20">
        <v>53</v>
      </c>
      <c r="D54" s="20" t="s">
        <v>404</v>
      </c>
      <c r="E54" s="20">
        <v>40</v>
      </c>
      <c r="F54" s="20" t="s">
        <v>393</v>
      </c>
      <c r="G54" s="21" t="s">
        <v>173</v>
      </c>
      <c r="H54" s="71"/>
      <c r="I54" s="71"/>
      <c r="J54" s="71"/>
      <c r="K54" s="71" t="s">
        <v>387</v>
      </c>
      <c r="L54" s="71"/>
      <c r="T54" s="117" t="s">
        <v>10048</v>
      </c>
      <c r="U54" s="158">
        <f>COUNTIFS($G$2:$G$500,T54,$I$2:$I$500,"x")</f>
        <v>0</v>
      </c>
      <c r="V54" s="179">
        <f>COUNTIFS($I$2:$I$500,"&lt;&gt;-",$G$2:$G$500,T54)</f>
        <v>0</v>
      </c>
      <c r="W54" s="168"/>
      <c r="X54" s="117" t="s">
        <v>10048</v>
      </c>
      <c r="Y54" s="158">
        <f>COUNTIFS($G$2:$G$500,X54,$K$2:$K$500,"x")</f>
        <v>0</v>
      </c>
      <c r="Z54" s="159">
        <f>COUNTIFS($K$2:$K$500,"&lt;&gt;-",$G$2:$G$500,X54)</f>
        <v>0</v>
      </c>
    </row>
    <row r="55" spans="1:26" ht="13" x14ac:dyDescent="0.15">
      <c r="A55" s="15" t="s">
        <v>452</v>
      </c>
      <c r="B55" s="18" t="s">
        <v>93</v>
      </c>
      <c r="C55" s="20">
        <v>54</v>
      </c>
      <c r="D55" s="20" t="s">
        <v>407</v>
      </c>
      <c r="E55" s="20">
        <v>70</v>
      </c>
      <c r="F55" s="20" t="s">
        <v>398</v>
      </c>
      <c r="G55" s="21" t="s">
        <v>173</v>
      </c>
      <c r="H55" s="71"/>
      <c r="I55" s="71"/>
      <c r="J55" s="71"/>
      <c r="K55" s="71" t="s">
        <v>387</v>
      </c>
      <c r="L55" s="71"/>
      <c r="T55" s="117" t="s">
        <v>10124</v>
      </c>
      <c r="U55" s="158">
        <f>COUNTIFS($G$2:$G$500,T55,$I$2:$I$500,"x")</f>
        <v>0</v>
      </c>
      <c r="V55" s="179">
        <f>COUNTIFS($I$2:$I$500,"&lt;&gt;-",$G$2:$G$500,T55)</f>
        <v>0</v>
      </c>
      <c r="W55" s="168"/>
      <c r="X55" s="117" t="s">
        <v>10124</v>
      </c>
      <c r="Y55" s="158">
        <f>COUNTIFS($G$2:$G$500,X55,$K$2:$K$500,"x")</f>
        <v>0</v>
      </c>
      <c r="Z55" s="159">
        <f>COUNTIFS($K$2:$K$500,"&lt;&gt;-",$G$2:$G$500,X55)</f>
        <v>0</v>
      </c>
    </row>
    <row r="56" spans="1:26" ht="13" x14ac:dyDescent="0.15">
      <c r="A56" s="15" t="s">
        <v>453</v>
      </c>
      <c r="B56" s="18" t="s">
        <v>93</v>
      </c>
      <c r="C56" s="20">
        <v>55</v>
      </c>
      <c r="D56" s="20" t="s">
        <v>407</v>
      </c>
      <c r="E56" s="20">
        <v>40</v>
      </c>
      <c r="F56" s="20" t="s">
        <v>393</v>
      </c>
      <c r="G56" s="21" t="s">
        <v>173</v>
      </c>
      <c r="H56" s="71"/>
      <c r="I56" s="71"/>
      <c r="J56" s="71"/>
      <c r="K56" s="71" t="s">
        <v>387</v>
      </c>
      <c r="L56" s="71"/>
      <c r="T56" s="117" t="s">
        <v>257</v>
      </c>
      <c r="U56" s="158">
        <f>COUNTIFS($G$2:$G$500,T56,$I$2:$I$500,"x")</f>
        <v>0</v>
      </c>
      <c r="V56" s="179">
        <f t="shared" si="5"/>
        <v>0</v>
      </c>
      <c r="W56" s="168"/>
      <c r="X56" s="147" t="s">
        <v>257</v>
      </c>
      <c r="Y56" s="158">
        <f t="shared" si="6"/>
        <v>0</v>
      </c>
      <c r="Z56" s="159">
        <f t="shared" si="7"/>
        <v>0</v>
      </c>
    </row>
    <row r="57" spans="1:26" ht="14" thickBot="1" x14ac:dyDescent="0.2">
      <c r="A57" s="15" t="s">
        <v>454</v>
      </c>
      <c r="B57" s="18" t="s">
        <v>93</v>
      </c>
      <c r="C57" s="20">
        <v>56</v>
      </c>
      <c r="D57" s="20" t="s">
        <v>400</v>
      </c>
      <c r="E57" s="20">
        <v>90</v>
      </c>
      <c r="F57" s="20" t="s">
        <v>393</v>
      </c>
      <c r="G57" s="21" t="s">
        <v>173</v>
      </c>
      <c r="H57" s="71"/>
      <c r="I57" s="71"/>
      <c r="J57" s="71"/>
      <c r="K57" s="71" t="s">
        <v>387</v>
      </c>
      <c r="L57" s="71"/>
      <c r="T57" s="172" t="s">
        <v>260</v>
      </c>
      <c r="U57" s="158">
        <f t="shared" si="4"/>
        <v>0</v>
      </c>
      <c r="V57" s="179">
        <f t="shared" si="5"/>
        <v>0</v>
      </c>
      <c r="W57" s="169"/>
      <c r="X57" s="174" t="s">
        <v>260</v>
      </c>
      <c r="Y57" s="158">
        <f t="shared" si="6"/>
        <v>0</v>
      </c>
      <c r="Z57" s="159">
        <f t="shared" si="7"/>
        <v>0</v>
      </c>
    </row>
    <row r="58" spans="1:26" ht="14" thickBot="1" x14ac:dyDescent="0.2">
      <c r="A58" s="15" t="s">
        <v>455</v>
      </c>
      <c r="B58" s="18" t="s">
        <v>93</v>
      </c>
      <c r="C58" s="20">
        <v>57</v>
      </c>
      <c r="D58" s="20" t="s">
        <v>392</v>
      </c>
      <c r="E58" s="20">
        <v>40</v>
      </c>
      <c r="F58" s="20" t="s">
        <v>393</v>
      </c>
      <c r="G58" s="21" t="s">
        <v>173</v>
      </c>
      <c r="H58" s="71"/>
      <c r="I58" s="71"/>
      <c r="J58" s="71"/>
      <c r="K58" s="71" t="s">
        <v>387</v>
      </c>
      <c r="L58" s="71"/>
      <c r="T58" s="160" t="s">
        <v>89</v>
      </c>
      <c r="U58" s="161"/>
      <c r="V58" s="175">
        <f>SUM(V59:V85)</f>
        <v>102</v>
      </c>
      <c r="W58" s="176"/>
      <c r="X58" s="177" t="s">
        <v>447</v>
      </c>
      <c r="Y58" s="161"/>
      <c r="Z58" s="162">
        <f>SUM(Z59:Z85)</f>
        <v>407</v>
      </c>
    </row>
    <row r="59" spans="1:26" ht="13" x14ac:dyDescent="0.15">
      <c r="A59" s="15" t="s">
        <v>456</v>
      </c>
      <c r="B59" s="18" t="s">
        <v>93</v>
      </c>
      <c r="C59" s="20">
        <v>58</v>
      </c>
      <c r="D59" s="20" t="s">
        <v>404</v>
      </c>
      <c r="E59" s="20">
        <v>40</v>
      </c>
      <c r="F59" s="20" t="s">
        <v>393</v>
      </c>
      <c r="G59" s="21" t="s">
        <v>173</v>
      </c>
      <c r="H59" s="71"/>
      <c r="I59" s="71"/>
      <c r="J59" s="71"/>
      <c r="K59" s="71" t="s">
        <v>387</v>
      </c>
      <c r="L59" s="71"/>
      <c r="T59" s="157" t="s">
        <v>173</v>
      </c>
      <c r="U59" s="158">
        <f>COUNTIFS($G$2:$G$500,T59,$L$2:$L$500,"x")</f>
        <v>0</v>
      </c>
      <c r="V59" s="179">
        <f>COUNTIFS($L$2:$L$500,"&lt;&gt;-",$G$2:$G$500,T59)</f>
        <v>38</v>
      </c>
      <c r="W59" s="171"/>
      <c r="X59" s="180" t="s">
        <v>173</v>
      </c>
      <c r="Y59" s="158">
        <f t="shared" ref="Y59:Z74" si="8">U3+U31+Y3+Y31+U59</f>
        <v>0</v>
      </c>
      <c r="Z59" s="159">
        <f t="shared" si="8"/>
        <v>152</v>
      </c>
    </row>
    <row r="60" spans="1:26" ht="13" x14ac:dyDescent="0.15">
      <c r="A60" s="15" t="s">
        <v>457</v>
      </c>
      <c r="B60" s="18" t="s">
        <v>93</v>
      </c>
      <c r="C60" s="20">
        <v>59</v>
      </c>
      <c r="D60" s="20" t="s">
        <v>389</v>
      </c>
      <c r="E60" s="20">
        <v>40</v>
      </c>
      <c r="F60" s="20" t="s">
        <v>393</v>
      </c>
      <c r="G60" s="21" t="s">
        <v>173</v>
      </c>
      <c r="H60" s="71"/>
      <c r="I60" s="71"/>
      <c r="J60" s="71"/>
      <c r="K60" s="71" t="s">
        <v>387</v>
      </c>
      <c r="L60" s="71"/>
      <c r="T60" s="117" t="s">
        <v>177</v>
      </c>
      <c r="U60" s="158">
        <f t="shared" ref="U60:U85" si="9">COUNTIFS($G$2:$G$500,T60,$L$2:$L$500,"x")</f>
        <v>0</v>
      </c>
      <c r="V60" s="179">
        <f t="shared" ref="V60:V85" si="10">COUNTIFS($L$2:$L$500,"&lt;&gt;-",$G$2:$G$500,T60)</f>
        <v>32</v>
      </c>
      <c r="W60" s="168"/>
      <c r="X60" s="147" t="s">
        <v>177</v>
      </c>
      <c r="Y60" s="158">
        <f t="shared" si="8"/>
        <v>0</v>
      </c>
      <c r="Z60" s="159">
        <f t="shared" si="8"/>
        <v>128</v>
      </c>
    </row>
    <row r="61" spans="1:26" ht="13" x14ac:dyDescent="0.15">
      <c r="A61" s="15" t="s">
        <v>458</v>
      </c>
      <c r="B61" s="18" t="s">
        <v>93</v>
      </c>
      <c r="C61" s="20">
        <v>60</v>
      </c>
      <c r="D61" s="20" t="s">
        <v>395</v>
      </c>
      <c r="E61" s="20">
        <v>40</v>
      </c>
      <c r="F61" s="20" t="s">
        <v>393</v>
      </c>
      <c r="G61" s="21" t="s">
        <v>173</v>
      </c>
      <c r="H61" s="71"/>
      <c r="I61" s="71"/>
      <c r="J61" s="71"/>
      <c r="K61" s="71" t="s">
        <v>387</v>
      </c>
      <c r="L61" s="71"/>
      <c r="T61" s="117" t="s">
        <v>181</v>
      </c>
      <c r="U61" s="158">
        <f t="shared" si="9"/>
        <v>0</v>
      </c>
      <c r="V61" s="179">
        <f t="shared" si="10"/>
        <v>16</v>
      </c>
      <c r="W61" s="168"/>
      <c r="X61" s="147" t="s">
        <v>181</v>
      </c>
      <c r="Y61" s="158">
        <f t="shared" si="8"/>
        <v>0</v>
      </c>
      <c r="Z61" s="159">
        <f t="shared" si="8"/>
        <v>64</v>
      </c>
    </row>
    <row r="62" spans="1:26" ht="13" x14ac:dyDescent="0.15">
      <c r="A62" s="15" t="s">
        <v>459</v>
      </c>
      <c r="B62" s="18" t="s">
        <v>93</v>
      </c>
      <c r="C62" s="20">
        <v>61</v>
      </c>
      <c r="D62" s="20" t="s">
        <v>392</v>
      </c>
      <c r="E62" s="20">
        <v>30</v>
      </c>
      <c r="F62" s="20" t="s">
        <v>393</v>
      </c>
      <c r="G62" s="21" t="s">
        <v>173</v>
      </c>
      <c r="H62" s="71"/>
      <c r="I62" s="71"/>
      <c r="J62" s="71"/>
      <c r="K62" s="71" t="s">
        <v>387</v>
      </c>
      <c r="L62" s="71"/>
      <c r="T62" s="117" t="s">
        <v>185</v>
      </c>
      <c r="U62" s="158">
        <f t="shared" si="9"/>
        <v>0</v>
      </c>
      <c r="V62" s="179">
        <f t="shared" si="10"/>
        <v>16</v>
      </c>
      <c r="W62" s="168"/>
      <c r="X62" s="147" t="s">
        <v>185</v>
      </c>
      <c r="Y62" s="158">
        <f t="shared" si="8"/>
        <v>0</v>
      </c>
      <c r="Z62" s="159">
        <f t="shared" si="8"/>
        <v>63</v>
      </c>
    </row>
    <row r="63" spans="1:26" ht="13" x14ac:dyDescent="0.15">
      <c r="A63" s="15" t="s">
        <v>460</v>
      </c>
      <c r="B63" s="18" t="s">
        <v>93</v>
      </c>
      <c r="C63" s="20">
        <v>62</v>
      </c>
      <c r="D63" s="20" t="s">
        <v>400</v>
      </c>
      <c r="E63" s="20">
        <v>40</v>
      </c>
      <c r="F63" s="20" t="s">
        <v>393</v>
      </c>
      <c r="G63" s="21" t="s">
        <v>173</v>
      </c>
      <c r="H63" s="71"/>
      <c r="I63" s="71"/>
      <c r="J63" s="71"/>
      <c r="K63" s="71" t="s">
        <v>387</v>
      </c>
      <c r="L63" s="71"/>
      <c r="T63" s="117" t="s">
        <v>189</v>
      </c>
      <c r="U63" s="158">
        <f t="shared" si="9"/>
        <v>0</v>
      </c>
      <c r="V63" s="179">
        <f t="shared" si="10"/>
        <v>0</v>
      </c>
      <c r="W63" s="168"/>
      <c r="X63" s="147" t="s">
        <v>189</v>
      </c>
      <c r="Y63" s="158">
        <f t="shared" si="8"/>
        <v>0</v>
      </c>
      <c r="Z63" s="159">
        <f t="shared" si="8"/>
        <v>0</v>
      </c>
    </row>
    <row r="64" spans="1:26" ht="13" x14ac:dyDescent="0.15">
      <c r="A64" s="15" t="s">
        <v>461</v>
      </c>
      <c r="B64" s="18" t="s">
        <v>93</v>
      </c>
      <c r="C64" s="20">
        <v>63</v>
      </c>
      <c r="D64" s="20" t="s">
        <v>389</v>
      </c>
      <c r="E64" s="20">
        <v>40</v>
      </c>
      <c r="F64" s="20" t="s">
        <v>393</v>
      </c>
      <c r="G64" s="21" t="s">
        <v>173</v>
      </c>
      <c r="H64" s="71"/>
      <c r="I64" s="71"/>
      <c r="J64" s="71"/>
      <c r="K64" s="71" t="s">
        <v>387</v>
      </c>
      <c r="L64" s="71"/>
      <c r="T64" s="117" t="s">
        <v>193</v>
      </c>
      <c r="U64" s="158">
        <f t="shared" si="9"/>
        <v>0</v>
      </c>
      <c r="V64" s="179">
        <f t="shared" si="10"/>
        <v>0</v>
      </c>
      <c r="W64" s="168"/>
      <c r="X64" s="147" t="s">
        <v>193</v>
      </c>
      <c r="Y64" s="158">
        <f t="shared" si="8"/>
        <v>0</v>
      </c>
      <c r="Z64" s="159">
        <f t="shared" si="8"/>
        <v>0</v>
      </c>
    </row>
    <row r="65" spans="1:26" ht="13" x14ac:dyDescent="0.15">
      <c r="A65" s="15" t="s">
        <v>462</v>
      </c>
      <c r="B65" s="18" t="s">
        <v>93</v>
      </c>
      <c r="C65" s="20">
        <v>64</v>
      </c>
      <c r="D65" s="20" t="s">
        <v>389</v>
      </c>
      <c r="E65" s="20">
        <v>60</v>
      </c>
      <c r="F65" s="20" t="s">
        <v>398</v>
      </c>
      <c r="G65" s="21" t="s">
        <v>173</v>
      </c>
      <c r="H65" s="71"/>
      <c r="I65" s="71"/>
      <c r="J65" s="71"/>
      <c r="K65" s="71" t="s">
        <v>387</v>
      </c>
      <c r="L65" s="71"/>
      <c r="T65" s="117" t="s">
        <v>197</v>
      </c>
      <c r="U65" s="158">
        <f t="shared" si="9"/>
        <v>0</v>
      </c>
      <c r="V65" s="179">
        <f t="shared" si="10"/>
        <v>0</v>
      </c>
      <c r="W65" s="168"/>
      <c r="X65" s="147" t="s">
        <v>197</v>
      </c>
      <c r="Y65" s="158">
        <f t="shared" si="8"/>
        <v>0</v>
      </c>
      <c r="Z65" s="159">
        <f t="shared" si="8"/>
        <v>0</v>
      </c>
    </row>
    <row r="66" spans="1:26" ht="13" x14ac:dyDescent="0.15">
      <c r="A66" s="15" t="s">
        <v>463</v>
      </c>
      <c r="B66" s="18" t="s">
        <v>93</v>
      </c>
      <c r="C66" s="20">
        <v>65</v>
      </c>
      <c r="D66" s="20" t="s">
        <v>389</v>
      </c>
      <c r="E66" s="20">
        <v>40</v>
      </c>
      <c r="F66" s="20" t="s">
        <v>393</v>
      </c>
      <c r="G66" s="21" t="s">
        <v>173</v>
      </c>
      <c r="H66" s="71"/>
      <c r="I66" s="71"/>
      <c r="J66" s="71"/>
      <c r="K66" s="71" t="s">
        <v>387</v>
      </c>
      <c r="L66" s="71"/>
      <c r="T66" s="117" t="s">
        <v>201</v>
      </c>
      <c r="U66" s="158">
        <f t="shared" si="9"/>
        <v>0</v>
      </c>
      <c r="V66" s="179">
        <f t="shared" si="10"/>
        <v>0</v>
      </c>
      <c r="W66" s="168"/>
      <c r="X66" s="117" t="s">
        <v>201</v>
      </c>
      <c r="Y66" s="158">
        <f t="shared" si="8"/>
        <v>0</v>
      </c>
      <c r="Z66" s="159">
        <f t="shared" si="8"/>
        <v>0</v>
      </c>
    </row>
    <row r="67" spans="1:26" ht="13" x14ac:dyDescent="0.15">
      <c r="A67" s="15" t="s">
        <v>464</v>
      </c>
      <c r="B67" s="18" t="s">
        <v>93</v>
      </c>
      <c r="C67" s="20">
        <v>66</v>
      </c>
      <c r="D67" s="20" t="s">
        <v>407</v>
      </c>
      <c r="E67" s="20">
        <v>50</v>
      </c>
      <c r="F67" s="20" t="s">
        <v>393</v>
      </c>
      <c r="G67" s="21" t="s">
        <v>173</v>
      </c>
      <c r="H67" s="71"/>
      <c r="I67" s="71"/>
      <c r="J67" s="71"/>
      <c r="K67" s="71" t="s">
        <v>387</v>
      </c>
      <c r="L67" s="71"/>
      <c r="T67" s="117" t="s">
        <v>205</v>
      </c>
      <c r="U67" s="158">
        <f t="shared" si="9"/>
        <v>0</v>
      </c>
      <c r="V67" s="179">
        <f t="shared" si="10"/>
        <v>0</v>
      </c>
      <c r="W67" s="168"/>
      <c r="X67" s="147" t="s">
        <v>205</v>
      </c>
      <c r="Y67" s="158">
        <f t="shared" si="8"/>
        <v>0</v>
      </c>
      <c r="Z67" s="159">
        <f t="shared" si="8"/>
        <v>0</v>
      </c>
    </row>
    <row r="68" spans="1:26" ht="13" x14ac:dyDescent="0.15">
      <c r="A68" s="15" t="s">
        <v>465</v>
      </c>
      <c r="B68" s="18" t="s">
        <v>93</v>
      </c>
      <c r="C68" s="20">
        <v>67</v>
      </c>
      <c r="D68" s="20" t="s">
        <v>404</v>
      </c>
      <c r="E68" s="20">
        <v>40</v>
      </c>
      <c r="F68" s="20" t="s">
        <v>393</v>
      </c>
      <c r="G68" s="21" t="s">
        <v>173</v>
      </c>
      <c r="H68" s="71"/>
      <c r="I68" s="71"/>
      <c r="J68" s="71"/>
      <c r="K68" s="71" t="s">
        <v>387</v>
      </c>
      <c r="L68" s="71"/>
      <c r="T68" s="117" t="s">
        <v>209</v>
      </c>
      <c r="U68" s="158">
        <f t="shared" si="9"/>
        <v>0</v>
      </c>
      <c r="V68" s="179">
        <f t="shared" si="10"/>
        <v>0</v>
      </c>
      <c r="W68" s="168"/>
      <c r="X68" s="147" t="s">
        <v>209</v>
      </c>
      <c r="Y68" s="158">
        <f t="shared" si="8"/>
        <v>0</v>
      </c>
      <c r="Z68" s="159">
        <f t="shared" si="8"/>
        <v>0</v>
      </c>
    </row>
    <row r="69" spans="1:26" ht="13" x14ac:dyDescent="0.15">
      <c r="A69" s="15" t="s">
        <v>466</v>
      </c>
      <c r="B69" s="18" t="s">
        <v>93</v>
      </c>
      <c r="C69" s="20">
        <v>68</v>
      </c>
      <c r="D69" s="20" t="s">
        <v>395</v>
      </c>
      <c r="E69" s="20">
        <v>50</v>
      </c>
      <c r="F69" s="20" t="s">
        <v>393</v>
      </c>
      <c r="G69" s="21" t="s">
        <v>173</v>
      </c>
      <c r="H69" s="71"/>
      <c r="I69" s="71"/>
      <c r="J69" s="71"/>
      <c r="K69" s="71" t="s">
        <v>387</v>
      </c>
      <c r="L69" s="71"/>
      <c r="T69" s="117" t="s">
        <v>9125</v>
      </c>
      <c r="U69" s="158">
        <f t="shared" si="9"/>
        <v>0</v>
      </c>
      <c r="V69" s="179">
        <f t="shared" si="10"/>
        <v>0</v>
      </c>
      <c r="W69" s="168"/>
      <c r="X69" s="147" t="s">
        <v>9125</v>
      </c>
      <c r="Y69" s="158">
        <f t="shared" si="8"/>
        <v>0</v>
      </c>
      <c r="Z69" s="159">
        <f t="shared" si="8"/>
        <v>0</v>
      </c>
    </row>
    <row r="70" spans="1:26" ht="13" x14ac:dyDescent="0.15">
      <c r="A70" s="15" t="s">
        <v>467</v>
      </c>
      <c r="B70" s="18" t="s">
        <v>93</v>
      </c>
      <c r="C70" s="20">
        <v>69</v>
      </c>
      <c r="D70" s="20" t="s">
        <v>407</v>
      </c>
      <c r="E70" s="20">
        <v>40</v>
      </c>
      <c r="F70" s="20" t="s">
        <v>393</v>
      </c>
      <c r="G70" s="21" t="s">
        <v>173</v>
      </c>
      <c r="H70" s="71"/>
      <c r="I70" s="71"/>
      <c r="J70" s="71"/>
      <c r="K70" s="71" t="s">
        <v>387</v>
      </c>
      <c r="L70" s="71"/>
      <c r="T70" s="118" t="s">
        <v>213</v>
      </c>
      <c r="U70" s="158">
        <f t="shared" si="9"/>
        <v>0</v>
      </c>
      <c r="V70" s="179">
        <f t="shared" si="10"/>
        <v>0</v>
      </c>
      <c r="W70" s="168"/>
      <c r="X70" s="148" t="s">
        <v>213</v>
      </c>
      <c r="Y70" s="158">
        <f t="shared" si="8"/>
        <v>0</v>
      </c>
      <c r="Z70" s="159">
        <f t="shared" si="8"/>
        <v>0</v>
      </c>
    </row>
    <row r="71" spans="1:26" ht="13" x14ac:dyDescent="0.15">
      <c r="A71" s="15" t="s">
        <v>468</v>
      </c>
      <c r="B71" s="18" t="s">
        <v>93</v>
      </c>
      <c r="C71" s="20">
        <v>70</v>
      </c>
      <c r="D71" s="20" t="s">
        <v>469</v>
      </c>
      <c r="E71" s="20"/>
      <c r="F71" s="20" t="s">
        <v>469</v>
      </c>
      <c r="G71" s="21" t="s">
        <v>181</v>
      </c>
      <c r="H71" s="71"/>
      <c r="I71" s="71"/>
      <c r="J71" s="71"/>
      <c r="K71" s="71" t="s">
        <v>387</v>
      </c>
      <c r="L71" s="71"/>
      <c r="T71" s="117" t="s">
        <v>217</v>
      </c>
      <c r="U71" s="158">
        <f t="shared" si="9"/>
        <v>0</v>
      </c>
      <c r="V71" s="179">
        <f t="shared" si="10"/>
        <v>0</v>
      </c>
      <c r="W71" s="168"/>
      <c r="X71" s="147" t="s">
        <v>217</v>
      </c>
      <c r="Y71" s="158">
        <f t="shared" si="8"/>
        <v>0</v>
      </c>
      <c r="Z71" s="159">
        <f t="shared" si="8"/>
        <v>0</v>
      </c>
    </row>
    <row r="72" spans="1:26" ht="13" x14ac:dyDescent="0.15">
      <c r="A72" s="15" t="s">
        <v>470</v>
      </c>
      <c r="B72" s="18" t="s">
        <v>93</v>
      </c>
      <c r="C72" s="20">
        <v>71</v>
      </c>
      <c r="D72" s="20" t="s">
        <v>469</v>
      </c>
      <c r="E72" s="20"/>
      <c r="F72" s="20" t="s">
        <v>469</v>
      </c>
      <c r="G72" s="21" t="s">
        <v>181</v>
      </c>
      <c r="H72" s="71"/>
      <c r="I72" s="71"/>
      <c r="J72" s="71"/>
      <c r="K72" s="71" t="s">
        <v>387</v>
      </c>
      <c r="L72" s="71"/>
      <c r="T72" s="117" t="s">
        <v>221</v>
      </c>
      <c r="U72" s="158">
        <f t="shared" si="9"/>
        <v>0</v>
      </c>
      <c r="V72" s="179">
        <f t="shared" si="10"/>
        <v>0</v>
      </c>
      <c r="W72" s="168"/>
      <c r="X72" s="147" t="s">
        <v>221</v>
      </c>
      <c r="Y72" s="158">
        <f t="shared" si="8"/>
        <v>0</v>
      </c>
      <c r="Z72" s="159">
        <f t="shared" si="8"/>
        <v>0</v>
      </c>
    </row>
    <row r="73" spans="1:26" ht="13" x14ac:dyDescent="0.15">
      <c r="A73" s="15" t="s">
        <v>471</v>
      </c>
      <c r="B73" s="18" t="s">
        <v>93</v>
      </c>
      <c r="C73" s="20">
        <v>72</v>
      </c>
      <c r="D73" s="20" t="s">
        <v>469</v>
      </c>
      <c r="E73" s="20"/>
      <c r="F73" s="20" t="s">
        <v>469</v>
      </c>
      <c r="G73" s="21" t="s">
        <v>181</v>
      </c>
      <c r="H73" s="71"/>
      <c r="I73" s="71"/>
      <c r="J73" s="71"/>
      <c r="K73" s="71" t="s">
        <v>387</v>
      </c>
      <c r="L73" s="71"/>
      <c r="T73" s="117" t="s">
        <v>225</v>
      </c>
      <c r="U73" s="158">
        <f t="shared" si="9"/>
        <v>0</v>
      </c>
      <c r="V73" s="179">
        <f t="shared" si="10"/>
        <v>0</v>
      </c>
      <c r="W73" s="168"/>
      <c r="X73" s="147" t="s">
        <v>225</v>
      </c>
      <c r="Y73" s="158">
        <f t="shared" si="8"/>
        <v>0</v>
      </c>
      <c r="Z73" s="159">
        <f t="shared" si="8"/>
        <v>0</v>
      </c>
    </row>
    <row r="74" spans="1:26" ht="13" x14ac:dyDescent="0.15">
      <c r="A74" s="15" t="s">
        <v>472</v>
      </c>
      <c r="B74" s="18" t="s">
        <v>93</v>
      </c>
      <c r="C74" s="20">
        <v>73</v>
      </c>
      <c r="D74" s="20" t="s">
        <v>469</v>
      </c>
      <c r="E74" s="20"/>
      <c r="F74" s="20" t="s">
        <v>469</v>
      </c>
      <c r="G74" s="21" t="s">
        <v>181</v>
      </c>
      <c r="H74" s="71"/>
      <c r="I74" s="71"/>
      <c r="J74" s="71"/>
      <c r="K74" s="71" t="s">
        <v>387</v>
      </c>
      <c r="L74" s="71"/>
      <c r="T74" s="117" t="s">
        <v>229</v>
      </c>
      <c r="U74" s="158">
        <f t="shared" si="9"/>
        <v>0</v>
      </c>
      <c r="V74" s="179">
        <f t="shared" si="10"/>
        <v>0</v>
      </c>
      <c r="W74" s="168"/>
      <c r="X74" s="147" t="s">
        <v>229</v>
      </c>
      <c r="Y74" s="158">
        <f t="shared" si="8"/>
        <v>0</v>
      </c>
      <c r="Z74" s="159">
        <f t="shared" si="8"/>
        <v>0</v>
      </c>
    </row>
    <row r="75" spans="1:26" ht="13" x14ac:dyDescent="0.15">
      <c r="A75" s="15" t="s">
        <v>473</v>
      </c>
      <c r="B75" s="18" t="s">
        <v>93</v>
      </c>
      <c r="C75" s="20">
        <v>74</v>
      </c>
      <c r="D75" s="20" t="s">
        <v>469</v>
      </c>
      <c r="E75" s="20"/>
      <c r="F75" s="20" t="s">
        <v>469</v>
      </c>
      <c r="G75" s="21" t="s">
        <v>181</v>
      </c>
      <c r="H75" s="71"/>
      <c r="I75" s="71"/>
      <c r="J75" s="71"/>
      <c r="K75" s="71" t="s">
        <v>387</v>
      </c>
      <c r="L75" s="71"/>
      <c r="T75" s="117" t="s">
        <v>233</v>
      </c>
      <c r="U75" s="158">
        <f t="shared" si="9"/>
        <v>0</v>
      </c>
      <c r="V75" s="179">
        <f t="shared" si="10"/>
        <v>0</v>
      </c>
      <c r="W75" s="168"/>
      <c r="X75" s="117" t="s">
        <v>233</v>
      </c>
      <c r="Y75" s="158">
        <f t="shared" ref="Y75:Z85" si="11">U19+U47+Y19+Y47+U75</f>
        <v>0</v>
      </c>
      <c r="Z75" s="159">
        <f t="shared" si="11"/>
        <v>0</v>
      </c>
    </row>
    <row r="76" spans="1:26" ht="13" x14ac:dyDescent="0.15">
      <c r="A76" s="15" t="s">
        <v>474</v>
      </c>
      <c r="B76" s="18" t="s">
        <v>93</v>
      </c>
      <c r="C76" s="20">
        <v>75</v>
      </c>
      <c r="D76" s="20" t="s">
        <v>469</v>
      </c>
      <c r="E76" s="20"/>
      <c r="F76" s="20" t="s">
        <v>469</v>
      </c>
      <c r="G76" s="21" t="s">
        <v>181</v>
      </c>
      <c r="H76" s="71"/>
      <c r="I76" s="71"/>
      <c r="J76" s="71"/>
      <c r="K76" s="71" t="s">
        <v>387</v>
      </c>
      <c r="L76" s="71"/>
      <c r="T76" s="117" t="s">
        <v>9123</v>
      </c>
      <c r="U76" s="158">
        <f t="shared" si="9"/>
        <v>0</v>
      </c>
      <c r="V76" s="179">
        <f t="shared" si="10"/>
        <v>0</v>
      </c>
      <c r="W76" s="168"/>
      <c r="X76" s="117" t="s">
        <v>9123</v>
      </c>
      <c r="Y76" s="158">
        <f t="shared" si="11"/>
        <v>0</v>
      </c>
      <c r="Z76" s="159">
        <f t="shared" si="11"/>
        <v>0</v>
      </c>
    </row>
    <row r="77" spans="1:26" ht="13" x14ac:dyDescent="0.15">
      <c r="A77" s="15" t="s">
        <v>475</v>
      </c>
      <c r="B77" s="18" t="s">
        <v>93</v>
      </c>
      <c r="C77" s="20">
        <v>76</v>
      </c>
      <c r="D77" s="20" t="s">
        <v>469</v>
      </c>
      <c r="E77" s="20"/>
      <c r="F77" s="20" t="s">
        <v>469</v>
      </c>
      <c r="G77" s="21" t="s">
        <v>181</v>
      </c>
      <c r="H77" s="71"/>
      <c r="I77" s="71"/>
      <c r="J77" s="71"/>
      <c r="K77" s="71" t="s">
        <v>387</v>
      </c>
      <c r="L77" s="71"/>
      <c r="T77" s="117" t="s">
        <v>237</v>
      </c>
      <c r="U77" s="158">
        <f t="shared" si="9"/>
        <v>0</v>
      </c>
      <c r="V77" s="179">
        <f t="shared" si="10"/>
        <v>0</v>
      </c>
      <c r="W77" s="168"/>
      <c r="X77" s="117" t="s">
        <v>237</v>
      </c>
      <c r="Y77" s="158">
        <f t="shared" si="11"/>
        <v>0</v>
      </c>
      <c r="Z77" s="159">
        <f t="shared" si="11"/>
        <v>0</v>
      </c>
    </row>
    <row r="78" spans="1:26" ht="13" x14ac:dyDescent="0.15">
      <c r="A78" s="15" t="s">
        <v>476</v>
      </c>
      <c r="B78" s="18" t="s">
        <v>93</v>
      </c>
      <c r="C78" s="20">
        <v>77</v>
      </c>
      <c r="D78" s="20" t="s">
        <v>469</v>
      </c>
      <c r="E78" s="20"/>
      <c r="F78" s="20" t="s">
        <v>469</v>
      </c>
      <c r="G78" s="21" t="s">
        <v>181</v>
      </c>
      <c r="H78" s="71"/>
      <c r="I78" s="71"/>
      <c r="J78" s="71"/>
      <c r="K78" s="71" t="s">
        <v>387</v>
      </c>
      <c r="L78" s="71"/>
      <c r="T78" s="117" t="s">
        <v>241</v>
      </c>
      <c r="U78" s="158">
        <f t="shared" si="9"/>
        <v>0</v>
      </c>
      <c r="V78" s="179">
        <f t="shared" si="10"/>
        <v>0</v>
      </c>
      <c r="W78" s="168"/>
      <c r="X78" s="117" t="s">
        <v>241</v>
      </c>
      <c r="Y78" s="158">
        <f t="shared" si="11"/>
        <v>0</v>
      </c>
      <c r="Z78" s="159">
        <f t="shared" si="11"/>
        <v>0</v>
      </c>
    </row>
    <row r="79" spans="1:26" ht="13" x14ac:dyDescent="0.15">
      <c r="A79" s="15" t="s">
        <v>477</v>
      </c>
      <c r="B79" s="18" t="s">
        <v>93</v>
      </c>
      <c r="C79" s="20">
        <v>78</v>
      </c>
      <c r="D79" s="20" t="s">
        <v>469</v>
      </c>
      <c r="E79" s="20"/>
      <c r="F79" s="20" t="s">
        <v>469</v>
      </c>
      <c r="G79" s="21" t="s">
        <v>181</v>
      </c>
      <c r="H79" s="71"/>
      <c r="I79" s="71"/>
      <c r="J79" s="71"/>
      <c r="K79" s="71" t="s">
        <v>387</v>
      </c>
      <c r="L79" s="71"/>
      <c r="T79" s="117" t="s">
        <v>245</v>
      </c>
      <c r="U79" s="158">
        <f t="shared" si="9"/>
        <v>0</v>
      </c>
      <c r="V79" s="179">
        <f t="shared" si="10"/>
        <v>0</v>
      </c>
      <c r="W79" s="168"/>
      <c r="X79" s="117" t="s">
        <v>245</v>
      </c>
      <c r="Y79" s="158">
        <f t="shared" si="11"/>
        <v>0</v>
      </c>
      <c r="Z79" s="159">
        <f t="shared" si="11"/>
        <v>0</v>
      </c>
    </row>
    <row r="80" spans="1:26" ht="13" x14ac:dyDescent="0.15">
      <c r="A80" s="15" t="s">
        <v>478</v>
      </c>
      <c r="B80" s="18" t="s">
        <v>93</v>
      </c>
      <c r="C80" s="20">
        <v>79</v>
      </c>
      <c r="D80" s="20" t="s">
        <v>469</v>
      </c>
      <c r="E80" s="20"/>
      <c r="F80" s="20" t="s">
        <v>469</v>
      </c>
      <c r="G80" s="21" t="s">
        <v>181</v>
      </c>
      <c r="H80" s="71"/>
      <c r="I80" s="71"/>
      <c r="J80" s="71"/>
      <c r="K80" s="71" t="s">
        <v>387</v>
      </c>
      <c r="L80" s="71"/>
      <c r="T80" s="117" t="s">
        <v>249</v>
      </c>
      <c r="U80" s="158">
        <f t="shared" si="9"/>
        <v>0</v>
      </c>
      <c r="V80" s="179">
        <f t="shared" si="10"/>
        <v>0</v>
      </c>
      <c r="W80" s="168"/>
      <c r="X80" s="117" t="s">
        <v>249</v>
      </c>
      <c r="Y80" s="158">
        <f t="shared" si="11"/>
        <v>0</v>
      </c>
      <c r="Z80" s="159">
        <f t="shared" si="11"/>
        <v>0</v>
      </c>
    </row>
    <row r="81" spans="1:26" ht="13" x14ac:dyDescent="0.15">
      <c r="A81" s="15" t="s">
        <v>479</v>
      </c>
      <c r="B81" s="18" t="s">
        <v>93</v>
      </c>
      <c r="C81" s="20">
        <v>80</v>
      </c>
      <c r="D81" s="20" t="s">
        <v>469</v>
      </c>
      <c r="E81" s="20"/>
      <c r="F81" s="20" t="s">
        <v>469</v>
      </c>
      <c r="G81" s="21" t="s">
        <v>177</v>
      </c>
      <c r="H81" s="71"/>
      <c r="I81" s="71"/>
      <c r="J81" s="71"/>
      <c r="K81" s="71" t="s">
        <v>387</v>
      </c>
      <c r="L81" s="71"/>
      <c r="T81" s="117" t="s">
        <v>253</v>
      </c>
      <c r="U81" s="158">
        <f t="shared" si="9"/>
        <v>0</v>
      </c>
      <c r="V81" s="179">
        <f t="shared" si="10"/>
        <v>0</v>
      </c>
      <c r="W81" s="168"/>
      <c r="X81" s="117" t="s">
        <v>253</v>
      </c>
      <c r="Y81" s="158">
        <f t="shared" si="11"/>
        <v>0</v>
      </c>
      <c r="Z81" s="159">
        <f t="shared" si="11"/>
        <v>0</v>
      </c>
    </row>
    <row r="82" spans="1:26" ht="13" x14ac:dyDescent="0.15">
      <c r="A82" s="15" t="s">
        <v>480</v>
      </c>
      <c r="B82" s="18" t="s">
        <v>93</v>
      </c>
      <c r="C82" s="20">
        <v>81</v>
      </c>
      <c r="D82" s="20" t="s">
        <v>469</v>
      </c>
      <c r="E82" s="20"/>
      <c r="F82" s="20" t="s">
        <v>469</v>
      </c>
      <c r="G82" s="21" t="s">
        <v>177</v>
      </c>
      <c r="H82" s="71"/>
      <c r="I82" s="71"/>
      <c r="J82" s="71"/>
      <c r="K82" s="71" t="s">
        <v>387</v>
      </c>
      <c r="L82" s="71"/>
      <c r="T82" s="117" t="s">
        <v>10048</v>
      </c>
      <c r="U82" s="158">
        <f>COUNTIFS($G$2:$G$500,T82,$L$2:$L$500,"x")</f>
        <v>0</v>
      </c>
      <c r="V82" s="179">
        <f>COUNTIFS($L$2:$L$500,"&lt;&gt;-",$G$2:$G$500,T82)</f>
        <v>0</v>
      </c>
      <c r="W82" s="168"/>
      <c r="X82" s="117" t="s">
        <v>10048</v>
      </c>
      <c r="Y82" s="158">
        <f t="shared" si="11"/>
        <v>0</v>
      </c>
      <c r="Z82" s="159">
        <f t="shared" si="11"/>
        <v>0</v>
      </c>
    </row>
    <row r="83" spans="1:26" ht="13" x14ac:dyDescent="0.15">
      <c r="A83" s="15" t="s">
        <v>481</v>
      </c>
      <c r="B83" s="18" t="s">
        <v>93</v>
      </c>
      <c r="C83" s="20">
        <v>82</v>
      </c>
      <c r="D83" s="20" t="s">
        <v>469</v>
      </c>
      <c r="E83" s="20"/>
      <c r="F83" s="20" t="s">
        <v>469</v>
      </c>
      <c r="G83" s="21" t="s">
        <v>177</v>
      </c>
      <c r="H83" s="71"/>
      <c r="I83" s="71"/>
      <c r="J83" s="71"/>
      <c r="K83" s="71" t="s">
        <v>387</v>
      </c>
      <c r="L83" s="71"/>
      <c r="T83" s="117" t="s">
        <v>10124</v>
      </c>
      <c r="U83" s="158">
        <f>COUNTIFS($G$2:$G$500,T83,$L$2:$L$500,"x")</f>
        <v>0</v>
      </c>
      <c r="V83" s="179">
        <f>COUNTIFS($L$2:$L$500,"&lt;&gt;-",$G$2:$G$500,T83)</f>
        <v>0</v>
      </c>
      <c r="W83" s="168"/>
      <c r="X83" s="117" t="s">
        <v>10124</v>
      </c>
      <c r="Y83" s="158">
        <f t="shared" si="11"/>
        <v>0</v>
      </c>
      <c r="Z83" s="159">
        <f t="shared" si="11"/>
        <v>0</v>
      </c>
    </row>
    <row r="84" spans="1:26" ht="13" x14ac:dyDescent="0.15">
      <c r="A84" s="15" t="s">
        <v>482</v>
      </c>
      <c r="B84" s="18" t="s">
        <v>93</v>
      </c>
      <c r="C84" s="20">
        <v>83</v>
      </c>
      <c r="D84" s="20" t="s">
        <v>469</v>
      </c>
      <c r="E84" s="20"/>
      <c r="F84" s="20" t="s">
        <v>469</v>
      </c>
      <c r="G84" s="21" t="s">
        <v>177</v>
      </c>
      <c r="H84" s="71"/>
      <c r="I84" s="71"/>
      <c r="J84" s="71"/>
      <c r="K84" s="71" t="s">
        <v>387</v>
      </c>
      <c r="L84" s="71"/>
      <c r="T84" s="117" t="s">
        <v>257</v>
      </c>
      <c r="U84" s="158">
        <f t="shared" si="9"/>
        <v>0</v>
      </c>
      <c r="V84" s="179">
        <f t="shared" si="10"/>
        <v>0</v>
      </c>
      <c r="W84" s="168"/>
      <c r="X84" s="147" t="s">
        <v>257</v>
      </c>
      <c r="Y84" s="158">
        <f t="shared" si="11"/>
        <v>0</v>
      </c>
      <c r="Z84" s="159">
        <f t="shared" si="11"/>
        <v>0</v>
      </c>
    </row>
    <row r="85" spans="1:26" ht="14" thickBot="1" x14ac:dyDescent="0.2">
      <c r="A85" s="15" t="s">
        <v>483</v>
      </c>
      <c r="B85" s="18" t="s">
        <v>93</v>
      </c>
      <c r="C85" s="20">
        <v>84</v>
      </c>
      <c r="D85" s="20" t="s">
        <v>469</v>
      </c>
      <c r="E85" s="20"/>
      <c r="F85" s="20" t="s">
        <v>469</v>
      </c>
      <c r="G85" s="21" t="s">
        <v>177</v>
      </c>
      <c r="H85" s="71"/>
      <c r="I85" s="71"/>
      <c r="J85" s="71"/>
      <c r="K85" s="71" t="s">
        <v>387</v>
      </c>
      <c r="L85" s="71"/>
      <c r="T85" s="166" t="s">
        <v>260</v>
      </c>
      <c r="U85" s="191">
        <f t="shared" si="9"/>
        <v>0</v>
      </c>
      <c r="V85" s="193">
        <f t="shared" si="10"/>
        <v>0</v>
      </c>
      <c r="W85" s="170"/>
      <c r="X85" s="167" t="s">
        <v>260</v>
      </c>
      <c r="Y85" s="191">
        <f t="shared" si="11"/>
        <v>0</v>
      </c>
      <c r="Z85" s="192">
        <f t="shared" si="11"/>
        <v>0</v>
      </c>
    </row>
    <row r="86" spans="1:26" ht="13" x14ac:dyDescent="0.15">
      <c r="A86" s="15" t="s">
        <v>484</v>
      </c>
      <c r="B86" s="18" t="s">
        <v>93</v>
      </c>
      <c r="C86" s="20">
        <v>85</v>
      </c>
      <c r="D86" s="20" t="s">
        <v>469</v>
      </c>
      <c r="E86" s="20"/>
      <c r="F86" s="20" t="s">
        <v>469</v>
      </c>
      <c r="G86" s="21" t="s">
        <v>177</v>
      </c>
      <c r="H86" s="71"/>
      <c r="I86" s="71"/>
      <c r="J86" s="71"/>
      <c r="K86" s="71" t="s">
        <v>387</v>
      </c>
      <c r="L86" s="71"/>
    </row>
    <row r="87" spans="1:26" ht="13" x14ac:dyDescent="0.15">
      <c r="A87" s="15" t="s">
        <v>485</v>
      </c>
      <c r="B87" s="18" t="s">
        <v>93</v>
      </c>
      <c r="C87" s="20">
        <v>86</v>
      </c>
      <c r="D87" s="20" t="s">
        <v>469</v>
      </c>
      <c r="E87" s="20"/>
      <c r="F87" s="20" t="s">
        <v>469</v>
      </c>
      <c r="G87" s="21" t="s">
        <v>177</v>
      </c>
      <c r="H87" s="71"/>
      <c r="I87" s="71"/>
      <c r="J87" s="71"/>
      <c r="K87" s="71" t="s">
        <v>387</v>
      </c>
      <c r="L87" s="71"/>
    </row>
    <row r="88" spans="1:26" ht="13" x14ac:dyDescent="0.15">
      <c r="A88" s="15" t="s">
        <v>486</v>
      </c>
      <c r="B88" s="18" t="s">
        <v>93</v>
      </c>
      <c r="C88" s="20">
        <v>87</v>
      </c>
      <c r="D88" s="20" t="s">
        <v>469</v>
      </c>
      <c r="E88" s="20"/>
      <c r="F88" s="20" t="s">
        <v>469</v>
      </c>
      <c r="G88" s="21" t="s">
        <v>177</v>
      </c>
      <c r="H88" s="71"/>
      <c r="I88" s="71"/>
      <c r="J88" s="71"/>
      <c r="K88" s="71" t="s">
        <v>387</v>
      </c>
      <c r="L88" s="71"/>
    </row>
    <row r="89" spans="1:26" ht="13" x14ac:dyDescent="0.15">
      <c r="A89" s="15" t="s">
        <v>487</v>
      </c>
      <c r="B89" s="18" t="s">
        <v>93</v>
      </c>
      <c r="C89" s="20">
        <v>88</v>
      </c>
      <c r="D89" s="20" t="s">
        <v>469</v>
      </c>
      <c r="E89" s="20"/>
      <c r="F89" s="20" t="s">
        <v>469</v>
      </c>
      <c r="G89" s="21" t="s">
        <v>177</v>
      </c>
      <c r="H89" s="71"/>
      <c r="I89" s="71"/>
      <c r="J89" s="71"/>
      <c r="K89" s="71" t="s">
        <v>387</v>
      </c>
      <c r="L89" s="71"/>
    </row>
    <row r="90" spans="1:26" ht="13" x14ac:dyDescent="0.15">
      <c r="A90" s="15" t="s">
        <v>488</v>
      </c>
      <c r="B90" s="18" t="s">
        <v>93</v>
      </c>
      <c r="C90" s="20">
        <v>89</v>
      </c>
      <c r="D90" s="20" t="s">
        <v>469</v>
      </c>
      <c r="E90" s="20"/>
      <c r="F90" s="20" t="s">
        <v>469</v>
      </c>
      <c r="G90" s="21" t="s">
        <v>177</v>
      </c>
      <c r="H90" s="71"/>
      <c r="I90" s="71"/>
      <c r="J90" s="71"/>
      <c r="K90" s="71" t="s">
        <v>387</v>
      </c>
      <c r="L90" s="71"/>
    </row>
    <row r="91" spans="1:26" ht="13" x14ac:dyDescent="0.15">
      <c r="A91" s="15" t="s">
        <v>489</v>
      </c>
      <c r="B91" s="18" t="s">
        <v>93</v>
      </c>
      <c r="C91" s="20">
        <v>90</v>
      </c>
      <c r="D91" s="20" t="s">
        <v>469</v>
      </c>
      <c r="E91" s="20"/>
      <c r="F91" s="20" t="s">
        <v>469</v>
      </c>
      <c r="G91" s="21" t="s">
        <v>177</v>
      </c>
      <c r="H91" s="71"/>
      <c r="I91" s="71"/>
      <c r="J91" s="71"/>
      <c r="K91" s="71" t="s">
        <v>387</v>
      </c>
      <c r="L91" s="71"/>
    </row>
    <row r="92" spans="1:26" ht="13" x14ac:dyDescent="0.15">
      <c r="A92" s="15" t="s">
        <v>490</v>
      </c>
      <c r="B92" s="18" t="s">
        <v>93</v>
      </c>
      <c r="C92" s="20">
        <v>91</v>
      </c>
      <c r="D92" s="20" t="s">
        <v>469</v>
      </c>
      <c r="E92" s="20"/>
      <c r="F92" s="20" t="s">
        <v>469</v>
      </c>
      <c r="G92" s="21" t="s">
        <v>173</v>
      </c>
      <c r="H92" s="71"/>
      <c r="I92" s="71"/>
      <c r="J92" s="71"/>
      <c r="K92" s="71" t="s">
        <v>387</v>
      </c>
      <c r="L92" s="71"/>
    </row>
    <row r="93" spans="1:26" ht="13" x14ac:dyDescent="0.15">
      <c r="A93" s="15" t="s">
        <v>491</v>
      </c>
      <c r="B93" s="18" t="s">
        <v>93</v>
      </c>
      <c r="C93" s="20">
        <v>92</v>
      </c>
      <c r="D93" s="20" t="s">
        <v>469</v>
      </c>
      <c r="E93" s="20"/>
      <c r="F93" s="20" t="s">
        <v>469</v>
      </c>
      <c r="G93" s="21" t="s">
        <v>173</v>
      </c>
      <c r="H93" s="71"/>
      <c r="I93" s="71"/>
      <c r="J93" s="71"/>
      <c r="K93" s="71" t="s">
        <v>387</v>
      </c>
      <c r="L93" s="71"/>
    </row>
    <row r="94" spans="1:26" ht="13" x14ac:dyDescent="0.15">
      <c r="A94" s="15" t="s">
        <v>492</v>
      </c>
      <c r="B94" s="18" t="s">
        <v>93</v>
      </c>
      <c r="C94" s="20">
        <v>93</v>
      </c>
      <c r="D94" s="20" t="s">
        <v>469</v>
      </c>
      <c r="E94" s="20"/>
      <c r="F94" s="20" t="s">
        <v>469</v>
      </c>
      <c r="G94" s="21" t="s">
        <v>173</v>
      </c>
      <c r="H94" s="71"/>
      <c r="I94" s="71"/>
      <c r="J94" s="71"/>
      <c r="K94" s="71" t="s">
        <v>387</v>
      </c>
      <c r="L94" s="71"/>
    </row>
    <row r="95" spans="1:26" ht="13" x14ac:dyDescent="0.15">
      <c r="A95" s="15" t="s">
        <v>493</v>
      </c>
      <c r="B95" s="18" t="s">
        <v>93</v>
      </c>
      <c r="C95" s="20">
        <v>94</v>
      </c>
      <c r="D95" s="20" t="s">
        <v>469</v>
      </c>
      <c r="E95" s="20"/>
      <c r="F95" s="20" t="s">
        <v>469</v>
      </c>
      <c r="G95" s="21" t="s">
        <v>173</v>
      </c>
      <c r="H95" s="71"/>
      <c r="I95" s="71"/>
      <c r="J95" s="71"/>
      <c r="K95" s="71" t="s">
        <v>387</v>
      </c>
      <c r="L95" s="71"/>
    </row>
    <row r="96" spans="1:26" ht="13" x14ac:dyDescent="0.15">
      <c r="A96" s="15" t="s">
        <v>494</v>
      </c>
      <c r="B96" s="18" t="s">
        <v>93</v>
      </c>
      <c r="C96" s="20">
        <v>95</v>
      </c>
      <c r="D96" s="20" t="s">
        <v>469</v>
      </c>
      <c r="E96" s="20"/>
      <c r="F96" s="20" t="s">
        <v>469</v>
      </c>
      <c r="G96" s="21" t="s">
        <v>173</v>
      </c>
      <c r="H96" s="71"/>
      <c r="I96" s="71"/>
      <c r="J96" s="71"/>
      <c r="K96" s="71" t="s">
        <v>387</v>
      </c>
      <c r="L96" s="71"/>
    </row>
    <row r="97" spans="1:12" ht="13" x14ac:dyDescent="0.15">
      <c r="A97" s="15" t="s">
        <v>495</v>
      </c>
      <c r="B97" s="18" t="s">
        <v>93</v>
      </c>
      <c r="C97" s="20">
        <v>96</v>
      </c>
      <c r="D97" s="20" t="s">
        <v>496</v>
      </c>
      <c r="E97" s="20"/>
      <c r="F97" s="20" t="s">
        <v>497</v>
      </c>
      <c r="G97" s="21" t="s">
        <v>177</v>
      </c>
      <c r="H97" s="71"/>
      <c r="I97" s="71"/>
      <c r="J97" s="71"/>
      <c r="K97" s="71" t="s">
        <v>387</v>
      </c>
      <c r="L97" s="71"/>
    </row>
    <row r="98" spans="1:12" ht="13" x14ac:dyDescent="0.15">
      <c r="A98" s="15" t="s">
        <v>498</v>
      </c>
      <c r="B98" s="18" t="s">
        <v>93</v>
      </c>
      <c r="C98" s="20">
        <v>97</v>
      </c>
      <c r="D98" s="20" t="s">
        <v>496</v>
      </c>
      <c r="E98" s="20"/>
      <c r="F98" s="20" t="s">
        <v>496</v>
      </c>
      <c r="G98" s="21" t="s">
        <v>173</v>
      </c>
      <c r="H98" s="71"/>
      <c r="I98" s="71"/>
      <c r="J98" s="71"/>
      <c r="K98" s="71" t="s">
        <v>387</v>
      </c>
      <c r="L98" s="71"/>
    </row>
    <row r="99" spans="1:12" ht="13" x14ac:dyDescent="0.15">
      <c r="A99" s="15" t="s">
        <v>499</v>
      </c>
      <c r="B99" s="18" t="s">
        <v>93</v>
      </c>
      <c r="C99" s="20">
        <v>98</v>
      </c>
      <c r="D99" s="20" t="s">
        <v>496</v>
      </c>
      <c r="E99" s="20"/>
      <c r="F99" s="20" t="s">
        <v>496</v>
      </c>
      <c r="G99" s="21" t="s">
        <v>173</v>
      </c>
      <c r="H99" s="71"/>
      <c r="I99" s="71"/>
      <c r="J99" s="71"/>
      <c r="K99" s="71" t="s">
        <v>387</v>
      </c>
      <c r="L99" s="71"/>
    </row>
    <row r="100" spans="1:12" ht="13" x14ac:dyDescent="0.15">
      <c r="A100" s="15" t="s">
        <v>500</v>
      </c>
      <c r="B100" s="18" t="s">
        <v>93</v>
      </c>
      <c r="C100" s="20">
        <v>99</v>
      </c>
      <c r="D100" s="20" t="s">
        <v>496</v>
      </c>
      <c r="E100" s="20"/>
      <c r="F100" s="20" t="s">
        <v>496</v>
      </c>
      <c r="G100" s="21" t="s">
        <v>173</v>
      </c>
      <c r="H100" s="71"/>
      <c r="I100" s="71"/>
      <c r="J100" s="71"/>
      <c r="K100" s="71" t="s">
        <v>387</v>
      </c>
      <c r="L100" s="71"/>
    </row>
    <row r="101" spans="1:12" ht="13" x14ac:dyDescent="0.15">
      <c r="A101" s="15" t="s">
        <v>501</v>
      </c>
      <c r="B101" s="18" t="s">
        <v>93</v>
      </c>
      <c r="C101" s="20">
        <v>100</v>
      </c>
      <c r="D101" s="20" t="s">
        <v>496</v>
      </c>
      <c r="E101" s="20"/>
      <c r="F101" s="20" t="s">
        <v>496</v>
      </c>
      <c r="G101" s="21" t="s">
        <v>173</v>
      </c>
      <c r="H101" s="71"/>
      <c r="I101" s="71"/>
      <c r="J101" s="71"/>
      <c r="K101" s="71" t="s">
        <v>387</v>
      </c>
      <c r="L101" s="71"/>
    </row>
    <row r="102" spans="1:12" ht="13" x14ac:dyDescent="0.15">
      <c r="A102" s="15" t="s">
        <v>502</v>
      </c>
      <c r="B102" s="18" t="s">
        <v>93</v>
      </c>
      <c r="C102" s="20">
        <v>101</v>
      </c>
      <c r="D102" s="20" t="s">
        <v>496</v>
      </c>
      <c r="E102" s="20"/>
      <c r="F102" s="20" t="s">
        <v>496</v>
      </c>
      <c r="G102" s="21" t="s">
        <v>173</v>
      </c>
      <c r="H102" s="71"/>
      <c r="I102" s="71"/>
      <c r="J102" s="71"/>
      <c r="K102" s="71" t="s">
        <v>387</v>
      </c>
      <c r="L102" s="71"/>
    </row>
    <row r="103" spans="1:12" ht="13" x14ac:dyDescent="0.15">
      <c r="A103" s="15" t="s">
        <v>503</v>
      </c>
      <c r="B103" s="18" t="s">
        <v>93</v>
      </c>
      <c r="C103" s="20">
        <v>102</v>
      </c>
      <c r="D103" s="20" t="s">
        <v>496</v>
      </c>
      <c r="E103" s="20"/>
      <c r="F103" s="20" t="s">
        <v>496</v>
      </c>
      <c r="G103" s="21" t="s">
        <v>173</v>
      </c>
      <c r="H103" s="71"/>
      <c r="I103" s="71"/>
      <c r="J103" s="71"/>
      <c r="K103" s="71" t="s">
        <v>387</v>
      </c>
      <c r="L103" s="71"/>
    </row>
  </sheetData>
  <sheetProtection selectLockedCells="1" selectUnlockedCells="1"/>
  <mergeCells count="3">
    <mergeCell ref="N18:R23"/>
    <mergeCell ref="AB1:AJ1"/>
    <mergeCell ref="N9:R15"/>
  </mergeCells>
  <phoneticPr fontId="3" type="noConversion"/>
  <conditionalFormatting sqref="H2:L103">
    <cfRule type="cellIs" dxfId="624" priority="1" stopIfTrue="1" operator="equal">
      <formula>"-"</formula>
    </cfRule>
    <cfRule type="cellIs" dxfId="623" priority="2" stopIfTrue="1" operator="equal">
      <formula>"x"</formula>
    </cfRule>
  </conditionalFormatting>
  <hyperlinks>
    <hyperlink ref="M1" location="'Expansion set Check List'!A1" display="Home" xr:uid="{00000000-0004-0000-06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4">
    <tabColor indexed="11"/>
  </sheetPr>
  <dimension ref="A1:AH85"/>
  <sheetViews>
    <sheetView zoomScaleNormal="100" workbookViewId="0">
      <pane ySplit="1" topLeftCell="A2" activePane="bottomLeft" state="frozen"/>
      <selection pane="bottomLeft"/>
    </sheetView>
  </sheetViews>
  <sheetFormatPr baseColWidth="10" defaultColWidth="0" defaultRowHeight="13.25" customHeight="1" x14ac:dyDescent="0.15"/>
  <cols>
    <col min="1" max="1" width="11.33203125" customWidth="1"/>
    <col min="2" max="2" width="6.33203125" bestFit="1" customWidth="1"/>
    <col min="3" max="3" width="3.33203125" bestFit="1" customWidth="1"/>
    <col min="4" max="4" width="8.6640625" bestFit="1" customWidth="1"/>
    <col min="5" max="5" width="4" bestFit="1" customWidth="1"/>
    <col min="6" max="6" width="7.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68" t="s">
        <v>85</v>
      </c>
      <c r="I1" s="69" t="s">
        <v>86</v>
      </c>
      <c r="J1" s="69" t="s">
        <v>87</v>
      </c>
      <c r="K1" s="155" t="s">
        <v>88</v>
      </c>
      <c r="L1" s="46" t="s">
        <v>382</v>
      </c>
      <c r="M1" s="156" t="s">
        <v>85</v>
      </c>
      <c r="N1" s="69" t="s">
        <v>86</v>
      </c>
      <c r="O1" s="69" t="s">
        <v>87</v>
      </c>
      <c r="P1" s="75" t="s">
        <v>88</v>
      </c>
      <c r="R1" s="2"/>
      <c r="Z1" s="408" t="s">
        <v>383</v>
      </c>
      <c r="AA1" s="409"/>
      <c r="AB1" s="409"/>
      <c r="AC1" s="409"/>
      <c r="AD1" s="409"/>
      <c r="AE1" s="409"/>
      <c r="AF1" s="409"/>
      <c r="AG1" s="409"/>
      <c r="AH1" s="410"/>
    </row>
    <row r="2" spans="1:34" ht="14" thickBot="1" x14ac:dyDescent="0.2">
      <c r="A2" s="12" t="s">
        <v>504</v>
      </c>
      <c r="B2" s="18" t="s">
        <v>97</v>
      </c>
      <c r="C2" s="18">
        <v>1</v>
      </c>
      <c r="D2" s="18" t="s">
        <v>392</v>
      </c>
      <c r="E2" s="18">
        <v>70</v>
      </c>
      <c r="F2" s="18" t="s">
        <v>398</v>
      </c>
      <c r="G2" s="19" t="s">
        <v>185</v>
      </c>
      <c r="H2" s="71"/>
      <c r="I2" s="71" t="s">
        <v>387</v>
      </c>
      <c r="J2" s="71"/>
      <c r="K2" s="71" t="s">
        <v>387</v>
      </c>
      <c r="M2" s="25">
        <f>COUNTIF(H2:H500,"x")</f>
        <v>0</v>
      </c>
      <c r="N2" s="26">
        <f>COUNTIF(I2:I500,"x")</f>
        <v>0</v>
      </c>
      <c r="O2" s="26">
        <f>COUNTIF(J2:J500,"x")</f>
        <v>0</v>
      </c>
      <c r="P2" s="27">
        <f>COUNTIF(K2:K500,"x")</f>
        <v>0</v>
      </c>
      <c r="R2" s="160" t="s">
        <v>85</v>
      </c>
      <c r="S2" s="161"/>
      <c r="T2" s="175">
        <f>SUM(T3:T29)</f>
        <v>64</v>
      </c>
      <c r="U2" s="176"/>
      <c r="V2" s="177" t="s">
        <v>87</v>
      </c>
      <c r="W2" s="161"/>
      <c r="X2" s="162">
        <f>SUM(X3:X29)</f>
        <v>64</v>
      </c>
      <c r="Z2" s="102"/>
      <c r="AA2" s="102"/>
      <c r="AB2" s="102"/>
      <c r="AC2" s="102"/>
      <c r="AD2" s="102"/>
      <c r="AE2" s="102"/>
      <c r="AF2" s="102"/>
      <c r="AG2" s="102"/>
      <c r="AH2" s="102"/>
    </row>
    <row r="3" spans="1:34" ht="13" x14ac:dyDescent="0.15">
      <c r="A3" s="15" t="s">
        <v>418</v>
      </c>
      <c r="B3" s="20" t="s">
        <v>97</v>
      </c>
      <c r="C3" s="20">
        <v>2</v>
      </c>
      <c r="D3" s="20" t="s">
        <v>404</v>
      </c>
      <c r="E3" s="20">
        <v>90</v>
      </c>
      <c r="F3" s="20" t="s">
        <v>398</v>
      </c>
      <c r="G3" s="21" t="s">
        <v>185</v>
      </c>
      <c r="H3" s="71"/>
      <c r="I3" s="71" t="s">
        <v>387</v>
      </c>
      <c r="J3" s="71"/>
      <c r="K3" s="71" t="s">
        <v>387</v>
      </c>
      <c r="R3" s="116" t="s">
        <v>173</v>
      </c>
      <c r="S3" s="230">
        <f>COUNTIFS($G$2:$G$500,R3,$H$2:$H$500,"x")</f>
        <v>0</v>
      </c>
      <c r="T3" s="64">
        <f>COUNTIFS($H$2:$H$500,"&lt;&gt;-",$G$2:$G$500,R3)</f>
        <v>16</v>
      </c>
      <c r="U3" s="171"/>
      <c r="V3" s="116" t="s">
        <v>173</v>
      </c>
      <c r="W3" s="230">
        <f>COUNTIFS($G$2:$G$500,V3,$J$2:$J$500,"x")</f>
        <v>0</v>
      </c>
      <c r="X3" s="64">
        <f>COUNTIFS($J$2:$J$500,"&lt;&gt;-",$G$2:$G$500,V3)</f>
        <v>16</v>
      </c>
    </row>
    <row r="4" spans="1:34" ht="13" x14ac:dyDescent="0.15">
      <c r="A4" s="15" t="s">
        <v>505</v>
      </c>
      <c r="B4" s="20" t="s">
        <v>97</v>
      </c>
      <c r="C4" s="20">
        <v>3</v>
      </c>
      <c r="D4" s="20" t="s">
        <v>395</v>
      </c>
      <c r="E4" s="20">
        <v>70</v>
      </c>
      <c r="F4" s="20" t="s">
        <v>398</v>
      </c>
      <c r="G4" s="21" t="s">
        <v>185</v>
      </c>
      <c r="H4" s="71"/>
      <c r="I4" s="71" t="s">
        <v>387</v>
      </c>
      <c r="J4" s="71"/>
      <c r="K4" s="71" t="s">
        <v>387</v>
      </c>
      <c r="R4" s="117" t="s">
        <v>177</v>
      </c>
      <c r="S4" s="231">
        <f t="shared" ref="S4:S29" si="0">COUNTIFS($G$2:$G$500,R4,$H$2:$H$500,"x")</f>
        <v>0</v>
      </c>
      <c r="T4" s="159">
        <f t="shared" ref="T4:T29" si="1">COUNTIFS($H$2:$H$500,"&lt;&gt;-",$G$2:$G$500,R4)</f>
        <v>16</v>
      </c>
      <c r="U4" s="168"/>
      <c r="V4" s="117" t="s">
        <v>177</v>
      </c>
      <c r="W4" s="231">
        <f t="shared" ref="W4:W29" si="2">COUNTIFS($G$2:$G$500,V4,$J$2:$J$500,"x")</f>
        <v>0</v>
      </c>
      <c r="X4" s="6">
        <f t="shared" ref="X4:X29" si="3">COUNTIFS($J$2:$J$500,"&lt;&gt;-",$G$2:$G$500,V4)</f>
        <v>16</v>
      </c>
    </row>
    <row r="5" spans="1:34" ht="13" x14ac:dyDescent="0.15">
      <c r="A5" s="15" t="s">
        <v>506</v>
      </c>
      <c r="B5" s="20" t="s">
        <v>97</v>
      </c>
      <c r="C5" s="20">
        <v>4</v>
      </c>
      <c r="D5" s="20" t="s">
        <v>404</v>
      </c>
      <c r="E5" s="20">
        <v>70</v>
      </c>
      <c r="F5" s="20" t="s">
        <v>398</v>
      </c>
      <c r="G5" s="21" t="s">
        <v>185</v>
      </c>
      <c r="H5" s="71"/>
      <c r="I5" s="71" t="s">
        <v>387</v>
      </c>
      <c r="J5" s="71"/>
      <c r="K5" s="71" t="s">
        <v>387</v>
      </c>
      <c r="R5" s="117" t="s">
        <v>181</v>
      </c>
      <c r="S5" s="231">
        <f t="shared" si="0"/>
        <v>0</v>
      </c>
      <c r="T5" s="159">
        <f t="shared" si="1"/>
        <v>16</v>
      </c>
      <c r="U5" s="168"/>
      <c r="V5" s="117" t="s">
        <v>181</v>
      </c>
      <c r="W5" s="231">
        <f t="shared" si="2"/>
        <v>0</v>
      </c>
      <c r="X5" s="6">
        <f t="shared" si="3"/>
        <v>16</v>
      </c>
    </row>
    <row r="6" spans="1:34" ht="13" x14ac:dyDescent="0.15">
      <c r="A6" s="15" t="s">
        <v>507</v>
      </c>
      <c r="B6" s="20" t="s">
        <v>97</v>
      </c>
      <c r="C6" s="20">
        <v>5</v>
      </c>
      <c r="D6" s="20" t="s">
        <v>392</v>
      </c>
      <c r="E6" s="20">
        <v>90</v>
      </c>
      <c r="F6" s="20" t="s">
        <v>393</v>
      </c>
      <c r="G6" s="21" t="s">
        <v>185</v>
      </c>
      <c r="H6" s="71"/>
      <c r="I6" s="71" t="s">
        <v>387</v>
      </c>
      <c r="J6" s="71"/>
      <c r="K6" s="71" t="s">
        <v>387</v>
      </c>
      <c r="R6" s="117" t="s">
        <v>185</v>
      </c>
      <c r="S6" s="231">
        <f t="shared" si="0"/>
        <v>0</v>
      </c>
      <c r="T6" s="159">
        <f t="shared" si="1"/>
        <v>16</v>
      </c>
      <c r="U6" s="168"/>
      <c r="V6" s="117" t="s">
        <v>185</v>
      </c>
      <c r="W6" s="231">
        <f t="shared" si="2"/>
        <v>0</v>
      </c>
      <c r="X6" s="6">
        <f t="shared" si="3"/>
        <v>16</v>
      </c>
    </row>
    <row r="7" spans="1:34" ht="13" x14ac:dyDescent="0.15">
      <c r="A7" s="15" t="s">
        <v>508</v>
      </c>
      <c r="B7" s="20" t="s">
        <v>97</v>
      </c>
      <c r="C7" s="20">
        <v>6</v>
      </c>
      <c r="D7" s="20" t="s">
        <v>385</v>
      </c>
      <c r="E7" s="20">
        <v>40</v>
      </c>
      <c r="F7" s="20" t="s">
        <v>393</v>
      </c>
      <c r="G7" s="21"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509</v>
      </c>
      <c r="B8" s="20" t="s">
        <v>97</v>
      </c>
      <c r="C8" s="20">
        <v>7</v>
      </c>
      <c r="D8" s="20" t="s">
        <v>407</v>
      </c>
      <c r="E8" s="20">
        <v>90</v>
      </c>
      <c r="F8" s="20" t="s">
        <v>386</v>
      </c>
      <c r="G8" s="21"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510</v>
      </c>
      <c r="B9" s="20" t="s">
        <v>97</v>
      </c>
      <c r="C9" s="20">
        <v>8</v>
      </c>
      <c r="D9" s="20" t="s">
        <v>392</v>
      </c>
      <c r="E9" s="20">
        <v>80</v>
      </c>
      <c r="F9" s="20" t="s">
        <v>386</v>
      </c>
      <c r="G9" s="21"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511</v>
      </c>
      <c r="B10" s="20" t="s">
        <v>97</v>
      </c>
      <c r="C10" s="20">
        <v>9</v>
      </c>
      <c r="D10" s="20" t="s">
        <v>407</v>
      </c>
      <c r="E10" s="20">
        <v>60</v>
      </c>
      <c r="F10" s="20" t="s">
        <v>393</v>
      </c>
      <c r="G10" s="21"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512</v>
      </c>
      <c r="B11" s="20" t="s">
        <v>97</v>
      </c>
      <c r="C11" s="20">
        <v>10</v>
      </c>
      <c r="D11" s="20" t="s">
        <v>407</v>
      </c>
      <c r="E11" s="20">
        <v>70</v>
      </c>
      <c r="F11" s="20" t="s">
        <v>393</v>
      </c>
      <c r="G11" s="21"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513</v>
      </c>
      <c r="B12" s="20" t="s">
        <v>97</v>
      </c>
      <c r="C12" s="20">
        <v>11</v>
      </c>
      <c r="D12" s="20" t="s">
        <v>392</v>
      </c>
      <c r="E12" s="20">
        <v>90</v>
      </c>
      <c r="F12" s="20" t="s">
        <v>393</v>
      </c>
      <c r="G12" s="21"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514</v>
      </c>
      <c r="B13" s="20" t="s">
        <v>97</v>
      </c>
      <c r="C13" s="20">
        <v>12</v>
      </c>
      <c r="D13" s="20" t="s">
        <v>389</v>
      </c>
      <c r="E13" s="20">
        <v>80</v>
      </c>
      <c r="F13" s="20" t="s">
        <v>398</v>
      </c>
      <c r="G13" s="21"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515</v>
      </c>
      <c r="B14" s="20" t="s">
        <v>97</v>
      </c>
      <c r="C14" s="20">
        <v>13</v>
      </c>
      <c r="D14" s="20" t="s">
        <v>407</v>
      </c>
      <c r="E14" s="20">
        <v>70</v>
      </c>
      <c r="F14" s="20" t="s">
        <v>398</v>
      </c>
      <c r="G14" s="21"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516</v>
      </c>
      <c r="B15" s="20" t="s">
        <v>97</v>
      </c>
      <c r="C15" s="20">
        <v>14</v>
      </c>
      <c r="D15" s="20" t="s">
        <v>407</v>
      </c>
      <c r="E15" s="20">
        <v>80</v>
      </c>
      <c r="F15" s="20" t="s">
        <v>386</v>
      </c>
      <c r="G15" s="21"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517</v>
      </c>
      <c r="B16" s="20" t="s">
        <v>97</v>
      </c>
      <c r="C16" s="20">
        <v>15</v>
      </c>
      <c r="D16" s="20" t="s">
        <v>407</v>
      </c>
      <c r="E16" s="20">
        <v>80</v>
      </c>
      <c r="F16" s="20" t="s">
        <v>386</v>
      </c>
      <c r="G16" s="21" t="s">
        <v>185</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518</v>
      </c>
      <c r="B17" s="20" t="s">
        <v>97</v>
      </c>
      <c r="C17" s="20">
        <v>16</v>
      </c>
      <c r="D17" s="20" t="s">
        <v>392</v>
      </c>
      <c r="E17" s="20">
        <v>80</v>
      </c>
      <c r="F17" s="20" t="s">
        <v>398</v>
      </c>
      <c r="G17" s="21" t="s">
        <v>185</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504</v>
      </c>
      <c r="B18" s="20" t="s">
        <v>97</v>
      </c>
      <c r="C18" s="20">
        <v>17</v>
      </c>
      <c r="D18" s="20" t="s">
        <v>392</v>
      </c>
      <c r="E18" s="20">
        <v>70</v>
      </c>
      <c r="F18" s="20" t="s">
        <v>398</v>
      </c>
      <c r="G18" s="21" t="s">
        <v>181</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418</v>
      </c>
      <c r="B19" s="20" t="s">
        <v>97</v>
      </c>
      <c r="C19" s="20">
        <v>18</v>
      </c>
      <c r="D19" s="20" t="s">
        <v>404</v>
      </c>
      <c r="E19" s="20">
        <v>90</v>
      </c>
      <c r="F19" s="20" t="s">
        <v>398</v>
      </c>
      <c r="G19" s="21" t="s">
        <v>181</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505</v>
      </c>
      <c r="B20" s="20" t="s">
        <v>97</v>
      </c>
      <c r="C20" s="20">
        <v>19</v>
      </c>
      <c r="D20" s="20" t="s">
        <v>395</v>
      </c>
      <c r="E20" s="20">
        <v>70</v>
      </c>
      <c r="F20" s="20" t="s">
        <v>398</v>
      </c>
      <c r="G20" s="21" t="s">
        <v>181</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506</v>
      </c>
      <c r="B21" s="20" t="s">
        <v>97</v>
      </c>
      <c r="C21" s="20">
        <v>20</v>
      </c>
      <c r="D21" s="20" t="s">
        <v>404</v>
      </c>
      <c r="E21" s="20">
        <v>70</v>
      </c>
      <c r="F21" s="20" t="s">
        <v>398</v>
      </c>
      <c r="G21" s="21" t="s">
        <v>181</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507</v>
      </c>
      <c r="B22" s="20" t="s">
        <v>97</v>
      </c>
      <c r="C22" s="20">
        <v>21</v>
      </c>
      <c r="D22" s="20" t="s">
        <v>392</v>
      </c>
      <c r="E22" s="20">
        <v>90</v>
      </c>
      <c r="F22" s="20" t="s">
        <v>393</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508</v>
      </c>
      <c r="B23" s="20" t="s">
        <v>97</v>
      </c>
      <c r="C23" s="20">
        <v>22</v>
      </c>
      <c r="D23" s="20" t="s">
        <v>385</v>
      </c>
      <c r="E23" s="20">
        <v>40</v>
      </c>
      <c r="F23" s="20" t="s">
        <v>393</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509</v>
      </c>
      <c r="B24" s="20" t="s">
        <v>97</v>
      </c>
      <c r="C24" s="20">
        <v>23</v>
      </c>
      <c r="D24" s="20" t="s">
        <v>407</v>
      </c>
      <c r="E24" s="20">
        <v>90</v>
      </c>
      <c r="F24" s="20" t="s">
        <v>386</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510</v>
      </c>
      <c r="B25" s="20" t="s">
        <v>97</v>
      </c>
      <c r="C25" s="20">
        <v>24</v>
      </c>
      <c r="D25" s="20" t="s">
        <v>392</v>
      </c>
      <c r="E25" s="20">
        <v>80</v>
      </c>
      <c r="F25" s="20" t="s">
        <v>386</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511</v>
      </c>
      <c r="B26" s="20" t="s">
        <v>97</v>
      </c>
      <c r="C26" s="20">
        <v>25</v>
      </c>
      <c r="D26" s="20" t="s">
        <v>407</v>
      </c>
      <c r="E26" s="20">
        <v>60</v>
      </c>
      <c r="F26" s="20" t="s">
        <v>393</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512</v>
      </c>
      <c r="B27" s="20" t="s">
        <v>97</v>
      </c>
      <c r="C27" s="20">
        <v>26</v>
      </c>
      <c r="D27" s="20" t="s">
        <v>407</v>
      </c>
      <c r="E27" s="20">
        <v>70</v>
      </c>
      <c r="F27" s="20" t="s">
        <v>393</v>
      </c>
      <c r="G27" s="21" t="s">
        <v>181</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513</v>
      </c>
      <c r="B28" s="20" t="s">
        <v>97</v>
      </c>
      <c r="C28" s="20">
        <v>27</v>
      </c>
      <c r="D28" s="20" t="s">
        <v>392</v>
      </c>
      <c r="E28" s="20">
        <v>90</v>
      </c>
      <c r="F28" s="20" t="s">
        <v>393</v>
      </c>
      <c r="G28" s="21" t="s">
        <v>181</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514</v>
      </c>
      <c r="B29" s="20" t="s">
        <v>97</v>
      </c>
      <c r="C29" s="20">
        <v>28</v>
      </c>
      <c r="D29" s="20" t="s">
        <v>389</v>
      </c>
      <c r="E29" s="20">
        <v>80</v>
      </c>
      <c r="F29" s="20" t="s">
        <v>398</v>
      </c>
      <c r="G29" s="21" t="s">
        <v>181</v>
      </c>
      <c r="H29" s="71"/>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15" t="s">
        <v>515</v>
      </c>
      <c r="B30" s="20" t="s">
        <v>97</v>
      </c>
      <c r="C30" s="20">
        <v>29</v>
      </c>
      <c r="D30" s="20" t="s">
        <v>407</v>
      </c>
      <c r="E30" s="20">
        <v>70</v>
      </c>
      <c r="F30" s="20" t="s">
        <v>398</v>
      </c>
      <c r="G30" s="21" t="s">
        <v>181</v>
      </c>
      <c r="H30" s="71"/>
      <c r="I30" s="71" t="s">
        <v>387</v>
      </c>
      <c r="J30" s="71"/>
      <c r="K30" s="71" t="s">
        <v>387</v>
      </c>
      <c r="R30" s="160" t="s">
        <v>86</v>
      </c>
      <c r="S30" s="161"/>
      <c r="T30" s="175">
        <f>SUM(T31:T57)</f>
        <v>0</v>
      </c>
      <c r="U30" s="168"/>
      <c r="V30" s="177" t="s">
        <v>88</v>
      </c>
      <c r="W30" s="213"/>
      <c r="X30" s="215">
        <f>SUM(X31:X57)</f>
        <v>0</v>
      </c>
    </row>
    <row r="31" spans="1:24" ht="13" x14ac:dyDescent="0.15">
      <c r="A31" s="15" t="s">
        <v>516</v>
      </c>
      <c r="B31" s="20" t="s">
        <v>97</v>
      </c>
      <c r="C31" s="20">
        <v>30</v>
      </c>
      <c r="D31" s="20" t="s">
        <v>407</v>
      </c>
      <c r="E31" s="20">
        <v>80</v>
      </c>
      <c r="F31" s="20" t="s">
        <v>386</v>
      </c>
      <c r="G31" s="21" t="s">
        <v>181</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517</v>
      </c>
      <c r="B32" s="20" t="s">
        <v>97</v>
      </c>
      <c r="C32" s="20">
        <v>31</v>
      </c>
      <c r="D32" s="20" t="s">
        <v>407</v>
      </c>
      <c r="E32" s="20">
        <v>80</v>
      </c>
      <c r="F32" s="20" t="s">
        <v>386</v>
      </c>
      <c r="G32" s="21" t="s">
        <v>181</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518</v>
      </c>
      <c r="B33" s="20" t="s">
        <v>97</v>
      </c>
      <c r="C33" s="20">
        <v>32</v>
      </c>
      <c r="D33" s="20" t="s">
        <v>392</v>
      </c>
      <c r="E33" s="20">
        <v>80</v>
      </c>
      <c r="F33" s="20" t="s">
        <v>398</v>
      </c>
      <c r="G33" s="21" t="s">
        <v>181</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519</v>
      </c>
      <c r="B34" s="20" t="s">
        <v>97</v>
      </c>
      <c r="C34" s="20">
        <v>33</v>
      </c>
      <c r="D34" s="20" t="s">
        <v>407</v>
      </c>
      <c r="E34" s="20">
        <v>70</v>
      </c>
      <c r="F34" s="20" t="s">
        <v>386</v>
      </c>
      <c r="G34" s="21" t="s">
        <v>177</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520</v>
      </c>
      <c r="B35" s="20" t="s">
        <v>97</v>
      </c>
      <c r="C35" s="20">
        <v>34</v>
      </c>
      <c r="D35" s="20" t="s">
        <v>392</v>
      </c>
      <c r="E35" s="20">
        <v>70</v>
      </c>
      <c r="F35" s="20" t="s">
        <v>398</v>
      </c>
      <c r="G35" s="21" t="s">
        <v>177</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521</v>
      </c>
      <c r="B36" s="20" t="s">
        <v>97</v>
      </c>
      <c r="C36" s="20">
        <v>35</v>
      </c>
      <c r="D36" s="20" t="s">
        <v>407</v>
      </c>
      <c r="E36" s="20">
        <v>80</v>
      </c>
      <c r="F36" s="20" t="s">
        <v>398</v>
      </c>
      <c r="G36" s="21" t="s">
        <v>177</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522</v>
      </c>
      <c r="B37" s="20" t="s">
        <v>97</v>
      </c>
      <c r="C37" s="20">
        <v>36</v>
      </c>
      <c r="D37" s="20" t="s">
        <v>392</v>
      </c>
      <c r="E37" s="20">
        <v>70</v>
      </c>
      <c r="F37" s="20" t="s">
        <v>398</v>
      </c>
      <c r="G37" s="21" t="s">
        <v>177</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523</v>
      </c>
      <c r="B38" s="20" t="s">
        <v>97</v>
      </c>
      <c r="C38" s="20">
        <v>37</v>
      </c>
      <c r="D38" s="20" t="s">
        <v>407</v>
      </c>
      <c r="E38" s="20">
        <v>60</v>
      </c>
      <c r="F38" s="20" t="s">
        <v>398</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524</v>
      </c>
      <c r="B39" s="20" t="s">
        <v>97</v>
      </c>
      <c r="C39" s="20">
        <v>38</v>
      </c>
      <c r="D39" s="20" t="s">
        <v>392</v>
      </c>
      <c r="E39" s="20">
        <v>90</v>
      </c>
      <c r="F39" s="20" t="s">
        <v>393</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525</v>
      </c>
      <c r="B40" s="20" t="s">
        <v>97</v>
      </c>
      <c r="C40" s="20">
        <v>39</v>
      </c>
      <c r="D40" s="20" t="s">
        <v>400</v>
      </c>
      <c r="E40" s="20">
        <v>60</v>
      </c>
      <c r="F40" s="20" t="s">
        <v>398</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526</v>
      </c>
      <c r="B41" s="20" t="s">
        <v>97</v>
      </c>
      <c r="C41" s="20">
        <v>40</v>
      </c>
      <c r="D41" s="20" t="s">
        <v>407</v>
      </c>
      <c r="E41" s="20">
        <v>70</v>
      </c>
      <c r="F41" s="20" t="s">
        <v>398</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527</v>
      </c>
      <c r="B42" s="20" t="s">
        <v>97</v>
      </c>
      <c r="C42" s="20">
        <v>41</v>
      </c>
      <c r="D42" s="20" t="s">
        <v>407</v>
      </c>
      <c r="E42" s="20">
        <v>60</v>
      </c>
      <c r="F42" s="20" t="s">
        <v>398</v>
      </c>
      <c r="G42" s="21" t="s">
        <v>177</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528</v>
      </c>
      <c r="B43" s="20" t="s">
        <v>97</v>
      </c>
      <c r="C43" s="20">
        <v>42</v>
      </c>
      <c r="D43" s="20" t="s">
        <v>392</v>
      </c>
      <c r="E43" s="20">
        <v>70</v>
      </c>
      <c r="F43" s="20" t="s">
        <v>398</v>
      </c>
      <c r="G43" s="21" t="s">
        <v>177</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529</v>
      </c>
      <c r="B44" s="20" t="s">
        <v>97</v>
      </c>
      <c r="C44" s="20">
        <v>43</v>
      </c>
      <c r="D44" s="20" t="s">
        <v>400</v>
      </c>
      <c r="E44" s="20">
        <v>70</v>
      </c>
      <c r="F44" s="20" t="s">
        <v>398</v>
      </c>
      <c r="G44" s="21" t="s">
        <v>177</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530</v>
      </c>
      <c r="B45" s="20" t="s">
        <v>97</v>
      </c>
      <c r="C45" s="20">
        <v>44</v>
      </c>
      <c r="D45" s="20" t="s">
        <v>395</v>
      </c>
      <c r="E45" s="20">
        <v>70</v>
      </c>
      <c r="F45" s="20" t="s">
        <v>398</v>
      </c>
      <c r="G45" s="21" t="s">
        <v>177</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531</v>
      </c>
      <c r="B46" s="20" t="s">
        <v>97</v>
      </c>
      <c r="C46" s="20">
        <v>45</v>
      </c>
      <c r="D46" s="20" t="s">
        <v>400</v>
      </c>
      <c r="E46" s="20">
        <v>100</v>
      </c>
      <c r="F46" s="20" t="s">
        <v>398</v>
      </c>
      <c r="G46" s="21" t="s">
        <v>177</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532</v>
      </c>
      <c r="B47" s="20" t="s">
        <v>97</v>
      </c>
      <c r="C47" s="20">
        <v>46</v>
      </c>
      <c r="D47" s="20" t="s">
        <v>389</v>
      </c>
      <c r="E47" s="20">
        <v>70</v>
      </c>
      <c r="F47" s="20" t="s">
        <v>398</v>
      </c>
      <c r="G47" s="21" t="s">
        <v>177</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533</v>
      </c>
      <c r="B48" s="20" t="s">
        <v>97</v>
      </c>
      <c r="C48" s="20">
        <v>47</v>
      </c>
      <c r="D48" s="20" t="s">
        <v>392</v>
      </c>
      <c r="E48" s="20">
        <v>60</v>
      </c>
      <c r="F48" s="20" t="s">
        <v>393</v>
      </c>
      <c r="G48" s="21" t="s">
        <v>177</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534</v>
      </c>
      <c r="B49" s="20" t="s">
        <v>97</v>
      </c>
      <c r="C49" s="20">
        <v>48</v>
      </c>
      <c r="D49" s="20" t="s">
        <v>407</v>
      </c>
      <c r="E49" s="20">
        <v>70</v>
      </c>
      <c r="F49" s="20" t="s">
        <v>398</v>
      </c>
      <c r="G49" s="21" t="s">
        <v>177</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535</v>
      </c>
      <c r="B50" s="20" t="s">
        <v>97</v>
      </c>
      <c r="C50" s="20">
        <v>49</v>
      </c>
      <c r="D50" s="20" t="s">
        <v>407</v>
      </c>
      <c r="E50" s="20">
        <v>40</v>
      </c>
      <c r="F50" s="20" t="s">
        <v>393</v>
      </c>
      <c r="G50" s="21" t="s">
        <v>173</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536</v>
      </c>
      <c r="B51" s="20" t="s">
        <v>97</v>
      </c>
      <c r="C51" s="20">
        <v>50</v>
      </c>
      <c r="D51" s="20" t="s">
        <v>400</v>
      </c>
      <c r="E51" s="20">
        <v>40</v>
      </c>
      <c r="F51" s="20" t="s">
        <v>393</v>
      </c>
      <c r="G51" s="21" t="s">
        <v>173</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537</v>
      </c>
      <c r="B52" s="20" t="s">
        <v>97</v>
      </c>
      <c r="C52" s="20">
        <v>51</v>
      </c>
      <c r="D52" s="20" t="s">
        <v>392</v>
      </c>
      <c r="E52" s="20">
        <v>50</v>
      </c>
      <c r="F52" s="20" t="s">
        <v>393</v>
      </c>
      <c r="G52" s="21" t="s">
        <v>173</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538</v>
      </c>
      <c r="B53" s="20" t="s">
        <v>97</v>
      </c>
      <c r="C53" s="20">
        <v>52</v>
      </c>
      <c r="D53" s="20" t="s">
        <v>407</v>
      </c>
      <c r="E53" s="20">
        <v>50</v>
      </c>
      <c r="F53" s="20" t="s">
        <v>393</v>
      </c>
      <c r="G53" s="21" t="s">
        <v>173</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539</v>
      </c>
      <c r="B54" s="20" t="s">
        <v>97</v>
      </c>
      <c r="C54" s="20">
        <v>53</v>
      </c>
      <c r="D54" s="20" t="s">
        <v>389</v>
      </c>
      <c r="E54" s="20">
        <v>40</v>
      </c>
      <c r="F54" s="20" t="s">
        <v>393</v>
      </c>
      <c r="G54" s="21" t="s">
        <v>173</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540</v>
      </c>
      <c r="B55" s="20" t="s">
        <v>97</v>
      </c>
      <c r="C55" s="20">
        <v>54</v>
      </c>
      <c r="D55" s="20" t="s">
        <v>392</v>
      </c>
      <c r="E55" s="20">
        <v>60</v>
      </c>
      <c r="F55" s="20" t="s">
        <v>393</v>
      </c>
      <c r="G55" s="21" t="s">
        <v>173</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541</v>
      </c>
      <c r="B56" s="20" t="s">
        <v>97</v>
      </c>
      <c r="C56" s="20">
        <v>55</v>
      </c>
      <c r="D56" s="20" t="s">
        <v>400</v>
      </c>
      <c r="E56" s="20">
        <v>30</v>
      </c>
      <c r="F56" s="20" t="s">
        <v>393</v>
      </c>
      <c r="G56" s="21" t="s">
        <v>173</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542</v>
      </c>
      <c r="B57" s="20" t="s">
        <v>97</v>
      </c>
      <c r="C57" s="20">
        <v>56</v>
      </c>
      <c r="D57" s="20" t="s">
        <v>392</v>
      </c>
      <c r="E57" s="20">
        <v>50</v>
      </c>
      <c r="F57" s="20" t="s">
        <v>393</v>
      </c>
      <c r="G57" s="21" t="s">
        <v>173</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543</v>
      </c>
      <c r="B58" s="20" t="s">
        <v>97</v>
      </c>
      <c r="C58" s="20">
        <v>57</v>
      </c>
      <c r="D58" s="20" t="s">
        <v>407</v>
      </c>
      <c r="E58" s="20">
        <v>60</v>
      </c>
      <c r="F58" s="20" t="s">
        <v>393</v>
      </c>
      <c r="G58" s="21" t="s">
        <v>173</v>
      </c>
      <c r="H58" s="71"/>
      <c r="I58" s="71" t="s">
        <v>387</v>
      </c>
      <c r="J58" s="71"/>
      <c r="K58" s="71" t="s">
        <v>387</v>
      </c>
      <c r="U58" s="168"/>
      <c r="V58" s="177" t="s">
        <v>447</v>
      </c>
      <c r="W58" s="189"/>
      <c r="X58" s="190">
        <f>SUM(X59:X85)</f>
        <v>128</v>
      </c>
    </row>
    <row r="59" spans="1:24" ht="13" x14ac:dyDescent="0.15">
      <c r="A59" s="15" t="s">
        <v>544</v>
      </c>
      <c r="B59" s="20" t="s">
        <v>97</v>
      </c>
      <c r="C59" s="20">
        <v>58</v>
      </c>
      <c r="D59" s="20" t="s">
        <v>407</v>
      </c>
      <c r="E59" s="20">
        <v>50</v>
      </c>
      <c r="F59" s="20" t="s">
        <v>393</v>
      </c>
      <c r="G59" s="21" t="s">
        <v>173</v>
      </c>
      <c r="H59" s="71"/>
      <c r="I59" s="71" t="s">
        <v>387</v>
      </c>
      <c r="J59" s="71"/>
      <c r="K59" s="71" t="s">
        <v>387</v>
      </c>
      <c r="U59" s="239"/>
      <c r="V59" s="116" t="s">
        <v>173</v>
      </c>
      <c r="W59" s="211">
        <f t="shared" ref="W59:X74" si="8">S3+S31+W3+W31</f>
        <v>0</v>
      </c>
      <c r="X59" s="64">
        <f t="shared" si="8"/>
        <v>32</v>
      </c>
    </row>
    <row r="60" spans="1:24" ht="13" x14ac:dyDescent="0.15">
      <c r="A60" s="15" t="s">
        <v>545</v>
      </c>
      <c r="B60" s="20" t="s">
        <v>97</v>
      </c>
      <c r="C60" s="20">
        <v>59</v>
      </c>
      <c r="D60" s="20" t="s">
        <v>407</v>
      </c>
      <c r="E60" s="20">
        <v>40</v>
      </c>
      <c r="F60" s="20" t="s">
        <v>393</v>
      </c>
      <c r="G60" s="21" t="s">
        <v>173</v>
      </c>
      <c r="H60" s="71"/>
      <c r="I60" s="71" t="s">
        <v>387</v>
      </c>
      <c r="J60" s="71"/>
      <c r="K60" s="71" t="s">
        <v>387</v>
      </c>
      <c r="U60" s="239"/>
      <c r="V60" s="117" t="s">
        <v>177</v>
      </c>
      <c r="W60" s="158">
        <f t="shared" si="8"/>
        <v>0</v>
      </c>
      <c r="X60" s="159">
        <f t="shared" si="8"/>
        <v>32</v>
      </c>
    </row>
    <row r="61" spans="1:24" ht="13" x14ac:dyDescent="0.15">
      <c r="A61" s="15" t="s">
        <v>456</v>
      </c>
      <c r="B61" s="20" t="s">
        <v>97</v>
      </c>
      <c r="C61" s="20">
        <v>60</v>
      </c>
      <c r="D61" s="20" t="s">
        <v>404</v>
      </c>
      <c r="E61" s="20">
        <v>50</v>
      </c>
      <c r="F61" s="20" t="s">
        <v>393</v>
      </c>
      <c r="G61" s="21" t="s">
        <v>173</v>
      </c>
      <c r="H61" s="71"/>
      <c r="I61" s="71" t="s">
        <v>387</v>
      </c>
      <c r="J61" s="71"/>
      <c r="K61" s="71" t="s">
        <v>387</v>
      </c>
      <c r="U61" s="239"/>
      <c r="V61" s="117" t="s">
        <v>181</v>
      </c>
      <c r="W61" s="158">
        <f t="shared" si="8"/>
        <v>0</v>
      </c>
      <c r="X61" s="159">
        <f t="shared" si="8"/>
        <v>32</v>
      </c>
    </row>
    <row r="62" spans="1:24" ht="13" x14ac:dyDescent="0.15">
      <c r="A62" s="15" t="s">
        <v>546</v>
      </c>
      <c r="B62" s="20" t="s">
        <v>97</v>
      </c>
      <c r="C62" s="20">
        <v>61</v>
      </c>
      <c r="D62" s="20" t="s">
        <v>400</v>
      </c>
      <c r="E62" s="20">
        <v>70</v>
      </c>
      <c r="F62" s="20" t="s">
        <v>393</v>
      </c>
      <c r="G62" s="21" t="s">
        <v>173</v>
      </c>
      <c r="H62" s="71"/>
      <c r="I62" s="71" t="s">
        <v>387</v>
      </c>
      <c r="J62" s="71"/>
      <c r="K62" s="71" t="s">
        <v>387</v>
      </c>
      <c r="U62" s="239"/>
      <c r="V62" s="117" t="s">
        <v>185</v>
      </c>
      <c r="W62" s="158">
        <f t="shared" si="8"/>
        <v>0</v>
      </c>
      <c r="X62" s="159">
        <f t="shared" si="8"/>
        <v>32</v>
      </c>
    </row>
    <row r="63" spans="1:24" ht="13" x14ac:dyDescent="0.15">
      <c r="A63" s="15" t="s">
        <v>547</v>
      </c>
      <c r="B63" s="20" t="s">
        <v>97</v>
      </c>
      <c r="C63" s="20">
        <v>62</v>
      </c>
      <c r="D63" s="20" t="s">
        <v>392</v>
      </c>
      <c r="E63" s="20">
        <v>50</v>
      </c>
      <c r="F63" s="20" t="s">
        <v>393</v>
      </c>
      <c r="G63" s="21" t="s">
        <v>173</v>
      </c>
      <c r="H63" s="71"/>
      <c r="I63" s="71" t="s">
        <v>387</v>
      </c>
      <c r="J63" s="71"/>
      <c r="K63" s="71" t="s">
        <v>387</v>
      </c>
      <c r="U63" s="239"/>
      <c r="V63" s="117" t="s">
        <v>189</v>
      </c>
      <c r="W63" s="158">
        <f t="shared" si="8"/>
        <v>0</v>
      </c>
      <c r="X63" s="159">
        <f t="shared" si="8"/>
        <v>0</v>
      </c>
    </row>
    <row r="64" spans="1:24" ht="13" x14ac:dyDescent="0.15">
      <c r="A64" s="15" t="s">
        <v>548</v>
      </c>
      <c r="B64" s="20" t="s">
        <v>97</v>
      </c>
      <c r="C64" s="20">
        <v>63</v>
      </c>
      <c r="D64" s="20" t="s">
        <v>407</v>
      </c>
      <c r="E64" s="20">
        <v>40</v>
      </c>
      <c r="F64" s="20" t="s">
        <v>393</v>
      </c>
      <c r="G64" s="21" t="s">
        <v>173</v>
      </c>
      <c r="H64" s="71"/>
      <c r="I64" s="71" t="s">
        <v>387</v>
      </c>
      <c r="J64" s="71"/>
      <c r="K64" s="71" t="s">
        <v>387</v>
      </c>
      <c r="U64" s="240"/>
      <c r="V64" s="117" t="s">
        <v>193</v>
      </c>
      <c r="W64" s="158">
        <f t="shared" si="8"/>
        <v>0</v>
      </c>
      <c r="X64" s="159">
        <f t="shared" si="8"/>
        <v>0</v>
      </c>
    </row>
    <row r="65" spans="1:24" ht="14" thickBot="1" x14ac:dyDescent="0.2">
      <c r="A65" s="15" t="s">
        <v>549</v>
      </c>
      <c r="B65" s="20" t="s">
        <v>97</v>
      </c>
      <c r="C65" s="20">
        <v>64</v>
      </c>
      <c r="D65" s="20" t="s">
        <v>469</v>
      </c>
      <c r="E65" s="20"/>
      <c r="F65" s="20" t="s">
        <v>469</v>
      </c>
      <c r="G65" s="21" t="s">
        <v>173</v>
      </c>
      <c r="H65" s="71"/>
      <c r="I65" s="71" t="s">
        <v>387</v>
      </c>
      <c r="J65" s="71"/>
      <c r="K65" s="71" t="s">
        <v>387</v>
      </c>
      <c r="U65" s="241"/>
      <c r="V65" s="117" t="s">
        <v>197</v>
      </c>
      <c r="W65" s="158">
        <f t="shared" si="8"/>
        <v>0</v>
      </c>
      <c r="X65" s="159">
        <f t="shared" si="8"/>
        <v>0</v>
      </c>
    </row>
    <row r="66" spans="1:24" ht="13.25" customHeight="1" thickBot="1" x14ac:dyDescent="0.2">
      <c r="U66" s="241"/>
      <c r="V66" s="117" t="s">
        <v>201</v>
      </c>
      <c r="W66" s="158">
        <f t="shared" si="8"/>
        <v>0</v>
      </c>
      <c r="X66" s="159">
        <f t="shared" si="8"/>
        <v>0</v>
      </c>
    </row>
    <row r="67" spans="1:24" ht="13.25" customHeight="1" thickBot="1" x14ac:dyDescent="0.2">
      <c r="U67" s="241"/>
      <c r="V67" s="117" t="s">
        <v>205</v>
      </c>
      <c r="W67" s="158">
        <f t="shared" si="8"/>
        <v>0</v>
      </c>
      <c r="X67" s="159">
        <f t="shared" si="8"/>
        <v>0</v>
      </c>
    </row>
    <row r="68" spans="1:24" ht="13.25" customHeight="1" thickBot="1" x14ac:dyDescent="0.2">
      <c r="U68" s="241"/>
      <c r="V68" s="117" t="s">
        <v>209</v>
      </c>
      <c r="W68" s="158">
        <f t="shared" si="8"/>
        <v>0</v>
      </c>
      <c r="X68" s="159">
        <f t="shared" si="8"/>
        <v>0</v>
      </c>
    </row>
    <row r="69" spans="1:24" ht="13.25" customHeight="1" thickBot="1" x14ac:dyDescent="0.2">
      <c r="U69" s="241"/>
      <c r="V69" s="117" t="s">
        <v>9125</v>
      </c>
      <c r="W69" s="158">
        <f t="shared" si="8"/>
        <v>0</v>
      </c>
      <c r="X69" s="159">
        <f t="shared" si="8"/>
        <v>0</v>
      </c>
    </row>
    <row r="70" spans="1:24" ht="13.25" customHeight="1" thickBot="1" x14ac:dyDescent="0.2">
      <c r="U70" s="241"/>
      <c r="V70" s="118" t="s">
        <v>213</v>
      </c>
      <c r="W70" s="158">
        <f t="shared" si="8"/>
        <v>0</v>
      </c>
      <c r="X70" s="159">
        <f t="shared" si="8"/>
        <v>0</v>
      </c>
    </row>
    <row r="71" spans="1:24" ht="13.25" customHeight="1" thickBot="1" x14ac:dyDescent="0.2">
      <c r="U71" s="241"/>
      <c r="V71" s="117" t="s">
        <v>217</v>
      </c>
      <c r="W71" s="158">
        <f t="shared" si="8"/>
        <v>0</v>
      </c>
      <c r="X71" s="159">
        <f t="shared" si="8"/>
        <v>0</v>
      </c>
    </row>
    <row r="72" spans="1:24" ht="13.25" customHeight="1" thickBot="1" x14ac:dyDescent="0.2">
      <c r="U72" s="241"/>
      <c r="V72" s="117" t="s">
        <v>221</v>
      </c>
      <c r="W72" s="158">
        <f t="shared" si="8"/>
        <v>0</v>
      </c>
      <c r="X72" s="159">
        <f t="shared" si="8"/>
        <v>0</v>
      </c>
    </row>
    <row r="73" spans="1:24" ht="13.25" customHeight="1" thickBot="1" x14ac:dyDescent="0.2">
      <c r="U73" s="241"/>
      <c r="V73" s="117" t="s">
        <v>225</v>
      </c>
      <c r="W73" s="158">
        <f t="shared" si="8"/>
        <v>0</v>
      </c>
      <c r="X73" s="159">
        <f t="shared" si="8"/>
        <v>0</v>
      </c>
    </row>
    <row r="74" spans="1:24" ht="13.25" customHeight="1" thickBot="1" x14ac:dyDescent="0.2">
      <c r="U74" s="241"/>
      <c r="V74" s="117" t="s">
        <v>229</v>
      </c>
      <c r="W74" s="158">
        <f t="shared" si="8"/>
        <v>0</v>
      </c>
      <c r="X74" s="159">
        <f t="shared" si="8"/>
        <v>0</v>
      </c>
    </row>
    <row r="75" spans="1:24" ht="13.25" customHeight="1" thickBot="1" x14ac:dyDescent="0.2">
      <c r="U75" s="241"/>
      <c r="V75" s="117" t="s">
        <v>233</v>
      </c>
      <c r="W75" s="158">
        <f t="shared" ref="W75:X85" si="9">S19+S47+W19+W47</f>
        <v>0</v>
      </c>
      <c r="X75" s="159">
        <f t="shared" si="9"/>
        <v>0</v>
      </c>
    </row>
    <row r="76" spans="1:24" ht="13.25" customHeight="1" thickBot="1" x14ac:dyDescent="0.2">
      <c r="U76" s="241"/>
      <c r="V76" s="117" t="s">
        <v>9123</v>
      </c>
      <c r="W76" s="158">
        <f t="shared" si="9"/>
        <v>0</v>
      </c>
      <c r="X76" s="159">
        <f t="shared" si="9"/>
        <v>0</v>
      </c>
    </row>
    <row r="77" spans="1:24" ht="13.25" customHeight="1" thickBot="1" x14ac:dyDescent="0.2">
      <c r="U77" s="241"/>
      <c r="V77" s="117" t="s">
        <v>237</v>
      </c>
      <c r="W77" s="158">
        <f t="shared" si="9"/>
        <v>0</v>
      </c>
      <c r="X77" s="159">
        <f t="shared" si="9"/>
        <v>0</v>
      </c>
    </row>
    <row r="78" spans="1:24" ht="13.25" customHeight="1" thickBot="1" x14ac:dyDescent="0.2">
      <c r="U78" s="241"/>
      <c r="V78" s="117" t="s">
        <v>241</v>
      </c>
      <c r="W78" s="158">
        <f t="shared" si="9"/>
        <v>0</v>
      </c>
      <c r="X78" s="159">
        <f t="shared" si="9"/>
        <v>0</v>
      </c>
    </row>
    <row r="79" spans="1:24" ht="13.25" customHeight="1" thickBot="1" x14ac:dyDescent="0.2">
      <c r="U79" s="241"/>
      <c r="V79" s="117" t="s">
        <v>245</v>
      </c>
      <c r="W79" s="158">
        <f t="shared" si="9"/>
        <v>0</v>
      </c>
      <c r="X79" s="159">
        <f t="shared" si="9"/>
        <v>0</v>
      </c>
    </row>
    <row r="80" spans="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0</v>
      </c>
    </row>
    <row r="85" spans="21:24" ht="13.25" customHeight="1" thickBot="1" x14ac:dyDescent="0.2">
      <c r="U85" s="241"/>
      <c r="V85" s="166" t="s">
        <v>260</v>
      </c>
      <c r="W85" s="191">
        <f t="shared" si="9"/>
        <v>0</v>
      </c>
      <c r="X85" s="192">
        <f t="shared" si="9"/>
        <v>0</v>
      </c>
    </row>
  </sheetData>
  <sheetProtection selectLockedCells="1" selectUnlockedCells="1"/>
  <mergeCells count="1">
    <mergeCell ref="Z1:AH1"/>
  </mergeCells>
  <conditionalFormatting sqref="H2:K2">
    <cfRule type="cellIs" dxfId="622" priority="5" stopIfTrue="1" operator="equal">
      <formula>"-"</formula>
    </cfRule>
    <cfRule type="cellIs" dxfId="621" priority="6" stopIfTrue="1" operator="equal">
      <formula>"x"</formula>
    </cfRule>
  </conditionalFormatting>
  <conditionalFormatting sqref="H3:K65">
    <cfRule type="cellIs" dxfId="620" priority="1" stopIfTrue="1" operator="equal">
      <formula>"-"</formula>
    </cfRule>
    <cfRule type="cellIs" dxfId="619" priority="2" stopIfTrue="1" operator="equal">
      <formula>"x"</formula>
    </cfRule>
  </conditionalFormatting>
  <hyperlinks>
    <hyperlink ref="L1" location="'Expansion set Check List'!A1" display="Home" xr:uid="{00000000-0004-0000-07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5">
    <tabColor indexed="11"/>
  </sheetPr>
  <dimension ref="A1:AJ85"/>
  <sheetViews>
    <sheetView workbookViewId="0">
      <pane ySplit="1" topLeftCell="A2" activePane="bottomLeft" state="frozen"/>
      <selection pane="bottomLeft"/>
    </sheetView>
  </sheetViews>
  <sheetFormatPr baseColWidth="10" defaultColWidth="0" defaultRowHeight="13.25" customHeight="1" x14ac:dyDescent="0.15"/>
  <cols>
    <col min="1" max="1" width="15.83203125" customWidth="1"/>
    <col min="2" max="2" width="5.83203125" bestFit="1" customWidth="1"/>
    <col min="3" max="3" width="3.33203125" bestFit="1" customWidth="1"/>
    <col min="4" max="4" width="8.6640625" bestFit="1" customWidth="1"/>
    <col min="5" max="5" width="4" bestFit="1" customWidth="1"/>
    <col min="6" max="6" width="7.5" bestFit="1" customWidth="1"/>
    <col min="7" max="7" width="10.33203125" bestFit="1" customWidth="1"/>
    <col min="8" max="10" width="3.33203125" customWidth="1"/>
    <col min="11" max="11" width="3.33203125" bestFit="1" customWidth="1"/>
    <col min="12" max="12" width="3.33203125" customWidth="1"/>
    <col min="13" max="13" width="3.33203125" bestFit="1" customWidth="1"/>
    <col min="14" max="18" width="4" customWidth="1"/>
    <col min="19" max="19" width="3.5" customWidth="1"/>
    <col min="20" max="20" width="20.33203125" customWidth="1"/>
    <col min="21" max="22" width="4" customWidth="1"/>
    <col min="23" max="23" width="1.6640625" customWidth="1"/>
    <col min="24" max="24" width="20.33203125" customWidth="1"/>
    <col min="25" max="35" width="4" customWidth="1"/>
    <col min="36" max="36" width="3" customWidth="1"/>
  </cols>
  <sheetData>
    <row r="1" spans="1:36" ht="64" thickBot="1" x14ac:dyDescent="0.2">
      <c r="A1" s="11" t="s">
        <v>375</v>
      </c>
      <c r="B1" s="9" t="s">
        <v>376</v>
      </c>
      <c r="C1" s="9" t="s">
        <v>377</v>
      </c>
      <c r="D1" s="9" t="s">
        <v>378</v>
      </c>
      <c r="E1" s="9" t="s">
        <v>379</v>
      </c>
      <c r="F1" s="9" t="s">
        <v>380</v>
      </c>
      <c r="G1" s="10" t="s">
        <v>381</v>
      </c>
      <c r="H1" s="8" t="s">
        <v>85</v>
      </c>
      <c r="I1" s="9" t="s">
        <v>86</v>
      </c>
      <c r="J1" s="72" t="s">
        <v>87</v>
      </c>
      <c r="K1" s="10" t="s">
        <v>88</v>
      </c>
      <c r="L1" s="28" t="s">
        <v>89</v>
      </c>
      <c r="M1" s="46" t="s">
        <v>382</v>
      </c>
      <c r="N1" s="58" t="s">
        <v>85</v>
      </c>
      <c r="O1" s="59" t="s">
        <v>86</v>
      </c>
      <c r="P1" s="59" t="s">
        <v>87</v>
      </c>
      <c r="Q1" s="60" t="s">
        <v>88</v>
      </c>
      <c r="R1" s="28" t="s">
        <v>89</v>
      </c>
      <c r="AB1" s="408" t="s">
        <v>383</v>
      </c>
      <c r="AC1" s="409"/>
      <c r="AD1" s="409"/>
      <c r="AE1" s="409"/>
      <c r="AF1" s="409"/>
      <c r="AG1" s="409"/>
      <c r="AH1" s="409"/>
      <c r="AI1" s="409"/>
      <c r="AJ1" s="409"/>
    </row>
    <row r="2" spans="1:36" ht="14" thickBot="1" x14ac:dyDescent="0.2">
      <c r="A2" s="12" t="s">
        <v>550</v>
      </c>
      <c r="B2" s="18" t="s">
        <v>100</v>
      </c>
      <c r="C2" s="18">
        <v>1</v>
      </c>
      <c r="D2" s="18" t="s">
        <v>400</v>
      </c>
      <c r="E2" s="18">
        <v>60</v>
      </c>
      <c r="F2" s="18" t="s">
        <v>398</v>
      </c>
      <c r="G2" s="19" t="s">
        <v>185</v>
      </c>
      <c r="H2" s="71"/>
      <c r="I2" s="71" t="s">
        <v>387</v>
      </c>
      <c r="J2" s="71"/>
      <c r="K2" s="71" t="s">
        <v>387</v>
      </c>
      <c r="L2" s="71" t="s">
        <v>387</v>
      </c>
      <c r="N2" s="61">
        <f>COUNTIF(H2:H500,"x")</f>
        <v>0</v>
      </c>
      <c r="O2" s="62">
        <f>COUNTIF(I2:I500,"x")</f>
        <v>0</v>
      </c>
      <c r="P2" s="62">
        <f>COUNTIF(J2:J500,"x")</f>
        <v>0</v>
      </c>
      <c r="Q2" s="62">
        <f>COUNTIF(K2:K500,"x")</f>
        <v>0</v>
      </c>
      <c r="R2" s="62">
        <f>COUNTIF(L2:L500,"x")</f>
        <v>0</v>
      </c>
      <c r="T2" s="160" t="s">
        <v>85</v>
      </c>
      <c r="U2" s="161"/>
      <c r="V2" s="175">
        <f>SUM(V3:V29)</f>
        <v>62</v>
      </c>
      <c r="W2" s="176"/>
      <c r="X2" s="177" t="s">
        <v>87</v>
      </c>
      <c r="Y2" s="161"/>
      <c r="Z2" s="162">
        <f>SUM(Z3:Z29)</f>
        <v>62</v>
      </c>
      <c r="AB2" s="102"/>
      <c r="AC2" s="102"/>
      <c r="AD2" s="102"/>
      <c r="AE2" s="102"/>
      <c r="AF2" s="102"/>
      <c r="AG2" s="102"/>
      <c r="AH2" s="102"/>
      <c r="AI2" s="102"/>
      <c r="AJ2" s="102"/>
    </row>
    <row r="3" spans="1:36" ht="13" x14ac:dyDescent="0.15">
      <c r="A3" s="15" t="s">
        <v>551</v>
      </c>
      <c r="B3" s="20" t="s">
        <v>100</v>
      </c>
      <c r="C3" s="20">
        <v>2</v>
      </c>
      <c r="D3" s="20" t="s">
        <v>389</v>
      </c>
      <c r="E3" s="20">
        <v>70</v>
      </c>
      <c r="F3" s="20" t="s">
        <v>393</v>
      </c>
      <c r="G3" s="21" t="s">
        <v>185</v>
      </c>
      <c r="H3" s="71"/>
      <c r="I3" s="71" t="s">
        <v>387</v>
      </c>
      <c r="J3" s="71"/>
      <c r="K3" s="71" t="s">
        <v>387</v>
      </c>
      <c r="L3" s="71" t="s">
        <v>387</v>
      </c>
      <c r="T3" s="157" t="s">
        <v>173</v>
      </c>
      <c r="U3" s="158">
        <f>COUNTIFS($G$2:$G$500,T3,$H$2:$H$500,"x")</f>
        <v>0</v>
      </c>
      <c r="V3" s="179">
        <f>COUNTIFS($H$2:$H$500,"&lt;&gt;-",$G$2:$G$500,T3)</f>
        <v>16</v>
      </c>
      <c r="W3" s="171"/>
      <c r="X3" s="180" t="s">
        <v>173</v>
      </c>
      <c r="Y3" s="158">
        <f>COUNTIFS($G$2:$G$500,X3,$J$2:$J$500,"x")</f>
        <v>0</v>
      </c>
      <c r="Z3" s="6">
        <f>COUNTIFS($J$2:$J$500,"&lt;&gt;-",$G$2:$G$500,X3)</f>
        <v>16</v>
      </c>
    </row>
    <row r="4" spans="1:36" ht="13" x14ac:dyDescent="0.15">
      <c r="A4" s="15" t="s">
        <v>552</v>
      </c>
      <c r="B4" s="20" t="s">
        <v>100</v>
      </c>
      <c r="C4" s="20">
        <v>3</v>
      </c>
      <c r="D4" s="20" t="s">
        <v>392</v>
      </c>
      <c r="E4" s="20">
        <v>50</v>
      </c>
      <c r="F4" s="20" t="s">
        <v>393</v>
      </c>
      <c r="G4" s="21" t="s">
        <v>185</v>
      </c>
      <c r="H4" s="71"/>
      <c r="I4" s="71" t="s">
        <v>387</v>
      </c>
      <c r="J4" s="71"/>
      <c r="K4" s="71" t="s">
        <v>387</v>
      </c>
      <c r="L4" s="71" t="s">
        <v>387</v>
      </c>
      <c r="T4" s="117" t="s">
        <v>177</v>
      </c>
      <c r="U4" s="158">
        <f t="shared" ref="U4:U29" si="0">COUNTIFS($G$2:$G$500,T4,$H$2:$H$500,"x")</f>
        <v>0</v>
      </c>
      <c r="V4" s="179">
        <f t="shared" ref="V4:V29" si="1">COUNTIFS($H$2:$H$500,"&lt;&gt;-",$G$2:$G$500,T4)</f>
        <v>16</v>
      </c>
      <c r="W4" s="168"/>
      <c r="X4" s="147" t="s">
        <v>177</v>
      </c>
      <c r="Y4" s="158">
        <f t="shared" ref="Y4:Y29" si="2">COUNTIFS($G$2:$G$500,X4,$J$2:$J$500,"x")</f>
        <v>0</v>
      </c>
      <c r="Z4" s="6">
        <f t="shared" ref="Z4:Z29" si="3">COUNTIFS($J$2:$J$500,"&lt;&gt;-",$G$2:$G$500,X4)</f>
        <v>16</v>
      </c>
    </row>
    <row r="5" spans="1:36" ht="13" x14ac:dyDescent="0.15">
      <c r="A5" s="15" t="s">
        <v>553</v>
      </c>
      <c r="B5" s="20" t="s">
        <v>100</v>
      </c>
      <c r="C5" s="20">
        <v>4</v>
      </c>
      <c r="D5" s="20" t="s">
        <v>392</v>
      </c>
      <c r="E5" s="20">
        <v>100</v>
      </c>
      <c r="F5" s="20" t="s">
        <v>386</v>
      </c>
      <c r="G5" s="21" t="s">
        <v>185</v>
      </c>
      <c r="H5" s="71"/>
      <c r="I5" s="71" t="s">
        <v>387</v>
      </c>
      <c r="J5" s="71"/>
      <c r="K5" s="71" t="s">
        <v>387</v>
      </c>
      <c r="L5" s="71" t="s">
        <v>387</v>
      </c>
      <c r="T5" s="117" t="s">
        <v>181</v>
      </c>
      <c r="U5" s="158">
        <f t="shared" si="0"/>
        <v>0</v>
      </c>
      <c r="V5" s="179">
        <f t="shared" si="1"/>
        <v>15</v>
      </c>
      <c r="W5" s="168"/>
      <c r="X5" s="147" t="s">
        <v>181</v>
      </c>
      <c r="Y5" s="158">
        <f t="shared" si="2"/>
        <v>0</v>
      </c>
      <c r="Z5" s="6">
        <f t="shared" si="3"/>
        <v>15</v>
      </c>
    </row>
    <row r="6" spans="1:36" ht="13" x14ac:dyDescent="0.15">
      <c r="A6" s="15" t="s">
        <v>554</v>
      </c>
      <c r="B6" s="20" t="s">
        <v>100</v>
      </c>
      <c r="C6" s="20">
        <v>5</v>
      </c>
      <c r="D6" s="20" t="s">
        <v>385</v>
      </c>
      <c r="E6" s="20">
        <v>80</v>
      </c>
      <c r="F6" s="20" t="s">
        <v>386</v>
      </c>
      <c r="G6" s="21" t="s">
        <v>185</v>
      </c>
      <c r="H6" s="71"/>
      <c r="I6" s="71" t="s">
        <v>387</v>
      </c>
      <c r="J6" s="71"/>
      <c r="K6" s="71" t="s">
        <v>387</v>
      </c>
      <c r="L6" s="71" t="s">
        <v>387</v>
      </c>
      <c r="T6" s="117" t="s">
        <v>185</v>
      </c>
      <c r="U6" s="158">
        <f t="shared" si="0"/>
        <v>0</v>
      </c>
      <c r="V6" s="179">
        <f t="shared" si="1"/>
        <v>15</v>
      </c>
      <c r="W6" s="168"/>
      <c r="X6" s="147" t="s">
        <v>185</v>
      </c>
      <c r="Y6" s="158">
        <f t="shared" si="2"/>
        <v>0</v>
      </c>
      <c r="Z6" s="6">
        <f t="shared" si="3"/>
        <v>15</v>
      </c>
    </row>
    <row r="7" spans="1:36" ht="13" x14ac:dyDescent="0.15">
      <c r="A7" s="15" t="s">
        <v>426</v>
      </c>
      <c r="B7" s="20" t="s">
        <v>100</v>
      </c>
      <c r="C7" s="20">
        <v>6</v>
      </c>
      <c r="D7" s="20" t="s">
        <v>385</v>
      </c>
      <c r="E7" s="20">
        <v>50</v>
      </c>
      <c r="F7" s="20" t="s">
        <v>398</v>
      </c>
      <c r="G7" s="21" t="s">
        <v>185</v>
      </c>
      <c r="H7" s="71"/>
      <c r="I7" s="71" t="s">
        <v>387</v>
      </c>
      <c r="J7" s="71"/>
      <c r="K7" s="71" t="s">
        <v>387</v>
      </c>
      <c r="L7" s="71" t="s">
        <v>387</v>
      </c>
      <c r="T7" s="117" t="s">
        <v>189</v>
      </c>
      <c r="U7" s="158">
        <f t="shared" si="0"/>
        <v>0</v>
      </c>
      <c r="V7" s="179">
        <f t="shared" si="1"/>
        <v>0</v>
      </c>
      <c r="W7" s="168"/>
      <c r="X7" s="147" t="s">
        <v>189</v>
      </c>
      <c r="Y7" s="158">
        <f t="shared" si="2"/>
        <v>0</v>
      </c>
      <c r="Z7" s="6">
        <f t="shared" si="3"/>
        <v>0</v>
      </c>
    </row>
    <row r="8" spans="1:36" ht="13" x14ac:dyDescent="0.15">
      <c r="A8" s="15" t="s">
        <v>555</v>
      </c>
      <c r="B8" s="20" t="s">
        <v>100</v>
      </c>
      <c r="C8" s="20">
        <v>7</v>
      </c>
      <c r="D8" s="20" t="s">
        <v>400</v>
      </c>
      <c r="E8" s="20">
        <v>60</v>
      </c>
      <c r="F8" s="20" t="s">
        <v>393</v>
      </c>
      <c r="G8" s="21" t="s">
        <v>185</v>
      </c>
      <c r="H8" s="71"/>
      <c r="I8" s="71" t="s">
        <v>387</v>
      </c>
      <c r="J8" s="71"/>
      <c r="K8" s="71" t="s">
        <v>387</v>
      </c>
      <c r="L8" s="71" t="s">
        <v>387</v>
      </c>
      <c r="T8" s="117" t="s">
        <v>193</v>
      </c>
      <c r="U8" s="158">
        <f t="shared" si="0"/>
        <v>0</v>
      </c>
      <c r="V8" s="179">
        <f t="shared" si="1"/>
        <v>0</v>
      </c>
      <c r="W8" s="168"/>
      <c r="X8" s="147" t="s">
        <v>193</v>
      </c>
      <c r="Y8" s="158">
        <f t="shared" si="2"/>
        <v>0</v>
      </c>
      <c r="Z8" s="6">
        <f t="shared" si="3"/>
        <v>0</v>
      </c>
    </row>
    <row r="9" spans="1:36" ht="13" x14ac:dyDescent="0.15">
      <c r="A9" s="15" t="s">
        <v>556</v>
      </c>
      <c r="B9" s="20" t="s">
        <v>100</v>
      </c>
      <c r="C9" s="20">
        <v>8</v>
      </c>
      <c r="D9" s="20" t="s">
        <v>385</v>
      </c>
      <c r="E9" s="20">
        <v>90</v>
      </c>
      <c r="F9" s="20" t="s">
        <v>398</v>
      </c>
      <c r="G9" s="21" t="s">
        <v>185</v>
      </c>
      <c r="H9" s="71"/>
      <c r="I9" s="71" t="s">
        <v>387</v>
      </c>
      <c r="J9" s="71"/>
      <c r="K9" s="71" t="s">
        <v>387</v>
      </c>
      <c r="L9" s="71" t="s">
        <v>387</v>
      </c>
      <c r="T9" s="117" t="s">
        <v>197</v>
      </c>
      <c r="U9" s="158">
        <f t="shared" si="0"/>
        <v>0</v>
      </c>
      <c r="V9" s="179">
        <f t="shared" si="1"/>
        <v>0</v>
      </c>
      <c r="W9" s="168"/>
      <c r="X9" s="147" t="s">
        <v>197</v>
      </c>
      <c r="Y9" s="158">
        <f t="shared" si="2"/>
        <v>0</v>
      </c>
      <c r="Z9" s="6">
        <f t="shared" si="3"/>
        <v>0</v>
      </c>
    </row>
    <row r="10" spans="1:36" ht="13" x14ac:dyDescent="0.15">
      <c r="A10" s="15" t="s">
        <v>557</v>
      </c>
      <c r="B10" s="20" t="s">
        <v>100</v>
      </c>
      <c r="C10" s="20">
        <v>9</v>
      </c>
      <c r="D10" s="20" t="s">
        <v>400</v>
      </c>
      <c r="E10" s="20">
        <v>60</v>
      </c>
      <c r="F10" s="20" t="s">
        <v>386</v>
      </c>
      <c r="G10" s="21" t="s">
        <v>185</v>
      </c>
      <c r="H10" s="71"/>
      <c r="I10" s="71" t="s">
        <v>387</v>
      </c>
      <c r="J10" s="71"/>
      <c r="K10" s="71" t="s">
        <v>387</v>
      </c>
      <c r="L10" s="71" t="s">
        <v>387</v>
      </c>
      <c r="T10" s="117" t="s">
        <v>201</v>
      </c>
      <c r="U10" s="158">
        <f t="shared" si="0"/>
        <v>0</v>
      </c>
      <c r="V10" s="179">
        <f t="shared" si="1"/>
        <v>0</v>
      </c>
      <c r="W10" s="168"/>
      <c r="X10" s="117" t="s">
        <v>201</v>
      </c>
      <c r="Y10" s="158">
        <f t="shared" si="2"/>
        <v>0</v>
      </c>
      <c r="Z10" s="6">
        <f t="shared" si="3"/>
        <v>0</v>
      </c>
    </row>
    <row r="11" spans="1:36" ht="13" x14ac:dyDescent="0.15">
      <c r="A11" s="15" t="s">
        <v>558</v>
      </c>
      <c r="B11" s="20" t="s">
        <v>100</v>
      </c>
      <c r="C11" s="20">
        <v>10</v>
      </c>
      <c r="D11" s="20" t="s">
        <v>389</v>
      </c>
      <c r="E11" s="20">
        <v>80</v>
      </c>
      <c r="F11" s="20" t="s">
        <v>393</v>
      </c>
      <c r="G11" s="21" t="s">
        <v>185</v>
      </c>
      <c r="H11" s="71"/>
      <c r="I11" s="71" t="s">
        <v>387</v>
      </c>
      <c r="J11" s="71"/>
      <c r="K11" s="71" t="s">
        <v>387</v>
      </c>
      <c r="L11" s="71" t="s">
        <v>387</v>
      </c>
      <c r="T11" s="117" t="s">
        <v>205</v>
      </c>
      <c r="U11" s="158">
        <f t="shared" si="0"/>
        <v>0</v>
      </c>
      <c r="V11" s="179">
        <f t="shared" si="1"/>
        <v>0</v>
      </c>
      <c r="W11" s="168"/>
      <c r="X11" s="147" t="s">
        <v>205</v>
      </c>
      <c r="Y11" s="158">
        <f t="shared" si="2"/>
        <v>0</v>
      </c>
      <c r="Z11" s="6">
        <f t="shared" si="3"/>
        <v>0</v>
      </c>
    </row>
    <row r="12" spans="1:36" ht="13" x14ac:dyDescent="0.15">
      <c r="A12" s="15" t="s">
        <v>403</v>
      </c>
      <c r="B12" s="20" t="s">
        <v>100</v>
      </c>
      <c r="C12" s="20">
        <v>11</v>
      </c>
      <c r="D12" s="20" t="s">
        <v>404</v>
      </c>
      <c r="E12" s="20">
        <v>80</v>
      </c>
      <c r="F12" s="20" t="s">
        <v>398</v>
      </c>
      <c r="G12" s="21" t="s">
        <v>185</v>
      </c>
      <c r="H12" s="71"/>
      <c r="I12" s="71" t="s">
        <v>387</v>
      </c>
      <c r="J12" s="71"/>
      <c r="K12" s="71" t="s">
        <v>387</v>
      </c>
      <c r="L12" s="71" t="s">
        <v>387</v>
      </c>
      <c r="T12" s="117" t="s">
        <v>209</v>
      </c>
      <c r="U12" s="158">
        <f t="shared" si="0"/>
        <v>0</v>
      </c>
      <c r="V12" s="179">
        <f t="shared" si="1"/>
        <v>0</v>
      </c>
      <c r="W12" s="168"/>
      <c r="X12" s="147" t="s">
        <v>209</v>
      </c>
      <c r="Y12" s="158">
        <f t="shared" si="2"/>
        <v>0</v>
      </c>
      <c r="Z12" s="6">
        <f t="shared" si="3"/>
        <v>0</v>
      </c>
    </row>
    <row r="13" spans="1:36" ht="13" x14ac:dyDescent="0.15">
      <c r="A13" s="15" t="s">
        <v>559</v>
      </c>
      <c r="B13" s="20" t="s">
        <v>100</v>
      </c>
      <c r="C13" s="20">
        <v>12</v>
      </c>
      <c r="D13" s="20" t="s">
        <v>395</v>
      </c>
      <c r="E13" s="20">
        <v>70</v>
      </c>
      <c r="F13" s="20" t="s">
        <v>393</v>
      </c>
      <c r="G13" s="21" t="s">
        <v>185</v>
      </c>
      <c r="H13" s="71"/>
      <c r="I13" s="71" t="s">
        <v>387</v>
      </c>
      <c r="J13" s="71"/>
      <c r="K13" s="71" t="s">
        <v>387</v>
      </c>
      <c r="L13" s="71" t="s">
        <v>387</v>
      </c>
      <c r="T13" s="117" t="s">
        <v>9125</v>
      </c>
      <c r="U13" s="158">
        <f t="shared" si="0"/>
        <v>0</v>
      </c>
      <c r="V13" s="179">
        <f t="shared" si="1"/>
        <v>0</v>
      </c>
      <c r="W13" s="168"/>
      <c r="X13" s="117" t="s">
        <v>9125</v>
      </c>
      <c r="Y13" s="158">
        <f>COUNTIFS($G$2:$G$500,X13,$J$2:$J$500,"x")</f>
        <v>0</v>
      </c>
      <c r="Z13" s="6">
        <f>COUNTIFS($J$2:$J$500,"&lt;&gt;-",$G$2:$G$500,X13)</f>
        <v>0</v>
      </c>
    </row>
    <row r="14" spans="1:36" ht="13" x14ac:dyDescent="0.15">
      <c r="A14" s="15" t="s">
        <v>560</v>
      </c>
      <c r="B14" s="20" t="s">
        <v>100</v>
      </c>
      <c r="C14" s="20">
        <v>13</v>
      </c>
      <c r="D14" s="20" t="s">
        <v>407</v>
      </c>
      <c r="E14" s="20">
        <v>70</v>
      </c>
      <c r="F14" s="20" t="s">
        <v>398</v>
      </c>
      <c r="G14" s="21" t="s">
        <v>185</v>
      </c>
      <c r="H14" s="71"/>
      <c r="I14" s="71" t="s">
        <v>387</v>
      </c>
      <c r="J14" s="71"/>
      <c r="K14" s="71" t="s">
        <v>387</v>
      </c>
      <c r="L14" s="71" t="s">
        <v>387</v>
      </c>
      <c r="T14" s="118" t="s">
        <v>213</v>
      </c>
      <c r="U14" s="158">
        <f t="shared" si="0"/>
        <v>0</v>
      </c>
      <c r="V14" s="179">
        <f t="shared" si="1"/>
        <v>0</v>
      </c>
      <c r="W14" s="168"/>
      <c r="X14" s="148" t="s">
        <v>213</v>
      </c>
      <c r="Y14" s="158">
        <f t="shared" si="2"/>
        <v>0</v>
      </c>
      <c r="Z14" s="6">
        <f t="shared" si="3"/>
        <v>0</v>
      </c>
    </row>
    <row r="15" spans="1:36" ht="13" x14ac:dyDescent="0.15">
      <c r="A15" s="15" t="s">
        <v>410</v>
      </c>
      <c r="B15" s="20" t="s">
        <v>100</v>
      </c>
      <c r="C15" s="20">
        <v>14</v>
      </c>
      <c r="D15" s="20" t="s">
        <v>404</v>
      </c>
      <c r="E15" s="20">
        <v>90</v>
      </c>
      <c r="F15" s="20" t="s">
        <v>398</v>
      </c>
      <c r="G15" s="21" t="s">
        <v>185</v>
      </c>
      <c r="H15" s="71"/>
      <c r="I15" s="71" t="s">
        <v>387</v>
      </c>
      <c r="J15" s="71"/>
      <c r="K15" s="71" t="s">
        <v>387</v>
      </c>
      <c r="L15" s="71" t="s">
        <v>387</v>
      </c>
      <c r="T15" s="117" t="s">
        <v>217</v>
      </c>
      <c r="U15" s="158">
        <f t="shared" si="0"/>
        <v>0</v>
      </c>
      <c r="V15" s="179">
        <f t="shared" si="1"/>
        <v>0</v>
      </c>
      <c r="W15" s="168"/>
      <c r="X15" s="147" t="s">
        <v>217</v>
      </c>
      <c r="Y15" s="158">
        <f t="shared" si="2"/>
        <v>0</v>
      </c>
      <c r="Z15" s="6">
        <f t="shared" si="3"/>
        <v>0</v>
      </c>
    </row>
    <row r="16" spans="1:36" ht="13" x14ac:dyDescent="0.15">
      <c r="A16" s="15" t="s">
        <v>412</v>
      </c>
      <c r="B16" s="20" t="s">
        <v>100</v>
      </c>
      <c r="C16" s="20">
        <v>15</v>
      </c>
      <c r="D16" s="20" t="s">
        <v>404</v>
      </c>
      <c r="E16" s="20">
        <v>80</v>
      </c>
      <c r="F16" s="20" t="s">
        <v>393</v>
      </c>
      <c r="G16" s="21" t="s">
        <v>185</v>
      </c>
      <c r="H16" s="71"/>
      <c r="I16" s="71" t="s">
        <v>387</v>
      </c>
      <c r="J16" s="71"/>
      <c r="K16" s="71" t="s">
        <v>387</v>
      </c>
      <c r="L16" s="71" t="s">
        <v>387</v>
      </c>
      <c r="T16" s="117" t="s">
        <v>221</v>
      </c>
      <c r="U16" s="158">
        <f t="shared" si="0"/>
        <v>0</v>
      </c>
      <c r="V16" s="179">
        <f t="shared" si="1"/>
        <v>0</v>
      </c>
      <c r="W16" s="168"/>
      <c r="X16" s="147" t="s">
        <v>221</v>
      </c>
      <c r="Y16" s="158">
        <f t="shared" si="2"/>
        <v>0</v>
      </c>
      <c r="Z16" s="6">
        <f t="shared" si="3"/>
        <v>0</v>
      </c>
    </row>
    <row r="17" spans="1:26" ht="14" thickBot="1" x14ac:dyDescent="0.2">
      <c r="A17" s="15" t="s">
        <v>550</v>
      </c>
      <c r="B17" s="20" t="s">
        <v>100</v>
      </c>
      <c r="C17" s="20">
        <v>16</v>
      </c>
      <c r="D17" s="20" t="s">
        <v>400</v>
      </c>
      <c r="E17" s="20">
        <v>60</v>
      </c>
      <c r="F17" s="20" t="s">
        <v>398</v>
      </c>
      <c r="G17" s="21" t="s">
        <v>181</v>
      </c>
      <c r="H17" s="71"/>
      <c r="I17" s="71" t="s">
        <v>387</v>
      </c>
      <c r="J17" s="71"/>
      <c r="K17" s="71" t="s">
        <v>387</v>
      </c>
      <c r="L17" s="71"/>
      <c r="T17" s="117" t="s">
        <v>225</v>
      </c>
      <c r="U17" s="158">
        <f t="shared" si="0"/>
        <v>0</v>
      </c>
      <c r="V17" s="179">
        <f t="shared" si="1"/>
        <v>0</v>
      </c>
      <c r="W17" s="168"/>
      <c r="X17" s="147" t="s">
        <v>225</v>
      </c>
      <c r="Y17" s="158">
        <f t="shared" si="2"/>
        <v>0</v>
      </c>
      <c r="Z17" s="6">
        <f t="shared" si="3"/>
        <v>0</v>
      </c>
    </row>
    <row r="18" spans="1:26" ht="12.75" customHeight="1" x14ac:dyDescent="0.15">
      <c r="A18" s="15" t="s">
        <v>551</v>
      </c>
      <c r="B18" s="20" t="s">
        <v>100</v>
      </c>
      <c r="C18" s="20">
        <v>17</v>
      </c>
      <c r="D18" s="20" t="s">
        <v>389</v>
      </c>
      <c r="E18" s="20">
        <v>70</v>
      </c>
      <c r="F18" s="20" t="s">
        <v>393</v>
      </c>
      <c r="G18" s="21" t="s">
        <v>181</v>
      </c>
      <c r="H18" s="71"/>
      <c r="I18" s="71" t="s">
        <v>387</v>
      </c>
      <c r="J18" s="71"/>
      <c r="K18" s="71" t="s">
        <v>387</v>
      </c>
      <c r="L18" s="71"/>
      <c r="N18" s="411" t="s">
        <v>561</v>
      </c>
      <c r="O18" s="412"/>
      <c r="P18" s="412"/>
      <c r="Q18" s="412"/>
      <c r="R18" s="413"/>
      <c r="T18" s="117" t="s">
        <v>229</v>
      </c>
      <c r="U18" s="158">
        <f t="shared" si="0"/>
        <v>0</v>
      </c>
      <c r="V18" s="179">
        <f t="shared" si="1"/>
        <v>0</v>
      </c>
      <c r="W18" s="168"/>
      <c r="X18" s="147" t="s">
        <v>229</v>
      </c>
      <c r="Y18" s="158">
        <f t="shared" si="2"/>
        <v>0</v>
      </c>
      <c r="Z18" s="6">
        <f t="shared" si="3"/>
        <v>0</v>
      </c>
    </row>
    <row r="19" spans="1:26" ht="13" x14ac:dyDescent="0.15">
      <c r="A19" s="15" t="s">
        <v>552</v>
      </c>
      <c r="B19" s="20" t="s">
        <v>100</v>
      </c>
      <c r="C19" s="20">
        <v>18</v>
      </c>
      <c r="D19" s="20" t="s">
        <v>392</v>
      </c>
      <c r="E19" s="20">
        <v>50</v>
      </c>
      <c r="F19" s="20" t="s">
        <v>393</v>
      </c>
      <c r="G19" s="21" t="s">
        <v>181</v>
      </c>
      <c r="H19" s="71"/>
      <c r="I19" s="71" t="s">
        <v>387</v>
      </c>
      <c r="J19" s="71"/>
      <c r="K19" s="71" t="s">
        <v>387</v>
      </c>
      <c r="L19" s="71"/>
      <c r="N19" s="414"/>
      <c r="O19" s="403"/>
      <c r="P19" s="403"/>
      <c r="Q19" s="403"/>
      <c r="R19" s="415"/>
      <c r="T19" s="117" t="s">
        <v>233</v>
      </c>
      <c r="U19" s="158">
        <f t="shared" si="0"/>
        <v>0</v>
      </c>
      <c r="V19" s="179">
        <f t="shared" si="1"/>
        <v>0</v>
      </c>
      <c r="W19" s="173"/>
      <c r="X19" s="117" t="s">
        <v>233</v>
      </c>
      <c r="Y19" s="158">
        <f t="shared" si="2"/>
        <v>0</v>
      </c>
      <c r="Z19" s="6">
        <f t="shared" si="3"/>
        <v>0</v>
      </c>
    </row>
    <row r="20" spans="1:26" ht="13" x14ac:dyDescent="0.15">
      <c r="A20" s="15" t="s">
        <v>553</v>
      </c>
      <c r="B20" s="20" t="s">
        <v>100</v>
      </c>
      <c r="C20" s="20">
        <v>19</v>
      </c>
      <c r="D20" s="20" t="s">
        <v>392</v>
      </c>
      <c r="E20" s="20">
        <v>100</v>
      </c>
      <c r="F20" s="20" t="s">
        <v>386</v>
      </c>
      <c r="G20" s="21" t="s">
        <v>181</v>
      </c>
      <c r="H20" s="71"/>
      <c r="I20" s="71" t="s">
        <v>387</v>
      </c>
      <c r="J20" s="71"/>
      <c r="K20" s="71" t="s">
        <v>387</v>
      </c>
      <c r="L20" s="71"/>
      <c r="N20" s="414"/>
      <c r="O20" s="403"/>
      <c r="P20" s="403"/>
      <c r="Q20" s="403"/>
      <c r="R20" s="415"/>
      <c r="T20" s="117" t="s">
        <v>9123</v>
      </c>
      <c r="U20" s="158">
        <f t="shared" si="0"/>
        <v>0</v>
      </c>
      <c r="V20" s="179">
        <f t="shared" si="1"/>
        <v>0</v>
      </c>
      <c r="W20" s="173"/>
      <c r="X20" s="117" t="s">
        <v>9123</v>
      </c>
      <c r="Y20" s="158">
        <f>COUNTIFS($G$2:$G$500,X20,$J$2:$J$500,"x")</f>
        <v>0</v>
      </c>
      <c r="Z20" s="6">
        <f>COUNTIFS($J$2:$J$500,"&lt;&gt;-",$G$2:$G$500,X20)</f>
        <v>0</v>
      </c>
    </row>
    <row r="21" spans="1:26" ht="13" x14ac:dyDescent="0.15">
      <c r="A21" s="15" t="s">
        <v>554</v>
      </c>
      <c r="B21" s="20" t="s">
        <v>100</v>
      </c>
      <c r="C21" s="20">
        <v>20</v>
      </c>
      <c r="D21" s="20" t="s">
        <v>385</v>
      </c>
      <c r="E21" s="20">
        <v>80</v>
      </c>
      <c r="F21" s="20" t="s">
        <v>386</v>
      </c>
      <c r="G21" s="21" t="s">
        <v>181</v>
      </c>
      <c r="H21" s="71"/>
      <c r="I21" s="71" t="s">
        <v>387</v>
      </c>
      <c r="J21" s="71"/>
      <c r="K21" s="71" t="s">
        <v>387</v>
      </c>
      <c r="L21" s="71"/>
      <c r="N21" s="414"/>
      <c r="O21" s="403"/>
      <c r="P21" s="403"/>
      <c r="Q21" s="403"/>
      <c r="R21" s="415"/>
      <c r="T21" s="117" t="s">
        <v>237</v>
      </c>
      <c r="U21" s="158">
        <f t="shared" si="0"/>
        <v>0</v>
      </c>
      <c r="V21" s="179">
        <f t="shared" si="1"/>
        <v>0</v>
      </c>
      <c r="W21" s="173"/>
      <c r="X21" s="117" t="s">
        <v>237</v>
      </c>
      <c r="Y21" s="158">
        <f t="shared" si="2"/>
        <v>0</v>
      </c>
      <c r="Z21" s="6">
        <f t="shared" si="3"/>
        <v>0</v>
      </c>
    </row>
    <row r="22" spans="1:26" ht="13" x14ac:dyDescent="0.15">
      <c r="A22" s="15" t="s">
        <v>426</v>
      </c>
      <c r="B22" s="20" t="s">
        <v>100</v>
      </c>
      <c r="C22" s="20">
        <v>21</v>
      </c>
      <c r="D22" s="20" t="s">
        <v>385</v>
      </c>
      <c r="E22" s="20">
        <v>50</v>
      </c>
      <c r="F22" s="20" t="s">
        <v>398</v>
      </c>
      <c r="G22" s="21" t="s">
        <v>181</v>
      </c>
      <c r="H22" s="71"/>
      <c r="I22" s="71" t="s">
        <v>387</v>
      </c>
      <c r="J22" s="71"/>
      <c r="K22" s="71" t="s">
        <v>387</v>
      </c>
      <c r="L22" s="71"/>
      <c r="N22" s="414"/>
      <c r="O22" s="403"/>
      <c r="P22" s="403"/>
      <c r="Q22" s="403"/>
      <c r="R22" s="415"/>
      <c r="T22" s="117" t="s">
        <v>241</v>
      </c>
      <c r="U22" s="158">
        <f t="shared" si="0"/>
        <v>0</v>
      </c>
      <c r="V22" s="179">
        <f t="shared" si="1"/>
        <v>0</v>
      </c>
      <c r="W22" s="173"/>
      <c r="X22" s="117" t="s">
        <v>241</v>
      </c>
      <c r="Y22" s="158">
        <f t="shared" si="2"/>
        <v>0</v>
      </c>
      <c r="Z22" s="6">
        <f t="shared" si="3"/>
        <v>0</v>
      </c>
    </row>
    <row r="23" spans="1:26" ht="14" thickBot="1" x14ac:dyDescent="0.2">
      <c r="A23" s="15" t="s">
        <v>555</v>
      </c>
      <c r="B23" s="20" t="s">
        <v>100</v>
      </c>
      <c r="C23" s="20">
        <v>22</v>
      </c>
      <c r="D23" s="20" t="s">
        <v>400</v>
      </c>
      <c r="E23" s="20">
        <v>60</v>
      </c>
      <c r="F23" s="20" t="s">
        <v>393</v>
      </c>
      <c r="G23" s="21" t="s">
        <v>181</v>
      </c>
      <c r="H23" s="71"/>
      <c r="I23" s="71" t="s">
        <v>387</v>
      </c>
      <c r="J23" s="71"/>
      <c r="K23" s="71" t="s">
        <v>387</v>
      </c>
      <c r="L23" s="71"/>
      <c r="N23" s="416"/>
      <c r="O23" s="417"/>
      <c r="P23" s="417"/>
      <c r="Q23" s="417"/>
      <c r="R23" s="418"/>
      <c r="T23" s="117" t="s">
        <v>245</v>
      </c>
      <c r="U23" s="158">
        <f t="shared" si="0"/>
        <v>0</v>
      </c>
      <c r="V23" s="179">
        <f t="shared" si="1"/>
        <v>0</v>
      </c>
      <c r="W23" s="173"/>
      <c r="X23" s="117" t="s">
        <v>245</v>
      </c>
      <c r="Y23" s="158">
        <f t="shared" si="2"/>
        <v>0</v>
      </c>
      <c r="Z23" s="6">
        <f t="shared" si="3"/>
        <v>0</v>
      </c>
    </row>
    <row r="24" spans="1:26" ht="13" x14ac:dyDescent="0.15">
      <c r="A24" s="15" t="s">
        <v>556</v>
      </c>
      <c r="B24" s="20" t="s">
        <v>100</v>
      </c>
      <c r="C24" s="20">
        <v>23</v>
      </c>
      <c r="D24" s="20" t="s">
        <v>385</v>
      </c>
      <c r="E24" s="20">
        <v>90</v>
      </c>
      <c r="F24" s="20" t="s">
        <v>398</v>
      </c>
      <c r="G24" s="21" t="s">
        <v>181</v>
      </c>
      <c r="H24" s="71"/>
      <c r="I24" s="71" t="s">
        <v>387</v>
      </c>
      <c r="J24" s="71"/>
      <c r="K24" s="71" t="s">
        <v>387</v>
      </c>
      <c r="L24" s="71"/>
      <c r="T24" s="117" t="s">
        <v>249</v>
      </c>
      <c r="U24" s="158">
        <f t="shared" si="0"/>
        <v>0</v>
      </c>
      <c r="V24" s="179">
        <f t="shared" si="1"/>
        <v>0</v>
      </c>
      <c r="W24" s="173"/>
      <c r="X24" s="117" t="s">
        <v>249</v>
      </c>
      <c r="Y24" s="158">
        <f t="shared" si="2"/>
        <v>0</v>
      </c>
      <c r="Z24" s="6">
        <f t="shared" si="3"/>
        <v>0</v>
      </c>
    </row>
    <row r="25" spans="1:26" ht="13" x14ac:dyDescent="0.15">
      <c r="A25" s="15" t="s">
        <v>557</v>
      </c>
      <c r="B25" s="20" t="s">
        <v>100</v>
      </c>
      <c r="C25" s="20">
        <v>24</v>
      </c>
      <c r="D25" s="20" t="s">
        <v>400</v>
      </c>
      <c r="E25" s="20">
        <v>60</v>
      </c>
      <c r="F25" s="20" t="s">
        <v>386</v>
      </c>
      <c r="G25" s="21" t="s">
        <v>181</v>
      </c>
      <c r="H25" s="71"/>
      <c r="I25" s="71" t="s">
        <v>387</v>
      </c>
      <c r="J25" s="71"/>
      <c r="K25" s="71" t="s">
        <v>387</v>
      </c>
      <c r="L25" s="71"/>
      <c r="T25" s="117" t="s">
        <v>253</v>
      </c>
      <c r="U25" s="158">
        <f t="shared" si="0"/>
        <v>0</v>
      </c>
      <c r="V25" s="179">
        <f t="shared" si="1"/>
        <v>0</v>
      </c>
      <c r="W25" s="173"/>
      <c r="X25" s="117" t="s">
        <v>253</v>
      </c>
      <c r="Y25" s="158">
        <f t="shared" si="2"/>
        <v>0</v>
      </c>
      <c r="Z25" s="6">
        <f t="shared" si="3"/>
        <v>0</v>
      </c>
    </row>
    <row r="26" spans="1:26" ht="13" x14ac:dyDescent="0.15">
      <c r="A26" s="15" t="s">
        <v>558</v>
      </c>
      <c r="B26" s="20" t="s">
        <v>100</v>
      </c>
      <c r="C26" s="20">
        <v>25</v>
      </c>
      <c r="D26" s="20" t="s">
        <v>389</v>
      </c>
      <c r="E26" s="20">
        <v>80</v>
      </c>
      <c r="F26" s="20" t="s">
        <v>393</v>
      </c>
      <c r="G26" s="21" t="s">
        <v>181</v>
      </c>
      <c r="H26" s="71"/>
      <c r="I26" s="71" t="s">
        <v>387</v>
      </c>
      <c r="J26" s="71"/>
      <c r="K26" s="71" t="s">
        <v>387</v>
      </c>
      <c r="L26" s="71"/>
      <c r="T26" s="117" t="s">
        <v>10048</v>
      </c>
      <c r="U26" s="158">
        <f t="shared" si="0"/>
        <v>0</v>
      </c>
      <c r="V26" s="179">
        <f t="shared" si="1"/>
        <v>0</v>
      </c>
      <c r="W26" s="173"/>
      <c r="X26" s="117" t="s">
        <v>10048</v>
      </c>
      <c r="Y26" s="158">
        <f>COUNTIFS($G$2:$G$500,X26,$J$2:$J$500,"x")</f>
        <v>0</v>
      </c>
      <c r="Z26" s="6">
        <f>COUNTIFS($J$2:$J$500,"&lt;&gt;-",$G$2:$G$500,X26)</f>
        <v>0</v>
      </c>
    </row>
    <row r="27" spans="1:26" ht="13" x14ac:dyDescent="0.15">
      <c r="A27" s="15" t="s">
        <v>403</v>
      </c>
      <c r="B27" s="20" t="s">
        <v>100</v>
      </c>
      <c r="C27" s="20">
        <v>26</v>
      </c>
      <c r="D27" s="20" t="s">
        <v>404</v>
      </c>
      <c r="E27" s="20">
        <v>80</v>
      </c>
      <c r="F27" s="20" t="s">
        <v>398</v>
      </c>
      <c r="G27" s="21" t="s">
        <v>181</v>
      </c>
      <c r="H27" s="71"/>
      <c r="I27" s="71" t="s">
        <v>387</v>
      </c>
      <c r="J27" s="71"/>
      <c r="K27" s="71" t="s">
        <v>387</v>
      </c>
      <c r="L27" s="71"/>
      <c r="T27" s="117" t="s">
        <v>10124</v>
      </c>
      <c r="U27" s="158">
        <f t="shared" si="0"/>
        <v>0</v>
      </c>
      <c r="V27" s="179">
        <f t="shared" si="1"/>
        <v>0</v>
      </c>
      <c r="W27" s="173"/>
      <c r="X27" s="117" t="s">
        <v>10124</v>
      </c>
      <c r="Y27" s="158">
        <f>COUNTIFS($G$2:$G$500,X27,$J$2:$J$500,"x")</f>
        <v>0</v>
      </c>
      <c r="Z27" s="6">
        <f>COUNTIFS($J$2:$J$500,"&lt;&gt;-",$G$2:$G$500,X27)</f>
        <v>0</v>
      </c>
    </row>
    <row r="28" spans="1:26" ht="13" x14ac:dyDescent="0.15">
      <c r="A28" s="15" t="s">
        <v>559</v>
      </c>
      <c r="B28" s="20" t="s">
        <v>100</v>
      </c>
      <c r="C28" s="20">
        <v>27</v>
      </c>
      <c r="D28" s="20" t="s">
        <v>395</v>
      </c>
      <c r="E28" s="20">
        <v>70</v>
      </c>
      <c r="F28" s="20" t="s">
        <v>393</v>
      </c>
      <c r="G28" s="21" t="s">
        <v>181</v>
      </c>
      <c r="H28" s="71"/>
      <c r="I28" s="71" t="s">
        <v>387</v>
      </c>
      <c r="J28" s="71"/>
      <c r="K28" s="71" t="s">
        <v>387</v>
      </c>
      <c r="L28" s="71"/>
      <c r="T28" s="117" t="s">
        <v>257</v>
      </c>
      <c r="U28" s="158">
        <f t="shared" si="0"/>
        <v>0</v>
      </c>
      <c r="V28" s="179">
        <f t="shared" si="1"/>
        <v>0</v>
      </c>
      <c r="W28" s="173"/>
      <c r="X28" s="147" t="s">
        <v>257</v>
      </c>
      <c r="Y28" s="158">
        <f t="shared" si="2"/>
        <v>0</v>
      </c>
      <c r="Z28" s="6">
        <f t="shared" si="3"/>
        <v>0</v>
      </c>
    </row>
    <row r="29" spans="1:26" ht="14" thickBot="1" x14ac:dyDescent="0.2">
      <c r="A29" s="15" t="s">
        <v>560</v>
      </c>
      <c r="B29" s="20" t="s">
        <v>100</v>
      </c>
      <c r="C29" s="20">
        <v>28</v>
      </c>
      <c r="D29" s="20" t="s">
        <v>407</v>
      </c>
      <c r="E29" s="20">
        <v>70</v>
      </c>
      <c r="F29" s="20" t="s">
        <v>398</v>
      </c>
      <c r="G29" s="21" t="s">
        <v>181</v>
      </c>
      <c r="H29" s="71"/>
      <c r="I29" s="71" t="s">
        <v>387</v>
      </c>
      <c r="J29" s="71"/>
      <c r="K29" s="71" t="s">
        <v>387</v>
      </c>
      <c r="L29" s="71"/>
      <c r="T29" s="172" t="s">
        <v>260</v>
      </c>
      <c r="U29" s="158">
        <f t="shared" si="0"/>
        <v>0</v>
      </c>
      <c r="V29" s="179">
        <f t="shared" si="1"/>
        <v>0</v>
      </c>
      <c r="W29" s="173"/>
      <c r="X29" s="174" t="s">
        <v>260</v>
      </c>
      <c r="Y29" s="158">
        <f t="shared" si="2"/>
        <v>0</v>
      </c>
      <c r="Z29" s="6">
        <f t="shared" si="3"/>
        <v>0</v>
      </c>
    </row>
    <row r="30" spans="1:26" ht="14" thickBot="1" x14ac:dyDescent="0.2">
      <c r="A30" s="15" t="s">
        <v>410</v>
      </c>
      <c r="B30" s="20" t="s">
        <v>100</v>
      </c>
      <c r="C30" s="20">
        <v>29</v>
      </c>
      <c r="D30" s="20" t="s">
        <v>404</v>
      </c>
      <c r="E30" s="20">
        <v>90</v>
      </c>
      <c r="F30" s="20" t="s">
        <v>398</v>
      </c>
      <c r="G30" s="21" t="s">
        <v>181</v>
      </c>
      <c r="H30" s="71"/>
      <c r="I30" s="71" t="s">
        <v>387</v>
      </c>
      <c r="J30" s="71"/>
      <c r="K30" s="71" t="s">
        <v>387</v>
      </c>
      <c r="L30" s="71"/>
      <c r="T30" s="160" t="s">
        <v>86</v>
      </c>
      <c r="U30" s="161"/>
      <c r="V30" s="175">
        <f>SUM(V31:V57)</f>
        <v>0</v>
      </c>
      <c r="W30" s="176"/>
      <c r="X30" s="177" t="s">
        <v>88</v>
      </c>
      <c r="Y30" s="161"/>
      <c r="Z30" s="162">
        <f>SUM(Z31:Z57)</f>
        <v>0</v>
      </c>
    </row>
    <row r="31" spans="1:26" ht="13" x14ac:dyDescent="0.15">
      <c r="A31" s="15" t="s">
        <v>412</v>
      </c>
      <c r="B31" s="20" t="s">
        <v>100</v>
      </c>
      <c r="C31" s="20">
        <v>30</v>
      </c>
      <c r="D31" s="20" t="s">
        <v>404</v>
      </c>
      <c r="E31" s="20">
        <v>80</v>
      </c>
      <c r="F31" s="20" t="s">
        <v>393</v>
      </c>
      <c r="G31" s="21" t="s">
        <v>181</v>
      </c>
      <c r="H31" s="71"/>
      <c r="I31" s="71" t="s">
        <v>387</v>
      </c>
      <c r="J31" s="71"/>
      <c r="K31" s="71" t="s">
        <v>387</v>
      </c>
      <c r="L31" s="71"/>
      <c r="T31" s="157" t="s">
        <v>173</v>
      </c>
      <c r="U31" s="158">
        <f>COUNTIFS($G$2:$G$500,T31,$I$2:$I$500,"x")</f>
        <v>0</v>
      </c>
      <c r="V31" s="179">
        <f>COUNTIFS($I$2:$I$500,"&lt;&gt;-",$G$2:$G$500,T31)</f>
        <v>0</v>
      </c>
      <c r="W31" s="171"/>
      <c r="X31" s="180" t="s">
        <v>173</v>
      </c>
      <c r="Y31" s="158">
        <f>COUNTIFS($G$2:$G$500,X31,$K$2:$K$500,"x")</f>
        <v>0</v>
      </c>
      <c r="Z31" s="159">
        <f>COUNTIFS($K$2:$K$500,"&lt;&gt;-",$G$2:$G$500,X31)</f>
        <v>0</v>
      </c>
    </row>
    <row r="32" spans="1:26" ht="13" x14ac:dyDescent="0.15">
      <c r="A32" s="15" t="s">
        <v>562</v>
      </c>
      <c r="B32" s="20" t="s">
        <v>100</v>
      </c>
      <c r="C32" s="20">
        <v>31</v>
      </c>
      <c r="D32" s="20" t="s">
        <v>407</v>
      </c>
      <c r="E32" s="20">
        <v>60</v>
      </c>
      <c r="F32" s="20" t="s">
        <v>398</v>
      </c>
      <c r="G32" s="21" t="s">
        <v>177</v>
      </c>
      <c r="H32" s="71"/>
      <c r="I32" s="71" t="s">
        <v>387</v>
      </c>
      <c r="J32" s="71"/>
      <c r="K32" s="71" t="s">
        <v>387</v>
      </c>
      <c r="L32" s="71"/>
      <c r="T32" s="117" t="s">
        <v>177</v>
      </c>
      <c r="U32" s="158">
        <f t="shared" ref="U32:U57" si="4">COUNTIFS($G$2:$G$500,T32,$I$2:$I$500,"x")</f>
        <v>0</v>
      </c>
      <c r="V32" s="179">
        <f t="shared" ref="V32:V57" si="5">COUNTIFS($I$2:$I$500,"&lt;&gt;-",$G$2:$G$500,T32)</f>
        <v>0</v>
      </c>
      <c r="W32" s="168"/>
      <c r="X32" s="147" t="s">
        <v>177</v>
      </c>
      <c r="Y32" s="158">
        <f t="shared" ref="Y32:Y57" si="6">COUNTIFS($G$2:$G$500,X32,$K$2:$K$500,"x")</f>
        <v>0</v>
      </c>
      <c r="Z32" s="159">
        <f t="shared" ref="Z32:Z57" si="7">COUNTIFS($K$2:$K$500,"&lt;&gt;-",$G$2:$G$500,X32)</f>
        <v>0</v>
      </c>
    </row>
    <row r="33" spans="1:26" ht="13" x14ac:dyDescent="0.15">
      <c r="A33" s="15" t="s">
        <v>563</v>
      </c>
      <c r="B33" s="20" t="s">
        <v>100</v>
      </c>
      <c r="C33" s="20">
        <v>32</v>
      </c>
      <c r="D33" s="20" t="s">
        <v>389</v>
      </c>
      <c r="E33" s="20">
        <v>50</v>
      </c>
      <c r="F33" s="20" t="s">
        <v>398</v>
      </c>
      <c r="G33" s="21" t="s">
        <v>177</v>
      </c>
      <c r="H33" s="71"/>
      <c r="I33" s="71" t="s">
        <v>387</v>
      </c>
      <c r="J33" s="71"/>
      <c r="K33" s="71" t="s">
        <v>387</v>
      </c>
      <c r="L33" s="71"/>
      <c r="T33" s="117" t="s">
        <v>181</v>
      </c>
      <c r="U33" s="158">
        <f t="shared" si="4"/>
        <v>0</v>
      </c>
      <c r="V33" s="179">
        <f t="shared" si="5"/>
        <v>0</v>
      </c>
      <c r="W33" s="168"/>
      <c r="X33" s="147" t="s">
        <v>181</v>
      </c>
      <c r="Y33" s="158">
        <f t="shared" si="6"/>
        <v>0</v>
      </c>
      <c r="Z33" s="159">
        <f t="shared" si="7"/>
        <v>0</v>
      </c>
    </row>
    <row r="34" spans="1:26" ht="13" x14ac:dyDescent="0.15">
      <c r="A34" s="15" t="s">
        <v>448</v>
      </c>
      <c r="B34" s="20" t="s">
        <v>100</v>
      </c>
      <c r="C34" s="20">
        <v>33</v>
      </c>
      <c r="D34" s="20" t="s">
        <v>385</v>
      </c>
      <c r="E34" s="20">
        <v>50</v>
      </c>
      <c r="F34" s="20" t="s">
        <v>393</v>
      </c>
      <c r="G34" s="21" t="s">
        <v>177</v>
      </c>
      <c r="H34" s="71"/>
      <c r="I34" s="71" t="s">
        <v>387</v>
      </c>
      <c r="J34" s="71"/>
      <c r="K34" s="71" t="s">
        <v>387</v>
      </c>
      <c r="L34" s="71"/>
      <c r="T34" s="117" t="s">
        <v>185</v>
      </c>
      <c r="U34" s="158">
        <f t="shared" si="4"/>
        <v>0</v>
      </c>
      <c r="V34" s="179">
        <f t="shared" si="5"/>
        <v>0</v>
      </c>
      <c r="W34" s="168"/>
      <c r="X34" s="147" t="s">
        <v>185</v>
      </c>
      <c r="Y34" s="158">
        <f t="shared" si="6"/>
        <v>0</v>
      </c>
      <c r="Z34" s="159">
        <f t="shared" si="7"/>
        <v>0</v>
      </c>
    </row>
    <row r="35" spans="1:26" ht="13" x14ac:dyDescent="0.15">
      <c r="A35" s="15" t="s">
        <v>564</v>
      </c>
      <c r="B35" s="20" t="s">
        <v>100</v>
      </c>
      <c r="C35" s="20">
        <v>34</v>
      </c>
      <c r="D35" s="20" t="s">
        <v>407</v>
      </c>
      <c r="E35" s="20">
        <v>60</v>
      </c>
      <c r="F35" s="20" t="s">
        <v>398</v>
      </c>
      <c r="G35" s="21" t="s">
        <v>177</v>
      </c>
      <c r="H35" s="71"/>
      <c r="I35" s="71" t="s">
        <v>387</v>
      </c>
      <c r="J35" s="71"/>
      <c r="K35" s="71" t="s">
        <v>387</v>
      </c>
      <c r="L35" s="71"/>
      <c r="T35" s="117" t="s">
        <v>189</v>
      </c>
      <c r="U35" s="158">
        <f t="shared" si="4"/>
        <v>0</v>
      </c>
      <c r="V35" s="179">
        <f t="shared" si="5"/>
        <v>0</v>
      </c>
      <c r="W35" s="168"/>
      <c r="X35" s="147" t="s">
        <v>189</v>
      </c>
      <c r="Y35" s="158">
        <f t="shared" si="6"/>
        <v>0</v>
      </c>
      <c r="Z35" s="159">
        <f t="shared" si="7"/>
        <v>0</v>
      </c>
    </row>
    <row r="36" spans="1:26" ht="13" x14ac:dyDescent="0.15">
      <c r="A36" s="15" t="s">
        <v>565</v>
      </c>
      <c r="B36" s="20" t="s">
        <v>100</v>
      </c>
      <c r="C36" s="20">
        <v>35</v>
      </c>
      <c r="D36" s="20" t="s">
        <v>389</v>
      </c>
      <c r="E36" s="20">
        <v>70</v>
      </c>
      <c r="F36" s="20" t="s">
        <v>398</v>
      </c>
      <c r="G36" s="21" t="s">
        <v>177</v>
      </c>
      <c r="H36" s="71"/>
      <c r="I36" s="71" t="s">
        <v>387</v>
      </c>
      <c r="J36" s="71"/>
      <c r="K36" s="71" t="s">
        <v>387</v>
      </c>
      <c r="L36" s="71"/>
      <c r="T36" s="117" t="s">
        <v>193</v>
      </c>
      <c r="U36" s="158">
        <f t="shared" si="4"/>
        <v>0</v>
      </c>
      <c r="V36" s="179">
        <f t="shared" si="5"/>
        <v>0</v>
      </c>
      <c r="W36" s="168"/>
      <c r="X36" s="147" t="s">
        <v>193</v>
      </c>
      <c r="Y36" s="158">
        <f t="shared" si="6"/>
        <v>0</v>
      </c>
      <c r="Z36" s="159">
        <f t="shared" si="7"/>
        <v>0</v>
      </c>
    </row>
    <row r="37" spans="1:26" ht="13" x14ac:dyDescent="0.15">
      <c r="A37" s="15" t="s">
        <v>566</v>
      </c>
      <c r="B37" s="20" t="s">
        <v>100</v>
      </c>
      <c r="C37" s="20">
        <v>36</v>
      </c>
      <c r="D37" s="20" t="s">
        <v>400</v>
      </c>
      <c r="E37" s="20">
        <v>80</v>
      </c>
      <c r="F37" s="20" t="s">
        <v>386</v>
      </c>
      <c r="G37" s="21" t="s">
        <v>177</v>
      </c>
      <c r="H37" s="71"/>
      <c r="I37" s="71" t="s">
        <v>387</v>
      </c>
      <c r="J37" s="71"/>
      <c r="K37" s="71" t="s">
        <v>387</v>
      </c>
      <c r="L37" s="71"/>
      <c r="T37" s="117" t="s">
        <v>197</v>
      </c>
      <c r="U37" s="158">
        <f t="shared" si="4"/>
        <v>0</v>
      </c>
      <c r="V37" s="179">
        <f t="shared" si="5"/>
        <v>0</v>
      </c>
      <c r="W37" s="168"/>
      <c r="X37" s="147" t="s">
        <v>197</v>
      </c>
      <c r="Y37" s="158">
        <f t="shared" si="6"/>
        <v>0</v>
      </c>
      <c r="Z37" s="159">
        <f t="shared" si="7"/>
        <v>0</v>
      </c>
    </row>
    <row r="38" spans="1:26" ht="13" x14ac:dyDescent="0.15">
      <c r="A38" s="15" t="s">
        <v>567</v>
      </c>
      <c r="B38" s="20" t="s">
        <v>100</v>
      </c>
      <c r="C38" s="20">
        <v>37</v>
      </c>
      <c r="D38" s="20" t="s">
        <v>400</v>
      </c>
      <c r="E38" s="20">
        <v>60</v>
      </c>
      <c r="F38" s="20" t="s">
        <v>398</v>
      </c>
      <c r="G38" s="21" t="s">
        <v>177</v>
      </c>
      <c r="H38" s="71"/>
      <c r="I38" s="71" t="s">
        <v>387</v>
      </c>
      <c r="J38" s="71"/>
      <c r="K38" s="71" t="s">
        <v>387</v>
      </c>
      <c r="L38" s="71"/>
      <c r="T38" s="117" t="s">
        <v>201</v>
      </c>
      <c r="U38" s="158">
        <f t="shared" si="4"/>
        <v>0</v>
      </c>
      <c r="V38" s="179">
        <f t="shared" si="5"/>
        <v>0</v>
      </c>
      <c r="W38" s="168"/>
      <c r="X38" s="117" t="s">
        <v>201</v>
      </c>
      <c r="Y38" s="158">
        <f t="shared" si="6"/>
        <v>0</v>
      </c>
      <c r="Z38" s="159">
        <f t="shared" si="7"/>
        <v>0</v>
      </c>
    </row>
    <row r="39" spans="1:26" ht="13" x14ac:dyDescent="0.15">
      <c r="A39" s="15" t="s">
        <v>568</v>
      </c>
      <c r="B39" s="20" t="s">
        <v>100</v>
      </c>
      <c r="C39" s="20">
        <v>38</v>
      </c>
      <c r="D39" s="20" t="s">
        <v>389</v>
      </c>
      <c r="E39" s="20">
        <v>60</v>
      </c>
      <c r="F39" s="20" t="s">
        <v>398</v>
      </c>
      <c r="G39" s="21" t="s">
        <v>177</v>
      </c>
      <c r="H39" s="71"/>
      <c r="I39" s="71" t="s">
        <v>387</v>
      </c>
      <c r="J39" s="71"/>
      <c r="K39" s="71" t="s">
        <v>387</v>
      </c>
      <c r="L39" s="71"/>
      <c r="T39" s="117" t="s">
        <v>205</v>
      </c>
      <c r="U39" s="158">
        <f t="shared" si="4"/>
        <v>0</v>
      </c>
      <c r="V39" s="179">
        <f t="shared" si="5"/>
        <v>0</v>
      </c>
      <c r="W39" s="168"/>
      <c r="X39" s="147" t="s">
        <v>205</v>
      </c>
      <c r="Y39" s="158">
        <f t="shared" si="6"/>
        <v>0</v>
      </c>
      <c r="Z39" s="159">
        <f t="shared" si="7"/>
        <v>0</v>
      </c>
    </row>
    <row r="40" spans="1:26" ht="13" x14ac:dyDescent="0.15">
      <c r="A40" s="15" t="s">
        <v>433</v>
      </c>
      <c r="B40" s="20" t="s">
        <v>100</v>
      </c>
      <c r="C40" s="20">
        <v>39</v>
      </c>
      <c r="D40" s="20" t="s">
        <v>395</v>
      </c>
      <c r="E40" s="20">
        <v>70</v>
      </c>
      <c r="F40" s="20" t="s">
        <v>393</v>
      </c>
      <c r="G40" s="21" t="s">
        <v>177</v>
      </c>
      <c r="H40" s="71"/>
      <c r="I40" s="71" t="s">
        <v>387</v>
      </c>
      <c r="J40" s="71"/>
      <c r="K40" s="71" t="s">
        <v>387</v>
      </c>
      <c r="L40" s="71"/>
      <c r="T40" s="117" t="s">
        <v>209</v>
      </c>
      <c r="U40" s="158">
        <f>COUNTIFS($G$2:$G$500,T40,$I$2:$I$500,"x")</f>
        <v>0</v>
      </c>
      <c r="V40" s="179">
        <f>COUNTIFS($I$2:$I$500,"&lt;&gt;-",$G$2:$G$500,T40)</f>
        <v>0</v>
      </c>
      <c r="W40" s="168"/>
      <c r="X40" s="147" t="s">
        <v>209</v>
      </c>
      <c r="Y40" s="158">
        <f t="shared" si="6"/>
        <v>0</v>
      </c>
      <c r="Z40" s="159">
        <f t="shared" si="7"/>
        <v>0</v>
      </c>
    </row>
    <row r="41" spans="1:26" ht="13" x14ac:dyDescent="0.15">
      <c r="A41" s="15" t="s">
        <v>569</v>
      </c>
      <c r="B41" s="20" t="s">
        <v>100</v>
      </c>
      <c r="C41" s="20">
        <v>40</v>
      </c>
      <c r="D41" s="20" t="s">
        <v>389</v>
      </c>
      <c r="E41" s="20">
        <v>70</v>
      </c>
      <c r="F41" s="20" t="s">
        <v>386</v>
      </c>
      <c r="G41" s="21" t="s">
        <v>177</v>
      </c>
      <c r="H41" s="71"/>
      <c r="I41" s="71" t="s">
        <v>387</v>
      </c>
      <c r="J41" s="71"/>
      <c r="K41" s="71" t="s">
        <v>387</v>
      </c>
      <c r="L41" s="71"/>
      <c r="T41" s="117" t="s">
        <v>9125</v>
      </c>
      <c r="U41" s="158">
        <f>COUNTIFS($G$2:$G$500,T41,$I$2:$I$500,"x")</f>
        <v>0</v>
      </c>
      <c r="V41" s="179">
        <f>COUNTIFS($I$2:$I$500,"&lt;&gt;-",$G$2:$G$500,T41)</f>
        <v>0</v>
      </c>
      <c r="W41" s="168"/>
      <c r="X41" s="117" t="s">
        <v>9125</v>
      </c>
      <c r="Y41" s="158">
        <f>COUNTIFS($G$2:$G$500,X41,$K$2:$K$500,"x")</f>
        <v>0</v>
      </c>
      <c r="Z41" s="159">
        <f>COUNTIFS($K$2:$K$500,"&lt;&gt;-",$G$2:$G$500,X41)</f>
        <v>0</v>
      </c>
    </row>
    <row r="42" spans="1:26" ht="13" x14ac:dyDescent="0.15">
      <c r="A42" s="15" t="s">
        <v>570</v>
      </c>
      <c r="B42" s="20" t="s">
        <v>100</v>
      </c>
      <c r="C42" s="20">
        <v>41</v>
      </c>
      <c r="D42" s="20" t="s">
        <v>400</v>
      </c>
      <c r="E42" s="20">
        <v>70</v>
      </c>
      <c r="F42" s="20" t="s">
        <v>398</v>
      </c>
      <c r="G42" s="21" t="s">
        <v>177</v>
      </c>
      <c r="H42" s="71"/>
      <c r="I42" s="71" t="s">
        <v>387</v>
      </c>
      <c r="J42" s="71"/>
      <c r="K42" s="71" t="s">
        <v>387</v>
      </c>
      <c r="L42" s="71"/>
      <c r="T42" s="118" t="s">
        <v>213</v>
      </c>
      <c r="U42" s="158">
        <f t="shared" si="4"/>
        <v>0</v>
      </c>
      <c r="V42" s="179">
        <f t="shared" si="5"/>
        <v>0</v>
      </c>
      <c r="W42" s="168"/>
      <c r="X42" s="148" t="s">
        <v>213</v>
      </c>
      <c r="Y42" s="158">
        <f t="shared" si="6"/>
        <v>0</v>
      </c>
      <c r="Z42" s="159">
        <f t="shared" si="7"/>
        <v>0</v>
      </c>
    </row>
    <row r="43" spans="1:26" ht="13" x14ac:dyDescent="0.15">
      <c r="A43" s="15" t="s">
        <v>571</v>
      </c>
      <c r="B43" s="20" t="s">
        <v>100</v>
      </c>
      <c r="C43" s="20">
        <v>42</v>
      </c>
      <c r="D43" s="20" t="s">
        <v>389</v>
      </c>
      <c r="E43" s="20">
        <v>60</v>
      </c>
      <c r="F43" s="20" t="s">
        <v>398</v>
      </c>
      <c r="G43" s="21" t="s">
        <v>177</v>
      </c>
      <c r="H43" s="71"/>
      <c r="I43" s="71" t="s">
        <v>387</v>
      </c>
      <c r="J43" s="71"/>
      <c r="K43" s="71" t="s">
        <v>387</v>
      </c>
      <c r="L43" s="71"/>
      <c r="T43" s="117" t="s">
        <v>217</v>
      </c>
      <c r="U43" s="158">
        <f t="shared" si="4"/>
        <v>0</v>
      </c>
      <c r="V43" s="179">
        <f t="shared" si="5"/>
        <v>0</v>
      </c>
      <c r="W43" s="168"/>
      <c r="X43" s="147" t="s">
        <v>217</v>
      </c>
      <c r="Y43" s="158">
        <f t="shared" si="6"/>
        <v>0</v>
      </c>
      <c r="Z43" s="159">
        <f t="shared" si="7"/>
        <v>0</v>
      </c>
    </row>
    <row r="44" spans="1:26" ht="13" x14ac:dyDescent="0.15">
      <c r="A44" s="15" t="s">
        <v>572</v>
      </c>
      <c r="B44" s="20" t="s">
        <v>100</v>
      </c>
      <c r="C44" s="20">
        <v>43</v>
      </c>
      <c r="D44" s="20" t="s">
        <v>385</v>
      </c>
      <c r="E44" s="20">
        <v>60</v>
      </c>
      <c r="F44" s="20" t="s">
        <v>398</v>
      </c>
      <c r="G44" s="21" t="s">
        <v>177</v>
      </c>
      <c r="H44" s="71"/>
      <c r="I44" s="71" t="s">
        <v>387</v>
      </c>
      <c r="J44" s="71"/>
      <c r="K44" s="71" t="s">
        <v>387</v>
      </c>
      <c r="L44" s="71"/>
      <c r="T44" s="117" t="s">
        <v>221</v>
      </c>
      <c r="U44" s="158">
        <f t="shared" si="4"/>
        <v>0</v>
      </c>
      <c r="V44" s="179">
        <f t="shared" si="5"/>
        <v>0</v>
      </c>
      <c r="W44" s="168"/>
      <c r="X44" s="147" t="s">
        <v>221</v>
      </c>
      <c r="Y44" s="158">
        <f t="shared" si="6"/>
        <v>0</v>
      </c>
      <c r="Z44" s="159">
        <f t="shared" si="7"/>
        <v>0</v>
      </c>
    </row>
    <row r="45" spans="1:26" ht="13" x14ac:dyDescent="0.15">
      <c r="A45" s="15" t="s">
        <v>573</v>
      </c>
      <c r="B45" s="20" t="s">
        <v>100</v>
      </c>
      <c r="C45" s="20">
        <v>44</v>
      </c>
      <c r="D45" s="20" t="s">
        <v>389</v>
      </c>
      <c r="E45" s="20">
        <v>60</v>
      </c>
      <c r="F45" s="20" t="s">
        <v>398</v>
      </c>
      <c r="G45" s="21" t="s">
        <v>177</v>
      </c>
      <c r="H45" s="71"/>
      <c r="I45" s="71" t="s">
        <v>387</v>
      </c>
      <c r="J45" s="71"/>
      <c r="K45" s="71" t="s">
        <v>387</v>
      </c>
      <c r="L45" s="71"/>
      <c r="T45" s="117" t="s">
        <v>225</v>
      </c>
      <c r="U45" s="158">
        <f t="shared" si="4"/>
        <v>0</v>
      </c>
      <c r="V45" s="179">
        <f t="shared" si="5"/>
        <v>0</v>
      </c>
      <c r="W45" s="168"/>
      <c r="X45" s="147" t="s">
        <v>225</v>
      </c>
      <c r="Y45" s="158">
        <f t="shared" si="6"/>
        <v>0</v>
      </c>
      <c r="Z45" s="159">
        <f t="shared" si="7"/>
        <v>0</v>
      </c>
    </row>
    <row r="46" spans="1:26" ht="13" x14ac:dyDescent="0.15">
      <c r="A46" s="15" t="s">
        <v>574</v>
      </c>
      <c r="B46" s="20" t="s">
        <v>100</v>
      </c>
      <c r="C46" s="20">
        <v>45</v>
      </c>
      <c r="D46" s="20" t="s">
        <v>407</v>
      </c>
      <c r="E46" s="20">
        <v>60</v>
      </c>
      <c r="F46" s="20" t="s">
        <v>398</v>
      </c>
      <c r="G46" s="21" t="s">
        <v>177</v>
      </c>
      <c r="H46" s="71"/>
      <c r="I46" s="71" t="s">
        <v>387</v>
      </c>
      <c r="J46" s="71"/>
      <c r="K46" s="71" t="s">
        <v>387</v>
      </c>
      <c r="L46" s="71"/>
      <c r="T46" s="117" t="s">
        <v>229</v>
      </c>
      <c r="U46" s="158">
        <f t="shared" si="4"/>
        <v>0</v>
      </c>
      <c r="V46" s="179">
        <f t="shared" si="5"/>
        <v>0</v>
      </c>
      <c r="W46" s="168"/>
      <c r="X46" s="147" t="s">
        <v>229</v>
      </c>
      <c r="Y46" s="158">
        <f t="shared" si="6"/>
        <v>0</v>
      </c>
      <c r="Z46" s="159">
        <f t="shared" si="7"/>
        <v>0</v>
      </c>
    </row>
    <row r="47" spans="1:26" ht="13" x14ac:dyDescent="0.15">
      <c r="A47" s="15" t="s">
        <v>575</v>
      </c>
      <c r="B47" s="20" t="s">
        <v>100</v>
      </c>
      <c r="C47" s="20">
        <v>46</v>
      </c>
      <c r="D47" s="20" t="s">
        <v>407</v>
      </c>
      <c r="E47" s="20">
        <v>40</v>
      </c>
      <c r="F47" s="20" t="s">
        <v>393</v>
      </c>
      <c r="G47" s="21" t="s">
        <v>173</v>
      </c>
      <c r="H47" s="71"/>
      <c r="I47" s="71" t="s">
        <v>387</v>
      </c>
      <c r="J47" s="71"/>
      <c r="K47" s="71" t="s">
        <v>387</v>
      </c>
      <c r="L47" s="71"/>
      <c r="T47" s="117" t="s">
        <v>233</v>
      </c>
      <c r="U47" s="158">
        <f t="shared" si="4"/>
        <v>0</v>
      </c>
      <c r="V47" s="179">
        <f t="shared" si="5"/>
        <v>0</v>
      </c>
      <c r="W47" s="168"/>
      <c r="X47" s="117" t="s">
        <v>233</v>
      </c>
      <c r="Y47" s="158">
        <f t="shared" si="6"/>
        <v>0</v>
      </c>
      <c r="Z47" s="159">
        <f t="shared" si="7"/>
        <v>0</v>
      </c>
    </row>
    <row r="48" spans="1:26" ht="13" x14ac:dyDescent="0.15">
      <c r="A48" s="15" t="s">
        <v>576</v>
      </c>
      <c r="B48" s="20" t="s">
        <v>100</v>
      </c>
      <c r="C48" s="20">
        <v>47</v>
      </c>
      <c r="D48" s="20" t="s">
        <v>400</v>
      </c>
      <c r="E48" s="20">
        <v>50</v>
      </c>
      <c r="F48" s="20" t="s">
        <v>393</v>
      </c>
      <c r="G48" s="21" t="s">
        <v>173</v>
      </c>
      <c r="H48" s="71"/>
      <c r="I48" s="71" t="s">
        <v>387</v>
      </c>
      <c r="J48" s="71"/>
      <c r="K48" s="71" t="s">
        <v>387</v>
      </c>
      <c r="L48" s="71"/>
      <c r="T48" s="117" t="s">
        <v>9123</v>
      </c>
      <c r="U48" s="158">
        <f t="shared" si="4"/>
        <v>0</v>
      </c>
      <c r="V48" s="179">
        <f t="shared" si="5"/>
        <v>0</v>
      </c>
      <c r="W48" s="168"/>
      <c r="X48" s="117" t="s">
        <v>9123</v>
      </c>
      <c r="Y48" s="158">
        <f t="shared" si="6"/>
        <v>0</v>
      </c>
      <c r="Z48" s="159">
        <f t="shared" si="7"/>
        <v>0</v>
      </c>
    </row>
    <row r="49" spans="1:26" ht="13" x14ac:dyDescent="0.15">
      <c r="A49" s="15" t="s">
        <v>577</v>
      </c>
      <c r="B49" s="20" t="s">
        <v>100</v>
      </c>
      <c r="C49" s="20">
        <v>48</v>
      </c>
      <c r="D49" s="20" t="s">
        <v>407</v>
      </c>
      <c r="E49" s="20">
        <v>50</v>
      </c>
      <c r="F49" s="20" t="s">
        <v>393</v>
      </c>
      <c r="G49" s="21" t="s">
        <v>173</v>
      </c>
      <c r="H49" s="71"/>
      <c r="I49" s="71" t="s">
        <v>387</v>
      </c>
      <c r="J49" s="71"/>
      <c r="K49" s="71" t="s">
        <v>387</v>
      </c>
      <c r="L49" s="71"/>
      <c r="T49" s="117" t="s">
        <v>237</v>
      </c>
      <c r="U49" s="158">
        <f t="shared" si="4"/>
        <v>0</v>
      </c>
      <c r="V49" s="179">
        <f t="shared" si="5"/>
        <v>0</v>
      </c>
      <c r="W49" s="168"/>
      <c r="X49" s="117" t="s">
        <v>237</v>
      </c>
      <c r="Y49" s="158">
        <f t="shared" si="6"/>
        <v>0</v>
      </c>
      <c r="Z49" s="159">
        <f t="shared" si="7"/>
        <v>0</v>
      </c>
    </row>
    <row r="50" spans="1:26" ht="13" x14ac:dyDescent="0.15">
      <c r="A50" s="15" t="s">
        <v>578</v>
      </c>
      <c r="B50" s="20" t="s">
        <v>100</v>
      </c>
      <c r="C50" s="20">
        <v>49</v>
      </c>
      <c r="D50" s="20" t="s">
        <v>389</v>
      </c>
      <c r="E50" s="20">
        <v>40</v>
      </c>
      <c r="F50" s="20" t="s">
        <v>393</v>
      </c>
      <c r="G50" s="21" t="s">
        <v>173</v>
      </c>
      <c r="H50" s="71"/>
      <c r="I50" s="71" t="s">
        <v>387</v>
      </c>
      <c r="J50" s="71"/>
      <c r="K50" s="71" t="s">
        <v>387</v>
      </c>
      <c r="L50" s="71"/>
      <c r="T50" s="117" t="s">
        <v>241</v>
      </c>
      <c r="U50" s="158">
        <f t="shared" si="4"/>
        <v>0</v>
      </c>
      <c r="V50" s="179">
        <f t="shared" si="5"/>
        <v>0</v>
      </c>
      <c r="W50" s="168"/>
      <c r="X50" s="117" t="s">
        <v>241</v>
      </c>
      <c r="Y50" s="158">
        <f t="shared" si="6"/>
        <v>0</v>
      </c>
      <c r="Z50" s="159">
        <f t="shared" si="7"/>
        <v>0</v>
      </c>
    </row>
    <row r="51" spans="1:26" ht="13" x14ac:dyDescent="0.15">
      <c r="A51" s="15" t="s">
        <v>579</v>
      </c>
      <c r="B51" s="20" t="s">
        <v>100</v>
      </c>
      <c r="C51" s="20">
        <v>50</v>
      </c>
      <c r="D51" s="20" t="s">
        <v>400</v>
      </c>
      <c r="E51" s="20">
        <v>30</v>
      </c>
      <c r="F51" s="20" t="s">
        <v>398</v>
      </c>
      <c r="G51" s="21" t="s">
        <v>173</v>
      </c>
      <c r="H51" s="71"/>
      <c r="I51" s="71" t="s">
        <v>387</v>
      </c>
      <c r="J51" s="71"/>
      <c r="K51" s="71" t="s">
        <v>387</v>
      </c>
      <c r="L51" s="71"/>
      <c r="T51" s="117" t="s">
        <v>245</v>
      </c>
      <c r="U51" s="158">
        <f t="shared" si="4"/>
        <v>0</v>
      </c>
      <c r="V51" s="179">
        <f t="shared" si="5"/>
        <v>0</v>
      </c>
      <c r="W51" s="168"/>
      <c r="X51" s="117" t="s">
        <v>245</v>
      </c>
      <c r="Y51" s="158">
        <f t="shared" si="6"/>
        <v>0</v>
      </c>
      <c r="Z51" s="159">
        <f t="shared" si="7"/>
        <v>0</v>
      </c>
    </row>
    <row r="52" spans="1:26" ht="13" x14ac:dyDescent="0.15">
      <c r="A52" s="15" t="s">
        <v>580</v>
      </c>
      <c r="B52" s="20" t="s">
        <v>100</v>
      </c>
      <c r="C52" s="20">
        <v>51</v>
      </c>
      <c r="D52" s="20" t="s">
        <v>389</v>
      </c>
      <c r="E52" s="20">
        <v>50</v>
      </c>
      <c r="F52" s="20" t="s">
        <v>393</v>
      </c>
      <c r="G52" s="21" t="s">
        <v>173</v>
      </c>
      <c r="H52" s="71"/>
      <c r="I52" s="71" t="s">
        <v>387</v>
      </c>
      <c r="J52" s="71"/>
      <c r="K52" s="71" t="s">
        <v>387</v>
      </c>
      <c r="L52" s="71"/>
      <c r="T52" s="117" t="s">
        <v>249</v>
      </c>
      <c r="U52" s="158">
        <f t="shared" si="4"/>
        <v>0</v>
      </c>
      <c r="V52" s="179">
        <f t="shared" si="5"/>
        <v>0</v>
      </c>
      <c r="W52" s="168"/>
      <c r="X52" s="117" t="s">
        <v>249</v>
      </c>
      <c r="Y52" s="158">
        <f t="shared" si="6"/>
        <v>0</v>
      </c>
      <c r="Z52" s="159">
        <f t="shared" si="7"/>
        <v>0</v>
      </c>
    </row>
    <row r="53" spans="1:26" ht="13" x14ac:dyDescent="0.15">
      <c r="A53" s="15" t="s">
        <v>581</v>
      </c>
      <c r="B53" s="20" t="s">
        <v>100</v>
      </c>
      <c r="C53" s="20">
        <v>52</v>
      </c>
      <c r="D53" s="20" t="s">
        <v>389</v>
      </c>
      <c r="E53" s="20">
        <v>40</v>
      </c>
      <c r="F53" s="20" t="s">
        <v>398</v>
      </c>
      <c r="G53" s="21" t="s">
        <v>173</v>
      </c>
      <c r="H53" s="71"/>
      <c r="I53" s="71" t="s">
        <v>387</v>
      </c>
      <c r="J53" s="71"/>
      <c r="K53" s="71" t="s">
        <v>387</v>
      </c>
      <c r="L53" s="71"/>
      <c r="T53" s="117" t="s">
        <v>253</v>
      </c>
      <c r="U53" s="158">
        <f t="shared" si="4"/>
        <v>0</v>
      </c>
      <c r="V53" s="179">
        <f t="shared" si="5"/>
        <v>0</v>
      </c>
      <c r="W53" s="168"/>
      <c r="X53" s="117" t="s">
        <v>253</v>
      </c>
      <c r="Y53" s="158">
        <f t="shared" si="6"/>
        <v>0</v>
      </c>
      <c r="Z53" s="159">
        <f t="shared" si="7"/>
        <v>0</v>
      </c>
    </row>
    <row r="54" spans="1:26" ht="13" x14ac:dyDescent="0.15">
      <c r="A54" s="15" t="s">
        <v>582</v>
      </c>
      <c r="B54" s="20" t="s">
        <v>100</v>
      </c>
      <c r="C54" s="20">
        <v>53</v>
      </c>
      <c r="D54" s="20" t="s">
        <v>389</v>
      </c>
      <c r="E54" s="20">
        <v>50</v>
      </c>
      <c r="F54" s="20" t="s">
        <v>393</v>
      </c>
      <c r="G54" s="21" t="s">
        <v>173</v>
      </c>
      <c r="H54" s="71"/>
      <c r="I54" s="71" t="s">
        <v>387</v>
      </c>
      <c r="J54" s="71"/>
      <c r="K54" s="71" t="s">
        <v>387</v>
      </c>
      <c r="L54" s="71"/>
      <c r="T54" s="117" t="s">
        <v>10048</v>
      </c>
      <c r="U54" s="158">
        <f>COUNTIFS($G$2:$G$500,T54,$I$2:$I$500,"x")</f>
        <v>0</v>
      </c>
      <c r="V54" s="179">
        <f>COUNTIFS($I$2:$I$500,"&lt;&gt;-",$G$2:$G$500,T54)</f>
        <v>0</v>
      </c>
      <c r="W54" s="168"/>
      <c r="X54" s="117" t="s">
        <v>10048</v>
      </c>
      <c r="Y54" s="158">
        <f>COUNTIFS($G$2:$G$500,X54,$K$2:$K$500,"x")</f>
        <v>0</v>
      </c>
      <c r="Z54" s="159">
        <f>COUNTIFS($K$2:$K$500,"&lt;&gt;-",$G$2:$G$500,X54)</f>
        <v>0</v>
      </c>
    </row>
    <row r="55" spans="1:26" ht="13" x14ac:dyDescent="0.15">
      <c r="A55" s="15" t="s">
        <v>583</v>
      </c>
      <c r="B55" s="20" t="s">
        <v>100</v>
      </c>
      <c r="C55" s="20">
        <v>54</v>
      </c>
      <c r="D55" s="20" t="s">
        <v>389</v>
      </c>
      <c r="E55" s="20">
        <v>30</v>
      </c>
      <c r="F55" s="20" t="s">
        <v>393</v>
      </c>
      <c r="G55" s="21" t="s">
        <v>173</v>
      </c>
      <c r="H55" s="71"/>
      <c r="I55" s="71" t="s">
        <v>387</v>
      </c>
      <c r="J55" s="71"/>
      <c r="K55" s="71" t="s">
        <v>387</v>
      </c>
      <c r="L55" s="71"/>
      <c r="T55" s="117" t="s">
        <v>10124</v>
      </c>
      <c r="U55" s="158">
        <f>COUNTIFS($G$2:$G$500,T55,$I$2:$I$500,"x")</f>
        <v>0</v>
      </c>
      <c r="V55" s="179">
        <f>COUNTIFS($I$2:$I$500,"&lt;&gt;-",$G$2:$G$500,T55)</f>
        <v>0</v>
      </c>
      <c r="W55" s="168"/>
      <c r="X55" s="117" t="s">
        <v>10124</v>
      </c>
      <c r="Y55" s="158">
        <f>COUNTIFS($G$2:$G$500,X55,$K$2:$K$500,"x")</f>
        <v>0</v>
      </c>
      <c r="Z55" s="159">
        <f>COUNTIFS($K$2:$K$500,"&lt;&gt;-",$G$2:$G$500,X55)</f>
        <v>0</v>
      </c>
    </row>
    <row r="56" spans="1:26" ht="13" x14ac:dyDescent="0.15">
      <c r="A56" s="15" t="s">
        <v>584</v>
      </c>
      <c r="B56" s="20" t="s">
        <v>100</v>
      </c>
      <c r="C56" s="20">
        <v>55</v>
      </c>
      <c r="D56" s="20" t="s">
        <v>385</v>
      </c>
      <c r="E56" s="20">
        <v>50</v>
      </c>
      <c r="F56" s="20" t="s">
        <v>393</v>
      </c>
      <c r="G56" s="21" t="s">
        <v>173</v>
      </c>
      <c r="H56" s="71"/>
      <c r="I56" s="71" t="s">
        <v>387</v>
      </c>
      <c r="J56" s="71"/>
      <c r="K56" s="71" t="s">
        <v>387</v>
      </c>
      <c r="L56" s="71"/>
      <c r="T56" s="117" t="s">
        <v>257</v>
      </c>
      <c r="U56" s="158">
        <f>COUNTIFS($G$2:$G$500,T56,$I$2:$I$500,"x")</f>
        <v>0</v>
      </c>
      <c r="V56" s="179">
        <f t="shared" si="5"/>
        <v>0</v>
      </c>
      <c r="W56" s="168"/>
      <c r="X56" s="147" t="s">
        <v>257</v>
      </c>
      <c r="Y56" s="158">
        <f t="shared" si="6"/>
        <v>0</v>
      </c>
      <c r="Z56" s="159">
        <f t="shared" si="7"/>
        <v>0</v>
      </c>
    </row>
    <row r="57" spans="1:26" ht="14" thickBot="1" x14ac:dyDescent="0.2">
      <c r="A57" s="15" t="s">
        <v>585</v>
      </c>
      <c r="B57" s="20" t="s">
        <v>100</v>
      </c>
      <c r="C57" s="20">
        <v>56</v>
      </c>
      <c r="D57" s="20" t="s">
        <v>389</v>
      </c>
      <c r="E57" s="20">
        <v>30</v>
      </c>
      <c r="F57" s="20" t="s">
        <v>393</v>
      </c>
      <c r="G57" s="21" t="s">
        <v>173</v>
      </c>
      <c r="H57" s="71"/>
      <c r="I57" s="71" t="s">
        <v>387</v>
      </c>
      <c r="J57" s="71"/>
      <c r="K57" s="71" t="s">
        <v>387</v>
      </c>
      <c r="L57" s="71"/>
      <c r="T57" s="172" t="s">
        <v>260</v>
      </c>
      <c r="U57" s="158">
        <f t="shared" si="4"/>
        <v>0</v>
      </c>
      <c r="V57" s="179">
        <f t="shared" si="5"/>
        <v>0</v>
      </c>
      <c r="W57" s="169"/>
      <c r="X57" s="174" t="s">
        <v>260</v>
      </c>
      <c r="Y57" s="158">
        <f t="shared" si="6"/>
        <v>0</v>
      </c>
      <c r="Z57" s="159">
        <f t="shared" si="7"/>
        <v>0</v>
      </c>
    </row>
    <row r="58" spans="1:26" ht="14" thickBot="1" x14ac:dyDescent="0.2">
      <c r="A58" s="15" t="s">
        <v>586</v>
      </c>
      <c r="B58" s="20" t="s">
        <v>100</v>
      </c>
      <c r="C58" s="20">
        <v>57</v>
      </c>
      <c r="D58" s="20" t="s">
        <v>407</v>
      </c>
      <c r="E58" s="20">
        <v>40</v>
      </c>
      <c r="F58" s="20" t="s">
        <v>393</v>
      </c>
      <c r="G58" s="21" t="s">
        <v>173</v>
      </c>
      <c r="H58" s="71"/>
      <c r="I58" s="71" t="s">
        <v>387</v>
      </c>
      <c r="J58" s="71"/>
      <c r="K58" s="71" t="s">
        <v>387</v>
      </c>
      <c r="L58" s="71"/>
      <c r="T58" s="160" t="s">
        <v>89</v>
      </c>
      <c r="U58" s="161"/>
      <c r="V58" s="175">
        <f>SUM(V59:V85)</f>
        <v>47</v>
      </c>
      <c r="W58" s="176"/>
      <c r="X58" s="177" t="s">
        <v>447</v>
      </c>
      <c r="Y58" s="161"/>
      <c r="Z58" s="162">
        <f>SUM(Z59:Z85)</f>
        <v>171</v>
      </c>
    </row>
    <row r="59" spans="1:26" ht="13" x14ac:dyDescent="0.15">
      <c r="A59" s="15" t="s">
        <v>587</v>
      </c>
      <c r="B59" s="20" t="s">
        <v>100</v>
      </c>
      <c r="C59" s="20">
        <v>58</v>
      </c>
      <c r="D59" s="20" t="s">
        <v>469</v>
      </c>
      <c r="E59" s="20"/>
      <c r="F59" s="20" t="s">
        <v>469</v>
      </c>
      <c r="G59" s="21" t="s">
        <v>177</v>
      </c>
      <c r="H59" s="71"/>
      <c r="I59" s="71" t="s">
        <v>387</v>
      </c>
      <c r="J59" s="71"/>
      <c r="K59" s="71" t="s">
        <v>387</v>
      </c>
      <c r="L59" s="71"/>
      <c r="T59" s="157" t="s">
        <v>173</v>
      </c>
      <c r="U59" s="158">
        <f>COUNTIFS($G$2:$G$500,T59,$L$2:$L$500,"x")</f>
        <v>0</v>
      </c>
      <c r="V59" s="179">
        <f>COUNTIFS($L$2:$L$500,"&lt;&gt;-",$G$2:$G$500,T59)</f>
        <v>16</v>
      </c>
      <c r="W59" s="171"/>
      <c r="X59" s="180" t="s">
        <v>173</v>
      </c>
      <c r="Y59" s="158">
        <f t="shared" ref="Y59:Z74" si="8">U3+U31+Y3+Y31+U59</f>
        <v>0</v>
      </c>
      <c r="Z59" s="159">
        <f t="shared" si="8"/>
        <v>48</v>
      </c>
    </row>
    <row r="60" spans="1:26" ht="13" x14ac:dyDescent="0.15">
      <c r="A60" s="15" t="s">
        <v>588</v>
      </c>
      <c r="B60" s="20" t="s">
        <v>100</v>
      </c>
      <c r="C60" s="20">
        <v>59</v>
      </c>
      <c r="D60" s="20" t="s">
        <v>469</v>
      </c>
      <c r="E60" s="20"/>
      <c r="F60" s="20" t="s">
        <v>469</v>
      </c>
      <c r="G60" s="21" t="s">
        <v>173</v>
      </c>
      <c r="H60" s="71"/>
      <c r="I60" s="71" t="s">
        <v>387</v>
      </c>
      <c r="J60" s="71"/>
      <c r="K60" s="71" t="s">
        <v>387</v>
      </c>
      <c r="L60" s="71"/>
      <c r="T60" s="117" t="s">
        <v>177</v>
      </c>
      <c r="U60" s="158">
        <f t="shared" ref="U60:U85" si="9">COUNTIFS($G$2:$G$500,T60,$L$2:$L$500,"x")</f>
        <v>0</v>
      </c>
      <c r="V60" s="179">
        <f t="shared" ref="V60:V85" si="10">COUNTIFS($L$2:$L$500,"&lt;&gt;-",$G$2:$G$500,T60)</f>
        <v>16</v>
      </c>
      <c r="W60" s="168"/>
      <c r="X60" s="147" t="s">
        <v>177</v>
      </c>
      <c r="Y60" s="158">
        <f t="shared" si="8"/>
        <v>0</v>
      </c>
      <c r="Z60" s="159">
        <f t="shared" si="8"/>
        <v>48</v>
      </c>
    </row>
    <row r="61" spans="1:26" ht="13" x14ac:dyDescent="0.15">
      <c r="A61" s="15" t="s">
        <v>589</v>
      </c>
      <c r="B61" s="20" t="s">
        <v>100</v>
      </c>
      <c r="C61" s="20">
        <v>60</v>
      </c>
      <c r="D61" s="20" t="s">
        <v>469</v>
      </c>
      <c r="E61" s="20"/>
      <c r="F61" s="20" t="s">
        <v>469</v>
      </c>
      <c r="G61" s="21" t="s">
        <v>173</v>
      </c>
      <c r="H61" s="71"/>
      <c r="I61" s="71" t="s">
        <v>387</v>
      </c>
      <c r="J61" s="71"/>
      <c r="K61" s="71" t="s">
        <v>387</v>
      </c>
      <c r="L61" s="71"/>
      <c r="T61" s="117" t="s">
        <v>181</v>
      </c>
      <c r="U61" s="158">
        <f t="shared" si="9"/>
        <v>0</v>
      </c>
      <c r="V61" s="179">
        <f t="shared" si="10"/>
        <v>15</v>
      </c>
      <c r="W61" s="168"/>
      <c r="X61" s="147" t="s">
        <v>181</v>
      </c>
      <c r="Y61" s="158">
        <f t="shared" si="8"/>
        <v>0</v>
      </c>
      <c r="Z61" s="159">
        <f t="shared" si="8"/>
        <v>45</v>
      </c>
    </row>
    <row r="62" spans="1:26" ht="13" x14ac:dyDescent="0.15">
      <c r="A62" s="15" t="s">
        <v>590</v>
      </c>
      <c r="B62" s="20" t="s">
        <v>100</v>
      </c>
      <c r="C62" s="20">
        <v>61</v>
      </c>
      <c r="D62" s="20" t="s">
        <v>469</v>
      </c>
      <c r="E62" s="20"/>
      <c r="F62" s="20" t="s">
        <v>469</v>
      </c>
      <c r="G62" s="21" t="s">
        <v>173</v>
      </c>
      <c r="H62" s="71"/>
      <c r="I62" s="71" t="s">
        <v>387</v>
      </c>
      <c r="J62" s="71"/>
      <c r="K62" s="71" t="s">
        <v>387</v>
      </c>
      <c r="L62" s="71"/>
      <c r="T62" s="117" t="s">
        <v>185</v>
      </c>
      <c r="U62" s="158">
        <f t="shared" si="9"/>
        <v>0</v>
      </c>
      <c r="V62" s="179">
        <f t="shared" si="10"/>
        <v>0</v>
      </c>
      <c r="W62" s="168"/>
      <c r="X62" s="147" t="s">
        <v>185</v>
      </c>
      <c r="Y62" s="158">
        <f t="shared" si="8"/>
        <v>0</v>
      </c>
      <c r="Z62" s="159">
        <f t="shared" si="8"/>
        <v>30</v>
      </c>
    </row>
    <row r="63" spans="1:26" ht="13" x14ac:dyDescent="0.15">
      <c r="A63" s="15" t="s">
        <v>591</v>
      </c>
      <c r="B63" s="20" t="s">
        <v>100</v>
      </c>
      <c r="C63" s="20">
        <v>62</v>
      </c>
      <c r="D63" s="20" t="s">
        <v>469</v>
      </c>
      <c r="E63" s="20">
        <v>10</v>
      </c>
      <c r="F63" s="20" t="s">
        <v>469</v>
      </c>
      <c r="G63" s="21" t="s">
        <v>173</v>
      </c>
      <c r="H63" s="71"/>
      <c r="I63" s="71" t="s">
        <v>387</v>
      </c>
      <c r="J63" s="71"/>
      <c r="K63" s="71" t="s">
        <v>387</v>
      </c>
      <c r="L63" s="71"/>
      <c r="T63" s="117" t="s">
        <v>189</v>
      </c>
      <c r="U63" s="158">
        <f t="shared" si="9"/>
        <v>0</v>
      </c>
      <c r="V63" s="179">
        <f t="shared" si="10"/>
        <v>0</v>
      </c>
      <c r="W63" s="168"/>
      <c r="X63" s="147" t="s">
        <v>189</v>
      </c>
      <c r="Y63" s="158">
        <f t="shared" si="8"/>
        <v>0</v>
      </c>
      <c r="Z63" s="159">
        <f t="shared" si="8"/>
        <v>0</v>
      </c>
    </row>
    <row r="64" spans="1:26" ht="13.25" customHeight="1" x14ac:dyDescent="0.15">
      <c r="T64" s="117" t="s">
        <v>193</v>
      </c>
      <c r="U64" s="158">
        <f t="shared" si="9"/>
        <v>0</v>
      </c>
      <c r="V64" s="179">
        <f t="shared" si="10"/>
        <v>0</v>
      </c>
      <c r="W64" s="168"/>
      <c r="X64" s="147" t="s">
        <v>193</v>
      </c>
      <c r="Y64" s="158">
        <f t="shared" si="8"/>
        <v>0</v>
      </c>
      <c r="Z64" s="159">
        <f t="shared" si="8"/>
        <v>0</v>
      </c>
    </row>
    <row r="65" spans="20:26" ht="13.25" customHeight="1" x14ac:dyDescent="0.15">
      <c r="T65" s="117" t="s">
        <v>197</v>
      </c>
      <c r="U65" s="158">
        <f t="shared" si="9"/>
        <v>0</v>
      </c>
      <c r="V65" s="179">
        <f t="shared" si="10"/>
        <v>0</v>
      </c>
      <c r="W65" s="168"/>
      <c r="X65" s="147" t="s">
        <v>197</v>
      </c>
      <c r="Y65" s="158">
        <f t="shared" si="8"/>
        <v>0</v>
      </c>
      <c r="Z65" s="159">
        <f t="shared" si="8"/>
        <v>0</v>
      </c>
    </row>
    <row r="66" spans="20:26" ht="13.25" customHeight="1" x14ac:dyDescent="0.15">
      <c r="T66" s="117" t="s">
        <v>201</v>
      </c>
      <c r="U66" s="158">
        <f t="shared" si="9"/>
        <v>0</v>
      </c>
      <c r="V66" s="179">
        <f t="shared" si="10"/>
        <v>0</v>
      </c>
      <c r="W66" s="168"/>
      <c r="X66" s="117" t="s">
        <v>201</v>
      </c>
      <c r="Y66" s="158">
        <f t="shared" si="8"/>
        <v>0</v>
      </c>
      <c r="Z66" s="159">
        <f t="shared" si="8"/>
        <v>0</v>
      </c>
    </row>
    <row r="67" spans="20:26" ht="13.25" customHeight="1" x14ac:dyDescent="0.15">
      <c r="T67" s="117" t="s">
        <v>205</v>
      </c>
      <c r="U67" s="158">
        <f t="shared" si="9"/>
        <v>0</v>
      </c>
      <c r="V67" s="179">
        <f t="shared" si="10"/>
        <v>0</v>
      </c>
      <c r="W67" s="168"/>
      <c r="X67" s="147" t="s">
        <v>205</v>
      </c>
      <c r="Y67" s="158">
        <f t="shared" si="8"/>
        <v>0</v>
      </c>
      <c r="Z67" s="159">
        <f t="shared" si="8"/>
        <v>0</v>
      </c>
    </row>
    <row r="68" spans="20:26" ht="13.25" customHeight="1" x14ac:dyDescent="0.15">
      <c r="T68" s="117" t="s">
        <v>209</v>
      </c>
      <c r="U68" s="158">
        <f t="shared" si="9"/>
        <v>0</v>
      </c>
      <c r="V68" s="179">
        <f t="shared" si="10"/>
        <v>0</v>
      </c>
      <c r="W68" s="168"/>
      <c r="X68" s="147" t="s">
        <v>209</v>
      </c>
      <c r="Y68" s="158">
        <f t="shared" si="8"/>
        <v>0</v>
      </c>
      <c r="Z68" s="159">
        <f t="shared" si="8"/>
        <v>0</v>
      </c>
    </row>
    <row r="69" spans="20:26" ht="13.25" customHeight="1" x14ac:dyDescent="0.15">
      <c r="T69" s="117" t="s">
        <v>9125</v>
      </c>
      <c r="U69" s="158">
        <f t="shared" si="9"/>
        <v>0</v>
      </c>
      <c r="V69" s="179">
        <f t="shared" si="10"/>
        <v>0</v>
      </c>
      <c r="W69" s="168"/>
      <c r="X69" s="147" t="s">
        <v>9125</v>
      </c>
      <c r="Y69" s="158">
        <f t="shared" si="8"/>
        <v>0</v>
      </c>
      <c r="Z69" s="159">
        <f t="shared" si="8"/>
        <v>0</v>
      </c>
    </row>
    <row r="70" spans="20:26" ht="13.25" customHeight="1" x14ac:dyDescent="0.15">
      <c r="T70" s="118" t="s">
        <v>213</v>
      </c>
      <c r="U70" s="158">
        <f t="shared" si="9"/>
        <v>0</v>
      </c>
      <c r="V70" s="179">
        <f t="shared" si="10"/>
        <v>0</v>
      </c>
      <c r="W70" s="168"/>
      <c r="X70" s="148" t="s">
        <v>213</v>
      </c>
      <c r="Y70" s="158">
        <f t="shared" si="8"/>
        <v>0</v>
      </c>
      <c r="Z70" s="159">
        <f t="shared" si="8"/>
        <v>0</v>
      </c>
    </row>
    <row r="71" spans="20:26" ht="13.25" customHeight="1" x14ac:dyDescent="0.15">
      <c r="T71" s="117" t="s">
        <v>217</v>
      </c>
      <c r="U71" s="158">
        <f t="shared" si="9"/>
        <v>0</v>
      </c>
      <c r="V71" s="179">
        <f t="shared" si="10"/>
        <v>0</v>
      </c>
      <c r="W71" s="168"/>
      <c r="X71" s="147" t="s">
        <v>217</v>
      </c>
      <c r="Y71" s="158">
        <f t="shared" si="8"/>
        <v>0</v>
      </c>
      <c r="Z71" s="159">
        <f t="shared" si="8"/>
        <v>0</v>
      </c>
    </row>
    <row r="72" spans="20:26" ht="13.25" customHeight="1" x14ac:dyDescent="0.15">
      <c r="T72" s="117" t="s">
        <v>221</v>
      </c>
      <c r="U72" s="158">
        <f t="shared" si="9"/>
        <v>0</v>
      </c>
      <c r="V72" s="179">
        <f t="shared" si="10"/>
        <v>0</v>
      </c>
      <c r="W72" s="168"/>
      <c r="X72" s="147" t="s">
        <v>221</v>
      </c>
      <c r="Y72" s="158">
        <f t="shared" si="8"/>
        <v>0</v>
      </c>
      <c r="Z72" s="159">
        <f t="shared" si="8"/>
        <v>0</v>
      </c>
    </row>
    <row r="73" spans="20:26" ht="13.25" customHeight="1" x14ac:dyDescent="0.15">
      <c r="T73" s="117" t="s">
        <v>225</v>
      </c>
      <c r="U73" s="158">
        <f t="shared" si="9"/>
        <v>0</v>
      </c>
      <c r="V73" s="179">
        <f t="shared" si="10"/>
        <v>0</v>
      </c>
      <c r="W73" s="168"/>
      <c r="X73" s="147" t="s">
        <v>225</v>
      </c>
      <c r="Y73" s="158">
        <f t="shared" si="8"/>
        <v>0</v>
      </c>
      <c r="Z73" s="159">
        <f t="shared" si="8"/>
        <v>0</v>
      </c>
    </row>
    <row r="74" spans="20:26" ht="13.25" customHeight="1" x14ac:dyDescent="0.15">
      <c r="T74" s="117" t="s">
        <v>229</v>
      </c>
      <c r="U74" s="158">
        <f t="shared" si="9"/>
        <v>0</v>
      </c>
      <c r="V74" s="179">
        <f t="shared" si="10"/>
        <v>0</v>
      </c>
      <c r="W74" s="168"/>
      <c r="X74" s="147" t="s">
        <v>229</v>
      </c>
      <c r="Y74" s="158">
        <f t="shared" si="8"/>
        <v>0</v>
      </c>
      <c r="Z74" s="159">
        <f t="shared" si="8"/>
        <v>0</v>
      </c>
    </row>
    <row r="75" spans="20:26" ht="13.25" customHeight="1" x14ac:dyDescent="0.15">
      <c r="T75" s="117" t="s">
        <v>233</v>
      </c>
      <c r="U75" s="158">
        <f t="shared" si="9"/>
        <v>0</v>
      </c>
      <c r="V75" s="179">
        <f t="shared" si="10"/>
        <v>0</v>
      </c>
      <c r="W75" s="168"/>
      <c r="X75" s="117" t="s">
        <v>233</v>
      </c>
      <c r="Y75" s="158">
        <f t="shared" ref="Y75:Z85" si="11">U19+U47+Y19+Y47+U75</f>
        <v>0</v>
      </c>
      <c r="Z75" s="159">
        <f t="shared" si="11"/>
        <v>0</v>
      </c>
    </row>
    <row r="76" spans="20:26" ht="13.25" customHeight="1" x14ac:dyDescent="0.15">
      <c r="T76" s="117" t="s">
        <v>9123</v>
      </c>
      <c r="U76" s="158">
        <f t="shared" si="9"/>
        <v>0</v>
      </c>
      <c r="V76" s="179">
        <f t="shared" si="10"/>
        <v>0</v>
      </c>
      <c r="W76" s="168"/>
      <c r="X76" s="117" t="s">
        <v>9123</v>
      </c>
      <c r="Y76" s="158">
        <f t="shared" si="11"/>
        <v>0</v>
      </c>
      <c r="Z76" s="159">
        <f t="shared" si="11"/>
        <v>0</v>
      </c>
    </row>
    <row r="77" spans="20:26" ht="13.25" customHeight="1" x14ac:dyDescent="0.15">
      <c r="T77" s="117" t="s">
        <v>237</v>
      </c>
      <c r="U77" s="158">
        <f t="shared" si="9"/>
        <v>0</v>
      </c>
      <c r="V77" s="179">
        <f t="shared" si="10"/>
        <v>0</v>
      </c>
      <c r="W77" s="168"/>
      <c r="X77" s="117" t="s">
        <v>237</v>
      </c>
      <c r="Y77" s="158">
        <f t="shared" si="11"/>
        <v>0</v>
      </c>
      <c r="Z77" s="159">
        <f t="shared" si="11"/>
        <v>0</v>
      </c>
    </row>
    <row r="78" spans="20:26" ht="13.25" customHeight="1" x14ac:dyDescent="0.15">
      <c r="T78" s="117" t="s">
        <v>241</v>
      </c>
      <c r="U78" s="158">
        <f t="shared" si="9"/>
        <v>0</v>
      </c>
      <c r="V78" s="179">
        <f t="shared" si="10"/>
        <v>0</v>
      </c>
      <c r="W78" s="168"/>
      <c r="X78" s="117" t="s">
        <v>241</v>
      </c>
      <c r="Y78" s="158">
        <f t="shared" si="11"/>
        <v>0</v>
      </c>
      <c r="Z78" s="159">
        <f t="shared" si="11"/>
        <v>0</v>
      </c>
    </row>
    <row r="79" spans="20:26" ht="13.25" customHeight="1" x14ac:dyDescent="0.15">
      <c r="T79" s="117" t="s">
        <v>245</v>
      </c>
      <c r="U79" s="158">
        <f t="shared" si="9"/>
        <v>0</v>
      </c>
      <c r="V79" s="179">
        <f t="shared" si="10"/>
        <v>0</v>
      </c>
      <c r="W79" s="168"/>
      <c r="X79" s="117" t="s">
        <v>245</v>
      </c>
      <c r="Y79" s="158">
        <f t="shared" si="11"/>
        <v>0</v>
      </c>
      <c r="Z79" s="159">
        <f t="shared" si="11"/>
        <v>0</v>
      </c>
    </row>
    <row r="80" spans="20:26" ht="13.25" customHeight="1" x14ac:dyDescent="0.15">
      <c r="T80" s="117" t="s">
        <v>249</v>
      </c>
      <c r="U80" s="158">
        <f t="shared" si="9"/>
        <v>0</v>
      </c>
      <c r="V80" s="179">
        <f t="shared" si="10"/>
        <v>0</v>
      </c>
      <c r="W80" s="168"/>
      <c r="X80" s="117" t="s">
        <v>249</v>
      </c>
      <c r="Y80" s="158">
        <f t="shared" si="11"/>
        <v>0</v>
      </c>
      <c r="Z80" s="159">
        <f t="shared" si="11"/>
        <v>0</v>
      </c>
    </row>
    <row r="81" spans="20:26" ht="13.25" customHeight="1" x14ac:dyDescent="0.15">
      <c r="T81" s="117" t="s">
        <v>253</v>
      </c>
      <c r="U81" s="158">
        <f t="shared" si="9"/>
        <v>0</v>
      </c>
      <c r="V81" s="179">
        <f t="shared" si="10"/>
        <v>0</v>
      </c>
      <c r="W81" s="168"/>
      <c r="X81" s="117" t="s">
        <v>253</v>
      </c>
      <c r="Y81" s="158">
        <f t="shared" si="11"/>
        <v>0</v>
      </c>
      <c r="Z81" s="159">
        <f t="shared" si="11"/>
        <v>0</v>
      </c>
    </row>
    <row r="82" spans="20:26" ht="13.25" customHeight="1" x14ac:dyDescent="0.15">
      <c r="T82" s="117" t="s">
        <v>10048</v>
      </c>
      <c r="U82" s="158">
        <f>COUNTIFS($G$2:$G$500,T82,$L$2:$L$500,"x")</f>
        <v>0</v>
      </c>
      <c r="V82" s="179">
        <f>COUNTIFS($L$2:$L$500,"&lt;&gt;-",$G$2:$G$500,T82)</f>
        <v>0</v>
      </c>
      <c r="W82" s="168"/>
      <c r="X82" s="117" t="s">
        <v>10048</v>
      </c>
      <c r="Y82" s="158">
        <f t="shared" si="11"/>
        <v>0</v>
      </c>
      <c r="Z82" s="159">
        <f t="shared" si="11"/>
        <v>0</v>
      </c>
    </row>
    <row r="83" spans="20:26" ht="13.25" customHeight="1" x14ac:dyDescent="0.15">
      <c r="T83" s="117" t="s">
        <v>10124</v>
      </c>
      <c r="U83" s="158">
        <f>COUNTIFS($G$2:$G$500,T83,$L$2:$L$500,"x")</f>
        <v>0</v>
      </c>
      <c r="V83" s="179">
        <f>COUNTIFS($L$2:$L$500,"&lt;&gt;-",$G$2:$G$500,T83)</f>
        <v>0</v>
      </c>
      <c r="W83" s="168"/>
      <c r="X83" s="117" t="s">
        <v>10124</v>
      </c>
      <c r="Y83" s="158">
        <f t="shared" si="11"/>
        <v>0</v>
      </c>
      <c r="Z83" s="159">
        <f t="shared" si="11"/>
        <v>0</v>
      </c>
    </row>
    <row r="84" spans="20:26" ht="13.25" customHeight="1" x14ac:dyDescent="0.15">
      <c r="T84" s="117" t="s">
        <v>257</v>
      </c>
      <c r="U84" s="158">
        <f t="shared" si="9"/>
        <v>0</v>
      </c>
      <c r="V84" s="179">
        <f t="shared" si="10"/>
        <v>0</v>
      </c>
      <c r="W84" s="168"/>
      <c r="X84" s="147" t="s">
        <v>257</v>
      </c>
      <c r="Y84" s="158">
        <f t="shared" si="11"/>
        <v>0</v>
      </c>
      <c r="Z84" s="159">
        <f t="shared" si="11"/>
        <v>0</v>
      </c>
    </row>
    <row r="85" spans="20:26" ht="13.25" customHeight="1" thickBot="1" x14ac:dyDescent="0.2">
      <c r="T85" s="166" t="s">
        <v>260</v>
      </c>
      <c r="U85" s="191">
        <f t="shared" si="9"/>
        <v>0</v>
      </c>
      <c r="V85" s="193">
        <f t="shared" si="10"/>
        <v>0</v>
      </c>
      <c r="W85" s="170"/>
      <c r="X85" s="167" t="s">
        <v>260</v>
      </c>
      <c r="Y85" s="191">
        <f t="shared" si="11"/>
        <v>0</v>
      </c>
      <c r="Z85" s="192">
        <f t="shared" si="11"/>
        <v>0</v>
      </c>
    </row>
  </sheetData>
  <sheetProtection selectLockedCells="1" selectUnlockedCells="1"/>
  <mergeCells count="2">
    <mergeCell ref="N18:R23"/>
    <mergeCell ref="AB1:AJ1"/>
  </mergeCells>
  <conditionalFormatting sqref="H2:L2">
    <cfRule type="cellIs" dxfId="618" priority="5" stopIfTrue="1" operator="equal">
      <formula>"-"</formula>
    </cfRule>
    <cfRule type="cellIs" dxfId="617" priority="6" stopIfTrue="1" operator="equal">
      <formula>"x"</formula>
    </cfRule>
  </conditionalFormatting>
  <conditionalFormatting sqref="H3:L63">
    <cfRule type="cellIs" dxfId="616" priority="1" stopIfTrue="1" operator="equal">
      <formula>"-"</formula>
    </cfRule>
    <cfRule type="cellIs" dxfId="615" priority="2" stopIfTrue="1" operator="equal">
      <formula>"x"</formula>
    </cfRule>
  </conditionalFormatting>
  <hyperlinks>
    <hyperlink ref="M1" location="'Expansion set Check List'!A1" display="Home" xr:uid="{00000000-0004-0000-08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0">
    <tabColor indexed="11"/>
  </sheetPr>
  <dimension ref="A1:AH131"/>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10.33203125" bestFit="1" customWidth="1"/>
    <col min="3" max="3" width="4"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22" t="s">
        <v>384</v>
      </c>
      <c r="B2" s="13" t="s">
        <v>103</v>
      </c>
      <c r="C2" s="13">
        <v>1</v>
      </c>
      <c r="D2" s="13" t="s">
        <v>385</v>
      </c>
      <c r="E2" s="13">
        <v>80</v>
      </c>
      <c r="F2" s="13" t="s">
        <v>386</v>
      </c>
      <c r="G2" s="14" t="s">
        <v>185</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130</v>
      </c>
      <c r="Z2" s="102"/>
      <c r="AA2" s="102"/>
      <c r="AB2" s="102"/>
      <c r="AC2" s="102"/>
      <c r="AD2" s="102"/>
      <c r="AE2" s="102"/>
      <c r="AF2" s="102"/>
      <c r="AG2" s="102"/>
      <c r="AH2" s="102"/>
    </row>
    <row r="3" spans="1:34" ht="13" x14ac:dyDescent="0.15">
      <c r="A3" s="23" t="s">
        <v>388</v>
      </c>
      <c r="B3" s="13" t="s">
        <v>103</v>
      </c>
      <c r="C3" s="16">
        <v>2</v>
      </c>
      <c r="D3" s="16" t="s">
        <v>389</v>
      </c>
      <c r="E3" s="16">
        <v>100</v>
      </c>
      <c r="F3" s="16" t="s">
        <v>386</v>
      </c>
      <c r="G3" s="17" t="s">
        <v>185</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48</v>
      </c>
    </row>
    <row r="4" spans="1:34" ht="13" x14ac:dyDescent="0.15">
      <c r="A4" s="23" t="s">
        <v>391</v>
      </c>
      <c r="B4" s="13" t="s">
        <v>103</v>
      </c>
      <c r="C4" s="16">
        <v>3</v>
      </c>
      <c r="D4" s="16" t="s">
        <v>392</v>
      </c>
      <c r="E4" s="16">
        <v>120</v>
      </c>
      <c r="F4" s="16" t="s">
        <v>393</v>
      </c>
      <c r="G4" s="17" t="s">
        <v>185</v>
      </c>
      <c r="H4" s="71" t="s">
        <v>387</v>
      </c>
      <c r="I4" s="71" t="s">
        <v>387</v>
      </c>
      <c r="J4" s="71"/>
      <c r="K4" s="71" t="s">
        <v>387</v>
      </c>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42</v>
      </c>
    </row>
    <row r="5" spans="1:34" ht="13" x14ac:dyDescent="0.15">
      <c r="A5" s="23" t="s">
        <v>394</v>
      </c>
      <c r="B5" s="13" t="s">
        <v>103</v>
      </c>
      <c r="C5" s="16">
        <v>4</v>
      </c>
      <c r="D5" s="16" t="s">
        <v>395</v>
      </c>
      <c r="E5" s="16">
        <v>120</v>
      </c>
      <c r="F5" s="16" t="s">
        <v>386</v>
      </c>
      <c r="G5" s="17" t="s">
        <v>185</v>
      </c>
      <c r="H5" s="71" t="s">
        <v>387</v>
      </c>
      <c r="I5" s="71" t="s">
        <v>387</v>
      </c>
      <c r="J5" s="71"/>
      <c r="K5" s="71" t="s">
        <v>387</v>
      </c>
      <c r="R5" s="117" t="s">
        <v>181</v>
      </c>
      <c r="S5" s="231">
        <f t="shared" si="0"/>
        <v>0</v>
      </c>
      <c r="T5" s="159">
        <f t="shared" si="1"/>
        <v>0</v>
      </c>
      <c r="U5" s="168"/>
      <c r="V5" s="117" t="s">
        <v>181</v>
      </c>
      <c r="W5" s="231">
        <f t="shared" si="2"/>
        <v>0</v>
      </c>
      <c r="X5" s="6">
        <f t="shared" si="3"/>
        <v>20</v>
      </c>
    </row>
    <row r="6" spans="1:34" ht="13" x14ac:dyDescent="0.15">
      <c r="A6" s="23" t="s">
        <v>504</v>
      </c>
      <c r="B6" s="13" t="s">
        <v>103</v>
      </c>
      <c r="C6" s="16">
        <v>5</v>
      </c>
      <c r="D6" s="16" t="s">
        <v>392</v>
      </c>
      <c r="E6" s="16">
        <v>70</v>
      </c>
      <c r="F6" s="16" t="s">
        <v>398</v>
      </c>
      <c r="G6" s="17" t="s">
        <v>185</v>
      </c>
      <c r="H6" s="71" t="s">
        <v>387</v>
      </c>
      <c r="I6" s="71" t="s">
        <v>387</v>
      </c>
      <c r="J6" s="71"/>
      <c r="K6" s="71" t="s">
        <v>387</v>
      </c>
      <c r="R6" s="117" t="s">
        <v>185</v>
      </c>
      <c r="S6" s="231">
        <f t="shared" si="0"/>
        <v>0</v>
      </c>
      <c r="T6" s="159">
        <f t="shared" si="1"/>
        <v>0</v>
      </c>
      <c r="U6" s="168"/>
      <c r="V6" s="117" t="s">
        <v>185</v>
      </c>
      <c r="W6" s="231">
        <f t="shared" si="2"/>
        <v>0</v>
      </c>
      <c r="X6" s="6">
        <f t="shared" si="3"/>
        <v>20</v>
      </c>
    </row>
    <row r="7" spans="1:34" ht="13" x14ac:dyDescent="0.15">
      <c r="A7" s="23" t="s">
        <v>396</v>
      </c>
      <c r="B7" s="13" t="s">
        <v>103</v>
      </c>
      <c r="C7" s="16">
        <v>6</v>
      </c>
      <c r="D7" s="16" t="s">
        <v>392</v>
      </c>
      <c r="E7" s="16">
        <v>40</v>
      </c>
      <c r="F7" s="16" t="s">
        <v>393</v>
      </c>
      <c r="G7" s="17" t="s">
        <v>185</v>
      </c>
      <c r="H7" s="71" t="s">
        <v>387</v>
      </c>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23" t="s">
        <v>397</v>
      </c>
      <c r="B8" s="13" t="s">
        <v>103</v>
      </c>
      <c r="C8" s="16">
        <v>7</v>
      </c>
      <c r="D8" s="16" t="s">
        <v>389</v>
      </c>
      <c r="E8" s="16">
        <v>100</v>
      </c>
      <c r="F8" s="16" t="s">
        <v>398</v>
      </c>
      <c r="G8" s="17" t="s">
        <v>185</v>
      </c>
      <c r="H8" s="71" t="s">
        <v>387</v>
      </c>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23" t="s">
        <v>399</v>
      </c>
      <c r="B9" s="13" t="s">
        <v>103</v>
      </c>
      <c r="C9" s="16">
        <v>8</v>
      </c>
      <c r="D9" s="16" t="s">
        <v>400</v>
      </c>
      <c r="E9" s="16">
        <v>70</v>
      </c>
      <c r="F9" s="16" t="s">
        <v>393</v>
      </c>
      <c r="G9" s="17" t="s">
        <v>185</v>
      </c>
      <c r="H9" s="71" t="s">
        <v>387</v>
      </c>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23" t="s">
        <v>403</v>
      </c>
      <c r="B10" s="13" t="s">
        <v>103</v>
      </c>
      <c r="C10" s="16">
        <v>9</v>
      </c>
      <c r="D10" s="16" t="s">
        <v>404</v>
      </c>
      <c r="E10" s="16">
        <v>60</v>
      </c>
      <c r="F10" s="16" t="s">
        <v>398</v>
      </c>
      <c r="G10" s="17" t="s">
        <v>185</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23" t="s">
        <v>405</v>
      </c>
      <c r="B11" s="13" t="s">
        <v>103</v>
      </c>
      <c r="C11" s="16">
        <v>10</v>
      </c>
      <c r="D11" s="16" t="s">
        <v>385</v>
      </c>
      <c r="E11" s="16">
        <v>60</v>
      </c>
      <c r="F11" s="16" t="s">
        <v>393</v>
      </c>
      <c r="G11" s="17" t="s">
        <v>185</v>
      </c>
      <c r="H11" s="71" t="s">
        <v>387</v>
      </c>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23" t="s">
        <v>406</v>
      </c>
      <c r="B12" s="13" t="s">
        <v>103</v>
      </c>
      <c r="C12" s="16">
        <v>11</v>
      </c>
      <c r="D12" s="16" t="s">
        <v>407</v>
      </c>
      <c r="E12" s="16">
        <v>90</v>
      </c>
      <c r="F12" s="16" t="s">
        <v>386</v>
      </c>
      <c r="G12" s="17" t="s">
        <v>185</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23" t="s">
        <v>509</v>
      </c>
      <c r="B13" s="13" t="s">
        <v>103</v>
      </c>
      <c r="C13" s="16">
        <v>12</v>
      </c>
      <c r="D13" s="16" t="s">
        <v>407</v>
      </c>
      <c r="E13" s="16">
        <v>90</v>
      </c>
      <c r="F13" s="16" t="s">
        <v>386</v>
      </c>
      <c r="G13" s="17" t="s">
        <v>185</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23" t="s">
        <v>408</v>
      </c>
      <c r="B14" s="13" t="s">
        <v>103</v>
      </c>
      <c r="C14" s="16">
        <v>13</v>
      </c>
      <c r="D14" s="16" t="s">
        <v>395</v>
      </c>
      <c r="E14" s="16">
        <v>80</v>
      </c>
      <c r="F14" s="16" t="s">
        <v>398</v>
      </c>
      <c r="G14" s="17" t="s">
        <v>185</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23" t="s">
        <v>510</v>
      </c>
      <c r="B15" s="13" t="s">
        <v>103</v>
      </c>
      <c r="C15" s="16">
        <v>14</v>
      </c>
      <c r="D15" s="16" t="s">
        <v>392</v>
      </c>
      <c r="E15" s="16">
        <v>80</v>
      </c>
      <c r="F15" s="16" t="s">
        <v>386</v>
      </c>
      <c r="G15" s="17" t="s">
        <v>185</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23" t="s">
        <v>409</v>
      </c>
      <c r="B16" s="13" t="s">
        <v>103</v>
      </c>
      <c r="C16" s="16">
        <v>15</v>
      </c>
      <c r="D16" s="16" t="s">
        <v>389</v>
      </c>
      <c r="E16" s="16">
        <v>90</v>
      </c>
      <c r="F16" s="16" t="s">
        <v>386</v>
      </c>
      <c r="G16" s="17" t="s">
        <v>185</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23" t="s">
        <v>410</v>
      </c>
      <c r="B17" s="13" t="s">
        <v>103</v>
      </c>
      <c r="C17" s="16">
        <v>16</v>
      </c>
      <c r="D17" s="16" t="s">
        <v>404</v>
      </c>
      <c r="E17" s="16">
        <v>80</v>
      </c>
      <c r="F17" s="16" t="s">
        <v>398</v>
      </c>
      <c r="G17" s="17" t="s">
        <v>185</v>
      </c>
      <c r="H17" s="71" t="s">
        <v>387</v>
      </c>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23" t="s">
        <v>512</v>
      </c>
      <c r="B18" s="13" t="s">
        <v>103</v>
      </c>
      <c r="C18" s="16">
        <v>17</v>
      </c>
      <c r="D18" s="16" t="s">
        <v>407</v>
      </c>
      <c r="E18" s="16">
        <v>70</v>
      </c>
      <c r="F18" s="16" t="s">
        <v>393</v>
      </c>
      <c r="G18" s="17" t="s">
        <v>185</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23" t="s">
        <v>411</v>
      </c>
      <c r="B19" s="13" t="s">
        <v>103</v>
      </c>
      <c r="C19" s="16">
        <v>18</v>
      </c>
      <c r="D19" s="16" t="s">
        <v>407</v>
      </c>
      <c r="E19" s="16">
        <v>100</v>
      </c>
      <c r="F19" s="16" t="s">
        <v>386</v>
      </c>
      <c r="G19" s="17" t="s">
        <v>185</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23" t="s">
        <v>518</v>
      </c>
      <c r="B20" s="13" t="s">
        <v>103</v>
      </c>
      <c r="C20" s="16">
        <v>19</v>
      </c>
      <c r="D20" s="16" t="s">
        <v>392</v>
      </c>
      <c r="E20" s="16">
        <v>80</v>
      </c>
      <c r="F20" s="16" t="s">
        <v>398</v>
      </c>
      <c r="G20" s="17" t="s">
        <v>185</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23" t="s">
        <v>412</v>
      </c>
      <c r="B21" s="13" t="s">
        <v>103</v>
      </c>
      <c r="C21" s="16">
        <v>20</v>
      </c>
      <c r="D21" s="16" t="s">
        <v>404</v>
      </c>
      <c r="E21" s="16">
        <v>90</v>
      </c>
      <c r="F21" s="16" t="s">
        <v>393</v>
      </c>
      <c r="G21" s="17" t="s">
        <v>185</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23" t="s">
        <v>413</v>
      </c>
      <c r="B22" s="13" t="s">
        <v>103</v>
      </c>
      <c r="C22" s="16">
        <v>21</v>
      </c>
      <c r="D22" s="16" t="s">
        <v>407</v>
      </c>
      <c r="E22" s="16">
        <v>80</v>
      </c>
      <c r="F22" s="16" t="s">
        <v>386</v>
      </c>
      <c r="G22" s="17" t="s">
        <v>181</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23" t="s">
        <v>415</v>
      </c>
      <c r="B23" s="13" t="s">
        <v>103</v>
      </c>
      <c r="C23" s="16">
        <v>22</v>
      </c>
      <c r="D23" s="16" t="s">
        <v>392</v>
      </c>
      <c r="E23" s="16">
        <v>80</v>
      </c>
      <c r="F23" s="16" t="s">
        <v>398</v>
      </c>
      <c r="G23" s="17" t="s">
        <v>181</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23" t="s">
        <v>416</v>
      </c>
      <c r="B24" s="13" t="s">
        <v>103</v>
      </c>
      <c r="C24" s="16">
        <v>23</v>
      </c>
      <c r="D24" s="16" t="s">
        <v>400</v>
      </c>
      <c r="E24" s="16">
        <v>70</v>
      </c>
      <c r="F24" s="16" t="s">
        <v>398</v>
      </c>
      <c r="G24" s="17" t="s">
        <v>181</v>
      </c>
      <c r="H24" s="71" t="s">
        <v>387</v>
      </c>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23" t="s">
        <v>417</v>
      </c>
      <c r="B25" s="13" t="s">
        <v>103</v>
      </c>
      <c r="C25" s="16">
        <v>24</v>
      </c>
      <c r="D25" s="16" t="s">
        <v>404</v>
      </c>
      <c r="E25" s="16">
        <v>70</v>
      </c>
      <c r="F25" s="16" t="s">
        <v>393</v>
      </c>
      <c r="G25" s="17" t="s">
        <v>181</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23" t="s">
        <v>418</v>
      </c>
      <c r="B26" s="13" t="s">
        <v>103</v>
      </c>
      <c r="C26" s="16">
        <v>25</v>
      </c>
      <c r="D26" s="16" t="s">
        <v>404</v>
      </c>
      <c r="E26" s="16">
        <v>80</v>
      </c>
      <c r="F26" s="16" t="s">
        <v>398</v>
      </c>
      <c r="G26" s="17" t="s">
        <v>181</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23" t="s">
        <v>507</v>
      </c>
      <c r="B27" s="13" t="s">
        <v>103</v>
      </c>
      <c r="C27" s="16">
        <v>26</v>
      </c>
      <c r="D27" s="16" t="s">
        <v>392</v>
      </c>
      <c r="E27" s="16">
        <v>90</v>
      </c>
      <c r="F27" s="16" t="s">
        <v>393</v>
      </c>
      <c r="G27" s="17" t="s">
        <v>181</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23" t="s">
        <v>508</v>
      </c>
      <c r="B28" s="13" t="s">
        <v>103</v>
      </c>
      <c r="C28" s="16">
        <v>27</v>
      </c>
      <c r="D28" s="16" t="s">
        <v>385</v>
      </c>
      <c r="E28" s="16">
        <v>40</v>
      </c>
      <c r="F28" s="16" t="s">
        <v>393</v>
      </c>
      <c r="G28" s="17" t="s">
        <v>181</v>
      </c>
      <c r="H28" s="71" t="s">
        <v>387</v>
      </c>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23" t="s">
        <v>419</v>
      </c>
      <c r="B29" s="13" t="s">
        <v>103</v>
      </c>
      <c r="C29" s="16">
        <v>28</v>
      </c>
      <c r="D29" s="16" t="s">
        <v>392</v>
      </c>
      <c r="E29" s="16">
        <v>60</v>
      </c>
      <c r="F29" s="16" t="s">
        <v>398</v>
      </c>
      <c r="G29" s="17" t="s">
        <v>181</v>
      </c>
      <c r="H29" s="71" t="s">
        <v>387</v>
      </c>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23" t="s">
        <v>511</v>
      </c>
      <c r="B30" s="13" t="s">
        <v>103</v>
      </c>
      <c r="C30" s="16">
        <v>29</v>
      </c>
      <c r="D30" s="16" t="s">
        <v>407</v>
      </c>
      <c r="E30" s="16">
        <v>60</v>
      </c>
      <c r="F30" s="16" t="s">
        <v>393</v>
      </c>
      <c r="G30" s="17" t="s">
        <v>181</v>
      </c>
      <c r="H30" s="71" t="s">
        <v>387</v>
      </c>
      <c r="I30" s="71" t="s">
        <v>387</v>
      </c>
      <c r="J30" s="71"/>
      <c r="K30" s="71" t="s">
        <v>387</v>
      </c>
      <c r="R30" s="160" t="s">
        <v>86</v>
      </c>
      <c r="S30" s="161"/>
      <c r="T30" s="175">
        <f>SUM(T31:T57)</f>
        <v>0</v>
      </c>
      <c r="U30" s="168"/>
      <c r="V30" s="177" t="s">
        <v>88</v>
      </c>
      <c r="W30" s="213"/>
      <c r="X30" s="215">
        <f>SUM(X31:X57)</f>
        <v>0</v>
      </c>
    </row>
    <row r="31" spans="1:24" ht="13" x14ac:dyDescent="0.15">
      <c r="A31" s="23" t="s">
        <v>513</v>
      </c>
      <c r="B31" s="13" t="s">
        <v>103</v>
      </c>
      <c r="C31" s="16">
        <v>30</v>
      </c>
      <c r="D31" s="16" t="s">
        <v>392</v>
      </c>
      <c r="E31" s="16">
        <v>90</v>
      </c>
      <c r="F31" s="16" t="s">
        <v>393</v>
      </c>
      <c r="G31" s="17" t="s">
        <v>181</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23" t="s">
        <v>515</v>
      </c>
      <c r="B32" s="13" t="s">
        <v>103</v>
      </c>
      <c r="C32" s="16">
        <v>31</v>
      </c>
      <c r="D32" s="16" t="s">
        <v>407</v>
      </c>
      <c r="E32" s="16">
        <v>70</v>
      </c>
      <c r="F32" s="16" t="s">
        <v>398</v>
      </c>
      <c r="G32" s="17" t="s">
        <v>181</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23" t="s">
        <v>516</v>
      </c>
      <c r="B33" s="13" t="s">
        <v>103</v>
      </c>
      <c r="C33" s="16">
        <v>32</v>
      </c>
      <c r="D33" s="16" t="s">
        <v>407</v>
      </c>
      <c r="E33" s="16">
        <v>80</v>
      </c>
      <c r="F33" s="16" t="s">
        <v>386</v>
      </c>
      <c r="G33" s="17" t="s">
        <v>181</v>
      </c>
      <c r="H33" s="71" t="s">
        <v>387</v>
      </c>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23" t="s">
        <v>420</v>
      </c>
      <c r="B34" s="13" t="s">
        <v>103</v>
      </c>
      <c r="C34" s="16">
        <v>33</v>
      </c>
      <c r="D34" s="16" t="s">
        <v>395</v>
      </c>
      <c r="E34" s="16">
        <v>100</v>
      </c>
      <c r="F34" s="16" t="s">
        <v>398</v>
      </c>
      <c r="G34" s="17" t="s">
        <v>177</v>
      </c>
      <c r="H34" s="71" t="s">
        <v>387</v>
      </c>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23" t="s">
        <v>519</v>
      </c>
      <c r="B35" s="13" t="s">
        <v>103</v>
      </c>
      <c r="C35" s="16">
        <v>34</v>
      </c>
      <c r="D35" s="16" t="s">
        <v>407</v>
      </c>
      <c r="E35" s="16">
        <v>70</v>
      </c>
      <c r="F35" s="16" t="s">
        <v>386</v>
      </c>
      <c r="G35" s="17" t="s">
        <v>177</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23" t="s">
        <v>421</v>
      </c>
      <c r="B36" s="13" t="s">
        <v>103</v>
      </c>
      <c r="C36" s="16">
        <v>35</v>
      </c>
      <c r="D36" s="16" t="s">
        <v>395</v>
      </c>
      <c r="E36" s="16">
        <v>80</v>
      </c>
      <c r="F36" s="16" t="s">
        <v>398</v>
      </c>
      <c r="G36" s="17" t="s">
        <v>177</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23" t="s">
        <v>422</v>
      </c>
      <c r="B37" s="13" t="s">
        <v>103</v>
      </c>
      <c r="C37" s="16">
        <v>36</v>
      </c>
      <c r="D37" s="16" t="s">
        <v>389</v>
      </c>
      <c r="E37" s="16">
        <v>80</v>
      </c>
      <c r="F37" s="16" t="s">
        <v>398</v>
      </c>
      <c r="G37" s="17" t="s">
        <v>177</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23" t="s">
        <v>520</v>
      </c>
      <c r="B38" s="13" t="s">
        <v>103</v>
      </c>
      <c r="C38" s="16">
        <v>37</v>
      </c>
      <c r="D38" s="16" t="s">
        <v>392</v>
      </c>
      <c r="E38" s="16">
        <v>70</v>
      </c>
      <c r="F38" s="16" t="s">
        <v>398</v>
      </c>
      <c r="G38" s="17" t="s">
        <v>177</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23" t="s">
        <v>423</v>
      </c>
      <c r="B39" s="13" t="s">
        <v>103</v>
      </c>
      <c r="C39" s="16">
        <v>38</v>
      </c>
      <c r="D39" s="16" t="s">
        <v>392</v>
      </c>
      <c r="E39" s="16">
        <v>40</v>
      </c>
      <c r="F39" s="16" t="s">
        <v>393</v>
      </c>
      <c r="G39" s="17" t="s">
        <v>177</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23" t="s">
        <v>521</v>
      </c>
      <c r="B40" s="13" t="s">
        <v>103</v>
      </c>
      <c r="C40" s="16">
        <v>39</v>
      </c>
      <c r="D40" s="16" t="s">
        <v>407</v>
      </c>
      <c r="E40" s="16">
        <v>80</v>
      </c>
      <c r="F40" s="16" t="s">
        <v>398</v>
      </c>
      <c r="G40" s="17" t="s">
        <v>177</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23" t="s">
        <v>424</v>
      </c>
      <c r="B41" s="13" t="s">
        <v>103</v>
      </c>
      <c r="C41" s="16">
        <v>40</v>
      </c>
      <c r="D41" s="16" t="s">
        <v>392</v>
      </c>
      <c r="E41" s="16">
        <v>50</v>
      </c>
      <c r="F41" s="16" t="s">
        <v>393</v>
      </c>
      <c r="G41" s="17" t="s">
        <v>177</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23" t="s">
        <v>522</v>
      </c>
      <c r="B42" s="13" t="s">
        <v>103</v>
      </c>
      <c r="C42" s="16">
        <v>41</v>
      </c>
      <c r="D42" s="16" t="s">
        <v>392</v>
      </c>
      <c r="E42" s="16">
        <v>70</v>
      </c>
      <c r="F42" s="16" t="s">
        <v>398</v>
      </c>
      <c r="G42" s="17" t="s">
        <v>177</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23" t="s">
        <v>425</v>
      </c>
      <c r="B43" s="13" t="s">
        <v>103</v>
      </c>
      <c r="C43" s="16">
        <v>42</v>
      </c>
      <c r="D43" s="16" t="s">
        <v>395</v>
      </c>
      <c r="E43" s="16">
        <v>60</v>
      </c>
      <c r="F43" s="16" t="s">
        <v>393</v>
      </c>
      <c r="G43" s="17" t="s">
        <v>177</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23" t="s">
        <v>426</v>
      </c>
      <c r="B44" s="13" t="s">
        <v>103</v>
      </c>
      <c r="C44" s="16">
        <v>43</v>
      </c>
      <c r="D44" s="16" t="s">
        <v>385</v>
      </c>
      <c r="E44" s="16">
        <v>60</v>
      </c>
      <c r="F44" s="16" t="s">
        <v>398</v>
      </c>
      <c r="G44" s="17" t="s">
        <v>177</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23" t="s">
        <v>427</v>
      </c>
      <c r="B45" s="13" t="s">
        <v>103</v>
      </c>
      <c r="C45" s="16">
        <v>44</v>
      </c>
      <c r="D45" s="16" t="s">
        <v>407</v>
      </c>
      <c r="E45" s="16">
        <v>60</v>
      </c>
      <c r="F45" s="16" t="s">
        <v>398</v>
      </c>
      <c r="G45" s="17" t="s">
        <v>177</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23" t="s">
        <v>428</v>
      </c>
      <c r="B46" s="13" t="s">
        <v>103</v>
      </c>
      <c r="C46" s="16">
        <v>45</v>
      </c>
      <c r="D46" s="16" t="s">
        <v>385</v>
      </c>
      <c r="E46" s="16">
        <v>70</v>
      </c>
      <c r="F46" s="16" t="s">
        <v>393</v>
      </c>
      <c r="G46" s="17" t="s">
        <v>177</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23" t="s">
        <v>429</v>
      </c>
      <c r="B47" s="13" t="s">
        <v>103</v>
      </c>
      <c r="C47" s="16">
        <v>46</v>
      </c>
      <c r="D47" s="16" t="s">
        <v>385</v>
      </c>
      <c r="E47" s="16">
        <v>60</v>
      </c>
      <c r="F47" s="16" t="s">
        <v>398</v>
      </c>
      <c r="G47" s="17" t="s">
        <v>177</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23" t="s">
        <v>430</v>
      </c>
      <c r="B48" s="13" t="s">
        <v>103</v>
      </c>
      <c r="C48" s="16">
        <v>47</v>
      </c>
      <c r="D48" s="16" t="s">
        <v>407</v>
      </c>
      <c r="E48" s="16">
        <v>80</v>
      </c>
      <c r="F48" s="16" t="s">
        <v>398</v>
      </c>
      <c r="G48" s="17" t="s">
        <v>177</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23" t="s">
        <v>524</v>
      </c>
      <c r="B49" s="13" t="s">
        <v>103</v>
      </c>
      <c r="C49" s="16">
        <v>48</v>
      </c>
      <c r="D49" s="16" t="s">
        <v>392</v>
      </c>
      <c r="E49" s="16">
        <v>90</v>
      </c>
      <c r="F49" s="16" t="s">
        <v>393</v>
      </c>
      <c r="G49" s="17" t="s">
        <v>177</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23" t="s">
        <v>431</v>
      </c>
      <c r="B50" s="13" t="s">
        <v>103</v>
      </c>
      <c r="C50" s="16">
        <v>49</v>
      </c>
      <c r="D50" s="16" t="s">
        <v>400</v>
      </c>
      <c r="E50" s="16">
        <v>80</v>
      </c>
      <c r="F50" s="16" t="s">
        <v>398</v>
      </c>
      <c r="G50" s="17" t="s">
        <v>177</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23" t="s">
        <v>432</v>
      </c>
      <c r="B51" s="13" t="s">
        <v>103</v>
      </c>
      <c r="C51" s="16">
        <v>50</v>
      </c>
      <c r="D51" s="16" t="s">
        <v>389</v>
      </c>
      <c r="E51" s="16">
        <v>30</v>
      </c>
      <c r="F51" s="16" t="s">
        <v>393</v>
      </c>
      <c r="G51" s="17" t="s">
        <v>177</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23" t="s">
        <v>433</v>
      </c>
      <c r="B52" s="13" t="s">
        <v>103</v>
      </c>
      <c r="C52" s="16">
        <v>51</v>
      </c>
      <c r="D52" s="16" t="s">
        <v>395</v>
      </c>
      <c r="E52" s="16">
        <v>50</v>
      </c>
      <c r="F52" s="16" t="s">
        <v>393</v>
      </c>
      <c r="G52" s="17" t="s">
        <v>177</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23" t="s">
        <v>525</v>
      </c>
      <c r="B53" s="13" t="s">
        <v>103</v>
      </c>
      <c r="C53" s="16">
        <v>52</v>
      </c>
      <c r="D53" s="16" t="s">
        <v>400</v>
      </c>
      <c r="E53" s="16">
        <v>60</v>
      </c>
      <c r="F53" s="16" t="s">
        <v>398</v>
      </c>
      <c r="G53" s="17" t="s">
        <v>177</v>
      </c>
      <c r="H53" s="71" t="s">
        <v>387</v>
      </c>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23" t="s">
        <v>526</v>
      </c>
      <c r="B54" s="13" t="s">
        <v>103</v>
      </c>
      <c r="C54" s="16">
        <v>53</v>
      </c>
      <c r="D54" s="16" t="s">
        <v>407</v>
      </c>
      <c r="E54" s="16">
        <v>70</v>
      </c>
      <c r="F54" s="16" t="s">
        <v>398</v>
      </c>
      <c r="G54" s="17" t="s">
        <v>177</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23" t="s">
        <v>434</v>
      </c>
      <c r="B55" s="13" t="s">
        <v>103</v>
      </c>
      <c r="C55" s="16">
        <v>54</v>
      </c>
      <c r="D55" s="16" t="s">
        <v>407</v>
      </c>
      <c r="E55" s="16">
        <v>60</v>
      </c>
      <c r="F55" s="16" t="s">
        <v>398</v>
      </c>
      <c r="G55" s="17" t="s">
        <v>177</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23" t="s">
        <v>527</v>
      </c>
      <c r="B56" s="13" t="s">
        <v>103</v>
      </c>
      <c r="C56" s="16">
        <v>55</v>
      </c>
      <c r="D56" s="16" t="s">
        <v>407</v>
      </c>
      <c r="E56" s="16">
        <v>60</v>
      </c>
      <c r="F56" s="16" t="s">
        <v>398</v>
      </c>
      <c r="G56" s="17" t="s">
        <v>177</v>
      </c>
      <c r="H56" s="71" t="s">
        <v>387</v>
      </c>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23" t="s">
        <v>528</v>
      </c>
      <c r="B57" s="13" t="s">
        <v>103</v>
      </c>
      <c r="C57" s="16">
        <v>56</v>
      </c>
      <c r="D57" s="16" t="s">
        <v>392</v>
      </c>
      <c r="E57" s="16">
        <v>70</v>
      </c>
      <c r="F57" s="16" t="s">
        <v>398</v>
      </c>
      <c r="G57" s="17" t="s">
        <v>177</v>
      </c>
      <c r="H57" s="71" t="s">
        <v>387</v>
      </c>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23" t="s">
        <v>435</v>
      </c>
      <c r="B58" s="13" t="s">
        <v>103</v>
      </c>
      <c r="C58" s="16">
        <v>57</v>
      </c>
      <c r="D58" s="16" t="s">
        <v>389</v>
      </c>
      <c r="E58" s="16">
        <v>60</v>
      </c>
      <c r="F58" s="16" t="s">
        <v>398</v>
      </c>
      <c r="G58" s="17" t="s">
        <v>177</v>
      </c>
      <c r="H58" s="71" t="s">
        <v>387</v>
      </c>
      <c r="I58" s="71" t="s">
        <v>387</v>
      </c>
      <c r="J58" s="71"/>
      <c r="K58" s="71" t="s">
        <v>387</v>
      </c>
      <c r="U58" s="168"/>
      <c r="V58" s="177" t="s">
        <v>447</v>
      </c>
      <c r="W58" s="189"/>
      <c r="X58" s="190">
        <f>SUM(X59:X85)</f>
        <v>130</v>
      </c>
    </row>
    <row r="59" spans="1:24" ht="13" x14ac:dyDescent="0.15">
      <c r="A59" s="23" t="s">
        <v>437</v>
      </c>
      <c r="B59" s="13" t="s">
        <v>103</v>
      </c>
      <c r="C59" s="16">
        <v>58</v>
      </c>
      <c r="D59" s="16" t="s">
        <v>392</v>
      </c>
      <c r="E59" s="16">
        <v>60</v>
      </c>
      <c r="F59" s="16" t="s">
        <v>398</v>
      </c>
      <c r="G59" s="17" t="s">
        <v>177</v>
      </c>
      <c r="H59" s="71" t="s">
        <v>387</v>
      </c>
      <c r="I59" s="71" t="s">
        <v>387</v>
      </c>
      <c r="J59" s="71"/>
      <c r="K59" s="71" t="s">
        <v>387</v>
      </c>
      <c r="U59" s="239"/>
      <c r="V59" s="116" t="s">
        <v>173</v>
      </c>
      <c r="W59" s="211">
        <f t="shared" ref="W59:X74" si="8">S3+S31+W3+W31</f>
        <v>0</v>
      </c>
      <c r="X59" s="64">
        <f t="shared" si="8"/>
        <v>48</v>
      </c>
    </row>
    <row r="60" spans="1:24" ht="13" x14ac:dyDescent="0.15">
      <c r="A60" s="23" t="s">
        <v>531</v>
      </c>
      <c r="B60" s="13" t="s">
        <v>103</v>
      </c>
      <c r="C60" s="16">
        <v>59</v>
      </c>
      <c r="D60" s="16" t="s">
        <v>400</v>
      </c>
      <c r="E60" s="16">
        <v>100</v>
      </c>
      <c r="F60" s="16" t="s">
        <v>398</v>
      </c>
      <c r="G60" s="17" t="s">
        <v>177</v>
      </c>
      <c r="H60" s="71" t="s">
        <v>387</v>
      </c>
      <c r="I60" s="71" t="s">
        <v>387</v>
      </c>
      <c r="J60" s="71"/>
      <c r="K60" s="71" t="s">
        <v>387</v>
      </c>
      <c r="U60" s="239"/>
      <c r="V60" s="117" t="s">
        <v>177</v>
      </c>
      <c r="W60" s="158">
        <f t="shared" si="8"/>
        <v>0</v>
      </c>
      <c r="X60" s="159">
        <f t="shared" si="8"/>
        <v>42</v>
      </c>
    </row>
    <row r="61" spans="1:24" ht="13" x14ac:dyDescent="0.15">
      <c r="A61" s="23" t="s">
        <v>532</v>
      </c>
      <c r="B61" s="13" t="s">
        <v>103</v>
      </c>
      <c r="C61" s="16">
        <v>60</v>
      </c>
      <c r="D61" s="16" t="s">
        <v>389</v>
      </c>
      <c r="E61" s="16">
        <v>70</v>
      </c>
      <c r="F61" s="16" t="s">
        <v>398</v>
      </c>
      <c r="G61" s="17" t="s">
        <v>177</v>
      </c>
      <c r="H61" s="71" t="s">
        <v>387</v>
      </c>
      <c r="I61" s="71" t="s">
        <v>387</v>
      </c>
      <c r="J61" s="71"/>
      <c r="K61" s="71" t="s">
        <v>387</v>
      </c>
      <c r="U61" s="239"/>
      <c r="V61" s="117" t="s">
        <v>181</v>
      </c>
      <c r="W61" s="158">
        <f t="shared" si="8"/>
        <v>0</v>
      </c>
      <c r="X61" s="159">
        <f t="shared" si="8"/>
        <v>20</v>
      </c>
    </row>
    <row r="62" spans="1:24" ht="13" x14ac:dyDescent="0.15">
      <c r="A62" s="23" t="s">
        <v>438</v>
      </c>
      <c r="B62" s="13" t="s">
        <v>103</v>
      </c>
      <c r="C62" s="16">
        <v>61</v>
      </c>
      <c r="D62" s="16" t="s">
        <v>389</v>
      </c>
      <c r="E62" s="16">
        <v>60</v>
      </c>
      <c r="F62" s="16" t="s">
        <v>393</v>
      </c>
      <c r="G62" s="17" t="s">
        <v>177</v>
      </c>
      <c r="H62" s="71" t="s">
        <v>387</v>
      </c>
      <c r="I62" s="71" t="s">
        <v>387</v>
      </c>
      <c r="J62" s="71"/>
      <c r="K62" s="71" t="s">
        <v>387</v>
      </c>
      <c r="U62" s="239"/>
      <c r="V62" s="117" t="s">
        <v>185</v>
      </c>
      <c r="W62" s="158">
        <f t="shared" si="8"/>
        <v>0</v>
      </c>
      <c r="X62" s="159">
        <f t="shared" si="8"/>
        <v>20</v>
      </c>
    </row>
    <row r="63" spans="1:24" ht="13" x14ac:dyDescent="0.15">
      <c r="A63" s="23" t="s">
        <v>533</v>
      </c>
      <c r="B63" s="13" t="s">
        <v>103</v>
      </c>
      <c r="C63" s="16">
        <v>62</v>
      </c>
      <c r="D63" s="16" t="s">
        <v>392</v>
      </c>
      <c r="E63" s="16">
        <v>60</v>
      </c>
      <c r="F63" s="16" t="s">
        <v>393</v>
      </c>
      <c r="G63" s="17" t="s">
        <v>177</v>
      </c>
      <c r="H63" s="71" t="s">
        <v>387</v>
      </c>
      <c r="I63" s="71" t="s">
        <v>387</v>
      </c>
      <c r="J63" s="71"/>
      <c r="K63" s="71" t="s">
        <v>387</v>
      </c>
      <c r="U63" s="239"/>
      <c r="V63" s="117" t="s">
        <v>189</v>
      </c>
      <c r="W63" s="158">
        <f t="shared" si="8"/>
        <v>0</v>
      </c>
      <c r="X63" s="159">
        <f t="shared" si="8"/>
        <v>0</v>
      </c>
    </row>
    <row r="64" spans="1:24" ht="13" x14ac:dyDescent="0.15">
      <c r="A64" s="23" t="s">
        <v>439</v>
      </c>
      <c r="B64" s="13" t="s">
        <v>103</v>
      </c>
      <c r="C64" s="16">
        <v>63</v>
      </c>
      <c r="D64" s="16" t="s">
        <v>389</v>
      </c>
      <c r="E64" s="16">
        <v>70</v>
      </c>
      <c r="F64" s="16" t="s">
        <v>398</v>
      </c>
      <c r="G64" s="17" t="s">
        <v>177</v>
      </c>
      <c r="H64" s="71" t="s">
        <v>387</v>
      </c>
      <c r="I64" s="71" t="s">
        <v>387</v>
      </c>
      <c r="J64" s="71"/>
      <c r="K64" s="71" t="s">
        <v>387</v>
      </c>
      <c r="U64" s="240"/>
      <c r="V64" s="117" t="s">
        <v>193</v>
      </c>
      <c r="W64" s="158">
        <f t="shared" si="8"/>
        <v>0</v>
      </c>
      <c r="X64" s="159">
        <f t="shared" si="8"/>
        <v>0</v>
      </c>
    </row>
    <row r="65" spans="1:24" ht="14" thickBot="1" x14ac:dyDescent="0.2">
      <c r="A65" s="23" t="s">
        <v>534</v>
      </c>
      <c r="B65" s="13" t="s">
        <v>103</v>
      </c>
      <c r="C65" s="16">
        <v>64</v>
      </c>
      <c r="D65" s="16" t="s">
        <v>407</v>
      </c>
      <c r="E65" s="16">
        <v>70</v>
      </c>
      <c r="F65" s="16" t="s">
        <v>398</v>
      </c>
      <c r="G65" s="17" t="s">
        <v>177</v>
      </c>
      <c r="H65" s="71" t="s">
        <v>387</v>
      </c>
      <c r="I65" s="71" t="s">
        <v>387</v>
      </c>
      <c r="J65" s="71"/>
      <c r="K65" s="71" t="s">
        <v>387</v>
      </c>
      <c r="U65" s="241"/>
      <c r="V65" s="117" t="s">
        <v>197</v>
      </c>
      <c r="W65" s="158">
        <f t="shared" si="8"/>
        <v>0</v>
      </c>
      <c r="X65" s="159">
        <f t="shared" si="8"/>
        <v>0</v>
      </c>
    </row>
    <row r="66" spans="1:24" ht="14" thickBot="1" x14ac:dyDescent="0.2">
      <c r="A66" s="23" t="s">
        <v>440</v>
      </c>
      <c r="B66" s="13" t="s">
        <v>103</v>
      </c>
      <c r="C66" s="16">
        <v>65</v>
      </c>
      <c r="D66" s="16" t="s">
        <v>385</v>
      </c>
      <c r="E66" s="16">
        <v>30</v>
      </c>
      <c r="F66" s="16" t="s">
        <v>393</v>
      </c>
      <c r="G66" s="17" t="s">
        <v>173</v>
      </c>
      <c r="H66" s="71" t="s">
        <v>387</v>
      </c>
      <c r="I66" s="71" t="s">
        <v>387</v>
      </c>
      <c r="J66" s="71"/>
      <c r="K66" s="71" t="s">
        <v>387</v>
      </c>
      <c r="U66" s="241"/>
      <c r="V66" s="117" t="s">
        <v>201</v>
      </c>
      <c r="W66" s="158">
        <f t="shared" si="8"/>
        <v>0</v>
      </c>
      <c r="X66" s="159">
        <f t="shared" si="8"/>
        <v>0</v>
      </c>
    </row>
    <row r="67" spans="1:24" ht="14" thickBot="1" x14ac:dyDescent="0.2">
      <c r="A67" s="23" t="s">
        <v>535</v>
      </c>
      <c r="B67" s="13" t="s">
        <v>103</v>
      </c>
      <c r="C67" s="16">
        <v>66</v>
      </c>
      <c r="D67" s="16" t="s">
        <v>407</v>
      </c>
      <c r="E67" s="16">
        <v>40</v>
      </c>
      <c r="F67" s="16" t="s">
        <v>393</v>
      </c>
      <c r="G67" s="17" t="s">
        <v>173</v>
      </c>
      <c r="H67" s="71" t="s">
        <v>387</v>
      </c>
      <c r="I67" s="71" t="s">
        <v>387</v>
      </c>
      <c r="J67" s="71"/>
      <c r="K67" s="71" t="s">
        <v>387</v>
      </c>
      <c r="U67" s="241"/>
      <c r="V67" s="117" t="s">
        <v>205</v>
      </c>
      <c r="W67" s="158">
        <f t="shared" si="8"/>
        <v>0</v>
      </c>
      <c r="X67" s="159">
        <f t="shared" si="8"/>
        <v>0</v>
      </c>
    </row>
    <row r="68" spans="1:24" ht="14" thickBot="1" x14ac:dyDescent="0.2">
      <c r="A68" s="23" t="s">
        <v>441</v>
      </c>
      <c r="B68" s="13" t="s">
        <v>103</v>
      </c>
      <c r="C68" s="16">
        <v>67</v>
      </c>
      <c r="D68" s="16" t="s">
        <v>407</v>
      </c>
      <c r="E68" s="16">
        <v>40</v>
      </c>
      <c r="F68" s="16" t="s">
        <v>393</v>
      </c>
      <c r="G68" s="17" t="s">
        <v>173</v>
      </c>
      <c r="H68" s="71" t="s">
        <v>387</v>
      </c>
      <c r="I68" s="71" t="s">
        <v>387</v>
      </c>
      <c r="J68" s="71"/>
      <c r="K68" s="71" t="s">
        <v>387</v>
      </c>
      <c r="U68" s="241"/>
      <c r="V68" s="117" t="s">
        <v>209</v>
      </c>
      <c r="W68" s="158">
        <f t="shared" si="8"/>
        <v>0</v>
      </c>
      <c r="X68" s="159">
        <f t="shared" si="8"/>
        <v>0</v>
      </c>
    </row>
    <row r="69" spans="1:24" ht="14" thickBot="1" x14ac:dyDescent="0.2">
      <c r="A69" s="23" t="s">
        <v>442</v>
      </c>
      <c r="B69" s="13" t="s">
        <v>103</v>
      </c>
      <c r="C69" s="16">
        <v>68</v>
      </c>
      <c r="D69" s="16" t="s">
        <v>407</v>
      </c>
      <c r="E69" s="16">
        <v>40</v>
      </c>
      <c r="F69" s="16" t="s">
        <v>393</v>
      </c>
      <c r="G69" s="17" t="s">
        <v>173</v>
      </c>
      <c r="H69" s="71" t="s">
        <v>387</v>
      </c>
      <c r="I69" s="71" t="s">
        <v>387</v>
      </c>
      <c r="J69" s="71"/>
      <c r="K69" s="71" t="s">
        <v>387</v>
      </c>
      <c r="U69" s="241"/>
      <c r="V69" s="117" t="s">
        <v>9125</v>
      </c>
      <c r="W69" s="158">
        <f t="shared" si="8"/>
        <v>0</v>
      </c>
      <c r="X69" s="159">
        <f t="shared" si="8"/>
        <v>0</v>
      </c>
    </row>
    <row r="70" spans="1:24" ht="14" thickBot="1" x14ac:dyDescent="0.2">
      <c r="A70" s="23" t="s">
        <v>443</v>
      </c>
      <c r="B70" s="13" t="s">
        <v>103</v>
      </c>
      <c r="C70" s="16">
        <v>69</v>
      </c>
      <c r="D70" s="16" t="s">
        <v>395</v>
      </c>
      <c r="E70" s="16">
        <v>50</v>
      </c>
      <c r="F70" s="16" t="s">
        <v>393</v>
      </c>
      <c r="G70" s="17" t="s">
        <v>173</v>
      </c>
      <c r="H70" s="71" t="s">
        <v>387</v>
      </c>
      <c r="I70" s="71" t="s">
        <v>387</v>
      </c>
      <c r="J70" s="71"/>
      <c r="K70" s="71" t="s">
        <v>387</v>
      </c>
      <c r="U70" s="241"/>
      <c r="V70" s="118" t="s">
        <v>213</v>
      </c>
      <c r="W70" s="158">
        <f t="shared" si="8"/>
        <v>0</v>
      </c>
      <c r="X70" s="159">
        <f t="shared" si="8"/>
        <v>0</v>
      </c>
    </row>
    <row r="71" spans="1:24" ht="14" thickBot="1" x14ac:dyDescent="0.2">
      <c r="A71" s="23" t="s">
        <v>536</v>
      </c>
      <c r="B71" s="13" t="s">
        <v>103</v>
      </c>
      <c r="C71" s="16">
        <v>70</v>
      </c>
      <c r="D71" s="16" t="s">
        <v>400</v>
      </c>
      <c r="E71" s="16">
        <v>40</v>
      </c>
      <c r="F71" s="16" t="s">
        <v>393</v>
      </c>
      <c r="G71" s="17" t="s">
        <v>173</v>
      </c>
      <c r="H71" s="71" t="s">
        <v>387</v>
      </c>
      <c r="I71" s="71" t="s">
        <v>387</v>
      </c>
      <c r="J71" s="71"/>
      <c r="K71" s="71" t="s">
        <v>387</v>
      </c>
      <c r="U71" s="241"/>
      <c r="V71" s="117" t="s">
        <v>217</v>
      </c>
      <c r="W71" s="158">
        <f t="shared" si="8"/>
        <v>0</v>
      </c>
      <c r="X71" s="159">
        <f t="shared" si="8"/>
        <v>0</v>
      </c>
    </row>
    <row r="72" spans="1:24" ht="14" thickBot="1" x14ac:dyDescent="0.2">
      <c r="A72" s="23" t="s">
        <v>444</v>
      </c>
      <c r="B72" s="13" t="s">
        <v>103</v>
      </c>
      <c r="C72" s="16">
        <v>71</v>
      </c>
      <c r="D72" s="16" t="s">
        <v>400</v>
      </c>
      <c r="E72" s="16">
        <v>30</v>
      </c>
      <c r="F72" s="16" t="s">
        <v>393</v>
      </c>
      <c r="G72" s="17" t="s">
        <v>173</v>
      </c>
      <c r="H72" s="71" t="s">
        <v>387</v>
      </c>
      <c r="I72" s="71" t="s">
        <v>387</v>
      </c>
      <c r="J72" s="71"/>
      <c r="K72" s="71" t="s">
        <v>387</v>
      </c>
      <c r="U72" s="241"/>
      <c r="V72" s="117" t="s">
        <v>221</v>
      </c>
      <c r="W72" s="158">
        <f t="shared" si="8"/>
        <v>0</v>
      </c>
      <c r="X72" s="159">
        <f t="shared" si="8"/>
        <v>0</v>
      </c>
    </row>
    <row r="73" spans="1:24" ht="14" thickBot="1" x14ac:dyDescent="0.2">
      <c r="A73" s="23" t="s">
        <v>445</v>
      </c>
      <c r="B73" s="13" t="s">
        <v>103</v>
      </c>
      <c r="C73" s="16">
        <v>72</v>
      </c>
      <c r="D73" s="16" t="s">
        <v>392</v>
      </c>
      <c r="E73" s="16">
        <v>50</v>
      </c>
      <c r="F73" s="16" t="s">
        <v>393</v>
      </c>
      <c r="G73" s="17" t="s">
        <v>173</v>
      </c>
      <c r="H73" s="71" t="s">
        <v>387</v>
      </c>
      <c r="I73" s="71" t="s">
        <v>387</v>
      </c>
      <c r="J73" s="71"/>
      <c r="K73" s="71" t="s">
        <v>387</v>
      </c>
      <c r="U73" s="241"/>
      <c r="V73" s="117" t="s">
        <v>225</v>
      </c>
      <c r="W73" s="158">
        <f t="shared" si="8"/>
        <v>0</v>
      </c>
      <c r="X73" s="159">
        <f t="shared" si="8"/>
        <v>0</v>
      </c>
    </row>
    <row r="74" spans="1:24" ht="14" thickBot="1" x14ac:dyDescent="0.2">
      <c r="A74" s="23" t="s">
        <v>446</v>
      </c>
      <c r="B74" s="13" t="s">
        <v>103</v>
      </c>
      <c r="C74" s="16">
        <v>73</v>
      </c>
      <c r="D74" s="16" t="s">
        <v>385</v>
      </c>
      <c r="E74" s="16">
        <v>50</v>
      </c>
      <c r="F74" s="16" t="s">
        <v>393</v>
      </c>
      <c r="G74" s="17" t="s">
        <v>173</v>
      </c>
      <c r="H74" s="71" t="s">
        <v>387</v>
      </c>
      <c r="I74" s="71" t="s">
        <v>387</v>
      </c>
      <c r="J74" s="71"/>
      <c r="K74" s="71" t="s">
        <v>387</v>
      </c>
      <c r="U74" s="241"/>
      <c r="V74" s="117" t="s">
        <v>229</v>
      </c>
      <c r="W74" s="158">
        <f t="shared" si="8"/>
        <v>0</v>
      </c>
      <c r="X74" s="159">
        <f t="shared" si="8"/>
        <v>0</v>
      </c>
    </row>
    <row r="75" spans="1:24" ht="14" thickBot="1" x14ac:dyDescent="0.2">
      <c r="A75" s="23" t="s">
        <v>538</v>
      </c>
      <c r="B75" s="13" t="s">
        <v>103</v>
      </c>
      <c r="C75" s="16">
        <v>74</v>
      </c>
      <c r="D75" s="16" t="s">
        <v>407</v>
      </c>
      <c r="E75" s="16">
        <v>50</v>
      </c>
      <c r="F75" s="16" t="s">
        <v>393</v>
      </c>
      <c r="G75" s="17" t="s">
        <v>173</v>
      </c>
      <c r="H75" s="71" t="s">
        <v>387</v>
      </c>
      <c r="I75" s="71" t="s">
        <v>387</v>
      </c>
      <c r="J75" s="71"/>
      <c r="K75" s="71" t="s">
        <v>387</v>
      </c>
      <c r="U75" s="241"/>
      <c r="V75" s="117" t="s">
        <v>233</v>
      </c>
      <c r="W75" s="158">
        <f t="shared" ref="W75:X85" si="9">S19+S47+W19+W47</f>
        <v>0</v>
      </c>
      <c r="X75" s="159">
        <f t="shared" si="9"/>
        <v>0</v>
      </c>
    </row>
    <row r="76" spans="1:24" ht="14" thickBot="1" x14ac:dyDescent="0.2">
      <c r="A76" s="23" t="s">
        <v>448</v>
      </c>
      <c r="B76" s="13" t="s">
        <v>103</v>
      </c>
      <c r="C76" s="16">
        <v>75</v>
      </c>
      <c r="D76" s="16" t="s">
        <v>385</v>
      </c>
      <c r="E76" s="16">
        <v>30</v>
      </c>
      <c r="F76" s="16" t="s">
        <v>393</v>
      </c>
      <c r="G76" s="17" t="s">
        <v>173</v>
      </c>
      <c r="H76" s="71" t="s">
        <v>387</v>
      </c>
      <c r="I76" s="71" t="s">
        <v>387</v>
      </c>
      <c r="J76" s="71"/>
      <c r="K76" s="71" t="s">
        <v>387</v>
      </c>
      <c r="U76" s="241"/>
      <c r="V76" s="117" t="s">
        <v>9123</v>
      </c>
      <c r="W76" s="158">
        <f t="shared" si="9"/>
        <v>0</v>
      </c>
      <c r="X76" s="159">
        <f t="shared" si="9"/>
        <v>0</v>
      </c>
    </row>
    <row r="77" spans="1:24" ht="14" thickBot="1" x14ac:dyDescent="0.2">
      <c r="A77" s="23" t="s">
        <v>539</v>
      </c>
      <c r="B77" s="13" t="s">
        <v>103</v>
      </c>
      <c r="C77" s="16">
        <v>76</v>
      </c>
      <c r="D77" s="16" t="s">
        <v>389</v>
      </c>
      <c r="E77" s="16">
        <v>40</v>
      </c>
      <c r="F77" s="16" t="s">
        <v>393</v>
      </c>
      <c r="G77" s="17" t="s">
        <v>173</v>
      </c>
      <c r="H77" s="71" t="s">
        <v>387</v>
      </c>
      <c r="I77" s="71" t="s">
        <v>387</v>
      </c>
      <c r="J77" s="71"/>
      <c r="K77" s="71" t="s">
        <v>387</v>
      </c>
      <c r="U77" s="241"/>
      <c r="V77" s="117" t="s">
        <v>237</v>
      </c>
      <c r="W77" s="158">
        <f t="shared" si="9"/>
        <v>0</v>
      </c>
      <c r="X77" s="159">
        <f t="shared" si="9"/>
        <v>0</v>
      </c>
    </row>
    <row r="78" spans="1:24" ht="14" thickBot="1" x14ac:dyDescent="0.2">
      <c r="A78" s="23" t="s">
        <v>540</v>
      </c>
      <c r="B78" s="13" t="s">
        <v>103</v>
      </c>
      <c r="C78" s="16">
        <v>77</v>
      </c>
      <c r="D78" s="16" t="s">
        <v>392</v>
      </c>
      <c r="E78" s="16">
        <v>60</v>
      </c>
      <c r="F78" s="16" t="s">
        <v>393</v>
      </c>
      <c r="G78" s="17" t="s">
        <v>173</v>
      </c>
      <c r="H78" s="71" t="s">
        <v>387</v>
      </c>
      <c r="I78" s="71" t="s">
        <v>387</v>
      </c>
      <c r="J78" s="71"/>
      <c r="K78" s="71" t="s">
        <v>387</v>
      </c>
      <c r="U78" s="241"/>
      <c r="V78" s="117" t="s">
        <v>241</v>
      </c>
      <c r="W78" s="158">
        <f t="shared" si="9"/>
        <v>0</v>
      </c>
      <c r="X78" s="159">
        <f t="shared" si="9"/>
        <v>0</v>
      </c>
    </row>
    <row r="79" spans="1:24" ht="14" thickBot="1" x14ac:dyDescent="0.2">
      <c r="A79" s="23" t="s">
        <v>450</v>
      </c>
      <c r="B79" s="13" t="s">
        <v>103</v>
      </c>
      <c r="C79" s="16">
        <v>78</v>
      </c>
      <c r="D79" s="16" t="s">
        <v>400</v>
      </c>
      <c r="E79" s="16">
        <v>50</v>
      </c>
      <c r="F79" s="16" t="s">
        <v>393</v>
      </c>
      <c r="G79" s="17" t="s">
        <v>173</v>
      </c>
      <c r="H79" s="71" t="s">
        <v>387</v>
      </c>
      <c r="I79" s="71" t="s">
        <v>387</v>
      </c>
      <c r="J79" s="71"/>
      <c r="K79" s="71" t="s">
        <v>387</v>
      </c>
      <c r="U79" s="241"/>
      <c r="V79" s="117" t="s">
        <v>245</v>
      </c>
      <c r="W79" s="158">
        <f t="shared" si="9"/>
        <v>0</v>
      </c>
      <c r="X79" s="159">
        <f t="shared" si="9"/>
        <v>0</v>
      </c>
    </row>
    <row r="80" spans="1:24" ht="14" thickBot="1" x14ac:dyDescent="0.2">
      <c r="A80" s="23" t="s">
        <v>451</v>
      </c>
      <c r="B80" s="13" t="s">
        <v>103</v>
      </c>
      <c r="C80" s="16">
        <v>79</v>
      </c>
      <c r="D80" s="16" t="s">
        <v>404</v>
      </c>
      <c r="E80" s="16">
        <v>40</v>
      </c>
      <c r="F80" s="16" t="s">
        <v>393</v>
      </c>
      <c r="G80" s="17" t="s">
        <v>173</v>
      </c>
      <c r="H80" s="71" t="s">
        <v>387</v>
      </c>
      <c r="I80" s="71" t="s">
        <v>387</v>
      </c>
      <c r="J80" s="71"/>
      <c r="K80" s="71" t="s">
        <v>387</v>
      </c>
      <c r="U80" s="241"/>
      <c r="V80" s="117" t="s">
        <v>249</v>
      </c>
      <c r="W80" s="158">
        <f t="shared" si="9"/>
        <v>0</v>
      </c>
      <c r="X80" s="159">
        <f t="shared" si="9"/>
        <v>0</v>
      </c>
    </row>
    <row r="81" spans="1:24" ht="14" thickBot="1" x14ac:dyDescent="0.2">
      <c r="A81" s="23" t="s">
        <v>542</v>
      </c>
      <c r="B81" s="13" t="s">
        <v>103</v>
      </c>
      <c r="C81" s="16">
        <v>80</v>
      </c>
      <c r="D81" s="16" t="s">
        <v>392</v>
      </c>
      <c r="E81" s="16">
        <v>50</v>
      </c>
      <c r="F81" s="16" t="s">
        <v>393</v>
      </c>
      <c r="G81" s="17" t="s">
        <v>173</v>
      </c>
      <c r="H81" s="71" t="s">
        <v>387</v>
      </c>
      <c r="I81" s="71" t="s">
        <v>387</v>
      </c>
      <c r="J81" s="71"/>
      <c r="K81" s="71" t="s">
        <v>387</v>
      </c>
      <c r="U81" s="241"/>
      <c r="V81" s="117" t="s">
        <v>253</v>
      </c>
      <c r="W81" s="158">
        <f t="shared" si="9"/>
        <v>0</v>
      </c>
      <c r="X81" s="159">
        <f t="shared" si="9"/>
        <v>0</v>
      </c>
    </row>
    <row r="82" spans="1:24" ht="14" thickBot="1" x14ac:dyDescent="0.2">
      <c r="A82" s="23" t="s">
        <v>452</v>
      </c>
      <c r="B82" s="13" t="s">
        <v>103</v>
      </c>
      <c r="C82" s="16">
        <v>81</v>
      </c>
      <c r="D82" s="16" t="s">
        <v>407</v>
      </c>
      <c r="E82" s="16">
        <v>70</v>
      </c>
      <c r="F82" s="16" t="s">
        <v>398</v>
      </c>
      <c r="G82" s="17" t="s">
        <v>173</v>
      </c>
      <c r="H82" s="71" t="s">
        <v>387</v>
      </c>
      <c r="I82" s="71" t="s">
        <v>387</v>
      </c>
      <c r="J82" s="71"/>
      <c r="K82" s="71" t="s">
        <v>387</v>
      </c>
      <c r="U82" s="241"/>
      <c r="V82" s="117" t="s">
        <v>10048</v>
      </c>
      <c r="W82" s="158">
        <f t="shared" si="9"/>
        <v>0</v>
      </c>
      <c r="X82" s="159">
        <f t="shared" si="9"/>
        <v>0</v>
      </c>
    </row>
    <row r="83" spans="1:24" ht="14" thickBot="1" x14ac:dyDescent="0.2">
      <c r="A83" s="23" t="s">
        <v>592</v>
      </c>
      <c r="B83" s="13" t="s">
        <v>103</v>
      </c>
      <c r="C83" s="16">
        <v>82</v>
      </c>
      <c r="D83" s="16" t="s">
        <v>407</v>
      </c>
      <c r="E83" s="16">
        <v>60</v>
      </c>
      <c r="F83" s="16" t="s">
        <v>393</v>
      </c>
      <c r="G83" s="17" t="s">
        <v>173</v>
      </c>
      <c r="H83" s="71" t="s">
        <v>387</v>
      </c>
      <c r="I83" s="71" t="s">
        <v>387</v>
      </c>
      <c r="J83" s="71"/>
      <c r="K83" s="71" t="s">
        <v>387</v>
      </c>
      <c r="U83" s="241"/>
      <c r="V83" s="117" t="s">
        <v>10124</v>
      </c>
      <c r="W83" s="158">
        <f t="shared" si="9"/>
        <v>0</v>
      </c>
      <c r="X83" s="159">
        <f t="shared" si="9"/>
        <v>0</v>
      </c>
    </row>
    <row r="84" spans="1:24" ht="14" thickBot="1" x14ac:dyDescent="0.2">
      <c r="A84" s="23" t="s">
        <v>593</v>
      </c>
      <c r="B84" s="13" t="s">
        <v>103</v>
      </c>
      <c r="C84" s="16">
        <v>83</v>
      </c>
      <c r="D84" s="16" t="s">
        <v>407</v>
      </c>
      <c r="E84" s="16">
        <v>40</v>
      </c>
      <c r="F84" s="16" t="s">
        <v>393</v>
      </c>
      <c r="G84" s="17" t="s">
        <v>173</v>
      </c>
      <c r="H84" s="71" t="s">
        <v>387</v>
      </c>
      <c r="I84" s="71" t="s">
        <v>387</v>
      </c>
      <c r="J84" s="71"/>
      <c r="K84" s="71" t="s">
        <v>387</v>
      </c>
      <c r="U84" s="241"/>
      <c r="V84" s="117" t="s">
        <v>257</v>
      </c>
      <c r="W84" s="158">
        <f t="shared" si="9"/>
        <v>0</v>
      </c>
      <c r="X84" s="159">
        <f t="shared" si="9"/>
        <v>0</v>
      </c>
    </row>
    <row r="85" spans="1:24" ht="14" thickBot="1" x14ac:dyDescent="0.2">
      <c r="A85" s="23" t="s">
        <v>454</v>
      </c>
      <c r="B85" s="13" t="s">
        <v>103</v>
      </c>
      <c r="C85" s="16">
        <v>84</v>
      </c>
      <c r="D85" s="16" t="s">
        <v>400</v>
      </c>
      <c r="E85" s="16">
        <v>90</v>
      </c>
      <c r="F85" s="16" t="s">
        <v>393</v>
      </c>
      <c r="G85" s="17" t="s">
        <v>173</v>
      </c>
      <c r="H85" s="71" t="s">
        <v>387</v>
      </c>
      <c r="I85" s="71" t="s">
        <v>387</v>
      </c>
      <c r="J85" s="71"/>
      <c r="K85" s="71" t="s">
        <v>387</v>
      </c>
      <c r="U85" s="241"/>
      <c r="V85" s="166" t="s">
        <v>260</v>
      </c>
      <c r="W85" s="191">
        <f t="shared" si="9"/>
        <v>0</v>
      </c>
      <c r="X85" s="192">
        <f t="shared" si="9"/>
        <v>0</v>
      </c>
    </row>
    <row r="86" spans="1:24" ht="13" x14ac:dyDescent="0.15">
      <c r="A86" s="23" t="s">
        <v>545</v>
      </c>
      <c r="B86" s="13" t="s">
        <v>103</v>
      </c>
      <c r="C86" s="16">
        <v>85</v>
      </c>
      <c r="D86" s="16" t="s">
        <v>407</v>
      </c>
      <c r="E86" s="16">
        <v>40</v>
      </c>
      <c r="F86" s="16" t="s">
        <v>393</v>
      </c>
      <c r="G86" s="17" t="s">
        <v>173</v>
      </c>
      <c r="H86" s="71" t="s">
        <v>387</v>
      </c>
      <c r="I86" s="71" t="s">
        <v>387</v>
      </c>
      <c r="J86" s="71"/>
      <c r="K86" s="71" t="s">
        <v>387</v>
      </c>
    </row>
    <row r="87" spans="1:24" ht="13" x14ac:dyDescent="0.15">
      <c r="A87" s="23" t="s">
        <v>455</v>
      </c>
      <c r="B87" s="13" t="s">
        <v>103</v>
      </c>
      <c r="C87" s="16">
        <v>86</v>
      </c>
      <c r="D87" s="16" t="s">
        <v>392</v>
      </c>
      <c r="E87" s="16">
        <v>40</v>
      </c>
      <c r="F87" s="16" t="s">
        <v>393</v>
      </c>
      <c r="G87" s="17" t="s">
        <v>173</v>
      </c>
      <c r="H87" s="71" t="s">
        <v>387</v>
      </c>
      <c r="I87" s="71" t="s">
        <v>387</v>
      </c>
      <c r="J87" s="71"/>
      <c r="K87" s="71" t="s">
        <v>387</v>
      </c>
    </row>
    <row r="88" spans="1:24" ht="13" x14ac:dyDescent="0.15">
      <c r="A88" s="23" t="s">
        <v>456</v>
      </c>
      <c r="B88" s="13" t="s">
        <v>103</v>
      </c>
      <c r="C88" s="16">
        <v>87</v>
      </c>
      <c r="D88" s="16" t="s">
        <v>404</v>
      </c>
      <c r="E88" s="16">
        <v>40</v>
      </c>
      <c r="F88" s="16" t="s">
        <v>393</v>
      </c>
      <c r="G88" s="17" t="s">
        <v>173</v>
      </c>
      <c r="H88" s="71" t="s">
        <v>387</v>
      </c>
      <c r="I88" s="71" t="s">
        <v>387</v>
      </c>
      <c r="J88" s="71"/>
      <c r="K88" s="71" t="s">
        <v>387</v>
      </c>
    </row>
    <row r="89" spans="1:24" ht="13" x14ac:dyDescent="0.15">
      <c r="A89" s="23" t="s">
        <v>457</v>
      </c>
      <c r="B89" s="13" t="s">
        <v>103</v>
      </c>
      <c r="C89" s="16">
        <v>88</v>
      </c>
      <c r="D89" s="16" t="s">
        <v>389</v>
      </c>
      <c r="E89" s="16">
        <v>40</v>
      </c>
      <c r="F89" s="16" t="s">
        <v>393</v>
      </c>
      <c r="G89" s="17" t="s">
        <v>173</v>
      </c>
      <c r="H89" s="71" t="s">
        <v>387</v>
      </c>
      <c r="I89" s="71" t="s">
        <v>387</v>
      </c>
      <c r="J89" s="71"/>
      <c r="K89" s="71" t="s">
        <v>387</v>
      </c>
    </row>
    <row r="90" spans="1:24" ht="13" x14ac:dyDescent="0.15">
      <c r="A90" s="23" t="s">
        <v>459</v>
      </c>
      <c r="B90" s="13" t="s">
        <v>103</v>
      </c>
      <c r="C90" s="16">
        <v>89</v>
      </c>
      <c r="D90" s="16" t="s">
        <v>392</v>
      </c>
      <c r="E90" s="16">
        <v>30</v>
      </c>
      <c r="F90" s="16" t="s">
        <v>393</v>
      </c>
      <c r="G90" s="17" t="s">
        <v>173</v>
      </c>
      <c r="H90" s="71" t="s">
        <v>387</v>
      </c>
      <c r="I90" s="71" t="s">
        <v>387</v>
      </c>
      <c r="J90" s="71"/>
      <c r="K90" s="71" t="s">
        <v>387</v>
      </c>
    </row>
    <row r="91" spans="1:24" ht="13" x14ac:dyDescent="0.15">
      <c r="A91" s="23" t="s">
        <v>546</v>
      </c>
      <c r="B91" s="13" t="s">
        <v>103</v>
      </c>
      <c r="C91" s="16">
        <v>90</v>
      </c>
      <c r="D91" s="16" t="s">
        <v>400</v>
      </c>
      <c r="E91" s="16">
        <v>70</v>
      </c>
      <c r="F91" s="16" t="s">
        <v>393</v>
      </c>
      <c r="G91" s="17" t="s">
        <v>173</v>
      </c>
      <c r="H91" s="71" t="s">
        <v>387</v>
      </c>
      <c r="I91" s="71" t="s">
        <v>387</v>
      </c>
      <c r="J91" s="71"/>
      <c r="K91" s="71" t="s">
        <v>387</v>
      </c>
    </row>
    <row r="92" spans="1:24" ht="13" x14ac:dyDescent="0.15">
      <c r="A92" s="23" t="s">
        <v>460</v>
      </c>
      <c r="B92" s="13" t="s">
        <v>103</v>
      </c>
      <c r="C92" s="16">
        <v>91</v>
      </c>
      <c r="D92" s="16" t="s">
        <v>400</v>
      </c>
      <c r="E92" s="16">
        <v>40</v>
      </c>
      <c r="F92" s="16" t="s">
        <v>393</v>
      </c>
      <c r="G92" s="17" t="s">
        <v>173</v>
      </c>
      <c r="H92" s="71" t="s">
        <v>387</v>
      </c>
      <c r="I92" s="71" t="s">
        <v>387</v>
      </c>
      <c r="J92" s="71"/>
      <c r="K92" s="71" t="s">
        <v>387</v>
      </c>
    </row>
    <row r="93" spans="1:24" ht="13" x14ac:dyDescent="0.15">
      <c r="A93" s="23" t="s">
        <v>547</v>
      </c>
      <c r="B93" s="13" t="s">
        <v>103</v>
      </c>
      <c r="C93" s="16">
        <v>92</v>
      </c>
      <c r="D93" s="16" t="s">
        <v>392</v>
      </c>
      <c r="E93" s="16">
        <v>50</v>
      </c>
      <c r="F93" s="16" t="s">
        <v>393</v>
      </c>
      <c r="G93" s="17" t="s">
        <v>173</v>
      </c>
      <c r="H93" s="71" t="s">
        <v>387</v>
      </c>
      <c r="I93" s="71" t="s">
        <v>387</v>
      </c>
      <c r="J93" s="71"/>
      <c r="K93" s="71" t="s">
        <v>387</v>
      </c>
    </row>
    <row r="94" spans="1:24" ht="13" x14ac:dyDescent="0.15">
      <c r="A94" s="23" t="s">
        <v>461</v>
      </c>
      <c r="B94" s="13" t="s">
        <v>103</v>
      </c>
      <c r="C94" s="16">
        <v>93</v>
      </c>
      <c r="D94" s="16" t="s">
        <v>389</v>
      </c>
      <c r="E94" s="16">
        <v>40</v>
      </c>
      <c r="F94" s="16" t="s">
        <v>393</v>
      </c>
      <c r="G94" s="17" t="s">
        <v>173</v>
      </c>
      <c r="H94" s="71" t="s">
        <v>387</v>
      </c>
      <c r="I94" s="71" t="s">
        <v>387</v>
      </c>
      <c r="J94" s="71"/>
      <c r="K94" s="71" t="s">
        <v>387</v>
      </c>
    </row>
    <row r="95" spans="1:24" ht="13" x14ac:dyDescent="0.15">
      <c r="A95" s="23" t="s">
        <v>462</v>
      </c>
      <c r="B95" s="13" t="s">
        <v>103</v>
      </c>
      <c r="C95" s="16">
        <v>94</v>
      </c>
      <c r="D95" s="16" t="s">
        <v>389</v>
      </c>
      <c r="E95" s="16">
        <v>60</v>
      </c>
      <c r="F95" s="16" t="s">
        <v>398</v>
      </c>
      <c r="G95" s="17" t="s">
        <v>173</v>
      </c>
      <c r="H95" s="71" t="s">
        <v>387</v>
      </c>
      <c r="I95" s="71" t="s">
        <v>387</v>
      </c>
      <c r="J95" s="71"/>
      <c r="K95" s="71" t="s">
        <v>387</v>
      </c>
    </row>
    <row r="96" spans="1:24" ht="13" x14ac:dyDescent="0.15">
      <c r="A96" s="23" t="s">
        <v>463</v>
      </c>
      <c r="B96" s="13" t="s">
        <v>103</v>
      </c>
      <c r="C96" s="16">
        <v>95</v>
      </c>
      <c r="D96" s="16" t="s">
        <v>389</v>
      </c>
      <c r="E96" s="16">
        <v>40</v>
      </c>
      <c r="F96" s="16" t="s">
        <v>393</v>
      </c>
      <c r="G96" s="17" t="s">
        <v>173</v>
      </c>
      <c r="H96" s="71" t="s">
        <v>387</v>
      </c>
      <c r="I96" s="71" t="s">
        <v>387</v>
      </c>
      <c r="J96" s="71"/>
      <c r="K96" s="71" t="s">
        <v>387</v>
      </c>
    </row>
    <row r="97" spans="1:11" ht="13" x14ac:dyDescent="0.15">
      <c r="A97" s="23" t="s">
        <v>464</v>
      </c>
      <c r="B97" s="13" t="s">
        <v>103</v>
      </c>
      <c r="C97" s="16">
        <v>96</v>
      </c>
      <c r="D97" s="16" t="s">
        <v>407</v>
      </c>
      <c r="E97" s="16">
        <v>50</v>
      </c>
      <c r="F97" s="16" t="s">
        <v>393</v>
      </c>
      <c r="G97" s="17" t="s">
        <v>173</v>
      </c>
      <c r="H97" s="71" t="s">
        <v>387</v>
      </c>
      <c r="I97" s="71" t="s">
        <v>387</v>
      </c>
      <c r="J97" s="71"/>
      <c r="K97" s="71" t="s">
        <v>387</v>
      </c>
    </row>
    <row r="98" spans="1:11" ht="13" x14ac:dyDescent="0.15">
      <c r="A98" s="23" t="s">
        <v>548</v>
      </c>
      <c r="B98" s="13" t="s">
        <v>103</v>
      </c>
      <c r="C98" s="16">
        <v>97</v>
      </c>
      <c r="D98" s="16" t="s">
        <v>407</v>
      </c>
      <c r="E98" s="16">
        <v>40</v>
      </c>
      <c r="F98" s="16" t="s">
        <v>393</v>
      </c>
      <c r="G98" s="17" t="s">
        <v>173</v>
      </c>
      <c r="H98" s="71" t="s">
        <v>387</v>
      </c>
      <c r="I98" s="71" t="s">
        <v>387</v>
      </c>
      <c r="J98" s="71"/>
      <c r="K98" s="71" t="s">
        <v>387</v>
      </c>
    </row>
    <row r="99" spans="1:11" ht="13" x14ac:dyDescent="0.15">
      <c r="A99" s="23" t="s">
        <v>465</v>
      </c>
      <c r="B99" s="13" t="s">
        <v>103</v>
      </c>
      <c r="C99" s="16">
        <v>98</v>
      </c>
      <c r="D99" s="16" t="s">
        <v>404</v>
      </c>
      <c r="E99" s="16">
        <v>40</v>
      </c>
      <c r="F99" s="16" t="s">
        <v>393</v>
      </c>
      <c r="G99" s="17" t="s">
        <v>173</v>
      </c>
      <c r="H99" s="71" t="s">
        <v>387</v>
      </c>
      <c r="I99" s="71" t="s">
        <v>387</v>
      </c>
      <c r="J99" s="71"/>
      <c r="K99" s="71" t="s">
        <v>387</v>
      </c>
    </row>
    <row r="100" spans="1:11" ht="13" x14ac:dyDescent="0.15">
      <c r="A100" s="23" t="s">
        <v>466</v>
      </c>
      <c r="B100" s="13" t="s">
        <v>103</v>
      </c>
      <c r="C100" s="16">
        <v>99</v>
      </c>
      <c r="D100" s="16" t="s">
        <v>395</v>
      </c>
      <c r="E100" s="16">
        <v>50</v>
      </c>
      <c r="F100" s="16" t="s">
        <v>393</v>
      </c>
      <c r="G100" s="17" t="s">
        <v>173</v>
      </c>
      <c r="H100" s="71" t="s">
        <v>387</v>
      </c>
      <c r="I100" s="71" t="s">
        <v>387</v>
      </c>
      <c r="J100" s="71"/>
      <c r="K100" s="71" t="s">
        <v>387</v>
      </c>
    </row>
    <row r="101" spans="1:11" ht="13" x14ac:dyDescent="0.15">
      <c r="A101" s="23" t="s">
        <v>467</v>
      </c>
      <c r="B101" s="13" t="s">
        <v>103</v>
      </c>
      <c r="C101" s="16">
        <v>100</v>
      </c>
      <c r="D101" s="16" t="s">
        <v>407</v>
      </c>
      <c r="E101" s="16">
        <v>40</v>
      </c>
      <c r="F101" s="16" t="s">
        <v>393</v>
      </c>
      <c r="G101" s="17" t="s">
        <v>173</v>
      </c>
      <c r="H101" s="71" t="s">
        <v>387</v>
      </c>
      <c r="I101" s="71" t="s">
        <v>387</v>
      </c>
      <c r="J101" s="71"/>
      <c r="K101" s="71" t="s">
        <v>387</v>
      </c>
    </row>
    <row r="102" spans="1:11" ht="13" x14ac:dyDescent="0.15">
      <c r="A102" s="23" t="s">
        <v>470</v>
      </c>
      <c r="B102" s="13" t="s">
        <v>103</v>
      </c>
      <c r="C102" s="16">
        <v>101</v>
      </c>
      <c r="D102" s="20" t="s">
        <v>469</v>
      </c>
      <c r="E102" s="16"/>
      <c r="F102" s="20" t="s">
        <v>469</v>
      </c>
      <c r="G102" s="17" t="s">
        <v>181</v>
      </c>
      <c r="H102" s="71" t="s">
        <v>387</v>
      </c>
      <c r="I102" s="71" t="s">
        <v>387</v>
      </c>
      <c r="J102" s="71"/>
      <c r="K102" s="71" t="s">
        <v>387</v>
      </c>
    </row>
    <row r="103" spans="1:11" ht="13" x14ac:dyDescent="0.15">
      <c r="A103" s="23" t="s">
        <v>594</v>
      </c>
      <c r="B103" s="13" t="s">
        <v>103</v>
      </c>
      <c r="C103" s="16">
        <v>102</v>
      </c>
      <c r="D103" s="20" t="s">
        <v>469</v>
      </c>
      <c r="E103" s="16"/>
      <c r="F103" s="20" t="s">
        <v>469</v>
      </c>
      <c r="G103" s="17" t="s">
        <v>181</v>
      </c>
      <c r="H103" s="71" t="s">
        <v>387</v>
      </c>
      <c r="I103" s="71" t="s">
        <v>387</v>
      </c>
      <c r="J103" s="71"/>
      <c r="K103" s="71" t="s">
        <v>387</v>
      </c>
    </row>
    <row r="104" spans="1:11" ht="13" x14ac:dyDescent="0.15">
      <c r="A104" s="23" t="s">
        <v>473</v>
      </c>
      <c r="B104" s="13" t="s">
        <v>103</v>
      </c>
      <c r="C104" s="16">
        <v>103</v>
      </c>
      <c r="D104" s="20" t="s">
        <v>469</v>
      </c>
      <c r="E104" s="16"/>
      <c r="F104" s="20" t="s">
        <v>469</v>
      </c>
      <c r="G104" s="17" t="s">
        <v>181</v>
      </c>
      <c r="H104" s="71" t="s">
        <v>387</v>
      </c>
      <c r="I104" s="71" t="s">
        <v>387</v>
      </c>
      <c r="J104" s="71"/>
      <c r="K104" s="71" t="s">
        <v>387</v>
      </c>
    </row>
    <row r="105" spans="1:11" ht="13" x14ac:dyDescent="0.15">
      <c r="A105" s="23" t="s">
        <v>474</v>
      </c>
      <c r="B105" s="13" t="s">
        <v>103</v>
      </c>
      <c r="C105" s="16">
        <v>104</v>
      </c>
      <c r="D105" s="20" t="s">
        <v>469</v>
      </c>
      <c r="E105" s="16"/>
      <c r="F105" s="20" t="s">
        <v>469</v>
      </c>
      <c r="G105" s="17" t="s">
        <v>181</v>
      </c>
      <c r="H105" s="71" t="s">
        <v>387</v>
      </c>
      <c r="I105" s="71" t="s">
        <v>387</v>
      </c>
      <c r="J105" s="71"/>
      <c r="K105" s="71" t="s">
        <v>387</v>
      </c>
    </row>
    <row r="106" spans="1:11" ht="13" x14ac:dyDescent="0.15">
      <c r="A106" s="23" t="s">
        <v>475</v>
      </c>
      <c r="B106" s="13" t="s">
        <v>103</v>
      </c>
      <c r="C106" s="16">
        <v>105</v>
      </c>
      <c r="D106" s="20" t="s">
        <v>469</v>
      </c>
      <c r="E106" s="16"/>
      <c r="F106" s="20" t="s">
        <v>469</v>
      </c>
      <c r="G106" s="17" t="s">
        <v>181</v>
      </c>
      <c r="H106" s="71" t="s">
        <v>387</v>
      </c>
      <c r="I106" s="71" t="s">
        <v>387</v>
      </c>
      <c r="J106" s="71"/>
      <c r="K106" s="71" t="s">
        <v>387</v>
      </c>
    </row>
    <row r="107" spans="1:11" ht="13" x14ac:dyDescent="0.15">
      <c r="A107" s="23" t="s">
        <v>476</v>
      </c>
      <c r="B107" s="13" t="s">
        <v>103</v>
      </c>
      <c r="C107" s="16">
        <v>106</v>
      </c>
      <c r="D107" s="20" t="s">
        <v>469</v>
      </c>
      <c r="E107" s="16"/>
      <c r="F107" s="20" t="s">
        <v>469</v>
      </c>
      <c r="G107" s="17" t="s">
        <v>181</v>
      </c>
      <c r="H107" s="71" t="s">
        <v>387</v>
      </c>
      <c r="I107" s="71" t="s">
        <v>387</v>
      </c>
      <c r="J107" s="71"/>
      <c r="K107" s="71" t="s">
        <v>387</v>
      </c>
    </row>
    <row r="108" spans="1:11" ht="13" x14ac:dyDescent="0.15">
      <c r="A108" s="23" t="s">
        <v>477</v>
      </c>
      <c r="B108" s="13" t="s">
        <v>103</v>
      </c>
      <c r="C108" s="16">
        <v>107</v>
      </c>
      <c r="D108" s="20" t="s">
        <v>469</v>
      </c>
      <c r="E108" s="16"/>
      <c r="F108" s="20" t="s">
        <v>469</v>
      </c>
      <c r="G108" s="17" t="s">
        <v>181</v>
      </c>
      <c r="H108" s="71" t="s">
        <v>387</v>
      </c>
      <c r="I108" s="71" t="s">
        <v>387</v>
      </c>
      <c r="J108" s="71"/>
      <c r="K108" s="71" t="s">
        <v>387</v>
      </c>
    </row>
    <row r="109" spans="1:11" ht="13" x14ac:dyDescent="0.15">
      <c r="A109" s="23" t="s">
        <v>478</v>
      </c>
      <c r="B109" s="13" t="s">
        <v>103</v>
      </c>
      <c r="C109" s="16">
        <v>108</v>
      </c>
      <c r="D109" s="20" t="s">
        <v>469</v>
      </c>
      <c r="E109" s="16"/>
      <c r="F109" s="20" t="s">
        <v>469</v>
      </c>
      <c r="G109" s="17" t="s">
        <v>181</v>
      </c>
      <c r="H109" s="71" t="s">
        <v>387</v>
      </c>
      <c r="I109" s="71" t="s">
        <v>387</v>
      </c>
      <c r="J109" s="71"/>
      <c r="K109" s="71" t="s">
        <v>387</v>
      </c>
    </row>
    <row r="110" spans="1:11" ht="13" x14ac:dyDescent="0.15">
      <c r="A110" s="23" t="s">
        <v>479</v>
      </c>
      <c r="B110" s="13" t="s">
        <v>103</v>
      </c>
      <c r="C110" s="16">
        <v>109</v>
      </c>
      <c r="D110" s="20" t="s">
        <v>469</v>
      </c>
      <c r="E110" s="16"/>
      <c r="F110" s="20" t="s">
        <v>469</v>
      </c>
      <c r="G110" s="17" t="s">
        <v>177</v>
      </c>
      <c r="H110" s="71" t="s">
        <v>387</v>
      </c>
      <c r="I110" s="71" t="s">
        <v>387</v>
      </c>
      <c r="J110" s="71"/>
      <c r="K110" s="71" t="s">
        <v>387</v>
      </c>
    </row>
    <row r="111" spans="1:11" ht="13" x14ac:dyDescent="0.15">
      <c r="A111" s="23" t="s">
        <v>480</v>
      </c>
      <c r="B111" s="13" t="s">
        <v>103</v>
      </c>
      <c r="C111" s="16">
        <v>110</v>
      </c>
      <c r="D111" s="20" t="s">
        <v>469</v>
      </c>
      <c r="E111" s="16"/>
      <c r="F111" s="20" t="s">
        <v>469</v>
      </c>
      <c r="G111" s="17" t="s">
        <v>177</v>
      </c>
      <c r="H111" s="71" t="s">
        <v>387</v>
      </c>
      <c r="I111" s="71" t="s">
        <v>387</v>
      </c>
      <c r="J111" s="71"/>
      <c r="K111" s="71" t="s">
        <v>387</v>
      </c>
    </row>
    <row r="112" spans="1:11" ht="13" x14ac:dyDescent="0.15">
      <c r="A112" s="23" t="s">
        <v>481</v>
      </c>
      <c r="B112" s="13" t="s">
        <v>103</v>
      </c>
      <c r="C112" s="16">
        <v>111</v>
      </c>
      <c r="D112" s="20" t="s">
        <v>469</v>
      </c>
      <c r="E112" s="16"/>
      <c r="F112" s="20" t="s">
        <v>469</v>
      </c>
      <c r="G112" s="17" t="s">
        <v>177</v>
      </c>
      <c r="H112" s="71" t="s">
        <v>387</v>
      </c>
      <c r="I112" s="71" t="s">
        <v>387</v>
      </c>
      <c r="J112" s="71"/>
      <c r="K112" s="71" t="s">
        <v>387</v>
      </c>
    </row>
    <row r="113" spans="1:11" ht="13" x14ac:dyDescent="0.15">
      <c r="A113" s="23" t="s">
        <v>482</v>
      </c>
      <c r="B113" s="13" t="s">
        <v>103</v>
      </c>
      <c r="C113" s="16">
        <v>112</v>
      </c>
      <c r="D113" s="20" t="s">
        <v>469</v>
      </c>
      <c r="E113" s="16"/>
      <c r="F113" s="20" t="s">
        <v>469</v>
      </c>
      <c r="G113" s="17" t="s">
        <v>177</v>
      </c>
      <c r="H113" s="71" t="s">
        <v>387</v>
      </c>
      <c r="I113" s="71" t="s">
        <v>387</v>
      </c>
      <c r="J113" s="71"/>
      <c r="K113" s="71" t="s">
        <v>387</v>
      </c>
    </row>
    <row r="114" spans="1:11" ht="13" x14ac:dyDescent="0.15">
      <c r="A114" s="23" t="s">
        <v>483</v>
      </c>
      <c r="B114" s="13" t="s">
        <v>103</v>
      </c>
      <c r="C114" s="16">
        <v>113</v>
      </c>
      <c r="D114" s="20" t="s">
        <v>469</v>
      </c>
      <c r="E114" s="16"/>
      <c r="F114" s="20" t="s">
        <v>469</v>
      </c>
      <c r="G114" s="17" t="s">
        <v>177</v>
      </c>
      <c r="H114" s="71" t="s">
        <v>387</v>
      </c>
      <c r="I114" s="71" t="s">
        <v>387</v>
      </c>
      <c r="J114" s="71"/>
      <c r="K114" s="71" t="s">
        <v>387</v>
      </c>
    </row>
    <row r="115" spans="1:11" ht="13" x14ac:dyDescent="0.15">
      <c r="A115" s="23" t="s">
        <v>484</v>
      </c>
      <c r="B115" s="13" t="s">
        <v>103</v>
      </c>
      <c r="C115" s="16">
        <v>114</v>
      </c>
      <c r="D115" s="20" t="s">
        <v>469</v>
      </c>
      <c r="E115" s="16"/>
      <c r="F115" s="20" t="s">
        <v>469</v>
      </c>
      <c r="G115" s="17" t="s">
        <v>177</v>
      </c>
      <c r="H115" s="71" t="s">
        <v>387</v>
      </c>
      <c r="I115" s="71" t="s">
        <v>387</v>
      </c>
      <c r="J115" s="71"/>
      <c r="K115" s="71" t="s">
        <v>387</v>
      </c>
    </row>
    <row r="116" spans="1:11" ht="13" x14ac:dyDescent="0.15">
      <c r="A116" s="23" t="s">
        <v>486</v>
      </c>
      <c r="B116" s="13" t="s">
        <v>103</v>
      </c>
      <c r="C116" s="16">
        <v>115</v>
      </c>
      <c r="D116" s="20" t="s">
        <v>469</v>
      </c>
      <c r="E116" s="16"/>
      <c r="F116" s="20" t="s">
        <v>469</v>
      </c>
      <c r="G116" s="17" t="s">
        <v>177</v>
      </c>
      <c r="H116" s="71" t="s">
        <v>387</v>
      </c>
      <c r="I116" s="71" t="s">
        <v>387</v>
      </c>
      <c r="J116" s="71"/>
      <c r="K116" s="71" t="s">
        <v>387</v>
      </c>
    </row>
    <row r="117" spans="1:11" ht="13" x14ac:dyDescent="0.15">
      <c r="A117" s="23" t="s">
        <v>487</v>
      </c>
      <c r="B117" s="13" t="s">
        <v>103</v>
      </c>
      <c r="C117" s="16">
        <v>116</v>
      </c>
      <c r="D117" s="20" t="s">
        <v>469</v>
      </c>
      <c r="E117" s="16"/>
      <c r="F117" s="20" t="s">
        <v>469</v>
      </c>
      <c r="G117" s="17" t="s">
        <v>177</v>
      </c>
      <c r="H117" s="71" t="s">
        <v>387</v>
      </c>
      <c r="I117" s="71" t="s">
        <v>387</v>
      </c>
      <c r="J117" s="71"/>
      <c r="K117" s="71" t="s">
        <v>387</v>
      </c>
    </row>
    <row r="118" spans="1:11" ht="13" x14ac:dyDescent="0.15">
      <c r="A118" s="23" t="s">
        <v>489</v>
      </c>
      <c r="B118" s="13" t="s">
        <v>103</v>
      </c>
      <c r="C118" s="16">
        <v>117</v>
      </c>
      <c r="D118" s="20" t="s">
        <v>469</v>
      </c>
      <c r="E118" s="16"/>
      <c r="F118" s="20" t="s">
        <v>469</v>
      </c>
      <c r="G118" s="17" t="s">
        <v>177</v>
      </c>
      <c r="H118" s="71" t="s">
        <v>387</v>
      </c>
      <c r="I118" s="71" t="s">
        <v>387</v>
      </c>
      <c r="J118" s="71"/>
      <c r="K118" s="71" t="s">
        <v>387</v>
      </c>
    </row>
    <row r="119" spans="1:11" ht="13" x14ac:dyDescent="0.15">
      <c r="A119" s="23" t="s">
        <v>490</v>
      </c>
      <c r="B119" s="13" t="s">
        <v>103</v>
      </c>
      <c r="C119" s="16">
        <v>118</v>
      </c>
      <c r="D119" s="20" t="s">
        <v>469</v>
      </c>
      <c r="E119" s="16"/>
      <c r="F119" s="20" t="s">
        <v>469</v>
      </c>
      <c r="G119" s="17" t="s">
        <v>173</v>
      </c>
      <c r="H119" s="71" t="s">
        <v>387</v>
      </c>
      <c r="I119" s="71" t="s">
        <v>387</v>
      </c>
      <c r="J119" s="71"/>
      <c r="K119" s="71" t="s">
        <v>387</v>
      </c>
    </row>
    <row r="120" spans="1:11" ht="13" x14ac:dyDescent="0.15">
      <c r="A120" s="23" t="s">
        <v>491</v>
      </c>
      <c r="B120" s="13" t="s">
        <v>103</v>
      </c>
      <c r="C120" s="16">
        <v>119</v>
      </c>
      <c r="D120" s="20" t="s">
        <v>469</v>
      </c>
      <c r="E120" s="16"/>
      <c r="F120" s="20" t="s">
        <v>469</v>
      </c>
      <c r="G120" s="17" t="s">
        <v>173</v>
      </c>
      <c r="H120" s="71" t="s">
        <v>387</v>
      </c>
      <c r="I120" s="71" t="s">
        <v>387</v>
      </c>
      <c r="J120" s="71"/>
      <c r="K120" s="71" t="s">
        <v>387</v>
      </c>
    </row>
    <row r="121" spans="1:11" ht="13" x14ac:dyDescent="0.15">
      <c r="A121" s="23" t="s">
        <v>492</v>
      </c>
      <c r="B121" s="13" t="s">
        <v>103</v>
      </c>
      <c r="C121" s="16">
        <v>120</v>
      </c>
      <c r="D121" s="20" t="s">
        <v>469</v>
      </c>
      <c r="E121" s="16"/>
      <c r="F121" s="20" t="s">
        <v>469</v>
      </c>
      <c r="G121" s="17" t="s">
        <v>173</v>
      </c>
      <c r="H121" s="71" t="s">
        <v>387</v>
      </c>
      <c r="I121" s="71" t="s">
        <v>387</v>
      </c>
      <c r="J121" s="71"/>
      <c r="K121" s="71" t="s">
        <v>387</v>
      </c>
    </row>
    <row r="122" spans="1:11" ht="13" x14ac:dyDescent="0.15">
      <c r="A122" s="23" t="s">
        <v>549</v>
      </c>
      <c r="B122" s="13" t="s">
        <v>103</v>
      </c>
      <c r="C122" s="16">
        <v>121</v>
      </c>
      <c r="D122" s="20" t="s">
        <v>469</v>
      </c>
      <c r="E122" s="16"/>
      <c r="F122" s="20" t="s">
        <v>469</v>
      </c>
      <c r="G122" s="17" t="s">
        <v>173</v>
      </c>
      <c r="H122" s="71" t="s">
        <v>387</v>
      </c>
      <c r="I122" s="71" t="s">
        <v>387</v>
      </c>
      <c r="J122" s="71"/>
      <c r="K122" s="71" t="s">
        <v>387</v>
      </c>
    </row>
    <row r="123" spans="1:11" ht="13" x14ac:dyDescent="0.15">
      <c r="A123" s="23" t="s">
        <v>493</v>
      </c>
      <c r="B123" s="13" t="s">
        <v>103</v>
      </c>
      <c r="C123" s="16">
        <v>122</v>
      </c>
      <c r="D123" s="20" t="s">
        <v>469</v>
      </c>
      <c r="E123" s="16"/>
      <c r="F123" s="20" t="s">
        <v>469</v>
      </c>
      <c r="G123" s="17" t="s">
        <v>173</v>
      </c>
      <c r="H123" s="71" t="s">
        <v>387</v>
      </c>
      <c r="I123" s="71" t="s">
        <v>387</v>
      </c>
      <c r="J123" s="71"/>
      <c r="K123" s="71" t="s">
        <v>387</v>
      </c>
    </row>
    <row r="124" spans="1:11" ht="13" x14ac:dyDescent="0.15">
      <c r="A124" s="23" t="s">
        <v>494</v>
      </c>
      <c r="B124" s="13" t="s">
        <v>103</v>
      </c>
      <c r="C124" s="16">
        <v>123</v>
      </c>
      <c r="D124" s="20" t="s">
        <v>469</v>
      </c>
      <c r="E124" s="16"/>
      <c r="F124" s="20" t="s">
        <v>469</v>
      </c>
      <c r="G124" s="17" t="s">
        <v>173</v>
      </c>
      <c r="H124" s="71" t="s">
        <v>387</v>
      </c>
      <c r="I124" s="71" t="s">
        <v>387</v>
      </c>
      <c r="J124" s="71"/>
      <c r="K124" s="71" t="s">
        <v>387</v>
      </c>
    </row>
    <row r="125" spans="1:11" ht="13" x14ac:dyDescent="0.15">
      <c r="A125" s="23" t="s">
        <v>495</v>
      </c>
      <c r="B125" s="13" t="s">
        <v>103</v>
      </c>
      <c r="C125" s="16">
        <v>124</v>
      </c>
      <c r="D125" s="16" t="s">
        <v>496</v>
      </c>
      <c r="E125" s="16"/>
      <c r="F125" s="16" t="s">
        <v>497</v>
      </c>
      <c r="G125" s="17" t="s">
        <v>177</v>
      </c>
      <c r="H125" s="71" t="s">
        <v>387</v>
      </c>
      <c r="I125" s="71" t="s">
        <v>387</v>
      </c>
      <c r="J125" s="71"/>
      <c r="K125" s="71" t="s">
        <v>387</v>
      </c>
    </row>
    <row r="126" spans="1:11" ht="13" x14ac:dyDescent="0.15">
      <c r="A126" s="23" t="s">
        <v>498</v>
      </c>
      <c r="B126" s="13" t="s">
        <v>103</v>
      </c>
      <c r="C126" s="16">
        <v>125</v>
      </c>
      <c r="D126" s="16" t="s">
        <v>496</v>
      </c>
      <c r="E126" s="16"/>
      <c r="F126" s="16" t="s">
        <v>496</v>
      </c>
      <c r="G126" s="17" t="s">
        <v>173</v>
      </c>
      <c r="H126" s="71" t="s">
        <v>387</v>
      </c>
      <c r="I126" s="71" t="s">
        <v>387</v>
      </c>
      <c r="J126" s="71"/>
      <c r="K126" s="71" t="s">
        <v>387</v>
      </c>
    </row>
    <row r="127" spans="1:11" ht="13" x14ac:dyDescent="0.15">
      <c r="A127" s="23" t="s">
        <v>499</v>
      </c>
      <c r="B127" s="13" t="s">
        <v>103</v>
      </c>
      <c r="C127" s="16">
        <v>126</v>
      </c>
      <c r="D127" s="16" t="s">
        <v>496</v>
      </c>
      <c r="E127" s="16"/>
      <c r="F127" s="16" t="s">
        <v>496</v>
      </c>
      <c r="G127" s="17" t="s">
        <v>173</v>
      </c>
      <c r="H127" s="71" t="s">
        <v>387</v>
      </c>
      <c r="I127" s="71" t="s">
        <v>387</v>
      </c>
      <c r="J127" s="71"/>
      <c r="K127" s="71" t="s">
        <v>387</v>
      </c>
    </row>
    <row r="128" spans="1:11" ht="13" x14ac:dyDescent="0.15">
      <c r="A128" s="23" t="s">
        <v>500</v>
      </c>
      <c r="B128" s="13" t="s">
        <v>103</v>
      </c>
      <c r="C128" s="16">
        <v>127</v>
      </c>
      <c r="D128" s="16" t="s">
        <v>496</v>
      </c>
      <c r="E128" s="16"/>
      <c r="F128" s="16" t="s">
        <v>496</v>
      </c>
      <c r="G128" s="17" t="s">
        <v>173</v>
      </c>
      <c r="H128" s="71" t="s">
        <v>387</v>
      </c>
      <c r="I128" s="71" t="s">
        <v>387</v>
      </c>
      <c r="J128" s="71"/>
      <c r="K128" s="71" t="s">
        <v>387</v>
      </c>
    </row>
    <row r="129" spans="1:11" ht="13" x14ac:dyDescent="0.15">
      <c r="A129" s="23" t="s">
        <v>501</v>
      </c>
      <c r="B129" s="13" t="s">
        <v>103</v>
      </c>
      <c r="C129" s="16">
        <v>128</v>
      </c>
      <c r="D129" s="16" t="s">
        <v>496</v>
      </c>
      <c r="E129" s="16"/>
      <c r="F129" s="16" t="s">
        <v>496</v>
      </c>
      <c r="G129" s="17" t="s">
        <v>173</v>
      </c>
      <c r="H129" s="71" t="s">
        <v>387</v>
      </c>
      <c r="I129" s="71" t="s">
        <v>387</v>
      </c>
      <c r="J129" s="71"/>
      <c r="K129" s="71" t="s">
        <v>387</v>
      </c>
    </row>
    <row r="130" spans="1:11" ht="13" x14ac:dyDescent="0.15">
      <c r="A130" s="23" t="s">
        <v>502</v>
      </c>
      <c r="B130" s="13" t="s">
        <v>103</v>
      </c>
      <c r="C130" s="16">
        <v>129</v>
      </c>
      <c r="D130" s="16" t="s">
        <v>496</v>
      </c>
      <c r="E130" s="16"/>
      <c r="F130" s="16" t="s">
        <v>496</v>
      </c>
      <c r="G130" s="17" t="s">
        <v>173</v>
      </c>
      <c r="H130" s="71" t="s">
        <v>387</v>
      </c>
      <c r="I130" s="71" t="s">
        <v>387</v>
      </c>
      <c r="J130" s="71"/>
      <c r="K130" s="71" t="s">
        <v>387</v>
      </c>
    </row>
    <row r="131" spans="1:11" ht="13" x14ac:dyDescent="0.15">
      <c r="A131" s="23" t="s">
        <v>503</v>
      </c>
      <c r="B131" s="13" t="s">
        <v>103</v>
      </c>
      <c r="C131" s="16">
        <v>130</v>
      </c>
      <c r="D131" s="16" t="s">
        <v>496</v>
      </c>
      <c r="E131" s="16"/>
      <c r="F131" s="16" t="s">
        <v>496</v>
      </c>
      <c r="G131" s="17" t="s">
        <v>173</v>
      </c>
      <c r="H131" s="71" t="s">
        <v>387</v>
      </c>
      <c r="I131" s="71" t="s">
        <v>387</v>
      </c>
      <c r="J131" s="71"/>
      <c r="K131" s="71" t="s">
        <v>387</v>
      </c>
    </row>
  </sheetData>
  <sheetProtection selectLockedCells="1" selectUnlockedCells="1"/>
  <mergeCells count="1">
    <mergeCell ref="Z1:AH1"/>
  </mergeCells>
  <phoneticPr fontId="3" type="noConversion"/>
  <conditionalFormatting sqref="H2:K131">
    <cfRule type="cellIs" dxfId="614" priority="1" stopIfTrue="1" operator="equal">
      <formula>"-"</formula>
    </cfRule>
    <cfRule type="cellIs" dxfId="613" priority="2" stopIfTrue="1" operator="equal">
      <formula>"x"</formula>
    </cfRule>
  </conditionalFormatting>
  <hyperlinks>
    <hyperlink ref="L1" location="'Expansion set Check List'!A1" display="Home" xr:uid="{00000000-0004-0000-09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indexed="11"/>
  </sheetPr>
  <dimension ref="A1:AH8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2" bestFit="1" customWidth="1"/>
    <col min="3" max="3" width="3.33203125" bestFit="1" customWidth="1"/>
    <col min="4" max="4" width="8.6640625" bestFit="1" customWidth="1"/>
    <col min="5" max="5" width="3.33203125" bestFit="1" customWidth="1"/>
    <col min="6" max="6" width="22.1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73" t="s">
        <v>85</v>
      </c>
      <c r="I1" s="74" t="s">
        <v>86</v>
      </c>
      <c r="J1" s="6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595</v>
      </c>
      <c r="B2" s="18" t="s">
        <v>106</v>
      </c>
      <c r="C2" s="18">
        <v>1</v>
      </c>
      <c r="D2" s="18" t="s">
        <v>385</v>
      </c>
      <c r="E2" s="18">
        <v>60</v>
      </c>
      <c r="F2" s="18" t="s">
        <v>386</v>
      </c>
      <c r="G2" s="19" t="s">
        <v>185</v>
      </c>
      <c r="H2" s="71"/>
      <c r="I2" s="71" t="s">
        <v>387</v>
      </c>
      <c r="J2" s="71"/>
      <c r="K2" s="71" t="s">
        <v>387</v>
      </c>
      <c r="M2" s="25">
        <f>COUNTIF(H2:H500,"x")</f>
        <v>0</v>
      </c>
      <c r="N2" s="26">
        <f>COUNTIF(I2:I500,"x")</f>
        <v>0</v>
      </c>
      <c r="O2" s="26">
        <f>COUNTIF(J2:J500,"x")</f>
        <v>0</v>
      </c>
      <c r="P2" s="27">
        <f>COUNTIF(K2:K500,"x")</f>
        <v>0</v>
      </c>
      <c r="R2" s="160" t="s">
        <v>85</v>
      </c>
      <c r="S2" s="161"/>
      <c r="T2" s="175">
        <f>SUM(T3:T29)</f>
        <v>83</v>
      </c>
      <c r="U2" s="176"/>
      <c r="V2" s="177" t="s">
        <v>87</v>
      </c>
      <c r="W2" s="161"/>
      <c r="X2" s="162">
        <f>SUM(X3:X29)</f>
        <v>83</v>
      </c>
      <c r="Z2" s="102"/>
      <c r="AA2" s="102"/>
      <c r="AB2" s="102"/>
      <c r="AC2" s="102"/>
      <c r="AD2" s="102"/>
      <c r="AE2" s="102"/>
      <c r="AF2" s="102"/>
      <c r="AG2" s="102"/>
      <c r="AH2" s="102"/>
    </row>
    <row r="3" spans="1:34" ht="13" x14ac:dyDescent="0.15">
      <c r="A3" s="15" t="s">
        <v>596</v>
      </c>
      <c r="B3" s="18" t="s">
        <v>106</v>
      </c>
      <c r="C3" s="20">
        <v>2</v>
      </c>
      <c r="D3" s="20" t="s">
        <v>407</v>
      </c>
      <c r="E3" s="20">
        <v>60</v>
      </c>
      <c r="F3" s="20" t="s">
        <v>398</v>
      </c>
      <c r="G3" s="21" t="s">
        <v>185</v>
      </c>
      <c r="H3" s="71"/>
      <c r="I3" s="71" t="s">
        <v>387</v>
      </c>
      <c r="J3" s="71"/>
      <c r="K3" s="71" t="s">
        <v>387</v>
      </c>
      <c r="R3" s="116" t="s">
        <v>173</v>
      </c>
      <c r="S3" s="230">
        <f>COUNTIFS($G$2:$G$500,R3,$H$2:$H$500,"x")</f>
        <v>0</v>
      </c>
      <c r="T3" s="64">
        <f>COUNTIFS($H$2:$H$500,"&lt;&gt;-",$G$2:$G$500,R3)</f>
        <v>24</v>
      </c>
      <c r="U3" s="171"/>
      <c r="V3" s="116" t="s">
        <v>173</v>
      </c>
      <c r="W3" s="230">
        <f>COUNTIFS($G$2:$G$500,V3,$J$2:$J$500,"x")</f>
        <v>0</v>
      </c>
      <c r="X3" s="64">
        <f>COUNTIFS($J$2:$J$500,"&lt;&gt;-",$G$2:$G$500,V3)</f>
        <v>24</v>
      </c>
    </row>
    <row r="4" spans="1:34" ht="13" x14ac:dyDescent="0.15">
      <c r="A4" s="15" t="s">
        <v>597</v>
      </c>
      <c r="B4" s="18" t="s">
        <v>106</v>
      </c>
      <c r="C4" s="20">
        <v>3</v>
      </c>
      <c r="D4" s="20" t="s">
        <v>389</v>
      </c>
      <c r="E4" s="20">
        <v>70</v>
      </c>
      <c r="F4" s="20" t="s">
        <v>386</v>
      </c>
      <c r="G4" s="21" t="s">
        <v>185</v>
      </c>
      <c r="H4" s="71"/>
      <c r="I4" s="71" t="s">
        <v>387</v>
      </c>
      <c r="J4" s="71"/>
      <c r="K4" s="71" t="s">
        <v>387</v>
      </c>
      <c r="R4" s="117" t="s">
        <v>177</v>
      </c>
      <c r="S4" s="231">
        <f t="shared" ref="S4:S29" si="0">COUNTIFS($G$2:$G$500,R4,$H$2:$H$500,"x")</f>
        <v>0</v>
      </c>
      <c r="T4" s="159">
        <f t="shared" ref="T4:T29" si="1">COUNTIFS($H$2:$H$500,"&lt;&gt;-",$G$2:$G$500,R4)</f>
        <v>24</v>
      </c>
      <c r="U4" s="168"/>
      <c r="V4" s="117" t="s">
        <v>177</v>
      </c>
      <c r="W4" s="231">
        <f t="shared" ref="W4:W29" si="2">COUNTIFS($G$2:$G$500,V4,$J$2:$J$500,"x")</f>
        <v>0</v>
      </c>
      <c r="X4" s="6">
        <f t="shared" ref="X4:X29" si="3">COUNTIFS($J$2:$J$500,"&lt;&gt;-",$G$2:$G$500,V4)</f>
        <v>24</v>
      </c>
    </row>
    <row r="5" spans="1:34" ht="13" x14ac:dyDescent="0.15">
      <c r="A5" s="15" t="s">
        <v>598</v>
      </c>
      <c r="B5" s="18" t="s">
        <v>106</v>
      </c>
      <c r="C5" s="20">
        <v>4</v>
      </c>
      <c r="D5" s="20" t="s">
        <v>395</v>
      </c>
      <c r="E5" s="20">
        <v>80</v>
      </c>
      <c r="F5" s="20" t="s">
        <v>386</v>
      </c>
      <c r="G5" s="21" t="s">
        <v>185</v>
      </c>
      <c r="H5" s="71"/>
      <c r="I5" s="71" t="s">
        <v>387</v>
      </c>
      <c r="J5" s="71"/>
      <c r="K5" s="71" t="s">
        <v>387</v>
      </c>
      <c r="R5" s="117" t="s">
        <v>181</v>
      </c>
      <c r="S5" s="231">
        <f t="shared" si="0"/>
        <v>0</v>
      </c>
      <c r="T5" s="159">
        <f t="shared" si="1"/>
        <v>17</v>
      </c>
      <c r="U5" s="168"/>
      <c r="V5" s="117" t="s">
        <v>181</v>
      </c>
      <c r="W5" s="231">
        <f t="shared" si="2"/>
        <v>0</v>
      </c>
      <c r="X5" s="6">
        <f t="shared" si="3"/>
        <v>17</v>
      </c>
    </row>
    <row r="6" spans="1:34" ht="13" x14ac:dyDescent="0.15">
      <c r="A6" s="15" t="s">
        <v>599</v>
      </c>
      <c r="B6" s="18" t="s">
        <v>106</v>
      </c>
      <c r="C6" s="20">
        <v>5</v>
      </c>
      <c r="D6" s="20" t="s">
        <v>392</v>
      </c>
      <c r="E6" s="20">
        <v>70</v>
      </c>
      <c r="F6" s="20" t="s">
        <v>386</v>
      </c>
      <c r="G6" s="21" t="s">
        <v>185</v>
      </c>
      <c r="H6" s="71"/>
      <c r="I6" s="71" t="s">
        <v>387</v>
      </c>
      <c r="J6" s="71"/>
      <c r="K6" s="71" t="s">
        <v>387</v>
      </c>
      <c r="R6" s="117" t="s">
        <v>185</v>
      </c>
      <c r="S6" s="231">
        <f t="shared" si="0"/>
        <v>0</v>
      </c>
      <c r="T6" s="159">
        <f t="shared" si="1"/>
        <v>17</v>
      </c>
      <c r="U6" s="168"/>
      <c r="V6" s="117" t="s">
        <v>185</v>
      </c>
      <c r="W6" s="231">
        <f t="shared" si="2"/>
        <v>0</v>
      </c>
      <c r="X6" s="6">
        <f t="shared" si="3"/>
        <v>17</v>
      </c>
    </row>
    <row r="7" spans="1:34" ht="13" x14ac:dyDescent="0.15">
      <c r="A7" s="15" t="s">
        <v>600</v>
      </c>
      <c r="B7" s="18" t="s">
        <v>106</v>
      </c>
      <c r="C7" s="20">
        <v>6</v>
      </c>
      <c r="D7" s="20" t="s">
        <v>400</v>
      </c>
      <c r="E7" s="20">
        <v>50</v>
      </c>
      <c r="F7" s="20" t="s">
        <v>398</v>
      </c>
      <c r="G7" s="21"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601</v>
      </c>
      <c r="B8" s="18" t="s">
        <v>106</v>
      </c>
      <c r="C8" s="20">
        <v>7</v>
      </c>
      <c r="D8" s="20" t="s">
        <v>407</v>
      </c>
      <c r="E8" s="20">
        <v>50</v>
      </c>
      <c r="F8" s="20" t="s">
        <v>398</v>
      </c>
      <c r="G8" s="21"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602</v>
      </c>
      <c r="B9" s="18" t="s">
        <v>106</v>
      </c>
      <c r="C9" s="20">
        <v>8</v>
      </c>
      <c r="D9" s="20" t="s">
        <v>389</v>
      </c>
      <c r="E9" s="20">
        <v>70</v>
      </c>
      <c r="F9" s="20" t="s">
        <v>398</v>
      </c>
      <c r="G9" s="21"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603</v>
      </c>
      <c r="B10" s="18" t="s">
        <v>106</v>
      </c>
      <c r="C10" s="20">
        <v>9</v>
      </c>
      <c r="D10" s="20" t="s">
        <v>385</v>
      </c>
      <c r="E10" s="20">
        <v>60</v>
      </c>
      <c r="F10" s="20" t="s">
        <v>398</v>
      </c>
      <c r="G10" s="21"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604</v>
      </c>
      <c r="B11" s="18" t="s">
        <v>106</v>
      </c>
      <c r="C11" s="20">
        <v>10</v>
      </c>
      <c r="D11" s="20" t="s">
        <v>400</v>
      </c>
      <c r="E11" s="20">
        <v>70</v>
      </c>
      <c r="F11" s="20" t="s">
        <v>386</v>
      </c>
      <c r="G11" s="21"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605</v>
      </c>
      <c r="B12" s="18" t="s">
        <v>106</v>
      </c>
      <c r="C12" s="20">
        <v>11</v>
      </c>
      <c r="D12" s="20" t="s">
        <v>404</v>
      </c>
      <c r="E12" s="20">
        <v>60</v>
      </c>
      <c r="F12" s="20" t="s">
        <v>398</v>
      </c>
      <c r="G12" s="21"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606</v>
      </c>
      <c r="B13" s="18" t="s">
        <v>106</v>
      </c>
      <c r="C13" s="20">
        <v>12</v>
      </c>
      <c r="D13" s="20" t="s">
        <v>385</v>
      </c>
      <c r="E13" s="20">
        <v>60</v>
      </c>
      <c r="F13" s="20" t="s">
        <v>398</v>
      </c>
      <c r="G13" s="21"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607</v>
      </c>
      <c r="B14" s="18" t="s">
        <v>106</v>
      </c>
      <c r="C14" s="20">
        <v>13</v>
      </c>
      <c r="D14" s="20" t="s">
        <v>407</v>
      </c>
      <c r="E14" s="20">
        <v>60</v>
      </c>
      <c r="F14" s="20" t="s">
        <v>386</v>
      </c>
      <c r="G14" s="21"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608</v>
      </c>
      <c r="B15" s="18" t="s">
        <v>106</v>
      </c>
      <c r="C15" s="20">
        <v>14</v>
      </c>
      <c r="D15" s="20" t="s">
        <v>407</v>
      </c>
      <c r="E15" s="20">
        <v>60</v>
      </c>
      <c r="F15" s="20" t="s">
        <v>398</v>
      </c>
      <c r="G15" s="21"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609</v>
      </c>
      <c r="B16" s="18" t="s">
        <v>106</v>
      </c>
      <c r="C16" s="20">
        <v>15</v>
      </c>
      <c r="D16" s="20" t="s">
        <v>469</v>
      </c>
      <c r="E16" s="20"/>
      <c r="F16" s="20" t="s">
        <v>469</v>
      </c>
      <c r="G16" s="21" t="s">
        <v>185</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610</v>
      </c>
      <c r="B17" s="18" t="s">
        <v>106</v>
      </c>
      <c r="C17" s="20">
        <v>16</v>
      </c>
      <c r="D17" s="20" t="s">
        <v>469</v>
      </c>
      <c r="E17" s="20"/>
      <c r="F17" s="20" t="s">
        <v>469</v>
      </c>
      <c r="G17" s="21" t="s">
        <v>185</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611</v>
      </c>
      <c r="B18" s="18" t="s">
        <v>106</v>
      </c>
      <c r="C18" s="20">
        <v>17</v>
      </c>
      <c r="D18" s="20" t="s">
        <v>496</v>
      </c>
      <c r="E18" s="20"/>
      <c r="F18" s="20" t="s">
        <v>497</v>
      </c>
      <c r="G18" s="21" t="s">
        <v>185</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595</v>
      </c>
      <c r="B19" s="18" t="s">
        <v>106</v>
      </c>
      <c r="C19" s="20">
        <v>18</v>
      </c>
      <c r="D19" s="20" t="s">
        <v>385</v>
      </c>
      <c r="E19" s="20">
        <v>60</v>
      </c>
      <c r="F19" s="20" t="s">
        <v>386</v>
      </c>
      <c r="G19" s="21" t="s">
        <v>181</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596</v>
      </c>
      <c r="B20" s="18" t="s">
        <v>106</v>
      </c>
      <c r="C20" s="20">
        <v>19</v>
      </c>
      <c r="D20" s="20" t="s">
        <v>407</v>
      </c>
      <c r="E20" s="20">
        <v>60</v>
      </c>
      <c r="F20" s="20" t="s">
        <v>398</v>
      </c>
      <c r="G20" s="21" t="s">
        <v>181</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597</v>
      </c>
      <c r="B21" s="18" t="s">
        <v>106</v>
      </c>
      <c r="C21" s="20">
        <v>20</v>
      </c>
      <c r="D21" s="20" t="s">
        <v>389</v>
      </c>
      <c r="E21" s="20">
        <v>70</v>
      </c>
      <c r="F21" s="20" t="s">
        <v>386</v>
      </c>
      <c r="G21" s="21" t="s">
        <v>181</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598</v>
      </c>
      <c r="B22" s="18" t="s">
        <v>106</v>
      </c>
      <c r="C22" s="20">
        <v>21</v>
      </c>
      <c r="D22" s="20" t="s">
        <v>395</v>
      </c>
      <c r="E22" s="20">
        <v>80</v>
      </c>
      <c r="F22" s="20" t="s">
        <v>386</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599</v>
      </c>
      <c r="B23" s="18" t="s">
        <v>106</v>
      </c>
      <c r="C23" s="20">
        <v>22</v>
      </c>
      <c r="D23" s="20" t="s">
        <v>392</v>
      </c>
      <c r="E23" s="20">
        <v>70</v>
      </c>
      <c r="F23" s="20" t="s">
        <v>386</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600</v>
      </c>
      <c r="B24" s="18" t="s">
        <v>106</v>
      </c>
      <c r="C24" s="20">
        <v>23</v>
      </c>
      <c r="D24" s="20" t="s">
        <v>400</v>
      </c>
      <c r="E24" s="20">
        <v>50</v>
      </c>
      <c r="F24" s="20" t="s">
        <v>398</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601</v>
      </c>
      <c r="B25" s="18" t="s">
        <v>106</v>
      </c>
      <c r="C25" s="20">
        <v>24</v>
      </c>
      <c r="D25" s="20" t="s">
        <v>407</v>
      </c>
      <c r="E25" s="20">
        <v>50</v>
      </c>
      <c r="F25" s="20" t="s">
        <v>398</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602</v>
      </c>
      <c r="B26" s="18" t="s">
        <v>106</v>
      </c>
      <c r="C26" s="20">
        <v>25</v>
      </c>
      <c r="D26" s="20" t="s">
        <v>389</v>
      </c>
      <c r="E26" s="20">
        <v>70</v>
      </c>
      <c r="F26" s="20" t="s">
        <v>398</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603</v>
      </c>
      <c r="B27" s="18" t="s">
        <v>106</v>
      </c>
      <c r="C27" s="20">
        <v>26</v>
      </c>
      <c r="D27" s="20" t="s">
        <v>385</v>
      </c>
      <c r="E27" s="20">
        <v>60</v>
      </c>
      <c r="F27" s="20" t="s">
        <v>398</v>
      </c>
      <c r="G27" s="21" t="s">
        <v>181</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604</v>
      </c>
      <c r="B28" s="18" t="s">
        <v>106</v>
      </c>
      <c r="C28" s="20">
        <v>27</v>
      </c>
      <c r="D28" s="20" t="s">
        <v>400</v>
      </c>
      <c r="E28" s="20">
        <v>70</v>
      </c>
      <c r="F28" s="20" t="s">
        <v>386</v>
      </c>
      <c r="G28" s="21" t="s">
        <v>181</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605</v>
      </c>
      <c r="B29" s="18" t="s">
        <v>106</v>
      </c>
      <c r="C29" s="20">
        <v>28</v>
      </c>
      <c r="D29" s="20" t="s">
        <v>404</v>
      </c>
      <c r="E29" s="20">
        <v>60</v>
      </c>
      <c r="F29" s="20" t="s">
        <v>398</v>
      </c>
      <c r="G29" s="21" t="s">
        <v>181</v>
      </c>
      <c r="H29" s="71"/>
      <c r="I29" s="71" t="s">
        <v>387</v>
      </c>
      <c r="J29" s="71"/>
      <c r="K29" s="71" t="s">
        <v>387</v>
      </c>
      <c r="R29" s="166" t="s">
        <v>260</v>
      </c>
      <c r="S29" s="232">
        <f t="shared" si="0"/>
        <v>0</v>
      </c>
      <c r="T29" s="192">
        <f t="shared" si="1"/>
        <v>1</v>
      </c>
      <c r="U29" s="168"/>
      <c r="V29" s="166" t="s">
        <v>260</v>
      </c>
      <c r="W29" s="232">
        <f t="shared" si="2"/>
        <v>0</v>
      </c>
      <c r="X29" s="7">
        <f t="shared" si="3"/>
        <v>1</v>
      </c>
    </row>
    <row r="30" spans="1:24" ht="14" thickBot="1" x14ac:dyDescent="0.2">
      <c r="A30" s="15" t="s">
        <v>606</v>
      </c>
      <c r="B30" s="18" t="s">
        <v>106</v>
      </c>
      <c r="C30" s="20">
        <v>29</v>
      </c>
      <c r="D30" s="20" t="s">
        <v>385</v>
      </c>
      <c r="E30" s="20">
        <v>60</v>
      </c>
      <c r="F30" s="20" t="s">
        <v>398</v>
      </c>
      <c r="G30" s="21" t="s">
        <v>181</v>
      </c>
      <c r="H30" s="71"/>
      <c r="I30" s="71" t="s">
        <v>387</v>
      </c>
      <c r="J30" s="71"/>
      <c r="K30" s="71" t="s">
        <v>387</v>
      </c>
      <c r="R30" s="160" t="s">
        <v>86</v>
      </c>
      <c r="S30" s="161"/>
      <c r="T30" s="175">
        <f>SUM(T31:T57)</f>
        <v>0</v>
      </c>
      <c r="U30" s="168"/>
      <c r="V30" s="177" t="s">
        <v>88</v>
      </c>
      <c r="W30" s="213"/>
      <c r="X30" s="215">
        <f>SUM(X31:X57)</f>
        <v>0</v>
      </c>
    </row>
    <row r="31" spans="1:24" ht="13" x14ac:dyDescent="0.15">
      <c r="A31" s="15" t="s">
        <v>607</v>
      </c>
      <c r="B31" s="18" t="s">
        <v>106</v>
      </c>
      <c r="C31" s="20">
        <v>30</v>
      </c>
      <c r="D31" s="20" t="s">
        <v>407</v>
      </c>
      <c r="E31" s="20">
        <v>60</v>
      </c>
      <c r="F31" s="20" t="s">
        <v>386</v>
      </c>
      <c r="G31" s="21" t="s">
        <v>181</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608</v>
      </c>
      <c r="B32" s="18" t="s">
        <v>106</v>
      </c>
      <c r="C32" s="20">
        <v>31</v>
      </c>
      <c r="D32" s="20" t="s">
        <v>407</v>
      </c>
      <c r="E32" s="20">
        <v>60</v>
      </c>
      <c r="F32" s="20" t="s">
        <v>398</v>
      </c>
      <c r="G32" s="21" t="s">
        <v>181</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612</v>
      </c>
      <c r="B33" s="18" t="s">
        <v>106</v>
      </c>
      <c r="C33" s="20">
        <v>32</v>
      </c>
      <c r="D33" s="20" t="s">
        <v>395</v>
      </c>
      <c r="E33" s="20">
        <v>50</v>
      </c>
      <c r="F33" s="20" t="s">
        <v>398</v>
      </c>
      <c r="G33" s="21" t="s">
        <v>177</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613</v>
      </c>
      <c r="B34" s="18" t="s">
        <v>106</v>
      </c>
      <c r="C34" s="20">
        <v>33</v>
      </c>
      <c r="D34" s="20" t="s">
        <v>392</v>
      </c>
      <c r="E34" s="20">
        <v>60</v>
      </c>
      <c r="F34" s="20" t="s">
        <v>398</v>
      </c>
      <c r="G34" s="21" t="s">
        <v>177</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614</v>
      </c>
      <c r="B35" s="18" t="s">
        <v>106</v>
      </c>
      <c r="C35" s="20">
        <v>34</v>
      </c>
      <c r="D35" s="20" t="s">
        <v>404</v>
      </c>
      <c r="E35" s="20">
        <v>60</v>
      </c>
      <c r="F35" s="20" t="s">
        <v>398</v>
      </c>
      <c r="G35" s="21" t="s">
        <v>177</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615</v>
      </c>
      <c r="B36" s="18" t="s">
        <v>106</v>
      </c>
      <c r="C36" s="20">
        <v>35</v>
      </c>
      <c r="D36" s="20" t="s">
        <v>395</v>
      </c>
      <c r="E36" s="20">
        <v>50</v>
      </c>
      <c r="F36" s="20" t="s">
        <v>398</v>
      </c>
      <c r="G36" s="21" t="s">
        <v>177</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616</v>
      </c>
      <c r="B37" s="18" t="s">
        <v>106</v>
      </c>
      <c r="C37" s="20">
        <v>36</v>
      </c>
      <c r="D37" s="20" t="s">
        <v>407</v>
      </c>
      <c r="E37" s="20">
        <v>50</v>
      </c>
      <c r="F37" s="20" t="s">
        <v>398</v>
      </c>
      <c r="G37" s="21" t="s">
        <v>177</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617</v>
      </c>
      <c r="B38" s="18" t="s">
        <v>106</v>
      </c>
      <c r="C38" s="20">
        <v>37</v>
      </c>
      <c r="D38" s="20" t="s">
        <v>389</v>
      </c>
      <c r="E38" s="20">
        <v>60</v>
      </c>
      <c r="F38" s="20" t="s">
        <v>398</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618</v>
      </c>
      <c r="B39" s="18" t="s">
        <v>106</v>
      </c>
      <c r="C39" s="20">
        <v>38</v>
      </c>
      <c r="D39" s="20" t="s">
        <v>404</v>
      </c>
      <c r="E39" s="20">
        <v>50</v>
      </c>
      <c r="F39" s="20" t="s">
        <v>398</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619</v>
      </c>
      <c r="B40" s="18" t="s">
        <v>106</v>
      </c>
      <c r="C40" s="20">
        <v>39</v>
      </c>
      <c r="D40" s="20" t="s">
        <v>385</v>
      </c>
      <c r="E40" s="20">
        <v>50</v>
      </c>
      <c r="F40" s="20" t="s">
        <v>398</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620</v>
      </c>
      <c r="B41" s="18" t="s">
        <v>106</v>
      </c>
      <c r="C41" s="20">
        <v>40</v>
      </c>
      <c r="D41" s="20" t="s">
        <v>400</v>
      </c>
      <c r="E41" s="20">
        <v>60</v>
      </c>
      <c r="F41" s="20" t="s">
        <v>398</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621</v>
      </c>
      <c r="B42" s="18" t="s">
        <v>106</v>
      </c>
      <c r="C42" s="20">
        <v>41</v>
      </c>
      <c r="D42" s="20" t="s">
        <v>407</v>
      </c>
      <c r="E42" s="20">
        <v>60</v>
      </c>
      <c r="F42" s="20" t="s">
        <v>398</v>
      </c>
      <c r="G42" s="21" t="s">
        <v>177</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622</v>
      </c>
      <c r="B43" s="18" t="s">
        <v>106</v>
      </c>
      <c r="C43" s="20">
        <v>42</v>
      </c>
      <c r="D43" s="20" t="s">
        <v>392</v>
      </c>
      <c r="E43" s="20">
        <v>60</v>
      </c>
      <c r="F43" s="20" t="s">
        <v>398</v>
      </c>
      <c r="G43" s="21" t="s">
        <v>177</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623</v>
      </c>
      <c r="B44" s="18" t="s">
        <v>106</v>
      </c>
      <c r="C44" s="20">
        <v>43</v>
      </c>
      <c r="D44" s="20" t="s">
        <v>400</v>
      </c>
      <c r="E44" s="20">
        <v>60</v>
      </c>
      <c r="F44" s="20" t="s">
        <v>398</v>
      </c>
      <c r="G44" s="21" t="s">
        <v>177</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624</v>
      </c>
      <c r="B45" s="18" t="s">
        <v>106</v>
      </c>
      <c r="C45" s="20">
        <v>44</v>
      </c>
      <c r="D45" s="20" t="s">
        <v>395</v>
      </c>
      <c r="E45" s="20">
        <v>60</v>
      </c>
      <c r="F45" s="20" t="s">
        <v>398</v>
      </c>
      <c r="G45" s="21" t="s">
        <v>177</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625</v>
      </c>
      <c r="B46" s="18" t="s">
        <v>106</v>
      </c>
      <c r="C46" s="20">
        <v>45</v>
      </c>
      <c r="D46" s="20" t="s">
        <v>389</v>
      </c>
      <c r="E46" s="20">
        <v>60</v>
      </c>
      <c r="F46" s="20" t="s">
        <v>398</v>
      </c>
      <c r="G46" s="21" t="s">
        <v>177</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626</v>
      </c>
      <c r="B47" s="18" t="s">
        <v>106</v>
      </c>
      <c r="C47" s="20">
        <v>46</v>
      </c>
      <c r="D47" s="20" t="s">
        <v>389</v>
      </c>
      <c r="E47" s="20">
        <v>60</v>
      </c>
      <c r="F47" s="20" t="s">
        <v>398</v>
      </c>
      <c r="G47" s="21" t="s">
        <v>177</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432</v>
      </c>
      <c r="B48" s="18" t="s">
        <v>106</v>
      </c>
      <c r="C48" s="20">
        <v>47</v>
      </c>
      <c r="D48" s="20" t="s">
        <v>389</v>
      </c>
      <c r="E48" s="20">
        <v>30</v>
      </c>
      <c r="F48" s="20" t="s">
        <v>393</v>
      </c>
      <c r="G48" s="21" t="s">
        <v>177</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436</v>
      </c>
      <c r="B49" s="18" t="s">
        <v>106</v>
      </c>
      <c r="C49" s="20">
        <v>48</v>
      </c>
      <c r="D49" s="20" t="s">
        <v>392</v>
      </c>
      <c r="E49" s="20">
        <v>40</v>
      </c>
      <c r="F49" s="20" t="s">
        <v>393</v>
      </c>
      <c r="G49" s="21" t="s">
        <v>177</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440</v>
      </c>
      <c r="B50" s="18" t="s">
        <v>106</v>
      </c>
      <c r="C50" s="20">
        <v>49</v>
      </c>
      <c r="D50" s="20" t="s">
        <v>385</v>
      </c>
      <c r="E50" s="20">
        <v>40</v>
      </c>
      <c r="F50" s="20" t="s">
        <v>393</v>
      </c>
      <c r="G50" s="21" t="s">
        <v>173</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443</v>
      </c>
      <c r="B51" s="18" t="s">
        <v>106</v>
      </c>
      <c r="C51" s="20">
        <v>50</v>
      </c>
      <c r="D51" s="20" t="s">
        <v>395</v>
      </c>
      <c r="E51" s="20">
        <v>40</v>
      </c>
      <c r="F51" s="20" t="s">
        <v>393</v>
      </c>
      <c r="G51" s="21" t="s">
        <v>173</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627</v>
      </c>
      <c r="B52" s="18" t="s">
        <v>106</v>
      </c>
      <c r="C52" s="20">
        <v>51</v>
      </c>
      <c r="D52" s="20" t="s">
        <v>392</v>
      </c>
      <c r="E52" s="20">
        <v>50</v>
      </c>
      <c r="F52" s="20" t="s">
        <v>398</v>
      </c>
      <c r="G52" s="21" t="s">
        <v>173</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444</v>
      </c>
      <c r="B53" s="18" t="s">
        <v>106</v>
      </c>
      <c r="C53" s="20">
        <v>52</v>
      </c>
      <c r="D53" s="20" t="s">
        <v>400</v>
      </c>
      <c r="E53" s="20">
        <v>40</v>
      </c>
      <c r="F53" s="20" t="s">
        <v>393</v>
      </c>
      <c r="G53" s="21" t="s">
        <v>173</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423</v>
      </c>
      <c r="B54" s="18" t="s">
        <v>106</v>
      </c>
      <c r="C54" s="20">
        <v>53</v>
      </c>
      <c r="D54" s="20" t="s">
        <v>392</v>
      </c>
      <c r="E54" s="20">
        <v>40</v>
      </c>
      <c r="F54" s="20" t="s">
        <v>393</v>
      </c>
      <c r="G54" s="21" t="s">
        <v>173</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446</v>
      </c>
      <c r="B55" s="18" t="s">
        <v>106</v>
      </c>
      <c r="C55" s="20">
        <v>54</v>
      </c>
      <c r="D55" s="20" t="s">
        <v>385</v>
      </c>
      <c r="E55" s="20">
        <v>50</v>
      </c>
      <c r="F55" s="20" t="s">
        <v>393</v>
      </c>
      <c r="G55" s="21" t="s">
        <v>173</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537</v>
      </c>
      <c r="B56" s="18" t="s">
        <v>106</v>
      </c>
      <c r="C56" s="20">
        <v>55</v>
      </c>
      <c r="D56" s="20" t="s">
        <v>392</v>
      </c>
      <c r="E56" s="20">
        <v>40</v>
      </c>
      <c r="F56" s="20" t="s">
        <v>393</v>
      </c>
      <c r="G56" s="21" t="s">
        <v>173</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575</v>
      </c>
      <c r="B57" s="18" t="s">
        <v>106</v>
      </c>
      <c r="C57" s="20">
        <v>56</v>
      </c>
      <c r="D57" s="20" t="s">
        <v>407</v>
      </c>
      <c r="E57" s="20">
        <v>50</v>
      </c>
      <c r="F57" s="20" t="s">
        <v>393</v>
      </c>
      <c r="G57" s="21" t="s">
        <v>173</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577</v>
      </c>
      <c r="B58" s="18" t="s">
        <v>106</v>
      </c>
      <c r="C58" s="20">
        <v>57</v>
      </c>
      <c r="D58" s="20" t="s">
        <v>407</v>
      </c>
      <c r="E58" s="20">
        <v>40</v>
      </c>
      <c r="F58" s="20" t="s">
        <v>393</v>
      </c>
      <c r="G58" s="21" t="s">
        <v>173</v>
      </c>
      <c r="H58" s="71"/>
      <c r="I58" s="71" t="s">
        <v>387</v>
      </c>
      <c r="J58" s="71"/>
      <c r="K58" s="71" t="s">
        <v>387</v>
      </c>
      <c r="U58" s="168"/>
      <c r="V58" s="177" t="s">
        <v>447</v>
      </c>
      <c r="W58" s="189"/>
      <c r="X58" s="190">
        <f>SUM(X59:X85)</f>
        <v>166</v>
      </c>
    </row>
    <row r="59" spans="1:24" ht="13" x14ac:dyDescent="0.15">
      <c r="A59" s="15" t="s">
        <v>449</v>
      </c>
      <c r="B59" s="18" t="s">
        <v>106</v>
      </c>
      <c r="C59" s="20">
        <v>58</v>
      </c>
      <c r="D59" s="20" t="s">
        <v>407</v>
      </c>
      <c r="E59" s="20">
        <v>40</v>
      </c>
      <c r="F59" s="20" t="s">
        <v>393</v>
      </c>
      <c r="G59" s="21" t="s">
        <v>173</v>
      </c>
      <c r="H59" s="71"/>
      <c r="I59" s="71" t="s">
        <v>387</v>
      </c>
      <c r="J59" s="71"/>
      <c r="K59" s="71" t="s">
        <v>387</v>
      </c>
      <c r="U59" s="239"/>
      <c r="V59" s="116" t="s">
        <v>173</v>
      </c>
      <c r="W59" s="211">
        <f t="shared" ref="W59:X74" si="8">S3+S31+W3+W31</f>
        <v>0</v>
      </c>
      <c r="X59" s="64">
        <f t="shared" si="8"/>
        <v>48</v>
      </c>
    </row>
    <row r="60" spans="1:24" ht="13" x14ac:dyDescent="0.15">
      <c r="A60" s="15" t="s">
        <v>450</v>
      </c>
      <c r="B60" s="18" t="s">
        <v>106</v>
      </c>
      <c r="C60" s="20">
        <v>59</v>
      </c>
      <c r="D60" s="20" t="s">
        <v>400</v>
      </c>
      <c r="E60" s="20">
        <v>50</v>
      </c>
      <c r="F60" s="20" t="s">
        <v>393</v>
      </c>
      <c r="G60" s="21" t="s">
        <v>173</v>
      </c>
      <c r="H60" s="71"/>
      <c r="I60" s="71" t="s">
        <v>387</v>
      </c>
      <c r="J60" s="71"/>
      <c r="K60" s="71" t="s">
        <v>387</v>
      </c>
      <c r="U60" s="239"/>
      <c r="V60" s="117" t="s">
        <v>177</v>
      </c>
      <c r="W60" s="158">
        <f t="shared" si="8"/>
        <v>0</v>
      </c>
      <c r="X60" s="159">
        <f t="shared" si="8"/>
        <v>48</v>
      </c>
    </row>
    <row r="61" spans="1:24" ht="13" x14ac:dyDescent="0.15">
      <c r="A61" s="15" t="s">
        <v>451</v>
      </c>
      <c r="B61" s="18" t="s">
        <v>106</v>
      </c>
      <c r="C61" s="20">
        <v>60</v>
      </c>
      <c r="D61" s="20" t="s">
        <v>404</v>
      </c>
      <c r="E61" s="20">
        <v>40</v>
      </c>
      <c r="F61" s="20" t="s">
        <v>393</v>
      </c>
      <c r="G61" s="21" t="s">
        <v>173</v>
      </c>
      <c r="H61" s="71"/>
      <c r="I61" s="71" t="s">
        <v>387</v>
      </c>
      <c r="J61" s="71"/>
      <c r="K61" s="71" t="s">
        <v>387</v>
      </c>
      <c r="U61" s="239"/>
      <c r="V61" s="117" t="s">
        <v>181</v>
      </c>
      <c r="W61" s="158">
        <f t="shared" si="8"/>
        <v>0</v>
      </c>
      <c r="X61" s="159">
        <f t="shared" si="8"/>
        <v>34</v>
      </c>
    </row>
    <row r="62" spans="1:24" ht="13" x14ac:dyDescent="0.15">
      <c r="A62" s="15" t="s">
        <v>541</v>
      </c>
      <c r="B62" s="18" t="s">
        <v>106</v>
      </c>
      <c r="C62" s="20">
        <v>61</v>
      </c>
      <c r="D62" s="20" t="s">
        <v>400</v>
      </c>
      <c r="E62" s="20">
        <v>40</v>
      </c>
      <c r="F62" s="20" t="s">
        <v>393</v>
      </c>
      <c r="G62" s="21" t="s">
        <v>173</v>
      </c>
      <c r="H62" s="71"/>
      <c r="I62" s="71" t="s">
        <v>387</v>
      </c>
      <c r="J62" s="71"/>
      <c r="K62" s="71" t="s">
        <v>387</v>
      </c>
      <c r="U62" s="239"/>
      <c r="V62" s="117" t="s">
        <v>185</v>
      </c>
      <c r="W62" s="158">
        <f t="shared" si="8"/>
        <v>0</v>
      </c>
      <c r="X62" s="159">
        <f t="shared" si="8"/>
        <v>34</v>
      </c>
    </row>
    <row r="63" spans="1:24" ht="13" x14ac:dyDescent="0.15">
      <c r="A63" s="15" t="s">
        <v>542</v>
      </c>
      <c r="B63" s="18" t="s">
        <v>106</v>
      </c>
      <c r="C63" s="20">
        <v>62</v>
      </c>
      <c r="D63" s="20" t="s">
        <v>392</v>
      </c>
      <c r="E63" s="20">
        <v>40</v>
      </c>
      <c r="F63" s="20" t="s">
        <v>393</v>
      </c>
      <c r="G63" s="21" t="s">
        <v>173</v>
      </c>
      <c r="H63" s="71"/>
      <c r="I63" s="71" t="s">
        <v>387</v>
      </c>
      <c r="J63" s="71"/>
      <c r="K63" s="71" t="s">
        <v>387</v>
      </c>
      <c r="U63" s="239"/>
      <c r="V63" s="117" t="s">
        <v>189</v>
      </c>
      <c r="W63" s="158">
        <f t="shared" si="8"/>
        <v>0</v>
      </c>
      <c r="X63" s="159">
        <f t="shared" si="8"/>
        <v>0</v>
      </c>
    </row>
    <row r="64" spans="1:24" ht="13" x14ac:dyDescent="0.15">
      <c r="A64" s="15" t="s">
        <v>544</v>
      </c>
      <c r="B64" s="18" t="s">
        <v>106</v>
      </c>
      <c r="C64" s="20">
        <v>63</v>
      </c>
      <c r="D64" s="20" t="s">
        <v>407</v>
      </c>
      <c r="E64" s="20">
        <v>50</v>
      </c>
      <c r="F64" s="20" t="s">
        <v>393</v>
      </c>
      <c r="G64" s="21" t="s">
        <v>173</v>
      </c>
      <c r="H64" s="71"/>
      <c r="I64" s="71" t="s">
        <v>387</v>
      </c>
      <c r="J64" s="71"/>
      <c r="K64" s="71" t="s">
        <v>387</v>
      </c>
      <c r="U64" s="240"/>
      <c r="V64" s="117" t="s">
        <v>193</v>
      </c>
      <c r="W64" s="158">
        <f t="shared" si="8"/>
        <v>0</v>
      </c>
      <c r="X64" s="159">
        <f t="shared" si="8"/>
        <v>0</v>
      </c>
    </row>
    <row r="65" spans="1:24" ht="14" thickBot="1" x14ac:dyDescent="0.2">
      <c r="A65" s="15" t="s">
        <v>458</v>
      </c>
      <c r="B65" s="18" t="s">
        <v>106</v>
      </c>
      <c r="C65" s="20">
        <v>64</v>
      </c>
      <c r="D65" s="20" t="s">
        <v>395</v>
      </c>
      <c r="E65" s="20">
        <v>50</v>
      </c>
      <c r="F65" s="20" t="s">
        <v>393</v>
      </c>
      <c r="G65" s="21" t="s">
        <v>173</v>
      </c>
      <c r="H65" s="71"/>
      <c r="I65" s="71" t="s">
        <v>387</v>
      </c>
      <c r="J65" s="71"/>
      <c r="K65" s="71" t="s">
        <v>387</v>
      </c>
      <c r="U65" s="241"/>
      <c r="V65" s="117" t="s">
        <v>197</v>
      </c>
      <c r="W65" s="158">
        <f t="shared" si="8"/>
        <v>0</v>
      </c>
      <c r="X65" s="159">
        <f t="shared" si="8"/>
        <v>0</v>
      </c>
    </row>
    <row r="66" spans="1:24" ht="14" thickBot="1" x14ac:dyDescent="0.2">
      <c r="A66" s="15" t="s">
        <v>582</v>
      </c>
      <c r="B66" s="18" t="s">
        <v>106</v>
      </c>
      <c r="C66" s="20">
        <v>65</v>
      </c>
      <c r="D66" s="20" t="s">
        <v>389</v>
      </c>
      <c r="E66" s="20">
        <v>50</v>
      </c>
      <c r="F66" s="20" t="s">
        <v>393</v>
      </c>
      <c r="G66" s="21" t="s">
        <v>173</v>
      </c>
      <c r="H66" s="71"/>
      <c r="I66" s="71" t="s">
        <v>387</v>
      </c>
      <c r="J66" s="71"/>
      <c r="K66" s="71" t="s">
        <v>387</v>
      </c>
      <c r="U66" s="241"/>
      <c r="V66" s="117" t="s">
        <v>201</v>
      </c>
      <c r="W66" s="158">
        <f t="shared" si="8"/>
        <v>0</v>
      </c>
      <c r="X66" s="159">
        <f t="shared" si="8"/>
        <v>0</v>
      </c>
    </row>
    <row r="67" spans="1:24" ht="14" thickBot="1" x14ac:dyDescent="0.2">
      <c r="A67" s="15" t="s">
        <v>459</v>
      </c>
      <c r="B67" s="18" t="s">
        <v>106</v>
      </c>
      <c r="C67" s="20">
        <v>66</v>
      </c>
      <c r="D67" s="20" t="s">
        <v>392</v>
      </c>
      <c r="E67" s="20">
        <v>40</v>
      </c>
      <c r="F67" s="20" t="s">
        <v>393</v>
      </c>
      <c r="G67" s="21" t="s">
        <v>173</v>
      </c>
      <c r="H67" s="71"/>
      <c r="I67" s="71" t="s">
        <v>387</v>
      </c>
      <c r="J67" s="71"/>
      <c r="K67" s="71" t="s">
        <v>387</v>
      </c>
      <c r="U67" s="241"/>
      <c r="V67" s="117" t="s">
        <v>205</v>
      </c>
      <c r="W67" s="158">
        <f t="shared" si="8"/>
        <v>0</v>
      </c>
      <c r="X67" s="159">
        <f t="shared" si="8"/>
        <v>0</v>
      </c>
    </row>
    <row r="68" spans="1:24" ht="14" thickBot="1" x14ac:dyDescent="0.2">
      <c r="A68" s="15" t="s">
        <v>584</v>
      </c>
      <c r="B68" s="18" t="s">
        <v>106</v>
      </c>
      <c r="C68" s="20">
        <v>67</v>
      </c>
      <c r="D68" s="20" t="s">
        <v>385</v>
      </c>
      <c r="E68" s="20">
        <v>50</v>
      </c>
      <c r="F68" s="20" t="s">
        <v>393</v>
      </c>
      <c r="G68" s="21" t="s">
        <v>173</v>
      </c>
      <c r="H68" s="71"/>
      <c r="I68" s="71" t="s">
        <v>387</v>
      </c>
      <c r="J68" s="71"/>
      <c r="K68" s="71" t="s">
        <v>387</v>
      </c>
      <c r="U68" s="241"/>
      <c r="V68" s="117" t="s">
        <v>209</v>
      </c>
      <c r="W68" s="158">
        <f t="shared" si="8"/>
        <v>0</v>
      </c>
      <c r="X68" s="159">
        <f t="shared" si="8"/>
        <v>0</v>
      </c>
    </row>
    <row r="69" spans="1:24" ht="14" thickBot="1" x14ac:dyDescent="0.2">
      <c r="A69" s="15" t="s">
        <v>461</v>
      </c>
      <c r="B69" s="18" t="s">
        <v>106</v>
      </c>
      <c r="C69" s="20">
        <v>68</v>
      </c>
      <c r="D69" s="20" t="s">
        <v>389</v>
      </c>
      <c r="E69" s="20">
        <v>50</v>
      </c>
      <c r="F69" s="20" t="s">
        <v>393</v>
      </c>
      <c r="G69" s="21" t="s">
        <v>173</v>
      </c>
      <c r="H69" s="71"/>
      <c r="I69" s="71" t="s">
        <v>387</v>
      </c>
      <c r="J69" s="71"/>
      <c r="K69" s="71" t="s">
        <v>387</v>
      </c>
      <c r="U69" s="241"/>
      <c r="V69" s="117" t="s">
        <v>9125</v>
      </c>
      <c r="W69" s="158">
        <f t="shared" si="8"/>
        <v>0</v>
      </c>
      <c r="X69" s="159">
        <f t="shared" si="8"/>
        <v>0</v>
      </c>
    </row>
    <row r="70" spans="1:24" ht="14" thickBot="1" x14ac:dyDescent="0.2">
      <c r="A70" s="15" t="s">
        <v>465</v>
      </c>
      <c r="B70" s="18" t="s">
        <v>106</v>
      </c>
      <c r="C70" s="20">
        <v>69</v>
      </c>
      <c r="D70" s="20" t="s">
        <v>404</v>
      </c>
      <c r="E70" s="20">
        <v>40</v>
      </c>
      <c r="F70" s="20" t="s">
        <v>393</v>
      </c>
      <c r="G70" s="21" t="s">
        <v>173</v>
      </c>
      <c r="H70" s="71"/>
      <c r="I70" s="71" t="s">
        <v>387</v>
      </c>
      <c r="J70" s="71"/>
      <c r="K70" s="71" t="s">
        <v>387</v>
      </c>
      <c r="U70" s="241"/>
      <c r="V70" s="118" t="s">
        <v>213</v>
      </c>
      <c r="W70" s="158">
        <f t="shared" si="8"/>
        <v>0</v>
      </c>
      <c r="X70" s="159">
        <f t="shared" si="8"/>
        <v>0</v>
      </c>
    </row>
    <row r="71" spans="1:24" ht="14" thickBot="1" x14ac:dyDescent="0.2">
      <c r="A71" s="15" t="s">
        <v>586</v>
      </c>
      <c r="B71" s="18" t="s">
        <v>106</v>
      </c>
      <c r="C71" s="20">
        <v>70</v>
      </c>
      <c r="D71" s="20" t="s">
        <v>407</v>
      </c>
      <c r="E71" s="20">
        <v>40</v>
      </c>
      <c r="F71" s="20" t="s">
        <v>393</v>
      </c>
      <c r="G71" s="21" t="s">
        <v>173</v>
      </c>
      <c r="H71" s="71"/>
      <c r="I71" s="71" t="s">
        <v>387</v>
      </c>
      <c r="J71" s="71"/>
      <c r="K71" s="71" t="s">
        <v>387</v>
      </c>
      <c r="U71" s="241"/>
      <c r="V71" s="117" t="s">
        <v>217</v>
      </c>
      <c r="W71" s="158">
        <f t="shared" si="8"/>
        <v>0</v>
      </c>
      <c r="X71" s="159">
        <f t="shared" si="8"/>
        <v>0</v>
      </c>
    </row>
    <row r="72" spans="1:24" ht="14" thickBot="1" x14ac:dyDescent="0.2">
      <c r="A72" s="15" t="s">
        <v>609</v>
      </c>
      <c r="B72" s="18" t="s">
        <v>106</v>
      </c>
      <c r="C72" s="20">
        <v>71</v>
      </c>
      <c r="D72" s="20" t="s">
        <v>469</v>
      </c>
      <c r="E72" s="20"/>
      <c r="F72" s="20" t="s">
        <v>469</v>
      </c>
      <c r="G72" s="21" t="s">
        <v>181</v>
      </c>
      <c r="H72" s="71"/>
      <c r="I72" s="71" t="s">
        <v>387</v>
      </c>
      <c r="J72" s="71"/>
      <c r="K72" s="71" t="s">
        <v>387</v>
      </c>
      <c r="U72" s="241"/>
      <c r="V72" s="117" t="s">
        <v>221</v>
      </c>
      <c r="W72" s="158">
        <f t="shared" si="8"/>
        <v>0</v>
      </c>
      <c r="X72" s="159">
        <f t="shared" si="8"/>
        <v>0</v>
      </c>
    </row>
    <row r="73" spans="1:24" ht="14" thickBot="1" x14ac:dyDescent="0.2">
      <c r="A73" s="15" t="s">
        <v>610</v>
      </c>
      <c r="B73" s="18" t="s">
        <v>106</v>
      </c>
      <c r="C73" s="20">
        <v>72</v>
      </c>
      <c r="D73" s="20" t="s">
        <v>469</v>
      </c>
      <c r="E73" s="20"/>
      <c r="F73" s="20" t="s">
        <v>469</v>
      </c>
      <c r="G73" s="21" t="s">
        <v>181</v>
      </c>
      <c r="H73" s="71"/>
      <c r="I73" s="71" t="s">
        <v>387</v>
      </c>
      <c r="J73" s="71"/>
      <c r="K73" s="71" t="s">
        <v>387</v>
      </c>
      <c r="U73" s="241"/>
      <c r="V73" s="117" t="s">
        <v>225</v>
      </c>
      <c r="W73" s="158">
        <f t="shared" si="8"/>
        <v>0</v>
      </c>
      <c r="X73" s="159">
        <f t="shared" si="8"/>
        <v>0</v>
      </c>
    </row>
    <row r="74" spans="1:24" ht="14" thickBot="1" x14ac:dyDescent="0.2">
      <c r="A74" s="15" t="s">
        <v>628</v>
      </c>
      <c r="B74" s="18" t="s">
        <v>106</v>
      </c>
      <c r="C74" s="20">
        <v>73</v>
      </c>
      <c r="D74" s="20" t="s">
        <v>469</v>
      </c>
      <c r="E74" s="20"/>
      <c r="F74" s="20" t="s">
        <v>469</v>
      </c>
      <c r="G74" s="21" t="s">
        <v>177</v>
      </c>
      <c r="H74" s="71"/>
      <c r="I74" s="71" t="s">
        <v>387</v>
      </c>
      <c r="J74" s="71"/>
      <c r="K74" s="71" t="s">
        <v>387</v>
      </c>
      <c r="U74" s="241"/>
      <c r="V74" s="117" t="s">
        <v>229</v>
      </c>
      <c r="W74" s="158">
        <f t="shared" si="8"/>
        <v>0</v>
      </c>
      <c r="X74" s="159">
        <f t="shared" si="8"/>
        <v>0</v>
      </c>
    </row>
    <row r="75" spans="1:24" ht="14" thickBot="1" x14ac:dyDescent="0.2">
      <c r="A75" s="15" t="s">
        <v>629</v>
      </c>
      <c r="B75" s="18" t="s">
        <v>106</v>
      </c>
      <c r="C75" s="20">
        <v>74</v>
      </c>
      <c r="D75" s="20" t="s">
        <v>469</v>
      </c>
      <c r="E75" s="20"/>
      <c r="F75" s="20" t="s">
        <v>469</v>
      </c>
      <c r="G75" s="21" t="s">
        <v>177</v>
      </c>
      <c r="H75" s="71"/>
      <c r="I75" s="71" t="s">
        <v>387</v>
      </c>
      <c r="J75" s="71"/>
      <c r="K75" s="71" t="s">
        <v>387</v>
      </c>
      <c r="U75" s="241"/>
      <c r="V75" s="117" t="s">
        <v>233</v>
      </c>
      <c r="W75" s="158">
        <f t="shared" ref="W75:X85" si="9">S19+S47+W19+W47</f>
        <v>0</v>
      </c>
      <c r="X75" s="159">
        <f t="shared" si="9"/>
        <v>0</v>
      </c>
    </row>
    <row r="76" spans="1:24" ht="14" thickBot="1" x14ac:dyDescent="0.2">
      <c r="A76" s="15" t="s">
        <v>630</v>
      </c>
      <c r="B76" s="18" t="s">
        <v>106</v>
      </c>
      <c r="C76" s="20">
        <v>75</v>
      </c>
      <c r="D76" s="20" t="s">
        <v>469</v>
      </c>
      <c r="E76" s="20"/>
      <c r="F76" s="20" t="s">
        <v>631</v>
      </c>
      <c r="G76" s="21" t="s">
        <v>177</v>
      </c>
      <c r="H76" s="71"/>
      <c r="I76" s="71" t="s">
        <v>387</v>
      </c>
      <c r="J76" s="71"/>
      <c r="K76" s="71" t="s">
        <v>387</v>
      </c>
      <c r="U76" s="241"/>
      <c r="V76" s="117" t="s">
        <v>9123</v>
      </c>
      <c r="W76" s="158">
        <f t="shared" si="9"/>
        <v>0</v>
      </c>
      <c r="X76" s="159">
        <f t="shared" si="9"/>
        <v>0</v>
      </c>
    </row>
    <row r="77" spans="1:24" ht="14" thickBot="1" x14ac:dyDescent="0.2">
      <c r="A77" s="15" t="s">
        <v>632</v>
      </c>
      <c r="B77" s="18" t="s">
        <v>106</v>
      </c>
      <c r="C77" s="20">
        <v>76</v>
      </c>
      <c r="D77" s="20" t="s">
        <v>469</v>
      </c>
      <c r="E77" s="20"/>
      <c r="F77" s="20" t="s">
        <v>469</v>
      </c>
      <c r="G77" s="21" t="s">
        <v>177</v>
      </c>
      <c r="H77" s="71"/>
      <c r="I77" s="71" t="s">
        <v>387</v>
      </c>
      <c r="J77" s="71"/>
      <c r="K77" s="71" t="s">
        <v>387</v>
      </c>
      <c r="U77" s="241"/>
      <c r="V77" s="117" t="s">
        <v>237</v>
      </c>
      <c r="W77" s="158">
        <f t="shared" si="9"/>
        <v>0</v>
      </c>
      <c r="X77" s="159">
        <f t="shared" si="9"/>
        <v>0</v>
      </c>
    </row>
    <row r="78" spans="1:24" ht="14" thickBot="1" x14ac:dyDescent="0.2">
      <c r="A78" s="15" t="s">
        <v>633</v>
      </c>
      <c r="B78" s="18" t="s">
        <v>106</v>
      </c>
      <c r="C78" s="20">
        <v>77</v>
      </c>
      <c r="D78" s="20" t="s">
        <v>469</v>
      </c>
      <c r="E78" s="20"/>
      <c r="F78" s="20" t="s">
        <v>631</v>
      </c>
      <c r="G78" s="21" t="s">
        <v>177</v>
      </c>
      <c r="H78" s="71"/>
      <c r="I78" s="71" t="s">
        <v>387</v>
      </c>
      <c r="J78" s="71"/>
      <c r="K78" s="71" t="s">
        <v>387</v>
      </c>
      <c r="U78" s="241"/>
      <c r="V78" s="117" t="s">
        <v>241</v>
      </c>
      <c r="W78" s="158">
        <f t="shared" si="9"/>
        <v>0</v>
      </c>
      <c r="X78" s="159">
        <f t="shared" si="9"/>
        <v>0</v>
      </c>
    </row>
    <row r="79" spans="1:24" ht="14" thickBot="1" x14ac:dyDescent="0.2">
      <c r="A79" s="15" t="s">
        <v>634</v>
      </c>
      <c r="B79" s="18" t="s">
        <v>106</v>
      </c>
      <c r="C79" s="20">
        <v>78</v>
      </c>
      <c r="D79" s="20" t="s">
        <v>469</v>
      </c>
      <c r="E79" s="20"/>
      <c r="F79" s="20" t="s">
        <v>469</v>
      </c>
      <c r="G79" s="21" t="s">
        <v>173</v>
      </c>
      <c r="H79" s="71"/>
      <c r="I79" s="71" t="s">
        <v>387</v>
      </c>
      <c r="J79" s="71"/>
      <c r="K79" s="71" t="s">
        <v>387</v>
      </c>
      <c r="U79" s="241"/>
      <c r="V79" s="117" t="s">
        <v>245</v>
      </c>
      <c r="W79" s="158">
        <f t="shared" si="9"/>
        <v>0</v>
      </c>
      <c r="X79" s="159">
        <f t="shared" si="9"/>
        <v>0</v>
      </c>
    </row>
    <row r="80" spans="1:24" ht="14" thickBot="1" x14ac:dyDescent="0.2">
      <c r="A80" s="15" t="s">
        <v>635</v>
      </c>
      <c r="B80" s="18" t="s">
        <v>106</v>
      </c>
      <c r="C80" s="20">
        <v>79</v>
      </c>
      <c r="D80" s="20" t="s">
        <v>469</v>
      </c>
      <c r="E80" s="20"/>
      <c r="F80" s="20" t="s">
        <v>631</v>
      </c>
      <c r="G80" s="21" t="s">
        <v>173</v>
      </c>
      <c r="H80" s="71"/>
      <c r="I80" s="71" t="s">
        <v>387</v>
      </c>
      <c r="J80" s="71"/>
      <c r="K80" s="71" t="s">
        <v>387</v>
      </c>
      <c r="U80" s="241"/>
      <c r="V80" s="117" t="s">
        <v>249</v>
      </c>
      <c r="W80" s="158">
        <f t="shared" si="9"/>
        <v>0</v>
      </c>
      <c r="X80" s="159">
        <f t="shared" si="9"/>
        <v>0</v>
      </c>
    </row>
    <row r="81" spans="1:24" ht="14" thickBot="1" x14ac:dyDescent="0.2">
      <c r="A81" s="15" t="s">
        <v>611</v>
      </c>
      <c r="B81" s="18" t="s">
        <v>106</v>
      </c>
      <c r="C81" s="20">
        <v>80</v>
      </c>
      <c r="D81" s="20" t="s">
        <v>496</v>
      </c>
      <c r="E81" s="20"/>
      <c r="F81" s="20" t="s">
        <v>497</v>
      </c>
      <c r="G81" s="21" t="s">
        <v>181</v>
      </c>
      <c r="H81" s="71"/>
      <c r="I81" s="71" t="s">
        <v>387</v>
      </c>
      <c r="J81" s="71"/>
      <c r="K81" s="71" t="s">
        <v>387</v>
      </c>
      <c r="U81" s="241"/>
      <c r="V81" s="117" t="s">
        <v>253</v>
      </c>
      <c r="W81" s="158">
        <f t="shared" si="9"/>
        <v>0</v>
      </c>
      <c r="X81" s="159">
        <f t="shared" si="9"/>
        <v>0</v>
      </c>
    </row>
    <row r="82" spans="1:24" ht="14" thickBot="1" x14ac:dyDescent="0.2">
      <c r="A82" s="15" t="s">
        <v>636</v>
      </c>
      <c r="B82" s="18" t="s">
        <v>106</v>
      </c>
      <c r="C82" s="20">
        <v>81</v>
      </c>
      <c r="D82" s="20" t="s">
        <v>496</v>
      </c>
      <c r="E82" s="20"/>
      <c r="F82" s="20" t="s">
        <v>497</v>
      </c>
      <c r="G82" s="21" t="s">
        <v>177</v>
      </c>
      <c r="H82" s="71"/>
      <c r="I82" s="71" t="s">
        <v>387</v>
      </c>
      <c r="J82" s="71"/>
      <c r="K82" s="71" t="s">
        <v>387</v>
      </c>
      <c r="U82" s="241"/>
      <c r="V82" s="117" t="s">
        <v>10048</v>
      </c>
      <c r="W82" s="158">
        <f t="shared" si="9"/>
        <v>0</v>
      </c>
      <c r="X82" s="159">
        <f t="shared" si="9"/>
        <v>0</v>
      </c>
    </row>
    <row r="83" spans="1:24" ht="14" thickBot="1" x14ac:dyDescent="0.2">
      <c r="A83" s="15" t="s">
        <v>637</v>
      </c>
      <c r="B83" s="18" t="s">
        <v>106</v>
      </c>
      <c r="C83" s="20">
        <v>82</v>
      </c>
      <c r="D83" s="20" t="s">
        <v>496</v>
      </c>
      <c r="E83" s="20"/>
      <c r="F83" s="20" t="s">
        <v>497</v>
      </c>
      <c r="G83" s="21" t="s">
        <v>177</v>
      </c>
      <c r="H83" s="71"/>
      <c r="I83" s="71" t="s">
        <v>387</v>
      </c>
      <c r="J83" s="71"/>
      <c r="K83" s="71" t="s">
        <v>387</v>
      </c>
      <c r="U83" s="241"/>
      <c r="V83" s="117" t="s">
        <v>10124</v>
      </c>
      <c r="W83" s="158">
        <f t="shared" si="9"/>
        <v>0</v>
      </c>
      <c r="X83" s="159">
        <f t="shared" si="9"/>
        <v>0</v>
      </c>
    </row>
    <row r="84" spans="1:24" ht="14" thickBot="1" x14ac:dyDescent="0.2">
      <c r="A84" s="15" t="s">
        <v>638</v>
      </c>
      <c r="B84" s="18" t="s">
        <v>106</v>
      </c>
      <c r="C84" s="20">
        <v>83</v>
      </c>
      <c r="D84" s="20" t="s">
        <v>404</v>
      </c>
      <c r="E84" s="20">
        <v>70</v>
      </c>
      <c r="F84" s="20" t="s">
        <v>398</v>
      </c>
      <c r="G84" s="21" t="s">
        <v>260</v>
      </c>
      <c r="H84" s="71"/>
      <c r="I84" s="71" t="s">
        <v>387</v>
      </c>
      <c r="J84" s="71"/>
      <c r="K84" s="71" t="s">
        <v>387</v>
      </c>
      <c r="U84" s="241"/>
      <c r="V84" s="117" t="s">
        <v>257</v>
      </c>
      <c r="W84" s="158">
        <f t="shared" si="9"/>
        <v>0</v>
      </c>
      <c r="X84" s="159">
        <f t="shared" si="9"/>
        <v>0</v>
      </c>
    </row>
    <row r="85" spans="1:24" ht="13.25" customHeight="1" thickBot="1" x14ac:dyDescent="0.2">
      <c r="U85" s="241"/>
      <c r="V85" s="166" t="s">
        <v>260</v>
      </c>
      <c r="W85" s="191">
        <f t="shared" si="9"/>
        <v>0</v>
      </c>
      <c r="X85" s="192">
        <f t="shared" si="9"/>
        <v>2</v>
      </c>
    </row>
  </sheetData>
  <sheetProtection selectLockedCells="1" selectUnlockedCells="1"/>
  <mergeCells count="1">
    <mergeCell ref="Z1:AH1"/>
  </mergeCells>
  <phoneticPr fontId="3" type="noConversion"/>
  <conditionalFormatting sqref="H2:K84">
    <cfRule type="cellIs" dxfId="612" priority="1" stopIfTrue="1" operator="equal">
      <formula>"-"</formula>
    </cfRule>
    <cfRule type="cellIs" dxfId="611" priority="2" stopIfTrue="1" operator="equal">
      <formula>"x"</formula>
    </cfRule>
  </conditionalFormatting>
  <hyperlinks>
    <hyperlink ref="L1" location="'Expansion set Check List'!A1" display="Home" xr:uid="{00000000-0004-0000-0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indexed="11"/>
  </sheetPr>
  <dimension ref="A1:AH13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1.5" bestFit="1" customWidth="1"/>
    <col min="3" max="3" width="4" bestFit="1" customWidth="1"/>
    <col min="4" max="4" width="8.6640625" bestFit="1" customWidth="1"/>
    <col min="5" max="5" width="4" bestFit="1" customWidth="1"/>
    <col min="6" max="6" width="19.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639</v>
      </c>
      <c r="B2" s="18" t="s">
        <v>109</v>
      </c>
      <c r="C2" s="18">
        <v>1</v>
      </c>
      <c r="D2" s="18" t="s">
        <v>395</v>
      </c>
      <c r="E2" s="18">
        <v>90</v>
      </c>
      <c r="F2" s="18" t="s">
        <v>393</v>
      </c>
      <c r="G2" s="19" t="s">
        <v>185</v>
      </c>
      <c r="H2" s="71"/>
      <c r="I2" s="71" t="s">
        <v>387</v>
      </c>
      <c r="J2" s="71"/>
      <c r="K2" s="71" t="s">
        <v>387</v>
      </c>
      <c r="M2" s="25">
        <f>COUNTIF(H2:H500,"x")</f>
        <v>0</v>
      </c>
      <c r="N2" s="26">
        <f>COUNTIF(I2:I500,"x")</f>
        <v>0</v>
      </c>
      <c r="O2" s="26">
        <f>COUNTIF(J2:J500,"x")</f>
        <v>0</v>
      </c>
      <c r="P2" s="27">
        <f>COUNTIF(K2:K500,"x")</f>
        <v>0</v>
      </c>
      <c r="R2" s="160" t="s">
        <v>85</v>
      </c>
      <c r="S2" s="161"/>
      <c r="T2" s="175">
        <f>SUM(T3:T29)</f>
        <v>132</v>
      </c>
      <c r="U2" s="176"/>
      <c r="V2" s="177" t="s">
        <v>87</v>
      </c>
      <c r="W2" s="161"/>
      <c r="X2" s="162">
        <f>SUM(X3:X29)</f>
        <v>132</v>
      </c>
      <c r="Z2" s="102"/>
      <c r="AA2" s="102"/>
      <c r="AB2" s="102"/>
      <c r="AC2" s="102"/>
      <c r="AD2" s="102"/>
      <c r="AE2" s="102"/>
      <c r="AF2" s="102"/>
      <c r="AG2" s="102"/>
      <c r="AH2" s="102"/>
    </row>
    <row r="3" spans="1:34" ht="13" x14ac:dyDescent="0.15">
      <c r="A3" s="15" t="s">
        <v>640</v>
      </c>
      <c r="B3" s="20" t="s">
        <v>109</v>
      </c>
      <c r="C3" s="20">
        <v>2</v>
      </c>
      <c r="D3" s="20" t="s">
        <v>400</v>
      </c>
      <c r="E3" s="20">
        <v>80</v>
      </c>
      <c r="F3" s="20" t="s">
        <v>398</v>
      </c>
      <c r="G3" s="21" t="s">
        <v>185</v>
      </c>
      <c r="H3" s="71"/>
      <c r="I3" s="71" t="s">
        <v>387</v>
      </c>
      <c r="J3" s="71"/>
      <c r="K3" s="71" t="s">
        <v>387</v>
      </c>
      <c r="R3" s="116" t="s">
        <v>173</v>
      </c>
      <c r="S3" s="230">
        <f>COUNTIFS($G$2:$G$500,R3,$H$2:$H$500,"x")</f>
        <v>0</v>
      </c>
      <c r="T3" s="64">
        <f>COUNTIFS($H$2:$H$500,"&lt;&gt;-",$G$2:$G$500,R3)</f>
        <v>48</v>
      </c>
      <c r="U3" s="171"/>
      <c r="V3" s="116" t="s">
        <v>173</v>
      </c>
      <c r="W3" s="230">
        <f>COUNTIFS($G$2:$G$500,V3,$J$2:$J$500,"x")</f>
        <v>0</v>
      </c>
      <c r="X3" s="64">
        <f>COUNTIFS($J$2:$J$500,"&lt;&gt;-",$G$2:$G$500,V3)</f>
        <v>48</v>
      </c>
    </row>
    <row r="4" spans="1:34" ht="13" x14ac:dyDescent="0.15">
      <c r="A4" s="15" t="s">
        <v>641</v>
      </c>
      <c r="B4" s="20" t="s">
        <v>109</v>
      </c>
      <c r="C4" s="20">
        <v>3</v>
      </c>
      <c r="D4" s="20" t="s">
        <v>392</v>
      </c>
      <c r="E4" s="20">
        <v>70</v>
      </c>
      <c r="F4" s="20" t="s">
        <v>398</v>
      </c>
      <c r="G4" s="21" t="s">
        <v>185</v>
      </c>
      <c r="H4" s="71"/>
      <c r="I4" s="71" t="s">
        <v>387</v>
      </c>
      <c r="J4" s="71"/>
      <c r="K4" s="71" t="s">
        <v>387</v>
      </c>
      <c r="R4" s="117" t="s">
        <v>177</v>
      </c>
      <c r="S4" s="231">
        <f t="shared" ref="S4:S29" si="0">COUNTIFS($G$2:$G$500,R4,$H$2:$H$500,"x")</f>
        <v>0</v>
      </c>
      <c r="T4" s="159">
        <f t="shared" ref="T4:T29" si="1">COUNTIFS($H$2:$H$500,"&lt;&gt;-",$G$2:$G$500,R4)</f>
        <v>42</v>
      </c>
      <c r="U4" s="168"/>
      <c r="V4" s="117" t="s">
        <v>177</v>
      </c>
      <c r="W4" s="231">
        <f t="shared" ref="W4:W29" si="2">COUNTIFS($G$2:$G$500,V4,$J$2:$J$500,"x")</f>
        <v>0</v>
      </c>
      <c r="X4" s="6">
        <f t="shared" ref="X4:X29" si="3">COUNTIFS($J$2:$J$500,"&lt;&gt;-",$G$2:$G$500,V4)</f>
        <v>42</v>
      </c>
    </row>
    <row r="5" spans="1:34" ht="13" x14ac:dyDescent="0.15">
      <c r="A5" s="15" t="s">
        <v>642</v>
      </c>
      <c r="B5" s="20" t="s">
        <v>109</v>
      </c>
      <c r="C5" s="20">
        <v>4</v>
      </c>
      <c r="D5" s="20" t="s">
        <v>392</v>
      </c>
      <c r="E5" s="20">
        <v>80</v>
      </c>
      <c r="F5" s="20" t="s">
        <v>398</v>
      </c>
      <c r="G5" s="21" t="s">
        <v>185</v>
      </c>
      <c r="H5" s="71"/>
      <c r="I5" s="71" t="s">
        <v>387</v>
      </c>
      <c r="J5" s="71"/>
      <c r="K5" s="71" t="s">
        <v>387</v>
      </c>
      <c r="R5" s="117" t="s">
        <v>181</v>
      </c>
      <c r="S5" s="231">
        <f t="shared" si="0"/>
        <v>0</v>
      </c>
      <c r="T5" s="159">
        <f t="shared" si="1"/>
        <v>23</v>
      </c>
      <c r="U5" s="168"/>
      <c r="V5" s="117" t="s">
        <v>181</v>
      </c>
      <c r="W5" s="231">
        <f t="shared" si="2"/>
        <v>0</v>
      </c>
      <c r="X5" s="6">
        <f t="shared" si="3"/>
        <v>23</v>
      </c>
    </row>
    <row r="6" spans="1:34" ht="13" x14ac:dyDescent="0.15">
      <c r="A6" s="15" t="s">
        <v>643</v>
      </c>
      <c r="B6" s="20" t="s">
        <v>109</v>
      </c>
      <c r="C6" s="20">
        <v>5</v>
      </c>
      <c r="D6" s="20" t="s">
        <v>407</v>
      </c>
      <c r="E6" s="20">
        <v>80</v>
      </c>
      <c r="F6" s="20" t="s">
        <v>386</v>
      </c>
      <c r="G6" s="21" t="s">
        <v>185</v>
      </c>
      <c r="H6" s="71"/>
      <c r="I6" s="71" t="s">
        <v>387</v>
      </c>
      <c r="J6" s="71"/>
      <c r="K6" s="71" t="s">
        <v>387</v>
      </c>
      <c r="R6" s="117" t="s">
        <v>185</v>
      </c>
      <c r="S6" s="231">
        <f t="shared" si="0"/>
        <v>0</v>
      </c>
      <c r="T6" s="159">
        <f t="shared" si="1"/>
        <v>19</v>
      </c>
      <c r="U6" s="168"/>
      <c r="V6" s="117" t="s">
        <v>185</v>
      </c>
      <c r="W6" s="231">
        <f t="shared" si="2"/>
        <v>0</v>
      </c>
      <c r="X6" s="6">
        <f t="shared" si="3"/>
        <v>19</v>
      </c>
    </row>
    <row r="7" spans="1:34" ht="13" x14ac:dyDescent="0.15">
      <c r="A7" s="15" t="s">
        <v>644</v>
      </c>
      <c r="B7" s="20" t="s">
        <v>109</v>
      </c>
      <c r="C7" s="20">
        <v>6</v>
      </c>
      <c r="D7" s="20" t="s">
        <v>404</v>
      </c>
      <c r="E7" s="20">
        <v>70</v>
      </c>
      <c r="F7" s="20" t="s">
        <v>393</v>
      </c>
      <c r="G7" s="21"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645</v>
      </c>
      <c r="B8" s="20" t="s">
        <v>109</v>
      </c>
      <c r="C8" s="20">
        <v>7</v>
      </c>
      <c r="D8" s="20" t="s">
        <v>392</v>
      </c>
      <c r="E8" s="20">
        <v>70</v>
      </c>
      <c r="F8" s="20" t="s">
        <v>398</v>
      </c>
      <c r="G8" s="21"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646</v>
      </c>
      <c r="B9" s="20" t="s">
        <v>109</v>
      </c>
      <c r="C9" s="20">
        <v>8</v>
      </c>
      <c r="D9" s="20" t="s">
        <v>404</v>
      </c>
      <c r="E9" s="20">
        <v>70</v>
      </c>
      <c r="F9" s="20" t="s">
        <v>398</v>
      </c>
      <c r="G9" s="21"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647</v>
      </c>
      <c r="B10" s="20" t="s">
        <v>109</v>
      </c>
      <c r="C10" s="20">
        <v>9</v>
      </c>
      <c r="D10" s="20" t="s">
        <v>389</v>
      </c>
      <c r="E10" s="20">
        <v>70</v>
      </c>
      <c r="F10" s="20" t="s">
        <v>398</v>
      </c>
      <c r="G10" s="21"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648</v>
      </c>
      <c r="B11" s="20" t="s">
        <v>109</v>
      </c>
      <c r="C11" s="20">
        <v>10</v>
      </c>
      <c r="D11" s="20" t="s">
        <v>389</v>
      </c>
      <c r="E11" s="20">
        <v>70</v>
      </c>
      <c r="F11" s="20" t="s">
        <v>398</v>
      </c>
      <c r="G11" s="21"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649</v>
      </c>
      <c r="B12" s="20" t="s">
        <v>109</v>
      </c>
      <c r="C12" s="20">
        <v>11</v>
      </c>
      <c r="D12" s="20" t="s">
        <v>400</v>
      </c>
      <c r="E12" s="20">
        <v>60</v>
      </c>
      <c r="F12" s="20" t="s">
        <v>393</v>
      </c>
      <c r="G12" s="21"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650</v>
      </c>
      <c r="B13" s="20" t="s">
        <v>109</v>
      </c>
      <c r="C13" s="20">
        <v>12</v>
      </c>
      <c r="D13" s="20" t="s">
        <v>395</v>
      </c>
      <c r="E13" s="20">
        <v>60</v>
      </c>
      <c r="F13" s="20" t="s">
        <v>393</v>
      </c>
      <c r="G13" s="21"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651</v>
      </c>
      <c r="B14" s="20" t="s">
        <v>109</v>
      </c>
      <c r="C14" s="20">
        <v>13</v>
      </c>
      <c r="D14" s="20" t="s">
        <v>407</v>
      </c>
      <c r="E14" s="20">
        <v>60</v>
      </c>
      <c r="F14" s="20" t="s">
        <v>393</v>
      </c>
      <c r="G14" s="21"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652</v>
      </c>
      <c r="B15" s="20" t="s">
        <v>109</v>
      </c>
      <c r="C15" s="20">
        <v>14</v>
      </c>
      <c r="D15" s="20" t="s">
        <v>385</v>
      </c>
      <c r="E15" s="20">
        <v>80</v>
      </c>
      <c r="F15" s="20" t="s">
        <v>386</v>
      </c>
      <c r="G15" s="21"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653</v>
      </c>
      <c r="B16" s="20" t="s">
        <v>109</v>
      </c>
      <c r="C16" s="20">
        <v>15</v>
      </c>
      <c r="D16" s="20" t="s">
        <v>469</v>
      </c>
      <c r="E16" s="20"/>
      <c r="F16" s="20" t="s">
        <v>469</v>
      </c>
      <c r="G16" s="21" t="s">
        <v>185</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654</v>
      </c>
      <c r="B17" s="20" t="s">
        <v>109</v>
      </c>
      <c r="C17" s="20">
        <v>16</v>
      </c>
      <c r="D17" s="20" t="s">
        <v>469</v>
      </c>
      <c r="E17" s="20"/>
      <c r="F17" s="20" t="s">
        <v>469</v>
      </c>
      <c r="G17" s="21" t="s">
        <v>185</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655</v>
      </c>
      <c r="B18" s="20" t="s">
        <v>109</v>
      </c>
      <c r="C18" s="20">
        <v>17</v>
      </c>
      <c r="D18" s="20" t="s">
        <v>469</v>
      </c>
      <c r="E18" s="20"/>
      <c r="F18" s="20" t="s">
        <v>469</v>
      </c>
      <c r="G18" s="21" t="s">
        <v>185</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656</v>
      </c>
      <c r="B19" s="20" t="s">
        <v>109</v>
      </c>
      <c r="C19" s="20">
        <v>18</v>
      </c>
      <c r="D19" s="20" t="s">
        <v>469</v>
      </c>
      <c r="E19" s="20"/>
      <c r="F19" s="20" t="s">
        <v>469</v>
      </c>
      <c r="G19" s="21" t="s">
        <v>185</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657</v>
      </c>
      <c r="B20" s="20" t="s">
        <v>109</v>
      </c>
      <c r="C20" s="20">
        <v>19</v>
      </c>
      <c r="D20" s="20" t="s">
        <v>469</v>
      </c>
      <c r="E20" s="20"/>
      <c r="F20" s="20" t="s">
        <v>469</v>
      </c>
      <c r="G20" s="21" t="s">
        <v>185</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658</v>
      </c>
      <c r="B21" s="20" t="s">
        <v>109</v>
      </c>
      <c r="C21" s="20">
        <v>20</v>
      </c>
      <c r="D21" s="20" t="s">
        <v>400</v>
      </c>
      <c r="E21" s="20">
        <v>90</v>
      </c>
      <c r="F21" s="20" t="s">
        <v>386</v>
      </c>
      <c r="G21" s="21" t="s">
        <v>181</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659</v>
      </c>
      <c r="B22" s="20" t="s">
        <v>109</v>
      </c>
      <c r="C22" s="20">
        <v>21</v>
      </c>
      <c r="D22" s="20" t="s">
        <v>400</v>
      </c>
      <c r="E22" s="20">
        <v>70</v>
      </c>
      <c r="F22" s="20" t="s">
        <v>393</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660</v>
      </c>
      <c r="B23" s="20" t="s">
        <v>109</v>
      </c>
      <c r="C23" s="20">
        <v>22</v>
      </c>
      <c r="D23" s="20" t="s">
        <v>400</v>
      </c>
      <c r="E23" s="20">
        <v>60</v>
      </c>
      <c r="F23" s="20" t="s">
        <v>393</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661</v>
      </c>
      <c r="B24" s="20" t="s">
        <v>109</v>
      </c>
      <c r="C24" s="20">
        <v>23</v>
      </c>
      <c r="D24" s="20" t="s">
        <v>400</v>
      </c>
      <c r="E24" s="20">
        <v>60</v>
      </c>
      <c r="F24" s="20" t="s">
        <v>398</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662</v>
      </c>
      <c r="B25" s="20" t="s">
        <v>109</v>
      </c>
      <c r="C25" s="20">
        <v>24</v>
      </c>
      <c r="D25" s="20" t="s">
        <v>407</v>
      </c>
      <c r="E25" s="20">
        <v>30</v>
      </c>
      <c r="F25" s="20" t="s">
        <v>393</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663</v>
      </c>
      <c r="B26" s="20" t="s">
        <v>109</v>
      </c>
      <c r="C26" s="20">
        <v>25</v>
      </c>
      <c r="D26" s="20" t="s">
        <v>392</v>
      </c>
      <c r="E26" s="20">
        <v>50</v>
      </c>
      <c r="F26" s="20" t="s">
        <v>393</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664</v>
      </c>
      <c r="B27" s="20" t="s">
        <v>109</v>
      </c>
      <c r="C27" s="20">
        <v>26</v>
      </c>
      <c r="D27" s="20" t="s">
        <v>407</v>
      </c>
      <c r="E27" s="20">
        <v>80</v>
      </c>
      <c r="F27" s="20" t="s">
        <v>386</v>
      </c>
      <c r="G27" s="21" t="s">
        <v>181</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644</v>
      </c>
      <c r="B28" s="20" t="s">
        <v>109</v>
      </c>
      <c r="C28" s="20">
        <v>27</v>
      </c>
      <c r="D28" s="20" t="s">
        <v>404</v>
      </c>
      <c r="E28" s="20">
        <v>60</v>
      </c>
      <c r="F28" s="20" t="s">
        <v>393</v>
      </c>
      <c r="G28" s="21" t="s">
        <v>181</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665</v>
      </c>
      <c r="B29" s="20" t="s">
        <v>109</v>
      </c>
      <c r="C29" s="20">
        <v>28</v>
      </c>
      <c r="D29" s="20" t="s">
        <v>404</v>
      </c>
      <c r="E29" s="20">
        <v>70</v>
      </c>
      <c r="F29" s="20" t="s">
        <v>398</v>
      </c>
      <c r="G29" s="21" t="s">
        <v>181</v>
      </c>
      <c r="H29" s="71"/>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15" t="s">
        <v>666</v>
      </c>
      <c r="B30" s="20" t="s">
        <v>109</v>
      </c>
      <c r="C30" s="20">
        <v>29</v>
      </c>
      <c r="D30" s="20" t="s">
        <v>389</v>
      </c>
      <c r="E30" s="20">
        <v>60</v>
      </c>
      <c r="F30" s="20" t="s">
        <v>398</v>
      </c>
      <c r="G30" s="21" t="s">
        <v>181</v>
      </c>
      <c r="H30" s="71"/>
      <c r="I30" s="71" t="s">
        <v>387</v>
      </c>
      <c r="J30" s="71"/>
      <c r="K30" s="71" t="s">
        <v>387</v>
      </c>
      <c r="R30" s="160" t="s">
        <v>86</v>
      </c>
      <c r="S30" s="161"/>
      <c r="T30" s="175">
        <f>SUM(T31:T57)</f>
        <v>0</v>
      </c>
      <c r="U30" s="168"/>
      <c r="V30" s="177" t="s">
        <v>88</v>
      </c>
      <c r="W30" s="213"/>
      <c r="X30" s="215">
        <f>SUM(X31:X57)</f>
        <v>0</v>
      </c>
    </row>
    <row r="31" spans="1:24" ht="13" x14ac:dyDescent="0.15">
      <c r="A31" s="15" t="s">
        <v>667</v>
      </c>
      <c r="B31" s="20" t="s">
        <v>109</v>
      </c>
      <c r="C31" s="20">
        <v>30</v>
      </c>
      <c r="D31" s="20" t="s">
        <v>389</v>
      </c>
      <c r="E31" s="20">
        <v>30</v>
      </c>
      <c r="F31" s="20" t="s">
        <v>393</v>
      </c>
      <c r="G31" s="21" t="s">
        <v>181</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668</v>
      </c>
      <c r="B32" s="20" t="s">
        <v>109</v>
      </c>
      <c r="C32" s="20">
        <v>31</v>
      </c>
      <c r="D32" s="20" t="s">
        <v>389</v>
      </c>
      <c r="E32" s="20">
        <v>90</v>
      </c>
      <c r="F32" s="20" t="s">
        <v>386</v>
      </c>
      <c r="G32" s="21" t="s">
        <v>181</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669</v>
      </c>
      <c r="B33" s="20" t="s">
        <v>109</v>
      </c>
      <c r="C33" s="20">
        <v>32</v>
      </c>
      <c r="D33" s="20" t="s">
        <v>389</v>
      </c>
      <c r="E33" s="20">
        <v>40</v>
      </c>
      <c r="F33" s="20" t="s">
        <v>393</v>
      </c>
      <c r="G33" s="21" t="s">
        <v>181</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670</v>
      </c>
      <c r="B34" s="20" t="s">
        <v>109</v>
      </c>
      <c r="C34" s="20">
        <v>33</v>
      </c>
      <c r="D34" s="20" t="s">
        <v>392</v>
      </c>
      <c r="E34" s="20">
        <v>90</v>
      </c>
      <c r="F34" s="20" t="s">
        <v>393</v>
      </c>
      <c r="G34" s="21" t="s">
        <v>181</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671</v>
      </c>
      <c r="B35" s="20" t="s">
        <v>109</v>
      </c>
      <c r="C35" s="20">
        <v>34</v>
      </c>
      <c r="D35" s="20" t="s">
        <v>407</v>
      </c>
      <c r="E35" s="20">
        <v>60</v>
      </c>
      <c r="F35" s="20" t="s">
        <v>398</v>
      </c>
      <c r="G35" s="21" t="s">
        <v>181</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672</v>
      </c>
      <c r="B36" s="20" t="s">
        <v>109</v>
      </c>
      <c r="C36" s="20">
        <v>35</v>
      </c>
      <c r="D36" s="20" t="s">
        <v>395</v>
      </c>
      <c r="E36" s="20">
        <v>50</v>
      </c>
      <c r="F36" s="20" t="s">
        <v>393</v>
      </c>
      <c r="G36" s="21" t="s">
        <v>177</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673</v>
      </c>
      <c r="B37" s="20" t="s">
        <v>109</v>
      </c>
      <c r="C37" s="20">
        <v>36</v>
      </c>
      <c r="D37" s="20" t="s">
        <v>392</v>
      </c>
      <c r="E37" s="20">
        <v>80</v>
      </c>
      <c r="F37" s="20" t="s">
        <v>393</v>
      </c>
      <c r="G37" s="21" t="s">
        <v>177</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674</v>
      </c>
      <c r="B38" s="20" t="s">
        <v>109</v>
      </c>
      <c r="C38" s="20">
        <v>37</v>
      </c>
      <c r="D38" s="20" t="s">
        <v>395</v>
      </c>
      <c r="E38" s="20">
        <v>60</v>
      </c>
      <c r="F38" s="20" t="s">
        <v>393</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675</v>
      </c>
      <c r="B39" s="20" t="s">
        <v>109</v>
      </c>
      <c r="C39" s="20">
        <v>38</v>
      </c>
      <c r="D39" s="20" t="s">
        <v>400</v>
      </c>
      <c r="E39" s="20">
        <v>50</v>
      </c>
      <c r="F39" s="20" t="s">
        <v>393</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676</v>
      </c>
      <c r="B40" s="20" t="s">
        <v>109</v>
      </c>
      <c r="C40" s="20">
        <v>39</v>
      </c>
      <c r="D40" s="20" t="s">
        <v>407</v>
      </c>
      <c r="E40" s="20">
        <v>70</v>
      </c>
      <c r="F40" s="20" t="s">
        <v>398</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677</v>
      </c>
      <c r="B41" s="20" t="s">
        <v>109</v>
      </c>
      <c r="C41" s="20">
        <v>40</v>
      </c>
      <c r="D41" s="20" t="s">
        <v>400</v>
      </c>
      <c r="E41" s="20">
        <v>70</v>
      </c>
      <c r="F41" s="20" t="s">
        <v>398</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678</v>
      </c>
      <c r="B42" s="20" t="s">
        <v>109</v>
      </c>
      <c r="C42" s="20">
        <v>41</v>
      </c>
      <c r="D42" s="20" t="s">
        <v>392</v>
      </c>
      <c r="E42" s="20">
        <v>80</v>
      </c>
      <c r="F42" s="20" t="s">
        <v>393</v>
      </c>
      <c r="G42" s="21" t="s">
        <v>177</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679</v>
      </c>
      <c r="B43" s="20" t="s">
        <v>109</v>
      </c>
      <c r="C43" s="20">
        <v>42</v>
      </c>
      <c r="D43" s="20" t="s">
        <v>392</v>
      </c>
      <c r="E43" s="20">
        <v>40</v>
      </c>
      <c r="F43" s="20" t="s">
        <v>393</v>
      </c>
      <c r="G43" s="21" t="s">
        <v>177</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680</v>
      </c>
      <c r="B44" s="20" t="s">
        <v>109</v>
      </c>
      <c r="C44" s="20">
        <v>43</v>
      </c>
      <c r="D44" s="20" t="s">
        <v>407</v>
      </c>
      <c r="E44" s="20">
        <v>50</v>
      </c>
      <c r="F44" s="20" t="s">
        <v>393</v>
      </c>
      <c r="G44" s="21" t="s">
        <v>177</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681</v>
      </c>
      <c r="B45" s="20" t="s">
        <v>109</v>
      </c>
      <c r="C45" s="20">
        <v>44</v>
      </c>
      <c r="D45" s="20" t="s">
        <v>407</v>
      </c>
      <c r="E45" s="20">
        <v>70</v>
      </c>
      <c r="F45" s="20" t="s">
        <v>398</v>
      </c>
      <c r="G45" s="21" t="s">
        <v>177</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682</v>
      </c>
      <c r="B46" s="20" t="s">
        <v>109</v>
      </c>
      <c r="C46" s="20">
        <v>45</v>
      </c>
      <c r="D46" s="20" t="s">
        <v>407</v>
      </c>
      <c r="E46" s="20">
        <v>60</v>
      </c>
      <c r="F46" s="20" t="s">
        <v>398</v>
      </c>
      <c r="G46" s="21" t="s">
        <v>177</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682</v>
      </c>
      <c r="B47" s="20" t="s">
        <v>109</v>
      </c>
      <c r="C47" s="20">
        <v>46</v>
      </c>
      <c r="D47" s="20" t="s">
        <v>407</v>
      </c>
      <c r="E47" s="20">
        <v>70</v>
      </c>
      <c r="F47" s="20" t="s">
        <v>398</v>
      </c>
      <c r="G47" s="21" t="s">
        <v>177</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683</v>
      </c>
      <c r="B48" s="20" t="s">
        <v>109</v>
      </c>
      <c r="C48" s="20">
        <v>47</v>
      </c>
      <c r="D48" s="20" t="s">
        <v>407</v>
      </c>
      <c r="E48" s="20">
        <v>40</v>
      </c>
      <c r="F48" s="20" t="s">
        <v>393</v>
      </c>
      <c r="G48" s="21" t="s">
        <v>177</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684</v>
      </c>
      <c r="B49" s="20" t="s">
        <v>109</v>
      </c>
      <c r="C49" s="20">
        <v>48</v>
      </c>
      <c r="D49" s="20" t="s">
        <v>407</v>
      </c>
      <c r="E49" s="20">
        <v>60</v>
      </c>
      <c r="F49" s="20" t="s">
        <v>398</v>
      </c>
      <c r="G49" s="21" t="s">
        <v>177</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684</v>
      </c>
      <c r="B50" s="20" t="s">
        <v>109</v>
      </c>
      <c r="C50" s="20">
        <v>49</v>
      </c>
      <c r="D50" s="20" t="s">
        <v>407</v>
      </c>
      <c r="E50" s="20">
        <v>70</v>
      </c>
      <c r="F50" s="20" t="s">
        <v>398</v>
      </c>
      <c r="G50" s="21" t="s">
        <v>177</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685</v>
      </c>
      <c r="B51" s="20" t="s">
        <v>109</v>
      </c>
      <c r="C51" s="20">
        <v>50</v>
      </c>
      <c r="D51" s="20" t="s">
        <v>404</v>
      </c>
      <c r="E51" s="20">
        <v>30</v>
      </c>
      <c r="F51" s="20" t="s">
        <v>393</v>
      </c>
      <c r="G51" s="21" t="s">
        <v>177</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686</v>
      </c>
      <c r="B52" s="20" t="s">
        <v>109</v>
      </c>
      <c r="C52" s="20">
        <v>51</v>
      </c>
      <c r="D52" s="20" t="s">
        <v>392</v>
      </c>
      <c r="E52" s="20">
        <v>70</v>
      </c>
      <c r="F52" s="20" t="s">
        <v>398</v>
      </c>
      <c r="G52" s="21" t="s">
        <v>177</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687</v>
      </c>
      <c r="B53" s="20" t="s">
        <v>109</v>
      </c>
      <c r="C53" s="20">
        <v>52</v>
      </c>
      <c r="D53" s="20" t="s">
        <v>392</v>
      </c>
      <c r="E53" s="20">
        <v>30</v>
      </c>
      <c r="F53" s="20" t="s">
        <v>393</v>
      </c>
      <c r="G53" s="21" t="s">
        <v>177</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688</v>
      </c>
      <c r="B54" s="20" t="s">
        <v>109</v>
      </c>
      <c r="C54" s="20">
        <v>53</v>
      </c>
      <c r="D54" s="20" t="s">
        <v>389</v>
      </c>
      <c r="E54" s="20">
        <v>70</v>
      </c>
      <c r="F54" s="20" t="s">
        <v>398</v>
      </c>
      <c r="G54" s="21" t="s">
        <v>177</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689</v>
      </c>
      <c r="B55" s="20" t="s">
        <v>109</v>
      </c>
      <c r="C55" s="20">
        <v>54</v>
      </c>
      <c r="D55" s="20" t="s">
        <v>389</v>
      </c>
      <c r="E55" s="20">
        <v>50</v>
      </c>
      <c r="F55" s="20" t="s">
        <v>393</v>
      </c>
      <c r="G55" s="21" t="s">
        <v>177</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690</v>
      </c>
      <c r="B56" s="20" t="s">
        <v>109</v>
      </c>
      <c r="C56" s="20">
        <v>55</v>
      </c>
      <c r="D56" s="20" t="s">
        <v>389</v>
      </c>
      <c r="E56" s="20">
        <v>70</v>
      </c>
      <c r="F56" s="20" t="s">
        <v>398</v>
      </c>
      <c r="G56" s="21" t="s">
        <v>177</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691</v>
      </c>
      <c r="B57" s="20" t="s">
        <v>109</v>
      </c>
      <c r="C57" s="20">
        <v>56</v>
      </c>
      <c r="D57" s="20" t="s">
        <v>389</v>
      </c>
      <c r="E57" s="20">
        <v>80</v>
      </c>
      <c r="F57" s="20" t="s">
        <v>398</v>
      </c>
      <c r="G57" s="21" t="s">
        <v>177</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669</v>
      </c>
      <c r="B58" s="20" t="s">
        <v>109</v>
      </c>
      <c r="C58" s="20">
        <v>57</v>
      </c>
      <c r="D58" s="20" t="s">
        <v>389</v>
      </c>
      <c r="E58" s="20">
        <v>50</v>
      </c>
      <c r="F58" s="20" t="s">
        <v>393</v>
      </c>
      <c r="G58" s="21" t="s">
        <v>177</v>
      </c>
      <c r="H58" s="71"/>
      <c r="I58" s="71" t="s">
        <v>387</v>
      </c>
      <c r="J58" s="71"/>
      <c r="K58" s="71" t="s">
        <v>387</v>
      </c>
      <c r="U58" s="168"/>
      <c r="V58" s="177" t="s">
        <v>447</v>
      </c>
      <c r="W58" s="189"/>
      <c r="X58" s="190">
        <f>SUM(X59:X85)</f>
        <v>264</v>
      </c>
    </row>
    <row r="59" spans="1:24" ht="13" x14ac:dyDescent="0.15">
      <c r="A59" s="15" t="s">
        <v>692</v>
      </c>
      <c r="B59" s="20" t="s">
        <v>109</v>
      </c>
      <c r="C59" s="20">
        <v>58</v>
      </c>
      <c r="D59" s="20" t="s">
        <v>385</v>
      </c>
      <c r="E59" s="20">
        <v>50</v>
      </c>
      <c r="F59" s="20" t="s">
        <v>398</v>
      </c>
      <c r="G59" s="21" t="s">
        <v>177</v>
      </c>
      <c r="H59" s="71"/>
      <c r="I59" s="71" t="s">
        <v>387</v>
      </c>
      <c r="J59" s="71"/>
      <c r="K59" s="71" t="s">
        <v>387</v>
      </c>
      <c r="U59" s="239"/>
      <c r="V59" s="116" t="s">
        <v>173</v>
      </c>
      <c r="W59" s="211">
        <f t="shared" ref="W59:X74" si="8">S3+S31+W3+W31</f>
        <v>0</v>
      </c>
      <c r="X59" s="64">
        <f t="shared" si="8"/>
        <v>96</v>
      </c>
    </row>
    <row r="60" spans="1:24" ht="13" x14ac:dyDescent="0.15">
      <c r="A60" s="15" t="s">
        <v>693</v>
      </c>
      <c r="B60" s="20" t="s">
        <v>109</v>
      </c>
      <c r="C60" s="20">
        <v>59</v>
      </c>
      <c r="D60" s="20" t="s">
        <v>385</v>
      </c>
      <c r="E60" s="20">
        <v>60</v>
      </c>
      <c r="F60" s="20" t="s">
        <v>393</v>
      </c>
      <c r="G60" s="21" t="s">
        <v>177</v>
      </c>
      <c r="H60" s="71"/>
      <c r="I60" s="71" t="s">
        <v>387</v>
      </c>
      <c r="J60" s="71"/>
      <c r="K60" s="71" t="s">
        <v>387</v>
      </c>
      <c r="U60" s="239"/>
      <c r="V60" s="117" t="s">
        <v>177</v>
      </c>
      <c r="W60" s="158">
        <f t="shared" si="8"/>
        <v>0</v>
      </c>
      <c r="X60" s="159">
        <f t="shared" si="8"/>
        <v>84</v>
      </c>
    </row>
    <row r="61" spans="1:24" ht="13" x14ac:dyDescent="0.15">
      <c r="A61" s="15" t="s">
        <v>694</v>
      </c>
      <c r="B61" s="20" t="s">
        <v>109</v>
      </c>
      <c r="C61" s="20">
        <v>60</v>
      </c>
      <c r="D61" s="20" t="s">
        <v>385</v>
      </c>
      <c r="E61" s="20">
        <v>70</v>
      </c>
      <c r="F61" s="20" t="s">
        <v>398</v>
      </c>
      <c r="G61" s="21" t="s">
        <v>177</v>
      </c>
      <c r="H61" s="71"/>
      <c r="I61" s="71" t="s">
        <v>387</v>
      </c>
      <c r="J61" s="71"/>
      <c r="K61" s="71" t="s">
        <v>387</v>
      </c>
      <c r="U61" s="239"/>
      <c r="V61" s="117" t="s">
        <v>181</v>
      </c>
      <c r="W61" s="158">
        <f t="shared" si="8"/>
        <v>0</v>
      </c>
      <c r="X61" s="159">
        <f t="shared" si="8"/>
        <v>46</v>
      </c>
    </row>
    <row r="62" spans="1:24" ht="13" x14ac:dyDescent="0.15">
      <c r="A62" s="15" t="s">
        <v>695</v>
      </c>
      <c r="B62" s="20" t="s">
        <v>109</v>
      </c>
      <c r="C62" s="20">
        <v>61</v>
      </c>
      <c r="D62" s="20" t="s">
        <v>395</v>
      </c>
      <c r="E62" s="20">
        <v>50</v>
      </c>
      <c r="F62" s="20" t="s">
        <v>393</v>
      </c>
      <c r="G62" s="21" t="s">
        <v>173</v>
      </c>
      <c r="H62" s="71"/>
      <c r="I62" s="71" t="s">
        <v>387</v>
      </c>
      <c r="J62" s="71"/>
      <c r="K62" s="71" t="s">
        <v>387</v>
      </c>
      <c r="U62" s="239"/>
      <c r="V62" s="117" t="s">
        <v>185</v>
      </c>
      <c r="W62" s="158">
        <f t="shared" si="8"/>
        <v>0</v>
      </c>
      <c r="X62" s="159">
        <f t="shared" si="8"/>
        <v>38</v>
      </c>
    </row>
    <row r="63" spans="1:24" ht="13" x14ac:dyDescent="0.15">
      <c r="A63" s="15" t="s">
        <v>672</v>
      </c>
      <c r="B63" s="20" t="s">
        <v>109</v>
      </c>
      <c r="C63" s="20">
        <v>62</v>
      </c>
      <c r="D63" s="20" t="s">
        <v>395</v>
      </c>
      <c r="E63" s="20">
        <v>50</v>
      </c>
      <c r="F63" s="20" t="s">
        <v>393</v>
      </c>
      <c r="G63" s="21" t="s">
        <v>173</v>
      </c>
      <c r="H63" s="71"/>
      <c r="I63" s="71" t="s">
        <v>387</v>
      </c>
      <c r="J63" s="71"/>
      <c r="K63" s="71" t="s">
        <v>387</v>
      </c>
      <c r="U63" s="239"/>
      <c r="V63" s="117" t="s">
        <v>189</v>
      </c>
      <c r="W63" s="158">
        <f t="shared" si="8"/>
        <v>0</v>
      </c>
      <c r="X63" s="159">
        <f t="shared" si="8"/>
        <v>0</v>
      </c>
    </row>
    <row r="64" spans="1:24" ht="13" x14ac:dyDescent="0.15">
      <c r="A64" s="15" t="s">
        <v>696</v>
      </c>
      <c r="B64" s="20" t="s">
        <v>109</v>
      </c>
      <c r="C64" s="20">
        <v>63</v>
      </c>
      <c r="D64" s="20" t="s">
        <v>395</v>
      </c>
      <c r="E64" s="20">
        <v>40</v>
      </c>
      <c r="F64" s="20" t="s">
        <v>393</v>
      </c>
      <c r="G64" s="21" t="s">
        <v>173</v>
      </c>
      <c r="H64" s="71"/>
      <c r="I64" s="71" t="s">
        <v>387</v>
      </c>
      <c r="J64" s="71"/>
      <c r="K64" s="71" t="s">
        <v>387</v>
      </c>
      <c r="U64" s="240"/>
      <c r="V64" s="117" t="s">
        <v>193</v>
      </c>
      <c r="W64" s="158">
        <f t="shared" si="8"/>
        <v>0</v>
      </c>
      <c r="X64" s="159">
        <f t="shared" si="8"/>
        <v>0</v>
      </c>
    </row>
    <row r="65" spans="1:24" ht="14" thickBot="1" x14ac:dyDescent="0.2">
      <c r="A65" s="15" t="s">
        <v>697</v>
      </c>
      <c r="B65" s="20" t="s">
        <v>109</v>
      </c>
      <c r="C65" s="20">
        <v>64</v>
      </c>
      <c r="D65" s="20" t="s">
        <v>392</v>
      </c>
      <c r="E65" s="20">
        <v>70</v>
      </c>
      <c r="F65" s="20" t="s">
        <v>393</v>
      </c>
      <c r="G65" s="21" t="s">
        <v>173</v>
      </c>
      <c r="H65" s="71"/>
      <c r="I65" s="71" t="s">
        <v>387</v>
      </c>
      <c r="J65" s="71"/>
      <c r="K65" s="71" t="s">
        <v>387</v>
      </c>
      <c r="U65" s="241"/>
      <c r="V65" s="117" t="s">
        <v>197</v>
      </c>
      <c r="W65" s="158">
        <f t="shared" si="8"/>
        <v>0</v>
      </c>
      <c r="X65" s="159">
        <f t="shared" si="8"/>
        <v>0</v>
      </c>
    </row>
    <row r="66" spans="1:24" ht="14" thickBot="1" x14ac:dyDescent="0.2">
      <c r="A66" s="15" t="s">
        <v>698</v>
      </c>
      <c r="B66" s="20" t="s">
        <v>109</v>
      </c>
      <c r="C66" s="20">
        <v>65</v>
      </c>
      <c r="D66" s="20" t="s">
        <v>395</v>
      </c>
      <c r="E66" s="20">
        <v>40</v>
      </c>
      <c r="F66" s="20" t="s">
        <v>393</v>
      </c>
      <c r="G66" s="21" t="s">
        <v>173</v>
      </c>
      <c r="H66" s="71"/>
      <c r="I66" s="71" t="s">
        <v>387</v>
      </c>
      <c r="J66" s="71"/>
      <c r="K66" s="71" t="s">
        <v>387</v>
      </c>
      <c r="U66" s="241"/>
      <c r="V66" s="117" t="s">
        <v>201</v>
      </c>
      <c r="W66" s="158">
        <f t="shared" si="8"/>
        <v>0</v>
      </c>
      <c r="X66" s="159">
        <f t="shared" si="8"/>
        <v>0</v>
      </c>
    </row>
    <row r="67" spans="1:24" ht="14" thickBot="1" x14ac:dyDescent="0.2">
      <c r="A67" s="15" t="s">
        <v>675</v>
      </c>
      <c r="B67" s="20" t="s">
        <v>109</v>
      </c>
      <c r="C67" s="20">
        <v>66</v>
      </c>
      <c r="D67" s="20" t="s">
        <v>400</v>
      </c>
      <c r="E67" s="20">
        <v>40</v>
      </c>
      <c r="F67" s="20" t="s">
        <v>393</v>
      </c>
      <c r="G67" s="21" t="s">
        <v>173</v>
      </c>
      <c r="H67" s="71"/>
      <c r="I67" s="71" t="s">
        <v>387</v>
      </c>
      <c r="J67" s="71"/>
      <c r="K67" s="71" t="s">
        <v>387</v>
      </c>
      <c r="U67" s="241"/>
      <c r="V67" s="117" t="s">
        <v>205</v>
      </c>
      <c r="W67" s="158">
        <f t="shared" si="8"/>
        <v>0</v>
      </c>
      <c r="X67" s="159">
        <f t="shared" si="8"/>
        <v>0</v>
      </c>
    </row>
    <row r="68" spans="1:24" ht="14" thickBot="1" x14ac:dyDescent="0.2">
      <c r="A68" s="15" t="s">
        <v>699</v>
      </c>
      <c r="B68" s="20" t="s">
        <v>109</v>
      </c>
      <c r="C68" s="20">
        <v>67</v>
      </c>
      <c r="D68" s="20" t="s">
        <v>400</v>
      </c>
      <c r="E68" s="20">
        <v>40</v>
      </c>
      <c r="F68" s="20" t="s">
        <v>393</v>
      </c>
      <c r="G68" s="21" t="s">
        <v>173</v>
      </c>
      <c r="H68" s="71"/>
      <c r="I68" s="71" t="s">
        <v>387</v>
      </c>
      <c r="J68" s="71"/>
      <c r="K68" s="71" t="s">
        <v>387</v>
      </c>
      <c r="U68" s="241"/>
      <c r="V68" s="117" t="s">
        <v>209</v>
      </c>
      <c r="W68" s="158">
        <f t="shared" si="8"/>
        <v>0</v>
      </c>
      <c r="X68" s="159">
        <f t="shared" si="8"/>
        <v>0</v>
      </c>
    </row>
    <row r="69" spans="1:24" ht="14" thickBot="1" x14ac:dyDescent="0.2">
      <c r="A69" s="15" t="s">
        <v>699</v>
      </c>
      <c r="B69" s="20" t="s">
        <v>109</v>
      </c>
      <c r="C69" s="20">
        <v>68</v>
      </c>
      <c r="D69" s="20" t="s">
        <v>400</v>
      </c>
      <c r="E69" s="20">
        <v>40</v>
      </c>
      <c r="F69" s="20" t="s">
        <v>393</v>
      </c>
      <c r="G69" s="21" t="s">
        <v>173</v>
      </c>
      <c r="H69" s="71"/>
      <c r="I69" s="71" t="s">
        <v>387</v>
      </c>
      <c r="J69" s="71"/>
      <c r="K69" s="71" t="s">
        <v>387</v>
      </c>
      <c r="U69" s="241"/>
      <c r="V69" s="117" t="s">
        <v>9125</v>
      </c>
      <c r="W69" s="158">
        <f t="shared" si="8"/>
        <v>0</v>
      </c>
      <c r="X69" s="159">
        <f t="shared" si="8"/>
        <v>0</v>
      </c>
    </row>
    <row r="70" spans="1:24" ht="14" thickBot="1" x14ac:dyDescent="0.2">
      <c r="A70" s="15" t="s">
        <v>659</v>
      </c>
      <c r="B70" s="20" t="s">
        <v>109</v>
      </c>
      <c r="C70" s="20">
        <v>69</v>
      </c>
      <c r="D70" s="20" t="s">
        <v>400</v>
      </c>
      <c r="E70" s="20">
        <v>100</v>
      </c>
      <c r="F70" s="20" t="s">
        <v>393</v>
      </c>
      <c r="G70" s="21" t="s">
        <v>173</v>
      </c>
      <c r="H70" s="71"/>
      <c r="I70" s="71" t="s">
        <v>387</v>
      </c>
      <c r="J70" s="71"/>
      <c r="K70" s="71" t="s">
        <v>387</v>
      </c>
      <c r="U70" s="241"/>
      <c r="V70" s="118" t="s">
        <v>213</v>
      </c>
      <c r="W70" s="158">
        <f t="shared" si="8"/>
        <v>0</v>
      </c>
      <c r="X70" s="159">
        <f t="shared" si="8"/>
        <v>0</v>
      </c>
    </row>
    <row r="71" spans="1:24" ht="14" thickBot="1" x14ac:dyDescent="0.2">
      <c r="A71" s="15" t="s">
        <v>660</v>
      </c>
      <c r="B71" s="20" t="s">
        <v>109</v>
      </c>
      <c r="C71" s="20">
        <v>70</v>
      </c>
      <c r="D71" s="20" t="s">
        <v>400</v>
      </c>
      <c r="E71" s="20">
        <v>70</v>
      </c>
      <c r="F71" s="20" t="s">
        <v>393</v>
      </c>
      <c r="G71" s="21" t="s">
        <v>173</v>
      </c>
      <c r="H71" s="71"/>
      <c r="I71" s="71" t="s">
        <v>387</v>
      </c>
      <c r="J71" s="71"/>
      <c r="K71" s="71" t="s">
        <v>387</v>
      </c>
      <c r="U71" s="241"/>
      <c r="V71" s="117" t="s">
        <v>217</v>
      </c>
      <c r="W71" s="158">
        <f t="shared" si="8"/>
        <v>0</v>
      </c>
      <c r="X71" s="159">
        <f t="shared" si="8"/>
        <v>0</v>
      </c>
    </row>
    <row r="72" spans="1:24" ht="14" thickBot="1" x14ac:dyDescent="0.2">
      <c r="A72" s="15" t="s">
        <v>700</v>
      </c>
      <c r="B72" s="20" t="s">
        <v>109</v>
      </c>
      <c r="C72" s="20">
        <v>71</v>
      </c>
      <c r="D72" s="20" t="s">
        <v>400</v>
      </c>
      <c r="E72" s="20">
        <v>40</v>
      </c>
      <c r="F72" s="20" t="s">
        <v>393</v>
      </c>
      <c r="G72" s="21" t="s">
        <v>173</v>
      </c>
      <c r="H72" s="71"/>
      <c r="I72" s="71" t="s">
        <v>387</v>
      </c>
      <c r="J72" s="71"/>
      <c r="K72" s="71" t="s">
        <v>387</v>
      </c>
      <c r="U72" s="241"/>
      <c r="V72" s="117" t="s">
        <v>221</v>
      </c>
      <c r="W72" s="158">
        <f t="shared" si="8"/>
        <v>0</v>
      </c>
      <c r="X72" s="159">
        <f t="shared" si="8"/>
        <v>0</v>
      </c>
    </row>
    <row r="73" spans="1:24" ht="14" thickBot="1" x14ac:dyDescent="0.2">
      <c r="A73" s="15" t="s">
        <v>700</v>
      </c>
      <c r="B73" s="20" t="s">
        <v>109</v>
      </c>
      <c r="C73" s="20">
        <v>72</v>
      </c>
      <c r="D73" s="20" t="s">
        <v>400</v>
      </c>
      <c r="E73" s="20">
        <v>50</v>
      </c>
      <c r="F73" s="20" t="s">
        <v>393</v>
      </c>
      <c r="G73" s="21" t="s">
        <v>173</v>
      </c>
      <c r="H73" s="71"/>
      <c r="I73" s="71" t="s">
        <v>387</v>
      </c>
      <c r="J73" s="71"/>
      <c r="K73" s="71" t="s">
        <v>387</v>
      </c>
      <c r="U73" s="241"/>
      <c r="V73" s="117" t="s">
        <v>225</v>
      </c>
      <c r="W73" s="158">
        <f t="shared" si="8"/>
        <v>0</v>
      </c>
      <c r="X73" s="159">
        <f t="shared" si="8"/>
        <v>0</v>
      </c>
    </row>
    <row r="74" spans="1:24" ht="14" thickBot="1" x14ac:dyDescent="0.2">
      <c r="A74" s="15" t="s">
        <v>701</v>
      </c>
      <c r="B74" s="20" t="s">
        <v>109</v>
      </c>
      <c r="C74" s="20">
        <v>73</v>
      </c>
      <c r="D74" s="20" t="s">
        <v>395</v>
      </c>
      <c r="E74" s="20">
        <v>40</v>
      </c>
      <c r="F74" s="20" t="s">
        <v>393</v>
      </c>
      <c r="G74" s="21" t="s">
        <v>173</v>
      </c>
      <c r="H74" s="71"/>
      <c r="I74" s="71" t="s">
        <v>387</v>
      </c>
      <c r="J74" s="71"/>
      <c r="K74" s="71" t="s">
        <v>387</v>
      </c>
      <c r="U74" s="241"/>
      <c r="V74" s="117" t="s">
        <v>229</v>
      </c>
      <c r="W74" s="158">
        <f t="shared" si="8"/>
        <v>0</v>
      </c>
      <c r="X74" s="159">
        <f t="shared" si="8"/>
        <v>0</v>
      </c>
    </row>
    <row r="75" spans="1:24" ht="14" thickBot="1" x14ac:dyDescent="0.2">
      <c r="A75" s="15" t="s">
        <v>662</v>
      </c>
      <c r="B75" s="20" t="s">
        <v>109</v>
      </c>
      <c r="C75" s="20">
        <v>74</v>
      </c>
      <c r="D75" s="20" t="s">
        <v>407</v>
      </c>
      <c r="E75" s="20">
        <v>40</v>
      </c>
      <c r="F75" s="20" t="s">
        <v>393</v>
      </c>
      <c r="G75" s="21" t="s">
        <v>173</v>
      </c>
      <c r="H75" s="71"/>
      <c r="I75" s="71" t="s">
        <v>387</v>
      </c>
      <c r="J75" s="71"/>
      <c r="K75" s="71" t="s">
        <v>387</v>
      </c>
      <c r="U75" s="241"/>
      <c r="V75" s="117" t="s">
        <v>233</v>
      </c>
      <c r="W75" s="158">
        <f t="shared" ref="W75:X85" si="9">S19+S47+W19+W47</f>
        <v>0</v>
      </c>
      <c r="X75" s="159">
        <f t="shared" si="9"/>
        <v>0</v>
      </c>
    </row>
    <row r="76" spans="1:24" ht="14" thickBot="1" x14ac:dyDescent="0.2">
      <c r="A76" s="15" t="s">
        <v>702</v>
      </c>
      <c r="B76" s="20" t="s">
        <v>109</v>
      </c>
      <c r="C76" s="20">
        <v>75</v>
      </c>
      <c r="D76" s="20" t="s">
        <v>407</v>
      </c>
      <c r="E76" s="20">
        <v>40</v>
      </c>
      <c r="F76" s="20" t="s">
        <v>393</v>
      </c>
      <c r="G76" s="21" t="s">
        <v>173</v>
      </c>
      <c r="H76" s="71"/>
      <c r="I76" s="71" t="s">
        <v>387</v>
      </c>
      <c r="J76" s="71"/>
      <c r="K76" s="71" t="s">
        <v>387</v>
      </c>
      <c r="U76" s="241"/>
      <c r="V76" s="117" t="s">
        <v>9123</v>
      </c>
      <c r="W76" s="158">
        <f t="shared" si="9"/>
        <v>0</v>
      </c>
      <c r="X76" s="159">
        <f t="shared" si="9"/>
        <v>0</v>
      </c>
    </row>
    <row r="77" spans="1:24" ht="14" thickBot="1" x14ac:dyDescent="0.2">
      <c r="A77" s="15" t="s">
        <v>702</v>
      </c>
      <c r="B77" s="20" t="s">
        <v>109</v>
      </c>
      <c r="C77" s="20">
        <v>76</v>
      </c>
      <c r="D77" s="20" t="s">
        <v>407</v>
      </c>
      <c r="E77" s="20">
        <v>50</v>
      </c>
      <c r="F77" s="20" t="s">
        <v>393</v>
      </c>
      <c r="G77" s="21" t="s">
        <v>173</v>
      </c>
      <c r="H77" s="71"/>
      <c r="I77" s="71" t="s">
        <v>387</v>
      </c>
      <c r="J77" s="71"/>
      <c r="K77" s="71" t="s">
        <v>387</v>
      </c>
      <c r="U77" s="241"/>
      <c r="V77" s="117" t="s">
        <v>237</v>
      </c>
      <c r="W77" s="158">
        <f t="shared" si="9"/>
        <v>0</v>
      </c>
      <c r="X77" s="159">
        <f t="shared" si="9"/>
        <v>0</v>
      </c>
    </row>
    <row r="78" spans="1:24" ht="14" thickBot="1" x14ac:dyDescent="0.2">
      <c r="A78" s="15" t="s">
        <v>680</v>
      </c>
      <c r="B78" s="20" t="s">
        <v>109</v>
      </c>
      <c r="C78" s="20">
        <v>77</v>
      </c>
      <c r="D78" s="20" t="s">
        <v>407</v>
      </c>
      <c r="E78" s="20">
        <v>40</v>
      </c>
      <c r="F78" s="20" t="s">
        <v>393</v>
      </c>
      <c r="G78" s="21" t="s">
        <v>173</v>
      </c>
      <c r="H78" s="71"/>
      <c r="I78" s="71" t="s">
        <v>387</v>
      </c>
      <c r="J78" s="71"/>
      <c r="K78" s="71" t="s">
        <v>387</v>
      </c>
      <c r="U78" s="241"/>
      <c r="V78" s="117" t="s">
        <v>241</v>
      </c>
      <c r="W78" s="158">
        <f t="shared" si="9"/>
        <v>0</v>
      </c>
      <c r="X78" s="159">
        <f t="shared" si="9"/>
        <v>0</v>
      </c>
    </row>
    <row r="79" spans="1:24" ht="14" thickBot="1" x14ac:dyDescent="0.2">
      <c r="A79" s="15" t="s">
        <v>683</v>
      </c>
      <c r="B79" s="20" t="s">
        <v>109</v>
      </c>
      <c r="C79" s="20">
        <v>78</v>
      </c>
      <c r="D79" s="20" t="s">
        <v>407</v>
      </c>
      <c r="E79" s="20">
        <v>50</v>
      </c>
      <c r="F79" s="20" t="s">
        <v>393</v>
      </c>
      <c r="G79" s="21" t="s">
        <v>173</v>
      </c>
      <c r="H79" s="71"/>
      <c r="I79" s="71" t="s">
        <v>387</v>
      </c>
      <c r="J79" s="71"/>
      <c r="K79" s="71" t="s">
        <v>387</v>
      </c>
      <c r="U79" s="241"/>
      <c r="V79" s="117" t="s">
        <v>245</v>
      </c>
      <c r="W79" s="158">
        <f t="shared" si="9"/>
        <v>0</v>
      </c>
      <c r="X79" s="159">
        <f t="shared" si="9"/>
        <v>0</v>
      </c>
    </row>
    <row r="80" spans="1:24" ht="14" thickBot="1" x14ac:dyDescent="0.2">
      <c r="A80" s="15" t="s">
        <v>703</v>
      </c>
      <c r="B80" s="20" t="s">
        <v>109</v>
      </c>
      <c r="C80" s="20">
        <v>79</v>
      </c>
      <c r="D80" s="20" t="s">
        <v>407</v>
      </c>
      <c r="E80" s="20">
        <v>60</v>
      </c>
      <c r="F80" s="20" t="s">
        <v>393</v>
      </c>
      <c r="G80" s="21" t="s">
        <v>173</v>
      </c>
      <c r="H80" s="71"/>
      <c r="I80" s="71" t="s">
        <v>387</v>
      </c>
      <c r="J80" s="71"/>
      <c r="K80" s="71" t="s">
        <v>387</v>
      </c>
      <c r="U80" s="241"/>
      <c r="V80" s="117" t="s">
        <v>249</v>
      </c>
      <c r="W80" s="158">
        <f t="shared" si="9"/>
        <v>0</v>
      </c>
      <c r="X80" s="159">
        <f t="shared" si="9"/>
        <v>0</v>
      </c>
    </row>
    <row r="81" spans="1:24" ht="14" thickBot="1" x14ac:dyDescent="0.2">
      <c r="A81" s="15" t="s">
        <v>685</v>
      </c>
      <c r="B81" s="20" t="s">
        <v>109</v>
      </c>
      <c r="C81" s="20">
        <v>80</v>
      </c>
      <c r="D81" s="20" t="s">
        <v>404</v>
      </c>
      <c r="E81" s="20">
        <v>40</v>
      </c>
      <c r="F81" s="20" t="s">
        <v>393</v>
      </c>
      <c r="G81" s="21" t="s">
        <v>173</v>
      </c>
      <c r="H81" s="71"/>
      <c r="I81" s="71" t="s">
        <v>387</v>
      </c>
      <c r="J81" s="71"/>
      <c r="K81" s="71" t="s">
        <v>387</v>
      </c>
      <c r="U81" s="241"/>
      <c r="V81" s="117" t="s">
        <v>253</v>
      </c>
      <c r="W81" s="158">
        <f t="shared" si="9"/>
        <v>0</v>
      </c>
      <c r="X81" s="159">
        <f t="shared" si="9"/>
        <v>0</v>
      </c>
    </row>
    <row r="82" spans="1:24" ht="14" thickBot="1" x14ac:dyDescent="0.2">
      <c r="A82" s="15" t="s">
        <v>704</v>
      </c>
      <c r="B82" s="20" t="s">
        <v>109</v>
      </c>
      <c r="C82" s="20">
        <v>81</v>
      </c>
      <c r="D82" s="20" t="s">
        <v>404</v>
      </c>
      <c r="E82" s="20">
        <v>50</v>
      </c>
      <c r="F82" s="20" t="s">
        <v>393</v>
      </c>
      <c r="G82" s="21" t="s">
        <v>173</v>
      </c>
      <c r="H82" s="71"/>
      <c r="I82" s="71" t="s">
        <v>387</v>
      </c>
      <c r="J82" s="71"/>
      <c r="K82" s="71" t="s">
        <v>387</v>
      </c>
      <c r="U82" s="241"/>
      <c r="V82" s="117" t="s">
        <v>10048</v>
      </c>
      <c r="W82" s="158">
        <f t="shared" si="9"/>
        <v>0</v>
      </c>
      <c r="X82" s="159">
        <f t="shared" si="9"/>
        <v>0</v>
      </c>
    </row>
    <row r="83" spans="1:24" ht="14" thickBot="1" x14ac:dyDescent="0.2">
      <c r="A83" s="15" t="s">
        <v>705</v>
      </c>
      <c r="B83" s="20" t="s">
        <v>109</v>
      </c>
      <c r="C83" s="20">
        <v>82</v>
      </c>
      <c r="D83" s="20" t="s">
        <v>392</v>
      </c>
      <c r="E83" s="20">
        <v>40</v>
      </c>
      <c r="F83" s="20" t="s">
        <v>393</v>
      </c>
      <c r="G83" s="21" t="s">
        <v>173</v>
      </c>
      <c r="H83" s="71"/>
      <c r="I83" s="71" t="s">
        <v>387</v>
      </c>
      <c r="J83" s="71"/>
      <c r="K83" s="71" t="s">
        <v>387</v>
      </c>
      <c r="U83" s="241"/>
      <c r="V83" s="117" t="s">
        <v>10124</v>
      </c>
      <c r="W83" s="158">
        <f t="shared" si="9"/>
        <v>0</v>
      </c>
      <c r="X83" s="159">
        <f t="shared" si="9"/>
        <v>0</v>
      </c>
    </row>
    <row r="84" spans="1:24" ht="14" thickBot="1" x14ac:dyDescent="0.2">
      <c r="A84" s="15" t="s">
        <v>687</v>
      </c>
      <c r="B84" s="20" t="s">
        <v>109</v>
      </c>
      <c r="C84" s="20">
        <v>83</v>
      </c>
      <c r="D84" s="20" t="s">
        <v>392</v>
      </c>
      <c r="E84" s="20">
        <v>50</v>
      </c>
      <c r="F84" s="20" t="s">
        <v>393</v>
      </c>
      <c r="G84" s="21" t="s">
        <v>173</v>
      </c>
      <c r="H84" s="71"/>
      <c r="I84" s="71" t="s">
        <v>387</v>
      </c>
      <c r="J84" s="71"/>
      <c r="K84" s="71" t="s">
        <v>387</v>
      </c>
      <c r="U84" s="241"/>
      <c r="V84" s="117" t="s">
        <v>257</v>
      </c>
      <c r="W84" s="158">
        <f t="shared" si="9"/>
        <v>0</v>
      </c>
      <c r="X84" s="159">
        <f t="shared" si="9"/>
        <v>0</v>
      </c>
    </row>
    <row r="85" spans="1:24" ht="14" thickBot="1" x14ac:dyDescent="0.2">
      <c r="A85" s="15" t="s">
        <v>706</v>
      </c>
      <c r="B85" s="20" t="s">
        <v>109</v>
      </c>
      <c r="C85" s="20">
        <v>84</v>
      </c>
      <c r="D85" s="20" t="s">
        <v>404</v>
      </c>
      <c r="E85" s="20">
        <v>40</v>
      </c>
      <c r="F85" s="20" t="s">
        <v>393</v>
      </c>
      <c r="G85" s="21" t="s">
        <v>173</v>
      </c>
      <c r="H85" s="71"/>
      <c r="I85" s="71" t="s">
        <v>387</v>
      </c>
      <c r="J85" s="71"/>
      <c r="K85" s="71" t="s">
        <v>387</v>
      </c>
      <c r="U85" s="241"/>
      <c r="V85" s="166" t="s">
        <v>260</v>
      </c>
      <c r="W85" s="191">
        <f t="shared" si="9"/>
        <v>0</v>
      </c>
      <c r="X85" s="192">
        <f t="shared" si="9"/>
        <v>0</v>
      </c>
    </row>
    <row r="86" spans="1:24" ht="13" x14ac:dyDescent="0.15">
      <c r="A86" s="15" t="s">
        <v>667</v>
      </c>
      <c r="B86" s="20" t="s">
        <v>109</v>
      </c>
      <c r="C86" s="20">
        <v>85</v>
      </c>
      <c r="D86" s="20" t="s">
        <v>389</v>
      </c>
      <c r="E86" s="20">
        <v>40</v>
      </c>
      <c r="F86" s="20" t="s">
        <v>393</v>
      </c>
      <c r="G86" s="21" t="s">
        <v>173</v>
      </c>
      <c r="H86" s="71"/>
      <c r="I86" s="71" t="s">
        <v>387</v>
      </c>
      <c r="J86" s="71"/>
      <c r="K86" s="71" t="s">
        <v>387</v>
      </c>
    </row>
    <row r="87" spans="1:24" ht="13" x14ac:dyDescent="0.15">
      <c r="A87" s="15" t="s">
        <v>707</v>
      </c>
      <c r="B87" s="20" t="s">
        <v>109</v>
      </c>
      <c r="C87" s="20">
        <v>86</v>
      </c>
      <c r="D87" s="20" t="s">
        <v>389</v>
      </c>
      <c r="E87" s="20">
        <v>40</v>
      </c>
      <c r="F87" s="20" t="s">
        <v>393</v>
      </c>
      <c r="G87" s="21" t="s">
        <v>173</v>
      </c>
      <c r="H87" s="71"/>
      <c r="I87" s="71" t="s">
        <v>387</v>
      </c>
      <c r="J87" s="71"/>
      <c r="K87" s="71" t="s">
        <v>387</v>
      </c>
    </row>
    <row r="88" spans="1:24" ht="13" x14ac:dyDescent="0.15">
      <c r="A88" s="15" t="s">
        <v>708</v>
      </c>
      <c r="B88" s="20" t="s">
        <v>109</v>
      </c>
      <c r="C88" s="20">
        <v>87</v>
      </c>
      <c r="D88" s="20" t="s">
        <v>389</v>
      </c>
      <c r="E88" s="20">
        <v>50</v>
      </c>
      <c r="F88" s="20" t="s">
        <v>393</v>
      </c>
      <c r="G88" s="21" t="s">
        <v>173</v>
      </c>
      <c r="H88" s="71"/>
      <c r="I88" s="71" t="s">
        <v>387</v>
      </c>
      <c r="J88" s="71"/>
      <c r="K88" s="71" t="s">
        <v>387</v>
      </c>
    </row>
    <row r="89" spans="1:24" ht="13" x14ac:dyDescent="0.15">
      <c r="A89" s="15" t="s">
        <v>709</v>
      </c>
      <c r="B89" s="20" t="s">
        <v>109</v>
      </c>
      <c r="C89" s="20">
        <v>88</v>
      </c>
      <c r="D89" s="20" t="s">
        <v>389</v>
      </c>
      <c r="E89" s="20">
        <v>60</v>
      </c>
      <c r="F89" s="20" t="s">
        <v>393</v>
      </c>
      <c r="G89" s="21" t="s">
        <v>173</v>
      </c>
      <c r="H89" s="71"/>
      <c r="I89" s="71" t="s">
        <v>387</v>
      </c>
      <c r="J89" s="71"/>
      <c r="K89" s="71" t="s">
        <v>387</v>
      </c>
    </row>
    <row r="90" spans="1:24" ht="13" x14ac:dyDescent="0.15">
      <c r="A90" s="15" t="s">
        <v>710</v>
      </c>
      <c r="B90" s="20" t="s">
        <v>109</v>
      </c>
      <c r="C90" s="20">
        <v>89</v>
      </c>
      <c r="D90" s="20" t="s">
        <v>389</v>
      </c>
      <c r="E90" s="20">
        <v>40</v>
      </c>
      <c r="F90" s="20" t="s">
        <v>393</v>
      </c>
      <c r="G90" s="21" t="s">
        <v>173</v>
      </c>
      <c r="H90" s="71"/>
      <c r="I90" s="71" t="s">
        <v>387</v>
      </c>
      <c r="J90" s="71"/>
      <c r="K90" s="71" t="s">
        <v>387</v>
      </c>
    </row>
    <row r="91" spans="1:24" ht="13" x14ac:dyDescent="0.15">
      <c r="A91" s="15" t="s">
        <v>711</v>
      </c>
      <c r="B91" s="20" t="s">
        <v>109</v>
      </c>
      <c r="C91" s="20">
        <v>90</v>
      </c>
      <c r="D91" s="20" t="s">
        <v>389</v>
      </c>
      <c r="E91" s="20">
        <v>50</v>
      </c>
      <c r="F91" s="20" t="s">
        <v>393</v>
      </c>
      <c r="G91" s="21" t="s">
        <v>173</v>
      </c>
      <c r="H91" s="71"/>
      <c r="I91" s="71" t="s">
        <v>387</v>
      </c>
      <c r="J91" s="71"/>
      <c r="K91" s="71" t="s">
        <v>387</v>
      </c>
    </row>
    <row r="92" spans="1:24" ht="13" x14ac:dyDescent="0.15">
      <c r="A92" s="15" t="s">
        <v>712</v>
      </c>
      <c r="B92" s="20" t="s">
        <v>109</v>
      </c>
      <c r="C92" s="20">
        <v>91</v>
      </c>
      <c r="D92" s="20" t="s">
        <v>385</v>
      </c>
      <c r="E92" s="20">
        <v>40</v>
      </c>
      <c r="F92" s="20" t="s">
        <v>393</v>
      </c>
      <c r="G92" s="21" t="s">
        <v>173</v>
      </c>
      <c r="H92" s="71"/>
      <c r="I92" s="71" t="s">
        <v>387</v>
      </c>
      <c r="J92" s="71"/>
      <c r="K92" s="71" t="s">
        <v>387</v>
      </c>
    </row>
    <row r="93" spans="1:24" ht="13" x14ac:dyDescent="0.15">
      <c r="A93" s="15" t="s">
        <v>713</v>
      </c>
      <c r="B93" s="20" t="s">
        <v>109</v>
      </c>
      <c r="C93" s="20">
        <v>92</v>
      </c>
      <c r="D93" s="20" t="s">
        <v>385</v>
      </c>
      <c r="E93" s="20">
        <v>50</v>
      </c>
      <c r="F93" s="20" t="s">
        <v>393</v>
      </c>
      <c r="G93" s="21" t="s">
        <v>173</v>
      </c>
      <c r="H93" s="71"/>
      <c r="I93" s="71" t="s">
        <v>387</v>
      </c>
      <c r="J93" s="71"/>
      <c r="K93" s="71" t="s">
        <v>387</v>
      </c>
    </row>
    <row r="94" spans="1:24" ht="13" x14ac:dyDescent="0.15">
      <c r="A94" s="15" t="s">
        <v>714</v>
      </c>
      <c r="B94" s="20" t="s">
        <v>109</v>
      </c>
      <c r="C94" s="20">
        <v>93</v>
      </c>
      <c r="D94" s="20" t="s">
        <v>385</v>
      </c>
      <c r="E94" s="20">
        <v>50</v>
      </c>
      <c r="F94" s="20" t="s">
        <v>393</v>
      </c>
      <c r="G94" s="21" t="s">
        <v>173</v>
      </c>
      <c r="H94" s="71"/>
      <c r="I94" s="71" t="s">
        <v>387</v>
      </c>
      <c r="J94" s="71"/>
      <c r="K94" s="71" t="s">
        <v>387</v>
      </c>
    </row>
    <row r="95" spans="1:24" ht="13" x14ac:dyDescent="0.15">
      <c r="A95" s="15" t="s">
        <v>715</v>
      </c>
      <c r="B95" s="20" t="s">
        <v>109</v>
      </c>
      <c r="C95" s="20">
        <v>94</v>
      </c>
      <c r="D95" s="20" t="s">
        <v>385</v>
      </c>
      <c r="E95" s="20">
        <v>50</v>
      </c>
      <c r="F95" s="20" t="s">
        <v>393</v>
      </c>
      <c r="G95" s="21" t="s">
        <v>173</v>
      </c>
      <c r="H95" s="71"/>
      <c r="I95" s="71" t="s">
        <v>387</v>
      </c>
      <c r="J95" s="71"/>
      <c r="K95" s="71" t="s">
        <v>387</v>
      </c>
    </row>
    <row r="96" spans="1:24" ht="13" x14ac:dyDescent="0.15">
      <c r="A96" s="15" t="s">
        <v>716</v>
      </c>
      <c r="B96" s="20" t="s">
        <v>109</v>
      </c>
      <c r="C96" s="20">
        <v>95</v>
      </c>
      <c r="D96" s="20" t="s">
        <v>385</v>
      </c>
      <c r="E96" s="20">
        <v>50</v>
      </c>
      <c r="F96" s="20" t="s">
        <v>393</v>
      </c>
      <c r="G96" s="21" t="s">
        <v>173</v>
      </c>
      <c r="H96" s="71"/>
      <c r="I96" s="71" t="s">
        <v>387</v>
      </c>
      <c r="J96" s="71"/>
      <c r="K96" s="71" t="s">
        <v>387</v>
      </c>
    </row>
    <row r="97" spans="1:11" ht="13" x14ac:dyDescent="0.15">
      <c r="A97" s="15" t="s">
        <v>717</v>
      </c>
      <c r="B97" s="20" t="s">
        <v>109</v>
      </c>
      <c r="C97" s="20">
        <v>96</v>
      </c>
      <c r="D97" s="20" t="s">
        <v>407</v>
      </c>
      <c r="E97" s="20">
        <v>40</v>
      </c>
      <c r="F97" s="20" t="s">
        <v>393</v>
      </c>
      <c r="G97" s="21" t="s">
        <v>173</v>
      </c>
      <c r="H97" s="71"/>
      <c r="I97" s="71" t="s">
        <v>387</v>
      </c>
      <c r="J97" s="71"/>
      <c r="K97" s="71" t="s">
        <v>387</v>
      </c>
    </row>
    <row r="98" spans="1:11" ht="13" x14ac:dyDescent="0.15">
      <c r="A98" s="15" t="s">
        <v>718</v>
      </c>
      <c r="B98" s="20" t="s">
        <v>109</v>
      </c>
      <c r="C98" s="20">
        <v>97</v>
      </c>
      <c r="D98" s="20" t="s">
        <v>469</v>
      </c>
      <c r="E98" s="20"/>
      <c r="F98" s="20" t="s">
        <v>469</v>
      </c>
      <c r="G98" s="21" t="s">
        <v>181</v>
      </c>
      <c r="H98" s="71"/>
      <c r="I98" s="71" t="s">
        <v>387</v>
      </c>
      <c r="J98" s="71"/>
      <c r="K98" s="71" t="s">
        <v>387</v>
      </c>
    </row>
    <row r="99" spans="1:11" ht="13" x14ac:dyDescent="0.15">
      <c r="A99" s="15" t="s">
        <v>653</v>
      </c>
      <c r="B99" s="20" t="s">
        <v>109</v>
      </c>
      <c r="C99" s="20">
        <v>98</v>
      </c>
      <c r="D99" s="20" t="s">
        <v>469</v>
      </c>
      <c r="E99" s="20"/>
      <c r="F99" s="20" t="s">
        <v>469</v>
      </c>
      <c r="G99" s="21" t="s">
        <v>181</v>
      </c>
      <c r="H99" s="71"/>
      <c r="I99" s="71" t="s">
        <v>387</v>
      </c>
      <c r="J99" s="71"/>
      <c r="K99" s="71" t="s">
        <v>387</v>
      </c>
    </row>
    <row r="100" spans="1:11" ht="13" x14ac:dyDescent="0.15">
      <c r="A100" s="15" t="s">
        <v>719</v>
      </c>
      <c r="B100" s="20" t="s">
        <v>109</v>
      </c>
      <c r="C100" s="20">
        <v>99</v>
      </c>
      <c r="D100" s="20" t="s">
        <v>469</v>
      </c>
      <c r="E100" s="20"/>
      <c r="F100" s="20" t="s">
        <v>469</v>
      </c>
      <c r="G100" s="21" t="s">
        <v>181</v>
      </c>
      <c r="H100" s="71"/>
      <c r="I100" s="71" t="s">
        <v>387</v>
      </c>
      <c r="J100" s="71"/>
      <c r="K100" s="71" t="s">
        <v>387</v>
      </c>
    </row>
    <row r="101" spans="1:11" ht="13" x14ac:dyDescent="0.15">
      <c r="A101" s="15" t="s">
        <v>654</v>
      </c>
      <c r="B101" s="20" t="s">
        <v>109</v>
      </c>
      <c r="C101" s="20">
        <v>100</v>
      </c>
      <c r="D101" s="20" t="s">
        <v>469</v>
      </c>
      <c r="E101" s="20"/>
      <c r="F101" s="20" t="s">
        <v>469</v>
      </c>
      <c r="G101" s="21" t="s">
        <v>181</v>
      </c>
      <c r="H101" s="71"/>
      <c r="I101" s="71" t="s">
        <v>387</v>
      </c>
      <c r="J101" s="71"/>
      <c r="K101" s="71" t="s">
        <v>387</v>
      </c>
    </row>
    <row r="102" spans="1:11" ht="13" x14ac:dyDescent="0.15">
      <c r="A102" s="15" t="s">
        <v>655</v>
      </c>
      <c r="B102" s="20" t="s">
        <v>109</v>
      </c>
      <c r="C102" s="20">
        <v>101</v>
      </c>
      <c r="D102" s="20" t="s">
        <v>469</v>
      </c>
      <c r="E102" s="20"/>
      <c r="F102" s="20" t="s">
        <v>469</v>
      </c>
      <c r="G102" s="21" t="s">
        <v>181</v>
      </c>
      <c r="H102" s="71"/>
      <c r="I102" s="71" t="s">
        <v>387</v>
      </c>
      <c r="J102" s="71"/>
      <c r="K102" s="71" t="s">
        <v>387</v>
      </c>
    </row>
    <row r="103" spans="1:11" ht="13" x14ac:dyDescent="0.15">
      <c r="A103" s="15" t="s">
        <v>656</v>
      </c>
      <c r="B103" s="20" t="s">
        <v>109</v>
      </c>
      <c r="C103" s="20">
        <v>102</v>
      </c>
      <c r="D103" s="20" t="s">
        <v>469</v>
      </c>
      <c r="E103" s="20"/>
      <c r="F103" s="20" t="s">
        <v>469</v>
      </c>
      <c r="G103" s="21" t="s">
        <v>181</v>
      </c>
      <c r="H103" s="71"/>
      <c r="I103" s="71" t="s">
        <v>387</v>
      </c>
      <c r="J103" s="71"/>
      <c r="K103" s="71" t="s">
        <v>387</v>
      </c>
    </row>
    <row r="104" spans="1:11" ht="13" x14ac:dyDescent="0.15">
      <c r="A104" s="15" t="s">
        <v>720</v>
      </c>
      <c r="B104" s="20" t="s">
        <v>109</v>
      </c>
      <c r="C104" s="20">
        <v>103</v>
      </c>
      <c r="D104" s="20" t="s">
        <v>469</v>
      </c>
      <c r="E104" s="20"/>
      <c r="F104" s="20" t="s">
        <v>721</v>
      </c>
      <c r="G104" s="21" t="s">
        <v>181</v>
      </c>
      <c r="H104" s="71"/>
      <c r="I104" s="71" t="s">
        <v>387</v>
      </c>
      <c r="J104" s="71"/>
      <c r="K104" s="71" t="s">
        <v>387</v>
      </c>
    </row>
    <row r="105" spans="1:11" ht="13" x14ac:dyDescent="0.15">
      <c r="A105" s="15" t="s">
        <v>722</v>
      </c>
      <c r="B105" s="20" t="s">
        <v>109</v>
      </c>
      <c r="C105" s="20">
        <v>104</v>
      </c>
      <c r="D105" s="20" t="s">
        <v>469</v>
      </c>
      <c r="E105" s="20"/>
      <c r="F105" s="20" t="s">
        <v>721</v>
      </c>
      <c r="G105" s="21" t="s">
        <v>181</v>
      </c>
      <c r="H105" s="71"/>
      <c r="I105" s="71" t="s">
        <v>387</v>
      </c>
      <c r="J105" s="71"/>
      <c r="K105" s="71" t="s">
        <v>387</v>
      </c>
    </row>
    <row r="106" spans="1:11" ht="13" x14ac:dyDescent="0.15">
      <c r="A106" s="15" t="s">
        <v>723</v>
      </c>
      <c r="B106" s="20" t="s">
        <v>109</v>
      </c>
      <c r="C106" s="20">
        <v>105</v>
      </c>
      <c r="D106" s="20" t="s">
        <v>469</v>
      </c>
      <c r="E106" s="20"/>
      <c r="F106" s="20" t="s">
        <v>469</v>
      </c>
      <c r="G106" s="21" t="s">
        <v>177</v>
      </c>
      <c r="H106" s="71"/>
      <c r="I106" s="71" t="s">
        <v>387</v>
      </c>
      <c r="J106" s="71"/>
      <c r="K106" s="71" t="s">
        <v>387</v>
      </c>
    </row>
    <row r="107" spans="1:11" ht="13" x14ac:dyDescent="0.15">
      <c r="A107" s="15" t="s">
        <v>724</v>
      </c>
      <c r="B107" s="20" t="s">
        <v>109</v>
      </c>
      <c r="C107" s="20">
        <v>106</v>
      </c>
      <c r="D107" s="20" t="s">
        <v>469</v>
      </c>
      <c r="E107" s="20"/>
      <c r="F107" s="20" t="s">
        <v>469</v>
      </c>
      <c r="G107" s="21" t="s">
        <v>177</v>
      </c>
      <c r="H107" s="71"/>
      <c r="I107" s="71" t="s">
        <v>387</v>
      </c>
      <c r="J107" s="71"/>
      <c r="K107" s="71" t="s">
        <v>387</v>
      </c>
    </row>
    <row r="108" spans="1:11" ht="13" x14ac:dyDescent="0.15">
      <c r="A108" s="15" t="s">
        <v>725</v>
      </c>
      <c r="B108" s="20" t="s">
        <v>109</v>
      </c>
      <c r="C108" s="20">
        <v>107</v>
      </c>
      <c r="D108" s="20" t="s">
        <v>469</v>
      </c>
      <c r="E108" s="20"/>
      <c r="F108" s="20" t="s">
        <v>721</v>
      </c>
      <c r="G108" s="21" t="s">
        <v>177</v>
      </c>
      <c r="H108" s="71"/>
      <c r="I108" s="71" t="s">
        <v>387</v>
      </c>
      <c r="J108" s="71"/>
      <c r="K108" s="71" t="s">
        <v>387</v>
      </c>
    </row>
    <row r="109" spans="1:11" ht="13" x14ac:dyDescent="0.15">
      <c r="A109" s="15" t="s">
        <v>726</v>
      </c>
      <c r="B109" s="20" t="s">
        <v>109</v>
      </c>
      <c r="C109" s="20">
        <v>108</v>
      </c>
      <c r="D109" s="20" t="s">
        <v>469</v>
      </c>
      <c r="E109" s="20"/>
      <c r="F109" s="20" t="s">
        <v>721</v>
      </c>
      <c r="G109" s="21" t="s">
        <v>177</v>
      </c>
      <c r="H109" s="71"/>
      <c r="I109" s="71" t="s">
        <v>387</v>
      </c>
      <c r="J109" s="71"/>
      <c r="K109" s="71" t="s">
        <v>387</v>
      </c>
    </row>
    <row r="110" spans="1:11" ht="13" x14ac:dyDescent="0.15">
      <c r="A110" s="15" t="s">
        <v>727</v>
      </c>
      <c r="B110" s="20" t="s">
        <v>109</v>
      </c>
      <c r="C110" s="20">
        <v>109</v>
      </c>
      <c r="D110" s="20" t="s">
        <v>469</v>
      </c>
      <c r="E110" s="20"/>
      <c r="F110" s="20" t="s">
        <v>469</v>
      </c>
      <c r="G110" s="21" t="s">
        <v>177</v>
      </c>
      <c r="H110" s="71"/>
      <c r="I110" s="71" t="s">
        <v>387</v>
      </c>
      <c r="J110" s="71"/>
      <c r="K110" s="71" t="s">
        <v>387</v>
      </c>
    </row>
    <row r="111" spans="1:11" ht="13" x14ac:dyDescent="0.15">
      <c r="A111" s="15" t="s">
        <v>728</v>
      </c>
      <c r="B111" s="20" t="s">
        <v>109</v>
      </c>
      <c r="C111" s="20">
        <v>110</v>
      </c>
      <c r="D111" s="20" t="s">
        <v>469</v>
      </c>
      <c r="E111" s="20"/>
      <c r="F111" s="20" t="s">
        <v>469</v>
      </c>
      <c r="G111" s="21" t="s">
        <v>177</v>
      </c>
      <c r="H111" s="71"/>
      <c r="I111" s="71" t="s">
        <v>387</v>
      </c>
      <c r="J111" s="71"/>
      <c r="K111" s="71" t="s">
        <v>387</v>
      </c>
    </row>
    <row r="112" spans="1:11" ht="13" x14ac:dyDescent="0.15">
      <c r="A112" s="15" t="s">
        <v>729</v>
      </c>
      <c r="B112" s="20" t="s">
        <v>109</v>
      </c>
      <c r="C112" s="20">
        <v>111</v>
      </c>
      <c r="D112" s="20" t="s">
        <v>469</v>
      </c>
      <c r="E112" s="20"/>
      <c r="F112" s="20" t="s">
        <v>469</v>
      </c>
      <c r="G112" s="21" t="s">
        <v>177</v>
      </c>
      <c r="H112" s="71"/>
      <c r="I112" s="71" t="s">
        <v>387</v>
      </c>
      <c r="J112" s="71"/>
      <c r="K112" s="71" t="s">
        <v>387</v>
      </c>
    </row>
    <row r="113" spans="1:11" ht="13" x14ac:dyDescent="0.15">
      <c r="A113" s="15" t="s">
        <v>730</v>
      </c>
      <c r="B113" s="20" t="s">
        <v>109</v>
      </c>
      <c r="C113" s="20">
        <v>112</v>
      </c>
      <c r="D113" s="20" t="s">
        <v>469</v>
      </c>
      <c r="E113" s="20"/>
      <c r="F113" s="20" t="s">
        <v>469</v>
      </c>
      <c r="G113" s="21" t="s">
        <v>177</v>
      </c>
      <c r="H113" s="71"/>
      <c r="I113" s="71" t="s">
        <v>387</v>
      </c>
      <c r="J113" s="71"/>
      <c r="K113" s="71" t="s">
        <v>387</v>
      </c>
    </row>
    <row r="114" spans="1:11" ht="13" x14ac:dyDescent="0.15">
      <c r="A114" s="15" t="s">
        <v>731</v>
      </c>
      <c r="B114" s="20" t="s">
        <v>109</v>
      </c>
      <c r="C114" s="20">
        <v>113</v>
      </c>
      <c r="D114" s="20" t="s">
        <v>469</v>
      </c>
      <c r="E114" s="20"/>
      <c r="F114" s="20" t="s">
        <v>469</v>
      </c>
      <c r="G114" s="21" t="s">
        <v>177</v>
      </c>
      <c r="H114" s="71"/>
      <c r="I114" s="71" t="s">
        <v>387</v>
      </c>
      <c r="J114" s="71"/>
      <c r="K114" s="71" t="s">
        <v>387</v>
      </c>
    </row>
    <row r="115" spans="1:11" ht="13" x14ac:dyDescent="0.15">
      <c r="A115" s="15" t="s">
        <v>732</v>
      </c>
      <c r="B115" s="20" t="s">
        <v>109</v>
      </c>
      <c r="C115" s="20">
        <v>114</v>
      </c>
      <c r="D115" s="20" t="s">
        <v>469</v>
      </c>
      <c r="E115" s="20"/>
      <c r="F115" s="20" t="s">
        <v>469</v>
      </c>
      <c r="G115" s="21" t="s">
        <v>177</v>
      </c>
      <c r="H115" s="71"/>
      <c r="I115" s="71" t="s">
        <v>387</v>
      </c>
      <c r="J115" s="71"/>
      <c r="K115" s="71" t="s">
        <v>387</v>
      </c>
    </row>
    <row r="116" spans="1:11" ht="13" x14ac:dyDescent="0.15">
      <c r="A116" s="15" t="s">
        <v>733</v>
      </c>
      <c r="B116" s="20" t="s">
        <v>109</v>
      </c>
      <c r="C116" s="20">
        <v>115</v>
      </c>
      <c r="D116" s="20" t="s">
        <v>469</v>
      </c>
      <c r="E116" s="20"/>
      <c r="F116" s="20" t="s">
        <v>721</v>
      </c>
      <c r="G116" s="21" t="s">
        <v>177</v>
      </c>
      <c r="H116" s="71"/>
      <c r="I116" s="71" t="s">
        <v>387</v>
      </c>
      <c r="J116" s="71"/>
      <c r="K116" s="71" t="s">
        <v>387</v>
      </c>
    </row>
    <row r="117" spans="1:11" ht="13" x14ac:dyDescent="0.15">
      <c r="A117" s="15" t="s">
        <v>734</v>
      </c>
      <c r="B117" s="20" t="s">
        <v>109</v>
      </c>
      <c r="C117" s="20">
        <v>116</v>
      </c>
      <c r="D117" s="20" t="s">
        <v>469</v>
      </c>
      <c r="E117" s="20"/>
      <c r="F117" s="20" t="s">
        <v>469</v>
      </c>
      <c r="G117" s="21" t="s">
        <v>177</v>
      </c>
      <c r="H117" s="71"/>
      <c r="I117" s="71" t="s">
        <v>387</v>
      </c>
      <c r="J117" s="71"/>
      <c r="K117" s="71" t="s">
        <v>387</v>
      </c>
    </row>
    <row r="118" spans="1:11" ht="13" x14ac:dyDescent="0.15">
      <c r="A118" s="15" t="s">
        <v>735</v>
      </c>
      <c r="B118" s="20" t="s">
        <v>109</v>
      </c>
      <c r="C118" s="20">
        <v>117</v>
      </c>
      <c r="D118" s="20" t="s">
        <v>469</v>
      </c>
      <c r="E118" s="20"/>
      <c r="F118" s="20" t="s">
        <v>469</v>
      </c>
      <c r="G118" s="21" t="s">
        <v>177</v>
      </c>
      <c r="H118" s="71"/>
      <c r="I118" s="71" t="s">
        <v>387</v>
      </c>
      <c r="J118" s="71"/>
      <c r="K118" s="71" t="s">
        <v>387</v>
      </c>
    </row>
    <row r="119" spans="1:11" ht="13" x14ac:dyDescent="0.15">
      <c r="A119" s="15" t="s">
        <v>736</v>
      </c>
      <c r="B119" s="20" t="s">
        <v>109</v>
      </c>
      <c r="C119" s="20">
        <v>118</v>
      </c>
      <c r="D119" s="20" t="s">
        <v>469</v>
      </c>
      <c r="E119" s="20"/>
      <c r="F119" s="20" t="s">
        <v>469</v>
      </c>
      <c r="G119" s="21" t="s">
        <v>177</v>
      </c>
      <c r="H119" s="71"/>
      <c r="I119" s="71" t="s">
        <v>387</v>
      </c>
      <c r="J119" s="71"/>
      <c r="K119" s="71" t="s">
        <v>387</v>
      </c>
    </row>
    <row r="120" spans="1:11" ht="13" x14ac:dyDescent="0.15">
      <c r="A120" s="15" t="s">
        <v>737</v>
      </c>
      <c r="B120" s="20" t="s">
        <v>109</v>
      </c>
      <c r="C120" s="20">
        <v>119</v>
      </c>
      <c r="D120" s="20" t="s">
        <v>469</v>
      </c>
      <c r="E120" s="20"/>
      <c r="F120" s="20" t="s">
        <v>738</v>
      </c>
      <c r="G120" s="21" t="s">
        <v>177</v>
      </c>
      <c r="H120" s="71"/>
      <c r="I120" s="71" t="s">
        <v>387</v>
      </c>
      <c r="J120" s="71"/>
      <c r="K120" s="71" t="s">
        <v>387</v>
      </c>
    </row>
    <row r="121" spans="1:11" ht="13" x14ac:dyDescent="0.15">
      <c r="A121" s="15" t="s">
        <v>739</v>
      </c>
      <c r="B121" s="20" t="s">
        <v>109</v>
      </c>
      <c r="C121" s="20">
        <v>120</v>
      </c>
      <c r="D121" s="20" t="s">
        <v>469</v>
      </c>
      <c r="E121" s="20"/>
      <c r="F121" s="20" t="s">
        <v>721</v>
      </c>
      <c r="G121" s="21" t="s">
        <v>177</v>
      </c>
      <c r="H121" s="71"/>
      <c r="I121" s="71" t="s">
        <v>387</v>
      </c>
      <c r="J121" s="71"/>
      <c r="K121" s="71" t="s">
        <v>387</v>
      </c>
    </row>
    <row r="122" spans="1:11" ht="13" x14ac:dyDescent="0.15">
      <c r="A122" s="15" t="s">
        <v>740</v>
      </c>
      <c r="B122" s="20" t="s">
        <v>109</v>
      </c>
      <c r="C122" s="20">
        <v>121</v>
      </c>
      <c r="D122" s="20" t="s">
        <v>469</v>
      </c>
      <c r="E122" s="20"/>
      <c r="F122" s="20" t="s">
        <v>469</v>
      </c>
      <c r="G122" s="21" t="s">
        <v>173</v>
      </c>
      <c r="H122" s="71"/>
      <c r="I122" s="71" t="s">
        <v>387</v>
      </c>
      <c r="J122" s="71"/>
      <c r="K122" s="71" t="s">
        <v>387</v>
      </c>
    </row>
    <row r="123" spans="1:11" ht="13" x14ac:dyDescent="0.15">
      <c r="A123" s="15" t="s">
        <v>741</v>
      </c>
      <c r="B123" s="20" t="s">
        <v>109</v>
      </c>
      <c r="C123" s="20">
        <v>122</v>
      </c>
      <c r="D123" s="20" t="s">
        <v>469</v>
      </c>
      <c r="E123" s="20"/>
      <c r="F123" s="20" t="s">
        <v>469</v>
      </c>
      <c r="G123" s="21" t="s">
        <v>173</v>
      </c>
      <c r="H123" s="71"/>
      <c r="I123" s="71" t="s">
        <v>387</v>
      </c>
      <c r="J123" s="71"/>
      <c r="K123" s="71" t="s">
        <v>387</v>
      </c>
    </row>
    <row r="124" spans="1:11" ht="13" x14ac:dyDescent="0.15">
      <c r="A124" s="15" t="s">
        <v>742</v>
      </c>
      <c r="B124" s="20" t="s">
        <v>109</v>
      </c>
      <c r="C124" s="20">
        <v>123</v>
      </c>
      <c r="D124" s="20" t="s">
        <v>469</v>
      </c>
      <c r="E124" s="20"/>
      <c r="F124" s="20" t="s">
        <v>469</v>
      </c>
      <c r="G124" s="21" t="s">
        <v>173</v>
      </c>
      <c r="H124" s="71"/>
      <c r="I124" s="71" t="s">
        <v>387</v>
      </c>
      <c r="J124" s="71"/>
      <c r="K124" s="71" t="s">
        <v>387</v>
      </c>
    </row>
    <row r="125" spans="1:11" ht="13" x14ac:dyDescent="0.15">
      <c r="A125" s="15" t="s">
        <v>743</v>
      </c>
      <c r="B125" s="20" t="s">
        <v>109</v>
      </c>
      <c r="C125" s="20">
        <v>124</v>
      </c>
      <c r="D125" s="20" t="s">
        <v>469</v>
      </c>
      <c r="E125" s="20"/>
      <c r="F125" s="20" t="s">
        <v>721</v>
      </c>
      <c r="G125" s="21" t="s">
        <v>173</v>
      </c>
      <c r="H125" s="71"/>
      <c r="I125" s="71" t="s">
        <v>387</v>
      </c>
      <c r="J125" s="71"/>
      <c r="K125" s="71" t="s">
        <v>387</v>
      </c>
    </row>
    <row r="126" spans="1:11" ht="13" x14ac:dyDescent="0.15">
      <c r="A126" s="15" t="s">
        <v>744</v>
      </c>
      <c r="B126" s="20" t="s">
        <v>109</v>
      </c>
      <c r="C126" s="20">
        <v>125</v>
      </c>
      <c r="D126" s="20" t="s">
        <v>469</v>
      </c>
      <c r="E126" s="20"/>
      <c r="F126" s="20" t="s">
        <v>469</v>
      </c>
      <c r="G126" s="21" t="s">
        <v>173</v>
      </c>
      <c r="H126" s="71"/>
      <c r="I126" s="71" t="s">
        <v>387</v>
      </c>
      <c r="J126" s="71"/>
      <c r="K126" s="71" t="s">
        <v>387</v>
      </c>
    </row>
    <row r="127" spans="1:11" ht="13" x14ac:dyDescent="0.15">
      <c r="A127" s="15" t="s">
        <v>745</v>
      </c>
      <c r="B127" s="20" t="s">
        <v>109</v>
      </c>
      <c r="C127" s="20">
        <v>126</v>
      </c>
      <c r="D127" s="20" t="s">
        <v>469</v>
      </c>
      <c r="E127" s="20"/>
      <c r="F127" s="20" t="s">
        <v>469</v>
      </c>
      <c r="G127" s="21" t="s">
        <v>173</v>
      </c>
      <c r="H127" s="71"/>
      <c r="I127" s="71" t="s">
        <v>387</v>
      </c>
      <c r="J127" s="71"/>
      <c r="K127" s="71" t="s">
        <v>387</v>
      </c>
    </row>
    <row r="128" spans="1:11" ht="13" x14ac:dyDescent="0.15">
      <c r="A128" s="15" t="s">
        <v>498</v>
      </c>
      <c r="B128" s="20" t="s">
        <v>109</v>
      </c>
      <c r="C128" s="20">
        <v>127</v>
      </c>
      <c r="D128" s="20" t="s">
        <v>496</v>
      </c>
      <c r="E128" s="20"/>
      <c r="F128" s="20" t="s">
        <v>496</v>
      </c>
      <c r="G128" s="21" t="s">
        <v>173</v>
      </c>
      <c r="H128" s="71"/>
      <c r="I128" s="71" t="s">
        <v>387</v>
      </c>
      <c r="J128" s="71"/>
      <c r="K128" s="71" t="s">
        <v>387</v>
      </c>
    </row>
    <row r="129" spans="1:11" ht="13" x14ac:dyDescent="0.15">
      <c r="A129" s="15" t="s">
        <v>499</v>
      </c>
      <c r="B129" s="20" t="s">
        <v>109</v>
      </c>
      <c r="C129" s="20">
        <v>128</v>
      </c>
      <c r="D129" s="20" t="s">
        <v>496</v>
      </c>
      <c r="E129" s="20"/>
      <c r="F129" s="20" t="s">
        <v>496</v>
      </c>
      <c r="G129" s="21" t="s">
        <v>173</v>
      </c>
      <c r="H129" s="71"/>
      <c r="I129" s="71" t="s">
        <v>387</v>
      </c>
      <c r="J129" s="71"/>
      <c r="K129" s="71" t="s">
        <v>387</v>
      </c>
    </row>
    <row r="130" spans="1:11" ht="13" x14ac:dyDescent="0.15">
      <c r="A130" s="15" t="s">
        <v>500</v>
      </c>
      <c r="B130" s="20" t="s">
        <v>109</v>
      </c>
      <c r="C130" s="20">
        <v>129</v>
      </c>
      <c r="D130" s="20" t="s">
        <v>496</v>
      </c>
      <c r="E130" s="20"/>
      <c r="F130" s="20" t="s">
        <v>496</v>
      </c>
      <c r="G130" s="21" t="s">
        <v>173</v>
      </c>
      <c r="H130" s="71"/>
      <c r="I130" s="71" t="s">
        <v>387</v>
      </c>
      <c r="J130" s="71"/>
      <c r="K130" s="71" t="s">
        <v>387</v>
      </c>
    </row>
    <row r="131" spans="1:11" ht="13" x14ac:dyDescent="0.15">
      <c r="A131" s="15" t="s">
        <v>501</v>
      </c>
      <c r="B131" s="20" t="s">
        <v>109</v>
      </c>
      <c r="C131" s="20">
        <v>130</v>
      </c>
      <c r="D131" s="20" t="s">
        <v>496</v>
      </c>
      <c r="E131" s="20"/>
      <c r="F131" s="20" t="s">
        <v>496</v>
      </c>
      <c r="G131" s="21" t="s">
        <v>173</v>
      </c>
      <c r="H131" s="71"/>
      <c r="I131" s="71" t="s">
        <v>387</v>
      </c>
      <c r="J131" s="71"/>
      <c r="K131" s="71" t="s">
        <v>387</v>
      </c>
    </row>
    <row r="132" spans="1:11" ht="13" x14ac:dyDescent="0.15">
      <c r="A132" s="15" t="s">
        <v>502</v>
      </c>
      <c r="B132" s="20" t="s">
        <v>109</v>
      </c>
      <c r="C132" s="20">
        <v>131</v>
      </c>
      <c r="D132" s="20" t="s">
        <v>496</v>
      </c>
      <c r="E132" s="20"/>
      <c r="F132" s="20" t="s">
        <v>496</v>
      </c>
      <c r="G132" s="21" t="s">
        <v>173</v>
      </c>
      <c r="H132" s="71"/>
      <c r="I132" s="71" t="s">
        <v>387</v>
      </c>
      <c r="J132" s="71"/>
      <c r="K132" s="71" t="s">
        <v>387</v>
      </c>
    </row>
    <row r="133" spans="1:11" ht="13" x14ac:dyDescent="0.15">
      <c r="A133" s="15" t="s">
        <v>503</v>
      </c>
      <c r="B133" s="20" t="s">
        <v>109</v>
      </c>
      <c r="C133" s="20">
        <v>132</v>
      </c>
      <c r="D133" s="20" t="s">
        <v>496</v>
      </c>
      <c r="E133" s="20"/>
      <c r="F133" s="20" t="s">
        <v>496</v>
      </c>
      <c r="G133" s="21" t="s">
        <v>173</v>
      </c>
      <c r="H133" s="71"/>
      <c r="I133" s="71" t="s">
        <v>387</v>
      </c>
      <c r="J133" s="71"/>
      <c r="K133" s="71" t="s">
        <v>387</v>
      </c>
    </row>
  </sheetData>
  <sheetProtection selectLockedCells="1" selectUnlockedCells="1"/>
  <mergeCells count="1">
    <mergeCell ref="Z1:AH1"/>
  </mergeCells>
  <phoneticPr fontId="3" type="noConversion"/>
  <conditionalFormatting sqref="H2:K133">
    <cfRule type="cellIs" dxfId="610" priority="1" stopIfTrue="1" operator="equal">
      <formula>"-"</formula>
    </cfRule>
    <cfRule type="cellIs" dxfId="609" priority="2" stopIfTrue="1" operator="equal">
      <formula>"x"</formula>
    </cfRule>
  </conditionalFormatting>
  <hyperlinks>
    <hyperlink ref="L1" location="'Expansion set Check List'!A1" display="Home" xr:uid="{00000000-0004-0000-0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indexed="11"/>
  </sheetPr>
  <dimension ref="A1:AH13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4.5" customWidth="1"/>
    <col min="2" max="2" width="13.83203125" bestFit="1" customWidth="1"/>
    <col min="3" max="3" width="4" bestFit="1" customWidth="1"/>
    <col min="4" max="4" width="8.6640625" bestFit="1" customWidth="1"/>
    <col min="5" max="5" width="4" bestFit="1" customWidth="1"/>
    <col min="6" max="6" width="7.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746</v>
      </c>
      <c r="B2" s="18" t="s">
        <v>113</v>
      </c>
      <c r="C2" s="18">
        <v>1</v>
      </c>
      <c r="D2" s="18" t="s">
        <v>395</v>
      </c>
      <c r="E2" s="18">
        <v>90</v>
      </c>
      <c r="F2" s="18" t="s">
        <v>398</v>
      </c>
      <c r="G2" s="19" t="s">
        <v>185</v>
      </c>
      <c r="H2" s="71"/>
      <c r="I2" s="71" t="s">
        <v>387</v>
      </c>
      <c r="J2" s="71"/>
      <c r="K2" s="71" t="s">
        <v>387</v>
      </c>
      <c r="M2" s="25">
        <f>COUNTIF(H2:H500,"x")</f>
        <v>0</v>
      </c>
      <c r="N2" s="26">
        <f>COUNTIF(I2:I500,"x")</f>
        <v>0</v>
      </c>
      <c r="O2" s="26">
        <f>COUNTIF(J2:J500,"x")</f>
        <v>0</v>
      </c>
      <c r="P2" s="27">
        <f>COUNTIF(K2:K500,"x")</f>
        <v>0</v>
      </c>
      <c r="R2" s="160" t="s">
        <v>85</v>
      </c>
      <c r="S2" s="161"/>
      <c r="T2" s="175">
        <f>SUM(T3:T29)</f>
        <v>132</v>
      </c>
      <c r="U2" s="176"/>
      <c r="V2" s="177" t="s">
        <v>87</v>
      </c>
      <c r="W2" s="161"/>
      <c r="X2" s="162">
        <f>SUM(X3:X29)</f>
        <v>132</v>
      </c>
      <c r="Z2" s="102"/>
      <c r="AA2" s="102"/>
      <c r="AB2" s="102"/>
      <c r="AC2" s="102"/>
      <c r="AD2" s="102"/>
      <c r="AE2" s="102"/>
      <c r="AF2" s="102"/>
      <c r="AG2" s="102"/>
      <c r="AH2" s="102"/>
    </row>
    <row r="3" spans="1:34" ht="13" x14ac:dyDescent="0.15">
      <c r="A3" s="15" t="s">
        <v>747</v>
      </c>
      <c r="B3" s="20" t="s">
        <v>113</v>
      </c>
      <c r="C3" s="20">
        <v>2</v>
      </c>
      <c r="D3" s="20" t="s">
        <v>395</v>
      </c>
      <c r="E3" s="20">
        <v>100</v>
      </c>
      <c r="F3" s="20" t="s">
        <v>386</v>
      </c>
      <c r="G3" s="19" t="s">
        <v>185</v>
      </c>
      <c r="H3" s="71"/>
      <c r="I3" s="71" t="s">
        <v>387</v>
      </c>
      <c r="J3" s="71"/>
      <c r="K3" s="71" t="s">
        <v>387</v>
      </c>
      <c r="R3" s="116" t="s">
        <v>173</v>
      </c>
      <c r="S3" s="230">
        <f>COUNTIFS($G$2:$G$500,R3,$H$2:$H$500,"x")</f>
        <v>0</v>
      </c>
      <c r="T3" s="64">
        <f>COUNTIFS($H$2:$H$500,"&lt;&gt;-",$G$2:$G$500,R3)</f>
        <v>49</v>
      </c>
      <c r="U3" s="171"/>
      <c r="V3" s="116" t="s">
        <v>173</v>
      </c>
      <c r="W3" s="230">
        <f>COUNTIFS($G$2:$G$500,V3,$J$2:$J$500,"x")</f>
        <v>0</v>
      </c>
      <c r="X3" s="64">
        <f>COUNTIFS($J$2:$J$500,"&lt;&gt;-",$G$2:$G$500,V3)</f>
        <v>49</v>
      </c>
    </row>
    <row r="4" spans="1:34" ht="13" x14ac:dyDescent="0.15">
      <c r="A4" s="15" t="s">
        <v>748</v>
      </c>
      <c r="B4" s="20" t="s">
        <v>113</v>
      </c>
      <c r="C4" s="20">
        <v>3</v>
      </c>
      <c r="D4" s="20" t="s">
        <v>395</v>
      </c>
      <c r="E4" s="20">
        <v>70</v>
      </c>
      <c r="F4" s="20" t="s">
        <v>398</v>
      </c>
      <c r="G4" s="19" t="s">
        <v>185</v>
      </c>
      <c r="H4" s="71"/>
      <c r="I4" s="71" t="s">
        <v>387</v>
      </c>
      <c r="J4" s="71"/>
      <c r="K4" s="71" t="s">
        <v>387</v>
      </c>
      <c r="R4" s="117" t="s">
        <v>177</v>
      </c>
      <c r="S4" s="231">
        <f t="shared" ref="S4:S29" si="0">COUNTIFS($G$2:$G$500,R4,$H$2:$H$500,"x")</f>
        <v>0</v>
      </c>
      <c r="T4" s="159">
        <f t="shared" ref="T4:T29" si="1">COUNTIFS($H$2:$H$500,"&lt;&gt;-",$G$2:$G$500,R4)</f>
        <v>42</v>
      </c>
      <c r="U4" s="168"/>
      <c r="V4" s="117" t="s">
        <v>177</v>
      </c>
      <c r="W4" s="231">
        <f t="shared" ref="W4:W29" si="2">COUNTIFS($G$2:$G$500,V4,$J$2:$J$500,"x")</f>
        <v>0</v>
      </c>
      <c r="X4" s="6">
        <f t="shared" ref="X4:X29" si="3">COUNTIFS($J$2:$J$500,"&lt;&gt;-",$G$2:$G$500,V4)</f>
        <v>42</v>
      </c>
    </row>
    <row r="5" spans="1:34" ht="13" x14ac:dyDescent="0.15">
      <c r="A5" s="15" t="s">
        <v>749</v>
      </c>
      <c r="B5" s="20" t="s">
        <v>113</v>
      </c>
      <c r="C5" s="20">
        <v>4</v>
      </c>
      <c r="D5" s="20" t="s">
        <v>407</v>
      </c>
      <c r="E5" s="20">
        <v>90</v>
      </c>
      <c r="F5" s="20" t="s">
        <v>386</v>
      </c>
      <c r="G5" s="19" t="s">
        <v>185</v>
      </c>
      <c r="H5" s="71"/>
      <c r="I5" s="71" t="s">
        <v>387</v>
      </c>
      <c r="J5" s="71"/>
      <c r="K5" s="71" t="s">
        <v>387</v>
      </c>
      <c r="R5" s="117" t="s">
        <v>181</v>
      </c>
      <c r="S5" s="231">
        <f t="shared" si="0"/>
        <v>0</v>
      </c>
      <c r="T5" s="159">
        <f t="shared" si="1"/>
        <v>21</v>
      </c>
      <c r="U5" s="168"/>
      <c r="V5" s="117" t="s">
        <v>181</v>
      </c>
      <c r="W5" s="231">
        <f t="shared" si="2"/>
        <v>0</v>
      </c>
      <c r="X5" s="6">
        <f t="shared" si="3"/>
        <v>21</v>
      </c>
    </row>
    <row r="6" spans="1:34" ht="13" x14ac:dyDescent="0.15">
      <c r="A6" s="15" t="s">
        <v>750</v>
      </c>
      <c r="B6" s="20" t="s">
        <v>113</v>
      </c>
      <c r="C6" s="20">
        <v>5</v>
      </c>
      <c r="D6" s="20" t="s">
        <v>389</v>
      </c>
      <c r="E6" s="20">
        <v>90</v>
      </c>
      <c r="F6" s="20" t="s">
        <v>398</v>
      </c>
      <c r="G6" s="19" t="s">
        <v>185</v>
      </c>
      <c r="H6" s="71"/>
      <c r="I6" s="71" t="s">
        <v>387</v>
      </c>
      <c r="J6" s="71"/>
      <c r="K6" s="71" t="s">
        <v>387</v>
      </c>
      <c r="R6" s="117" t="s">
        <v>185</v>
      </c>
      <c r="S6" s="231">
        <f t="shared" si="0"/>
        <v>0</v>
      </c>
      <c r="T6" s="159">
        <f t="shared" si="1"/>
        <v>20</v>
      </c>
      <c r="U6" s="168"/>
      <c r="V6" s="117" t="s">
        <v>185</v>
      </c>
      <c r="W6" s="231">
        <f t="shared" si="2"/>
        <v>0</v>
      </c>
      <c r="X6" s="6">
        <f t="shared" si="3"/>
        <v>20</v>
      </c>
    </row>
    <row r="7" spans="1:34" ht="13" x14ac:dyDescent="0.15">
      <c r="A7" s="15" t="s">
        <v>751</v>
      </c>
      <c r="B7" s="20" t="s">
        <v>113</v>
      </c>
      <c r="C7" s="20">
        <v>6</v>
      </c>
      <c r="D7" s="20" t="s">
        <v>400</v>
      </c>
      <c r="E7" s="20">
        <v>100</v>
      </c>
      <c r="F7" s="20" t="s">
        <v>386</v>
      </c>
      <c r="G7" s="19"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752</v>
      </c>
      <c r="B8" s="20" t="s">
        <v>113</v>
      </c>
      <c r="C8" s="20">
        <v>7</v>
      </c>
      <c r="D8" s="20" t="s">
        <v>407</v>
      </c>
      <c r="E8" s="20">
        <v>120</v>
      </c>
      <c r="F8" s="20" t="s">
        <v>386</v>
      </c>
      <c r="G8" s="19"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753</v>
      </c>
      <c r="B9" s="20" t="s">
        <v>113</v>
      </c>
      <c r="C9" s="20">
        <v>8</v>
      </c>
      <c r="D9" s="20" t="s">
        <v>392</v>
      </c>
      <c r="E9" s="20">
        <v>60</v>
      </c>
      <c r="F9" s="20" t="s">
        <v>398</v>
      </c>
      <c r="G9" s="19"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754</v>
      </c>
      <c r="B10" s="20" t="s">
        <v>113</v>
      </c>
      <c r="C10" s="20">
        <v>9</v>
      </c>
      <c r="D10" s="20" t="s">
        <v>407</v>
      </c>
      <c r="E10" s="20">
        <v>80</v>
      </c>
      <c r="F10" s="20" t="s">
        <v>386</v>
      </c>
      <c r="G10" s="19"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755</v>
      </c>
      <c r="B11" s="20" t="s">
        <v>113</v>
      </c>
      <c r="C11" s="20">
        <v>10</v>
      </c>
      <c r="D11" s="20" t="s">
        <v>392</v>
      </c>
      <c r="E11" s="20">
        <v>40</v>
      </c>
      <c r="F11" s="20" t="s">
        <v>393</v>
      </c>
      <c r="G11" s="19"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665</v>
      </c>
      <c r="B12" s="20" t="s">
        <v>113</v>
      </c>
      <c r="C12" s="20">
        <v>11</v>
      </c>
      <c r="D12" s="20" t="s">
        <v>404</v>
      </c>
      <c r="E12" s="20">
        <v>80</v>
      </c>
      <c r="F12" s="20" t="s">
        <v>398</v>
      </c>
      <c r="G12" s="19"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756</v>
      </c>
      <c r="B13" s="20" t="s">
        <v>113</v>
      </c>
      <c r="C13" s="20">
        <v>12</v>
      </c>
      <c r="D13" s="20" t="s">
        <v>389</v>
      </c>
      <c r="E13" s="20">
        <v>70</v>
      </c>
      <c r="F13" s="20" t="s">
        <v>398</v>
      </c>
      <c r="G13" s="19"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757</v>
      </c>
      <c r="B14" s="20" t="s">
        <v>113</v>
      </c>
      <c r="C14" s="20">
        <v>13</v>
      </c>
      <c r="D14" s="20" t="s">
        <v>389</v>
      </c>
      <c r="E14" s="20">
        <v>100</v>
      </c>
      <c r="F14" s="20" t="s">
        <v>398</v>
      </c>
      <c r="G14" s="19"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758</v>
      </c>
      <c r="B15" s="20" t="s">
        <v>113</v>
      </c>
      <c r="C15" s="20">
        <v>14</v>
      </c>
      <c r="D15" s="20" t="s">
        <v>385</v>
      </c>
      <c r="E15" s="20">
        <v>70</v>
      </c>
      <c r="F15" s="20" t="s">
        <v>393</v>
      </c>
      <c r="G15" s="19"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759</v>
      </c>
      <c r="B16" s="20" t="s">
        <v>113</v>
      </c>
      <c r="C16" s="20">
        <v>15</v>
      </c>
      <c r="D16" s="20" t="s">
        <v>404</v>
      </c>
      <c r="E16" s="20">
        <v>70</v>
      </c>
      <c r="F16" s="20" t="s">
        <v>393</v>
      </c>
      <c r="G16" s="19" t="s">
        <v>185</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760</v>
      </c>
      <c r="B17" s="20" t="s">
        <v>113</v>
      </c>
      <c r="C17" s="20">
        <v>16</v>
      </c>
      <c r="D17" s="20" t="s">
        <v>385</v>
      </c>
      <c r="E17" s="20">
        <v>80</v>
      </c>
      <c r="F17" s="20" t="s">
        <v>386</v>
      </c>
      <c r="G17" s="19" t="s">
        <v>185</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761</v>
      </c>
      <c r="B18" s="20" t="s">
        <v>113</v>
      </c>
      <c r="C18" s="20">
        <v>17</v>
      </c>
      <c r="D18" s="20" t="s">
        <v>469</v>
      </c>
      <c r="E18" s="20"/>
      <c r="F18" s="20" t="s">
        <v>469</v>
      </c>
      <c r="G18" s="19" t="s">
        <v>185</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762</v>
      </c>
      <c r="B19" s="20" t="s">
        <v>113</v>
      </c>
      <c r="C19" s="20">
        <v>18</v>
      </c>
      <c r="D19" s="20" t="s">
        <v>469</v>
      </c>
      <c r="E19" s="20"/>
      <c r="F19" s="20" t="s">
        <v>469</v>
      </c>
      <c r="G19" s="19" t="s">
        <v>185</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763</v>
      </c>
      <c r="B20" s="20" t="s">
        <v>113</v>
      </c>
      <c r="C20" s="20">
        <v>19</v>
      </c>
      <c r="D20" s="20" t="s">
        <v>469</v>
      </c>
      <c r="E20" s="20"/>
      <c r="F20" s="20" t="s">
        <v>469</v>
      </c>
      <c r="G20" s="19" t="s">
        <v>185</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764</v>
      </c>
      <c r="B21" s="20" t="s">
        <v>113</v>
      </c>
      <c r="C21" s="20">
        <v>20</v>
      </c>
      <c r="D21" s="20" t="s">
        <v>469</v>
      </c>
      <c r="E21" s="20"/>
      <c r="F21" s="20" t="s">
        <v>469</v>
      </c>
      <c r="G21" s="19" t="s">
        <v>185</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765</v>
      </c>
      <c r="B22" s="20" t="s">
        <v>113</v>
      </c>
      <c r="C22" s="20">
        <v>21</v>
      </c>
      <c r="D22" s="20" t="s">
        <v>395</v>
      </c>
      <c r="E22" s="20">
        <v>60</v>
      </c>
      <c r="F22" s="20" t="s">
        <v>398</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766</v>
      </c>
      <c r="B23" s="20" t="s">
        <v>113</v>
      </c>
      <c r="C23" s="20">
        <v>22</v>
      </c>
      <c r="D23" s="20" t="s">
        <v>400</v>
      </c>
      <c r="E23" s="20">
        <v>60</v>
      </c>
      <c r="F23" s="20" t="s">
        <v>398</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767</v>
      </c>
      <c r="B24" s="20" t="s">
        <v>113</v>
      </c>
      <c r="C24" s="20">
        <v>23</v>
      </c>
      <c r="D24" s="20" t="s">
        <v>407</v>
      </c>
      <c r="E24" s="20">
        <v>100</v>
      </c>
      <c r="F24" s="20" t="s">
        <v>386</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768</v>
      </c>
      <c r="B25" s="20" t="s">
        <v>113</v>
      </c>
      <c r="C25" s="20">
        <v>24</v>
      </c>
      <c r="D25" s="20" t="s">
        <v>407</v>
      </c>
      <c r="E25" s="20">
        <v>70</v>
      </c>
      <c r="F25" s="20" t="s">
        <v>393</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769</v>
      </c>
      <c r="B26" s="20" t="s">
        <v>113</v>
      </c>
      <c r="C26" s="20">
        <v>25</v>
      </c>
      <c r="D26" s="20" t="s">
        <v>407</v>
      </c>
      <c r="E26" s="20">
        <v>90</v>
      </c>
      <c r="F26" s="20" t="s">
        <v>398</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770</v>
      </c>
      <c r="B27" s="20" t="s">
        <v>113</v>
      </c>
      <c r="C27" s="20">
        <v>26</v>
      </c>
      <c r="D27" s="20" t="s">
        <v>407</v>
      </c>
      <c r="E27" s="20">
        <v>80</v>
      </c>
      <c r="F27" s="20" t="s">
        <v>398</v>
      </c>
      <c r="G27" s="21" t="s">
        <v>181</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771</v>
      </c>
      <c r="B28" s="20" t="s">
        <v>113</v>
      </c>
      <c r="C28" s="20">
        <v>27</v>
      </c>
      <c r="D28" s="20" t="s">
        <v>392</v>
      </c>
      <c r="E28" s="20">
        <v>60</v>
      </c>
      <c r="F28" s="20" t="s">
        <v>398</v>
      </c>
      <c r="G28" s="21" t="s">
        <v>181</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772</v>
      </c>
      <c r="B29" s="20" t="s">
        <v>113</v>
      </c>
      <c r="C29" s="20">
        <v>28</v>
      </c>
      <c r="D29" s="20" t="s">
        <v>404</v>
      </c>
      <c r="E29" s="20">
        <v>70</v>
      </c>
      <c r="F29" s="20" t="s">
        <v>398</v>
      </c>
      <c r="G29" s="21" t="s">
        <v>181</v>
      </c>
      <c r="H29" s="71"/>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15" t="s">
        <v>652</v>
      </c>
      <c r="B30" s="20" t="s">
        <v>113</v>
      </c>
      <c r="C30" s="20">
        <v>29</v>
      </c>
      <c r="D30" s="20" t="s">
        <v>385</v>
      </c>
      <c r="E30" s="20">
        <v>90</v>
      </c>
      <c r="F30" s="20" t="s">
        <v>386</v>
      </c>
      <c r="G30" s="21" t="s">
        <v>181</v>
      </c>
      <c r="H30" s="71"/>
      <c r="I30" s="71" t="s">
        <v>387</v>
      </c>
      <c r="J30" s="71"/>
      <c r="K30" s="71" t="s">
        <v>387</v>
      </c>
      <c r="R30" s="160" t="s">
        <v>86</v>
      </c>
      <c r="S30" s="161"/>
      <c r="T30" s="175">
        <f>SUM(T31:T57)</f>
        <v>0</v>
      </c>
      <c r="U30" s="168"/>
      <c r="V30" s="177" t="s">
        <v>88</v>
      </c>
      <c r="W30" s="213"/>
      <c r="X30" s="215">
        <f>SUM(X31:X57)</f>
        <v>0</v>
      </c>
    </row>
    <row r="31" spans="1:24" ht="13" x14ac:dyDescent="0.15">
      <c r="A31" s="15" t="s">
        <v>773</v>
      </c>
      <c r="B31" s="20" t="s">
        <v>113</v>
      </c>
      <c r="C31" s="20">
        <v>30</v>
      </c>
      <c r="D31" s="20" t="s">
        <v>389</v>
      </c>
      <c r="E31" s="20">
        <v>70</v>
      </c>
      <c r="F31" s="20" t="s">
        <v>398</v>
      </c>
      <c r="G31" s="21" t="s">
        <v>181</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774</v>
      </c>
      <c r="B32" s="20" t="s">
        <v>113</v>
      </c>
      <c r="C32" s="20">
        <v>31</v>
      </c>
      <c r="D32" s="20" t="s">
        <v>395</v>
      </c>
      <c r="E32" s="20">
        <v>70</v>
      </c>
      <c r="F32" s="20" t="s">
        <v>398</v>
      </c>
      <c r="G32" s="21" t="s">
        <v>177</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775</v>
      </c>
      <c r="B33" s="20" t="s">
        <v>113</v>
      </c>
      <c r="C33" s="20">
        <v>32</v>
      </c>
      <c r="D33" s="20" t="s">
        <v>392</v>
      </c>
      <c r="E33" s="20">
        <v>70</v>
      </c>
      <c r="F33" s="20" t="s">
        <v>398</v>
      </c>
      <c r="G33" s="21" t="s">
        <v>177</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776</v>
      </c>
      <c r="B34" s="20" t="s">
        <v>113</v>
      </c>
      <c r="C34" s="20">
        <v>33</v>
      </c>
      <c r="D34" s="20" t="s">
        <v>395</v>
      </c>
      <c r="E34" s="20">
        <v>70</v>
      </c>
      <c r="F34" s="20" t="s">
        <v>398</v>
      </c>
      <c r="G34" s="21" t="s">
        <v>177</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677</v>
      </c>
      <c r="B35" s="20" t="s">
        <v>113</v>
      </c>
      <c r="C35" s="20">
        <v>34</v>
      </c>
      <c r="D35" s="20" t="s">
        <v>400</v>
      </c>
      <c r="E35" s="20">
        <v>70</v>
      </c>
      <c r="F35" s="20" t="s">
        <v>398</v>
      </c>
      <c r="G35" s="21" t="s">
        <v>177</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777</v>
      </c>
      <c r="B36" s="20" t="s">
        <v>113</v>
      </c>
      <c r="C36" s="20">
        <v>35</v>
      </c>
      <c r="D36" s="20" t="s">
        <v>400</v>
      </c>
      <c r="E36" s="20">
        <v>70</v>
      </c>
      <c r="F36" s="20" t="s">
        <v>398</v>
      </c>
      <c r="G36" s="21" t="s">
        <v>177</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661</v>
      </c>
      <c r="B37" s="20" t="s">
        <v>113</v>
      </c>
      <c r="C37" s="20">
        <v>36</v>
      </c>
      <c r="D37" s="20" t="s">
        <v>400</v>
      </c>
      <c r="E37" s="20">
        <v>70</v>
      </c>
      <c r="F37" s="20" t="s">
        <v>398</v>
      </c>
      <c r="G37" s="21" t="s">
        <v>177</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701</v>
      </c>
      <c r="B38" s="20" t="s">
        <v>113</v>
      </c>
      <c r="C38" s="20">
        <v>37</v>
      </c>
      <c r="D38" s="20" t="s">
        <v>395</v>
      </c>
      <c r="E38" s="20">
        <v>50</v>
      </c>
      <c r="F38" s="20" t="s">
        <v>393</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702</v>
      </c>
      <c r="B39" s="20" t="s">
        <v>113</v>
      </c>
      <c r="C39" s="20">
        <v>38</v>
      </c>
      <c r="D39" s="20" t="s">
        <v>407</v>
      </c>
      <c r="E39" s="20">
        <v>40</v>
      </c>
      <c r="F39" s="20" t="s">
        <v>393</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778</v>
      </c>
      <c r="B40" s="20" t="s">
        <v>113</v>
      </c>
      <c r="C40" s="20">
        <v>39</v>
      </c>
      <c r="D40" s="20" t="s">
        <v>407</v>
      </c>
      <c r="E40" s="20">
        <v>50</v>
      </c>
      <c r="F40" s="20" t="s">
        <v>393</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663</v>
      </c>
      <c r="B41" s="20" t="s">
        <v>113</v>
      </c>
      <c r="C41" s="20">
        <v>40</v>
      </c>
      <c r="D41" s="20" t="s">
        <v>392</v>
      </c>
      <c r="E41" s="20">
        <v>50</v>
      </c>
      <c r="F41" s="20" t="s">
        <v>393</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779</v>
      </c>
      <c r="B42" s="20" t="s">
        <v>113</v>
      </c>
      <c r="C42" s="20">
        <v>41</v>
      </c>
      <c r="D42" s="20" t="s">
        <v>407</v>
      </c>
      <c r="E42" s="20">
        <v>60</v>
      </c>
      <c r="F42" s="20" t="s">
        <v>398</v>
      </c>
      <c r="G42" s="21" t="s">
        <v>177</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780</v>
      </c>
      <c r="B43" s="20" t="s">
        <v>113</v>
      </c>
      <c r="C43" s="20">
        <v>42</v>
      </c>
      <c r="D43" s="20" t="s">
        <v>400</v>
      </c>
      <c r="E43" s="20">
        <v>80</v>
      </c>
      <c r="F43" s="20" t="s">
        <v>398</v>
      </c>
      <c r="G43" s="21" t="s">
        <v>177</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781</v>
      </c>
      <c r="B44" s="20" t="s">
        <v>113</v>
      </c>
      <c r="C44" s="20">
        <v>43</v>
      </c>
      <c r="D44" s="20" t="s">
        <v>392</v>
      </c>
      <c r="E44" s="20">
        <v>40</v>
      </c>
      <c r="F44" s="20" t="s">
        <v>393</v>
      </c>
      <c r="G44" s="21" t="s">
        <v>177</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782</v>
      </c>
      <c r="B45" s="20" t="s">
        <v>113</v>
      </c>
      <c r="C45" s="20">
        <v>44</v>
      </c>
      <c r="D45" s="20" t="s">
        <v>407</v>
      </c>
      <c r="E45" s="20">
        <v>80</v>
      </c>
      <c r="F45" s="20" t="s">
        <v>398</v>
      </c>
      <c r="G45" s="21" t="s">
        <v>177</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783</v>
      </c>
      <c r="B46" s="20" t="s">
        <v>113</v>
      </c>
      <c r="C46" s="20">
        <v>45</v>
      </c>
      <c r="D46" s="20" t="s">
        <v>407</v>
      </c>
      <c r="E46" s="20">
        <v>70</v>
      </c>
      <c r="F46" s="20" t="s">
        <v>398</v>
      </c>
      <c r="G46" s="21" t="s">
        <v>177</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784</v>
      </c>
      <c r="B47" s="20" t="s">
        <v>113</v>
      </c>
      <c r="C47" s="20">
        <v>46</v>
      </c>
      <c r="D47" s="20" t="s">
        <v>407</v>
      </c>
      <c r="E47" s="20">
        <v>60</v>
      </c>
      <c r="F47" s="20" t="s">
        <v>398</v>
      </c>
      <c r="G47" s="21" t="s">
        <v>177</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785</v>
      </c>
      <c r="B48" s="20" t="s">
        <v>113</v>
      </c>
      <c r="C48" s="20">
        <v>47</v>
      </c>
      <c r="D48" s="20" t="s">
        <v>407</v>
      </c>
      <c r="E48" s="20">
        <v>60</v>
      </c>
      <c r="F48" s="20" t="s">
        <v>398</v>
      </c>
      <c r="G48" s="21" t="s">
        <v>177</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786</v>
      </c>
      <c r="B49" s="20" t="s">
        <v>113</v>
      </c>
      <c r="C49" s="20">
        <v>48</v>
      </c>
      <c r="D49" s="20" t="s">
        <v>407</v>
      </c>
      <c r="E49" s="20">
        <v>50</v>
      </c>
      <c r="F49" s="20" t="s">
        <v>393</v>
      </c>
      <c r="G49" s="21" t="s">
        <v>177</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787</v>
      </c>
      <c r="B50" s="20" t="s">
        <v>113</v>
      </c>
      <c r="C50" s="20">
        <v>49</v>
      </c>
      <c r="D50" s="20" t="s">
        <v>392</v>
      </c>
      <c r="E50" s="20">
        <v>40</v>
      </c>
      <c r="F50" s="20" t="s">
        <v>393</v>
      </c>
      <c r="G50" s="21" t="s">
        <v>177</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788</v>
      </c>
      <c r="B51" s="20" t="s">
        <v>113</v>
      </c>
      <c r="C51" s="20">
        <v>50</v>
      </c>
      <c r="D51" s="20" t="s">
        <v>407</v>
      </c>
      <c r="E51" s="20">
        <v>70</v>
      </c>
      <c r="F51" s="20" t="s">
        <v>398</v>
      </c>
      <c r="G51" s="21" t="s">
        <v>177</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789</v>
      </c>
      <c r="B52" s="20" t="s">
        <v>113</v>
      </c>
      <c r="C52" s="20">
        <v>51</v>
      </c>
      <c r="D52" s="20" t="s">
        <v>392</v>
      </c>
      <c r="E52" s="20">
        <v>40</v>
      </c>
      <c r="F52" s="20" t="s">
        <v>393</v>
      </c>
      <c r="G52" s="21" t="s">
        <v>177</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790</v>
      </c>
      <c r="B53" s="20" t="s">
        <v>113</v>
      </c>
      <c r="C53" s="20">
        <v>52</v>
      </c>
      <c r="D53" s="20" t="s">
        <v>404</v>
      </c>
      <c r="E53" s="20">
        <v>70</v>
      </c>
      <c r="F53" s="20" t="s">
        <v>398</v>
      </c>
      <c r="G53" s="21" t="s">
        <v>177</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686</v>
      </c>
      <c r="B54" s="20" t="s">
        <v>113</v>
      </c>
      <c r="C54" s="20">
        <v>53</v>
      </c>
      <c r="D54" s="20" t="s">
        <v>392</v>
      </c>
      <c r="E54" s="20">
        <v>60</v>
      </c>
      <c r="F54" s="20" t="s">
        <v>398</v>
      </c>
      <c r="G54" s="21" t="s">
        <v>177</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791</v>
      </c>
      <c r="B55" s="20" t="s">
        <v>113</v>
      </c>
      <c r="C55" s="20">
        <v>54</v>
      </c>
      <c r="D55" s="20" t="s">
        <v>389</v>
      </c>
      <c r="E55" s="20">
        <v>80</v>
      </c>
      <c r="F55" s="20" t="s">
        <v>398</v>
      </c>
      <c r="G55" s="21" t="s">
        <v>177</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692</v>
      </c>
      <c r="B56" s="20" t="s">
        <v>113</v>
      </c>
      <c r="C56" s="20">
        <v>55</v>
      </c>
      <c r="D56" s="20" t="s">
        <v>385</v>
      </c>
      <c r="E56" s="20">
        <v>70</v>
      </c>
      <c r="F56" s="20" t="s">
        <v>398</v>
      </c>
      <c r="G56" s="21" t="s">
        <v>177</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792</v>
      </c>
      <c r="B57" s="20" t="s">
        <v>113</v>
      </c>
      <c r="C57" s="20">
        <v>56</v>
      </c>
      <c r="D57" s="20" t="s">
        <v>385</v>
      </c>
      <c r="E57" s="20">
        <v>70</v>
      </c>
      <c r="F57" s="20" t="s">
        <v>398</v>
      </c>
      <c r="G57" s="21" t="s">
        <v>177</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693</v>
      </c>
      <c r="B58" s="20" t="s">
        <v>113</v>
      </c>
      <c r="C58" s="20">
        <v>57</v>
      </c>
      <c r="D58" s="20" t="s">
        <v>385</v>
      </c>
      <c r="E58" s="20">
        <v>60</v>
      </c>
      <c r="F58" s="20" t="s">
        <v>393</v>
      </c>
      <c r="G58" s="21" t="s">
        <v>177</v>
      </c>
      <c r="H58" s="71"/>
      <c r="I58" s="71" t="s">
        <v>387</v>
      </c>
      <c r="J58" s="71"/>
      <c r="K58" s="71" t="s">
        <v>387</v>
      </c>
      <c r="U58" s="168"/>
      <c r="V58" s="177" t="s">
        <v>447</v>
      </c>
      <c r="W58" s="189"/>
      <c r="X58" s="190">
        <f>SUM(X59:X85)</f>
        <v>264</v>
      </c>
    </row>
    <row r="59" spans="1:24" ht="13" x14ac:dyDescent="0.15">
      <c r="A59" s="15" t="s">
        <v>793</v>
      </c>
      <c r="B59" s="20" t="s">
        <v>113</v>
      </c>
      <c r="C59" s="20">
        <v>58</v>
      </c>
      <c r="D59" s="20" t="s">
        <v>385</v>
      </c>
      <c r="E59" s="20">
        <v>70</v>
      </c>
      <c r="F59" s="20" t="s">
        <v>398</v>
      </c>
      <c r="G59" s="21" t="s">
        <v>177</v>
      </c>
      <c r="H59" s="71"/>
      <c r="I59" s="71" t="s">
        <v>387</v>
      </c>
      <c r="J59" s="71"/>
      <c r="K59" s="71" t="s">
        <v>387</v>
      </c>
      <c r="U59" s="239"/>
      <c r="V59" s="116" t="s">
        <v>173</v>
      </c>
      <c r="W59" s="211">
        <f t="shared" ref="W59:X74" si="8">S3+S31+W3+W31</f>
        <v>0</v>
      </c>
      <c r="X59" s="64">
        <f t="shared" si="8"/>
        <v>98</v>
      </c>
    </row>
    <row r="60" spans="1:24" ht="13" x14ac:dyDescent="0.15">
      <c r="A60" s="15" t="s">
        <v>715</v>
      </c>
      <c r="B60" s="20" t="s">
        <v>113</v>
      </c>
      <c r="C60" s="20">
        <v>59</v>
      </c>
      <c r="D60" s="20" t="s">
        <v>385</v>
      </c>
      <c r="E60" s="20">
        <v>60</v>
      </c>
      <c r="F60" s="20" t="s">
        <v>393</v>
      </c>
      <c r="G60" s="21" t="s">
        <v>177</v>
      </c>
      <c r="H60" s="71"/>
      <c r="I60" s="71" t="s">
        <v>387</v>
      </c>
      <c r="J60" s="71"/>
      <c r="K60" s="71" t="s">
        <v>387</v>
      </c>
      <c r="U60" s="239"/>
      <c r="V60" s="117" t="s">
        <v>177</v>
      </c>
      <c r="W60" s="158">
        <f t="shared" si="8"/>
        <v>0</v>
      </c>
      <c r="X60" s="159">
        <f t="shared" si="8"/>
        <v>84</v>
      </c>
    </row>
    <row r="61" spans="1:24" ht="13" x14ac:dyDescent="0.15">
      <c r="A61" s="15" t="s">
        <v>695</v>
      </c>
      <c r="B61" s="20" t="s">
        <v>113</v>
      </c>
      <c r="C61" s="20">
        <v>60</v>
      </c>
      <c r="D61" s="20" t="s">
        <v>395</v>
      </c>
      <c r="E61" s="20">
        <v>50</v>
      </c>
      <c r="F61" s="20" t="s">
        <v>393</v>
      </c>
      <c r="G61" s="21" t="s">
        <v>173</v>
      </c>
      <c r="H61" s="71"/>
      <c r="I61" s="71" t="s">
        <v>387</v>
      </c>
      <c r="J61" s="71"/>
      <c r="K61" s="71" t="s">
        <v>387</v>
      </c>
      <c r="U61" s="239"/>
      <c r="V61" s="117" t="s">
        <v>181</v>
      </c>
      <c r="W61" s="158">
        <f t="shared" si="8"/>
        <v>0</v>
      </c>
      <c r="X61" s="159">
        <f t="shared" si="8"/>
        <v>42</v>
      </c>
    </row>
    <row r="62" spans="1:24" ht="13" x14ac:dyDescent="0.15">
      <c r="A62" s="15" t="s">
        <v>794</v>
      </c>
      <c r="B62" s="20" t="s">
        <v>113</v>
      </c>
      <c r="C62" s="20">
        <v>61</v>
      </c>
      <c r="D62" s="20" t="s">
        <v>392</v>
      </c>
      <c r="E62" s="20">
        <v>50</v>
      </c>
      <c r="F62" s="20" t="s">
        <v>393</v>
      </c>
      <c r="G62" s="21" t="s">
        <v>173</v>
      </c>
      <c r="H62" s="71"/>
      <c r="I62" s="71" t="s">
        <v>387</v>
      </c>
      <c r="J62" s="71"/>
      <c r="K62" s="71" t="s">
        <v>387</v>
      </c>
      <c r="U62" s="239"/>
      <c r="V62" s="117" t="s">
        <v>185</v>
      </c>
      <c r="W62" s="158">
        <f t="shared" si="8"/>
        <v>0</v>
      </c>
      <c r="X62" s="159">
        <f t="shared" si="8"/>
        <v>40</v>
      </c>
    </row>
    <row r="63" spans="1:24" ht="13" x14ac:dyDescent="0.15">
      <c r="A63" s="15" t="s">
        <v>672</v>
      </c>
      <c r="B63" s="20" t="s">
        <v>113</v>
      </c>
      <c r="C63" s="20">
        <v>62</v>
      </c>
      <c r="D63" s="20" t="s">
        <v>395</v>
      </c>
      <c r="E63" s="20">
        <v>60</v>
      </c>
      <c r="F63" s="20" t="s">
        <v>393</v>
      </c>
      <c r="G63" s="21" t="s">
        <v>173</v>
      </c>
      <c r="H63" s="71"/>
      <c r="I63" s="71" t="s">
        <v>387</v>
      </c>
      <c r="J63" s="71"/>
      <c r="K63" s="71" t="s">
        <v>387</v>
      </c>
      <c r="U63" s="239"/>
      <c r="V63" s="117" t="s">
        <v>189</v>
      </c>
      <c r="W63" s="158">
        <f t="shared" si="8"/>
        <v>0</v>
      </c>
      <c r="X63" s="159">
        <f t="shared" si="8"/>
        <v>0</v>
      </c>
    </row>
    <row r="64" spans="1:24" ht="13" x14ac:dyDescent="0.15">
      <c r="A64" s="15" t="s">
        <v>795</v>
      </c>
      <c r="B64" s="20" t="s">
        <v>113</v>
      </c>
      <c r="C64" s="20">
        <v>63</v>
      </c>
      <c r="D64" s="20" t="s">
        <v>400</v>
      </c>
      <c r="E64" s="20">
        <v>40</v>
      </c>
      <c r="F64" s="20" t="s">
        <v>393</v>
      </c>
      <c r="G64" s="21" t="s">
        <v>173</v>
      </c>
      <c r="H64" s="71"/>
      <c r="I64" s="71" t="s">
        <v>387</v>
      </c>
      <c r="J64" s="71"/>
      <c r="K64" s="71" t="s">
        <v>387</v>
      </c>
      <c r="U64" s="240"/>
      <c r="V64" s="117" t="s">
        <v>193</v>
      </c>
      <c r="W64" s="158">
        <f t="shared" si="8"/>
        <v>0</v>
      </c>
      <c r="X64" s="159">
        <f t="shared" si="8"/>
        <v>0</v>
      </c>
    </row>
    <row r="65" spans="1:24" ht="14" thickBot="1" x14ac:dyDescent="0.2">
      <c r="A65" s="15" t="s">
        <v>696</v>
      </c>
      <c r="B65" s="20" t="s">
        <v>113</v>
      </c>
      <c r="C65" s="20">
        <v>64</v>
      </c>
      <c r="D65" s="20" t="s">
        <v>395</v>
      </c>
      <c r="E65" s="20">
        <v>50</v>
      </c>
      <c r="F65" s="20" t="s">
        <v>393</v>
      </c>
      <c r="G65" s="21" t="s">
        <v>173</v>
      </c>
      <c r="H65" s="71"/>
      <c r="I65" s="71" t="s">
        <v>387</v>
      </c>
      <c r="J65" s="71"/>
      <c r="K65" s="71" t="s">
        <v>387</v>
      </c>
      <c r="U65" s="241"/>
      <c r="V65" s="117" t="s">
        <v>197</v>
      </c>
      <c r="W65" s="158">
        <f t="shared" si="8"/>
        <v>0</v>
      </c>
      <c r="X65" s="159">
        <f t="shared" si="8"/>
        <v>0</v>
      </c>
    </row>
    <row r="66" spans="1:24" ht="14" thickBot="1" x14ac:dyDescent="0.2">
      <c r="A66" s="15" t="s">
        <v>796</v>
      </c>
      <c r="B66" s="20" t="s">
        <v>113</v>
      </c>
      <c r="C66" s="20">
        <v>65</v>
      </c>
      <c r="D66" s="20" t="s">
        <v>400</v>
      </c>
      <c r="E66" s="20">
        <v>60</v>
      </c>
      <c r="F66" s="20" t="s">
        <v>393</v>
      </c>
      <c r="G66" s="21" t="s">
        <v>173</v>
      </c>
      <c r="H66" s="71"/>
      <c r="I66" s="71" t="s">
        <v>387</v>
      </c>
      <c r="J66" s="71"/>
      <c r="K66" s="71" t="s">
        <v>387</v>
      </c>
      <c r="U66" s="241"/>
      <c r="V66" s="117" t="s">
        <v>201</v>
      </c>
      <c r="W66" s="158">
        <f t="shared" si="8"/>
        <v>0</v>
      </c>
      <c r="X66" s="159">
        <f t="shared" si="8"/>
        <v>0</v>
      </c>
    </row>
    <row r="67" spans="1:24" ht="14" thickBot="1" x14ac:dyDescent="0.2">
      <c r="A67" s="15" t="s">
        <v>698</v>
      </c>
      <c r="B67" s="20" t="s">
        <v>113</v>
      </c>
      <c r="C67" s="20">
        <v>66</v>
      </c>
      <c r="D67" s="20" t="s">
        <v>395</v>
      </c>
      <c r="E67" s="20">
        <v>50</v>
      </c>
      <c r="F67" s="20" t="s">
        <v>393</v>
      </c>
      <c r="G67" s="21" t="s">
        <v>173</v>
      </c>
      <c r="H67" s="71"/>
      <c r="I67" s="71" t="s">
        <v>387</v>
      </c>
      <c r="J67" s="71"/>
      <c r="K67" s="71" t="s">
        <v>387</v>
      </c>
      <c r="U67" s="241"/>
      <c r="V67" s="117" t="s">
        <v>205</v>
      </c>
      <c r="W67" s="158">
        <f t="shared" si="8"/>
        <v>0</v>
      </c>
      <c r="X67" s="159">
        <f t="shared" si="8"/>
        <v>0</v>
      </c>
    </row>
    <row r="68" spans="1:24" ht="14" thickBot="1" x14ac:dyDescent="0.2">
      <c r="A68" s="15" t="s">
        <v>797</v>
      </c>
      <c r="B68" s="20" t="s">
        <v>113</v>
      </c>
      <c r="C68" s="20">
        <v>67</v>
      </c>
      <c r="D68" s="20" t="s">
        <v>400</v>
      </c>
      <c r="E68" s="20">
        <v>40</v>
      </c>
      <c r="F68" s="20" t="s">
        <v>393</v>
      </c>
      <c r="G68" s="21" t="s">
        <v>173</v>
      </c>
      <c r="H68" s="71"/>
      <c r="I68" s="71" t="s">
        <v>387</v>
      </c>
      <c r="J68" s="71"/>
      <c r="K68" s="71" t="s">
        <v>387</v>
      </c>
      <c r="U68" s="241"/>
      <c r="V68" s="117" t="s">
        <v>209</v>
      </c>
      <c r="W68" s="158">
        <f t="shared" si="8"/>
        <v>0</v>
      </c>
      <c r="X68" s="159">
        <f t="shared" si="8"/>
        <v>0</v>
      </c>
    </row>
    <row r="69" spans="1:24" ht="14" thickBot="1" x14ac:dyDescent="0.2">
      <c r="A69" s="15" t="s">
        <v>675</v>
      </c>
      <c r="B69" s="20" t="s">
        <v>113</v>
      </c>
      <c r="C69" s="20">
        <v>68</v>
      </c>
      <c r="D69" s="20" t="s">
        <v>400</v>
      </c>
      <c r="E69" s="20">
        <v>50</v>
      </c>
      <c r="F69" s="20" t="s">
        <v>393</v>
      </c>
      <c r="G69" s="21" t="s">
        <v>173</v>
      </c>
      <c r="H69" s="71"/>
      <c r="I69" s="71" t="s">
        <v>387</v>
      </c>
      <c r="J69" s="71"/>
      <c r="K69" s="71" t="s">
        <v>387</v>
      </c>
      <c r="U69" s="241"/>
      <c r="V69" s="117" t="s">
        <v>9125</v>
      </c>
      <c r="W69" s="158">
        <f t="shared" si="8"/>
        <v>0</v>
      </c>
      <c r="X69" s="159">
        <f t="shared" si="8"/>
        <v>0</v>
      </c>
    </row>
    <row r="70" spans="1:24" ht="14" thickBot="1" x14ac:dyDescent="0.2">
      <c r="A70" s="15" t="s">
        <v>798</v>
      </c>
      <c r="B70" s="20" t="s">
        <v>113</v>
      </c>
      <c r="C70" s="20">
        <v>69</v>
      </c>
      <c r="D70" s="20" t="s">
        <v>392</v>
      </c>
      <c r="E70" s="20">
        <v>50</v>
      </c>
      <c r="F70" s="20" t="s">
        <v>393</v>
      </c>
      <c r="G70" s="21" t="s">
        <v>173</v>
      </c>
      <c r="H70" s="71"/>
      <c r="I70" s="71" t="s">
        <v>387</v>
      </c>
      <c r="J70" s="71"/>
      <c r="K70" s="71" t="s">
        <v>387</v>
      </c>
      <c r="U70" s="241"/>
      <c r="V70" s="118" t="s">
        <v>213</v>
      </c>
      <c r="W70" s="158">
        <f t="shared" si="8"/>
        <v>0</v>
      </c>
      <c r="X70" s="159">
        <f t="shared" si="8"/>
        <v>0</v>
      </c>
    </row>
    <row r="71" spans="1:24" ht="14" thickBot="1" x14ac:dyDescent="0.2">
      <c r="A71" s="15" t="s">
        <v>683</v>
      </c>
      <c r="B71" s="20" t="s">
        <v>113</v>
      </c>
      <c r="C71" s="20">
        <v>70</v>
      </c>
      <c r="D71" s="20" t="s">
        <v>407</v>
      </c>
      <c r="E71" s="20">
        <v>40</v>
      </c>
      <c r="F71" s="20" t="s">
        <v>393</v>
      </c>
      <c r="G71" s="21" t="s">
        <v>173</v>
      </c>
      <c r="H71" s="71"/>
      <c r="I71" s="71" t="s">
        <v>387</v>
      </c>
      <c r="J71" s="71"/>
      <c r="K71" s="71" t="s">
        <v>387</v>
      </c>
      <c r="U71" s="241"/>
      <c r="V71" s="117" t="s">
        <v>217</v>
      </c>
      <c r="W71" s="158">
        <f t="shared" si="8"/>
        <v>0</v>
      </c>
      <c r="X71" s="159">
        <f t="shared" si="8"/>
        <v>0</v>
      </c>
    </row>
    <row r="72" spans="1:24" ht="14" thickBot="1" x14ac:dyDescent="0.2">
      <c r="A72" s="15" t="s">
        <v>799</v>
      </c>
      <c r="B72" s="20" t="s">
        <v>113</v>
      </c>
      <c r="C72" s="20">
        <v>71</v>
      </c>
      <c r="D72" s="20" t="s">
        <v>407</v>
      </c>
      <c r="E72" s="20">
        <v>50</v>
      </c>
      <c r="F72" s="20" t="s">
        <v>393</v>
      </c>
      <c r="G72" s="21" t="s">
        <v>173</v>
      </c>
      <c r="H72" s="71"/>
      <c r="I72" s="71" t="s">
        <v>387</v>
      </c>
      <c r="J72" s="71"/>
      <c r="K72" s="71" t="s">
        <v>387</v>
      </c>
      <c r="U72" s="241"/>
      <c r="V72" s="117" t="s">
        <v>221</v>
      </c>
      <c r="W72" s="158">
        <f t="shared" si="8"/>
        <v>0</v>
      </c>
      <c r="X72" s="159">
        <f t="shared" si="8"/>
        <v>0</v>
      </c>
    </row>
    <row r="73" spans="1:24" ht="14" thickBot="1" x14ac:dyDescent="0.2">
      <c r="A73" s="15" t="s">
        <v>800</v>
      </c>
      <c r="B73" s="20" t="s">
        <v>113</v>
      </c>
      <c r="C73" s="20">
        <v>72</v>
      </c>
      <c r="D73" s="20" t="s">
        <v>400</v>
      </c>
      <c r="E73" s="20">
        <v>50</v>
      </c>
      <c r="F73" s="20" t="s">
        <v>393</v>
      </c>
      <c r="G73" s="21" t="s">
        <v>173</v>
      </c>
      <c r="H73" s="71"/>
      <c r="I73" s="71" t="s">
        <v>387</v>
      </c>
      <c r="J73" s="71"/>
      <c r="K73" s="71" t="s">
        <v>387</v>
      </c>
      <c r="U73" s="241"/>
      <c r="V73" s="117" t="s">
        <v>225</v>
      </c>
      <c r="W73" s="158">
        <f t="shared" si="8"/>
        <v>0</v>
      </c>
      <c r="X73" s="159">
        <f t="shared" si="8"/>
        <v>0</v>
      </c>
    </row>
    <row r="74" spans="1:24" ht="14" thickBot="1" x14ac:dyDescent="0.2">
      <c r="A74" s="15" t="s">
        <v>801</v>
      </c>
      <c r="B74" s="20" t="s">
        <v>113</v>
      </c>
      <c r="C74" s="20">
        <v>73</v>
      </c>
      <c r="D74" s="20" t="s">
        <v>389</v>
      </c>
      <c r="E74" s="20">
        <v>30</v>
      </c>
      <c r="F74" s="20" t="s">
        <v>393</v>
      </c>
      <c r="G74" s="21" t="s">
        <v>173</v>
      </c>
      <c r="H74" s="71"/>
      <c r="I74" s="71" t="s">
        <v>387</v>
      </c>
      <c r="J74" s="71"/>
      <c r="K74" s="71" t="s">
        <v>387</v>
      </c>
      <c r="U74" s="241"/>
      <c r="V74" s="117" t="s">
        <v>229</v>
      </c>
      <c r="W74" s="158">
        <f t="shared" si="8"/>
        <v>0</v>
      </c>
      <c r="X74" s="159">
        <f t="shared" si="8"/>
        <v>0</v>
      </c>
    </row>
    <row r="75" spans="1:24" ht="14" thickBot="1" x14ac:dyDescent="0.2">
      <c r="A75" s="15" t="s">
        <v>781</v>
      </c>
      <c r="B75" s="20" t="s">
        <v>113</v>
      </c>
      <c r="C75" s="20">
        <v>74</v>
      </c>
      <c r="D75" s="20" t="s">
        <v>392</v>
      </c>
      <c r="E75" s="20">
        <v>50</v>
      </c>
      <c r="F75" s="20" t="s">
        <v>393</v>
      </c>
      <c r="G75" s="21" t="s">
        <v>173</v>
      </c>
      <c r="H75" s="71"/>
      <c r="I75" s="71" t="s">
        <v>387</v>
      </c>
      <c r="J75" s="71"/>
      <c r="K75" s="71" t="s">
        <v>387</v>
      </c>
      <c r="U75" s="241"/>
      <c r="V75" s="117" t="s">
        <v>233</v>
      </c>
      <c r="W75" s="158">
        <f t="shared" ref="W75:X85" si="9">S19+S47+W19+W47</f>
        <v>0</v>
      </c>
      <c r="X75" s="159">
        <f t="shared" si="9"/>
        <v>0</v>
      </c>
    </row>
    <row r="76" spans="1:24" ht="14" thickBot="1" x14ac:dyDescent="0.2">
      <c r="A76" s="15" t="s">
        <v>802</v>
      </c>
      <c r="B76" s="20" t="s">
        <v>113</v>
      </c>
      <c r="C76" s="20">
        <v>75</v>
      </c>
      <c r="D76" s="20" t="s">
        <v>407</v>
      </c>
      <c r="E76" s="20">
        <v>50</v>
      </c>
      <c r="F76" s="20" t="s">
        <v>393</v>
      </c>
      <c r="G76" s="21" t="s">
        <v>173</v>
      </c>
      <c r="H76" s="71"/>
      <c r="I76" s="71" t="s">
        <v>387</v>
      </c>
      <c r="J76" s="71"/>
      <c r="K76" s="71" t="s">
        <v>387</v>
      </c>
      <c r="U76" s="241"/>
      <c r="V76" s="117" t="s">
        <v>9123</v>
      </c>
      <c r="W76" s="158">
        <f t="shared" si="9"/>
        <v>0</v>
      </c>
      <c r="X76" s="159">
        <f t="shared" si="9"/>
        <v>0</v>
      </c>
    </row>
    <row r="77" spans="1:24" ht="14" thickBot="1" x14ac:dyDescent="0.2">
      <c r="A77" s="15" t="s">
        <v>803</v>
      </c>
      <c r="B77" s="20" t="s">
        <v>113</v>
      </c>
      <c r="C77" s="20">
        <v>76</v>
      </c>
      <c r="D77" s="20" t="s">
        <v>407</v>
      </c>
      <c r="E77" s="20">
        <v>40</v>
      </c>
      <c r="F77" s="20" t="s">
        <v>393</v>
      </c>
      <c r="G77" s="21" t="s">
        <v>173</v>
      </c>
      <c r="H77" s="71"/>
      <c r="I77" s="71" t="s">
        <v>387</v>
      </c>
      <c r="J77" s="71"/>
      <c r="K77" s="71" t="s">
        <v>387</v>
      </c>
      <c r="U77" s="241"/>
      <c r="V77" s="117" t="s">
        <v>237</v>
      </c>
      <c r="W77" s="158">
        <f t="shared" si="9"/>
        <v>0</v>
      </c>
      <c r="X77" s="159">
        <f t="shared" si="9"/>
        <v>0</v>
      </c>
    </row>
    <row r="78" spans="1:24" ht="14" thickBot="1" x14ac:dyDescent="0.2">
      <c r="A78" s="15" t="s">
        <v>804</v>
      </c>
      <c r="B78" s="20" t="s">
        <v>113</v>
      </c>
      <c r="C78" s="20">
        <v>77</v>
      </c>
      <c r="D78" s="20" t="s">
        <v>407</v>
      </c>
      <c r="E78" s="20">
        <v>50</v>
      </c>
      <c r="F78" s="20" t="s">
        <v>393</v>
      </c>
      <c r="G78" s="21" t="s">
        <v>173</v>
      </c>
      <c r="H78" s="71"/>
      <c r="I78" s="71" t="s">
        <v>387</v>
      </c>
      <c r="J78" s="71"/>
      <c r="K78" s="71" t="s">
        <v>387</v>
      </c>
      <c r="U78" s="241"/>
      <c r="V78" s="117" t="s">
        <v>241</v>
      </c>
      <c r="W78" s="158">
        <f t="shared" si="9"/>
        <v>0</v>
      </c>
      <c r="X78" s="159">
        <f t="shared" si="9"/>
        <v>0</v>
      </c>
    </row>
    <row r="79" spans="1:24" ht="14" thickBot="1" x14ac:dyDescent="0.2">
      <c r="A79" s="15" t="s">
        <v>805</v>
      </c>
      <c r="B79" s="20" t="s">
        <v>113</v>
      </c>
      <c r="C79" s="20">
        <v>78</v>
      </c>
      <c r="D79" s="20" t="s">
        <v>407</v>
      </c>
      <c r="E79" s="20">
        <v>50</v>
      </c>
      <c r="F79" s="20" t="s">
        <v>393</v>
      </c>
      <c r="G79" s="21" t="s">
        <v>173</v>
      </c>
      <c r="H79" s="71"/>
      <c r="I79" s="71" t="s">
        <v>387</v>
      </c>
      <c r="J79" s="71"/>
      <c r="K79" s="71" t="s">
        <v>387</v>
      </c>
      <c r="U79" s="241"/>
      <c r="V79" s="117" t="s">
        <v>245</v>
      </c>
      <c r="W79" s="158">
        <f t="shared" si="9"/>
        <v>0</v>
      </c>
      <c r="X79" s="159">
        <f t="shared" si="9"/>
        <v>0</v>
      </c>
    </row>
    <row r="80" spans="1:24" ht="14" thickBot="1" x14ac:dyDescent="0.2">
      <c r="A80" s="15" t="s">
        <v>786</v>
      </c>
      <c r="B80" s="20" t="s">
        <v>113</v>
      </c>
      <c r="C80" s="20">
        <v>79</v>
      </c>
      <c r="D80" s="20" t="s">
        <v>407</v>
      </c>
      <c r="E80" s="20">
        <v>40</v>
      </c>
      <c r="F80" s="20" t="s">
        <v>393</v>
      </c>
      <c r="G80" s="21" t="s">
        <v>173</v>
      </c>
      <c r="H80" s="71"/>
      <c r="I80" s="71" t="s">
        <v>387</v>
      </c>
      <c r="J80" s="71"/>
      <c r="K80" s="71" t="s">
        <v>387</v>
      </c>
      <c r="U80" s="241"/>
      <c r="V80" s="117" t="s">
        <v>249</v>
      </c>
      <c r="W80" s="158">
        <f t="shared" si="9"/>
        <v>0</v>
      </c>
      <c r="X80" s="159">
        <f t="shared" si="9"/>
        <v>0</v>
      </c>
    </row>
    <row r="81" spans="1:24" ht="14" thickBot="1" x14ac:dyDescent="0.2">
      <c r="A81" s="15" t="s">
        <v>787</v>
      </c>
      <c r="B81" s="20" t="s">
        <v>113</v>
      </c>
      <c r="C81" s="20">
        <v>80</v>
      </c>
      <c r="D81" s="20" t="s">
        <v>392</v>
      </c>
      <c r="E81" s="20">
        <v>50</v>
      </c>
      <c r="F81" s="20" t="s">
        <v>393</v>
      </c>
      <c r="G81" s="21" t="s">
        <v>173</v>
      </c>
      <c r="H81" s="71"/>
      <c r="I81" s="71" t="s">
        <v>387</v>
      </c>
      <c r="J81" s="71"/>
      <c r="K81" s="71" t="s">
        <v>387</v>
      </c>
      <c r="U81" s="241"/>
      <c r="V81" s="117" t="s">
        <v>253</v>
      </c>
      <c r="W81" s="158">
        <f t="shared" si="9"/>
        <v>0</v>
      </c>
      <c r="X81" s="159">
        <f t="shared" si="9"/>
        <v>0</v>
      </c>
    </row>
    <row r="82" spans="1:24" ht="14" thickBot="1" x14ac:dyDescent="0.2">
      <c r="A82" s="15" t="s">
        <v>806</v>
      </c>
      <c r="B82" s="20" t="s">
        <v>113</v>
      </c>
      <c r="C82" s="20">
        <v>81</v>
      </c>
      <c r="D82" s="20" t="s">
        <v>407</v>
      </c>
      <c r="E82" s="20">
        <v>50</v>
      </c>
      <c r="F82" s="20" t="s">
        <v>393</v>
      </c>
      <c r="G82" s="21" t="s">
        <v>173</v>
      </c>
      <c r="H82" s="71"/>
      <c r="I82" s="71" t="s">
        <v>387</v>
      </c>
      <c r="J82" s="71"/>
      <c r="K82" s="71" t="s">
        <v>387</v>
      </c>
      <c r="U82" s="241"/>
      <c r="V82" s="117" t="s">
        <v>10048</v>
      </c>
      <c r="W82" s="158">
        <f t="shared" si="9"/>
        <v>0</v>
      </c>
      <c r="X82" s="159">
        <f t="shared" si="9"/>
        <v>0</v>
      </c>
    </row>
    <row r="83" spans="1:24" ht="14" thickBot="1" x14ac:dyDescent="0.2">
      <c r="A83" s="15" t="s">
        <v>807</v>
      </c>
      <c r="B83" s="20" t="s">
        <v>113</v>
      </c>
      <c r="C83" s="20">
        <v>82</v>
      </c>
      <c r="D83" s="20" t="s">
        <v>407</v>
      </c>
      <c r="E83" s="20">
        <v>40</v>
      </c>
      <c r="F83" s="20" t="s">
        <v>393</v>
      </c>
      <c r="G83" s="21" t="s">
        <v>173</v>
      </c>
      <c r="H83" s="71"/>
      <c r="I83" s="71" t="s">
        <v>387</v>
      </c>
      <c r="J83" s="71"/>
      <c r="K83" s="71" t="s">
        <v>387</v>
      </c>
      <c r="U83" s="241"/>
      <c r="V83" s="117" t="s">
        <v>10124</v>
      </c>
      <c r="W83" s="158">
        <f t="shared" si="9"/>
        <v>0</v>
      </c>
      <c r="X83" s="159">
        <f t="shared" si="9"/>
        <v>0</v>
      </c>
    </row>
    <row r="84" spans="1:24" ht="14" thickBot="1" x14ac:dyDescent="0.2">
      <c r="A84" s="15" t="s">
        <v>808</v>
      </c>
      <c r="B84" s="20" t="s">
        <v>113</v>
      </c>
      <c r="C84" s="20">
        <v>83</v>
      </c>
      <c r="D84" s="20" t="s">
        <v>407</v>
      </c>
      <c r="E84" s="20">
        <v>40</v>
      </c>
      <c r="F84" s="20" t="s">
        <v>393</v>
      </c>
      <c r="G84" s="21" t="s">
        <v>173</v>
      </c>
      <c r="H84" s="71"/>
      <c r="I84" s="71" t="s">
        <v>387</v>
      </c>
      <c r="J84" s="71"/>
      <c r="K84" s="71" t="s">
        <v>387</v>
      </c>
      <c r="U84" s="241"/>
      <c r="V84" s="117" t="s">
        <v>257</v>
      </c>
      <c r="W84" s="158">
        <f t="shared" si="9"/>
        <v>0</v>
      </c>
      <c r="X84" s="159">
        <f t="shared" si="9"/>
        <v>0</v>
      </c>
    </row>
    <row r="85" spans="1:24" ht="14" thickBot="1" x14ac:dyDescent="0.2">
      <c r="A85" s="15" t="s">
        <v>704</v>
      </c>
      <c r="B85" s="20" t="s">
        <v>113</v>
      </c>
      <c r="C85" s="20">
        <v>84</v>
      </c>
      <c r="D85" s="20" t="s">
        <v>404</v>
      </c>
      <c r="E85" s="20">
        <v>40</v>
      </c>
      <c r="F85" s="20" t="s">
        <v>393</v>
      </c>
      <c r="G85" s="21" t="s">
        <v>173</v>
      </c>
      <c r="H85" s="71"/>
      <c r="I85" s="71" t="s">
        <v>387</v>
      </c>
      <c r="J85" s="71"/>
      <c r="K85" s="71" t="s">
        <v>387</v>
      </c>
      <c r="U85" s="241"/>
      <c r="V85" s="166" t="s">
        <v>260</v>
      </c>
      <c r="W85" s="191">
        <f t="shared" si="9"/>
        <v>0</v>
      </c>
      <c r="X85" s="192">
        <f t="shared" si="9"/>
        <v>0</v>
      </c>
    </row>
    <row r="86" spans="1:24" ht="13" x14ac:dyDescent="0.15">
      <c r="A86" s="15" t="s">
        <v>705</v>
      </c>
      <c r="B86" s="20" t="s">
        <v>113</v>
      </c>
      <c r="C86" s="20">
        <v>85</v>
      </c>
      <c r="D86" s="20" t="s">
        <v>392</v>
      </c>
      <c r="E86" s="20">
        <v>30</v>
      </c>
      <c r="F86" s="20" t="s">
        <v>393</v>
      </c>
      <c r="G86" s="21" t="s">
        <v>173</v>
      </c>
      <c r="H86" s="71"/>
      <c r="I86" s="71" t="s">
        <v>387</v>
      </c>
      <c r="J86" s="71"/>
      <c r="K86" s="71" t="s">
        <v>387</v>
      </c>
    </row>
    <row r="87" spans="1:24" ht="13" x14ac:dyDescent="0.15">
      <c r="A87" s="15" t="s">
        <v>706</v>
      </c>
      <c r="B87" s="20" t="s">
        <v>113</v>
      </c>
      <c r="C87" s="20">
        <v>86</v>
      </c>
      <c r="D87" s="20" t="s">
        <v>404</v>
      </c>
      <c r="E87" s="20">
        <v>50</v>
      </c>
      <c r="F87" s="20" t="s">
        <v>393</v>
      </c>
      <c r="G87" s="21" t="s">
        <v>173</v>
      </c>
      <c r="H87" s="71"/>
      <c r="I87" s="71" t="s">
        <v>387</v>
      </c>
      <c r="J87" s="71"/>
      <c r="K87" s="71" t="s">
        <v>387</v>
      </c>
    </row>
    <row r="88" spans="1:24" ht="13" x14ac:dyDescent="0.15">
      <c r="A88" s="15" t="s">
        <v>707</v>
      </c>
      <c r="B88" s="20" t="s">
        <v>113</v>
      </c>
      <c r="C88" s="20">
        <v>87</v>
      </c>
      <c r="D88" s="20" t="s">
        <v>389</v>
      </c>
      <c r="E88" s="20">
        <v>50</v>
      </c>
      <c r="F88" s="20" t="s">
        <v>393</v>
      </c>
      <c r="G88" s="21" t="s">
        <v>173</v>
      </c>
      <c r="H88" s="71"/>
      <c r="I88" s="71" t="s">
        <v>387</v>
      </c>
      <c r="J88" s="71"/>
      <c r="K88" s="71" t="s">
        <v>387</v>
      </c>
    </row>
    <row r="89" spans="1:24" ht="13" x14ac:dyDescent="0.15">
      <c r="A89" s="15" t="s">
        <v>809</v>
      </c>
      <c r="B89" s="20" t="s">
        <v>113</v>
      </c>
      <c r="C89" s="20">
        <v>88</v>
      </c>
      <c r="D89" s="20" t="s">
        <v>389</v>
      </c>
      <c r="E89" s="20">
        <v>30</v>
      </c>
      <c r="F89" s="20" t="s">
        <v>393</v>
      </c>
      <c r="G89" s="21" t="s">
        <v>173</v>
      </c>
      <c r="H89" s="71"/>
      <c r="I89" s="71" t="s">
        <v>387</v>
      </c>
      <c r="J89" s="71"/>
      <c r="K89" s="71" t="s">
        <v>387</v>
      </c>
    </row>
    <row r="90" spans="1:24" ht="13" x14ac:dyDescent="0.15">
      <c r="A90" s="15" t="s">
        <v>708</v>
      </c>
      <c r="B90" s="20" t="s">
        <v>113</v>
      </c>
      <c r="C90" s="20">
        <v>89</v>
      </c>
      <c r="D90" s="20" t="s">
        <v>389</v>
      </c>
      <c r="E90" s="20">
        <v>50</v>
      </c>
      <c r="F90" s="20" t="s">
        <v>393</v>
      </c>
      <c r="G90" s="21" t="s">
        <v>173</v>
      </c>
      <c r="H90" s="71"/>
      <c r="I90" s="71" t="s">
        <v>387</v>
      </c>
      <c r="J90" s="71"/>
      <c r="K90" s="71" t="s">
        <v>387</v>
      </c>
    </row>
    <row r="91" spans="1:24" ht="13" x14ac:dyDescent="0.15">
      <c r="A91" s="15" t="s">
        <v>689</v>
      </c>
      <c r="B91" s="20" t="s">
        <v>113</v>
      </c>
      <c r="C91" s="20">
        <v>90</v>
      </c>
      <c r="D91" s="20" t="s">
        <v>389</v>
      </c>
      <c r="E91" s="20">
        <v>60</v>
      </c>
      <c r="F91" s="20" t="s">
        <v>393</v>
      </c>
      <c r="G91" s="21" t="s">
        <v>173</v>
      </c>
      <c r="H91" s="71"/>
      <c r="I91" s="71" t="s">
        <v>387</v>
      </c>
      <c r="J91" s="71"/>
      <c r="K91" s="71" t="s">
        <v>387</v>
      </c>
    </row>
    <row r="92" spans="1:24" ht="13" x14ac:dyDescent="0.15">
      <c r="A92" s="15" t="s">
        <v>709</v>
      </c>
      <c r="B92" s="20" t="s">
        <v>113</v>
      </c>
      <c r="C92" s="20">
        <v>91</v>
      </c>
      <c r="D92" s="20" t="s">
        <v>389</v>
      </c>
      <c r="E92" s="20">
        <v>50</v>
      </c>
      <c r="F92" s="20" t="s">
        <v>393</v>
      </c>
      <c r="G92" s="21" t="s">
        <v>173</v>
      </c>
      <c r="H92" s="71"/>
      <c r="I92" s="71" t="s">
        <v>387</v>
      </c>
      <c r="J92" s="71"/>
      <c r="K92" s="71" t="s">
        <v>387</v>
      </c>
    </row>
    <row r="93" spans="1:24" ht="13" x14ac:dyDescent="0.15">
      <c r="A93" s="15" t="s">
        <v>711</v>
      </c>
      <c r="B93" s="20" t="s">
        <v>113</v>
      </c>
      <c r="C93" s="20">
        <v>92</v>
      </c>
      <c r="D93" s="20" t="s">
        <v>389</v>
      </c>
      <c r="E93" s="20">
        <v>40</v>
      </c>
      <c r="F93" s="20" t="s">
        <v>393</v>
      </c>
      <c r="G93" s="21" t="s">
        <v>173</v>
      </c>
      <c r="H93" s="71"/>
      <c r="I93" s="71" t="s">
        <v>387</v>
      </c>
      <c r="J93" s="71"/>
      <c r="K93" s="71" t="s">
        <v>387</v>
      </c>
    </row>
    <row r="94" spans="1:24" ht="13" x14ac:dyDescent="0.15">
      <c r="A94" s="15" t="s">
        <v>712</v>
      </c>
      <c r="B94" s="20" t="s">
        <v>113</v>
      </c>
      <c r="C94" s="20">
        <v>93</v>
      </c>
      <c r="D94" s="20" t="s">
        <v>385</v>
      </c>
      <c r="E94" s="20">
        <v>40</v>
      </c>
      <c r="F94" s="20" t="s">
        <v>393</v>
      </c>
      <c r="G94" s="21" t="s">
        <v>173</v>
      </c>
      <c r="H94" s="71"/>
      <c r="I94" s="71" t="s">
        <v>387</v>
      </c>
      <c r="J94" s="71"/>
      <c r="K94" s="71" t="s">
        <v>387</v>
      </c>
    </row>
    <row r="95" spans="1:24" ht="13" x14ac:dyDescent="0.15">
      <c r="A95" s="15" t="s">
        <v>712</v>
      </c>
      <c r="B95" s="20" t="s">
        <v>113</v>
      </c>
      <c r="C95" s="20">
        <v>94</v>
      </c>
      <c r="D95" s="20" t="s">
        <v>385</v>
      </c>
      <c r="E95" s="20">
        <v>50</v>
      </c>
      <c r="F95" s="20" t="s">
        <v>393</v>
      </c>
      <c r="G95" s="21" t="s">
        <v>173</v>
      </c>
      <c r="H95" s="71"/>
      <c r="I95" s="71" t="s">
        <v>387</v>
      </c>
      <c r="J95" s="71"/>
      <c r="K95" s="71" t="s">
        <v>387</v>
      </c>
    </row>
    <row r="96" spans="1:24" ht="13" x14ac:dyDescent="0.15">
      <c r="A96" s="15" t="s">
        <v>713</v>
      </c>
      <c r="B96" s="20" t="s">
        <v>113</v>
      </c>
      <c r="C96" s="20">
        <v>95</v>
      </c>
      <c r="D96" s="20" t="s">
        <v>385</v>
      </c>
      <c r="E96" s="20">
        <v>50</v>
      </c>
      <c r="F96" s="20" t="s">
        <v>393</v>
      </c>
      <c r="G96" s="21" t="s">
        <v>173</v>
      </c>
      <c r="H96" s="71"/>
      <c r="I96" s="71" t="s">
        <v>387</v>
      </c>
      <c r="J96" s="71"/>
      <c r="K96" s="71" t="s">
        <v>387</v>
      </c>
    </row>
    <row r="97" spans="1:11" ht="13" x14ac:dyDescent="0.15">
      <c r="A97" s="15" t="s">
        <v>714</v>
      </c>
      <c r="B97" s="20" t="s">
        <v>113</v>
      </c>
      <c r="C97" s="20">
        <v>96</v>
      </c>
      <c r="D97" s="20" t="s">
        <v>385</v>
      </c>
      <c r="E97" s="20">
        <v>30</v>
      </c>
      <c r="F97" s="20" t="s">
        <v>393</v>
      </c>
      <c r="G97" s="21" t="s">
        <v>173</v>
      </c>
      <c r="H97" s="71"/>
      <c r="I97" s="71" t="s">
        <v>387</v>
      </c>
      <c r="J97" s="71"/>
      <c r="K97" s="71" t="s">
        <v>387</v>
      </c>
    </row>
    <row r="98" spans="1:11" ht="13" x14ac:dyDescent="0.15">
      <c r="A98" s="15" t="s">
        <v>714</v>
      </c>
      <c r="B98" s="20" t="s">
        <v>113</v>
      </c>
      <c r="C98" s="20">
        <v>97</v>
      </c>
      <c r="D98" s="20" t="s">
        <v>385</v>
      </c>
      <c r="E98" s="20">
        <v>40</v>
      </c>
      <c r="F98" s="20" t="s">
        <v>393</v>
      </c>
      <c r="G98" s="21" t="s">
        <v>173</v>
      </c>
      <c r="H98" s="71"/>
      <c r="I98" s="71" t="s">
        <v>387</v>
      </c>
      <c r="J98" s="71"/>
      <c r="K98" s="71" t="s">
        <v>387</v>
      </c>
    </row>
    <row r="99" spans="1:11" ht="13" x14ac:dyDescent="0.15">
      <c r="A99" s="15" t="s">
        <v>810</v>
      </c>
      <c r="B99" s="20" t="s">
        <v>113</v>
      </c>
      <c r="C99" s="20">
        <v>98</v>
      </c>
      <c r="D99" s="20" t="s">
        <v>392</v>
      </c>
      <c r="E99" s="20">
        <v>40</v>
      </c>
      <c r="F99" s="20" t="s">
        <v>393</v>
      </c>
      <c r="G99" s="21" t="s">
        <v>173</v>
      </c>
      <c r="H99" s="71"/>
      <c r="I99" s="71" t="s">
        <v>387</v>
      </c>
      <c r="J99" s="71"/>
      <c r="K99" s="71" t="s">
        <v>387</v>
      </c>
    </row>
    <row r="100" spans="1:11" ht="13" x14ac:dyDescent="0.15">
      <c r="A100" s="15" t="s">
        <v>811</v>
      </c>
      <c r="B100" s="20" t="s">
        <v>113</v>
      </c>
      <c r="C100" s="20">
        <v>99</v>
      </c>
      <c r="D100" s="20" t="s">
        <v>389</v>
      </c>
      <c r="E100" s="20">
        <v>50</v>
      </c>
      <c r="F100" s="20" t="s">
        <v>393</v>
      </c>
      <c r="G100" s="21" t="s">
        <v>173</v>
      </c>
      <c r="H100" s="71"/>
      <c r="I100" s="71" t="s">
        <v>387</v>
      </c>
      <c r="J100" s="71"/>
      <c r="K100" s="71" t="s">
        <v>387</v>
      </c>
    </row>
    <row r="101" spans="1:11" ht="13" x14ac:dyDescent="0.15">
      <c r="A101" s="15" t="s">
        <v>761</v>
      </c>
      <c r="B101" s="20" t="s">
        <v>113</v>
      </c>
      <c r="C101" s="20">
        <v>100</v>
      </c>
      <c r="D101" s="20" t="s">
        <v>469</v>
      </c>
      <c r="E101" s="20"/>
      <c r="F101" s="20" t="s">
        <v>469</v>
      </c>
      <c r="G101" s="21" t="s">
        <v>181</v>
      </c>
      <c r="H101" s="71"/>
      <c r="I101" s="71" t="s">
        <v>387</v>
      </c>
      <c r="J101" s="71"/>
      <c r="K101" s="71" t="s">
        <v>387</v>
      </c>
    </row>
    <row r="102" spans="1:11" ht="13" x14ac:dyDescent="0.15">
      <c r="A102" s="15" t="s">
        <v>812</v>
      </c>
      <c r="B102" s="20" t="s">
        <v>113</v>
      </c>
      <c r="C102" s="20">
        <v>101</v>
      </c>
      <c r="D102" s="20" t="s">
        <v>469</v>
      </c>
      <c r="E102" s="20"/>
      <c r="F102" s="20" t="s">
        <v>469</v>
      </c>
      <c r="G102" s="21" t="s">
        <v>181</v>
      </c>
      <c r="H102" s="71"/>
      <c r="I102" s="71" t="s">
        <v>387</v>
      </c>
      <c r="J102" s="71"/>
      <c r="K102" s="71" t="s">
        <v>387</v>
      </c>
    </row>
    <row r="103" spans="1:11" ht="13" x14ac:dyDescent="0.15">
      <c r="A103" s="15" t="s">
        <v>813</v>
      </c>
      <c r="B103" s="20" t="s">
        <v>113</v>
      </c>
      <c r="C103" s="20">
        <v>102</v>
      </c>
      <c r="D103" s="20" t="s">
        <v>469</v>
      </c>
      <c r="E103" s="20"/>
      <c r="F103" s="20" t="s">
        <v>721</v>
      </c>
      <c r="G103" s="21" t="s">
        <v>181</v>
      </c>
      <c r="H103" s="71"/>
      <c r="I103" s="71" t="s">
        <v>387</v>
      </c>
      <c r="J103" s="71"/>
      <c r="K103" s="71" t="s">
        <v>387</v>
      </c>
    </row>
    <row r="104" spans="1:11" ht="13" x14ac:dyDescent="0.15">
      <c r="A104" s="15" t="s">
        <v>814</v>
      </c>
      <c r="B104" s="20" t="s">
        <v>113</v>
      </c>
      <c r="C104" s="20">
        <v>103</v>
      </c>
      <c r="D104" s="20" t="s">
        <v>469</v>
      </c>
      <c r="E104" s="20"/>
      <c r="F104" s="20" t="s">
        <v>469</v>
      </c>
      <c r="G104" s="21" t="s">
        <v>181</v>
      </c>
      <c r="H104" s="71"/>
      <c r="I104" s="71" t="s">
        <v>387</v>
      </c>
      <c r="J104" s="71"/>
      <c r="K104" s="71" t="s">
        <v>387</v>
      </c>
    </row>
    <row r="105" spans="1:11" ht="13" x14ac:dyDescent="0.15">
      <c r="A105" s="15" t="s">
        <v>762</v>
      </c>
      <c r="B105" s="20" t="s">
        <v>113</v>
      </c>
      <c r="C105" s="20">
        <v>104</v>
      </c>
      <c r="D105" s="20" t="s">
        <v>469</v>
      </c>
      <c r="E105" s="20"/>
      <c r="F105" s="20" t="s">
        <v>469</v>
      </c>
      <c r="G105" s="21" t="s">
        <v>181</v>
      </c>
      <c r="H105" s="71"/>
      <c r="I105" s="71" t="s">
        <v>387</v>
      </c>
      <c r="J105" s="71"/>
      <c r="K105" s="71" t="s">
        <v>387</v>
      </c>
    </row>
    <row r="106" spans="1:11" ht="13" x14ac:dyDescent="0.15">
      <c r="A106" s="15" t="s">
        <v>815</v>
      </c>
      <c r="B106" s="20" t="s">
        <v>113</v>
      </c>
      <c r="C106" s="20">
        <v>105</v>
      </c>
      <c r="D106" s="20" t="s">
        <v>469</v>
      </c>
      <c r="E106" s="20"/>
      <c r="F106" s="20" t="s">
        <v>469</v>
      </c>
      <c r="G106" s="21" t="s">
        <v>181</v>
      </c>
      <c r="H106" s="71"/>
      <c r="I106" s="71" t="s">
        <v>387</v>
      </c>
      <c r="J106" s="71"/>
      <c r="K106" s="71" t="s">
        <v>387</v>
      </c>
    </row>
    <row r="107" spans="1:11" ht="13" x14ac:dyDescent="0.15">
      <c r="A107" s="15" t="s">
        <v>763</v>
      </c>
      <c r="B107" s="20" t="s">
        <v>113</v>
      </c>
      <c r="C107" s="20">
        <v>106</v>
      </c>
      <c r="D107" s="20" t="s">
        <v>469</v>
      </c>
      <c r="E107" s="20"/>
      <c r="F107" s="20" t="s">
        <v>469</v>
      </c>
      <c r="G107" s="21" t="s">
        <v>181</v>
      </c>
      <c r="H107" s="71"/>
      <c r="I107" s="71" t="s">
        <v>387</v>
      </c>
      <c r="J107" s="71"/>
      <c r="K107" s="71" t="s">
        <v>387</v>
      </c>
    </row>
    <row r="108" spans="1:11" ht="13" x14ac:dyDescent="0.15">
      <c r="A108" s="15" t="s">
        <v>816</v>
      </c>
      <c r="B108" s="20" t="s">
        <v>113</v>
      </c>
      <c r="C108" s="20">
        <v>107</v>
      </c>
      <c r="D108" s="20" t="s">
        <v>469</v>
      </c>
      <c r="E108" s="20"/>
      <c r="F108" s="20" t="s">
        <v>469</v>
      </c>
      <c r="G108" s="21" t="s">
        <v>181</v>
      </c>
      <c r="H108" s="71"/>
      <c r="I108" s="71" t="s">
        <v>387</v>
      </c>
      <c r="J108" s="71"/>
      <c r="K108" s="71" t="s">
        <v>387</v>
      </c>
    </row>
    <row r="109" spans="1:11" ht="13" x14ac:dyDescent="0.15">
      <c r="A109" s="15" t="s">
        <v>817</v>
      </c>
      <c r="B109" s="20" t="s">
        <v>113</v>
      </c>
      <c r="C109" s="20">
        <v>108</v>
      </c>
      <c r="D109" s="20" t="s">
        <v>469</v>
      </c>
      <c r="E109" s="20"/>
      <c r="F109" s="20" t="s">
        <v>469</v>
      </c>
      <c r="G109" s="21" t="s">
        <v>181</v>
      </c>
      <c r="H109" s="71"/>
      <c r="I109" s="71" t="s">
        <v>387</v>
      </c>
      <c r="J109" s="71"/>
      <c r="K109" s="71" t="s">
        <v>387</v>
      </c>
    </row>
    <row r="110" spans="1:11" ht="13" x14ac:dyDescent="0.15">
      <c r="A110" s="15" t="s">
        <v>818</v>
      </c>
      <c r="B110" s="20" t="s">
        <v>113</v>
      </c>
      <c r="C110" s="20">
        <v>109</v>
      </c>
      <c r="D110" s="20" t="s">
        <v>469</v>
      </c>
      <c r="E110" s="20"/>
      <c r="F110" s="20" t="s">
        <v>721</v>
      </c>
      <c r="G110" s="21" t="s">
        <v>181</v>
      </c>
      <c r="H110" s="71"/>
      <c r="I110" s="71" t="s">
        <v>387</v>
      </c>
      <c r="J110" s="71"/>
      <c r="K110" s="71" t="s">
        <v>387</v>
      </c>
    </row>
    <row r="111" spans="1:11" ht="13" x14ac:dyDescent="0.15">
      <c r="A111" s="15" t="s">
        <v>764</v>
      </c>
      <c r="B111" s="20" t="s">
        <v>113</v>
      </c>
      <c r="C111" s="20">
        <v>110</v>
      </c>
      <c r="D111" s="20" t="s">
        <v>469</v>
      </c>
      <c r="E111" s="20"/>
      <c r="F111" s="20" t="s">
        <v>469</v>
      </c>
      <c r="G111" s="21" t="s">
        <v>181</v>
      </c>
      <c r="H111" s="71"/>
      <c r="I111" s="71" t="s">
        <v>387</v>
      </c>
      <c r="J111" s="71"/>
      <c r="K111" s="71" t="s">
        <v>387</v>
      </c>
    </row>
    <row r="112" spans="1:11" ht="13" x14ac:dyDescent="0.15">
      <c r="A112" s="15" t="s">
        <v>819</v>
      </c>
      <c r="B112" s="20" t="s">
        <v>113</v>
      </c>
      <c r="C112" s="20">
        <v>111</v>
      </c>
      <c r="D112" s="20" t="s">
        <v>469</v>
      </c>
      <c r="E112" s="20"/>
      <c r="F112" s="20" t="s">
        <v>469</v>
      </c>
      <c r="G112" s="21" t="s">
        <v>177</v>
      </c>
      <c r="H112" s="71"/>
      <c r="I112" s="71" t="s">
        <v>387</v>
      </c>
      <c r="J112" s="71"/>
      <c r="K112" s="71" t="s">
        <v>387</v>
      </c>
    </row>
    <row r="113" spans="1:11" ht="13" x14ac:dyDescent="0.15">
      <c r="A113" s="15" t="s">
        <v>820</v>
      </c>
      <c r="B113" s="20" t="s">
        <v>113</v>
      </c>
      <c r="C113" s="20">
        <v>112</v>
      </c>
      <c r="D113" s="20" t="s">
        <v>469</v>
      </c>
      <c r="E113" s="20"/>
      <c r="F113" s="20" t="s">
        <v>469</v>
      </c>
      <c r="G113" s="21" t="s">
        <v>177</v>
      </c>
      <c r="H113" s="71"/>
      <c r="I113" s="71" t="s">
        <v>387</v>
      </c>
      <c r="J113" s="71"/>
      <c r="K113" s="71" t="s">
        <v>387</v>
      </c>
    </row>
    <row r="114" spans="1:11" ht="13" x14ac:dyDescent="0.15">
      <c r="A114" s="15" t="s">
        <v>821</v>
      </c>
      <c r="B114" s="20" t="s">
        <v>113</v>
      </c>
      <c r="C114" s="20">
        <v>113</v>
      </c>
      <c r="D114" s="20" t="s">
        <v>469</v>
      </c>
      <c r="E114" s="20"/>
      <c r="F114" s="20" t="s">
        <v>721</v>
      </c>
      <c r="G114" s="21" t="s">
        <v>177</v>
      </c>
      <c r="H114" s="71"/>
      <c r="I114" s="71" t="s">
        <v>387</v>
      </c>
      <c r="J114" s="71"/>
      <c r="K114" s="71" t="s">
        <v>387</v>
      </c>
    </row>
    <row r="115" spans="1:11" ht="13" x14ac:dyDescent="0.15">
      <c r="A115" s="15" t="s">
        <v>822</v>
      </c>
      <c r="B115" s="20" t="s">
        <v>113</v>
      </c>
      <c r="C115" s="20">
        <v>114</v>
      </c>
      <c r="D115" s="20" t="s">
        <v>469</v>
      </c>
      <c r="E115" s="20"/>
      <c r="F115" s="20" t="s">
        <v>721</v>
      </c>
      <c r="G115" s="21" t="s">
        <v>177</v>
      </c>
      <c r="H115" s="71"/>
      <c r="I115" s="71" t="s">
        <v>387</v>
      </c>
      <c r="J115" s="71"/>
      <c r="K115" s="71" t="s">
        <v>387</v>
      </c>
    </row>
    <row r="116" spans="1:11" ht="13" x14ac:dyDescent="0.15">
      <c r="A116" s="15" t="s">
        <v>823</v>
      </c>
      <c r="B116" s="20" t="s">
        <v>113</v>
      </c>
      <c r="C116" s="20">
        <v>115</v>
      </c>
      <c r="D116" s="20" t="s">
        <v>469</v>
      </c>
      <c r="E116" s="20"/>
      <c r="F116" s="20" t="s">
        <v>469</v>
      </c>
      <c r="G116" s="21" t="s">
        <v>177</v>
      </c>
      <c r="H116" s="71"/>
      <c r="I116" s="71" t="s">
        <v>387</v>
      </c>
      <c r="J116" s="71"/>
      <c r="K116" s="71" t="s">
        <v>387</v>
      </c>
    </row>
    <row r="117" spans="1:11" ht="13" x14ac:dyDescent="0.15">
      <c r="A117" s="15" t="s">
        <v>824</v>
      </c>
      <c r="B117" s="20" t="s">
        <v>113</v>
      </c>
      <c r="C117" s="20">
        <v>116</v>
      </c>
      <c r="D117" s="20" t="s">
        <v>469</v>
      </c>
      <c r="E117" s="20"/>
      <c r="F117" s="20" t="s">
        <v>469</v>
      </c>
      <c r="G117" s="21" t="s">
        <v>177</v>
      </c>
      <c r="H117" s="71"/>
      <c r="I117" s="71" t="s">
        <v>387</v>
      </c>
      <c r="J117" s="71"/>
      <c r="K117" s="71" t="s">
        <v>387</v>
      </c>
    </row>
    <row r="118" spans="1:11" ht="13" x14ac:dyDescent="0.15">
      <c r="A118" s="15" t="s">
        <v>825</v>
      </c>
      <c r="B118" s="20" t="s">
        <v>113</v>
      </c>
      <c r="C118" s="20">
        <v>117</v>
      </c>
      <c r="D118" s="20" t="s">
        <v>469</v>
      </c>
      <c r="E118" s="20"/>
      <c r="F118" s="20" t="s">
        <v>469</v>
      </c>
      <c r="G118" s="21" t="s">
        <v>177</v>
      </c>
      <c r="H118" s="71"/>
      <c r="I118" s="71" t="s">
        <v>387</v>
      </c>
      <c r="J118" s="71"/>
      <c r="K118" s="71" t="s">
        <v>387</v>
      </c>
    </row>
    <row r="119" spans="1:11" ht="13" x14ac:dyDescent="0.15">
      <c r="A119" s="15" t="s">
        <v>826</v>
      </c>
      <c r="B119" s="20" t="s">
        <v>113</v>
      </c>
      <c r="C119" s="20">
        <v>118</v>
      </c>
      <c r="D119" s="20" t="s">
        <v>469</v>
      </c>
      <c r="E119" s="20"/>
      <c r="F119" s="20" t="s">
        <v>469</v>
      </c>
      <c r="G119" s="21" t="s">
        <v>177</v>
      </c>
      <c r="H119" s="71"/>
      <c r="I119" s="71" t="s">
        <v>387</v>
      </c>
      <c r="J119" s="71"/>
      <c r="K119" s="71" t="s">
        <v>387</v>
      </c>
    </row>
    <row r="120" spans="1:11" ht="13" x14ac:dyDescent="0.15">
      <c r="A120" s="15" t="s">
        <v>827</v>
      </c>
      <c r="B120" s="20" t="s">
        <v>113</v>
      </c>
      <c r="C120" s="20">
        <v>119</v>
      </c>
      <c r="D120" s="20" t="s">
        <v>469</v>
      </c>
      <c r="E120" s="20"/>
      <c r="F120" s="20" t="s">
        <v>721</v>
      </c>
      <c r="G120" s="21" t="s">
        <v>177</v>
      </c>
      <c r="H120" s="71"/>
      <c r="I120" s="71" t="s">
        <v>387</v>
      </c>
      <c r="J120" s="71"/>
      <c r="K120" s="71" t="s">
        <v>387</v>
      </c>
    </row>
    <row r="121" spans="1:11" ht="13" x14ac:dyDescent="0.15">
      <c r="A121" s="15" t="s">
        <v>828</v>
      </c>
      <c r="B121" s="20" t="s">
        <v>113</v>
      </c>
      <c r="C121" s="20">
        <v>120</v>
      </c>
      <c r="D121" s="20" t="s">
        <v>469</v>
      </c>
      <c r="E121" s="20"/>
      <c r="F121" s="20" t="s">
        <v>469</v>
      </c>
      <c r="G121" s="21" t="s">
        <v>177</v>
      </c>
      <c r="H121" s="71"/>
      <c r="I121" s="71" t="s">
        <v>387</v>
      </c>
      <c r="J121" s="71"/>
      <c r="K121" s="71" t="s">
        <v>387</v>
      </c>
    </row>
    <row r="122" spans="1:11" ht="13" x14ac:dyDescent="0.15">
      <c r="A122" s="15" t="s">
        <v>829</v>
      </c>
      <c r="B122" s="20" t="s">
        <v>113</v>
      </c>
      <c r="C122" s="20">
        <v>121</v>
      </c>
      <c r="D122" s="20" t="s">
        <v>469</v>
      </c>
      <c r="E122" s="20"/>
      <c r="F122" s="20" t="s">
        <v>469</v>
      </c>
      <c r="G122" s="21" t="s">
        <v>177</v>
      </c>
      <c r="H122" s="71"/>
      <c r="I122" s="71" t="s">
        <v>387</v>
      </c>
      <c r="J122" s="71"/>
      <c r="K122" s="71" t="s">
        <v>387</v>
      </c>
    </row>
    <row r="123" spans="1:11" ht="13" x14ac:dyDescent="0.15">
      <c r="A123" s="15" t="s">
        <v>830</v>
      </c>
      <c r="B123" s="20" t="s">
        <v>113</v>
      </c>
      <c r="C123" s="20">
        <v>122</v>
      </c>
      <c r="D123" s="20" t="s">
        <v>469</v>
      </c>
      <c r="E123" s="20"/>
      <c r="F123" s="20" t="s">
        <v>721</v>
      </c>
      <c r="G123" s="21" t="s">
        <v>177</v>
      </c>
      <c r="H123" s="71"/>
      <c r="I123" s="71" t="s">
        <v>387</v>
      </c>
      <c r="J123" s="71"/>
      <c r="K123" s="71" t="s">
        <v>387</v>
      </c>
    </row>
    <row r="124" spans="1:11" ht="13" x14ac:dyDescent="0.15">
      <c r="A124" s="15" t="s">
        <v>831</v>
      </c>
      <c r="B124" s="20" t="s">
        <v>113</v>
      </c>
      <c r="C124" s="20">
        <v>123</v>
      </c>
      <c r="D124" s="20" t="s">
        <v>469</v>
      </c>
      <c r="E124" s="20"/>
      <c r="F124" s="20" t="s">
        <v>721</v>
      </c>
      <c r="G124" s="21" t="s">
        <v>177</v>
      </c>
      <c r="H124" s="71"/>
      <c r="I124" s="71" t="s">
        <v>387</v>
      </c>
      <c r="J124" s="71"/>
      <c r="K124" s="71" t="s">
        <v>387</v>
      </c>
    </row>
    <row r="125" spans="1:11" ht="13" x14ac:dyDescent="0.15">
      <c r="A125" s="15" t="s">
        <v>832</v>
      </c>
      <c r="B125" s="20" t="s">
        <v>113</v>
      </c>
      <c r="C125" s="20">
        <v>124</v>
      </c>
      <c r="D125" s="20" t="s">
        <v>469</v>
      </c>
      <c r="E125" s="20"/>
      <c r="F125" s="20" t="s">
        <v>469</v>
      </c>
      <c r="G125" s="21" t="s">
        <v>173</v>
      </c>
      <c r="H125" s="71"/>
      <c r="I125" s="71" t="s">
        <v>387</v>
      </c>
      <c r="J125" s="71"/>
      <c r="K125" s="71" t="s">
        <v>387</v>
      </c>
    </row>
    <row r="126" spans="1:11" ht="13" x14ac:dyDescent="0.15">
      <c r="A126" s="15" t="s">
        <v>833</v>
      </c>
      <c r="B126" s="20" t="s">
        <v>113</v>
      </c>
      <c r="C126" s="20">
        <v>125</v>
      </c>
      <c r="D126" s="20" t="s">
        <v>469</v>
      </c>
      <c r="E126" s="20"/>
      <c r="F126" s="20" t="s">
        <v>469</v>
      </c>
      <c r="G126" s="21" t="s">
        <v>173</v>
      </c>
      <c r="H126" s="71"/>
      <c r="I126" s="71" t="s">
        <v>387</v>
      </c>
      <c r="J126" s="71"/>
      <c r="K126" s="71" t="s">
        <v>387</v>
      </c>
    </row>
    <row r="127" spans="1:11" ht="13" x14ac:dyDescent="0.15">
      <c r="A127" s="15" t="s">
        <v>834</v>
      </c>
      <c r="B127" s="20" t="s">
        <v>113</v>
      </c>
      <c r="C127" s="20">
        <v>126</v>
      </c>
      <c r="D127" s="20" t="s">
        <v>469</v>
      </c>
      <c r="E127" s="20"/>
      <c r="F127" s="20" t="s">
        <v>469</v>
      </c>
      <c r="G127" s="21" t="s">
        <v>173</v>
      </c>
      <c r="H127" s="71"/>
      <c r="I127" s="71" t="s">
        <v>387</v>
      </c>
      <c r="J127" s="71"/>
      <c r="K127" s="71" t="s">
        <v>387</v>
      </c>
    </row>
    <row r="128" spans="1:11" ht="13" x14ac:dyDescent="0.15">
      <c r="A128" s="15" t="s">
        <v>498</v>
      </c>
      <c r="B128" s="20" t="s">
        <v>113</v>
      </c>
      <c r="C128" s="20">
        <v>127</v>
      </c>
      <c r="D128" s="20" t="s">
        <v>496</v>
      </c>
      <c r="E128" s="20"/>
      <c r="F128" s="20" t="s">
        <v>496</v>
      </c>
      <c r="G128" s="21" t="s">
        <v>173</v>
      </c>
      <c r="H128" s="71"/>
      <c r="I128" s="71" t="s">
        <v>387</v>
      </c>
      <c r="J128" s="71"/>
      <c r="K128" s="71" t="s">
        <v>387</v>
      </c>
    </row>
    <row r="129" spans="1:11" ht="13" x14ac:dyDescent="0.15">
      <c r="A129" s="15" t="s">
        <v>499</v>
      </c>
      <c r="B129" s="20" t="s">
        <v>113</v>
      </c>
      <c r="C129" s="20">
        <v>128</v>
      </c>
      <c r="D129" s="20" t="s">
        <v>496</v>
      </c>
      <c r="E129" s="20"/>
      <c r="F129" s="20" t="s">
        <v>496</v>
      </c>
      <c r="G129" s="21" t="s">
        <v>173</v>
      </c>
      <c r="H129" s="71"/>
      <c r="I129" s="71" t="s">
        <v>387</v>
      </c>
      <c r="J129" s="71"/>
      <c r="K129" s="71" t="s">
        <v>387</v>
      </c>
    </row>
    <row r="130" spans="1:11" ht="13" x14ac:dyDescent="0.15">
      <c r="A130" s="15" t="s">
        <v>500</v>
      </c>
      <c r="B130" s="20" t="s">
        <v>113</v>
      </c>
      <c r="C130" s="20">
        <v>129</v>
      </c>
      <c r="D130" s="20" t="s">
        <v>496</v>
      </c>
      <c r="E130" s="20"/>
      <c r="F130" s="20" t="s">
        <v>496</v>
      </c>
      <c r="G130" s="21" t="s">
        <v>173</v>
      </c>
      <c r="H130" s="71"/>
      <c r="I130" s="71" t="s">
        <v>387</v>
      </c>
      <c r="J130" s="71"/>
      <c r="K130" s="71" t="s">
        <v>387</v>
      </c>
    </row>
    <row r="131" spans="1:11" ht="13" x14ac:dyDescent="0.15">
      <c r="A131" s="15" t="s">
        <v>501</v>
      </c>
      <c r="B131" s="20" t="s">
        <v>113</v>
      </c>
      <c r="C131" s="20">
        <v>130</v>
      </c>
      <c r="D131" s="20" t="s">
        <v>496</v>
      </c>
      <c r="E131" s="20"/>
      <c r="F131" s="20" t="s">
        <v>496</v>
      </c>
      <c r="G131" s="21" t="s">
        <v>173</v>
      </c>
      <c r="H131" s="71"/>
      <c r="I131" s="71" t="s">
        <v>387</v>
      </c>
      <c r="J131" s="71"/>
      <c r="K131" s="71" t="s">
        <v>387</v>
      </c>
    </row>
    <row r="132" spans="1:11" ht="13" x14ac:dyDescent="0.15">
      <c r="A132" s="15" t="s">
        <v>502</v>
      </c>
      <c r="B132" s="20" t="s">
        <v>113</v>
      </c>
      <c r="C132" s="20">
        <v>131</v>
      </c>
      <c r="D132" s="20" t="s">
        <v>496</v>
      </c>
      <c r="E132" s="20"/>
      <c r="F132" s="20" t="s">
        <v>496</v>
      </c>
      <c r="G132" s="21" t="s">
        <v>173</v>
      </c>
      <c r="H132" s="71"/>
      <c r="I132" s="71" t="s">
        <v>387</v>
      </c>
      <c r="J132" s="71"/>
      <c r="K132" s="71" t="s">
        <v>387</v>
      </c>
    </row>
    <row r="133" spans="1:11" ht="13" x14ac:dyDescent="0.15">
      <c r="A133" s="15" t="s">
        <v>503</v>
      </c>
      <c r="B133" s="20" t="s">
        <v>113</v>
      </c>
      <c r="C133" s="20">
        <v>132</v>
      </c>
      <c r="D133" s="20" t="s">
        <v>496</v>
      </c>
      <c r="E133" s="20"/>
      <c r="F133" s="20" t="s">
        <v>496</v>
      </c>
      <c r="G133" s="21" t="s">
        <v>173</v>
      </c>
      <c r="H133" s="71"/>
      <c r="I133" s="71" t="s">
        <v>387</v>
      </c>
      <c r="J133" s="71"/>
      <c r="K133" s="71" t="s">
        <v>387</v>
      </c>
    </row>
  </sheetData>
  <sheetProtection selectLockedCells="1" selectUnlockedCells="1"/>
  <mergeCells count="1">
    <mergeCell ref="Z1:AH1"/>
  </mergeCells>
  <phoneticPr fontId="3" type="noConversion"/>
  <conditionalFormatting sqref="H2:K133">
    <cfRule type="cellIs" dxfId="608" priority="1" stopIfTrue="1" operator="equal">
      <formula>"-"</formula>
    </cfRule>
    <cfRule type="cellIs" dxfId="607" priority="2" stopIfTrue="1" operator="equal">
      <formula>"x"</formula>
    </cfRule>
  </conditionalFormatting>
  <hyperlinks>
    <hyperlink ref="L1" location="'Expansion set Check List'!A1" display="Home" xr:uid="{00000000-0004-0000-0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indexed="11"/>
  </sheetPr>
  <dimension ref="A1:AH11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1.5" bestFit="1" customWidth="1"/>
    <col min="3" max="3" width="4" bestFit="1" customWidth="1"/>
    <col min="4" max="4" width="8.83203125" bestFit="1" customWidth="1"/>
    <col min="5" max="5" width="4" bestFit="1" customWidth="1"/>
    <col min="6" max="6" width="21.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68" t="s">
        <v>85</v>
      </c>
      <c r="I1" s="74" t="s">
        <v>86</v>
      </c>
      <c r="J1" s="6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835</v>
      </c>
      <c r="B2" s="18" t="s">
        <v>117</v>
      </c>
      <c r="C2" s="18">
        <v>1</v>
      </c>
      <c r="D2" s="18" t="s">
        <v>404</v>
      </c>
      <c r="E2" s="18">
        <v>80</v>
      </c>
      <c r="F2" s="18" t="s">
        <v>386</v>
      </c>
      <c r="G2" s="19" t="s">
        <v>185</v>
      </c>
      <c r="H2" s="71"/>
      <c r="I2" s="71" t="s">
        <v>387</v>
      </c>
      <c r="J2" s="71"/>
      <c r="K2" s="71" t="s">
        <v>387</v>
      </c>
      <c r="M2" s="25">
        <f>COUNTIF(H2:H500,"x")</f>
        <v>0</v>
      </c>
      <c r="N2" s="26">
        <f>COUNTIF(I2:I500,"x")</f>
        <v>0</v>
      </c>
      <c r="O2" s="26">
        <f>COUNTIF(J2:J500,"x")</f>
        <v>0</v>
      </c>
      <c r="P2" s="27">
        <f>COUNTIF(K2:K500,"x")</f>
        <v>0</v>
      </c>
      <c r="R2" s="160" t="s">
        <v>85</v>
      </c>
      <c r="S2" s="161"/>
      <c r="T2" s="175">
        <f>SUM(T3:T29)</f>
        <v>111</v>
      </c>
      <c r="U2" s="176"/>
      <c r="V2" s="177" t="s">
        <v>87</v>
      </c>
      <c r="W2" s="161"/>
      <c r="X2" s="162">
        <f>SUM(X3:X29)</f>
        <v>111</v>
      </c>
      <c r="Z2" s="102"/>
      <c r="AA2" s="102"/>
      <c r="AB2" s="102"/>
      <c r="AC2" s="102"/>
      <c r="AD2" s="102"/>
      <c r="AE2" s="102"/>
      <c r="AF2" s="102"/>
      <c r="AG2" s="102"/>
      <c r="AH2" s="102"/>
    </row>
    <row r="3" spans="1:34" ht="13" x14ac:dyDescent="0.15">
      <c r="A3" s="15" t="s">
        <v>836</v>
      </c>
      <c r="B3" s="20" t="s">
        <v>117</v>
      </c>
      <c r="C3" s="20">
        <v>2</v>
      </c>
      <c r="D3" s="20" t="s">
        <v>389</v>
      </c>
      <c r="E3" s="20">
        <v>70</v>
      </c>
      <c r="F3" s="20" t="s">
        <v>398</v>
      </c>
      <c r="G3" s="19" t="s">
        <v>185</v>
      </c>
      <c r="H3" s="71"/>
      <c r="I3" s="71" t="s">
        <v>387</v>
      </c>
      <c r="J3" s="71"/>
      <c r="K3" s="71" t="s">
        <v>387</v>
      </c>
      <c r="R3" s="116" t="s">
        <v>173</v>
      </c>
      <c r="S3" s="230">
        <f>COUNTIFS($G$2:$G$500,R3,$H$2:$H$500,"x")</f>
        <v>0</v>
      </c>
      <c r="T3" s="64">
        <f>COUNTIFS($H$2:$H$500,"&lt;&gt;-",$G$2:$G$500,R3)</f>
        <v>41</v>
      </c>
      <c r="U3" s="171"/>
      <c r="V3" s="116" t="s">
        <v>173</v>
      </c>
      <c r="W3" s="230">
        <f>COUNTIFS($G$2:$G$500,V3,$J$2:$J$500,"x")</f>
        <v>0</v>
      </c>
      <c r="X3" s="64">
        <f>COUNTIFS($J$2:$J$500,"&lt;&gt;-",$G$2:$G$500,V3)</f>
        <v>41</v>
      </c>
    </row>
    <row r="4" spans="1:34" ht="13" x14ac:dyDescent="0.15">
      <c r="A4" s="15" t="s">
        <v>837</v>
      </c>
      <c r="B4" s="20" t="s">
        <v>117</v>
      </c>
      <c r="C4" s="20">
        <v>3</v>
      </c>
      <c r="D4" s="20" t="s">
        <v>407</v>
      </c>
      <c r="E4" s="20">
        <v>70</v>
      </c>
      <c r="F4" s="20" t="s">
        <v>386</v>
      </c>
      <c r="G4" s="19" t="s">
        <v>185</v>
      </c>
      <c r="H4" s="71"/>
      <c r="I4" s="71" t="s">
        <v>387</v>
      </c>
      <c r="J4" s="71"/>
      <c r="K4" s="71" t="s">
        <v>387</v>
      </c>
      <c r="R4" s="117" t="s">
        <v>177</v>
      </c>
      <c r="S4" s="231">
        <f t="shared" ref="S4:S29" si="0">COUNTIFS($G$2:$G$500,R4,$H$2:$H$500,"x")</f>
        <v>0</v>
      </c>
      <c r="T4" s="159">
        <f t="shared" ref="T4:T29" si="1">COUNTIFS($H$2:$H$500,"&lt;&gt;-",$G$2:$G$500,R4)</f>
        <v>35</v>
      </c>
      <c r="U4" s="168"/>
      <c r="V4" s="117" t="s">
        <v>177</v>
      </c>
      <c r="W4" s="231">
        <f t="shared" ref="W4:W29" si="2">COUNTIFS($G$2:$G$500,V4,$J$2:$J$500,"x")</f>
        <v>0</v>
      </c>
      <c r="X4" s="6">
        <f t="shared" ref="X4:X29" si="3">COUNTIFS($J$2:$J$500,"&lt;&gt;-",$G$2:$G$500,V4)</f>
        <v>35</v>
      </c>
    </row>
    <row r="5" spans="1:34" ht="13" x14ac:dyDescent="0.15">
      <c r="A5" s="15" t="s">
        <v>838</v>
      </c>
      <c r="B5" s="20" t="s">
        <v>117</v>
      </c>
      <c r="C5" s="20">
        <v>4</v>
      </c>
      <c r="D5" s="20" t="s">
        <v>389</v>
      </c>
      <c r="E5" s="20">
        <v>100</v>
      </c>
      <c r="F5" s="20" t="s">
        <v>386</v>
      </c>
      <c r="G5" s="19" t="s">
        <v>185</v>
      </c>
      <c r="H5" s="71"/>
      <c r="I5" s="71" t="s">
        <v>387</v>
      </c>
      <c r="J5" s="71"/>
      <c r="K5" s="71" t="s">
        <v>387</v>
      </c>
      <c r="R5" s="117" t="s">
        <v>181</v>
      </c>
      <c r="S5" s="231">
        <f t="shared" si="0"/>
        <v>0</v>
      </c>
      <c r="T5" s="159">
        <f t="shared" si="1"/>
        <v>16</v>
      </c>
      <c r="U5" s="168"/>
      <c r="V5" s="117" t="s">
        <v>181</v>
      </c>
      <c r="W5" s="231">
        <f t="shared" si="2"/>
        <v>0</v>
      </c>
      <c r="X5" s="6">
        <f t="shared" si="3"/>
        <v>16</v>
      </c>
    </row>
    <row r="6" spans="1:34" ht="13" x14ac:dyDescent="0.15">
      <c r="A6" s="15" t="s">
        <v>838</v>
      </c>
      <c r="B6" s="20" t="s">
        <v>117</v>
      </c>
      <c r="C6" s="20">
        <v>5</v>
      </c>
      <c r="D6" s="20" t="s">
        <v>389</v>
      </c>
      <c r="E6" s="20">
        <v>120</v>
      </c>
      <c r="F6" s="20" t="s">
        <v>386</v>
      </c>
      <c r="G6" s="19" t="s">
        <v>185</v>
      </c>
      <c r="H6" s="71"/>
      <c r="I6" s="71" t="s">
        <v>387</v>
      </c>
      <c r="J6" s="71"/>
      <c r="K6" s="71" t="s">
        <v>387</v>
      </c>
      <c r="R6" s="117" t="s">
        <v>185</v>
      </c>
      <c r="S6" s="231">
        <f t="shared" si="0"/>
        <v>0</v>
      </c>
      <c r="T6" s="159">
        <f t="shared" si="1"/>
        <v>19</v>
      </c>
      <c r="U6" s="168"/>
      <c r="V6" s="117" t="s">
        <v>185</v>
      </c>
      <c r="W6" s="231">
        <f t="shared" si="2"/>
        <v>0</v>
      </c>
      <c r="X6" s="6">
        <f t="shared" si="3"/>
        <v>19</v>
      </c>
    </row>
    <row r="7" spans="1:34" ht="13" x14ac:dyDescent="0.15">
      <c r="A7" s="15" t="s">
        <v>839</v>
      </c>
      <c r="B7" s="20" t="s">
        <v>117</v>
      </c>
      <c r="C7" s="20">
        <v>6</v>
      </c>
      <c r="D7" s="20" t="s">
        <v>407</v>
      </c>
      <c r="E7" s="20">
        <v>60</v>
      </c>
      <c r="F7" s="20" t="s">
        <v>393</v>
      </c>
      <c r="G7" s="19"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840</v>
      </c>
      <c r="B8" s="20" t="s">
        <v>117</v>
      </c>
      <c r="C8" s="20">
        <v>7</v>
      </c>
      <c r="D8" s="20" t="s">
        <v>407</v>
      </c>
      <c r="E8" s="20">
        <v>70</v>
      </c>
      <c r="F8" s="20" t="s">
        <v>386</v>
      </c>
      <c r="G8" s="19"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841</v>
      </c>
      <c r="B9" s="20" t="s">
        <v>117</v>
      </c>
      <c r="C9" s="20">
        <v>8</v>
      </c>
      <c r="D9" s="20" t="s">
        <v>389</v>
      </c>
      <c r="E9" s="20">
        <v>90</v>
      </c>
      <c r="F9" s="20" t="s">
        <v>386</v>
      </c>
      <c r="G9" s="19"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842</v>
      </c>
      <c r="B10" s="20" t="s">
        <v>117</v>
      </c>
      <c r="C10" s="20">
        <v>9</v>
      </c>
      <c r="D10" s="20" t="s">
        <v>392</v>
      </c>
      <c r="E10" s="20">
        <v>90</v>
      </c>
      <c r="F10" s="20" t="s">
        <v>393</v>
      </c>
      <c r="G10" s="19"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843</v>
      </c>
      <c r="B11" s="20" t="s">
        <v>117</v>
      </c>
      <c r="C11" s="20">
        <v>10</v>
      </c>
      <c r="D11" s="20" t="s">
        <v>407</v>
      </c>
      <c r="E11" s="20">
        <v>100</v>
      </c>
      <c r="F11" s="20" t="s">
        <v>386</v>
      </c>
      <c r="G11" s="19"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843</v>
      </c>
      <c r="B12" s="20" t="s">
        <v>117</v>
      </c>
      <c r="C12" s="20">
        <v>11</v>
      </c>
      <c r="D12" s="20" t="s">
        <v>407</v>
      </c>
      <c r="E12" s="20">
        <v>100</v>
      </c>
      <c r="F12" s="20" t="s">
        <v>386</v>
      </c>
      <c r="G12" s="19"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844</v>
      </c>
      <c r="B13" s="20" t="s">
        <v>117</v>
      </c>
      <c r="C13" s="20">
        <v>12</v>
      </c>
      <c r="D13" s="20" t="s">
        <v>404</v>
      </c>
      <c r="E13" s="20">
        <v>30</v>
      </c>
      <c r="F13" s="20" t="s">
        <v>845</v>
      </c>
      <c r="G13" s="19"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846</v>
      </c>
      <c r="B14" s="20" t="s">
        <v>117</v>
      </c>
      <c r="C14" s="20">
        <v>13</v>
      </c>
      <c r="D14" s="20" t="s">
        <v>847</v>
      </c>
      <c r="E14" s="20">
        <v>60</v>
      </c>
      <c r="F14" s="20" t="s">
        <v>393</v>
      </c>
      <c r="G14" s="19"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848</v>
      </c>
      <c r="B15" s="20" t="s">
        <v>117</v>
      </c>
      <c r="C15" s="20">
        <v>14</v>
      </c>
      <c r="D15" s="20" t="s">
        <v>385</v>
      </c>
      <c r="E15" s="20">
        <v>80</v>
      </c>
      <c r="F15" s="20" t="s">
        <v>398</v>
      </c>
      <c r="G15" s="19"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849</v>
      </c>
      <c r="B16" s="20" t="s">
        <v>117</v>
      </c>
      <c r="C16" s="20">
        <v>15</v>
      </c>
      <c r="D16" s="20" t="s">
        <v>847</v>
      </c>
      <c r="E16" s="20">
        <v>110</v>
      </c>
      <c r="F16" s="20" t="s">
        <v>398</v>
      </c>
      <c r="G16" s="19" t="s">
        <v>185</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850</v>
      </c>
      <c r="B17" s="20" t="s">
        <v>117</v>
      </c>
      <c r="C17" s="20">
        <v>16</v>
      </c>
      <c r="D17" s="20" t="s">
        <v>392</v>
      </c>
      <c r="E17" s="20">
        <v>60</v>
      </c>
      <c r="F17" s="20" t="s">
        <v>398</v>
      </c>
      <c r="G17" s="19" t="s">
        <v>185</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851</v>
      </c>
      <c r="B18" s="20" t="s">
        <v>117</v>
      </c>
      <c r="C18" s="20">
        <v>17</v>
      </c>
      <c r="D18" s="20" t="s">
        <v>395</v>
      </c>
      <c r="E18" s="20">
        <v>100</v>
      </c>
      <c r="F18" s="20" t="s">
        <v>386</v>
      </c>
      <c r="G18" s="19" t="s">
        <v>185</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851</v>
      </c>
      <c r="B19" s="20" t="s">
        <v>117</v>
      </c>
      <c r="C19" s="20">
        <v>18</v>
      </c>
      <c r="D19" s="20" t="s">
        <v>395</v>
      </c>
      <c r="E19" s="20">
        <v>100</v>
      </c>
      <c r="F19" s="20" t="s">
        <v>386</v>
      </c>
      <c r="G19" s="19" t="s">
        <v>185</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852</v>
      </c>
      <c r="B20" s="20" t="s">
        <v>117</v>
      </c>
      <c r="C20" s="20">
        <v>19</v>
      </c>
      <c r="D20" s="20" t="s">
        <v>496</v>
      </c>
      <c r="E20" s="20"/>
      <c r="F20" s="20" t="s">
        <v>497</v>
      </c>
      <c r="G20" s="19" t="s">
        <v>185</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853</v>
      </c>
      <c r="B21" s="20" t="s">
        <v>117</v>
      </c>
      <c r="C21" s="20">
        <v>20</v>
      </c>
      <c r="D21" s="20" t="s">
        <v>392</v>
      </c>
      <c r="E21" s="20">
        <v>30</v>
      </c>
      <c r="F21" s="20" t="s">
        <v>845</v>
      </c>
      <c r="G21" s="21" t="s">
        <v>181</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854</v>
      </c>
      <c r="B22" s="20" t="s">
        <v>117</v>
      </c>
      <c r="C22" s="20">
        <v>21</v>
      </c>
      <c r="D22" s="20" t="s">
        <v>400</v>
      </c>
      <c r="E22" s="20">
        <v>70</v>
      </c>
      <c r="F22" s="20" t="s">
        <v>398</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855</v>
      </c>
      <c r="B23" s="20" t="s">
        <v>117</v>
      </c>
      <c r="C23" s="20">
        <v>22</v>
      </c>
      <c r="D23" s="20" t="s">
        <v>404</v>
      </c>
      <c r="E23" s="20">
        <v>30</v>
      </c>
      <c r="F23" s="20" t="s">
        <v>845</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856</v>
      </c>
      <c r="B24" s="20" t="s">
        <v>117</v>
      </c>
      <c r="C24" s="20">
        <v>23</v>
      </c>
      <c r="D24" s="20" t="s">
        <v>395</v>
      </c>
      <c r="E24" s="20">
        <v>30</v>
      </c>
      <c r="F24" s="20" t="s">
        <v>845</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857</v>
      </c>
      <c r="B25" s="20" t="s">
        <v>117</v>
      </c>
      <c r="C25" s="20">
        <v>24</v>
      </c>
      <c r="D25" s="20" t="s">
        <v>858</v>
      </c>
      <c r="E25" s="20">
        <v>50</v>
      </c>
      <c r="F25" s="20" t="s">
        <v>393</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859</v>
      </c>
      <c r="B26" s="20" t="s">
        <v>117</v>
      </c>
      <c r="C26" s="20">
        <v>25</v>
      </c>
      <c r="D26" s="20" t="s">
        <v>858</v>
      </c>
      <c r="E26" s="20">
        <v>60</v>
      </c>
      <c r="F26" s="20" t="s">
        <v>393</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860</v>
      </c>
      <c r="B27" s="20" t="s">
        <v>117</v>
      </c>
      <c r="C27" s="20">
        <v>26</v>
      </c>
      <c r="D27" s="20" t="s">
        <v>392</v>
      </c>
      <c r="E27" s="20">
        <v>40</v>
      </c>
      <c r="F27" s="20" t="s">
        <v>393</v>
      </c>
      <c r="G27" s="21" t="s">
        <v>177</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861</v>
      </c>
      <c r="B28" s="20" t="s">
        <v>117</v>
      </c>
      <c r="C28" s="20">
        <v>27</v>
      </c>
      <c r="D28" s="20" t="s">
        <v>407</v>
      </c>
      <c r="E28" s="20">
        <v>60</v>
      </c>
      <c r="F28" s="20" t="s">
        <v>398</v>
      </c>
      <c r="G28" s="21" t="s">
        <v>177</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862</v>
      </c>
      <c r="B29" s="20" t="s">
        <v>117</v>
      </c>
      <c r="C29" s="20">
        <v>28</v>
      </c>
      <c r="D29" s="20" t="s">
        <v>407</v>
      </c>
      <c r="E29" s="20">
        <v>70</v>
      </c>
      <c r="F29" s="20" t="s">
        <v>398</v>
      </c>
      <c r="G29" s="21" t="s">
        <v>177</v>
      </c>
      <c r="H29" s="71"/>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15" t="s">
        <v>862</v>
      </c>
      <c r="B30" s="20" t="s">
        <v>117</v>
      </c>
      <c r="C30" s="20">
        <v>29</v>
      </c>
      <c r="D30" s="20" t="s">
        <v>407</v>
      </c>
      <c r="E30" s="20">
        <v>80</v>
      </c>
      <c r="F30" s="20" t="s">
        <v>398</v>
      </c>
      <c r="G30" s="21" t="s">
        <v>177</v>
      </c>
      <c r="H30" s="71"/>
      <c r="I30" s="71" t="s">
        <v>387</v>
      </c>
      <c r="J30" s="71"/>
      <c r="K30" s="71" t="s">
        <v>387</v>
      </c>
      <c r="R30" s="160" t="s">
        <v>86</v>
      </c>
      <c r="S30" s="161"/>
      <c r="T30" s="175">
        <f>SUM(T31:T57)</f>
        <v>0</v>
      </c>
      <c r="U30" s="168"/>
      <c r="V30" s="177" t="s">
        <v>88</v>
      </c>
      <c r="W30" s="213"/>
      <c r="X30" s="215">
        <f>SUM(X31:X57)</f>
        <v>0</v>
      </c>
    </row>
    <row r="31" spans="1:24" ht="13" x14ac:dyDescent="0.15">
      <c r="A31" s="15" t="s">
        <v>396</v>
      </c>
      <c r="B31" s="20" t="s">
        <v>117</v>
      </c>
      <c r="C31" s="20">
        <v>30</v>
      </c>
      <c r="D31" s="20" t="s">
        <v>392</v>
      </c>
      <c r="E31" s="20">
        <v>50</v>
      </c>
      <c r="F31" s="20" t="s">
        <v>393</v>
      </c>
      <c r="G31" s="21" t="s">
        <v>177</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863</v>
      </c>
      <c r="B32" s="20" t="s">
        <v>117</v>
      </c>
      <c r="C32" s="20">
        <v>31</v>
      </c>
      <c r="D32" s="20" t="s">
        <v>389</v>
      </c>
      <c r="E32" s="20">
        <v>70</v>
      </c>
      <c r="F32" s="20" t="s">
        <v>398</v>
      </c>
      <c r="G32" s="21" t="s">
        <v>177</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863</v>
      </c>
      <c r="B33" s="20" t="s">
        <v>117</v>
      </c>
      <c r="C33" s="20">
        <v>32</v>
      </c>
      <c r="D33" s="20" t="s">
        <v>389</v>
      </c>
      <c r="E33" s="20">
        <v>80</v>
      </c>
      <c r="F33" s="20" t="s">
        <v>398</v>
      </c>
      <c r="G33" s="21" t="s">
        <v>177</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417</v>
      </c>
      <c r="B34" s="20" t="s">
        <v>117</v>
      </c>
      <c r="C34" s="20">
        <v>33</v>
      </c>
      <c r="D34" s="20" t="s">
        <v>404</v>
      </c>
      <c r="E34" s="20">
        <v>70</v>
      </c>
      <c r="F34" s="20" t="s">
        <v>393</v>
      </c>
      <c r="G34" s="21" t="s">
        <v>177</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864</v>
      </c>
      <c r="B35" s="20" t="s">
        <v>117</v>
      </c>
      <c r="C35" s="20">
        <v>34</v>
      </c>
      <c r="D35" s="20" t="s">
        <v>404</v>
      </c>
      <c r="E35" s="20">
        <v>60</v>
      </c>
      <c r="F35" s="20" t="s">
        <v>398</v>
      </c>
      <c r="G35" s="21" t="s">
        <v>177</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865</v>
      </c>
      <c r="B36" s="20" t="s">
        <v>117</v>
      </c>
      <c r="C36" s="20">
        <v>35</v>
      </c>
      <c r="D36" s="20" t="s">
        <v>392</v>
      </c>
      <c r="E36" s="20">
        <v>60</v>
      </c>
      <c r="F36" s="20" t="s">
        <v>398</v>
      </c>
      <c r="G36" s="21" t="s">
        <v>177</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523</v>
      </c>
      <c r="B37" s="20" t="s">
        <v>117</v>
      </c>
      <c r="C37" s="20">
        <v>36</v>
      </c>
      <c r="D37" s="20" t="s">
        <v>407</v>
      </c>
      <c r="E37" s="20">
        <v>60</v>
      </c>
      <c r="F37" s="20" t="s">
        <v>398</v>
      </c>
      <c r="G37" s="21" t="s">
        <v>177</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866</v>
      </c>
      <c r="B38" s="20" t="s">
        <v>117</v>
      </c>
      <c r="C38" s="20">
        <v>37</v>
      </c>
      <c r="D38" s="20" t="s">
        <v>392</v>
      </c>
      <c r="E38" s="20">
        <v>70</v>
      </c>
      <c r="F38" s="20" t="s">
        <v>398</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867</v>
      </c>
      <c r="B39" s="20" t="s">
        <v>117</v>
      </c>
      <c r="C39" s="20">
        <v>38</v>
      </c>
      <c r="D39" s="20" t="s">
        <v>404</v>
      </c>
      <c r="E39" s="20">
        <v>70</v>
      </c>
      <c r="F39" s="20" t="s">
        <v>398</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868</v>
      </c>
      <c r="B40" s="20" t="s">
        <v>117</v>
      </c>
      <c r="C40" s="20">
        <v>39</v>
      </c>
      <c r="D40" s="20" t="s">
        <v>407</v>
      </c>
      <c r="E40" s="20">
        <v>60</v>
      </c>
      <c r="F40" s="20" t="s">
        <v>398</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433</v>
      </c>
      <c r="B41" s="20" t="s">
        <v>117</v>
      </c>
      <c r="C41" s="20">
        <v>40</v>
      </c>
      <c r="D41" s="20" t="s">
        <v>395</v>
      </c>
      <c r="E41" s="20">
        <v>70</v>
      </c>
      <c r="F41" s="20" t="s">
        <v>393</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869</v>
      </c>
      <c r="B42" s="20" t="s">
        <v>117</v>
      </c>
      <c r="C42" s="20">
        <v>41</v>
      </c>
      <c r="D42" s="20" t="s">
        <v>392</v>
      </c>
      <c r="E42" s="20">
        <v>70</v>
      </c>
      <c r="F42" s="20" t="s">
        <v>393</v>
      </c>
      <c r="G42" s="21" t="s">
        <v>177</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870</v>
      </c>
      <c r="B43" s="20" t="s">
        <v>117</v>
      </c>
      <c r="C43" s="20">
        <v>42</v>
      </c>
      <c r="D43" s="20" t="s">
        <v>392</v>
      </c>
      <c r="E43" s="20">
        <v>60</v>
      </c>
      <c r="F43" s="20" t="s">
        <v>398</v>
      </c>
      <c r="G43" s="21" t="s">
        <v>177</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871</v>
      </c>
      <c r="B44" s="20" t="s">
        <v>117</v>
      </c>
      <c r="C44" s="20">
        <v>43</v>
      </c>
      <c r="D44" s="20" t="s">
        <v>400</v>
      </c>
      <c r="E44" s="20">
        <v>40</v>
      </c>
      <c r="F44" s="20" t="s">
        <v>393</v>
      </c>
      <c r="G44" s="21" t="s">
        <v>177</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872</v>
      </c>
      <c r="B45" s="20" t="s">
        <v>117</v>
      </c>
      <c r="C45" s="20">
        <v>44</v>
      </c>
      <c r="D45" s="20" t="s">
        <v>389</v>
      </c>
      <c r="E45" s="20">
        <v>80</v>
      </c>
      <c r="F45" s="20" t="s">
        <v>398</v>
      </c>
      <c r="G45" s="21" t="s">
        <v>177</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873</v>
      </c>
      <c r="B46" s="20" t="s">
        <v>117</v>
      </c>
      <c r="C46" s="20">
        <v>45</v>
      </c>
      <c r="D46" s="20" t="s">
        <v>389</v>
      </c>
      <c r="E46" s="20">
        <v>70</v>
      </c>
      <c r="F46" s="20" t="s">
        <v>398</v>
      </c>
      <c r="G46" s="21" t="s">
        <v>177</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874</v>
      </c>
      <c r="B47" s="20" t="s">
        <v>117</v>
      </c>
      <c r="C47" s="20">
        <v>46</v>
      </c>
      <c r="D47" s="20" t="s">
        <v>395</v>
      </c>
      <c r="E47" s="20">
        <v>60</v>
      </c>
      <c r="F47" s="20" t="s">
        <v>398</v>
      </c>
      <c r="G47" s="21" t="s">
        <v>177</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874</v>
      </c>
      <c r="B48" s="20" t="s">
        <v>117</v>
      </c>
      <c r="C48" s="20">
        <v>47</v>
      </c>
      <c r="D48" s="20" t="s">
        <v>395</v>
      </c>
      <c r="E48" s="20">
        <v>70</v>
      </c>
      <c r="F48" s="20" t="s">
        <v>398</v>
      </c>
      <c r="G48" s="21" t="s">
        <v>177</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571</v>
      </c>
      <c r="B49" s="20" t="s">
        <v>117</v>
      </c>
      <c r="C49" s="20">
        <v>48</v>
      </c>
      <c r="D49" s="20" t="s">
        <v>389</v>
      </c>
      <c r="E49" s="20">
        <v>70</v>
      </c>
      <c r="F49" s="20" t="s">
        <v>398</v>
      </c>
      <c r="G49" s="21" t="s">
        <v>177</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875</v>
      </c>
      <c r="B50" s="20" t="s">
        <v>117</v>
      </c>
      <c r="C50" s="20">
        <v>49</v>
      </c>
      <c r="D50" s="20" t="s">
        <v>407</v>
      </c>
      <c r="E50" s="20">
        <v>60</v>
      </c>
      <c r="F50" s="20" t="s">
        <v>398</v>
      </c>
      <c r="G50" s="21" t="s">
        <v>177</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876</v>
      </c>
      <c r="B51" s="20" t="s">
        <v>117</v>
      </c>
      <c r="C51" s="20">
        <v>50</v>
      </c>
      <c r="D51" s="20" t="s">
        <v>407</v>
      </c>
      <c r="E51" s="20">
        <v>70</v>
      </c>
      <c r="F51" s="20" t="s">
        <v>398</v>
      </c>
      <c r="G51" s="21" t="s">
        <v>177</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877</v>
      </c>
      <c r="B52" s="20" t="s">
        <v>117</v>
      </c>
      <c r="C52" s="20">
        <v>51</v>
      </c>
      <c r="D52" s="20" t="s">
        <v>392</v>
      </c>
      <c r="E52" s="20">
        <v>40</v>
      </c>
      <c r="F52" s="20" t="s">
        <v>393</v>
      </c>
      <c r="G52" s="21" t="s">
        <v>177</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878</v>
      </c>
      <c r="B53" s="20" t="s">
        <v>117</v>
      </c>
      <c r="C53" s="20">
        <v>52</v>
      </c>
      <c r="D53" s="20" t="s">
        <v>385</v>
      </c>
      <c r="E53" s="20">
        <v>80</v>
      </c>
      <c r="F53" s="20" t="s">
        <v>398</v>
      </c>
      <c r="G53" s="21" t="s">
        <v>177</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879</v>
      </c>
      <c r="B54" s="20" t="s">
        <v>117</v>
      </c>
      <c r="C54" s="20">
        <v>53</v>
      </c>
      <c r="D54" s="20" t="s">
        <v>407</v>
      </c>
      <c r="E54" s="20">
        <v>40</v>
      </c>
      <c r="F54" s="20" t="s">
        <v>393</v>
      </c>
      <c r="G54" s="21" t="s">
        <v>173</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879</v>
      </c>
      <c r="B55" s="20" t="s">
        <v>117</v>
      </c>
      <c r="C55" s="20">
        <v>54</v>
      </c>
      <c r="D55" s="20" t="s">
        <v>407</v>
      </c>
      <c r="E55" s="20">
        <v>50</v>
      </c>
      <c r="F55" s="20" t="s">
        <v>393</v>
      </c>
      <c r="G55" s="21" t="s">
        <v>173</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880</v>
      </c>
      <c r="B56" s="20" t="s">
        <v>117</v>
      </c>
      <c r="C56" s="20">
        <v>55</v>
      </c>
      <c r="D56" s="20" t="s">
        <v>404</v>
      </c>
      <c r="E56" s="20">
        <v>50</v>
      </c>
      <c r="F56" s="20" t="s">
        <v>393</v>
      </c>
      <c r="G56" s="21" t="s">
        <v>173</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881</v>
      </c>
      <c r="B57" s="20" t="s">
        <v>117</v>
      </c>
      <c r="C57" s="20">
        <v>56</v>
      </c>
      <c r="D57" s="20" t="s">
        <v>395</v>
      </c>
      <c r="E57" s="20">
        <v>40</v>
      </c>
      <c r="F57" s="20" t="s">
        <v>393</v>
      </c>
      <c r="G57" s="21" t="s">
        <v>173</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881</v>
      </c>
      <c r="B58" s="20" t="s">
        <v>117</v>
      </c>
      <c r="C58" s="20">
        <v>57</v>
      </c>
      <c r="D58" s="20" t="s">
        <v>395</v>
      </c>
      <c r="E58" s="20">
        <v>50</v>
      </c>
      <c r="F58" s="20" t="s">
        <v>393</v>
      </c>
      <c r="G58" s="21" t="s">
        <v>173</v>
      </c>
      <c r="H58" s="71"/>
      <c r="I58" s="71" t="s">
        <v>387</v>
      </c>
      <c r="J58" s="71"/>
      <c r="K58" s="71" t="s">
        <v>387</v>
      </c>
      <c r="U58" s="168"/>
      <c r="V58" s="177" t="s">
        <v>447</v>
      </c>
      <c r="W58" s="189"/>
      <c r="X58" s="190">
        <f>SUM(X59:X85)</f>
        <v>222</v>
      </c>
    </row>
    <row r="59" spans="1:24" ht="13" x14ac:dyDescent="0.15">
      <c r="A59" s="15" t="s">
        <v>882</v>
      </c>
      <c r="B59" s="20" t="s">
        <v>117</v>
      </c>
      <c r="C59" s="20">
        <v>58</v>
      </c>
      <c r="D59" s="20" t="s">
        <v>385</v>
      </c>
      <c r="E59" s="20">
        <v>60</v>
      </c>
      <c r="F59" s="20" t="s">
        <v>393</v>
      </c>
      <c r="G59" s="21" t="s">
        <v>173</v>
      </c>
      <c r="H59" s="71"/>
      <c r="I59" s="71" t="s">
        <v>387</v>
      </c>
      <c r="J59" s="71"/>
      <c r="K59" s="71" t="s">
        <v>387</v>
      </c>
      <c r="U59" s="239"/>
      <c r="V59" s="116" t="s">
        <v>173</v>
      </c>
      <c r="W59" s="211">
        <f t="shared" ref="W59:X74" si="8">S3+S31+W3+W31</f>
        <v>0</v>
      </c>
      <c r="X59" s="64">
        <f t="shared" si="8"/>
        <v>82</v>
      </c>
    </row>
    <row r="60" spans="1:24" ht="13" x14ac:dyDescent="0.15">
      <c r="A60" s="15" t="s">
        <v>883</v>
      </c>
      <c r="B60" s="20" t="s">
        <v>117</v>
      </c>
      <c r="C60" s="20">
        <v>59</v>
      </c>
      <c r="D60" s="20" t="s">
        <v>400</v>
      </c>
      <c r="E60" s="20">
        <v>60</v>
      </c>
      <c r="F60" s="20" t="s">
        <v>393</v>
      </c>
      <c r="G60" s="21" t="s">
        <v>173</v>
      </c>
      <c r="H60" s="71"/>
      <c r="I60" s="71" t="s">
        <v>387</v>
      </c>
      <c r="J60" s="71"/>
      <c r="K60" s="71" t="s">
        <v>387</v>
      </c>
      <c r="U60" s="239"/>
      <c r="V60" s="117" t="s">
        <v>177</v>
      </c>
      <c r="W60" s="158">
        <f t="shared" si="8"/>
        <v>0</v>
      </c>
      <c r="X60" s="159">
        <f t="shared" si="8"/>
        <v>70</v>
      </c>
    </row>
    <row r="61" spans="1:24" ht="13" x14ac:dyDescent="0.15">
      <c r="A61" s="15" t="s">
        <v>884</v>
      </c>
      <c r="B61" s="20" t="s">
        <v>117</v>
      </c>
      <c r="C61" s="20">
        <v>60</v>
      </c>
      <c r="D61" s="20" t="s">
        <v>392</v>
      </c>
      <c r="E61" s="20">
        <v>50</v>
      </c>
      <c r="F61" s="20" t="s">
        <v>393</v>
      </c>
      <c r="G61" s="21" t="s">
        <v>173</v>
      </c>
      <c r="H61" s="71"/>
      <c r="I61" s="71" t="s">
        <v>387</v>
      </c>
      <c r="J61" s="71"/>
      <c r="K61" s="71" t="s">
        <v>387</v>
      </c>
      <c r="U61" s="239"/>
      <c r="V61" s="117" t="s">
        <v>181</v>
      </c>
      <c r="W61" s="158">
        <f t="shared" si="8"/>
        <v>0</v>
      </c>
      <c r="X61" s="159">
        <f t="shared" si="8"/>
        <v>32</v>
      </c>
    </row>
    <row r="62" spans="1:24" ht="13" x14ac:dyDescent="0.15">
      <c r="A62" s="15" t="s">
        <v>885</v>
      </c>
      <c r="B62" s="20" t="s">
        <v>117</v>
      </c>
      <c r="C62" s="20">
        <v>61</v>
      </c>
      <c r="D62" s="20" t="s">
        <v>407</v>
      </c>
      <c r="E62" s="20">
        <v>50</v>
      </c>
      <c r="F62" s="20" t="s">
        <v>393</v>
      </c>
      <c r="G62" s="21" t="s">
        <v>173</v>
      </c>
      <c r="H62" s="71"/>
      <c r="I62" s="71" t="s">
        <v>387</v>
      </c>
      <c r="J62" s="71"/>
      <c r="K62" s="71" t="s">
        <v>387</v>
      </c>
      <c r="U62" s="239"/>
      <c r="V62" s="117" t="s">
        <v>185</v>
      </c>
      <c r="W62" s="158">
        <f t="shared" si="8"/>
        <v>0</v>
      </c>
      <c r="X62" s="159">
        <f t="shared" si="8"/>
        <v>38</v>
      </c>
    </row>
    <row r="63" spans="1:24" ht="13" x14ac:dyDescent="0.15">
      <c r="A63" s="15" t="s">
        <v>578</v>
      </c>
      <c r="B63" s="20" t="s">
        <v>117</v>
      </c>
      <c r="C63" s="20">
        <v>62</v>
      </c>
      <c r="D63" s="20" t="s">
        <v>389</v>
      </c>
      <c r="E63" s="20">
        <v>50</v>
      </c>
      <c r="F63" s="20" t="s">
        <v>393</v>
      </c>
      <c r="G63" s="21" t="s">
        <v>173</v>
      </c>
      <c r="H63" s="71"/>
      <c r="I63" s="71" t="s">
        <v>387</v>
      </c>
      <c r="J63" s="71"/>
      <c r="K63" s="71" t="s">
        <v>387</v>
      </c>
      <c r="U63" s="239"/>
      <c r="V63" s="117" t="s">
        <v>189</v>
      </c>
      <c r="W63" s="158">
        <f t="shared" si="8"/>
        <v>0</v>
      </c>
      <c r="X63" s="159">
        <f t="shared" si="8"/>
        <v>0</v>
      </c>
    </row>
    <row r="64" spans="1:24" ht="13" x14ac:dyDescent="0.15">
      <c r="A64" s="15" t="s">
        <v>886</v>
      </c>
      <c r="B64" s="20" t="s">
        <v>117</v>
      </c>
      <c r="C64" s="20">
        <v>63</v>
      </c>
      <c r="D64" s="20" t="s">
        <v>407</v>
      </c>
      <c r="E64" s="20">
        <v>40</v>
      </c>
      <c r="F64" s="20" t="s">
        <v>393</v>
      </c>
      <c r="G64" s="21" t="s">
        <v>173</v>
      </c>
      <c r="H64" s="71"/>
      <c r="I64" s="71" t="s">
        <v>387</v>
      </c>
      <c r="J64" s="71"/>
      <c r="K64" s="71" t="s">
        <v>387</v>
      </c>
      <c r="U64" s="240"/>
      <c r="V64" s="117" t="s">
        <v>193</v>
      </c>
      <c r="W64" s="158">
        <f t="shared" si="8"/>
        <v>0</v>
      </c>
      <c r="X64" s="159">
        <f t="shared" si="8"/>
        <v>0</v>
      </c>
    </row>
    <row r="65" spans="1:24" ht="14" thickBot="1" x14ac:dyDescent="0.2">
      <c r="A65" s="15" t="s">
        <v>887</v>
      </c>
      <c r="B65" s="20" t="s">
        <v>117</v>
      </c>
      <c r="C65" s="20">
        <v>64</v>
      </c>
      <c r="D65" s="20" t="s">
        <v>389</v>
      </c>
      <c r="E65" s="20">
        <v>60</v>
      </c>
      <c r="F65" s="20" t="s">
        <v>393</v>
      </c>
      <c r="G65" s="21" t="s">
        <v>173</v>
      </c>
      <c r="H65" s="71"/>
      <c r="I65" s="71" t="s">
        <v>387</v>
      </c>
      <c r="J65" s="71"/>
      <c r="K65" s="71" t="s">
        <v>387</v>
      </c>
      <c r="U65" s="241"/>
      <c r="V65" s="117" t="s">
        <v>197</v>
      </c>
      <c r="W65" s="158">
        <f t="shared" si="8"/>
        <v>0</v>
      </c>
      <c r="X65" s="159">
        <f t="shared" si="8"/>
        <v>0</v>
      </c>
    </row>
    <row r="66" spans="1:24" ht="14" thickBot="1" x14ac:dyDescent="0.2">
      <c r="A66" s="15" t="s">
        <v>888</v>
      </c>
      <c r="B66" s="20" t="s">
        <v>117</v>
      </c>
      <c r="C66" s="20">
        <v>65</v>
      </c>
      <c r="D66" s="20" t="s">
        <v>404</v>
      </c>
      <c r="E66" s="20">
        <v>40</v>
      </c>
      <c r="F66" s="20" t="s">
        <v>393</v>
      </c>
      <c r="G66" s="21" t="s">
        <v>173</v>
      </c>
      <c r="H66" s="71"/>
      <c r="I66" s="71" t="s">
        <v>387</v>
      </c>
      <c r="J66" s="71"/>
      <c r="K66" s="71" t="s">
        <v>387</v>
      </c>
      <c r="U66" s="241"/>
      <c r="V66" s="117" t="s">
        <v>201</v>
      </c>
      <c r="W66" s="158">
        <f t="shared" si="8"/>
        <v>0</v>
      </c>
      <c r="X66" s="159">
        <f t="shared" si="8"/>
        <v>0</v>
      </c>
    </row>
    <row r="67" spans="1:24" ht="14" thickBot="1" x14ac:dyDescent="0.2">
      <c r="A67" s="15" t="s">
        <v>889</v>
      </c>
      <c r="B67" s="20" t="s">
        <v>117</v>
      </c>
      <c r="C67" s="20">
        <v>66</v>
      </c>
      <c r="D67" s="20" t="s">
        <v>389</v>
      </c>
      <c r="E67" s="20">
        <v>40</v>
      </c>
      <c r="F67" s="20" t="s">
        <v>393</v>
      </c>
      <c r="G67" s="21" t="s">
        <v>173</v>
      </c>
      <c r="H67" s="71"/>
      <c r="I67" s="71" t="s">
        <v>387</v>
      </c>
      <c r="J67" s="71"/>
      <c r="K67" s="71" t="s">
        <v>387</v>
      </c>
      <c r="U67" s="241"/>
      <c r="V67" s="117" t="s">
        <v>205</v>
      </c>
      <c r="W67" s="158">
        <f t="shared" si="8"/>
        <v>0</v>
      </c>
      <c r="X67" s="159">
        <f t="shared" si="8"/>
        <v>0</v>
      </c>
    </row>
    <row r="68" spans="1:24" ht="14" thickBot="1" x14ac:dyDescent="0.2">
      <c r="A68" s="15" t="s">
        <v>890</v>
      </c>
      <c r="B68" s="20" t="s">
        <v>117</v>
      </c>
      <c r="C68" s="20">
        <v>67</v>
      </c>
      <c r="D68" s="20" t="s">
        <v>385</v>
      </c>
      <c r="E68" s="20">
        <v>30</v>
      </c>
      <c r="F68" s="20" t="s">
        <v>393</v>
      </c>
      <c r="G68" s="21" t="s">
        <v>173</v>
      </c>
      <c r="H68" s="71"/>
      <c r="I68" s="71" t="s">
        <v>387</v>
      </c>
      <c r="J68" s="71"/>
      <c r="K68" s="71" t="s">
        <v>387</v>
      </c>
      <c r="U68" s="241"/>
      <c r="V68" s="117" t="s">
        <v>209</v>
      </c>
      <c r="W68" s="158">
        <f t="shared" si="8"/>
        <v>0</v>
      </c>
      <c r="X68" s="159">
        <f t="shared" si="8"/>
        <v>0</v>
      </c>
    </row>
    <row r="69" spans="1:24" ht="14" thickBot="1" x14ac:dyDescent="0.2">
      <c r="A69" s="15" t="s">
        <v>544</v>
      </c>
      <c r="B69" s="20" t="s">
        <v>117</v>
      </c>
      <c r="C69" s="20">
        <v>68</v>
      </c>
      <c r="D69" s="20" t="s">
        <v>407</v>
      </c>
      <c r="E69" s="20">
        <v>40</v>
      </c>
      <c r="F69" s="20" t="s">
        <v>393</v>
      </c>
      <c r="G69" s="21" t="s">
        <v>173</v>
      </c>
      <c r="H69" s="71"/>
      <c r="I69" s="71" t="s">
        <v>387</v>
      </c>
      <c r="J69" s="71"/>
      <c r="K69" s="71" t="s">
        <v>387</v>
      </c>
      <c r="U69" s="241"/>
      <c r="V69" s="117" t="s">
        <v>9125</v>
      </c>
      <c r="W69" s="158">
        <f t="shared" si="8"/>
        <v>0</v>
      </c>
      <c r="X69" s="159">
        <f t="shared" si="8"/>
        <v>0</v>
      </c>
    </row>
    <row r="70" spans="1:24" ht="14" thickBot="1" x14ac:dyDescent="0.2">
      <c r="A70" s="15" t="s">
        <v>454</v>
      </c>
      <c r="B70" s="20" t="s">
        <v>117</v>
      </c>
      <c r="C70" s="20">
        <v>69</v>
      </c>
      <c r="D70" s="20" t="s">
        <v>400</v>
      </c>
      <c r="E70" s="20">
        <v>60</v>
      </c>
      <c r="F70" s="20" t="s">
        <v>393</v>
      </c>
      <c r="G70" s="21" t="s">
        <v>173</v>
      </c>
      <c r="H70" s="71"/>
      <c r="I70" s="71" t="s">
        <v>387</v>
      </c>
      <c r="J70" s="71"/>
      <c r="K70" s="71" t="s">
        <v>387</v>
      </c>
      <c r="U70" s="241"/>
      <c r="V70" s="118" t="s">
        <v>213</v>
      </c>
      <c r="W70" s="158">
        <f t="shared" si="8"/>
        <v>0</v>
      </c>
      <c r="X70" s="159">
        <f t="shared" si="8"/>
        <v>0</v>
      </c>
    </row>
    <row r="71" spans="1:24" ht="14" thickBot="1" x14ac:dyDescent="0.2">
      <c r="A71" s="15" t="s">
        <v>456</v>
      </c>
      <c r="B71" s="20" t="s">
        <v>117</v>
      </c>
      <c r="C71" s="20">
        <v>70</v>
      </c>
      <c r="D71" s="20" t="s">
        <v>404</v>
      </c>
      <c r="E71" s="20">
        <v>50</v>
      </c>
      <c r="F71" s="20" t="s">
        <v>393</v>
      </c>
      <c r="G71" s="21" t="s">
        <v>173</v>
      </c>
      <c r="H71" s="71"/>
      <c r="I71" s="71" t="s">
        <v>387</v>
      </c>
      <c r="J71" s="71"/>
      <c r="K71" s="71" t="s">
        <v>387</v>
      </c>
      <c r="U71" s="241"/>
      <c r="V71" s="117" t="s">
        <v>217</v>
      </c>
      <c r="W71" s="158">
        <f t="shared" si="8"/>
        <v>0</v>
      </c>
      <c r="X71" s="159">
        <f t="shared" si="8"/>
        <v>0</v>
      </c>
    </row>
    <row r="72" spans="1:24" ht="14" thickBot="1" x14ac:dyDescent="0.2">
      <c r="A72" s="15" t="s">
        <v>891</v>
      </c>
      <c r="B72" s="20" t="s">
        <v>117</v>
      </c>
      <c r="C72" s="20">
        <v>71</v>
      </c>
      <c r="D72" s="20" t="s">
        <v>392</v>
      </c>
      <c r="E72" s="20">
        <v>40</v>
      </c>
      <c r="F72" s="20" t="s">
        <v>393</v>
      </c>
      <c r="G72" s="21" t="s">
        <v>173</v>
      </c>
      <c r="H72" s="71"/>
      <c r="I72" s="71" t="s">
        <v>387</v>
      </c>
      <c r="J72" s="71"/>
      <c r="K72" s="71" t="s">
        <v>387</v>
      </c>
      <c r="U72" s="241"/>
      <c r="V72" s="117" t="s">
        <v>221</v>
      </c>
      <c r="W72" s="158">
        <f t="shared" si="8"/>
        <v>0</v>
      </c>
      <c r="X72" s="159">
        <f t="shared" si="8"/>
        <v>0</v>
      </c>
    </row>
    <row r="73" spans="1:24" ht="14" thickBot="1" x14ac:dyDescent="0.2">
      <c r="A73" s="15" t="s">
        <v>892</v>
      </c>
      <c r="B73" s="20" t="s">
        <v>117</v>
      </c>
      <c r="C73" s="20">
        <v>72</v>
      </c>
      <c r="D73" s="20" t="s">
        <v>407</v>
      </c>
      <c r="E73" s="20">
        <v>50</v>
      </c>
      <c r="F73" s="20" t="s">
        <v>393</v>
      </c>
      <c r="G73" s="21" t="s">
        <v>173</v>
      </c>
      <c r="H73" s="71"/>
      <c r="I73" s="71" t="s">
        <v>387</v>
      </c>
      <c r="J73" s="71"/>
      <c r="K73" s="71" t="s">
        <v>387</v>
      </c>
      <c r="U73" s="241"/>
      <c r="V73" s="117" t="s">
        <v>225</v>
      </c>
      <c r="W73" s="158">
        <f t="shared" si="8"/>
        <v>0</v>
      </c>
      <c r="X73" s="159">
        <f t="shared" si="8"/>
        <v>0</v>
      </c>
    </row>
    <row r="74" spans="1:24" ht="14" thickBot="1" x14ac:dyDescent="0.2">
      <c r="A74" s="15" t="s">
        <v>584</v>
      </c>
      <c r="B74" s="20" t="s">
        <v>117</v>
      </c>
      <c r="C74" s="20">
        <v>73</v>
      </c>
      <c r="D74" s="20" t="s">
        <v>385</v>
      </c>
      <c r="E74" s="20">
        <v>50</v>
      </c>
      <c r="F74" s="20" t="s">
        <v>393</v>
      </c>
      <c r="G74" s="21" t="s">
        <v>173</v>
      </c>
      <c r="H74" s="71"/>
      <c r="I74" s="71" t="s">
        <v>387</v>
      </c>
      <c r="J74" s="71"/>
      <c r="K74" s="71" t="s">
        <v>387</v>
      </c>
      <c r="U74" s="241"/>
      <c r="V74" s="117" t="s">
        <v>229</v>
      </c>
      <c r="W74" s="158">
        <f t="shared" si="8"/>
        <v>0</v>
      </c>
      <c r="X74" s="159">
        <f t="shared" si="8"/>
        <v>0</v>
      </c>
    </row>
    <row r="75" spans="1:24" ht="14" thickBot="1" x14ac:dyDescent="0.2">
      <c r="A75" s="15" t="s">
        <v>893</v>
      </c>
      <c r="B75" s="20" t="s">
        <v>117</v>
      </c>
      <c r="C75" s="20">
        <v>74</v>
      </c>
      <c r="D75" s="20" t="s">
        <v>392</v>
      </c>
      <c r="E75" s="20">
        <v>50</v>
      </c>
      <c r="F75" s="20" t="s">
        <v>393</v>
      </c>
      <c r="G75" s="21" t="s">
        <v>173</v>
      </c>
      <c r="H75" s="71"/>
      <c r="I75" s="71" t="s">
        <v>387</v>
      </c>
      <c r="J75" s="71"/>
      <c r="K75" s="71" t="s">
        <v>387</v>
      </c>
      <c r="U75" s="241"/>
      <c r="V75" s="117" t="s">
        <v>233</v>
      </c>
      <c r="W75" s="158">
        <f t="shared" ref="W75:X85" si="9">S19+S47+W19+W47</f>
        <v>0</v>
      </c>
      <c r="X75" s="159">
        <f t="shared" si="9"/>
        <v>0</v>
      </c>
    </row>
    <row r="76" spans="1:24" ht="14" thickBot="1" x14ac:dyDescent="0.2">
      <c r="A76" s="15" t="s">
        <v>894</v>
      </c>
      <c r="B76" s="20" t="s">
        <v>117</v>
      </c>
      <c r="C76" s="20">
        <v>75</v>
      </c>
      <c r="D76" s="20" t="s">
        <v>407</v>
      </c>
      <c r="E76" s="20">
        <v>40</v>
      </c>
      <c r="F76" s="20" t="s">
        <v>393</v>
      </c>
      <c r="G76" s="21" t="s">
        <v>173</v>
      </c>
      <c r="H76" s="71"/>
      <c r="I76" s="71" t="s">
        <v>387</v>
      </c>
      <c r="J76" s="71"/>
      <c r="K76" s="71" t="s">
        <v>387</v>
      </c>
      <c r="U76" s="241"/>
      <c r="V76" s="117" t="s">
        <v>9123</v>
      </c>
      <c r="W76" s="158">
        <f t="shared" si="9"/>
        <v>0</v>
      </c>
      <c r="X76" s="159">
        <f t="shared" si="9"/>
        <v>0</v>
      </c>
    </row>
    <row r="77" spans="1:24" ht="14" thickBot="1" x14ac:dyDescent="0.2">
      <c r="A77" s="15" t="s">
        <v>895</v>
      </c>
      <c r="B77" s="20" t="s">
        <v>117</v>
      </c>
      <c r="C77" s="20">
        <v>76</v>
      </c>
      <c r="D77" s="20" t="s">
        <v>392</v>
      </c>
      <c r="E77" s="20">
        <v>60</v>
      </c>
      <c r="F77" s="20" t="s">
        <v>393</v>
      </c>
      <c r="G77" s="21" t="s">
        <v>173</v>
      </c>
      <c r="H77" s="71"/>
      <c r="I77" s="71" t="s">
        <v>387</v>
      </c>
      <c r="J77" s="71"/>
      <c r="K77" s="71" t="s">
        <v>387</v>
      </c>
      <c r="U77" s="241"/>
      <c r="V77" s="117" t="s">
        <v>237</v>
      </c>
      <c r="W77" s="158">
        <f t="shared" si="9"/>
        <v>0</v>
      </c>
      <c r="X77" s="159">
        <f t="shared" si="9"/>
        <v>0</v>
      </c>
    </row>
    <row r="78" spans="1:24" ht="14" thickBot="1" x14ac:dyDescent="0.2">
      <c r="A78" s="15" t="s">
        <v>896</v>
      </c>
      <c r="B78" s="20" t="s">
        <v>117</v>
      </c>
      <c r="C78" s="20">
        <v>77</v>
      </c>
      <c r="D78" s="20" t="s">
        <v>400</v>
      </c>
      <c r="E78" s="20">
        <v>60</v>
      </c>
      <c r="F78" s="20" t="s">
        <v>393</v>
      </c>
      <c r="G78" s="21" t="s">
        <v>173</v>
      </c>
      <c r="H78" s="71"/>
      <c r="I78" s="71" t="s">
        <v>387</v>
      </c>
      <c r="J78" s="71"/>
      <c r="K78" s="71" t="s">
        <v>387</v>
      </c>
      <c r="U78" s="241"/>
      <c r="V78" s="117" t="s">
        <v>241</v>
      </c>
      <c r="W78" s="158">
        <f t="shared" si="9"/>
        <v>0</v>
      </c>
      <c r="X78" s="159">
        <f t="shared" si="9"/>
        <v>0</v>
      </c>
    </row>
    <row r="79" spans="1:24" ht="14" thickBot="1" x14ac:dyDescent="0.2">
      <c r="A79" s="15" t="s">
        <v>897</v>
      </c>
      <c r="B79" s="20" t="s">
        <v>117</v>
      </c>
      <c r="C79" s="20">
        <v>78</v>
      </c>
      <c r="D79" s="20" t="s">
        <v>407</v>
      </c>
      <c r="E79" s="20">
        <v>40</v>
      </c>
      <c r="F79" s="20" t="s">
        <v>393</v>
      </c>
      <c r="G79" s="21" t="s">
        <v>173</v>
      </c>
      <c r="H79" s="71"/>
      <c r="I79" s="71" t="s">
        <v>387</v>
      </c>
      <c r="J79" s="71"/>
      <c r="K79" s="71" t="s">
        <v>387</v>
      </c>
      <c r="U79" s="241"/>
      <c r="V79" s="117" t="s">
        <v>245</v>
      </c>
      <c r="W79" s="158">
        <f t="shared" si="9"/>
        <v>0</v>
      </c>
      <c r="X79" s="159">
        <f t="shared" si="9"/>
        <v>0</v>
      </c>
    </row>
    <row r="80" spans="1:24" ht="14" thickBot="1" x14ac:dyDescent="0.2">
      <c r="A80" s="15" t="s">
        <v>898</v>
      </c>
      <c r="B80" s="20" t="s">
        <v>117</v>
      </c>
      <c r="C80" s="20">
        <v>79</v>
      </c>
      <c r="D80" s="20" t="s">
        <v>389</v>
      </c>
      <c r="E80" s="20">
        <v>40</v>
      </c>
      <c r="F80" s="20" t="s">
        <v>393</v>
      </c>
      <c r="G80" s="21" t="s">
        <v>173</v>
      </c>
      <c r="H80" s="71"/>
      <c r="I80" s="71" t="s">
        <v>387</v>
      </c>
      <c r="J80" s="71"/>
      <c r="K80" s="71" t="s">
        <v>387</v>
      </c>
      <c r="U80" s="241"/>
      <c r="V80" s="117" t="s">
        <v>249</v>
      </c>
      <c r="W80" s="158">
        <f t="shared" si="9"/>
        <v>0</v>
      </c>
      <c r="X80" s="159">
        <f t="shared" si="9"/>
        <v>0</v>
      </c>
    </row>
    <row r="81" spans="1:24" ht="14" thickBot="1" x14ac:dyDescent="0.2">
      <c r="A81" s="15" t="s">
        <v>899</v>
      </c>
      <c r="B81" s="20" t="s">
        <v>117</v>
      </c>
      <c r="C81" s="20">
        <v>80</v>
      </c>
      <c r="D81" s="20" t="s">
        <v>389</v>
      </c>
      <c r="E81" s="20">
        <v>40</v>
      </c>
      <c r="F81" s="20" t="s">
        <v>393</v>
      </c>
      <c r="G81" s="21" t="s">
        <v>173</v>
      </c>
      <c r="H81" s="71"/>
      <c r="I81" s="71" t="s">
        <v>387</v>
      </c>
      <c r="J81" s="71"/>
      <c r="K81" s="71" t="s">
        <v>387</v>
      </c>
      <c r="U81" s="241"/>
      <c r="V81" s="117" t="s">
        <v>253</v>
      </c>
      <c r="W81" s="158">
        <f t="shared" si="9"/>
        <v>0</v>
      </c>
      <c r="X81" s="159">
        <f t="shared" si="9"/>
        <v>0</v>
      </c>
    </row>
    <row r="82" spans="1:24" ht="14" thickBot="1" x14ac:dyDescent="0.2">
      <c r="A82" s="15" t="s">
        <v>899</v>
      </c>
      <c r="B82" s="20" t="s">
        <v>117</v>
      </c>
      <c r="C82" s="20">
        <v>81</v>
      </c>
      <c r="D82" s="20" t="s">
        <v>389</v>
      </c>
      <c r="E82" s="20">
        <v>50</v>
      </c>
      <c r="F82" s="20" t="s">
        <v>393</v>
      </c>
      <c r="G82" s="21" t="s">
        <v>173</v>
      </c>
      <c r="H82" s="71"/>
      <c r="I82" s="71" t="s">
        <v>387</v>
      </c>
      <c r="J82" s="71"/>
      <c r="K82" s="71" t="s">
        <v>387</v>
      </c>
      <c r="U82" s="241"/>
      <c r="V82" s="117" t="s">
        <v>10048</v>
      </c>
      <c r="W82" s="158">
        <f t="shared" si="9"/>
        <v>0</v>
      </c>
      <c r="X82" s="159">
        <f t="shared" si="9"/>
        <v>0</v>
      </c>
    </row>
    <row r="83" spans="1:24" ht="14" thickBot="1" x14ac:dyDescent="0.2">
      <c r="A83" s="15" t="s">
        <v>900</v>
      </c>
      <c r="B83" s="20" t="s">
        <v>117</v>
      </c>
      <c r="C83" s="20">
        <v>82</v>
      </c>
      <c r="D83" s="20" t="s">
        <v>389</v>
      </c>
      <c r="E83" s="20">
        <v>50</v>
      </c>
      <c r="F83" s="20" t="s">
        <v>393</v>
      </c>
      <c r="G83" s="21" t="s">
        <v>173</v>
      </c>
      <c r="H83" s="71"/>
      <c r="I83" s="71" t="s">
        <v>387</v>
      </c>
      <c r="J83" s="71"/>
      <c r="K83" s="71" t="s">
        <v>387</v>
      </c>
      <c r="U83" s="241"/>
      <c r="V83" s="117" t="s">
        <v>10124</v>
      </c>
      <c r="W83" s="158">
        <f t="shared" si="9"/>
        <v>0</v>
      </c>
      <c r="X83" s="159">
        <f t="shared" si="9"/>
        <v>0</v>
      </c>
    </row>
    <row r="84" spans="1:24" ht="14" thickBot="1" x14ac:dyDescent="0.2">
      <c r="A84" s="15" t="s">
        <v>901</v>
      </c>
      <c r="B84" s="20" t="s">
        <v>117</v>
      </c>
      <c r="C84" s="20">
        <v>83</v>
      </c>
      <c r="D84" s="20" t="s">
        <v>469</v>
      </c>
      <c r="E84" s="20"/>
      <c r="F84" s="20" t="s">
        <v>902</v>
      </c>
      <c r="G84" s="21" t="s">
        <v>181</v>
      </c>
      <c r="H84" s="71"/>
      <c r="I84" s="71" t="s">
        <v>387</v>
      </c>
      <c r="J84" s="71"/>
      <c r="K84" s="71" t="s">
        <v>387</v>
      </c>
      <c r="U84" s="241"/>
      <c r="V84" s="117" t="s">
        <v>257</v>
      </c>
      <c r="W84" s="158">
        <f t="shared" si="9"/>
        <v>0</v>
      </c>
      <c r="X84" s="159">
        <f t="shared" si="9"/>
        <v>0</v>
      </c>
    </row>
    <row r="85" spans="1:24" ht="14" thickBot="1" x14ac:dyDescent="0.2">
      <c r="A85" s="15" t="s">
        <v>903</v>
      </c>
      <c r="B85" s="20" t="s">
        <v>117</v>
      </c>
      <c r="C85" s="20">
        <v>84</v>
      </c>
      <c r="D85" s="20" t="s">
        <v>469</v>
      </c>
      <c r="E85" s="20"/>
      <c r="F85" s="20" t="s">
        <v>721</v>
      </c>
      <c r="G85" s="21" t="s">
        <v>181</v>
      </c>
      <c r="H85" s="71"/>
      <c r="I85" s="71" t="s">
        <v>387</v>
      </c>
      <c r="J85" s="71"/>
      <c r="K85" s="71" t="s">
        <v>387</v>
      </c>
      <c r="U85" s="241"/>
      <c r="V85" s="166" t="s">
        <v>260</v>
      </c>
      <c r="W85" s="191">
        <f t="shared" si="9"/>
        <v>0</v>
      </c>
      <c r="X85" s="192">
        <f t="shared" si="9"/>
        <v>0</v>
      </c>
    </row>
    <row r="86" spans="1:24" ht="13" x14ac:dyDescent="0.15">
      <c r="A86" s="15" t="s">
        <v>904</v>
      </c>
      <c r="B86" s="20" t="s">
        <v>117</v>
      </c>
      <c r="C86" s="20">
        <v>85</v>
      </c>
      <c r="D86" s="20" t="s">
        <v>469</v>
      </c>
      <c r="E86" s="20"/>
      <c r="F86" s="20" t="s">
        <v>469</v>
      </c>
      <c r="G86" s="21" t="s">
        <v>181</v>
      </c>
      <c r="H86" s="71"/>
      <c r="I86" s="71" t="s">
        <v>387</v>
      </c>
      <c r="J86" s="71"/>
      <c r="K86" s="71" t="s">
        <v>387</v>
      </c>
    </row>
    <row r="87" spans="1:24" ht="13" x14ac:dyDescent="0.15">
      <c r="A87" s="15" t="s">
        <v>905</v>
      </c>
      <c r="B87" s="20" t="s">
        <v>117</v>
      </c>
      <c r="C87" s="20">
        <v>86</v>
      </c>
      <c r="D87" s="20" t="s">
        <v>469</v>
      </c>
      <c r="E87" s="20"/>
      <c r="F87" s="20" t="s">
        <v>906</v>
      </c>
      <c r="G87" s="21" t="s">
        <v>181</v>
      </c>
      <c r="H87" s="71"/>
      <c r="I87" s="71" t="s">
        <v>387</v>
      </c>
      <c r="J87" s="71"/>
      <c r="K87" s="71" t="s">
        <v>387</v>
      </c>
    </row>
    <row r="88" spans="1:24" ht="13" x14ac:dyDescent="0.15">
      <c r="A88" s="15" t="s">
        <v>907</v>
      </c>
      <c r="B88" s="20" t="s">
        <v>117</v>
      </c>
      <c r="C88" s="20">
        <v>87</v>
      </c>
      <c r="D88" s="20" t="s">
        <v>469</v>
      </c>
      <c r="E88" s="20"/>
      <c r="F88" s="20" t="s">
        <v>469</v>
      </c>
      <c r="G88" s="21" t="s">
        <v>181</v>
      </c>
      <c r="H88" s="71"/>
      <c r="I88" s="71" t="s">
        <v>387</v>
      </c>
      <c r="J88" s="71"/>
      <c r="K88" s="71" t="s">
        <v>387</v>
      </c>
    </row>
    <row r="89" spans="1:24" ht="13" x14ac:dyDescent="0.15">
      <c r="A89" s="15" t="s">
        <v>908</v>
      </c>
      <c r="B89" s="20" t="s">
        <v>117</v>
      </c>
      <c r="C89" s="20">
        <v>88</v>
      </c>
      <c r="D89" s="20" t="s">
        <v>469</v>
      </c>
      <c r="E89" s="20"/>
      <c r="F89" s="20" t="s">
        <v>469</v>
      </c>
      <c r="G89" s="21" t="s">
        <v>181</v>
      </c>
      <c r="H89" s="71"/>
      <c r="I89" s="71" t="s">
        <v>387</v>
      </c>
      <c r="J89" s="71"/>
      <c r="K89" s="71" t="s">
        <v>387</v>
      </c>
    </row>
    <row r="90" spans="1:24" ht="13" x14ac:dyDescent="0.15">
      <c r="A90" s="15" t="s">
        <v>909</v>
      </c>
      <c r="B90" s="20" t="s">
        <v>117</v>
      </c>
      <c r="C90" s="20">
        <v>89</v>
      </c>
      <c r="D90" s="20" t="s">
        <v>469</v>
      </c>
      <c r="E90" s="20"/>
      <c r="F90" s="20" t="s">
        <v>469</v>
      </c>
      <c r="G90" s="21" t="s">
        <v>181</v>
      </c>
      <c r="H90" s="71"/>
      <c r="I90" s="71" t="s">
        <v>387</v>
      </c>
      <c r="J90" s="71"/>
      <c r="K90" s="71" t="s">
        <v>387</v>
      </c>
    </row>
    <row r="91" spans="1:24" ht="13" x14ac:dyDescent="0.15">
      <c r="A91" s="15" t="s">
        <v>910</v>
      </c>
      <c r="B91" s="20" t="s">
        <v>117</v>
      </c>
      <c r="C91" s="20">
        <v>90</v>
      </c>
      <c r="D91" s="20" t="s">
        <v>469</v>
      </c>
      <c r="E91" s="20"/>
      <c r="F91" s="20" t="s">
        <v>469</v>
      </c>
      <c r="G91" s="21" t="s">
        <v>181</v>
      </c>
      <c r="H91" s="71"/>
      <c r="I91" s="71" t="s">
        <v>387</v>
      </c>
      <c r="J91" s="71"/>
      <c r="K91" s="71" t="s">
        <v>387</v>
      </c>
    </row>
    <row r="92" spans="1:24" ht="13" x14ac:dyDescent="0.15">
      <c r="A92" s="15" t="s">
        <v>911</v>
      </c>
      <c r="B92" s="20" t="s">
        <v>117</v>
      </c>
      <c r="C92" s="20">
        <v>91</v>
      </c>
      <c r="D92" s="20" t="s">
        <v>469</v>
      </c>
      <c r="E92" s="20"/>
      <c r="F92" s="20" t="s">
        <v>469</v>
      </c>
      <c r="G92" s="21" t="s">
        <v>177</v>
      </c>
      <c r="H92" s="71"/>
      <c r="I92" s="71" t="s">
        <v>387</v>
      </c>
      <c r="J92" s="71"/>
      <c r="K92" s="71" t="s">
        <v>387</v>
      </c>
    </row>
    <row r="93" spans="1:24" ht="13" x14ac:dyDescent="0.15">
      <c r="A93" s="15" t="s">
        <v>912</v>
      </c>
      <c r="B93" s="20" t="s">
        <v>117</v>
      </c>
      <c r="C93" s="20">
        <v>92</v>
      </c>
      <c r="D93" s="20" t="s">
        <v>469</v>
      </c>
      <c r="E93" s="20"/>
      <c r="F93" s="20" t="s">
        <v>902</v>
      </c>
      <c r="G93" s="21" t="s">
        <v>177</v>
      </c>
      <c r="H93" s="71"/>
      <c r="I93" s="71" t="s">
        <v>387</v>
      </c>
      <c r="J93" s="71"/>
      <c r="K93" s="71" t="s">
        <v>387</v>
      </c>
    </row>
    <row r="94" spans="1:24" ht="13" x14ac:dyDescent="0.15">
      <c r="A94" s="15" t="s">
        <v>913</v>
      </c>
      <c r="B94" s="20" t="s">
        <v>117</v>
      </c>
      <c r="C94" s="20">
        <v>93</v>
      </c>
      <c r="D94" s="20" t="s">
        <v>469</v>
      </c>
      <c r="E94" s="20"/>
      <c r="F94" s="20" t="s">
        <v>906</v>
      </c>
      <c r="G94" s="21" t="s">
        <v>177</v>
      </c>
      <c r="H94" s="71"/>
      <c r="I94" s="71" t="s">
        <v>387</v>
      </c>
      <c r="J94" s="71"/>
      <c r="K94" s="71" t="s">
        <v>387</v>
      </c>
    </row>
    <row r="95" spans="1:24" ht="13" x14ac:dyDescent="0.15">
      <c r="A95" s="15" t="s">
        <v>914</v>
      </c>
      <c r="B95" s="20" t="s">
        <v>117</v>
      </c>
      <c r="C95" s="20">
        <v>94</v>
      </c>
      <c r="D95" s="20" t="s">
        <v>469</v>
      </c>
      <c r="E95" s="20"/>
      <c r="F95" s="20" t="s">
        <v>906</v>
      </c>
      <c r="G95" s="21" t="s">
        <v>177</v>
      </c>
      <c r="H95" s="71"/>
      <c r="I95" s="71" t="s">
        <v>387</v>
      </c>
      <c r="J95" s="71"/>
      <c r="K95" s="71" t="s">
        <v>387</v>
      </c>
    </row>
    <row r="96" spans="1:24" ht="13" x14ac:dyDescent="0.15">
      <c r="A96" s="15" t="s">
        <v>915</v>
      </c>
      <c r="B96" s="20" t="s">
        <v>117</v>
      </c>
      <c r="C96" s="20">
        <v>95</v>
      </c>
      <c r="D96" s="20" t="s">
        <v>469</v>
      </c>
      <c r="E96" s="20"/>
      <c r="F96" s="20" t="s">
        <v>469</v>
      </c>
      <c r="G96" s="21" t="s">
        <v>177</v>
      </c>
      <c r="H96" s="71"/>
      <c r="I96" s="71" t="s">
        <v>387</v>
      </c>
      <c r="J96" s="71"/>
      <c r="K96" s="71" t="s">
        <v>387</v>
      </c>
    </row>
    <row r="97" spans="1:11" ht="13" x14ac:dyDescent="0.15">
      <c r="A97" s="15" t="s">
        <v>916</v>
      </c>
      <c r="B97" s="20" t="s">
        <v>117</v>
      </c>
      <c r="C97" s="20">
        <v>96</v>
      </c>
      <c r="D97" s="20" t="s">
        <v>469</v>
      </c>
      <c r="E97" s="20"/>
      <c r="F97" s="20" t="s">
        <v>469</v>
      </c>
      <c r="G97" s="21" t="s">
        <v>177</v>
      </c>
      <c r="H97" s="71"/>
      <c r="I97" s="71" t="s">
        <v>387</v>
      </c>
      <c r="J97" s="71"/>
      <c r="K97" s="71" t="s">
        <v>387</v>
      </c>
    </row>
    <row r="98" spans="1:11" ht="13" x14ac:dyDescent="0.15">
      <c r="A98" s="15" t="s">
        <v>917</v>
      </c>
      <c r="B98" s="20" t="s">
        <v>117</v>
      </c>
      <c r="C98" s="20">
        <v>97</v>
      </c>
      <c r="D98" s="20" t="s">
        <v>469</v>
      </c>
      <c r="E98" s="20"/>
      <c r="F98" s="20" t="s">
        <v>721</v>
      </c>
      <c r="G98" s="21" t="s">
        <v>177</v>
      </c>
      <c r="H98" s="71"/>
      <c r="I98" s="71" t="s">
        <v>387</v>
      </c>
      <c r="J98" s="71"/>
      <c r="K98" s="71" t="s">
        <v>387</v>
      </c>
    </row>
    <row r="99" spans="1:11" ht="13" x14ac:dyDescent="0.15">
      <c r="A99" s="15" t="s">
        <v>918</v>
      </c>
      <c r="B99" s="20" t="s">
        <v>117</v>
      </c>
      <c r="C99" s="20">
        <v>98</v>
      </c>
      <c r="D99" s="20" t="s">
        <v>469</v>
      </c>
      <c r="E99" s="20"/>
      <c r="F99" s="20" t="s">
        <v>469</v>
      </c>
      <c r="G99" s="21" t="s">
        <v>177</v>
      </c>
      <c r="H99" s="71"/>
      <c r="I99" s="71" t="s">
        <v>387</v>
      </c>
      <c r="J99" s="71"/>
      <c r="K99" s="71" t="s">
        <v>387</v>
      </c>
    </row>
    <row r="100" spans="1:11" ht="13" x14ac:dyDescent="0.15">
      <c r="A100" s="15" t="s">
        <v>919</v>
      </c>
      <c r="B100" s="20" t="s">
        <v>117</v>
      </c>
      <c r="C100" s="20">
        <v>99</v>
      </c>
      <c r="D100" s="20" t="s">
        <v>469</v>
      </c>
      <c r="E100" s="20"/>
      <c r="F100" s="20" t="s">
        <v>906</v>
      </c>
      <c r="G100" s="21" t="s">
        <v>173</v>
      </c>
      <c r="H100" s="71"/>
      <c r="I100" s="71" t="s">
        <v>387</v>
      </c>
      <c r="J100" s="71"/>
      <c r="K100" s="71" t="s">
        <v>387</v>
      </c>
    </row>
    <row r="101" spans="1:11" ht="13" x14ac:dyDescent="0.15">
      <c r="A101" s="15" t="s">
        <v>920</v>
      </c>
      <c r="B101" s="20" t="s">
        <v>117</v>
      </c>
      <c r="C101" s="20">
        <v>100</v>
      </c>
      <c r="D101" s="20" t="s">
        <v>469</v>
      </c>
      <c r="E101" s="20"/>
      <c r="F101" s="20" t="s">
        <v>469</v>
      </c>
      <c r="G101" s="21" t="s">
        <v>173</v>
      </c>
      <c r="H101" s="71"/>
      <c r="I101" s="71" t="s">
        <v>387</v>
      </c>
      <c r="J101" s="71"/>
      <c r="K101" s="71" t="s">
        <v>387</v>
      </c>
    </row>
    <row r="102" spans="1:11" ht="13" x14ac:dyDescent="0.15">
      <c r="A102" s="15" t="s">
        <v>921</v>
      </c>
      <c r="B102" s="20" t="s">
        <v>117</v>
      </c>
      <c r="C102" s="20">
        <v>101</v>
      </c>
      <c r="D102" s="20" t="s">
        <v>469</v>
      </c>
      <c r="E102" s="20"/>
      <c r="F102" s="20" t="s">
        <v>469</v>
      </c>
      <c r="G102" s="21" t="s">
        <v>173</v>
      </c>
      <c r="H102" s="71"/>
      <c r="I102" s="71" t="s">
        <v>387</v>
      </c>
      <c r="J102" s="71"/>
      <c r="K102" s="71" t="s">
        <v>387</v>
      </c>
    </row>
    <row r="103" spans="1:11" ht="13" x14ac:dyDescent="0.15">
      <c r="A103" s="15" t="s">
        <v>922</v>
      </c>
      <c r="B103" s="20" t="s">
        <v>117</v>
      </c>
      <c r="C103" s="20">
        <v>102</v>
      </c>
      <c r="D103" s="20" t="s">
        <v>469</v>
      </c>
      <c r="E103" s="20"/>
      <c r="F103" s="20" t="s">
        <v>469</v>
      </c>
      <c r="G103" s="21" t="s">
        <v>173</v>
      </c>
      <c r="H103" s="71"/>
      <c r="I103" s="71" t="s">
        <v>387</v>
      </c>
      <c r="J103" s="71"/>
      <c r="K103" s="71" t="s">
        <v>387</v>
      </c>
    </row>
    <row r="104" spans="1:11" ht="13" x14ac:dyDescent="0.15">
      <c r="A104" s="15" t="s">
        <v>923</v>
      </c>
      <c r="B104" s="20" t="s">
        <v>117</v>
      </c>
      <c r="C104" s="20">
        <v>103</v>
      </c>
      <c r="D104" s="20" t="s">
        <v>469</v>
      </c>
      <c r="E104" s="20"/>
      <c r="F104" s="20" t="s">
        <v>469</v>
      </c>
      <c r="G104" s="21" t="s">
        <v>173</v>
      </c>
      <c r="H104" s="71"/>
      <c r="I104" s="71" t="s">
        <v>387</v>
      </c>
      <c r="J104" s="71"/>
      <c r="K104" s="71" t="s">
        <v>387</v>
      </c>
    </row>
    <row r="105" spans="1:11" ht="13" x14ac:dyDescent="0.15">
      <c r="A105" s="15" t="s">
        <v>924</v>
      </c>
      <c r="B105" s="20" t="s">
        <v>117</v>
      </c>
      <c r="C105" s="20">
        <v>104</v>
      </c>
      <c r="D105" s="20" t="s">
        <v>496</v>
      </c>
      <c r="E105" s="20"/>
      <c r="F105" s="20" t="s">
        <v>497</v>
      </c>
      <c r="G105" s="21" t="s">
        <v>181</v>
      </c>
      <c r="H105" s="71"/>
      <c r="I105" s="71" t="s">
        <v>387</v>
      </c>
      <c r="J105" s="71"/>
      <c r="K105" s="71" t="s">
        <v>387</v>
      </c>
    </row>
    <row r="106" spans="1:11" ht="13" x14ac:dyDescent="0.15">
      <c r="A106" s="15" t="s">
        <v>925</v>
      </c>
      <c r="B106" s="20" t="s">
        <v>117</v>
      </c>
      <c r="C106" s="20">
        <v>105</v>
      </c>
      <c r="D106" s="20" t="s">
        <v>496</v>
      </c>
      <c r="E106" s="20"/>
      <c r="F106" s="20" t="s">
        <v>497</v>
      </c>
      <c r="G106" s="21" t="s">
        <v>181</v>
      </c>
      <c r="H106" s="71"/>
      <c r="I106" s="71" t="s">
        <v>387</v>
      </c>
      <c r="J106" s="71"/>
      <c r="K106" s="71" t="s">
        <v>387</v>
      </c>
    </row>
    <row r="107" spans="1:11" ht="13" x14ac:dyDescent="0.15">
      <c r="A107" s="15" t="s">
        <v>498</v>
      </c>
      <c r="B107" s="20" t="s">
        <v>117</v>
      </c>
      <c r="C107" s="20">
        <v>106</v>
      </c>
      <c r="D107" s="20" t="s">
        <v>496</v>
      </c>
      <c r="E107" s="20"/>
      <c r="F107" s="20" t="s">
        <v>496</v>
      </c>
      <c r="G107" s="21" t="s">
        <v>173</v>
      </c>
      <c r="H107" s="71"/>
      <c r="I107" s="71" t="s">
        <v>387</v>
      </c>
      <c r="J107" s="71"/>
      <c r="K107" s="71" t="s">
        <v>387</v>
      </c>
    </row>
    <row r="108" spans="1:11" ht="13" x14ac:dyDescent="0.15">
      <c r="A108" s="15" t="s">
        <v>499</v>
      </c>
      <c r="B108" s="20" t="s">
        <v>117</v>
      </c>
      <c r="C108" s="20">
        <v>107</v>
      </c>
      <c r="D108" s="20" t="s">
        <v>496</v>
      </c>
      <c r="E108" s="20"/>
      <c r="F108" s="20" t="s">
        <v>496</v>
      </c>
      <c r="G108" s="21" t="s">
        <v>173</v>
      </c>
      <c r="H108" s="71"/>
      <c r="I108" s="71" t="s">
        <v>387</v>
      </c>
      <c r="J108" s="71"/>
      <c r="K108" s="71" t="s">
        <v>387</v>
      </c>
    </row>
    <row r="109" spans="1:11" ht="13" x14ac:dyDescent="0.15">
      <c r="A109" s="15" t="s">
        <v>500</v>
      </c>
      <c r="B109" s="20" t="s">
        <v>117</v>
      </c>
      <c r="C109" s="20">
        <v>108</v>
      </c>
      <c r="D109" s="20" t="s">
        <v>496</v>
      </c>
      <c r="E109" s="20"/>
      <c r="F109" s="20" t="s">
        <v>496</v>
      </c>
      <c r="G109" s="21" t="s">
        <v>173</v>
      </c>
      <c r="H109" s="71"/>
      <c r="I109" s="71" t="s">
        <v>387</v>
      </c>
      <c r="J109" s="71"/>
      <c r="K109" s="71" t="s">
        <v>387</v>
      </c>
    </row>
    <row r="110" spans="1:11" ht="13" x14ac:dyDescent="0.15">
      <c r="A110" s="15" t="s">
        <v>501</v>
      </c>
      <c r="B110" s="20" t="s">
        <v>117</v>
      </c>
      <c r="C110" s="20">
        <v>109</v>
      </c>
      <c r="D110" s="20" t="s">
        <v>496</v>
      </c>
      <c r="E110" s="20"/>
      <c r="F110" s="20" t="s">
        <v>496</v>
      </c>
      <c r="G110" s="21" t="s">
        <v>173</v>
      </c>
      <c r="H110" s="71"/>
      <c r="I110" s="71" t="s">
        <v>387</v>
      </c>
      <c r="J110" s="71"/>
      <c r="K110" s="71" t="s">
        <v>387</v>
      </c>
    </row>
    <row r="111" spans="1:11" ht="13" x14ac:dyDescent="0.15">
      <c r="A111" s="15" t="s">
        <v>502</v>
      </c>
      <c r="B111" s="20" t="s">
        <v>117</v>
      </c>
      <c r="C111" s="20">
        <v>110</v>
      </c>
      <c r="D111" s="20" t="s">
        <v>496</v>
      </c>
      <c r="E111" s="20"/>
      <c r="F111" s="20" t="s">
        <v>496</v>
      </c>
      <c r="G111" s="21" t="s">
        <v>173</v>
      </c>
      <c r="H111" s="71"/>
      <c r="I111" s="71" t="s">
        <v>387</v>
      </c>
      <c r="J111" s="71"/>
      <c r="K111" s="71" t="s">
        <v>387</v>
      </c>
    </row>
    <row r="112" spans="1:11" ht="13" x14ac:dyDescent="0.15">
      <c r="A112" s="15" t="s">
        <v>503</v>
      </c>
      <c r="B112" s="20" t="s">
        <v>117</v>
      </c>
      <c r="C112" s="20">
        <v>111</v>
      </c>
      <c r="D112" s="20" t="s">
        <v>496</v>
      </c>
      <c r="E112" s="20"/>
      <c r="F112" s="20" t="s">
        <v>496</v>
      </c>
      <c r="G112" s="21" t="s">
        <v>173</v>
      </c>
      <c r="H112" s="71"/>
      <c r="I112" s="71" t="s">
        <v>387</v>
      </c>
      <c r="J112" s="71"/>
      <c r="K112" s="71" t="s">
        <v>387</v>
      </c>
    </row>
  </sheetData>
  <sheetProtection selectLockedCells="1" selectUnlockedCells="1"/>
  <mergeCells count="1">
    <mergeCell ref="Z1:AH1"/>
  </mergeCells>
  <phoneticPr fontId="3" type="noConversion"/>
  <conditionalFormatting sqref="H2:K112">
    <cfRule type="cellIs" dxfId="606" priority="1" stopIfTrue="1" operator="equal">
      <formula>"-"</formula>
    </cfRule>
    <cfRule type="cellIs" dxfId="605" priority="2" stopIfTrue="1" operator="equal">
      <formula>"x"</formula>
    </cfRule>
  </conditionalFormatting>
  <hyperlinks>
    <hyperlink ref="L1" location="'Expansion set Check List'!A1" display="Home" xr:uid="{00000000-0004-0000-0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indexed="11"/>
  </sheetPr>
  <dimension ref="A1:AH8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0.5" customWidth="1"/>
    <col min="2" max="2" width="13" bestFit="1" customWidth="1"/>
    <col min="3" max="3" width="3.33203125" bestFit="1" customWidth="1"/>
    <col min="4" max="4" width="8.83203125" bestFit="1" customWidth="1"/>
    <col min="5" max="5" width="4" bestFit="1" customWidth="1"/>
    <col min="6" max="6" width="7.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73" t="s">
        <v>85</v>
      </c>
      <c r="I1" s="74" t="s">
        <v>86</v>
      </c>
      <c r="J1" s="6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926</v>
      </c>
      <c r="B2" s="18" t="s">
        <v>121</v>
      </c>
      <c r="C2" s="18">
        <v>1</v>
      </c>
      <c r="D2" s="18" t="s">
        <v>385</v>
      </c>
      <c r="E2" s="18">
        <v>80</v>
      </c>
      <c r="F2" s="18" t="s">
        <v>398</v>
      </c>
      <c r="G2" s="19" t="s">
        <v>185</v>
      </c>
      <c r="H2" s="71"/>
      <c r="I2" s="71" t="s">
        <v>387</v>
      </c>
      <c r="J2" s="71"/>
      <c r="K2" s="71" t="s">
        <v>387</v>
      </c>
      <c r="M2" s="25">
        <f>COUNTIF(H2:H500,"x")</f>
        <v>0</v>
      </c>
      <c r="N2" s="26">
        <f>COUNTIF(I2:I500,"x")</f>
        <v>0</v>
      </c>
      <c r="O2" s="26">
        <f>COUNTIF(J2:J500,"x")</f>
        <v>0</v>
      </c>
      <c r="P2" s="27">
        <f>COUNTIF(K2:K500,"x")</f>
        <v>0</v>
      </c>
      <c r="R2" s="160" t="s">
        <v>85</v>
      </c>
      <c r="S2" s="161"/>
      <c r="T2" s="175">
        <f>SUM(T3:T29)</f>
        <v>75</v>
      </c>
      <c r="U2" s="176"/>
      <c r="V2" s="177" t="s">
        <v>87</v>
      </c>
      <c r="W2" s="161"/>
      <c r="X2" s="162">
        <f>SUM(X3:X29)</f>
        <v>75</v>
      </c>
      <c r="Z2" s="102"/>
      <c r="AA2" s="102"/>
      <c r="AB2" s="102"/>
      <c r="AC2" s="102"/>
      <c r="AD2" s="102"/>
      <c r="AE2" s="102"/>
      <c r="AF2" s="102"/>
      <c r="AG2" s="102"/>
      <c r="AH2" s="102"/>
    </row>
    <row r="3" spans="1:34" ht="13" x14ac:dyDescent="0.15">
      <c r="A3" s="15" t="s">
        <v>927</v>
      </c>
      <c r="B3" s="20" t="s">
        <v>121</v>
      </c>
      <c r="C3" s="20">
        <v>2</v>
      </c>
      <c r="D3" s="20" t="s">
        <v>847</v>
      </c>
      <c r="E3" s="20">
        <v>80</v>
      </c>
      <c r="F3" s="20" t="s">
        <v>398</v>
      </c>
      <c r="G3" s="19" t="s">
        <v>185</v>
      </c>
      <c r="H3" s="71"/>
      <c r="I3" s="71" t="s">
        <v>387</v>
      </c>
      <c r="J3" s="71"/>
      <c r="K3" s="71" t="s">
        <v>387</v>
      </c>
      <c r="R3" s="116" t="s">
        <v>173</v>
      </c>
      <c r="S3" s="230">
        <f>COUNTIFS($G$2:$G$500,R3,$H$2:$H$500,"x")</f>
        <v>0</v>
      </c>
      <c r="T3" s="64">
        <f>COUNTIFS($H$2:$H$500,"&lt;&gt;-",$G$2:$G$500,R3)</f>
        <v>20</v>
      </c>
      <c r="U3" s="171"/>
      <c r="V3" s="116" t="s">
        <v>173</v>
      </c>
      <c r="W3" s="230">
        <f>COUNTIFS($G$2:$G$500,V3,$J$2:$J$500,"x")</f>
        <v>0</v>
      </c>
      <c r="X3" s="64">
        <f>COUNTIFS($J$2:$J$500,"&lt;&gt;-",$G$2:$G$500,V3)</f>
        <v>20</v>
      </c>
    </row>
    <row r="4" spans="1:34" ht="13" x14ac:dyDescent="0.15">
      <c r="A4" s="15" t="s">
        <v>928</v>
      </c>
      <c r="B4" s="20" t="s">
        <v>121</v>
      </c>
      <c r="C4" s="20">
        <v>3</v>
      </c>
      <c r="D4" s="20" t="s">
        <v>400</v>
      </c>
      <c r="E4" s="20">
        <v>60</v>
      </c>
      <c r="F4" s="20" t="s">
        <v>393</v>
      </c>
      <c r="G4" s="19" t="s">
        <v>185</v>
      </c>
      <c r="H4" s="71"/>
      <c r="I4" s="71" t="s">
        <v>387</v>
      </c>
      <c r="J4" s="71"/>
      <c r="K4" s="71" t="s">
        <v>387</v>
      </c>
      <c r="R4" s="117" t="s">
        <v>177</v>
      </c>
      <c r="S4" s="231">
        <f t="shared" ref="S4:S29" si="0">COUNTIFS($G$2:$G$500,R4,$H$2:$H$500,"x")</f>
        <v>0</v>
      </c>
      <c r="T4" s="159">
        <f t="shared" ref="T4:T29" si="1">COUNTIFS($H$2:$H$500,"&lt;&gt;-",$G$2:$G$500,R4)</f>
        <v>19</v>
      </c>
      <c r="U4" s="168"/>
      <c r="V4" s="117" t="s">
        <v>177</v>
      </c>
      <c r="W4" s="231">
        <f t="shared" ref="W4:W29" si="2">COUNTIFS($G$2:$G$500,V4,$J$2:$J$500,"x")</f>
        <v>0</v>
      </c>
      <c r="X4" s="6">
        <f t="shared" ref="X4:X29" si="3">COUNTIFS($J$2:$J$500,"&lt;&gt;-",$G$2:$G$500,V4)</f>
        <v>19</v>
      </c>
    </row>
    <row r="5" spans="1:34" ht="13" x14ac:dyDescent="0.15">
      <c r="A5" s="15" t="s">
        <v>929</v>
      </c>
      <c r="B5" s="20" t="s">
        <v>121</v>
      </c>
      <c r="C5" s="20">
        <v>4</v>
      </c>
      <c r="D5" s="20" t="s">
        <v>858</v>
      </c>
      <c r="E5" s="20">
        <v>70</v>
      </c>
      <c r="F5" s="20" t="s">
        <v>398</v>
      </c>
      <c r="G5" s="19" t="s">
        <v>185</v>
      </c>
      <c r="H5" s="71"/>
      <c r="I5" s="71" t="s">
        <v>387</v>
      </c>
      <c r="J5" s="71"/>
      <c r="K5" s="71" t="s">
        <v>387</v>
      </c>
      <c r="R5" s="117" t="s">
        <v>181</v>
      </c>
      <c r="S5" s="231">
        <f t="shared" si="0"/>
        <v>0</v>
      </c>
      <c r="T5" s="159">
        <f t="shared" si="1"/>
        <v>19</v>
      </c>
      <c r="U5" s="168"/>
      <c r="V5" s="117" t="s">
        <v>181</v>
      </c>
      <c r="W5" s="231">
        <f t="shared" si="2"/>
        <v>0</v>
      </c>
      <c r="X5" s="6">
        <f t="shared" si="3"/>
        <v>19</v>
      </c>
    </row>
    <row r="6" spans="1:34" ht="13" x14ac:dyDescent="0.15">
      <c r="A6" s="15" t="s">
        <v>930</v>
      </c>
      <c r="B6" s="20" t="s">
        <v>121</v>
      </c>
      <c r="C6" s="20">
        <v>5</v>
      </c>
      <c r="D6" s="20" t="s">
        <v>395</v>
      </c>
      <c r="E6" s="20">
        <v>50</v>
      </c>
      <c r="F6" s="20" t="s">
        <v>393</v>
      </c>
      <c r="G6" s="19" t="s">
        <v>185</v>
      </c>
      <c r="H6" s="71"/>
      <c r="I6" s="71" t="s">
        <v>387</v>
      </c>
      <c r="J6" s="71"/>
      <c r="K6" s="71" t="s">
        <v>387</v>
      </c>
      <c r="R6" s="117" t="s">
        <v>185</v>
      </c>
      <c r="S6" s="231">
        <f t="shared" si="0"/>
        <v>0</v>
      </c>
      <c r="T6" s="159">
        <f t="shared" si="1"/>
        <v>17</v>
      </c>
      <c r="U6" s="168"/>
      <c r="V6" s="117" t="s">
        <v>185</v>
      </c>
      <c r="W6" s="231">
        <f t="shared" si="2"/>
        <v>0</v>
      </c>
      <c r="X6" s="6">
        <f t="shared" si="3"/>
        <v>17</v>
      </c>
    </row>
    <row r="7" spans="1:34" ht="13" x14ac:dyDescent="0.15">
      <c r="A7" s="15" t="s">
        <v>557</v>
      </c>
      <c r="B7" s="20" t="s">
        <v>121</v>
      </c>
      <c r="C7" s="20">
        <v>6</v>
      </c>
      <c r="D7" s="20" t="s">
        <v>389</v>
      </c>
      <c r="E7" s="20">
        <v>90</v>
      </c>
      <c r="F7" s="20" t="s">
        <v>386</v>
      </c>
      <c r="G7" s="19"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451</v>
      </c>
      <c r="B8" s="20" t="s">
        <v>121</v>
      </c>
      <c r="C8" s="20">
        <v>7</v>
      </c>
      <c r="D8" s="20" t="s">
        <v>847</v>
      </c>
      <c r="E8" s="20">
        <v>40</v>
      </c>
      <c r="F8" s="20" t="s">
        <v>393</v>
      </c>
      <c r="G8" s="19"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931</v>
      </c>
      <c r="B9" s="20" t="s">
        <v>121</v>
      </c>
      <c r="C9" s="20">
        <v>8</v>
      </c>
      <c r="D9" s="20" t="s">
        <v>389</v>
      </c>
      <c r="E9" s="20">
        <v>100</v>
      </c>
      <c r="F9" s="20" t="s">
        <v>386</v>
      </c>
      <c r="G9" s="19"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409</v>
      </c>
      <c r="B10" s="20" t="s">
        <v>121</v>
      </c>
      <c r="C10" s="20">
        <v>9</v>
      </c>
      <c r="D10" s="20" t="s">
        <v>400</v>
      </c>
      <c r="E10" s="20">
        <v>90</v>
      </c>
      <c r="F10" s="20" t="s">
        <v>386</v>
      </c>
      <c r="G10" s="19"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932</v>
      </c>
      <c r="B11" s="20" t="s">
        <v>121</v>
      </c>
      <c r="C11" s="20">
        <v>10</v>
      </c>
      <c r="D11" s="20" t="s">
        <v>847</v>
      </c>
      <c r="E11" s="20">
        <v>80</v>
      </c>
      <c r="F11" s="20" t="s">
        <v>398</v>
      </c>
      <c r="G11" s="19"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933</v>
      </c>
      <c r="B12" s="20" t="s">
        <v>121</v>
      </c>
      <c r="C12" s="20">
        <v>11</v>
      </c>
      <c r="D12" s="20" t="s">
        <v>392</v>
      </c>
      <c r="E12" s="20">
        <v>50</v>
      </c>
      <c r="F12" s="20" t="s">
        <v>393</v>
      </c>
      <c r="G12" s="19"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934</v>
      </c>
      <c r="B13" s="20" t="s">
        <v>121</v>
      </c>
      <c r="C13" s="20">
        <v>12</v>
      </c>
      <c r="D13" s="20" t="s">
        <v>858</v>
      </c>
      <c r="E13" s="20">
        <v>100</v>
      </c>
      <c r="F13" s="20" t="s">
        <v>386</v>
      </c>
      <c r="G13" s="19"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935</v>
      </c>
      <c r="B14" s="20" t="s">
        <v>121</v>
      </c>
      <c r="C14" s="20">
        <v>13</v>
      </c>
      <c r="D14" s="20" t="s">
        <v>858</v>
      </c>
      <c r="E14" s="20">
        <v>80</v>
      </c>
      <c r="F14" s="20" t="s">
        <v>398</v>
      </c>
      <c r="G14" s="19"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936</v>
      </c>
      <c r="B15" s="20" t="s">
        <v>121</v>
      </c>
      <c r="C15" s="20">
        <v>14</v>
      </c>
      <c r="D15" s="20" t="s">
        <v>385</v>
      </c>
      <c r="E15" s="20">
        <v>40</v>
      </c>
      <c r="F15" s="20" t="s">
        <v>393</v>
      </c>
      <c r="G15" s="19"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937</v>
      </c>
      <c r="B16" s="20" t="s">
        <v>121</v>
      </c>
      <c r="C16" s="20">
        <v>15</v>
      </c>
      <c r="D16" s="20" t="s">
        <v>392</v>
      </c>
      <c r="E16" s="20">
        <v>80</v>
      </c>
      <c r="F16" s="20" t="s">
        <v>398</v>
      </c>
      <c r="G16" s="19" t="s">
        <v>185</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938</v>
      </c>
      <c r="B17" s="20" t="s">
        <v>121</v>
      </c>
      <c r="C17" s="20">
        <v>16</v>
      </c>
      <c r="D17" s="20" t="s">
        <v>385</v>
      </c>
      <c r="E17" s="20">
        <v>90</v>
      </c>
      <c r="F17" s="20" t="s">
        <v>393</v>
      </c>
      <c r="G17" s="19" t="s">
        <v>185</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939</v>
      </c>
      <c r="B18" s="20" t="s">
        <v>121</v>
      </c>
      <c r="C18" s="20">
        <v>17</v>
      </c>
      <c r="D18" s="20" t="s">
        <v>407</v>
      </c>
      <c r="E18" s="20">
        <v>60</v>
      </c>
      <c r="F18" s="20" t="s">
        <v>393</v>
      </c>
      <c r="G18" s="19" t="s">
        <v>185</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413</v>
      </c>
      <c r="B19" s="20" t="s">
        <v>121</v>
      </c>
      <c r="C19" s="20">
        <v>18</v>
      </c>
      <c r="D19" s="20" t="s">
        <v>407</v>
      </c>
      <c r="E19" s="20">
        <v>80</v>
      </c>
      <c r="F19" s="20" t="s">
        <v>386</v>
      </c>
      <c r="G19" s="21" t="s">
        <v>181</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519</v>
      </c>
      <c r="B20" s="20" t="s">
        <v>121</v>
      </c>
      <c r="C20" s="20">
        <v>19</v>
      </c>
      <c r="D20" s="20" t="s">
        <v>407</v>
      </c>
      <c r="E20" s="20">
        <v>80</v>
      </c>
      <c r="F20" s="20" t="s">
        <v>386</v>
      </c>
      <c r="G20" s="21" t="s">
        <v>181</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926</v>
      </c>
      <c r="B21" s="20" t="s">
        <v>121</v>
      </c>
      <c r="C21" s="20">
        <v>20</v>
      </c>
      <c r="D21" s="20" t="s">
        <v>385</v>
      </c>
      <c r="E21" s="20">
        <v>70</v>
      </c>
      <c r="F21" s="20" t="s">
        <v>398</v>
      </c>
      <c r="G21" s="21" t="s">
        <v>181</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927</v>
      </c>
      <c r="B22" s="20" t="s">
        <v>121</v>
      </c>
      <c r="C22" s="20">
        <v>21</v>
      </c>
      <c r="D22" s="20" t="s">
        <v>847</v>
      </c>
      <c r="E22" s="20">
        <v>80</v>
      </c>
      <c r="F22" s="20" t="s">
        <v>398</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928</v>
      </c>
      <c r="B23" s="20" t="s">
        <v>121</v>
      </c>
      <c r="C23" s="20">
        <v>22</v>
      </c>
      <c r="D23" s="20" t="s">
        <v>400</v>
      </c>
      <c r="E23" s="20">
        <v>60</v>
      </c>
      <c r="F23" s="20" t="s">
        <v>393</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929</v>
      </c>
      <c r="B24" s="20" t="s">
        <v>121</v>
      </c>
      <c r="C24" s="20">
        <v>23</v>
      </c>
      <c r="D24" s="20" t="s">
        <v>858</v>
      </c>
      <c r="E24" s="20">
        <v>70</v>
      </c>
      <c r="F24" s="20" t="s">
        <v>398</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930</v>
      </c>
      <c r="B25" s="20" t="s">
        <v>121</v>
      </c>
      <c r="C25" s="20">
        <v>24</v>
      </c>
      <c r="D25" s="20" t="s">
        <v>395</v>
      </c>
      <c r="E25" s="20">
        <v>50</v>
      </c>
      <c r="F25" s="20" t="s">
        <v>393</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557</v>
      </c>
      <c r="B26" s="20" t="s">
        <v>121</v>
      </c>
      <c r="C26" s="20">
        <v>25</v>
      </c>
      <c r="D26" s="20" t="s">
        <v>389</v>
      </c>
      <c r="E26" s="20">
        <v>90</v>
      </c>
      <c r="F26" s="20" t="s">
        <v>386</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451</v>
      </c>
      <c r="B27" s="20" t="s">
        <v>121</v>
      </c>
      <c r="C27" s="20">
        <v>26</v>
      </c>
      <c r="D27" s="20" t="s">
        <v>847</v>
      </c>
      <c r="E27" s="20">
        <v>40</v>
      </c>
      <c r="F27" s="20" t="s">
        <v>393</v>
      </c>
      <c r="G27" s="21" t="s">
        <v>181</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931</v>
      </c>
      <c r="B28" s="20" t="s">
        <v>121</v>
      </c>
      <c r="C28" s="20">
        <v>27</v>
      </c>
      <c r="D28" s="20" t="s">
        <v>389</v>
      </c>
      <c r="E28" s="20">
        <v>100</v>
      </c>
      <c r="F28" s="20" t="s">
        <v>386</v>
      </c>
      <c r="G28" s="21" t="s">
        <v>181</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409</v>
      </c>
      <c r="B29" s="20" t="s">
        <v>121</v>
      </c>
      <c r="C29" s="20">
        <v>28</v>
      </c>
      <c r="D29" s="20" t="s">
        <v>400</v>
      </c>
      <c r="E29" s="20">
        <v>90</v>
      </c>
      <c r="F29" s="20" t="s">
        <v>386</v>
      </c>
      <c r="G29" s="21" t="s">
        <v>181</v>
      </c>
      <c r="H29" s="71"/>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15" t="s">
        <v>932</v>
      </c>
      <c r="B30" s="20" t="s">
        <v>121</v>
      </c>
      <c r="C30" s="20">
        <v>29</v>
      </c>
      <c r="D30" s="20" t="s">
        <v>847</v>
      </c>
      <c r="E30" s="20">
        <v>80</v>
      </c>
      <c r="F30" s="20" t="s">
        <v>398</v>
      </c>
      <c r="G30" s="21" t="s">
        <v>181</v>
      </c>
      <c r="H30" s="71"/>
      <c r="I30" s="71" t="s">
        <v>387</v>
      </c>
      <c r="J30" s="71"/>
      <c r="K30" s="71" t="s">
        <v>387</v>
      </c>
      <c r="R30" s="160" t="s">
        <v>86</v>
      </c>
      <c r="S30" s="161"/>
      <c r="T30" s="175">
        <f>SUM(T31:T57)</f>
        <v>0</v>
      </c>
      <c r="U30" s="168"/>
      <c r="V30" s="177" t="s">
        <v>88</v>
      </c>
      <c r="W30" s="213"/>
      <c r="X30" s="215">
        <f>SUM(X31:X57)</f>
        <v>0</v>
      </c>
    </row>
    <row r="31" spans="1:24" ht="13" x14ac:dyDescent="0.15">
      <c r="A31" s="15" t="s">
        <v>933</v>
      </c>
      <c r="B31" s="20" t="s">
        <v>121</v>
      </c>
      <c r="C31" s="20">
        <v>30</v>
      </c>
      <c r="D31" s="20" t="s">
        <v>392</v>
      </c>
      <c r="E31" s="20">
        <v>50</v>
      </c>
      <c r="F31" s="20" t="s">
        <v>393</v>
      </c>
      <c r="G31" s="21" t="s">
        <v>181</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934</v>
      </c>
      <c r="B32" s="20" t="s">
        <v>121</v>
      </c>
      <c r="C32" s="20">
        <v>31</v>
      </c>
      <c r="D32" s="20" t="s">
        <v>858</v>
      </c>
      <c r="E32" s="20">
        <v>100</v>
      </c>
      <c r="F32" s="20" t="s">
        <v>386</v>
      </c>
      <c r="G32" s="21" t="s">
        <v>181</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935</v>
      </c>
      <c r="B33" s="20" t="s">
        <v>121</v>
      </c>
      <c r="C33" s="20">
        <v>32</v>
      </c>
      <c r="D33" s="20" t="s">
        <v>858</v>
      </c>
      <c r="E33" s="20">
        <v>70</v>
      </c>
      <c r="F33" s="20" t="s">
        <v>398</v>
      </c>
      <c r="G33" s="21" t="s">
        <v>181</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936</v>
      </c>
      <c r="B34" s="20" t="s">
        <v>121</v>
      </c>
      <c r="C34" s="20">
        <v>33</v>
      </c>
      <c r="D34" s="20" t="s">
        <v>385</v>
      </c>
      <c r="E34" s="20">
        <v>40</v>
      </c>
      <c r="F34" s="20" t="s">
        <v>393</v>
      </c>
      <c r="G34" s="21" t="s">
        <v>181</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937</v>
      </c>
      <c r="B35" s="20" t="s">
        <v>121</v>
      </c>
      <c r="C35" s="20">
        <v>34</v>
      </c>
      <c r="D35" s="20" t="s">
        <v>392</v>
      </c>
      <c r="E35" s="20">
        <v>80</v>
      </c>
      <c r="F35" s="20" t="s">
        <v>398</v>
      </c>
      <c r="G35" s="21" t="s">
        <v>181</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938</v>
      </c>
      <c r="B36" s="20" t="s">
        <v>121</v>
      </c>
      <c r="C36" s="20">
        <v>35</v>
      </c>
      <c r="D36" s="20" t="s">
        <v>385</v>
      </c>
      <c r="E36" s="20">
        <v>90</v>
      </c>
      <c r="F36" s="20" t="s">
        <v>393</v>
      </c>
      <c r="G36" s="21" t="s">
        <v>181</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939</v>
      </c>
      <c r="B37" s="20" t="s">
        <v>121</v>
      </c>
      <c r="C37" s="20">
        <v>36</v>
      </c>
      <c r="D37" s="20" t="s">
        <v>407</v>
      </c>
      <c r="E37" s="20">
        <v>60</v>
      </c>
      <c r="F37" s="20" t="s">
        <v>393</v>
      </c>
      <c r="G37" s="21" t="s">
        <v>181</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940</v>
      </c>
      <c r="B38" s="20" t="s">
        <v>121</v>
      </c>
      <c r="C38" s="20">
        <v>37</v>
      </c>
      <c r="D38" s="20" t="s">
        <v>389</v>
      </c>
      <c r="E38" s="20">
        <v>50</v>
      </c>
      <c r="F38" s="20" t="s">
        <v>393</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537</v>
      </c>
      <c r="B39" s="20" t="s">
        <v>121</v>
      </c>
      <c r="C39" s="20">
        <v>38</v>
      </c>
      <c r="D39" s="20" t="s">
        <v>392</v>
      </c>
      <c r="E39" s="20">
        <v>50</v>
      </c>
      <c r="F39" s="20" t="s">
        <v>393</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930</v>
      </c>
      <c r="B40" s="20" t="s">
        <v>121</v>
      </c>
      <c r="C40" s="20">
        <v>39</v>
      </c>
      <c r="D40" s="20" t="s">
        <v>858</v>
      </c>
      <c r="E40" s="20">
        <v>40</v>
      </c>
      <c r="F40" s="20" t="s">
        <v>393</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941</v>
      </c>
      <c r="B41" s="20" t="s">
        <v>121</v>
      </c>
      <c r="C41" s="20">
        <v>40</v>
      </c>
      <c r="D41" s="20" t="s">
        <v>392</v>
      </c>
      <c r="E41" s="20">
        <v>30</v>
      </c>
      <c r="F41" s="20" t="s">
        <v>845</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430</v>
      </c>
      <c r="B42" s="20" t="s">
        <v>121</v>
      </c>
      <c r="C42" s="20">
        <v>41</v>
      </c>
      <c r="D42" s="20" t="s">
        <v>407</v>
      </c>
      <c r="E42" s="20">
        <v>70</v>
      </c>
      <c r="F42" s="20" t="s">
        <v>398</v>
      </c>
      <c r="G42" s="21" t="s">
        <v>177</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452</v>
      </c>
      <c r="B43" s="20" t="s">
        <v>121</v>
      </c>
      <c r="C43" s="20">
        <v>42</v>
      </c>
      <c r="D43" s="20" t="s">
        <v>407</v>
      </c>
      <c r="E43" s="20">
        <v>70</v>
      </c>
      <c r="F43" s="20" t="s">
        <v>398</v>
      </c>
      <c r="G43" s="21" t="s">
        <v>177</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569</v>
      </c>
      <c r="B44" s="20" t="s">
        <v>121</v>
      </c>
      <c r="C44" s="20">
        <v>43</v>
      </c>
      <c r="D44" s="20" t="s">
        <v>400</v>
      </c>
      <c r="E44" s="20">
        <v>80</v>
      </c>
      <c r="F44" s="20" t="s">
        <v>386</v>
      </c>
      <c r="G44" s="21" t="s">
        <v>177</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435</v>
      </c>
      <c r="B45" s="20" t="s">
        <v>121</v>
      </c>
      <c r="C45" s="20">
        <v>44</v>
      </c>
      <c r="D45" s="20" t="s">
        <v>389</v>
      </c>
      <c r="E45" s="20">
        <v>70</v>
      </c>
      <c r="F45" s="20" t="s">
        <v>398</v>
      </c>
      <c r="G45" s="21" t="s">
        <v>177</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942</v>
      </c>
      <c r="B46" s="20" t="s">
        <v>121</v>
      </c>
      <c r="C46" s="20">
        <v>45</v>
      </c>
      <c r="D46" s="20" t="s">
        <v>400</v>
      </c>
      <c r="E46" s="20">
        <v>70</v>
      </c>
      <c r="F46" s="20" t="s">
        <v>398</v>
      </c>
      <c r="G46" s="21" t="s">
        <v>177</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512</v>
      </c>
      <c r="B47" s="20" t="s">
        <v>121</v>
      </c>
      <c r="C47" s="20">
        <v>46</v>
      </c>
      <c r="D47" s="20" t="s">
        <v>407</v>
      </c>
      <c r="E47" s="20">
        <v>60</v>
      </c>
      <c r="F47" s="20" t="s">
        <v>393</v>
      </c>
      <c r="G47" s="21" t="s">
        <v>177</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943</v>
      </c>
      <c r="B48" s="20" t="s">
        <v>121</v>
      </c>
      <c r="C48" s="20">
        <v>47</v>
      </c>
      <c r="D48" s="20" t="s">
        <v>385</v>
      </c>
      <c r="E48" s="20">
        <v>40</v>
      </c>
      <c r="F48" s="20" t="s">
        <v>393</v>
      </c>
      <c r="G48" s="21" t="s">
        <v>177</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944</v>
      </c>
      <c r="B49" s="20" t="s">
        <v>121</v>
      </c>
      <c r="C49" s="20">
        <v>48</v>
      </c>
      <c r="D49" s="20" t="s">
        <v>385</v>
      </c>
      <c r="E49" s="20">
        <v>40</v>
      </c>
      <c r="F49" s="20" t="s">
        <v>393</v>
      </c>
      <c r="G49" s="21" t="s">
        <v>177</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945</v>
      </c>
      <c r="B50" s="20" t="s">
        <v>121</v>
      </c>
      <c r="C50" s="20">
        <v>49</v>
      </c>
      <c r="D50" s="20" t="s">
        <v>385</v>
      </c>
      <c r="E50" s="20">
        <v>40</v>
      </c>
      <c r="F50" s="20" t="s">
        <v>393</v>
      </c>
      <c r="G50" s="21" t="s">
        <v>177</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946</v>
      </c>
      <c r="B51" s="20" t="s">
        <v>121</v>
      </c>
      <c r="C51" s="20">
        <v>50</v>
      </c>
      <c r="D51" s="20" t="s">
        <v>385</v>
      </c>
      <c r="E51" s="20">
        <v>40</v>
      </c>
      <c r="F51" s="20" t="s">
        <v>393</v>
      </c>
      <c r="G51" s="21" t="s">
        <v>177</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947</v>
      </c>
      <c r="B52" s="20" t="s">
        <v>121</v>
      </c>
      <c r="C52" s="20">
        <v>51</v>
      </c>
      <c r="D52" s="20" t="s">
        <v>385</v>
      </c>
      <c r="E52" s="20">
        <v>40</v>
      </c>
      <c r="F52" s="20" t="s">
        <v>393</v>
      </c>
      <c r="G52" s="21" t="s">
        <v>177</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878</v>
      </c>
      <c r="B53" s="20" t="s">
        <v>121</v>
      </c>
      <c r="C53" s="20">
        <v>52</v>
      </c>
      <c r="D53" s="20" t="s">
        <v>385</v>
      </c>
      <c r="E53" s="20">
        <v>70</v>
      </c>
      <c r="F53" s="20" t="s">
        <v>398</v>
      </c>
      <c r="G53" s="21" t="s">
        <v>177</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442</v>
      </c>
      <c r="B54" s="20" t="s">
        <v>121</v>
      </c>
      <c r="C54" s="20">
        <v>53</v>
      </c>
      <c r="D54" s="20" t="s">
        <v>407</v>
      </c>
      <c r="E54" s="20">
        <v>50</v>
      </c>
      <c r="F54" s="20" t="s">
        <v>393</v>
      </c>
      <c r="G54" s="21" t="s">
        <v>173</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948</v>
      </c>
      <c r="B55" s="20" t="s">
        <v>121</v>
      </c>
      <c r="C55" s="20">
        <v>54</v>
      </c>
      <c r="D55" s="20" t="s">
        <v>392</v>
      </c>
      <c r="E55" s="20">
        <v>30</v>
      </c>
      <c r="F55" s="20" t="s">
        <v>393</v>
      </c>
      <c r="G55" s="21" t="s">
        <v>173</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885</v>
      </c>
      <c r="B56" s="20" t="s">
        <v>121</v>
      </c>
      <c r="C56" s="20">
        <v>55</v>
      </c>
      <c r="D56" s="20" t="s">
        <v>407</v>
      </c>
      <c r="E56" s="20">
        <v>30</v>
      </c>
      <c r="F56" s="20" t="s">
        <v>393</v>
      </c>
      <c r="G56" s="21" t="s">
        <v>173</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579</v>
      </c>
      <c r="B57" s="20" t="s">
        <v>121</v>
      </c>
      <c r="C57" s="20">
        <v>56</v>
      </c>
      <c r="D57" s="20" t="s">
        <v>389</v>
      </c>
      <c r="E57" s="20">
        <v>50</v>
      </c>
      <c r="F57" s="20" t="s">
        <v>398</v>
      </c>
      <c r="G57" s="21" t="s">
        <v>173</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949</v>
      </c>
      <c r="B58" s="20" t="s">
        <v>121</v>
      </c>
      <c r="C58" s="20">
        <v>57</v>
      </c>
      <c r="D58" s="20" t="s">
        <v>400</v>
      </c>
      <c r="E58" s="20">
        <v>40</v>
      </c>
      <c r="F58" s="20" t="s">
        <v>393</v>
      </c>
      <c r="G58" s="21" t="s">
        <v>173</v>
      </c>
      <c r="H58" s="71"/>
      <c r="I58" s="71" t="s">
        <v>387</v>
      </c>
      <c r="J58" s="71"/>
      <c r="K58" s="71" t="s">
        <v>387</v>
      </c>
      <c r="U58" s="168"/>
      <c r="V58" s="177" t="s">
        <v>447</v>
      </c>
      <c r="W58" s="189"/>
      <c r="X58" s="190">
        <f>SUM(X59:X85)</f>
        <v>150</v>
      </c>
    </row>
    <row r="59" spans="1:24" ht="13" x14ac:dyDescent="0.15">
      <c r="A59" s="15" t="s">
        <v>888</v>
      </c>
      <c r="B59" s="20" t="s">
        <v>121</v>
      </c>
      <c r="C59" s="20">
        <v>58</v>
      </c>
      <c r="D59" s="20" t="s">
        <v>404</v>
      </c>
      <c r="E59" s="20">
        <v>50</v>
      </c>
      <c r="F59" s="20" t="s">
        <v>393</v>
      </c>
      <c r="G59" s="21" t="s">
        <v>173</v>
      </c>
      <c r="H59" s="71"/>
      <c r="I59" s="71" t="s">
        <v>387</v>
      </c>
      <c r="J59" s="71"/>
      <c r="K59" s="71" t="s">
        <v>387</v>
      </c>
      <c r="U59" s="239"/>
      <c r="V59" s="116" t="s">
        <v>173</v>
      </c>
      <c r="W59" s="211">
        <f t="shared" ref="W59:X74" si="8">S3+S31+W3+W31</f>
        <v>0</v>
      </c>
      <c r="X59" s="64">
        <f t="shared" si="8"/>
        <v>40</v>
      </c>
    </row>
    <row r="60" spans="1:24" ht="13" x14ac:dyDescent="0.15">
      <c r="A60" s="15" t="s">
        <v>890</v>
      </c>
      <c r="B60" s="20" t="s">
        <v>121</v>
      </c>
      <c r="C60" s="20">
        <v>59</v>
      </c>
      <c r="D60" s="20" t="s">
        <v>385</v>
      </c>
      <c r="E60" s="20">
        <v>40</v>
      </c>
      <c r="F60" s="20" t="s">
        <v>393</v>
      </c>
      <c r="G60" s="21" t="s">
        <v>173</v>
      </c>
      <c r="H60" s="71"/>
      <c r="I60" s="71" t="s">
        <v>387</v>
      </c>
      <c r="J60" s="71"/>
      <c r="K60" s="71" t="s">
        <v>387</v>
      </c>
      <c r="U60" s="239"/>
      <c r="V60" s="117" t="s">
        <v>177</v>
      </c>
      <c r="W60" s="158">
        <f t="shared" si="8"/>
        <v>0</v>
      </c>
      <c r="X60" s="159">
        <f t="shared" si="8"/>
        <v>38</v>
      </c>
    </row>
    <row r="61" spans="1:24" ht="13" x14ac:dyDescent="0.15">
      <c r="A61" s="15" t="s">
        <v>581</v>
      </c>
      <c r="B61" s="20" t="s">
        <v>121</v>
      </c>
      <c r="C61" s="20">
        <v>60</v>
      </c>
      <c r="D61" s="20" t="s">
        <v>400</v>
      </c>
      <c r="E61" s="20">
        <v>50</v>
      </c>
      <c r="F61" s="20" t="s">
        <v>398</v>
      </c>
      <c r="G61" s="21" t="s">
        <v>173</v>
      </c>
      <c r="H61" s="71"/>
      <c r="I61" s="71" t="s">
        <v>387</v>
      </c>
      <c r="J61" s="71"/>
      <c r="K61" s="71" t="s">
        <v>387</v>
      </c>
      <c r="U61" s="239"/>
      <c r="V61" s="117" t="s">
        <v>181</v>
      </c>
      <c r="W61" s="158">
        <f t="shared" si="8"/>
        <v>0</v>
      </c>
      <c r="X61" s="159">
        <f t="shared" si="8"/>
        <v>38</v>
      </c>
    </row>
    <row r="62" spans="1:24" ht="13" x14ac:dyDescent="0.15">
      <c r="A62" s="15" t="s">
        <v>950</v>
      </c>
      <c r="B62" s="20" t="s">
        <v>121</v>
      </c>
      <c r="C62" s="20">
        <v>61</v>
      </c>
      <c r="D62" s="20" t="s">
        <v>407</v>
      </c>
      <c r="E62" s="20">
        <v>40</v>
      </c>
      <c r="F62" s="20" t="s">
        <v>393</v>
      </c>
      <c r="G62" s="21" t="s">
        <v>173</v>
      </c>
      <c r="H62" s="71"/>
      <c r="I62" s="71" t="s">
        <v>387</v>
      </c>
      <c r="J62" s="71"/>
      <c r="K62" s="71" t="s">
        <v>387</v>
      </c>
      <c r="U62" s="239"/>
      <c r="V62" s="117" t="s">
        <v>185</v>
      </c>
      <c r="W62" s="158">
        <f t="shared" si="8"/>
        <v>0</v>
      </c>
      <c r="X62" s="159">
        <f t="shared" si="8"/>
        <v>34</v>
      </c>
    </row>
    <row r="63" spans="1:24" ht="13" x14ac:dyDescent="0.15">
      <c r="A63" s="15" t="s">
        <v>457</v>
      </c>
      <c r="B63" s="20" t="s">
        <v>121</v>
      </c>
      <c r="C63" s="20">
        <v>62</v>
      </c>
      <c r="D63" s="20" t="s">
        <v>389</v>
      </c>
      <c r="E63" s="20">
        <v>40</v>
      </c>
      <c r="F63" s="20" t="s">
        <v>393</v>
      </c>
      <c r="G63" s="21" t="s">
        <v>173</v>
      </c>
      <c r="H63" s="71"/>
      <c r="I63" s="71" t="s">
        <v>387</v>
      </c>
      <c r="J63" s="71"/>
      <c r="K63" s="71" t="s">
        <v>387</v>
      </c>
      <c r="U63" s="239"/>
      <c r="V63" s="117" t="s">
        <v>189</v>
      </c>
      <c r="W63" s="158">
        <f t="shared" si="8"/>
        <v>0</v>
      </c>
      <c r="X63" s="159">
        <f t="shared" si="8"/>
        <v>0</v>
      </c>
    </row>
    <row r="64" spans="1:24" ht="13" x14ac:dyDescent="0.15">
      <c r="A64" s="15" t="s">
        <v>891</v>
      </c>
      <c r="B64" s="20" t="s">
        <v>121</v>
      </c>
      <c r="C64" s="20">
        <v>63</v>
      </c>
      <c r="D64" s="20" t="s">
        <v>392</v>
      </c>
      <c r="E64" s="20">
        <v>50</v>
      </c>
      <c r="F64" s="20" t="s">
        <v>393</v>
      </c>
      <c r="G64" s="21" t="s">
        <v>173</v>
      </c>
      <c r="H64" s="71"/>
      <c r="I64" s="71" t="s">
        <v>387</v>
      </c>
      <c r="J64" s="71"/>
      <c r="K64" s="71" t="s">
        <v>387</v>
      </c>
      <c r="U64" s="240"/>
      <c r="V64" s="117" t="s">
        <v>193</v>
      </c>
      <c r="W64" s="158">
        <f t="shared" si="8"/>
        <v>0</v>
      </c>
      <c r="X64" s="159">
        <f t="shared" si="8"/>
        <v>0</v>
      </c>
    </row>
    <row r="65" spans="1:24" ht="14" thickBot="1" x14ac:dyDescent="0.2">
      <c r="A65" s="15" t="s">
        <v>894</v>
      </c>
      <c r="B65" s="20" t="s">
        <v>121</v>
      </c>
      <c r="C65" s="20">
        <v>64</v>
      </c>
      <c r="D65" s="20" t="s">
        <v>407</v>
      </c>
      <c r="E65" s="20">
        <v>50</v>
      </c>
      <c r="F65" s="20" t="s">
        <v>393</v>
      </c>
      <c r="G65" s="21" t="s">
        <v>173</v>
      </c>
      <c r="H65" s="71"/>
      <c r="I65" s="71" t="s">
        <v>387</v>
      </c>
      <c r="J65" s="71"/>
      <c r="K65" s="71" t="s">
        <v>387</v>
      </c>
      <c r="U65" s="241"/>
      <c r="V65" s="117" t="s">
        <v>197</v>
      </c>
      <c r="W65" s="158">
        <f t="shared" si="8"/>
        <v>0</v>
      </c>
      <c r="X65" s="159">
        <f t="shared" si="8"/>
        <v>0</v>
      </c>
    </row>
    <row r="66" spans="1:24" ht="14" thickBot="1" x14ac:dyDescent="0.2">
      <c r="A66" s="15" t="s">
        <v>951</v>
      </c>
      <c r="B66" s="20" t="s">
        <v>121</v>
      </c>
      <c r="C66" s="20">
        <v>65</v>
      </c>
      <c r="D66" s="20" t="s">
        <v>392</v>
      </c>
      <c r="E66" s="20">
        <v>40</v>
      </c>
      <c r="F66" s="20" t="s">
        <v>393</v>
      </c>
      <c r="G66" s="21" t="s">
        <v>173</v>
      </c>
      <c r="H66" s="71"/>
      <c r="I66" s="71" t="s">
        <v>387</v>
      </c>
      <c r="J66" s="71"/>
      <c r="K66" s="71" t="s">
        <v>387</v>
      </c>
      <c r="U66" s="241"/>
      <c r="V66" s="117" t="s">
        <v>201</v>
      </c>
      <c r="W66" s="158">
        <f t="shared" si="8"/>
        <v>0</v>
      </c>
      <c r="X66" s="159">
        <f t="shared" si="8"/>
        <v>0</v>
      </c>
    </row>
    <row r="67" spans="1:24" ht="14" thickBot="1" x14ac:dyDescent="0.2">
      <c r="A67" s="15" t="s">
        <v>952</v>
      </c>
      <c r="B67" s="20" t="s">
        <v>121</v>
      </c>
      <c r="C67" s="20">
        <v>66</v>
      </c>
      <c r="D67" s="20" t="s">
        <v>400</v>
      </c>
      <c r="E67" s="20">
        <v>30</v>
      </c>
      <c r="F67" s="20" t="s">
        <v>845</v>
      </c>
      <c r="G67" s="21" t="s">
        <v>173</v>
      </c>
      <c r="H67" s="71"/>
      <c r="I67" s="71" t="s">
        <v>387</v>
      </c>
      <c r="J67" s="71"/>
      <c r="K67" s="71" t="s">
        <v>387</v>
      </c>
      <c r="U67" s="241"/>
      <c r="V67" s="117" t="s">
        <v>205</v>
      </c>
      <c r="W67" s="158">
        <f t="shared" si="8"/>
        <v>0</v>
      </c>
      <c r="X67" s="159">
        <f t="shared" si="8"/>
        <v>0</v>
      </c>
    </row>
    <row r="68" spans="1:24" ht="14" thickBot="1" x14ac:dyDescent="0.2">
      <c r="A68" s="15" t="s">
        <v>953</v>
      </c>
      <c r="B68" s="20" t="s">
        <v>121</v>
      </c>
      <c r="C68" s="20">
        <v>67</v>
      </c>
      <c r="D68" s="20" t="s">
        <v>385</v>
      </c>
      <c r="E68" s="20">
        <v>40</v>
      </c>
      <c r="F68" s="20" t="s">
        <v>393</v>
      </c>
      <c r="G68" s="21" t="s">
        <v>173</v>
      </c>
      <c r="H68" s="71"/>
      <c r="I68" s="71" t="s">
        <v>387</v>
      </c>
      <c r="J68" s="71"/>
      <c r="K68" s="71" t="s">
        <v>387</v>
      </c>
      <c r="U68" s="241"/>
      <c r="V68" s="117" t="s">
        <v>209</v>
      </c>
      <c r="W68" s="158">
        <f t="shared" si="8"/>
        <v>0</v>
      </c>
      <c r="X68" s="159">
        <f t="shared" si="8"/>
        <v>0</v>
      </c>
    </row>
    <row r="69" spans="1:24" ht="14" thickBot="1" x14ac:dyDescent="0.2">
      <c r="A69" s="15" t="s">
        <v>954</v>
      </c>
      <c r="B69" s="20" t="s">
        <v>121</v>
      </c>
      <c r="C69" s="20">
        <v>68</v>
      </c>
      <c r="D69" s="20" t="s">
        <v>385</v>
      </c>
      <c r="E69" s="20">
        <v>40</v>
      </c>
      <c r="F69" s="20" t="s">
        <v>393</v>
      </c>
      <c r="G69" s="21" t="s">
        <v>173</v>
      </c>
      <c r="H69" s="71"/>
      <c r="I69" s="71" t="s">
        <v>387</v>
      </c>
      <c r="J69" s="71"/>
      <c r="K69" s="71" t="s">
        <v>387</v>
      </c>
      <c r="U69" s="241"/>
      <c r="V69" s="117" t="s">
        <v>9125</v>
      </c>
      <c r="W69" s="158">
        <f t="shared" si="8"/>
        <v>0</v>
      </c>
      <c r="X69" s="159">
        <f t="shared" si="8"/>
        <v>0</v>
      </c>
    </row>
    <row r="70" spans="1:24" ht="14" thickBot="1" x14ac:dyDescent="0.2">
      <c r="A70" s="15" t="s">
        <v>955</v>
      </c>
      <c r="B70" s="20" t="s">
        <v>121</v>
      </c>
      <c r="C70" s="20">
        <v>69</v>
      </c>
      <c r="D70" s="20" t="s">
        <v>385</v>
      </c>
      <c r="E70" s="20">
        <v>40</v>
      </c>
      <c r="F70" s="20" t="s">
        <v>393</v>
      </c>
      <c r="G70" s="21" t="s">
        <v>173</v>
      </c>
      <c r="H70" s="71"/>
      <c r="I70" s="71" t="s">
        <v>387</v>
      </c>
      <c r="J70" s="71"/>
      <c r="K70" s="71" t="s">
        <v>387</v>
      </c>
      <c r="U70" s="241"/>
      <c r="V70" s="118" t="s">
        <v>213</v>
      </c>
      <c r="W70" s="158">
        <f t="shared" si="8"/>
        <v>0</v>
      </c>
      <c r="X70" s="159">
        <f t="shared" si="8"/>
        <v>0</v>
      </c>
    </row>
    <row r="71" spans="1:24" ht="14" thickBot="1" x14ac:dyDescent="0.2">
      <c r="A71" s="15" t="s">
        <v>467</v>
      </c>
      <c r="B71" s="20" t="s">
        <v>121</v>
      </c>
      <c r="C71" s="20">
        <v>70</v>
      </c>
      <c r="D71" s="20" t="s">
        <v>407</v>
      </c>
      <c r="E71" s="20">
        <v>40</v>
      </c>
      <c r="F71" s="20" t="s">
        <v>393</v>
      </c>
      <c r="G71" s="21" t="s">
        <v>173</v>
      </c>
      <c r="H71" s="71"/>
      <c r="I71" s="71" t="s">
        <v>387</v>
      </c>
      <c r="J71" s="71"/>
      <c r="K71" s="71" t="s">
        <v>387</v>
      </c>
      <c r="U71" s="241"/>
      <c r="V71" s="117" t="s">
        <v>217</v>
      </c>
      <c r="W71" s="158">
        <f t="shared" si="8"/>
        <v>0</v>
      </c>
      <c r="X71" s="159">
        <f t="shared" si="8"/>
        <v>0</v>
      </c>
    </row>
    <row r="72" spans="1:24" ht="14" thickBot="1" x14ac:dyDescent="0.2">
      <c r="A72" s="15" t="s">
        <v>900</v>
      </c>
      <c r="B72" s="20" t="s">
        <v>121</v>
      </c>
      <c r="C72" s="20">
        <v>71</v>
      </c>
      <c r="D72" s="20" t="s">
        <v>389</v>
      </c>
      <c r="E72" s="20">
        <v>50</v>
      </c>
      <c r="F72" s="20" t="s">
        <v>393</v>
      </c>
      <c r="G72" s="21" t="s">
        <v>173</v>
      </c>
      <c r="H72" s="71"/>
      <c r="I72" s="71" t="s">
        <v>387</v>
      </c>
      <c r="J72" s="71"/>
      <c r="K72" s="71" t="s">
        <v>387</v>
      </c>
      <c r="U72" s="241"/>
      <c r="V72" s="117" t="s">
        <v>221</v>
      </c>
      <c r="W72" s="158">
        <f t="shared" si="8"/>
        <v>0</v>
      </c>
      <c r="X72" s="159">
        <f t="shared" si="8"/>
        <v>0</v>
      </c>
    </row>
    <row r="73" spans="1:24" ht="14" thickBot="1" x14ac:dyDescent="0.2">
      <c r="A73" s="15" t="s">
        <v>956</v>
      </c>
      <c r="B73" s="20" t="s">
        <v>121</v>
      </c>
      <c r="C73" s="20">
        <v>72</v>
      </c>
      <c r="D73" s="20" t="s">
        <v>469</v>
      </c>
      <c r="E73" s="20"/>
      <c r="F73" s="20" t="s">
        <v>469</v>
      </c>
      <c r="G73" s="21" t="s">
        <v>177</v>
      </c>
      <c r="H73" s="71"/>
      <c r="I73" s="71" t="s">
        <v>387</v>
      </c>
      <c r="J73" s="71"/>
      <c r="K73" s="71" t="s">
        <v>387</v>
      </c>
      <c r="U73" s="241"/>
      <c r="V73" s="117" t="s">
        <v>225</v>
      </c>
      <c r="W73" s="158">
        <f t="shared" si="8"/>
        <v>0</v>
      </c>
      <c r="X73" s="159">
        <f t="shared" si="8"/>
        <v>0</v>
      </c>
    </row>
    <row r="74" spans="1:24" ht="14" thickBot="1" x14ac:dyDescent="0.2">
      <c r="A74" s="15" t="s">
        <v>957</v>
      </c>
      <c r="B74" s="20" t="s">
        <v>121</v>
      </c>
      <c r="C74" s="20">
        <v>73</v>
      </c>
      <c r="D74" s="20" t="s">
        <v>469</v>
      </c>
      <c r="E74" s="20"/>
      <c r="F74" s="20" t="s">
        <v>469</v>
      </c>
      <c r="G74" s="21" t="s">
        <v>177</v>
      </c>
      <c r="H74" s="71"/>
      <c r="I74" s="71" t="s">
        <v>387</v>
      </c>
      <c r="J74" s="71"/>
      <c r="K74" s="71" t="s">
        <v>387</v>
      </c>
      <c r="U74" s="241"/>
      <c r="V74" s="117" t="s">
        <v>229</v>
      </c>
      <c r="W74" s="158">
        <f t="shared" si="8"/>
        <v>0</v>
      </c>
      <c r="X74" s="159">
        <f t="shared" si="8"/>
        <v>0</v>
      </c>
    </row>
    <row r="75" spans="1:24" ht="14" thickBot="1" x14ac:dyDescent="0.2">
      <c r="A75" s="15" t="s">
        <v>958</v>
      </c>
      <c r="B75" s="20" t="s">
        <v>121</v>
      </c>
      <c r="C75" s="20">
        <v>74</v>
      </c>
      <c r="D75" s="20" t="s">
        <v>469</v>
      </c>
      <c r="E75" s="20"/>
      <c r="F75" s="20" t="s">
        <v>469</v>
      </c>
      <c r="G75" s="21" t="s">
        <v>177</v>
      </c>
      <c r="H75" s="71"/>
      <c r="I75" s="71" t="s">
        <v>387</v>
      </c>
      <c r="J75" s="71"/>
      <c r="K75" s="71" t="s">
        <v>387</v>
      </c>
      <c r="U75" s="241"/>
      <c r="V75" s="117" t="s">
        <v>233</v>
      </c>
      <c r="W75" s="158">
        <f t="shared" ref="W75:X85" si="9">S19+S47+W19+W47</f>
        <v>0</v>
      </c>
      <c r="X75" s="159">
        <f t="shared" si="9"/>
        <v>0</v>
      </c>
    </row>
    <row r="76" spans="1:24" ht="14" thickBot="1" x14ac:dyDescent="0.2">
      <c r="A76" s="15" t="s">
        <v>959</v>
      </c>
      <c r="B76" s="20" t="s">
        <v>121</v>
      </c>
      <c r="C76" s="20">
        <v>75</v>
      </c>
      <c r="D76" s="20" t="s">
        <v>469</v>
      </c>
      <c r="E76" s="20"/>
      <c r="F76" s="20" t="s">
        <v>469</v>
      </c>
      <c r="G76" s="21" t="s">
        <v>173</v>
      </c>
      <c r="H76" s="71"/>
      <c r="I76" s="71" t="s">
        <v>387</v>
      </c>
      <c r="J76" s="71"/>
      <c r="K76" s="71" t="s">
        <v>387</v>
      </c>
      <c r="U76" s="241"/>
      <c r="V76" s="117" t="s">
        <v>9123</v>
      </c>
      <c r="W76" s="158">
        <f t="shared" si="9"/>
        <v>0</v>
      </c>
      <c r="X76" s="159">
        <f t="shared" si="9"/>
        <v>0</v>
      </c>
    </row>
    <row r="77" spans="1:24" ht="13.25" customHeight="1" thickBot="1" x14ac:dyDescent="0.2">
      <c r="U77" s="241"/>
      <c r="V77" s="117" t="s">
        <v>237</v>
      </c>
      <c r="W77" s="158">
        <f t="shared" si="9"/>
        <v>0</v>
      </c>
      <c r="X77" s="159">
        <f t="shared" si="9"/>
        <v>0</v>
      </c>
    </row>
    <row r="78" spans="1:24" ht="13.25" customHeight="1" thickBot="1" x14ac:dyDescent="0.2">
      <c r="U78" s="241"/>
      <c r="V78" s="117" t="s">
        <v>241</v>
      </c>
      <c r="W78" s="158">
        <f t="shared" si="9"/>
        <v>0</v>
      </c>
      <c r="X78" s="159">
        <f t="shared" si="9"/>
        <v>0</v>
      </c>
    </row>
    <row r="79" spans="1:24" ht="13.25" customHeight="1" thickBot="1" x14ac:dyDescent="0.2">
      <c r="U79" s="241"/>
      <c r="V79" s="117" t="s">
        <v>245</v>
      </c>
      <c r="W79" s="158">
        <f t="shared" si="9"/>
        <v>0</v>
      </c>
      <c r="X79" s="159">
        <f t="shared" si="9"/>
        <v>0</v>
      </c>
    </row>
    <row r="80" spans="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0</v>
      </c>
    </row>
    <row r="85" spans="21:24" ht="13.25" customHeight="1" thickBot="1" x14ac:dyDescent="0.2">
      <c r="U85" s="241"/>
      <c r="V85" s="166" t="s">
        <v>260</v>
      </c>
      <c r="W85" s="191">
        <f t="shared" si="9"/>
        <v>0</v>
      </c>
      <c r="X85" s="192">
        <f t="shared" si="9"/>
        <v>0</v>
      </c>
    </row>
  </sheetData>
  <sheetProtection selectLockedCells="1" selectUnlockedCells="1"/>
  <mergeCells count="1">
    <mergeCell ref="Z1:AH1"/>
  </mergeCells>
  <phoneticPr fontId="3" type="noConversion"/>
  <conditionalFormatting sqref="H2:K76">
    <cfRule type="cellIs" dxfId="604" priority="1" stopIfTrue="1" operator="equal">
      <formula>"-"</formula>
    </cfRule>
    <cfRule type="cellIs" dxfId="603" priority="2" stopIfTrue="1" operator="equal">
      <formula>"x"</formula>
    </cfRule>
  </conditionalFormatting>
  <hyperlinks>
    <hyperlink ref="L1" location="'Expansion set Check List'!A1" display="Home" xr:uid="{00000000-0004-0000-0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indexed="11"/>
  </sheetPr>
  <dimension ref="A1:AH8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13.5" bestFit="1" customWidth="1"/>
    <col min="3" max="3" width="3.33203125" bestFit="1" customWidth="1"/>
    <col min="4" max="4" width="8.83203125" bestFit="1" customWidth="1"/>
    <col min="5" max="5" width="4" bestFit="1" customWidth="1"/>
    <col min="6" max="6" width="7.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835</v>
      </c>
      <c r="B2" s="18" t="s">
        <v>124</v>
      </c>
      <c r="C2" s="18">
        <v>1</v>
      </c>
      <c r="D2" s="18" t="s">
        <v>404</v>
      </c>
      <c r="E2" s="18">
        <v>90</v>
      </c>
      <c r="F2" s="18" t="s">
        <v>386</v>
      </c>
      <c r="G2" s="19" t="s">
        <v>185</v>
      </c>
      <c r="H2" s="71"/>
      <c r="I2" s="71" t="s">
        <v>387</v>
      </c>
      <c r="J2" s="71"/>
      <c r="K2" s="71" t="s">
        <v>387</v>
      </c>
      <c r="M2" s="25">
        <f>COUNTIF(H2:H500,"x")</f>
        <v>0</v>
      </c>
      <c r="N2" s="26">
        <f>COUNTIF(I2:I500,"x")</f>
        <v>0</v>
      </c>
      <c r="O2" s="26">
        <f>COUNTIF(J2:J500,"x")</f>
        <v>0</v>
      </c>
      <c r="P2" s="27">
        <f>COUNTIF(K2:K500,"x")</f>
        <v>0</v>
      </c>
      <c r="R2" s="160" t="s">
        <v>85</v>
      </c>
      <c r="S2" s="161"/>
      <c r="T2" s="175">
        <f>SUM(T3:T29)</f>
        <v>66</v>
      </c>
      <c r="U2" s="176"/>
      <c r="V2" s="177" t="s">
        <v>87</v>
      </c>
      <c r="W2" s="161"/>
      <c r="X2" s="162">
        <f>SUM(X3:X29)</f>
        <v>66</v>
      </c>
      <c r="Z2" s="102"/>
      <c r="AA2" s="102"/>
      <c r="AB2" s="102"/>
      <c r="AC2" s="102"/>
      <c r="AD2" s="102"/>
      <c r="AE2" s="102"/>
      <c r="AF2" s="102"/>
      <c r="AG2" s="102"/>
      <c r="AH2" s="102"/>
    </row>
    <row r="3" spans="1:34" ht="13" x14ac:dyDescent="0.15">
      <c r="A3" s="15" t="s">
        <v>960</v>
      </c>
      <c r="B3" s="20" t="s">
        <v>124</v>
      </c>
      <c r="C3" s="20">
        <v>2</v>
      </c>
      <c r="D3" s="20" t="s">
        <v>392</v>
      </c>
      <c r="E3" s="20">
        <v>120</v>
      </c>
      <c r="F3" s="20" t="s">
        <v>398</v>
      </c>
      <c r="G3" s="19" t="s">
        <v>185</v>
      </c>
      <c r="H3" s="71"/>
      <c r="I3" s="71" t="s">
        <v>387</v>
      </c>
      <c r="J3" s="71"/>
      <c r="K3" s="71" t="s">
        <v>387</v>
      </c>
      <c r="R3" s="116" t="s">
        <v>173</v>
      </c>
      <c r="S3" s="230">
        <f>COUNTIFS($G$2:$G$500,R3,$H$2:$H$500,"x")</f>
        <v>0</v>
      </c>
      <c r="T3" s="64">
        <f>COUNTIFS($H$2:$H$500,"&lt;&gt;-",$G$2:$G$500,R3)</f>
        <v>20</v>
      </c>
      <c r="U3" s="171"/>
      <c r="V3" s="116" t="s">
        <v>173</v>
      </c>
      <c r="W3" s="230">
        <f>COUNTIFS($G$2:$G$500,V3,$J$2:$J$500,"x")</f>
        <v>0</v>
      </c>
      <c r="X3" s="64">
        <f>COUNTIFS($J$2:$J$500,"&lt;&gt;-",$G$2:$G$500,V3)</f>
        <v>20</v>
      </c>
    </row>
    <row r="4" spans="1:34" ht="13" x14ac:dyDescent="0.15">
      <c r="A4" s="15" t="s">
        <v>961</v>
      </c>
      <c r="B4" s="20" t="s">
        <v>124</v>
      </c>
      <c r="C4" s="20">
        <v>3</v>
      </c>
      <c r="D4" s="20" t="s">
        <v>385</v>
      </c>
      <c r="E4" s="20">
        <v>50</v>
      </c>
      <c r="F4" s="20" t="s">
        <v>393</v>
      </c>
      <c r="G4" s="19" t="s">
        <v>185</v>
      </c>
      <c r="H4" s="71"/>
      <c r="I4" s="71" t="s">
        <v>387</v>
      </c>
      <c r="J4" s="71"/>
      <c r="K4" s="71" t="s">
        <v>387</v>
      </c>
      <c r="R4" s="117" t="s">
        <v>177</v>
      </c>
      <c r="S4" s="231">
        <f t="shared" ref="S4:S29" si="0">COUNTIFS($G$2:$G$500,R4,$H$2:$H$500,"x")</f>
        <v>0</v>
      </c>
      <c r="T4" s="159">
        <f t="shared" ref="T4:T29" si="1">COUNTIFS($H$2:$H$500,"&lt;&gt;-",$G$2:$G$500,R4)</f>
        <v>17</v>
      </c>
      <c r="U4" s="168"/>
      <c r="V4" s="117" t="s">
        <v>177</v>
      </c>
      <c r="W4" s="231">
        <f t="shared" ref="W4:W29" si="2">COUNTIFS($G$2:$G$500,V4,$J$2:$J$500,"x")</f>
        <v>0</v>
      </c>
      <c r="X4" s="6">
        <f t="shared" ref="X4:X29" si="3">COUNTIFS($J$2:$J$500,"&lt;&gt;-",$G$2:$G$500,V4)</f>
        <v>17</v>
      </c>
    </row>
    <row r="5" spans="1:34" ht="13" x14ac:dyDescent="0.15">
      <c r="A5" s="15" t="s">
        <v>962</v>
      </c>
      <c r="B5" s="20" t="s">
        <v>124</v>
      </c>
      <c r="C5" s="20">
        <v>4</v>
      </c>
      <c r="D5" s="20" t="s">
        <v>407</v>
      </c>
      <c r="E5" s="20">
        <v>90</v>
      </c>
      <c r="F5" s="20" t="s">
        <v>386</v>
      </c>
      <c r="G5" s="19" t="s">
        <v>185</v>
      </c>
      <c r="H5" s="71"/>
      <c r="I5" s="71" t="s">
        <v>387</v>
      </c>
      <c r="J5" s="71"/>
      <c r="K5" s="71" t="s">
        <v>387</v>
      </c>
      <c r="R5" s="117" t="s">
        <v>181</v>
      </c>
      <c r="S5" s="231">
        <f t="shared" si="0"/>
        <v>0</v>
      </c>
      <c r="T5" s="159">
        <f t="shared" si="1"/>
        <v>13</v>
      </c>
      <c r="U5" s="168"/>
      <c r="V5" s="117" t="s">
        <v>181</v>
      </c>
      <c r="W5" s="231">
        <f t="shared" si="2"/>
        <v>0</v>
      </c>
      <c r="X5" s="6">
        <f t="shared" si="3"/>
        <v>13</v>
      </c>
    </row>
    <row r="6" spans="1:34" ht="13" x14ac:dyDescent="0.15">
      <c r="A6" s="15" t="s">
        <v>963</v>
      </c>
      <c r="B6" s="20" t="s">
        <v>124</v>
      </c>
      <c r="C6" s="20">
        <v>5</v>
      </c>
      <c r="D6" s="20" t="s">
        <v>392</v>
      </c>
      <c r="E6" s="20">
        <v>60</v>
      </c>
      <c r="F6" s="20" t="s">
        <v>393</v>
      </c>
      <c r="G6" s="19" t="s">
        <v>185</v>
      </c>
      <c r="H6" s="71"/>
      <c r="I6" s="71" t="s">
        <v>387</v>
      </c>
      <c r="J6" s="71"/>
      <c r="K6" s="71" t="s">
        <v>387</v>
      </c>
      <c r="R6" s="117" t="s">
        <v>185</v>
      </c>
      <c r="S6" s="231">
        <f t="shared" si="0"/>
        <v>0</v>
      </c>
      <c r="T6" s="159">
        <f t="shared" si="1"/>
        <v>14</v>
      </c>
      <c r="U6" s="168"/>
      <c r="V6" s="117" t="s">
        <v>185</v>
      </c>
      <c r="W6" s="231">
        <f t="shared" si="2"/>
        <v>0</v>
      </c>
      <c r="X6" s="6">
        <f t="shared" si="3"/>
        <v>14</v>
      </c>
    </row>
    <row r="7" spans="1:34" ht="13" x14ac:dyDescent="0.15">
      <c r="A7" s="15" t="s">
        <v>964</v>
      </c>
      <c r="B7" s="20" t="s">
        <v>124</v>
      </c>
      <c r="C7" s="20">
        <v>6</v>
      </c>
      <c r="D7" s="20" t="s">
        <v>395</v>
      </c>
      <c r="E7" s="20">
        <v>80</v>
      </c>
      <c r="F7" s="20" t="s">
        <v>393</v>
      </c>
      <c r="G7" s="19"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965</v>
      </c>
      <c r="B8" s="20" t="s">
        <v>124</v>
      </c>
      <c r="C8" s="20">
        <v>7</v>
      </c>
      <c r="D8" s="20" t="s">
        <v>395</v>
      </c>
      <c r="E8" s="20">
        <v>90</v>
      </c>
      <c r="F8" s="20" t="s">
        <v>393</v>
      </c>
      <c r="G8" s="19"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929</v>
      </c>
      <c r="B9" s="20" t="s">
        <v>124</v>
      </c>
      <c r="C9" s="20">
        <v>8</v>
      </c>
      <c r="D9" s="20" t="s">
        <v>858</v>
      </c>
      <c r="E9" s="20">
        <v>70</v>
      </c>
      <c r="F9" s="20" t="s">
        <v>398</v>
      </c>
      <c r="G9" s="19"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840</v>
      </c>
      <c r="B10" s="20" t="s">
        <v>124</v>
      </c>
      <c r="C10" s="20">
        <v>9</v>
      </c>
      <c r="D10" s="20" t="s">
        <v>407</v>
      </c>
      <c r="E10" s="20">
        <v>70</v>
      </c>
      <c r="F10" s="20" t="s">
        <v>386</v>
      </c>
      <c r="G10" s="19"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403</v>
      </c>
      <c r="B11" s="20" t="s">
        <v>124</v>
      </c>
      <c r="C11" s="20">
        <v>10</v>
      </c>
      <c r="D11" s="20" t="s">
        <v>847</v>
      </c>
      <c r="E11" s="20">
        <v>80</v>
      </c>
      <c r="F11" s="20" t="s">
        <v>398</v>
      </c>
      <c r="G11" s="19"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966</v>
      </c>
      <c r="B12" s="20" t="s">
        <v>124</v>
      </c>
      <c r="C12" s="20">
        <v>11</v>
      </c>
      <c r="D12" s="20" t="s">
        <v>385</v>
      </c>
      <c r="E12" s="20">
        <v>50</v>
      </c>
      <c r="F12" s="20" t="s">
        <v>393</v>
      </c>
      <c r="G12" s="19"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967</v>
      </c>
      <c r="B13" s="20" t="s">
        <v>124</v>
      </c>
      <c r="C13" s="20">
        <v>12</v>
      </c>
      <c r="D13" s="20" t="s">
        <v>392</v>
      </c>
      <c r="E13" s="20">
        <v>70</v>
      </c>
      <c r="F13" s="20" t="s">
        <v>398</v>
      </c>
      <c r="G13" s="19"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968</v>
      </c>
      <c r="B14" s="20" t="s">
        <v>124</v>
      </c>
      <c r="C14" s="20">
        <v>13</v>
      </c>
      <c r="D14" s="20" t="s">
        <v>404</v>
      </c>
      <c r="E14" s="20">
        <v>80</v>
      </c>
      <c r="F14" s="20" t="s">
        <v>393</v>
      </c>
      <c r="G14" s="19"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969</v>
      </c>
      <c r="B15" s="20" t="s">
        <v>124</v>
      </c>
      <c r="C15" s="20">
        <v>14</v>
      </c>
      <c r="D15" s="20" t="s">
        <v>389</v>
      </c>
      <c r="E15" s="20">
        <v>70</v>
      </c>
      <c r="F15" s="20" t="s">
        <v>393</v>
      </c>
      <c r="G15" s="19"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550</v>
      </c>
      <c r="B16" s="20" t="s">
        <v>124</v>
      </c>
      <c r="C16" s="20">
        <v>15</v>
      </c>
      <c r="D16" s="20" t="s">
        <v>400</v>
      </c>
      <c r="E16" s="20">
        <v>60</v>
      </c>
      <c r="F16" s="20" t="s">
        <v>398</v>
      </c>
      <c r="G16" s="21" t="s">
        <v>181</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961</v>
      </c>
      <c r="B17" s="20" t="s">
        <v>124</v>
      </c>
      <c r="C17" s="20">
        <v>16</v>
      </c>
      <c r="D17" s="20" t="s">
        <v>407</v>
      </c>
      <c r="E17" s="20">
        <v>50</v>
      </c>
      <c r="F17" s="20" t="s">
        <v>393</v>
      </c>
      <c r="G17" s="21" t="s">
        <v>181</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964</v>
      </c>
      <c r="B18" s="20" t="s">
        <v>124</v>
      </c>
      <c r="C18" s="20">
        <v>17</v>
      </c>
      <c r="D18" s="20" t="s">
        <v>395</v>
      </c>
      <c r="E18" s="20">
        <v>60</v>
      </c>
      <c r="F18" s="20" t="s">
        <v>393</v>
      </c>
      <c r="G18" s="21" t="s">
        <v>181</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965</v>
      </c>
      <c r="B19" s="20" t="s">
        <v>124</v>
      </c>
      <c r="C19" s="20">
        <v>18</v>
      </c>
      <c r="D19" s="20" t="s">
        <v>392</v>
      </c>
      <c r="E19" s="20">
        <v>90</v>
      </c>
      <c r="F19" s="20" t="s">
        <v>393</v>
      </c>
      <c r="G19" s="21" t="s">
        <v>181</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841</v>
      </c>
      <c r="B20" s="20" t="s">
        <v>124</v>
      </c>
      <c r="C20" s="20">
        <v>19</v>
      </c>
      <c r="D20" s="20" t="s">
        <v>389</v>
      </c>
      <c r="E20" s="20">
        <v>90</v>
      </c>
      <c r="F20" s="20" t="s">
        <v>386</v>
      </c>
      <c r="G20" s="21" t="s">
        <v>181</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842</v>
      </c>
      <c r="B21" s="20" t="s">
        <v>124</v>
      </c>
      <c r="C21" s="20">
        <v>20</v>
      </c>
      <c r="D21" s="20" t="s">
        <v>385</v>
      </c>
      <c r="E21" s="20">
        <v>90</v>
      </c>
      <c r="F21" s="20" t="s">
        <v>393</v>
      </c>
      <c r="G21" s="21" t="s">
        <v>181</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410</v>
      </c>
      <c r="B22" s="20" t="s">
        <v>124</v>
      </c>
      <c r="C22" s="20">
        <v>21</v>
      </c>
      <c r="D22" s="20" t="s">
        <v>404</v>
      </c>
      <c r="E22" s="20">
        <v>80</v>
      </c>
      <c r="F22" s="20" t="s">
        <v>398</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968</v>
      </c>
      <c r="B23" s="20" t="s">
        <v>124</v>
      </c>
      <c r="C23" s="20">
        <v>22</v>
      </c>
      <c r="D23" s="20" t="s">
        <v>404</v>
      </c>
      <c r="E23" s="20">
        <v>60</v>
      </c>
      <c r="F23" s="20" t="s">
        <v>393</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846</v>
      </c>
      <c r="B24" s="20" t="s">
        <v>124</v>
      </c>
      <c r="C24" s="20">
        <v>23</v>
      </c>
      <c r="D24" s="20" t="s">
        <v>847</v>
      </c>
      <c r="E24" s="20">
        <v>60</v>
      </c>
      <c r="F24" s="20" t="s">
        <v>393</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859</v>
      </c>
      <c r="B25" s="20" t="s">
        <v>124</v>
      </c>
      <c r="C25" s="20">
        <v>24</v>
      </c>
      <c r="D25" s="20" t="s">
        <v>858</v>
      </c>
      <c r="E25" s="20">
        <v>60</v>
      </c>
      <c r="F25" s="20" t="s">
        <v>393</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462</v>
      </c>
      <c r="B26" s="20" t="s">
        <v>124</v>
      </c>
      <c r="C26" s="20">
        <v>25</v>
      </c>
      <c r="D26" s="20" t="s">
        <v>385</v>
      </c>
      <c r="E26" s="20">
        <v>70</v>
      </c>
      <c r="F26" s="20" t="s">
        <v>398</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896</v>
      </c>
      <c r="B27" s="20" t="s">
        <v>124</v>
      </c>
      <c r="C27" s="20">
        <v>26</v>
      </c>
      <c r="D27" s="20" t="s">
        <v>400</v>
      </c>
      <c r="E27" s="20">
        <v>60</v>
      </c>
      <c r="F27" s="20" t="s">
        <v>393</v>
      </c>
      <c r="G27" s="21" t="s">
        <v>181</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969</v>
      </c>
      <c r="B28" s="20" t="s">
        <v>124</v>
      </c>
      <c r="C28" s="20">
        <v>27</v>
      </c>
      <c r="D28" s="20" t="s">
        <v>389</v>
      </c>
      <c r="E28" s="20">
        <v>60</v>
      </c>
      <c r="F28" s="20" t="s">
        <v>393</v>
      </c>
      <c r="G28" s="21" t="s">
        <v>181</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864</v>
      </c>
      <c r="B29" s="20" t="s">
        <v>124</v>
      </c>
      <c r="C29" s="20">
        <v>28</v>
      </c>
      <c r="D29" s="20" t="s">
        <v>404</v>
      </c>
      <c r="E29" s="20">
        <v>70</v>
      </c>
      <c r="F29" s="20" t="s">
        <v>398</v>
      </c>
      <c r="G29" s="21" t="s">
        <v>177</v>
      </c>
      <c r="H29" s="71"/>
      <c r="I29" s="71" t="s">
        <v>387</v>
      </c>
      <c r="J29" s="71"/>
      <c r="K29" s="71" t="s">
        <v>387</v>
      </c>
      <c r="R29" s="166" t="s">
        <v>260</v>
      </c>
      <c r="S29" s="232">
        <f t="shared" si="0"/>
        <v>0</v>
      </c>
      <c r="T29" s="192">
        <f t="shared" si="1"/>
        <v>2</v>
      </c>
      <c r="U29" s="168"/>
      <c r="V29" s="166" t="s">
        <v>260</v>
      </c>
      <c r="W29" s="232">
        <f t="shared" si="2"/>
        <v>0</v>
      </c>
      <c r="X29" s="7">
        <f t="shared" si="3"/>
        <v>2</v>
      </c>
    </row>
    <row r="30" spans="1:24" ht="14" thickBot="1" x14ac:dyDescent="0.2">
      <c r="A30" s="15" t="s">
        <v>564</v>
      </c>
      <c r="B30" s="20" t="s">
        <v>124</v>
      </c>
      <c r="C30" s="20">
        <v>29</v>
      </c>
      <c r="D30" s="20" t="s">
        <v>407</v>
      </c>
      <c r="E30" s="20">
        <v>60</v>
      </c>
      <c r="F30" s="20" t="s">
        <v>398</v>
      </c>
      <c r="G30" s="21" t="s">
        <v>177</v>
      </c>
      <c r="H30" s="71"/>
      <c r="I30" s="71" t="s">
        <v>387</v>
      </c>
      <c r="J30" s="71"/>
      <c r="K30" s="71" t="s">
        <v>387</v>
      </c>
      <c r="R30" s="160" t="s">
        <v>86</v>
      </c>
      <c r="S30" s="161"/>
      <c r="T30" s="175">
        <f>SUM(T31:T57)</f>
        <v>0</v>
      </c>
      <c r="U30" s="168"/>
      <c r="V30" s="177" t="s">
        <v>88</v>
      </c>
      <c r="W30" s="213"/>
      <c r="X30" s="215">
        <f>SUM(X31:X57)</f>
        <v>0</v>
      </c>
    </row>
    <row r="31" spans="1:24" ht="13" x14ac:dyDescent="0.15">
      <c r="A31" s="15" t="s">
        <v>567</v>
      </c>
      <c r="B31" s="20" t="s">
        <v>124</v>
      </c>
      <c r="C31" s="20">
        <v>30</v>
      </c>
      <c r="D31" s="20" t="s">
        <v>400</v>
      </c>
      <c r="E31" s="20">
        <v>70</v>
      </c>
      <c r="F31" s="20" t="s">
        <v>398</v>
      </c>
      <c r="G31" s="21" t="s">
        <v>177</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428</v>
      </c>
      <c r="B32" s="20" t="s">
        <v>124</v>
      </c>
      <c r="C32" s="20">
        <v>31</v>
      </c>
      <c r="D32" s="20" t="s">
        <v>389</v>
      </c>
      <c r="E32" s="20">
        <v>60</v>
      </c>
      <c r="F32" s="20" t="s">
        <v>393</v>
      </c>
      <c r="G32" s="21" t="s">
        <v>177</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867</v>
      </c>
      <c r="B33" s="20" t="s">
        <v>124</v>
      </c>
      <c r="C33" s="20">
        <v>32</v>
      </c>
      <c r="D33" s="20" t="s">
        <v>404</v>
      </c>
      <c r="E33" s="20">
        <v>80</v>
      </c>
      <c r="F33" s="20" t="s">
        <v>398</v>
      </c>
      <c r="G33" s="21" t="s">
        <v>177</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970</v>
      </c>
      <c r="B34" s="20" t="s">
        <v>124</v>
      </c>
      <c r="C34" s="20">
        <v>33</v>
      </c>
      <c r="D34" s="20" t="s">
        <v>395</v>
      </c>
      <c r="E34" s="20">
        <v>80</v>
      </c>
      <c r="F34" s="20" t="s">
        <v>398</v>
      </c>
      <c r="G34" s="21" t="s">
        <v>177</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971</v>
      </c>
      <c r="B35" s="20" t="s">
        <v>124</v>
      </c>
      <c r="C35" s="20">
        <v>34</v>
      </c>
      <c r="D35" s="20" t="s">
        <v>389</v>
      </c>
      <c r="E35" s="20">
        <v>80</v>
      </c>
      <c r="F35" s="20" t="s">
        <v>398</v>
      </c>
      <c r="G35" s="21" t="s">
        <v>177</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527</v>
      </c>
      <c r="B36" s="20" t="s">
        <v>124</v>
      </c>
      <c r="C36" s="20">
        <v>35</v>
      </c>
      <c r="D36" s="20" t="s">
        <v>407</v>
      </c>
      <c r="E36" s="20">
        <v>60</v>
      </c>
      <c r="F36" s="20" t="s">
        <v>398</v>
      </c>
      <c r="G36" s="21" t="s">
        <v>177</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872</v>
      </c>
      <c r="B37" s="20" t="s">
        <v>124</v>
      </c>
      <c r="C37" s="20">
        <v>36</v>
      </c>
      <c r="D37" s="20" t="s">
        <v>400</v>
      </c>
      <c r="E37" s="20">
        <v>90</v>
      </c>
      <c r="F37" s="20" t="s">
        <v>398</v>
      </c>
      <c r="G37" s="21" t="s">
        <v>177</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532</v>
      </c>
      <c r="B38" s="20" t="s">
        <v>124</v>
      </c>
      <c r="C38" s="20">
        <v>37</v>
      </c>
      <c r="D38" s="20" t="s">
        <v>389</v>
      </c>
      <c r="E38" s="20">
        <v>70</v>
      </c>
      <c r="F38" s="20" t="s">
        <v>398</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895</v>
      </c>
      <c r="B39" s="20" t="s">
        <v>124</v>
      </c>
      <c r="C39" s="20">
        <v>38</v>
      </c>
      <c r="D39" s="20" t="s">
        <v>392</v>
      </c>
      <c r="E39" s="20">
        <v>60</v>
      </c>
      <c r="F39" s="20" t="s">
        <v>393</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972</v>
      </c>
      <c r="B40" s="20" t="s">
        <v>124</v>
      </c>
      <c r="C40" s="20">
        <v>39</v>
      </c>
      <c r="D40" s="20" t="s">
        <v>385</v>
      </c>
      <c r="E40" s="20">
        <v>50</v>
      </c>
      <c r="F40" s="20" t="s">
        <v>393</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973</v>
      </c>
      <c r="B41" s="20" t="s">
        <v>124</v>
      </c>
      <c r="C41" s="20">
        <v>40</v>
      </c>
      <c r="D41" s="20" t="s">
        <v>385</v>
      </c>
      <c r="E41" s="20">
        <v>40</v>
      </c>
      <c r="F41" s="20" t="s">
        <v>393</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860</v>
      </c>
      <c r="B42" s="20" t="s">
        <v>124</v>
      </c>
      <c r="C42" s="20">
        <v>41</v>
      </c>
      <c r="D42" s="20" t="s">
        <v>392</v>
      </c>
      <c r="E42" s="20">
        <v>40</v>
      </c>
      <c r="F42" s="20" t="s">
        <v>393</v>
      </c>
      <c r="G42" s="21" t="s">
        <v>173</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880</v>
      </c>
      <c r="B43" s="20" t="s">
        <v>124</v>
      </c>
      <c r="C43" s="20">
        <v>42</v>
      </c>
      <c r="D43" s="20" t="s">
        <v>404</v>
      </c>
      <c r="E43" s="20">
        <v>50</v>
      </c>
      <c r="F43" s="20" t="s">
        <v>393</v>
      </c>
      <c r="G43" s="21" t="s">
        <v>173</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424</v>
      </c>
      <c r="B44" s="20" t="s">
        <v>124</v>
      </c>
      <c r="C44" s="20">
        <v>43</v>
      </c>
      <c r="D44" s="20" t="s">
        <v>392</v>
      </c>
      <c r="E44" s="20">
        <v>50</v>
      </c>
      <c r="F44" s="20" t="s">
        <v>393</v>
      </c>
      <c r="G44" s="21" t="s">
        <v>173</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576</v>
      </c>
      <c r="B45" s="20" t="s">
        <v>124</v>
      </c>
      <c r="C45" s="20">
        <v>44</v>
      </c>
      <c r="D45" s="20" t="s">
        <v>400</v>
      </c>
      <c r="E45" s="20">
        <v>40</v>
      </c>
      <c r="F45" s="20" t="s">
        <v>393</v>
      </c>
      <c r="G45" s="21" t="s">
        <v>173</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539</v>
      </c>
      <c r="B46" s="20" t="s">
        <v>124</v>
      </c>
      <c r="C46" s="20">
        <v>45</v>
      </c>
      <c r="D46" s="20" t="s">
        <v>389</v>
      </c>
      <c r="E46" s="20">
        <v>40</v>
      </c>
      <c r="F46" s="20" t="s">
        <v>393</v>
      </c>
      <c r="G46" s="21" t="s">
        <v>173</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857</v>
      </c>
      <c r="B47" s="20" t="s">
        <v>124</v>
      </c>
      <c r="C47" s="20">
        <v>46</v>
      </c>
      <c r="D47" s="20" t="s">
        <v>858</v>
      </c>
      <c r="E47" s="20">
        <v>40</v>
      </c>
      <c r="F47" s="20" t="s">
        <v>393</v>
      </c>
      <c r="G47" s="21" t="s">
        <v>173</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545</v>
      </c>
      <c r="B48" s="20" t="s">
        <v>124</v>
      </c>
      <c r="C48" s="20">
        <v>47</v>
      </c>
      <c r="D48" s="20" t="s">
        <v>407</v>
      </c>
      <c r="E48" s="20">
        <v>40</v>
      </c>
      <c r="F48" s="20" t="s">
        <v>393</v>
      </c>
      <c r="G48" s="21" t="s">
        <v>173</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873</v>
      </c>
      <c r="B49" s="20" t="s">
        <v>124</v>
      </c>
      <c r="C49" s="20">
        <v>48</v>
      </c>
      <c r="D49" s="20" t="s">
        <v>389</v>
      </c>
      <c r="E49" s="20">
        <v>70</v>
      </c>
      <c r="F49" s="20" t="s">
        <v>398</v>
      </c>
      <c r="G49" s="21" t="s">
        <v>173</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974</v>
      </c>
      <c r="B50" s="20" t="s">
        <v>124</v>
      </c>
      <c r="C50" s="20">
        <v>49</v>
      </c>
      <c r="D50" s="20" t="s">
        <v>389</v>
      </c>
      <c r="E50" s="20">
        <v>60</v>
      </c>
      <c r="F50" s="20" t="s">
        <v>393</v>
      </c>
      <c r="G50" s="21" t="s">
        <v>173</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975</v>
      </c>
      <c r="B51" s="20" t="s">
        <v>124</v>
      </c>
      <c r="C51" s="20">
        <v>50</v>
      </c>
      <c r="D51" s="20" t="s">
        <v>389</v>
      </c>
      <c r="E51" s="20">
        <v>40</v>
      </c>
      <c r="F51" s="20" t="s">
        <v>393</v>
      </c>
      <c r="G51" s="21" t="s">
        <v>173</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892</v>
      </c>
      <c r="B52" s="20" t="s">
        <v>124</v>
      </c>
      <c r="C52" s="20">
        <v>51</v>
      </c>
      <c r="D52" s="20" t="s">
        <v>400</v>
      </c>
      <c r="E52" s="20">
        <v>40</v>
      </c>
      <c r="F52" s="20" t="s">
        <v>393</v>
      </c>
      <c r="G52" s="21" t="s">
        <v>173</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875</v>
      </c>
      <c r="B53" s="20" t="s">
        <v>124</v>
      </c>
      <c r="C53" s="20">
        <v>52</v>
      </c>
      <c r="D53" s="20" t="s">
        <v>407</v>
      </c>
      <c r="E53" s="20">
        <v>60</v>
      </c>
      <c r="F53" s="20" t="s">
        <v>398</v>
      </c>
      <c r="G53" s="21" t="s">
        <v>173</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976</v>
      </c>
      <c r="B54" s="20" t="s">
        <v>124</v>
      </c>
      <c r="C54" s="20">
        <v>53</v>
      </c>
      <c r="D54" s="20" t="s">
        <v>395</v>
      </c>
      <c r="E54" s="20">
        <v>50</v>
      </c>
      <c r="F54" s="20" t="s">
        <v>393</v>
      </c>
      <c r="G54" s="21" t="s">
        <v>173</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977</v>
      </c>
      <c r="B55" s="20" t="s">
        <v>124</v>
      </c>
      <c r="C55" s="20">
        <v>54</v>
      </c>
      <c r="D55" s="20" t="s">
        <v>385</v>
      </c>
      <c r="E55" s="20">
        <v>30</v>
      </c>
      <c r="F55" s="20" t="s">
        <v>845</v>
      </c>
      <c r="G55" s="21" t="s">
        <v>173</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893</v>
      </c>
      <c r="B56" s="20" t="s">
        <v>124</v>
      </c>
      <c r="C56" s="20">
        <v>55</v>
      </c>
      <c r="D56" s="20" t="s">
        <v>392</v>
      </c>
      <c r="E56" s="20">
        <v>50</v>
      </c>
      <c r="F56" s="20" t="s">
        <v>393</v>
      </c>
      <c r="G56" s="21" t="s">
        <v>173</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463</v>
      </c>
      <c r="B57" s="20" t="s">
        <v>124</v>
      </c>
      <c r="C57" s="20">
        <v>56</v>
      </c>
      <c r="D57" s="20" t="s">
        <v>389</v>
      </c>
      <c r="E57" s="20">
        <v>40</v>
      </c>
      <c r="F57" s="20" t="s">
        <v>393</v>
      </c>
      <c r="G57" s="21" t="s">
        <v>173</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898</v>
      </c>
      <c r="B58" s="20" t="s">
        <v>124</v>
      </c>
      <c r="C58" s="20">
        <v>57</v>
      </c>
      <c r="D58" s="20" t="s">
        <v>400</v>
      </c>
      <c r="E58" s="20">
        <v>40</v>
      </c>
      <c r="F58" s="20" t="s">
        <v>393</v>
      </c>
      <c r="G58" s="21" t="s">
        <v>173</v>
      </c>
      <c r="H58" s="71"/>
      <c r="I58" s="71" t="s">
        <v>387</v>
      </c>
      <c r="J58" s="71"/>
      <c r="K58" s="71" t="s">
        <v>387</v>
      </c>
      <c r="U58" s="168"/>
      <c r="V58" s="177" t="s">
        <v>447</v>
      </c>
      <c r="W58" s="189"/>
      <c r="X58" s="190">
        <f>SUM(X59:X85)</f>
        <v>132</v>
      </c>
    </row>
    <row r="59" spans="1:24" ht="13" x14ac:dyDescent="0.15">
      <c r="A59" s="15" t="s">
        <v>978</v>
      </c>
      <c r="B59" s="20" t="s">
        <v>124</v>
      </c>
      <c r="C59" s="20">
        <v>58</v>
      </c>
      <c r="D59" s="20" t="s">
        <v>385</v>
      </c>
      <c r="E59" s="20">
        <v>40</v>
      </c>
      <c r="F59" s="20" t="s">
        <v>393</v>
      </c>
      <c r="G59" s="21" t="s">
        <v>173</v>
      </c>
      <c r="H59" s="71"/>
      <c r="I59" s="71" t="s">
        <v>387</v>
      </c>
      <c r="J59" s="71"/>
      <c r="K59" s="71" t="s">
        <v>387</v>
      </c>
      <c r="U59" s="239"/>
      <c r="V59" s="116" t="s">
        <v>173</v>
      </c>
      <c r="W59" s="211">
        <f t="shared" ref="W59:X74" si="8">S3+S31+W3+W31</f>
        <v>0</v>
      </c>
      <c r="X59" s="64">
        <f t="shared" si="8"/>
        <v>40</v>
      </c>
    </row>
    <row r="60" spans="1:24" ht="13" x14ac:dyDescent="0.15">
      <c r="A60" s="15" t="s">
        <v>586</v>
      </c>
      <c r="B60" s="20" t="s">
        <v>124</v>
      </c>
      <c r="C60" s="20">
        <v>59</v>
      </c>
      <c r="D60" s="20" t="s">
        <v>407</v>
      </c>
      <c r="E60" s="20">
        <v>40</v>
      </c>
      <c r="F60" s="20" t="s">
        <v>393</v>
      </c>
      <c r="G60" s="21" t="s">
        <v>173</v>
      </c>
      <c r="H60" s="71"/>
      <c r="I60" s="71" t="s">
        <v>387</v>
      </c>
      <c r="J60" s="71"/>
      <c r="K60" s="71" t="s">
        <v>387</v>
      </c>
      <c r="U60" s="239"/>
      <c r="V60" s="117" t="s">
        <v>177</v>
      </c>
      <c r="W60" s="158">
        <f t="shared" si="8"/>
        <v>0</v>
      </c>
      <c r="X60" s="159">
        <f t="shared" si="8"/>
        <v>34</v>
      </c>
    </row>
    <row r="61" spans="1:24" ht="13" x14ac:dyDescent="0.15">
      <c r="A61" s="15" t="s">
        <v>979</v>
      </c>
      <c r="B61" s="20" t="s">
        <v>124</v>
      </c>
      <c r="C61" s="20">
        <v>60</v>
      </c>
      <c r="D61" s="20" t="s">
        <v>469</v>
      </c>
      <c r="E61" s="20"/>
      <c r="F61" s="20" t="s">
        <v>906</v>
      </c>
      <c r="G61" s="21" t="s">
        <v>177</v>
      </c>
      <c r="H61" s="71"/>
      <c r="I61" s="71" t="s">
        <v>387</v>
      </c>
      <c r="J61" s="71"/>
      <c r="K61" s="71" t="s">
        <v>387</v>
      </c>
      <c r="U61" s="239"/>
      <c r="V61" s="117" t="s">
        <v>181</v>
      </c>
      <c r="W61" s="158">
        <f t="shared" si="8"/>
        <v>0</v>
      </c>
      <c r="X61" s="159">
        <f t="shared" si="8"/>
        <v>26</v>
      </c>
    </row>
    <row r="62" spans="1:24" ht="13" x14ac:dyDescent="0.15">
      <c r="A62" s="15" t="s">
        <v>980</v>
      </c>
      <c r="B62" s="20" t="s">
        <v>124</v>
      </c>
      <c r="C62" s="20">
        <v>61</v>
      </c>
      <c r="D62" s="20" t="s">
        <v>469</v>
      </c>
      <c r="E62" s="20"/>
      <c r="F62" s="20" t="s">
        <v>721</v>
      </c>
      <c r="G62" s="21" t="s">
        <v>177</v>
      </c>
      <c r="H62" s="71"/>
      <c r="I62" s="71" t="s">
        <v>387</v>
      </c>
      <c r="J62" s="71"/>
      <c r="K62" s="71" t="s">
        <v>387</v>
      </c>
      <c r="U62" s="239"/>
      <c r="V62" s="117" t="s">
        <v>185</v>
      </c>
      <c r="W62" s="158">
        <f t="shared" si="8"/>
        <v>0</v>
      </c>
      <c r="X62" s="159">
        <f t="shared" si="8"/>
        <v>28</v>
      </c>
    </row>
    <row r="63" spans="1:24" ht="13" x14ac:dyDescent="0.15">
      <c r="A63" s="15" t="s">
        <v>981</v>
      </c>
      <c r="B63" s="20" t="s">
        <v>124</v>
      </c>
      <c r="C63" s="20">
        <v>62</v>
      </c>
      <c r="D63" s="20" t="s">
        <v>469</v>
      </c>
      <c r="E63" s="20"/>
      <c r="F63" s="20" t="s">
        <v>469</v>
      </c>
      <c r="G63" s="21" t="s">
        <v>177</v>
      </c>
      <c r="H63" s="71"/>
      <c r="I63" s="71" t="s">
        <v>387</v>
      </c>
      <c r="J63" s="71"/>
      <c r="K63" s="71" t="s">
        <v>387</v>
      </c>
      <c r="U63" s="239"/>
      <c r="V63" s="117" t="s">
        <v>189</v>
      </c>
      <c r="W63" s="158">
        <f t="shared" si="8"/>
        <v>0</v>
      </c>
      <c r="X63" s="159">
        <f t="shared" si="8"/>
        <v>0</v>
      </c>
    </row>
    <row r="64" spans="1:24" ht="13" x14ac:dyDescent="0.15">
      <c r="A64" s="15" t="s">
        <v>982</v>
      </c>
      <c r="B64" s="20" t="s">
        <v>124</v>
      </c>
      <c r="C64" s="20">
        <v>63</v>
      </c>
      <c r="D64" s="20" t="s">
        <v>469</v>
      </c>
      <c r="E64" s="20"/>
      <c r="F64" s="20" t="s">
        <v>721</v>
      </c>
      <c r="G64" s="21" t="s">
        <v>177</v>
      </c>
      <c r="H64" s="71"/>
      <c r="I64" s="71" t="s">
        <v>387</v>
      </c>
      <c r="J64" s="71"/>
      <c r="K64" s="71" t="s">
        <v>387</v>
      </c>
      <c r="U64" s="240"/>
      <c r="V64" s="117" t="s">
        <v>193</v>
      </c>
      <c r="W64" s="158">
        <f t="shared" si="8"/>
        <v>0</v>
      </c>
      <c r="X64" s="159">
        <f t="shared" si="8"/>
        <v>0</v>
      </c>
    </row>
    <row r="65" spans="1:24" ht="14" thickBot="1" x14ac:dyDescent="0.2">
      <c r="A65" s="15" t="s">
        <v>983</v>
      </c>
      <c r="B65" s="20" t="s">
        <v>124</v>
      </c>
      <c r="C65" s="20">
        <v>64</v>
      </c>
      <c r="D65" s="20" t="s">
        <v>469</v>
      </c>
      <c r="E65" s="20"/>
      <c r="F65" s="20" t="s">
        <v>469</v>
      </c>
      <c r="G65" s="21" t="s">
        <v>173</v>
      </c>
      <c r="H65" s="71"/>
      <c r="I65" s="71" t="s">
        <v>387</v>
      </c>
      <c r="J65" s="71"/>
      <c r="K65" s="71" t="s">
        <v>387</v>
      </c>
      <c r="U65" s="241"/>
      <c r="V65" s="117" t="s">
        <v>197</v>
      </c>
      <c r="W65" s="158">
        <f t="shared" si="8"/>
        <v>0</v>
      </c>
      <c r="X65" s="159">
        <f t="shared" si="8"/>
        <v>0</v>
      </c>
    </row>
    <row r="66" spans="1:24" ht="14" thickBot="1" x14ac:dyDescent="0.2">
      <c r="A66" s="15" t="s">
        <v>984</v>
      </c>
      <c r="B66" s="20" t="s">
        <v>124</v>
      </c>
      <c r="C66" s="20">
        <v>65</v>
      </c>
      <c r="D66" s="20" t="s">
        <v>389</v>
      </c>
      <c r="E66" s="20">
        <v>100</v>
      </c>
      <c r="F66" s="20" t="s">
        <v>393</v>
      </c>
      <c r="G66" s="21" t="s">
        <v>260</v>
      </c>
      <c r="H66" s="71"/>
      <c r="I66" s="71" t="s">
        <v>387</v>
      </c>
      <c r="J66" s="71"/>
      <c r="K66" s="71" t="s">
        <v>387</v>
      </c>
      <c r="U66" s="241"/>
      <c r="V66" s="117" t="s">
        <v>201</v>
      </c>
      <c r="W66" s="158">
        <f t="shared" si="8"/>
        <v>0</v>
      </c>
      <c r="X66" s="159">
        <f t="shared" si="8"/>
        <v>0</v>
      </c>
    </row>
    <row r="67" spans="1:24" ht="14" thickBot="1" x14ac:dyDescent="0.2">
      <c r="A67" s="15" t="s">
        <v>985</v>
      </c>
      <c r="B67" s="20" t="s">
        <v>124</v>
      </c>
      <c r="C67" s="20">
        <v>66</v>
      </c>
      <c r="D67" s="20" t="s">
        <v>389</v>
      </c>
      <c r="E67" s="20">
        <v>30</v>
      </c>
      <c r="F67" s="20" t="s">
        <v>393</v>
      </c>
      <c r="G67" s="21" t="s">
        <v>260</v>
      </c>
      <c r="H67" s="71"/>
      <c r="I67" s="71" t="s">
        <v>387</v>
      </c>
      <c r="J67" s="71"/>
      <c r="K67" s="71" t="s">
        <v>387</v>
      </c>
      <c r="U67" s="241"/>
      <c r="V67" s="117" t="s">
        <v>205</v>
      </c>
      <c r="W67" s="158">
        <f t="shared" si="8"/>
        <v>0</v>
      </c>
      <c r="X67" s="159">
        <f t="shared" si="8"/>
        <v>0</v>
      </c>
    </row>
    <row r="68" spans="1:24" ht="13.25" customHeight="1" thickBot="1" x14ac:dyDescent="0.2">
      <c r="U68" s="241"/>
      <c r="V68" s="117" t="s">
        <v>209</v>
      </c>
      <c r="W68" s="158">
        <f t="shared" si="8"/>
        <v>0</v>
      </c>
      <c r="X68" s="159">
        <f t="shared" si="8"/>
        <v>0</v>
      </c>
    </row>
    <row r="69" spans="1:24" ht="13.25" customHeight="1" thickBot="1" x14ac:dyDescent="0.2">
      <c r="U69" s="241"/>
      <c r="V69" s="117" t="s">
        <v>9125</v>
      </c>
      <c r="W69" s="158">
        <f t="shared" si="8"/>
        <v>0</v>
      </c>
      <c r="X69" s="159">
        <f t="shared" si="8"/>
        <v>0</v>
      </c>
    </row>
    <row r="70" spans="1:24" ht="13.25" customHeight="1" thickBot="1" x14ac:dyDescent="0.2">
      <c r="U70" s="241"/>
      <c r="V70" s="118" t="s">
        <v>213</v>
      </c>
      <c r="W70" s="158">
        <f t="shared" si="8"/>
        <v>0</v>
      </c>
      <c r="X70" s="159">
        <f t="shared" si="8"/>
        <v>0</v>
      </c>
    </row>
    <row r="71" spans="1:24" ht="13.25" customHeight="1" thickBot="1" x14ac:dyDescent="0.2">
      <c r="U71" s="241"/>
      <c r="V71" s="117" t="s">
        <v>217</v>
      </c>
      <c r="W71" s="158">
        <f t="shared" si="8"/>
        <v>0</v>
      </c>
      <c r="X71" s="159">
        <f t="shared" si="8"/>
        <v>0</v>
      </c>
    </row>
    <row r="72" spans="1:24" ht="13.25" customHeight="1" thickBot="1" x14ac:dyDescent="0.2">
      <c r="U72" s="241"/>
      <c r="V72" s="117" t="s">
        <v>221</v>
      </c>
      <c r="W72" s="158">
        <f t="shared" si="8"/>
        <v>0</v>
      </c>
      <c r="X72" s="159">
        <f t="shared" si="8"/>
        <v>0</v>
      </c>
    </row>
    <row r="73" spans="1:24" ht="13.25" customHeight="1" thickBot="1" x14ac:dyDescent="0.2">
      <c r="U73" s="241"/>
      <c r="V73" s="117" t="s">
        <v>225</v>
      </c>
      <c r="W73" s="158">
        <f t="shared" si="8"/>
        <v>0</v>
      </c>
      <c r="X73" s="159">
        <f t="shared" si="8"/>
        <v>0</v>
      </c>
    </row>
    <row r="74" spans="1:24" ht="13.25" customHeight="1" thickBot="1" x14ac:dyDescent="0.2">
      <c r="U74" s="241"/>
      <c r="V74" s="117" t="s">
        <v>229</v>
      </c>
      <c r="W74" s="158">
        <f t="shared" si="8"/>
        <v>0</v>
      </c>
      <c r="X74" s="159">
        <f t="shared" si="8"/>
        <v>0</v>
      </c>
    </row>
    <row r="75" spans="1:24" ht="13.25" customHeight="1" thickBot="1" x14ac:dyDescent="0.2">
      <c r="U75" s="241"/>
      <c r="V75" s="117" t="s">
        <v>233</v>
      </c>
      <c r="W75" s="158">
        <f t="shared" ref="W75:X85" si="9">S19+S47+W19+W47</f>
        <v>0</v>
      </c>
      <c r="X75" s="159">
        <f t="shared" si="9"/>
        <v>0</v>
      </c>
    </row>
    <row r="76" spans="1:24" ht="13.25" customHeight="1" thickBot="1" x14ac:dyDescent="0.2">
      <c r="U76" s="241"/>
      <c r="V76" s="117" t="s">
        <v>9123</v>
      </c>
      <c r="W76" s="158">
        <f t="shared" si="9"/>
        <v>0</v>
      </c>
      <c r="X76" s="159">
        <f t="shared" si="9"/>
        <v>0</v>
      </c>
    </row>
    <row r="77" spans="1:24" ht="13.25" customHeight="1" thickBot="1" x14ac:dyDescent="0.2">
      <c r="U77" s="241"/>
      <c r="V77" s="117" t="s">
        <v>237</v>
      </c>
      <c r="W77" s="158">
        <f t="shared" si="9"/>
        <v>0</v>
      </c>
      <c r="X77" s="159">
        <f t="shared" si="9"/>
        <v>0</v>
      </c>
    </row>
    <row r="78" spans="1:24" ht="13.25" customHeight="1" thickBot="1" x14ac:dyDescent="0.2">
      <c r="U78" s="241"/>
      <c r="V78" s="117" t="s">
        <v>241</v>
      </c>
      <c r="W78" s="158">
        <f t="shared" si="9"/>
        <v>0</v>
      </c>
      <c r="X78" s="159">
        <f t="shared" si="9"/>
        <v>0</v>
      </c>
    </row>
    <row r="79" spans="1:24" ht="13.25" customHeight="1" thickBot="1" x14ac:dyDescent="0.2">
      <c r="U79" s="241"/>
      <c r="V79" s="117" t="s">
        <v>245</v>
      </c>
      <c r="W79" s="158">
        <f t="shared" si="9"/>
        <v>0</v>
      </c>
      <c r="X79" s="159">
        <f t="shared" si="9"/>
        <v>0</v>
      </c>
    </row>
    <row r="80" spans="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0</v>
      </c>
    </row>
    <row r="85" spans="21:24" ht="13.25" customHeight="1" thickBot="1" x14ac:dyDescent="0.2">
      <c r="U85" s="241"/>
      <c r="V85" s="166" t="s">
        <v>260</v>
      </c>
      <c r="W85" s="191">
        <f t="shared" si="9"/>
        <v>0</v>
      </c>
      <c r="X85" s="192">
        <f t="shared" si="9"/>
        <v>4</v>
      </c>
    </row>
  </sheetData>
  <sheetProtection selectLockedCells="1" selectUnlockedCells="1"/>
  <mergeCells count="1">
    <mergeCell ref="Z1:AH1"/>
  </mergeCells>
  <phoneticPr fontId="3" type="noConversion"/>
  <conditionalFormatting sqref="H2:K67">
    <cfRule type="cellIs" dxfId="602" priority="1" stopIfTrue="1" operator="equal">
      <formula>"-"</formula>
    </cfRule>
    <cfRule type="cellIs" dxfId="601" priority="2" stopIfTrue="1" operator="equal">
      <formula>"x"</formula>
    </cfRule>
  </conditionalFormatting>
  <hyperlinks>
    <hyperlink ref="L1" location="'Expansion set Check List'!A1" display="Home" xr:uid="{00000000-0004-0000-0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indexed="11"/>
  </sheetPr>
  <dimension ref="A1:AH11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43.6640625" customWidth="1"/>
    <col min="2" max="2" width="11"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986</v>
      </c>
      <c r="B2" s="18" t="s">
        <v>127</v>
      </c>
      <c r="C2" s="18">
        <v>1</v>
      </c>
      <c r="D2" s="18" t="s">
        <v>404</v>
      </c>
      <c r="E2" s="18">
        <v>70</v>
      </c>
      <c r="F2" s="18" t="s">
        <v>386</v>
      </c>
      <c r="G2" s="19" t="s">
        <v>185</v>
      </c>
      <c r="H2" s="71"/>
      <c r="I2" s="71" t="s">
        <v>387</v>
      </c>
      <c r="J2" s="71"/>
      <c r="K2" s="71" t="s">
        <v>387</v>
      </c>
      <c r="M2" s="25">
        <f>COUNTIF(H2:H500,"x")</f>
        <v>0</v>
      </c>
      <c r="N2" s="26">
        <f>COUNTIF(I2:I500,"x")</f>
        <v>0</v>
      </c>
      <c r="O2" s="26">
        <f>COUNTIF(J2:J500,"x")</f>
        <v>0</v>
      </c>
      <c r="P2" s="27">
        <f>COUNTIF(K2:K500,"x")</f>
        <v>0</v>
      </c>
      <c r="R2" s="160" t="s">
        <v>85</v>
      </c>
      <c r="S2" s="161"/>
      <c r="T2" s="175">
        <f>SUM(T3:T29)</f>
        <v>113</v>
      </c>
      <c r="U2" s="176"/>
      <c r="V2" s="177" t="s">
        <v>87</v>
      </c>
      <c r="W2" s="161"/>
      <c r="X2" s="162">
        <f>SUM(X3:X29)</f>
        <v>113</v>
      </c>
      <c r="Z2" s="102"/>
      <c r="AA2" s="102"/>
      <c r="AB2" s="102"/>
      <c r="AC2" s="102"/>
      <c r="AD2" s="102"/>
      <c r="AE2" s="102"/>
      <c r="AF2" s="102"/>
      <c r="AG2" s="102"/>
      <c r="AH2" s="102"/>
    </row>
    <row r="3" spans="1:34" ht="13" x14ac:dyDescent="0.15">
      <c r="A3" s="15" t="s">
        <v>987</v>
      </c>
      <c r="B3" s="20" t="s">
        <v>127</v>
      </c>
      <c r="C3" s="20">
        <v>2</v>
      </c>
      <c r="D3" s="20" t="s">
        <v>407</v>
      </c>
      <c r="E3" s="20">
        <v>70</v>
      </c>
      <c r="F3" s="20" t="s">
        <v>386</v>
      </c>
      <c r="G3" s="19" t="s">
        <v>185</v>
      </c>
      <c r="H3" s="71"/>
      <c r="I3" s="71" t="s">
        <v>387</v>
      </c>
      <c r="J3" s="71"/>
      <c r="K3" s="71" t="s">
        <v>387</v>
      </c>
      <c r="R3" s="116" t="s">
        <v>173</v>
      </c>
      <c r="S3" s="230">
        <f>COUNTIFS($G$2:$G$500,R3,$H$2:$H$500,"x")</f>
        <v>0</v>
      </c>
      <c r="T3" s="64">
        <f>COUNTIFS($H$2:$H$500,"&lt;&gt;-",$G$2:$G$500,R3)</f>
        <v>33</v>
      </c>
      <c r="U3" s="171"/>
      <c r="V3" s="116" t="s">
        <v>173</v>
      </c>
      <c r="W3" s="230">
        <f>COUNTIFS($G$2:$G$500,V3,$J$2:$J$500,"x")</f>
        <v>0</v>
      </c>
      <c r="X3" s="64">
        <f>COUNTIFS($J$2:$J$500,"&lt;&gt;-",$G$2:$G$500,V3)</f>
        <v>33</v>
      </c>
    </row>
    <row r="4" spans="1:34" ht="13" x14ac:dyDescent="0.15">
      <c r="A4" s="15" t="s">
        <v>988</v>
      </c>
      <c r="B4" s="20" t="s">
        <v>127</v>
      </c>
      <c r="C4" s="20">
        <v>3</v>
      </c>
      <c r="D4" s="20" t="s">
        <v>400</v>
      </c>
      <c r="E4" s="20">
        <v>60</v>
      </c>
      <c r="F4" s="20" t="s">
        <v>398</v>
      </c>
      <c r="G4" s="19" t="s">
        <v>185</v>
      </c>
      <c r="H4" s="71"/>
      <c r="I4" s="71" t="s">
        <v>387</v>
      </c>
      <c r="J4" s="71"/>
      <c r="K4" s="71" t="s">
        <v>387</v>
      </c>
      <c r="R4" s="117" t="s">
        <v>177</v>
      </c>
      <c r="S4" s="231">
        <f t="shared" ref="S4:S29" si="0">COUNTIFS($G$2:$G$500,R4,$H$2:$H$500,"x")</f>
        <v>0</v>
      </c>
      <c r="T4" s="159">
        <f t="shared" ref="T4:T29" si="1">COUNTIFS($H$2:$H$500,"&lt;&gt;-",$G$2:$G$500,R4)</f>
        <v>37</v>
      </c>
      <c r="U4" s="168"/>
      <c r="V4" s="117" t="s">
        <v>177</v>
      </c>
      <c r="W4" s="231">
        <f t="shared" ref="W4:W29" si="2">COUNTIFS($G$2:$G$500,V4,$J$2:$J$500,"x")</f>
        <v>0</v>
      </c>
      <c r="X4" s="6">
        <f t="shared" ref="X4:X29" si="3">COUNTIFS($J$2:$J$500,"&lt;&gt;-",$G$2:$G$500,V4)</f>
        <v>37</v>
      </c>
    </row>
    <row r="5" spans="1:34" ht="13" x14ac:dyDescent="0.15">
      <c r="A5" s="15" t="s">
        <v>989</v>
      </c>
      <c r="B5" s="20" t="s">
        <v>127</v>
      </c>
      <c r="C5" s="20">
        <v>4</v>
      </c>
      <c r="D5" s="20" t="s">
        <v>385</v>
      </c>
      <c r="E5" s="20">
        <v>60</v>
      </c>
      <c r="F5" s="20" t="s">
        <v>398</v>
      </c>
      <c r="G5" s="19" t="s">
        <v>185</v>
      </c>
      <c r="H5" s="71"/>
      <c r="I5" s="71" t="s">
        <v>387</v>
      </c>
      <c r="J5" s="71"/>
      <c r="K5" s="71" t="s">
        <v>387</v>
      </c>
      <c r="R5" s="117" t="s">
        <v>181</v>
      </c>
      <c r="S5" s="231">
        <f t="shared" si="0"/>
        <v>0</v>
      </c>
      <c r="T5" s="159">
        <f t="shared" si="1"/>
        <v>19</v>
      </c>
      <c r="U5" s="168"/>
      <c r="V5" s="117" t="s">
        <v>181</v>
      </c>
      <c r="W5" s="231">
        <f t="shared" si="2"/>
        <v>0</v>
      </c>
      <c r="X5" s="6">
        <f t="shared" si="3"/>
        <v>19</v>
      </c>
    </row>
    <row r="6" spans="1:34" ht="13" x14ac:dyDescent="0.15">
      <c r="A6" s="15" t="s">
        <v>990</v>
      </c>
      <c r="B6" s="20" t="s">
        <v>127</v>
      </c>
      <c r="C6" s="20">
        <v>5</v>
      </c>
      <c r="D6" s="20" t="s">
        <v>389</v>
      </c>
      <c r="E6" s="20">
        <v>80</v>
      </c>
      <c r="F6" s="20" t="s">
        <v>386</v>
      </c>
      <c r="G6" s="19" t="s">
        <v>185</v>
      </c>
      <c r="H6" s="71"/>
      <c r="I6" s="71" t="s">
        <v>387</v>
      </c>
      <c r="J6" s="71"/>
      <c r="K6" s="71" t="s">
        <v>387</v>
      </c>
      <c r="R6" s="117" t="s">
        <v>185</v>
      </c>
      <c r="S6" s="231">
        <f t="shared" si="0"/>
        <v>0</v>
      </c>
      <c r="T6" s="159">
        <f t="shared" si="1"/>
        <v>16</v>
      </c>
      <c r="U6" s="168"/>
      <c r="V6" s="117" t="s">
        <v>185</v>
      </c>
      <c r="W6" s="231">
        <f t="shared" si="2"/>
        <v>0</v>
      </c>
      <c r="X6" s="6">
        <f t="shared" si="3"/>
        <v>16</v>
      </c>
    </row>
    <row r="7" spans="1:34" ht="13" x14ac:dyDescent="0.15">
      <c r="A7" s="15" t="s">
        <v>991</v>
      </c>
      <c r="B7" s="20" t="s">
        <v>127</v>
      </c>
      <c r="C7" s="20">
        <v>6</v>
      </c>
      <c r="D7" s="20" t="s">
        <v>385</v>
      </c>
      <c r="E7" s="20">
        <v>70</v>
      </c>
      <c r="F7" s="20" t="s">
        <v>386</v>
      </c>
      <c r="G7" s="19" t="s">
        <v>185</v>
      </c>
      <c r="H7" s="71"/>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992</v>
      </c>
      <c r="B8" s="20" t="s">
        <v>127</v>
      </c>
      <c r="C8" s="20">
        <v>7</v>
      </c>
      <c r="D8" s="20" t="s">
        <v>395</v>
      </c>
      <c r="E8" s="20">
        <v>60</v>
      </c>
      <c r="F8" s="20" t="s">
        <v>398</v>
      </c>
      <c r="G8" s="19" t="s">
        <v>185</v>
      </c>
      <c r="H8" s="71"/>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993</v>
      </c>
      <c r="B9" s="20" t="s">
        <v>127</v>
      </c>
      <c r="C9" s="20">
        <v>8</v>
      </c>
      <c r="D9" s="20" t="s">
        <v>392</v>
      </c>
      <c r="E9" s="20">
        <v>60</v>
      </c>
      <c r="F9" s="20" t="s">
        <v>398</v>
      </c>
      <c r="G9" s="19" t="s">
        <v>185</v>
      </c>
      <c r="H9" s="71"/>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994</v>
      </c>
      <c r="B10" s="20" t="s">
        <v>127</v>
      </c>
      <c r="C10" s="20">
        <v>9</v>
      </c>
      <c r="D10" s="20" t="s">
        <v>847</v>
      </c>
      <c r="E10" s="20">
        <v>70</v>
      </c>
      <c r="F10" s="20" t="s">
        <v>398</v>
      </c>
      <c r="G10" s="19" t="s">
        <v>185</v>
      </c>
      <c r="H10" s="71"/>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995</v>
      </c>
      <c r="B11" s="20" t="s">
        <v>127</v>
      </c>
      <c r="C11" s="20">
        <v>10</v>
      </c>
      <c r="D11" s="20" t="s">
        <v>395</v>
      </c>
      <c r="E11" s="20">
        <v>80</v>
      </c>
      <c r="F11" s="20" t="s">
        <v>386</v>
      </c>
      <c r="G11" s="19" t="s">
        <v>185</v>
      </c>
      <c r="H11" s="71"/>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996</v>
      </c>
      <c r="B12" s="20" t="s">
        <v>127</v>
      </c>
      <c r="C12" s="20">
        <v>11</v>
      </c>
      <c r="D12" s="20" t="s">
        <v>400</v>
      </c>
      <c r="E12" s="20">
        <v>90</v>
      </c>
      <c r="F12" s="20" t="s">
        <v>386</v>
      </c>
      <c r="G12" s="19" t="s">
        <v>185</v>
      </c>
      <c r="H12" s="71"/>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997</v>
      </c>
      <c r="B13" s="20" t="s">
        <v>127</v>
      </c>
      <c r="C13" s="20">
        <v>12</v>
      </c>
      <c r="D13" s="20" t="s">
        <v>395</v>
      </c>
      <c r="E13" s="20">
        <v>100</v>
      </c>
      <c r="F13" s="20" t="s">
        <v>398</v>
      </c>
      <c r="G13" s="19" t="s">
        <v>185</v>
      </c>
      <c r="H13" s="71"/>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998</v>
      </c>
      <c r="B14" s="20" t="s">
        <v>127</v>
      </c>
      <c r="C14" s="20">
        <v>13</v>
      </c>
      <c r="D14" s="20" t="s">
        <v>389</v>
      </c>
      <c r="E14" s="20">
        <v>80</v>
      </c>
      <c r="F14" s="20" t="s">
        <v>398</v>
      </c>
      <c r="G14" s="19" t="s">
        <v>185</v>
      </c>
      <c r="H14" s="71"/>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999</v>
      </c>
      <c r="B15" s="20" t="s">
        <v>127</v>
      </c>
      <c r="C15" s="20">
        <v>14</v>
      </c>
      <c r="D15" s="20" t="s">
        <v>392</v>
      </c>
      <c r="E15" s="20">
        <v>100</v>
      </c>
      <c r="F15" s="20" t="s">
        <v>386</v>
      </c>
      <c r="G15" s="19" t="s">
        <v>185</v>
      </c>
      <c r="H15" s="71"/>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1000</v>
      </c>
      <c r="B16" s="20" t="s">
        <v>127</v>
      </c>
      <c r="C16" s="20">
        <v>15</v>
      </c>
      <c r="D16" s="20" t="s">
        <v>392</v>
      </c>
      <c r="E16" s="20">
        <v>60</v>
      </c>
      <c r="F16" s="20" t="s">
        <v>398</v>
      </c>
      <c r="G16" s="19" t="s">
        <v>185</v>
      </c>
      <c r="H16" s="71"/>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1001</v>
      </c>
      <c r="B17" s="20" t="s">
        <v>127</v>
      </c>
      <c r="C17" s="20">
        <v>16</v>
      </c>
      <c r="D17" s="20" t="s">
        <v>496</v>
      </c>
      <c r="E17" s="20"/>
      <c r="F17" s="20" t="s">
        <v>497</v>
      </c>
      <c r="G17" s="19" t="s">
        <v>185</v>
      </c>
      <c r="H17" s="71"/>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1002</v>
      </c>
      <c r="B18" s="20" t="s">
        <v>127</v>
      </c>
      <c r="C18" s="20">
        <v>17</v>
      </c>
      <c r="D18" s="20" t="s">
        <v>407</v>
      </c>
      <c r="E18" s="20">
        <v>60</v>
      </c>
      <c r="F18" s="20" t="s">
        <v>398</v>
      </c>
      <c r="G18" s="21" t="s">
        <v>181</v>
      </c>
      <c r="H18" s="71"/>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1003</v>
      </c>
      <c r="B19" s="20" t="s">
        <v>127</v>
      </c>
      <c r="C19" s="20">
        <v>18</v>
      </c>
      <c r="D19" s="20" t="s">
        <v>395</v>
      </c>
      <c r="E19" s="20">
        <v>60</v>
      </c>
      <c r="F19" s="20" t="s">
        <v>398</v>
      </c>
      <c r="G19" s="21" t="s">
        <v>181</v>
      </c>
      <c r="H19" s="71"/>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1004</v>
      </c>
      <c r="B20" s="20" t="s">
        <v>127</v>
      </c>
      <c r="C20" s="20">
        <v>19</v>
      </c>
      <c r="D20" s="20" t="s">
        <v>389</v>
      </c>
      <c r="E20" s="20">
        <v>70</v>
      </c>
      <c r="F20" s="20" t="s">
        <v>386</v>
      </c>
      <c r="G20" s="21" t="s">
        <v>181</v>
      </c>
      <c r="H20" s="71"/>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1005</v>
      </c>
      <c r="B21" s="20" t="s">
        <v>127</v>
      </c>
      <c r="C21" s="20">
        <v>20</v>
      </c>
      <c r="D21" s="20" t="s">
        <v>385</v>
      </c>
      <c r="E21" s="20">
        <v>60</v>
      </c>
      <c r="F21" s="20" t="s">
        <v>398</v>
      </c>
      <c r="G21" s="21" t="s">
        <v>181</v>
      </c>
      <c r="H21" s="71"/>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1006</v>
      </c>
      <c r="B22" s="20" t="s">
        <v>127</v>
      </c>
      <c r="C22" s="20">
        <v>21</v>
      </c>
      <c r="D22" s="20" t="s">
        <v>392</v>
      </c>
      <c r="E22" s="20">
        <v>60</v>
      </c>
      <c r="F22" s="20" t="s">
        <v>398</v>
      </c>
      <c r="G22" s="21" t="s">
        <v>181</v>
      </c>
      <c r="H22" s="71"/>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1007</v>
      </c>
      <c r="B23" s="20" t="s">
        <v>127</v>
      </c>
      <c r="C23" s="20">
        <v>22</v>
      </c>
      <c r="D23" s="20" t="s">
        <v>392</v>
      </c>
      <c r="E23" s="20">
        <v>80</v>
      </c>
      <c r="F23" s="20" t="s">
        <v>398</v>
      </c>
      <c r="G23" s="21" t="s">
        <v>181</v>
      </c>
      <c r="H23" s="71"/>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1008</v>
      </c>
      <c r="B24" s="20" t="s">
        <v>127</v>
      </c>
      <c r="C24" s="20">
        <v>23</v>
      </c>
      <c r="D24" s="20" t="s">
        <v>404</v>
      </c>
      <c r="E24" s="20">
        <v>80</v>
      </c>
      <c r="F24" s="20" t="s">
        <v>398</v>
      </c>
      <c r="G24" s="21" t="s">
        <v>181</v>
      </c>
      <c r="H24" s="71"/>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1009</v>
      </c>
      <c r="B25" s="20" t="s">
        <v>127</v>
      </c>
      <c r="C25" s="20">
        <v>24</v>
      </c>
      <c r="D25" s="20" t="s">
        <v>407</v>
      </c>
      <c r="E25" s="20">
        <v>70</v>
      </c>
      <c r="F25" s="20" t="s">
        <v>398</v>
      </c>
      <c r="G25" s="21" t="s">
        <v>181</v>
      </c>
      <c r="H25" s="71"/>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1010</v>
      </c>
      <c r="B26" s="20" t="s">
        <v>127</v>
      </c>
      <c r="C26" s="20">
        <v>25</v>
      </c>
      <c r="D26" s="20" t="s">
        <v>400</v>
      </c>
      <c r="E26" s="20">
        <v>100</v>
      </c>
      <c r="F26" s="20" t="s">
        <v>386</v>
      </c>
      <c r="G26" s="21" t="s">
        <v>181</v>
      </c>
      <c r="H26" s="71"/>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1011</v>
      </c>
      <c r="B27" s="20" t="s">
        <v>127</v>
      </c>
      <c r="C27" s="20">
        <v>26</v>
      </c>
      <c r="D27" s="20" t="s">
        <v>389</v>
      </c>
      <c r="E27" s="20">
        <v>90</v>
      </c>
      <c r="F27" s="20" t="s">
        <v>398</v>
      </c>
      <c r="G27" s="21" t="s">
        <v>181</v>
      </c>
      <c r="H27" s="71"/>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1012</v>
      </c>
      <c r="B28" s="20" t="s">
        <v>127</v>
      </c>
      <c r="C28" s="20">
        <v>27</v>
      </c>
      <c r="D28" s="20" t="s">
        <v>385</v>
      </c>
      <c r="E28" s="20">
        <v>40</v>
      </c>
      <c r="F28" s="20" t="s">
        <v>393</v>
      </c>
      <c r="G28" s="21" t="s">
        <v>181</v>
      </c>
      <c r="H28" s="71"/>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1013</v>
      </c>
      <c r="B29" s="20" t="s">
        <v>127</v>
      </c>
      <c r="C29" s="20">
        <v>28</v>
      </c>
      <c r="D29" s="20" t="s">
        <v>385</v>
      </c>
      <c r="E29" s="20">
        <v>40</v>
      </c>
      <c r="F29" s="20" t="s">
        <v>393</v>
      </c>
      <c r="G29" s="21" t="s">
        <v>181</v>
      </c>
      <c r="H29" s="71"/>
      <c r="I29" s="71" t="s">
        <v>387</v>
      </c>
      <c r="J29" s="71"/>
      <c r="K29" s="71" t="s">
        <v>387</v>
      </c>
      <c r="R29" s="166" t="s">
        <v>260</v>
      </c>
      <c r="S29" s="232">
        <f t="shared" si="0"/>
        <v>0</v>
      </c>
      <c r="T29" s="192">
        <f t="shared" si="1"/>
        <v>8</v>
      </c>
      <c r="U29" s="168"/>
      <c r="V29" s="166" t="s">
        <v>260</v>
      </c>
      <c r="W29" s="232">
        <f t="shared" si="2"/>
        <v>0</v>
      </c>
      <c r="X29" s="7">
        <f t="shared" si="3"/>
        <v>8</v>
      </c>
    </row>
    <row r="30" spans="1:24" ht="14" thickBot="1" x14ac:dyDescent="0.2">
      <c r="A30" s="15" t="s">
        <v>1014</v>
      </c>
      <c r="B30" s="20" t="s">
        <v>127</v>
      </c>
      <c r="C30" s="20">
        <v>29</v>
      </c>
      <c r="D30" s="20" t="s">
        <v>385</v>
      </c>
      <c r="E30" s="20">
        <v>40</v>
      </c>
      <c r="F30" s="20" t="s">
        <v>393</v>
      </c>
      <c r="G30" s="21" t="s">
        <v>181</v>
      </c>
      <c r="H30" s="71"/>
      <c r="I30" s="71" t="s">
        <v>387</v>
      </c>
      <c r="J30" s="71"/>
      <c r="K30" s="71" t="s">
        <v>387</v>
      </c>
      <c r="R30" s="160" t="s">
        <v>86</v>
      </c>
      <c r="S30" s="161"/>
      <c r="T30" s="175">
        <f>SUM(T31:T57)</f>
        <v>0</v>
      </c>
      <c r="U30" s="168"/>
      <c r="V30" s="177" t="s">
        <v>88</v>
      </c>
      <c r="W30" s="213"/>
      <c r="X30" s="215">
        <f>SUM(X31:X57)</f>
        <v>0</v>
      </c>
    </row>
    <row r="31" spans="1:24" ht="13" x14ac:dyDescent="0.15">
      <c r="A31" s="15" t="s">
        <v>1015</v>
      </c>
      <c r="B31" s="20" t="s">
        <v>127</v>
      </c>
      <c r="C31" s="20">
        <v>30</v>
      </c>
      <c r="D31" s="20" t="s">
        <v>385</v>
      </c>
      <c r="E31" s="20">
        <v>40</v>
      </c>
      <c r="F31" s="20" t="s">
        <v>393</v>
      </c>
      <c r="G31" s="21" t="s">
        <v>181</v>
      </c>
      <c r="H31" s="71"/>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391</v>
      </c>
      <c r="B32" s="20" t="s">
        <v>127</v>
      </c>
      <c r="C32" s="20">
        <v>31</v>
      </c>
      <c r="D32" s="20" t="s">
        <v>392</v>
      </c>
      <c r="E32" s="20">
        <v>90</v>
      </c>
      <c r="F32" s="20" t="s">
        <v>393</v>
      </c>
      <c r="G32" s="21" t="s">
        <v>177</v>
      </c>
      <c r="H32" s="71"/>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1016</v>
      </c>
      <c r="B33" s="20" t="s">
        <v>127</v>
      </c>
      <c r="C33" s="20">
        <v>32</v>
      </c>
      <c r="D33" s="20" t="s">
        <v>389</v>
      </c>
      <c r="E33" s="20">
        <v>60</v>
      </c>
      <c r="F33" s="20" t="s">
        <v>398</v>
      </c>
      <c r="G33" s="21" t="s">
        <v>177</v>
      </c>
      <c r="H33" s="71"/>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1017</v>
      </c>
      <c r="B34" s="20" t="s">
        <v>127</v>
      </c>
      <c r="C34" s="20">
        <v>33</v>
      </c>
      <c r="D34" s="20" t="s">
        <v>385</v>
      </c>
      <c r="E34" s="20">
        <v>60</v>
      </c>
      <c r="F34" s="20" t="s">
        <v>398</v>
      </c>
      <c r="G34" s="21" t="s">
        <v>177</v>
      </c>
      <c r="H34" s="71"/>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1018</v>
      </c>
      <c r="B35" s="20" t="s">
        <v>127</v>
      </c>
      <c r="C35" s="20">
        <v>34</v>
      </c>
      <c r="D35" s="20" t="s">
        <v>404</v>
      </c>
      <c r="E35" s="20">
        <v>60</v>
      </c>
      <c r="F35" s="20" t="s">
        <v>398</v>
      </c>
      <c r="G35" s="21" t="s">
        <v>177</v>
      </c>
      <c r="H35" s="71"/>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1019</v>
      </c>
      <c r="B36" s="20" t="s">
        <v>127</v>
      </c>
      <c r="C36" s="20">
        <v>35</v>
      </c>
      <c r="D36" s="20" t="s">
        <v>407</v>
      </c>
      <c r="E36" s="20">
        <v>60</v>
      </c>
      <c r="F36" s="20" t="s">
        <v>398</v>
      </c>
      <c r="G36" s="21" t="s">
        <v>177</v>
      </c>
      <c r="H36" s="71"/>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1020</v>
      </c>
      <c r="B37" s="20" t="s">
        <v>127</v>
      </c>
      <c r="C37" s="20">
        <v>36</v>
      </c>
      <c r="D37" s="20" t="s">
        <v>385</v>
      </c>
      <c r="E37" s="20">
        <v>50</v>
      </c>
      <c r="F37" s="20" t="s">
        <v>398</v>
      </c>
      <c r="G37" s="21" t="s">
        <v>177</v>
      </c>
      <c r="H37" s="71"/>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1021</v>
      </c>
      <c r="B38" s="20" t="s">
        <v>127</v>
      </c>
      <c r="C38" s="20">
        <v>37</v>
      </c>
      <c r="D38" s="20" t="s">
        <v>389</v>
      </c>
      <c r="E38" s="20">
        <v>40</v>
      </c>
      <c r="F38" s="20" t="s">
        <v>398</v>
      </c>
      <c r="G38" s="21" t="s">
        <v>177</v>
      </c>
      <c r="H38" s="71"/>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1022</v>
      </c>
      <c r="B39" s="20" t="s">
        <v>127</v>
      </c>
      <c r="C39" s="20">
        <v>38</v>
      </c>
      <c r="D39" s="20" t="s">
        <v>400</v>
      </c>
      <c r="E39" s="20">
        <v>60</v>
      </c>
      <c r="F39" s="20" t="s">
        <v>398</v>
      </c>
      <c r="G39" s="21" t="s">
        <v>177</v>
      </c>
      <c r="H39" s="71"/>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1023</v>
      </c>
      <c r="B40" s="20" t="s">
        <v>127</v>
      </c>
      <c r="C40" s="20">
        <v>39</v>
      </c>
      <c r="D40" s="20" t="s">
        <v>395</v>
      </c>
      <c r="E40" s="20">
        <v>60</v>
      </c>
      <c r="F40" s="20" t="s">
        <v>398</v>
      </c>
      <c r="G40" s="21" t="s">
        <v>177</v>
      </c>
      <c r="H40" s="71"/>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1024</v>
      </c>
      <c r="B41" s="20" t="s">
        <v>127</v>
      </c>
      <c r="C41" s="20">
        <v>40</v>
      </c>
      <c r="D41" s="20" t="s">
        <v>392</v>
      </c>
      <c r="E41" s="20">
        <v>60</v>
      </c>
      <c r="F41" s="20" t="s">
        <v>398</v>
      </c>
      <c r="G41" s="21" t="s">
        <v>177</v>
      </c>
      <c r="H41" s="71"/>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839</v>
      </c>
      <c r="B42" s="20" t="s">
        <v>127</v>
      </c>
      <c r="C42" s="20">
        <v>41</v>
      </c>
      <c r="D42" s="20" t="s">
        <v>407</v>
      </c>
      <c r="E42" s="20">
        <v>60</v>
      </c>
      <c r="F42" s="20" t="s">
        <v>393</v>
      </c>
      <c r="G42" s="21" t="s">
        <v>177</v>
      </c>
      <c r="H42" s="71"/>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555</v>
      </c>
      <c r="B43" s="20" t="s">
        <v>127</v>
      </c>
      <c r="C43" s="20">
        <v>42</v>
      </c>
      <c r="D43" s="20" t="s">
        <v>400</v>
      </c>
      <c r="E43" s="20">
        <v>60</v>
      </c>
      <c r="F43" s="20" t="s">
        <v>393</v>
      </c>
      <c r="G43" s="21" t="s">
        <v>177</v>
      </c>
      <c r="H43" s="71"/>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930</v>
      </c>
      <c r="B44" s="20" t="s">
        <v>127</v>
      </c>
      <c r="C44" s="20">
        <v>43</v>
      </c>
      <c r="D44" s="20" t="s">
        <v>858</v>
      </c>
      <c r="E44" s="20">
        <v>40</v>
      </c>
      <c r="F44" s="20" t="s">
        <v>393</v>
      </c>
      <c r="G44" s="21" t="s">
        <v>177</v>
      </c>
      <c r="H44" s="71"/>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540</v>
      </c>
      <c r="B45" s="20" t="s">
        <v>127</v>
      </c>
      <c r="C45" s="20">
        <v>44</v>
      </c>
      <c r="D45" s="20" t="s">
        <v>392</v>
      </c>
      <c r="E45" s="20">
        <v>50</v>
      </c>
      <c r="F45" s="20" t="s">
        <v>393</v>
      </c>
      <c r="G45" s="21" t="s">
        <v>177</v>
      </c>
      <c r="H45" s="71"/>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1025</v>
      </c>
      <c r="B46" s="20" t="s">
        <v>127</v>
      </c>
      <c r="C46" s="20">
        <v>45</v>
      </c>
      <c r="D46" s="20" t="s">
        <v>389</v>
      </c>
      <c r="E46" s="20">
        <v>80</v>
      </c>
      <c r="F46" s="20" t="s">
        <v>398</v>
      </c>
      <c r="G46" s="21" t="s">
        <v>177</v>
      </c>
      <c r="H46" s="71"/>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1026</v>
      </c>
      <c r="B47" s="20" t="s">
        <v>127</v>
      </c>
      <c r="C47" s="20">
        <v>46</v>
      </c>
      <c r="D47" s="20" t="s">
        <v>395</v>
      </c>
      <c r="E47" s="20">
        <v>80</v>
      </c>
      <c r="F47" s="20" t="s">
        <v>398</v>
      </c>
      <c r="G47" s="21" t="s">
        <v>177</v>
      </c>
      <c r="H47" s="71"/>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1027</v>
      </c>
      <c r="B48" s="20" t="s">
        <v>127</v>
      </c>
      <c r="C48" s="20">
        <v>47</v>
      </c>
      <c r="D48" s="20" t="s">
        <v>389</v>
      </c>
      <c r="E48" s="20">
        <v>80</v>
      </c>
      <c r="F48" s="20" t="s">
        <v>398</v>
      </c>
      <c r="G48" s="21" t="s">
        <v>177</v>
      </c>
      <c r="H48" s="71"/>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1028</v>
      </c>
      <c r="B49" s="20" t="s">
        <v>127</v>
      </c>
      <c r="C49" s="20">
        <v>48</v>
      </c>
      <c r="D49" s="20" t="s">
        <v>404</v>
      </c>
      <c r="E49" s="20">
        <v>70</v>
      </c>
      <c r="F49" s="20" t="s">
        <v>398</v>
      </c>
      <c r="G49" s="21" t="s">
        <v>177</v>
      </c>
      <c r="H49" s="71"/>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1029</v>
      </c>
      <c r="B50" s="20" t="s">
        <v>127</v>
      </c>
      <c r="C50" s="20">
        <v>49</v>
      </c>
      <c r="D50" s="20" t="s">
        <v>400</v>
      </c>
      <c r="E50" s="20">
        <v>80</v>
      </c>
      <c r="F50" s="20" t="s">
        <v>398</v>
      </c>
      <c r="G50" s="21" t="s">
        <v>177</v>
      </c>
      <c r="H50" s="71"/>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1030</v>
      </c>
      <c r="B51" s="20" t="s">
        <v>127</v>
      </c>
      <c r="C51" s="20">
        <v>50</v>
      </c>
      <c r="D51" s="20" t="s">
        <v>395</v>
      </c>
      <c r="E51" s="20">
        <v>90</v>
      </c>
      <c r="F51" s="20" t="s">
        <v>398</v>
      </c>
      <c r="G51" s="21" t="s">
        <v>177</v>
      </c>
      <c r="H51" s="71"/>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1031</v>
      </c>
      <c r="B52" s="20" t="s">
        <v>127</v>
      </c>
      <c r="C52" s="20">
        <v>51</v>
      </c>
      <c r="D52" s="20" t="s">
        <v>385</v>
      </c>
      <c r="E52" s="20">
        <v>80</v>
      </c>
      <c r="F52" s="20" t="s">
        <v>398</v>
      </c>
      <c r="G52" s="21" t="s">
        <v>177</v>
      </c>
      <c r="H52" s="71"/>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1032</v>
      </c>
      <c r="B53" s="20" t="s">
        <v>127</v>
      </c>
      <c r="C53" s="20">
        <v>52</v>
      </c>
      <c r="D53" s="20" t="s">
        <v>389</v>
      </c>
      <c r="E53" s="20">
        <v>80</v>
      </c>
      <c r="F53" s="20" t="s">
        <v>398</v>
      </c>
      <c r="G53" s="21" t="s">
        <v>177</v>
      </c>
      <c r="H53" s="71"/>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1033</v>
      </c>
      <c r="B54" s="20" t="s">
        <v>127</v>
      </c>
      <c r="C54" s="20">
        <v>53</v>
      </c>
      <c r="D54" s="20" t="s">
        <v>407</v>
      </c>
      <c r="E54" s="20">
        <v>80</v>
      </c>
      <c r="F54" s="20" t="s">
        <v>398</v>
      </c>
      <c r="G54" s="21" t="s">
        <v>177</v>
      </c>
      <c r="H54" s="71"/>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1034</v>
      </c>
      <c r="B55" s="20" t="s">
        <v>127</v>
      </c>
      <c r="C55" s="20">
        <v>54</v>
      </c>
      <c r="D55" s="20" t="s">
        <v>392</v>
      </c>
      <c r="E55" s="20">
        <v>80</v>
      </c>
      <c r="F55" s="20" t="s">
        <v>398</v>
      </c>
      <c r="G55" s="21" t="s">
        <v>177</v>
      </c>
      <c r="H55" s="71"/>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512</v>
      </c>
      <c r="B56" s="20" t="s">
        <v>127</v>
      </c>
      <c r="C56" s="20">
        <v>55</v>
      </c>
      <c r="D56" s="20" t="s">
        <v>407</v>
      </c>
      <c r="E56" s="20">
        <v>60</v>
      </c>
      <c r="F56" s="20" t="s">
        <v>393</v>
      </c>
      <c r="G56" s="21" t="s">
        <v>177</v>
      </c>
      <c r="H56" s="71"/>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877</v>
      </c>
      <c r="B57" s="20" t="s">
        <v>127</v>
      </c>
      <c r="C57" s="20">
        <v>56</v>
      </c>
      <c r="D57" s="20" t="s">
        <v>392</v>
      </c>
      <c r="E57" s="20">
        <v>40</v>
      </c>
      <c r="F57" s="20" t="s">
        <v>393</v>
      </c>
      <c r="G57" s="21" t="s">
        <v>177</v>
      </c>
      <c r="H57" s="71"/>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1035</v>
      </c>
      <c r="B58" s="20" t="s">
        <v>127</v>
      </c>
      <c r="C58" s="20">
        <v>57</v>
      </c>
      <c r="D58" s="20" t="s">
        <v>385</v>
      </c>
      <c r="E58" s="20">
        <v>40</v>
      </c>
      <c r="F58" s="20" t="s">
        <v>393</v>
      </c>
      <c r="G58" s="21" t="s">
        <v>177</v>
      </c>
      <c r="H58" s="71"/>
      <c r="I58" s="71" t="s">
        <v>387</v>
      </c>
      <c r="J58" s="71"/>
      <c r="K58" s="71" t="s">
        <v>387</v>
      </c>
      <c r="U58" s="168"/>
      <c r="V58" s="177" t="s">
        <v>447</v>
      </c>
      <c r="W58" s="189"/>
      <c r="X58" s="190">
        <f>SUM(X59:X85)</f>
        <v>226</v>
      </c>
    </row>
    <row r="59" spans="1:24" ht="13" x14ac:dyDescent="0.15">
      <c r="A59" s="15" t="s">
        <v>1036</v>
      </c>
      <c r="B59" s="20" t="s">
        <v>127</v>
      </c>
      <c r="C59" s="20">
        <v>58</v>
      </c>
      <c r="D59" s="20" t="s">
        <v>385</v>
      </c>
      <c r="E59" s="20">
        <v>40</v>
      </c>
      <c r="F59" s="20" t="s">
        <v>393</v>
      </c>
      <c r="G59" s="21" t="s">
        <v>177</v>
      </c>
      <c r="H59" s="71"/>
      <c r="I59" s="71" t="s">
        <v>387</v>
      </c>
      <c r="J59" s="71"/>
      <c r="K59" s="71" t="s">
        <v>387</v>
      </c>
      <c r="U59" s="239"/>
      <c r="V59" s="116" t="s">
        <v>173</v>
      </c>
      <c r="W59" s="211">
        <f t="shared" ref="W59:X74" si="8">S3+S31+W3+W31</f>
        <v>0</v>
      </c>
      <c r="X59" s="64">
        <f t="shared" si="8"/>
        <v>66</v>
      </c>
    </row>
    <row r="60" spans="1:24" ht="13" x14ac:dyDescent="0.15">
      <c r="A60" s="15" t="s">
        <v>1037</v>
      </c>
      <c r="B60" s="20" t="s">
        <v>127</v>
      </c>
      <c r="C60" s="20">
        <v>59</v>
      </c>
      <c r="D60" s="20" t="s">
        <v>385</v>
      </c>
      <c r="E60" s="20">
        <v>40</v>
      </c>
      <c r="F60" s="20" t="s">
        <v>393</v>
      </c>
      <c r="G60" s="21" t="s">
        <v>177</v>
      </c>
      <c r="H60" s="71"/>
      <c r="I60" s="71" t="s">
        <v>387</v>
      </c>
      <c r="J60" s="71"/>
      <c r="K60" s="71" t="s">
        <v>387</v>
      </c>
      <c r="U60" s="239"/>
      <c r="V60" s="117" t="s">
        <v>177</v>
      </c>
      <c r="W60" s="158">
        <f t="shared" si="8"/>
        <v>0</v>
      </c>
      <c r="X60" s="159">
        <f t="shared" si="8"/>
        <v>74</v>
      </c>
    </row>
    <row r="61" spans="1:24" ht="13" x14ac:dyDescent="0.15">
      <c r="A61" s="15" t="s">
        <v>1038</v>
      </c>
      <c r="B61" s="20" t="s">
        <v>127</v>
      </c>
      <c r="C61" s="20">
        <v>60</v>
      </c>
      <c r="D61" s="20" t="s">
        <v>385</v>
      </c>
      <c r="E61" s="20">
        <v>40</v>
      </c>
      <c r="F61" s="20" t="s">
        <v>393</v>
      </c>
      <c r="G61" s="21" t="s">
        <v>177</v>
      </c>
      <c r="H61" s="71"/>
      <c r="I61" s="71" t="s">
        <v>387</v>
      </c>
      <c r="J61" s="71"/>
      <c r="K61" s="71" t="s">
        <v>387</v>
      </c>
      <c r="U61" s="239"/>
      <c r="V61" s="117" t="s">
        <v>181</v>
      </c>
      <c r="W61" s="158">
        <f t="shared" si="8"/>
        <v>0</v>
      </c>
      <c r="X61" s="159">
        <f t="shared" si="8"/>
        <v>38</v>
      </c>
    </row>
    <row r="62" spans="1:24" ht="13" x14ac:dyDescent="0.15">
      <c r="A62" s="15" t="s">
        <v>881</v>
      </c>
      <c r="B62" s="20" t="s">
        <v>127</v>
      </c>
      <c r="C62" s="20">
        <v>61</v>
      </c>
      <c r="D62" s="20" t="s">
        <v>395</v>
      </c>
      <c r="E62" s="20">
        <v>40</v>
      </c>
      <c r="F62" s="20" t="s">
        <v>393</v>
      </c>
      <c r="G62" s="21" t="s">
        <v>173</v>
      </c>
      <c r="H62" s="71"/>
      <c r="I62" s="71" t="s">
        <v>387</v>
      </c>
      <c r="J62" s="71"/>
      <c r="K62" s="71" t="s">
        <v>387</v>
      </c>
      <c r="U62" s="239"/>
      <c r="V62" s="117" t="s">
        <v>185</v>
      </c>
      <c r="W62" s="158">
        <f t="shared" si="8"/>
        <v>0</v>
      </c>
      <c r="X62" s="159">
        <f t="shared" si="8"/>
        <v>32</v>
      </c>
    </row>
    <row r="63" spans="1:24" ht="13" x14ac:dyDescent="0.15">
      <c r="A63" s="15" t="s">
        <v>1039</v>
      </c>
      <c r="B63" s="20" t="s">
        <v>127</v>
      </c>
      <c r="C63" s="20">
        <v>62</v>
      </c>
      <c r="D63" s="20" t="s">
        <v>389</v>
      </c>
      <c r="E63" s="20">
        <v>60</v>
      </c>
      <c r="F63" s="20" t="s">
        <v>398</v>
      </c>
      <c r="G63" s="21" t="s">
        <v>173</v>
      </c>
      <c r="H63" s="71"/>
      <c r="I63" s="71" t="s">
        <v>387</v>
      </c>
      <c r="J63" s="71"/>
      <c r="K63" s="71" t="s">
        <v>387</v>
      </c>
      <c r="U63" s="239"/>
      <c r="V63" s="117" t="s">
        <v>189</v>
      </c>
      <c r="W63" s="158">
        <f t="shared" si="8"/>
        <v>0</v>
      </c>
      <c r="X63" s="159">
        <f t="shared" si="8"/>
        <v>0</v>
      </c>
    </row>
    <row r="64" spans="1:24" ht="13" x14ac:dyDescent="0.15">
      <c r="A64" s="15" t="s">
        <v>423</v>
      </c>
      <c r="B64" s="20" t="s">
        <v>127</v>
      </c>
      <c r="C64" s="20">
        <v>63</v>
      </c>
      <c r="D64" s="20" t="s">
        <v>392</v>
      </c>
      <c r="E64" s="20">
        <v>40</v>
      </c>
      <c r="F64" s="20" t="s">
        <v>393</v>
      </c>
      <c r="G64" s="21" t="s">
        <v>173</v>
      </c>
      <c r="H64" s="71"/>
      <c r="I64" s="71" t="s">
        <v>387</v>
      </c>
      <c r="J64" s="71"/>
      <c r="K64" s="71" t="s">
        <v>387</v>
      </c>
      <c r="U64" s="240"/>
      <c r="V64" s="117" t="s">
        <v>193</v>
      </c>
      <c r="W64" s="158">
        <f t="shared" si="8"/>
        <v>0</v>
      </c>
      <c r="X64" s="159">
        <f t="shared" si="8"/>
        <v>0</v>
      </c>
    </row>
    <row r="65" spans="1:24" ht="14" thickBot="1" x14ac:dyDescent="0.2">
      <c r="A65" s="15" t="s">
        <v>538</v>
      </c>
      <c r="B65" s="20" t="s">
        <v>127</v>
      </c>
      <c r="C65" s="20">
        <v>64</v>
      </c>
      <c r="D65" s="20" t="s">
        <v>385</v>
      </c>
      <c r="E65" s="20">
        <v>40</v>
      </c>
      <c r="F65" s="20" t="s">
        <v>393</v>
      </c>
      <c r="G65" s="21" t="s">
        <v>173</v>
      </c>
      <c r="H65" s="71"/>
      <c r="I65" s="71" t="s">
        <v>387</v>
      </c>
      <c r="J65" s="71"/>
      <c r="K65" s="71" t="s">
        <v>387</v>
      </c>
      <c r="U65" s="241"/>
      <c r="V65" s="117" t="s">
        <v>197</v>
      </c>
      <c r="W65" s="158">
        <f t="shared" si="8"/>
        <v>0</v>
      </c>
      <c r="X65" s="159">
        <f t="shared" si="8"/>
        <v>0</v>
      </c>
    </row>
    <row r="66" spans="1:24" ht="14" thickBot="1" x14ac:dyDescent="0.2">
      <c r="A66" s="15" t="s">
        <v>448</v>
      </c>
      <c r="B66" s="20" t="s">
        <v>127</v>
      </c>
      <c r="C66" s="20">
        <v>65</v>
      </c>
      <c r="D66" s="20" t="s">
        <v>385</v>
      </c>
      <c r="E66" s="20">
        <v>40</v>
      </c>
      <c r="F66" s="20" t="s">
        <v>393</v>
      </c>
      <c r="G66" s="21" t="s">
        <v>173</v>
      </c>
      <c r="H66" s="71"/>
      <c r="I66" s="71" t="s">
        <v>387</v>
      </c>
      <c r="J66" s="71"/>
      <c r="K66" s="71" t="s">
        <v>387</v>
      </c>
      <c r="U66" s="241"/>
      <c r="V66" s="117" t="s">
        <v>201</v>
      </c>
      <c r="W66" s="158">
        <f t="shared" si="8"/>
        <v>0</v>
      </c>
      <c r="X66" s="159">
        <f t="shared" si="8"/>
        <v>0</v>
      </c>
    </row>
    <row r="67" spans="1:24" ht="14" thickBot="1" x14ac:dyDescent="0.2">
      <c r="A67" s="15" t="s">
        <v>882</v>
      </c>
      <c r="B67" s="20" t="s">
        <v>127</v>
      </c>
      <c r="C67" s="20">
        <v>66</v>
      </c>
      <c r="D67" s="20" t="s">
        <v>392</v>
      </c>
      <c r="E67" s="20">
        <v>60</v>
      </c>
      <c r="F67" s="20" t="s">
        <v>393</v>
      </c>
      <c r="G67" s="21" t="s">
        <v>173</v>
      </c>
      <c r="H67" s="71"/>
      <c r="I67" s="71" t="s">
        <v>387</v>
      </c>
      <c r="J67" s="71"/>
      <c r="K67" s="71" t="s">
        <v>387</v>
      </c>
      <c r="U67" s="241"/>
      <c r="V67" s="117" t="s">
        <v>205</v>
      </c>
      <c r="W67" s="158">
        <f t="shared" si="8"/>
        <v>0</v>
      </c>
      <c r="X67" s="159">
        <f t="shared" si="8"/>
        <v>0</v>
      </c>
    </row>
    <row r="68" spans="1:24" ht="14" thickBot="1" x14ac:dyDescent="0.2">
      <c r="A68" s="15" t="s">
        <v>883</v>
      </c>
      <c r="B68" s="20" t="s">
        <v>127</v>
      </c>
      <c r="C68" s="20">
        <v>67</v>
      </c>
      <c r="D68" s="20" t="s">
        <v>400</v>
      </c>
      <c r="E68" s="20">
        <v>50</v>
      </c>
      <c r="F68" s="20" t="s">
        <v>393</v>
      </c>
      <c r="G68" s="21" t="s">
        <v>173</v>
      </c>
      <c r="H68" s="71"/>
      <c r="I68" s="71" t="s">
        <v>387</v>
      </c>
      <c r="J68" s="71"/>
      <c r="K68" s="71" t="s">
        <v>387</v>
      </c>
      <c r="U68" s="241"/>
      <c r="V68" s="117" t="s">
        <v>209</v>
      </c>
      <c r="W68" s="158">
        <f t="shared" si="8"/>
        <v>0</v>
      </c>
      <c r="X68" s="159">
        <f t="shared" si="8"/>
        <v>0</v>
      </c>
    </row>
    <row r="69" spans="1:24" ht="14" thickBot="1" x14ac:dyDescent="0.2">
      <c r="A69" s="15" t="s">
        <v>425</v>
      </c>
      <c r="B69" s="20" t="s">
        <v>127</v>
      </c>
      <c r="C69" s="20">
        <v>68</v>
      </c>
      <c r="D69" s="20" t="s">
        <v>395</v>
      </c>
      <c r="E69" s="20">
        <v>50</v>
      </c>
      <c r="F69" s="20" t="s">
        <v>393</v>
      </c>
      <c r="G69" s="21" t="s">
        <v>173</v>
      </c>
      <c r="H69" s="71"/>
      <c r="I69" s="71" t="s">
        <v>387</v>
      </c>
      <c r="J69" s="71"/>
      <c r="K69" s="71" t="s">
        <v>387</v>
      </c>
      <c r="U69" s="241"/>
      <c r="V69" s="117" t="s">
        <v>9125</v>
      </c>
      <c r="W69" s="158">
        <f t="shared" si="8"/>
        <v>0</v>
      </c>
      <c r="X69" s="159">
        <f t="shared" si="8"/>
        <v>0</v>
      </c>
    </row>
    <row r="70" spans="1:24" ht="14" thickBot="1" x14ac:dyDescent="0.2">
      <c r="A70" s="15" t="s">
        <v>399</v>
      </c>
      <c r="B70" s="20" t="s">
        <v>127</v>
      </c>
      <c r="C70" s="20">
        <v>69</v>
      </c>
      <c r="D70" s="20" t="s">
        <v>400</v>
      </c>
      <c r="E70" s="20">
        <v>60</v>
      </c>
      <c r="F70" s="20" t="s">
        <v>393</v>
      </c>
      <c r="G70" s="21" t="s">
        <v>173</v>
      </c>
      <c r="H70" s="71"/>
      <c r="I70" s="71" t="s">
        <v>387</v>
      </c>
      <c r="J70" s="71"/>
      <c r="K70" s="71" t="s">
        <v>387</v>
      </c>
      <c r="U70" s="241"/>
      <c r="V70" s="118" t="s">
        <v>213</v>
      </c>
      <c r="W70" s="158">
        <f t="shared" si="8"/>
        <v>0</v>
      </c>
      <c r="X70" s="159">
        <f t="shared" si="8"/>
        <v>0</v>
      </c>
    </row>
    <row r="71" spans="1:24" ht="14" thickBot="1" x14ac:dyDescent="0.2">
      <c r="A71" s="15" t="s">
        <v>949</v>
      </c>
      <c r="B71" s="20" t="s">
        <v>127</v>
      </c>
      <c r="C71" s="20">
        <v>70</v>
      </c>
      <c r="D71" s="20" t="s">
        <v>400</v>
      </c>
      <c r="E71" s="20">
        <v>40</v>
      </c>
      <c r="F71" s="20" t="s">
        <v>393</v>
      </c>
      <c r="G71" s="21" t="s">
        <v>173</v>
      </c>
      <c r="H71" s="71"/>
      <c r="I71" s="71" t="s">
        <v>387</v>
      </c>
      <c r="J71" s="71"/>
      <c r="K71" s="71" t="s">
        <v>387</v>
      </c>
      <c r="U71" s="241"/>
      <c r="V71" s="117" t="s">
        <v>217</v>
      </c>
      <c r="W71" s="158">
        <f t="shared" si="8"/>
        <v>0</v>
      </c>
      <c r="X71" s="159">
        <f t="shared" si="8"/>
        <v>0</v>
      </c>
    </row>
    <row r="72" spans="1:24" ht="14" thickBot="1" x14ac:dyDescent="0.2">
      <c r="A72" s="15" t="s">
        <v>886</v>
      </c>
      <c r="B72" s="20" t="s">
        <v>127</v>
      </c>
      <c r="C72" s="20">
        <v>71</v>
      </c>
      <c r="D72" s="20" t="s">
        <v>407</v>
      </c>
      <c r="E72" s="20">
        <v>40</v>
      </c>
      <c r="F72" s="20" t="s">
        <v>393</v>
      </c>
      <c r="G72" s="21" t="s">
        <v>173</v>
      </c>
      <c r="H72" s="71"/>
      <c r="I72" s="71" t="s">
        <v>387</v>
      </c>
      <c r="J72" s="71"/>
      <c r="K72" s="71" t="s">
        <v>387</v>
      </c>
      <c r="U72" s="241"/>
      <c r="V72" s="117" t="s">
        <v>221</v>
      </c>
      <c r="W72" s="158">
        <f t="shared" si="8"/>
        <v>0</v>
      </c>
      <c r="X72" s="159">
        <f t="shared" si="8"/>
        <v>0</v>
      </c>
    </row>
    <row r="73" spans="1:24" ht="14" thickBot="1" x14ac:dyDescent="0.2">
      <c r="A73" s="15" t="s">
        <v>1040</v>
      </c>
      <c r="B73" s="20" t="s">
        <v>127</v>
      </c>
      <c r="C73" s="20">
        <v>72</v>
      </c>
      <c r="D73" s="20" t="s">
        <v>407</v>
      </c>
      <c r="E73" s="20">
        <v>80</v>
      </c>
      <c r="F73" s="20" t="s">
        <v>398</v>
      </c>
      <c r="G73" s="21" t="s">
        <v>173</v>
      </c>
      <c r="H73" s="71"/>
      <c r="I73" s="71" t="s">
        <v>387</v>
      </c>
      <c r="J73" s="71"/>
      <c r="K73" s="71" t="s">
        <v>387</v>
      </c>
      <c r="U73" s="241"/>
      <c r="V73" s="117" t="s">
        <v>225</v>
      </c>
      <c r="W73" s="158">
        <f t="shared" si="8"/>
        <v>0</v>
      </c>
      <c r="X73" s="159">
        <f t="shared" si="8"/>
        <v>0</v>
      </c>
    </row>
    <row r="74" spans="1:24" ht="14" thickBot="1" x14ac:dyDescent="0.2">
      <c r="A74" s="15" t="s">
        <v>450</v>
      </c>
      <c r="B74" s="20" t="s">
        <v>127</v>
      </c>
      <c r="C74" s="20">
        <v>73</v>
      </c>
      <c r="D74" s="20" t="s">
        <v>400</v>
      </c>
      <c r="E74" s="20">
        <v>40</v>
      </c>
      <c r="F74" s="20" t="s">
        <v>393</v>
      </c>
      <c r="G74" s="21" t="s">
        <v>173</v>
      </c>
      <c r="H74" s="71"/>
      <c r="I74" s="71" t="s">
        <v>387</v>
      </c>
      <c r="J74" s="71"/>
      <c r="K74" s="71" t="s">
        <v>387</v>
      </c>
      <c r="U74" s="241"/>
      <c r="V74" s="117" t="s">
        <v>229</v>
      </c>
      <c r="W74" s="158">
        <f t="shared" si="8"/>
        <v>0</v>
      </c>
      <c r="X74" s="159">
        <f t="shared" si="8"/>
        <v>0</v>
      </c>
    </row>
    <row r="75" spans="1:24" ht="14" thickBot="1" x14ac:dyDescent="0.2">
      <c r="A75" s="15" t="s">
        <v>887</v>
      </c>
      <c r="B75" s="20" t="s">
        <v>127</v>
      </c>
      <c r="C75" s="20">
        <v>74</v>
      </c>
      <c r="D75" s="20" t="s">
        <v>389</v>
      </c>
      <c r="E75" s="20">
        <v>60</v>
      </c>
      <c r="F75" s="20" t="s">
        <v>393</v>
      </c>
      <c r="G75" s="21" t="s">
        <v>173</v>
      </c>
      <c r="H75" s="71"/>
      <c r="I75" s="71" t="s">
        <v>387</v>
      </c>
      <c r="J75" s="71"/>
      <c r="K75" s="71" t="s">
        <v>387</v>
      </c>
      <c r="U75" s="241"/>
      <c r="V75" s="117" t="s">
        <v>233</v>
      </c>
      <c r="W75" s="158">
        <f t="shared" ref="W75:X85" si="9">S19+S47+W19+W47</f>
        <v>0</v>
      </c>
      <c r="X75" s="159">
        <f t="shared" si="9"/>
        <v>0</v>
      </c>
    </row>
    <row r="76" spans="1:24" ht="14" thickBot="1" x14ac:dyDescent="0.2">
      <c r="A76" s="15" t="s">
        <v>888</v>
      </c>
      <c r="B76" s="20" t="s">
        <v>127</v>
      </c>
      <c r="C76" s="20">
        <v>75</v>
      </c>
      <c r="D76" s="20" t="s">
        <v>404</v>
      </c>
      <c r="E76" s="20">
        <v>50</v>
      </c>
      <c r="F76" s="20" t="s">
        <v>393</v>
      </c>
      <c r="G76" s="21" t="s">
        <v>173</v>
      </c>
      <c r="H76" s="71"/>
      <c r="I76" s="71" t="s">
        <v>387</v>
      </c>
      <c r="J76" s="71"/>
      <c r="K76" s="71" t="s">
        <v>387</v>
      </c>
      <c r="U76" s="241"/>
      <c r="V76" s="117" t="s">
        <v>9123</v>
      </c>
      <c r="W76" s="158">
        <f t="shared" si="9"/>
        <v>0</v>
      </c>
      <c r="X76" s="159">
        <f t="shared" si="9"/>
        <v>0</v>
      </c>
    </row>
    <row r="77" spans="1:24" ht="14" thickBot="1" x14ac:dyDescent="0.2">
      <c r="A77" s="15" t="s">
        <v>871</v>
      </c>
      <c r="B77" s="20" t="s">
        <v>127</v>
      </c>
      <c r="C77" s="20">
        <v>76</v>
      </c>
      <c r="D77" s="20" t="s">
        <v>400</v>
      </c>
      <c r="E77" s="20">
        <v>40</v>
      </c>
      <c r="F77" s="20" t="s">
        <v>393</v>
      </c>
      <c r="G77" s="21" t="s">
        <v>173</v>
      </c>
      <c r="H77" s="71"/>
      <c r="I77" s="71" t="s">
        <v>387</v>
      </c>
      <c r="J77" s="71"/>
      <c r="K77" s="71" t="s">
        <v>387</v>
      </c>
      <c r="U77" s="241"/>
      <c r="V77" s="117" t="s">
        <v>237</v>
      </c>
      <c r="W77" s="158">
        <f t="shared" si="9"/>
        <v>0</v>
      </c>
      <c r="X77" s="159">
        <f t="shared" si="9"/>
        <v>0</v>
      </c>
    </row>
    <row r="78" spans="1:24" ht="14" thickBot="1" x14ac:dyDescent="0.2">
      <c r="A78" s="15" t="s">
        <v>950</v>
      </c>
      <c r="B78" s="20" t="s">
        <v>127</v>
      </c>
      <c r="C78" s="20">
        <v>77</v>
      </c>
      <c r="D78" s="20" t="s">
        <v>407</v>
      </c>
      <c r="E78" s="20">
        <v>40</v>
      </c>
      <c r="F78" s="20" t="s">
        <v>393</v>
      </c>
      <c r="G78" s="21" t="s">
        <v>173</v>
      </c>
      <c r="H78" s="71"/>
      <c r="I78" s="71" t="s">
        <v>387</v>
      </c>
      <c r="J78" s="71"/>
      <c r="K78" s="71" t="s">
        <v>387</v>
      </c>
      <c r="U78" s="241"/>
      <c r="V78" s="117" t="s">
        <v>241</v>
      </c>
      <c r="W78" s="158">
        <f t="shared" si="9"/>
        <v>0</v>
      </c>
      <c r="X78" s="159">
        <f t="shared" si="9"/>
        <v>0</v>
      </c>
    </row>
    <row r="79" spans="1:24" ht="14" thickBot="1" x14ac:dyDescent="0.2">
      <c r="A79" s="15" t="s">
        <v>436</v>
      </c>
      <c r="B79" s="20" t="s">
        <v>127</v>
      </c>
      <c r="C79" s="20">
        <v>78</v>
      </c>
      <c r="D79" s="20" t="s">
        <v>392</v>
      </c>
      <c r="E79" s="20">
        <v>50</v>
      </c>
      <c r="F79" s="20" t="s">
        <v>393</v>
      </c>
      <c r="G79" s="21" t="s">
        <v>173</v>
      </c>
      <c r="H79" s="71"/>
      <c r="I79" s="71" t="s">
        <v>387</v>
      </c>
      <c r="J79" s="71"/>
      <c r="K79" s="71" t="s">
        <v>387</v>
      </c>
      <c r="U79" s="241"/>
      <c r="V79" s="117" t="s">
        <v>245</v>
      </c>
      <c r="W79" s="158">
        <f t="shared" si="9"/>
        <v>0</v>
      </c>
      <c r="X79" s="159">
        <f t="shared" si="9"/>
        <v>0</v>
      </c>
    </row>
    <row r="80" spans="1:24" ht="14" thickBot="1" x14ac:dyDescent="0.2">
      <c r="A80" s="15" t="s">
        <v>582</v>
      </c>
      <c r="B80" s="20" t="s">
        <v>127</v>
      </c>
      <c r="C80" s="20">
        <v>79</v>
      </c>
      <c r="D80" s="20" t="s">
        <v>389</v>
      </c>
      <c r="E80" s="20">
        <v>50</v>
      </c>
      <c r="F80" s="20" t="s">
        <v>393</v>
      </c>
      <c r="G80" s="21" t="s">
        <v>173</v>
      </c>
      <c r="H80" s="71"/>
      <c r="I80" s="71" t="s">
        <v>387</v>
      </c>
      <c r="J80" s="71"/>
      <c r="K80" s="71" t="s">
        <v>387</v>
      </c>
      <c r="U80" s="241"/>
      <c r="V80" s="117" t="s">
        <v>249</v>
      </c>
      <c r="W80" s="158">
        <f t="shared" si="9"/>
        <v>0</v>
      </c>
      <c r="X80" s="159">
        <f t="shared" si="9"/>
        <v>0</v>
      </c>
    </row>
    <row r="81" spans="1:24" ht="14" thickBot="1" x14ac:dyDescent="0.2">
      <c r="A81" s="15" t="s">
        <v>975</v>
      </c>
      <c r="B81" s="20" t="s">
        <v>127</v>
      </c>
      <c r="C81" s="20">
        <v>80</v>
      </c>
      <c r="D81" s="20" t="s">
        <v>389</v>
      </c>
      <c r="E81" s="20">
        <v>40</v>
      </c>
      <c r="F81" s="20" t="s">
        <v>393</v>
      </c>
      <c r="G81" s="21" t="s">
        <v>173</v>
      </c>
      <c r="H81" s="71"/>
      <c r="I81" s="71" t="s">
        <v>387</v>
      </c>
      <c r="J81" s="71"/>
      <c r="K81" s="71" t="s">
        <v>387</v>
      </c>
      <c r="U81" s="241"/>
      <c r="V81" s="117" t="s">
        <v>253</v>
      </c>
      <c r="W81" s="158">
        <f t="shared" si="9"/>
        <v>0</v>
      </c>
      <c r="X81" s="159">
        <f t="shared" si="9"/>
        <v>0</v>
      </c>
    </row>
    <row r="82" spans="1:24" ht="14" thickBot="1" x14ac:dyDescent="0.2">
      <c r="A82" s="15" t="s">
        <v>438</v>
      </c>
      <c r="B82" s="20" t="s">
        <v>127</v>
      </c>
      <c r="C82" s="20">
        <v>81</v>
      </c>
      <c r="D82" s="20" t="s">
        <v>389</v>
      </c>
      <c r="E82" s="20">
        <v>50</v>
      </c>
      <c r="F82" s="20" t="s">
        <v>393</v>
      </c>
      <c r="G82" s="21" t="s">
        <v>173</v>
      </c>
      <c r="H82" s="71"/>
      <c r="I82" s="71" t="s">
        <v>387</v>
      </c>
      <c r="J82" s="71"/>
      <c r="K82" s="71" t="s">
        <v>387</v>
      </c>
      <c r="U82" s="241"/>
      <c r="V82" s="117" t="s">
        <v>10048</v>
      </c>
      <c r="W82" s="158">
        <f t="shared" si="9"/>
        <v>0</v>
      </c>
      <c r="X82" s="159">
        <f t="shared" si="9"/>
        <v>0</v>
      </c>
    </row>
    <row r="83" spans="1:24" ht="14" thickBot="1" x14ac:dyDescent="0.2">
      <c r="A83" s="15" t="s">
        <v>976</v>
      </c>
      <c r="B83" s="20" t="s">
        <v>127</v>
      </c>
      <c r="C83" s="20">
        <v>82</v>
      </c>
      <c r="D83" s="20" t="s">
        <v>395</v>
      </c>
      <c r="E83" s="20">
        <v>50</v>
      </c>
      <c r="F83" s="20" t="s">
        <v>393</v>
      </c>
      <c r="G83" s="21" t="s">
        <v>173</v>
      </c>
      <c r="H83" s="71"/>
      <c r="I83" s="71" t="s">
        <v>387</v>
      </c>
      <c r="J83" s="71"/>
      <c r="K83" s="71" t="s">
        <v>387</v>
      </c>
      <c r="U83" s="241"/>
      <c r="V83" s="117" t="s">
        <v>10124</v>
      </c>
      <c r="W83" s="158">
        <f t="shared" si="9"/>
        <v>0</v>
      </c>
      <c r="X83" s="159">
        <f t="shared" si="9"/>
        <v>0</v>
      </c>
    </row>
    <row r="84" spans="1:24" ht="14" thickBot="1" x14ac:dyDescent="0.2">
      <c r="A84" s="15" t="s">
        <v>897</v>
      </c>
      <c r="B84" s="20" t="s">
        <v>127</v>
      </c>
      <c r="C84" s="20">
        <v>83</v>
      </c>
      <c r="D84" s="20" t="s">
        <v>407</v>
      </c>
      <c r="E84" s="20">
        <v>40</v>
      </c>
      <c r="F84" s="20" t="s">
        <v>393</v>
      </c>
      <c r="G84" s="21" t="s">
        <v>173</v>
      </c>
      <c r="H84" s="71"/>
      <c r="I84" s="71" t="s">
        <v>387</v>
      </c>
      <c r="J84" s="71"/>
      <c r="K84" s="71" t="s">
        <v>387</v>
      </c>
      <c r="U84" s="241"/>
      <c r="V84" s="117" t="s">
        <v>257</v>
      </c>
      <c r="W84" s="158">
        <f t="shared" si="9"/>
        <v>0</v>
      </c>
      <c r="X84" s="159">
        <f t="shared" si="9"/>
        <v>0</v>
      </c>
    </row>
    <row r="85" spans="1:24" ht="14" thickBot="1" x14ac:dyDescent="0.2">
      <c r="A85" s="15" t="s">
        <v>898</v>
      </c>
      <c r="B85" s="20" t="s">
        <v>127</v>
      </c>
      <c r="C85" s="20">
        <v>84</v>
      </c>
      <c r="D85" s="20" t="s">
        <v>389</v>
      </c>
      <c r="E85" s="20">
        <v>50</v>
      </c>
      <c r="F85" s="20" t="s">
        <v>393</v>
      </c>
      <c r="G85" s="21" t="s">
        <v>173</v>
      </c>
      <c r="H85" s="71"/>
      <c r="I85" s="71" t="s">
        <v>387</v>
      </c>
      <c r="J85" s="71"/>
      <c r="K85" s="71" t="s">
        <v>387</v>
      </c>
      <c r="U85" s="241"/>
      <c r="V85" s="166" t="s">
        <v>260</v>
      </c>
      <c r="W85" s="191">
        <f t="shared" si="9"/>
        <v>0</v>
      </c>
      <c r="X85" s="192">
        <f t="shared" si="9"/>
        <v>16</v>
      </c>
    </row>
    <row r="86" spans="1:24" ht="13" x14ac:dyDescent="0.15">
      <c r="A86" s="15" t="s">
        <v>899</v>
      </c>
      <c r="B86" s="20" t="s">
        <v>127</v>
      </c>
      <c r="C86" s="20">
        <v>85</v>
      </c>
      <c r="D86" s="20" t="s">
        <v>389</v>
      </c>
      <c r="E86" s="20">
        <v>50</v>
      </c>
      <c r="F86" s="20" t="s">
        <v>393</v>
      </c>
      <c r="G86" s="21" t="s">
        <v>173</v>
      </c>
      <c r="H86" s="71"/>
      <c r="I86" s="71" t="s">
        <v>387</v>
      </c>
      <c r="J86" s="71"/>
      <c r="K86" s="71" t="s">
        <v>387</v>
      </c>
    </row>
    <row r="87" spans="1:24" ht="13" x14ac:dyDescent="0.15">
      <c r="A87" s="15" t="s">
        <v>1041</v>
      </c>
      <c r="B87" s="20" t="s">
        <v>127</v>
      </c>
      <c r="C87" s="20">
        <v>86</v>
      </c>
      <c r="D87" s="20" t="s">
        <v>385</v>
      </c>
      <c r="E87" s="20">
        <v>40</v>
      </c>
      <c r="F87" s="20" t="s">
        <v>393</v>
      </c>
      <c r="G87" s="21" t="s">
        <v>173</v>
      </c>
      <c r="H87" s="71"/>
      <c r="I87" s="71" t="s">
        <v>387</v>
      </c>
      <c r="J87" s="71"/>
      <c r="K87" s="71" t="s">
        <v>387</v>
      </c>
    </row>
    <row r="88" spans="1:24" ht="13" x14ac:dyDescent="0.15">
      <c r="A88" s="15" t="s">
        <v>1042</v>
      </c>
      <c r="B88" s="20" t="s">
        <v>127</v>
      </c>
      <c r="C88" s="20">
        <v>87</v>
      </c>
      <c r="D88" s="20" t="s">
        <v>385</v>
      </c>
      <c r="E88" s="20">
        <v>40</v>
      </c>
      <c r="F88" s="20" t="s">
        <v>393</v>
      </c>
      <c r="G88" s="21" t="s">
        <v>173</v>
      </c>
      <c r="H88" s="71"/>
      <c r="I88" s="71" t="s">
        <v>387</v>
      </c>
      <c r="J88" s="71"/>
      <c r="K88" s="71" t="s">
        <v>387</v>
      </c>
    </row>
    <row r="89" spans="1:24" ht="13" x14ac:dyDescent="0.15">
      <c r="A89" s="15" t="s">
        <v>1043</v>
      </c>
      <c r="B89" s="20" t="s">
        <v>127</v>
      </c>
      <c r="C89" s="20">
        <v>88</v>
      </c>
      <c r="D89" s="20" t="s">
        <v>385</v>
      </c>
      <c r="E89" s="20">
        <v>40</v>
      </c>
      <c r="F89" s="20" t="s">
        <v>393</v>
      </c>
      <c r="G89" s="21" t="s">
        <v>173</v>
      </c>
      <c r="H89" s="71"/>
      <c r="I89" s="71" t="s">
        <v>387</v>
      </c>
      <c r="J89" s="71"/>
      <c r="K89" s="71" t="s">
        <v>387</v>
      </c>
    </row>
    <row r="90" spans="1:24" ht="13" x14ac:dyDescent="0.15">
      <c r="A90" s="15" t="s">
        <v>1044</v>
      </c>
      <c r="B90" s="20" t="s">
        <v>127</v>
      </c>
      <c r="C90" s="20">
        <v>89</v>
      </c>
      <c r="D90" s="20" t="s">
        <v>385</v>
      </c>
      <c r="E90" s="20">
        <v>40</v>
      </c>
      <c r="F90" s="20" t="s">
        <v>393</v>
      </c>
      <c r="G90" s="21" t="s">
        <v>173</v>
      </c>
      <c r="H90" s="71"/>
      <c r="I90" s="71" t="s">
        <v>387</v>
      </c>
      <c r="J90" s="71"/>
      <c r="K90" s="71" t="s">
        <v>387</v>
      </c>
    </row>
    <row r="91" spans="1:24" ht="13" x14ac:dyDescent="0.15">
      <c r="A91" s="15" t="s">
        <v>548</v>
      </c>
      <c r="B91" s="20" t="s">
        <v>127</v>
      </c>
      <c r="C91" s="20">
        <v>90</v>
      </c>
      <c r="D91" s="20" t="s">
        <v>407</v>
      </c>
      <c r="E91" s="20">
        <v>40</v>
      </c>
      <c r="F91" s="20" t="s">
        <v>393</v>
      </c>
      <c r="G91" s="21" t="s">
        <v>173</v>
      </c>
      <c r="H91" s="71"/>
      <c r="I91" s="71" t="s">
        <v>387</v>
      </c>
      <c r="J91" s="71"/>
      <c r="K91" s="71" t="s">
        <v>387</v>
      </c>
    </row>
    <row r="92" spans="1:24" ht="13" x14ac:dyDescent="0.15">
      <c r="A92" s="15" t="s">
        <v>466</v>
      </c>
      <c r="B92" s="20" t="s">
        <v>127</v>
      </c>
      <c r="C92" s="20">
        <v>91</v>
      </c>
      <c r="D92" s="20" t="s">
        <v>395</v>
      </c>
      <c r="E92" s="20">
        <v>50</v>
      </c>
      <c r="F92" s="20" t="s">
        <v>393</v>
      </c>
      <c r="G92" s="21" t="s">
        <v>173</v>
      </c>
      <c r="H92" s="71"/>
      <c r="I92" s="71" t="s">
        <v>387</v>
      </c>
      <c r="J92" s="71"/>
      <c r="K92" s="71" t="s">
        <v>387</v>
      </c>
    </row>
    <row r="93" spans="1:24" ht="13" x14ac:dyDescent="0.15">
      <c r="A93" s="15" t="s">
        <v>1045</v>
      </c>
      <c r="B93" s="20" t="s">
        <v>127</v>
      </c>
      <c r="C93" s="20">
        <v>92</v>
      </c>
      <c r="D93" s="20" t="s">
        <v>469</v>
      </c>
      <c r="E93" s="20"/>
      <c r="F93" s="20" t="s">
        <v>721</v>
      </c>
      <c r="G93" s="21" t="s">
        <v>181</v>
      </c>
      <c r="H93" s="71"/>
      <c r="I93" s="71" t="s">
        <v>387</v>
      </c>
      <c r="J93" s="71"/>
      <c r="K93" s="71" t="s">
        <v>387</v>
      </c>
    </row>
    <row r="94" spans="1:24" ht="13" x14ac:dyDescent="0.15">
      <c r="A94" s="15" t="s">
        <v>1046</v>
      </c>
      <c r="B94" s="20" t="s">
        <v>127</v>
      </c>
      <c r="C94" s="20">
        <v>93</v>
      </c>
      <c r="D94" s="20" t="s">
        <v>469</v>
      </c>
      <c r="E94" s="20"/>
      <c r="F94" s="20" t="s">
        <v>906</v>
      </c>
      <c r="G94" s="21" t="s">
        <v>181</v>
      </c>
      <c r="H94" s="71"/>
      <c r="I94" s="71" t="s">
        <v>387</v>
      </c>
      <c r="J94" s="71"/>
      <c r="K94" s="71" t="s">
        <v>387</v>
      </c>
    </row>
    <row r="95" spans="1:24" ht="13" x14ac:dyDescent="0.15">
      <c r="A95" s="15" t="s">
        <v>1047</v>
      </c>
      <c r="B95" s="20" t="s">
        <v>127</v>
      </c>
      <c r="C95" s="20">
        <v>94</v>
      </c>
      <c r="D95" s="20" t="s">
        <v>469</v>
      </c>
      <c r="E95" s="20"/>
      <c r="F95" s="20" t="s">
        <v>469</v>
      </c>
      <c r="G95" s="21" t="s">
        <v>181</v>
      </c>
      <c r="H95" s="71"/>
      <c r="I95" s="71" t="s">
        <v>387</v>
      </c>
      <c r="J95" s="71"/>
      <c r="K95" s="71" t="s">
        <v>387</v>
      </c>
    </row>
    <row r="96" spans="1:24" ht="13" x14ac:dyDescent="0.15">
      <c r="A96" s="15" t="s">
        <v>1048</v>
      </c>
      <c r="B96" s="20" t="s">
        <v>127</v>
      </c>
      <c r="C96" s="20">
        <v>95</v>
      </c>
      <c r="D96" s="20" t="s">
        <v>469</v>
      </c>
      <c r="E96" s="20"/>
      <c r="F96" s="20" t="s">
        <v>721</v>
      </c>
      <c r="G96" s="21" t="s">
        <v>181</v>
      </c>
      <c r="H96" s="71"/>
      <c r="I96" s="71" t="s">
        <v>387</v>
      </c>
      <c r="J96" s="71"/>
      <c r="K96" s="71" t="s">
        <v>387</v>
      </c>
    </row>
    <row r="97" spans="1:11" ht="13" x14ac:dyDescent="0.15">
      <c r="A97" s="15" t="s">
        <v>1049</v>
      </c>
      <c r="B97" s="20" t="s">
        <v>127</v>
      </c>
      <c r="C97" s="20">
        <v>96</v>
      </c>
      <c r="D97" s="20" t="s">
        <v>469</v>
      </c>
      <c r="E97" s="20"/>
      <c r="F97" s="20" t="s">
        <v>469</v>
      </c>
      <c r="G97" s="21" t="s">
        <v>181</v>
      </c>
      <c r="H97" s="71"/>
      <c r="I97" s="71" t="s">
        <v>387</v>
      </c>
      <c r="J97" s="71"/>
      <c r="K97" s="71" t="s">
        <v>387</v>
      </c>
    </row>
    <row r="98" spans="1:11" ht="13" x14ac:dyDescent="0.15">
      <c r="A98" s="15" t="s">
        <v>1050</v>
      </c>
      <c r="B98" s="20" t="s">
        <v>127</v>
      </c>
      <c r="C98" s="20">
        <v>97</v>
      </c>
      <c r="D98" s="20" t="s">
        <v>469</v>
      </c>
      <c r="E98" s="20"/>
      <c r="F98" s="20" t="s">
        <v>906</v>
      </c>
      <c r="G98" s="21" t="s">
        <v>177</v>
      </c>
      <c r="H98" s="71"/>
      <c r="I98" s="71" t="s">
        <v>387</v>
      </c>
      <c r="J98" s="71"/>
      <c r="K98" s="71" t="s">
        <v>387</v>
      </c>
    </row>
    <row r="99" spans="1:11" ht="13" x14ac:dyDescent="0.15">
      <c r="A99" s="15" t="s">
        <v>1051</v>
      </c>
      <c r="B99" s="20" t="s">
        <v>127</v>
      </c>
      <c r="C99" s="20">
        <v>98</v>
      </c>
      <c r="D99" s="20" t="s">
        <v>469</v>
      </c>
      <c r="E99" s="20"/>
      <c r="F99" s="20" t="s">
        <v>469</v>
      </c>
      <c r="G99" s="21" t="s">
        <v>177</v>
      </c>
      <c r="H99" s="71"/>
      <c r="I99" s="71" t="s">
        <v>387</v>
      </c>
      <c r="J99" s="71"/>
      <c r="K99" s="71" t="s">
        <v>387</v>
      </c>
    </row>
    <row r="100" spans="1:11" ht="13" x14ac:dyDescent="0.15">
      <c r="A100" s="15" t="s">
        <v>1052</v>
      </c>
      <c r="B100" s="20" t="s">
        <v>127</v>
      </c>
      <c r="C100" s="20">
        <v>99</v>
      </c>
      <c r="D100" s="20" t="s">
        <v>469</v>
      </c>
      <c r="E100" s="20"/>
      <c r="F100" s="20" t="s">
        <v>721</v>
      </c>
      <c r="G100" s="21" t="s">
        <v>177</v>
      </c>
      <c r="H100" s="71"/>
      <c r="I100" s="71" t="s">
        <v>387</v>
      </c>
      <c r="J100" s="71"/>
      <c r="K100" s="71" t="s">
        <v>387</v>
      </c>
    </row>
    <row r="101" spans="1:11" ht="13" x14ac:dyDescent="0.15">
      <c r="A101" s="15" t="s">
        <v>1053</v>
      </c>
      <c r="B101" s="20" t="s">
        <v>127</v>
      </c>
      <c r="C101" s="20">
        <v>100</v>
      </c>
      <c r="D101" s="20" t="s">
        <v>469</v>
      </c>
      <c r="E101" s="20"/>
      <c r="F101" s="20" t="s">
        <v>721</v>
      </c>
      <c r="G101" s="21" t="s">
        <v>177</v>
      </c>
      <c r="H101" s="71"/>
      <c r="I101" s="71" t="s">
        <v>387</v>
      </c>
      <c r="J101" s="71"/>
      <c r="K101" s="71" t="s">
        <v>387</v>
      </c>
    </row>
    <row r="102" spans="1:11" ht="13" x14ac:dyDescent="0.15">
      <c r="A102" s="15" t="s">
        <v>1054</v>
      </c>
      <c r="B102" s="20" t="s">
        <v>127</v>
      </c>
      <c r="C102" s="20">
        <v>101</v>
      </c>
      <c r="D102" s="20" t="s">
        <v>469</v>
      </c>
      <c r="E102" s="20"/>
      <c r="F102" s="20" t="s">
        <v>469</v>
      </c>
      <c r="G102" s="21" t="s">
        <v>177</v>
      </c>
      <c r="H102" s="71"/>
      <c r="I102" s="71" t="s">
        <v>387</v>
      </c>
      <c r="J102" s="71"/>
      <c r="K102" s="71" t="s">
        <v>387</v>
      </c>
    </row>
    <row r="103" spans="1:11" ht="13" x14ac:dyDescent="0.15">
      <c r="A103" s="15" t="s">
        <v>1055</v>
      </c>
      <c r="B103" s="20" t="s">
        <v>127</v>
      </c>
      <c r="C103" s="20">
        <v>102</v>
      </c>
      <c r="D103" s="20" t="s">
        <v>469</v>
      </c>
      <c r="E103" s="20"/>
      <c r="F103" s="20" t="s">
        <v>469</v>
      </c>
      <c r="G103" s="21" t="s">
        <v>177</v>
      </c>
      <c r="H103" s="71"/>
      <c r="I103" s="71" t="s">
        <v>387</v>
      </c>
      <c r="J103" s="71"/>
      <c r="K103" s="71" t="s">
        <v>387</v>
      </c>
    </row>
    <row r="104" spans="1:11" ht="13" x14ac:dyDescent="0.15">
      <c r="A104" s="15" t="s">
        <v>1056</v>
      </c>
      <c r="B104" s="20" t="s">
        <v>127</v>
      </c>
      <c r="C104" s="20">
        <v>103</v>
      </c>
      <c r="D104" s="20" t="s">
        <v>469</v>
      </c>
      <c r="E104" s="20"/>
      <c r="F104" s="20" t="s">
        <v>469</v>
      </c>
      <c r="G104" s="21" t="s">
        <v>177</v>
      </c>
      <c r="H104" s="71"/>
      <c r="I104" s="71" t="s">
        <v>387</v>
      </c>
      <c r="J104" s="71"/>
      <c r="K104" s="71" t="s">
        <v>387</v>
      </c>
    </row>
    <row r="105" spans="1:11" ht="13" x14ac:dyDescent="0.15">
      <c r="A105" s="15" t="s">
        <v>1057</v>
      </c>
      <c r="B105" s="20" t="s">
        <v>127</v>
      </c>
      <c r="C105" s="20">
        <v>104</v>
      </c>
      <c r="D105" s="20" t="s">
        <v>469</v>
      </c>
      <c r="E105" s="20"/>
      <c r="F105" s="20" t="s">
        <v>469</v>
      </c>
      <c r="G105" s="21" t="s">
        <v>173</v>
      </c>
      <c r="H105" s="71"/>
      <c r="I105" s="71" t="s">
        <v>387</v>
      </c>
      <c r="J105" s="71"/>
      <c r="K105" s="71" t="s">
        <v>387</v>
      </c>
    </row>
    <row r="106" spans="1:11" ht="13" x14ac:dyDescent="0.15">
      <c r="A106" s="15" t="s">
        <v>1058</v>
      </c>
      <c r="B106" s="20" t="s">
        <v>127</v>
      </c>
      <c r="C106" s="20">
        <v>105</v>
      </c>
      <c r="D106" s="20" t="s">
        <v>469</v>
      </c>
      <c r="E106" s="20"/>
      <c r="F106" s="20" t="s">
        <v>469</v>
      </c>
      <c r="G106" s="21" t="s">
        <v>173</v>
      </c>
      <c r="H106" s="71"/>
      <c r="I106" s="71" t="s">
        <v>387</v>
      </c>
      <c r="J106" s="71"/>
      <c r="K106" s="71" t="s">
        <v>387</v>
      </c>
    </row>
    <row r="107" spans="1:11" ht="13" x14ac:dyDescent="0.15">
      <c r="A107" s="15" t="s">
        <v>1059</v>
      </c>
      <c r="B107" s="20" t="s">
        <v>127</v>
      </c>
      <c r="C107" s="20">
        <v>106</v>
      </c>
      <c r="D107" s="20" t="s">
        <v>407</v>
      </c>
      <c r="E107" s="20">
        <v>50</v>
      </c>
      <c r="F107" s="20" t="s">
        <v>393</v>
      </c>
      <c r="G107" s="21" t="s">
        <v>260</v>
      </c>
      <c r="H107" s="71"/>
      <c r="I107" s="71" t="s">
        <v>387</v>
      </c>
      <c r="J107" s="71"/>
      <c r="K107" s="71" t="s">
        <v>387</v>
      </c>
    </row>
    <row r="108" spans="1:11" ht="13" x14ac:dyDescent="0.15">
      <c r="A108" s="15" t="s">
        <v>1060</v>
      </c>
      <c r="B108" s="20" t="s">
        <v>127</v>
      </c>
      <c r="C108" s="20">
        <v>107</v>
      </c>
      <c r="D108" s="20" t="s">
        <v>395</v>
      </c>
      <c r="E108" s="20">
        <v>100</v>
      </c>
      <c r="F108" s="20" t="s">
        <v>393</v>
      </c>
      <c r="G108" s="21" t="s">
        <v>260</v>
      </c>
      <c r="H108" s="71"/>
      <c r="I108" s="71" t="s">
        <v>387</v>
      </c>
      <c r="J108" s="71"/>
      <c r="K108" s="71" t="s">
        <v>387</v>
      </c>
    </row>
    <row r="109" spans="1:11" ht="13" x14ac:dyDescent="0.15">
      <c r="A109" s="15" t="s">
        <v>1061</v>
      </c>
      <c r="B109" s="20" t="s">
        <v>127</v>
      </c>
      <c r="C109" s="20">
        <v>108</v>
      </c>
      <c r="D109" s="20" t="s">
        <v>400</v>
      </c>
      <c r="E109" s="20">
        <v>80</v>
      </c>
      <c r="F109" s="20" t="s">
        <v>393</v>
      </c>
      <c r="G109" s="21" t="s">
        <v>260</v>
      </c>
      <c r="H109" s="71"/>
      <c r="I109" s="71" t="s">
        <v>387</v>
      </c>
      <c r="J109" s="71"/>
      <c r="K109" s="71" t="s">
        <v>387</v>
      </c>
    </row>
    <row r="110" spans="1:11" ht="13" x14ac:dyDescent="0.15">
      <c r="A110" s="15" t="s">
        <v>1062</v>
      </c>
      <c r="B110" s="20" t="s">
        <v>127</v>
      </c>
      <c r="C110" s="20">
        <v>109</v>
      </c>
      <c r="D110" s="20" t="s">
        <v>385</v>
      </c>
      <c r="E110" s="20">
        <v>70</v>
      </c>
      <c r="F110" s="20" t="s">
        <v>393</v>
      </c>
      <c r="G110" s="21" t="s">
        <v>260</v>
      </c>
      <c r="H110" s="71"/>
      <c r="I110" s="71" t="s">
        <v>387</v>
      </c>
      <c r="J110" s="71"/>
      <c r="K110" s="71" t="s">
        <v>387</v>
      </c>
    </row>
    <row r="111" spans="1:11" ht="13" x14ac:dyDescent="0.15">
      <c r="A111" s="15" t="s">
        <v>1063</v>
      </c>
      <c r="B111" s="20" t="s">
        <v>127</v>
      </c>
      <c r="C111" s="20">
        <v>110</v>
      </c>
      <c r="D111" s="20" t="s">
        <v>392</v>
      </c>
      <c r="E111" s="20">
        <v>60</v>
      </c>
      <c r="F111" s="20" t="s">
        <v>393</v>
      </c>
      <c r="G111" s="21" t="s">
        <v>260</v>
      </c>
      <c r="H111" s="71"/>
      <c r="I111" s="71" t="s">
        <v>387</v>
      </c>
      <c r="J111" s="71"/>
      <c r="K111" s="71" t="s">
        <v>387</v>
      </c>
    </row>
    <row r="112" spans="1:11" ht="13" x14ac:dyDescent="0.15">
      <c r="A112" s="15" t="s">
        <v>1064</v>
      </c>
      <c r="B112" s="20" t="s">
        <v>127</v>
      </c>
      <c r="C112" s="20">
        <v>111</v>
      </c>
      <c r="D112" s="20" t="s">
        <v>404</v>
      </c>
      <c r="E112" s="20">
        <v>70</v>
      </c>
      <c r="F112" s="20" t="s">
        <v>393</v>
      </c>
      <c r="G112" s="21" t="s">
        <v>260</v>
      </c>
      <c r="H112" s="71"/>
      <c r="I112" s="71" t="s">
        <v>387</v>
      </c>
      <c r="J112" s="71"/>
      <c r="K112" s="71" t="s">
        <v>387</v>
      </c>
    </row>
    <row r="113" spans="1:11" ht="13" x14ac:dyDescent="0.15">
      <c r="A113" s="15" t="s">
        <v>1065</v>
      </c>
      <c r="B113" s="20" t="s">
        <v>127</v>
      </c>
      <c r="C113" s="20">
        <v>112</v>
      </c>
      <c r="D113" s="20" t="s">
        <v>847</v>
      </c>
      <c r="E113" s="20">
        <v>90</v>
      </c>
      <c r="F113" s="20" t="s">
        <v>393</v>
      </c>
      <c r="G113" s="21" t="s">
        <v>260</v>
      </c>
      <c r="H113" s="71"/>
      <c r="I113" s="71" t="s">
        <v>387</v>
      </c>
      <c r="J113" s="71"/>
      <c r="K113" s="71" t="s">
        <v>387</v>
      </c>
    </row>
    <row r="114" spans="1:11" ht="13" x14ac:dyDescent="0.15">
      <c r="A114" s="15" t="s">
        <v>1066</v>
      </c>
      <c r="B114" s="20" t="s">
        <v>127</v>
      </c>
      <c r="C114" s="20">
        <v>113</v>
      </c>
      <c r="D114" s="20" t="s">
        <v>858</v>
      </c>
      <c r="E114" s="20">
        <v>80</v>
      </c>
      <c r="F114" s="20" t="s">
        <v>393</v>
      </c>
      <c r="G114" s="21" t="s">
        <v>260</v>
      </c>
      <c r="H114" s="71"/>
      <c r="I114" s="71" t="s">
        <v>387</v>
      </c>
      <c r="J114" s="71"/>
      <c r="K114" s="71" t="s">
        <v>387</v>
      </c>
    </row>
  </sheetData>
  <sheetProtection selectLockedCells="1" selectUnlockedCells="1"/>
  <mergeCells count="1">
    <mergeCell ref="Z1:AH1"/>
  </mergeCells>
  <phoneticPr fontId="3" type="noConversion"/>
  <conditionalFormatting sqref="H2:K114">
    <cfRule type="cellIs" dxfId="600" priority="1" stopIfTrue="1" operator="equal">
      <formula>"-"</formula>
    </cfRule>
    <cfRule type="cellIs" dxfId="599" priority="2" stopIfTrue="1" operator="equal">
      <formula>"x"</formula>
    </cfRule>
  </conditionalFormatting>
  <hyperlinks>
    <hyperlink ref="L1" location="'Expansion set Check List'!A1" display="Home" xr:uid="{00000000-0004-0000-1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indexed="11"/>
  </sheetPr>
  <dimension ref="A1:AH11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18.5" bestFit="1" customWidth="1"/>
    <col min="3" max="3" width="4"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384</v>
      </c>
      <c r="B2" s="18" t="s">
        <v>130</v>
      </c>
      <c r="C2" s="18">
        <v>1</v>
      </c>
      <c r="D2" s="18" t="s">
        <v>385</v>
      </c>
      <c r="E2" s="18">
        <v>80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110</v>
      </c>
      <c r="Z2" s="102"/>
      <c r="AA2" s="102"/>
      <c r="AB2" s="102"/>
      <c r="AC2" s="102"/>
      <c r="AD2" s="102"/>
      <c r="AE2" s="102"/>
      <c r="AF2" s="102"/>
      <c r="AG2" s="102"/>
      <c r="AH2" s="102"/>
    </row>
    <row r="3" spans="1:34" ht="13" x14ac:dyDescent="0.15">
      <c r="A3" s="15" t="s">
        <v>551</v>
      </c>
      <c r="B3" s="20" t="s">
        <v>130</v>
      </c>
      <c r="C3" s="20">
        <v>2</v>
      </c>
      <c r="D3" s="20" t="s">
        <v>389</v>
      </c>
      <c r="E3" s="20">
        <v>70</v>
      </c>
      <c r="F3" s="20" t="s">
        <v>393</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36</v>
      </c>
    </row>
    <row r="4" spans="1:34" ht="13" x14ac:dyDescent="0.15">
      <c r="A4" s="15" t="s">
        <v>394</v>
      </c>
      <c r="B4" s="20" t="s">
        <v>130</v>
      </c>
      <c r="C4" s="20">
        <v>3</v>
      </c>
      <c r="D4" s="20" t="s">
        <v>395</v>
      </c>
      <c r="E4" s="20">
        <v>120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36</v>
      </c>
    </row>
    <row r="5" spans="1:34" ht="13" x14ac:dyDescent="0.15">
      <c r="A5" s="15" t="s">
        <v>597</v>
      </c>
      <c r="B5" s="20" t="s">
        <v>130</v>
      </c>
      <c r="C5" s="20">
        <v>4</v>
      </c>
      <c r="D5" s="20" t="s">
        <v>389</v>
      </c>
      <c r="E5" s="20">
        <v>70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19</v>
      </c>
    </row>
    <row r="6" spans="1:34" ht="13" x14ac:dyDescent="0.15">
      <c r="A6" s="15" t="s">
        <v>599</v>
      </c>
      <c r="B6" s="20" t="s">
        <v>130</v>
      </c>
      <c r="C6" s="20">
        <v>5</v>
      </c>
      <c r="D6" s="20" t="s">
        <v>392</v>
      </c>
      <c r="E6" s="20">
        <v>70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19</v>
      </c>
    </row>
    <row r="7" spans="1:34" ht="13" x14ac:dyDescent="0.15">
      <c r="A7" s="15" t="s">
        <v>622</v>
      </c>
      <c r="B7" s="20" t="s">
        <v>130</v>
      </c>
      <c r="C7" s="20">
        <v>6</v>
      </c>
      <c r="D7" s="20" t="s">
        <v>392</v>
      </c>
      <c r="E7" s="20">
        <v>60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638</v>
      </c>
      <c r="B8" s="20" t="s">
        <v>130</v>
      </c>
      <c r="C8" s="20">
        <v>7</v>
      </c>
      <c r="D8" s="20" t="s">
        <v>404</v>
      </c>
      <c r="E8" s="20">
        <v>70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606</v>
      </c>
      <c r="B9" s="20" t="s">
        <v>130</v>
      </c>
      <c r="C9" s="20">
        <v>8</v>
      </c>
      <c r="D9" s="20" t="s">
        <v>385</v>
      </c>
      <c r="E9" s="20">
        <v>60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625</v>
      </c>
      <c r="B10" s="20" t="s">
        <v>130</v>
      </c>
      <c r="C10" s="20">
        <v>9</v>
      </c>
      <c r="D10" s="20" t="s">
        <v>389</v>
      </c>
      <c r="E10" s="20">
        <v>60</v>
      </c>
      <c r="F10" s="20" t="s">
        <v>398</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505</v>
      </c>
      <c r="B11" s="20" t="s">
        <v>130</v>
      </c>
      <c r="C11" s="20">
        <v>10</v>
      </c>
      <c r="D11" s="20" t="s">
        <v>395</v>
      </c>
      <c r="E11" s="20">
        <v>70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554</v>
      </c>
      <c r="B12" s="20" t="s">
        <v>130</v>
      </c>
      <c r="C12" s="20">
        <v>11</v>
      </c>
      <c r="D12" s="20" t="s">
        <v>385</v>
      </c>
      <c r="E12" s="20">
        <v>80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397</v>
      </c>
      <c r="B13" s="20" t="s">
        <v>130</v>
      </c>
      <c r="C13" s="20">
        <v>12</v>
      </c>
      <c r="D13" s="20" t="s">
        <v>389</v>
      </c>
      <c r="E13" s="20">
        <v>100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555</v>
      </c>
      <c r="B14" s="20" t="s">
        <v>130</v>
      </c>
      <c r="C14" s="20">
        <v>13</v>
      </c>
      <c r="D14" s="20" t="s">
        <v>400</v>
      </c>
      <c r="E14" s="20">
        <v>60</v>
      </c>
      <c r="F14" s="20" t="s">
        <v>393</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506</v>
      </c>
      <c r="B15" s="20" t="s">
        <v>130</v>
      </c>
      <c r="C15" s="20">
        <v>14</v>
      </c>
      <c r="D15" s="20" t="s">
        <v>404</v>
      </c>
      <c r="E15" s="20">
        <v>70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401</v>
      </c>
      <c r="B16" s="20" t="s">
        <v>130</v>
      </c>
      <c r="C16" s="20">
        <v>15</v>
      </c>
      <c r="D16" s="20" t="s">
        <v>400</v>
      </c>
      <c r="E16" s="20">
        <v>100</v>
      </c>
      <c r="F16" s="20" t="s">
        <v>386</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560</v>
      </c>
      <c r="B17" s="20" t="s">
        <v>130</v>
      </c>
      <c r="C17" s="20">
        <v>16</v>
      </c>
      <c r="D17" s="20" t="s">
        <v>407</v>
      </c>
      <c r="E17" s="20">
        <v>70</v>
      </c>
      <c r="F17" s="20" t="s">
        <v>398</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408</v>
      </c>
      <c r="B18" s="20" t="s">
        <v>130</v>
      </c>
      <c r="C18" s="20">
        <v>17</v>
      </c>
      <c r="D18" s="20" t="s">
        <v>395</v>
      </c>
      <c r="E18" s="20">
        <v>80</v>
      </c>
      <c r="F18" s="20"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411</v>
      </c>
      <c r="B19" s="20" t="s">
        <v>130</v>
      </c>
      <c r="C19" s="20">
        <v>18</v>
      </c>
      <c r="D19" s="20" t="s">
        <v>407</v>
      </c>
      <c r="E19" s="20">
        <v>100</v>
      </c>
      <c r="F19" s="20" t="s">
        <v>386</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412</v>
      </c>
      <c r="B20" s="20" t="s">
        <v>130</v>
      </c>
      <c r="C20" s="20">
        <v>19</v>
      </c>
      <c r="D20" s="20" t="s">
        <v>404</v>
      </c>
      <c r="E20" s="20">
        <v>90</v>
      </c>
      <c r="F20" s="20" t="s">
        <v>393</v>
      </c>
      <c r="G20" s="19"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413</v>
      </c>
      <c r="B21" s="20" t="s">
        <v>130</v>
      </c>
      <c r="C21" s="20">
        <v>20</v>
      </c>
      <c r="D21" s="20" t="s">
        <v>407</v>
      </c>
      <c r="E21" s="20">
        <v>80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519</v>
      </c>
      <c r="B22" s="20" t="s">
        <v>130</v>
      </c>
      <c r="C22" s="20">
        <v>21</v>
      </c>
      <c r="D22" s="20" t="s">
        <v>407</v>
      </c>
      <c r="E22" s="20">
        <v>70</v>
      </c>
      <c r="F22" s="20" t="s">
        <v>386</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418</v>
      </c>
      <c r="B23" s="20" t="s">
        <v>130</v>
      </c>
      <c r="C23" s="20">
        <v>22</v>
      </c>
      <c r="D23" s="20" t="s">
        <v>404</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521</v>
      </c>
      <c r="B24" s="20" t="s">
        <v>130</v>
      </c>
      <c r="C24" s="20">
        <v>23</v>
      </c>
      <c r="D24" s="20" t="s">
        <v>407</v>
      </c>
      <c r="E24" s="20">
        <v>80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566</v>
      </c>
      <c r="B25" s="20" t="s">
        <v>130</v>
      </c>
      <c r="C25" s="20">
        <v>24</v>
      </c>
      <c r="D25" s="20" t="s">
        <v>400</v>
      </c>
      <c r="E25" s="20">
        <v>80</v>
      </c>
      <c r="F25" s="20" t="s">
        <v>386</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556</v>
      </c>
      <c r="B26" s="20" t="s">
        <v>130</v>
      </c>
      <c r="C26" s="20">
        <v>25</v>
      </c>
      <c r="D26" s="20" t="s">
        <v>385</v>
      </c>
      <c r="E26" s="20">
        <v>90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428</v>
      </c>
      <c r="B27" s="20" t="s">
        <v>130</v>
      </c>
      <c r="C27" s="20">
        <v>26</v>
      </c>
      <c r="D27" s="20" t="s">
        <v>385</v>
      </c>
      <c r="E27" s="20">
        <v>70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557</v>
      </c>
      <c r="B28" s="20" t="s">
        <v>130</v>
      </c>
      <c r="C28" s="20">
        <v>27</v>
      </c>
      <c r="D28" s="20" t="s">
        <v>400</v>
      </c>
      <c r="E28" s="20">
        <v>60</v>
      </c>
      <c r="F28" s="20" t="s">
        <v>386</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403</v>
      </c>
      <c r="B29" s="20" t="s">
        <v>130</v>
      </c>
      <c r="C29" s="20">
        <v>28</v>
      </c>
      <c r="D29" s="20" t="s">
        <v>404</v>
      </c>
      <c r="E29" s="20">
        <v>80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405</v>
      </c>
      <c r="B30" s="20" t="s">
        <v>130</v>
      </c>
      <c r="C30" s="20">
        <v>29</v>
      </c>
      <c r="D30" s="20" t="s">
        <v>385</v>
      </c>
      <c r="E30" s="20">
        <v>60</v>
      </c>
      <c r="F30" s="20" t="s">
        <v>393</v>
      </c>
      <c r="G30" s="21" t="s">
        <v>181</v>
      </c>
      <c r="H30" s="71" t="s">
        <v>387</v>
      </c>
      <c r="I30" s="71" t="s">
        <v>387</v>
      </c>
      <c r="J30" s="71"/>
      <c r="K30" s="71"/>
      <c r="R30" s="160" t="s">
        <v>86</v>
      </c>
      <c r="S30" s="161"/>
      <c r="T30" s="175">
        <f>SUM(T31:T57)</f>
        <v>0</v>
      </c>
      <c r="U30" s="168"/>
      <c r="V30" s="177" t="s">
        <v>88</v>
      </c>
      <c r="W30" s="213"/>
      <c r="X30" s="215">
        <f>SUM(X31:X57)</f>
        <v>110</v>
      </c>
    </row>
    <row r="31" spans="1:24" ht="13" x14ac:dyDescent="0.15">
      <c r="A31" s="15" t="s">
        <v>559</v>
      </c>
      <c r="B31" s="20" t="s">
        <v>130</v>
      </c>
      <c r="C31" s="20">
        <v>30</v>
      </c>
      <c r="D31" s="20" t="s">
        <v>395</v>
      </c>
      <c r="E31" s="20">
        <v>70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36</v>
      </c>
    </row>
    <row r="32" spans="1:24" ht="13" x14ac:dyDescent="0.15">
      <c r="A32" s="15" t="s">
        <v>406</v>
      </c>
      <c r="B32" s="20" t="s">
        <v>130</v>
      </c>
      <c r="C32" s="20">
        <v>31</v>
      </c>
      <c r="D32" s="20" t="s">
        <v>407</v>
      </c>
      <c r="E32" s="20">
        <v>90</v>
      </c>
      <c r="F32" s="20" t="s">
        <v>386</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36</v>
      </c>
    </row>
    <row r="33" spans="1:24" ht="13" x14ac:dyDescent="0.15">
      <c r="A33" s="15" t="s">
        <v>509</v>
      </c>
      <c r="B33" s="20" t="s">
        <v>130</v>
      </c>
      <c r="C33" s="20">
        <v>32</v>
      </c>
      <c r="D33" s="20" t="s">
        <v>407</v>
      </c>
      <c r="E33" s="20">
        <v>90</v>
      </c>
      <c r="F33" s="20" t="s">
        <v>386</v>
      </c>
      <c r="G33" s="21" t="s">
        <v>181</v>
      </c>
      <c r="H33" s="71" t="s">
        <v>387</v>
      </c>
      <c r="I33" s="71" t="s">
        <v>387</v>
      </c>
      <c r="J33" s="71"/>
      <c r="K33" s="71"/>
      <c r="R33" s="117" t="s">
        <v>181</v>
      </c>
      <c r="S33" s="158">
        <f t="shared" si="4"/>
        <v>0</v>
      </c>
      <c r="T33" s="159">
        <f t="shared" si="5"/>
        <v>0</v>
      </c>
      <c r="U33" s="168"/>
      <c r="V33" s="234" t="s">
        <v>181</v>
      </c>
      <c r="W33" s="237">
        <f t="shared" si="6"/>
        <v>0</v>
      </c>
      <c r="X33" s="6">
        <f t="shared" si="7"/>
        <v>19</v>
      </c>
    </row>
    <row r="34" spans="1:24" ht="13" x14ac:dyDescent="0.15">
      <c r="A34" s="15" t="s">
        <v>510</v>
      </c>
      <c r="B34" s="20" t="s">
        <v>130</v>
      </c>
      <c r="C34" s="20">
        <v>33</v>
      </c>
      <c r="D34" s="20" t="s">
        <v>392</v>
      </c>
      <c r="E34" s="20">
        <v>80</v>
      </c>
      <c r="F34" s="20" t="s">
        <v>386</v>
      </c>
      <c r="G34" s="21" t="s">
        <v>181</v>
      </c>
      <c r="H34" s="71" t="s">
        <v>387</v>
      </c>
      <c r="I34" s="71" t="s">
        <v>387</v>
      </c>
      <c r="J34" s="71"/>
      <c r="K34" s="71"/>
      <c r="R34" s="117" t="s">
        <v>185</v>
      </c>
      <c r="S34" s="158">
        <f t="shared" si="4"/>
        <v>0</v>
      </c>
      <c r="T34" s="159">
        <f t="shared" si="5"/>
        <v>0</v>
      </c>
      <c r="U34" s="168"/>
      <c r="V34" s="234" t="s">
        <v>185</v>
      </c>
      <c r="W34" s="237">
        <f t="shared" si="6"/>
        <v>0</v>
      </c>
      <c r="X34" s="6">
        <f t="shared" si="7"/>
        <v>19</v>
      </c>
    </row>
    <row r="35" spans="1:24" ht="13" x14ac:dyDescent="0.15">
      <c r="A35" s="15" t="s">
        <v>419</v>
      </c>
      <c r="B35" s="20" t="s">
        <v>130</v>
      </c>
      <c r="C35" s="20">
        <v>34</v>
      </c>
      <c r="D35" s="20" t="s">
        <v>392</v>
      </c>
      <c r="E35" s="20">
        <v>60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531</v>
      </c>
      <c r="B36" s="20" t="s">
        <v>130</v>
      </c>
      <c r="C36" s="20">
        <v>35</v>
      </c>
      <c r="D36" s="20" t="s">
        <v>400</v>
      </c>
      <c r="E36" s="20">
        <v>100</v>
      </c>
      <c r="F36" s="20"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420</v>
      </c>
      <c r="B37" s="20" t="s">
        <v>130</v>
      </c>
      <c r="C37" s="20">
        <v>36</v>
      </c>
      <c r="D37" s="20" t="s">
        <v>395</v>
      </c>
      <c r="E37" s="20">
        <v>100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421</v>
      </c>
      <c r="B38" s="20" t="s">
        <v>130</v>
      </c>
      <c r="C38" s="20">
        <v>37</v>
      </c>
      <c r="D38" s="20" t="s">
        <v>395</v>
      </c>
      <c r="E38" s="20">
        <v>80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613</v>
      </c>
      <c r="B39" s="20" t="s">
        <v>130</v>
      </c>
      <c r="C39" s="20">
        <v>38</v>
      </c>
      <c r="D39" s="20" t="s">
        <v>392</v>
      </c>
      <c r="E39" s="20">
        <v>60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626</v>
      </c>
      <c r="B40" s="20" t="s">
        <v>130</v>
      </c>
      <c r="C40" s="20">
        <v>39</v>
      </c>
      <c r="D40" s="20" t="s">
        <v>389</v>
      </c>
      <c r="E40" s="20">
        <v>60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422</v>
      </c>
      <c r="B41" s="20" t="s">
        <v>130</v>
      </c>
      <c r="C41" s="20">
        <v>40</v>
      </c>
      <c r="D41" s="20" t="s">
        <v>389</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520</v>
      </c>
      <c r="B42" s="20" t="s">
        <v>130</v>
      </c>
      <c r="C42" s="20">
        <v>41</v>
      </c>
      <c r="D42" s="20" t="s">
        <v>392</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522</v>
      </c>
      <c r="B43" s="20" t="s">
        <v>130</v>
      </c>
      <c r="C43" s="20">
        <v>42</v>
      </c>
      <c r="D43" s="20" t="s">
        <v>392</v>
      </c>
      <c r="E43" s="20">
        <v>70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565</v>
      </c>
      <c r="B44" s="20" t="s">
        <v>130</v>
      </c>
      <c r="C44" s="20">
        <v>43</v>
      </c>
      <c r="D44" s="20" t="s">
        <v>389</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567</v>
      </c>
      <c r="B45" s="20" t="s">
        <v>130</v>
      </c>
      <c r="C45" s="20">
        <v>44</v>
      </c>
      <c r="D45" s="20" t="s">
        <v>400</v>
      </c>
      <c r="E45" s="20">
        <v>60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425</v>
      </c>
      <c r="B46" s="20" t="s">
        <v>130</v>
      </c>
      <c r="C46" s="20">
        <v>45</v>
      </c>
      <c r="D46" s="20" t="s">
        <v>395</v>
      </c>
      <c r="E46" s="20">
        <v>60</v>
      </c>
      <c r="F46" s="20"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426</v>
      </c>
      <c r="B47" s="20" t="s">
        <v>130</v>
      </c>
      <c r="C47" s="20">
        <v>46</v>
      </c>
      <c r="D47" s="20" t="s">
        <v>385</v>
      </c>
      <c r="E47" s="20">
        <v>50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427</v>
      </c>
      <c r="B48" s="20" t="s">
        <v>130</v>
      </c>
      <c r="C48" s="20">
        <v>47</v>
      </c>
      <c r="D48" s="20" t="s">
        <v>407</v>
      </c>
      <c r="E48" s="20">
        <v>60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579</v>
      </c>
      <c r="B49" s="20" t="s">
        <v>130</v>
      </c>
      <c r="C49" s="20">
        <v>48</v>
      </c>
      <c r="D49" s="20" t="s">
        <v>400</v>
      </c>
      <c r="E49" s="20">
        <v>30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429</v>
      </c>
      <c r="B50" s="20" t="s">
        <v>130</v>
      </c>
      <c r="C50" s="20">
        <v>49</v>
      </c>
      <c r="D50" s="20" t="s">
        <v>385</v>
      </c>
      <c r="E50" s="20">
        <v>60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430</v>
      </c>
      <c r="B51" s="20" t="s">
        <v>130</v>
      </c>
      <c r="C51" s="20">
        <v>50</v>
      </c>
      <c r="D51" s="20" t="s">
        <v>407</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431</v>
      </c>
      <c r="B52" s="20" t="s">
        <v>130</v>
      </c>
      <c r="C52" s="20">
        <v>51</v>
      </c>
      <c r="D52" s="20" t="s">
        <v>400</v>
      </c>
      <c r="E52" s="20">
        <v>80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432</v>
      </c>
      <c r="B53" s="20" t="s">
        <v>130</v>
      </c>
      <c r="C53" s="20">
        <v>52</v>
      </c>
      <c r="D53" s="20" t="s">
        <v>389</v>
      </c>
      <c r="E53" s="20">
        <v>30</v>
      </c>
      <c r="F53" s="20"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542</v>
      </c>
      <c r="B54" s="20" t="s">
        <v>130</v>
      </c>
      <c r="C54" s="20">
        <v>53</v>
      </c>
      <c r="D54" s="20" t="s">
        <v>392</v>
      </c>
      <c r="E54" s="20">
        <v>50</v>
      </c>
      <c r="F54" s="20"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452</v>
      </c>
      <c r="B55" s="20" t="s">
        <v>130</v>
      </c>
      <c r="C55" s="20">
        <v>54</v>
      </c>
      <c r="D55" s="20" t="s">
        <v>407</v>
      </c>
      <c r="E55" s="20">
        <v>70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526</v>
      </c>
      <c r="B56" s="20" t="s">
        <v>130</v>
      </c>
      <c r="C56" s="20">
        <v>55</v>
      </c>
      <c r="D56" s="20" t="s">
        <v>407</v>
      </c>
      <c r="E56" s="20">
        <v>70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434</v>
      </c>
      <c r="B57" s="20" t="s">
        <v>130</v>
      </c>
      <c r="C57" s="20">
        <v>56</v>
      </c>
      <c r="D57" s="20" t="s">
        <v>407</v>
      </c>
      <c r="E57" s="20">
        <v>60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581</v>
      </c>
      <c r="B58" s="20" t="s">
        <v>130</v>
      </c>
      <c r="C58" s="20">
        <v>57</v>
      </c>
      <c r="D58" s="20" t="s">
        <v>389</v>
      </c>
      <c r="E58" s="20">
        <v>40</v>
      </c>
      <c r="F58" s="20" t="s">
        <v>398</v>
      </c>
      <c r="G58" s="21" t="s">
        <v>177</v>
      </c>
      <c r="H58" s="71" t="s">
        <v>387</v>
      </c>
      <c r="I58" s="71" t="s">
        <v>387</v>
      </c>
      <c r="J58" s="71"/>
      <c r="K58" s="71"/>
      <c r="U58" s="168"/>
      <c r="V58" s="177" t="s">
        <v>447</v>
      </c>
      <c r="W58" s="189"/>
      <c r="X58" s="190">
        <f>SUM(X59:X85)</f>
        <v>220</v>
      </c>
    </row>
    <row r="59" spans="1:24" ht="13" x14ac:dyDescent="0.15">
      <c r="A59" s="15" t="s">
        <v>569</v>
      </c>
      <c r="B59" s="20" t="s">
        <v>130</v>
      </c>
      <c r="C59" s="20">
        <v>58</v>
      </c>
      <c r="D59" s="20" t="s">
        <v>389</v>
      </c>
      <c r="E59" s="20">
        <v>70</v>
      </c>
      <c r="F59" s="20" t="s">
        <v>386</v>
      </c>
      <c r="G59" s="21" t="s">
        <v>177</v>
      </c>
      <c r="H59" s="71" t="s">
        <v>387</v>
      </c>
      <c r="I59" s="71" t="s">
        <v>387</v>
      </c>
      <c r="J59" s="71"/>
      <c r="K59" s="71"/>
      <c r="U59" s="239"/>
      <c r="V59" s="116" t="s">
        <v>173</v>
      </c>
      <c r="W59" s="211">
        <f t="shared" ref="W59:X74" si="8">S3+S31+W3+W31</f>
        <v>0</v>
      </c>
      <c r="X59" s="64">
        <f t="shared" si="8"/>
        <v>72</v>
      </c>
    </row>
    <row r="60" spans="1:24" ht="13" x14ac:dyDescent="0.15">
      <c r="A60" s="15" t="s">
        <v>529</v>
      </c>
      <c r="B60" s="20" t="s">
        <v>130</v>
      </c>
      <c r="C60" s="20">
        <v>59</v>
      </c>
      <c r="D60" s="20" t="s">
        <v>400</v>
      </c>
      <c r="E60" s="20">
        <v>70</v>
      </c>
      <c r="F60" s="20" t="s">
        <v>398</v>
      </c>
      <c r="G60" s="21" t="s">
        <v>177</v>
      </c>
      <c r="H60" s="71" t="s">
        <v>387</v>
      </c>
      <c r="I60" s="71" t="s">
        <v>387</v>
      </c>
      <c r="J60" s="71"/>
      <c r="K60" s="71"/>
      <c r="U60" s="239"/>
      <c r="V60" s="117" t="s">
        <v>177</v>
      </c>
      <c r="W60" s="158">
        <f t="shared" si="8"/>
        <v>0</v>
      </c>
      <c r="X60" s="159">
        <f t="shared" si="8"/>
        <v>72</v>
      </c>
    </row>
    <row r="61" spans="1:24" ht="13" x14ac:dyDescent="0.15">
      <c r="A61" s="15" t="s">
        <v>530</v>
      </c>
      <c r="B61" s="20" t="s">
        <v>130</v>
      </c>
      <c r="C61" s="20">
        <v>60</v>
      </c>
      <c r="D61" s="20" t="s">
        <v>395</v>
      </c>
      <c r="E61" s="20">
        <v>70</v>
      </c>
      <c r="F61" s="20" t="s">
        <v>398</v>
      </c>
      <c r="G61" s="21" t="s">
        <v>177</v>
      </c>
      <c r="H61" s="71" t="s">
        <v>387</v>
      </c>
      <c r="I61" s="71" t="s">
        <v>387</v>
      </c>
      <c r="J61" s="71"/>
      <c r="K61" s="71"/>
      <c r="U61" s="239"/>
      <c r="V61" s="117" t="s">
        <v>181</v>
      </c>
      <c r="W61" s="158">
        <f t="shared" si="8"/>
        <v>0</v>
      </c>
      <c r="X61" s="159">
        <f t="shared" si="8"/>
        <v>38</v>
      </c>
    </row>
    <row r="62" spans="1:24" ht="13" x14ac:dyDescent="0.15">
      <c r="A62" s="15" t="s">
        <v>437</v>
      </c>
      <c r="B62" s="20" t="s">
        <v>130</v>
      </c>
      <c r="C62" s="20">
        <v>61</v>
      </c>
      <c r="D62" s="20" t="s">
        <v>392</v>
      </c>
      <c r="E62" s="20">
        <v>60</v>
      </c>
      <c r="F62" s="20" t="s">
        <v>398</v>
      </c>
      <c r="G62" s="21" t="s">
        <v>177</v>
      </c>
      <c r="H62" s="71" t="s">
        <v>387</v>
      </c>
      <c r="I62" s="71" t="s">
        <v>387</v>
      </c>
      <c r="J62" s="71"/>
      <c r="K62" s="71"/>
      <c r="U62" s="239"/>
      <c r="V62" s="117" t="s">
        <v>185</v>
      </c>
      <c r="W62" s="158">
        <f t="shared" si="8"/>
        <v>0</v>
      </c>
      <c r="X62" s="159">
        <f t="shared" si="8"/>
        <v>38</v>
      </c>
    </row>
    <row r="63" spans="1:24" ht="13" x14ac:dyDescent="0.15">
      <c r="A63" s="15" t="s">
        <v>570</v>
      </c>
      <c r="B63" s="20" t="s">
        <v>130</v>
      </c>
      <c r="C63" s="20">
        <v>62</v>
      </c>
      <c r="D63" s="20" t="s">
        <v>400</v>
      </c>
      <c r="E63" s="20">
        <v>70</v>
      </c>
      <c r="F63" s="20" t="s">
        <v>398</v>
      </c>
      <c r="G63" s="21" t="s">
        <v>177</v>
      </c>
      <c r="H63" s="71" t="s">
        <v>387</v>
      </c>
      <c r="I63" s="71" t="s">
        <v>387</v>
      </c>
      <c r="J63" s="71"/>
      <c r="K63" s="71"/>
      <c r="U63" s="239"/>
      <c r="V63" s="117" t="s">
        <v>189</v>
      </c>
      <c r="W63" s="158">
        <f t="shared" si="8"/>
        <v>0</v>
      </c>
      <c r="X63" s="159">
        <f t="shared" si="8"/>
        <v>0</v>
      </c>
    </row>
    <row r="64" spans="1:24" ht="13" x14ac:dyDescent="0.15">
      <c r="A64" s="15" t="s">
        <v>571</v>
      </c>
      <c r="B64" s="20" t="s">
        <v>130</v>
      </c>
      <c r="C64" s="20">
        <v>63</v>
      </c>
      <c r="D64" s="20" t="s">
        <v>389</v>
      </c>
      <c r="E64" s="20">
        <v>60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513</v>
      </c>
      <c r="B65" s="20" t="s">
        <v>130</v>
      </c>
      <c r="C65" s="20">
        <v>64</v>
      </c>
      <c r="D65" s="20" t="s">
        <v>392</v>
      </c>
      <c r="E65" s="20">
        <v>90</v>
      </c>
      <c r="F65" s="20" t="s">
        <v>393</v>
      </c>
      <c r="G65" s="21" t="s">
        <v>177</v>
      </c>
      <c r="H65" s="71" t="s">
        <v>387</v>
      </c>
      <c r="I65" s="71" t="s">
        <v>387</v>
      </c>
      <c r="J65" s="71"/>
      <c r="K65" s="71"/>
      <c r="U65" s="241"/>
      <c r="V65" s="117" t="s">
        <v>197</v>
      </c>
      <c r="W65" s="158">
        <f t="shared" si="8"/>
        <v>0</v>
      </c>
      <c r="X65" s="159">
        <f t="shared" si="8"/>
        <v>0</v>
      </c>
    </row>
    <row r="66" spans="1:24" ht="14" thickBot="1" x14ac:dyDescent="0.2">
      <c r="A66" s="15" t="s">
        <v>533</v>
      </c>
      <c r="B66" s="20" t="s">
        <v>130</v>
      </c>
      <c r="C66" s="20">
        <v>65</v>
      </c>
      <c r="D66" s="20" t="s">
        <v>392</v>
      </c>
      <c r="E66" s="20">
        <v>60</v>
      </c>
      <c r="F66" s="20" t="s">
        <v>393</v>
      </c>
      <c r="G66" s="21" t="s">
        <v>177</v>
      </c>
      <c r="H66" s="71" t="s">
        <v>387</v>
      </c>
      <c r="I66" s="71" t="s">
        <v>387</v>
      </c>
      <c r="J66" s="71"/>
      <c r="K66" s="71"/>
      <c r="U66" s="241"/>
      <c r="V66" s="117" t="s">
        <v>201</v>
      </c>
      <c r="W66" s="158">
        <f t="shared" si="8"/>
        <v>0</v>
      </c>
      <c r="X66" s="159">
        <f t="shared" si="8"/>
        <v>0</v>
      </c>
    </row>
    <row r="67" spans="1:24" ht="14" thickBot="1" x14ac:dyDescent="0.2">
      <c r="A67" s="15" t="s">
        <v>573</v>
      </c>
      <c r="B67" s="20" t="s">
        <v>130</v>
      </c>
      <c r="C67" s="20">
        <v>66</v>
      </c>
      <c r="D67" s="20" t="s">
        <v>389</v>
      </c>
      <c r="E67" s="20">
        <v>60</v>
      </c>
      <c r="F67" s="20" t="s">
        <v>398</v>
      </c>
      <c r="G67" s="21" t="s">
        <v>177</v>
      </c>
      <c r="H67" s="71" t="s">
        <v>387</v>
      </c>
      <c r="I67" s="71" t="s">
        <v>387</v>
      </c>
      <c r="J67" s="71"/>
      <c r="K67" s="71"/>
      <c r="U67" s="241"/>
      <c r="V67" s="117" t="s">
        <v>205</v>
      </c>
      <c r="W67" s="158">
        <f t="shared" si="8"/>
        <v>0</v>
      </c>
      <c r="X67" s="159">
        <f t="shared" si="8"/>
        <v>0</v>
      </c>
    </row>
    <row r="68" spans="1:24" ht="14" thickBot="1" x14ac:dyDescent="0.2">
      <c r="A68" s="15" t="s">
        <v>440</v>
      </c>
      <c r="B68" s="20" t="s">
        <v>130</v>
      </c>
      <c r="C68" s="20">
        <v>67</v>
      </c>
      <c r="D68" s="20" t="s">
        <v>385</v>
      </c>
      <c r="E68" s="20">
        <v>30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441</v>
      </c>
      <c r="B69" s="20" t="s">
        <v>130</v>
      </c>
      <c r="C69" s="20">
        <v>68</v>
      </c>
      <c r="D69" s="20" t="s">
        <v>407</v>
      </c>
      <c r="E69" s="20">
        <v>40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442</v>
      </c>
      <c r="B70" s="20" t="s">
        <v>130</v>
      </c>
      <c r="C70" s="20">
        <v>69</v>
      </c>
      <c r="D70" s="20" t="s">
        <v>407</v>
      </c>
      <c r="E70" s="20">
        <v>40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443</v>
      </c>
      <c r="B71" s="20" t="s">
        <v>130</v>
      </c>
      <c r="C71" s="20">
        <v>70</v>
      </c>
      <c r="D71" s="20" t="s">
        <v>395</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445</v>
      </c>
      <c r="B72" s="20" t="s">
        <v>130</v>
      </c>
      <c r="C72" s="20">
        <v>71</v>
      </c>
      <c r="D72" s="20" t="s">
        <v>392</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423</v>
      </c>
      <c r="B73" s="20" t="s">
        <v>130</v>
      </c>
      <c r="C73" s="20">
        <v>72</v>
      </c>
      <c r="D73" s="20" t="s">
        <v>392</v>
      </c>
      <c r="E73" s="20">
        <v>40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446</v>
      </c>
      <c r="B74" s="20" t="s">
        <v>130</v>
      </c>
      <c r="C74" s="20">
        <v>73</v>
      </c>
      <c r="D74" s="20" t="s">
        <v>385</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537</v>
      </c>
      <c r="B75" s="20" t="s">
        <v>130</v>
      </c>
      <c r="C75" s="20">
        <v>74</v>
      </c>
      <c r="D75" s="20" t="s">
        <v>392</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538</v>
      </c>
      <c r="B76" s="20" t="s">
        <v>130</v>
      </c>
      <c r="C76" s="20">
        <v>75</v>
      </c>
      <c r="D76" s="20" t="s">
        <v>407</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448</v>
      </c>
      <c r="B77" s="20" t="s">
        <v>130</v>
      </c>
      <c r="C77" s="20">
        <v>76</v>
      </c>
      <c r="D77" s="20" t="s">
        <v>385</v>
      </c>
      <c r="E77" s="20">
        <v>30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576</v>
      </c>
      <c r="B78" s="20" t="s">
        <v>130</v>
      </c>
      <c r="C78" s="20">
        <v>77</v>
      </c>
      <c r="D78" s="20" t="s">
        <v>400</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577</v>
      </c>
      <c r="B79" s="20" t="s">
        <v>130</v>
      </c>
      <c r="C79" s="20">
        <v>78</v>
      </c>
      <c r="D79" s="20" t="s">
        <v>407</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450</v>
      </c>
      <c r="B80" s="20" t="s">
        <v>130</v>
      </c>
      <c r="C80" s="20">
        <v>79</v>
      </c>
      <c r="D80" s="20" t="s">
        <v>400</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451</v>
      </c>
      <c r="B81" s="20" t="s">
        <v>130</v>
      </c>
      <c r="C81" s="20">
        <v>80</v>
      </c>
      <c r="D81" s="20" t="s">
        <v>404</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541</v>
      </c>
      <c r="B82" s="20" t="s">
        <v>130</v>
      </c>
      <c r="C82" s="20">
        <v>81</v>
      </c>
      <c r="D82" s="20" t="s">
        <v>400</v>
      </c>
      <c r="E82" s="20">
        <v>30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543</v>
      </c>
      <c r="B83" s="20" t="s">
        <v>130</v>
      </c>
      <c r="C83" s="20">
        <v>82</v>
      </c>
      <c r="D83" s="20" t="s">
        <v>407</v>
      </c>
      <c r="E83" s="20">
        <v>60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453</v>
      </c>
      <c r="B84" s="20" t="s">
        <v>130</v>
      </c>
      <c r="C84" s="20">
        <v>83</v>
      </c>
      <c r="D84" s="20" t="s">
        <v>407</v>
      </c>
      <c r="E84" s="20">
        <v>40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454</v>
      </c>
      <c r="B85" s="20" t="s">
        <v>130</v>
      </c>
      <c r="C85" s="20">
        <v>84</v>
      </c>
      <c r="D85" s="20" t="s">
        <v>400</v>
      </c>
      <c r="E85" s="20">
        <v>90</v>
      </c>
      <c r="F85" s="20" t="s">
        <v>393</v>
      </c>
      <c r="G85" s="21" t="s">
        <v>173</v>
      </c>
      <c r="H85" s="71" t="s">
        <v>387</v>
      </c>
      <c r="I85" s="71" t="s">
        <v>387</v>
      </c>
      <c r="J85" s="71"/>
      <c r="K85" s="71"/>
      <c r="U85" s="241"/>
      <c r="V85" s="166" t="s">
        <v>260</v>
      </c>
      <c r="W85" s="191">
        <f t="shared" si="9"/>
        <v>0</v>
      </c>
      <c r="X85" s="192">
        <f t="shared" si="9"/>
        <v>0</v>
      </c>
    </row>
    <row r="86" spans="1:24" ht="13" x14ac:dyDescent="0.15">
      <c r="A86" s="15" t="s">
        <v>455</v>
      </c>
      <c r="B86" s="20" t="s">
        <v>130</v>
      </c>
      <c r="C86" s="20">
        <v>85</v>
      </c>
      <c r="D86" s="20" t="s">
        <v>392</v>
      </c>
      <c r="E86" s="20">
        <v>40</v>
      </c>
      <c r="F86" s="20" t="s">
        <v>393</v>
      </c>
      <c r="G86" s="21" t="s">
        <v>173</v>
      </c>
      <c r="H86" s="71" t="s">
        <v>387</v>
      </c>
      <c r="I86" s="71" t="s">
        <v>387</v>
      </c>
      <c r="J86" s="71"/>
      <c r="K86" s="71"/>
    </row>
    <row r="87" spans="1:24" ht="13" x14ac:dyDescent="0.15">
      <c r="A87" s="15" t="s">
        <v>456</v>
      </c>
      <c r="B87" s="20" t="s">
        <v>130</v>
      </c>
      <c r="C87" s="20">
        <v>86</v>
      </c>
      <c r="D87" s="20" t="s">
        <v>404</v>
      </c>
      <c r="E87" s="20">
        <v>50</v>
      </c>
      <c r="F87" s="20" t="s">
        <v>393</v>
      </c>
      <c r="G87" s="21" t="s">
        <v>173</v>
      </c>
      <c r="H87" s="71" t="s">
        <v>387</v>
      </c>
      <c r="I87" s="71" t="s">
        <v>387</v>
      </c>
      <c r="J87" s="71"/>
      <c r="K87" s="71"/>
    </row>
    <row r="88" spans="1:24" ht="13" x14ac:dyDescent="0.15">
      <c r="A88" s="15" t="s">
        <v>458</v>
      </c>
      <c r="B88" s="20" t="s">
        <v>130</v>
      </c>
      <c r="C88" s="20">
        <v>87</v>
      </c>
      <c r="D88" s="20" t="s">
        <v>395</v>
      </c>
      <c r="E88" s="20">
        <v>40</v>
      </c>
      <c r="F88" s="20" t="s">
        <v>393</v>
      </c>
      <c r="G88" s="21" t="s">
        <v>173</v>
      </c>
      <c r="H88" s="71" t="s">
        <v>387</v>
      </c>
      <c r="I88" s="71" t="s">
        <v>387</v>
      </c>
      <c r="J88" s="71"/>
      <c r="K88" s="71"/>
    </row>
    <row r="89" spans="1:24" ht="13" x14ac:dyDescent="0.15">
      <c r="A89" s="15" t="s">
        <v>582</v>
      </c>
      <c r="B89" s="20" t="s">
        <v>130</v>
      </c>
      <c r="C89" s="20">
        <v>88</v>
      </c>
      <c r="D89" s="20" t="s">
        <v>389</v>
      </c>
      <c r="E89" s="20">
        <v>50</v>
      </c>
      <c r="F89" s="20" t="s">
        <v>393</v>
      </c>
      <c r="G89" s="21" t="s">
        <v>173</v>
      </c>
      <c r="H89" s="71" t="s">
        <v>387</v>
      </c>
      <c r="I89" s="71" t="s">
        <v>387</v>
      </c>
      <c r="J89" s="71"/>
      <c r="K89" s="71"/>
    </row>
    <row r="90" spans="1:24" ht="13" x14ac:dyDescent="0.15">
      <c r="A90" s="15" t="s">
        <v>459</v>
      </c>
      <c r="B90" s="20" t="s">
        <v>130</v>
      </c>
      <c r="C90" s="20">
        <v>89</v>
      </c>
      <c r="D90" s="20" t="s">
        <v>392</v>
      </c>
      <c r="E90" s="20">
        <v>30</v>
      </c>
      <c r="F90" s="20" t="s">
        <v>393</v>
      </c>
      <c r="G90" s="21" t="s">
        <v>173</v>
      </c>
      <c r="H90" s="71" t="s">
        <v>387</v>
      </c>
      <c r="I90" s="71" t="s">
        <v>387</v>
      </c>
      <c r="J90" s="71"/>
      <c r="K90" s="71"/>
    </row>
    <row r="91" spans="1:24" ht="13" x14ac:dyDescent="0.15">
      <c r="A91" s="15" t="s">
        <v>546</v>
      </c>
      <c r="B91" s="20" t="s">
        <v>130</v>
      </c>
      <c r="C91" s="20">
        <v>90</v>
      </c>
      <c r="D91" s="20" t="s">
        <v>400</v>
      </c>
      <c r="E91" s="20">
        <v>70</v>
      </c>
      <c r="F91" s="20" t="s">
        <v>393</v>
      </c>
      <c r="G91" s="21" t="s">
        <v>173</v>
      </c>
      <c r="H91" s="71" t="s">
        <v>387</v>
      </c>
      <c r="I91" s="71" t="s">
        <v>387</v>
      </c>
      <c r="J91" s="71"/>
      <c r="K91" s="71"/>
    </row>
    <row r="92" spans="1:24" ht="13" x14ac:dyDescent="0.15">
      <c r="A92" s="15" t="s">
        <v>460</v>
      </c>
      <c r="B92" s="20" t="s">
        <v>130</v>
      </c>
      <c r="C92" s="20">
        <v>91</v>
      </c>
      <c r="D92" s="20" t="s">
        <v>400</v>
      </c>
      <c r="E92" s="20">
        <v>40</v>
      </c>
      <c r="F92" s="20" t="s">
        <v>393</v>
      </c>
      <c r="G92" s="21" t="s">
        <v>173</v>
      </c>
      <c r="H92" s="71" t="s">
        <v>387</v>
      </c>
      <c r="I92" s="71" t="s">
        <v>387</v>
      </c>
      <c r="J92" s="71"/>
      <c r="K92" s="71"/>
    </row>
    <row r="93" spans="1:24" ht="13" x14ac:dyDescent="0.15">
      <c r="A93" s="15" t="s">
        <v>438</v>
      </c>
      <c r="B93" s="20" t="s">
        <v>130</v>
      </c>
      <c r="C93" s="20">
        <v>92</v>
      </c>
      <c r="D93" s="20" t="s">
        <v>389</v>
      </c>
      <c r="E93" s="20">
        <v>60</v>
      </c>
      <c r="F93" s="20" t="s">
        <v>393</v>
      </c>
      <c r="G93" s="21" t="s">
        <v>173</v>
      </c>
      <c r="H93" s="71" t="s">
        <v>387</v>
      </c>
      <c r="I93" s="71" t="s">
        <v>387</v>
      </c>
      <c r="J93" s="71"/>
      <c r="K93" s="71"/>
    </row>
    <row r="94" spans="1:24" ht="13" x14ac:dyDescent="0.15">
      <c r="A94" s="15" t="s">
        <v>584</v>
      </c>
      <c r="B94" s="20" t="s">
        <v>130</v>
      </c>
      <c r="C94" s="20">
        <v>93</v>
      </c>
      <c r="D94" s="20" t="s">
        <v>385</v>
      </c>
      <c r="E94" s="20">
        <v>50</v>
      </c>
      <c r="F94" s="20" t="s">
        <v>393</v>
      </c>
      <c r="G94" s="21" t="s">
        <v>173</v>
      </c>
      <c r="H94" s="71" t="s">
        <v>387</v>
      </c>
      <c r="I94" s="71" t="s">
        <v>387</v>
      </c>
      <c r="J94" s="71"/>
      <c r="K94" s="71"/>
    </row>
    <row r="95" spans="1:24" ht="13" x14ac:dyDescent="0.15">
      <c r="A95" s="15" t="s">
        <v>547</v>
      </c>
      <c r="B95" s="20" t="s">
        <v>130</v>
      </c>
      <c r="C95" s="20">
        <v>94</v>
      </c>
      <c r="D95" s="20" t="s">
        <v>392</v>
      </c>
      <c r="E95" s="20">
        <v>50</v>
      </c>
      <c r="F95" s="20" t="s">
        <v>393</v>
      </c>
      <c r="G95" s="21" t="s">
        <v>173</v>
      </c>
      <c r="H95" s="71" t="s">
        <v>387</v>
      </c>
      <c r="I95" s="71" t="s">
        <v>387</v>
      </c>
      <c r="J95" s="71"/>
      <c r="K95" s="71"/>
    </row>
    <row r="96" spans="1:24" ht="13" x14ac:dyDescent="0.15">
      <c r="A96" s="15" t="s">
        <v>461</v>
      </c>
      <c r="B96" s="20" t="s">
        <v>130</v>
      </c>
      <c r="C96" s="20">
        <v>95</v>
      </c>
      <c r="D96" s="20" t="s">
        <v>389</v>
      </c>
      <c r="E96" s="20">
        <v>40</v>
      </c>
      <c r="F96" s="20" t="s">
        <v>393</v>
      </c>
      <c r="G96" s="21" t="s">
        <v>173</v>
      </c>
      <c r="H96" s="71" t="s">
        <v>387</v>
      </c>
      <c r="I96" s="71" t="s">
        <v>387</v>
      </c>
      <c r="J96" s="71"/>
      <c r="K96" s="71"/>
    </row>
    <row r="97" spans="1:11" ht="13" x14ac:dyDescent="0.15">
      <c r="A97" s="15" t="s">
        <v>585</v>
      </c>
      <c r="B97" s="20" t="s">
        <v>130</v>
      </c>
      <c r="C97" s="20">
        <v>96</v>
      </c>
      <c r="D97" s="20" t="s">
        <v>389</v>
      </c>
      <c r="E97" s="20">
        <v>30</v>
      </c>
      <c r="F97" s="20" t="s">
        <v>393</v>
      </c>
      <c r="G97" s="21" t="s">
        <v>173</v>
      </c>
      <c r="H97" s="71" t="s">
        <v>387</v>
      </c>
      <c r="I97" s="71" t="s">
        <v>387</v>
      </c>
      <c r="J97" s="71"/>
      <c r="K97" s="71"/>
    </row>
    <row r="98" spans="1:11" ht="13" x14ac:dyDescent="0.15">
      <c r="A98" s="15" t="s">
        <v>465</v>
      </c>
      <c r="B98" s="20" t="s">
        <v>130</v>
      </c>
      <c r="C98" s="20">
        <v>97</v>
      </c>
      <c r="D98" s="20" t="s">
        <v>404</v>
      </c>
      <c r="E98" s="20">
        <v>40</v>
      </c>
      <c r="F98" s="20" t="s">
        <v>393</v>
      </c>
      <c r="G98" s="21" t="s">
        <v>173</v>
      </c>
      <c r="H98" s="71" t="s">
        <v>387</v>
      </c>
      <c r="I98" s="71" t="s">
        <v>387</v>
      </c>
      <c r="J98" s="71"/>
      <c r="K98" s="71"/>
    </row>
    <row r="99" spans="1:11" ht="13" x14ac:dyDescent="0.15">
      <c r="A99" s="15" t="s">
        <v>466</v>
      </c>
      <c r="B99" s="20" t="s">
        <v>130</v>
      </c>
      <c r="C99" s="20">
        <v>98</v>
      </c>
      <c r="D99" s="20" t="s">
        <v>395</v>
      </c>
      <c r="E99" s="20">
        <v>50</v>
      </c>
      <c r="F99" s="20" t="s">
        <v>393</v>
      </c>
      <c r="G99" s="21" t="s">
        <v>173</v>
      </c>
      <c r="H99" s="71" t="s">
        <v>387</v>
      </c>
      <c r="I99" s="71" t="s">
        <v>387</v>
      </c>
      <c r="J99" s="71"/>
      <c r="K99" s="71"/>
    </row>
    <row r="100" spans="1:11" ht="13" x14ac:dyDescent="0.15">
      <c r="A100" s="15" t="s">
        <v>467</v>
      </c>
      <c r="B100" s="20" t="s">
        <v>130</v>
      </c>
      <c r="C100" s="20">
        <v>99</v>
      </c>
      <c r="D100" s="20" t="s">
        <v>407</v>
      </c>
      <c r="E100" s="20">
        <v>40</v>
      </c>
      <c r="F100" s="20" t="s">
        <v>393</v>
      </c>
      <c r="G100" s="21" t="s">
        <v>173</v>
      </c>
      <c r="H100" s="71" t="s">
        <v>387</v>
      </c>
      <c r="I100" s="71" t="s">
        <v>387</v>
      </c>
      <c r="J100" s="71"/>
      <c r="K100" s="71"/>
    </row>
    <row r="101" spans="1:11" ht="13" x14ac:dyDescent="0.15">
      <c r="A101" s="15" t="s">
        <v>636</v>
      </c>
      <c r="B101" s="20" t="s">
        <v>130</v>
      </c>
      <c r="C101" s="20">
        <v>100</v>
      </c>
      <c r="D101" s="20" t="s">
        <v>496</v>
      </c>
      <c r="E101" s="20"/>
      <c r="F101" s="20" t="s">
        <v>497</v>
      </c>
      <c r="G101" s="21" t="s">
        <v>177</v>
      </c>
      <c r="H101" s="71" t="s">
        <v>387</v>
      </c>
      <c r="I101" s="71" t="s">
        <v>387</v>
      </c>
      <c r="J101" s="71"/>
      <c r="K101" s="71"/>
    </row>
    <row r="102" spans="1:11" ht="13" x14ac:dyDescent="0.15">
      <c r="A102" s="15" t="s">
        <v>637</v>
      </c>
      <c r="B102" s="20" t="s">
        <v>130</v>
      </c>
      <c r="C102" s="20">
        <v>101</v>
      </c>
      <c r="D102" s="20" t="s">
        <v>496</v>
      </c>
      <c r="E102" s="20"/>
      <c r="F102" s="20" t="s">
        <v>497</v>
      </c>
      <c r="G102" s="21" t="s">
        <v>177</v>
      </c>
      <c r="H102" s="71" t="s">
        <v>387</v>
      </c>
      <c r="I102" s="71" t="s">
        <v>387</v>
      </c>
      <c r="J102" s="71"/>
      <c r="K102" s="71"/>
    </row>
    <row r="103" spans="1:11" ht="13" x14ac:dyDescent="0.15">
      <c r="A103" s="15" t="s">
        <v>475</v>
      </c>
      <c r="B103" s="20" t="s">
        <v>130</v>
      </c>
      <c r="C103" s="20">
        <v>102</v>
      </c>
      <c r="D103" s="20" t="s">
        <v>469</v>
      </c>
      <c r="E103" s="20"/>
      <c r="F103" s="20" t="s">
        <v>469</v>
      </c>
      <c r="G103" s="21" t="s">
        <v>181</v>
      </c>
      <c r="H103" s="71" t="s">
        <v>387</v>
      </c>
      <c r="I103" s="71" t="s">
        <v>387</v>
      </c>
      <c r="J103" s="71"/>
      <c r="K103" s="71"/>
    </row>
    <row r="104" spans="1:11" ht="13" x14ac:dyDescent="0.15">
      <c r="A104" s="15" t="s">
        <v>476</v>
      </c>
      <c r="B104" s="20" t="s">
        <v>130</v>
      </c>
      <c r="C104" s="20">
        <v>103</v>
      </c>
      <c r="D104" s="20" t="s">
        <v>469</v>
      </c>
      <c r="E104" s="20"/>
      <c r="F104" s="20" t="s">
        <v>469</v>
      </c>
      <c r="G104" s="21" t="s">
        <v>181</v>
      </c>
      <c r="H104" s="71" t="s">
        <v>387</v>
      </c>
      <c r="I104" s="71" t="s">
        <v>387</v>
      </c>
      <c r="J104" s="71"/>
      <c r="K104" s="71"/>
    </row>
    <row r="105" spans="1:11" ht="13" x14ac:dyDescent="0.15">
      <c r="A105" s="15" t="s">
        <v>477</v>
      </c>
      <c r="B105" s="20" t="s">
        <v>130</v>
      </c>
      <c r="C105" s="20">
        <v>104</v>
      </c>
      <c r="D105" s="20" t="s">
        <v>469</v>
      </c>
      <c r="E105" s="20"/>
      <c r="F105" s="20" t="s">
        <v>469</v>
      </c>
      <c r="G105" s="21" t="s">
        <v>181</v>
      </c>
      <c r="H105" s="71" t="s">
        <v>387</v>
      </c>
      <c r="I105" s="71" t="s">
        <v>387</v>
      </c>
      <c r="J105" s="71"/>
      <c r="K105" s="71"/>
    </row>
    <row r="106" spans="1:11" ht="13" x14ac:dyDescent="0.15">
      <c r="A106" s="15" t="s">
        <v>628</v>
      </c>
      <c r="B106" s="20" t="s">
        <v>130</v>
      </c>
      <c r="C106" s="20">
        <v>105</v>
      </c>
      <c r="D106" s="20" t="s">
        <v>469</v>
      </c>
      <c r="E106" s="20"/>
      <c r="F106" s="20" t="s">
        <v>469</v>
      </c>
      <c r="G106" s="21" t="s">
        <v>177</v>
      </c>
      <c r="H106" s="71" t="s">
        <v>387</v>
      </c>
      <c r="I106" s="71" t="s">
        <v>387</v>
      </c>
      <c r="J106" s="71"/>
      <c r="K106" s="71"/>
    </row>
    <row r="107" spans="1:11" ht="13" x14ac:dyDescent="0.15">
      <c r="A107" s="15" t="s">
        <v>629</v>
      </c>
      <c r="B107" s="20" t="s">
        <v>130</v>
      </c>
      <c r="C107" s="20">
        <v>106</v>
      </c>
      <c r="D107" s="20" t="s">
        <v>469</v>
      </c>
      <c r="E107" s="20"/>
      <c r="F107" s="20" t="s">
        <v>469</v>
      </c>
      <c r="G107" s="21" t="s">
        <v>177</v>
      </c>
      <c r="H107" s="71" t="s">
        <v>387</v>
      </c>
      <c r="I107" s="71" t="s">
        <v>387</v>
      </c>
      <c r="J107" s="71"/>
      <c r="K107" s="71"/>
    </row>
    <row r="108" spans="1:11" ht="13" x14ac:dyDescent="0.15">
      <c r="A108" s="15" t="s">
        <v>480</v>
      </c>
      <c r="B108" s="20" t="s">
        <v>130</v>
      </c>
      <c r="C108" s="20">
        <v>107</v>
      </c>
      <c r="D108" s="20" t="s">
        <v>469</v>
      </c>
      <c r="E108" s="20"/>
      <c r="F108" s="20" t="s">
        <v>469</v>
      </c>
      <c r="G108" s="21" t="s">
        <v>177</v>
      </c>
      <c r="H108" s="71" t="s">
        <v>387</v>
      </c>
      <c r="I108" s="71" t="s">
        <v>387</v>
      </c>
      <c r="J108" s="71"/>
      <c r="K108" s="71"/>
    </row>
    <row r="109" spans="1:11" ht="13" x14ac:dyDescent="0.15">
      <c r="A109" s="15" t="s">
        <v>490</v>
      </c>
      <c r="B109" s="20" t="s">
        <v>130</v>
      </c>
      <c r="C109" s="20">
        <v>108</v>
      </c>
      <c r="D109" s="20" t="s">
        <v>469</v>
      </c>
      <c r="E109" s="20"/>
      <c r="F109" s="20" t="s">
        <v>469</v>
      </c>
      <c r="G109" s="21" t="s">
        <v>173</v>
      </c>
      <c r="H109" s="71" t="s">
        <v>387</v>
      </c>
      <c r="I109" s="71" t="s">
        <v>387</v>
      </c>
      <c r="J109" s="71"/>
      <c r="K109" s="71"/>
    </row>
    <row r="110" spans="1:11" ht="13" x14ac:dyDescent="0.15">
      <c r="A110" s="15" t="s">
        <v>591</v>
      </c>
      <c r="B110" s="20" t="s">
        <v>130</v>
      </c>
      <c r="C110" s="20">
        <v>109</v>
      </c>
      <c r="D110" s="20" t="s">
        <v>469</v>
      </c>
      <c r="E110" s="20">
        <v>10</v>
      </c>
      <c r="F110" s="20" t="s">
        <v>469</v>
      </c>
      <c r="G110" s="21" t="s">
        <v>173</v>
      </c>
      <c r="H110" s="71" t="s">
        <v>387</v>
      </c>
      <c r="I110" s="71" t="s">
        <v>387</v>
      </c>
      <c r="J110" s="71"/>
      <c r="K110" s="71"/>
    </row>
    <row r="111" spans="1:11" ht="13" x14ac:dyDescent="0.15">
      <c r="A111" s="15" t="s">
        <v>493</v>
      </c>
      <c r="B111" s="20" t="s">
        <v>130</v>
      </c>
      <c r="C111" s="20">
        <v>110</v>
      </c>
      <c r="D111" s="20" t="s">
        <v>469</v>
      </c>
      <c r="E111" s="20"/>
      <c r="F111" s="20" t="s">
        <v>469</v>
      </c>
      <c r="G111" s="21" t="s">
        <v>173</v>
      </c>
      <c r="H111" s="71" t="s">
        <v>387</v>
      </c>
      <c r="I111" s="71" t="s">
        <v>387</v>
      </c>
      <c r="J111" s="71"/>
      <c r="K111" s="71"/>
    </row>
  </sheetData>
  <sheetProtection selectLockedCells="1" selectUnlockedCells="1"/>
  <mergeCells count="1">
    <mergeCell ref="Z1:AH1"/>
  </mergeCells>
  <phoneticPr fontId="3" type="noConversion"/>
  <conditionalFormatting sqref="H2:K111">
    <cfRule type="cellIs" dxfId="598" priority="1" stopIfTrue="1" operator="equal">
      <formula>"-"</formula>
    </cfRule>
    <cfRule type="cellIs" dxfId="597" priority="2" stopIfTrue="1" operator="equal">
      <formula>"x"</formula>
    </cfRule>
  </conditionalFormatting>
  <hyperlinks>
    <hyperlink ref="L1" location="'Expansion set Check List'!A1" display="Home" xr:uid="{00000000-0004-0000-1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indexed="11"/>
  </sheetPr>
  <dimension ref="A1:AH16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6640625" bestFit="1" customWidth="1"/>
    <col min="3" max="3" width="4" bestFit="1" customWidth="1"/>
    <col min="4" max="4" width="8.83203125" bestFit="1" customWidth="1"/>
    <col min="5" max="5" width="4" bestFit="1" customWidth="1"/>
    <col min="6" max="6" width="16.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384</v>
      </c>
      <c r="B2" s="18" t="s">
        <v>134</v>
      </c>
      <c r="C2" s="18">
        <v>1</v>
      </c>
      <c r="D2" s="18" t="s">
        <v>385</v>
      </c>
      <c r="E2" s="18">
        <v>100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165</v>
      </c>
      <c r="Z2" s="102"/>
      <c r="AA2" s="102"/>
      <c r="AB2" s="102"/>
      <c r="AC2" s="102"/>
      <c r="AD2" s="102"/>
      <c r="AE2" s="102"/>
      <c r="AF2" s="102"/>
      <c r="AG2" s="102"/>
      <c r="AH2" s="102"/>
    </row>
    <row r="3" spans="1:34" ht="13" x14ac:dyDescent="0.15">
      <c r="A3" s="15" t="s">
        <v>835</v>
      </c>
      <c r="B3" s="20" t="s">
        <v>134</v>
      </c>
      <c r="C3" s="20">
        <v>2</v>
      </c>
      <c r="D3" s="20" t="s">
        <v>404</v>
      </c>
      <c r="E3" s="20">
        <v>100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55</v>
      </c>
    </row>
    <row r="4" spans="1:34" ht="13" x14ac:dyDescent="0.15">
      <c r="A4" s="15" t="s">
        <v>562</v>
      </c>
      <c r="B4" s="20" t="s">
        <v>134</v>
      </c>
      <c r="C4" s="20">
        <v>3</v>
      </c>
      <c r="D4" s="20" t="s">
        <v>407</v>
      </c>
      <c r="E4" s="20">
        <v>70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38</v>
      </c>
    </row>
    <row r="5" spans="1:34" ht="13" x14ac:dyDescent="0.15">
      <c r="A5" s="15" t="s">
        <v>388</v>
      </c>
      <c r="B5" s="20" t="s">
        <v>134</v>
      </c>
      <c r="C5" s="20">
        <v>4</v>
      </c>
      <c r="D5" s="20" t="s">
        <v>389</v>
      </c>
      <c r="E5" s="20">
        <v>100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40</v>
      </c>
    </row>
    <row r="6" spans="1:34" ht="13" x14ac:dyDescent="0.15">
      <c r="A6" s="15" t="s">
        <v>519</v>
      </c>
      <c r="B6" s="20" t="s">
        <v>134</v>
      </c>
      <c r="C6" s="20">
        <v>5</v>
      </c>
      <c r="D6" s="20" t="s">
        <v>407</v>
      </c>
      <c r="E6" s="20">
        <v>80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32</v>
      </c>
    </row>
    <row r="7" spans="1:34" ht="13" x14ac:dyDescent="0.15">
      <c r="A7" s="15" t="s">
        <v>394</v>
      </c>
      <c r="B7" s="20" t="s">
        <v>134</v>
      </c>
      <c r="C7" s="20">
        <v>6</v>
      </c>
      <c r="D7" s="20" t="s">
        <v>395</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504</v>
      </c>
      <c r="B8" s="20" t="s">
        <v>134</v>
      </c>
      <c r="C8" s="20">
        <v>7</v>
      </c>
      <c r="D8" s="20" t="s">
        <v>392</v>
      </c>
      <c r="E8" s="20">
        <v>70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563</v>
      </c>
      <c r="B9" s="20" t="s">
        <v>134</v>
      </c>
      <c r="C9" s="20">
        <v>8</v>
      </c>
      <c r="D9" s="20" t="s">
        <v>389</v>
      </c>
      <c r="E9" s="20">
        <v>80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553</v>
      </c>
      <c r="B10" s="20" t="s">
        <v>134</v>
      </c>
      <c r="C10" s="20">
        <v>9</v>
      </c>
      <c r="D10" s="20" t="s">
        <v>392</v>
      </c>
      <c r="E10" s="20">
        <v>100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416</v>
      </c>
      <c r="B11" s="20" t="s">
        <v>134</v>
      </c>
      <c r="C11" s="20">
        <v>10</v>
      </c>
      <c r="D11" s="20" t="s">
        <v>400</v>
      </c>
      <c r="E11" s="20">
        <v>70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522</v>
      </c>
      <c r="B12" s="20" t="s">
        <v>134</v>
      </c>
      <c r="C12" s="20">
        <v>11</v>
      </c>
      <c r="D12" s="20" t="s">
        <v>392</v>
      </c>
      <c r="E12" s="20">
        <v>70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838</v>
      </c>
      <c r="B13" s="20" t="s">
        <v>134</v>
      </c>
      <c r="C13" s="20">
        <v>12</v>
      </c>
      <c r="D13" s="20" t="s">
        <v>389</v>
      </c>
      <c r="E13" s="20">
        <v>120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554</v>
      </c>
      <c r="B14" s="20" t="s">
        <v>134</v>
      </c>
      <c r="C14" s="20">
        <v>13</v>
      </c>
      <c r="D14" s="20" t="s">
        <v>385</v>
      </c>
      <c r="E14" s="20">
        <v>90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566</v>
      </c>
      <c r="B15" s="20" t="s">
        <v>134</v>
      </c>
      <c r="C15" s="20">
        <v>14</v>
      </c>
      <c r="D15" s="20" t="s">
        <v>400</v>
      </c>
      <c r="E15" s="20">
        <v>100</v>
      </c>
      <c r="F15" s="20"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568</v>
      </c>
      <c r="B16" s="20" t="s">
        <v>134</v>
      </c>
      <c r="C16" s="20">
        <v>15</v>
      </c>
      <c r="D16" s="20" t="s">
        <v>389</v>
      </c>
      <c r="E16" s="20">
        <v>80</v>
      </c>
      <c r="F16" s="20" t="s">
        <v>398</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401</v>
      </c>
      <c r="B17" s="20" t="s">
        <v>134</v>
      </c>
      <c r="C17" s="20">
        <v>16</v>
      </c>
      <c r="D17" s="20" t="s">
        <v>400</v>
      </c>
      <c r="E17" s="20">
        <v>120</v>
      </c>
      <c r="F17" s="20" t="s">
        <v>386</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856</v>
      </c>
      <c r="B18" s="20" t="s">
        <v>134</v>
      </c>
      <c r="C18" s="20">
        <v>17</v>
      </c>
      <c r="D18" s="20" t="s">
        <v>395</v>
      </c>
      <c r="E18" s="20">
        <v>30</v>
      </c>
      <c r="F18" s="20" t="s">
        <v>845</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843</v>
      </c>
      <c r="B19" s="20" t="s">
        <v>134</v>
      </c>
      <c r="C19" s="20">
        <v>18</v>
      </c>
      <c r="D19" s="20" t="s">
        <v>407</v>
      </c>
      <c r="E19" s="20">
        <v>100</v>
      </c>
      <c r="F19" s="20" t="s">
        <v>386</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1067</v>
      </c>
      <c r="B20" s="20" t="s">
        <v>134</v>
      </c>
      <c r="C20" s="20">
        <v>19</v>
      </c>
      <c r="D20" s="20" t="s">
        <v>385</v>
      </c>
      <c r="E20" s="20">
        <v>50</v>
      </c>
      <c r="F20" s="20" t="s">
        <v>393</v>
      </c>
      <c r="G20" s="19"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405</v>
      </c>
      <c r="B21" s="20" t="s">
        <v>134</v>
      </c>
      <c r="C21" s="20">
        <v>20</v>
      </c>
      <c r="D21" s="20" t="s">
        <v>385</v>
      </c>
      <c r="E21" s="20">
        <v>70</v>
      </c>
      <c r="F21" s="20" t="s">
        <v>393</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408</v>
      </c>
      <c r="B22" s="20" t="s">
        <v>134</v>
      </c>
      <c r="C22" s="20">
        <v>21</v>
      </c>
      <c r="D22" s="20" t="s">
        <v>395</v>
      </c>
      <c r="E22" s="20">
        <v>80</v>
      </c>
      <c r="F22" s="20" t="s">
        <v>398</v>
      </c>
      <c r="G22" s="19"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844</v>
      </c>
      <c r="B23" s="20" t="s">
        <v>134</v>
      </c>
      <c r="C23" s="20">
        <v>22</v>
      </c>
      <c r="D23" s="20" t="s">
        <v>404</v>
      </c>
      <c r="E23" s="20">
        <v>30</v>
      </c>
      <c r="F23" s="20" t="s">
        <v>845</v>
      </c>
      <c r="G23" s="19"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510</v>
      </c>
      <c r="B24" s="20" t="s">
        <v>134</v>
      </c>
      <c r="C24" s="20">
        <v>23</v>
      </c>
      <c r="D24" s="20" t="s">
        <v>392</v>
      </c>
      <c r="E24" s="20">
        <v>80</v>
      </c>
      <c r="F24" s="20" t="s">
        <v>386</v>
      </c>
      <c r="G24" s="19" t="s">
        <v>185</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409</v>
      </c>
      <c r="B25" s="20" t="s">
        <v>134</v>
      </c>
      <c r="C25" s="20">
        <v>24</v>
      </c>
      <c r="D25" s="20" t="s">
        <v>389</v>
      </c>
      <c r="E25" s="20">
        <v>100</v>
      </c>
      <c r="F25" s="20" t="s">
        <v>386</v>
      </c>
      <c r="G25" s="19" t="s">
        <v>185</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410</v>
      </c>
      <c r="B26" s="20" t="s">
        <v>134</v>
      </c>
      <c r="C26" s="20">
        <v>25</v>
      </c>
      <c r="D26" s="20" t="s">
        <v>404</v>
      </c>
      <c r="E26" s="20">
        <v>80</v>
      </c>
      <c r="F26" s="20" t="s">
        <v>398</v>
      </c>
      <c r="G26" s="19" t="s">
        <v>185</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530</v>
      </c>
      <c r="B27" s="20" t="s">
        <v>134</v>
      </c>
      <c r="C27" s="20">
        <v>26</v>
      </c>
      <c r="D27" s="20" t="s">
        <v>395</v>
      </c>
      <c r="E27" s="20">
        <v>70</v>
      </c>
      <c r="F27" s="20" t="s">
        <v>398</v>
      </c>
      <c r="G27" s="19"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846</v>
      </c>
      <c r="B28" s="20" t="s">
        <v>134</v>
      </c>
      <c r="C28" s="20">
        <v>27</v>
      </c>
      <c r="D28" s="20" t="s">
        <v>847</v>
      </c>
      <c r="E28" s="20">
        <v>60</v>
      </c>
      <c r="F28" s="20" t="s">
        <v>393</v>
      </c>
      <c r="G28" s="19" t="s">
        <v>185</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851</v>
      </c>
      <c r="B29" s="20" t="s">
        <v>134</v>
      </c>
      <c r="C29" s="20">
        <v>28</v>
      </c>
      <c r="D29" s="20" t="s">
        <v>395</v>
      </c>
      <c r="E29" s="20">
        <v>100</v>
      </c>
      <c r="F29" s="20" t="s">
        <v>386</v>
      </c>
      <c r="G29" s="19" t="s">
        <v>185</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934</v>
      </c>
      <c r="B30" s="20" t="s">
        <v>134</v>
      </c>
      <c r="C30" s="20">
        <v>29</v>
      </c>
      <c r="D30" s="20" t="s">
        <v>858</v>
      </c>
      <c r="E30" s="20">
        <v>120</v>
      </c>
      <c r="F30" s="20" t="s">
        <v>386</v>
      </c>
      <c r="G30" s="19" t="s">
        <v>185</v>
      </c>
      <c r="H30" s="71" t="s">
        <v>387</v>
      </c>
      <c r="I30" s="71" t="s">
        <v>387</v>
      </c>
      <c r="J30" s="71"/>
      <c r="K30" s="71"/>
      <c r="R30" s="160" t="s">
        <v>86</v>
      </c>
      <c r="S30" s="161"/>
      <c r="T30" s="175">
        <f>SUM(T31:T57)</f>
        <v>0</v>
      </c>
      <c r="U30" s="168"/>
      <c r="V30" s="177" t="s">
        <v>88</v>
      </c>
      <c r="W30" s="213"/>
      <c r="X30" s="215">
        <f>SUM(X31:X57)</f>
        <v>159</v>
      </c>
    </row>
    <row r="31" spans="1:24" ht="13" x14ac:dyDescent="0.15">
      <c r="A31" s="15" t="s">
        <v>411</v>
      </c>
      <c r="B31" s="20" t="s">
        <v>134</v>
      </c>
      <c r="C31" s="20">
        <v>30</v>
      </c>
      <c r="D31" s="20" t="s">
        <v>407</v>
      </c>
      <c r="E31" s="20">
        <v>100</v>
      </c>
      <c r="F31" s="20" t="s">
        <v>386</v>
      </c>
      <c r="G31" s="19"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49</v>
      </c>
    </row>
    <row r="32" spans="1:24" ht="13" x14ac:dyDescent="0.15">
      <c r="A32" s="15" t="s">
        <v>517</v>
      </c>
      <c r="B32" s="20" t="s">
        <v>134</v>
      </c>
      <c r="C32" s="20">
        <v>31</v>
      </c>
      <c r="D32" s="20" t="s">
        <v>407</v>
      </c>
      <c r="E32" s="20">
        <v>90</v>
      </c>
      <c r="F32" s="20" t="s">
        <v>386</v>
      </c>
      <c r="G32" s="19" t="s">
        <v>185</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38</v>
      </c>
    </row>
    <row r="33" spans="1:24" ht="13" x14ac:dyDescent="0.15">
      <c r="A33" s="15" t="s">
        <v>574</v>
      </c>
      <c r="B33" s="20" t="s">
        <v>134</v>
      </c>
      <c r="C33" s="20">
        <v>32</v>
      </c>
      <c r="D33" s="20" t="s">
        <v>407</v>
      </c>
      <c r="E33" s="20">
        <v>80</v>
      </c>
      <c r="F33" s="20" t="s">
        <v>398</v>
      </c>
      <c r="G33" s="19" t="s">
        <v>185</v>
      </c>
      <c r="H33" s="71" t="s">
        <v>387</v>
      </c>
      <c r="I33" s="71" t="s">
        <v>387</v>
      </c>
      <c r="J33" s="71"/>
      <c r="K33" s="71"/>
      <c r="R33" s="117" t="s">
        <v>181</v>
      </c>
      <c r="S33" s="158">
        <f t="shared" si="4"/>
        <v>0</v>
      </c>
      <c r="T33" s="159">
        <f t="shared" si="5"/>
        <v>0</v>
      </c>
      <c r="U33" s="168"/>
      <c r="V33" s="234" t="s">
        <v>181</v>
      </c>
      <c r="W33" s="237">
        <f t="shared" si="6"/>
        <v>0</v>
      </c>
      <c r="X33" s="6">
        <f t="shared" si="7"/>
        <v>40</v>
      </c>
    </row>
    <row r="34" spans="1:24" ht="13" x14ac:dyDescent="0.15">
      <c r="A34" s="15" t="s">
        <v>384</v>
      </c>
      <c r="B34" s="20" t="s">
        <v>134</v>
      </c>
      <c r="C34" s="20">
        <v>33</v>
      </c>
      <c r="D34" s="20" t="s">
        <v>385</v>
      </c>
      <c r="E34" s="20">
        <v>100</v>
      </c>
      <c r="F34" s="20" t="s">
        <v>386</v>
      </c>
      <c r="G34" s="21" t="s">
        <v>181</v>
      </c>
      <c r="H34" s="71" t="s">
        <v>387</v>
      </c>
      <c r="I34" s="71" t="s">
        <v>387</v>
      </c>
      <c r="J34" s="71"/>
      <c r="K34" s="71"/>
      <c r="R34" s="117" t="s">
        <v>185</v>
      </c>
      <c r="S34" s="158">
        <f t="shared" si="4"/>
        <v>0</v>
      </c>
      <c r="T34" s="159">
        <f t="shared" si="5"/>
        <v>0</v>
      </c>
      <c r="U34" s="168"/>
      <c r="V34" s="234" t="s">
        <v>185</v>
      </c>
      <c r="W34" s="237">
        <f t="shared" si="6"/>
        <v>0</v>
      </c>
      <c r="X34" s="6">
        <f t="shared" si="7"/>
        <v>32</v>
      </c>
    </row>
    <row r="35" spans="1:24" ht="13" x14ac:dyDescent="0.15">
      <c r="A35" s="15" t="s">
        <v>835</v>
      </c>
      <c r="B35" s="20" t="s">
        <v>134</v>
      </c>
      <c r="C35" s="20">
        <v>34</v>
      </c>
      <c r="D35" s="20" t="s">
        <v>404</v>
      </c>
      <c r="E35" s="20">
        <v>100</v>
      </c>
      <c r="F35" s="20" t="s">
        <v>386</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562</v>
      </c>
      <c r="B36" s="20" t="s">
        <v>134</v>
      </c>
      <c r="C36" s="20">
        <v>35</v>
      </c>
      <c r="D36" s="20" t="s">
        <v>407</v>
      </c>
      <c r="E36" s="20">
        <v>70</v>
      </c>
      <c r="F36" s="20"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388</v>
      </c>
      <c r="B37" s="20" t="s">
        <v>134</v>
      </c>
      <c r="C37" s="20">
        <v>36</v>
      </c>
      <c r="D37" s="20" t="s">
        <v>389</v>
      </c>
      <c r="E37" s="20">
        <v>100</v>
      </c>
      <c r="F37" s="20" t="s">
        <v>386</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388</v>
      </c>
      <c r="B38" s="20" t="s">
        <v>134</v>
      </c>
      <c r="C38" s="20">
        <v>37</v>
      </c>
      <c r="D38" s="20" t="s">
        <v>389</v>
      </c>
      <c r="E38" s="20">
        <v>100</v>
      </c>
      <c r="F38" s="20" t="s">
        <v>386</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519</v>
      </c>
      <c r="B39" s="20" t="s">
        <v>134</v>
      </c>
      <c r="C39" s="20">
        <v>38</v>
      </c>
      <c r="D39" s="20" t="s">
        <v>407</v>
      </c>
      <c r="E39" s="20">
        <v>80</v>
      </c>
      <c r="F39" s="20" t="s">
        <v>386</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394</v>
      </c>
      <c r="B40" s="20" t="s">
        <v>134</v>
      </c>
      <c r="C40" s="20">
        <v>39</v>
      </c>
      <c r="D40" s="20" t="s">
        <v>395</v>
      </c>
      <c r="E40" s="20">
        <v>100</v>
      </c>
      <c r="F40" s="20" t="s">
        <v>386</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394</v>
      </c>
      <c r="B41" s="20" t="s">
        <v>134</v>
      </c>
      <c r="C41" s="20">
        <v>40</v>
      </c>
      <c r="D41" s="20" t="s">
        <v>395</v>
      </c>
      <c r="E41" s="20">
        <v>120</v>
      </c>
      <c r="F41" s="20" t="s">
        <v>386</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504</v>
      </c>
      <c r="B42" s="20" t="s">
        <v>134</v>
      </c>
      <c r="C42" s="20">
        <v>41</v>
      </c>
      <c r="D42" s="20" t="s">
        <v>392</v>
      </c>
      <c r="E42" s="20">
        <v>70</v>
      </c>
      <c r="F42" s="20" t="s">
        <v>398</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563</v>
      </c>
      <c r="B43" s="20" t="s">
        <v>134</v>
      </c>
      <c r="C43" s="20">
        <v>42</v>
      </c>
      <c r="D43" s="20" t="s">
        <v>389</v>
      </c>
      <c r="E43" s="20">
        <v>80</v>
      </c>
      <c r="F43" s="20"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553</v>
      </c>
      <c r="B44" s="20" t="s">
        <v>134</v>
      </c>
      <c r="C44" s="20">
        <v>43</v>
      </c>
      <c r="D44" s="20" t="s">
        <v>392</v>
      </c>
      <c r="E44" s="20">
        <v>100</v>
      </c>
      <c r="F44" s="20" t="s">
        <v>386</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416</v>
      </c>
      <c r="B45" s="20" t="s">
        <v>134</v>
      </c>
      <c r="C45" s="20">
        <v>44</v>
      </c>
      <c r="D45" s="20" t="s">
        <v>400</v>
      </c>
      <c r="E45" s="20">
        <v>70</v>
      </c>
      <c r="F45" s="20" t="s">
        <v>398</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522</v>
      </c>
      <c r="B46" s="20" t="s">
        <v>134</v>
      </c>
      <c r="C46" s="20">
        <v>45</v>
      </c>
      <c r="D46" s="20" t="s">
        <v>392</v>
      </c>
      <c r="E46" s="20">
        <v>70</v>
      </c>
      <c r="F46" s="20" t="s">
        <v>398</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838</v>
      </c>
      <c r="B47" s="20" t="s">
        <v>134</v>
      </c>
      <c r="C47" s="20">
        <v>46</v>
      </c>
      <c r="D47" s="20" t="s">
        <v>389</v>
      </c>
      <c r="E47" s="20">
        <v>100</v>
      </c>
      <c r="F47" s="20" t="s">
        <v>386</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838</v>
      </c>
      <c r="B48" s="20" t="s">
        <v>134</v>
      </c>
      <c r="C48" s="20">
        <v>47</v>
      </c>
      <c r="D48" s="20" t="s">
        <v>389</v>
      </c>
      <c r="E48" s="20">
        <v>120</v>
      </c>
      <c r="F48" s="20" t="s">
        <v>386</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554</v>
      </c>
      <c r="B49" s="20" t="s">
        <v>134</v>
      </c>
      <c r="C49" s="20">
        <v>48</v>
      </c>
      <c r="D49" s="20" t="s">
        <v>385</v>
      </c>
      <c r="E49" s="20">
        <v>90</v>
      </c>
      <c r="F49" s="20" t="s">
        <v>386</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566</v>
      </c>
      <c r="B50" s="20" t="s">
        <v>134</v>
      </c>
      <c r="C50" s="20">
        <v>49</v>
      </c>
      <c r="D50" s="20" t="s">
        <v>400</v>
      </c>
      <c r="E50" s="20">
        <v>100</v>
      </c>
      <c r="F50" s="20" t="s">
        <v>386</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568</v>
      </c>
      <c r="B51" s="20" t="s">
        <v>134</v>
      </c>
      <c r="C51" s="20">
        <v>50</v>
      </c>
      <c r="D51" s="20" t="s">
        <v>389</v>
      </c>
      <c r="E51" s="20">
        <v>80</v>
      </c>
      <c r="F51" s="20" t="s">
        <v>398</v>
      </c>
      <c r="G51" s="21"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401</v>
      </c>
      <c r="B52" s="20" t="s">
        <v>134</v>
      </c>
      <c r="C52" s="20">
        <v>51</v>
      </c>
      <c r="D52" s="20" t="s">
        <v>400</v>
      </c>
      <c r="E52" s="20">
        <v>120</v>
      </c>
      <c r="F52" s="20" t="s">
        <v>386</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856</v>
      </c>
      <c r="B53" s="20" t="s">
        <v>134</v>
      </c>
      <c r="C53" s="20">
        <v>52</v>
      </c>
      <c r="D53" s="20" t="s">
        <v>395</v>
      </c>
      <c r="E53" s="20">
        <v>30</v>
      </c>
      <c r="F53" s="20" t="s">
        <v>845</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843</v>
      </c>
      <c r="B54" s="20" t="s">
        <v>134</v>
      </c>
      <c r="C54" s="20">
        <v>53</v>
      </c>
      <c r="D54" s="20" t="s">
        <v>407</v>
      </c>
      <c r="E54" s="20">
        <v>100</v>
      </c>
      <c r="F54" s="20" t="s">
        <v>386</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843</v>
      </c>
      <c r="B55" s="20" t="s">
        <v>134</v>
      </c>
      <c r="C55" s="20">
        <v>54</v>
      </c>
      <c r="D55" s="20" t="s">
        <v>407</v>
      </c>
      <c r="E55" s="20">
        <v>100</v>
      </c>
      <c r="F55" s="20" t="s">
        <v>386</v>
      </c>
      <c r="G55" s="21"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1067</v>
      </c>
      <c r="B56" s="20" t="s">
        <v>134</v>
      </c>
      <c r="C56" s="20">
        <v>55</v>
      </c>
      <c r="D56" s="20" t="s">
        <v>385</v>
      </c>
      <c r="E56" s="20">
        <v>50</v>
      </c>
      <c r="F56" s="20" t="s">
        <v>393</v>
      </c>
      <c r="G56" s="21"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405</v>
      </c>
      <c r="B57" s="20" t="s">
        <v>134</v>
      </c>
      <c r="C57" s="20">
        <v>56</v>
      </c>
      <c r="D57" s="20" t="s">
        <v>385</v>
      </c>
      <c r="E57" s="20">
        <v>70</v>
      </c>
      <c r="F57" s="20" t="s">
        <v>393</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408</v>
      </c>
      <c r="B58" s="20" t="s">
        <v>134</v>
      </c>
      <c r="C58" s="20">
        <v>57</v>
      </c>
      <c r="D58" s="20" t="s">
        <v>395</v>
      </c>
      <c r="E58" s="20">
        <v>80</v>
      </c>
      <c r="F58" s="20" t="s">
        <v>398</v>
      </c>
      <c r="G58" s="21" t="s">
        <v>181</v>
      </c>
      <c r="H58" s="71" t="s">
        <v>387</v>
      </c>
      <c r="I58" s="71" t="s">
        <v>387</v>
      </c>
      <c r="J58" s="71"/>
      <c r="K58" s="71"/>
      <c r="U58" s="168"/>
      <c r="V58" s="177" t="s">
        <v>447</v>
      </c>
      <c r="W58" s="189"/>
      <c r="X58" s="190">
        <f>SUM(X59:X85)</f>
        <v>324</v>
      </c>
    </row>
    <row r="59" spans="1:24" ht="13" x14ac:dyDescent="0.15">
      <c r="A59" s="15" t="s">
        <v>844</v>
      </c>
      <c r="B59" s="20" t="s">
        <v>134</v>
      </c>
      <c r="C59" s="20">
        <v>58</v>
      </c>
      <c r="D59" s="20" t="s">
        <v>404</v>
      </c>
      <c r="E59" s="20">
        <v>30</v>
      </c>
      <c r="F59" s="20" t="s">
        <v>845</v>
      </c>
      <c r="G59" s="21" t="s">
        <v>181</v>
      </c>
      <c r="H59" s="71" t="s">
        <v>387</v>
      </c>
      <c r="I59" s="71" t="s">
        <v>387</v>
      </c>
      <c r="J59" s="71"/>
      <c r="K59" s="71"/>
      <c r="U59" s="239"/>
      <c r="V59" s="116" t="s">
        <v>173</v>
      </c>
      <c r="W59" s="211">
        <f t="shared" ref="W59:X74" si="8">S3+S31+W3+W31</f>
        <v>0</v>
      </c>
      <c r="X59" s="64">
        <f t="shared" si="8"/>
        <v>104</v>
      </c>
    </row>
    <row r="60" spans="1:24" ht="13" x14ac:dyDescent="0.15">
      <c r="A60" s="15" t="s">
        <v>510</v>
      </c>
      <c r="B60" s="20" t="s">
        <v>134</v>
      </c>
      <c r="C60" s="20">
        <v>59</v>
      </c>
      <c r="D60" s="20" t="s">
        <v>392</v>
      </c>
      <c r="E60" s="20">
        <v>80</v>
      </c>
      <c r="F60" s="20" t="s">
        <v>386</v>
      </c>
      <c r="G60" s="21" t="s">
        <v>181</v>
      </c>
      <c r="H60" s="71" t="s">
        <v>387</v>
      </c>
      <c r="I60" s="71" t="s">
        <v>387</v>
      </c>
      <c r="J60" s="71"/>
      <c r="K60" s="71"/>
      <c r="U60" s="239"/>
      <c r="V60" s="117" t="s">
        <v>177</v>
      </c>
      <c r="W60" s="158">
        <f t="shared" si="8"/>
        <v>0</v>
      </c>
      <c r="X60" s="159">
        <f t="shared" si="8"/>
        <v>76</v>
      </c>
    </row>
    <row r="61" spans="1:24" ht="13" x14ac:dyDescent="0.15">
      <c r="A61" s="15" t="s">
        <v>409</v>
      </c>
      <c r="B61" s="20" t="s">
        <v>134</v>
      </c>
      <c r="C61" s="20">
        <v>60</v>
      </c>
      <c r="D61" s="20" t="s">
        <v>389</v>
      </c>
      <c r="E61" s="20">
        <v>100</v>
      </c>
      <c r="F61" s="20" t="s">
        <v>386</v>
      </c>
      <c r="G61" s="21" t="s">
        <v>181</v>
      </c>
      <c r="H61" s="71" t="s">
        <v>387</v>
      </c>
      <c r="I61" s="71" t="s">
        <v>387</v>
      </c>
      <c r="J61" s="71"/>
      <c r="K61" s="71"/>
      <c r="U61" s="239"/>
      <c r="V61" s="117" t="s">
        <v>181</v>
      </c>
      <c r="W61" s="158">
        <f t="shared" si="8"/>
        <v>0</v>
      </c>
      <c r="X61" s="159">
        <f t="shared" si="8"/>
        <v>80</v>
      </c>
    </row>
    <row r="62" spans="1:24" ht="13" x14ac:dyDescent="0.15">
      <c r="A62" s="15" t="s">
        <v>410</v>
      </c>
      <c r="B62" s="20" t="s">
        <v>134</v>
      </c>
      <c r="C62" s="20">
        <v>61</v>
      </c>
      <c r="D62" s="20" t="s">
        <v>404</v>
      </c>
      <c r="E62" s="20">
        <v>80</v>
      </c>
      <c r="F62" s="20" t="s">
        <v>398</v>
      </c>
      <c r="G62" s="21" t="s">
        <v>181</v>
      </c>
      <c r="H62" s="71" t="s">
        <v>387</v>
      </c>
      <c r="I62" s="71" t="s">
        <v>387</v>
      </c>
      <c r="J62" s="71"/>
      <c r="K62" s="71"/>
      <c r="U62" s="239"/>
      <c r="V62" s="117" t="s">
        <v>185</v>
      </c>
      <c r="W62" s="158">
        <f t="shared" si="8"/>
        <v>0</v>
      </c>
      <c r="X62" s="159">
        <f t="shared" si="8"/>
        <v>64</v>
      </c>
    </row>
    <row r="63" spans="1:24" ht="13" x14ac:dyDescent="0.15">
      <c r="A63" s="15" t="s">
        <v>530</v>
      </c>
      <c r="B63" s="20" t="s">
        <v>134</v>
      </c>
      <c r="C63" s="20">
        <v>62</v>
      </c>
      <c r="D63" s="20" t="s">
        <v>395</v>
      </c>
      <c r="E63" s="20">
        <v>70</v>
      </c>
      <c r="F63" s="20" t="s">
        <v>398</v>
      </c>
      <c r="G63" s="21" t="s">
        <v>181</v>
      </c>
      <c r="H63" s="71" t="s">
        <v>387</v>
      </c>
      <c r="I63" s="71" t="s">
        <v>387</v>
      </c>
      <c r="J63" s="71"/>
      <c r="K63" s="71"/>
      <c r="U63" s="239"/>
      <c r="V63" s="117" t="s">
        <v>189</v>
      </c>
      <c r="W63" s="158">
        <f t="shared" si="8"/>
        <v>0</v>
      </c>
      <c r="X63" s="159">
        <f t="shared" si="8"/>
        <v>0</v>
      </c>
    </row>
    <row r="64" spans="1:24" ht="13" x14ac:dyDescent="0.15">
      <c r="A64" s="15" t="s">
        <v>846</v>
      </c>
      <c r="B64" s="20" t="s">
        <v>134</v>
      </c>
      <c r="C64" s="20">
        <v>63</v>
      </c>
      <c r="D64" s="20" t="s">
        <v>847</v>
      </c>
      <c r="E64" s="20">
        <v>60</v>
      </c>
      <c r="F64" s="20" t="s">
        <v>393</v>
      </c>
      <c r="G64" s="21" t="s">
        <v>181</v>
      </c>
      <c r="H64" s="71" t="s">
        <v>387</v>
      </c>
      <c r="I64" s="71" t="s">
        <v>387</v>
      </c>
      <c r="J64" s="71"/>
      <c r="K64" s="71"/>
      <c r="U64" s="240"/>
      <c r="V64" s="117" t="s">
        <v>193</v>
      </c>
      <c r="W64" s="158">
        <f t="shared" si="8"/>
        <v>0</v>
      </c>
      <c r="X64" s="159">
        <f t="shared" si="8"/>
        <v>0</v>
      </c>
    </row>
    <row r="65" spans="1:24" ht="14" thickBot="1" x14ac:dyDescent="0.2">
      <c r="A65" s="15" t="s">
        <v>851</v>
      </c>
      <c r="B65" s="20" t="s">
        <v>134</v>
      </c>
      <c r="C65" s="20">
        <v>64</v>
      </c>
      <c r="D65" s="20" t="s">
        <v>395</v>
      </c>
      <c r="E65" s="20">
        <v>100</v>
      </c>
      <c r="F65" s="20" t="s">
        <v>386</v>
      </c>
      <c r="G65" s="21" t="s">
        <v>181</v>
      </c>
      <c r="H65" s="71" t="s">
        <v>387</v>
      </c>
      <c r="I65" s="71" t="s">
        <v>387</v>
      </c>
      <c r="J65" s="71"/>
      <c r="K65" s="71"/>
      <c r="U65" s="241"/>
      <c r="V65" s="117" t="s">
        <v>197</v>
      </c>
      <c r="W65" s="158">
        <f t="shared" si="8"/>
        <v>0</v>
      </c>
      <c r="X65" s="159">
        <f t="shared" si="8"/>
        <v>0</v>
      </c>
    </row>
    <row r="66" spans="1:24" ht="14" thickBot="1" x14ac:dyDescent="0.2">
      <c r="A66" s="15" t="s">
        <v>851</v>
      </c>
      <c r="B66" s="20" t="s">
        <v>134</v>
      </c>
      <c r="C66" s="20">
        <v>65</v>
      </c>
      <c r="D66" s="20" t="s">
        <v>395</v>
      </c>
      <c r="E66" s="20">
        <v>100</v>
      </c>
      <c r="F66" s="20" t="s">
        <v>386</v>
      </c>
      <c r="G66" s="21" t="s">
        <v>181</v>
      </c>
      <c r="H66" s="71" t="s">
        <v>387</v>
      </c>
      <c r="I66" s="71" t="s">
        <v>387</v>
      </c>
      <c r="J66" s="71"/>
      <c r="K66" s="71"/>
      <c r="U66" s="241"/>
      <c r="V66" s="117" t="s">
        <v>201</v>
      </c>
      <c r="W66" s="158">
        <f t="shared" si="8"/>
        <v>0</v>
      </c>
      <c r="X66" s="159">
        <f t="shared" si="8"/>
        <v>0</v>
      </c>
    </row>
    <row r="67" spans="1:24" ht="14" thickBot="1" x14ac:dyDescent="0.2">
      <c r="A67" s="15" t="s">
        <v>934</v>
      </c>
      <c r="B67" s="20" t="s">
        <v>134</v>
      </c>
      <c r="C67" s="20">
        <v>66</v>
      </c>
      <c r="D67" s="20" t="s">
        <v>858</v>
      </c>
      <c r="E67" s="20">
        <v>120</v>
      </c>
      <c r="F67" s="20" t="s">
        <v>386</v>
      </c>
      <c r="G67" s="21" t="s">
        <v>181</v>
      </c>
      <c r="H67" s="71" t="s">
        <v>387</v>
      </c>
      <c r="I67" s="71" t="s">
        <v>387</v>
      </c>
      <c r="J67" s="71"/>
      <c r="K67" s="71"/>
      <c r="U67" s="241"/>
      <c r="V67" s="117" t="s">
        <v>205</v>
      </c>
      <c r="W67" s="158">
        <f t="shared" si="8"/>
        <v>0</v>
      </c>
      <c r="X67" s="159">
        <f t="shared" si="8"/>
        <v>0</v>
      </c>
    </row>
    <row r="68" spans="1:24" ht="14" thickBot="1" x14ac:dyDescent="0.2">
      <c r="A68" s="15" t="s">
        <v>411</v>
      </c>
      <c r="B68" s="20" t="s">
        <v>134</v>
      </c>
      <c r="C68" s="20">
        <v>67</v>
      </c>
      <c r="D68" s="20" t="s">
        <v>407</v>
      </c>
      <c r="E68" s="20">
        <v>100</v>
      </c>
      <c r="F68" s="20" t="s">
        <v>386</v>
      </c>
      <c r="G68" s="21" t="s">
        <v>181</v>
      </c>
      <c r="H68" s="71" t="s">
        <v>387</v>
      </c>
      <c r="I68" s="71" t="s">
        <v>387</v>
      </c>
      <c r="J68" s="71"/>
      <c r="K68" s="71"/>
      <c r="U68" s="241"/>
      <c r="V68" s="117" t="s">
        <v>209</v>
      </c>
      <c r="W68" s="158">
        <f t="shared" si="8"/>
        <v>0</v>
      </c>
      <c r="X68" s="159">
        <f t="shared" si="8"/>
        <v>0</v>
      </c>
    </row>
    <row r="69" spans="1:24" ht="14" thickBot="1" x14ac:dyDescent="0.2">
      <c r="A69" s="15" t="s">
        <v>411</v>
      </c>
      <c r="B69" s="20" t="s">
        <v>134</v>
      </c>
      <c r="C69" s="20">
        <v>68</v>
      </c>
      <c r="D69" s="20" t="s">
        <v>407</v>
      </c>
      <c r="E69" s="20">
        <v>100</v>
      </c>
      <c r="F69" s="20" t="s">
        <v>386</v>
      </c>
      <c r="G69" s="21" t="s">
        <v>181</v>
      </c>
      <c r="H69" s="71" t="s">
        <v>387</v>
      </c>
      <c r="I69" s="71" t="s">
        <v>387</v>
      </c>
      <c r="J69" s="71"/>
      <c r="K69" s="71"/>
      <c r="U69" s="241"/>
      <c r="V69" s="117" t="s">
        <v>9125</v>
      </c>
      <c r="W69" s="158">
        <f t="shared" si="8"/>
        <v>0</v>
      </c>
      <c r="X69" s="159">
        <f t="shared" si="8"/>
        <v>0</v>
      </c>
    </row>
    <row r="70" spans="1:24" ht="14" thickBot="1" x14ac:dyDescent="0.2">
      <c r="A70" s="15" t="s">
        <v>517</v>
      </c>
      <c r="B70" s="20" t="s">
        <v>134</v>
      </c>
      <c r="C70" s="20">
        <v>69</v>
      </c>
      <c r="D70" s="20" t="s">
        <v>407</v>
      </c>
      <c r="E70" s="20">
        <v>90</v>
      </c>
      <c r="F70" s="20" t="s">
        <v>386</v>
      </c>
      <c r="G70" s="21" t="s">
        <v>181</v>
      </c>
      <c r="H70" s="71" t="s">
        <v>387</v>
      </c>
      <c r="I70" s="71" t="s">
        <v>387</v>
      </c>
      <c r="J70" s="71"/>
      <c r="K70" s="71"/>
      <c r="U70" s="241"/>
      <c r="V70" s="118" t="s">
        <v>213</v>
      </c>
      <c r="W70" s="158">
        <f t="shared" si="8"/>
        <v>0</v>
      </c>
      <c r="X70" s="159">
        <f t="shared" si="8"/>
        <v>0</v>
      </c>
    </row>
    <row r="71" spans="1:24" ht="14" thickBot="1" x14ac:dyDescent="0.2">
      <c r="A71" s="15" t="s">
        <v>574</v>
      </c>
      <c r="B71" s="20" t="s">
        <v>134</v>
      </c>
      <c r="C71" s="20">
        <v>70</v>
      </c>
      <c r="D71" s="20" t="s">
        <v>407</v>
      </c>
      <c r="E71" s="20">
        <v>80</v>
      </c>
      <c r="F71" s="20" t="s">
        <v>398</v>
      </c>
      <c r="G71" s="21" t="s">
        <v>181</v>
      </c>
      <c r="H71" s="71" t="s">
        <v>387</v>
      </c>
      <c r="I71" s="71" t="s">
        <v>387</v>
      </c>
      <c r="J71" s="71"/>
      <c r="K71" s="71"/>
      <c r="U71" s="241"/>
      <c r="V71" s="117" t="s">
        <v>217</v>
      </c>
      <c r="W71" s="158">
        <f t="shared" si="8"/>
        <v>0</v>
      </c>
      <c r="X71" s="159">
        <f t="shared" si="8"/>
        <v>0</v>
      </c>
    </row>
    <row r="72" spans="1:24" ht="14" thickBot="1" x14ac:dyDescent="0.2">
      <c r="A72" s="15" t="s">
        <v>862</v>
      </c>
      <c r="B72" s="20" t="s">
        <v>134</v>
      </c>
      <c r="C72" s="20">
        <v>71</v>
      </c>
      <c r="D72" s="20" t="s">
        <v>407</v>
      </c>
      <c r="E72" s="20">
        <v>70</v>
      </c>
      <c r="F72" s="20" t="s">
        <v>398</v>
      </c>
      <c r="G72" s="21" t="s">
        <v>177</v>
      </c>
      <c r="H72" s="71" t="s">
        <v>387</v>
      </c>
      <c r="I72" s="71" t="s">
        <v>387</v>
      </c>
      <c r="J72" s="71"/>
      <c r="K72" s="71"/>
      <c r="U72" s="241"/>
      <c r="V72" s="117" t="s">
        <v>221</v>
      </c>
      <c r="W72" s="158">
        <f t="shared" si="8"/>
        <v>0</v>
      </c>
      <c r="X72" s="159">
        <f t="shared" si="8"/>
        <v>0</v>
      </c>
    </row>
    <row r="73" spans="1:24" ht="14" thickBot="1" x14ac:dyDescent="0.2">
      <c r="A73" s="15" t="s">
        <v>391</v>
      </c>
      <c r="B73" s="20" t="s">
        <v>134</v>
      </c>
      <c r="C73" s="20">
        <v>72</v>
      </c>
      <c r="D73" s="20" t="s">
        <v>392</v>
      </c>
      <c r="E73" s="20">
        <v>90</v>
      </c>
      <c r="F73" s="20" t="s">
        <v>393</v>
      </c>
      <c r="G73" s="21" t="s">
        <v>177</v>
      </c>
      <c r="H73" s="71" t="s">
        <v>387</v>
      </c>
      <c r="I73" s="71" t="s">
        <v>387</v>
      </c>
      <c r="J73" s="71"/>
      <c r="K73" s="71"/>
      <c r="U73" s="241"/>
      <c r="V73" s="117" t="s">
        <v>225</v>
      </c>
      <c r="W73" s="158">
        <f t="shared" si="8"/>
        <v>0</v>
      </c>
      <c r="X73" s="159">
        <f t="shared" si="8"/>
        <v>0</v>
      </c>
    </row>
    <row r="74" spans="1:24" ht="14" thickBot="1" x14ac:dyDescent="0.2">
      <c r="A74" s="15" t="s">
        <v>421</v>
      </c>
      <c r="B74" s="20" t="s">
        <v>134</v>
      </c>
      <c r="C74" s="20">
        <v>73</v>
      </c>
      <c r="D74" s="20" t="s">
        <v>395</v>
      </c>
      <c r="E74" s="20">
        <v>80</v>
      </c>
      <c r="F74" s="20" t="s">
        <v>398</v>
      </c>
      <c r="G74" s="21" t="s">
        <v>177</v>
      </c>
      <c r="H74" s="71" t="s">
        <v>387</v>
      </c>
      <c r="I74" s="71" t="s">
        <v>387</v>
      </c>
      <c r="J74" s="71"/>
      <c r="K74" s="71"/>
      <c r="U74" s="241"/>
      <c r="V74" s="117" t="s">
        <v>229</v>
      </c>
      <c r="W74" s="158">
        <f t="shared" si="8"/>
        <v>0</v>
      </c>
      <c r="X74" s="159">
        <f t="shared" si="8"/>
        <v>0</v>
      </c>
    </row>
    <row r="75" spans="1:24" ht="14" thickBot="1" x14ac:dyDescent="0.2">
      <c r="A75" s="15" t="s">
        <v>863</v>
      </c>
      <c r="B75" s="20" t="s">
        <v>134</v>
      </c>
      <c r="C75" s="20">
        <v>74</v>
      </c>
      <c r="D75" s="20" t="s">
        <v>389</v>
      </c>
      <c r="E75" s="20">
        <v>80</v>
      </c>
      <c r="F75" s="20" t="s">
        <v>398</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415</v>
      </c>
      <c r="B76" s="20" t="s">
        <v>134</v>
      </c>
      <c r="C76" s="20">
        <v>75</v>
      </c>
      <c r="D76" s="20" t="s">
        <v>392</v>
      </c>
      <c r="E76" s="20">
        <v>70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417</v>
      </c>
      <c r="B77" s="20" t="s">
        <v>134</v>
      </c>
      <c r="C77" s="20">
        <v>76</v>
      </c>
      <c r="D77" s="20" t="s">
        <v>404</v>
      </c>
      <c r="E77" s="20">
        <v>60</v>
      </c>
      <c r="F77" s="20" t="s">
        <v>393</v>
      </c>
      <c r="G77" s="21" t="s">
        <v>177</v>
      </c>
      <c r="H77" s="71" t="s">
        <v>387</v>
      </c>
      <c r="I77" s="71" t="s">
        <v>387</v>
      </c>
      <c r="J77" s="71"/>
      <c r="K77" s="71"/>
      <c r="U77" s="241"/>
      <c r="V77" s="117" t="s">
        <v>237</v>
      </c>
      <c r="W77" s="158">
        <f t="shared" si="9"/>
        <v>0</v>
      </c>
      <c r="X77" s="159">
        <f t="shared" si="9"/>
        <v>0</v>
      </c>
    </row>
    <row r="78" spans="1:24" ht="14" thickBot="1" x14ac:dyDescent="0.2">
      <c r="A78" s="15" t="s">
        <v>864</v>
      </c>
      <c r="B78" s="20" t="s">
        <v>134</v>
      </c>
      <c r="C78" s="20">
        <v>77</v>
      </c>
      <c r="D78" s="20" t="s">
        <v>404</v>
      </c>
      <c r="E78" s="20">
        <v>80</v>
      </c>
      <c r="F78" s="20" t="s">
        <v>398</v>
      </c>
      <c r="G78" s="21" t="s">
        <v>177</v>
      </c>
      <c r="H78" s="71" t="s">
        <v>387</v>
      </c>
      <c r="I78" s="71" t="s">
        <v>387</v>
      </c>
      <c r="J78" s="71"/>
      <c r="K78" s="71"/>
      <c r="U78" s="241"/>
      <c r="V78" s="117" t="s">
        <v>241</v>
      </c>
      <c r="W78" s="158">
        <f t="shared" si="9"/>
        <v>0</v>
      </c>
      <c r="X78" s="159">
        <f t="shared" si="9"/>
        <v>0</v>
      </c>
    </row>
    <row r="79" spans="1:24" ht="14" thickBot="1" x14ac:dyDescent="0.2">
      <c r="A79" s="15" t="s">
        <v>523</v>
      </c>
      <c r="B79" s="20" t="s">
        <v>134</v>
      </c>
      <c r="C79" s="20">
        <v>78</v>
      </c>
      <c r="D79" s="20" t="s">
        <v>407</v>
      </c>
      <c r="E79" s="20">
        <v>70</v>
      </c>
      <c r="F79" s="20" t="s">
        <v>398</v>
      </c>
      <c r="G79" s="21" t="s">
        <v>177</v>
      </c>
      <c r="H79" s="71" t="s">
        <v>387</v>
      </c>
      <c r="I79" s="71" t="s">
        <v>387</v>
      </c>
      <c r="J79" s="71"/>
      <c r="K79" s="71"/>
      <c r="U79" s="241"/>
      <c r="V79" s="117" t="s">
        <v>245</v>
      </c>
      <c r="W79" s="158">
        <f t="shared" si="9"/>
        <v>0</v>
      </c>
      <c r="X79" s="159">
        <f t="shared" si="9"/>
        <v>0</v>
      </c>
    </row>
    <row r="80" spans="1:24" ht="14" thickBot="1" x14ac:dyDescent="0.2">
      <c r="A80" s="15" t="s">
        <v>567</v>
      </c>
      <c r="B80" s="20" t="s">
        <v>134</v>
      </c>
      <c r="C80" s="20">
        <v>79</v>
      </c>
      <c r="D80" s="20" t="s">
        <v>400</v>
      </c>
      <c r="E80" s="20">
        <v>80</v>
      </c>
      <c r="F80" s="20" t="s">
        <v>398</v>
      </c>
      <c r="G80" s="21" t="s">
        <v>177</v>
      </c>
      <c r="H80" s="71" t="s">
        <v>387</v>
      </c>
      <c r="I80" s="71" t="s">
        <v>387</v>
      </c>
      <c r="J80" s="71"/>
      <c r="K80" s="71"/>
      <c r="U80" s="241"/>
      <c r="V80" s="117" t="s">
        <v>249</v>
      </c>
      <c r="W80" s="158">
        <f t="shared" si="9"/>
        <v>0</v>
      </c>
      <c r="X80" s="159">
        <f t="shared" si="9"/>
        <v>0</v>
      </c>
    </row>
    <row r="81" spans="1:24" ht="14" thickBot="1" x14ac:dyDescent="0.2">
      <c r="A81" s="15" t="s">
        <v>426</v>
      </c>
      <c r="B81" s="20" t="s">
        <v>134</v>
      </c>
      <c r="C81" s="20">
        <v>80</v>
      </c>
      <c r="D81" s="20" t="s">
        <v>385</v>
      </c>
      <c r="E81" s="20">
        <v>70</v>
      </c>
      <c r="F81" s="20" t="s">
        <v>398</v>
      </c>
      <c r="G81" s="21" t="s">
        <v>177</v>
      </c>
      <c r="H81" s="71" t="s">
        <v>387</v>
      </c>
      <c r="I81" s="71" t="s">
        <v>387</v>
      </c>
      <c r="J81" s="71"/>
      <c r="K81" s="71"/>
      <c r="U81" s="241"/>
      <c r="V81" s="117" t="s">
        <v>253</v>
      </c>
      <c r="W81" s="158">
        <f t="shared" si="9"/>
        <v>0</v>
      </c>
      <c r="X81" s="159">
        <f t="shared" si="9"/>
        <v>0</v>
      </c>
    </row>
    <row r="82" spans="1:24" ht="14" thickBot="1" x14ac:dyDescent="0.2">
      <c r="A82" s="15" t="s">
        <v>555</v>
      </c>
      <c r="B82" s="20" t="s">
        <v>134</v>
      </c>
      <c r="C82" s="20">
        <v>81</v>
      </c>
      <c r="D82" s="20" t="s">
        <v>400</v>
      </c>
      <c r="E82" s="20">
        <v>60</v>
      </c>
      <c r="F82" s="20" t="s">
        <v>393</v>
      </c>
      <c r="G82" s="21" t="s">
        <v>177</v>
      </c>
      <c r="H82" s="71" t="s">
        <v>387</v>
      </c>
      <c r="I82" s="71" t="s">
        <v>387</v>
      </c>
      <c r="J82" s="71"/>
      <c r="K82" s="71"/>
      <c r="U82" s="241"/>
      <c r="V82" s="117" t="s">
        <v>10048</v>
      </c>
      <c r="W82" s="158">
        <f t="shared" si="9"/>
        <v>0</v>
      </c>
      <c r="X82" s="159">
        <f t="shared" si="9"/>
        <v>0</v>
      </c>
    </row>
    <row r="83" spans="1:24" ht="14" thickBot="1" x14ac:dyDescent="0.2">
      <c r="A83" s="15" t="s">
        <v>427</v>
      </c>
      <c r="B83" s="20" t="s">
        <v>134</v>
      </c>
      <c r="C83" s="20">
        <v>82</v>
      </c>
      <c r="D83" s="20" t="s">
        <v>407</v>
      </c>
      <c r="E83" s="20">
        <v>80</v>
      </c>
      <c r="F83" s="20" t="s">
        <v>398</v>
      </c>
      <c r="G83" s="21" t="s">
        <v>177</v>
      </c>
      <c r="H83" s="71" t="s">
        <v>387</v>
      </c>
      <c r="I83" s="71" t="s">
        <v>387</v>
      </c>
      <c r="J83" s="71"/>
      <c r="K83" s="71"/>
      <c r="U83" s="241"/>
      <c r="V83" s="117" t="s">
        <v>10124</v>
      </c>
      <c r="W83" s="158">
        <f t="shared" si="9"/>
        <v>0</v>
      </c>
      <c r="X83" s="159">
        <f t="shared" si="9"/>
        <v>0</v>
      </c>
    </row>
    <row r="84" spans="1:24" ht="14" thickBot="1" x14ac:dyDescent="0.2">
      <c r="A84" s="15" t="s">
        <v>428</v>
      </c>
      <c r="B84" s="20" t="s">
        <v>134</v>
      </c>
      <c r="C84" s="20">
        <v>83</v>
      </c>
      <c r="D84" s="20" t="s">
        <v>389</v>
      </c>
      <c r="E84" s="20">
        <v>60</v>
      </c>
      <c r="F84" s="20" t="s">
        <v>393</v>
      </c>
      <c r="G84" s="21" t="s">
        <v>177</v>
      </c>
      <c r="H84" s="71" t="s">
        <v>387</v>
      </c>
      <c r="I84" s="71" t="s">
        <v>387</v>
      </c>
      <c r="J84" s="71"/>
      <c r="K84" s="71"/>
      <c r="U84" s="241"/>
      <c r="V84" s="117" t="s">
        <v>257</v>
      </c>
      <c r="W84" s="158">
        <f t="shared" si="9"/>
        <v>0</v>
      </c>
      <c r="X84" s="159">
        <f t="shared" si="9"/>
        <v>0</v>
      </c>
    </row>
    <row r="85" spans="1:24" ht="14" thickBot="1" x14ac:dyDescent="0.2">
      <c r="A85" s="15" t="s">
        <v>429</v>
      </c>
      <c r="B85" s="20" t="s">
        <v>134</v>
      </c>
      <c r="C85" s="20">
        <v>84</v>
      </c>
      <c r="D85" s="20" t="s">
        <v>385</v>
      </c>
      <c r="E85" s="20">
        <v>70</v>
      </c>
      <c r="F85" s="20" t="s">
        <v>398</v>
      </c>
      <c r="G85" s="21" t="s">
        <v>177</v>
      </c>
      <c r="H85" s="71" t="s">
        <v>387</v>
      </c>
      <c r="I85" s="71" t="s">
        <v>387</v>
      </c>
      <c r="J85" s="71"/>
      <c r="K85" s="71"/>
      <c r="U85" s="241"/>
      <c r="V85" s="166" t="s">
        <v>260</v>
      </c>
      <c r="W85" s="191">
        <f t="shared" si="9"/>
        <v>0</v>
      </c>
      <c r="X85" s="192">
        <f t="shared" si="9"/>
        <v>0</v>
      </c>
    </row>
    <row r="86" spans="1:24" ht="13" x14ac:dyDescent="0.15">
      <c r="A86" s="15" t="s">
        <v>431</v>
      </c>
      <c r="B86" s="20" t="s">
        <v>134</v>
      </c>
      <c r="C86" s="20">
        <v>85</v>
      </c>
      <c r="D86" s="20" t="s">
        <v>400</v>
      </c>
      <c r="E86" s="20">
        <v>80</v>
      </c>
      <c r="F86" s="20" t="s">
        <v>398</v>
      </c>
      <c r="G86" s="21" t="s">
        <v>177</v>
      </c>
      <c r="H86" s="71" t="s">
        <v>387</v>
      </c>
      <c r="I86" s="71" t="s">
        <v>387</v>
      </c>
      <c r="J86" s="71"/>
      <c r="K86" s="71"/>
    </row>
    <row r="87" spans="1:24" ht="13" x14ac:dyDescent="0.15">
      <c r="A87" s="15" t="s">
        <v>433</v>
      </c>
      <c r="B87" s="20" t="s">
        <v>134</v>
      </c>
      <c r="C87" s="20">
        <v>86</v>
      </c>
      <c r="D87" s="20" t="s">
        <v>395</v>
      </c>
      <c r="E87" s="20">
        <v>60</v>
      </c>
      <c r="F87" s="20" t="s">
        <v>393</v>
      </c>
      <c r="G87" s="21" t="s">
        <v>177</v>
      </c>
      <c r="H87" s="71" t="s">
        <v>387</v>
      </c>
      <c r="I87" s="71" t="s">
        <v>387</v>
      </c>
      <c r="J87" s="71"/>
      <c r="K87" s="71"/>
    </row>
    <row r="88" spans="1:24" ht="13" x14ac:dyDescent="0.15">
      <c r="A88" s="15" t="s">
        <v>452</v>
      </c>
      <c r="B88" s="20" t="s">
        <v>134</v>
      </c>
      <c r="C88" s="20">
        <v>87</v>
      </c>
      <c r="D88" s="20" t="s">
        <v>407</v>
      </c>
      <c r="E88" s="20">
        <v>60</v>
      </c>
      <c r="F88" s="20" t="s">
        <v>398</v>
      </c>
      <c r="G88" s="21" t="s">
        <v>177</v>
      </c>
      <c r="H88" s="71" t="s">
        <v>387</v>
      </c>
      <c r="I88" s="71" t="s">
        <v>387</v>
      </c>
      <c r="J88" s="71"/>
      <c r="K88" s="71"/>
    </row>
    <row r="89" spans="1:24" ht="13" x14ac:dyDescent="0.15">
      <c r="A89" s="15" t="s">
        <v>419</v>
      </c>
      <c r="B89" s="20" t="s">
        <v>134</v>
      </c>
      <c r="C89" s="20">
        <v>88</v>
      </c>
      <c r="D89" s="20" t="s">
        <v>392</v>
      </c>
      <c r="E89" s="20">
        <v>90</v>
      </c>
      <c r="F89" s="20" t="s">
        <v>398</v>
      </c>
      <c r="G89" s="21" t="s">
        <v>177</v>
      </c>
      <c r="H89" s="71" t="s">
        <v>387</v>
      </c>
      <c r="I89" s="71" t="s">
        <v>387</v>
      </c>
      <c r="J89" s="71"/>
      <c r="K89" s="71"/>
    </row>
    <row r="90" spans="1:24" ht="13" x14ac:dyDescent="0.15">
      <c r="A90" s="15" t="s">
        <v>435</v>
      </c>
      <c r="B90" s="20" t="s">
        <v>134</v>
      </c>
      <c r="C90" s="20">
        <v>89</v>
      </c>
      <c r="D90" s="20" t="s">
        <v>389</v>
      </c>
      <c r="E90" s="20">
        <v>70</v>
      </c>
      <c r="F90" s="20" t="s">
        <v>398</v>
      </c>
      <c r="G90" s="21" t="s">
        <v>177</v>
      </c>
      <c r="H90" s="71" t="s">
        <v>387</v>
      </c>
      <c r="I90" s="71" t="s">
        <v>387</v>
      </c>
      <c r="J90" s="71"/>
      <c r="K90" s="71"/>
    </row>
    <row r="91" spans="1:24" ht="13" x14ac:dyDescent="0.15">
      <c r="A91" s="15" t="s">
        <v>942</v>
      </c>
      <c r="B91" s="20" t="s">
        <v>134</v>
      </c>
      <c r="C91" s="20">
        <v>90</v>
      </c>
      <c r="D91" s="20" t="s">
        <v>400</v>
      </c>
      <c r="E91" s="20">
        <v>70</v>
      </c>
      <c r="F91" s="20" t="s">
        <v>398</v>
      </c>
      <c r="G91" s="21" t="s">
        <v>177</v>
      </c>
      <c r="H91" s="71" t="s">
        <v>387</v>
      </c>
      <c r="I91" s="71" t="s">
        <v>387</v>
      </c>
      <c r="J91" s="71"/>
      <c r="K91" s="71"/>
    </row>
    <row r="92" spans="1:24" ht="13" x14ac:dyDescent="0.15">
      <c r="A92" s="15" t="s">
        <v>874</v>
      </c>
      <c r="B92" s="20" t="s">
        <v>134</v>
      </c>
      <c r="C92" s="20">
        <v>91</v>
      </c>
      <c r="D92" s="20" t="s">
        <v>395</v>
      </c>
      <c r="E92" s="20">
        <v>70</v>
      </c>
      <c r="F92" s="20" t="s">
        <v>398</v>
      </c>
      <c r="G92" s="21" t="s">
        <v>177</v>
      </c>
      <c r="H92" s="71" t="s">
        <v>387</v>
      </c>
      <c r="I92" s="71" t="s">
        <v>387</v>
      </c>
      <c r="J92" s="71"/>
      <c r="K92" s="71"/>
    </row>
    <row r="93" spans="1:24" ht="13" x14ac:dyDescent="0.15">
      <c r="A93" s="15" t="s">
        <v>439</v>
      </c>
      <c r="B93" s="20" t="s">
        <v>134</v>
      </c>
      <c r="C93" s="20">
        <v>92</v>
      </c>
      <c r="D93" s="20" t="s">
        <v>389</v>
      </c>
      <c r="E93" s="20">
        <v>80</v>
      </c>
      <c r="F93" s="20" t="s">
        <v>398</v>
      </c>
      <c r="G93" s="21" t="s">
        <v>177</v>
      </c>
      <c r="H93" s="71" t="s">
        <v>387</v>
      </c>
      <c r="I93" s="71" t="s">
        <v>387</v>
      </c>
      <c r="J93" s="71"/>
      <c r="K93" s="71"/>
    </row>
    <row r="94" spans="1:24" ht="13" x14ac:dyDescent="0.15">
      <c r="A94" s="15" t="s">
        <v>440</v>
      </c>
      <c r="B94" s="20" t="s">
        <v>134</v>
      </c>
      <c r="C94" s="20">
        <v>93</v>
      </c>
      <c r="D94" s="20" t="s">
        <v>385</v>
      </c>
      <c r="E94" s="20">
        <v>40</v>
      </c>
      <c r="F94" s="20" t="s">
        <v>393</v>
      </c>
      <c r="G94" s="21" t="s">
        <v>173</v>
      </c>
      <c r="H94" s="71" t="s">
        <v>387</v>
      </c>
      <c r="I94" s="71" t="s">
        <v>387</v>
      </c>
      <c r="J94" s="71"/>
      <c r="K94" s="71"/>
    </row>
    <row r="95" spans="1:24" ht="13" x14ac:dyDescent="0.15">
      <c r="A95" s="15" t="s">
        <v>441</v>
      </c>
      <c r="B95" s="20" t="s">
        <v>134</v>
      </c>
      <c r="C95" s="20">
        <v>94</v>
      </c>
      <c r="D95" s="20" t="s">
        <v>407</v>
      </c>
      <c r="E95" s="20">
        <v>50</v>
      </c>
      <c r="F95" s="20" t="s">
        <v>393</v>
      </c>
      <c r="G95" s="21" t="s">
        <v>173</v>
      </c>
      <c r="H95" s="71" t="s">
        <v>387</v>
      </c>
      <c r="I95" s="71" t="s">
        <v>387</v>
      </c>
      <c r="J95" s="71"/>
      <c r="K95" s="71"/>
    </row>
    <row r="96" spans="1:24" ht="13" x14ac:dyDescent="0.15">
      <c r="A96" s="15" t="s">
        <v>441</v>
      </c>
      <c r="B96" s="20" t="s">
        <v>134</v>
      </c>
      <c r="C96" s="20">
        <v>95</v>
      </c>
      <c r="D96" s="20" t="s">
        <v>407</v>
      </c>
      <c r="E96" s="20">
        <v>40</v>
      </c>
      <c r="F96" s="20" t="s">
        <v>393</v>
      </c>
      <c r="G96" s="21" t="s">
        <v>173</v>
      </c>
      <c r="H96" s="71" t="s">
        <v>387</v>
      </c>
      <c r="I96" s="71" t="s">
        <v>387</v>
      </c>
      <c r="J96" s="71"/>
      <c r="K96" s="71"/>
    </row>
    <row r="97" spans="1:11" ht="13" x14ac:dyDescent="0.15">
      <c r="A97" s="15" t="s">
        <v>442</v>
      </c>
      <c r="B97" s="20" t="s">
        <v>134</v>
      </c>
      <c r="C97" s="20">
        <v>96</v>
      </c>
      <c r="D97" s="20" t="s">
        <v>407</v>
      </c>
      <c r="E97" s="20">
        <v>40</v>
      </c>
      <c r="F97" s="20" t="s">
        <v>393</v>
      </c>
      <c r="G97" s="21" t="s">
        <v>173</v>
      </c>
      <c r="H97" s="71" t="s">
        <v>387</v>
      </c>
      <c r="I97" s="71" t="s">
        <v>387</v>
      </c>
      <c r="J97" s="71"/>
      <c r="K97" s="71"/>
    </row>
    <row r="98" spans="1:11" ht="13" x14ac:dyDescent="0.15">
      <c r="A98" s="15" t="s">
        <v>443</v>
      </c>
      <c r="B98" s="20" t="s">
        <v>134</v>
      </c>
      <c r="C98" s="20">
        <v>97</v>
      </c>
      <c r="D98" s="20" t="s">
        <v>395</v>
      </c>
      <c r="E98" s="20">
        <v>50</v>
      </c>
      <c r="F98" s="20" t="s">
        <v>393</v>
      </c>
      <c r="G98" s="21" t="s">
        <v>173</v>
      </c>
      <c r="H98" s="71" t="s">
        <v>387</v>
      </c>
      <c r="I98" s="71" t="s">
        <v>387</v>
      </c>
      <c r="J98" s="71"/>
      <c r="K98" s="71"/>
    </row>
    <row r="99" spans="1:11" ht="13" x14ac:dyDescent="0.15">
      <c r="A99" s="15" t="s">
        <v>443</v>
      </c>
      <c r="B99" s="20" t="s">
        <v>134</v>
      </c>
      <c r="C99" s="20">
        <v>98</v>
      </c>
      <c r="D99" s="20" t="s">
        <v>395</v>
      </c>
      <c r="E99" s="20">
        <v>50</v>
      </c>
      <c r="F99" s="20" t="s">
        <v>393</v>
      </c>
      <c r="G99" s="21" t="s">
        <v>173</v>
      </c>
      <c r="H99" s="71" t="s">
        <v>387</v>
      </c>
      <c r="I99" s="71" t="s">
        <v>387</v>
      </c>
      <c r="J99" s="71"/>
      <c r="K99" s="71"/>
    </row>
    <row r="100" spans="1:11" ht="13" x14ac:dyDescent="0.15">
      <c r="A100" s="15" t="s">
        <v>879</v>
      </c>
      <c r="B100" s="20" t="s">
        <v>134</v>
      </c>
      <c r="C100" s="20">
        <v>99</v>
      </c>
      <c r="D100" s="20" t="s">
        <v>407</v>
      </c>
      <c r="E100" s="20">
        <v>40</v>
      </c>
      <c r="F100" s="20" t="s">
        <v>393</v>
      </c>
      <c r="G100" s="21" t="s">
        <v>173</v>
      </c>
      <c r="H100" s="71" t="s">
        <v>387</v>
      </c>
      <c r="I100" s="71" t="s">
        <v>387</v>
      </c>
      <c r="J100" s="71"/>
      <c r="K100" s="71"/>
    </row>
    <row r="101" spans="1:11" ht="13" x14ac:dyDescent="0.15">
      <c r="A101" s="15" t="s">
        <v>879</v>
      </c>
      <c r="B101" s="20" t="s">
        <v>134</v>
      </c>
      <c r="C101" s="20">
        <v>100</v>
      </c>
      <c r="D101" s="20" t="s">
        <v>407</v>
      </c>
      <c r="E101" s="20">
        <v>50</v>
      </c>
      <c r="F101" s="20" t="s">
        <v>393</v>
      </c>
      <c r="G101" s="21" t="s">
        <v>173</v>
      </c>
      <c r="H101" s="71" t="s">
        <v>387</v>
      </c>
      <c r="I101" s="71" t="s">
        <v>387</v>
      </c>
      <c r="J101" s="71"/>
      <c r="K101" s="71"/>
    </row>
    <row r="102" spans="1:11" ht="13" x14ac:dyDescent="0.15">
      <c r="A102" s="15" t="s">
        <v>396</v>
      </c>
      <c r="B102" s="20" t="s">
        <v>134</v>
      </c>
      <c r="C102" s="20">
        <v>101</v>
      </c>
      <c r="D102" s="20" t="s">
        <v>392</v>
      </c>
      <c r="E102" s="20">
        <v>50</v>
      </c>
      <c r="F102" s="20" t="s">
        <v>393</v>
      </c>
      <c r="G102" s="21" t="s">
        <v>173</v>
      </c>
      <c r="H102" s="71" t="s">
        <v>387</v>
      </c>
      <c r="I102" s="71" t="s">
        <v>387</v>
      </c>
      <c r="J102" s="71"/>
      <c r="K102" s="71"/>
    </row>
    <row r="103" spans="1:11" ht="13" x14ac:dyDescent="0.15">
      <c r="A103" s="15" t="s">
        <v>940</v>
      </c>
      <c r="B103" s="20" t="s">
        <v>134</v>
      </c>
      <c r="C103" s="20">
        <v>102</v>
      </c>
      <c r="D103" s="20" t="s">
        <v>389</v>
      </c>
      <c r="E103" s="20">
        <v>60</v>
      </c>
      <c r="F103" s="20" t="s">
        <v>393</v>
      </c>
      <c r="G103" s="21" t="s">
        <v>173</v>
      </c>
      <c r="H103" s="71" t="s">
        <v>387</v>
      </c>
      <c r="I103" s="71" t="s">
        <v>387</v>
      </c>
      <c r="J103" s="71"/>
      <c r="K103" s="71"/>
    </row>
    <row r="104" spans="1:11" ht="13" x14ac:dyDescent="0.15">
      <c r="A104" s="15" t="s">
        <v>536</v>
      </c>
      <c r="B104" s="20" t="s">
        <v>134</v>
      </c>
      <c r="C104" s="20">
        <v>103</v>
      </c>
      <c r="D104" s="20" t="s">
        <v>400</v>
      </c>
      <c r="E104" s="20">
        <v>40</v>
      </c>
      <c r="F104" s="20" t="s">
        <v>393</v>
      </c>
      <c r="G104" s="21" t="s">
        <v>173</v>
      </c>
      <c r="H104" s="71" t="s">
        <v>387</v>
      </c>
      <c r="I104" s="71" t="s">
        <v>387</v>
      </c>
      <c r="J104" s="71"/>
      <c r="K104" s="71"/>
    </row>
    <row r="105" spans="1:11" ht="13" x14ac:dyDescent="0.15">
      <c r="A105" s="15" t="s">
        <v>881</v>
      </c>
      <c r="B105" s="20" t="s">
        <v>134</v>
      </c>
      <c r="C105" s="20">
        <v>104</v>
      </c>
      <c r="D105" s="20" t="s">
        <v>395</v>
      </c>
      <c r="E105" s="20">
        <v>40</v>
      </c>
      <c r="F105" s="20" t="s">
        <v>393</v>
      </c>
      <c r="G105" s="21" t="s">
        <v>173</v>
      </c>
      <c r="H105" s="71" t="s">
        <v>387</v>
      </c>
      <c r="I105" s="71" t="s">
        <v>387</v>
      </c>
      <c r="J105" s="71"/>
      <c r="K105" s="71"/>
    </row>
    <row r="106" spans="1:11" ht="13" x14ac:dyDescent="0.15">
      <c r="A106" s="15" t="s">
        <v>881</v>
      </c>
      <c r="B106" s="20" t="s">
        <v>134</v>
      </c>
      <c r="C106" s="20">
        <v>105</v>
      </c>
      <c r="D106" s="20" t="s">
        <v>395</v>
      </c>
      <c r="E106" s="20">
        <v>50</v>
      </c>
      <c r="F106" s="20" t="s">
        <v>393</v>
      </c>
      <c r="G106" s="21" t="s">
        <v>173</v>
      </c>
      <c r="H106" s="71" t="s">
        <v>387</v>
      </c>
      <c r="I106" s="71" t="s">
        <v>387</v>
      </c>
      <c r="J106" s="71"/>
      <c r="K106" s="71"/>
    </row>
    <row r="107" spans="1:11" ht="13" x14ac:dyDescent="0.15">
      <c r="A107" s="15" t="s">
        <v>444</v>
      </c>
      <c r="B107" s="20" t="s">
        <v>134</v>
      </c>
      <c r="C107" s="20">
        <v>106</v>
      </c>
      <c r="D107" s="20" t="s">
        <v>400</v>
      </c>
      <c r="E107" s="20">
        <v>40</v>
      </c>
      <c r="F107" s="20" t="s">
        <v>393</v>
      </c>
      <c r="G107" s="21" t="s">
        <v>173</v>
      </c>
      <c r="H107" s="71" t="s">
        <v>387</v>
      </c>
      <c r="I107" s="71" t="s">
        <v>387</v>
      </c>
      <c r="J107" s="71"/>
      <c r="K107" s="71"/>
    </row>
    <row r="108" spans="1:11" ht="13" x14ac:dyDescent="0.15">
      <c r="A108" s="15" t="s">
        <v>423</v>
      </c>
      <c r="B108" s="20" t="s">
        <v>134</v>
      </c>
      <c r="C108" s="20">
        <v>107</v>
      </c>
      <c r="D108" s="20" t="s">
        <v>392</v>
      </c>
      <c r="E108" s="20">
        <v>40</v>
      </c>
      <c r="F108" s="20" t="s">
        <v>393</v>
      </c>
      <c r="G108" s="21" t="s">
        <v>173</v>
      </c>
      <c r="H108" s="71" t="s">
        <v>387</v>
      </c>
      <c r="I108" s="71" t="s">
        <v>387</v>
      </c>
      <c r="J108" s="71"/>
      <c r="K108" s="71"/>
    </row>
    <row r="109" spans="1:11" ht="13" x14ac:dyDescent="0.15">
      <c r="A109" s="15" t="s">
        <v>575</v>
      </c>
      <c r="B109" s="20" t="s">
        <v>134</v>
      </c>
      <c r="C109" s="20">
        <v>108</v>
      </c>
      <c r="D109" s="20" t="s">
        <v>407</v>
      </c>
      <c r="E109" s="20">
        <v>50</v>
      </c>
      <c r="F109" s="20" t="s">
        <v>393</v>
      </c>
      <c r="G109" s="21" t="s">
        <v>173</v>
      </c>
      <c r="H109" s="71" t="s">
        <v>387</v>
      </c>
      <c r="I109" s="71" t="s">
        <v>387</v>
      </c>
      <c r="J109" s="71"/>
      <c r="K109" s="71"/>
    </row>
    <row r="110" spans="1:11" ht="13" x14ac:dyDescent="0.15">
      <c r="A110" s="15" t="s">
        <v>448</v>
      </c>
      <c r="B110" s="20" t="s">
        <v>134</v>
      </c>
      <c r="C110" s="20">
        <v>109</v>
      </c>
      <c r="D110" s="20" t="s">
        <v>385</v>
      </c>
      <c r="E110" s="20">
        <v>40</v>
      </c>
      <c r="F110" s="20" t="s">
        <v>393</v>
      </c>
      <c r="G110" s="21" t="s">
        <v>173</v>
      </c>
      <c r="H110" s="71" t="s">
        <v>387</v>
      </c>
      <c r="I110" s="71" t="s">
        <v>387</v>
      </c>
      <c r="J110" s="71"/>
      <c r="K110" s="71"/>
    </row>
    <row r="111" spans="1:11" ht="13" x14ac:dyDescent="0.15">
      <c r="A111" s="15" t="s">
        <v>576</v>
      </c>
      <c r="B111" s="20" t="s">
        <v>134</v>
      </c>
      <c r="C111" s="20">
        <v>110</v>
      </c>
      <c r="D111" s="20" t="s">
        <v>400</v>
      </c>
      <c r="E111" s="20">
        <v>50</v>
      </c>
      <c r="F111" s="20" t="s">
        <v>393</v>
      </c>
      <c r="G111" s="21" t="s">
        <v>173</v>
      </c>
      <c r="H111" s="71" t="s">
        <v>387</v>
      </c>
      <c r="I111" s="71" t="s">
        <v>387</v>
      </c>
      <c r="J111" s="71"/>
      <c r="K111" s="71"/>
    </row>
    <row r="112" spans="1:11" ht="13" x14ac:dyDescent="0.15">
      <c r="A112" s="15" t="s">
        <v>539</v>
      </c>
      <c r="B112" s="20" t="s">
        <v>134</v>
      </c>
      <c r="C112" s="20">
        <v>111</v>
      </c>
      <c r="D112" s="20" t="s">
        <v>389</v>
      </c>
      <c r="E112" s="20">
        <v>50</v>
      </c>
      <c r="F112" s="20" t="s">
        <v>393</v>
      </c>
      <c r="G112" s="21" t="s">
        <v>173</v>
      </c>
      <c r="H112" s="71" t="s">
        <v>387</v>
      </c>
      <c r="I112" s="71" t="s">
        <v>387</v>
      </c>
      <c r="J112" s="71"/>
      <c r="K112" s="71"/>
    </row>
    <row r="113" spans="1:11" ht="13" x14ac:dyDescent="0.15">
      <c r="A113" s="15" t="s">
        <v>885</v>
      </c>
      <c r="B113" s="20" t="s">
        <v>134</v>
      </c>
      <c r="C113" s="20">
        <v>112</v>
      </c>
      <c r="D113" s="20" t="s">
        <v>407</v>
      </c>
      <c r="E113" s="20">
        <v>40</v>
      </c>
      <c r="F113" s="20" t="s">
        <v>393</v>
      </c>
      <c r="G113" s="21" t="s">
        <v>173</v>
      </c>
      <c r="H113" s="71" t="s">
        <v>387</v>
      </c>
      <c r="I113" s="71" t="s">
        <v>387</v>
      </c>
      <c r="J113" s="71"/>
      <c r="K113" s="71"/>
    </row>
    <row r="114" spans="1:11" ht="13" x14ac:dyDescent="0.15">
      <c r="A114" s="15" t="s">
        <v>930</v>
      </c>
      <c r="B114" s="20" t="s">
        <v>134</v>
      </c>
      <c r="C114" s="20">
        <v>113</v>
      </c>
      <c r="D114" s="20" t="s">
        <v>858</v>
      </c>
      <c r="E114" s="20">
        <v>50</v>
      </c>
      <c r="F114" s="20" t="s">
        <v>393</v>
      </c>
      <c r="G114" s="21" t="s">
        <v>173</v>
      </c>
      <c r="H114" s="71" t="s">
        <v>387</v>
      </c>
      <c r="I114" s="71" t="s">
        <v>387</v>
      </c>
      <c r="J114" s="71"/>
      <c r="K114" s="71"/>
    </row>
    <row r="115" spans="1:11" ht="13" x14ac:dyDescent="0.15">
      <c r="A115" s="15" t="s">
        <v>449</v>
      </c>
      <c r="B115" s="20" t="s">
        <v>134</v>
      </c>
      <c r="C115" s="20">
        <v>114</v>
      </c>
      <c r="D115" s="20" t="s">
        <v>407</v>
      </c>
      <c r="E115" s="20">
        <v>50</v>
      </c>
      <c r="F115" s="20" t="s">
        <v>393</v>
      </c>
      <c r="G115" s="21" t="s">
        <v>173</v>
      </c>
      <c r="H115" s="71" t="s">
        <v>387</v>
      </c>
      <c r="I115" s="71" t="s">
        <v>387</v>
      </c>
      <c r="J115" s="71"/>
      <c r="K115" s="71"/>
    </row>
    <row r="116" spans="1:11" ht="13" x14ac:dyDescent="0.15">
      <c r="A116" s="15" t="s">
        <v>580</v>
      </c>
      <c r="B116" s="20" t="s">
        <v>134</v>
      </c>
      <c r="C116" s="20">
        <v>115</v>
      </c>
      <c r="D116" s="20" t="s">
        <v>389</v>
      </c>
      <c r="E116" s="20">
        <v>50</v>
      </c>
      <c r="F116" s="20" t="s">
        <v>393</v>
      </c>
      <c r="G116" s="21" t="s">
        <v>173</v>
      </c>
      <c r="H116" s="71" t="s">
        <v>387</v>
      </c>
      <c r="I116" s="71" t="s">
        <v>387</v>
      </c>
      <c r="J116" s="71"/>
      <c r="K116" s="71"/>
    </row>
    <row r="117" spans="1:11" ht="13" x14ac:dyDescent="0.15">
      <c r="A117" s="15" t="s">
        <v>949</v>
      </c>
      <c r="B117" s="20" t="s">
        <v>134</v>
      </c>
      <c r="C117" s="20">
        <v>116</v>
      </c>
      <c r="D117" s="20" t="s">
        <v>400</v>
      </c>
      <c r="E117" s="20">
        <v>50</v>
      </c>
      <c r="F117" s="20" t="s">
        <v>393</v>
      </c>
      <c r="G117" s="21" t="s">
        <v>173</v>
      </c>
      <c r="H117" s="71" t="s">
        <v>387</v>
      </c>
      <c r="I117" s="71" t="s">
        <v>387</v>
      </c>
      <c r="J117" s="71"/>
      <c r="K117" s="71"/>
    </row>
    <row r="118" spans="1:11" ht="13" x14ac:dyDescent="0.15">
      <c r="A118" s="15" t="s">
        <v>450</v>
      </c>
      <c r="B118" s="20" t="s">
        <v>134</v>
      </c>
      <c r="C118" s="20">
        <v>117</v>
      </c>
      <c r="D118" s="20" t="s">
        <v>400</v>
      </c>
      <c r="E118" s="20">
        <v>50</v>
      </c>
      <c r="F118" s="20" t="s">
        <v>393</v>
      </c>
      <c r="G118" s="21" t="s">
        <v>173</v>
      </c>
      <c r="H118" s="71" t="s">
        <v>387</v>
      </c>
      <c r="I118" s="71" t="s">
        <v>387</v>
      </c>
      <c r="J118" s="71"/>
      <c r="K118" s="71"/>
    </row>
    <row r="119" spans="1:11" ht="13" x14ac:dyDescent="0.15">
      <c r="A119" s="15" t="s">
        <v>432</v>
      </c>
      <c r="B119" s="20" t="s">
        <v>134</v>
      </c>
      <c r="C119" s="20">
        <v>118</v>
      </c>
      <c r="D119" s="20" t="s">
        <v>389</v>
      </c>
      <c r="E119" s="20">
        <v>30</v>
      </c>
      <c r="F119" s="20" t="s">
        <v>393</v>
      </c>
      <c r="G119" s="21" t="s">
        <v>173</v>
      </c>
      <c r="H119" s="71" t="s">
        <v>387</v>
      </c>
      <c r="I119" s="71" t="s">
        <v>387</v>
      </c>
      <c r="J119" s="71"/>
      <c r="K119" s="71"/>
    </row>
    <row r="120" spans="1:11" ht="13" x14ac:dyDescent="0.15">
      <c r="A120" s="15" t="s">
        <v>888</v>
      </c>
      <c r="B120" s="20" t="s">
        <v>134</v>
      </c>
      <c r="C120" s="20">
        <v>119</v>
      </c>
      <c r="D120" s="20" t="s">
        <v>404</v>
      </c>
      <c r="E120" s="20">
        <v>40</v>
      </c>
      <c r="F120" s="20" t="s">
        <v>393</v>
      </c>
      <c r="G120" s="21" t="s">
        <v>173</v>
      </c>
      <c r="H120" s="71" t="s">
        <v>387</v>
      </c>
      <c r="I120" s="71" t="s">
        <v>387</v>
      </c>
      <c r="J120" s="71"/>
      <c r="K120" s="71"/>
    </row>
    <row r="121" spans="1:11" ht="13" x14ac:dyDescent="0.15">
      <c r="A121" s="15" t="s">
        <v>889</v>
      </c>
      <c r="B121" s="20" t="s">
        <v>134</v>
      </c>
      <c r="C121" s="20">
        <v>120</v>
      </c>
      <c r="D121" s="20" t="s">
        <v>389</v>
      </c>
      <c r="E121" s="20">
        <v>60</v>
      </c>
      <c r="F121" s="20" t="s">
        <v>393</v>
      </c>
      <c r="G121" s="21" t="s">
        <v>173</v>
      </c>
      <c r="H121" s="71" t="s">
        <v>387</v>
      </c>
      <c r="I121" s="71" t="s">
        <v>387</v>
      </c>
      <c r="J121" s="71"/>
      <c r="K121" s="71"/>
    </row>
    <row r="122" spans="1:11" ht="13" x14ac:dyDescent="0.15">
      <c r="A122" s="15" t="s">
        <v>542</v>
      </c>
      <c r="B122" s="20" t="s">
        <v>134</v>
      </c>
      <c r="C122" s="20">
        <v>121</v>
      </c>
      <c r="D122" s="20" t="s">
        <v>392</v>
      </c>
      <c r="E122" s="20">
        <v>50</v>
      </c>
      <c r="F122" s="20" t="s">
        <v>393</v>
      </c>
      <c r="G122" s="21" t="s">
        <v>173</v>
      </c>
      <c r="H122" s="71" t="s">
        <v>387</v>
      </c>
      <c r="I122" s="71" t="s">
        <v>387</v>
      </c>
      <c r="J122" s="71"/>
      <c r="K122" s="71"/>
    </row>
    <row r="123" spans="1:11" ht="13" x14ac:dyDescent="0.15">
      <c r="A123" s="15" t="s">
        <v>544</v>
      </c>
      <c r="B123" s="20" t="s">
        <v>134</v>
      </c>
      <c r="C123" s="20">
        <v>122</v>
      </c>
      <c r="D123" s="20" t="s">
        <v>407</v>
      </c>
      <c r="E123" s="20">
        <v>50</v>
      </c>
      <c r="F123" s="20" t="s">
        <v>393</v>
      </c>
      <c r="G123" s="21" t="s">
        <v>173</v>
      </c>
      <c r="H123" s="71" t="s">
        <v>387</v>
      </c>
      <c r="I123" s="71" t="s">
        <v>387</v>
      </c>
      <c r="J123" s="71"/>
      <c r="K123" s="71"/>
    </row>
    <row r="124" spans="1:11" ht="13" x14ac:dyDescent="0.15">
      <c r="A124" s="15" t="s">
        <v>455</v>
      </c>
      <c r="B124" s="20" t="s">
        <v>134</v>
      </c>
      <c r="C124" s="20">
        <v>123</v>
      </c>
      <c r="D124" s="20" t="s">
        <v>392</v>
      </c>
      <c r="E124" s="20">
        <v>40</v>
      </c>
      <c r="F124" s="20" t="s">
        <v>393</v>
      </c>
      <c r="G124" s="21" t="s">
        <v>173</v>
      </c>
      <c r="H124" s="71" t="s">
        <v>387</v>
      </c>
      <c r="I124" s="71" t="s">
        <v>387</v>
      </c>
      <c r="J124" s="71"/>
      <c r="K124" s="71"/>
    </row>
    <row r="125" spans="1:11" ht="13" x14ac:dyDescent="0.15">
      <c r="A125" s="15" t="s">
        <v>456</v>
      </c>
      <c r="B125" s="20" t="s">
        <v>134</v>
      </c>
      <c r="C125" s="20">
        <v>124</v>
      </c>
      <c r="D125" s="20" t="s">
        <v>404</v>
      </c>
      <c r="E125" s="20">
        <v>50</v>
      </c>
      <c r="F125" s="20" t="s">
        <v>393</v>
      </c>
      <c r="G125" s="21" t="s">
        <v>173</v>
      </c>
      <c r="H125" s="71" t="s">
        <v>387</v>
      </c>
      <c r="I125" s="71" t="s">
        <v>387</v>
      </c>
      <c r="J125" s="71"/>
      <c r="K125" s="71"/>
    </row>
    <row r="126" spans="1:11" ht="13" x14ac:dyDescent="0.15">
      <c r="A126" s="15" t="s">
        <v>457</v>
      </c>
      <c r="B126" s="20" t="s">
        <v>134</v>
      </c>
      <c r="C126" s="20">
        <v>125</v>
      </c>
      <c r="D126" s="20" t="s">
        <v>389</v>
      </c>
      <c r="E126" s="20">
        <v>50</v>
      </c>
      <c r="F126" s="20" t="s">
        <v>393</v>
      </c>
      <c r="G126" s="21" t="s">
        <v>173</v>
      </c>
      <c r="H126" s="71" t="s">
        <v>387</v>
      </c>
      <c r="I126" s="71" t="s">
        <v>387</v>
      </c>
      <c r="J126" s="71"/>
      <c r="K126" s="71"/>
    </row>
    <row r="127" spans="1:11" ht="13" x14ac:dyDescent="0.15">
      <c r="A127" s="15" t="s">
        <v>458</v>
      </c>
      <c r="B127" s="20" t="s">
        <v>134</v>
      </c>
      <c r="C127" s="20">
        <v>126</v>
      </c>
      <c r="D127" s="20" t="s">
        <v>395</v>
      </c>
      <c r="E127" s="20">
        <v>40</v>
      </c>
      <c r="F127" s="20" t="s">
        <v>393</v>
      </c>
      <c r="G127" s="21" t="s">
        <v>173</v>
      </c>
      <c r="H127" s="71" t="s">
        <v>387</v>
      </c>
      <c r="I127" s="71" t="s">
        <v>387</v>
      </c>
      <c r="J127" s="71"/>
      <c r="K127" s="71"/>
    </row>
    <row r="128" spans="1:11" ht="13" x14ac:dyDescent="0.15">
      <c r="A128" s="15" t="s">
        <v>974</v>
      </c>
      <c r="B128" s="20" t="s">
        <v>134</v>
      </c>
      <c r="C128" s="20">
        <v>127</v>
      </c>
      <c r="D128" s="20" t="s">
        <v>389</v>
      </c>
      <c r="E128" s="20">
        <v>60</v>
      </c>
      <c r="F128" s="20" t="s">
        <v>393</v>
      </c>
      <c r="G128" s="21" t="s">
        <v>173</v>
      </c>
      <c r="H128" s="71" t="s">
        <v>387</v>
      </c>
      <c r="I128" s="71" t="s">
        <v>387</v>
      </c>
      <c r="J128" s="71"/>
      <c r="K128" s="71"/>
    </row>
    <row r="129" spans="1:11" ht="13" x14ac:dyDescent="0.15">
      <c r="A129" s="15" t="s">
        <v>459</v>
      </c>
      <c r="B129" s="20" t="s">
        <v>134</v>
      </c>
      <c r="C129" s="20">
        <v>128</v>
      </c>
      <c r="D129" s="20" t="s">
        <v>392</v>
      </c>
      <c r="E129" s="20">
        <v>30</v>
      </c>
      <c r="F129" s="20" t="s">
        <v>393</v>
      </c>
      <c r="G129" s="21" t="s">
        <v>173</v>
      </c>
      <c r="H129" s="71" t="s">
        <v>387</v>
      </c>
      <c r="I129" s="71" t="s">
        <v>387</v>
      </c>
      <c r="J129" s="71"/>
      <c r="K129" s="71"/>
    </row>
    <row r="130" spans="1:11" ht="13" x14ac:dyDescent="0.15">
      <c r="A130" s="15" t="s">
        <v>583</v>
      </c>
      <c r="B130" s="20" t="s">
        <v>134</v>
      </c>
      <c r="C130" s="20">
        <v>129</v>
      </c>
      <c r="D130" s="20" t="s">
        <v>389</v>
      </c>
      <c r="E130" s="20">
        <v>50</v>
      </c>
      <c r="F130" s="20" t="s">
        <v>393</v>
      </c>
      <c r="G130" s="21" t="s">
        <v>173</v>
      </c>
      <c r="H130" s="71" t="s">
        <v>387</v>
      </c>
      <c r="I130" s="71" t="s">
        <v>387</v>
      </c>
      <c r="J130" s="71"/>
      <c r="K130" s="71"/>
    </row>
    <row r="131" spans="1:11" ht="13" x14ac:dyDescent="0.15">
      <c r="A131" s="15" t="s">
        <v>547</v>
      </c>
      <c r="B131" s="20" t="s">
        <v>134</v>
      </c>
      <c r="C131" s="20">
        <v>130</v>
      </c>
      <c r="D131" s="20" t="s">
        <v>392</v>
      </c>
      <c r="E131" s="20">
        <v>40</v>
      </c>
      <c r="F131" s="20" t="s">
        <v>393</v>
      </c>
      <c r="G131" s="21" t="s">
        <v>173</v>
      </c>
      <c r="H131" s="71" t="s">
        <v>387</v>
      </c>
      <c r="I131" s="71" t="s">
        <v>387</v>
      </c>
      <c r="J131" s="71"/>
      <c r="K131" s="71"/>
    </row>
    <row r="132" spans="1:11" ht="13" x14ac:dyDescent="0.15">
      <c r="A132" s="15" t="s">
        <v>461</v>
      </c>
      <c r="B132" s="20" t="s">
        <v>134</v>
      </c>
      <c r="C132" s="20">
        <v>131</v>
      </c>
      <c r="D132" s="20" t="s">
        <v>389</v>
      </c>
      <c r="E132" s="20">
        <v>50</v>
      </c>
      <c r="F132" s="20" t="s">
        <v>393</v>
      </c>
      <c r="G132" s="21" t="s">
        <v>173</v>
      </c>
      <c r="H132" s="71" t="s">
        <v>387</v>
      </c>
      <c r="I132" s="71" t="s">
        <v>387</v>
      </c>
      <c r="J132" s="71"/>
      <c r="K132" s="71"/>
    </row>
    <row r="133" spans="1:11" ht="13" x14ac:dyDescent="0.15">
      <c r="A133" s="15" t="s">
        <v>461</v>
      </c>
      <c r="B133" s="20" t="s">
        <v>134</v>
      </c>
      <c r="C133" s="20">
        <v>132</v>
      </c>
      <c r="D133" s="20" t="s">
        <v>389</v>
      </c>
      <c r="E133" s="20">
        <v>40</v>
      </c>
      <c r="F133" s="20" t="s">
        <v>393</v>
      </c>
      <c r="G133" s="21" t="s">
        <v>173</v>
      </c>
      <c r="H133" s="71" t="s">
        <v>387</v>
      </c>
      <c r="I133" s="71" t="s">
        <v>387</v>
      </c>
      <c r="J133" s="71"/>
      <c r="K133" s="71"/>
    </row>
    <row r="134" spans="1:11" ht="13" x14ac:dyDescent="0.15">
      <c r="A134" s="15" t="s">
        <v>533</v>
      </c>
      <c r="B134" s="20" t="s">
        <v>134</v>
      </c>
      <c r="C134" s="20">
        <v>133</v>
      </c>
      <c r="D134" s="20" t="s">
        <v>392</v>
      </c>
      <c r="E134" s="20">
        <v>70</v>
      </c>
      <c r="F134" s="20" t="s">
        <v>393</v>
      </c>
      <c r="G134" s="21" t="s">
        <v>173</v>
      </c>
      <c r="H134" s="71" t="s">
        <v>387</v>
      </c>
      <c r="I134" s="71" t="s">
        <v>387</v>
      </c>
      <c r="J134" s="71"/>
      <c r="K134" s="71"/>
    </row>
    <row r="135" spans="1:11" ht="13" x14ac:dyDescent="0.15">
      <c r="A135" s="15" t="s">
        <v>899</v>
      </c>
      <c r="B135" s="20" t="s">
        <v>134</v>
      </c>
      <c r="C135" s="20">
        <v>134</v>
      </c>
      <c r="D135" s="20" t="s">
        <v>389</v>
      </c>
      <c r="E135" s="20">
        <v>50</v>
      </c>
      <c r="F135" s="20" t="s">
        <v>393</v>
      </c>
      <c r="G135" s="21" t="s">
        <v>173</v>
      </c>
      <c r="H135" s="71" t="s">
        <v>387</v>
      </c>
      <c r="I135" s="71" t="s">
        <v>387</v>
      </c>
      <c r="J135" s="71"/>
      <c r="K135" s="71"/>
    </row>
    <row r="136" spans="1:11" ht="13" x14ac:dyDescent="0.15">
      <c r="A136" s="15" t="s">
        <v>899</v>
      </c>
      <c r="B136" s="20" t="s">
        <v>134</v>
      </c>
      <c r="C136" s="20">
        <v>135</v>
      </c>
      <c r="D136" s="20" t="s">
        <v>389</v>
      </c>
      <c r="E136" s="20">
        <v>50</v>
      </c>
      <c r="F136" s="20" t="s">
        <v>393</v>
      </c>
      <c r="G136" s="21" t="s">
        <v>173</v>
      </c>
      <c r="H136" s="71" t="s">
        <v>387</v>
      </c>
      <c r="I136" s="71" t="s">
        <v>387</v>
      </c>
      <c r="J136" s="71"/>
      <c r="K136" s="71"/>
    </row>
    <row r="137" spans="1:11" ht="13" x14ac:dyDescent="0.15">
      <c r="A137" s="15" t="s">
        <v>466</v>
      </c>
      <c r="B137" s="20" t="s">
        <v>134</v>
      </c>
      <c r="C137" s="20">
        <v>136</v>
      </c>
      <c r="D137" s="20" t="s">
        <v>395</v>
      </c>
      <c r="E137" s="20">
        <v>50</v>
      </c>
      <c r="F137" s="20" t="s">
        <v>393</v>
      </c>
      <c r="G137" s="21" t="s">
        <v>173</v>
      </c>
      <c r="H137" s="71" t="s">
        <v>387</v>
      </c>
      <c r="I137" s="71" t="s">
        <v>387</v>
      </c>
      <c r="J137" s="71"/>
      <c r="K137" s="71"/>
    </row>
    <row r="138" spans="1:11" ht="13" x14ac:dyDescent="0.15">
      <c r="A138" s="15" t="s">
        <v>1068</v>
      </c>
      <c r="B138" s="20" t="s">
        <v>134</v>
      </c>
      <c r="C138" s="20">
        <v>137</v>
      </c>
      <c r="D138" s="20" t="s">
        <v>469</v>
      </c>
      <c r="E138" s="20"/>
      <c r="F138" s="20" t="s">
        <v>1069</v>
      </c>
      <c r="G138" s="21" t="s">
        <v>177</v>
      </c>
      <c r="H138" s="71" t="s">
        <v>387</v>
      </c>
      <c r="I138" s="71" t="s">
        <v>387</v>
      </c>
      <c r="J138" s="71"/>
      <c r="K138" s="71"/>
    </row>
    <row r="139" spans="1:11" ht="13" x14ac:dyDescent="0.15">
      <c r="A139" s="15" t="s">
        <v>1070</v>
      </c>
      <c r="B139" s="20" t="s">
        <v>134</v>
      </c>
      <c r="C139" s="20">
        <v>138</v>
      </c>
      <c r="D139" s="20" t="s">
        <v>469</v>
      </c>
      <c r="E139" s="20"/>
      <c r="F139" s="20" t="s">
        <v>1069</v>
      </c>
      <c r="G139" s="21" t="s">
        <v>177</v>
      </c>
      <c r="H139" s="71" t="s">
        <v>387</v>
      </c>
      <c r="I139" s="71" t="s">
        <v>387</v>
      </c>
      <c r="J139" s="71"/>
      <c r="K139" s="71"/>
    </row>
    <row r="140" spans="1:11" ht="13" x14ac:dyDescent="0.15">
      <c r="A140" s="15" t="s">
        <v>1071</v>
      </c>
      <c r="B140" s="20" t="s">
        <v>134</v>
      </c>
      <c r="C140" s="20">
        <v>139</v>
      </c>
      <c r="D140" s="20" t="s">
        <v>469</v>
      </c>
      <c r="E140" s="20"/>
      <c r="F140" s="20" t="s">
        <v>469</v>
      </c>
      <c r="G140" s="21" t="s">
        <v>177</v>
      </c>
      <c r="H140" s="71" t="s">
        <v>387</v>
      </c>
      <c r="I140" s="71" t="s">
        <v>387</v>
      </c>
      <c r="J140" s="71"/>
      <c r="K140" s="71"/>
    </row>
    <row r="141" spans="1:11" ht="13" x14ac:dyDescent="0.15">
      <c r="A141" s="15" t="s">
        <v>1072</v>
      </c>
      <c r="B141" s="20" t="s">
        <v>134</v>
      </c>
      <c r="C141" s="20">
        <v>140</v>
      </c>
      <c r="D141" s="20" t="s">
        <v>469</v>
      </c>
      <c r="E141" s="20"/>
      <c r="F141" s="20" t="s">
        <v>469</v>
      </c>
      <c r="G141" s="21" t="s">
        <v>177</v>
      </c>
      <c r="H141" s="71" t="s">
        <v>387</v>
      </c>
      <c r="I141" s="71" t="s">
        <v>387</v>
      </c>
      <c r="J141" s="71"/>
      <c r="K141" s="71"/>
    </row>
    <row r="142" spans="1:11" ht="13" x14ac:dyDescent="0.15">
      <c r="A142" s="15" t="s">
        <v>1073</v>
      </c>
      <c r="B142" s="20" t="s">
        <v>134</v>
      </c>
      <c r="C142" s="20">
        <v>141</v>
      </c>
      <c r="D142" s="20" t="s">
        <v>469</v>
      </c>
      <c r="E142" s="20"/>
      <c r="F142" s="20" t="s">
        <v>469</v>
      </c>
      <c r="G142" s="21" t="s">
        <v>177</v>
      </c>
      <c r="H142" s="71" t="s">
        <v>387</v>
      </c>
      <c r="I142" s="71" t="s">
        <v>387</v>
      </c>
      <c r="J142" s="71"/>
      <c r="K142" s="71"/>
    </row>
    <row r="143" spans="1:11" ht="13" x14ac:dyDescent="0.15">
      <c r="A143" s="15" t="s">
        <v>1074</v>
      </c>
      <c r="B143" s="20" t="s">
        <v>134</v>
      </c>
      <c r="C143" s="20">
        <v>142</v>
      </c>
      <c r="D143" s="20" t="s">
        <v>469</v>
      </c>
      <c r="E143" s="20"/>
      <c r="F143" s="20" t="s">
        <v>1069</v>
      </c>
      <c r="G143" s="21" t="s">
        <v>177</v>
      </c>
      <c r="H143" s="71" t="s">
        <v>387</v>
      </c>
      <c r="I143" s="71" t="s">
        <v>387</v>
      </c>
      <c r="J143" s="71"/>
      <c r="K143" s="71"/>
    </row>
    <row r="144" spans="1:11" ht="13" x14ac:dyDescent="0.15">
      <c r="A144" s="15" t="s">
        <v>824</v>
      </c>
      <c r="B144" s="20" t="s">
        <v>134</v>
      </c>
      <c r="C144" s="20">
        <v>143</v>
      </c>
      <c r="D144" s="20" t="s">
        <v>469</v>
      </c>
      <c r="E144" s="20"/>
      <c r="F144" s="20" t="s">
        <v>469</v>
      </c>
      <c r="G144" s="21" t="s">
        <v>177</v>
      </c>
      <c r="H144" s="71" t="s">
        <v>387</v>
      </c>
      <c r="I144" s="71" t="s">
        <v>387</v>
      </c>
      <c r="J144" s="71"/>
      <c r="K144" s="71"/>
    </row>
    <row r="145" spans="1:11" ht="13" x14ac:dyDescent="0.15">
      <c r="A145" s="15" t="s">
        <v>1075</v>
      </c>
      <c r="B145" s="20" t="s">
        <v>134</v>
      </c>
      <c r="C145" s="20">
        <v>144</v>
      </c>
      <c r="D145" s="20" t="s">
        <v>469</v>
      </c>
      <c r="E145" s="20"/>
      <c r="F145" s="20" t="s">
        <v>1076</v>
      </c>
      <c r="G145" s="21" t="s">
        <v>177</v>
      </c>
      <c r="H145" s="71" t="s">
        <v>387</v>
      </c>
      <c r="I145" s="71" t="s">
        <v>387</v>
      </c>
      <c r="J145" s="71"/>
      <c r="K145" s="71"/>
    </row>
    <row r="146" spans="1:11" ht="13" x14ac:dyDescent="0.15">
      <c r="A146" s="15" t="s">
        <v>1077</v>
      </c>
      <c r="B146" s="20" t="s">
        <v>134</v>
      </c>
      <c r="C146" s="20">
        <v>145</v>
      </c>
      <c r="D146" s="20" t="s">
        <v>469</v>
      </c>
      <c r="E146" s="20"/>
      <c r="F146" s="20" t="s">
        <v>1069</v>
      </c>
      <c r="G146" s="21" t="s">
        <v>177</v>
      </c>
      <c r="H146" s="71" t="s">
        <v>387</v>
      </c>
      <c r="I146" s="71" t="s">
        <v>387</v>
      </c>
      <c r="J146" s="71"/>
      <c r="K146" s="71"/>
    </row>
    <row r="147" spans="1:11" ht="13" x14ac:dyDescent="0.15">
      <c r="A147" s="15" t="s">
        <v>1078</v>
      </c>
      <c r="B147" s="20" t="s">
        <v>134</v>
      </c>
      <c r="C147" s="20">
        <v>146</v>
      </c>
      <c r="D147" s="20" t="s">
        <v>469</v>
      </c>
      <c r="E147" s="20"/>
      <c r="F147" s="20" t="s">
        <v>469</v>
      </c>
      <c r="G147" s="21" t="s">
        <v>177</v>
      </c>
      <c r="H147" s="71" t="s">
        <v>387</v>
      </c>
      <c r="I147" s="71" t="s">
        <v>387</v>
      </c>
      <c r="J147" s="71"/>
      <c r="K147" s="71"/>
    </row>
    <row r="148" spans="1:11" ht="13" x14ac:dyDescent="0.15">
      <c r="A148" s="15" t="s">
        <v>1079</v>
      </c>
      <c r="B148" s="20" t="s">
        <v>134</v>
      </c>
      <c r="C148" s="20">
        <v>147</v>
      </c>
      <c r="D148" s="20" t="s">
        <v>469</v>
      </c>
      <c r="E148" s="20"/>
      <c r="F148" s="20" t="s">
        <v>469</v>
      </c>
      <c r="G148" s="21" t="s">
        <v>177</v>
      </c>
      <c r="H148" s="71" t="s">
        <v>387</v>
      </c>
      <c r="I148" s="71" t="s">
        <v>387</v>
      </c>
      <c r="J148" s="71"/>
      <c r="K148" s="71"/>
    </row>
    <row r="149" spans="1:11" ht="13" x14ac:dyDescent="0.15">
      <c r="A149" s="15" t="s">
        <v>1080</v>
      </c>
      <c r="B149" s="20" t="s">
        <v>134</v>
      </c>
      <c r="C149" s="20">
        <v>148</v>
      </c>
      <c r="D149" s="20" t="s">
        <v>469</v>
      </c>
      <c r="E149" s="20"/>
      <c r="F149" s="20" t="s">
        <v>1069</v>
      </c>
      <c r="G149" s="21" t="s">
        <v>177</v>
      </c>
      <c r="H149" s="71" t="s">
        <v>387</v>
      </c>
      <c r="I149" s="71" t="s">
        <v>387</v>
      </c>
      <c r="J149" s="71"/>
      <c r="K149" s="71"/>
    </row>
    <row r="150" spans="1:11" ht="13" x14ac:dyDescent="0.15">
      <c r="A150" s="15" t="s">
        <v>1081</v>
      </c>
      <c r="B150" s="20" t="s">
        <v>134</v>
      </c>
      <c r="C150" s="20">
        <v>149</v>
      </c>
      <c r="D150" s="20" t="s">
        <v>469</v>
      </c>
      <c r="E150" s="20"/>
      <c r="F150" s="20" t="s">
        <v>1069</v>
      </c>
      <c r="G150" s="21" t="s">
        <v>177</v>
      </c>
      <c r="H150" s="71" t="s">
        <v>387</v>
      </c>
      <c r="I150" s="71" t="s">
        <v>387</v>
      </c>
      <c r="J150" s="71"/>
      <c r="K150" s="71"/>
    </row>
    <row r="151" spans="1:11" ht="13" x14ac:dyDescent="0.15">
      <c r="A151" s="15" t="s">
        <v>1082</v>
      </c>
      <c r="B151" s="20" t="s">
        <v>134</v>
      </c>
      <c r="C151" s="20">
        <v>150</v>
      </c>
      <c r="D151" s="20" t="s">
        <v>469</v>
      </c>
      <c r="E151" s="20"/>
      <c r="F151" s="20" t="s">
        <v>906</v>
      </c>
      <c r="G151" s="21" t="s">
        <v>177</v>
      </c>
      <c r="H151" s="71" t="s">
        <v>387</v>
      </c>
      <c r="I151" s="71" t="s">
        <v>387</v>
      </c>
      <c r="J151" s="71"/>
      <c r="K151" s="71"/>
    </row>
    <row r="152" spans="1:11" ht="13" x14ac:dyDescent="0.15">
      <c r="A152" s="15" t="s">
        <v>918</v>
      </c>
      <c r="B152" s="20" t="s">
        <v>134</v>
      </c>
      <c r="C152" s="20">
        <v>151</v>
      </c>
      <c r="D152" s="20" t="s">
        <v>469</v>
      </c>
      <c r="E152" s="20"/>
      <c r="F152" s="20" t="s">
        <v>469</v>
      </c>
      <c r="G152" s="21" t="s">
        <v>177</v>
      </c>
      <c r="H152" s="71" t="s">
        <v>387</v>
      </c>
      <c r="I152" s="71" t="s">
        <v>387</v>
      </c>
      <c r="J152" s="71"/>
      <c r="K152" s="71"/>
    </row>
    <row r="153" spans="1:11" ht="13" x14ac:dyDescent="0.15">
      <c r="A153" s="15" t="s">
        <v>834</v>
      </c>
      <c r="B153" s="20" t="s">
        <v>134</v>
      </c>
      <c r="C153" s="20">
        <v>152</v>
      </c>
      <c r="D153" s="20" t="s">
        <v>469</v>
      </c>
      <c r="E153" s="20"/>
      <c r="F153" s="20" t="s">
        <v>469</v>
      </c>
      <c r="G153" s="21" t="s">
        <v>177</v>
      </c>
      <c r="H153" s="71" t="s">
        <v>387</v>
      </c>
      <c r="I153" s="71" t="s">
        <v>387</v>
      </c>
      <c r="J153" s="71"/>
      <c r="K153" s="71"/>
    </row>
    <row r="154" spans="1:11" ht="13" x14ac:dyDescent="0.15">
      <c r="A154" s="15" t="s">
        <v>588</v>
      </c>
      <c r="B154" s="20" t="s">
        <v>134</v>
      </c>
      <c r="C154" s="20">
        <v>153</v>
      </c>
      <c r="D154" s="20" t="s">
        <v>469</v>
      </c>
      <c r="E154" s="20"/>
      <c r="F154" s="20" t="s">
        <v>469</v>
      </c>
      <c r="G154" s="21" t="s">
        <v>173</v>
      </c>
      <c r="H154" s="71" t="s">
        <v>387</v>
      </c>
      <c r="I154" s="71" t="s">
        <v>387</v>
      </c>
      <c r="J154" s="71"/>
      <c r="K154" s="71"/>
    </row>
    <row r="155" spans="1:11" ht="13" x14ac:dyDescent="0.15">
      <c r="A155" s="15" t="s">
        <v>481</v>
      </c>
      <c r="B155" s="20" t="s">
        <v>134</v>
      </c>
      <c r="C155" s="20">
        <v>154</v>
      </c>
      <c r="D155" s="20" t="s">
        <v>469</v>
      </c>
      <c r="E155" s="20"/>
      <c r="F155" s="20" t="s">
        <v>469</v>
      </c>
      <c r="G155" s="21" t="s">
        <v>173</v>
      </c>
      <c r="H155" s="71" t="s">
        <v>387</v>
      </c>
      <c r="I155" s="71" t="s">
        <v>387</v>
      </c>
      <c r="J155" s="71"/>
      <c r="K155" s="71"/>
    </row>
    <row r="156" spans="1:11" ht="13" x14ac:dyDescent="0.15">
      <c r="A156" s="15" t="s">
        <v>921</v>
      </c>
      <c r="B156" s="20" t="s">
        <v>134</v>
      </c>
      <c r="C156" s="20">
        <v>155</v>
      </c>
      <c r="D156" s="20" t="s">
        <v>469</v>
      </c>
      <c r="E156" s="20"/>
      <c r="F156" s="20" t="s">
        <v>469</v>
      </c>
      <c r="G156" s="21" t="s">
        <v>173</v>
      </c>
      <c r="H156" s="71" t="s">
        <v>387</v>
      </c>
      <c r="I156" s="71" t="s">
        <v>387</v>
      </c>
      <c r="J156" s="71"/>
      <c r="K156" s="71"/>
    </row>
    <row r="157" spans="1:11" ht="13" x14ac:dyDescent="0.15">
      <c r="A157" s="15" t="s">
        <v>493</v>
      </c>
      <c r="B157" s="20" t="s">
        <v>134</v>
      </c>
      <c r="C157" s="20">
        <v>156</v>
      </c>
      <c r="D157" s="20" t="s">
        <v>469</v>
      </c>
      <c r="E157" s="20"/>
      <c r="F157" s="20" t="s">
        <v>469</v>
      </c>
      <c r="G157" s="21" t="s">
        <v>173</v>
      </c>
      <c r="H157" s="71" t="s">
        <v>387</v>
      </c>
      <c r="I157" s="71" t="s">
        <v>387</v>
      </c>
      <c r="J157" s="71"/>
      <c r="K157" s="71"/>
    </row>
    <row r="158" spans="1:11" ht="13" x14ac:dyDescent="0.15">
      <c r="A158" s="15" t="s">
        <v>494</v>
      </c>
      <c r="B158" s="20" t="s">
        <v>134</v>
      </c>
      <c r="C158" s="20">
        <v>157</v>
      </c>
      <c r="D158" s="20" t="s">
        <v>469</v>
      </c>
      <c r="E158" s="20"/>
      <c r="F158" s="20" t="s">
        <v>469</v>
      </c>
      <c r="G158" s="21" t="s">
        <v>173</v>
      </c>
      <c r="H158" s="71" t="s">
        <v>387</v>
      </c>
      <c r="I158" s="71" t="s">
        <v>387</v>
      </c>
      <c r="J158" s="71"/>
      <c r="K158" s="71"/>
    </row>
    <row r="159" spans="1:11" ht="13" x14ac:dyDescent="0.15">
      <c r="A159" s="15" t="s">
        <v>924</v>
      </c>
      <c r="B159" s="20" t="s">
        <v>134</v>
      </c>
      <c r="C159" s="20">
        <v>158</v>
      </c>
      <c r="D159" s="20" t="s">
        <v>496</v>
      </c>
      <c r="E159" s="20"/>
      <c r="F159" s="20" t="s">
        <v>497</v>
      </c>
      <c r="G159" s="21" t="s">
        <v>181</v>
      </c>
      <c r="H159" s="71" t="s">
        <v>387</v>
      </c>
      <c r="I159" s="71" t="s">
        <v>387</v>
      </c>
      <c r="J159" s="71"/>
      <c r="K159" s="71"/>
    </row>
    <row r="160" spans="1:11" ht="13" x14ac:dyDescent="0.15">
      <c r="A160" s="15" t="s">
        <v>852</v>
      </c>
      <c r="B160" s="20" t="s">
        <v>134</v>
      </c>
      <c r="C160" s="20">
        <v>159</v>
      </c>
      <c r="D160" s="20" t="s">
        <v>496</v>
      </c>
      <c r="E160" s="20"/>
      <c r="F160" s="20" t="s">
        <v>497</v>
      </c>
      <c r="G160" s="21" t="s">
        <v>181</v>
      </c>
      <c r="H160" s="71" t="s">
        <v>387</v>
      </c>
      <c r="I160" s="71" t="s">
        <v>387</v>
      </c>
      <c r="J160" s="71"/>
      <c r="K160" s="71"/>
    </row>
    <row r="161" spans="1:11" ht="13" x14ac:dyDescent="0.15">
      <c r="A161" s="15" t="s">
        <v>498</v>
      </c>
      <c r="B161" s="20" t="s">
        <v>134</v>
      </c>
      <c r="C161" s="20">
        <v>160</v>
      </c>
      <c r="D161" s="20" t="s">
        <v>496</v>
      </c>
      <c r="E161" s="20"/>
      <c r="F161" s="20" t="s">
        <v>496</v>
      </c>
      <c r="G161" s="21" t="s">
        <v>173</v>
      </c>
      <c r="H161" s="71" t="s">
        <v>387</v>
      </c>
      <c r="I161" s="71" t="s">
        <v>387</v>
      </c>
      <c r="J161" s="71"/>
      <c r="K161" s="71" t="s">
        <v>387</v>
      </c>
    </row>
    <row r="162" spans="1:11" ht="13" x14ac:dyDescent="0.15">
      <c r="A162" s="15" t="s">
        <v>499</v>
      </c>
      <c r="B162" s="20" t="s">
        <v>134</v>
      </c>
      <c r="C162" s="20">
        <v>161</v>
      </c>
      <c r="D162" s="20" t="s">
        <v>496</v>
      </c>
      <c r="E162" s="20"/>
      <c r="F162" s="20" t="s">
        <v>496</v>
      </c>
      <c r="G162" s="21" t="s">
        <v>173</v>
      </c>
      <c r="H162" s="71" t="s">
        <v>387</v>
      </c>
      <c r="I162" s="71" t="s">
        <v>387</v>
      </c>
      <c r="J162" s="71"/>
      <c r="K162" s="71" t="s">
        <v>387</v>
      </c>
    </row>
    <row r="163" spans="1:11" ht="13" x14ac:dyDescent="0.15">
      <c r="A163" s="15" t="s">
        <v>500</v>
      </c>
      <c r="B163" s="20" t="s">
        <v>134</v>
      </c>
      <c r="C163" s="20">
        <v>162</v>
      </c>
      <c r="D163" s="20" t="s">
        <v>496</v>
      </c>
      <c r="E163" s="20"/>
      <c r="F163" s="20" t="s">
        <v>496</v>
      </c>
      <c r="G163" s="21" t="s">
        <v>173</v>
      </c>
      <c r="H163" s="71" t="s">
        <v>387</v>
      </c>
      <c r="I163" s="71" t="s">
        <v>387</v>
      </c>
      <c r="J163" s="71"/>
      <c r="K163" s="71" t="s">
        <v>387</v>
      </c>
    </row>
    <row r="164" spans="1:11" ht="13" x14ac:dyDescent="0.15">
      <c r="A164" s="15" t="s">
        <v>501</v>
      </c>
      <c r="B164" s="20" t="s">
        <v>134</v>
      </c>
      <c r="C164" s="20">
        <v>163</v>
      </c>
      <c r="D164" s="20" t="s">
        <v>496</v>
      </c>
      <c r="E164" s="20"/>
      <c r="F164" s="20" t="s">
        <v>496</v>
      </c>
      <c r="G164" s="21" t="s">
        <v>173</v>
      </c>
      <c r="H164" s="71" t="s">
        <v>387</v>
      </c>
      <c r="I164" s="71" t="s">
        <v>387</v>
      </c>
      <c r="J164" s="71"/>
      <c r="K164" s="71" t="s">
        <v>387</v>
      </c>
    </row>
    <row r="165" spans="1:11" ht="13" x14ac:dyDescent="0.15">
      <c r="A165" s="15" t="s">
        <v>502</v>
      </c>
      <c r="B165" s="20" t="s">
        <v>134</v>
      </c>
      <c r="C165" s="20">
        <v>164</v>
      </c>
      <c r="D165" s="20" t="s">
        <v>496</v>
      </c>
      <c r="E165" s="20"/>
      <c r="F165" s="20" t="s">
        <v>496</v>
      </c>
      <c r="G165" s="21" t="s">
        <v>173</v>
      </c>
      <c r="H165" s="71" t="s">
        <v>387</v>
      </c>
      <c r="I165" s="71" t="s">
        <v>387</v>
      </c>
      <c r="J165" s="71"/>
      <c r="K165" s="71" t="s">
        <v>387</v>
      </c>
    </row>
    <row r="166" spans="1:11" ht="13" x14ac:dyDescent="0.15">
      <c r="A166" s="15" t="s">
        <v>503</v>
      </c>
      <c r="B166" s="20" t="s">
        <v>134</v>
      </c>
      <c r="C166" s="20">
        <v>165</v>
      </c>
      <c r="D166" s="20" t="s">
        <v>496</v>
      </c>
      <c r="E166" s="20"/>
      <c r="F166" s="20" t="s">
        <v>496</v>
      </c>
      <c r="G166" s="21" t="s">
        <v>173</v>
      </c>
      <c r="H166" s="71" t="s">
        <v>387</v>
      </c>
      <c r="I166" s="71" t="s">
        <v>387</v>
      </c>
      <c r="J166" s="71"/>
      <c r="K166" s="71" t="s">
        <v>387</v>
      </c>
    </row>
  </sheetData>
  <sheetProtection selectLockedCells="1" selectUnlockedCells="1"/>
  <mergeCells count="1">
    <mergeCell ref="Z1:AH1"/>
  </mergeCells>
  <phoneticPr fontId="3" type="noConversion"/>
  <conditionalFormatting sqref="H2:K166">
    <cfRule type="cellIs" dxfId="596" priority="1" stopIfTrue="1" operator="equal">
      <formula>"-"</formula>
    </cfRule>
    <cfRule type="cellIs" dxfId="595" priority="2" stopIfTrue="1" operator="equal">
      <formula>"x"</formula>
    </cfRule>
  </conditionalFormatting>
  <hyperlinks>
    <hyperlink ref="L1" location="'Expansion set Check List'!A1" display="Home" xr:uid="{00000000-0004-0000-1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indexed="11"/>
  </sheetPr>
  <dimension ref="A1:AH18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9.33203125" bestFit="1" customWidth="1"/>
    <col min="3" max="3" width="5" bestFit="1" customWidth="1"/>
    <col min="4" max="4" width="8.83203125" bestFit="1" customWidth="1"/>
    <col min="5" max="5" width="4" bestFit="1" customWidth="1"/>
    <col min="6" max="6" width="16.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41"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835</v>
      </c>
      <c r="B2" s="18" t="s">
        <v>137</v>
      </c>
      <c r="C2" s="42">
        <v>1</v>
      </c>
      <c r="D2" s="18" t="s">
        <v>404</v>
      </c>
      <c r="E2" s="18">
        <v>100</v>
      </c>
      <c r="F2" s="18" t="s">
        <v>386</v>
      </c>
      <c r="G2" s="19" t="s">
        <v>181</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186</v>
      </c>
      <c r="Z2" s="102"/>
      <c r="AA2" s="102"/>
      <c r="AB2" s="102"/>
      <c r="AC2" s="102"/>
      <c r="AD2" s="102"/>
      <c r="AE2" s="102"/>
      <c r="AF2" s="102"/>
      <c r="AG2" s="102"/>
      <c r="AH2" s="102"/>
    </row>
    <row r="3" spans="1:34" ht="13" x14ac:dyDescent="0.15">
      <c r="A3" s="15" t="s">
        <v>420</v>
      </c>
      <c r="B3" s="20" t="s">
        <v>137</v>
      </c>
      <c r="C3" s="39">
        <v>2</v>
      </c>
      <c r="D3" s="20" t="s">
        <v>395</v>
      </c>
      <c r="E3" s="20">
        <v>90</v>
      </c>
      <c r="F3" s="20" t="s">
        <v>398</v>
      </c>
      <c r="G3" s="21"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54</v>
      </c>
    </row>
    <row r="4" spans="1:34" ht="13" x14ac:dyDescent="0.15">
      <c r="A4" s="15" t="s">
        <v>861</v>
      </c>
      <c r="B4" s="20" t="s">
        <v>137</v>
      </c>
      <c r="C4" s="39">
        <v>3</v>
      </c>
      <c r="D4" s="20" t="s">
        <v>407</v>
      </c>
      <c r="E4" s="20">
        <v>70</v>
      </c>
      <c r="F4" s="20" t="s">
        <v>398</v>
      </c>
      <c r="G4" s="21"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49</v>
      </c>
    </row>
    <row r="5" spans="1:34" ht="13" x14ac:dyDescent="0.15">
      <c r="A5" s="15" t="s">
        <v>836</v>
      </c>
      <c r="B5" s="20" t="s">
        <v>137</v>
      </c>
      <c r="C5" s="39">
        <v>4</v>
      </c>
      <c r="D5" s="20" t="s">
        <v>389</v>
      </c>
      <c r="E5" s="20">
        <v>70</v>
      </c>
      <c r="F5" s="20" t="s">
        <v>398</v>
      </c>
      <c r="G5" s="21" t="s">
        <v>181</v>
      </c>
      <c r="H5" s="71" t="s">
        <v>387</v>
      </c>
      <c r="I5" s="71" t="s">
        <v>387</v>
      </c>
      <c r="J5" s="71"/>
      <c r="K5" s="71"/>
      <c r="R5" s="117" t="s">
        <v>181</v>
      </c>
      <c r="S5" s="231">
        <f t="shared" si="0"/>
        <v>0</v>
      </c>
      <c r="T5" s="159">
        <f t="shared" si="1"/>
        <v>0</v>
      </c>
      <c r="U5" s="168"/>
      <c r="V5" s="117" t="s">
        <v>181</v>
      </c>
      <c r="W5" s="231">
        <f t="shared" si="2"/>
        <v>0</v>
      </c>
      <c r="X5" s="6">
        <f t="shared" si="3"/>
        <v>48</v>
      </c>
    </row>
    <row r="6" spans="1:34" ht="13" x14ac:dyDescent="0.15">
      <c r="A6" s="15" t="s">
        <v>837</v>
      </c>
      <c r="B6" s="20" t="s">
        <v>137</v>
      </c>
      <c r="C6" s="39">
        <v>5</v>
      </c>
      <c r="D6" s="20" t="s">
        <v>407</v>
      </c>
      <c r="E6" s="20">
        <v>90</v>
      </c>
      <c r="F6" s="20" t="s">
        <v>386</v>
      </c>
      <c r="G6" s="21" t="s">
        <v>181</v>
      </c>
      <c r="H6" s="71" t="s">
        <v>387</v>
      </c>
      <c r="I6" s="71" t="s">
        <v>387</v>
      </c>
      <c r="J6" s="71"/>
      <c r="K6" s="71"/>
      <c r="R6" s="117" t="s">
        <v>185</v>
      </c>
      <c r="S6" s="231">
        <f t="shared" si="0"/>
        <v>0</v>
      </c>
      <c r="T6" s="159">
        <f t="shared" si="1"/>
        <v>0</v>
      </c>
      <c r="U6" s="168"/>
      <c r="V6" s="117" t="s">
        <v>185</v>
      </c>
      <c r="W6" s="231">
        <f t="shared" si="2"/>
        <v>0</v>
      </c>
      <c r="X6" s="6">
        <f t="shared" si="3"/>
        <v>35</v>
      </c>
    </row>
    <row r="7" spans="1:34" ht="13" x14ac:dyDescent="0.15">
      <c r="A7" s="15" t="s">
        <v>960</v>
      </c>
      <c r="B7" s="20" t="s">
        <v>137</v>
      </c>
      <c r="C7" s="39">
        <v>6</v>
      </c>
      <c r="D7" s="20" t="s">
        <v>392</v>
      </c>
      <c r="E7" s="20">
        <v>120</v>
      </c>
      <c r="F7" s="20" t="s">
        <v>398</v>
      </c>
      <c r="G7" s="21" t="s">
        <v>181</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854</v>
      </c>
      <c r="B8" s="20" t="s">
        <v>137</v>
      </c>
      <c r="C8" s="39">
        <v>7</v>
      </c>
      <c r="D8" s="20" t="s">
        <v>400</v>
      </c>
      <c r="E8" s="20">
        <v>80</v>
      </c>
      <c r="F8" s="20" t="s">
        <v>398</v>
      </c>
      <c r="G8" s="21"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418</v>
      </c>
      <c r="B9" s="20" t="s">
        <v>137</v>
      </c>
      <c r="C9" s="39">
        <v>8</v>
      </c>
      <c r="D9" s="20" t="s">
        <v>404</v>
      </c>
      <c r="E9" s="20">
        <v>70</v>
      </c>
      <c r="F9" s="20" t="s">
        <v>398</v>
      </c>
      <c r="G9" s="21"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855</v>
      </c>
      <c r="B10" s="20" t="s">
        <v>137</v>
      </c>
      <c r="C10" s="39">
        <v>9</v>
      </c>
      <c r="D10" s="20" t="s">
        <v>404</v>
      </c>
      <c r="E10" s="20">
        <v>30</v>
      </c>
      <c r="F10" s="20" t="s">
        <v>845</v>
      </c>
      <c r="G10" s="21"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964</v>
      </c>
      <c r="B11" s="20" t="s">
        <v>137</v>
      </c>
      <c r="C11" s="39">
        <v>10</v>
      </c>
      <c r="D11" s="20" t="s">
        <v>395</v>
      </c>
      <c r="E11" s="20">
        <v>70</v>
      </c>
      <c r="F11" s="20" t="s">
        <v>393</v>
      </c>
      <c r="G11" s="21"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926</v>
      </c>
      <c r="B12" s="20" t="s">
        <v>137</v>
      </c>
      <c r="C12" s="39">
        <v>11</v>
      </c>
      <c r="D12" s="20" t="s">
        <v>385</v>
      </c>
      <c r="E12" s="20">
        <v>80</v>
      </c>
      <c r="F12" s="20" t="s">
        <v>398</v>
      </c>
      <c r="G12" s="21"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521</v>
      </c>
      <c r="B13" s="20" t="s">
        <v>137</v>
      </c>
      <c r="C13" s="39">
        <v>12</v>
      </c>
      <c r="D13" s="20" t="s">
        <v>407</v>
      </c>
      <c r="E13" s="20">
        <v>80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521</v>
      </c>
      <c r="B14" s="20" t="s">
        <v>137</v>
      </c>
      <c r="C14" s="39">
        <v>13</v>
      </c>
      <c r="D14" s="20" t="s">
        <v>385</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929</v>
      </c>
      <c r="B15" s="20" t="s">
        <v>137</v>
      </c>
      <c r="C15" s="39">
        <v>14</v>
      </c>
      <c r="D15" s="20" t="s">
        <v>395</v>
      </c>
      <c r="E15" s="20">
        <v>80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929</v>
      </c>
      <c r="B16" s="20" t="s">
        <v>137</v>
      </c>
      <c r="C16" s="39">
        <v>15</v>
      </c>
      <c r="D16" s="20" t="s">
        <v>858</v>
      </c>
      <c r="E16" s="20">
        <v>70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556</v>
      </c>
      <c r="B17" s="20" t="s">
        <v>137</v>
      </c>
      <c r="C17" s="39">
        <v>16</v>
      </c>
      <c r="D17" s="20" t="s">
        <v>385</v>
      </c>
      <c r="E17" s="20">
        <v>80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840</v>
      </c>
      <c r="B18" s="20" t="s">
        <v>137</v>
      </c>
      <c r="C18" s="39">
        <v>17</v>
      </c>
      <c r="D18" s="20" t="s">
        <v>407</v>
      </c>
      <c r="E18" s="20">
        <v>70</v>
      </c>
      <c r="F18" s="20" t="s">
        <v>386</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428</v>
      </c>
      <c r="B19" s="20" t="s">
        <v>137</v>
      </c>
      <c r="C19" s="39">
        <v>18</v>
      </c>
      <c r="D19" s="20" t="s">
        <v>385</v>
      </c>
      <c r="E19" s="20">
        <v>60</v>
      </c>
      <c r="F19" s="20" t="s">
        <v>393</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841</v>
      </c>
      <c r="B20" s="20" t="s">
        <v>137</v>
      </c>
      <c r="C20" s="39">
        <v>19</v>
      </c>
      <c r="D20" s="20" t="s">
        <v>389</v>
      </c>
      <c r="E20" s="20">
        <v>120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867</v>
      </c>
      <c r="B21" s="20" t="s">
        <v>137</v>
      </c>
      <c r="C21" s="39">
        <v>20</v>
      </c>
      <c r="D21" s="20" t="s">
        <v>389</v>
      </c>
      <c r="E21" s="20">
        <v>80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867</v>
      </c>
      <c r="B22" s="20" t="s">
        <v>137</v>
      </c>
      <c r="C22" s="39">
        <v>21</v>
      </c>
      <c r="D22" s="20" t="s">
        <v>404</v>
      </c>
      <c r="E22" s="20">
        <v>80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403</v>
      </c>
      <c r="B23" s="20" t="s">
        <v>137</v>
      </c>
      <c r="C23" s="39">
        <v>22</v>
      </c>
      <c r="D23" s="20" t="s">
        <v>847</v>
      </c>
      <c r="E23" s="20">
        <v>70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560</v>
      </c>
      <c r="B24" s="20" t="s">
        <v>137</v>
      </c>
      <c r="C24" s="39">
        <v>23</v>
      </c>
      <c r="D24" s="20" t="s">
        <v>407</v>
      </c>
      <c r="E24" s="20">
        <v>70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406</v>
      </c>
      <c r="B25" s="20" t="s">
        <v>137</v>
      </c>
      <c r="C25" s="39">
        <v>24</v>
      </c>
      <c r="D25" s="20" t="s">
        <v>400</v>
      </c>
      <c r="E25" s="20">
        <v>110</v>
      </c>
      <c r="F25" s="20" t="s">
        <v>386</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408</v>
      </c>
      <c r="B26" s="20" t="s">
        <v>137</v>
      </c>
      <c r="C26" s="39">
        <v>25</v>
      </c>
      <c r="D26" s="20" t="s">
        <v>395</v>
      </c>
      <c r="E26" s="20">
        <v>80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971</v>
      </c>
      <c r="B27" s="20" t="s">
        <v>137</v>
      </c>
      <c r="C27" s="39">
        <v>26</v>
      </c>
      <c r="D27" s="20" t="s">
        <v>389</v>
      </c>
      <c r="E27" s="20">
        <v>80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527</v>
      </c>
      <c r="B28" s="20" t="s">
        <v>137</v>
      </c>
      <c r="C28" s="39">
        <v>27</v>
      </c>
      <c r="D28" s="20" t="s">
        <v>407</v>
      </c>
      <c r="E28" s="20">
        <v>70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967</v>
      </c>
      <c r="B29" s="20" t="s">
        <v>137</v>
      </c>
      <c r="C29" s="39">
        <v>28</v>
      </c>
      <c r="D29" s="20" t="s">
        <v>392</v>
      </c>
      <c r="E29" s="20">
        <v>70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529</v>
      </c>
      <c r="B30" s="20" t="s">
        <v>137</v>
      </c>
      <c r="C30" s="39">
        <v>29</v>
      </c>
      <c r="D30" s="20" t="s">
        <v>400</v>
      </c>
      <c r="E30" s="20">
        <v>80</v>
      </c>
      <c r="F30" s="20" t="s">
        <v>398</v>
      </c>
      <c r="G30" s="21" t="s">
        <v>181</v>
      </c>
      <c r="H30" s="71" t="s">
        <v>387</v>
      </c>
      <c r="I30" s="71" t="s">
        <v>387</v>
      </c>
      <c r="J30" s="71"/>
      <c r="K30" s="71"/>
      <c r="R30" s="160" t="s">
        <v>86</v>
      </c>
      <c r="S30" s="161"/>
      <c r="T30" s="175">
        <f>SUM(T31:T57)</f>
        <v>0</v>
      </c>
      <c r="U30" s="168"/>
      <c r="V30" s="177" t="s">
        <v>88</v>
      </c>
      <c r="W30" s="213"/>
      <c r="X30" s="215">
        <f>SUM(X31:X57)</f>
        <v>151</v>
      </c>
    </row>
    <row r="31" spans="1:24" ht="13" x14ac:dyDescent="0.15">
      <c r="A31" s="15" t="s">
        <v>873</v>
      </c>
      <c r="B31" s="20" t="s">
        <v>137</v>
      </c>
      <c r="C31" s="39">
        <v>30</v>
      </c>
      <c r="D31" s="20" t="s">
        <v>389</v>
      </c>
      <c r="E31" s="20">
        <v>80</v>
      </c>
      <c r="F31" s="20"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54</v>
      </c>
    </row>
    <row r="32" spans="1:24" ht="13" x14ac:dyDescent="0.15">
      <c r="A32" s="15" t="s">
        <v>530</v>
      </c>
      <c r="B32" s="20" t="s">
        <v>137</v>
      </c>
      <c r="C32" s="39">
        <v>31</v>
      </c>
      <c r="D32" s="20" t="s">
        <v>395</v>
      </c>
      <c r="E32" s="20">
        <v>70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49</v>
      </c>
    </row>
    <row r="33" spans="1:24" ht="13" x14ac:dyDescent="0.15">
      <c r="A33" s="15" t="s">
        <v>932</v>
      </c>
      <c r="B33" s="20" t="s">
        <v>137</v>
      </c>
      <c r="C33" s="39">
        <v>32</v>
      </c>
      <c r="D33" s="20" t="s">
        <v>847</v>
      </c>
      <c r="E33" s="20">
        <v>80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48</v>
      </c>
    </row>
    <row r="34" spans="1:24" ht="13" x14ac:dyDescent="0.15">
      <c r="A34" s="15" t="s">
        <v>572</v>
      </c>
      <c r="B34" s="20" t="s">
        <v>137</v>
      </c>
      <c r="C34" s="39">
        <v>33</v>
      </c>
      <c r="D34" s="20" t="s">
        <v>389</v>
      </c>
      <c r="E34" s="20">
        <v>80</v>
      </c>
      <c r="F34" s="20" t="s">
        <v>398</v>
      </c>
      <c r="G34" s="21" t="s">
        <v>181</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848</v>
      </c>
      <c r="B35" s="20" t="s">
        <v>137</v>
      </c>
      <c r="C35" s="39">
        <v>34</v>
      </c>
      <c r="D35" s="20" t="s">
        <v>385</v>
      </c>
      <c r="E35" s="20">
        <v>80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849</v>
      </c>
      <c r="B36" s="20" t="s">
        <v>137</v>
      </c>
      <c r="C36" s="39">
        <v>35</v>
      </c>
      <c r="D36" s="20" t="s">
        <v>847</v>
      </c>
      <c r="E36" s="20">
        <v>100</v>
      </c>
      <c r="F36" s="20"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896</v>
      </c>
      <c r="B37" s="20" t="s">
        <v>137</v>
      </c>
      <c r="C37" s="39">
        <v>36</v>
      </c>
      <c r="D37" s="20" t="s">
        <v>400</v>
      </c>
      <c r="E37" s="20">
        <v>60</v>
      </c>
      <c r="F37" s="20" t="s">
        <v>393</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969</v>
      </c>
      <c r="B38" s="20" t="s">
        <v>137</v>
      </c>
      <c r="C38" s="39">
        <v>37</v>
      </c>
      <c r="D38" s="20" t="s">
        <v>389</v>
      </c>
      <c r="E38" s="20">
        <v>70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573</v>
      </c>
      <c r="B39" s="20" t="s">
        <v>137</v>
      </c>
      <c r="C39" s="39">
        <v>38</v>
      </c>
      <c r="D39" s="20" t="s">
        <v>389</v>
      </c>
      <c r="E39" s="20">
        <v>70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850</v>
      </c>
      <c r="B40" s="20" t="s">
        <v>137</v>
      </c>
      <c r="C40" s="39">
        <v>39</v>
      </c>
      <c r="D40" s="20" t="s">
        <v>392</v>
      </c>
      <c r="E40" s="20">
        <v>60</v>
      </c>
      <c r="F40" s="20" t="s">
        <v>398</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934</v>
      </c>
      <c r="B41" s="20" t="s">
        <v>137</v>
      </c>
      <c r="C41" s="39">
        <v>40</v>
      </c>
      <c r="D41" s="20" t="s">
        <v>858</v>
      </c>
      <c r="E41" s="20">
        <v>120</v>
      </c>
      <c r="F41" s="20" t="s">
        <v>386</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935</v>
      </c>
      <c r="B42" s="20" t="s">
        <v>137</v>
      </c>
      <c r="C42" s="39">
        <v>41</v>
      </c>
      <c r="D42" s="20" t="s">
        <v>858</v>
      </c>
      <c r="E42" s="20">
        <v>80</v>
      </c>
      <c r="F42" s="20" t="s">
        <v>398</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516</v>
      </c>
      <c r="B43" s="20" t="s">
        <v>137</v>
      </c>
      <c r="C43" s="39">
        <v>42</v>
      </c>
      <c r="D43" s="20" t="s">
        <v>407</v>
      </c>
      <c r="E43" s="20">
        <v>90</v>
      </c>
      <c r="F43" s="20" t="s">
        <v>386</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517</v>
      </c>
      <c r="B44" s="20" t="s">
        <v>137</v>
      </c>
      <c r="C44" s="39">
        <v>43</v>
      </c>
      <c r="D44" s="20" t="s">
        <v>407</v>
      </c>
      <c r="E44" s="20">
        <v>100</v>
      </c>
      <c r="F44" s="20" t="s">
        <v>386</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412</v>
      </c>
      <c r="B45" s="20" t="s">
        <v>137</v>
      </c>
      <c r="C45" s="39">
        <v>44</v>
      </c>
      <c r="D45" s="20" t="s">
        <v>404</v>
      </c>
      <c r="E45" s="20">
        <v>80</v>
      </c>
      <c r="F45" s="20" t="s">
        <v>393</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535</v>
      </c>
      <c r="B46" s="20" t="s">
        <v>137</v>
      </c>
      <c r="C46" s="39">
        <v>45</v>
      </c>
      <c r="D46" s="20" t="s">
        <v>407</v>
      </c>
      <c r="E46" s="20">
        <v>50</v>
      </c>
      <c r="F46" s="20"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520</v>
      </c>
      <c r="B47" s="20" t="s">
        <v>137</v>
      </c>
      <c r="C47" s="39">
        <v>46</v>
      </c>
      <c r="D47" s="20" t="s">
        <v>392</v>
      </c>
      <c r="E47" s="20">
        <v>70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864</v>
      </c>
      <c r="B48" s="20" t="s">
        <v>137</v>
      </c>
      <c r="C48" s="39">
        <v>47</v>
      </c>
      <c r="D48" s="20" t="s">
        <v>404</v>
      </c>
      <c r="E48" s="20">
        <v>80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865</v>
      </c>
      <c r="B49" s="20" t="s">
        <v>137</v>
      </c>
      <c r="C49" s="39">
        <v>48</v>
      </c>
      <c r="D49" s="20" t="s">
        <v>392</v>
      </c>
      <c r="E49" s="20">
        <v>70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523</v>
      </c>
      <c r="B50" s="20" t="s">
        <v>137</v>
      </c>
      <c r="C50" s="39">
        <v>49</v>
      </c>
      <c r="D50" s="20" t="s">
        <v>407</v>
      </c>
      <c r="E50" s="20">
        <v>70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565</v>
      </c>
      <c r="B51" s="20" t="s">
        <v>137</v>
      </c>
      <c r="C51" s="39" t="s">
        <v>1083</v>
      </c>
      <c r="D51" s="20" t="s">
        <v>389</v>
      </c>
      <c r="E51" s="20">
        <v>70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565</v>
      </c>
      <c r="B52" s="20" t="s">
        <v>137</v>
      </c>
      <c r="C52" s="39" t="s">
        <v>1084</v>
      </c>
      <c r="D52" s="20" t="s">
        <v>389</v>
      </c>
      <c r="E52" s="20">
        <v>70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425</v>
      </c>
      <c r="B53" s="20" t="s">
        <v>137</v>
      </c>
      <c r="C53" s="39">
        <v>51</v>
      </c>
      <c r="D53" s="20" t="s">
        <v>395</v>
      </c>
      <c r="E53" s="20">
        <v>60</v>
      </c>
      <c r="F53" s="20"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451</v>
      </c>
      <c r="B54" s="20" t="s">
        <v>137</v>
      </c>
      <c r="C54" s="39">
        <v>52</v>
      </c>
      <c r="D54" s="20" t="s">
        <v>847</v>
      </c>
      <c r="E54" s="20">
        <v>40</v>
      </c>
      <c r="F54" s="20"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889</v>
      </c>
      <c r="B55" s="20" t="s">
        <v>137</v>
      </c>
      <c r="C55" s="39">
        <v>53</v>
      </c>
      <c r="D55" s="20" t="s">
        <v>389</v>
      </c>
      <c r="E55" s="20">
        <v>50</v>
      </c>
      <c r="F55" s="20"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525</v>
      </c>
      <c r="B56" s="20" t="s">
        <v>137</v>
      </c>
      <c r="C56" s="39">
        <v>54</v>
      </c>
      <c r="D56" s="20" t="s">
        <v>400</v>
      </c>
      <c r="E56" s="20">
        <v>70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434</v>
      </c>
      <c r="B57" s="20" t="s">
        <v>137</v>
      </c>
      <c r="C57" s="39">
        <v>55</v>
      </c>
      <c r="D57" s="20" t="s">
        <v>407</v>
      </c>
      <c r="E57" s="20">
        <v>70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942</v>
      </c>
      <c r="B58" s="20" t="s">
        <v>137</v>
      </c>
      <c r="C58" s="39">
        <v>56</v>
      </c>
      <c r="D58" s="20" t="s">
        <v>400</v>
      </c>
      <c r="E58" s="20">
        <v>80</v>
      </c>
      <c r="F58" s="20" t="s">
        <v>398</v>
      </c>
      <c r="G58" s="21" t="s">
        <v>177</v>
      </c>
      <c r="H58" s="71" t="s">
        <v>387</v>
      </c>
      <c r="I58" s="71" t="s">
        <v>387</v>
      </c>
      <c r="J58" s="71"/>
      <c r="K58" s="71"/>
      <c r="U58" s="168"/>
      <c r="V58" s="177" t="s">
        <v>447</v>
      </c>
      <c r="W58" s="189"/>
      <c r="X58" s="190">
        <f>SUM(X59:X85)</f>
        <v>337</v>
      </c>
    </row>
    <row r="59" spans="1:24" ht="13" x14ac:dyDescent="0.15">
      <c r="A59" s="15" t="s">
        <v>512</v>
      </c>
      <c r="B59" s="20" t="s">
        <v>137</v>
      </c>
      <c r="C59" s="39">
        <v>57</v>
      </c>
      <c r="D59" s="20" t="s">
        <v>407</v>
      </c>
      <c r="E59" s="20">
        <v>60</v>
      </c>
      <c r="F59" s="20" t="s">
        <v>393</v>
      </c>
      <c r="G59" s="21" t="s">
        <v>177</v>
      </c>
      <c r="H59" s="71" t="s">
        <v>387</v>
      </c>
      <c r="I59" s="71" t="s">
        <v>387</v>
      </c>
      <c r="J59" s="71"/>
      <c r="K59" s="71"/>
      <c r="U59" s="239"/>
      <c r="V59" s="116" t="s">
        <v>173</v>
      </c>
      <c r="W59" s="211">
        <f t="shared" ref="W59:X74" si="8">S3+S31+W3+W31</f>
        <v>0</v>
      </c>
      <c r="X59" s="64">
        <f t="shared" si="8"/>
        <v>108</v>
      </c>
    </row>
    <row r="60" spans="1:24" ht="13" x14ac:dyDescent="0.15">
      <c r="A60" s="15" t="s">
        <v>571</v>
      </c>
      <c r="B60" s="20" t="s">
        <v>137</v>
      </c>
      <c r="C60" s="39">
        <v>58</v>
      </c>
      <c r="D60" s="20" t="s">
        <v>389</v>
      </c>
      <c r="E60" s="20">
        <v>70</v>
      </c>
      <c r="F60" s="20" t="s">
        <v>398</v>
      </c>
      <c r="G60" s="21" t="s">
        <v>177</v>
      </c>
      <c r="H60" s="71" t="s">
        <v>387</v>
      </c>
      <c r="I60" s="71" t="s">
        <v>387</v>
      </c>
      <c r="J60" s="71"/>
      <c r="K60" s="71"/>
      <c r="U60" s="239"/>
      <c r="V60" s="117" t="s">
        <v>177</v>
      </c>
      <c r="W60" s="158">
        <f t="shared" si="8"/>
        <v>0</v>
      </c>
      <c r="X60" s="159">
        <f t="shared" si="8"/>
        <v>98</v>
      </c>
    </row>
    <row r="61" spans="1:24" ht="13" x14ac:dyDescent="0.15">
      <c r="A61" s="15" t="s">
        <v>532</v>
      </c>
      <c r="B61" s="20" t="s">
        <v>137</v>
      </c>
      <c r="C61" s="39">
        <v>59</v>
      </c>
      <c r="D61" s="20" t="s">
        <v>389</v>
      </c>
      <c r="E61" s="20">
        <v>70</v>
      </c>
      <c r="F61" s="20" t="s">
        <v>398</v>
      </c>
      <c r="G61" s="21" t="s">
        <v>177</v>
      </c>
      <c r="H61" s="71" t="s">
        <v>387</v>
      </c>
      <c r="I61" s="71" t="s">
        <v>387</v>
      </c>
      <c r="J61" s="71"/>
      <c r="K61" s="71"/>
      <c r="U61" s="239"/>
      <c r="V61" s="117" t="s">
        <v>181</v>
      </c>
      <c r="W61" s="158">
        <f t="shared" si="8"/>
        <v>0</v>
      </c>
      <c r="X61" s="159">
        <f t="shared" si="8"/>
        <v>96</v>
      </c>
    </row>
    <row r="62" spans="1:24" ht="13" x14ac:dyDescent="0.15">
      <c r="A62" s="15" t="s">
        <v>875</v>
      </c>
      <c r="B62" s="20" t="s">
        <v>137</v>
      </c>
      <c r="C62" s="39">
        <v>60</v>
      </c>
      <c r="D62" s="20" t="s">
        <v>407</v>
      </c>
      <c r="E62" s="20">
        <v>60</v>
      </c>
      <c r="F62" s="20" t="s">
        <v>398</v>
      </c>
      <c r="G62" s="21" t="s">
        <v>177</v>
      </c>
      <c r="H62" s="71" t="s">
        <v>387</v>
      </c>
      <c r="I62" s="71" t="s">
        <v>387</v>
      </c>
      <c r="J62" s="71"/>
      <c r="K62" s="71"/>
      <c r="U62" s="239"/>
      <c r="V62" s="117" t="s">
        <v>185</v>
      </c>
      <c r="W62" s="158">
        <f t="shared" si="8"/>
        <v>0</v>
      </c>
      <c r="X62" s="159">
        <f t="shared" si="8"/>
        <v>35</v>
      </c>
    </row>
    <row r="63" spans="1:24" ht="13" x14ac:dyDescent="0.15">
      <c r="A63" s="15" t="s">
        <v>977</v>
      </c>
      <c r="B63" s="20" t="s">
        <v>137</v>
      </c>
      <c r="C63" s="39">
        <v>61</v>
      </c>
      <c r="D63" s="20" t="s">
        <v>385</v>
      </c>
      <c r="E63" s="20">
        <v>30</v>
      </c>
      <c r="F63" s="20" t="s">
        <v>845</v>
      </c>
      <c r="G63" s="21" t="s">
        <v>177</v>
      </c>
      <c r="H63" s="71" t="s">
        <v>387</v>
      </c>
      <c r="I63" s="71" t="s">
        <v>387</v>
      </c>
      <c r="J63" s="71"/>
      <c r="K63" s="71"/>
      <c r="U63" s="239"/>
      <c r="V63" s="117" t="s">
        <v>189</v>
      </c>
      <c r="W63" s="158">
        <f t="shared" si="8"/>
        <v>0</v>
      </c>
      <c r="X63" s="159">
        <f t="shared" si="8"/>
        <v>0</v>
      </c>
    </row>
    <row r="64" spans="1:24" ht="13" x14ac:dyDescent="0.15">
      <c r="A64" s="15" t="s">
        <v>894</v>
      </c>
      <c r="B64" s="20" t="s">
        <v>137</v>
      </c>
      <c r="C64" s="39">
        <v>62</v>
      </c>
      <c r="D64" s="20" t="s">
        <v>407</v>
      </c>
      <c r="E64" s="20">
        <v>50</v>
      </c>
      <c r="F64" s="20" t="s">
        <v>393</v>
      </c>
      <c r="G64" s="21" t="s">
        <v>177</v>
      </c>
      <c r="H64" s="71" t="s">
        <v>387</v>
      </c>
      <c r="I64" s="71" t="s">
        <v>387</v>
      </c>
      <c r="J64" s="71"/>
      <c r="K64" s="71"/>
      <c r="U64" s="240"/>
      <c r="V64" s="117" t="s">
        <v>193</v>
      </c>
      <c r="W64" s="158">
        <f t="shared" si="8"/>
        <v>0</v>
      </c>
      <c r="X64" s="159">
        <f t="shared" si="8"/>
        <v>0</v>
      </c>
    </row>
    <row r="65" spans="1:24" ht="14" thickBot="1" x14ac:dyDescent="0.2">
      <c r="A65" s="15" t="s">
        <v>952</v>
      </c>
      <c r="B65" s="20" t="s">
        <v>137</v>
      </c>
      <c r="C65" s="39">
        <v>63</v>
      </c>
      <c r="D65" s="20" t="s">
        <v>400</v>
      </c>
      <c r="E65" s="20">
        <v>30</v>
      </c>
      <c r="F65" s="20" t="s">
        <v>845</v>
      </c>
      <c r="G65" s="21" t="s">
        <v>177</v>
      </c>
      <c r="H65" s="71" t="s">
        <v>387</v>
      </c>
      <c r="I65" s="71" t="s">
        <v>387</v>
      </c>
      <c r="J65" s="71"/>
      <c r="K65" s="71"/>
      <c r="U65" s="241"/>
      <c r="V65" s="117" t="s">
        <v>197</v>
      </c>
      <c r="W65" s="158">
        <f t="shared" si="8"/>
        <v>0</v>
      </c>
      <c r="X65" s="159">
        <f t="shared" si="8"/>
        <v>0</v>
      </c>
    </row>
    <row r="66" spans="1:24" ht="14" thickBot="1" x14ac:dyDescent="0.2">
      <c r="A66" s="15" t="s">
        <v>465</v>
      </c>
      <c r="B66" s="20" t="s">
        <v>137</v>
      </c>
      <c r="C66" s="39">
        <v>64</v>
      </c>
      <c r="D66" s="20" t="s">
        <v>404</v>
      </c>
      <c r="E66" s="20">
        <v>50</v>
      </c>
      <c r="F66" s="20" t="s">
        <v>393</v>
      </c>
      <c r="G66" s="21" t="s">
        <v>177</v>
      </c>
      <c r="H66" s="71" t="s">
        <v>387</v>
      </c>
      <c r="I66" s="71" t="s">
        <v>387</v>
      </c>
      <c r="J66" s="71"/>
      <c r="K66" s="71"/>
      <c r="U66" s="241"/>
      <c r="V66" s="117" t="s">
        <v>201</v>
      </c>
      <c r="W66" s="158">
        <f t="shared" si="8"/>
        <v>0</v>
      </c>
      <c r="X66" s="159">
        <f t="shared" si="8"/>
        <v>0</v>
      </c>
    </row>
    <row r="67" spans="1:24" ht="14" thickBot="1" x14ac:dyDescent="0.2">
      <c r="A67" s="15" t="s">
        <v>534</v>
      </c>
      <c r="B67" s="20" t="s">
        <v>137</v>
      </c>
      <c r="C67" s="39">
        <v>65</v>
      </c>
      <c r="D67" s="20" t="s">
        <v>407</v>
      </c>
      <c r="E67" s="20">
        <v>70</v>
      </c>
      <c r="F67" s="20" t="s">
        <v>398</v>
      </c>
      <c r="G67" s="21" t="s">
        <v>177</v>
      </c>
      <c r="H67" s="71" t="s">
        <v>387</v>
      </c>
      <c r="I67" s="71" t="s">
        <v>387</v>
      </c>
      <c r="J67" s="71"/>
      <c r="K67" s="71"/>
      <c r="U67" s="241"/>
      <c r="V67" s="117" t="s">
        <v>205</v>
      </c>
      <c r="W67" s="158">
        <f t="shared" si="8"/>
        <v>0</v>
      </c>
      <c r="X67" s="159">
        <f t="shared" si="8"/>
        <v>0</v>
      </c>
    </row>
    <row r="68" spans="1:24" ht="14" thickBot="1" x14ac:dyDescent="0.2">
      <c r="A68" s="15" t="s">
        <v>900</v>
      </c>
      <c r="B68" s="20" t="s">
        <v>137</v>
      </c>
      <c r="C68" s="39">
        <v>66</v>
      </c>
      <c r="D68" s="20" t="s">
        <v>389</v>
      </c>
      <c r="E68" s="20">
        <v>50</v>
      </c>
      <c r="F68" s="20" t="s">
        <v>393</v>
      </c>
      <c r="G68" s="21" t="s">
        <v>177</v>
      </c>
      <c r="H68" s="71" t="s">
        <v>387</v>
      </c>
      <c r="I68" s="71" t="s">
        <v>387</v>
      </c>
      <c r="J68" s="71"/>
      <c r="K68" s="71"/>
      <c r="U68" s="241"/>
      <c r="V68" s="117" t="s">
        <v>209</v>
      </c>
      <c r="W68" s="158">
        <f t="shared" si="8"/>
        <v>0</v>
      </c>
      <c r="X68" s="159">
        <f t="shared" si="8"/>
        <v>0</v>
      </c>
    </row>
    <row r="69" spans="1:24" ht="14" thickBot="1" x14ac:dyDescent="0.2">
      <c r="A69" s="15" t="s">
        <v>860</v>
      </c>
      <c r="B69" s="20" t="s">
        <v>137</v>
      </c>
      <c r="C69" s="39">
        <v>67</v>
      </c>
      <c r="D69" s="20" t="s">
        <v>392</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535</v>
      </c>
      <c r="B70" s="20" t="s">
        <v>137</v>
      </c>
      <c r="C70" s="39">
        <v>68</v>
      </c>
      <c r="D70" s="20" t="s">
        <v>407</v>
      </c>
      <c r="E70" s="20">
        <v>40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391</v>
      </c>
      <c r="B71" s="20" t="s">
        <v>137</v>
      </c>
      <c r="C71" s="39">
        <v>69</v>
      </c>
      <c r="D71" s="20" t="s">
        <v>392</v>
      </c>
      <c r="E71" s="20">
        <v>100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880</v>
      </c>
      <c r="B72" s="20" t="s">
        <v>137</v>
      </c>
      <c r="C72" s="39">
        <v>70</v>
      </c>
      <c r="D72" s="20" t="s">
        <v>389</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880</v>
      </c>
      <c r="B73" s="20" t="s">
        <v>137</v>
      </c>
      <c r="C73" s="39">
        <v>71</v>
      </c>
      <c r="D73" s="20" t="s">
        <v>404</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536</v>
      </c>
      <c r="B74" s="20" t="s">
        <v>137</v>
      </c>
      <c r="C74" s="39">
        <v>72</v>
      </c>
      <c r="D74" s="20" t="s">
        <v>400</v>
      </c>
      <c r="E74" s="20">
        <v>40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445</v>
      </c>
      <c r="B75" s="20" t="s">
        <v>137</v>
      </c>
      <c r="C75" s="39">
        <v>73</v>
      </c>
      <c r="D75" s="20" t="s">
        <v>392</v>
      </c>
      <c r="E75" s="20">
        <v>40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446</v>
      </c>
      <c r="B76" s="20" t="s">
        <v>137</v>
      </c>
      <c r="C76" s="39" t="s">
        <v>1085</v>
      </c>
      <c r="D76" s="20" t="s">
        <v>385</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446</v>
      </c>
      <c r="B77" s="20" t="s">
        <v>137</v>
      </c>
      <c r="C77" s="39" t="s">
        <v>1086</v>
      </c>
      <c r="D77" s="20" t="s">
        <v>385</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537</v>
      </c>
      <c r="B78" s="20" t="s">
        <v>137</v>
      </c>
      <c r="C78" s="39">
        <v>75</v>
      </c>
      <c r="D78" s="20" t="s">
        <v>392</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538</v>
      </c>
      <c r="B79" s="20" t="s">
        <v>137</v>
      </c>
      <c r="C79" s="39">
        <v>76</v>
      </c>
      <c r="D79" s="20" t="s">
        <v>407</v>
      </c>
      <c r="E79" s="20">
        <v>40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538</v>
      </c>
      <c r="B80" s="20" t="s">
        <v>137</v>
      </c>
      <c r="C80" s="39">
        <v>77</v>
      </c>
      <c r="D80" s="20" t="s">
        <v>385</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539</v>
      </c>
      <c r="B81" s="20" t="s">
        <v>137</v>
      </c>
      <c r="C81" s="39">
        <v>78</v>
      </c>
      <c r="D81" s="20" t="s">
        <v>389</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577</v>
      </c>
      <c r="B82" s="20" t="s">
        <v>137</v>
      </c>
      <c r="C82" s="39">
        <v>79</v>
      </c>
      <c r="D82" s="20" t="s">
        <v>407</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425</v>
      </c>
      <c r="B83" s="20" t="s">
        <v>137</v>
      </c>
      <c r="C83" s="39">
        <v>80</v>
      </c>
      <c r="D83" s="20" t="s">
        <v>395</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399</v>
      </c>
      <c r="B84" s="20" t="s">
        <v>137</v>
      </c>
      <c r="C84" s="39">
        <v>81</v>
      </c>
      <c r="D84" s="20" t="s">
        <v>400</v>
      </c>
      <c r="E84" s="20">
        <v>60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928</v>
      </c>
      <c r="B85" s="20" t="s">
        <v>137</v>
      </c>
      <c r="C85" s="39">
        <v>82</v>
      </c>
      <c r="D85" s="20" t="s">
        <v>400</v>
      </c>
      <c r="E85" s="20">
        <v>60</v>
      </c>
      <c r="F85" s="20" t="s">
        <v>393</v>
      </c>
      <c r="G85" s="21" t="s">
        <v>173</v>
      </c>
      <c r="H85" s="71" t="s">
        <v>387</v>
      </c>
      <c r="I85" s="71" t="s">
        <v>387</v>
      </c>
      <c r="J85" s="71"/>
      <c r="K85" s="71"/>
      <c r="U85" s="241"/>
      <c r="V85" s="166" t="s">
        <v>260</v>
      </c>
      <c r="W85" s="191">
        <f t="shared" si="9"/>
        <v>0</v>
      </c>
      <c r="X85" s="192">
        <f t="shared" si="9"/>
        <v>0</v>
      </c>
    </row>
    <row r="86" spans="1:24" ht="13" x14ac:dyDescent="0.15">
      <c r="A86" s="15" t="s">
        <v>885</v>
      </c>
      <c r="B86" s="20" t="s">
        <v>137</v>
      </c>
      <c r="C86" s="39">
        <v>83</v>
      </c>
      <c r="D86" s="20" t="s">
        <v>407</v>
      </c>
      <c r="E86" s="20">
        <v>40</v>
      </c>
      <c r="F86" s="20" t="s">
        <v>393</v>
      </c>
      <c r="G86" s="21" t="s">
        <v>173</v>
      </c>
      <c r="H86" s="71" t="s">
        <v>387</v>
      </c>
      <c r="I86" s="71" t="s">
        <v>387</v>
      </c>
      <c r="J86" s="71"/>
      <c r="K86" s="71"/>
    </row>
    <row r="87" spans="1:24" ht="13" x14ac:dyDescent="0.15">
      <c r="A87" s="15" t="s">
        <v>578</v>
      </c>
      <c r="B87" s="20" t="s">
        <v>137</v>
      </c>
      <c r="C87" s="39">
        <v>84</v>
      </c>
      <c r="D87" s="20" t="s">
        <v>389</v>
      </c>
      <c r="E87" s="20">
        <v>40</v>
      </c>
      <c r="F87" s="20" t="s">
        <v>393</v>
      </c>
      <c r="G87" s="21" t="s">
        <v>173</v>
      </c>
      <c r="H87" s="71" t="s">
        <v>387</v>
      </c>
      <c r="I87" s="71" t="s">
        <v>387</v>
      </c>
      <c r="J87" s="71"/>
      <c r="K87" s="71"/>
    </row>
    <row r="88" spans="1:24" ht="13" x14ac:dyDescent="0.15">
      <c r="A88" s="15" t="s">
        <v>578</v>
      </c>
      <c r="B88" s="20" t="s">
        <v>137</v>
      </c>
      <c r="C88" s="39">
        <v>85</v>
      </c>
      <c r="D88" s="20" t="s">
        <v>389</v>
      </c>
      <c r="E88" s="20">
        <v>50</v>
      </c>
      <c r="F88" s="20" t="s">
        <v>393</v>
      </c>
      <c r="G88" s="21" t="s">
        <v>173</v>
      </c>
      <c r="H88" s="71" t="s">
        <v>387</v>
      </c>
      <c r="I88" s="71" t="s">
        <v>387</v>
      </c>
      <c r="J88" s="71"/>
      <c r="K88" s="71"/>
    </row>
    <row r="89" spans="1:24" ht="13" x14ac:dyDescent="0.15">
      <c r="A89" s="15" t="s">
        <v>930</v>
      </c>
      <c r="B89" s="20" t="s">
        <v>137</v>
      </c>
      <c r="C89" s="39">
        <v>86</v>
      </c>
      <c r="D89" s="20" t="s">
        <v>395</v>
      </c>
      <c r="E89" s="20">
        <v>50</v>
      </c>
      <c r="F89" s="20" t="s">
        <v>393</v>
      </c>
      <c r="G89" s="21" t="s">
        <v>173</v>
      </c>
      <c r="H89" s="71" t="s">
        <v>387</v>
      </c>
      <c r="I89" s="71" t="s">
        <v>387</v>
      </c>
      <c r="J89" s="71"/>
      <c r="K89" s="71"/>
    </row>
    <row r="90" spans="1:24" ht="13" x14ac:dyDescent="0.15">
      <c r="A90" s="15" t="s">
        <v>930</v>
      </c>
      <c r="B90" s="20" t="s">
        <v>137</v>
      </c>
      <c r="C90" s="39">
        <v>87</v>
      </c>
      <c r="D90" s="20" t="s">
        <v>858</v>
      </c>
      <c r="E90" s="20">
        <v>50</v>
      </c>
      <c r="F90" s="20" t="s">
        <v>393</v>
      </c>
      <c r="G90" s="21" t="s">
        <v>173</v>
      </c>
      <c r="H90" s="71" t="s">
        <v>387</v>
      </c>
      <c r="I90" s="71" t="s">
        <v>387</v>
      </c>
      <c r="J90" s="71"/>
      <c r="K90" s="71"/>
    </row>
    <row r="91" spans="1:24" ht="13" x14ac:dyDescent="0.15">
      <c r="A91" s="15" t="s">
        <v>507</v>
      </c>
      <c r="B91" s="20" t="s">
        <v>137</v>
      </c>
      <c r="C91" s="39">
        <v>88</v>
      </c>
      <c r="D91" s="20" t="s">
        <v>392</v>
      </c>
      <c r="E91" s="20">
        <v>70</v>
      </c>
      <c r="F91" s="20" t="s">
        <v>393</v>
      </c>
      <c r="G91" s="21" t="s">
        <v>173</v>
      </c>
      <c r="H91" s="71" t="s">
        <v>387</v>
      </c>
      <c r="I91" s="71" t="s">
        <v>387</v>
      </c>
      <c r="J91" s="71"/>
      <c r="K91" s="71"/>
    </row>
    <row r="92" spans="1:24" ht="13" x14ac:dyDescent="0.15">
      <c r="A92" s="15" t="s">
        <v>949</v>
      </c>
      <c r="B92" s="20" t="s">
        <v>137</v>
      </c>
      <c r="C92" s="39">
        <v>89</v>
      </c>
      <c r="D92" s="20" t="s">
        <v>400</v>
      </c>
      <c r="E92" s="20">
        <v>40</v>
      </c>
      <c r="F92" s="20" t="s">
        <v>393</v>
      </c>
      <c r="G92" s="21" t="s">
        <v>173</v>
      </c>
      <c r="H92" s="71" t="s">
        <v>387</v>
      </c>
      <c r="I92" s="71" t="s">
        <v>387</v>
      </c>
      <c r="J92" s="71"/>
      <c r="K92" s="71"/>
    </row>
    <row r="93" spans="1:24" ht="13" x14ac:dyDescent="0.15">
      <c r="A93" s="15" t="s">
        <v>524</v>
      </c>
      <c r="B93" s="20" t="s">
        <v>137</v>
      </c>
      <c r="C93" s="39">
        <v>90</v>
      </c>
      <c r="D93" s="20" t="s">
        <v>392</v>
      </c>
      <c r="E93" s="20">
        <v>80</v>
      </c>
      <c r="F93" s="20" t="s">
        <v>393</v>
      </c>
      <c r="G93" s="21" t="s">
        <v>173</v>
      </c>
      <c r="H93" s="71" t="s">
        <v>387</v>
      </c>
      <c r="I93" s="71" t="s">
        <v>387</v>
      </c>
      <c r="J93" s="71"/>
      <c r="K93" s="71"/>
    </row>
    <row r="94" spans="1:24" ht="13" x14ac:dyDescent="0.15">
      <c r="A94" s="15" t="s">
        <v>451</v>
      </c>
      <c r="B94" s="20" t="s">
        <v>137</v>
      </c>
      <c r="C94" s="39">
        <v>91</v>
      </c>
      <c r="D94" s="20" t="s">
        <v>404</v>
      </c>
      <c r="E94" s="20">
        <v>50</v>
      </c>
      <c r="F94" s="20" t="s">
        <v>393</v>
      </c>
      <c r="G94" s="21" t="s">
        <v>173</v>
      </c>
      <c r="H94" s="71" t="s">
        <v>387</v>
      </c>
      <c r="I94" s="71" t="s">
        <v>387</v>
      </c>
      <c r="J94" s="71"/>
      <c r="K94" s="71"/>
    </row>
    <row r="95" spans="1:24" ht="13" x14ac:dyDescent="0.15">
      <c r="A95" s="15" t="s">
        <v>541</v>
      </c>
      <c r="B95" s="20" t="s">
        <v>137</v>
      </c>
      <c r="C95" s="39">
        <v>92</v>
      </c>
      <c r="D95" s="20" t="s">
        <v>400</v>
      </c>
      <c r="E95" s="20">
        <v>40</v>
      </c>
      <c r="F95" s="20" t="s">
        <v>393</v>
      </c>
      <c r="G95" s="21" t="s">
        <v>173</v>
      </c>
      <c r="H95" s="71" t="s">
        <v>387</v>
      </c>
      <c r="I95" s="71" t="s">
        <v>387</v>
      </c>
      <c r="J95" s="71"/>
      <c r="K95" s="71"/>
    </row>
    <row r="96" spans="1:24" ht="13" x14ac:dyDescent="0.15">
      <c r="A96" s="15" t="s">
        <v>888</v>
      </c>
      <c r="B96" s="20" t="s">
        <v>137</v>
      </c>
      <c r="C96" s="39">
        <v>93</v>
      </c>
      <c r="D96" s="20" t="s">
        <v>404</v>
      </c>
      <c r="E96" s="20">
        <v>40</v>
      </c>
      <c r="F96" s="20" t="s">
        <v>393</v>
      </c>
      <c r="G96" s="21" t="s">
        <v>173</v>
      </c>
      <c r="H96" s="71" t="s">
        <v>387</v>
      </c>
      <c r="I96" s="71" t="s">
        <v>387</v>
      </c>
      <c r="J96" s="71"/>
      <c r="K96" s="71"/>
    </row>
    <row r="97" spans="1:11" ht="13" x14ac:dyDescent="0.15">
      <c r="A97" s="15" t="s">
        <v>869</v>
      </c>
      <c r="B97" s="20" t="s">
        <v>137</v>
      </c>
      <c r="C97" s="39">
        <v>94</v>
      </c>
      <c r="D97" s="20" t="s">
        <v>392</v>
      </c>
      <c r="E97" s="20">
        <v>60</v>
      </c>
      <c r="F97" s="20" t="s">
        <v>393</v>
      </c>
      <c r="G97" s="21" t="s">
        <v>173</v>
      </c>
      <c r="H97" s="71" t="s">
        <v>387</v>
      </c>
      <c r="I97" s="71" t="s">
        <v>387</v>
      </c>
      <c r="J97" s="71"/>
      <c r="K97" s="71"/>
    </row>
    <row r="98" spans="1:11" ht="13" x14ac:dyDescent="0.15">
      <c r="A98" s="15" t="s">
        <v>508</v>
      </c>
      <c r="B98" s="20" t="s">
        <v>137</v>
      </c>
      <c r="C98" s="39" t="s">
        <v>1087</v>
      </c>
      <c r="D98" s="20" t="s">
        <v>385</v>
      </c>
      <c r="E98" s="20">
        <v>50</v>
      </c>
      <c r="F98" s="20" t="s">
        <v>393</v>
      </c>
      <c r="G98" s="21" t="s">
        <v>173</v>
      </c>
      <c r="H98" s="71" t="s">
        <v>387</v>
      </c>
      <c r="I98" s="71" t="s">
        <v>387</v>
      </c>
      <c r="J98" s="71"/>
      <c r="K98" s="71"/>
    </row>
    <row r="99" spans="1:11" ht="13" x14ac:dyDescent="0.15">
      <c r="A99" s="15" t="s">
        <v>508</v>
      </c>
      <c r="B99" s="20" t="s">
        <v>137</v>
      </c>
      <c r="C99" s="39" t="s">
        <v>1088</v>
      </c>
      <c r="D99" s="20" t="s">
        <v>385</v>
      </c>
      <c r="E99" s="20">
        <v>50</v>
      </c>
      <c r="F99" s="20" t="s">
        <v>393</v>
      </c>
      <c r="G99" s="21" t="s">
        <v>173</v>
      </c>
      <c r="H99" s="71" t="s">
        <v>387</v>
      </c>
      <c r="I99" s="71" t="s">
        <v>387</v>
      </c>
      <c r="J99" s="71"/>
      <c r="K99" s="71"/>
    </row>
    <row r="100" spans="1:11" ht="13" x14ac:dyDescent="0.15">
      <c r="A100" s="15" t="s">
        <v>453</v>
      </c>
      <c r="B100" s="20" t="s">
        <v>137</v>
      </c>
      <c r="C100" s="39">
        <v>96</v>
      </c>
      <c r="D100" s="20" t="s">
        <v>407</v>
      </c>
      <c r="E100" s="20">
        <v>50</v>
      </c>
      <c r="F100" s="20" t="s">
        <v>393</v>
      </c>
      <c r="G100" s="21" t="s">
        <v>173</v>
      </c>
      <c r="H100" s="71" t="s">
        <v>387</v>
      </c>
      <c r="I100" s="71" t="s">
        <v>387</v>
      </c>
      <c r="J100" s="71"/>
      <c r="K100" s="71"/>
    </row>
    <row r="101" spans="1:11" ht="13" x14ac:dyDescent="0.15">
      <c r="A101" s="15" t="s">
        <v>544</v>
      </c>
      <c r="B101" s="20" t="s">
        <v>137</v>
      </c>
      <c r="C101" s="39">
        <v>97</v>
      </c>
      <c r="D101" s="20" t="s">
        <v>407</v>
      </c>
      <c r="E101" s="20">
        <v>50</v>
      </c>
      <c r="F101" s="20" t="s">
        <v>393</v>
      </c>
      <c r="G101" s="21" t="s">
        <v>173</v>
      </c>
      <c r="H101" s="71" t="s">
        <v>387</v>
      </c>
      <c r="I101" s="71" t="s">
        <v>387</v>
      </c>
      <c r="J101" s="71"/>
      <c r="K101" s="71"/>
    </row>
    <row r="102" spans="1:11" ht="13" x14ac:dyDescent="0.15">
      <c r="A102" s="15" t="s">
        <v>454</v>
      </c>
      <c r="B102" s="20" t="s">
        <v>137</v>
      </c>
      <c r="C102" s="39">
        <v>98</v>
      </c>
      <c r="D102" s="20" t="s">
        <v>400</v>
      </c>
      <c r="E102" s="20">
        <v>60</v>
      </c>
      <c r="F102" s="20" t="s">
        <v>393</v>
      </c>
      <c r="G102" s="21" t="s">
        <v>173</v>
      </c>
      <c r="H102" s="71" t="s">
        <v>387</v>
      </c>
      <c r="I102" s="71" t="s">
        <v>387</v>
      </c>
      <c r="J102" s="71"/>
      <c r="K102" s="71"/>
    </row>
    <row r="103" spans="1:11" ht="13" x14ac:dyDescent="0.15">
      <c r="A103" s="15" t="s">
        <v>545</v>
      </c>
      <c r="B103" s="20" t="s">
        <v>137</v>
      </c>
      <c r="C103" s="39">
        <v>99</v>
      </c>
      <c r="D103" s="20" t="s">
        <v>407</v>
      </c>
      <c r="E103" s="20">
        <v>50</v>
      </c>
      <c r="F103" s="20" t="s">
        <v>393</v>
      </c>
      <c r="G103" s="21" t="s">
        <v>173</v>
      </c>
      <c r="H103" s="71" t="s">
        <v>387</v>
      </c>
      <c r="I103" s="71" t="s">
        <v>387</v>
      </c>
      <c r="J103" s="71"/>
      <c r="K103" s="71"/>
    </row>
    <row r="104" spans="1:11" ht="13" x14ac:dyDescent="0.15">
      <c r="A104" s="15" t="s">
        <v>871</v>
      </c>
      <c r="B104" s="20" t="s">
        <v>137</v>
      </c>
      <c r="C104" s="39">
        <v>100</v>
      </c>
      <c r="D104" s="20" t="s">
        <v>400</v>
      </c>
      <c r="E104" s="20">
        <v>40</v>
      </c>
      <c r="F104" s="20" t="s">
        <v>393</v>
      </c>
      <c r="G104" s="21" t="s">
        <v>173</v>
      </c>
      <c r="H104" s="71" t="s">
        <v>387</v>
      </c>
      <c r="I104" s="71" t="s">
        <v>387</v>
      </c>
      <c r="J104" s="71"/>
      <c r="K104" s="71"/>
    </row>
    <row r="105" spans="1:11" ht="13" x14ac:dyDescent="0.15">
      <c r="A105" s="15" t="s">
        <v>511</v>
      </c>
      <c r="B105" s="20" t="s">
        <v>137</v>
      </c>
      <c r="C105" s="39">
        <v>101</v>
      </c>
      <c r="D105" s="20" t="s">
        <v>407</v>
      </c>
      <c r="E105" s="20">
        <v>60</v>
      </c>
      <c r="F105" s="20" t="s">
        <v>393</v>
      </c>
      <c r="G105" s="21" t="s">
        <v>173</v>
      </c>
      <c r="H105" s="71" t="s">
        <v>387</v>
      </c>
      <c r="I105" s="71" t="s">
        <v>387</v>
      </c>
      <c r="J105" s="71"/>
      <c r="K105" s="71"/>
    </row>
    <row r="106" spans="1:11" ht="13" x14ac:dyDescent="0.15">
      <c r="A106" s="15" t="s">
        <v>458</v>
      </c>
      <c r="B106" s="20" t="s">
        <v>137</v>
      </c>
      <c r="C106" s="39">
        <v>102</v>
      </c>
      <c r="D106" s="20" t="s">
        <v>395</v>
      </c>
      <c r="E106" s="20">
        <v>40</v>
      </c>
      <c r="F106" s="20" t="s">
        <v>393</v>
      </c>
      <c r="G106" s="21" t="s">
        <v>173</v>
      </c>
      <c r="H106" s="71" t="s">
        <v>387</v>
      </c>
      <c r="I106" s="71" t="s">
        <v>387</v>
      </c>
      <c r="J106" s="71"/>
      <c r="K106" s="71"/>
    </row>
    <row r="107" spans="1:11" ht="13" x14ac:dyDescent="0.15">
      <c r="A107" s="15" t="s">
        <v>436</v>
      </c>
      <c r="B107" s="20" t="s">
        <v>137</v>
      </c>
      <c r="C107" s="39" t="s">
        <v>1089</v>
      </c>
      <c r="D107" s="20" t="s">
        <v>392</v>
      </c>
      <c r="E107" s="20">
        <v>40</v>
      </c>
      <c r="F107" s="20" t="s">
        <v>393</v>
      </c>
      <c r="G107" s="21" t="s">
        <v>173</v>
      </c>
      <c r="H107" s="71" t="s">
        <v>387</v>
      </c>
      <c r="I107" s="71" t="s">
        <v>387</v>
      </c>
      <c r="J107" s="71"/>
      <c r="K107" s="71"/>
    </row>
    <row r="108" spans="1:11" ht="13" x14ac:dyDescent="0.15">
      <c r="A108" s="15" t="s">
        <v>436</v>
      </c>
      <c r="B108" s="20" t="s">
        <v>137</v>
      </c>
      <c r="C108" s="39" t="s">
        <v>1090</v>
      </c>
      <c r="D108" s="20" t="s">
        <v>392</v>
      </c>
      <c r="E108" s="20">
        <v>40</v>
      </c>
      <c r="F108" s="20" t="s">
        <v>393</v>
      </c>
      <c r="G108" s="21" t="s">
        <v>173</v>
      </c>
      <c r="H108" s="71" t="s">
        <v>387</v>
      </c>
      <c r="I108" s="71" t="s">
        <v>387</v>
      </c>
      <c r="J108" s="71"/>
      <c r="K108" s="71"/>
    </row>
    <row r="109" spans="1:11" ht="13" x14ac:dyDescent="0.15">
      <c r="A109" s="15" t="s">
        <v>582</v>
      </c>
      <c r="B109" s="20" t="s">
        <v>137</v>
      </c>
      <c r="C109" s="39">
        <v>104</v>
      </c>
      <c r="D109" s="20" t="s">
        <v>389</v>
      </c>
      <c r="E109" s="20">
        <v>50</v>
      </c>
      <c r="F109" s="20" t="s">
        <v>393</v>
      </c>
      <c r="G109" s="21" t="s">
        <v>173</v>
      </c>
      <c r="H109" s="71" t="s">
        <v>387</v>
      </c>
      <c r="I109" s="71" t="s">
        <v>387</v>
      </c>
      <c r="J109" s="71"/>
      <c r="K109" s="71"/>
    </row>
    <row r="110" spans="1:11" ht="13" x14ac:dyDescent="0.15">
      <c r="A110" s="15" t="s">
        <v>975</v>
      </c>
      <c r="B110" s="20" t="s">
        <v>137</v>
      </c>
      <c r="C110" s="39">
        <v>105</v>
      </c>
      <c r="D110" s="20" t="s">
        <v>389</v>
      </c>
      <c r="E110" s="20">
        <v>50</v>
      </c>
      <c r="F110" s="20" t="s">
        <v>393</v>
      </c>
      <c r="G110" s="21" t="s">
        <v>173</v>
      </c>
      <c r="H110" s="71" t="s">
        <v>387</v>
      </c>
      <c r="I110" s="71" t="s">
        <v>387</v>
      </c>
      <c r="J110" s="71"/>
      <c r="K110" s="71"/>
    </row>
    <row r="111" spans="1:11" ht="13" x14ac:dyDescent="0.15">
      <c r="A111" s="15" t="s">
        <v>512</v>
      </c>
      <c r="B111" s="20" t="s">
        <v>137</v>
      </c>
      <c r="C111" s="39">
        <v>106</v>
      </c>
      <c r="D111" s="20" t="s">
        <v>407</v>
      </c>
      <c r="E111" s="20">
        <v>50</v>
      </c>
      <c r="F111" s="20" t="s">
        <v>393</v>
      </c>
      <c r="G111" s="21" t="s">
        <v>173</v>
      </c>
      <c r="H111" s="71" t="s">
        <v>387</v>
      </c>
      <c r="I111" s="71" t="s">
        <v>387</v>
      </c>
      <c r="J111" s="71"/>
      <c r="K111" s="71"/>
    </row>
    <row r="112" spans="1:11" ht="13" x14ac:dyDescent="0.15">
      <c r="A112" s="15" t="s">
        <v>891</v>
      </c>
      <c r="B112" s="20" t="s">
        <v>137</v>
      </c>
      <c r="C112" s="39">
        <v>107</v>
      </c>
      <c r="D112" s="20" t="s">
        <v>392</v>
      </c>
      <c r="E112" s="20">
        <v>50</v>
      </c>
      <c r="F112" s="20" t="s">
        <v>393</v>
      </c>
      <c r="G112" s="21" t="s">
        <v>173</v>
      </c>
      <c r="H112" s="71" t="s">
        <v>387</v>
      </c>
      <c r="I112" s="71" t="s">
        <v>387</v>
      </c>
      <c r="J112" s="71"/>
      <c r="K112" s="71"/>
    </row>
    <row r="113" spans="1:11" ht="13" x14ac:dyDescent="0.15">
      <c r="A113" s="15" t="s">
        <v>584</v>
      </c>
      <c r="B113" s="20" t="s">
        <v>137</v>
      </c>
      <c r="C113" s="39">
        <v>108</v>
      </c>
      <c r="D113" s="20" t="s">
        <v>389</v>
      </c>
      <c r="E113" s="20">
        <v>50</v>
      </c>
      <c r="F113" s="20" t="s">
        <v>393</v>
      </c>
      <c r="G113" s="21" t="s">
        <v>173</v>
      </c>
      <c r="H113" s="71" t="s">
        <v>387</v>
      </c>
      <c r="I113" s="71" t="s">
        <v>387</v>
      </c>
      <c r="J113" s="71"/>
      <c r="K113" s="71"/>
    </row>
    <row r="114" spans="1:11" ht="13" x14ac:dyDescent="0.15">
      <c r="A114" s="15" t="s">
        <v>933</v>
      </c>
      <c r="B114" s="20" t="s">
        <v>137</v>
      </c>
      <c r="C114" s="39">
        <v>109</v>
      </c>
      <c r="D114" s="20" t="s">
        <v>392</v>
      </c>
      <c r="E114" s="20">
        <v>60</v>
      </c>
      <c r="F114" s="20" t="s">
        <v>393</v>
      </c>
      <c r="G114" s="21" t="s">
        <v>173</v>
      </c>
      <c r="H114" s="71" t="s">
        <v>387</v>
      </c>
      <c r="I114" s="71" t="s">
        <v>387</v>
      </c>
      <c r="J114" s="71"/>
      <c r="K114" s="71"/>
    </row>
    <row r="115" spans="1:11" ht="13" x14ac:dyDescent="0.15">
      <c r="A115" s="15" t="s">
        <v>859</v>
      </c>
      <c r="B115" s="20" t="s">
        <v>137</v>
      </c>
      <c r="C115" s="39">
        <v>110</v>
      </c>
      <c r="D115" s="20" t="s">
        <v>858</v>
      </c>
      <c r="E115" s="20">
        <v>60</v>
      </c>
      <c r="F115" s="20" t="s">
        <v>393</v>
      </c>
      <c r="G115" s="21" t="s">
        <v>173</v>
      </c>
      <c r="H115" s="71" t="s">
        <v>387</v>
      </c>
      <c r="I115" s="71" t="s">
        <v>387</v>
      </c>
      <c r="J115" s="71"/>
      <c r="K115" s="71"/>
    </row>
    <row r="116" spans="1:11" ht="13" x14ac:dyDescent="0.15">
      <c r="A116" s="15" t="s">
        <v>894</v>
      </c>
      <c r="B116" s="20" t="s">
        <v>137</v>
      </c>
      <c r="C116" s="39">
        <v>111</v>
      </c>
      <c r="D116" s="20" t="s">
        <v>407</v>
      </c>
      <c r="E116" s="20">
        <v>40</v>
      </c>
      <c r="F116" s="20" t="s">
        <v>393</v>
      </c>
      <c r="G116" s="21" t="s">
        <v>173</v>
      </c>
      <c r="H116" s="71" t="s">
        <v>387</v>
      </c>
      <c r="I116" s="71" t="s">
        <v>387</v>
      </c>
      <c r="J116" s="71"/>
      <c r="K116" s="71"/>
    </row>
    <row r="117" spans="1:11" ht="13" x14ac:dyDescent="0.15">
      <c r="A117" s="15" t="s">
        <v>464</v>
      </c>
      <c r="B117" s="20" t="s">
        <v>137</v>
      </c>
      <c r="C117" s="39">
        <v>112</v>
      </c>
      <c r="D117" s="20" t="s">
        <v>407</v>
      </c>
      <c r="E117" s="20">
        <v>60</v>
      </c>
      <c r="F117" s="20" t="s">
        <v>393</v>
      </c>
      <c r="G117" s="21" t="s">
        <v>173</v>
      </c>
      <c r="H117" s="71" t="s">
        <v>387</v>
      </c>
      <c r="I117" s="71" t="s">
        <v>387</v>
      </c>
      <c r="J117" s="71"/>
      <c r="K117" s="71"/>
    </row>
    <row r="118" spans="1:11" ht="13" x14ac:dyDescent="0.15">
      <c r="A118" s="15" t="s">
        <v>585</v>
      </c>
      <c r="B118" s="20" t="s">
        <v>137</v>
      </c>
      <c r="C118" s="39">
        <v>113</v>
      </c>
      <c r="D118" s="20" t="s">
        <v>389</v>
      </c>
      <c r="E118" s="20">
        <v>50</v>
      </c>
      <c r="F118" s="20" t="s">
        <v>393</v>
      </c>
      <c r="G118" s="21" t="s">
        <v>173</v>
      </c>
      <c r="H118" s="71" t="s">
        <v>387</v>
      </c>
      <c r="I118" s="71" t="s">
        <v>387</v>
      </c>
      <c r="J118" s="71"/>
      <c r="K118" s="71"/>
    </row>
    <row r="119" spans="1:11" ht="13" x14ac:dyDescent="0.15">
      <c r="A119" s="15" t="s">
        <v>877</v>
      </c>
      <c r="B119" s="20" t="s">
        <v>137</v>
      </c>
      <c r="C119" s="39">
        <v>114</v>
      </c>
      <c r="D119" s="20" t="s">
        <v>392</v>
      </c>
      <c r="E119" s="20">
        <v>40</v>
      </c>
      <c r="F119" s="20" t="s">
        <v>393</v>
      </c>
      <c r="G119" s="21" t="s">
        <v>173</v>
      </c>
      <c r="H119" s="71" t="s">
        <v>387</v>
      </c>
      <c r="I119" s="71" t="s">
        <v>387</v>
      </c>
      <c r="J119" s="71"/>
      <c r="K119" s="71"/>
    </row>
    <row r="120" spans="1:11" ht="13" x14ac:dyDescent="0.15">
      <c r="A120" s="15" t="s">
        <v>465</v>
      </c>
      <c r="B120" s="20" t="s">
        <v>137</v>
      </c>
      <c r="C120" s="39">
        <v>115</v>
      </c>
      <c r="D120" s="20" t="s">
        <v>404</v>
      </c>
      <c r="E120" s="20">
        <v>40</v>
      </c>
      <c r="F120" s="20" t="s">
        <v>393</v>
      </c>
      <c r="G120" s="21" t="s">
        <v>173</v>
      </c>
      <c r="H120" s="71" t="s">
        <v>387</v>
      </c>
      <c r="I120" s="71" t="s">
        <v>387</v>
      </c>
      <c r="J120" s="71"/>
      <c r="K120" s="71"/>
    </row>
    <row r="121" spans="1:11" ht="13" x14ac:dyDescent="0.15">
      <c r="A121" s="15" t="s">
        <v>466</v>
      </c>
      <c r="B121" s="20" t="s">
        <v>137</v>
      </c>
      <c r="C121" s="39">
        <v>116</v>
      </c>
      <c r="D121" s="20" t="s">
        <v>395</v>
      </c>
      <c r="E121" s="20">
        <v>50</v>
      </c>
      <c r="F121" s="20" t="s">
        <v>393</v>
      </c>
      <c r="G121" s="21" t="s">
        <v>173</v>
      </c>
      <c r="H121" s="71" t="s">
        <v>387</v>
      </c>
      <c r="I121" s="71" t="s">
        <v>387</v>
      </c>
      <c r="J121" s="71"/>
      <c r="K121" s="71"/>
    </row>
    <row r="122" spans="1:11" ht="13" x14ac:dyDescent="0.15">
      <c r="A122" s="15" t="s">
        <v>900</v>
      </c>
      <c r="B122" s="20" t="s">
        <v>137</v>
      </c>
      <c r="C122" s="39">
        <v>117</v>
      </c>
      <c r="D122" s="20" t="s">
        <v>389</v>
      </c>
      <c r="E122" s="20">
        <v>40</v>
      </c>
      <c r="F122" s="20" t="s">
        <v>393</v>
      </c>
      <c r="G122" s="21" t="s">
        <v>173</v>
      </c>
      <c r="H122" s="71" t="s">
        <v>387</v>
      </c>
      <c r="I122" s="71" t="s">
        <v>387</v>
      </c>
      <c r="J122" s="71"/>
      <c r="K122" s="71"/>
    </row>
    <row r="123" spans="1:11" ht="13" x14ac:dyDescent="0.15">
      <c r="A123" s="15" t="s">
        <v>1091</v>
      </c>
      <c r="B123" s="20" t="s">
        <v>137</v>
      </c>
      <c r="C123" s="39">
        <v>118</v>
      </c>
      <c r="D123" s="20" t="s">
        <v>469</v>
      </c>
      <c r="E123" s="20"/>
      <c r="F123" s="20" t="s">
        <v>721</v>
      </c>
      <c r="G123" s="21" t="s">
        <v>181</v>
      </c>
      <c r="H123" s="71" t="s">
        <v>387</v>
      </c>
      <c r="I123" s="71" t="s">
        <v>387</v>
      </c>
      <c r="J123" s="71"/>
      <c r="K123" s="71"/>
    </row>
    <row r="124" spans="1:11" ht="13" x14ac:dyDescent="0.15">
      <c r="A124" s="15" t="s">
        <v>1092</v>
      </c>
      <c r="B124" s="20" t="s">
        <v>137</v>
      </c>
      <c r="C124" s="39">
        <v>119</v>
      </c>
      <c r="D124" s="20" t="s">
        <v>469</v>
      </c>
      <c r="E124" s="20"/>
      <c r="F124" s="20" t="s">
        <v>1076</v>
      </c>
      <c r="G124" s="21" t="s">
        <v>177</v>
      </c>
      <c r="H124" s="71" t="s">
        <v>387</v>
      </c>
      <c r="I124" s="71" t="s">
        <v>387</v>
      </c>
      <c r="J124" s="71"/>
      <c r="K124" s="71"/>
    </row>
    <row r="125" spans="1:11" ht="13" x14ac:dyDescent="0.15">
      <c r="A125" s="15" t="s">
        <v>1093</v>
      </c>
      <c r="B125" s="20" t="s">
        <v>137</v>
      </c>
      <c r="C125" s="39">
        <v>120</v>
      </c>
      <c r="D125" s="20" t="s">
        <v>469</v>
      </c>
      <c r="E125" s="20"/>
      <c r="F125" s="20" t="s">
        <v>469</v>
      </c>
      <c r="G125" s="21" t="s">
        <v>177</v>
      </c>
      <c r="H125" s="71" t="s">
        <v>387</v>
      </c>
      <c r="I125" s="71" t="s">
        <v>387</v>
      </c>
      <c r="J125" s="71"/>
      <c r="K125" s="71"/>
    </row>
    <row r="126" spans="1:11" ht="13" x14ac:dyDescent="0.15">
      <c r="A126" s="15" t="s">
        <v>1094</v>
      </c>
      <c r="B126" s="20" t="s">
        <v>137</v>
      </c>
      <c r="C126" s="39">
        <v>121</v>
      </c>
      <c r="D126" s="20" t="s">
        <v>469</v>
      </c>
      <c r="E126" s="20"/>
      <c r="F126" s="20" t="s">
        <v>1076</v>
      </c>
      <c r="G126" s="21" t="s">
        <v>177</v>
      </c>
      <c r="H126" s="71" t="s">
        <v>387</v>
      </c>
      <c r="I126" s="71" t="s">
        <v>387</v>
      </c>
      <c r="J126" s="71"/>
      <c r="K126" s="71"/>
    </row>
    <row r="127" spans="1:11" ht="13" x14ac:dyDescent="0.15">
      <c r="A127" s="15" t="s">
        <v>1095</v>
      </c>
      <c r="B127" s="20" t="s">
        <v>137</v>
      </c>
      <c r="C127" s="39">
        <v>122</v>
      </c>
      <c r="D127" s="20" t="s">
        <v>469</v>
      </c>
      <c r="E127" s="20"/>
      <c r="F127" s="20" t="s">
        <v>1076</v>
      </c>
      <c r="G127" s="21" t="s">
        <v>177</v>
      </c>
      <c r="H127" s="71" t="s">
        <v>387</v>
      </c>
      <c r="I127" s="71" t="s">
        <v>387</v>
      </c>
      <c r="J127" s="71"/>
      <c r="K127" s="71"/>
    </row>
    <row r="128" spans="1:11" ht="13" x14ac:dyDescent="0.15">
      <c r="A128" s="15" t="s">
        <v>1096</v>
      </c>
      <c r="B128" s="20" t="s">
        <v>137</v>
      </c>
      <c r="C128" s="39">
        <v>123</v>
      </c>
      <c r="D128" s="20" t="s">
        <v>469</v>
      </c>
      <c r="E128" s="20"/>
      <c r="F128" s="20" t="s">
        <v>1069</v>
      </c>
      <c r="G128" s="21" t="s">
        <v>177</v>
      </c>
      <c r="H128" s="71" t="s">
        <v>387</v>
      </c>
      <c r="I128" s="71" t="s">
        <v>387</v>
      </c>
      <c r="J128" s="71"/>
      <c r="K128" s="71"/>
    </row>
    <row r="129" spans="1:11" ht="13" x14ac:dyDescent="0.15">
      <c r="A129" s="15" t="s">
        <v>1097</v>
      </c>
      <c r="B129" s="20" t="s">
        <v>137</v>
      </c>
      <c r="C129" s="39">
        <v>124</v>
      </c>
      <c r="D129" s="20" t="s">
        <v>469</v>
      </c>
      <c r="E129" s="20"/>
      <c r="F129" s="20" t="s">
        <v>1076</v>
      </c>
      <c r="G129" s="21" t="s">
        <v>177</v>
      </c>
      <c r="H129" s="71" t="s">
        <v>387</v>
      </c>
      <c r="I129" s="71" t="s">
        <v>387</v>
      </c>
      <c r="J129" s="71"/>
      <c r="K129" s="71"/>
    </row>
    <row r="130" spans="1:11" ht="13" x14ac:dyDescent="0.15">
      <c r="A130" s="15" t="s">
        <v>1098</v>
      </c>
      <c r="B130" s="20" t="s">
        <v>137</v>
      </c>
      <c r="C130" s="39">
        <v>125</v>
      </c>
      <c r="D130" s="20" t="s">
        <v>469</v>
      </c>
      <c r="E130" s="20"/>
      <c r="F130" s="20" t="s">
        <v>906</v>
      </c>
      <c r="G130" s="21" t="s">
        <v>177</v>
      </c>
      <c r="H130" s="71" t="s">
        <v>387</v>
      </c>
      <c r="I130" s="71" t="s">
        <v>387</v>
      </c>
      <c r="J130" s="71"/>
      <c r="K130" s="71"/>
    </row>
    <row r="131" spans="1:11" ht="13" x14ac:dyDescent="0.15">
      <c r="A131" s="15" t="s">
        <v>1099</v>
      </c>
      <c r="B131" s="20" t="s">
        <v>137</v>
      </c>
      <c r="C131" s="39">
        <v>126</v>
      </c>
      <c r="D131" s="20" t="s">
        <v>469</v>
      </c>
      <c r="E131" s="20"/>
      <c r="F131" s="20" t="s">
        <v>1069</v>
      </c>
      <c r="G131" s="21" t="s">
        <v>177</v>
      </c>
      <c r="H131" s="71" t="s">
        <v>387</v>
      </c>
      <c r="I131" s="71" t="s">
        <v>387</v>
      </c>
      <c r="J131" s="71"/>
      <c r="K131" s="71"/>
    </row>
    <row r="132" spans="1:11" ht="13" x14ac:dyDescent="0.15">
      <c r="A132" s="15" t="s">
        <v>1100</v>
      </c>
      <c r="B132" s="20" t="s">
        <v>137</v>
      </c>
      <c r="C132" s="39">
        <v>127</v>
      </c>
      <c r="D132" s="20" t="s">
        <v>469</v>
      </c>
      <c r="E132" s="20"/>
      <c r="F132" s="20" t="s">
        <v>1076</v>
      </c>
      <c r="G132" s="21" t="s">
        <v>177</v>
      </c>
      <c r="H132" s="71" t="s">
        <v>387</v>
      </c>
      <c r="I132" s="71" t="s">
        <v>387</v>
      </c>
      <c r="J132" s="71"/>
      <c r="K132" s="71"/>
    </row>
    <row r="133" spans="1:11" ht="13" x14ac:dyDescent="0.15">
      <c r="A133" s="15" t="s">
        <v>1101</v>
      </c>
      <c r="B133" s="20" t="s">
        <v>137</v>
      </c>
      <c r="C133" s="39">
        <v>128</v>
      </c>
      <c r="D133" s="20" t="s">
        <v>469</v>
      </c>
      <c r="E133" s="20"/>
      <c r="F133" s="20" t="s">
        <v>906</v>
      </c>
      <c r="G133" s="21" t="s">
        <v>177</v>
      </c>
      <c r="H133" s="71" t="s">
        <v>387</v>
      </c>
      <c r="I133" s="71" t="s">
        <v>387</v>
      </c>
      <c r="J133" s="71"/>
      <c r="K133" s="71"/>
    </row>
    <row r="134" spans="1:11" ht="13" x14ac:dyDescent="0.15">
      <c r="A134" s="15" t="s">
        <v>1102</v>
      </c>
      <c r="B134" s="20" t="s">
        <v>137</v>
      </c>
      <c r="C134" s="39">
        <v>129</v>
      </c>
      <c r="D134" s="20" t="s">
        <v>469</v>
      </c>
      <c r="E134" s="20"/>
      <c r="F134" s="20" t="s">
        <v>1076</v>
      </c>
      <c r="G134" s="21" t="s">
        <v>177</v>
      </c>
      <c r="H134" s="71" t="s">
        <v>387</v>
      </c>
      <c r="I134" s="71" t="s">
        <v>387</v>
      </c>
      <c r="J134" s="71"/>
      <c r="K134" s="71"/>
    </row>
    <row r="135" spans="1:11" ht="13" x14ac:dyDescent="0.15">
      <c r="A135" s="15" t="s">
        <v>1103</v>
      </c>
      <c r="B135" s="20" t="s">
        <v>137</v>
      </c>
      <c r="C135" s="39">
        <v>130</v>
      </c>
      <c r="D135" s="20" t="s">
        <v>469</v>
      </c>
      <c r="E135" s="20"/>
      <c r="F135" s="20" t="s">
        <v>1069</v>
      </c>
      <c r="G135" s="21" t="s">
        <v>177</v>
      </c>
      <c r="H135" s="71" t="s">
        <v>387</v>
      </c>
      <c r="I135" s="71" t="s">
        <v>387</v>
      </c>
      <c r="J135" s="71"/>
      <c r="K135" s="71"/>
    </row>
    <row r="136" spans="1:11" ht="13" x14ac:dyDescent="0.15">
      <c r="A136" s="15" t="s">
        <v>1104</v>
      </c>
      <c r="B136" s="20" t="s">
        <v>137</v>
      </c>
      <c r="C136" s="39">
        <v>131</v>
      </c>
      <c r="D136" s="20" t="s">
        <v>469</v>
      </c>
      <c r="E136" s="20"/>
      <c r="F136" s="20" t="s">
        <v>721</v>
      </c>
      <c r="G136" s="21" t="s">
        <v>177</v>
      </c>
      <c r="H136" s="71" t="s">
        <v>387</v>
      </c>
      <c r="I136" s="71" t="s">
        <v>387</v>
      </c>
      <c r="J136" s="71"/>
      <c r="K136" s="71"/>
    </row>
    <row r="137" spans="1:11" ht="13" x14ac:dyDescent="0.15">
      <c r="A137" s="15" t="s">
        <v>1105</v>
      </c>
      <c r="B137" s="20" t="s">
        <v>137</v>
      </c>
      <c r="C137" s="39">
        <v>132</v>
      </c>
      <c r="D137" s="20" t="s">
        <v>469</v>
      </c>
      <c r="E137" s="20"/>
      <c r="F137" s="20" t="s">
        <v>1076</v>
      </c>
      <c r="G137" s="21" t="s">
        <v>177</v>
      </c>
      <c r="H137" s="71" t="s">
        <v>387</v>
      </c>
      <c r="I137" s="71" t="s">
        <v>387</v>
      </c>
      <c r="J137" s="71"/>
      <c r="K137" s="71"/>
    </row>
    <row r="138" spans="1:11" ht="13" x14ac:dyDescent="0.15">
      <c r="A138" s="15" t="s">
        <v>1106</v>
      </c>
      <c r="B138" s="20" t="s">
        <v>137</v>
      </c>
      <c r="C138" s="39">
        <v>133</v>
      </c>
      <c r="D138" s="20" t="s">
        <v>469</v>
      </c>
      <c r="E138" s="20"/>
      <c r="F138" s="20" t="s">
        <v>1069</v>
      </c>
      <c r="G138" s="21" t="s">
        <v>177</v>
      </c>
      <c r="H138" s="71" t="s">
        <v>387</v>
      </c>
      <c r="I138" s="71" t="s">
        <v>387</v>
      </c>
      <c r="J138" s="71"/>
      <c r="K138" s="71"/>
    </row>
    <row r="139" spans="1:11" ht="13" x14ac:dyDescent="0.15">
      <c r="A139" s="15" t="s">
        <v>1107</v>
      </c>
      <c r="B139" s="20" t="s">
        <v>137</v>
      </c>
      <c r="C139" s="39">
        <v>134</v>
      </c>
      <c r="D139" s="20" t="s">
        <v>469</v>
      </c>
      <c r="E139" s="20"/>
      <c r="F139" s="20" t="s">
        <v>469</v>
      </c>
      <c r="G139" s="21" t="s">
        <v>177</v>
      </c>
      <c r="H139" s="71" t="s">
        <v>387</v>
      </c>
      <c r="I139" s="71" t="s">
        <v>387</v>
      </c>
      <c r="J139" s="71"/>
      <c r="K139" s="71"/>
    </row>
    <row r="140" spans="1:11" ht="13" x14ac:dyDescent="0.15">
      <c r="A140" s="15" t="s">
        <v>1108</v>
      </c>
      <c r="B140" s="20" t="s">
        <v>137</v>
      </c>
      <c r="C140" s="39">
        <v>135</v>
      </c>
      <c r="D140" s="20" t="s">
        <v>469</v>
      </c>
      <c r="E140" s="20"/>
      <c r="F140" s="20" t="s">
        <v>906</v>
      </c>
      <c r="G140" s="21" t="s">
        <v>177</v>
      </c>
      <c r="H140" s="71" t="s">
        <v>387</v>
      </c>
      <c r="I140" s="71" t="s">
        <v>387</v>
      </c>
      <c r="J140" s="71"/>
      <c r="K140" s="71"/>
    </row>
    <row r="141" spans="1:11" ht="13" x14ac:dyDescent="0.15">
      <c r="A141" s="15" t="s">
        <v>1109</v>
      </c>
      <c r="B141" s="20" t="s">
        <v>137</v>
      </c>
      <c r="C141" s="39">
        <v>136</v>
      </c>
      <c r="D141" s="20" t="s">
        <v>469</v>
      </c>
      <c r="E141" s="20"/>
      <c r="F141" s="20" t="s">
        <v>1069</v>
      </c>
      <c r="G141" s="21" t="s">
        <v>177</v>
      </c>
      <c r="H141" s="71" t="s">
        <v>387</v>
      </c>
      <c r="I141" s="71" t="s">
        <v>387</v>
      </c>
      <c r="J141" s="71"/>
      <c r="K141" s="71"/>
    </row>
    <row r="142" spans="1:11" ht="13" x14ac:dyDescent="0.15">
      <c r="A142" s="15" t="s">
        <v>1110</v>
      </c>
      <c r="B142" s="20" t="s">
        <v>137</v>
      </c>
      <c r="C142" s="39">
        <v>137</v>
      </c>
      <c r="D142" s="20" t="s">
        <v>469</v>
      </c>
      <c r="E142" s="20"/>
      <c r="F142" s="20" t="s">
        <v>1069</v>
      </c>
      <c r="G142" s="21" t="s">
        <v>177</v>
      </c>
      <c r="H142" s="71" t="s">
        <v>387</v>
      </c>
      <c r="I142" s="71" t="s">
        <v>387</v>
      </c>
      <c r="J142" s="71"/>
      <c r="K142" s="71"/>
    </row>
    <row r="143" spans="1:11" ht="13" x14ac:dyDescent="0.15">
      <c r="A143" s="15" t="s">
        <v>1111</v>
      </c>
      <c r="B143" s="20" t="s">
        <v>137</v>
      </c>
      <c r="C143" s="39">
        <v>138</v>
      </c>
      <c r="D143" s="20" t="s">
        <v>469</v>
      </c>
      <c r="E143" s="20"/>
      <c r="F143" s="20" t="s">
        <v>721</v>
      </c>
      <c r="G143" s="21" t="s">
        <v>177</v>
      </c>
      <c r="H143" s="71" t="s">
        <v>387</v>
      </c>
      <c r="I143" s="71" t="s">
        <v>387</v>
      </c>
      <c r="J143" s="71"/>
      <c r="K143" s="71"/>
    </row>
    <row r="144" spans="1:11" ht="13" x14ac:dyDescent="0.15">
      <c r="A144" s="15" t="s">
        <v>1112</v>
      </c>
      <c r="B144" s="20" t="s">
        <v>137</v>
      </c>
      <c r="C144" s="39">
        <v>139</v>
      </c>
      <c r="D144" s="20" t="s">
        <v>469</v>
      </c>
      <c r="E144" s="20"/>
      <c r="F144" s="20" t="s">
        <v>721</v>
      </c>
      <c r="G144" s="21" t="s">
        <v>177</v>
      </c>
      <c r="H144" s="71" t="s">
        <v>387</v>
      </c>
      <c r="I144" s="71" t="s">
        <v>387</v>
      </c>
      <c r="J144" s="71"/>
      <c r="K144" s="71"/>
    </row>
    <row r="145" spans="1:11" ht="13" x14ac:dyDescent="0.15">
      <c r="A145" s="15" t="s">
        <v>1113</v>
      </c>
      <c r="B145" s="20" t="s">
        <v>137</v>
      </c>
      <c r="C145" s="39">
        <v>140</v>
      </c>
      <c r="D145" s="20" t="s">
        <v>469</v>
      </c>
      <c r="E145" s="20"/>
      <c r="F145" s="20" t="s">
        <v>1076</v>
      </c>
      <c r="G145" s="21" t="s">
        <v>177</v>
      </c>
      <c r="H145" s="71" t="s">
        <v>387</v>
      </c>
      <c r="I145" s="71" t="s">
        <v>387</v>
      </c>
      <c r="J145" s="71"/>
      <c r="K145" s="71"/>
    </row>
    <row r="146" spans="1:11" ht="13" x14ac:dyDescent="0.15">
      <c r="A146" s="15" t="s">
        <v>1114</v>
      </c>
      <c r="B146" s="20" t="s">
        <v>137</v>
      </c>
      <c r="C146" s="39">
        <v>141</v>
      </c>
      <c r="D146" s="20" t="s">
        <v>469</v>
      </c>
      <c r="E146" s="20"/>
      <c r="F146" s="20" t="s">
        <v>469</v>
      </c>
      <c r="G146" s="21" t="s">
        <v>177</v>
      </c>
      <c r="H146" s="71" t="s">
        <v>387</v>
      </c>
      <c r="I146" s="71" t="s">
        <v>387</v>
      </c>
      <c r="J146" s="71"/>
      <c r="K146" s="71"/>
    </row>
    <row r="147" spans="1:11" ht="13" x14ac:dyDescent="0.15">
      <c r="A147" s="15" t="s">
        <v>924</v>
      </c>
      <c r="B147" s="20" t="s">
        <v>137</v>
      </c>
      <c r="C147" s="39">
        <v>142</v>
      </c>
      <c r="D147" s="20" t="s">
        <v>496</v>
      </c>
      <c r="E147" s="20"/>
      <c r="F147" s="20" t="s">
        <v>497</v>
      </c>
      <c r="G147" s="21" t="s">
        <v>181</v>
      </c>
      <c r="H147" s="71" t="s">
        <v>387</v>
      </c>
      <c r="I147" s="71" t="s">
        <v>387</v>
      </c>
      <c r="J147" s="71"/>
      <c r="K147" s="71"/>
    </row>
    <row r="148" spans="1:11" ht="13" x14ac:dyDescent="0.15">
      <c r="A148" s="15" t="s">
        <v>852</v>
      </c>
      <c r="B148" s="20" t="s">
        <v>137</v>
      </c>
      <c r="C148" s="39">
        <v>143</v>
      </c>
      <c r="D148" s="20" t="s">
        <v>496</v>
      </c>
      <c r="E148" s="20"/>
      <c r="F148" s="20" t="s">
        <v>497</v>
      </c>
      <c r="G148" s="21" t="s">
        <v>181</v>
      </c>
      <c r="H148" s="71" t="s">
        <v>387</v>
      </c>
      <c r="I148" s="71" t="s">
        <v>387</v>
      </c>
      <c r="J148" s="71"/>
      <c r="K148" s="71"/>
    </row>
    <row r="149" spans="1:11" ht="13" x14ac:dyDescent="0.15">
      <c r="A149" s="15" t="s">
        <v>611</v>
      </c>
      <c r="B149" s="20" t="s">
        <v>137</v>
      </c>
      <c r="C149" s="39">
        <v>144</v>
      </c>
      <c r="D149" s="20" t="s">
        <v>496</v>
      </c>
      <c r="E149" s="20"/>
      <c r="F149" s="20" t="s">
        <v>497</v>
      </c>
      <c r="G149" s="21" t="s">
        <v>181</v>
      </c>
      <c r="H149" s="71" t="s">
        <v>387</v>
      </c>
      <c r="I149" s="71" t="s">
        <v>387</v>
      </c>
      <c r="J149" s="71"/>
      <c r="K149" s="71"/>
    </row>
    <row r="150" spans="1:11" ht="13" x14ac:dyDescent="0.15">
      <c r="A150" s="15" t="s">
        <v>1115</v>
      </c>
      <c r="B150" s="20" t="s">
        <v>137</v>
      </c>
      <c r="C150" s="39">
        <v>145</v>
      </c>
      <c r="D150" s="20" t="s">
        <v>496</v>
      </c>
      <c r="E150" s="20"/>
      <c r="F150" s="20" t="s">
        <v>497</v>
      </c>
      <c r="G150" s="21" t="s">
        <v>177</v>
      </c>
      <c r="H150" s="71" t="s">
        <v>387</v>
      </c>
      <c r="I150" s="71" t="s">
        <v>387</v>
      </c>
      <c r="J150" s="71"/>
      <c r="K150" s="71"/>
    </row>
    <row r="151" spans="1:11" ht="13" x14ac:dyDescent="0.15">
      <c r="A151" s="15" t="s">
        <v>1116</v>
      </c>
      <c r="B151" s="20" t="s">
        <v>137</v>
      </c>
      <c r="C151" s="39">
        <v>146</v>
      </c>
      <c r="D151" s="20" t="s">
        <v>496</v>
      </c>
      <c r="E151" s="20"/>
      <c r="F151" s="20" t="s">
        <v>497</v>
      </c>
      <c r="G151" s="21" t="s">
        <v>177</v>
      </c>
      <c r="H151" s="71" t="s">
        <v>387</v>
      </c>
      <c r="I151" s="71" t="s">
        <v>387</v>
      </c>
      <c r="J151" s="71"/>
      <c r="K151" s="71"/>
    </row>
    <row r="152" spans="1:11" ht="13" x14ac:dyDescent="0.15">
      <c r="A152" s="15" t="s">
        <v>1117</v>
      </c>
      <c r="B152" s="20" t="s">
        <v>137</v>
      </c>
      <c r="C152" s="39">
        <v>147</v>
      </c>
      <c r="D152" s="20" t="s">
        <v>496</v>
      </c>
      <c r="E152" s="20"/>
      <c r="F152" s="20" t="s">
        <v>497</v>
      </c>
      <c r="G152" s="21" t="s">
        <v>177</v>
      </c>
      <c r="H152" s="71" t="s">
        <v>387</v>
      </c>
      <c r="I152" s="71" t="s">
        <v>387</v>
      </c>
      <c r="J152" s="71"/>
      <c r="K152" s="71"/>
    </row>
    <row r="153" spans="1:11" ht="13" x14ac:dyDescent="0.15">
      <c r="A153" s="15" t="s">
        <v>841</v>
      </c>
      <c r="B153" s="20" t="s">
        <v>137</v>
      </c>
      <c r="C153" s="39">
        <v>148</v>
      </c>
      <c r="D153" s="20" t="s">
        <v>392</v>
      </c>
      <c r="E153" s="20">
        <v>110</v>
      </c>
      <c r="F153" s="20" t="s">
        <v>386</v>
      </c>
      <c r="G153" s="21" t="s">
        <v>185</v>
      </c>
      <c r="H153" s="71" t="s">
        <v>387</v>
      </c>
      <c r="I153" s="71" t="s">
        <v>387</v>
      </c>
      <c r="J153" s="71"/>
      <c r="K153" s="71" t="s">
        <v>387</v>
      </c>
    </row>
    <row r="154" spans="1:11" ht="13" x14ac:dyDescent="0.15">
      <c r="A154" s="15" t="s">
        <v>842</v>
      </c>
      <c r="B154" s="20" t="s">
        <v>137</v>
      </c>
      <c r="C154" s="39">
        <v>149</v>
      </c>
      <c r="D154" s="20" t="s">
        <v>392</v>
      </c>
      <c r="E154" s="20">
        <v>80</v>
      </c>
      <c r="F154" s="20" t="s">
        <v>393</v>
      </c>
      <c r="G154" s="21" t="s">
        <v>185</v>
      </c>
      <c r="H154" s="71" t="s">
        <v>387</v>
      </c>
      <c r="I154" s="71" t="s">
        <v>387</v>
      </c>
      <c r="J154" s="71"/>
      <c r="K154" s="71" t="s">
        <v>387</v>
      </c>
    </row>
    <row r="155" spans="1:11" ht="13" x14ac:dyDescent="0.15">
      <c r="A155" s="15" t="s">
        <v>406</v>
      </c>
      <c r="B155" s="20" t="s">
        <v>137</v>
      </c>
      <c r="C155" s="39">
        <v>150</v>
      </c>
      <c r="D155" s="20" t="s">
        <v>392</v>
      </c>
      <c r="E155" s="20">
        <v>100</v>
      </c>
      <c r="F155" s="20" t="s">
        <v>386</v>
      </c>
      <c r="G155" s="21" t="s">
        <v>185</v>
      </c>
      <c r="H155" s="71" t="s">
        <v>387</v>
      </c>
      <c r="I155" s="71" t="s">
        <v>387</v>
      </c>
      <c r="J155" s="71"/>
      <c r="K155" s="71" t="s">
        <v>387</v>
      </c>
    </row>
    <row r="156" spans="1:11" ht="13" x14ac:dyDescent="0.15">
      <c r="A156" s="15" t="s">
        <v>835</v>
      </c>
      <c r="B156" s="20" t="s">
        <v>137</v>
      </c>
      <c r="C156" s="39" t="s">
        <v>1118</v>
      </c>
      <c r="D156" s="20" t="s">
        <v>404</v>
      </c>
      <c r="E156" s="20">
        <v>100</v>
      </c>
      <c r="F156" s="20" t="s">
        <v>386</v>
      </c>
      <c r="G156" s="21" t="s">
        <v>185</v>
      </c>
      <c r="H156" s="71" t="s">
        <v>387</v>
      </c>
      <c r="I156" s="71" t="s">
        <v>387</v>
      </c>
      <c r="J156" s="71"/>
      <c r="K156" s="71" t="s">
        <v>387</v>
      </c>
    </row>
    <row r="157" spans="1:11" ht="13" x14ac:dyDescent="0.15">
      <c r="A157" s="15" t="s">
        <v>420</v>
      </c>
      <c r="B157" s="20" t="s">
        <v>137</v>
      </c>
      <c r="C157" s="39" t="s">
        <v>1119</v>
      </c>
      <c r="D157" s="20" t="s">
        <v>395</v>
      </c>
      <c r="E157" s="20">
        <v>90</v>
      </c>
      <c r="F157" s="20" t="s">
        <v>398</v>
      </c>
      <c r="G157" s="21" t="s">
        <v>185</v>
      </c>
      <c r="H157" s="71" t="s">
        <v>387</v>
      </c>
      <c r="I157" s="71" t="s">
        <v>387</v>
      </c>
      <c r="J157" s="71"/>
      <c r="K157" s="71" t="s">
        <v>387</v>
      </c>
    </row>
    <row r="158" spans="1:11" ht="13" x14ac:dyDescent="0.15">
      <c r="A158" s="15" t="s">
        <v>861</v>
      </c>
      <c r="B158" s="20" t="s">
        <v>137</v>
      </c>
      <c r="C158" s="39" t="s">
        <v>1120</v>
      </c>
      <c r="D158" s="20" t="s">
        <v>407</v>
      </c>
      <c r="E158" s="20">
        <v>70</v>
      </c>
      <c r="F158" s="20" t="s">
        <v>398</v>
      </c>
      <c r="G158" s="21" t="s">
        <v>185</v>
      </c>
      <c r="H158" s="71" t="s">
        <v>387</v>
      </c>
      <c r="I158" s="71" t="s">
        <v>387</v>
      </c>
      <c r="J158" s="71"/>
      <c r="K158" s="71" t="s">
        <v>387</v>
      </c>
    </row>
    <row r="159" spans="1:11" ht="13" x14ac:dyDescent="0.15">
      <c r="A159" s="15" t="s">
        <v>836</v>
      </c>
      <c r="B159" s="20" t="s">
        <v>137</v>
      </c>
      <c r="C159" s="39" t="s">
        <v>1121</v>
      </c>
      <c r="D159" s="20" t="s">
        <v>389</v>
      </c>
      <c r="E159" s="20">
        <v>70</v>
      </c>
      <c r="F159" s="20" t="s">
        <v>398</v>
      </c>
      <c r="G159" s="21" t="s">
        <v>185</v>
      </c>
      <c r="H159" s="71" t="s">
        <v>387</v>
      </c>
      <c r="I159" s="71" t="s">
        <v>387</v>
      </c>
      <c r="J159" s="71"/>
      <c r="K159" s="71" t="s">
        <v>387</v>
      </c>
    </row>
    <row r="160" spans="1:11" ht="13" x14ac:dyDescent="0.15">
      <c r="A160" s="15" t="s">
        <v>837</v>
      </c>
      <c r="B160" s="20" t="s">
        <v>137</v>
      </c>
      <c r="C160" s="39" t="s">
        <v>1122</v>
      </c>
      <c r="D160" s="20" t="s">
        <v>407</v>
      </c>
      <c r="E160" s="20">
        <v>90</v>
      </c>
      <c r="F160" s="20" t="s">
        <v>386</v>
      </c>
      <c r="G160" s="21" t="s">
        <v>185</v>
      </c>
      <c r="H160" s="71" t="s">
        <v>387</v>
      </c>
      <c r="I160" s="71" t="s">
        <v>387</v>
      </c>
      <c r="J160" s="71"/>
      <c r="K160" s="71" t="s">
        <v>387</v>
      </c>
    </row>
    <row r="161" spans="1:11" ht="13" x14ac:dyDescent="0.15">
      <c r="A161" s="15" t="s">
        <v>960</v>
      </c>
      <c r="B161" s="20" t="s">
        <v>137</v>
      </c>
      <c r="C161" s="39" t="s">
        <v>1123</v>
      </c>
      <c r="D161" s="20" t="s">
        <v>392</v>
      </c>
      <c r="E161" s="20">
        <v>120</v>
      </c>
      <c r="F161" s="20" t="s">
        <v>398</v>
      </c>
      <c r="G161" s="21" t="s">
        <v>185</v>
      </c>
      <c r="H161" s="71" t="s">
        <v>387</v>
      </c>
      <c r="I161" s="71" t="s">
        <v>387</v>
      </c>
      <c r="J161" s="71"/>
      <c r="K161" s="71" t="s">
        <v>387</v>
      </c>
    </row>
    <row r="162" spans="1:11" ht="13" x14ac:dyDescent="0.15">
      <c r="A162" s="15" t="s">
        <v>418</v>
      </c>
      <c r="B162" s="20" t="s">
        <v>137</v>
      </c>
      <c r="C162" s="39" t="s">
        <v>1124</v>
      </c>
      <c r="D162" s="20" t="s">
        <v>404</v>
      </c>
      <c r="E162" s="20">
        <v>70</v>
      </c>
      <c r="F162" s="20" t="s">
        <v>398</v>
      </c>
      <c r="G162" s="21" t="s">
        <v>185</v>
      </c>
      <c r="H162" s="71" t="s">
        <v>387</v>
      </c>
      <c r="I162" s="71" t="s">
        <v>387</v>
      </c>
      <c r="J162" s="71"/>
      <c r="K162" s="71" t="s">
        <v>387</v>
      </c>
    </row>
    <row r="163" spans="1:11" ht="13" x14ac:dyDescent="0.15">
      <c r="A163" s="15" t="s">
        <v>964</v>
      </c>
      <c r="B163" s="20" t="s">
        <v>137</v>
      </c>
      <c r="C163" s="39" t="s">
        <v>1125</v>
      </c>
      <c r="D163" s="20" t="s">
        <v>395</v>
      </c>
      <c r="E163" s="20">
        <v>70</v>
      </c>
      <c r="F163" s="20" t="s">
        <v>393</v>
      </c>
      <c r="G163" s="21" t="s">
        <v>185</v>
      </c>
      <c r="H163" s="71" t="s">
        <v>387</v>
      </c>
      <c r="I163" s="71" t="s">
        <v>387</v>
      </c>
      <c r="J163" s="71"/>
      <c r="K163" s="71" t="s">
        <v>387</v>
      </c>
    </row>
    <row r="164" spans="1:11" ht="13" x14ac:dyDescent="0.15">
      <c r="A164" s="15" t="s">
        <v>926</v>
      </c>
      <c r="B164" s="20" t="s">
        <v>137</v>
      </c>
      <c r="C164" s="39" t="s">
        <v>1126</v>
      </c>
      <c r="D164" s="20" t="s">
        <v>385</v>
      </c>
      <c r="E164" s="20">
        <v>80</v>
      </c>
      <c r="F164" s="20" t="s">
        <v>398</v>
      </c>
      <c r="G164" s="21" t="s">
        <v>185</v>
      </c>
      <c r="H164" s="71" t="s">
        <v>387</v>
      </c>
      <c r="I164" s="71" t="s">
        <v>387</v>
      </c>
      <c r="J164" s="71"/>
      <c r="K164" s="71" t="s">
        <v>387</v>
      </c>
    </row>
    <row r="165" spans="1:11" ht="13" x14ac:dyDescent="0.15">
      <c r="A165" s="15" t="s">
        <v>521</v>
      </c>
      <c r="B165" s="20" t="s">
        <v>137</v>
      </c>
      <c r="C165" s="39" t="s">
        <v>1127</v>
      </c>
      <c r="D165" s="20" t="s">
        <v>407</v>
      </c>
      <c r="E165" s="20">
        <v>80</v>
      </c>
      <c r="F165" s="20" t="s">
        <v>398</v>
      </c>
      <c r="G165" s="21" t="s">
        <v>185</v>
      </c>
      <c r="H165" s="71" t="s">
        <v>387</v>
      </c>
      <c r="I165" s="71" t="s">
        <v>387</v>
      </c>
      <c r="J165" s="71"/>
      <c r="K165" s="71" t="s">
        <v>387</v>
      </c>
    </row>
    <row r="166" spans="1:11" ht="13" x14ac:dyDescent="0.15">
      <c r="A166" s="15" t="s">
        <v>929</v>
      </c>
      <c r="B166" s="20" t="s">
        <v>137</v>
      </c>
      <c r="C166" s="39" t="s">
        <v>1128</v>
      </c>
      <c r="D166" s="20" t="s">
        <v>858</v>
      </c>
      <c r="E166" s="20">
        <v>70</v>
      </c>
      <c r="F166" s="20" t="s">
        <v>398</v>
      </c>
      <c r="G166" s="21" t="s">
        <v>185</v>
      </c>
      <c r="H166" s="71" t="s">
        <v>387</v>
      </c>
      <c r="I166" s="71" t="s">
        <v>387</v>
      </c>
      <c r="J166" s="71"/>
      <c r="K166" s="71" t="s">
        <v>387</v>
      </c>
    </row>
    <row r="167" spans="1:11" ht="13" x14ac:dyDescent="0.15">
      <c r="A167" s="15" t="s">
        <v>556</v>
      </c>
      <c r="B167" s="20" t="s">
        <v>137</v>
      </c>
      <c r="C167" s="39" t="s">
        <v>1129</v>
      </c>
      <c r="D167" s="20" t="s">
        <v>385</v>
      </c>
      <c r="E167" s="20">
        <v>80</v>
      </c>
      <c r="F167" s="20" t="s">
        <v>398</v>
      </c>
      <c r="G167" s="21" t="s">
        <v>185</v>
      </c>
      <c r="H167" s="71" t="s">
        <v>387</v>
      </c>
      <c r="I167" s="71" t="s">
        <v>387</v>
      </c>
      <c r="J167" s="71"/>
      <c r="K167" s="71" t="s">
        <v>387</v>
      </c>
    </row>
    <row r="168" spans="1:11" ht="13" x14ac:dyDescent="0.15">
      <c r="A168" s="15" t="s">
        <v>840</v>
      </c>
      <c r="B168" s="20" t="s">
        <v>137</v>
      </c>
      <c r="C168" s="39" t="s">
        <v>1130</v>
      </c>
      <c r="D168" s="20" t="s">
        <v>407</v>
      </c>
      <c r="E168" s="20">
        <v>70</v>
      </c>
      <c r="F168" s="20" t="s">
        <v>386</v>
      </c>
      <c r="G168" s="21" t="s">
        <v>185</v>
      </c>
      <c r="H168" s="71" t="s">
        <v>387</v>
      </c>
      <c r="I168" s="71" t="s">
        <v>387</v>
      </c>
      <c r="J168" s="71"/>
      <c r="K168" s="71" t="s">
        <v>387</v>
      </c>
    </row>
    <row r="169" spans="1:11" ht="13" x14ac:dyDescent="0.15">
      <c r="A169" s="15" t="s">
        <v>841</v>
      </c>
      <c r="B169" s="20" t="s">
        <v>137</v>
      </c>
      <c r="C169" s="39" t="s">
        <v>1131</v>
      </c>
      <c r="D169" s="20" t="s">
        <v>389</v>
      </c>
      <c r="E169" s="20">
        <v>120</v>
      </c>
      <c r="F169" s="20" t="s">
        <v>386</v>
      </c>
      <c r="G169" s="21" t="s">
        <v>185</v>
      </c>
      <c r="H169" s="71" t="s">
        <v>387</v>
      </c>
      <c r="I169" s="71" t="s">
        <v>387</v>
      </c>
      <c r="J169" s="71"/>
      <c r="K169" s="71" t="s">
        <v>387</v>
      </c>
    </row>
    <row r="170" spans="1:11" ht="13" x14ac:dyDescent="0.15">
      <c r="A170" s="15" t="s">
        <v>867</v>
      </c>
      <c r="B170" s="20" t="s">
        <v>137</v>
      </c>
      <c r="C170" s="39" t="s">
        <v>1132</v>
      </c>
      <c r="D170" s="20" t="s">
        <v>404</v>
      </c>
      <c r="E170" s="20">
        <v>80</v>
      </c>
      <c r="F170" s="20" t="s">
        <v>398</v>
      </c>
      <c r="G170" s="21" t="s">
        <v>185</v>
      </c>
      <c r="H170" s="71" t="s">
        <v>387</v>
      </c>
      <c r="I170" s="71" t="s">
        <v>387</v>
      </c>
      <c r="J170" s="71"/>
      <c r="K170" s="71" t="s">
        <v>387</v>
      </c>
    </row>
    <row r="171" spans="1:11" ht="13" x14ac:dyDescent="0.15">
      <c r="A171" s="15" t="s">
        <v>403</v>
      </c>
      <c r="B171" s="20" t="s">
        <v>137</v>
      </c>
      <c r="C171" s="39" t="s">
        <v>1133</v>
      </c>
      <c r="D171" s="20" t="s">
        <v>847</v>
      </c>
      <c r="E171" s="20">
        <v>70</v>
      </c>
      <c r="F171" s="20" t="s">
        <v>398</v>
      </c>
      <c r="G171" s="21" t="s">
        <v>185</v>
      </c>
      <c r="H171" s="71" t="s">
        <v>387</v>
      </c>
      <c r="I171" s="71" t="s">
        <v>387</v>
      </c>
      <c r="J171" s="71"/>
      <c r="K171" s="71" t="s">
        <v>387</v>
      </c>
    </row>
    <row r="172" spans="1:11" ht="13" x14ac:dyDescent="0.15">
      <c r="A172" s="15" t="s">
        <v>560</v>
      </c>
      <c r="B172" s="20" t="s">
        <v>137</v>
      </c>
      <c r="C172" s="39" t="s">
        <v>1134</v>
      </c>
      <c r="D172" s="20" t="s">
        <v>407</v>
      </c>
      <c r="E172" s="20">
        <v>70</v>
      </c>
      <c r="F172" s="20" t="s">
        <v>398</v>
      </c>
      <c r="G172" s="21" t="s">
        <v>185</v>
      </c>
      <c r="H172" s="71" t="s">
        <v>387</v>
      </c>
      <c r="I172" s="71" t="s">
        <v>387</v>
      </c>
      <c r="J172" s="71"/>
      <c r="K172" s="71" t="s">
        <v>387</v>
      </c>
    </row>
    <row r="173" spans="1:11" ht="13" x14ac:dyDescent="0.15">
      <c r="A173" s="15" t="s">
        <v>406</v>
      </c>
      <c r="B173" s="20" t="s">
        <v>137</v>
      </c>
      <c r="C173" s="39" t="s">
        <v>1135</v>
      </c>
      <c r="D173" s="20" t="s">
        <v>400</v>
      </c>
      <c r="E173" s="20">
        <v>110</v>
      </c>
      <c r="F173" s="20" t="s">
        <v>386</v>
      </c>
      <c r="G173" s="21" t="s">
        <v>185</v>
      </c>
      <c r="H173" s="71" t="s">
        <v>387</v>
      </c>
      <c r="I173" s="71" t="s">
        <v>387</v>
      </c>
      <c r="J173" s="71"/>
      <c r="K173" s="71" t="s">
        <v>387</v>
      </c>
    </row>
    <row r="174" spans="1:11" ht="13" x14ac:dyDescent="0.15">
      <c r="A174" s="15" t="s">
        <v>408</v>
      </c>
      <c r="B174" s="20" t="s">
        <v>137</v>
      </c>
      <c r="C174" s="39" t="s">
        <v>1136</v>
      </c>
      <c r="D174" s="20" t="s">
        <v>395</v>
      </c>
      <c r="E174" s="20">
        <v>80</v>
      </c>
      <c r="F174" s="20" t="s">
        <v>398</v>
      </c>
      <c r="G174" s="21" t="s">
        <v>185</v>
      </c>
      <c r="H174" s="71" t="s">
        <v>387</v>
      </c>
      <c r="I174" s="71" t="s">
        <v>387</v>
      </c>
      <c r="J174" s="71"/>
      <c r="K174" s="71" t="s">
        <v>387</v>
      </c>
    </row>
    <row r="175" spans="1:11" ht="13" x14ac:dyDescent="0.15">
      <c r="A175" s="15" t="s">
        <v>971</v>
      </c>
      <c r="B175" s="20" t="s">
        <v>137</v>
      </c>
      <c r="C175" s="39" t="s">
        <v>1137</v>
      </c>
      <c r="D175" s="20" t="s">
        <v>389</v>
      </c>
      <c r="E175" s="20">
        <v>80</v>
      </c>
      <c r="F175" s="20" t="s">
        <v>398</v>
      </c>
      <c r="G175" s="21" t="s">
        <v>185</v>
      </c>
      <c r="H175" s="71" t="s">
        <v>387</v>
      </c>
      <c r="I175" s="71" t="s">
        <v>387</v>
      </c>
      <c r="J175" s="71"/>
      <c r="K175" s="71" t="s">
        <v>387</v>
      </c>
    </row>
    <row r="176" spans="1:11" ht="13" x14ac:dyDescent="0.15">
      <c r="A176" s="15" t="s">
        <v>932</v>
      </c>
      <c r="B176" s="20" t="s">
        <v>137</v>
      </c>
      <c r="C176" s="39" t="s">
        <v>1138</v>
      </c>
      <c r="D176" s="20" t="s">
        <v>847</v>
      </c>
      <c r="E176" s="20">
        <v>80</v>
      </c>
      <c r="F176" s="20" t="s">
        <v>398</v>
      </c>
      <c r="G176" s="21" t="s">
        <v>185</v>
      </c>
      <c r="H176" s="71" t="s">
        <v>387</v>
      </c>
      <c r="I176" s="71" t="s">
        <v>387</v>
      </c>
      <c r="J176" s="71"/>
      <c r="K176" s="71" t="s">
        <v>387</v>
      </c>
    </row>
    <row r="177" spans="1:11" ht="13" x14ac:dyDescent="0.15">
      <c r="A177" s="15" t="s">
        <v>848</v>
      </c>
      <c r="B177" s="20" t="s">
        <v>137</v>
      </c>
      <c r="C177" s="39" t="s">
        <v>1139</v>
      </c>
      <c r="D177" s="20" t="s">
        <v>385</v>
      </c>
      <c r="E177" s="20">
        <v>80</v>
      </c>
      <c r="F177" s="20" t="s">
        <v>398</v>
      </c>
      <c r="G177" s="21" t="s">
        <v>185</v>
      </c>
      <c r="H177" s="71" t="s">
        <v>387</v>
      </c>
      <c r="I177" s="71" t="s">
        <v>387</v>
      </c>
      <c r="J177" s="71"/>
      <c r="K177" s="71" t="s">
        <v>387</v>
      </c>
    </row>
    <row r="178" spans="1:11" ht="13" x14ac:dyDescent="0.15">
      <c r="A178" s="15" t="s">
        <v>849</v>
      </c>
      <c r="B178" s="20" t="s">
        <v>137</v>
      </c>
      <c r="C178" s="39" t="s">
        <v>1140</v>
      </c>
      <c r="D178" s="20" t="s">
        <v>847</v>
      </c>
      <c r="E178" s="20">
        <v>100</v>
      </c>
      <c r="F178" s="20" t="s">
        <v>398</v>
      </c>
      <c r="G178" s="21" t="s">
        <v>185</v>
      </c>
      <c r="H178" s="71" t="s">
        <v>387</v>
      </c>
      <c r="I178" s="71" t="s">
        <v>387</v>
      </c>
      <c r="J178" s="71"/>
      <c r="K178" s="71" t="s">
        <v>387</v>
      </c>
    </row>
    <row r="179" spans="1:11" ht="13" x14ac:dyDescent="0.15">
      <c r="A179" s="15" t="s">
        <v>896</v>
      </c>
      <c r="B179" s="20" t="s">
        <v>137</v>
      </c>
      <c r="C179" s="39" t="s">
        <v>1141</v>
      </c>
      <c r="D179" s="20" t="s">
        <v>400</v>
      </c>
      <c r="E179" s="20">
        <v>60</v>
      </c>
      <c r="F179" s="20" t="s">
        <v>393</v>
      </c>
      <c r="G179" s="21" t="s">
        <v>185</v>
      </c>
      <c r="H179" s="71" t="s">
        <v>387</v>
      </c>
      <c r="I179" s="71" t="s">
        <v>387</v>
      </c>
      <c r="J179" s="71"/>
      <c r="K179" s="71" t="s">
        <v>387</v>
      </c>
    </row>
    <row r="180" spans="1:11" ht="13" x14ac:dyDescent="0.15">
      <c r="A180" s="15" t="s">
        <v>969</v>
      </c>
      <c r="B180" s="20" t="s">
        <v>137</v>
      </c>
      <c r="C180" s="39" t="s">
        <v>1142</v>
      </c>
      <c r="D180" s="20" t="s">
        <v>389</v>
      </c>
      <c r="E180" s="20">
        <v>70</v>
      </c>
      <c r="F180" s="20" t="s">
        <v>393</v>
      </c>
      <c r="G180" s="21" t="s">
        <v>185</v>
      </c>
      <c r="H180" s="71" t="s">
        <v>387</v>
      </c>
      <c r="I180" s="71" t="s">
        <v>387</v>
      </c>
      <c r="J180" s="71"/>
      <c r="K180" s="71" t="s">
        <v>387</v>
      </c>
    </row>
    <row r="181" spans="1:11" ht="13" x14ac:dyDescent="0.15">
      <c r="A181" s="15" t="s">
        <v>573</v>
      </c>
      <c r="B181" s="20" t="s">
        <v>137</v>
      </c>
      <c r="C181" s="39" t="s">
        <v>1143</v>
      </c>
      <c r="D181" s="20" t="s">
        <v>389</v>
      </c>
      <c r="E181" s="20">
        <v>70</v>
      </c>
      <c r="F181" s="20" t="s">
        <v>398</v>
      </c>
      <c r="G181" s="21" t="s">
        <v>185</v>
      </c>
      <c r="H181" s="71" t="s">
        <v>387</v>
      </c>
      <c r="I181" s="71" t="s">
        <v>387</v>
      </c>
      <c r="J181" s="71"/>
      <c r="K181" s="71" t="s">
        <v>387</v>
      </c>
    </row>
    <row r="182" spans="1:11" ht="13" x14ac:dyDescent="0.15">
      <c r="A182" s="15" t="s">
        <v>850</v>
      </c>
      <c r="B182" s="20" t="s">
        <v>137</v>
      </c>
      <c r="C182" s="39" t="s">
        <v>1144</v>
      </c>
      <c r="D182" s="20" t="s">
        <v>392</v>
      </c>
      <c r="E182" s="20">
        <v>60</v>
      </c>
      <c r="F182" s="20" t="s">
        <v>398</v>
      </c>
      <c r="G182" s="21" t="s">
        <v>185</v>
      </c>
      <c r="H182" s="71" t="s">
        <v>387</v>
      </c>
      <c r="I182" s="71" t="s">
        <v>387</v>
      </c>
      <c r="J182" s="71"/>
      <c r="K182" s="71" t="s">
        <v>387</v>
      </c>
    </row>
    <row r="183" spans="1:11" ht="13" x14ac:dyDescent="0.15">
      <c r="A183" s="15" t="s">
        <v>934</v>
      </c>
      <c r="B183" s="20" t="s">
        <v>137</v>
      </c>
      <c r="C183" s="39" t="s">
        <v>1145</v>
      </c>
      <c r="D183" s="20" t="s">
        <v>858</v>
      </c>
      <c r="E183" s="20">
        <v>120</v>
      </c>
      <c r="F183" s="20" t="s">
        <v>386</v>
      </c>
      <c r="G183" s="21" t="s">
        <v>185</v>
      </c>
      <c r="H183" s="71" t="s">
        <v>387</v>
      </c>
      <c r="I183" s="71" t="s">
        <v>387</v>
      </c>
      <c r="J183" s="71"/>
      <c r="K183" s="71" t="s">
        <v>387</v>
      </c>
    </row>
    <row r="184" spans="1:11" ht="13" x14ac:dyDescent="0.15">
      <c r="A184" s="15" t="s">
        <v>935</v>
      </c>
      <c r="B184" s="20" t="s">
        <v>137</v>
      </c>
      <c r="C184" s="39" t="s">
        <v>1146</v>
      </c>
      <c r="D184" s="20" t="s">
        <v>858</v>
      </c>
      <c r="E184" s="20">
        <v>80</v>
      </c>
      <c r="F184" s="20" t="s">
        <v>398</v>
      </c>
      <c r="G184" s="21" t="s">
        <v>185</v>
      </c>
      <c r="H184" s="71" t="s">
        <v>387</v>
      </c>
      <c r="I184" s="71" t="s">
        <v>387</v>
      </c>
      <c r="J184" s="71"/>
      <c r="K184" s="71" t="s">
        <v>387</v>
      </c>
    </row>
    <row r="185" spans="1:11" ht="13" x14ac:dyDescent="0.15">
      <c r="A185" s="15" t="s">
        <v>516</v>
      </c>
      <c r="B185" s="20" t="s">
        <v>137</v>
      </c>
      <c r="C185" s="39" t="s">
        <v>1147</v>
      </c>
      <c r="D185" s="20" t="s">
        <v>407</v>
      </c>
      <c r="E185" s="20">
        <v>90</v>
      </c>
      <c r="F185" s="20" t="s">
        <v>386</v>
      </c>
      <c r="G185" s="21" t="s">
        <v>185</v>
      </c>
      <c r="H185" s="71" t="s">
        <v>387</v>
      </c>
      <c r="I185" s="71" t="s">
        <v>387</v>
      </c>
      <c r="J185" s="71"/>
      <c r="K185" s="71" t="s">
        <v>387</v>
      </c>
    </row>
    <row r="186" spans="1:11" ht="13" x14ac:dyDescent="0.15">
      <c r="A186" s="15" t="s">
        <v>517</v>
      </c>
      <c r="B186" s="20" t="s">
        <v>137</v>
      </c>
      <c r="C186" s="39" t="s">
        <v>1148</v>
      </c>
      <c r="D186" s="20" t="s">
        <v>407</v>
      </c>
      <c r="E186" s="20">
        <v>100</v>
      </c>
      <c r="F186" s="20" t="s">
        <v>386</v>
      </c>
      <c r="G186" s="21" t="s">
        <v>185</v>
      </c>
      <c r="H186" s="71" t="s">
        <v>387</v>
      </c>
      <c r="I186" s="71" t="s">
        <v>387</v>
      </c>
      <c r="J186" s="71"/>
      <c r="K186" s="71" t="s">
        <v>387</v>
      </c>
    </row>
    <row r="187" spans="1:11" ht="13" x14ac:dyDescent="0.15">
      <c r="A187" s="15" t="s">
        <v>412</v>
      </c>
      <c r="B187" s="20" t="s">
        <v>137</v>
      </c>
      <c r="C187" s="39" t="s">
        <v>1149</v>
      </c>
      <c r="D187" s="20" t="s">
        <v>404</v>
      </c>
      <c r="E187" s="20">
        <v>80</v>
      </c>
      <c r="F187" s="20" t="s">
        <v>393</v>
      </c>
      <c r="G187" s="21" t="s">
        <v>185</v>
      </c>
      <c r="H187" s="71" t="s">
        <v>387</v>
      </c>
      <c r="I187" s="71" t="s">
        <v>387</v>
      </c>
      <c r="J187" s="71"/>
      <c r="K187" s="71" t="s">
        <v>387</v>
      </c>
    </row>
  </sheetData>
  <sheetProtection selectLockedCells="1" selectUnlockedCells="1"/>
  <mergeCells count="1">
    <mergeCell ref="Z1:AH1"/>
  </mergeCells>
  <phoneticPr fontId="3" type="noConversion"/>
  <conditionalFormatting sqref="H2:K187">
    <cfRule type="cellIs" dxfId="594" priority="1" stopIfTrue="1" operator="equal">
      <formula>"-"</formula>
    </cfRule>
    <cfRule type="cellIs" dxfId="593" priority="2" stopIfTrue="1" operator="equal">
      <formula>"x"</formula>
    </cfRule>
  </conditionalFormatting>
  <hyperlinks>
    <hyperlink ref="L1" location="'Expansion set Check List'!A1" display="Home" xr:uid="{00000000-0004-0000-1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indexed="11"/>
  </sheetPr>
  <dimension ref="A1:AH18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 customWidth="1"/>
    <col min="2" max="2" width="8.33203125" bestFit="1" customWidth="1"/>
    <col min="3" max="3" width="4.33203125" bestFit="1" customWidth="1"/>
    <col min="4" max="4" width="8.83203125" bestFit="1" customWidth="1"/>
    <col min="5" max="5" width="4" bestFit="1" customWidth="1"/>
    <col min="6" max="6" width="16.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550</v>
      </c>
      <c r="B2" s="18" t="s">
        <v>140</v>
      </c>
      <c r="C2" s="18">
        <v>1</v>
      </c>
      <c r="D2" s="18" t="s">
        <v>400</v>
      </c>
      <c r="E2" s="18">
        <v>70</v>
      </c>
      <c r="F2" s="18" t="s">
        <v>398</v>
      </c>
      <c r="G2" s="19" t="s">
        <v>181</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182</v>
      </c>
      <c r="Z2" s="102"/>
      <c r="AA2" s="102"/>
      <c r="AB2" s="102"/>
      <c r="AC2" s="102"/>
      <c r="AD2" s="102"/>
      <c r="AE2" s="102"/>
      <c r="AF2" s="102"/>
      <c r="AG2" s="102"/>
      <c r="AH2" s="102"/>
    </row>
    <row r="3" spans="1:34" ht="13" x14ac:dyDescent="0.15">
      <c r="A3" s="15" t="s">
        <v>384</v>
      </c>
      <c r="B3" s="20" t="s">
        <v>140</v>
      </c>
      <c r="C3" s="20">
        <v>2</v>
      </c>
      <c r="D3" s="20" t="s">
        <v>385</v>
      </c>
      <c r="E3" s="20">
        <v>100</v>
      </c>
      <c r="F3" s="20" t="s">
        <v>386</v>
      </c>
      <c r="G3" s="21"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73</v>
      </c>
    </row>
    <row r="4" spans="1:34" ht="13" x14ac:dyDescent="0.15">
      <c r="A4" s="15" t="s">
        <v>420</v>
      </c>
      <c r="B4" s="20" t="s">
        <v>140</v>
      </c>
      <c r="C4" s="20">
        <v>3</v>
      </c>
      <c r="D4" s="20" t="s">
        <v>395</v>
      </c>
      <c r="E4" s="20">
        <v>80</v>
      </c>
      <c r="F4" s="20" t="s">
        <v>398</v>
      </c>
      <c r="G4" s="21"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36</v>
      </c>
    </row>
    <row r="5" spans="1:34" ht="13" x14ac:dyDescent="0.15">
      <c r="A5" s="15" t="s">
        <v>551</v>
      </c>
      <c r="B5" s="20" t="s">
        <v>140</v>
      </c>
      <c r="C5" s="20">
        <v>4</v>
      </c>
      <c r="D5" s="20" t="s">
        <v>389</v>
      </c>
      <c r="E5" s="20">
        <v>80</v>
      </c>
      <c r="F5" s="20" t="s">
        <v>393</v>
      </c>
      <c r="G5" s="21" t="s">
        <v>181</v>
      </c>
      <c r="H5" s="71" t="s">
        <v>387</v>
      </c>
      <c r="I5" s="71" t="s">
        <v>387</v>
      </c>
      <c r="J5" s="71"/>
      <c r="K5" s="71"/>
      <c r="R5" s="117" t="s">
        <v>181</v>
      </c>
      <c r="S5" s="231">
        <f t="shared" si="0"/>
        <v>0</v>
      </c>
      <c r="T5" s="159">
        <f t="shared" si="1"/>
        <v>0</v>
      </c>
      <c r="U5" s="168"/>
      <c r="V5" s="117" t="s">
        <v>181</v>
      </c>
      <c r="W5" s="231">
        <f t="shared" si="2"/>
        <v>0</v>
      </c>
      <c r="X5" s="6">
        <f t="shared" si="3"/>
        <v>35</v>
      </c>
    </row>
    <row r="6" spans="1:34" ht="13" x14ac:dyDescent="0.15">
      <c r="A6" s="15" t="s">
        <v>413</v>
      </c>
      <c r="B6" s="20" t="s">
        <v>140</v>
      </c>
      <c r="C6" s="20">
        <v>5</v>
      </c>
      <c r="D6" s="20" t="s">
        <v>407</v>
      </c>
      <c r="E6" s="20">
        <v>80</v>
      </c>
      <c r="F6" s="20" t="s">
        <v>386</v>
      </c>
      <c r="G6" s="21" t="s">
        <v>181</v>
      </c>
      <c r="H6" s="71" t="s">
        <v>387</v>
      </c>
      <c r="I6" s="71" t="s">
        <v>387</v>
      </c>
      <c r="J6" s="71"/>
      <c r="K6" s="71"/>
      <c r="R6" s="117" t="s">
        <v>185</v>
      </c>
      <c r="S6" s="231">
        <f t="shared" si="0"/>
        <v>0</v>
      </c>
      <c r="T6" s="159">
        <f t="shared" si="1"/>
        <v>0</v>
      </c>
      <c r="U6" s="168"/>
      <c r="V6" s="117" t="s">
        <v>185</v>
      </c>
      <c r="W6" s="231">
        <f t="shared" si="2"/>
        <v>0</v>
      </c>
      <c r="X6" s="6">
        <f t="shared" si="3"/>
        <v>38</v>
      </c>
    </row>
    <row r="7" spans="1:34" ht="13" x14ac:dyDescent="0.15">
      <c r="A7" s="15" t="s">
        <v>962</v>
      </c>
      <c r="B7" s="20" t="s">
        <v>140</v>
      </c>
      <c r="C7" s="20">
        <v>6</v>
      </c>
      <c r="D7" s="20" t="s">
        <v>407</v>
      </c>
      <c r="E7" s="20">
        <v>90</v>
      </c>
      <c r="F7" s="20" t="s">
        <v>386</v>
      </c>
      <c r="G7" s="21" t="s">
        <v>181</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422</v>
      </c>
      <c r="B8" s="20" t="s">
        <v>140</v>
      </c>
      <c r="C8" s="20">
        <v>7</v>
      </c>
      <c r="D8" s="20" t="s">
        <v>389</v>
      </c>
      <c r="E8" s="20">
        <v>80</v>
      </c>
      <c r="F8" s="20" t="s">
        <v>398</v>
      </c>
      <c r="G8" s="21"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505</v>
      </c>
      <c r="B9" s="20" t="s">
        <v>140</v>
      </c>
      <c r="C9" s="20">
        <v>8</v>
      </c>
      <c r="D9" s="20" t="s">
        <v>395</v>
      </c>
      <c r="E9" s="20">
        <v>70</v>
      </c>
      <c r="F9" s="20" t="s">
        <v>398</v>
      </c>
      <c r="G9" s="21"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927</v>
      </c>
      <c r="B10" s="20" t="s">
        <v>140</v>
      </c>
      <c r="C10" s="20">
        <v>9</v>
      </c>
      <c r="D10" s="20" t="s">
        <v>847</v>
      </c>
      <c r="E10" s="20">
        <v>70</v>
      </c>
      <c r="F10" s="20" t="s">
        <v>398</v>
      </c>
      <c r="G10" s="21"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554</v>
      </c>
      <c r="B11" s="20" t="s">
        <v>140</v>
      </c>
      <c r="C11" s="20">
        <v>10</v>
      </c>
      <c r="D11" s="20" t="s">
        <v>385</v>
      </c>
      <c r="E11" s="20">
        <v>100</v>
      </c>
      <c r="F11" s="20" t="s">
        <v>386</v>
      </c>
      <c r="G11" s="21"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397</v>
      </c>
      <c r="B12" s="20" t="s">
        <v>140</v>
      </c>
      <c r="C12" s="20">
        <v>11</v>
      </c>
      <c r="D12" s="20" t="s">
        <v>389</v>
      </c>
      <c r="E12" s="20">
        <v>90</v>
      </c>
      <c r="F12" s="20" t="s">
        <v>398</v>
      </c>
      <c r="G12" s="21"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929</v>
      </c>
      <c r="B13" s="20" t="s">
        <v>140</v>
      </c>
      <c r="C13" s="20">
        <v>12</v>
      </c>
      <c r="D13" s="20" t="s">
        <v>858</v>
      </c>
      <c r="E13" s="20">
        <v>70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506</v>
      </c>
      <c r="B14" s="20" t="s">
        <v>140</v>
      </c>
      <c r="C14" s="20">
        <v>13</v>
      </c>
      <c r="D14" s="20" t="s">
        <v>404</v>
      </c>
      <c r="E14" s="20">
        <v>70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557</v>
      </c>
      <c r="B15" s="20" t="s">
        <v>140</v>
      </c>
      <c r="C15" s="20">
        <v>14</v>
      </c>
      <c r="D15" s="20" t="s">
        <v>400</v>
      </c>
      <c r="E15" s="20">
        <v>90</v>
      </c>
      <c r="F15" s="20" t="s">
        <v>386</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868</v>
      </c>
      <c r="B16" s="20" t="s">
        <v>140</v>
      </c>
      <c r="C16" s="20">
        <v>15</v>
      </c>
      <c r="D16" s="20" t="s">
        <v>407</v>
      </c>
      <c r="E16" s="20">
        <v>70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401</v>
      </c>
      <c r="B17" s="20" t="s">
        <v>140</v>
      </c>
      <c r="C17" s="20">
        <v>16</v>
      </c>
      <c r="D17" s="20" t="s">
        <v>400</v>
      </c>
      <c r="E17" s="20">
        <v>120</v>
      </c>
      <c r="F17" s="20" t="s">
        <v>386</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970</v>
      </c>
      <c r="B18" s="20" t="s">
        <v>140</v>
      </c>
      <c r="C18" s="20">
        <v>17</v>
      </c>
      <c r="D18" s="20" t="s">
        <v>395</v>
      </c>
      <c r="E18" s="20">
        <v>80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970</v>
      </c>
      <c r="B19" s="20" t="s">
        <v>140</v>
      </c>
      <c r="C19" s="20">
        <v>18</v>
      </c>
      <c r="D19" s="20" t="s">
        <v>400</v>
      </c>
      <c r="E19" s="20">
        <v>80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403</v>
      </c>
      <c r="B20" s="20" t="s">
        <v>140</v>
      </c>
      <c r="C20" s="20">
        <v>19</v>
      </c>
      <c r="D20" s="20" t="s">
        <v>404</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403</v>
      </c>
      <c r="B21" s="20" t="s">
        <v>140</v>
      </c>
      <c r="C21" s="20">
        <v>20</v>
      </c>
      <c r="D21" s="20" t="s">
        <v>847</v>
      </c>
      <c r="E21" s="20">
        <v>70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559</v>
      </c>
      <c r="B22" s="20" t="s">
        <v>140</v>
      </c>
      <c r="C22" s="20">
        <v>21</v>
      </c>
      <c r="D22" s="20" t="s">
        <v>395</v>
      </c>
      <c r="E22" s="20">
        <v>80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509</v>
      </c>
      <c r="B23" s="20" t="s">
        <v>140</v>
      </c>
      <c r="C23" s="20">
        <v>22</v>
      </c>
      <c r="D23" s="20" t="s">
        <v>407</v>
      </c>
      <c r="E23" s="20">
        <v>110</v>
      </c>
      <c r="F23" s="20" t="s">
        <v>386</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569</v>
      </c>
      <c r="B24" s="20" t="s">
        <v>140</v>
      </c>
      <c r="C24" s="20">
        <v>23</v>
      </c>
      <c r="D24" s="20" t="s">
        <v>389</v>
      </c>
      <c r="E24" s="20">
        <v>90</v>
      </c>
      <c r="F24" s="20" t="s">
        <v>386</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872</v>
      </c>
      <c r="B25" s="20" t="s">
        <v>140</v>
      </c>
      <c r="C25" s="20">
        <v>24</v>
      </c>
      <c r="D25" s="20" t="s">
        <v>389</v>
      </c>
      <c r="E25" s="20">
        <v>90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931</v>
      </c>
      <c r="B26" s="20" t="s">
        <v>140</v>
      </c>
      <c r="C26" s="20">
        <v>25</v>
      </c>
      <c r="D26" s="20" t="s">
        <v>389</v>
      </c>
      <c r="E26" s="20">
        <v>110</v>
      </c>
      <c r="F26" s="20" t="s">
        <v>386</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409</v>
      </c>
      <c r="B27" s="20" t="s">
        <v>140</v>
      </c>
      <c r="C27" s="20">
        <v>26</v>
      </c>
      <c r="D27" s="20" t="s">
        <v>400</v>
      </c>
      <c r="E27" s="20">
        <v>110</v>
      </c>
      <c r="F27" s="20"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410</v>
      </c>
      <c r="B28" s="20" t="s">
        <v>140</v>
      </c>
      <c r="C28" s="20">
        <v>27</v>
      </c>
      <c r="D28" s="20" t="s">
        <v>404</v>
      </c>
      <c r="E28" s="20">
        <v>80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968</v>
      </c>
      <c r="B29" s="20" t="s">
        <v>140</v>
      </c>
      <c r="C29" s="20">
        <v>28</v>
      </c>
      <c r="D29" s="20" t="s">
        <v>404</v>
      </c>
      <c r="E29" s="20">
        <v>70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531</v>
      </c>
      <c r="B30" s="20" t="s">
        <v>140</v>
      </c>
      <c r="C30" s="20">
        <v>29</v>
      </c>
      <c r="D30" s="20" t="s">
        <v>400</v>
      </c>
      <c r="E30" s="20">
        <v>90</v>
      </c>
      <c r="F30" s="20" t="s">
        <v>398</v>
      </c>
      <c r="G30" s="21" t="s">
        <v>181</v>
      </c>
      <c r="H30" s="71" t="s">
        <v>387</v>
      </c>
      <c r="I30" s="71" t="s">
        <v>387</v>
      </c>
      <c r="J30" s="71"/>
      <c r="K30" s="71"/>
      <c r="R30" s="160" t="s">
        <v>86</v>
      </c>
      <c r="S30" s="161"/>
      <c r="T30" s="175">
        <f>SUM(T31:T57)</f>
        <v>0</v>
      </c>
      <c r="U30" s="168"/>
      <c r="V30" s="177" t="s">
        <v>88</v>
      </c>
      <c r="W30" s="213"/>
      <c r="X30" s="215">
        <f>SUM(X31:X57)</f>
        <v>150</v>
      </c>
    </row>
    <row r="31" spans="1:24" ht="13" x14ac:dyDescent="0.15">
      <c r="A31" s="15" t="s">
        <v>462</v>
      </c>
      <c r="B31" s="20" t="s">
        <v>140</v>
      </c>
      <c r="C31" s="20">
        <v>30</v>
      </c>
      <c r="D31" s="20" t="s">
        <v>385</v>
      </c>
      <c r="E31" s="20">
        <v>80</v>
      </c>
      <c r="F31" s="20"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73</v>
      </c>
    </row>
    <row r="32" spans="1:24" ht="13" x14ac:dyDescent="0.15">
      <c r="A32" s="15" t="s">
        <v>849</v>
      </c>
      <c r="B32" s="20" t="s">
        <v>140</v>
      </c>
      <c r="C32" s="20">
        <v>31</v>
      </c>
      <c r="D32" s="20" t="s">
        <v>847</v>
      </c>
      <c r="E32" s="20">
        <v>100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36</v>
      </c>
    </row>
    <row r="33" spans="1:24" ht="13" x14ac:dyDescent="0.15">
      <c r="A33" s="15" t="s">
        <v>935</v>
      </c>
      <c r="B33" s="20" t="s">
        <v>140</v>
      </c>
      <c r="C33" s="20">
        <v>32</v>
      </c>
      <c r="D33" s="20" t="s">
        <v>858</v>
      </c>
      <c r="E33" s="20">
        <v>70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35</v>
      </c>
    </row>
    <row r="34" spans="1:24" ht="13" x14ac:dyDescent="0.15">
      <c r="A34" s="15" t="s">
        <v>514</v>
      </c>
      <c r="B34" s="20" t="s">
        <v>140</v>
      </c>
      <c r="C34" s="20">
        <v>33</v>
      </c>
      <c r="D34" s="20" t="s">
        <v>389</v>
      </c>
      <c r="E34" s="20">
        <v>70</v>
      </c>
      <c r="F34" s="20" t="s">
        <v>398</v>
      </c>
      <c r="G34" s="21" t="s">
        <v>181</v>
      </c>
      <c r="H34" s="71" t="s">
        <v>387</v>
      </c>
      <c r="I34" s="71" t="s">
        <v>387</v>
      </c>
      <c r="J34" s="71"/>
      <c r="K34" s="71"/>
      <c r="R34" s="117" t="s">
        <v>185</v>
      </c>
      <c r="S34" s="158">
        <f t="shared" si="4"/>
        <v>0</v>
      </c>
      <c r="T34" s="159">
        <f t="shared" si="5"/>
        <v>0</v>
      </c>
      <c r="U34" s="168"/>
      <c r="V34" s="234" t="s">
        <v>185</v>
      </c>
      <c r="W34" s="237">
        <f t="shared" si="6"/>
        <v>0</v>
      </c>
      <c r="X34" s="6">
        <f t="shared" si="7"/>
        <v>6</v>
      </c>
    </row>
    <row r="35" spans="1:24" ht="13" x14ac:dyDescent="0.15">
      <c r="A35" s="15" t="s">
        <v>518</v>
      </c>
      <c r="B35" s="20" t="s">
        <v>140</v>
      </c>
      <c r="C35" s="20">
        <v>34</v>
      </c>
      <c r="D35" s="20" t="s">
        <v>392</v>
      </c>
      <c r="E35" s="20">
        <v>70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878</v>
      </c>
      <c r="B36" s="20" t="s">
        <v>140</v>
      </c>
      <c r="C36" s="20">
        <v>35</v>
      </c>
      <c r="D36" s="20" t="s">
        <v>385</v>
      </c>
      <c r="E36" s="20">
        <v>80</v>
      </c>
      <c r="F36" s="20"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418</v>
      </c>
      <c r="B37" s="20" t="s">
        <v>140</v>
      </c>
      <c r="C37" s="20">
        <v>36</v>
      </c>
      <c r="D37" s="20" t="s">
        <v>404</v>
      </c>
      <c r="E37" s="20">
        <v>70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579</v>
      </c>
      <c r="B38" s="20" t="s">
        <v>140</v>
      </c>
      <c r="C38" s="20">
        <v>37</v>
      </c>
      <c r="D38" s="20" t="s">
        <v>400</v>
      </c>
      <c r="E38" s="20">
        <v>50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431</v>
      </c>
      <c r="B39" s="20" t="s">
        <v>140</v>
      </c>
      <c r="C39" s="20">
        <v>38</v>
      </c>
      <c r="D39" s="20" t="s">
        <v>400</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966</v>
      </c>
      <c r="B40" s="20" t="s">
        <v>140</v>
      </c>
      <c r="C40" s="20">
        <v>39</v>
      </c>
      <c r="D40" s="20" t="s">
        <v>385</v>
      </c>
      <c r="E40" s="20">
        <v>50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870</v>
      </c>
      <c r="B41" s="20" t="s">
        <v>140</v>
      </c>
      <c r="C41" s="20">
        <v>40</v>
      </c>
      <c r="D41" s="20" t="s">
        <v>392</v>
      </c>
      <c r="E41" s="20">
        <v>70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581</v>
      </c>
      <c r="B42" s="20" t="s">
        <v>140</v>
      </c>
      <c r="C42" s="20">
        <v>41</v>
      </c>
      <c r="D42" s="20" t="s">
        <v>389</v>
      </c>
      <c r="E42" s="20">
        <v>60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528</v>
      </c>
      <c r="B43" s="20" t="s">
        <v>140</v>
      </c>
      <c r="C43" s="20">
        <v>42</v>
      </c>
      <c r="D43" s="20" t="s">
        <v>392</v>
      </c>
      <c r="E43" s="20">
        <v>70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872</v>
      </c>
      <c r="B44" s="20" t="s">
        <v>140</v>
      </c>
      <c r="C44" s="20">
        <v>43</v>
      </c>
      <c r="D44" s="20" t="s">
        <v>400</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462</v>
      </c>
      <c r="B45" s="20" t="s">
        <v>140</v>
      </c>
      <c r="C45" s="20">
        <v>44</v>
      </c>
      <c r="D45" s="20" t="s">
        <v>389</v>
      </c>
      <c r="E45" s="20">
        <v>70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938</v>
      </c>
      <c r="B46" s="20" t="s">
        <v>140</v>
      </c>
      <c r="C46" s="20">
        <v>45</v>
      </c>
      <c r="D46" s="20" t="s">
        <v>385</v>
      </c>
      <c r="E46" s="20">
        <v>70</v>
      </c>
      <c r="F46" s="20"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440</v>
      </c>
      <c r="B47" s="20" t="s">
        <v>140</v>
      </c>
      <c r="C47" s="20">
        <v>46</v>
      </c>
      <c r="D47" s="20" t="s">
        <v>385</v>
      </c>
      <c r="E47" s="20">
        <v>40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1150</v>
      </c>
      <c r="B48" s="20" t="s">
        <v>140</v>
      </c>
      <c r="C48" s="20">
        <v>47</v>
      </c>
      <c r="D48" s="20" t="s">
        <v>392</v>
      </c>
      <c r="E48" s="20">
        <v>30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853</v>
      </c>
      <c r="B49" s="20" t="s">
        <v>140</v>
      </c>
      <c r="C49" s="20">
        <v>48</v>
      </c>
      <c r="D49" s="20" t="s">
        <v>392</v>
      </c>
      <c r="E49" s="20">
        <v>30</v>
      </c>
      <c r="F49" s="20" t="s">
        <v>845</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963</v>
      </c>
      <c r="B50" s="20" t="s">
        <v>140</v>
      </c>
      <c r="C50" s="20">
        <v>49</v>
      </c>
      <c r="D50" s="20" t="s">
        <v>389</v>
      </c>
      <c r="E50" s="20">
        <v>50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444</v>
      </c>
      <c r="B51" s="20" t="s">
        <v>140</v>
      </c>
      <c r="C51" s="20">
        <v>50</v>
      </c>
      <c r="D51" s="20" t="s">
        <v>400</v>
      </c>
      <c r="E51" s="20">
        <v>40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552</v>
      </c>
      <c r="B52" s="20" t="s">
        <v>140</v>
      </c>
      <c r="C52" s="20">
        <v>51</v>
      </c>
      <c r="D52" s="20" t="s">
        <v>392</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416</v>
      </c>
      <c r="B53" s="20" t="s">
        <v>140</v>
      </c>
      <c r="C53" s="20">
        <v>52</v>
      </c>
      <c r="D53" s="20" t="s">
        <v>400</v>
      </c>
      <c r="E53" s="20">
        <v>70</v>
      </c>
      <c r="F53" s="20" t="s">
        <v>398</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948</v>
      </c>
      <c r="B54" s="20" t="s">
        <v>140</v>
      </c>
      <c r="C54" s="20">
        <v>53</v>
      </c>
      <c r="D54" s="20" t="s">
        <v>392</v>
      </c>
      <c r="E54" s="20">
        <v>40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537</v>
      </c>
      <c r="B55" s="20" t="s">
        <v>140</v>
      </c>
      <c r="C55" s="20">
        <v>54</v>
      </c>
      <c r="D55" s="20" t="s">
        <v>392</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424</v>
      </c>
      <c r="B56" s="20" t="s">
        <v>140</v>
      </c>
      <c r="C56" s="20">
        <v>55</v>
      </c>
      <c r="D56" s="20" t="s">
        <v>392</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927</v>
      </c>
      <c r="B57" s="20" t="s">
        <v>140</v>
      </c>
      <c r="C57" s="20">
        <v>56</v>
      </c>
      <c r="D57" s="20" t="s">
        <v>407</v>
      </c>
      <c r="E57" s="20">
        <v>70</v>
      </c>
      <c r="F57" s="20" t="s">
        <v>398</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448</v>
      </c>
      <c r="B58" s="20" t="s">
        <v>140</v>
      </c>
      <c r="C58" s="20">
        <v>57</v>
      </c>
      <c r="D58" s="20" t="s">
        <v>385</v>
      </c>
      <c r="E58" s="20">
        <v>50</v>
      </c>
      <c r="F58" s="20" t="s">
        <v>393</v>
      </c>
      <c r="G58" s="21" t="s">
        <v>173</v>
      </c>
      <c r="H58" s="71" t="s">
        <v>387</v>
      </c>
      <c r="I58" s="71" t="s">
        <v>387</v>
      </c>
      <c r="J58" s="71"/>
      <c r="K58" s="71"/>
      <c r="U58" s="168"/>
      <c r="V58" s="177" t="s">
        <v>447</v>
      </c>
      <c r="W58" s="189"/>
      <c r="X58" s="190">
        <f>SUM(X59:X85)</f>
        <v>332</v>
      </c>
    </row>
    <row r="59" spans="1:24" ht="13" x14ac:dyDescent="0.15">
      <c r="A59" s="15" t="s">
        <v>882</v>
      </c>
      <c r="B59" s="20" t="s">
        <v>140</v>
      </c>
      <c r="C59" s="20">
        <v>58</v>
      </c>
      <c r="D59" s="20" t="s">
        <v>385</v>
      </c>
      <c r="E59" s="20">
        <v>60</v>
      </c>
      <c r="F59" s="20" t="s">
        <v>393</v>
      </c>
      <c r="G59" s="21" t="s">
        <v>173</v>
      </c>
      <c r="H59" s="71" t="s">
        <v>387</v>
      </c>
      <c r="I59" s="71" t="s">
        <v>387</v>
      </c>
      <c r="J59" s="71"/>
      <c r="K59" s="71"/>
      <c r="U59" s="239"/>
      <c r="V59" s="116" t="s">
        <v>173</v>
      </c>
      <c r="W59" s="211">
        <f t="shared" ref="W59:X74" si="8">S3+S31+W3+W31</f>
        <v>0</v>
      </c>
      <c r="X59" s="64">
        <f t="shared" si="8"/>
        <v>146</v>
      </c>
    </row>
    <row r="60" spans="1:24" ht="13" x14ac:dyDescent="0.15">
      <c r="A60" s="15" t="s">
        <v>883</v>
      </c>
      <c r="B60" s="20" t="s">
        <v>140</v>
      </c>
      <c r="C60" s="20">
        <v>59</v>
      </c>
      <c r="D60" s="20" t="s">
        <v>400</v>
      </c>
      <c r="E60" s="20">
        <v>60</v>
      </c>
      <c r="F60" s="20" t="s">
        <v>393</v>
      </c>
      <c r="G60" s="21" t="s">
        <v>173</v>
      </c>
      <c r="H60" s="71" t="s">
        <v>387</v>
      </c>
      <c r="I60" s="71" t="s">
        <v>387</v>
      </c>
      <c r="J60" s="71"/>
      <c r="K60" s="71"/>
      <c r="U60" s="239"/>
      <c r="V60" s="117" t="s">
        <v>177</v>
      </c>
      <c r="W60" s="158">
        <f t="shared" si="8"/>
        <v>0</v>
      </c>
      <c r="X60" s="159">
        <f t="shared" si="8"/>
        <v>72</v>
      </c>
    </row>
    <row r="61" spans="1:24" ht="13" x14ac:dyDescent="0.15">
      <c r="A61" s="15" t="s">
        <v>564</v>
      </c>
      <c r="B61" s="20" t="s">
        <v>140</v>
      </c>
      <c r="C61" s="20">
        <v>60</v>
      </c>
      <c r="D61" s="20" t="s">
        <v>407</v>
      </c>
      <c r="E61" s="20">
        <v>70</v>
      </c>
      <c r="F61" s="20" t="s">
        <v>398</v>
      </c>
      <c r="G61" s="21" t="s">
        <v>173</v>
      </c>
      <c r="H61" s="71" t="s">
        <v>387</v>
      </c>
      <c r="I61" s="71" t="s">
        <v>387</v>
      </c>
      <c r="J61" s="71"/>
      <c r="K61" s="71"/>
      <c r="U61" s="239"/>
      <c r="V61" s="117" t="s">
        <v>181</v>
      </c>
      <c r="W61" s="158">
        <f t="shared" si="8"/>
        <v>0</v>
      </c>
      <c r="X61" s="159">
        <f t="shared" si="8"/>
        <v>70</v>
      </c>
    </row>
    <row r="62" spans="1:24" ht="13" x14ac:dyDescent="0.15">
      <c r="A62" s="15" t="s">
        <v>866</v>
      </c>
      <c r="B62" s="20" t="s">
        <v>140</v>
      </c>
      <c r="C62" s="20">
        <v>61</v>
      </c>
      <c r="D62" s="20" t="s">
        <v>392</v>
      </c>
      <c r="E62" s="20">
        <v>80</v>
      </c>
      <c r="F62" s="20" t="s">
        <v>398</v>
      </c>
      <c r="G62" s="21" t="s">
        <v>173</v>
      </c>
      <c r="H62" s="71" t="s">
        <v>387</v>
      </c>
      <c r="I62" s="71" t="s">
        <v>387</v>
      </c>
      <c r="J62" s="71"/>
      <c r="K62" s="71"/>
      <c r="U62" s="239"/>
      <c r="V62" s="117" t="s">
        <v>185</v>
      </c>
      <c r="W62" s="158">
        <f t="shared" si="8"/>
        <v>0</v>
      </c>
      <c r="X62" s="159">
        <f t="shared" si="8"/>
        <v>44</v>
      </c>
    </row>
    <row r="63" spans="1:24" ht="13" x14ac:dyDescent="0.15">
      <c r="A63" s="15" t="s">
        <v>425</v>
      </c>
      <c r="B63" s="20" t="s">
        <v>140</v>
      </c>
      <c r="C63" s="20">
        <v>62</v>
      </c>
      <c r="D63" s="20" t="s">
        <v>395</v>
      </c>
      <c r="E63" s="20">
        <v>50</v>
      </c>
      <c r="F63" s="20" t="s">
        <v>393</v>
      </c>
      <c r="G63" s="21" t="s">
        <v>173</v>
      </c>
      <c r="H63" s="71" t="s">
        <v>387</v>
      </c>
      <c r="I63" s="71" t="s">
        <v>387</v>
      </c>
      <c r="J63" s="71"/>
      <c r="K63" s="71"/>
      <c r="U63" s="239"/>
      <c r="V63" s="117" t="s">
        <v>189</v>
      </c>
      <c r="W63" s="158">
        <f t="shared" si="8"/>
        <v>0</v>
      </c>
      <c r="X63" s="159">
        <f t="shared" si="8"/>
        <v>0</v>
      </c>
    </row>
    <row r="64" spans="1:24" ht="13" x14ac:dyDescent="0.15">
      <c r="A64" s="15" t="s">
        <v>426</v>
      </c>
      <c r="B64" s="20" t="s">
        <v>140</v>
      </c>
      <c r="C64" s="20">
        <v>63</v>
      </c>
      <c r="D64" s="20" t="s">
        <v>385</v>
      </c>
      <c r="E64" s="20">
        <v>70</v>
      </c>
      <c r="F64" s="20" t="s">
        <v>398</v>
      </c>
      <c r="G64" s="21" t="s">
        <v>173</v>
      </c>
      <c r="H64" s="71" t="s">
        <v>387</v>
      </c>
      <c r="I64" s="71" t="s">
        <v>387</v>
      </c>
      <c r="J64" s="71"/>
      <c r="K64" s="71"/>
      <c r="U64" s="240"/>
      <c r="V64" s="117" t="s">
        <v>193</v>
      </c>
      <c r="W64" s="158">
        <f t="shared" si="8"/>
        <v>0</v>
      </c>
      <c r="X64" s="159">
        <f t="shared" si="8"/>
        <v>0</v>
      </c>
    </row>
    <row r="65" spans="1:24" ht="14" thickBot="1" x14ac:dyDescent="0.2">
      <c r="A65" s="15" t="s">
        <v>839</v>
      </c>
      <c r="B65" s="20" t="s">
        <v>140</v>
      </c>
      <c r="C65" s="20">
        <v>64</v>
      </c>
      <c r="D65" s="20" t="s">
        <v>407</v>
      </c>
      <c r="E65" s="20">
        <v>60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884</v>
      </c>
      <c r="B66" s="20" t="s">
        <v>140</v>
      </c>
      <c r="C66" s="20">
        <v>65</v>
      </c>
      <c r="D66" s="20" t="s">
        <v>392</v>
      </c>
      <c r="E66" s="20">
        <v>40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930</v>
      </c>
      <c r="B67" s="20" t="s">
        <v>140</v>
      </c>
      <c r="C67" s="20">
        <v>66</v>
      </c>
      <c r="D67" s="20" t="s">
        <v>395</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941</v>
      </c>
      <c r="B68" s="20" t="s">
        <v>140</v>
      </c>
      <c r="C68" s="20">
        <v>67</v>
      </c>
      <c r="D68" s="20" t="s">
        <v>392</v>
      </c>
      <c r="E68" s="20">
        <v>30</v>
      </c>
      <c r="F68" s="20" t="s">
        <v>845</v>
      </c>
      <c r="G68" s="21" t="s">
        <v>173</v>
      </c>
      <c r="H68" s="71" t="s">
        <v>387</v>
      </c>
      <c r="I68" s="71" t="s">
        <v>387</v>
      </c>
      <c r="J68" s="71"/>
      <c r="K68" s="71"/>
      <c r="U68" s="241"/>
      <c r="V68" s="117" t="s">
        <v>209</v>
      </c>
      <c r="W68" s="158">
        <f t="shared" si="8"/>
        <v>0</v>
      </c>
      <c r="X68" s="159">
        <f t="shared" si="8"/>
        <v>0</v>
      </c>
    </row>
    <row r="69" spans="1:24" ht="14" thickBot="1" x14ac:dyDescent="0.2">
      <c r="A69" s="15" t="s">
        <v>540</v>
      </c>
      <c r="B69" s="20" t="s">
        <v>140</v>
      </c>
      <c r="C69" s="20">
        <v>68</v>
      </c>
      <c r="D69" s="20" t="s">
        <v>392</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429</v>
      </c>
      <c r="B70" s="20" t="s">
        <v>140</v>
      </c>
      <c r="C70" s="20">
        <v>69</v>
      </c>
      <c r="D70" s="20" t="s">
        <v>385</v>
      </c>
      <c r="E70" s="20">
        <v>70</v>
      </c>
      <c r="F70" s="20" t="s">
        <v>398</v>
      </c>
      <c r="G70" s="21" t="s">
        <v>173</v>
      </c>
      <c r="H70" s="71" t="s">
        <v>387</v>
      </c>
      <c r="I70" s="71" t="s">
        <v>387</v>
      </c>
      <c r="J70" s="71"/>
      <c r="K70" s="71"/>
      <c r="U70" s="241"/>
      <c r="V70" s="118" t="s">
        <v>213</v>
      </c>
      <c r="W70" s="158">
        <f t="shared" si="8"/>
        <v>0</v>
      </c>
      <c r="X70" s="159">
        <f t="shared" si="8"/>
        <v>0</v>
      </c>
    </row>
    <row r="71" spans="1:24" ht="14" thickBot="1" x14ac:dyDescent="0.2">
      <c r="A71" s="15" t="s">
        <v>430</v>
      </c>
      <c r="B71" s="20" t="s">
        <v>140</v>
      </c>
      <c r="C71" s="20">
        <v>70</v>
      </c>
      <c r="D71" s="20" t="s">
        <v>407</v>
      </c>
      <c r="E71" s="20">
        <v>70</v>
      </c>
      <c r="F71" s="20" t="s">
        <v>398</v>
      </c>
      <c r="G71" s="21" t="s">
        <v>173</v>
      </c>
      <c r="H71" s="71" t="s">
        <v>387</v>
      </c>
      <c r="I71" s="71" t="s">
        <v>387</v>
      </c>
      <c r="J71" s="71"/>
      <c r="K71" s="71"/>
      <c r="U71" s="241"/>
      <c r="V71" s="117" t="s">
        <v>217</v>
      </c>
      <c r="W71" s="158">
        <f t="shared" si="8"/>
        <v>0</v>
      </c>
      <c r="X71" s="159">
        <f t="shared" si="8"/>
        <v>0</v>
      </c>
    </row>
    <row r="72" spans="1:24" ht="14" thickBot="1" x14ac:dyDescent="0.2">
      <c r="A72" s="15" t="s">
        <v>558</v>
      </c>
      <c r="B72" s="20" t="s">
        <v>140</v>
      </c>
      <c r="C72" s="20">
        <v>71</v>
      </c>
      <c r="D72" s="20" t="s">
        <v>389</v>
      </c>
      <c r="E72" s="20">
        <v>60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886</v>
      </c>
      <c r="B73" s="20" t="s">
        <v>140</v>
      </c>
      <c r="C73" s="20">
        <v>72</v>
      </c>
      <c r="D73" s="20" t="s">
        <v>407</v>
      </c>
      <c r="E73" s="20">
        <v>40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886</v>
      </c>
      <c r="B74" s="20" t="s">
        <v>140</v>
      </c>
      <c r="C74" s="20">
        <v>73</v>
      </c>
      <c r="D74" s="20" t="s">
        <v>407</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450</v>
      </c>
      <c r="B75" s="20" t="s">
        <v>140</v>
      </c>
      <c r="C75" s="20">
        <v>74</v>
      </c>
      <c r="D75" s="20" t="s">
        <v>400</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432</v>
      </c>
      <c r="B76" s="20" t="s">
        <v>140</v>
      </c>
      <c r="C76" s="20">
        <v>75</v>
      </c>
      <c r="D76" s="20" t="s">
        <v>389</v>
      </c>
      <c r="E76" s="20">
        <v>30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451</v>
      </c>
      <c r="B77" s="20" t="s">
        <v>140</v>
      </c>
      <c r="C77" s="20">
        <v>76</v>
      </c>
      <c r="D77" s="20" t="s">
        <v>404</v>
      </c>
      <c r="E77" s="20">
        <v>40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887</v>
      </c>
      <c r="B78" s="20" t="s">
        <v>140</v>
      </c>
      <c r="C78" s="20">
        <v>77</v>
      </c>
      <c r="D78" s="20" t="s">
        <v>389</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542</v>
      </c>
      <c r="B79" s="20" t="s">
        <v>140</v>
      </c>
      <c r="C79" s="20">
        <v>78</v>
      </c>
      <c r="D79" s="20" t="s">
        <v>392</v>
      </c>
      <c r="E79" s="20">
        <v>40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857</v>
      </c>
      <c r="B80" s="20" t="s">
        <v>140</v>
      </c>
      <c r="C80" s="20">
        <v>79</v>
      </c>
      <c r="D80" s="20" t="s">
        <v>858</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890</v>
      </c>
      <c r="B81" s="20" t="s">
        <v>140</v>
      </c>
      <c r="C81" s="20">
        <v>80</v>
      </c>
      <c r="D81" s="20" t="s">
        <v>385</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543</v>
      </c>
      <c r="B82" s="20" t="s">
        <v>140</v>
      </c>
      <c r="C82" s="20">
        <v>81</v>
      </c>
      <c r="D82" s="20" t="s">
        <v>407</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543</v>
      </c>
      <c r="B83" s="20" t="s">
        <v>140</v>
      </c>
      <c r="C83" s="20">
        <v>82</v>
      </c>
      <c r="D83" s="20" t="s">
        <v>407</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526</v>
      </c>
      <c r="B84" s="20" t="s">
        <v>140</v>
      </c>
      <c r="C84" s="20">
        <v>83</v>
      </c>
      <c r="D84" s="20" t="s">
        <v>407</v>
      </c>
      <c r="E84" s="20">
        <v>80</v>
      </c>
      <c r="F84" s="20" t="s">
        <v>398</v>
      </c>
      <c r="G84" s="21" t="s">
        <v>173</v>
      </c>
      <c r="H84" s="71" t="s">
        <v>387</v>
      </c>
      <c r="I84" s="71" t="s">
        <v>387</v>
      </c>
      <c r="J84" s="71"/>
      <c r="K84" s="71"/>
      <c r="U84" s="241"/>
      <c r="V84" s="117" t="s">
        <v>257</v>
      </c>
      <c r="W84" s="158">
        <f t="shared" si="9"/>
        <v>0</v>
      </c>
      <c r="X84" s="159">
        <f t="shared" si="9"/>
        <v>0</v>
      </c>
    </row>
    <row r="85" spans="1:24" ht="14" thickBot="1" x14ac:dyDescent="0.2">
      <c r="A85" s="15" t="s">
        <v>456</v>
      </c>
      <c r="B85" s="20" t="s">
        <v>140</v>
      </c>
      <c r="C85" s="20">
        <v>84</v>
      </c>
      <c r="D85" s="20" t="s">
        <v>404</v>
      </c>
      <c r="E85" s="20">
        <v>50</v>
      </c>
      <c r="F85" s="20" t="s">
        <v>393</v>
      </c>
      <c r="G85" s="21" t="s">
        <v>173</v>
      </c>
      <c r="H85" s="71" t="s">
        <v>387</v>
      </c>
      <c r="I85" s="71" t="s">
        <v>387</v>
      </c>
      <c r="J85" s="71"/>
      <c r="K85" s="71"/>
      <c r="U85" s="241"/>
      <c r="V85" s="166" t="s">
        <v>260</v>
      </c>
      <c r="W85" s="191">
        <f t="shared" si="9"/>
        <v>0</v>
      </c>
      <c r="X85" s="192">
        <f t="shared" si="9"/>
        <v>0</v>
      </c>
    </row>
    <row r="86" spans="1:24" ht="13" x14ac:dyDescent="0.15">
      <c r="A86" s="15" t="s">
        <v>950</v>
      </c>
      <c r="B86" s="20" t="s">
        <v>140</v>
      </c>
      <c r="C86" s="20">
        <v>85</v>
      </c>
      <c r="D86" s="20" t="s">
        <v>407</v>
      </c>
      <c r="E86" s="20">
        <v>40</v>
      </c>
      <c r="F86" s="20" t="s">
        <v>393</v>
      </c>
      <c r="G86" s="21" t="s">
        <v>173</v>
      </c>
      <c r="H86" s="71" t="s">
        <v>387</v>
      </c>
      <c r="I86" s="71" t="s">
        <v>387</v>
      </c>
      <c r="J86" s="71"/>
      <c r="K86" s="71"/>
    </row>
    <row r="87" spans="1:24" ht="13" x14ac:dyDescent="0.15">
      <c r="A87" s="15" t="s">
        <v>950</v>
      </c>
      <c r="B87" s="20" t="s">
        <v>140</v>
      </c>
      <c r="C87" s="20">
        <v>86</v>
      </c>
      <c r="D87" s="20" t="s">
        <v>407</v>
      </c>
      <c r="E87" s="20">
        <v>50</v>
      </c>
      <c r="F87" s="20" t="s">
        <v>393</v>
      </c>
      <c r="G87" s="21" t="s">
        <v>173</v>
      </c>
      <c r="H87" s="71" t="s">
        <v>387</v>
      </c>
      <c r="I87" s="71" t="s">
        <v>387</v>
      </c>
      <c r="J87" s="71"/>
      <c r="K87" s="71"/>
    </row>
    <row r="88" spans="1:24" ht="13" x14ac:dyDescent="0.15">
      <c r="A88" s="15" t="s">
        <v>457</v>
      </c>
      <c r="B88" s="20" t="s">
        <v>140</v>
      </c>
      <c r="C88" s="20">
        <v>87</v>
      </c>
      <c r="D88" s="20" t="s">
        <v>389</v>
      </c>
      <c r="E88" s="20">
        <v>40</v>
      </c>
      <c r="F88" s="20" t="s">
        <v>393</v>
      </c>
      <c r="G88" s="21" t="s">
        <v>173</v>
      </c>
      <c r="H88" s="71" t="s">
        <v>387</v>
      </c>
      <c r="I88" s="71" t="s">
        <v>387</v>
      </c>
      <c r="J88" s="71"/>
      <c r="K88" s="71"/>
    </row>
    <row r="89" spans="1:24" ht="13" x14ac:dyDescent="0.15">
      <c r="A89" s="15" t="s">
        <v>435</v>
      </c>
      <c r="B89" s="20" t="s">
        <v>140</v>
      </c>
      <c r="C89" s="20">
        <v>88</v>
      </c>
      <c r="D89" s="20" t="s">
        <v>389</v>
      </c>
      <c r="E89" s="20">
        <v>70</v>
      </c>
      <c r="F89" s="20" t="s">
        <v>398</v>
      </c>
      <c r="G89" s="21" t="s">
        <v>173</v>
      </c>
      <c r="H89" s="71" t="s">
        <v>387</v>
      </c>
      <c r="I89" s="71" t="s">
        <v>387</v>
      </c>
      <c r="J89" s="71"/>
      <c r="K89" s="71"/>
    </row>
    <row r="90" spans="1:24" ht="13" x14ac:dyDescent="0.15">
      <c r="A90" s="15" t="s">
        <v>437</v>
      </c>
      <c r="B90" s="20" t="s">
        <v>140</v>
      </c>
      <c r="C90" s="20">
        <v>89</v>
      </c>
      <c r="D90" s="20" t="s">
        <v>392</v>
      </c>
      <c r="E90" s="20">
        <v>70</v>
      </c>
      <c r="F90" s="20" t="s">
        <v>398</v>
      </c>
      <c r="G90" s="21" t="s">
        <v>173</v>
      </c>
      <c r="H90" s="71" t="s">
        <v>387</v>
      </c>
      <c r="I90" s="71" t="s">
        <v>387</v>
      </c>
      <c r="J90" s="71"/>
      <c r="K90" s="71"/>
    </row>
    <row r="91" spans="1:24" ht="13" x14ac:dyDescent="0.15">
      <c r="A91" s="15" t="s">
        <v>459</v>
      </c>
      <c r="B91" s="20" t="s">
        <v>140</v>
      </c>
      <c r="C91" s="20">
        <v>90</v>
      </c>
      <c r="D91" s="20" t="s">
        <v>392</v>
      </c>
      <c r="E91" s="20">
        <v>30</v>
      </c>
      <c r="F91" s="20" t="s">
        <v>393</v>
      </c>
      <c r="G91" s="21" t="s">
        <v>173</v>
      </c>
      <c r="H91" s="71" t="s">
        <v>387</v>
      </c>
      <c r="I91" s="71" t="s">
        <v>387</v>
      </c>
      <c r="J91" s="71"/>
      <c r="K91" s="71"/>
    </row>
    <row r="92" spans="1:24" ht="13" x14ac:dyDescent="0.15">
      <c r="A92" s="15" t="s">
        <v>546</v>
      </c>
      <c r="B92" s="20" t="s">
        <v>140</v>
      </c>
      <c r="C92" s="20">
        <v>91</v>
      </c>
      <c r="D92" s="20" t="s">
        <v>400</v>
      </c>
      <c r="E92" s="20">
        <v>60</v>
      </c>
      <c r="F92" s="20" t="s">
        <v>393</v>
      </c>
      <c r="G92" s="21" t="s">
        <v>173</v>
      </c>
      <c r="H92" s="71" t="s">
        <v>387</v>
      </c>
      <c r="I92" s="71" t="s">
        <v>387</v>
      </c>
      <c r="J92" s="71"/>
      <c r="K92" s="71"/>
    </row>
    <row r="93" spans="1:24" ht="13" x14ac:dyDescent="0.15">
      <c r="A93" s="15" t="s">
        <v>460</v>
      </c>
      <c r="B93" s="20" t="s">
        <v>140</v>
      </c>
      <c r="C93" s="20">
        <v>92</v>
      </c>
      <c r="D93" s="20" t="s">
        <v>400</v>
      </c>
      <c r="E93" s="20">
        <v>40</v>
      </c>
      <c r="F93" s="20" t="s">
        <v>393</v>
      </c>
      <c r="G93" s="21" t="s">
        <v>173</v>
      </c>
      <c r="H93" s="71" t="s">
        <v>387</v>
      </c>
      <c r="I93" s="71" t="s">
        <v>387</v>
      </c>
      <c r="J93" s="71"/>
      <c r="K93" s="71"/>
    </row>
    <row r="94" spans="1:24" ht="13" x14ac:dyDescent="0.15">
      <c r="A94" s="15" t="s">
        <v>570</v>
      </c>
      <c r="B94" s="20" t="s">
        <v>140</v>
      </c>
      <c r="C94" s="20">
        <v>93</v>
      </c>
      <c r="D94" s="20" t="s">
        <v>400</v>
      </c>
      <c r="E94" s="20">
        <v>70</v>
      </c>
      <c r="F94" s="20" t="s">
        <v>398</v>
      </c>
      <c r="G94" s="21" t="s">
        <v>173</v>
      </c>
      <c r="H94" s="71" t="s">
        <v>387</v>
      </c>
      <c r="I94" s="71" t="s">
        <v>387</v>
      </c>
      <c r="J94" s="71"/>
      <c r="K94" s="71"/>
    </row>
    <row r="95" spans="1:24" ht="13" x14ac:dyDescent="0.15">
      <c r="A95" s="15" t="s">
        <v>438</v>
      </c>
      <c r="B95" s="20" t="s">
        <v>140</v>
      </c>
      <c r="C95" s="20">
        <v>94</v>
      </c>
      <c r="D95" s="20" t="s">
        <v>389</v>
      </c>
      <c r="E95" s="20">
        <v>50</v>
      </c>
      <c r="F95" s="20" t="s">
        <v>393</v>
      </c>
      <c r="G95" s="21" t="s">
        <v>173</v>
      </c>
      <c r="H95" s="71" t="s">
        <v>387</v>
      </c>
      <c r="I95" s="71" t="s">
        <v>387</v>
      </c>
      <c r="J95" s="71"/>
      <c r="K95" s="71"/>
    </row>
    <row r="96" spans="1:24" ht="13" x14ac:dyDescent="0.15">
      <c r="A96" s="15" t="s">
        <v>438</v>
      </c>
      <c r="B96" s="20" t="s">
        <v>140</v>
      </c>
      <c r="C96" s="20">
        <v>95</v>
      </c>
      <c r="D96" s="20" t="s">
        <v>389</v>
      </c>
      <c r="E96" s="20">
        <v>50</v>
      </c>
      <c r="F96" s="20" t="s">
        <v>393</v>
      </c>
      <c r="G96" s="21" t="s">
        <v>173</v>
      </c>
      <c r="H96" s="71" t="s">
        <v>387</v>
      </c>
      <c r="I96" s="71" t="s">
        <v>387</v>
      </c>
      <c r="J96" s="71"/>
      <c r="K96" s="71"/>
    </row>
    <row r="97" spans="1:11" ht="13" x14ac:dyDescent="0.15">
      <c r="A97" s="15" t="s">
        <v>892</v>
      </c>
      <c r="B97" s="20" t="s">
        <v>140</v>
      </c>
      <c r="C97" s="20">
        <v>96</v>
      </c>
      <c r="D97" s="20" t="s">
        <v>407</v>
      </c>
      <c r="E97" s="20">
        <v>30</v>
      </c>
      <c r="F97" s="20" t="s">
        <v>393</v>
      </c>
      <c r="G97" s="21" t="s">
        <v>173</v>
      </c>
      <c r="H97" s="71" t="s">
        <v>387</v>
      </c>
      <c r="I97" s="71" t="s">
        <v>387</v>
      </c>
      <c r="J97" s="71"/>
      <c r="K97" s="71"/>
    </row>
    <row r="98" spans="1:11" ht="13" x14ac:dyDescent="0.15">
      <c r="A98" s="15" t="s">
        <v>846</v>
      </c>
      <c r="B98" s="20" t="s">
        <v>140</v>
      </c>
      <c r="C98" s="20">
        <v>97</v>
      </c>
      <c r="D98" s="20" t="s">
        <v>847</v>
      </c>
      <c r="E98" s="20">
        <v>60</v>
      </c>
      <c r="F98" s="20" t="s">
        <v>393</v>
      </c>
      <c r="G98" s="21" t="s">
        <v>173</v>
      </c>
      <c r="H98" s="71" t="s">
        <v>387</v>
      </c>
      <c r="I98" s="71" t="s">
        <v>387</v>
      </c>
      <c r="J98" s="71"/>
      <c r="K98" s="71"/>
    </row>
    <row r="99" spans="1:11" ht="13" x14ac:dyDescent="0.15">
      <c r="A99" s="15" t="s">
        <v>976</v>
      </c>
      <c r="B99" s="20" t="s">
        <v>140</v>
      </c>
      <c r="C99" s="20">
        <v>98</v>
      </c>
      <c r="D99" s="20" t="s">
        <v>395</v>
      </c>
      <c r="E99" s="20">
        <v>50</v>
      </c>
      <c r="F99" s="20" t="s">
        <v>393</v>
      </c>
      <c r="G99" s="21" t="s">
        <v>173</v>
      </c>
      <c r="H99" s="71" t="s">
        <v>387</v>
      </c>
      <c r="I99" s="71" t="s">
        <v>387</v>
      </c>
      <c r="J99" s="71"/>
      <c r="K99" s="71"/>
    </row>
    <row r="100" spans="1:11" ht="13" x14ac:dyDescent="0.15">
      <c r="A100" s="15" t="s">
        <v>976</v>
      </c>
      <c r="B100" s="20" t="s">
        <v>140</v>
      </c>
      <c r="C100" s="20">
        <v>99</v>
      </c>
      <c r="D100" s="20" t="s">
        <v>395</v>
      </c>
      <c r="E100" s="20">
        <v>50</v>
      </c>
      <c r="F100" s="20" t="s">
        <v>393</v>
      </c>
      <c r="G100" s="21" t="s">
        <v>173</v>
      </c>
      <c r="H100" s="71" t="s">
        <v>387</v>
      </c>
      <c r="I100" s="71" t="s">
        <v>387</v>
      </c>
      <c r="J100" s="71"/>
      <c r="K100" s="71"/>
    </row>
    <row r="101" spans="1:11" ht="13" x14ac:dyDescent="0.15">
      <c r="A101" s="15" t="s">
        <v>513</v>
      </c>
      <c r="B101" s="20" t="s">
        <v>140</v>
      </c>
      <c r="C101" s="20">
        <v>100</v>
      </c>
      <c r="D101" s="20" t="s">
        <v>392</v>
      </c>
      <c r="E101" s="20">
        <v>80</v>
      </c>
      <c r="F101" s="20" t="s">
        <v>393</v>
      </c>
      <c r="G101" s="21" t="s">
        <v>173</v>
      </c>
      <c r="H101" s="71" t="s">
        <v>387</v>
      </c>
      <c r="I101" s="71" t="s">
        <v>387</v>
      </c>
      <c r="J101" s="71"/>
      <c r="K101" s="71"/>
    </row>
    <row r="102" spans="1:11" ht="13" x14ac:dyDescent="0.15">
      <c r="A102" s="15" t="s">
        <v>893</v>
      </c>
      <c r="B102" s="20" t="s">
        <v>140</v>
      </c>
      <c r="C102" s="20">
        <v>101</v>
      </c>
      <c r="D102" s="20" t="s">
        <v>392</v>
      </c>
      <c r="E102" s="20">
        <v>50</v>
      </c>
      <c r="F102" s="20" t="s">
        <v>393</v>
      </c>
      <c r="G102" s="21" t="s">
        <v>173</v>
      </c>
      <c r="H102" s="71" t="s">
        <v>387</v>
      </c>
      <c r="I102" s="71" t="s">
        <v>387</v>
      </c>
      <c r="J102" s="71"/>
      <c r="K102" s="71"/>
    </row>
    <row r="103" spans="1:11" ht="13" x14ac:dyDescent="0.15">
      <c r="A103" s="15" t="s">
        <v>895</v>
      </c>
      <c r="B103" s="20" t="s">
        <v>140</v>
      </c>
      <c r="C103" s="20">
        <v>102</v>
      </c>
      <c r="D103" s="20" t="s">
        <v>392</v>
      </c>
      <c r="E103" s="20">
        <v>60</v>
      </c>
      <c r="F103" s="20" t="s">
        <v>393</v>
      </c>
      <c r="G103" s="21" t="s">
        <v>173</v>
      </c>
      <c r="H103" s="71" t="s">
        <v>387</v>
      </c>
      <c r="I103" s="71" t="s">
        <v>387</v>
      </c>
      <c r="J103" s="71"/>
      <c r="K103" s="71"/>
    </row>
    <row r="104" spans="1:11" ht="13" x14ac:dyDescent="0.15">
      <c r="A104" s="15" t="s">
        <v>463</v>
      </c>
      <c r="B104" s="20" t="s">
        <v>140</v>
      </c>
      <c r="C104" s="20">
        <v>103</v>
      </c>
      <c r="D104" s="20" t="s">
        <v>389</v>
      </c>
      <c r="E104" s="20">
        <v>40</v>
      </c>
      <c r="F104" s="20" t="s">
        <v>393</v>
      </c>
      <c r="G104" s="21" t="s">
        <v>173</v>
      </c>
      <c r="H104" s="71" t="s">
        <v>387</v>
      </c>
      <c r="I104" s="71" t="s">
        <v>387</v>
      </c>
      <c r="J104" s="71"/>
      <c r="K104" s="71"/>
    </row>
    <row r="105" spans="1:11" ht="13" x14ac:dyDescent="0.15">
      <c r="A105" s="15" t="s">
        <v>463</v>
      </c>
      <c r="B105" s="20" t="s">
        <v>140</v>
      </c>
      <c r="C105" s="20">
        <v>104</v>
      </c>
      <c r="D105" s="20" t="s">
        <v>389</v>
      </c>
      <c r="E105" s="20">
        <v>50</v>
      </c>
      <c r="F105" s="20" t="s">
        <v>393</v>
      </c>
      <c r="G105" s="21" t="s">
        <v>173</v>
      </c>
      <c r="H105" s="71" t="s">
        <v>387</v>
      </c>
      <c r="I105" s="71" t="s">
        <v>387</v>
      </c>
      <c r="J105" s="71"/>
      <c r="K105" s="71"/>
    </row>
    <row r="106" spans="1:11" ht="13" x14ac:dyDescent="0.15">
      <c r="A106" s="15" t="s">
        <v>876</v>
      </c>
      <c r="B106" s="20" t="s">
        <v>140</v>
      </c>
      <c r="C106" s="20">
        <v>105</v>
      </c>
      <c r="D106" s="20" t="s">
        <v>407</v>
      </c>
      <c r="E106" s="20">
        <v>70</v>
      </c>
      <c r="F106" s="20" t="s">
        <v>398</v>
      </c>
      <c r="G106" s="21" t="s">
        <v>173</v>
      </c>
      <c r="H106" s="71" t="s">
        <v>387</v>
      </c>
      <c r="I106" s="71" t="s">
        <v>387</v>
      </c>
      <c r="J106" s="71"/>
      <c r="K106" s="71"/>
    </row>
    <row r="107" spans="1:11" ht="13" x14ac:dyDescent="0.15">
      <c r="A107" s="15" t="s">
        <v>897</v>
      </c>
      <c r="B107" s="20" t="s">
        <v>140</v>
      </c>
      <c r="C107" s="20">
        <v>106</v>
      </c>
      <c r="D107" s="20" t="s">
        <v>407</v>
      </c>
      <c r="E107" s="20">
        <v>40</v>
      </c>
      <c r="F107" s="20" t="s">
        <v>393</v>
      </c>
      <c r="G107" s="21" t="s">
        <v>173</v>
      </c>
      <c r="H107" s="71" t="s">
        <v>387</v>
      </c>
      <c r="I107" s="71" t="s">
        <v>387</v>
      </c>
      <c r="J107" s="71"/>
      <c r="K107" s="71"/>
    </row>
    <row r="108" spans="1:11" ht="13" x14ac:dyDescent="0.15">
      <c r="A108" s="15" t="s">
        <v>898</v>
      </c>
      <c r="B108" s="20" t="s">
        <v>140</v>
      </c>
      <c r="C108" s="20">
        <v>107</v>
      </c>
      <c r="D108" s="20" t="s">
        <v>389</v>
      </c>
      <c r="E108" s="20">
        <v>50</v>
      </c>
      <c r="F108" s="20" t="s">
        <v>393</v>
      </c>
      <c r="G108" s="21" t="s">
        <v>173</v>
      </c>
      <c r="H108" s="71" t="s">
        <v>387</v>
      </c>
      <c r="I108" s="71" t="s">
        <v>387</v>
      </c>
      <c r="J108" s="71"/>
      <c r="K108" s="71"/>
    </row>
    <row r="109" spans="1:11" ht="13" x14ac:dyDescent="0.15">
      <c r="A109" s="15" t="s">
        <v>898</v>
      </c>
      <c r="B109" s="20" t="s">
        <v>140</v>
      </c>
      <c r="C109" s="20">
        <v>108</v>
      </c>
      <c r="D109" s="20" t="s">
        <v>400</v>
      </c>
      <c r="E109" s="20">
        <v>50</v>
      </c>
      <c r="F109" s="20" t="s">
        <v>393</v>
      </c>
      <c r="G109" s="21" t="s">
        <v>173</v>
      </c>
      <c r="H109" s="71" t="s">
        <v>387</v>
      </c>
      <c r="I109" s="71" t="s">
        <v>387</v>
      </c>
      <c r="J109" s="71"/>
      <c r="K109" s="71"/>
    </row>
    <row r="110" spans="1:11" ht="13" x14ac:dyDescent="0.15">
      <c r="A110" s="15" t="s">
        <v>951</v>
      </c>
      <c r="B110" s="20" t="s">
        <v>140</v>
      </c>
      <c r="C110" s="20">
        <v>109</v>
      </c>
      <c r="D110" s="20" t="s">
        <v>392</v>
      </c>
      <c r="E110" s="20">
        <v>40</v>
      </c>
      <c r="F110" s="20" t="s">
        <v>393</v>
      </c>
      <c r="G110" s="21" t="s">
        <v>173</v>
      </c>
      <c r="H110" s="71" t="s">
        <v>387</v>
      </c>
      <c r="I110" s="71" t="s">
        <v>387</v>
      </c>
      <c r="J110" s="71"/>
      <c r="K110" s="71"/>
    </row>
    <row r="111" spans="1:11" ht="13" x14ac:dyDescent="0.15">
      <c r="A111" s="15" t="s">
        <v>937</v>
      </c>
      <c r="B111" s="20" t="s">
        <v>140</v>
      </c>
      <c r="C111" s="20">
        <v>110</v>
      </c>
      <c r="D111" s="20" t="s">
        <v>392</v>
      </c>
      <c r="E111" s="20">
        <v>80</v>
      </c>
      <c r="F111" s="20" t="s">
        <v>398</v>
      </c>
      <c r="G111" s="21" t="s">
        <v>173</v>
      </c>
      <c r="H111" s="71" t="s">
        <v>387</v>
      </c>
      <c r="I111" s="71" t="s">
        <v>387</v>
      </c>
      <c r="J111" s="71"/>
      <c r="K111" s="71"/>
    </row>
    <row r="112" spans="1:11" ht="13" x14ac:dyDescent="0.15">
      <c r="A112" s="15" t="s">
        <v>515</v>
      </c>
      <c r="B112" s="20" t="s">
        <v>140</v>
      </c>
      <c r="C112" s="20">
        <v>111</v>
      </c>
      <c r="D112" s="20" t="s">
        <v>407</v>
      </c>
      <c r="E112" s="20">
        <v>70</v>
      </c>
      <c r="F112" s="20" t="s">
        <v>398</v>
      </c>
      <c r="G112" s="21" t="s">
        <v>173</v>
      </c>
      <c r="H112" s="71" t="s">
        <v>387</v>
      </c>
      <c r="I112" s="71" t="s">
        <v>387</v>
      </c>
      <c r="J112" s="71"/>
      <c r="K112" s="71"/>
    </row>
    <row r="113" spans="1:11" ht="13" x14ac:dyDescent="0.15">
      <c r="A113" s="15" t="s">
        <v>548</v>
      </c>
      <c r="B113" s="20" t="s">
        <v>140</v>
      </c>
      <c r="C113" s="20">
        <v>112</v>
      </c>
      <c r="D113" s="20" t="s">
        <v>407</v>
      </c>
      <c r="E113" s="20">
        <v>50</v>
      </c>
      <c r="F113" s="20" t="s">
        <v>393</v>
      </c>
      <c r="G113" s="21" t="s">
        <v>173</v>
      </c>
      <c r="H113" s="71" t="s">
        <v>387</v>
      </c>
      <c r="I113" s="71" t="s">
        <v>387</v>
      </c>
      <c r="J113" s="71"/>
      <c r="K113" s="71"/>
    </row>
    <row r="114" spans="1:11" ht="13" x14ac:dyDescent="0.15">
      <c r="A114" s="15" t="s">
        <v>465</v>
      </c>
      <c r="B114" s="20" t="s">
        <v>140</v>
      </c>
      <c r="C114" s="20">
        <v>113</v>
      </c>
      <c r="D114" s="20" t="s">
        <v>404</v>
      </c>
      <c r="E114" s="20">
        <v>50</v>
      </c>
      <c r="F114" s="20" t="s">
        <v>393</v>
      </c>
      <c r="G114" s="21" t="s">
        <v>173</v>
      </c>
      <c r="H114" s="71" t="s">
        <v>387</v>
      </c>
      <c r="I114" s="71" t="s">
        <v>387</v>
      </c>
      <c r="J114" s="71"/>
      <c r="K114" s="71"/>
    </row>
    <row r="115" spans="1:11" ht="13" x14ac:dyDescent="0.15">
      <c r="A115" s="15" t="s">
        <v>467</v>
      </c>
      <c r="B115" s="20" t="s">
        <v>140</v>
      </c>
      <c r="C115" s="20">
        <v>114</v>
      </c>
      <c r="D115" s="20" t="s">
        <v>407</v>
      </c>
      <c r="E115" s="20">
        <v>40</v>
      </c>
      <c r="F115" s="20" t="s">
        <v>393</v>
      </c>
      <c r="G115" s="21" t="s">
        <v>173</v>
      </c>
      <c r="H115" s="71" t="s">
        <v>387</v>
      </c>
      <c r="I115" s="71" t="s">
        <v>387</v>
      </c>
      <c r="J115" s="71"/>
      <c r="K115" s="71"/>
    </row>
    <row r="116" spans="1:11" ht="13" x14ac:dyDescent="0.15">
      <c r="A116" s="15" t="s">
        <v>467</v>
      </c>
      <c r="B116" s="20" t="s">
        <v>140</v>
      </c>
      <c r="C116" s="20">
        <v>115</v>
      </c>
      <c r="D116" s="20" t="s">
        <v>407</v>
      </c>
      <c r="E116" s="20">
        <v>50</v>
      </c>
      <c r="F116" s="20" t="s">
        <v>393</v>
      </c>
      <c r="G116" s="21" t="s">
        <v>173</v>
      </c>
      <c r="H116" s="71" t="s">
        <v>387</v>
      </c>
      <c r="I116" s="71" t="s">
        <v>387</v>
      </c>
      <c r="J116" s="71"/>
      <c r="K116" s="71"/>
    </row>
    <row r="117" spans="1:11" ht="13" x14ac:dyDescent="0.15">
      <c r="A117" s="15" t="s">
        <v>939</v>
      </c>
      <c r="B117" s="20" t="s">
        <v>140</v>
      </c>
      <c r="C117" s="20">
        <v>116</v>
      </c>
      <c r="D117" s="20" t="s">
        <v>407</v>
      </c>
      <c r="E117" s="20">
        <v>60</v>
      </c>
      <c r="F117" s="20" t="s">
        <v>393</v>
      </c>
      <c r="G117" s="21" t="s">
        <v>173</v>
      </c>
      <c r="H117" s="71" t="s">
        <v>387</v>
      </c>
      <c r="I117" s="71" t="s">
        <v>387</v>
      </c>
      <c r="J117" s="71"/>
      <c r="K117" s="71"/>
    </row>
    <row r="118" spans="1:11" ht="13" x14ac:dyDescent="0.15">
      <c r="A118" s="15" t="s">
        <v>586</v>
      </c>
      <c r="B118" s="20" t="s">
        <v>140</v>
      </c>
      <c r="C118" s="20">
        <v>117</v>
      </c>
      <c r="D118" s="20" t="s">
        <v>407</v>
      </c>
      <c r="E118" s="20">
        <v>40</v>
      </c>
      <c r="F118" s="20" t="s">
        <v>393</v>
      </c>
      <c r="G118" s="21" t="s">
        <v>173</v>
      </c>
      <c r="H118" s="71" t="s">
        <v>387</v>
      </c>
      <c r="I118" s="71" t="s">
        <v>387</v>
      </c>
      <c r="J118" s="71"/>
      <c r="K118" s="71"/>
    </row>
    <row r="119" spans="1:11" ht="13" x14ac:dyDescent="0.15">
      <c r="A119" s="15" t="s">
        <v>586</v>
      </c>
      <c r="B119" s="20" t="s">
        <v>140</v>
      </c>
      <c r="C119" s="20">
        <v>118</v>
      </c>
      <c r="D119" s="20" t="s">
        <v>407</v>
      </c>
      <c r="E119" s="20">
        <v>50</v>
      </c>
      <c r="F119" s="20" t="s">
        <v>393</v>
      </c>
      <c r="G119" s="21" t="s">
        <v>173</v>
      </c>
      <c r="H119" s="71" t="s">
        <v>387</v>
      </c>
      <c r="I119" s="71" t="s">
        <v>387</v>
      </c>
      <c r="J119" s="71"/>
      <c r="K119" s="71"/>
    </row>
    <row r="120" spans="1:11" ht="13" x14ac:dyDescent="0.15">
      <c r="A120" s="15" t="s">
        <v>1151</v>
      </c>
      <c r="B120" s="20" t="s">
        <v>140</v>
      </c>
      <c r="C120" s="20">
        <v>119</v>
      </c>
      <c r="D120" s="20" t="s">
        <v>469</v>
      </c>
      <c r="E120" s="20"/>
      <c r="F120" s="20" t="s">
        <v>721</v>
      </c>
      <c r="G120" s="21" t="s">
        <v>177</v>
      </c>
      <c r="H120" s="71" t="s">
        <v>387</v>
      </c>
      <c r="I120" s="71" t="s">
        <v>387</v>
      </c>
      <c r="J120" s="71"/>
      <c r="K120" s="71"/>
    </row>
    <row r="121" spans="1:11" ht="13" x14ac:dyDescent="0.15">
      <c r="A121" s="15" t="s">
        <v>1152</v>
      </c>
      <c r="B121" s="20" t="s">
        <v>140</v>
      </c>
      <c r="C121" s="20">
        <v>120</v>
      </c>
      <c r="D121" s="20" t="s">
        <v>469</v>
      </c>
      <c r="E121" s="20"/>
      <c r="F121" s="20" t="s">
        <v>1069</v>
      </c>
      <c r="G121" s="21" t="s">
        <v>177</v>
      </c>
      <c r="H121" s="71" t="s">
        <v>387</v>
      </c>
      <c r="I121" s="71" t="s">
        <v>387</v>
      </c>
      <c r="J121" s="71"/>
      <c r="K121" s="71"/>
    </row>
    <row r="122" spans="1:11" ht="13" x14ac:dyDescent="0.15">
      <c r="A122" s="15" t="s">
        <v>1153</v>
      </c>
      <c r="B122" s="20" t="s">
        <v>140</v>
      </c>
      <c r="C122" s="20">
        <v>121</v>
      </c>
      <c r="D122" s="20" t="s">
        <v>469</v>
      </c>
      <c r="E122" s="20"/>
      <c r="F122" s="20" t="s">
        <v>1069</v>
      </c>
      <c r="G122" s="21" t="s">
        <v>177</v>
      </c>
      <c r="H122" s="71" t="s">
        <v>387</v>
      </c>
      <c r="I122" s="71" t="s">
        <v>387</v>
      </c>
      <c r="J122" s="71"/>
      <c r="K122" s="71"/>
    </row>
    <row r="123" spans="1:11" ht="13" x14ac:dyDescent="0.15">
      <c r="A123" s="15" t="s">
        <v>1154</v>
      </c>
      <c r="B123" s="20" t="s">
        <v>140</v>
      </c>
      <c r="C123" s="20">
        <v>122</v>
      </c>
      <c r="D123" s="20" t="s">
        <v>469</v>
      </c>
      <c r="E123" s="20"/>
      <c r="F123" s="20" t="s">
        <v>906</v>
      </c>
      <c r="G123" s="21" t="s">
        <v>177</v>
      </c>
      <c r="H123" s="71" t="s">
        <v>387</v>
      </c>
      <c r="I123" s="71" t="s">
        <v>387</v>
      </c>
      <c r="J123" s="71"/>
      <c r="K123" s="71"/>
    </row>
    <row r="124" spans="1:11" ht="13" x14ac:dyDescent="0.15">
      <c r="A124" s="15" t="s">
        <v>1155</v>
      </c>
      <c r="B124" s="20" t="s">
        <v>140</v>
      </c>
      <c r="C124" s="20">
        <v>123</v>
      </c>
      <c r="D124" s="20" t="s">
        <v>469</v>
      </c>
      <c r="E124" s="20"/>
      <c r="F124" s="20" t="s">
        <v>1069</v>
      </c>
      <c r="G124" s="21" t="s">
        <v>177</v>
      </c>
      <c r="H124" s="71" t="s">
        <v>387</v>
      </c>
      <c r="I124" s="71" t="s">
        <v>387</v>
      </c>
      <c r="J124" s="71"/>
      <c r="K124" s="71"/>
    </row>
    <row r="125" spans="1:11" ht="13" x14ac:dyDescent="0.15">
      <c r="A125" s="15" t="s">
        <v>1156</v>
      </c>
      <c r="B125" s="20" t="s">
        <v>140</v>
      </c>
      <c r="C125" s="20">
        <v>124</v>
      </c>
      <c r="D125" s="20" t="s">
        <v>469</v>
      </c>
      <c r="E125" s="20"/>
      <c r="F125" s="20" t="s">
        <v>469</v>
      </c>
      <c r="G125" s="21" t="s">
        <v>177</v>
      </c>
      <c r="H125" s="71" t="s">
        <v>387</v>
      </c>
      <c r="I125" s="71" t="s">
        <v>387</v>
      </c>
      <c r="J125" s="71"/>
      <c r="K125" s="71"/>
    </row>
    <row r="126" spans="1:11" ht="13" x14ac:dyDescent="0.15">
      <c r="A126" s="15" t="s">
        <v>1157</v>
      </c>
      <c r="B126" s="20" t="s">
        <v>140</v>
      </c>
      <c r="C126" s="20">
        <v>125</v>
      </c>
      <c r="D126" s="20" t="s">
        <v>469</v>
      </c>
      <c r="E126" s="20"/>
      <c r="F126" s="20" t="s">
        <v>1069</v>
      </c>
      <c r="G126" s="21" t="s">
        <v>177</v>
      </c>
      <c r="H126" s="71" t="s">
        <v>387</v>
      </c>
      <c r="I126" s="71" t="s">
        <v>387</v>
      </c>
      <c r="J126" s="71"/>
      <c r="K126" s="71"/>
    </row>
    <row r="127" spans="1:11" ht="13" x14ac:dyDescent="0.15">
      <c r="A127" s="15" t="s">
        <v>1158</v>
      </c>
      <c r="B127" s="20" t="s">
        <v>140</v>
      </c>
      <c r="C127" s="20">
        <v>126</v>
      </c>
      <c r="D127" s="20" t="s">
        <v>469</v>
      </c>
      <c r="E127" s="20"/>
      <c r="F127" s="20" t="s">
        <v>469</v>
      </c>
      <c r="G127" s="21" t="s">
        <v>177</v>
      </c>
      <c r="H127" s="71" t="s">
        <v>387</v>
      </c>
      <c r="I127" s="71" t="s">
        <v>387</v>
      </c>
      <c r="J127" s="71"/>
      <c r="K127" s="71"/>
    </row>
    <row r="128" spans="1:11" ht="13" x14ac:dyDescent="0.15">
      <c r="A128" s="15" t="s">
        <v>1159</v>
      </c>
      <c r="B128" s="20" t="s">
        <v>140</v>
      </c>
      <c r="C128" s="20">
        <v>127</v>
      </c>
      <c r="D128" s="20" t="s">
        <v>469</v>
      </c>
      <c r="E128" s="20"/>
      <c r="F128" s="20" t="s">
        <v>469</v>
      </c>
      <c r="G128" s="21" t="s">
        <v>177</v>
      </c>
      <c r="H128" s="71" t="s">
        <v>387</v>
      </c>
      <c r="I128" s="71" t="s">
        <v>387</v>
      </c>
      <c r="J128" s="71"/>
      <c r="K128" s="71"/>
    </row>
    <row r="129" spans="1:11" ht="13" x14ac:dyDescent="0.15">
      <c r="A129" s="15" t="s">
        <v>1160</v>
      </c>
      <c r="B129" s="20" t="s">
        <v>140</v>
      </c>
      <c r="C129" s="20">
        <v>128</v>
      </c>
      <c r="D129" s="20" t="s">
        <v>469</v>
      </c>
      <c r="E129" s="20"/>
      <c r="F129" s="20" t="s">
        <v>469</v>
      </c>
      <c r="G129" s="21" t="s">
        <v>177</v>
      </c>
      <c r="H129" s="71" t="s">
        <v>387</v>
      </c>
      <c r="I129" s="71" t="s">
        <v>387</v>
      </c>
      <c r="J129" s="71"/>
      <c r="K129" s="71"/>
    </row>
    <row r="130" spans="1:11" ht="13" x14ac:dyDescent="0.15">
      <c r="A130" s="15" t="s">
        <v>1161</v>
      </c>
      <c r="B130" s="20" t="s">
        <v>140</v>
      </c>
      <c r="C130" s="20">
        <v>129</v>
      </c>
      <c r="D130" s="20" t="s">
        <v>469</v>
      </c>
      <c r="E130" s="20"/>
      <c r="F130" s="20" t="s">
        <v>1076</v>
      </c>
      <c r="G130" s="21" t="s">
        <v>177</v>
      </c>
      <c r="H130" s="71" t="s">
        <v>387</v>
      </c>
      <c r="I130" s="71" t="s">
        <v>387</v>
      </c>
      <c r="J130" s="71"/>
      <c r="K130" s="71"/>
    </row>
    <row r="131" spans="1:11" ht="13" x14ac:dyDescent="0.15">
      <c r="A131" s="15" t="s">
        <v>1162</v>
      </c>
      <c r="B131" s="20" t="s">
        <v>140</v>
      </c>
      <c r="C131" s="20">
        <v>130</v>
      </c>
      <c r="D131" s="20" t="s">
        <v>469</v>
      </c>
      <c r="E131" s="20"/>
      <c r="F131" s="20" t="s">
        <v>1076</v>
      </c>
      <c r="G131" s="21" t="s">
        <v>177</v>
      </c>
      <c r="H131" s="71" t="s">
        <v>387</v>
      </c>
      <c r="I131" s="71" t="s">
        <v>387</v>
      </c>
      <c r="J131" s="71"/>
      <c r="K131" s="71"/>
    </row>
    <row r="132" spans="1:11" ht="13" x14ac:dyDescent="0.15">
      <c r="A132" s="15" t="s">
        <v>1163</v>
      </c>
      <c r="B132" s="20" t="s">
        <v>140</v>
      </c>
      <c r="C132" s="20">
        <v>131</v>
      </c>
      <c r="D132" s="20" t="s">
        <v>469</v>
      </c>
      <c r="E132" s="20"/>
      <c r="F132" s="20" t="s">
        <v>1076</v>
      </c>
      <c r="G132" s="21" t="s">
        <v>177</v>
      </c>
      <c r="H132" s="71" t="s">
        <v>387</v>
      </c>
      <c r="I132" s="71" t="s">
        <v>387</v>
      </c>
      <c r="J132" s="71"/>
      <c r="K132" s="71"/>
    </row>
    <row r="133" spans="1:11" ht="13" x14ac:dyDescent="0.15">
      <c r="A133" s="15" t="s">
        <v>1164</v>
      </c>
      <c r="B133" s="20" t="s">
        <v>140</v>
      </c>
      <c r="C133" s="20">
        <v>132</v>
      </c>
      <c r="D133" s="20" t="s">
        <v>469</v>
      </c>
      <c r="E133" s="20"/>
      <c r="F133" s="20" t="s">
        <v>721</v>
      </c>
      <c r="G133" s="21" t="s">
        <v>177</v>
      </c>
      <c r="H133" s="71" t="s">
        <v>387</v>
      </c>
      <c r="I133" s="71" t="s">
        <v>387</v>
      </c>
      <c r="J133" s="71"/>
      <c r="K133" s="71"/>
    </row>
    <row r="134" spans="1:11" ht="13" x14ac:dyDescent="0.15">
      <c r="A134" s="15" t="s">
        <v>1165</v>
      </c>
      <c r="B134" s="20" t="s">
        <v>140</v>
      </c>
      <c r="C134" s="20">
        <v>133</v>
      </c>
      <c r="D134" s="20" t="s">
        <v>469</v>
      </c>
      <c r="E134" s="20"/>
      <c r="F134" s="20" t="s">
        <v>1076</v>
      </c>
      <c r="G134" s="21" t="s">
        <v>177</v>
      </c>
      <c r="H134" s="71" t="s">
        <v>387</v>
      </c>
      <c r="I134" s="71" t="s">
        <v>387</v>
      </c>
      <c r="J134" s="71"/>
      <c r="K134" s="71"/>
    </row>
    <row r="135" spans="1:11" ht="13" x14ac:dyDescent="0.15">
      <c r="A135" s="15" t="s">
        <v>1166</v>
      </c>
      <c r="B135" s="20" t="s">
        <v>140</v>
      </c>
      <c r="C135" s="20">
        <v>134</v>
      </c>
      <c r="D135" s="20" t="s">
        <v>469</v>
      </c>
      <c r="E135" s="20"/>
      <c r="F135" s="20" t="s">
        <v>1076</v>
      </c>
      <c r="G135" s="21" t="s">
        <v>177</v>
      </c>
      <c r="H135" s="71" t="s">
        <v>387</v>
      </c>
      <c r="I135" s="71" t="s">
        <v>387</v>
      </c>
      <c r="J135" s="71"/>
      <c r="K135" s="71"/>
    </row>
    <row r="136" spans="1:11" ht="13" x14ac:dyDescent="0.15">
      <c r="A136" s="15" t="s">
        <v>1167</v>
      </c>
      <c r="B136" s="20" t="s">
        <v>140</v>
      </c>
      <c r="C136" s="20">
        <v>135</v>
      </c>
      <c r="D136" s="20" t="s">
        <v>469</v>
      </c>
      <c r="E136" s="20"/>
      <c r="F136" s="20" t="s">
        <v>1076</v>
      </c>
      <c r="G136" s="21" t="s">
        <v>177</v>
      </c>
      <c r="H136" s="71" t="s">
        <v>387</v>
      </c>
      <c r="I136" s="71" t="s">
        <v>387</v>
      </c>
      <c r="J136" s="71"/>
      <c r="K136" s="71"/>
    </row>
    <row r="137" spans="1:11" ht="13" x14ac:dyDescent="0.15">
      <c r="A137" s="15" t="s">
        <v>1168</v>
      </c>
      <c r="B137" s="20" t="s">
        <v>140</v>
      </c>
      <c r="C137" s="20">
        <v>136</v>
      </c>
      <c r="D137" s="20" t="s">
        <v>469</v>
      </c>
      <c r="E137" s="20"/>
      <c r="F137" s="20" t="s">
        <v>1076</v>
      </c>
      <c r="G137" s="21" t="s">
        <v>177</v>
      </c>
      <c r="H137" s="71" t="s">
        <v>387</v>
      </c>
      <c r="I137" s="71" t="s">
        <v>387</v>
      </c>
      <c r="J137" s="71"/>
      <c r="K137" s="71"/>
    </row>
    <row r="138" spans="1:11" ht="13" x14ac:dyDescent="0.15">
      <c r="A138" s="15" t="s">
        <v>1169</v>
      </c>
      <c r="B138" s="20" t="s">
        <v>140</v>
      </c>
      <c r="C138" s="20">
        <v>137</v>
      </c>
      <c r="D138" s="20" t="s">
        <v>469</v>
      </c>
      <c r="E138" s="20"/>
      <c r="F138" s="20" t="s">
        <v>721</v>
      </c>
      <c r="G138" s="21" t="s">
        <v>177</v>
      </c>
      <c r="H138" s="71" t="s">
        <v>387</v>
      </c>
      <c r="I138" s="71" t="s">
        <v>387</v>
      </c>
      <c r="J138" s="71"/>
      <c r="K138" s="71"/>
    </row>
    <row r="139" spans="1:11" ht="13" x14ac:dyDescent="0.15">
      <c r="A139" s="15" t="s">
        <v>1170</v>
      </c>
      <c r="B139" s="20" t="s">
        <v>140</v>
      </c>
      <c r="C139" s="20">
        <v>138</v>
      </c>
      <c r="D139" s="20" t="s">
        <v>469</v>
      </c>
      <c r="E139" s="20"/>
      <c r="F139" s="20" t="s">
        <v>1069</v>
      </c>
      <c r="G139" s="21" t="s">
        <v>177</v>
      </c>
      <c r="H139" s="71" t="s">
        <v>387</v>
      </c>
      <c r="I139" s="71" t="s">
        <v>387</v>
      </c>
      <c r="J139" s="71"/>
      <c r="K139" s="71"/>
    </row>
    <row r="140" spans="1:11" ht="13" x14ac:dyDescent="0.15">
      <c r="A140" s="15" t="s">
        <v>1171</v>
      </c>
      <c r="B140" s="20" t="s">
        <v>140</v>
      </c>
      <c r="C140" s="20">
        <v>139</v>
      </c>
      <c r="D140" s="20" t="s">
        <v>469</v>
      </c>
      <c r="E140" s="20"/>
      <c r="F140" s="20" t="s">
        <v>906</v>
      </c>
      <c r="G140" s="21" t="s">
        <v>177</v>
      </c>
      <c r="H140" s="71" t="s">
        <v>387</v>
      </c>
      <c r="I140" s="71" t="s">
        <v>387</v>
      </c>
      <c r="J140" s="71"/>
      <c r="K140" s="71"/>
    </row>
    <row r="141" spans="1:11" ht="13" x14ac:dyDescent="0.15">
      <c r="A141" s="15" t="s">
        <v>1172</v>
      </c>
      <c r="B141" s="20" t="s">
        <v>140</v>
      </c>
      <c r="C141" s="20">
        <v>140</v>
      </c>
      <c r="D141" s="20" t="s">
        <v>469</v>
      </c>
      <c r="E141" s="20"/>
      <c r="F141" s="20" t="s">
        <v>1069</v>
      </c>
      <c r="G141" s="21" t="s">
        <v>177</v>
      </c>
      <c r="H141" s="71" t="s">
        <v>387</v>
      </c>
      <c r="I141" s="71" t="s">
        <v>387</v>
      </c>
      <c r="J141" s="71"/>
      <c r="K141" s="71"/>
    </row>
    <row r="142" spans="1:11" ht="13" x14ac:dyDescent="0.15">
      <c r="A142" s="15" t="s">
        <v>1173</v>
      </c>
      <c r="B142" s="20" t="s">
        <v>140</v>
      </c>
      <c r="C142" s="20">
        <v>141</v>
      </c>
      <c r="D142" s="20" t="s">
        <v>469</v>
      </c>
      <c r="E142" s="20"/>
      <c r="F142" s="20" t="s">
        <v>721</v>
      </c>
      <c r="G142" s="21" t="s">
        <v>177</v>
      </c>
      <c r="H142" s="71" t="s">
        <v>387</v>
      </c>
      <c r="I142" s="71" t="s">
        <v>387</v>
      </c>
      <c r="J142" s="71"/>
      <c r="K142" s="71"/>
    </row>
    <row r="143" spans="1:11" ht="13" x14ac:dyDescent="0.15">
      <c r="A143" s="15" t="s">
        <v>1174</v>
      </c>
      <c r="B143" s="20" t="s">
        <v>140</v>
      </c>
      <c r="C143" s="20">
        <v>142</v>
      </c>
      <c r="D143" s="20" t="s">
        <v>496</v>
      </c>
      <c r="E143" s="20"/>
      <c r="F143" s="20" t="s">
        <v>497</v>
      </c>
      <c r="G143" s="21" t="s">
        <v>177</v>
      </c>
      <c r="H143" s="71" t="s">
        <v>387</v>
      </c>
      <c r="I143" s="71" t="s">
        <v>387</v>
      </c>
      <c r="J143" s="71"/>
      <c r="K143" s="71"/>
    </row>
    <row r="144" spans="1:11" ht="13" x14ac:dyDescent="0.15">
      <c r="A144" s="15" t="s">
        <v>1175</v>
      </c>
      <c r="B144" s="20" t="s">
        <v>140</v>
      </c>
      <c r="C144" s="20">
        <v>143</v>
      </c>
      <c r="D144" s="20" t="s">
        <v>496</v>
      </c>
      <c r="E144" s="20"/>
      <c r="F144" s="20" t="s">
        <v>497</v>
      </c>
      <c r="G144" s="21" t="s">
        <v>177</v>
      </c>
      <c r="H144" s="71" t="s">
        <v>387</v>
      </c>
      <c r="I144" s="71" t="s">
        <v>387</v>
      </c>
      <c r="J144" s="71"/>
      <c r="K144" s="71"/>
    </row>
    <row r="145" spans="1:11" ht="13" x14ac:dyDescent="0.15">
      <c r="A145" s="15" t="s">
        <v>1176</v>
      </c>
      <c r="B145" s="20" t="s">
        <v>140</v>
      </c>
      <c r="C145" s="20">
        <v>144</v>
      </c>
      <c r="D145" s="20" t="s">
        <v>496</v>
      </c>
      <c r="E145" s="20"/>
      <c r="F145" s="20" t="s">
        <v>497</v>
      </c>
      <c r="G145" s="21" t="s">
        <v>177</v>
      </c>
      <c r="H145" s="71" t="s">
        <v>387</v>
      </c>
      <c r="I145" s="71" t="s">
        <v>387</v>
      </c>
      <c r="J145" s="71"/>
      <c r="K145" s="71"/>
    </row>
    <row r="146" spans="1:11" ht="13" x14ac:dyDescent="0.15">
      <c r="A146" s="15" t="s">
        <v>961</v>
      </c>
      <c r="B146" s="20" t="s">
        <v>140</v>
      </c>
      <c r="C146" s="20">
        <v>145</v>
      </c>
      <c r="D146" s="20" t="s">
        <v>392</v>
      </c>
      <c r="E146" s="20">
        <v>60</v>
      </c>
      <c r="F146" s="20" t="s">
        <v>393</v>
      </c>
      <c r="G146" s="21" t="s">
        <v>185</v>
      </c>
      <c r="H146" s="71" t="s">
        <v>387</v>
      </c>
      <c r="I146" s="71" t="s">
        <v>387</v>
      </c>
      <c r="J146" s="71"/>
      <c r="K146" s="71"/>
    </row>
    <row r="147" spans="1:11" ht="13" x14ac:dyDescent="0.15">
      <c r="A147" s="15" t="s">
        <v>394</v>
      </c>
      <c r="B147" s="20" t="s">
        <v>140</v>
      </c>
      <c r="C147" s="20">
        <v>146</v>
      </c>
      <c r="D147" s="20" t="s">
        <v>392</v>
      </c>
      <c r="E147" s="20">
        <v>110</v>
      </c>
      <c r="F147" s="20" t="s">
        <v>386</v>
      </c>
      <c r="G147" s="21" t="s">
        <v>185</v>
      </c>
      <c r="H147" s="71" t="s">
        <v>387</v>
      </c>
      <c r="I147" s="71" t="s">
        <v>387</v>
      </c>
      <c r="J147" s="71"/>
      <c r="K147" s="71"/>
    </row>
    <row r="148" spans="1:11" ht="13" x14ac:dyDescent="0.15">
      <c r="A148" s="15" t="s">
        <v>962</v>
      </c>
      <c r="B148" s="20" t="s">
        <v>140</v>
      </c>
      <c r="C148" s="20">
        <v>147</v>
      </c>
      <c r="D148" s="20" t="s">
        <v>392</v>
      </c>
      <c r="E148" s="20">
        <v>80</v>
      </c>
      <c r="F148" s="20" t="s">
        <v>386</v>
      </c>
      <c r="G148" s="21" t="s">
        <v>185</v>
      </c>
      <c r="H148" s="71" t="s">
        <v>387</v>
      </c>
      <c r="I148" s="71" t="s">
        <v>387</v>
      </c>
      <c r="J148" s="71"/>
      <c r="K148" s="71"/>
    </row>
    <row r="149" spans="1:11" ht="13" x14ac:dyDescent="0.15">
      <c r="A149" s="15" t="s">
        <v>566</v>
      </c>
      <c r="B149" s="20" t="s">
        <v>140</v>
      </c>
      <c r="C149" s="20">
        <v>148</v>
      </c>
      <c r="D149" s="20" t="s">
        <v>392</v>
      </c>
      <c r="E149" s="20">
        <v>100</v>
      </c>
      <c r="F149" s="20" t="s">
        <v>386</v>
      </c>
      <c r="G149" s="21" t="s">
        <v>185</v>
      </c>
      <c r="H149" s="71" t="s">
        <v>387</v>
      </c>
      <c r="I149" s="71" t="s">
        <v>387</v>
      </c>
      <c r="J149" s="71"/>
      <c r="K149" s="71"/>
    </row>
    <row r="150" spans="1:11" ht="13" x14ac:dyDescent="0.15">
      <c r="A150" s="15" t="s">
        <v>965</v>
      </c>
      <c r="B150" s="20" t="s">
        <v>140</v>
      </c>
      <c r="C150" s="20">
        <v>149</v>
      </c>
      <c r="D150" s="20" t="s">
        <v>392</v>
      </c>
      <c r="E150" s="20">
        <v>80</v>
      </c>
      <c r="F150" s="20" t="s">
        <v>393</v>
      </c>
      <c r="G150" s="21" t="s">
        <v>185</v>
      </c>
      <c r="H150" s="71" t="s">
        <v>387</v>
      </c>
      <c r="I150" s="71" t="s">
        <v>387</v>
      </c>
      <c r="J150" s="71"/>
      <c r="K150" s="71"/>
    </row>
    <row r="151" spans="1:11" ht="13" x14ac:dyDescent="0.15">
      <c r="A151" s="15" t="s">
        <v>557</v>
      </c>
      <c r="B151" s="20" t="s">
        <v>140</v>
      </c>
      <c r="C151" s="20">
        <v>150</v>
      </c>
      <c r="D151" s="20" t="s">
        <v>392</v>
      </c>
      <c r="E151" s="20">
        <v>90</v>
      </c>
      <c r="F151" s="20" t="s">
        <v>386</v>
      </c>
      <c r="G151" s="21" t="s">
        <v>185</v>
      </c>
      <c r="H151" s="71" t="s">
        <v>387</v>
      </c>
      <c r="I151" s="71" t="s">
        <v>387</v>
      </c>
      <c r="J151" s="71"/>
      <c r="K151" s="71"/>
    </row>
    <row r="152" spans="1:11" ht="13" x14ac:dyDescent="0.15">
      <c r="A152" s="15" t="s">
        <v>384</v>
      </c>
      <c r="B152" s="20" t="s">
        <v>140</v>
      </c>
      <c r="C152" s="20" t="s">
        <v>1118</v>
      </c>
      <c r="D152" s="20" t="s">
        <v>385</v>
      </c>
      <c r="E152" s="20">
        <v>100</v>
      </c>
      <c r="F152" s="20" t="s">
        <v>386</v>
      </c>
      <c r="G152" s="21" t="s">
        <v>185</v>
      </c>
      <c r="H152" s="71" t="s">
        <v>387</v>
      </c>
      <c r="I152" s="71" t="s">
        <v>387</v>
      </c>
      <c r="J152" s="71"/>
      <c r="K152" s="71" t="s">
        <v>387</v>
      </c>
    </row>
    <row r="153" spans="1:11" ht="13" x14ac:dyDescent="0.15">
      <c r="A153" s="15" t="s">
        <v>420</v>
      </c>
      <c r="B153" s="20" t="s">
        <v>140</v>
      </c>
      <c r="C153" s="20" t="s">
        <v>1119</v>
      </c>
      <c r="D153" s="20" t="s">
        <v>395</v>
      </c>
      <c r="E153" s="20">
        <v>80</v>
      </c>
      <c r="F153" s="20" t="s">
        <v>398</v>
      </c>
      <c r="G153" s="21" t="s">
        <v>185</v>
      </c>
      <c r="H153" s="71" t="s">
        <v>387</v>
      </c>
      <c r="I153" s="71" t="s">
        <v>387</v>
      </c>
      <c r="J153" s="71"/>
      <c r="K153" s="71" t="s">
        <v>387</v>
      </c>
    </row>
    <row r="154" spans="1:11" ht="13" x14ac:dyDescent="0.15">
      <c r="A154" s="15" t="s">
        <v>551</v>
      </c>
      <c r="B154" s="20" t="s">
        <v>140</v>
      </c>
      <c r="C154" s="20" t="s">
        <v>1120</v>
      </c>
      <c r="D154" s="20" t="s">
        <v>389</v>
      </c>
      <c r="E154" s="20">
        <v>80</v>
      </c>
      <c r="F154" s="20" t="s">
        <v>393</v>
      </c>
      <c r="G154" s="21" t="s">
        <v>185</v>
      </c>
      <c r="H154" s="71" t="s">
        <v>387</v>
      </c>
      <c r="I154" s="71" t="s">
        <v>387</v>
      </c>
      <c r="J154" s="71"/>
      <c r="K154" s="71" t="s">
        <v>387</v>
      </c>
    </row>
    <row r="155" spans="1:11" ht="13" x14ac:dyDescent="0.15">
      <c r="A155" s="15" t="s">
        <v>413</v>
      </c>
      <c r="B155" s="20" t="s">
        <v>140</v>
      </c>
      <c r="C155" s="20" t="s">
        <v>1121</v>
      </c>
      <c r="D155" s="20" t="s">
        <v>407</v>
      </c>
      <c r="E155" s="20">
        <v>80</v>
      </c>
      <c r="F155" s="20" t="s">
        <v>386</v>
      </c>
      <c r="G155" s="21" t="s">
        <v>185</v>
      </c>
      <c r="H155" s="71" t="s">
        <v>387</v>
      </c>
      <c r="I155" s="71" t="s">
        <v>387</v>
      </c>
      <c r="J155" s="71"/>
      <c r="K155" s="71" t="s">
        <v>387</v>
      </c>
    </row>
    <row r="156" spans="1:11" ht="13" x14ac:dyDescent="0.15">
      <c r="A156" s="15" t="s">
        <v>962</v>
      </c>
      <c r="B156" s="20" t="s">
        <v>140</v>
      </c>
      <c r="C156" s="20" t="s">
        <v>1122</v>
      </c>
      <c r="D156" s="20" t="s">
        <v>407</v>
      </c>
      <c r="E156" s="20">
        <v>90</v>
      </c>
      <c r="F156" s="20" t="s">
        <v>386</v>
      </c>
      <c r="G156" s="21" t="s">
        <v>185</v>
      </c>
      <c r="H156" s="71" t="s">
        <v>387</v>
      </c>
      <c r="I156" s="71" t="s">
        <v>387</v>
      </c>
      <c r="J156" s="71"/>
      <c r="K156" s="71" t="s">
        <v>387</v>
      </c>
    </row>
    <row r="157" spans="1:11" ht="13" x14ac:dyDescent="0.15">
      <c r="A157" s="15" t="s">
        <v>422</v>
      </c>
      <c r="B157" s="20" t="s">
        <v>140</v>
      </c>
      <c r="C157" s="20" t="s">
        <v>1123</v>
      </c>
      <c r="D157" s="20" t="s">
        <v>389</v>
      </c>
      <c r="E157" s="20">
        <v>80</v>
      </c>
      <c r="F157" s="20" t="s">
        <v>398</v>
      </c>
      <c r="G157" s="21" t="s">
        <v>185</v>
      </c>
      <c r="H157" s="71" t="s">
        <v>387</v>
      </c>
      <c r="I157" s="71" t="s">
        <v>387</v>
      </c>
      <c r="J157" s="71"/>
      <c r="K157" s="71" t="s">
        <v>387</v>
      </c>
    </row>
    <row r="158" spans="1:11" ht="13" x14ac:dyDescent="0.15">
      <c r="A158" s="15" t="s">
        <v>505</v>
      </c>
      <c r="B158" s="20" t="s">
        <v>140</v>
      </c>
      <c r="C158" s="20" t="s">
        <v>1124</v>
      </c>
      <c r="D158" s="20" t="s">
        <v>395</v>
      </c>
      <c r="E158" s="20">
        <v>70</v>
      </c>
      <c r="F158" s="20" t="s">
        <v>398</v>
      </c>
      <c r="G158" s="21" t="s">
        <v>185</v>
      </c>
      <c r="H158" s="71" t="s">
        <v>387</v>
      </c>
      <c r="I158" s="71" t="s">
        <v>387</v>
      </c>
      <c r="J158" s="71"/>
      <c r="K158" s="71" t="s">
        <v>387</v>
      </c>
    </row>
    <row r="159" spans="1:11" ht="13" x14ac:dyDescent="0.15">
      <c r="A159" s="15" t="s">
        <v>927</v>
      </c>
      <c r="B159" s="20" t="s">
        <v>140</v>
      </c>
      <c r="C159" s="20" t="s">
        <v>1125</v>
      </c>
      <c r="D159" s="20" t="s">
        <v>847</v>
      </c>
      <c r="E159" s="20">
        <v>70</v>
      </c>
      <c r="F159" s="20" t="s">
        <v>398</v>
      </c>
      <c r="G159" s="21" t="s">
        <v>185</v>
      </c>
      <c r="H159" s="71" t="s">
        <v>387</v>
      </c>
      <c r="I159" s="71" t="s">
        <v>387</v>
      </c>
      <c r="J159" s="71"/>
      <c r="K159" s="71" t="s">
        <v>387</v>
      </c>
    </row>
    <row r="160" spans="1:11" ht="13" x14ac:dyDescent="0.15">
      <c r="A160" s="15" t="s">
        <v>554</v>
      </c>
      <c r="B160" s="20" t="s">
        <v>140</v>
      </c>
      <c r="C160" s="20" t="s">
        <v>1126</v>
      </c>
      <c r="D160" s="20" t="s">
        <v>385</v>
      </c>
      <c r="E160" s="20">
        <v>100</v>
      </c>
      <c r="F160" s="20" t="s">
        <v>386</v>
      </c>
      <c r="G160" s="21" t="s">
        <v>185</v>
      </c>
      <c r="H160" s="71" t="s">
        <v>387</v>
      </c>
      <c r="I160" s="71" t="s">
        <v>387</v>
      </c>
      <c r="J160" s="71"/>
      <c r="K160" s="71" t="s">
        <v>387</v>
      </c>
    </row>
    <row r="161" spans="1:11" ht="13" x14ac:dyDescent="0.15">
      <c r="A161" s="15" t="s">
        <v>397</v>
      </c>
      <c r="B161" s="20" t="s">
        <v>140</v>
      </c>
      <c r="C161" s="20" t="s">
        <v>1127</v>
      </c>
      <c r="D161" s="20" t="s">
        <v>389</v>
      </c>
      <c r="E161" s="20">
        <v>90</v>
      </c>
      <c r="F161" s="20" t="s">
        <v>398</v>
      </c>
      <c r="G161" s="21" t="s">
        <v>185</v>
      </c>
      <c r="H161" s="71" t="s">
        <v>387</v>
      </c>
      <c r="I161" s="71" t="s">
        <v>387</v>
      </c>
      <c r="J161" s="71"/>
      <c r="K161" s="71" t="s">
        <v>387</v>
      </c>
    </row>
    <row r="162" spans="1:11" ht="13" x14ac:dyDescent="0.15">
      <c r="A162" s="15" t="s">
        <v>929</v>
      </c>
      <c r="B162" s="20" t="s">
        <v>140</v>
      </c>
      <c r="C162" s="20" t="s">
        <v>1128</v>
      </c>
      <c r="D162" s="20" t="s">
        <v>858</v>
      </c>
      <c r="E162" s="20">
        <v>70</v>
      </c>
      <c r="F162" s="20" t="s">
        <v>398</v>
      </c>
      <c r="G162" s="21" t="s">
        <v>185</v>
      </c>
      <c r="H162" s="71" t="s">
        <v>387</v>
      </c>
      <c r="I162" s="71" t="s">
        <v>387</v>
      </c>
      <c r="J162" s="71"/>
      <c r="K162" s="71" t="s">
        <v>387</v>
      </c>
    </row>
    <row r="163" spans="1:11" ht="13" x14ac:dyDescent="0.15">
      <c r="A163" s="15" t="s">
        <v>506</v>
      </c>
      <c r="B163" s="20" t="s">
        <v>140</v>
      </c>
      <c r="C163" s="20" t="s">
        <v>1129</v>
      </c>
      <c r="D163" s="20" t="s">
        <v>404</v>
      </c>
      <c r="E163" s="20">
        <v>70</v>
      </c>
      <c r="F163" s="20" t="s">
        <v>398</v>
      </c>
      <c r="G163" s="21" t="s">
        <v>185</v>
      </c>
      <c r="H163" s="71" t="s">
        <v>387</v>
      </c>
      <c r="I163" s="71" t="s">
        <v>387</v>
      </c>
      <c r="J163" s="71"/>
      <c r="K163" s="71" t="s">
        <v>387</v>
      </c>
    </row>
    <row r="164" spans="1:11" ht="13" x14ac:dyDescent="0.15">
      <c r="A164" s="15" t="s">
        <v>557</v>
      </c>
      <c r="B164" s="20" t="s">
        <v>140</v>
      </c>
      <c r="C164" s="20" t="s">
        <v>1130</v>
      </c>
      <c r="D164" s="20" t="s">
        <v>400</v>
      </c>
      <c r="E164" s="20">
        <v>90</v>
      </c>
      <c r="F164" s="20" t="s">
        <v>386</v>
      </c>
      <c r="G164" s="21" t="s">
        <v>185</v>
      </c>
      <c r="H164" s="71" t="s">
        <v>387</v>
      </c>
      <c r="I164" s="71" t="s">
        <v>387</v>
      </c>
      <c r="J164" s="71"/>
      <c r="K164" s="71" t="s">
        <v>387</v>
      </c>
    </row>
    <row r="165" spans="1:11" ht="13" x14ac:dyDescent="0.15">
      <c r="A165" s="15" t="s">
        <v>868</v>
      </c>
      <c r="B165" s="20" t="s">
        <v>140</v>
      </c>
      <c r="C165" s="20" t="s">
        <v>1131</v>
      </c>
      <c r="D165" s="20" t="s">
        <v>407</v>
      </c>
      <c r="E165" s="20">
        <v>70</v>
      </c>
      <c r="F165" s="20" t="s">
        <v>398</v>
      </c>
      <c r="G165" s="21" t="s">
        <v>185</v>
      </c>
      <c r="H165" s="71" t="s">
        <v>387</v>
      </c>
      <c r="I165" s="71" t="s">
        <v>387</v>
      </c>
      <c r="J165" s="71"/>
      <c r="K165" s="71" t="s">
        <v>387</v>
      </c>
    </row>
    <row r="166" spans="1:11" ht="13" x14ac:dyDescent="0.15">
      <c r="A166" s="15" t="s">
        <v>401</v>
      </c>
      <c r="B166" s="20" t="s">
        <v>140</v>
      </c>
      <c r="C166" s="20" t="s">
        <v>1132</v>
      </c>
      <c r="D166" s="20" t="s">
        <v>400</v>
      </c>
      <c r="E166" s="20">
        <v>120</v>
      </c>
      <c r="F166" s="20" t="s">
        <v>386</v>
      </c>
      <c r="G166" s="21" t="s">
        <v>185</v>
      </c>
      <c r="H166" s="71" t="s">
        <v>387</v>
      </c>
      <c r="I166" s="71" t="s">
        <v>387</v>
      </c>
      <c r="J166" s="71"/>
      <c r="K166" s="71" t="s">
        <v>387</v>
      </c>
    </row>
    <row r="167" spans="1:11" ht="13" x14ac:dyDescent="0.15">
      <c r="A167" s="15" t="s">
        <v>970</v>
      </c>
      <c r="B167" s="20" t="s">
        <v>140</v>
      </c>
      <c r="C167" s="20" t="s">
        <v>1133</v>
      </c>
      <c r="D167" s="20" t="s">
        <v>395</v>
      </c>
      <c r="E167" s="20">
        <v>80</v>
      </c>
      <c r="F167" s="20" t="s">
        <v>398</v>
      </c>
      <c r="G167" s="21" t="s">
        <v>185</v>
      </c>
      <c r="H167" s="71" t="s">
        <v>387</v>
      </c>
      <c r="I167" s="71" t="s">
        <v>387</v>
      </c>
      <c r="J167" s="71"/>
      <c r="K167" s="71" t="s">
        <v>387</v>
      </c>
    </row>
    <row r="168" spans="1:11" ht="13" x14ac:dyDescent="0.15">
      <c r="A168" s="15" t="s">
        <v>970</v>
      </c>
      <c r="B168" s="20" t="s">
        <v>140</v>
      </c>
      <c r="C168" s="20" t="s">
        <v>1134</v>
      </c>
      <c r="D168" s="20" t="s">
        <v>400</v>
      </c>
      <c r="E168" s="20">
        <v>80</v>
      </c>
      <c r="F168" s="20" t="s">
        <v>398</v>
      </c>
      <c r="G168" s="21" t="s">
        <v>185</v>
      </c>
      <c r="H168" s="71" t="s">
        <v>387</v>
      </c>
      <c r="I168" s="71" t="s">
        <v>387</v>
      </c>
      <c r="J168" s="71"/>
      <c r="K168" s="71" t="s">
        <v>387</v>
      </c>
    </row>
    <row r="169" spans="1:11" ht="13" x14ac:dyDescent="0.15">
      <c r="A169" s="15" t="s">
        <v>403</v>
      </c>
      <c r="B169" s="20" t="s">
        <v>140</v>
      </c>
      <c r="C169" s="20" t="s">
        <v>1135</v>
      </c>
      <c r="D169" s="20" t="s">
        <v>404</v>
      </c>
      <c r="E169" s="20">
        <v>80</v>
      </c>
      <c r="F169" s="20" t="s">
        <v>398</v>
      </c>
      <c r="G169" s="21" t="s">
        <v>185</v>
      </c>
      <c r="H169" s="71" t="s">
        <v>387</v>
      </c>
      <c r="I169" s="71" t="s">
        <v>387</v>
      </c>
      <c r="J169" s="71"/>
      <c r="K169" s="71" t="s">
        <v>387</v>
      </c>
    </row>
    <row r="170" spans="1:11" ht="13" x14ac:dyDescent="0.15">
      <c r="A170" s="15" t="s">
        <v>403</v>
      </c>
      <c r="B170" s="20" t="s">
        <v>140</v>
      </c>
      <c r="C170" s="20" t="s">
        <v>1136</v>
      </c>
      <c r="D170" s="20" t="s">
        <v>847</v>
      </c>
      <c r="E170" s="20">
        <v>70</v>
      </c>
      <c r="F170" s="20" t="s">
        <v>398</v>
      </c>
      <c r="G170" s="21" t="s">
        <v>185</v>
      </c>
      <c r="H170" s="71" t="s">
        <v>387</v>
      </c>
      <c r="I170" s="71" t="s">
        <v>387</v>
      </c>
      <c r="J170" s="71"/>
      <c r="K170" s="71" t="s">
        <v>387</v>
      </c>
    </row>
    <row r="171" spans="1:11" ht="13" x14ac:dyDescent="0.15">
      <c r="A171" s="15" t="s">
        <v>559</v>
      </c>
      <c r="B171" s="20" t="s">
        <v>140</v>
      </c>
      <c r="C171" s="20" t="s">
        <v>1137</v>
      </c>
      <c r="D171" s="20" t="s">
        <v>395</v>
      </c>
      <c r="E171" s="20">
        <v>80</v>
      </c>
      <c r="F171" s="20" t="s">
        <v>393</v>
      </c>
      <c r="G171" s="21" t="s">
        <v>185</v>
      </c>
      <c r="H171" s="71" t="s">
        <v>387</v>
      </c>
      <c r="I171" s="71" t="s">
        <v>387</v>
      </c>
      <c r="J171" s="71"/>
      <c r="K171" s="71" t="s">
        <v>387</v>
      </c>
    </row>
    <row r="172" spans="1:11" ht="13" x14ac:dyDescent="0.15">
      <c r="A172" s="15" t="s">
        <v>509</v>
      </c>
      <c r="B172" s="20" t="s">
        <v>140</v>
      </c>
      <c r="C172" s="20" t="s">
        <v>1138</v>
      </c>
      <c r="D172" s="20" t="s">
        <v>407</v>
      </c>
      <c r="E172" s="20">
        <v>110</v>
      </c>
      <c r="F172" s="20" t="s">
        <v>386</v>
      </c>
      <c r="G172" s="21" t="s">
        <v>185</v>
      </c>
      <c r="H172" s="71" t="s">
        <v>387</v>
      </c>
      <c r="I172" s="71" t="s">
        <v>387</v>
      </c>
      <c r="J172" s="71"/>
      <c r="K172" s="71" t="s">
        <v>387</v>
      </c>
    </row>
    <row r="173" spans="1:11" ht="13" x14ac:dyDescent="0.15">
      <c r="A173" s="15" t="s">
        <v>872</v>
      </c>
      <c r="B173" s="20" t="s">
        <v>140</v>
      </c>
      <c r="C173" s="20" t="s">
        <v>1139</v>
      </c>
      <c r="D173" s="20" t="s">
        <v>389</v>
      </c>
      <c r="E173" s="20">
        <v>90</v>
      </c>
      <c r="F173" s="20" t="s">
        <v>398</v>
      </c>
      <c r="G173" s="21" t="s">
        <v>185</v>
      </c>
      <c r="H173" s="71" t="s">
        <v>387</v>
      </c>
      <c r="I173" s="71" t="s">
        <v>387</v>
      </c>
      <c r="J173" s="71"/>
      <c r="K173" s="71" t="s">
        <v>387</v>
      </c>
    </row>
    <row r="174" spans="1:11" ht="13" x14ac:dyDescent="0.15">
      <c r="A174" s="15" t="s">
        <v>931</v>
      </c>
      <c r="B174" s="20" t="s">
        <v>140</v>
      </c>
      <c r="C174" s="20" t="s">
        <v>1140</v>
      </c>
      <c r="D174" s="20" t="s">
        <v>389</v>
      </c>
      <c r="E174" s="20">
        <v>110</v>
      </c>
      <c r="F174" s="20" t="s">
        <v>386</v>
      </c>
      <c r="G174" s="21" t="s">
        <v>185</v>
      </c>
      <c r="H174" s="71" t="s">
        <v>387</v>
      </c>
      <c r="I174" s="71" t="s">
        <v>387</v>
      </c>
      <c r="J174" s="71"/>
      <c r="K174" s="71" t="s">
        <v>387</v>
      </c>
    </row>
    <row r="175" spans="1:11" ht="13" x14ac:dyDescent="0.15">
      <c r="A175" s="15" t="s">
        <v>409</v>
      </c>
      <c r="B175" s="20" t="s">
        <v>140</v>
      </c>
      <c r="C175" s="20" t="s">
        <v>1141</v>
      </c>
      <c r="D175" s="20" t="s">
        <v>400</v>
      </c>
      <c r="E175" s="20">
        <v>110</v>
      </c>
      <c r="F175" s="20" t="s">
        <v>386</v>
      </c>
      <c r="G175" s="21" t="s">
        <v>185</v>
      </c>
      <c r="H175" s="71" t="s">
        <v>387</v>
      </c>
      <c r="I175" s="71" t="s">
        <v>387</v>
      </c>
      <c r="J175" s="71"/>
      <c r="K175" s="71" t="s">
        <v>387</v>
      </c>
    </row>
    <row r="176" spans="1:11" ht="13" x14ac:dyDescent="0.15">
      <c r="A176" s="15" t="s">
        <v>410</v>
      </c>
      <c r="B176" s="20" t="s">
        <v>140</v>
      </c>
      <c r="C176" s="20" t="s">
        <v>1142</v>
      </c>
      <c r="D176" s="20" t="s">
        <v>404</v>
      </c>
      <c r="E176" s="20">
        <v>80</v>
      </c>
      <c r="F176" s="20" t="s">
        <v>398</v>
      </c>
      <c r="G176" s="21" t="s">
        <v>185</v>
      </c>
      <c r="H176" s="71" t="s">
        <v>387</v>
      </c>
      <c r="I176" s="71" t="s">
        <v>387</v>
      </c>
      <c r="J176" s="71"/>
      <c r="K176" s="71" t="s">
        <v>387</v>
      </c>
    </row>
    <row r="177" spans="1:11" ht="13" x14ac:dyDescent="0.15">
      <c r="A177" s="15" t="s">
        <v>968</v>
      </c>
      <c r="B177" s="20" t="s">
        <v>140</v>
      </c>
      <c r="C177" s="20" t="s">
        <v>1143</v>
      </c>
      <c r="D177" s="20" t="s">
        <v>404</v>
      </c>
      <c r="E177" s="20">
        <v>70</v>
      </c>
      <c r="F177" s="20" t="s">
        <v>393</v>
      </c>
      <c r="G177" s="21" t="s">
        <v>185</v>
      </c>
      <c r="H177" s="71" t="s">
        <v>387</v>
      </c>
      <c r="I177" s="71" t="s">
        <v>387</v>
      </c>
      <c r="J177" s="71"/>
      <c r="K177" s="71" t="s">
        <v>387</v>
      </c>
    </row>
    <row r="178" spans="1:11" ht="13" x14ac:dyDescent="0.15">
      <c r="A178" s="15" t="s">
        <v>531</v>
      </c>
      <c r="B178" s="20" t="s">
        <v>140</v>
      </c>
      <c r="C178" s="20" t="s">
        <v>1144</v>
      </c>
      <c r="D178" s="20" t="s">
        <v>400</v>
      </c>
      <c r="E178" s="20">
        <v>90</v>
      </c>
      <c r="F178" s="20" t="s">
        <v>398</v>
      </c>
      <c r="G178" s="21" t="s">
        <v>185</v>
      </c>
      <c r="H178" s="71" t="s">
        <v>387</v>
      </c>
      <c r="I178" s="71" t="s">
        <v>387</v>
      </c>
      <c r="J178" s="71"/>
      <c r="K178" s="71" t="s">
        <v>387</v>
      </c>
    </row>
    <row r="179" spans="1:11" ht="13" x14ac:dyDescent="0.15">
      <c r="A179" s="15" t="s">
        <v>462</v>
      </c>
      <c r="B179" s="20" t="s">
        <v>140</v>
      </c>
      <c r="C179" s="20" t="s">
        <v>1145</v>
      </c>
      <c r="D179" s="20" t="s">
        <v>385</v>
      </c>
      <c r="E179" s="20">
        <v>80</v>
      </c>
      <c r="F179" s="20" t="s">
        <v>398</v>
      </c>
      <c r="G179" s="21" t="s">
        <v>185</v>
      </c>
      <c r="H179" s="71" t="s">
        <v>387</v>
      </c>
      <c r="I179" s="71" t="s">
        <v>387</v>
      </c>
      <c r="J179" s="71"/>
      <c r="K179" s="71" t="s">
        <v>387</v>
      </c>
    </row>
    <row r="180" spans="1:11" ht="13" x14ac:dyDescent="0.15">
      <c r="A180" s="15" t="s">
        <v>849</v>
      </c>
      <c r="B180" s="20" t="s">
        <v>140</v>
      </c>
      <c r="C180" s="20" t="s">
        <v>1146</v>
      </c>
      <c r="D180" s="20" t="s">
        <v>847</v>
      </c>
      <c r="E180" s="20">
        <v>100</v>
      </c>
      <c r="F180" s="20" t="s">
        <v>398</v>
      </c>
      <c r="G180" s="21" t="s">
        <v>185</v>
      </c>
      <c r="H180" s="71" t="s">
        <v>387</v>
      </c>
      <c r="I180" s="71" t="s">
        <v>387</v>
      </c>
      <c r="J180" s="71"/>
      <c r="K180" s="71" t="s">
        <v>387</v>
      </c>
    </row>
    <row r="181" spans="1:11" ht="13" x14ac:dyDescent="0.15">
      <c r="A181" s="15" t="s">
        <v>935</v>
      </c>
      <c r="B181" s="20" t="s">
        <v>140</v>
      </c>
      <c r="C181" s="20" t="s">
        <v>1147</v>
      </c>
      <c r="D181" s="20" t="s">
        <v>858</v>
      </c>
      <c r="E181" s="20">
        <v>70</v>
      </c>
      <c r="F181" s="20" t="s">
        <v>398</v>
      </c>
      <c r="G181" s="21" t="s">
        <v>185</v>
      </c>
      <c r="H181" s="71" t="s">
        <v>387</v>
      </c>
      <c r="I181" s="71" t="s">
        <v>387</v>
      </c>
      <c r="J181" s="71"/>
      <c r="K181" s="71" t="s">
        <v>387</v>
      </c>
    </row>
    <row r="182" spans="1:11" ht="13" x14ac:dyDescent="0.15">
      <c r="A182" s="15" t="s">
        <v>514</v>
      </c>
      <c r="B182" s="20" t="s">
        <v>140</v>
      </c>
      <c r="C182" s="20" t="s">
        <v>1148</v>
      </c>
      <c r="D182" s="20" t="s">
        <v>389</v>
      </c>
      <c r="E182" s="20">
        <v>70</v>
      </c>
      <c r="F182" s="20" t="s">
        <v>398</v>
      </c>
      <c r="G182" s="21" t="s">
        <v>185</v>
      </c>
      <c r="H182" s="71" t="s">
        <v>387</v>
      </c>
      <c r="I182" s="71" t="s">
        <v>387</v>
      </c>
      <c r="J182" s="71"/>
      <c r="K182" s="71" t="s">
        <v>387</v>
      </c>
    </row>
    <row r="183" spans="1:11" ht="13" x14ac:dyDescent="0.15">
      <c r="A183" s="15" t="s">
        <v>878</v>
      </c>
      <c r="B183" s="20" t="s">
        <v>140</v>
      </c>
      <c r="C183" s="20" t="s">
        <v>1149</v>
      </c>
      <c r="D183" s="20" t="s">
        <v>385</v>
      </c>
      <c r="E183" s="20">
        <v>80</v>
      </c>
      <c r="F183" s="20" t="s">
        <v>398</v>
      </c>
      <c r="G183" s="21" t="s">
        <v>185</v>
      </c>
      <c r="H183" s="71" t="s">
        <v>387</v>
      </c>
      <c r="I183" s="71" t="s">
        <v>387</v>
      </c>
      <c r="J183" s="71"/>
      <c r="K183" s="71" t="s">
        <v>387</v>
      </c>
    </row>
  </sheetData>
  <sheetProtection selectLockedCells="1" selectUnlockedCells="1"/>
  <mergeCells count="1">
    <mergeCell ref="Z1:AH1"/>
  </mergeCells>
  <phoneticPr fontId="3" type="noConversion"/>
  <conditionalFormatting sqref="H2:K183">
    <cfRule type="cellIs" dxfId="592" priority="1" stopIfTrue="1" operator="equal">
      <formula>"-"</formula>
    </cfRule>
    <cfRule type="cellIs" dxfId="591" priority="2" stopIfTrue="1" operator="equal">
      <formula>"x"</formula>
    </cfRule>
  </conditionalFormatting>
  <hyperlinks>
    <hyperlink ref="L1" location="'Expansion set Check List'!A1" display="Home" xr:uid="{00000000-0004-0000-1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indexed="11"/>
  </sheetPr>
  <dimension ref="A1:AH110"/>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5.1640625" bestFit="1" customWidth="1"/>
    <col min="3" max="3" width="4"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1177</v>
      </c>
      <c r="B2" s="18" t="s">
        <v>143</v>
      </c>
      <c r="C2" s="18">
        <v>1</v>
      </c>
      <c r="D2" s="18" t="s">
        <v>847</v>
      </c>
      <c r="E2" s="18">
        <v>110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109</v>
      </c>
      <c r="Z2" s="102"/>
      <c r="AA2" s="102"/>
      <c r="AB2" s="102"/>
      <c r="AC2" s="102"/>
      <c r="AD2" s="102"/>
      <c r="AE2" s="102"/>
      <c r="AF2" s="102"/>
      <c r="AG2" s="102"/>
      <c r="AH2" s="102"/>
    </row>
    <row r="3" spans="1:34" ht="13" x14ac:dyDescent="0.15">
      <c r="A3" s="15" t="s">
        <v>1178</v>
      </c>
      <c r="B3" s="20" t="s">
        <v>143</v>
      </c>
      <c r="C3" s="20">
        <v>2</v>
      </c>
      <c r="D3" s="20" t="s">
        <v>407</v>
      </c>
      <c r="E3" s="20">
        <v>80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40</v>
      </c>
    </row>
    <row r="4" spans="1:34" ht="13" x14ac:dyDescent="0.15">
      <c r="A4" s="15" t="s">
        <v>1179</v>
      </c>
      <c r="B4" s="20" t="s">
        <v>143</v>
      </c>
      <c r="C4" s="20">
        <v>3</v>
      </c>
      <c r="D4" s="20" t="s">
        <v>395</v>
      </c>
      <c r="E4" s="20">
        <v>100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34</v>
      </c>
    </row>
    <row r="5" spans="1:34" ht="13" x14ac:dyDescent="0.15">
      <c r="A5" s="15" t="s">
        <v>1180</v>
      </c>
      <c r="B5" s="20" t="s">
        <v>143</v>
      </c>
      <c r="C5" s="20">
        <v>4</v>
      </c>
      <c r="D5" s="20" t="s">
        <v>395</v>
      </c>
      <c r="E5" s="20">
        <v>90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13</v>
      </c>
    </row>
    <row r="6" spans="1:34" ht="13" x14ac:dyDescent="0.15">
      <c r="A6" s="15" t="s">
        <v>1181</v>
      </c>
      <c r="B6" s="20" t="s">
        <v>143</v>
      </c>
      <c r="C6" s="20">
        <v>5</v>
      </c>
      <c r="D6" s="20" t="s">
        <v>392</v>
      </c>
      <c r="E6" s="20">
        <v>70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1182</v>
      </c>
      <c r="B7" s="20" t="s">
        <v>143</v>
      </c>
      <c r="C7" s="20">
        <v>6</v>
      </c>
      <c r="D7" s="20" t="s">
        <v>407</v>
      </c>
      <c r="E7" s="20">
        <v>90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8</v>
      </c>
    </row>
    <row r="8" spans="1:34" ht="13" x14ac:dyDescent="0.15">
      <c r="A8" s="15" t="s">
        <v>1183</v>
      </c>
      <c r="B8" s="20" t="s">
        <v>143</v>
      </c>
      <c r="C8" s="20">
        <v>7</v>
      </c>
      <c r="D8" s="20" t="s">
        <v>385</v>
      </c>
      <c r="E8" s="20">
        <v>100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1184</v>
      </c>
      <c r="B9" s="20" t="s">
        <v>143</v>
      </c>
      <c r="C9" s="20">
        <v>8</v>
      </c>
      <c r="D9" s="20" t="s">
        <v>400</v>
      </c>
      <c r="E9" s="20">
        <v>90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1185</v>
      </c>
      <c r="B10" s="20" t="s">
        <v>143</v>
      </c>
      <c r="C10" s="20">
        <v>9</v>
      </c>
      <c r="D10" s="20" t="s">
        <v>404</v>
      </c>
      <c r="E10" s="20">
        <v>70</v>
      </c>
      <c r="F10" s="20" t="s">
        <v>398</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1186</v>
      </c>
      <c r="B11" s="20" t="s">
        <v>143</v>
      </c>
      <c r="C11" s="20">
        <v>10</v>
      </c>
      <c r="D11" s="20" t="s">
        <v>858</v>
      </c>
      <c r="E11" s="20">
        <v>70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1187</v>
      </c>
      <c r="B12" s="20" t="s">
        <v>143</v>
      </c>
      <c r="C12" s="20">
        <v>11</v>
      </c>
      <c r="D12" s="20" t="s">
        <v>407</v>
      </c>
      <c r="E12" s="20">
        <v>120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1188</v>
      </c>
      <c r="B13" s="20" t="s">
        <v>143</v>
      </c>
      <c r="C13" s="20">
        <v>12</v>
      </c>
      <c r="D13" s="20" t="s">
        <v>392</v>
      </c>
      <c r="E13" s="20">
        <v>120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1189</v>
      </c>
      <c r="B14" s="20" t="s">
        <v>143</v>
      </c>
      <c r="C14" s="20">
        <v>13</v>
      </c>
      <c r="D14" s="20" t="s">
        <v>389</v>
      </c>
      <c r="E14" s="20">
        <v>110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1190</v>
      </c>
      <c r="B15" s="20" t="s">
        <v>143</v>
      </c>
      <c r="C15" s="20">
        <v>14</v>
      </c>
      <c r="D15" s="20" t="s">
        <v>389</v>
      </c>
      <c r="E15" s="20">
        <v>120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1179</v>
      </c>
      <c r="B16" s="20" t="s">
        <v>143</v>
      </c>
      <c r="C16" s="20">
        <v>15</v>
      </c>
      <c r="D16" s="20" t="s">
        <v>395</v>
      </c>
      <c r="E16" s="20">
        <v>110</v>
      </c>
      <c r="F16" s="20" t="s">
        <v>386</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1191</v>
      </c>
      <c r="B17" s="20" t="s">
        <v>143</v>
      </c>
      <c r="C17" s="20">
        <v>16</v>
      </c>
      <c r="D17" s="20" t="s">
        <v>407</v>
      </c>
      <c r="E17" s="20">
        <v>70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854</v>
      </c>
      <c r="B18" s="20" t="s">
        <v>143</v>
      </c>
      <c r="C18" s="20">
        <v>17</v>
      </c>
      <c r="D18" s="20" t="s">
        <v>400</v>
      </c>
      <c r="E18" s="20">
        <v>80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1192</v>
      </c>
      <c r="B19" s="20" t="s">
        <v>143</v>
      </c>
      <c r="C19" s="20">
        <v>18</v>
      </c>
      <c r="D19" s="20" t="s">
        <v>400</v>
      </c>
      <c r="E19" s="20">
        <v>60</v>
      </c>
      <c r="F19" s="20" t="s">
        <v>393</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1193</v>
      </c>
      <c r="B20" s="20" t="s">
        <v>143</v>
      </c>
      <c r="C20" s="20">
        <v>19</v>
      </c>
      <c r="D20" s="20" t="s">
        <v>389</v>
      </c>
      <c r="E20" s="20">
        <v>70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1187</v>
      </c>
      <c r="B21" s="20" t="s">
        <v>143</v>
      </c>
      <c r="C21" s="20">
        <v>20</v>
      </c>
      <c r="D21" s="20" t="s">
        <v>407</v>
      </c>
      <c r="E21" s="20">
        <v>100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532</v>
      </c>
      <c r="B22" s="20" t="s">
        <v>143</v>
      </c>
      <c r="C22" s="20">
        <v>21</v>
      </c>
      <c r="D22" s="20" t="s">
        <v>389</v>
      </c>
      <c r="E22" s="20">
        <v>70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1194</v>
      </c>
      <c r="B23" s="20" t="s">
        <v>143</v>
      </c>
      <c r="C23" s="20">
        <v>22</v>
      </c>
      <c r="D23" s="20" t="s">
        <v>389</v>
      </c>
      <c r="E23" s="20">
        <v>70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1189</v>
      </c>
      <c r="B24" s="20" t="s">
        <v>143</v>
      </c>
      <c r="C24" s="20">
        <v>23</v>
      </c>
      <c r="D24" s="20" t="s">
        <v>389</v>
      </c>
      <c r="E24" s="20">
        <v>100</v>
      </c>
      <c r="F24" s="20" t="s">
        <v>386</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574</v>
      </c>
      <c r="B25" s="20" t="s">
        <v>143</v>
      </c>
      <c r="C25" s="20">
        <v>24</v>
      </c>
      <c r="D25" s="20" t="s">
        <v>407</v>
      </c>
      <c r="E25" s="20">
        <v>80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1195</v>
      </c>
      <c r="B26" s="20" t="s">
        <v>143</v>
      </c>
      <c r="C26" s="20">
        <v>25</v>
      </c>
      <c r="D26" s="20" t="s">
        <v>847</v>
      </c>
      <c r="E26" s="20">
        <v>50</v>
      </c>
      <c r="F26" s="20" t="s">
        <v>393</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1196</v>
      </c>
      <c r="B27" s="20" t="s">
        <v>143</v>
      </c>
      <c r="C27" s="20">
        <v>26</v>
      </c>
      <c r="D27" s="20" t="s">
        <v>407</v>
      </c>
      <c r="E27" s="20">
        <v>70</v>
      </c>
      <c r="F27" s="20" t="s">
        <v>398</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1197</v>
      </c>
      <c r="B28" s="20" t="s">
        <v>143</v>
      </c>
      <c r="C28" s="20">
        <v>27</v>
      </c>
      <c r="D28" s="20" t="s">
        <v>395</v>
      </c>
      <c r="E28" s="20">
        <v>70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1197</v>
      </c>
      <c r="B29" s="20" t="s">
        <v>143</v>
      </c>
      <c r="C29" s="20">
        <v>28</v>
      </c>
      <c r="D29" s="20" t="s">
        <v>395</v>
      </c>
      <c r="E29" s="20">
        <v>80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1181</v>
      </c>
      <c r="B30" s="20" t="s">
        <v>143</v>
      </c>
      <c r="C30" s="20">
        <v>29</v>
      </c>
      <c r="D30" s="20" t="s">
        <v>392</v>
      </c>
      <c r="E30" s="20">
        <v>80</v>
      </c>
      <c r="F30" s="20" t="s">
        <v>398</v>
      </c>
      <c r="G30" s="21" t="s">
        <v>177</v>
      </c>
      <c r="H30" s="71" t="s">
        <v>387</v>
      </c>
      <c r="I30" s="71" t="s">
        <v>387</v>
      </c>
      <c r="J30" s="71"/>
      <c r="K30" s="71"/>
      <c r="R30" s="160" t="s">
        <v>86</v>
      </c>
      <c r="S30" s="161"/>
      <c r="T30" s="175">
        <f>SUM(T31:T57)</f>
        <v>0</v>
      </c>
      <c r="U30" s="168"/>
      <c r="V30" s="177" t="s">
        <v>88</v>
      </c>
      <c r="W30" s="213"/>
      <c r="X30" s="215">
        <f>SUM(X31:X57)</f>
        <v>101</v>
      </c>
    </row>
    <row r="31" spans="1:24" ht="13" x14ac:dyDescent="0.15">
      <c r="A31" s="15" t="s">
        <v>1198</v>
      </c>
      <c r="B31" s="20" t="s">
        <v>143</v>
      </c>
      <c r="C31" s="20">
        <v>30</v>
      </c>
      <c r="D31" s="20" t="s">
        <v>404</v>
      </c>
      <c r="E31" s="20">
        <v>50</v>
      </c>
      <c r="F31" s="20" t="s">
        <v>393</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40</v>
      </c>
    </row>
    <row r="32" spans="1:24" ht="13" x14ac:dyDescent="0.15">
      <c r="A32" s="15" t="s">
        <v>1199</v>
      </c>
      <c r="B32" s="20" t="s">
        <v>143</v>
      </c>
      <c r="C32" s="20">
        <v>31</v>
      </c>
      <c r="D32" s="20" t="s">
        <v>407</v>
      </c>
      <c r="E32" s="20">
        <v>70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34</v>
      </c>
    </row>
    <row r="33" spans="1:24" ht="13" x14ac:dyDescent="0.15">
      <c r="A33" s="15" t="s">
        <v>1199</v>
      </c>
      <c r="B33" s="20" t="s">
        <v>143</v>
      </c>
      <c r="C33" s="20">
        <v>32</v>
      </c>
      <c r="D33" s="20" t="s">
        <v>407</v>
      </c>
      <c r="E33" s="20">
        <v>80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13</v>
      </c>
    </row>
    <row r="34" spans="1:24" ht="13" x14ac:dyDescent="0.15">
      <c r="A34" s="15" t="s">
        <v>1184</v>
      </c>
      <c r="B34" s="20" t="s">
        <v>143</v>
      </c>
      <c r="C34" s="20">
        <v>33</v>
      </c>
      <c r="D34" s="20" t="s">
        <v>400</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14</v>
      </c>
    </row>
    <row r="35" spans="1:24" ht="13" x14ac:dyDescent="0.15">
      <c r="A35" s="15" t="s">
        <v>1200</v>
      </c>
      <c r="B35" s="20" t="s">
        <v>143</v>
      </c>
      <c r="C35" s="20">
        <v>34</v>
      </c>
      <c r="D35" s="20" t="s">
        <v>385</v>
      </c>
      <c r="E35" s="20">
        <v>70</v>
      </c>
      <c r="F35" s="20" t="s">
        <v>398</v>
      </c>
      <c r="G35" s="21" t="s">
        <v>177</v>
      </c>
      <c r="H35" s="71" t="s">
        <v>387</v>
      </c>
      <c r="I35" s="71" t="s">
        <v>387</v>
      </c>
      <c r="J35" s="71"/>
      <c r="K35" s="71"/>
      <c r="Q35" s="49"/>
      <c r="R35" s="117" t="s">
        <v>189</v>
      </c>
      <c r="S35" s="158">
        <f t="shared" si="4"/>
        <v>0</v>
      </c>
      <c r="T35" s="159">
        <f t="shared" si="5"/>
        <v>0</v>
      </c>
      <c r="U35" s="168"/>
      <c r="V35" s="234" t="s">
        <v>189</v>
      </c>
      <c r="W35" s="237">
        <f t="shared" si="6"/>
        <v>0</v>
      </c>
      <c r="X35" s="6">
        <f t="shared" si="7"/>
        <v>0</v>
      </c>
    </row>
    <row r="36" spans="1:24" ht="13" x14ac:dyDescent="0.15">
      <c r="A36" s="15" t="s">
        <v>1200</v>
      </c>
      <c r="B36" s="20" t="s">
        <v>143</v>
      </c>
      <c r="C36" s="20">
        <v>35</v>
      </c>
      <c r="D36" s="20" t="s">
        <v>385</v>
      </c>
      <c r="E36" s="20">
        <v>70</v>
      </c>
      <c r="F36" s="20" t="s">
        <v>398</v>
      </c>
      <c r="G36" s="21" t="s">
        <v>177</v>
      </c>
      <c r="H36" s="71" t="s">
        <v>387</v>
      </c>
      <c r="I36" s="71" t="s">
        <v>387</v>
      </c>
      <c r="J36" s="71"/>
      <c r="K36" s="71"/>
      <c r="Q36" s="49"/>
      <c r="R36" s="117" t="s">
        <v>193</v>
      </c>
      <c r="S36" s="158">
        <f t="shared" si="4"/>
        <v>0</v>
      </c>
      <c r="T36" s="159">
        <f t="shared" si="5"/>
        <v>0</v>
      </c>
      <c r="U36" s="168"/>
      <c r="V36" s="234" t="s">
        <v>193</v>
      </c>
      <c r="W36" s="237">
        <f t="shared" si="6"/>
        <v>0</v>
      </c>
      <c r="X36" s="6">
        <f t="shared" si="7"/>
        <v>0</v>
      </c>
    </row>
    <row r="37" spans="1:24" ht="13" x14ac:dyDescent="0.15">
      <c r="A37" s="15" t="s">
        <v>1201</v>
      </c>
      <c r="B37" s="20" t="s">
        <v>143</v>
      </c>
      <c r="C37" s="20">
        <v>36</v>
      </c>
      <c r="D37" s="20" t="s">
        <v>847</v>
      </c>
      <c r="E37" s="20">
        <v>70</v>
      </c>
      <c r="F37" s="20" t="s">
        <v>398</v>
      </c>
      <c r="G37" s="21" t="s">
        <v>177</v>
      </c>
      <c r="H37" s="71" t="s">
        <v>387</v>
      </c>
      <c r="I37" s="71" t="s">
        <v>387</v>
      </c>
      <c r="J37" s="71"/>
      <c r="K37" s="71"/>
      <c r="Q37" s="49"/>
      <c r="R37" s="117" t="s">
        <v>197</v>
      </c>
      <c r="S37" s="158">
        <f t="shared" si="4"/>
        <v>0</v>
      </c>
      <c r="T37" s="159">
        <f t="shared" si="5"/>
        <v>0</v>
      </c>
      <c r="U37" s="168"/>
      <c r="V37" s="234" t="s">
        <v>197</v>
      </c>
      <c r="W37" s="237">
        <f t="shared" si="6"/>
        <v>0</v>
      </c>
      <c r="X37" s="6">
        <f t="shared" si="7"/>
        <v>0</v>
      </c>
    </row>
    <row r="38" spans="1:24" ht="13" x14ac:dyDescent="0.15">
      <c r="A38" s="15" t="s">
        <v>1201</v>
      </c>
      <c r="B38" s="20" t="s">
        <v>143</v>
      </c>
      <c r="C38" s="20">
        <v>37</v>
      </c>
      <c r="D38" s="20" t="s">
        <v>847</v>
      </c>
      <c r="E38" s="20">
        <v>80</v>
      </c>
      <c r="F38" s="20" t="s">
        <v>398</v>
      </c>
      <c r="G38" s="21" t="s">
        <v>177</v>
      </c>
      <c r="H38" s="71" t="s">
        <v>387</v>
      </c>
      <c r="I38" s="71" t="s">
        <v>387</v>
      </c>
      <c r="J38" s="71"/>
      <c r="K38" s="71"/>
      <c r="Q38" s="49"/>
      <c r="R38" s="117" t="s">
        <v>201</v>
      </c>
      <c r="S38" s="158">
        <f t="shared" si="4"/>
        <v>0</v>
      </c>
      <c r="T38" s="159">
        <f t="shared" si="5"/>
        <v>0</v>
      </c>
      <c r="U38" s="168"/>
      <c r="V38" s="235" t="s">
        <v>201</v>
      </c>
      <c r="W38" s="237">
        <f t="shared" si="6"/>
        <v>0</v>
      </c>
      <c r="X38" s="6">
        <f t="shared" si="7"/>
        <v>0</v>
      </c>
    </row>
    <row r="39" spans="1:24" ht="13" x14ac:dyDescent="0.15">
      <c r="A39" s="15" t="s">
        <v>1202</v>
      </c>
      <c r="B39" s="20" t="s">
        <v>143</v>
      </c>
      <c r="C39" s="20">
        <v>38</v>
      </c>
      <c r="D39" s="20" t="s">
        <v>392</v>
      </c>
      <c r="E39" s="20">
        <v>70</v>
      </c>
      <c r="F39" s="20" t="s">
        <v>398</v>
      </c>
      <c r="G39" s="21" t="s">
        <v>177</v>
      </c>
      <c r="H39" s="71" t="s">
        <v>387</v>
      </c>
      <c r="I39" s="71" t="s">
        <v>387</v>
      </c>
      <c r="J39" s="71"/>
      <c r="K39" s="71"/>
      <c r="Q39" s="49"/>
      <c r="R39" s="117" t="s">
        <v>205</v>
      </c>
      <c r="S39" s="158">
        <f t="shared" si="4"/>
        <v>0</v>
      </c>
      <c r="T39" s="159">
        <f t="shared" si="5"/>
        <v>0</v>
      </c>
      <c r="U39" s="168"/>
      <c r="V39" s="234" t="s">
        <v>205</v>
      </c>
      <c r="W39" s="237">
        <f t="shared" si="6"/>
        <v>0</v>
      </c>
      <c r="X39" s="6">
        <f t="shared" si="7"/>
        <v>0</v>
      </c>
    </row>
    <row r="40" spans="1:24" ht="13" x14ac:dyDescent="0.15">
      <c r="A40" s="15" t="s">
        <v>1185</v>
      </c>
      <c r="B40" s="20" t="s">
        <v>143</v>
      </c>
      <c r="C40" s="20">
        <v>39</v>
      </c>
      <c r="D40" s="20" t="s">
        <v>404</v>
      </c>
      <c r="E40" s="20">
        <v>70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1203</v>
      </c>
      <c r="B41" s="20" t="s">
        <v>143</v>
      </c>
      <c r="C41" s="20">
        <v>40</v>
      </c>
      <c r="D41" s="20" t="s">
        <v>389</v>
      </c>
      <c r="E41" s="20">
        <v>70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1203</v>
      </c>
      <c r="B42" s="20" t="s">
        <v>143</v>
      </c>
      <c r="C42" s="20">
        <v>41</v>
      </c>
      <c r="D42" s="20" t="s">
        <v>389</v>
      </c>
      <c r="E42" s="20">
        <v>80</v>
      </c>
      <c r="F42" s="20" t="s">
        <v>398</v>
      </c>
      <c r="G42" s="21" t="s">
        <v>177</v>
      </c>
      <c r="H42" s="71" t="s">
        <v>387</v>
      </c>
      <c r="I42" s="71" t="s">
        <v>387</v>
      </c>
      <c r="J42" s="71"/>
      <c r="K42" s="71"/>
      <c r="Q42" s="49"/>
      <c r="R42" s="118" t="s">
        <v>213</v>
      </c>
      <c r="S42" s="158">
        <f t="shared" si="4"/>
        <v>0</v>
      </c>
      <c r="T42" s="159">
        <f t="shared" si="5"/>
        <v>0</v>
      </c>
      <c r="U42" s="168"/>
      <c r="V42" s="236" t="s">
        <v>213</v>
      </c>
      <c r="W42" s="237">
        <f t="shared" si="6"/>
        <v>0</v>
      </c>
      <c r="X42" s="6">
        <f t="shared" si="7"/>
        <v>0</v>
      </c>
    </row>
    <row r="43" spans="1:24" ht="13" x14ac:dyDescent="0.15">
      <c r="A43" s="15" t="s">
        <v>1186</v>
      </c>
      <c r="B43" s="20" t="s">
        <v>143</v>
      </c>
      <c r="C43" s="20">
        <v>42</v>
      </c>
      <c r="D43" s="20" t="s">
        <v>858</v>
      </c>
      <c r="E43" s="20">
        <v>70</v>
      </c>
      <c r="F43" s="20" t="s">
        <v>398</v>
      </c>
      <c r="G43" s="21" t="s">
        <v>177</v>
      </c>
      <c r="H43" s="71" t="s">
        <v>387</v>
      </c>
      <c r="I43" s="71" t="s">
        <v>387</v>
      </c>
      <c r="J43" s="71"/>
      <c r="K43" s="71"/>
      <c r="Q43" s="49"/>
      <c r="R43" s="117" t="s">
        <v>217</v>
      </c>
      <c r="S43" s="158">
        <f t="shared" si="4"/>
        <v>0</v>
      </c>
      <c r="T43" s="159">
        <f t="shared" si="5"/>
        <v>0</v>
      </c>
      <c r="U43" s="168"/>
      <c r="V43" s="234" t="s">
        <v>217</v>
      </c>
      <c r="W43" s="237">
        <f t="shared" si="6"/>
        <v>0</v>
      </c>
      <c r="X43" s="6">
        <f t="shared" si="7"/>
        <v>0</v>
      </c>
    </row>
    <row r="44" spans="1:24" ht="14" thickBot="1" x14ac:dyDescent="0.2">
      <c r="A44" s="15" t="s">
        <v>1204</v>
      </c>
      <c r="B44" s="20" t="s">
        <v>143</v>
      </c>
      <c r="C44" s="20">
        <v>43</v>
      </c>
      <c r="D44" s="20" t="s">
        <v>407</v>
      </c>
      <c r="E44" s="20">
        <v>60</v>
      </c>
      <c r="F44" s="20" t="s">
        <v>398</v>
      </c>
      <c r="G44" s="21" t="s">
        <v>177</v>
      </c>
      <c r="H44" s="71" t="s">
        <v>387</v>
      </c>
      <c r="I44" s="71" t="s">
        <v>387</v>
      </c>
      <c r="J44" s="71"/>
      <c r="K44" s="71"/>
      <c r="Q44" s="49"/>
      <c r="R44" s="117" t="s">
        <v>221</v>
      </c>
      <c r="S44" s="158">
        <f t="shared" si="4"/>
        <v>0</v>
      </c>
      <c r="T44" s="159">
        <f t="shared" si="5"/>
        <v>0</v>
      </c>
      <c r="U44" s="187"/>
      <c r="V44" s="234" t="s">
        <v>221</v>
      </c>
      <c r="W44" s="237">
        <f t="shared" si="6"/>
        <v>0</v>
      </c>
      <c r="X44" s="6">
        <f t="shared" si="7"/>
        <v>0</v>
      </c>
    </row>
    <row r="45" spans="1:24" ht="14" thickBot="1" x14ac:dyDescent="0.2">
      <c r="A45" s="15" t="s">
        <v>1205</v>
      </c>
      <c r="B45" s="20" t="s">
        <v>143</v>
      </c>
      <c r="C45" s="20">
        <v>44</v>
      </c>
      <c r="D45" s="20" t="s">
        <v>392</v>
      </c>
      <c r="E45" s="20">
        <v>40</v>
      </c>
      <c r="F45" s="20" t="s">
        <v>393</v>
      </c>
      <c r="G45" s="21" t="s">
        <v>177</v>
      </c>
      <c r="H45" s="71" t="s">
        <v>387</v>
      </c>
      <c r="I45" s="71" t="s">
        <v>387</v>
      </c>
      <c r="J45" s="71"/>
      <c r="K45" s="71"/>
      <c r="Q45" s="49"/>
      <c r="R45" s="117" t="s">
        <v>225</v>
      </c>
      <c r="S45" s="158">
        <f t="shared" si="4"/>
        <v>0</v>
      </c>
      <c r="T45" s="159">
        <f t="shared" si="5"/>
        <v>0</v>
      </c>
      <c r="U45" s="187"/>
      <c r="V45" s="234" t="s">
        <v>225</v>
      </c>
      <c r="W45" s="237">
        <f t="shared" si="6"/>
        <v>0</v>
      </c>
      <c r="X45" s="6">
        <f t="shared" si="7"/>
        <v>0</v>
      </c>
    </row>
    <row r="46" spans="1:24" ht="13" x14ac:dyDescent="0.15">
      <c r="A46" s="15" t="s">
        <v>1206</v>
      </c>
      <c r="B46" s="20" t="s">
        <v>143</v>
      </c>
      <c r="C46" s="20">
        <v>45</v>
      </c>
      <c r="D46" s="20" t="s">
        <v>392</v>
      </c>
      <c r="E46" s="20">
        <v>40</v>
      </c>
      <c r="F46" s="20" t="s">
        <v>393</v>
      </c>
      <c r="G46" s="21" t="s">
        <v>177</v>
      </c>
      <c r="H46" s="71" t="s">
        <v>387</v>
      </c>
      <c r="I46" s="71" t="s">
        <v>387</v>
      </c>
      <c r="J46" s="71"/>
      <c r="K46" s="71"/>
      <c r="Q46" s="49"/>
      <c r="R46" s="117" t="s">
        <v>229</v>
      </c>
      <c r="S46" s="158">
        <f t="shared" si="4"/>
        <v>0</v>
      </c>
      <c r="T46" s="159">
        <f t="shared" si="5"/>
        <v>0</v>
      </c>
      <c r="U46" s="171"/>
      <c r="V46" s="234" t="s">
        <v>229</v>
      </c>
      <c r="W46" s="237">
        <f t="shared" si="6"/>
        <v>0</v>
      </c>
      <c r="X46" s="6">
        <f t="shared" si="7"/>
        <v>0</v>
      </c>
    </row>
    <row r="47" spans="1:24" ht="13" x14ac:dyDescent="0.15">
      <c r="A47" s="15" t="s">
        <v>1207</v>
      </c>
      <c r="B47" s="20" t="s">
        <v>143</v>
      </c>
      <c r="C47" s="20">
        <v>46</v>
      </c>
      <c r="D47" s="20" t="s">
        <v>392</v>
      </c>
      <c r="E47" s="20">
        <v>70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1208</v>
      </c>
      <c r="B48" s="20" t="s">
        <v>143</v>
      </c>
      <c r="C48" s="20">
        <v>47</v>
      </c>
      <c r="D48" s="20" t="s">
        <v>392</v>
      </c>
      <c r="E48" s="20">
        <v>70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1209</v>
      </c>
      <c r="B49" s="20" t="s">
        <v>143</v>
      </c>
      <c r="C49" s="20">
        <v>48</v>
      </c>
      <c r="D49" s="20" t="s">
        <v>389</v>
      </c>
      <c r="E49" s="20">
        <v>80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1195</v>
      </c>
      <c r="B50" s="20" t="s">
        <v>143</v>
      </c>
      <c r="C50" s="20">
        <v>49</v>
      </c>
      <c r="D50" s="20" t="s">
        <v>847</v>
      </c>
      <c r="E50" s="20">
        <v>40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1195</v>
      </c>
      <c r="B51" s="20" t="s">
        <v>143</v>
      </c>
      <c r="C51" s="20">
        <v>50</v>
      </c>
      <c r="D51" s="20" t="s">
        <v>847</v>
      </c>
      <c r="E51" s="20">
        <v>50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1210</v>
      </c>
      <c r="B52" s="20" t="s">
        <v>143</v>
      </c>
      <c r="C52" s="20">
        <v>51</v>
      </c>
      <c r="D52" s="20" t="s">
        <v>389</v>
      </c>
      <c r="E52" s="20">
        <v>40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1198</v>
      </c>
      <c r="B53" s="20" t="s">
        <v>143</v>
      </c>
      <c r="C53" s="20">
        <v>52</v>
      </c>
      <c r="D53" s="20" t="s">
        <v>404</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1198</v>
      </c>
      <c r="B54" s="20" t="s">
        <v>143</v>
      </c>
      <c r="C54" s="20">
        <v>53</v>
      </c>
      <c r="D54" s="20" t="s">
        <v>404</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449</v>
      </c>
      <c r="B55" s="20" t="s">
        <v>143</v>
      </c>
      <c r="C55" s="20">
        <v>54</v>
      </c>
      <c r="D55" s="20" t="s">
        <v>407</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539</v>
      </c>
      <c r="B56" s="20" t="s">
        <v>143</v>
      </c>
      <c r="C56" s="20">
        <v>55</v>
      </c>
      <c r="D56" s="20" t="s">
        <v>389</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1211</v>
      </c>
      <c r="B57" s="20" t="s">
        <v>143</v>
      </c>
      <c r="C57" s="20">
        <v>56</v>
      </c>
      <c r="D57" s="20" t="s">
        <v>400</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1211</v>
      </c>
      <c r="B58" s="20" t="s">
        <v>143</v>
      </c>
      <c r="C58" s="20">
        <v>57</v>
      </c>
      <c r="D58" s="20" t="s">
        <v>400</v>
      </c>
      <c r="E58" s="20">
        <v>50</v>
      </c>
      <c r="F58" s="20" t="s">
        <v>393</v>
      </c>
      <c r="G58" s="21" t="s">
        <v>173</v>
      </c>
      <c r="H58" s="71" t="s">
        <v>387</v>
      </c>
      <c r="I58" s="71" t="s">
        <v>387</v>
      </c>
      <c r="J58" s="71"/>
      <c r="K58" s="71"/>
      <c r="U58" s="168"/>
      <c r="V58" s="177" t="s">
        <v>447</v>
      </c>
      <c r="W58" s="189"/>
      <c r="X58" s="190">
        <f>SUM(X59:X85)</f>
        <v>210</v>
      </c>
    </row>
    <row r="59" spans="1:24" ht="13" x14ac:dyDescent="0.15">
      <c r="A59" s="15" t="s">
        <v>1211</v>
      </c>
      <c r="B59" s="20" t="s">
        <v>143</v>
      </c>
      <c r="C59" s="20">
        <v>58</v>
      </c>
      <c r="D59" s="20" t="s">
        <v>400</v>
      </c>
      <c r="E59" s="20">
        <v>50</v>
      </c>
      <c r="F59" s="20" t="s">
        <v>393</v>
      </c>
      <c r="G59" s="21" t="s">
        <v>173</v>
      </c>
      <c r="H59" s="71" t="s">
        <v>387</v>
      </c>
      <c r="I59" s="71" t="s">
        <v>387</v>
      </c>
      <c r="J59" s="71"/>
      <c r="K59" s="71"/>
      <c r="U59" s="239"/>
      <c r="V59" s="116" t="s">
        <v>173</v>
      </c>
      <c r="W59" s="211">
        <f t="shared" ref="W59:X74" si="8">S3+S31+W3+W31</f>
        <v>0</v>
      </c>
      <c r="X59" s="64">
        <f t="shared" si="8"/>
        <v>80</v>
      </c>
    </row>
    <row r="60" spans="1:24" ht="13" x14ac:dyDescent="0.15">
      <c r="A60" s="15" t="s">
        <v>1212</v>
      </c>
      <c r="B60" s="20" t="s">
        <v>143</v>
      </c>
      <c r="C60" s="20">
        <v>59</v>
      </c>
      <c r="D60" s="20" t="s">
        <v>389</v>
      </c>
      <c r="E60" s="20">
        <v>50</v>
      </c>
      <c r="F60" s="20" t="s">
        <v>393</v>
      </c>
      <c r="G60" s="21" t="s">
        <v>173</v>
      </c>
      <c r="H60" s="71" t="s">
        <v>387</v>
      </c>
      <c r="I60" s="71" t="s">
        <v>387</v>
      </c>
      <c r="J60" s="71"/>
      <c r="K60" s="71"/>
      <c r="U60" s="239"/>
      <c r="V60" s="117" t="s">
        <v>177</v>
      </c>
      <c r="W60" s="158">
        <f t="shared" si="8"/>
        <v>0</v>
      </c>
      <c r="X60" s="159">
        <f t="shared" si="8"/>
        <v>68</v>
      </c>
    </row>
    <row r="61" spans="1:24" ht="13" x14ac:dyDescent="0.15">
      <c r="A61" s="15" t="s">
        <v>1212</v>
      </c>
      <c r="B61" s="20" t="s">
        <v>143</v>
      </c>
      <c r="C61" s="20">
        <v>60</v>
      </c>
      <c r="D61" s="20" t="s">
        <v>389</v>
      </c>
      <c r="E61" s="20">
        <v>50</v>
      </c>
      <c r="F61" s="20" t="s">
        <v>393</v>
      </c>
      <c r="G61" s="21" t="s">
        <v>173</v>
      </c>
      <c r="H61" s="71" t="s">
        <v>387</v>
      </c>
      <c r="I61" s="71" t="s">
        <v>387</v>
      </c>
      <c r="J61" s="71"/>
      <c r="K61" s="71"/>
      <c r="U61" s="239"/>
      <c r="V61" s="117" t="s">
        <v>181</v>
      </c>
      <c r="W61" s="158">
        <f t="shared" si="8"/>
        <v>0</v>
      </c>
      <c r="X61" s="159">
        <f t="shared" si="8"/>
        <v>26</v>
      </c>
    </row>
    <row r="62" spans="1:24" ht="13" x14ac:dyDescent="0.15">
      <c r="A62" s="15" t="s">
        <v>1213</v>
      </c>
      <c r="B62" s="20" t="s">
        <v>143</v>
      </c>
      <c r="C62" s="20">
        <v>61</v>
      </c>
      <c r="D62" s="20" t="s">
        <v>395</v>
      </c>
      <c r="E62" s="20">
        <v>50</v>
      </c>
      <c r="F62" s="20" t="s">
        <v>393</v>
      </c>
      <c r="G62" s="21" t="s">
        <v>173</v>
      </c>
      <c r="H62" s="71" t="s">
        <v>387</v>
      </c>
      <c r="I62" s="71" t="s">
        <v>387</v>
      </c>
      <c r="J62" s="71"/>
      <c r="K62" s="71"/>
      <c r="U62" s="239"/>
      <c r="V62" s="117" t="s">
        <v>185</v>
      </c>
      <c r="W62" s="158">
        <f t="shared" si="8"/>
        <v>0</v>
      </c>
      <c r="X62" s="159">
        <f t="shared" si="8"/>
        <v>28</v>
      </c>
    </row>
    <row r="63" spans="1:24" ht="13" x14ac:dyDescent="0.15">
      <c r="A63" s="15" t="s">
        <v>871</v>
      </c>
      <c r="B63" s="20" t="s">
        <v>143</v>
      </c>
      <c r="C63" s="20">
        <v>62</v>
      </c>
      <c r="D63" s="20" t="s">
        <v>400</v>
      </c>
      <c r="E63" s="20">
        <v>50</v>
      </c>
      <c r="F63" s="20" t="s">
        <v>393</v>
      </c>
      <c r="G63" s="21" t="s">
        <v>173</v>
      </c>
      <c r="H63" s="71" t="s">
        <v>387</v>
      </c>
      <c r="I63" s="71" t="s">
        <v>387</v>
      </c>
      <c r="J63" s="71"/>
      <c r="K63" s="71"/>
      <c r="U63" s="239"/>
      <c r="V63" s="117" t="s">
        <v>189</v>
      </c>
      <c r="W63" s="158">
        <f t="shared" si="8"/>
        <v>0</v>
      </c>
      <c r="X63" s="159">
        <f t="shared" si="8"/>
        <v>8</v>
      </c>
    </row>
    <row r="64" spans="1:24" ht="13" x14ac:dyDescent="0.15">
      <c r="A64" s="15" t="s">
        <v>1214</v>
      </c>
      <c r="B64" s="20" t="s">
        <v>143</v>
      </c>
      <c r="C64" s="20">
        <v>63</v>
      </c>
      <c r="D64" s="20" t="s">
        <v>858</v>
      </c>
      <c r="E64" s="20">
        <v>40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1214</v>
      </c>
      <c r="B65" s="20" t="s">
        <v>143</v>
      </c>
      <c r="C65" s="20">
        <v>64</v>
      </c>
      <c r="D65" s="20" t="s">
        <v>858</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1214</v>
      </c>
      <c r="B66" s="20" t="s">
        <v>143</v>
      </c>
      <c r="C66" s="20">
        <v>65</v>
      </c>
      <c r="D66" s="20" t="s">
        <v>858</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1215</v>
      </c>
      <c r="B67" s="20" t="s">
        <v>143</v>
      </c>
      <c r="C67" s="20">
        <v>66</v>
      </c>
      <c r="D67" s="20" t="s">
        <v>385</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1215</v>
      </c>
      <c r="B68" s="20" t="s">
        <v>143</v>
      </c>
      <c r="C68" s="20">
        <v>67</v>
      </c>
      <c r="D68" s="20" t="s">
        <v>385</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1215</v>
      </c>
      <c r="B69" s="20" t="s">
        <v>143</v>
      </c>
      <c r="C69" s="20">
        <v>68</v>
      </c>
      <c r="D69" s="20" t="s">
        <v>385</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1216</v>
      </c>
      <c r="B70" s="20" t="s">
        <v>143</v>
      </c>
      <c r="C70" s="20">
        <v>69</v>
      </c>
      <c r="D70" s="20" t="s">
        <v>407</v>
      </c>
      <c r="E70" s="20">
        <v>40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1205</v>
      </c>
      <c r="B71" s="20" t="s">
        <v>143</v>
      </c>
      <c r="C71" s="20">
        <v>70</v>
      </c>
      <c r="D71" s="20" t="s">
        <v>392</v>
      </c>
      <c r="E71" s="20">
        <v>40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1205</v>
      </c>
      <c r="B72" s="20" t="s">
        <v>143</v>
      </c>
      <c r="C72" s="20">
        <v>71</v>
      </c>
      <c r="D72" s="20" t="s">
        <v>392</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1217</v>
      </c>
      <c r="B73" s="20" t="s">
        <v>143</v>
      </c>
      <c r="C73" s="20">
        <v>72</v>
      </c>
      <c r="D73" s="20" t="s">
        <v>392</v>
      </c>
      <c r="E73" s="20">
        <v>40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1218</v>
      </c>
      <c r="B74" s="20" t="s">
        <v>143</v>
      </c>
      <c r="C74" s="20">
        <v>73</v>
      </c>
      <c r="D74" s="20" t="s">
        <v>395</v>
      </c>
      <c r="E74" s="20">
        <v>40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1218</v>
      </c>
      <c r="B75" s="20" t="s">
        <v>143</v>
      </c>
      <c r="C75" s="20">
        <v>74</v>
      </c>
      <c r="D75" s="20" t="s">
        <v>395</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1219</v>
      </c>
      <c r="B76" s="20" t="s">
        <v>143</v>
      </c>
      <c r="C76" s="20">
        <v>75</v>
      </c>
      <c r="D76" s="20" t="s">
        <v>407</v>
      </c>
      <c r="E76" s="20">
        <v>40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1219</v>
      </c>
      <c r="B77" s="20" t="s">
        <v>143</v>
      </c>
      <c r="C77" s="20">
        <v>76</v>
      </c>
      <c r="D77" s="20" t="s">
        <v>407</v>
      </c>
      <c r="E77" s="20">
        <v>40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1220</v>
      </c>
      <c r="B78" s="20" t="s">
        <v>143</v>
      </c>
      <c r="C78" s="20">
        <v>77</v>
      </c>
      <c r="D78" s="20" t="s">
        <v>389</v>
      </c>
      <c r="E78" s="20">
        <v>40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1221</v>
      </c>
      <c r="B79" s="20" t="s">
        <v>143</v>
      </c>
      <c r="C79" s="20">
        <v>78</v>
      </c>
      <c r="D79" s="20" t="s">
        <v>407</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1222</v>
      </c>
      <c r="B80" s="20" t="s">
        <v>143</v>
      </c>
      <c r="C80" s="20">
        <v>79</v>
      </c>
      <c r="D80" s="20" t="s">
        <v>392</v>
      </c>
      <c r="E80" s="20">
        <v>40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1072</v>
      </c>
      <c r="B81" s="20" t="s">
        <v>143</v>
      </c>
      <c r="C81" s="20">
        <v>80</v>
      </c>
      <c r="D81" s="20" t="s">
        <v>469</v>
      </c>
      <c r="E81" s="20"/>
      <c r="F81" s="20" t="s">
        <v>469</v>
      </c>
      <c r="G81" s="21" t="s">
        <v>177</v>
      </c>
      <c r="H81" s="71" t="s">
        <v>387</v>
      </c>
      <c r="I81" s="71" t="s">
        <v>387</v>
      </c>
      <c r="J81" s="71"/>
      <c r="K81" s="71"/>
      <c r="U81" s="241"/>
      <c r="V81" s="117" t="s">
        <v>253</v>
      </c>
      <c r="W81" s="158">
        <f t="shared" si="9"/>
        <v>0</v>
      </c>
      <c r="X81" s="159">
        <f t="shared" si="9"/>
        <v>0</v>
      </c>
    </row>
    <row r="82" spans="1:24" ht="14" thickBot="1" x14ac:dyDescent="0.2">
      <c r="A82" s="15" t="s">
        <v>1073</v>
      </c>
      <c r="B82" s="20" t="s">
        <v>143</v>
      </c>
      <c r="C82" s="20">
        <v>81</v>
      </c>
      <c r="D82" s="20" t="s">
        <v>469</v>
      </c>
      <c r="E82" s="20"/>
      <c r="F82" s="20" t="s">
        <v>469</v>
      </c>
      <c r="G82" s="21" t="s">
        <v>177</v>
      </c>
      <c r="H82" s="71" t="s">
        <v>387</v>
      </c>
      <c r="I82" s="71" t="s">
        <v>387</v>
      </c>
      <c r="J82" s="71"/>
      <c r="K82" s="71"/>
      <c r="U82" s="241"/>
      <c r="V82" s="117" t="s">
        <v>10048</v>
      </c>
      <c r="W82" s="158">
        <f t="shared" si="9"/>
        <v>0</v>
      </c>
      <c r="X82" s="159">
        <f t="shared" si="9"/>
        <v>0</v>
      </c>
    </row>
    <row r="83" spans="1:24" ht="14" thickBot="1" x14ac:dyDescent="0.2">
      <c r="A83" s="15" t="s">
        <v>1093</v>
      </c>
      <c r="B83" s="20" t="s">
        <v>143</v>
      </c>
      <c r="C83" s="20">
        <v>82</v>
      </c>
      <c r="D83" s="20" t="s">
        <v>469</v>
      </c>
      <c r="E83" s="20"/>
      <c r="F83" s="20" t="s">
        <v>469</v>
      </c>
      <c r="G83" s="21" t="s">
        <v>177</v>
      </c>
      <c r="H83" s="71" t="s">
        <v>387</v>
      </c>
      <c r="I83" s="71" t="s">
        <v>387</v>
      </c>
      <c r="J83" s="71"/>
      <c r="K83" s="71"/>
      <c r="U83" s="241"/>
      <c r="V83" s="117" t="s">
        <v>10124</v>
      </c>
      <c r="W83" s="158">
        <f t="shared" si="9"/>
        <v>0</v>
      </c>
      <c r="X83" s="159">
        <f t="shared" si="9"/>
        <v>0</v>
      </c>
    </row>
    <row r="84" spans="1:24" ht="14" thickBot="1" x14ac:dyDescent="0.2">
      <c r="A84" s="15" t="s">
        <v>1223</v>
      </c>
      <c r="B84" s="20" t="s">
        <v>143</v>
      </c>
      <c r="C84" s="20">
        <v>83</v>
      </c>
      <c r="D84" s="20" t="s">
        <v>469</v>
      </c>
      <c r="E84" s="20"/>
      <c r="F84" s="20" t="s">
        <v>1069</v>
      </c>
      <c r="G84" s="21" t="s">
        <v>177</v>
      </c>
      <c r="H84" s="71" t="s">
        <v>387</v>
      </c>
      <c r="I84" s="71" t="s">
        <v>387</v>
      </c>
      <c r="J84" s="71"/>
      <c r="K84" s="71"/>
      <c r="U84" s="241"/>
      <c r="V84" s="117" t="s">
        <v>257</v>
      </c>
      <c r="W84" s="158">
        <f t="shared" si="9"/>
        <v>0</v>
      </c>
      <c r="X84" s="159">
        <f t="shared" si="9"/>
        <v>0</v>
      </c>
    </row>
    <row r="85" spans="1:24" ht="14" thickBot="1" x14ac:dyDescent="0.2">
      <c r="A85" s="15" t="s">
        <v>1224</v>
      </c>
      <c r="B85" s="20" t="s">
        <v>143</v>
      </c>
      <c r="C85" s="20">
        <v>84</v>
      </c>
      <c r="D85" s="20" t="s">
        <v>469</v>
      </c>
      <c r="E85" s="20"/>
      <c r="F85" s="20" t="s">
        <v>906</v>
      </c>
      <c r="G85" s="21" t="s">
        <v>177</v>
      </c>
      <c r="H85" s="71" t="s">
        <v>387</v>
      </c>
      <c r="I85" s="71" t="s">
        <v>387</v>
      </c>
      <c r="J85" s="71"/>
      <c r="K85" s="71"/>
      <c r="U85" s="241"/>
      <c r="V85" s="166" t="s">
        <v>260</v>
      </c>
      <c r="W85" s="191">
        <f t="shared" si="9"/>
        <v>0</v>
      </c>
      <c r="X85" s="192">
        <f t="shared" si="9"/>
        <v>0</v>
      </c>
    </row>
    <row r="86" spans="1:24" ht="13" x14ac:dyDescent="0.15">
      <c r="A86" s="15" t="s">
        <v>1225</v>
      </c>
      <c r="B86" s="20" t="s">
        <v>143</v>
      </c>
      <c r="C86" s="20">
        <v>85</v>
      </c>
      <c r="D86" s="20" t="s">
        <v>469</v>
      </c>
      <c r="E86" s="20"/>
      <c r="F86" s="20" t="s">
        <v>906</v>
      </c>
      <c r="G86" s="21" t="s">
        <v>177</v>
      </c>
      <c r="H86" s="71" t="s">
        <v>387</v>
      </c>
      <c r="I86" s="71" t="s">
        <v>387</v>
      </c>
      <c r="J86" s="71"/>
      <c r="K86" s="71"/>
    </row>
    <row r="87" spans="1:24" ht="13" x14ac:dyDescent="0.15">
      <c r="A87" s="15" t="s">
        <v>549</v>
      </c>
      <c r="B87" s="20" t="s">
        <v>143</v>
      </c>
      <c r="C87" s="20">
        <v>86</v>
      </c>
      <c r="D87" s="20" t="s">
        <v>469</v>
      </c>
      <c r="E87" s="20"/>
      <c r="F87" s="20" t="s">
        <v>469</v>
      </c>
      <c r="G87" s="21" t="s">
        <v>177</v>
      </c>
      <c r="H87" s="71" t="s">
        <v>387</v>
      </c>
      <c r="I87" s="71" t="s">
        <v>387</v>
      </c>
      <c r="J87" s="71"/>
      <c r="K87" s="71"/>
    </row>
    <row r="88" spans="1:24" ht="13" x14ac:dyDescent="0.15">
      <c r="A88" s="15" t="s">
        <v>1078</v>
      </c>
      <c r="B88" s="20" t="s">
        <v>143</v>
      </c>
      <c r="C88" s="20">
        <v>87</v>
      </c>
      <c r="D88" s="20" t="s">
        <v>469</v>
      </c>
      <c r="E88" s="20"/>
      <c r="F88" s="20" t="s">
        <v>469</v>
      </c>
      <c r="G88" s="21" t="s">
        <v>177</v>
      </c>
      <c r="H88" s="71" t="s">
        <v>387</v>
      </c>
      <c r="I88" s="71" t="s">
        <v>387</v>
      </c>
      <c r="J88" s="71"/>
      <c r="K88" s="71"/>
    </row>
    <row r="89" spans="1:24" ht="13" x14ac:dyDescent="0.15">
      <c r="A89" s="15" t="s">
        <v>1501</v>
      </c>
      <c r="B89" s="20" t="s">
        <v>143</v>
      </c>
      <c r="C89" s="20">
        <v>88</v>
      </c>
      <c r="D89" s="20" t="s">
        <v>469</v>
      </c>
      <c r="E89" s="20"/>
      <c r="F89" s="20" t="s">
        <v>469</v>
      </c>
      <c r="G89" s="21" t="s">
        <v>177</v>
      </c>
      <c r="H89" s="71" t="s">
        <v>387</v>
      </c>
      <c r="I89" s="71" t="s">
        <v>387</v>
      </c>
      <c r="J89" s="71"/>
      <c r="K89" s="71"/>
    </row>
    <row r="90" spans="1:24" ht="13" x14ac:dyDescent="0.15">
      <c r="A90" s="15" t="s">
        <v>1226</v>
      </c>
      <c r="B90" s="20" t="s">
        <v>143</v>
      </c>
      <c r="C90" s="20">
        <v>89</v>
      </c>
      <c r="D90" s="20" t="s">
        <v>469</v>
      </c>
      <c r="E90" s="20"/>
      <c r="F90" s="20" t="s">
        <v>1069</v>
      </c>
      <c r="G90" s="21" t="s">
        <v>177</v>
      </c>
      <c r="H90" s="71" t="s">
        <v>387</v>
      </c>
      <c r="I90" s="71" t="s">
        <v>387</v>
      </c>
      <c r="J90" s="71"/>
      <c r="K90" s="71"/>
    </row>
    <row r="91" spans="1:24" ht="13" x14ac:dyDescent="0.15">
      <c r="A91" s="15" t="s">
        <v>588</v>
      </c>
      <c r="B91" s="20" t="s">
        <v>143</v>
      </c>
      <c r="C91" s="20">
        <v>90</v>
      </c>
      <c r="D91" s="20" t="s">
        <v>469</v>
      </c>
      <c r="E91" s="20"/>
      <c r="F91" s="20" t="s">
        <v>469</v>
      </c>
      <c r="G91" s="21" t="s">
        <v>173</v>
      </c>
      <c r="H91" s="71" t="s">
        <v>387</v>
      </c>
      <c r="I91" s="71" t="s">
        <v>387</v>
      </c>
      <c r="J91" s="71"/>
      <c r="K91" s="71"/>
    </row>
    <row r="92" spans="1:24" ht="13" x14ac:dyDescent="0.15">
      <c r="A92" s="15" t="s">
        <v>493</v>
      </c>
      <c r="B92" s="20" t="s">
        <v>143</v>
      </c>
      <c r="C92" s="20">
        <v>91</v>
      </c>
      <c r="D92" s="20" t="s">
        <v>469</v>
      </c>
      <c r="E92" s="20"/>
      <c r="F92" s="20" t="s">
        <v>469</v>
      </c>
      <c r="G92" s="21" t="s">
        <v>173</v>
      </c>
      <c r="H92" s="71" t="s">
        <v>387</v>
      </c>
      <c r="I92" s="71" t="s">
        <v>387</v>
      </c>
      <c r="J92" s="71"/>
      <c r="K92" s="71"/>
    </row>
    <row r="93" spans="1:24" ht="13" x14ac:dyDescent="0.15">
      <c r="A93" s="15" t="s">
        <v>494</v>
      </c>
      <c r="B93" s="20" t="s">
        <v>143</v>
      </c>
      <c r="C93" s="20">
        <v>92</v>
      </c>
      <c r="D93" s="20" t="s">
        <v>469</v>
      </c>
      <c r="E93" s="20"/>
      <c r="F93" s="20" t="s">
        <v>469</v>
      </c>
      <c r="G93" s="21" t="s">
        <v>173</v>
      </c>
      <c r="H93" s="71" t="s">
        <v>387</v>
      </c>
      <c r="I93" s="71" t="s">
        <v>387</v>
      </c>
      <c r="J93" s="71"/>
      <c r="K93" s="71"/>
    </row>
    <row r="94" spans="1:24" ht="13" x14ac:dyDescent="0.15">
      <c r="A94" s="15" t="s">
        <v>924</v>
      </c>
      <c r="B94" s="20" t="s">
        <v>143</v>
      </c>
      <c r="C94" s="20">
        <v>93</v>
      </c>
      <c r="D94" s="20" t="s">
        <v>496</v>
      </c>
      <c r="E94" s="20"/>
      <c r="F94" s="20" t="s">
        <v>497</v>
      </c>
      <c r="G94" s="21" t="s">
        <v>181</v>
      </c>
      <c r="H94" s="71" t="s">
        <v>387</v>
      </c>
      <c r="I94" s="71" t="s">
        <v>387</v>
      </c>
      <c r="J94" s="71"/>
      <c r="K94" s="71"/>
    </row>
    <row r="95" spans="1:24" ht="13" x14ac:dyDescent="0.15">
      <c r="A95" s="15" t="s">
        <v>852</v>
      </c>
      <c r="B95" s="20" t="s">
        <v>143</v>
      </c>
      <c r="C95" s="20">
        <v>94</v>
      </c>
      <c r="D95" s="20" t="s">
        <v>496</v>
      </c>
      <c r="E95" s="20"/>
      <c r="F95" s="20" t="s">
        <v>497</v>
      </c>
      <c r="G95" s="21" t="s">
        <v>181</v>
      </c>
      <c r="H95" s="71" t="s">
        <v>387</v>
      </c>
      <c r="I95" s="71" t="s">
        <v>387</v>
      </c>
      <c r="J95" s="71"/>
      <c r="K95" s="71"/>
    </row>
    <row r="96" spans="1:24" ht="13" x14ac:dyDescent="0.15">
      <c r="A96" s="15" t="s">
        <v>611</v>
      </c>
      <c r="B96" s="20" t="s">
        <v>143</v>
      </c>
      <c r="C96" s="20">
        <v>95</v>
      </c>
      <c r="D96" s="20" t="s">
        <v>496</v>
      </c>
      <c r="E96" s="20"/>
      <c r="F96" s="20" t="s">
        <v>497</v>
      </c>
      <c r="G96" s="21" t="s">
        <v>181</v>
      </c>
      <c r="H96" s="71" t="s">
        <v>387</v>
      </c>
      <c r="I96" s="71" t="s">
        <v>387</v>
      </c>
      <c r="J96" s="71"/>
      <c r="K96" s="71"/>
    </row>
    <row r="97" spans="1:11" ht="13" x14ac:dyDescent="0.15">
      <c r="A97" s="15" t="s">
        <v>1227</v>
      </c>
      <c r="B97" s="20" t="s">
        <v>143</v>
      </c>
      <c r="C97" s="20">
        <v>96</v>
      </c>
      <c r="D97" s="20" t="s">
        <v>392</v>
      </c>
      <c r="E97" s="20">
        <v>120</v>
      </c>
      <c r="F97" s="20" t="s">
        <v>393</v>
      </c>
      <c r="G97" s="21" t="s">
        <v>189</v>
      </c>
      <c r="H97" s="71" t="s">
        <v>387</v>
      </c>
      <c r="I97" s="71" t="s">
        <v>387</v>
      </c>
      <c r="J97" s="71"/>
      <c r="K97" s="71" t="s">
        <v>387</v>
      </c>
    </row>
    <row r="98" spans="1:11" ht="13" x14ac:dyDescent="0.15">
      <c r="A98" s="15" t="s">
        <v>1228</v>
      </c>
      <c r="B98" s="20" t="s">
        <v>143</v>
      </c>
      <c r="C98" s="20">
        <v>97</v>
      </c>
      <c r="D98" s="20" t="s">
        <v>404</v>
      </c>
      <c r="E98" s="20">
        <v>90</v>
      </c>
      <c r="F98" s="20" t="s">
        <v>393</v>
      </c>
      <c r="G98" s="21" t="s">
        <v>189</v>
      </c>
      <c r="H98" s="71" t="s">
        <v>387</v>
      </c>
      <c r="I98" s="71" t="s">
        <v>387</v>
      </c>
      <c r="J98" s="71"/>
      <c r="K98" s="71" t="s">
        <v>387</v>
      </c>
    </row>
    <row r="99" spans="1:11" ht="13" x14ac:dyDescent="0.15">
      <c r="A99" s="15" t="s">
        <v>1229</v>
      </c>
      <c r="B99" s="20" t="s">
        <v>143</v>
      </c>
      <c r="C99" s="20">
        <v>98</v>
      </c>
      <c r="D99" s="20" t="s">
        <v>400</v>
      </c>
      <c r="E99" s="20">
        <v>90</v>
      </c>
      <c r="F99" s="20" t="s">
        <v>393</v>
      </c>
      <c r="G99" s="21" t="s">
        <v>189</v>
      </c>
      <c r="H99" s="71" t="s">
        <v>387</v>
      </c>
      <c r="I99" s="71" t="s">
        <v>387</v>
      </c>
      <c r="J99" s="71"/>
      <c r="K99" s="71" t="s">
        <v>387</v>
      </c>
    </row>
    <row r="100" spans="1:11" ht="13" x14ac:dyDescent="0.15">
      <c r="A100" s="15" t="s">
        <v>1230</v>
      </c>
      <c r="B100" s="20" t="s">
        <v>143</v>
      </c>
      <c r="C100" s="20">
        <v>99</v>
      </c>
      <c r="D100" s="20" t="s">
        <v>389</v>
      </c>
      <c r="E100" s="20">
        <v>110</v>
      </c>
      <c r="F100" s="20" t="s">
        <v>393</v>
      </c>
      <c r="G100" s="21" t="s">
        <v>189</v>
      </c>
      <c r="H100" s="71" t="s">
        <v>387</v>
      </c>
      <c r="I100" s="71" t="s">
        <v>387</v>
      </c>
      <c r="J100" s="71"/>
      <c r="K100" s="71" t="s">
        <v>387</v>
      </c>
    </row>
    <row r="101" spans="1:11" ht="13" x14ac:dyDescent="0.15">
      <c r="A101" s="15" t="s">
        <v>1231</v>
      </c>
      <c r="B101" s="20" t="s">
        <v>143</v>
      </c>
      <c r="C101" s="20">
        <v>100</v>
      </c>
      <c r="D101" s="20" t="s">
        <v>395</v>
      </c>
      <c r="E101" s="20">
        <v>90</v>
      </c>
      <c r="F101" s="20" t="s">
        <v>393</v>
      </c>
      <c r="G101" s="21" t="s">
        <v>189</v>
      </c>
      <c r="H101" s="71" t="s">
        <v>387</v>
      </c>
      <c r="I101" s="71" t="s">
        <v>387</v>
      </c>
      <c r="J101" s="71"/>
      <c r="K101" s="71" t="s">
        <v>387</v>
      </c>
    </row>
    <row r="102" spans="1:11" ht="13" x14ac:dyDescent="0.15">
      <c r="A102" s="15" t="s">
        <v>1232</v>
      </c>
      <c r="B102" s="20" t="s">
        <v>143</v>
      </c>
      <c r="C102" s="20">
        <v>101</v>
      </c>
      <c r="D102" s="20" t="s">
        <v>385</v>
      </c>
      <c r="E102" s="20">
        <v>100</v>
      </c>
      <c r="F102" s="20" t="s">
        <v>393</v>
      </c>
      <c r="G102" s="21" t="s">
        <v>189</v>
      </c>
      <c r="H102" s="71" t="s">
        <v>387</v>
      </c>
      <c r="I102" s="71" t="s">
        <v>387</v>
      </c>
      <c r="J102" s="71"/>
      <c r="K102" s="71" t="s">
        <v>387</v>
      </c>
    </row>
    <row r="103" spans="1:11" ht="13" x14ac:dyDescent="0.15">
      <c r="A103" s="15" t="s">
        <v>1233</v>
      </c>
      <c r="B103" s="20" t="s">
        <v>143</v>
      </c>
      <c r="C103" s="20">
        <v>102</v>
      </c>
      <c r="D103" s="20" t="s">
        <v>407</v>
      </c>
      <c r="E103" s="20">
        <v>80</v>
      </c>
      <c r="F103" s="20" t="s">
        <v>393</v>
      </c>
      <c r="G103" s="21" t="s">
        <v>189</v>
      </c>
      <c r="H103" s="71" t="s">
        <v>387</v>
      </c>
      <c r="I103" s="71" t="s">
        <v>387</v>
      </c>
      <c r="J103" s="71"/>
      <c r="K103" s="71" t="s">
        <v>387</v>
      </c>
    </row>
    <row r="104" spans="1:11" ht="13" x14ac:dyDescent="0.15">
      <c r="A104" s="15" t="s">
        <v>1234</v>
      </c>
      <c r="B104" s="20" t="s">
        <v>143</v>
      </c>
      <c r="C104" s="20">
        <v>103</v>
      </c>
      <c r="D104" s="20" t="s">
        <v>858</v>
      </c>
      <c r="E104" s="20">
        <v>80</v>
      </c>
      <c r="F104" s="20" t="s">
        <v>393</v>
      </c>
      <c r="G104" s="21" t="s">
        <v>189</v>
      </c>
      <c r="H104" s="71" t="s">
        <v>387</v>
      </c>
      <c r="I104" s="71" t="s">
        <v>387</v>
      </c>
      <c r="J104" s="71"/>
      <c r="K104" s="71" t="s">
        <v>387</v>
      </c>
    </row>
    <row r="105" spans="1:11" ht="13" x14ac:dyDescent="0.15">
      <c r="A105" s="15" t="s">
        <v>500</v>
      </c>
      <c r="B105" s="20" t="s">
        <v>143</v>
      </c>
      <c r="C105" s="20">
        <v>104</v>
      </c>
      <c r="D105" s="20" t="s">
        <v>496</v>
      </c>
      <c r="E105" s="20"/>
      <c r="F105" s="20" t="s">
        <v>496</v>
      </c>
      <c r="G105" s="21" t="s">
        <v>173</v>
      </c>
      <c r="H105" s="71" t="s">
        <v>387</v>
      </c>
      <c r="I105" s="71" t="s">
        <v>387</v>
      </c>
      <c r="J105" s="71"/>
      <c r="K105" s="71"/>
    </row>
    <row r="106" spans="1:11" ht="13" x14ac:dyDescent="0.15">
      <c r="A106" s="15" t="s">
        <v>498</v>
      </c>
      <c r="B106" s="20" t="s">
        <v>143</v>
      </c>
      <c r="C106" s="20">
        <v>105</v>
      </c>
      <c r="D106" s="20" t="s">
        <v>496</v>
      </c>
      <c r="E106" s="20"/>
      <c r="F106" s="20" t="s">
        <v>496</v>
      </c>
      <c r="G106" s="21" t="s">
        <v>173</v>
      </c>
      <c r="H106" s="71" t="s">
        <v>387</v>
      </c>
      <c r="I106" s="71" t="s">
        <v>387</v>
      </c>
      <c r="J106" s="71"/>
      <c r="K106" s="71"/>
    </row>
    <row r="107" spans="1:11" ht="13" x14ac:dyDescent="0.15">
      <c r="A107" s="15" t="s">
        <v>503</v>
      </c>
      <c r="B107" s="20" t="s">
        <v>143</v>
      </c>
      <c r="C107" s="20">
        <v>106</v>
      </c>
      <c r="D107" s="20" t="s">
        <v>496</v>
      </c>
      <c r="E107" s="20"/>
      <c r="F107" s="20" t="s">
        <v>496</v>
      </c>
      <c r="G107" s="21" t="s">
        <v>173</v>
      </c>
      <c r="H107" s="71" t="s">
        <v>387</v>
      </c>
      <c r="I107" s="71" t="s">
        <v>387</v>
      </c>
      <c r="J107" s="71"/>
      <c r="K107" s="71"/>
    </row>
    <row r="108" spans="1:11" ht="13" x14ac:dyDescent="0.15">
      <c r="A108" s="15" t="s">
        <v>502</v>
      </c>
      <c r="B108" s="20" t="s">
        <v>143</v>
      </c>
      <c r="C108" s="20">
        <v>107</v>
      </c>
      <c r="D108" s="20" t="s">
        <v>496</v>
      </c>
      <c r="E108" s="20"/>
      <c r="F108" s="20" t="s">
        <v>496</v>
      </c>
      <c r="G108" s="21" t="s">
        <v>173</v>
      </c>
      <c r="H108" s="71" t="s">
        <v>387</v>
      </c>
      <c r="I108" s="71" t="s">
        <v>387</v>
      </c>
      <c r="J108" s="71"/>
      <c r="K108" s="71"/>
    </row>
    <row r="109" spans="1:11" ht="13" x14ac:dyDescent="0.15">
      <c r="A109" s="15" t="s">
        <v>499</v>
      </c>
      <c r="B109" s="20" t="s">
        <v>143</v>
      </c>
      <c r="C109" s="20">
        <v>108</v>
      </c>
      <c r="D109" s="20" t="s">
        <v>496</v>
      </c>
      <c r="E109" s="20"/>
      <c r="F109" s="20" t="s">
        <v>496</v>
      </c>
      <c r="G109" s="21" t="s">
        <v>173</v>
      </c>
      <c r="H109" s="71" t="s">
        <v>387</v>
      </c>
      <c r="I109" s="71" t="s">
        <v>387</v>
      </c>
      <c r="J109" s="71"/>
      <c r="K109" s="71"/>
    </row>
    <row r="110" spans="1:11" ht="13" x14ac:dyDescent="0.15">
      <c r="A110" s="15" t="s">
        <v>501</v>
      </c>
      <c r="B110" s="20" t="s">
        <v>143</v>
      </c>
      <c r="C110" s="20">
        <v>109</v>
      </c>
      <c r="D110" s="20" t="s">
        <v>496</v>
      </c>
      <c r="E110" s="20"/>
      <c r="F110" s="20" t="s">
        <v>496</v>
      </c>
      <c r="G110" s="21" t="s">
        <v>173</v>
      </c>
      <c r="H110" s="71" t="s">
        <v>387</v>
      </c>
      <c r="I110" s="71" t="s">
        <v>387</v>
      </c>
      <c r="J110" s="71"/>
      <c r="K110" s="71"/>
    </row>
  </sheetData>
  <sheetProtection selectLockedCells="1" selectUnlockedCells="1"/>
  <mergeCells count="1">
    <mergeCell ref="Z1:AH1"/>
  </mergeCells>
  <phoneticPr fontId="3" type="noConversion"/>
  <conditionalFormatting sqref="H2:K110">
    <cfRule type="cellIs" dxfId="590" priority="1" stopIfTrue="1" operator="equal">
      <formula>"-"</formula>
    </cfRule>
    <cfRule type="cellIs" dxfId="589" priority="2" stopIfTrue="1" operator="equal">
      <formula>"x"</formula>
    </cfRule>
  </conditionalFormatting>
  <hyperlinks>
    <hyperlink ref="L1" location="'Expansion set Check List'!A1" display="Home" xr:uid="{00000000-0004-0000-1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tabColor indexed="11"/>
  </sheetPr>
  <dimension ref="A1:AH10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1640625" customWidth="1"/>
    <col min="2" max="2" width="10.5" bestFit="1" customWidth="1"/>
    <col min="3" max="3" width="4" bestFit="1" customWidth="1"/>
    <col min="4" max="4" width="9.5" bestFit="1" customWidth="1"/>
    <col min="5" max="5" width="4" bestFit="1" customWidth="1"/>
    <col min="6" max="6" width="14.332031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1235</v>
      </c>
      <c r="B2" s="18" t="s">
        <v>146</v>
      </c>
      <c r="C2" s="18">
        <v>1</v>
      </c>
      <c r="D2" s="18" t="s">
        <v>400</v>
      </c>
      <c r="E2" s="18">
        <v>120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100</v>
      </c>
      <c r="Z2" s="102"/>
      <c r="AA2" s="102"/>
      <c r="AB2" s="102"/>
      <c r="AC2" s="102"/>
      <c r="AD2" s="102"/>
      <c r="AE2" s="102"/>
      <c r="AF2" s="102"/>
      <c r="AG2" s="102"/>
      <c r="AH2" s="102"/>
    </row>
    <row r="3" spans="1:34" ht="13" x14ac:dyDescent="0.15">
      <c r="A3" s="15" t="s">
        <v>1236</v>
      </c>
      <c r="B3" s="20" t="s">
        <v>146</v>
      </c>
      <c r="C3" s="20">
        <v>2</v>
      </c>
      <c r="D3" s="20" t="s">
        <v>407</v>
      </c>
      <c r="E3" s="20">
        <v>80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1237</v>
      </c>
      <c r="B4" s="20" t="s">
        <v>146</v>
      </c>
      <c r="C4" s="20">
        <v>3</v>
      </c>
      <c r="D4" s="20" t="s">
        <v>407</v>
      </c>
      <c r="E4" s="20">
        <v>100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33</v>
      </c>
    </row>
    <row r="5" spans="1:34" ht="13" x14ac:dyDescent="0.15">
      <c r="A5" s="15" t="s">
        <v>1238</v>
      </c>
      <c r="B5" s="20" t="s">
        <v>146</v>
      </c>
      <c r="C5" s="20">
        <v>4</v>
      </c>
      <c r="D5" s="20" t="s">
        <v>385</v>
      </c>
      <c r="E5" s="20">
        <v>70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13</v>
      </c>
    </row>
    <row r="6" spans="1:34" ht="13" x14ac:dyDescent="0.15">
      <c r="A6" s="15" t="s">
        <v>505</v>
      </c>
      <c r="B6" s="20" t="s">
        <v>146</v>
      </c>
      <c r="C6" s="20">
        <v>5</v>
      </c>
      <c r="D6" s="20" t="s">
        <v>395</v>
      </c>
      <c r="E6" s="20">
        <v>80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506</v>
      </c>
      <c r="B7" s="20" t="s">
        <v>146</v>
      </c>
      <c r="C7" s="20">
        <v>6</v>
      </c>
      <c r="D7" s="20" t="s">
        <v>404</v>
      </c>
      <c r="E7" s="20">
        <v>70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7</v>
      </c>
    </row>
    <row r="8" spans="1:34" ht="13" x14ac:dyDescent="0.15">
      <c r="A8" s="15" t="s">
        <v>1239</v>
      </c>
      <c r="B8" s="20" t="s">
        <v>146</v>
      </c>
      <c r="C8" s="20">
        <v>7</v>
      </c>
      <c r="D8" s="20" t="s">
        <v>389</v>
      </c>
      <c r="E8" s="20">
        <v>90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1240</v>
      </c>
      <c r="B9" s="20" t="s">
        <v>146</v>
      </c>
      <c r="C9" s="20">
        <v>8</v>
      </c>
      <c r="D9" s="20" t="s">
        <v>385</v>
      </c>
      <c r="E9" s="20">
        <v>60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1241</v>
      </c>
      <c r="B10" s="20" t="s">
        <v>146</v>
      </c>
      <c r="C10" s="20">
        <v>9</v>
      </c>
      <c r="D10" s="20" t="s">
        <v>847</v>
      </c>
      <c r="E10" s="20">
        <v>60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1242</v>
      </c>
      <c r="B11" s="20" t="s">
        <v>146</v>
      </c>
      <c r="C11" s="20">
        <v>10</v>
      </c>
      <c r="D11" s="20" t="s">
        <v>858</v>
      </c>
      <c r="E11" s="20">
        <v>60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1243</v>
      </c>
      <c r="B12" s="20" t="s">
        <v>146</v>
      </c>
      <c r="C12" s="20">
        <v>11</v>
      </c>
      <c r="D12" s="20" t="s">
        <v>407</v>
      </c>
      <c r="E12" s="20">
        <v>80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1244</v>
      </c>
      <c r="B13" s="20" t="s">
        <v>146</v>
      </c>
      <c r="C13" s="20">
        <v>12</v>
      </c>
      <c r="D13" s="20" t="s">
        <v>407</v>
      </c>
      <c r="E13" s="20">
        <v>120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1245</v>
      </c>
      <c r="B14" s="20" t="s">
        <v>146</v>
      </c>
      <c r="C14" s="20">
        <v>13</v>
      </c>
      <c r="D14" s="20" t="s">
        <v>400</v>
      </c>
      <c r="E14" s="20">
        <v>60</v>
      </c>
      <c r="F14" s="20" t="s">
        <v>393</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1246</v>
      </c>
      <c r="B15" s="20" t="s">
        <v>146</v>
      </c>
      <c r="C15" s="20">
        <v>14</v>
      </c>
      <c r="D15" s="20" t="s">
        <v>392</v>
      </c>
      <c r="E15" s="20">
        <v>70</v>
      </c>
      <c r="F15" s="20" t="s">
        <v>393</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420</v>
      </c>
      <c r="B16" s="20" t="s">
        <v>146</v>
      </c>
      <c r="C16" s="20">
        <v>15</v>
      </c>
      <c r="D16" s="20" t="s">
        <v>395</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926</v>
      </c>
      <c r="B17" s="20" t="s">
        <v>146</v>
      </c>
      <c r="C17" s="20">
        <v>16</v>
      </c>
      <c r="D17" s="20" t="s">
        <v>385</v>
      </c>
      <c r="E17" s="20">
        <v>80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565</v>
      </c>
      <c r="B18" s="20" t="s">
        <v>146</v>
      </c>
      <c r="C18" s="20">
        <v>17</v>
      </c>
      <c r="D18" s="20" t="s">
        <v>389</v>
      </c>
      <c r="E18" s="20">
        <v>70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1247</v>
      </c>
      <c r="B19" s="20" t="s">
        <v>146</v>
      </c>
      <c r="C19" s="20">
        <v>18</v>
      </c>
      <c r="D19" s="20" t="s">
        <v>392</v>
      </c>
      <c r="E19" s="20">
        <v>60</v>
      </c>
      <c r="F19" s="20" t="s">
        <v>393</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569</v>
      </c>
      <c r="B20" s="20" t="s">
        <v>146</v>
      </c>
      <c r="C20" s="20">
        <v>19</v>
      </c>
      <c r="D20" s="20" t="s">
        <v>389</v>
      </c>
      <c r="E20" s="20">
        <v>110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844</v>
      </c>
      <c r="B21" s="20" t="s">
        <v>146</v>
      </c>
      <c r="C21" s="20">
        <v>20</v>
      </c>
      <c r="D21" s="20" t="s">
        <v>404</v>
      </c>
      <c r="E21" s="20">
        <v>40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570</v>
      </c>
      <c r="B22" s="20" t="s">
        <v>146</v>
      </c>
      <c r="C22" s="20">
        <v>21</v>
      </c>
      <c r="D22" s="20" t="s">
        <v>400</v>
      </c>
      <c r="E22" s="20">
        <v>70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1244</v>
      </c>
      <c r="B23" s="20" t="s">
        <v>146</v>
      </c>
      <c r="C23" s="20">
        <v>22</v>
      </c>
      <c r="D23" s="20" t="s">
        <v>407</v>
      </c>
      <c r="E23" s="20">
        <v>120</v>
      </c>
      <c r="F23" s="20" t="s">
        <v>386</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849</v>
      </c>
      <c r="B24" s="20" t="s">
        <v>146</v>
      </c>
      <c r="C24" s="20">
        <v>23</v>
      </c>
      <c r="D24" s="20" t="s">
        <v>847</v>
      </c>
      <c r="E24" s="20">
        <v>100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935</v>
      </c>
      <c r="B25" s="20" t="s">
        <v>146</v>
      </c>
      <c r="C25" s="20">
        <v>24</v>
      </c>
      <c r="D25" s="20" t="s">
        <v>858</v>
      </c>
      <c r="E25" s="20">
        <v>80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514</v>
      </c>
      <c r="B26" s="20" t="s">
        <v>146</v>
      </c>
      <c r="C26" s="20">
        <v>25</v>
      </c>
      <c r="D26" s="20" t="s">
        <v>389</v>
      </c>
      <c r="E26" s="20">
        <v>80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938</v>
      </c>
      <c r="B27" s="20" t="s">
        <v>146</v>
      </c>
      <c r="C27" s="20">
        <v>26</v>
      </c>
      <c r="D27" s="20" t="s">
        <v>385</v>
      </c>
      <c r="E27" s="20">
        <v>80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1248</v>
      </c>
      <c r="B28" s="20" t="s">
        <v>146</v>
      </c>
      <c r="C28" s="20">
        <v>27</v>
      </c>
      <c r="D28" s="20" t="s">
        <v>400</v>
      </c>
      <c r="E28" s="20">
        <v>80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1248</v>
      </c>
      <c r="B29" s="20" t="s">
        <v>146</v>
      </c>
      <c r="C29" s="20">
        <v>28</v>
      </c>
      <c r="D29" s="20" t="s">
        <v>400</v>
      </c>
      <c r="E29" s="20">
        <v>80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562</v>
      </c>
      <c r="B30" s="20" t="s">
        <v>146</v>
      </c>
      <c r="C30" s="20">
        <v>29</v>
      </c>
      <c r="D30" s="20" t="s">
        <v>407</v>
      </c>
      <c r="E30" s="20">
        <v>70</v>
      </c>
      <c r="F30" s="20" t="s">
        <v>398</v>
      </c>
      <c r="G30" s="21" t="s">
        <v>177</v>
      </c>
      <c r="H30" s="71" t="s">
        <v>387</v>
      </c>
      <c r="I30" s="71" t="s">
        <v>387</v>
      </c>
      <c r="J30" s="71"/>
      <c r="K30" s="71"/>
      <c r="R30" s="160" t="s">
        <v>86</v>
      </c>
      <c r="S30" s="161"/>
      <c r="T30" s="175">
        <f>SUM(T31:T57)</f>
        <v>0</v>
      </c>
      <c r="U30" s="168"/>
      <c r="V30" s="177" t="s">
        <v>88</v>
      </c>
      <c r="W30" s="213"/>
      <c r="X30" s="215">
        <f>SUM(X31:X57)</f>
        <v>93</v>
      </c>
    </row>
    <row r="31" spans="1:24" ht="13" x14ac:dyDescent="0.15">
      <c r="A31" s="15" t="s">
        <v>836</v>
      </c>
      <c r="B31" s="20" t="s">
        <v>146</v>
      </c>
      <c r="C31" s="20">
        <v>30</v>
      </c>
      <c r="D31" s="20" t="s">
        <v>389</v>
      </c>
      <c r="E31" s="20">
        <v>70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1249</v>
      </c>
      <c r="B32" s="20" t="s">
        <v>146</v>
      </c>
      <c r="C32" s="20">
        <v>31</v>
      </c>
      <c r="D32" s="20" t="s">
        <v>392</v>
      </c>
      <c r="E32" s="20">
        <v>40</v>
      </c>
      <c r="F32" s="20" t="s">
        <v>393</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33</v>
      </c>
    </row>
    <row r="33" spans="1:24" ht="13" x14ac:dyDescent="0.15">
      <c r="A33" s="15" t="s">
        <v>1250</v>
      </c>
      <c r="B33" s="20" t="s">
        <v>146</v>
      </c>
      <c r="C33" s="20">
        <v>32</v>
      </c>
      <c r="D33" s="20" t="s">
        <v>400</v>
      </c>
      <c r="E33" s="20">
        <v>50</v>
      </c>
      <c r="F33" s="20" t="s">
        <v>393</v>
      </c>
      <c r="G33" s="21" t="s">
        <v>177</v>
      </c>
      <c r="H33" s="71" t="s">
        <v>387</v>
      </c>
      <c r="I33" s="71" t="s">
        <v>387</v>
      </c>
      <c r="J33" s="71"/>
      <c r="K33" s="71"/>
      <c r="R33" s="117" t="s">
        <v>181</v>
      </c>
      <c r="S33" s="158">
        <f t="shared" si="4"/>
        <v>0</v>
      </c>
      <c r="T33" s="159">
        <f t="shared" si="5"/>
        <v>0</v>
      </c>
      <c r="U33" s="168"/>
      <c r="V33" s="234" t="s">
        <v>181</v>
      </c>
      <c r="W33" s="237">
        <f t="shared" si="6"/>
        <v>0</v>
      </c>
      <c r="X33" s="6">
        <f t="shared" si="7"/>
        <v>13</v>
      </c>
    </row>
    <row r="34" spans="1:24" ht="13" x14ac:dyDescent="0.15">
      <c r="A34" s="15" t="s">
        <v>1191</v>
      </c>
      <c r="B34" s="20" t="s">
        <v>146</v>
      </c>
      <c r="C34" s="20">
        <v>33</v>
      </c>
      <c r="D34" s="20" t="s">
        <v>407</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14</v>
      </c>
    </row>
    <row r="35" spans="1:24" ht="13" x14ac:dyDescent="0.15">
      <c r="A35" s="15" t="s">
        <v>1181</v>
      </c>
      <c r="B35" s="20" t="s">
        <v>146</v>
      </c>
      <c r="C35" s="20">
        <v>34</v>
      </c>
      <c r="D35" s="20" t="s">
        <v>392</v>
      </c>
      <c r="E35" s="20">
        <v>80</v>
      </c>
      <c r="F35" s="20" t="s">
        <v>398</v>
      </c>
      <c r="G35" s="21" t="s">
        <v>177</v>
      </c>
      <c r="H35" s="71" t="s">
        <v>387</v>
      </c>
      <c r="I35" s="71" t="s">
        <v>387</v>
      </c>
      <c r="J35" s="71"/>
      <c r="K35" s="71"/>
      <c r="Q35" s="49"/>
      <c r="R35" s="117" t="s">
        <v>189</v>
      </c>
      <c r="S35" s="158">
        <f t="shared" si="4"/>
        <v>0</v>
      </c>
      <c r="T35" s="159">
        <f t="shared" si="5"/>
        <v>0</v>
      </c>
      <c r="U35" s="168"/>
      <c r="V35" s="234" t="s">
        <v>189</v>
      </c>
      <c r="W35" s="237">
        <f t="shared" si="6"/>
        <v>0</v>
      </c>
      <c r="X35" s="6">
        <f t="shared" si="7"/>
        <v>0</v>
      </c>
    </row>
    <row r="36" spans="1:24" ht="13" x14ac:dyDescent="0.15">
      <c r="A36" s="15" t="s">
        <v>417</v>
      </c>
      <c r="B36" s="20" t="s">
        <v>146</v>
      </c>
      <c r="C36" s="20">
        <v>35</v>
      </c>
      <c r="D36" s="20" t="s">
        <v>404</v>
      </c>
      <c r="E36" s="20">
        <v>60</v>
      </c>
      <c r="F36" s="20" t="s">
        <v>393</v>
      </c>
      <c r="G36" s="21" t="s">
        <v>177</v>
      </c>
      <c r="H36" s="71" t="s">
        <v>387</v>
      </c>
      <c r="I36" s="71" t="s">
        <v>387</v>
      </c>
      <c r="J36" s="71"/>
      <c r="K36" s="71"/>
      <c r="Q36" s="49"/>
      <c r="R36" s="117" t="s">
        <v>193</v>
      </c>
      <c r="S36" s="158">
        <f t="shared" si="4"/>
        <v>0</v>
      </c>
      <c r="T36" s="159">
        <f t="shared" si="5"/>
        <v>0</v>
      </c>
      <c r="U36" s="168"/>
      <c r="V36" s="234" t="s">
        <v>193</v>
      </c>
      <c r="W36" s="237">
        <f t="shared" si="6"/>
        <v>0</v>
      </c>
      <c r="X36" s="6">
        <f t="shared" si="7"/>
        <v>0</v>
      </c>
    </row>
    <row r="37" spans="1:24" ht="13" x14ac:dyDescent="0.15">
      <c r="A37" s="15" t="s">
        <v>855</v>
      </c>
      <c r="B37" s="20" t="s">
        <v>146</v>
      </c>
      <c r="C37" s="20">
        <v>36</v>
      </c>
      <c r="D37" s="20" t="s">
        <v>404</v>
      </c>
      <c r="E37" s="20">
        <v>40</v>
      </c>
      <c r="F37" s="20" t="s">
        <v>393</v>
      </c>
      <c r="G37" s="21" t="s">
        <v>177</v>
      </c>
      <c r="H37" s="71" t="s">
        <v>387</v>
      </c>
      <c r="I37" s="71" t="s">
        <v>387</v>
      </c>
      <c r="J37" s="71"/>
      <c r="K37" s="71"/>
      <c r="Q37" s="49"/>
      <c r="R37" s="117" t="s">
        <v>197</v>
      </c>
      <c r="S37" s="158">
        <f t="shared" si="4"/>
        <v>0</v>
      </c>
      <c r="T37" s="159">
        <f t="shared" si="5"/>
        <v>0</v>
      </c>
      <c r="U37" s="168"/>
      <c r="V37" s="234" t="s">
        <v>197</v>
      </c>
      <c r="W37" s="237">
        <f t="shared" si="6"/>
        <v>0</v>
      </c>
      <c r="X37" s="6">
        <f t="shared" si="7"/>
        <v>0</v>
      </c>
    </row>
    <row r="38" spans="1:24" ht="13" x14ac:dyDescent="0.15">
      <c r="A38" s="15" t="s">
        <v>522</v>
      </c>
      <c r="B38" s="20" t="s">
        <v>146</v>
      </c>
      <c r="C38" s="20">
        <v>37</v>
      </c>
      <c r="D38" s="20" t="s">
        <v>392</v>
      </c>
      <c r="E38" s="20">
        <v>70</v>
      </c>
      <c r="F38" s="20" t="s">
        <v>398</v>
      </c>
      <c r="G38" s="21" t="s">
        <v>177</v>
      </c>
      <c r="H38" s="71" t="s">
        <v>387</v>
      </c>
      <c r="I38" s="71" t="s">
        <v>387</v>
      </c>
      <c r="J38" s="71"/>
      <c r="K38" s="71"/>
      <c r="Q38" s="49"/>
      <c r="R38" s="117" t="s">
        <v>201</v>
      </c>
      <c r="S38" s="158">
        <f t="shared" si="4"/>
        <v>0</v>
      </c>
      <c r="T38" s="159">
        <f t="shared" si="5"/>
        <v>0</v>
      </c>
      <c r="U38" s="168"/>
      <c r="V38" s="235" t="s">
        <v>201</v>
      </c>
      <c r="W38" s="237">
        <f t="shared" si="6"/>
        <v>0</v>
      </c>
      <c r="X38" s="6">
        <f t="shared" si="7"/>
        <v>0</v>
      </c>
    </row>
    <row r="39" spans="1:24" ht="13" x14ac:dyDescent="0.15">
      <c r="A39" s="15" t="s">
        <v>1251</v>
      </c>
      <c r="B39" s="20" t="s">
        <v>146</v>
      </c>
      <c r="C39" s="20">
        <v>38</v>
      </c>
      <c r="D39" s="20" t="s">
        <v>407</v>
      </c>
      <c r="E39" s="20">
        <v>60</v>
      </c>
      <c r="F39" s="20" t="s">
        <v>393</v>
      </c>
      <c r="G39" s="21" t="s">
        <v>177</v>
      </c>
      <c r="H39" s="71" t="s">
        <v>387</v>
      </c>
      <c r="I39" s="71" t="s">
        <v>387</v>
      </c>
      <c r="J39" s="71"/>
      <c r="K39" s="71"/>
      <c r="Q39" s="49"/>
      <c r="R39" s="117" t="s">
        <v>205</v>
      </c>
      <c r="S39" s="158">
        <f t="shared" si="4"/>
        <v>0</v>
      </c>
      <c r="T39" s="159">
        <f t="shared" si="5"/>
        <v>0</v>
      </c>
      <c r="U39" s="168"/>
      <c r="V39" s="234" t="s">
        <v>205</v>
      </c>
      <c r="W39" s="237">
        <f t="shared" si="6"/>
        <v>0</v>
      </c>
      <c r="X39" s="6">
        <f t="shared" si="7"/>
        <v>0</v>
      </c>
    </row>
    <row r="40" spans="1:24" ht="13" x14ac:dyDescent="0.15">
      <c r="A40" s="15" t="s">
        <v>579</v>
      </c>
      <c r="B40" s="20" t="s">
        <v>146</v>
      </c>
      <c r="C40" s="20">
        <v>39</v>
      </c>
      <c r="D40" s="20" t="s">
        <v>389</v>
      </c>
      <c r="E40" s="20">
        <v>60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1200</v>
      </c>
      <c r="B41" s="20" t="s">
        <v>146</v>
      </c>
      <c r="C41" s="20">
        <v>40</v>
      </c>
      <c r="D41" s="20" t="s">
        <v>385</v>
      </c>
      <c r="E41" s="20">
        <v>70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1201</v>
      </c>
      <c r="B42" s="20" t="s">
        <v>146</v>
      </c>
      <c r="C42" s="20">
        <v>41</v>
      </c>
      <c r="D42" s="20" t="s">
        <v>847</v>
      </c>
      <c r="E42" s="20">
        <v>70</v>
      </c>
      <c r="F42" s="20" t="s">
        <v>398</v>
      </c>
      <c r="G42" s="21" t="s">
        <v>177</v>
      </c>
      <c r="H42" s="71" t="s">
        <v>387</v>
      </c>
      <c r="I42" s="71" t="s">
        <v>387</v>
      </c>
      <c r="J42" s="71"/>
      <c r="K42" s="71"/>
      <c r="Q42" s="49"/>
      <c r="R42" s="118" t="s">
        <v>213</v>
      </c>
      <c r="S42" s="158">
        <f t="shared" si="4"/>
        <v>0</v>
      </c>
      <c r="T42" s="159">
        <f t="shared" si="5"/>
        <v>0</v>
      </c>
      <c r="U42" s="168"/>
      <c r="V42" s="236" t="s">
        <v>213</v>
      </c>
      <c r="W42" s="237">
        <f t="shared" si="6"/>
        <v>0</v>
      </c>
      <c r="X42" s="6">
        <f t="shared" si="7"/>
        <v>0</v>
      </c>
    </row>
    <row r="43" spans="1:24" ht="13" x14ac:dyDescent="0.15">
      <c r="A43" s="15" t="s">
        <v>1252</v>
      </c>
      <c r="B43" s="20" t="s">
        <v>146</v>
      </c>
      <c r="C43" s="20">
        <v>42</v>
      </c>
      <c r="D43" s="20" t="s">
        <v>407</v>
      </c>
      <c r="E43" s="20">
        <v>80</v>
      </c>
      <c r="F43" s="20" t="s">
        <v>398</v>
      </c>
      <c r="G43" s="21" t="s">
        <v>177</v>
      </c>
      <c r="H43" s="71" t="s">
        <v>387</v>
      </c>
      <c r="I43" s="71" t="s">
        <v>387</v>
      </c>
      <c r="J43" s="71"/>
      <c r="K43" s="71"/>
      <c r="Q43" s="49"/>
      <c r="R43" s="117" t="s">
        <v>217</v>
      </c>
      <c r="S43" s="158">
        <f t="shared" si="4"/>
        <v>0</v>
      </c>
      <c r="T43" s="159">
        <f t="shared" si="5"/>
        <v>0</v>
      </c>
      <c r="U43" s="168"/>
      <c r="V43" s="234" t="s">
        <v>217</v>
      </c>
      <c r="W43" s="237">
        <f t="shared" si="6"/>
        <v>0</v>
      </c>
      <c r="X43" s="6">
        <f t="shared" si="7"/>
        <v>0</v>
      </c>
    </row>
    <row r="44" spans="1:24" ht="14" thickBot="1" x14ac:dyDescent="0.2">
      <c r="A44" s="15" t="s">
        <v>1252</v>
      </c>
      <c r="B44" s="20" t="s">
        <v>146</v>
      </c>
      <c r="C44" s="20">
        <v>43</v>
      </c>
      <c r="D44" s="20" t="s">
        <v>407</v>
      </c>
      <c r="E44" s="20">
        <v>80</v>
      </c>
      <c r="F44" s="20" t="s">
        <v>398</v>
      </c>
      <c r="G44" s="21" t="s">
        <v>177</v>
      </c>
      <c r="H44" s="71" t="s">
        <v>387</v>
      </c>
      <c r="I44" s="71" t="s">
        <v>387</v>
      </c>
      <c r="J44" s="71"/>
      <c r="K44" s="71"/>
      <c r="Q44" s="49"/>
      <c r="R44" s="117" t="s">
        <v>221</v>
      </c>
      <c r="S44" s="158">
        <f t="shared" si="4"/>
        <v>0</v>
      </c>
      <c r="T44" s="159">
        <f t="shared" si="5"/>
        <v>0</v>
      </c>
      <c r="U44" s="187"/>
      <c r="V44" s="234" t="s">
        <v>221</v>
      </c>
      <c r="W44" s="237">
        <f t="shared" si="6"/>
        <v>0</v>
      </c>
      <c r="X44" s="6">
        <f t="shared" si="7"/>
        <v>0</v>
      </c>
    </row>
    <row r="45" spans="1:24" ht="14" thickBot="1" x14ac:dyDescent="0.2">
      <c r="A45" s="15" t="s">
        <v>1202</v>
      </c>
      <c r="B45" s="20" t="s">
        <v>146</v>
      </c>
      <c r="C45" s="20">
        <v>44</v>
      </c>
      <c r="D45" s="20" t="s">
        <v>392</v>
      </c>
      <c r="E45" s="20">
        <v>70</v>
      </c>
      <c r="F45" s="20" t="s">
        <v>398</v>
      </c>
      <c r="G45" s="21" t="s">
        <v>177</v>
      </c>
      <c r="H45" s="71" t="s">
        <v>387</v>
      </c>
      <c r="I45" s="71" t="s">
        <v>387</v>
      </c>
      <c r="J45" s="71"/>
      <c r="K45" s="71"/>
      <c r="Q45" s="49"/>
      <c r="R45" s="117" t="s">
        <v>225</v>
      </c>
      <c r="S45" s="158">
        <f t="shared" si="4"/>
        <v>0</v>
      </c>
      <c r="T45" s="159">
        <f t="shared" si="5"/>
        <v>0</v>
      </c>
      <c r="U45" s="187"/>
      <c r="V45" s="234" t="s">
        <v>225</v>
      </c>
      <c r="W45" s="237">
        <f t="shared" si="6"/>
        <v>0</v>
      </c>
      <c r="X45" s="6">
        <f t="shared" si="7"/>
        <v>0</v>
      </c>
    </row>
    <row r="46" spans="1:24" ht="13" x14ac:dyDescent="0.15">
      <c r="A46" s="15" t="s">
        <v>1253</v>
      </c>
      <c r="B46" s="20" t="s">
        <v>146</v>
      </c>
      <c r="C46" s="20">
        <v>45</v>
      </c>
      <c r="D46" s="20" t="s">
        <v>389</v>
      </c>
      <c r="E46" s="20">
        <v>60</v>
      </c>
      <c r="F46" s="20" t="s">
        <v>398</v>
      </c>
      <c r="G46" s="21" t="s">
        <v>177</v>
      </c>
      <c r="H46" s="71" t="s">
        <v>387</v>
      </c>
      <c r="I46" s="71" t="s">
        <v>387</v>
      </c>
      <c r="J46" s="71"/>
      <c r="K46" s="71"/>
      <c r="Q46" s="49"/>
      <c r="R46" s="117" t="s">
        <v>229</v>
      </c>
      <c r="S46" s="158">
        <f t="shared" si="4"/>
        <v>0</v>
      </c>
      <c r="T46" s="159">
        <f t="shared" si="5"/>
        <v>0</v>
      </c>
      <c r="U46" s="171"/>
      <c r="V46" s="234" t="s">
        <v>229</v>
      </c>
      <c r="W46" s="237">
        <f t="shared" si="6"/>
        <v>0</v>
      </c>
      <c r="X46" s="6">
        <f t="shared" si="7"/>
        <v>0</v>
      </c>
    </row>
    <row r="47" spans="1:24" ht="13" x14ac:dyDescent="0.15">
      <c r="A47" s="15" t="s">
        <v>1253</v>
      </c>
      <c r="B47" s="20" t="s">
        <v>146</v>
      </c>
      <c r="C47" s="20">
        <v>46</v>
      </c>
      <c r="D47" s="20" t="s">
        <v>389</v>
      </c>
      <c r="E47" s="20">
        <v>70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857</v>
      </c>
      <c r="B48" s="20" t="s">
        <v>146</v>
      </c>
      <c r="C48" s="20">
        <v>47</v>
      </c>
      <c r="D48" s="20" t="s">
        <v>858</v>
      </c>
      <c r="E48" s="20">
        <v>70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1254</v>
      </c>
      <c r="B49" s="20" t="s">
        <v>146</v>
      </c>
      <c r="C49" s="20">
        <v>48</v>
      </c>
      <c r="D49" s="20" t="s">
        <v>407</v>
      </c>
      <c r="E49" s="20">
        <v>80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1254</v>
      </c>
      <c r="B50" s="20" t="s">
        <v>146</v>
      </c>
      <c r="C50" s="20">
        <v>49</v>
      </c>
      <c r="D50" s="20" t="s">
        <v>407</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1193</v>
      </c>
      <c r="B51" s="20" t="s">
        <v>146</v>
      </c>
      <c r="C51" s="20">
        <v>50</v>
      </c>
      <c r="D51" s="20" t="s">
        <v>389</v>
      </c>
      <c r="E51" s="20">
        <v>70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874</v>
      </c>
      <c r="B52" s="20" t="s">
        <v>146</v>
      </c>
      <c r="C52" s="20">
        <v>51</v>
      </c>
      <c r="D52" s="20" t="s">
        <v>395</v>
      </c>
      <c r="E52" s="20">
        <v>80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1208</v>
      </c>
      <c r="B53" s="20" t="s">
        <v>146</v>
      </c>
      <c r="C53" s="20">
        <v>52</v>
      </c>
      <c r="D53" s="20" t="s">
        <v>392</v>
      </c>
      <c r="E53" s="20">
        <v>70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1255</v>
      </c>
      <c r="B54" s="20" t="s">
        <v>146</v>
      </c>
      <c r="C54" s="20">
        <v>53</v>
      </c>
      <c r="D54" s="20" t="s">
        <v>407</v>
      </c>
      <c r="E54" s="20">
        <v>60</v>
      </c>
      <c r="F54" s="20"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1256</v>
      </c>
      <c r="B55" s="20" t="s">
        <v>146</v>
      </c>
      <c r="C55" s="20">
        <v>54</v>
      </c>
      <c r="D55" s="20" t="s">
        <v>385</v>
      </c>
      <c r="E55" s="20">
        <v>50</v>
      </c>
      <c r="F55" s="20"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878</v>
      </c>
      <c r="B56" s="20" t="s">
        <v>146</v>
      </c>
      <c r="C56" s="20">
        <v>55</v>
      </c>
      <c r="D56" s="20" t="s">
        <v>385</v>
      </c>
      <c r="E56" s="20">
        <v>70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1195</v>
      </c>
      <c r="B57" s="20" t="s">
        <v>146</v>
      </c>
      <c r="C57" s="20">
        <v>56</v>
      </c>
      <c r="D57" s="20" t="s">
        <v>847</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1257</v>
      </c>
      <c r="B58" s="20" t="s">
        <v>146</v>
      </c>
      <c r="C58" s="20">
        <v>57</v>
      </c>
      <c r="D58" s="20" t="s">
        <v>407</v>
      </c>
      <c r="E58" s="20">
        <v>50</v>
      </c>
      <c r="F58" s="20" t="s">
        <v>393</v>
      </c>
      <c r="G58" s="21" t="s">
        <v>173</v>
      </c>
      <c r="H58" s="71" t="s">
        <v>387</v>
      </c>
      <c r="I58" s="71" t="s">
        <v>387</v>
      </c>
      <c r="J58" s="71"/>
      <c r="K58" s="71"/>
      <c r="U58" s="168"/>
      <c r="V58" s="177" t="s">
        <v>447</v>
      </c>
      <c r="W58" s="189"/>
      <c r="X58" s="190">
        <f>SUM(X59:X85)</f>
        <v>193</v>
      </c>
    </row>
    <row r="59" spans="1:24" ht="13" x14ac:dyDescent="0.15">
      <c r="A59" s="15" t="s">
        <v>1257</v>
      </c>
      <c r="B59" s="20" t="s">
        <v>146</v>
      </c>
      <c r="C59" s="20">
        <v>58</v>
      </c>
      <c r="D59" s="20" t="s">
        <v>407</v>
      </c>
      <c r="E59" s="20">
        <v>50</v>
      </c>
      <c r="F59" s="20" t="s">
        <v>393</v>
      </c>
      <c r="G59" s="21" t="s">
        <v>173</v>
      </c>
      <c r="H59" s="71" t="s">
        <v>387</v>
      </c>
      <c r="I59" s="71" t="s">
        <v>387</v>
      </c>
      <c r="J59" s="71"/>
      <c r="K59" s="71"/>
      <c r="U59" s="239"/>
      <c r="V59" s="116" t="s">
        <v>173</v>
      </c>
      <c r="W59" s="211">
        <f t="shared" ref="W59:X74" si="8">S3+S31+W3+W31</f>
        <v>0</v>
      </c>
      <c r="X59" s="64">
        <f t="shared" si="8"/>
        <v>66</v>
      </c>
    </row>
    <row r="60" spans="1:24" ht="13" x14ac:dyDescent="0.15">
      <c r="A60" s="15" t="s">
        <v>881</v>
      </c>
      <c r="B60" s="20" t="s">
        <v>146</v>
      </c>
      <c r="C60" s="20">
        <v>59</v>
      </c>
      <c r="D60" s="20" t="s">
        <v>395</v>
      </c>
      <c r="E60" s="20">
        <v>50</v>
      </c>
      <c r="F60" s="20" t="s">
        <v>393</v>
      </c>
      <c r="G60" s="21" t="s">
        <v>173</v>
      </c>
      <c r="H60" s="71" t="s">
        <v>387</v>
      </c>
      <c r="I60" s="71" t="s">
        <v>387</v>
      </c>
      <c r="J60" s="71"/>
      <c r="K60" s="71"/>
      <c r="U60" s="239"/>
      <c r="V60" s="117" t="s">
        <v>177</v>
      </c>
      <c r="W60" s="158">
        <f t="shared" si="8"/>
        <v>0</v>
      </c>
      <c r="X60" s="159">
        <f t="shared" si="8"/>
        <v>66</v>
      </c>
    </row>
    <row r="61" spans="1:24" ht="13" x14ac:dyDescent="0.15">
      <c r="A61" s="15" t="s">
        <v>948</v>
      </c>
      <c r="B61" s="20" t="s">
        <v>146</v>
      </c>
      <c r="C61" s="20">
        <v>60</v>
      </c>
      <c r="D61" s="20" t="s">
        <v>392</v>
      </c>
      <c r="E61" s="20">
        <v>50</v>
      </c>
      <c r="F61" s="20" t="s">
        <v>393</v>
      </c>
      <c r="G61" s="21" t="s">
        <v>173</v>
      </c>
      <c r="H61" s="71" t="s">
        <v>387</v>
      </c>
      <c r="I61" s="71" t="s">
        <v>387</v>
      </c>
      <c r="J61" s="71"/>
      <c r="K61" s="71"/>
      <c r="U61" s="239"/>
      <c r="V61" s="117" t="s">
        <v>181</v>
      </c>
      <c r="W61" s="158">
        <f t="shared" si="8"/>
        <v>0</v>
      </c>
      <c r="X61" s="159">
        <f t="shared" si="8"/>
        <v>26</v>
      </c>
    </row>
    <row r="62" spans="1:24" ht="13" x14ac:dyDescent="0.15">
      <c r="A62" s="15" t="s">
        <v>1258</v>
      </c>
      <c r="B62" s="20" t="s">
        <v>146</v>
      </c>
      <c r="C62" s="20">
        <v>61</v>
      </c>
      <c r="D62" s="20" t="s">
        <v>385</v>
      </c>
      <c r="E62" s="20">
        <v>40</v>
      </c>
      <c r="F62" s="20" t="s">
        <v>393</v>
      </c>
      <c r="G62" s="21" t="s">
        <v>173</v>
      </c>
      <c r="H62" s="71" t="s">
        <v>387</v>
      </c>
      <c r="I62" s="71" t="s">
        <v>387</v>
      </c>
      <c r="J62" s="71"/>
      <c r="K62" s="71"/>
      <c r="U62" s="239"/>
      <c r="V62" s="117" t="s">
        <v>185</v>
      </c>
      <c r="W62" s="158">
        <f t="shared" si="8"/>
        <v>0</v>
      </c>
      <c r="X62" s="159">
        <f t="shared" si="8"/>
        <v>28</v>
      </c>
    </row>
    <row r="63" spans="1:24" ht="13" x14ac:dyDescent="0.15">
      <c r="A63" s="15" t="s">
        <v>1258</v>
      </c>
      <c r="B63" s="20" t="s">
        <v>146</v>
      </c>
      <c r="C63" s="20">
        <v>62</v>
      </c>
      <c r="D63" s="20" t="s">
        <v>385</v>
      </c>
      <c r="E63" s="20">
        <v>40</v>
      </c>
      <c r="F63" s="20" t="s">
        <v>393</v>
      </c>
      <c r="G63" s="21" t="s">
        <v>173</v>
      </c>
      <c r="H63" s="71" t="s">
        <v>387</v>
      </c>
      <c r="I63" s="71" t="s">
        <v>387</v>
      </c>
      <c r="J63" s="71"/>
      <c r="K63" s="71"/>
      <c r="U63" s="239"/>
      <c r="V63" s="117" t="s">
        <v>189</v>
      </c>
      <c r="W63" s="158">
        <f t="shared" si="8"/>
        <v>0</v>
      </c>
      <c r="X63" s="159">
        <f t="shared" si="8"/>
        <v>7</v>
      </c>
    </row>
    <row r="64" spans="1:24" ht="13" x14ac:dyDescent="0.15">
      <c r="A64" s="15" t="s">
        <v>537</v>
      </c>
      <c r="B64" s="20" t="s">
        <v>146</v>
      </c>
      <c r="C64" s="20">
        <v>63</v>
      </c>
      <c r="D64" s="20" t="s">
        <v>392</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575</v>
      </c>
      <c r="B65" s="20" t="s">
        <v>146</v>
      </c>
      <c r="C65" s="20">
        <v>64</v>
      </c>
      <c r="D65" s="20" t="s">
        <v>407</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425</v>
      </c>
      <c r="B66" s="20" t="s">
        <v>146</v>
      </c>
      <c r="C66" s="20">
        <v>65</v>
      </c>
      <c r="D66" s="20" t="s">
        <v>395</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1259</v>
      </c>
      <c r="B67" s="20" t="s">
        <v>146</v>
      </c>
      <c r="C67" s="20">
        <v>66</v>
      </c>
      <c r="D67" s="20" t="s">
        <v>389</v>
      </c>
      <c r="E67" s="20">
        <v>40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1259</v>
      </c>
      <c r="B68" s="20" t="s">
        <v>146</v>
      </c>
      <c r="C68" s="20">
        <v>67</v>
      </c>
      <c r="D68" s="20" t="s">
        <v>389</v>
      </c>
      <c r="E68" s="20">
        <v>40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889</v>
      </c>
      <c r="B69" s="20" t="s">
        <v>146</v>
      </c>
      <c r="C69" s="20">
        <v>68</v>
      </c>
      <c r="D69" s="20" t="s">
        <v>389</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890</v>
      </c>
      <c r="B70" s="20" t="s">
        <v>146</v>
      </c>
      <c r="C70" s="20">
        <v>69</v>
      </c>
      <c r="D70" s="20" t="s">
        <v>385</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581</v>
      </c>
      <c r="B71" s="20" t="s">
        <v>146</v>
      </c>
      <c r="C71" s="20">
        <v>70</v>
      </c>
      <c r="D71" s="20" t="s">
        <v>389</v>
      </c>
      <c r="E71" s="20">
        <v>70</v>
      </c>
      <c r="F71" s="20" t="s">
        <v>398</v>
      </c>
      <c r="G71" s="21" t="s">
        <v>173</v>
      </c>
      <c r="H71" s="71" t="s">
        <v>387</v>
      </c>
      <c r="I71" s="71" t="s">
        <v>387</v>
      </c>
      <c r="J71" s="71"/>
      <c r="K71" s="71"/>
      <c r="U71" s="241"/>
      <c r="V71" s="117" t="s">
        <v>217</v>
      </c>
      <c r="W71" s="158">
        <f t="shared" si="8"/>
        <v>0</v>
      </c>
      <c r="X71" s="159">
        <f t="shared" si="8"/>
        <v>0</v>
      </c>
    </row>
    <row r="72" spans="1:24" ht="14" thickBot="1" x14ac:dyDescent="0.2">
      <c r="A72" s="15" t="s">
        <v>454</v>
      </c>
      <c r="B72" s="20" t="s">
        <v>146</v>
      </c>
      <c r="C72" s="20">
        <v>71</v>
      </c>
      <c r="D72" s="20" t="s">
        <v>400</v>
      </c>
      <c r="E72" s="20">
        <v>80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456</v>
      </c>
      <c r="B73" s="20" t="s">
        <v>146</v>
      </c>
      <c r="C73" s="20">
        <v>72</v>
      </c>
      <c r="D73" s="20" t="s">
        <v>404</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582</v>
      </c>
      <c r="B74" s="20" t="s">
        <v>146</v>
      </c>
      <c r="C74" s="20">
        <v>73</v>
      </c>
      <c r="D74" s="20" t="s">
        <v>389</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1215</v>
      </c>
      <c r="B75" s="20" t="s">
        <v>146</v>
      </c>
      <c r="C75" s="20">
        <v>74</v>
      </c>
      <c r="D75" s="20" t="s">
        <v>385</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460</v>
      </c>
      <c r="B76" s="20" t="s">
        <v>146</v>
      </c>
      <c r="C76" s="20">
        <v>75</v>
      </c>
      <c r="D76" s="20" t="s">
        <v>400</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1260</v>
      </c>
      <c r="B77" s="20" t="s">
        <v>146</v>
      </c>
      <c r="C77" s="20">
        <v>76</v>
      </c>
      <c r="D77" s="20" t="s">
        <v>407</v>
      </c>
      <c r="E77" s="20">
        <v>40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1260</v>
      </c>
      <c r="B78" s="20" t="s">
        <v>146</v>
      </c>
      <c r="C78" s="20">
        <v>77</v>
      </c>
      <c r="D78" s="20" t="s">
        <v>407</v>
      </c>
      <c r="E78" s="20">
        <v>40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1216</v>
      </c>
      <c r="B79" s="20" t="s">
        <v>146</v>
      </c>
      <c r="C79" s="20">
        <v>78</v>
      </c>
      <c r="D79" s="20" t="s">
        <v>407</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1205</v>
      </c>
      <c r="B80" s="20" t="s">
        <v>146</v>
      </c>
      <c r="C80" s="20">
        <v>79</v>
      </c>
      <c r="D80" s="20" t="s">
        <v>392</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1206</v>
      </c>
      <c r="B81" s="20" t="s">
        <v>146</v>
      </c>
      <c r="C81" s="20">
        <v>80</v>
      </c>
      <c r="D81" s="20" t="s">
        <v>392</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547</v>
      </c>
      <c r="B82" s="20" t="s">
        <v>146</v>
      </c>
      <c r="C82" s="20">
        <v>81</v>
      </c>
      <c r="D82" s="20" t="s">
        <v>392</v>
      </c>
      <c r="E82" s="20">
        <v>40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1261</v>
      </c>
      <c r="B83" s="20" t="s">
        <v>146</v>
      </c>
      <c r="C83" s="20">
        <v>82</v>
      </c>
      <c r="D83" s="20" t="s">
        <v>400</v>
      </c>
      <c r="E83" s="20">
        <v>40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1209</v>
      </c>
      <c r="B84" s="20" t="s">
        <v>146</v>
      </c>
      <c r="C84" s="20">
        <v>83</v>
      </c>
      <c r="D84" s="20" t="s">
        <v>389</v>
      </c>
      <c r="E84" s="20">
        <v>80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1220</v>
      </c>
      <c r="B85" s="20" t="s">
        <v>146</v>
      </c>
      <c r="C85" s="20">
        <v>84</v>
      </c>
      <c r="D85" s="20" t="s">
        <v>389</v>
      </c>
      <c r="E85" s="20">
        <v>40</v>
      </c>
      <c r="F85" s="20" t="s">
        <v>393</v>
      </c>
      <c r="G85" s="21" t="s">
        <v>173</v>
      </c>
      <c r="H85" s="71" t="s">
        <v>387</v>
      </c>
      <c r="I85" s="71" t="s">
        <v>387</v>
      </c>
      <c r="J85" s="71"/>
      <c r="K85" s="71"/>
      <c r="U85" s="241"/>
      <c r="V85" s="166" t="s">
        <v>260</v>
      </c>
      <c r="W85" s="191">
        <f t="shared" si="9"/>
        <v>0</v>
      </c>
      <c r="X85" s="192">
        <f t="shared" si="9"/>
        <v>0</v>
      </c>
    </row>
    <row r="86" spans="1:24" ht="13" x14ac:dyDescent="0.15">
      <c r="A86" s="15" t="s">
        <v>1222</v>
      </c>
      <c r="B86" s="20" t="s">
        <v>146</v>
      </c>
      <c r="C86" s="20">
        <v>85</v>
      </c>
      <c r="D86" s="20" t="s">
        <v>392</v>
      </c>
      <c r="E86" s="20">
        <v>40</v>
      </c>
      <c r="F86" s="20" t="s">
        <v>393</v>
      </c>
      <c r="G86" s="21" t="s">
        <v>173</v>
      </c>
      <c r="H86" s="71" t="s">
        <v>387</v>
      </c>
      <c r="I86" s="71" t="s">
        <v>387</v>
      </c>
      <c r="J86" s="71"/>
      <c r="K86" s="71"/>
    </row>
    <row r="87" spans="1:24" ht="13" x14ac:dyDescent="0.15">
      <c r="A87" s="15" t="s">
        <v>1262</v>
      </c>
      <c r="B87" s="20" t="s">
        <v>146</v>
      </c>
      <c r="C87" s="20">
        <v>86</v>
      </c>
      <c r="D87" s="20" t="s">
        <v>469</v>
      </c>
      <c r="E87" s="20"/>
      <c r="F87" s="20" t="s">
        <v>469</v>
      </c>
      <c r="G87" s="21" t="s">
        <v>177</v>
      </c>
      <c r="H87" s="71" t="s">
        <v>387</v>
      </c>
      <c r="I87" s="71" t="s">
        <v>387</v>
      </c>
      <c r="J87" s="71"/>
      <c r="K87" s="71"/>
    </row>
    <row r="88" spans="1:24" ht="13" x14ac:dyDescent="0.15">
      <c r="A88" s="15" t="s">
        <v>1263</v>
      </c>
      <c r="B88" s="20" t="s">
        <v>146</v>
      </c>
      <c r="C88" s="20">
        <v>87</v>
      </c>
      <c r="D88" s="20" t="s">
        <v>469</v>
      </c>
      <c r="E88" s="20"/>
      <c r="F88" s="20" t="s">
        <v>1069</v>
      </c>
      <c r="G88" s="21" t="s">
        <v>177</v>
      </c>
      <c r="H88" s="71" t="s">
        <v>387</v>
      </c>
      <c r="I88" s="71" t="s">
        <v>387</v>
      </c>
      <c r="J88" s="71"/>
      <c r="K88" s="71"/>
    </row>
    <row r="89" spans="1:24" ht="13" x14ac:dyDescent="0.15">
      <c r="A89" s="15" t="s">
        <v>1264</v>
      </c>
      <c r="B89" s="20" t="s">
        <v>146</v>
      </c>
      <c r="C89" s="20">
        <v>88</v>
      </c>
      <c r="D89" s="20" t="s">
        <v>469</v>
      </c>
      <c r="E89" s="20"/>
      <c r="F89" s="20" t="s">
        <v>469</v>
      </c>
      <c r="G89" s="21" t="s">
        <v>177</v>
      </c>
      <c r="H89" s="71" t="s">
        <v>387</v>
      </c>
      <c r="I89" s="71" t="s">
        <v>387</v>
      </c>
      <c r="J89" s="71"/>
      <c r="K89" s="71"/>
    </row>
    <row r="90" spans="1:24" ht="13" x14ac:dyDescent="0.15">
      <c r="A90" s="15" t="s">
        <v>1265</v>
      </c>
      <c r="B90" s="20" t="s">
        <v>146</v>
      </c>
      <c r="C90" s="20">
        <v>89</v>
      </c>
      <c r="D90" s="20" t="s">
        <v>469</v>
      </c>
      <c r="E90" s="20"/>
      <c r="F90" s="20" t="s">
        <v>1069</v>
      </c>
      <c r="G90" s="21" t="s">
        <v>177</v>
      </c>
      <c r="H90" s="71" t="s">
        <v>387</v>
      </c>
      <c r="I90" s="71" t="s">
        <v>387</v>
      </c>
      <c r="J90" s="71"/>
      <c r="K90" s="71"/>
    </row>
    <row r="91" spans="1:24" ht="13" x14ac:dyDescent="0.15">
      <c r="A91" s="15" t="s">
        <v>1266</v>
      </c>
      <c r="B91" s="20" t="s">
        <v>146</v>
      </c>
      <c r="C91" s="20">
        <v>90</v>
      </c>
      <c r="D91" s="20" t="s">
        <v>469</v>
      </c>
      <c r="E91" s="20">
        <v>40</v>
      </c>
      <c r="F91" s="20" t="s">
        <v>469</v>
      </c>
      <c r="G91" s="21" t="s">
        <v>173</v>
      </c>
      <c r="H91" s="71" t="s">
        <v>387</v>
      </c>
      <c r="I91" s="71" t="s">
        <v>387</v>
      </c>
      <c r="J91" s="71"/>
      <c r="K91" s="71"/>
    </row>
    <row r="92" spans="1:24" ht="13" x14ac:dyDescent="0.15">
      <c r="A92" s="15" t="s">
        <v>591</v>
      </c>
      <c r="B92" s="20" t="s">
        <v>146</v>
      </c>
      <c r="C92" s="20">
        <v>91</v>
      </c>
      <c r="D92" s="20" t="s">
        <v>469</v>
      </c>
      <c r="E92" s="20">
        <v>10</v>
      </c>
      <c r="F92" s="20" t="s">
        <v>469</v>
      </c>
      <c r="G92" s="21" t="s">
        <v>173</v>
      </c>
      <c r="H92" s="71" t="s">
        <v>387</v>
      </c>
      <c r="I92" s="71" t="s">
        <v>387</v>
      </c>
      <c r="J92" s="71"/>
      <c r="K92" s="71"/>
    </row>
    <row r="93" spans="1:24" ht="13" x14ac:dyDescent="0.15">
      <c r="A93" s="15" t="s">
        <v>1267</v>
      </c>
      <c r="B93" s="20" t="s">
        <v>146</v>
      </c>
      <c r="C93" s="20">
        <v>92</v>
      </c>
      <c r="D93" s="20" t="s">
        <v>469</v>
      </c>
      <c r="E93" s="20">
        <v>40</v>
      </c>
      <c r="F93" s="20" t="s">
        <v>469</v>
      </c>
      <c r="G93" s="21" t="s">
        <v>173</v>
      </c>
      <c r="H93" s="71" t="s">
        <v>387</v>
      </c>
      <c r="I93" s="71" t="s">
        <v>387</v>
      </c>
      <c r="J93" s="71"/>
      <c r="K93" s="71"/>
    </row>
    <row r="94" spans="1:24" ht="13" x14ac:dyDescent="0.15">
      <c r="A94" s="15" t="s">
        <v>1268</v>
      </c>
      <c r="B94" s="20" t="s">
        <v>146</v>
      </c>
      <c r="C94" s="20">
        <v>93</v>
      </c>
      <c r="D94" s="20" t="s">
        <v>496</v>
      </c>
      <c r="E94" s="20"/>
      <c r="F94" s="20" t="s">
        <v>497</v>
      </c>
      <c r="G94" s="21" t="s">
        <v>181</v>
      </c>
      <c r="H94" s="71" t="s">
        <v>387</v>
      </c>
      <c r="I94" s="71" t="s">
        <v>387</v>
      </c>
      <c r="J94" s="71"/>
      <c r="K94" s="71"/>
    </row>
    <row r="95" spans="1:24" ht="13" x14ac:dyDescent="0.15">
      <c r="A95" s="15" t="s">
        <v>1269</v>
      </c>
      <c r="B95" s="20" t="s">
        <v>146</v>
      </c>
      <c r="C95" s="20">
        <v>94</v>
      </c>
      <c r="D95" s="20" t="s">
        <v>392</v>
      </c>
      <c r="E95" s="20">
        <v>100</v>
      </c>
      <c r="F95" s="20" t="s">
        <v>398</v>
      </c>
      <c r="G95" s="21" t="s">
        <v>189</v>
      </c>
      <c r="H95" s="71" t="s">
        <v>387</v>
      </c>
      <c r="I95" s="71" t="s">
        <v>387</v>
      </c>
      <c r="J95" s="71"/>
      <c r="K95" s="71" t="s">
        <v>387</v>
      </c>
    </row>
    <row r="96" spans="1:24" ht="13" x14ac:dyDescent="0.15">
      <c r="A96" s="15" t="s">
        <v>1270</v>
      </c>
      <c r="B96" s="20" t="s">
        <v>146</v>
      </c>
      <c r="C96" s="20">
        <v>95</v>
      </c>
      <c r="D96" s="20" t="s">
        <v>847</v>
      </c>
      <c r="E96" s="20">
        <v>150</v>
      </c>
      <c r="F96" s="20" t="s">
        <v>386</v>
      </c>
      <c r="G96" s="21" t="s">
        <v>189</v>
      </c>
      <c r="H96" s="71" t="s">
        <v>387</v>
      </c>
      <c r="I96" s="71" t="s">
        <v>387</v>
      </c>
      <c r="J96" s="71"/>
      <c r="K96" s="71" t="s">
        <v>387</v>
      </c>
    </row>
    <row r="97" spans="1:11" ht="13" x14ac:dyDescent="0.15">
      <c r="A97" s="15" t="s">
        <v>1271</v>
      </c>
      <c r="B97" s="20" t="s">
        <v>146</v>
      </c>
      <c r="C97" s="20">
        <v>96</v>
      </c>
      <c r="D97" s="20" t="s">
        <v>385</v>
      </c>
      <c r="E97" s="20">
        <v>150</v>
      </c>
      <c r="F97" s="20" t="s">
        <v>386</v>
      </c>
      <c r="G97" s="21" t="s">
        <v>189</v>
      </c>
      <c r="H97" s="71" t="s">
        <v>387</v>
      </c>
      <c r="I97" s="71" t="s">
        <v>387</v>
      </c>
      <c r="J97" s="71"/>
      <c r="K97" s="71" t="s">
        <v>387</v>
      </c>
    </row>
    <row r="98" spans="1:11" ht="13" x14ac:dyDescent="0.15">
      <c r="A98" s="15" t="s">
        <v>1272</v>
      </c>
      <c r="B98" s="20" t="s">
        <v>146</v>
      </c>
      <c r="C98" s="20">
        <v>97</v>
      </c>
      <c r="D98" s="20" t="s">
        <v>389</v>
      </c>
      <c r="E98" s="20">
        <v>150</v>
      </c>
      <c r="F98" s="20" t="s">
        <v>386</v>
      </c>
      <c r="G98" s="21" t="s">
        <v>189</v>
      </c>
      <c r="H98" s="71" t="s">
        <v>387</v>
      </c>
      <c r="I98" s="71" t="s">
        <v>387</v>
      </c>
      <c r="J98" s="71"/>
      <c r="K98" s="71" t="s">
        <v>387</v>
      </c>
    </row>
    <row r="99" spans="1:11" ht="13" x14ac:dyDescent="0.15">
      <c r="A99" s="15" t="s">
        <v>1273</v>
      </c>
      <c r="B99" s="20" t="s">
        <v>146</v>
      </c>
      <c r="C99" s="20">
        <v>98</v>
      </c>
      <c r="D99" s="20" t="s">
        <v>404</v>
      </c>
      <c r="E99" s="20">
        <v>100</v>
      </c>
      <c r="F99" s="20" t="s">
        <v>398</v>
      </c>
      <c r="G99" s="21" t="s">
        <v>189</v>
      </c>
      <c r="H99" s="71" t="s">
        <v>387</v>
      </c>
      <c r="I99" s="71" t="s">
        <v>387</v>
      </c>
      <c r="J99" s="71"/>
      <c r="K99" s="71" t="s">
        <v>387</v>
      </c>
    </row>
    <row r="100" spans="1:11" ht="13" x14ac:dyDescent="0.15">
      <c r="A100" s="15" t="s">
        <v>1274</v>
      </c>
      <c r="B100" s="20" t="s">
        <v>146</v>
      </c>
      <c r="C100" s="20">
        <v>99</v>
      </c>
      <c r="D100" s="20" t="s">
        <v>395</v>
      </c>
      <c r="E100" s="20">
        <v>160</v>
      </c>
      <c r="F100" s="20" t="s">
        <v>386</v>
      </c>
      <c r="G100" s="21" t="s">
        <v>189</v>
      </c>
      <c r="H100" s="71" t="s">
        <v>387</v>
      </c>
      <c r="I100" s="71" t="s">
        <v>387</v>
      </c>
      <c r="J100" s="71"/>
      <c r="K100" s="71" t="s">
        <v>387</v>
      </c>
    </row>
    <row r="101" spans="1:11" ht="13" x14ac:dyDescent="0.15">
      <c r="A101" s="15" t="s">
        <v>1275</v>
      </c>
      <c r="B101" s="20" t="s">
        <v>146</v>
      </c>
      <c r="C101" s="20">
        <v>100</v>
      </c>
      <c r="D101" s="20" t="s">
        <v>389</v>
      </c>
      <c r="E101" s="20">
        <v>200</v>
      </c>
      <c r="F101" s="20" t="s">
        <v>398</v>
      </c>
      <c r="G101" s="21" t="s">
        <v>189</v>
      </c>
      <c r="H101" s="71" t="s">
        <v>387</v>
      </c>
      <c r="I101" s="71" t="s">
        <v>387</v>
      </c>
      <c r="J101" s="71"/>
      <c r="K101" s="71" t="s">
        <v>387</v>
      </c>
    </row>
  </sheetData>
  <sheetProtection selectLockedCells="1" selectUnlockedCells="1"/>
  <mergeCells count="1">
    <mergeCell ref="Z1:AH1"/>
  </mergeCells>
  <phoneticPr fontId="3" type="noConversion"/>
  <conditionalFormatting sqref="H2:K101">
    <cfRule type="cellIs" dxfId="588" priority="1" stopIfTrue="1" operator="equal">
      <formula>"-"</formula>
    </cfRule>
    <cfRule type="cellIs" dxfId="587" priority="2" stopIfTrue="1" operator="equal">
      <formula>"x"</formula>
    </cfRule>
  </conditionalFormatting>
  <hyperlinks>
    <hyperlink ref="L1" location="'Expansion set Check List'!A1" display="Home" xr:uid="{00000000-0004-0000-1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9">
    <tabColor indexed="11"/>
  </sheetPr>
  <dimension ref="A1:AH10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6.83203125" bestFit="1" customWidth="1"/>
    <col min="3" max="3" width="4"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1276</v>
      </c>
      <c r="B2" s="18" t="s">
        <v>149</v>
      </c>
      <c r="C2" s="18">
        <v>1</v>
      </c>
      <c r="D2" s="18" t="s">
        <v>858</v>
      </c>
      <c r="E2" s="18">
        <v>70</v>
      </c>
      <c r="F2" s="18" t="s">
        <v>393</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100</v>
      </c>
      <c r="Z2" s="102"/>
      <c r="AA2" s="102"/>
      <c r="AB2" s="102"/>
      <c r="AC2" s="102"/>
      <c r="AD2" s="102"/>
      <c r="AE2" s="102"/>
      <c r="AF2" s="102"/>
      <c r="AG2" s="102"/>
      <c r="AH2" s="102"/>
    </row>
    <row r="3" spans="1:34" ht="13" x14ac:dyDescent="0.15">
      <c r="A3" s="15" t="s">
        <v>1277</v>
      </c>
      <c r="B3" s="20" t="s">
        <v>149</v>
      </c>
      <c r="C3" s="20">
        <v>2</v>
      </c>
      <c r="D3" s="20" t="s">
        <v>392</v>
      </c>
      <c r="E3" s="20">
        <v>80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1278</v>
      </c>
      <c r="B4" s="20" t="s">
        <v>149</v>
      </c>
      <c r="C4" s="20">
        <v>3</v>
      </c>
      <c r="D4" s="20" t="s">
        <v>389</v>
      </c>
      <c r="E4" s="20">
        <v>80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33</v>
      </c>
    </row>
    <row r="5" spans="1:34" ht="13" x14ac:dyDescent="0.15">
      <c r="A5" s="15" t="s">
        <v>1279</v>
      </c>
      <c r="B5" s="20" t="s">
        <v>149</v>
      </c>
      <c r="C5" s="20">
        <v>4</v>
      </c>
      <c r="D5" s="20" t="s">
        <v>392</v>
      </c>
      <c r="E5" s="20">
        <v>120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10</v>
      </c>
    </row>
    <row r="6" spans="1:34" ht="13" x14ac:dyDescent="0.15">
      <c r="A6" s="15" t="s">
        <v>566</v>
      </c>
      <c r="B6" s="20" t="s">
        <v>149</v>
      </c>
      <c r="C6" s="20">
        <v>5</v>
      </c>
      <c r="D6" s="20" t="s">
        <v>400</v>
      </c>
      <c r="E6" s="20">
        <v>120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1280</v>
      </c>
      <c r="B7" s="20" t="s">
        <v>149</v>
      </c>
      <c r="C7" s="20">
        <v>6</v>
      </c>
      <c r="D7" s="20" t="s">
        <v>385</v>
      </c>
      <c r="E7" s="20">
        <v>80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9</v>
      </c>
    </row>
    <row r="8" spans="1:34" ht="13" x14ac:dyDescent="0.15">
      <c r="A8" s="15" t="s">
        <v>1281</v>
      </c>
      <c r="B8" s="20" t="s">
        <v>149</v>
      </c>
      <c r="C8" s="20">
        <v>7</v>
      </c>
      <c r="D8" s="20" t="s">
        <v>404</v>
      </c>
      <c r="E8" s="20">
        <v>50</v>
      </c>
      <c r="F8" s="20" t="s">
        <v>393</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1282</v>
      </c>
      <c r="B9" s="20" t="s">
        <v>149</v>
      </c>
      <c r="C9" s="20">
        <v>8</v>
      </c>
      <c r="D9" s="20" t="s">
        <v>404</v>
      </c>
      <c r="E9" s="20">
        <v>50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1283</v>
      </c>
      <c r="B10" s="20" t="s">
        <v>149</v>
      </c>
      <c r="C10" s="20">
        <v>9</v>
      </c>
      <c r="D10" s="20" t="s">
        <v>407</v>
      </c>
      <c r="E10" s="20">
        <v>60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1284</v>
      </c>
      <c r="B11" s="20" t="s">
        <v>149</v>
      </c>
      <c r="C11" s="20">
        <v>10</v>
      </c>
      <c r="D11" s="20" t="s">
        <v>392</v>
      </c>
      <c r="E11" s="20">
        <v>120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1285</v>
      </c>
      <c r="B12" s="20" t="s">
        <v>149</v>
      </c>
      <c r="C12" s="20">
        <v>11</v>
      </c>
      <c r="D12" s="20" t="s">
        <v>407</v>
      </c>
      <c r="E12" s="20">
        <v>30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1286</v>
      </c>
      <c r="B13" s="20" t="s">
        <v>149</v>
      </c>
      <c r="C13" s="20">
        <v>12</v>
      </c>
      <c r="D13" s="20" t="s">
        <v>395</v>
      </c>
      <c r="E13" s="20">
        <v>80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1278</v>
      </c>
      <c r="B14" s="20" t="s">
        <v>149</v>
      </c>
      <c r="C14" s="20">
        <v>13</v>
      </c>
      <c r="D14" s="20" t="s">
        <v>389</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415</v>
      </c>
      <c r="B15" s="20" t="s">
        <v>149</v>
      </c>
      <c r="C15" s="20">
        <v>14</v>
      </c>
      <c r="D15" s="20" t="s">
        <v>392</v>
      </c>
      <c r="E15" s="20">
        <v>70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1279</v>
      </c>
      <c r="B16" s="20" t="s">
        <v>149</v>
      </c>
      <c r="C16" s="20">
        <v>15</v>
      </c>
      <c r="D16" s="20" t="s">
        <v>392</v>
      </c>
      <c r="E16" s="20">
        <v>100</v>
      </c>
      <c r="F16" s="20" t="s">
        <v>386</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882</v>
      </c>
      <c r="B17" s="20" t="s">
        <v>149</v>
      </c>
      <c r="C17" s="20">
        <v>16</v>
      </c>
      <c r="D17" s="20" t="s">
        <v>385</v>
      </c>
      <c r="E17" s="20">
        <v>70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403</v>
      </c>
      <c r="B18" s="20" t="s">
        <v>149</v>
      </c>
      <c r="C18" s="20">
        <v>17</v>
      </c>
      <c r="D18" s="20" t="s">
        <v>404</v>
      </c>
      <c r="E18" s="20">
        <v>70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1287</v>
      </c>
      <c r="B19" s="20" t="s">
        <v>149</v>
      </c>
      <c r="C19" s="20">
        <v>18</v>
      </c>
      <c r="D19" s="20" t="s">
        <v>407</v>
      </c>
      <c r="E19" s="20">
        <v>70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1284</v>
      </c>
      <c r="B20" s="20" t="s">
        <v>149</v>
      </c>
      <c r="C20" s="20">
        <v>19</v>
      </c>
      <c r="D20" s="20" t="s">
        <v>392</v>
      </c>
      <c r="E20" s="20">
        <v>100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1288</v>
      </c>
      <c r="B21" s="20" t="s">
        <v>149</v>
      </c>
      <c r="C21" s="20">
        <v>20</v>
      </c>
      <c r="D21" s="20" t="s">
        <v>392</v>
      </c>
      <c r="E21" s="20">
        <v>80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846</v>
      </c>
      <c r="B22" s="20" t="s">
        <v>149</v>
      </c>
      <c r="C22" s="20">
        <v>21</v>
      </c>
      <c r="D22" s="20" t="s">
        <v>847</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1289</v>
      </c>
      <c r="B23" s="20" t="s">
        <v>149</v>
      </c>
      <c r="C23" s="20">
        <v>22</v>
      </c>
      <c r="D23" s="20" t="s">
        <v>392</v>
      </c>
      <c r="E23" s="20">
        <v>80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1290</v>
      </c>
      <c r="B24" s="20" t="s">
        <v>149</v>
      </c>
      <c r="C24" s="20">
        <v>23</v>
      </c>
      <c r="D24" s="20" t="s">
        <v>392</v>
      </c>
      <c r="E24" s="20">
        <v>50</v>
      </c>
      <c r="F24" s="20" t="s">
        <v>393</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1180</v>
      </c>
      <c r="B25" s="20" t="s">
        <v>149</v>
      </c>
      <c r="C25" s="20">
        <v>24</v>
      </c>
      <c r="D25" s="20" t="s">
        <v>395</v>
      </c>
      <c r="E25" s="20">
        <v>80</v>
      </c>
      <c r="F25" s="20" t="s">
        <v>398</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1197</v>
      </c>
      <c r="B26" s="20" t="s">
        <v>149</v>
      </c>
      <c r="C26" s="20">
        <v>25</v>
      </c>
      <c r="D26" s="20" t="s">
        <v>395</v>
      </c>
      <c r="E26" s="20">
        <v>70</v>
      </c>
      <c r="F26" s="20" t="s">
        <v>398</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423</v>
      </c>
      <c r="B27" s="20" t="s">
        <v>149</v>
      </c>
      <c r="C27" s="20">
        <v>26</v>
      </c>
      <c r="D27" s="20" t="s">
        <v>392</v>
      </c>
      <c r="E27" s="20">
        <v>50</v>
      </c>
      <c r="F27" s="20" t="s">
        <v>393</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864</v>
      </c>
      <c r="B28" s="20" t="s">
        <v>149</v>
      </c>
      <c r="C28" s="20">
        <v>27</v>
      </c>
      <c r="D28" s="20" t="s">
        <v>404</v>
      </c>
      <c r="E28" s="20">
        <v>80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927</v>
      </c>
      <c r="B29" s="20" t="s">
        <v>149</v>
      </c>
      <c r="C29" s="20">
        <v>28</v>
      </c>
      <c r="D29" s="20" t="s">
        <v>847</v>
      </c>
      <c r="E29" s="20">
        <v>80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3</v>
      </c>
    </row>
    <row r="30" spans="1:24" ht="14" thickBot="1" x14ac:dyDescent="0.2">
      <c r="A30" s="15" t="s">
        <v>567</v>
      </c>
      <c r="B30" s="20" t="s">
        <v>149</v>
      </c>
      <c r="C30" s="20">
        <v>29</v>
      </c>
      <c r="D30" s="20" t="s">
        <v>400</v>
      </c>
      <c r="E30" s="20">
        <v>80</v>
      </c>
      <c r="F30" s="20" t="s">
        <v>398</v>
      </c>
      <c r="G30" s="21" t="s">
        <v>177</v>
      </c>
      <c r="H30" s="71" t="s">
        <v>387</v>
      </c>
      <c r="I30" s="71" t="s">
        <v>387</v>
      </c>
      <c r="J30" s="71"/>
      <c r="K30" s="71"/>
      <c r="R30" s="160" t="s">
        <v>86</v>
      </c>
      <c r="S30" s="161"/>
      <c r="T30" s="175">
        <f>SUM(T31:T57)</f>
        <v>0</v>
      </c>
      <c r="U30" s="168"/>
      <c r="V30" s="177" t="s">
        <v>88</v>
      </c>
      <c r="W30" s="213"/>
      <c r="X30" s="215">
        <f>SUM(X31:X57)</f>
        <v>88</v>
      </c>
    </row>
    <row r="31" spans="1:24" ht="13" x14ac:dyDescent="0.15">
      <c r="A31" s="15" t="s">
        <v>567</v>
      </c>
      <c r="B31" s="20" t="s">
        <v>149</v>
      </c>
      <c r="C31" s="20">
        <v>30</v>
      </c>
      <c r="D31" s="20" t="s">
        <v>400</v>
      </c>
      <c r="E31" s="20">
        <v>80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1199</v>
      </c>
      <c r="B32" s="20" t="s">
        <v>149</v>
      </c>
      <c r="C32" s="20">
        <v>31</v>
      </c>
      <c r="D32" s="20" t="s">
        <v>407</v>
      </c>
      <c r="E32" s="20">
        <v>70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33</v>
      </c>
    </row>
    <row r="33" spans="1:24" ht="13" x14ac:dyDescent="0.15">
      <c r="A33" s="15" t="s">
        <v>397</v>
      </c>
      <c r="B33" s="20" t="s">
        <v>149</v>
      </c>
      <c r="C33" s="20">
        <v>32</v>
      </c>
      <c r="D33" s="20" t="s">
        <v>389</v>
      </c>
      <c r="E33" s="20">
        <v>100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10</v>
      </c>
    </row>
    <row r="34" spans="1:24" ht="13" x14ac:dyDescent="0.15">
      <c r="A34" s="15" t="s">
        <v>578</v>
      </c>
      <c r="B34" s="20" t="s">
        <v>149</v>
      </c>
      <c r="C34" s="20">
        <v>33</v>
      </c>
      <c r="D34" s="20" t="s">
        <v>389</v>
      </c>
      <c r="E34" s="20">
        <v>40</v>
      </c>
      <c r="F34" s="20" t="s">
        <v>393</v>
      </c>
      <c r="G34" s="21" t="s">
        <v>177</v>
      </c>
      <c r="H34" s="71" t="s">
        <v>387</v>
      </c>
      <c r="I34" s="71" t="s">
        <v>387</v>
      </c>
      <c r="J34" s="71"/>
      <c r="K34" s="71"/>
      <c r="R34" s="117" t="s">
        <v>185</v>
      </c>
      <c r="S34" s="158">
        <f t="shared" si="4"/>
        <v>0</v>
      </c>
      <c r="T34" s="159">
        <f t="shared" si="5"/>
        <v>0</v>
      </c>
      <c r="U34" s="168"/>
      <c r="V34" s="234" t="s">
        <v>185</v>
      </c>
      <c r="W34" s="237">
        <f t="shared" si="6"/>
        <v>0</v>
      </c>
      <c r="X34" s="6">
        <f t="shared" si="7"/>
        <v>12</v>
      </c>
    </row>
    <row r="35" spans="1:24" ht="12.75" customHeight="1" x14ac:dyDescent="0.15">
      <c r="A35" s="15" t="s">
        <v>929</v>
      </c>
      <c r="B35" s="20" t="s">
        <v>149</v>
      </c>
      <c r="C35" s="20">
        <v>34</v>
      </c>
      <c r="D35" s="20" t="s">
        <v>858</v>
      </c>
      <c r="E35" s="20">
        <v>70</v>
      </c>
      <c r="F35" s="20" t="s">
        <v>398</v>
      </c>
      <c r="G35" s="21" t="s">
        <v>177</v>
      </c>
      <c r="H35" s="71" t="s">
        <v>387</v>
      </c>
      <c r="I35" s="71" t="s">
        <v>387</v>
      </c>
      <c r="J35" s="71"/>
      <c r="K35" s="71"/>
      <c r="Q35" s="49"/>
      <c r="R35" s="117" t="s">
        <v>189</v>
      </c>
      <c r="S35" s="158">
        <f t="shared" si="4"/>
        <v>0</v>
      </c>
      <c r="T35" s="159">
        <f t="shared" si="5"/>
        <v>0</v>
      </c>
      <c r="U35" s="168"/>
      <c r="V35" s="234" t="s">
        <v>189</v>
      </c>
      <c r="W35" s="237">
        <f t="shared" si="6"/>
        <v>0</v>
      </c>
      <c r="X35" s="6">
        <f t="shared" si="7"/>
        <v>0</v>
      </c>
    </row>
    <row r="36" spans="1:24" ht="13" x14ac:dyDescent="0.15">
      <c r="A36" s="15" t="s">
        <v>403</v>
      </c>
      <c r="B36" s="20" t="s">
        <v>149</v>
      </c>
      <c r="C36" s="20">
        <v>35</v>
      </c>
      <c r="D36" s="20" t="s">
        <v>404</v>
      </c>
      <c r="E36" s="20">
        <v>80</v>
      </c>
      <c r="F36" s="20" t="s">
        <v>398</v>
      </c>
      <c r="G36" s="21" t="s">
        <v>177</v>
      </c>
      <c r="H36" s="71" t="s">
        <v>387</v>
      </c>
      <c r="I36" s="71" t="s">
        <v>387</v>
      </c>
      <c r="J36" s="71"/>
      <c r="K36" s="71"/>
      <c r="Q36" s="49"/>
      <c r="R36" s="117" t="s">
        <v>193</v>
      </c>
      <c r="S36" s="158">
        <f t="shared" si="4"/>
        <v>0</v>
      </c>
      <c r="T36" s="159">
        <f t="shared" si="5"/>
        <v>0</v>
      </c>
      <c r="U36" s="168"/>
      <c r="V36" s="234" t="s">
        <v>193</v>
      </c>
      <c r="W36" s="237">
        <f t="shared" si="6"/>
        <v>0</v>
      </c>
      <c r="X36" s="6">
        <f t="shared" si="7"/>
        <v>0</v>
      </c>
    </row>
    <row r="37" spans="1:24" ht="13" x14ac:dyDescent="0.15">
      <c r="A37" s="15" t="s">
        <v>1203</v>
      </c>
      <c r="B37" s="20" t="s">
        <v>149</v>
      </c>
      <c r="C37" s="20">
        <v>36</v>
      </c>
      <c r="D37" s="20" t="s">
        <v>389</v>
      </c>
      <c r="E37" s="20">
        <v>80</v>
      </c>
      <c r="F37" s="20" t="s">
        <v>398</v>
      </c>
      <c r="G37" s="21" t="s">
        <v>177</v>
      </c>
      <c r="H37" s="71" t="s">
        <v>387</v>
      </c>
      <c r="I37" s="71" t="s">
        <v>387</v>
      </c>
      <c r="J37" s="71"/>
      <c r="K37" s="71"/>
      <c r="Q37" s="49"/>
      <c r="R37" s="117" t="s">
        <v>197</v>
      </c>
      <c r="S37" s="158">
        <f t="shared" si="4"/>
        <v>0</v>
      </c>
      <c r="T37" s="159">
        <f t="shared" si="5"/>
        <v>0</v>
      </c>
      <c r="U37" s="168"/>
      <c r="V37" s="234" t="s">
        <v>197</v>
      </c>
      <c r="W37" s="237">
        <f t="shared" si="6"/>
        <v>0</v>
      </c>
      <c r="X37" s="6">
        <f t="shared" si="7"/>
        <v>0</v>
      </c>
    </row>
    <row r="38" spans="1:24" ht="13" x14ac:dyDescent="0.15">
      <c r="A38" s="15" t="s">
        <v>1291</v>
      </c>
      <c r="B38" s="20" t="s">
        <v>149</v>
      </c>
      <c r="C38" s="20">
        <v>37</v>
      </c>
      <c r="D38" s="20" t="s">
        <v>400</v>
      </c>
      <c r="E38" s="20">
        <v>50</v>
      </c>
      <c r="F38" s="20" t="s">
        <v>393</v>
      </c>
      <c r="G38" s="21" t="s">
        <v>177</v>
      </c>
      <c r="H38" s="71" t="s">
        <v>387</v>
      </c>
      <c r="I38" s="71" t="s">
        <v>387</v>
      </c>
      <c r="J38" s="71"/>
      <c r="K38" s="71"/>
      <c r="Q38" s="49"/>
      <c r="R38" s="117" t="s">
        <v>201</v>
      </c>
      <c r="S38" s="158">
        <f t="shared" si="4"/>
        <v>0</v>
      </c>
      <c r="T38" s="159">
        <f t="shared" si="5"/>
        <v>0</v>
      </c>
      <c r="U38" s="168"/>
      <c r="V38" s="235" t="s">
        <v>201</v>
      </c>
      <c r="W38" s="237">
        <f t="shared" si="6"/>
        <v>0</v>
      </c>
      <c r="X38" s="6">
        <f t="shared" si="7"/>
        <v>0</v>
      </c>
    </row>
    <row r="39" spans="1:24" ht="13" x14ac:dyDescent="0.15">
      <c r="A39" s="15" t="s">
        <v>1287</v>
      </c>
      <c r="B39" s="20" t="s">
        <v>149</v>
      </c>
      <c r="C39" s="20">
        <v>38</v>
      </c>
      <c r="D39" s="20" t="s">
        <v>407</v>
      </c>
      <c r="E39" s="20">
        <v>70</v>
      </c>
      <c r="F39" s="20" t="s">
        <v>398</v>
      </c>
      <c r="G39" s="21" t="s">
        <v>177</v>
      </c>
      <c r="H39" s="71" t="s">
        <v>387</v>
      </c>
      <c r="I39" s="71" t="s">
        <v>387</v>
      </c>
      <c r="J39" s="71"/>
      <c r="K39" s="71"/>
      <c r="Q39" s="49"/>
      <c r="R39" s="117" t="s">
        <v>205</v>
      </c>
      <c r="S39" s="158">
        <f t="shared" si="4"/>
        <v>0</v>
      </c>
      <c r="T39" s="159">
        <f t="shared" si="5"/>
        <v>0</v>
      </c>
      <c r="U39" s="168"/>
      <c r="V39" s="234" t="s">
        <v>205</v>
      </c>
      <c r="W39" s="237">
        <f t="shared" si="6"/>
        <v>0</v>
      </c>
      <c r="X39" s="6">
        <f t="shared" si="7"/>
        <v>0</v>
      </c>
    </row>
    <row r="40" spans="1:24" ht="13" x14ac:dyDescent="0.15">
      <c r="A40" s="15" t="s">
        <v>571</v>
      </c>
      <c r="B40" s="20" t="s">
        <v>149</v>
      </c>
      <c r="C40" s="20">
        <v>39</v>
      </c>
      <c r="D40" s="20" t="s">
        <v>389</v>
      </c>
      <c r="E40" s="20">
        <v>70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571</v>
      </c>
      <c r="B41" s="20" t="s">
        <v>149</v>
      </c>
      <c r="C41" s="20">
        <v>40</v>
      </c>
      <c r="D41" s="20" t="s">
        <v>389</v>
      </c>
      <c r="E41" s="20">
        <v>70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1288</v>
      </c>
      <c r="B42" s="20" t="s">
        <v>149</v>
      </c>
      <c r="C42" s="20">
        <v>41</v>
      </c>
      <c r="D42" s="20" t="s">
        <v>392</v>
      </c>
      <c r="E42" s="20">
        <v>70</v>
      </c>
      <c r="F42" s="20" t="s">
        <v>398</v>
      </c>
      <c r="G42" s="21" t="s">
        <v>177</v>
      </c>
      <c r="H42" s="71" t="s">
        <v>387</v>
      </c>
      <c r="I42" s="71" t="s">
        <v>387</v>
      </c>
      <c r="J42" s="71"/>
      <c r="K42" s="71"/>
      <c r="Q42" s="49"/>
      <c r="R42" s="118" t="s">
        <v>213</v>
      </c>
      <c r="S42" s="158">
        <f t="shared" si="4"/>
        <v>0</v>
      </c>
      <c r="T42" s="159">
        <f t="shared" si="5"/>
        <v>0</v>
      </c>
      <c r="U42" s="168"/>
      <c r="V42" s="236" t="s">
        <v>213</v>
      </c>
      <c r="W42" s="237">
        <f t="shared" si="6"/>
        <v>0</v>
      </c>
      <c r="X42" s="6">
        <f t="shared" si="7"/>
        <v>0</v>
      </c>
    </row>
    <row r="43" spans="1:24" ht="13" x14ac:dyDescent="0.15">
      <c r="A43" s="15" t="s">
        <v>1288</v>
      </c>
      <c r="B43" s="20" t="s">
        <v>149</v>
      </c>
      <c r="C43" s="20">
        <v>42</v>
      </c>
      <c r="D43" s="20" t="s">
        <v>392</v>
      </c>
      <c r="E43" s="20">
        <v>70</v>
      </c>
      <c r="F43" s="20" t="s">
        <v>398</v>
      </c>
      <c r="G43" s="21" t="s">
        <v>177</v>
      </c>
      <c r="H43" s="71" t="s">
        <v>387</v>
      </c>
      <c r="I43" s="71" t="s">
        <v>387</v>
      </c>
      <c r="J43" s="71"/>
      <c r="K43" s="71"/>
      <c r="Q43" s="49"/>
      <c r="R43" s="117" t="s">
        <v>217</v>
      </c>
      <c r="S43" s="158">
        <f t="shared" si="4"/>
        <v>0</v>
      </c>
      <c r="T43" s="159">
        <f t="shared" si="5"/>
        <v>0</v>
      </c>
      <c r="U43" s="168"/>
      <c r="V43" s="234" t="s">
        <v>217</v>
      </c>
      <c r="W43" s="237">
        <f t="shared" si="6"/>
        <v>0</v>
      </c>
      <c r="X43" s="6">
        <f t="shared" si="7"/>
        <v>0</v>
      </c>
    </row>
    <row r="44" spans="1:24" ht="14" thickBot="1" x14ac:dyDescent="0.2">
      <c r="A44" s="15" t="s">
        <v>1292</v>
      </c>
      <c r="B44" s="20" t="s">
        <v>149</v>
      </c>
      <c r="C44" s="20">
        <v>43</v>
      </c>
      <c r="D44" s="20" t="s">
        <v>385</v>
      </c>
      <c r="E44" s="20">
        <v>50</v>
      </c>
      <c r="F44" s="20" t="s">
        <v>393</v>
      </c>
      <c r="G44" s="21" t="s">
        <v>177</v>
      </c>
      <c r="H44" s="71" t="s">
        <v>387</v>
      </c>
      <c r="I44" s="71" t="s">
        <v>387</v>
      </c>
      <c r="J44" s="71"/>
      <c r="K44" s="71"/>
      <c r="Q44" s="49"/>
      <c r="R44" s="117" t="s">
        <v>221</v>
      </c>
      <c r="S44" s="158">
        <f t="shared" si="4"/>
        <v>0</v>
      </c>
      <c r="T44" s="159">
        <f t="shared" si="5"/>
        <v>0</v>
      </c>
      <c r="U44" s="187"/>
      <c r="V44" s="234" t="s">
        <v>221</v>
      </c>
      <c r="W44" s="237">
        <f t="shared" si="6"/>
        <v>0</v>
      </c>
      <c r="X44" s="6">
        <f t="shared" si="7"/>
        <v>0</v>
      </c>
    </row>
    <row r="45" spans="1:24" ht="14" thickBot="1" x14ac:dyDescent="0.2">
      <c r="A45" s="15" t="s">
        <v>1293</v>
      </c>
      <c r="B45" s="20" t="s">
        <v>149</v>
      </c>
      <c r="C45" s="20">
        <v>44</v>
      </c>
      <c r="D45" s="20" t="s">
        <v>389</v>
      </c>
      <c r="E45" s="20">
        <v>50</v>
      </c>
      <c r="F45" s="20" t="s">
        <v>393</v>
      </c>
      <c r="G45" s="21" t="s">
        <v>177</v>
      </c>
      <c r="H45" s="71" t="s">
        <v>387</v>
      </c>
      <c r="I45" s="71" t="s">
        <v>387</v>
      </c>
      <c r="J45" s="71"/>
      <c r="K45" s="71"/>
      <c r="Q45" s="49"/>
      <c r="R45" s="117" t="s">
        <v>225</v>
      </c>
      <c r="S45" s="158">
        <f t="shared" si="4"/>
        <v>0</v>
      </c>
      <c r="T45" s="159">
        <f t="shared" si="5"/>
        <v>0</v>
      </c>
      <c r="U45" s="187"/>
      <c r="V45" s="234" t="s">
        <v>225</v>
      </c>
      <c r="W45" s="237">
        <f t="shared" si="6"/>
        <v>0</v>
      </c>
      <c r="X45" s="6">
        <f t="shared" si="7"/>
        <v>0</v>
      </c>
    </row>
    <row r="46" spans="1:24" ht="13" x14ac:dyDescent="0.15">
      <c r="A46" s="15" t="s">
        <v>1207</v>
      </c>
      <c r="B46" s="20" t="s">
        <v>149</v>
      </c>
      <c r="C46" s="20">
        <v>45</v>
      </c>
      <c r="D46" s="20" t="s">
        <v>392</v>
      </c>
      <c r="E46" s="20">
        <v>70</v>
      </c>
      <c r="F46" s="20" t="s">
        <v>398</v>
      </c>
      <c r="G46" s="21" t="s">
        <v>177</v>
      </c>
      <c r="H46" s="71" t="s">
        <v>387</v>
      </c>
      <c r="I46" s="71" t="s">
        <v>387</v>
      </c>
      <c r="J46" s="71"/>
      <c r="K46" s="71"/>
      <c r="Q46" s="49"/>
      <c r="R46" s="117" t="s">
        <v>229</v>
      </c>
      <c r="S46" s="158">
        <f t="shared" si="4"/>
        <v>0</v>
      </c>
      <c r="T46" s="159">
        <f t="shared" si="5"/>
        <v>0</v>
      </c>
      <c r="U46" s="171"/>
      <c r="V46" s="234" t="s">
        <v>229</v>
      </c>
      <c r="W46" s="237">
        <f t="shared" si="6"/>
        <v>0</v>
      </c>
      <c r="X46" s="6">
        <f t="shared" si="7"/>
        <v>0</v>
      </c>
    </row>
    <row r="47" spans="1:24" ht="13" x14ac:dyDescent="0.15">
      <c r="A47" s="15" t="s">
        <v>1289</v>
      </c>
      <c r="B47" s="20" t="s">
        <v>149</v>
      </c>
      <c r="C47" s="20">
        <v>46</v>
      </c>
      <c r="D47" s="20" t="s">
        <v>392</v>
      </c>
      <c r="E47" s="20">
        <v>70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1289</v>
      </c>
      <c r="B48" s="20" t="s">
        <v>149</v>
      </c>
      <c r="C48" s="20">
        <v>47</v>
      </c>
      <c r="D48" s="20" t="s">
        <v>392</v>
      </c>
      <c r="E48" s="20">
        <v>70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1294</v>
      </c>
      <c r="B49" s="20" t="s">
        <v>149</v>
      </c>
      <c r="C49" s="20">
        <v>48</v>
      </c>
      <c r="D49" s="20" t="s">
        <v>389</v>
      </c>
      <c r="E49" s="20">
        <v>90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1290</v>
      </c>
      <c r="B50" s="20" t="s">
        <v>149</v>
      </c>
      <c r="C50" s="20">
        <v>49</v>
      </c>
      <c r="D50" s="20" t="s">
        <v>392</v>
      </c>
      <c r="E50" s="20">
        <v>40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1290</v>
      </c>
      <c r="B51" s="20" t="s">
        <v>149</v>
      </c>
      <c r="C51" s="20">
        <v>50</v>
      </c>
      <c r="D51" s="20" t="s">
        <v>392</v>
      </c>
      <c r="E51" s="20">
        <v>50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1295</v>
      </c>
      <c r="B52" s="20" t="s">
        <v>149</v>
      </c>
      <c r="C52" s="20">
        <v>51</v>
      </c>
      <c r="D52" s="20" t="s">
        <v>389</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1296</v>
      </c>
      <c r="B53" s="20" t="s">
        <v>149</v>
      </c>
      <c r="C53" s="20">
        <v>52</v>
      </c>
      <c r="D53" s="20" t="s">
        <v>389</v>
      </c>
      <c r="E53" s="20">
        <v>40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1296</v>
      </c>
      <c r="B54" s="20" t="s">
        <v>149</v>
      </c>
      <c r="C54" s="20">
        <v>53</v>
      </c>
      <c r="D54" s="20" t="s">
        <v>389</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1296</v>
      </c>
      <c r="B55" s="20" t="s">
        <v>149</v>
      </c>
      <c r="C55" s="20">
        <v>54</v>
      </c>
      <c r="D55" s="20" t="s">
        <v>389</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576</v>
      </c>
      <c r="B56" s="20" t="s">
        <v>149</v>
      </c>
      <c r="C56" s="20">
        <v>55</v>
      </c>
      <c r="D56" s="20" t="s">
        <v>400</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576</v>
      </c>
      <c r="B57" s="20" t="s">
        <v>149</v>
      </c>
      <c r="C57" s="20">
        <v>56</v>
      </c>
      <c r="D57" s="20" t="s">
        <v>400</v>
      </c>
      <c r="E57" s="20">
        <v>40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577</v>
      </c>
      <c r="B58" s="20" t="s">
        <v>149</v>
      </c>
      <c r="C58" s="20">
        <v>57</v>
      </c>
      <c r="D58" s="20" t="s">
        <v>407</v>
      </c>
      <c r="E58" s="20">
        <v>50</v>
      </c>
      <c r="F58" s="20" t="s">
        <v>393</v>
      </c>
      <c r="G58" s="21" t="s">
        <v>173</v>
      </c>
      <c r="H58" s="71" t="s">
        <v>387</v>
      </c>
      <c r="I58" s="71" t="s">
        <v>387</v>
      </c>
      <c r="J58" s="71"/>
      <c r="K58" s="71"/>
      <c r="U58" s="168"/>
      <c r="V58" s="177" t="s">
        <v>447</v>
      </c>
      <c r="W58" s="189"/>
      <c r="X58" s="190">
        <f>SUM(X59:X85)</f>
        <v>188</v>
      </c>
    </row>
    <row r="59" spans="1:24" ht="13" x14ac:dyDescent="0.15">
      <c r="A59" s="15" t="s">
        <v>578</v>
      </c>
      <c r="B59" s="20" t="s">
        <v>149</v>
      </c>
      <c r="C59" s="20">
        <v>58</v>
      </c>
      <c r="D59" s="20" t="s">
        <v>389</v>
      </c>
      <c r="E59" s="20">
        <v>50</v>
      </c>
      <c r="F59" s="20" t="s">
        <v>393</v>
      </c>
      <c r="G59" s="21" t="s">
        <v>173</v>
      </c>
      <c r="H59" s="71" t="s">
        <v>387</v>
      </c>
      <c r="I59" s="71" t="s">
        <v>387</v>
      </c>
      <c r="J59" s="71"/>
      <c r="K59" s="71"/>
      <c r="U59" s="239"/>
      <c r="V59" s="116" t="s">
        <v>173</v>
      </c>
      <c r="W59" s="211">
        <f t="shared" ref="W59:X74" si="8">S3+S31+W3+W31</f>
        <v>0</v>
      </c>
      <c r="X59" s="64">
        <f t="shared" si="8"/>
        <v>66</v>
      </c>
    </row>
    <row r="60" spans="1:24" ht="13" x14ac:dyDescent="0.15">
      <c r="A60" s="15" t="s">
        <v>930</v>
      </c>
      <c r="B60" s="20" t="s">
        <v>149</v>
      </c>
      <c r="C60" s="20">
        <v>59</v>
      </c>
      <c r="D60" s="20" t="s">
        <v>858</v>
      </c>
      <c r="E60" s="20">
        <v>50</v>
      </c>
      <c r="F60" s="20" t="s">
        <v>393</v>
      </c>
      <c r="G60" s="21" t="s">
        <v>173</v>
      </c>
      <c r="H60" s="71" t="s">
        <v>387</v>
      </c>
      <c r="I60" s="71" t="s">
        <v>387</v>
      </c>
      <c r="J60" s="71"/>
      <c r="K60" s="71"/>
      <c r="U60" s="239"/>
      <c r="V60" s="117" t="s">
        <v>177</v>
      </c>
      <c r="W60" s="158">
        <f t="shared" si="8"/>
        <v>0</v>
      </c>
      <c r="X60" s="159">
        <f t="shared" si="8"/>
        <v>66</v>
      </c>
    </row>
    <row r="61" spans="1:24" ht="13" x14ac:dyDescent="0.15">
      <c r="A61" s="15" t="s">
        <v>432</v>
      </c>
      <c r="B61" s="20" t="s">
        <v>149</v>
      </c>
      <c r="C61" s="20">
        <v>60</v>
      </c>
      <c r="D61" s="20" t="s">
        <v>389</v>
      </c>
      <c r="E61" s="20">
        <v>30</v>
      </c>
      <c r="F61" s="20" t="s">
        <v>393</v>
      </c>
      <c r="G61" s="21" t="s">
        <v>173</v>
      </c>
      <c r="H61" s="71" t="s">
        <v>387</v>
      </c>
      <c r="I61" s="71" t="s">
        <v>387</v>
      </c>
      <c r="J61" s="71"/>
      <c r="K61" s="71"/>
      <c r="U61" s="239"/>
      <c r="V61" s="117" t="s">
        <v>181</v>
      </c>
      <c r="W61" s="158">
        <f t="shared" si="8"/>
        <v>0</v>
      </c>
      <c r="X61" s="159">
        <f t="shared" si="8"/>
        <v>20</v>
      </c>
    </row>
    <row r="62" spans="1:24" ht="13" x14ac:dyDescent="0.15">
      <c r="A62" s="15" t="s">
        <v>451</v>
      </c>
      <c r="B62" s="20" t="s">
        <v>149</v>
      </c>
      <c r="C62" s="20">
        <v>61</v>
      </c>
      <c r="D62" s="20" t="s">
        <v>404</v>
      </c>
      <c r="E62" s="20">
        <v>40</v>
      </c>
      <c r="F62" s="20" t="s">
        <v>393</v>
      </c>
      <c r="G62" s="21" t="s">
        <v>173</v>
      </c>
      <c r="H62" s="71" t="s">
        <v>387</v>
      </c>
      <c r="I62" s="71" t="s">
        <v>387</v>
      </c>
      <c r="J62" s="71"/>
      <c r="K62" s="71"/>
      <c r="U62" s="239"/>
      <c r="V62" s="117" t="s">
        <v>185</v>
      </c>
      <c r="W62" s="158">
        <f t="shared" si="8"/>
        <v>0</v>
      </c>
      <c r="X62" s="159">
        <f t="shared" si="8"/>
        <v>24</v>
      </c>
    </row>
    <row r="63" spans="1:24" ht="13" x14ac:dyDescent="0.15">
      <c r="A63" s="15" t="s">
        <v>451</v>
      </c>
      <c r="B63" s="20" t="s">
        <v>149</v>
      </c>
      <c r="C63" s="20">
        <v>62</v>
      </c>
      <c r="D63" s="20" t="s">
        <v>404</v>
      </c>
      <c r="E63" s="20">
        <v>50</v>
      </c>
      <c r="F63" s="20" t="s">
        <v>393</v>
      </c>
      <c r="G63" s="21" t="s">
        <v>173</v>
      </c>
      <c r="H63" s="71" t="s">
        <v>387</v>
      </c>
      <c r="I63" s="71" t="s">
        <v>387</v>
      </c>
      <c r="J63" s="71"/>
      <c r="K63" s="71"/>
      <c r="U63" s="239"/>
      <c r="V63" s="117" t="s">
        <v>189</v>
      </c>
      <c r="W63" s="158">
        <f t="shared" si="8"/>
        <v>0</v>
      </c>
      <c r="X63" s="159">
        <f t="shared" si="8"/>
        <v>9</v>
      </c>
    </row>
    <row r="64" spans="1:24" ht="13" x14ac:dyDescent="0.15">
      <c r="A64" s="15" t="s">
        <v>451</v>
      </c>
      <c r="B64" s="20" t="s">
        <v>149</v>
      </c>
      <c r="C64" s="20">
        <v>63</v>
      </c>
      <c r="D64" s="20" t="s">
        <v>404</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888</v>
      </c>
      <c r="B65" s="20" t="s">
        <v>149</v>
      </c>
      <c r="C65" s="20">
        <v>64</v>
      </c>
      <c r="D65" s="20" t="s">
        <v>404</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1212</v>
      </c>
      <c r="B66" s="20" t="s">
        <v>149</v>
      </c>
      <c r="C66" s="20">
        <v>65</v>
      </c>
      <c r="D66" s="20" t="s">
        <v>389</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1297</v>
      </c>
      <c r="B67" s="20" t="s">
        <v>149</v>
      </c>
      <c r="C67" s="20">
        <v>66</v>
      </c>
      <c r="D67" s="20" t="s">
        <v>407</v>
      </c>
      <c r="E67" s="20">
        <v>40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1297</v>
      </c>
      <c r="B68" s="20" t="s">
        <v>149</v>
      </c>
      <c r="C68" s="20">
        <v>67</v>
      </c>
      <c r="D68" s="20" t="s">
        <v>407</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1297</v>
      </c>
      <c r="B69" s="20" t="s">
        <v>149</v>
      </c>
      <c r="C69" s="20">
        <v>68</v>
      </c>
      <c r="D69" s="20" t="s">
        <v>407</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1213</v>
      </c>
      <c r="B70" s="20" t="s">
        <v>149</v>
      </c>
      <c r="C70" s="20">
        <v>69</v>
      </c>
      <c r="D70" s="20" t="s">
        <v>395</v>
      </c>
      <c r="E70" s="20">
        <v>40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1213</v>
      </c>
      <c r="B71" s="20" t="s">
        <v>149</v>
      </c>
      <c r="C71" s="20">
        <v>70</v>
      </c>
      <c r="D71" s="20" t="s">
        <v>395</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950</v>
      </c>
      <c r="B72" s="20" t="s">
        <v>149</v>
      </c>
      <c r="C72" s="20">
        <v>71</v>
      </c>
      <c r="D72" s="20" t="s">
        <v>407</v>
      </c>
      <c r="E72" s="20">
        <v>40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976</v>
      </c>
      <c r="B73" s="20" t="s">
        <v>149</v>
      </c>
      <c r="C73" s="20">
        <v>72</v>
      </c>
      <c r="D73" s="20" t="s">
        <v>395</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1298</v>
      </c>
      <c r="B74" s="20" t="s">
        <v>149</v>
      </c>
      <c r="C74" s="20">
        <v>73</v>
      </c>
      <c r="D74" s="20" t="s">
        <v>385</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1298</v>
      </c>
      <c r="B75" s="20" t="s">
        <v>149</v>
      </c>
      <c r="C75" s="20">
        <v>74</v>
      </c>
      <c r="D75" s="20" t="s">
        <v>385</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1299</v>
      </c>
      <c r="B76" s="20" t="s">
        <v>149</v>
      </c>
      <c r="C76" s="20">
        <v>75</v>
      </c>
      <c r="D76" s="20" t="s">
        <v>392</v>
      </c>
      <c r="E76" s="20">
        <v>40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1217</v>
      </c>
      <c r="B77" s="20" t="s">
        <v>149</v>
      </c>
      <c r="C77" s="20">
        <v>76</v>
      </c>
      <c r="D77" s="20" t="s">
        <v>392</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1218</v>
      </c>
      <c r="B78" s="20" t="s">
        <v>149</v>
      </c>
      <c r="C78" s="20">
        <v>77</v>
      </c>
      <c r="D78" s="20" t="s">
        <v>395</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1261</v>
      </c>
      <c r="B79" s="20" t="s">
        <v>149</v>
      </c>
      <c r="C79" s="20">
        <v>78</v>
      </c>
      <c r="D79" s="20" t="s">
        <v>400</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1261</v>
      </c>
      <c r="B80" s="20" t="s">
        <v>149</v>
      </c>
      <c r="C80" s="20">
        <v>79</v>
      </c>
      <c r="D80" s="20" t="s">
        <v>400</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1219</v>
      </c>
      <c r="B81" s="20" t="s">
        <v>149</v>
      </c>
      <c r="C81" s="20">
        <v>80</v>
      </c>
      <c r="D81" s="20" t="s">
        <v>407</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1221</v>
      </c>
      <c r="B82" s="20" t="s">
        <v>149</v>
      </c>
      <c r="C82" s="20">
        <v>81</v>
      </c>
      <c r="D82" s="20" t="s">
        <v>407</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979</v>
      </c>
      <c r="B83" s="20" t="s">
        <v>149</v>
      </c>
      <c r="C83" s="20">
        <v>82</v>
      </c>
      <c r="D83" s="20" t="s">
        <v>469</v>
      </c>
      <c r="E83" s="20"/>
      <c r="F83" s="20" t="s">
        <v>906</v>
      </c>
      <c r="G83" s="21" t="s">
        <v>177</v>
      </c>
      <c r="H83" s="71" t="s">
        <v>387</v>
      </c>
      <c r="I83" s="71" t="s">
        <v>387</v>
      </c>
      <c r="J83" s="71"/>
      <c r="K83" s="71"/>
      <c r="U83" s="241"/>
      <c r="V83" s="117" t="s">
        <v>10124</v>
      </c>
      <c r="W83" s="158">
        <f t="shared" si="9"/>
        <v>0</v>
      </c>
      <c r="X83" s="159">
        <f t="shared" si="9"/>
        <v>0</v>
      </c>
    </row>
    <row r="84" spans="1:24" ht="14" thickBot="1" x14ac:dyDescent="0.2">
      <c r="A84" s="15" t="s">
        <v>1300</v>
      </c>
      <c r="B84" s="20" t="s">
        <v>149</v>
      </c>
      <c r="C84" s="20">
        <v>83</v>
      </c>
      <c r="D84" s="20" t="s">
        <v>469</v>
      </c>
      <c r="E84" s="20"/>
      <c r="F84" s="20" t="s">
        <v>906</v>
      </c>
      <c r="G84" s="21" t="s">
        <v>177</v>
      </c>
      <c r="H84" s="71" t="s">
        <v>387</v>
      </c>
      <c r="I84" s="71" t="s">
        <v>387</v>
      </c>
      <c r="J84" s="71"/>
      <c r="K84" s="71"/>
      <c r="U84" s="241"/>
      <c r="V84" s="117" t="s">
        <v>257</v>
      </c>
      <c r="W84" s="158">
        <f t="shared" si="9"/>
        <v>0</v>
      </c>
      <c r="X84" s="159">
        <f t="shared" si="9"/>
        <v>0</v>
      </c>
    </row>
    <row r="85" spans="1:24" ht="14" thickBot="1" x14ac:dyDescent="0.2">
      <c r="A85" s="15" t="s">
        <v>1301</v>
      </c>
      <c r="B85" s="20" t="s">
        <v>149</v>
      </c>
      <c r="C85" s="20">
        <v>84</v>
      </c>
      <c r="D85" s="20" t="s">
        <v>469</v>
      </c>
      <c r="E85" s="20"/>
      <c r="F85" s="20" t="s">
        <v>469</v>
      </c>
      <c r="G85" s="21" t="s">
        <v>177</v>
      </c>
      <c r="H85" s="71" t="s">
        <v>387</v>
      </c>
      <c r="I85" s="71" t="s">
        <v>387</v>
      </c>
      <c r="J85" s="71"/>
      <c r="K85" s="71"/>
      <c r="U85" s="241"/>
      <c r="V85" s="166" t="s">
        <v>260</v>
      </c>
      <c r="W85" s="191">
        <f t="shared" si="9"/>
        <v>0</v>
      </c>
      <c r="X85" s="192">
        <f t="shared" si="9"/>
        <v>3</v>
      </c>
    </row>
    <row r="86" spans="1:24" ht="13" x14ac:dyDescent="0.15">
      <c r="A86" s="15" t="s">
        <v>1302</v>
      </c>
      <c r="B86" s="20" t="s">
        <v>149</v>
      </c>
      <c r="C86" s="20">
        <v>85</v>
      </c>
      <c r="D86" s="20" t="s">
        <v>469</v>
      </c>
      <c r="E86" s="20"/>
      <c r="F86" s="20" t="s">
        <v>721</v>
      </c>
      <c r="G86" s="21" t="s">
        <v>177</v>
      </c>
      <c r="H86" s="71" t="s">
        <v>387</v>
      </c>
      <c r="I86" s="71" t="s">
        <v>387</v>
      </c>
      <c r="J86" s="71"/>
      <c r="K86" s="71"/>
    </row>
    <row r="87" spans="1:24" ht="13" x14ac:dyDescent="0.15">
      <c r="A87" s="15" t="s">
        <v>1303</v>
      </c>
      <c r="B87" s="20" t="s">
        <v>149</v>
      </c>
      <c r="C87" s="20">
        <v>86</v>
      </c>
      <c r="D87" s="20" t="s">
        <v>469</v>
      </c>
      <c r="E87" s="20"/>
      <c r="F87" s="20" t="s">
        <v>721</v>
      </c>
      <c r="G87" s="21" t="s">
        <v>177</v>
      </c>
      <c r="H87" s="71" t="s">
        <v>387</v>
      </c>
      <c r="I87" s="71" t="s">
        <v>387</v>
      </c>
      <c r="J87" s="71"/>
      <c r="K87" s="71"/>
    </row>
    <row r="88" spans="1:24" ht="13" x14ac:dyDescent="0.15">
      <c r="A88" s="15" t="s">
        <v>1304</v>
      </c>
      <c r="B88" s="20" t="s">
        <v>149</v>
      </c>
      <c r="C88" s="20">
        <v>87</v>
      </c>
      <c r="D88" s="20" t="s">
        <v>469</v>
      </c>
      <c r="E88" s="20"/>
      <c r="F88" s="20" t="s">
        <v>1069</v>
      </c>
      <c r="G88" s="21" t="s">
        <v>177</v>
      </c>
      <c r="H88" s="71" t="s">
        <v>387</v>
      </c>
      <c r="I88" s="71" t="s">
        <v>387</v>
      </c>
      <c r="J88" s="71"/>
      <c r="K88" s="71"/>
    </row>
    <row r="89" spans="1:24" ht="13" x14ac:dyDescent="0.15">
      <c r="A89" s="15" t="s">
        <v>1305</v>
      </c>
      <c r="B89" s="20" t="s">
        <v>149</v>
      </c>
      <c r="C89" s="20">
        <v>88</v>
      </c>
      <c r="D89" s="20" t="s">
        <v>469</v>
      </c>
      <c r="E89" s="20"/>
      <c r="F89" s="20" t="s">
        <v>1069</v>
      </c>
      <c r="G89" s="21" t="s">
        <v>177</v>
      </c>
      <c r="H89" s="71" t="s">
        <v>387</v>
      </c>
      <c r="I89" s="71" t="s">
        <v>387</v>
      </c>
      <c r="J89" s="71"/>
      <c r="K89" s="71"/>
    </row>
    <row r="90" spans="1:24" ht="13" x14ac:dyDescent="0.15">
      <c r="A90" s="15" t="s">
        <v>1306</v>
      </c>
      <c r="B90" s="20" t="s">
        <v>149</v>
      </c>
      <c r="C90" s="20">
        <v>89</v>
      </c>
      <c r="D90" s="20" t="s">
        <v>404</v>
      </c>
      <c r="E90" s="20">
        <v>150</v>
      </c>
      <c r="F90" s="20" t="s">
        <v>386</v>
      </c>
      <c r="G90" s="21" t="s">
        <v>189</v>
      </c>
      <c r="H90" s="71" t="s">
        <v>387</v>
      </c>
      <c r="I90" s="71" t="s">
        <v>387</v>
      </c>
      <c r="J90" s="71"/>
      <c r="K90" s="71" t="s">
        <v>387</v>
      </c>
    </row>
    <row r="91" spans="1:24" ht="13" x14ac:dyDescent="0.15">
      <c r="A91" s="15" t="s">
        <v>1307</v>
      </c>
      <c r="B91" s="20" t="s">
        <v>149</v>
      </c>
      <c r="C91" s="20">
        <v>90</v>
      </c>
      <c r="D91" s="20" t="s">
        <v>392</v>
      </c>
      <c r="E91" s="20">
        <v>150</v>
      </c>
      <c r="F91" s="20" t="s">
        <v>386</v>
      </c>
      <c r="G91" s="21" t="s">
        <v>189</v>
      </c>
      <c r="H91" s="71" t="s">
        <v>387</v>
      </c>
      <c r="I91" s="71" t="s">
        <v>387</v>
      </c>
      <c r="J91" s="71"/>
      <c r="K91" s="71" t="s">
        <v>387</v>
      </c>
    </row>
    <row r="92" spans="1:24" ht="13" x14ac:dyDescent="0.15">
      <c r="A92" s="15" t="s">
        <v>1308</v>
      </c>
      <c r="B92" s="20" t="s">
        <v>149</v>
      </c>
      <c r="C92" s="20">
        <v>91</v>
      </c>
      <c r="D92" s="20" t="s">
        <v>400</v>
      </c>
      <c r="E92" s="20">
        <v>160</v>
      </c>
      <c r="F92" s="20" t="s">
        <v>386</v>
      </c>
      <c r="G92" s="21" t="s">
        <v>189</v>
      </c>
      <c r="H92" s="71" t="s">
        <v>387</v>
      </c>
      <c r="I92" s="71" t="s">
        <v>387</v>
      </c>
      <c r="J92" s="71"/>
      <c r="K92" s="71" t="s">
        <v>387</v>
      </c>
    </row>
    <row r="93" spans="1:24" ht="13" x14ac:dyDescent="0.15">
      <c r="A93" s="15" t="s">
        <v>1309</v>
      </c>
      <c r="B93" s="20" t="s">
        <v>149</v>
      </c>
      <c r="C93" s="20">
        <v>92</v>
      </c>
      <c r="D93" s="20" t="s">
        <v>389</v>
      </c>
      <c r="E93" s="20">
        <v>150</v>
      </c>
      <c r="F93" s="20" t="s">
        <v>386</v>
      </c>
      <c r="G93" s="21" t="s">
        <v>189</v>
      </c>
      <c r="H93" s="71" t="s">
        <v>387</v>
      </c>
      <c r="I93" s="71" t="s">
        <v>387</v>
      </c>
      <c r="J93" s="71"/>
      <c r="K93" s="71" t="s">
        <v>387</v>
      </c>
    </row>
    <row r="94" spans="1:24" ht="13" x14ac:dyDescent="0.15">
      <c r="A94" s="15" t="s">
        <v>1310</v>
      </c>
      <c r="B94" s="20" t="s">
        <v>149</v>
      </c>
      <c r="C94" s="20">
        <v>93</v>
      </c>
      <c r="D94" s="20" t="s">
        <v>392</v>
      </c>
      <c r="E94" s="20">
        <v>90</v>
      </c>
      <c r="F94" s="20" t="s">
        <v>393</v>
      </c>
      <c r="G94" s="21" t="s">
        <v>189</v>
      </c>
      <c r="H94" s="71" t="s">
        <v>387</v>
      </c>
      <c r="I94" s="71" t="s">
        <v>387</v>
      </c>
      <c r="J94" s="71"/>
      <c r="K94" s="71" t="s">
        <v>387</v>
      </c>
    </row>
    <row r="95" spans="1:24" ht="13" x14ac:dyDescent="0.15">
      <c r="A95" s="15" t="s">
        <v>1311</v>
      </c>
      <c r="B95" s="20" t="s">
        <v>149</v>
      </c>
      <c r="C95" s="20">
        <v>94</v>
      </c>
      <c r="D95" s="20" t="s">
        <v>392</v>
      </c>
      <c r="E95" s="20">
        <v>100</v>
      </c>
      <c r="F95" s="20" t="s">
        <v>393</v>
      </c>
      <c r="G95" s="21" t="s">
        <v>189</v>
      </c>
      <c r="H95" s="71" t="s">
        <v>387</v>
      </c>
      <c r="I95" s="71" t="s">
        <v>387</v>
      </c>
      <c r="J95" s="71"/>
      <c r="K95" s="71" t="s">
        <v>387</v>
      </c>
    </row>
    <row r="96" spans="1:24" ht="13" x14ac:dyDescent="0.15">
      <c r="A96" s="15" t="s">
        <v>1312</v>
      </c>
      <c r="B96" s="20" t="s">
        <v>149</v>
      </c>
      <c r="C96" s="20">
        <v>95</v>
      </c>
      <c r="D96" s="20" t="s">
        <v>395</v>
      </c>
      <c r="E96" s="20">
        <v>100</v>
      </c>
      <c r="F96" s="20" t="s">
        <v>398</v>
      </c>
      <c r="G96" s="21" t="s">
        <v>189</v>
      </c>
      <c r="H96" s="71" t="s">
        <v>387</v>
      </c>
      <c r="I96" s="71" t="s">
        <v>387</v>
      </c>
      <c r="J96" s="71"/>
      <c r="K96" s="71" t="s">
        <v>387</v>
      </c>
    </row>
    <row r="97" spans="1:11" ht="13" x14ac:dyDescent="0.15">
      <c r="A97" s="15" t="s">
        <v>1313</v>
      </c>
      <c r="B97" s="20" t="s">
        <v>149</v>
      </c>
      <c r="C97" s="20">
        <v>96</v>
      </c>
      <c r="D97" s="20" t="s">
        <v>407</v>
      </c>
      <c r="E97" s="20">
        <v>100</v>
      </c>
      <c r="F97" s="20" t="s">
        <v>398</v>
      </c>
      <c r="G97" s="21" t="s">
        <v>189</v>
      </c>
      <c r="H97" s="71" t="s">
        <v>387</v>
      </c>
      <c r="I97" s="71" t="s">
        <v>387</v>
      </c>
      <c r="J97" s="71"/>
      <c r="K97" s="71" t="s">
        <v>387</v>
      </c>
    </row>
    <row r="98" spans="1:11" ht="13" x14ac:dyDescent="0.15">
      <c r="A98" s="15" t="s">
        <v>1314</v>
      </c>
      <c r="B98" s="20" t="s">
        <v>149</v>
      </c>
      <c r="C98" s="20">
        <v>97</v>
      </c>
      <c r="D98" s="20" t="s">
        <v>392</v>
      </c>
      <c r="E98" s="20">
        <v>100</v>
      </c>
      <c r="F98" s="20" t="s">
        <v>393</v>
      </c>
      <c r="G98" s="21" t="s">
        <v>189</v>
      </c>
      <c r="H98" s="71" t="s">
        <v>387</v>
      </c>
      <c r="I98" s="71" t="s">
        <v>387</v>
      </c>
      <c r="J98" s="71"/>
      <c r="K98" s="71" t="s">
        <v>387</v>
      </c>
    </row>
    <row r="99" spans="1:11" ht="13" x14ac:dyDescent="0.15">
      <c r="A99" s="15" t="s">
        <v>443</v>
      </c>
      <c r="B99" s="20" t="s">
        <v>149</v>
      </c>
      <c r="C99" s="20">
        <v>98</v>
      </c>
      <c r="D99" s="20" t="s">
        <v>395</v>
      </c>
      <c r="E99" s="20">
        <v>50</v>
      </c>
      <c r="F99" s="20" t="s">
        <v>393</v>
      </c>
      <c r="G99" s="21" t="s">
        <v>260</v>
      </c>
      <c r="H99" s="71" t="s">
        <v>387</v>
      </c>
      <c r="I99" s="71" t="s">
        <v>387</v>
      </c>
      <c r="J99" s="71"/>
      <c r="K99" s="71" t="s">
        <v>387</v>
      </c>
    </row>
    <row r="100" spans="1:11" ht="13" x14ac:dyDescent="0.15">
      <c r="A100" s="15" t="s">
        <v>421</v>
      </c>
      <c r="B100" s="20" t="s">
        <v>149</v>
      </c>
      <c r="C100" s="20">
        <v>99</v>
      </c>
      <c r="D100" s="20" t="s">
        <v>395</v>
      </c>
      <c r="E100" s="20">
        <v>70</v>
      </c>
      <c r="F100" s="20" t="s">
        <v>398</v>
      </c>
      <c r="G100" s="21" t="s">
        <v>260</v>
      </c>
      <c r="H100" s="71" t="s">
        <v>387</v>
      </c>
      <c r="I100" s="71" t="s">
        <v>387</v>
      </c>
      <c r="J100" s="71"/>
      <c r="K100" s="71" t="s">
        <v>387</v>
      </c>
    </row>
    <row r="101" spans="1:11" ht="13" x14ac:dyDescent="0.15">
      <c r="A101" s="15" t="s">
        <v>394</v>
      </c>
      <c r="B101" s="20" t="s">
        <v>149</v>
      </c>
      <c r="C101" s="20">
        <v>100</v>
      </c>
      <c r="D101" s="20" t="s">
        <v>395</v>
      </c>
      <c r="E101" s="20">
        <v>120</v>
      </c>
      <c r="F101" s="20" t="s">
        <v>386</v>
      </c>
      <c r="G101" s="21" t="s">
        <v>260</v>
      </c>
      <c r="H101" s="71" t="s">
        <v>387</v>
      </c>
      <c r="I101" s="71" t="s">
        <v>387</v>
      </c>
      <c r="J101" s="71"/>
      <c r="K101" s="71" t="s">
        <v>387</v>
      </c>
    </row>
  </sheetData>
  <sheetProtection selectLockedCells="1" selectUnlockedCells="1"/>
  <mergeCells count="1">
    <mergeCell ref="Z1:AH1"/>
  </mergeCells>
  <phoneticPr fontId="3" type="noConversion"/>
  <conditionalFormatting sqref="H2:K101">
    <cfRule type="cellIs" dxfId="586" priority="1" stopIfTrue="1" operator="equal">
      <formula>"-"</formula>
    </cfRule>
    <cfRule type="cellIs" dxfId="585" priority="2" stopIfTrue="1" operator="equal">
      <formula>"x"</formula>
    </cfRule>
  </conditionalFormatting>
  <hyperlinks>
    <hyperlink ref="L1" location="'Expansion set Check List'!A1" display="Home" xr:uid="{00000000-0004-0000-1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indexed="11"/>
  </sheetPr>
  <dimension ref="A1:AH9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1.5" customWidth="1"/>
    <col min="2" max="2" width="25" bestFit="1" customWidth="1"/>
    <col min="3" max="3" width="3.33203125" bestFit="1" customWidth="1"/>
    <col min="4" max="4" width="17" bestFit="1" customWidth="1"/>
    <col min="5" max="5" width="4" bestFit="1" customWidth="1"/>
    <col min="6" max="6" width="16.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1315</v>
      </c>
      <c r="B2" s="18" t="s">
        <v>152</v>
      </c>
      <c r="C2" s="18">
        <v>1</v>
      </c>
      <c r="D2" s="18" t="s">
        <v>1316</v>
      </c>
      <c r="E2" s="18">
        <v>80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97</v>
      </c>
      <c r="Z2" s="102"/>
      <c r="AA2" s="102"/>
      <c r="AB2" s="102"/>
      <c r="AC2" s="102"/>
      <c r="AD2" s="102"/>
      <c r="AE2" s="102"/>
      <c r="AF2" s="102"/>
      <c r="AG2" s="102"/>
      <c r="AH2" s="102"/>
    </row>
    <row r="3" spans="1:34" ht="13" x14ac:dyDescent="0.15">
      <c r="A3" s="15" t="s">
        <v>1317</v>
      </c>
      <c r="B3" s="20" t="s">
        <v>152</v>
      </c>
      <c r="C3" s="20">
        <v>2</v>
      </c>
      <c r="D3" s="20" t="s">
        <v>1318</v>
      </c>
      <c r="E3" s="20">
        <v>80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30</v>
      </c>
    </row>
    <row r="4" spans="1:34" ht="13" x14ac:dyDescent="0.15">
      <c r="A4" s="15" t="s">
        <v>1319</v>
      </c>
      <c r="B4" s="20" t="s">
        <v>152</v>
      </c>
      <c r="C4" s="20">
        <v>3</v>
      </c>
      <c r="D4" s="20" t="s">
        <v>1318</v>
      </c>
      <c r="E4" s="20">
        <v>100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34</v>
      </c>
    </row>
    <row r="5" spans="1:34" ht="13" x14ac:dyDescent="0.15">
      <c r="A5" s="15" t="s">
        <v>1320</v>
      </c>
      <c r="B5" s="20" t="s">
        <v>152</v>
      </c>
      <c r="C5" s="20">
        <v>4</v>
      </c>
      <c r="D5" s="20" t="s">
        <v>1321</v>
      </c>
      <c r="E5" s="20">
        <v>70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12</v>
      </c>
    </row>
    <row r="6" spans="1:34" ht="13" x14ac:dyDescent="0.15">
      <c r="A6" s="15" t="s">
        <v>1322</v>
      </c>
      <c r="B6" s="20" t="s">
        <v>152</v>
      </c>
      <c r="C6" s="20">
        <v>5</v>
      </c>
      <c r="D6" s="20" t="s">
        <v>1318</v>
      </c>
      <c r="E6" s="20">
        <v>70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1323</v>
      </c>
      <c r="B7" s="20" t="s">
        <v>152</v>
      </c>
      <c r="C7" s="20">
        <v>6</v>
      </c>
      <c r="D7" s="20" t="s">
        <v>1318</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7</v>
      </c>
    </row>
    <row r="8" spans="1:34" ht="13" x14ac:dyDescent="0.15">
      <c r="A8" s="15" t="s">
        <v>1324</v>
      </c>
      <c r="B8" s="20" t="s">
        <v>152</v>
      </c>
      <c r="C8" s="20">
        <v>7</v>
      </c>
      <c r="D8" s="20" t="s">
        <v>1325</v>
      </c>
      <c r="E8" s="20">
        <v>120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1326</v>
      </c>
      <c r="B9" s="20" t="s">
        <v>152</v>
      </c>
      <c r="C9" s="20">
        <v>8</v>
      </c>
      <c r="D9" s="20" t="s">
        <v>1327</v>
      </c>
      <c r="E9" s="20">
        <v>80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1328</v>
      </c>
      <c r="B10" s="20" t="s">
        <v>152</v>
      </c>
      <c r="C10" s="20">
        <v>9</v>
      </c>
      <c r="D10" s="20" t="s">
        <v>1325</v>
      </c>
      <c r="E10" s="20">
        <v>100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1329</v>
      </c>
      <c r="B11" s="20" t="s">
        <v>152</v>
      </c>
      <c r="C11" s="20">
        <v>10</v>
      </c>
      <c r="D11" s="20" t="s">
        <v>1330</v>
      </c>
      <c r="E11" s="20">
        <v>70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1331</v>
      </c>
      <c r="B12" s="20" t="s">
        <v>152</v>
      </c>
      <c r="C12" s="20">
        <v>11</v>
      </c>
      <c r="D12" s="20" t="s">
        <v>1325</v>
      </c>
      <c r="E12" s="20">
        <v>90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1332</v>
      </c>
      <c r="B13" s="20" t="s">
        <v>152</v>
      </c>
      <c r="C13" s="20">
        <v>12</v>
      </c>
      <c r="D13" s="20" t="s">
        <v>1330</v>
      </c>
      <c r="E13" s="20">
        <v>80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410</v>
      </c>
      <c r="B14" s="20" t="s">
        <v>152</v>
      </c>
      <c r="C14" s="20">
        <v>13</v>
      </c>
      <c r="D14" s="20" t="s">
        <v>404</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1317</v>
      </c>
      <c r="B15" s="20" t="s">
        <v>152</v>
      </c>
      <c r="C15" s="20">
        <v>14</v>
      </c>
      <c r="D15" s="20" t="s">
        <v>389</v>
      </c>
      <c r="E15" s="20">
        <v>80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1333</v>
      </c>
      <c r="B16" s="20" t="s">
        <v>152</v>
      </c>
      <c r="C16" s="20">
        <v>15</v>
      </c>
      <c r="D16" s="20" t="s">
        <v>858</v>
      </c>
      <c r="E16" s="20">
        <v>70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1334</v>
      </c>
      <c r="B17" s="20" t="s">
        <v>152</v>
      </c>
      <c r="C17" s="20">
        <v>16</v>
      </c>
      <c r="D17" s="20" t="s">
        <v>389</v>
      </c>
      <c r="E17" s="20">
        <v>70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1335</v>
      </c>
      <c r="B18" s="20" t="s">
        <v>152</v>
      </c>
      <c r="C18" s="20">
        <v>17</v>
      </c>
      <c r="D18" s="20" t="s">
        <v>407</v>
      </c>
      <c r="E18" s="20">
        <v>80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1322</v>
      </c>
      <c r="B19" s="20" t="s">
        <v>152</v>
      </c>
      <c r="C19" s="20">
        <v>18</v>
      </c>
      <c r="D19" s="20" t="s">
        <v>389</v>
      </c>
      <c r="E19" s="20">
        <v>70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1336</v>
      </c>
      <c r="B20" s="20" t="s">
        <v>152</v>
      </c>
      <c r="C20" s="20">
        <v>19</v>
      </c>
      <c r="D20" s="20" t="s">
        <v>395</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1337</v>
      </c>
      <c r="B21" s="20" t="s">
        <v>152</v>
      </c>
      <c r="C21" s="20">
        <v>20</v>
      </c>
      <c r="D21" s="20" t="s">
        <v>400</v>
      </c>
      <c r="E21" s="20">
        <v>80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1338</v>
      </c>
      <c r="B22" s="20" t="s">
        <v>152</v>
      </c>
      <c r="C22" s="20">
        <v>21</v>
      </c>
      <c r="D22" s="20" t="s">
        <v>858</v>
      </c>
      <c r="E22" s="20">
        <v>70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1331</v>
      </c>
      <c r="B23" s="20" t="s">
        <v>152</v>
      </c>
      <c r="C23" s="20">
        <v>22</v>
      </c>
      <c r="D23" s="20" t="s">
        <v>400</v>
      </c>
      <c r="E23" s="20">
        <v>80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1339</v>
      </c>
      <c r="B24" s="20" t="s">
        <v>152</v>
      </c>
      <c r="C24" s="20">
        <v>23</v>
      </c>
      <c r="D24" s="20" t="s">
        <v>392</v>
      </c>
      <c r="E24" s="20">
        <v>70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1340</v>
      </c>
      <c r="B25" s="20" t="s">
        <v>152</v>
      </c>
      <c r="C25" s="20">
        <v>24</v>
      </c>
      <c r="D25" s="20" t="s">
        <v>1316</v>
      </c>
      <c r="E25" s="20">
        <v>50</v>
      </c>
      <c r="F25" s="20" t="s">
        <v>393</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1341</v>
      </c>
      <c r="B26" s="20" t="s">
        <v>152</v>
      </c>
      <c r="C26" s="20">
        <v>25</v>
      </c>
      <c r="D26" s="20" t="s">
        <v>389</v>
      </c>
      <c r="E26" s="20">
        <v>50</v>
      </c>
      <c r="F26" s="20" t="s">
        <v>393</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1342</v>
      </c>
      <c r="B27" s="20" t="s">
        <v>152</v>
      </c>
      <c r="C27" s="20">
        <v>26</v>
      </c>
      <c r="D27" s="20" t="s">
        <v>389</v>
      </c>
      <c r="E27" s="20">
        <v>50</v>
      </c>
      <c r="F27" s="20" t="s">
        <v>393</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1343</v>
      </c>
      <c r="B28" s="20" t="s">
        <v>152</v>
      </c>
      <c r="C28" s="20">
        <v>27</v>
      </c>
      <c r="D28" s="20" t="s">
        <v>404</v>
      </c>
      <c r="E28" s="20">
        <v>50</v>
      </c>
      <c r="F28" s="20" t="s">
        <v>393</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1344</v>
      </c>
      <c r="B29" s="20" t="s">
        <v>152</v>
      </c>
      <c r="C29" s="20">
        <v>28</v>
      </c>
      <c r="D29" s="20" t="s">
        <v>404</v>
      </c>
      <c r="E29" s="20">
        <v>80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1320</v>
      </c>
      <c r="B30" s="20" t="s">
        <v>152</v>
      </c>
      <c r="C30" s="20">
        <v>29</v>
      </c>
      <c r="D30" s="20" t="s">
        <v>404</v>
      </c>
      <c r="E30" s="20">
        <v>80</v>
      </c>
      <c r="F30" s="20" t="s">
        <v>398</v>
      </c>
      <c r="G30" s="21" t="s">
        <v>177</v>
      </c>
      <c r="H30" s="71" t="s">
        <v>387</v>
      </c>
      <c r="I30" s="71" t="s">
        <v>387</v>
      </c>
      <c r="J30" s="71"/>
      <c r="K30" s="71"/>
      <c r="R30" s="160" t="s">
        <v>86</v>
      </c>
      <c r="S30" s="161"/>
      <c r="T30" s="175">
        <f>SUM(T31:T57)</f>
        <v>0</v>
      </c>
      <c r="U30" s="168"/>
      <c r="V30" s="177" t="s">
        <v>88</v>
      </c>
      <c r="W30" s="213"/>
      <c r="X30" s="215">
        <f>SUM(X31:X57)</f>
        <v>88</v>
      </c>
    </row>
    <row r="31" spans="1:24" ht="13" x14ac:dyDescent="0.15">
      <c r="A31" s="15" t="s">
        <v>1333</v>
      </c>
      <c r="B31" s="20" t="s">
        <v>152</v>
      </c>
      <c r="C31" s="20">
        <v>30</v>
      </c>
      <c r="D31" s="20" t="s">
        <v>858</v>
      </c>
      <c r="E31" s="20">
        <v>80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30</v>
      </c>
    </row>
    <row r="32" spans="1:24" ht="13" x14ac:dyDescent="0.15">
      <c r="A32" s="15" t="s">
        <v>1334</v>
      </c>
      <c r="B32" s="20" t="s">
        <v>152</v>
      </c>
      <c r="C32" s="20">
        <v>31</v>
      </c>
      <c r="D32" s="20" t="s">
        <v>389</v>
      </c>
      <c r="E32" s="20">
        <v>80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34</v>
      </c>
    </row>
    <row r="33" spans="1:24" ht="13" x14ac:dyDescent="0.15">
      <c r="A33" s="15" t="s">
        <v>1345</v>
      </c>
      <c r="B33" s="20" t="s">
        <v>152</v>
      </c>
      <c r="C33" s="20">
        <v>32</v>
      </c>
      <c r="D33" s="20" t="s">
        <v>385</v>
      </c>
      <c r="E33" s="20">
        <v>50</v>
      </c>
      <c r="F33" s="20" t="s">
        <v>393</v>
      </c>
      <c r="G33" s="21" t="s">
        <v>177</v>
      </c>
      <c r="H33" s="71" t="s">
        <v>387</v>
      </c>
      <c r="I33" s="71" t="s">
        <v>387</v>
      </c>
      <c r="J33" s="71"/>
      <c r="K33" s="71"/>
      <c r="R33" s="117" t="s">
        <v>181</v>
      </c>
      <c r="S33" s="158">
        <f t="shared" si="4"/>
        <v>0</v>
      </c>
      <c r="T33" s="159">
        <f t="shared" si="5"/>
        <v>0</v>
      </c>
      <c r="U33" s="168"/>
      <c r="V33" s="234" t="s">
        <v>181</v>
      </c>
      <c r="W33" s="237">
        <f t="shared" si="6"/>
        <v>0</v>
      </c>
      <c r="X33" s="6">
        <f t="shared" si="7"/>
        <v>12</v>
      </c>
    </row>
    <row r="34" spans="1:24" ht="13" x14ac:dyDescent="0.15">
      <c r="A34" s="15" t="s">
        <v>1326</v>
      </c>
      <c r="B34" s="20" t="s">
        <v>152</v>
      </c>
      <c r="C34" s="20">
        <v>33</v>
      </c>
      <c r="D34" s="20" t="s">
        <v>400</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12</v>
      </c>
    </row>
    <row r="35" spans="1:24" ht="12.75" customHeight="1" x14ac:dyDescent="0.15">
      <c r="A35" s="15" t="s">
        <v>1329</v>
      </c>
      <c r="B35" s="20" t="s">
        <v>152</v>
      </c>
      <c r="C35" s="20">
        <v>34</v>
      </c>
      <c r="D35" s="20" t="s">
        <v>395</v>
      </c>
      <c r="E35" s="20">
        <v>70</v>
      </c>
      <c r="F35" s="20" t="s">
        <v>398</v>
      </c>
      <c r="G35" s="21" t="s">
        <v>177</v>
      </c>
      <c r="H35" s="71" t="s">
        <v>387</v>
      </c>
      <c r="I35" s="71" t="s">
        <v>387</v>
      </c>
      <c r="J35" s="71"/>
      <c r="K35" s="71"/>
      <c r="Q35" s="49"/>
      <c r="R35" s="117" t="s">
        <v>189</v>
      </c>
      <c r="S35" s="158">
        <f t="shared" si="4"/>
        <v>0</v>
      </c>
      <c r="T35" s="159">
        <f t="shared" si="5"/>
        <v>0</v>
      </c>
      <c r="U35" s="168"/>
      <c r="V35" s="234" t="s">
        <v>189</v>
      </c>
      <c r="W35" s="237">
        <f t="shared" si="6"/>
        <v>0</v>
      </c>
      <c r="X35" s="6">
        <f t="shared" si="7"/>
        <v>0</v>
      </c>
    </row>
    <row r="36" spans="1:24" ht="13" x14ac:dyDescent="0.15">
      <c r="A36" s="15" t="s">
        <v>1346</v>
      </c>
      <c r="B36" s="20" t="s">
        <v>152</v>
      </c>
      <c r="C36" s="20">
        <v>35</v>
      </c>
      <c r="D36" s="20" t="s">
        <v>395</v>
      </c>
      <c r="E36" s="20">
        <v>50</v>
      </c>
      <c r="F36" s="20" t="s">
        <v>393</v>
      </c>
      <c r="G36" s="21" t="s">
        <v>177</v>
      </c>
      <c r="H36" s="71" t="s">
        <v>387</v>
      </c>
      <c r="I36" s="71" t="s">
        <v>387</v>
      </c>
      <c r="J36" s="71"/>
      <c r="K36" s="71"/>
      <c r="Q36" s="49"/>
      <c r="R36" s="117" t="s">
        <v>193</v>
      </c>
      <c r="S36" s="158">
        <f t="shared" si="4"/>
        <v>0</v>
      </c>
      <c r="T36" s="159">
        <f t="shared" si="5"/>
        <v>0</v>
      </c>
      <c r="U36" s="168"/>
      <c r="V36" s="234" t="s">
        <v>193</v>
      </c>
      <c r="W36" s="237">
        <f t="shared" si="6"/>
        <v>0</v>
      </c>
      <c r="X36" s="6">
        <f t="shared" si="7"/>
        <v>0</v>
      </c>
    </row>
    <row r="37" spans="1:24" ht="13" x14ac:dyDescent="0.15">
      <c r="A37" s="15" t="s">
        <v>1337</v>
      </c>
      <c r="B37" s="20" t="s">
        <v>152</v>
      </c>
      <c r="C37" s="20">
        <v>36</v>
      </c>
      <c r="D37" s="20" t="s">
        <v>400</v>
      </c>
      <c r="E37" s="20">
        <v>70</v>
      </c>
      <c r="F37" s="20" t="s">
        <v>398</v>
      </c>
      <c r="G37" s="21" t="s">
        <v>177</v>
      </c>
      <c r="H37" s="71" t="s">
        <v>387</v>
      </c>
      <c r="I37" s="71" t="s">
        <v>387</v>
      </c>
      <c r="J37" s="71"/>
      <c r="K37" s="71"/>
      <c r="Q37" s="49"/>
      <c r="R37" s="117" t="s">
        <v>197</v>
      </c>
      <c r="S37" s="158">
        <f t="shared" si="4"/>
        <v>0</v>
      </c>
      <c r="T37" s="159">
        <f t="shared" si="5"/>
        <v>0</v>
      </c>
      <c r="U37" s="168"/>
      <c r="V37" s="234" t="s">
        <v>197</v>
      </c>
      <c r="W37" s="237">
        <f t="shared" si="6"/>
        <v>0</v>
      </c>
      <c r="X37" s="6">
        <f t="shared" si="7"/>
        <v>0</v>
      </c>
    </row>
    <row r="38" spans="1:24" ht="13" x14ac:dyDescent="0.15">
      <c r="A38" s="15" t="s">
        <v>1338</v>
      </c>
      <c r="B38" s="20" t="s">
        <v>152</v>
      </c>
      <c r="C38" s="20">
        <v>37</v>
      </c>
      <c r="D38" s="20" t="s">
        <v>858</v>
      </c>
      <c r="E38" s="20">
        <v>80</v>
      </c>
      <c r="F38" s="20" t="s">
        <v>398</v>
      </c>
      <c r="G38" s="21" t="s">
        <v>177</v>
      </c>
      <c r="H38" s="71" t="s">
        <v>387</v>
      </c>
      <c r="I38" s="71" t="s">
        <v>387</v>
      </c>
      <c r="J38" s="71"/>
      <c r="K38" s="71"/>
      <c r="Q38" s="49"/>
      <c r="R38" s="117" t="s">
        <v>201</v>
      </c>
      <c r="S38" s="158">
        <f t="shared" si="4"/>
        <v>0</v>
      </c>
      <c r="T38" s="159">
        <f t="shared" si="5"/>
        <v>0</v>
      </c>
      <c r="U38" s="168"/>
      <c r="V38" s="235" t="s">
        <v>201</v>
      </c>
      <c r="W38" s="237">
        <f t="shared" si="6"/>
        <v>0</v>
      </c>
      <c r="X38" s="6">
        <f t="shared" si="7"/>
        <v>0</v>
      </c>
    </row>
    <row r="39" spans="1:24" ht="13" x14ac:dyDescent="0.15">
      <c r="A39" s="15" t="s">
        <v>1347</v>
      </c>
      <c r="B39" s="20" t="s">
        <v>152</v>
      </c>
      <c r="C39" s="20">
        <v>38</v>
      </c>
      <c r="D39" s="20" t="s">
        <v>400</v>
      </c>
      <c r="E39" s="20">
        <v>50</v>
      </c>
      <c r="F39" s="20" t="s">
        <v>393</v>
      </c>
      <c r="G39" s="21" t="s">
        <v>177</v>
      </c>
      <c r="H39" s="71" t="s">
        <v>387</v>
      </c>
      <c r="I39" s="71" t="s">
        <v>387</v>
      </c>
      <c r="J39" s="71"/>
      <c r="K39" s="71"/>
      <c r="Q39" s="49"/>
      <c r="R39" s="117" t="s">
        <v>205</v>
      </c>
      <c r="S39" s="158">
        <f t="shared" si="4"/>
        <v>0</v>
      </c>
      <c r="T39" s="159">
        <f t="shared" si="5"/>
        <v>0</v>
      </c>
      <c r="U39" s="168"/>
      <c r="V39" s="234" t="s">
        <v>205</v>
      </c>
      <c r="W39" s="237">
        <f t="shared" si="6"/>
        <v>0</v>
      </c>
      <c r="X39" s="6">
        <f t="shared" si="7"/>
        <v>0</v>
      </c>
    </row>
    <row r="40" spans="1:24" ht="13" x14ac:dyDescent="0.15">
      <c r="A40" s="15" t="s">
        <v>441</v>
      </c>
      <c r="B40" s="20" t="s">
        <v>152</v>
      </c>
      <c r="C40" s="20">
        <v>39</v>
      </c>
      <c r="D40" s="20" t="s">
        <v>407</v>
      </c>
      <c r="E40" s="20">
        <v>50</v>
      </c>
      <c r="F40" s="20"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536</v>
      </c>
      <c r="B41" s="20" t="s">
        <v>152</v>
      </c>
      <c r="C41" s="20">
        <v>40</v>
      </c>
      <c r="D41" s="20" t="s">
        <v>400</v>
      </c>
      <c r="E41" s="20">
        <v>50</v>
      </c>
      <c r="F41" s="20"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540</v>
      </c>
      <c r="B42" s="20" t="s">
        <v>152</v>
      </c>
      <c r="C42" s="20">
        <v>41</v>
      </c>
      <c r="D42" s="20" t="s">
        <v>392</v>
      </c>
      <c r="E42" s="20">
        <v>50</v>
      </c>
      <c r="F42" s="20"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542</v>
      </c>
      <c r="B43" s="20" t="s">
        <v>152</v>
      </c>
      <c r="C43" s="20">
        <v>42</v>
      </c>
      <c r="D43" s="20" t="s">
        <v>392</v>
      </c>
      <c r="E43" s="20">
        <v>50</v>
      </c>
      <c r="F43" s="20"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456</v>
      </c>
      <c r="B44" s="20" t="s">
        <v>152</v>
      </c>
      <c r="C44" s="20">
        <v>43</v>
      </c>
      <c r="D44" s="20" t="s">
        <v>404</v>
      </c>
      <c r="E44" s="20">
        <v>50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582</v>
      </c>
      <c r="B45" s="20" t="s">
        <v>152</v>
      </c>
      <c r="C45" s="20">
        <v>44</v>
      </c>
      <c r="D45" s="20" t="s">
        <v>389</v>
      </c>
      <c r="E45" s="20">
        <v>40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584</v>
      </c>
      <c r="B46" s="20" t="s">
        <v>152</v>
      </c>
      <c r="C46" s="20">
        <v>45</v>
      </c>
      <c r="D46" s="20" t="s">
        <v>385</v>
      </c>
      <c r="E46" s="20">
        <v>50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461</v>
      </c>
      <c r="B47" s="20" t="s">
        <v>152</v>
      </c>
      <c r="C47" s="20">
        <v>46</v>
      </c>
      <c r="D47" s="20" t="s">
        <v>389</v>
      </c>
      <c r="E47" s="20">
        <v>50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1341</v>
      </c>
      <c r="B48" s="20" t="s">
        <v>152</v>
      </c>
      <c r="C48" s="20">
        <v>47</v>
      </c>
      <c r="D48" s="20" t="s">
        <v>389</v>
      </c>
      <c r="E48" s="20">
        <v>40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1341</v>
      </c>
      <c r="B49" s="20" t="s">
        <v>152</v>
      </c>
      <c r="C49" s="20">
        <v>48</v>
      </c>
      <c r="D49" s="20" t="s">
        <v>389</v>
      </c>
      <c r="E49" s="20">
        <v>50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1348</v>
      </c>
      <c r="B50" s="20" t="s">
        <v>152</v>
      </c>
      <c r="C50" s="20">
        <v>49</v>
      </c>
      <c r="D50" s="20" t="s">
        <v>404</v>
      </c>
      <c r="E50" s="20">
        <v>50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1342</v>
      </c>
      <c r="B51" s="20" t="s">
        <v>152</v>
      </c>
      <c r="C51" s="20">
        <v>50</v>
      </c>
      <c r="D51" s="20" t="s">
        <v>389</v>
      </c>
      <c r="E51" s="20">
        <v>40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1342</v>
      </c>
      <c r="B52" s="20" t="s">
        <v>152</v>
      </c>
      <c r="C52" s="20">
        <v>51</v>
      </c>
      <c r="D52" s="20" t="s">
        <v>389</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1343</v>
      </c>
      <c r="B53" s="20" t="s">
        <v>152</v>
      </c>
      <c r="C53" s="20">
        <v>52</v>
      </c>
      <c r="D53" s="20" t="s">
        <v>404</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1343</v>
      </c>
      <c r="B54" s="20" t="s">
        <v>152</v>
      </c>
      <c r="C54" s="20">
        <v>53</v>
      </c>
      <c r="D54" s="20" t="s">
        <v>404</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1349</v>
      </c>
      <c r="B55" s="20" t="s">
        <v>152</v>
      </c>
      <c r="C55" s="20">
        <v>54</v>
      </c>
      <c r="D55" s="20" t="s">
        <v>858</v>
      </c>
      <c r="E55" s="20">
        <v>40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1349</v>
      </c>
      <c r="B56" s="20" t="s">
        <v>152</v>
      </c>
      <c r="C56" s="20">
        <v>55</v>
      </c>
      <c r="D56" s="20" t="s">
        <v>858</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1350</v>
      </c>
      <c r="B57" s="20" t="s">
        <v>152</v>
      </c>
      <c r="C57" s="20">
        <v>56</v>
      </c>
      <c r="D57" s="20" t="s">
        <v>389</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1350</v>
      </c>
      <c r="B58" s="20" t="s">
        <v>152</v>
      </c>
      <c r="C58" s="20">
        <v>57</v>
      </c>
      <c r="D58" s="20" t="s">
        <v>389</v>
      </c>
      <c r="E58" s="20">
        <v>50</v>
      </c>
      <c r="F58" s="20" t="s">
        <v>393</v>
      </c>
      <c r="G58" s="21" t="s">
        <v>173</v>
      </c>
      <c r="H58" s="71" t="s">
        <v>387</v>
      </c>
      <c r="I58" s="71" t="s">
        <v>387</v>
      </c>
      <c r="J58" s="71"/>
      <c r="K58" s="71"/>
      <c r="U58" s="168"/>
      <c r="V58" s="177" t="s">
        <v>447</v>
      </c>
      <c r="W58" s="189"/>
      <c r="X58" s="190">
        <f>SUM(X59:X85)</f>
        <v>185</v>
      </c>
    </row>
    <row r="59" spans="1:24" ht="13" x14ac:dyDescent="0.15">
      <c r="A59" s="15" t="s">
        <v>1351</v>
      </c>
      <c r="B59" s="20" t="s">
        <v>152</v>
      </c>
      <c r="C59" s="20">
        <v>58</v>
      </c>
      <c r="D59" s="20" t="s">
        <v>400</v>
      </c>
      <c r="E59" s="20">
        <v>50</v>
      </c>
      <c r="F59" s="20" t="s">
        <v>393</v>
      </c>
      <c r="G59" s="21" t="s">
        <v>173</v>
      </c>
      <c r="H59" s="71" t="s">
        <v>387</v>
      </c>
      <c r="I59" s="71" t="s">
        <v>387</v>
      </c>
      <c r="J59" s="71"/>
      <c r="K59" s="71"/>
      <c r="U59" s="239"/>
      <c r="V59" s="116" t="s">
        <v>173</v>
      </c>
      <c r="W59" s="211">
        <f t="shared" ref="W59:X74" si="8">S3+S31+W3+W31</f>
        <v>0</v>
      </c>
      <c r="X59" s="64">
        <f t="shared" si="8"/>
        <v>60</v>
      </c>
    </row>
    <row r="60" spans="1:24" ht="13" x14ac:dyDescent="0.15">
      <c r="A60" s="15" t="s">
        <v>1351</v>
      </c>
      <c r="B60" s="20" t="s">
        <v>152</v>
      </c>
      <c r="C60" s="20">
        <v>59</v>
      </c>
      <c r="D60" s="20" t="s">
        <v>400</v>
      </c>
      <c r="E60" s="20">
        <v>50</v>
      </c>
      <c r="F60" s="20" t="s">
        <v>393</v>
      </c>
      <c r="G60" s="21" t="s">
        <v>173</v>
      </c>
      <c r="H60" s="71" t="s">
        <v>387</v>
      </c>
      <c r="I60" s="71" t="s">
        <v>387</v>
      </c>
      <c r="J60" s="71"/>
      <c r="K60" s="71"/>
      <c r="U60" s="239"/>
      <c r="V60" s="117" t="s">
        <v>177</v>
      </c>
      <c r="W60" s="158">
        <f t="shared" si="8"/>
        <v>0</v>
      </c>
      <c r="X60" s="159">
        <f t="shared" si="8"/>
        <v>68</v>
      </c>
    </row>
    <row r="61" spans="1:24" ht="13" x14ac:dyDescent="0.15">
      <c r="A61" s="15" t="s">
        <v>1345</v>
      </c>
      <c r="B61" s="20" t="s">
        <v>152</v>
      </c>
      <c r="C61" s="20">
        <v>60</v>
      </c>
      <c r="D61" s="20" t="s">
        <v>400</v>
      </c>
      <c r="E61" s="20">
        <v>50</v>
      </c>
      <c r="F61" s="20" t="s">
        <v>393</v>
      </c>
      <c r="G61" s="21" t="s">
        <v>173</v>
      </c>
      <c r="H61" s="71" t="s">
        <v>387</v>
      </c>
      <c r="I61" s="71" t="s">
        <v>387</v>
      </c>
      <c r="J61" s="71"/>
      <c r="K61" s="71"/>
      <c r="U61" s="239"/>
      <c r="V61" s="117" t="s">
        <v>181</v>
      </c>
      <c r="W61" s="158">
        <f t="shared" si="8"/>
        <v>0</v>
      </c>
      <c r="X61" s="159">
        <f t="shared" si="8"/>
        <v>24</v>
      </c>
    </row>
    <row r="62" spans="1:24" ht="13" x14ac:dyDescent="0.15">
      <c r="A62" s="15" t="s">
        <v>1345</v>
      </c>
      <c r="B62" s="20" t="s">
        <v>152</v>
      </c>
      <c r="C62" s="20">
        <v>61</v>
      </c>
      <c r="D62" s="20" t="s">
        <v>400</v>
      </c>
      <c r="E62" s="20">
        <v>50</v>
      </c>
      <c r="F62" s="20" t="s">
        <v>393</v>
      </c>
      <c r="G62" s="21" t="s">
        <v>173</v>
      </c>
      <c r="H62" s="71" t="s">
        <v>387</v>
      </c>
      <c r="I62" s="71" t="s">
        <v>387</v>
      </c>
      <c r="J62" s="71"/>
      <c r="K62" s="71"/>
      <c r="U62" s="239"/>
      <c r="V62" s="117" t="s">
        <v>185</v>
      </c>
      <c r="W62" s="158">
        <f t="shared" si="8"/>
        <v>0</v>
      </c>
      <c r="X62" s="159">
        <f t="shared" si="8"/>
        <v>24</v>
      </c>
    </row>
    <row r="63" spans="1:24" ht="13" x14ac:dyDescent="0.15">
      <c r="A63" s="15" t="s">
        <v>1346</v>
      </c>
      <c r="B63" s="20" t="s">
        <v>152</v>
      </c>
      <c r="C63" s="20">
        <v>62</v>
      </c>
      <c r="D63" s="20" t="s">
        <v>395</v>
      </c>
      <c r="E63" s="20">
        <v>50</v>
      </c>
      <c r="F63" s="20" t="s">
        <v>393</v>
      </c>
      <c r="G63" s="21" t="s">
        <v>173</v>
      </c>
      <c r="H63" s="71" t="s">
        <v>387</v>
      </c>
      <c r="I63" s="71" t="s">
        <v>387</v>
      </c>
      <c r="J63" s="71"/>
      <c r="K63" s="71"/>
      <c r="U63" s="239"/>
      <c r="V63" s="117" t="s">
        <v>189</v>
      </c>
      <c r="W63" s="158">
        <f t="shared" si="8"/>
        <v>0</v>
      </c>
      <c r="X63" s="159">
        <f t="shared" si="8"/>
        <v>7</v>
      </c>
    </row>
    <row r="64" spans="1:24" ht="13" x14ac:dyDescent="0.15">
      <c r="A64" s="15" t="s">
        <v>1346</v>
      </c>
      <c r="B64" s="20" t="s">
        <v>152</v>
      </c>
      <c r="C64" s="20">
        <v>63</v>
      </c>
      <c r="D64" s="20" t="s">
        <v>395</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1352</v>
      </c>
      <c r="B65" s="20" t="s">
        <v>152</v>
      </c>
      <c r="C65" s="20">
        <v>64</v>
      </c>
      <c r="D65" s="20" t="s">
        <v>395</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1353</v>
      </c>
      <c r="B66" s="20" t="s">
        <v>152</v>
      </c>
      <c r="C66" s="20">
        <v>65</v>
      </c>
      <c r="D66" s="20" t="s">
        <v>858</v>
      </c>
      <c r="E66" s="20">
        <v>40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1353</v>
      </c>
      <c r="B67" s="20" t="s">
        <v>152</v>
      </c>
      <c r="C67" s="20">
        <v>66</v>
      </c>
      <c r="D67" s="20" t="s">
        <v>858</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1347</v>
      </c>
      <c r="B68" s="20" t="s">
        <v>152</v>
      </c>
      <c r="C68" s="20">
        <v>67</v>
      </c>
      <c r="D68" s="20" t="s">
        <v>400</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1347</v>
      </c>
      <c r="B69" s="20" t="s">
        <v>152</v>
      </c>
      <c r="C69" s="20">
        <v>68</v>
      </c>
      <c r="D69" s="20" t="s">
        <v>400</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1354</v>
      </c>
      <c r="B70" s="20" t="s">
        <v>152</v>
      </c>
      <c r="C70" s="20">
        <v>69</v>
      </c>
      <c r="D70" s="20" t="s">
        <v>469</v>
      </c>
      <c r="E70" s="20"/>
      <c r="F70" s="20" t="s">
        <v>1069</v>
      </c>
      <c r="G70" s="21" t="s">
        <v>177</v>
      </c>
      <c r="H70" s="71" t="s">
        <v>387</v>
      </c>
      <c r="I70" s="71" t="s">
        <v>387</v>
      </c>
      <c r="J70" s="71"/>
      <c r="K70" s="71"/>
      <c r="U70" s="241"/>
      <c r="V70" s="118" t="s">
        <v>213</v>
      </c>
      <c r="W70" s="158">
        <f t="shared" si="8"/>
        <v>0</v>
      </c>
      <c r="X70" s="159">
        <f t="shared" si="8"/>
        <v>0</v>
      </c>
    </row>
    <row r="71" spans="1:24" ht="14" thickBot="1" x14ac:dyDescent="0.2">
      <c r="A71" s="15" t="s">
        <v>1355</v>
      </c>
      <c r="B71" s="20" t="s">
        <v>152</v>
      </c>
      <c r="C71" s="20">
        <v>70</v>
      </c>
      <c r="D71" s="20" t="s">
        <v>469</v>
      </c>
      <c r="E71" s="20"/>
      <c r="F71" s="20" t="s">
        <v>1069</v>
      </c>
      <c r="G71" s="21" t="s">
        <v>177</v>
      </c>
      <c r="H71" s="71" t="s">
        <v>387</v>
      </c>
      <c r="I71" s="71" t="s">
        <v>387</v>
      </c>
      <c r="J71" s="71"/>
      <c r="K71" s="71"/>
      <c r="U71" s="241"/>
      <c r="V71" s="117" t="s">
        <v>217</v>
      </c>
      <c r="W71" s="158">
        <f t="shared" si="8"/>
        <v>0</v>
      </c>
      <c r="X71" s="159">
        <f t="shared" si="8"/>
        <v>0</v>
      </c>
    </row>
    <row r="72" spans="1:24" ht="14" thickBot="1" x14ac:dyDescent="0.2">
      <c r="A72" s="15" t="s">
        <v>1356</v>
      </c>
      <c r="B72" s="20" t="s">
        <v>152</v>
      </c>
      <c r="C72" s="20">
        <v>71</v>
      </c>
      <c r="D72" s="20" t="s">
        <v>469</v>
      </c>
      <c r="E72" s="20"/>
      <c r="F72" s="20" t="s">
        <v>1069</v>
      </c>
      <c r="G72" s="21" t="s">
        <v>177</v>
      </c>
      <c r="H72" s="71" t="s">
        <v>387</v>
      </c>
      <c r="I72" s="71" t="s">
        <v>387</v>
      </c>
      <c r="J72" s="71"/>
      <c r="K72" s="71"/>
      <c r="U72" s="241"/>
      <c r="V72" s="117" t="s">
        <v>221</v>
      </c>
      <c r="W72" s="158">
        <f t="shared" si="8"/>
        <v>0</v>
      </c>
      <c r="X72" s="159">
        <f t="shared" si="8"/>
        <v>0</v>
      </c>
    </row>
    <row r="73" spans="1:24" ht="14" thickBot="1" x14ac:dyDescent="0.2">
      <c r="A73" s="15" t="s">
        <v>1071</v>
      </c>
      <c r="B73" s="20" t="s">
        <v>152</v>
      </c>
      <c r="C73" s="20">
        <v>72</v>
      </c>
      <c r="D73" s="20" t="s">
        <v>469</v>
      </c>
      <c r="E73" s="20"/>
      <c r="F73" s="20" t="s">
        <v>469</v>
      </c>
      <c r="G73" s="21" t="s">
        <v>177</v>
      </c>
      <c r="H73" s="71" t="s">
        <v>387</v>
      </c>
      <c r="I73" s="71" t="s">
        <v>387</v>
      </c>
      <c r="J73" s="71"/>
      <c r="K73" s="71"/>
      <c r="U73" s="241"/>
      <c r="V73" s="117" t="s">
        <v>225</v>
      </c>
      <c r="W73" s="158">
        <f t="shared" si="8"/>
        <v>0</v>
      </c>
      <c r="X73" s="159">
        <f t="shared" si="8"/>
        <v>0</v>
      </c>
    </row>
    <row r="74" spans="1:24" ht="14" thickBot="1" x14ac:dyDescent="0.2">
      <c r="A74" s="15" t="s">
        <v>1357</v>
      </c>
      <c r="B74" s="20" t="s">
        <v>152</v>
      </c>
      <c r="C74" s="20">
        <v>73</v>
      </c>
      <c r="D74" s="20" t="s">
        <v>469</v>
      </c>
      <c r="E74" s="20"/>
      <c r="F74" s="20" t="s">
        <v>1069</v>
      </c>
      <c r="G74" s="21" t="s">
        <v>177</v>
      </c>
      <c r="H74" s="71" t="s">
        <v>387</v>
      </c>
      <c r="I74" s="71" t="s">
        <v>387</v>
      </c>
      <c r="J74" s="71"/>
      <c r="K74" s="71"/>
      <c r="U74" s="241"/>
      <c r="V74" s="117" t="s">
        <v>229</v>
      </c>
      <c r="W74" s="158">
        <f t="shared" si="8"/>
        <v>0</v>
      </c>
      <c r="X74" s="159">
        <f t="shared" si="8"/>
        <v>0</v>
      </c>
    </row>
    <row r="75" spans="1:24" ht="14" thickBot="1" x14ac:dyDescent="0.2">
      <c r="A75" s="15" t="s">
        <v>1082</v>
      </c>
      <c r="B75" s="20" t="s">
        <v>152</v>
      </c>
      <c r="C75" s="20">
        <v>74</v>
      </c>
      <c r="D75" s="20" t="s">
        <v>469</v>
      </c>
      <c r="E75" s="20"/>
      <c r="F75" s="20" t="s">
        <v>906</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1358</v>
      </c>
      <c r="B76" s="20" t="s">
        <v>152</v>
      </c>
      <c r="C76" s="20">
        <v>75</v>
      </c>
      <c r="D76" s="20" t="s">
        <v>469</v>
      </c>
      <c r="E76" s="20"/>
      <c r="F76" s="20" t="s">
        <v>469</v>
      </c>
      <c r="G76" s="21" t="s">
        <v>177</v>
      </c>
      <c r="H76" s="71" t="s">
        <v>387</v>
      </c>
      <c r="I76" s="71" t="s">
        <v>387</v>
      </c>
      <c r="J76" s="71"/>
      <c r="K76" s="71"/>
      <c r="U76" s="241"/>
      <c r="V76" s="117" t="s">
        <v>9123</v>
      </c>
      <c r="W76" s="158">
        <f t="shared" si="9"/>
        <v>0</v>
      </c>
      <c r="X76" s="159">
        <f t="shared" si="9"/>
        <v>0</v>
      </c>
    </row>
    <row r="77" spans="1:24" ht="14" thickBot="1" x14ac:dyDescent="0.2">
      <c r="A77" s="15" t="s">
        <v>1359</v>
      </c>
      <c r="B77" s="20" t="s">
        <v>152</v>
      </c>
      <c r="C77" s="20">
        <v>76</v>
      </c>
      <c r="D77" s="20" t="s">
        <v>469</v>
      </c>
      <c r="E77" s="20"/>
      <c r="F77" s="20" t="s">
        <v>906</v>
      </c>
      <c r="G77" s="21" t="s">
        <v>177</v>
      </c>
      <c r="H77" s="71" t="s">
        <v>387</v>
      </c>
      <c r="I77" s="71" t="s">
        <v>387</v>
      </c>
      <c r="J77" s="71"/>
      <c r="K77" s="71"/>
      <c r="U77" s="241"/>
      <c r="V77" s="117" t="s">
        <v>237</v>
      </c>
      <c r="W77" s="158">
        <f t="shared" si="9"/>
        <v>0</v>
      </c>
      <c r="X77" s="159">
        <f t="shared" si="9"/>
        <v>0</v>
      </c>
    </row>
    <row r="78" spans="1:24" ht="14" thickBot="1" x14ac:dyDescent="0.2">
      <c r="A78" s="15" t="s">
        <v>1360</v>
      </c>
      <c r="B78" s="20" t="s">
        <v>152</v>
      </c>
      <c r="C78" s="20">
        <v>77</v>
      </c>
      <c r="D78" s="20" t="s">
        <v>469</v>
      </c>
      <c r="E78" s="20"/>
      <c r="F78" s="20" t="s">
        <v>1069</v>
      </c>
      <c r="G78" s="21" t="s">
        <v>177</v>
      </c>
      <c r="H78" s="71" t="s">
        <v>387</v>
      </c>
      <c r="I78" s="71" t="s">
        <v>387</v>
      </c>
      <c r="J78" s="71"/>
      <c r="K78" s="71"/>
      <c r="U78" s="241"/>
      <c r="V78" s="117" t="s">
        <v>241</v>
      </c>
      <c r="W78" s="158">
        <f t="shared" si="9"/>
        <v>0</v>
      </c>
      <c r="X78" s="159">
        <f t="shared" si="9"/>
        <v>0</v>
      </c>
    </row>
    <row r="79" spans="1:24" ht="14" thickBot="1" x14ac:dyDescent="0.2">
      <c r="A79" s="15" t="s">
        <v>1361</v>
      </c>
      <c r="B79" s="20" t="s">
        <v>152</v>
      </c>
      <c r="C79" s="20">
        <v>78</v>
      </c>
      <c r="D79" s="20" t="s">
        <v>469</v>
      </c>
      <c r="E79" s="20"/>
      <c r="F79" s="20" t="s">
        <v>721</v>
      </c>
      <c r="G79" s="21" t="s">
        <v>177</v>
      </c>
      <c r="H79" s="71" t="s">
        <v>387</v>
      </c>
      <c r="I79" s="71" t="s">
        <v>387</v>
      </c>
      <c r="J79" s="71"/>
      <c r="K79" s="71"/>
      <c r="U79" s="241"/>
      <c r="V79" s="117" t="s">
        <v>245</v>
      </c>
      <c r="W79" s="158">
        <f t="shared" si="9"/>
        <v>0</v>
      </c>
      <c r="X79" s="159">
        <f t="shared" si="9"/>
        <v>0</v>
      </c>
    </row>
    <row r="80" spans="1:24" ht="14" thickBot="1" x14ac:dyDescent="0.2">
      <c r="A80" s="15" t="s">
        <v>1362</v>
      </c>
      <c r="B80" s="20" t="s">
        <v>152</v>
      </c>
      <c r="C80" s="20">
        <v>79</v>
      </c>
      <c r="D80" s="20" t="s">
        <v>469</v>
      </c>
      <c r="E80" s="20"/>
      <c r="F80" s="20" t="s">
        <v>1076</v>
      </c>
      <c r="G80" s="21" t="s">
        <v>177</v>
      </c>
      <c r="H80" s="71" t="s">
        <v>387</v>
      </c>
      <c r="I80" s="71" t="s">
        <v>387</v>
      </c>
      <c r="J80" s="71"/>
      <c r="K80" s="71"/>
      <c r="U80" s="241"/>
      <c r="V80" s="117" t="s">
        <v>249</v>
      </c>
      <c r="W80" s="158">
        <f t="shared" si="9"/>
        <v>0</v>
      </c>
      <c r="X80" s="159">
        <f t="shared" si="9"/>
        <v>0</v>
      </c>
    </row>
    <row r="81" spans="1:24" ht="14" thickBot="1" x14ac:dyDescent="0.2">
      <c r="A81" s="15" t="s">
        <v>1363</v>
      </c>
      <c r="B81" s="20" t="s">
        <v>152</v>
      </c>
      <c r="C81" s="20">
        <v>80</v>
      </c>
      <c r="D81" s="20" t="s">
        <v>469</v>
      </c>
      <c r="E81" s="20"/>
      <c r="F81" s="20" t="s">
        <v>469</v>
      </c>
      <c r="G81" s="21" t="s">
        <v>177</v>
      </c>
      <c r="H81" s="71" t="s">
        <v>387</v>
      </c>
      <c r="I81" s="71" t="s">
        <v>387</v>
      </c>
      <c r="J81" s="71"/>
      <c r="K81" s="71"/>
      <c r="U81" s="241"/>
      <c r="V81" s="117" t="s">
        <v>253</v>
      </c>
      <c r="W81" s="158">
        <f t="shared" si="9"/>
        <v>0</v>
      </c>
      <c r="X81" s="159">
        <f t="shared" si="9"/>
        <v>0</v>
      </c>
    </row>
    <row r="82" spans="1:24" ht="14" thickBot="1" x14ac:dyDescent="0.2">
      <c r="A82" s="15" t="s">
        <v>1364</v>
      </c>
      <c r="B82" s="20" t="s">
        <v>152</v>
      </c>
      <c r="C82" s="20">
        <v>81</v>
      </c>
      <c r="D82" s="20" t="s">
        <v>469</v>
      </c>
      <c r="E82" s="20"/>
      <c r="F82" s="20" t="s">
        <v>906</v>
      </c>
      <c r="G82" s="21" t="s">
        <v>177</v>
      </c>
      <c r="H82" s="71" t="s">
        <v>387</v>
      </c>
      <c r="I82" s="71" t="s">
        <v>387</v>
      </c>
      <c r="J82" s="71"/>
      <c r="K82" s="71"/>
      <c r="U82" s="241"/>
      <c r="V82" s="117" t="s">
        <v>10048</v>
      </c>
      <c r="W82" s="158">
        <f t="shared" si="9"/>
        <v>0</v>
      </c>
      <c r="X82" s="159">
        <f t="shared" si="9"/>
        <v>0</v>
      </c>
    </row>
    <row r="83" spans="1:24" ht="14" thickBot="1" x14ac:dyDescent="0.2">
      <c r="A83" s="15" t="s">
        <v>1365</v>
      </c>
      <c r="B83" s="20" t="s">
        <v>152</v>
      </c>
      <c r="C83" s="20">
        <v>82</v>
      </c>
      <c r="D83" s="20" t="s">
        <v>469</v>
      </c>
      <c r="E83" s="20"/>
      <c r="F83" s="20" t="s">
        <v>1069</v>
      </c>
      <c r="G83" s="21" t="s">
        <v>177</v>
      </c>
      <c r="H83" s="71" t="s">
        <v>387</v>
      </c>
      <c r="I83" s="71" t="s">
        <v>387</v>
      </c>
      <c r="J83" s="71"/>
      <c r="K83" s="71"/>
      <c r="U83" s="241"/>
      <c r="V83" s="117" t="s">
        <v>10124</v>
      </c>
      <c r="W83" s="158">
        <f t="shared" si="9"/>
        <v>0</v>
      </c>
      <c r="X83" s="159">
        <f t="shared" si="9"/>
        <v>0</v>
      </c>
    </row>
    <row r="84" spans="1:24" ht="14" thickBot="1" x14ac:dyDescent="0.2">
      <c r="A84" s="15" t="s">
        <v>1366</v>
      </c>
      <c r="B84" s="20" t="s">
        <v>152</v>
      </c>
      <c r="C84" s="20">
        <v>83</v>
      </c>
      <c r="D84" s="20" t="s">
        <v>469</v>
      </c>
      <c r="E84" s="20"/>
      <c r="F84" s="20" t="s">
        <v>721</v>
      </c>
      <c r="G84" s="21" t="s">
        <v>177</v>
      </c>
      <c r="H84" s="71" t="s">
        <v>387</v>
      </c>
      <c r="I84" s="71" t="s">
        <v>387</v>
      </c>
      <c r="J84" s="71"/>
      <c r="K84" s="71"/>
      <c r="U84" s="241"/>
      <c r="V84" s="117" t="s">
        <v>257</v>
      </c>
      <c r="W84" s="158">
        <f t="shared" si="9"/>
        <v>0</v>
      </c>
      <c r="X84" s="159">
        <f t="shared" si="9"/>
        <v>0</v>
      </c>
    </row>
    <row r="85" spans="1:24" ht="14" thickBot="1" x14ac:dyDescent="0.2">
      <c r="A85" s="15" t="s">
        <v>1367</v>
      </c>
      <c r="B85" s="20" t="s">
        <v>152</v>
      </c>
      <c r="C85" s="20">
        <v>84</v>
      </c>
      <c r="D85" s="20" t="s">
        <v>469</v>
      </c>
      <c r="E85" s="20"/>
      <c r="F85" s="20" t="s">
        <v>1076</v>
      </c>
      <c r="G85" s="21" t="s">
        <v>177</v>
      </c>
      <c r="H85" s="71" t="s">
        <v>387</v>
      </c>
      <c r="I85" s="71" t="s">
        <v>387</v>
      </c>
      <c r="J85" s="71"/>
      <c r="K85" s="71"/>
      <c r="U85" s="241"/>
      <c r="V85" s="166" t="s">
        <v>260</v>
      </c>
      <c r="W85" s="191">
        <f t="shared" si="9"/>
        <v>0</v>
      </c>
      <c r="X85" s="192">
        <f t="shared" si="9"/>
        <v>2</v>
      </c>
    </row>
    <row r="86" spans="1:24" ht="13" x14ac:dyDescent="0.15">
      <c r="A86" s="15" t="s">
        <v>834</v>
      </c>
      <c r="B86" s="20" t="s">
        <v>152</v>
      </c>
      <c r="C86" s="20">
        <v>85</v>
      </c>
      <c r="D86" s="20" t="s">
        <v>469</v>
      </c>
      <c r="E86" s="20"/>
      <c r="F86" s="20" t="s">
        <v>469</v>
      </c>
      <c r="G86" s="21" t="s">
        <v>177</v>
      </c>
      <c r="H86" s="71" t="s">
        <v>387</v>
      </c>
      <c r="I86" s="71" t="s">
        <v>387</v>
      </c>
      <c r="J86" s="71"/>
      <c r="K86" s="71"/>
    </row>
    <row r="87" spans="1:24" ht="13" x14ac:dyDescent="0.15">
      <c r="A87" s="15" t="s">
        <v>1368</v>
      </c>
      <c r="B87" s="20" t="s">
        <v>152</v>
      </c>
      <c r="C87" s="20">
        <v>86</v>
      </c>
      <c r="D87" s="20" t="s">
        <v>496</v>
      </c>
      <c r="E87" s="20"/>
      <c r="F87" s="20" t="s">
        <v>497</v>
      </c>
      <c r="G87" s="21" t="s">
        <v>177</v>
      </c>
      <c r="H87" s="71" t="s">
        <v>387</v>
      </c>
      <c r="I87" s="71" t="s">
        <v>387</v>
      </c>
      <c r="J87" s="71"/>
      <c r="K87" s="71"/>
    </row>
    <row r="88" spans="1:24" ht="13" x14ac:dyDescent="0.15">
      <c r="A88" s="15" t="s">
        <v>1369</v>
      </c>
      <c r="B88" s="20" t="s">
        <v>152</v>
      </c>
      <c r="C88" s="20">
        <v>87</v>
      </c>
      <c r="D88" s="20" t="s">
        <v>496</v>
      </c>
      <c r="E88" s="20"/>
      <c r="F88" s="20" t="s">
        <v>497</v>
      </c>
      <c r="G88" s="21" t="s">
        <v>177</v>
      </c>
      <c r="H88" s="71" t="s">
        <v>387</v>
      </c>
      <c r="I88" s="71" t="s">
        <v>387</v>
      </c>
      <c r="J88" s="71"/>
      <c r="K88" s="71"/>
    </row>
    <row r="89" spans="1:24" ht="13" x14ac:dyDescent="0.15">
      <c r="A89" s="15" t="s">
        <v>1370</v>
      </c>
      <c r="B89" s="20" t="s">
        <v>152</v>
      </c>
      <c r="C89" s="20">
        <v>88</v>
      </c>
      <c r="D89" s="20" t="s">
        <v>496</v>
      </c>
      <c r="E89" s="20"/>
      <c r="F89" s="20" t="s">
        <v>497</v>
      </c>
      <c r="G89" s="21" t="s">
        <v>181</v>
      </c>
      <c r="H89" s="71" t="s">
        <v>387</v>
      </c>
      <c r="I89" s="71" t="s">
        <v>387</v>
      </c>
      <c r="J89" s="71"/>
      <c r="K89" s="71"/>
    </row>
    <row r="90" spans="1:24" ht="13" x14ac:dyDescent="0.15">
      <c r="A90" s="15" t="s">
        <v>1371</v>
      </c>
      <c r="B90" s="20" t="s">
        <v>152</v>
      </c>
      <c r="C90" s="20">
        <v>89</v>
      </c>
      <c r="D90" s="20" t="s">
        <v>395</v>
      </c>
      <c r="E90" s="20">
        <v>150</v>
      </c>
      <c r="F90" s="20" t="s">
        <v>386</v>
      </c>
      <c r="G90" s="21" t="s">
        <v>189</v>
      </c>
      <c r="H90" s="71" t="s">
        <v>387</v>
      </c>
      <c r="I90" s="71" t="s">
        <v>387</v>
      </c>
      <c r="J90" s="71"/>
      <c r="K90" s="71" t="s">
        <v>387</v>
      </c>
    </row>
    <row r="91" spans="1:24" ht="13" x14ac:dyDescent="0.15">
      <c r="A91" s="15" t="s">
        <v>1372</v>
      </c>
      <c r="B91" s="20" t="s">
        <v>152</v>
      </c>
      <c r="C91" s="20">
        <v>90</v>
      </c>
      <c r="D91" s="20" t="s">
        <v>407</v>
      </c>
      <c r="E91" s="20">
        <v>150</v>
      </c>
      <c r="F91" s="20" t="s">
        <v>386</v>
      </c>
      <c r="G91" s="21" t="s">
        <v>189</v>
      </c>
      <c r="H91" s="71" t="s">
        <v>387</v>
      </c>
      <c r="I91" s="71" t="s">
        <v>387</v>
      </c>
      <c r="J91" s="71"/>
      <c r="K91" s="71" t="s">
        <v>387</v>
      </c>
    </row>
    <row r="92" spans="1:24" ht="13" x14ac:dyDescent="0.15">
      <c r="A92" s="15" t="s">
        <v>1373</v>
      </c>
      <c r="B92" s="20" t="s">
        <v>152</v>
      </c>
      <c r="C92" s="20">
        <v>91</v>
      </c>
      <c r="D92" s="20" t="s">
        <v>395</v>
      </c>
      <c r="E92" s="20">
        <v>100</v>
      </c>
      <c r="F92" s="20" t="s">
        <v>393</v>
      </c>
      <c r="G92" s="21" t="s">
        <v>189</v>
      </c>
      <c r="H92" s="71" t="s">
        <v>387</v>
      </c>
      <c r="I92" s="71" t="s">
        <v>387</v>
      </c>
      <c r="J92" s="71"/>
      <c r="K92" s="71" t="s">
        <v>387</v>
      </c>
    </row>
    <row r="93" spans="1:24" ht="13" x14ac:dyDescent="0.15">
      <c r="A93" s="15" t="s">
        <v>1374</v>
      </c>
      <c r="B93" s="20" t="s">
        <v>152</v>
      </c>
      <c r="C93" s="20">
        <v>92</v>
      </c>
      <c r="D93" s="20" t="s">
        <v>404</v>
      </c>
      <c r="E93" s="20">
        <v>100</v>
      </c>
      <c r="F93" s="20" t="s">
        <v>393</v>
      </c>
      <c r="G93" s="21" t="s">
        <v>189</v>
      </c>
      <c r="H93" s="71" t="s">
        <v>387</v>
      </c>
      <c r="I93" s="71" t="s">
        <v>387</v>
      </c>
      <c r="J93" s="71"/>
      <c r="K93" s="71" t="s">
        <v>387</v>
      </c>
    </row>
    <row r="94" spans="1:24" ht="13" x14ac:dyDescent="0.15">
      <c r="A94" s="15" t="s">
        <v>1375</v>
      </c>
      <c r="B94" s="20" t="s">
        <v>152</v>
      </c>
      <c r="C94" s="20">
        <v>93</v>
      </c>
      <c r="D94" s="20" t="s">
        <v>407</v>
      </c>
      <c r="E94" s="20">
        <v>150</v>
      </c>
      <c r="F94" s="20" t="s">
        <v>386</v>
      </c>
      <c r="G94" s="21" t="s">
        <v>189</v>
      </c>
      <c r="H94" s="71" t="s">
        <v>387</v>
      </c>
      <c r="I94" s="71" t="s">
        <v>387</v>
      </c>
      <c r="J94" s="71"/>
      <c r="K94" s="71" t="s">
        <v>387</v>
      </c>
    </row>
    <row r="95" spans="1:24" ht="13" x14ac:dyDescent="0.15">
      <c r="A95" s="15" t="s">
        <v>1376</v>
      </c>
      <c r="B95" s="20" t="s">
        <v>152</v>
      </c>
      <c r="C95" s="20">
        <v>94</v>
      </c>
      <c r="D95" s="20" t="s">
        <v>389</v>
      </c>
      <c r="E95" s="20">
        <v>100</v>
      </c>
      <c r="F95" s="20" t="s">
        <v>393</v>
      </c>
      <c r="G95" s="21" t="s">
        <v>189</v>
      </c>
      <c r="H95" s="71" t="s">
        <v>387</v>
      </c>
      <c r="I95" s="71" t="s">
        <v>387</v>
      </c>
      <c r="J95" s="71"/>
      <c r="K95" s="71" t="s">
        <v>387</v>
      </c>
    </row>
    <row r="96" spans="1:24" ht="13" x14ac:dyDescent="0.15">
      <c r="A96" s="15" t="s">
        <v>1377</v>
      </c>
      <c r="B96" s="20" t="s">
        <v>152</v>
      </c>
      <c r="C96" s="20">
        <v>95</v>
      </c>
      <c r="D96" s="20" t="s">
        <v>400</v>
      </c>
      <c r="E96" s="20">
        <v>150</v>
      </c>
      <c r="F96" s="20" t="s">
        <v>386</v>
      </c>
      <c r="G96" s="21" t="s">
        <v>189</v>
      </c>
      <c r="H96" s="71" t="s">
        <v>387</v>
      </c>
      <c r="I96" s="71" t="s">
        <v>387</v>
      </c>
      <c r="J96" s="71"/>
      <c r="K96" s="71" t="s">
        <v>387</v>
      </c>
    </row>
    <row r="97" spans="1:11" ht="13" x14ac:dyDescent="0.15">
      <c r="A97" s="15" t="s">
        <v>1276</v>
      </c>
      <c r="B97" s="20" t="s">
        <v>152</v>
      </c>
      <c r="C97" s="20">
        <v>96</v>
      </c>
      <c r="D97" s="20" t="s">
        <v>858</v>
      </c>
      <c r="E97" s="20">
        <v>70</v>
      </c>
      <c r="F97" s="20" t="s">
        <v>393</v>
      </c>
      <c r="G97" s="21" t="s">
        <v>260</v>
      </c>
      <c r="H97" s="71" t="s">
        <v>387</v>
      </c>
      <c r="I97" s="71" t="s">
        <v>387</v>
      </c>
      <c r="J97" s="71"/>
      <c r="K97" s="71" t="s">
        <v>387</v>
      </c>
    </row>
    <row r="98" spans="1:11" ht="13" x14ac:dyDescent="0.15">
      <c r="A98" s="15" t="s">
        <v>1378</v>
      </c>
      <c r="B98" s="20" t="s">
        <v>152</v>
      </c>
      <c r="C98" s="20">
        <v>97</v>
      </c>
      <c r="D98" s="20" t="s">
        <v>385</v>
      </c>
      <c r="E98" s="20">
        <v>50</v>
      </c>
      <c r="F98" s="20" t="s">
        <v>393</v>
      </c>
      <c r="G98" s="21" t="s">
        <v>260</v>
      </c>
      <c r="H98" s="71" t="s">
        <v>387</v>
      </c>
      <c r="I98" s="71" t="s">
        <v>387</v>
      </c>
      <c r="J98" s="71"/>
      <c r="K98" s="71" t="s">
        <v>387</v>
      </c>
    </row>
  </sheetData>
  <sheetProtection selectLockedCells="1" selectUnlockedCells="1"/>
  <mergeCells count="1">
    <mergeCell ref="Z1:AH1"/>
  </mergeCells>
  <phoneticPr fontId="3" type="noConversion"/>
  <conditionalFormatting sqref="H2:K98">
    <cfRule type="cellIs" dxfId="584" priority="1" stopIfTrue="1" operator="equal">
      <formula>"-"</formula>
    </cfRule>
    <cfRule type="cellIs" dxfId="583" priority="2" stopIfTrue="1" operator="equal">
      <formula>"x"</formula>
    </cfRule>
  </conditionalFormatting>
  <hyperlinks>
    <hyperlink ref="L1" location="'Expansion set Check List'!A1" display="Home" xr:uid="{00000000-0004-0000-1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tabColor indexed="11"/>
  </sheetPr>
  <dimension ref="A1:AH10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9.83203125" customWidth="1"/>
    <col min="2" max="2" width="14.5" bestFit="1" customWidth="1"/>
    <col min="3" max="3" width="4" bestFit="1" customWidth="1"/>
    <col min="4" max="4" width="14.5" bestFit="1" customWidth="1"/>
    <col min="5" max="5" width="4" bestFit="1" customWidth="1"/>
    <col min="6" max="6" width="16.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1379</v>
      </c>
      <c r="B2" s="18" t="s">
        <v>154</v>
      </c>
      <c r="C2" s="18">
        <v>1</v>
      </c>
      <c r="D2" s="18" t="s">
        <v>385</v>
      </c>
      <c r="E2" s="18">
        <v>70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102</v>
      </c>
      <c r="Z2" s="102"/>
      <c r="AA2" s="102"/>
      <c r="AB2" s="102"/>
      <c r="AC2" s="102"/>
      <c r="AD2" s="102"/>
      <c r="AE2" s="102"/>
      <c r="AF2" s="102"/>
      <c r="AG2" s="102"/>
      <c r="AH2" s="102"/>
    </row>
    <row r="3" spans="1:34" ht="13" x14ac:dyDescent="0.15">
      <c r="A3" s="15" t="s">
        <v>1380</v>
      </c>
      <c r="B3" s="20" t="s">
        <v>154</v>
      </c>
      <c r="C3" s="20">
        <v>2</v>
      </c>
      <c r="D3" s="20" t="s">
        <v>385</v>
      </c>
      <c r="E3" s="20">
        <v>80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32</v>
      </c>
    </row>
    <row r="4" spans="1:34" ht="13" x14ac:dyDescent="0.15">
      <c r="A4" s="15" t="s">
        <v>962</v>
      </c>
      <c r="B4" s="20" t="s">
        <v>154</v>
      </c>
      <c r="C4" s="20">
        <v>3</v>
      </c>
      <c r="D4" s="20" t="s">
        <v>407</v>
      </c>
      <c r="E4" s="20">
        <v>90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33</v>
      </c>
    </row>
    <row r="5" spans="1:34" ht="13" x14ac:dyDescent="0.15">
      <c r="A5" s="15" t="s">
        <v>1381</v>
      </c>
      <c r="B5" s="20" t="s">
        <v>154</v>
      </c>
      <c r="C5" s="20">
        <v>4</v>
      </c>
      <c r="D5" s="20" t="s">
        <v>1316</v>
      </c>
      <c r="E5" s="20">
        <v>70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12</v>
      </c>
    </row>
    <row r="6" spans="1:34" ht="13" x14ac:dyDescent="0.15">
      <c r="A6" s="15" t="s">
        <v>418</v>
      </c>
      <c r="B6" s="20" t="s">
        <v>154</v>
      </c>
      <c r="C6" s="20">
        <v>5</v>
      </c>
      <c r="D6" s="20" t="s">
        <v>404</v>
      </c>
      <c r="E6" s="20">
        <v>70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15</v>
      </c>
    </row>
    <row r="7" spans="1:34" ht="13" x14ac:dyDescent="0.15">
      <c r="A7" s="15" t="s">
        <v>1382</v>
      </c>
      <c r="B7" s="20" t="s">
        <v>154</v>
      </c>
      <c r="C7" s="20">
        <v>6</v>
      </c>
      <c r="D7" s="20" t="s">
        <v>392</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9</v>
      </c>
    </row>
    <row r="8" spans="1:34" ht="13" x14ac:dyDescent="0.15">
      <c r="A8" s="15" t="s">
        <v>839</v>
      </c>
      <c r="B8" s="20" t="s">
        <v>154</v>
      </c>
      <c r="C8" s="20">
        <v>7</v>
      </c>
      <c r="D8" s="20" t="s">
        <v>407</v>
      </c>
      <c r="E8" s="20">
        <v>70</v>
      </c>
      <c r="F8" s="20" t="s">
        <v>393</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1378</v>
      </c>
      <c r="B9" s="20" t="s">
        <v>154</v>
      </c>
      <c r="C9" s="20">
        <v>8</v>
      </c>
      <c r="D9" s="20" t="s">
        <v>1568</v>
      </c>
      <c r="E9" s="20">
        <v>70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401</v>
      </c>
      <c r="B10" s="20" t="s">
        <v>154</v>
      </c>
      <c r="C10" s="20">
        <v>9</v>
      </c>
      <c r="D10" s="20" t="s">
        <v>400</v>
      </c>
      <c r="E10" s="20">
        <v>120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1383</v>
      </c>
      <c r="B11" s="20" t="s">
        <v>154</v>
      </c>
      <c r="C11" s="20">
        <v>10</v>
      </c>
      <c r="D11" s="20" t="s">
        <v>400</v>
      </c>
      <c r="E11" s="20">
        <v>80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1384</v>
      </c>
      <c r="B12" s="20" t="s">
        <v>154</v>
      </c>
      <c r="C12" s="20">
        <v>11</v>
      </c>
      <c r="D12" s="20" t="s">
        <v>1568</v>
      </c>
      <c r="E12" s="20">
        <v>100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1385</v>
      </c>
      <c r="B13" s="20" t="s">
        <v>154</v>
      </c>
      <c r="C13" s="20">
        <v>12</v>
      </c>
      <c r="D13" s="20" t="s">
        <v>389</v>
      </c>
      <c r="E13" s="20">
        <v>100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511</v>
      </c>
      <c r="B14" s="20" t="s">
        <v>154</v>
      </c>
      <c r="C14" s="20">
        <v>13</v>
      </c>
      <c r="D14" s="20" t="s">
        <v>407</v>
      </c>
      <c r="E14" s="20">
        <v>70</v>
      </c>
      <c r="F14" s="20" t="s">
        <v>393</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1244</v>
      </c>
      <c r="B15" s="20" t="s">
        <v>154</v>
      </c>
      <c r="C15" s="20">
        <v>14</v>
      </c>
      <c r="D15" s="20" t="s">
        <v>858</v>
      </c>
      <c r="E15" s="20">
        <v>110</v>
      </c>
      <c r="F15" s="20"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1386</v>
      </c>
      <c r="B16" s="20" t="s">
        <v>154</v>
      </c>
      <c r="C16" s="20">
        <v>15</v>
      </c>
      <c r="D16" s="20" t="s">
        <v>389</v>
      </c>
      <c r="E16" s="20">
        <v>120</v>
      </c>
      <c r="F16" s="20" t="s">
        <v>386</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837</v>
      </c>
      <c r="B17" s="20" t="s">
        <v>154</v>
      </c>
      <c r="C17" s="20">
        <v>16</v>
      </c>
      <c r="D17" s="20" t="s">
        <v>407</v>
      </c>
      <c r="E17" s="20">
        <v>100</v>
      </c>
      <c r="F17" s="20" t="s">
        <v>386</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1387</v>
      </c>
      <c r="B18" s="20" t="s">
        <v>154</v>
      </c>
      <c r="C18" s="20">
        <v>17</v>
      </c>
      <c r="D18" s="20" t="s">
        <v>385</v>
      </c>
      <c r="E18" s="20">
        <v>60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1388</v>
      </c>
      <c r="B19" s="20" t="s">
        <v>154</v>
      </c>
      <c r="C19" s="20">
        <v>18</v>
      </c>
      <c r="D19" s="20" t="s">
        <v>389</v>
      </c>
      <c r="E19" s="20">
        <v>70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1389</v>
      </c>
      <c r="B20" s="20" t="s">
        <v>154</v>
      </c>
      <c r="C20" s="20">
        <v>19</v>
      </c>
      <c r="D20" s="20" t="s">
        <v>389</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1390</v>
      </c>
      <c r="B21" s="20" t="s">
        <v>154</v>
      </c>
      <c r="C21" s="20">
        <v>20</v>
      </c>
      <c r="D21" s="20" t="s">
        <v>407</v>
      </c>
      <c r="E21" s="20">
        <v>70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1391</v>
      </c>
      <c r="B22" s="20" t="s">
        <v>154</v>
      </c>
      <c r="C22" s="20">
        <v>21</v>
      </c>
      <c r="D22" s="20" t="s">
        <v>847</v>
      </c>
      <c r="E22" s="20">
        <v>80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408</v>
      </c>
      <c r="B23" s="20" t="s">
        <v>154</v>
      </c>
      <c r="C23" s="20">
        <v>22</v>
      </c>
      <c r="D23" s="20" t="s">
        <v>395</v>
      </c>
      <c r="E23" s="20">
        <v>70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1392</v>
      </c>
      <c r="B24" s="20" t="s">
        <v>154</v>
      </c>
      <c r="C24" s="20">
        <v>23</v>
      </c>
      <c r="D24" s="20" t="s">
        <v>389</v>
      </c>
      <c r="E24" s="20">
        <v>60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1393</v>
      </c>
      <c r="B25" s="20" t="s">
        <v>154</v>
      </c>
      <c r="C25" s="20">
        <v>24</v>
      </c>
      <c r="D25" s="20" t="s">
        <v>389</v>
      </c>
      <c r="E25" s="20">
        <v>60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1394</v>
      </c>
      <c r="B26" s="20" t="s">
        <v>154</v>
      </c>
      <c r="C26" s="20">
        <v>25</v>
      </c>
      <c r="D26" s="20" t="s">
        <v>389</v>
      </c>
      <c r="E26" s="20">
        <v>70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1395</v>
      </c>
      <c r="B27" s="20" t="s">
        <v>154</v>
      </c>
      <c r="C27" s="20">
        <v>26</v>
      </c>
      <c r="D27" s="20" t="s">
        <v>395</v>
      </c>
      <c r="E27" s="20">
        <v>70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1396</v>
      </c>
      <c r="B28" s="20" t="s">
        <v>154</v>
      </c>
      <c r="C28" s="20">
        <v>27</v>
      </c>
      <c r="D28" s="20" t="s">
        <v>407</v>
      </c>
      <c r="E28" s="20">
        <v>80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1397</v>
      </c>
      <c r="B29" s="20" t="s">
        <v>154</v>
      </c>
      <c r="C29" s="20">
        <v>28</v>
      </c>
      <c r="D29" s="20" t="s">
        <v>847</v>
      </c>
      <c r="E29" s="20">
        <v>50</v>
      </c>
      <c r="F29" s="20" t="s">
        <v>393</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1397</v>
      </c>
      <c r="B30" s="20" t="s">
        <v>154</v>
      </c>
      <c r="C30" s="20">
        <v>29</v>
      </c>
      <c r="D30" s="20" t="s">
        <v>847</v>
      </c>
      <c r="E30" s="20">
        <v>50</v>
      </c>
      <c r="F30" s="20" t="s">
        <v>393</v>
      </c>
      <c r="G30" s="21" t="s">
        <v>177</v>
      </c>
      <c r="H30" s="71" t="s">
        <v>387</v>
      </c>
      <c r="I30" s="71" t="s">
        <v>387</v>
      </c>
      <c r="J30" s="71"/>
      <c r="K30" s="71"/>
      <c r="R30" s="160" t="s">
        <v>86</v>
      </c>
      <c r="S30" s="161"/>
      <c r="T30" s="175">
        <f>SUM(T31:T57)</f>
        <v>0</v>
      </c>
      <c r="U30" s="168"/>
      <c r="V30" s="177" t="s">
        <v>88</v>
      </c>
      <c r="W30" s="213"/>
      <c r="X30" s="215">
        <f>SUM(X31:X57)</f>
        <v>92</v>
      </c>
    </row>
    <row r="31" spans="1:24" ht="13" x14ac:dyDescent="0.15">
      <c r="A31" s="15" t="s">
        <v>1398</v>
      </c>
      <c r="B31" s="20" t="s">
        <v>154</v>
      </c>
      <c r="C31" s="20">
        <v>30</v>
      </c>
      <c r="D31" s="20" t="s">
        <v>392</v>
      </c>
      <c r="E31" s="20">
        <v>60</v>
      </c>
      <c r="F31" s="20" t="s">
        <v>393</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32</v>
      </c>
    </row>
    <row r="32" spans="1:24" ht="13" x14ac:dyDescent="0.15">
      <c r="A32" s="15" t="s">
        <v>1380</v>
      </c>
      <c r="B32" s="20" t="s">
        <v>154</v>
      </c>
      <c r="C32" s="20">
        <v>31</v>
      </c>
      <c r="D32" s="20" t="s">
        <v>400</v>
      </c>
      <c r="E32" s="20">
        <v>80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33</v>
      </c>
    </row>
    <row r="33" spans="1:24" ht="13" x14ac:dyDescent="0.15">
      <c r="A33" s="15" t="s">
        <v>940</v>
      </c>
      <c r="B33" s="20" t="s">
        <v>154</v>
      </c>
      <c r="C33" s="20">
        <v>32</v>
      </c>
      <c r="D33" s="20" t="s">
        <v>389</v>
      </c>
      <c r="E33" s="20">
        <v>70</v>
      </c>
      <c r="F33" s="20" t="s">
        <v>393</v>
      </c>
      <c r="G33" s="21" t="s">
        <v>177</v>
      </c>
      <c r="H33" s="71" t="s">
        <v>387</v>
      </c>
      <c r="I33" s="71" t="s">
        <v>387</v>
      </c>
      <c r="J33" s="71"/>
      <c r="K33" s="71"/>
      <c r="R33" s="117" t="s">
        <v>181</v>
      </c>
      <c r="S33" s="158">
        <f t="shared" si="4"/>
        <v>0</v>
      </c>
      <c r="T33" s="159">
        <f t="shared" si="5"/>
        <v>0</v>
      </c>
      <c r="U33" s="168"/>
      <c r="V33" s="234" t="s">
        <v>181</v>
      </c>
      <c r="W33" s="237">
        <f t="shared" si="6"/>
        <v>0</v>
      </c>
      <c r="X33" s="6">
        <f t="shared" si="7"/>
        <v>12</v>
      </c>
    </row>
    <row r="34" spans="1:24" ht="13" x14ac:dyDescent="0.15">
      <c r="A34" s="15" t="s">
        <v>520</v>
      </c>
      <c r="B34" s="20" t="s">
        <v>154</v>
      </c>
      <c r="C34" s="20">
        <v>33</v>
      </c>
      <c r="D34" s="20" t="s">
        <v>392</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15</v>
      </c>
    </row>
    <row r="35" spans="1:24" ht="13" x14ac:dyDescent="0.15">
      <c r="A35" s="15" t="s">
        <v>1399</v>
      </c>
      <c r="B35" s="20" t="s">
        <v>154</v>
      </c>
      <c r="C35" s="20">
        <v>34</v>
      </c>
      <c r="D35" s="20" t="s">
        <v>389</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523</v>
      </c>
      <c r="B36" s="20" t="s">
        <v>154</v>
      </c>
      <c r="C36" s="20">
        <v>35</v>
      </c>
      <c r="D36" s="20" t="s">
        <v>407</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564</v>
      </c>
      <c r="B37" s="20" t="s">
        <v>154</v>
      </c>
      <c r="C37" s="20">
        <v>36</v>
      </c>
      <c r="D37" s="20" t="s">
        <v>407</v>
      </c>
      <c r="E37" s="20">
        <v>70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941</v>
      </c>
      <c r="B38" s="20" t="s">
        <v>154</v>
      </c>
      <c r="C38" s="20">
        <v>37</v>
      </c>
      <c r="D38" s="20" t="s">
        <v>392</v>
      </c>
      <c r="E38" s="20">
        <v>50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867</v>
      </c>
      <c r="B39" s="20" t="s">
        <v>154</v>
      </c>
      <c r="C39" s="20">
        <v>38</v>
      </c>
      <c r="D39" s="20" t="s">
        <v>404</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1400</v>
      </c>
      <c r="B40" s="20" t="s">
        <v>154</v>
      </c>
      <c r="C40" s="20">
        <v>39</v>
      </c>
      <c r="D40" s="20" t="s">
        <v>392</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1401</v>
      </c>
      <c r="B41" s="20" t="s">
        <v>154</v>
      </c>
      <c r="C41" s="20">
        <v>40</v>
      </c>
      <c r="D41" s="20" t="s">
        <v>389</v>
      </c>
      <c r="E41" s="20">
        <v>60</v>
      </c>
      <c r="F41" s="20"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431</v>
      </c>
      <c r="B42" s="20" t="s">
        <v>154</v>
      </c>
      <c r="C42" s="20">
        <v>41</v>
      </c>
      <c r="D42" s="20" t="s">
        <v>400</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1383</v>
      </c>
      <c r="B43" s="20" t="s">
        <v>154</v>
      </c>
      <c r="C43" s="20">
        <v>42</v>
      </c>
      <c r="D43" s="20" t="s">
        <v>400</v>
      </c>
      <c r="E43" s="20">
        <v>80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1391</v>
      </c>
      <c r="B44" s="20" t="s">
        <v>154</v>
      </c>
      <c r="C44" s="20">
        <v>43</v>
      </c>
      <c r="D44" s="20" t="s">
        <v>385</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1391</v>
      </c>
      <c r="B45" s="20" t="s">
        <v>154</v>
      </c>
      <c r="C45" s="20">
        <v>44</v>
      </c>
      <c r="D45" s="20" t="s">
        <v>847</v>
      </c>
      <c r="E45" s="20">
        <v>70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1254</v>
      </c>
      <c r="B46" s="20" t="s">
        <v>154</v>
      </c>
      <c r="C46" s="20">
        <v>45</v>
      </c>
      <c r="D46" s="20" t="s">
        <v>858</v>
      </c>
      <c r="E46" s="20">
        <v>70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531</v>
      </c>
      <c r="B47" s="20" t="s">
        <v>154</v>
      </c>
      <c r="C47" s="20">
        <v>46</v>
      </c>
      <c r="D47" s="20" t="s">
        <v>400</v>
      </c>
      <c r="E47" s="20">
        <v>90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1402</v>
      </c>
      <c r="B48" s="20" t="s">
        <v>154</v>
      </c>
      <c r="C48" s="20">
        <v>47</v>
      </c>
      <c r="D48" s="20" t="s">
        <v>389</v>
      </c>
      <c r="E48" s="20">
        <v>70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1403</v>
      </c>
      <c r="B49" s="20" t="s">
        <v>154</v>
      </c>
      <c r="C49" s="20">
        <v>48</v>
      </c>
      <c r="D49" s="20" t="s">
        <v>392</v>
      </c>
      <c r="E49" s="20">
        <v>60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462</v>
      </c>
      <c r="B50" s="20" t="s">
        <v>154</v>
      </c>
      <c r="C50" s="20">
        <v>49</v>
      </c>
      <c r="D50" s="20" t="s">
        <v>385</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1404</v>
      </c>
      <c r="B51" s="20" t="s">
        <v>154</v>
      </c>
      <c r="C51" s="20">
        <v>50</v>
      </c>
      <c r="D51" s="20" t="s">
        <v>407</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573</v>
      </c>
      <c r="B52" s="20" t="s">
        <v>154</v>
      </c>
      <c r="C52" s="20">
        <v>51</v>
      </c>
      <c r="D52" s="20" t="s">
        <v>389</v>
      </c>
      <c r="E52" s="20">
        <v>70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1250</v>
      </c>
      <c r="B53" s="20" t="s">
        <v>154</v>
      </c>
      <c r="C53" s="20">
        <v>52</v>
      </c>
      <c r="D53" s="20" t="s">
        <v>385</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1250</v>
      </c>
      <c r="B54" s="20" t="s">
        <v>154</v>
      </c>
      <c r="C54" s="20">
        <v>53</v>
      </c>
      <c r="D54" s="20" t="s">
        <v>400</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1397</v>
      </c>
      <c r="B55" s="20" t="s">
        <v>154</v>
      </c>
      <c r="C55" s="20">
        <v>54</v>
      </c>
      <c r="D55" s="20" t="s">
        <v>385</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879</v>
      </c>
      <c r="B56" s="20" t="s">
        <v>154</v>
      </c>
      <c r="C56" s="20">
        <v>55</v>
      </c>
      <c r="D56" s="20" t="s">
        <v>407</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880</v>
      </c>
      <c r="B57" s="20" t="s">
        <v>154</v>
      </c>
      <c r="C57" s="20">
        <v>56</v>
      </c>
      <c r="D57" s="20" t="s">
        <v>404</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880</v>
      </c>
      <c r="B58" s="20" t="s">
        <v>154</v>
      </c>
      <c r="C58" s="20">
        <v>57</v>
      </c>
      <c r="D58" s="20" t="s">
        <v>404</v>
      </c>
      <c r="E58" s="20">
        <v>50</v>
      </c>
      <c r="F58" s="20" t="s">
        <v>393</v>
      </c>
      <c r="G58" s="21" t="s">
        <v>173</v>
      </c>
      <c r="H58" s="71" t="s">
        <v>387</v>
      </c>
      <c r="I58" s="71" t="s">
        <v>387</v>
      </c>
      <c r="J58" s="71"/>
      <c r="K58" s="71"/>
      <c r="U58" s="168"/>
      <c r="V58" s="177" t="s">
        <v>447</v>
      </c>
      <c r="W58" s="189"/>
      <c r="X58" s="190">
        <f>SUM(X59:X85)</f>
        <v>194</v>
      </c>
    </row>
    <row r="59" spans="1:24" ht="13" x14ac:dyDescent="0.15">
      <c r="A59" s="15" t="s">
        <v>1405</v>
      </c>
      <c r="B59" s="20" t="s">
        <v>154</v>
      </c>
      <c r="C59" s="20">
        <v>58</v>
      </c>
      <c r="D59" s="20" t="s">
        <v>389</v>
      </c>
      <c r="E59" s="20">
        <v>40</v>
      </c>
      <c r="F59" s="20" t="s">
        <v>393</v>
      </c>
      <c r="G59" s="21" t="s">
        <v>173</v>
      </c>
      <c r="H59" s="71" t="s">
        <v>387</v>
      </c>
      <c r="I59" s="71" t="s">
        <v>387</v>
      </c>
      <c r="J59" s="71"/>
      <c r="K59" s="71"/>
      <c r="U59" s="239"/>
      <c r="V59" s="116" t="s">
        <v>173</v>
      </c>
      <c r="W59" s="211">
        <f t="shared" ref="W59:X74" si="8">S3+S31+W3+W31</f>
        <v>0</v>
      </c>
      <c r="X59" s="64">
        <f t="shared" si="8"/>
        <v>64</v>
      </c>
    </row>
    <row r="60" spans="1:24" ht="13" x14ac:dyDescent="0.15">
      <c r="A60" s="15" t="s">
        <v>881</v>
      </c>
      <c r="B60" s="20" t="s">
        <v>154</v>
      </c>
      <c r="C60" s="20">
        <v>59</v>
      </c>
      <c r="D60" s="20" t="s">
        <v>395</v>
      </c>
      <c r="E60" s="20">
        <v>50</v>
      </c>
      <c r="F60" s="20" t="s">
        <v>393</v>
      </c>
      <c r="G60" s="21" t="s">
        <v>173</v>
      </c>
      <c r="H60" s="71" t="s">
        <v>387</v>
      </c>
      <c r="I60" s="71" t="s">
        <v>387</v>
      </c>
      <c r="J60" s="71"/>
      <c r="K60" s="71"/>
      <c r="U60" s="239"/>
      <c r="V60" s="117" t="s">
        <v>177</v>
      </c>
      <c r="W60" s="158">
        <f t="shared" si="8"/>
        <v>0</v>
      </c>
      <c r="X60" s="159">
        <f t="shared" si="8"/>
        <v>66</v>
      </c>
    </row>
    <row r="61" spans="1:24" ht="13" x14ac:dyDescent="0.15">
      <c r="A61" s="15" t="s">
        <v>445</v>
      </c>
      <c r="B61" s="20" t="s">
        <v>154</v>
      </c>
      <c r="C61" s="20">
        <v>60</v>
      </c>
      <c r="D61" s="20" t="s">
        <v>392</v>
      </c>
      <c r="E61" s="20">
        <v>40</v>
      </c>
      <c r="F61" s="20" t="s">
        <v>393</v>
      </c>
      <c r="G61" s="21" t="s">
        <v>173</v>
      </c>
      <c r="H61" s="71" t="s">
        <v>387</v>
      </c>
      <c r="I61" s="71" t="s">
        <v>387</v>
      </c>
      <c r="J61" s="71"/>
      <c r="K61" s="71"/>
      <c r="U61" s="239"/>
      <c r="V61" s="117" t="s">
        <v>181</v>
      </c>
      <c r="W61" s="158">
        <f t="shared" si="8"/>
        <v>0</v>
      </c>
      <c r="X61" s="159">
        <f t="shared" si="8"/>
        <v>24</v>
      </c>
    </row>
    <row r="62" spans="1:24" ht="13" x14ac:dyDescent="0.15">
      <c r="A62" s="15" t="s">
        <v>1406</v>
      </c>
      <c r="B62" s="20" t="s">
        <v>154</v>
      </c>
      <c r="C62" s="20">
        <v>61</v>
      </c>
      <c r="D62" s="20" t="s">
        <v>389</v>
      </c>
      <c r="E62" s="20">
        <v>30</v>
      </c>
      <c r="F62" s="20" t="s">
        <v>393</v>
      </c>
      <c r="G62" s="21" t="s">
        <v>173</v>
      </c>
      <c r="H62" s="71" t="s">
        <v>387</v>
      </c>
      <c r="I62" s="71" t="s">
        <v>387</v>
      </c>
      <c r="J62" s="71"/>
      <c r="K62" s="71"/>
      <c r="U62" s="239"/>
      <c r="V62" s="117" t="s">
        <v>185</v>
      </c>
      <c r="W62" s="158">
        <f t="shared" si="8"/>
        <v>0</v>
      </c>
      <c r="X62" s="159">
        <f t="shared" si="8"/>
        <v>30</v>
      </c>
    </row>
    <row r="63" spans="1:24" ht="13" x14ac:dyDescent="0.15">
      <c r="A63" s="15" t="s">
        <v>1407</v>
      </c>
      <c r="B63" s="20" t="s">
        <v>154</v>
      </c>
      <c r="C63" s="20">
        <v>62</v>
      </c>
      <c r="D63" s="20" t="s">
        <v>407</v>
      </c>
      <c r="E63" s="20">
        <v>50</v>
      </c>
      <c r="F63" s="20" t="s">
        <v>393</v>
      </c>
      <c r="G63" s="21" t="s">
        <v>173</v>
      </c>
      <c r="H63" s="71" t="s">
        <v>387</v>
      </c>
      <c r="I63" s="71" t="s">
        <v>387</v>
      </c>
      <c r="J63" s="71"/>
      <c r="K63" s="71"/>
      <c r="U63" s="239"/>
      <c r="V63" s="117" t="s">
        <v>189</v>
      </c>
      <c r="W63" s="158">
        <f t="shared" si="8"/>
        <v>0</v>
      </c>
      <c r="X63" s="159">
        <f t="shared" si="8"/>
        <v>9</v>
      </c>
    </row>
    <row r="64" spans="1:24" ht="13" x14ac:dyDescent="0.15">
      <c r="A64" s="15" t="s">
        <v>540</v>
      </c>
      <c r="B64" s="20" t="s">
        <v>154</v>
      </c>
      <c r="C64" s="20">
        <v>63</v>
      </c>
      <c r="D64" s="20" t="s">
        <v>392</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450</v>
      </c>
      <c r="B65" s="20" t="s">
        <v>154</v>
      </c>
      <c r="C65" s="20">
        <v>64</v>
      </c>
      <c r="D65" s="20" t="s">
        <v>400</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1291</v>
      </c>
      <c r="B66" s="20" t="s">
        <v>154</v>
      </c>
      <c r="C66" s="20">
        <v>65</v>
      </c>
      <c r="D66" s="20" t="s">
        <v>385</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1291</v>
      </c>
      <c r="B67" s="20" t="s">
        <v>154</v>
      </c>
      <c r="C67" s="20">
        <v>66</v>
      </c>
      <c r="D67" s="20" t="s">
        <v>400</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1281</v>
      </c>
      <c r="B68" s="20" t="s">
        <v>154</v>
      </c>
      <c r="C68" s="20">
        <v>67</v>
      </c>
      <c r="D68" s="20" t="s">
        <v>404</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544</v>
      </c>
      <c r="B69" s="20" t="s">
        <v>154</v>
      </c>
      <c r="C69" s="20">
        <v>68</v>
      </c>
      <c r="D69" s="20" t="s">
        <v>407</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1282</v>
      </c>
      <c r="B70" s="20" t="s">
        <v>154</v>
      </c>
      <c r="C70" s="20">
        <v>69</v>
      </c>
      <c r="D70" s="20" t="s">
        <v>404</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546</v>
      </c>
      <c r="B71" s="20" t="s">
        <v>154</v>
      </c>
      <c r="C71" s="20">
        <v>70</v>
      </c>
      <c r="D71" s="20" t="s">
        <v>400</v>
      </c>
      <c r="E71" s="20">
        <v>60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1260</v>
      </c>
      <c r="B72" s="20" t="s">
        <v>154</v>
      </c>
      <c r="C72" s="20">
        <v>71</v>
      </c>
      <c r="D72" s="20" t="s">
        <v>407</v>
      </c>
      <c r="E72" s="20">
        <v>40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1292</v>
      </c>
      <c r="B73" s="20" t="s">
        <v>154</v>
      </c>
      <c r="C73" s="20">
        <v>72</v>
      </c>
      <c r="D73" s="20" t="s">
        <v>385</v>
      </c>
      <c r="E73" s="20">
        <v>40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1293</v>
      </c>
      <c r="B74" s="20" t="s">
        <v>154</v>
      </c>
      <c r="C74" s="20">
        <v>73</v>
      </c>
      <c r="D74" s="20" t="s">
        <v>389</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1408</v>
      </c>
      <c r="B75" s="20" t="s">
        <v>154</v>
      </c>
      <c r="C75" s="20">
        <v>74</v>
      </c>
      <c r="D75" s="20" t="s">
        <v>389</v>
      </c>
      <c r="E75" s="20">
        <v>40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463</v>
      </c>
      <c r="B76" s="20" t="s">
        <v>154</v>
      </c>
      <c r="C76" s="20">
        <v>75</v>
      </c>
      <c r="D76" s="20" t="s">
        <v>389</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1409</v>
      </c>
      <c r="B77" s="20" t="s">
        <v>154</v>
      </c>
      <c r="C77" s="20">
        <v>76</v>
      </c>
      <c r="D77" s="20" t="s">
        <v>407</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585</v>
      </c>
      <c r="B78" s="20" t="s">
        <v>154</v>
      </c>
      <c r="C78" s="20">
        <v>77</v>
      </c>
      <c r="D78" s="20" t="s">
        <v>389</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877</v>
      </c>
      <c r="B79" s="20" t="s">
        <v>154</v>
      </c>
      <c r="C79" s="20">
        <v>78</v>
      </c>
      <c r="D79" s="20" t="s">
        <v>392</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899</v>
      </c>
      <c r="B80" s="20" t="s">
        <v>154</v>
      </c>
      <c r="C80" s="20">
        <v>79</v>
      </c>
      <c r="D80" s="20" t="s">
        <v>389</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465</v>
      </c>
      <c r="B81" s="20" t="s">
        <v>154</v>
      </c>
      <c r="C81" s="20">
        <v>80</v>
      </c>
      <c r="D81" s="20" t="s">
        <v>404</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466</v>
      </c>
      <c r="B82" s="20" t="s">
        <v>154</v>
      </c>
      <c r="C82" s="20">
        <v>81</v>
      </c>
      <c r="D82" s="20" t="s">
        <v>395</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1410</v>
      </c>
      <c r="B83" s="20" t="s">
        <v>154</v>
      </c>
      <c r="C83" s="20">
        <v>82</v>
      </c>
      <c r="D83" s="20" t="s">
        <v>392</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586</v>
      </c>
      <c r="B84" s="20" t="s">
        <v>154</v>
      </c>
      <c r="C84" s="20">
        <v>83</v>
      </c>
      <c r="D84" s="20" t="s">
        <v>407</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1411</v>
      </c>
      <c r="B85" s="20" t="s">
        <v>154</v>
      </c>
      <c r="C85" s="20">
        <v>84</v>
      </c>
      <c r="D85" s="20" t="s">
        <v>469</v>
      </c>
      <c r="E85" s="20"/>
      <c r="F85" s="20" t="s">
        <v>1076</v>
      </c>
      <c r="G85" s="21" t="s">
        <v>177</v>
      </c>
      <c r="H85" s="71" t="s">
        <v>387</v>
      </c>
      <c r="I85" s="71" t="s">
        <v>387</v>
      </c>
      <c r="J85" s="71"/>
      <c r="K85" s="71"/>
      <c r="U85" s="241"/>
      <c r="V85" s="166" t="s">
        <v>260</v>
      </c>
      <c r="W85" s="191">
        <f t="shared" si="9"/>
        <v>0</v>
      </c>
      <c r="X85" s="192">
        <f t="shared" si="9"/>
        <v>1</v>
      </c>
    </row>
    <row r="86" spans="1:24" ht="13" x14ac:dyDescent="0.15">
      <c r="A86" s="15" t="s">
        <v>1412</v>
      </c>
      <c r="B86" s="20" t="s">
        <v>154</v>
      </c>
      <c r="C86" s="20">
        <v>85</v>
      </c>
      <c r="D86" s="20" t="s">
        <v>469</v>
      </c>
      <c r="E86" s="20"/>
      <c r="F86" s="20" t="s">
        <v>1076</v>
      </c>
      <c r="G86" s="21" t="s">
        <v>177</v>
      </c>
      <c r="H86" s="71" t="s">
        <v>387</v>
      </c>
      <c r="I86" s="71" t="s">
        <v>387</v>
      </c>
      <c r="J86" s="71"/>
      <c r="K86" s="71"/>
    </row>
    <row r="87" spans="1:24" ht="13" x14ac:dyDescent="0.15">
      <c r="A87" s="15" t="s">
        <v>1413</v>
      </c>
      <c r="B87" s="20" t="s">
        <v>154</v>
      </c>
      <c r="C87" s="20">
        <v>86</v>
      </c>
      <c r="D87" s="20" t="s">
        <v>469</v>
      </c>
      <c r="E87" s="20"/>
      <c r="F87" s="20" t="s">
        <v>1076</v>
      </c>
      <c r="G87" s="21" t="s">
        <v>177</v>
      </c>
      <c r="H87" s="71" t="s">
        <v>387</v>
      </c>
      <c r="I87" s="71" t="s">
        <v>387</v>
      </c>
      <c r="J87" s="71"/>
      <c r="K87" s="71"/>
    </row>
    <row r="88" spans="1:24" ht="13" x14ac:dyDescent="0.15">
      <c r="A88" s="15" t="s">
        <v>1414</v>
      </c>
      <c r="B88" s="20" t="s">
        <v>154</v>
      </c>
      <c r="C88" s="20">
        <v>87</v>
      </c>
      <c r="D88" s="20" t="s">
        <v>469</v>
      </c>
      <c r="E88" s="20"/>
      <c r="F88" s="20" t="s">
        <v>721</v>
      </c>
      <c r="G88" s="21" t="s">
        <v>177</v>
      </c>
      <c r="H88" s="71" t="s">
        <v>387</v>
      </c>
      <c r="I88" s="71" t="s">
        <v>387</v>
      </c>
      <c r="J88" s="71"/>
      <c r="K88" s="71"/>
    </row>
    <row r="89" spans="1:24" ht="12.75" customHeight="1" x14ac:dyDescent="0.15">
      <c r="A89" s="15" t="s">
        <v>1415</v>
      </c>
      <c r="B89" s="20" t="s">
        <v>154</v>
      </c>
      <c r="C89" s="20">
        <v>88</v>
      </c>
      <c r="D89" s="20" t="s">
        <v>469</v>
      </c>
      <c r="E89" s="20"/>
      <c r="F89" s="20" t="s">
        <v>721</v>
      </c>
      <c r="G89" s="21" t="s">
        <v>177</v>
      </c>
      <c r="H89" s="71" t="s">
        <v>387</v>
      </c>
      <c r="I89" s="71" t="s">
        <v>387</v>
      </c>
      <c r="J89" s="71"/>
      <c r="K89" s="71"/>
    </row>
    <row r="90" spans="1:24" ht="13" x14ac:dyDescent="0.15">
      <c r="A90" s="15" t="s">
        <v>1416</v>
      </c>
      <c r="B90" s="20" t="s">
        <v>154</v>
      </c>
      <c r="C90" s="20">
        <v>89</v>
      </c>
      <c r="D90" s="20" t="s">
        <v>469</v>
      </c>
      <c r="E90" s="20"/>
      <c r="F90" s="20" t="s">
        <v>721</v>
      </c>
      <c r="G90" s="21" t="s">
        <v>177</v>
      </c>
      <c r="H90" s="71" t="s">
        <v>387</v>
      </c>
      <c r="I90" s="71" t="s">
        <v>387</v>
      </c>
      <c r="J90" s="71"/>
      <c r="K90" s="71"/>
    </row>
    <row r="91" spans="1:24" ht="13" x14ac:dyDescent="0.15">
      <c r="A91" s="15" t="s">
        <v>1417</v>
      </c>
      <c r="B91" s="20" t="s">
        <v>154</v>
      </c>
      <c r="C91" s="20">
        <v>90</v>
      </c>
      <c r="D91" s="20" t="s">
        <v>469</v>
      </c>
      <c r="E91" s="20"/>
      <c r="F91" s="20" t="s">
        <v>469</v>
      </c>
      <c r="G91" s="21" t="s">
        <v>177</v>
      </c>
      <c r="H91" s="71" t="s">
        <v>387</v>
      </c>
      <c r="I91" s="71" t="s">
        <v>387</v>
      </c>
      <c r="J91" s="71"/>
      <c r="K91" s="71"/>
    </row>
    <row r="92" spans="1:24" ht="13" x14ac:dyDescent="0.15">
      <c r="A92" s="15" t="s">
        <v>1418</v>
      </c>
      <c r="B92" s="20" t="s">
        <v>154</v>
      </c>
      <c r="C92" s="20">
        <v>91</v>
      </c>
      <c r="D92" s="20" t="s">
        <v>469</v>
      </c>
      <c r="E92" s="20"/>
      <c r="F92" s="20" t="s">
        <v>721</v>
      </c>
      <c r="G92" s="21" t="s">
        <v>177</v>
      </c>
      <c r="H92" s="71" t="s">
        <v>387</v>
      </c>
      <c r="I92" s="71" t="s">
        <v>387</v>
      </c>
      <c r="J92" s="71"/>
      <c r="K92" s="71"/>
    </row>
    <row r="93" spans="1:24" ht="13" x14ac:dyDescent="0.15">
      <c r="A93" s="15" t="s">
        <v>1419</v>
      </c>
      <c r="B93" s="20" t="s">
        <v>154</v>
      </c>
      <c r="C93" s="20">
        <v>92</v>
      </c>
      <c r="D93" s="20" t="s">
        <v>469</v>
      </c>
      <c r="E93" s="20"/>
      <c r="F93" s="20" t="s">
        <v>1069</v>
      </c>
      <c r="G93" s="21" t="s">
        <v>177</v>
      </c>
      <c r="H93" s="71" t="s">
        <v>387</v>
      </c>
      <c r="I93" s="71" t="s">
        <v>387</v>
      </c>
      <c r="J93" s="71"/>
      <c r="K93" s="71"/>
    </row>
    <row r="94" spans="1:24" ht="13" x14ac:dyDescent="0.15">
      <c r="A94" s="15" t="s">
        <v>1420</v>
      </c>
      <c r="B94" s="20" t="s">
        <v>154</v>
      </c>
      <c r="C94" s="20">
        <v>93</v>
      </c>
      <c r="D94" s="20" t="s">
        <v>400</v>
      </c>
      <c r="E94" s="20">
        <v>100</v>
      </c>
      <c r="F94" s="20" t="s">
        <v>393</v>
      </c>
      <c r="G94" s="21" t="s">
        <v>189</v>
      </c>
      <c r="H94" s="71" t="s">
        <v>387</v>
      </c>
      <c r="I94" s="71" t="s">
        <v>387</v>
      </c>
      <c r="J94" s="71"/>
      <c r="K94" s="71" t="s">
        <v>387</v>
      </c>
    </row>
    <row r="95" spans="1:24" ht="13" x14ac:dyDescent="0.15">
      <c r="A95" s="15" t="s">
        <v>1421</v>
      </c>
      <c r="B95" s="20" t="s">
        <v>154</v>
      </c>
      <c r="C95" s="20">
        <v>94</v>
      </c>
      <c r="D95" s="20" t="s">
        <v>389</v>
      </c>
      <c r="E95" s="20">
        <v>100</v>
      </c>
      <c r="F95" s="20" t="s">
        <v>393</v>
      </c>
      <c r="G95" s="21" t="s">
        <v>189</v>
      </c>
      <c r="H95" s="71" t="s">
        <v>387</v>
      </c>
      <c r="I95" s="71" t="s">
        <v>387</v>
      </c>
      <c r="J95" s="71"/>
      <c r="K95" s="71" t="s">
        <v>387</v>
      </c>
    </row>
    <row r="96" spans="1:24" ht="13" x14ac:dyDescent="0.15">
      <c r="A96" s="15" t="s">
        <v>1422</v>
      </c>
      <c r="B96" s="20" t="s">
        <v>154</v>
      </c>
      <c r="C96" s="20">
        <v>95</v>
      </c>
      <c r="D96" s="20" t="s">
        <v>847</v>
      </c>
      <c r="E96" s="20">
        <v>150</v>
      </c>
      <c r="F96" s="20" t="s">
        <v>386</v>
      </c>
      <c r="G96" s="21" t="s">
        <v>189</v>
      </c>
      <c r="H96" s="71" t="s">
        <v>387</v>
      </c>
      <c r="I96" s="71" t="s">
        <v>387</v>
      </c>
      <c r="J96" s="71"/>
      <c r="K96" s="71" t="s">
        <v>387</v>
      </c>
    </row>
    <row r="97" spans="1:11" ht="13" x14ac:dyDescent="0.15">
      <c r="A97" s="15" t="s">
        <v>1423</v>
      </c>
      <c r="B97" s="20" t="s">
        <v>154</v>
      </c>
      <c r="C97" s="20">
        <v>96</v>
      </c>
      <c r="D97" s="20" t="s">
        <v>395</v>
      </c>
      <c r="E97" s="20">
        <v>90</v>
      </c>
      <c r="F97" s="20" t="s">
        <v>398</v>
      </c>
      <c r="G97" s="21" t="s">
        <v>189</v>
      </c>
      <c r="H97" s="71" t="s">
        <v>387</v>
      </c>
      <c r="I97" s="71" t="s">
        <v>387</v>
      </c>
      <c r="J97" s="71"/>
      <c r="K97" s="71" t="s">
        <v>387</v>
      </c>
    </row>
    <row r="98" spans="1:11" ht="13" x14ac:dyDescent="0.15">
      <c r="A98" s="15" t="s">
        <v>1424</v>
      </c>
      <c r="B98" s="20" t="s">
        <v>154</v>
      </c>
      <c r="C98" s="20">
        <v>97</v>
      </c>
      <c r="D98" s="20" t="s">
        <v>389</v>
      </c>
      <c r="E98" s="20">
        <v>90</v>
      </c>
      <c r="F98" s="20" t="s">
        <v>393</v>
      </c>
      <c r="G98" s="21" t="s">
        <v>189</v>
      </c>
      <c r="H98" s="71" t="s">
        <v>387</v>
      </c>
      <c r="I98" s="71" t="s">
        <v>387</v>
      </c>
      <c r="J98" s="71"/>
      <c r="K98" s="71" t="s">
        <v>387</v>
      </c>
    </row>
    <row r="99" spans="1:11" ht="13" x14ac:dyDescent="0.15">
      <c r="A99" s="15" t="s">
        <v>1425</v>
      </c>
      <c r="B99" s="20" t="s">
        <v>154</v>
      </c>
      <c r="C99" s="20">
        <v>98</v>
      </c>
      <c r="D99" s="20" t="s">
        <v>400</v>
      </c>
      <c r="E99" s="20">
        <v>100</v>
      </c>
      <c r="F99" s="20" t="s">
        <v>393</v>
      </c>
      <c r="G99" s="21" t="s">
        <v>189</v>
      </c>
      <c r="H99" s="71" t="s">
        <v>387</v>
      </c>
      <c r="I99" s="71" t="s">
        <v>387</v>
      </c>
      <c r="J99" s="71"/>
      <c r="K99" s="71" t="s">
        <v>387</v>
      </c>
    </row>
    <row r="100" spans="1:11" ht="13" x14ac:dyDescent="0.15">
      <c r="A100" s="15" t="s">
        <v>1426</v>
      </c>
      <c r="B100" s="20" t="s">
        <v>154</v>
      </c>
      <c r="C100" s="20">
        <v>99</v>
      </c>
      <c r="D100" s="20" t="s">
        <v>847</v>
      </c>
      <c r="E100" s="20">
        <v>90</v>
      </c>
      <c r="F100" s="20" t="s">
        <v>393</v>
      </c>
      <c r="G100" s="21" t="s">
        <v>189</v>
      </c>
      <c r="H100" s="71" t="s">
        <v>387</v>
      </c>
      <c r="I100" s="71" t="s">
        <v>387</v>
      </c>
      <c r="J100" s="71"/>
      <c r="K100" s="71" t="s">
        <v>387</v>
      </c>
    </row>
    <row r="101" spans="1:11" ht="13" x14ac:dyDescent="0.15">
      <c r="A101" s="15" t="s">
        <v>1427</v>
      </c>
      <c r="B101" s="20" t="s">
        <v>154</v>
      </c>
      <c r="C101" s="20">
        <v>100</v>
      </c>
      <c r="D101" s="20" t="s">
        <v>407</v>
      </c>
      <c r="E101" s="20">
        <v>140</v>
      </c>
      <c r="F101" s="20" t="s">
        <v>386</v>
      </c>
      <c r="G101" s="21" t="s">
        <v>189</v>
      </c>
      <c r="H101" s="71" t="s">
        <v>387</v>
      </c>
      <c r="I101" s="71" t="s">
        <v>387</v>
      </c>
      <c r="J101" s="71"/>
      <c r="K101" s="71" t="s">
        <v>387</v>
      </c>
    </row>
    <row r="102" spans="1:11" ht="13" x14ac:dyDescent="0.15">
      <c r="A102" s="15" t="s">
        <v>1428</v>
      </c>
      <c r="B102" s="20" t="s">
        <v>154</v>
      </c>
      <c r="C102" s="20">
        <v>101</v>
      </c>
      <c r="D102" s="20" t="s">
        <v>392</v>
      </c>
      <c r="E102" s="20">
        <v>100</v>
      </c>
      <c r="F102" s="20" t="s">
        <v>398</v>
      </c>
      <c r="G102" s="21" t="s">
        <v>189</v>
      </c>
      <c r="H102" s="71" t="s">
        <v>387</v>
      </c>
      <c r="I102" s="71" t="s">
        <v>387</v>
      </c>
      <c r="J102" s="71"/>
      <c r="K102" s="71" t="s">
        <v>387</v>
      </c>
    </row>
    <row r="103" spans="1:11" ht="13" x14ac:dyDescent="0.15">
      <c r="A103" s="15" t="s">
        <v>1429</v>
      </c>
      <c r="B103" s="20" t="s">
        <v>154</v>
      </c>
      <c r="C103" s="20">
        <v>102</v>
      </c>
      <c r="D103" s="20" t="s">
        <v>400</v>
      </c>
      <c r="E103" s="20">
        <v>80</v>
      </c>
      <c r="F103" s="20" t="s">
        <v>393</v>
      </c>
      <c r="G103" s="21" t="s">
        <v>260</v>
      </c>
      <c r="H103" s="71" t="s">
        <v>387</v>
      </c>
      <c r="I103" s="71" t="s">
        <v>387</v>
      </c>
      <c r="J103" s="71"/>
      <c r="K103" s="71" t="s">
        <v>387</v>
      </c>
    </row>
  </sheetData>
  <sheetProtection selectLockedCells="1" selectUnlockedCells="1"/>
  <mergeCells count="1">
    <mergeCell ref="Z1:AH1"/>
  </mergeCells>
  <phoneticPr fontId="3" type="noConversion"/>
  <conditionalFormatting sqref="H2:K103">
    <cfRule type="cellIs" dxfId="582" priority="1" stopIfTrue="1" operator="equal">
      <formula>"-"</formula>
    </cfRule>
    <cfRule type="cellIs" dxfId="581" priority="2" stopIfTrue="1" operator="equal">
      <formula>"x"</formula>
    </cfRule>
  </conditionalFormatting>
  <hyperlinks>
    <hyperlink ref="L1" location="'Expansion set Check List'!A1" display="Home" xr:uid="{00000000-0004-0000-1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tabColor indexed="11"/>
  </sheetPr>
  <dimension ref="A1:AH11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1640625" customWidth="1"/>
    <col min="2" max="2" width="18.5" bestFit="1" customWidth="1"/>
    <col min="3" max="3" width="4" bestFit="1" customWidth="1"/>
    <col min="4" max="4" width="8.66406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413</v>
      </c>
      <c r="B2" s="18" t="s">
        <v>157</v>
      </c>
      <c r="C2" s="18">
        <v>1</v>
      </c>
      <c r="D2" s="18" t="s">
        <v>407</v>
      </c>
      <c r="E2" s="18">
        <v>90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116</v>
      </c>
      <c r="Z2" s="102"/>
      <c r="AA2" s="102"/>
      <c r="AB2" s="102"/>
      <c r="AC2" s="102"/>
      <c r="AD2" s="102"/>
      <c r="AE2" s="102"/>
      <c r="AF2" s="102"/>
      <c r="AG2" s="102"/>
      <c r="AH2" s="102"/>
    </row>
    <row r="3" spans="1:34" ht="13" x14ac:dyDescent="0.15">
      <c r="A3" s="15" t="s">
        <v>519</v>
      </c>
      <c r="B3" s="20" t="s">
        <v>157</v>
      </c>
      <c r="C3" s="20">
        <v>2</v>
      </c>
      <c r="D3" s="20" t="s">
        <v>407</v>
      </c>
      <c r="E3" s="20">
        <v>100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36</v>
      </c>
    </row>
    <row r="4" spans="1:34" ht="13" x14ac:dyDescent="0.15">
      <c r="A4" s="15" t="s">
        <v>422</v>
      </c>
      <c r="B4" s="20" t="s">
        <v>157</v>
      </c>
      <c r="C4" s="20">
        <v>3</v>
      </c>
      <c r="D4" s="20" t="s">
        <v>389</v>
      </c>
      <c r="E4" s="20">
        <v>80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36</v>
      </c>
    </row>
    <row r="5" spans="1:34" ht="13" x14ac:dyDescent="0.15">
      <c r="A5" s="15" t="s">
        <v>552</v>
      </c>
      <c r="B5" s="20" t="s">
        <v>157</v>
      </c>
      <c r="C5" s="20">
        <v>4</v>
      </c>
      <c r="D5" s="20" t="s">
        <v>392</v>
      </c>
      <c r="E5" s="20">
        <v>60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14</v>
      </c>
    </row>
    <row r="6" spans="1:34" ht="13" x14ac:dyDescent="0.15">
      <c r="A6" s="15" t="s">
        <v>521</v>
      </c>
      <c r="B6" s="20" t="s">
        <v>157</v>
      </c>
      <c r="C6" s="20">
        <v>5</v>
      </c>
      <c r="D6" s="20" t="s">
        <v>385</v>
      </c>
      <c r="E6" s="20">
        <v>80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17</v>
      </c>
    </row>
    <row r="7" spans="1:34" ht="13" x14ac:dyDescent="0.15">
      <c r="A7" s="15" t="s">
        <v>507</v>
      </c>
      <c r="B7" s="20" t="s">
        <v>157</v>
      </c>
      <c r="C7" s="20">
        <v>6</v>
      </c>
      <c r="D7" s="20" t="s">
        <v>392</v>
      </c>
      <c r="E7" s="20">
        <v>80</v>
      </c>
      <c r="F7" s="20" t="s">
        <v>393</v>
      </c>
      <c r="G7" s="19" t="s">
        <v>185</v>
      </c>
      <c r="H7" s="71" t="s">
        <v>387</v>
      </c>
      <c r="I7" s="71" t="s">
        <v>387</v>
      </c>
      <c r="J7" s="71"/>
      <c r="K7" s="71"/>
      <c r="R7" s="117" t="s">
        <v>189</v>
      </c>
      <c r="S7" s="231">
        <f t="shared" si="0"/>
        <v>0</v>
      </c>
      <c r="T7" s="159">
        <f t="shared" si="1"/>
        <v>0</v>
      </c>
      <c r="U7" s="168"/>
      <c r="V7" s="117" t="s">
        <v>189</v>
      </c>
      <c r="W7" s="231">
        <f t="shared" si="2"/>
        <v>0</v>
      </c>
      <c r="X7" s="6">
        <f t="shared" si="3"/>
        <v>9</v>
      </c>
    </row>
    <row r="8" spans="1:34" ht="13" x14ac:dyDescent="0.15">
      <c r="A8" s="15" t="s">
        <v>525</v>
      </c>
      <c r="B8" s="20" t="s">
        <v>157</v>
      </c>
      <c r="C8" s="20">
        <v>7</v>
      </c>
      <c r="D8" s="20" t="s">
        <v>400</v>
      </c>
      <c r="E8" s="20">
        <v>80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406</v>
      </c>
      <c r="B9" s="20" t="s">
        <v>157</v>
      </c>
      <c r="C9" s="20">
        <v>8</v>
      </c>
      <c r="D9" s="20" t="s">
        <v>400</v>
      </c>
      <c r="E9" s="20">
        <v>120</v>
      </c>
      <c r="F9" s="20"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509</v>
      </c>
      <c r="B10" s="20" t="s">
        <v>157</v>
      </c>
      <c r="C10" s="20">
        <v>9</v>
      </c>
      <c r="D10" s="20" t="s">
        <v>400</v>
      </c>
      <c r="E10" s="20">
        <v>120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510</v>
      </c>
      <c r="B11" s="20" t="s">
        <v>157</v>
      </c>
      <c r="C11" s="20">
        <v>10</v>
      </c>
      <c r="D11" s="20" t="s">
        <v>392</v>
      </c>
      <c r="E11" s="20">
        <v>100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409</v>
      </c>
      <c r="B12" s="20" t="s">
        <v>157</v>
      </c>
      <c r="C12" s="20">
        <v>11</v>
      </c>
      <c r="D12" s="20" t="s">
        <v>389</v>
      </c>
      <c r="E12" s="20">
        <v>120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410</v>
      </c>
      <c r="B13" s="20" t="s">
        <v>157</v>
      </c>
      <c r="C13" s="20">
        <v>12</v>
      </c>
      <c r="D13" s="20" t="s">
        <v>404</v>
      </c>
      <c r="E13" s="20">
        <v>80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530</v>
      </c>
      <c r="B14" s="20" t="s">
        <v>157</v>
      </c>
      <c r="C14" s="20">
        <v>13</v>
      </c>
      <c r="D14" s="20" t="s">
        <v>395</v>
      </c>
      <c r="E14" s="20">
        <v>80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572</v>
      </c>
      <c r="B15" s="20" t="s">
        <v>157</v>
      </c>
      <c r="C15" s="20">
        <v>14</v>
      </c>
      <c r="D15" s="20" t="s">
        <v>385</v>
      </c>
      <c r="E15" s="20">
        <v>60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513</v>
      </c>
      <c r="B16" s="20" t="s">
        <v>157</v>
      </c>
      <c r="C16" s="20">
        <v>15</v>
      </c>
      <c r="D16" s="20" t="s">
        <v>392</v>
      </c>
      <c r="E16" s="20">
        <v>90</v>
      </c>
      <c r="F16" s="20"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533</v>
      </c>
      <c r="B17" s="20" t="s">
        <v>157</v>
      </c>
      <c r="C17" s="20">
        <v>16</v>
      </c>
      <c r="D17" s="20" t="s">
        <v>392</v>
      </c>
      <c r="E17" s="20">
        <v>70</v>
      </c>
      <c r="F17" s="20" t="s">
        <v>393</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516</v>
      </c>
      <c r="B18" s="20" t="s">
        <v>157</v>
      </c>
      <c r="C18" s="20">
        <v>17</v>
      </c>
      <c r="D18" s="20" t="s">
        <v>407</v>
      </c>
      <c r="E18" s="20">
        <v>110</v>
      </c>
      <c r="F18" s="20"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420</v>
      </c>
      <c r="B19" s="20" t="s">
        <v>157</v>
      </c>
      <c r="C19" s="20">
        <v>18</v>
      </c>
      <c r="D19" s="20" t="s">
        <v>395</v>
      </c>
      <c r="E19" s="20">
        <v>90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391</v>
      </c>
      <c r="B20" s="20" t="s">
        <v>157</v>
      </c>
      <c r="C20" s="20">
        <v>19</v>
      </c>
      <c r="D20" s="20" t="s">
        <v>392</v>
      </c>
      <c r="E20" s="20">
        <v>90</v>
      </c>
      <c r="F20" s="20" t="s">
        <v>393</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563</v>
      </c>
      <c r="B21" s="20" t="s">
        <v>157</v>
      </c>
      <c r="C21" s="20">
        <v>20</v>
      </c>
      <c r="D21" s="20" t="s">
        <v>389</v>
      </c>
      <c r="E21" s="20">
        <v>70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520</v>
      </c>
      <c r="B22" s="20" t="s">
        <v>157</v>
      </c>
      <c r="C22" s="20">
        <v>21</v>
      </c>
      <c r="D22" s="20" t="s">
        <v>392</v>
      </c>
      <c r="E22" s="20">
        <v>70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416</v>
      </c>
      <c r="B23" s="20" t="s">
        <v>157</v>
      </c>
      <c r="C23" s="20">
        <v>22</v>
      </c>
      <c r="D23" s="20" t="s">
        <v>400</v>
      </c>
      <c r="E23" s="20">
        <v>80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424</v>
      </c>
      <c r="B24" s="20" t="s">
        <v>157</v>
      </c>
      <c r="C24" s="20">
        <v>23</v>
      </c>
      <c r="D24" s="20" t="s">
        <v>392</v>
      </c>
      <c r="E24" s="20">
        <v>70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522</v>
      </c>
      <c r="B25" s="20" t="s">
        <v>157</v>
      </c>
      <c r="C25" s="20">
        <v>24</v>
      </c>
      <c r="D25" s="20" t="s">
        <v>392</v>
      </c>
      <c r="E25" s="20">
        <v>80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556</v>
      </c>
      <c r="B26" s="20" t="s">
        <v>157</v>
      </c>
      <c r="C26" s="20">
        <v>25</v>
      </c>
      <c r="D26" s="20" t="s">
        <v>385</v>
      </c>
      <c r="E26" s="20">
        <v>80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568</v>
      </c>
      <c r="B27" s="20" t="s">
        <v>157</v>
      </c>
      <c r="C27" s="20">
        <v>26</v>
      </c>
      <c r="D27" s="20" t="s">
        <v>389</v>
      </c>
      <c r="E27" s="20">
        <v>80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403</v>
      </c>
      <c r="B28" s="20" t="s">
        <v>157</v>
      </c>
      <c r="C28" s="20">
        <v>27</v>
      </c>
      <c r="D28" s="20" t="s">
        <v>404</v>
      </c>
      <c r="E28" s="20">
        <v>80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529</v>
      </c>
      <c r="B29" s="20" t="s">
        <v>157</v>
      </c>
      <c r="C29" s="20">
        <v>28</v>
      </c>
      <c r="D29" s="20" t="s">
        <v>400</v>
      </c>
      <c r="E29" s="20">
        <v>70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4</v>
      </c>
    </row>
    <row r="30" spans="1:24" ht="14" thickBot="1" x14ac:dyDescent="0.2">
      <c r="A30" s="15" t="s">
        <v>512</v>
      </c>
      <c r="B30" s="20" t="s">
        <v>157</v>
      </c>
      <c r="C30" s="20">
        <v>29</v>
      </c>
      <c r="D30" s="20" t="s">
        <v>407</v>
      </c>
      <c r="E30" s="20">
        <v>60</v>
      </c>
      <c r="F30" s="20" t="s">
        <v>393</v>
      </c>
      <c r="G30" s="21" t="s">
        <v>181</v>
      </c>
      <c r="H30" s="71" t="s">
        <v>387</v>
      </c>
      <c r="I30" s="71" t="s">
        <v>387</v>
      </c>
      <c r="J30" s="71"/>
      <c r="K30" s="71"/>
      <c r="R30" s="160" t="s">
        <v>86</v>
      </c>
      <c r="S30" s="161"/>
      <c r="T30" s="175">
        <f>SUM(T31:T57)</f>
        <v>0</v>
      </c>
      <c r="U30" s="168"/>
      <c r="V30" s="177" t="s">
        <v>88</v>
      </c>
      <c r="W30" s="213"/>
      <c r="X30" s="215">
        <f>SUM(X31:X57)</f>
        <v>103</v>
      </c>
    </row>
    <row r="31" spans="1:24" ht="13" x14ac:dyDescent="0.15">
      <c r="A31" s="15" t="s">
        <v>464</v>
      </c>
      <c r="B31" s="20" t="s">
        <v>157</v>
      </c>
      <c r="C31" s="20">
        <v>30</v>
      </c>
      <c r="D31" s="20" t="s">
        <v>407</v>
      </c>
      <c r="E31" s="20">
        <v>60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36</v>
      </c>
    </row>
    <row r="32" spans="1:24" ht="13" x14ac:dyDescent="0.15">
      <c r="A32" s="15" t="s">
        <v>421</v>
      </c>
      <c r="B32" s="20" t="s">
        <v>157</v>
      </c>
      <c r="C32" s="20">
        <v>31</v>
      </c>
      <c r="D32" s="20" t="s">
        <v>395</v>
      </c>
      <c r="E32" s="20">
        <v>70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36</v>
      </c>
    </row>
    <row r="33" spans="1:24" ht="13" x14ac:dyDescent="0.15">
      <c r="A33" s="15" t="s">
        <v>446</v>
      </c>
      <c r="B33" s="20" t="s">
        <v>157</v>
      </c>
      <c r="C33" s="20">
        <v>32</v>
      </c>
      <c r="D33" s="20" t="s">
        <v>385</v>
      </c>
      <c r="E33" s="20">
        <v>50</v>
      </c>
      <c r="F33" s="20" t="s">
        <v>393</v>
      </c>
      <c r="G33" s="21" t="s">
        <v>177</v>
      </c>
      <c r="H33" s="71" t="s">
        <v>387</v>
      </c>
      <c r="I33" s="71" t="s">
        <v>387</v>
      </c>
      <c r="J33" s="71"/>
      <c r="K33" s="71"/>
      <c r="R33" s="117" t="s">
        <v>181</v>
      </c>
      <c r="S33" s="158">
        <f t="shared" si="4"/>
        <v>0</v>
      </c>
      <c r="T33" s="159">
        <f t="shared" si="5"/>
        <v>0</v>
      </c>
      <c r="U33" s="168"/>
      <c r="V33" s="234" t="s">
        <v>181</v>
      </c>
      <c r="W33" s="237">
        <f t="shared" si="6"/>
        <v>0</v>
      </c>
      <c r="X33" s="6">
        <f t="shared" si="7"/>
        <v>14</v>
      </c>
    </row>
    <row r="34" spans="1:24" ht="13" x14ac:dyDescent="0.15">
      <c r="A34" s="15" t="s">
        <v>538</v>
      </c>
      <c r="B34" s="20" t="s">
        <v>157</v>
      </c>
      <c r="C34" s="20">
        <v>33</v>
      </c>
      <c r="D34" s="20" t="s">
        <v>385</v>
      </c>
      <c r="E34" s="20">
        <v>50</v>
      </c>
      <c r="F34" s="20" t="s">
        <v>393</v>
      </c>
      <c r="G34" s="21" t="s">
        <v>177</v>
      </c>
      <c r="H34" s="71" t="s">
        <v>387</v>
      </c>
      <c r="I34" s="71" t="s">
        <v>387</v>
      </c>
      <c r="J34" s="71"/>
      <c r="K34" s="71"/>
      <c r="R34" s="117" t="s">
        <v>185</v>
      </c>
      <c r="S34" s="158">
        <f t="shared" si="4"/>
        <v>0</v>
      </c>
      <c r="T34" s="159">
        <f t="shared" si="5"/>
        <v>0</v>
      </c>
      <c r="U34" s="168"/>
      <c r="V34" s="234" t="s">
        <v>185</v>
      </c>
      <c r="W34" s="237">
        <f t="shared" si="6"/>
        <v>0</v>
      </c>
      <c r="X34" s="6">
        <f t="shared" si="7"/>
        <v>17</v>
      </c>
    </row>
    <row r="35" spans="1:24" ht="13" x14ac:dyDescent="0.15">
      <c r="A35" s="15" t="s">
        <v>426</v>
      </c>
      <c r="B35" s="20" t="s">
        <v>157</v>
      </c>
      <c r="C35" s="20">
        <v>34</v>
      </c>
      <c r="D35" s="20" t="s">
        <v>385</v>
      </c>
      <c r="E35" s="20">
        <v>70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427</v>
      </c>
      <c r="B36" s="20" t="s">
        <v>157</v>
      </c>
      <c r="C36" s="20">
        <v>35</v>
      </c>
      <c r="D36" s="20" t="s">
        <v>407</v>
      </c>
      <c r="E36" s="20">
        <v>80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430</v>
      </c>
      <c r="B37" s="20" t="s">
        <v>157</v>
      </c>
      <c r="C37" s="20">
        <v>36</v>
      </c>
      <c r="D37" s="20" t="s">
        <v>407</v>
      </c>
      <c r="E37" s="20">
        <v>70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524</v>
      </c>
      <c r="B38" s="20" t="s">
        <v>157</v>
      </c>
      <c r="C38" s="20">
        <v>37</v>
      </c>
      <c r="D38" s="20" t="s">
        <v>392</v>
      </c>
      <c r="E38" s="20">
        <v>80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541</v>
      </c>
      <c r="B39" s="20" t="s">
        <v>157</v>
      </c>
      <c r="C39" s="20">
        <v>38</v>
      </c>
      <c r="D39" s="20" t="s">
        <v>400</v>
      </c>
      <c r="E39" s="20">
        <v>50</v>
      </c>
      <c r="F39" s="20" t="s">
        <v>393</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452</v>
      </c>
      <c r="B40" s="20" t="s">
        <v>157</v>
      </c>
      <c r="C40" s="20">
        <v>39</v>
      </c>
      <c r="D40" s="20" t="s">
        <v>407</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526</v>
      </c>
      <c r="B41" s="20" t="s">
        <v>157</v>
      </c>
      <c r="C41" s="20">
        <v>40</v>
      </c>
      <c r="D41" s="20" t="s">
        <v>407</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434</v>
      </c>
      <c r="B42" s="20" t="s">
        <v>157</v>
      </c>
      <c r="C42" s="20">
        <v>41</v>
      </c>
      <c r="D42" s="20" t="s">
        <v>407</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454</v>
      </c>
      <c r="B43" s="20" t="s">
        <v>157</v>
      </c>
      <c r="C43" s="20">
        <v>42</v>
      </c>
      <c r="D43" s="20" t="s">
        <v>400</v>
      </c>
      <c r="E43" s="20">
        <v>80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527</v>
      </c>
      <c r="B44" s="20" t="s">
        <v>157</v>
      </c>
      <c r="C44" s="20">
        <v>43</v>
      </c>
      <c r="D44" s="20" t="s">
        <v>407</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528</v>
      </c>
      <c r="B45" s="20" t="s">
        <v>157</v>
      </c>
      <c r="C45" s="20">
        <v>44</v>
      </c>
      <c r="D45" s="20" t="s">
        <v>392</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419</v>
      </c>
      <c r="B46" s="20" t="s">
        <v>157</v>
      </c>
      <c r="C46" s="20">
        <v>45</v>
      </c>
      <c r="D46" s="20" t="s">
        <v>392</v>
      </c>
      <c r="E46" s="20">
        <v>70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435</v>
      </c>
      <c r="B47" s="20" t="s">
        <v>157</v>
      </c>
      <c r="C47" s="20">
        <v>46</v>
      </c>
      <c r="D47" s="20" t="s">
        <v>389</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436</v>
      </c>
      <c r="B48" s="20" t="s">
        <v>157</v>
      </c>
      <c r="C48" s="20">
        <v>47</v>
      </c>
      <c r="D48" s="20" t="s">
        <v>392</v>
      </c>
      <c r="E48" s="20">
        <v>50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437</v>
      </c>
      <c r="B49" s="20" t="s">
        <v>157</v>
      </c>
      <c r="C49" s="20">
        <v>48</v>
      </c>
      <c r="D49" s="20" t="s">
        <v>392</v>
      </c>
      <c r="E49" s="20">
        <v>70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515</v>
      </c>
      <c r="B50" s="20" t="s">
        <v>157</v>
      </c>
      <c r="C50" s="20">
        <v>49</v>
      </c>
      <c r="D50" s="20" t="s">
        <v>407</v>
      </c>
      <c r="E50" s="20">
        <v>70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439</v>
      </c>
      <c r="B51" s="20" t="s">
        <v>157</v>
      </c>
      <c r="C51" s="20">
        <v>50</v>
      </c>
      <c r="D51" s="20" t="s">
        <v>389</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534</v>
      </c>
      <c r="B52" s="20" t="s">
        <v>157</v>
      </c>
      <c r="C52" s="20">
        <v>51</v>
      </c>
      <c r="D52" s="20" t="s">
        <v>407</v>
      </c>
      <c r="E52" s="20">
        <v>70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518</v>
      </c>
      <c r="B53" s="20" t="s">
        <v>157</v>
      </c>
      <c r="C53" s="20">
        <v>52</v>
      </c>
      <c r="D53" s="20" t="s">
        <v>392</v>
      </c>
      <c r="E53" s="20">
        <v>80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535</v>
      </c>
      <c r="B54" s="20" t="s">
        <v>157</v>
      </c>
      <c r="C54" s="20">
        <v>53</v>
      </c>
      <c r="D54" s="20" t="s">
        <v>407</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441</v>
      </c>
      <c r="B55" s="20" t="s">
        <v>157</v>
      </c>
      <c r="C55" s="20">
        <v>54</v>
      </c>
      <c r="D55" s="20" t="s">
        <v>407</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441</v>
      </c>
      <c r="B56" s="20" t="s">
        <v>157</v>
      </c>
      <c r="C56" s="20">
        <v>55</v>
      </c>
      <c r="D56" s="20" t="s">
        <v>407</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442</v>
      </c>
      <c r="B57" s="20" t="s">
        <v>157</v>
      </c>
      <c r="C57" s="20">
        <v>56</v>
      </c>
      <c r="D57" s="20" t="s">
        <v>407</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443</v>
      </c>
      <c r="B58" s="20" t="s">
        <v>157</v>
      </c>
      <c r="C58" s="20">
        <v>57</v>
      </c>
      <c r="D58" s="20" t="s">
        <v>395</v>
      </c>
      <c r="E58" s="20">
        <v>50</v>
      </c>
      <c r="F58" s="20" t="s">
        <v>393</v>
      </c>
      <c r="G58" s="21" t="s">
        <v>173</v>
      </c>
      <c r="H58" s="71" t="s">
        <v>387</v>
      </c>
      <c r="I58" s="71" t="s">
        <v>387</v>
      </c>
      <c r="J58" s="71"/>
      <c r="K58" s="71"/>
      <c r="U58" s="168"/>
      <c r="V58" s="177" t="s">
        <v>447</v>
      </c>
      <c r="W58" s="189"/>
      <c r="X58" s="190">
        <f>SUM(X59:X85)</f>
        <v>219</v>
      </c>
    </row>
    <row r="59" spans="1:24" ht="13" x14ac:dyDescent="0.15">
      <c r="A59" s="15" t="s">
        <v>443</v>
      </c>
      <c r="B59" s="20" t="s">
        <v>157</v>
      </c>
      <c r="C59" s="20">
        <v>58</v>
      </c>
      <c r="D59" s="20" t="s">
        <v>395</v>
      </c>
      <c r="E59" s="20">
        <v>50</v>
      </c>
      <c r="F59" s="20" t="s">
        <v>393</v>
      </c>
      <c r="G59" s="21" t="s">
        <v>173</v>
      </c>
      <c r="H59" s="71" t="s">
        <v>387</v>
      </c>
      <c r="I59" s="71" t="s">
        <v>387</v>
      </c>
      <c r="J59" s="71"/>
      <c r="K59" s="71"/>
      <c r="U59" s="239"/>
      <c r="V59" s="116" t="s">
        <v>173</v>
      </c>
      <c r="W59" s="211">
        <f t="shared" ref="W59:X74" si="8">S3+S31+W3+W31</f>
        <v>0</v>
      </c>
      <c r="X59" s="64">
        <f t="shared" si="8"/>
        <v>72</v>
      </c>
    </row>
    <row r="60" spans="1:24" ht="13" x14ac:dyDescent="0.15">
      <c r="A60" s="15" t="s">
        <v>396</v>
      </c>
      <c r="B60" s="20" t="s">
        <v>157</v>
      </c>
      <c r="C60" s="20">
        <v>59</v>
      </c>
      <c r="D60" s="20" t="s">
        <v>392</v>
      </c>
      <c r="E60" s="20">
        <v>50</v>
      </c>
      <c r="F60" s="20" t="s">
        <v>393</v>
      </c>
      <c r="G60" s="21" t="s">
        <v>173</v>
      </c>
      <c r="H60" s="71" t="s">
        <v>387</v>
      </c>
      <c r="I60" s="71" t="s">
        <v>387</v>
      </c>
      <c r="J60" s="71"/>
      <c r="K60" s="71"/>
      <c r="U60" s="239"/>
      <c r="V60" s="117" t="s">
        <v>177</v>
      </c>
      <c r="W60" s="158">
        <f t="shared" si="8"/>
        <v>0</v>
      </c>
      <c r="X60" s="159">
        <f t="shared" si="8"/>
        <v>72</v>
      </c>
    </row>
    <row r="61" spans="1:24" ht="13" x14ac:dyDescent="0.15">
      <c r="A61" s="15" t="s">
        <v>536</v>
      </c>
      <c r="B61" s="20" t="s">
        <v>157</v>
      </c>
      <c r="C61" s="20">
        <v>60</v>
      </c>
      <c r="D61" s="20" t="s">
        <v>400</v>
      </c>
      <c r="E61" s="20">
        <v>50</v>
      </c>
      <c r="F61" s="20" t="s">
        <v>393</v>
      </c>
      <c r="G61" s="21" t="s">
        <v>173</v>
      </c>
      <c r="H61" s="71" t="s">
        <v>387</v>
      </c>
      <c r="I61" s="71" t="s">
        <v>387</v>
      </c>
      <c r="J61" s="71"/>
      <c r="K61" s="71"/>
      <c r="U61" s="239"/>
      <c r="V61" s="117" t="s">
        <v>181</v>
      </c>
      <c r="W61" s="158">
        <f t="shared" si="8"/>
        <v>0</v>
      </c>
      <c r="X61" s="159">
        <f t="shared" si="8"/>
        <v>28</v>
      </c>
    </row>
    <row r="62" spans="1:24" ht="13" x14ac:dyDescent="0.15">
      <c r="A62" s="15" t="s">
        <v>444</v>
      </c>
      <c r="B62" s="20" t="s">
        <v>157</v>
      </c>
      <c r="C62" s="20">
        <v>61</v>
      </c>
      <c r="D62" s="20" t="s">
        <v>400</v>
      </c>
      <c r="E62" s="20">
        <v>50</v>
      </c>
      <c r="F62" s="20" t="s">
        <v>393</v>
      </c>
      <c r="G62" s="21" t="s">
        <v>173</v>
      </c>
      <c r="H62" s="71" t="s">
        <v>387</v>
      </c>
      <c r="I62" s="71" t="s">
        <v>387</v>
      </c>
      <c r="J62" s="71"/>
      <c r="K62" s="71"/>
      <c r="U62" s="239"/>
      <c r="V62" s="117" t="s">
        <v>185</v>
      </c>
      <c r="W62" s="158">
        <f t="shared" si="8"/>
        <v>0</v>
      </c>
      <c r="X62" s="159">
        <f t="shared" si="8"/>
        <v>34</v>
      </c>
    </row>
    <row r="63" spans="1:24" ht="13" x14ac:dyDescent="0.15">
      <c r="A63" s="15" t="s">
        <v>445</v>
      </c>
      <c r="B63" s="20" t="s">
        <v>157</v>
      </c>
      <c r="C63" s="20">
        <v>62</v>
      </c>
      <c r="D63" s="20" t="s">
        <v>392</v>
      </c>
      <c r="E63" s="20">
        <v>40</v>
      </c>
      <c r="F63" s="20" t="s">
        <v>393</v>
      </c>
      <c r="G63" s="21" t="s">
        <v>173</v>
      </c>
      <c r="H63" s="71" t="s">
        <v>387</v>
      </c>
      <c r="I63" s="71" t="s">
        <v>387</v>
      </c>
      <c r="J63" s="71"/>
      <c r="K63" s="71"/>
      <c r="U63" s="239"/>
      <c r="V63" s="117" t="s">
        <v>189</v>
      </c>
      <c r="W63" s="158">
        <f t="shared" si="8"/>
        <v>0</v>
      </c>
      <c r="X63" s="159">
        <f t="shared" si="8"/>
        <v>9</v>
      </c>
    </row>
    <row r="64" spans="1:24" ht="13" x14ac:dyDescent="0.15">
      <c r="A64" s="15" t="s">
        <v>448</v>
      </c>
      <c r="B64" s="20" t="s">
        <v>157</v>
      </c>
      <c r="C64" s="20">
        <v>63</v>
      </c>
      <c r="D64" s="20" t="s">
        <v>385</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425</v>
      </c>
      <c r="B65" s="20" t="s">
        <v>157</v>
      </c>
      <c r="C65" s="20">
        <v>64</v>
      </c>
      <c r="D65" s="20" t="s">
        <v>395</v>
      </c>
      <c r="E65" s="20">
        <v>60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540</v>
      </c>
      <c r="B66" s="20" t="s">
        <v>157</v>
      </c>
      <c r="C66" s="20">
        <v>65</v>
      </c>
      <c r="D66" s="20" t="s">
        <v>392</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580</v>
      </c>
      <c r="B67" s="20" t="s">
        <v>157</v>
      </c>
      <c r="C67" s="20">
        <v>66</v>
      </c>
      <c r="D67" s="20" t="s">
        <v>389</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432</v>
      </c>
      <c r="B68" s="20" t="s">
        <v>157</v>
      </c>
      <c r="C68" s="20">
        <v>67</v>
      </c>
      <c r="D68" s="20" t="s">
        <v>389</v>
      </c>
      <c r="E68" s="20">
        <v>30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451</v>
      </c>
      <c r="B69" s="20" t="s">
        <v>157</v>
      </c>
      <c r="C69" s="20">
        <v>68</v>
      </c>
      <c r="D69" s="20" t="s">
        <v>404</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542</v>
      </c>
      <c r="B70" s="20" t="s">
        <v>157</v>
      </c>
      <c r="C70" s="20">
        <v>69</v>
      </c>
      <c r="D70" s="20" t="s">
        <v>392</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543</v>
      </c>
      <c r="B71" s="20" t="s">
        <v>157</v>
      </c>
      <c r="C71" s="20">
        <v>70</v>
      </c>
      <c r="D71" s="20" t="s">
        <v>407</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453</v>
      </c>
      <c r="B72" s="20" t="s">
        <v>157</v>
      </c>
      <c r="C72" s="20">
        <v>71</v>
      </c>
      <c r="D72" s="20" t="s">
        <v>407</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545</v>
      </c>
      <c r="B73" s="20" t="s">
        <v>157</v>
      </c>
      <c r="C73" s="20">
        <v>72</v>
      </c>
      <c r="D73" s="20" t="s">
        <v>407</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455</v>
      </c>
      <c r="B74" s="20" t="s">
        <v>157</v>
      </c>
      <c r="C74" s="20">
        <v>73</v>
      </c>
      <c r="D74" s="20" t="s">
        <v>392</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456</v>
      </c>
      <c r="B75" s="20" t="s">
        <v>157</v>
      </c>
      <c r="C75" s="20">
        <v>74</v>
      </c>
      <c r="D75" s="20" t="s">
        <v>404</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457</v>
      </c>
      <c r="B76" s="20" t="s">
        <v>157</v>
      </c>
      <c r="C76" s="20">
        <v>75</v>
      </c>
      <c r="D76" s="20" t="s">
        <v>389</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458</v>
      </c>
      <c r="B77" s="20" t="s">
        <v>157</v>
      </c>
      <c r="C77" s="20">
        <v>76</v>
      </c>
      <c r="D77" s="20" t="s">
        <v>395</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459</v>
      </c>
      <c r="B78" s="20" t="s">
        <v>157</v>
      </c>
      <c r="C78" s="20">
        <v>77</v>
      </c>
      <c r="D78" s="20" t="s">
        <v>392</v>
      </c>
      <c r="E78" s="20">
        <v>40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438</v>
      </c>
      <c r="B79" s="20" t="s">
        <v>157</v>
      </c>
      <c r="C79" s="20">
        <v>78</v>
      </c>
      <c r="D79" s="20" t="s">
        <v>389</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583</v>
      </c>
      <c r="B80" s="20" t="s">
        <v>157</v>
      </c>
      <c r="C80" s="20">
        <v>79</v>
      </c>
      <c r="D80" s="20" t="s">
        <v>389</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584</v>
      </c>
      <c r="B81" s="20" t="s">
        <v>157</v>
      </c>
      <c r="C81" s="20">
        <v>80</v>
      </c>
      <c r="D81" s="20" t="s">
        <v>385</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547</v>
      </c>
      <c r="B82" s="20" t="s">
        <v>157</v>
      </c>
      <c r="C82" s="20">
        <v>81</v>
      </c>
      <c r="D82" s="20" t="s">
        <v>392</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461</v>
      </c>
      <c r="B83" s="20" t="s">
        <v>157</v>
      </c>
      <c r="C83" s="20">
        <v>82</v>
      </c>
      <c r="D83" s="20" t="s">
        <v>389</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461</v>
      </c>
      <c r="B84" s="20" t="s">
        <v>157</v>
      </c>
      <c r="C84" s="20">
        <v>83</v>
      </c>
      <c r="D84" s="20" t="s">
        <v>389</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548</v>
      </c>
      <c r="B85" s="20" t="s">
        <v>157</v>
      </c>
      <c r="C85" s="20">
        <v>84</v>
      </c>
      <c r="D85" s="20" t="s">
        <v>407</v>
      </c>
      <c r="E85" s="20">
        <v>50</v>
      </c>
      <c r="F85" s="20" t="s">
        <v>393</v>
      </c>
      <c r="G85" s="21" t="s">
        <v>173</v>
      </c>
      <c r="H85" s="71" t="s">
        <v>387</v>
      </c>
      <c r="I85" s="71" t="s">
        <v>387</v>
      </c>
      <c r="J85" s="71"/>
      <c r="K85" s="71"/>
      <c r="U85" s="241"/>
      <c r="V85" s="166" t="s">
        <v>260</v>
      </c>
      <c r="W85" s="191">
        <f t="shared" si="9"/>
        <v>0</v>
      </c>
      <c r="X85" s="192">
        <f t="shared" si="9"/>
        <v>4</v>
      </c>
    </row>
    <row r="86" spans="1:24" ht="13" x14ac:dyDescent="0.15">
      <c r="A86" s="15" t="s">
        <v>465</v>
      </c>
      <c r="B86" s="20" t="s">
        <v>157</v>
      </c>
      <c r="C86" s="20">
        <v>85</v>
      </c>
      <c r="D86" s="20" t="s">
        <v>404</v>
      </c>
      <c r="E86" s="20">
        <v>50</v>
      </c>
      <c r="F86" s="20" t="s">
        <v>393</v>
      </c>
      <c r="G86" s="21" t="s">
        <v>173</v>
      </c>
      <c r="H86" s="71" t="s">
        <v>387</v>
      </c>
      <c r="I86" s="71" t="s">
        <v>387</v>
      </c>
      <c r="J86" s="71"/>
      <c r="K86" s="71"/>
    </row>
    <row r="87" spans="1:24" ht="13" x14ac:dyDescent="0.15">
      <c r="A87" s="15" t="s">
        <v>467</v>
      </c>
      <c r="B87" s="20" t="s">
        <v>157</v>
      </c>
      <c r="C87" s="20">
        <v>86</v>
      </c>
      <c r="D87" s="20" t="s">
        <v>407</v>
      </c>
      <c r="E87" s="20">
        <v>50</v>
      </c>
      <c r="F87" s="20" t="s">
        <v>393</v>
      </c>
      <c r="G87" s="21" t="s">
        <v>173</v>
      </c>
      <c r="H87" s="71" t="s">
        <v>387</v>
      </c>
      <c r="I87" s="71" t="s">
        <v>387</v>
      </c>
      <c r="J87" s="71"/>
      <c r="K87" s="71"/>
    </row>
    <row r="88" spans="1:24" ht="13" x14ac:dyDescent="0.15">
      <c r="A88" s="15" t="s">
        <v>1068</v>
      </c>
      <c r="B88" s="20" t="s">
        <v>157</v>
      </c>
      <c r="C88" s="20">
        <v>87</v>
      </c>
      <c r="D88" s="20" t="s">
        <v>469</v>
      </c>
      <c r="E88" s="20"/>
      <c r="F88" s="20" t="s">
        <v>1069</v>
      </c>
      <c r="G88" s="21" t="s">
        <v>177</v>
      </c>
      <c r="H88" s="71" t="s">
        <v>387</v>
      </c>
      <c r="I88" s="71" t="s">
        <v>387</v>
      </c>
      <c r="J88" s="71"/>
      <c r="K88" s="71"/>
    </row>
    <row r="89" spans="1:24" ht="13" x14ac:dyDescent="0.15">
      <c r="A89" s="15" t="s">
        <v>1430</v>
      </c>
      <c r="B89" s="20" t="s">
        <v>157</v>
      </c>
      <c r="C89" s="20">
        <v>88</v>
      </c>
      <c r="D89" s="20" t="s">
        <v>469</v>
      </c>
      <c r="E89" s="20"/>
      <c r="F89" s="20" t="s">
        <v>1069</v>
      </c>
      <c r="G89" s="21" t="s">
        <v>177</v>
      </c>
      <c r="H89" s="71" t="s">
        <v>387</v>
      </c>
      <c r="I89" s="71" t="s">
        <v>387</v>
      </c>
      <c r="J89" s="71"/>
      <c r="K89" s="71"/>
    </row>
    <row r="90" spans="1:24" ht="13" x14ac:dyDescent="0.15">
      <c r="A90" s="15" t="s">
        <v>1072</v>
      </c>
      <c r="B90" s="20" t="s">
        <v>157</v>
      </c>
      <c r="C90" s="20">
        <v>89</v>
      </c>
      <c r="D90" s="20" t="s">
        <v>469</v>
      </c>
      <c r="E90" s="20"/>
      <c r="F90" s="20" t="s">
        <v>469</v>
      </c>
      <c r="G90" s="21" t="s">
        <v>177</v>
      </c>
      <c r="H90" s="71" t="s">
        <v>387</v>
      </c>
      <c r="I90" s="71" t="s">
        <v>387</v>
      </c>
      <c r="J90" s="71"/>
      <c r="K90" s="71"/>
    </row>
    <row r="91" spans="1:24" ht="13" x14ac:dyDescent="0.15">
      <c r="A91" s="15" t="s">
        <v>1093</v>
      </c>
      <c r="B91" s="20" t="s">
        <v>157</v>
      </c>
      <c r="C91" s="20">
        <v>90</v>
      </c>
      <c r="D91" s="20" t="s">
        <v>469</v>
      </c>
      <c r="E91" s="20"/>
      <c r="F91" s="20" t="s">
        <v>469</v>
      </c>
      <c r="G91" s="21" t="s">
        <v>177</v>
      </c>
      <c r="H91" s="71" t="s">
        <v>387</v>
      </c>
      <c r="I91" s="71" t="s">
        <v>387</v>
      </c>
      <c r="J91" s="71"/>
      <c r="K91" s="71"/>
    </row>
    <row r="92" spans="1:24" ht="13" x14ac:dyDescent="0.15">
      <c r="A92" s="15" t="s">
        <v>1046</v>
      </c>
      <c r="B92" s="20" t="s">
        <v>157</v>
      </c>
      <c r="C92" s="20">
        <v>91</v>
      </c>
      <c r="D92" s="20" t="s">
        <v>469</v>
      </c>
      <c r="E92" s="20"/>
      <c r="F92" s="20" t="s">
        <v>906</v>
      </c>
      <c r="G92" s="21" t="s">
        <v>177</v>
      </c>
      <c r="H92" s="71" t="s">
        <v>387</v>
      </c>
      <c r="I92" s="71" t="s">
        <v>387</v>
      </c>
      <c r="J92" s="71"/>
      <c r="K92" s="71"/>
    </row>
    <row r="93" spans="1:24" ht="13" x14ac:dyDescent="0.15">
      <c r="A93" s="15" t="s">
        <v>1431</v>
      </c>
      <c r="B93" s="20" t="s">
        <v>157</v>
      </c>
      <c r="C93" s="20">
        <v>92</v>
      </c>
      <c r="D93" s="20" t="s">
        <v>469</v>
      </c>
      <c r="E93" s="20"/>
      <c r="F93" s="20" t="s">
        <v>469</v>
      </c>
      <c r="G93" s="21" t="s">
        <v>177</v>
      </c>
      <c r="H93" s="71" t="s">
        <v>387</v>
      </c>
      <c r="I93" s="71" t="s">
        <v>387</v>
      </c>
      <c r="J93" s="71"/>
      <c r="K93" s="71"/>
    </row>
    <row r="94" spans="1:24" ht="13" x14ac:dyDescent="0.15">
      <c r="A94" s="15" t="s">
        <v>1417</v>
      </c>
      <c r="B94" s="20" t="s">
        <v>157</v>
      </c>
      <c r="C94" s="20">
        <v>93</v>
      </c>
      <c r="D94" s="20" t="s">
        <v>469</v>
      </c>
      <c r="E94" s="20"/>
      <c r="F94" s="20" t="s">
        <v>469</v>
      </c>
      <c r="G94" s="21" t="s">
        <v>177</v>
      </c>
      <c r="H94" s="71" t="s">
        <v>387</v>
      </c>
      <c r="I94" s="71" t="s">
        <v>387</v>
      </c>
      <c r="J94" s="71"/>
      <c r="K94" s="71"/>
    </row>
    <row r="95" spans="1:24" ht="13" x14ac:dyDescent="0.15">
      <c r="A95" s="15" t="s">
        <v>1432</v>
      </c>
      <c r="B95" s="20" t="s">
        <v>157</v>
      </c>
      <c r="C95" s="20">
        <v>94</v>
      </c>
      <c r="D95" s="20" t="s">
        <v>469</v>
      </c>
      <c r="E95" s="20"/>
      <c r="F95" s="20" t="s">
        <v>721</v>
      </c>
      <c r="G95" s="21" t="s">
        <v>177</v>
      </c>
      <c r="H95" s="71" t="s">
        <v>387</v>
      </c>
      <c r="I95" s="71" t="s">
        <v>387</v>
      </c>
      <c r="J95" s="71"/>
      <c r="K95" s="71"/>
    </row>
    <row r="96" spans="1:24" ht="13" x14ac:dyDescent="0.15">
      <c r="A96" s="15" t="s">
        <v>549</v>
      </c>
      <c r="B96" s="20" t="s">
        <v>157</v>
      </c>
      <c r="C96" s="20">
        <v>95</v>
      </c>
      <c r="D96" s="20" t="s">
        <v>469</v>
      </c>
      <c r="E96" s="20"/>
      <c r="F96" s="20" t="s">
        <v>469</v>
      </c>
      <c r="G96" s="21" t="s">
        <v>177</v>
      </c>
      <c r="H96" s="71" t="s">
        <v>387</v>
      </c>
      <c r="I96" s="71" t="s">
        <v>387</v>
      </c>
      <c r="J96" s="71"/>
      <c r="K96" s="71"/>
    </row>
    <row r="97" spans="1:11" ht="13" x14ac:dyDescent="0.15">
      <c r="A97" s="15" t="s">
        <v>9465</v>
      </c>
      <c r="B97" s="20" t="s">
        <v>157</v>
      </c>
      <c r="C97" s="20">
        <v>96</v>
      </c>
      <c r="D97" s="20" t="s">
        <v>469</v>
      </c>
      <c r="E97" s="20"/>
      <c r="F97" s="20" t="s">
        <v>469</v>
      </c>
      <c r="G97" s="21" t="s">
        <v>177</v>
      </c>
      <c r="H97" s="71" t="s">
        <v>387</v>
      </c>
      <c r="I97" s="71" t="s">
        <v>387</v>
      </c>
      <c r="J97" s="71"/>
      <c r="K97" s="71"/>
    </row>
    <row r="98" spans="1:11" ht="13" x14ac:dyDescent="0.15">
      <c r="A98" s="15" t="s">
        <v>1078</v>
      </c>
      <c r="B98" s="20" t="s">
        <v>157</v>
      </c>
      <c r="C98" s="20">
        <v>97</v>
      </c>
      <c r="D98" s="20" t="s">
        <v>469</v>
      </c>
      <c r="E98" s="20"/>
      <c r="F98" s="20" t="s">
        <v>469</v>
      </c>
      <c r="G98" s="21" t="s">
        <v>177</v>
      </c>
      <c r="H98" s="71" t="s">
        <v>387</v>
      </c>
      <c r="I98" s="71" t="s">
        <v>387</v>
      </c>
      <c r="J98" s="71"/>
      <c r="K98" s="71"/>
    </row>
    <row r="99" spans="1:11" ht="13" x14ac:dyDescent="0.15">
      <c r="A99" s="15" t="s">
        <v>1081</v>
      </c>
      <c r="B99" s="20" t="s">
        <v>157</v>
      </c>
      <c r="C99" s="20">
        <v>98</v>
      </c>
      <c r="D99" s="20" t="s">
        <v>469</v>
      </c>
      <c r="E99" s="20"/>
      <c r="F99" s="20" t="s">
        <v>1069</v>
      </c>
      <c r="G99" s="21" t="s">
        <v>177</v>
      </c>
      <c r="H99" s="71" t="s">
        <v>387</v>
      </c>
      <c r="I99" s="71" t="s">
        <v>387</v>
      </c>
      <c r="J99" s="71"/>
      <c r="K99" s="71"/>
    </row>
    <row r="100" spans="1:11" ht="13" x14ac:dyDescent="0.15">
      <c r="A100" s="15" t="s">
        <v>918</v>
      </c>
      <c r="B100" s="20" t="s">
        <v>157</v>
      </c>
      <c r="C100" s="20">
        <v>99</v>
      </c>
      <c r="D100" s="20" t="s">
        <v>469</v>
      </c>
      <c r="E100" s="20"/>
      <c r="F100" s="20" t="s">
        <v>469</v>
      </c>
      <c r="G100" s="21" t="s">
        <v>177</v>
      </c>
      <c r="H100" s="71" t="s">
        <v>387</v>
      </c>
      <c r="I100" s="71" t="s">
        <v>387</v>
      </c>
      <c r="J100" s="71"/>
      <c r="K100" s="71"/>
    </row>
    <row r="101" spans="1:11" ht="13" x14ac:dyDescent="0.15">
      <c r="A101" s="15" t="s">
        <v>1433</v>
      </c>
      <c r="B101" s="20" t="s">
        <v>157</v>
      </c>
      <c r="C101" s="20">
        <v>100</v>
      </c>
      <c r="D101" s="20" t="s">
        <v>469</v>
      </c>
      <c r="E101" s="20"/>
      <c r="F101" s="20" t="s">
        <v>469</v>
      </c>
      <c r="G101" s="21" t="s">
        <v>177</v>
      </c>
      <c r="H101" s="71" t="s">
        <v>387</v>
      </c>
      <c r="I101" s="71" t="s">
        <v>387</v>
      </c>
      <c r="J101" s="71"/>
      <c r="K101" s="71"/>
    </row>
    <row r="102" spans="1:11" ht="13" x14ac:dyDescent="0.15">
      <c r="A102" s="15" t="s">
        <v>493</v>
      </c>
      <c r="B102" s="20" t="s">
        <v>157</v>
      </c>
      <c r="C102" s="20">
        <v>101</v>
      </c>
      <c r="D102" s="20" t="s">
        <v>469</v>
      </c>
      <c r="E102" s="20"/>
      <c r="F102" s="20" t="s">
        <v>469</v>
      </c>
      <c r="G102" s="21" t="s">
        <v>173</v>
      </c>
      <c r="H102" s="71" t="s">
        <v>387</v>
      </c>
      <c r="I102" s="71" t="s">
        <v>387</v>
      </c>
      <c r="J102" s="71"/>
      <c r="K102" s="71"/>
    </row>
    <row r="103" spans="1:11" ht="13" x14ac:dyDescent="0.15">
      <c r="A103" s="15" t="s">
        <v>494</v>
      </c>
      <c r="B103" s="20" t="s">
        <v>157</v>
      </c>
      <c r="C103" s="20">
        <v>102</v>
      </c>
      <c r="D103" s="20" t="s">
        <v>469</v>
      </c>
      <c r="E103" s="20"/>
      <c r="F103" s="20" t="s">
        <v>469</v>
      </c>
      <c r="G103" s="21" t="s">
        <v>173</v>
      </c>
      <c r="H103" s="71" t="s">
        <v>387</v>
      </c>
      <c r="I103" s="71" t="s">
        <v>387</v>
      </c>
      <c r="J103" s="71"/>
      <c r="K103" s="71"/>
    </row>
    <row r="104" spans="1:11" ht="13" x14ac:dyDescent="0.15">
      <c r="A104" s="15" t="s">
        <v>1268</v>
      </c>
      <c r="B104" s="20" t="s">
        <v>157</v>
      </c>
      <c r="C104" s="20">
        <v>103</v>
      </c>
      <c r="D104" s="20" t="s">
        <v>496</v>
      </c>
      <c r="E104" s="20"/>
      <c r="F104" s="20" t="s">
        <v>497</v>
      </c>
      <c r="G104" s="21" t="s">
        <v>181</v>
      </c>
      <c r="H104" s="71" t="s">
        <v>387</v>
      </c>
      <c r="I104" s="71" t="s">
        <v>387</v>
      </c>
      <c r="J104" s="71"/>
      <c r="K104" s="71"/>
    </row>
    <row r="105" spans="1:11" ht="13" x14ac:dyDescent="0.15">
      <c r="A105" s="15" t="s">
        <v>1434</v>
      </c>
      <c r="B105" s="20" t="s">
        <v>157</v>
      </c>
      <c r="C105" s="20">
        <v>104</v>
      </c>
      <c r="D105" s="20" t="s">
        <v>389</v>
      </c>
      <c r="E105" s="20">
        <v>150</v>
      </c>
      <c r="F105" s="20" t="s">
        <v>386</v>
      </c>
      <c r="G105" s="21" t="s">
        <v>189</v>
      </c>
      <c r="H105" s="71" t="s">
        <v>387</v>
      </c>
      <c r="I105" s="71" t="s">
        <v>387</v>
      </c>
      <c r="J105" s="71"/>
      <c r="K105" s="71" t="s">
        <v>387</v>
      </c>
    </row>
    <row r="106" spans="1:11" ht="13" x14ac:dyDescent="0.15">
      <c r="A106" s="15" t="s">
        <v>1435</v>
      </c>
      <c r="B106" s="20" t="s">
        <v>157</v>
      </c>
      <c r="C106" s="20">
        <v>105</v>
      </c>
      <c r="D106" s="20" t="s">
        <v>395</v>
      </c>
      <c r="E106" s="20">
        <v>160</v>
      </c>
      <c r="F106" s="20" t="s">
        <v>386</v>
      </c>
      <c r="G106" s="21" t="s">
        <v>189</v>
      </c>
      <c r="H106" s="71" t="s">
        <v>387</v>
      </c>
      <c r="I106" s="71" t="s">
        <v>387</v>
      </c>
      <c r="J106" s="71"/>
      <c r="K106" s="71" t="s">
        <v>387</v>
      </c>
    </row>
    <row r="107" spans="1:11" ht="13" x14ac:dyDescent="0.15">
      <c r="A107" s="15" t="s">
        <v>1436</v>
      </c>
      <c r="B107" s="20" t="s">
        <v>157</v>
      </c>
      <c r="C107" s="20">
        <v>106</v>
      </c>
      <c r="D107" s="20" t="s">
        <v>392</v>
      </c>
      <c r="E107" s="20">
        <v>100</v>
      </c>
      <c r="F107" s="20" t="s">
        <v>398</v>
      </c>
      <c r="G107" s="21" t="s">
        <v>189</v>
      </c>
      <c r="H107" s="71" t="s">
        <v>387</v>
      </c>
      <c r="I107" s="71" t="s">
        <v>387</v>
      </c>
      <c r="J107" s="71"/>
      <c r="K107" s="71" t="s">
        <v>387</v>
      </c>
    </row>
    <row r="108" spans="1:11" ht="13" x14ac:dyDescent="0.15">
      <c r="A108" s="15" t="s">
        <v>1437</v>
      </c>
      <c r="B108" s="20" t="s">
        <v>157</v>
      </c>
      <c r="C108" s="20">
        <v>107</v>
      </c>
      <c r="D108" s="20" t="s">
        <v>404</v>
      </c>
      <c r="E108" s="20">
        <v>90</v>
      </c>
      <c r="F108" s="20" t="s">
        <v>398</v>
      </c>
      <c r="G108" s="21" t="s">
        <v>189</v>
      </c>
      <c r="H108" s="71" t="s">
        <v>387</v>
      </c>
      <c r="I108" s="71" t="s">
        <v>387</v>
      </c>
      <c r="J108" s="71"/>
      <c r="K108" s="71" t="s">
        <v>387</v>
      </c>
    </row>
    <row r="109" spans="1:11" ht="13" x14ac:dyDescent="0.15">
      <c r="A109" s="15" t="s">
        <v>1438</v>
      </c>
      <c r="B109" s="20" t="s">
        <v>157</v>
      </c>
      <c r="C109" s="20">
        <v>108</v>
      </c>
      <c r="D109" s="20" t="s">
        <v>385</v>
      </c>
      <c r="E109" s="20">
        <v>150</v>
      </c>
      <c r="F109" s="20" t="s">
        <v>386</v>
      </c>
      <c r="G109" s="21" t="s">
        <v>189</v>
      </c>
      <c r="H109" s="71" t="s">
        <v>387</v>
      </c>
      <c r="I109" s="71" t="s">
        <v>387</v>
      </c>
      <c r="J109" s="71"/>
      <c r="K109" s="71" t="s">
        <v>387</v>
      </c>
    </row>
    <row r="110" spans="1:11" ht="13" x14ac:dyDescent="0.15">
      <c r="A110" s="15" t="s">
        <v>1439</v>
      </c>
      <c r="B110" s="20" t="s">
        <v>157</v>
      </c>
      <c r="C110" s="20">
        <v>109</v>
      </c>
      <c r="D110" s="20" t="s">
        <v>389</v>
      </c>
      <c r="E110" s="20">
        <v>130</v>
      </c>
      <c r="F110" s="20" t="s">
        <v>398</v>
      </c>
      <c r="G110" s="21" t="s">
        <v>189</v>
      </c>
      <c r="H110" s="71" t="s">
        <v>387</v>
      </c>
      <c r="I110" s="71" t="s">
        <v>387</v>
      </c>
      <c r="J110" s="71"/>
      <c r="K110" s="71" t="s">
        <v>387</v>
      </c>
    </row>
    <row r="111" spans="1:11" ht="13" x14ac:dyDescent="0.15">
      <c r="A111" s="15" t="s">
        <v>1440</v>
      </c>
      <c r="B111" s="20" t="s">
        <v>157</v>
      </c>
      <c r="C111" s="20">
        <v>110</v>
      </c>
      <c r="D111" s="20" t="s">
        <v>385</v>
      </c>
      <c r="E111" s="20">
        <v>80</v>
      </c>
      <c r="F111" s="20" t="s">
        <v>393</v>
      </c>
      <c r="G111" s="21" t="s">
        <v>189</v>
      </c>
      <c r="H111" s="71" t="s">
        <v>387</v>
      </c>
      <c r="I111" s="71" t="s">
        <v>387</v>
      </c>
      <c r="J111" s="71"/>
      <c r="K111" s="71" t="s">
        <v>387</v>
      </c>
    </row>
    <row r="112" spans="1:11" ht="13" x14ac:dyDescent="0.15">
      <c r="A112" s="15" t="s">
        <v>1440</v>
      </c>
      <c r="B112" s="20" t="s">
        <v>157</v>
      </c>
      <c r="C112" s="20">
        <v>111</v>
      </c>
      <c r="D112" s="20" t="s">
        <v>385</v>
      </c>
      <c r="E112" s="20">
        <v>80</v>
      </c>
      <c r="F112" s="20" t="s">
        <v>393</v>
      </c>
      <c r="G112" s="21" t="s">
        <v>189</v>
      </c>
      <c r="H112" s="71" t="s">
        <v>387</v>
      </c>
      <c r="I112" s="71" t="s">
        <v>387</v>
      </c>
      <c r="J112" s="71"/>
      <c r="K112" s="71" t="s">
        <v>387</v>
      </c>
    </row>
    <row r="113" spans="1:11" ht="13" x14ac:dyDescent="0.15">
      <c r="A113" s="15" t="s">
        <v>1441</v>
      </c>
      <c r="B113" s="20" t="s">
        <v>157</v>
      </c>
      <c r="C113" s="20">
        <v>112</v>
      </c>
      <c r="D113" s="20" t="s">
        <v>407</v>
      </c>
      <c r="E113" s="20">
        <v>150</v>
      </c>
      <c r="F113" s="20" t="s">
        <v>386</v>
      </c>
      <c r="G113" s="21" t="s">
        <v>189</v>
      </c>
      <c r="H113" s="71" t="s">
        <v>387</v>
      </c>
      <c r="I113" s="71" t="s">
        <v>387</v>
      </c>
      <c r="J113" s="71"/>
      <c r="K113" s="71" t="s">
        <v>387</v>
      </c>
    </row>
    <row r="114" spans="1:11" ht="13" x14ac:dyDescent="0.15">
      <c r="A114" s="15" t="s">
        <v>443</v>
      </c>
      <c r="B114" s="20" t="s">
        <v>157</v>
      </c>
      <c r="C114" s="20">
        <v>113</v>
      </c>
      <c r="D114" s="20" t="s">
        <v>395</v>
      </c>
      <c r="E114" s="20">
        <v>50</v>
      </c>
      <c r="F114" s="20" t="s">
        <v>393</v>
      </c>
      <c r="G114" s="21" t="s">
        <v>260</v>
      </c>
      <c r="H114" s="71" t="s">
        <v>387</v>
      </c>
      <c r="I114" s="71" t="s">
        <v>387</v>
      </c>
      <c r="J114" s="71"/>
      <c r="K114" s="71" t="s">
        <v>387</v>
      </c>
    </row>
    <row r="115" spans="1:11" ht="13" x14ac:dyDescent="0.15">
      <c r="A115" s="15" t="s">
        <v>1442</v>
      </c>
      <c r="B115" s="20" t="s">
        <v>157</v>
      </c>
      <c r="C115" s="20">
        <v>114</v>
      </c>
      <c r="D115" s="20" t="s">
        <v>389</v>
      </c>
      <c r="E115" s="20">
        <v>110</v>
      </c>
      <c r="F115" s="20" t="s">
        <v>393</v>
      </c>
      <c r="G115" s="21" t="s">
        <v>260</v>
      </c>
      <c r="H115" s="71" t="s">
        <v>387</v>
      </c>
      <c r="I115" s="71" t="s">
        <v>387</v>
      </c>
      <c r="J115" s="71"/>
      <c r="K115" s="71" t="s">
        <v>387</v>
      </c>
    </row>
    <row r="116" spans="1:11" ht="13" x14ac:dyDescent="0.15">
      <c r="A116" s="15" t="s">
        <v>1443</v>
      </c>
      <c r="B116" s="20" t="s">
        <v>157</v>
      </c>
      <c r="C116" s="20">
        <v>115</v>
      </c>
      <c r="D116" s="20" t="s">
        <v>395</v>
      </c>
      <c r="E116" s="20">
        <v>110</v>
      </c>
      <c r="F116" s="20" t="s">
        <v>393</v>
      </c>
      <c r="G116" s="21" t="s">
        <v>260</v>
      </c>
      <c r="H116" s="71" t="s">
        <v>387</v>
      </c>
      <c r="I116" s="71" t="s">
        <v>387</v>
      </c>
      <c r="J116" s="71"/>
      <c r="K116" s="71" t="s">
        <v>387</v>
      </c>
    </row>
    <row r="117" spans="1:11" ht="13" x14ac:dyDescent="0.15">
      <c r="A117" s="15" t="s">
        <v>1444</v>
      </c>
      <c r="B117" s="20" t="s">
        <v>157</v>
      </c>
      <c r="C117" s="20">
        <v>116</v>
      </c>
      <c r="D117" s="20" t="s">
        <v>404</v>
      </c>
      <c r="E117" s="20">
        <v>110</v>
      </c>
      <c r="F117" s="20" t="s">
        <v>393</v>
      </c>
      <c r="G117" s="21" t="s">
        <v>260</v>
      </c>
      <c r="H117" s="71" t="s">
        <v>387</v>
      </c>
      <c r="I117" s="71" t="s">
        <v>387</v>
      </c>
      <c r="J117" s="71"/>
      <c r="K117" s="71" t="s">
        <v>387</v>
      </c>
    </row>
  </sheetData>
  <sheetProtection selectLockedCells="1" selectUnlockedCells="1"/>
  <mergeCells count="1">
    <mergeCell ref="Z1:AH1"/>
  </mergeCells>
  <phoneticPr fontId="3" type="noConversion"/>
  <conditionalFormatting sqref="H2:K117">
    <cfRule type="cellIs" dxfId="580" priority="1" stopIfTrue="1" operator="equal">
      <formula>"-"</formula>
    </cfRule>
    <cfRule type="cellIs" dxfId="579" priority="2" stopIfTrue="1" operator="equal">
      <formula>"x"</formula>
    </cfRule>
  </conditionalFormatting>
  <hyperlinks>
    <hyperlink ref="L1" location="'Expansion set Check List'!A1" display="Home" xr:uid="{00000000-0004-0000-1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tabColor indexed="11"/>
  </sheetPr>
  <dimension ref="A1:AH11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9.33203125" bestFit="1" customWidth="1"/>
    <col min="3" max="3" width="4" bestFit="1" customWidth="1"/>
    <col min="4" max="4" width="17" bestFit="1" customWidth="1"/>
    <col min="5" max="5" width="4" bestFit="1" customWidth="1"/>
    <col min="6" max="6" width="22.1640625" bestFit="1" customWidth="1"/>
    <col min="7" max="7" width="10.66406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836</v>
      </c>
      <c r="B2" s="18" t="s">
        <v>160</v>
      </c>
      <c r="C2" s="18">
        <v>1</v>
      </c>
      <c r="D2" s="18" t="s">
        <v>389</v>
      </c>
      <c r="E2" s="18">
        <v>80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111</v>
      </c>
      <c r="Z2" s="102"/>
      <c r="AA2" s="102"/>
      <c r="AB2" s="102"/>
      <c r="AC2" s="102"/>
      <c r="AD2" s="102"/>
      <c r="AE2" s="102"/>
      <c r="AF2" s="102"/>
      <c r="AG2" s="102"/>
      <c r="AH2" s="102"/>
    </row>
    <row r="3" spans="1:34" ht="13" x14ac:dyDescent="0.15">
      <c r="A3" s="15" t="s">
        <v>986</v>
      </c>
      <c r="B3" s="20" t="s">
        <v>160</v>
      </c>
      <c r="C3" s="20">
        <v>2</v>
      </c>
      <c r="D3" s="20" t="s">
        <v>1321</v>
      </c>
      <c r="E3" s="20">
        <v>120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32</v>
      </c>
    </row>
    <row r="4" spans="1:34" ht="13" x14ac:dyDescent="0.15">
      <c r="A4" s="15" t="s">
        <v>987</v>
      </c>
      <c r="B4" s="20" t="s">
        <v>160</v>
      </c>
      <c r="C4" s="20">
        <v>3</v>
      </c>
      <c r="D4" s="20" t="s">
        <v>1316</v>
      </c>
      <c r="E4" s="20">
        <v>90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35</v>
      </c>
    </row>
    <row r="5" spans="1:34" ht="13" x14ac:dyDescent="0.15">
      <c r="A5" s="15" t="s">
        <v>614</v>
      </c>
      <c r="B5" s="20" t="s">
        <v>160</v>
      </c>
      <c r="C5" s="20">
        <v>4</v>
      </c>
      <c r="D5" s="20" t="s">
        <v>1321</v>
      </c>
      <c r="E5" s="20">
        <v>70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14</v>
      </c>
    </row>
    <row r="6" spans="1:34" ht="13" x14ac:dyDescent="0.15">
      <c r="A6" s="15" t="s">
        <v>992</v>
      </c>
      <c r="B6" s="20" t="s">
        <v>160</v>
      </c>
      <c r="C6" s="20">
        <v>5</v>
      </c>
      <c r="D6" s="20" t="s">
        <v>1330</v>
      </c>
      <c r="E6" s="20">
        <v>70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603</v>
      </c>
      <c r="B7" s="20" t="s">
        <v>160</v>
      </c>
      <c r="C7" s="20">
        <v>6</v>
      </c>
      <c r="D7" s="20" t="s">
        <v>1327</v>
      </c>
      <c r="E7" s="20">
        <v>70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11</v>
      </c>
    </row>
    <row r="8" spans="1:34" ht="13" x14ac:dyDescent="0.15">
      <c r="A8" s="15" t="s">
        <v>1445</v>
      </c>
      <c r="B8" s="20" t="s">
        <v>160</v>
      </c>
      <c r="C8" s="20">
        <v>7</v>
      </c>
      <c r="D8" s="20" t="s">
        <v>1325</v>
      </c>
      <c r="E8" s="20">
        <v>70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1039</v>
      </c>
      <c r="B9" s="20" t="s">
        <v>160</v>
      </c>
      <c r="C9" s="20">
        <v>8</v>
      </c>
      <c r="D9" s="20" t="s">
        <v>1318</v>
      </c>
      <c r="E9" s="20">
        <v>70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1005</v>
      </c>
      <c r="B10" s="20" t="s">
        <v>160</v>
      </c>
      <c r="C10" s="20">
        <v>9</v>
      </c>
      <c r="D10" s="20" t="s">
        <v>1327</v>
      </c>
      <c r="E10" s="20">
        <v>80</v>
      </c>
      <c r="F10" s="20" t="s">
        <v>398</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1446</v>
      </c>
      <c r="B11" s="20" t="s">
        <v>160</v>
      </c>
      <c r="C11" s="20">
        <v>10</v>
      </c>
      <c r="D11" s="20" t="s">
        <v>1447</v>
      </c>
      <c r="E11" s="20">
        <v>110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840</v>
      </c>
      <c r="B12" s="20" t="s">
        <v>160</v>
      </c>
      <c r="C12" s="20">
        <v>11</v>
      </c>
      <c r="D12" s="20" t="s">
        <v>407</v>
      </c>
      <c r="E12" s="20">
        <v>90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3</v>
      </c>
    </row>
    <row r="13" spans="1:34" ht="13" x14ac:dyDescent="0.15">
      <c r="A13" s="15" t="s">
        <v>841</v>
      </c>
      <c r="B13" s="20" t="s">
        <v>160</v>
      </c>
      <c r="C13" s="20">
        <v>12</v>
      </c>
      <c r="D13" s="20" t="s">
        <v>389</v>
      </c>
      <c r="E13" s="20">
        <v>120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872</v>
      </c>
      <c r="B14" s="20" t="s">
        <v>160</v>
      </c>
      <c r="C14" s="20">
        <v>13</v>
      </c>
      <c r="D14" s="20" t="s">
        <v>400</v>
      </c>
      <c r="E14" s="20">
        <v>100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850</v>
      </c>
      <c r="B15" s="20" t="s">
        <v>160</v>
      </c>
      <c r="C15" s="20">
        <v>14</v>
      </c>
      <c r="D15" s="20" t="s">
        <v>392</v>
      </c>
      <c r="E15" s="20">
        <v>70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599</v>
      </c>
      <c r="B16" s="20" t="s">
        <v>160</v>
      </c>
      <c r="C16" s="20">
        <v>15</v>
      </c>
      <c r="D16" s="20" t="s">
        <v>858</v>
      </c>
      <c r="E16" s="20">
        <v>120</v>
      </c>
      <c r="F16" s="20" t="s">
        <v>386</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621</v>
      </c>
      <c r="B17" s="20" t="s">
        <v>160</v>
      </c>
      <c r="C17" s="20">
        <v>16</v>
      </c>
      <c r="D17" s="20" t="s">
        <v>1316</v>
      </c>
      <c r="E17" s="20">
        <v>70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627</v>
      </c>
      <c r="B18" s="20" t="s">
        <v>160</v>
      </c>
      <c r="C18" s="20">
        <v>17</v>
      </c>
      <c r="D18" s="20" t="s">
        <v>858</v>
      </c>
      <c r="E18" s="20">
        <v>70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1448</v>
      </c>
      <c r="B19" s="20" t="s">
        <v>160</v>
      </c>
      <c r="C19" s="20">
        <v>18</v>
      </c>
      <c r="D19" s="20" t="s">
        <v>1325</v>
      </c>
      <c r="E19" s="20">
        <v>70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996</v>
      </c>
      <c r="B20" s="20" t="s">
        <v>160</v>
      </c>
      <c r="C20" s="20">
        <v>19</v>
      </c>
      <c r="D20" s="20" t="s">
        <v>858</v>
      </c>
      <c r="E20" s="20">
        <v>120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996</v>
      </c>
      <c r="B21" s="20" t="s">
        <v>160</v>
      </c>
      <c r="C21" s="20">
        <v>20</v>
      </c>
      <c r="D21" s="20" t="s">
        <v>1325</v>
      </c>
      <c r="E21" s="20">
        <v>120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963</v>
      </c>
      <c r="B22" s="20" t="s">
        <v>160</v>
      </c>
      <c r="C22" s="20">
        <v>21</v>
      </c>
      <c r="D22" s="20" t="s">
        <v>389</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865</v>
      </c>
      <c r="B23" s="20" t="s">
        <v>160</v>
      </c>
      <c r="C23" s="20">
        <v>22</v>
      </c>
      <c r="D23" s="20" t="s">
        <v>392</v>
      </c>
      <c r="E23" s="20">
        <v>80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868</v>
      </c>
      <c r="B24" s="20" t="s">
        <v>160</v>
      </c>
      <c r="C24" s="20">
        <v>23</v>
      </c>
      <c r="D24" s="20" t="s">
        <v>407</v>
      </c>
      <c r="E24" s="20">
        <v>70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856</v>
      </c>
      <c r="B25" s="20" t="s">
        <v>160</v>
      </c>
      <c r="C25" s="20">
        <v>24</v>
      </c>
      <c r="D25" s="20" t="s">
        <v>395</v>
      </c>
      <c r="E25" s="20">
        <v>50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966</v>
      </c>
      <c r="B26" s="20" t="s">
        <v>160</v>
      </c>
      <c r="C26" s="20">
        <v>25</v>
      </c>
      <c r="D26" s="20" t="s">
        <v>385</v>
      </c>
      <c r="E26" s="20">
        <v>60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873</v>
      </c>
      <c r="B27" s="20" t="s">
        <v>160</v>
      </c>
      <c r="C27" s="20">
        <v>26</v>
      </c>
      <c r="D27" s="20" t="s">
        <v>389</v>
      </c>
      <c r="E27" s="20">
        <v>80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974</v>
      </c>
      <c r="B28" s="20" t="s">
        <v>160</v>
      </c>
      <c r="C28" s="20">
        <v>27</v>
      </c>
      <c r="D28" s="20" t="s">
        <v>389</v>
      </c>
      <c r="E28" s="20">
        <v>60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939</v>
      </c>
      <c r="B29" s="20" t="s">
        <v>160</v>
      </c>
      <c r="C29" s="20">
        <v>28</v>
      </c>
      <c r="D29" s="20" t="s">
        <v>407</v>
      </c>
      <c r="E29" s="20">
        <v>70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596</v>
      </c>
      <c r="B30" s="20" t="s">
        <v>160</v>
      </c>
      <c r="C30" s="20">
        <v>29</v>
      </c>
      <c r="D30" s="20" t="s">
        <v>1316</v>
      </c>
      <c r="E30" s="20">
        <v>90</v>
      </c>
      <c r="F30" s="20" t="s">
        <v>398</v>
      </c>
      <c r="G30" s="21" t="s">
        <v>177</v>
      </c>
      <c r="H30" s="71" t="s">
        <v>387</v>
      </c>
      <c r="I30" s="71" t="s">
        <v>387</v>
      </c>
      <c r="J30" s="71"/>
      <c r="K30" s="71"/>
      <c r="R30" s="160" t="s">
        <v>86</v>
      </c>
      <c r="S30" s="161"/>
      <c r="T30" s="175">
        <f>SUM(T31:T57)</f>
        <v>0</v>
      </c>
      <c r="U30" s="168"/>
      <c r="V30" s="177" t="s">
        <v>88</v>
      </c>
      <c r="W30" s="213"/>
      <c r="X30" s="215">
        <f>SUM(X31:X57)</f>
        <v>95</v>
      </c>
    </row>
    <row r="31" spans="1:24" ht="13" x14ac:dyDescent="0.15">
      <c r="A31" s="15" t="s">
        <v>1002</v>
      </c>
      <c r="B31" s="20" t="s">
        <v>160</v>
      </c>
      <c r="C31" s="20">
        <v>30</v>
      </c>
      <c r="D31" s="20" t="s">
        <v>1316</v>
      </c>
      <c r="E31" s="20">
        <v>70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32</v>
      </c>
    </row>
    <row r="32" spans="1:24" ht="13" x14ac:dyDescent="0.15">
      <c r="A32" s="15" t="s">
        <v>613</v>
      </c>
      <c r="B32" s="20" t="s">
        <v>160</v>
      </c>
      <c r="C32" s="20">
        <v>31</v>
      </c>
      <c r="D32" s="20" t="s">
        <v>858</v>
      </c>
      <c r="E32" s="20">
        <v>70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35</v>
      </c>
    </row>
    <row r="33" spans="1:24" ht="13" x14ac:dyDescent="0.15">
      <c r="A33" s="15" t="s">
        <v>613</v>
      </c>
      <c r="B33" s="20" t="s">
        <v>160</v>
      </c>
      <c r="C33" s="20">
        <v>32</v>
      </c>
      <c r="D33" s="20" t="s">
        <v>858</v>
      </c>
      <c r="E33" s="20">
        <v>80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14</v>
      </c>
    </row>
    <row r="34" spans="1:24" ht="13" x14ac:dyDescent="0.15">
      <c r="A34" s="15" t="s">
        <v>1018</v>
      </c>
      <c r="B34" s="20" t="s">
        <v>160</v>
      </c>
      <c r="C34" s="20">
        <v>33</v>
      </c>
      <c r="D34" s="20" t="s">
        <v>1321</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14</v>
      </c>
    </row>
    <row r="35" spans="1:24" ht="13" x14ac:dyDescent="0.15">
      <c r="A35" s="15" t="s">
        <v>601</v>
      </c>
      <c r="B35" s="20" t="s">
        <v>160</v>
      </c>
      <c r="C35" s="20">
        <v>34</v>
      </c>
      <c r="D35" s="20" t="s">
        <v>1316</v>
      </c>
      <c r="E35" s="20">
        <v>70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617</v>
      </c>
      <c r="B36" s="20" t="s">
        <v>160</v>
      </c>
      <c r="C36" s="20">
        <v>35</v>
      </c>
      <c r="D36" s="20" t="s">
        <v>1318</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602</v>
      </c>
      <c r="B37" s="20" t="s">
        <v>160</v>
      </c>
      <c r="C37" s="20">
        <v>36</v>
      </c>
      <c r="D37" s="20" t="s">
        <v>1318</v>
      </c>
      <c r="E37" s="20">
        <v>80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992</v>
      </c>
      <c r="B38" s="20" t="s">
        <v>160</v>
      </c>
      <c r="C38" s="20">
        <v>37</v>
      </c>
      <c r="D38" s="20" t="s">
        <v>1330</v>
      </c>
      <c r="E38" s="20">
        <v>70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1003</v>
      </c>
      <c r="B39" s="20" t="s">
        <v>160</v>
      </c>
      <c r="C39" s="20">
        <v>38</v>
      </c>
      <c r="D39" s="20" t="s">
        <v>1330</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605</v>
      </c>
      <c r="B40" s="20" t="s">
        <v>160</v>
      </c>
      <c r="C40" s="20">
        <v>39</v>
      </c>
      <c r="D40" s="20" t="s">
        <v>1321</v>
      </c>
      <c r="E40" s="20">
        <v>70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1022</v>
      </c>
      <c r="B41" s="20" t="s">
        <v>160</v>
      </c>
      <c r="C41" s="20">
        <v>40</v>
      </c>
      <c r="D41" s="20" t="s">
        <v>1325</v>
      </c>
      <c r="E41" s="20">
        <v>70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1022</v>
      </c>
      <c r="B42" s="20" t="s">
        <v>160</v>
      </c>
      <c r="C42" s="20">
        <v>41</v>
      </c>
      <c r="D42" s="20" t="s">
        <v>1325</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608</v>
      </c>
      <c r="B43" s="20" t="s">
        <v>160</v>
      </c>
      <c r="C43" s="20">
        <v>42</v>
      </c>
      <c r="D43" s="20" t="s">
        <v>1316</v>
      </c>
      <c r="E43" s="20">
        <v>80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839</v>
      </c>
      <c r="B44" s="20" t="s">
        <v>160</v>
      </c>
      <c r="C44" s="20">
        <v>43</v>
      </c>
      <c r="D44" s="20" t="s">
        <v>400</v>
      </c>
      <c r="E44" s="20">
        <v>70</v>
      </c>
      <c r="F44" s="20"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433</v>
      </c>
      <c r="B45" s="20" t="s">
        <v>160</v>
      </c>
      <c r="C45" s="20">
        <v>44</v>
      </c>
      <c r="D45" s="20" t="s">
        <v>395</v>
      </c>
      <c r="E45" s="20">
        <v>70</v>
      </c>
      <c r="F45" s="20"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887</v>
      </c>
      <c r="B46" s="20" t="s">
        <v>160</v>
      </c>
      <c r="C46" s="20">
        <v>45</v>
      </c>
      <c r="D46" s="20" t="s">
        <v>389</v>
      </c>
      <c r="E46" s="20">
        <v>70</v>
      </c>
      <c r="F46" s="20"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1449</v>
      </c>
      <c r="B47" s="20" t="s">
        <v>160</v>
      </c>
      <c r="C47" s="20">
        <v>46</v>
      </c>
      <c r="D47" s="20" t="s">
        <v>858</v>
      </c>
      <c r="E47" s="20">
        <v>60</v>
      </c>
      <c r="F47" s="20"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1450</v>
      </c>
      <c r="B48" s="20" t="s">
        <v>160</v>
      </c>
      <c r="C48" s="20">
        <v>47</v>
      </c>
      <c r="D48" s="20" t="s">
        <v>858</v>
      </c>
      <c r="E48" s="20">
        <v>70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571</v>
      </c>
      <c r="B49" s="20" t="s">
        <v>160</v>
      </c>
      <c r="C49" s="20">
        <v>48</v>
      </c>
      <c r="D49" s="20" t="s">
        <v>389</v>
      </c>
      <c r="E49" s="20">
        <v>70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875</v>
      </c>
      <c r="B50" s="20" t="s">
        <v>160</v>
      </c>
      <c r="C50" s="20">
        <v>49</v>
      </c>
      <c r="D50" s="20" t="s">
        <v>407</v>
      </c>
      <c r="E50" s="20">
        <v>60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877</v>
      </c>
      <c r="B51" s="20" t="s">
        <v>160</v>
      </c>
      <c r="C51" s="20">
        <v>50</v>
      </c>
      <c r="D51" s="20" t="s">
        <v>392</v>
      </c>
      <c r="E51" s="20">
        <v>40</v>
      </c>
      <c r="F51" s="20" t="s">
        <v>393</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536</v>
      </c>
      <c r="B52" s="20" t="s">
        <v>160</v>
      </c>
      <c r="C52" s="20">
        <v>51</v>
      </c>
      <c r="D52" s="20" t="s">
        <v>400</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423</v>
      </c>
      <c r="B53" s="20" t="s">
        <v>160</v>
      </c>
      <c r="C53" s="20">
        <v>52</v>
      </c>
      <c r="D53" s="20" t="s">
        <v>392</v>
      </c>
      <c r="E53" s="20">
        <v>40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423</v>
      </c>
      <c r="B54" s="20" t="s">
        <v>160</v>
      </c>
      <c r="C54" s="20">
        <v>53</v>
      </c>
      <c r="D54" s="20" t="s">
        <v>392</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446</v>
      </c>
      <c r="B55" s="20" t="s">
        <v>160</v>
      </c>
      <c r="C55" s="20">
        <v>54</v>
      </c>
      <c r="D55" s="20" t="s">
        <v>385</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575</v>
      </c>
      <c r="B56" s="20" t="s">
        <v>160</v>
      </c>
      <c r="C56" s="20">
        <v>55</v>
      </c>
      <c r="D56" s="20" t="s">
        <v>407</v>
      </c>
      <c r="E56" s="20">
        <v>60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577</v>
      </c>
      <c r="B57" s="20" t="s">
        <v>160</v>
      </c>
      <c r="C57" s="20">
        <v>56</v>
      </c>
      <c r="D57" s="20" t="s">
        <v>407</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885</v>
      </c>
      <c r="B58" s="20" t="s">
        <v>160</v>
      </c>
      <c r="C58" s="20">
        <v>57</v>
      </c>
      <c r="D58" s="20" t="s">
        <v>407</v>
      </c>
      <c r="E58" s="20">
        <v>30</v>
      </c>
      <c r="F58" s="20" t="s">
        <v>393</v>
      </c>
      <c r="G58" s="21" t="s">
        <v>173</v>
      </c>
      <c r="H58" s="71" t="s">
        <v>387</v>
      </c>
      <c r="I58" s="71" t="s">
        <v>387</v>
      </c>
      <c r="J58" s="71"/>
      <c r="K58" s="71"/>
      <c r="U58" s="168"/>
      <c r="V58" s="177" t="s">
        <v>447</v>
      </c>
      <c r="W58" s="189"/>
      <c r="X58" s="190">
        <f>SUM(X59:X85)</f>
        <v>206</v>
      </c>
    </row>
    <row r="59" spans="1:24" ht="13" x14ac:dyDescent="0.15">
      <c r="A59" s="15" t="s">
        <v>578</v>
      </c>
      <c r="B59" s="20" t="s">
        <v>160</v>
      </c>
      <c r="C59" s="20">
        <v>58</v>
      </c>
      <c r="D59" s="20" t="s">
        <v>389</v>
      </c>
      <c r="E59" s="20">
        <v>50</v>
      </c>
      <c r="F59" s="20" t="s">
        <v>393</v>
      </c>
      <c r="G59" s="21" t="s">
        <v>173</v>
      </c>
      <c r="H59" s="71" t="s">
        <v>387</v>
      </c>
      <c r="I59" s="71" t="s">
        <v>387</v>
      </c>
      <c r="J59" s="71"/>
      <c r="K59" s="71"/>
      <c r="U59" s="239"/>
      <c r="V59" s="116" t="s">
        <v>173</v>
      </c>
      <c r="W59" s="211">
        <f t="shared" ref="W59:X74" si="8">S3+S31+W3+W31</f>
        <v>0</v>
      </c>
      <c r="X59" s="64">
        <f t="shared" si="8"/>
        <v>64</v>
      </c>
    </row>
    <row r="60" spans="1:24" ht="13" x14ac:dyDescent="0.15">
      <c r="A60" s="15" t="s">
        <v>930</v>
      </c>
      <c r="B60" s="20" t="s">
        <v>160</v>
      </c>
      <c r="C60" s="20">
        <v>59</v>
      </c>
      <c r="D60" s="20" t="s">
        <v>395</v>
      </c>
      <c r="E60" s="20">
        <v>50</v>
      </c>
      <c r="F60" s="20" t="s">
        <v>393</v>
      </c>
      <c r="G60" s="21" t="s">
        <v>173</v>
      </c>
      <c r="H60" s="71" t="s">
        <v>387</v>
      </c>
      <c r="I60" s="71" t="s">
        <v>387</v>
      </c>
      <c r="J60" s="71"/>
      <c r="K60" s="71"/>
      <c r="U60" s="239"/>
      <c r="V60" s="117" t="s">
        <v>177</v>
      </c>
      <c r="W60" s="158">
        <f t="shared" si="8"/>
        <v>0</v>
      </c>
      <c r="X60" s="159">
        <f t="shared" si="8"/>
        <v>70</v>
      </c>
    </row>
    <row r="61" spans="1:24" ht="13" x14ac:dyDescent="0.15">
      <c r="A61" s="15" t="s">
        <v>930</v>
      </c>
      <c r="B61" s="20" t="s">
        <v>160</v>
      </c>
      <c r="C61" s="20">
        <v>60</v>
      </c>
      <c r="D61" s="20" t="s">
        <v>395</v>
      </c>
      <c r="E61" s="20">
        <v>50</v>
      </c>
      <c r="F61" s="20" t="s">
        <v>393</v>
      </c>
      <c r="G61" s="21" t="s">
        <v>173</v>
      </c>
      <c r="H61" s="71" t="s">
        <v>387</v>
      </c>
      <c r="I61" s="71" t="s">
        <v>387</v>
      </c>
      <c r="J61" s="71"/>
      <c r="K61" s="71"/>
      <c r="U61" s="239"/>
      <c r="V61" s="117" t="s">
        <v>181</v>
      </c>
      <c r="W61" s="158">
        <f t="shared" si="8"/>
        <v>0</v>
      </c>
      <c r="X61" s="159">
        <f t="shared" si="8"/>
        <v>28</v>
      </c>
    </row>
    <row r="62" spans="1:24" ht="13" x14ac:dyDescent="0.15">
      <c r="A62" s="15" t="s">
        <v>449</v>
      </c>
      <c r="B62" s="20" t="s">
        <v>160</v>
      </c>
      <c r="C62" s="20">
        <v>61</v>
      </c>
      <c r="D62" s="20" t="s">
        <v>407</v>
      </c>
      <c r="E62" s="20">
        <v>50</v>
      </c>
      <c r="F62" s="20" t="s">
        <v>393</v>
      </c>
      <c r="G62" s="21" t="s">
        <v>173</v>
      </c>
      <c r="H62" s="71" t="s">
        <v>387</v>
      </c>
      <c r="I62" s="71" t="s">
        <v>387</v>
      </c>
      <c r="J62" s="71"/>
      <c r="K62" s="71"/>
      <c r="U62" s="239"/>
      <c r="V62" s="117" t="s">
        <v>185</v>
      </c>
      <c r="W62" s="158">
        <f t="shared" si="8"/>
        <v>0</v>
      </c>
      <c r="X62" s="159">
        <f t="shared" si="8"/>
        <v>28</v>
      </c>
    </row>
    <row r="63" spans="1:24" ht="13" x14ac:dyDescent="0.15">
      <c r="A63" s="15" t="s">
        <v>949</v>
      </c>
      <c r="B63" s="20" t="s">
        <v>160</v>
      </c>
      <c r="C63" s="20">
        <v>62</v>
      </c>
      <c r="D63" s="20" t="s">
        <v>400</v>
      </c>
      <c r="E63" s="20">
        <v>50</v>
      </c>
      <c r="F63" s="20" t="s">
        <v>393</v>
      </c>
      <c r="G63" s="21" t="s">
        <v>173</v>
      </c>
      <c r="H63" s="71" t="s">
        <v>387</v>
      </c>
      <c r="I63" s="71" t="s">
        <v>387</v>
      </c>
      <c r="J63" s="71"/>
      <c r="K63" s="71"/>
      <c r="U63" s="239"/>
      <c r="V63" s="117" t="s">
        <v>189</v>
      </c>
      <c r="W63" s="158">
        <f t="shared" si="8"/>
        <v>0</v>
      </c>
      <c r="X63" s="159">
        <f t="shared" si="8"/>
        <v>11</v>
      </c>
    </row>
    <row r="64" spans="1:24" ht="13" x14ac:dyDescent="0.15">
      <c r="A64" s="15" t="s">
        <v>949</v>
      </c>
      <c r="B64" s="20" t="s">
        <v>160</v>
      </c>
      <c r="C64" s="20">
        <v>63</v>
      </c>
      <c r="D64" s="20" t="s">
        <v>400</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886</v>
      </c>
      <c r="B65" s="20" t="s">
        <v>160</v>
      </c>
      <c r="C65" s="20">
        <v>64</v>
      </c>
      <c r="D65" s="20" t="s">
        <v>407</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432</v>
      </c>
      <c r="B66" s="20" t="s">
        <v>160</v>
      </c>
      <c r="C66" s="20">
        <v>65</v>
      </c>
      <c r="D66" s="20" t="s">
        <v>389</v>
      </c>
      <c r="E66" s="20">
        <v>30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451</v>
      </c>
      <c r="B67" s="20" t="s">
        <v>160</v>
      </c>
      <c r="C67" s="20">
        <v>66</v>
      </c>
      <c r="D67" s="20" t="s">
        <v>404</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888</v>
      </c>
      <c r="B68" s="20" t="s">
        <v>160</v>
      </c>
      <c r="C68" s="20">
        <v>67</v>
      </c>
      <c r="D68" s="20" t="s">
        <v>404</v>
      </c>
      <c r="E68" s="20">
        <v>50</v>
      </c>
      <c r="F68" s="20" t="s">
        <v>393</v>
      </c>
      <c r="G68" s="21" t="s">
        <v>173</v>
      </c>
      <c r="H68" s="71" t="s">
        <v>387</v>
      </c>
      <c r="I68" s="71" t="s">
        <v>387</v>
      </c>
      <c r="J68" s="71"/>
      <c r="K68" s="71"/>
      <c r="U68" s="241"/>
      <c r="V68" s="117" t="s">
        <v>209</v>
      </c>
      <c r="W68" s="158">
        <f t="shared" si="8"/>
        <v>0</v>
      </c>
      <c r="X68" s="159">
        <f t="shared" si="8"/>
        <v>3</v>
      </c>
    </row>
    <row r="69" spans="1:24" ht="14" thickBot="1" x14ac:dyDescent="0.2">
      <c r="A69" s="15" t="s">
        <v>889</v>
      </c>
      <c r="B69" s="20" t="s">
        <v>160</v>
      </c>
      <c r="C69" s="20">
        <v>68</v>
      </c>
      <c r="D69" s="20" t="s">
        <v>389</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454</v>
      </c>
      <c r="B70" s="20" t="s">
        <v>160</v>
      </c>
      <c r="C70" s="20">
        <v>69</v>
      </c>
      <c r="D70" s="20" t="s">
        <v>400</v>
      </c>
      <c r="E70" s="20">
        <v>80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582</v>
      </c>
      <c r="B71" s="20" t="s">
        <v>160</v>
      </c>
      <c r="C71" s="20">
        <v>70</v>
      </c>
      <c r="D71" s="20" t="s">
        <v>389</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459</v>
      </c>
      <c r="B72" s="20" t="s">
        <v>160</v>
      </c>
      <c r="C72" s="20">
        <v>71</v>
      </c>
      <c r="D72" s="20" t="s">
        <v>392</v>
      </c>
      <c r="E72" s="20">
        <v>40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459</v>
      </c>
      <c r="B73" s="20" t="s">
        <v>160</v>
      </c>
      <c r="C73" s="20">
        <v>72</v>
      </c>
      <c r="D73" s="20" t="s">
        <v>392</v>
      </c>
      <c r="E73" s="20">
        <v>40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975</v>
      </c>
      <c r="B74" s="20" t="s">
        <v>160</v>
      </c>
      <c r="C74" s="20">
        <v>73</v>
      </c>
      <c r="D74" s="20" t="s">
        <v>389</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460</v>
      </c>
      <c r="B75" s="20" t="s">
        <v>160</v>
      </c>
      <c r="C75" s="20">
        <v>74</v>
      </c>
      <c r="D75" s="20" t="s">
        <v>400</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891</v>
      </c>
      <c r="B76" s="20" t="s">
        <v>160</v>
      </c>
      <c r="C76" s="20">
        <v>75</v>
      </c>
      <c r="D76" s="20" t="s">
        <v>392</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584</v>
      </c>
      <c r="B77" s="20" t="s">
        <v>160</v>
      </c>
      <c r="C77" s="20">
        <v>76</v>
      </c>
      <c r="D77" s="20" t="s">
        <v>385</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976</v>
      </c>
      <c r="B78" s="20" t="s">
        <v>160</v>
      </c>
      <c r="C78" s="20">
        <v>77</v>
      </c>
      <c r="D78" s="20" t="s">
        <v>395</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894</v>
      </c>
      <c r="B79" s="20" t="s">
        <v>160</v>
      </c>
      <c r="C79" s="20">
        <v>78</v>
      </c>
      <c r="D79" s="20" t="s">
        <v>407</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898</v>
      </c>
      <c r="B80" s="20" t="s">
        <v>160</v>
      </c>
      <c r="C80" s="20">
        <v>79</v>
      </c>
      <c r="D80" s="20" t="s">
        <v>400</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465</v>
      </c>
      <c r="B81" s="20" t="s">
        <v>160</v>
      </c>
      <c r="C81" s="20">
        <v>80</v>
      </c>
      <c r="D81" s="20" t="s">
        <v>404</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900</v>
      </c>
      <c r="B82" s="20" t="s">
        <v>160</v>
      </c>
      <c r="C82" s="20">
        <v>81</v>
      </c>
      <c r="D82" s="20" t="s">
        <v>389</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586</v>
      </c>
      <c r="B83" s="20" t="s">
        <v>160</v>
      </c>
      <c r="C83" s="20">
        <v>82</v>
      </c>
      <c r="D83" s="20" t="s">
        <v>407</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1070</v>
      </c>
      <c r="B84" s="20" t="s">
        <v>160</v>
      </c>
      <c r="C84" s="20">
        <v>83</v>
      </c>
      <c r="D84" s="20" t="s">
        <v>469</v>
      </c>
      <c r="E84" s="20"/>
      <c r="F84" s="20" t="s">
        <v>1069</v>
      </c>
      <c r="G84" s="21" t="s">
        <v>177</v>
      </c>
      <c r="H84" s="71" t="s">
        <v>387</v>
      </c>
      <c r="I84" s="71" t="s">
        <v>387</v>
      </c>
      <c r="J84" s="71"/>
      <c r="K84" s="71"/>
      <c r="U84" s="241"/>
      <c r="V84" s="117" t="s">
        <v>257</v>
      </c>
      <c r="W84" s="158">
        <f t="shared" si="9"/>
        <v>0</v>
      </c>
      <c r="X84" s="159">
        <f t="shared" si="9"/>
        <v>0</v>
      </c>
    </row>
    <row r="85" spans="1:24" ht="14" thickBot="1" x14ac:dyDescent="0.2">
      <c r="A85" s="15" t="s">
        <v>1451</v>
      </c>
      <c r="B85" s="20" t="s">
        <v>160</v>
      </c>
      <c r="C85" s="20">
        <v>84</v>
      </c>
      <c r="D85" s="20" t="s">
        <v>469</v>
      </c>
      <c r="E85" s="20"/>
      <c r="F85" s="20" t="s">
        <v>631</v>
      </c>
      <c r="G85" s="21" t="s">
        <v>177</v>
      </c>
      <c r="H85" s="71" t="s">
        <v>387</v>
      </c>
      <c r="I85" s="71" t="s">
        <v>387</v>
      </c>
      <c r="J85" s="71"/>
      <c r="K85" s="71"/>
      <c r="U85" s="241"/>
      <c r="V85" s="166" t="s">
        <v>260</v>
      </c>
      <c r="W85" s="191">
        <f t="shared" si="9"/>
        <v>0</v>
      </c>
      <c r="X85" s="192">
        <f t="shared" si="9"/>
        <v>2</v>
      </c>
    </row>
    <row r="86" spans="1:24" ht="13" x14ac:dyDescent="0.15">
      <c r="A86" s="15" t="s">
        <v>1452</v>
      </c>
      <c r="B86" s="20" t="s">
        <v>160</v>
      </c>
      <c r="C86" s="20">
        <v>85</v>
      </c>
      <c r="D86" s="20" t="s">
        <v>469</v>
      </c>
      <c r="E86" s="20"/>
      <c r="F86" s="20" t="s">
        <v>631</v>
      </c>
      <c r="G86" s="21" t="s">
        <v>177</v>
      </c>
      <c r="H86" s="71" t="s">
        <v>387</v>
      </c>
      <c r="I86" s="71" t="s">
        <v>387</v>
      </c>
      <c r="J86" s="71"/>
      <c r="K86" s="71"/>
    </row>
    <row r="87" spans="1:24" ht="13" x14ac:dyDescent="0.15">
      <c r="A87" s="15" t="s">
        <v>1453</v>
      </c>
      <c r="B87" s="20" t="s">
        <v>160</v>
      </c>
      <c r="C87" s="20">
        <v>86</v>
      </c>
      <c r="D87" s="20" t="s">
        <v>469</v>
      </c>
      <c r="E87" s="20"/>
      <c r="F87" s="20" t="s">
        <v>1069</v>
      </c>
      <c r="G87" s="21" t="s">
        <v>177</v>
      </c>
      <c r="H87" s="71" t="s">
        <v>387</v>
      </c>
      <c r="I87" s="71" t="s">
        <v>387</v>
      </c>
      <c r="J87" s="71"/>
      <c r="K87" s="71"/>
    </row>
    <row r="88" spans="1:24" ht="13" x14ac:dyDescent="0.15">
      <c r="A88" s="15" t="s">
        <v>982</v>
      </c>
      <c r="B88" s="20" t="s">
        <v>160</v>
      </c>
      <c r="C88" s="20">
        <v>87</v>
      </c>
      <c r="D88" s="20" t="s">
        <v>469</v>
      </c>
      <c r="E88" s="20"/>
      <c r="F88" s="20" t="s">
        <v>721</v>
      </c>
      <c r="G88" s="21" t="s">
        <v>177</v>
      </c>
      <c r="H88" s="71" t="s">
        <v>387</v>
      </c>
      <c r="I88" s="71" t="s">
        <v>387</v>
      </c>
      <c r="J88" s="71"/>
      <c r="K88" s="71"/>
    </row>
    <row r="89" spans="1:24" ht="13" x14ac:dyDescent="0.15">
      <c r="A89" s="15" t="s">
        <v>1454</v>
      </c>
      <c r="B89" s="20" t="s">
        <v>160</v>
      </c>
      <c r="C89" s="20">
        <v>88</v>
      </c>
      <c r="D89" s="20" t="s">
        <v>469</v>
      </c>
      <c r="E89" s="20"/>
      <c r="F89" s="20" t="s">
        <v>1069</v>
      </c>
      <c r="G89" s="21" t="s">
        <v>177</v>
      </c>
      <c r="H89" s="71" t="s">
        <v>387</v>
      </c>
      <c r="I89" s="71" t="s">
        <v>387</v>
      </c>
      <c r="J89" s="71"/>
      <c r="K89" s="71"/>
    </row>
    <row r="90" spans="1:24" ht="13" x14ac:dyDescent="0.15">
      <c r="A90" s="15" t="s">
        <v>1455</v>
      </c>
      <c r="B90" s="20" t="s">
        <v>160</v>
      </c>
      <c r="C90" s="20">
        <v>89</v>
      </c>
      <c r="D90" s="20" t="s">
        <v>469</v>
      </c>
      <c r="E90" s="20"/>
      <c r="F90" s="20" t="s">
        <v>469</v>
      </c>
      <c r="G90" s="21" t="s">
        <v>177</v>
      </c>
      <c r="H90" s="71" t="s">
        <v>387</v>
      </c>
      <c r="I90" s="71" t="s">
        <v>387</v>
      </c>
      <c r="J90" s="71"/>
      <c r="K90" s="71"/>
    </row>
    <row r="91" spans="1:24" ht="13" x14ac:dyDescent="0.15">
      <c r="A91" s="15" t="s">
        <v>1456</v>
      </c>
      <c r="B91" s="20" t="s">
        <v>160</v>
      </c>
      <c r="C91" s="20">
        <v>90</v>
      </c>
      <c r="D91" s="20" t="s">
        <v>469</v>
      </c>
      <c r="E91" s="20"/>
      <c r="F91" s="20" t="s">
        <v>721</v>
      </c>
      <c r="G91" s="21" t="s">
        <v>177</v>
      </c>
      <c r="H91" s="71" t="s">
        <v>387</v>
      </c>
      <c r="I91" s="71" t="s">
        <v>387</v>
      </c>
      <c r="J91" s="71"/>
      <c r="K91" s="71"/>
    </row>
    <row r="92" spans="1:24" ht="13" x14ac:dyDescent="0.15">
      <c r="A92" s="15" t="s">
        <v>1457</v>
      </c>
      <c r="B92" s="20" t="s">
        <v>160</v>
      </c>
      <c r="C92" s="20">
        <v>91</v>
      </c>
      <c r="D92" s="20" t="s">
        <v>469</v>
      </c>
      <c r="E92" s="20"/>
      <c r="F92" s="20" t="s">
        <v>631</v>
      </c>
      <c r="G92" s="21" t="s">
        <v>177</v>
      </c>
      <c r="H92" s="71" t="s">
        <v>387</v>
      </c>
      <c r="I92" s="71" t="s">
        <v>387</v>
      </c>
      <c r="J92" s="71"/>
      <c r="K92" s="71"/>
    </row>
    <row r="93" spans="1:24" ht="13" x14ac:dyDescent="0.15">
      <c r="A93" s="15" t="s">
        <v>1458</v>
      </c>
      <c r="B93" s="20" t="s">
        <v>160</v>
      </c>
      <c r="C93" s="20">
        <v>92</v>
      </c>
      <c r="D93" s="20" t="s">
        <v>469</v>
      </c>
      <c r="E93" s="20"/>
      <c r="F93" s="20" t="s">
        <v>631</v>
      </c>
      <c r="G93" s="21" t="s">
        <v>177</v>
      </c>
      <c r="H93" s="71" t="s">
        <v>387</v>
      </c>
      <c r="I93" s="71" t="s">
        <v>387</v>
      </c>
      <c r="J93" s="71"/>
      <c r="K93" s="71"/>
    </row>
    <row r="94" spans="1:24" ht="13" x14ac:dyDescent="0.15">
      <c r="A94" s="15" t="s">
        <v>1459</v>
      </c>
      <c r="B94" s="20" t="s">
        <v>160</v>
      </c>
      <c r="C94" s="20">
        <v>93</v>
      </c>
      <c r="D94" s="20" t="s">
        <v>469</v>
      </c>
      <c r="E94" s="20"/>
      <c r="F94" s="20" t="s">
        <v>631</v>
      </c>
      <c r="G94" s="21" t="s">
        <v>177</v>
      </c>
      <c r="H94" s="71" t="s">
        <v>387</v>
      </c>
      <c r="I94" s="71" t="s">
        <v>387</v>
      </c>
      <c r="J94" s="71"/>
      <c r="K94" s="71"/>
    </row>
    <row r="95" spans="1:24" ht="13" x14ac:dyDescent="0.15">
      <c r="A95" s="15" t="s">
        <v>1460</v>
      </c>
      <c r="B95" s="20" t="s">
        <v>160</v>
      </c>
      <c r="C95" s="20">
        <v>94</v>
      </c>
      <c r="D95" s="20" t="s">
        <v>496</v>
      </c>
      <c r="E95" s="20"/>
      <c r="F95" s="20" t="s">
        <v>497</v>
      </c>
      <c r="G95" s="21" t="s">
        <v>177</v>
      </c>
      <c r="H95" s="71" t="s">
        <v>387</v>
      </c>
      <c r="I95" s="71" t="s">
        <v>387</v>
      </c>
      <c r="J95" s="71"/>
      <c r="K95" s="71"/>
    </row>
    <row r="96" spans="1:24" ht="13" x14ac:dyDescent="0.15">
      <c r="A96" s="15" t="s">
        <v>1461</v>
      </c>
      <c r="B96" s="20" t="s">
        <v>160</v>
      </c>
      <c r="C96" s="20">
        <v>95</v>
      </c>
      <c r="D96" s="20" t="s">
        <v>496</v>
      </c>
      <c r="E96" s="20"/>
      <c r="F96" s="20" t="s">
        <v>497</v>
      </c>
      <c r="G96" s="21" t="s">
        <v>177</v>
      </c>
      <c r="H96" s="71" t="s">
        <v>387</v>
      </c>
      <c r="I96" s="71" t="s">
        <v>387</v>
      </c>
      <c r="J96" s="71"/>
      <c r="K96" s="71"/>
    </row>
    <row r="97" spans="1:11" ht="13" x14ac:dyDescent="0.15">
      <c r="A97" s="15" t="s">
        <v>1462</v>
      </c>
      <c r="B97" s="20" t="s">
        <v>160</v>
      </c>
      <c r="C97" s="20">
        <v>96</v>
      </c>
      <c r="D97" s="20" t="s">
        <v>858</v>
      </c>
      <c r="E97" s="20">
        <v>100</v>
      </c>
      <c r="F97" s="20" t="s">
        <v>393</v>
      </c>
      <c r="G97" s="21" t="s">
        <v>189</v>
      </c>
      <c r="H97" s="71" t="s">
        <v>387</v>
      </c>
      <c r="I97" s="71" t="s">
        <v>387</v>
      </c>
      <c r="J97" s="71"/>
      <c r="K97" s="71" t="s">
        <v>387</v>
      </c>
    </row>
    <row r="98" spans="1:11" ht="13" x14ac:dyDescent="0.15">
      <c r="A98" s="15" t="s">
        <v>1463</v>
      </c>
      <c r="B98" s="20" t="s">
        <v>160</v>
      </c>
      <c r="C98" s="20">
        <v>97</v>
      </c>
      <c r="D98" s="20" t="s">
        <v>858</v>
      </c>
      <c r="E98" s="20">
        <v>100</v>
      </c>
      <c r="F98" s="20" t="s">
        <v>393</v>
      </c>
      <c r="G98" s="21" t="s">
        <v>189</v>
      </c>
      <c r="H98" s="71" t="s">
        <v>387</v>
      </c>
      <c r="I98" s="71" t="s">
        <v>387</v>
      </c>
      <c r="J98" s="71"/>
      <c r="K98" s="71" t="s">
        <v>387</v>
      </c>
    </row>
    <row r="99" spans="1:11" ht="13" x14ac:dyDescent="0.15">
      <c r="A99" s="15" t="s">
        <v>1464</v>
      </c>
      <c r="B99" s="20" t="s">
        <v>160</v>
      </c>
      <c r="C99" s="20">
        <v>98</v>
      </c>
      <c r="D99" s="20" t="s">
        <v>858</v>
      </c>
      <c r="E99" s="20">
        <v>100</v>
      </c>
      <c r="F99" s="20" t="s">
        <v>393</v>
      </c>
      <c r="G99" s="21" t="s">
        <v>189</v>
      </c>
      <c r="H99" s="71" t="s">
        <v>387</v>
      </c>
      <c r="I99" s="71" t="s">
        <v>387</v>
      </c>
      <c r="J99" s="71"/>
      <c r="K99" s="71" t="s">
        <v>387</v>
      </c>
    </row>
    <row r="100" spans="1:11" ht="13" x14ac:dyDescent="0.15">
      <c r="A100" s="15" t="s">
        <v>1465</v>
      </c>
      <c r="B100" s="20" t="s">
        <v>160</v>
      </c>
      <c r="C100" s="20">
        <v>99</v>
      </c>
      <c r="D100" s="20" t="s">
        <v>858</v>
      </c>
      <c r="E100" s="20">
        <v>100</v>
      </c>
      <c r="F100" s="20" t="s">
        <v>393</v>
      </c>
      <c r="G100" s="21" t="s">
        <v>189</v>
      </c>
      <c r="H100" s="71" t="s">
        <v>387</v>
      </c>
      <c r="I100" s="71" t="s">
        <v>387</v>
      </c>
      <c r="J100" s="71"/>
      <c r="K100" s="71" t="s">
        <v>387</v>
      </c>
    </row>
    <row r="101" spans="1:11" ht="13" x14ac:dyDescent="0.15">
      <c r="A101" s="15" t="s">
        <v>1466</v>
      </c>
      <c r="B101" s="20" t="s">
        <v>160</v>
      </c>
      <c r="C101" s="20">
        <v>100</v>
      </c>
      <c r="D101" s="20" t="s">
        <v>858</v>
      </c>
      <c r="E101" s="20">
        <v>100</v>
      </c>
      <c r="F101" s="20" t="s">
        <v>393</v>
      </c>
      <c r="G101" s="21" t="s">
        <v>189</v>
      </c>
      <c r="H101" s="71" t="s">
        <v>387</v>
      </c>
      <c r="I101" s="71" t="s">
        <v>387</v>
      </c>
      <c r="J101" s="71"/>
      <c r="K101" s="71" t="s">
        <v>387</v>
      </c>
    </row>
    <row r="102" spans="1:11" ht="13" x14ac:dyDescent="0.15">
      <c r="A102" s="15" t="s">
        <v>1467</v>
      </c>
      <c r="B102" s="20" t="s">
        <v>160</v>
      </c>
      <c r="C102" s="20">
        <v>101</v>
      </c>
      <c r="D102" s="20" t="s">
        <v>858</v>
      </c>
      <c r="E102" s="20">
        <v>120</v>
      </c>
      <c r="F102" s="20" t="s">
        <v>398</v>
      </c>
      <c r="G102" s="21" t="s">
        <v>189</v>
      </c>
      <c r="H102" s="71" t="s">
        <v>387</v>
      </c>
      <c r="I102" s="71" t="s">
        <v>387</v>
      </c>
      <c r="J102" s="71"/>
      <c r="K102" s="71" t="s">
        <v>387</v>
      </c>
    </row>
    <row r="103" spans="1:11" ht="13" x14ac:dyDescent="0.15">
      <c r="A103" s="15" t="s">
        <v>1468</v>
      </c>
      <c r="B103" s="20" t="s">
        <v>160</v>
      </c>
      <c r="C103" s="20">
        <v>102</v>
      </c>
      <c r="D103" s="20" t="s">
        <v>858</v>
      </c>
      <c r="E103" s="20">
        <v>80</v>
      </c>
      <c r="F103" s="20" t="s">
        <v>393</v>
      </c>
      <c r="G103" s="21" t="s">
        <v>189</v>
      </c>
      <c r="H103" s="71" t="s">
        <v>387</v>
      </c>
      <c r="I103" s="71" t="s">
        <v>387</v>
      </c>
      <c r="J103" s="71"/>
      <c r="K103" s="71" t="s">
        <v>387</v>
      </c>
    </row>
    <row r="104" spans="1:11" ht="13" x14ac:dyDescent="0.15">
      <c r="A104" s="15" t="s">
        <v>1469</v>
      </c>
      <c r="B104" s="20" t="s">
        <v>160</v>
      </c>
      <c r="C104" s="20">
        <v>103</v>
      </c>
      <c r="D104" s="20" t="s">
        <v>858</v>
      </c>
      <c r="E104" s="20">
        <v>90</v>
      </c>
      <c r="F104" s="20" t="s">
        <v>393</v>
      </c>
      <c r="G104" s="21" t="s">
        <v>189</v>
      </c>
      <c r="H104" s="71" t="s">
        <v>387</v>
      </c>
      <c r="I104" s="71" t="s">
        <v>387</v>
      </c>
      <c r="J104" s="71"/>
      <c r="K104" s="71" t="s">
        <v>387</v>
      </c>
    </row>
    <row r="105" spans="1:11" ht="13" x14ac:dyDescent="0.15">
      <c r="A105" s="15" t="s">
        <v>1470</v>
      </c>
      <c r="B105" s="20" t="s">
        <v>160</v>
      </c>
      <c r="C105" s="20">
        <v>104</v>
      </c>
      <c r="D105" s="20" t="s">
        <v>858</v>
      </c>
      <c r="E105" s="20">
        <v>100</v>
      </c>
      <c r="F105" s="20" t="s">
        <v>393</v>
      </c>
      <c r="G105" s="21" t="s">
        <v>189</v>
      </c>
      <c r="H105" s="71" t="s">
        <v>387</v>
      </c>
      <c r="I105" s="71" t="s">
        <v>387</v>
      </c>
      <c r="J105" s="71"/>
      <c r="K105" s="71" t="s">
        <v>387</v>
      </c>
    </row>
    <row r="106" spans="1:11" ht="13" x14ac:dyDescent="0.15">
      <c r="A106" s="15" t="s">
        <v>1471</v>
      </c>
      <c r="B106" s="20" t="s">
        <v>160</v>
      </c>
      <c r="C106" s="20">
        <v>105</v>
      </c>
      <c r="D106" s="20" t="s">
        <v>858</v>
      </c>
      <c r="E106" s="20">
        <v>100</v>
      </c>
      <c r="F106" s="20" t="s">
        <v>393</v>
      </c>
      <c r="G106" s="21" t="s">
        <v>189</v>
      </c>
      <c r="H106" s="71" t="s">
        <v>387</v>
      </c>
      <c r="I106" s="71" t="s">
        <v>387</v>
      </c>
      <c r="J106" s="71"/>
      <c r="K106" s="71" t="s">
        <v>387</v>
      </c>
    </row>
    <row r="107" spans="1:11" ht="13" x14ac:dyDescent="0.15">
      <c r="A107" s="15" t="s">
        <v>1472</v>
      </c>
      <c r="B107" s="20" t="s">
        <v>160</v>
      </c>
      <c r="C107" s="20">
        <v>106</v>
      </c>
      <c r="D107" s="20" t="s">
        <v>858</v>
      </c>
      <c r="E107" s="20">
        <v>100</v>
      </c>
      <c r="F107" s="20" t="s">
        <v>393</v>
      </c>
      <c r="G107" s="21" t="s">
        <v>189</v>
      </c>
      <c r="H107" s="71" t="s">
        <v>387</v>
      </c>
      <c r="I107" s="71" t="s">
        <v>387</v>
      </c>
      <c r="J107" s="71"/>
      <c r="K107" s="71" t="s">
        <v>387</v>
      </c>
    </row>
    <row r="108" spans="1:11" ht="13" x14ac:dyDescent="0.15">
      <c r="A108" s="15" t="s">
        <v>1473</v>
      </c>
      <c r="B108" s="20" t="s">
        <v>160</v>
      </c>
      <c r="C108" s="20">
        <v>107</v>
      </c>
      <c r="D108" s="20" t="s">
        <v>389</v>
      </c>
      <c r="E108" s="20">
        <v>70</v>
      </c>
      <c r="F108" s="20" t="s">
        <v>393</v>
      </c>
      <c r="G108" s="21" t="s">
        <v>209</v>
      </c>
      <c r="H108" s="71" t="s">
        <v>387</v>
      </c>
      <c r="I108" s="71" t="s">
        <v>387</v>
      </c>
      <c r="J108" s="71"/>
      <c r="K108" s="71" t="s">
        <v>387</v>
      </c>
    </row>
    <row r="109" spans="1:11" ht="13" x14ac:dyDescent="0.15">
      <c r="A109" s="15" t="s">
        <v>1474</v>
      </c>
      <c r="B109" s="20" t="s">
        <v>160</v>
      </c>
      <c r="C109" s="20">
        <v>108</v>
      </c>
      <c r="D109" s="20" t="s">
        <v>395</v>
      </c>
      <c r="E109" s="20">
        <v>70</v>
      </c>
      <c r="F109" s="20" t="s">
        <v>393</v>
      </c>
      <c r="G109" s="21" t="s">
        <v>209</v>
      </c>
      <c r="H109" s="71" t="s">
        <v>387</v>
      </c>
      <c r="I109" s="71" t="s">
        <v>387</v>
      </c>
      <c r="J109" s="71"/>
      <c r="K109" s="71" t="s">
        <v>387</v>
      </c>
    </row>
    <row r="110" spans="1:11" ht="13" x14ac:dyDescent="0.15">
      <c r="A110" s="15" t="s">
        <v>1475</v>
      </c>
      <c r="B110" s="20" t="s">
        <v>160</v>
      </c>
      <c r="C110" s="20">
        <v>109</v>
      </c>
      <c r="D110" s="20" t="s">
        <v>407</v>
      </c>
      <c r="E110" s="20">
        <v>70</v>
      </c>
      <c r="F110" s="20" t="s">
        <v>393</v>
      </c>
      <c r="G110" s="21" t="s">
        <v>209</v>
      </c>
      <c r="H110" s="71" t="s">
        <v>387</v>
      </c>
      <c r="I110" s="71" t="s">
        <v>387</v>
      </c>
      <c r="J110" s="71"/>
      <c r="K110" s="71" t="s">
        <v>387</v>
      </c>
    </row>
    <row r="111" spans="1:11" ht="13" x14ac:dyDescent="0.15">
      <c r="A111" s="15" t="s">
        <v>421</v>
      </c>
      <c r="B111" s="20" t="s">
        <v>160</v>
      </c>
      <c r="C111" s="20">
        <v>110</v>
      </c>
      <c r="D111" s="20" t="s">
        <v>395</v>
      </c>
      <c r="E111" s="20">
        <v>70</v>
      </c>
      <c r="F111" s="20" t="s">
        <v>398</v>
      </c>
      <c r="G111" s="21" t="s">
        <v>260</v>
      </c>
      <c r="H111" s="71" t="s">
        <v>387</v>
      </c>
      <c r="I111" s="71" t="s">
        <v>387</v>
      </c>
      <c r="J111" s="71"/>
      <c r="K111" s="71" t="s">
        <v>387</v>
      </c>
    </row>
    <row r="112" spans="1:11" ht="13" x14ac:dyDescent="0.15">
      <c r="A112" s="15" t="s">
        <v>609</v>
      </c>
      <c r="B112" s="20" t="s">
        <v>160</v>
      </c>
      <c r="C112" s="20">
        <v>111</v>
      </c>
      <c r="D112" s="20" t="s">
        <v>469</v>
      </c>
      <c r="E112" s="20"/>
      <c r="F112" s="20" t="s">
        <v>1069</v>
      </c>
      <c r="G112" s="21" t="s">
        <v>260</v>
      </c>
      <c r="H112" s="71" t="s">
        <v>387</v>
      </c>
      <c r="I112" s="71" t="s">
        <v>387</v>
      </c>
      <c r="J112" s="71"/>
      <c r="K112" s="71" t="s">
        <v>387</v>
      </c>
    </row>
  </sheetData>
  <sheetProtection selectLockedCells="1" selectUnlockedCells="1"/>
  <mergeCells count="1">
    <mergeCell ref="Z1:AH1"/>
  </mergeCells>
  <phoneticPr fontId="3" type="noConversion"/>
  <conditionalFormatting sqref="H2:K112">
    <cfRule type="cellIs" dxfId="578" priority="1" stopIfTrue="1" operator="equal">
      <formula>"-"</formula>
    </cfRule>
    <cfRule type="cellIs" dxfId="577" priority="2" stopIfTrue="1" operator="equal">
      <formula>"x"</formula>
    </cfRule>
  </conditionalFormatting>
  <hyperlinks>
    <hyperlink ref="L1" location="'Expansion set Check List'!A1" display="Home" xr:uid="{00000000-0004-0000-1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tabColor indexed="11"/>
  </sheetPr>
  <dimension ref="A1:AH10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5.6640625" customWidth="1"/>
    <col min="2" max="2" width="7.33203125" bestFit="1" customWidth="1"/>
    <col min="3" max="3" width="4" bestFit="1" customWidth="1"/>
    <col min="4" max="4" width="8.832031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1277</v>
      </c>
      <c r="B2" s="18" t="s">
        <v>163</v>
      </c>
      <c r="C2" s="18">
        <v>1</v>
      </c>
      <c r="D2" s="18" t="s">
        <v>392</v>
      </c>
      <c r="E2" s="18">
        <v>70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108</v>
      </c>
      <c r="Z2" s="102"/>
      <c r="AA2" s="102"/>
      <c r="AB2" s="102"/>
      <c r="AC2" s="102"/>
      <c r="AD2" s="102"/>
      <c r="AE2" s="102"/>
      <c r="AF2" s="102"/>
      <c r="AG2" s="102"/>
      <c r="AH2" s="102"/>
    </row>
    <row r="3" spans="1:34" ht="13" x14ac:dyDescent="0.15">
      <c r="A3" s="15" t="s">
        <v>1178</v>
      </c>
      <c r="B3" s="20" t="s">
        <v>163</v>
      </c>
      <c r="C3" s="20">
        <v>2</v>
      </c>
      <c r="D3" s="20" t="s">
        <v>407</v>
      </c>
      <c r="E3" s="20">
        <v>100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32</v>
      </c>
    </row>
    <row r="4" spans="1:34" ht="13" x14ac:dyDescent="0.15">
      <c r="A4" s="15" t="s">
        <v>1191</v>
      </c>
      <c r="B4" s="20" t="s">
        <v>163</v>
      </c>
      <c r="C4" s="20">
        <v>3</v>
      </c>
      <c r="D4" s="20" t="s">
        <v>400</v>
      </c>
      <c r="E4" s="20">
        <v>80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34</v>
      </c>
    </row>
    <row r="5" spans="1:34" ht="13" x14ac:dyDescent="0.15">
      <c r="A5" s="15" t="s">
        <v>1180</v>
      </c>
      <c r="B5" s="20" t="s">
        <v>163</v>
      </c>
      <c r="C5" s="20">
        <v>4</v>
      </c>
      <c r="D5" s="20" t="s">
        <v>395</v>
      </c>
      <c r="E5" s="20">
        <v>90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14</v>
      </c>
    </row>
    <row r="6" spans="1:34" ht="13" x14ac:dyDescent="0.15">
      <c r="A6" s="15" t="s">
        <v>1380</v>
      </c>
      <c r="B6" s="20" t="s">
        <v>163</v>
      </c>
      <c r="C6" s="20">
        <v>5</v>
      </c>
      <c r="D6" s="20" t="s">
        <v>400</v>
      </c>
      <c r="E6" s="20">
        <v>80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15</v>
      </c>
    </row>
    <row r="7" spans="1:34" ht="13" x14ac:dyDescent="0.15">
      <c r="A7" s="15" t="s">
        <v>1278</v>
      </c>
      <c r="B7" s="20" t="s">
        <v>163</v>
      </c>
      <c r="C7" s="20">
        <v>6</v>
      </c>
      <c r="D7" s="20" t="s">
        <v>858</v>
      </c>
      <c r="E7" s="20">
        <v>70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9</v>
      </c>
    </row>
    <row r="8" spans="1:34" ht="13" x14ac:dyDescent="0.15">
      <c r="A8" s="15" t="s">
        <v>1238</v>
      </c>
      <c r="B8" s="20" t="s">
        <v>163</v>
      </c>
      <c r="C8" s="20">
        <v>7</v>
      </c>
      <c r="D8" s="20" t="s">
        <v>385</v>
      </c>
      <c r="E8" s="20">
        <v>70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397</v>
      </c>
      <c r="B9" s="20" t="s">
        <v>163</v>
      </c>
      <c r="C9" s="20">
        <v>8</v>
      </c>
      <c r="D9" s="20" t="s">
        <v>389</v>
      </c>
      <c r="E9" s="20">
        <v>90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1378</v>
      </c>
      <c r="B10" s="20" t="s">
        <v>163</v>
      </c>
      <c r="C10" s="20">
        <v>9</v>
      </c>
      <c r="D10" s="20" t="s">
        <v>847</v>
      </c>
      <c r="E10" s="20">
        <v>60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1239</v>
      </c>
      <c r="B11" s="20" t="s">
        <v>163</v>
      </c>
      <c r="C11" s="20">
        <v>10</v>
      </c>
      <c r="D11" s="20" t="s">
        <v>389</v>
      </c>
      <c r="E11" s="20">
        <v>100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1384</v>
      </c>
      <c r="B12" s="20" t="s">
        <v>163</v>
      </c>
      <c r="C12" s="20">
        <v>11</v>
      </c>
      <c r="D12" s="20" t="s">
        <v>385</v>
      </c>
      <c r="E12" s="20">
        <v>100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3</v>
      </c>
    </row>
    <row r="13" spans="1:34" ht="13" x14ac:dyDescent="0.15">
      <c r="A13" s="15" t="s">
        <v>1186</v>
      </c>
      <c r="B13" s="20" t="s">
        <v>163</v>
      </c>
      <c r="C13" s="20">
        <v>12</v>
      </c>
      <c r="D13" s="20" t="s">
        <v>858</v>
      </c>
      <c r="E13" s="20">
        <v>70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1287</v>
      </c>
      <c r="B14" s="20" t="s">
        <v>163</v>
      </c>
      <c r="C14" s="20">
        <v>13</v>
      </c>
      <c r="D14" s="20" t="s">
        <v>407</v>
      </c>
      <c r="E14" s="20">
        <v>70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1285</v>
      </c>
      <c r="B15" s="20" t="s">
        <v>163</v>
      </c>
      <c r="C15" s="20">
        <v>14</v>
      </c>
      <c r="D15" s="20" t="s">
        <v>385</v>
      </c>
      <c r="E15" s="20">
        <v>50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1188</v>
      </c>
      <c r="B16" s="20" t="s">
        <v>163</v>
      </c>
      <c r="C16" s="20">
        <v>15</v>
      </c>
      <c r="D16" s="20" t="s">
        <v>392</v>
      </c>
      <c r="E16" s="20">
        <v>120</v>
      </c>
      <c r="F16" s="20" t="s">
        <v>386</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1476</v>
      </c>
      <c r="B17" s="20" t="s">
        <v>163</v>
      </c>
      <c r="C17" s="20">
        <v>16</v>
      </c>
      <c r="D17" s="20" t="s">
        <v>385</v>
      </c>
      <c r="E17" s="20">
        <v>70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1477</v>
      </c>
      <c r="B18" s="20" t="s">
        <v>163</v>
      </c>
      <c r="C18" s="20">
        <v>17</v>
      </c>
      <c r="D18" s="20" t="s">
        <v>385</v>
      </c>
      <c r="E18" s="20">
        <v>70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1478</v>
      </c>
      <c r="B19" s="20" t="s">
        <v>163</v>
      </c>
      <c r="C19" s="20">
        <v>18</v>
      </c>
      <c r="D19" s="20" t="s">
        <v>385</v>
      </c>
      <c r="E19" s="20">
        <v>70</v>
      </c>
      <c r="F19" s="20" t="s">
        <v>393</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1239</v>
      </c>
      <c r="B20" s="20" t="s">
        <v>163</v>
      </c>
      <c r="C20" s="20">
        <v>19</v>
      </c>
      <c r="D20" s="20" t="s">
        <v>389</v>
      </c>
      <c r="E20" s="20">
        <v>100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970</v>
      </c>
      <c r="B21" s="20" t="s">
        <v>163</v>
      </c>
      <c r="C21" s="20">
        <v>20</v>
      </c>
      <c r="D21" s="20" t="s">
        <v>395</v>
      </c>
      <c r="E21" s="20">
        <v>80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1193</v>
      </c>
      <c r="B22" s="20" t="s">
        <v>163</v>
      </c>
      <c r="C22" s="20">
        <v>21</v>
      </c>
      <c r="D22" s="20" t="s">
        <v>389</v>
      </c>
      <c r="E22" s="20">
        <v>70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1479</v>
      </c>
      <c r="B23" s="20" t="s">
        <v>163</v>
      </c>
      <c r="C23" s="20">
        <v>22</v>
      </c>
      <c r="D23" s="20" t="s">
        <v>392</v>
      </c>
      <c r="E23" s="20">
        <v>80</v>
      </c>
      <c r="F23" s="20"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1242</v>
      </c>
      <c r="B24" s="20" t="s">
        <v>163</v>
      </c>
      <c r="C24" s="20">
        <v>23</v>
      </c>
      <c r="D24" s="20" t="s">
        <v>858</v>
      </c>
      <c r="E24" s="20">
        <v>60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532</v>
      </c>
      <c r="B25" s="20" t="s">
        <v>163</v>
      </c>
      <c r="C25" s="20">
        <v>24</v>
      </c>
      <c r="D25" s="20" t="s">
        <v>389</v>
      </c>
      <c r="E25" s="20">
        <v>70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1244</v>
      </c>
      <c r="B26" s="20" t="s">
        <v>163</v>
      </c>
      <c r="C26" s="20">
        <v>25</v>
      </c>
      <c r="D26" s="20" t="s">
        <v>407</v>
      </c>
      <c r="E26" s="20">
        <v>110</v>
      </c>
      <c r="F26" s="20" t="s">
        <v>386</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846</v>
      </c>
      <c r="B27" s="20" t="s">
        <v>163</v>
      </c>
      <c r="C27" s="20">
        <v>26</v>
      </c>
      <c r="D27" s="20" t="s">
        <v>847</v>
      </c>
      <c r="E27" s="20">
        <v>70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1396</v>
      </c>
      <c r="B28" s="20" t="s">
        <v>163</v>
      </c>
      <c r="C28" s="20">
        <v>27</v>
      </c>
      <c r="D28" s="20" t="s">
        <v>407</v>
      </c>
      <c r="E28" s="20">
        <v>80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1294</v>
      </c>
      <c r="B29" s="20" t="s">
        <v>163</v>
      </c>
      <c r="C29" s="20">
        <v>28</v>
      </c>
      <c r="D29" s="20" t="s">
        <v>400</v>
      </c>
      <c r="E29" s="20">
        <v>90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878</v>
      </c>
      <c r="B30" s="20" t="s">
        <v>163</v>
      </c>
      <c r="C30" s="20">
        <v>29</v>
      </c>
      <c r="D30" s="20" t="s">
        <v>385</v>
      </c>
      <c r="E30" s="20">
        <v>70</v>
      </c>
      <c r="F30" s="20" t="s">
        <v>398</v>
      </c>
      <c r="G30" s="21" t="s">
        <v>181</v>
      </c>
      <c r="H30" s="71" t="s">
        <v>387</v>
      </c>
      <c r="I30" s="71" t="s">
        <v>387</v>
      </c>
      <c r="J30" s="71"/>
      <c r="K30" s="71"/>
      <c r="R30" s="160" t="s">
        <v>86</v>
      </c>
      <c r="S30" s="161"/>
      <c r="T30" s="175">
        <f>SUM(T31:T57)</f>
        <v>0</v>
      </c>
      <c r="U30" s="168"/>
      <c r="V30" s="177" t="s">
        <v>88</v>
      </c>
      <c r="W30" s="213"/>
      <c r="X30" s="215">
        <f>SUM(X31:X57)</f>
        <v>95</v>
      </c>
    </row>
    <row r="31" spans="1:24" ht="13" x14ac:dyDescent="0.15">
      <c r="A31" s="15" t="s">
        <v>854</v>
      </c>
      <c r="B31" s="20" t="s">
        <v>163</v>
      </c>
      <c r="C31" s="20">
        <v>30</v>
      </c>
      <c r="D31" s="20" t="s">
        <v>400</v>
      </c>
      <c r="E31" s="20">
        <v>80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32</v>
      </c>
    </row>
    <row r="32" spans="1:24" ht="13" x14ac:dyDescent="0.15">
      <c r="A32" s="15" t="s">
        <v>564</v>
      </c>
      <c r="B32" s="20" t="s">
        <v>163</v>
      </c>
      <c r="C32" s="20">
        <v>31</v>
      </c>
      <c r="D32" s="20" t="s">
        <v>407</v>
      </c>
      <c r="E32" s="20">
        <v>70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34</v>
      </c>
    </row>
    <row r="33" spans="1:24" ht="13" x14ac:dyDescent="0.15">
      <c r="A33" s="15" t="s">
        <v>1280</v>
      </c>
      <c r="B33" s="20" t="s">
        <v>163</v>
      </c>
      <c r="C33" s="20">
        <v>32</v>
      </c>
      <c r="D33" s="20" t="s">
        <v>385</v>
      </c>
      <c r="E33" s="20">
        <v>80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14</v>
      </c>
    </row>
    <row r="34" spans="1:24" ht="13" x14ac:dyDescent="0.15">
      <c r="A34" s="15" t="s">
        <v>1253</v>
      </c>
      <c r="B34" s="20" t="s">
        <v>163</v>
      </c>
      <c r="C34" s="20">
        <v>33</v>
      </c>
      <c r="D34" s="20" t="s">
        <v>389</v>
      </c>
      <c r="E34" s="20">
        <v>70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15</v>
      </c>
    </row>
    <row r="35" spans="1:24" ht="13" x14ac:dyDescent="0.15">
      <c r="A35" s="15" t="s">
        <v>1253</v>
      </c>
      <c r="B35" s="20" t="s">
        <v>163</v>
      </c>
      <c r="C35" s="20">
        <v>34</v>
      </c>
      <c r="D35" s="20" t="s">
        <v>389</v>
      </c>
      <c r="E35" s="20">
        <v>70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1259</v>
      </c>
      <c r="B36" s="20" t="s">
        <v>163</v>
      </c>
      <c r="C36" s="20">
        <v>35</v>
      </c>
      <c r="D36" s="20" t="s">
        <v>389</v>
      </c>
      <c r="E36" s="20">
        <v>50</v>
      </c>
      <c r="F36" s="20" t="s">
        <v>393</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1240</v>
      </c>
      <c r="B37" s="20" t="s">
        <v>163</v>
      </c>
      <c r="C37" s="20">
        <v>36</v>
      </c>
      <c r="D37" s="20" t="s">
        <v>400</v>
      </c>
      <c r="E37" s="20">
        <v>60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970</v>
      </c>
      <c r="B38" s="20" t="s">
        <v>163</v>
      </c>
      <c r="C38" s="20">
        <v>37</v>
      </c>
      <c r="D38" s="20" t="s">
        <v>395</v>
      </c>
      <c r="E38" s="20">
        <v>80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1185</v>
      </c>
      <c r="B39" s="20" t="s">
        <v>163</v>
      </c>
      <c r="C39" s="20">
        <v>38</v>
      </c>
      <c r="D39" s="20" t="s">
        <v>404</v>
      </c>
      <c r="E39" s="20">
        <v>70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1390</v>
      </c>
      <c r="B40" s="20" t="s">
        <v>163</v>
      </c>
      <c r="C40" s="20">
        <v>39</v>
      </c>
      <c r="D40" s="20" t="s">
        <v>407</v>
      </c>
      <c r="E40" s="20">
        <v>60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1391</v>
      </c>
      <c r="B41" s="20" t="s">
        <v>163</v>
      </c>
      <c r="C41" s="20">
        <v>40</v>
      </c>
      <c r="D41" s="20" t="s">
        <v>385</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1281</v>
      </c>
      <c r="B42" s="20" t="s">
        <v>163</v>
      </c>
      <c r="C42" s="20">
        <v>41</v>
      </c>
      <c r="D42" s="20" t="s">
        <v>404</v>
      </c>
      <c r="E42" s="20">
        <v>60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1192</v>
      </c>
      <c r="B43" s="20" t="s">
        <v>163</v>
      </c>
      <c r="C43" s="20">
        <v>42</v>
      </c>
      <c r="D43" s="20" t="s">
        <v>400</v>
      </c>
      <c r="E43" s="20">
        <v>60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1254</v>
      </c>
      <c r="B44" s="20" t="s">
        <v>163</v>
      </c>
      <c r="C44" s="20">
        <v>43</v>
      </c>
      <c r="D44" s="20" t="s">
        <v>407</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1282</v>
      </c>
      <c r="B45" s="20" t="s">
        <v>163</v>
      </c>
      <c r="C45" s="20">
        <v>44</v>
      </c>
      <c r="D45" s="20" t="s">
        <v>404</v>
      </c>
      <c r="E45" s="20">
        <v>60</v>
      </c>
      <c r="F45" s="20"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1288</v>
      </c>
      <c r="B46" s="20" t="s">
        <v>163</v>
      </c>
      <c r="C46" s="20">
        <v>45</v>
      </c>
      <c r="D46" s="20" t="s">
        <v>392</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1204</v>
      </c>
      <c r="B47" s="20" t="s">
        <v>163</v>
      </c>
      <c r="C47" s="20">
        <v>46</v>
      </c>
      <c r="D47" s="20" t="s">
        <v>407</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1245</v>
      </c>
      <c r="B48" s="20" t="s">
        <v>163</v>
      </c>
      <c r="C48" s="20">
        <v>47</v>
      </c>
      <c r="D48" s="20" t="s">
        <v>385</v>
      </c>
      <c r="E48" s="20">
        <v>70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462</v>
      </c>
      <c r="B49" s="20" t="s">
        <v>163</v>
      </c>
      <c r="C49" s="20">
        <v>48</v>
      </c>
      <c r="D49" s="20" t="s">
        <v>389</v>
      </c>
      <c r="E49" s="20">
        <v>70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1207</v>
      </c>
      <c r="B50" s="20" t="s">
        <v>163</v>
      </c>
      <c r="C50" s="20">
        <v>49</v>
      </c>
      <c r="D50" s="20" t="s">
        <v>392</v>
      </c>
      <c r="E50" s="20">
        <v>70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1208</v>
      </c>
      <c r="B51" s="20" t="s">
        <v>163</v>
      </c>
      <c r="C51" s="20">
        <v>50</v>
      </c>
      <c r="D51" s="20" t="s">
        <v>392</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574</v>
      </c>
      <c r="B52" s="20" t="s">
        <v>163</v>
      </c>
      <c r="C52" s="20">
        <v>51</v>
      </c>
      <c r="D52" s="20" t="s">
        <v>407</v>
      </c>
      <c r="E52" s="20">
        <v>70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1290</v>
      </c>
      <c r="B53" s="20" t="s">
        <v>163</v>
      </c>
      <c r="C53" s="20">
        <v>52</v>
      </c>
      <c r="D53" s="20" t="s">
        <v>392</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1250</v>
      </c>
      <c r="B54" s="20" t="s">
        <v>163</v>
      </c>
      <c r="C54" s="20">
        <v>53</v>
      </c>
      <c r="D54" s="20" t="s">
        <v>400</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1295</v>
      </c>
      <c r="B55" s="20" t="s">
        <v>163</v>
      </c>
      <c r="C55" s="20">
        <v>54</v>
      </c>
      <c r="D55" s="20" t="s">
        <v>389</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1397</v>
      </c>
      <c r="B56" s="20" t="s">
        <v>163</v>
      </c>
      <c r="C56" s="20">
        <v>55</v>
      </c>
      <c r="D56" s="20" t="s">
        <v>385</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1210</v>
      </c>
      <c r="B57" s="20" t="s">
        <v>163</v>
      </c>
      <c r="C57" s="20">
        <v>56</v>
      </c>
      <c r="D57" s="20" t="s">
        <v>858</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1296</v>
      </c>
      <c r="B58" s="20" t="s">
        <v>163</v>
      </c>
      <c r="C58" s="20">
        <v>57</v>
      </c>
      <c r="D58" s="20" t="s">
        <v>389</v>
      </c>
      <c r="E58" s="20">
        <v>40</v>
      </c>
      <c r="F58" s="20" t="s">
        <v>393</v>
      </c>
      <c r="G58" s="21" t="s">
        <v>173</v>
      </c>
      <c r="H58" s="71" t="s">
        <v>387</v>
      </c>
      <c r="I58" s="71" t="s">
        <v>387</v>
      </c>
      <c r="J58" s="71"/>
      <c r="K58" s="71"/>
      <c r="U58" s="168"/>
      <c r="V58" s="177" t="s">
        <v>447</v>
      </c>
      <c r="W58" s="189"/>
      <c r="X58" s="190">
        <f>SUM(X59:X85)</f>
        <v>203</v>
      </c>
    </row>
    <row r="59" spans="1:24" ht="13" x14ac:dyDescent="0.15">
      <c r="A59" s="15" t="s">
        <v>1258</v>
      </c>
      <c r="B59" s="20" t="s">
        <v>163</v>
      </c>
      <c r="C59" s="20">
        <v>58</v>
      </c>
      <c r="D59" s="20" t="s">
        <v>385</v>
      </c>
      <c r="E59" s="20">
        <v>40</v>
      </c>
      <c r="F59" s="20" t="s">
        <v>393</v>
      </c>
      <c r="G59" s="21" t="s">
        <v>173</v>
      </c>
      <c r="H59" s="71" t="s">
        <v>387</v>
      </c>
      <c r="I59" s="71" t="s">
        <v>387</v>
      </c>
      <c r="J59" s="71"/>
      <c r="K59" s="71"/>
      <c r="U59" s="239"/>
      <c r="V59" s="116" t="s">
        <v>173</v>
      </c>
      <c r="W59" s="211">
        <f t="shared" ref="W59:X74" si="8">S3+S31+W3+W31</f>
        <v>0</v>
      </c>
      <c r="X59" s="64">
        <f t="shared" si="8"/>
        <v>64</v>
      </c>
    </row>
    <row r="60" spans="1:24" ht="13" x14ac:dyDescent="0.15">
      <c r="A60" s="15" t="s">
        <v>1198</v>
      </c>
      <c r="B60" s="20" t="s">
        <v>163</v>
      </c>
      <c r="C60" s="20">
        <v>59</v>
      </c>
      <c r="D60" s="20" t="s">
        <v>404</v>
      </c>
      <c r="E60" s="20">
        <v>50</v>
      </c>
      <c r="F60" s="20" t="s">
        <v>393</v>
      </c>
      <c r="G60" s="21" t="s">
        <v>173</v>
      </c>
      <c r="H60" s="71" t="s">
        <v>387</v>
      </c>
      <c r="I60" s="71" t="s">
        <v>387</v>
      </c>
      <c r="J60" s="71"/>
      <c r="K60" s="71"/>
      <c r="U60" s="239"/>
      <c r="V60" s="117" t="s">
        <v>177</v>
      </c>
      <c r="W60" s="158">
        <f t="shared" si="8"/>
        <v>0</v>
      </c>
      <c r="X60" s="159">
        <f t="shared" si="8"/>
        <v>68</v>
      </c>
    </row>
    <row r="61" spans="1:24" ht="13" x14ac:dyDescent="0.15">
      <c r="A61" s="15" t="s">
        <v>1198</v>
      </c>
      <c r="B61" s="20" t="s">
        <v>163</v>
      </c>
      <c r="C61" s="20">
        <v>60</v>
      </c>
      <c r="D61" s="20" t="s">
        <v>404</v>
      </c>
      <c r="E61" s="20">
        <v>50</v>
      </c>
      <c r="F61" s="20" t="s">
        <v>393</v>
      </c>
      <c r="G61" s="21" t="s">
        <v>173</v>
      </c>
      <c r="H61" s="71" t="s">
        <v>387</v>
      </c>
      <c r="I61" s="71" t="s">
        <v>387</v>
      </c>
      <c r="J61" s="71"/>
      <c r="K61" s="71"/>
      <c r="U61" s="239"/>
      <c r="V61" s="117" t="s">
        <v>181</v>
      </c>
      <c r="W61" s="158">
        <f t="shared" si="8"/>
        <v>0</v>
      </c>
      <c r="X61" s="159">
        <f t="shared" si="8"/>
        <v>28</v>
      </c>
    </row>
    <row r="62" spans="1:24" ht="13" x14ac:dyDescent="0.15">
      <c r="A62" s="15" t="s">
        <v>539</v>
      </c>
      <c r="B62" s="20" t="s">
        <v>163</v>
      </c>
      <c r="C62" s="20">
        <v>61</v>
      </c>
      <c r="D62" s="20" t="s">
        <v>389</v>
      </c>
      <c r="E62" s="20">
        <v>50</v>
      </c>
      <c r="F62" s="20" t="s">
        <v>393</v>
      </c>
      <c r="G62" s="21" t="s">
        <v>173</v>
      </c>
      <c r="H62" s="71" t="s">
        <v>387</v>
      </c>
      <c r="I62" s="71" t="s">
        <v>387</v>
      </c>
      <c r="J62" s="71"/>
      <c r="K62" s="71"/>
      <c r="U62" s="239"/>
      <c r="V62" s="117" t="s">
        <v>185</v>
      </c>
      <c r="W62" s="158">
        <f t="shared" si="8"/>
        <v>0</v>
      </c>
      <c r="X62" s="159">
        <f t="shared" si="8"/>
        <v>30</v>
      </c>
    </row>
    <row r="63" spans="1:24" ht="13" x14ac:dyDescent="0.15">
      <c r="A63" s="15" t="s">
        <v>449</v>
      </c>
      <c r="B63" s="20" t="s">
        <v>163</v>
      </c>
      <c r="C63" s="20">
        <v>62</v>
      </c>
      <c r="D63" s="20" t="s">
        <v>407</v>
      </c>
      <c r="E63" s="20">
        <v>50</v>
      </c>
      <c r="F63" s="20" t="s">
        <v>393</v>
      </c>
      <c r="G63" s="21" t="s">
        <v>173</v>
      </c>
      <c r="H63" s="71" t="s">
        <v>387</v>
      </c>
      <c r="I63" s="71" t="s">
        <v>387</v>
      </c>
      <c r="J63" s="71"/>
      <c r="K63" s="71"/>
      <c r="U63" s="239"/>
      <c r="V63" s="117" t="s">
        <v>189</v>
      </c>
      <c r="W63" s="158">
        <f t="shared" si="8"/>
        <v>0</v>
      </c>
      <c r="X63" s="159">
        <f t="shared" si="8"/>
        <v>9</v>
      </c>
    </row>
    <row r="64" spans="1:24" ht="13" x14ac:dyDescent="0.15">
      <c r="A64" s="15" t="s">
        <v>1259</v>
      </c>
      <c r="B64" s="20" t="s">
        <v>163</v>
      </c>
      <c r="C64" s="20">
        <v>63</v>
      </c>
      <c r="D64" s="20" t="s">
        <v>389</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432</v>
      </c>
      <c r="B65" s="20" t="s">
        <v>163</v>
      </c>
      <c r="C65" s="20">
        <v>64</v>
      </c>
      <c r="D65" s="20" t="s">
        <v>389</v>
      </c>
      <c r="E65" s="20">
        <v>30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1211</v>
      </c>
      <c r="B66" s="20" t="s">
        <v>163</v>
      </c>
      <c r="C66" s="20">
        <v>65</v>
      </c>
      <c r="D66" s="20" t="s">
        <v>400</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890</v>
      </c>
      <c r="B67" s="20" t="s">
        <v>163</v>
      </c>
      <c r="C67" s="20">
        <v>66</v>
      </c>
      <c r="D67" s="20" t="s">
        <v>385</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1297</v>
      </c>
      <c r="B68" s="20" t="s">
        <v>163</v>
      </c>
      <c r="C68" s="20">
        <v>67</v>
      </c>
      <c r="D68" s="20" t="s">
        <v>407</v>
      </c>
      <c r="E68" s="20">
        <v>50</v>
      </c>
      <c r="F68" s="20" t="s">
        <v>393</v>
      </c>
      <c r="G68" s="21" t="s">
        <v>173</v>
      </c>
      <c r="H68" s="71" t="s">
        <v>387</v>
      </c>
      <c r="I68" s="71" t="s">
        <v>387</v>
      </c>
      <c r="J68" s="71"/>
      <c r="K68" s="71"/>
      <c r="U68" s="241"/>
      <c r="V68" s="117" t="s">
        <v>209</v>
      </c>
      <c r="W68" s="158">
        <f t="shared" si="8"/>
        <v>0</v>
      </c>
      <c r="X68" s="159">
        <f t="shared" si="8"/>
        <v>3</v>
      </c>
    </row>
    <row r="69" spans="1:24" ht="14" thickBot="1" x14ac:dyDescent="0.2">
      <c r="A69" s="15" t="s">
        <v>1213</v>
      </c>
      <c r="B69" s="20" t="s">
        <v>163</v>
      </c>
      <c r="C69" s="20">
        <v>68</v>
      </c>
      <c r="D69" s="20" t="s">
        <v>395</v>
      </c>
      <c r="E69" s="20">
        <v>40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871</v>
      </c>
      <c r="B70" s="20" t="s">
        <v>163</v>
      </c>
      <c r="C70" s="20">
        <v>69</v>
      </c>
      <c r="D70" s="20" t="s">
        <v>400</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1214</v>
      </c>
      <c r="B71" s="20" t="s">
        <v>163</v>
      </c>
      <c r="C71" s="20">
        <v>70</v>
      </c>
      <c r="D71" s="20" t="s">
        <v>858</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1260</v>
      </c>
      <c r="B72" s="20" t="s">
        <v>163</v>
      </c>
      <c r="C72" s="20">
        <v>71</v>
      </c>
      <c r="D72" s="20" t="s">
        <v>407</v>
      </c>
      <c r="E72" s="20">
        <v>40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1216</v>
      </c>
      <c r="B73" s="20" t="s">
        <v>163</v>
      </c>
      <c r="C73" s="20">
        <v>72</v>
      </c>
      <c r="D73" s="20" t="s">
        <v>407</v>
      </c>
      <c r="E73" s="20">
        <v>40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1206</v>
      </c>
      <c r="B74" s="20" t="s">
        <v>163</v>
      </c>
      <c r="C74" s="20">
        <v>73</v>
      </c>
      <c r="D74" s="20" t="s">
        <v>392</v>
      </c>
      <c r="E74" s="20">
        <v>40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976</v>
      </c>
      <c r="B75" s="20" t="s">
        <v>163</v>
      </c>
      <c r="C75" s="20">
        <v>74</v>
      </c>
      <c r="D75" s="20" t="s">
        <v>395</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976</v>
      </c>
      <c r="B76" s="20" t="s">
        <v>163</v>
      </c>
      <c r="C76" s="20">
        <v>75</v>
      </c>
      <c r="D76" s="20" t="s">
        <v>395</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1298</v>
      </c>
      <c r="B77" s="20" t="s">
        <v>163</v>
      </c>
      <c r="C77" s="20">
        <v>76</v>
      </c>
      <c r="D77" s="20" t="s">
        <v>385</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463</v>
      </c>
      <c r="B78" s="20" t="s">
        <v>163</v>
      </c>
      <c r="C78" s="20">
        <v>77</v>
      </c>
      <c r="D78" s="20" t="s">
        <v>389</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1409</v>
      </c>
      <c r="B79" s="20" t="s">
        <v>163</v>
      </c>
      <c r="C79" s="20">
        <v>78</v>
      </c>
      <c r="D79" s="20" t="s">
        <v>407</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1299</v>
      </c>
      <c r="B80" s="20" t="s">
        <v>163</v>
      </c>
      <c r="C80" s="20">
        <v>79</v>
      </c>
      <c r="D80" s="20" t="s">
        <v>392</v>
      </c>
      <c r="E80" s="20">
        <v>40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1217</v>
      </c>
      <c r="B81" s="20" t="s">
        <v>163</v>
      </c>
      <c r="C81" s="20">
        <v>80</v>
      </c>
      <c r="D81" s="20" t="s">
        <v>392</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1220</v>
      </c>
      <c r="B82" s="20" t="s">
        <v>163</v>
      </c>
      <c r="C82" s="20">
        <v>81</v>
      </c>
      <c r="D82" s="20" t="s">
        <v>389</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1221</v>
      </c>
      <c r="B83" s="20" t="s">
        <v>163</v>
      </c>
      <c r="C83" s="20">
        <v>82</v>
      </c>
      <c r="D83" s="20" t="s">
        <v>407</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586</v>
      </c>
      <c r="B84" s="20" t="s">
        <v>163</v>
      </c>
      <c r="C84" s="20">
        <v>83</v>
      </c>
      <c r="D84" s="20" t="s">
        <v>407</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979</v>
      </c>
      <c r="B85" s="20" t="s">
        <v>163</v>
      </c>
      <c r="C85" s="20">
        <v>84</v>
      </c>
      <c r="D85" s="20" t="s">
        <v>469</v>
      </c>
      <c r="E85" s="20"/>
      <c r="F85" s="20" t="s">
        <v>906</v>
      </c>
      <c r="G85" s="21" t="s">
        <v>177</v>
      </c>
      <c r="H85" s="71" t="s">
        <v>387</v>
      </c>
      <c r="I85" s="71" t="s">
        <v>387</v>
      </c>
      <c r="J85" s="71"/>
      <c r="K85" s="71"/>
      <c r="U85" s="241"/>
      <c r="V85" s="166" t="s">
        <v>260</v>
      </c>
      <c r="W85" s="191">
        <f t="shared" si="9"/>
        <v>0</v>
      </c>
      <c r="X85" s="192">
        <f t="shared" si="9"/>
        <v>1</v>
      </c>
    </row>
    <row r="86" spans="1:24" ht="13" x14ac:dyDescent="0.15">
      <c r="A86" s="15" t="s">
        <v>1154</v>
      </c>
      <c r="B86" s="20" t="s">
        <v>163</v>
      </c>
      <c r="C86" s="20">
        <v>85</v>
      </c>
      <c r="D86" s="20" t="s">
        <v>469</v>
      </c>
      <c r="E86" s="20"/>
      <c r="F86" s="20" t="s">
        <v>906</v>
      </c>
      <c r="G86" s="21" t="s">
        <v>177</v>
      </c>
      <c r="H86" s="71" t="s">
        <v>387</v>
      </c>
      <c r="I86" s="71" t="s">
        <v>387</v>
      </c>
      <c r="J86" s="71"/>
      <c r="K86" s="71"/>
    </row>
    <row r="87" spans="1:24" ht="13" x14ac:dyDescent="0.15">
      <c r="A87" s="15" t="s">
        <v>904</v>
      </c>
      <c r="B87" s="20" t="s">
        <v>163</v>
      </c>
      <c r="C87" s="20">
        <v>86</v>
      </c>
      <c r="D87" s="20" t="s">
        <v>469</v>
      </c>
      <c r="E87" s="20"/>
      <c r="F87" s="20" t="s">
        <v>469</v>
      </c>
      <c r="G87" s="21" t="s">
        <v>177</v>
      </c>
      <c r="H87" s="71" t="s">
        <v>387</v>
      </c>
      <c r="I87" s="71" t="s">
        <v>387</v>
      </c>
      <c r="J87" s="71"/>
      <c r="K87" s="71"/>
    </row>
    <row r="88" spans="1:24" ht="13" x14ac:dyDescent="0.15">
      <c r="A88" s="15" t="s">
        <v>1223</v>
      </c>
      <c r="B88" s="20" t="s">
        <v>163</v>
      </c>
      <c r="C88" s="20">
        <v>87</v>
      </c>
      <c r="D88" s="20" t="s">
        <v>469</v>
      </c>
      <c r="E88" s="20"/>
      <c r="F88" s="20" t="s">
        <v>1069</v>
      </c>
      <c r="G88" s="21" t="s">
        <v>177</v>
      </c>
      <c r="H88" s="71" t="s">
        <v>387</v>
      </c>
      <c r="I88" s="71" t="s">
        <v>387</v>
      </c>
      <c r="J88" s="71"/>
      <c r="K88" s="71"/>
    </row>
    <row r="89" spans="1:24" ht="13" x14ac:dyDescent="0.15">
      <c r="A89" s="15" t="s">
        <v>824</v>
      </c>
      <c r="B89" s="20" t="s">
        <v>163</v>
      </c>
      <c r="C89" s="20">
        <v>88</v>
      </c>
      <c r="D89" s="20" t="s">
        <v>469</v>
      </c>
      <c r="E89" s="20"/>
      <c r="F89" s="20" t="s">
        <v>469</v>
      </c>
      <c r="G89" s="21" t="s">
        <v>177</v>
      </c>
      <c r="H89" s="71" t="s">
        <v>387</v>
      </c>
      <c r="I89" s="71" t="s">
        <v>387</v>
      </c>
      <c r="J89" s="71"/>
      <c r="K89" s="71"/>
    </row>
    <row r="90" spans="1:24" ht="13" x14ac:dyDescent="0.15">
      <c r="A90" s="15" t="s">
        <v>1480</v>
      </c>
      <c r="B90" s="20" t="s">
        <v>163</v>
      </c>
      <c r="C90" s="20">
        <v>89</v>
      </c>
      <c r="D90" s="20" t="s">
        <v>469</v>
      </c>
      <c r="E90" s="20"/>
      <c r="F90" s="20" t="s">
        <v>721</v>
      </c>
      <c r="G90" s="21" t="s">
        <v>177</v>
      </c>
      <c r="H90" s="71" t="s">
        <v>387</v>
      </c>
      <c r="I90" s="71" t="s">
        <v>387</v>
      </c>
      <c r="J90" s="71"/>
      <c r="K90" s="71"/>
    </row>
    <row r="91" spans="1:24" ht="13" x14ac:dyDescent="0.15">
      <c r="A91" s="15" t="s">
        <v>1481</v>
      </c>
      <c r="B91" s="20" t="s">
        <v>163</v>
      </c>
      <c r="C91" s="20">
        <v>90</v>
      </c>
      <c r="D91" s="20" t="s">
        <v>469</v>
      </c>
      <c r="E91" s="20"/>
      <c r="F91" s="20" t="s">
        <v>1069</v>
      </c>
      <c r="G91" s="21" t="s">
        <v>177</v>
      </c>
      <c r="H91" s="71" t="s">
        <v>387</v>
      </c>
      <c r="I91" s="71" t="s">
        <v>387</v>
      </c>
      <c r="J91" s="71"/>
      <c r="K91" s="71"/>
    </row>
    <row r="92" spans="1:24" ht="13" x14ac:dyDescent="0.15">
      <c r="A92" s="15" t="s">
        <v>1482</v>
      </c>
      <c r="B92" s="20" t="s">
        <v>163</v>
      </c>
      <c r="C92" s="20">
        <v>91</v>
      </c>
      <c r="D92" s="20" t="s">
        <v>469</v>
      </c>
      <c r="E92" s="20"/>
      <c r="F92" s="20" t="s">
        <v>721</v>
      </c>
      <c r="G92" s="21" t="s">
        <v>177</v>
      </c>
      <c r="H92" s="71" t="s">
        <v>387</v>
      </c>
      <c r="I92" s="71" t="s">
        <v>387</v>
      </c>
      <c r="J92" s="71"/>
      <c r="K92" s="71"/>
    </row>
    <row r="93" spans="1:24" ht="13" x14ac:dyDescent="0.15">
      <c r="A93" s="15" t="s">
        <v>1082</v>
      </c>
      <c r="B93" s="20" t="s">
        <v>163</v>
      </c>
      <c r="C93" s="20">
        <v>92</v>
      </c>
      <c r="D93" s="20" t="s">
        <v>469</v>
      </c>
      <c r="E93" s="20"/>
      <c r="F93" s="20" t="s">
        <v>906</v>
      </c>
      <c r="G93" s="21" t="s">
        <v>177</v>
      </c>
      <c r="H93" s="71" t="s">
        <v>387</v>
      </c>
      <c r="I93" s="71" t="s">
        <v>387</v>
      </c>
      <c r="J93" s="71"/>
      <c r="K93" s="71"/>
    </row>
    <row r="94" spans="1:24" ht="13" x14ac:dyDescent="0.15">
      <c r="A94" s="15" t="s">
        <v>1115</v>
      </c>
      <c r="B94" s="20" t="s">
        <v>163</v>
      </c>
      <c r="C94" s="20">
        <v>93</v>
      </c>
      <c r="D94" s="20" t="s">
        <v>496</v>
      </c>
      <c r="E94" s="20"/>
      <c r="F94" s="20" t="s">
        <v>497</v>
      </c>
      <c r="G94" s="21" t="s">
        <v>177</v>
      </c>
      <c r="H94" s="71" t="s">
        <v>387</v>
      </c>
      <c r="I94" s="71" t="s">
        <v>387</v>
      </c>
      <c r="J94" s="71"/>
      <c r="K94" s="71"/>
    </row>
    <row r="95" spans="1:24" ht="13" x14ac:dyDescent="0.15">
      <c r="A95" s="15" t="s">
        <v>1483</v>
      </c>
      <c r="B95" s="20" t="s">
        <v>163</v>
      </c>
      <c r="C95" s="20">
        <v>94</v>
      </c>
      <c r="D95" s="20" t="s">
        <v>496</v>
      </c>
      <c r="E95" s="20"/>
      <c r="F95" s="20" t="s">
        <v>497</v>
      </c>
      <c r="G95" s="21" t="s">
        <v>177</v>
      </c>
      <c r="H95" s="71" t="s">
        <v>387</v>
      </c>
      <c r="I95" s="71" t="s">
        <v>387</v>
      </c>
      <c r="J95" s="71"/>
      <c r="K95" s="71"/>
    </row>
    <row r="96" spans="1:24" ht="13" x14ac:dyDescent="0.15">
      <c r="A96" s="15" t="s">
        <v>1484</v>
      </c>
      <c r="B96" s="20" t="s">
        <v>163</v>
      </c>
      <c r="C96" s="20">
        <v>95</v>
      </c>
      <c r="D96" s="20" t="s">
        <v>496</v>
      </c>
      <c r="E96" s="20"/>
      <c r="F96" s="20" t="s">
        <v>497</v>
      </c>
      <c r="G96" s="21" t="s">
        <v>177</v>
      </c>
      <c r="H96" s="71" t="s">
        <v>387</v>
      </c>
      <c r="I96" s="71" t="s">
        <v>387</v>
      </c>
      <c r="J96" s="71"/>
      <c r="K96" s="71"/>
    </row>
    <row r="97" spans="1:11" ht="13" x14ac:dyDescent="0.15">
      <c r="A97" s="15" t="s">
        <v>1485</v>
      </c>
      <c r="B97" s="20" t="s">
        <v>163</v>
      </c>
      <c r="C97" s="20">
        <v>96</v>
      </c>
      <c r="D97" s="20" t="s">
        <v>407</v>
      </c>
      <c r="E97" s="20">
        <v>130</v>
      </c>
      <c r="F97" s="20" t="s">
        <v>386</v>
      </c>
      <c r="G97" s="21" t="s">
        <v>189</v>
      </c>
      <c r="H97" s="71" t="s">
        <v>387</v>
      </c>
      <c r="I97" s="71" t="s">
        <v>387</v>
      </c>
      <c r="J97" s="71"/>
      <c r="K97" s="71" t="s">
        <v>387</v>
      </c>
    </row>
    <row r="98" spans="1:11" ht="13" x14ac:dyDescent="0.15">
      <c r="A98" s="15" t="s">
        <v>1486</v>
      </c>
      <c r="B98" s="20" t="s">
        <v>163</v>
      </c>
      <c r="C98" s="20">
        <v>97</v>
      </c>
      <c r="D98" s="20" t="s">
        <v>385</v>
      </c>
      <c r="E98" s="20">
        <v>100</v>
      </c>
      <c r="F98" s="20" t="s">
        <v>393</v>
      </c>
      <c r="G98" s="21" t="s">
        <v>189</v>
      </c>
      <c r="H98" s="71" t="s">
        <v>387</v>
      </c>
      <c r="I98" s="71" t="s">
        <v>387</v>
      </c>
      <c r="J98" s="71"/>
      <c r="K98" s="71" t="s">
        <v>387</v>
      </c>
    </row>
    <row r="99" spans="1:11" ht="13" x14ac:dyDescent="0.15">
      <c r="A99" s="15" t="s">
        <v>1487</v>
      </c>
      <c r="B99" s="20" t="s">
        <v>163</v>
      </c>
      <c r="C99" s="20">
        <v>98</v>
      </c>
      <c r="D99" s="20" t="s">
        <v>385</v>
      </c>
      <c r="E99" s="20">
        <v>110</v>
      </c>
      <c r="F99" s="20" t="s">
        <v>393</v>
      </c>
      <c r="G99" s="21" t="s">
        <v>189</v>
      </c>
      <c r="H99" s="71" t="s">
        <v>387</v>
      </c>
      <c r="I99" s="71" t="s">
        <v>387</v>
      </c>
      <c r="J99" s="71"/>
      <c r="K99" s="71" t="s">
        <v>387</v>
      </c>
    </row>
    <row r="100" spans="1:11" ht="13" x14ac:dyDescent="0.15">
      <c r="A100" s="15" t="s">
        <v>1488</v>
      </c>
      <c r="B100" s="20" t="s">
        <v>163</v>
      </c>
      <c r="C100" s="20">
        <v>99</v>
      </c>
      <c r="D100" s="20" t="s">
        <v>385</v>
      </c>
      <c r="E100" s="20">
        <v>90</v>
      </c>
      <c r="F100" s="20" t="s">
        <v>393</v>
      </c>
      <c r="G100" s="21" t="s">
        <v>189</v>
      </c>
      <c r="H100" s="71" t="s">
        <v>387</v>
      </c>
      <c r="I100" s="71" t="s">
        <v>387</v>
      </c>
      <c r="J100" s="71"/>
      <c r="K100" s="71" t="s">
        <v>387</v>
      </c>
    </row>
    <row r="101" spans="1:11" ht="13" x14ac:dyDescent="0.15">
      <c r="A101" s="15" t="s">
        <v>1489</v>
      </c>
      <c r="B101" s="20" t="s">
        <v>163</v>
      </c>
      <c r="C101" s="20">
        <v>100</v>
      </c>
      <c r="D101" s="20" t="s">
        <v>400</v>
      </c>
      <c r="E101" s="20">
        <v>110</v>
      </c>
      <c r="F101" s="20" t="s">
        <v>398</v>
      </c>
      <c r="G101" s="21" t="s">
        <v>189</v>
      </c>
      <c r="H101" s="71" t="s">
        <v>387</v>
      </c>
      <c r="I101" s="71" t="s">
        <v>387</v>
      </c>
      <c r="J101" s="71"/>
      <c r="K101" s="71" t="s">
        <v>387</v>
      </c>
    </row>
    <row r="102" spans="1:11" ht="13" x14ac:dyDescent="0.15">
      <c r="A102" s="15" t="s">
        <v>1490</v>
      </c>
      <c r="B102" s="20" t="s">
        <v>163</v>
      </c>
      <c r="C102" s="20">
        <v>101</v>
      </c>
      <c r="D102" s="20" t="s">
        <v>404</v>
      </c>
      <c r="E102" s="20">
        <v>100</v>
      </c>
      <c r="F102" s="20" t="s">
        <v>398</v>
      </c>
      <c r="G102" s="21" t="s">
        <v>189</v>
      </c>
      <c r="H102" s="71" t="s">
        <v>387</v>
      </c>
      <c r="I102" s="71" t="s">
        <v>387</v>
      </c>
      <c r="J102" s="71"/>
      <c r="K102" s="71" t="s">
        <v>387</v>
      </c>
    </row>
    <row r="103" spans="1:11" ht="13" x14ac:dyDescent="0.15">
      <c r="A103" s="15" t="s">
        <v>1314</v>
      </c>
      <c r="B103" s="20" t="s">
        <v>163</v>
      </c>
      <c r="C103" s="20">
        <v>102</v>
      </c>
      <c r="D103" s="20" t="s">
        <v>392</v>
      </c>
      <c r="E103" s="20">
        <v>100</v>
      </c>
      <c r="F103" s="20" t="s">
        <v>393</v>
      </c>
      <c r="G103" s="21" t="s">
        <v>189</v>
      </c>
      <c r="H103" s="71" t="s">
        <v>387</v>
      </c>
      <c r="I103" s="71" t="s">
        <v>387</v>
      </c>
      <c r="J103" s="71"/>
      <c r="K103" s="71" t="s">
        <v>387</v>
      </c>
    </row>
    <row r="104" spans="1:11" ht="13" x14ac:dyDescent="0.15">
      <c r="A104" s="15" t="s">
        <v>1491</v>
      </c>
      <c r="B104" s="20" t="s">
        <v>163</v>
      </c>
      <c r="C104" s="20">
        <v>103</v>
      </c>
      <c r="D104" s="20" t="s">
        <v>392</v>
      </c>
      <c r="E104" s="20">
        <v>160</v>
      </c>
      <c r="F104" s="20" t="s">
        <v>386</v>
      </c>
      <c r="G104" s="21" t="s">
        <v>189</v>
      </c>
      <c r="H104" s="71" t="s">
        <v>387</v>
      </c>
      <c r="I104" s="71" t="s">
        <v>387</v>
      </c>
      <c r="J104" s="71"/>
      <c r="K104" s="71" t="s">
        <v>387</v>
      </c>
    </row>
    <row r="105" spans="1:11" ht="13" x14ac:dyDescent="0.15">
      <c r="A105" s="15" t="s">
        <v>1492</v>
      </c>
      <c r="B105" s="20" t="s">
        <v>163</v>
      </c>
      <c r="C105" s="20">
        <v>104</v>
      </c>
      <c r="D105" s="20" t="s">
        <v>858</v>
      </c>
      <c r="E105" s="20">
        <v>100</v>
      </c>
      <c r="F105" s="20" t="s">
        <v>398</v>
      </c>
      <c r="G105" s="21" t="s">
        <v>189</v>
      </c>
      <c r="H105" s="71" t="s">
        <v>387</v>
      </c>
      <c r="I105" s="71" t="s">
        <v>387</v>
      </c>
      <c r="J105" s="71"/>
      <c r="K105" s="71" t="s">
        <v>387</v>
      </c>
    </row>
    <row r="106" spans="1:11" ht="13" x14ac:dyDescent="0.15">
      <c r="A106" s="15" t="s">
        <v>1493</v>
      </c>
      <c r="B106" s="20" t="s">
        <v>163</v>
      </c>
      <c r="C106" s="20">
        <v>105</v>
      </c>
      <c r="D106" s="20" t="s">
        <v>392</v>
      </c>
      <c r="E106" s="20">
        <v>80</v>
      </c>
      <c r="F106" s="20" t="s">
        <v>393</v>
      </c>
      <c r="G106" s="21" t="s">
        <v>209</v>
      </c>
      <c r="H106" s="71" t="s">
        <v>387</v>
      </c>
      <c r="I106" s="71" t="s">
        <v>387</v>
      </c>
      <c r="J106" s="71"/>
      <c r="K106" s="71" t="s">
        <v>387</v>
      </c>
    </row>
    <row r="107" spans="1:11" ht="13" x14ac:dyDescent="0.15">
      <c r="A107" s="15" t="s">
        <v>1494</v>
      </c>
      <c r="B107" s="20" t="s">
        <v>163</v>
      </c>
      <c r="C107" s="20">
        <v>106</v>
      </c>
      <c r="D107" s="20" t="s">
        <v>392</v>
      </c>
      <c r="E107" s="20">
        <v>80</v>
      </c>
      <c r="F107" s="20" t="s">
        <v>393</v>
      </c>
      <c r="G107" s="21" t="s">
        <v>209</v>
      </c>
      <c r="H107" s="71" t="s">
        <v>387</v>
      </c>
      <c r="I107" s="71" t="s">
        <v>387</v>
      </c>
      <c r="J107" s="71"/>
      <c r="K107" s="71" t="s">
        <v>387</v>
      </c>
    </row>
    <row r="108" spans="1:11" ht="13" x14ac:dyDescent="0.15">
      <c r="A108" s="15" t="s">
        <v>1495</v>
      </c>
      <c r="B108" s="20" t="s">
        <v>163</v>
      </c>
      <c r="C108" s="20">
        <v>107</v>
      </c>
      <c r="D108" s="20" t="s">
        <v>392</v>
      </c>
      <c r="E108" s="20">
        <v>90</v>
      </c>
      <c r="F108" s="20" t="s">
        <v>393</v>
      </c>
      <c r="G108" s="21" t="s">
        <v>209</v>
      </c>
      <c r="H108" s="71" t="s">
        <v>387</v>
      </c>
      <c r="I108" s="71" t="s">
        <v>387</v>
      </c>
      <c r="J108" s="71"/>
      <c r="K108" s="71" t="s">
        <v>387</v>
      </c>
    </row>
    <row r="109" spans="1:11" ht="13" x14ac:dyDescent="0.15">
      <c r="A109" s="15" t="s">
        <v>1496</v>
      </c>
      <c r="B109" s="20" t="s">
        <v>163</v>
      </c>
      <c r="C109" s="20">
        <v>108</v>
      </c>
      <c r="D109" s="20" t="s">
        <v>858</v>
      </c>
      <c r="E109" s="20">
        <v>100</v>
      </c>
      <c r="F109" s="20" t="s">
        <v>393</v>
      </c>
      <c r="G109" s="21" t="s">
        <v>260</v>
      </c>
      <c r="H109" s="71" t="s">
        <v>387</v>
      </c>
      <c r="I109" s="71" t="s">
        <v>387</v>
      </c>
      <c r="J109" s="71"/>
      <c r="K109" s="71" t="s">
        <v>387</v>
      </c>
    </row>
  </sheetData>
  <sheetProtection selectLockedCells="1" selectUnlockedCells="1"/>
  <mergeCells count="1">
    <mergeCell ref="Z1:AH1"/>
  </mergeCells>
  <phoneticPr fontId="3" type="noConversion"/>
  <conditionalFormatting sqref="H2:K109">
    <cfRule type="cellIs" dxfId="576" priority="1" stopIfTrue="1" operator="equal">
      <formula>"-"</formula>
    </cfRule>
    <cfRule type="cellIs" dxfId="575" priority="2" stopIfTrue="1" operator="equal">
      <formula>"x"</formula>
    </cfRule>
  </conditionalFormatting>
  <hyperlinks>
    <hyperlink ref="L1" location="'Expansion set Check List'!A1" display="Home" xr:uid="{00000000-0004-0000-1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tabColor indexed="11"/>
  </sheetPr>
  <dimension ref="A1:AH10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7.6640625" bestFit="1" customWidth="1"/>
    <col min="3" max="3" width="4" bestFit="1" customWidth="1"/>
    <col min="4" max="4" width="8.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1179</v>
      </c>
      <c r="B2" s="18" t="s">
        <v>166</v>
      </c>
      <c r="C2" s="18">
        <v>1</v>
      </c>
      <c r="D2" s="18" t="s">
        <v>395</v>
      </c>
      <c r="E2" s="18">
        <v>110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107</v>
      </c>
      <c r="Z2" s="102"/>
      <c r="AA2" s="102"/>
      <c r="AB2" s="102"/>
      <c r="AC2" s="102"/>
      <c r="AD2" s="102"/>
      <c r="AE2" s="102"/>
      <c r="AF2" s="102"/>
      <c r="AG2" s="102"/>
      <c r="AH2" s="102"/>
    </row>
    <row r="3" spans="1:34" ht="13" x14ac:dyDescent="0.15">
      <c r="A3" s="15" t="s">
        <v>1497</v>
      </c>
      <c r="B3" s="20" t="s">
        <v>166</v>
      </c>
      <c r="C3" s="20">
        <v>2</v>
      </c>
      <c r="D3" s="20" t="s">
        <v>385</v>
      </c>
      <c r="E3" s="20">
        <v>70</v>
      </c>
      <c r="F3" s="20" t="s">
        <v>393</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32</v>
      </c>
    </row>
    <row r="4" spans="1:34" ht="13" x14ac:dyDescent="0.15">
      <c r="A4" s="15" t="s">
        <v>1382</v>
      </c>
      <c r="B4" s="20" t="s">
        <v>166</v>
      </c>
      <c r="C4" s="20">
        <v>3</v>
      </c>
      <c r="D4" s="20" t="s">
        <v>392</v>
      </c>
      <c r="E4" s="20">
        <v>120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32</v>
      </c>
    </row>
    <row r="5" spans="1:34" ht="13" x14ac:dyDescent="0.15">
      <c r="A5" s="15" t="s">
        <v>1183</v>
      </c>
      <c r="B5" s="20" t="s">
        <v>166</v>
      </c>
      <c r="C5" s="20">
        <v>4</v>
      </c>
      <c r="D5" s="20" t="s">
        <v>385</v>
      </c>
      <c r="E5" s="20">
        <v>100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14</v>
      </c>
    </row>
    <row r="6" spans="1:34" ht="13" x14ac:dyDescent="0.15">
      <c r="A6" s="15" t="s">
        <v>1429</v>
      </c>
      <c r="B6" s="20" t="s">
        <v>166</v>
      </c>
      <c r="C6" s="20">
        <v>5</v>
      </c>
      <c r="D6" s="20" t="s">
        <v>400</v>
      </c>
      <c r="E6" s="20">
        <v>80</v>
      </c>
      <c r="F6" s="20" t="s">
        <v>393</v>
      </c>
      <c r="G6" s="19" t="s">
        <v>185</v>
      </c>
      <c r="H6" s="71" t="s">
        <v>387</v>
      </c>
      <c r="I6" s="71" t="s">
        <v>387</v>
      </c>
      <c r="J6" s="71"/>
      <c r="K6" s="71"/>
      <c r="R6" s="117" t="s">
        <v>185</v>
      </c>
      <c r="S6" s="231">
        <f t="shared" si="0"/>
        <v>0</v>
      </c>
      <c r="T6" s="159">
        <f t="shared" si="1"/>
        <v>0</v>
      </c>
      <c r="U6" s="168"/>
      <c r="V6" s="117" t="s">
        <v>185</v>
      </c>
      <c r="W6" s="231">
        <f t="shared" si="2"/>
        <v>0</v>
      </c>
      <c r="X6" s="6">
        <f t="shared" si="3"/>
        <v>17</v>
      </c>
    </row>
    <row r="7" spans="1:34" ht="13" x14ac:dyDescent="0.15">
      <c r="A7" s="15" t="s">
        <v>1498</v>
      </c>
      <c r="B7" s="20" t="s">
        <v>166</v>
      </c>
      <c r="C7" s="20">
        <v>6</v>
      </c>
      <c r="D7" s="20" t="s">
        <v>389</v>
      </c>
      <c r="E7" s="20">
        <v>80</v>
      </c>
      <c r="F7" s="20" t="s">
        <v>393</v>
      </c>
      <c r="G7" s="19" t="s">
        <v>185</v>
      </c>
      <c r="H7" s="71" t="s">
        <v>387</v>
      </c>
      <c r="I7" s="71" t="s">
        <v>387</v>
      </c>
      <c r="J7" s="71"/>
      <c r="K7" s="71"/>
      <c r="R7" s="117" t="s">
        <v>189</v>
      </c>
      <c r="S7" s="231">
        <f t="shared" si="0"/>
        <v>0</v>
      </c>
      <c r="T7" s="159">
        <f t="shared" si="1"/>
        <v>0</v>
      </c>
      <c r="U7" s="168"/>
      <c r="V7" s="117" t="s">
        <v>189</v>
      </c>
      <c r="W7" s="231">
        <f t="shared" si="2"/>
        <v>0</v>
      </c>
      <c r="X7" s="6">
        <f t="shared" si="3"/>
        <v>11</v>
      </c>
    </row>
    <row r="8" spans="1:34" ht="13" x14ac:dyDescent="0.15">
      <c r="A8" s="15" t="s">
        <v>1185</v>
      </c>
      <c r="B8" s="20" t="s">
        <v>166</v>
      </c>
      <c r="C8" s="20">
        <v>7</v>
      </c>
      <c r="D8" s="20" t="s">
        <v>404</v>
      </c>
      <c r="E8" s="20">
        <v>80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1385</v>
      </c>
      <c r="B9" s="20" t="s">
        <v>166</v>
      </c>
      <c r="C9" s="20">
        <v>8</v>
      </c>
      <c r="D9" s="20" t="s">
        <v>389</v>
      </c>
      <c r="E9" s="20">
        <v>90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1479</v>
      </c>
      <c r="B10" s="20" t="s">
        <v>166</v>
      </c>
      <c r="C10" s="20">
        <v>9</v>
      </c>
      <c r="D10" s="20" t="s">
        <v>392</v>
      </c>
      <c r="E10" s="20">
        <v>80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1187</v>
      </c>
      <c r="B11" s="20" t="s">
        <v>166</v>
      </c>
      <c r="C11" s="20">
        <v>10</v>
      </c>
      <c r="D11" s="20" t="s">
        <v>407</v>
      </c>
      <c r="E11" s="20">
        <v>100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1189</v>
      </c>
      <c r="B12" s="20" t="s">
        <v>166</v>
      </c>
      <c r="C12" s="20">
        <v>11</v>
      </c>
      <c r="D12" s="20" t="s">
        <v>389</v>
      </c>
      <c r="E12" s="20">
        <v>110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1387</v>
      </c>
      <c r="B13" s="20" t="s">
        <v>166</v>
      </c>
      <c r="C13" s="20">
        <v>12</v>
      </c>
      <c r="D13" s="20" t="s">
        <v>385</v>
      </c>
      <c r="E13" s="20">
        <v>70</v>
      </c>
      <c r="F13" s="20" t="s">
        <v>393</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1399</v>
      </c>
      <c r="B14" s="20" t="s">
        <v>166</v>
      </c>
      <c r="C14" s="20">
        <v>13</v>
      </c>
      <c r="D14" s="20" t="s">
        <v>389</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1429</v>
      </c>
      <c r="B15" s="20" t="s">
        <v>166</v>
      </c>
      <c r="C15" s="20">
        <v>14</v>
      </c>
      <c r="D15" s="20" t="s">
        <v>400</v>
      </c>
      <c r="E15" s="20">
        <v>80</v>
      </c>
      <c r="F15" s="20" t="s">
        <v>393</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1498</v>
      </c>
      <c r="B16" s="20" t="s">
        <v>166</v>
      </c>
      <c r="C16" s="20">
        <v>15</v>
      </c>
      <c r="D16" s="20" t="s">
        <v>389</v>
      </c>
      <c r="E16" s="20">
        <v>80</v>
      </c>
      <c r="F16" s="20" t="s">
        <v>393</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1185</v>
      </c>
      <c r="B17" s="20" t="s">
        <v>166</v>
      </c>
      <c r="C17" s="20">
        <v>16</v>
      </c>
      <c r="D17" s="20" t="s">
        <v>404</v>
      </c>
      <c r="E17" s="20">
        <v>70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1192</v>
      </c>
      <c r="B18" s="20" t="s">
        <v>166</v>
      </c>
      <c r="C18" s="20">
        <v>17</v>
      </c>
      <c r="D18" s="20" t="s">
        <v>400</v>
      </c>
      <c r="E18" s="20">
        <v>70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1393</v>
      </c>
      <c r="B19" s="20" t="s">
        <v>166</v>
      </c>
      <c r="C19" s="20">
        <v>18</v>
      </c>
      <c r="D19" s="20" t="s">
        <v>389</v>
      </c>
      <c r="E19" s="20">
        <v>70</v>
      </c>
      <c r="F19" s="20" t="s">
        <v>393</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531</v>
      </c>
      <c r="B20" s="20" t="s">
        <v>166</v>
      </c>
      <c r="C20" s="20">
        <v>19</v>
      </c>
      <c r="D20" s="20" t="s">
        <v>400</v>
      </c>
      <c r="E20" s="20">
        <v>90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1243</v>
      </c>
      <c r="B21" s="20" t="s">
        <v>166</v>
      </c>
      <c r="C21" s="20">
        <v>20</v>
      </c>
      <c r="D21" s="20" t="s">
        <v>407</v>
      </c>
      <c r="E21" s="20">
        <v>80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1246</v>
      </c>
      <c r="B22" s="20" t="s">
        <v>166</v>
      </c>
      <c r="C22" s="20">
        <v>21</v>
      </c>
      <c r="D22" s="20" t="s">
        <v>392</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1191</v>
      </c>
      <c r="B23" s="20" t="s">
        <v>166</v>
      </c>
      <c r="C23" s="20">
        <v>22</v>
      </c>
      <c r="D23" s="20" t="s">
        <v>407</v>
      </c>
      <c r="E23" s="20">
        <v>80</v>
      </c>
      <c r="F23" s="20" t="s">
        <v>398</v>
      </c>
      <c r="G23" s="21" t="s">
        <v>177</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1180</v>
      </c>
      <c r="B24" s="20" t="s">
        <v>166</v>
      </c>
      <c r="C24" s="20">
        <v>23</v>
      </c>
      <c r="D24" s="20" t="s">
        <v>395</v>
      </c>
      <c r="E24" s="20">
        <v>80</v>
      </c>
      <c r="F24" s="20" t="s">
        <v>398</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1380</v>
      </c>
      <c r="B25" s="20" t="s">
        <v>166</v>
      </c>
      <c r="C25" s="20">
        <v>24</v>
      </c>
      <c r="D25" s="20" t="s">
        <v>400</v>
      </c>
      <c r="E25" s="20">
        <v>80</v>
      </c>
      <c r="F25" s="20" t="s">
        <v>398</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1197</v>
      </c>
      <c r="B26" s="20" t="s">
        <v>166</v>
      </c>
      <c r="C26" s="20">
        <v>25</v>
      </c>
      <c r="D26" s="20" t="s">
        <v>395</v>
      </c>
      <c r="E26" s="20">
        <v>70</v>
      </c>
      <c r="F26" s="20" t="s">
        <v>398</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520</v>
      </c>
      <c r="B27" s="20" t="s">
        <v>166</v>
      </c>
      <c r="C27" s="20">
        <v>26</v>
      </c>
      <c r="D27" s="20" t="s">
        <v>392</v>
      </c>
      <c r="E27" s="20">
        <v>70</v>
      </c>
      <c r="F27" s="20" t="s">
        <v>398</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418</v>
      </c>
      <c r="B28" s="20" t="s">
        <v>166</v>
      </c>
      <c r="C28" s="20">
        <v>27</v>
      </c>
      <c r="D28" s="20" t="s">
        <v>404</v>
      </c>
      <c r="E28" s="20">
        <v>70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1199</v>
      </c>
      <c r="B29" s="20" t="s">
        <v>166</v>
      </c>
      <c r="C29" s="20">
        <v>28</v>
      </c>
      <c r="D29" s="20" t="s">
        <v>407</v>
      </c>
      <c r="E29" s="20">
        <v>70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1280</v>
      </c>
      <c r="B30" s="20" t="s">
        <v>166</v>
      </c>
      <c r="C30" s="20">
        <v>29</v>
      </c>
      <c r="D30" s="20" t="s">
        <v>385</v>
      </c>
      <c r="E30" s="20">
        <v>80</v>
      </c>
      <c r="F30" s="20" t="s">
        <v>398</v>
      </c>
      <c r="G30" s="21" t="s">
        <v>177</v>
      </c>
      <c r="H30" s="71" t="s">
        <v>387</v>
      </c>
      <c r="I30" s="71" t="s">
        <v>387</v>
      </c>
      <c r="J30" s="71"/>
      <c r="K30" s="71"/>
      <c r="R30" s="160" t="s">
        <v>86</v>
      </c>
      <c r="S30" s="161"/>
      <c r="T30" s="175">
        <f>SUM(T31:T57)</f>
        <v>0</v>
      </c>
      <c r="U30" s="168"/>
      <c r="V30" s="177" t="s">
        <v>88</v>
      </c>
      <c r="W30" s="213"/>
      <c r="X30" s="215">
        <f>SUM(X31:X57)</f>
        <v>89</v>
      </c>
    </row>
    <row r="31" spans="1:24" ht="13" x14ac:dyDescent="0.15">
      <c r="A31" s="15" t="s">
        <v>1280</v>
      </c>
      <c r="B31" s="20" t="s">
        <v>166</v>
      </c>
      <c r="C31" s="20">
        <v>30</v>
      </c>
      <c r="D31" s="20" t="s">
        <v>385</v>
      </c>
      <c r="E31" s="20">
        <v>70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32</v>
      </c>
    </row>
    <row r="32" spans="1:24" ht="13" x14ac:dyDescent="0.15">
      <c r="A32" s="15" t="s">
        <v>1184</v>
      </c>
      <c r="B32" s="20" t="s">
        <v>166</v>
      </c>
      <c r="C32" s="20">
        <v>31</v>
      </c>
      <c r="D32" s="20" t="s">
        <v>400</v>
      </c>
      <c r="E32" s="20">
        <v>80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32</v>
      </c>
    </row>
    <row r="33" spans="1:24" ht="13" x14ac:dyDescent="0.15">
      <c r="A33" s="15" t="s">
        <v>1251</v>
      </c>
      <c r="B33" s="20" t="s">
        <v>166</v>
      </c>
      <c r="C33" s="20">
        <v>32</v>
      </c>
      <c r="D33" s="20" t="s">
        <v>407</v>
      </c>
      <c r="E33" s="20">
        <v>60</v>
      </c>
      <c r="F33" s="20" t="s">
        <v>393</v>
      </c>
      <c r="G33" s="21" t="s">
        <v>177</v>
      </c>
      <c r="H33" s="71" t="s">
        <v>387</v>
      </c>
      <c r="I33" s="71" t="s">
        <v>387</v>
      </c>
      <c r="J33" s="71"/>
      <c r="K33" s="71"/>
      <c r="R33" s="117" t="s">
        <v>181</v>
      </c>
      <c r="S33" s="158">
        <f t="shared" si="4"/>
        <v>0</v>
      </c>
      <c r="T33" s="159">
        <f t="shared" si="5"/>
        <v>0</v>
      </c>
      <c r="U33" s="168"/>
      <c r="V33" s="234" t="s">
        <v>181</v>
      </c>
      <c r="W33" s="237">
        <f t="shared" si="6"/>
        <v>0</v>
      </c>
      <c r="X33" s="6">
        <f t="shared" si="7"/>
        <v>14</v>
      </c>
    </row>
    <row r="34" spans="1:24" ht="13" x14ac:dyDescent="0.15">
      <c r="A34" s="15" t="s">
        <v>1200</v>
      </c>
      <c r="B34" s="20" t="s">
        <v>166</v>
      </c>
      <c r="C34" s="20">
        <v>33</v>
      </c>
      <c r="D34" s="20" t="s">
        <v>385</v>
      </c>
      <c r="E34" s="20">
        <v>70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11</v>
      </c>
    </row>
    <row r="35" spans="1:24" ht="13" x14ac:dyDescent="0.15">
      <c r="A35" s="15" t="s">
        <v>1202</v>
      </c>
      <c r="B35" s="20" t="s">
        <v>166</v>
      </c>
      <c r="C35" s="20">
        <v>34</v>
      </c>
      <c r="D35" s="20" t="s">
        <v>392</v>
      </c>
      <c r="E35" s="20">
        <v>70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1400</v>
      </c>
      <c r="B36" s="20" t="s">
        <v>166</v>
      </c>
      <c r="C36" s="20">
        <v>35</v>
      </c>
      <c r="D36" s="20" t="s">
        <v>392</v>
      </c>
      <c r="E36" s="20">
        <v>80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1203</v>
      </c>
      <c r="B37" s="20" t="s">
        <v>166</v>
      </c>
      <c r="C37" s="20">
        <v>36</v>
      </c>
      <c r="D37" s="20" t="s">
        <v>389</v>
      </c>
      <c r="E37" s="20">
        <v>70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1281</v>
      </c>
      <c r="B38" s="20" t="s">
        <v>166</v>
      </c>
      <c r="C38" s="20">
        <v>37</v>
      </c>
      <c r="D38" s="20" t="s">
        <v>404</v>
      </c>
      <c r="E38" s="20">
        <v>60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408</v>
      </c>
      <c r="B39" s="20" t="s">
        <v>166</v>
      </c>
      <c r="C39" s="20">
        <v>38</v>
      </c>
      <c r="D39" s="20" t="s">
        <v>395</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1282</v>
      </c>
      <c r="B40" s="20" t="s">
        <v>166</v>
      </c>
      <c r="C40" s="20">
        <v>39</v>
      </c>
      <c r="D40" s="20" t="s">
        <v>404</v>
      </c>
      <c r="E40" s="20">
        <v>60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1404</v>
      </c>
      <c r="B41" s="20" t="s">
        <v>166</v>
      </c>
      <c r="C41" s="20">
        <v>40</v>
      </c>
      <c r="D41" s="20" t="s">
        <v>407</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1207</v>
      </c>
      <c r="B42" s="20" t="s">
        <v>166</v>
      </c>
      <c r="C42" s="20">
        <v>41</v>
      </c>
      <c r="D42" s="20" t="s">
        <v>392</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1255</v>
      </c>
      <c r="B43" s="20" t="s">
        <v>166</v>
      </c>
      <c r="C43" s="20">
        <v>42</v>
      </c>
      <c r="D43" s="20" t="s">
        <v>407</v>
      </c>
      <c r="E43" s="20">
        <v>60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1250</v>
      </c>
      <c r="B44" s="20" t="s">
        <v>166</v>
      </c>
      <c r="C44" s="20">
        <v>43</v>
      </c>
      <c r="D44" s="20" t="s">
        <v>400</v>
      </c>
      <c r="E44" s="20">
        <v>50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1257</v>
      </c>
      <c r="B45" s="20" t="s">
        <v>166</v>
      </c>
      <c r="C45" s="20">
        <v>44</v>
      </c>
      <c r="D45" s="20" t="s">
        <v>407</v>
      </c>
      <c r="E45" s="20">
        <v>50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445</v>
      </c>
      <c r="B46" s="20" t="s">
        <v>166</v>
      </c>
      <c r="C46" s="20">
        <v>45</v>
      </c>
      <c r="D46" s="20" t="s">
        <v>392</v>
      </c>
      <c r="E46" s="20">
        <v>40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1258</v>
      </c>
      <c r="B47" s="20" t="s">
        <v>166</v>
      </c>
      <c r="C47" s="20">
        <v>46</v>
      </c>
      <c r="D47" s="20" t="s">
        <v>385</v>
      </c>
      <c r="E47" s="20">
        <v>40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1198</v>
      </c>
      <c r="B48" s="20" t="s">
        <v>166</v>
      </c>
      <c r="C48" s="20">
        <v>47</v>
      </c>
      <c r="D48" s="20" t="s">
        <v>404</v>
      </c>
      <c r="E48" s="20">
        <v>50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1198</v>
      </c>
      <c r="B49" s="20" t="s">
        <v>166</v>
      </c>
      <c r="C49" s="20">
        <v>48</v>
      </c>
      <c r="D49" s="20" t="s">
        <v>404</v>
      </c>
      <c r="E49" s="20">
        <v>40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1406</v>
      </c>
      <c r="B50" s="20" t="s">
        <v>166</v>
      </c>
      <c r="C50" s="20">
        <v>49</v>
      </c>
      <c r="D50" s="20" t="s">
        <v>389</v>
      </c>
      <c r="E50" s="20">
        <v>30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1406</v>
      </c>
      <c r="B51" s="20" t="s">
        <v>166</v>
      </c>
      <c r="C51" s="20">
        <v>50</v>
      </c>
      <c r="D51" s="20" t="s">
        <v>389</v>
      </c>
      <c r="E51" s="20">
        <v>30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1407</v>
      </c>
      <c r="B52" s="20" t="s">
        <v>166</v>
      </c>
      <c r="C52" s="20">
        <v>51</v>
      </c>
      <c r="D52" s="20" t="s">
        <v>407</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949</v>
      </c>
      <c r="B53" s="20" t="s">
        <v>166</v>
      </c>
      <c r="C53" s="20">
        <v>52</v>
      </c>
      <c r="D53" s="20" t="s">
        <v>400</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1401</v>
      </c>
      <c r="B54" s="20" t="s">
        <v>166</v>
      </c>
      <c r="C54" s="20">
        <v>53</v>
      </c>
      <c r="D54" s="20" t="s">
        <v>389</v>
      </c>
      <c r="E54" s="20">
        <v>60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1211</v>
      </c>
      <c r="B55" s="20" t="s">
        <v>166</v>
      </c>
      <c r="C55" s="20">
        <v>54</v>
      </c>
      <c r="D55" s="20" t="s">
        <v>400</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1291</v>
      </c>
      <c r="B56" s="20" t="s">
        <v>166</v>
      </c>
      <c r="C56" s="20">
        <v>55</v>
      </c>
      <c r="D56" s="20" t="s">
        <v>400</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1212</v>
      </c>
      <c r="B57" s="20" t="s">
        <v>166</v>
      </c>
      <c r="C57" s="20">
        <v>56</v>
      </c>
      <c r="D57" s="20" t="s">
        <v>389</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1213</v>
      </c>
      <c r="B58" s="20" t="s">
        <v>166</v>
      </c>
      <c r="C58" s="20">
        <v>57</v>
      </c>
      <c r="D58" s="20" t="s">
        <v>395</v>
      </c>
      <c r="E58" s="20">
        <v>50</v>
      </c>
      <c r="F58" s="20" t="s">
        <v>393</v>
      </c>
      <c r="G58" s="21" t="s">
        <v>173</v>
      </c>
      <c r="H58" s="71" t="s">
        <v>387</v>
      </c>
      <c r="I58" s="71" t="s">
        <v>387</v>
      </c>
      <c r="J58" s="71"/>
      <c r="K58" s="71"/>
      <c r="U58" s="168"/>
      <c r="V58" s="177" t="s">
        <v>447</v>
      </c>
      <c r="W58" s="189"/>
      <c r="X58" s="190">
        <f>SUM(X59:X85)</f>
        <v>196</v>
      </c>
    </row>
    <row r="59" spans="1:24" ht="13" x14ac:dyDescent="0.15">
      <c r="A59" s="15" t="s">
        <v>1213</v>
      </c>
      <c r="B59" s="20" t="s">
        <v>166</v>
      </c>
      <c r="C59" s="20">
        <v>58</v>
      </c>
      <c r="D59" s="20" t="s">
        <v>395</v>
      </c>
      <c r="E59" s="20">
        <v>50</v>
      </c>
      <c r="F59" s="20" t="s">
        <v>393</v>
      </c>
      <c r="G59" s="21" t="s">
        <v>173</v>
      </c>
      <c r="H59" s="71" t="s">
        <v>387</v>
      </c>
      <c r="I59" s="71" t="s">
        <v>387</v>
      </c>
      <c r="J59" s="71"/>
      <c r="K59" s="71"/>
      <c r="U59" s="239"/>
      <c r="V59" s="116" t="s">
        <v>173</v>
      </c>
      <c r="W59" s="211">
        <f t="shared" ref="W59:X74" si="8">S3+S31+W3+W31</f>
        <v>0</v>
      </c>
      <c r="X59" s="64">
        <f t="shared" si="8"/>
        <v>64</v>
      </c>
    </row>
    <row r="60" spans="1:24" ht="13" x14ac:dyDescent="0.15">
      <c r="A60" s="15" t="s">
        <v>844</v>
      </c>
      <c r="B60" s="20" t="s">
        <v>166</v>
      </c>
      <c r="C60" s="20">
        <v>59</v>
      </c>
      <c r="D60" s="20" t="s">
        <v>404</v>
      </c>
      <c r="E60" s="20">
        <v>40</v>
      </c>
      <c r="F60" s="20" t="s">
        <v>393</v>
      </c>
      <c r="G60" s="21" t="s">
        <v>173</v>
      </c>
      <c r="H60" s="71" t="s">
        <v>387</v>
      </c>
      <c r="I60" s="71" t="s">
        <v>387</v>
      </c>
      <c r="J60" s="71"/>
      <c r="K60" s="71"/>
      <c r="U60" s="239"/>
      <c r="V60" s="117" t="s">
        <v>177</v>
      </c>
      <c r="W60" s="158">
        <f t="shared" si="8"/>
        <v>0</v>
      </c>
      <c r="X60" s="159">
        <f t="shared" si="8"/>
        <v>64</v>
      </c>
    </row>
    <row r="61" spans="1:24" ht="13" x14ac:dyDescent="0.15">
      <c r="A61" s="15" t="s">
        <v>456</v>
      </c>
      <c r="B61" s="20" t="s">
        <v>166</v>
      </c>
      <c r="C61" s="20">
        <v>60</v>
      </c>
      <c r="D61" s="20" t="s">
        <v>404</v>
      </c>
      <c r="E61" s="20">
        <v>50</v>
      </c>
      <c r="F61" s="20" t="s">
        <v>393</v>
      </c>
      <c r="G61" s="21" t="s">
        <v>173</v>
      </c>
      <c r="H61" s="71" t="s">
        <v>387</v>
      </c>
      <c r="I61" s="71" t="s">
        <v>387</v>
      </c>
      <c r="J61" s="71"/>
      <c r="K61" s="71"/>
      <c r="U61" s="239"/>
      <c r="V61" s="117" t="s">
        <v>181</v>
      </c>
      <c r="W61" s="158">
        <f t="shared" si="8"/>
        <v>0</v>
      </c>
      <c r="X61" s="159">
        <f t="shared" si="8"/>
        <v>28</v>
      </c>
    </row>
    <row r="62" spans="1:24" ht="13" x14ac:dyDescent="0.15">
      <c r="A62" s="15" t="s">
        <v>1215</v>
      </c>
      <c r="B62" s="20" t="s">
        <v>166</v>
      </c>
      <c r="C62" s="20">
        <v>61</v>
      </c>
      <c r="D62" s="20" t="s">
        <v>385</v>
      </c>
      <c r="E62" s="20">
        <v>50</v>
      </c>
      <c r="F62" s="20" t="s">
        <v>393</v>
      </c>
      <c r="G62" s="21" t="s">
        <v>173</v>
      </c>
      <c r="H62" s="71" t="s">
        <v>387</v>
      </c>
      <c r="I62" s="71" t="s">
        <v>387</v>
      </c>
      <c r="J62" s="71"/>
      <c r="K62" s="71"/>
      <c r="U62" s="239"/>
      <c r="V62" s="117" t="s">
        <v>185</v>
      </c>
      <c r="W62" s="158">
        <f t="shared" si="8"/>
        <v>0</v>
      </c>
      <c r="X62" s="159">
        <f t="shared" si="8"/>
        <v>28</v>
      </c>
    </row>
    <row r="63" spans="1:24" ht="13" x14ac:dyDescent="0.15">
      <c r="A63" s="15" t="s">
        <v>546</v>
      </c>
      <c r="B63" s="20" t="s">
        <v>166</v>
      </c>
      <c r="C63" s="20">
        <v>62</v>
      </c>
      <c r="D63" s="20" t="s">
        <v>400</v>
      </c>
      <c r="E63" s="20">
        <v>60</v>
      </c>
      <c r="F63" s="20" t="s">
        <v>393</v>
      </c>
      <c r="G63" s="21" t="s">
        <v>173</v>
      </c>
      <c r="H63" s="71" t="s">
        <v>387</v>
      </c>
      <c r="I63" s="71" t="s">
        <v>387</v>
      </c>
      <c r="J63" s="71"/>
      <c r="K63" s="71"/>
      <c r="U63" s="239"/>
      <c r="V63" s="117" t="s">
        <v>189</v>
      </c>
      <c r="W63" s="158">
        <f t="shared" si="8"/>
        <v>0</v>
      </c>
      <c r="X63" s="159">
        <f t="shared" si="8"/>
        <v>11</v>
      </c>
    </row>
    <row r="64" spans="1:24" ht="13" x14ac:dyDescent="0.15">
      <c r="A64" s="15" t="s">
        <v>1216</v>
      </c>
      <c r="B64" s="20" t="s">
        <v>166</v>
      </c>
      <c r="C64" s="20">
        <v>63</v>
      </c>
      <c r="D64" s="20" t="s">
        <v>407</v>
      </c>
      <c r="E64" s="20">
        <v>40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1293</v>
      </c>
      <c r="B65" s="20" t="s">
        <v>166</v>
      </c>
      <c r="C65" s="20">
        <v>64</v>
      </c>
      <c r="D65" s="20" t="s">
        <v>389</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1298</v>
      </c>
      <c r="B66" s="20" t="s">
        <v>166</v>
      </c>
      <c r="C66" s="20">
        <v>65</v>
      </c>
      <c r="D66" s="20" t="s">
        <v>385</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1298</v>
      </c>
      <c r="B67" s="20" t="s">
        <v>166</v>
      </c>
      <c r="C67" s="20">
        <v>66</v>
      </c>
      <c r="D67" s="20" t="s">
        <v>385</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1299</v>
      </c>
      <c r="B68" s="20" t="s">
        <v>166</v>
      </c>
      <c r="C68" s="20">
        <v>67</v>
      </c>
      <c r="D68" s="20" t="s">
        <v>392</v>
      </c>
      <c r="E68" s="20">
        <v>40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1217</v>
      </c>
      <c r="B69" s="20" t="s">
        <v>166</v>
      </c>
      <c r="C69" s="20">
        <v>68</v>
      </c>
      <c r="D69" s="20" t="s">
        <v>392</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1218</v>
      </c>
      <c r="B70" s="20" t="s">
        <v>166</v>
      </c>
      <c r="C70" s="20">
        <v>69</v>
      </c>
      <c r="D70" s="20" t="s">
        <v>395</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1219</v>
      </c>
      <c r="B71" s="20" t="s">
        <v>166</v>
      </c>
      <c r="C71" s="20">
        <v>70</v>
      </c>
      <c r="D71" s="20" t="s">
        <v>407</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465</v>
      </c>
      <c r="B72" s="20" t="s">
        <v>166</v>
      </c>
      <c r="C72" s="20">
        <v>71</v>
      </c>
      <c r="D72" s="20" t="s">
        <v>404</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466</v>
      </c>
      <c r="B73" s="20" t="s">
        <v>166</v>
      </c>
      <c r="C73" s="20">
        <v>72</v>
      </c>
      <c r="D73" s="20" t="s">
        <v>395</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1410</v>
      </c>
      <c r="B74" s="20" t="s">
        <v>166</v>
      </c>
      <c r="C74" s="20">
        <v>73</v>
      </c>
      <c r="D74" s="20" t="s">
        <v>392</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1222</v>
      </c>
      <c r="B75" s="20" t="s">
        <v>166</v>
      </c>
      <c r="C75" s="20">
        <v>74</v>
      </c>
      <c r="D75" s="20" t="s">
        <v>392</v>
      </c>
      <c r="E75" s="20">
        <v>40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1499</v>
      </c>
      <c r="B76" s="20" t="s">
        <v>166</v>
      </c>
      <c r="C76" s="20">
        <v>75</v>
      </c>
      <c r="D76" s="20" t="s">
        <v>469</v>
      </c>
      <c r="E76" s="20"/>
      <c r="F76" s="20" t="s">
        <v>721</v>
      </c>
      <c r="G76" s="21" t="s">
        <v>177</v>
      </c>
      <c r="H76" s="71" t="s">
        <v>387</v>
      </c>
      <c r="I76" s="71" t="s">
        <v>387</v>
      </c>
      <c r="J76" s="71"/>
      <c r="K76" s="71"/>
      <c r="U76" s="241"/>
      <c r="V76" s="117" t="s">
        <v>9123</v>
      </c>
      <c r="W76" s="158">
        <f t="shared" si="9"/>
        <v>0</v>
      </c>
      <c r="X76" s="159">
        <f t="shared" si="9"/>
        <v>0</v>
      </c>
    </row>
    <row r="77" spans="1:24" ht="14" thickBot="1" x14ac:dyDescent="0.2">
      <c r="A77" s="15" t="s">
        <v>1262</v>
      </c>
      <c r="B77" s="20" t="s">
        <v>166</v>
      </c>
      <c r="C77" s="20">
        <v>76</v>
      </c>
      <c r="D77" s="20" t="s">
        <v>469</v>
      </c>
      <c r="E77" s="20"/>
      <c r="F77" s="20" t="s">
        <v>469</v>
      </c>
      <c r="G77" s="21" t="s">
        <v>177</v>
      </c>
      <c r="H77" s="71" t="s">
        <v>387</v>
      </c>
      <c r="I77" s="71" t="s">
        <v>387</v>
      </c>
      <c r="J77" s="71"/>
      <c r="K77" s="71"/>
      <c r="U77" s="241"/>
      <c r="V77" s="117" t="s">
        <v>237</v>
      </c>
      <c r="W77" s="158">
        <f t="shared" si="9"/>
        <v>0</v>
      </c>
      <c r="X77" s="159">
        <f t="shared" si="9"/>
        <v>0</v>
      </c>
    </row>
    <row r="78" spans="1:24" ht="14" thickBot="1" x14ac:dyDescent="0.2">
      <c r="A78" s="15" t="s">
        <v>1263</v>
      </c>
      <c r="B78" s="20" t="s">
        <v>166</v>
      </c>
      <c r="C78" s="20">
        <v>77</v>
      </c>
      <c r="D78" s="20" t="s">
        <v>469</v>
      </c>
      <c r="E78" s="20"/>
      <c r="F78" s="20" t="s">
        <v>1069</v>
      </c>
      <c r="G78" s="21" t="s">
        <v>177</v>
      </c>
      <c r="H78" s="71" t="s">
        <v>387</v>
      </c>
      <c r="I78" s="71" t="s">
        <v>387</v>
      </c>
      <c r="J78" s="71"/>
      <c r="K78" s="71"/>
      <c r="U78" s="241"/>
      <c r="V78" s="117" t="s">
        <v>241</v>
      </c>
      <c r="W78" s="158">
        <f t="shared" si="9"/>
        <v>0</v>
      </c>
      <c r="X78" s="159">
        <f t="shared" si="9"/>
        <v>0</v>
      </c>
    </row>
    <row r="79" spans="1:24" ht="14" thickBot="1" x14ac:dyDescent="0.2">
      <c r="A79" s="15" t="s">
        <v>1224</v>
      </c>
      <c r="B79" s="20" t="s">
        <v>166</v>
      </c>
      <c r="C79" s="20">
        <v>78</v>
      </c>
      <c r="D79" s="20" t="s">
        <v>469</v>
      </c>
      <c r="E79" s="20"/>
      <c r="F79" s="20" t="s">
        <v>906</v>
      </c>
      <c r="G79" s="21" t="s">
        <v>177</v>
      </c>
      <c r="H79" s="71" t="s">
        <v>387</v>
      </c>
      <c r="I79" s="71" t="s">
        <v>387</v>
      </c>
      <c r="J79" s="71"/>
      <c r="K79" s="71"/>
      <c r="U79" s="241"/>
      <c r="V79" s="117" t="s">
        <v>245</v>
      </c>
      <c r="W79" s="158">
        <f t="shared" si="9"/>
        <v>0</v>
      </c>
      <c r="X79" s="159">
        <f t="shared" si="9"/>
        <v>0</v>
      </c>
    </row>
    <row r="80" spans="1:24" ht="14" thickBot="1" x14ac:dyDescent="0.2">
      <c r="A80" s="15" t="s">
        <v>1500</v>
      </c>
      <c r="B80" s="20" t="s">
        <v>166</v>
      </c>
      <c r="C80" s="20">
        <v>79</v>
      </c>
      <c r="D80" s="20" t="s">
        <v>469</v>
      </c>
      <c r="E80" s="20"/>
      <c r="F80" s="20" t="s">
        <v>1069</v>
      </c>
      <c r="G80" s="21" t="s">
        <v>177</v>
      </c>
      <c r="H80" s="71" t="s">
        <v>387</v>
      </c>
      <c r="I80" s="71" t="s">
        <v>387</v>
      </c>
      <c r="J80" s="71"/>
      <c r="K80" s="71"/>
      <c r="U80" s="241"/>
      <c r="V80" s="117" t="s">
        <v>249</v>
      </c>
      <c r="W80" s="158">
        <f t="shared" si="9"/>
        <v>0</v>
      </c>
      <c r="X80" s="159">
        <f t="shared" si="9"/>
        <v>0</v>
      </c>
    </row>
    <row r="81" spans="1:24" ht="14" thickBot="1" x14ac:dyDescent="0.2">
      <c r="A81" s="15" t="s">
        <v>1225</v>
      </c>
      <c r="B81" s="20" t="s">
        <v>166</v>
      </c>
      <c r="C81" s="20">
        <v>80</v>
      </c>
      <c r="D81" s="20" t="s">
        <v>469</v>
      </c>
      <c r="E81" s="20"/>
      <c r="F81" s="20" t="s">
        <v>906</v>
      </c>
      <c r="G81" s="21" t="s">
        <v>177</v>
      </c>
      <c r="H81" s="71" t="s">
        <v>387</v>
      </c>
      <c r="I81" s="71" t="s">
        <v>387</v>
      </c>
      <c r="J81" s="71"/>
      <c r="K81" s="71"/>
      <c r="U81" s="241"/>
      <c r="V81" s="117" t="s">
        <v>253</v>
      </c>
      <c r="W81" s="158">
        <f t="shared" si="9"/>
        <v>0</v>
      </c>
      <c r="X81" s="159">
        <f t="shared" si="9"/>
        <v>0</v>
      </c>
    </row>
    <row r="82" spans="1:24" ht="14" thickBot="1" x14ac:dyDescent="0.2">
      <c r="A82" s="15" t="s">
        <v>1501</v>
      </c>
      <c r="B82" s="20" t="s">
        <v>166</v>
      </c>
      <c r="C82" s="20">
        <v>81</v>
      </c>
      <c r="D82" s="20" t="s">
        <v>469</v>
      </c>
      <c r="E82" s="20"/>
      <c r="F82" s="20" t="s">
        <v>469</v>
      </c>
      <c r="G82" s="21" t="s">
        <v>177</v>
      </c>
      <c r="H82" s="71" t="s">
        <v>387</v>
      </c>
      <c r="I82" s="71" t="s">
        <v>387</v>
      </c>
      <c r="J82" s="71"/>
      <c r="K82" s="71"/>
      <c r="U82" s="241"/>
      <c r="V82" s="117" t="s">
        <v>10048</v>
      </c>
      <c r="W82" s="158">
        <f t="shared" si="9"/>
        <v>0</v>
      </c>
      <c r="X82" s="159">
        <f t="shared" si="9"/>
        <v>0</v>
      </c>
    </row>
    <row r="83" spans="1:24" ht="14" thickBot="1" x14ac:dyDescent="0.2">
      <c r="A83" s="15" t="s">
        <v>1226</v>
      </c>
      <c r="B83" s="20" t="s">
        <v>166</v>
      </c>
      <c r="C83" s="20">
        <v>82</v>
      </c>
      <c r="D83" s="20" t="s">
        <v>469</v>
      </c>
      <c r="E83" s="20"/>
      <c r="F83" s="20" t="s">
        <v>1069</v>
      </c>
      <c r="G83" s="21" t="s">
        <v>177</v>
      </c>
      <c r="H83" s="71" t="s">
        <v>387</v>
      </c>
      <c r="I83" s="71" t="s">
        <v>387</v>
      </c>
      <c r="J83" s="71"/>
      <c r="K83" s="71"/>
      <c r="U83" s="241"/>
      <c r="V83" s="117" t="s">
        <v>10124</v>
      </c>
      <c r="W83" s="158">
        <f t="shared" si="9"/>
        <v>0</v>
      </c>
      <c r="X83" s="159">
        <f t="shared" si="9"/>
        <v>0</v>
      </c>
    </row>
    <row r="84" spans="1:24" ht="14" thickBot="1" x14ac:dyDescent="0.2">
      <c r="A84" s="15" t="s">
        <v>1264</v>
      </c>
      <c r="B84" s="20" t="s">
        <v>166</v>
      </c>
      <c r="C84" s="20">
        <v>83</v>
      </c>
      <c r="D84" s="20" t="s">
        <v>469</v>
      </c>
      <c r="E84" s="20"/>
      <c r="F84" s="20" t="s">
        <v>469</v>
      </c>
      <c r="G84" s="21" t="s">
        <v>177</v>
      </c>
      <c r="H84" s="71" t="s">
        <v>387</v>
      </c>
      <c r="I84" s="71" t="s">
        <v>387</v>
      </c>
      <c r="J84" s="71"/>
      <c r="K84" s="71"/>
      <c r="U84" s="241"/>
      <c r="V84" s="117" t="s">
        <v>257</v>
      </c>
      <c r="W84" s="158">
        <f t="shared" si="9"/>
        <v>0</v>
      </c>
      <c r="X84" s="159">
        <f t="shared" si="9"/>
        <v>0</v>
      </c>
    </row>
    <row r="85" spans="1:24" ht="14" thickBot="1" x14ac:dyDescent="0.2">
      <c r="A85" s="15" t="s">
        <v>1502</v>
      </c>
      <c r="B85" s="20" t="s">
        <v>166</v>
      </c>
      <c r="C85" s="20">
        <v>84</v>
      </c>
      <c r="D85" s="20" t="s">
        <v>469</v>
      </c>
      <c r="E85" s="20"/>
      <c r="F85" s="20" t="s">
        <v>1069</v>
      </c>
      <c r="G85" s="21" t="s">
        <v>177</v>
      </c>
      <c r="H85" s="71" t="s">
        <v>387</v>
      </c>
      <c r="I85" s="71" t="s">
        <v>387</v>
      </c>
      <c r="J85" s="71"/>
      <c r="K85" s="71"/>
      <c r="U85" s="241"/>
      <c r="V85" s="166" t="s">
        <v>260</v>
      </c>
      <c r="W85" s="191">
        <f t="shared" si="9"/>
        <v>0</v>
      </c>
      <c r="X85" s="192">
        <f t="shared" si="9"/>
        <v>1</v>
      </c>
    </row>
    <row r="86" spans="1:24" ht="13" x14ac:dyDescent="0.15">
      <c r="A86" s="15" t="s">
        <v>1265</v>
      </c>
      <c r="B86" s="20" t="s">
        <v>166</v>
      </c>
      <c r="C86" s="20">
        <v>85</v>
      </c>
      <c r="D86" s="20" t="s">
        <v>469</v>
      </c>
      <c r="E86" s="20"/>
      <c r="F86" s="20" t="s">
        <v>1069</v>
      </c>
      <c r="G86" s="21" t="s">
        <v>177</v>
      </c>
      <c r="H86" s="71" t="s">
        <v>387</v>
      </c>
      <c r="I86" s="71" t="s">
        <v>387</v>
      </c>
      <c r="J86" s="71"/>
      <c r="K86" s="71"/>
    </row>
    <row r="87" spans="1:24" ht="13" x14ac:dyDescent="0.15">
      <c r="A87" s="15" t="s">
        <v>924</v>
      </c>
      <c r="B87" s="20" t="s">
        <v>166</v>
      </c>
      <c r="C87" s="20">
        <v>86</v>
      </c>
      <c r="D87" s="20" t="s">
        <v>496</v>
      </c>
      <c r="E87" s="20"/>
      <c r="F87" s="20" t="s">
        <v>497</v>
      </c>
      <c r="G87" s="21" t="s">
        <v>181</v>
      </c>
      <c r="H87" s="71" t="s">
        <v>387</v>
      </c>
      <c r="I87" s="71" t="s">
        <v>387</v>
      </c>
      <c r="J87" s="71"/>
      <c r="K87" s="71"/>
    </row>
    <row r="88" spans="1:24" ht="13" x14ac:dyDescent="0.15">
      <c r="A88" s="15" t="s">
        <v>1370</v>
      </c>
      <c r="B88" s="20" t="s">
        <v>166</v>
      </c>
      <c r="C88" s="20">
        <v>87</v>
      </c>
      <c r="D88" s="20" t="s">
        <v>496</v>
      </c>
      <c r="E88" s="20"/>
      <c r="F88" s="20" t="s">
        <v>497</v>
      </c>
      <c r="G88" s="21" t="s">
        <v>181</v>
      </c>
      <c r="H88" s="71" t="s">
        <v>387</v>
      </c>
      <c r="I88" s="71" t="s">
        <v>387</v>
      </c>
      <c r="J88" s="71"/>
      <c r="K88" s="71"/>
    </row>
    <row r="89" spans="1:24" ht="13" x14ac:dyDescent="0.15">
      <c r="A89" s="15" t="s">
        <v>852</v>
      </c>
      <c r="B89" s="20" t="s">
        <v>166</v>
      </c>
      <c r="C89" s="20">
        <v>88</v>
      </c>
      <c r="D89" s="20" t="s">
        <v>496</v>
      </c>
      <c r="E89" s="20"/>
      <c r="F89" s="20" t="s">
        <v>497</v>
      </c>
      <c r="G89" s="21" t="s">
        <v>181</v>
      </c>
      <c r="H89" s="71" t="s">
        <v>387</v>
      </c>
      <c r="I89" s="71" t="s">
        <v>387</v>
      </c>
      <c r="J89" s="71"/>
      <c r="K89" s="71"/>
    </row>
    <row r="90" spans="1:24" ht="13" x14ac:dyDescent="0.15">
      <c r="A90" s="15" t="s">
        <v>1268</v>
      </c>
      <c r="B90" s="20" t="s">
        <v>166</v>
      </c>
      <c r="C90" s="20">
        <v>89</v>
      </c>
      <c r="D90" s="20" t="s">
        <v>496</v>
      </c>
      <c r="E90" s="20"/>
      <c r="F90" s="20" t="s">
        <v>497</v>
      </c>
      <c r="G90" s="21" t="s">
        <v>181</v>
      </c>
      <c r="H90" s="71" t="s">
        <v>387</v>
      </c>
      <c r="I90" s="71" t="s">
        <v>387</v>
      </c>
      <c r="J90" s="71"/>
      <c r="K90" s="71"/>
    </row>
    <row r="91" spans="1:24" ht="13" x14ac:dyDescent="0.15">
      <c r="A91" s="15" t="s">
        <v>1503</v>
      </c>
      <c r="B91" s="20" t="s">
        <v>166</v>
      </c>
      <c r="C91" s="20">
        <v>90</v>
      </c>
      <c r="D91" s="20" t="s">
        <v>392</v>
      </c>
      <c r="E91" s="20">
        <v>100</v>
      </c>
      <c r="F91" s="20" t="s">
        <v>398</v>
      </c>
      <c r="G91" s="21" t="s">
        <v>189</v>
      </c>
      <c r="H91" s="71" t="s">
        <v>387</v>
      </c>
      <c r="I91" s="71" t="s">
        <v>387</v>
      </c>
      <c r="J91" s="71"/>
      <c r="K91" s="71" t="s">
        <v>387</v>
      </c>
    </row>
    <row r="92" spans="1:24" ht="13" x14ac:dyDescent="0.15">
      <c r="A92" s="15" t="s">
        <v>1504</v>
      </c>
      <c r="B92" s="20" t="s">
        <v>166</v>
      </c>
      <c r="C92" s="20">
        <v>91</v>
      </c>
      <c r="D92" s="20" t="s">
        <v>407</v>
      </c>
      <c r="E92" s="20">
        <v>110</v>
      </c>
      <c r="F92" s="20" t="s">
        <v>398</v>
      </c>
      <c r="G92" s="21" t="s">
        <v>189</v>
      </c>
      <c r="H92" s="71" t="s">
        <v>387</v>
      </c>
      <c r="I92" s="71" t="s">
        <v>387</v>
      </c>
      <c r="J92" s="71"/>
      <c r="K92" s="71" t="s">
        <v>387</v>
      </c>
    </row>
    <row r="93" spans="1:24" ht="13" x14ac:dyDescent="0.15">
      <c r="A93" s="15" t="s">
        <v>1505</v>
      </c>
      <c r="B93" s="20" t="s">
        <v>166</v>
      </c>
      <c r="C93" s="20">
        <v>92</v>
      </c>
      <c r="D93" s="20" t="s">
        <v>395</v>
      </c>
      <c r="E93" s="20">
        <v>120</v>
      </c>
      <c r="F93" s="20" t="s">
        <v>398</v>
      </c>
      <c r="G93" s="21" t="s">
        <v>189</v>
      </c>
      <c r="H93" s="71" t="s">
        <v>387</v>
      </c>
      <c r="I93" s="71" t="s">
        <v>387</v>
      </c>
      <c r="J93" s="71"/>
      <c r="K93" s="71" t="s">
        <v>387</v>
      </c>
    </row>
    <row r="94" spans="1:24" ht="13" x14ac:dyDescent="0.15">
      <c r="A94" s="15" t="s">
        <v>1506</v>
      </c>
      <c r="B94" s="20" t="s">
        <v>166</v>
      </c>
      <c r="C94" s="20">
        <v>93</v>
      </c>
      <c r="D94" s="20" t="s">
        <v>385</v>
      </c>
      <c r="E94" s="20">
        <v>110</v>
      </c>
      <c r="F94" s="20" t="s">
        <v>393</v>
      </c>
      <c r="G94" s="21" t="s">
        <v>189</v>
      </c>
      <c r="H94" s="71" t="s">
        <v>387</v>
      </c>
      <c r="I94" s="71" t="s">
        <v>387</v>
      </c>
      <c r="J94" s="71"/>
      <c r="K94" s="71" t="s">
        <v>387</v>
      </c>
    </row>
    <row r="95" spans="1:24" ht="13" x14ac:dyDescent="0.15">
      <c r="A95" s="15" t="s">
        <v>1507</v>
      </c>
      <c r="B95" s="20" t="s">
        <v>166</v>
      </c>
      <c r="C95" s="20">
        <v>94</v>
      </c>
      <c r="D95" s="20" t="s">
        <v>385</v>
      </c>
      <c r="E95" s="20">
        <v>100</v>
      </c>
      <c r="F95" s="20" t="s">
        <v>398</v>
      </c>
      <c r="G95" s="21" t="s">
        <v>189</v>
      </c>
      <c r="H95" s="71" t="s">
        <v>387</v>
      </c>
      <c r="I95" s="71" t="s">
        <v>387</v>
      </c>
      <c r="J95" s="71"/>
      <c r="K95" s="71" t="s">
        <v>387</v>
      </c>
    </row>
    <row r="96" spans="1:24" ht="13" x14ac:dyDescent="0.15">
      <c r="A96" s="15" t="s">
        <v>1508</v>
      </c>
      <c r="B96" s="20" t="s">
        <v>166</v>
      </c>
      <c r="C96" s="20">
        <v>95</v>
      </c>
      <c r="D96" s="20" t="s">
        <v>400</v>
      </c>
      <c r="E96" s="20">
        <v>110</v>
      </c>
      <c r="F96" s="20" t="s">
        <v>398</v>
      </c>
      <c r="G96" s="21" t="s">
        <v>189</v>
      </c>
      <c r="H96" s="71" t="s">
        <v>387</v>
      </c>
      <c r="I96" s="71" t="s">
        <v>387</v>
      </c>
      <c r="J96" s="71"/>
      <c r="K96" s="71" t="s">
        <v>387</v>
      </c>
    </row>
    <row r="97" spans="1:11" ht="13" x14ac:dyDescent="0.15">
      <c r="A97" s="15" t="s">
        <v>1509</v>
      </c>
      <c r="B97" s="20" t="s">
        <v>166</v>
      </c>
      <c r="C97" s="20">
        <v>96</v>
      </c>
      <c r="D97" s="20" t="s">
        <v>389</v>
      </c>
      <c r="E97" s="20">
        <v>130</v>
      </c>
      <c r="F97" s="20" t="s">
        <v>398</v>
      </c>
      <c r="G97" s="21" t="s">
        <v>189</v>
      </c>
      <c r="H97" s="71" t="s">
        <v>387</v>
      </c>
      <c r="I97" s="71" t="s">
        <v>387</v>
      </c>
      <c r="J97" s="71"/>
      <c r="K97" s="71" t="s">
        <v>387</v>
      </c>
    </row>
    <row r="98" spans="1:11" ht="13" x14ac:dyDescent="0.15">
      <c r="A98" s="15" t="s">
        <v>1273</v>
      </c>
      <c r="B98" s="20" t="s">
        <v>166</v>
      </c>
      <c r="C98" s="20">
        <v>97</v>
      </c>
      <c r="D98" s="20" t="s">
        <v>404</v>
      </c>
      <c r="E98" s="20">
        <v>100</v>
      </c>
      <c r="F98" s="20" t="s">
        <v>398</v>
      </c>
      <c r="G98" s="21" t="s">
        <v>189</v>
      </c>
      <c r="H98" s="71" t="s">
        <v>387</v>
      </c>
      <c r="I98" s="71" t="s">
        <v>387</v>
      </c>
      <c r="J98" s="71"/>
      <c r="K98" s="71" t="s">
        <v>387</v>
      </c>
    </row>
    <row r="99" spans="1:11" ht="13" x14ac:dyDescent="0.15">
      <c r="A99" s="15" t="s">
        <v>1424</v>
      </c>
      <c r="B99" s="20" t="s">
        <v>166</v>
      </c>
      <c r="C99" s="20">
        <v>98</v>
      </c>
      <c r="D99" s="20" t="s">
        <v>389</v>
      </c>
      <c r="E99" s="20">
        <v>100</v>
      </c>
      <c r="F99" s="20" t="s">
        <v>393</v>
      </c>
      <c r="G99" s="21" t="s">
        <v>189</v>
      </c>
      <c r="H99" s="71" t="s">
        <v>387</v>
      </c>
      <c r="I99" s="71" t="s">
        <v>387</v>
      </c>
      <c r="J99" s="71"/>
      <c r="K99" s="71" t="s">
        <v>387</v>
      </c>
    </row>
    <row r="100" spans="1:11" ht="13" x14ac:dyDescent="0.15">
      <c r="A100" s="15" t="s">
        <v>1425</v>
      </c>
      <c r="B100" s="20" t="s">
        <v>166</v>
      </c>
      <c r="C100" s="20">
        <v>99</v>
      </c>
      <c r="D100" s="20" t="s">
        <v>400</v>
      </c>
      <c r="E100" s="20">
        <v>110</v>
      </c>
      <c r="F100" s="20" t="s">
        <v>393</v>
      </c>
      <c r="G100" s="21" t="s">
        <v>189</v>
      </c>
      <c r="H100" s="71" t="s">
        <v>387</v>
      </c>
      <c r="I100" s="71" t="s">
        <v>387</v>
      </c>
      <c r="J100" s="71"/>
      <c r="K100" s="71" t="s">
        <v>387</v>
      </c>
    </row>
    <row r="101" spans="1:11" ht="13" x14ac:dyDescent="0.15">
      <c r="A101" s="15" t="s">
        <v>1426</v>
      </c>
      <c r="B101" s="20" t="s">
        <v>166</v>
      </c>
      <c r="C101" s="20">
        <v>100</v>
      </c>
      <c r="D101" s="20" t="s">
        <v>847</v>
      </c>
      <c r="E101" s="20">
        <v>90</v>
      </c>
      <c r="F101" s="20" t="s">
        <v>393</v>
      </c>
      <c r="G101" s="21" t="s">
        <v>189</v>
      </c>
      <c r="H101" s="71" t="s">
        <v>387</v>
      </c>
      <c r="I101" s="71" t="s">
        <v>387</v>
      </c>
      <c r="J101" s="71"/>
      <c r="K101" s="71" t="s">
        <v>387</v>
      </c>
    </row>
    <row r="102" spans="1:11" ht="13" x14ac:dyDescent="0.15">
      <c r="A102" s="15" t="s">
        <v>500</v>
      </c>
      <c r="B102" s="20" t="s">
        <v>166</v>
      </c>
      <c r="C102" s="20">
        <v>101</v>
      </c>
      <c r="D102" s="20" t="s">
        <v>496</v>
      </c>
      <c r="E102" s="20"/>
      <c r="F102" s="20" t="s">
        <v>496</v>
      </c>
      <c r="G102" s="21" t="s">
        <v>185</v>
      </c>
      <c r="H102" s="71" t="s">
        <v>387</v>
      </c>
      <c r="I102" s="71" t="s">
        <v>387</v>
      </c>
      <c r="J102" s="71"/>
      <c r="K102" s="71" t="s">
        <v>387</v>
      </c>
    </row>
    <row r="103" spans="1:11" ht="13" x14ac:dyDescent="0.15">
      <c r="A103" s="15" t="s">
        <v>499</v>
      </c>
      <c r="B103" s="20" t="s">
        <v>166</v>
      </c>
      <c r="C103" s="20">
        <v>102</v>
      </c>
      <c r="D103" s="20" t="s">
        <v>496</v>
      </c>
      <c r="E103" s="20"/>
      <c r="F103" s="20" t="s">
        <v>496</v>
      </c>
      <c r="G103" s="21" t="s">
        <v>185</v>
      </c>
      <c r="H103" s="71" t="s">
        <v>387</v>
      </c>
      <c r="I103" s="71" t="s">
        <v>387</v>
      </c>
      <c r="J103" s="71"/>
      <c r="K103" s="71" t="s">
        <v>387</v>
      </c>
    </row>
    <row r="104" spans="1:11" ht="13" x14ac:dyDescent="0.15">
      <c r="A104" s="15" t="s">
        <v>503</v>
      </c>
      <c r="B104" s="20" t="s">
        <v>166</v>
      </c>
      <c r="C104" s="20">
        <v>103</v>
      </c>
      <c r="D104" s="20" t="s">
        <v>496</v>
      </c>
      <c r="E104" s="20"/>
      <c r="F104" s="20" t="s">
        <v>496</v>
      </c>
      <c r="G104" s="21" t="s">
        <v>185</v>
      </c>
      <c r="H104" s="71" t="s">
        <v>387</v>
      </c>
      <c r="I104" s="71" t="s">
        <v>387</v>
      </c>
      <c r="J104" s="71"/>
      <c r="K104" s="71" t="s">
        <v>387</v>
      </c>
    </row>
    <row r="105" spans="1:11" ht="13" x14ac:dyDescent="0.15">
      <c r="A105" s="15" t="s">
        <v>501</v>
      </c>
      <c r="B105" s="20" t="s">
        <v>166</v>
      </c>
      <c r="C105" s="20">
        <v>104</v>
      </c>
      <c r="D105" s="20" t="s">
        <v>496</v>
      </c>
      <c r="E105" s="20"/>
      <c r="F105" s="20" t="s">
        <v>496</v>
      </c>
      <c r="G105" s="21" t="s">
        <v>185</v>
      </c>
      <c r="H105" s="71" t="s">
        <v>387</v>
      </c>
      <c r="I105" s="71" t="s">
        <v>387</v>
      </c>
      <c r="J105" s="71"/>
      <c r="K105" s="71" t="s">
        <v>387</v>
      </c>
    </row>
    <row r="106" spans="1:11" ht="13" x14ac:dyDescent="0.15">
      <c r="A106" s="15" t="s">
        <v>502</v>
      </c>
      <c r="B106" s="20" t="s">
        <v>166</v>
      </c>
      <c r="C106" s="20">
        <v>105</v>
      </c>
      <c r="D106" s="20" t="s">
        <v>496</v>
      </c>
      <c r="E106" s="20"/>
      <c r="F106" s="20" t="s">
        <v>496</v>
      </c>
      <c r="G106" s="21" t="s">
        <v>185</v>
      </c>
      <c r="H106" s="71" t="s">
        <v>387</v>
      </c>
      <c r="I106" s="71" t="s">
        <v>387</v>
      </c>
      <c r="J106" s="71"/>
      <c r="K106" s="71" t="s">
        <v>387</v>
      </c>
    </row>
    <row r="107" spans="1:11" ht="13" x14ac:dyDescent="0.15">
      <c r="A107" s="15" t="s">
        <v>498</v>
      </c>
      <c r="B107" s="20" t="s">
        <v>166</v>
      </c>
      <c r="C107" s="20">
        <v>106</v>
      </c>
      <c r="D107" s="20" t="s">
        <v>496</v>
      </c>
      <c r="E107" s="20"/>
      <c r="F107" s="20" t="s">
        <v>496</v>
      </c>
      <c r="G107" s="21" t="s">
        <v>185</v>
      </c>
      <c r="H107" s="71" t="s">
        <v>387</v>
      </c>
      <c r="I107" s="71" t="s">
        <v>387</v>
      </c>
      <c r="J107" s="71"/>
      <c r="K107" s="71" t="s">
        <v>387</v>
      </c>
    </row>
    <row r="108" spans="1:11" ht="13" x14ac:dyDescent="0.15">
      <c r="A108" s="15" t="s">
        <v>424</v>
      </c>
      <c r="B108" s="20" t="s">
        <v>166</v>
      </c>
      <c r="C108" s="20">
        <v>107</v>
      </c>
      <c r="D108" s="20" t="s">
        <v>392</v>
      </c>
      <c r="E108" s="20">
        <v>70</v>
      </c>
      <c r="F108" s="20" t="s">
        <v>393</v>
      </c>
      <c r="G108" s="21" t="s">
        <v>260</v>
      </c>
      <c r="H108" s="71" t="s">
        <v>387</v>
      </c>
      <c r="I108" s="71" t="s">
        <v>387</v>
      </c>
      <c r="J108" s="71"/>
      <c r="K108" s="71" t="s">
        <v>387</v>
      </c>
    </row>
  </sheetData>
  <sheetProtection selectLockedCells="1" selectUnlockedCells="1"/>
  <mergeCells count="1">
    <mergeCell ref="Z1:AH1"/>
  </mergeCells>
  <phoneticPr fontId="3" type="noConversion"/>
  <conditionalFormatting sqref="H2:K108">
    <cfRule type="cellIs" dxfId="574" priority="1" stopIfTrue="1" operator="equal">
      <formula>"-"</formula>
    </cfRule>
    <cfRule type="cellIs" dxfId="573" priority="2" stopIfTrue="1" operator="equal">
      <formula>"x"</formula>
    </cfRule>
  </conditionalFormatting>
  <hyperlinks>
    <hyperlink ref="L1" location="'Expansion set Check List'!A1" display="Home" xr:uid="{00000000-0004-0000-1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indexed="11"/>
  </sheetPr>
  <dimension ref="A1:AH14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13.6640625" bestFit="1" customWidth="1"/>
    <col min="3" max="3" width="4" bestFit="1" customWidth="1"/>
    <col min="4" max="4" width="8.832031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835</v>
      </c>
      <c r="B2" s="18" t="s">
        <v>170</v>
      </c>
      <c r="C2" s="18">
        <v>1</v>
      </c>
      <c r="D2" s="18" t="s">
        <v>404</v>
      </c>
      <c r="E2" s="18">
        <v>120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145</v>
      </c>
      <c r="Z2" s="102"/>
      <c r="AA2" s="102"/>
      <c r="AB2" s="102"/>
      <c r="AC2" s="102"/>
      <c r="AD2" s="102"/>
      <c r="AE2" s="102"/>
      <c r="AF2" s="102"/>
      <c r="AG2" s="102"/>
      <c r="AH2" s="102"/>
    </row>
    <row r="3" spans="1:34" ht="13" x14ac:dyDescent="0.15">
      <c r="A3" s="15" t="s">
        <v>861</v>
      </c>
      <c r="B3" s="20" t="s">
        <v>170</v>
      </c>
      <c r="C3" s="20">
        <v>2</v>
      </c>
      <c r="D3" s="20" t="s">
        <v>407</v>
      </c>
      <c r="E3" s="20">
        <v>70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31</v>
      </c>
    </row>
    <row r="4" spans="1:34" ht="13" x14ac:dyDescent="0.15">
      <c r="A4" s="15" t="s">
        <v>837</v>
      </c>
      <c r="B4" s="20" t="s">
        <v>170</v>
      </c>
      <c r="C4" s="20">
        <v>3</v>
      </c>
      <c r="D4" s="20" t="s">
        <v>407</v>
      </c>
      <c r="E4" s="20">
        <v>90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34</v>
      </c>
    </row>
    <row r="5" spans="1:34" ht="13" x14ac:dyDescent="0.15">
      <c r="A5" s="15" t="s">
        <v>838</v>
      </c>
      <c r="B5" s="20" t="s">
        <v>170</v>
      </c>
      <c r="C5" s="20">
        <v>4</v>
      </c>
      <c r="D5" s="20" t="s">
        <v>389</v>
      </c>
      <c r="E5" s="20">
        <v>120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505</v>
      </c>
      <c r="B6" s="20" t="s">
        <v>170</v>
      </c>
      <c r="C6" s="20">
        <v>5</v>
      </c>
      <c r="D6" s="20" t="s">
        <v>395</v>
      </c>
      <c r="E6" s="20">
        <v>70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47</v>
      </c>
    </row>
    <row r="7" spans="1:34" ht="13" x14ac:dyDescent="0.15">
      <c r="A7" s="15" t="s">
        <v>927</v>
      </c>
      <c r="B7" s="20" t="s">
        <v>170</v>
      </c>
      <c r="C7" s="20">
        <v>6</v>
      </c>
      <c r="D7" s="20" t="s">
        <v>847</v>
      </c>
      <c r="E7" s="20">
        <v>70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12</v>
      </c>
    </row>
    <row r="8" spans="1:34" ht="13" x14ac:dyDescent="0.15">
      <c r="A8" s="15" t="s">
        <v>929</v>
      </c>
      <c r="B8" s="20" t="s">
        <v>170</v>
      </c>
      <c r="C8" s="20">
        <v>7</v>
      </c>
      <c r="D8" s="20" t="s">
        <v>395</v>
      </c>
      <c r="E8" s="20">
        <v>70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506</v>
      </c>
      <c r="B9" s="20" t="s">
        <v>170</v>
      </c>
      <c r="C9" s="20">
        <v>8</v>
      </c>
      <c r="D9" s="20" t="s">
        <v>404</v>
      </c>
      <c r="E9" s="20">
        <v>70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843</v>
      </c>
      <c r="B10" s="20" t="s">
        <v>170</v>
      </c>
      <c r="C10" s="20">
        <v>9</v>
      </c>
      <c r="D10" s="20" t="s">
        <v>407</v>
      </c>
      <c r="E10" s="20">
        <v>100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971</v>
      </c>
      <c r="B11" s="20" t="s">
        <v>170</v>
      </c>
      <c r="C11" s="20">
        <v>10</v>
      </c>
      <c r="D11" s="20" t="s">
        <v>389</v>
      </c>
      <c r="E11" s="20">
        <v>80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409</v>
      </c>
      <c r="B12" s="20" t="s">
        <v>170</v>
      </c>
      <c r="C12" s="20">
        <v>11</v>
      </c>
      <c r="D12" s="20" t="s">
        <v>400</v>
      </c>
      <c r="E12" s="20">
        <v>120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3</v>
      </c>
    </row>
    <row r="13" spans="1:34" ht="13" x14ac:dyDescent="0.15">
      <c r="A13" s="15" t="s">
        <v>967</v>
      </c>
      <c r="B13" s="20" t="s">
        <v>170</v>
      </c>
      <c r="C13" s="20">
        <v>12</v>
      </c>
      <c r="D13" s="20" t="s">
        <v>392</v>
      </c>
      <c r="E13" s="20">
        <v>70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572</v>
      </c>
      <c r="B14" s="20" t="s">
        <v>170</v>
      </c>
      <c r="C14" s="20">
        <v>13</v>
      </c>
      <c r="D14" s="20" t="s">
        <v>389</v>
      </c>
      <c r="E14" s="20">
        <v>80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848</v>
      </c>
      <c r="B15" s="20" t="s">
        <v>170</v>
      </c>
      <c r="C15" s="20">
        <v>14</v>
      </c>
      <c r="D15" s="20" t="s">
        <v>385</v>
      </c>
      <c r="E15" s="20">
        <v>70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896</v>
      </c>
      <c r="B16" s="20" t="s">
        <v>170</v>
      </c>
      <c r="C16" s="20">
        <v>15</v>
      </c>
      <c r="D16" s="20" t="s">
        <v>400</v>
      </c>
      <c r="E16" s="20">
        <v>60</v>
      </c>
      <c r="F16" s="20"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876</v>
      </c>
      <c r="B17" s="20" t="s">
        <v>170</v>
      </c>
      <c r="C17" s="20">
        <v>16</v>
      </c>
      <c r="D17" s="20" t="s">
        <v>407</v>
      </c>
      <c r="E17" s="20">
        <v>70</v>
      </c>
      <c r="F17" s="20" t="s">
        <v>398</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851</v>
      </c>
      <c r="B18" s="20" t="s">
        <v>170</v>
      </c>
      <c r="C18" s="20">
        <v>17</v>
      </c>
      <c r="D18" s="20" t="s">
        <v>395</v>
      </c>
      <c r="E18" s="20">
        <v>110</v>
      </c>
      <c r="F18" s="20"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937</v>
      </c>
      <c r="B19" s="20" t="s">
        <v>170</v>
      </c>
      <c r="C19" s="20">
        <v>18</v>
      </c>
      <c r="D19" s="20" t="s">
        <v>392</v>
      </c>
      <c r="E19" s="20">
        <v>80</v>
      </c>
      <c r="F19" s="20" t="s">
        <v>398</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514</v>
      </c>
      <c r="B20" s="20" t="s">
        <v>170</v>
      </c>
      <c r="C20" s="20">
        <v>19</v>
      </c>
      <c r="D20" s="20" t="s">
        <v>389</v>
      </c>
      <c r="E20" s="20">
        <v>70</v>
      </c>
      <c r="F20" s="20" t="s">
        <v>398</v>
      </c>
      <c r="G20" s="19"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391</v>
      </c>
      <c r="B21" s="20" t="s">
        <v>170</v>
      </c>
      <c r="C21" s="20">
        <v>20</v>
      </c>
      <c r="D21" s="20" t="s">
        <v>392</v>
      </c>
      <c r="E21" s="20">
        <v>90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853</v>
      </c>
      <c r="B22" s="20" t="s">
        <v>170</v>
      </c>
      <c r="C22" s="20">
        <v>21</v>
      </c>
      <c r="D22" s="20" t="s">
        <v>392</v>
      </c>
      <c r="E22" s="20">
        <v>50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417</v>
      </c>
      <c r="B23" s="20" t="s">
        <v>170</v>
      </c>
      <c r="C23" s="20">
        <v>22</v>
      </c>
      <c r="D23" s="20" t="s">
        <v>404</v>
      </c>
      <c r="E23" s="20">
        <v>70</v>
      </c>
      <c r="F23" s="20"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855</v>
      </c>
      <c r="B24" s="20" t="s">
        <v>170</v>
      </c>
      <c r="C24" s="20">
        <v>23</v>
      </c>
      <c r="D24" s="20" t="s">
        <v>404</v>
      </c>
      <c r="E24" s="20">
        <v>50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399</v>
      </c>
      <c r="B25" s="20" t="s">
        <v>170</v>
      </c>
      <c r="C25" s="20">
        <v>24</v>
      </c>
      <c r="D25" s="20" t="s">
        <v>400</v>
      </c>
      <c r="E25" s="20">
        <v>70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555</v>
      </c>
      <c r="B26" s="20" t="s">
        <v>170</v>
      </c>
      <c r="C26" s="20">
        <v>25</v>
      </c>
      <c r="D26" s="20" t="s">
        <v>400</v>
      </c>
      <c r="E26" s="20">
        <v>70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928</v>
      </c>
      <c r="B27" s="20" t="s">
        <v>170</v>
      </c>
      <c r="C27" s="20">
        <v>26</v>
      </c>
      <c r="D27" s="20" t="s">
        <v>400</v>
      </c>
      <c r="E27" s="20">
        <v>70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965</v>
      </c>
      <c r="B28" s="20" t="s">
        <v>170</v>
      </c>
      <c r="C28" s="20">
        <v>27</v>
      </c>
      <c r="D28" s="20" t="s">
        <v>395</v>
      </c>
      <c r="E28" s="20">
        <v>80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428</v>
      </c>
      <c r="B29" s="20" t="s">
        <v>170</v>
      </c>
      <c r="C29" s="20">
        <v>28</v>
      </c>
      <c r="D29" s="20" t="s">
        <v>389</v>
      </c>
      <c r="E29" s="20">
        <v>70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842</v>
      </c>
      <c r="B30" s="20" t="s">
        <v>170</v>
      </c>
      <c r="C30" s="20">
        <v>29</v>
      </c>
      <c r="D30" s="20" t="s">
        <v>385</v>
      </c>
      <c r="E30" s="20">
        <v>80</v>
      </c>
      <c r="F30" s="20" t="s">
        <v>393</v>
      </c>
      <c r="G30" s="21" t="s">
        <v>181</v>
      </c>
      <c r="H30" s="71" t="s">
        <v>387</v>
      </c>
      <c r="I30" s="71" t="s">
        <v>387</v>
      </c>
      <c r="J30" s="71"/>
      <c r="K30" s="71"/>
      <c r="R30" s="160" t="s">
        <v>86</v>
      </c>
      <c r="S30" s="161"/>
      <c r="T30" s="175">
        <f>SUM(T31:T57)</f>
        <v>0</v>
      </c>
      <c r="U30" s="168"/>
      <c r="V30" s="177" t="s">
        <v>88</v>
      </c>
      <c r="W30" s="213"/>
      <c r="X30" s="215">
        <f>SUM(X31:X57)</f>
        <v>100</v>
      </c>
    </row>
    <row r="31" spans="1:24" ht="13" x14ac:dyDescent="0.15">
      <c r="A31" s="15" t="s">
        <v>857</v>
      </c>
      <c r="B31" s="20" t="s">
        <v>170</v>
      </c>
      <c r="C31" s="20">
        <v>30</v>
      </c>
      <c r="D31" s="20" t="s">
        <v>858</v>
      </c>
      <c r="E31" s="20">
        <v>70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31</v>
      </c>
    </row>
    <row r="32" spans="1:24" ht="13" x14ac:dyDescent="0.15">
      <c r="A32" s="15" t="s">
        <v>977</v>
      </c>
      <c r="B32" s="20" t="s">
        <v>170</v>
      </c>
      <c r="C32" s="20">
        <v>31</v>
      </c>
      <c r="D32" s="20" t="s">
        <v>389</v>
      </c>
      <c r="E32" s="20">
        <v>50</v>
      </c>
      <c r="F32" s="20"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34</v>
      </c>
    </row>
    <row r="33" spans="1:24" ht="13" x14ac:dyDescent="0.15">
      <c r="A33" s="15" t="s">
        <v>895</v>
      </c>
      <c r="B33" s="20" t="s">
        <v>170</v>
      </c>
      <c r="C33" s="20">
        <v>32</v>
      </c>
      <c r="D33" s="20" t="s">
        <v>392</v>
      </c>
      <c r="E33" s="20">
        <v>70</v>
      </c>
      <c r="F33" s="20" t="s">
        <v>393</v>
      </c>
      <c r="G33" s="21" t="s">
        <v>181</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952</v>
      </c>
      <c r="B34" s="20" t="s">
        <v>170</v>
      </c>
      <c r="C34" s="20">
        <v>33</v>
      </c>
      <c r="D34" s="20" t="s">
        <v>400</v>
      </c>
      <c r="E34" s="20">
        <v>40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19</v>
      </c>
    </row>
    <row r="35" spans="1:24" ht="13" x14ac:dyDescent="0.15">
      <c r="A35" s="15" t="s">
        <v>860</v>
      </c>
      <c r="B35" s="20" t="s">
        <v>170</v>
      </c>
      <c r="C35" s="20">
        <v>34</v>
      </c>
      <c r="D35" s="20" t="s">
        <v>392</v>
      </c>
      <c r="E35" s="20">
        <v>50</v>
      </c>
      <c r="F35" s="20"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862</v>
      </c>
      <c r="B36" s="20" t="s">
        <v>170</v>
      </c>
      <c r="C36" s="20">
        <v>35</v>
      </c>
      <c r="D36" s="20" t="s">
        <v>407</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504</v>
      </c>
      <c r="B37" s="20" t="s">
        <v>170</v>
      </c>
      <c r="C37" s="20">
        <v>36</v>
      </c>
      <c r="D37" s="20" t="s">
        <v>392</v>
      </c>
      <c r="E37" s="20">
        <v>80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940</v>
      </c>
      <c r="B38" s="20" t="s">
        <v>170</v>
      </c>
      <c r="C38" s="20">
        <v>37</v>
      </c>
      <c r="D38" s="20" t="s">
        <v>389</v>
      </c>
      <c r="E38" s="20">
        <v>60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863</v>
      </c>
      <c r="B39" s="20" t="s">
        <v>170</v>
      </c>
      <c r="C39" s="20">
        <v>38</v>
      </c>
      <c r="D39" s="20" t="s">
        <v>389</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866</v>
      </c>
      <c r="B40" s="20" t="s">
        <v>170</v>
      </c>
      <c r="C40" s="20">
        <v>39</v>
      </c>
      <c r="D40" s="20" t="s">
        <v>392</v>
      </c>
      <c r="E40" s="20">
        <v>70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867</v>
      </c>
      <c r="B41" s="20" t="s">
        <v>170</v>
      </c>
      <c r="C41" s="20">
        <v>40</v>
      </c>
      <c r="D41" s="20" t="s">
        <v>404</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970</v>
      </c>
      <c r="B42" s="20" t="s">
        <v>170</v>
      </c>
      <c r="C42" s="20">
        <v>41</v>
      </c>
      <c r="D42" s="20" t="s">
        <v>395</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869</v>
      </c>
      <c r="B43" s="20" t="s">
        <v>170</v>
      </c>
      <c r="C43" s="20">
        <v>42</v>
      </c>
      <c r="D43" s="20" t="s">
        <v>392</v>
      </c>
      <c r="E43" s="20">
        <v>60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870</v>
      </c>
      <c r="B44" s="20" t="s">
        <v>170</v>
      </c>
      <c r="C44" s="20">
        <v>43</v>
      </c>
      <c r="D44" s="20" t="s">
        <v>392</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873</v>
      </c>
      <c r="B45" s="20" t="s">
        <v>170</v>
      </c>
      <c r="C45" s="20">
        <v>44</v>
      </c>
      <c r="D45" s="20" t="s">
        <v>400</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874</v>
      </c>
      <c r="B46" s="20" t="s">
        <v>170</v>
      </c>
      <c r="C46" s="20">
        <v>45</v>
      </c>
      <c r="D46" s="20" t="s">
        <v>395</v>
      </c>
      <c r="E46" s="20">
        <v>70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512</v>
      </c>
      <c r="B47" s="20" t="s">
        <v>170</v>
      </c>
      <c r="C47" s="20">
        <v>46</v>
      </c>
      <c r="D47" s="20" t="s">
        <v>407</v>
      </c>
      <c r="E47" s="20">
        <v>60</v>
      </c>
      <c r="F47" s="20"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892</v>
      </c>
      <c r="B48" s="20" t="s">
        <v>170</v>
      </c>
      <c r="C48" s="20">
        <v>47</v>
      </c>
      <c r="D48" s="20" t="s">
        <v>407</v>
      </c>
      <c r="E48" s="20">
        <v>60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933</v>
      </c>
      <c r="B49" s="20" t="s">
        <v>170</v>
      </c>
      <c r="C49" s="20">
        <v>48</v>
      </c>
      <c r="D49" s="20" t="s">
        <v>392</v>
      </c>
      <c r="E49" s="20">
        <v>50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878</v>
      </c>
      <c r="B50" s="20" t="s">
        <v>170</v>
      </c>
      <c r="C50" s="20">
        <v>49</v>
      </c>
      <c r="D50" s="20" t="s">
        <v>385</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939</v>
      </c>
      <c r="B51" s="20" t="s">
        <v>170</v>
      </c>
      <c r="C51" s="20">
        <v>50</v>
      </c>
      <c r="D51" s="20" t="s">
        <v>407</v>
      </c>
      <c r="E51" s="20">
        <v>60</v>
      </c>
      <c r="F51" s="20" t="s">
        <v>393</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879</v>
      </c>
      <c r="B52" s="20" t="s">
        <v>170</v>
      </c>
      <c r="C52" s="20">
        <v>51</v>
      </c>
      <c r="D52" s="20" t="s">
        <v>407</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880</v>
      </c>
      <c r="B53" s="20" t="s">
        <v>170</v>
      </c>
      <c r="C53" s="20">
        <v>52</v>
      </c>
      <c r="D53" s="20" t="s">
        <v>404</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396</v>
      </c>
      <c r="B54" s="20" t="s">
        <v>170</v>
      </c>
      <c r="C54" s="20">
        <v>53</v>
      </c>
      <c r="D54" s="20" t="s">
        <v>392</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881</v>
      </c>
      <c r="B55" s="20" t="s">
        <v>170</v>
      </c>
      <c r="C55" s="20">
        <v>54</v>
      </c>
      <c r="D55" s="20" t="s">
        <v>395</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537</v>
      </c>
      <c r="B56" s="20" t="s">
        <v>170</v>
      </c>
      <c r="C56" s="20">
        <v>55</v>
      </c>
      <c r="D56" s="20" t="s">
        <v>392</v>
      </c>
      <c r="E56" s="20">
        <v>40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864</v>
      </c>
      <c r="B57" s="20" t="s">
        <v>170</v>
      </c>
      <c r="C57" s="20">
        <v>56</v>
      </c>
      <c r="D57" s="20" t="s">
        <v>404</v>
      </c>
      <c r="E57" s="20">
        <v>80</v>
      </c>
      <c r="F57" s="20" t="s">
        <v>398</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883</v>
      </c>
      <c r="B58" s="20" t="s">
        <v>170</v>
      </c>
      <c r="C58" s="20">
        <v>57</v>
      </c>
      <c r="D58" s="20" t="s">
        <v>400</v>
      </c>
      <c r="E58" s="20">
        <v>50</v>
      </c>
      <c r="F58" s="20" t="s">
        <v>393</v>
      </c>
      <c r="G58" s="21" t="s">
        <v>173</v>
      </c>
      <c r="H58" s="71" t="s">
        <v>387</v>
      </c>
      <c r="I58" s="71" t="s">
        <v>387</v>
      </c>
      <c r="J58" s="71"/>
      <c r="K58" s="71"/>
      <c r="U58" s="168"/>
      <c r="V58" s="177" t="s">
        <v>447</v>
      </c>
      <c r="W58" s="189"/>
      <c r="X58" s="190">
        <f>SUM(X59:X85)</f>
        <v>245</v>
      </c>
    </row>
    <row r="59" spans="1:24" ht="13" x14ac:dyDescent="0.15">
      <c r="A59" s="15" t="s">
        <v>523</v>
      </c>
      <c r="B59" s="20" t="s">
        <v>170</v>
      </c>
      <c r="C59" s="20">
        <v>58</v>
      </c>
      <c r="D59" s="20" t="s">
        <v>407</v>
      </c>
      <c r="E59" s="20">
        <v>70</v>
      </c>
      <c r="F59" s="20" t="s">
        <v>398</v>
      </c>
      <c r="G59" s="21" t="s">
        <v>173</v>
      </c>
      <c r="H59" s="71" t="s">
        <v>387</v>
      </c>
      <c r="I59" s="71" t="s">
        <v>387</v>
      </c>
      <c r="J59" s="71"/>
      <c r="K59" s="71"/>
      <c r="U59" s="239"/>
      <c r="V59" s="116" t="s">
        <v>173</v>
      </c>
      <c r="W59" s="211">
        <f t="shared" ref="W59:X74" si="8">S3+S31+W3+W31</f>
        <v>0</v>
      </c>
      <c r="X59" s="64">
        <f t="shared" si="8"/>
        <v>62</v>
      </c>
    </row>
    <row r="60" spans="1:24" ht="13" x14ac:dyDescent="0.15">
      <c r="A60" s="15" t="s">
        <v>884</v>
      </c>
      <c r="B60" s="20" t="s">
        <v>170</v>
      </c>
      <c r="C60" s="20">
        <v>59</v>
      </c>
      <c r="D60" s="20" t="s">
        <v>392</v>
      </c>
      <c r="E60" s="20">
        <v>50</v>
      </c>
      <c r="F60" s="20" t="s">
        <v>393</v>
      </c>
      <c r="G60" s="21" t="s">
        <v>173</v>
      </c>
      <c r="H60" s="71" t="s">
        <v>387</v>
      </c>
      <c r="I60" s="71" t="s">
        <v>387</v>
      </c>
      <c r="J60" s="71"/>
      <c r="K60" s="71"/>
      <c r="U60" s="239"/>
      <c r="V60" s="117" t="s">
        <v>177</v>
      </c>
      <c r="W60" s="158">
        <f t="shared" si="8"/>
        <v>0</v>
      </c>
      <c r="X60" s="159">
        <f t="shared" si="8"/>
        <v>68</v>
      </c>
    </row>
    <row r="61" spans="1:24" ht="13" x14ac:dyDescent="0.15">
      <c r="A61" s="15" t="s">
        <v>930</v>
      </c>
      <c r="B61" s="20" t="s">
        <v>170</v>
      </c>
      <c r="C61" s="20">
        <v>60</v>
      </c>
      <c r="D61" s="20" t="s">
        <v>395</v>
      </c>
      <c r="E61" s="20">
        <v>50</v>
      </c>
      <c r="F61" s="20" t="s">
        <v>393</v>
      </c>
      <c r="G61" s="21" t="s">
        <v>173</v>
      </c>
      <c r="H61" s="71" t="s">
        <v>387</v>
      </c>
      <c r="I61" s="71" t="s">
        <v>387</v>
      </c>
      <c r="J61" s="71"/>
      <c r="K61" s="71"/>
      <c r="U61" s="239"/>
      <c r="V61" s="117" t="s">
        <v>181</v>
      </c>
      <c r="W61" s="158">
        <f t="shared" si="8"/>
        <v>0</v>
      </c>
      <c r="X61" s="159">
        <f t="shared" si="8"/>
        <v>32</v>
      </c>
    </row>
    <row r="62" spans="1:24" ht="13" x14ac:dyDescent="0.15">
      <c r="A62" s="15" t="s">
        <v>949</v>
      </c>
      <c r="B62" s="20" t="s">
        <v>170</v>
      </c>
      <c r="C62" s="20">
        <v>61</v>
      </c>
      <c r="D62" s="20" t="s">
        <v>400</v>
      </c>
      <c r="E62" s="20">
        <v>50</v>
      </c>
      <c r="F62" s="20" t="s">
        <v>393</v>
      </c>
      <c r="G62" s="21" t="s">
        <v>173</v>
      </c>
      <c r="H62" s="71" t="s">
        <v>387</v>
      </c>
      <c r="I62" s="71" t="s">
        <v>387</v>
      </c>
      <c r="J62" s="71"/>
      <c r="K62" s="71"/>
      <c r="U62" s="239"/>
      <c r="V62" s="117" t="s">
        <v>185</v>
      </c>
      <c r="W62" s="158">
        <f t="shared" si="8"/>
        <v>0</v>
      </c>
      <c r="X62" s="159">
        <f t="shared" si="8"/>
        <v>66</v>
      </c>
    </row>
    <row r="63" spans="1:24" ht="13" x14ac:dyDescent="0.15">
      <c r="A63" s="15" t="s">
        <v>888</v>
      </c>
      <c r="B63" s="20" t="s">
        <v>170</v>
      </c>
      <c r="C63" s="20">
        <v>62</v>
      </c>
      <c r="D63" s="20" t="s">
        <v>404</v>
      </c>
      <c r="E63" s="20">
        <v>50</v>
      </c>
      <c r="F63" s="20" t="s">
        <v>393</v>
      </c>
      <c r="G63" s="21" t="s">
        <v>173</v>
      </c>
      <c r="H63" s="71" t="s">
        <v>387</v>
      </c>
      <c r="I63" s="71" t="s">
        <v>387</v>
      </c>
      <c r="J63" s="71"/>
      <c r="K63" s="71"/>
      <c r="U63" s="239"/>
      <c r="V63" s="117" t="s">
        <v>189</v>
      </c>
      <c r="W63" s="158">
        <f t="shared" si="8"/>
        <v>0</v>
      </c>
      <c r="X63" s="159">
        <f t="shared" si="8"/>
        <v>12</v>
      </c>
    </row>
    <row r="64" spans="1:24" ht="13" x14ac:dyDescent="0.15">
      <c r="A64" s="15" t="s">
        <v>890</v>
      </c>
      <c r="B64" s="20" t="s">
        <v>170</v>
      </c>
      <c r="C64" s="20">
        <v>63</v>
      </c>
      <c r="D64" s="20" t="s">
        <v>385</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544</v>
      </c>
      <c r="B65" s="20" t="s">
        <v>170</v>
      </c>
      <c r="C65" s="20">
        <v>64</v>
      </c>
      <c r="D65" s="20" t="s">
        <v>407</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454</v>
      </c>
      <c r="B66" s="20" t="s">
        <v>170</v>
      </c>
      <c r="C66" s="20">
        <v>65</v>
      </c>
      <c r="D66" s="20" t="s">
        <v>400</v>
      </c>
      <c r="E66" s="20">
        <v>80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950</v>
      </c>
      <c r="B67" s="20" t="s">
        <v>170</v>
      </c>
      <c r="C67" s="20">
        <v>66</v>
      </c>
      <c r="D67" s="20" t="s">
        <v>407</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457</v>
      </c>
      <c r="B68" s="20" t="s">
        <v>170</v>
      </c>
      <c r="C68" s="20">
        <v>67</v>
      </c>
      <c r="D68" s="20" t="s">
        <v>389</v>
      </c>
      <c r="E68" s="20">
        <v>50</v>
      </c>
      <c r="F68" s="20" t="s">
        <v>393</v>
      </c>
      <c r="G68" s="21" t="s">
        <v>173</v>
      </c>
      <c r="H68" s="71" t="s">
        <v>387</v>
      </c>
      <c r="I68" s="71" t="s">
        <v>387</v>
      </c>
      <c r="J68" s="71"/>
      <c r="K68" s="71"/>
      <c r="U68" s="241"/>
      <c r="V68" s="117" t="s">
        <v>209</v>
      </c>
      <c r="W68" s="158">
        <f t="shared" si="8"/>
        <v>0</v>
      </c>
      <c r="X68" s="159">
        <f t="shared" si="8"/>
        <v>3</v>
      </c>
    </row>
    <row r="69" spans="1:24" ht="14" thickBot="1" x14ac:dyDescent="0.2">
      <c r="A69" s="15" t="s">
        <v>435</v>
      </c>
      <c r="B69" s="20" t="s">
        <v>170</v>
      </c>
      <c r="C69" s="20">
        <v>68</v>
      </c>
      <c r="D69" s="20" t="s">
        <v>389</v>
      </c>
      <c r="E69" s="20">
        <v>70</v>
      </c>
      <c r="F69" s="20" t="s">
        <v>398</v>
      </c>
      <c r="G69" s="21" t="s">
        <v>173</v>
      </c>
      <c r="H69" s="71" t="s">
        <v>387</v>
      </c>
      <c r="I69" s="71" t="s">
        <v>387</v>
      </c>
      <c r="J69" s="71"/>
      <c r="K69" s="71"/>
      <c r="U69" s="241"/>
      <c r="V69" s="117" t="s">
        <v>9125</v>
      </c>
      <c r="W69" s="158">
        <f t="shared" si="8"/>
        <v>0</v>
      </c>
      <c r="X69" s="159">
        <f t="shared" si="8"/>
        <v>0</v>
      </c>
    </row>
    <row r="70" spans="1:24" ht="14" thickBot="1" x14ac:dyDescent="0.2">
      <c r="A70" s="15" t="s">
        <v>436</v>
      </c>
      <c r="B70" s="20" t="s">
        <v>170</v>
      </c>
      <c r="C70" s="20">
        <v>69</v>
      </c>
      <c r="D70" s="20" t="s">
        <v>392</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942</v>
      </c>
      <c r="B71" s="20" t="s">
        <v>170</v>
      </c>
      <c r="C71" s="20">
        <v>70</v>
      </c>
      <c r="D71" s="20" t="s">
        <v>400</v>
      </c>
      <c r="E71" s="20">
        <v>70</v>
      </c>
      <c r="F71" s="20" t="s">
        <v>398</v>
      </c>
      <c r="G71" s="21" t="s">
        <v>173</v>
      </c>
      <c r="H71" s="71" t="s">
        <v>387</v>
      </c>
      <c r="I71" s="71" t="s">
        <v>387</v>
      </c>
      <c r="J71" s="71"/>
      <c r="K71" s="71"/>
      <c r="U71" s="241"/>
      <c r="V71" s="117" t="s">
        <v>217</v>
      </c>
      <c r="W71" s="158">
        <f t="shared" si="8"/>
        <v>0</v>
      </c>
      <c r="X71" s="159">
        <f t="shared" si="8"/>
        <v>0</v>
      </c>
    </row>
    <row r="72" spans="1:24" ht="14" thickBot="1" x14ac:dyDescent="0.2">
      <c r="A72" s="15" t="s">
        <v>975</v>
      </c>
      <c r="B72" s="20" t="s">
        <v>170</v>
      </c>
      <c r="C72" s="20">
        <v>71</v>
      </c>
      <c r="D72" s="20" t="s">
        <v>389</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584</v>
      </c>
      <c r="B73" s="20" t="s">
        <v>170</v>
      </c>
      <c r="C73" s="20">
        <v>72</v>
      </c>
      <c r="D73" s="20" t="s">
        <v>385</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976</v>
      </c>
      <c r="B74" s="20" t="s">
        <v>170</v>
      </c>
      <c r="C74" s="20">
        <v>73</v>
      </c>
      <c r="D74" s="20" t="s">
        <v>395</v>
      </c>
      <c r="E74" s="20">
        <v>40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893</v>
      </c>
      <c r="B75" s="20" t="s">
        <v>170</v>
      </c>
      <c r="C75" s="20">
        <v>74</v>
      </c>
      <c r="D75" s="20" t="s">
        <v>392</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894</v>
      </c>
      <c r="B76" s="20" t="s">
        <v>170</v>
      </c>
      <c r="C76" s="20">
        <v>75</v>
      </c>
      <c r="D76" s="20" t="s">
        <v>407</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897</v>
      </c>
      <c r="B77" s="20" t="s">
        <v>170</v>
      </c>
      <c r="C77" s="20">
        <v>76</v>
      </c>
      <c r="D77" s="20" t="s">
        <v>407</v>
      </c>
      <c r="E77" s="20">
        <v>40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951</v>
      </c>
      <c r="B78" s="20" t="s">
        <v>170</v>
      </c>
      <c r="C78" s="20">
        <v>77</v>
      </c>
      <c r="D78" s="20" t="s">
        <v>392</v>
      </c>
      <c r="E78" s="20">
        <v>40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899</v>
      </c>
      <c r="B79" s="20" t="s">
        <v>170</v>
      </c>
      <c r="C79" s="20">
        <v>78</v>
      </c>
      <c r="D79" s="20" t="s">
        <v>389</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900</v>
      </c>
      <c r="B80" s="20" t="s">
        <v>170</v>
      </c>
      <c r="C80" s="20">
        <v>79</v>
      </c>
      <c r="D80" s="20" t="s">
        <v>400</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1510</v>
      </c>
      <c r="B81" s="20" t="s">
        <v>170</v>
      </c>
      <c r="C81" s="20">
        <v>80</v>
      </c>
      <c r="D81" s="20" t="s">
        <v>469</v>
      </c>
      <c r="E81" s="20"/>
      <c r="F81" s="20" t="s">
        <v>906</v>
      </c>
      <c r="G81" s="21" t="s">
        <v>177</v>
      </c>
      <c r="H81" s="71" t="s">
        <v>387</v>
      </c>
      <c r="I81" s="71" t="s">
        <v>387</v>
      </c>
      <c r="J81" s="71"/>
      <c r="K81" s="71"/>
      <c r="U81" s="241"/>
      <c r="V81" s="117" t="s">
        <v>253</v>
      </c>
      <c r="W81" s="158">
        <f t="shared" si="9"/>
        <v>0</v>
      </c>
      <c r="X81" s="159">
        <f t="shared" si="9"/>
        <v>0</v>
      </c>
    </row>
    <row r="82" spans="1:24" ht="14" thickBot="1" x14ac:dyDescent="0.2">
      <c r="A82" s="15" t="s">
        <v>1301</v>
      </c>
      <c r="B82" s="20" t="s">
        <v>170</v>
      </c>
      <c r="C82" s="20">
        <v>81</v>
      </c>
      <c r="D82" s="20" t="s">
        <v>469</v>
      </c>
      <c r="E82" s="20"/>
      <c r="F82" s="20" t="s">
        <v>469</v>
      </c>
      <c r="G82" s="21" t="s">
        <v>177</v>
      </c>
      <c r="H82" s="71" t="s">
        <v>387</v>
      </c>
      <c r="I82" s="71" t="s">
        <v>387</v>
      </c>
      <c r="J82" s="71"/>
      <c r="K82" s="71"/>
      <c r="U82" s="241"/>
      <c r="V82" s="117" t="s">
        <v>10048</v>
      </c>
      <c r="W82" s="158">
        <f t="shared" si="9"/>
        <v>0</v>
      </c>
      <c r="X82" s="159">
        <f t="shared" si="9"/>
        <v>0</v>
      </c>
    </row>
    <row r="83" spans="1:24" ht="14" thickBot="1" x14ac:dyDescent="0.2">
      <c r="A83" s="15" t="s">
        <v>1072</v>
      </c>
      <c r="B83" s="20" t="s">
        <v>170</v>
      </c>
      <c r="C83" s="20">
        <v>82</v>
      </c>
      <c r="D83" s="20" t="s">
        <v>469</v>
      </c>
      <c r="E83" s="20"/>
      <c r="F83" s="20" t="s">
        <v>469</v>
      </c>
      <c r="G83" s="21" t="s">
        <v>177</v>
      </c>
      <c r="H83" s="71" t="s">
        <v>387</v>
      </c>
      <c r="I83" s="71" t="s">
        <v>387</v>
      </c>
      <c r="J83" s="71"/>
      <c r="K83" s="71"/>
      <c r="U83" s="241"/>
      <c r="V83" s="117" t="s">
        <v>10124</v>
      </c>
      <c r="W83" s="158">
        <f t="shared" si="9"/>
        <v>0</v>
      </c>
      <c r="X83" s="159">
        <f t="shared" si="9"/>
        <v>0</v>
      </c>
    </row>
    <row r="84" spans="1:24" ht="14" thickBot="1" x14ac:dyDescent="0.2">
      <c r="A84" s="15" t="s">
        <v>1511</v>
      </c>
      <c r="B84" s="20" t="s">
        <v>170</v>
      </c>
      <c r="C84" s="20">
        <v>83</v>
      </c>
      <c r="D84" s="20" t="s">
        <v>469</v>
      </c>
      <c r="E84" s="20"/>
      <c r="F84" s="20" t="s">
        <v>906</v>
      </c>
      <c r="G84" s="21" t="s">
        <v>177</v>
      </c>
      <c r="H84" s="71" t="s">
        <v>387</v>
      </c>
      <c r="I84" s="71" t="s">
        <v>387</v>
      </c>
      <c r="J84" s="71"/>
      <c r="K84" s="71"/>
      <c r="U84" s="241"/>
      <c r="V84" s="117" t="s">
        <v>257</v>
      </c>
      <c r="W84" s="158">
        <f t="shared" si="9"/>
        <v>0</v>
      </c>
      <c r="X84" s="159">
        <f t="shared" si="9"/>
        <v>0</v>
      </c>
    </row>
    <row r="85" spans="1:24" ht="14" thickBot="1" x14ac:dyDescent="0.2">
      <c r="A85" s="15" t="s">
        <v>1093</v>
      </c>
      <c r="B85" s="20" t="s">
        <v>170</v>
      </c>
      <c r="C85" s="20">
        <v>84</v>
      </c>
      <c r="D85" s="20" t="s">
        <v>469</v>
      </c>
      <c r="E85" s="20"/>
      <c r="F85" s="20" t="s">
        <v>469</v>
      </c>
      <c r="G85" s="21" t="s">
        <v>177</v>
      </c>
      <c r="H85" s="71" t="s">
        <v>387</v>
      </c>
      <c r="I85" s="71" t="s">
        <v>387</v>
      </c>
      <c r="J85" s="71"/>
      <c r="K85" s="71"/>
      <c r="U85" s="241"/>
      <c r="V85" s="166" t="s">
        <v>260</v>
      </c>
      <c r="W85" s="191">
        <f t="shared" si="9"/>
        <v>0</v>
      </c>
      <c r="X85" s="192">
        <f t="shared" si="9"/>
        <v>2</v>
      </c>
    </row>
    <row r="86" spans="1:24" ht="13" x14ac:dyDescent="0.15">
      <c r="A86" s="15" t="s">
        <v>1512</v>
      </c>
      <c r="B86" s="20" t="s">
        <v>170</v>
      </c>
      <c r="C86" s="20">
        <v>85</v>
      </c>
      <c r="D86" s="20" t="s">
        <v>469</v>
      </c>
      <c r="E86" s="20"/>
      <c r="F86" s="20" t="s">
        <v>906</v>
      </c>
      <c r="G86" s="21" t="s">
        <v>177</v>
      </c>
      <c r="H86" s="71" t="s">
        <v>387</v>
      </c>
      <c r="I86" s="71" t="s">
        <v>387</v>
      </c>
      <c r="J86" s="71"/>
      <c r="K86" s="71"/>
    </row>
    <row r="87" spans="1:24" ht="13" x14ac:dyDescent="0.15">
      <c r="A87" s="15" t="s">
        <v>1513</v>
      </c>
      <c r="B87" s="20" t="s">
        <v>170</v>
      </c>
      <c r="C87" s="20">
        <v>86</v>
      </c>
      <c r="D87" s="20" t="s">
        <v>469</v>
      </c>
      <c r="E87" s="20"/>
      <c r="F87" s="20" t="s">
        <v>1069</v>
      </c>
      <c r="G87" s="21" t="s">
        <v>177</v>
      </c>
      <c r="H87" s="71" t="s">
        <v>387</v>
      </c>
      <c r="I87" s="71" t="s">
        <v>387</v>
      </c>
      <c r="J87" s="71"/>
      <c r="K87" s="71"/>
    </row>
    <row r="88" spans="1:24" ht="13" x14ac:dyDescent="0.15">
      <c r="A88" s="15" t="s">
        <v>549</v>
      </c>
      <c r="B88" s="20" t="s">
        <v>170</v>
      </c>
      <c r="C88" s="20">
        <v>87</v>
      </c>
      <c r="D88" s="20" t="s">
        <v>469</v>
      </c>
      <c r="E88" s="20"/>
      <c r="F88" s="20" t="s">
        <v>469</v>
      </c>
      <c r="G88" s="21" t="s">
        <v>177</v>
      </c>
      <c r="H88" s="71" t="s">
        <v>387</v>
      </c>
      <c r="I88" s="71" t="s">
        <v>387</v>
      </c>
      <c r="J88" s="71"/>
      <c r="K88" s="71"/>
    </row>
    <row r="89" spans="1:24" ht="13" x14ac:dyDescent="0.15">
      <c r="A89" s="15" t="s">
        <v>1078</v>
      </c>
      <c r="B89" s="20" t="s">
        <v>170</v>
      </c>
      <c r="C89" s="20">
        <v>88</v>
      </c>
      <c r="D89" s="20" t="s">
        <v>469</v>
      </c>
      <c r="E89" s="20"/>
      <c r="F89" s="20" t="s">
        <v>469</v>
      </c>
      <c r="G89" s="21" t="s">
        <v>177</v>
      </c>
      <c r="H89" s="71" t="s">
        <v>387</v>
      </c>
      <c r="I89" s="71" t="s">
        <v>387</v>
      </c>
      <c r="J89" s="71"/>
      <c r="K89" s="71"/>
    </row>
    <row r="90" spans="1:24" ht="13" x14ac:dyDescent="0.15">
      <c r="A90" s="15" t="s">
        <v>1080</v>
      </c>
      <c r="B90" s="20" t="s">
        <v>170</v>
      </c>
      <c r="C90" s="20">
        <v>89</v>
      </c>
      <c r="D90" s="20" t="s">
        <v>469</v>
      </c>
      <c r="E90" s="20"/>
      <c r="F90" s="20" t="s">
        <v>1069</v>
      </c>
      <c r="G90" s="21" t="s">
        <v>177</v>
      </c>
      <c r="H90" s="71" t="s">
        <v>387</v>
      </c>
      <c r="I90" s="71" t="s">
        <v>387</v>
      </c>
      <c r="J90" s="71"/>
      <c r="K90" s="71"/>
    </row>
    <row r="91" spans="1:24" ht="13" x14ac:dyDescent="0.15">
      <c r="A91" s="15" t="s">
        <v>1514</v>
      </c>
      <c r="B91" s="20" t="s">
        <v>170</v>
      </c>
      <c r="C91" s="20">
        <v>90</v>
      </c>
      <c r="D91" s="20" t="s">
        <v>469</v>
      </c>
      <c r="E91" s="20"/>
      <c r="F91" s="20" t="s">
        <v>906</v>
      </c>
      <c r="G91" s="21" t="s">
        <v>177</v>
      </c>
      <c r="H91" s="71" t="s">
        <v>387</v>
      </c>
      <c r="I91" s="71" t="s">
        <v>387</v>
      </c>
      <c r="J91" s="71"/>
      <c r="K91" s="71"/>
    </row>
    <row r="92" spans="1:24" ht="13" x14ac:dyDescent="0.15">
      <c r="A92" s="15" t="s">
        <v>1515</v>
      </c>
      <c r="B92" s="20" t="s">
        <v>170</v>
      </c>
      <c r="C92" s="20">
        <v>91</v>
      </c>
      <c r="D92" s="20" t="s">
        <v>469</v>
      </c>
      <c r="E92" s="20"/>
      <c r="F92" s="20" t="s">
        <v>906</v>
      </c>
      <c r="G92" s="21" t="s">
        <v>177</v>
      </c>
      <c r="H92" s="71" t="s">
        <v>387</v>
      </c>
      <c r="I92" s="71" t="s">
        <v>387</v>
      </c>
      <c r="J92" s="71"/>
      <c r="K92" s="71"/>
    </row>
    <row r="93" spans="1:24" ht="13" x14ac:dyDescent="0.15">
      <c r="A93" s="15" t="s">
        <v>1516</v>
      </c>
      <c r="B93" s="20" t="s">
        <v>170</v>
      </c>
      <c r="C93" s="20">
        <v>92</v>
      </c>
      <c r="D93" s="20" t="s">
        <v>469</v>
      </c>
      <c r="E93" s="20"/>
      <c r="F93" s="20" t="s">
        <v>906</v>
      </c>
      <c r="G93" s="21" t="s">
        <v>177</v>
      </c>
      <c r="H93" s="71" t="s">
        <v>387</v>
      </c>
      <c r="I93" s="71" t="s">
        <v>387</v>
      </c>
      <c r="J93" s="71"/>
      <c r="K93" s="71"/>
    </row>
    <row r="94" spans="1:24" ht="13" x14ac:dyDescent="0.15">
      <c r="A94" s="15" t="s">
        <v>834</v>
      </c>
      <c r="B94" s="20" t="s">
        <v>170</v>
      </c>
      <c r="C94" s="20">
        <v>93</v>
      </c>
      <c r="D94" s="20" t="s">
        <v>469</v>
      </c>
      <c r="E94" s="20"/>
      <c r="F94" s="20" t="s">
        <v>469</v>
      </c>
      <c r="G94" s="21" t="s">
        <v>177</v>
      </c>
      <c r="H94" s="71" t="s">
        <v>387</v>
      </c>
      <c r="I94" s="71" t="s">
        <v>387</v>
      </c>
      <c r="J94" s="71"/>
      <c r="K94" s="71"/>
    </row>
    <row r="95" spans="1:24" ht="13" x14ac:dyDescent="0.15">
      <c r="A95" s="15" t="s">
        <v>588</v>
      </c>
      <c r="B95" s="20" t="s">
        <v>170</v>
      </c>
      <c r="C95" s="20">
        <v>94</v>
      </c>
      <c r="D95" s="20" t="s">
        <v>469</v>
      </c>
      <c r="E95" s="20"/>
      <c r="F95" s="20" t="s">
        <v>469</v>
      </c>
      <c r="G95" s="21" t="s">
        <v>173</v>
      </c>
      <c r="H95" s="71" t="s">
        <v>387</v>
      </c>
      <c r="I95" s="71" t="s">
        <v>387</v>
      </c>
      <c r="J95" s="71"/>
      <c r="K95" s="71"/>
    </row>
    <row r="96" spans="1:24" ht="13" x14ac:dyDescent="0.15">
      <c r="A96" s="15" t="s">
        <v>493</v>
      </c>
      <c r="B96" s="20" t="s">
        <v>170</v>
      </c>
      <c r="C96" s="20">
        <v>95</v>
      </c>
      <c r="D96" s="20" t="s">
        <v>469</v>
      </c>
      <c r="E96" s="20"/>
      <c r="F96" s="20" t="s">
        <v>469</v>
      </c>
      <c r="G96" s="21" t="s">
        <v>173</v>
      </c>
      <c r="H96" s="71" t="s">
        <v>387</v>
      </c>
      <c r="I96" s="71" t="s">
        <v>387</v>
      </c>
      <c r="J96" s="71"/>
      <c r="K96" s="71"/>
    </row>
    <row r="97" spans="1:11" ht="13" x14ac:dyDescent="0.15">
      <c r="A97" s="15" t="s">
        <v>924</v>
      </c>
      <c r="B97" s="20" t="s">
        <v>170</v>
      </c>
      <c r="C97" s="20">
        <v>96</v>
      </c>
      <c r="D97" s="20" t="s">
        <v>496</v>
      </c>
      <c r="E97" s="20"/>
      <c r="F97" s="20" t="s">
        <v>497</v>
      </c>
      <c r="G97" s="21" t="s">
        <v>181</v>
      </c>
      <c r="H97" s="71" t="s">
        <v>387</v>
      </c>
      <c r="I97" s="71" t="s">
        <v>387</v>
      </c>
      <c r="J97" s="71"/>
      <c r="K97" s="71"/>
    </row>
    <row r="98" spans="1:11" ht="13" x14ac:dyDescent="0.15">
      <c r="A98" s="15" t="s">
        <v>852</v>
      </c>
      <c r="B98" s="20" t="s">
        <v>170</v>
      </c>
      <c r="C98" s="20">
        <v>97</v>
      </c>
      <c r="D98" s="20" t="s">
        <v>496</v>
      </c>
      <c r="E98" s="20"/>
      <c r="F98" s="20" t="s">
        <v>497</v>
      </c>
      <c r="G98" s="21" t="s">
        <v>181</v>
      </c>
      <c r="H98" s="71" t="s">
        <v>387</v>
      </c>
      <c r="I98" s="71" t="s">
        <v>387</v>
      </c>
      <c r="J98" s="71"/>
      <c r="K98" s="71"/>
    </row>
    <row r="99" spans="1:11" ht="13" x14ac:dyDescent="0.15">
      <c r="A99" s="15" t="s">
        <v>1115</v>
      </c>
      <c r="B99" s="20" t="s">
        <v>170</v>
      </c>
      <c r="C99" s="20">
        <v>98</v>
      </c>
      <c r="D99" s="20" t="s">
        <v>496</v>
      </c>
      <c r="E99" s="20"/>
      <c r="F99" s="20" t="s">
        <v>497</v>
      </c>
      <c r="G99" s="21" t="s">
        <v>177</v>
      </c>
      <c r="H99" s="71" t="s">
        <v>387</v>
      </c>
      <c r="I99" s="71" t="s">
        <v>387</v>
      </c>
      <c r="J99" s="71"/>
      <c r="K99" s="71"/>
    </row>
    <row r="100" spans="1:11" ht="13" x14ac:dyDescent="0.15">
      <c r="A100" s="15" t="s">
        <v>1175</v>
      </c>
      <c r="B100" s="20" t="s">
        <v>170</v>
      </c>
      <c r="C100" s="20">
        <v>99</v>
      </c>
      <c r="D100" s="20" t="s">
        <v>496</v>
      </c>
      <c r="E100" s="20"/>
      <c r="F100" s="20" t="s">
        <v>497</v>
      </c>
      <c r="G100" s="21" t="s">
        <v>177</v>
      </c>
      <c r="H100" s="71" t="s">
        <v>387</v>
      </c>
      <c r="I100" s="71" t="s">
        <v>387</v>
      </c>
      <c r="J100" s="71"/>
      <c r="K100" s="71"/>
    </row>
    <row r="101" spans="1:11" ht="13" x14ac:dyDescent="0.15">
      <c r="A101" s="15" t="s">
        <v>1117</v>
      </c>
      <c r="B101" s="20" t="s">
        <v>170</v>
      </c>
      <c r="C101" s="20">
        <v>100</v>
      </c>
      <c r="D101" s="20" t="s">
        <v>496</v>
      </c>
      <c r="E101" s="20"/>
      <c r="F101" s="20" t="s">
        <v>497</v>
      </c>
      <c r="G101" s="21" t="s">
        <v>177</v>
      </c>
      <c r="H101" s="71" t="s">
        <v>387</v>
      </c>
      <c r="I101" s="71" t="s">
        <v>387</v>
      </c>
      <c r="J101" s="71"/>
      <c r="K101" s="71"/>
    </row>
    <row r="102" spans="1:11" ht="13" x14ac:dyDescent="0.15">
      <c r="A102" s="15" t="s">
        <v>1517</v>
      </c>
      <c r="B102" s="20" t="s">
        <v>170</v>
      </c>
      <c r="C102" s="20">
        <v>101</v>
      </c>
      <c r="D102" s="20" t="s">
        <v>392</v>
      </c>
      <c r="E102" s="20">
        <v>160</v>
      </c>
      <c r="F102" s="20" t="s">
        <v>398</v>
      </c>
      <c r="G102" s="21" t="s">
        <v>189</v>
      </c>
      <c r="H102" s="71" t="s">
        <v>387</v>
      </c>
      <c r="I102" s="71" t="s">
        <v>387</v>
      </c>
      <c r="J102" s="71"/>
      <c r="K102" s="71" t="s">
        <v>387</v>
      </c>
    </row>
    <row r="103" spans="1:11" ht="13" x14ac:dyDescent="0.15">
      <c r="A103" s="15" t="s">
        <v>1518</v>
      </c>
      <c r="B103" s="20" t="s">
        <v>170</v>
      </c>
      <c r="C103" s="20">
        <v>102</v>
      </c>
      <c r="D103" s="20" t="s">
        <v>385</v>
      </c>
      <c r="E103" s="20">
        <v>110</v>
      </c>
      <c r="F103" s="20" t="s">
        <v>398</v>
      </c>
      <c r="G103" s="21" t="s">
        <v>189</v>
      </c>
      <c r="H103" s="71" t="s">
        <v>387</v>
      </c>
      <c r="I103" s="71" t="s">
        <v>387</v>
      </c>
      <c r="J103" s="71"/>
      <c r="K103" s="71" t="s">
        <v>387</v>
      </c>
    </row>
    <row r="104" spans="1:11" ht="13" x14ac:dyDescent="0.15">
      <c r="A104" s="15" t="s">
        <v>1519</v>
      </c>
      <c r="B104" s="20" t="s">
        <v>170</v>
      </c>
      <c r="C104" s="20">
        <v>103</v>
      </c>
      <c r="D104" s="20" t="s">
        <v>389</v>
      </c>
      <c r="E104" s="20">
        <v>150</v>
      </c>
      <c r="F104" s="20" t="s">
        <v>386</v>
      </c>
      <c r="G104" s="21" t="s">
        <v>189</v>
      </c>
      <c r="H104" s="71" t="s">
        <v>387</v>
      </c>
      <c r="I104" s="71" t="s">
        <v>387</v>
      </c>
      <c r="J104" s="71"/>
      <c r="K104" s="71" t="s">
        <v>387</v>
      </c>
    </row>
    <row r="105" spans="1:11" ht="13" x14ac:dyDescent="0.15">
      <c r="A105" s="15" t="s">
        <v>1520</v>
      </c>
      <c r="B105" s="20" t="s">
        <v>170</v>
      </c>
      <c r="C105" s="20">
        <v>104</v>
      </c>
      <c r="D105" s="20" t="s">
        <v>395</v>
      </c>
      <c r="E105" s="20">
        <v>110</v>
      </c>
      <c r="F105" s="20" t="s">
        <v>393</v>
      </c>
      <c r="G105" s="21" t="s">
        <v>189</v>
      </c>
      <c r="H105" s="71" t="s">
        <v>387</v>
      </c>
      <c r="I105" s="71" t="s">
        <v>387</v>
      </c>
      <c r="J105" s="71"/>
      <c r="K105" s="71" t="s">
        <v>387</v>
      </c>
    </row>
    <row r="106" spans="1:11" ht="13" x14ac:dyDescent="0.15">
      <c r="A106" s="15" t="s">
        <v>1521</v>
      </c>
      <c r="B106" s="20" t="s">
        <v>170</v>
      </c>
      <c r="C106" s="20">
        <v>105</v>
      </c>
      <c r="D106" s="20" t="s">
        <v>392</v>
      </c>
      <c r="E106" s="20">
        <v>100</v>
      </c>
      <c r="F106" s="20" t="s">
        <v>393</v>
      </c>
      <c r="G106" s="21" t="s">
        <v>189</v>
      </c>
      <c r="H106" s="71" t="s">
        <v>387</v>
      </c>
      <c r="I106" s="71" t="s">
        <v>387</v>
      </c>
      <c r="J106" s="71"/>
      <c r="K106" s="71" t="s">
        <v>387</v>
      </c>
    </row>
    <row r="107" spans="1:11" ht="13" x14ac:dyDescent="0.15">
      <c r="A107" s="15" t="s">
        <v>1522</v>
      </c>
      <c r="B107" s="20" t="s">
        <v>170</v>
      </c>
      <c r="C107" s="20">
        <v>106</v>
      </c>
      <c r="D107" s="20" t="s">
        <v>407</v>
      </c>
      <c r="E107" s="20">
        <v>150</v>
      </c>
      <c r="F107" s="20" t="s">
        <v>386</v>
      </c>
      <c r="G107" s="21" t="s">
        <v>189</v>
      </c>
      <c r="H107" s="71" t="s">
        <v>387</v>
      </c>
      <c r="I107" s="71" t="s">
        <v>387</v>
      </c>
      <c r="J107" s="71"/>
      <c r="K107" s="71" t="s">
        <v>387</v>
      </c>
    </row>
    <row r="108" spans="1:11" ht="13" x14ac:dyDescent="0.15">
      <c r="A108" s="15" t="s">
        <v>1523</v>
      </c>
      <c r="B108" s="20" t="s">
        <v>170</v>
      </c>
      <c r="C108" s="20">
        <v>107</v>
      </c>
      <c r="D108" s="20" t="s">
        <v>389</v>
      </c>
      <c r="E108" s="20">
        <v>150</v>
      </c>
      <c r="F108" s="20" t="s">
        <v>386</v>
      </c>
      <c r="G108" s="21" t="s">
        <v>189</v>
      </c>
      <c r="H108" s="71" t="s">
        <v>387</v>
      </c>
      <c r="I108" s="71" t="s">
        <v>387</v>
      </c>
      <c r="J108" s="71"/>
      <c r="K108" s="71" t="s">
        <v>387</v>
      </c>
    </row>
    <row r="109" spans="1:11" ht="13" x14ac:dyDescent="0.15">
      <c r="A109" s="15" t="s">
        <v>1524</v>
      </c>
      <c r="B109" s="20" t="s">
        <v>170</v>
      </c>
      <c r="C109" s="20">
        <v>108</v>
      </c>
      <c r="D109" s="20" t="s">
        <v>847</v>
      </c>
      <c r="E109" s="20">
        <v>120</v>
      </c>
      <c r="F109" s="20" t="s">
        <v>398</v>
      </c>
      <c r="G109" s="21" t="s">
        <v>189</v>
      </c>
      <c r="H109" s="71" t="s">
        <v>387</v>
      </c>
      <c r="I109" s="71" t="s">
        <v>387</v>
      </c>
      <c r="J109" s="71"/>
      <c r="K109" s="71" t="s">
        <v>387</v>
      </c>
    </row>
    <row r="110" spans="1:11" ht="13" x14ac:dyDescent="0.15">
      <c r="A110" s="15" t="s">
        <v>1525</v>
      </c>
      <c r="B110" s="20" t="s">
        <v>170</v>
      </c>
      <c r="C110" s="20">
        <v>109</v>
      </c>
      <c r="D110" s="20" t="s">
        <v>847</v>
      </c>
      <c r="E110" s="20">
        <v>150</v>
      </c>
      <c r="F110" s="20" t="s">
        <v>398</v>
      </c>
      <c r="G110" s="21" t="s">
        <v>189</v>
      </c>
      <c r="H110" s="71" t="s">
        <v>387</v>
      </c>
      <c r="I110" s="71" t="s">
        <v>387</v>
      </c>
      <c r="J110" s="71"/>
      <c r="K110" s="71" t="s">
        <v>387</v>
      </c>
    </row>
    <row r="111" spans="1:11" ht="13" x14ac:dyDescent="0.15">
      <c r="A111" s="15" t="s">
        <v>1274</v>
      </c>
      <c r="B111" s="20" t="s">
        <v>170</v>
      </c>
      <c r="C111" s="20">
        <v>110</v>
      </c>
      <c r="D111" s="20" t="s">
        <v>395</v>
      </c>
      <c r="E111" s="20">
        <v>150</v>
      </c>
      <c r="F111" s="20" t="s">
        <v>386</v>
      </c>
      <c r="G111" s="21" t="s">
        <v>189</v>
      </c>
      <c r="H111" s="71" t="s">
        <v>387</v>
      </c>
      <c r="I111" s="71" t="s">
        <v>387</v>
      </c>
      <c r="J111" s="71"/>
      <c r="K111" s="71" t="s">
        <v>387</v>
      </c>
    </row>
    <row r="112" spans="1:11" ht="13" x14ac:dyDescent="0.15">
      <c r="A112" s="15" t="s">
        <v>1526</v>
      </c>
      <c r="B112" s="20" t="s">
        <v>170</v>
      </c>
      <c r="C112" s="20">
        <v>111</v>
      </c>
      <c r="D112" s="20" t="s">
        <v>858</v>
      </c>
      <c r="E112" s="20">
        <v>160</v>
      </c>
      <c r="F112" s="20" t="s">
        <v>386</v>
      </c>
      <c r="G112" s="21" t="s">
        <v>189</v>
      </c>
      <c r="H112" s="71" t="s">
        <v>387</v>
      </c>
      <c r="I112" s="71" t="s">
        <v>387</v>
      </c>
      <c r="J112" s="71"/>
      <c r="K112" s="71" t="s">
        <v>387</v>
      </c>
    </row>
    <row r="113" spans="1:11" ht="13" x14ac:dyDescent="0.15">
      <c r="A113" s="15" t="s">
        <v>1527</v>
      </c>
      <c r="B113" s="20" t="s">
        <v>170</v>
      </c>
      <c r="C113" s="20">
        <v>112</v>
      </c>
      <c r="D113" s="20" t="s">
        <v>858</v>
      </c>
      <c r="E113" s="20">
        <v>110</v>
      </c>
      <c r="F113" s="20" t="s">
        <v>398</v>
      </c>
      <c r="G113" s="21" t="s">
        <v>189</v>
      </c>
      <c r="H113" s="71" t="s">
        <v>387</v>
      </c>
      <c r="I113" s="71" t="s">
        <v>387</v>
      </c>
      <c r="J113" s="71"/>
      <c r="K113" s="71" t="s">
        <v>387</v>
      </c>
    </row>
    <row r="114" spans="1:11" ht="13" x14ac:dyDescent="0.15">
      <c r="A114" s="15" t="s">
        <v>1528</v>
      </c>
      <c r="B114" s="20" t="s">
        <v>170</v>
      </c>
      <c r="C114" s="20">
        <v>113</v>
      </c>
      <c r="D114" s="20" t="s">
        <v>395</v>
      </c>
      <c r="E114" s="20">
        <v>80</v>
      </c>
      <c r="F114" s="20" t="s">
        <v>393</v>
      </c>
      <c r="G114" s="21" t="s">
        <v>209</v>
      </c>
      <c r="H114" s="71" t="s">
        <v>387</v>
      </c>
      <c r="I114" s="71" t="s">
        <v>387</v>
      </c>
      <c r="J114" s="71"/>
      <c r="K114" s="71" t="s">
        <v>387</v>
      </c>
    </row>
    <row r="115" spans="1:11" ht="13" x14ac:dyDescent="0.15">
      <c r="A115" s="15" t="s">
        <v>1529</v>
      </c>
      <c r="B115" s="20" t="s">
        <v>170</v>
      </c>
      <c r="C115" s="20">
        <v>114</v>
      </c>
      <c r="D115" s="20" t="s">
        <v>404</v>
      </c>
      <c r="E115" s="20">
        <v>80</v>
      </c>
      <c r="F115" s="20" t="s">
        <v>393</v>
      </c>
      <c r="G115" s="21" t="s">
        <v>209</v>
      </c>
      <c r="H115" s="71" t="s">
        <v>387</v>
      </c>
      <c r="I115" s="71" t="s">
        <v>387</v>
      </c>
      <c r="J115" s="71"/>
      <c r="K115" s="71" t="s">
        <v>387</v>
      </c>
    </row>
    <row r="116" spans="1:11" ht="13" x14ac:dyDescent="0.15">
      <c r="A116" s="15" t="s">
        <v>1530</v>
      </c>
      <c r="B116" s="20" t="s">
        <v>170</v>
      </c>
      <c r="C116" s="20">
        <v>115</v>
      </c>
      <c r="D116" s="20" t="s">
        <v>389</v>
      </c>
      <c r="E116" s="20">
        <v>80</v>
      </c>
      <c r="F116" s="20" t="s">
        <v>393</v>
      </c>
      <c r="G116" s="21" t="s">
        <v>209</v>
      </c>
      <c r="H116" s="71" t="s">
        <v>387</v>
      </c>
      <c r="I116" s="71" t="s">
        <v>387</v>
      </c>
      <c r="J116" s="71"/>
      <c r="K116" s="71" t="s">
        <v>387</v>
      </c>
    </row>
    <row r="117" spans="1:11" ht="13" x14ac:dyDescent="0.15">
      <c r="A117" s="15" t="s">
        <v>1531</v>
      </c>
      <c r="B117" s="20" t="s">
        <v>170</v>
      </c>
      <c r="C117" s="20">
        <v>116</v>
      </c>
      <c r="D117" s="20" t="s">
        <v>858</v>
      </c>
      <c r="E117" s="20">
        <v>100</v>
      </c>
      <c r="F117" s="20" t="s">
        <v>398</v>
      </c>
      <c r="G117" s="21" t="s">
        <v>260</v>
      </c>
      <c r="H117" s="71" t="s">
        <v>387</v>
      </c>
      <c r="I117" s="71" t="s">
        <v>387</v>
      </c>
      <c r="J117" s="71"/>
      <c r="K117" s="71" t="s">
        <v>387</v>
      </c>
    </row>
    <row r="118" spans="1:11" ht="13" x14ac:dyDescent="0.15">
      <c r="A118" s="15" t="s">
        <v>1532</v>
      </c>
      <c r="B118" s="20" t="s">
        <v>170</v>
      </c>
      <c r="C118" s="20">
        <v>117</v>
      </c>
      <c r="D118" s="20" t="s">
        <v>407</v>
      </c>
      <c r="E118" s="20">
        <v>70</v>
      </c>
      <c r="F118" s="20" t="s">
        <v>393</v>
      </c>
      <c r="G118" s="21" t="s">
        <v>260</v>
      </c>
      <c r="H118" s="71" t="s">
        <v>387</v>
      </c>
      <c r="I118" s="71" t="s">
        <v>387</v>
      </c>
      <c r="J118" s="71"/>
      <c r="K118" s="71" t="s">
        <v>387</v>
      </c>
    </row>
    <row r="119" spans="1:11" ht="13" x14ac:dyDescent="0.15">
      <c r="A119" s="15" t="s">
        <v>1533</v>
      </c>
      <c r="B119" s="20" t="s">
        <v>170</v>
      </c>
      <c r="C119" s="305" t="s">
        <v>1534</v>
      </c>
      <c r="D119" s="20" t="s">
        <v>385</v>
      </c>
      <c r="E119" s="20">
        <v>60</v>
      </c>
      <c r="F119" s="20" t="s">
        <v>393</v>
      </c>
      <c r="G119" s="21" t="s">
        <v>185</v>
      </c>
      <c r="H119" s="71" t="s">
        <v>387</v>
      </c>
      <c r="I119" s="71" t="s">
        <v>387</v>
      </c>
      <c r="J119" s="71"/>
      <c r="K119" s="71" t="s">
        <v>387</v>
      </c>
    </row>
    <row r="120" spans="1:11" ht="13" x14ac:dyDescent="0.15">
      <c r="A120" s="15" t="s">
        <v>1533</v>
      </c>
      <c r="B120" s="20" t="s">
        <v>170</v>
      </c>
      <c r="C120" s="305" t="s">
        <v>1535</v>
      </c>
      <c r="D120" s="20" t="s">
        <v>385</v>
      </c>
      <c r="E120" s="20">
        <v>60</v>
      </c>
      <c r="F120" s="20" t="s">
        <v>393</v>
      </c>
      <c r="G120" s="21" t="s">
        <v>185</v>
      </c>
      <c r="H120" s="71" t="s">
        <v>387</v>
      </c>
      <c r="I120" s="71" t="s">
        <v>387</v>
      </c>
      <c r="J120" s="71"/>
      <c r="K120" s="71" t="s">
        <v>387</v>
      </c>
    </row>
    <row r="121" spans="1:11" ht="13" x14ac:dyDescent="0.15">
      <c r="A121" s="15" t="s">
        <v>1533</v>
      </c>
      <c r="B121" s="20" t="s">
        <v>170</v>
      </c>
      <c r="C121" s="305" t="s">
        <v>1536</v>
      </c>
      <c r="D121" s="20" t="s">
        <v>385</v>
      </c>
      <c r="E121" s="20">
        <v>60</v>
      </c>
      <c r="F121" s="20" t="s">
        <v>393</v>
      </c>
      <c r="G121" s="21" t="s">
        <v>185</v>
      </c>
      <c r="H121" s="71" t="s">
        <v>387</v>
      </c>
      <c r="I121" s="71" t="s">
        <v>387</v>
      </c>
      <c r="J121" s="71"/>
      <c r="K121" s="71" t="s">
        <v>387</v>
      </c>
    </row>
    <row r="122" spans="1:11" ht="13" x14ac:dyDescent="0.15">
      <c r="A122" s="15" t="s">
        <v>1533</v>
      </c>
      <c r="B122" s="20" t="s">
        <v>170</v>
      </c>
      <c r="C122" s="305" t="s">
        <v>1537</v>
      </c>
      <c r="D122" s="20" t="s">
        <v>385</v>
      </c>
      <c r="E122" s="20">
        <v>60</v>
      </c>
      <c r="F122" s="20" t="s">
        <v>393</v>
      </c>
      <c r="G122" s="21" t="s">
        <v>185</v>
      </c>
      <c r="H122" s="71" t="s">
        <v>387</v>
      </c>
      <c r="I122" s="71" t="s">
        <v>387</v>
      </c>
      <c r="J122" s="71"/>
      <c r="K122" s="71" t="s">
        <v>387</v>
      </c>
    </row>
    <row r="123" spans="1:11" ht="13" x14ac:dyDescent="0.15">
      <c r="A123" s="15" t="s">
        <v>1533</v>
      </c>
      <c r="B123" s="20" t="s">
        <v>170</v>
      </c>
      <c r="C123" s="305" t="s">
        <v>1538</v>
      </c>
      <c r="D123" s="20" t="s">
        <v>385</v>
      </c>
      <c r="E123" s="20">
        <v>60</v>
      </c>
      <c r="F123" s="20" t="s">
        <v>393</v>
      </c>
      <c r="G123" s="21" t="s">
        <v>185</v>
      </c>
      <c r="H123" s="71" t="s">
        <v>387</v>
      </c>
      <c r="I123" s="71" t="s">
        <v>387</v>
      </c>
      <c r="J123" s="71"/>
      <c r="K123" s="71" t="s">
        <v>387</v>
      </c>
    </row>
    <row r="124" spans="1:11" ht="13" x14ac:dyDescent="0.15">
      <c r="A124" s="15" t="s">
        <v>1533</v>
      </c>
      <c r="B124" s="20" t="s">
        <v>170</v>
      </c>
      <c r="C124" s="305" t="s">
        <v>1539</v>
      </c>
      <c r="D124" s="20" t="s">
        <v>385</v>
      </c>
      <c r="E124" s="20">
        <v>60</v>
      </c>
      <c r="F124" s="20" t="s">
        <v>393</v>
      </c>
      <c r="G124" s="21" t="s">
        <v>185</v>
      </c>
      <c r="H124" s="71" t="s">
        <v>387</v>
      </c>
      <c r="I124" s="71" t="s">
        <v>387</v>
      </c>
      <c r="J124" s="71"/>
      <c r="K124" s="71" t="s">
        <v>387</v>
      </c>
    </row>
    <row r="125" spans="1:11" ht="13" x14ac:dyDescent="0.15">
      <c r="A125" s="15" t="s">
        <v>1533</v>
      </c>
      <c r="B125" s="20" t="s">
        <v>170</v>
      </c>
      <c r="C125" s="305" t="s">
        <v>1540</v>
      </c>
      <c r="D125" s="20" t="s">
        <v>385</v>
      </c>
      <c r="E125" s="20">
        <v>60</v>
      </c>
      <c r="F125" s="20" t="s">
        <v>393</v>
      </c>
      <c r="G125" s="21" t="s">
        <v>185</v>
      </c>
      <c r="H125" s="71" t="s">
        <v>387</v>
      </c>
      <c r="I125" s="71" t="s">
        <v>387</v>
      </c>
      <c r="J125" s="71"/>
      <c r="K125" s="71" t="s">
        <v>387</v>
      </c>
    </row>
    <row r="126" spans="1:11" ht="13" x14ac:dyDescent="0.15">
      <c r="A126" s="15" t="s">
        <v>1533</v>
      </c>
      <c r="B126" s="20" t="s">
        <v>170</v>
      </c>
      <c r="C126" s="305" t="s">
        <v>1541</v>
      </c>
      <c r="D126" s="20" t="s">
        <v>385</v>
      </c>
      <c r="E126" s="20">
        <v>60</v>
      </c>
      <c r="F126" s="20" t="s">
        <v>393</v>
      </c>
      <c r="G126" s="21" t="s">
        <v>185</v>
      </c>
      <c r="H126" s="71" t="s">
        <v>387</v>
      </c>
      <c r="I126" s="71" t="s">
        <v>387</v>
      </c>
      <c r="J126" s="71"/>
      <c r="K126" s="71" t="s">
        <v>387</v>
      </c>
    </row>
    <row r="127" spans="1:11" ht="13" x14ac:dyDescent="0.15">
      <c r="A127" s="15" t="s">
        <v>1533</v>
      </c>
      <c r="B127" s="20" t="s">
        <v>170</v>
      </c>
      <c r="C127" s="305" t="s">
        <v>9075</v>
      </c>
      <c r="D127" s="20" t="s">
        <v>385</v>
      </c>
      <c r="E127" s="20">
        <v>60</v>
      </c>
      <c r="F127" s="20" t="s">
        <v>393</v>
      </c>
      <c r="G127" s="21" t="s">
        <v>185</v>
      </c>
      <c r="H127" s="71" t="s">
        <v>387</v>
      </c>
      <c r="I127" s="71" t="s">
        <v>387</v>
      </c>
      <c r="J127" s="71"/>
      <c r="K127" s="71" t="s">
        <v>387</v>
      </c>
    </row>
    <row r="128" spans="1:11" ht="13" x14ac:dyDescent="0.15">
      <c r="A128" s="15" t="s">
        <v>1533</v>
      </c>
      <c r="B128" s="20" t="s">
        <v>170</v>
      </c>
      <c r="C128" s="305" t="s">
        <v>1543</v>
      </c>
      <c r="D128" s="20" t="s">
        <v>385</v>
      </c>
      <c r="E128" s="20">
        <v>60</v>
      </c>
      <c r="F128" s="20" t="s">
        <v>393</v>
      </c>
      <c r="G128" s="21" t="s">
        <v>185</v>
      </c>
      <c r="H128" s="71" t="s">
        <v>387</v>
      </c>
      <c r="I128" s="71" t="s">
        <v>387</v>
      </c>
      <c r="J128" s="71"/>
      <c r="K128" s="71" t="s">
        <v>387</v>
      </c>
    </row>
    <row r="129" spans="1:11" ht="13" x14ac:dyDescent="0.15">
      <c r="A129" s="15" t="s">
        <v>1533</v>
      </c>
      <c r="B129" s="20" t="s">
        <v>170</v>
      </c>
      <c r="C129" s="305" t="s">
        <v>1544</v>
      </c>
      <c r="D129" s="20" t="s">
        <v>385</v>
      </c>
      <c r="E129" s="20">
        <v>60</v>
      </c>
      <c r="F129" s="20" t="s">
        <v>393</v>
      </c>
      <c r="G129" s="21" t="s">
        <v>185</v>
      </c>
      <c r="H129" s="71" t="s">
        <v>387</v>
      </c>
      <c r="I129" s="71" t="s">
        <v>387</v>
      </c>
      <c r="J129" s="71"/>
      <c r="K129" s="71" t="s">
        <v>387</v>
      </c>
    </row>
    <row r="130" spans="1:11" ht="13" x14ac:dyDescent="0.15">
      <c r="A130" s="15" t="s">
        <v>1533</v>
      </c>
      <c r="B130" s="20" t="s">
        <v>170</v>
      </c>
      <c r="C130" s="305" t="s">
        <v>1545</v>
      </c>
      <c r="D130" s="20" t="s">
        <v>385</v>
      </c>
      <c r="E130" s="20">
        <v>60</v>
      </c>
      <c r="F130" s="20" t="s">
        <v>393</v>
      </c>
      <c r="G130" s="21" t="s">
        <v>185</v>
      </c>
      <c r="H130" s="71" t="s">
        <v>387</v>
      </c>
      <c r="I130" s="71" t="s">
        <v>387</v>
      </c>
      <c r="J130" s="71"/>
      <c r="K130" s="71" t="s">
        <v>387</v>
      </c>
    </row>
    <row r="131" spans="1:11" ht="13" x14ac:dyDescent="0.15">
      <c r="A131" s="15" t="s">
        <v>1533</v>
      </c>
      <c r="B131" s="20" t="s">
        <v>170</v>
      </c>
      <c r="C131" s="305" t="s">
        <v>1546</v>
      </c>
      <c r="D131" s="20" t="s">
        <v>385</v>
      </c>
      <c r="E131" s="20">
        <v>60</v>
      </c>
      <c r="F131" s="20" t="s">
        <v>393</v>
      </c>
      <c r="G131" s="21" t="s">
        <v>185</v>
      </c>
      <c r="H131" s="71" t="s">
        <v>387</v>
      </c>
      <c r="I131" s="71" t="s">
        <v>387</v>
      </c>
      <c r="J131" s="71"/>
      <c r="K131" s="71" t="s">
        <v>387</v>
      </c>
    </row>
    <row r="132" spans="1:11" ht="13" x14ac:dyDescent="0.15">
      <c r="A132" s="15" t="s">
        <v>1533</v>
      </c>
      <c r="B132" s="20" t="s">
        <v>170</v>
      </c>
      <c r="C132" s="305" t="s">
        <v>1547</v>
      </c>
      <c r="D132" s="20" t="s">
        <v>385</v>
      </c>
      <c r="E132" s="20">
        <v>60</v>
      </c>
      <c r="F132" s="20" t="s">
        <v>393</v>
      </c>
      <c r="G132" s="21" t="s">
        <v>185</v>
      </c>
      <c r="H132" s="71" t="s">
        <v>387</v>
      </c>
      <c r="I132" s="71" t="s">
        <v>387</v>
      </c>
      <c r="J132" s="71"/>
      <c r="K132" s="71" t="s">
        <v>387</v>
      </c>
    </row>
    <row r="133" spans="1:11" ht="13" x14ac:dyDescent="0.15">
      <c r="A133" s="15" t="s">
        <v>1533</v>
      </c>
      <c r="B133" s="20" t="s">
        <v>170</v>
      </c>
      <c r="C133" s="305" t="s">
        <v>1548</v>
      </c>
      <c r="D133" s="20" t="s">
        <v>385</v>
      </c>
      <c r="E133" s="20">
        <v>60</v>
      </c>
      <c r="F133" s="20" t="s">
        <v>393</v>
      </c>
      <c r="G133" s="21" t="s">
        <v>185</v>
      </c>
      <c r="H133" s="71" t="s">
        <v>387</v>
      </c>
      <c r="I133" s="71" t="s">
        <v>387</v>
      </c>
      <c r="J133" s="71"/>
      <c r="K133" s="71" t="s">
        <v>387</v>
      </c>
    </row>
    <row r="134" spans="1:11" ht="13" x14ac:dyDescent="0.15">
      <c r="A134" s="15" t="s">
        <v>1533</v>
      </c>
      <c r="B134" s="20" t="s">
        <v>170</v>
      </c>
      <c r="C134" s="305" t="s">
        <v>1549</v>
      </c>
      <c r="D134" s="20" t="s">
        <v>385</v>
      </c>
      <c r="E134" s="20">
        <v>60</v>
      </c>
      <c r="F134" s="20" t="s">
        <v>393</v>
      </c>
      <c r="G134" s="21" t="s">
        <v>185</v>
      </c>
      <c r="H134" s="71" t="s">
        <v>387</v>
      </c>
      <c r="I134" s="71" t="s">
        <v>387</v>
      </c>
      <c r="J134" s="71"/>
      <c r="K134" s="71" t="s">
        <v>387</v>
      </c>
    </row>
    <row r="135" spans="1:11" ht="13" x14ac:dyDescent="0.15">
      <c r="A135" s="15" t="s">
        <v>1533</v>
      </c>
      <c r="B135" s="20" t="s">
        <v>170</v>
      </c>
      <c r="C135" s="305" t="s">
        <v>1550</v>
      </c>
      <c r="D135" s="20" t="s">
        <v>385</v>
      </c>
      <c r="E135" s="20">
        <v>60</v>
      </c>
      <c r="F135" s="20" t="s">
        <v>393</v>
      </c>
      <c r="G135" s="21" t="s">
        <v>185</v>
      </c>
      <c r="H135" s="71" t="s">
        <v>387</v>
      </c>
      <c r="I135" s="71" t="s">
        <v>387</v>
      </c>
      <c r="J135" s="71"/>
      <c r="K135" s="71" t="s">
        <v>387</v>
      </c>
    </row>
    <row r="136" spans="1:11" ht="13" x14ac:dyDescent="0.15">
      <c r="A136" s="15" t="s">
        <v>1533</v>
      </c>
      <c r="B136" s="20" t="s">
        <v>170</v>
      </c>
      <c r="C136" s="305" t="s">
        <v>1551</v>
      </c>
      <c r="D136" s="20" t="s">
        <v>385</v>
      </c>
      <c r="E136" s="20">
        <v>60</v>
      </c>
      <c r="F136" s="20" t="s">
        <v>393</v>
      </c>
      <c r="G136" s="21" t="s">
        <v>185</v>
      </c>
      <c r="H136" s="71" t="s">
        <v>387</v>
      </c>
      <c r="I136" s="71" t="s">
        <v>387</v>
      </c>
      <c r="J136" s="71"/>
      <c r="K136" s="71" t="s">
        <v>387</v>
      </c>
    </row>
    <row r="137" spans="1:11" ht="13" x14ac:dyDescent="0.15">
      <c r="A137" s="15" t="s">
        <v>1533</v>
      </c>
      <c r="B137" s="20" t="s">
        <v>170</v>
      </c>
      <c r="C137" s="305" t="s">
        <v>1552</v>
      </c>
      <c r="D137" s="20" t="s">
        <v>385</v>
      </c>
      <c r="E137" s="20">
        <v>60</v>
      </c>
      <c r="F137" s="20" t="s">
        <v>393</v>
      </c>
      <c r="G137" s="21" t="s">
        <v>185</v>
      </c>
      <c r="H137" s="71" t="s">
        <v>387</v>
      </c>
      <c r="I137" s="71" t="s">
        <v>387</v>
      </c>
      <c r="J137" s="71"/>
      <c r="K137" s="71" t="s">
        <v>387</v>
      </c>
    </row>
    <row r="138" spans="1:11" ht="13" x14ac:dyDescent="0.15">
      <c r="A138" s="15" t="s">
        <v>1533</v>
      </c>
      <c r="B138" s="20" t="s">
        <v>170</v>
      </c>
      <c r="C138" s="305" t="s">
        <v>1553</v>
      </c>
      <c r="D138" s="20" t="s">
        <v>385</v>
      </c>
      <c r="E138" s="20">
        <v>60</v>
      </c>
      <c r="F138" s="20" t="s">
        <v>393</v>
      </c>
      <c r="G138" s="21" t="s">
        <v>185</v>
      </c>
      <c r="H138" s="71" t="s">
        <v>387</v>
      </c>
      <c r="I138" s="71" t="s">
        <v>387</v>
      </c>
      <c r="J138" s="71"/>
      <c r="K138" s="71" t="s">
        <v>387</v>
      </c>
    </row>
    <row r="139" spans="1:11" ht="13" x14ac:dyDescent="0.15">
      <c r="A139" s="15" t="s">
        <v>1533</v>
      </c>
      <c r="B139" s="20" t="s">
        <v>170</v>
      </c>
      <c r="C139" s="305" t="s">
        <v>1554</v>
      </c>
      <c r="D139" s="20" t="s">
        <v>385</v>
      </c>
      <c r="E139" s="20">
        <v>60</v>
      </c>
      <c r="F139" s="20" t="s">
        <v>393</v>
      </c>
      <c r="G139" s="21" t="s">
        <v>185</v>
      </c>
      <c r="H139" s="71" t="s">
        <v>387</v>
      </c>
      <c r="I139" s="71" t="s">
        <v>387</v>
      </c>
      <c r="J139" s="71"/>
      <c r="K139" s="71" t="s">
        <v>387</v>
      </c>
    </row>
    <row r="140" spans="1:11" ht="13" x14ac:dyDescent="0.15">
      <c r="A140" s="15" t="s">
        <v>1533</v>
      </c>
      <c r="B140" s="20" t="s">
        <v>170</v>
      </c>
      <c r="C140" s="305" t="s">
        <v>1555</v>
      </c>
      <c r="D140" s="20" t="s">
        <v>385</v>
      </c>
      <c r="E140" s="20">
        <v>60</v>
      </c>
      <c r="F140" s="20" t="s">
        <v>393</v>
      </c>
      <c r="G140" s="21" t="s">
        <v>185</v>
      </c>
      <c r="H140" s="71" t="s">
        <v>387</v>
      </c>
      <c r="I140" s="71" t="s">
        <v>387</v>
      </c>
      <c r="J140" s="71"/>
      <c r="K140" s="71" t="s">
        <v>387</v>
      </c>
    </row>
    <row r="141" spans="1:11" ht="13" x14ac:dyDescent="0.15">
      <c r="A141" s="15" t="s">
        <v>1533</v>
      </c>
      <c r="B141" s="20" t="s">
        <v>170</v>
      </c>
      <c r="C141" s="305" t="s">
        <v>1556</v>
      </c>
      <c r="D141" s="20" t="s">
        <v>385</v>
      </c>
      <c r="E141" s="20">
        <v>60</v>
      </c>
      <c r="F141" s="20" t="s">
        <v>393</v>
      </c>
      <c r="G141" s="21" t="s">
        <v>185</v>
      </c>
      <c r="H141" s="71" t="s">
        <v>387</v>
      </c>
      <c r="I141" s="71" t="s">
        <v>387</v>
      </c>
      <c r="J141" s="71"/>
      <c r="K141" s="71" t="s">
        <v>387</v>
      </c>
    </row>
    <row r="142" spans="1:11" ht="13" x14ac:dyDescent="0.15">
      <c r="A142" s="15" t="s">
        <v>1533</v>
      </c>
      <c r="B142" s="20" t="s">
        <v>170</v>
      </c>
      <c r="C142" s="305" t="s">
        <v>1557</v>
      </c>
      <c r="D142" s="20" t="s">
        <v>385</v>
      </c>
      <c r="E142" s="20">
        <v>60</v>
      </c>
      <c r="F142" s="20" t="s">
        <v>393</v>
      </c>
      <c r="G142" s="21" t="s">
        <v>185</v>
      </c>
      <c r="H142" s="71" t="s">
        <v>387</v>
      </c>
      <c r="I142" s="71" t="s">
        <v>387</v>
      </c>
      <c r="J142" s="71"/>
      <c r="K142" s="71" t="s">
        <v>387</v>
      </c>
    </row>
    <row r="143" spans="1:11" ht="13" x14ac:dyDescent="0.15">
      <c r="A143" s="15" t="s">
        <v>1533</v>
      </c>
      <c r="B143" s="20" t="s">
        <v>170</v>
      </c>
      <c r="C143" s="305" t="s">
        <v>1558</v>
      </c>
      <c r="D143" s="20" t="s">
        <v>385</v>
      </c>
      <c r="E143" s="20">
        <v>60</v>
      </c>
      <c r="F143" s="20" t="s">
        <v>393</v>
      </c>
      <c r="G143" s="21" t="s">
        <v>185</v>
      </c>
      <c r="H143" s="71" t="s">
        <v>387</v>
      </c>
      <c r="I143" s="71" t="s">
        <v>387</v>
      </c>
      <c r="J143" s="71"/>
      <c r="K143" s="71" t="s">
        <v>387</v>
      </c>
    </row>
    <row r="144" spans="1:11" ht="13" x14ac:dyDescent="0.15">
      <c r="A144" s="15" t="s">
        <v>1533</v>
      </c>
      <c r="B144" s="20" t="s">
        <v>170</v>
      </c>
      <c r="C144" s="305" t="s">
        <v>1559</v>
      </c>
      <c r="D144" s="20" t="s">
        <v>385</v>
      </c>
      <c r="E144" s="20">
        <v>60</v>
      </c>
      <c r="F144" s="20" t="s">
        <v>393</v>
      </c>
      <c r="G144" s="21" t="s">
        <v>185</v>
      </c>
      <c r="H144" s="71" t="s">
        <v>387</v>
      </c>
      <c r="I144" s="71" t="s">
        <v>387</v>
      </c>
      <c r="J144" s="71"/>
      <c r="K144" s="71" t="s">
        <v>387</v>
      </c>
    </row>
    <row r="145" spans="1:11" ht="13" x14ac:dyDescent="0.15">
      <c r="A145" s="15" t="s">
        <v>1533</v>
      </c>
      <c r="B145" s="20" t="s">
        <v>170</v>
      </c>
      <c r="C145" s="305" t="s">
        <v>1560</v>
      </c>
      <c r="D145" s="20" t="s">
        <v>385</v>
      </c>
      <c r="E145" s="20">
        <v>60</v>
      </c>
      <c r="F145" s="20" t="s">
        <v>393</v>
      </c>
      <c r="G145" s="21" t="s">
        <v>185</v>
      </c>
      <c r="H145" s="71" t="s">
        <v>387</v>
      </c>
      <c r="I145" s="71" t="s">
        <v>387</v>
      </c>
      <c r="J145" s="71"/>
      <c r="K145" s="71" t="s">
        <v>387</v>
      </c>
    </row>
    <row r="146" spans="1:11" ht="13" x14ac:dyDescent="0.15">
      <c r="A146" s="15" t="s">
        <v>1533</v>
      </c>
      <c r="B146" s="20" t="s">
        <v>170</v>
      </c>
      <c r="C146" s="305" t="s">
        <v>1561</v>
      </c>
      <c r="D146" s="20" t="s">
        <v>385</v>
      </c>
      <c r="E146" s="20">
        <v>60</v>
      </c>
      <c r="F146" s="20" t="s">
        <v>393</v>
      </c>
      <c r="G146" s="21" t="s">
        <v>185</v>
      </c>
      <c r="H146" s="71" t="s">
        <v>387</v>
      </c>
      <c r="I146" s="71" t="s">
        <v>387</v>
      </c>
      <c r="J146" s="71"/>
      <c r="K146" s="71" t="s">
        <v>387</v>
      </c>
    </row>
  </sheetData>
  <sheetProtection selectLockedCells="1" selectUnlockedCells="1"/>
  <mergeCells count="1">
    <mergeCell ref="Z1:AH1"/>
  </mergeCells>
  <phoneticPr fontId="3" type="noConversion"/>
  <conditionalFormatting sqref="H2:K146">
    <cfRule type="cellIs" dxfId="572" priority="1" stopIfTrue="1" operator="equal">
      <formula>"-"</formula>
    </cfRule>
    <cfRule type="cellIs" dxfId="571" priority="2" stopIfTrue="1" operator="equal">
      <formula>"x"</formula>
    </cfRule>
  </conditionalFormatting>
  <hyperlinks>
    <hyperlink ref="L1" location="'Expansion set Check List'!A1" display="Home" xr:uid="{00000000-0004-0000-1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indexed="11"/>
  </sheetPr>
  <dimension ref="A1:AH11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4" customWidth="1"/>
    <col min="2" max="2" width="12.5" bestFit="1" customWidth="1"/>
    <col min="3" max="3" width="4" bestFit="1" customWidth="1"/>
    <col min="4" max="4" width="14.1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1562</v>
      </c>
      <c r="B2" s="18" t="s">
        <v>174</v>
      </c>
      <c r="C2" s="18">
        <v>1</v>
      </c>
      <c r="D2" s="18" t="s">
        <v>1563</v>
      </c>
      <c r="E2" s="18">
        <v>90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114</v>
      </c>
      <c r="Z2" s="102"/>
      <c r="AA2" s="102"/>
      <c r="AB2" s="102"/>
      <c r="AC2" s="102"/>
      <c r="AD2" s="102"/>
      <c r="AE2" s="102"/>
      <c r="AF2" s="102"/>
      <c r="AG2" s="102"/>
      <c r="AH2" s="102"/>
    </row>
    <row r="3" spans="1:34" ht="13" x14ac:dyDescent="0.15">
      <c r="A3" s="15" t="s">
        <v>1564</v>
      </c>
      <c r="B3" s="20" t="s">
        <v>174</v>
      </c>
      <c r="C3" s="20">
        <v>2</v>
      </c>
      <c r="D3" s="20" t="s">
        <v>1563</v>
      </c>
      <c r="E3" s="20">
        <v>90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34</v>
      </c>
    </row>
    <row r="4" spans="1:34" ht="13" x14ac:dyDescent="0.15">
      <c r="A4" s="15" t="s">
        <v>1565</v>
      </c>
      <c r="B4" s="20" t="s">
        <v>174</v>
      </c>
      <c r="C4" s="20">
        <v>3</v>
      </c>
      <c r="D4" s="20" t="s">
        <v>1566</v>
      </c>
      <c r="E4" s="20">
        <v>100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35</v>
      </c>
    </row>
    <row r="5" spans="1:34" ht="13" x14ac:dyDescent="0.15">
      <c r="A5" s="15" t="s">
        <v>1567</v>
      </c>
      <c r="B5" s="20" t="s">
        <v>174</v>
      </c>
      <c r="C5" s="20">
        <v>4</v>
      </c>
      <c r="D5" s="20" t="s">
        <v>1568</v>
      </c>
      <c r="E5" s="20">
        <v>70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1569</v>
      </c>
      <c r="B6" s="20" t="s">
        <v>174</v>
      </c>
      <c r="C6" s="20">
        <v>5</v>
      </c>
      <c r="D6" s="20" t="s">
        <v>1570</v>
      </c>
      <c r="E6" s="20">
        <v>70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18</v>
      </c>
    </row>
    <row r="7" spans="1:34" ht="13" x14ac:dyDescent="0.15">
      <c r="A7" s="15" t="s">
        <v>1571</v>
      </c>
      <c r="B7" s="20" t="s">
        <v>174</v>
      </c>
      <c r="C7" s="20">
        <v>6</v>
      </c>
      <c r="D7" s="20" t="s">
        <v>1568</v>
      </c>
      <c r="E7" s="20">
        <v>100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3</v>
      </c>
    </row>
    <row r="8" spans="1:34" ht="13" x14ac:dyDescent="0.15">
      <c r="A8" s="15" t="s">
        <v>1572</v>
      </c>
      <c r="B8" s="20" t="s">
        <v>174</v>
      </c>
      <c r="C8" s="20">
        <v>7</v>
      </c>
      <c r="D8" s="20" t="s">
        <v>1566</v>
      </c>
      <c r="E8" s="20">
        <v>70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1573</v>
      </c>
      <c r="B9" s="20" t="s">
        <v>174</v>
      </c>
      <c r="C9" s="20">
        <v>8</v>
      </c>
      <c r="D9" s="20" t="s">
        <v>1566</v>
      </c>
      <c r="E9" s="20">
        <v>70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1574</v>
      </c>
      <c r="B10" s="20" t="s">
        <v>174</v>
      </c>
      <c r="C10" s="20">
        <v>9</v>
      </c>
      <c r="D10" s="20" t="s">
        <v>1566</v>
      </c>
      <c r="E10" s="20">
        <v>80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1575</v>
      </c>
      <c r="B11" s="20" t="s">
        <v>174</v>
      </c>
      <c r="C11" s="20">
        <v>10</v>
      </c>
      <c r="D11" s="20" t="s">
        <v>1576</v>
      </c>
      <c r="E11" s="20">
        <v>80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1577</v>
      </c>
      <c r="B12" s="20" t="s">
        <v>174</v>
      </c>
      <c r="C12" s="20">
        <v>11</v>
      </c>
      <c r="D12" s="20" t="s">
        <v>1566</v>
      </c>
      <c r="E12" s="20">
        <v>100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3</v>
      </c>
    </row>
    <row r="13" spans="1:34" ht="13" x14ac:dyDescent="0.15">
      <c r="A13" s="15" t="s">
        <v>1578</v>
      </c>
      <c r="B13" s="20" t="s">
        <v>174</v>
      </c>
      <c r="C13" s="20">
        <v>12</v>
      </c>
      <c r="D13" s="20" t="s">
        <v>1570</v>
      </c>
      <c r="E13" s="20">
        <v>70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1579</v>
      </c>
      <c r="B14" s="20" t="s">
        <v>174</v>
      </c>
      <c r="C14" s="20">
        <v>13</v>
      </c>
      <c r="D14" s="20" t="s">
        <v>1566</v>
      </c>
      <c r="E14" s="20">
        <v>90</v>
      </c>
      <c r="F14" s="20" t="s">
        <v>393</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1580</v>
      </c>
      <c r="B15" s="20" t="s">
        <v>174</v>
      </c>
      <c r="C15" s="20">
        <v>14</v>
      </c>
      <c r="D15" s="20" t="s">
        <v>1570</v>
      </c>
      <c r="E15" s="20">
        <v>110</v>
      </c>
      <c r="F15" s="20"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1581</v>
      </c>
      <c r="B16" s="20" t="s">
        <v>174</v>
      </c>
      <c r="C16" s="20">
        <v>15</v>
      </c>
      <c r="D16" s="20" t="s">
        <v>1582</v>
      </c>
      <c r="E16" s="20">
        <v>60</v>
      </c>
      <c r="F16" s="20" t="s">
        <v>398</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1583</v>
      </c>
      <c r="B17" s="20" t="s">
        <v>174</v>
      </c>
      <c r="C17" s="20">
        <v>16</v>
      </c>
      <c r="D17" s="20" t="s">
        <v>1570</v>
      </c>
      <c r="E17" s="20">
        <v>120</v>
      </c>
      <c r="F17" s="20" t="s">
        <v>386</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1584</v>
      </c>
      <c r="B18" s="20" t="s">
        <v>174</v>
      </c>
      <c r="C18" s="20">
        <v>17</v>
      </c>
      <c r="D18" s="20" t="s">
        <v>1447</v>
      </c>
      <c r="E18" s="20">
        <v>70</v>
      </c>
      <c r="F18" s="20"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1585</v>
      </c>
      <c r="B19" s="20" t="s">
        <v>174</v>
      </c>
      <c r="C19" s="20">
        <v>18</v>
      </c>
      <c r="D19" s="20" t="s">
        <v>1582</v>
      </c>
      <c r="E19" s="20">
        <v>70</v>
      </c>
      <c r="F19" s="20" t="s">
        <v>398</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1586</v>
      </c>
      <c r="B20" s="20" t="s">
        <v>174</v>
      </c>
      <c r="C20" s="20">
        <v>19</v>
      </c>
      <c r="D20" s="20" t="s">
        <v>1582</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1249</v>
      </c>
      <c r="B21" s="20" t="s">
        <v>174</v>
      </c>
      <c r="C21" s="20">
        <v>20</v>
      </c>
      <c r="D21" s="20" t="s">
        <v>392</v>
      </c>
      <c r="E21" s="20">
        <v>50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1587</v>
      </c>
      <c r="B22" s="20" t="s">
        <v>174</v>
      </c>
      <c r="C22" s="20">
        <v>21</v>
      </c>
      <c r="D22" s="20" t="s">
        <v>404</v>
      </c>
      <c r="E22" s="20">
        <v>70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1588</v>
      </c>
      <c r="B23" s="20" t="s">
        <v>174</v>
      </c>
      <c r="C23" s="20">
        <v>22</v>
      </c>
      <c r="D23" s="20" t="s">
        <v>847</v>
      </c>
      <c r="E23" s="20">
        <v>70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556</v>
      </c>
      <c r="B24" s="20" t="s">
        <v>174</v>
      </c>
      <c r="C24" s="20">
        <v>23</v>
      </c>
      <c r="D24" s="20" t="s">
        <v>385</v>
      </c>
      <c r="E24" s="20">
        <v>70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1589</v>
      </c>
      <c r="B25" s="20" t="s">
        <v>174</v>
      </c>
      <c r="C25" s="20">
        <v>24</v>
      </c>
      <c r="D25" s="20" t="s">
        <v>1447</v>
      </c>
      <c r="E25" s="20">
        <v>70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967</v>
      </c>
      <c r="B26" s="20" t="s">
        <v>174</v>
      </c>
      <c r="C26" s="20">
        <v>25</v>
      </c>
      <c r="D26" s="20" t="s">
        <v>392</v>
      </c>
      <c r="E26" s="20">
        <v>70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1392</v>
      </c>
      <c r="B27" s="20" t="s">
        <v>174</v>
      </c>
      <c r="C27" s="20">
        <v>26</v>
      </c>
      <c r="D27" s="20" t="s">
        <v>389</v>
      </c>
      <c r="E27" s="20">
        <v>70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1590</v>
      </c>
      <c r="B28" s="20" t="s">
        <v>174</v>
      </c>
      <c r="C28" s="20">
        <v>27</v>
      </c>
      <c r="D28" s="20" t="s">
        <v>1576</v>
      </c>
      <c r="E28" s="20">
        <v>80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848</v>
      </c>
      <c r="B29" s="20" t="s">
        <v>174</v>
      </c>
      <c r="C29" s="20">
        <v>28</v>
      </c>
      <c r="D29" s="20" t="s">
        <v>389</v>
      </c>
      <c r="E29" s="20">
        <v>80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1394</v>
      </c>
      <c r="B30" s="20" t="s">
        <v>174</v>
      </c>
      <c r="C30" s="20">
        <v>29</v>
      </c>
      <c r="D30" s="20" t="s">
        <v>389</v>
      </c>
      <c r="E30" s="20">
        <v>70</v>
      </c>
      <c r="F30" s="20" t="s">
        <v>393</v>
      </c>
      <c r="G30" s="21" t="s">
        <v>181</v>
      </c>
      <c r="H30" s="71" t="s">
        <v>387</v>
      </c>
      <c r="I30" s="71" t="s">
        <v>387</v>
      </c>
      <c r="J30" s="71"/>
      <c r="K30" s="71"/>
      <c r="R30" s="160" t="s">
        <v>86</v>
      </c>
      <c r="S30" s="161"/>
      <c r="T30" s="175">
        <f>SUM(T31:T57)</f>
        <v>0</v>
      </c>
      <c r="U30" s="168"/>
      <c r="V30" s="177" t="s">
        <v>88</v>
      </c>
      <c r="W30" s="213"/>
      <c r="X30" s="215">
        <f>SUM(X31:X57)</f>
        <v>107</v>
      </c>
    </row>
    <row r="31" spans="1:24" ht="13" x14ac:dyDescent="0.15">
      <c r="A31" s="15" t="s">
        <v>1581</v>
      </c>
      <c r="B31" s="20" t="s">
        <v>174</v>
      </c>
      <c r="C31" s="20">
        <v>30</v>
      </c>
      <c r="D31" s="20" t="s">
        <v>389</v>
      </c>
      <c r="E31" s="20">
        <v>70</v>
      </c>
      <c r="F31" s="20"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34</v>
      </c>
    </row>
    <row r="32" spans="1:24" ht="13" x14ac:dyDescent="0.15">
      <c r="A32" s="15" t="s">
        <v>1395</v>
      </c>
      <c r="B32" s="20" t="s">
        <v>174</v>
      </c>
      <c r="C32" s="20">
        <v>31</v>
      </c>
      <c r="D32" s="20" t="s">
        <v>395</v>
      </c>
      <c r="E32" s="20">
        <v>70</v>
      </c>
      <c r="F32" s="20"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35</v>
      </c>
    </row>
    <row r="33" spans="1:24" ht="13" x14ac:dyDescent="0.15">
      <c r="A33" s="15" t="s">
        <v>1207</v>
      </c>
      <c r="B33" s="20" t="s">
        <v>174</v>
      </c>
      <c r="C33" s="20">
        <v>32</v>
      </c>
      <c r="D33" s="20" t="s">
        <v>392</v>
      </c>
      <c r="E33" s="20">
        <v>70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574</v>
      </c>
      <c r="B34" s="20" t="s">
        <v>174</v>
      </c>
      <c r="C34" s="20">
        <v>33</v>
      </c>
      <c r="D34" s="20" t="s">
        <v>407</v>
      </c>
      <c r="E34" s="20">
        <v>70</v>
      </c>
      <c r="F34" s="20" t="s">
        <v>398</v>
      </c>
      <c r="G34" s="21" t="s">
        <v>181</v>
      </c>
      <c r="H34" s="71" t="s">
        <v>387</v>
      </c>
      <c r="I34" s="71" t="s">
        <v>387</v>
      </c>
      <c r="J34" s="71"/>
      <c r="K34" s="71"/>
      <c r="R34" s="117" t="s">
        <v>185</v>
      </c>
      <c r="S34" s="158">
        <f t="shared" si="4"/>
        <v>0</v>
      </c>
      <c r="T34" s="159">
        <f t="shared" si="5"/>
        <v>0</v>
      </c>
      <c r="U34" s="168"/>
      <c r="V34" s="234" t="s">
        <v>185</v>
      </c>
      <c r="W34" s="237">
        <f t="shared" si="6"/>
        <v>0</v>
      </c>
      <c r="X34" s="6">
        <f t="shared" si="7"/>
        <v>18</v>
      </c>
    </row>
    <row r="35" spans="1:24" ht="13" x14ac:dyDescent="0.15">
      <c r="A35" s="15" t="s">
        <v>1398</v>
      </c>
      <c r="B35" s="20" t="s">
        <v>174</v>
      </c>
      <c r="C35" s="20">
        <v>34</v>
      </c>
      <c r="D35" s="20" t="s">
        <v>392</v>
      </c>
      <c r="E35" s="20">
        <v>60</v>
      </c>
      <c r="F35" s="20"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552</v>
      </c>
      <c r="B36" s="20" t="s">
        <v>174</v>
      </c>
      <c r="C36" s="20">
        <v>35</v>
      </c>
      <c r="D36" s="20" t="s">
        <v>392</v>
      </c>
      <c r="E36" s="20">
        <v>60</v>
      </c>
      <c r="F36" s="20" t="s">
        <v>393</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552</v>
      </c>
      <c r="B37" s="20" t="s">
        <v>174</v>
      </c>
      <c r="C37" s="20">
        <v>36</v>
      </c>
      <c r="D37" s="20" t="s">
        <v>407</v>
      </c>
      <c r="E37" s="20">
        <v>60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552</v>
      </c>
      <c r="B38" s="20" t="s">
        <v>174</v>
      </c>
      <c r="C38" s="20">
        <v>37</v>
      </c>
      <c r="D38" s="20" t="s">
        <v>395</v>
      </c>
      <c r="E38" s="20">
        <v>60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552</v>
      </c>
      <c r="B39" s="20" t="s">
        <v>174</v>
      </c>
      <c r="C39" s="20">
        <v>38</v>
      </c>
      <c r="D39" s="20" t="s">
        <v>385</v>
      </c>
      <c r="E39" s="20">
        <v>60</v>
      </c>
      <c r="F39" s="20" t="s">
        <v>393</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552</v>
      </c>
      <c r="B40" s="20" t="s">
        <v>174</v>
      </c>
      <c r="C40" s="20">
        <v>39</v>
      </c>
      <c r="D40" s="20" t="s">
        <v>404</v>
      </c>
      <c r="E40" s="20">
        <v>60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552</v>
      </c>
      <c r="B41" s="20" t="s">
        <v>174</v>
      </c>
      <c r="C41" s="20">
        <v>40</v>
      </c>
      <c r="D41" s="20" t="s">
        <v>389</v>
      </c>
      <c r="E41" s="20">
        <v>60</v>
      </c>
      <c r="F41" s="20"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1591</v>
      </c>
      <c r="B42" s="20" t="s">
        <v>174</v>
      </c>
      <c r="C42" s="20">
        <v>41</v>
      </c>
      <c r="D42" s="20" t="s">
        <v>404</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1591</v>
      </c>
      <c r="B43" s="20" t="s">
        <v>174</v>
      </c>
      <c r="C43" s="20">
        <v>42</v>
      </c>
      <c r="D43" s="20" t="s">
        <v>404</v>
      </c>
      <c r="E43" s="20">
        <v>70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564</v>
      </c>
      <c r="B44" s="20" t="s">
        <v>174</v>
      </c>
      <c r="C44" s="20">
        <v>43</v>
      </c>
      <c r="D44" s="20" t="s">
        <v>407</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1184</v>
      </c>
      <c r="B45" s="20" t="s">
        <v>174</v>
      </c>
      <c r="C45" s="20">
        <v>44</v>
      </c>
      <c r="D45" s="20" t="s">
        <v>400</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1251</v>
      </c>
      <c r="B46" s="20" t="s">
        <v>174</v>
      </c>
      <c r="C46" s="20">
        <v>45</v>
      </c>
      <c r="D46" s="20" t="s">
        <v>407</v>
      </c>
      <c r="E46" s="20">
        <v>60</v>
      </c>
      <c r="F46" s="20"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430</v>
      </c>
      <c r="B47" s="20" t="s">
        <v>174</v>
      </c>
      <c r="C47" s="20">
        <v>46</v>
      </c>
      <c r="D47" s="20" t="s">
        <v>407</v>
      </c>
      <c r="E47" s="20">
        <v>60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1200</v>
      </c>
      <c r="B48" s="20" t="s">
        <v>174</v>
      </c>
      <c r="C48" s="20">
        <v>47</v>
      </c>
      <c r="D48" s="20" t="s">
        <v>385</v>
      </c>
      <c r="E48" s="20">
        <v>70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403</v>
      </c>
      <c r="B49" s="20" t="s">
        <v>174</v>
      </c>
      <c r="C49" s="20">
        <v>48</v>
      </c>
      <c r="D49" s="20" t="s">
        <v>404</v>
      </c>
      <c r="E49" s="20">
        <v>80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1592</v>
      </c>
      <c r="B50" s="20" t="s">
        <v>174</v>
      </c>
      <c r="C50" s="20">
        <v>49</v>
      </c>
      <c r="D50" s="20" t="s">
        <v>404</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528</v>
      </c>
      <c r="B51" s="20" t="s">
        <v>174</v>
      </c>
      <c r="C51" s="20">
        <v>50</v>
      </c>
      <c r="D51" s="20" t="s">
        <v>392</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1593</v>
      </c>
      <c r="B52" s="20" t="s">
        <v>174</v>
      </c>
      <c r="C52" s="20">
        <v>51</v>
      </c>
      <c r="D52" s="20" t="s">
        <v>395</v>
      </c>
      <c r="E52" s="20">
        <v>70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530</v>
      </c>
      <c r="B53" s="20" t="s">
        <v>174</v>
      </c>
      <c r="C53" s="20">
        <v>52</v>
      </c>
      <c r="D53" s="20" t="s">
        <v>395</v>
      </c>
      <c r="E53" s="20">
        <v>70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1594</v>
      </c>
      <c r="B54" s="20" t="s">
        <v>174</v>
      </c>
      <c r="C54" s="20">
        <v>53</v>
      </c>
      <c r="D54" s="20" t="s">
        <v>395</v>
      </c>
      <c r="E54" s="20">
        <v>80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1594</v>
      </c>
      <c r="B55" s="20" t="s">
        <v>174</v>
      </c>
      <c r="C55" s="20">
        <v>54</v>
      </c>
      <c r="D55" s="20" t="s">
        <v>395</v>
      </c>
      <c r="E55" s="20">
        <v>70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846</v>
      </c>
      <c r="B56" s="20" t="s">
        <v>174</v>
      </c>
      <c r="C56" s="20">
        <v>55</v>
      </c>
      <c r="D56" s="20" t="s">
        <v>847</v>
      </c>
      <c r="E56" s="20">
        <v>70</v>
      </c>
      <c r="F56" s="20" t="s">
        <v>393</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1255</v>
      </c>
      <c r="B57" s="20" t="s">
        <v>174</v>
      </c>
      <c r="C57" s="20">
        <v>56</v>
      </c>
      <c r="D57" s="20" t="s">
        <v>407</v>
      </c>
      <c r="E57" s="20">
        <v>60</v>
      </c>
      <c r="F57" s="20" t="s">
        <v>393</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1595</v>
      </c>
      <c r="B58" s="20" t="s">
        <v>174</v>
      </c>
      <c r="C58" s="20">
        <v>57</v>
      </c>
      <c r="D58" s="20" t="s">
        <v>395</v>
      </c>
      <c r="E58" s="20">
        <v>50</v>
      </c>
      <c r="F58" s="20" t="s">
        <v>393</v>
      </c>
      <c r="G58" s="21" t="s">
        <v>173</v>
      </c>
      <c r="H58" s="71" t="s">
        <v>387</v>
      </c>
      <c r="I58" s="71" t="s">
        <v>387</v>
      </c>
      <c r="J58" s="71"/>
      <c r="K58" s="71"/>
      <c r="U58" s="168"/>
      <c r="V58" s="177" t="s">
        <v>447</v>
      </c>
      <c r="W58" s="189"/>
      <c r="X58" s="190">
        <f>SUM(X59:X85)</f>
        <v>221</v>
      </c>
    </row>
    <row r="59" spans="1:24" ht="13" x14ac:dyDescent="0.15">
      <c r="A59" s="15" t="s">
        <v>1595</v>
      </c>
      <c r="B59" s="20" t="s">
        <v>174</v>
      </c>
      <c r="C59" s="20">
        <v>58</v>
      </c>
      <c r="D59" s="20" t="s">
        <v>395</v>
      </c>
      <c r="E59" s="20">
        <v>50</v>
      </c>
      <c r="F59" s="20" t="s">
        <v>393</v>
      </c>
      <c r="G59" s="21" t="s">
        <v>173</v>
      </c>
      <c r="H59" s="71" t="s">
        <v>387</v>
      </c>
      <c r="I59" s="71" t="s">
        <v>387</v>
      </c>
      <c r="J59" s="71"/>
      <c r="K59" s="71"/>
      <c r="U59" s="239"/>
      <c r="V59" s="116" t="s">
        <v>173</v>
      </c>
      <c r="W59" s="211">
        <f t="shared" ref="W59:X74" si="8">S3+S31+W3+W31</f>
        <v>0</v>
      </c>
      <c r="X59" s="64">
        <f t="shared" si="8"/>
        <v>68</v>
      </c>
    </row>
    <row r="60" spans="1:24" ht="13" x14ac:dyDescent="0.15">
      <c r="A60" s="15" t="s">
        <v>1596</v>
      </c>
      <c r="B60" s="20" t="s">
        <v>174</v>
      </c>
      <c r="C60" s="20">
        <v>59</v>
      </c>
      <c r="D60" s="20" t="s">
        <v>404</v>
      </c>
      <c r="E60" s="20">
        <v>50</v>
      </c>
      <c r="F60" s="20" t="s">
        <v>393</v>
      </c>
      <c r="G60" s="21" t="s">
        <v>173</v>
      </c>
      <c r="H60" s="71" t="s">
        <v>387</v>
      </c>
      <c r="I60" s="71" t="s">
        <v>387</v>
      </c>
      <c r="J60" s="71"/>
      <c r="K60" s="71"/>
      <c r="U60" s="239"/>
      <c r="V60" s="117" t="s">
        <v>177</v>
      </c>
      <c r="W60" s="158">
        <f t="shared" si="8"/>
        <v>0</v>
      </c>
      <c r="X60" s="159">
        <f t="shared" si="8"/>
        <v>70</v>
      </c>
    </row>
    <row r="61" spans="1:24" ht="13" x14ac:dyDescent="0.15">
      <c r="A61" s="15" t="s">
        <v>536</v>
      </c>
      <c r="B61" s="20" t="s">
        <v>174</v>
      </c>
      <c r="C61" s="20">
        <v>60</v>
      </c>
      <c r="D61" s="20" t="s">
        <v>400</v>
      </c>
      <c r="E61" s="20">
        <v>50</v>
      </c>
      <c r="F61" s="20" t="s">
        <v>393</v>
      </c>
      <c r="G61" s="21" t="s">
        <v>173</v>
      </c>
      <c r="H61" s="71" t="s">
        <v>387</v>
      </c>
      <c r="I61" s="71" t="s">
        <v>387</v>
      </c>
      <c r="J61" s="71"/>
      <c r="K61" s="71"/>
      <c r="U61" s="239"/>
      <c r="V61" s="117" t="s">
        <v>181</v>
      </c>
      <c r="W61" s="158">
        <f t="shared" si="8"/>
        <v>0</v>
      </c>
      <c r="X61" s="159">
        <f t="shared" si="8"/>
        <v>40</v>
      </c>
    </row>
    <row r="62" spans="1:24" ht="13" x14ac:dyDescent="0.15">
      <c r="A62" s="15" t="s">
        <v>552</v>
      </c>
      <c r="B62" s="20" t="s">
        <v>174</v>
      </c>
      <c r="C62" s="20">
        <v>61</v>
      </c>
      <c r="D62" s="20" t="s">
        <v>395</v>
      </c>
      <c r="E62" s="20">
        <v>60</v>
      </c>
      <c r="F62" s="20" t="s">
        <v>393</v>
      </c>
      <c r="G62" s="21" t="s">
        <v>173</v>
      </c>
      <c r="H62" s="71" t="s">
        <v>387</v>
      </c>
      <c r="I62" s="71" t="s">
        <v>387</v>
      </c>
      <c r="J62" s="71"/>
      <c r="K62" s="71"/>
      <c r="U62" s="239"/>
      <c r="V62" s="117" t="s">
        <v>185</v>
      </c>
      <c r="W62" s="158">
        <f t="shared" si="8"/>
        <v>0</v>
      </c>
      <c r="X62" s="159">
        <f t="shared" si="8"/>
        <v>36</v>
      </c>
    </row>
    <row r="63" spans="1:24" ht="13" x14ac:dyDescent="0.15">
      <c r="A63" s="15" t="s">
        <v>552</v>
      </c>
      <c r="B63" s="20" t="s">
        <v>174</v>
      </c>
      <c r="C63" s="20">
        <v>62</v>
      </c>
      <c r="D63" s="20" t="s">
        <v>400</v>
      </c>
      <c r="E63" s="20">
        <v>60</v>
      </c>
      <c r="F63" s="20" t="s">
        <v>393</v>
      </c>
      <c r="G63" s="21" t="s">
        <v>173</v>
      </c>
      <c r="H63" s="71" t="s">
        <v>387</v>
      </c>
      <c r="I63" s="71" t="s">
        <v>387</v>
      </c>
      <c r="J63" s="71"/>
      <c r="K63" s="71"/>
      <c r="U63" s="239"/>
      <c r="V63" s="117" t="s">
        <v>189</v>
      </c>
      <c r="W63" s="158">
        <f t="shared" si="8"/>
        <v>0</v>
      </c>
      <c r="X63" s="159">
        <f t="shared" si="8"/>
        <v>3</v>
      </c>
    </row>
    <row r="64" spans="1:24" ht="13" x14ac:dyDescent="0.15">
      <c r="A64" s="15" t="s">
        <v>552</v>
      </c>
      <c r="B64" s="20" t="s">
        <v>174</v>
      </c>
      <c r="C64" s="20">
        <v>63</v>
      </c>
      <c r="D64" s="20" t="s">
        <v>404</v>
      </c>
      <c r="E64" s="20">
        <v>60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552</v>
      </c>
      <c r="B65" s="20" t="s">
        <v>174</v>
      </c>
      <c r="C65" s="20">
        <v>64</v>
      </c>
      <c r="D65" s="20" t="s">
        <v>389</v>
      </c>
      <c r="E65" s="20">
        <v>60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1597</v>
      </c>
      <c r="B66" s="20" t="s">
        <v>174</v>
      </c>
      <c r="C66" s="20">
        <v>65</v>
      </c>
      <c r="D66" s="20" t="s">
        <v>404</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1597</v>
      </c>
      <c r="B67" s="20" t="s">
        <v>174</v>
      </c>
      <c r="C67" s="20">
        <v>66</v>
      </c>
      <c r="D67" s="20" t="s">
        <v>404</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446</v>
      </c>
      <c r="B68" s="20" t="s">
        <v>174</v>
      </c>
      <c r="C68" s="20">
        <v>67</v>
      </c>
      <c r="D68" s="20" t="s">
        <v>385</v>
      </c>
      <c r="E68" s="20">
        <v>50</v>
      </c>
      <c r="F68" s="20" t="s">
        <v>393</v>
      </c>
      <c r="G68" s="21" t="s">
        <v>173</v>
      </c>
      <c r="H68" s="71" t="s">
        <v>387</v>
      </c>
      <c r="I68" s="71" t="s">
        <v>387</v>
      </c>
      <c r="J68" s="71"/>
      <c r="K68" s="71"/>
      <c r="U68" s="241"/>
      <c r="V68" s="117" t="s">
        <v>209</v>
      </c>
      <c r="W68" s="158">
        <f t="shared" si="8"/>
        <v>0</v>
      </c>
      <c r="X68" s="159">
        <f t="shared" si="8"/>
        <v>3</v>
      </c>
    </row>
    <row r="69" spans="1:24" ht="14" thickBot="1" x14ac:dyDescent="0.2">
      <c r="A69" s="15" t="s">
        <v>1598</v>
      </c>
      <c r="B69" s="20" t="s">
        <v>174</v>
      </c>
      <c r="C69" s="20">
        <v>68</v>
      </c>
      <c r="D69" s="20" t="s">
        <v>847</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537</v>
      </c>
      <c r="B70" s="20" t="s">
        <v>174</v>
      </c>
      <c r="C70" s="20">
        <v>69</v>
      </c>
      <c r="D70" s="20" t="s">
        <v>392</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1599</v>
      </c>
      <c r="B71" s="20" t="s">
        <v>174</v>
      </c>
      <c r="C71" s="20">
        <v>70</v>
      </c>
      <c r="D71" s="20" t="s">
        <v>847</v>
      </c>
      <c r="E71" s="20">
        <v>40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1600</v>
      </c>
      <c r="B72" s="20" t="s">
        <v>174</v>
      </c>
      <c r="C72" s="20">
        <v>71</v>
      </c>
      <c r="D72" s="20" t="s">
        <v>404</v>
      </c>
      <c r="E72" s="20">
        <v>40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449</v>
      </c>
      <c r="B73" s="20" t="s">
        <v>174</v>
      </c>
      <c r="C73" s="20">
        <v>72</v>
      </c>
      <c r="D73" s="20" t="s">
        <v>407</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1601</v>
      </c>
      <c r="B74" s="20" t="s">
        <v>174</v>
      </c>
      <c r="C74" s="20">
        <v>73</v>
      </c>
      <c r="D74" s="20" t="s">
        <v>395</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451</v>
      </c>
      <c r="B75" s="20" t="s">
        <v>174</v>
      </c>
      <c r="C75" s="20">
        <v>74</v>
      </c>
      <c r="D75" s="20" t="s">
        <v>404</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1211</v>
      </c>
      <c r="B76" s="20" t="s">
        <v>174</v>
      </c>
      <c r="C76" s="20">
        <v>75</v>
      </c>
      <c r="D76" s="20" t="s">
        <v>400</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889</v>
      </c>
      <c r="B77" s="20" t="s">
        <v>174</v>
      </c>
      <c r="C77" s="20">
        <v>76</v>
      </c>
      <c r="D77" s="20" t="s">
        <v>389</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542</v>
      </c>
      <c r="B78" s="20" t="s">
        <v>174</v>
      </c>
      <c r="C78" s="20">
        <v>77</v>
      </c>
      <c r="D78" s="20" t="s">
        <v>392</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458</v>
      </c>
      <c r="B79" s="20" t="s">
        <v>174</v>
      </c>
      <c r="C79" s="20">
        <v>78</v>
      </c>
      <c r="D79" s="20" t="s">
        <v>395</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1214</v>
      </c>
      <c r="B80" s="20" t="s">
        <v>174</v>
      </c>
      <c r="C80" s="20">
        <v>79</v>
      </c>
      <c r="D80" s="20" t="s">
        <v>858</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436</v>
      </c>
      <c r="B81" s="20" t="s">
        <v>174</v>
      </c>
      <c r="C81" s="20">
        <v>80</v>
      </c>
      <c r="D81" s="20" t="s">
        <v>392</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1215</v>
      </c>
      <c r="B82" s="20" t="s">
        <v>174</v>
      </c>
      <c r="C82" s="20">
        <v>81</v>
      </c>
      <c r="D82" s="20" t="s">
        <v>385</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460</v>
      </c>
      <c r="B83" s="20" t="s">
        <v>174</v>
      </c>
      <c r="C83" s="20">
        <v>82</v>
      </c>
      <c r="D83" s="20" t="s">
        <v>400</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584</v>
      </c>
      <c r="B84" s="20" t="s">
        <v>174</v>
      </c>
      <c r="C84" s="20">
        <v>83</v>
      </c>
      <c r="D84" s="20" t="s">
        <v>389</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463</v>
      </c>
      <c r="B85" s="20" t="s">
        <v>174</v>
      </c>
      <c r="C85" s="20">
        <v>84</v>
      </c>
      <c r="D85" s="20" t="s">
        <v>389</v>
      </c>
      <c r="E85" s="20">
        <v>50</v>
      </c>
      <c r="F85" s="20" t="s">
        <v>393</v>
      </c>
      <c r="G85" s="21" t="s">
        <v>173</v>
      </c>
      <c r="H85" s="71" t="s">
        <v>387</v>
      </c>
      <c r="I85" s="71" t="s">
        <v>387</v>
      </c>
      <c r="J85" s="71"/>
      <c r="K85" s="71"/>
      <c r="U85" s="241"/>
      <c r="V85" s="166" t="s">
        <v>260</v>
      </c>
      <c r="W85" s="191">
        <f t="shared" si="9"/>
        <v>0</v>
      </c>
      <c r="X85" s="192">
        <f t="shared" si="9"/>
        <v>1</v>
      </c>
    </row>
    <row r="86" spans="1:24" ht="13" x14ac:dyDescent="0.15">
      <c r="A86" s="15" t="s">
        <v>463</v>
      </c>
      <c r="B86" s="20" t="s">
        <v>174</v>
      </c>
      <c r="C86" s="20">
        <v>85</v>
      </c>
      <c r="D86" s="20" t="s">
        <v>389</v>
      </c>
      <c r="E86" s="20">
        <v>50</v>
      </c>
      <c r="F86" s="20" t="s">
        <v>393</v>
      </c>
      <c r="G86" s="21" t="s">
        <v>173</v>
      </c>
      <c r="H86" s="71" t="s">
        <v>387</v>
      </c>
      <c r="I86" s="71" t="s">
        <v>387</v>
      </c>
      <c r="J86" s="71"/>
      <c r="K86" s="71"/>
    </row>
    <row r="87" spans="1:24" ht="13" x14ac:dyDescent="0.15">
      <c r="A87" s="15" t="s">
        <v>1217</v>
      </c>
      <c r="B87" s="20" t="s">
        <v>174</v>
      </c>
      <c r="C87" s="20">
        <v>86</v>
      </c>
      <c r="D87" s="20" t="s">
        <v>392</v>
      </c>
      <c r="E87" s="20">
        <v>40</v>
      </c>
      <c r="F87" s="20" t="s">
        <v>393</v>
      </c>
      <c r="G87" s="21" t="s">
        <v>173</v>
      </c>
      <c r="H87" s="71" t="s">
        <v>387</v>
      </c>
      <c r="I87" s="71" t="s">
        <v>387</v>
      </c>
      <c r="J87" s="71"/>
      <c r="K87" s="71"/>
    </row>
    <row r="88" spans="1:24" ht="13" x14ac:dyDescent="0.15">
      <c r="A88" s="15" t="s">
        <v>467</v>
      </c>
      <c r="B88" s="20" t="s">
        <v>174</v>
      </c>
      <c r="C88" s="20">
        <v>87</v>
      </c>
      <c r="D88" s="20" t="s">
        <v>407</v>
      </c>
      <c r="E88" s="20">
        <v>50</v>
      </c>
      <c r="F88" s="20" t="s">
        <v>393</v>
      </c>
      <c r="G88" s="21" t="s">
        <v>173</v>
      </c>
      <c r="H88" s="71" t="s">
        <v>387</v>
      </c>
      <c r="I88" s="71" t="s">
        <v>387</v>
      </c>
      <c r="J88" s="71"/>
      <c r="K88" s="71"/>
    </row>
    <row r="89" spans="1:24" ht="13" x14ac:dyDescent="0.15">
      <c r="A89" s="15" t="s">
        <v>586</v>
      </c>
      <c r="B89" s="20" t="s">
        <v>174</v>
      </c>
      <c r="C89" s="20">
        <v>88</v>
      </c>
      <c r="D89" s="20" t="s">
        <v>407</v>
      </c>
      <c r="E89" s="20">
        <v>50</v>
      </c>
      <c r="F89" s="20" t="s">
        <v>393</v>
      </c>
      <c r="G89" s="21" t="s">
        <v>173</v>
      </c>
      <c r="H89" s="71" t="s">
        <v>387</v>
      </c>
      <c r="I89" s="71" t="s">
        <v>387</v>
      </c>
      <c r="J89" s="71"/>
      <c r="K89" s="71"/>
    </row>
    <row r="90" spans="1:24" ht="13" x14ac:dyDescent="0.15">
      <c r="A90" s="15" t="s">
        <v>1071</v>
      </c>
      <c r="B90" s="20" t="s">
        <v>174</v>
      </c>
      <c r="C90" s="20">
        <v>89</v>
      </c>
      <c r="D90" s="20" t="s">
        <v>469</v>
      </c>
      <c r="E90" s="20"/>
      <c r="F90" s="20" t="s">
        <v>469</v>
      </c>
      <c r="G90" s="21" t="s">
        <v>177</v>
      </c>
      <c r="H90" s="71" t="s">
        <v>387</v>
      </c>
      <c r="I90" s="71" t="s">
        <v>387</v>
      </c>
      <c r="J90" s="71"/>
      <c r="K90" s="71"/>
    </row>
    <row r="91" spans="1:24" ht="13" x14ac:dyDescent="0.15">
      <c r="A91" s="15" t="s">
        <v>1431</v>
      </c>
      <c r="B91" s="20" t="s">
        <v>174</v>
      </c>
      <c r="C91" s="20">
        <v>90</v>
      </c>
      <c r="D91" s="20" t="s">
        <v>469</v>
      </c>
      <c r="E91" s="20"/>
      <c r="F91" s="20" t="s">
        <v>469</v>
      </c>
      <c r="G91" s="21" t="s">
        <v>177</v>
      </c>
      <c r="H91" s="71" t="s">
        <v>387</v>
      </c>
      <c r="I91" s="71" t="s">
        <v>387</v>
      </c>
      <c r="J91" s="71"/>
      <c r="K91" s="71"/>
    </row>
    <row r="92" spans="1:24" ht="13" x14ac:dyDescent="0.15">
      <c r="A92" s="15" t="s">
        <v>1602</v>
      </c>
      <c r="B92" s="20" t="s">
        <v>174</v>
      </c>
      <c r="C92" s="20">
        <v>91</v>
      </c>
      <c r="D92" s="20" t="s">
        <v>469</v>
      </c>
      <c r="E92" s="20"/>
      <c r="F92" s="20" t="s">
        <v>1069</v>
      </c>
      <c r="G92" s="21" t="s">
        <v>177</v>
      </c>
      <c r="H92" s="71" t="s">
        <v>387</v>
      </c>
      <c r="I92" s="71" t="s">
        <v>387</v>
      </c>
      <c r="J92" s="71"/>
      <c r="K92" s="71"/>
    </row>
    <row r="93" spans="1:24" ht="13" x14ac:dyDescent="0.15">
      <c r="A93" s="15" t="s">
        <v>1603</v>
      </c>
      <c r="B93" s="20" t="s">
        <v>174</v>
      </c>
      <c r="C93" s="20">
        <v>92</v>
      </c>
      <c r="D93" s="20" t="s">
        <v>469</v>
      </c>
      <c r="E93" s="20"/>
      <c r="F93" s="20" t="s">
        <v>1069</v>
      </c>
      <c r="G93" s="21" t="s">
        <v>177</v>
      </c>
      <c r="H93" s="71" t="s">
        <v>387</v>
      </c>
      <c r="I93" s="71" t="s">
        <v>387</v>
      </c>
      <c r="J93" s="71"/>
      <c r="K93" s="71"/>
    </row>
    <row r="94" spans="1:24" ht="13" x14ac:dyDescent="0.15">
      <c r="A94" s="15" t="s">
        <v>1604</v>
      </c>
      <c r="B94" s="20" t="s">
        <v>174</v>
      </c>
      <c r="C94" s="20">
        <v>93</v>
      </c>
      <c r="D94" s="20" t="s">
        <v>469</v>
      </c>
      <c r="E94" s="20"/>
      <c r="F94" s="20" t="s">
        <v>1069</v>
      </c>
      <c r="G94" s="21" t="s">
        <v>177</v>
      </c>
      <c r="H94" s="71" t="s">
        <v>387</v>
      </c>
      <c r="I94" s="71" t="s">
        <v>387</v>
      </c>
      <c r="J94" s="71"/>
      <c r="K94" s="71"/>
    </row>
    <row r="95" spans="1:24" ht="13" x14ac:dyDescent="0.15">
      <c r="A95" s="15" t="s">
        <v>1605</v>
      </c>
      <c r="B95" s="20" t="s">
        <v>174</v>
      </c>
      <c r="C95" s="20">
        <v>94</v>
      </c>
      <c r="D95" s="20" t="s">
        <v>469</v>
      </c>
      <c r="E95" s="20"/>
      <c r="F95" s="20" t="s">
        <v>721</v>
      </c>
      <c r="G95" s="21" t="s">
        <v>177</v>
      </c>
      <c r="H95" s="71" t="s">
        <v>387</v>
      </c>
      <c r="I95" s="71" t="s">
        <v>387</v>
      </c>
      <c r="J95" s="71"/>
      <c r="K95" s="71"/>
    </row>
    <row r="96" spans="1:24" ht="13" x14ac:dyDescent="0.15">
      <c r="A96" s="15" t="s">
        <v>1606</v>
      </c>
      <c r="B96" s="20" t="s">
        <v>174</v>
      </c>
      <c r="C96" s="20">
        <v>95</v>
      </c>
      <c r="D96" s="20" t="s">
        <v>469</v>
      </c>
      <c r="E96" s="20"/>
      <c r="F96" s="20" t="s">
        <v>1069</v>
      </c>
      <c r="G96" s="21" t="s">
        <v>177</v>
      </c>
      <c r="H96" s="71" t="s">
        <v>387</v>
      </c>
      <c r="I96" s="71" t="s">
        <v>387</v>
      </c>
      <c r="J96" s="71"/>
      <c r="K96" s="71"/>
    </row>
    <row r="97" spans="1:11" ht="13" x14ac:dyDescent="0.15">
      <c r="A97" s="15" t="s">
        <v>1607</v>
      </c>
      <c r="B97" s="20" t="s">
        <v>174</v>
      </c>
      <c r="C97" s="20">
        <v>96</v>
      </c>
      <c r="D97" s="20" t="s">
        <v>469</v>
      </c>
      <c r="E97" s="20"/>
      <c r="F97" s="20" t="s">
        <v>721</v>
      </c>
      <c r="G97" s="21" t="s">
        <v>177</v>
      </c>
      <c r="H97" s="71" t="s">
        <v>387</v>
      </c>
      <c r="I97" s="71" t="s">
        <v>387</v>
      </c>
      <c r="J97" s="71"/>
      <c r="K97" s="71"/>
    </row>
    <row r="98" spans="1:11" ht="13" x14ac:dyDescent="0.15">
      <c r="A98" s="15" t="s">
        <v>1608</v>
      </c>
      <c r="B98" s="20" t="s">
        <v>174</v>
      </c>
      <c r="C98" s="20">
        <v>97</v>
      </c>
      <c r="D98" s="20" t="s">
        <v>469</v>
      </c>
      <c r="E98" s="20"/>
      <c r="F98" s="20" t="s">
        <v>1069</v>
      </c>
      <c r="G98" s="21" t="s">
        <v>177</v>
      </c>
      <c r="H98" s="71" t="s">
        <v>387</v>
      </c>
      <c r="I98" s="71" t="s">
        <v>387</v>
      </c>
      <c r="J98" s="71"/>
      <c r="K98" s="71"/>
    </row>
    <row r="99" spans="1:11" ht="13" x14ac:dyDescent="0.15">
      <c r="A99" s="15" t="s">
        <v>1609</v>
      </c>
      <c r="B99" s="20" t="s">
        <v>174</v>
      </c>
      <c r="C99" s="20">
        <v>98</v>
      </c>
      <c r="D99" s="20" t="s">
        <v>469</v>
      </c>
      <c r="E99" s="20"/>
      <c r="F99" s="20" t="s">
        <v>469</v>
      </c>
      <c r="G99" s="21" t="s">
        <v>177</v>
      </c>
      <c r="H99" s="71" t="s">
        <v>387</v>
      </c>
      <c r="I99" s="71" t="s">
        <v>387</v>
      </c>
      <c r="J99" s="71"/>
      <c r="K99" s="71"/>
    </row>
    <row r="100" spans="1:11" ht="13" x14ac:dyDescent="0.15">
      <c r="A100" s="15" t="s">
        <v>824</v>
      </c>
      <c r="B100" s="20" t="s">
        <v>174</v>
      </c>
      <c r="C100" s="20">
        <v>99</v>
      </c>
      <c r="D100" s="20" t="s">
        <v>469</v>
      </c>
      <c r="E100" s="20"/>
      <c r="F100" s="20" t="s">
        <v>469</v>
      </c>
      <c r="G100" s="21" t="s">
        <v>177</v>
      </c>
      <c r="H100" s="71" t="s">
        <v>387</v>
      </c>
      <c r="I100" s="71" t="s">
        <v>387</v>
      </c>
      <c r="J100" s="71"/>
      <c r="K100" s="71"/>
    </row>
    <row r="101" spans="1:11" ht="13" x14ac:dyDescent="0.15">
      <c r="A101" s="15" t="s">
        <v>918</v>
      </c>
      <c r="B101" s="20" t="s">
        <v>174</v>
      </c>
      <c r="C101" s="20">
        <v>100</v>
      </c>
      <c r="D101" s="20" t="s">
        <v>469</v>
      </c>
      <c r="E101" s="20"/>
      <c r="F101" s="20" t="s">
        <v>469</v>
      </c>
      <c r="G101" s="21" t="s">
        <v>177</v>
      </c>
      <c r="H101" s="71" t="s">
        <v>387</v>
      </c>
      <c r="I101" s="71" t="s">
        <v>387</v>
      </c>
      <c r="J101" s="71"/>
      <c r="K101" s="71"/>
    </row>
    <row r="102" spans="1:11" ht="13" x14ac:dyDescent="0.15">
      <c r="A102" s="15" t="s">
        <v>493</v>
      </c>
      <c r="B102" s="20" t="s">
        <v>174</v>
      </c>
      <c r="C102" s="20">
        <v>101</v>
      </c>
      <c r="D102" s="20" t="s">
        <v>469</v>
      </c>
      <c r="E102" s="20"/>
      <c r="F102" s="20" t="s">
        <v>469</v>
      </c>
      <c r="G102" s="21" t="s">
        <v>173</v>
      </c>
      <c r="H102" s="71" t="s">
        <v>387</v>
      </c>
      <c r="I102" s="71" t="s">
        <v>387</v>
      </c>
      <c r="J102" s="71"/>
      <c r="K102" s="71"/>
    </row>
    <row r="103" spans="1:11" ht="13" x14ac:dyDescent="0.15">
      <c r="A103" s="15" t="s">
        <v>494</v>
      </c>
      <c r="B103" s="20" t="s">
        <v>174</v>
      </c>
      <c r="C103" s="20">
        <v>102</v>
      </c>
      <c r="D103" s="20" t="s">
        <v>469</v>
      </c>
      <c r="E103" s="20"/>
      <c r="F103" s="20" t="s">
        <v>469</v>
      </c>
      <c r="G103" s="21" t="s">
        <v>173</v>
      </c>
      <c r="H103" s="71" t="s">
        <v>387</v>
      </c>
      <c r="I103" s="71" t="s">
        <v>387</v>
      </c>
      <c r="J103" s="71"/>
      <c r="K103" s="71"/>
    </row>
    <row r="104" spans="1:11" ht="13" x14ac:dyDescent="0.15">
      <c r="A104" s="15" t="s">
        <v>924</v>
      </c>
      <c r="B104" s="20" t="s">
        <v>174</v>
      </c>
      <c r="C104" s="20">
        <v>103</v>
      </c>
      <c r="D104" s="20" t="s">
        <v>496</v>
      </c>
      <c r="E104" s="20"/>
      <c r="F104" s="20" t="s">
        <v>497</v>
      </c>
      <c r="G104" s="21" t="s">
        <v>181</v>
      </c>
      <c r="H104" s="71" t="s">
        <v>387</v>
      </c>
      <c r="I104" s="71" t="s">
        <v>387</v>
      </c>
      <c r="J104" s="71"/>
      <c r="K104" s="71"/>
    </row>
    <row r="105" spans="1:11" ht="13" x14ac:dyDescent="0.15">
      <c r="A105" s="15" t="s">
        <v>1610</v>
      </c>
      <c r="B105" s="20" t="s">
        <v>174</v>
      </c>
      <c r="C105" s="20">
        <v>104</v>
      </c>
      <c r="D105" s="20" t="s">
        <v>496</v>
      </c>
      <c r="E105" s="20"/>
      <c r="F105" s="20" t="s">
        <v>497</v>
      </c>
      <c r="G105" s="21" t="s">
        <v>181</v>
      </c>
      <c r="H105" s="71" t="s">
        <v>387</v>
      </c>
      <c r="I105" s="71" t="s">
        <v>387</v>
      </c>
      <c r="J105" s="71"/>
      <c r="K105" s="71"/>
    </row>
    <row r="106" spans="1:11" ht="13" x14ac:dyDescent="0.15">
      <c r="A106" s="15" t="s">
        <v>1611</v>
      </c>
      <c r="B106" s="20" t="s">
        <v>174</v>
      </c>
      <c r="C106" s="20">
        <v>105</v>
      </c>
      <c r="D106" s="20" t="s">
        <v>496</v>
      </c>
      <c r="E106" s="20"/>
      <c r="F106" s="20" t="s">
        <v>497</v>
      </c>
      <c r="G106" s="21" t="s">
        <v>181</v>
      </c>
      <c r="H106" s="71" t="s">
        <v>387</v>
      </c>
      <c r="I106" s="71" t="s">
        <v>387</v>
      </c>
      <c r="J106" s="71"/>
      <c r="K106" s="71"/>
    </row>
    <row r="107" spans="1:11" ht="13" x14ac:dyDescent="0.15">
      <c r="A107" s="15" t="s">
        <v>1612</v>
      </c>
      <c r="B107" s="20" t="s">
        <v>174</v>
      </c>
      <c r="C107" s="20">
        <v>106</v>
      </c>
      <c r="D107" s="20" t="s">
        <v>496</v>
      </c>
      <c r="E107" s="20"/>
      <c r="F107" s="20" t="s">
        <v>497</v>
      </c>
      <c r="G107" s="21" t="s">
        <v>181</v>
      </c>
      <c r="H107" s="71" t="s">
        <v>387</v>
      </c>
      <c r="I107" s="71" t="s">
        <v>387</v>
      </c>
      <c r="J107" s="71"/>
      <c r="K107" s="71"/>
    </row>
    <row r="108" spans="1:11" ht="13" x14ac:dyDescent="0.15">
      <c r="A108" s="15" t="s">
        <v>852</v>
      </c>
      <c r="B108" s="20" t="s">
        <v>174</v>
      </c>
      <c r="C108" s="20">
        <v>107</v>
      </c>
      <c r="D108" s="20" t="s">
        <v>496</v>
      </c>
      <c r="E108" s="20"/>
      <c r="F108" s="20" t="s">
        <v>497</v>
      </c>
      <c r="G108" s="21" t="s">
        <v>181</v>
      </c>
      <c r="H108" s="71" t="s">
        <v>387</v>
      </c>
      <c r="I108" s="71" t="s">
        <v>387</v>
      </c>
      <c r="J108" s="71"/>
      <c r="K108" s="71"/>
    </row>
    <row r="109" spans="1:11" ht="13" x14ac:dyDescent="0.15">
      <c r="A109" s="15" t="s">
        <v>1613</v>
      </c>
      <c r="B109" s="20" t="s">
        <v>174</v>
      </c>
      <c r="C109" s="20">
        <v>108</v>
      </c>
      <c r="D109" s="20" t="s">
        <v>395</v>
      </c>
      <c r="E109" s="20">
        <v>110</v>
      </c>
      <c r="F109" s="20" t="s">
        <v>398</v>
      </c>
      <c r="G109" s="21" t="s">
        <v>189</v>
      </c>
      <c r="H109" s="71" t="s">
        <v>387</v>
      </c>
      <c r="I109" s="71" t="s">
        <v>387</v>
      </c>
      <c r="J109" s="71"/>
      <c r="K109" s="71" t="s">
        <v>387</v>
      </c>
    </row>
    <row r="110" spans="1:11" ht="13" x14ac:dyDescent="0.15">
      <c r="A110" s="15" t="s">
        <v>1614</v>
      </c>
      <c r="B110" s="20" t="s">
        <v>174</v>
      </c>
      <c r="C110" s="20">
        <v>109</v>
      </c>
      <c r="D110" s="20" t="s">
        <v>404</v>
      </c>
      <c r="E110" s="20">
        <v>100</v>
      </c>
      <c r="F110" s="20" t="s">
        <v>398</v>
      </c>
      <c r="G110" s="21" t="s">
        <v>189</v>
      </c>
      <c r="H110" s="71" t="s">
        <v>387</v>
      </c>
      <c r="I110" s="71" t="s">
        <v>387</v>
      </c>
      <c r="J110" s="71"/>
      <c r="K110" s="71" t="s">
        <v>387</v>
      </c>
    </row>
    <row r="111" spans="1:11" ht="13" x14ac:dyDescent="0.15">
      <c r="A111" s="15" t="s">
        <v>1615</v>
      </c>
      <c r="B111" s="20" t="s">
        <v>174</v>
      </c>
      <c r="C111" s="20">
        <v>110</v>
      </c>
      <c r="D111" s="20" t="s">
        <v>389</v>
      </c>
      <c r="E111" s="20">
        <v>120</v>
      </c>
      <c r="F111" s="20" t="s">
        <v>398</v>
      </c>
      <c r="G111" s="21" t="s">
        <v>189</v>
      </c>
      <c r="H111" s="71" t="s">
        <v>387</v>
      </c>
      <c r="I111" s="71" t="s">
        <v>387</v>
      </c>
      <c r="J111" s="71"/>
      <c r="K111" s="71" t="s">
        <v>387</v>
      </c>
    </row>
    <row r="112" spans="1:11" ht="13" x14ac:dyDescent="0.15">
      <c r="A112" s="15" t="s">
        <v>1616</v>
      </c>
      <c r="B112" s="20" t="s">
        <v>174</v>
      </c>
      <c r="C112" s="20">
        <v>111</v>
      </c>
      <c r="D112" s="20" t="s">
        <v>400</v>
      </c>
      <c r="E112" s="20">
        <v>90</v>
      </c>
      <c r="F112" s="20" t="s">
        <v>393</v>
      </c>
      <c r="G112" s="21" t="s">
        <v>209</v>
      </c>
      <c r="H112" s="71" t="s">
        <v>387</v>
      </c>
      <c r="I112" s="71" t="s">
        <v>387</v>
      </c>
      <c r="J112" s="71"/>
      <c r="K112" s="71" t="s">
        <v>387</v>
      </c>
    </row>
    <row r="113" spans="1:11" ht="13" x14ac:dyDescent="0.15">
      <c r="A113" s="15" t="s">
        <v>1617</v>
      </c>
      <c r="B113" s="20" t="s">
        <v>174</v>
      </c>
      <c r="C113" s="20">
        <v>112</v>
      </c>
      <c r="D113" s="20" t="s">
        <v>389</v>
      </c>
      <c r="E113" s="20">
        <v>90</v>
      </c>
      <c r="F113" s="20" t="s">
        <v>393</v>
      </c>
      <c r="G113" s="21" t="s">
        <v>209</v>
      </c>
      <c r="H113" s="71" t="s">
        <v>387</v>
      </c>
      <c r="I113" s="71" t="s">
        <v>387</v>
      </c>
      <c r="J113" s="71"/>
      <c r="K113" s="71" t="s">
        <v>387</v>
      </c>
    </row>
    <row r="114" spans="1:11" ht="13" x14ac:dyDescent="0.15">
      <c r="A114" s="15" t="s">
        <v>1618</v>
      </c>
      <c r="B114" s="20" t="s">
        <v>174</v>
      </c>
      <c r="C114" s="20">
        <v>113</v>
      </c>
      <c r="D114" s="20" t="s">
        <v>847</v>
      </c>
      <c r="E114" s="20">
        <v>90</v>
      </c>
      <c r="F114" s="20" t="s">
        <v>393</v>
      </c>
      <c r="G114" s="21" t="s">
        <v>209</v>
      </c>
      <c r="H114" s="71" t="s">
        <v>387</v>
      </c>
      <c r="I114" s="71" t="s">
        <v>387</v>
      </c>
      <c r="J114" s="71"/>
      <c r="K114" s="71" t="s">
        <v>387</v>
      </c>
    </row>
    <row r="115" spans="1:11" ht="13" x14ac:dyDescent="0.15">
      <c r="A115" s="15" t="s">
        <v>836</v>
      </c>
      <c r="B115" s="20" t="s">
        <v>174</v>
      </c>
      <c r="C115" s="20">
        <v>114</v>
      </c>
      <c r="D115" s="20" t="s">
        <v>389</v>
      </c>
      <c r="E115" s="20">
        <v>70</v>
      </c>
      <c r="F115" s="20" t="s">
        <v>398</v>
      </c>
      <c r="G115" s="19" t="s">
        <v>260</v>
      </c>
      <c r="H115" s="71" t="s">
        <v>387</v>
      </c>
      <c r="I115" s="71" t="s">
        <v>387</v>
      </c>
      <c r="J115" s="71"/>
      <c r="K115" s="71" t="s">
        <v>387</v>
      </c>
    </row>
  </sheetData>
  <sheetProtection selectLockedCells="1" selectUnlockedCells="1"/>
  <mergeCells count="1">
    <mergeCell ref="Z1:AH1"/>
  </mergeCells>
  <phoneticPr fontId="3" type="noConversion"/>
  <conditionalFormatting sqref="H2:K115">
    <cfRule type="cellIs" dxfId="570" priority="1" stopIfTrue="1" operator="equal">
      <formula>"-"</formula>
    </cfRule>
    <cfRule type="cellIs" dxfId="569" priority="2" stopIfTrue="1" operator="equal">
      <formula>"x"</formula>
    </cfRule>
  </conditionalFormatting>
  <hyperlinks>
    <hyperlink ref="L1" location="'Expansion set Check List'!A1" display="Home" xr:uid="{00000000-0004-0000-1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8">
    <tabColor indexed="11"/>
  </sheetPr>
  <dimension ref="A1:AH9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12.6640625" bestFit="1" customWidth="1"/>
    <col min="3" max="3" width="3.33203125"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550</v>
      </c>
      <c r="B2" s="18" t="s">
        <v>178</v>
      </c>
      <c r="C2" s="18">
        <v>1</v>
      </c>
      <c r="D2" s="18" t="s">
        <v>392</v>
      </c>
      <c r="E2" s="18">
        <v>70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93</v>
      </c>
      <c r="Z2" s="102"/>
      <c r="AA2" s="102"/>
      <c r="AB2" s="102"/>
      <c r="AC2" s="102"/>
      <c r="AD2" s="102"/>
      <c r="AE2" s="102"/>
      <c r="AF2" s="102"/>
      <c r="AG2" s="102"/>
      <c r="AH2" s="102"/>
    </row>
    <row r="3" spans="1:34" ht="13" x14ac:dyDescent="0.15">
      <c r="A3" s="15" t="s">
        <v>1177</v>
      </c>
      <c r="B3" s="20" t="s">
        <v>178</v>
      </c>
      <c r="C3" s="20">
        <v>2</v>
      </c>
      <c r="D3" s="20" t="s">
        <v>847</v>
      </c>
      <c r="E3" s="20">
        <v>110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27</v>
      </c>
    </row>
    <row r="4" spans="1:34" ht="13" x14ac:dyDescent="0.15">
      <c r="A4" s="15" t="s">
        <v>1237</v>
      </c>
      <c r="B4" s="20" t="s">
        <v>178</v>
      </c>
      <c r="C4" s="20">
        <v>3</v>
      </c>
      <c r="D4" s="20" t="s">
        <v>407</v>
      </c>
      <c r="E4" s="20">
        <v>100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26</v>
      </c>
    </row>
    <row r="5" spans="1:34" ht="13" x14ac:dyDescent="0.15">
      <c r="A5" s="15" t="s">
        <v>1181</v>
      </c>
      <c r="B5" s="20" t="s">
        <v>178</v>
      </c>
      <c r="C5" s="20">
        <v>4</v>
      </c>
      <c r="D5" s="20" t="s">
        <v>392</v>
      </c>
      <c r="E5" s="20">
        <v>80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15</v>
      </c>
    </row>
    <row r="6" spans="1:34" ht="13" x14ac:dyDescent="0.15">
      <c r="A6" s="15" t="s">
        <v>554</v>
      </c>
      <c r="B6" s="20" t="s">
        <v>178</v>
      </c>
      <c r="C6" s="20">
        <v>5</v>
      </c>
      <c r="D6" s="20" t="s">
        <v>385</v>
      </c>
      <c r="E6" s="20">
        <v>100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566</v>
      </c>
      <c r="B7" s="20" t="s">
        <v>178</v>
      </c>
      <c r="C7" s="20">
        <v>6</v>
      </c>
      <c r="D7" s="20" t="s">
        <v>400</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7</v>
      </c>
    </row>
    <row r="8" spans="1:34" ht="13" x14ac:dyDescent="0.15">
      <c r="A8" s="15" t="s">
        <v>557</v>
      </c>
      <c r="B8" s="20" t="s">
        <v>178</v>
      </c>
      <c r="C8" s="20">
        <v>7</v>
      </c>
      <c r="D8" s="20" t="s">
        <v>400</v>
      </c>
      <c r="E8" s="20">
        <v>110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558</v>
      </c>
      <c r="B9" s="20" t="s">
        <v>178</v>
      </c>
      <c r="C9" s="20">
        <v>8</v>
      </c>
      <c r="D9" s="20" t="s">
        <v>389</v>
      </c>
      <c r="E9" s="20">
        <v>80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401</v>
      </c>
      <c r="B10" s="20" t="s">
        <v>178</v>
      </c>
      <c r="C10" s="20">
        <v>9</v>
      </c>
      <c r="D10" s="20" t="s">
        <v>400</v>
      </c>
      <c r="E10" s="20">
        <v>120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1067</v>
      </c>
      <c r="B11" s="20" t="s">
        <v>178</v>
      </c>
      <c r="C11" s="20">
        <v>10</v>
      </c>
      <c r="D11" s="20" t="s">
        <v>385</v>
      </c>
      <c r="E11" s="20">
        <v>70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560</v>
      </c>
      <c r="B12" s="20" t="s">
        <v>178</v>
      </c>
      <c r="C12" s="20">
        <v>11</v>
      </c>
      <c r="D12" s="20" t="s">
        <v>407</v>
      </c>
      <c r="E12" s="20">
        <v>70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3</v>
      </c>
    </row>
    <row r="13" spans="1:34" ht="13" x14ac:dyDescent="0.15">
      <c r="A13" s="15" t="s">
        <v>1244</v>
      </c>
      <c r="B13" s="20" t="s">
        <v>178</v>
      </c>
      <c r="C13" s="20">
        <v>12</v>
      </c>
      <c r="D13" s="20" t="s">
        <v>858</v>
      </c>
      <c r="E13" s="20">
        <v>110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516</v>
      </c>
      <c r="B14" s="20" t="s">
        <v>178</v>
      </c>
      <c r="C14" s="20">
        <v>13</v>
      </c>
      <c r="D14" s="20" t="s">
        <v>407</v>
      </c>
      <c r="E14" s="20">
        <v>100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1190</v>
      </c>
      <c r="B15" s="20" t="s">
        <v>178</v>
      </c>
      <c r="C15" s="20">
        <v>14</v>
      </c>
      <c r="D15" s="20" t="s">
        <v>389</v>
      </c>
      <c r="E15" s="20">
        <v>120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1276</v>
      </c>
      <c r="B16" s="20" t="s">
        <v>178</v>
      </c>
      <c r="C16" s="20">
        <v>15</v>
      </c>
      <c r="D16" s="20" t="s">
        <v>858</v>
      </c>
      <c r="E16" s="20">
        <v>70</v>
      </c>
      <c r="F16" s="20" t="s">
        <v>393</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882</v>
      </c>
      <c r="B17" s="20" t="s">
        <v>178</v>
      </c>
      <c r="C17" s="20">
        <v>16</v>
      </c>
      <c r="D17" s="20" t="s">
        <v>385</v>
      </c>
      <c r="E17" s="20">
        <v>70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1388</v>
      </c>
      <c r="B18" s="20" t="s">
        <v>178</v>
      </c>
      <c r="C18" s="20">
        <v>17</v>
      </c>
      <c r="D18" s="20" t="s">
        <v>389</v>
      </c>
      <c r="E18" s="20">
        <v>70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1389</v>
      </c>
      <c r="B19" s="20" t="s">
        <v>178</v>
      </c>
      <c r="C19" s="20">
        <v>18</v>
      </c>
      <c r="D19" s="20" t="s">
        <v>389</v>
      </c>
      <c r="E19" s="20">
        <v>80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867</v>
      </c>
      <c r="B20" s="20" t="s">
        <v>178</v>
      </c>
      <c r="C20" s="20">
        <v>19</v>
      </c>
      <c r="D20" s="20" t="s">
        <v>404</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1240</v>
      </c>
      <c r="B21" s="20" t="s">
        <v>178</v>
      </c>
      <c r="C21" s="20">
        <v>20</v>
      </c>
      <c r="D21" s="20" t="s">
        <v>385</v>
      </c>
      <c r="E21" s="20">
        <v>60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433</v>
      </c>
      <c r="B22" s="20" t="s">
        <v>178</v>
      </c>
      <c r="C22" s="20">
        <v>21</v>
      </c>
      <c r="D22" s="20" t="s">
        <v>395</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403</v>
      </c>
      <c r="B23" s="20" t="s">
        <v>178</v>
      </c>
      <c r="C23" s="20">
        <v>22</v>
      </c>
      <c r="D23" s="20" t="s">
        <v>404</v>
      </c>
      <c r="E23" s="20">
        <v>70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569</v>
      </c>
      <c r="B24" s="20" t="s">
        <v>178</v>
      </c>
      <c r="C24" s="20">
        <v>23</v>
      </c>
      <c r="D24" s="20" t="s">
        <v>389</v>
      </c>
      <c r="E24" s="20">
        <v>100</v>
      </c>
      <c r="F24" s="20" t="s">
        <v>386</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511</v>
      </c>
      <c r="B25" s="20" t="s">
        <v>178</v>
      </c>
      <c r="C25" s="20">
        <v>24</v>
      </c>
      <c r="D25" s="20" t="s">
        <v>407</v>
      </c>
      <c r="E25" s="20">
        <v>70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1245</v>
      </c>
      <c r="B26" s="20" t="s">
        <v>178</v>
      </c>
      <c r="C26" s="20">
        <v>25</v>
      </c>
      <c r="D26" s="20" t="s">
        <v>400</v>
      </c>
      <c r="E26" s="20">
        <v>70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1403</v>
      </c>
      <c r="B27" s="20" t="s">
        <v>178</v>
      </c>
      <c r="C27" s="20">
        <v>26</v>
      </c>
      <c r="D27" s="20" t="s">
        <v>392</v>
      </c>
      <c r="E27" s="20">
        <v>60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1286</v>
      </c>
      <c r="B28" s="20" t="s">
        <v>178</v>
      </c>
      <c r="C28" s="20">
        <v>27</v>
      </c>
      <c r="D28" s="20" t="s">
        <v>395</v>
      </c>
      <c r="E28" s="20">
        <v>80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938</v>
      </c>
      <c r="B29" s="20" t="s">
        <v>178</v>
      </c>
      <c r="C29" s="20">
        <v>28</v>
      </c>
      <c r="D29" s="20" t="s">
        <v>385</v>
      </c>
      <c r="E29" s="20">
        <v>80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1248</v>
      </c>
      <c r="B30" s="20" t="s">
        <v>178</v>
      </c>
      <c r="C30" s="20">
        <v>29</v>
      </c>
      <c r="D30" s="20" t="s">
        <v>400</v>
      </c>
      <c r="E30" s="20">
        <v>70</v>
      </c>
      <c r="F30" s="20" t="s">
        <v>398</v>
      </c>
      <c r="G30" s="21" t="s">
        <v>177</v>
      </c>
      <c r="H30" s="71" t="s">
        <v>387</v>
      </c>
      <c r="I30" s="71" t="s">
        <v>387</v>
      </c>
      <c r="J30" s="71"/>
      <c r="K30" s="71"/>
      <c r="R30" s="160" t="s">
        <v>86</v>
      </c>
      <c r="S30" s="161"/>
      <c r="T30" s="175">
        <f>SUM(T31:T57)</f>
        <v>0</v>
      </c>
      <c r="U30" s="168"/>
      <c r="V30" s="177" t="s">
        <v>88</v>
      </c>
      <c r="W30" s="213"/>
      <c r="X30" s="215">
        <f>SUM(X31:X57)</f>
        <v>82</v>
      </c>
    </row>
    <row r="31" spans="1:24" ht="13" x14ac:dyDescent="0.15">
      <c r="A31" s="15" t="s">
        <v>1196</v>
      </c>
      <c r="B31" s="20" t="s">
        <v>178</v>
      </c>
      <c r="C31" s="20">
        <v>30</v>
      </c>
      <c r="D31" s="20" t="s">
        <v>407</v>
      </c>
      <c r="E31" s="20">
        <v>70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27</v>
      </c>
    </row>
    <row r="32" spans="1:24" ht="13" x14ac:dyDescent="0.15">
      <c r="A32" s="15" t="s">
        <v>948</v>
      </c>
      <c r="B32" s="20" t="s">
        <v>178</v>
      </c>
      <c r="C32" s="20">
        <v>31</v>
      </c>
      <c r="D32" s="20" t="s">
        <v>392</v>
      </c>
      <c r="E32" s="20">
        <v>50</v>
      </c>
      <c r="F32" s="20" t="s">
        <v>393</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26</v>
      </c>
    </row>
    <row r="33" spans="1:24" ht="13" x14ac:dyDescent="0.15">
      <c r="A33" s="15" t="s">
        <v>418</v>
      </c>
      <c r="B33" s="20" t="s">
        <v>178</v>
      </c>
      <c r="C33" s="20">
        <v>32</v>
      </c>
      <c r="D33" s="20" t="s">
        <v>404</v>
      </c>
      <c r="E33" s="20">
        <v>70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15</v>
      </c>
    </row>
    <row r="34" spans="1:24" ht="13" x14ac:dyDescent="0.15">
      <c r="A34" s="15" t="s">
        <v>865</v>
      </c>
      <c r="B34" s="20" t="s">
        <v>178</v>
      </c>
      <c r="C34" s="20">
        <v>33</v>
      </c>
      <c r="D34" s="20" t="s">
        <v>392</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14</v>
      </c>
    </row>
    <row r="35" spans="1:24" ht="13" x14ac:dyDescent="0.15">
      <c r="A35" s="15" t="s">
        <v>567</v>
      </c>
      <c r="B35" s="20" t="s">
        <v>178</v>
      </c>
      <c r="C35" s="20">
        <v>34</v>
      </c>
      <c r="D35" s="20" t="s">
        <v>400</v>
      </c>
      <c r="E35" s="20">
        <v>70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426</v>
      </c>
      <c r="B36" s="20" t="s">
        <v>178</v>
      </c>
      <c r="C36" s="20">
        <v>35</v>
      </c>
      <c r="D36" s="20" t="s">
        <v>385</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579</v>
      </c>
      <c r="B37" s="20" t="s">
        <v>178</v>
      </c>
      <c r="C37" s="20">
        <v>36</v>
      </c>
      <c r="D37" s="20" t="s">
        <v>400</v>
      </c>
      <c r="E37" s="20">
        <v>60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1247</v>
      </c>
      <c r="B38" s="20" t="s">
        <v>178</v>
      </c>
      <c r="C38" s="20">
        <v>37</v>
      </c>
      <c r="D38" s="20" t="s">
        <v>392</v>
      </c>
      <c r="E38" s="20">
        <v>60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1201</v>
      </c>
      <c r="B39" s="20" t="s">
        <v>178</v>
      </c>
      <c r="C39" s="20">
        <v>38</v>
      </c>
      <c r="D39" s="20" t="s">
        <v>847</v>
      </c>
      <c r="E39" s="20">
        <v>70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431</v>
      </c>
      <c r="B40" s="20" t="s">
        <v>178</v>
      </c>
      <c r="C40" s="20">
        <v>39</v>
      </c>
      <c r="D40" s="20" t="s">
        <v>400</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966</v>
      </c>
      <c r="B41" s="20" t="s">
        <v>178</v>
      </c>
      <c r="C41" s="20">
        <v>40</v>
      </c>
      <c r="D41" s="20" t="s">
        <v>385</v>
      </c>
      <c r="E41" s="20">
        <v>50</v>
      </c>
      <c r="F41" s="20"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1254</v>
      </c>
      <c r="B42" s="20" t="s">
        <v>178</v>
      </c>
      <c r="C42" s="20">
        <v>41</v>
      </c>
      <c r="D42" s="20" t="s">
        <v>858</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1283</v>
      </c>
      <c r="B43" s="20" t="s">
        <v>178</v>
      </c>
      <c r="C43" s="20">
        <v>42</v>
      </c>
      <c r="D43" s="20" t="s">
        <v>407</v>
      </c>
      <c r="E43" s="20">
        <v>60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1402</v>
      </c>
      <c r="B44" s="20" t="s">
        <v>178</v>
      </c>
      <c r="C44" s="20">
        <v>43</v>
      </c>
      <c r="D44" s="20" t="s">
        <v>389</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464</v>
      </c>
      <c r="B45" s="20" t="s">
        <v>178</v>
      </c>
      <c r="C45" s="20">
        <v>44</v>
      </c>
      <c r="D45" s="20" t="s">
        <v>407</v>
      </c>
      <c r="E45" s="20">
        <v>60</v>
      </c>
      <c r="F45" s="20"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573</v>
      </c>
      <c r="B46" s="20" t="s">
        <v>178</v>
      </c>
      <c r="C46" s="20">
        <v>45</v>
      </c>
      <c r="D46" s="20" t="s">
        <v>389</v>
      </c>
      <c r="E46" s="20">
        <v>70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1289</v>
      </c>
      <c r="B47" s="20" t="s">
        <v>178</v>
      </c>
      <c r="C47" s="20">
        <v>46</v>
      </c>
      <c r="D47" s="20" t="s">
        <v>392</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534</v>
      </c>
      <c r="B48" s="20" t="s">
        <v>178</v>
      </c>
      <c r="C48" s="20">
        <v>47</v>
      </c>
      <c r="D48" s="20" t="s">
        <v>407</v>
      </c>
      <c r="E48" s="20">
        <v>70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1195</v>
      </c>
      <c r="B49" s="20" t="s">
        <v>178</v>
      </c>
      <c r="C49" s="20">
        <v>48</v>
      </c>
      <c r="D49" s="20" t="s">
        <v>847</v>
      </c>
      <c r="E49" s="20">
        <v>50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535</v>
      </c>
      <c r="B50" s="20" t="s">
        <v>178</v>
      </c>
      <c r="C50" s="20">
        <v>49</v>
      </c>
      <c r="D50" s="20" t="s">
        <v>407</v>
      </c>
      <c r="E50" s="20">
        <v>50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880</v>
      </c>
      <c r="B51" s="20" t="s">
        <v>178</v>
      </c>
      <c r="C51" s="20">
        <v>50</v>
      </c>
      <c r="D51" s="20" t="s">
        <v>404</v>
      </c>
      <c r="E51" s="20">
        <v>50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1405</v>
      </c>
      <c r="B52" s="20" t="s">
        <v>178</v>
      </c>
      <c r="C52" s="20">
        <v>51</v>
      </c>
      <c r="D52" s="20" t="s">
        <v>389</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448</v>
      </c>
      <c r="B53" s="20" t="s">
        <v>178</v>
      </c>
      <c r="C53" s="20">
        <v>52</v>
      </c>
      <c r="D53" s="20" t="s">
        <v>385</v>
      </c>
      <c r="E53" s="20">
        <v>40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576</v>
      </c>
      <c r="B54" s="20" t="s">
        <v>178</v>
      </c>
      <c r="C54" s="20">
        <v>53</v>
      </c>
      <c r="D54" s="20" t="s">
        <v>400</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577</v>
      </c>
      <c r="B55" s="20" t="s">
        <v>178</v>
      </c>
      <c r="C55" s="20">
        <v>54</v>
      </c>
      <c r="D55" s="20" t="s">
        <v>407</v>
      </c>
      <c r="E55" s="20">
        <v>40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425</v>
      </c>
      <c r="B56" s="20" t="s">
        <v>178</v>
      </c>
      <c r="C56" s="20">
        <v>55</v>
      </c>
      <c r="D56" s="20" t="s">
        <v>395</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1252</v>
      </c>
      <c r="B57" s="20" t="s">
        <v>178</v>
      </c>
      <c r="C57" s="20">
        <v>56</v>
      </c>
      <c r="D57" s="20" t="s">
        <v>407</v>
      </c>
      <c r="E57" s="20">
        <v>80</v>
      </c>
      <c r="F57" s="20" t="s">
        <v>398</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450</v>
      </c>
      <c r="B58" s="20" t="s">
        <v>178</v>
      </c>
      <c r="C58" s="20">
        <v>57</v>
      </c>
      <c r="D58" s="20" t="s">
        <v>400</v>
      </c>
      <c r="E58" s="20">
        <v>50</v>
      </c>
      <c r="F58" s="20" t="s">
        <v>393</v>
      </c>
      <c r="G58" s="21" t="s">
        <v>173</v>
      </c>
      <c r="H58" s="71" t="s">
        <v>387</v>
      </c>
      <c r="I58" s="71" t="s">
        <v>387</v>
      </c>
      <c r="J58" s="71"/>
      <c r="K58" s="71"/>
      <c r="U58" s="168"/>
      <c r="V58" s="177" t="s">
        <v>447</v>
      </c>
      <c r="W58" s="189"/>
      <c r="X58" s="190">
        <f>SUM(X59:X85)</f>
        <v>175</v>
      </c>
    </row>
    <row r="59" spans="1:24" ht="13" x14ac:dyDescent="0.15">
      <c r="A59" s="15" t="s">
        <v>856</v>
      </c>
      <c r="B59" s="20" t="s">
        <v>178</v>
      </c>
      <c r="C59" s="20">
        <v>58</v>
      </c>
      <c r="D59" s="20" t="s">
        <v>395</v>
      </c>
      <c r="E59" s="20">
        <v>40</v>
      </c>
      <c r="F59" s="20" t="s">
        <v>393</v>
      </c>
      <c r="G59" s="21" t="s">
        <v>173</v>
      </c>
      <c r="H59" s="71" t="s">
        <v>387</v>
      </c>
      <c r="I59" s="71" t="s">
        <v>387</v>
      </c>
      <c r="J59" s="71"/>
      <c r="K59" s="71"/>
      <c r="U59" s="239"/>
      <c r="V59" s="116" t="s">
        <v>173</v>
      </c>
      <c r="W59" s="211">
        <f t="shared" ref="W59:X74" si="8">S3+S31+W3+W31</f>
        <v>0</v>
      </c>
      <c r="X59" s="64">
        <f t="shared" si="8"/>
        <v>54</v>
      </c>
    </row>
    <row r="60" spans="1:24" ht="13" x14ac:dyDescent="0.15">
      <c r="A60" s="15" t="s">
        <v>451</v>
      </c>
      <c r="B60" s="20" t="s">
        <v>178</v>
      </c>
      <c r="C60" s="20">
        <v>59</v>
      </c>
      <c r="D60" s="20" t="s">
        <v>404</v>
      </c>
      <c r="E60" s="20">
        <v>50</v>
      </c>
      <c r="F60" s="20" t="s">
        <v>393</v>
      </c>
      <c r="G60" s="21" t="s">
        <v>173</v>
      </c>
      <c r="H60" s="71" t="s">
        <v>387</v>
      </c>
      <c r="I60" s="71" t="s">
        <v>387</v>
      </c>
      <c r="J60" s="71"/>
      <c r="K60" s="71"/>
      <c r="U60" s="239"/>
      <c r="V60" s="117" t="s">
        <v>177</v>
      </c>
      <c r="W60" s="158">
        <f t="shared" si="8"/>
        <v>0</v>
      </c>
      <c r="X60" s="159">
        <f t="shared" si="8"/>
        <v>52</v>
      </c>
    </row>
    <row r="61" spans="1:24" ht="13" x14ac:dyDescent="0.15">
      <c r="A61" s="15" t="s">
        <v>581</v>
      </c>
      <c r="B61" s="20" t="s">
        <v>178</v>
      </c>
      <c r="C61" s="20">
        <v>60</v>
      </c>
      <c r="D61" s="20" t="s">
        <v>389</v>
      </c>
      <c r="E61" s="20">
        <v>70</v>
      </c>
      <c r="F61" s="20" t="s">
        <v>398</v>
      </c>
      <c r="G61" s="21" t="s">
        <v>173</v>
      </c>
      <c r="H61" s="71" t="s">
        <v>387</v>
      </c>
      <c r="I61" s="71" t="s">
        <v>387</v>
      </c>
      <c r="J61" s="71"/>
      <c r="K61" s="71"/>
      <c r="U61" s="239"/>
      <c r="V61" s="117" t="s">
        <v>181</v>
      </c>
      <c r="W61" s="158">
        <f t="shared" si="8"/>
        <v>0</v>
      </c>
      <c r="X61" s="159">
        <f t="shared" si="8"/>
        <v>30</v>
      </c>
    </row>
    <row r="62" spans="1:24" ht="13" x14ac:dyDescent="0.15">
      <c r="A62" s="15" t="s">
        <v>1260</v>
      </c>
      <c r="B62" s="20" t="s">
        <v>178</v>
      </c>
      <c r="C62" s="20">
        <v>61</v>
      </c>
      <c r="D62" s="20" t="s">
        <v>407</v>
      </c>
      <c r="E62" s="20">
        <v>40</v>
      </c>
      <c r="F62" s="20" t="s">
        <v>393</v>
      </c>
      <c r="G62" s="21" t="s">
        <v>173</v>
      </c>
      <c r="H62" s="71" t="s">
        <v>387</v>
      </c>
      <c r="I62" s="71" t="s">
        <v>387</v>
      </c>
      <c r="J62" s="71"/>
      <c r="K62" s="71"/>
      <c r="U62" s="239"/>
      <c r="V62" s="117" t="s">
        <v>185</v>
      </c>
      <c r="W62" s="158">
        <f t="shared" si="8"/>
        <v>0</v>
      </c>
      <c r="X62" s="159">
        <f t="shared" si="8"/>
        <v>28</v>
      </c>
    </row>
    <row r="63" spans="1:24" ht="13" x14ac:dyDescent="0.15">
      <c r="A63" s="15" t="s">
        <v>891</v>
      </c>
      <c r="B63" s="20" t="s">
        <v>178</v>
      </c>
      <c r="C63" s="20">
        <v>62</v>
      </c>
      <c r="D63" s="20" t="s">
        <v>392</v>
      </c>
      <c r="E63" s="20">
        <v>50</v>
      </c>
      <c r="F63" s="20" t="s">
        <v>393</v>
      </c>
      <c r="G63" s="21" t="s">
        <v>173</v>
      </c>
      <c r="H63" s="71" t="s">
        <v>387</v>
      </c>
      <c r="I63" s="71" t="s">
        <v>387</v>
      </c>
      <c r="J63" s="71"/>
      <c r="K63" s="71"/>
      <c r="U63" s="239"/>
      <c r="V63" s="117" t="s">
        <v>189</v>
      </c>
      <c r="W63" s="158">
        <f t="shared" si="8"/>
        <v>0</v>
      </c>
      <c r="X63" s="159">
        <f t="shared" si="8"/>
        <v>7</v>
      </c>
    </row>
    <row r="64" spans="1:24" ht="13" x14ac:dyDescent="0.15">
      <c r="A64" s="15" t="s">
        <v>1292</v>
      </c>
      <c r="B64" s="20" t="s">
        <v>178</v>
      </c>
      <c r="C64" s="20">
        <v>63</v>
      </c>
      <c r="D64" s="20" t="s">
        <v>385</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1205</v>
      </c>
      <c r="B65" s="20" t="s">
        <v>178</v>
      </c>
      <c r="C65" s="20">
        <v>64</v>
      </c>
      <c r="D65" s="20" t="s">
        <v>392</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1408</v>
      </c>
      <c r="B66" s="20" t="s">
        <v>178</v>
      </c>
      <c r="C66" s="20">
        <v>65</v>
      </c>
      <c r="D66" s="20" t="s">
        <v>389</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585</v>
      </c>
      <c r="B67" s="20" t="s">
        <v>178</v>
      </c>
      <c r="C67" s="20">
        <v>66</v>
      </c>
      <c r="D67" s="20" t="s">
        <v>389</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1261</v>
      </c>
      <c r="B68" s="20" t="s">
        <v>178</v>
      </c>
      <c r="C68" s="20">
        <v>67</v>
      </c>
      <c r="D68" s="20" t="s">
        <v>400</v>
      </c>
      <c r="E68" s="20">
        <v>50</v>
      </c>
      <c r="F68" s="20" t="s">
        <v>393</v>
      </c>
      <c r="G68" s="21" t="s">
        <v>173</v>
      </c>
      <c r="H68" s="71" t="s">
        <v>387</v>
      </c>
      <c r="I68" s="71" t="s">
        <v>387</v>
      </c>
      <c r="J68" s="71"/>
      <c r="K68" s="71"/>
      <c r="U68" s="241"/>
      <c r="V68" s="117" t="s">
        <v>209</v>
      </c>
      <c r="W68" s="158">
        <f t="shared" si="8"/>
        <v>0</v>
      </c>
      <c r="X68" s="159">
        <f t="shared" si="8"/>
        <v>3</v>
      </c>
    </row>
    <row r="69" spans="1:24" ht="14" thickBot="1" x14ac:dyDescent="0.2">
      <c r="A69" s="15" t="s">
        <v>465</v>
      </c>
      <c r="B69" s="20" t="s">
        <v>178</v>
      </c>
      <c r="C69" s="20">
        <v>68</v>
      </c>
      <c r="D69" s="20" t="s">
        <v>404</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1209</v>
      </c>
      <c r="B70" s="20" t="s">
        <v>178</v>
      </c>
      <c r="C70" s="20">
        <v>69</v>
      </c>
      <c r="D70" s="20" t="s">
        <v>389</v>
      </c>
      <c r="E70" s="20">
        <v>80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1221</v>
      </c>
      <c r="B71" s="20" t="s">
        <v>178</v>
      </c>
      <c r="C71" s="20">
        <v>70</v>
      </c>
      <c r="D71" s="20" t="s">
        <v>407</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1256</v>
      </c>
      <c r="B72" s="20" t="s">
        <v>178</v>
      </c>
      <c r="C72" s="20">
        <v>71</v>
      </c>
      <c r="D72" s="20" t="s">
        <v>385</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1619</v>
      </c>
      <c r="B73" s="20" t="s">
        <v>178</v>
      </c>
      <c r="C73" s="20">
        <v>72</v>
      </c>
      <c r="D73" s="20" t="s">
        <v>469</v>
      </c>
      <c r="E73" s="20"/>
      <c r="F73" s="20" t="s">
        <v>721</v>
      </c>
      <c r="G73" s="21" t="s">
        <v>177</v>
      </c>
      <c r="H73" s="71" t="s">
        <v>387</v>
      </c>
      <c r="I73" s="71" t="s">
        <v>387</v>
      </c>
      <c r="J73" s="71"/>
      <c r="K73" s="71"/>
      <c r="U73" s="241"/>
      <c r="V73" s="117" t="s">
        <v>225</v>
      </c>
      <c r="W73" s="158">
        <f t="shared" si="8"/>
        <v>0</v>
      </c>
      <c r="X73" s="159">
        <f t="shared" si="8"/>
        <v>0</v>
      </c>
    </row>
    <row r="74" spans="1:24" ht="14" thickBot="1" x14ac:dyDescent="0.2">
      <c r="A74" s="15" t="s">
        <v>1620</v>
      </c>
      <c r="B74" s="20" t="s">
        <v>178</v>
      </c>
      <c r="C74" s="20">
        <v>73</v>
      </c>
      <c r="D74" s="20" t="s">
        <v>469</v>
      </c>
      <c r="E74" s="20"/>
      <c r="F74" s="20" t="s">
        <v>1069</v>
      </c>
      <c r="G74" s="21" t="s">
        <v>177</v>
      </c>
      <c r="H74" s="71" t="s">
        <v>387</v>
      </c>
      <c r="I74" s="71" t="s">
        <v>387</v>
      </c>
      <c r="J74" s="71"/>
      <c r="K74" s="71"/>
      <c r="U74" s="241"/>
      <c r="V74" s="117" t="s">
        <v>229</v>
      </c>
      <c r="W74" s="158">
        <f t="shared" si="8"/>
        <v>0</v>
      </c>
      <c r="X74" s="159">
        <f t="shared" si="8"/>
        <v>0</v>
      </c>
    </row>
    <row r="75" spans="1:24" ht="14" thickBot="1" x14ac:dyDescent="0.2">
      <c r="A75" s="15" t="s">
        <v>1621</v>
      </c>
      <c r="B75" s="20" t="s">
        <v>178</v>
      </c>
      <c r="C75" s="20">
        <v>74</v>
      </c>
      <c r="D75" s="20" t="s">
        <v>469</v>
      </c>
      <c r="E75" s="20"/>
      <c r="F75" s="20" t="s">
        <v>721</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1622</v>
      </c>
      <c r="B76" s="20" t="s">
        <v>178</v>
      </c>
      <c r="C76" s="20">
        <v>75</v>
      </c>
      <c r="D76" s="20" t="s">
        <v>469</v>
      </c>
      <c r="E76" s="20"/>
      <c r="F76" s="20" t="s">
        <v>721</v>
      </c>
      <c r="G76" s="21" t="s">
        <v>177</v>
      </c>
      <c r="H76" s="71" t="s">
        <v>387</v>
      </c>
      <c r="I76" s="71" t="s">
        <v>387</v>
      </c>
      <c r="J76" s="71"/>
      <c r="K76" s="71"/>
      <c r="U76" s="241"/>
      <c r="V76" s="117" t="s">
        <v>9123</v>
      </c>
      <c r="W76" s="158">
        <f t="shared" si="9"/>
        <v>0</v>
      </c>
      <c r="X76" s="159">
        <f t="shared" si="9"/>
        <v>0</v>
      </c>
    </row>
    <row r="77" spans="1:24" ht="14" thickBot="1" x14ac:dyDescent="0.2">
      <c r="A77" s="15" t="s">
        <v>1623</v>
      </c>
      <c r="B77" s="20" t="s">
        <v>178</v>
      </c>
      <c r="C77" s="20">
        <v>76</v>
      </c>
      <c r="D77" s="20" t="s">
        <v>469</v>
      </c>
      <c r="E77" s="20"/>
      <c r="F77" s="20" t="s">
        <v>721</v>
      </c>
      <c r="G77" s="21" t="s">
        <v>177</v>
      </c>
      <c r="H77" s="71" t="s">
        <v>387</v>
      </c>
      <c r="I77" s="71" t="s">
        <v>387</v>
      </c>
      <c r="J77" s="71"/>
      <c r="K77" s="71"/>
      <c r="U77" s="241"/>
      <c r="V77" s="117" t="s">
        <v>237</v>
      </c>
      <c r="W77" s="158">
        <f t="shared" si="9"/>
        <v>0</v>
      </c>
      <c r="X77" s="159">
        <f t="shared" si="9"/>
        <v>0</v>
      </c>
    </row>
    <row r="78" spans="1:24" ht="14" thickBot="1" x14ac:dyDescent="0.2">
      <c r="A78" s="15" t="s">
        <v>1624</v>
      </c>
      <c r="B78" s="20" t="s">
        <v>178</v>
      </c>
      <c r="C78" s="20">
        <v>77</v>
      </c>
      <c r="D78" s="20" t="s">
        <v>469</v>
      </c>
      <c r="E78" s="20"/>
      <c r="F78" s="20" t="s">
        <v>721</v>
      </c>
      <c r="G78" s="21" t="s">
        <v>177</v>
      </c>
      <c r="H78" s="71" t="s">
        <v>387</v>
      </c>
      <c r="I78" s="71" t="s">
        <v>387</v>
      </c>
      <c r="J78" s="71"/>
      <c r="K78" s="71"/>
      <c r="U78" s="241"/>
      <c r="V78" s="117" t="s">
        <v>241</v>
      </c>
      <c r="W78" s="158">
        <f t="shared" si="9"/>
        <v>0</v>
      </c>
      <c r="X78" s="159">
        <f t="shared" si="9"/>
        <v>0</v>
      </c>
    </row>
    <row r="79" spans="1:24" ht="14" thickBot="1" x14ac:dyDescent="0.2">
      <c r="A79" s="15" t="s">
        <v>1266</v>
      </c>
      <c r="B79" s="20" t="s">
        <v>178</v>
      </c>
      <c r="C79" s="20">
        <v>78</v>
      </c>
      <c r="D79" s="20" t="s">
        <v>469</v>
      </c>
      <c r="E79" s="20">
        <v>40</v>
      </c>
      <c r="F79" s="20" t="s">
        <v>469</v>
      </c>
      <c r="G79" s="21" t="s">
        <v>173</v>
      </c>
      <c r="H79" s="71" t="s">
        <v>387</v>
      </c>
      <c r="I79" s="71" t="s">
        <v>387</v>
      </c>
      <c r="J79" s="71"/>
      <c r="K79" s="71"/>
      <c r="U79" s="241"/>
      <c r="V79" s="117" t="s">
        <v>245</v>
      </c>
      <c r="W79" s="158">
        <f t="shared" si="9"/>
        <v>0</v>
      </c>
      <c r="X79" s="159">
        <f t="shared" si="9"/>
        <v>0</v>
      </c>
    </row>
    <row r="80" spans="1:24" ht="14" thickBot="1" x14ac:dyDescent="0.2">
      <c r="A80" s="15" t="s">
        <v>591</v>
      </c>
      <c r="B80" s="20" t="s">
        <v>178</v>
      </c>
      <c r="C80" s="20">
        <v>79</v>
      </c>
      <c r="D80" s="20" t="s">
        <v>469</v>
      </c>
      <c r="E80" s="20">
        <v>50</v>
      </c>
      <c r="F80" s="20" t="s">
        <v>469</v>
      </c>
      <c r="G80" s="21" t="s">
        <v>173</v>
      </c>
      <c r="H80" s="71" t="s">
        <v>387</v>
      </c>
      <c r="I80" s="71" t="s">
        <v>387</v>
      </c>
      <c r="J80" s="71"/>
      <c r="K80" s="71"/>
      <c r="U80" s="241"/>
      <c r="V80" s="117" t="s">
        <v>249</v>
      </c>
      <c r="W80" s="158">
        <f t="shared" si="9"/>
        <v>0</v>
      </c>
      <c r="X80" s="159">
        <f t="shared" si="9"/>
        <v>0</v>
      </c>
    </row>
    <row r="81" spans="1:24" ht="14" thickBot="1" x14ac:dyDescent="0.2">
      <c r="A81" s="15" t="s">
        <v>1267</v>
      </c>
      <c r="B81" s="20" t="s">
        <v>178</v>
      </c>
      <c r="C81" s="20">
        <v>80</v>
      </c>
      <c r="D81" s="20" t="s">
        <v>469</v>
      </c>
      <c r="E81" s="20">
        <v>40</v>
      </c>
      <c r="F81" s="20" t="s">
        <v>469</v>
      </c>
      <c r="G81" s="21" t="s">
        <v>173</v>
      </c>
      <c r="H81" s="71" t="s">
        <v>387</v>
      </c>
      <c r="I81" s="71" t="s">
        <v>387</v>
      </c>
      <c r="J81" s="71"/>
      <c r="K81" s="71"/>
      <c r="U81" s="241"/>
      <c r="V81" s="117" t="s">
        <v>253</v>
      </c>
      <c r="W81" s="158">
        <f t="shared" si="9"/>
        <v>0</v>
      </c>
      <c r="X81" s="159">
        <f t="shared" si="9"/>
        <v>0</v>
      </c>
    </row>
    <row r="82" spans="1:24" ht="14" thickBot="1" x14ac:dyDescent="0.2">
      <c r="A82" s="15" t="s">
        <v>611</v>
      </c>
      <c r="B82" s="20" t="s">
        <v>178</v>
      </c>
      <c r="C82" s="20">
        <v>81</v>
      </c>
      <c r="D82" s="20" t="s">
        <v>496</v>
      </c>
      <c r="E82" s="20"/>
      <c r="F82" s="20" t="s">
        <v>497</v>
      </c>
      <c r="G82" s="21" t="s">
        <v>181</v>
      </c>
      <c r="H82" s="71" t="s">
        <v>387</v>
      </c>
      <c r="I82" s="71" t="s">
        <v>387</v>
      </c>
      <c r="J82" s="71"/>
      <c r="K82" s="71"/>
      <c r="U82" s="241"/>
      <c r="V82" s="117" t="s">
        <v>10048</v>
      </c>
      <c r="W82" s="158">
        <f t="shared" si="9"/>
        <v>0</v>
      </c>
      <c r="X82" s="159">
        <f t="shared" si="9"/>
        <v>0</v>
      </c>
    </row>
    <row r="83" spans="1:24" ht="14" thickBot="1" x14ac:dyDescent="0.2">
      <c r="A83" s="15" t="s">
        <v>1625</v>
      </c>
      <c r="B83" s="20" t="s">
        <v>178</v>
      </c>
      <c r="C83" s="20">
        <v>82</v>
      </c>
      <c r="D83" s="20" t="s">
        <v>496</v>
      </c>
      <c r="E83" s="20"/>
      <c r="F83" s="20" t="s">
        <v>497</v>
      </c>
      <c r="G83" s="21" t="s">
        <v>177</v>
      </c>
      <c r="H83" s="71" t="s">
        <v>387</v>
      </c>
      <c r="I83" s="71" t="s">
        <v>387</v>
      </c>
      <c r="J83" s="71"/>
      <c r="K83" s="71"/>
      <c r="U83" s="241"/>
      <c r="V83" s="117" t="s">
        <v>10124</v>
      </c>
      <c r="W83" s="158">
        <f t="shared" si="9"/>
        <v>0</v>
      </c>
      <c r="X83" s="159">
        <f t="shared" si="9"/>
        <v>0</v>
      </c>
    </row>
    <row r="84" spans="1:24" ht="14" thickBot="1" x14ac:dyDescent="0.2">
      <c r="A84" s="15" t="s">
        <v>1626</v>
      </c>
      <c r="B84" s="20" t="s">
        <v>178</v>
      </c>
      <c r="C84" s="20">
        <v>83</v>
      </c>
      <c r="D84" s="20" t="s">
        <v>395</v>
      </c>
      <c r="E84" s="20">
        <v>120</v>
      </c>
      <c r="F84" s="20" t="s">
        <v>398</v>
      </c>
      <c r="G84" s="21" t="s">
        <v>189</v>
      </c>
      <c r="H84" s="71" t="s">
        <v>387</v>
      </c>
      <c r="I84" s="71" t="s">
        <v>387</v>
      </c>
      <c r="J84" s="71"/>
      <c r="K84" s="71" t="s">
        <v>387</v>
      </c>
      <c r="U84" s="241"/>
      <c r="V84" s="117" t="s">
        <v>257</v>
      </c>
      <c r="W84" s="158">
        <f t="shared" si="9"/>
        <v>0</v>
      </c>
      <c r="X84" s="159">
        <f t="shared" si="9"/>
        <v>0</v>
      </c>
    </row>
    <row r="85" spans="1:24" ht="14" thickBot="1" x14ac:dyDescent="0.2">
      <c r="A85" s="15" t="s">
        <v>1627</v>
      </c>
      <c r="B85" s="20" t="s">
        <v>178</v>
      </c>
      <c r="C85" s="20">
        <v>84</v>
      </c>
      <c r="D85" s="20" t="s">
        <v>400</v>
      </c>
      <c r="E85" s="20">
        <v>160</v>
      </c>
      <c r="F85" s="20" t="s">
        <v>386</v>
      </c>
      <c r="G85" s="21" t="s">
        <v>189</v>
      </c>
      <c r="H85" s="71" t="s">
        <v>387</v>
      </c>
      <c r="I85" s="71" t="s">
        <v>387</v>
      </c>
      <c r="J85" s="71"/>
      <c r="K85" s="71" t="s">
        <v>387</v>
      </c>
      <c r="U85" s="241"/>
      <c r="V85" s="166" t="s">
        <v>260</v>
      </c>
      <c r="W85" s="191">
        <f t="shared" si="9"/>
        <v>0</v>
      </c>
      <c r="X85" s="192">
        <f t="shared" si="9"/>
        <v>1</v>
      </c>
    </row>
    <row r="86" spans="1:24" ht="13" x14ac:dyDescent="0.15">
      <c r="A86" s="15" t="s">
        <v>1628</v>
      </c>
      <c r="B86" s="20" t="s">
        <v>178</v>
      </c>
      <c r="C86" s="20">
        <v>85</v>
      </c>
      <c r="D86" s="20" t="s">
        <v>385</v>
      </c>
      <c r="E86" s="20">
        <v>90</v>
      </c>
      <c r="F86" s="20" t="s">
        <v>398</v>
      </c>
      <c r="G86" s="21" t="s">
        <v>189</v>
      </c>
      <c r="H86" s="71" t="s">
        <v>387</v>
      </c>
      <c r="I86" s="71" t="s">
        <v>387</v>
      </c>
      <c r="J86" s="71"/>
      <c r="K86" s="71" t="s">
        <v>387</v>
      </c>
    </row>
    <row r="87" spans="1:24" ht="13" x14ac:dyDescent="0.15">
      <c r="A87" s="15" t="s">
        <v>1629</v>
      </c>
      <c r="B87" s="20" t="s">
        <v>178</v>
      </c>
      <c r="C87" s="20">
        <v>86</v>
      </c>
      <c r="D87" s="20" t="s">
        <v>407</v>
      </c>
      <c r="E87" s="20">
        <v>140</v>
      </c>
      <c r="F87" s="20" t="s">
        <v>386</v>
      </c>
      <c r="G87" s="21" t="s">
        <v>189</v>
      </c>
      <c r="H87" s="71" t="s">
        <v>387</v>
      </c>
      <c r="I87" s="71" t="s">
        <v>387</v>
      </c>
      <c r="J87" s="71"/>
      <c r="K87" s="71" t="s">
        <v>387</v>
      </c>
    </row>
    <row r="88" spans="1:24" ht="13" x14ac:dyDescent="0.15">
      <c r="A88" s="15" t="s">
        <v>1630</v>
      </c>
      <c r="B88" s="20" t="s">
        <v>178</v>
      </c>
      <c r="C88" s="20">
        <v>87</v>
      </c>
      <c r="D88" s="20" t="s">
        <v>392</v>
      </c>
      <c r="E88" s="20">
        <v>150</v>
      </c>
      <c r="F88" s="20" t="s">
        <v>386</v>
      </c>
      <c r="G88" s="21" t="s">
        <v>189</v>
      </c>
      <c r="H88" s="71" t="s">
        <v>387</v>
      </c>
      <c r="I88" s="71" t="s">
        <v>387</v>
      </c>
      <c r="J88" s="71"/>
      <c r="K88" s="71" t="s">
        <v>387</v>
      </c>
    </row>
    <row r="89" spans="1:24" ht="13" x14ac:dyDescent="0.15">
      <c r="A89" s="15" t="s">
        <v>1631</v>
      </c>
      <c r="B89" s="20" t="s">
        <v>178</v>
      </c>
      <c r="C89" s="20">
        <v>88</v>
      </c>
      <c r="D89" s="20" t="s">
        <v>385</v>
      </c>
      <c r="E89" s="20">
        <v>90</v>
      </c>
      <c r="F89" s="20" t="s">
        <v>393</v>
      </c>
      <c r="G89" s="21" t="s">
        <v>189</v>
      </c>
      <c r="H89" s="71" t="s">
        <v>387</v>
      </c>
      <c r="I89" s="71" t="s">
        <v>387</v>
      </c>
      <c r="J89" s="71"/>
      <c r="K89" s="71" t="s">
        <v>387</v>
      </c>
    </row>
    <row r="90" spans="1:24" ht="13" x14ac:dyDescent="0.15">
      <c r="A90" s="15" t="s">
        <v>1632</v>
      </c>
      <c r="B90" s="20" t="s">
        <v>178</v>
      </c>
      <c r="C90" s="20">
        <v>89</v>
      </c>
      <c r="D90" s="20" t="s">
        <v>389</v>
      </c>
      <c r="E90" s="20">
        <v>150</v>
      </c>
      <c r="F90" s="20" t="s">
        <v>386</v>
      </c>
      <c r="G90" s="21" t="s">
        <v>189</v>
      </c>
      <c r="H90" s="71" t="s">
        <v>387</v>
      </c>
      <c r="I90" s="71" t="s">
        <v>387</v>
      </c>
      <c r="J90" s="71"/>
      <c r="K90" s="71" t="s">
        <v>387</v>
      </c>
    </row>
    <row r="91" spans="1:24" ht="13" x14ac:dyDescent="0.15">
      <c r="A91" s="15" t="s">
        <v>1633</v>
      </c>
      <c r="B91" s="20" t="s">
        <v>178</v>
      </c>
      <c r="C91" s="20">
        <v>90</v>
      </c>
      <c r="D91" s="20" t="s">
        <v>389</v>
      </c>
      <c r="E91" s="20">
        <v>90</v>
      </c>
      <c r="F91" s="20" t="s">
        <v>393</v>
      </c>
      <c r="G91" s="21" t="s">
        <v>209</v>
      </c>
      <c r="H91" s="71" t="s">
        <v>387</v>
      </c>
      <c r="I91" s="71" t="s">
        <v>387</v>
      </c>
      <c r="J91" s="71"/>
      <c r="K91" s="71" t="s">
        <v>387</v>
      </c>
    </row>
    <row r="92" spans="1:24" ht="13" x14ac:dyDescent="0.15">
      <c r="A92" s="15" t="s">
        <v>1634</v>
      </c>
      <c r="B92" s="20" t="s">
        <v>178</v>
      </c>
      <c r="C92" s="20">
        <v>91</v>
      </c>
      <c r="D92" s="20" t="s">
        <v>400</v>
      </c>
      <c r="E92" s="20">
        <v>90</v>
      </c>
      <c r="F92" s="20" t="s">
        <v>393</v>
      </c>
      <c r="G92" s="21" t="s">
        <v>209</v>
      </c>
      <c r="H92" s="71" t="s">
        <v>387</v>
      </c>
      <c r="I92" s="71" t="s">
        <v>387</v>
      </c>
      <c r="J92" s="71"/>
      <c r="K92" s="71" t="s">
        <v>387</v>
      </c>
    </row>
    <row r="93" spans="1:24" ht="13" x14ac:dyDescent="0.15">
      <c r="A93" s="15" t="s">
        <v>1635</v>
      </c>
      <c r="B93" s="20" t="s">
        <v>178</v>
      </c>
      <c r="C93" s="20">
        <v>92</v>
      </c>
      <c r="D93" s="20" t="s">
        <v>847</v>
      </c>
      <c r="E93" s="20">
        <v>90</v>
      </c>
      <c r="F93" s="20" t="s">
        <v>393</v>
      </c>
      <c r="G93" s="21" t="s">
        <v>209</v>
      </c>
      <c r="H93" s="71" t="s">
        <v>387</v>
      </c>
      <c r="I93" s="71" t="s">
        <v>387</v>
      </c>
      <c r="J93" s="71"/>
      <c r="K93" s="71" t="s">
        <v>387</v>
      </c>
    </row>
    <row r="94" spans="1:24" ht="13" x14ac:dyDescent="0.15">
      <c r="A94" s="15" t="s">
        <v>1636</v>
      </c>
      <c r="B94" s="20" t="s">
        <v>178</v>
      </c>
      <c r="C94" s="20">
        <v>93</v>
      </c>
      <c r="D94" s="20" t="s">
        <v>847</v>
      </c>
      <c r="E94" s="20"/>
      <c r="F94" s="20" t="s">
        <v>393</v>
      </c>
      <c r="G94" s="21" t="s">
        <v>260</v>
      </c>
      <c r="H94" s="71" t="s">
        <v>387</v>
      </c>
      <c r="I94" s="71" t="s">
        <v>387</v>
      </c>
      <c r="J94" s="71"/>
      <c r="K94" s="71" t="s">
        <v>387</v>
      </c>
    </row>
  </sheetData>
  <sheetProtection selectLockedCells="1" selectUnlockedCells="1"/>
  <mergeCells count="1">
    <mergeCell ref="Z1:AH1"/>
  </mergeCells>
  <phoneticPr fontId="3" type="noConversion"/>
  <conditionalFormatting sqref="H2:K94">
    <cfRule type="cellIs" dxfId="568" priority="1" stopIfTrue="1" operator="equal">
      <formula>"-"</formula>
    </cfRule>
    <cfRule type="cellIs" dxfId="567" priority="2" stopIfTrue="1" operator="equal">
      <formula>"x"</formula>
    </cfRule>
  </conditionalFormatting>
  <hyperlinks>
    <hyperlink ref="L1" location="'Expansion set Check List'!A1" display="Home" xr:uid="{00000000-0004-0000-2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tabColor indexed="11"/>
  </sheetPr>
  <dimension ref="A1:AH11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9.6640625" customWidth="1"/>
    <col min="2" max="2" width="15.33203125" bestFit="1" customWidth="1"/>
    <col min="3" max="3" width="4" bestFit="1" customWidth="1"/>
    <col min="4" max="4" width="14.6640625" bestFit="1" customWidth="1"/>
    <col min="5" max="5" width="4" bestFit="1" customWidth="1"/>
    <col min="6" max="6" width="14.332031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1637</v>
      </c>
      <c r="B2" s="18" t="s">
        <v>182</v>
      </c>
      <c r="C2" s="18">
        <v>1</v>
      </c>
      <c r="D2" s="18" t="s">
        <v>1576</v>
      </c>
      <c r="E2" s="18">
        <v>110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111</v>
      </c>
      <c r="Z2" s="102"/>
      <c r="AA2" s="102"/>
      <c r="AB2" s="102"/>
      <c r="AC2" s="102"/>
      <c r="AD2" s="102"/>
      <c r="AE2" s="102"/>
      <c r="AF2" s="102"/>
      <c r="AG2" s="102"/>
      <c r="AH2" s="102"/>
    </row>
    <row r="3" spans="1:34" ht="13" x14ac:dyDescent="0.15">
      <c r="A3" s="15" t="s">
        <v>1638</v>
      </c>
      <c r="B3" s="20" t="s">
        <v>182</v>
      </c>
      <c r="C3" s="20">
        <v>2</v>
      </c>
      <c r="D3" s="20" t="s">
        <v>1447</v>
      </c>
      <c r="E3" s="20">
        <v>100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31</v>
      </c>
    </row>
    <row r="4" spans="1:34" ht="13" x14ac:dyDescent="0.15">
      <c r="A4" s="15" t="s">
        <v>1639</v>
      </c>
      <c r="B4" s="20" t="s">
        <v>182</v>
      </c>
      <c r="C4" s="20">
        <v>3</v>
      </c>
      <c r="D4" s="20" t="s">
        <v>858</v>
      </c>
      <c r="E4" s="20">
        <v>70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30</v>
      </c>
    </row>
    <row r="5" spans="1:34" ht="13" x14ac:dyDescent="0.15">
      <c r="A5" s="15" t="s">
        <v>1640</v>
      </c>
      <c r="B5" s="20" t="s">
        <v>182</v>
      </c>
      <c r="C5" s="20">
        <v>4</v>
      </c>
      <c r="D5" s="20" t="s">
        <v>847</v>
      </c>
      <c r="E5" s="20">
        <v>70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1641</v>
      </c>
      <c r="B6" s="20" t="s">
        <v>182</v>
      </c>
      <c r="C6" s="20">
        <v>5</v>
      </c>
      <c r="D6" s="20" t="s">
        <v>392</v>
      </c>
      <c r="E6" s="20">
        <v>70</v>
      </c>
      <c r="F6" s="20" t="s">
        <v>393</v>
      </c>
      <c r="G6" s="19" t="s">
        <v>185</v>
      </c>
      <c r="H6" s="71" t="s">
        <v>387</v>
      </c>
      <c r="I6" s="71" t="s">
        <v>387</v>
      </c>
      <c r="J6" s="71"/>
      <c r="K6" s="71"/>
      <c r="R6" s="117" t="s">
        <v>185</v>
      </c>
      <c r="S6" s="231">
        <f t="shared" si="0"/>
        <v>0</v>
      </c>
      <c r="T6" s="159">
        <f t="shared" si="1"/>
        <v>0</v>
      </c>
      <c r="U6" s="168"/>
      <c r="V6" s="117" t="s">
        <v>185</v>
      </c>
      <c r="W6" s="231">
        <f t="shared" si="2"/>
        <v>0</v>
      </c>
      <c r="X6" s="6">
        <f t="shared" si="3"/>
        <v>23</v>
      </c>
    </row>
    <row r="7" spans="1:34" ht="13" x14ac:dyDescent="0.15">
      <c r="A7" s="15" t="s">
        <v>1642</v>
      </c>
      <c r="B7" s="20" t="s">
        <v>182</v>
      </c>
      <c r="C7" s="20">
        <v>6</v>
      </c>
      <c r="D7" s="20" t="s">
        <v>404</v>
      </c>
      <c r="E7" s="20">
        <v>60</v>
      </c>
      <c r="F7" s="20" t="s">
        <v>393</v>
      </c>
      <c r="G7" s="19" t="s">
        <v>185</v>
      </c>
      <c r="H7" s="71" t="s">
        <v>387</v>
      </c>
      <c r="I7" s="71" t="s">
        <v>387</v>
      </c>
      <c r="J7" s="71"/>
      <c r="K7" s="71"/>
      <c r="R7" s="117" t="s">
        <v>189</v>
      </c>
      <c r="S7" s="231">
        <f t="shared" si="0"/>
        <v>0</v>
      </c>
      <c r="T7" s="159">
        <f t="shared" si="1"/>
        <v>0</v>
      </c>
      <c r="U7" s="168"/>
      <c r="V7" s="117" t="s">
        <v>189</v>
      </c>
      <c r="W7" s="231">
        <f t="shared" si="2"/>
        <v>0</v>
      </c>
      <c r="X7" s="6">
        <f t="shared" si="3"/>
        <v>3</v>
      </c>
    </row>
    <row r="8" spans="1:34" ht="13" x14ac:dyDescent="0.15">
      <c r="A8" s="15" t="s">
        <v>1643</v>
      </c>
      <c r="B8" s="20" t="s">
        <v>182</v>
      </c>
      <c r="C8" s="20">
        <v>7</v>
      </c>
      <c r="D8" s="20" t="s">
        <v>1563</v>
      </c>
      <c r="E8" s="20">
        <v>110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1644</v>
      </c>
      <c r="B9" s="20" t="s">
        <v>182</v>
      </c>
      <c r="C9" s="20">
        <v>8</v>
      </c>
      <c r="D9" s="20" t="s">
        <v>1566</v>
      </c>
      <c r="E9" s="20">
        <v>90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1645</v>
      </c>
      <c r="B10" s="20" t="s">
        <v>182</v>
      </c>
      <c r="C10" s="20">
        <v>9</v>
      </c>
      <c r="D10" s="20" t="s">
        <v>404</v>
      </c>
      <c r="E10" s="20">
        <v>100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1646</v>
      </c>
      <c r="B11" s="20" t="s">
        <v>182</v>
      </c>
      <c r="C11" s="20">
        <v>10</v>
      </c>
      <c r="D11" s="20" t="s">
        <v>1570</v>
      </c>
      <c r="E11" s="20">
        <v>110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1573</v>
      </c>
      <c r="B12" s="20" t="s">
        <v>182</v>
      </c>
      <c r="C12" s="20">
        <v>11</v>
      </c>
      <c r="D12" s="20" t="s">
        <v>395</v>
      </c>
      <c r="E12" s="20">
        <v>70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3</v>
      </c>
    </row>
    <row r="13" spans="1:34" ht="13" x14ac:dyDescent="0.15">
      <c r="A13" s="15" t="s">
        <v>1574</v>
      </c>
      <c r="B13" s="20" t="s">
        <v>182</v>
      </c>
      <c r="C13" s="20">
        <v>12</v>
      </c>
      <c r="D13" s="20" t="s">
        <v>389</v>
      </c>
      <c r="E13" s="20">
        <v>80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1647</v>
      </c>
      <c r="B14" s="20" t="s">
        <v>182</v>
      </c>
      <c r="C14" s="20">
        <v>13</v>
      </c>
      <c r="D14" s="20" t="s">
        <v>385</v>
      </c>
      <c r="E14" s="20">
        <v>110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1648</v>
      </c>
      <c r="B15" s="20" t="s">
        <v>182</v>
      </c>
      <c r="C15" s="20">
        <v>14</v>
      </c>
      <c r="D15" s="20" t="s">
        <v>1566</v>
      </c>
      <c r="E15" s="20">
        <v>100</v>
      </c>
      <c r="F15" s="20"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1649</v>
      </c>
      <c r="B16" s="20" t="s">
        <v>182</v>
      </c>
      <c r="C16" s="20">
        <v>15</v>
      </c>
      <c r="D16" s="20" t="s">
        <v>847</v>
      </c>
      <c r="E16" s="20">
        <v>70</v>
      </c>
      <c r="F16" s="20" t="s">
        <v>398</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1579</v>
      </c>
      <c r="B17" s="20" t="s">
        <v>182</v>
      </c>
      <c r="C17" s="20">
        <v>16</v>
      </c>
      <c r="D17" s="20" t="s">
        <v>1582</v>
      </c>
      <c r="E17" s="20">
        <v>80</v>
      </c>
      <c r="F17" s="20" t="s">
        <v>393</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1650</v>
      </c>
      <c r="B18" s="20" t="s">
        <v>182</v>
      </c>
      <c r="C18" s="20">
        <v>17</v>
      </c>
      <c r="D18" s="20" t="s">
        <v>1568</v>
      </c>
      <c r="E18" s="20">
        <v>90</v>
      </c>
      <c r="F18" s="20"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1276</v>
      </c>
      <c r="B19" s="20" t="s">
        <v>182</v>
      </c>
      <c r="C19" s="20">
        <v>18</v>
      </c>
      <c r="D19" s="20" t="s">
        <v>858</v>
      </c>
      <c r="E19" s="20">
        <v>70</v>
      </c>
      <c r="F19" s="20" t="s">
        <v>393</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1651</v>
      </c>
      <c r="B20" s="20" t="s">
        <v>182</v>
      </c>
      <c r="C20" s="20">
        <v>19</v>
      </c>
      <c r="D20" s="20" t="s">
        <v>389</v>
      </c>
      <c r="E20" s="20">
        <v>100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1179</v>
      </c>
      <c r="B21" s="20" t="s">
        <v>182</v>
      </c>
      <c r="C21" s="20">
        <v>20</v>
      </c>
      <c r="D21" s="20" t="s">
        <v>395</v>
      </c>
      <c r="E21" s="20">
        <v>100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1573</v>
      </c>
      <c r="B22" s="20" t="s">
        <v>182</v>
      </c>
      <c r="C22" s="20">
        <v>21</v>
      </c>
      <c r="D22" s="20" t="s">
        <v>395</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1574</v>
      </c>
      <c r="B23" s="20" t="s">
        <v>182</v>
      </c>
      <c r="C23" s="20">
        <v>22</v>
      </c>
      <c r="D23" s="20" t="s">
        <v>389</v>
      </c>
      <c r="E23" s="20">
        <v>80</v>
      </c>
      <c r="F23" s="20"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1241</v>
      </c>
      <c r="B24" s="20" t="s">
        <v>182</v>
      </c>
      <c r="C24" s="20">
        <v>23</v>
      </c>
      <c r="D24" s="20" t="s">
        <v>847</v>
      </c>
      <c r="E24" s="20">
        <v>60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1578</v>
      </c>
      <c r="B25" s="20" t="s">
        <v>182</v>
      </c>
      <c r="C25" s="20">
        <v>24</v>
      </c>
      <c r="D25" s="20" t="s">
        <v>404</v>
      </c>
      <c r="E25" s="20">
        <v>70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1192</v>
      </c>
      <c r="B26" s="20" t="s">
        <v>182</v>
      </c>
      <c r="C26" s="20">
        <v>25</v>
      </c>
      <c r="D26" s="20" t="s">
        <v>400</v>
      </c>
      <c r="E26" s="20">
        <v>60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1579</v>
      </c>
      <c r="B27" s="20" t="s">
        <v>182</v>
      </c>
      <c r="C27" s="20">
        <v>26</v>
      </c>
      <c r="D27" s="20" t="s">
        <v>395</v>
      </c>
      <c r="E27" s="20">
        <v>80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1652</v>
      </c>
      <c r="B28" s="20" t="s">
        <v>182</v>
      </c>
      <c r="C28" s="20">
        <v>27</v>
      </c>
      <c r="D28" s="20" t="s">
        <v>389</v>
      </c>
      <c r="E28" s="20">
        <v>80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1653</v>
      </c>
      <c r="B29" s="20" t="s">
        <v>182</v>
      </c>
      <c r="C29" s="20">
        <v>28</v>
      </c>
      <c r="D29" s="20" t="s">
        <v>400</v>
      </c>
      <c r="E29" s="20">
        <v>80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1654</v>
      </c>
      <c r="B30" s="20" t="s">
        <v>182</v>
      </c>
      <c r="C30" s="20">
        <v>29</v>
      </c>
      <c r="D30" s="20" t="s">
        <v>847</v>
      </c>
      <c r="E30" s="20">
        <v>80</v>
      </c>
      <c r="F30" s="20" t="s">
        <v>393</v>
      </c>
      <c r="G30" s="21" t="s">
        <v>181</v>
      </c>
      <c r="H30" s="71" t="s">
        <v>387</v>
      </c>
      <c r="I30" s="71" t="s">
        <v>387</v>
      </c>
      <c r="J30" s="71"/>
      <c r="K30" s="71"/>
      <c r="R30" s="160" t="s">
        <v>86</v>
      </c>
      <c r="S30" s="161"/>
      <c r="T30" s="175">
        <f>SUM(T31:T57)</f>
        <v>0</v>
      </c>
      <c r="U30" s="168"/>
      <c r="V30" s="177" t="s">
        <v>88</v>
      </c>
      <c r="W30" s="213"/>
      <c r="X30" s="215">
        <f>SUM(X31:X57)</f>
        <v>98</v>
      </c>
    </row>
    <row r="31" spans="1:24" ht="13" x14ac:dyDescent="0.15">
      <c r="A31" s="15" t="s">
        <v>1393</v>
      </c>
      <c r="B31" s="20" t="s">
        <v>182</v>
      </c>
      <c r="C31" s="20">
        <v>30</v>
      </c>
      <c r="D31" s="20" t="s">
        <v>389</v>
      </c>
      <c r="E31" s="20">
        <v>70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31</v>
      </c>
    </row>
    <row r="32" spans="1:24" ht="13" x14ac:dyDescent="0.15">
      <c r="A32" s="15" t="s">
        <v>1242</v>
      </c>
      <c r="B32" s="20" t="s">
        <v>182</v>
      </c>
      <c r="C32" s="20">
        <v>31</v>
      </c>
      <c r="D32" s="20" t="s">
        <v>858</v>
      </c>
      <c r="E32" s="20">
        <v>60</v>
      </c>
      <c r="F32" s="20"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30</v>
      </c>
    </row>
    <row r="33" spans="1:24" ht="13" x14ac:dyDescent="0.15">
      <c r="A33" s="15" t="s">
        <v>1243</v>
      </c>
      <c r="B33" s="20" t="s">
        <v>182</v>
      </c>
      <c r="C33" s="20">
        <v>32</v>
      </c>
      <c r="D33" s="20" t="s">
        <v>407</v>
      </c>
      <c r="E33" s="20">
        <v>70</v>
      </c>
      <c r="F33" s="20" t="s">
        <v>393</v>
      </c>
      <c r="G33" s="21" t="s">
        <v>181</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1286</v>
      </c>
      <c r="B34" s="20" t="s">
        <v>182</v>
      </c>
      <c r="C34" s="20">
        <v>33</v>
      </c>
      <c r="D34" s="20" t="s">
        <v>395</v>
      </c>
      <c r="E34" s="20">
        <v>80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17</v>
      </c>
    </row>
    <row r="35" spans="1:24" ht="13" x14ac:dyDescent="0.15">
      <c r="A35" s="15" t="s">
        <v>1246</v>
      </c>
      <c r="B35" s="20" t="s">
        <v>182</v>
      </c>
      <c r="C35" s="20">
        <v>34</v>
      </c>
      <c r="D35" s="20" t="s">
        <v>392</v>
      </c>
      <c r="E35" s="20">
        <v>70</v>
      </c>
      <c r="F35" s="20" t="s">
        <v>393</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1655</v>
      </c>
      <c r="B36" s="20" t="s">
        <v>182</v>
      </c>
      <c r="C36" s="20">
        <v>35</v>
      </c>
      <c r="D36" s="20" t="s">
        <v>395</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1180</v>
      </c>
      <c r="B37" s="20" t="s">
        <v>182</v>
      </c>
      <c r="C37" s="20">
        <v>36</v>
      </c>
      <c r="D37" s="20" t="s">
        <v>395</v>
      </c>
      <c r="E37" s="20">
        <v>90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1656</v>
      </c>
      <c r="B38" s="20" t="s">
        <v>182</v>
      </c>
      <c r="C38" s="20">
        <v>37</v>
      </c>
      <c r="D38" s="20" t="s">
        <v>847</v>
      </c>
      <c r="E38" s="20">
        <v>60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1380</v>
      </c>
      <c r="B39" s="20" t="s">
        <v>182</v>
      </c>
      <c r="C39" s="20">
        <v>38</v>
      </c>
      <c r="D39" s="20" t="s">
        <v>385</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1197</v>
      </c>
      <c r="B40" s="20" t="s">
        <v>182</v>
      </c>
      <c r="C40" s="20">
        <v>39</v>
      </c>
      <c r="D40" s="20" t="s">
        <v>395</v>
      </c>
      <c r="E40" s="20">
        <v>70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854</v>
      </c>
      <c r="B41" s="20" t="s">
        <v>182</v>
      </c>
      <c r="C41" s="20">
        <v>40</v>
      </c>
      <c r="D41" s="20" t="s">
        <v>400</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1657</v>
      </c>
      <c r="B42" s="20" t="s">
        <v>182</v>
      </c>
      <c r="C42" s="20">
        <v>41</v>
      </c>
      <c r="D42" s="20" t="s">
        <v>400</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1658</v>
      </c>
      <c r="B43" s="20" t="s">
        <v>182</v>
      </c>
      <c r="C43" s="20">
        <v>42</v>
      </c>
      <c r="D43" s="20" t="s">
        <v>385</v>
      </c>
      <c r="E43" s="20">
        <v>70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1659</v>
      </c>
      <c r="B44" s="20" t="s">
        <v>182</v>
      </c>
      <c r="C44" s="20">
        <v>43</v>
      </c>
      <c r="D44" s="20" t="s">
        <v>404</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1660</v>
      </c>
      <c r="B45" s="20" t="s">
        <v>182</v>
      </c>
      <c r="C45" s="20">
        <v>44</v>
      </c>
      <c r="D45" s="20" t="s">
        <v>392</v>
      </c>
      <c r="E45" s="20">
        <v>50</v>
      </c>
      <c r="F45" s="20"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1201</v>
      </c>
      <c r="B46" s="20" t="s">
        <v>182</v>
      </c>
      <c r="C46" s="20">
        <v>45</v>
      </c>
      <c r="D46" s="20" t="s">
        <v>847</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1185</v>
      </c>
      <c r="B47" s="20" t="s">
        <v>182</v>
      </c>
      <c r="C47" s="20">
        <v>46</v>
      </c>
      <c r="D47" s="20" t="s">
        <v>404</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1390</v>
      </c>
      <c r="B48" s="20" t="s">
        <v>182</v>
      </c>
      <c r="C48" s="20">
        <v>47</v>
      </c>
      <c r="D48" s="20" t="s">
        <v>407</v>
      </c>
      <c r="E48" s="20">
        <v>70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1661</v>
      </c>
      <c r="B49" s="20" t="s">
        <v>182</v>
      </c>
      <c r="C49" s="20">
        <v>48</v>
      </c>
      <c r="D49" s="20" t="s">
        <v>1447</v>
      </c>
      <c r="E49" s="20">
        <v>70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1662</v>
      </c>
      <c r="B50" s="20" t="s">
        <v>182</v>
      </c>
      <c r="C50" s="20">
        <v>49</v>
      </c>
      <c r="D50" s="20" t="s">
        <v>404</v>
      </c>
      <c r="E50" s="20">
        <v>70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1663</v>
      </c>
      <c r="B51" s="20" t="s">
        <v>182</v>
      </c>
      <c r="C51" s="20">
        <v>50</v>
      </c>
      <c r="D51" s="20" t="s">
        <v>395</v>
      </c>
      <c r="E51" s="20">
        <v>70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410</v>
      </c>
      <c r="B52" s="20" t="s">
        <v>182</v>
      </c>
      <c r="C52" s="20">
        <v>51</v>
      </c>
      <c r="D52" s="20" t="s">
        <v>404</v>
      </c>
      <c r="E52" s="20">
        <v>80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1664</v>
      </c>
      <c r="B53" s="20" t="s">
        <v>182</v>
      </c>
      <c r="C53" s="20">
        <v>52</v>
      </c>
      <c r="D53" s="20" t="s">
        <v>395</v>
      </c>
      <c r="E53" s="20">
        <v>70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1665</v>
      </c>
      <c r="B54" s="20" t="s">
        <v>182</v>
      </c>
      <c r="C54" s="20">
        <v>53</v>
      </c>
      <c r="D54" s="20" t="s">
        <v>400</v>
      </c>
      <c r="E54" s="20">
        <v>70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1666</v>
      </c>
      <c r="B55" s="20" t="s">
        <v>182</v>
      </c>
      <c r="C55" s="20">
        <v>54</v>
      </c>
      <c r="D55" s="20" t="s">
        <v>407</v>
      </c>
      <c r="E55" s="20">
        <v>80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1294</v>
      </c>
      <c r="B56" s="20" t="s">
        <v>182</v>
      </c>
      <c r="C56" s="20">
        <v>55</v>
      </c>
      <c r="D56" s="20" t="s">
        <v>400</v>
      </c>
      <c r="E56" s="20">
        <v>80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938</v>
      </c>
      <c r="B57" s="20" t="s">
        <v>182</v>
      </c>
      <c r="C57" s="20">
        <v>56</v>
      </c>
      <c r="D57" s="20" t="s">
        <v>385</v>
      </c>
      <c r="E57" s="20">
        <v>70</v>
      </c>
      <c r="F57" s="20" t="s">
        <v>393</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1667</v>
      </c>
      <c r="B58" s="20" t="s">
        <v>182</v>
      </c>
      <c r="C58" s="20">
        <v>57</v>
      </c>
      <c r="D58" s="20" t="s">
        <v>847</v>
      </c>
      <c r="E58" s="20">
        <v>70</v>
      </c>
      <c r="F58" s="20" t="s">
        <v>398</v>
      </c>
      <c r="G58" s="21" t="s">
        <v>173</v>
      </c>
      <c r="H58" s="71" t="s">
        <v>387</v>
      </c>
      <c r="I58" s="71" t="s">
        <v>387</v>
      </c>
      <c r="J58" s="71"/>
      <c r="K58" s="71"/>
      <c r="U58" s="168"/>
      <c r="V58" s="177" t="s">
        <v>447</v>
      </c>
      <c r="W58" s="189"/>
      <c r="X58" s="190">
        <f>SUM(X59:X85)</f>
        <v>209</v>
      </c>
    </row>
    <row r="59" spans="1:24" ht="13" x14ac:dyDescent="0.15">
      <c r="A59" s="15" t="s">
        <v>1195</v>
      </c>
      <c r="B59" s="20" t="s">
        <v>182</v>
      </c>
      <c r="C59" s="20">
        <v>58</v>
      </c>
      <c r="D59" s="20" t="s">
        <v>847</v>
      </c>
      <c r="E59" s="20">
        <v>40</v>
      </c>
      <c r="F59" s="20" t="s">
        <v>393</v>
      </c>
      <c r="G59" s="21" t="s">
        <v>173</v>
      </c>
      <c r="H59" s="71" t="s">
        <v>387</v>
      </c>
      <c r="I59" s="71" t="s">
        <v>387</v>
      </c>
      <c r="J59" s="71"/>
      <c r="K59" s="71"/>
      <c r="U59" s="239"/>
      <c r="V59" s="116" t="s">
        <v>173</v>
      </c>
      <c r="W59" s="211">
        <f t="shared" ref="W59:X74" si="8">S3+S31+W3+W31</f>
        <v>0</v>
      </c>
      <c r="X59" s="64">
        <f t="shared" si="8"/>
        <v>62</v>
      </c>
    </row>
    <row r="60" spans="1:24" ht="13" x14ac:dyDescent="0.15">
      <c r="A60" s="15" t="s">
        <v>1250</v>
      </c>
      <c r="B60" s="20" t="s">
        <v>182</v>
      </c>
      <c r="C60" s="20">
        <v>59</v>
      </c>
      <c r="D60" s="20" t="s">
        <v>385</v>
      </c>
      <c r="E60" s="20">
        <v>50</v>
      </c>
      <c r="F60" s="20" t="s">
        <v>393</v>
      </c>
      <c r="G60" s="21" t="s">
        <v>173</v>
      </c>
      <c r="H60" s="71" t="s">
        <v>387</v>
      </c>
      <c r="I60" s="71" t="s">
        <v>387</v>
      </c>
      <c r="J60" s="71"/>
      <c r="K60" s="71"/>
      <c r="U60" s="239"/>
      <c r="V60" s="117" t="s">
        <v>177</v>
      </c>
      <c r="W60" s="158">
        <f t="shared" si="8"/>
        <v>0</v>
      </c>
      <c r="X60" s="159">
        <f t="shared" si="8"/>
        <v>60</v>
      </c>
    </row>
    <row r="61" spans="1:24" ht="13" x14ac:dyDescent="0.15">
      <c r="A61" s="15" t="s">
        <v>1295</v>
      </c>
      <c r="B61" s="20" t="s">
        <v>182</v>
      </c>
      <c r="C61" s="20">
        <v>60</v>
      </c>
      <c r="D61" s="20" t="s">
        <v>400</v>
      </c>
      <c r="E61" s="20">
        <v>50</v>
      </c>
      <c r="F61" s="20" t="s">
        <v>393</v>
      </c>
      <c r="G61" s="21" t="s">
        <v>173</v>
      </c>
      <c r="H61" s="71" t="s">
        <v>387</v>
      </c>
      <c r="I61" s="71" t="s">
        <v>387</v>
      </c>
      <c r="J61" s="71"/>
      <c r="K61" s="71"/>
      <c r="U61" s="239"/>
      <c r="V61" s="117" t="s">
        <v>181</v>
      </c>
      <c r="W61" s="158">
        <f t="shared" si="8"/>
        <v>0</v>
      </c>
      <c r="X61" s="159">
        <f t="shared" si="8"/>
        <v>40</v>
      </c>
    </row>
    <row r="62" spans="1:24" ht="13" x14ac:dyDescent="0.15">
      <c r="A62" s="15" t="s">
        <v>1668</v>
      </c>
      <c r="B62" s="20" t="s">
        <v>182</v>
      </c>
      <c r="C62" s="20">
        <v>61</v>
      </c>
      <c r="D62" s="20" t="s">
        <v>400</v>
      </c>
      <c r="E62" s="20">
        <v>40</v>
      </c>
      <c r="F62" s="20" t="s">
        <v>393</v>
      </c>
      <c r="G62" s="21" t="s">
        <v>173</v>
      </c>
      <c r="H62" s="71" t="s">
        <v>387</v>
      </c>
      <c r="I62" s="71" t="s">
        <v>387</v>
      </c>
      <c r="J62" s="71"/>
      <c r="K62" s="71"/>
      <c r="U62" s="239"/>
      <c r="V62" s="117" t="s">
        <v>185</v>
      </c>
      <c r="W62" s="158">
        <f t="shared" si="8"/>
        <v>0</v>
      </c>
      <c r="X62" s="159">
        <f t="shared" si="8"/>
        <v>40</v>
      </c>
    </row>
    <row r="63" spans="1:24" ht="13" x14ac:dyDescent="0.15">
      <c r="A63" s="15" t="s">
        <v>1296</v>
      </c>
      <c r="B63" s="20" t="s">
        <v>182</v>
      </c>
      <c r="C63" s="20">
        <v>62</v>
      </c>
      <c r="D63" s="20" t="s">
        <v>389</v>
      </c>
      <c r="E63" s="20">
        <v>50</v>
      </c>
      <c r="F63" s="20" t="s">
        <v>393</v>
      </c>
      <c r="G63" s="21" t="s">
        <v>173</v>
      </c>
      <c r="H63" s="71" t="s">
        <v>387</v>
      </c>
      <c r="I63" s="71" t="s">
        <v>387</v>
      </c>
      <c r="J63" s="71"/>
      <c r="K63" s="71"/>
      <c r="U63" s="239"/>
      <c r="V63" s="117" t="s">
        <v>189</v>
      </c>
      <c r="W63" s="158">
        <f t="shared" si="8"/>
        <v>0</v>
      </c>
      <c r="X63" s="159">
        <f t="shared" si="8"/>
        <v>3</v>
      </c>
    </row>
    <row r="64" spans="1:24" ht="13" x14ac:dyDescent="0.15">
      <c r="A64" s="15" t="s">
        <v>1296</v>
      </c>
      <c r="B64" s="20" t="s">
        <v>182</v>
      </c>
      <c r="C64" s="20">
        <v>63</v>
      </c>
      <c r="D64" s="20" t="s">
        <v>389</v>
      </c>
      <c r="E64" s="20">
        <v>40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1198</v>
      </c>
      <c r="B65" s="20" t="s">
        <v>182</v>
      </c>
      <c r="C65" s="20">
        <v>64</v>
      </c>
      <c r="D65" s="20" t="s">
        <v>404</v>
      </c>
      <c r="E65" s="20">
        <v>40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1669</v>
      </c>
      <c r="B66" s="20" t="s">
        <v>182</v>
      </c>
      <c r="C66" s="20">
        <v>65</v>
      </c>
      <c r="D66" s="20" t="s">
        <v>400</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1670</v>
      </c>
      <c r="B67" s="20" t="s">
        <v>182</v>
      </c>
      <c r="C67" s="20">
        <v>66</v>
      </c>
      <c r="D67" s="20" t="s">
        <v>395</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1671</v>
      </c>
      <c r="B68" s="20" t="s">
        <v>182</v>
      </c>
      <c r="C68" s="20">
        <v>67</v>
      </c>
      <c r="D68" s="20" t="s">
        <v>404</v>
      </c>
      <c r="E68" s="20">
        <v>70</v>
      </c>
      <c r="F68" s="20" t="s">
        <v>398</v>
      </c>
      <c r="G68" s="21" t="s">
        <v>173</v>
      </c>
      <c r="H68" s="71" t="s">
        <v>387</v>
      </c>
      <c r="I68" s="71" t="s">
        <v>387</v>
      </c>
      <c r="J68" s="71"/>
      <c r="K68" s="71"/>
      <c r="U68" s="241"/>
      <c r="V68" s="117" t="s">
        <v>209</v>
      </c>
      <c r="W68" s="158">
        <f t="shared" si="8"/>
        <v>0</v>
      </c>
      <c r="X68" s="159">
        <f t="shared" si="8"/>
        <v>3</v>
      </c>
    </row>
    <row r="69" spans="1:24" ht="14" thickBot="1" x14ac:dyDescent="0.2">
      <c r="A69" s="15" t="s">
        <v>1672</v>
      </c>
      <c r="B69" s="20" t="s">
        <v>182</v>
      </c>
      <c r="C69" s="20">
        <v>68</v>
      </c>
      <c r="D69" s="20" t="s">
        <v>858</v>
      </c>
      <c r="E69" s="20">
        <v>80</v>
      </c>
      <c r="F69" s="20" t="s">
        <v>398</v>
      </c>
      <c r="G69" s="21" t="s">
        <v>173</v>
      </c>
      <c r="H69" s="71" t="s">
        <v>387</v>
      </c>
      <c r="I69" s="71" t="s">
        <v>387</v>
      </c>
      <c r="J69" s="71"/>
      <c r="K69" s="71"/>
      <c r="U69" s="241"/>
      <c r="V69" s="117" t="s">
        <v>9125</v>
      </c>
      <c r="W69" s="158">
        <f t="shared" si="8"/>
        <v>0</v>
      </c>
      <c r="X69" s="159">
        <f t="shared" si="8"/>
        <v>0</v>
      </c>
    </row>
    <row r="70" spans="1:24" ht="14" thickBot="1" x14ac:dyDescent="0.2">
      <c r="A70" s="15" t="s">
        <v>1673</v>
      </c>
      <c r="B70" s="20" t="s">
        <v>182</v>
      </c>
      <c r="C70" s="20">
        <v>69</v>
      </c>
      <c r="D70" s="20" t="s">
        <v>847</v>
      </c>
      <c r="E70" s="20">
        <v>30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1674</v>
      </c>
      <c r="B71" s="20" t="s">
        <v>182</v>
      </c>
      <c r="C71" s="20">
        <v>70</v>
      </c>
      <c r="D71" s="20" t="s">
        <v>395</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1675</v>
      </c>
      <c r="B72" s="20" t="s">
        <v>182</v>
      </c>
      <c r="C72" s="20">
        <v>71</v>
      </c>
      <c r="D72" s="20" t="s">
        <v>1447</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1213</v>
      </c>
      <c r="B73" s="20" t="s">
        <v>182</v>
      </c>
      <c r="C73" s="20">
        <v>72</v>
      </c>
      <c r="D73" s="20" t="s">
        <v>395</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1676</v>
      </c>
      <c r="B74" s="20" t="s">
        <v>182</v>
      </c>
      <c r="C74" s="20">
        <v>73</v>
      </c>
      <c r="D74" s="20" t="s">
        <v>389</v>
      </c>
      <c r="E74" s="20">
        <v>40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1677</v>
      </c>
      <c r="B75" s="20" t="s">
        <v>182</v>
      </c>
      <c r="C75" s="20">
        <v>74</v>
      </c>
      <c r="D75" s="20" t="s">
        <v>385</v>
      </c>
      <c r="E75" s="20">
        <v>70</v>
      </c>
      <c r="F75" s="20" t="s">
        <v>398</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871</v>
      </c>
      <c r="B76" s="20" t="s">
        <v>182</v>
      </c>
      <c r="C76" s="20">
        <v>75</v>
      </c>
      <c r="D76" s="20" t="s">
        <v>400</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1678</v>
      </c>
      <c r="B77" s="20" t="s">
        <v>182</v>
      </c>
      <c r="C77" s="20">
        <v>76</v>
      </c>
      <c r="D77" s="20" t="s">
        <v>847</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1679</v>
      </c>
      <c r="B78" s="20" t="s">
        <v>182</v>
      </c>
      <c r="C78" s="20">
        <v>77</v>
      </c>
      <c r="D78" s="20" t="s">
        <v>404</v>
      </c>
      <c r="E78" s="20">
        <v>40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456</v>
      </c>
      <c r="B79" s="20" t="s">
        <v>182</v>
      </c>
      <c r="C79" s="20">
        <v>78</v>
      </c>
      <c r="D79" s="20" t="s">
        <v>404</v>
      </c>
      <c r="E79" s="20">
        <v>50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1636</v>
      </c>
      <c r="B80" s="20" t="s">
        <v>182</v>
      </c>
      <c r="C80" s="20">
        <v>79</v>
      </c>
      <c r="D80" s="20" t="s">
        <v>847</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1214</v>
      </c>
      <c r="B81" s="20" t="s">
        <v>182</v>
      </c>
      <c r="C81" s="20">
        <v>80</v>
      </c>
      <c r="D81" s="20" t="s">
        <v>858</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1680</v>
      </c>
      <c r="B82" s="20" t="s">
        <v>182</v>
      </c>
      <c r="C82" s="20">
        <v>81</v>
      </c>
      <c r="D82" s="20" t="s">
        <v>404</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1409</v>
      </c>
      <c r="B83" s="20" t="s">
        <v>182</v>
      </c>
      <c r="C83" s="20">
        <v>82</v>
      </c>
      <c r="D83" s="20" t="s">
        <v>407</v>
      </c>
      <c r="E83" s="20">
        <v>40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1218</v>
      </c>
      <c r="B84" s="20" t="s">
        <v>182</v>
      </c>
      <c r="C84" s="20">
        <v>83</v>
      </c>
      <c r="D84" s="20" t="s">
        <v>395</v>
      </c>
      <c r="E84" s="20">
        <v>40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1681</v>
      </c>
      <c r="B85" s="20" t="s">
        <v>182</v>
      </c>
      <c r="C85" s="20">
        <v>84</v>
      </c>
      <c r="D85" s="20" t="s">
        <v>407</v>
      </c>
      <c r="E85" s="20">
        <v>50</v>
      </c>
      <c r="F85" s="20" t="s">
        <v>393</v>
      </c>
      <c r="G85" s="21" t="s">
        <v>173</v>
      </c>
      <c r="H85" s="71" t="s">
        <v>387</v>
      </c>
      <c r="I85" s="71" t="s">
        <v>387</v>
      </c>
      <c r="J85" s="71"/>
      <c r="K85" s="71"/>
      <c r="U85" s="241"/>
      <c r="V85" s="166" t="s">
        <v>260</v>
      </c>
      <c r="W85" s="191">
        <f t="shared" si="9"/>
        <v>0</v>
      </c>
      <c r="X85" s="192">
        <f t="shared" si="9"/>
        <v>1</v>
      </c>
    </row>
    <row r="86" spans="1:24" ht="13" x14ac:dyDescent="0.15">
      <c r="A86" s="15" t="s">
        <v>1682</v>
      </c>
      <c r="B86" s="20" t="s">
        <v>182</v>
      </c>
      <c r="C86" s="20">
        <v>85</v>
      </c>
      <c r="D86" s="20" t="s">
        <v>469</v>
      </c>
      <c r="E86" s="20"/>
      <c r="F86" s="20" t="s">
        <v>1069</v>
      </c>
      <c r="G86" s="21" t="s">
        <v>177</v>
      </c>
      <c r="H86" s="71" t="s">
        <v>387</v>
      </c>
      <c r="I86" s="71" t="s">
        <v>387</v>
      </c>
      <c r="J86" s="71"/>
      <c r="K86" s="71"/>
    </row>
    <row r="87" spans="1:24" ht="13" x14ac:dyDescent="0.15">
      <c r="A87" s="15" t="s">
        <v>1683</v>
      </c>
      <c r="B87" s="20" t="s">
        <v>182</v>
      </c>
      <c r="C87" s="20">
        <v>86</v>
      </c>
      <c r="D87" s="20" t="s">
        <v>469</v>
      </c>
      <c r="E87" s="20"/>
      <c r="F87" s="20" t="s">
        <v>469</v>
      </c>
      <c r="G87" s="21" t="s">
        <v>177</v>
      </c>
      <c r="H87" s="71" t="s">
        <v>387</v>
      </c>
      <c r="I87" s="71" t="s">
        <v>387</v>
      </c>
      <c r="J87" s="71"/>
      <c r="K87" s="71"/>
    </row>
    <row r="88" spans="1:24" ht="13" x14ac:dyDescent="0.15">
      <c r="A88" s="15" t="s">
        <v>1684</v>
      </c>
      <c r="B88" s="20" t="s">
        <v>182</v>
      </c>
      <c r="C88" s="20">
        <v>87</v>
      </c>
      <c r="D88" s="20" t="s">
        <v>469</v>
      </c>
      <c r="E88" s="20"/>
      <c r="F88" s="20" t="s">
        <v>721</v>
      </c>
      <c r="G88" s="21" t="s">
        <v>177</v>
      </c>
      <c r="H88" s="71" t="s">
        <v>387</v>
      </c>
      <c r="I88" s="71" t="s">
        <v>387</v>
      </c>
      <c r="J88" s="71"/>
      <c r="K88" s="71"/>
    </row>
    <row r="89" spans="1:24" ht="13" x14ac:dyDescent="0.15">
      <c r="A89" s="15" t="s">
        <v>1500</v>
      </c>
      <c r="B89" s="20" t="s">
        <v>182</v>
      </c>
      <c r="C89" s="20">
        <v>88</v>
      </c>
      <c r="D89" s="20" t="s">
        <v>469</v>
      </c>
      <c r="E89" s="20"/>
      <c r="F89" s="20" t="s">
        <v>1069</v>
      </c>
      <c r="G89" s="21" t="s">
        <v>177</v>
      </c>
      <c r="H89" s="71" t="s">
        <v>387</v>
      </c>
      <c r="I89" s="71" t="s">
        <v>387</v>
      </c>
      <c r="J89" s="71"/>
      <c r="K89" s="71"/>
    </row>
    <row r="90" spans="1:24" ht="13" x14ac:dyDescent="0.15">
      <c r="A90" s="15" t="s">
        <v>1481</v>
      </c>
      <c r="B90" s="20" t="s">
        <v>182</v>
      </c>
      <c r="C90" s="20">
        <v>89</v>
      </c>
      <c r="D90" s="20" t="s">
        <v>469</v>
      </c>
      <c r="E90" s="20"/>
      <c r="F90" s="20" t="s">
        <v>1069</v>
      </c>
      <c r="G90" s="21" t="s">
        <v>177</v>
      </c>
      <c r="H90" s="71" t="s">
        <v>387</v>
      </c>
      <c r="I90" s="71" t="s">
        <v>387</v>
      </c>
      <c r="J90" s="71"/>
      <c r="K90" s="71"/>
    </row>
    <row r="91" spans="1:24" ht="13" x14ac:dyDescent="0.15">
      <c r="A91" s="15" t="s">
        <v>1264</v>
      </c>
      <c r="B91" s="20" t="s">
        <v>182</v>
      </c>
      <c r="C91" s="20">
        <v>90</v>
      </c>
      <c r="D91" s="20" t="s">
        <v>469</v>
      </c>
      <c r="E91" s="20"/>
      <c r="F91" s="20" t="s">
        <v>469</v>
      </c>
      <c r="G91" s="21" t="s">
        <v>177</v>
      </c>
      <c r="H91" s="71" t="s">
        <v>387</v>
      </c>
      <c r="I91" s="71" t="s">
        <v>387</v>
      </c>
      <c r="J91" s="71"/>
      <c r="K91" s="71"/>
    </row>
    <row r="92" spans="1:24" ht="13" x14ac:dyDescent="0.15">
      <c r="A92" s="15" t="s">
        <v>1266</v>
      </c>
      <c r="B92" s="20" t="s">
        <v>182</v>
      </c>
      <c r="C92" s="20">
        <v>91</v>
      </c>
      <c r="D92" s="20" t="s">
        <v>469</v>
      </c>
      <c r="E92" s="20">
        <v>40</v>
      </c>
      <c r="F92" s="20" t="s">
        <v>469</v>
      </c>
      <c r="G92" s="21" t="s">
        <v>173</v>
      </c>
      <c r="H92" s="71" t="s">
        <v>387</v>
      </c>
      <c r="I92" s="71" t="s">
        <v>387</v>
      </c>
      <c r="J92" s="71"/>
      <c r="K92" s="71"/>
    </row>
    <row r="93" spans="1:24" ht="13" x14ac:dyDescent="0.15">
      <c r="A93" s="15" t="s">
        <v>591</v>
      </c>
      <c r="B93" s="20" t="s">
        <v>182</v>
      </c>
      <c r="C93" s="20">
        <v>92</v>
      </c>
      <c r="D93" s="20" t="s">
        <v>469</v>
      </c>
      <c r="E93" s="20">
        <v>50</v>
      </c>
      <c r="F93" s="20" t="s">
        <v>469</v>
      </c>
      <c r="G93" s="21" t="s">
        <v>173</v>
      </c>
      <c r="H93" s="71" t="s">
        <v>387</v>
      </c>
      <c r="I93" s="71" t="s">
        <v>387</v>
      </c>
      <c r="J93" s="71"/>
      <c r="K93" s="71"/>
    </row>
    <row r="94" spans="1:24" ht="13" x14ac:dyDescent="0.15">
      <c r="A94" s="15" t="s">
        <v>1267</v>
      </c>
      <c r="B94" s="20" t="s">
        <v>182</v>
      </c>
      <c r="C94" s="20">
        <v>93</v>
      </c>
      <c r="D94" s="20" t="s">
        <v>469</v>
      </c>
      <c r="E94" s="20">
        <v>40</v>
      </c>
      <c r="F94" s="20" t="s">
        <v>469</v>
      </c>
      <c r="G94" s="21" t="s">
        <v>173</v>
      </c>
      <c r="H94" s="71" t="s">
        <v>387</v>
      </c>
      <c r="I94" s="71" t="s">
        <v>387</v>
      </c>
      <c r="J94" s="71"/>
      <c r="K94" s="71"/>
    </row>
    <row r="95" spans="1:24" ht="13" x14ac:dyDescent="0.15">
      <c r="A95" s="15" t="s">
        <v>924</v>
      </c>
      <c r="B95" s="20" t="s">
        <v>182</v>
      </c>
      <c r="C95" s="20">
        <v>94</v>
      </c>
      <c r="D95" s="20" t="s">
        <v>496</v>
      </c>
      <c r="E95" s="20"/>
      <c r="F95" s="20" t="s">
        <v>497</v>
      </c>
      <c r="G95" s="21" t="s">
        <v>181</v>
      </c>
      <c r="H95" s="71" t="s">
        <v>387</v>
      </c>
      <c r="I95" s="71" t="s">
        <v>387</v>
      </c>
      <c r="J95" s="71"/>
      <c r="K95" s="71"/>
    </row>
    <row r="96" spans="1:24" ht="13" x14ac:dyDescent="0.15">
      <c r="A96" s="15" t="s">
        <v>852</v>
      </c>
      <c r="B96" s="20" t="s">
        <v>182</v>
      </c>
      <c r="C96" s="20">
        <v>95</v>
      </c>
      <c r="D96" s="20" t="s">
        <v>496</v>
      </c>
      <c r="E96" s="20"/>
      <c r="F96" s="20" t="s">
        <v>497</v>
      </c>
      <c r="G96" s="21" t="s">
        <v>181</v>
      </c>
      <c r="H96" s="71" t="s">
        <v>387</v>
      </c>
      <c r="I96" s="71" t="s">
        <v>387</v>
      </c>
      <c r="J96" s="71"/>
      <c r="K96" s="71"/>
    </row>
    <row r="97" spans="1:11" ht="13" x14ac:dyDescent="0.15">
      <c r="A97" s="15" t="s">
        <v>1268</v>
      </c>
      <c r="B97" s="20" t="s">
        <v>182</v>
      </c>
      <c r="C97" s="20">
        <v>96</v>
      </c>
      <c r="D97" s="20" t="s">
        <v>496</v>
      </c>
      <c r="E97" s="20"/>
      <c r="F97" s="20" t="s">
        <v>497</v>
      </c>
      <c r="G97" s="21" t="s">
        <v>181</v>
      </c>
      <c r="H97" s="71" t="s">
        <v>387</v>
      </c>
      <c r="I97" s="71" t="s">
        <v>387</v>
      </c>
      <c r="J97" s="71"/>
      <c r="K97" s="71"/>
    </row>
    <row r="98" spans="1:11" ht="13" x14ac:dyDescent="0.15">
      <c r="A98" s="15" t="s">
        <v>1460</v>
      </c>
      <c r="B98" s="20" t="s">
        <v>182</v>
      </c>
      <c r="C98" s="20">
        <v>97</v>
      </c>
      <c r="D98" s="20" t="s">
        <v>496</v>
      </c>
      <c r="E98" s="20"/>
      <c r="F98" s="20" t="s">
        <v>497</v>
      </c>
      <c r="G98" s="21" t="s">
        <v>177</v>
      </c>
      <c r="H98" s="71" t="s">
        <v>387</v>
      </c>
      <c r="I98" s="71" t="s">
        <v>387</v>
      </c>
      <c r="J98" s="71"/>
      <c r="K98" s="71"/>
    </row>
    <row r="99" spans="1:11" ht="13" x14ac:dyDescent="0.15">
      <c r="A99" s="15" t="s">
        <v>1685</v>
      </c>
      <c r="B99" s="20" t="s">
        <v>182</v>
      </c>
      <c r="C99" s="20">
        <v>98</v>
      </c>
      <c r="D99" s="20" t="s">
        <v>496</v>
      </c>
      <c r="E99" s="20"/>
      <c r="F99" s="20" t="s">
        <v>497</v>
      </c>
      <c r="G99" s="21" t="s">
        <v>177</v>
      </c>
      <c r="H99" s="71" t="s">
        <v>387</v>
      </c>
      <c r="I99" s="71" t="s">
        <v>387</v>
      </c>
      <c r="J99" s="71"/>
      <c r="K99" s="71"/>
    </row>
    <row r="100" spans="1:11" ht="13" x14ac:dyDescent="0.15">
      <c r="A100" s="15" t="s">
        <v>1686</v>
      </c>
      <c r="B100" s="20" t="s">
        <v>182</v>
      </c>
      <c r="C100" s="20">
        <v>99</v>
      </c>
      <c r="D100" s="20" t="s">
        <v>389</v>
      </c>
      <c r="E100" s="20">
        <v>110</v>
      </c>
      <c r="F100" s="20" t="s">
        <v>398</v>
      </c>
      <c r="G100" s="21" t="s">
        <v>189</v>
      </c>
      <c r="H100" s="71" t="s">
        <v>387</v>
      </c>
      <c r="I100" s="71" t="s">
        <v>387</v>
      </c>
      <c r="J100" s="71"/>
      <c r="K100" s="71" t="s">
        <v>387</v>
      </c>
    </row>
    <row r="101" spans="1:11" ht="13" x14ac:dyDescent="0.15">
      <c r="A101" s="15" t="s">
        <v>1631</v>
      </c>
      <c r="B101" s="20" t="s">
        <v>182</v>
      </c>
      <c r="C101" s="20">
        <v>100</v>
      </c>
      <c r="D101" s="20" t="s">
        <v>385</v>
      </c>
      <c r="E101" s="20">
        <v>90</v>
      </c>
      <c r="F101" s="20" t="s">
        <v>393</v>
      </c>
      <c r="G101" s="21" t="s">
        <v>189</v>
      </c>
      <c r="H101" s="71" t="s">
        <v>387</v>
      </c>
      <c r="I101" s="71" t="s">
        <v>387</v>
      </c>
      <c r="J101" s="71"/>
      <c r="K101" s="71" t="s">
        <v>387</v>
      </c>
    </row>
    <row r="102" spans="1:11" ht="13" x14ac:dyDescent="0.15">
      <c r="A102" s="15" t="s">
        <v>1687</v>
      </c>
      <c r="B102" s="20" t="s">
        <v>182</v>
      </c>
      <c r="C102" s="20">
        <v>101</v>
      </c>
      <c r="D102" s="20" t="s">
        <v>858</v>
      </c>
      <c r="E102" s="20">
        <v>100</v>
      </c>
      <c r="F102" s="20" t="s">
        <v>398</v>
      </c>
      <c r="G102" s="21" t="s">
        <v>189</v>
      </c>
      <c r="H102" s="71" t="s">
        <v>387</v>
      </c>
      <c r="I102" s="71" t="s">
        <v>387</v>
      </c>
      <c r="J102" s="71"/>
      <c r="K102" s="71" t="s">
        <v>387</v>
      </c>
    </row>
    <row r="103" spans="1:11" ht="13" x14ac:dyDescent="0.15">
      <c r="A103" s="15" t="s">
        <v>1688</v>
      </c>
      <c r="B103" s="20" t="s">
        <v>182</v>
      </c>
      <c r="C103" s="20">
        <v>102</v>
      </c>
      <c r="D103" s="20" t="s">
        <v>395</v>
      </c>
      <c r="E103" s="20">
        <v>80</v>
      </c>
      <c r="F103" s="20" t="s">
        <v>393</v>
      </c>
      <c r="G103" s="21" t="s">
        <v>209</v>
      </c>
      <c r="H103" s="71" t="s">
        <v>387</v>
      </c>
      <c r="I103" s="71" t="s">
        <v>387</v>
      </c>
      <c r="J103" s="71"/>
      <c r="K103" s="71" t="s">
        <v>387</v>
      </c>
    </row>
    <row r="104" spans="1:11" ht="13" x14ac:dyDescent="0.15">
      <c r="A104" s="15" t="s">
        <v>1689</v>
      </c>
      <c r="B104" s="20" t="s">
        <v>182</v>
      </c>
      <c r="C104" s="20">
        <v>103</v>
      </c>
      <c r="D104" s="20" t="s">
        <v>385</v>
      </c>
      <c r="E104" s="20">
        <v>80</v>
      </c>
      <c r="F104" s="20" t="s">
        <v>393</v>
      </c>
      <c r="G104" s="21" t="s">
        <v>209</v>
      </c>
      <c r="H104" s="71" t="s">
        <v>387</v>
      </c>
      <c r="I104" s="71" t="s">
        <v>387</v>
      </c>
      <c r="J104" s="71"/>
      <c r="K104" s="71" t="s">
        <v>387</v>
      </c>
    </row>
    <row r="105" spans="1:11" ht="13" x14ac:dyDescent="0.15">
      <c r="A105" s="15" t="s">
        <v>1690</v>
      </c>
      <c r="B105" s="20" t="s">
        <v>182</v>
      </c>
      <c r="C105" s="20">
        <v>104</v>
      </c>
      <c r="D105" s="20" t="s">
        <v>404</v>
      </c>
      <c r="E105" s="20">
        <v>60</v>
      </c>
      <c r="F105" s="20" t="s">
        <v>393</v>
      </c>
      <c r="G105" s="21" t="s">
        <v>209</v>
      </c>
      <c r="H105" s="71" t="s">
        <v>387</v>
      </c>
      <c r="I105" s="71" t="s">
        <v>387</v>
      </c>
      <c r="J105" s="71"/>
      <c r="K105" s="71" t="s">
        <v>387</v>
      </c>
    </row>
    <row r="106" spans="1:11" ht="13" x14ac:dyDescent="0.15">
      <c r="A106" s="15" t="s">
        <v>500</v>
      </c>
      <c r="B106" s="20" t="s">
        <v>182</v>
      </c>
      <c r="C106" s="20">
        <v>105</v>
      </c>
      <c r="D106" s="20" t="s">
        <v>496</v>
      </c>
      <c r="E106" s="20"/>
      <c r="F106" s="20" t="s">
        <v>496</v>
      </c>
      <c r="G106" s="21" t="s">
        <v>185</v>
      </c>
      <c r="H106" s="71" t="s">
        <v>387</v>
      </c>
      <c r="I106" s="71" t="s">
        <v>387</v>
      </c>
      <c r="J106" s="71"/>
      <c r="K106" s="71" t="s">
        <v>387</v>
      </c>
    </row>
    <row r="107" spans="1:11" ht="13" x14ac:dyDescent="0.15">
      <c r="A107" s="15" t="s">
        <v>499</v>
      </c>
      <c r="B107" s="20" t="s">
        <v>182</v>
      </c>
      <c r="C107" s="20">
        <v>106</v>
      </c>
      <c r="D107" s="20" t="s">
        <v>496</v>
      </c>
      <c r="E107" s="20"/>
      <c r="F107" s="20" t="s">
        <v>496</v>
      </c>
      <c r="G107" s="21" t="s">
        <v>185</v>
      </c>
      <c r="H107" s="71" t="s">
        <v>387</v>
      </c>
      <c r="I107" s="71" t="s">
        <v>387</v>
      </c>
      <c r="J107" s="71"/>
      <c r="K107" s="71" t="s">
        <v>387</v>
      </c>
    </row>
    <row r="108" spans="1:11" ht="13" x14ac:dyDescent="0.15">
      <c r="A108" s="15" t="s">
        <v>503</v>
      </c>
      <c r="B108" s="20" t="s">
        <v>182</v>
      </c>
      <c r="C108" s="20">
        <v>107</v>
      </c>
      <c r="D108" s="20" t="s">
        <v>496</v>
      </c>
      <c r="E108" s="20"/>
      <c r="F108" s="20" t="s">
        <v>496</v>
      </c>
      <c r="G108" s="21" t="s">
        <v>185</v>
      </c>
      <c r="H108" s="71" t="s">
        <v>387</v>
      </c>
      <c r="I108" s="71" t="s">
        <v>387</v>
      </c>
      <c r="J108" s="71"/>
      <c r="K108" s="71" t="s">
        <v>387</v>
      </c>
    </row>
    <row r="109" spans="1:11" ht="13" x14ac:dyDescent="0.15">
      <c r="A109" s="15" t="s">
        <v>501</v>
      </c>
      <c r="B109" s="20" t="s">
        <v>182</v>
      </c>
      <c r="C109" s="20">
        <v>108</v>
      </c>
      <c r="D109" s="20" t="s">
        <v>496</v>
      </c>
      <c r="E109" s="20"/>
      <c r="F109" s="20" t="s">
        <v>496</v>
      </c>
      <c r="G109" s="21" t="s">
        <v>185</v>
      </c>
      <c r="H109" s="71" t="s">
        <v>387</v>
      </c>
      <c r="I109" s="71" t="s">
        <v>387</v>
      </c>
      <c r="J109" s="71"/>
      <c r="K109" s="71" t="s">
        <v>387</v>
      </c>
    </row>
    <row r="110" spans="1:11" ht="13" x14ac:dyDescent="0.15">
      <c r="A110" s="15" t="s">
        <v>502</v>
      </c>
      <c r="B110" s="20" t="s">
        <v>182</v>
      </c>
      <c r="C110" s="20">
        <v>109</v>
      </c>
      <c r="D110" s="20" t="s">
        <v>496</v>
      </c>
      <c r="E110" s="20"/>
      <c r="F110" s="20" t="s">
        <v>496</v>
      </c>
      <c r="G110" s="21" t="s">
        <v>185</v>
      </c>
      <c r="H110" s="71" t="s">
        <v>387</v>
      </c>
      <c r="I110" s="71" t="s">
        <v>387</v>
      </c>
      <c r="J110" s="71"/>
      <c r="K110" s="71" t="s">
        <v>387</v>
      </c>
    </row>
    <row r="111" spans="1:11" ht="13" x14ac:dyDescent="0.15">
      <c r="A111" s="15" t="s">
        <v>498</v>
      </c>
      <c r="B111" s="20" t="s">
        <v>182</v>
      </c>
      <c r="C111" s="20">
        <v>110</v>
      </c>
      <c r="D111" s="20" t="s">
        <v>496</v>
      </c>
      <c r="E111" s="20"/>
      <c r="F111" s="20" t="s">
        <v>496</v>
      </c>
      <c r="G111" s="21" t="s">
        <v>185</v>
      </c>
      <c r="H111" s="71" t="s">
        <v>387</v>
      </c>
      <c r="I111" s="71" t="s">
        <v>387</v>
      </c>
      <c r="J111" s="71"/>
      <c r="K111" s="71" t="s">
        <v>387</v>
      </c>
    </row>
    <row r="112" spans="1:11" ht="13" x14ac:dyDescent="0.15">
      <c r="A112" s="15" t="s">
        <v>1067</v>
      </c>
      <c r="B112" s="20" t="s">
        <v>182</v>
      </c>
      <c r="C112" s="20">
        <v>111</v>
      </c>
      <c r="D112" s="20" t="s">
        <v>385</v>
      </c>
      <c r="E112" s="20">
        <v>50</v>
      </c>
      <c r="F112" s="20" t="s">
        <v>393</v>
      </c>
      <c r="G112" s="21" t="s">
        <v>260</v>
      </c>
      <c r="H112" s="71" t="s">
        <v>387</v>
      </c>
      <c r="I112" s="71" t="s">
        <v>387</v>
      </c>
      <c r="J112" s="71"/>
      <c r="K112" s="71" t="s">
        <v>387</v>
      </c>
    </row>
  </sheetData>
  <sheetProtection selectLockedCells="1" selectUnlockedCells="1"/>
  <mergeCells count="1">
    <mergeCell ref="Z1:AH1"/>
  </mergeCells>
  <phoneticPr fontId="3" type="noConversion"/>
  <conditionalFormatting sqref="H2:K112">
    <cfRule type="cellIs" dxfId="566" priority="1" stopIfTrue="1" operator="equal">
      <formula>"-"</formula>
    </cfRule>
    <cfRule type="cellIs" dxfId="565" priority="2" stopIfTrue="1" operator="equal">
      <formula>"x"</formula>
    </cfRule>
  </conditionalFormatting>
  <hyperlinks>
    <hyperlink ref="L1" location="'Expansion set Check List'!A1" display="Home" xr:uid="{00000000-0004-0000-2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0">
    <tabColor indexed="11"/>
  </sheetPr>
  <dimension ref="A1:AH10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4.6640625" customWidth="1"/>
    <col min="2" max="2" width="16" bestFit="1" customWidth="1"/>
    <col min="3" max="3" width="4" bestFit="1" customWidth="1"/>
    <col min="4" max="4" width="13.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1379</v>
      </c>
      <c r="B2" s="18" t="s">
        <v>186</v>
      </c>
      <c r="C2" s="18">
        <v>1</v>
      </c>
      <c r="D2" s="18" t="s">
        <v>385</v>
      </c>
      <c r="E2" s="18">
        <v>70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100</v>
      </c>
      <c r="Z2" s="102"/>
      <c r="AA2" s="102"/>
      <c r="AB2" s="102"/>
      <c r="AC2" s="102"/>
      <c r="AD2" s="102"/>
      <c r="AE2" s="102"/>
      <c r="AF2" s="102"/>
      <c r="AG2" s="102"/>
      <c r="AH2" s="102"/>
    </row>
    <row r="3" spans="1:34" ht="13" x14ac:dyDescent="0.15">
      <c r="A3" s="15" t="s">
        <v>1691</v>
      </c>
      <c r="B3" s="20" t="s">
        <v>186</v>
      </c>
      <c r="C3" s="20">
        <v>2</v>
      </c>
      <c r="D3" s="20" t="s">
        <v>1576</v>
      </c>
      <c r="E3" s="20">
        <v>110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29</v>
      </c>
    </row>
    <row r="4" spans="1:34" ht="13" x14ac:dyDescent="0.15">
      <c r="A4" s="15" t="s">
        <v>1180</v>
      </c>
      <c r="B4" s="20" t="s">
        <v>186</v>
      </c>
      <c r="C4" s="20">
        <v>3</v>
      </c>
      <c r="D4" s="20" t="s">
        <v>395</v>
      </c>
      <c r="E4" s="20">
        <v>80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30</v>
      </c>
    </row>
    <row r="5" spans="1:34" ht="13" x14ac:dyDescent="0.15">
      <c r="A5" s="15" t="s">
        <v>1692</v>
      </c>
      <c r="B5" s="20" t="s">
        <v>186</v>
      </c>
      <c r="C5" s="20">
        <v>4</v>
      </c>
      <c r="D5" s="20" t="s">
        <v>1566</v>
      </c>
      <c r="E5" s="20">
        <v>120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416</v>
      </c>
      <c r="B6" s="20" t="s">
        <v>186</v>
      </c>
      <c r="C6" s="20">
        <v>5</v>
      </c>
      <c r="D6" s="20" t="s">
        <v>400</v>
      </c>
      <c r="E6" s="20">
        <v>70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1693</v>
      </c>
      <c r="B7" s="20" t="s">
        <v>186</v>
      </c>
      <c r="C7" s="20">
        <v>6</v>
      </c>
      <c r="D7" s="20" t="s">
        <v>395</v>
      </c>
      <c r="E7" s="20">
        <v>100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10</v>
      </c>
    </row>
    <row r="8" spans="1:34" ht="13" x14ac:dyDescent="0.15">
      <c r="A8" s="15" t="s">
        <v>1401</v>
      </c>
      <c r="B8" s="20" t="s">
        <v>186</v>
      </c>
      <c r="C8" s="20">
        <v>7</v>
      </c>
      <c r="D8" s="20" t="s">
        <v>389</v>
      </c>
      <c r="E8" s="20">
        <v>60</v>
      </c>
      <c r="F8" s="20" t="s">
        <v>393</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1185</v>
      </c>
      <c r="B9" s="20" t="s">
        <v>186</v>
      </c>
      <c r="C9" s="20">
        <v>8</v>
      </c>
      <c r="D9" s="20" t="s">
        <v>404</v>
      </c>
      <c r="E9" s="20">
        <v>80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1241</v>
      </c>
      <c r="B10" s="20" t="s">
        <v>186</v>
      </c>
      <c r="C10" s="20">
        <v>9</v>
      </c>
      <c r="D10" s="20" t="s">
        <v>847</v>
      </c>
      <c r="E10" s="20">
        <v>60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1242</v>
      </c>
      <c r="B11" s="20" t="s">
        <v>186</v>
      </c>
      <c r="C11" s="20">
        <v>10</v>
      </c>
      <c r="D11" s="20" t="s">
        <v>858</v>
      </c>
      <c r="E11" s="20">
        <v>60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1404</v>
      </c>
      <c r="B12" s="20" t="s">
        <v>186</v>
      </c>
      <c r="C12" s="20">
        <v>11</v>
      </c>
      <c r="D12" s="20" t="s">
        <v>407</v>
      </c>
      <c r="E12" s="20">
        <v>80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2</v>
      </c>
    </row>
    <row r="13" spans="1:34" ht="13" x14ac:dyDescent="0.15">
      <c r="A13" s="15" t="s">
        <v>533</v>
      </c>
      <c r="B13" s="20" t="s">
        <v>186</v>
      </c>
      <c r="C13" s="20">
        <v>12</v>
      </c>
      <c r="D13" s="20" t="s">
        <v>392</v>
      </c>
      <c r="E13" s="20">
        <v>70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518</v>
      </c>
      <c r="B14" s="20" t="s">
        <v>186</v>
      </c>
      <c r="C14" s="20">
        <v>13</v>
      </c>
      <c r="D14" s="20" t="s">
        <v>392</v>
      </c>
      <c r="E14" s="20">
        <v>90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388</v>
      </c>
      <c r="B15" s="20" t="s">
        <v>186</v>
      </c>
      <c r="C15" s="20">
        <v>14</v>
      </c>
      <c r="D15" s="20" t="s">
        <v>389</v>
      </c>
      <c r="E15" s="20">
        <v>120</v>
      </c>
      <c r="F15" s="20" t="s">
        <v>386</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1694</v>
      </c>
      <c r="B16" s="20" t="s">
        <v>186</v>
      </c>
      <c r="C16" s="20">
        <v>15</v>
      </c>
      <c r="D16" s="20" t="s">
        <v>400</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1197</v>
      </c>
      <c r="B17" s="20" t="s">
        <v>186</v>
      </c>
      <c r="C17" s="20">
        <v>16</v>
      </c>
      <c r="D17" s="20" t="s">
        <v>400</v>
      </c>
      <c r="E17" s="20">
        <v>80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1238</v>
      </c>
      <c r="B18" s="20" t="s">
        <v>186</v>
      </c>
      <c r="C18" s="20">
        <v>17</v>
      </c>
      <c r="D18" s="20" t="s">
        <v>385</v>
      </c>
      <c r="E18" s="20">
        <v>70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1695</v>
      </c>
      <c r="B19" s="20" t="s">
        <v>186</v>
      </c>
      <c r="C19" s="20">
        <v>18</v>
      </c>
      <c r="D19" s="20" t="s">
        <v>404</v>
      </c>
      <c r="E19" s="20">
        <v>60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1696</v>
      </c>
      <c r="B20" s="20" t="s">
        <v>186</v>
      </c>
      <c r="C20" s="20">
        <v>19</v>
      </c>
      <c r="D20" s="20" t="s">
        <v>385</v>
      </c>
      <c r="E20" s="20">
        <v>70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1280</v>
      </c>
      <c r="B21" s="20" t="s">
        <v>186</v>
      </c>
      <c r="C21" s="20">
        <v>20</v>
      </c>
      <c r="D21" s="20" t="s">
        <v>385</v>
      </c>
      <c r="E21" s="20">
        <v>80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941</v>
      </c>
      <c r="B22" s="20" t="s">
        <v>186</v>
      </c>
      <c r="C22" s="20">
        <v>21</v>
      </c>
      <c r="D22" s="20" t="s">
        <v>392</v>
      </c>
      <c r="E22" s="20">
        <v>50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1697</v>
      </c>
      <c r="B23" s="20" t="s">
        <v>186</v>
      </c>
      <c r="C23" s="20">
        <v>22</v>
      </c>
      <c r="D23" s="20" t="s">
        <v>1570</v>
      </c>
      <c r="E23" s="20">
        <v>80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1400</v>
      </c>
      <c r="B24" s="20" t="s">
        <v>186</v>
      </c>
      <c r="C24" s="20">
        <v>23</v>
      </c>
      <c r="D24" s="20" t="s">
        <v>392</v>
      </c>
      <c r="E24" s="20">
        <v>70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1203</v>
      </c>
      <c r="B25" s="20" t="s">
        <v>186</v>
      </c>
      <c r="C25" s="20">
        <v>24</v>
      </c>
      <c r="D25" s="20" t="s">
        <v>389</v>
      </c>
      <c r="E25" s="20">
        <v>70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1383</v>
      </c>
      <c r="B26" s="20" t="s">
        <v>186</v>
      </c>
      <c r="C26" s="20">
        <v>25</v>
      </c>
      <c r="D26" s="20" t="s">
        <v>400</v>
      </c>
      <c r="E26" s="20">
        <v>80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1698</v>
      </c>
      <c r="B27" s="20" t="s">
        <v>186</v>
      </c>
      <c r="C27" s="20">
        <v>26</v>
      </c>
      <c r="D27" s="20" t="s">
        <v>404</v>
      </c>
      <c r="E27" s="20">
        <v>70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1189</v>
      </c>
      <c r="B28" s="20" t="s">
        <v>186</v>
      </c>
      <c r="C28" s="20">
        <v>27</v>
      </c>
      <c r="D28" s="20" t="s">
        <v>400</v>
      </c>
      <c r="E28" s="20">
        <v>120</v>
      </c>
      <c r="F28" s="20" t="s">
        <v>386</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411</v>
      </c>
      <c r="B29" s="20" t="s">
        <v>186</v>
      </c>
      <c r="C29" s="20">
        <v>28</v>
      </c>
      <c r="D29" s="20" t="s">
        <v>407</v>
      </c>
      <c r="E29" s="20">
        <v>110</v>
      </c>
      <c r="F29" s="20" t="s">
        <v>386</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421</v>
      </c>
      <c r="B30" s="20" t="s">
        <v>186</v>
      </c>
      <c r="C30" s="20">
        <v>29</v>
      </c>
      <c r="D30" s="20" t="s">
        <v>395</v>
      </c>
      <c r="E30" s="20">
        <v>70</v>
      </c>
      <c r="F30" s="20" t="s">
        <v>398</v>
      </c>
      <c r="G30" s="21" t="s">
        <v>177</v>
      </c>
      <c r="H30" s="71" t="s">
        <v>387</v>
      </c>
      <c r="I30" s="71" t="s">
        <v>387</v>
      </c>
      <c r="J30" s="71"/>
      <c r="K30" s="71"/>
      <c r="R30" s="160" t="s">
        <v>86</v>
      </c>
      <c r="S30" s="161"/>
      <c r="T30" s="175">
        <f>SUM(T31:T57)</f>
        <v>0</v>
      </c>
      <c r="U30" s="168"/>
      <c r="V30" s="177" t="s">
        <v>88</v>
      </c>
      <c r="W30" s="213"/>
      <c r="X30" s="215">
        <f>SUM(X31:X57)</f>
        <v>88</v>
      </c>
    </row>
    <row r="31" spans="1:24" ht="13" x14ac:dyDescent="0.15">
      <c r="A31" s="15" t="s">
        <v>1699</v>
      </c>
      <c r="B31" s="20" t="s">
        <v>186</v>
      </c>
      <c r="C31" s="20">
        <v>30</v>
      </c>
      <c r="D31" s="20" t="s">
        <v>404</v>
      </c>
      <c r="E31" s="20">
        <v>70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29</v>
      </c>
    </row>
    <row r="32" spans="1:24" ht="13" x14ac:dyDescent="0.15">
      <c r="A32" s="15" t="s">
        <v>1197</v>
      </c>
      <c r="B32" s="20" t="s">
        <v>186</v>
      </c>
      <c r="C32" s="20">
        <v>31</v>
      </c>
      <c r="D32" s="20" t="s">
        <v>395</v>
      </c>
      <c r="E32" s="20">
        <v>80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30</v>
      </c>
    </row>
    <row r="33" spans="1:24" ht="13" x14ac:dyDescent="0.15">
      <c r="A33" s="15" t="s">
        <v>1199</v>
      </c>
      <c r="B33" s="20" t="s">
        <v>186</v>
      </c>
      <c r="C33" s="20">
        <v>32</v>
      </c>
      <c r="D33" s="20" t="s">
        <v>407</v>
      </c>
      <c r="E33" s="20">
        <v>70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1407</v>
      </c>
      <c r="B34" s="20" t="s">
        <v>186</v>
      </c>
      <c r="C34" s="20">
        <v>33</v>
      </c>
      <c r="D34" s="20" t="s">
        <v>407</v>
      </c>
      <c r="E34" s="20">
        <v>50</v>
      </c>
      <c r="F34" s="20" t="s">
        <v>393</v>
      </c>
      <c r="G34" s="21" t="s">
        <v>177</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427</v>
      </c>
      <c r="B35" s="20" t="s">
        <v>186</v>
      </c>
      <c r="C35" s="20">
        <v>34</v>
      </c>
      <c r="D35" s="20" t="s">
        <v>407</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427</v>
      </c>
      <c r="B36" s="20" t="s">
        <v>186</v>
      </c>
      <c r="C36" s="20">
        <v>35</v>
      </c>
      <c r="D36" s="20" t="s">
        <v>407</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1201</v>
      </c>
      <c r="B37" s="20" t="s">
        <v>186</v>
      </c>
      <c r="C37" s="20">
        <v>36</v>
      </c>
      <c r="D37" s="20" t="s">
        <v>847</v>
      </c>
      <c r="E37" s="20">
        <v>80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1253</v>
      </c>
      <c r="B38" s="20" t="s">
        <v>186</v>
      </c>
      <c r="C38" s="20">
        <v>37</v>
      </c>
      <c r="D38" s="20" t="s">
        <v>389</v>
      </c>
      <c r="E38" s="20">
        <v>70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1203</v>
      </c>
      <c r="B39" s="20" t="s">
        <v>186</v>
      </c>
      <c r="C39" s="20">
        <v>38</v>
      </c>
      <c r="D39" s="20" t="s">
        <v>400</v>
      </c>
      <c r="E39" s="20">
        <v>70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1254</v>
      </c>
      <c r="B40" s="20" t="s">
        <v>186</v>
      </c>
      <c r="C40" s="20">
        <v>39</v>
      </c>
      <c r="D40" s="20" t="s">
        <v>858</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1292</v>
      </c>
      <c r="B41" s="20" t="s">
        <v>186</v>
      </c>
      <c r="C41" s="20">
        <v>40</v>
      </c>
      <c r="D41" s="20" t="s">
        <v>385</v>
      </c>
      <c r="E41" s="20">
        <v>40</v>
      </c>
      <c r="F41" s="20"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1205</v>
      </c>
      <c r="B42" s="20" t="s">
        <v>186</v>
      </c>
      <c r="C42" s="20">
        <v>41</v>
      </c>
      <c r="D42" s="20" t="s">
        <v>392</v>
      </c>
      <c r="E42" s="20">
        <v>50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439</v>
      </c>
      <c r="B43" s="20" t="s">
        <v>186</v>
      </c>
      <c r="C43" s="20">
        <v>42</v>
      </c>
      <c r="D43" s="20" t="s">
        <v>389</v>
      </c>
      <c r="E43" s="20">
        <v>70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439</v>
      </c>
      <c r="B44" s="20" t="s">
        <v>186</v>
      </c>
      <c r="C44" s="20">
        <v>43</v>
      </c>
      <c r="D44" s="20" t="s">
        <v>389</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1195</v>
      </c>
      <c r="B45" s="20" t="s">
        <v>186</v>
      </c>
      <c r="C45" s="20">
        <v>44</v>
      </c>
      <c r="D45" s="20" t="s">
        <v>847</v>
      </c>
      <c r="E45" s="20">
        <v>50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441</v>
      </c>
      <c r="B46" s="20" t="s">
        <v>186</v>
      </c>
      <c r="C46" s="20">
        <v>45</v>
      </c>
      <c r="D46" s="20" t="s">
        <v>407</v>
      </c>
      <c r="E46" s="20">
        <v>50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441</v>
      </c>
      <c r="B47" s="20" t="s">
        <v>186</v>
      </c>
      <c r="C47" s="20">
        <v>46</v>
      </c>
      <c r="D47" s="20" t="s">
        <v>407</v>
      </c>
      <c r="E47" s="20">
        <v>50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1257</v>
      </c>
      <c r="B48" s="20" t="s">
        <v>186</v>
      </c>
      <c r="C48" s="20">
        <v>47</v>
      </c>
      <c r="D48" s="20" t="s">
        <v>407</v>
      </c>
      <c r="E48" s="20">
        <v>50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443</v>
      </c>
      <c r="B49" s="20" t="s">
        <v>186</v>
      </c>
      <c r="C49" s="20">
        <v>48</v>
      </c>
      <c r="D49" s="20" t="s">
        <v>395</v>
      </c>
      <c r="E49" s="20">
        <v>50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1700</v>
      </c>
      <c r="B50" s="20" t="s">
        <v>186</v>
      </c>
      <c r="C50" s="20">
        <v>49</v>
      </c>
      <c r="D50" s="20" t="s">
        <v>404</v>
      </c>
      <c r="E50" s="20">
        <v>50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444</v>
      </c>
      <c r="B51" s="20" t="s">
        <v>186</v>
      </c>
      <c r="C51" s="20">
        <v>50</v>
      </c>
      <c r="D51" s="20" t="s">
        <v>400</v>
      </c>
      <c r="E51" s="20">
        <v>50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1258</v>
      </c>
      <c r="B52" s="20" t="s">
        <v>186</v>
      </c>
      <c r="C52" s="20">
        <v>51</v>
      </c>
      <c r="D52" s="20" t="s">
        <v>385</v>
      </c>
      <c r="E52" s="20">
        <v>40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1198</v>
      </c>
      <c r="B53" s="20" t="s">
        <v>186</v>
      </c>
      <c r="C53" s="20">
        <v>52</v>
      </c>
      <c r="D53" s="20" t="s">
        <v>404</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540</v>
      </c>
      <c r="B54" s="20" t="s">
        <v>186</v>
      </c>
      <c r="C54" s="20">
        <v>53</v>
      </c>
      <c r="D54" s="20" t="s">
        <v>392</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580</v>
      </c>
      <c r="B55" s="20" t="s">
        <v>186</v>
      </c>
      <c r="C55" s="20">
        <v>54</v>
      </c>
      <c r="D55" s="20" t="s">
        <v>389</v>
      </c>
      <c r="E55" s="20">
        <v>40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1259</v>
      </c>
      <c r="B56" s="20" t="s">
        <v>186</v>
      </c>
      <c r="C56" s="20">
        <v>55</v>
      </c>
      <c r="D56" s="20" t="s">
        <v>389</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1291</v>
      </c>
      <c r="B57" s="20" t="s">
        <v>186</v>
      </c>
      <c r="C57" s="20">
        <v>56</v>
      </c>
      <c r="D57" s="20" t="s">
        <v>400</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1212</v>
      </c>
      <c r="B58" s="20" t="s">
        <v>186</v>
      </c>
      <c r="C58" s="20">
        <v>57</v>
      </c>
      <c r="D58" s="20" t="s">
        <v>389</v>
      </c>
      <c r="E58" s="20">
        <v>50</v>
      </c>
      <c r="F58" s="20" t="s">
        <v>393</v>
      </c>
      <c r="G58" s="21" t="s">
        <v>173</v>
      </c>
      <c r="H58" s="71" t="s">
        <v>387</v>
      </c>
      <c r="I58" s="71" t="s">
        <v>387</v>
      </c>
      <c r="J58" s="71"/>
      <c r="K58" s="71"/>
      <c r="U58" s="168"/>
      <c r="V58" s="177" t="s">
        <v>447</v>
      </c>
      <c r="W58" s="189"/>
      <c r="X58" s="190">
        <f>SUM(X59:X85)</f>
        <v>188</v>
      </c>
    </row>
    <row r="59" spans="1:24" ht="13" x14ac:dyDescent="0.15">
      <c r="A59" s="15" t="s">
        <v>1212</v>
      </c>
      <c r="B59" s="20" t="s">
        <v>186</v>
      </c>
      <c r="C59" s="20">
        <v>58</v>
      </c>
      <c r="D59" s="20" t="s">
        <v>389</v>
      </c>
      <c r="E59" s="20">
        <v>50</v>
      </c>
      <c r="F59" s="20" t="s">
        <v>393</v>
      </c>
      <c r="G59" s="21" t="s">
        <v>173</v>
      </c>
      <c r="H59" s="71" t="s">
        <v>387</v>
      </c>
      <c r="I59" s="71" t="s">
        <v>387</v>
      </c>
      <c r="J59" s="71"/>
      <c r="K59" s="71"/>
      <c r="U59" s="239"/>
      <c r="V59" s="116" t="s">
        <v>173</v>
      </c>
      <c r="W59" s="211">
        <f t="shared" ref="W59:X74" si="8">S3+S31+W3+W31</f>
        <v>0</v>
      </c>
      <c r="X59" s="64">
        <f t="shared" si="8"/>
        <v>58</v>
      </c>
    </row>
    <row r="60" spans="1:24" ht="13" x14ac:dyDescent="0.15">
      <c r="A60" s="15" t="s">
        <v>1213</v>
      </c>
      <c r="B60" s="20" t="s">
        <v>186</v>
      </c>
      <c r="C60" s="20">
        <v>59</v>
      </c>
      <c r="D60" s="20" t="s">
        <v>395</v>
      </c>
      <c r="E60" s="20">
        <v>50</v>
      </c>
      <c r="F60" s="20" t="s">
        <v>393</v>
      </c>
      <c r="G60" s="21" t="s">
        <v>173</v>
      </c>
      <c r="H60" s="71" t="s">
        <v>387</v>
      </c>
      <c r="I60" s="71" t="s">
        <v>387</v>
      </c>
      <c r="J60" s="71"/>
      <c r="K60" s="71"/>
      <c r="U60" s="239"/>
      <c r="V60" s="117" t="s">
        <v>177</v>
      </c>
      <c r="W60" s="158">
        <f t="shared" si="8"/>
        <v>0</v>
      </c>
      <c r="X60" s="159">
        <f t="shared" si="8"/>
        <v>60</v>
      </c>
    </row>
    <row r="61" spans="1:24" ht="13" x14ac:dyDescent="0.15">
      <c r="A61" s="15" t="s">
        <v>1260</v>
      </c>
      <c r="B61" s="20" t="s">
        <v>186</v>
      </c>
      <c r="C61" s="20">
        <v>60</v>
      </c>
      <c r="D61" s="20" t="s">
        <v>407</v>
      </c>
      <c r="E61" s="20">
        <v>40</v>
      </c>
      <c r="F61" s="20" t="s">
        <v>393</v>
      </c>
      <c r="G61" s="21" t="s">
        <v>173</v>
      </c>
      <c r="H61" s="71" t="s">
        <v>387</v>
      </c>
      <c r="I61" s="71" t="s">
        <v>387</v>
      </c>
      <c r="J61" s="71"/>
      <c r="K61" s="71"/>
      <c r="U61" s="239"/>
      <c r="V61" s="117" t="s">
        <v>181</v>
      </c>
      <c r="W61" s="158">
        <f t="shared" si="8"/>
        <v>0</v>
      </c>
      <c r="X61" s="159">
        <f t="shared" si="8"/>
        <v>32</v>
      </c>
    </row>
    <row r="62" spans="1:24" ht="13" x14ac:dyDescent="0.15">
      <c r="A62" s="15" t="s">
        <v>547</v>
      </c>
      <c r="B62" s="20" t="s">
        <v>186</v>
      </c>
      <c r="C62" s="20">
        <v>61</v>
      </c>
      <c r="D62" s="20" t="s">
        <v>392</v>
      </c>
      <c r="E62" s="20">
        <v>40</v>
      </c>
      <c r="F62" s="20" t="s">
        <v>393</v>
      </c>
      <c r="G62" s="21" t="s">
        <v>173</v>
      </c>
      <c r="H62" s="71" t="s">
        <v>387</v>
      </c>
      <c r="I62" s="71" t="s">
        <v>387</v>
      </c>
      <c r="J62" s="71"/>
      <c r="K62" s="71"/>
      <c r="U62" s="239"/>
      <c r="V62" s="117" t="s">
        <v>185</v>
      </c>
      <c r="W62" s="158">
        <f t="shared" si="8"/>
        <v>0</v>
      </c>
      <c r="X62" s="159">
        <f t="shared" si="8"/>
        <v>26</v>
      </c>
    </row>
    <row r="63" spans="1:24" ht="13" x14ac:dyDescent="0.15">
      <c r="A63" s="15" t="s">
        <v>1298</v>
      </c>
      <c r="B63" s="20" t="s">
        <v>186</v>
      </c>
      <c r="C63" s="20">
        <v>62</v>
      </c>
      <c r="D63" s="20" t="s">
        <v>385</v>
      </c>
      <c r="E63" s="20">
        <v>50</v>
      </c>
      <c r="F63" s="20" t="s">
        <v>393</v>
      </c>
      <c r="G63" s="21" t="s">
        <v>173</v>
      </c>
      <c r="H63" s="71" t="s">
        <v>387</v>
      </c>
      <c r="I63" s="71" t="s">
        <v>387</v>
      </c>
      <c r="J63" s="71"/>
      <c r="K63" s="71"/>
      <c r="U63" s="239"/>
      <c r="V63" s="117" t="s">
        <v>189</v>
      </c>
      <c r="W63" s="158">
        <f t="shared" si="8"/>
        <v>0</v>
      </c>
      <c r="X63" s="159">
        <f t="shared" si="8"/>
        <v>10</v>
      </c>
    </row>
    <row r="64" spans="1:24" ht="13" x14ac:dyDescent="0.15">
      <c r="A64" s="15" t="s">
        <v>461</v>
      </c>
      <c r="B64" s="20" t="s">
        <v>186</v>
      </c>
      <c r="C64" s="20">
        <v>63</v>
      </c>
      <c r="D64" s="20" t="s">
        <v>389</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461</v>
      </c>
      <c r="B65" s="20" t="s">
        <v>186</v>
      </c>
      <c r="C65" s="20">
        <v>64</v>
      </c>
      <c r="D65" s="20" t="s">
        <v>389</v>
      </c>
      <c r="E65" s="20">
        <v>40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1218</v>
      </c>
      <c r="B66" s="20" t="s">
        <v>186</v>
      </c>
      <c r="C66" s="20">
        <v>65</v>
      </c>
      <c r="D66" s="20" t="s">
        <v>395</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1218</v>
      </c>
      <c r="B67" s="20" t="s">
        <v>186</v>
      </c>
      <c r="C67" s="20">
        <v>66</v>
      </c>
      <c r="D67" s="20" t="s">
        <v>395</v>
      </c>
      <c r="E67" s="20">
        <v>40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1219</v>
      </c>
      <c r="B68" s="20" t="s">
        <v>186</v>
      </c>
      <c r="C68" s="20">
        <v>67</v>
      </c>
      <c r="D68" s="20" t="s">
        <v>407</v>
      </c>
      <c r="E68" s="20">
        <v>40</v>
      </c>
      <c r="F68" s="20" t="s">
        <v>393</v>
      </c>
      <c r="G68" s="21" t="s">
        <v>173</v>
      </c>
      <c r="H68" s="71" t="s">
        <v>387</v>
      </c>
      <c r="I68" s="71" t="s">
        <v>387</v>
      </c>
      <c r="J68" s="71"/>
      <c r="K68" s="71"/>
      <c r="U68" s="241"/>
      <c r="V68" s="117" t="s">
        <v>209</v>
      </c>
      <c r="W68" s="158">
        <f t="shared" si="8"/>
        <v>0</v>
      </c>
      <c r="X68" s="159">
        <f t="shared" si="8"/>
        <v>2</v>
      </c>
    </row>
    <row r="69" spans="1:24" ht="14" thickBot="1" x14ac:dyDescent="0.2">
      <c r="A69" s="15" t="s">
        <v>1701</v>
      </c>
      <c r="B69" s="20" t="s">
        <v>186</v>
      </c>
      <c r="C69" s="20">
        <v>68</v>
      </c>
      <c r="D69" s="20" t="s">
        <v>385</v>
      </c>
      <c r="E69" s="20">
        <v>40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1410</v>
      </c>
      <c r="B70" s="20" t="s">
        <v>186</v>
      </c>
      <c r="C70" s="20">
        <v>69</v>
      </c>
      <c r="D70" s="20" t="s">
        <v>392</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1220</v>
      </c>
      <c r="B71" s="20" t="s">
        <v>186</v>
      </c>
      <c r="C71" s="20">
        <v>70</v>
      </c>
      <c r="D71" s="20" t="s">
        <v>389</v>
      </c>
      <c r="E71" s="20">
        <v>40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1068</v>
      </c>
      <c r="B72" s="20" t="s">
        <v>186</v>
      </c>
      <c r="C72" s="20">
        <v>71</v>
      </c>
      <c r="D72" s="20" t="s">
        <v>469</v>
      </c>
      <c r="E72" s="20"/>
      <c r="F72" s="20" t="s">
        <v>1069</v>
      </c>
      <c r="G72" s="21" t="s">
        <v>177</v>
      </c>
      <c r="H72" s="71" t="s">
        <v>387</v>
      </c>
      <c r="I72" s="71" t="s">
        <v>387</v>
      </c>
      <c r="J72" s="71"/>
      <c r="K72" s="71"/>
      <c r="U72" s="241"/>
      <c r="V72" s="117" t="s">
        <v>221</v>
      </c>
      <c r="W72" s="158">
        <f t="shared" si="8"/>
        <v>0</v>
      </c>
      <c r="X72" s="159">
        <f t="shared" si="8"/>
        <v>0</v>
      </c>
    </row>
    <row r="73" spans="1:24" ht="14" thickBot="1" x14ac:dyDescent="0.2">
      <c r="A73" s="15" t="s">
        <v>1702</v>
      </c>
      <c r="B73" s="20" t="s">
        <v>186</v>
      </c>
      <c r="C73" s="20">
        <v>72</v>
      </c>
      <c r="D73" s="20" t="s">
        <v>469</v>
      </c>
      <c r="E73" s="20"/>
      <c r="F73" s="20" t="s">
        <v>1069</v>
      </c>
      <c r="G73" s="21" t="s">
        <v>177</v>
      </c>
      <c r="H73" s="71" t="s">
        <v>387</v>
      </c>
      <c r="I73" s="71" t="s">
        <v>387</v>
      </c>
      <c r="J73" s="71"/>
      <c r="K73" s="71"/>
      <c r="U73" s="241"/>
      <c r="V73" s="117" t="s">
        <v>225</v>
      </c>
      <c r="W73" s="158">
        <f t="shared" si="8"/>
        <v>0</v>
      </c>
      <c r="X73" s="159">
        <f t="shared" si="8"/>
        <v>0</v>
      </c>
    </row>
    <row r="74" spans="1:24" ht="14" thickBot="1" x14ac:dyDescent="0.2">
      <c r="A74" s="15" t="s">
        <v>1430</v>
      </c>
      <c r="B74" s="20" t="s">
        <v>186</v>
      </c>
      <c r="C74" s="20">
        <v>73</v>
      </c>
      <c r="D74" s="20" t="s">
        <v>469</v>
      </c>
      <c r="E74" s="20"/>
      <c r="F74" s="20" t="s">
        <v>1069</v>
      </c>
      <c r="G74" s="21" t="s">
        <v>177</v>
      </c>
      <c r="H74" s="71" t="s">
        <v>387</v>
      </c>
      <c r="I74" s="71" t="s">
        <v>387</v>
      </c>
      <c r="J74" s="71"/>
      <c r="K74" s="71"/>
      <c r="U74" s="241"/>
      <c r="V74" s="117" t="s">
        <v>229</v>
      </c>
      <c r="W74" s="158">
        <f t="shared" si="8"/>
        <v>0</v>
      </c>
      <c r="X74" s="159">
        <f t="shared" si="8"/>
        <v>0</v>
      </c>
    </row>
    <row r="75" spans="1:24" ht="14" thickBot="1" x14ac:dyDescent="0.2">
      <c r="A75" s="15" t="s">
        <v>1703</v>
      </c>
      <c r="B75" s="20" t="s">
        <v>186</v>
      </c>
      <c r="C75" s="20">
        <v>74</v>
      </c>
      <c r="D75" s="20" t="s">
        <v>469</v>
      </c>
      <c r="E75" s="20"/>
      <c r="F75" s="20" t="s">
        <v>906</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1704</v>
      </c>
      <c r="B76" s="20" t="s">
        <v>186</v>
      </c>
      <c r="C76" s="20">
        <v>75</v>
      </c>
      <c r="D76" s="20" t="s">
        <v>469</v>
      </c>
      <c r="E76" s="20"/>
      <c r="F76" s="20" t="s">
        <v>721</v>
      </c>
      <c r="G76" s="21" t="s">
        <v>177</v>
      </c>
      <c r="H76" s="71" t="s">
        <v>387</v>
      </c>
      <c r="I76" s="71" t="s">
        <v>387</v>
      </c>
      <c r="J76" s="71"/>
      <c r="K76" s="71"/>
      <c r="U76" s="241"/>
      <c r="V76" s="117" t="s">
        <v>9123</v>
      </c>
      <c r="W76" s="158">
        <f t="shared" si="9"/>
        <v>0</v>
      </c>
      <c r="X76" s="159">
        <f t="shared" si="9"/>
        <v>0</v>
      </c>
    </row>
    <row r="77" spans="1:24" ht="14" thickBot="1" x14ac:dyDescent="0.2">
      <c r="A77" s="15" t="s">
        <v>1154</v>
      </c>
      <c r="B77" s="20" t="s">
        <v>186</v>
      </c>
      <c r="C77" s="20">
        <v>76</v>
      </c>
      <c r="D77" s="20" t="s">
        <v>469</v>
      </c>
      <c r="E77" s="20"/>
      <c r="F77" s="20" t="s">
        <v>906</v>
      </c>
      <c r="G77" s="21" t="s">
        <v>177</v>
      </c>
      <c r="H77" s="71" t="s">
        <v>387</v>
      </c>
      <c r="I77" s="71" t="s">
        <v>387</v>
      </c>
      <c r="J77" s="71"/>
      <c r="K77" s="71"/>
      <c r="U77" s="241"/>
      <c r="V77" s="117" t="s">
        <v>237</v>
      </c>
      <c r="W77" s="158">
        <f t="shared" si="9"/>
        <v>0</v>
      </c>
      <c r="X77" s="159">
        <f t="shared" si="9"/>
        <v>0</v>
      </c>
    </row>
    <row r="78" spans="1:24" ht="14" thickBot="1" x14ac:dyDescent="0.2">
      <c r="A78" s="15" t="s">
        <v>1262</v>
      </c>
      <c r="B78" s="20" t="s">
        <v>186</v>
      </c>
      <c r="C78" s="20">
        <v>77</v>
      </c>
      <c r="D78" s="20" t="s">
        <v>469</v>
      </c>
      <c r="E78" s="20"/>
      <c r="F78" s="20" t="s">
        <v>469</v>
      </c>
      <c r="G78" s="21" t="s">
        <v>177</v>
      </c>
      <c r="H78" s="71" t="s">
        <v>387</v>
      </c>
      <c r="I78" s="71" t="s">
        <v>387</v>
      </c>
      <c r="J78" s="71"/>
      <c r="K78" s="71"/>
      <c r="U78" s="241"/>
      <c r="V78" s="117" t="s">
        <v>241</v>
      </c>
      <c r="W78" s="158">
        <f t="shared" si="9"/>
        <v>0</v>
      </c>
      <c r="X78" s="159">
        <f t="shared" si="9"/>
        <v>0</v>
      </c>
    </row>
    <row r="79" spans="1:24" ht="14" thickBot="1" x14ac:dyDescent="0.2">
      <c r="A79" s="15" t="s">
        <v>1071</v>
      </c>
      <c r="B79" s="20" t="s">
        <v>186</v>
      </c>
      <c r="C79" s="20">
        <v>78</v>
      </c>
      <c r="D79" s="20" t="s">
        <v>469</v>
      </c>
      <c r="E79" s="20"/>
      <c r="F79" s="20" t="s">
        <v>469</v>
      </c>
      <c r="G79" s="21" t="s">
        <v>177</v>
      </c>
      <c r="H79" s="71" t="s">
        <v>387</v>
      </c>
      <c r="I79" s="71" t="s">
        <v>387</v>
      </c>
      <c r="J79" s="71"/>
      <c r="K79" s="71"/>
      <c r="U79" s="241"/>
      <c r="V79" s="117" t="s">
        <v>245</v>
      </c>
      <c r="W79" s="158">
        <f t="shared" si="9"/>
        <v>0</v>
      </c>
      <c r="X79" s="159">
        <f t="shared" si="9"/>
        <v>0</v>
      </c>
    </row>
    <row r="80" spans="1:24" ht="14" thickBot="1" x14ac:dyDescent="0.2">
      <c r="A80" s="15" t="s">
        <v>1705</v>
      </c>
      <c r="B80" s="20" t="s">
        <v>186</v>
      </c>
      <c r="C80" s="20">
        <v>79</v>
      </c>
      <c r="D80" s="20" t="s">
        <v>469</v>
      </c>
      <c r="E80" s="20"/>
      <c r="F80" s="20" t="s">
        <v>721</v>
      </c>
      <c r="G80" s="21" t="s">
        <v>177</v>
      </c>
      <c r="H80" s="71" t="s">
        <v>387</v>
      </c>
      <c r="I80" s="71" t="s">
        <v>387</v>
      </c>
      <c r="J80" s="71"/>
      <c r="K80" s="71"/>
      <c r="U80" s="241"/>
      <c r="V80" s="117" t="s">
        <v>249</v>
      </c>
      <c r="W80" s="158">
        <f t="shared" si="9"/>
        <v>0</v>
      </c>
      <c r="X80" s="159">
        <f t="shared" si="9"/>
        <v>0</v>
      </c>
    </row>
    <row r="81" spans="1:24" ht="14" thickBot="1" x14ac:dyDescent="0.2">
      <c r="A81" s="15" t="s">
        <v>1101</v>
      </c>
      <c r="B81" s="20" t="s">
        <v>186</v>
      </c>
      <c r="C81" s="20">
        <v>80</v>
      </c>
      <c r="D81" s="20" t="s">
        <v>469</v>
      </c>
      <c r="E81" s="20"/>
      <c r="F81" s="20" t="s">
        <v>906</v>
      </c>
      <c r="G81" s="21" t="s">
        <v>177</v>
      </c>
      <c r="H81" s="71" t="s">
        <v>387</v>
      </c>
      <c r="I81" s="71" t="s">
        <v>387</v>
      </c>
      <c r="J81" s="71"/>
      <c r="K81" s="71"/>
      <c r="U81" s="241"/>
      <c r="V81" s="117" t="s">
        <v>253</v>
      </c>
      <c r="W81" s="158">
        <f t="shared" si="9"/>
        <v>0</v>
      </c>
      <c r="X81" s="159">
        <f t="shared" si="9"/>
        <v>0</v>
      </c>
    </row>
    <row r="82" spans="1:24" ht="14" thickBot="1" x14ac:dyDescent="0.2">
      <c r="A82" s="15" t="s">
        <v>1706</v>
      </c>
      <c r="B82" s="20" t="s">
        <v>186</v>
      </c>
      <c r="C82" s="20">
        <v>81</v>
      </c>
      <c r="D82" s="20" t="s">
        <v>469</v>
      </c>
      <c r="E82" s="20"/>
      <c r="F82" s="20" t="s">
        <v>906</v>
      </c>
      <c r="G82" s="21" t="s">
        <v>177</v>
      </c>
      <c r="H82" s="71" t="s">
        <v>387</v>
      </c>
      <c r="I82" s="71" t="s">
        <v>387</v>
      </c>
      <c r="J82" s="71"/>
      <c r="K82" s="71"/>
      <c r="U82" s="241"/>
      <c r="V82" s="117" t="s">
        <v>10048</v>
      </c>
      <c r="W82" s="158">
        <f t="shared" si="9"/>
        <v>0</v>
      </c>
      <c r="X82" s="159">
        <f t="shared" si="9"/>
        <v>0</v>
      </c>
    </row>
    <row r="83" spans="1:24" ht="14" thickBot="1" x14ac:dyDescent="0.2">
      <c r="A83" s="15" t="s">
        <v>549</v>
      </c>
      <c r="B83" s="20" t="s">
        <v>186</v>
      </c>
      <c r="C83" s="20">
        <v>82</v>
      </c>
      <c r="D83" s="20" t="s">
        <v>469</v>
      </c>
      <c r="E83" s="20"/>
      <c r="F83" s="20" t="s">
        <v>469</v>
      </c>
      <c r="G83" s="21" t="s">
        <v>177</v>
      </c>
      <c r="H83" s="71" t="s">
        <v>387</v>
      </c>
      <c r="I83" s="71" t="s">
        <v>387</v>
      </c>
      <c r="J83" s="71"/>
      <c r="K83" s="71"/>
      <c r="U83" s="241"/>
      <c r="V83" s="117" t="s">
        <v>10124</v>
      </c>
      <c r="W83" s="158">
        <f t="shared" si="9"/>
        <v>0</v>
      </c>
      <c r="X83" s="159">
        <f t="shared" si="9"/>
        <v>0</v>
      </c>
    </row>
    <row r="84" spans="1:24" ht="14" thickBot="1" x14ac:dyDescent="0.2">
      <c r="A84" s="15" t="s">
        <v>1501</v>
      </c>
      <c r="B84" s="20" t="s">
        <v>186</v>
      </c>
      <c r="C84" s="20">
        <v>83</v>
      </c>
      <c r="D84" s="20" t="s">
        <v>469</v>
      </c>
      <c r="E84" s="20"/>
      <c r="F84" s="20" t="s">
        <v>469</v>
      </c>
      <c r="G84" s="21" t="s">
        <v>177</v>
      </c>
      <c r="H84" s="71" t="s">
        <v>387</v>
      </c>
      <c r="I84" s="71" t="s">
        <v>387</v>
      </c>
      <c r="J84" s="71"/>
      <c r="K84" s="71"/>
      <c r="U84" s="241"/>
      <c r="V84" s="117" t="s">
        <v>257</v>
      </c>
      <c r="W84" s="158">
        <f t="shared" si="9"/>
        <v>0</v>
      </c>
      <c r="X84" s="159">
        <f t="shared" si="9"/>
        <v>0</v>
      </c>
    </row>
    <row r="85" spans="1:24" ht="14" thickBot="1" x14ac:dyDescent="0.2">
      <c r="A85" s="15" t="s">
        <v>834</v>
      </c>
      <c r="B85" s="20" t="s">
        <v>186</v>
      </c>
      <c r="C85" s="20">
        <v>84</v>
      </c>
      <c r="D85" s="20" t="s">
        <v>469</v>
      </c>
      <c r="E85" s="20"/>
      <c r="F85" s="20" t="s">
        <v>469</v>
      </c>
      <c r="G85" s="21" t="s">
        <v>177</v>
      </c>
      <c r="H85" s="71" t="s">
        <v>387</v>
      </c>
      <c r="I85" s="71" t="s">
        <v>387</v>
      </c>
      <c r="J85" s="71"/>
      <c r="K85" s="71"/>
      <c r="U85" s="241"/>
      <c r="V85" s="166" t="s">
        <v>260</v>
      </c>
      <c r="W85" s="191">
        <f t="shared" si="9"/>
        <v>0</v>
      </c>
      <c r="X85" s="192">
        <f t="shared" si="9"/>
        <v>0</v>
      </c>
    </row>
    <row r="86" spans="1:24" ht="13" x14ac:dyDescent="0.15">
      <c r="A86" s="15" t="s">
        <v>1707</v>
      </c>
      <c r="B86" s="20" t="s">
        <v>186</v>
      </c>
      <c r="C86" s="20">
        <v>85</v>
      </c>
      <c r="D86" s="20" t="s">
        <v>469</v>
      </c>
      <c r="E86" s="20"/>
      <c r="F86" s="20" t="s">
        <v>469</v>
      </c>
      <c r="G86" s="21" t="s">
        <v>177</v>
      </c>
      <c r="H86" s="71" t="s">
        <v>387</v>
      </c>
      <c r="I86" s="71" t="s">
        <v>387</v>
      </c>
      <c r="J86" s="71"/>
      <c r="K86" s="71"/>
    </row>
    <row r="87" spans="1:24" ht="13" x14ac:dyDescent="0.15">
      <c r="A87" s="15" t="s">
        <v>588</v>
      </c>
      <c r="B87" s="20" t="s">
        <v>186</v>
      </c>
      <c r="C87" s="20">
        <v>86</v>
      </c>
      <c r="D87" s="20" t="s">
        <v>469</v>
      </c>
      <c r="E87" s="20"/>
      <c r="F87" s="20" t="s">
        <v>469</v>
      </c>
      <c r="G87" s="21" t="s">
        <v>173</v>
      </c>
      <c r="H87" s="71" t="s">
        <v>387</v>
      </c>
      <c r="I87" s="71" t="s">
        <v>387</v>
      </c>
      <c r="J87" s="71"/>
      <c r="K87" s="71"/>
    </row>
    <row r="88" spans="1:24" ht="13" x14ac:dyDescent="0.15">
      <c r="A88" s="15" t="s">
        <v>493</v>
      </c>
      <c r="B88" s="20" t="s">
        <v>186</v>
      </c>
      <c r="C88" s="20">
        <v>87</v>
      </c>
      <c r="D88" s="20" t="s">
        <v>469</v>
      </c>
      <c r="E88" s="20"/>
      <c r="F88" s="20" t="s">
        <v>469</v>
      </c>
      <c r="G88" s="21" t="s">
        <v>173</v>
      </c>
      <c r="H88" s="71" t="s">
        <v>387</v>
      </c>
      <c r="I88" s="71" t="s">
        <v>387</v>
      </c>
      <c r="J88" s="71"/>
      <c r="K88" s="71"/>
    </row>
    <row r="89" spans="1:24" ht="13" x14ac:dyDescent="0.15">
      <c r="A89" s="15" t="s">
        <v>1370</v>
      </c>
      <c r="B89" s="20" t="s">
        <v>186</v>
      </c>
      <c r="C89" s="20">
        <v>88</v>
      </c>
      <c r="D89" s="20" t="s">
        <v>496</v>
      </c>
      <c r="E89" s="20"/>
      <c r="F89" s="20" t="s">
        <v>497</v>
      </c>
      <c r="G89" s="21" t="s">
        <v>181</v>
      </c>
      <c r="H89" s="71" t="s">
        <v>387</v>
      </c>
      <c r="I89" s="71" t="s">
        <v>387</v>
      </c>
      <c r="J89" s="71"/>
      <c r="K89" s="71"/>
    </row>
    <row r="90" spans="1:24" ht="13" x14ac:dyDescent="0.15">
      <c r="A90" s="15" t="s">
        <v>1270</v>
      </c>
      <c r="B90" s="20" t="s">
        <v>186</v>
      </c>
      <c r="C90" s="20">
        <v>89</v>
      </c>
      <c r="D90" s="20" t="s">
        <v>847</v>
      </c>
      <c r="E90" s="20">
        <v>150</v>
      </c>
      <c r="F90" s="20" t="s">
        <v>386</v>
      </c>
      <c r="G90" s="21" t="s">
        <v>189</v>
      </c>
      <c r="H90" s="71" t="s">
        <v>387</v>
      </c>
      <c r="I90" s="71" t="s">
        <v>387</v>
      </c>
      <c r="J90" s="71"/>
      <c r="K90" s="71" t="s">
        <v>387</v>
      </c>
    </row>
    <row r="91" spans="1:24" ht="13" x14ac:dyDescent="0.15">
      <c r="A91" s="15" t="s">
        <v>1371</v>
      </c>
      <c r="B91" s="20" t="s">
        <v>186</v>
      </c>
      <c r="C91" s="20">
        <v>90</v>
      </c>
      <c r="D91" s="20" t="s">
        <v>400</v>
      </c>
      <c r="E91" s="20">
        <v>150</v>
      </c>
      <c r="F91" s="20" t="s">
        <v>386</v>
      </c>
      <c r="G91" s="21" t="s">
        <v>189</v>
      </c>
      <c r="H91" s="71" t="s">
        <v>387</v>
      </c>
      <c r="I91" s="71" t="s">
        <v>387</v>
      </c>
      <c r="J91" s="71"/>
      <c r="K91" s="71" t="s">
        <v>387</v>
      </c>
    </row>
    <row r="92" spans="1:24" ht="13" x14ac:dyDescent="0.15">
      <c r="A92" s="15" t="s">
        <v>1708</v>
      </c>
      <c r="B92" s="20" t="s">
        <v>186</v>
      </c>
      <c r="C92" s="20">
        <v>91</v>
      </c>
      <c r="D92" s="20" t="s">
        <v>392</v>
      </c>
      <c r="E92" s="20">
        <v>90</v>
      </c>
      <c r="F92" s="20" t="s">
        <v>398</v>
      </c>
      <c r="G92" s="21" t="s">
        <v>189</v>
      </c>
      <c r="H92" s="71" t="s">
        <v>387</v>
      </c>
      <c r="I92" s="71" t="s">
        <v>387</v>
      </c>
      <c r="J92" s="71"/>
      <c r="K92" s="71" t="s">
        <v>387</v>
      </c>
    </row>
    <row r="93" spans="1:24" ht="13" x14ac:dyDescent="0.15">
      <c r="A93" s="15" t="s">
        <v>1709</v>
      </c>
      <c r="B93" s="20" t="s">
        <v>186</v>
      </c>
      <c r="C93" s="20">
        <v>92</v>
      </c>
      <c r="D93" s="20" t="s">
        <v>392</v>
      </c>
      <c r="E93" s="20">
        <v>150</v>
      </c>
      <c r="F93" s="20" t="s">
        <v>386</v>
      </c>
      <c r="G93" s="21" t="s">
        <v>189</v>
      </c>
      <c r="H93" s="71" t="s">
        <v>387</v>
      </c>
      <c r="I93" s="71" t="s">
        <v>387</v>
      </c>
      <c r="J93" s="71"/>
      <c r="K93" s="71" t="s">
        <v>387</v>
      </c>
    </row>
    <row r="94" spans="1:24" ht="13" x14ac:dyDescent="0.15">
      <c r="A94" s="15" t="s">
        <v>1420</v>
      </c>
      <c r="B94" s="20" t="s">
        <v>186</v>
      </c>
      <c r="C94" s="20">
        <v>93</v>
      </c>
      <c r="D94" s="20" t="s">
        <v>400</v>
      </c>
      <c r="E94" s="20">
        <v>100</v>
      </c>
      <c r="F94" s="20" t="s">
        <v>393</v>
      </c>
      <c r="G94" s="21" t="s">
        <v>189</v>
      </c>
      <c r="H94" s="71" t="s">
        <v>387</v>
      </c>
      <c r="I94" s="71" t="s">
        <v>387</v>
      </c>
      <c r="J94" s="71"/>
      <c r="K94" s="71" t="s">
        <v>387</v>
      </c>
    </row>
    <row r="95" spans="1:24" ht="13" x14ac:dyDescent="0.15">
      <c r="A95" s="15" t="s">
        <v>1710</v>
      </c>
      <c r="B95" s="20" t="s">
        <v>186</v>
      </c>
      <c r="C95" s="20">
        <v>94</v>
      </c>
      <c r="D95" s="20" t="s">
        <v>385</v>
      </c>
      <c r="E95" s="20">
        <v>90</v>
      </c>
      <c r="F95" s="20" t="s">
        <v>393</v>
      </c>
      <c r="G95" s="21" t="s">
        <v>189</v>
      </c>
      <c r="H95" s="71" t="s">
        <v>387</v>
      </c>
      <c r="I95" s="71" t="s">
        <v>387</v>
      </c>
      <c r="J95" s="71"/>
      <c r="K95" s="71" t="s">
        <v>387</v>
      </c>
    </row>
    <row r="96" spans="1:24" ht="13" x14ac:dyDescent="0.15">
      <c r="A96" s="15" t="s">
        <v>1421</v>
      </c>
      <c r="B96" s="20" t="s">
        <v>186</v>
      </c>
      <c r="C96" s="20">
        <v>95</v>
      </c>
      <c r="D96" s="20" t="s">
        <v>389</v>
      </c>
      <c r="E96" s="20">
        <v>100</v>
      </c>
      <c r="F96" s="20" t="s">
        <v>393</v>
      </c>
      <c r="G96" s="21" t="s">
        <v>189</v>
      </c>
      <c r="H96" s="71" t="s">
        <v>387</v>
      </c>
      <c r="I96" s="71" t="s">
        <v>387</v>
      </c>
      <c r="J96" s="71"/>
      <c r="K96" s="71" t="s">
        <v>387</v>
      </c>
    </row>
    <row r="97" spans="1:11" ht="13" x14ac:dyDescent="0.15">
      <c r="A97" s="15" t="s">
        <v>1711</v>
      </c>
      <c r="B97" s="20" t="s">
        <v>186</v>
      </c>
      <c r="C97" s="20">
        <v>96</v>
      </c>
      <c r="D97" s="20" t="s">
        <v>385</v>
      </c>
      <c r="E97" s="20">
        <v>140</v>
      </c>
      <c r="F97" s="20" t="s">
        <v>386</v>
      </c>
      <c r="G97" s="21" t="s">
        <v>189</v>
      </c>
      <c r="H97" s="71" t="s">
        <v>387</v>
      </c>
      <c r="I97" s="71" t="s">
        <v>387</v>
      </c>
      <c r="J97" s="71"/>
      <c r="K97" s="71" t="s">
        <v>387</v>
      </c>
    </row>
    <row r="98" spans="1:11" ht="13" x14ac:dyDescent="0.15">
      <c r="A98" s="15" t="s">
        <v>1712</v>
      </c>
      <c r="B98" s="20" t="s">
        <v>186</v>
      </c>
      <c r="C98" s="20">
        <v>97</v>
      </c>
      <c r="D98" s="20" t="s">
        <v>858</v>
      </c>
      <c r="E98" s="20">
        <v>140</v>
      </c>
      <c r="F98" s="20" t="s">
        <v>386</v>
      </c>
      <c r="G98" s="21" t="s">
        <v>189</v>
      </c>
      <c r="H98" s="71" t="s">
        <v>387</v>
      </c>
      <c r="I98" s="71" t="s">
        <v>387</v>
      </c>
      <c r="J98" s="71"/>
      <c r="K98" s="71" t="s">
        <v>387</v>
      </c>
    </row>
    <row r="99" spans="1:11" ht="13" x14ac:dyDescent="0.15">
      <c r="A99" s="15" t="s">
        <v>1377</v>
      </c>
      <c r="B99" s="20" t="s">
        <v>186</v>
      </c>
      <c r="C99" s="20">
        <v>98</v>
      </c>
      <c r="D99" s="20" t="s">
        <v>389</v>
      </c>
      <c r="E99" s="20">
        <v>150</v>
      </c>
      <c r="F99" s="20" t="s">
        <v>386</v>
      </c>
      <c r="G99" s="21" t="s">
        <v>189</v>
      </c>
      <c r="H99" s="71" t="s">
        <v>387</v>
      </c>
      <c r="I99" s="71" t="s">
        <v>387</v>
      </c>
      <c r="J99" s="71"/>
      <c r="K99" s="71" t="s">
        <v>387</v>
      </c>
    </row>
    <row r="100" spans="1:11" ht="13" x14ac:dyDescent="0.15">
      <c r="A100" s="15" t="s">
        <v>1713</v>
      </c>
      <c r="B100" s="20" t="s">
        <v>186</v>
      </c>
      <c r="C100" s="20">
        <v>99</v>
      </c>
      <c r="D100" s="20" t="s">
        <v>385</v>
      </c>
      <c r="E100" s="20">
        <v>80</v>
      </c>
      <c r="F100" s="20" t="s">
        <v>393</v>
      </c>
      <c r="G100" s="21" t="s">
        <v>209</v>
      </c>
      <c r="H100" s="71" t="s">
        <v>387</v>
      </c>
      <c r="I100" s="71" t="s">
        <v>387</v>
      </c>
      <c r="J100" s="71"/>
      <c r="K100" s="71" t="s">
        <v>387</v>
      </c>
    </row>
    <row r="101" spans="1:11" ht="13" x14ac:dyDescent="0.15">
      <c r="A101" s="15" t="s">
        <v>1714</v>
      </c>
      <c r="B101" s="20" t="s">
        <v>186</v>
      </c>
      <c r="C101" s="20">
        <v>100</v>
      </c>
      <c r="D101" s="20" t="s">
        <v>407</v>
      </c>
      <c r="E101" s="20">
        <v>60</v>
      </c>
      <c r="F101" s="20" t="s">
        <v>393</v>
      </c>
      <c r="G101" s="21" t="s">
        <v>209</v>
      </c>
      <c r="H101" s="71" t="s">
        <v>387</v>
      </c>
      <c r="I101" s="71" t="s">
        <v>387</v>
      </c>
      <c r="J101" s="71"/>
      <c r="K101" s="71" t="s">
        <v>387</v>
      </c>
    </row>
  </sheetData>
  <sheetProtection selectLockedCells="1" selectUnlockedCells="1"/>
  <mergeCells count="1">
    <mergeCell ref="Z1:AH1"/>
  </mergeCells>
  <phoneticPr fontId="3" type="noConversion"/>
  <conditionalFormatting sqref="H2:K101">
    <cfRule type="cellIs" dxfId="564" priority="1" stopIfTrue="1" operator="equal">
      <formula>"-"</formula>
    </cfRule>
    <cfRule type="cellIs" dxfId="563" priority="2" stopIfTrue="1" operator="equal">
      <formula>"x"</formula>
    </cfRule>
  </conditionalFormatting>
  <hyperlinks>
    <hyperlink ref="L1" location="'Expansion set Check List'!A1" display="Home" xr:uid="{00000000-0004-0000-2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indexed="11"/>
  </sheetPr>
  <dimension ref="A1:AH10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14.6640625" bestFit="1" customWidth="1"/>
    <col min="3" max="3" width="4"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1715</v>
      </c>
      <c r="B2" s="18" t="s">
        <v>190</v>
      </c>
      <c r="C2" s="18">
        <v>1</v>
      </c>
      <c r="D2" s="18" t="s">
        <v>392</v>
      </c>
      <c r="E2" s="18">
        <v>120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101</v>
      </c>
      <c r="Z2" s="102"/>
      <c r="AA2" s="102"/>
      <c r="AB2" s="102"/>
      <c r="AC2" s="102"/>
      <c r="AD2" s="102"/>
      <c r="AE2" s="102"/>
      <c r="AF2" s="102"/>
      <c r="AG2" s="102"/>
      <c r="AH2" s="102"/>
    </row>
    <row r="3" spans="1:34" ht="13" x14ac:dyDescent="0.15">
      <c r="A3" s="15" t="s">
        <v>1716</v>
      </c>
      <c r="B3" s="20" t="s">
        <v>190</v>
      </c>
      <c r="C3" s="20">
        <v>2</v>
      </c>
      <c r="D3" s="20" t="s">
        <v>404</v>
      </c>
      <c r="E3" s="20">
        <v>120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30</v>
      </c>
    </row>
    <row r="4" spans="1:34" ht="13" x14ac:dyDescent="0.15">
      <c r="A4" s="15" t="s">
        <v>1717</v>
      </c>
      <c r="B4" s="20" t="s">
        <v>190</v>
      </c>
      <c r="C4" s="20">
        <v>3</v>
      </c>
      <c r="D4" s="20" t="s">
        <v>395</v>
      </c>
      <c r="E4" s="20">
        <v>70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31</v>
      </c>
    </row>
    <row r="5" spans="1:34" ht="13" x14ac:dyDescent="0.15">
      <c r="A5" s="15" t="s">
        <v>1718</v>
      </c>
      <c r="B5" s="20" t="s">
        <v>190</v>
      </c>
      <c r="C5" s="20">
        <v>4</v>
      </c>
      <c r="D5" s="20" t="s">
        <v>400</v>
      </c>
      <c r="E5" s="20">
        <v>110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1719</v>
      </c>
      <c r="B6" s="20" t="s">
        <v>190</v>
      </c>
      <c r="C6" s="20">
        <v>5</v>
      </c>
      <c r="D6" s="20" t="s">
        <v>395</v>
      </c>
      <c r="E6" s="20">
        <v>90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1720</v>
      </c>
      <c r="B7" s="20" t="s">
        <v>190</v>
      </c>
      <c r="C7" s="20">
        <v>6</v>
      </c>
      <c r="D7" s="20" t="s">
        <v>858</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10</v>
      </c>
    </row>
    <row r="8" spans="1:34" ht="13" x14ac:dyDescent="0.15">
      <c r="A8" s="15" t="s">
        <v>1721</v>
      </c>
      <c r="B8" s="20" t="s">
        <v>190</v>
      </c>
      <c r="C8" s="20">
        <v>7</v>
      </c>
      <c r="D8" s="20" t="s">
        <v>847</v>
      </c>
      <c r="E8" s="20">
        <v>100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1722</v>
      </c>
      <c r="B9" s="20" t="s">
        <v>190</v>
      </c>
      <c r="C9" s="20">
        <v>8</v>
      </c>
      <c r="D9" s="20" t="s">
        <v>385</v>
      </c>
      <c r="E9" s="20">
        <v>70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1723</v>
      </c>
      <c r="B10" s="20" t="s">
        <v>190</v>
      </c>
      <c r="C10" s="20">
        <v>9</v>
      </c>
      <c r="D10" s="20" t="s">
        <v>400</v>
      </c>
      <c r="E10" s="20">
        <v>60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1724</v>
      </c>
      <c r="B11" s="20" t="s">
        <v>190</v>
      </c>
      <c r="C11" s="20">
        <v>10</v>
      </c>
      <c r="D11" s="20" t="s">
        <v>407</v>
      </c>
      <c r="E11" s="20">
        <v>80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1725</v>
      </c>
      <c r="B12" s="20" t="s">
        <v>190</v>
      </c>
      <c r="C12" s="20">
        <v>11</v>
      </c>
      <c r="D12" s="20" t="s">
        <v>389</v>
      </c>
      <c r="E12" s="20">
        <v>60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2</v>
      </c>
    </row>
    <row r="13" spans="1:34" ht="13" x14ac:dyDescent="0.15">
      <c r="A13" s="15" t="s">
        <v>1726</v>
      </c>
      <c r="B13" s="20" t="s">
        <v>190</v>
      </c>
      <c r="C13" s="20">
        <v>12</v>
      </c>
      <c r="D13" s="20" t="s">
        <v>385</v>
      </c>
      <c r="E13" s="20">
        <v>100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1727</v>
      </c>
      <c r="B14" s="20" t="s">
        <v>190</v>
      </c>
      <c r="C14" s="20">
        <v>13</v>
      </c>
      <c r="D14" s="20" t="s">
        <v>395</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1728</v>
      </c>
      <c r="B15" s="20" t="s">
        <v>190</v>
      </c>
      <c r="C15" s="20">
        <v>14</v>
      </c>
      <c r="D15" s="20" t="s">
        <v>400</v>
      </c>
      <c r="E15" s="20">
        <v>70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1729</v>
      </c>
      <c r="B16" s="20" t="s">
        <v>190</v>
      </c>
      <c r="C16" s="20">
        <v>15</v>
      </c>
      <c r="D16" s="20" t="s">
        <v>392</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1730</v>
      </c>
      <c r="B17" s="20" t="s">
        <v>190</v>
      </c>
      <c r="C17" s="20">
        <v>16</v>
      </c>
      <c r="D17" s="20" t="s">
        <v>404</v>
      </c>
      <c r="E17" s="20">
        <v>60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1731</v>
      </c>
      <c r="B18" s="20" t="s">
        <v>190</v>
      </c>
      <c r="C18" s="20">
        <v>17</v>
      </c>
      <c r="D18" s="20" t="s">
        <v>395</v>
      </c>
      <c r="E18" s="20">
        <v>60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1732</v>
      </c>
      <c r="B19" s="20" t="s">
        <v>190</v>
      </c>
      <c r="C19" s="20">
        <v>18</v>
      </c>
      <c r="D19" s="20" t="s">
        <v>847</v>
      </c>
      <c r="E19" s="20">
        <v>70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1733</v>
      </c>
      <c r="B20" s="20" t="s">
        <v>190</v>
      </c>
      <c r="C20" s="20">
        <v>19</v>
      </c>
      <c r="D20" s="20" t="s">
        <v>385</v>
      </c>
      <c r="E20" s="20">
        <v>60</v>
      </c>
      <c r="F20" s="20" t="s">
        <v>393</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1734</v>
      </c>
      <c r="B21" s="20" t="s">
        <v>190</v>
      </c>
      <c r="C21" s="20">
        <v>20</v>
      </c>
      <c r="D21" s="20" t="s">
        <v>404</v>
      </c>
      <c r="E21" s="20">
        <v>50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1735</v>
      </c>
      <c r="B22" s="20" t="s">
        <v>190</v>
      </c>
      <c r="C22" s="20">
        <v>21</v>
      </c>
      <c r="D22" s="20" t="s">
        <v>407</v>
      </c>
      <c r="E22" s="20">
        <v>80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1664</v>
      </c>
      <c r="B23" s="20" t="s">
        <v>190</v>
      </c>
      <c r="C23" s="20">
        <v>22</v>
      </c>
      <c r="D23" s="20" t="s">
        <v>400</v>
      </c>
      <c r="E23" s="20">
        <v>70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1736</v>
      </c>
      <c r="B24" s="20" t="s">
        <v>190</v>
      </c>
      <c r="C24" s="20">
        <v>23</v>
      </c>
      <c r="D24" s="20" t="s">
        <v>847</v>
      </c>
      <c r="E24" s="20">
        <v>70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1666</v>
      </c>
      <c r="B25" s="20" t="s">
        <v>190</v>
      </c>
      <c r="C25" s="20">
        <v>24</v>
      </c>
      <c r="D25" s="20" t="s">
        <v>385</v>
      </c>
      <c r="E25" s="20">
        <v>70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1737</v>
      </c>
      <c r="B26" s="20" t="s">
        <v>190</v>
      </c>
      <c r="C26" s="20">
        <v>25</v>
      </c>
      <c r="D26" s="20" t="s">
        <v>858</v>
      </c>
      <c r="E26" s="20">
        <v>70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1738</v>
      </c>
      <c r="B27" s="20" t="s">
        <v>190</v>
      </c>
      <c r="C27" s="20">
        <v>26</v>
      </c>
      <c r="D27" s="20" t="s">
        <v>400</v>
      </c>
      <c r="E27" s="20">
        <v>70</v>
      </c>
      <c r="F27" s="20" t="s">
        <v>398</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1739</v>
      </c>
      <c r="B28" s="20" t="s">
        <v>190</v>
      </c>
      <c r="C28" s="20">
        <v>27</v>
      </c>
      <c r="D28" s="20" t="s">
        <v>404</v>
      </c>
      <c r="E28" s="20">
        <v>70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1591</v>
      </c>
      <c r="B29" s="20" t="s">
        <v>190</v>
      </c>
      <c r="C29" s="20">
        <v>28</v>
      </c>
      <c r="D29" s="20" t="s">
        <v>407</v>
      </c>
      <c r="E29" s="20">
        <v>70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1740</v>
      </c>
      <c r="B30" s="20" t="s">
        <v>190</v>
      </c>
      <c r="C30" s="20">
        <v>29</v>
      </c>
      <c r="D30" s="20" t="s">
        <v>400</v>
      </c>
      <c r="E30" s="20">
        <v>60</v>
      </c>
      <c r="F30" s="20" t="s">
        <v>393</v>
      </c>
      <c r="G30" s="21" t="s">
        <v>177</v>
      </c>
      <c r="H30" s="71" t="s">
        <v>387</v>
      </c>
      <c r="I30" s="71" t="s">
        <v>387</v>
      </c>
      <c r="J30" s="71"/>
      <c r="K30" s="71"/>
      <c r="R30" s="160" t="s">
        <v>86</v>
      </c>
      <c r="S30" s="161"/>
      <c r="T30" s="175">
        <f>SUM(T31:T57)</f>
        <v>0</v>
      </c>
      <c r="U30" s="168"/>
      <c r="V30" s="177" t="s">
        <v>88</v>
      </c>
      <c r="W30" s="213"/>
      <c r="X30" s="215">
        <f>SUM(X31:X57)</f>
        <v>89</v>
      </c>
    </row>
    <row r="31" spans="1:24" ht="13" x14ac:dyDescent="0.15">
      <c r="A31" s="15" t="s">
        <v>1741</v>
      </c>
      <c r="B31" s="20" t="s">
        <v>190</v>
      </c>
      <c r="C31" s="20">
        <v>30</v>
      </c>
      <c r="D31" s="20" t="s">
        <v>392</v>
      </c>
      <c r="E31" s="20">
        <v>70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30</v>
      </c>
    </row>
    <row r="32" spans="1:24" ht="13" x14ac:dyDescent="0.15">
      <c r="A32" s="15" t="s">
        <v>1670</v>
      </c>
      <c r="B32" s="20" t="s">
        <v>190</v>
      </c>
      <c r="C32" s="20">
        <v>31</v>
      </c>
      <c r="D32" s="20" t="s">
        <v>400</v>
      </c>
      <c r="E32" s="20">
        <v>40</v>
      </c>
      <c r="F32" s="20" t="s">
        <v>393</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31</v>
      </c>
    </row>
    <row r="33" spans="1:24" ht="13" x14ac:dyDescent="0.15">
      <c r="A33" s="15" t="s">
        <v>1200</v>
      </c>
      <c r="B33" s="20" t="s">
        <v>190</v>
      </c>
      <c r="C33" s="20">
        <v>32</v>
      </c>
      <c r="D33" s="20" t="s">
        <v>385</v>
      </c>
      <c r="E33" s="20">
        <v>70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1742</v>
      </c>
      <c r="B34" s="20" t="s">
        <v>190</v>
      </c>
      <c r="C34" s="20">
        <v>33</v>
      </c>
      <c r="D34" s="20" t="s">
        <v>395</v>
      </c>
      <c r="E34" s="20">
        <v>70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12</v>
      </c>
    </row>
    <row r="35" spans="1:24" ht="13" x14ac:dyDescent="0.15">
      <c r="A35" s="15" t="s">
        <v>1743</v>
      </c>
      <c r="B35" s="20" t="s">
        <v>190</v>
      </c>
      <c r="C35" s="20">
        <v>34</v>
      </c>
      <c r="D35" s="20" t="s">
        <v>847</v>
      </c>
      <c r="E35" s="20">
        <v>70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1744</v>
      </c>
      <c r="B36" s="20" t="s">
        <v>190</v>
      </c>
      <c r="C36" s="20">
        <v>35</v>
      </c>
      <c r="D36" s="20" t="s">
        <v>858</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1745</v>
      </c>
      <c r="B37" s="20" t="s">
        <v>190</v>
      </c>
      <c r="C37" s="20">
        <v>36</v>
      </c>
      <c r="D37" s="20" t="s">
        <v>385</v>
      </c>
      <c r="E37" s="20">
        <v>70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1664</v>
      </c>
      <c r="B38" s="20" t="s">
        <v>190</v>
      </c>
      <c r="C38" s="20">
        <v>37</v>
      </c>
      <c r="D38" s="20" t="s">
        <v>400</v>
      </c>
      <c r="E38" s="20">
        <v>70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1594</v>
      </c>
      <c r="B39" s="20" t="s">
        <v>190</v>
      </c>
      <c r="C39" s="20">
        <v>38</v>
      </c>
      <c r="D39" s="20" t="s">
        <v>389</v>
      </c>
      <c r="E39" s="20">
        <v>70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1746</v>
      </c>
      <c r="B40" s="20" t="s">
        <v>190</v>
      </c>
      <c r="C40" s="20">
        <v>39</v>
      </c>
      <c r="D40" s="20" t="s">
        <v>385</v>
      </c>
      <c r="E40" s="20">
        <v>60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1747</v>
      </c>
      <c r="B41" s="20" t="s">
        <v>190</v>
      </c>
      <c r="C41" s="20">
        <v>40</v>
      </c>
      <c r="D41" s="20" t="s">
        <v>395</v>
      </c>
      <c r="E41" s="20">
        <v>70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1748</v>
      </c>
      <c r="B42" s="20" t="s">
        <v>190</v>
      </c>
      <c r="C42" s="20">
        <v>41</v>
      </c>
      <c r="D42" s="20" t="s">
        <v>389</v>
      </c>
      <c r="E42" s="20">
        <v>40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1666</v>
      </c>
      <c r="B43" s="20" t="s">
        <v>190</v>
      </c>
      <c r="C43" s="20">
        <v>42</v>
      </c>
      <c r="D43" s="20" t="s">
        <v>385</v>
      </c>
      <c r="E43" s="20">
        <v>70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1595</v>
      </c>
      <c r="B44" s="20" t="s">
        <v>190</v>
      </c>
      <c r="C44" s="20">
        <v>43</v>
      </c>
      <c r="D44" s="20" t="s">
        <v>389</v>
      </c>
      <c r="E44" s="20">
        <v>40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1749</v>
      </c>
      <c r="B45" s="20" t="s">
        <v>190</v>
      </c>
      <c r="C45" s="20">
        <v>44</v>
      </c>
      <c r="D45" s="20" t="s">
        <v>400</v>
      </c>
      <c r="E45" s="20">
        <v>40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1750</v>
      </c>
      <c r="B46" s="20" t="s">
        <v>190</v>
      </c>
      <c r="C46" s="20">
        <v>45</v>
      </c>
      <c r="D46" s="20" t="s">
        <v>385</v>
      </c>
      <c r="E46" s="20">
        <v>40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1597</v>
      </c>
      <c r="B47" s="20" t="s">
        <v>190</v>
      </c>
      <c r="C47" s="20">
        <v>46</v>
      </c>
      <c r="D47" s="20" t="s">
        <v>407</v>
      </c>
      <c r="E47" s="20">
        <v>40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1751</v>
      </c>
      <c r="B48" s="20" t="s">
        <v>190</v>
      </c>
      <c r="C48" s="20">
        <v>47</v>
      </c>
      <c r="D48" s="20" t="s">
        <v>395</v>
      </c>
      <c r="E48" s="20">
        <v>50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1752</v>
      </c>
      <c r="B49" s="20" t="s">
        <v>190</v>
      </c>
      <c r="C49" s="20">
        <v>48</v>
      </c>
      <c r="D49" s="20" t="s">
        <v>400</v>
      </c>
      <c r="E49" s="20">
        <v>40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1753</v>
      </c>
      <c r="B50" s="20" t="s">
        <v>190</v>
      </c>
      <c r="C50" s="20">
        <v>49</v>
      </c>
      <c r="D50" s="20" t="s">
        <v>395</v>
      </c>
      <c r="E50" s="20">
        <v>30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1670</v>
      </c>
      <c r="B51" s="20" t="s">
        <v>190</v>
      </c>
      <c r="C51" s="20">
        <v>50</v>
      </c>
      <c r="D51" s="20" t="s">
        <v>400</v>
      </c>
      <c r="E51" s="20">
        <v>40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949</v>
      </c>
      <c r="B52" s="20" t="s">
        <v>190</v>
      </c>
      <c r="C52" s="20">
        <v>51</v>
      </c>
      <c r="D52" s="20" t="s">
        <v>400</v>
      </c>
      <c r="E52" s="20">
        <v>50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1601</v>
      </c>
      <c r="B53" s="20" t="s">
        <v>190</v>
      </c>
      <c r="C53" s="20">
        <v>52</v>
      </c>
      <c r="D53" s="20" t="s">
        <v>404</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1754</v>
      </c>
      <c r="B54" s="20" t="s">
        <v>190</v>
      </c>
      <c r="C54" s="20">
        <v>53</v>
      </c>
      <c r="D54" s="20" t="s">
        <v>847</v>
      </c>
      <c r="E54" s="20">
        <v>40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1755</v>
      </c>
      <c r="B55" s="20" t="s">
        <v>190</v>
      </c>
      <c r="C55" s="20">
        <v>54</v>
      </c>
      <c r="D55" s="20" t="s">
        <v>392</v>
      </c>
      <c r="E55" s="20">
        <v>40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1756</v>
      </c>
      <c r="B56" s="20" t="s">
        <v>190</v>
      </c>
      <c r="C56" s="20">
        <v>55</v>
      </c>
      <c r="D56" s="20" t="s">
        <v>858</v>
      </c>
      <c r="E56" s="20">
        <v>40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1757</v>
      </c>
      <c r="B57" s="20" t="s">
        <v>190</v>
      </c>
      <c r="C57" s="20">
        <v>56</v>
      </c>
      <c r="D57" s="20" t="s">
        <v>847</v>
      </c>
      <c r="E57" s="20">
        <v>40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1758</v>
      </c>
      <c r="B58" s="20" t="s">
        <v>190</v>
      </c>
      <c r="C58" s="20">
        <v>57</v>
      </c>
      <c r="D58" s="20" t="s">
        <v>858</v>
      </c>
      <c r="E58" s="20">
        <v>40</v>
      </c>
      <c r="F58" s="20" t="s">
        <v>393</v>
      </c>
      <c r="G58" s="21" t="s">
        <v>173</v>
      </c>
      <c r="H58" s="71" t="s">
        <v>387</v>
      </c>
      <c r="I58" s="71" t="s">
        <v>387</v>
      </c>
      <c r="J58" s="71"/>
      <c r="K58" s="71"/>
      <c r="U58" s="168"/>
      <c r="V58" s="177" t="s">
        <v>447</v>
      </c>
      <c r="W58" s="189"/>
      <c r="X58" s="190">
        <f>SUM(X59:X85)</f>
        <v>190</v>
      </c>
    </row>
    <row r="59" spans="1:24" ht="13" x14ac:dyDescent="0.15">
      <c r="A59" s="15" t="s">
        <v>942</v>
      </c>
      <c r="B59" s="20" t="s">
        <v>190</v>
      </c>
      <c r="C59" s="20">
        <v>58</v>
      </c>
      <c r="D59" s="20" t="s">
        <v>400</v>
      </c>
      <c r="E59" s="20">
        <v>70</v>
      </c>
      <c r="F59" s="20" t="s">
        <v>398</v>
      </c>
      <c r="G59" s="21" t="s">
        <v>173</v>
      </c>
      <c r="H59" s="71" t="s">
        <v>387</v>
      </c>
      <c r="I59" s="71" t="s">
        <v>387</v>
      </c>
      <c r="J59" s="71"/>
      <c r="K59" s="71"/>
      <c r="U59" s="239"/>
      <c r="V59" s="116" t="s">
        <v>173</v>
      </c>
      <c r="W59" s="211">
        <f t="shared" ref="W59:X74" si="8">S3+S31+W3+W31</f>
        <v>0</v>
      </c>
      <c r="X59" s="64">
        <f t="shared" si="8"/>
        <v>60</v>
      </c>
    </row>
    <row r="60" spans="1:24" ht="13" x14ac:dyDescent="0.15">
      <c r="A60" s="15" t="s">
        <v>1593</v>
      </c>
      <c r="B60" s="20" t="s">
        <v>190</v>
      </c>
      <c r="C60" s="20">
        <v>59</v>
      </c>
      <c r="D60" s="20" t="s">
        <v>404</v>
      </c>
      <c r="E60" s="20">
        <v>70</v>
      </c>
      <c r="F60" s="20" t="s">
        <v>398</v>
      </c>
      <c r="G60" s="21" t="s">
        <v>173</v>
      </c>
      <c r="H60" s="71" t="s">
        <v>387</v>
      </c>
      <c r="I60" s="71" t="s">
        <v>387</v>
      </c>
      <c r="J60" s="71"/>
      <c r="K60" s="71"/>
      <c r="U60" s="239"/>
      <c r="V60" s="117" t="s">
        <v>177</v>
      </c>
      <c r="W60" s="158">
        <f t="shared" si="8"/>
        <v>0</v>
      </c>
      <c r="X60" s="159">
        <f t="shared" si="8"/>
        <v>62</v>
      </c>
    </row>
    <row r="61" spans="1:24" ht="13" x14ac:dyDescent="0.15">
      <c r="A61" s="15" t="s">
        <v>1215</v>
      </c>
      <c r="B61" s="20" t="s">
        <v>190</v>
      </c>
      <c r="C61" s="20">
        <v>60</v>
      </c>
      <c r="D61" s="20" t="s">
        <v>385</v>
      </c>
      <c r="E61" s="20">
        <v>50</v>
      </c>
      <c r="F61" s="20" t="s">
        <v>393</v>
      </c>
      <c r="G61" s="21" t="s">
        <v>173</v>
      </c>
      <c r="H61" s="71" t="s">
        <v>387</v>
      </c>
      <c r="I61" s="71" t="s">
        <v>387</v>
      </c>
      <c r="J61" s="71"/>
      <c r="K61" s="71"/>
      <c r="U61" s="239"/>
      <c r="V61" s="117" t="s">
        <v>181</v>
      </c>
      <c r="W61" s="158">
        <f t="shared" si="8"/>
        <v>0</v>
      </c>
      <c r="X61" s="159">
        <f t="shared" si="8"/>
        <v>32</v>
      </c>
    </row>
    <row r="62" spans="1:24" ht="13" x14ac:dyDescent="0.15">
      <c r="A62" s="15" t="s">
        <v>1759</v>
      </c>
      <c r="B62" s="20" t="s">
        <v>190</v>
      </c>
      <c r="C62" s="20">
        <v>61</v>
      </c>
      <c r="D62" s="20" t="s">
        <v>395</v>
      </c>
      <c r="E62" s="20">
        <v>50</v>
      </c>
      <c r="F62" s="20" t="s">
        <v>393</v>
      </c>
      <c r="G62" s="21" t="s">
        <v>173</v>
      </c>
      <c r="H62" s="71" t="s">
        <v>387</v>
      </c>
      <c r="I62" s="71" t="s">
        <v>387</v>
      </c>
      <c r="J62" s="71"/>
      <c r="K62" s="71"/>
      <c r="U62" s="239"/>
      <c r="V62" s="117" t="s">
        <v>185</v>
      </c>
      <c r="W62" s="158">
        <f t="shared" si="8"/>
        <v>0</v>
      </c>
      <c r="X62" s="159">
        <f t="shared" si="8"/>
        <v>24</v>
      </c>
    </row>
    <row r="63" spans="1:24" ht="13" x14ac:dyDescent="0.15">
      <c r="A63" s="15" t="s">
        <v>1760</v>
      </c>
      <c r="B63" s="20" t="s">
        <v>190</v>
      </c>
      <c r="C63" s="20">
        <v>62</v>
      </c>
      <c r="D63" s="20" t="s">
        <v>392</v>
      </c>
      <c r="E63" s="20">
        <v>40</v>
      </c>
      <c r="F63" s="20" t="s">
        <v>393</v>
      </c>
      <c r="G63" s="21" t="s">
        <v>173</v>
      </c>
      <c r="H63" s="71" t="s">
        <v>387</v>
      </c>
      <c r="I63" s="71" t="s">
        <v>387</v>
      </c>
      <c r="J63" s="71"/>
      <c r="K63" s="71"/>
      <c r="U63" s="239"/>
      <c r="V63" s="117" t="s">
        <v>189</v>
      </c>
      <c r="W63" s="158">
        <f t="shared" si="8"/>
        <v>0</v>
      </c>
      <c r="X63" s="159">
        <f t="shared" si="8"/>
        <v>10</v>
      </c>
    </row>
    <row r="64" spans="1:24" ht="13" x14ac:dyDescent="0.15">
      <c r="A64" s="15" t="s">
        <v>1761</v>
      </c>
      <c r="B64" s="20" t="s">
        <v>190</v>
      </c>
      <c r="C64" s="20">
        <v>63</v>
      </c>
      <c r="D64" s="20" t="s">
        <v>400</v>
      </c>
      <c r="E64" s="20">
        <v>40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1762</v>
      </c>
      <c r="B65" s="20" t="s">
        <v>190</v>
      </c>
      <c r="C65" s="20">
        <v>64</v>
      </c>
      <c r="D65" s="20" t="s">
        <v>395</v>
      </c>
      <c r="E65" s="20">
        <v>40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1763</v>
      </c>
      <c r="B66" s="20" t="s">
        <v>190</v>
      </c>
      <c r="C66" s="20">
        <v>65</v>
      </c>
      <c r="D66" s="20" t="s">
        <v>389</v>
      </c>
      <c r="E66" s="20">
        <v>40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1764</v>
      </c>
      <c r="B67" s="20" t="s">
        <v>190</v>
      </c>
      <c r="C67" s="20">
        <v>66</v>
      </c>
      <c r="D67" s="20" t="s">
        <v>395</v>
      </c>
      <c r="E67" s="20">
        <v>40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1765</v>
      </c>
      <c r="B68" s="20" t="s">
        <v>190</v>
      </c>
      <c r="C68" s="20">
        <v>67</v>
      </c>
      <c r="D68" s="20" t="s">
        <v>404</v>
      </c>
      <c r="E68" s="20">
        <v>40</v>
      </c>
      <c r="F68" s="20" t="s">
        <v>393</v>
      </c>
      <c r="G68" s="21" t="s">
        <v>173</v>
      </c>
      <c r="H68" s="71" t="s">
        <v>387</v>
      </c>
      <c r="I68" s="71" t="s">
        <v>387</v>
      </c>
      <c r="J68" s="71"/>
      <c r="K68" s="71"/>
      <c r="U68" s="241"/>
      <c r="V68" s="117" t="s">
        <v>209</v>
      </c>
      <c r="W68" s="158">
        <f t="shared" si="8"/>
        <v>0</v>
      </c>
      <c r="X68" s="159">
        <f t="shared" si="8"/>
        <v>2</v>
      </c>
    </row>
    <row r="69" spans="1:24" ht="14" thickBot="1" x14ac:dyDescent="0.2">
      <c r="A69" s="15" t="s">
        <v>1681</v>
      </c>
      <c r="B69" s="20" t="s">
        <v>190</v>
      </c>
      <c r="C69" s="20">
        <v>68</v>
      </c>
      <c r="D69" s="20" t="s">
        <v>385</v>
      </c>
      <c r="E69" s="20">
        <v>40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1681</v>
      </c>
      <c r="B70" s="20" t="s">
        <v>190</v>
      </c>
      <c r="C70" s="20">
        <v>69</v>
      </c>
      <c r="D70" s="20" t="s">
        <v>385</v>
      </c>
      <c r="E70" s="20">
        <v>40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1766</v>
      </c>
      <c r="B71" s="20" t="s">
        <v>190</v>
      </c>
      <c r="C71" s="20">
        <v>70</v>
      </c>
      <c r="D71" s="20" t="s">
        <v>385</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1767</v>
      </c>
      <c r="B72" s="20" t="s">
        <v>190</v>
      </c>
      <c r="C72" s="20">
        <v>71</v>
      </c>
      <c r="D72" s="20" t="s">
        <v>407</v>
      </c>
      <c r="E72" s="20">
        <v>40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1300</v>
      </c>
      <c r="B73" s="20" t="s">
        <v>190</v>
      </c>
      <c r="C73" s="20">
        <v>72</v>
      </c>
      <c r="D73" s="20" t="s">
        <v>469</v>
      </c>
      <c r="E73" s="20"/>
      <c r="F73" s="20" t="s">
        <v>906</v>
      </c>
      <c r="G73" s="21" t="s">
        <v>177</v>
      </c>
      <c r="H73" s="71" t="s">
        <v>387</v>
      </c>
      <c r="I73" s="71" t="s">
        <v>387</v>
      </c>
      <c r="J73" s="71"/>
      <c r="K73" s="71"/>
      <c r="U73" s="241"/>
      <c r="V73" s="117" t="s">
        <v>225</v>
      </c>
      <c r="W73" s="158">
        <f t="shared" si="8"/>
        <v>0</v>
      </c>
      <c r="X73" s="159">
        <f t="shared" si="8"/>
        <v>0</v>
      </c>
    </row>
    <row r="74" spans="1:24" ht="14" thickBot="1" x14ac:dyDescent="0.2">
      <c r="A74" s="15" t="s">
        <v>1070</v>
      </c>
      <c r="B74" s="20" t="s">
        <v>190</v>
      </c>
      <c r="C74" s="20">
        <v>73</v>
      </c>
      <c r="D74" s="20" t="s">
        <v>469</v>
      </c>
      <c r="E74" s="20"/>
      <c r="F74" s="20" t="s">
        <v>1069</v>
      </c>
      <c r="G74" s="21" t="s">
        <v>177</v>
      </c>
      <c r="H74" s="71" t="s">
        <v>387</v>
      </c>
      <c r="I74" s="71" t="s">
        <v>387</v>
      </c>
      <c r="J74" s="71"/>
      <c r="K74" s="71"/>
      <c r="U74" s="241"/>
      <c r="V74" s="117" t="s">
        <v>229</v>
      </c>
      <c r="W74" s="158">
        <f t="shared" si="8"/>
        <v>0</v>
      </c>
      <c r="X74" s="159">
        <f t="shared" si="8"/>
        <v>0</v>
      </c>
    </row>
    <row r="75" spans="1:24" ht="14" thickBot="1" x14ac:dyDescent="0.2">
      <c r="A75" s="15" t="s">
        <v>1768</v>
      </c>
      <c r="B75" s="20" t="s">
        <v>190</v>
      </c>
      <c r="C75" s="20">
        <v>74</v>
      </c>
      <c r="D75" s="20" t="s">
        <v>469</v>
      </c>
      <c r="E75" s="20"/>
      <c r="F75" s="20" t="s">
        <v>721</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1604</v>
      </c>
      <c r="B76" s="20" t="s">
        <v>190</v>
      </c>
      <c r="C76" s="20">
        <v>75</v>
      </c>
      <c r="D76" s="20" t="s">
        <v>469</v>
      </c>
      <c r="E76" s="20"/>
      <c r="F76" s="20" t="s">
        <v>1069</v>
      </c>
      <c r="G76" s="21" t="s">
        <v>177</v>
      </c>
      <c r="H76" s="71" t="s">
        <v>387</v>
      </c>
      <c r="I76" s="71" t="s">
        <v>387</v>
      </c>
      <c r="J76" s="71"/>
      <c r="K76" s="71"/>
      <c r="U76" s="241"/>
      <c r="V76" s="117" t="s">
        <v>9123</v>
      </c>
      <c r="W76" s="158">
        <f t="shared" si="9"/>
        <v>0</v>
      </c>
      <c r="X76" s="159">
        <f t="shared" si="9"/>
        <v>0</v>
      </c>
    </row>
    <row r="77" spans="1:24" ht="14" thickBot="1" x14ac:dyDescent="0.2">
      <c r="A77" s="15" t="s">
        <v>1769</v>
      </c>
      <c r="B77" s="20" t="s">
        <v>190</v>
      </c>
      <c r="C77" s="20">
        <v>76</v>
      </c>
      <c r="D77" s="20" t="s">
        <v>469</v>
      </c>
      <c r="E77" s="20"/>
      <c r="F77" s="20" t="s">
        <v>1069</v>
      </c>
      <c r="G77" s="21" t="s">
        <v>177</v>
      </c>
      <c r="H77" s="71" t="s">
        <v>387</v>
      </c>
      <c r="I77" s="71" t="s">
        <v>387</v>
      </c>
      <c r="J77" s="71"/>
      <c r="K77" s="71"/>
      <c r="U77" s="241"/>
      <c r="V77" s="117" t="s">
        <v>237</v>
      </c>
      <c r="W77" s="158">
        <f t="shared" si="9"/>
        <v>0</v>
      </c>
      <c r="X77" s="159">
        <f t="shared" si="9"/>
        <v>0</v>
      </c>
    </row>
    <row r="78" spans="1:24" ht="14" thickBot="1" x14ac:dyDescent="0.2">
      <c r="A78" s="15" t="s">
        <v>1500</v>
      </c>
      <c r="B78" s="20" t="s">
        <v>190</v>
      </c>
      <c r="C78" s="20">
        <v>77</v>
      </c>
      <c r="D78" s="20" t="s">
        <v>469</v>
      </c>
      <c r="E78" s="20"/>
      <c r="F78" s="20" t="s">
        <v>1069</v>
      </c>
      <c r="G78" s="21" t="s">
        <v>177</v>
      </c>
      <c r="H78" s="71" t="s">
        <v>387</v>
      </c>
      <c r="I78" s="71" t="s">
        <v>387</v>
      </c>
      <c r="J78" s="71"/>
      <c r="K78" s="71"/>
      <c r="U78" s="241"/>
      <c r="V78" s="117" t="s">
        <v>241</v>
      </c>
      <c r="W78" s="158">
        <f t="shared" si="9"/>
        <v>0</v>
      </c>
      <c r="X78" s="159">
        <f t="shared" si="9"/>
        <v>0</v>
      </c>
    </row>
    <row r="79" spans="1:24" ht="14" thickBot="1" x14ac:dyDescent="0.2">
      <c r="A79" s="15" t="s">
        <v>983</v>
      </c>
      <c r="B79" s="20" t="s">
        <v>190</v>
      </c>
      <c r="C79" s="20">
        <v>78</v>
      </c>
      <c r="D79" s="20" t="s">
        <v>469</v>
      </c>
      <c r="E79" s="20"/>
      <c r="F79" s="20" t="s">
        <v>469</v>
      </c>
      <c r="G79" s="21" t="s">
        <v>177</v>
      </c>
      <c r="H79" s="71" t="s">
        <v>387</v>
      </c>
      <c r="I79" s="71" t="s">
        <v>387</v>
      </c>
      <c r="J79" s="71"/>
      <c r="K79" s="71"/>
      <c r="U79" s="241"/>
      <c r="V79" s="117" t="s">
        <v>245</v>
      </c>
      <c r="W79" s="158">
        <f t="shared" si="9"/>
        <v>0</v>
      </c>
      <c r="X79" s="159">
        <f t="shared" si="9"/>
        <v>0</v>
      </c>
    </row>
    <row r="80" spans="1:24" ht="14" thickBot="1" x14ac:dyDescent="0.2">
      <c r="A80" s="15" t="s">
        <v>1080</v>
      </c>
      <c r="B80" s="20" t="s">
        <v>190</v>
      </c>
      <c r="C80" s="20">
        <v>79</v>
      </c>
      <c r="D80" s="20" t="s">
        <v>469</v>
      </c>
      <c r="E80" s="20"/>
      <c r="F80" s="20" t="s">
        <v>1069</v>
      </c>
      <c r="G80" s="21" t="s">
        <v>177</v>
      </c>
      <c r="H80" s="71" t="s">
        <v>387</v>
      </c>
      <c r="I80" s="71" t="s">
        <v>387</v>
      </c>
      <c r="J80" s="71"/>
      <c r="K80" s="71"/>
      <c r="U80" s="241"/>
      <c r="V80" s="117" t="s">
        <v>249</v>
      </c>
      <c r="W80" s="158">
        <f t="shared" si="9"/>
        <v>0</v>
      </c>
      <c r="X80" s="159">
        <f t="shared" si="9"/>
        <v>0</v>
      </c>
    </row>
    <row r="81" spans="1:24" ht="14" thickBot="1" x14ac:dyDescent="0.2">
      <c r="A81" s="15" t="s">
        <v>1081</v>
      </c>
      <c r="B81" s="20" t="s">
        <v>190</v>
      </c>
      <c r="C81" s="20">
        <v>80</v>
      </c>
      <c r="D81" s="20" t="s">
        <v>469</v>
      </c>
      <c r="E81" s="20"/>
      <c r="F81" s="20" t="s">
        <v>1069</v>
      </c>
      <c r="G81" s="21" t="s">
        <v>177</v>
      </c>
      <c r="H81" s="71" t="s">
        <v>387</v>
      </c>
      <c r="I81" s="71" t="s">
        <v>387</v>
      </c>
      <c r="J81" s="71"/>
      <c r="K81" s="71"/>
      <c r="U81" s="241"/>
      <c r="V81" s="117" t="s">
        <v>253</v>
      </c>
      <c r="W81" s="158">
        <f t="shared" si="9"/>
        <v>0</v>
      </c>
      <c r="X81" s="159">
        <f t="shared" si="9"/>
        <v>0</v>
      </c>
    </row>
    <row r="82" spans="1:24" ht="14" thickBot="1" x14ac:dyDescent="0.2">
      <c r="A82" s="15" t="s">
        <v>1082</v>
      </c>
      <c r="B82" s="20" t="s">
        <v>190</v>
      </c>
      <c r="C82" s="20">
        <v>81</v>
      </c>
      <c r="D82" s="20" t="s">
        <v>469</v>
      </c>
      <c r="E82" s="20"/>
      <c r="F82" s="20" t="s">
        <v>906</v>
      </c>
      <c r="G82" s="21" t="s">
        <v>177</v>
      </c>
      <c r="H82" s="71" t="s">
        <v>387</v>
      </c>
      <c r="I82" s="71" t="s">
        <v>387</v>
      </c>
      <c r="J82" s="71"/>
      <c r="K82" s="71"/>
      <c r="U82" s="241"/>
      <c r="V82" s="117" t="s">
        <v>10048</v>
      </c>
      <c r="W82" s="158">
        <f t="shared" si="9"/>
        <v>0</v>
      </c>
      <c r="X82" s="159">
        <f t="shared" si="9"/>
        <v>0</v>
      </c>
    </row>
    <row r="83" spans="1:24" ht="14" thickBot="1" x14ac:dyDescent="0.2">
      <c r="A83" s="15" t="s">
        <v>1305</v>
      </c>
      <c r="B83" s="20" t="s">
        <v>190</v>
      </c>
      <c r="C83" s="20">
        <v>82</v>
      </c>
      <c r="D83" s="20" t="s">
        <v>469</v>
      </c>
      <c r="E83" s="20"/>
      <c r="F83" s="20" t="s">
        <v>1069</v>
      </c>
      <c r="G83" s="21" t="s">
        <v>177</v>
      </c>
      <c r="H83" s="71" t="s">
        <v>387</v>
      </c>
      <c r="I83" s="71" t="s">
        <v>387</v>
      </c>
      <c r="J83" s="71"/>
      <c r="K83" s="71"/>
      <c r="U83" s="241"/>
      <c r="V83" s="117" t="s">
        <v>10124</v>
      </c>
      <c r="W83" s="158">
        <f t="shared" si="9"/>
        <v>0</v>
      </c>
      <c r="X83" s="159">
        <f t="shared" si="9"/>
        <v>0</v>
      </c>
    </row>
    <row r="84" spans="1:24" ht="14" thickBot="1" x14ac:dyDescent="0.2">
      <c r="A84" s="15" t="s">
        <v>494</v>
      </c>
      <c r="B84" s="20" t="s">
        <v>190</v>
      </c>
      <c r="C84" s="20">
        <v>83</v>
      </c>
      <c r="D84" s="20" t="s">
        <v>469</v>
      </c>
      <c r="E84" s="20"/>
      <c r="F84" s="20" t="s">
        <v>469</v>
      </c>
      <c r="G84" s="21" t="s">
        <v>173</v>
      </c>
      <c r="H84" s="71" t="s">
        <v>387</v>
      </c>
      <c r="I84" s="71" t="s">
        <v>387</v>
      </c>
      <c r="J84" s="71"/>
      <c r="K84" s="71"/>
      <c r="U84" s="241"/>
      <c r="V84" s="117" t="s">
        <v>257</v>
      </c>
      <c r="W84" s="158">
        <f t="shared" si="9"/>
        <v>0</v>
      </c>
      <c r="X84" s="159">
        <f t="shared" si="9"/>
        <v>0</v>
      </c>
    </row>
    <row r="85" spans="1:24" ht="14" thickBot="1" x14ac:dyDescent="0.2">
      <c r="A85" s="15" t="s">
        <v>1610</v>
      </c>
      <c r="B85" s="20" t="s">
        <v>190</v>
      </c>
      <c r="C85" s="20">
        <v>84</v>
      </c>
      <c r="D85" s="20" t="s">
        <v>496</v>
      </c>
      <c r="E85" s="20"/>
      <c r="F85" s="20" t="s">
        <v>497</v>
      </c>
      <c r="G85" s="21" t="s">
        <v>181</v>
      </c>
      <c r="H85" s="71" t="s">
        <v>387</v>
      </c>
      <c r="I85" s="71" t="s">
        <v>387</v>
      </c>
      <c r="J85" s="71"/>
      <c r="K85" s="71"/>
      <c r="U85" s="241"/>
      <c r="V85" s="166" t="s">
        <v>260</v>
      </c>
      <c r="W85" s="191">
        <f t="shared" si="9"/>
        <v>0</v>
      </c>
      <c r="X85" s="192">
        <f t="shared" si="9"/>
        <v>0</v>
      </c>
    </row>
    <row r="86" spans="1:24" ht="13" x14ac:dyDescent="0.15">
      <c r="A86" s="15" t="s">
        <v>1611</v>
      </c>
      <c r="B86" s="20" t="s">
        <v>190</v>
      </c>
      <c r="C86" s="20">
        <v>85</v>
      </c>
      <c r="D86" s="20" t="s">
        <v>496</v>
      </c>
      <c r="E86" s="20"/>
      <c r="F86" s="20" t="s">
        <v>497</v>
      </c>
      <c r="G86" s="21" t="s">
        <v>181</v>
      </c>
      <c r="H86" s="71" t="s">
        <v>387</v>
      </c>
      <c r="I86" s="71" t="s">
        <v>387</v>
      </c>
      <c r="J86" s="71"/>
      <c r="K86" s="71"/>
    </row>
    <row r="87" spans="1:24" ht="13" x14ac:dyDescent="0.15">
      <c r="A87" s="15" t="s">
        <v>1612</v>
      </c>
      <c r="B87" s="20" t="s">
        <v>190</v>
      </c>
      <c r="C87" s="20">
        <v>86</v>
      </c>
      <c r="D87" s="20" t="s">
        <v>496</v>
      </c>
      <c r="E87" s="20"/>
      <c r="F87" s="20" t="s">
        <v>497</v>
      </c>
      <c r="G87" s="21" t="s">
        <v>181</v>
      </c>
      <c r="H87" s="71" t="s">
        <v>387</v>
      </c>
      <c r="I87" s="71" t="s">
        <v>387</v>
      </c>
      <c r="J87" s="71"/>
      <c r="K87" s="71"/>
    </row>
    <row r="88" spans="1:24" ht="13" x14ac:dyDescent="0.15">
      <c r="A88" s="15" t="s">
        <v>1115</v>
      </c>
      <c r="B88" s="20" t="s">
        <v>190</v>
      </c>
      <c r="C88" s="20">
        <v>87</v>
      </c>
      <c r="D88" s="20" t="s">
        <v>496</v>
      </c>
      <c r="E88" s="20"/>
      <c r="F88" s="20" t="s">
        <v>497</v>
      </c>
      <c r="G88" s="21" t="s">
        <v>177</v>
      </c>
      <c r="H88" s="71" t="s">
        <v>387</v>
      </c>
      <c r="I88" s="71" t="s">
        <v>387</v>
      </c>
      <c r="J88" s="71"/>
      <c r="K88" s="71"/>
    </row>
    <row r="89" spans="1:24" ht="13" x14ac:dyDescent="0.15">
      <c r="A89" s="15" t="s">
        <v>1685</v>
      </c>
      <c r="B89" s="20" t="s">
        <v>190</v>
      </c>
      <c r="C89" s="20">
        <v>88</v>
      </c>
      <c r="D89" s="20" t="s">
        <v>496</v>
      </c>
      <c r="E89" s="20"/>
      <c r="F89" s="20" t="s">
        <v>497</v>
      </c>
      <c r="G89" s="21" t="s">
        <v>177</v>
      </c>
      <c r="H89" s="71" t="s">
        <v>387</v>
      </c>
      <c r="I89" s="71" t="s">
        <v>387</v>
      </c>
      <c r="J89" s="71"/>
      <c r="K89" s="71"/>
    </row>
    <row r="90" spans="1:24" ht="13" x14ac:dyDescent="0.15">
      <c r="A90" s="15" t="s">
        <v>1484</v>
      </c>
      <c r="B90" s="20" t="s">
        <v>190</v>
      </c>
      <c r="C90" s="20">
        <v>89</v>
      </c>
      <c r="D90" s="20" t="s">
        <v>496</v>
      </c>
      <c r="E90" s="20"/>
      <c r="F90" s="20" t="s">
        <v>497</v>
      </c>
      <c r="G90" s="21" t="s">
        <v>177</v>
      </c>
      <c r="H90" s="71" t="s">
        <v>387</v>
      </c>
      <c r="I90" s="71" t="s">
        <v>387</v>
      </c>
      <c r="J90" s="71"/>
      <c r="K90" s="71"/>
    </row>
    <row r="91" spans="1:24" ht="13" x14ac:dyDescent="0.15">
      <c r="A91" s="15" t="s">
        <v>1770</v>
      </c>
      <c r="B91" s="20" t="s">
        <v>190</v>
      </c>
      <c r="C91" s="20">
        <v>90</v>
      </c>
      <c r="D91" s="20" t="s">
        <v>389</v>
      </c>
      <c r="E91" s="20">
        <v>100</v>
      </c>
      <c r="F91" s="20" t="s">
        <v>398</v>
      </c>
      <c r="G91" s="21" t="s">
        <v>189</v>
      </c>
      <c r="H91" s="71" t="s">
        <v>387</v>
      </c>
      <c r="I91" s="71" t="s">
        <v>387</v>
      </c>
      <c r="J91" s="71"/>
      <c r="K91" s="71" t="s">
        <v>387</v>
      </c>
    </row>
    <row r="92" spans="1:24" ht="13" x14ac:dyDescent="0.15">
      <c r="A92" s="15" t="s">
        <v>1771</v>
      </c>
      <c r="B92" s="20" t="s">
        <v>190</v>
      </c>
      <c r="C92" s="20">
        <v>91</v>
      </c>
      <c r="D92" s="20" t="s">
        <v>407</v>
      </c>
      <c r="E92" s="20">
        <v>150</v>
      </c>
      <c r="F92" s="20" t="s">
        <v>386</v>
      </c>
      <c r="G92" s="21" t="s">
        <v>189</v>
      </c>
      <c r="H92" s="71" t="s">
        <v>387</v>
      </c>
      <c r="I92" s="71" t="s">
        <v>387</v>
      </c>
      <c r="J92" s="71"/>
      <c r="K92" s="71" t="s">
        <v>387</v>
      </c>
    </row>
    <row r="93" spans="1:24" ht="13" x14ac:dyDescent="0.15">
      <c r="A93" s="15" t="s">
        <v>1772</v>
      </c>
      <c r="B93" s="20" t="s">
        <v>190</v>
      </c>
      <c r="C93" s="20">
        <v>92</v>
      </c>
      <c r="D93" s="20" t="s">
        <v>385</v>
      </c>
      <c r="E93" s="20">
        <v>150</v>
      </c>
      <c r="F93" s="20" t="s">
        <v>386</v>
      </c>
      <c r="G93" s="21" t="s">
        <v>189</v>
      </c>
      <c r="H93" s="71" t="s">
        <v>387</v>
      </c>
      <c r="I93" s="71" t="s">
        <v>387</v>
      </c>
      <c r="J93" s="71"/>
      <c r="K93" s="71" t="s">
        <v>387</v>
      </c>
    </row>
    <row r="94" spans="1:24" ht="13" x14ac:dyDescent="0.15">
      <c r="A94" s="15" t="s">
        <v>1773</v>
      </c>
      <c r="B94" s="20" t="s">
        <v>190</v>
      </c>
      <c r="C94" s="20">
        <v>93</v>
      </c>
      <c r="D94" s="20" t="s">
        <v>395</v>
      </c>
      <c r="E94" s="20">
        <v>150</v>
      </c>
      <c r="F94" s="20" t="s">
        <v>386</v>
      </c>
      <c r="G94" s="21" t="s">
        <v>189</v>
      </c>
      <c r="H94" s="71" t="s">
        <v>387</v>
      </c>
      <c r="I94" s="71" t="s">
        <v>387</v>
      </c>
      <c r="J94" s="71"/>
      <c r="K94" s="71" t="s">
        <v>387</v>
      </c>
    </row>
    <row r="95" spans="1:24" ht="13" x14ac:dyDescent="0.15">
      <c r="A95" s="15" t="s">
        <v>1774</v>
      </c>
      <c r="B95" s="20" t="s">
        <v>190</v>
      </c>
      <c r="C95" s="20">
        <v>94</v>
      </c>
      <c r="D95" s="20" t="s">
        <v>400</v>
      </c>
      <c r="E95" s="20">
        <v>140</v>
      </c>
      <c r="F95" s="20" t="s">
        <v>386</v>
      </c>
      <c r="G95" s="21" t="s">
        <v>189</v>
      </c>
      <c r="H95" s="71" t="s">
        <v>387</v>
      </c>
      <c r="I95" s="71" t="s">
        <v>387</v>
      </c>
      <c r="J95" s="71"/>
      <c r="K95" s="71" t="s">
        <v>387</v>
      </c>
    </row>
    <row r="96" spans="1:24" ht="13" x14ac:dyDescent="0.15">
      <c r="A96" s="15" t="s">
        <v>1775</v>
      </c>
      <c r="B96" s="20" t="s">
        <v>190</v>
      </c>
      <c r="C96" s="20">
        <v>95</v>
      </c>
      <c r="D96" s="20" t="s">
        <v>395</v>
      </c>
      <c r="E96" s="20">
        <v>100</v>
      </c>
      <c r="F96" s="20" t="s">
        <v>393</v>
      </c>
      <c r="G96" s="21" t="s">
        <v>189</v>
      </c>
      <c r="H96" s="71" t="s">
        <v>387</v>
      </c>
      <c r="I96" s="71" t="s">
        <v>387</v>
      </c>
      <c r="J96" s="71"/>
      <c r="K96" s="71" t="s">
        <v>387</v>
      </c>
    </row>
    <row r="97" spans="1:11" ht="13" x14ac:dyDescent="0.15">
      <c r="A97" s="15" t="s">
        <v>1776</v>
      </c>
      <c r="B97" s="20" t="s">
        <v>190</v>
      </c>
      <c r="C97" s="20">
        <v>96</v>
      </c>
      <c r="D97" s="20" t="s">
        <v>389</v>
      </c>
      <c r="E97" s="20">
        <v>100</v>
      </c>
      <c r="F97" s="20" t="s">
        <v>393</v>
      </c>
      <c r="G97" s="21" t="s">
        <v>189</v>
      </c>
      <c r="H97" s="71" t="s">
        <v>387</v>
      </c>
      <c r="I97" s="71" t="s">
        <v>387</v>
      </c>
      <c r="J97" s="71"/>
      <c r="K97" s="71" t="s">
        <v>387</v>
      </c>
    </row>
    <row r="98" spans="1:11" ht="13" x14ac:dyDescent="0.15">
      <c r="A98" s="15" t="s">
        <v>1777</v>
      </c>
      <c r="B98" s="20" t="s">
        <v>190</v>
      </c>
      <c r="C98" s="20">
        <v>97</v>
      </c>
      <c r="D98" s="20" t="s">
        <v>404</v>
      </c>
      <c r="E98" s="20">
        <v>110</v>
      </c>
      <c r="F98" s="20" t="s">
        <v>393</v>
      </c>
      <c r="G98" s="21" t="s">
        <v>189</v>
      </c>
      <c r="H98" s="71" t="s">
        <v>387</v>
      </c>
      <c r="I98" s="71" t="s">
        <v>387</v>
      </c>
      <c r="J98" s="71"/>
      <c r="K98" s="71" t="s">
        <v>387</v>
      </c>
    </row>
    <row r="99" spans="1:11" ht="13" x14ac:dyDescent="0.15">
      <c r="A99" s="15" t="s">
        <v>1778</v>
      </c>
      <c r="B99" s="20" t="s">
        <v>190</v>
      </c>
      <c r="C99" s="20">
        <v>98</v>
      </c>
      <c r="D99" s="20" t="s">
        <v>389</v>
      </c>
      <c r="E99" s="20">
        <v>160</v>
      </c>
      <c r="F99" s="20" t="s">
        <v>386</v>
      </c>
      <c r="G99" s="21" t="s">
        <v>189</v>
      </c>
      <c r="H99" s="71" t="s">
        <v>387</v>
      </c>
      <c r="I99" s="71" t="s">
        <v>387</v>
      </c>
      <c r="J99" s="71"/>
      <c r="K99" s="71" t="s">
        <v>387</v>
      </c>
    </row>
    <row r="100" spans="1:11" ht="13" x14ac:dyDescent="0.15">
      <c r="A100" s="15" t="s">
        <v>1779</v>
      </c>
      <c r="B100" s="20" t="s">
        <v>190</v>
      </c>
      <c r="C100" s="20">
        <v>99</v>
      </c>
      <c r="D100" s="20" t="s">
        <v>404</v>
      </c>
      <c r="E100" s="20">
        <v>150</v>
      </c>
      <c r="F100" s="20" t="s">
        <v>386</v>
      </c>
      <c r="G100" s="21" t="s">
        <v>189</v>
      </c>
      <c r="H100" s="71" t="s">
        <v>387</v>
      </c>
      <c r="I100" s="71" t="s">
        <v>387</v>
      </c>
      <c r="J100" s="71"/>
      <c r="K100" s="71" t="s">
        <v>387</v>
      </c>
    </row>
    <row r="101" spans="1:11" ht="13" x14ac:dyDescent="0.15">
      <c r="A101" s="15" t="s">
        <v>1780</v>
      </c>
      <c r="B101" s="20" t="s">
        <v>190</v>
      </c>
      <c r="C101" s="20">
        <v>100</v>
      </c>
      <c r="D101" s="20" t="s">
        <v>858</v>
      </c>
      <c r="E101" s="20">
        <v>90</v>
      </c>
      <c r="F101" s="20" t="s">
        <v>393</v>
      </c>
      <c r="G101" s="21" t="s">
        <v>209</v>
      </c>
      <c r="H101" s="71" t="s">
        <v>387</v>
      </c>
      <c r="I101" s="71" t="s">
        <v>387</v>
      </c>
      <c r="J101" s="71"/>
      <c r="K101" s="71" t="s">
        <v>387</v>
      </c>
    </row>
    <row r="102" spans="1:11" ht="13" x14ac:dyDescent="0.15">
      <c r="A102" s="15" t="s">
        <v>1781</v>
      </c>
      <c r="B102" s="20" t="s">
        <v>190</v>
      </c>
      <c r="C102" s="20">
        <v>101</v>
      </c>
      <c r="D102" s="20" t="s">
        <v>389</v>
      </c>
      <c r="E102" s="20">
        <v>70</v>
      </c>
      <c r="F102" s="20" t="s">
        <v>393</v>
      </c>
      <c r="G102" s="21" t="s">
        <v>209</v>
      </c>
      <c r="H102" s="71" t="s">
        <v>387</v>
      </c>
      <c r="I102" s="71" t="s">
        <v>387</v>
      </c>
      <c r="J102" s="71"/>
      <c r="K102" s="71" t="s">
        <v>387</v>
      </c>
    </row>
  </sheetData>
  <sheetProtection selectLockedCells="1" selectUnlockedCells="1"/>
  <mergeCells count="1">
    <mergeCell ref="Z1:AH1"/>
  </mergeCells>
  <phoneticPr fontId="3" type="noConversion"/>
  <conditionalFormatting sqref="H2:K102">
    <cfRule type="cellIs" dxfId="562" priority="1" stopIfTrue="1" operator="equal">
      <formula>"-"</formula>
    </cfRule>
    <cfRule type="cellIs" dxfId="561" priority="2" stopIfTrue="1" operator="equal">
      <formula>"x"</formula>
    </cfRule>
  </conditionalFormatting>
  <hyperlinks>
    <hyperlink ref="L1" location="'Expansion set Check List'!A1" display="Home" xr:uid="{00000000-0004-0000-2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indexed="11"/>
  </sheetPr>
  <dimension ref="A1:AH10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3.6640625" bestFit="1" customWidth="1"/>
    <col min="3" max="3" width="4"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1177</v>
      </c>
      <c r="B2" s="18" t="s">
        <v>194</v>
      </c>
      <c r="C2" s="18">
        <v>1</v>
      </c>
      <c r="D2" s="18" t="s">
        <v>847</v>
      </c>
      <c r="E2" s="18">
        <v>110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108</v>
      </c>
      <c r="Z2" s="102"/>
      <c r="AA2" s="102"/>
      <c r="AB2" s="102"/>
      <c r="AC2" s="102"/>
      <c r="AD2" s="102"/>
      <c r="AE2" s="102"/>
      <c r="AF2" s="102"/>
      <c r="AG2" s="102"/>
      <c r="AH2" s="102"/>
    </row>
    <row r="3" spans="1:34" ht="13" x14ac:dyDescent="0.15">
      <c r="A3" s="15" t="s">
        <v>1277</v>
      </c>
      <c r="B3" s="20" t="s">
        <v>194</v>
      </c>
      <c r="C3" s="20">
        <v>2</v>
      </c>
      <c r="D3" s="20" t="s">
        <v>392</v>
      </c>
      <c r="E3" s="20">
        <v>80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32</v>
      </c>
    </row>
    <row r="4" spans="1:34" ht="13" x14ac:dyDescent="0.15">
      <c r="A4" s="15" t="s">
        <v>1235</v>
      </c>
      <c r="B4" s="20" t="s">
        <v>194</v>
      </c>
      <c r="C4" s="20">
        <v>3</v>
      </c>
      <c r="D4" s="20" t="s">
        <v>400</v>
      </c>
      <c r="E4" s="20">
        <v>120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31</v>
      </c>
    </row>
    <row r="5" spans="1:34" ht="13" x14ac:dyDescent="0.15">
      <c r="A5" s="15" t="s">
        <v>1379</v>
      </c>
      <c r="B5" s="20" t="s">
        <v>194</v>
      </c>
      <c r="C5" s="20">
        <v>4</v>
      </c>
      <c r="D5" s="20" t="s">
        <v>385</v>
      </c>
      <c r="E5" s="20">
        <v>70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15</v>
      </c>
    </row>
    <row r="6" spans="1:34" ht="13" x14ac:dyDescent="0.15">
      <c r="A6" s="15" t="s">
        <v>1179</v>
      </c>
      <c r="B6" s="20" t="s">
        <v>194</v>
      </c>
      <c r="C6" s="20">
        <v>5</v>
      </c>
      <c r="D6" s="20" t="s">
        <v>395</v>
      </c>
      <c r="E6" s="20">
        <v>100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19</v>
      </c>
    </row>
    <row r="7" spans="1:34" ht="13" x14ac:dyDescent="0.15">
      <c r="A7" s="15" t="s">
        <v>394</v>
      </c>
      <c r="B7" s="20" t="s">
        <v>194</v>
      </c>
      <c r="C7" s="20">
        <v>6</v>
      </c>
      <c r="D7" s="20" t="s">
        <v>395</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8</v>
      </c>
    </row>
    <row r="8" spans="1:34" ht="13" x14ac:dyDescent="0.15">
      <c r="A8" s="15" t="s">
        <v>1237</v>
      </c>
      <c r="B8" s="20" t="s">
        <v>194</v>
      </c>
      <c r="C8" s="20">
        <v>7</v>
      </c>
      <c r="D8" s="20" t="s">
        <v>407</v>
      </c>
      <c r="E8" s="20">
        <v>110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1181</v>
      </c>
      <c r="B9" s="20" t="s">
        <v>194</v>
      </c>
      <c r="C9" s="20">
        <v>8</v>
      </c>
      <c r="D9" s="20" t="s">
        <v>392</v>
      </c>
      <c r="E9" s="20">
        <v>70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1183</v>
      </c>
      <c r="B10" s="20" t="s">
        <v>194</v>
      </c>
      <c r="C10" s="20">
        <v>9</v>
      </c>
      <c r="D10" s="20" t="s">
        <v>385</v>
      </c>
      <c r="E10" s="20">
        <v>100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557</v>
      </c>
      <c r="B11" s="20" t="s">
        <v>194</v>
      </c>
      <c r="C11" s="20">
        <v>10</v>
      </c>
      <c r="D11" s="20" t="s">
        <v>400</v>
      </c>
      <c r="E11" s="20">
        <v>110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401</v>
      </c>
      <c r="B12" s="20" t="s">
        <v>194</v>
      </c>
      <c r="C12" s="20">
        <v>11</v>
      </c>
      <c r="D12" s="20" t="s">
        <v>400</v>
      </c>
      <c r="E12" s="20">
        <v>120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3</v>
      </c>
    </row>
    <row r="13" spans="1:34" ht="13" x14ac:dyDescent="0.15">
      <c r="A13" s="15" t="s">
        <v>410</v>
      </c>
      <c r="B13" s="20" t="s">
        <v>194</v>
      </c>
      <c r="C13" s="20">
        <v>12</v>
      </c>
      <c r="D13" s="20" t="s">
        <v>404</v>
      </c>
      <c r="E13" s="20">
        <v>70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1188</v>
      </c>
      <c r="B14" s="20" t="s">
        <v>194</v>
      </c>
      <c r="C14" s="20">
        <v>13</v>
      </c>
      <c r="D14" s="20" t="s">
        <v>392</v>
      </c>
      <c r="E14" s="20">
        <v>120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1238</v>
      </c>
      <c r="B15" s="20" t="s">
        <v>194</v>
      </c>
      <c r="C15" s="20">
        <v>14</v>
      </c>
      <c r="D15" s="20" t="s">
        <v>385</v>
      </c>
      <c r="E15" s="20">
        <v>80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867</v>
      </c>
      <c r="B16" s="20" t="s">
        <v>194</v>
      </c>
      <c r="C16" s="20">
        <v>15</v>
      </c>
      <c r="D16" s="20" t="s">
        <v>404</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403</v>
      </c>
      <c r="B17" s="20" t="s">
        <v>194</v>
      </c>
      <c r="C17" s="20">
        <v>16</v>
      </c>
      <c r="D17" s="20" t="s">
        <v>404</v>
      </c>
      <c r="E17" s="20">
        <v>70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1241</v>
      </c>
      <c r="B18" s="20" t="s">
        <v>194</v>
      </c>
      <c r="C18" s="20">
        <v>17</v>
      </c>
      <c r="D18" s="20" t="s">
        <v>847</v>
      </c>
      <c r="E18" s="20">
        <v>60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1186</v>
      </c>
      <c r="B19" s="20" t="s">
        <v>194</v>
      </c>
      <c r="C19" s="20">
        <v>18</v>
      </c>
      <c r="D19" s="20" t="s">
        <v>858</v>
      </c>
      <c r="E19" s="20">
        <v>70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408</v>
      </c>
      <c r="B20" s="20" t="s">
        <v>194</v>
      </c>
      <c r="C20" s="20">
        <v>19</v>
      </c>
      <c r="D20" s="20" t="s">
        <v>395</v>
      </c>
      <c r="E20" s="20">
        <v>70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569</v>
      </c>
      <c r="B21" s="20" t="s">
        <v>194</v>
      </c>
      <c r="C21" s="20">
        <v>20</v>
      </c>
      <c r="D21" s="20" t="s">
        <v>389</v>
      </c>
      <c r="E21" s="20">
        <v>110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844</v>
      </c>
      <c r="B22" s="20" t="s">
        <v>194</v>
      </c>
      <c r="C22" s="20">
        <v>21</v>
      </c>
      <c r="D22" s="20" t="s">
        <v>404</v>
      </c>
      <c r="E22" s="20">
        <v>50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1242</v>
      </c>
      <c r="B23" s="20" t="s">
        <v>194</v>
      </c>
      <c r="C23" s="20">
        <v>22</v>
      </c>
      <c r="D23" s="20" t="s">
        <v>385</v>
      </c>
      <c r="E23" s="20">
        <v>60</v>
      </c>
      <c r="F23" s="20"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1243</v>
      </c>
      <c r="B24" s="20" t="s">
        <v>194</v>
      </c>
      <c r="C24" s="20">
        <v>23</v>
      </c>
      <c r="D24" s="20" t="s">
        <v>407</v>
      </c>
      <c r="E24" s="20">
        <v>70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938</v>
      </c>
      <c r="B25" s="20" t="s">
        <v>194</v>
      </c>
      <c r="C25" s="20">
        <v>24</v>
      </c>
      <c r="D25" s="20" t="s">
        <v>385</v>
      </c>
      <c r="E25" s="20">
        <v>80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1246</v>
      </c>
      <c r="B26" s="20" t="s">
        <v>194</v>
      </c>
      <c r="C26" s="20">
        <v>25</v>
      </c>
      <c r="D26" s="20" t="s">
        <v>392</v>
      </c>
      <c r="E26" s="20">
        <v>70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1248</v>
      </c>
      <c r="B27" s="20" t="s">
        <v>194</v>
      </c>
      <c r="C27" s="20">
        <v>26</v>
      </c>
      <c r="D27" s="20" t="s">
        <v>400</v>
      </c>
      <c r="E27" s="20">
        <v>70</v>
      </c>
      <c r="F27" s="20" t="s">
        <v>398</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1236</v>
      </c>
      <c r="B28" s="20" t="s">
        <v>194</v>
      </c>
      <c r="C28" s="20">
        <v>27</v>
      </c>
      <c r="D28" s="20" t="s">
        <v>858</v>
      </c>
      <c r="E28" s="20">
        <v>70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421</v>
      </c>
      <c r="B29" s="20" t="s">
        <v>194</v>
      </c>
      <c r="C29" s="20">
        <v>28</v>
      </c>
      <c r="D29" s="20" t="s">
        <v>395</v>
      </c>
      <c r="E29" s="20">
        <v>70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1197</v>
      </c>
      <c r="B30" s="20" t="s">
        <v>194</v>
      </c>
      <c r="C30" s="20">
        <v>29</v>
      </c>
      <c r="D30" s="20" t="s">
        <v>395</v>
      </c>
      <c r="E30" s="20">
        <v>80</v>
      </c>
      <c r="F30" s="20" t="s">
        <v>398</v>
      </c>
      <c r="G30" s="21" t="s">
        <v>177</v>
      </c>
      <c r="H30" s="71" t="s">
        <v>387</v>
      </c>
      <c r="I30" s="71" t="s">
        <v>387</v>
      </c>
      <c r="J30" s="71"/>
      <c r="K30" s="71"/>
      <c r="R30" s="160" t="s">
        <v>86</v>
      </c>
      <c r="S30" s="161"/>
      <c r="T30" s="175">
        <f>SUM(T31:T57)</f>
        <v>0</v>
      </c>
      <c r="U30" s="168"/>
      <c r="V30" s="177" t="s">
        <v>88</v>
      </c>
      <c r="W30" s="213"/>
      <c r="X30" s="215">
        <f>SUM(X31:X57)</f>
        <v>91</v>
      </c>
    </row>
    <row r="31" spans="1:24" ht="13" x14ac:dyDescent="0.15">
      <c r="A31" s="15" t="s">
        <v>1399</v>
      </c>
      <c r="B31" s="20" t="s">
        <v>194</v>
      </c>
      <c r="C31" s="20">
        <v>30</v>
      </c>
      <c r="D31" s="20" t="s">
        <v>389</v>
      </c>
      <c r="E31" s="20">
        <v>80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32</v>
      </c>
    </row>
    <row r="32" spans="1:24" ht="13" x14ac:dyDescent="0.15">
      <c r="A32" s="15" t="s">
        <v>1200</v>
      </c>
      <c r="B32" s="20" t="s">
        <v>194</v>
      </c>
      <c r="C32" s="20">
        <v>31</v>
      </c>
      <c r="D32" s="20" t="s">
        <v>385</v>
      </c>
      <c r="E32" s="20">
        <v>70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31</v>
      </c>
    </row>
    <row r="33" spans="1:24" ht="13" x14ac:dyDescent="0.15">
      <c r="A33" s="15" t="s">
        <v>1201</v>
      </c>
      <c r="B33" s="20" t="s">
        <v>194</v>
      </c>
      <c r="C33" s="20">
        <v>32</v>
      </c>
      <c r="D33" s="20" t="s">
        <v>847</v>
      </c>
      <c r="E33" s="20">
        <v>70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15</v>
      </c>
    </row>
    <row r="34" spans="1:24" ht="13" x14ac:dyDescent="0.15">
      <c r="A34" s="15" t="s">
        <v>431</v>
      </c>
      <c r="B34" s="20" t="s">
        <v>194</v>
      </c>
      <c r="C34" s="20">
        <v>33</v>
      </c>
      <c r="D34" s="20" t="s">
        <v>400</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1383</v>
      </c>
      <c r="B35" s="20" t="s">
        <v>194</v>
      </c>
      <c r="C35" s="20">
        <v>34</v>
      </c>
      <c r="D35" s="20" t="s">
        <v>400</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1391</v>
      </c>
      <c r="B36" s="20" t="s">
        <v>194</v>
      </c>
      <c r="C36" s="20">
        <v>35</v>
      </c>
      <c r="D36" s="20" t="s">
        <v>847</v>
      </c>
      <c r="E36" s="20">
        <v>80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1254</v>
      </c>
      <c r="B37" s="20" t="s">
        <v>194</v>
      </c>
      <c r="C37" s="20">
        <v>36</v>
      </c>
      <c r="D37" s="20" t="s">
        <v>858</v>
      </c>
      <c r="E37" s="20">
        <v>70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1402</v>
      </c>
      <c r="B38" s="20" t="s">
        <v>194</v>
      </c>
      <c r="C38" s="20">
        <v>37</v>
      </c>
      <c r="D38" s="20" t="s">
        <v>389</v>
      </c>
      <c r="E38" s="20">
        <v>70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1194</v>
      </c>
      <c r="B39" s="20" t="s">
        <v>194</v>
      </c>
      <c r="C39" s="20">
        <v>38</v>
      </c>
      <c r="D39" s="20" t="s">
        <v>858</v>
      </c>
      <c r="E39" s="20">
        <v>70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1288</v>
      </c>
      <c r="B40" s="20" t="s">
        <v>194</v>
      </c>
      <c r="C40" s="20">
        <v>39</v>
      </c>
      <c r="D40" s="20" t="s">
        <v>392</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1289</v>
      </c>
      <c r="B41" s="20" t="s">
        <v>194</v>
      </c>
      <c r="C41" s="20">
        <v>40</v>
      </c>
      <c r="D41" s="20" t="s">
        <v>392</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1208</v>
      </c>
      <c r="B42" s="20" t="s">
        <v>194</v>
      </c>
      <c r="C42" s="20">
        <v>41</v>
      </c>
      <c r="D42" s="20" t="s">
        <v>392</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1195</v>
      </c>
      <c r="B43" s="20" t="s">
        <v>194</v>
      </c>
      <c r="C43" s="20">
        <v>42</v>
      </c>
      <c r="D43" s="20" t="s">
        <v>847</v>
      </c>
      <c r="E43" s="20">
        <v>50</v>
      </c>
      <c r="F43" s="20"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1290</v>
      </c>
      <c r="B44" s="20" t="s">
        <v>194</v>
      </c>
      <c r="C44" s="20">
        <v>43</v>
      </c>
      <c r="D44" s="20" t="s">
        <v>392</v>
      </c>
      <c r="E44" s="20">
        <v>50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1250</v>
      </c>
      <c r="B45" s="20" t="s">
        <v>194</v>
      </c>
      <c r="C45" s="20">
        <v>44</v>
      </c>
      <c r="D45" s="20" t="s">
        <v>385</v>
      </c>
      <c r="E45" s="20">
        <v>50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1397</v>
      </c>
      <c r="B46" s="20" t="s">
        <v>194</v>
      </c>
      <c r="C46" s="20">
        <v>45</v>
      </c>
      <c r="D46" s="20" t="s">
        <v>847</v>
      </c>
      <c r="E46" s="20">
        <v>50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1257</v>
      </c>
      <c r="B47" s="20" t="s">
        <v>194</v>
      </c>
      <c r="C47" s="20">
        <v>46</v>
      </c>
      <c r="D47" s="20" t="s">
        <v>407</v>
      </c>
      <c r="E47" s="20">
        <v>50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1210</v>
      </c>
      <c r="B48" s="20" t="s">
        <v>194</v>
      </c>
      <c r="C48" s="20">
        <v>47</v>
      </c>
      <c r="D48" s="20" t="s">
        <v>858</v>
      </c>
      <c r="E48" s="20">
        <v>40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443</v>
      </c>
      <c r="B49" s="20" t="s">
        <v>194</v>
      </c>
      <c r="C49" s="20">
        <v>48</v>
      </c>
      <c r="D49" s="20" t="s">
        <v>395</v>
      </c>
      <c r="E49" s="20">
        <v>50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880</v>
      </c>
      <c r="B50" s="20" t="s">
        <v>194</v>
      </c>
      <c r="C50" s="20">
        <v>49</v>
      </c>
      <c r="D50" s="20" t="s">
        <v>404</v>
      </c>
      <c r="E50" s="20">
        <v>50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1258</v>
      </c>
      <c r="B51" s="20" t="s">
        <v>194</v>
      </c>
      <c r="C51" s="20">
        <v>50</v>
      </c>
      <c r="D51" s="20" t="s">
        <v>385</v>
      </c>
      <c r="E51" s="20">
        <v>50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579</v>
      </c>
      <c r="B52" s="20" t="s">
        <v>194</v>
      </c>
      <c r="C52" s="20">
        <v>51</v>
      </c>
      <c r="D52" s="20" t="s">
        <v>400</v>
      </c>
      <c r="E52" s="20">
        <v>60</v>
      </c>
      <c r="F52" s="20" t="s">
        <v>398</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1252</v>
      </c>
      <c r="B53" s="20" t="s">
        <v>194</v>
      </c>
      <c r="C53" s="20">
        <v>52</v>
      </c>
      <c r="D53" s="20" t="s">
        <v>407</v>
      </c>
      <c r="E53" s="20">
        <v>80</v>
      </c>
      <c r="F53" s="20" t="s">
        <v>398</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450</v>
      </c>
      <c r="B54" s="20" t="s">
        <v>194</v>
      </c>
      <c r="C54" s="20">
        <v>53</v>
      </c>
      <c r="D54" s="20" t="s">
        <v>400</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451</v>
      </c>
      <c r="B55" s="20" t="s">
        <v>194</v>
      </c>
      <c r="C55" s="20">
        <v>54</v>
      </c>
      <c r="D55" s="20" t="s">
        <v>404</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1291</v>
      </c>
      <c r="B56" s="20" t="s">
        <v>194</v>
      </c>
      <c r="C56" s="20">
        <v>55</v>
      </c>
      <c r="D56" s="20" t="s">
        <v>400</v>
      </c>
      <c r="E56" s="20">
        <v>40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581</v>
      </c>
      <c r="B57" s="20" t="s">
        <v>194</v>
      </c>
      <c r="C57" s="20">
        <v>56</v>
      </c>
      <c r="D57" s="20" t="s">
        <v>389</v>
      </c>
      <c r="E57" s="20">
        <v>70</v>
      </c>
      <c r="F57" s="20" t="s">
        <v>398</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456</v>
      </c>
      <c r="B58" s="20" t="s">
        <v>194</v>
      </c>
      <c r="C58" s="20">
        <v>57</v>
      </c>
      <c r="D58" s="20" t="s">
        <v>404</v>
      </c>
      <c r="E58" s="20">
        <v>40</v>
      </c>
      <c r="F58" s="20" t="s">
        <v>393</v>
      </c>
      <c r="G58" s="21" t="s">
        <v>173</v>
      </c>
      <c r="H58" s="71" t="s">
        <v>387</v>
      </c>
      <c r="I58" s="71" t="s">
        <v>387</v>
      </c>
      <c r="J58" s="71"/>
      <c r="K58" s="71"/>
      <c r="U58" s="168"/>
      <c r="V58" s="177" t="s">
        <v>447</v>
      </c>
      <c r="W58" s="189"/>
      <c r="X58" s="190">
        <f>SUM(X59:X85)</f>
        <v>199</v>
      </c>
    </row>
    <row r="59" spans="1:24" ht="13" x14ac:dyDescent="0.15">
      <c r="A59" s="15" t="s">
        <v>1214</v>
      </c>
      <c r="B59" s="20" t="s">
        <v>194</v>
      </c>
      <c r="C59" s="20">
        <v>58</v>
      </c>
      <c r="D59" s="20" t="s">
        <v>858</v>
      </c>
      <c r="E59" s="20">
        <v>50</v>
      </c>
      <c r="F59" s="20" t="s">
        <v>393</v>
      </c>
      <c r="G59" s="21" t="s">
        <v>173</v>
      </c>
      <c r="H59" s="71" t="s">
        <v>387</v>
      </c>
      <c r="I59" s="71" t="s">
        <v>387</v>
      </c>
      <c r="J59" s="71"/>
      <c r="K59" s="71"/>
      <c r="U59" s="239"/>
      <c r="V59" s="116" t="s">
        <v>173</v>
      </c>
      <c r="W59" s="211">
        <f t="shared" ref="W59:X74" si="8">S3+S31+W3+W31</f>
        <v>0</v>
      </c>
      <c r="X59" s="64">
        <f t="shared" si="8"/>
        <v>64</v>
      </c>
    </row>
    <row r="60" spans="1:24" ht="13" x14ac:dyDescent="0.15">
      <c r="A60" s="15" t="s">
        <v>1215</v>
      </c>
      <c r="B60" s="20" t="s">
        <v>194</v>
      </c>
      <c r="C60" s="20">
        <v>59</v>
      </c>
      <c r="D60" s="20" t="s">
        <v>385</v>
      </c>
      <c r="E60" s="20">
        <v>50</v>
      </c>
      <c r="F60" s="20" t="s">
        <v>393</v>
      </c>
      <c r="G60" s="21" t="s">
        <v>173</v>
      </c>
      <c r="H60" s="71" t="s">
        <v>387</v>
      </c>
      <c r="I60" s="71" t="s">
        <v>387</v>
      </c>
      <c r="J60" s="71"/>
      <c r="K60" s="71"/>
      <c r="U60" s="239"/>
      <c r="V60" s="117" t="s">
        <v>177</v>
      </c>
      <c r="W60" s="158">
        <f t="shared" si="8"/>
        <v>0</v>
      </c>
      <c r="X60" s="159">
        <f t="shared" si="8"/>
        <v>62</v>
      </c>
    </row>
    <row r="61" spans="1:24" ht="13" x14ac:dyDescent="0.15">
      <c r="A61" s="15" t="s">
        <v>1260</v>
      </c>
      <c r="B61" s="20" t="s">
        <v>194</v>
      </c>
      <c r="C61" s="20">
        <v>60</v>
      </c>
      <c r="D61" s="20" t="s">
        <v>407</v>
      </c>
      <c r="E61" s="20">
        <v>40</v>
      </c>
      <c r="F61" s="20" t="s">
        <v>393</v>
      </c>
      <c r="G61" s="21" t="s">
        <v>173</v>
      </c>
      <c r="H61" s="71" t="s">
        <v>387</v>
      </c>
      <c r="I61" s="71" t="s">
        <v>387</v>
      </c>
      <c r="J61" s="71"/>
      <c r="K61" s="71"/>
      <c r="U61" s="239"/>
      <c r="V61" s="117" t="s">
        <v>181</v>
      </c>
      <c r="W61" s="158">
        <f t="shared" si="8"/>
        <v>0</v>
      </c>
      <c r="X61" s="159">
        <f t="shared" si="8"/>
        <v>30</v>
      </c>
    </row>
    <row r="62" spans="1:24" ht="13" x14ac:dyDescent="0.15">
      <c r="A62" s="15" t="s">
        <v>1292</v>
      </c>
      <c r="B62" s="20" t="s">
        <v>194</v>
      </c>
      <c r="C62" s="20">
        <v>61</v>
      </c>
      <c r="D62" s="20" t="s">
        <v>385</v>
      </c>
      <c r="E62" s="20">
        <v>50</v>
      </c>
      <c r="F62" s="20" t="s">
        <v>393</v>
      </c>
      <c r="G62" s="21" t="s">
        <v>173</v>
      </c>
      <c r="H62" s="71" t="s">
        <v>387</v>
      </c>
      <c r="I62" s="71" t="s">
        <v>387</v>
      </c>
      <c r="J62" s="71"/>
      <c r="K62" s="71"/>
      <c r="U62" s="239"/>
      <c r="V62" s="117" t="s">
        <v>185</v>
      </c>
      <c r="W62" s="158">
        <f t="shared" si="8"/>
        <v>0</v>
      </c>
      <c r="X62" s="159">
        <f t="shared" si="8"/>
        <v>32</v>
      </c>
    </row>
    <row r="63" spans="1:24" ht="13" x14ac:dyDescent="0.15">
      <c r="A63" s="15" t="s">
        <v>1205</v>
      </c>
      <c r="B63" s="20" t="s">
        <v>194</v>
      </c>
      <c r="C63" s="20">
        <v>62</v>
      </c>
      <c r="D63" s="20" t="s">
        <v>392</v>
      </c>
      <c r="E63" s="20">
        <v>50</v>
      </c>
      <c r="F63" s="20" t="s">
        <v>393</v>
      </c>
      <c r="G63" s="21" t="s">
        <v>173</v>
      </c>
      <c r="H63" s="71" t="s">
        <v>387</v>
      </c>
      <c r="I63" s="71" t="s">
        <v>387</v>
      </c>
      <c r="J63" s="71"/>
      <c r="K63" s="71"/>
      <c r="U63" s="239"/>
      <c r="V63" s="117" t="s">
        <v>189</v>
      </c>
      <c r="W63" s="158">
        <f t="shared" si="8"/>
        <v>0</v>
      </c>
      <c r="X63" s="159">
        <f t="shared" si="8"/>
        <v>8</v>
      </c>
    </row>
    <row r="64" spans="1:24" ht="13" x14ac:dyDescent="0.15">
      <c r="A64" s="15" t="s">
        <v>1206</v>
      </c>
      <c r="B64" s="20" t="s">
        <v>194</v>
      </c>
      <c r="C64" s="20">
        <v>63</v>
      </c>
      <c r="D64" s="20" t="s">
        <v>392</v>
      </c>
      <c r="E64" s="20">
        <v>40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1293</v>
      </c>
      <c r="B65" s="20" t="s">
        <v>194</v>
      </c>
      <c r="C65" s="20">
        <v>64</v>
      </c>
      <c r="D65" s="20" t="s">
        <v>389</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1408</v>
      </c>
      <c r="B66" s="20" t="s">
        <v>194</v>
      </c>
      <c r="C66" s="20">
        <v>65</v>
      </c>
      <c r="D66" s="20" t="s">
        <v>389</v>
      </c>
      <c r="E66" s="20">
        <v>40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1299</v>
      </c>
      <c r="B67" s="20" t="s">
        <v>194</v>
      </c>
      <c r="C67" s="20">
        <v>66</v>
      </c>
      <c r="D67" s="20" t="s">
        <v>392</v>
      </c>
      <c r="E67" s="20">
        <v>40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1218</v>
      </c>
      <c r="B68" s="20" t="s">
        <v>194</v>
      </c>
      <c r="C68" s="20">
        <v>67</v>
      </c>
      <c r="D68" s="20" t="s">
        <v>395</v>
      </c>
      <c r="E68" s="20">
        <v>50</v>
      </c>
      <c r="F68" s="20" t="s">
        <v>393</v>
      </c>
      <c r="G68" s="21" t="s">
        <v>173</v>
      </c>
      <c r="H68" s="71" t="s">
        <v>387</v>
      </c>
      <c r="I68" s="71" t="s">
        <v>387</v>
      </c>
      <c r="J68" s="71"/>
      <c r="K68" s="71"/>
      <c r="U68" s="241"/>
      <c r="V68" s="117" t="s">
        <v>209</v>
      </c>
      <c r="W68" s="158">
        <f t="shared" si="8"/>
        <v>0</v>
      </c>
      <c r="X68" s="159">
        <f t="shared" si="8"/>
        <v>3</v>
      </c>
    </row>
    <row r="69" spans="1:24" ht="14" thickBot="1" x14ac:dyDescent="0.2">
      <c r="A69" s="15" t="s">
        <v>1261</v>
      </c>
      <c r="B69" s="20" t="s">
        <v>194</v>
      </c>
      <c r="C69" s="20">
        <v>68</v>
      </c>
      <c r="D69" s="20" t="s">
        <v>400</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466</v>
      </c>
      <c r="B70" s="20" t="s">
        <v>194</v>
      </c>
      <c r="C70" s="20">
        <v>69</v>
      </c>
      <c r="D70" s="20" t="s">
        <v>395</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1256</v>
      </c>
      <c r="B71" s="20" t="s">
        <v>194</v>
      </c>
      <c r="C71" s="20">
        <v>70</v>
      </c>
      <c r="D71" s="20" t="s">
        <v>385</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1499</v>
      </c>
      <c r="B72" s="20" t="s">
        <v>194</v>
      </c>
      <c r="C72" s="20">
        <v>71</v>
      </c>
      <c r="D72" s="20" t="s">
        <v>469</v>
      </c>
      <c r="E72" s="20"/>
      <c r="F72" s="20" t="s">
        <v>721</v>
      </c>
      <c r="G72" s="21" t="s">
        <v>177</v>
      </c>
      <c r="H72" s="71" t="s">
        <v>387</v>
      </c>
      <c r="I72" s="71" t="s">
        <v>387</v>
      </c>
      <c r="J72" s="71"/>
      <c r="K72" s="71"/>
      <c r="U72" s="241"/>
      <c r="V72" s="117" t="s">
        <v>221</v>
      </c>
      <c r="W72" s="158">
        <f t="shared" si="8"/>
        <v>0</v>
      </c>
      <c r="X72" s="159">
        <f t="shared" si="8"/>
        <v>0</v>
      </c>
    </row>
    <row r="73" spans="1:24" ht="14" thickBot="1" x14ac:dyDescent="0.2">
      <c r="A73" s="15" t="s">
        <v>1782</v>
      </c>
      <c r="B73" s="20" t="s">
        <v>194</v>
      </c>
      <c r="C73" s="20">
        <v>72</v>
      </c>
      <c r="D73" s="20" t="s">
        <v>469</v>
      </c>
      <c r="E73" s="20"/>
      <c r="F73" s="20" t="s">
        <v>721</v>
      </c>
      <c r="G73" s="21" t="s">
        <v>177</v>
      </c>
      <c r="H73" s="71" t="s">
        <v>387</v>
      </c>
      <c r="I73" s="71" t="s">
        <v>387</v>
      </c>
      <c r="J73" s="71"/>
      <c r="K73" s="71"/>
      <c r="U73" s="241"/>
      <c r="V73" s="117" t="s">
        <v>225</v>
      </c>
      <c r="W73" s="158">
        <f t="shared" si="8"/>
        <v>0</v>
      </c>
      <c r="X73" s="159">
        <f t="shared" si="8"/>
        <v>0</v>
      </c>
    </row>
    <row r="74" spans="1:24" ht="14" thickBot="1" x14ac:dyDescent="0.2">
      <c r="A74" s="15" t="s">
        <v>1301</v>
      </c>
      <c r="B74" s="20" t="s">
        <v>194</v>
      </c>
      <c r="C74" s="20">
        <v>73</v>
      </c>
      <c r="D74" s="20" t="s">
        <v>469</v>
      </c>
      <c r="E74" s="20"/>
      <c r="F74" s="20" t="s">
        <v>469</v>
      </c>
      <c r="G74" s="21" t="s">
        <v>177</v>
      </c>
      <c r="H74" s="71" t="s">
        <v>387</v>
      </c>
      <c r="I74" s="71" t="s">
        <v>387</v>
      </c>
      <c r="J74" s="71"/>
      <c r="K74" s="71"/>
      <c r="U74" s="241"/>
      <c r="V74" s="117" t="s">
        <v>229</v>
      </c>
      <c r="W74" s="158">
        <f t="shared" si="8"/>
        <v>0</v>
      </c>
      <c r="X74" s="159">
        <f t="shared" si="8"/>
        <v>0</v>
      </c>
    </row>
    <row r="75" spans="1:24" ht="14" thickBot="1" x14ac:dyDescent="0.2">
      <c r="A75" s="15" t="s">
        <v>1072</v>
      </c>
      <c r="B75" s="20" t="s">
        <v>194</v>
      </c>
      <c r="C75" s="20">
        <v>74</v>
      </c>
      <c r="D75" s="20" t="s">
        <v>469</v>
      </c>
      <c r="E75" s="20"/>
      <c r="F75" s="20" t="s">
        <v>469</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1093</v>
      </c>
      <c r="B76" s="20" t="s">
        <v>194</v>
      </c>
      <c r="C76" s="20">
        <v>75</v>
      </c>
      <c r="D76" s="20" t="s">
        <v>469</v>
      </c>
      <c r="E76" s="20"/>
      <c r="F76" s="20" t="s">
        <v>469</v>
      </c>
      <c r="G76" s="21" t="s">
        <v>177</v>
      </c>
      <c r="H76" s="71" t="s">
        <v>387</v>
      </c>
      <c r="I76" s="71" t="s">
        <v>387</v>
      </c>
      <c r="J76" s="71"/>
      <c r="K76" s="71"/>
      <c r="U76" s="241"/>
      <c r="V76" s="117" t="s">
        <v>9123</v>
      </c>
      <c r="W76" s="158">
        <f t="shared" si="9"/>
        <v>0</v>
      </c>
      <c r="X76" s="159">
        <f t="shared" si="9"/>
        <v>0</v>
      </c>
    </row>
    <row r="77" spans="1:24" ht="14" thickBot="1" x14ac:dyDescent="0.2">
      <c r="A77" s="15" t="s">
        <v>1783</v>
      </c>
      <c r="B77" s="20" t="s">
        <v>194</v>
      </c>
      <c r="C77" s="20">
        <v>76</v>
      </c>
      <c r="D77" s="20" t="s">
        <v>469</v>
      </c>
      <c r="E77" s="20"/>
      <c r="F77" s="20" t="s">
        <v>721</v>
      </c>
      <c r="G77" s="21" t="s">
        <v>177</v>
      </c>
      <c r="H77" s="71" t="s">
        <v>387</v>
      </c>
      <c r="I77" s="71" t="s">
        <v>387</v>
      </c>
      <c r="J77" s="71"/>
      <c r="K77" s="71"/>
      <c r="U77" s="241"/>
      <c r="V77" s="117" t="s">
        <v>237</v>
      </c>
      <c r="W77" s="158">
        <f t="shared" si="9"/>
        <v>0</v>
      </c>
      <c r="X77" s="159">
        <f t="shared" si="9"/>
        <v>0</v>
      </c>
    </row>
    <row r="78" spans="1:24" ht="14" thickBot="1" x14ac:dyDescent="0.2">
      <c r="A78" s="15" t="s">
        <v>1431</v>
      </c>
      <c r="B78" s="20" t="s">
        <v>194</v>
      </c>
      <c r="C78" s="20">
        <v>77</v>
      </c>
      <c r="D78" s="20" t="s">
        <v>469</v>
      </c>
      <c r="E78" s="20"/>
      <c r="F78" s="20" t="s">
        <v>469</v>
      </c>
      <c r="G78" s="21" t="s">
        <v>177</v>
      </c>
      <c r="H78" s="71" t="s">
        <v>387</v>
      </c>
      <c r="I78" s="71" t="s">
        <v>387</v>
      </c>
      <c r="J78" s="71"/>
      <c r="K78" s="71"/>
      <c r="U78" s="241"/>
      <c r="V78" s="117" t="s">
        <v>241</v>
      </c>
      <c r="W78" s="158">
        <f t="shared" si="9"/>
        <v>0</v>
      </c>
      <c r="X78" s="159">
        <f t="shared" si="9"/>
        <v>0</v>
      </c>
    </row>
    <row r="79" spans="1:24" ht="14" thickBot="1" x14ac:dyDescent="0.2">
      <c r="A79" s="15" t="s">
        <v>824</v>
      </c>
      <c r="B79" s="20" t="s">
        <v>194</v>
      </c>
      <c r="C79" s="20">
        <v>78</v>
      </c>
      <c r="D79" s="20" t="s">
        <v>469</v>
      </c>
      <c r="E79" s="20"/>
      <c r="F79" s="20" t="s">
        <v>469</v>
      </c>
      <c r="G79" s="21" t="s">
        <v>177</v>
      </c>
      <c r="H79" s="71" t="s">
        <v>387</v>
      </c>
      <c r="I79" s="71" t="s">
        <v>387</v>
      </c>
      <c r="J79" s="71"/>
      <c r="K79" s="71"/>
      <c r="U79" s="241"/>
      <c r="V79" s="117" t="s">
        <v>245</v>
      </c>
      <c r="W79" s="158">
        <f t="shared" si="9"/>
        <v>0</v>
      </c>
      <c r="X79" s="159">
        <f t="shared" si="9"/>
        <v>0</v>
      </c>
    </row>
    <row r="80" spans="1:24" ht="14" thickBot="1" x14ac:dyDescent="0.2">
      <c r="A80" s="15" t="s">
        <v>1784</v>
      </c>
      <c r="B80" s="20" t="s">
        <v>194</v>
      </c>
      <c r="C80" s="20">
        <v>79</v>
      </c>
      <c r="D80" s="20" t="s">
        <v>469</v>
      </c>
      <c r="E80" s="20"/>
      <c r="F80" s="20" t="s">
        <v>721</v>
      </c>
      <c r="G80" s="21" t="s">
        <v>177</v>
      </c>
      <c r="H80" s="71" t="s">
        <v>387</v>
      </c>
      <c r="I80" s="71" t="s">
        <v>387</v>
      </c>
      <c r="J80" s="71"/>
      <c r="K80" s="71"/>
      <c r="U80" s="241"/>
      <c r="V80" s="117" t="s">
        <v>249</v>
      </c>
      <c r="W80" s="158">
        <f t="shared" si="9"/>
        <v>0</v>
      </c>
      <c r="X80" s="159">
        <f t="shared" si="9"/>
        <v>0</v>
      </c>
    </row>
    <row r="81" spans="1:24" ht="14" thickBot="1" x14ac:dyDescent="0.2">
      <c r="A81" s="15" t="s">
        <v>1226</v>
      </c>
      <c r="B81" s="20" t="s">
        <v>194</v>
      </c>
      <c r="C81" s="20">
        <v>80</v>
      </c>
      <c r="D81" s="20" t="s">
        <v>469</v>
      </c>
      <c r="E81" s="20"/>
      <c r="F81" s="20" t="s">
        <v>1069</v>
      </c>
      <c r="G81" s="21" t="s">
        <v>177</v>
      </c>
      <c r="H81" s="71" t="s">
        <v>387</v>
      </c>
      <c r="I81" s="71" t="s">
        <v>387</v>
      </c>
      <c r="J81" s="71"/>
      <c r="K81" s="71"/>
      <c r="U81" s="241"/>
      <c r="V81" s="117" t="s">
        <v>253</v>
      </c>
      <c r="W81" s="158">
        <f t="shared" si="9"/>
        <v>0</v>
      </c>
      <c r="X81" s="159">
        <f t="shared" si="9"/>
        <v>0</v>
      </c>
    </row>
    <row r="82" spans="1:24" ht="14" thickBot="1" x14ac:dyDescent="0.2">
      <c r="A82" s="15" t="s">
        <v>1502</v>
      </c>
      <c r="B82" s="20" t="s">
        <v>194</v>
      </c>
      <c r="C82" s="20">
        <v>81</v>
      </c>
      <c r="D82" s="20" t="s">
        <v>469</v>
      </c>
      <c r="E82" s="20"/>
      <c r="F82" s="20" t="s">
        <v>1069</v>
      </c>
      <c r="G82" s="21" t="s">
        <v>177</v>
      </c>
      <c r="H82" s="71" t="s">
        <v>387</v>
      </c>
      <c r="I82" s="71" t="s">
        <v>387</v>
      </c>
      <c r="J82" s="71"/>
      <c r="K82" s="71"/>
      <c r="U82" s="241"/>
      <c r="V82" s="117" t="s">
        <v>10048</v>
      </c>
      <c r="W82" s="158">
        <f t="shared" si="9"/>
        <v>0</v>
      </c>
      <c r="X82" s="159">
        <f t="shared" si="9"/>
        <v>0</v>
      </c>
    </row>
    <row r="83" spans="1:24" ht="14" thickBot="1" x14ac:dyDescent="0.2">
      <c r="A83" s="15" t="s">
        <v>1785</v>
      </c>
      <c r="B83" s="20" t="s">
        <v>194</v>
      </c>
      <c r="C83" s="20">
        <v>82</v>
      </c>
      <c r="D83" s="20" t="s">
        <v>469</v>
      </c>
      <c r="E83" s="20"/>
      <c r="F83" s="20" t="s">
        <v>721</v>
      </c>
      <c r="G83" s="21" t="s">
        <v>177</v>
      </c>
      <c r="H83" s="71" t="s">
        <v>387</v>
      </c>
      <c r="I83" s="71" t="s">
        <v>387</v>
      </c>
      <c r="J83" s="71"/>
      <c r="K83" s="71"/>
      <c r="U83" s="241"/>
      <c r="V83" s="117" t="s">
        <v>10124</v>
      </c>
      <c r="W83" s="158">
        <f t="shared" si="9"/>
        <v>0</v>
      </c>
      <c r="X83" s="159">
        <f t="shared" si="9"/>
        <v>0</v>
      </c>
    </row>
    <row r="84" spans="1:24" ht="14" thickBot="1" x14ac:dyDescent="0.2">
      <c r="A84" s="15" t="s">
        <v>1419</v>
      </c>
      <c r="B84" s="20" t="s">
        <v>194</v>
      </c>
      <c r="C84" s="20">
        <v>83</v>
      </c>
      <c r="D84" s="20" t="s">
        <v>469</v>
      </c>
      <c r="E84" s="20"/>
      <c r="F84" s="20" t="s">
        <v>1069</v>
      </c>
      <c r="G84" s="21" t="s">
        <v>177</v>
      </c>
      <c r="H84" s="71" t="s">
        <v>387</v>
      </c>
      <c r="I84" s="71" t="s">
        <v>387</v>
      </c>
      <c r="J84" s="71"/>
      <c r="K84" s="71"/>
      <c r="U84" s="241"/>
      <c r="V84" s="117" t="s">
        <v>257</v>
      </c>
      <c r="W84" s="158">
        <f t="shared" si="9"/>
        <v>0</v>
      </c>
      <c r="X84" s="159">
        <f t="shared" si="9"/>
        <v>0</v>
      </c>
    </row>
    <row r="85" spans="1:24" ht="14" thickBot="1" x14ac:dyDescent="0.2">
      <c r="A85" s="15" t="s">
        <v>1266</v>
      </c>
      <c r="B85" s="20" t="s">
        <v>194</v>
      </c>
      <c r="C85" s="20">
        <v>84</v>
      </c>
      <c r="D85" s="20" t="s">
        <v>469</v>
      </c>
      <c r="E85" s="20">
        <v>40</v>
      </c>
      <c r="F85" s="20" t="s">
        <v>469</v>
      </c>
      <c r="G85" s="21" t="s">
        <v>173</v>
      </c>
      <c r="H85" s="71" t="s">
        <v>387</v>
      </c>
      <c r="I85" s="71" t="s">
        <v>387</v>
      </c>
      <c r="J85" s="71"/>
      <c r="K85" s="71"/>
      <c r="U85" s="241"/>
      <c r="V85" s="166" t="s">
        <v>260</v>
      </c>
      <c r="W85" s="191">
        <f t="shared" si="9"/>
        <v>0</v>
      </c>
      <c r="X85" s="192">
        <f t="shared" si="9"/>
        <v>0</v>
      </c>
    </row>
    <row r="86" spans="1:24" ht="13" x14ac:dyDescent="0.15">
      <c r="A86" s="15" t="s">
        <v>591</v>
      </c>
      <c r="B86" s="20" t="s">
        <v>194</v>
      </c>
      <c r="C86" s="20">
        <v>85</v>
      </c>
      <c r="D86" s="20" t="s">
        <v>469</v>
      </c>
      <c r="E86" s="20">
        <v>50</v>
      </c>
      <c r="F86" s="20" t="s">
        <v>469</v>
      </c>
      <c r="G86" s="21" t="s">
        <v>173</v>
      </c>
      <c r="H86" s="71" t="s">
        <v>387</v>
      </c>
      <c r="I86" s="71" t="s">
        <v>387</v>
      </c>
      <c r="J86" s="71"/>
      <c r="K86" s="71"/>
    </row>
    <row r="87" spans="1:24" ht="13" x14ac:dyDescent="0.15">
      <c r="A87" s="15" t="s">
        <v>1267</v>
      </c>
      <c r="B87" s="20" t="s">
        <v>194</v>
      </c>
      <c r="C87" s="20">
        <v>86</v>
      </c>
      <c r="D87" s="20" t="s">
        <v>469</v>
      </c>
      <c r="E87" s="20">
        <v>40</v>
      </c>
      <c r="F87" s="20" t="s">
        <v>469</v>
      </c>
      <c r="G87" s="21" t="s">
        <v>173</v>
      </c>
      <c r="H87" s="71" t="s">
        <v>387</v>
      </c>
      <c r="I87" s="71" t="s">
        <v>387</v>
      </c>
      <c r="J87" s="71"/>
      <c r="K87" s="71"/>
    </row>
    <row r="88" spans="1:24" ht="13" x14ac:dyDescent="0.15">
      <c r="A88" s="15" t="s">
        <v>924</v>
      </c>
      <c r="B88" s="20" t="s">
        <v>194</v>
      </c>
      <c r="C88" s="20">
        <v>87</v>
      </c>
      <c r="D88" s="20" t="s">
        <v>496</v>
      </c>
      <c r="E88" s="20"/>
      <c r="F88" s="20" t="s">
        <v>497</v>
      </c>
      <c r="G88" s="21" t="s">
        <v>181</v>
      </c>
      <c r="H88" s="71" t="s">
        <v>387</v>
      </c>
      <c r="I88" s="71" t="s">
        <v>387</v>
      </c>
      <c r="J88" s="71"/>
      <c r="K88" s="71"/>
    </row>
    <row r="89" spans="1:24" ht="13" x14ac:dyDescent="0.15">
      <c r="A89" s="15" t="s">
        <v>852</v>
      </c>
      <c r="B89" s="20" t="s">
        <v>194</v>
      </c>
      <c r="C89" s="20">
        <v>88</v>
      </c>
      <c r="D89" s="20" t="s">
        <v>496</v>
      </c>
      <c r="E89" s="20"/>
      <c r="F89" s="20" t="s">
        <v>497</v>
      </c>
      <c r="G89" s="21" t="s">
        <v>181</v>
      </c>
      <c r="H89" s="71" t="s">
        <v>387</v>
      </c>
      <c r="I89" s="71" t="s">
        <v>387</v>
      </c>
      <c r="J89" s="71"/>
      <c r="K89" s="71"/>
    </row>
    <row r="90" spans="1:24" ht="13" x14ac:dyDescent="0.15">
      <c r="A90" s="15" t="s">
        <v>1268</v>
      </c>
      <c r="B90" s="20" t="s">
        <v>194</v>
      </c>
      <c r="C90" s="20">
        <v>89</v>
      </c>
      <c r="D90" s="20" t="s">
        <v>496</v>
      </c>
      <c r="E90" s="20"/>
      <c r="F90" s="20" t="s">
        <v>497</v>
      </c>
      <c r="G90" s="21" t="s">
        <v>181</v>
      </c>
      <c r="H90" s="71" t="s">
        <v>387</v>
      </c>
      <c r="I90" s="71" t="s">
        <v>387</v>
      </c>
      <c r="J90" s="71"/>
      <c r="K90" s="71"/>
    </row>
    <row r="91" spans="1:24" ht="13" x14ac:dyDescent="0.15">
      <c r="A91" s="15" t="s">
        <v>1175</v>
      </c>
      <c r="B91" s="20" t="s">
        <v>194</v>
      </c>
      <c r="C91" s="20">
        <v>90</v>
      </c>
      <c r="D91" s="20" t="s">
        <v>496</v>
      </c>
      <c r="E91" s="20"/>
      <c r="F91" s="20" t="s">
        <v>497</v>
      </c>
      <c r="G91" s="21" t="s">
        <v>177</v>
      </c>
      <c r="H91" s="71" t="s">
        <v>387</v>
      </c>
      <c r="I91" s="71" t="s">
        <v>387</v>
      </c>
      <c r="J91" s="71"/>
      <c r="K91" s="71"/>
    </row>
    <row r="92" spans="1:24" ht="13" x14ac:dyDescent="0.15">
      <c r="A92" s="15" t="s">
        <v>1117</v>
      </c>
      <c r="B92" s="20" t="s">
        <v>194</v>
      </c>
      <c r="C92" s="20">
        <v>91</v>
      </c>
      <c r="D92" s="20" t="s">
        <v>496</v>
      </c>
      <c r="E92" s="20"/>
      <c r="F92" s="20" t="s">
        <v>497</v>
      </c>
      <c r="G92" s="21" t="s">
        <v>177</v>
      </c>
      <c r="H92" s="71" t="s">
        <v>387</v>
      </c>
      <c r="I92" s="71" t="s">
        <v>387</v>
      </c>
      <c r="J92" s="71"/>
      <c r="K92" s="71"/>
    </row>
    <row r="93" spans="1:24" ht="13" x14ac:dyDescent="0.15">
      <c r="A93" s="15" t="s">
        <v>1786</v>
      </c>
      <c r="B93" s="20" t="s">
        <v>194</v>
      </c>
      <c r="C93" s="20">
        <v>92</v>
      </c>
      <c r="D93" s="20" t="s">
        <v>858</v>
      </c>
      <c r="E93" s="20">
        <v>100</v>
      </c>
      <c r="F93" s="20" t="s">
        <v>393</v>
      </c>
      <c r="G93" s="21" t="s">
        <v>189</v>
      </c>
      <c r="H93" s="71" t="s">
        <v>387</v>
      </c>
      <c r="I93" s="71" t="s">
        <v>387</v>
      </c>
      <c r="J93" s="71"/>
      <c r="K93" s="71" t="s">
        <v>387</v>
      </c>
    </row>
    <row r="94" spans="1:24" ht="13" x14ac:dyDescent="0.15">
      <c r="A94" s="15" t="s">
        <v>1787</v>
      </c>
      <c r="B94" s="20" t="s">
        <v>194</v>
      </c>
      <c r="C94" s="20">
        <v>93</v>
      </c>
      <c r="D94" s="20" t="s">
        <v>385</v>
      </c>
      <c r="E94" s="20">
        <v>120</v>
      </c>
      <c r="F94" s="20" t="s">
        <v>398</v>
      </c>
      <c r="G94" s="21" t="s">
        <v>189</v>
      </c>
      <c r="H94" s="71" t="s">
        <v>387</v>
      </c>
      <c r="I94" s="71" t="s">
        <v>387</v>
      </c>
      <c r="J94" s="71"/>
      <c r="K94" s="71" t="s">
        <v>387</v>
      </c>
    </row>
    <row r="95" spans="1:24" ht="13" x14ac:dyDescent="0.15">
      <c r="A95" s="15" t="s">
        <v>1630</v>
      </c>
      <c r="B95" s="20" t="s">
        <v>194</v>
      </c>
      <c r="C95" s="20">
        <v>94</v>
      </c>
      <c r="D95" s="20" t="s">
        <v>392</v>
      </c>
      <c r="E95" s="20">
        <v>150</v>
      </c>
      <c r="F95" s="20" t="s">
        <v>386</v>
      </c>
      <c r="G95" s="21" t="s">
        <v>189</v>
      </c>
      <c r="H95" s="71" t="s">
        <v>387</v>
      </c>
      <c r="I95" s="71" t="s">
        <v>387</v>
      </c>
      <c r="J95" s="71"/>
      <c r="K95" s="71" t="s">
        <v>387</v>
      </c>
    </row>
    <row r="96" spans="1:24" ht="13" x14ac:dyDescent="0.15">
      <c r="A96" s="15" t="s">
        <v>1422</v>
      </c>
      <c r="B96" s="20" t="s">
        <v>194</v>
      </c>
      <c r="C96" s="20">
        <v>95</v>
      </c>
      <c r="D96" s="20" t="s">
        <v>847</v>
      </c>
      <c r="E96" s="20">
        <v>150</v>
      </c>
      <c r="F96" s="20" t="s">
        <v>386</v>
      </c>
      <c r="G96" s="21" t="s">
        <v>189</v>
      </c>
      <c r="H96" s="71" t="s">
        <v>387</v>
      </c>
      <c r="I96" s="71" t="s">
        <v>387</v>
      </c>
      <c r="J96" s="71"/>
      <c r="K96" s="71" t="s">
        <v>387</v>
      </c>
    </row>
    <row r="97" spans="1:11" ht="13" x14ac:dyDescent="0.15">
      <c r="A97" s="15" t="s">
        <v>1491</v>
      </c>
      <c r="B97" s="20" t="s">
        <v>194</v>
      </c>
      <c r="C97" s="20">
        <v>96</v>
      </c>
      <c r="D97" s="20" t="s">
        <v>392</v>
      </c>
      <c r="E97" s="20">
        <v>160</v>
      </c>
      <c r="F97" s="20" t="s">
        <v>386</v>
      </c>
      <c r="G97" s="21" t="s">
        <v>189</v>
      </c>
      <c r="H97" s="71" t="s">
        <v>387</v>
      </c>
      <c r="I97" s="71" t="s">
        <v>387</v>
      </c>
      <c r="J97" s="71"/>
      <c r="K97" s="71" t="s">
        <v>387</v>
      </c>
    </row>
    <row r="98" spans="1:11" ht="13" x14ac:dyDescent="0.15">
      <c r="A98" s="15" t="s">
        <v>1712</v>
      </c>
      <c r="B98" s="20" t="s">
        <v>194</v>
      </c>
      <c r="C98" s="20">
        <v>97</v>
      </c>
      <c r="D98" s="20" t="s">
        <v>858</v>
      </c>
      <c r="E98" s="20">
        <v>140</v>
      </c>
      <c r="F98" s="20" t="s">
        <v>386</v>
      </c>
      <c r="G98" s="21" t="s">
        <v>189</v>
      </c>
      <c r="H98" s="71" t="s">
        <v>387</v>
      </c>
      <c r="I98" s="71" t="s">
        <v>387</v>
      </c>
      <c r="J98" s="71"/>
      <c r="K98" s="71" t="s">
        <v>387</v>
      </c>
    </row>
    <row r="99" spans="1:11" ht="13" x14ac:dyDescent="0.15">
      <c r="A99" s="15" t="s">
        <v>1788</v>
      </c>
      <c r="B99" s="20" t="s">
        <v>194</v>
      </c>
      <c r="C99" s="20">
        <v>98</v>
      </c>
      <c r="D99" s="20" t="s">
        <v>847</v>
      </c>
      <c r="E99" s="20">
        <v>100</v>
      </c>
      <c r="F99" s="20" t="s">
        <v>393</v>
      </c>
      <c r="G99" s="21" t="s">
        <v>189</v>
      </c>
      <c r="H99" s="71" t="s">
        <v>387</v>
      </c>
      <c r="I99" s="71" t="s">
        <v>387</v>
      </c>
      <c r="J99" s="71"/>
      <c r="K99" s="71" t="s">
        <v>387</v>
      </c>
    </row>
    <row r="100" spans="1:11" ht="13" x14ac:dyDescent="0.15">
      <c r="A100" s="15" t="s">
        <v>1632</v>
      </c>
      <c r="B100" s="20" t="s">
        <v>194</v>
      </c>
      <c r="C100" s="20">
        <v>99</v>
      </c>
      <c r="D100" s="20" t="s">
        <v>389</v>
      </c>
      <c r="E100" s="20">
        <v>150</v>
      </c>
      <c r="F100" s="20" t="s">
        <v>386</v>
      </c>
      <c r="G100" s="21" t="s">
        <v>189</v>
      </c>
      <c r="H100" s="71" t="s">
        <v>387</v>
      </c>
      <c r="I100" s="71" t="s">
        <v>387</v>
      </c>
      <c r="J100" s="71"/>
      <c r="K100" s="71" t="s">
        <v>387</v>
      </c>
    </row>
    <row r="101" spans="1:11" ht="13" x14ac:dyDescent="0.15">
      <c r="A101" s="15" t="s">
        <v>1789</v>
      </c>
      <c r="B101" s="20" t="s">
        <v>194</v>
      </c>
      <c r="C101" s="20">
        <v>100</v>
      </c>
      <c r="D101" s="20" t="s">
        <v>395</v>
      </c>
      <c r="E101" s="20">
        <v>70</v>
      </c>
      <c r="F101" s="20" t="s">
        <v>393</v>
      </c>
      <c r="G101" s="21" t="s">
        <v>209</v>
      </c>
      <c r="H101" s="71" t="s">
        <v>387</v>
      </c>
      <c r="I101" s="71" t="s">
        <v>387</v>
      </c>
      <c r="J101" s="71"/>
      <c r="K101" s="71" t="s">
        <v>387</v>
      </c>
    </row>
    <row r="102" spans="1:11" ht="13" x14ac:dyDescent="0.15">
      <c r="A102" s="15" t="s">
        <v>1790</v>
      </c>
      <c r="B102" s="20" t="s">
        <v>194</v>
      </c>
      <c r="C102" s="20">
        <v>101</v>
      </c>
      <c r="D102" s="20" t="s">
        <v>404</v>
      </c>
      <c r="E102" s="20">
        <v>70</v>
      </c>
      <c r="F102" s="20" t="s">
        <v>393</v>
      </c>
      <c r="G102" s="21" t="s">
        <v>209</v>
      </c>
      <c r="H102" s="71" t="s">
        <v>387</v>
      </c>
      <c r="I102" s="71" t="s">
        <v>387</v>
      </c>
      <c r="J102" s="71"/>
      <c r="K102" s="71" t="s">
        <v>387</v>
      </c>
    </row>
    <row r="103" spans="1:11" ht="13" x14ac:dyDescent="0.15">
      <c r="A103" s="15" t="s">
        <v>1791</v>
      </c>
      <c r="B103" s="20" t="s">
        <v>194</v>
      </c>
      <c r="C103" s="20">
        <v>102</v>
      </c>
      <c r="D103" s="20" t="s">
        <v>389</v>
      </c>
      <c r="E103" s="20">
        <v>70</v>
      </c>
      <c r="F103" s="20" t="s">
        <v>393</v>
      </c>
      <c r="G103" s="21" t="s">
        <v>209</v>
      </c>
      <c r="H103" s="71" t="s">
        <v>387</v>
      </c>
      <c r="I103" s="71" t="s">
        <v>387</v>
      </c>
      <c r="J103" s="71"/>
      <c r="K103" s="71" t="s">
        <v>387</v>
      </c>
    </row>
    <row r="104" spans="1:11" ht="13" x14ac:dyDescent="0.15">
      <c r="A104" s="15" t="s">
        <v>500</v>
      </c>
      <c r="B104" s="20" t="s">
        <v>194</v>
      </c>
      <c r="C104" s="20">
        <v>103</v>
      </c>
      <c r="D104" s="20" t="s">
        <v>496</v>
      </c>
      <c r="E104" s="20"/>
      <c r="F104" s="20" t="s">
        <v>496</v>
      </c>
      <c r="G104" s="21" t="s">
        <v>185</v>
      </c>
      <c r="H104" s="71" t="s">
        <v>387</v>
      </c>
      <c r="I104" s="71" t="s">
        <v>387</v>
      </c>
      <c r="J104" s="71"/>
      <c r="K104" s="71" t="s">
        <v>387</v>
      </c>
    </row>
    <row r="105" spans="1:11" ht="13" x14ac:dyDescent="0.15">
      <c r="A105" s="15" t="s">
        <v>499</v>
      </c>
      <c r="B105" s="20" t="s">
        <v>194</v>
      </c>
      <c r="C105" s="20">
        <v>104</v>
      </c>
      <c r="D105" s="20" t="s">
        <v>496</v>
      </c>
      <c r="E105" s="20"/>
      <c r="F105" s="20" t="s">
        <v>496</v>
      </c>
      <c r="G105" s="21" t="s">
        <v>185</v>
      </c>
      <c r="H105" s="71" t="s">
        <v>387</v>
      </c>
      <c r="I105" s="71" t="s">
        <v>387</v>
      </c>
      <c r="J105" s="71"/>
      <c r="K105" s="71" t="s">
        <v>387</v>
      </c>
    </row>
    <row r="106" spans="1:11" ht="13" x14ac:dyDescent="0.15">
      <c r="A106" s="15" t="s">
        <v>503</v>
      </c>
      <c r="B106" s="20" t="s">
        <v>194</v>
      </c>
      <c r="C106" s="20">
        <v>105</v>
      </c>
      <c r="D106" s="20" t="s">
        <v>496</v>
      </c>
      <c r="E106" s="20"/>
      <c r="F106" s="20" t="s">
        <v>496</v>
      </c>
      <c r="G106" s="21" t="s">
        <v>185</v>
      </c>
      <c r="H106" s="71" t="s">
        <v>387</v>
      </c>
      <c r="I106" s="71" t="s">
        <v>387</v>
      </c>
      <c r="J106" s="71"/>
      <c r="K106" s="71" t="s">
        <v>387</v>
      </c>
    </row>
    <row r="107" spans="1:11" ht="13" x14ac:dyDescent="0.15">
      <c r="A107" s="15" t="s">
        <v>501</v>
      </c>
      <c r="B107" s="20" t="s">
        <v>194</v>
      </c>
      <c r="C107" s="20">
        <v>106</v>
      </c>
      <c r="D107" s="20" t="s">
        <v>496</v>
      </c>
      <c r="E107" s="20"/>
      <c r="F107" s="20" t="s">
        <v>496</v>
      </c>
      <c r="G107" s="21" t="s">
        <v>185</v>
      </c>
      <c r="H107" s="71" t="s">
        <v>387</v>
      </c>
      <c r="I107" s="71" t="s">
        <v>387</v>
      </c>
      <c r="J107" s="71"/>
      <c r="K107" s="71" t="s">
        <v>387</v>
      </c>
    </row>
    <row r="108" spans="1:11" ht="13" x14ac:dyDescent="0.15">
      <c r="A108" s="15" t="s">
        <v>502</v>
      </c>
      <c r="B108" s="20" t="s">
        <v>194</v>
      </c>
      <c r="C108" s="20">
        <v>107</v>
      </c>
      <c r="D108" s="20" t="s">
        <v>496</v>
      </c>
      <c r="E108" s="20"/>
      <c r="F108" s="20" t="s">
        <v>496</v>
      </c>
      <c r="G108" s="21" t="s">
        <v>185</v>
      </c>
      <c r="H108" s="71" t="s">
        <v>387</v>
      </c>
      <c r="I108" s="71" t="s">
        <v>387</v>
      </c>
      <c r="J108" s="71"/>
      <c r="K108" s="71" t="s">
        <v>387</v>
      </c>
    </row>
    <row r="109" spans="1:11" ht="13" x14ac:dyDescent="0.15">
      <c r="A109" s="15" t="s">
        <v>498</v>
      </c>
      <c r="B109" s="20" t="s">
        <v>194</v>
      </c>
      <c r="C109" s="20">
        <v>108</v>
      </c>
      <c r="D109" s="20" t="s">
        <v>496</v>
      </c>
      <c r="E109" s="20"/>
      <c r="F109" s="20" t="s">
        <v>496</v>
      </c>
      <c r="G109" s="21" t="s">
        <v>185</v>
      </c>
      <c r="H109" s="71" t="s">
        <v>387</v>
      </c>
      <c r="I109" s="71" t="s">
        <v>387</v>
      </c>
      <c r="J109" s="71"/>
      <c r="K109" s="71" t="s">
        <v>387</v>
      </c>
    </row>
  </sheetData>
  <sheetProtection selectLockedCells="1" selectUnlockedCells="1"/>
  <mergeCells count="1">
    <mergeCell ref="Z1:AH1"/>
  </mergeCells>
  <phoneticPr fontId="3" type="noConversion"/>
  <conditionalFormatting sqref="H2:K109">
    <cfRule type="cellIs" dxfId="560" priority="1" stopIfTrue="1" operator="equal">
      <formula>"-"</formula>
    </cfRule>
    <cfRule type="cellIs" dxfId="559" priority="2" stopIfTrue="1" operator="equal">
      <formula>"x"</formula>
    </cfRule>
  </conditionalFormatting>
  <hyperlinks>
    <hyperlink ref="L1" location="'Expansion set Check List'!A1" display="Home" xr:uid="{00000000-0004-0000-2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indexed="11"/>
  </sheetPr>
  <dimension ref="A1:AH13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0" customWidth="1"/>
    <col min="2" max="2" width="15.1640625" bestFit="1" customWidth="1"/>
    <col min="3" max="3" width="4" bestFit="1" customWidth="1"/>
    <col min="4" max="4" width="8.832031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1792</v>
      </c>
      <c r="B2" s="18" t="s">
        <v>198</v>
      </c>
      <c r="C2" s="18">
        <v>1</v>
      </c>
      <c r="D2" s="18" t="s">
        <v>847</v>
      </c>
      <c r="E2" s="18">
        <v>90</v>
      </c>
      <c r="F2" s="18" t="s">
        <v>393</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130</v>
      </c>
      <c r="Z2" s="102"/>
      <c r="AA2" s="102"/>
      <c r="AB2" s="102"/>
      <c r="AC2" s="102"/>
      <c r="AD2" s="102"/>
      <c r="AE2" s="102"/>
      <c r="AF2" s="102"/>
      <c r="AG2" s="102"/>
      <c r="AH2" s="102"/>
    </row>
    <row r="3" spans="1:34" ht="13" x14ac:dyDescent="0.15">
      <c r="A3" s="15" t="s">
        <v>1793</v>
      </c>
      <c r="B3" s="20" t="s">
        <v>198</v>
      </c>
      <c r="C3" s="20">
        <v>2</v>
      </c>
      <c r="D3" s="20" t="s">
        <v>385</v>
      </c>
      <c r="E3" s="20">
        <v>120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47</v>
      </c>
    </row>
    <row r="4" spans="1:34" ht="13" x14ac:dyDescent="0.15">
      <c r="A4" s="15" t="s">
        <v>1794</v>
      </c>
      <c r="B4" s="20" t="s">
        <v>198</v>
      </c>
      <c r="C4" s="20">
        <v>3</v>
      </c>
      <c r="D4" s="20" t="s">
        <v>404</v>
      </c>
      <c r="E4" s="20">
        <v>100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38</v>
      </c>
    </row>
    <row r="5" spans="1:34" ht="13" x14ac:dyDescent="0.15">
      <c r="A5" s="15" t="s">
        <v>1795</v>
      </c>
      <c r="B5" s="20" t="s">
        <v>198</v>
      </c>
      <c r="C5" s="20">
        <v>4</v>
      </c>
      <c r="D5" s="20" t="s">
        <v>389</v>
      </c>
      <c r="E5" s="20">
        <v>130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25</v>
      </c>
    </row>
    <row r="6" spans="1:34" ht="13" x14ac:dyDescent="0.15">
      <c r="A6" s="15" t="s">
        <v>1796</v>
      </c>
      <c r="B6" s="20" t="s">
        <v>198</v>
      </c>
      <c r="C6" s="20">
        <v>5</v>
      </c>
      <c r="D6" s="20" t="s">
        <v>395</v>
      </c>
      <c r="E6" s="20">
        <v>100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17</v>
      </c>
    </row>
    <row r="7" spans="1:34" ht="13" x14ac:dyDescent="0.15">
      <c r="A7" s="15" t="s">
        <v>1797</v>
      </c>
      <c r="B7" s="20" t="s">
        <v>198</v>
      </c>
      <c r="C7" s="20">
        <v>6</v>
      </c>
      <c r="D7" s="20" t="s">
        <v>400</v>
      </c>
      <c r="E7" s="20">
        <v>90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1798</v>
      </c>
      <c r="B8" s="20" t="s">
        <v>198</v>
      </c>
      <c r="C8" s="20">
        <v>7</v>
      </c>
      <c r="D8" s="20" t="s">
        <v>404</v>
      </c>
      <c r="E8" s="20">
        <v>120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1799</v>
      </c>
      <c r="B9" s="20" t="s">
        <v>198</v>
      </c>
      <c r="C9" s="20">
        <v>8</v>
      </c>
      <c r="D9" s="20" t="s">
        <v>847</v>
      </c>
      <c r="E9" s="20">
        <v>120</v>
      </c>
      <c r="F9" s="20"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1800</v>
      </c>
      <c r="B10" s="20" t="s">
        <v>198</v>
      </c>
      <c r="C10" s="20">
        <v>9</v>
      </c>
      <c r="D10" s="20" t="s">
        <v>389</v>
      </c>
      <c r="E10" s="20">
        <v>70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1801</v>
      </c>
      <c r="B11" s="20" t="s">
        <v>198</v>
      </c>
      <c r="C11" s="20">
        <v>10</v>
      </c>
      <c r="D11" s="20" t="s">
        <v>385</v>
      </c>
      <c r="E11" s="20">
        <v>90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1802</v>
      </c>
      <c r="B12" s="20" t="s">
        <v>198</v>
      </c>
      <c r="C12" s="20">
        <v>11</v>
      </c>
      <c r="D12" s="20" t="s">
        <v>389</v>
      </c>
      <c r="E12" s="20">
        <v>90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1803</v>
      </c>
      <c r="B13" s="20" t="s">
        <v>198</v>
      </c>
      <c r="C13" s="20">
        <v>12</v>
      </c>
      <c r="D13" s="20" t="s">
        <v>400</v>
      </c>
      <c r="E13" s="20">
        <v>140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1804</v>
      </c>
      <c r="B14" s="20" t="s">
        <v>198</v>
      </c>
      <c r="C14" s="20">
        <v>13</v>
      </c>
      <c r="D14" s="20" t="s">
        <v>407</v>
      </c>
      <c r="E14" s="20">
        <v>90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3</v>
      </c>
    </row>
    <row r="15" spans="1:34" ht="13" x14ac:dyDescent="0.15">
      <c r="A15" s="15" t="s">
        <v>1244</v>
      </c>
      <c r="B15" s="20" t="s">
        <v>198</v>
      </c>
      <c r="C15" s="20">
        <v>14</v>
      </c>
      <c r="D15" s="20" t="s">
        <v>858</v>
      </c>
      <c r="E15" s="20">
        <v>120</v>
      </c>
      <c r="F15" s="20"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1805</v>
      </c>
      <c r="B16" s="20" t="s">
        <v>198</v>
      </c>
      <c r="C16" s="20">
        <v>15</v>
      </c>
      <c r="D16" s="20" t="s">
        <v>858</v>
      </c>
      <c r="E16" s="20">
        <v>90</v>
      </c>
      <c r="F16" s="20" t="s">
        <v>398</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1806</v>
      </c>
      <c r="B17" s="20" t="s">
        <v>198</v>
      </c>
      <c r="C17" s="20">
        <v>16</v>
      </c>
      <c r="D17" s="20" t="s">
        <v>392</v>
      </c>
      <c r="E17" s="20">
        <v>100</v>
      </c>
      <c r="F17" s="20" t="s">
        <v>386</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1807</v>
      </c>
      <c r="B18" s="20" t="s">
        <v>198</v>
      </c>
      <c r="C18" s="20">
        <v>17</v>
      </c>
      <c r="D18" s="20" t="s">
        <v>407</v>
      </c>
      <c r="E18" s="20">
        <v>140</v>
      </c>
      <c r="F18" s="20"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836</v>
      </c>
      <c r="B19" s="20" t="s">
        <v>198</v>
      </c>
      <c r="C19" s="20">
        <v>18</v>
      </c>
      <c r="D19" s="20" t="s">
        <v>389</v>
      </c>
      <c r="E19" s="20">
        <v>80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1178</v>
      </c>
      <c r="B20" s="20" t="s">
        <v>198</v>
      </c>
      <c r="C20" s="20">
        <v>19</v>
      </c>
      <c r="D20" s="20" t="s">
        <v>407</v>
      </c>
      <c r="E20" s="20">
        <v>100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1808</v>
      </c>
      <c r="B21" s="20" t="s">
        <v>198</v>
      </c>
      <c r="C21" s="20">
        <v>20</v>
      </c>
      <c r="D21" s="20" t="s">
        <v>392</v>
      </c>
      <c r="E21" s="20">
        <v>100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1809</v>
      </c>
      <c r="B22" s="20" t="s">
        <v>198</v>
      </c>
      <c r="C22" s="20">
        <v>21</v>
      </c>
      <c r="D22" s="20" t="s">
        <v>407</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504</v>
      </c>
      <c r="B23" s="20" t="s">
        <v>198</v>
      </c>
      <c r="C23" s="20">
        <v>22</v>
      </c>
      <c r="D23" s="20" t="s">
        <v>392</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1810</v>
      </c>
      <c r="B24" s="20" t="s">
        <v>198</v>
      </c>
      <c r="C24" s="20">
        <v>23</v>
      </c>
      <c r="D24" s="20" t="s">
        <v>385</v>
      </c>
      <c r="E24" s="20">
        <v>100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1811</v>
      </c>
      <c r="B25" s="20" t="s">
        <v>198</v>
      </c>
      <c r="C25" s="20">
        <v>24</v>
      </c>
      <c r="D25" s="20" t="s">
        <v>385</v>
      </c>
      <c r="E25" s="20">
        <v>80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1182</v>
      </c>
      <c r="B26" s="20" t="s">
        <v>198</v>
      </c>
      <c r="C26" s="20">
        <v>25</v>
      </c>
      <c r="D26" s="20" t="s">
        <v>407</v>
      </c>
      <c r="E26" s="20">
        <v>120</v>
      </c>
      <c r="F26" s="20" t="s">
        <v>386</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1812</v>
      </c>
      <c r="B27" s="20" t="s">
        <v>198</v>
      </c>
      <c r="C27" s="20">
        <v>26</v>
      </c>
      <c r="D27" s="20" t="s">
        <v>389</v>
      </c>
      <c r="E27" s="20">
        <v>90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554</v>
      </c>
      <c r="B28" s="20" t="s">
        <v>198</v>
      </c>
      <c r="C28" s="20">
        <v>27</v>
      </c>
      <c r="D28" s="20" t="s">
        <v>385</v>
      </c>
      <c r="E28" s="20">
        <v>110</v>
      </c>
      <c r="F28" s="20" t="s">
        <v>386</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839</v>
      </c>
      <c r="B29" s="20" t="s">
        <v>198</v>
      </c>
      <c r="C29" s="20">
        <v>28</v>
      </c>
      <c r="D29" s="20" t="s">
        <v>407</v>
      </c>
      <c r="E29" s="20">
        <v>80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1813</v>
      </c>
      <c r="B30" s="20" t="s">
        <v>198</v>
      </c>
      <c r="C30" s="20">
        <v>29</v>
      </c>
      <c r="D30" s="20" t="s">
        <v>400</v>
      </c>
      <c r="E30" s="20">
        <v>110</v>
      </c>
      <c r="F30" s="20" t="s">
        <v>398</v>
      </c>
      <c r="G30" s="21" t="s">
        <v>181</v>
      </c>
      <c r="H30" s="71" t="s">
        <v>387</v>
      </c>
      <c r="I30" s="71" t="s">
        <v>387</v>
      </c>
      <c r="J30" s="71"/>
      <c r="K30" s="71"/>
      <c r="R30" s="160" t="s">
        <v>86</v>
      </c>
      <c r="S30" s="161"/>
      <c r="T30" s="175">
        <f>SUM(T31:T57)</f>
        <v>0</v>
      </c>
      <c r="U30" s="168"/>
      <c r="V30" s="177" t="s">
        <v>88</v>
      </c>
      <c r="W30" s="213"/>
      <c r="X30" s="215">
        <f>SUM(X31:X57)</f>
        <v>119</v>
      </c>
    </row>
    <row r="31" spans="1:24" ht="13" x14ac:dyDescent="0.15">
      <c r="A31" s="15" t="s">
        <v>1814</v>
      </c>
      <c r="B31" s="20" t="s">
        <v>198</v>
      </c>
      <c r="C31" s="20">
        <v>30</v>
      </c>
      <c r="D31" s="20" t="s">
        <v>392</v>
      </c>
      <c r="E31" s="20">
        <v>80</v>
      </c>
      <c r="F31" s="20"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39</v>
      </c>
    </row>
    <row r="32" spans="1:24" ht="13" x14ac:dyDescent="0.15">
      <c r="A32" s="15" t="s">
        <v>401</v>
      </c>
      <c r="B32" s="20" t="s">
        <v>198</v>
      </c>
      <c r="C32" s="20">
        <v>31</v>
      </c>
      <c r="D32" s="20" t="s">
        <v>400</v>
      </c>
      <c r="E32" s="20">
        <v>130</v>
      </c>
      <c r="F32" s="20" t="s">
        <v>386</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38</v>
      </c>
    </row>
    <row r="33" spans="1:24" ht="13" x14ac:dyDescent="0.15">
      <c r="A33" s="15" t="s">
        <v>1383</v>
      </c>
      <c r="B33" s="20" t="s">
        <v>198</v>
      </c>
      <c r="C33" s="20">
        <v>32</v>
      </c>
      <c r="D33" s="20" t="s">
        <v>400</v>
      </c>
      <c r="E33" s="20">
        <v>90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25</v>
      </c>
    </row>
    <row r="34" spans="1:24" ht="13" x14ac:dyDescent="0.15">
      <c r="A34" s="15" t="s">
        <v>1815</v>
      </c>
      <c r="B34" s="20" t="s">
        <v>198</v>
      </c>
      <c r="C34" s="20">
        <v>33</v>
      </c>
      <c r="D34" s="20" t="s">
        <v>392</v>
      </c>
      <c r="E34" s="20">
        <v>60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17</v>
      </c>
    </row>
    <row r="35" spans="1:24" ht="13" x14ac:dyDescent="0.15">
      <c r="A35" s="15" t="s">
        <v>870</v>
      </c>
      <c r="B35" s="20" t="s">
        <v>198</v>
      </c>
      <c r="C35" s="20">
        <v>34</v>
      </c>
      <c r="D35" s="20" t="s">
        <v>392</v>
      </c>
      <c r="E35" s="20">
        <v>90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1816</v>
      </c>
      <c r="B36" s="20" t="s">
        <v>198</v>
      </c>
      <c r="C36" s="20">
        <v>35</v>
      </c>
      <c r="D36" s="20" t="s">
        <v>404</v>
      </c>
      <c r="E36" s="20">
        <v>70</v>
      </c>
      <c r="F36" s="20" t="s">
        <v>393</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1817</v>
      </c>
      <c r="B37" s="20" t="s">
        <v>198</v>
      </c>
      <c r="C37" s="20">
        <v>36</v>
      </c>
      <c r="D37" s="20" t="s">
        <v>392</v>
      </c>
      <c r="E37" s="20">
        <v>90</v>
      </c>
      <c r="F37" s="20" t="s">
        <v>398</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513</v>
      </c>
      <c r="B38" s="20" t="s">
        <v>198</v>
      </c>
      <c r="C38" s="20">
        <v>37</v>
      </c>
      <c r="D38" s="20" t="s">
        <v>392</v>
      </c>
      <c r="E38" s="20">
        <v>100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849</v>
      </c>
      <c r="B39" s="20" t="s">
        <v>198</v>
      </c>
      <c r="C39" s="20">
        <v>38</v>
      </c>
      <c r="D39" s="20" t="s">
        <v>847</v>
      </c>
      <c r="E39" s="20">
        <v>110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1818</v>
      </c>
      <c r="B40" s="20" t="s">
        <v>198</v>
      </c>
      <c r="C40" s="20">
        <v>39</v>
      </c>
      <c r="D40" s="20" t="s">
        <v>407</v>
      </c>
      <c r="E40" s="20">
        <v>100</v>
      </c>
      <c r="F40" s="20" t="s">
        <v>398</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1819</v>
      </c>
      <c r="B41" s="20" t="s">
        <v>198</v>
      </c>
      <c r="C41" s="20">
        <v>40</v>
      </c>
      <c r="D41" s="20" t="s">
        <v>858</v>
      </c>
      <c r="E41" s="20">
        <v>80</v>
      </c>
      <c r="F41" s="20"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938</v>
      </c>
      <c r="B42" s="20" t="s">
        <v>198</v>
      </c>
      <c r="C42" s="20">
        <v>41</v>
      </c>
      <c r="D42" s="20" t="s">
        <v>385</v>
      </c>
      <c r="E42" s="20">
        <v>80</v>
      </c>
      <c r="F42" s="20" t="s">
        <v>393</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1256</v>
      </c>
      <c r="B43" s="20" t="s">
        <v>198</v>
      </c>
      <c r="C43" s="20">
        <v>42</v>
      </c>
      <c r="D43" s="20" t="s">
        <v>385</v>
      </c>
      <c r="E43" s="20">
        <v>40</v>
      </c>
      <c r="F43" s="20" t="s">
        <v>393</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1820</v>
      </c>
      <c r="B44" s="20" t="s">
        <v>198</v>
      </c>
      <c r="C44" s="20">
        <v>43</v>
      </c>
      <c r="D44" s="20" t="s">
        <v>407</v>
      </c>
      <c r="E44" s="20">
        <v>40</v>
      </c>
      <c r="F44" s="20"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1196</v>
      </c>
      <c r="B45" s="20" t="s">
        <v>198</v>
      </c>
      <c r="C45" s="20">
        <v>44</v>
      </c>
      <c r="D45" s="20" t="s">
        <v>407</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1821</v>
      </c>
      <c r="B46" s="20" t="s">
        <v>198</v>
      </c>
      <c r="C46" s="20">
        <v>45</v>
      </c>
      <c r="D46" s="20" t="s">
        <v>407</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1822</v>
      </c>
      <c r="B47" s="20" t="s">
        <v>198</v>
      </c>
      <c r="C47" s="20">
        <v>46</v>
      </c>
      <c r="D47" s="20" t="s">
        <v>385</v>
      </c>
      <c r="E47" s="20">
        <v>60</v>
      </c>
      <c r="F47" s="20"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1238</v>
      </c>
      <c r="B48" s="20" t="s">
        <v>198</v>
      </c>
      <c r="C48" s="20">
        <v>47</v>
      </c>
      <c r="D48" s="20" t="s">
        <v>385</v>
      </c>
      <c r="E48" s="20">
        <v>80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855</v>
      </c>
      <c r="B49" s="20" t="s">
        <v>198</v>
      </c>
      <c r="C49" s="20">
        <v>48</v>
      </c>
      <c r="D49" s="20" t="s">
        <v>404</v>
      </c>
      <c r="E49" s="20">
        <v>40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1823</v>
      </c>
      <c r="B50" s="20" t="s">
        <v>198</v>
      </c>
      <c r="C50" s="20">
        <v>49</v>
      </c>
      <c r="D50" s="20" t="s">
        <v>407</v>
      </c>
      <c r="E50" s="20">
        <v>90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426</v>
      </c>
      <c r="B51" s="20" t="s">
        <v>198</v>
      </c>
      <c r="C51" s="20">
        <v>50</v>
      </c>
      <c r="D51" s="20" t="s">
        <v>385</v>
      </c>
      <c r="E51" s="20">
        <v>70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1824</v>
      </c>
      <c r="B52" s="20" t="s">
        <v>198</v>
      </c>
      <c r="C52" s="20">
        <v>51</v>
      </c>
      <c r="D52" s="20" t="s">
        <v>400</v>
      </c>
      <c r="E52" s="20">
        <v>60</v>
      </c>
      <c r="F52" s="20"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1825</v>
      </c>
      <c r="B53" s="20" t="s">
        <v>198</v>
      </c>
      <c r="C53" s="20">
        <v>52</v>
      </c>
      <c r="D53" s="20" t="s">
        <v>404</v>
      </c>
      <c r="E53" s="20">
        <v>80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431</v>
      </c>
      <c r="B54" s="20" t="s">
        <v>198</v>
      </c>
      <c r="C54" s="20">
        <v>53</v>
      </c>
      <c r="D54" s="20" t="s">
        <v>400</v>
      </c>
      <c r="E54" s="20">
        <v>80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403</v>
      </c>
      <c r="B55" s="20" t="s">
        <v>198</v>
      </c>
      <c r="C55" s="20">
        <v>54</v>
      </c>
      <c r="D55" s="20" t="s">
        <v>847</v>
      </c>
      <c r="E55" s="20">
        <v>70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1826</v>
      </c>
      <c r="B56" s="20" t="s">
        <v>198</v>
      </c>
      <c r="C56" s="20">
        <v>55</v>
      </c>
      <c r="D56" s="20" t="s">
        <v>389</v>
      </c>
      <c r="E56" s="20">
        <v>40</v>
      </c>
      <c r="F56" s="20" t="s">
        <v>393</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1827</v>
      </c>
      <c r="B57" s="20" t="s">
        <v>198</v>
      </c>
      <c r="C57" s="20">
        <v>56</v>
      </c>
      <c r="D57" s="20" t="s">
        <v>395</v>
      </c>
      <c r="E57" s="20">
        <v>70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1254</v>
      </c>
      <c r="B58" s="20" t="s">
        <v>198</v>
      </c>
      <c r="C58" s="20">
        <v>57</v>
      </c>
      <c r="D58" s="20" t="s">
        <v>858</v>
      </c>
      <c r="E58" s="20">
        <v>80</v>
      </c>
      <c r="F58" s="20" t="s">
        <v>398</v>
      </c>
      <c r="G58" s="21" t="s">
        <v>177</v>
      </c>
      <c r="H58" s="71" t="s">
        <v>387</v>
      </c>
      <c r="I58" s="71" t="s">
        <v>387</v>
      </c>
      <c r="J58" s="71"/>
      <c r="K58" s="71"/>
      <c r="U58" s="168"/>
      <c r="V58" s="177" t="s">
        <v>447</v>
      </c>
      <c r="W58" s="189"/>
      <c r="X58" s="190">
        <f>SUM(X59:X85)</f>
        <v>249</v>
      </c>
    </row>
    <row r="59" spans="1:24" ht="13" x14ac:dyDescent="0.15">
      <c r="A59" s="15" t="s">
        <v>1828</v>
      </c>
      <c r="B59" s="20" t="s">
        <v>198</v>
      </c>
      <c r="C59" s="20">
        <v>58</v>
      </c>
      <c r="D59" s="20" t="s">
        <v>389</v>
      </c>
      <c r="E59" s="20">
        <v>80</v>
      </c>
      <c r="F59" s="20" t="s">
        <v>398</v>
      </c>
      <c r="G59" s="21" t="s">
        <v>177</v>
      </c>
      <c r="H59" s="71" t="s">
        <v>387</v>
      </c>
      <c r="I59" s="71" t="s">
        <v>387</v>
      </c>
      <c r="J59" s="71"/>
      <c r="K59" s="71"/>
      <c r="U59" s="239"/>
      <c r="V59" s="116" t="s">
        <v>173</v>
      </c>
      <c r="W59" s="211">
        <f t="shared" ref="W59:X74" si="8">S3+S31+W3+W31</f>
        <v>0</v>
      </c>
      <c r="X59" s="64">
        <f t="shared" si="8"/>
        <v>86</v>
      </c>
    </row>
    <row r="60" spans="1:24" ht="13" x14ac:dyDescent="0.15">
      <c r="A60" s="15" t="s">
        <v>530</v>
      </c>
      <c r="B60" s="20" t="s">
        <v>198</v>
      </c>
      <c r="C60" s="20">
        <v>59</v>
      </c>
      <c r="D60" s="20" t="s">
        <v>395</v>
      </c>
      <c r="E60" s="20">
        <v>80</v>
      </c>
      <c r="F60" s="20" t="s">
        <v>398</v>
      </c>
      <c r="G60" s="21" t="s">
        <v>177</v>
      </c>
      <c r="H60" s="71" t="s">
        <v>387</v>
      </c>
      <c r="I60" s="71" t="s">
        <v>387</v>
      </c>
      <c r="J60" s="71"/>
      <c r="K60" s="71"/>
      <c r="U60" s="239"/>
      <c r="V60" s="117" t="s">
        <v>177</v>
      </c>
      <c r="W60" s="158">
        <f t="shared" si="8"/>
        <v>0</v>
      </c>
      <c r="X60" s="159">
        <f t="shared" si="8"/>
        <v>76</v>
      </c>
    </row>
    <row r="61" spans="1:24" ht="13" x14ac:dyDescent="0.15">
      <c r="A61" s="15" t="s">
        <v>531</v>
      </c>
      <c r="B61" s="20" t="s">
        <v>198</v>
      </c>
      <c r="C61" s="20">
        <v>60</v>
      </c>
      <c r="D61" s="20" t="s">
        <v>400</v>
      </c>
      <c r="E61" s="20">
        <v>90</v>
      </c>
      <c r="F61" s="20" t="s">
        <v>398</v>
      </c>
      <c r="G61" s="21" t="s">
        <v>177</v>
      </c>
      <c r="H61" s="71" t="s">
        <v>387</v>
      </c>
      <c r="I61" s="71" t="s">
        <v>387</v>
      </c>
      <c r="J61" s="71"/>
      <c r="K61" s="71"/>
      <c r="U61" s="239"/>
      <c r="V61" s="117" t="s">
        <v>181</v>
      </c>
      <c r="W61" s="158">
        <f t="shared" si="8"/>
        <v>0</v>
      </c>
      <c r="X61" s="159">
        <f t="shared" si="8"/>
        <v>50</v>
      </c>
    </row>
    <row r="62" spans="1:24" ht="13" x14ac:dyDescent="0.15">
      <c r="A62" s="15" t="s">
        <v>1829</v>
      </c>
      <c r="B62" s="20" t="s">
        <v>198</v>
      </c>
      <c r="C62" s="20">
        <v>61</v>
      </c>
      <c r="D62" s="20" t="s">
        <v>400</v>
      </c>
      <c r="E62" s="20">
        <v>60</v>
      </c>
      <c r="F62" s="20" t="s">
        <v>393</v>
      </c>
      <c r="G62" s="21" t="s">
        <v>177</v>
      </c>
      <c r="H62" s="71" t="s">
        <v>387</v>
      </c>
      <c r="I62" s="71" t="s">
        <v>387</v>
      </c>
      <c r="J62" s="71"/>
      <c r="K62" s="71"/>
      <c r="U62" s="239"/>
      <c r="V62" s="117" t="s">
        <v>185</v>
      </c>
      <c r="W62" s="158">
        <f t="shared" si="8"/>
        <v>0</v>
      </c>
      <c r="X62" s="159">
        <f t="shared" si="8"/>
        <v>34</v>
      </c>
    </row>
    <row r="63" spans="1:24" ht="13" x14ac:dyDescent="0.15">
      <c r="A63" s="15" t="s">
        <v>532</v>
      </c>
      <c r="B63" s="20" t="s">
        <v>198</v>
      </c>
      <c r="C63" s="20">
        <v>62</v>
      </c>
      <c r="D63" s="20" t="s">
        <v>389</v>
      </c>
      <c r="E63" s="20">
        <v>80</v>
      </c>
      <c r="F63" s="20" t="s">
        <v>398</v>
      </c>
      <c r="G63" s="21" t="s">
        <v>177</v>
      </c>
      <c r="H63" s="71" t="s">
        <v>387</v>
      </c>
      <c r="I63" s="71" t="s">
        <v>387</v>
      </c>
      <c r="J63" s="71"/>
      <c r="K63" s="71"/>
      <c r="U63" s="239"/>
      <c r="V63" s="117" t="s">
        <v>189</v>
      </c>
      <c r="W63" s="158">
        <f t="shared" si="8"/>
        <v>0</v>
      </c>
      <c r="X63" s="159">
        <f t="shared" si="8"/>
        <v>0</v>
      </c>
    </row>
    <row r="64" spans="1:24" ht="13" x14ac:dyDescent="0.15">
      <c r="A64" s="15" t="s">
        <v>1204</v>
      </c>
      <c r="B64" s="20" t="s">
        <v>198</v>
      </c>
      <c r="C64" s="20">
        <v>63</v>
      </c>
      <c r="D64" s="20" t="s">
        <v>407</v>
      </c>
      <c r="E64" s="20">
        <v>80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1830</v>
      </c>
      <c r="B65" s="20" t="s">
        <v>198</v>
      </c>
      <c r="C65" s="20">
        <v>64</v>
      </c>
      <c r="D65" s="20" t="s">
        <v>392</v>
      </c>
      <c r="E65" s="20">
        <v>70</v>
      </c>
      <c r="F65" s="20" t="s">
        <v>398</v>
      </c>
      <c r="G65" s="21" t="s">
        <v>177</v>
      </c>
      <c r="H65" s="71" t="s">
        <v>387</v>
      </c>
      <c r="I65" s="71" t="s">
        <v>387</v>
      </c>
      <c r="J65" s="71"/>
      <c r="K65" s="71"/>
      <c r="U65" s="241"/>
      <c r="V65" s="117" t="s">
        <v>197</v>
      </c>
      <c r="W65" s="158">
        <f t="shared" si="8"/>
        <v>0</v>
      </c>
      <c r="X65" s="159">
        <f t="shared" si="8"/>
        <v>0</v>
      </c>
    </row>
    <row r="66" spans="1:24" ht="14" thickBot="1" x14ac:dyDescent="0.2">
      <c r="A66" s="15" t="s">
        <v>936</v>
      </c>
      <c r="B66" s="20" t="s">
        <v>198</v>
      </c>
      <c r="C66" s="20">
        <v>65</v>
      </c>
      <c r="D66" s="20" t="s">
        <v>385</v>
      </c>
      <c r="E66" s="20">
        <v>50</v>
      </c>
      <c r="F66" s="20" t="s">
        <v>393</v>
      </c>
      <c r="G66" s="21" t="s">
        <v>177</v>
      </c>
      <c r="H66" s="71" t="s">
        <v>387</v>
      </c>
      <c r="I66" s="71" t="s">
        <v>387</v>
      </c>
      <c r="J66" s="71"/>
      <c r="K66" s="71"/>
      <c r="U66" s="241"/>
      <c r="V66" s="117" t="s">
        <v>201</v>
      </c>
      <c r="W66" s="158">
        <f t="shared" si="8"/>
        <v>0</v>
      </c>
      <c r="X66" s="159">
        <f t="shared" si="8"/>
        <v>0</v>
      </c>
    </row>
    <row r="67" spans="1:24" ht="14" thickBot="1" x14ac:dyDescent="0.2">
      <c r="A67" s="15" t="s">
        <v>972</v>
      </c>
      <c r="B67" s="20" t="s">
        <v>198</v>
      </c>
      <c r="C67" s="20">
        <v>66</v>
      </c>
      <c r="D67" s="20" t="s">
        <v>385</v>
      </c>
      <c r="E67" s="20">
        <v>50</v>
      </c>
      <c r="F67" s="20" t="s">
        <v>393</v>
      </c>
      <c r="G67" s="21" t="s">
        <v>177</v>
      </c>
      <c r="H67" s="71" t="s">
        <v>387</v>
      </c>
      <c r="I67" s="71" t="s">
        <v>387</v>
      </c>
      <c r="J67" s="71"/>
      <c r="K67" s="71"/>
      <c r="U67" s="241"/>
      <c r="V67" s="117" t="s">
        <v>205</v>
      </c>
      <c r="W67" s="158">
        <f t="shared" si="8"/>
        <v>0</v>
      </c>
      <c r="X67" s="159">
        <f t="shared" si="8"/>
        <v>0</v>
      </c>
    </row>
    <row r="68" spans="1:24" ht="14" thickBot="1" x14ac:dyDescent="0.2">
      <c r="A68" s="15" t="s">
        <v>1035</v>
      </c>
      <c r="B68" s="20" t="s">
        <v>198</v>
      </c>
      <c r="C68" s="20">
        <v>67</v>
      </c>
      <c r="D68" s="20" t="s">
        <v>385</v>
      </c>
      <c r="E68" s="20">
        <v>50</v>
      </c>
      <c r="F68" s="20" t="s">
        <v>393</v>
      </c>
      <c r="G68" s="21" t="s">
        <v>177</v>
      </c>
      <c r="H68" s="71" t="s">
        <v>387</v>
      </c>
      <c r="I68" s="71" t="s">
        <v>387</v>
      </c>
      <c r="J68" s="71"/>
      <c r="K68" s="71"/>
      <c r="U68" s="241"/>
      <c r="V68" s="117" t="s">
        <v>209</v>
      </c>
      <c r="W68" s="158">
        <f t="shared" si="8"/>
        <v>0</v>
      </c>
      <c r="X68" s="159">
        <f t="shared" si="8"/>
        <v>0</v>
      </c>
    </row>
    <row r="69" spans="1:24" ht="14" thickBot="1" x14ac:dyDescent="0.2">
      <c r="A69" s="15" t="s">
        <v>943</v>
      </c>
      <c r="B69" s="20" t="s">
        <v>198</v>
      </c>
      <c r="C69" s="20">
        <v>68</v>
      </c>
      <c r="D69" s="20" t="s">
        <v>385</v>
      </c>
      <c r="E69" s="20">
        <v>50</v>
      </c>
      <c r="F69" s="20" t="s">
        <v>393</v>
      </c>
      <c r="G69" s="21" t="s">
        <v>177</v>
      </c>
      <c r="H69" s="71" t="s">
        <v>387</v>
      </c>
      <c r="I69" s="71" t="s">
        <v>387</v>
      </c>
      <c r="J69" s="71"/>
      <c r="K69" s="71"/>
      <c r="U69" s="241"/>
      <c r="V69" s="117" t="s">
        <v>9125</v>
      </c>
      <c r="W69" s="158">
        <f t="shared" si="8"/>
        <v>0</v>
      </c>
      <c r="X69" s="159">
        <f t="shared" si="8"/>
        <v>0</v>
      </c>
    </row>
    <row r="70" spans="1:24" ht="14" thickBot="1" x14ac:dyDescent="0.2">
      <c r="A70" s="15" t="s">
        <v>1249</v>
      </c>
      <c r="B70" s="20" t="s">
        <v>198</v>
      </c>
      <c r="C70" s="20">
        <v>69</v>
      </c>
      <c r="D70" s="20" t="s">
        <v>392</v>
      </c>
      <c r="E70" s="20">
        <v>40</v>
      </c>
      <c r="F70" s="20" t="s">
        <v>393</v>
      </c>
      <c r="G70" s="21" t="s">
        <v>173</v>
      </c>
      <c r="H70" s="71" t="s">
        <v>387</v>
      </c>
      <c r="I70" s="71" t="s">
        <v>387</v>
      </c>
      <c r="J70" s="71"/>
      <c r="K70" s="71"/>
      <c r="U70" s="241"/>
      <c r="V70" s="118" t="s">
        <v>213</v>
      </c>
      <c r="W70" s="158">
        <f t="shared" si="8"/>
        <v>0</v>
      </c>
      <c r="X70" s="159">
        <f t="shared" si="8"/>
        <v>3</v>
      </c>
    </row>
    <row r="71" spans="1:24" ht="14" thickBot="1" x14ac:dyDescent="0.2">
      <c r="A71" s="15" t="s">
        <v>1831</v>
      </c>
      <c r="B71" s="20" t="s">
        <v>198</v>
      </c>
      <c r="C71" s="20">
        <v>70</v>
      </c>
      <c r="D71" s="20" t="s">
        <v>392</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1832</v>
      </c>
      <c r="B72" s="20" t="s">
        <v>198</v>
      </c>
      <c r="C72" s="20">
        <v>71</v>
      </c>
      <c r="D72" s="20" t="s">
        <v>400</v>
      </c>
      <c r="E72" s="20">
        <v>40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1833</v>
      </c>
      <c r="B73" s="20" t="s">
        <v>198</v>
      </c>
      <c r="C73" s="20">
        <v>72</v>
      </c>
      <c r="D73" s="20" t="s">
        <v>389</v>
      </c>
      <c r="E73" s="20">
        <v>60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1834</v>
      </c>
      <c r="B74" s="20" t="s">
        <v>198</v>
      </c>
      <c r="C74" s="20">
        <v>73</v>
      </c>
      <c r="D74" s="20" t="s">
        <v>392</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1835</v>
      </c>
      <c r="B75" s="20" t="s">
        <v>198</v>
      </c>
      <c r="C75" s="20">
        <v>74</v>
      </c>
      <c r="D75" s="20" t="s">
        <v>392</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1836</v>
      </c>
      <c r="B76" s="20" t="s">
        <v>198</v>
      </c>
      <c r="C76" s="20">
        <v>75</v>
      </c>
      <c r="D76" s="20" t="s">
        <v>407</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1837</v>
      </c>
      <c r="B77" s="20" t="s">
        <v>198</v>
      </c>
      <c r="C77" s="20">
        <v>76</v>
      </c>
      <c r="D77" s="20" t="s">
        <v>395</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396</v>
      </c>
      <c r="B78" s="20" t="s">
        <v>198</v>
      </c>
      <c r="C78" s="20">
        <v>77</v>
      </c>
      <c r="D78" s="20" t="s">
        <v>392</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853</v>
      </c>
      <c r="B79" s="20" t="s">
        <v>198</v>
      </c>
      <c r="C79" s="20">
        <v>78</v>
      </c>
      <c r="D79" s="20" t="s">
        <v>392</v>
      </c>
      <c r="E79" s="20">
        <v>40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1838</v>
      </c>
      <c r="B80" s="20" t="s">
        <v>198</v>
      </c>
      <c r="C80" s="20">
        <v>79</v>
      </c>
      <c r="D80" s="20" t="s">
        <v>407</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1258</v>
      </c>
      <c r="B81" s="20" t="s">
        <v>198</v>
      </c>
      <c r="C81" s="20">
        <v>80</v>
      </c>
      <c r="D81" s="20" t="s">
        <v>385</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417</v>
      </c>
      <c r="B82" s="20" t="s">
        <v>198</v>
      </c>
      <c r="C82" s="20">
        <v>81</v>
      </c>
      <c r="D82" s="20" t="s">
        <v>404</v>
      </c>
      <c r="E82" s="20">
        <v>70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448</v>
      </c>
      <c r="B83" s="20" t="s">
        <v>198</v>
      </c>
      <c r="C83" s="20">
        <v>82</v>
      </c>
      <c r="D83" s="20" t="s">
        <v>385</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1839</v>
      </c>
      <c r="B84" s="20" t="s">
        <v>198</v>
      </c>
      <c r="C84" s="20">
        <v>83</v>
      </c>
      <c r="D84" s="20" t="s">
        <v>392</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539</v>
      </c>
      <c r="B85" s="20" t="s">
        <v>198</v>
      </c>
      <c r="C85" s="20">
        <v>84</v>
      </c>
      <c r="D85" s="20" t="s">
        <v>389</v>
      </c>
      <c r="E85" s="20">
        <v>60</v>
      </c>
      <c r="F85" s="20" t="s">
        <v>393</v>
      </c>
      <c r="G85" s="21" t="s">
        <v>173</v>
      </c>
      <c r="H85" s="71" t="s">
        <v>387</v>
      </c>
      <c r="I85" s="71" t="s">
        <v>387</v>
      </c>
      <c r="J85" s="71"/>
      <c r="K85" s="71"/>
      <c r="U85" s="241"/>
      <c r="V85" s="166" t="s">
        <v>260</v>
      </c>
      <c r="W85" s="191">
        <f t="shared" si="9"/>
        <v>0</v>
      </c>
      <c r="X85" s="192">
        <f t="shared" si="9"/>
        <v>0</v>
      </c>
    </row>
    <row r="86" spans="1:24" ht="13" x14ac:dyDescent="0.15">
      <c r="A86" s="15" t="s">
        <v>884</v>
      </c>
      <c r="B86" s="20" t="s">
        <v>198</v>
      </c>
      <c r="C86" s="20">
        <v>85</v>
      </c>
      <c r="D86" s="20" t="s">
        <v>392</v>
      </c>
      <c r="E86" s="20">
        <v>50</v>
      </c>
      <c r="F86" s="20" t="s">
        <v>393</v>
      </c>
      <c r="G86" s="21" t="s">
        <v>173</v>
      </c>
      <c r="H86" s="71" t="s">
        <v>387</v>
      </c>
      <c r="I86" s="71" t="s">
        <v>387</v>
      </c>
      <c r="J86" s="71"/>
      <c r="K86" s="71"/>
    </row>
    <row r="87" spans="1:24" ht="13" x14ac:dyDescent="0.15">
      <c r="A87" s="15" t="s">
        <v>450</v>
      </c>
      <c r="B87" s="20" t="s">
        <v>198</v>
      </c>
      <c r="C87" s="20">
        <v>86</v>
      </c>
      <c r="D87" s="20" t="s">
        <v>400</v>
      </c>
      <c r="E87" s="20">
        <v>60</v>
      </c>
      <c r="F87" s="20" t="s">
        <v>393</v>
      </c>
      <c r="G87" s="21" t="s">
        <v>173</v>
      </c>
      <c r="H87" s="71" t="s">
        <v>387</v>
      </c>
      <c r="I87" s="71" t="s">
        <v>387</v>
      </c>
      <c r="J87" s="71"/>
      <c r="K87" s="71"/>
    </row>
    <row r="88" spans="1:24" ht="13" x14ac:dyDescent="0.15">
      <c r="A88" s="15" t="s">
        <v>451</v>
      </c>
      <c r="B88" s="20" t="s">
        <v>198</v>
      </c>
      <c r="C88" s="20">
        <v>87</v>
      </c>
      <c r="D88" s="20" t="s">
        <v>847</v>
      </c>
      <c r="E88" s="20">
        <v>50</v>
      </c>
      <c r="F88" s="20" t="s">
        <v>393</v>
      </c>
      <c r="G88" s="21" t="s">
        <v>173</v>
      </c>
      <c r="H88" s="71" t="s">
        <v>387</v>
      </c>
      <c r="I88" s="71" t="s">
        <v>387</v>
      </c>
      <c r="J88" s="71"/>
      <c r="K88" s="71"/>
    </row>
    <row r="89" spans="1:24" ht="13" x14ac:dyDescent="0.15">
      <c r="A89" s="15" t="s">
        <v>889</v>
      </c>
      <c r="B89" s="20" t="s">
        <v>198</v>
      </c>
      <c r="C89" s="20">
        <v>88</v>
      </c>
      <c r="D89" s="20" t="s">
        <v>389</v>
      </c>
      <c r="E89" s="20">
        <v>60</v>
      </c>
      <c r="F89" s="20" t="s">
        <v>393</v>
      </c>
      <c r="G89" s="21" t="s">
        <v>173</v>
      </c>
      <c r="H89" s="71" t="s">
        <v>387</v>
      </c>
      <c r="I89" s="71" t="s">
        <v>387</v>
      </c>
      <c r="J89" s="71"/>
      <c r="K89" s="71"/>
    </row>
    <row r="90" spans="1:24" ht="13" x14ac:dyDescent="0.15">
      <c r="A90" s="15" t="s">
        <v>1291</v>
      </c>
      <c r="B90" s="20" t="s">
        <v>198</v>
      </c>
      <c r="C90" s="20">
        <v>89</v>
      </c>
      <c r="D90" s="20" t="s">
        <v>400</v>
      </c>
      <c r="E90" s="20">
        <v>50</v>
      </c>
      <c r="F90" s="20" t="s">
        <v>393</v>
      </c>
      <c r="G90" s="21" t="s">
        <v>173</v>
      </c>
      <c r="H90" s="71" t="s">
        <v>387</v>
      </c>
      <c r="I90" s="71" t="s">
        <v>387</v>
      </c>
      <c r="J90" s="71"/>
      <c r="K90" s="71"/>
    </row>
    <row r="91" spans="1:24" ht="13" x14ac:dyDescent="0.15">
      <c r="A91" s="15" t="s">
        <v>1840</v>
      </c>
      <c r="B91" s="20" t="s">
        <v>198</v>
      </c>
      <c r="C91" s="20">
        <v>90</v>
      </c>
      <c r="D91" s="20" t="s">
        <v>385</v>
      </c>
      <c r="E91" s="20">
        <v>40</v>
      </c>
      <c r="F91" s="20" t="s">
        <v>393</v>
      </c>
      <c r="G91" s="21" t="s">
        <v>173</v>
      </c>
      <c r="H91" s="71" t="s">
        <v>387</v>
      </c>
      <c r="I91" s="71" t="s">
        <v>387</v>
      </c>
      <c r="J91" s="71"/>
      <c r="K91" s="71"/>
    </row>
    <row r="92" spans="1:24" ht="13" x14ac:dyDescent="0.15">
      <c r="A92" s="15" t="s">
        <v>966</v>
      </c>
      <c r="B92" s="20" t="s">
        <v>198</v>
      </c>
      <c r="C92" s="20">
        <v>91</v>
      </c>
      <c r="D92" s="20" t="s">
        <v>385</v>
      </c>
      <c r="E92" s="20">
        <v>60</v>
      </c>
      <c r="F92" s="20" t="s">
        <v>393</v>
      </c>
      <c r="G92" s="21" t="s">
        <v>173</v>
      </c>
      <c r="H92" s="71" t="s">
        <v>387</v>
      </c>
      <c r="I92" s="71" t="s">
        <v>387</v>
      </c>
      <c r="J92" s="71"/>
      <c r="K92" s="71"/>
    </row>
    <row r="93" spans="1:24" ht="13" x14ac:dyDescent="0.15">
      <c r="A93" s="15" t="s">
        <v>454</v>
      </c>
      <c r="B93" s="20" t="s">
        <v>198</v>
      </c>
      <c r="C93" s="20">
        <v>92</v>
      </c>
      <c r="D93" s="20" t="s">
        <v>400</v>
      </c>
      <c r="E93" s="20">
        <v>90</v>
      </c>
      <c r="F93" s="20" t="s">
        <v>393</v>
      </c>
      <c r="G93" s="21" t="s">
        <v>173</v>
      </c>
      <c r="H93" s="71" t="s">
        <v>387</v>
      </c>
      <c r="I93" s="71" t="s">
        <v>387</v>
      </c>
      <c r="J93" s="71"/>
      <c r="K93" s="71"/>
    </row>
    <row r="94" spans="1:24" ht="13" x14ac:dyDescent="0.15">
      <c r="A94" s="15" t="s">
        <v>1841</v>
      </c>
      <c r="B94" s="20" t="s">
        <v>198</v>
      </c>
      <c r="C94" s="20">
        <v>93</v>
      </c>
      <c r="D94" s="20" t="s">
        <v>389</v>
      </c>
      <c r="E94" s="20">
        <v>60</v>
      </c>
      <c r="F94" s="20" t="s">
        <v>393</v>
      </c>
      <c r="G94" s="21" t="s">
        <v>173</v>
      </c>
      <c r="H94" s="71" t="s">
        <v>387</v>
      </c>
      <c r="I94" s="71" t="s">
        <v>387</v>
      </c>
      <c r="J94" s="71"/>
      <c r="K94" s="71"/>
    </row>
    <row r="95" spans="1:24" ht="13" x14ac:dyDescent="0.15">
      <c r="A95" s="15" t="s">
        <v>458</v>
      </c>
      <c r="B95" s="20" t="s">
        <v>198</v>
      </c>
      <c r="C95" s="20">
        <v>94</v>
      </c>
      <c r="D95" s="20" t="s">
        <v>395</v>
      </c>
      <c r="E95" s="20">
        <v>60</v>
      </c>
      <c r="F95" s="20" t="s">
        <v>393</v>
      </c>
      <c r="G95" s="21" t="s">
        <v>173</v>
      </c>
      <c r="H95" s="71" t="s">
        <v>387</v>
      </c>
      <c r="I95" s="71" t="s">
        <v>387</v>
      </c>
      <c r="J95" s="71"/>
      <c r="K95" s="71"/>
    </row>
    <row r="96" spans="1:24" ht="13" x14ac:dyDescent="0.15">
      <c r="A96" s="15" t="s">
        <v>546</v>
      </c>
      <c r="B96" s="20" t="s">
        <v>198</v>
      </c>
      <c r="C96" s="20">
        <v>95</v>
      </c>
      <c r="D96" s="20" t="s">
        <v>400</v>
      </c>
      <c r="E96" s="20">
        <v>60</v>
      </c>
      <c r="F96" s="20" t="s">
        <v>393</v>
      </c>
      <c r="G96" s="21" t="s">
        <v>173</v>
      </c>
      <c r="H96" s="71" t="s">
        <v>387</v>
      </c>
      <c r="I96" s="71" t="s">
        <v>387</v>
      </c>
      <c r="J96" s="71"/>
      <c r="K96" s="71"/>
    </row>
    <row r="97" spans="1:11" ht="13" x14ac:dyDescent="0.15">
      <c r="A97" s="15" t="s">
        <v>1283</v>
      </c>
      <c r="B97" s="20" t="s">
        <v>198</v>
      </c>
      <c r="C97" s="20">
        <v>96</v>
      </c>
      <c r="D97" s="20" t="s">
        <v>407</v>
      </c>
      <c r="E97" s="20">
        <v>70</v>
      </c>
      <c r="F97" s="20" t="s">
        <v>393</v>
      </c>
      <c r="G97" s="21" t="s">
        <v>173</v>
      </c>
      <c r="H97" s="71" t="s">
        <v>387</v>
      </c>
      <c r="I97" s="71" t="s">
        <v>387</v>
      </c>
      <c r="J97" s="71"/>
      <c r="K97" s="71"/>
    </row>
    <row r="98" spans="1:11" ht="13" x14ac:dyDescent="0.15">
      <c r="A98" s="15" t="s">
        <v>1260</v>
      </c>
      <c r="B98" s="20" t="s">
        <v>198</v>
      </c>
      <c r="C98" s="20">
        <v>97</v>
      </c>
      <c r="D98" s="20" t="s">
        <v>407</v>
      </c>
      <c r="E98" s="20">
        <v>50</v>
      </c>
      <c r="F98" s="20" t="s">
        <v>393</v>
      </c>
      <c r="G98" s="21" t="s">
        <v>173</v>
      </c>
      <c r="H98" s="71" t="s">
        <v>387</v>
      </c>
      <c r="I98" s="71" t="s">
        <v>387</v>
      </c>
      <c r="J98" s="71"/>
      <c r="K98" s="71"/>
    </row>
    <row r="99" spans="1:11" ht="13" x14ac:dyDescent="0.15">
      <c r="A99" s="15" t="s">
        <v>1842</v>
      </c>
      <c r="B99" s="20" t="s">
        <v>198</v>
      </c>
      <c r="C99" s="20">
        <v>98</v>
      </c>
      <c r="D99" s="20" t="s">
        <v>404</v>
      </c>
      <c r="E99" s="20">
        <v>60</v>
      </c>
      <c r="F99" s="20" t="s">
        <v>393</v>
      </c>
      <c r="G99" s="21" t="s">
        <v>173</v>
      </c>
      <c r="H99" s="71" t="s">
        <v>387</v>
      </c>
      <c r="I99" s="71" t="s">
        <v>387</v>
      </c>
      <c r="J99" s="71"/>
      <c r="K99" s="71"/>
    </row>
    <row r="100" spans="1:11" ht="13" x14ac:dyDescent="0.15">
      <c r="A100" s="15" t="s">
        <v>1843</v>
      </c>
      <c r="B100" s="20" t="s">
        <v>198</v>
      </c>
      <c r="C100" s="20">
        <v>99</v>
      </c>
      <c r="D100" s="20" t="s">
        <v>385</v>
      </c>
      <c r="E100" s="20">
        <v>60</v>
      </c>
      <c r="F100" s="20" t="s">
        <v>393</v>
      </c>
      <c r="G100" s="21" t="s">
        <v>173</v>
      </c>
      <c r="H100" s="71" t="s">
        <v>387</v>
      </c>
      <c r="I100" s="71" t="s">
        <v>387</v>
      </c>
      <c r="J100" s="71"/>
      <c r="K100" s="71"/>
    </row>
    <row r="101" spans="1:11" ht="13" x14ac:dyDescent="0.15">
      <c r="A101" s="15" t="s">
        <v>859</v>
      </c>
      <c r="B101" s="20" t="s">
        <v>198</v>
      </c>
      <c r="C101" s="20">
        <v>100</v>
      </c>
      <c r="D101" s="20" t="s">
        <v>858</v>
      </c>
      <c r="E101" s="20">
        <v>60</v>
      </c>
      <c r="F101" s="20" t="s">
        <v>393</v>
      </c>
      <c r="G101" s="21" t="s">
        <v>173</v>
      </c>
      <c r="H101" s="71" t="s">
        <v>387</v>
      </c>
      <c r="I101" s="71" t="s">
        <v>387</v>
      </c>
      <c r="J101" s="71"/>
      <c r="K101" s="71"/>
    </row>
    <row r="102" spans="1:11" ht="13" x14ac:dyDescent="0.15">
      <c r="A102" s="15" t="s">
        <v>1844</v>
      </c>
      <c r="B102" s="20" t="s">
        <v>198</v>
      </c>
      <c r="C102" s="20">
        <v>101</v>
      </c>
      <c r="D102" s="20" t="s">
        <v>392</v>
      </c>
      <c r="E102" s="20">
        <v>50</v>
      </c>
      <c r="F102" s="20" t="s">
        <v>393</v>
      </c>
      <c r="G102" s="21" t="s">
        <v>173</v>
      </c>
      <c r="H102" s="71" t="s">
        <v>387</v>
      </c>
      <c r="I102" s="71" t="s">
        <v>387</v>
      </c>
      <c r="J102" s="71"/>
      <c r="K102" s="71"/>
    </row>
    <row r="103" spans="1:11" ht="13" x14ac:dyDescent="0.15">
      <c r="A103" s="15" t="s">
        <v>1845</v>
      </c>
      <c r="B103" s="20" t="s">
        <v>198</v>
      </c>
      <c r="C103" s="20">
        <v>102</v>
      </c>
      <c r="D103" s="20" t="s">
        <v>858</v>
      </c>
      <c r="E103" s="20">
        <v>60</v>
      </c>
      <c r="F103" s="20" t="s">
        <v>393</v>
      </c>
      <c r="G103" s="21" t="s">
        <v>173</v>
      </c>
      <c r="H103" s="71" t="s">
        <v>387</v>
      </c>
      <c r="I103" s="71" t="s">
        <v>387</v>
      </c>
      <c r="J103" s="71"/>
      <c r="K103" s="71"/>
    </row>
    <row r="104" spans="1:11" ht="13" x14ac:dyDescent="0.15">
      <c r="A104" s="15" t="s">
        <v>1846</v>
      </c>
      <c r="B104" s="20" t="s">
        <v>198</v>
      </c>
      <c r="C104" s="20">
        <v>103</v>
      </c>
      <c r="D104" s="20" t="s">
        <v>407</v>
      </c>
      <c r="E104" s="20">
        <v>60</v>
      </c>
      <c r="F104" s="20" t="s">
        <v>393</v>
      </c>
      <c r="G104" s="21" t="s">
        <v>173</v>
      </c>
      <c r="H104" s="71" t="s">
        <v>387</v>
      </c>
      <c r="I104" s="71" t="s">
        <v>387</v>
      </c>
      <c r="J104" s="71"/>
      <c r="K104" s="71"/>
    </row>
    <row r="105" spans="1:11" ht="13" x14ac:dyDescent="0.15">
      <c r="A105" s="15" t="s">
        <v>1221</v>
      </c>
      <c r="B105" s="20" t="s">
        <v>198</v>
      </c>
      <c r="C105" s="20">
        <v>104</v>
      </c>
      <c r="D105" s="20" t="s">
        <v>407</v>
      </c>
      <c r="E105" s="20">
        <v>50</v>
      </c>
      <c r="F105" s="20" t="s">
        <v>393</v>
      </c>
      <c r="G105" s="21" t="s">
        <v>173</v>
      </c>
      <c r="H105" s="71" t="s">
        <v>387</v>
      </c>
      <c r="I105" s="71" t="s">
        <v>387</v>
      </c>
      <c r="J105" s="71"/>
      <c r="K105" s="71"/>
    </row>
    <row r="106" spans="1:11" ht="13" x14ac:dyDescent="0.15">
      <c r="A106" s="15" t="s">
        <v>1262</v>
      </c>
      <c r="B106" s="20" t="s">
        <v>198</v>
      </c>
      <c r="C106" s="20">
        <v>105</v>
      </c>
      <c r="D106" s="20" t="s">
        <v>469</v>
      </c>
      <c r="E106" s="20"/>
      <c r="F106" s="20" t="s">
        <v>469</v>
      </c>
      <c r="G106" s="21" t="s">
        <v>177</v>
      </c>
      <c r="H106" s="71" t="s">
        <v>387</v>
      </c>
      <c r="I106" s="71" t="s">
        <v>387</v>
      </c>
      <c r="J106" s="71"/>
      <c r="K106" s="71"/>
    </row>
    <row r="107" spans="1:11" ht="13" x14ac:dyDescent="0.15">
      <c r="A107" s="15" t="s">
        <v>1073</v>
      </c>
      <c r="B107" s="20" t="s">
        <v>198</v>
      </c>
      <c r="C107" s="20">
        <v>106</v>
      </c>
      <c r="D107" s="20" t="s">
        <v>469</v>
      </c>
      <c r="E107" s="20"/>
      <c r="F107" s="20" t="s">
        <v>469</v>
      </c>
      <c r="G107" s="21" t="s">
        <v>177</v>
      </c>
      <c r="H107" s="71" t="s">
        <v>387</v>
      </c>
      <c r="I107" s="71" t="s">
        <v>387</v>
      </c>
      <c r="J107" s="71"/>
      <c r="K107" s="71"/>
    </row>
    <row r="108" spans="1:11" ht="13" x14ac:dyDescent="0.15">
      <c r="A108" s="15" t="s">
        <v>1093</v>
      </c>
      <c r="B108" s="20" t="s">
        <v>198</v>
      </c>
      <c r="C108" s="20">
        <v>107</v>
      </c>
      <c r="D108" s="20" t="s">
        <v>469</v>
      </c>
      <c r="E108" s="20"/>
      <c r="F108" s="20" t="s">
        <v>469</v>
      </c>
      <c r="G108" s="21" t="s">
        <v>177</v>
      </c>
      <c r="H108" s="71" t="s">
        <v>387</v>
      </c>
      <c r="I108" s="71" t="s">
        <v>387</v>
      </c>
      <c r="J108" s="71"/>
      <c r="K108" s="71"/>
    </row>
    <row r="109" spans="1:11" ht="13" x14ac:dyDescent="0.15">
      <c r="A109" s="15" t="s">
        <v>1847</v>
      </c>
      <c r="B109" s="20" t="s">
        <v>198</v>
      </c>
      <c r="C109" s="20">
        <v>108</v>
      </c>
      <c r="D109" s="20" t="s">
        <v>469</v>
      </c>
      <c r="E109" s="20"/>
      <c r="F109" s="20" t="s">
        <v>469</v>
      </c>
      <c r="G109" s="21" t="s">
        <v>177</v>
      </c>
      <c r="H109" s="71" t="s">
        <v>387</v>
      </c>
      <c r="I109" s="71" t="s">
        <v>387</v>
      </c>
      <c r="J109" s="71"/>
      <c r="K109" s="71"/>
    </row>
    <row r="110" spans="1:11" ht="13" x14ac:dyDescent="0.15">
      <c r="A110" s="15" t="s">
        <v>483</v>
      </c>
      <c r="B110" s="20" t="s">
        <v>198</v>
      </c>
      <c r="C110" s="20">
        <v>109</v>
      </c>
      <c r="D110" s="20" t="s">
        <v>469</v>
      </c>
      <c r="E110" s="20"/>
      <c r="F110" s="20" t="s">
        <v>469</v>
      </c>
      <c r="G110" s="21" t="s">
        <v>177</v>
      </c>
      <c r="H110" s="71" t="s">
        <v>387</v>
      </c>
      <c r="I110" s="71" t="s">
        <v>387</v>
      </c>
      <c r="J110" s="71"/>
      <c r="K110" s="71"/>
    </row>
    <row r="111" spans="1:11" ht="13" x14ac:dyDescent="0.15">
      <c r="A111" s="15" t="s">
        <v>549</v>
      </c>
      <c r="B111" s="20" t="s">
        <v>198</v>
      </c>
      <c r="C111" s="20">
        <v>110</v>
      </c>
      <c r="D111" s="20" t="s">
        <v>469</v>
      </c>
      <c r="E111" s="20"/>
      <c r="F111" s="20" t="s">
        <v>469</v>
      </c>
      <c r="G111" s="21" t="s">
        <v>177</v>
      </c>
      <c r="H111" s="71" t="s">
        <v>387</v>
      </c>
      <c r="I111" s="71" t="s">
        <v>387</v>
      </c>
      <c r="J111" s="71"/>
      <c r="K111" s="71"/>
    </row>
    <row r="112" spans="1:11" ht="13" x14ac:dyDescent="0.15">
      <c r="A112" s="15" t="s">
        <v>1848</v>
      </c>
      <c r="B112" s="20" t="s">
        <v>198</v>
      </c>
      <c r="C112" s="20">
        <v>111</v>
      </c>
      <c r="D112" s="20" t="s">
        <v>469</v>
      </c>
      <c r="E112" s="20"/>
      <c r="F112" s="20" t="s">
        <v>469</v>
      </c>
      <c r="G112" s="21" t="s">
        <v>177</v>
      </c>
      <c r="H112" s="71" t="s">
        <v>387</v>
      </c>
      <c r="I112" s="71" t="s">
        <v>387</v>
      </c>
      <c r="J112" s="71"/>
      <c r="K112" s="71"/>
    </row>
    <row r="113" spans="1:11" ht="13" x14ac:dyDescent="0.15">
      <c r="A113" s="15" t="s">
        <v>1849</v>
      </c>
      <c r="B113" s="20" t="s">
        <v>198</v>
      </c>
      <c r="C113" s="20">
        <v>112</v>
      </c>
      <c r="D113" s="20" t="s">
        <v>469</v>
      </c>
      <c r="E113" s="20"/>
      <c r="F113" s="20" t="s">
        <v>1069</v>
      </c>
      <c r="G113" s="21" t="s">
        <v>177</v>
      </c>
      <c r="H113" s="71" t="s">
        <v>387</v>
      </c>
      <c r="I113" s="71" t="s">
        <v>387</v>
      </c>
      <c r="J113" s="71"/>
      <c r="K113" s="71"/>
    </row>
    <row r="114" spans="1:11" ht="13" x14ac:dyDescent="0.15">
      <c r="A114" s="15" t="s">
        <v>1850</v>
      </c>
      <c r="B114" s="20" t="s">
        <v>198</v>
      </c>
      <c r="C114" s="20">
        <v>113</v>
      </c>
      <c r="D114" s="20" t="s">
        <v>469</v>
      </c>
      <c r="E114" s="20"/>
      <c r="F114" s="20" t="s">
        <v>1069</v>
      </c>
      <c r="G114" s="21" t="s">
        <v>177</v>
      </c>
      <c r="H114" s="71" t="s">
        <v>387</v>
      </c>
      <c r="I114" s="71" t="s">
        <v>387</v>
      </c>
      <c r="J114" s="71"/>
      <c r="K114" s="71"/>
    </row>
    <row r="115" spans="1:11" ht="13" x14ac:dyDescent="0.15">
      <c r="A115" s="15" t="s">
        <v>1851</v>
      </c>
      <c r="B115" s="20" t="s">
        <v>198</v>
      </c>
      <c r="C115" s="20">
        <v>114</v>
      </c>
      <c r="D115" s="20" t="s">
        <v>469</v>
      </c>
      <c r="E115" s="20"/>
      <c r="F115" s="20" t="s">
        <v>721</v>
      </c>
      <c r="G115" s="21" t="s">
        <v>177</v>
      </c>
      <c r="H115" s="71" t="s">
        <v>387</v>
      </c>
      <c r="I115" s="71" t="s">
        <v>387</v>
      </c>
      <c r="J115" s="71"/>
      <c r="K115" s="71"/>
    </row>
    <row r="116" spans="1:11" ht="13" x14ac:dyDescent="0.15">
      <c r="A116" s="15" t="s">
        <v>918</v>
      </c>
      <c r="B116" s="20" t="s">
        <v>198</v>
      </c>
      <c r="C116" s="20">
        <v>115</v>
      </c>
      <c r="D116" s="20" t="s">
        <v>469</v>
      </c>
      <c r="E116" s="20"/>
      <c r="F116" s="20" t="s">
        <v>469</v>
      </c>
      <c r="G116" s="21" t="s">
        <v>177</v>
      </c>
      <c r="H116" s="71" t="s">
        <v>387</v>
      </c>
      <c r="I116" s="71" t="s">
        <v>387</v>
      </c>
      <c r="J116" s="71"/>
      <c r="K116" s="71"/>
    </row>
    <row r="117" spans="1:11" ht="13" x14ac:dyDescent="0.15">
      <c r="A117" s="15" t="s">
        <v>834</v>
      </c>
      <c r="B117" s="20" t="s">
        <v>198</v>
      </c>
      <c r="C117" s="20">
        <v>116</v>
      </c>
      <c r="D117" s="20" t="s">
        <v>469</v>
      </c>
      <c r="E117" s="20"/>
      <c r="F117" s="20" t="s">
        <v>469</v>
      </c>
      <c r="G117" s="21" t="s">
        <v>177</v>
      </c>
      <c r="H117" s="71" t="s">
        <v>387</v>
      </c>
      <c r="I117" s="71" t="s">
        <v>387</v>
      </c>
      <c r="J117" s="71"/>
      <c r="K117" s="71"/>
    </row>
    <row r="118" spans="1:11" ht="13" x14ac:dyDescent="0.15">
      <c r="A118" s="15" t="s">
        <v>588</v>
      </c>
      <c r="B118" s="20" t="s">
        <v>198</v>
      </c>
      <c r="C118" s="20">
        <v>117</v>
      </c>
      <c r="D118" s="20" t="s">
        <v>469</v>
      </c>
      <c r="E118" s="20"/>
      <c r="F118" s="20" t="s">
        <v>469</v>
      </c>
      <c r="G118" s="21" t="s">
        <v>173</v>
      </c>
      <c r="H118" s="71" t="s">
        <v>387</v>
      </c>
      <c r="I118" s="71" t="s">
        <v>387</v>
      </c>
      <c r="J118" s="71"/>
      <c r="K118" s="71"/>
    </row>
    <row r="119" spans="1:11" ht="13" x14ac:dyDescent="0.15">
      <c r="A119" s="15" t="s">
        <v>493</v>
      </c>
      <c r="B119" s="20" t="s">
        <v>198</v>
      </c>
      <c r="C119" s="20">
        <v>118</v>
      </c>
      <c r="D119" s="20" t="s">
        <v>469</v>
      </c>
      <c r="E119" s="20"/>
      <c r="F119" s="20" t="s">
        <v>469</v>
      </c>
      <c r="G119" s="21" t="s">
        <v>173</v>
      </c>
      <c r="H119" s="71" t="s">
        <v>387</v>
      </c>
      <c r="I119" s="71" t="s">
        <v>387</v>
      </c>
      <c r="J119" s="71"/>
      <c r="K119" s="71"/>
    </row>
    <row r="120" spans="1:11" ht="13" x14ac:dyDescent="0.15">
      <c r="A120" s="15" t="s">
        <v>494</v>
      </c>
      <c r="B120" s="20" t="s">
        <v>198</v>
      </c>
      <c r="C120" s="20">
        <v>119</v>
      </c>
      <c r="D120" s="20" t="s">
        <v>469</v>
      </c>
      <c r="E120" s="20"/>
      <c r="F120" s="20" t="s">
        <v>469</v>
      </c>
      <c r="G120" s="21" t="s">
        <v>173</v>
      </c>
      <c r="H120" s="71" t="s">
        <v>387</v>
      </c>
      <c r="I120" s="71" t="s">
        <v>387</v>
      </c>
      <c r="J120" s="71"/>
      <c r="K120" s="71"/>
    </row>
    <row r="121" spans="1:11" ht="13" x14ac:dyDescent="0.15">
      <c r="A121" s="15" t="s">
        <v>1852</v>
      </c>
      <c r="B121" s="20" t="s">
        <v>198</v>
      </c>
      <c r="C121" s="20">
        <v>120</v>
      </c>
      <c r="D121" s="20" t="s">
        <v>389</v>
      </c>
      <c r="E121" s="20">
        <v>140</v>
      </c>
      <c r="F121" s="20" t="s">
        <v>1853</v>
      </c>
      <c r="G121" s="21" t="s">
        <v>213</v>
      </c>
      <c r="H121" s="71" t="s">
        <v>387</v>
      </c>
      <c r="I121" s="71" t="s">
        <v>387</v>
      </c>
      <c r="J121" s="71"/>
      <c r="K121" s="71" t="s">
        <v>387</v>
      </c>
    </row>
    <row r="122" spans="1:11" ht="13" x14ac:dyDescent="0.15">
      <c r="A122" s="15" t="s">
        <v>1854</v>
      </c>
      <c r="B122" s="20" t="s">
        <v>198</v>
      </c>
      <c r="C122" s="20">
        <v>121</v>
      </c>
      <c r="D122" s="20" t="s">
        <v>395</v>
      </c>
      <c r="E122" s="20">
        <v>120</v>
      </c>
      <c r="F122" s="20" t="s">
        <v>1853</v>
      </c>
      <c r="G122" s="21" t="s">
        <v>213</v>
      </c>
      <c r="H122" s="71" t="s">
        <v>387</v>
      </c>
      <c r="I122" s="71" t="s">
        <v>387</v>
      </c>
      <c r="J122" s="71"/>
      <c r="K122" s="71" t="s">
        <v>387</v>
      </c>
    </row>
    <row r="123" spans="1:11" ht="13" x14ac:dyDescent="0.15">
      <c r="A123" s="15" t="s">
        <v>1855</v>
      </c>
      <c r="B123" s="20" t="s">
        <v>198</v>
      </c>
      <c r="C123" s="20">
        <v>122</v>
      </c>
      <c r="D123" s="20" t="s">
        <v>407</v>
      </c>
      <c r="E123" s="20">
        <v>160</v>
      </c>
      <c r="F123" s="20" t="s">
        <v>1853</v>
      </c>
      <c r="G123" s="21" t="s">
        <v>213</v>
      </c>
      <c r="H123" s="71" t="s">
        <v>387</v>
      </c>
      <c r="I123" s="71" t="s">
        <v>387</v>
      </c>
      <c r="J123" s="71"/>
      <c r="K123" s="71" t="s">
        <v>387</v>
      </c>
    </row>
    <row r="124" spans="1:11" ht="13" x14ac:dyDescent="0.15">
      <c r="A124" s="15" t="s">
        <v>500</v>
      </c>
      <c r="B124" s="20" t="s">
        <v>198</v>
      </c>
      <c r="C124" s="20">
        <v>123</v>
      </c>
      <c r="D124" s="20" t="s">
        <v>496</v>
      </c>
      <c r="E124" s="20"/>
      <c r="F124" s="20" t="s">
        <v>496</v>
      </c>
      <c r="G124" s="21" t="s">
        <v>173</v>
      </c>
      <c r="H124" s="71" t="s">
        <v>387</v>
      </c>
      <c r="I124" s="71" t="s">
        <v>387</v>
      </c>
      <c r="J124" s="71"/>
      <c r="K124" s="71" t="s">
        <v>387</v>
      </c>
    </row>
    <row r="125" spans="1:11" ht="13" x14ac:dyDescent="0.15">
      <c r="A125" s="15" t="s">
        <v>499</v>
      </c>
      <c r="B125" s="20" t="s">
        <v>198</v>
      </c>
      <c r="C125" s="20">
        <v>124</v>
      </c>
      <c r="D125" s="20" t="s">
        <v>496</v>
      </c>
      <c r="E125" s="20"/>
      <c r="F125" s="20" t="s">
        <v>496</v>
      </c>
      <c r="G125" s="21" t="s">
        <v>173</v>
      </c>
      <c r="H125" s="71" t="s">
        <v>387</v>
      </c>
      <c r="I125" s="71" t="s">
        <v>387</v>
      </c>
      <c r="J125" s="71"/>
      <c r="K125" s="71" t="s">
        <v>387</v>
      </c>
    </row>
    <row r="126" spans="1:11" ht="13" x14ac:dyDescent="0.15">
      <c r="A126" s="15" t="s">
        <v>503</v>
      </c>
      <c r="B126" s="20" t="s">
        <v>198</v>
      </c>
      <c r="C126" s="20">
        <v>125</v>
      </c>
      <c r="D126" s="20" t="s">
        <v>496</v>
      </c>
      <c r="E126" s="20"/>
      <c r="F126" s="20" t="s">
        <v>496</v>
      </c>
      <c r="G126" s="21" t="s">
        <v>173</v>
      </c>
      <c r="H126" s="71" t="s">
        <v>387</v>
      </c>
      <c r="I126" s="71" t="s">
        <v>387</v>
      </c>
      <c r="J126" s="71"/>
      <c r="K126" s="71" t="s">
        <v>387</v>
      </c>
    </row>
    <row r="127" spans="1:11" ht="13" x14ac:dyDescent="0.15">
      <c r="A127" s="15" t="s">
        <v>501</v>
      </c>
      <c r="B127" s="20" t="s">
        <v>198</v>
      </c>
      <c r="C127" s="20">
        <v>126</v>
      </c>
      <c r="D127" s="20" t="s">
        <v>496</v>
      </c>
      <c r="E127" s="20"/>
      <c r="F127" s="20" t="s">
        <v>496</v>
      </c>
      <c r="G127" s="21" t="s">
        <v>173</v>
      </c>
      <c r="H127" s="71" t="s">
        <v>387</v>
      </c>
      <c r="I127" s="71" t="s">
        <v>387</v>
      </c>
      <c r="J127" s="71"/>
      <c r="K127" s="71" t="s">
        <v>387</v>
      </c>
    </row>
    <row r="128" spans="1:11" ht="13" x14ac:dyDescent="0.15">
      <c r="A128" s="15" t="s">
        <v>502</v>
      </c>
      <c r="B128" s="20" t="s">
        <v>198</v>
      </c>
      <c r="C128" s="20">
        <v>127</v>
      </c>
      <c r="D128" s="20" t="s">
        <v>496</v>
      </c>
      <c r="E128" s="20"/>
      <c r="F128" s="20" t="s">
        <v>496</v>
      </c>
      <c r="G128" s="21" t="s">
        <v>173</v>
      </c>
      <c r="H128" s="71" t="s">
        <v>387</v>
      </c>
      <c r="I128" s="71" t="s">
        <v>387</v>
      </c>
      <c r="J128" s="71"/>
      <c r="K128" s="71" t="s">
        <v>387</v>
      </c>
    </row>
    <row r="129" spans="1:11" ht="13" x14ac:dyDescent="0.15">
      <c r="A129" s="15" t="s">
        <v>498</v>
      </c>
      <c r="B129" s="20" t="s">
        <v>198</v>
      </c>
      <c r="C129" s="20">
        <v>128</v>
      </c>
      <c r="D129" s="20" t="s">
        <v>496</v>
      </c>
      <c r="E129" s="20"/>
      <c r="F129" s="20" t="s">
        <v>496</v>
      </c>
      <c r="G129" s="21" t="s">
        <v>173</v>
      </c>
      <c r="H129" s="71" t="s">
        <v>387</v>
      </c>
      <c r="I129" s="71" t="s">
        <v>387</v>
      </c>
      <c r="J129" s="71"/>
      <c r="K129" s="71" t="s">
        <v>387</v>
      </c>
    </row>
    <row r="130" spans="1:11" ht="13" x14ac:dyDescent="0.15">
      <c r="A130" s="15" t="s">
        <v>924</v>
      </c>
      <c r="B130" s="20" t="s">
        <v>198</v>
      </c>
      <c r="C130" s="20">
        <v>129</v>
      </c>
      <c r="D130" s="20" t="s">
        <v>496</v>
      </c>
      <c r="E130" s="20"/>
      <c r="F130" s="20" t="s">
        <v>496</v>
      </c>
      <c r="G130" s="21" t="s">
        <v>173</v>
      </c>
      <c r="H130" s="71" t="s">
        <v>387</v>
      </c>
      <c r="I130" s="71" t="s">
        <v>387</v>
      </c>
      <c r="J130" s="71"/>
      <c r="K130" s="71" t="s">
        <v>387</v>
      </c>
    </row>
    <row r="131" spans="1:11" ht="13" x14ac:dyDescent="0.15">
      <c r="A131" s="15" t="s">
        <v>852</v>
      </c>
      <c r="B131" s="20" t="s">
        <v>198</v>
      </c>
      <c r="C131" s="20">
        <v>130</v>
      </c>
      <c r="D131" s="20" t="s">
        <v>496</v>
      </c>
      <c r="E131" s="20"/>
      <c r="F131" s="20" t="s">
        <v>496</v>
      </c>
      <c r="G131" s="21" t="s">
        <v>173</v>
      </c>
      <c r="H131" s="71" t="s">
        <v>387</v>
      </c>
      <c r="I131" s="71" t="s">
        <v>387</v>
      </c>
      <c r="J131" s="71"/>
      <c r="K131" s="71" t="s">
        <v>387</v>
      </c>
    </row>
  </sheetData>
  <sheetProtection selectLockedCells="1" selectUnlockedCells="1"/>
  <mergeCells count="1">
    <mergeCell ref="Z1:AH1"/>
  </mergeCells>
  <phoneticPr fontId="3" type="noConversion"/>
  <conditionalFormatting sqref="H2:K131">
    <cfRule type="cellIs" dxfId="558" priority="1" stopIfTrue="1" operator="equal">
      <formula>"-"</formula>
    </cfRule>
    <cfRule type="cellIs" dxfId="557" priority="2" stopIfTrue="1" operator="equal">
      <formula>"x"</formula>
    </cfRule>
  </conditionalFormatting>
  <hyperlinks>
    <hyperlink ref="L1" location="'Expansion set Check List'!A1" display="Home" xr:uid="{00000000-0004-0000-2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4">
    <tabColor indexed="11"/>
  </sheetPr>
  <dimension ref="A1:AH12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9.1640625" bestFit="1" customWidth="1"/>
    <col min="3" max="3" width="4" bestFit="1" customWidth="1"/>
    <col min="4" max="4" width="8.832031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1177</v>
      </c>
      <c r="B2" s="18" t="s">
        <v>202</v>
      </c>
      <c r="C2" s="18">
        <v>1</v>
      </c>
      <c r="D2" s="18" t="s">
        <v>847</v>
      </c>
      <c r="E2" s="18">
        <v>130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124</v>
      </c>
      <c r="Z2" s="102"/>
      <c r="AA2" s="102"/>
      <c r="AB2" s="102"/>
      <c r="AC2" s="102"/>
      <c r="AD2" s="102"/>
      <c r="AE2" s="102"/>
      <c r="AF2" s="102"/>
      <c r="AG2" s="102"/>
      <c r="AH2" s="102"/>
    </row>
    <row r="3" spans="1:34" ht="13" x14ac:dyDescent="0.15">
      <c r="A3" s="15" t="s">
        <v>384</v>
      </c>
      <c r="B3" s="20" t="s">
        <v>202</v>
      </c>
      <c r="C3" s="20">
        <v>2</v>
      </c>
      <c r="D3" s="20" t="s">
        <v>385</v>
      </c>
      <c r="E3" s="20">
        <v>100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42</v>
      </c>
    </row>
    <row r="4" spans="1:34" ht="13" x14ac:dyDescent="0.15">
      <c r="A4" s="15" t="s">
        <v>1856</v>
      </c>
      <c r="B4" s="20" t="s">
        <v>202</v>
      </c>
      <c r="C4" s="20">
        <v>3</v>
      </c>
      <c r="D4" s="20" t="s">
        <v>392</v>
      </c>
      <c r="E4" s="20">
        <v>80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37</v>
      </c>
    </row>
    <row r="5" spans="1:34" ht="13" x14ac:dyDescent="0.15">
      <c r="A5" s="15" t="s">
        <v>1857</v>
      </c>
      <c r="B5" s="20" t="s">
        <v>202</v>
      </c>
      <c r="C5" s="20">
        <v>4</v>
      </c>
      <c r="D5" s="20" t="s">
        <v>385</v>
      </c>
      <c r="E5" s="20">
        <v>60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23</v>
      </c>
    </row>
    <row r="6" spans="1:34" ht="13" x14ac:dyDescent="0.15">
      <c r="A6" s="15" t="s">
        <v>960</v>
      </c>
      <c r="B6" s="20" t="s">
        <v>202</v>
      </c>
      <c r="C6" s="20">
        <v>5</v>
      </c>
      <c r="D6" s="20" t="s">
        <v>392</v>
      </c>
      <c r="E6" s="20">
        <v>130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18</v>
      </c>
    </row>
    <row r="7" spans="1:34" ht="13" x14ac:dyDescent="0.15">
      <c r="A7" s="15" t="s">
        <v>1858</v>
      </c>
      <c r="B7" s="20" t="s">
        <v>202</v>
      </c>
      <c r="C7" s="20">
        <v>6</v>
      </c>
      <c r="D7" s="20" t="s">
        <v>847</v>
      </c>
      <c r="E7" s="20">
        <v>90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961</v>
      </c>
      <c r="B8" s="20" t="s">
        <v>202</v>
      </c>
      <c r="C8" s="20">
        <v>7</v>
      </c>
      <c r="D8" s="20" t="s">
        <v>407</v>
      </c>
      <c r="E8" s="20">
        <v>60</v>
      </c>
      <c r="F8" s="20" t="s">
        <v>393</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838</v>
      </c>
      <c r="B9" s="20" t="s">
        <v>202</v>
      </c>
      <c r="C9" s="20">
        <v>8</v>
      </c>
      <c r="D9" s="20" t="s">
        <v>389</v>
      </c>
      <c r="E9" s="20">
        <v>130</v>
      </c>
      <c r="F9" s="20"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1859</v>
      </c>
      <c r="B10" s="20" t="s">
        <v>202</v>
      </c>
      <c r="C10" s="20">
        <v>9</v>
      </c>
      <c r="D10" s="20" t="s">
        <v>392</v>
      </c>
      <c r="E10" s="20">
        <v>130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1860</v>
      </c>
      <c r="B11" s="20" t="s">
        <v>202</v>
      </c>
      <c r="C11" s="20">
        <v>10</v>
      </c>
      <c r="D11" s="20" t="s">
        <v>858</v>
      </c>
      <c r="E11" s="20">
        <v>90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1861</v>
      </c>
      <c r="B12" s="20" t="s">
        <v>202</v>
      </c>
      <c r="C12" s="20">
        <v>11</v>
      </c>
      <c r="D12" s="20" t="s">
        <v>389</v>
      </c>
      <c r="E12" s="20">
        <v>80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1862</v>
      </c>
      <c r="B13" s="20" t="s">
        <v>202</v>
      </c>
      <c r="C13" s="20">
        <v>12</v>
      </c>
      <c r="D13" s="20" t="s">
        <v>395</v>
      </c>
      <c r="E13" s="20">
        <v>100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843</v>
      </c>
      <c r="B14" s="20" t="s">
        <v>202</v>
      </c>
      <c r="C14" s="20">
        <v>13</v>
      </c>
      <c r="D14" s="20" t="s">
        <v>407</v>
      </c>
      <c r="E14" s="20">
        <v>130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3</v>
      </c>
    </row>
    <row r="15" spans="1:34" ht="13" x14ac:dyDescent="0.15">
      <c r="A15" s="15" t="s">
        <v>1863</v>
      </c>
      <c r="B15" s="20" t="s">
        <v>202</v>
      </c>
      <c r="C15" s="20">
        <v>14</v>
      </c>
      <c r="D15" s="20" t="s">
        <v>385</v>
      </c>
      <c r="E15" s="20">
        <v>60</v>
      </c>
      <c r="F15" s="20" t="s">
        <v>393</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410</v>
      </c>
      <c r="B16" s="20" t="s">
        <v>202</v>
      </c>
      <c r="C16" s="20">
        <v>15</v>
      </c>
      <c r="D16" s="20" t="s">
        <v>404</v>
      </c>
      <c r="E16" s="20">
        <v>90</v>
      </c>
      <c r="F16" s="20" t="s">
        <v>398</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851</v>
      </c>
      <c r="B17" s="20" t="s">
        <v>202</v>
      </c>
      <c r="C17" s="20">
        <v>16</v>
      </c>
      <c r="D17" s="20" t="s">
        <v>395</v>
      </c>
      <c r="E17" s="20">
        <v>110</v>
      </c>
      <c r="F17" s="20" t="s">
        <v>386</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934</v>
      </c>
      <c r="B18" s="20" t="s">
        <v>202</v>
      </c>
      <c r="C18" s="20">
        <v>17</v>
      </c>
      <c r="D18" s="20" t="s">
        <v>858</v>
      </c>
      <c r="E18" s="20">
        <v>140</v>
      </c>
      <c r="F18" s="20"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1864</v>
      </c>
      <c r="B19" s="20" t="s">
        <v>202</v>
      </c>
      <c r="C19" s="20">
        <v>18</v>
      </c>
      <c r="D19" s="20" t="s">
        <v>385</v>
      </c>
      <c r="E19" s="20">
        <v>60</v>
      </c>
      <c r="F19" s="20" t="s">
        <v>393</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1865</v>
      </c>
      <c r="B20" s="20" t="s">
        <v>202</v>
      </c>
      <c r="C20" s="20">
        <v>19</v>
      </c>
      <c r="D20" s="20" t="s">
        <v>407</v>
      </c>
      <c r="E20" s="20">
        <v>100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861</v>
      </c>
      <c r="B21" s="20" t="s">
        <v>202</v>
      </c>
      <c r="C21" s="20">
        <v>20</v>
      </c>
      <c r="D21" s="20" t="s">
        <v>407</v>
      </c>
      <c r="E21" s="20">
        <v>80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1866</v>
      </c>
      <c r="B22" s="20" t="s">
        <v>202</v>
      </c>
      <c r="C22" s="20">
        <v>21</v>
      </c>
      <c r="D22" s="20" t="s">
        <v>847</v>
      </c>
      <c r="E22" s="20">
        <v>130</v>
      </c>
      <c r="F22" s="20" t="s">
        <v>386</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1387</v>
      </c>
      <c r="B23" s="20" t="s">
        <v>202</v>
      </c>
      <c r="C23" s="20">
        <v>22</v>
      </c>
      <c r="D23" s="20" t="s">
        <v>385</v>
      </c>
      <c r="E23" s="20">
        <v>70</v>
      </c>
      <c r="F23" s="20"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962</v>
      </c>
      <c r="B24" s="20" t="s">
        <v>202</v>
      </c>
      <c r="C24" s="20">
        <v>23</v>
      </c>
      <c r="D24" s="20" t="s">
        <v>385</v>
      </c>
      <c r="E24" s="20">
        <v>100</v>
      </c>
      <c r="F24" s="20" t="s">
        <v>386</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521</v>
      </c>
      <c r="B25" s="20" t="s">
        <v>202</v>
      </c>
      <c r="C25" s="20">
        <v>24</v>
      </c>
      <c r="D25" s="20" t="s">
        <v>407</v>
      </c>
      <c r="E25" s="20">
        <v>90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1399</v>
      </c>
      <c r="B26" s="20" t="s">
        <v>202</v>
      </c>
      <c r="C26" s="20">
        <v>25</v>
      </c>
      <c r="D26" s="20" t="s">
        <v>389</v>
      </c>
      <c r="E26" s="20">
        <v>90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397</v>
      </c>
      <c r="B27" s="20" t="s">
        <v>202</v>
      </c>
      <c r="C27" s="20">
        <v>26</v>
      </c>
      <c r="D27" s="20" t="s">
        <v>389</v>
      </c>
      <c r="E27" s="20">
        <v>120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1867</v>
      </c>
      <c r="B28" s="20" t="s">
        <v>202</v>
      </c>
      <c r="C28" s="20">
        <v>27</v>
      </c>
      <c r="D28" s="20" t="s">
        <v>407</v>
      </c>
      <c r="E28" s="20">
        <v>80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1185</v>
      </c>
      <c r="B29" s="20" t="s">
        <v>202</v>
      </c>
      <c r="C29" s="20">
        <v>28</v>
      </c>
      <c r="D29" s="20" t="s">
        <v>404</v>
      </c>
      <c r="E29" s="20">
        <v>80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887</v>
      </c>
      <c r="B30" s="20" t="s">
        <v>202</v>
      </c>
      <c r="C30" s="20">
        <v>29</v>
      </c>
      <c r="D30" s="20" t="s">
        <v>389</v>
      </c>
      <c r="E30" s="20">
        <v>80</v>
      </c>
      <c r="F30" s="20" t="s">
        <v>393</v>
      </c>
      <c r="G30" s="21" t="s">
        <v>181</v>
      </c>
      <c r="H30" s="71" t="s">
        <v>387</v>
      </c>
      <c r="I30" s="71" t="s">
        <v>387</v>
      </c>
      <c r="J30" s="71"/>
      <c r="K30" s="71"/>
      <c r="R30" s="160" t="s">
        <v>86</v>
      </c>
      <c r="S30" s="161"/>
      <c r="T30" s="175">
        <f>SUM(T31:T57)</f>
        <v>0</v>
      </c>
      <c r="U30" s="168"/>
      <c r="V30" s="177" t="s">
        <v>88</v>
      </c>
      <c r="W30" s="213"/>
      <c r="X30" s="215">
        <f>SUM(X31:X57)</f>
        <v>120</v>
      </c>
    </row>
    <row r="31" spans="1:24" ht="13" x14ac:dyDescent="0.15">
      <c r="A31" s="15" t="s">
        <v>508</v>
      </c>
      <c r="B31" s="20" t="s">
        <v>202</v>
      </c>
      <c r="C31" s="20">
        <v>30</v>
      </c>
      <c r="D31" s="20" t="s">
        <v>385</v>
      </c>
      <c r="E31" s="20">
        <v>70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42</v>
      </c>
    </row>
    <row r="32" spans="1:24" ht="13" x14ac:dyDescent="0.15">
      <c r="A32" s="15" t="s">
        <v>509</v>
      </c>
      <c r="B32" s="20" t="s">
        <v>202</v>
      </c>
      <c r="C32" s="20">
        <v>31</v>
      </c>
      <c r="D32" s="20" t="s">
        <v>385</v>
      </c>
      <c r="E32" s="20">
        <v>120</v>
      </c>
      <c r="F32" s="20" t="s">
        <v>386</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37</v>
      </c>
    </row>
    <row r="33" spans="1:24" ht="13" x14ac:dyDescent="0.15">
      <c r="A33" s="15" t="s">
        <v>408</v>
      </c>
      <c r="B33" s="20" t="s">
        <v>202</v>
      </c>
      <c r="C33" s="20">
        <v>32</v>
      </c>
      <c r="D33" s="20" t="s">
        <v>395</v>
      </c>
      <c r="E33" s="20">
        <v>80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23</v>
      </c>
    </row>
    <row r="34" spans="1:24" ht="13" x14ac:dyDescent="0.15">
      <c r="A34" s="15" t="s">
        <v>1868</v>
      </c>
      <c r="B34" s="20" t="s">
        <v>202</v>
      </c>
      <c r="C34" s="20">
        <v>33</v>
      </c>
      <c r="D34" s="20" t="s">
        <v>400</v>
      </c>
      <c r="E34" s="20">
        <v>120</v>
      </c>
      <c r="F34" s="20" t="s">
        <v>386</v>
      </c>
      <c r="G34" s="21" t="s">
        <v>181</v>
      </c>
      <c r="H34" s="71" t="s">
        <v>387</v>
      </c>
      <c r="I34" s="71" t="s">
        <v>387</v>
      </c>
      <c r="J34" s="71"/>
      <c r="K34" s="71"/>
      <c r="R34" s="117" t="s">
        <v>185</v>
      </c>
      <c r="S34" s="158">
        <f t="shared" si="4"/>
        <v>0</v>
      </c>
      <c r="T34" s="159">
        <f t="shared" si="5"/>
        <v>0</v>
      </c>
      <c r="U34" s="168"/>
      <c r="V34" s="234" t="s">
        <v>185</v>
      </c>
      <c r="W34" s="237">
        <f t="shared" si="6"/>
        <v>0</v>
      </c>
      <c r="X34" s="6">
        <f t="shared" si="7"/>
        <v>18</v>
      </c>
    </row>
    <row r="35" spans="1:24" ht="13" x14ac:dyDescent="0.15">
      <c r="A35" s="15" t="s">
        <v>1188</v>
      </c>
      <c r="B35" s="20" t="s">
        <v>202</v>
      </c>
      <c r="C35" s="20">
        <v>34</v>
      </c>
      <c r="D35" s="20" t="s">
        <v>392</v>
      </c>
      <c r="E35" s="20">
        <v>140</v>
      </c>
      <c r="F35" s="20" t="s">
        <v>386</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896</v>
      </c>
      <c r="B36" s="20" t="s">
        <v>202</v>
      </c>
      <c r="C36" s="20">
        <v>35</v>
      </c>
      <c r="D36" s="20" t="s">
        <v>400</v>
      </c>
      <c r="E36" s="20">
        <v>80</v>
      </c>
      <c r="F36" s="20" t="s">
        <v>393</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1869</v>
      </c>
      <c r="B37" s="20" t="s">
        <v>202</v>
      </c>
      <c r="C37" s="20">
        <v>36</v>
      </c>
      <c r="D37" s="20" t="s">
        <v>385</v>
      </c>
      <c r="E37" s="20">
        <v>90</v>
      </c>
      <c r="F37" s="20" t="s">
        <v>398</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954</v>
      </c>
      <c r="B38" s="20" t="s">
        <v>202</v>
      </c>
      <c r="C38" s="20">
        <v>37</v>
      </c>
      <c r="D38" s="20" t="s">
        <v>385</v>
      </c>
      <c r="E38" s="20">
        <v>50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937</v>
      </c>
      <c r="B39" s="20" t="s">
        <v>202</v>
      </c>
      <c r="C39" s="20">
        <v>38</v>
      </c>
      <c r="D39" s="20" t="s">
        <v>392</v>
      </c>
      <c r="E39" s="20">
        <v>100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1386</v>
      </c>
      <c r="B40" s="20" t="s">
        <v>202</v>
      </c>
      <c r="C40" s="20">
        <v>39</v>
      </c>
      <c r="D40" s="20" t="s">
        <v>389</v>
      </c>
      <c r="E40" s="20">
        <v>130</v>
      </c>
      <c r="F40" s="20" t="s">
        <v>386</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1294</v>
      </c>
      <c r="B41" s="20" t="s">
        <v>202</v>
      </c>
      <c r="C41" s="20">
        <v>40</v>
      </c>
      <c r="D41" s="20" t="s">
        <v>389</v>
      </c>
      <c r="E41" s="20">
        <v>90</v>
      </c>
      <c r="F41" s="20"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862</v>
      </c>
      <c r="B42" s="20" t="s">
        <v>202</v>
      </c>
      <c r="C42" s="20">
        <v>41</v>
      </c>
      <c r="D42" s="20" t="s">
        <v>407</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1870</v>
      </c>
      <c r="B43" s="20" t="s">
        <v>202</v>
      </c>
      <c r="C43" s="20">
        <v>42</v>
      </c>
      <c r="D43" s="20" t="s">
        <v>385</v>
      </c>
      <c r="E43" s="20">
        <v>40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1871</v>
      </c>
      <c r="B44" s="20" t="s">
        <v>202</v>
      </c>
      <c r="C44" s="20">
        <v>43</v>
      </c>
      <c r="D44" s="20" t="s">
        <v>400</v>
      </c>
      <c r="E44" s="20">
        <v>70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863</v>
      </c>
      <c r="B45" s="20" t="s">
        <v>202</v>
      </c>
      <c r="C45" s="20">
        <v>44</v>
      </c>
      <c r="D45" s="20" t="s">
        <v>389</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422</v>
      </c>
      <c r="B46" s="20" t="s">
        <v>202</v>
      </c>
      <c r="C46" s="20">
        <v>45</v>
      </c>
      <c r="D46" s="20" t="s">
        <v>389</v>
      </c>
      <c r="E46" s="20">
        <v>90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520</v>
      </c>
      <c r="B47" s="20" t="s">
        <v>202</v>
      </c>
      <c r="C47" s="20">
        <v>46</v>
      </c>
      <c r="D47" s="20" t="s">
        <v>392</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948</v>
      </c>
      <c r="B48" s="20" t="s">
        <v>202</v>
      </c>
      <c r="C48" s="20">
        <v>47</v>
      </c>
      <c r="D48" s="20" t="s">
        <v>392</v>
      </c>
      <c r="E48" s="20">
        <v>60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1872</v>
      </c>
      <c r="B49" s="20" t="s">
        <v>202</v>
      </c>
      <c r="C49" s="20">
        <v>48</v>
      </c>
      <c r="D49" s="20" t="s">
        <v>392</v>
      </c>
      <c r="E49" s="20">
        <v>80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882</v>
      </c>
      <c r="B50" s="20" t="s">
        <v>202</v>
      </c>
      <c r="C50" s="20">
        <v>49</v>
      </c>
      <c r="D50" s="20" t="s">
        <v>392</v>
      </c>
      <c r="E50" s="20">
        <v>70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564</v>
      </c>
      <c r="B51" s="20" t="s">
        <v>202</v>
      </c>
      <c r="C51" s="20">
        <v>50</v>
      </c>
      <c r="D51" s="20" t="s">
        <v>385</v>
      </c>
      <c r="E51" s="20">
        <v>70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567</v>
      </c>
      <c r="B52" s="20" t="s">
        <v>202</v>
      </c>
      <c r="C52" s="20">
        <v>51</v>
      </c>
      <c r="D52" s="20" t="s">
        <v>400</v>
      </c>
      <c r="E52" s="20">
        <v>90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1873</v>
      </c>
      <c r="B53" s="20" t="s">
        <v>202</v>
      </c>
      <c r="C53" s="20">
        <v>52</v>
      </c>
      <c r="D53" s="20" t="s">
        <v>392</v>
      </c>
      <c r="E53" s="20">
        <v>60</v>
      </c>
      <c r="F53" s="20"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1201</v>
      </c>
      <c r="B54" s="20" t="s">
        <v>202</v>
      </c>
      <c r="C54" s="20">
        <v>53</v>
      </c>
      <c r="D54" s="20" t="s">
        <v>847</v>
      </c>
      <c r="E54" s="20">
        <v>80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433</v>
      </c>
      <c r="B55" s="20" t="s">
        <v>202</v>
      </c>
      <c r="C55" s="20">
        <v>54</v>
      </c>
      <c r="D55" s="20" t="s">
        <v>395</v>
      </c>
      <c r="E55" s="20">
        <v>70</v>
      </c>
      <c r="F55" s="20"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1390</v>
      </c>
      <c r="B56" s="20" t="s">
        <v>202</v>
      </c>
      <c r="C56" s="20">
        <v>55</v>
      </c>
      <c r="D56" s="20" t="s">
        <v>407</v>
      </c>
      <c r="E56" s="20">
        <v>70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526</v>
      </c>
      <c r="B57" s="20" t="s">
        <v>202</v>
      </c>
      <c r="C57" s="20">
        <v>56</v>
      </c>
      <c r="D57" s="20" t="s">
        <v>385</v>
      </c>
      <c r="E57" s="20">
        <v>80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971</v>
      </c>
      <c r="B58" s="20" t="s">
        <v>202</v>
      </c>
      <c r="C58" s="20">
        <v>57</v>
      </c>
      <c r="D58" s="20" t="s">
        <v>389</v>
      </c>
      <c r="E58" s="20">
        <v>80</v>
      </c>
      <c r="F58" s="20" t="s">
        <v>398</v>
      </c>
      <c r="G58" s="21" t="s">
        <v>177</v>
      </c>
      <c r="H58" s="71" t="s">
        <v>387</v>
      </c>
      <c r="I58" s="71" t="s">
        <v>387</v>
      </c>
      <c r="J58" s="71"/>
      <c r="K58" s="71"/>
      <c r="U58" s="168"/>
      <c r="V58" s="177" t="s">
        <v>447</v>
      </c>
      <c r="W58" s="189"/>
      <c r="X58" s="190">
        <f>SUM(X59:X85)</f>
        <v>244</v>
      </c>
    </row>
    <row r="59" spans="1:24" ht="13" x14ac:dyDescent="0.15">
      <c r="A59" s="15" t="s">
        <v>527</v>
      </c>
      <c r="B59" s="20" t="s">
        <v>202</v>
      </c>
      <c r="C59" s="20">
        <v>58</v>
      </c>
      <c r="D59" s="20" t="s">
        <v>407</v>
      </c>
      <c r="E59" s="20">
        <v>90</v>
      </c>
      <c r="F59" s="20" t="s">
        <v>398</v>
      </c>
      <c r="G59" s="21" t="s">
        <v>177</v>
      </c>
      <c r="H59" s="71" t="s">
        <v>387</v>
      </c>
      <c r="I59" s="71" t="s">
        <v>387</v>
      </c>
      <c r="J59" s="71"/>
      <c r="K59" s="71"/>
      <c r="U59" s="239"/>
      <c r="V59" s="116" t="s">
        <v>173</v>
      </c>
      <c r="W59" s="211">
        <f t="shared" ref="W59:X74" si="8">S3+S31+W3+W31</f>
        <v>0</v>
      </c>
      <c r="X59" s="64">
        <f t="shared" si="8"/>
        <v>84</v>
      </c>
    </row>
    <row r="60" spans="1:24" ht="13" x14ac:dyDescent="0.15">
      <c r="A60" s="15" t="s">
        <v>942</v>
      </c>
      <c r="B60" s="20" t="s">
        <v>202</v>
      </c>
      <c r="C60" s="20">
        <v>59</v>
      </c>
      <c r="D60" s="20" t="s">
        <v>400</v>
      </c>
      <c r="E60" s="20">
        <v>70</v>
      </c>
      <c r="F60" s="20" t="s">
        <v>398</v>
      </c>
      <c r="G60" s="21" t="s">
        <v>177</v>
      </c>
      <c r="H60" s="71" t="s">
        <v>387</v>
      </c>
      <c r="I60" s="71" t="s">
        <v>387</v>
      </c>
      <c r="J60" s="71"/>
      <c r="K60" s="71"/>
      <c r="U60" s="239"/>
      <c r="V60" s="117" t="s">
        <v>177</v>
      </c>
      <c r="W60" s="158">
        <f t="shared" si="8"/>
        <v>0</v>
      </c>
      <c r="X60" s="159">
        <f t="shared" si="8"/>
        <v>74</v>
      </c>
    </row>
    <row r="61" spans="1:24" ht="13" x14ac:dyDescent="0.15">
      <c r="A61" s="15" t="s">
        <v>874</v>
      </c>
      <c r="B61" s="20" t="s">
        <v>202</v>
      </c>
      <c r="C61" s="20">
        <v>60</v>
      </c>
      <c r="D61" s="20" t="s">
        <v>395</v>
      </c>
      <c r="E61" s="20">
        <v>80</v>
      </c>
      <c r="F61" s="20" t="s">
        <v>398</v>
      </c>
      <c r="G61" s="21" t="s">
        <v>177</v>
      </c>
      <c r="H61" s="71" t="s">
        <v>387</v>
      </c>
      <c r="I61" s="71" t="s">
        <v>387</v>
      </c>
      <c r="J61" s="71"/>
      <c r="K61" s="71"/>
      <c r="U61" s="239"/>
      <c r="V61" s="117" t="s">
        <v>181</v>
      </c>
      <c r="W61" s="158">
        <f t="shared" si="8"/>
        <v>0</v>
      </c>
      <c r="X61" s="159">
        <f t="shared" si="8"/>
        <v>46</v>
      </c>
    </row>
    <row r="62" spans="1:24" ht="13" x14ac:dyDescent="0.15">
      <c r="A62" s="15" t="s">
        <v>570</v>
      </c>
      <c r="B62" s="20" t="s">
        <v>202</v>
      </c>
      <c r="C62" s="20">
        <v>61</v>
      </c>
      <c r="D62" s="20" t="s">
        <v>400</v>
      </c>
      <c r="E62" s="20">
        <v>90</v>
      </c>
      <c r="F62" s="20" t="s">
        <v>398</v>
      </c>
      <c r="G62" s="21" t="s">
        <v>177</v>
      </c>
      <c r="H62" s="71" t="s">
        <v>387</v>
      </c>
      <c r="I62" s="71" t="s">
        <v>387</v>
      </c>
      <c r="J62" s="71"/>
      <c r="K62" s="71"/>
      <c r="U62" s="239"/>
      <c r="V62" s="117" t="s">
        <v>185</v>
      </c>
      <c r="W62" s="158">
        <f t="shared" si="8"/>
        <v>0</v>
      </c>
      <c r="X62" s="159">
        <f t="shared" si="8"/>
        <v>36</v>
      </c>
    </row>
    <row r="63" spans="1:24" ht="13" x14ac:dyDescent="0.15">
      <c r="A63" s="15" t="s">
        <v>1402</v>
      </c>
      <c r="B63" s="20" t="s">
        <v>202</v>
      </c>
      <c r="C63" s="20">
        <v>62</v>
      </c>
      <c r="D63" s="20" t="s">
        <v>389</v>
      </c>
      <c r="E63" s="20">
        <v>80</v>
      </c>
      <c r="F63" s="20" t="s">
        <v>398</v>
      </c>
      <c r="G63" s="21" t="s">
        <v>177</v>
      </c>
      <c r="H63" s="71" t="s">
        <v>387</v>
      </c>
      <c r="I63" s="71" t="s">
        <v>387</v>
      </c>
      <c r="J63" s="71"/>
      <c r="K63" s="71"/>
      <c r="U63" s="239"/>
      <c r="V63" s="117" t="s">
        <v>189</v>
      </c>
      <c r="W63" s="158">
        <f t="shared" si="8"/>
        <v>0</v>
      </c>
      <c r="X63" s="159">
        <f t="shared" si="8"/>
        <v>0</v>
      </c>
    </row>
    <row r="64" spans="1:24" ht="13" x14ac:dyDescent="0.15">
      <c r="A64" s="15" t="s">
        <v>1874</v>
      </c>
      <c r="B64" s="20" t="s">
        <v>202</v>
      </c>
      <c r="C64" s="20">
        <v>63</v>
      </c>
      <c r="D64" s="20" t="s">
        <v>847</v>
      </c>
      <c r="E64" s="20">
        <v>80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1396</v>
      </c>
      <c r="B65" s="20" t="s">
        <v>202</v>
      </c>
      <c r="C65" s="20">
        <v>64</v>
      </c>
      <c r="D65" s="20" t="s">
        <v>407</v>
      </c>
      <c r="E65" s="20">
        <v>80</v>
      </c>
      <c r="F65" s="20" t="s">
        <v>393</v>
      </c>
      <c r="G65" s="21" t="s">
        <v>177</v>
      </c>
      <c r="H65" s="71" t="s">
        <v>387</v>
      </c>
      <c r="I65" s="71" t="s">
        <v>387</v>
      </c>
      <c r="J65" s="71"/>
      <c r="K65" s="71"/>
      <c r="U65" s="241"/>
      <c r="V65" s="117" t="s">
        <v>197</v>
      </c>
      <c r="W65" s="158">
        <f t="shared" si="8"/>
        <v>0</v>
      </c>
      <c r="X65" s="159">
        <f t="shared" si="8"/>
        <v>0</v>
      </c>
    </row>
    <row r="66" spans="1:24" ht="14" thickBot="1" x14ac:dyDescent="0.2">
      <c r="A66" s="15" t="s">
        <v>953</v>
      </c>
      <c r="B66" s="20" t="s">
        <v>202</v>
      </c>
      <c r="C66" s="20">
        <v>65</v>
      </c>
      <c r="D66" s="20" t="s">
        <v>385</v>
      </c>
      <c r="E66" s="20">
        <v>50</v>
      </c>
      <c r="F66" s="20" t="s">
        <v>393</v>
      </c>
      <c r="G66" s="21" t="s">
        <v>177</v>
      </c>
      <c r="H66" s="71" t="s">
        <v>387</v>
      </c>
      <c r="I66" s="71" t="s">
        <v>387</v>
      </c>
      <c r="J66" s="71"/>
      <c r="K66" s="71"/>
      <c r="U66" s="241"/>
      <c r="V66" s="117" t="s">
        <v>201</v>
      </c>
      <c r="W66" s="158">
        <f t="shared" si="8"/>
        <v>0</v>
      </c>
      <c r="X66" s="159">
        <f t="shared" si="8"/>
        <v>0</v>
      </c>
    </row>
    <row r="67" spans="1:24" ht="14" thickBot="1" x14ac:dyDescent="0.2">
      <c r="A67" s="15" t="s">
        <v>945</v>
      </c>
      <c r="B67" s="20" t="s">
        <v>202</v>
      </c>
      <c r="C67" s="20">
        <v>66</v>
      </c>
      <c r="D67" s="20" t="s">
        <v>385</v>
      </c>
      <c r="E67" s="20">
        <v>50</v>
      </c>
      <c r="F67" s="20" t="s">
        <v>393</v>
      </c>
      <c r="G67" s="21" t="s">
        <v>177</v>
      </c>
      <c r="H67" s="71" t="s">
        <v>387</v>
      </c>
      <c r="I67" s="71" t="s">
        <v>387</v>
      </c>
      <c r="J67" s="71"/>
      <c r="K67" s="71"/>
      <c r="U67" s="241"/>
      <c r="V67" s="117" t="s">
        <v>205</v>
      </c>
      <c r="W67" s="158">
        <f t="shared" si="8"/>
        <v>0</v>
      </c>
      <c r="X67" s="159">
        <f t="shared" si="8"/>
        <v>0</v>
      </c>
    </row>
    <row r="68" spans="1:24" ht="14" thickBot="1" x14ac:dyDescent="0.2">
      <c r="A68" s="15" t="s">
        <v>1043</v>
      </c>
      <c r="B68" s="20" t="s">
        <v>202</v>
      </c>
      <c r="C68" s="20">
        <v>67</v>
      </c>
      <c r="D68" s="20" t="s">
        <v>385</v>
      </c>
      <c r="E68" s="20">
        <v>50</v>
      </c>
      <c r="F68" s="20" t="s">
        <v>393</v>
      </c>
      <c r="G68" s="21" t="s">
        <v>177</v>
      </c>
      <c r="H68" s="71" t="s">
        <v>387</v>
      </c>
      <c r="I68" s="71" t="s">
        <v>387</v>
      </c>
      <c r="J68" s="71"/>
      <c r="K68" s="71"/>
      <c r="U68" s="241"/>
      <c r="V68" s="117" t="s">
        <v>209</v>
      </c>
      <c r="W68" s="158">
        <f t="shared" si="8"/>
        <v>0</v>
      </c>
      <c r="X68" s="159">
        <f t="shared" si="8"/>
        <v>0</v>
      </c>
    </row>
    <row r="69" spans="1:24" ht="14" thickBot="1" x14ac:dyDescent="0.2">
      <c r="A69" s="15" t="s">
        <v>1208</v>
      </c>
      <c r="B69" s="20" t="s">
        <v>202</v>
      </c>
      <c r="C69" s="20">
        <v>68</v>
      </c>
      <c r="D69" s="20" t="s">
        <v>392</v>
      </c>
      <c r="E69" s="20">
        <v>80</v>
      </c>
      <c r="F69" s="20" t="s">
        <v>398</v>
      </c>
      <c r="G69" s="21" t="s">
        <v>177</v>
      </c>
      <c r="H69" s="71" t="s">
        <v>387</v>
      </c>
      <c r="I69" s="71" t="s">
        <v>387</v>
      </c>
      <c r="J69" s="71"/>
      <c r="K69" s="71"/>
      <c r="U69" s="241"/>
      <c r="V69" s="117" t="s">
        <v>9125</v>
      </c>
      <c r="W69" s="158">
        <f t="shared" si="8"/>
        <v>0</v>
      </c>
      <c r="X69" s="159">
        <f t="shared" si="8"/>
        <v>0</v>
      </c>
    </row>
    <row r="70" spans="1:24" ht="14" thickBot="1" x14ac:dyDescent="0.2">
      <c r="A70" s="15" t="s">
        <v>440</v>
      </c>
      <c r="B70" s="20" t="s">
        <v>202</v>
      </c>
      <c r="C70" s="20">
        <v>69</v>
      </c>
      <c r="D70" s="20" t="s">
        <v>385</v>
      </c>
      <c r="E70" s="20">
        <v>50</v>
      </c>
      <c r="F70" s="20" t="s">
        <v>393</v>
      </c>
      <c r="G70" s="21" t="s">
        <v>173</v>
      </c>
      <c r="H70" s="71" t="s">
        <v>387</v>
      </c>
      <c r="I70" s="71" t="s">
        <v>387</v>
      </c>
      <c r="J70" s="71"/>
      <c r="K70" s="71"/>
      <c r="U70" s="241"/>
      <c r="V70" s="118" t="s">
        <v>213</v>
      </c>
      <c r="W70" s="158">
        <f t="shared" si="8"/>
        <v>0</v>
      </c>
      <c r="X70" s="159">
        <f t="shared" si="8"/>
        <v>3</v>
      </c>
    </row>
    <row r="71" spans="1:24" ht="14" thickBot="1" x14ac:dyDescent="0.2">
      <c r="A71" s="15" t="s">
        <v>860</v>
      </c>
      <c r="B71" s="20" t="s">
        <v>202</v>
      </c>
      <c r="C71" s="20">
        <v>70</v>
      </c>
      <c r="D71" s="20" t="s">
        <v>392</v>
      </c>
      <c r="E71" s="20">
        <v>60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1195</v>
      </c>
      <c r="B72" s="20" t="s">
        <v>202</v>
      </c>
      <c r="C72" s="20">
        <v>71</v>
      </c>
      <c r="D72" s="20" t="s">
        <v>847</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1295</v>
      </c>
      <c r="B73" s="20" t="s">
        <v>202</v>
      </c>
      <c r="C73" s="20">
        <v>72</v>
      </c>
      <c r="D73" s="20" t="s">
        <v>389</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1831</v>
      </c>
      <c r="B74" s="20" t="s">
        <v>202</v>
      </c>
      <c r="C74" s="20">
        <v>73</v>
      </c>
      <c r="D74" s="20" t="s">
        <v>392</v>
      </c>
      <c r="E74" s="20">
        <v>60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1875</v>
      </c>
      <c r="B75" s="20" t="s">
        <v>202</v>
      </c>
      <c r="C75" s="20">
        <v>74</v>
      </c>
      <c r="D75" s="20" t="s">
        <v>847</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1833</v>
      </c>
      <c r="B76" s="20" t="s">
        <v>202</v>
      </c>
      <c r="C76" s="20">
        <v>75</v>
      </c>
      <c r="D76" s="20" t="s">
        <v>389</v>
      </c>
      <c r="E76" s="20">
        <v>60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391</v>
      </c>
      <c r="B77" s="20" t="s">
        <v>202</v>
      </c>
      <c r="C77" s="20">
        <v>76</v>
      </c>
      <c r="D77" s="20" t="s">
        <v>392</v>
      </c>
      <c r="E77" s="20">
        <v>100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879</v>
      </c>
      <c r="B78" s="20" t="s">
        <v>202</v>
      </c>
      <c r="C78" s="20">
        <v>77</v>
      </c>
      <c r="D78" s="20" t="s">
        <v>407</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1876</v>
      </c>
      <c r="B79" s="20" t="s">
        <v>202</v>
      </c>
      <c r="C79" s="20">
        <v>78</v>
      </c>
      <c r="D79" s="20" t="s">
        <v>385</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881</v>
      </c>
      <c r="B80" s="20" t="s">
        <v>202</v>
      </c>
      <c r="C80" s="20">
        <v>79</v>
      </c>
      <c r="D80" s="20" t="s">
        <v>395</v>
      </c>
      <c r="E80" s="20">
        <v>60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445</v>
      </c>
      <c r="B81" s="20" t="s">
        <v>202</v>
      </c>
      <c r="C81" s="20">
        <v>80</v>
      </c>
      <c r="D81" s="20" t="s">
        <v>392</v>
      </c>
      <c r="E81" s="20">
        <v>60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1198</v>
      </c>
      <c r="B82" s="20" t="s">
        <v>202</v>
      </c>
      <c r="C82" s="20">
        <v>81</v>
      </c>
      <c r="D82" s="20" t="s">
        <v>404</v>
      </c>
      <c r="E82" s="20">
        <v>60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538</v>
      </c>
      <c r="B83" s="20" t="s">
        <v>202</v>
      </c>
      <c r="C83" s="20">
        <v>82</v>
      </c>
      <c r="D83" s="20" t="s">
        <v>407</v>
      </c>
      <c r="E83" s="20">
        <v>60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1877</v>
      </c>
      <c r="B84" s="20" t="s">
        <v>202</v>
      </c>
      <c r="C84" s="20">
        <v>83</v>
      </c>
      <c r="D84" s="20" t="s">
        <v>389</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576</v>
      </c>
      <c r="B85" s="20" t="s">
        <v>202</v>
      </c>
      <c r="C85" s="20">
        <v>84</v>
      </c>
      <c r="D85" s="20" t="s">
        <v>400</v>
      </c>
      <c r="E85" s="20">
        <v>60</v>
      </c>
      <c r="F85" s="20" t="s">
        <v>393</v>
      </c>
      <c r="G85" s="21" t="s">
        <v>173</v>
      </c>
      <c r="H85" s="71" t="s">
        <v>387</v>
      </c>
      <c r="I85" s="71" t="s">
        <v>387</v>
      </c>
      <c r="J85" s="71"/>
      <c r="K85" s="71"/>
      <c r="U85" s="241"/>
      <c r="V85" s="166" t="s">
        <v>260</v>
      </c>
      <c r="W85" s="191">
        <f t="shared" si="9"/>
        <v>0</v>
      </c>
      <c r="X85" s="192">
        <f t="shared" si="9"/>
        <v>1</v>
      </c>
    </row>
    <row r="86" spans="1:24" ht="13" x14ac:dyDescent="0.15">
      <c r="A86" s="15" t="s">
        <v>1878</v>
      </c>
      <c r="B86" s="20" t="s">
        <v>202</v>
      </c>
      <c r="C86" s="20">
        <v>85</v>
      </c>
      <c r="D86" s="20" t="s">
        <v>392</v>
      </c>
      <c r="E86" s="20">
        <v>50</v>
      </c>
      <c r="F86" s="20" t="s">
        <v>393</v>
      </c>
      <c r="G86" s="21" t="s">
        <v>173</v>
      </c>
      <c r="H86" s="71" t="s">
        <v>387</v>
      </c>
      <c r="I86" s="71" t="s">
        <v>387</v>
      </c>
      <c r="J86" s="71"/>
      <c r="K86" s="71"/>
    </row>
    <row r="87" spans="1:24" ht="13" x14ac:dyDescent="0.15">
      <c r="A87" s="15" t="s">
        <v>1879</v>
      </c>
      <c r="B87" s="20" t="s">
        <v>202</v>
      </c>
      <c r="C87" s="20">
        <v>86</v>
      </c>
      <c r="D87" s="20" t="s">
        <v>407</v>
      </c>
      <c r="E87" s="20">
        <v>60</v>
      </c>
      <c r="F87" s="20" t="s">
        <v>393</v>
      </c>
      <c r="G87" s="21" t="s">
        <v>173</v>
      </c>
      <c r="H87" s="71" t="s">
        <v>387</v>
      </c>
      <c r="I87" s="71" t="s">
        <v>387</v>
      </c>
      <c r="J87" s="71"/>
      <c r="K87" s="71"/>
    </row>
    <row r="88" spans="1:24" ht="13" x14ac:dyDescent="0.15">
      <c r="A88" s="15" t="s">
        <v>949</v>
      </c>
      <c r="B88" s="20" t="s">
        <v>202</v>
      </c>
      <c r="C88" s="20">
        <v>87</v>
      </c>
      <c r="D88" s="20" t="s">
        <v>400</v>
      </c>
      <c r="E88" s="20">
        <v>50</v>
      </c>
      <c r="F88" s="20" t="s">
        <v>393</v>
      </c>
      <c r="G88" s="21" t="s">
        <v>173</v>
      </c>
      <c r="H88" s="71" t="s">
        <v>387</v>
      </c>
      <c r="I88" s="71" t="s">
        <v>387</v>
      </c>
      <c r="J88" s="71"/>
      <c r="K88" s="71"/>
    </row>
    <row r="89" spans="1:24" ht="13" x14ac:dyDescent="0.15">
      <c r="A89" s="15" t="s">
        <v>856</v>
      </c>
      <c r="B89" s="20" t="s">
        <v>202</v>
      </c>
      <c r="C89" s="20">
        <v>88</v>
      </c>
      <c r="D89" s="20" t="s">
        <v>395</v>
      </c>
      <c r="E89" s="20">
        <v>40</v>
      </c>
      <c r="F89" s="20" t="s">
        <v>393</v>
      </c>
      <c r="G89" s="21" t="s">
        <v>173</v>
      </c>
      <c r="H89" s="71" t="s">
        <v>387</v>
      </c>
      <c r="I89" s="71" t="s">
        <v>387</v>
      </c>
      <c r="J89" s="71"/>
      <c r="K89" s="71"/>
    </row>
    <row r="90" spans="1:24" ht="13" x14ac:dyDescent="0.15">
      <c r="A90" s="15" t="s">
        <v>432</v>
      </c>
      <c r="B90" s="20" t="s">
        <v>202</v>
      </c>
      <c r="C90" s="20">
        <v>89</v>
      </c>
      <c r="D90" s="20" t="s">
        <v>389</v>
      </c>
      <c r="E90" s="20">
        <v>30</v>
      </c>
      <c r="F90" s="20" t="s">
        <v>393</v>
      </c>
      <c r="G90" s="21" t="s">
        <v>173</v>
      </c>
      <c r="H90" s="71" t="s">
        <v>387</v>
      </c>
      <c r="I90" s="71" t="s">
        <v>387</v>
      </c>
      <c r="J90" s="71"/>
      <c r="K90" s="71"/>
    </row>
    <row r="91" spans="1:24" ht="13" x14ac:dyDescent="0.15">
      <c r="A91" s="15" t="s">
        <v>857</v>
      </c>
      <c r="B91" s="20" t="s">
        <v>202</v>
      </c>
      <c r="C91" s="20">
        <v>90</v>
      </c>
      <c r="D91" s="20" t="s">
        <v>858</v>
      </c>
      <c r="E91" s="20">
        <v>60</v>
      </c>
      <c r="F91" s="20" t="s">
        <v>393</v>
      </c>
      <c r="G91" s="21" t="s">
        <v>173</v>
      </c>
      <c r="H91" s="71" t="s">
        <v>387</v>
      </c>
      <c r="I91" s="71" t="s">
        <v>387</v>
      </c>
      <c r="J91" s="71"/>
      <c r="K91" s="71"/>
    </row>
    <row r="92" spans="1:24" ht="13" x14ac:dyDescent="0.15">
      <c r="A92" s="15" t="s">
        <v>543</v>
      </c>
      <c r="B92" s="20" t="s">
        <v>202</v>
      </c>
      <c r="C92" s="20">
        <v>91</v>
      </c>
      <c r="D92" s="20" t="s">
        <v>385</v>
      </c>
      <c r="E92" s="20">
        <v>60</v>
      </c>
      <c r="F92" s="20" t="s">
        <v>393</v>
      </c>
      <c r="G92" s="21" t="s">
        <v>173</v>
      </c>
      <c r="H92" s="71" t="s">
        <v>387</v>
      </c>
      <c r="I92" s="71" t="s">
        <v>387</v>
      </c>
      <c r="J92" s="71"/>
      <c r="K92" s="71"/>
    </row>
    <row r="93" spans="1:24" ht="13" x14ac:dyDescent="0.15">
      <c r="A93" s="15" t="s">
        <v>545</v>
      </c>
      <c r="B93" s="20" t="s">
        <v>202</v>
      </c>
      <c r="C93" s="20">
        <v>92</v>
      </c>
      <c r="D93" s="20" t="s">
        <v>407</v>
      </c>
      <c r="E93" s="20">
        <v>60</v>
      </c>
      <c r="F93" s="20" t="s">
        <v>393</v>
      </c>
      <c r="G93" s="21" t="s">
        <v>173</v>
      </c>
      <c r="H93" s="71" t="s">
        <v>387</v>
      </c>
      <c r="I93" s="71" t="s">
        <v>387</v>
      </c>
      <c r="J93" s="71"/>
      <c r="K93" s="71"/>
    </row>
    <row r="94" spans="1:24" ht="13" x14ac:dyDescent="0.15">
      <c r="A94" s="15" t="s">
        <v>844</v>
      </c>
      <c r="B94" s="20" t="s">
        <v>202</v>
      </c>
      <c r="C94" s="20">
        <v>93</v>
      </c>
      <c r="D94" s="20" t="s">
        <v>404</v>
      </c>
      <c r="E94" s="20">
        <v>40</v>
      </c>
      <c r="F94" s="20" t="s">
        <v>393</v>
      </c>
      <c r="G94" s="21" t="s">
        <v>173</v>
      </c>
      <c r="H94" s="71" t="s">
        <v>387</v>
      </c>
      <c r="I94" s="71" t="s">
        <v>387</v>
      </c>
      <c r="J94" s="71"/>
      <c r="K94" s="71"/>
    </row>
    <row r="95" spans="1:24" ht="13" x14ac:dyDescent="0.15">
      <c r="A95" s="15" t="s">
        <v>456</v>
      </c>
      <c r="B95" s="20" t="s">
        <v>202</v>
      </c>
      <c r="C95" s="20">
        <v>94</v>
      </c>
      <c r="D95" s="20" t="s">
        <v>404</v>
      </c>
      <c r="E95" s="20">
        <v>60</v>
      </c>
      <c r="F95" s="20" t="s">
        <v>393</v>
      </c>
      <c r="G95" s="21" t="s">
        <v>173</v>
      </c>
      <c r="H95" s="71" t="s">
        <v>387</v>
      </c>
      <c r="I95" s="71" t="s">
        <v>387</v>
      </c>
      <c r="J95" s="71"/>
      <c r="K95" s="71"/>
    </row>
    <row r="96" spans="1:24" ht="13" x14ac:dyDescent="0.15">
      <c r="A96" s="15" t="s">
        <v>975</v>
      </c>
      <c r="B96" s="20" t="s">
        <v>202</v>
      </c>
      <c r="C96" s="20">
        <v>95</v>
      </c>
      <c r="D96" s="20" t="s">
        <v>389</v>
      </c>
      <c r="E96" s="20">
        <v>60</v>
      </c>
      <c r="F96" s="20" t="s">
        <v>393</v>
      </c>
      <c r="G96" s="21" t="s">
        <v>173</v>
      </c>
      <c r="H96" s="71" t="s">
        <v>387</v>
      </c>
      <c r="I96" s="71" t="s">
        <v>387</v>
      </c>
      <c r="J96" s="71"/>
      <c r="K96" s="71"/>
    </row>
    <row r="97" spans="1:11" ht="13" x14ac:dyDescent="0.15">
      <c r="A97" s="15" t="s">
        <v>460</v>
      </c>
      <c r="B97" s="20" t="s">
        <v>202</v>
      </c>
      <c r="C97" s="20">
        <v>96</v>
      </c>
      <c r="D97" s="20" t="s">
        <v>400</v>
      </c>
      <c r="E97" s="20">
        <v>60</v>
      </c>
      <c r="F97" s="20" t="s">
        <v>393</v>
      </c>
      <c r="G97" s="21" t="s">
        <v>173</v>
      </c>
      <c r="H97" s="71" t="s">
        <v>387</v>
      </c>
      <c r="I97" s="71" t="s">
        <v>387</v>
      </c>
      <c r="J97" s="71"/>
      <c r="K97" s="71"/>
    </row>
    <row r="98" spans="1:11" ht="13" x14ac:dyDescent="0.15">
      <c r="A98" s="15" t="s">
        <v>438</v>
      </c>
      <c r="B98" s="20" t="s">
        <v>202</v>
      </c>
      <c r="C98" s="20">
        <v>97</v>
      </c>
      <c r="D98" s="20" t="s">
        <v>389</v>
      </c>
      <c r="E98" s="20">
        <v>60</v>
      </c>
      <c r="F98" s="20" t="s">
        <v>393</v>
      </c>
      <c r="G98" s="21" t="s">
        <v>173</v>
      </c>
      <c r="H98" s="71" t="s">
        <v>387</v>
      </c>
      <c r="I98" s="71" t="s">
        <v>387</v>
      </c>
      <c r="J98" s="71"/>
      <c r="K98" s="71"/>
    </row>
    <row r="99" spans="1:11" ht="13" x14ac:dyDescent="0.15">
      <c r="A99" s="15" t="s">
        <v>1842</v>
      </c>
      <c r="B99" s="20" t="s">
        <v>202</v>
      </c>
      <c r="C99" s="20">
        <v>98</v>
      </c>
      <c r="D99" s="20" t="s">
        <v>404</v>
      </c>
      <c r="E99" s="20">
        <v>60</v>
      </c>
      <c r="F99" s="20" t="s">
        <v>393</v>
      </c>
      <c r="G99" s="21" t="s">
        <v>173</v>
      </c>
      <c r="H99" s="71" t="s">
        <v>387</v>
      </c>
      <c r="I99" s="71" t="s">
        <v>387</v>
      </c>
      <c r="J99" s="71"/>
      <c r="K99" s="71"/>
    </row>
    <row r="100" spans="1:11" ht="13" x14ac:dyDescent="0.15">
      <c r="A100" s="15" t="s">
        <v>1206</v>
      </c>
      <c r="B100" s="20" t="s">
        <v>202</v>
      </c>
      <c r="C100" s="20">
        <v>99</v>
      </c>
      <c r="D100" s="20" t="s">
        <v>392</v>
      </c>
      <c r="E100" s="20">
        <v>50</v>
      </c>
      <c r="F100" s="20" t="s">
        <v>393</v>
      </c>
      <c r="G100" s="21" t="s">
        <v>173</v>
      </c>
      <c r="H100" s="71" t="s">
        <v>387</v>
      </c>
      <c r="I100" s="71" t="s">
        <v>387</v>
      </c>
      <c r="J100" s="71"/>
      <c r="K100" s="71"/>
    </row>
    <row r="101" spans="1:11" ht="13" x14ac:dyDescent="0.15">
      <c r="A101" s="15" t="s">
        <v>1293</v>
      </c>
      <c r="B101" s="20" t="s">
        <v>202</v>
      </c>
      <c r="C101" s="20">
        <v>100</v>
      </c>
      <c r="D101" s="20" t="s">
        <v>389</v>
      </c>
      <c r="E101" s="20">
        <v>50</v>
      </c>
      <c r="F101" s="20" t="s">
        <v>393</v>
      </c>
      <c r="G101" s="21" t="s">
        <v>173</v>
      </c>
      <c r="H101" s="71" t="s">
        <v>387</v>
      </c>
      <c r="I101" s="71" t="s">
        <v>387</v>
      </c>
      <c r="J101" s="71"/>
      <c r="K101" s="71"/>
    </row>
    <row r="102" spans="1:11" ht="13" x14ac:dyDescent="0.15">
      <c r="A102" s="15" t="s">
        <v>1880</v>
      </c>
      <c r="B102" s="20" t="s">
        <v>202</v>
      </c>
      <c r="C102" s="20">
        <v>101</v>
      </c>
      <c r="D102" s="20" t="s">
        <v>407</v>
      </c>
      <c r="E102" s="20">
        <v>60</v>
      </c>
      <c r="F102" s="20" t="s">
        <v>393</v>
      </c>
      <c r="G102" s="21" t="s">
        <v>173</v>
      </c>
      <c r="H102" s="71" t="s">
        <v>387</v>
      </c>
      <c r="I102" s="71" t="s">
        <v>387</v>
      </c>
      <c r="J102" s="71"/>
      <c r="K102" s="71"/>
    </row>
    <row r="103" spans="1:11" ht="13" x14ac:dyDescent="0.15">
      <c r="A103" s="15" t="s">
        <v>1408</v>
      </c>
      <c r="B103" s="20" t="s">
        <v>202</v>
      </c>
      <c r="C103" s="20">
        <v>102</v>
      </c>
      <c r="D103" s="20" t="s">
        <v>389</v>
      </c>
      <c r="E103" s="20">
        <v>50</v>
      </c>
      <c r="F103" s="20" t="s">
        <v>393</v>
      </c>
      <c r="G103" s="21" t="s">
        <v>173</v>
      </c>
      <c r="H103" s="71" t="s">
        <v>387</v>
      </c>
      <c r="I103" s="71" t="s">
        <v>387</v>
      </c>
      <c r="J103" s="71"/>
      <c r="K103" s="71"/>
    </row>
    <row r="104" spans="1:11" ht="13" x14ac:dyDescent="0.15">
      <c r="A104" s="15" t="s">
        <v>894</v>
      </c>
      <c r="B104" s="20" t="s">
        <v>202</v>
      </c>
      <c r="C104" s="20">
        <v>103</v>
      </c>
      <c r="D104" s="20" t="s">
        <v>407</v>
      </c>
      <c r="E104" s="20">
        <v>50</v>
      </c>
      <c r="F104" s="20" t="s">
        <v>393</v>
      </c>
      <c r="G104" s="21" t="s">
        <v>173</v>
      </c>
      <c r="H104" s="71" t="s">
        <v>387</v>
      </c>
      <c r="I104" s="71" t="s">
        <v>387</v>
      </c>
      <c r="J104" s="71"/>
      <c r="K104" s="71"/>
    </row>
    <row r="105" spans="1:11" ht="13" x14ac:dyDescent="0.15">
      <c r="A105" s="15" t="s">
        <v>1409</v>
      </c>
      <c r="B105" s="20" t="s">
        <v>202</v>
      </c>
      <c r="C105" s="20">
        <v>104</v>
      </c>
      <c r="D105" s="20" t="s">
        <v>407</v>
      </c>
      <c r="E105" s="20">
        <v>50</v>
      </c>
      <c r="F105" s="20" t="s">
        <v>393</v>
      </c>
      <c r="G105" s="21" t="s">
        <v>173</v>
      </c>
      <c r="H105" s="71" t="s">
        <v>387</v>
      </c>
      <c r="I105" s="71" t="s">
        <v>387</v>
      </c>
      <c r="J105" s="71"/>
      <c r="K105" s="71"/>
    </row>
    <row r="106" spans="1:11" ht="13" x14ac:dyDescent="0.15">
      <c r="A106" s="15" t="s">
        <v>951</v>
      </c>
      <c r="B106" s="20" t="s">
        <v>202</v>
      </c>
      <c r="C106" s="20">
        <v>105</v>
      </c>
      <c r="D106" s="20" t="s">
        <v>392</v>
      </c>
      <c r="E106" s="20">
        <v>60</v>
      </c>
      <c r="F106" s="20" t="s">
        <v>393</v>
      </c>
      <c r="G106" s="21" t="s">
        <v>173</v>
      </c>
      <c r="H106" s="71" t="s">
        <v>387</v>
      </c>
      <c r="I106" s="71" t="s">
        <v>387</v>
      </c>
      <c r="J106" s="71"/>
      <c r="K106" s="71"/>
    </row>
    <row r="107" spans="1:11" ht="13" x14ac:dyDescent="0.15">
      <c r="A107" s="15" t="s">
        <v>899</v>
      </c>
      <c r="B107" s="20" t="s">
        <v>202</v>
      </c>
      <c r="C107" s="20">
        <v>106</v>
      </c>
      <c r="D107" s="20" t="s">
        <v>389</v>
      </c>
      <c r="E107" s="20">
        <v>50</v>
      </c>
      <c r="F107" s="20" t="s">
        <v>393</v>
      </c>
      <c r="G107" s="21" t="s">
        <v>173</v>
      </c>
      <c r="H107" s="71" t="s">
        <v>387</v>
      </c>
      <c r="I107" s="71" t="s">
        <v>387</v>
      </c>
      <c r="J107" s="71"/>
      <c r="K107" s="71"/>
    </row>
    <row r="108" spans="1:11" ht="13" x14ac:dyDescent="0.15">
      <c r="A108" s="15" t="s">
        <v>466</v>
      </c>
      <c r="B108" s="20" t="s">
        <v>202</v>
      </c>
      <c r="C108" s="20">
        <v>107</v>
      </c>
      <c r="D108" s="20" t="s">
        <v>395</v>
      </c>
      <c r="E108" s="20">
        <v>60</v>
      </c>
      <c r="F108" s="20" t="s">
        <v>393</v>
      </c>
      <c r="G108" s="21" t="s">
        <v>173</v>
      </c>
      <c r="H108" s="71" t="s">
        <v>387</v>
      </c>
      <c r="I108" s="71" t="s">
        <v>387</v>
      </c>
      <c r="J108" s="71"/>
      <c r="K108" s="71"/>
    </row>
    <row r="109" spans="1:11" ht="13" x14ac:dyDescent="0.15">
      <c r="A109" s="15" t="s">
        <v>586</v>
      </c>
      <c r="B109" s="20" t="s">
        <v>202</v>
      </c>
      <c r="C109" s="20">
        <v>108</v>
      </c>
      <c r="D109" s="20" t="s">
        <v>385</v>
      </c>
      <c r="E109" s="20">
        <v>50</v>
      </c>
      <c r="F109" s="20" t="s">
        <v>393</v>
      </c>
      <c r="G109" s="21" t="s">
        <v>173</v>
      </c>
      <c r="H109" s="71" t="s">
        <v>387</v>
      </c>
      <c r="I109" s="71" t="s">
        <v>387</v>
      </c>
      <c r="J109" s="71"/>
      <c r="K109" s="71"/>
    </row>
    <row r="110" spans="1:11" ht="13" x14ac:dyDescent="0.15">
      <c r="A110" s="15" t="s">
        <v>1881</v>
      </c>
      <c r="B110" s="20" t="s">
        <v>202</v>
      </c>
      <c r="C110" s="20">
        <v>109</v>
      </c>
      <c r="D110" s="20" t="s">
        <v>469</v>
      </c>
      <c r="E110" s="20"/>
      <c r="F110" s="20" t="s">
        <v>1069</v>
      </c>
      <c r="G110" s="21" t="s">
        <v>177</v>
      </c>
      <c r="H110" s="71" t="s">
        <v>387</v>
      </c>
      <c r="I110" s="71" t="s">
        <v>387</v>
      </c>
      <c r="J110" s="71"/>
      <c r="K110" s="71"/>
    </row>
    <row r="111" spans="1:11" ht="13" x14ac:dyDescent="0.15">
      <c r="A111" s="15" t="s">
        <v>1882</v>
      </c>
      <c r="B111" s="20" t="s">
        <v>202</v>
      </c>
      <c r="C111" s="20">
        <v>110</v>
      </c>
      <c r="D111" s="20" t="s">
        <v>469</v>
      </c>
      <c r="E111" s="20"/>
      <c r="F111" s="20" t="s">
        <v>469</v>
      </c>
      <c r="G111" s="21" t="s">
        <v>177</v>
      </c>
      <c r="H111" s="71" t="s">
        <v>387</v>
      </c>
      <c r="I111" s="71" t="s">
        <v>387</v>
      </c>
      <c r="J111" s="71"/>
      <c r="K111" s="71"/>
    </row>
    <row r="112" spans="1:11" ht="13" x14ac:dyDescent="0.15">
      <c r="A112" s="15" t="s">
        <v>1883</v>
      </c>
      <c r="B112" s="20" t="s">
        <v>202</v>
      </c>
      <c r="C112" s="20">
        <v>111</v>
      </c>
      <c r="D112" s="20" t="s">
        <v>469</v>
      </c>
      <c r="E112" s="20"/>
      <c r="F112" s="20" t="s">
        <v>1069</v>
      </c>
      <c r="G112" s="21" t="s">
        <v>177</v>
      </c>
      <c r="H112" s="71" t="s">
        <v>387</v>
      </c>
      <c r="I112" s="71" t="s">
        <v>387</v>
      </c>
      <c r="J112" s="71"/>
      <c r="K112" s="71"/>
    </row>
    <row r="113" spans="1:11" ht="13" x14ac:dyDescent="0.15">
      <c r="A113" s="15" t="s">
        <v>1884</v>
      </c>
      <c r="B113" s="20" t="s">
        <v>202</v>
      </c>
      <c r="C113" s="20">
        <v>112</v>
      </c>
      <c r="D113" s="20" t="s">
        <v>469</v>
      </c>
      <c r="E113" s="20"/>
      <c r="F113" s="20" t="s">
        <v>721</v>
      </c>
      <c r="G113" s="21" t="s">
        <v>177</v>
      </c>
      <c r="H113" s="71" t="s">
        <v>387</v>
      </c>
      <c r="I113" s="71" t="s">
        <v>387</v>
      </c>
      <c r="J113" s="71"/>
      <c r="K113" s="71"/>
    </row>
    <row r="114" spans="1:11" ht="13" x14ac:dyDescent="0.15">
      <c r="A114" s="15" t="s">
        <v>1885</v>
      </c>
      <c r="B114" s="20" t="s">
        <v>202</v>
      </c>
      <c r="C114" s="20">
        <v>113</v>
      </c>
      <c r="D114" s="20" t="s">
        <v>469</v>
      </c>
      <c r="E114" s="20"/>
      <c r="F114" s="20" t="s">
        <v>469</v>
      </c>
      <c r="G114" s="21" t="s">
        <v>177</v>
      </c>
      <c r="H114" s="71" t="s">
        <v>387</v>
      </c>
      <c r="I114" s="71" t="s">
        <v>387</v>
      </c>
      <c r="J114" s="71"/>
      <c r="K114" s="71"/>
    </row>
    <row r="115" spans="1:11" ht="13" x14ac:dyDescent="0.15">
      <c r="A115" s="15" t="s">
        <v>1886</v>
      </c>
      <c r="B115" s="20" t="s">
        <v>202</v>
      </c>
      <c r="C115" s="20">
        <v>114</v>
      </c>
      <c r="D115" s="20" t="s">
        <v>469</v>
      </c>
      <c r="E115" s="20"/>
      <c r="F115" s="20" t="s">
        <v>469</v>
      </c>
      <c r="G115" s="21" t="s">
        <v>177</v>
      </c>
      <c r="H115" s="71" t="s">
        <v>387</v>
      </c>
      <c r="I115" s="71" t="s">
        <v>387</v>
      </c>
      <c r="J115" s="71"/>
      <c r="K115" s="71"/>
    </row>
    <row r="116" spans="1:11" ht="13" x14ac:dyDescent="0.15">
      <c r="A116" s="15" t="s">
        <v>1887</v>
      </c>
      <c r="B116" s="20" t="s">
        <v>202</v>
      </c>
      <c r="C116" s="20">
        <v>115</v>
      </c>
      <c r="D116" s="20" t="s">
        <v>469</v>
      </c>
      <c r="E116" s="20"/>
      <c r="F116" s="20" t="s">
        <v>1069</v>
      </c>
      <c r="G116" s="21" t="s">
        <v>177</v>
      </c>
      <c r="H116" s="71" t="s">
        <v>387</v>
      </c>
      <c r="I116" s="71" t="s">
        <v>387</v>
      </c>
      <c r="J116" s="71"/>
      <c r="K116" s="71"/>
    </row>
    <row r="117" spans="1:11" ht="13" x14ac:dyDescent="0.15">
      <c r="A117" s="15" t="s">
        <v>1888</v>
      </c>
      <c r="B117" s="20" t="s">
        <v>202</v>
      </c>
      <c r="C117" s="20">
        <v>116</v>
      </c>
      <c r="D117" s="20" t="s">
        <v>469</v>
      </c>
      <c r="E117" s="20">
        <v>50</v>
      </c>
      <c r="F117" s="20" t="s">
        <v>469</v>
      </c>
      <c r="G117" s="21" t="s">
        <v>173</v>
      </c>
      <c r="H117" s="71" t="s">
        <v>387</v>
      </c>
      <c r="I117" s="71" t="s">
        <v>387</v>
      </c>
      <c r="J117" s="71"/>
      <c r="K117" s="71"/>
    </row>
    <row r="118" spans="1:11" ht="13" x14ac:dyDescent="0.15">
      <c r="A118" s="15" t="s">
        <v>1889</v>
      </c>
      <c r="B118" s="20" t="s">
        <v>202</v>
      </c>
      <c r="C118" s="20">
        <v>117</v>
      </c>
      <c r="D118" s="20" t="s">
        <v>469</v>
      </c>
      <c r="E118" s="20">
        <v>50</v>
      </c>
      <c r="F118" s="20" t="s">
        <v>469</v>
      </c>
      <c r="G118" s="21" t="s">
        <v>173</v>
      </c>
      <c r="H118" s="71" t="s">
        <v>387</v>
      </c>
      <c r="I118" s="71" t="s">
        <v>387</v>
      </c>
      <c r="J118" s="71"/>
      <c r="K118" s="71"/>
    </row>
    <row r="119" spans="1:11" ht="13" x14ac:dyDescent="0.15">
      <c r="A119" s="15" t="s">
        <v>1268</v>
      </c>
      <c r="B119" s="20" t="s">
        <v>202</v>
      </c>
      <c r="C119" s="20">
        <v>118</v>
      </c>
      <c r="D119" s="20" t="s">
        <v>496</v>
      </c>
      <c r="E119" s="20"/>
      <c r="F119" s="20" t="s">
        <v>497</v>
      </c>
      <c r="G119" s="21" t="s">
        <v>181</v>
      </c>
      <c r="H119" s="71" t="s">
        <v>387</v>
      </c>
      <c r="I119" s="71" t="s">
        <v>387</v>
      </c>
      <c r="J119" s="71"/>
      <c r="K119" s="71"/>
    </row>
    <row r="120" spans="1:11" ht="13" x14ac:dyDescent="0.15">
      <c r="A120" s="15" t="s">
        <v>924</v>
      </c>
      <c r="B120" s="20" t="s">
        <v>202</v>
      </c>
      <c r="C120" s="20">
        <v>119</v>
      </c>
      <c r="D120" s="20" t="s">
        <v>496</v>
      </c>
      <c r="E120" s="20"/>
      <c r="F120" s="20" t="s">
        <v>497</v>
      </c>
      <c r="G120" s="21" t="s">
        <v>177</v>
      </c>
      <c r="H120" s="71" t="s">
        <v>387</v>
      </c>
      <c r="I120" s="71" t="s">
        <v>387</v>
      </c>
      <c r="J120" s="71"/>
      <c r="K120" s="71"/>
    </row>
    <row r="121" spans="1:11" ht="13" x14ac:dyDescent="0.15">
      <c r="A121" s="15" t="s">
        <v>852</v>
      </c>
      <c r="B121" s="20" t="s">
        <v>202</v>
      </c>
      <c r="C121" s="20">
        <v>120</v>
      </c>
      <c r="D121" s="20" t="s">
        <v>496</v>
      </c>
      <c r="E121" s="20"/>
      <c r="F121" s="20" t="s">
        <v>497</v>
      </c>
      <c r="G121" s="21" t="s">
        <v>177</v>
      </c>
      <c r="H121" s="71" t="s">
        <v>387</v>
      </c>
      <c r="I121" s="71" t="s">
        <v>387</v>
      </c>
      <c r="J121" s="71"/>
      <c r="K121" s="71"/>
    </row>
    <row r="122" spans="1:11" ht="13" x14ac:dyDescent="0.15">
      <c r="A122" s="15" t="s">
        <v>1890</v>
      </c>
      <c r="B122" s="20" t="s">
        <v>202</v>
      </c>
      <c r="C122" s="20">
        <v>121</v>
      </c>
      <c r="D122" s="20" t="s">
        <v>404</v>
      </c>
      <c r="E122" s="20">
        <v>120</v>
      </c>
      <c r="F122" s="20" t="s">
        <v>1853</v>
      </c>
      <c r="G122" s="21" t="s">
        <v>213</v>
      </c>
      <c r="H122" s="71" t="s">
        <v>387</v>
      </c>
      <c r="I122" s="71" t="s">
        <v>387</v>
      </c>
      <c r="J122" s="71"/>
      <c r="K122" s="71" t="s">
        <v>387</v>
      </c>
    </row>
    <row r="123" spans="1:11" ht="13" x14ac:dyDescent="0.15">
      <c r="A123" s="15" t="s">
        <v>1891</v>
      </c>
      <c r="B123" s="20" t="s">
        <v>202</v>
      </c>
      <c r="C123" s="20">
        <v>122</v>
      </c>
      <c r="D123" s="20" t="s">
        <v>400</v>
      </c>
      <c r="E123" s="20">
        <v>110</v>
      </c>
      <c r="F123" s="20" t="s">
        <v>1853</v>
      </c>
      <c r="G123" s="21" t="s">
        <v>213</v>
      </c>
      <c r="H123" s="71" t="s">
        <v>387</v>
      </c>
      <c r="I123" s="71" t="s">
        <v>387</v>
      </c>
      <c r="J123" s="71"/>
      <c r="K123" s="71" t="s">
        <v>387</v>
      </c>
    </row>
    <row r="124" spans="1:11" ht="13" x14ac:dyDescent="0.15">
      <c r="A124" s="15" t="s">
        <v>1892</v>
      </c>
      <c r="B124" s="20" t="s">
        <v>202</v>
      </c>
      <c r="C124" s="20">
        <v>123</v>
      </c>
      <c r="D124" s="20" t="s">
        <v>395</v>
      </c>
      <c r="E124" s="20">
        <v>130</v>
      </c>
      <c r="F124" s="20" t="s">
        <v>1853</v>
      </c>
      <c r="G124" s="21" t="s">
        <v>213</v>
      </c>
      <c r="H124" s="71" t="s">
        <v>387</v>
      </c>
      <c r="I124" s="71" t="s">
        <v>387</v>
      </c>
      <c r="J124" s="71"/>
      <c r="K124" s="71" t="s">
        <v>387</v>
      </c>
    </row>
    <row r="125" spans="1:11" ht="13" x14ac:dyDescent="0.15">
      <c r="A125" s="15" t="s">
        <v>8974</v>
      </c>
      <c r="B125" s="20" t="s">
        <v>202</v>
      </c>
      <c r="C125" s="20">
        <v>124</v>
      </c>
      <c r="D125" s="20" t="s">
        <v>469</v>
      </c>
      <c r="E125" s="20"/>
      <c r="F125" s="20" t="s">
        <v>469</v>
      </c>
      <c r="G125" s="19" t="s">
        <v>260</v>
      </c>
      <c r="H125" s="71" t="s">
        <v>387</v>
      </c>
      <c r="I125" s="71" t="s">
        <v>387</v>
      </c>
      <c r="J125" s="71"/>
      <c r="K125" s="71" t="s">
        <v>387</v>
      </c>
    </row>
  </sheetData>
  <sheetProtection selectLockedCells="1" selectUnlockedCells="1"/>
  <mergeCells count="1">
    <mergeCell ref="Z1:AH1"/>
  </mergeCells>
  <phoneticPr fontId="3" type="noConversion"/>
  <conditionalFormatting sqref="H2:K125">
    <cfRule type="cellIs" dxfId="556" priority="1" stopIfTrue="1" operator="equal">
      <formula>"-"</formula>
    </cfRule>
    <cfRule type="cellIs" dxfId="555" priority="2" stopIfTrue="1" operator="equal">
      <formula>"x"</formula>
    </cfRule>
  </conditionalFormatting>
  <hyperlinks>
    <hyperlink ref="L1" location="'Expansion set Check List'!A1" display="Home" xr:uid="{00000000-0004-0000-2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tabColor indexed="11"/>
  </sheetPr>
  <dimension ref="A1:AH13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14.5" bestFit="1" customWidth="1"/>
    <col min="3" max="3" width="4"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835</v>
      </c>
      <c r="B2" s="18" t="s">
        <v>206</v>
      </c>
      <c r="C2" s="18">
        <v>1</v>
      </c>
      <c r="D2" s="18" t="s">
        <v>404</v>
      </c>
      <c r="E2" s="18">
        <v>130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132</v>
      </c>
      <c r="Z2" s="102"/>
      <c r="AA2" s="102"/>
      <c r="AB2" s="102"/>
      <c r="AC2" s="102"/>
      <c r="AD2" s="102"/>
      <c r="AE2" s="102"/>
      <c r="AF2" s="102"/>
      <c r="AG2" s="102"/>
      <c r="AH2" s="102"/>
    </row>
    <row r="3" spans="1:34" ht="13" x14ac:dyDescent="0.15">
      <c r="A3" s="15" t="s">
        <v>388</v>
      </c>
      <c r="B3" s="20" t="s">
        <v>206</v>
      </c>
      <c r="C3" s="20">
        <v>2</v>
      </c>
      <c r="D3" s="20" t="s">
        <v>389</v>
      </c>
      <c r="E3" s="20">
        <v>120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45</v>
      </c>
    </row>
    <row r="4" spans="1:34" ht="13" x14ac:dyDescent="0.15">
      <c r="A4" s="15" t="s">
        <v>394</v>
      </c>
      <c r="B4" s="20" t="s">
        <v>206</v>
      </c>
      <c r="C4" s="20">
        <v>3</v>
      </c>
      <c r="D4" s="20" t="s">
        <v>395</v>
      </c>
      <c r="E4" s="20">
        <v>130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41</v>
      </c>
    </row>
    <row r="5" spans="1:34" ht="13" x14ac:dyDescent="0.15">
      <c r="A5" s="15" t="s">
        <v>964</v>
      </c>
      <c r="B5" s="20" t="s">
        <v>206</v>
      </c>
      <c r="C5" s="20">
        <v>4</v>
      </c>
      <c r="D5" s="20" t="s">
        <v>395</v>
      </c>
      <c r="E5" s="20">
        <v>80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24</v>
      </c>
    </row>
    <row r="6" spans="1:34" ht="13" x14ac:dyDescent="0.15">
      <c r="A6" s="15" t="s">
        <v>1279</v>
      </c>
      <c r="B6" s="20" t="s">
        <v>206</v>
      </c>
      <c r="C6" s="20">
        <v>5</v>
      </c>
      <c r="D6" s="20" t="s">
        <v>400</v>
      </c>
      <c r="E6" s="20">
        <v>120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20</v>
      </c>
    </row>
    <row r="7" spans="1:34" ht="13" x14ac:dyDescent="0.15">
      <c r="A7" s="15" t="s">
        <v>1893</v>
      </c>
      <c r="B7" s="20" t="s">
        <v>206</v>
      </c>
      <c r="C7" s="20">
        <v>6</v>
      </c>
      <c r="D7" s="20" t="s">
        <v>400</v>
      </c>
      <c r="E7" s="20">
        <v>130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1183</v>
      </c>
      <c r="B8" s="20" t="s">
        <v>206</v>
      </c>
      <c r="C8" s="20">
        <v>7</v>
      </c>
      <c r="D8" s="20" t="s">
        <v>385</v>
      </c>
      <c r="E8" s="20">
        <v>110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1894</v>
      </c>
      <c r="B9" s="20" t="s">
        <v>206</v>
      </c>
      <c r="C9" s="20">
        <v>8</v>
      </c>
      <c r="D9" s="20" t="s">
        <v>389</v>
      </c>
      <c r="E9" s="20">
        <v>100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1895</v>
      </c>
      <c r="B10" s="20" t="s">
        <v>206</v>
      </c>
      <c r="C10" s="20">
        <v>9</v>
      </c>
      <c r="D10" s="20" t="s">
        <v>400</v>
      </c>
      <c r="E10" s="20">
        <v>100</v>
      </c>
      <c r="F10" s="20" t="s">
        <v>398</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965</v>
      </c>
      <c r="B11" s="20" t="s">
        <v>206</v>
      </c>
      <c r="C11" s="20">
        <v>10</v>
      </c>
      <c r="D11" s="20" t="s">
        <v>395</v>
      </c>
      <c r="E11" s="20">
        <v>90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840</v>
      </c>
      <c r="B12" s="20" t="s">
        <v>206</v>
      </c>
      <c r="C12" s="20">
        <v>11</v>
      </c>
      <c r="D12" s="20" t="s">
        <v>407</v>
      </c>
      <c r="E12" s="20">
        <v>90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1896</v>
      </c>
      <c r="B13" s="20" t="s">
        <v>206</v>
      </c>
      <c r="C13" s="20">
        <v>12</v>
      </c>
      <c r="D13" s="20" t="s">
        <v>392</v>
      </c>
      <c r="E13" s="20">
        <v>110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1239</v>
      </c>
      <c r="B14" s="20" t="s">
        <v>206</v>
      </c>
      <c r="C14" s="20">
        <v>13</v>
      </c>
      <c r="D14" s="20" t="s">
        <v>389</v>
      </c>
      <c r="E14" s="20">
        <v>100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2</v>
      </c>
    </row>
    <row r="15" spans="1:34" ht="13" x14ac:dyDescent="0.15">
      <c r="A15" s="15" t="s">
        <v>842</v>
      </c>
      <c r="B15" s="20" t="s">
        <v>206</v>
      </c>
      <c r="C15" s="20">
        <v>14</v>
      </c>
      <c r="D15" s="20" t="s">
        <v>392</v>
      </c>
      <c r="E15" s="20">
        <v>90</v>
      </c>
      <c r="F15" s="20" t="s">
        <v>393</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1067</v>
      </c>
      <c r="B16" s="20" t="s">
        <v>206</v>
      </c>
      <c r="C16" s="20">
        <v>15</v>
      </c>
      <c r="D16" s="20" t="s">
        <v>385</v>
      </c>
      <c r="E16" s="20">
        <v>60</v>
      </c>
      <c r="F16" s="20"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968</v>
      </c>
      <c r="B17" s="20" t="s">
        <v>206</v>
      </c>
      <c r="C17" s="20">
        <v>16</v>
      </c>
      <c r="D17" s="20" t="s">
        <v>404</v>
      </c>
      <c r="E17" s="20">
        <v>80</v>
      </c>
      <c r="F17" s="20" t="s">
        <v>393</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1804</v>
      </c>
      <c r="B18" s="20" t="s">
        <v>206</v>
      </c>
      <c r="C18" s="20">
        <v>17</v>
      </c>
      <c r="D18" s="20" t="s">
        <v>407</v>
      </c>
      <c r="E18" s="20">
        <v>90</v>
      </c>
      <c r="F18" s="20"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1284</v>
      </c>
      <c r="B19" s="20" t="s">
        <v>206</v>
      </c>
      <c r="C19" s="20">
        <v>18</v>
      </c>
      <c r="D19" s="20" t="s">
        <v>392</v>
      </c>
      <c r="E19" s="20">
        <v>140</v>
      </c>
      <c r="F19" s="20" t="s">
        <v>386</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969</v>
      </c>
      <c r="B20" s="20" t="s">
        <v>206</v>
      </c>
      <c r="C20" s="20">
        <v>19</v>
      </c>
      <c r="D20" s="20" t="s">
        <v>389</v>
      </c>
      <c r="E20" s="20">
        <v>70</v>
      </c>
      <c r="F20" s="20" t="s">
        <v>393</v>
      </c>
      <c r="G20" s="19"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411</v>
      </c>
      <c r="B21" s="20" t="s">
        <v>206</v>
      </c>
      <c r="C21" s="20">
        <v>20</v>
      </c>
      <c r="D21" s="20" t="s">
        <v>407</v>
      </c>
      <c r="E21" s="20">
        <v>130</v>
      </c>
      <c r="F21" s="20" t="s">
        <v>386</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1276</v>
      </c>
      <c r="B22" s="20" t="s">
        <v>206</v>
      </c>
      <c r="C22" s="20">
        <v>21</v>
      </c>
      <c r="D22" s="20" t="s">
        <v>858</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420</v>
      </c>
      <c r="B23" s="20" t="s">
        <v>206</v>
      </c>
      <c r="C23" s="20">
        <v>22</v>
      </c>
      <c r="D23" s="20" t="s">
        <v>395</v>
      </c>
      <c r="E23" s="20">
        <v>100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1379</v>
      </c>
      <c r="B24" s="20" t="s">
        <v>206</v>
      </c>
      <c r="C24" s="20">
        <v>23</v>
      </c>
      <c r="D24" s="20" t="s">
        <v>385</v>
      </c>
      <c r="E24" s="20">
        <v>80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416</v>
      </c>
      <c r="B25" s="20" t="s">
        <v>206</v>
      </c>
      <c r="C25" s="20">
        <v>24</v>
      </c>
      <c r="D25" s="20" t="s">
        <v>400</v>
      </c>
      <c r="E25" s="20">
        <v>90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1794</v>
      </c>
      <c r="B26" s="20" t="s">
        <v>206</v>
      </c>
      <c r="C26" s="20">
        <v>25</v>
      </c>
      <c r="D26" s="20" t="s">
        <v>404</v>
      </c>
      <c r="E26" s="20">
        <v>100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418</v>
      </c>
      <c r="B27" s="20" t="s">
        <v>206</v>
      </c>
      <c r="C27" s="20">
        <v>26</v>
      </c>
      <c r="D27" s="20" t="s">
        <v>404</v>
      </c>
      <c r="E27" s="20">
        <v>80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865</v>
      </c>
      <c r="B28" s="20" t="s">
        <v>206</v>
      </c>
      <c r="C28" s="20">
        <v>27</v>
      </c>
      <c r="D28" s="20" t="s">
        <v>392</v>
      </c>
      <c r="E28" s="20">
        <v>90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565</v>
      </c>
      <c r="B29" s="20" t="s">
        <v>206</v>
      </c>
      <c r="C29" s="20">
        <v>28</v>
      </c>
      <c r="D29" s="20" t="s">
        <v>389</v>
      </c>
      <c r="E29" s="20">
        <v>90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566</v>
      </c>
      <c r="B30" s="20" t="s">
        <v>206</v>
      </c>
      <c r="C30" s="20">
        <v>29</v>
      </c>
      <c r="D30" s="20" t="s">
        <v>400</v>
      </c>
      <c r="E30" s="20">
        <v>130</v>
      </c>
      <c r="F30" s="20" t="s">
        <v>386</v>
      </c>
      <c r="G30" s="21" t="s">
        <v>181</v>
      </c>
      <c r="H30" s="71" t="s">
        <v>387</v>
      </c>
      <c r="I30" s="71" t="s">
        <v>387</v>
      </c>
      <c r="J30" s="71"/>
      <c r="K30" s="71"/>
      <c r="R30" s="160" t="s">
        <v>86</v>
      </c>
      <c r="S30" s="161"/>
      <c r="T30" s="175">
        <f>SUM(T31:T57)</f>
        <v>0</v>
      </c>
      <c r="U30" s="168"/>
      <c r="V30" s="177" t="s">
        <v>88</v>
      </c>
      <c r="W30" s="213"/>
      <c r="X30" s="215">
        <f>SUM(X31:X57)</f>
        <v>130</v>
      </c>
    </row>
    <row r="31" spans="1:24" ht="13" x14ac:dyDescent="0.15">
      <c r="A31" s="15" t="s">
        <v>428</v>
      </c>
      <c r="B31" s="20" t="s">
        <v>206</v>
      </c>
      <c r="C31" s="20">
        <v>30</v>
      </c>
      <c r="D31" s="20" t="s">
        <v>385</v>
      </c>
      <c r="E31" s="20">
        <v>70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45</v>
      </c>
    </row>
    <row r="32" spans="1:24" ht="13" x14ac:dyDescent="0.15">
      <c r="A32" s="15" t="s">
        <v>1862</v>
      </c>
      <c r="B32" s="20" t="s">
        <v>206</v>
      </c>
      <c r="C32" s="20">
        <v>31</v>
      </c>
      <c r="D32" s="20" t="s">
        <v>395</v>
      </c>
      <c r="E32" s="20">
        <v>110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41</v>
      </c>
    </row>
    <row r="33" spans="1:24" ht="13" x14ac:dyDescent="0.15">
      <c r="A33" s="15" t="s">
        <v>1281</v>
      </c>
      <c r="B33" s="20" t="s">
        <v>206</v>
      </c>
      <c r="C33" s="20">
        <v>32</v>
      </c>
      <c r="D33" s="20" t="s">
        <v>404</v>
      </c>
      <c r="E33" s="20">
        <v>60</v>
      </c>
      <c r="F33" s="20" t="s">
        <v>393</v>
      </c>
      <c r="G33" s="21" t="s">
        <v>181</v>
      </c>
      <c r="H33" s="71" t="s">
        <v>387</v>
      </c>
      <c r="I33" s="71" t="s">
        <v>387</v>
      </c>
      <c r="J33" s="71"/>
      <c r="K33" s="71"/>
      <c r="R33" s="117" t="s">
        <v>181</v>
      </c>
      <c r="S33" s="158">
        <f t="shared" si="4"/>
        <v>0</v>
      </c>
      <c r="T33" s="159">
        <f t="shared" si="5"/>
        <v>0</v>
      </c>
      <c r="U33" s="168"/>
      <c r="V33" s="234" t="s">
        <v>181</v>
      </c>
      <c r="W33" s="237">
        <f t="shared" si="6"/>
        <v>0</v>
      </c>
      <c r="X33" s="6">
        <f t="shared" si="7"/>
        <v>24</v>
      </c>
    </row>
    <row r="34" spans="1:24" ht="13" x14ac:dyDescent="0.15">
      <c r="A34" s="15" t="s">
        <v>1897</v>
      </c>
      <c r="B34" s="20" t="s">
        <v>206</v>
      </c>
      <c r="C34" s="20">
        <v>33</v>
      </c>
      <c r="D34" s="20" t="s">
        <v>407</v>
      </c>
      <c r="E34" s="20">
        <v>80</v>
      </c>
      <c r="F34" s="20" t="s">
        <v>398</v>
      </c>
      <c r="G34" s="21" t="s">
        <v>181</v>
      </c>
      <c r="H34" s="71" t="s">
        <v>387</v>
      </c>
      <c r="I34" s="71" t="s">
        <v>387</v>
      </c>
      <c r="J34" s="71"/>
      <c r="K34" s="71"/>
      <c r="R34" s="117" t="s">
        <v>185</v>
      </c>
      <c r="S34" s="158">
        <f t="shared" si="4"/>
        <v>0</v>
      </c>
      <c r="T34" s="159">
        <f t="shared" si="5"/>
        <v>0</v>
      </c>
      <c r="U34" s="168"/>
      <c r="V34" s="234" t="s">
        <v>185</v>
      </c>
      <c r="W34" s="237">
        <f t="shared" si="6"/>
        <v>0</v>
      </c>
      <c r="X34" s="6">
        <f t="shared" si="7"/>
        <v>20</v>
      </c>
    </row>
    <row r="35" spans="1:24" ht="13" x14ac:dyDescent="0.15">
      <c r="A35" s="15" t="s">
        <v>406</v>
      </c>
      <c r="B35" s="20" t="s">
        <v>206</v>
      </c>
      <c r="C35" s="20">
        <v>34</v>
      </c>
      <c r="D35" s="20" t="s">
        <v>385</v>
      </c>
      <c r="E35" s="20">
        <v>130</v>
      </c>
      <c r="F35" s="20" t="s">
        <v>386</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510</v>
      </c>
      <c r="B36" s="20" t="s">
        <v>206</v>
      </c>
      <c r="C36" s="20">
        <v>35</v>
      </c>
      <c r="D36" s="20" t="s">
        <v>392</v>
      </c>
      <c r="E36" s="20">
        <v>120</v>
      </c>
      <c r="F36" s="20"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1282</v>
      </c>
      <c r="B37" s="20" t="s">
        <v>206</v>
      </c>
      <c r="C37" s="20">
        <v>36</v>
      </c>
      <c r="D37" s="20" t="s">
        <v>404</v>
      </c>
      <c r="E37" s="20">
        <v>60</v>
      </c>
      <c r="F37" s="20" t="s">
        <v>393</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1194</v>
      </c>
      <c r="B38" s="20" t="s">
        <v>206</v>
      </c>
      <c r="C38" s="20">
        <v>37</v>
      </c>
      <c r="D38" s="20" t="s">
        <v>858</v>
      </c>
      <c r="E38" s="20">
        <v>80</v>
      </c>
      <c r="F38" s="20" t="s">
        <v>398</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876</v>
      </c>
      <c r="B39" s="20" t="s">
        <v>206</v>
      </c>
      <c r="C39" s="20">
        <v>38</v>
      </c>
      <c r="D39" s="20" t="s">
        <v>407</v>
      </c>
      <c r="E39" s="20">
        <v>80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1042</v>
      </c>
      <c r="B40" s="20" t="s">
        <v>206</v>
      </c>
      <c r="C40" s="20">
        <v>39</v>
      </c>
      <c r="D40" s="20" t="s">
        <v>385</v>
      </c>
      <c r="E40" s="20">
        <v>50</v>
      </c>
      <c r="F40" s="20" t="s">
        <v>393</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1819</v>
      </c>
      <c r="B41" s="20" t="s">
        <v>206</v>
      </c>
      <c r="C41" s="20">
        <v>40</v>
      </c>
      <c r="D41" s="20" t="s">
        <v>389</v>
      </c>
      <c r="E41" s="20">
        <v>80</v>
      </c>
      <c r="F41" s="20"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1898</v>
      </c>
      <c r="B42" s="20" t="s">
        <v>206</v>
      </c>
      <c r="C42" s="20">
        <v>41</v>
      </c>
      <c r="D42" s="20" t="s">
        <v>407</v>
      </c>
      <c r="E42" s="20">
        <v>80</v>
      </c>
      <c r="F42" s="20" t="s">
        <v>398</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1899</v>
      </c>
      <c r="B43" s="20" t="s">
        <v>206</v>
      </c>
      <c r="C43" s="20">
        <v>42</v>
      </c>
      <c r="D43" s="20" t="s">
        <v>400</v>
      </c>
      <c r="E43" s="20">
        <v>80</v>
      </c>
      <c r="F43" s="20"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1900</v>
      </c>
      <c r="B44" s="20" t="s">
        <v>206</v>
      </c>
      <c r="C44" s="20">
        <v>43</v>
      </c>
      <c r="D44" s="20" t="s">
        <v>847</v>
      </c>
      <c r="E44" s="20">
        <v>70</v>
      </c>
      <c r="F44" s="20" t="s">
        <v>398</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878</v>
      </c>
      <c r="B45" s="20" t="s">
        <v>206</v>
      </c>
      <c r="C45" s="20">
        <v>44</v>
      </c>
      <c r="D45" s="20" t="s">
        <v>385</v>
      </c>
      <c r="E45" s="20">
        <v>80</v>
      </c>
      <c r="F45" s="20" t="s">
        <v>398</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1191</v>
      </c>
      <c r="B46" s="20" t="s">
        <v>206</v>
      </c>
      <c r="C46" s="20">
        <v>45</v>
      </c>
      <c r="D46" s="20" t="s">
        <v>407</v>
      </c>
      <c r="E46" s="20">
        <v>100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421</v>
      </c>
      <c r="B47" s="20" t="s">
        <v>206</v>
      </c>
      <c r="C47" s="20">
        <v>46</v>
      </c>
      <c r="D47" s="20" t="s">
        <v>395</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563</v>
      </c>
      <c r="B48" s="20" t="s">
        <v>206</v>
      </c>
      <c r="C48" s="20">
        <v>47</v>
      </c>
      <c r="D48" s="20" t="s">
        <v>389</v>
      </c>
      <c r="E48" s="20">
        <v>80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854</v>
      </c>
      <c r="B49" s="20" t="s">
        <v>206</v>
      </c>
      <c r="C49" s="20">
        <v>48</v>
      </c>
      <c r="D49" s="20" t="s">
        <v>400</v>
      </c>
      <c r="E49" s="20">
        <v>100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424</v>
      </c>
      <c r="B50" s="20" t="s">
        <v>206</v>
      </c>
      <c r="C50" s="20">
        <v>49</v>
      </c>
      <c r="D50" s="20" t="s">
        <v>392</v>
      </c>
      <c r="E50" s="20">
        <v>60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864</v>
      </c>
      <c r="B51" s="20" t="s">
        <v>206</v>
      </c>
      <c r="C51" s="20">
        <v>50</v>
      </c>
      <c r="D51" s="20" t="s">
        <v>404</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427</v>
      </c>
      <c r="B52" s="20" t="s">
        <v>206</v>
      </c>
      <c r="C52" s="20">
        <v>51</v>
      </c>
      <c r="D52" s="20" t="s">
        <v>407</v>
      </c>
      <c r="E52" s="20">
        <v>80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1247</v>
      </c>
      <c r="B53" s="20" t="s">
        <v>206</v>
      </c>
      <c r="C53" s="20">
        <v>52</v>
      </c>
      <c r="D53" s="20" t="s">
        <v>392</v>
      </c>
      <c r="E53" s="20">
        <v>70</v>
      </c>
      <c r="F53" s="20"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1200</v>
      </c>
      <c r="B54" s="20" t="s">
        <v>206</v>
      </c>
      <c r="C54" s="20">
        <v>53</v>
      </c>
      <c r="D54" s="20" t="s">
        <v>385</v>
      </c>
      <c r="E54" s="20">
        <v>80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1253</v>
      </c>
      <c r="B55" s="20" t="s">
        <v>206</v>
      </c>
      <c r="C55" s="20">
        <v>54</v>
      </c>
      <c r="D55" s="20" t="s">
        <v>389</v>
      </c>
      <c r="E55" s="20">
        <v>70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869</v>
      </c>
      <c r="B56" s="20" t="s">
        <v>206</v>
      </c>
      <c r="C56" s="20">
        <v>55</v>
      </c>
      <c r="D56" s="20" t="s">
        <v>392</v>
      </c>
      <c r="E56" s="20">
        <v>90</v>
      </c>
      <c r="F56" s="20" t="s">
        <v>393</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560</v>
      </c>
      <c r="B57" s="20" t="s">
        <v>206</v>
      </c>
      <c r="C57" s="20">
        <v>56</v>
      </c>
      <c r="D57" s="20" t="s">
        <v>385</v>
      </c>
      <c r="E57" s="20">
        <v>80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434</v>
      </c>
      <c r="B58" s="20" t="s">
        <v>206</v>
      </c>
      <c r="C58" s="20">
        <v>57</v>
      </c>
      <c r="D58" s="20" t="s">
        <v>385</v>
      </c>
      <c r="E58" s="20">
        <v>80</v>
      </c>
      <c r="F58" s="20" t="s">
        <v>398</v>
      </c>
      <c r="G58" s="21" t="s">
        <v>177</v>
      </c>
      <c r="H58" s="71" t="s">
        <v>387</v>
      </c>
      <c r="I58" s="71" t="s">
        <v>387</v>
      </c>
      <c r="J58" s="71"/>
      <c r="K58" s="71"/>
      <c r="U58" s="168"/>
      <c r="V58" s="177" t="s">
        <v>447</v>
      </c>
      <c r="W58" s="189"/>
      <c r="X58" s="190">
        <f>SUM(X59:X85)</f>
        <v>262</v>
      </c>
    </row>
    <row r="59" spans="1:24" ht="13" x14ac:dyDescent="0.15">
      <c r="A59" s="15" t="s">
        <v>419</v>
      </c>
      <c r="B59" s="20" t="s">
        <v>206</v>
      </c>
      <c r="C59" s="20">
        <v>58</v>
      </c>
      <c r="D59" s="20" t="s">
        <v>392</v>
      </c>
      <c r="E59" s="20">
        <v>80</v>
      </c>
      <c r="F59" s="20" t="s">
        <v>398</v>
      </c>
      <c r="G59" s="21" t="s">
        <v>177</v>
      </c>
      <c r="H59" s="71" t="s">
        <v>387</v>
      </c>
      <c r="I59" s="71" t="s">
        <v>387</v>
      </c>
      <c r="J59" s="71"/>
      <c r="K59" s="71"/>
      <c r="U59" s="239"/>
      <c r="V59" s="116" t="s">
        <v>173</v>
      </c>
      <c r="W59" s="211">
        <f t="shared" ref="W59:X74" si="8">S3+S31+W3+W31</f>
        <v>0</v>
      </c>
      <c r="X59" s="64">
        <f t="shared" si="8"/>
        <v>90</v>
      </c>
    </row>
    <row r="60" spans="1:24" ht="13" x14ac:dyDescent="0.15">
      <c r="A60" s="15" t="s">
        <v>511</v>
      </c>
      <c r="B60" s="20" t="s">
        <v>206</v>
      </c>
      <c r="C60" s="20">
        <v>59</v>
      </c>
      <c r="D60" s="20" t="s">
        <v>407</v>
      </c>
      <c r="E60" s="20">
        <v>80</v>
      </c>
      <c r="F60" s="20" t="s">
        <v>393</v>
      </c>
      <c r="G60" s="21" t="s">
        <v>177</v>
      </c>
      <c r="H60" s="71" t="s">
        <v>387</v>
      </c>
      <c r="I60" s="71" t="s">
        <v>387</v>
      </c>
      <c r="J60" s="71"/>
      <c r="K60" s="71"/>
      <c r="U60" s="239"/>
      <c r="V60" s="117" t="s">
        <v>177</v>
      </c>
      <c r="W60" s="158">
        <f t="shared" si="8"/>
        <v>0</v>
      </c>
      <c r="X60" s="159">
        <f t="shared" si="8"/>
        <v>82</v>
      </c>
    </row>
    <row r="61" spans="1:24" ht="13" x14ac:dyDescent="0.15">
      <c r="A61" s="15" t="s">
        <v>873</v>
      </c>
      <c r="B61" s="20" t="s">
        <v>206</v>
      </c>
      <c r="C61" s="20">
        <v>60</v>
      </c>
      <c r="D61" s="20" t="s">
        <v>389</v>
      </c>
      <c r="E61" s="20">
        <v>90</v>
      </c>
      <c r="F61" s="20" t="s">
        <v>398</v>
      </c>
      <c r="G61" s="21" t="s">
        <v>177</v>
      </c>
      <c r="H61" s="71" t="s">
        <v>387</v>
      </c>
      <c r="I61" s="71" t="s">
        <v>387</v>
      </c>
      <c r="J61" s="71"/>
      <c r="K61" s="71"/>
      <c r="U61" s="239"/>
      <c r="V61" s="117" t="s">
        <v>181</v>
      </c>
      <c r="W61" s="158">
        <f t="shared" si="8"/>
        <v>0</v>
      </c>
      <c r="X61" s="159">
        <f t="shared" si="8"/>
        <v>48</v>
      </c>
    </row>
    <row r="62" spans="1:24" ht="13" x14ac:dyDescent="0.15">
      <c r="A62" s="15" t="s">
        <v>437</v>
      </c>
      <c r="B62" s="20" t="s">
        <v>206</v>
      </c>
      <c r="C62" s="20">
        <v>61</v>
      </c>
      <c r="D62" s="20" t="s">
        <v>392</v>
      </c>
      <c r="E62" s="20">
        <v>70</v>
      </c>
      <c r="F62" s="20" t="s">
        <v>398</v>
      </c>
      <c r="G62" s="21" t="s">
        <v>177</v>
      </c>
      <c r="H62" s="71" t="s">
        <v>387</v>
      </c>
      <c r="I62" s="71" t="s">
        <v>387</v>
      </c>
      <c r="J62" s="71"/>
      <c r="K62" s="71"/>
      <c r="U62" s="239"/>
      <c r="V62" s="117" t="s">
        <v>185</v>
      </c>
      <c r="W62" s="158">
        <f t="shared" si="8"/>
        <v>0</v>
      </c>
      <c r="X62" s="159">
        <f t="shared" si="8"/>
        <v>40</v>
      </c>
    </row>
    <row r="63" spans="1:24" ht="13" x14ac:dyDescent="0.15">
      <c r="A63" s="15" t="s">
        <v>1283</v>
      </c>
      <c r="B63" s="20" t="s">
        <v>206</v>
      </c>
      <c r="C63" s="20">
        <v>62</v>
      </c>
      <c r="D63" s="20" t="s">
        <v>407</v>
      </c>
      <c r="E63" s="20">
        <v>70</v>
      </c>
      <c r="F63" s="20" t="s">
        <v>393</v>
      </c>
      <c r="G63" s="21" t="s">
        <v>177</v>
      </c>
      <c r="H63" s="71" t="s">
        <v>387</v>
      </c>
      <c r="I63" s="71" t="s">
        <v>387</v>
      </c>
      <c r="J63" s="71"/>
      <c r="K63" s="71"/>
      <c r="U63" s="239"/>
      <c r="V63" s="117" t="s">
        <v>189</v>
      </c>
      <c r="W63" s="158">
        <f t="shared" si="8"/>
        <v>0</v>
      </c>
      <c r="X63" s="159">
        <f t="shared" si="8"/>
        <v>0</v>
      </c>
    </row>
    <row r="64" spans="1:24" ht="13" x14ac:dyDescent="0.15">
      <c r="A64" s="15" t="s">
        <v>1242</v>
      </c>
      <c r="B64" s="20" t="s">
        <v>206</v>
      </c>
      <c r="C64" s="20">
        <v>63</v>
      </c>
      <c r="D64" s="20" t="s">
        <v>858</v>
      </c>
      <c r="E64" s="20">
        <v>60</v>
      </c>
      <c r="F64" s="20" t="s">
        <v>393</v>
      </c>
      <c r="G64" s="21" t="s">
        <v>177</v>
      </c>
      <c r="H64" s="71" t="s">
        <v>387</v>
      </c>
      <c r="I64" s="71" t="s">
        <v>387</v>
      </c>
      <c r="J64" s="71"/>
      <c r="K64" s="71"/>
      <c r="U64" s="240"/>
      <c r="V64" s="117" t="s">
        <v>193</v>
      </c>
      <c r="W64" s="158">
        <f t="shared" si="8"/>
        <v>0</v>
      </c>
      <c r="X64" s="159">
        <f t="shared" si="8"/>
        <v>0</v>
      </c>
    </row>
    <row r="65" spans="1:24" ht="14" thickBot="1" x14ac:dyDescent="0.2">
      <c r="A65" s="15" t="s">
        <v>1288</v>
      </c>
      <c r="B65" s="20" t="s">
        <v>206</v>
      </c>
      <c r="C65" s="20">
        <v>64</v>
      </c>
      <c r="D65" s="20" t="s">
        <v>392</v>
      </c>
      <c r="E65" s="20">
        <v>80</v>
      </c>
      <c r="F65" s="20" t="s">
        <v>398</v>
      </c>
      <c r="G65" s="21" t="s">
        <v>177</v>
      </c>
      <c r="H65" s="71" t="s">
        <v>387</v>
      </c>
      <c r="I65" s="71" t="s">
        <v>387</v>
      </c>
      <c r="J65" s="71"/>
      <c r="K65" s="71"/>
      <c r="U65" s="241"/>
      <c r="V65" s="117" t="s">
        <v>197</v>
      </c>
      <c r="W65" s="158">
        <f t="shared" si="8"/>
        <v>0</v>
      </c>
      <c r="X65" s="159">
        <f t="shared" si="8"/>
        <v>0</v>
      </c>
    </row>
    <row r="66" spans="1:24" ht="14" thickBot="1" x14ac:dyDescent="0.2">
      <c r="A66" s="15" t="s">
        <v>875</v>
      </c>
      <c r="B66" s="20" t="s">
        <v>206</v>
      </c>
      <c r="C66" s="20">
        <v>65</v>
      </c>
      <c r="D66" s="20" t="s">
        <v>407</v>
      </c>
      <c r="E66" s="20">
        <v>60</v>
      </c>
      <c r="F66" s="20" t="s">
        <v>398</v>
      </c>
      <c r="G66" s="21" t="s">
        <v>177</v>
      </c>
      <c r="H66" s="71" t="s">
        <v>387</v>
      </c>
      <c r="I66" s="71" t="s">
        <v>387</v>
      </c>
      <c r="J66" s="71"/>
      <c r="K66" s="71"/>
      <c r="U66" s="241"/>
      <c r="V66" s="117" t="s">
        <v>201</v>
      </c>
      <c r="W66" s="158">
        <f t="shared" si="8"/>
        <v>0</v>
      </c>
      <c r="X66" s="159">
        <f t="shared" si="8"/>
        <v>0</v>
      </c>
    </row>
    <row r="67" spans="1:24" ht="14" thickBot="1" x14ac:dyDescent="0.2">
      <c r="A67" s="15" t="s">
        <v>933</v>
      </c>
      <c r="B67" s="20" t="s">
        <v>206</v>
      </c>
      <c r="C67" s="20">
        <v>66</v>
      </c>
      <c r="D67" s="20" t="s">
        <v>392</v>
      </c>
      <c r="E67" s="20">
        <v>70</v>
      </c>
      <c r="F67" s="20" t="s">
        <v>393</v>
      </c>
      <c r="G67" s="21" t="s">
        <v>177</v>
      </c>
      <c r="H67" s="71" t="s">
        <v>387</v>
      </c>
      <c r="I67" s="71" t="s">
        <v>387</v>
      </c>
      <c r="J67" s="71"/>
      <c r="K67" s="71"/>
      <c r="U67" s="241"/>
      <c r="V67" s="117" t="s">
        <v>205</v>
      </c>
      <c r="W67" s="158">
        <f t="shared" si="8"/>
        <v>0</v>
      </c>
      <c r="X67" s="159">
        <f t="shared" si="8"/>
        <v>0</v>
      </c>
    </row>
    <row r="68" spans="1:24" ht="14" thickBot="1" x14ac:dyDescent="0.2">
      <c r="A68" s="15" t="s">
        <v>977</v>
      </c>
      <c r="B68" s="20" t="s">
        <v>206</v>
      </c>
      <c r="C68" s="20">
        <v>67</v>
      </c>
      <c r="D68" s="20" t="s">
        <v>385</v>
      </c>
      <c r="E68" s="20">
        <v>50</v>
      </c>
      <c r="F68" s="20" t="s">
        <v>393</v>
      </c>
      <c r="G68" s="21" t="s">
        <v>177</v>
      </c>
      <c r="H68" s="71" t="s">
        <v>387</v>
      </c>
      <c r="I68" s="71" t="s">
        <v>387</v>
      </c>
      <c r="J68" s="71"/>
      <c r="K68" s="71"/>
      <c r="U68" s="241"/>
      <c r="V68" s="117" t="s">
        <v>209</v>
      </c>
      <c r="W68" s="158">
        <f t="shared" si="8"/>
        <v>0</v>
      </c>
      <c r="X68" s="159">
        <f t="shared" si="8"/>
        <v>0</v>
      </c>
    </row>
    <row r="69" spans="1:24" ht="14" thickBot="1" x14ac:dyDescent="0.2">
      <c r="A69" s="15" t="s">
        <v>978</v>
      </c>
      <c r="B69" s="20" t="s">
        <v>206</v>
      </c>
      <c r="C69" s="20">
        <v>68</v>
      </c>
      <c r="D69" s="20" t="s">
        <v>385</v>
      </c>
      <c r="E69" s="20">
        <v>60</v>
      </c>
      <c r="F69" s="20" t="s">
        <v>393</v>
      </c>
      <c r="G69" s="21" t="s">
        <v>177</v>
      </c>
      <c r="H69" s="71" t="s">
        <v>387</v>
      </c>
      <c r="I69" s="71" t="s">
        <v>387</v>
      </c>
      <c r="J69" s="71"/>
      <c r="K69" s="71"/>
      <c r="U69" s="241"/>
      <c r="V69" s="117" t="s">
        <v>9125</v>
      </c>
      <c r="W69" s="158">
        <f t="shared" si="8"/>
        <v>0</v>
      </c>
      <c r="X69" s="159">
        <f t="shared" si="8"/>
        <v>0</v>
      </c>
    </row>
    <row r="70" spans="1:24" ht="14" thickBot="1" x14ac:dyDescent="0.2">
      <c r="A70" s="15" t="s">
        <v>946</v>
      </c>
      <c r="B70" s="20" t="s">
        <v>206</v>
      </c>
      <c r="C70" s="20">
        <v>69</v>
      </c>
      <c r="D70" s="20" t="s">
        <v>385</v>
      </c>
      <c r="E70" s="20">
        <v>50</v>
      </c>
      <c r="F70" s="20" t="s">
        <v>393</v>
      </c>
      <c r="G70" s="21" t="s">
        <v>177</v>
      </c>
      <c r="H70" s="71" t="s">
        <v>387</v>
      </c>
      <c r="I70" s="71" t="s">
        <v>387</v>
      </c>
      <c r="J70" s="71"/>
      <c r="K70" s="71"/>
      <c r="U70" s="241"/>
      <c r="V70" s="118" t="s">
        <v>213</v>
      </c>
      <c r="W70" s="158">
        <f t="shared" si="8"/>
        <v>0</v>
      </c>
      <c r="X70" s="159">
        <f t="shared" si="8"/>
        <v>2</v>
      </c>
    </row>
    <row r="71" spans="1:24" ht="14" thickBot="1" x14ac:dyDescent="0.2">
      <c r="A71" s="15" t="s">
        <v>955</v>
      </c>
      <c r="B71" s="20" t="s">
        <v>206</v>
      </c>
      <c r="C71" s="20">
        <v>70</v>
      </c>
      <c r="D71" s="20" t="s">
        <v>385</v>
      </c>
      <c r="E71" s="20">
        <v>50</v>
      </c>
      <c r="F71" s="20" t="s">
        <v>393</v>
      </c>
      <c r="G71" s="21" t="s">
        <v>177</v>
      </c>
      <c r="H71" s="71" t="s">
        <v>387</v>
      </c>
      <c r="I71" s="71" t="s">
        <v>387</v>
      </c>
      <c r="J71" s="71"/>
      <c r="K71" s="71"/>
      <c r="U71" s="241"/>
      <c r="V71" s="117" t="s">
        <v>217</v>
      </c>
      <c r="W71" s="158">
        <f t="shared" si="8"/>
        <v>0</v>
      </c>
      <c r="X71" s="159">
        <f t="shared" si="8"/>
        <v>0</v>
      </c>
    </row>
    <row r="72" spans="1:24" ht="14" thickBot="1" x14ac:dyDescent="0.2">
      <c r="A72" s="15" t="s">
        <v>1015</v>
      </c>
      <c r="B72" s="20" t="s">
        <v>206</v>
      </c>
      <c r="C72" s="20">
        <v>71</v>
      </c>
      <c r="D72" s="20" t="s">
        <v>385</v>
      </c>
      <c r="E72" s="20">
        <v>50</v>
      </c>
      <c r="F72" s="20" t="s">
        <v>393</v>
      </c>
      <c r="G72" s="21" t="s">
        <v>177</v>
      </c>
      <c r="H72" s="71" t="s">
        <v>387</v>
      </c>
      <c r="I72" s="71" t="s">
        <v>387</v>
      </c>
      <c r="J72" s="71"/>
      <c r="K72" s="71"/>
      <c r="U72" s="241"/>
      <c r="V72" s="117" t="s">
        <v>221</v>
      </c>
      <c r="W72" s="158">
        <f t="shared" si="8"/>
        <v>0</v>
      </c>
      <c r="X72" s="159">
        <f t="shared" si="8"/>
        <v>0</v>
      </c>
    </row>
    <row r="73" spans="1:24" ht="14" thickBot="1" x14ac:dyDescent="0.2">
      <c r="A73" s="15" t="s">
        <v>1038</v>
      </c>
      <c r="B73" s="20" t="s">
        <v>206</v>
      </c>
      <c r="C73" s="20">
        <v>72</v>
      </c>
      <c r="D73" s="20" t="s">
        <v>385</v>
      </c>
      <c r="E73" s="20">
        <v>50</v>
      </c>
      <c r="F73" s="20" t="s">
        <v>393</v>
      </c>
      <c r="G73" s="21" t="s">
        <v>177</v>
      </c>
      <c r="H73" s="71" t="s">
        <v>387</v>
      </c>
      <c r="I73" s="71" t="s">
        <v>387</v>
      </c>
      <c r="J73" s="71"/>
      <c r="K73" s="71"/>
      <c r="U73" s="241"/>
      <c r="V73" s="117" t="s">
        <v>225</v>
      </c>
      <c r="W73" s="158">
        <f t="shared" si="8"/>
        <v>0</v>
      </c>
      <c r="X73" s="159">
        <f t="shared" si="8"/>
        <v>0</v>
      </c>
    </row>
    <row r="74" spans="1:24" ht="14" thickBot="1" x14ac:dyDescent="0.2">
      <c r="A74" s="15" t="s">
        <v>515</v>
      </c>
      <c r="B74" s="20" t="s">
        <v>206</v>
      </c>
      <c r="C74" s="20">
        <v>73</v>
      </c>
      <c r="D74" s="20" t="s">
        <v>407</v>
      </c>
      <c r="E74" s="20">
        <v>80</v>
      </c>
      <c r="F74" s="20" t="s">
        <v>398</v>
      </c>
      <c r="G74" s="21" t="s">
        <v>177</v>
      </c>
      <c r="H74" s="71" t="s">
        <v>387</v>
      </c>
      <c r="I74" s="71" t="s">
        <v>387</v>
      </c>
      <c r="J74" s="71"/>
      <c r="K74" s="71"/>
      <c r="U74" s="241"/>
      <c r="V74" s="117" t="s">
        <v>229</v>
      </c>
      <c r="W74" s="158">
        <f t="shared" si="8"/>
        <v>0</v>
      </c>
      <c r="X74" s="159">
        <f t="shared" si="8"/>
        <v>0</v>
      </c>
    </row>
    <row r="75" spans="1:24" ht="14" thickBot="1" x14ac:dyDescent="0.2">
      <c r="A75" s="15" t="s">
        <v>1289</v>
      </c>
      <c r="B75" s="20" t="s">
        <v>206</v>
      </c>
      <c r="C75" s="20">
        <v>74</v>
      </c>
      <c r="D75" s="20" t="s">
        <v>400</v>
      </c>
      <c r="E75" s="20">
        <v>80</v>
      </c>
      <c r="F75" s="20" t="s">
        <v>398</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439</v>
      </c>
      <c r="B76" s="20" t="s">
        <v>206</v>
      </c>
      <c r="C76" s="20">
        <v>75</v>
      </c>
      <c r="D76" s="20" t="s">
        <v>389</v>
      </c>
      <c r="E76" s="20">
        <v>80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1290</v>
      </c>
      <c r="B77" s="20" t="s">
        <v>206</v>
      </c>
      <c r="C77" s="20">
        <v>76</v>
      </c>
      <c r="D77" s="20" t="s">
        <v>392</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441</v>
      </c>
      <c r="B78" s="20" t="s">
        <v>206</v>
      </c>
      <c r="C78" s="20">
        <v>77</v>
      </c>
      <c r="D78" s="20" t="s">
        <v>407</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1901</v>
      </c>
      <c r="B79" s="20" t="s">
        <v>206</v>
      </c>
      <c r="C79" s="20">
        <v>78</v>
      </c>
      <c r="D79" s="20" t="s">
        <v>407</v>
      </c>
      <c r="E79" s="20">
        <v>40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1902</v>
      </c>
      <c r="B80" s="20" t="s">
        <v>206</v>
      </c>
      <c r="C80" s="20">
        <v>79</v>
      </c>
      <c r="D80" s="20" t="s">
        <v>407</v>
      </c>
      <c r="E80" s="20">
        <v>40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1903</v>
      </c>
      <c r="B81" s="20" t="s">
        <v>206</v>
      </c>
      <c r="C81" s="20">
        <v>80</v>
      </c>
      <c r="D81" s="20" t="s">
        <v>407</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1210</v>
      </c>
      <c r="B82" s="20" t="s">
        <v>206</v>
      </c>
      <c r="C82" s="20">
        <v>81</v>
      </c>
      <c r="D82" s="20" t="s">
        <v>858</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443</v>
      </c>
      <c r="B83" s="20" t="s">
        <v>206</v>
      </c>
      <c r="C83" s="20">
        <v>82</v>
      </c>
      <c r="D83" s="20" t="s">
        <v>395</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396</v>
      </c>
      <c r="B84" s="20" t="s">
        <v>206</v>
      </c>
      <c r="C84" s="20">
        <v>83</v>
      </c>
      <c r="D84" s="20" t="s">
        <v>392</v>
      </c>
      <c r="E84" s="20">
        <v>60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940</v>
      </c>
      <c r="B85" s="20" t="s">
        <v>206</v>
      </c>
      <c r="C85" s="20">
        <v>84</v>
      </c>
      <c r="D85" s="20" t="s">
        <v>389</v>
      </c>
      <c r="E85" s="20">
        <v>70</v>
      </c>
      <c r="F85" s="20" t="s">
        <v>393</v>
      </c>
      <c r="G85" s="21" t="s">
        <v>173</v>
      </c>
      <c r="H85" s="71" t="s">
        <v>387</v>
      </c>
      <c r="I85" s="71" t="s">
        <v>387</v>
      </c>
      <c r="J85" s="71"/>
      <c r="K85" s="71"/>
      <c r="U85" s="241"/>
      <c r="V85" s="166" t="s">
        <v>260</v>
      </c>
      <c r="W85" s="191">
        <f t="shared" si="9"/>
        <v>0</v>
      </c>
      <c r="X85" s="192">
        <f t="shared" si="9"/>
        <v>0</v>
      </c>
    </row>
    <row r="86" spans="1:24" ht="13" x14ac:dyDescent="0.15">
      <c r="A86" s="15" t="s">
        <v>444</v>
      </c>
      <c r="B86" s="20" t="s">
        <v>206</v>
      </c>
      <c r="C86" s="20">
        <v>85</v>
      </c>
      <c r="D86" s="20" t="s">
        <v>400</v>
      </c>
      <c r="E86" s="20">
        <v>50</v>
      </c>
      <c r="F86" s="20" t="s">
        <v>393</v>
      </c>
      <c r="G86" s="21" t="s">
        <v>173</v>
      </c>
      <c r="H86" s="71" t="s">
        <v>387</v>
      </c>
      <c r="I86" s="71" t="s">
        <v>387</v>
      </c>
      <c r="J86" s="71"/>
      <c r="K86" s="71"/>
    </row>
    <row r="87" spans="1:24" ht="13" x14ac:dyDescent="0.15">
      <c r="A87" s="15" t="s">
        <v>1258</v>
      </c>
      <c r="B87" s="20" t="s">
        <v>206</v>
      </c>
      <c r="C87" s="20">
        <v>86</v>
      </c>
      <c r="D87" s="20" t="s">
        <v>385</v>
      </c>
      <c r="E87" s="20">
        <v>50</v>
      </c>
      <c r="F87" s="20" t="s">
        <v>393</v>
      </c>
      <c r="G87" s="21" t="s">
        <v>173</v>
      </c>
      <c r="H87" s="71" t="s">
        <v>387</v>
      </c>
      <c r="I87" s="71" t="s">
        <v>387</v>
      </c>
      <c r="J87" s="71"/>
      <c r="K87" s="71"/>
    </row>
    <row r="88" spans="1:24" ht="13" x14ac:dyDescent="0.15">
      <c r="A88" s="15" t="s">
        <v>417</v>
      </c>
      <c r="B88" s="20" t="s">
        <v>206</v>
      </c>
      <c r="C88" s="20">
        <v>87</v>
      </c>
      <c r="D88" s="20" t="s">
        <v>404</v>
      </c>
      <c r="E88" s="20">
        <v>70</v>
      </c>
      <c r="F88" s="20" t="s">
        <v>393</v>
      </c>
      <c r="G88" s="21" t="s">
        <v>173</v>
      </c>
      <c r="H88" s="71" t="s">
        <v>387</v>
      </c>
      <c r="I88" s="71" t="s">
        <v>387</v>
      </c>
      <c r="J88" s="71"/>
      <c r="K88" s="71"/>
    </row>
    <row r="89" spans="1:24" ht="13" x14ac:dyDescent="0.15">
      <c r="A89" s="15" t="s">
        <v>577</v>
      </c>
      <c r="B89" s="20" t="s">
        <v>206</v>
      </c>
      <c r="C89" s="20">
        <v>88</v>
      </c>
      <c r="D89" s="20" t="s">
        <v>385</v>
      </c>
      <c r="E89" s="20">
        <v>60</v>
      </c>
      <c r="F89" s="20" t="s">
        <v>393</v>
      </c>
      <c r="G89" s="21" t="s">
        <v>173</v>
      </c>
      <c r="H89" s="71" t="s">
        <v>387</v>
      </c>
      <c r="I89" s="71" t="s">
        <v>387</v>
      </c>
      <c r="J89" s="71"/>
      <c r="K89" s="71"/>
    </row>
    <row r="90" spans="1:24" ht="13" x14ac:dyDescent="0.15">
      <c r="A90" s="15" t="s">
        <v>425</v>
      </c>
      <c r="B90" s="20" t="s">
        <v>206</v>
      </c>
      <c r="C90" s="20">
        <v>89</v>
      </c>
      <c r="D90" s="20" t="s">
        <v>395</v>
      </c>
      <c r="E90" s="20">
        <v>70</v>
      </c>
      <c r="F90" s="20" t="s">
        <v>393</v>
      </c>
      <c r="G90" s="21" t="s">
        <v>173</v>
      </c>
      <c r="H90" s="71" t="s">
        <v>387</v>
      </c>
      <c r="I90" s="71" t="s">
        <v>387</v>
      </c>
      <c r="J90" s="71"/>
      <c r="K90" s="71"/>
    </row>
    <row r="91" spans="1:24" ht="13" x14ac:dyDescent="0.15">
      <c r="A91" s="15" t="s">
        <v>885</v>
      </c>
      <c r="B91" s="20" t="s">
        <v>206</v>
      </c>
      <c r="C91" s="20">
        <v>90</v>
      </c>
      <c r="D91" s="20" t="s">
        <v>407</v>
      </c>
      <c r="E91" s="20">
        <v>30</v>
      </c>
      <c r="F91" s="20" t="s">
        <v>393</v>
      </c>
      <c r="G91" s="21" t="s">
        <v>173</v>
      </c>
      <c r="H91" s="71" t="s">
        <v>387</v>
      </c>
      <c r="I91" s="71" t="s">
        <v>387</v>
      </c>
      <c r="J91" s="71"/>
      <c r="K91" s="71"/>
    </row>
    <row r="92" spans="1:24" ht="13" x14ac:dyDescent="0.15">
      <c r="A92" s="15" t="s">
        <v>524</v>
      </c>
      <c r="B92" s="20" t="s">
        <v>206</v>
      </c>
      <c r="C92" s="20">
        <v>91</v>
      </c>
      <c r="D92" s="20" t="s">
        <v>392</v>
      </c>
      <c r="E92" s="20">
        <v>80</v>
      </c>
      <c r="F92" s="20" t="s">
        <v>393</v>
      </c>
      <c r="G92" s="21" t="s">
        <v>173</v>
      </c>
      <c r="H92" s="71" t="s">
        <v>387</v>
      </c>
      <c r="I92" s="71" t="s">
        <v>387</v>
      </c>
      <c r="J92" s="71"/>
      <c r="K92" s="71"/>
    </row>
    <row r="93" spans="1:24" ht="13" x14ac:dyDescent="0.15">
      <c r="A93" s="15" t="s">
        <v>1259</v>
      </c>
      <c r="B93" s="20" t="s">
        <v>206</v>
      </c>
      <c r="C93" s="20">
        <v>92</v>
      </c>
      <c r="D93" s="20" t="s">
        <v>389</v>
      </c>
      <c r="E93" s="20">
        <v>50</v>
      </c>
      <c r="F93" s="20" t="s">
        <v>393</v>
      </c>
      <c r="G93" s="21" t="s">
        <v>173</v>
      </c>
      <c r="H93" s="71" t="s">
        <v>387</v>
      </c>
      <c r="I93" s="71" t="s">
        <v>387</v>
      </c>
      <c r="J93" s="71"/>
      <c r="K93" s="71"/>
    </row>
    <row r="94" spans="1:24" ht="13" x14ac:dyDescent="0.15">
      <c r="A94" s="15" t="s">
        <v>433</v>
      </c>
      <c r="B94" s="20" t="s">
        <v>206</v>
      </c>
      <c r="C94" s="20">
        <v>93</v>
      </c>
      <c r="D94" s="20" t="s">
        <v>395</v>
      </c>
      <c r="E94" s="20">
        <v>70</v>
      </c>
      <c r="F94" s="20" t="s">
        <v>393</v>
      </c>
      <c r="G94" s="21" t="s">
        <v>173</v>
      </c>
      <c r="H94" s="71" t="s">
        <v>387</v>
      </c>
      <c r="I94" s="71" t="s">
        <v>387</v>
      </c>
      <c r="J94" s="71"/>
      <c r="K94" s="71"/>
    </row>
    <row r="95" spans="1:24" ht="13" x14ac:dyDescent="0.15">
      <c r="A95" s="15" t="s">
        <v>888</v>
      </c>
      <c r="B95" s="20" t="s">
        <v>206</v>
      </c>
      <c r="C95" s="20">
        <v>94</v>
      </c>
      <c r="D95" s="20" t="s">
        <v>404</v>
      </c>
      <c r="E95" s="20">
        <v>50</v>
      </c>
      <c r="F95" s="20" t="s">
        <v>393</v>
      </c>
      <c r="G95" s="21" t="s">
        <v>173</v>
      </c>
      <c r="H95" s="71" t="s">
        <v>387</v>
      </c>
      <c r="I95" s="71" t="s">
        <v>387</v>
      </c>
      <c r="J95" s="71"/>
      <c r="K95" s="71"/>
    </row>
    <row r="96" spans="1:24" ht="13" x14ac:dyDescent="0.15">
      <c r="A96" s="15" t="s">
        <v>857</v>
      </c>
      <c r="B96" s="20" t="s">
        <v>206</v>
      </c>
      <c r="C96" s="20">
        <v>95</v>
      </c>
      <c r="D96" s="20" t="s">
        <v>858</v>
      </c>
      <c r="E96" s="20">
        <v>50</v>
      </c>
      <c r="F96" s="20" t="s">
        <v>393</v>
      </c>
      <c r="G96" s="21" t="s">
        <v>173</v>
      </c>
      <c r="H96" s="71" t="s">
        <v>387</v>
      </c>
      <c r="I96" s="71" t="s">
        <v>387</v>
      </c>
      <c r="J96" s="71"/>
      <c r="K96" s="71"/>
    </row>
    <row r="97" spans="1:11" ht="13" x14ac:dyDescent="0.15">
      <c r="A97" s="15" t="s">
        <v>890</v>
      </c>
      <c r="B97" s="20" t="s">
        <v>206</v>
      </c>
      <c r="C97" s="20">
        <v>96</v>
      </c>
      <c r="D97" s="20" t="s">
        <v>385</v>
      </c>
      <c r="E97" s="20">
        <v>40</v>
      </c>
      <c r="F97" s="20" t="s">
        <v>393</v>
      </c>
      <c r="G97" s="21" t="s">
        <v>173</v>
      </c>
      <c r="H97" s="71" t="s">
        <v>387</v>
      </c>
      <c r="I97" s="71" t="s">
        <v>387</v>
      </c>
      <c r="J97" s="71"/>
      <c r="K97" s="71"/>
    </row>
    <row r="98" spans="1:11" ht="13" x14ac:dyDescent="0.15">
      <c r="A98" s="15" t="s">
        <v>453</v>
      </c>
      <c r="B98" s="20" t="s">
        <v>206</v>
      </c>
      <c r="C98" s="20">
        <v>97</v>
      </c>
      <c r="D98" s="20" t="s">
        <v>385</v>
      </c>
      <c r="E98" s="20">
        <v>60</v>
      </c>
      <c r="F98" s="20" t="s">
        <v>393</v>
      </c>
      <c r="G98" s="21" t="s">
        <v>173</v>
      </c>
      <c r="H98" s="71" t="s">
        <v>387</v>
      </c>
      <c r="I98" s="71" t="s">
        <v>387</v>
      </c>
      <c r="J98" s="71"/>
      <c r="K98" s="71"/>
    </row>
    <row r="99" spans="1:11" ht="13" x14ac:dyDescent="0.15">
      <c r="A99" s="15" t="s">
        <v>871</v>
      </c>
      <c r="B99" s="20" t="s">
        <v>206</v>
      </c>
      <c r="C99" s="20">
        <v>98</v>
      </c>
      <c r="D99" s="20" t="s">
        <v>400</v>
      </c>
      <c r="E99" s="20">
        <v>60</v>
      </c>
      <c r="F99" s="20" t="s">
        <v>393</v>
      </c>
      <c r="G99" s="21" t="s">
        <v>173</v>
      </c>
      <c r="H99" s="71" t="s">
        <v>387</v>
      </c>
      <c r="I99" s="71" t="s">
        <v>387</v>
      </c>
      <c r="J99" s="71"/>
      <c r="K99" s="71"/>
    </row>
    <row r="100" spans="1:11" ht="13" x14ac:dyDescent="0.15">
      <c r="A100" s="15" t="s">
        <v>455</v>
      </c>
      <c r="B100" s="20" t="s">
        <v>206</v>
      </c>
      <c r="C100" s="20">
        <v>99</v>
      </c>
      <c r="D100" s="20" t="s">
        <v>392</v>
      </c>
      <c r="E100" s="20">
        <v>50</v>
      </c>
      <c r="F100" s="20" t="s">
        <v>393</v>
      </c>
      <c r="G100" s="21" t="s">
        <v>173</v>
      </c>
      <c r="H100" s="71" t="s">
        <v>387</v>
      </c>
      <c r="I100" s="71" t="s">
        <v>387</v>
      </c>
      <c r="J100" s="71"/>
      <c r="K100" s="71"/>
    </row>
    <row r="101" spans="1:11" ht="13" x14ac:dyDescent="0.15">
      <c r="A101" s="15" t="s">
        <v>582</v>
      </c>
      <c r="B101" s="20" t="s">
        <v>206</v>
      </c>
      <c r="C101" s="20">
        <v>100</v>
      </c>
      <c r="D101" s="20" t="s">
        <v>389</v>
      </c>
      <c r="E101" s="20">
        <v>50</v>
      </c>
      <c r="F101" s="20" t="s">
        <v>393</v>
      </c>
      <c r="G101" s="21" t="s">
        <v>173</v>
      </c>
      <c r="H101" s="71" t="s">
        <v>387</v>
      </c>
      <c r="I101" s="71" t="s">
        <v>387</v>
      </c>
      <c r="J101" s="71"/>
      <c r="K101" s="71"/>
    </row>
    <row r="102" spans="1:11" ht="13" x14ac:dyDescent="0.15">
      <c r="A102" s="15" t="s">
        <v>974</v>
      </c>
      <c r="B102" s="20" t="s">
        <v>206</v>
      </c>
      <c r="C102" s="20">
        <v>101</v>
      </c>
      <c r="D102" s="20" t="s">
        <v>389</v>
      </c>
      <c r="E102" s="20">
        <v>70</v>
      </c>
      <c r="F102" s="20" t="s">
        <v>393</v>
      </c>
      <c r="G102" s="21" t="s">
        <v>173</v>
      </c>
      <c r="H102" s="71" t="s">
        <v>387</v>
      </c>
      <c r="I102" s="71" t="s">
        <v>387</v>
      </c>
      <c r="J102" s="71"/>
      <c r="K102" s="71"/>
    </row>
    <row r="103" spans="1:11" ht="13" x14ac:dyDescent="0.15">
      <c r="A103" s="15" t="s">
        <v>1215</v>
      </c>
      <c r="B103" s="20" t="s">
        <v>206</v>
      </c>
      <c r="C103" s="20">
        <v>102</v>
      </c>
      <c r="D103" s="20" t="s">
        <v>385</v>
      </c>
      <c r="E103" s="20">
        <v>60</v>
      </c>
      <c r="F103" s="20" t="s">
        <v>393</v>
      </c>
      <c r="G103" s="21" t="s">
        <v>173</v>
      </c>
      <c r="H103" s="71" t="s">
        <v>387</v>
      </c>
      <c r="I103" s="71" t="s">
        <v>387</v>
      </c>
      <c r="J103" s="71"/>
      <c r="K103" s="71"/>
    </row>
    <row r="104" spans="1:11" ht="13" x14ac:dyDescent="0.15">
      <c r="A104" s="15" t="s">
        <v>459</v>
      </c>
      <c r="B104" s="20" t="s">
        <v>206</v>
      </c>
      <c r="C104" s="20">
        <v>103</v>
      </c>
      <c r="D104" s="20" t="s">
        <v>392</v>
      </c>
      <c r="E104" s="20">
        <v>30</v>
      </c>
      <c r="F104" s="20" t="s">
        <v>393</v>
      </c>
      <c r="G104" s="21" t="s">
        <v>173</v>
      </c>
      <c r="H104" s="71" t="s">
        <v>387</v>
      </c>
      <c r="I104" s="71" t="s">
        <v>387</v>
      </c>
      <c r="J104" s="71"/>
      <c r="K104" s="71"/>
    </row>
    <row r="105" spans="1:11" ht="13" x14ac:dyDescent="0.15">
      <c r="A105" s="15" t="s">
        <v>891</v>
      </c>
      <c r="B105" s="20" t="s">
        <v>206</v>
      </c>
      <c r="C105" s="20">
        <v>104</v>
      </c>
      <c r="D105" s="20" t="s">
        <v>392</v>
      </c>
      <c r="E105" s="20">
        <v>60</v>
      </c>
      <c r="F105" s="20" t="s">
        <v>393</v>
      </c>
      <c r="G105" s="21" t="s">
        <v>173</v>
      </c>
      <c r="H105" s="71" t="s">
        <v>387</v>
      </c>
      <c r="I105" s="71" t="s">
        <v>387</v>
      </c>
      <c r="J105" s="71"/>
      <c r="K105" s="71"/>
    </row>
    <row r="106" spans="1:11" ht="13" x14ac:dyDescent="0.15">
      <c r="A106" s="15" t="s">
        <v>583</v>
      </c>
      <c r="B106" s="20" t="s">
        <v>206</v>
      </c>
      <c r="C106" s="20">
        <v>105</v>
      </c>
      <c r="D106" s="20" t="s">
        <v>389</v>
      </c>
      <c r="E106" s="20">
        <v>50</v>
      </c>
      <c r="F106" s="20" t="s">
        <v>393</v>
      </c>
      <c r="G106" s="21" t="s">
        <v>173</v>
      </c>
      <c r="H106" s="71" t="s">
        <v>387</v>
      </c>
      <c r="I106" s="71" t="s">
        <v>387</v>
      </c>
      <c r="J106" s="71"/>
      <c r="K106" s="71"/>
    </row>
    <row r="107" spans="1:11" ht="13" x14ac:dyDescent="0.15">
      <c r="A107" s="15" t="s">
        <v>1904</v>
      </c>
      <c r="B107" s="20" t="s">
        <v>206</v>
      </c>
      <c r="C107" s="20">
        <v>106</v>
      </c>
      <c r="D107" s="20" t="s">
        <v>389</v>
      </c>
      <c r="E107" s="20">
        <v>60</v>
      </c>
      <c r="F107" s="20" t="s">
        <v>393</v>
      </c>
      <c r="G107" s="21" t="s">
        <v>173</v>
      </c>
      <c r="H107" s="71" t="s">
        <v>387</v>
      </c>
      <c r="I107" s="71" t="s">
        <v>387</v>
      </c>
      <c r="J107" s="71"/>
      <c r="K107" s="71"/>
    </row>
    <row r="108" spans="1:11" ht="13" x14ac:dyDescent="0.15">
      <c r="A108" s="15" t="s">
        <v>1905</v>
      </c>
      <c r="B108" s="20" t="s">
        <v>206</v>
      </c>
      <c r="C108" s="20">
        <v>107</v>
      </c>
      <c r="D108" s="20" t="s">
        <v>389</v>
      </c>
      <c r="E108" s="20">
        <v>60</v>
      </c>
      <c r="F108" s="20" t="s">
        <v>393</v>
      </c>
      <c r="G108" s="21" t="s">
        <v>173</v>
      </c>
      <c r="H108" s="71" t="s">
        <v>387</v>
      </c>
      <c r="I108" s="71" t="s">
        <v>387</v>
      </c>
      <c r="J108" s="71"/>
      <c r="K108" s="71"/>
    </row>
    <row r="109" spans="1:11" ht="13" x14ac:dyDescent="0.15">
      <c r="A109" s="15" t="s">
        <v>1216</v>
      </c>
      <c r="B109" s="20" t="s">
        <v>206</v>
      </c>
      <c r="C109" s="20">
        <v>108</v>
      </c>
      <c r="D109" s="20" t="s">
        <v>407</v>
      </c>
      <c r="E109" s="20">
        <v>50</v>
      </c>
      <c r="F109" s="20" t="s">
        <v>393</v>
      </c>
      <c r="G109" s="21" t="s">
        <v>173</v>
      </c>
      <c r="H109" s="71" t="s">
        <v>387</v>
      </c>
      <c r="I109" s="71" t="s">
        <v>387</v>
      </c>
      <c r="J109" s="71"/>
      <c r="K109" s="71"/>
    </row>
    <row r="110" spans="1:11" ht="13" x14ac:dyDescent="0.15">
      <c r="A110" s="15" t="s">
        <v>892</v>
      </c>
      <c r="B110" s="20" t="s">
        <v>206</v>
      </c>
      <c r="C110" s="20">
        <v>109</v>
      </c>
      <c r="D110" s="20" t="s">
        <v>407</v>
      </c>
      <c r="E110" s="20">
        <v>60</v>
      </c>
      <c r="F110" s="20" t="s">
        <v>393</v>
      </c>
      <c r="G110" s="21" t="s">
        <v>173</v>
      </c>
      <c r="H110" s="71" t="s">
        <v>387</v>
      </c>
      <c r="I110" s="71" t="s">
        <v>387</v>
      </c>
      <c r="J110" s="71"/>
      <c r="K110" s="71"/>
    </row>
    <row r="111" spans="1:11" ht="13" x14ac:dyDescent="0.15">
      <c r="A111" s="15" t="s">
        <v>1292</v>
      </c>
      <c r="B111" s="20" t="s">
        <v>206</v>
      </c>
      <c r="C111" s="20">
        <v>110</v>
      </c>
      <c r="D111" s="20" t="s">
        <v>385</v>
      </c>
      <c r="E111" s="20">
        <v>50</v>
      </c>
      <c r="F111" s="20" t="s">
        <v>393</v>
      </c>
      <c r="G111" s="21" t="s">
        <v>173</v>
      </c>
      <c r="H111" s="71" t="s">
        <v>387</v>
      </c>
      <c r="I111" s="71" t="s">
        <v>387</v>
      </c>
      <c r="J111" s="71"/>
      <c r="K111" s="71"/>
    </row>
    <row r="112" spans="1:11" ht="13" x14ac:dyDescent="0.15">
      <c r="A112" s="15" t="s">
        <v>1403</v>
      </c>
      <c r="B112" s="20" t="s">
        <v>206</v>
      </c>
      <c r="C112" s="20">
        <v>111</v>
      </c>
      <c r="D112" s="20" t="s">
        <v>392</v>
      </c>
      <c r="E112" s="20">
        <v>70</v>
      </c>
      <c r="F112" s="20" t="s">
        <v>393</v>
      </c>
      <c r="G112" s="21" t="s">
        <v>173</v>
      </c>
      <c r="H112" s="71" t="s">
        <v>387</v>
      </c>
      <c r="I112" s="71" t="s">
        <v>387</v>
      </c>
      <c r="J112" s="71"/>
      <c r="K112" s="71"/>
    </row>
    <row r="113" spans="1:11" ht="13" x14ac:dyDescent="0.15">
      <c r="A113" s="15" t="s">
        <v>461</v>
      </c>
      <c r="B113" s="20" t="s">
        <v>206</v>
      </c>
      <c r="C113" s="20">
        <v>112</v>
      </c>
      <c r="D113" s="20" t="s">
        <v>389</v>
      </c>
      <c r="E113" s="20">
        <v>50</v>
      </c>
      <c r="F113" s="20" t="s">
        <v>393</v>
      </c>
      <c r="G113" s="21" t="s">
        <v>173</v>
      </c>
      <c r="H113" s="71" t="s">
        <v>387</v>
      </c>
      <c r="I113" s="71" t="s">
        <v>387</v>
      </c>
      <c r="J113" s="71"/>
      <c r="K113" s="71"/>
    </row>
    <row r="114" spans="1:11" ht="13" x14ac:dyDescent="0.15">
      <c r="A114" s="15" t="s">
        <v>895</v>
      </c>
      <c r="B114" s="20" t="s">
        <v>206</v>
      </c>
      <c r="C114" s="20">
        <v>113</v>
      </c>
      <c r="D114" s="20" t="s">
        <v>392</v>
      </c>
      <c r="E114" s="20">
        <v>70</v>
      </c>
      <c r="F114" s="20" t="s">
        <v>393</v>
      </c>
      <c r="G114" s="21" t="s">
        <v>173</v>
      </c>
      <c r="H114" s="71" t="s">
        <v>387</v>
      </c>
      <c r="I114" s="71" t="s">
        <v>387</v>
      </c>
      <c r="J114" s="71"/>
      <c r="K114" s="71"/>
    </row>
    <row r="115" spans="1:11" ht="13" x14ac:dyDescent="0.15">
      <c r="A115" s="15" t="s">
        <v>897</v>
      </c>
      <c r="B115" s="20" t="s">
        <v>206</v>
      </c>
      <c r="C115" s="20">
        <v>114</v>
      </c>
      <c r="D115" s="20" t="s">
        <v>407</v>
      </c>
      <c r="E115" s="20">
        <v>40</v>
      </c>
      <c r="F115" s="20" t="s">
        <v>393</v>
      </c>
      <c r="G115" s="21" t="s">
        <v>173</v>
      </c>
      <c r="H115" s="71" t="s">
        <v>387</v>
      </c>
      <c r="I115" s="71" t="s">
        <v>387</v>
      </c>
      <c r="J115" s="71"/>
      <c r="K115" s="71"/>
    </row>
    <row r="116" spans="1:11" ht="13" x14ac:dyDescent="0.15">
      <c r="A116" s="15" t="s">
        <v>1261</v>
      </c>
      <c r="B116" s="20" t="s">
        <v>206</v>
      </c>
      <c r="C116" s="20">
        <v>115</v>
      </c>
      <c r="D116" s="20" t="s">
        <v>400</v>
      </c>
      <c r="E116" s="20">
        <v>50</v>
      </c>
      <c r="F116" s="20" t="s">
        <v>393</v>
      </c>
      <c r="G116" s="21" t="s">
        <v>173</v>
      </c>
      <c r="H116" s="71" t="s">
        <v>387</v>
      </c>
      <c r="I116" s="71" t="s">
        <v>387</v>
      </c>
      <c r="J116" s="71"/>
      <c r="K116" s="71"/>
    </row>
    <row r="117" spans="1:11" ht="13" x14ac:dyDescent="0.15">
      <c r="A117" s="15" t="s">
        <v>548</v>
      </c>
      <c r="B117" s="20" t="s">
        <v>206</v>
      </c>
      <c r="C117" s="20">
        <v>116</v>
      </c>
      <c r="D117" s="20" t="s">
        <v>407</v>
      </c>
      <c r="E117" s="20">
        <v>50</v>
      </c>
      <c r="F117" s="20" t="s">
        <v>393</v>
      </c>
      <c r="G117" s="21" t="s">
        <v>173</v>
      </c>
      <c r="H117" s="71" t="s">
        <v>387</v>
      </c>
      <c r="I117" s="71" t="s">
        <v>387</v>
      </c>
      <c r="J117" s="71"/>
      <c r="K117" s="71"/>
    </row>
    <row r="118" spans="1:11" ht="13" x14ac:dyDescent="0.15">
      <c r="A118" s="15" t="s">
        <v>465</v>
      </c>
      <c r="B118" s="20" t="s">
        <v>206</v>
      </c>
      <c r="C118" s="20">
        <v>117</v>
      </c>
      <c r="D118" s="20" t="s">
        <v>404</v>
      </c>
      <c r="E118" s="20">
        <v>50</v>
      </c>
      <c r="F118" s="20" t="s">
        <v>393</v>
      </c>
      <c r="G118" s="21" t="s">
        <v>173</v>
      </c>
      <c r="H118" s="71" t="s">
        <v>387</v>
      </c>
      <c r="I118" s="71" t="s">
        <v>387</v>
      </c>
      <c r="J118" s="71"/>
      <c r="K118" s="71"/>
    </row>
    <row r="119" spans="1:11" ht="13" x14ac:dyDescent="0.15">
      <c r="A119" s="15" t="s">
        <v>900</v>
      </c>
      <c r="B119" s="20" t="s">
        <v>206</v>
      </c>
      <c r="C119" s="20">
        <v>118</v>
      </c>
      <c r="D119" s="20" t="s">
        <v>389</v>
      </c>
      <c r="E119" s="20">
        <v>60</v>
      </c>
      <c r="F119" s="20" t="s">
        <v>393</v>
      </c>
      <c r="G119" s="21" t="s">
        <v>173</v>
      </c>
      <c r="H119" s="71" t="s">
        <v>387</v>
      </c>
      <c r="I119" s="71" t="s">
        <v>387</v>
      </c>
      <c r="J119" s="71"/>
      <c r="K119" s="71"/>
    </row>
    <row r="120" spans="1:11" ht="13" x14ac:dyDescent="0.15">
      <c r="A120" s="15" t="s">
        <v>1881</v>
      </c>
      <c r="B120" s="20" t="s">
        <v>206</v>
      </c>
      <c r="C120" s="20">
        <v>119</v>
      </c>
      <c r="D120" s="20" t="s">
        <v>469</v>
      </c>
      <c r="E120" s="20"/>
      <c r="F120" s="20" t="s">
        <v>1069</v>
      </c>
      <c r="G120" s="21" t="s">
        <v>177</v>
      </c>
      <c r="H120" s="71" t="s">
        <v>387</v>
      </c>
      <c r="I120" s="71" t="s">
        <v>387</v>
      </c>
      <c r="J120" s="71"/>
      <c r="K120" s="71"/>
    </row>
    <row r="121" spans="1:11" ht="13" x14ac:dyDescent="0.15">
      <c r="A121" s="15" t="s">
        <v>1885</v>
      </c>
      <c r="B121" s="20" t="s">
        <v>206</v>
      </c>
      <c r="C121" s="20">
        <v>120</v>
      </c>
      <c r="D121" s="20" t="s">
        <v>469</v>
      </c>
      <c r="E121" s="20"/>
      <c r="F121" s="20" t="s">
        <v>469</v>
      </c>
      <c r="G121" s="21" t="s">
        <v>177</v>
      </c>
      <c r="H121" s="71" t="s">
        <v>387</v>
      </c>
      <c r="I121" s="71" t="s">
        <v>387</v>
      </c>
      <c r="J121" s="71"/>
      <c r="K121" s="71"/>
    </row>
    <row r="122" spans="1:11" ht="13" x14ac:dyDescent="0.15">
      <c r="A122" s="15" t="s">
        <v>483</v>
      </c>
      <c r="B122" s="20" t="s">
        <v>206</v>
      </c>
      <c r="C122" s="20">
        <v>121</v>
      </c>
      <c r="D122" s="20" t="s">
        <v>469</v>
      </c>
      <c r="E122" s="20"/>
      <c r="F122" s="20" t="s">
        <v>469</v>
      </c>
      <c r="G122" s="21" t="s">
        <v>177</v>
      </c>
      <c r="H122" s="71" t="s">
        <v>387</v>
      </c>
      <c r="I122" s="71" t="s">
        <v>387</v>
      </c>
      <c r="J122" s="71"/>
      <c r="K122" s="71"/>
    </row>
    <row r="123" spans="1:11" ht="13" x14ac:dyDescent="0.15">
      <c r="A123" s="15" t="s">
        <v>1906</v>
      </c>
      <c r="B123" s="20" t="s">
        <v>206</v>
      </c>
      <c r="C123" s="20">
        <v>122</v>
      </c>
      <c r="D123" s="20" t="s">
        <v>469</v>
      </c>
      <c r="E123" s="20"/>
      <c r="F123" s="20" t="s">
        <v>1069</v>
      </c>
      <c r="G123" s="21" t="s">
        <v>177</v>
      </c>
      <c r="H123" s="71" t="s">
        <v>387</v>
      </c>
      <c r="I123" s="71" t="s">
        <v>387</v>
      </c>
      <c r="J123" s="71"/>
      <c r="K123" s="71"/>
    </row>
    <row r="124" spans="1:11" ht="13" x14ac:dyDescent="0.15">
      <c r="A124" s="15" t="s">
        <v>1849</v>
      </c>
      <c r="B124" s="20" t="s">
        <v>206</v>
      </c>
      <c r="C124" s="20">
        <v>123</v>
      </c>
      <c r="D124" s="20" t="s">
        <v>469</v>
      </c>
      <c r="E124" s="20"/>
      <c r="F124" s="20" t="s">
        <v>1069</v>
      </c>
      <c r="G124" s="21" t="s">
        <v>177</v>
      </c>
      <c r="H124" s="71" t="s">
        <v>387</v>
      </c>
      <c r="I124" s="71" t="s">
        <v>387</v>
      </c>
      <c r="J124" s="71"/>
      <c r="K124" s="71"/>
    </row>
    <row r="125" spans="1:11" ht="13" x14ac:dyDescent="0.15">
      <c r="A125" s="15" t="s">
        <v>1850</v>
      </c>
      <c r="B125" s="20" t="s">
        <v>206</v>
      </c>
      <c r="C125" s="20">
        <v>124</v>
      </c>
      <c r="D125" s="20" t="s">
        <v>469</v>
      </c>
      <c r="E125" s="20"/>
      <c r="F125" s="20" t="s">
        <v>1069</v>
      </c>
      <c r="G125" s="21" t="s">
        <v>177</v>
      </c>
      <c r="H125" s="71" t="s">
        <v>387</v>
      </c>
      <c r="I125" s="71" t="s">
        <v>387</v>
      </c>
      <c r="J125" s="71"/>
      <c r="K125" s="71"/>
    </row>
    <row r="126" spans="1:11" ht="13" x14ac:dyDescent="0.15">
      <c r="A126" s="15" t="s">
        <v>1907</v>
      </c>
      <c r="B126" s="20" t="s">
        <v>206</v>
      </c>
      <c r="C126" s="20">
        <v>125</v>
      </c>
      <c r="D126" s="20" t="s">
        <v>469</v>
      </c>
      <c r="E126" s="20"/>
      <c r="F126" s="20" t="s">
        <v>1069</v>
      </c>
      <c r="G126" s="21" t="s">
        <v>177</v>
      </c>
      <c r="H126" s="71" t="s">
        <v>387</v>
      </c>
      <c r="I126" s="71" t="s">
        <v>387</v>
      </c>
      <c r="J126" s="71"/>
      <c r="K126" s="71"/>
    </row>
    <row r="127" spans="1:11" ht="13" x14ac:dyDescent="0.15">
      <c r="A127" s="15" t="s">
        <v>1908</v>
      </c>
      <c r="B127" s="20" t="s">
        <v>206</v>
      </c>
      <c r="C127" s="20">
        <v>126</v>
      </c>
      <c r="D127" s="20" t="s">
        <v>469</v>
      </c>
      <c r="E127" s="20"/>
      <c r="F127" s="20" t="s">
        <v>1069</v>
      </c>
      <c r="G127" s="21" t="s">
        <v>177</v>
      </c>
      <c r="H127" s="71" t="s">
        <v>387</v>
      </c>
      <c r="I127" s="71" t="s">
        <v>387</v>
      </c>
      <c r="J127" s="71"/>
      <c r="K127" s="71"/>
    </row>
    <row r="128" spans="1:11" ht="13" x14ac:dyDescent="0.15">
      <c r="A128" s="15" t="s">
        <v>493</v>
      </c>
      <c r="B128" s="20" t="s">
        <v>206</v>
      </c>
      <c r="C128" s="20">
        <v>127</v>
      </c>
      <c r="D128" s="20" t="s">
        <v>469</v>
      </c>
      <c r="E128" s="20"/>
      <c r="F128" s="20" t="s">
        <v>469</v>
      </c>
      <c r="G128" s="21" t="s">
        <v>173</v>
      </c>
      <c r="H128" s="71" t="s">
        <v>387</v>
      </c>
      <c r="I128" s="71" t="s">
        <v>387</v>
      </c>
      <c r="J128" s="71"/>
      <c r="K128" s="71"/>
    </row>
    <row r="129" spans="1:11" ht="13" x14ac:dyDescent="0.15">
      <c r="A129" s="15" t="s">
        <v>494</v>
      </c>
      <c r="B129" s="20" t="s">
        <v>206</v>
      </c>
      <c r="C129" s="20">
        <v>128</v>
      </c>
      <c r="D129" s="20" t="s">
        <v>469</v>
      </c>
      <c r="E129" s="20"/>
      <c r="F129" s="20" t="s">
        <v>469</v>
      </c>
      <c r="G129" s="21" t="s">
        <v>173</v>
      </c>
      <c r="H129" s="71" t="s">
        <v>387</v>
      </c>
      <c r="I129" s="71" t="s">
        <v>387</v>
      </c>
      <c r="J129" s="71"/>
      <c r="K129" s="71"/>
    </row>
    <row r="130" spans="1:11" ht="13" x14ac:dyDescent="0.15">
      <c r="A130" s="15" t="s">
        <v>924</v>
      </c>
      <c r="B130" s="20" t="s">
        <v>206</v>
      </c>
      <c r="C130" s="20">
        <v>129</v>
      </c>
      <c r="D130" s="20" t="s">
        <v>496</v>
      </c>
      <c r="E130" s="20"/>
      <c r="F130" s="20" t="s">
        <v>497</v>
      </c>
      <c r="G130" s="21" t="s">
        <v>177</v>
      </c>
      <c r="H130" s="71" t="s">
        <v>387</v>
      </c>
      <c r="I130" s="71" t="s">
        <v>387</v>
      </c>
      <c r="J130" s="71"/>
      <c r="K130" s="71"/>
    </row>
    <row r="131" spans="1:11" ht="13" x14ac:dyDescent="0.15">
      <c r="A131" s="15" t="s">
        <v>852</v>
      </c>
      <c r="B131" s="20" t="s">
        <v>206</v>
      </c>
      <c r="C131" s="20">
        <v>130</v>
      </c>
      <c r="D131" s="20" t="s">
        <v>496</v>
      </c>
      <c r="E131" s="20"/>
      <c r="F131" s="20" t="s">
        <v>497</v>
      </c>
      <c r="G131" s="21" t="s">
        <v>177</v>
      </c>
      <c r="H131" s="71" t="s">
        <v>387</v>
      </c>
      <c r="I131" s="71" t="s">
        <v>387</v>
      </c>
      <c r="J131" s="71"/>
      <c r="K131" s="71"/>
    </row>
    <row r="132" spans="1:11" ht="13" x14ac:dyDescent="0.15">
      <c r="A132" s="15" t="s">
        <v>1909</v>
      </c>
      <c r="B132" s="20" t="s">
        <v>206</v>
      </c>
      <c r="C132" s="20">
        <v>131</v>
      </c>
      <c r="D132" s="20" t="s">
        <v>385</v>
      </c>
      <c r="E132" s="20">
        <v>130</v>
      </c>
      <c r="F132" s="20" t="s">
        <v>1853</v>
      </c>
      <c r="G132" s="21" t="s">
        <v>213</v>
      </c>
      <c r="H132" s="71" t="s">
        <v>387</v>
      </c>
      <c r="I132" s="71" t="s">
        <v>387</v>
      </c>
      <c r="J132" s="71"/>
      <c r="K132" s="71" t="s">
        <v>387</v>
      </c>
    </row>
    <row r="133" spans="1:11" ht="13" x14ac:dyDescent="0.15">
      <c r="A133" s="15" t="s">
        <v>1910</v>
      </c>
      <c r="B133" s="20" t="s">
        <v>206</v>
      </c>
      <c r="C133" s="20">
        <v>132</v>
      </c>
      <c r="D133" s="20" t="s">
        <v>858</v>
      </c>
      <c r="E133" s="20">
        <v>110</v>
      </c>
      <c r="F133" s="20" t="s">
        <v>1853</v>
      </c>
      <c r="G133" s="21" t="s">
        <v>213</v>
      </c>
      <c r="H133" s="71" t="s">
        <v>387</v>
      </c>
      <c r="I133" s="71" t="s">
        <v>387</v>
      </c>
      <c r="J133" s="71"/>
      <c r="K133" s="71" t="s">
        <v>387</v>
      </c>
    </row>
  </sheetData>
  <sheetProtection selectLockedCells="1" selectUnlockedCells="1"/>
  <mergeCells count="1">
    <mergeCell ref="Z1:AH1"/>
  </mergeCells>
  <phoneticPr fontId="3" type="noConversion"/>
  <conditionalFormatting sqref="H2:K133">
    <cfRule type="cellIs" dxfId="554" priority="1" stopIfTrue="1" operator="equal">
      <formula>"-"</formula>
    </cfRule>
    <cfRule type="cellIs" dxfId="553" priority="2" stopIfTrue="1" operator="equal">
      <formula>"x"</formula>
    </cfRule>
  </conditionalFormatting>
  <hyperlinks>
    <hyperlink ref="L1" location="'Expansion set Check List'!A1" display="Home" xr:uid="{00000000-0004-0000-2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6">
    <tabColor indexed="11"/>
  </sheetPr>
  <dimension ref="A1:AH10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6.5" customWidth="1"/>
    <col min="2" max="2" width="15.6640625" bestFit="1" customWidth="1"/>
    <col min="3" max="3" width="4" bestFit="1" customWidth="1"/>
    <col min="4" max="4" width="8.832031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1179</v>
      </c>
      <c r="B2" s="18" t="s">
        <v>210</v>
      </c>
      <c r="C2" s="18">
        <v>1</v>
      </c>
      <c r="D2" s="18" t="s">
        <v>395</v>
      </c>
      <c r="E2" s="18">
        <v>130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106</v>
      </c>
      <c r="Z2" s="102"/>
      <c r="AA2" s="102"/>
      <c r="AB2" s="102"/>
      <c r="AC2" s="102"/>
      <c r="AD2" s="102"/>
      <c r="AE2" s="102"/>
      <c r="AF2" s="102"/>
      <c r="AG2" s="102"/>
      <c r="AH2" s="102"/>
    </row>
    <row r="3" spans="1:34" ht="13" x14ac:dyDescent="0.15">
      <c r="A3" s="15" t="s">
        <v>1911</v>
      </c>
      <c r="B3" s="20" t="s">
        <v>210</v>
      </c>
      <c r="C3" s="20">
        <v>2</v>
      </c>
      <c r="D3" s="20" t="s">
        <v>385</v>
      </c>
      <c r="E3" s="20">
        <v>80</v>
      </c>
      <c r="F3" s="20" t="s">
        <v>393</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37</v>
      </c>
    </row>
    <row r="4" spans="1:34" ht="13" x14ac:dyDescent="0.15">
      <c r="A4" s="15" t="s">
        <v>1912</v>
      </c>
      <c r="B4" s="20" t="s">
        <v>210</v>
      </c>
      <c r="C4" s="20">
        <v>3</v>
      </c>
      <c r="D4" s="20" t="s">
        <v>858</v>
      </c>
      <c r="E4" s="20">
        <v>70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33</v>
      </c>
    </row>
    <row r="5" spans="1:34" ht="13" x14ac:dyDescent="0.15">
      <c r="A5" s="15" t="s">
        <v>1912</v>
      </c>
      <c r="B5" s="20" t="s">
        <v>210</v>
      </c>
      <c r="C5" s="20">
        <v>4</v>
      </c>
      <c r="D5" s="20" t="s">
        <v>858</v>
      </c>
      <c r="E5" s="20">
        <v>80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1816</v>
      </c>
      <c r="B6" s="20" t="s">
        <v>210</v>
      </c>
      <c r="C6" s="20">
        <v>5</v>
      </c>
      <c r="D6" s="20" t="s">
        <v>404</v>
      </c>
      <c r="E6" s="20">
        <v>70</v>
      </c>
      <c r="F6" s="20" t="s">
        <v>393</v>
      </c>
      <c r="G6" s="19" t="s">
        <v>185</v>
      </c>
      <c r="H6" s="71" t="s">
        <v>387</v>
      </c>
      <c r="I6" s="71" t="s">
        <v>387</v>
      </c>
      <c r="J6" s="71"/>
      <c r="K6" s="71"/>
      <c r="R6" s="117" t="s">
        <v>185</v>
      </c>
      <c r="S6" s="231">
        <f t="shared" si="0"/>
        <v>0</v>
      </c>
      <c r="T6" s="159">
        <f t="shared" si="1"/>
        <v>0</v>
      </c>
      <c r="U6" s="168"/>
      <c r="V6" s="117" t="s">
        <v>185</v>
      </c>
      <c r="W6" s="231">
        <f t="shared" si="2"/>
        <v>0</v>
      </c>
      <c r="X6" s="6">
        <f t="shared" si="3"/>
        <v>11</v>
      </c>
    </row>
    <row r="7" spans="1:34" ht="13" x14ac:dyDescent="0.15">
      <c r="A7" s="15" t="s">
        <v>1913</v>
      </c>
      <c r="B7" s="20" t="s">
        <v>210</v>
      </c>
      <c r="C7" s="20">
        <v>6</v>
      </c>
      <c r="D7" s="20" t="s">
        <v>392</v>
      </c>
      <c r="E7" s="20">
        <v>110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1914</v>
      </c>
      <c r="B8" s="20" t="s">
        <v>210</v>
      </c>
      <c r="C8" s="20">
        <v>7</v>
      </c>
      <c r="D8" s="20" t="s">
        <v>404</v>
      </c>
      <c r="E8" s="20">
        <v>70</v>
      </c>
      <c r="F8" s="20" t="s">
        <v>393</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1187</v>
      </c>
      <c r="B9" s="20" t="s">
        <v>210</v>
      </c>
      <c r="C9" s="20">
        <v>8</v>
      </c>
      <c r="D9" s="20" t="s">
        <v>407</v>
      </c>
      <c r="E9" s="20">
        <v>100</v>
      </c>
      <c r="F9" s="20"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1189</v>
      </c>
      <c r="B10" s="20" t="s">
        <v>210</v>
      </c>
      <c r="C10" s="20">
        <v>9</v>
      </c>
      <c r="D10" s="20" t="s">
        <v>389</v>
      </c>
      <c r="E10" s="20">
        <v>130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1915</v>
      </c>
      <c r="B11" s="20" t="s">
        <v>210</v>
      </c>
      <c r="C11" s="20">
        <v>10</v>
      </c>
      <c r="D11" s="20" t="s">
        <v>407</v>
      </c>
      <c r="E11" s="20">
        <v>110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1916</v>
      </c>
      <c r="B12" s="20" t="s">
        <v>210</v>
      </c>
      <c r="C12" s="20">
        <v>11</v>
      </c>
      <c r="D12" s="20" t="s">
        <v>392</v>
      </c>
      <c r="E12" s="20">
        <v>120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1277</v>
      </c>
      <c r="B13" s="20" t="s">
        <v>210</v>
      </c>
      <c r="C13" s="20">
        <v>12</v>
      </c>
      <c r="D13" s="20" t="s">
        <v>392</v>
      </c>
      <c r="E13" s="20">
        <v>80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413</v>
      </c>
      <c r="B14" s="20" t="s">
        <v>210</v>
      </c>
      <c r="C14" s="20">
        <v>13</v>
      </c>
      <c r="D14" s="20" t="s">
        <v>407</v>
      </c>
      <c r="E14" s="20">
        <v>110</v>
      </c>
      <c r="F14" s="20" t="s">
        <v>386</v>
      </c>
      <c r="G14" s="21" t="s">
        <v>181</v>
      </c>
      <c r="H14" s="71" t="s">
        <v>387</v>
      </c>
      <c r="I14" s="71" t="s">
        <v>387</v>
      </c>
      <c r="J14" s="71"/>
      <c r="K14" s="71"/>
      <c r="R14" s="117" t="s">
        <v>213</v>
      </c>
      <c r="S14" s="231">
        <f t="shared" si="0"/>
        <v>0</v>
      </c>
      <c r="T14" s="159">
        <f t="shared" si="1"/>
        <v>0</v>
      </c>
      <c r="U14" s="168"/>
      <c r="V14" s="118" t="s">
        <v>213</v>
      </c>
      <c r="W14" s="231">
        <f t="shared" si="2"/>
        <v>0</v>
      </c>
      <c r="X14" s="6">
        <f t="shared" si="3"/>
        <v>4</v>
      </c>
    </row>
    <row r="15" spans="1:34" ht="13" x14ac:dyDescent="0.15">
      <c r="A15" s="15" t="s">
        <v>519</v>
      </c>
      <c r="B15" s="20" t="s">
        <v>210</v>
      </c>
      <c r="C15" s="20">
        <v>14</v>
      </c>
      <c r="D15" s="20" t="s">
        <v>407</v>
      </c>
      <c r="E15" s="20">
        <v>120</v>
      </c>
      <c r="F15" s="20" t="s">
        <v>386</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1380</v>
      </c>
      <c r="B16" s="20" t="s">
        <v>210</v>
      </c>
      <c r="C16" s="20">
        <v>15</v>
      </c>
      <c r="D16" s="20" t="s">
        <v>400</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1792</v>
      </c>
      <c r="B17" s="20" t="s">
        <v>210</v>
      </c>
      <c r="C17" s="20">
        <v>16</v>
      </c>
      <c r="D17" s="20" t="s">
        <v>847</v>
      </c>
      <c r="E17" s="20">
        <v>90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1382</v>
      </c>
      <c r="B18" s="20" t="s">
        <v>210</v>
      </c>
      <c r="C18" s="20">
        <v>17</v>
      </c>
      <c r="D18" s="20" t="s">
        <v>392</v>
      </c>
      <c r="E18" s="20">
        <v>130</v>
      </c>
      <c r="F18" s="20" t="s">
        <v>386</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929</v>
      </c>
      <c r="B19" s="20" t="s">
        <v>210</v>
      </c>
      <c r="C19" s="20">
        <v>18</v>
      </c>
      <c r="D19" s="20" t="s">
        <v>858</v>
      </c>
      <c r="E19" s="20">
        <v>90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556</v>
      </c>
      <c r="B20" s="20" t="s">
        <v>210</v>
      </c>
      <c r="C20" s="20">
        <v>19</v>
      </c>
      <c r="D20" s="20" t="s">
        <v>385</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568</v>
      </c>
      <c r="B21" s="20" t="s">
        <v>210</v>
      </c>
      <c r="C21" s="20">
        <v>20</v>
      </c>
      <c r="D21" s="20" t="s">
        <v>389</v>
      </c>
      <c r="E21" s="20">
        <v>90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558</v>
      </c>
      <c r="B22" s="20" t="s">
        <v>210</v>
      </c>
      <c r="C22" s="20">
        <v>21</v>
      </c>
      <c r="D22" s="20" t="s">
        <v>389</v>
      </c>
      <c r="E22" s="20">
        <v>80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1917</v>
      </c>
      <c r="B23" s="20" t="s">
        <v>210</v>
      </c>
      <c r="C23" s="20">
        <v>22</v>
      </c>
      <c r="D23" s="20" t="s">
        <v>392</v>
      </c>
      <c r="E23" s="20">
        <v>80</v>
      </c>
      <c r="F23" s="20"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1918</v>
      </c>
      <c r="B24" s="20" t="s">
        <v>210</v>
      </c>
      <c r="C24" s="20">
        <v>23</v>
      </c>
      <c r="D24" s="20" t="s">
        <v>392</v>
      </c>
      <c r="E24" s="20">
        <v>90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1241</v>
      </c>
      <c r="B25" s="20" t="s">
        <v>210</v>
      </c>
      <c r="C25" s="20">
        <v>24</v>
      </c>
      <c r="D25" s="20" t="s">
        <v>847</v>
      </c>
      <c r="E25" s="20">
        <v>70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1385</v>
      </c>
      <c r="B26" s="20" t="s">
        <v>210</v>
      </c>
      <c r="C26" s="20">
        <v>25</v>
      </c>
      <c r="D26" s="20" t="s">
        <v>389</v>
      </c>
      <c r="E26" s="20">
        <v>90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1802</v>
      </c>
      <c r="B27" s="20" t="s">
        <v>210</v>
      </c>
      <c r="C27" s="20">
        <v>26</v>
      </c>
      <c r="D27" s="20" t="s">
        <v>389</v>
      </c>
      <c r="E27" s="20">
        <v>90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529</v>
      </c>
      <c r="B28" s="20" t="s">
        <v>210</v>
      </c>
      <c r="C28" s="20">
        <v>27</v>
      </c>
      <c r="D28" s="20" t="s">
        <v>400</v>
      </c>
      <c r="E28" s="20">
        <v>90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848</v>
      </c>
      <c r="B29" s="20" t="s">
        <v>210</v>
      </c>
      <c r="C29" s="20">
        <v>28</v>
      </c>
      <c r="D29" s="20" t="s">
        <v>385</v>
      </c>
      <c r="E29" s="20">
        <v>80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1013</v>
      </c>
      <c r="B30" s="20" t="s">
        <v>210</v>
      </c>
      <c r="C30" s="20">
        <v>29</v>
      </c>
      <c r="D30" s="20" t="s">
        <v>385</v>
      </c>
      <c r="E30" s="20">
        <v>60</v>
      </c>
      <c r="F30" s="20" t="s">
        <v>393</v>
      </c>
      <c r="G30" s="21" t="s">
        <v>181</v>
      </c>
      <c r="H30" s="71" t="s">
        <v>387</v>
      </c>
      <c r="I30" s="71" t="s">
        <v>387</v>
      </c>
      <c r="J30" s="71"/>
      <c r="K30" s="71"/>
      <c r="R30" s="160" t="s">
        <v>86</v>
      </c>
      <c r="S30" s="161"/>
      <c r="T30" s="175">
        <f>SUM(T31:T57)</f>
        <v>0</v>
      </c>
      <c r="U30" s="168"/>
      <c r="V30" s="177" t="s">
        <v>88</v>
      </c>
      <c r="W30" s="213"/>
      <c r="X30" s="215">
        <f>SUM(X31:X57)</f>
        <v>102</v>
      </c>
    </row>
    <row r="31" spans="1:24" ht="13" x14ac:dyDescent="0.15">
      <c r="A31" s="15" t="s">
        <v>1190</v>
      </c>
      <c r="B31" s="20" t="s">
        <v>210</v>
      </c>
      <c r="C31" s="20">
        <v>30</v>
      </c>
      <c r="D31" s="20" t="s">
        <v>389</v>
      </c>
      <c r="E31" s="20">
        <v>200</v>
      </c>
      <c r="F31" s="20"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37</v>
      </c>
    </row>
    <row r="32" spans="1:24" ht="13" x14ac:dyDescent="0.15">
      <c r="A32" s="15" t="s">
        <v>574</v>
      </c>
      <c r="B32" s="20" t="s">
        <v>210</v>
      </c>
      <c r="C32" s="20">
        <v>31</v>
      </c>
      <c r="D32" s="20" t="s">
        <v>385</v>
      </c>
      <c r="E32" s="20">
        <v>80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33</v>
      </c>
    </row>
    <row r="33" spans="1:24" ht="13" x14ac:dyDescent="0.15">
      <c r="A33" s="15" t="s">
        <v>518</v>
      </c>
      <c r="B33" s="20" t="s">
        <v>210</v>
      </c>
      <c r="C33" s="20">
        <v>32</v>
      </c>
      <c r="D33" s="20" t="s">
        <v>392</v>
      </c>
      <c r="E33" s="20">
        <v>90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21</v>
      </c>
    </row>
    <row r="34" spans="1:24" ht="13" x14ac:dyDescent="0.15">
      <c r="A34" s="15" t="s">
        <v>562</v>
      </c>
      <c r="B34" s="20" t="s">
        <v>210</v>
      </c>
      <c r="C34" s="20">
        <v>33</v>
      </c>
      <c r="D34" s="20" t="s">
        <v>385</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11</v>
      </c>
    </row>
    <row r="35" spans="1:24" ht="13" x14ac:dyDescent="0.15">
      <c r="A35" s="15" t="s">
        <v>1236</v>
      </c>
      <c r="B35" s="20" t="s">
        <v>210</v>
      </c>
      <c r="C35" s="20">
        <v>34</v>
      </c>
      <c r="D35" s="20" t="s">
        <v>858</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1197</v>
      </c>
      <c r="B36" s="20" t="s">
        <v>210</v>
      </c>
      <c r="C36" s="20">
        <v>35</v>
      </c>
      <c r="D36" s="20" t="s">
        <v>395</v>
      </c>
      <c r="E36" s="20">
        <v>80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963</v>
      </c>
      <c r="B37" s="20" t="s">
        <v>210</v>
      </c>
      <c r="C37" s="20">
        <v>36</v>
      </c>
      <c r="D37" s="20" t="s">
        <v>389</v>
      </c>
      <c r="E37" s="20">
        <v>70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1812</v>
      </c>
      <c r="B38" s="20" t="s">
        <v>210</v>
      </c>
      <c r="C38" s="20">
        <v>37</v>
      </c>
      <c r="D38" s="20" t="s">
        <v>389</v>
      </c>
      <c r="E38" s="20">
        <v>80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1388</v>
      </c>
      <c r="B39" s="20" t="s">
        <v>210</v>
      </c>
      <c r="C39" s="20">
        <v>38</v>
      </c>
      <c r="D39" s="20" t="s">
        <v>389</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866</v>
      </c>
      <c r="B40" s="20" t="s">
        <v>210</v>
      </c>
      <c r="C40" s="20">
        <v>39</v>
      </c>
      <c r="D40" s="20" t="s">
        <v>392</v>
      </c>
      <c r="E40" s="20">
        <v>90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1199</v>
      </c>
      <c r="B41" s="20" t="s">
        <v>210</v>
      </c>
      <c r="C41" s="20">
        <v>40</v>
      </c>
      <c r="D41" s="20" t="s">
        <v>407</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1184</v>
      </c>
      <c r="B42" s="20" t="s">
        <v>210</v>
      </c>
      <c r="C42" s="20">
        <v>41</v>
      </c>
      <c r="D42" s="20" t="s">
        <v>400</v>
      </c>
      <c r="E42" s="20">
        <v>100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1389</v>
      </c>
      <c r="B43" s="20" t="s">
        <v>210</v>
      </c>
      <c r="C43" s="20">
        <v>42</v>
      </c>
      <c r="D43" s="20" t="s">
        <v>389</v>
      </c>
      <c r="E43" s="20">
        <v>90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1202</v>
      </c>
      <c r="B44" s="20" t="s">
        <v>210</v>
      </c>
      <c r="C44" s="20">
        <v>43</v>
      </c>
      <c r="D44" s="20" t="s">
        <v>392</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1400</v>
      </c>
      <c r="B45" s="20" t="s">
        <v>210</v>
      </c>
      <c r="C45" s="20">
        <v>44</v>
      </c>
      <c r="D45" s="20" t="s">
        <v>392</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970</v>
      </c>
      <c r="B46" s="20" t="s">
        <v>210</v>
      </c>
      <c r="C46" s="20">
        <v>45</v>
      </c>
      <c r="D46" s="20" t="s">
        <v>395</v>
      </c>
      <c r="E46" s="20">
        <v>90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1203</v>
      </c>
      <c r="B47" s="20" t="s">
        <v>210</v>
      </c>
      <c r="C47" s="20">
        <v>46</v>
      </c>
      <c r="D47" s="20" t="s">
        <v>389</v>
      </c>
      <c r="E47" s="20">
        <v>90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452</v>
      </c>
      <c r="B48" s="20" t="s">
        <v>210</v>
      </c>
      <c r="C48" s="20">
        <v>47</v>
      </c>
      <c r="D48" s="20" t="s">
        <v>407</v>
      </c>
      <c r="E48" s="20">
        <v>70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1193</v>
      </c>
      <c r="B49" s="20" t="s">
        <v>210</v>
      </c>
      <c r="C49" s="20">
        <v>48</v>
      </c>
      <c r="D49" s="20" t="s">
        <v>389</v>
      </c>
      <c r="E49" s="20">
        <v>80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967</v>
      </c>
      <c r="B50" s="20" t="s">
        <v>210</v>
      </c>
      <c r="C50" s="20">
        <v>49</v>
      </c>
      <c r="D50" s="20" t="s">
        <v>392</v>
      </c>
      <c r="E50" s="20">
        <v>70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1817</v>
      </c>
      <c r="B51" s="20" t="s">
        <v>210</v>
      </c>
      <c r="C51" s="20">
        <v>50</v>
      </c>
      <c r="D51" s="20" t="s">
        <v>392</v>
      </c>
      <c r="E51" s="20">
        <v>90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1393</v>
      </c>
      <c r="B52" s="20" t="s">
        <v>210</v>
      </c>
      <c r="C52" s="20">
        <v>51</v>
      </c>
      <c r="D52" s="20" t="s">
        <v>389</v>
      </c>
      <c r="E52" s="20">
        <v>70</v>
      </c>
      <c r="F52" s="20"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1243</v>
      </c>
      <c r="B53" s="20" t="s">
        <v>210</v>
      </c>
      <c r="C53" s="20">
        <v>52</v>
      </c>
      <c r="D53" s="20" t="s">
        <v>385</v>
      </c>
      <c r="E53" s="20">
        <v>80</v>
      </c>
      <c r="F53" s="20"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846</v>
      </c>
      <c r="B54" s="20" t="s">
        <v>210</v>
      </c>
      <c r="C54" s="20">
        <v>53</v>
      </c>
      <c r="D54" s="20" t="s">
        <v>847</v>
      </c>
      <c r="E54" s="20">
        <v>70</v>
      </c>
      <c r="F54" s="20"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572</v>
      </c>
      <c r="B55" s="20" t="s">
        <v>210</v>
      </c>
      <c r="C55" s="20">
        <v>54</v>
      </c>
      <c r="D55" s="20" t="s">
        <v>389</v>
      </c>
      <c r="E55" s="20">
        <v>80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850</v>
      </c>
      <c r="B56" s="20" t="s">
        <v>210</v>
      </c>
      <c r="C56" s="20">
        <v>55</v>
      </c>
      <c r="D56" s="20" t="s">
        <v>392</v>
      </c>
      <c r="E56" s="20">
        <v>70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944</v>
      </c>
      <c r="B57" s="20" t="s">
        <v>210</v>
      </c>
      <c r="C57" s="20">
        <v>56</v>
      </c>
      <c r="D57" s="20" t="s">
        <v>385</v>
      </c>
      <c r="E57" s="20">
        <v>50</v>
      </c>
      <c r="F57" s="20" t="s">
        <v>393</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1012</v>
      </c>
      <c r="B58" s="20" t="s">
        <v>210</v>
      </c>
      <c r="C58" s="20">
        <v>57</v>
      </c>
      <c r="D58" s="20" t="s">
        <v>385</v>
      </c>
      <c r="E58" s="20">
        <v>50</v>
      </c>
      <c r="F58" s="20" t="s">
        <v>393</v>
      </c>
      <c r="G58" s="21" t="s">
        <v>177</v>
      </c>
      <c r="H58" s="71" t="s">
        <v>387</v>
      </c>
      <c r="I58" s="71" t="s">
        <v>387</v>
      </c>
      <c r="J58" s="71"/>
      <c r="K58" s="71"/>
      <c r="U58" s="168"/>
      <c r="V58" s="177" t="s">
        <v>447</v>
      </c>
      <c r="W58" s="189"/>
      <c r="X58" s="190">
        <f>SUM(X59:X85)</f>
        <v>208</v>
      </c>
    </row>
    <row r="59" spans="1:24" ht="13" x14ac:dyDescent="0.15">
      <c r="A59" s="15" t="s">
        <v>1209</v>
      </c>
      <c r="B59" s="20" t="s">
        <v>210</v>
      </c>
      <c r="C59" s="20">
        <v>58</v>
      </c>
      <c r="D59" s="20" t="s">
        <v>389</v>
      </c>
      <c r="E59" s="20">
        <v>90</v>
      </c>
      <c r="F59" s="20" t="s">
        <v>393</v>
      </c>
      <c r="G59" s="21" t="s">
        <v>177</v>
      </c>
      <c r="H59" s="71" t="s">
        <v>387</v>
      </c>
      <c r="I59" s="71" t="s">
        <v>387</v>
      </c>
      <c r="J59" s="71"/>
      <c r="K59" s="71"/>
      <c r="U59" s="239"/>
      <c r="V59" s="116" t="s">
        <v>173</v>
      </c>
      <c r="W59" s="211">
        <f t="shared" ref="W59:X74" si="8">S3+S31+W3+W31</f>
        <v>0</v>
      </c>
      <c r="X59" s="64">
        <f t="shared" si="8"/>
        <v>74</v>
      </c>
    </row>
    <row r="60" spans="1:24" ht="13" x14ac:dyDescent="0.15">
      <c r="A60" s="15" t="s">
        <v>1246</v>
      </c>
      <c r="B60" s="20" t="s">
        <v>210</v>
      </c>
      <c r="C60" s="20">
        <v>59</v>
      </c>
      <c r="D60" s="20" t="s">
        <v>392</v>
      </c>
      <c r="E60" s="20">
        <v>70</v>
      </c>
      <c r="F60" s="20" t="s">
        <v>393</v>
      </c>
      <c r="G60" s="21" t="s">
        <v>177</v>
      </c>
      <c r="H60" s="71" t="s">
        <v>387</v>
      </c>
      <c r="I60" s="71" t="s">
        <v>387</v>
      </c>
      <c r="J60" s="71"/>
      <c r="K60" s="71"/>
      <c r="U60" s="239"/>
      <c r="V60" s="117" t="s">
        <v>177</v>
      </c>
      <c r="W60" s="158">
        <f t="shared" si="8"/>
        <v>0</v>
      </c>
      <c r="X60" s="159">
        <f t="shared" si="8"/>
        <v>66</v>
      </c>
    </row>
    <row r="61" spans="1:24" ht="13" x14ac:dyDescent="0.15">
      <c r="A61" s="15" t="s">
        <v>1250</v>
      </c>
      <c r="B61" s="20" t="s">
        <v>210</v>
      </c>
      <c r="C61" s="20">
        <v>60</v>
      </c>
      <c r="D61" s="20" t="s">
        <v>400</v>
      </c>
      <c r="E61" s="20">
        <v>50</v>
      </c>
      <c r="F61" s="20" t="s">
        <v>393</v>
      </c>
      <c r="G61" s="21" t="s">
        <v>173</v>
      </c>
      <c r="H61" s="71" t="s">
        <v>387</v>
      </c>
      <c r="I61" s="71" t="s">
        <v>387</v>
      </c>
      <c r="J61" s="71"/>
      <c r="K61" s="71"/>
      <c r="U61" s="239"/>
      <c r="V61" s="117" t="s">
        <v>181</v>
      </c>
      <c r="W61" s="158">
        <f t="shared" si="8"/>
        <v>0</v>
      </c>
      <c r="X61" s="159">
        <f t="shared" si="8"/>
        <v>42</v>
      </c>
    </row>
    <row r="62" spans="1:24" ht="13" x14ac:dyDescent="0.15">
      <c r="A62" s="15" t="s">
        <v>1833</v>
      </c>
      <c r="B62" s="20" t="s">
        <v>210</v>
      </c>
      <c r="C62" s="20">
        <v>61</v>
      </c>
      <c r="D62" s="20" t="s">
        <v>389</v>
      </c>
      <c r="E62" s="20">
        <v>60</v>
      </c>
      <c r="F62" s="20" t="s">
        <v>393</v>
      </c>
      <c r="G62" s="21" t="s">
        <v>173</v>
      </c>
      <c r="H62" s="71" t="s">
        <v>387</v>
      </c>
      <c r="I62" s="71" t="s">
        <v>387</v>
      </c>
      <c r="J62" s="71"/>
      <c r="K62" s="71"/>
      <c r="U62" s="239"/>
      <c r="V62" s="117" t="s">
        <v>185</v>
      </c>
      <c r="W62" s="158">
        <f t="shared" si="8"/>
        <v>0</v>
      </c>
      <c r="X62" s="159">
        <f t="shared" si="8"/>
        <v>22</v>
      </c>
    </row>
    <row r="63" spans="1:24" ht="13" x14ac:dyDescent="0.15">
      <c r="A63" s="15" t="s">
        <v>1257</v>
      </c>
      <c r="B63" s="20" t="s">
        <v>210</v>
      </c>
      <c r="C63" s="20">
        <v>62</v>
      </c>
      <c r="D63" s="20" t="s">
        <v>407</v>
      </c>
      <c r="E63" s="20">
        <v>50</v>
      </c>
      <c r="F63" s="20" t="s">
        <v>393</v>
      </c>
      <c r="G63" s="21" t="s">
        <v>173</v>
      </c>
      <c r="H63" s="71" t="s">
        <v>387</v>
      </c>
      <c r="I63" s="71" t="s">
        <v>387</v>
      </c>
      <c r="J63" s="71"/>
      <c r="K63" s="71"/>
      <c r="U63" s="239"/>
      <c r="V63" s="117" t="s">
        <v>189</v>
      </c>
      <c r="W63" s="158">
        <f t="shared" si="8"/>
        <v>0</v>
      </c>
      <c r="X63" s="159">
        <f t="shared" si="8"/>
        <v>0</v>
      </c>
    </row>
    <row r="64" spans="1:24" ht="13" x14ac:dyDescent="0.15">
      <c r="A64" s="15" t="s">
        <v>442</v>
      </c>
      <c r="B64" s="20" t="s">
        <v>210</v>
      </c>
      <c r="C64" s="20">
        <v>63</v>
      </c>
      <c r="D64" s="20" t="s">
        <v>407</v>
      </c>
      <c r="E64" s="20">
        <v>40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1405</v>
      </c>
      <c r="B65" s="20" t="s">
        <v>210</v>
      </c>
      <c r="C65" s="20">
        <v>64</v>
      </c>
      <c r="D65" s="20" t="s">
        <v>389</v>
      </c>
      <c r="E65" s="20">
        <v>40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446</v>
      </c>
      <c r="B66" s="20" t="s">
        <v>210</v>
      </c>
      <c r="C66" s="20">
        <v>65</v>
      </c>
      <c r="D66" s="20" t="s">
        <v>385</v>
      </c>
      <c r="E66" s="20">
        <v>60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575</v>
      </c>
      <c r="B67" s="20" t="s">
        <v>210</v>
      </c>
      <c r="C67" s="20">
        <v>66</v>
      </c>
      <c r="D67" s="20" t="s">
        <v>385</v>
      </c>
      <c r="E67" s="20">
        <v>60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1406</v>
      </c>
      <c r="B68" s="20" t="s">
        <v>210</v>
      </c>
      <c r="C68" s="20">
        <v>67</v>
      </c>
      <c r="D68" s="20" t="s">
        <v>389</v>
      </c>
      <c r="E68" s="20">
        <v>30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1839</v>
      </c>
      <c r="B69" s="20" t="s">
        <v>210</v>
      </c>
      <c r="C69" s="20">
        <v>68</v>
      </c>
      <c r="D69" s="20" t="s">
        <v>392</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930</v>
      </c>
      <c r="B70" s="20" t="s">
        <v>210</v>
      </c>
      <c r="C70" s="20">
        <v>69</v>
      </c>
      <c r="D70" s="20" t="s">
        <v>395</v>
      </c>
      <c r="E70" s="20">
        <v>50</v>
      </c>
      <c r="F70" s="20" t="s">
        <v>393</v>
      </c>
      <c r="G70" s="21" t="s">
        <v>173</v>
      </c>
      <c r="H70" s="71" t="s">
        <v>387</v>
      </c>
      <c r="I70" s="71" t="s">
        <v>387</v>
      </c>
      <c r="J70" s="71"/>
      <c r="K70" s="71"/>
      <c r="U70" s="241"/>
      <c r="V70" s="118" t="s">
        <v>213</v>
      </c>
      <c r="W70" s="158">
        <f t="shared" si="8"/>
        <v>0</v>
      </c>
      <c r="X70" s="159">
        <f t="shared" si="8"/>
        <v>4</v>
      </c>
    </row>
    <row r="71" spans="1:24" ht="14" thickBot="1" x14ac:dyDescent="0.2">
      <c r="A71" s="15" t="s">
        <v>941</v>
      </c>
      <c r="B71" s="20" t="s">
        <v>210</v>
      </c>
      <c r="C71" s="20">
        <v>70</v>
      </c>
      <c r="D71" s="20" t="s">
        <v>392</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1251</v>
      </c>
      <c r="B72" s="20" t="s">
        <v>210</v>
      </c>
      <c r="C72" s="20">
        <v>71</v>
      </c>
      <c r="D72" s="20" t="s">
        <v>407</v>
      </c>
      <c r="E72" s="20">
        <v>70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540</v>
      </c>
      <c r="B73" s="20" t="s">
        <v>210</v>
      </c>
      <c r="C73" s="20">
        <v>72</v>
      </c>
      <c r="D73" s="20" t="s">
        <v>392</v>
      </c>
      <c r="E73" s="20">
        <v>60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430</v>
      </c>
      <c r="B74" s="20" t="s">
        <v>210</v>
      </c>
      <c r="C74" s="20">
        <v>73</v>
      </c>
      <c r="D74" s="20" t="s">
        <v>407</v>
      </c>
      <c r="E74" s="20">
        <v>80</v>
      </c>
      <c r="F74" s="20" t="s">
        <v>398</v>
      </c>
      <c r="G74" s="21" t="s">
        <v>173</v>
      </c>
      <c r="H74" s="71" t="s">
        <v>387</v>
      </c>
      <c r="I74" s="71" t="s">
        <v>387</v>
      </c>
      <c r="J74" s="71"/>
      <c r="K74" s="71"/>
      <c r="U74" s="241"/>
      <c r="V74" s="117" t="s">
        <v>229</v>
      </c>
      <c r="W74" s="158">
        <f t="shared" si="8"/>
        <v>0</v>
      </c>
      <c r="X74" s="159">
        <f t="shared" si="8"/>
        <v>0</v>
      </c>
    </row>
    <row r="75" spans="1:24" ht="14" thickBot="1" x14ac:dyDescent="0.2">
      <c r="A75" s="15" t="s">
        <v>449</v>
      </c>
      <c r="B75" s="20" t="s">
        <v>210</v>
      </c>
      <c r="C75" s="20">
        <v>74</v>
      </c>
      <c r="D75" s="20" t="s">
        <v>385</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580</v>
      </c>
      <c r="B76" s="20" t="s">
        <v>210</v>
      </c>
      <c r="C76" s="20">
        <v>75</v>
      </c>
      <c r="D76" s="20" t="s">
        <v>389</v>
      </c>
      <c r="E76" s="20">
        <v>60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1240</v>
      </c>
      <c r="B77" s="20" t="s">
        <v>210</v>
      </c>
      <c r="C77" s="20">
        <v>76</v>
      </c>
      <c r="D77" s="20" t="s">
        <v>400</v>
      </c>
      <c r="E77" s="20">
        <v>60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1401</v>
      </c>
      <c r="B78" s="20" t="s">
        <v>210</v>
      </c>
      <c r="C78" s="20">
        <v>77</v>
      </c>
      <c r="D78" s="20" t="s">
        <v>389</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1211</v>
      </c>
      <c r="B79" s="20" t="s">
        <v>210</v>
      </c>
      <c r="C79" s="20">
        <v>78</v>
      </c>
      <c r="D79" s="20" t="s">
        <v>400</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541</v>
      </c>
      <c r="B80" s="20" t="s">
        <v>210</v>
      </c>
      <c r="C80" s="20">
        <v>79</v>
      </c>
      <c r="D80" s="20" t="s">
        <v>400</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1212</v>
      </c>
      <c r="B81" s="20" t="s">
        <v>210</v>
      </c>
      <c r="C81" s="20">
        <v>80</v>
      </c>
      <c r="D81" s="20" t="s">
        <v>389</v>
      </c>
      <c r="E81" s="20">
        <v>60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436</v>
      </c>
      <c r="B82" s="20" t="s">
        <v>210</v>
      </c>
      <c r="C82" s="20">
        <v>81</v>
      </c>
      <c r="D82" s="20" t="s">
        <v>392</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584</v>
      </c>
      <c r="B83" s="20" t="s">
        <v>210</v>
      </c>
      <c r="C83" s="20">
        <v>82</v>
      </c>
      <c r="D83" s="20" t="s">
        <v>389</v>
      </c>
      <c r="E83" s="20">
        <v>60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976</v>
      </c>
      <c r="B84" s="20" t="s">
        <v>210</v>
      </c>
      <c r="C84" s="20">
        <v>83</v>
      </c>
      <c r="D84" s="20" t="s">
        <v>395</v>
      </c>
      <c r="E84" s="20">
        <v>60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893</v>
      </c>
      <c r="B85" s="20" t="s">
        <v>210</v>
      </c>
      <c r="C85" s="20">
        <v>84</v>
      </c>
      <c r="D85" s="20" t="s">
        <v>392</v>
      </c>
      <c r="E85" s="20">
        <v>60</v>
      </c>
      <c r="F85" s="20" t="s">
        <v>393</v>
      </c>
      <c r="G85" s="21" t="s">
        <v>173</v>
      </c>
      <c r="H85" s="71" t="s">
        <v>387</v>
      </c>
      <c r="I85" s="71" t="s">
        <v>387</v>
      </c>
      <c r="J85" s="71"/>
      <c r="K85" s="71"/>
      <c r="U85" s="241"/>
      <c r="V85" s="166" t="s">
        <v>260</v>
      </c>
      <c r="W85" s="191">
        <f t="shared" si="9"/>
        <v>0</v>
      </c>
      <c r="X85" s="192">
        <f t="shared" si="9"/>
        <v>0</v>
      </c>
    </row>
    <row r="86" spans="1:24" ht="13" x14ac:dyDescent="0.15">
      <c r="A86" s="15" t="s">
        <v>1245</v>
      </c>
      <c r="B86" s="20" t="s">
        <v>210</v>
      </c>
      <c r="C86" s="20">
        <v>85</v>
      </c>
      <c r="D86" s="20" t="s">
        <v>400</v>
      </c>
      <c r="E86" s="20">
        <v>70</v>
      </c>
      <c r="F86" s="20" t="s">
        <v>393</v>
      </c>
      <c r="G86" s="21" t="s">
        <v>173</v>
      </c>
      <c r="H86" s="71" t="s">
        <v>387</v>
      </c>
      <c r="I86" s="71" t="s">
        <v>387</v>
      </c>
      <c r="J86" s="71"/>
      <c r="K86" s="71"/>
    </row>
    <row r="87" spans="1:24" ht="13" x14ac:dyDescent="0.15">
      <c r="A87" s="15" t="s">
        <v>1299</v>
      </c>
      <c r="B87" s="20" t="s">
        <v>210</v>
      </c>
      <c r="C87" s="20">
        <v>86</v>
      </c>
      <c r="D87" s="20" t="s">
        <v>392</v>
      </c>
      <c r="E87" s="20">
        <v>40</v>
      </c>
      <c r="F87" s="20" t="s">
        <v>393</v>
      </c>
      <c r="G87" s="21" t="s">
        <v>173</v>
      </c>
      <c r="H87" s="71" t="s">
        <v>387</v>
      </c>
      <c r="I87" s="71" t="s">
        <v>387</v>
      </c>
      <c r="J87" s="71"/>
      <c r="K87" s="71"/>
    </row>
    <row r="88" spans="1:24" ht="13" x14ac:dyDescent="0.15">
      <c r="A88" s="15" t="s">
        <v>464</v>
      </c>
      <c r="B88" s="20" t="s">
        <v>210</v>
      </c>
      <c r="C88" s="20">
        <v>87</v>
      </c>
      <c r="D88" s="20" t="s">
        <v>407</v>
      </c>
      <c r="E88" s="20">
        <v>70</v>
      </c>
      <c r="F88" s="20" t="s">
        <v>393</v>
      </c>
      <c r="G88" s="21" t="s">
        <v>173</v>
      </c>
      <c r="H88" s="71" t="s">
        <v>387</v>
      </c>
      <c r="I88" s="71" t="s">
        <v>387</v>
      </c>
      <c r="J88" s="71"/>
      <c r="K88" s="71"/>
    </row>
    <row r="89" spans="1:24" ht="13" x14ac:dyDescent="0.15">
      <c r="A89" s="15" t="s">
        <v>877</v>
      </c>
      <c r="B89" s="20" t="s">
        <v>210</v>
      </c>
      <c r="C89" s="20">
        <v>88</v>
      </c>
      <c r="D89" s="20" t="s">
        <v>392</v>
      </c>
      <c r="E89" s="20">
        <v>50</v>
      </c>
      <c r="F89" s="20" t="s">
        <v>393</v>
      </c>
      <c r="G89" s="21" t="s">
        <v>173</v>
      </c>
      <c r="H89" s="71" t="s">
        <v>387</v>
      </c>
      <c r="I89" s="71" t="s">
        <v>387</v>
      </c>
      <c r="J89" s="71"/>
      <c r="K89" s="71"/>
    </row>
    <row r="90" spans="1:24" ht="13" x14ac:dyDescent="0.15">
      <c r="A90" s="15" t="s">
        <v>1218</v>
      </c>
      <c r="B90" s="20" t="s">
        <v>210</v>
      </c>
      <c r="C90" s="20">
        <v>89</v>
      </c>
      <c r="D90" s="20" t="s">
        <v>395</v>
      </c>
      <c r="E90" s="20">
        <v>50</v>
      </c>
      <c r="F90" s="20" t="s">
        <v>393</v>
      </c>
      <c r="G90" s="21" t="s">
        <v>173</v>
      </c>
      <c r="H90" s="71" t="s">
        <v>387</v>
      </c>
      <c r="I90" s="71" t="s">
        <v>387</v>
      </c>
      <c r="J90" s="71"/>
      <c r="K90" s="71"/>
    </row>
    <row r="91" spans="1:24" ht="13" x14ac:dyDescent="0.15">
      <c r="A91" s="15" t="s">
        <v>1219</v>
      </c>
      <c r="B91" s="20" t="s">
        <v>210</v>
      </c>
      <c r="C91" s="20">
        <v>90</v>
      </c>
      <c r="D91" s="20" t="s">
        <v>407</v>
      </c>
      <c r="E91" s="20">
        <v>50</v>
      </c>
      <c r="F91" s="20" t="s">
        <v>393</v>
      </c>
      <c r="G91" s="21" t="s">
        <v>173</v>
      </c>
      <c r="H91" s="71" t="s">
        <v>387</v>
      </c>
      <c r="I91" s="71" t="s">
        <v>387</v>
      </c>
      <c r="J91" s="71"/>
      <c r="K91" s="71"/>
    </row>
    <row r="92" spans="1:24" ht="13" x14ac:dyDescent="0.15">
      <c r="A92" s="15" t="s">
        <v>1041</v>
      </c>
      <c r="B92" s="20" t="s">
        <v>210</v>
      </c>
      <c r="C92" s="20">
        <v>91</v>
      </c>
      <c r="D92" s="20" t="s">
        <v>385</v>
      </c>
      <c r="E92" s="20">
        <v>50</v>
      </c>
      <c r="F92" s="20" t="s">
        <v>393</v>
      </c>
      <c r="G92" s="21" t="s">
        <v>173</v>
      </c>
      <c r="H92" s="71" t="s">
        <v>387</v>
      </c>
      <c r="I92" s="71" t="s">
        <v>387</v>
      </c>
      <c r="J92" s="71"/>
      <c r="K92" s="71"/>
    </row>
    <row r="93" spans="1:24" ht="13" x14ac:dyDescent="0.15">
      <c r="A93" s="15" t="s">
        <v>1255</v>
      </c>
      <c r="B93" s="20" t="s">
        <v>210</v>
      </c>
      <c r="C93" s="20">
        <v>92</v>
      </c>
      <c r="D93" s="20" t="s">
        <v>407</v>
      </c>
      <c r="E93" s="20">
        <v>70</v>
      </c>
      <c r="F93" s="20" t="s">
        <v>393</v>
      </c>
      <c r="G93" s="21" t="s">
        <v>173</v>
      </c>
      <c r="H93" s="71" t="s">
        <v>387</v>
      </c>
      <c r="I93" s="71" t="s">
        <v>387</v>
      </c>
      <c r="J93" s="71"/>
      <c r="K93" s="71"/>
    </row>
    <row r="94" spans="1:24" ht="13" x14ac:dyDescent="0.15">
      <c r="A94" s="15" t="s">
        <v>467</v>
      </c>
      <c r="B94" s="20" t="s">
        <v>210</v>
      </c>
      <c r="C94" s="20">
        <v>93</v>
      </c>
      <c r="D94" s="20" t="s">
        <v>407</v>
      </c>
      <c r="E94" s="20">
        <v>50</v>
      </c>
      <c r="F94" s="20" t="s">
        <v>393</v>
      </c>
      <c r="G94" s="21" t="s">
        <v>173</v>
      </c>
      <c r="H94" s="71" t="s">
        <v>387</v>
      </c>
      <c r="I94" s="71" t="s">
        <v>387</v>
      </c>
      <c r="J94" s="71"/>
      <c r="K94" s="71"/>
    </row>
    <row r="95" spans="1:24" ht="13" x14ac:dyDescent="0.15">
      <c r="A95" s="15" t="s">
        <v>1410</v>
      </c>
      <c r="B95" s="20" t="s">
        <v>210</v>
      </c>
      <c r="C95" s="20">
        <v>94</v>
      </c>
      <c r="D95" s="20" t="s">
        <v>392</v>
      </c>
      <c r="E95" s="20">
        <v>50</v>
      </c>
      <c r="F95" s="20" t="s">
        <v>393</v>
      </c>
      <c r="G95" s="21" t="s">
        <v>173</v>
      </c>
      <c r="H95" s="71" t="s">
        <v>387</v>
      </c>
      <c r="I95" s="71" t="s">
        <v>387</v>
      </c>
      <c r="J95" s="71"/>
      <c r="K95" s="71"/>
    </row>
    <row r="96" spans="1:24" ht="13" x14ac:dyDescent="0.15">
      <c r="A96" s="15" t="s">
        <v>1220</v>
      </c>
      <c r="B96" s="20" t="s">
        <v>210</v>
      </c>
      <c r="C96" s="20">
        <v>95</v>
      </c>
      <c r="D96" s="20" t="s">
        <v>389</v>
      </c>
      <c r="E96" s="20">
        <v>50</v>
      </c>
      <c r="F96" s="20" t="s">
        <v>393</v>
      </c>
      <c r="G96" s="21" t="s">
        <v>173</v>
      </c>
      <c r="H96" s="71" t="s">
        <v>387</v>
      </c>
      <c r="I96" s="71" t="s">
        <v>387</v>
      </c>
      <c r="J96" s="71"/>
      <c r="K96" s="71"/>
    </row>
    <row r="97" spans="1:11" ht="13" x14ac:dyDescent="0.15">
      <c r="A97" s="15" t="s">
        <v>1222</v>
      </c>
      <c r="B97" s="20" t="s">
        <v>210</v>
      </c>
      <c r="C97" s="20">
        <v>96</v>
      </c>
      <c r="D97" s="20" t="s">
        <v>392</v>
      </c>
      <c r="E97" s="20">
        <v>50</v>
      </c>
      <c r="F97" s="20" t="s">
        <v>393</v>
      </c>
      <c r="G97" s="21" t="s">
        <v>173</v>
      </c>
      <c r="H97" s="71" t="s">
        <v>387</v>
      </c>
      <c r="I97" s="71" t="s">
        <v>387</v>
      </c>
      <c r="J97" s="71"/>
      <c r="K97" s="71"/>
    </row>
    <row r="98" spans="1:11" ht="13" x14ac:dyDescent="0.15">
      <c r="A98" s="15" t="s">
        <v>1919</v>
      </c>
      <c r="B98" s="20" t="s">
        <v>210</v>
      </c>
      <c r="C98" s="20">
        <v>97</v>
      </c>
      <c r="D98" s="20" t="s">
        <v>469</v>
      </c>
      <c r="E98" s="20"/>
      <c r="F98" s="20" t="s">
        <v>906</v>
      </c>
      <c r="G98" s="21" t="s">
        <v>177</v>
      </c>
      <c r="H98" s="71" t="s">
        <v>387</v>
      </c>
      <c r="I98" s="71" t="s">
        <v>387</v>
      </c>
      <c r="J98" s="71"/>
      <c r="K98" s="71"/>
    </row>
    <row r="99" spans="1:11" ht="13" x14ac:dyDescent="0.15">
      <c r="A99" s="15" t="s">
        <v>1920</v>
      </c>
      <c r="B99" s="20" t="s">
        <v>210</v>
      </c>
      <c r="C99" s="20">
        <v>98</v>
      </c>
      <c r="D99" s="20" t="s">
        <v>469</v>
      </c>
      <c r="E99" s="20"/>
      <c r="F99" s="20" t="s">
        <v>1069</v>
      </c>
      <c r="G99" s="21" t="s">
        <v>177</v>
      </c>
      <c r="H99" s="71" t="s">
        <v>387</v>
      </c>
      <c r="I99" s="71" t="s">
        <v>387</v>
      </c>
      <c r="J99" s="71"/>
      <c r="K99" s="71"/>
    </row>
    <row r="100" spans="1:11" ht="13" x14ac:dyDescent="0.15">
      <c r="A100" s="15" t="s">
        <v>1921</v>
      </c>
      <c r="B100" s="20" t="s">
        <v>210</v>
      </c>
      <c r="C100" s="20">
        <v>99</v>
      </c>
      <c r="D100" s="20" t="s">
        <v>469</v>
      </c>
      <c r="E100" s="20"/>
      <c r="F100" s="20" t="s">
        <v>906</v>
      </c>
      <c r="G100" s="21" t="s">
        <v>177</v>
      </c>
      <c r="H100" s="71" t="s">
        <v>387</v>
      </c>
      <c r="I100" s="71" t="s">
        <v>387</v>
      </c>
      <c r="J100" s="71"/>
      <c r="K100" s="71"/>
    </row>
    <row r="101" spans="1:11" ht="13" x14ac:dyDescent="0.15">
      <c r="A101" s="15" t="s">
        <v>1922</v>
      </c>
      <c r="B101" s="20" t="s">
        <v>210</v>
      </c>
      <c r="C101" s="20">
        <v>100</v>
      </c>
      <c r="D101" s="20" t="s">
        <v>469</v>
      </c>
      <c r="E101" s="20"/>
      <c r="F101" s="20" t="s">
        <v>721</v>
      </c>
      <c r="G101" s="21" t="s">
        <v>177</v>
      </c>
      <c r="H101" s="71" t="s">
        <v>387</v>
      </c>
      <c r="I101" s="71" t="s">
        <v>387</v>
      </c>
      <c r="J101" s="71"/>
      <c r="K101" s="71"/>
    </row>
    <row r="102" spans="1:11" ht="13" x14ac:dyDescent="0.15">
      <c r="A102" s="15" t="s">
        <v>1923</v>
      </c>
      <c r="B102" s="20" t="s">
        <v>210</v>
      </c>
      <c r="C102" s="20">
        <v>101</v>
      </c>
      <c r="D102" s="20" t="s">
        <v>469</v>
      </c>
      <c r="E102" s="20"/>
      <c r="F102" s="20" t="s">
        <v>469</v>
      </c>
      <c r="G102" s="21" t="s">
        <v>177</v>
      </c>
      <c r="H102" s="71" t="s">
        <v>387</v>
      </c>
      <c r="I102" s="71" t="s">
        <v>387</v>
      </c>
      <c r="J102" s="71"/>
      <c r="K102" s="71"/>
    </row>
    <row r="103" spans="1:11" ht="13" x14ac:dyDescent="0.15">
      <c r="A103" s="15" t="s">
        <v>1264</v>
      </c>
      <c r="B103" s="20" t="s">
        <v>210</v>
      </c>
      <c r="C103" s="20">
        <v>102</v>
      </c>
      <c r="D103" s="20" t="s">
        <v>469</v>
      </c>
      <c r="E103" s="20"/>
      <c r="F103" s="20" t="s">
        <v>469</v>
      </c>
      <c r="G103" s="21" t="s">
        <v>177</v>
      </c>
      <c r="H103" s="71" t="s">
        <v>387</v>
      </c>
      <c r="I103" s="71" t="s">
        <v>387</v>
      </c>
      <c r="J103" s="71"/>
      <c r="K103" s="71"/>
    </row>
    <row r="104" spans="1:11" ht="13" x14ac:dyDescent="0.15">
      <c r="A104" s="15" t="s">
        <v>1924</v>
      </c>
      <c r="B104" s="20" t="s">
        <v>210</v>
      </c>
      <c r="C104" s="20">
        <v>103</v>
      </c>
      <c r="D104" s="20" t="s">
        <v>385</v>
      </c>
      <c r="E104" s="20">
        <v>100</v>
      </c>
      <c r="F104" s="20" t="s">
        <v>1853</v>
      </c>
      <c r="G104" s="21" t="s">
        <v>213</v>
      </c>
      <c r="H104" s="71" t="s">
        <v>387</v>
      </c>
      <c r="I104" s="71" t="s">
        <v>387</v>
      </c>
      <c r="J104" s="71"/>
      <c r="K104" s="71" t="s">
        <v>387</v>
      </c>
    </row>
    <row r="105" spans="1:11" ht="13" x14ac:dyDescent="0.15">
      <c r="A105" s="15" t="s">
        <v>1925</v>
      </c>
      <c r="B105" s="20" t="s">
        <v>210</v>
      </c>
      <c r="C105" s="20">
        <v>104</v>
      </c>
      <c r="D105" s="20" t="s">
        <v>858</v>
      </c>
      <c r="E105" s="20">
        <v>100</v>
      </c>
      <c r="F105" s="20" t="s">
        <v>1853</v>
      </c>
      <c r="G105" s="21" t="s">
        <v>213</v>
      </c>
      <c r="H105" s="71" t="s">
        <v>387</v>
      </c>
      <c r="I105" s="71" t="s">
        <v>387</v>
      </c>
      <c r="J105" s="71"/>
      <c r="K105" s="71" t="s">
        <v>387</v>
      </c>
    </row>
    <row r="106" spans="1:11" ht="13" x14ac:dyDescent="0.15">
      <c r="A106" s="15" t="s">
        <v>1926</v>
      </c>
      <c r="B106" s="20" t="s">
        <v>210</v>
      </c>
      <c r="C106" s="20">
        <v>105</v>
      </c>
      <c r="D106" s="20" t="s">
        <v>847</v>
      </c>
      <c r="E106" s="20">
        <v>110</v>
      </c>
      <c r="F106" s="20" t="s">
        <v>1853</v>
      </c>
      <c r="G106" s="21" t="s">
        <v>213</v>
      </c>
      <c r="H106" s="71" t="s">
        <v>387</v>
      </c>
      <c r="I106" s="71" t="s">
        <v>387</v>
      </c>
      <c r="J106" s="71"/>
      <c r="K106" s="71" t="s">
        <v>387</v>
      </c>
    </row>
    <row r="107" spans="1:11" ht="13" x14ac:dyDescent="0.15">
      <c r="A107" s="15" t="s">
        <v>1927</v>
      </c>
      <c r="B107" s="20" t="s">
        <v>210</v>
      </c>
      <c r="C107" s="20">
        <v>106</v>
      </c>
      <c r="D107" s="20" t="s">
        <v>389</v>
      </c>
      <c r="E107" s="20">
        <v>120</v>
      </c>
      <c r="F107" s="20" t="s">
        <v>1853</v>
      </c>
      <c r="G107" s="21" t="s">
        <v>213</v>
      </c>
      <c r="H107" s="71" t="s">
        <v>387</v>
      </c>
      <c r="I107" s="71" t="s">
        <v>387</v>
      </c>
      <c r="J107" s="71"/>
      <c r="K107" s="71" t="s">
        <v>387</v>
      </c>
    </row>
  </sheetData>
  <sheetProtection selectLockedCells="1" selectUnlockedCells="1"/>
  <mergeCells count="1">
    <mergeCell ref="Z1:AH1"/>
  </mergeCells>
  <phoneticPr fontId="3" type="noConversion"/>
  <conditionalFormatting sqref="H2:K107">
    <cfRule type="cellIs" dxfId="552" priority="1" stopIfTrue="1" operator="equal">
      <formula>"-"</formula>
    </cfRule>
    <cfRule type="cellIs" dxfId="551" priority="2" stopIfTrue="1" operator="equal">
      <formula>"x"</formula>
    </cfRule>
  </conditionalFormatting>
  <hyperlinks>
    <hyperlink ref="L1" location="'Expansion set Check List'!A1" display="Home" xr:uid="{00000000-0004-0000-2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7">
    <tabColor indexed="11"/>
  </sheetPr>
  <dimension ref="A1:AH10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7.83203125" customWidth="1"/>
    <col min="2" max="2" width="13.33203125" bestFit="1" customWidth="1"/>
    <col min="3" max="3" width="4"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551</v>
      </c>
      <c r="B2" s="18" t="s">
        <v>214</v>
      </c>
      <c r="C2" s="18">
        <v>1</v>
      </c>
      <c r="D2" s="18" t="s">
        <v>389</v>
      </c>
      <c r="E2" s="18">
        <v>100</v>
      </c>
      <c r="F2" s="18" t="s">
        <v>393</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100</v>
      </c>
      <c r="Z2" s="102"/>
      <c r="AA2" s="102"/>
      <c r="AB2" s="102"/>
      <c r="AC2" s="102"/>
      <c r="AD2" s="102"/>
      <c r="AE2" s="102"/>
      <c r="AF2" s="102"/>
      <c r="AG2" s="102"/>
      <c r="AH2" s="102"/>
    </row>
    <row r="3" spans="1:34" ht="13" x14ac:dyDescent="0.15">
      <c r="A3" s="15" t="s">
        <v>1911</v>
      </c>
      <c r="B3" s="20" t="s">
        <v>214</v>
      </c>
      <c r="C3" s="20">
        <v>2</v>
      </c>
      <c r="D3" s="20" t="s">
        <v>385</v>
      </c>
      <c r="E3" s="20">
        <v>70</v>
      </c>
      <c r="F3" s="20" t="s">
        <v>393</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1912</v>
      </c>
      <c r="B4" s="20" t="s">
        <v>214</v>
      </c>
      <c r="C4" s="20">
        <v>3</v>
      </c>
      <c r="D4" s="20" t="s">
        <v>858</v>
      </c>
      <c r="E4" s="20">
        <v>80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29</v>
      </c>
    </row>
    <row r="5" spans="1:34" ht="13" x14ac:dyDescent="0.15">
      <c r="A5" s="15" t="s">
        <v>1792</v>
      </c>
      <c r="B5" s="20" t="s">
        <v>214</v>
      </c>
      <c r="C5" s="20">
        <v>4</v>
      </c>
      <c r="D5" s="20" t="s">
        <v>847</v>
      </c>
      <c r="E5" s="20">
        <v>100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1928</v>
      </c>
      <c r="B6" s="20" t="s">
        <v>214</v>
      </c>
      <c r="C6" s="20">
        <v>5</v>
      </c>
      <c r="D6" s="20" t="s">
        <v>389</v>
      </c>
      <c r="E6" s="20">
        <v>80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557</v>
      </c>
      <c r="B7" s="20" t="s">
        <v>214</v>
      </c>
      <c r="C7" s="20">
        <v>6</v>
      </c>
      <c r="D7" s="20" t="s">
        <v>400</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1929</v>
      </c>
      <c r="B8" s="20" t="s">
        <v>214</v>
      </c>
      <c r="C8" s="20">
        <v>7</v>
      </c>
      <c r="D8" s="20" t="s">
        <v>407</v>
      </c>
      <c r="E8" s="20">
        <v>90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1800</v>
      </c>
      <c r="B9" s="20" t="s">
        <v>214</v>
      </c>
      <c r="C9" s="20">
        <v>8</v>
      </c>
      <c r="D9" s="20" t="s">
        <v>389</v>
      </c>
      <c r="E9" s="20">
        <v>70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405</v>
      </c>
      <c r="B10" s="20" t="s">
        <v>214</v>
      </c>
      <c r="C10" s="20">
        <v>9</v>
      </c>
      <c r="D10" s="20" t="s">
        <v>385</v>
      </c>
      <c r="E10" s="20">
        <v>90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559</v>
      </c>
      <c r="B11" s="20" t="s">
        <v>214</v>
      </c>
      <c r="C11" s="20">
        <v>10</v>
      </c>
      <c r="D11" s="20" t="s">
        <v>395</v>
      </c>
      <c r="E11" s="20">
        <v>100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1802</v>
      </c>
      <c r="B12" s="20" t="s">
        <v>214</v>
      </c>
      <c r="C12" s="20">
        <v>11</v>
      </c>
      <c r="D12" s="20" t="s">
        <v>389</v>
      </c>
      <c r="E12" s="20">
        <v>100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1930</v>
      </c>
      <c r="B13" s="20" t="s">
        <v>214</v>
      </c>
      <c r="C13" s="20">
        <v>12</v>
      </c>
      <c r="D13" s="20" t="s">
        <v>389</v>
      </c>
      <c r="E13" s="20">
        <v>60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1914</v>
      </c>
      <c r="B14" s="20" t="s">
        <v>214</v>
      </c>
      <c r="C14" s="20">
        <v>13</v>
      </c>
      <c r="D14" s="20" t="s">
        <v>404</v>
      </c>
      <c r="E14" s="20">
        <v>60</v>
      </c>
      <c r="F14" s="20" t="s">
        <v>393</v>
      </c>
      <c r="G14" s="19" t="s">
        <v>185</v>
      </c>
      <c r="H14" s="71" t="s">
        <v>387</v>
      </c>
      <c r="I14" s="71" t="s">
        <v>387</v>
      </c>
      <c r="J14" s="71"/>
      <c r="K14" s="71"/>
      <c r="R14" s="117" t="s">
        <v>213</v>
      </c>
      <c r="S14" s="231">
        <f t="shared" si="0"/>
        <v>0</v>
      </c>
      <c r="T14" s="159">
        <f t="shared" si="1"/>
        <v>0</v>
      </c>
      <c r="U14" s="168"/>
      <c r="V14" s="118" t="s">
        <v>213</v>
      </c>
      <c r="W14" s="231">
        <f t="shared" si="2"/>
        <v>0</v>
      </c>
      <c r="X14" s="6">
        <f t="shared" si="3"/>
        <v>4</v>
      </c>
    </row>
    <row r="15" spans="1:34" ht="13" x14ac:dyDescent="0.15">
      <c r="A15" s="15" t="s">
        <v>412</v>
      </c>
      <c r="B15" s="20" t="s">
        <v>214</v>
      </c>
      <c r="C15" s="20">
        <v>14</v>
      </c>
      <c r="D15" s="20" t="s">
        <v>404</v>
      </c>
      <c r="E15" s="20">
        <v>100</v>
      </c>
      <c r="F15" s="20" t="s">
        <v>393</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550</v>
      </c>
      <c r="B16" s="20" t="s">
        <v>214</v>
      </c>
      <c r="C16" s="20">
        <v>15</v>
      </c>
      <c r="D16" s="20" t="s">
        <v>392</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1858</v>
      </c>
      <c r="B17" s="20" t="s">
        <v>214</v>
      </c>
      <c r="C17" s="20">
        <v>16</v>
      </c>
      <c r="D17" s="20" t="s">
        <v>385</v>
      </c>
      <c r="E17" s="20">
        <v>90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1795</v>
      </c>
      <c r="B18" s="20" t="s">
        <v>214</v>
      </c>
      <c r="C18" s="20">
        <v>17</v>
      </c>
      <c r="D18" s="20" t="s">
        <v>389</v>
      </c>
      <c r="E18" s="20">
        <v>130</v>
      </c>
      <c r="F18" s="20" t="s">
        <v>386</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926</v>
      </c>
      <c r="B19" s="20" t="s">
        <v>214</v>
      </c>
      <c r="C19" s="20">
        <v>18</v>
      </c>
      <c r="D19" s="20" t="s">
        <v>385</v>
      </c>
      <c r="E19" s="20">
        <v>80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505</v>
      </c>
      <c r="B20" s="20" t="s">
        <v>214</v>
      </c>
      <c r="C20" s="20">
        <v>19</v>
      </c>
      <c r="D20" s="20" t="s">
        <v>395</v>
      </c>
      <c r="E20" s="20">
        <v>90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1928</v>
      </c>
      <c r="B21" s="20" t="s">
        <v>214</v>
      </c>
      <c r="C21" s="20">
        <v>20</v>
      </c>
      <c r="D21" s="20" t="s">
        <v>389</v>
      </c>
      <c r="E21" s="20">
        <v>90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1813</v>
      </c>
      <c r="B22" s="20" t="s">
        <v>214</v>
      </c>
      <c r="C22" s="20">
        <v>21</v>
      </c>
      <c r="D22" s="20" t="s">
        <v>400</v>
      </c>
      <c r="E22" s="20">
        <v>100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1796</v>
      </c>
      <c r="B23" s="20" t="s">
        <v>214</v>
      </c>
      <c r="C23" s="20">
        <v>22</v>
      </c>
      <c r="D23" s="20" t="s">
        <v>395</v>
      </c>
      <c r="E23" s="20">
        <v>110</v>
      </c>
      <c r="F23" s="20" t="s">
        <v>386</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506</v>
      </c>
      <c r="B24" s="20" t="s">
        <v>214</v>
      </c>
      <c r="C24" s="20">
        <v>23</v>
      </c>
      <c r="D24" s="20" t="s">
        <v>404</v>
      </c>
      <c r="E24" s="20">
        <v>80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1929</v>
      </c>
      <c r="B25" s="20" t="s">
        <v>214</v>
      </c>
      <c r="C25" s="20">
        <v>24</v>
      </c>
      <c r="D25" s="20" t="s">
        <v>407</v>
      </c>
      <c r="E25" s="20">
        <v>90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1281</v>
      </c>
      <c r="B26" s="20" t="s">
        <v>214</v>
      </c>
      <c r="C26" s="20">
        <v>25</v>
      </c>
      <c r="D26" s="20" t="s">
        <v>404</v>
      </c>
      <c r="E26" s="20">
        <v>60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569</v>
      </c>
      <c r="B27" s="20" t="s">
        <v>214</v>
      </c>
      <c r="C27" s="20">
        <v>26</v>
      </c>
      <c r="D27" s="20" t="s">
        <v>389</v>
      </c>
      <c r="E27" s="20">
        <v>110</v>
      </c>
      <c r="F27" s="20"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1930</v>
      </c>
      <c r="B28" s="20" t="s">
        <v>214</v>
      </c>
      <c r="C28" s="20">
        <v>27</v>
      </c>
      <c r="D28" s="20" t="s">
        <v>389</v>
      </c>
      <c r="E28" s="20">
        <v>70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1282</v>
      </c>
      <c r="B29" s="20" t="s">
        <v>214</v>
      </c>
      <c r="C29" s="20">
        <v>28</v>
      </c>
      <c r="D29" s="20" t="s">
        <v>404</v>
      </c>
      <c r="E29" s="20">
        <v>60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932</v>
      </c>
      <c r="B30" s="20" t="s">
        <v>214</v>
      </c>
      <c r="C30" s="20">
        <v>29</v>
      </c>
      <c r="D30" s="20" t="s">
        <v>847</v>
      </c>
      <c r="E30" s="20">
        <v>90</v>
      </c>
      <c r="F30" s="20" t="s">
        <v>398</v>
      </c>
      <c r="G30" s="21" t="s">
        <v>181</v>
      </c>
      <c r="H30" s="71" t="s">
        <v>387</v>
      </c>
      <c r="I30" s="71" t="s">
        <v>387</v>
      </c>
      <c r="J30" s="71"/>
      <c r="K30" s="71"/>
      <c r="R30" s="160" t="s">
        <v>86</v>
      </c>
      <c r="S30" s="161"/>
      <c r="T30" s="175">
        <f>SUM(T31:T57)</f>
        <v>0</v>
      </c>
      <c r="U30" s="168"/>
      <c r="V30" s="177" t="s">
        <v>88</v>
      </c>
      <c r="W30" s="213"/>
      <c r="X30" s="215">
        <f>SUM(X31:X57)</f>
        <v>96</v>
      </c>
    </row>
    <row r="31" spans="1:24" ht="13" x14ac:dyDescent="0.15">
      <c r="A31" s="15" t="s">
        <v>1807</v>
      </c>
      <c r="B31" s="20" t="s">
        <v>214</v>
      </c>
      <c r="C31" s="20">
        <v>30</v>
      </c>
      <c r="D31" s="20" t="s">
        <v>407</v>
      </c>
      <c r="E31" s="20">
        <v>140</v>
      </c>
      <c r="F31" s="20" t="s">
        <v>386</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1869</v>
      </c>
      <c r="B32" s="20" t="s">
        <v>214</v>
      </c>
      <c r="C32" s="20">
        <v>31</v>
      </c>
      <c r="D32" s="20" t="s">
        <v>385</v>
      </c>
      <c r="E32" s="20">
        <v>90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29</v>
      </c>
    </row>
    <row r="33" spans="1:24" ht="13" x14ac:dyDescent="0.15">
      <c r="A33" s="15" t="s">
        <v>935</v>
      </c>
      <c r="B33" s="20" t="s">
        <v>214</v>
      </c>
      <c r="C33" s="20">
        <v>32</v>
      </c>
      <c r="D33" s="20" t="s">
        <v>858</v>
      </c>
      <c r="E33" s="20">
        <v>80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1036</v>
      </c>
      <c r="B34" s="20" t="s">
        <v>214</v>
      </c>
      <c r="C34" s="20">
        <v>33</v>
      </c>
      <c r="D34" s="20" t="s">
        <v>385</v>
      </c>
      <c r="E34" s="20">
        <v>50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14</v>
      </c>
    </row>
    <row r="35" spans="1:24" ht="13" x14ac:dyDescent="0.15">
      <c r="A35" s="15" t="s">
        <v>514</v>
      </c>
      <c r="B35" s="20" t="s">
        <v>214</v>
      </c>
      <c r="C35" s="20">
        <v>34</v>
      </c>
      <c r="D35" s="20" t="s">
        <v>389</v>
      </c>
      <c r="E35" s="20">
        <v>90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1856</v>
      </c>
      <c r="B36" s="20" t="s">
        <v>214</v>
      </c>
      <c r="C36" s="20">
        <v>35</v>
      </c>
      <c r="D36" s="20" t="s">
        <v>392</v>
      </c>
      <c r="E36" s="20">
        <v>80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522</v>
      </c>
      <c r="B37" s="20" t="s">
        <v>214</v>
      </c>
      <c r="C37" s="20">
        <v>36</v>
      </c>
      <c r="D37" s="20" t="s">
        <v>392</v>
      </c>
      <c r="E37" s="20">
        <v>80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1823</v>
      </c>
      <c r="B38" s="20" t="s">
        <v>214</v>
      </c>
      <c r="C38" s="20">
        <v>37</v>
      </c>
      <c r="D38" s="20" t="s">
        <v>407</v>
      </c>
      <c r="E38" s="20">
        <v>90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507</v>
      </c>
      <c r="B39" s="20" t="s">
        <v>214</v>
      </c>
      <c r="C39" s="20">
        <v>38</v>
      </c>
      <c r="D39" s="20" t="s">
        <v>392</v>
      </c>
      <c r="E39" s="20">
        <v>90</v>
      </c>
      <c r="F39" s="20" t="s">
        <v>393</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524</v>
      </c>
      <c r="B40" s="20" t="s">
        <v>214</v>
      </c>
      <c r="C40" s="20">
        <v>39</v>
      </c>
      <c r="D40" s="20" t="s">
        <v>392</v>
      </c>
      <c r="E40" s="20">
        <v>70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1185</v>
      </c>
      <c r="B41" s="20" t="s">
        <v>214</v>
      </c>
      <c r="C41" s="20">
        <v>40</v>
      </c>
      <c r="D41" s="20" t="s">
        <v>404</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1827</v>
      </c>
      <c r="B42" s="20" t="s">
        <v>214</v>
      </c>
      <c r="C42" s="20">
        <v>41</v>
      </c>
      <c r="D42" s="20" t="s">
        <v>395</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1897</v>
      </c>
      <c r="B43" s="20" t="s">
        <v>214</v>
      </c>
      <c r="C43" s="20">
        <v>42</v>
      </c>
      <c r="D43" s="20" t="s">
        <v>407</v>
      </c>
      <c r="E43" s="20">
        <v>80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1816</v>
      </c>
      <c r="B44" s="20" t="s">
        <v>214</v>
      </c>
      <c r="C44" s="20">
        <v>43</v>
      </c>
      <c r="D44" s="20" t="s">
        <v>404</v>
      </c>
      <c r="E44" s="20">
        <v>70</v>
      </c>
      <c r="F44" s="20"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1828</v>
      </c>
      <c r="B45" s="20" t="s">
        <v>214</v>
      </c>
      <c r="C45" s="20">
        <v>44</v>
      </c>
      <c r="D45" s="20" t="s">
        <v>389</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410</v>
      </c>
      <c r="B46" s="20" t="s">
        <v>214</v>
      </c>
      <c r="C46" s="20">
        <v>45</v>
      </c>
      <c r="D46" s="20" t="s">
        <v>404</v>
      </c>
      <c r="E46" s="20">
        <v>90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512</v>
      </c>
      <c r="B47" s="20" t="s">
        <v>214</v>
      </c>
      <c r="C47" s="20">
        <v>46</v>
      </c>
      <c r="D47" s="20" t="s">
        <v>407</v>
      </c>
      <c r="E47" s="20">
        <v>70</v>
      </c>
      <c r="F47" s="20"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1830</v>
      </c>
      <c r="B48" s="20" t="s">
        <v>214</v>
      </c>
      <c r="C48" s="20">
        <v>47</v>
      </c>
      <c r="D48" s="20" t="s">
        <v>392</v>
      </c>
      <c r="E48" s="20">
        <v>80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896</v>
      </c>
      <c r="B49" s="20" t="s">
        <v>214</v>
      </c>
      <c r="C49" s="20">
        <v>48</v>
      </c>
      <c r="D49" s="20" t="s">
        <v>400</v>
      </c>
      <c r="E49" s="20">
        <v>80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1037</v>
      </c>
      <c r="B50" s="20" t="s">
        <v>214</v>
      </c>
      <c r="C50" s="20">
        <v>49</v>
      </c>
      <c r="D50" s="20" t="s">
        <v>385</v>
      </c>
      <c r="E50" s="20">
        <v>30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860</v>
      </c>
      <c r="B51" s="20" t="s">
        <v>214</v>
      </c>
      <c r="C51" s="20">
        <v>50</v>
      </c>
      <c r="D51" s="20" t="s">
        <v>392</v>
      </c>
      <c r="E51" s="20">
        <v>60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860</v>
      </c>
      <c r="B52" s="20" t="s">
        <v>214</v>
      </c>
      <c r="C52" s="20">
        <v>51</v>
      </c>
      <c r="D52" s="20" t="s">
        <v>392</v>
      </c>
      <c r="E52" s="20">
        <v>60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1875</v>
      </c>
      <c r="B53" s="20" t="s">
        <v>214</v>
      </c>
      <c r="C53" s="20">
        <v>52</v>
      </c>
      <c r="D53" s="20" t="s">
        <v>385</v>
      </c>
      <c r="E53" s="20">
        <v>50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1834</v>
      </c>
      <c r="B54" s="20" t="s">
        <v>214</v>
      </c>
      <c r="C54" s="20">
        <v>53</v>
      </c>
      <c r="D54" s="20" t="s">
        <v>392</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1902</v>
      </c>
      <c r="B55" s="20" t="s">
        <v>214</v>
      </c>
      <c r="C55" s="20">
        <v>54</v>
      </c>
      <c r="D55" s="20" t="s">
        <v>407</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1835</v>
      </c>
      <c r="B56" s="20" t="s">
        <v>214</v>
      </c>
      <c r="C56" s="20">
        <v>55</v>
      </c>
      <c r="D56" s="20" t="s">
        <v>392</v>
      </c>
      <c r="E56" s="20">
        <v>60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1837</v>
      </c>
      <c r="B57" s="20" t="s">
        <v>214</v>
      </c>
      <c r="C57" s="20">
        <v>56</v>
      </c>
      <c r="D57" s="20" t="s">
        <v>395</v>
      </c>
      <c r="E57" s="20">
        <v>40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1837</v>
      </c>
      <c r="B58" s="20" t="s">
        <v>214</v>
      </c>
      <c r="C58" s="20">
        <v>57</v>
      </c>
      <c r="D58" s="20" t="s">
        <v>395</v>
      </c>
      <c r="E58" s="20">
        <v>50</v>
      </c>
      <c r="F58" s="20" t="s">
        <v>393</v>
      </c>
      <c r="G58" s="21" t="s">
        <v>173</v>
      </c>
      <c r="H58" s="71" t="s">
        <v>387</v>
      </c>
      <c r="I58" s="71" t="s">
        <v>387</v>
      </c>
      <c r="J58" s="71"/>
      <c r="K58" s="71"/>
      <c r="U58" s="168"/>
      <c r="V58" s="177" t="s">
        <v>447</v>
      </c>
      <c r="W58" s="189"/>
      <c r="X58" s="190">
        <f>SUM(X59:X85)</f>
        <v>196</v>
      </c>
    </row>
    <row r="59" spans="1:24" ht="13" x14ac:dyDescent="0.15">
      <c r="A59" s="15" t="s">
        <v>1870</v>
      </c>
      <c r="B59" s="20" t="s">
        <v>214</v>
      </c>
      <c r="C59" s="20">
        <v>58</v>
      </c>
      <c r="D59" s="20" t="s">
        <v>385</v>
      </c>
      <c r="E59" s="20">
        <v>40</v>
      </c>
      <c r="F59" s="20" t="s">
        <v>393</v>
      </c>
      <c r="G59" s="21" t="s">
        <v>173</v>
      </c>
      <c r="H59" s="71" t="s">
        <v>387</v>
      </c>
      <c r="I59" s="71" t="s">
        <v>387</v>
      </c>
      <c r="J59" s="71"/>
      <c r="K59" s="71"/>
      <c r="U59" s="239"/>
      <c r="V59" s="116" t="s">
        <v>173</v>
      </c>
      <c r="W59" s="211">
        <f t="shared" ref="W59:X74" si="8">S3+S31+W3+W31</f>
        <v>0</v>
      </c>
      <c r="X59" s="64">
        <f t="shared" si="8"/>
        <v>66</v>
      </c>
    </row>
    <row r="60" spans="1:24" ht="13" x14ac:dyDescent="0.15">
      <c r="A60" s="15" t="s">
        <v>1838</v>
      </c>
      <c r="B60" s="20" t="s">
        <v>214</v>
      </c>
      <c r="C60" s="20">
        <v>59</v>
      </c>
      <c r="D60" s="20" t="s">
        <v>407</v>
      </c>
      <c r="E60" s="20">
        <v>50</v>
      </c>
      <c r="F60" s="20" t="s">
        <v>393</v>
      </c>
      <c r="G60" s="21" t="s">
        <v>173</v>
      </c>
      <c r="H60" s="71" t="s">
        <v>387</v>
      </c>
      <c r="I60" s="71" t="s">
        <v>387</v>
      </c>
      <c r="J60" s="71"/>
      <c r="K60" s="71"/>
      <c r="U60" s="239"/>
      <c r="V60" s="117" t="s">
        <v>177</v>
      </c>
      <c r="W60" s="158">
        <f t="shared" si="8"/>
        <v>0</v>
      </c>
      <c r="X60" s="159">
        <f t="shared" si="8"/>
        <v>58</v>
      </c>
    </row>
    <row r="61" spans="1:24" ht="13" x14ac:dyDescent="0.15">
      <c r="A61" s="15" t="s">
        <v>1876</v>
      </c>
      <c r="B61" s="20" t="s">
        <v>214</v>
      </c>
      <c r="C61" s="20">
        <v>60</v>
      </c>
      <c r="D61" s="20" t="s">
        <v>385</v>
      </c>
      <c r="E61" s="20">
        <v>60</v>
      </c>
      <c r="F61" s="20" t="s">
        <v>393</v>
      </c>
      <c r="G61" s="21" t="s">
        <v>173</v>
      </c>
      <c r="H61" s="71" t="s">
        <v>387</v>
      </c>
      <c r="I61" s="71" t="s">
        <v>387</v>
      </c>
      <c r="J61" s="71"/>
      <c r="K61" s="71"/>
      <c r="U61" s="239"/>
      <c r="V61" s="117" t="s">
        <v>181</v>
      </c>
      <c r="W61" s="158">
        <f t="shared" si="8"/>
        <v>0</v>
      </c>
      <c r="X61" s="159">
        <f t="shared" si="8"/>
        <v>40</v>
      </c>
    </row>
    <row r="62" spans="1:24" ht="13" x14ac:dyDescent="0.15">
      <c r="A62" s="15" t="s">
        <v>1822</v>
      </c>
      <c r="B62" s="20" t="s">
        <v>214</v>
      </c>
      <c r="C62" s="20">
        <v>61</v>
      </c>
      <c r="D62" s="20" t="s">
        <v>385</v>
      </c>
      <c r="E62" s="20">
        <v>60</v>
      </c>
      <c r="F62" s="20" t="s">
        <v>393</v>
      </c>
      <c r="G62" s="21" t="s">
        <v>173</v>
      </c>
      <c r="H62" s="71" t="s">
        <v>387</v>
      </c>
      <c r="I62" s="71" t="s">
        <v>387</v>
      </c>
      <c r="J62" s="71"/>
      <c r="K62" s="71"/>
      <c r="U62" s="239"/>
      <c r="V62" s="117" t="s">
        <v>185</v>
      </c>
      <c r="W62" s="158">
        <f t="shared" si="8"/>
        <v>0</v>
      </c>
      <c r="X62" s="159">
        <f t="shared" si="8"/>
        <v>28</v>
      </c>
    </row>
    <row r="63" spans="1:24" ht="13" x14ac:dyDescent="0.15">
      <c r="A63" s="15" t="s">
        <v>537</v>
      </c>
      <c r="B63" s="20" t="s">
        <v>214</v>
      </c>
      <c r="C63" s="20">
        <v>62</v>
      </c>
      <c r="D63" s="20" t="s">
        <v>392</v>
      </c>
      <c r="E63" s="20">
        <v>60</v>
      </c>
      <c r="F63" s="20" t="s">
        <v>393</v>
      </c>
      <c r="G63" s="21" t="s">
        <v>173</v>
      </c>
      <c r="H63" s="71" t="s">
        <v>387</v>
      </c>
      <c r="I63" s="71" t="s">
        <v>387</v>
      </c>
      <c r="J63" s="71"/>
      <c r="K63" s="71"/>
      <c r="U63" s="239"/>
      <c r="V63" s="117" t="s">
        <v>189</v>
      </c>
      <c r="W63" s="158">
        <f t="shared" si="8"/>
        <v>0</v>
      </c>
      <c r="X63" s="159">
        <f t="shared" si="8"/>
        <v>0</v>
      </c>
    </row>
    <row r="64" spans="1:24" ht="13" x14ac:dyDescent="0.15">
      <c r="A64" s="15" t="s">
        <v>537</v>
      </c>
      <c r="B64" s="20" t="s">
        <v>214</v>
      </c>
      <c r="C64" s="20">
        <v>63</v>
      </c>
      <c r="D64" s="20" t="s">
        <v>392</v>
      </c>
      <c r="E64" s="20">
        <v>60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1198</v>
      </c>
      <c r="B65" s="20" t="s">
        <v>214</v>
      </c>
      <c r="C65" s="20">
        <v>64</v>
      </c>
      <c r="D65" s="20" t="s">
        <v>404</v>
      </c>
      <c r="E65" s="20">
        <v>60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1839</v>
      </c>
      <c r="B66" s="20" t="s">
        <v>214</v>
      </c>
      <c r="C66" s="20">
        <v>65</v>
      </c>
      <c r="D66" s="20" t="s">
        <v>392</v>
      </c>
      <c r="E66" s="20">
        <v>60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1824</v>
      </c>
      <c r="B67" s="20" t="s">
        <v>214</v>
      </c>
      <c r="C67" s="20">
        <v>66</v>
      </c>
      <c r="D67" s="20" t="s">
        <v>400</v>
      </c>
      <c r="E67" s="20">
        <v>60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579</v>
      </c>
      <c r="B68" s="20" t="s">
        <v>214</v>
      </c>
      <c r="C68" s="20">
        <v>67</v>
      </c>
      <c r="D68" s="20" t="s">
        <v>400</v>
      </c>
      <c r="E68" s="20">
        <v>80</v>
      </c>
      <c r="F68" s="20" t="s">
        <v>398</v>
      </c>
      <c r="G68" s="21" t="s">
        <v>173</v>
      </c>
      <c r="H68" s="71" t="s">
        <v>387</v>
      </c>
      <c r="I68" s="71" t="s">
        <v>387</v>
      </c>
      <c r="J68" s="71"/>
      <c r="K68" s="71"/>
      <c r="U68" s="241"/>
      <c r="V68" s="117" t="s">
        <v>209</v>
      </c>
      <c r="W68" s="158">
        <f t="shared" si="8"/>
        <v>0</v>
      </c>
      <c r="X68" s="159">
        <f t="shared" si="8"/>
        <v>0</v>
      </c>
    </row>
    <row r="69" spans="1:24" ht="14" thickBot="1" x14ac:dyDescent="0.2">
      <c r="A69" s="15" t="s">
        <v>1815</v>
      </c>
      <c r="B69" s="20" t="s">
        <v>214</v>
      </c>
      <c r="C69" s="20">
        <v>68</v>
      </c>
      <c r="D69" s="20" t="s">
        <v>392</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581</v>
      </c>
      <c r="B70" s="20" t="s">
        <v>214</v>
      </c>
      <c r="C70" s="20">
        <v>69</v>
      </c>
      <c r="D70" s="20" t="s">
        <v>389</v>
      </c>
      <c r="E70" s="20">
        <v>70</v>
      </c>
      <c r="F70" s="20" t="s">
        <v>398</v>
      </c>
      <c r="G70" s="21" t="s">
        <v>173</v>
      </c>
      <c r="H70" s="71" t="s">
        <v>387</v>
      </c>
      <c r="I70" s="71" t="s">
        <v>387</v>
      </c>
      <c r="J70" s="71"/>
      <c r="K70" s="71"/>
      <c r="U70" s="241"/>
      <c r="V70" s="118" t="s">
        <v>213</v>
      </c>
      <c r="W70" s="158">
        <f t="shared" si="8"/>
        <v>0</v>
      </c>
      <c r="X70" s="159">
        <f t="shared" si="8"/>
        <v>4</v>
      </c>
    </row>
    <row r="71" spans="1:24" ht="14" thickBot="1" x14ac:dyDescent="0.2">
      <c r="A71" s="15" t="s">
        <v>456</v>
      </c>
      <c r="B71" s="20" t="s">
        <v>214</v>
      </c>
      <c r="C71" s="20">
        <v>70</v>
      </c>
      <c r="D71" s="20" t="s">
        <v>404</v>
      </c>
      <c r="E71" s="20">
        <v>60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1841</v>
      </c>
      <c r="B72" s="20" t="s">
        <v>214</v>
      </c>
      <c r="C72" s="20">
        <v>71</v>
      </c>
      <c r="D72" s="20" t="s">
        <v>389</v>
      </c>
      <c r="E72" s="20">
        <v>60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1841</v>
      </c>
      <c r="B73" s="20" t="s">
        <v>214</v>
      </c>
      <c r="C73" s="20">
        <v>72</v>
      </c>
      <c r="D73" s="20" t="s">
        <v>389</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1904</v>
      </c>
      <c r="B74" s="20" t="s">
        <v>214</v>
      </c>
      <c r="C74" s="20">
        <v>73</v>
      </c>
      <c r="D74" s="20" t="s">
        <v>389</v>
      </c>
      <c r="E74" s="20">
        <v>60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547</v>
      </c>
      <c r="B75" s="20" t="s">
        <v>214</v>
      </c>
      <c r="C75" s="20">
        <v>74</v>
      </c>
      <c r="D75" s="20" t="s">
        <v>392</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1844</v>
      </c>
      <c r="B76" s="20" t="s">
        <v>214</v>
      </c>
      <c r="C76" s="20">
        <v>75</v>
      </c>
      <c r="D76" s="20" t="s">
        <v>392</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1845</v>
      </c>
      <c r="B77" s="20" t="s">
        <v>214</v>
      </c>
      <c r="C77" s="20">
        <v>76</v>
      </c>
      <c r="D77" s="20" t="s">
        <v>858</v>
      </c>
      <c r="E77" s="20">
        <v>60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1846</v>
      </c>
      <c r="B78" s="20" t="s">
        <v>214</v>
      </c>
      <c r="C78" s="20">
        <v>77</v>
      </c>
      <c r="D78" s="20" t="s">
        <v>407</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1846</v>
      </c>
      <c r="B79" s="20" t="s">
        <v>214</v>
      </c>
      <c r="C79" s="20">
        <v>78</v>
      </c>
      <c r="D79" s="20" t="s">
        <v>407</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1931</v>
      </c>
      <c r="B80" s="20" t="s">
        <v>214</v>
      </c>
      <c r="C80" s="20">
        <v>79</v>
      </c>
      <c r="D80" s="20" t="s">
        <v>469</v>
      </c>
      <c r="E80" s="20"/>
      <c r="F80" s="20" t="s">
        <v>721</v>
      </c>
      <c r="G80" s="21" t="s">
        <v>177</v>
      </c>
      <c r="H80" s="71" t="s">
        <v>387</v>
      </c>
      <c r="I80" s="71" t="s">
        <v>387</v>
      </c>
      <c r="J80" s="71"/>
      <c r="K80" s="71"/>
      <c r="U80" s="241"/>
      <c r="V80" s="117" t="s">
        <v>249</v>
      </c>
      <c r="W80" s="158">
        <f t="shared" si="9"/>
        <v>0</v>
      </c>
      <c r="X80" s="159">
        <f t="shared" si="9"/>
        <v>0</v>
      </c>
    </row>
    <row r="81" spans="1:24" ht="14" thickBot="1" x14ac:dyDescent="0.2">
      <c r="A81" s="15" t="s">
        <v>1882</v>
      </c>
      <c r="B81" s="20" t="s">
        <v>214</v>
      </c>
      <c r="C81" s="20">
        <v>80</v>
      </c>
      <c r="D81" s="20" t="s">
        <v>469</v>
      </c>
      <c r="E81" s="20"/>
      <c r="F81" s="20" t="s">
        <v>469</v>
      </c>
      <c r="G81" s="21" t="s">
        <v>177</v>
      </c>
      <c r="H81" s="71" t="s">
        <v>387</v>
      </c>
      <c r="I81" s="71" t="s">
        <v>387</v>
      </c>
      <c r="J81" s="71"/>
      <c r="K81" s="71"/>
      <c r="U81" s="241"/>
      <c r="V81" s="117" t="s">
        <v>253</v>
      </c>
      <c r="W81" s="158">
        <f t="shared" si="9"/>
        <v>0</v>
      </c>
      <c r="X81" s="159">
        <f t="shared" si="9"/>
        <v>0</v>
      </c>
    </row>
    <row r="82" spans="1:24" ht="14" thickBot="1" x14ac:dyDescent="0.2">
      <c r="A82" s="15" t="s">
        <v>1073</v>
      </c>
      <c r="B82" s="20" t="s">
        <v>214</v>
      </c>
      <c r="C82" s="20">
        <v>81</v>
      </c>
      <c r="D82" s="20" t="s">
        <v>469</v>
      </c>
      <c r="E82" s="20"/>
      <c r="F82" s="20" t="s">
        <v>469</v>
      </c>
      <c r="G82" s="21" t="s">
        <v>177</v>
      </c>
      <c r="H82" s="71" t="s">
        <v>387</v>
      </c>
      <c r="I82" s="71" t="s">
        <v>387</v>
      </c>
      <c r="J82" s="71"/>
      <c r="K82" s="71"/>
      <c r="U82" s="241"/>
      <c r="V82" s="117" t="s">
        <v>10048</v>
      </c>
      <c r="W82" s="158">
        <f t="shared" si="9"/>
        <v>0</v>
      </c>
      <c r="X82" s="159">
        <f t="shared" si="9"/>
        <v>0</v>
      </c>
    </row>
    <row r="83" spans="1:24" ht="14" thickBot="1" x14ac:dyDescent="0.2">
      <c r="A83" s="15" t="s">
        <v>1883</v>
      </c>
      <c r="B83" s="20" t="s">
        <v>214</v>
      </c>
      <c r="C83" s="20">
        <v>82</v>
      </c>
      <c r="D83" s="20" t="s">
        <v>469</v>
      </c>
      <c r="E83" s="20"/>
      <c r="F83" s="20" t="s">
        <v>1069</v>
      </c>
      <c r="G83" s="21" t="s">
        <v>177</v>
      </c>
      <c r="H83" s="71" t="s">
        <v>387</v>
      </c>
      <c r="I83" s="71" t="s">
        <v>387</v>
      </c>
      <c r="J83" s="71"/>
      <c r="K83" s="71"/>
      <c r="U83" s="241"/>
      <c r="V83" s="117" t="s">
        <v>10124</v>
      </c>
      <c r="W83" s="158">
        <f t="shared" si="9"/>
        <v>0</v>
      </c>
      <c r="X83" s="159">
        <f t="shared" si="9"/>
        <v>0</v>
      </c>
    </row>
    <row r="84" spans="1:24" ht="14" thickBot="1" x14ac:dyDescent="0.2">
      <c r="A84" s="15" t="s">
        <v>1932</v>
      </c>
      <c r="B84" s="20" t="s">
        <v>214</v>
      </c>
      <c r="C84" s="20">
        <v>83</v>
      </c>
      <c r="D84" s="20" t="s">
        <v>469</v>
      </c>
      <c r="E84" s="20"/>
      <c r="F84" s="20" t="s">
        <v>1069</v>
      </c>
      <c r="G84" s="21" t="s">
        <v>177</v>
      </c>
      <c r="H84" s="71" t="s">
        <v>387</v>
      </c>
      <c r="I84" s="71" t="s">
        <v>387</v>
      </c>
      <c r="J84" s="71"/>
      <c r="K84" s="71"/>
      <c r="U84" s="241"/>
      <c r="V84" s="117" t="s">
        <v>257</v>
      </c>
      <c r="W84" s="158">
        <f t="shared" si="9"/>
        <v>0</v>
      </c>
      <c r="X84" s="159">
        <f t="shared" si="9"/>
        <v>0</v>
      </c>
    </row>
    <row r="85" spans="1:24" ht="14" thickBot="1" x14ac:dyDescent="0.2">
      <c r="A85" s="15" t="s">
        <v>1933</v>
      </c>
      <c r="B85" s="20" t="s">
        <v>214</v>
      </c>
      <c r="C85" s="20">
        <v>84</v>
      </c>
      <c r="D85" s="20" t="s">
        <v>469</v>
      </c>
      <c r="E85" s="20">
        <v>50</v>
      </c>
      <c r="F85" s="20" t="s">
        <v>469</v>
      </c>
      <c r="G85" s="21" t="s">
        <v>177</v>
      </c>
      <c r="H85" s="71" t="s">
        <v>387</v>
      </c>
      <c r="I85" s="71" t="s">
        <v>387</v>
      </c>
      <c r="J85" s="71"/>
      <c r="K85" s="71"/>
      <c r="U85" s="241"/>
      <c r="V85" s="166" t="s">
        <v>260</v>
      </c>
      <c r="W85" s="191">
        <f t="shared" si="9"/>
        <v>0</v>
      </c>
      <c r="X85" s="192">
        <f t="shared" si="9"/>
        <v>0</v>
      </c>
    </row>
    <row r="86" spans="1:24" ht="13" x14ac:dyDescent="0.15">
      <c r="A86" s="15" t="s">
        <v>549</v>
      </c>
      <c r="B86" s="20" t="s">
        <v>214</v>
      </c>
      <c r="C86" s="20">
        <v>85</v>
      </c>
      <c r="D86" s="20" t="s">
        <v>469</v>
      </c>
      <c r="E86" s="20"/>
      <c r="F86" s="20" t="s">
        <v>469</v>
      </c>
      <c r="G86" s="21" t="s">
        <v>177</v>
      </c>
      <c r="H86" s="71" t="s">
        <v>387</v>
      </c>
      <c r="I86" s="71" t="s">
        <v>387</v>
      </c>
      <c r="J86" s="71"/>
      <c r="K86" s="71"/>
    </row>
    <row r="87" spans="1:24" ht="13" x14ac:dyDescent="0.15">
      <c r="A87" s="15" t="s">
        <v>1886</v>
      </c>
      <c r="B87" s="20" t="s">
        <v>214</v>
      </c>
      <c r="C87" s="20">
        <v>86</v>
      </c>
      <c r="D87" s="20" t="s">
        <v>469</v>
      </c>
      <c r="E87" s="20"/>
      <c r="F87" s="20" t="s">
        <v>469</v>
      </c>
      <c r="G87" s="21" t="s">
        <v>177</v>
      </c>
      <c r="H87" s="71" t="s">
        <v>387</v>
      </c>
      <c r="I87" s="71" t="s">
        <v>387</v>
      </c>
      <c r="J87" s="71"/>
      <c r="K87" s="71"/>
    </row>
    <row r="88" spans="1:24" ht="13" x14ac:dyDescent="0.15">
      <c r="A88" s="15" t="s">
        <v>918</v>
      </c>
      <c r="B88" s="20" t="s">
        <v>214</v>
      </c>
      <c r="C88" s="20">
        <v>87</v>
      </c>
      <c r="D88" s="20" t="s">
        <v>469</v>
      </c>
      <c r="E88" s="20"/>
      <c r="F88" s="20" t="s">
        <v>469</v>
      </c>
      <c r="G88" s="21" t="s">
        <v>177</v>
      </c>
      <c r="H88" s="71" t="s">
        <v>387</v>
      </c>
      <c r="I88" s="71" t="s">
        <v>387</v>
      </c>
      <c r="J88" s="71"/>
      <c r="K88" s="71"/>
    </row>
    <row r="89" spans="1:24" ht="13" x14ac:dyDescent="0.15">
      <c r="A89" s="15" t="s">
        <v>834</v>
      </c>
      <c r="B89" s="20" t="s">
        <v>214</v>
      </c>
      <c r="C89" s="20">
        <v>88</v>
      </c>
      <c r="D89" s="20" t="s">
        <v>469</v>
      </c>
      <c r="E89" s="20"/>
      <c r="F89" s="20" t="s">
        <v>469</v>
      </c>
      <c r="G89" s="21" t="s">
        <v>173</v>
      </c>
      <c r="H89" s="71" t="s">
        <v>387</v>
      </c>
      <c r="I89" s="71" t="s">
        <v>387</v>
      </c>
      <c r="J89" s="71"/>
      <c r="K89" s="71"/>
    </row>
    <row r="90" spans="1:24" ht="13" x14ac:dyDescent="0.15">
      <c r="A90" s="15" t="s">
        <v>1934</v>
      </c>
      <c r="B90" s="20" t="s">
        <v>214</v>
      </c>
      <c r="C90" s="20">
        <v>89</v>
      </c>
      <c r="D90" s="20" t="s">
        <v>469</v>
      </c>
      <c r="E90" s="20">
        <v>50</v>
      </c>
      <c r="F90" s="20" t="s">
        <v>469</v>
      </c>
      <c r="G90" s="21" t="s">
        <v>173</v>
      </c>
      <c r="H90" s="71" t="s">
        <v>387</v>
      </c>
      <c r="I90" s="71" t="s">
        <v>387</v>
      </c>
      <c r="J90" s="71"/>
      <c r="K90" s="71"/>
    </row>
    <row r="91" spans="1:24" ht="13" x14ac:dyDescent="0.15">
      <c r="A91" s="15" t="s">
        <v>588</v>
      </c>
      <c r="B91" s="20" t="s">
        <v>214</v>
      </c>
      <c r="C91" s="20">
        <v>90</v>
      </c>
      <c r="D91" s="20" t="s">
        <v>469</v>
      </c>
      <c r="E91" s="20"/>
      <c r="F91" s="20" t="s">
        <v>469</v>
      </c>
      <c r="G91" s="21" t="s">
        <v>173</v>
      </c>
      <c r="H91" s="71" t="s">
        <v>387</v>
      </c>
      <c r="I91" s="71" t="s">
        <v>387</v>
      </c>
      <c r="J91" s="71"/>
      <c r="K91" s="71"/>
    </row>
    <row r="92" spans="1:24" ht="13" x14ac:dyDescent="0.15">
      <c r="A92" s="15" t="s">
        <v>1935</v>
      </c>
      <c r="B92" s="20" t="s">
        <v>214</v>
      </c>
      <c r="C92" s="20">
        <v>91</v>
      </c>
      <c r="D92" s="20" t="s">
        <v>469</v>
      </c>
      <c r="E92" s="20">
        <v>50</v>
      </c>
      <c r="F92" s="20" t="s">
        <v>469</v>
      </c>
      <c r="G92" s="21" t="s">
        <v>173</v>
      </c>
      <c r="H92" s="71" t="s">
        <v>387</v>
      </c>
      <c r="I92" s="71" t="s">
        <v>387</v>
      </c>
      <c r="J92" s="71"/>
      <c r="K92" s="71"/>
    </row>
    <row r="93" spans="1:24" ht="13" x14ac:dyDescent="0.15">
      <c r="A93" s="15" t="s">
        <v>1936</v>
      </c>
      <c r="B93" s="20" t="s">
        <v>214</v>
      </c>
      <c r="C93" s="20">
        <v>92</v>
      </c>
      <c r="D93" s="20" t="s">
        <v>496</v>
      </c>
      <c r="E93" s="20"/>
      <c r="F93" s="20" t="s">
        <v>497</v>
      </c>
      <c r="G93" s="21" t="s">
        <v>177</v>
      </c>
      <c r="H93" s="71" t="s">
        <v>387</v>
      </c>
      <c r="I93" s="71" t="s">
        <v>387</v>
      </c>
      <c r="J93" s="71"/>
      <c r="K93" s="71"/>
    </row>
    <row r="94" spans="1:24" ht="13" x14ac:dyDescent="0.15">
      <c r="A94" s="15" t="s">
        <v>924</v>
      </c>
      <c r="B94" s="20" t="s">
        <v>214</v>
      </c>
      <c r="C94" s="20">
        <v>93</v>
      </c>
      <c r="D94" s="20" t="s">
        <v>496</v>
      </c>
      <c r="E94" s="20"/>
      <c r="F94" s="20" t="s">
        <v>497</v>
      </c>
      <c r="G94" s="21" t="s">
        <v>177</v>
      </c>
      <c r="H94" s="71" t="s">
        <v>387</v>
      </c>
      <c r="I94" s="71" t="s">
        <v>387</v>
      </c>
      <c r="J94" s="71"/>
      <c r="K94" s="71"/>
    </row>
    <row r="95" spans="1:24" ht="13" x14ac:dyDescent="0.15">
      <c r="A95" s="15" t="s">
        <v>1937</v>
      </c>
      <c r="B95" s="20" t="s">
        <v>214</v>
      </c>
      <c r="C95" s="20">
        <v>94</v>
      </c>
      <c r="D95" s="20" t="s">
        <v>496</v>
      </c>
      <c r="E95" s="20"/>
      <c r="F95" s="20" t="s">
        <v>497</v>
      </c>
      <c r="G95" s="21" t="s">
        <v>177</v>
      </c>
      <c r="H95" s="71" t="s">
        <v>387</v>
      </c>
      <c r="I95" s="71" t="s">
        <v>387</v>
      </c>
      <c r="J95" s="71"/>
      <c r="K95" s="71"/>
    </row>
    <row r="96" spans="1:24" ht="13" x14ac:dyDescent="0.15">
      <c r="A96" s="15" t="s">
        <v>852</v>
      </c>
      <c r="B96" s="20" t="s">
        <v>214</v>
      </c>
      <c r="C96" s="20">
        <v>95</v>
      </c>
      <c r="D96" s="20" t="s">
        <v>496</v>
      </c>
      <c r="E96" s="20"/>
      <c r="F96" s="20" t="s">
        <v>497</v>
      </c>
      <c r="G96" s="21" t="s">
        <v>177</v>
      </c>
      <c r="H96" s="71" t="s">
        <v>387</v>
      </c>
      <c r="I96" s="71" t="s">
        <v>387</v>
      </c>
      <c r="J96" s="71"/>
      <c r="K96" s="71"/>
    </row>
    <row r="97" spans="1:11" ht="13" x14ac:dyDescent="0.15">
      <c r="A97" s="15" t="s">
        <v>1938</v>
      </c>
      <c r="B97" s="20" t="s">
        <v>214</v>
      </c>
      <c r="C97" s="20">
        <v>96</v>
      </c>
      <c r="D97" s="20" t="s">
        <v>496</v>
      </c>
      <c r="E97" s="20"/>
      <c r="F97" s="20" t="s">
        <v>497</v>
      </c>
      <c r="G97" s="21" t="s">
        <v>177</v>
      </c>
      <c r="H97" s="71" t="s">
        <v>387</v>
      </c>
      <c r="I97" s="71" t="s">
        <v>387</v>
      </c>
      <c r="J97" s="71"/>
      <c r="K97" s="71"/>
    </row>
    <row r="98" spans="1:11" ht="13" x14ac:dyDescent="0.15">
      <c r="A98" s="15" t="s">
        <v>1939</v>
      </c>
      <c r="B98" s="20" t="s">
        <v>214</v>
      </c>
      <c r="C98" s="20">
        <v>97</v>
      </c>
      <c r="D98" s="20" t="s">
        <v>392</v>
      </c>
      <c r="E98" s="20">
        <v>140</v>
      </c>
      <c r="F98" s="20" t="s">
        <v>1853</v>
      </c>
      <c r="G98" s="21" t="s">
        <v>213</v>
      </c>
      <c r="H98" s="71" t="s">
        <v>387</v>
      </c>
      <c r="I98" s="71" t="s">
        <v>387</v>
      </c>
      <c r="J98" s="71"/>
      <c r="K98" s="71" t="s">
        <v>387</v>
      </c>
    </row>
    <row r="99" spans="1:11" ht="13" x14ac:dyDescent="0.15">
      <c r="A99" s="15" t="s">
        <v>1940</v>
      </c>
      <c r="B99" s="20" t="s">
        <v>214</v>
      </c>
      <c r="C99" s="20">
        <v>98</v>
      </c>
      <c r="D99" s="20" t="s">
        <v>389</v>
      </c>
      <c r="E99" s="20">
        <v>100</v>
      </c>
      <c r="F99" s="20" t="s">
        <v>1853</v>
      </c>
      <c r="G99" s="21" t="s">
        <v>213</v>
      </c>
      <c r="H99" s="71" t="s">
        <v>387</v>
      </c>
      <c r="I99" s="71" t="s">
        <v>387</v>
      </c>
      <c r="J99" s="71"/>
      <c r="K99" s="71" t="s">
        <v>387</v>
      </c>
    </row>
    <row r="100" spans="1:11" ht="13" x14ac:dyDescent="0.15">
      <c r="A100" s="15" t="s">
        <v>1941</v>
      </c>
      <c r="B100" s="20" t="s">
        <v>214</v>
      </c>
      <c r="C100" s="20">
        <v>99</v>
      </c>
      <c r="D100" s="20" t="s">
        <v>407</v>
      </c>
      <c r="E100" s="20">
        <v>110</v>
      </c>
      <c r="F100" s="20" t="s">
        <v>1853</v>
      </c>
      <c r="G100" s="21" t="s">
        <v>213</v>
      </c>
      <c r="H100" s="71" t="s">
        <v>387</v>
      </c>
      <c r="I100" s="71" t="s">
        <v>387</v>
      </c>
      <c r="J100" s="71"/>
      <c r="K100" s="71" t="s">
        <v>387</v>
      </c>
    </row>
    <row r="101" spans="1:11" ht="13" x14ac:dyDescent="0.15">
      <c r="A101" s="15" t="s">
        <v>1942</v>
      </c>
      <c r="B101" s="20" t="s">
        <v>214</v>
      </c>
      <c r="C101" s="20">
        <v>100</v>
      </c>
      <c r="D101" s="20" t="s">
        <v>392</v>
      </c>
      <c r="E101" s="20">
        <v>130</v>
      </c>
      <c r="F101" s="20" t="s">
        <v>1853</v>
      </c>
      <c r="G101" s="21" t="s">
        <v>213</v>
      </c>
      <c r="H101" s="71" t="s">
        <v>387</v>
      </c>
      <c r="I101" s="71" t="s">
        <v>387</v>
      </c>
      <c r="J101" s="71"/>
      <c r="K101" s="71" t="s">
        <v>387</v>
      </c>
    </row>
  </sheetData>
  <sheetProtection selectLockedCells="1" selectUnlockedCells="1"/>
  <mergeCells count="1">
    <mergeCell ref="Z1:AH1"/>
  </mergeCells>
  <phoneticPr fontId="3" type="noConversion"/>
  <conditionalFormatting sqref="H2:K101">
    <cfRule type="cellIs" dxfId="550" priority="1" stopIfTrue="1" operator="equal">
      <formula>"-"</formula>
    </cfRule>
    <cfRule type="cellIs" dxfId="549" priority="2" stopIfTrue="1" operator="equal">
      <formula>"x"</formula>
    </cfRule>
  </conditionalFormatting>
  <hyperlinks>
    <hyperlink ref="L1" location="'Expansion set Check List'!A1" display="Home" xr:uid="{00000000-0004-0000-2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indexed="11"/>
  </sheetPr>
  <dimension ref="A1:AH14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4.1640625" customWidth="1"/>
    <col min="2" max="2" width="17.5" bestFit="1" customWidth="1"/>
    <col min="3" max="3" width="4" bestFit="1" customWidth="1"/>
    <col min="4" max="4" width="8.83203125" bestFit="1" customWidth="1"/>
    <col min="5" max="5" width="4" bestFit="1" customWidth="1"/>
    <col min="6" max="6" width="16.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1943</v>
      </c>
      <c r="B2" s="18" t="s">
        <v>218</v>
      </c>
      <c r="C2" s="18">
        <v>1</v>
      </c>
      <c r="D2" s="18" t="s">
        <v>385</v>
      </c>
      <c r="E2" s="18">
        <v>90</v>
      </c>
      <c r="F2" s="18" t="s">
        <v>393</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146</v>
      </c>
      <c r="Z2" s="102"/>
      <c r="AA2" s="102"/>
      <c r="AB2" s="102"/>
      <c r="AC2" s="102"/>
      <c r="AD2" s="102"/>
      <c r="AE2" s="102"/>
      <c r="AF2" s="102"/>
      <c r="AG2" s="102"/>
      <c r="AH2" s="102"/>
    </row>
    <row r="3" spans="1:34" ht="13" x14ac:dyDescent="0.15">
      <c r="A3" s="15" t="s">
        <v>553</v>
      </c>
      <c r="B3" s="20" t="s">
        <v>218</v>
      </c>
      <c r="C3" s="20">
        <v>2</v>
      </c>
      <c r="D3" s="20" t="s">
        <v>392</v>
      </c>
      <c r="E3" s="20">
        <v>140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48</v>
      </c>
    </row>
    <row r="4" spans="1:34" ht="13" x14ac:dyDescent="0.15">
      <c r="A4" s="15" t="s">
        <v>1944</v>
      </c>
      <c r="B4" s="20" t="s">
        <v>218</v>
      </c>
      <c r="C4" s="20">
        <v>3</v>
      </c>
      <c r="D4" s="20" t="s">
        <v>389</v>
      </c>
      <c r="E4" s="20">
        <v>90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46</v>
      </c>
    </row>
    <row r="5" spans="1:34" ht="13" x14ac:dyDescent="0.15">
      <c r="A5" s="15" t="s">
        <v>1945</v>
      </c>
      <c r="B5" s="20" t="s">
        <v>218</v>
      </c>
      <c r="C5" s="20">
        <v>4</v>
      </c>
      <c r="D5" s="20" t="s">
        <v>385</v>
      </c>
      <c r="E5" s="20">
        <v>100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28</v>
      </c>
    </row>
    <row r="6" spans="1:34" ht="13" x14ac:dyDescent="0.15">
      <c r="A6" s="15" t="s">
        <v>1946</v>
      </c>
      <c r="B6" s="20" t="s">
        <v>218</v>
      </c>
      <c r="C6" s="20">
        <v>5</v>
      </c>
      <c r="D6" s="20" t="s">
        <v>400</v>
      </c>
      <c r="E6" s="20">
        <v>80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17</v>
      </c>
    </row>
    <row r="7" spans="1:34" ht="13" x14ac:dyDescent="0.15">
      <c r="A7" s="15" t="s">
        <v>1947</v>
      </c>
      <c r="B7" s="20" t="s">
        <v>218</v>
      </c>
      <c r="C7" s="20">
        <v>6</v>
      </c>
      <c r="D7" s="20" t="s">
        <v>395</v>
      </c>
      <c r="E7" s="20">
        <v>100</v>
      </c>
      <c r="F7" s="20" t="s">
        <v>393</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841</v>
      </c>
      <c r="B8" s="20" t="s">
        <v>218</v>
      </c>
      <c r="C8" s="20">
        <v>7</v>
      </c>
      <c r="D8" s="20" t="s">
        <v>389</v>
      </c>
      <c r="E8" s="20">
        <v>130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1798</v>
      </c>
      <c r="B9" s="20" t="s">
        <v>218</v>
      </c>
      <c r="C9" s="20">
        <v>8</v>
      </c>
      <c r="D9" s="20" t="s">
        <v>404</v>
      </c>
      <c r="E9" s="20">
        <v>120</v>
      </c>
      <c r="F9" s="20"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1948</v>
      </c>
      <c r="B10" s="20" t="s">
        <v>218</v>
      </c>
      <c r="C10" s="20">
        <v>9</v>
      </c>
      <c r="D10" s="20" t="s">
        <v>389</v>
      </c>
      <c r="E10" s="20">
        <v>140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1384</v>
      </c>
      <c r="B11" s="20" t="s">
        <v>218</v>
      </c>
      <c r="C11" s="20">
        <v>10</v>
      </c>
      <c r="D11" s="20" t="s">
        <v>847</v>
      </c>
      <c r="E11" s="20">
        <v>120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405</v>
      </c>
      <c r="B12" s="20" t="s">
        <v>218</v>
      </c>
      <c r="C12" s="20">
        <v>11</v>
      </c>
      <c r="D12" s="20" t="s">
        <v>385</v>
      </c>
      <c r="E12" s="20">
        <v>80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931</v>
      </c>
      <c r="B13" s="20" t="s">
        <v>218</v>
      </c>
      <c r="C13" s="20">
        <v>12</v>
      </c>
      <c r="D13" s="20" t="s">
        <v>389</v>
      </c>
      <c r="E13" s="20">
        <v>120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1949</v>
      </c>
      <c r="B14" s="20" t="s">
        <v>218</v>
      </c>
      <c r="C14" s="20">
        <v>13</v>
      </c>
      <c r="D14" s="20" t="s">
        <v>400</v>
      </c>
      <c r="E14" s="20">
        <v>90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7</v>
      </c>
    </row>
    <row r="15" spans="1:34" ht="13" x14ac:dyDescent="0.15">
      <c r="A15" s="15" t="s">
        <v>1479</v>
      </c>
      <c r="B15" s="20" t="s">
        <v>218</v>
      </c>
      <c r="C15" s="20">
        <v>14</v>
      </c>
      <c r="D15" s="20" t="s">
        <v>392</v>
      </c>
      <c r="E15" s="20">
        <v>100</v>
      </c>
      <c r="F15" s="20" t="s">
        <v>393</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1950</v>
      </c>
      <c r="B16" s="20" t="s">
        <v>218</v>
      </c>
      <c r="C16" s="20">
        <v>15</v>
      </c>
      <c r="D16" s="20" t="s">
        <v>392</v>
      </c>
      <c r="E16" s="20">
        <v>120</v>
      </c>
      <c r="F16" s="20"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1951</v>
      </c>
      <c r="B17" s="20" t="s">
        <v>218</v>
      </c>
      <c r="C17" s="20">
        <v>16</v>
      </c>
      <c r="D17" s="20" t="s">
        <v>385</v>
      </c>
      <c r="E17" s="20">
        <v>70</v>
      </c>
      <c r="F17" s="20" t="s">
        <v>393</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1952</v>
      </c>
      <c r="B18" s="20" t="s">
        <v>218</v>
      </c>
      <c r="C18" s="20">
        <v>17</v>
      </c>
      <c r="D18" s="20" t="s">
        <v>407</v>
      </c>
      <c r="E18" s="20">
        <v>90</v>
      </c>
      <c r="F18" s="20"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1235</v>
      </c>
      <c r="B19" s="20" t="s">
        <v>218</v>
      </c>
      <c r="C19" s="20">
        <v>18</v>
      </c>
      <c r="D19" s="20" t="s">
        <v>400</v>
      </c>
      <c r="E19" s="20">
        <v>140</v>
      </c>
      <c r="F19" s="20" t="s">
        <v>386</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1857</v>
      </c>
      <c r="B20" s="20" t="s">
        <v>218</v>
      </c>
      <c r="C20" s="20">
        <v>19</v>
      </c>
      <c r="D20" s="20" t="s">
        <v>385</v>
      </c>
      <c r="E20" s="20">
        <v>70</v>
      </c>
      <c r="F20" s="20" t="s">
        <v>393</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837</v>
      </c>
      <c r="B21" s="20" t="s">
        <v>218</v>
      </c>
      <c r="C21" s="20">
        <v>20</v>
      </c>
      <c r="D21" s="20" t="s">
        <v>407</v>
      </c>
      <c r="E21" s="20">
        <v>100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1237</v>
      </c>
      <c r="B22" s="20" t="s">
        <v>218</v>
      </c>
      <c r="C22" s="20">
        <v>21</v>
      </c>
      <c r="D22" s="20" t="s">
        <v>407</v>
      </c>
      <c r="E22" s="20">
        <v>120</v>
      </c>
      <c r="F22" s="20" t="s">
        <v>386</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1278</v>
      </c>
      <c r="B23" s="20" t="s">
        <v>218</v>
      </c>
      <c r="C23" s="20">
        <v>22</v>
      </c>
      <c r="D23" s="20" t="s">
        <v>389</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1181</v>
      </c>
      <c r="B24" s="20" t="s">
        <v>218</v>
      </c>
      <c r="C24" s="20">
        <v>23</v>
      </c>
      <c r="D24" s="20" t="s">
        <v>392</v>
      </c>
      <c r="E24" s="20">
        <v>80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1953</v>
      </c>
      <c r="B25" s="20" t="s">
        <v>218</v>
      </c>
      <c r="C25" s="20">
        <v>24</v>
      </c>
      <c r="D25" s="20" t="s">
        <v>385</v>
      </c>
      <c r="E25" s="20">
        <v>80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1954</v>
      </c>
      <c r="B26" s="20" t="s">
        <v>218</v>
      </c>
      <c r="C26" s="20">
        <v>25</v>
      </c>
      <c r="D26" s="20" t="s">
        <v>385</v>
      </c>
      <c r="E26" s="20">
        <v>100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1955</v>
      </c>
      <c r="B27" s="20" t="s">
        <v>218</v>
      </c>
      <c r="C27" s="20">
        <v>26</v>
      </c>
      <c r="D27" s="20" t="s">
        <v>385</v>
      </c>
      <c r="E27" s="20">
        <v>70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552</v>
      </c>
      <c r="B28" s="20" t="s">
        <v>218</v>
      </c>
      <c r="C28" s="20">
        <v>27</v>
      </c>
      <c r="D28" s="20" t="s">
        <v>392</v>
      </c>
      <c r="E28" s="20">
        <v>60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927</v>
      </c>
      <c r="B29" s="20" t="s">
        <v>218</v>
      </c>
      <c r="C29" s="20">
        <v>28</v>
      </c>
      <c r="D29" s="20" t="s">
        <v>847</v>
      </c>
      <c r="E29" s="20">
        <v>90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1429</v>
      </c>
      <c r="B30" s="20" t="s">
        <v>218</v>
      </c>
      <c r="C30" s="20">
        <v>29</v>
      </c>
      <c r="D30" s="20" t="s">
        <v>400</v>
      </c>
      <c r="E30" s="20">
        <v>100</v>
      </c>
      <c r="F30" s="20" t="s">
        <v>393</v>
      </c>
      <c r="G30" s="21" t="s">
        <v>181</v>
      </c>
      <c r="H30" s="71" t="s">
        <v>387</v>
      </c>
      <c r="I30" s="71" t="s">
        <v>387</v>
      </c>
      <c r="J30" s="71"/>
      <c r="K30" s="71"/>
      <c r="R30" s="160" t="s">
        <v>86</v>
      </c>
      <c r="S30" s="161"/>
      <c r="T30" s="175">
        <f>SUM(T31:T57)</f>
        <v>0</v>
      </c>
      <c r="U30" s="168"/>
      <c r="V30" s="177" t="s">
        <v>88</v>
      </c>
      <c r="W30" s="213"/>
      <c r="X30" s="215">
        <f>SUM(X31:X57)</f>
        <v>139</v>
      </c>
    </row>
    <row r="31" spans="1:24" ht="13" x14ac:dyDescent="0.15">
      <c r="A31" s="15" t="s">
        <v>1947</v>
      </c>
      <c r="B31" s="20" t="s">
        <v>218</v>
      </c>
      <c r="C31" s="20">
        <v>30</v>
      </c>
      <c r="D31" s="20" t="s">
        <v>847</v>
      </c>
      <c r="E31" s="20">
        <v>100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48</v>
      </c>
    </row>
    <row r="32" spans="1:24" ht="13" x14ac:dyDescent="0.15">
      <c r="A32" s="15" t="s">
        <v>1378</v>
      </c>
      <c r="B32" s="20" t="s">
        <v>218</v>
      </c>
      <c r="C32" s="20">
        <v>31</v>
      </c>
      <c r="D32" s="20" t="s">
        <v>847</v>
      </c>
      <c r="E32" s="20">
        <v>70</v>
      </c>
      <c r="F32" s="20"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46</v>
      </c>
    </row>
    <row r="33" spans="1:24" ht="13" x14ac:dyDescent="0.15">
      <c r="A33" s="15" t="s">
        <v>1498</v>
      </c>
      <c r="B33" s="20" t="s">
        <v>218</v>
      </c>
      <c r="C33" s="20">
        <v>32</v>
      </c>
      <c r="D33" s="20" t="s">
        <v>389</v>
      </c>
      <c r="E33" s="20">
        <v>100</v>
      </c>
      <c r="F33" s="20" t="s">
        <v>393</v>
      </c>
      <c r="G33" s="21" t="s">
        <v>181</v>
      </c>
      <c r="H33" s="71" t="s">
        <v>387</v>
      </c>
      <c r="I33" s="71" t="s">
        <v>387</v>
      </c>
      <c r="J33" s="71"/>
      <c r="K33" s="71"/>
      <c r="R33" s="117" t="s">
        <v>181</v>
      </c>
      <c r="S33" s="158">
        <f t="shared" si="4"/>
        <v>0</v>
      </c>
      <c r="T33" s="159">
        <f t="shared" si="5"/>
        <v>0</v>
      </c>
      <c r="U33" s="168"/>
      <c r="V33" s="234" t="s">
        <v>181</v>
      </c>
      <c r="W33" s="237">
        <f t="shared" si="6"/>
        <v>0</v>
      </c>
      <c r="X33" s="6">
        <f t="shared" si="7"/>
        <v>28</v>
      </c>
    </row>
    <row r="34" spans="1:24" ht="13" x14ac:dyDescent="0.15">
      <c r="A34" s="15" t="s">
        <v>1814</v>
      </c>
      <c r="B34" s="20" t="s">
        <v>218</v>
      </c>
      <c r="C34" s="20">
        <v>33</v>
      </c>
      <c r="D34" s="20" t="s">
        <v>392</v>
      </c>
      <c r="E34" s="20">
        <v>80</v>
      </c>
      <c r="F34" s="20" t="s">
        <v>398</v>
      </c>
      <c r="G34" s="21" t="s">
        <v>181</v>
      </c>
      <c r="H34" s="71" t="s">
        <v>387</v>
      </c>
      <c r="I34" s="71" t="s">
        <v>387</v>
      </c>
      <c r="J34" s="71"/>
      <c r="K34" s="71"/>
      <c r="R34" s="117" t="s">
        <v>185</v>
      </c>
      <c r="S34" s="158">
        <f t="shared" si="4"/>
        <v>0</v>
      </c>
      <c r="T34" s="159">
        <f t="shared" si="5"/>
        <v>0</v>
      </c>
      <c r="U34" s="168"/>
      <c r="V34" s="234" t="s">
        <v>185</v>
      </c>
      <c r="W34" s="237">
        <f t="shared" si="6"/>
        <v>0</v>
      </c>
      <c r="X34" s="6">
        <f t="shared" si="7"/>
        <v>17</v>
      </c>
    </row>
    <row r="35" spans="1:24" ht="13" x14ac:dyDescent="0.15">
      <c r="A35" s="15" t="s">
        <v>1863</v>
      </c>
      <c r="B35" s="20" t="s">
        <v>218</v>
      </c>
      <c r="C35" s="20">
        <v>34</v>
      </c>
      <c r="D35" s="20" t="s">
        <v>385</v>
      </c>
      <c r="E35" s="20">
        <v>70</v>
      </c>
      <c r="F35" s="20" t="s">
        <v>393</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409</v>
      </c>
      <c r="B36" s="20" t="s">
        <v>218</v>
      </c>
      <c r="C36" s="20">
        <v>35</v>
      </c>
      <c r="D36" s="20" t="s">
        <v>389</v>
      </c>
      <c r="E36" s="20">
        <v>130</v>
      </c>
      <c r="F36" s="20"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1652</v>
      </c>
      <c r="B37" s="20" t="s">
        <v>218</v>
      </c>
      <c r="C37" s="20">
        <v>36</v>
      </c>
      <c r="D37" s="20" t="s">
        <v>389</v>
      </c>
      <c r="E37" s="20">
        <v>90</v>
      </c>
      <c r="F37" s="20" t="s">
        <v>393</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1950</v>
      </c>
      <c r="B38" s="20" t="s">
        <v>218</v>
      </c>
      <c r="C38" s="20">
        <v>37</v>
      </c>
      <c r="D38" s="20" t="s">
        <v>392</v>
      </c>
      <c r="E38" s="20">
        <v>100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1653</v>
      </c>
      <c r="B39" s="20" t="s">
        <v>218</v>
      </c>
      <c r="C39" s="20">
        <v>38</v>
      </c>
      <c r="D39" s="20" t="s">
        <v>400</v>
      </c>
      <c r="E39" s="20">
        <v>90</v>
      </c>
      <c r="F39" s="20" t="s">
        <v>393</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1654</v>
      </c>
      <c r="B40" s="20" t="s">
        <v>218</v>
      </c>
      <c r="C40" s="20">
        <v>39</v>
      </c>
      <c r="D40" s="20" t="s">
        <v>847</v>
      </c>
      <c r="E40" s="20">
        <v>90</v>
      </c>
      <c r="F40" s="20" t="s">
        <v>393</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1285</v>
      </c>
      <c r="B41" s="20" t="s">
        <v>218</v>
      </c>
      <c r="C41" s="20">
        <v>40</v>
      </c>
      <c r="D41" s="20" t="s">
        <v>407</v>
      </c>
      <c r="E41" s="20">
        <v>60</v>
      </c>
      <c r="F41" s="20"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1286</v>
      </c>
      <c r="B42" s="20" t="s">
        <v>218</v>
      </c>
      <c r="C42" s="20">
        <v>41</v>
      </c>
      <c r="D42" s="20" t="s">
        <v>395</v>
      </c>
      <c r="E42" s="20">
        <v>80</v>
      </c>
      <c r="F42" s="20" t="s">
        <v>393</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1956</v>
      </c>
      <c r="B43" s="20" t="s">
        <v>218</v>
      </c>
      <c r="C43" s="20">
        <v>42</v>
      </c>
      <c r="D43" s="20" t="s">
        <v>385</v>
      </c>
      <c r="E43" s="20">
        <v>50</v>
      </c>
      <c r="F43" s="20" t="s">
        <v>393</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1864</v>
      </c>
      <c r="B44" s="20" t="s">
        <v>218</v>
      </c>
      <c r="C44" s="20">
        <v>43</v>
      </c>
      <c r="D44" s="20" t="s">
        <v>385</v>
      </c>
      <c r="E44" s="20">
        <v>70</v>
      </c>
      <c r="F44" s="20" t="s">
        <v>393</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516</v>
      </c>
      <c r="B45" s="20" t="s">
        <v>218</v>
      </c>
      <c r="C45" s="20">
        <v>44</v>
      </c>
      <c r="D45" s="20" t="s">
        <v>407</v>
      </c>
      <c r="E45" s="20">
        <v>120</v>
      </c>
      <c r="F45" s="20" t="s">
        <v>386</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517</v>
      </c>
      <c r="B46" s="20" t="s">
        <v>218</v>
      </c>
      <c r="C46" s="20">
        <v>45</v>
      </c>
      <c r="D46" s="20" t="s">
        <v>407</v>
      </c>
      <c r="E46" s="20">
        <v>120</v>
      </c>
      <c r="F46" s="20" t="s">
        <v>386</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1248</v>
      </c>
      <c r="B47" s="20" t="s">
        <v>218</v>
      </c>
      <c r="C47" s="20">
        <v>46</v>
      </c>
      <c r="D47" s="20" t="s">
        <v>400</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1180</v>
      </c>
      <c r="B48" s="20" t="s">
        <v>218</v>
      </c>
      <c r="C48" s="20">
        <v>47</v>
      </c>
      <c r="D48" s="20" t="s">
        <v>395</v>
      </c>
      <c r="E48" s="20">
        <v>100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1398</v>
      </c>
      <c r="B49" s="20" t="s">
        <v>218</v>
      </c>
      <c r="C49" s="20">
        <v>48</v>
      </c>
      <c r="D49" s="20" t="s">
        <v>392</v>
      </c>
      <c r="E49" s="20">
        <v>60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1957</v>
      </c>
      <c r="B50" s="20" t="s">
        <v>218</v>
      </c>
      <c r="C50" s="20">
        <v>49</v>
      </c>
      <c r="D50" s="20" t="s">
        <v>389</v>
      </c>
      <c r="E50" s="20">
        <v>70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1958</v>
      </c>
      <c r="B51" s="20" t="s">
        <v>218</v>
      </c>
      <c r="C51" s="20">
        <v>50</v>
      </c>
      <c r="D51" s="20" t="s">
        <v>389</v>
      </c>
      <c r="E51" s="20">
        <v>70</v>
      </c>
      <c r="F51" s="20" t="s">
        <v>393</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1959</v>
      </c>
      <c r="B52" s="20" t="s">
        <v>218</v>
      </c>
      <c r="C52" s="20">
        <v>51</v>
      </c>
      <c r="D52" s="20" t="s">
        <v>395</v>
      </c>
      <c r="E52" s="20">
        <v>70</v>
      </c>
      <c r="F52" s="20"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415</v>
      </c>
      <c r="B53" s="20" t="s">
        <v>218</v>
      </c>
      <c r="C53" s="20">
        <v>52</v>
      </c>
      <c r="D53" s="20" t="s">
        <v>392</v>
      </c>
      <c r="E53" s="20">
        <v>70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1811</v>
      </c>
      <c r="B54" s="20" t="s">
        <v>218</v>
      </c>
      <c r="C54" s="20">
        <v>53</v>
      </c>
      <c r="D54" s="20" t="s">
        <v>385</v>
      </c>
      <c r="E54" s="20">
        <v>90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521</v>
      </c>
      <c r="B55" s="20" t="s">
        <v>218</v>
      </c>
      <c r="C55" s="20">
        <v>54</v>
      </c>
      <c r="D55" s="20" t="s">
        <v>385</v>
      </c>
      <c r="E55" s="20">
        <v>80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1946</v>
      </c>
      <c r="B56" s="20" t="s">
        <v>218</v>
      </c>
      <c r="C56" s="20">
        <v>55</v>
      </c>
      <c r="D56" s="20" t="s">
        <v>400</v>
      </c>
      <c r="E56" s="20">
        <v>90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1280</v>
      </c>
      <c r="B57" s="20" t="s">
        <v>218</v>
      </c>
      <c r="C57" s="20">
        <v>56</v>
      </c>
      <c r="D57" s="20" t="s">
        <v>385</v>
      </c>
      <c r="E57" s="20">
        <v>90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929</v>
      </c>
      <c r="B58" s="20" t="s">
        <v>218</v>
      </c>
      <c r="C58" s="20">
        <v>57</v>
      </c>
      <c r="D58" s="20" t="s">
        <v>395</v>
      </c>
      <c r="E58" s="20">
        <v>80</v>
      </c>
      <c r="F58" s="20" t="s">
        <v>398</v>
      </c>
      <c r="G58" s="21" t="s">
        <v>177</v>
      </c>
      <c r="H58" s="71" t="s">
        <v>387</v>
      </c>
      <c r="I58" s="71" t="s">
        <v>387</v>
      </c>
      <c r="J58" s="71"/>
      <c r="K58" s="71"/>
      <c r="U58" s="168"/>
      <c r="V58" s="177" t="s">
        <v>447</v>
      </c>
      <c r="W58" s="189"/>
      <c r="X58" s="190">
        <f>SUM(X59:X85)</f>
        <v>285</v>
      </c>
    </row>
    <row r="59" spans="1:24" ht="13" x14ac:dyDescent="0.15">
      <c r="A59" s="15" t="s">
        <v>867</v>
      </c>
      <c r="B59" s="20" t="s">
        <v>218</v>
      </c>
      <c r="C59" s="20">
        <v>58</v>
      </c>
      <c r="D59" s="20" t="s">
        <v>389</v>
      </c>
      <c r="E59" s="20">
        <v>90</v>
      </c>
      <c r="F59" s="20" t="s">
        <v>398</v>
      </c>
      <c r="G59" s="21" t="s">
        <v>177</v>
      </c>
      <c r="H59" s="71" t="s">
        <v>387</v>
      </c>
      <c r="I59" s="71" t="s">
        <v>387</v>
      </c>
      <c r="J59" s="71"/>
      <c r="K59" s="71"/>
      <c r="U59" s="239"/>
      <c r="V59" s="116" t="s">
        <v>173</v>
      </c>
      <c r="W59" s="211">
        <f t="shared" ref="W59:X74" si="8">S3+S31+W3+W31</f>
        <v>0</v>
      </c>
      <c r="X59" s="64">
        <f t="shared" si="8"/>
        <v>96</v>
      </c>
    </row>
    <row r="60" spans="1:24" ht="13" x14ac:dyDescent="0.15">
      <c r="A60" s="15" t="s">
        <v>867</v>
      </c>
      <c r="B60" s="20" t="s">
        <v>218</v>
      </c>
      <c r="C60" s="20">
        <v>59</v>
      </c>
      <c r="D60" s="20" t="s">
        <v>404</v>
      </c>
      <c r="E60" s="20">
        <v>90</v>
      </c>
      <c r="F60" s="20" t="s">
        <v>398</v>
      </c>
      <c r="G60" s="21" t="s">
        <v>177</v>
      </c>
      <c r="H60" s="71" t="s">
        <v>387</v>
      </c>
      <c r="I60" s="71" t="s">
        <v>387</v>
      </c>
      <c r="J60" s="71"/>
      <c r="K60" s="71"/>
      <c r="U60" s="239"/>
      <c r="V60" s="117" t="s">
        <v>177</v>
      </c>
      <c r="W60" s="158">
        <f t="shared" si="8"/>
        <v>0</v>
      </c>
      <c r="X60" s="159">
        <f t="shared" si="8"/>
        <v>92</v>
      </c>
    </row>
    <row r="61" spans="1:24" ht="13" x14ac:dyDescent="0.15">
      <c r="A61" s="15" t="s">
        <v>868</v>
      </c>
      <c r="B61" s="20" t="s">
        <v>218</v>
      </c>
      <c r="C61" s="20">
        <v>60</v>
      </c>
      <c r="D61" s="20" t="s">
        <v>407</v>
      </c>
      <c r="E61" s="20">
        <v>80</v>
      </c>
      <c r="F61" s="20" t="s">
        <v>398</v>
      </c>
      <c r="G61" s="21" t="s">
        <v>177</v>
      </c>
      <c r="H61" s="71" t="s">
        <v>387</v>
      </c>
      <c r="I61" s="71" t="s">
        <v>387</v>
      </c>
      <c r="J61" s="71"/>
      <c r="K61" s="71"/>
      <c r="U61" s="239"/>
      <c r="V61" s="117" t="s">
        <v>181</v>
      </c>
      <c r="W61" s="158">
        <f t="shared" si="8"/>
        <v>0</v>
      </c>
      <c r="X61" s="159">
        <f t="shared" si="8"/>
        <v>56</v>
      </c>
    </row>
    <row r="62" spans="1:24" ht="13" x14ac:dyDescent="0.15">
      <c r="A62" s="15" t="s">
        <v>1797</v>
      </c>
      <c r="B62" s="20" t="s">
        <v>218</v>
      </c>
      <c r="C62" s="20">
        <v>61</v>
      </c>
      <c r="D62" s="20" t="s">
        <v>400</v>
      </c>
      <c r="E62" s="20">
        <v>90</v>
      </c>
      <c r="F62" s="20" t="s">
        <v>398</v>
      </c>
      <c r="G62" s="21" t="s">
        <v>177</v>
      </c>
      <c r="H62" s="71" t="s">
        <v>387</v>
      </c>
      <c r="I62" s="71" t="s">
        <v>387</v>
      </c>
      <c r="J62" s="71"/>
      <c r="K62" s="71"/>
      <c r="U62" s="239"/>
      <c r="V62" s="117" t="s">
        <v>185</v>
      </c>
      <c r="W62" s="158">
        <f t="shared" si="8"/>
        <v>0</v>
      </c>
      <c r="X62" s="159">
        <f t="shared" si="8"/>
        <v>34</v>
      </c>
    </row>
    <row r="63" spans="1:24" ht="13" x14ac:dyDescent="0.15">
      <c r="A63" s="15" t="s">
        <v>1825</v>
      </c>
      <c r="B63" s="20" t="s">
        <v>218</v>
      </c>
      <c r="C63" s="20">
        <v>62</v>
      </c>
      <c r="D63" s="20" t="s">
        <v>404</v>
      </c>
      <c r="E63" s="20">
        <v>80</v>
      </c>
      <c r="F63" s="20" t="s">
        <v>398</v>
      </c>
      <c r="G63" s="21" t="s">
        <v>177</v>
      </c>
      <c r="H63" s="71" t="s">
        <v>387</v>
      </c>
      <c r="I63" s="71" t="s">
        <v>387</v>
      </c>
      <c r="J63" s="71"/>
      <c r="K63" s="71"/>
      <c r="U63" s="239"/>
      <c r="V63" s="117" t="s">
        <v>189</v>
      </c>
      <c r="W63" s="158">
        <f t="shared" si="8"/>
        <v>0</v>
      </c>
      <c r="X63" s="159">
        <f t="shared" si="8"/>
        <v>0</v>
      </c>
    </row>
    <row r="64" spans="1:24" ht="13" x14ac:dyDescent="0.15">
      <c r="A64" s="15" t="s">
        <v>525</v>
      </c>
      <c r="B64" s="20" t="s">
        <v>218</v>
      </c>
      <c r="C64" s="20">
        <v>63</v>
      </c>
      <c r="D64" s="20" t="s">
        <v>400</v>
      </c>
      <c r="E64" s="20">
        <v>90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1391</v>
      </c>
      <c r="B65" s="20" t="s">
        <v>218</v>
      </c>
      <c r="C65" s="20">
        <v>64</v>
      </c>
      <c r="D65" s="20" t="s">
        <v>847</v>
      </c>
      <c r="E65" s="20">
        <v>80</v>
      </c>
      <c r="F65" s="20" t="s">
        <v>398</v>
      </c>
      <c r="G65" s="21" t="s">
        <v>177</v>
      </c>
      <c r="H65" s="71" t="s">
        <v>387</v>
      </c>
      <c r="I65" s="71" t="s">
        <v>387</v>
      </c>
      <c r="J65" s="71"/>
      <c r="K65" s="71"/>
      <c r="U65" s="241"/>
      <c r="V65" s="117" t="s">
        <v>197</v>
      </c>
      <c r="W65" s="158">
        <f t="shared" si="8"/>
        <v>0</v>
      </c>
      <c r="X65" s="159">
        <f t="shared" si="8"/>
        <v>0</v>
      </c>
    </row>
    <row r="66" spans="1:24" ht="14" thickBot="1" x14ac:dyDescent="0.2">
      <c r="A66" s="15" t="s">
        <v>1391</v>
      </c>
      <c r="B66" s="20" t="s">
        <v>218</v>
      </c>
      <c r="C66" s="20">
        <v>65</v>
      </c>
      <c r="D66" s="20" t="s">
        <v>847</v>
      </c>
      <c r="E66" s="20">
        <v>80</v>
      </c>
      <c r="F66" s="20" t="s">
        <v>398</v>
      </c>
      <c r="G66" s="21" t="s">
        <v>177</v>
      </c>
      <c r="H66" s="71" t="s">
        <v>387</v>
      </c>
      <c r="I66" s="71" t="s">
        <v>387</v>
      </c>
      <c r="J66" s="71"/>
      <c r="K66" s="71"/>
      <c r="U66" s="241"/>
      <c r="V66" s="117" t="s">
        <v>201</v>
      </c>
      <c r="W66" s="158">
        <f t="shared" si="8"/>
        <v>0</v>
      </c>
      <c r="X66" s="159">
        <f t="shared" si="8"/>
        <v>0</v>
      </c>
    </row>
    <row r="67" spans="1:24" ht="14" thickBot="1" x14ac:dyDescent="0.2">
      <c r="A67" s="15" t="s">
        <v>1186</v>
      </c>
      <c r="B67" s="20" t="s">
        <v>218</v>
      </c>
      <c r="C67" s="20">
        <v>66</v>
      </c>
      <c r="D67" s="20" t="s">
        <v>858</v>
      </c>
      <c r="E67" s="20">
        <v>90</v>
      </c>
      <c r="F67" s="20" t="s">
        <v>398</v>
      </c>
      <c r="G67" s="21" t="s">
        <v>177</v>
      </c>
      <c r="H67" s="71" t="s">
        <v>387</v>
      </c>
      <c r="I67" s="71" t="s">
        <v>387</v>
      </c>
      <c r="J67" s="71"/>
      <c r="K67" s="71"/>
      <c r="U67" s="241"/>
      <c r="V67" s="117" t="s">
        <v>205</v>
      </c>
      <c r="W67" s="158">
        <f t="shared" si="8"/>
        <v>0</v>
      </c>
      <c r="X67" s="159">
        <f t="shared" si="8"/>
        <v>0</v>
      </c>
    </row>
    <row r="68" spans="1:24" ht="14" thickBot="1" x14ac:dyDescent="0.2">
      <c r="A68" s="15" t="s">
        <v>1287</v>
      </c>
      <c r="B68" s="20" t="s">
        <v>218</v>
      </c>
      <c r="C68" s="20">
        <v>67</v>
      </c>
      <c r="D68" s="20" t="s">
        <v>407</v>
      </c>
      <c r="E68" s="20">
        <v>80</v>
      </c>
      <c r="F68" s="20" t="s">
        <v>398</v>
      </c>
      <c r="G68" s="21" t="s">
        <v>177</v>
      </c>
      <c r="H68" s="71" t="s">
        <v>387</v>
      </c>
      <c r="I68" s="71" t="s">
        <v>387</v>
      </c>
      <c r="J68" s="71"/>
      <c r="K68" s="71"/>
      <c r="U68" s="241"/>
      <c r="V68" s="117" t="s">
        <v>209</v>
      </c>
      <c r="W68" s="158">
        <f t="shared" si="8"/>
        <v>0</v>
      </c>
      <c r="X68" s="159">
        <f t="shared" si="8"/>
        <v>0</v>
      </c>
    </row>
    <row r="69" spans="1:24" ht="14" thickBot="1" x14ac:dyDescent="0.2">
      <c r="A69" s="15" t="s">
        <v>528</v>
      </c>
      <c r="B69" s="20" t="s">
        <v>218</v>
      </c>
      <c r="C69" s="20">
        <v>68</v>
      </c>
      <c r="D69" s="20" t="s">
        <v>392</v>
      </c>
      <c r="E69" s="20">
        <v>80</v>
      </c>
      <c r="F69" s="20" t="s">
        <v>398</v>
      </c>
      <c r="G69" s="21" t="s">
        <v>177</v>
      </c>
      <c r="H69" s="71" t="s">
        <v>387</v>
      </c>
      <c r="I69" s="71" t="s">
        <v>387</v>
      </c>
      <c r="J69" s="71"/>
      <c r="K69" s="71"/>
      <c r="U69" s="241"/>
      <c r="V69" s="117" t="s">
        <v>9125</v>
      </c>
      <c r="W69" s="158">
        <f t="shared" si="8"/>
        <v>0</v>
      </c>
      <c r="X69" s="159">
        <f t="shared" si="8"/>
        <v>0</v>
      </c>
    </row>
    <row r="70" spans="1:24" ht="14" thickBot="1" x14ac:dyDescent="0.2">
      <c r="A70" s="15" t="s">
        <v>872</v>
      </c>
      <c r="B70" s="20" t="s">
        <v>218</v>
      </c>
      <c r="C70" s="20">
        <v>69</v>
      </c>
      <c r="D70" s="20" t="s">
        <v>389</v>
      </c>
      <c r="E70" s="20">
        <v>100</v>
      </c>
      <c r="F70" s="20" t="s">
        <v>398</v>
      </c>
      <c r="G70" s="21" t="s">
        <v>177</v>
      </c>
      <c r="H70" s="71" t="s">
        <v>387</v>
      </c>
      <c r="I70" s="71" t="s">
        <v>387</v>
      </c>
      <c r="J70" s="71"/>
      <c r="K70" s="71"/>
      <c r="U70" s="241"/>
      <c r="V70" s="118" t="s">
        <v>213</v>
      </c>
      <c r="W70" s="158">
        <f t="shared" si="8"/>
        <v>0</v>
      </c>
      <c r="X70" s="159">
        <f t="shared" si="8"/>
        <v>7</v>
      </c>
    </row>
    <row r="71" spans="1:24" ht="14" thickBot="1" x14ac:dyDescent="0.2">
      <c r="A71" s="15" t="s">
        <v>571</v>
      </c>
      <c r="B71" s="20" t="s">
        <v>218</v>
      </c>
      <c r="C71" s="20">
        <v>70</v>
      </c>
      <c r="D71" s="20" t="s">
        <v>389</v>
      </c>
      <c r="E71" s="20">
        <v>80</v>
      </c>
      <c r="F71" s="20" t="s">
        <v>398</v>
      </c>
      <c r="G71" s="21" t="s">
        <v>177</v>
      </c>
      <c r="H71" s="71" t="s">
        <v>387</v>
      </c>
      <c r="I71" s="71" t="s">
        <v>387</v>
      </c>
      <c r="J71" s="71"/>
      <c r="K71" s="71"/>
      <c r="U71" s="241"/>
      <c r="V71" s="117" t="s">
        <v>217</v>
      </c>
      <c r="W71" s="158">
        <f t="shared" si="8"/>
        <v>0</v>
      </c>
      <c r="X71" s="159">
        <f t="shared" si="8"/>
        <v>0</v>
      </c>
    </row>
    <row r="72" spans="1:24" ht="14" thickBot="1" x14ac:dyDescent="0.2">
      <c r="A72" s="15" t="s">
        <v>462</v>
      </c>
      <c r="B72" s="20" t="s">
        <v>218</v>
      </c>
      <c r="C72" s="20">
        <v>71</v>
      </c>
      <c r="D72" s="20" t="s">
        <v>389</v>
      </c>
      <c r="E72" s="20">
        <v>80</v>
      </c>
      <c r="F72" s="20" t="s">
        <v>398</v>
      </c>
      <c r="G72" s="21" t="s">
        <v>177</v>
      </c>
      <c r="H72" s="71" t="s">
        <v>387</v>
      </c>
      <c r="I72" s="71" t="s">
        <v>387</v>
      </c>
      <c r="J72" s="71"/>
      <c r="K72" s="71"/>
      <c r="U72" s="241"/>
      <c r="V72" s="117" t="s">
        <v>221</v>
      </c>
      <c r="W72" s="158">
        <f t="shared" si="8"/>
        <v>0</v>
      </c>
      <c r="X72" s="159">
        <f t="shared" si="8"/>
        <v>0</v>
      </c>
    </row>
    <row r="73" spans="1:24" ht="14" thickBot="1" x14ac:dyDescent="0.2">
      <c r="A73" s="15" t="s">
        <v>1404</v>
      </c>
      <c r="B73" s="20" t="s">
        <v>218</v>
      </c>
      <c r="C73" s="20">
        <v>72</v>
      </c>
      <c r="D73" s="20" t="s">
        <v>385</v>
      </c>
      <c r="E73" s="20">
        <v>90</v>
      </c>
      <c r="F73" s="20" t="s">
        <v>398</v>
      </c>
      <c r="G73" s="21" t="s">
        <v>177</v>
      </c>
      <c r="H73" s="71" t="s">
        <v>387</v>
      </c>
      <c r="I73" s="71" t="s">
        <v>387</v>
      </c>
      <c r="J73" s="71"/>
      <c r="K73" s="71"/>
      <c r="U73" s="241"/>
      <c r="V73" s="117" t="s">
        <v>225</v>
      </c>
      <c r="W73" s="158">
        <f t="shared" si="8"/>
        <v>0</v>
      </c>
      <c r="X73" s="159">
        <f t="shared" si="8"/>
        <v>0</v>
      </c>
    </row>
    <row r="74" spans="1:24" ht="14" thickBot="1" x14ac:dyDescent="0.2">
      <c r="A74" s="15" t="s">
        <v>1207</v>
      </c>
      <c r="B74" s="20" t="s">
        <v>218</v>
      </c>
      <c r="C74" s="20">
        <v>73</v>
      </c>
      <c r="D74" s="20" t="s">
        <v>392</v>
      </c>
      <c r="E74" s="20">
        <v>80</v>
      </c>
      <c r="F74" s="20" t="s">
        <v>398</v>
      </c>
      <c r="G74" s="21" t="s">
        <v>177</v>
      </c>
      <c r="H74" s="71" t="s">
        <v>387</v>
      </c>
      <c r="I74" s="71" t="s">
        <v>387</v>
      </c>
      <c r="J74" s="71"/>
      <c r="K74" s="71"/>
      <c r="U74" s="241"/>
      <c r="V74" s="117" t="s">
        <v>229</v>
      </c>
      <c r="W74" s="158">
        <f t="shared" si="8"/>
        <v>0</v>
      </c>
      <c r="X74" s="159">
        <f t="shared" si="8"/>
        <v>0</v>
      </c>
    </row>
    <row r="75" spans="1:24" ht="14" thickBot="1" x14ac:dyDescent="0.2">
      <c r="A75" s="15" t="s">
        <v>533</v>
      </c>
      <c r="B75" s="20" t="s">
        <v>218</v>
      </c>
      <c r="C75" s="20">
        <v>74</v>
      </c>
      <c r="D75" s="20" t="s">
        <v>392</v>
      </c>
      <c r="E75" s="20">
        <v>80</v>
      </c>
      <c r="F75" s="20" t="s">
        <v>393</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573</v>
      </c>
      <c r="B76" s="20" t="s">
        <v>218</v>
      </c>
      <c r="C76" s="20">
        <v>75</v>
      </c>
      <c r="D76" s="20" t="s">
        <v>389</v>
      </c>
      <c r="E76" s="20">
        <v>90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1960</v>
      </c>
      <c r="B77" s="20" t="s">
        <v>218</v>
      </c>
      <c r="C77" s="20">
        <v>76</v>
      </c>
      <c r="D77" s="20" t="s">
        <v>385</v>
      </c>
      <c r="E77" s="20">
        <v>50</v>
      </c>
      <c r="F77" s="20" t="s">
        <v>393</v>
      </c>
      <c r="G77" s="21" t="s">
        <v>177</v>
      </c>
      <c r="H77" s="71" t="s">
        <v>387</v>
      </c>
      <c r="I77" s="71" t="s">
        <v>387</v>
      </c>
      <c r="J77" s="71"/>
      <c r="K77" s="71"/>
      <c r="U77" s="241"/>
      <c r="V77" s="117" t="s">
        <v>237</v>
      </c>
      <c r="W77" s="158">
        <f t="shared" si="9"/>
        <v>0</v>
      </c>
      <c r="X77" s="159">
        <f t="shared" si="9"/>
        <v>0</v>
      </c>
    </row>
    <row r="78" spans="1:24" ht="14" thickBot="1" x14ac:dyDescent="0.2">
      <c r="A78" s="15" t="s">
        <v>1961</v>
      </c>
      <c r="B78" s="20" t="s">
        <v>218</v>
      </c>
      <c r="C78" s="20">
        <v>77</v>
      </c>
      <c r="D78" s="20" t="s">
        <v>385</v>
      </c>
      <c r="E78" s="20">
        <v>60</v>
      </c>
      <c r="F78" s="20" t="s">
        <v>393</v>
      </c>
      <c r="G78" s="21" t="s">
        <v>177</v>
      </c>
      <c r="H78" s="71" t="s">
        <v>387</v>
      </c>
      <c r="I78" s="71" t="s">
        <v>387</v>
      </c>
      <c r="J78" s="71"/>
      <c r="K78" s="71"/>
      <c r="U78" s="241"/>
      <c r="V78" s="117" t="s">
        <v>241</v>
      </c>
      <c r="W78" s="158">
        <f t="shared" si="9"/>
        <v>0</v>
      </c>
      <c r="X78" s="159">
        <f t="shared" si="9"/>
        <v>0</v>
      </c>
    </row>
    <row r="79" spans="1:24" ht="14" thickBot="1" x14ac:dyDescent="0.2">
      <c r="A79" s="15" t="s">
        <v>947</v>
      </c>
      <c r="B79" s="20" t="s">
        <v>218</v>
      </c>
      <c r="C79" s="20">
        <v>78</v>
      </c>
      <c r="D79" s="20" t="s">
        <v>385</v>
      </c>
      <c r="E79" s="20">
        <v>50</v>
      </c>
      <c r="F79" s="20" t="s">
        <v>393</v>
      </c>
      <c r="G79" s="21" t="s">
        <v>177</v>
      </c>
      <c r="H79" s="71" t="s">
        <v>387</v>
      </c>
      <c r="I79" s="71" t="s">
        <v>387</v>
      </c>
      <c r="J79" s="71"/>
      <c r="K79" s="71"/>
      <c r="U79" s="241"/>
      <c r="V79" s="117" t="s">
        <v>245</v>
      </c>
      <c r="W79" s="158">
        <f t="shared" si="9"/>
        <v>0</v>
      </c>
      <c r="X79" s="159">
        <f t="shared" si="9"/>
        <v>0</v>
      </c>
    </row>
    <row r="80" spans="1:24" ht="14" thickBot="1" x14ac:dyDescent="0.2">
      <c r="A80" s="15" t="s">
        <v>1044</v>
      </c>
      <c r="B80" s="20" t="s">
        <v>218</v>
      </c>
      <c r="C80" s="20">
        <v>79</v>
      </c>
      <c r="D80" s="20" t="s">
        <v>385</v>
      </c>
      <c r="E80" s="20">
        <v>60</v>
      </c>
      <c r="F80" s="20" t="s">
        <v>393</v>
      </c>
      <c r="G80" s="21" t="s">
        <v>177</v>
      </c>
      <c r="H80" s="71" t="s">
        <v>387</v>
      </c>
      <c r="I80" s="71" t="s">
        <v>387</v>
      </c>
      <c r="J80" s="71"/>
      <c r="K80" s="71"/>
      <c r="U80" s="241"/>
      <c r="V80" s="117" t="s">
        <v>249</v>
      </c>
      <c r="W80" s="158">
        <f t="shared" si="9"/>
        <v>0</v>
      </c>
      <c r="X80" s="159">
        <f t="shared" si="9"/>
        <v>0</v>
      </c>
    </row>
    <row r="81" spans="1:24" ht="14" thickBot="1" x14ac:dyDescent="0.2">
      <c r="A81" s="15" t="s">
        <v>1014</v>
      </c>
      <c r="B81" s="20" t="s">
        <v>218</v>
      </c>
      <c r="C81" s="20">
        <v>80</v>
      </c>
      <c r="D81" s="20" t="s">
        <v>385</v>
      </c>
      <c r="E81" s="20">
        <v>90</v>
      </c>
      <c r="F81" s="20" t="s">
        <v>393</v>
      </c>
      <c r="G81" s="21" t="s">
        <v>177</v>
      </c>
      <c r="H81" s="71" t="s">
        <v>387</v>
      </c>
      <c r="I81" s="71" t="s">
        <v>387</v>
      </c>
      <c r="J81" s="71"/>
      <c r="K81" s="71"/>
      <c r="U81" s="241"/>
      <c r="V81" s="117" t="s">
        <v>253</v>
      </c>
      <c r="W81" s="158">
        <f t="shared" si="9"/>
        <v>0</v>
      </c>
      <c r="X81" s="159">
        <f t="shared" si="9"/>
        <v>0</v>
      </c>
    </row>
    <row r="82" spans="1:24" ht="14" thickBot="1" x14ac:dyDescent="0.2">
      <c r="A82" s="15" t="s">
        <v>973</v>
      </c>
      <c r="B82" s="20" t="s">
        <v>218</v>
      </c>
      <c r="C82" s="20">
        <v>81</v>
      </c>
      <c r="D82" s="20" t="s">
        <v>385</v>
      </c>
      <c r="E82" s="20">
        <v>50</v>
      </c>
      <c r="F82" s="20" t="s">
        <v>393</v>
      </c>
      <c r="G82" s="21" t="s">
        <v>177</v>
      </c>
      <c r="H82" s="71" t="s">
        <v>387</v>
      </c>
      <c r="I82" s="71" t="s">
        <v>387</v>
      </c>
      <c r="J82" s="71"/>
      <c r="K82" s="71"/>
      <c r="U82" s="241"/>
      <c r="V82" s="117" t="s">
        <v>10048</v>
      </c>
      <c r="W82" s="158">
        <f t="shared" si="9"/>
        <v>0</v>
      </c>
      <c r="X82" s="159">
        <f t="shared" si="9"/>
        <v>0</v>
      </c>
    </row>
    <row r="83" spans="1:24" ht="14" thickBot="1" x14ac:dyDescent="0.2">
      <c r="A83" s="15" t="s">
        <v>1962</v>
      </c>
      <c r="B83" s="20" t="s">
        <v>218</v>
      </c>
      <c r="C83" s="20">
        <v>82</v>
      </c>
      <c r="D83" s="20" t="s">
        <v>385</v>
      </c>
      <c r="E83" s="20">
        <v>70</v>
      </c>
      <c r="F83" s="20" t="s">
        <v>393</v>
      </c>
      <c r="G83" s="21" t="s">
        <v>177</v>
      </c>
      <c r="H83" s="71" t="s">
        <v>387</v>
      </c>
      <c r="I83" s="71" t="s">
        <v>387</v>
      </c>
      <c r="J83" s="71"/>
      <c r="K83" s="71"/>
      <c r="U83" s="241"/>
      <c r="V83" s="117" t="s">
        <v>10124</v>
      </c>
      <c r="W83" s="158">
        <f t="shared" si="9"/>
        <v>0</v>
      </c>
      <c r="X83" s="159">
        <f t="shared" si="9"/>
        <v>0</v>
      </c>
    </row>
    <row r="84" spans="1:24" ht="14" thickBot="1" x14ac:dyDescent="0.2">
      <c r="A84" s="15" t="s">
        <v>1397</v>
      </c>
      <c r="B84" s="20" t="s">
        <v>218</v>
      </c>
      <c r="C84" s="20">
        <v>83</v>
      </c>
      <c r="D84" s="20" t="s">
        <v>847</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1397</v>
      </c>
      <c r="B85" s="20" t="s">
        <v>218</v>
      </c>
      <c r="C85" s="20">
        <v>84</v>
      </c>
      <c r="D85" s="20" t="s">
        <v>847</v>
      </c>
      <c r="E85" s="20">
        <v>50</v>
      </c>
      <c r="F85" s="20" t="s">
        <v>393</v>
      </c>
      <c r="G85" s="21" t="s">
        <v>173</v>
      </c>
      <c r="H85" s="71" t="s">
        <v>387</v>
      </c>
      <c r="I85" s="71" t="s">
        <v>387</v>
      </c>
      <c r="J85" s="71"/>
      <c r="K85" s="71"/>
      <c r="U85" s="241"/>
      <c r="V85" s="166" t="s">
        <v>260</v>
      </c>
      <c r="W85" s="191">
        <f t="shared" si="9"/>
        <v>0</v>
      </c>
      <c r="X85" s="192">
        <f t="shared" si="9"/>
        <v>0</v>
      </c>
    </row>
    <row r="86" spans="1:24" ht="13" x14ac:dyDescent="0.15">
      <c r="A86" s="15" t="s">
        <v>535</v>
      </c>
      <c r="B86" s="20" t="s">
        <v>218</v>
      </c>
      <c r="C86" s="20">
        <v>85</v>
      </c>
      <c r="D86" s="20" t="s">
        <v>407</v>
      </c>
      <c r="E86" s="20">
        <v>50</v>
      </c>
      <c r="F86" s="20" t="s">
        <v>393</v>
      </c>
      <c r="G86" s="21" t="s">
        <v>173</v>
      </c>
      <c r="H86" s="71" t="s">
        <v>387</v>
      </c>
      <c r="I86" s="71" t="s">
        <v>387</v>
      </c>
      <c r="J86" s="71"/>
      <c r="K86" s="71"/>
    </row>
    <row r="87" spans="1:24" ht="13" x14ac:dyDescent="0.15">
      <c r="A87" s="15" t="s">
        <v>1834</v>
      </c>
      <c r="B87" s="20" t="s">
        <v>218</v>
      </c>
      <c r="C87" s="20">
        <v>86</v>
      </c>
      <c r="D87" s="20" t="s">
        <v>392</v>
      </c>
      <c r="E87" s="20">
        <v>50</v>
      </c>
      <c r="F87" s="20" t="s">
        <v>393</v>
      </c>
      <c r="G87" s="21" t="s">
        <v>173</v>
      </c>
      <c r="H87" s="71" t="s">
        <v>387</v>
      </c>
      <c r="I87" s="71" t="s">
        <v>387</v>
      </c>
      <c r="J87" s="71"/>
      <c r="K87" s="71"/>
    </row>
    <row r="88" spans="1:24" ht="13" x14ac:dyDescent="0.15">
      <c r="A88" s="15" t="s">
        <v>880</v>
      </c>
      <c r="B88" s="20" t="s">
        <v>218</v>
      </c>
      <c r="C88" s="20">
        <v>87</v>
      </c>
      <c r="D88" s="20" t="s">
        <v>389</v>
      </c>
      <c r="E88" s="20">
        <v>60</v>
      </c>
      <c r="F88" s="20" t="s">
        <v>393</v>
      </c>
      <c r="G88" s="21" t="s">
        <v>173</v>
      </c>
      <c r="H88" s="71" t="s">
        <v>387</v>
      </c>
      <c r="I88" s="71" t="s">
        <v>387</v>
      </c>
      <c r="J88" s="71"/>
      <c r="K88" s="71"/>
    </row>
    <row r="89" spans="1:24" ht="13" x14ac:dyDescent="0.15">
      <c r="A89" s="15" t="s">
        <v>880</v>
      </c>
      <c r="B89" s="20" t="s">
        <v>218</v>
      </c>
      <c r="C89" s="20">
        <v>88</v>
      </c>
      <c r="D89" s="20" t="s">
        <v>404</v>
      </c>
      <c r="E89" s="20">
        <v>50</v>
      </c>
      <c r="F89" s="20" t="s">
        <v>393</v>
      </c>
      <c r="G89" s="21" t="s">
        <v>173</v>
      </c>
      <c r="H89" s="71" t="s">
        <v>387</v>
      </c>
      <c r="I89" s="71" t="s">
        <v>387</v>
      </c>
      <c r="J89" s="71"/>
      <c r="K89" s="71"/>
    </row>
    <row r="90" spans="1:24" ht="13" x14ac:dyDescent="0.15">
      <c r="A90" s="15" t="s">
        <v>1296</v>
      </c>
      <c r="B90" s="20" t="s">
        <v>218</v>
      </c>
      <c r="C90" s="20">
        <v>89</v>
      </c>
      <c r="D90" s="20" t="s">
        <v>389</v>
      </c>
      <c r="E90" s="20">
        <v>50</v>
      </c>
      <c r="F90" s="20" t="s">
        <v>393</v>
      </c>
      <c r="G90" s="21" t="s">
        <v>173</v>
      </c>
      <c r="H90" s="71" t="s">
        <v>387</v>
      </c>
      <c r="I90" s="71" t="s">
        <v>387</v>
      </c>
      <c r="J90" s="71"/>
      <c r="K90" s="71"/>
    </row>
    <row r="91" spans="1:24" ht="13" x14ac:dyDescent="0.15">
      <c r="A91" s="15" t="s">
        <v>536</v>
      </c>
      <c r="B91" s="20" t="s">
        <v>218</v>
      </c>
      <c r="C91" s="20">
        <v>90</v>
      </c>
      <c r="D91" s="20" t="s">
        <v>400</v>
      </c>
      <c r="E91" s="20">
        <v>60</v>
      </c>
      <c r="F91" s="20" t="s">
        <v>393</v>
      </c>
      <c r="G91" s="21" t="s">
        <v>173</v>
      </c>
      <c r="H91" s="71" t="s">
        <v>387</v>
      </c>
      <c r="I91" s="71" t="s">
        <v>387</v>
      </c>
      <c r="J91" s="71"/>
      <c r="K91" s="71"/>
    </row>
    <row r="92" spans="1:24" ht="13" x14ac:dyDescent="0.15">
      <c r="A92" s="15" t="s">
        <v>423</v>
      </c>
      <c r="B92" s="20" t="s">
        <v>218</v>
      </c>
      <c r="C92" s="20">
        <v>91</v>
      </c>
      <c r="D92" s="20" t="s">
        <v>392</v>
      </c>
      <c r="E92" s="20">
        <v>40</v>
      </c>
      <c r="F92" s="20" t="s">
        <v>393</v>
      </c>
      <c r="G92" s="21" t="s">
        <v>173</v>
      </c>
      <c r="H92" s="71" t="s">
        <v>387</v>
      </c>
      <c r="I92" s="71" t="s">
        <v>387</v>
      </c>
      <c r="J92" s="71"/>
      <c r="K92" s="71"/>
    </row>
    <row r="93" spans="1:24" ht="13" x14ac:dyDescent="0.15">
      <c r="A93" s="15" t="s">
        <v>1822</v>
      </c>
      <c r="B93" s="20" t="s">
        <v>218</v>
      </c>
      <c r="C93" s="20">
        <v>92</v>
      </c>
      <c r="D93" s="20" t="s">
        <v>385</v>
      </c>
      <c r="E93" s="20">
        <v>50</v>
      </c>
      <c r="F93" s="20" t="s">
        <v>393</v>
      </c>
      <c r="G93" s="21" t="s">
        <v>173</v>
      </c>
      <c r="H93" s="71" t="s">
        <v>387</v>
      </c>
      <c r="I93" s="71" t="s">
        <v>387</v>
      </c>
      <c r="J93" s="71"/>
      <c r="K93" s="71"/>
    </row>
    <row r="94" spans="1:24" ht="13" x14ac:dyDescent="0.15">
      <c r="A94" s="15" t="s">
        <v>538</v>
      </c>
      <c r="B94" s="20" t="s">
        <v>218</v>
      </c>
      <c r="C94" s="20">
        <v>93</v>
      </c>
      <c r="D94" s="20" t="s">
        <v>385</v>
      </c>
      <c r="E94" s="20">
        <v>50</v>
      </c>
      <c r="F94" s="20" t="s">
        <v>393</v>
      </c>
      <c r="G94" s="21" t="s">
        <v>173</v>
      </c>
      <c r="H94" s="71" t="s">
        <v>387</v>
      </c>
      <c r="I94" s="71" t="s">
        <v>387</v>
      </c>
      <c r="J94" s="71"/>
      <c r="K94" s="71"/>
    </row>
    <row r="95" spans="1:24" ht="13" x14ac:dyDescent="0.15">
      <c r="A95" s="15" t="s">
        <v>883</v>
      </c>
      <c r="B95" s="20" t="s">
        <v>218</v>
      </c>
      <c r="C95" s="20">
        <v>94</v>
      </c>
      <c r="D95" s="20" t="s">
        <v>400</v>
      </c>
      <c r="E95" s="20">
        <v>60</v>
      </c>
      <c r="F95" s="20" t="s">
        <v>393</v>
      </c>
      <c r="G95" s="21" t="s">
        <v>173</v>
      </c>
      <c r="H95" s="71" t="s">
        <v>387</v>
      </c>
      <c r="I95" s="71" t="s">
        <v>387</v>
      </c>
      <c r="J95" s="71"/>
      <c r="K95" s="71"/>
    </row>
    <row r="96" spans="1:24" ht="13" x14ac:dyDescent="0.15">
      <c r="A96" s="15" t="s">
        <v>883</v>
      </c>
      <c r="B96" s="20" t="s">
        <v>218</v>
      </c>
      <c r="C96" s="20">
        <v>95</v>
      </c>
      <c r="D96" s="20" t="s">
        <v>400</v>
      </c>
      <c r="E96" s="20">
        <v>50</v>
      </c>
      <c r="F96" s="20" t="s">
        <v>393</v>
      </c>
      <c r="G96" s="21" t="s">
        <v>173</v>
      </c>
      <c r="H96" s="71" t="s">
        <v>387</v>
      </c>
      <c r="I96" s="71" t="s">
        <v>387</v>
      </c>
      <c r="J96" s="71"/>
      <c r="K96" s="71"/>
    </row>
    <row r="97" spans="1:11" ht="13" x14ac:dyDescent="0.15">
      <c r="A97" s="15" t="s">
        <v>523</v>
      </c>
      <c r="B97" s="20" t="s">
        <v>218</v>
      </c>
      <c r="C97" s="20">
        <v>96</v>
      </c>
      <c r="D97" s="20" t="s">
        <v>407</v>
      </c>
      <c r="E97" s="20">
        <v>70</v>
      </c>
      <c r="F97" s="20" t="s">
        <v>398</v>
      </c>
      <c r="G97" s="21" t="s">
        <v>173</v>
      </c>
      <c r="H97" s="71" t="s">
        <v>387</v>
      </c>
      <c r="I97" s="71" t="s">
        <v>387</v>
      </c>
      <c r="J97" s="71"/>
      <c r="K97" s="71"/>
    </row>
    <row r="98" spans="1:11" ht="13" x14ac:dyDescent="0.15">
      <c r="A98" s="15" t="s">
        <v>523</v>
      </c>
      <c r="B98" s="20" t="s">
        <v>218</v>
      </c>
      <c r="C98" s="20">
        <v>97</v>
      </c>
      <c r="D98" s="20" t="s">
        <v>385</v>
      </c>
      <c r="E98" s="20">
        <v>80</v>
      </c>
      <c r="F98" s="20" t="s">
        <v>398</v>
      </c>
      <c r="G98" s="21" t="s">
        <v>173</v>
      </c>
      <c r="H98" s="71" t="s">
        <v>387</v>
      </c>
      <c r="I98" s="71" t="s">
        <v>387</v>
      </c>
      <c r="J98" s="71"/>
      <c r="K98" s="71"/>
    </row>
    <row r="99" spans="1:11" ht="13" x14ac:dyDescent="0.15">
      <c r="A99" s="15" t="s">
        <v>1407</v>
      </c>
      <c r="B99" s="20" t="s">
        <v>218</v>
      </c>
      <c r="C99" s="20">
        <v>98</v>
      </c>
      <c r="D99" s="20" t="s">
        <v>385</v>
      </c>
      <c r="E99" s="20">
        <v>60</v>
      </c>
      <c r="F99" s="20" t="s">
        <v>393</v>
      </c>
      <c r="G99" s="21" t="s">
        <v>173</v>
      </c>
      <c r="H99" s="71" t="s">
        <v>387</v>
      </c>
      <c r="I99" s="71" t="s">
        <v>387</v>
      </c>
      <c r="J99" s="71"/>
      <c r="K99" s="71"/>
    </row>
    <row r="100" spans="1:11" ht="13" x14ac:dyDescent="0.15">
      <c r="A100" s="15" t="s">
        <v>399</v>
      </c>
      <c r="B100" s="20" t="s">
        <v>218</v>
      </c>
      <c r="C100" s="20">
        <v>99</v>
      </c>
      <c r="D100" s="20" t="s">
        <v>400</v>
      </c>
      <c r="E100" s="20">
        <v>70</v>
      </c>
      <c r="F100" s="20" t="s">
        <v>393</v>
      </c>
      <c r="G100" s="21" t="s">
        <v>173</v>
      </c>
      <c r="H100" s="71" t="s">
        <v>387</v>
      </c>
      <c r="I100" s="71" t="s">
        <v>387</v>
      </c>
      <c r="J100" s="71"/>
      <c r="K100" s="71"/>
    </row>
    <row r="101" spans="1:11" ht="13" x14ac:dyDescent="0.15">
      <c r="A101" s="15" t="s">
        <v>555</v>
      </c>
      <c r="B101" s="20" t="s">
        <v>218</v>
      </c>
      <c r="C101" s="20">
        <v>100</v>
      </c>
      <c r="D101" s="20" t="s">
        <v>400</v>
      </c>
      <c r="E101" s="20">
        <v>80</v>
      </c>
      <c r="F101" s="20" t="s">
        <v>393</v>
      </c>
      <c r="G101" s="21" t="s">
        <v>173</v>
      </c>
      <c r="H101" s="71" t="s">
        <v>387</v>
      </c>
      <c r="I101" s="71" t="s">
        <v>387</v>
      </c>
      <c r="J101" s="71"/>
      <c r="K101" s="71"/>
    </row>
    <row r="102" spans="1:11" ht="13" x14ac:dyDescent="0.15">
      <c r="A102" s="15" t="s">
        <v>928</v>
      </c>
      <c r="B102" s="20" t="s">
        <v>218</v>
      </c>
      <c r="C102" s="20">
        <v>101</v>
      </c>
      <c r="D102" s="20" t="s">
        <v>400</v>
      </c>
      <c r="E102" s="20">
        <v>80</v>
      </c>
      <c r="F102" s="20" t="s">
        <v>393</v>
      </c>
      <c r="G102" s="21" t="s">
        <v>173</v>
      </c>
      <c r="H102" s="71" t="s">
        <v>387</v>
      </c>
      <c r="I102" s="71" t="s">
        <v>387</v>
      </c>
      <c r="J102" s="71"/>
      <c r="K102" s="71"/>
    </row>
    <row r="103" spans="1:11" ht="13" x14ac:dyDescent="0.15">
      <c r="A103" s="15" t="s">
        <v>578</v>
      </c>
      <c r="B103" s="20" t="s">
        <v>218</v>
      </c>
      <c r="C103" s="20">
        <v>102</v>
      </c>
      <c r="D103" s="20" t="s">
        <v>389</v>
      </c>
      <c r="E103" s="20">
        <v>50</v>
      </c>
      <c r="F103" s="20" t="s">
        <v>393</v>
      </c>
      <c r="G103" s="21" t="s">
        <v>173</v>
      </c>
      <c r="H103" s="71" t="s">
        <v>387</v>
      </c>
      <c r="I103" s="71" t="s">
        <v>387</v>
      </c>
      <c r="J103" s="71"/>
      <c r="K103" s="71"/>
    </row>
    <row r="104" spans="1:11" ht="13" x14ac:dyDescent="0.15">
      <c r="A104" s="15" t="s">
        <v>930</v>
      </c>
      <c r="B104" s="20" t="s">
        <v>218</v>
      </c>
      <c r="C104" s="20">
        <v>103</v>
      </c>
      <c r="D104" s="20" t="s">
        <v>858</v>
      </c>
      <c r="E104" s="20">
        <v>50</v>
      </c>
      <c r="F104" s="20" t="s">
        <v>393</v>
      </c>
      <c r="G104" s="21" t="s">
        <v>173</v>
      </c>
      <c r="H104" s="71" t="s">
        <v>387</v>
      </c>
      <c r="I104" s="71" t="s">
        <v>387</v>
      </c>
      <c r="J104" s="71"/>
      <c r="K104" s="71"/>
    </row>
    <row r="105" spans="1:11" ht="13" x14ac:dyDescent="0.15">
      <c r="A105" s="15" t="s">
        <v>886</v>
      </c>
      <c r="B105" s="20" t="s">
        <v>218</v>
      </c>
      <c r="C105" s="20">
        <v>104</v>
      </c>
      <c r="D105" s="20" t="s">
        <v>407</v>
      </c>
      <c r="E105" s="20">
        <v>50</v>
      </c>
      <c r="F105" s="20" t="s">
        <v>393</v>
      </c>
      <c r="G105" s="21" t="s">
        <v>173</v>
      </c>
      <c r="H105" s="71" t="s">
        <v>387</v>
      </c>
      <c r="I105" s="71" t="s">
        <v>387</v>
      </c>
      <c r="J105" s="71"/>
      <c r="K105" s="71"/>
    </row>
    <row r="106" spans="1:11" ht="13" x14ac:dyDescent="0.15">
      <c r="A106" s="15" t="s">
        <v>1252</v>
      </c>
      <c r="B106" s="20" t="s">
        <v>218</v>
      </c>
      <c r="C106" s="20">
        <v>105</v>
      </c>
      <c r="D106" s="20" t="s">
        <v>407</v>
      </c>
      <c r="E106" s="20">
        <v>80</v>
      </c>
      <c r="F106" s="20" t="s">
        <v>398</v>
      </c>
      <c r="G106" s="21" t="s">
        <v>173</v>
      </c>
      <c r="H106" s="71" t="s">
        <v>387</v>
      </c>
      <c r="I106" s="71" t="s">
        <v>387</v>
      </c>
      <c r="J106" s="71"/>
      <c r="K106" s="71"/>
    </row>
    <row r="107" spans="1:11" ht="13" x14ac:dyDescent="0.15">
      <c r="A107" s="15" t="s">
        <v>542</v>
      </c>
      <c r="B107" s="20" t="s">
        <v>218</v>
      </c>
      <c r="C107" s="20">
        <v>106</v>
      </c>
      <c r="D107" s="20" t="s">
        <v>392</v>
      </c>
      <c r="E107" s="20">
        <v>50</v>
      </c>
      <c r="F107" s="20" t="s">
        <v>393</v>
      </c>
      <c r="G107" s="21" t="s">
        <v>173</v>
      </c>
      <c r="H107" s="71" t="s">
        <v>387</v>
      </c>
      <c r="I107" s="71" t="s">
        <v>387</v>
      </c>
      <c r="J107" s="71"/>
      <c r="K107" s="71"/>
    </row>
    <row r="108" spans="1:11" ht="13" x14ac:dyDescent="0.15">
      <c r="A108" s="15" t="s">
        <v>966</v>
      </c>
      <c r="B108" s="20" t="s">
        <v>218</v>
      </c>
      <c r="C108" s="20">
        <v>107</v>
      </c>
      <c r="D108" s="20" t="s">
        <v>385</v>
      </c>
      <c r="E108" s="20">
        <v>60</v>
      </c>
      <c r="F108" s="20" t="s">
        <v>393</v>
      </c>
      <c r="G108" s="21" t="s">
        <v>173</v>
      </c>
      <c r="H108" s="71" t="s">
        <v>387</v>
      </c>
      <c r="I108" s="71" t="s">
        <v>387</v>
      </c>
      <c r="J108" s="71"/>
      <c r="K108" s="71"/>
    </row>
    <row r="109" spans="1:11" ht="13" x14ac:dyDescent="0.15">
      <c r="A109" s="15" t="s">
        <v>1297</v>
      </c>
      <c r="B109" s="20" t="s">
        <v>218</v>
      </c>
      <c r="C109" s="20">
        <v>108</v>
      </c>
      <c r="D109" s="20" t="s">
        <v>407</v>
      </c>
      <c r="E109" s="20">
        <v>40</v>
      </c>
      <c r="F109" s="20" t="s">
        <v>393</v>
      </c>
      <c r="G109" s="21" t="s">
        <v>173</v>
      </c>
      <c r="H109" s="71" t="s">
        <v>387</v>
      </c>
      <c r="I109" s="71" t="s">
        <v>387</v>
      </c>
      <c r="J109" s="71"/>
      <c r="K109" s="71"/>
    </row>
    <row r="110" spans="1:11" ht="13" x14ac:dyDescent="0.15">
      <c r="A110" s="15" t="s">
        <v>1192</v>
      </c>
      <c r="B110" s="20" t="s">
        <v>218</v>
      </c>
      <c r="C110" s="20">
        <v>109</v>
      </c>
      <c r="D110" s="20" t="s">
        <v>400</v>
      </c>
      <c r="E110" s="20">
        <v>70</v>
      </c>
      <c r="F110" s="20" t="s">
        <v>393</v>
      </c>
      <c r="G110" s="21" t="s">
        <v>173</v>
      </c>
      <c r="H110" s="71" t="s">
        <v>387</v>
      </c>
      <c r="I110" s="71" t="s">
        <v>387</v>
      </c>
      <c r="J110" s="71"/>
      <c r="K110" s="71"/>
    </row>
    <row r="111" spans="1:11" ht="13" x14ac:dyDescent="0.15">
      <c r="A111" s="15" t="s">
        <v>1213</v>
      </c>
      <c r="B111" s="20" t="s">
        <v>218</v>
      </c>
      <c r="C111" s="20">
        <v>110</v>
      </c>
      <c r="D111" s="20" t="s">
        <v>395</v>
      </c>
      <c r="E111" s="20">
        <v>60</v>
      </c>
      <c r="F111" s="20" t="s">
        <v>393</v>
      </c>
      <c r="G111" s="21" t="s">
        <v>173</v>
      </c>
      <c r="H111" s="71" t="s">
        <v>387</v>
      </c>
      <c r="I111" s="71" t="s">
        <v>387</v>
      </c>
      <c r="J111" s="71"/>
      <c r="K111" s="71"/>
    </row>
    <row r="112" spans="1:11" ht="13" x14ac:dyDescent="0.15">
      <c r="A112" s="15" t="s">
        <v>544</v>
      </c>
      <c r="B112" s="20" t="s">
        <v>218</v>
      </c>
      <c r="C112" s="20">
        <v>111</v>
      </c>
      <c r="D112" s="20" t="s">
        <v>407</v>
      </c>
      <c r="E112" s="20">
        <v>40</v>
      </c>
      <c r="F112" s="20" t="s">
        <v>393</v>
      </c>
      <c r="G112" s="21" t="s">
        <v>173</v>
      </c>
      <c r="H112" s="71" t="s">
        <v>387</v>
      </c>
      <c r="I112" s="71" t="s">
        <v>387</v>
      </c>
      <c r="J112" s="71"/>
      <c r="K112" s="71"/>
    </row>
    <row r="113" spans="1:11" ht="13" x14ac:dyDescent="0.15">
      <c r="A113" s="15" t="s">
        <v>544</v>
      </c>
      <c r="B113" s="20" t="s">
        <v>218</v>
      </c>
      <c r="C113" s="20">
        <v>112</v>
      </c>
      <c r="D113" s="20" t="s">
        <v>385</v>
      </c>
      <c r="E113" s="20">
        <v>50</v>
      </c>
      <c r="F113" s="20" t="s">
        <v>393</v>
      </c>
      <c r="G113" s="21" t="s">
        <v>173</v>
      </c>
      <c r="H113" s="71" t="s">
        <v>387</v>
      </c>
      <c r="I113" s="71" t="s">
        <v>387</v>
      </c>
      <c r="J113" s="71"/>
      <c r="K113" s="71"/>
    </row>
    <row r="114" spans="1:11" ht="13" x14ac:dyDescent="0.15">
      <c r="A114" s="15" t="s">
        <v>950</v>
      </c>
      <c r="B114" s="20" t="s">
        <v>218</v>
      </c>
      <c r="C114" s="20">
        <v>113</v>
      </c>
      <c r="D114" s="20" t="s">
        <v>407</v>
      </c>
      <c r="E114" s="20">
        <v>50</v>
      </c>
      <c r="F114" s="20" t="s">
        <v>393</v>
      </c>
      <c r="G114" s="21" t="s">
        <v>173</v>
      </c>
      <c r="H114" s="71" t="s">
        <v>387</v>
      </c>
      <c r="I114" s="71" t="s">
        <v>387</v>
      </c>
      <c r="J114" s="71"/>
      <c r="K114" s="71"/>
    </row>
    <row r="115" spans="1:11" ht="13" x14ac:dyDescent="0.15">
      <c r="A115" s="15" t="s">
        <v>457</v>
      </c>
      <c r="B115" s="20" t="s">
        <v>218</v>
      </c>
      <c r="C115" s="20">
        <v>114</v>
      </c>
      <c r="D115" s="20" t="s">
        <v>389</v>
      </c>
      <c r="E115" s="20">
        <v>40</v>
      </c>
      <c r="F115" s="20" t="s">
        <v>393</v>
      </c>
      <c r="G115" s="21" t="s">
        <v>173</v>
      </c>
      <c r="H115" s="71" t="s">
        <v>387</v>
      </c>
      <c r="I115" s="71" t="s">
        <v>387</v>
      </c>
      <c r="J115" s="71"/>
      <c r="K115" s="71"/>
    </row>
    <row r="116" spans="1:11" ht="13" x14ac:dyDescent="0.15">
      <c r="A116" s="15" t="s">
        <v>435</v>
      </c>
      <c r="B116" s="20" t="s">
        <v>218</v>
      </c>
      <c r="C116" s="20">
        <v>115</v>
      </c>
      <c r="D116" s="20" t="s">
        <v>389</v>
      </c>
      <c r="E116" s="20">
        <v>80</v>
      </c>
      <c r="F116" s="20" t="s">
        <v>398</v>
      </c>
      <c r="G116" s="21" t="s">
        <v>173</v>
      </c>
      <c r="H116" s="71" t="s">
        <v>387</v>
      </c>
      <c r="I116" s="71" t="s">
        <v>387</v>
      </c>
      <c r="J116" s="71"/>
      <c r="K116" s="71"/>
    </row>
    <row r="117" spans="1:11" ht="13" x14ac:dyDescent="0.15">
      <c r="A117" s="15" t="s">
        <v>1214</v>
      </c>
      <c r="B117" s="20" t="s">
        <v>218</v>
      </c>
      <c r="C117" s="20">
        <v>116</v>
      </c>
      <c r="D117" s="20" t="s">
        <v>858</v>
      </c>
      <c r="E117" s="20">
        <v>50</v>
      </c>
      <c r="F117" s="20" t="s">
        <v>393</v>
      </c>
      <c r="G117" s="21" t="s">
        <v>173</v>
      </c>
      <c r="H117" s="71" t="s">
        <v>387</v>
      </c>
      <c r="I117" s="71" t="s">
        <v>387</v>
      </c>
      <c r="J117" s="71"/>
      <c r="K117" s="71"/>
    </row>
    <row r="118" spans="1:11" ht="13" x14ac:dyDescent="0.15">
      <c r="A118" s="15" t="s">
        <v>1829</v>
      </c>
      <c r="B118" s="20" t="s">
        <v>218</v>
      </c>
      <c r="C118" s="20">
        <v>117</v>
      </c>
      <c r="D118" s="20" t="s">
        <v>400</v>
      </c>
      <c r="E118" s="20">
        <v>60</v>
      </c>
      <c r="F118" s="20" t="s">
        <v>393</v>
      </c>
      <c r="G118" s="21" t="s">
        <v>173</v>
      </c>
      <c r="H118" s="71" t="s">
        <v>387</v>
      </c>
      <c r="I118" s="71" t="s">
        <v>387</v>
      </c>
      <c r="J118" s="71"/>
      <c r="K118" s="71"/>
    </row>
    <row r="119" spans="1:11" ht="13" x14ac:dyDescent="0.15">
      <c r="A119" s="15" t="s">
        <v>1842</v>
      </c>
      <c r="B119" s="20" t="s">
        <v>218</v>
      </c>
      <c r="C119" s="20">
        <v>118</v>
      </c>
      <c r="D119" s="20" t="s">
        <v>404</v>
      </c>
      <c r="E119" s="20">
        <v>50</v>
      </c>
      <c r="F119" s="20" t="s">
        <v>393</v>
      </c>
      <c r="G119" s="21" t="s">
        <v>173</v>
      </c>
      <c r="H119" s="71" t="s">
        <v>387</v>
      </c>
      <c r="I119" s="71" t="s">
        <v>387</v>
      </c>
      <c r="J119" s="71"/>
      <c r="K119" s="71"/>
    </row>
    <row r="120" spans="1:11" ht="13" x14ac:dyDescent="0.15">
      <c r="A120" s="15" t="s">
        <v>1205</v>
      </c>
      <c r="B120" s="20" t="s">
        <v>218</v>
      </c>
      <c r="C120" s="20">
        <v>119</v>
      </c>
      <c r="D120" s="20" t="s">
        <v>392</v>
      </c>
      <c r="E120" s="20">
        <v>50</v>
      </c>
      <c r="F120" s="20" t="s">
        <v>393</v>
      </c>
      <c r="G120" s="21" t="s">
        <v>173</v>
      </c>
      <c r="H120" s="71" t="s">
        <v>387</v>
      </c>
      <c r="I120" s="71" t="s">
        <v>387</v>
      </c>
      <c r="J120" s="71"/>
      <c r="K120" s="71"/>
    </row>
    <row r="121" spans="1:11" ht="13" x14ac:dyDescent="0.15">
      <c r="A121" s="15" t="s">
        <v>859</v>
      </c>
      <c r="B121" s="20" t="s">
        <v>218</v>
      </c>
      <c r="C121" s="20">
        <v>120</v>
      </c>
      <c r="D121" s="20" t="s">
        <v>858</v>
      </c>
      <c r="E121" s="20">
        <v>60</v>
      </c>
      <c r="F121" s="20" t="s">
        <v>393</v>
      </c>
      <c r="G121" s="21" t="s">
        <v>173</v>
      </c>
      <c r="H121" s="71" t="s">
        <v>387</v>
      </c>
      <c r="I121" s="71" t="s">
        <v>387</v>
      </c>
      <c r="J121" s="71"/>
      <c r="K121" s="71"/>
    </row>
    <row r="122" spans="1:11" ht="13" x14ac:dyDescent="0.15">
      <c r="A122" s="15" t="s">
        <v>1298</v>
      </c>
      <c r="B122" s="20" t="s">
        <v>218</v>
      </c>
      <c r="C122" s="20">
        <v>121</v>
      </c>
      <c r="D122" s="20" t="s">
        <v>385</v>
      </c>
      <c r="E122" s="20">
        <v>50</v>
      </c>
      <c r="F122" s="20" t="s">
        <v>393</v>
      </c>
      <c r="G122" s="21" t="s">
        <v>173</v>
      </c>
      <c r="H122" s="71" t="s">
        <v>387</v>
      </c>
      <c r="I122" s="71" t="s">
        <v>387</v>
      </c>
      <c r="J122" s="71"/>
      <c r="K122" s="71"/>
    </row>
    <row r="123" spans="1:11" ht="13" x14ac:dyDescent="0.15">
      <c r="A123" s="15" t="s">
        <v>463</v>
      </c>
      <c r="B123" s="20" t="s">
        <v>218</v>
      </c>
      <c r="C123" s="20">
        <v>122</v>
      </c>
      <c r="D123" s="20" t="s">
        <v>389</v>
      </c>
      <c r="E123" s="20">
        <v>50</v>
      </c>
      <c r="F123" s="20" t="s">
        <v>393</v>
      </c>
      <c r="G123" s="21" t="s">
        <v>173</v>
      </c>
      <c r="H123" s="71" t="s">
        <v>387</v>
      </c>
      <c r="I123" s="71" t="s">
        <v>387</v>
      </c>
      <c r="J123" s="71"/>
      <c r="K123" s="71"/>
    </row>
    <row r="124" spans="1:11" ht="13" x14ac:dyDescent="0.15">
      <c r="A124" s="15" t="s">
        <v>898</v>
      </c>
      <c r="B124" s="20" t="s">
        <v>218</v>
      </c>
      <c r="C124" s="20">
        <v>123</v>
      </c>
      <c r="D124" s="20" t="s">
        <v>389</v>
      </c>
      <c r="E124" s="20">
        <v>60</v>
      </c>
      <c r="F124" s="20" t="s">
        <v>393</v>
      </c>
      <c r="G124" s="21" t="s">
        <v>173</v>
      </c>
      <c r="H124" s="71" t="s">
        <v>387</v>
      </c>
      <c r="I124" s="71" t="s">
        <v>387</v>
      </c>
      <c r="J124" s="71"/>
      <c r="K124" s="71"/>
    </row>
    <row r="125" spans="1:11" ht="13" x14ac:dyDescent="0.15">
      <c r="A125" s="15" t="s">
        <v>1217</v>
      </c>
      <c r="B125" s="20" t="s">
        <v>218</v>
      </c>
      <c r="C125" s="20">
        <v>124</v>
      </c>
      <c r="D125" s="20" t="s">
        <v>392</v>
      </c>
      <c r="E125" s="20">
        <v>50</v>
      </c>
      <c r="F125" s="20" t="s">
        <v>393</v>
      </c>
      <c r="G125" s="21" t="s">
        <v>173</v>
      </c>
      <c r="H125" s="71" t="s">
        <v>387</v>
      </c>
      <c r="I125" s="71" t="s">
        <v>387</v>
      </c>
      <c r="J125" s="71"/>
      <c r="K125" s="71"/>
    </row>
    <row r="126" spans="1:11" ht="13" x14ac:dyDescent="0.15">
      <c r="A126" s="15" t="s">
        <v>585</v>
      </c>
      <c r="B126" s="20" t="s">
        <v>218</v>
      </c>
      <c r="C126" s="20">
        <v>125</v>
      </c>
      <c r="D126" s="20" t="s">
        <v>389</v>
      </c>
      <c r="E126" s="20">
        <v>50</v>
      </c>
      <c r="F126" s="20" t="s">
        <v>393</v>
      </c>
      <c r="G126" s="21" t="s">
        <v>173</v>
      </c>
      <c r="H126" s="71" t="s">
        <v>387</v>
      </c>
      <c r="I126" s="71" t="s">
        <v>387</v>
      </c>
      <c r="J126" s="71"/>
      <c r="K126" s="71"/>
    </row>
    <row r="127" spans="1:11" ht="13" x14ac:dyDescent="0.15">
      <c r="A127" s="15" t="s">
        <v>952</v>
      </c>
      <c r="B127" s="20" t="s">
        <v>218</v>
      </c>
      <c r="C127" s="20">
        <v>126</v>
      </c>
      <c r="D127" s="20" t="s">
        <v>400</v>
      </c>
      <c r="E127" s="20">
        <v>60</v>
      </c>
      <c r="F127" s="20" t="s">
        <v>393</v>
      </c>
      <c r="G127" s="21" t="s">
        <v>173</v>
      </c>
      <c r="H127" s="71" t="s">
        <v>387</v>
      </c>
      <c r="I127" s="71" t="s">
        <v>387</v>
      </c>
      <c r="J127" s="71"/>
      <c r="K127" s="71"/>
    </row>
    <row r="128" spans="1:11" ht="13" x14ac:dyDescent="0.15">
      <c r="A128" s="15" t="s">
        <v>534</v>
      </c>
      <c r="B128" s="20" t="s">
        <v>218</v>
      </c>
      <c r="C128" s="20">
        <v>127</v>
      </c>
      <c r="D128" s="20" t="s">
        <v>407</v>
      </c>
      <c r="E128" s="20">
        <v>80</v>
      </c>
      <c r="F128" s="20" t="s">
        <v>398</v>
      </c>
      <c r="G128" s="21" t="s">
        <v>173</v>
      </c>
      <c r="H128" s="71" t="s">
        <v>387</v>
      </c>
      <c r="I128" s="71" t="s">
        <v>387</v>
      </c>
      <c r="J128" s="71"/>
      <c r="K128" s="71"/>
    </row>
    <row r="129" spans="1:11" ht="13" x14ac:dyDescent="0.15">
      <c r="A129" s="15" t="s">
        <v>939</v>
      </c>
      <c r="B129" s="20" t="s">
        <v>218</v>
      </c>
      <c r="C129" s="20">
        <v>128</v>
      </c>
      <c r="D129" s="20" t="s">
        <v>407</v>
      </c>
      <c r="E129" s="20">
        <v>70</v>
      </c>
      <c r="F129" s="20" t="s">
        <v>393</v>
      </c>
      <c r="G129" s="21" t="s">
        <v>173</v>
      </c>
      <c r="H129" s="71" t="s">
        <v>387</v>
      </c>
      <c r="I129" s="71" t="s">
        <v>387</v>
      </c>
      <c r="J129" s="71"/>
      <c r="K129" s="71"/>
    </row>
    <row r="130" spans="1:11" ht="13" x14ac:dyDescent="0.15">
      <c r="A130" s="15" t="s">
        <v>1963</v>
      </c>
      <c r="B130" s="20" t="s">
        <v>218</v>
      </c>
      <c r="C130" s="20">
        <v>129</v>
      </c>
      <c r="D130" s="20" t="s">
        <v>469</v>
      </c>
      <c r="E130" s="20"/>
      <c r="F130" s="20" t="s">
        <v>906</v>
      </c>
      <c r="G130" s="21" t="s">
        <v>177</v>
      </c>
      <c r="H130" s="71" t="s">
        <v>387</v>
      </c>
      <c r="I130" s="71" t="s">
        <v>387</v>
      </c>
      <c r="J130" s="71"/>
      <c r="K130" s="71"/>
    </row>
    <row r="131" spans="1:11" ht="13" x14ac:dyDescent="0.15">
      <c r="A131" s="15" t="s">
        <v>1964</v>
      </c>
      <c r="B131" s="20" t="s">
        <v>218</v>
      </c>
      <c r="C131" s="20">
        <v>130</v>
      </c>
      <c r="D131" s="20" t="s">
        <v>469</v>
      </c>
      <c r="E131" s="20"/>
      <c r="F131" s="20" t="s">
        <v>1069</v>
      </c>
      <c r="G131" s="21" t="s">
        <v>177</v>
      </c>
      <c r="H131" s="71" t="s">
        <v>387</v>
      </c>
      <c r="I131" s="71" t="s">
        <v>387</v>
      </c>
      <c r="J131" s="71"/>
      <c r="K131" s="71"/>
    </row>
    <row r="132" spans="1:11" ht="13" x14ac:dyDescent="0.15">
      <c r="A132" s="15" t="s">
        <v>1965</v>
      </c>
      <c r="B132" s="20" t="s">
        <v>218</v>
      </c>
      <c r="C132" s="20">
        <v>131</v>
      </c>
      <c r="D132" s="20" t="s">
        <v>469</v>
      </c>
      <c r="E132" s="20"/>
      <c r="F132" s="20" t="s">
        <v>1069</v>
      </c>
      <c r="G132" s="21" t="s">
        <v>177</v>
      </c>
      <c r="H132" s="71" t="s">
        <v>387</v>
      </c>
      <c r="I132" s="71" t="s">
        <v>387</v>
      </c>
      <c r="J132" s="71"/>
      <c r="K132" s="71"/>
    </row>
    <row r="133" spans="1:11" ht="13" x14ac:dyDescent="0.15">
      <c r="A133" s="15" t="s">
        <v>1966</v>
      </c>
      <c r="B133" s="20" t="s">
        <v>218</v>
      </c>
      <c r="C133" s="20">
        <v>132</v>
      </c>
      <c r="D133" s="20" t="s">
        <v>469</v>
      </c>
      <c r="E133" s="20"/>
      <c r="F133" s="20" t="s">
        <v>469</v>
      </c>
      <c r="G133" s="21" t="s">
        <v>177</v>
      </c>
      <c r="H133" s="71" t="s">
        <v>387</v>
      </c>
      <c r="I133" s="71" t="s">
        <v>387</v>
      </c>
      <c r="J133" s="71"/>
      <c r="K133" s="71"/>
    </row>
    <row r="134" spans="1:11" ht="13" x14ac:dyDescent="0.15">
      <c r="A134" s="15" t="s">
        <v>1967</v>
      </c>
      <c r="B134" s="20" t="s">
        <v>218</v>
      </c>
      <c r="C134" s="20">
        <v>133</v>
      </c>
      <c r="D134" s="20" t="s">
        <v>469</v>
      </c>
      <c r="E134" s="20"/>
      <c r="F134" s="20" t="s">
        <v>469</v>
      </c>
      <c r="G134" s="21" t="s">
        <v>177</v>
      </c>
      <c r="H134" s="71" t="s">
        <v>387</v>
      </c>
      <c r="I134" s="71" t="s">
        <v>387</v>
      </c>
      <c r="J134" s="71"/>
      <c r="K134" s="71"/>
    </row>
    <row r="135" spans="1:11" ht="13" x14ac:dyDescent="0.15">
      <c r="A135" s="15" t="s">
        <v>1968</v>
      </c>
      <c r="B135" s="20" t="s">
        <v>218</v>
      </c>
      <c r="C135" s="20">
        <v>134</v>
      </c>
      <c r="D135" s="20" t="s">
        <v>469</v>
      </c>
      <c r="E135" s="20"/>
      <c r="F135" s="20" t="s">
        <v>721</v>
      </c>
      <c r="G135" s="21" t="s">
        <v>177</v>
      </c>
      <c r="H135" s="71" t="s">
        <v>387</v>
      </c>
      <c r="I135" s="71" t="s">
        <v>387</v>
      </c>
      <c r="J135" s="71"/>
      <c r="K135" s="71"/>
    </row>
    <row r="136" spans="1:11" ht="13" x14ac:dyDescent="0.15">
      <c r="A136" s="15" t="s">
        <v>1969</v>
      </c>
      <c r="B136" s="20" t="s">
        <v>218</v>
      </c>
      <c r="C136" s="20">
        <v>135</v>
      </c>
      <c r="D136" s="20" t="s">
        <v>469</v>
      </c>
      <c r="E136" s="20"/>
      <c r="F136" s="20" t="s">
        <v>721</v>
      </c>
      <c r="G136" s="21" t="s">
        <v>177</v>
      </c>
      <c r="H136" s="71" t="s">
        <v>387</v>
      </c>
      <c r="I136" s="71" t="s">
        <v>387</v>
      </c>
      <c r="J136" s="71"/>
      <c r="K136" s="71"/>
    </row>
    <row r="137" spans="1:11" ht="13" x14ac:dyDescent="0.15">
      <c r="A137" s="15" t="s">
        <v>1970</v>
      </c>
      <c r="B137" s="20" t="s">
        <v>218</v>
      </c>
      <c r="C137" s="20">
        <v>136</v>
      </c>
      <c r="D137" s="20" t="s">
        <v>469</v>
      </c>
      <c r="E137" s="20"/>
      <c r="F137" s="20" t="s">
        <v>1076</v>
      </c>
      <c r="G137" s="21" t="s">
        <v>177</v>
      </c>
      <c r="H137" s="71" t="s">
        <v>387</v>
      </c>
      <c r="I137" s="71" t="s">
        <v>387</v>
      </c>
      <c r="J137" s="71"/>
      <c r="K137" s="71"/>
    </row>
    <row r="138" spans="1:11" ht="13" x14ac:dyDescent="0.15">
      <c r="A138" s="15" t="s">
        <v>1971</v>
      </c>
      <c r="B138" s="20" t="s">
        <v>218</v>
      </c>
      <c r="C138" s="20">
        <v>137</v>
      </c>
      <c r="D138" s="20" t="s">
        <v>469</v>
      </c>
      <c r="E138" s="20"/>
      <c r="F138" s="20" t="s">
        <v>1076</v>
      </c>
      <c r="G138" s="21" t="s">
        <v>177</v>
      </c>
      <c r="H138" s="71" t="s">
        <v>387</v>
      </c>
      <c r="I138" s="71" t="s">
        <v>387</v>
      </c>
      <c r="J138" s="71"/>
      <c r="K138" s="71"/>
    </row>
    <row r="139" spans="1:11" ht="13" x14ac:dyDescent="0.15">
      <c r="A139" s="15" t="s">
        <v>1266</v>
      </c>
      <c r="B139" s="20" t="s">
        <v>218</v>
      </c>
      <c r="C139" s="20">
        <v>138</v>
      </c>
      <c r="D139" s="20" t="s">
        <v>469</v>
      </c>
      <c r="E139" s="20">
        <v>40</v>
      </c>
      <c r="F139" s="20" t="s">
        <v>469</v>
      </c>
      <c r="G139" s="21" t="s">
        <v>173</v>
      </c>
      <c r="H139" s="71" t="s">
        <v>387</v>
      </c>
      <c r="I139" s="71" t="s">
        <v>387</v>
      </c>
      <c r="J139" s="71"/>
      <c r="K139" s="71"/>
    </row>
    <row r="140" spans="1:11" ht="13" x14ac:dyDescent="0.15">
      <c r="A140" s="15" t="s">
        <v>1267</v>
      </c>
      <c r="B140" s="20" t="s">
        <v>218</v>
      </c>
      <c r="C140" s="20">
        <v>139</v>
      </c>
      <c r="D140" s="20" t="s">
        <v>469</v>
      </c>
      <c r="E140" s="20">
        <v>40</v>
      </c>
      <c r="F140" s="20" t="s">
        <v>469</v>
      </c>
      <c r="G140" s="21" t="s">
        <v>173</v>
      </c>
      <c r="H140" s="71" t="s">
        <v>387</v>
      </c>
      <c r="I140" s="71" t="s">
        <v>387</v>
      </c>
      <c r="J140" s="71"/>
      <c r="K140" s="71"/>
    </row>
    <row r="141" spans="1:11" ht="13" x14ac:dyDescent="0.15">
      <c r="A141" s="15" t="s">
        <v>1972</v>
      </c>
      <c r="B141" s="20" t="s">
        <v>218</v>
      </c>
      <c r="C141" s="20">
        <v>140</v>
      </c>
      <c r="D141" s="20" t="s">
        <v>385</v>
      </c>
      <c r="E141" s="20">
        <v>90</v>
      </c>
      <c r="F141" s="20" t="s">
        <v>1853</v>
      </c>
      <c r="G141" s="21" t="s">
        <v>213</v>
      </c>
      <c r="H141" s="71" t="s">
        <v>387</v>
      </c>
      <c r="I141" s="71" t="s">
        <v>387</v>
      </c>
      <c r="J141" s="71"/>
      <c r="K141" s="71" t="s">
        <v>387</v>
      </c>
    </row>
    <row r="142" spans="1:11" ht="13" x14ac:dyDescent="0.15">
      <c r="A142" s="15" t="s">
        <v>1973</v>
      </c>
      <c r="B142" s="20" t="s">
        <v>218</v>
      </c>
      <c r="C142" s="20">
        <v>141</v>
      </c>
      <c r="D142" s="20" t="s">
        <v>400</v>
      </c>
      <c r="E142" s="20">
        <v>110</v>
      </c>
      <c r="F142" s="20" t="s">
        <v>1853</v>
      </c>
      <c r="G142" s="21" t="s">
        <v>213</v>
      </c>
      <c r="H142" s="71" t="s">
        <v>387</v>
      </c>
      <c r="I142" s="71" t="s">
        <v>387</v>
      </c>
      <c r="J142" s="71"/>
      <c r="K142" s="71" t="s">
        <v>387</v>
      </c>
    </row>
    <row r="143" spans="1:11" ht="13" x14ac:dyDescent="0.15">
      <c r="A143" s="15" t="s">
        <v>1974</v>
      </c>
      <c r="B143" s="20" t="s">
        <v>218</v>
      </c>
      <c r="C143" s="20">
        <v>142</v>
      </c>
      <c r="D143" s="20" t="s">
        <v>847</v>
      </c>
      <c r="E143" s="20">
        <v>140</v>
      </c>
      <c r="F143" s="20" t="s">
        <v>1853</v>
      </c>
      <c r="G143" s="21" t="s">
        <v>213</v>
      </c>
      <c r="H143" s="71" t="s">
        <v>387</v>
      </c>
      <c r="I143" s="71" t="s">
        <v>387</v>
      </c>
      <c r="J143" s="71"/>
      <c r="K143" s="71" t="s">
        <v>387</v>
      </c>
    </row>
    <row r="144" spans="1:11" ht="13" x14ac:dyDescent="0.15">
      <c r="A144" s="15" t="s">
        <v>1975</v>
      </c>
      <c r="B144" s="20" t="s">
        <v>218</v>
      </c>
      <c r="C144" s="20">
        <v>143</v>
      </c>
      <c r="D144" s="20" t="s">
        <v>385</v>
      </c>
      <c r="E144" s="20">
        <v>90</v>
      </c>
      <c r="F144" s="20" t="s">
        <v>1853</v>
      </c>
      <c r="G144" s="21" t="s">
        <v>213</v>
      </c>
      <c r="H144" s="71" t="s">
        <v>387</v>
      </c>
      <c r="I144" s="71" t="s">
        <v>387</v>
      </c>
      <c r="J144" s="71"/>
      <c r="K144" s="71" t="s">
        <v>387</v>
      </c>
    </row>
    <row r="145" spans="1:11" ht="13" x14ac:dyDescent="0.15">
      <c r="A145" s="15" t="s">
        <v>1976</v>
      </c>
      <c r="B145" s="20" t="s">
        <v>218</v>
      </c>
      <c r="C145" s="20">
        <v>144</v>
      </c>
      <c r="D145" s="20" t="s">
        <v>385</v>
      </c>
      <c r="E145" s="20">
        <v>120</v>
      </c>
      <c r="F145" s="20" t="s">
        <v>1853</v>
      </c>
      <c r="G145" s="21" t="s">
        <v>213</v>
      </c>
      <c r="H145" s="71" t="s">
        <v>387</v>
      </c>
      <c r="I145" s="71" t="s">
        <v>387</v>
      </c>
      <c r="J145" s="71"/>
      <c r="K145" s="71" t="s">
        <v>387</v>
      </c>
    </row>
    <row r="146" spans="1:11" ht="13" x14ac:dyDescent="0.15">
      <c r="A146" s="15" t="s">
        <v>1977</v>
      </c>
      <c r="B146" s="20" t="s">
        <v>218</v>
      </c>
      <c r="C146" s="20">
        <v>145</v>
      </c>
      <c r="D146" s="20" t="s">
        <v>400</v>
      </c>
      <c r="E146" s="20">
        <v>170</v>
      </c>
      <c r="F146" s="20" t="s">
        <v>1853</v>
      </c>
      <c r="G146" s="21" t="s">
        <v>213</v>
      </c>
      <c r="H146" s="71" t="s">
        <v>387</v>
      </c>
      <c r="I146" s="71" t="s">
        <v>387</v>
      </c>
      <c r="J146" s="71"/>
      <c r="K146" s="71" t="s">
        <v>387</v>
      </c>
    </row>
    <row r="147" spans="1:11" ht="13" x14ac:dyDescent="0.15">
      <c r="A147" s="15" t="s">
        <v>1978</v>
      </c>
      <c r="B147" s="20" t="s">
        <v>218</v>
      </c>
      <c r="C147" s="20">
        <v>146</v>
      </c>
      <c r="D147" s="20" t="s">
        <v>385</v>
      </c>
      <c r="E147" s="20">
        <v>90</v>
      </c>
      <c r="F147" s="20" t="s">
        <v>1853</v>
      </c>
      <c r="G147" s="21" t="s">
        <v>213</v>
      </c>
      <c r="H147" s="71" t="s">
        <v>387</v>
      </c>
      <c r="I147" s="71" t="s">
        <v>387</v>
      </c>
      <c r="J147" s="71"/>
      <c r="K147" s="71" t="s">
        <v>387</v>
      </c>
    </row>
  </sheetData>
  <sheetProtection selectLockedCells="1" selectUnlockedCells="1"/>
  <mergeCells count="1">
    <mergeCell ref="Z1:AH1"/>
  </mergeCells>
  <phoneticPr fontId="3" type="noConversion"/>
  <conditionalFormatting sqref="H2:K147">
    <cfRule type="cellIs" dxfId="548" priority="1" stopIfTrue="1" operator="equal">
      <formula>"-"</formula>
    </cfRule>
    <cfRule type="cellIs" dxfId="547" priority="2" stopIfTrue="1" operator="equal">
      <formula>"x"</formula>
    </cfRule>
  </conditionalFormatting>
  <hyperlinks>
    <hyperlink ref="L1" location="'Expansion set Check List'!A1" display="Home" xr:uid="{00000000-0004-0000-2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9">
    <tabColor indexed="11"/>
  </sheetPr>
  <dimension ref="A1:AH10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6.33203125" customWidth="1"/>
    <col min="2" max="2" width="9.5" bestFit="1" customWidth="1"/>
    <col min="3" max="3" width="4.5" bestFit="1" customWidth="1"/>
    <col min="4" max="4" width="8.832031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1793</v>
      </c>
      <c r="B2" s="18" t="s">
        <v>222</v>
      </c>
      <c r="C2" s="18">
        <v>1</v>
      </c>
      <c r="D2" s="18" t="s">
        <v>385</v>
      </c>
      <c r="E2" s="18">
        <v>120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106</v>
      </c>
      <c r="Z2" s="102"/>
      <c r="AA2" s="102"/>
      <c r="AB2" s="102"/>
      <c r="AC2" s="102"/>
      <c r="AD2" s="102"/>
      <c r="AE2" s="102"/>
      <c r="AF2" s="102"/>
      <c r="AG2" s="102"/>
      <c r="AH2" s="102"/>
    </row>
    <row r="3" spans="1:34" ht="13" x14ac:dyDescent="0.15">
      <c r="A3" s="15" t="s">
        <v>1795</v>
      </c>
      <c r="B3" s="20" t="s">
        <v>222</v>
      </c>
      <c r="C3" s="20">
        <v>2</v>
      </c>
      <c r="D3" s="20" t="s">
        <v>847</v>
      </c>
      <c r="E3" s="20">
        <v>130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31</v>
      </c>
    </row>
    <row r="4" spans="1:34" ht="13" x14ac:dyDescent="0.15">
      <c r="A4" s="15" t="s">
        <v>1796</v>
      </c>
      <c r="B4" s="20" t="s">
        <v>222</v>
      </c>
      <c r="C4" s="20">
        <v>3</v>
      </c>
      <c r="D4" s="20" t="s">
        <v>400</v>
      </c>
      <c r="E4" s="20">
        <v>120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33</v>
      </c>
    </row>
    <row r="5" spans="1:34" ht="13" x14ac:dyDescent="0.15">
      <c r="A5" s="15" t="s">
        <v>1861</v>
      </c>
      <c r="B5" s="20" t="s">
        <v>222</v>
      </c>
      <c r="C5" s="20">
        <v>4</v>
      </c>
      <c r="D5" s="20" t="s">
        <v>389</v>
      </c>
      <c r="E5" s="20">
        <v>80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1799</v>
      </c>
      <c r="B6" s="20" t="s">
        <v>222</v>
      </c>
      <c r="C6" s="20">
        <v>5</v>
      </c>
      <c r="D6" s="20" t="s">
        <v>847</v>
      </c>
      <c r="E6" s="20">
        <v>120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1799</v>
      </c>
      <c r="B7" s="20" t="s">
        <v>222</v>
      </c>
      <c r="C7" s="20">
        <v>6</v>
      </c>
      <c r="D7" s="20" t="s">
        <v>404</v>
      </c>
      <c r="E7" s="20">
        <v>120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1801</v>
      </c>
      <c r="B8" s="20" t="s">
        <v>222</v>
      </c>
      <c r="C8" s="20">
        <v>7</v>
      </c>
      <c r="D8" s="20" t="s">
        <v>385</v>
      </c>
      <c r="E8" s="20">
        <v>80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410</v>
      </c>
      <c r="B9" s="20" t="s">
        <v>222</v>
      </c>
      <c r="C9" s="20">
        <v>8</v>
      </c>
      <c r="D9" s="20" t="s">
        <v>404</v>
      </c>
      <c r="E9" s="20">
        <v>90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1950</v>
      </c>
      <c r="B10" s="20" t="s">
        <v>222</v>
      </c>
      <c r="C10" s="20">
        <v>9</v>
      </c>
      <c r="D10" s="20" t="s">
        <v>392</v>
      </c>
      <c r="E10" s="20">
        <v>100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1187</v>
      </c>
      <c r="B11" s="20" t="s">
        <v>222</v>
      </c>
      <c r="C11" s="20">
        <v>10</v>
      </c>
      <c r="D11" s="20" t="s">
        <v>407</v>
      </c>
      <c r="E11" s="20">
        <v>110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1807</v>
      </c>
      <c r="B12" s="20" t="s">
        <v>222</v>
      </c>
      <c r="C12" s="20">
        <v>11</v>
      </c>
      <c r="D12" s="20" t="s">
        <v>400</v>
      </c>
      <c r="E12" s="20">
        <v>140</v>
      </c>
      <c r="F12" s="20"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1865</v>
      </c>
      <c r="B13" s="20" t="s">
        <v>222</v>
      </c>
      <c r="C13" s="20">
        <v>12</v>
      </c>
      <c r="D13" s="20" t="s">
        <v>389</v>
      </c>
      <c r="E13" s="20">
        <v>100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1858</v>
      </c>
      <c r="B14" s="20" t="s">
        <v>222</v>
      </c>
      <c r="C14" s="20">
        <v>13</v>
      </c>
      <c r="D14" s="20" t="s">
        <v>385</v>
      </c>
      <c r="E14" s="20">
        <v>90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5</v>
      </c>
    </row>
    <row r="15" spans="1:34" ht="13" x14ac:dyDescent="0.15">
      <c r="A15" s="15" t="s">
        <v>1821</v>
      </c>
      <c r="B15" s="20" t="s">
        <v>222</v>
      </c>
      <c r="C15" s="20">
        <v>14</v>
      </c>
      <c r="D15" s="20" t="s">
        <v>407</v>
      </c>
      <c r="E15" s="20">
        <v>80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1810</v>
      </c>
      <c r="B16" s="20" t="s">
        <v>222</v>
      </c>
      <c r="C16" s="20">
        <v>15</v>
      </c>
      <c r="D16" s="20" t="s">
        <v>858</v>
      </c>
      <c r="E16" s="20">
        <v>110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1811</v>
      </c>
      <c r="B17" s="20" t="s">
        <v>222</v>
      </c>
      <c r="C17" s="20">
        <v>16</v>
      </c>
      <c r="D17" s="20" t="s">
        <v>385</v>
      </c>
      <c r="E17" s="20">
        <v>90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1793</v>
      </c>
      <c r="B18" s="20" t="s">
        <v>222</v>
      </c>
      <c r="C18" s="20">
        <v>17</v>
      </c>
      <c r="D18" s="20" t="s">
        <v>385</v>
      </c>
      <c r="E18" s="20">
        <v>120</v>
      </c>
      <c r="F18" s="20" t="s">
        <v>386</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554</v>
      </c>
      <c r="B19" s="20" t="s">
        <v>222</v>
      </c>
      <c r="C19" s="20">
        <v>18</v>
      </c>
      <c r="D19" s="20" t="s">
        <v>385</v>
      </c>
      <c r="E19" s="20">
        <v>110</v>
      </c>
      <c r="F19" s="20" t="s">
        <v>386</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397</v>
      </c>
      <c r="B20" s="20" t="s">
        <v>222</v>
      </c>
      <c r="C20" s="20">
        <v>19</v>
      </c>
      <c r="D20" s="20" t="s">
        <v>389</v>
      </c>
      <c r="E20" s="20">
        <v>130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401</v>
      </c>
      <c r="B21" s="20" t="s">
        <v>222</v>
      </c>
      <c r="C21" s="20">
        <v>20</v>
      </c>
      <c r="D21" s="20" t="s">
        <v>400</v>
      </c>
      <c r="E21" s="20">
        <v>130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1948</v>
      </c>
      <c r="B22" s="20" t="s">
        <v>222</v>
      </c>
      <c r="C22" s="20">
        <v>21</v>
      </c>
      <c r="D22" s="20" t="s">
        <v>400</v>
      </c>
      <c r="E22" s="20">
        <v>140</v>
      </c>
      <c r="F22" s="20" t="s">
        <v>386</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530</v>
      </c>
      <c r="B23" s="20" t="s">
        <v>222</v>
      </c>
      <c r="C23" s="20">
        <v>22</v>
      </c>
      <c r="D23" s="20" t="s">
        <v>395</v>
      </c>
      <c r="E23" s="20">
        <v>80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1804</v>
      </c>
      <c r="B24" s="20" t="s">
        <v>222</v>
      </c>
      <c r="C24" s="20">
        <v>23</v>
      </c>
      <c r="D24" s="20" t="s">
        <v>385</v>
      </c>
      <c r="E24" s="20">
        <v>90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1284</v>
      </c>
      <c r="B25" s="20" t="s">
        <v>222</v>
      </c>
      <c r="C25" s="20">
        <v>24</v>
      </c>
      <c r="D25" s="20" t="s">
        <v>392</v>
      </c>
      <c r="E25" s="20">
        <v>140</v>
      </c>
      <c r="F25" s="20" t="s">
        <v>386</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932</v>
      </c>
      <c r="B26" s="20" t="s">
        <v>222</v>
      </c>
      <c r="C26" s="20">
        <v>25</v>
      </c>
      <c r="D26" s="20" t="s">
        <v>407</v>
      </c>
      <c r="E26" s="20">
        <v>100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1805</v>
      </c>
      <c r="B27" s="20" t="s">
        <v>222</v>
      </c>
      <c r="C27" s="20">
        <v>26</v>
      </c>
      <c r="D27" s="20" t="s">
        <v>858</v>
      </c>
      <c r="E27" s="20">
        <v>100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1806</v>
      </c>
      <c r="B28" s="20" t="s">
        <v>222</v>
      </c>
      <c r="C28" s="20">
        <v>27</v>
      </c>
      <c r="D28" s="20" t="s">
        <v>392</v>
      </c>
      <c r="E28" s="20">
        <v>120</v>
      </c>
      <c r="F28" s="20" t="s">
        <v>386</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849</v>
      </c>
      <c r="B29" s="20" t="s">
        <v>222</v>
      </c>
      <c r="C29" s="20">
        <v>28</v>
      </c>
      <c r="D29" s="20" t="s">
        <v>847</v>
      </c>
      <c r="E29" s="20">
        <v>130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3</v>
      </c>
    </row>
    <row r="30" spans="1:24" ht="14" thickBot="1" x14ac:dyDescent="0.2">
      <c r="A30" s="15" t="s">
        <v>1915</v>
      </c>
      <c r="B30" s="20" t="s">
        <v>222</v>
      </c>
      <c r="C30" s="20">
        <v>29</v>
      </c>
      <c r="D30" s="20" t="s">
        <v>407</v>
      </c>
      <c r="E30" s="20">
        <v>110</v>
      </c>
      <c r="F30" s="20" t="s">
        <v>398</v>
      </c>
      <c r="G30" s="21" t="s">
        <v>181</v>
      </c>
      <c r="H30" s="71" t="s">
        <v>387</v>
      </c>
      <c r="I30" s="71" t="s">
        <v>387</v>
      </c>
      <c r="J30" s="71"/>
      <c r="K30" s="71"/>
      <c r="R30" s="160" t="s">
        <v>86</v>
      </c>
      <c r="S30" s="161"/>
      <c r="T30" s="175">
        <f>SUM(T31:T57)</f>
        <v>0</v>
      </c>
      <c r="U30" s="168"/>
      <c r="V30" s="177" t="s">
        <v>88</v>
      </c>
      <c r="W30" s="213"/>
      <c r="X30" s="215">
        <f>SUM(X31:X57)</f>
        <v>95</v>
      </c>
    </row>
    <row r="31" spans="1:24" ht="13" x14ac:dyDescent="0.15">
      <c r="A31" s="15" t="s">
        <v>934</v>
      </c>
      <c r="B31" s="20" t="s">
        <v>222</v>
      </c>
      <c r="C31" s="20">
        <v>30</v>
      </c>
      <c r="D31" s="20" t="s">
        <v>858</v>
      </c>
      <c r="E31" s="20">
        <v>140</v>
      </c>
      <c r="F31" s="20" t="s">
        <v>386</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31</v>
      </c>
    </row>
    <row r="32" spans="1:24" ht="13" x14ac:dyDescent="0.15">
      <c r="A32" s="15" t="s">
        <v>1818</v>
      </c>
      <c r="B32" s="20" t="s">
        <v>222</v>
      </c>
      <c r="C32" s="20">
        <v>31</v>
      </c>
      <c r="D32" s="20" t="s">
        <v>407</v>
      </c>
      <c r="E32" s="20">
        <v>100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33</v>
      </c>
    </row>
    <row r="33" spans="1:24" ht="13" x14ac:dyDescent="0.15">
      <c r="A33" s="15" t="s">
        <v>1808</v>
      </c>
      <c r="B33" s="20" t="s">
        <v>222</v>
      </c>
      <c r="C33" s="20">
        <v>32</v>
      </c>
      <c r="D33" s="20" t="s">
        <v>389</v>
      </c>
      <c r="E33" s="20">
        <v>100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1820</v>
      </c>
      <c r="B34" s="20" t="s">
        <v>222</v>
      </c>
      <c r="C34" s="20">
        <v>33</v>
      </c>
      <c r="D34" s="20" t="s">
        <v>385</v>
      </c>
      <c r="E34" s="20">
        <v>40</v>
      </c>
      <c r="F34" s="20" t="s">
        <v>393</v>
      </c>
      <c r="G34" s="21" t="s">
        <v>177</v>
      </c>
      <c r="H34" s="71" t="s">
        <v>387</v>
      </c>
      <c r="I34" s="71" t="s">
        <v>387</v>
      </c>
      <c r="J34" s="71"/>
      <c r="K34" s="71"/>
      <c r="R34" s="117" t="s">
        <v>185</v>
      </c>
      <c r="S34" s="158">
        <f t="shared" si="4"/>
        <v>0</v>
      </c>
      <c r="T34" s="159">
        <f t="shared" si="5"/>
        <v>0</v>
      </c>
      <c r="U34" s="168"/>
      <c r="V34" s="234" t="s">
        <v>185</v>
      </c>
      <c r="W34" s="237">
        <f t="shared" si="6"/>
        <v>0</v>
      </c>
      <c r="X34" s="6">
        <f t="shared" si="7"/>
        <v>11</v>
      </c>
    </row>
    <row r="35" spans="1:24" ht="13" x14ac:dyDescent="0.15">
      <c r="A35" s="15" t="s">
        <v>1238</v>
      </c>
      <c r="B35" s="20" t="s">
        <v>222</v>
      </c>
      <c r="C35" s="20">
        <v>34</v>
      </c>
      <c r="D35" s="20" t="s">
        <v>385</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1238</v>
      </c>
      <c r="B36" s="20" t="s">
        <v>222</v>
      </c>
      <c r="C36" s="20">
        <v>35</v>
      </c>
      <c r="D36" s="20" t="s">
        <v>385</v>
      </c>
      <c r="E36" s="20">
        <v>80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418</v>
      </c>
      <c r="B37" s="20" t="s">
        <v>222</v>
      </c>
      <c r="C37" s="20">
        <v>36</v>
      </c>
      <c r="D37" s="20" t="s">
        <v>404</v>
      </c>
      <c r="E37" s="20">
        <v>90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418</v>
      </c>
      <c r="B38" s="20" t="s">
        <v>222</v>
      </c>
      <c r="C38" s="20">
        <v>37</v>
      </c>
      <c r="D38" s="20" t="s">
        <v>404</v>
      </c>
      <c r="E38" s="20">
        <v>80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424</v>
      </c>
      <c r="B39" s="20" t="s">
        <v>222</v>
      </c>
      <c r="C39" s="20">
        <v>38</v>
      </c>
      <c r="D39" s="20" t="s">
        <v>392</v>
      </c>
      <c r="E39" s="20">
        <v>70</v>
      </c>
      <c r="F39" s="20" t="s">
        <v>393</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1199</v>
      </c>
      <c r="B40" s="20" t="s">
        <v>222</v>
      </c>
      <c r="C40" s="20">
        <v>39</v>
      </c>
      <c r="D40" s="20" t="s">
        <v>407</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426</v>
      </c>
      <c r="B41" s="20" t="s">
        <v>222</v>
      </c>
      <c r="C41" s="20">
        <v>40</v>
      </c>
      <c r="D41" s="20" t="s">
        <v>385</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431</v>
      </c>
      <c r="B42" s="20" t="s">
        <v>222</v>
      </c>
      <c r="C42" s="20">
        <v>41</v>
      </c>
      <c r="D42" s="20" t="s">
        <v>400</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403</v>
      </c>
      <c r="B43" s="20" t="s">
        <v>222</v>
      </c>
      <c r="C43" s="20">
        <v>42</v>
      </c>
      <c r="D43" s="20" t="s">
        <v>847</v>
      </c>
      <c r="E43" s="20">
        <v>80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403</v>
      </c>
      <c r="B44" s="20" t="s">
        <v>222</v>
      </c>
      <c r="C44" s="20">
        <v>43</v>
      </c>
      <c r="D44" s="20" t="s">
        <v>404</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869</v>
      </c>
      <c r="B45" s="20" t="s">
        <v>222</v>
      </c>
      <c r="C45" s="20">
        <v>44</v>
      </c>
      <c r="D45" s="20" t="s">
        <v>392</v>
      </c>
      <c r="E45" s="20">
        <v>70</v>
      </c>
      <c r="F45" s="20"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844</v>
      </c>
      <c r="B46" s="20" t="s">
        <v>222</v>
      </c>
      <c r="C46" s="20">
        <v>45</v>
      </c>
      <c r="D46" s="20" t="s">
        <v>404</v>
      </c>
      <c r="E46" s="20">
        <v>50</v>
      </c>
      <c r="F46" s="20"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872</v>
      </c>
      <c r="B47" s="20" t="s">
        <v>222</v>
      </c>
      <c r="C47" s="20">
        <v>46</v>
      </c>
      <c r="D47" s="20" t="s">
        <v>400</v>
      </c>
      <c r="E47" s="20">
        <v>90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942</v>
      </c>
      <c r="B48" s="20" t="s">
        <v>222</v>
      </c>
      <c r="C48" s="20">
        <v>47</v>
      </c>
      <c r="D48" s="20" t="s">
        <v>400</v>
      </c>
      <c r="E48" s="20">
        <v>80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1242</v>
      </c>
      <c r="B49" s="20" t="s">
        <v>222</v>
      </c>
      <c r="C49" s="20">
        <v>48</v>
      </c>
      <c r="D49" s="20" t="s">
        <v>858</v>
      </c>
      <c r="E49" s="20">
        <v>60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512</v>
      </c>
      <c r="B50" s="20" t="s">
        <v>222</v>
      </c>
      <c r="C50" s="20">
        <v>49</v>
      </c>
      <c r="D50" s="20" t="s">
        <v>407</v>
      </c>
      <c r="E50" s="20">
        <v>60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1288</v>
      </c>
      <c r="B51" s="20" t="s">
        <v>222</v>
      </c>
      <c r="C51" s="20">
        <v>50</v>
      </c>
      <c r="D51" s="20" t="s">
        <v>392</v>
      </c>
      <c r="E51" s="20">
        <v>90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846</v>
      </c>
      <c r="B52" s="20" t="s">
        <v>222</v>
      </c>
      <c r="C52" s="20">
        <v>51</v>
      </c>
      <c r="D52" s="20" t="s">
        <v>847</v>
      </c>
      <c r="E52" s="20">
        <v>80</v>
      </c>
      <c r="F52" s="20"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1830</v>
      </c>
      <c r="B53" s="20" t="s">
        <v>222</v>
      </c>
      <c r="C53" s="20">
        <v>52</v>
      </c>
      <c r="D53" s="20" t="s">
        <v>392</v>
      </c>
      <c r="E53" s="20">
        <v>70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1290</v>
      </c>
      <c r="B54" s="20" t="s">
        <v>222</v>
      </c>
      <c r="C54" s="20">
        <v>53</v>
      </c>
      <c r="D54" s="20" t="s">
        <v>392</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1831</v>
      </c>
      <c r="B55" s="20" t="s">
        <v>222</v>
      </c>
      <c r="C55" s="20">
        <v>54</v>
      </c>
      <c r="D55" s="20" t="s">
        <v>392</v>
      </c>
      <c r="E55" s="20">
        <v>60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1875</v>
      </c>
      <c r="B56" s="20" t="s">
        <v>222</v>
      </c>
      <c r="C56" s="20">
        <v>55</v>
      </c>
      <c r="D56" s="20" t="s">
        <v>385</v>
      </c>
      <c r="E56" s="20">
        <v>60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1836</v>
      </c>
      <c r="B57" s="20" t="s">
        <v>222</v>
      </c>
      <c r="C57" s="20">
        <v>56</v>
      </c>
      <c r="D57" s="20" t="s">
        <v>407</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1838</v>
      </c>
      <c r="B58" s="20" t="s">
        <v>222</v>
      </c>
      <c r="C58" s="20">
        <v>57</v>
      </c>
      <c r="D58" s="20" t="s">
        <v>407</v>
      </c>
      <c r="E58" s="20">
        <v>50</v>
      </c>
      <c r="F58" s="20" t="s">
        <v>393</v>
      </c>
      <c r="G58" s="21" t="s">
        <v>173</v>
      </c>
      <c r="H58" s="71" t="s">
        <v>387</v>
      </c>
      <c r="I58" s="71" t="s">
        <v>387</v>
      </c>
      <c r="J58" s="71"/>
      <c r="K58" s="71"/>
      <c r="U58" s="168"/>
      <c r="V58" s="177" t="s">
        <v>447</v>
      </c>
      <c r="W58" s="189"/>
      <c r="X58" s="190">
        <f>SUM(X59:X85)</f>
        <v>201</v>
      </c>
    </row>
    <row r="59" spans="1:24" ht="13" x14ac:dyDescent="0.15">
      <c r="A59" s="15" t="s">
        <v>1822</v>
      </c>
      <c r="B59" s="20" t="s">
        <v>222</v>
      </c>
      <c r="C59" s="20">
        <v>58</v>
      </c>
      <c r="D59" s="20" t="s">
        <v>385</v>
      </c>
      <c r="E59" s="20">
        <v>50</v>
      </c>
      <c r="F59" s="20" t="s">
        <v>393</v>
      </c>
      <c r="G59" s="21" t="s">
        <v>173</v>
      </c>
      <c r="H59" s="71" t="s">
        <v>387</v>
      </c>
      <c r="I59" s="71" t="s">
        <v>387</v>
      </c>
      <c r="J59" s="71"/>
      <c r="K59" s="71"/>
      <c r="U59" s="239"/>
      <c r="V59" s="116" t="s">
        <v>173</v>
      </c>
      <c r="W59" s="211">
        <f t="shared" ref="W59:X74" si="8">S3+S31+W3+W31</f>
        <v>0</v>
      </c>
      <c r="X59" s="64">
        <f t="shared" si="8"/>
        <v>62</v>
      </c>
    </row>
    <row r="60" spans="1:24" ht="13" x14ac:dyDescent="0.15">
      <c r="A60" s="15" t="s">
        <v>1258</v>
      </c>
      <c r="B60" s="20" t="s">
        <v>222</v>
      </c>
      <c r="C60" s="20">
        <v>59</v>
      </c>
      <c r="D60" s="20" t="s">
        <v>385</v>
      </c>
      <c r="E60" s="20">
        <v>50</v>
      </c>
      <c r="F60" s="20" t="s">
        <v>393</v>
      </c>
      <c r="G60" s="21" t="s">
        <v>173</v>
      </c>
      <c r="H60" s="71" t="s">
        <v>387</v>
      </c>
      <c r="I60" s="71" t="s">
        <v>387</v>
      </c>
      <c r="J60" s="71"/>
      <c r="K60" s="71"/>
      <c r="U60" s="239"/>
      <c r="V60" s="117" t="s">
        <v>177</v>
      </c>
      <c r="W60" s="158">
        <f t="shared" si="8"/>
        <v>0</v>
      </c>
      <c r="X60" s="159">
        <f t="shared" si="8"/>
        <v>66</v>
      </c>
    </row>
    <row r="61" spans="1:24" ht="13" x14ac:dyDescent="0.15">
      <c r="A61" s="15" t="s">
        <v>1258</v>
      </c>
      <c r="B61" s="20" t="s">
        <v>222</v>
      </c>
      <c r="C61" s="20">
        <v>60</v>
      </c>
      <c r="D61" s="20" t="s">
        <v>385</v>
      </c>
      <c r="E61" s="20">
        <v>50</v>
      </c>
      <c r="F61" s="20" t="s">
        <v>393</v>
      </c>
      <c r="G61" s="21" t="s">
        <v>173</v>
      </c>
      <c r="H61" s="71" t="s">
        <v>387</v>
      </c>
      <c r="I61" s="71" t="s">
        <v>387</v>
      </c>
      <c r="J61" s="71"/>
      <c r="K61" s="71"/>
      <c r="U61" s="239"/>
      <c r="V61" s="117" t="s">
        <v>181</v>
      </c>
      <c r="W61" s="158">
        <f t="shared" si="8"/>
        <v>0</v>
      </c>
      <c r="X61" s="159">
        <f t="shared" si="8"/>
        <v>40</v>
      </c>
    </row>
    <row r="62" spans="1:24" ht="13" x14ac:dyDescent="0.15">
      <c r="A62" s="15" t="s">
        <v>1877</v>
      </c>
      <c r="B62" s="20" t="s">
        <v>222</v>
      </c>
      <c r="C62" s="20">
        <v>61</v>
      </c>
      <c r="D62" s="20" t="s">
        <v>389</v>
      </c>
      <c r="E62" s="20">
        <v>50</v>
      </c>
      <c r="F62" s="20" t="s">
        <v>393</v>
      </c>
      <c r="G62" s="21" t="s">
        <v>173</v>
      </c>
      <c r="H62" s="71" t="s">
        <v>387</v>
      </c>
      <c r="I62" s="71" t="s">
        <v>387</v>
      </c>
      <c r="J62" s="71"/>
      <c r="K62" s="71"/>
      <c r="U62" s="239"/>
      <c r="V62" s="117" t="s">
        <v>185</v>
      </c>
      <c r="W62" s="158">
        <f t="shared" si="8"/>
        <v>0</v>
      </c>
      <c r="X62" s="159">
        <f t="shared" si="8"/>
        <v>25</v>
      </c>
    </row>
    <row r="63" spans="1:24" ht="13" x14ac:dyDescent="0.15">
      <c r="A63" s="15" t="s">
        <v>448</v>
      </c>
      <c r="B63" s="20" t="s">
        <v>222</v>
      </c>
      <c r="C63" s="20">
        <v>62</v>
      </c>
      <c r="D63" s="20" t="s">
        <v>385</v>
      </c>
      <c r="E63" s="20">
        <v>50</v>
      </c>
      <c r="F63" s="20" t="s">
        <v>393</v>
      </c>
      <c r="G63" s="21" t="s">
        <v>173</v>
      </c>
      <c r="H63" s="71" t="s">
        <v>387</v>
      </c>
      <c r="I63" s="71" t="s">
        <v>387</v>
      </c>
      <c r="J63" s="71"/>
      <c r="K63" s="71"/>
      <c r="U63" s="239"/>
      <c r="V63" s="117" t="s">
        <v>189</v>
      </c>
      <c r="W63" s="158">
        <f t="shared" si="8"/>
        <v>0</v>
      </c>
      <c r="X63" s="159">
        <f t="shared" si="8"/>
        <v>0</v>
      </c>
    </row>
    <row r="64" spans="1:24" ht="13" x14ac:dyDescent="0.15">
      <c r="A64" s="15" t="s">
        <v>949</v>
      </c>
      <c r="B64" s="20" t="s">
        <v>222</v>
      </c>
      <c r="C64" s="20">
        <v>63</v>
      </c>
      <c r="D64" s="20" t="s">
        <v>400</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450</v>
      </c>
      <c r="B65" s="20" t="s">
        <v>222</v>
      </c>
      <c r="C65" s="20">
        <v>64</v>
      </c>
      <c r="D65" s="20" t="s">
        <v>400</v>
      </c>
      <c r="E65" s="20">
        <v>60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432</v>
      </c>
      <c r="B66" s="20" t="s">
        <v>222</v>
      </c>
      <c r="C66" s="20">
        <v>65</v>
      </c>
      <c r="D66" s="20" t="s">
        <v>389</v>
      </c>
      <c r="E66" s="20">
        <v>30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451</v>
      </c>
      <c r="B67" s="20" t="s">
        <v>222</v>
      </c>
      <c r="C67" s="20">
        <v>66</v>
      </c>
      <c r="D67" s="20" t="s">
        <v>847</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451</v>
      </c>
      <c r="B68" s="20" t="s">
        <v>222</v>
      </c>
      <c r="C68" s="20">
        <v>67</v>
      </c>
      <c r="D68" s="20" t="s">
        <v>404</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966</v>
      </c>
      <c r="B69" s="20" t="s">
        <v>222</v>
      </c>
      <c r="C69" s="20">
        <v>68</v>
      </c>
      <c r="D69" s="20" t="s">
        <v>385</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454</v>
      </c>
      <c r="B70" s="20" t="s">
        <v>222</v>
      </c>
      <c r="C70" s="20">
        <v>69</v>
      </c>
      <c r="D70" s="20" t="s">
        <v>400</v>
      </c>
      <c r="E70" s="20">
        <v>90</v>
      </c>
      <c r="F70" s="20" t="s">
        <v>393</v>
      </c>
      <c r="G70" s="21" t="s">
        <v>173</v>
      </c>
      <c r="H70" s="71" t="s">
        <v>387</v>
      </c>
      <c r="I70" s="71" t="s">
        <v>387</v>
      </c>
      <c r="J70" s="71"/>
      <c r="K70" s="71"/>
      <c r="U70" s="241"/>
      <c r="V70" s="118" t="s">
        <v>213</v>
      </c>
      <c r="W70" s="158">
        <f t="shared" si="8"/>
        <v>0</v>
      </c>
      <c r="X70" s="159">
        <f t="shared" si="8"/>
        <v>5</v>
      </c>
    </row>
    <row r="71" spans="1:24" ht="14" thickBot="1" x14ac:dyDescent="0.2">
      <c r="A71" s="15" t="s">
        <v>456</v>
      </c>
      <c r="B71" s="20" t="s">
        <v>222</v>
      </c>
      <c r="C71" s="20">
        <v>70</v>
      </c>
      <c r="D71" s="20" t="s">
        <v>404</v>
      </c>
      <c r="E71" s="20">
        <v>70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458</v>
      </c>
      <c r="B72" s="20" t="s">
        <v>222</v>
      </c>
      <c r="C72" s="20">
        <v>71</v>
      </c>
      <c r="D72" s="20" t="s">
        <v>395</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1283</v>
      </c>
      <c r="B73" s="20" t="s">
        <v>222</v>
      </c>
      <c r="C73" s="20">
        <v>72</v>
      </c>
      <c r="D73" s="20" t="s">
        <v>385</v>
      </c>
      <c r="E73" s="20">
        <v>70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1843</v>
      </c>
      <c r="B74" s="20" t="s">
        <v>222</v>
      </c>
      <c r="C74" s="20">
        <v>73</v>
      </c>
      <c r="D74" s="20" t="s">
        <v>407</v>
      </c>
      <c r="E74" s="20">
        <v>60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1880</v>
      </c>
      <c r="B75" s="20" t="s">
        <v>222</v>
      </c>
      <c r="C75" s="20">
        <v>74</v>
      </c>
      <c r="D75" s="20" t="s">
        <v>389</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1844</v>
      </c>
      <c r="B76" s="20" t="s">
        <v>222</v>
      </c>
      <c r="C76" s="20">
        <v>75</v>
      </c>
      <c r="D76" s="20" t="s">
        <v>392</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1845</v>
      </c>
      <c r="B77" s="20" t="s">
        <v>222</v>
      </c>
      <c r="C77" s="20">
        <v>76</v>
      </c>
      <c r="D77" s="20" t="s">
        <v>858</v>
      </c>
      <c r="E77" s="20">
        <v>60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898</v>
      </c>
      <c r="B78" s="20" t="s">
        <v>222</v>
      </c>
      <c r="C78" s="20">
        <v>77</v>
      </c>
      <c r="D78" s="20" t="s">
        <v>400</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464</v>
      </c>
      <c r="B79" s="20" t="s">
        <v>222</v>
      </c>
      <c r="C79" s="20">
        <v>78</v>
      </c>
      <c r="D79" s="20" t="s">
        <v>407</v>
      </c>
      <c r="E79" s="20">
        <v>70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1219</v>
      </c>
      <c r="B80" s="20" t="s">
        <v>222</v>
      </c>
      <c r="C80" s="20">
        <v>79</v>
      </c>
      <c r="D80" s="20" t="s">
        <v>407</v>
      </c>
      <c r="E80" s="20">
        <v>50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465</v>
      </c>
      <c r="B81" s="20" t="s">
        <v>222</v>
      </c>
      <c r="C81" s="20">
        <v>80</v>
      </c>
      <c r="D81" s="20" t="s">
        <v>404</v>
      </c>
      <c r="E81" s="20">
        <v>60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465</v>
      </c>
      <c r="B82" s="20" t="s">
        <v>222</v>
      </c>
      <c r="C82" s="20">
        <v>81</v>
      </c>
      <c r="D82" s="20" t="s">
        <v>404</v>
      </c>
      <c r="E82" s="20">
        <v>60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1979</v>
      </c>
      <c r="B83" s="20" t="s">
        <v>222</v>
      </c>
      <c r="C83" s="20">
        <v>82</v>
      </c>
      <c r="D83" s="20" t="s">
        <v>469</v>
      </c>
      <c r="E83" s="20"/>
      <c r="F83" s="20" t="s">
        <v>721</v>
      </c>
      <c r="G83" s="21" t="s">
        <v>177</v>
      </c>
      <c r="H83" s="71" t="s">
        <v>387</v>
      </c>
      <c r="I83" s="71" t="s">
        <v>387</v>
      </c>
      <c r="J83" s="71"/>
      <c r="K83" s="71"/>
      <c r="U83" s="241"/>
      <c r="V83" s="117" t="s">
        <v>10124</v>
      </c>
      <c r="W83" s="158">
        <f t="shared" si="9"/>
        <v>0</v>
      </c>
      <c r="X83" s="159">
        <f t="shared" si="9"/>
        <v>0</v>
      </c>
    </row>
    <row r="84" spans="1:24" ht="14" thickBot="1" x14ac:dyDescent="0.2">
      <c r="A84" s="15" t="s">
        <v>1980</v>
      </c>
      <c r="B84" s="20" t="s">
        <v>222</v>
      </c>
      <c r="C84" s="20">
        <v>83</v>
      </c>
      <c r="D84" s="20" t="s">
        <v>469</v>
      </c>
      <c r="E84" s="20"/>
      <c r="F84" s="20" t="s">
        <v>906</v>
      </c>
      <c r="G84" s="21" t="s">
        <v>177</v>
      </c>
      <c r="H84" s="71" t="s">
        <v>387</v>
      </c>
      <c r="I84" s="71" t="s">
        <v>387</v>
      </c>
      <c r="J84" s="71"/>
      <c r="K84" s="71"/>
      <c r="U84" s="241"/>
      <c r="V84" s="117" t="s">
        <v>257</v>
      </c>
      <c r="W84" s="158">
        <f t="shared" si="9"/>
        <v>0</v>
      </c>
      <c r="X84" s="159">
        <f t="shared" si="9"/>
        <v>0</v>
      </c>
    </row>
    <row r="85" spans="1:24" ht="14" thickBot="1" x14ac:dyDescent="0.2">
      <c r="A85" s="15" t="s">
        <v>1093</v>
      </c>
      <c r="B85" s="20" t="s">
        <v>222</v>
      </c>
      <c r="C85" s="20">
        <v>84</v>
      </c>
      <c r="D85" s="20" t="s">
        <v>469</v>
      </c>
      <c r="E85" s="20"/>
      <c r="F85" s="20" t="s">
        <v>469</v>
      </c>
      <c r="G85" s="21" t="s">
        <v>177</v>
      </c>
      <c r="H85" s="71" t="s">
        <v>387</v>
      </c>
      <c r="I85" s="71" t="s">
        <v>387</v>
      </c>
      <c r="J85" s="71"/>
      <c r="K85" s="71"/>
      <c r="U85" s="241"/>
      <c r="V85" s="166" t="s">
        <v>260</v>
      </c>
      <c r="W85" s="191">
        <f t="shared" si="9"/>
        <v>0</v>
      </c>
      <c r="X85" s="192">
        <f t="shared" si="9"/>
        <v>3</v>
      </c>
    </row>
    <row r="86" spans="1:24" ht="13" x14ac:dyDescent="0.15">
      <c r="A86" s="15" t="s">
        <v>1431</v>
      </c>
      <c r="B86" s="20" t="s">
        <v>222</v>
      </c>
      <c r="C86" s="20">
        <v>85</v>
      </c>
      <c r="D86" s="20" t="s">
        <v>469</v>
      </c>
      <c r="E86" s="20"/>
      <c r="F86" s="20" t="s">
        <v>469</v>
      </c>
      <c r="G86" s="21" t="s">
        <v>177</v>
      </c>
      <c r="H86" s="71" t="s">
        <v>387</v>
      </c>
      <c r="I86" s="71" t="s">
        <v>387</v>
      </c>
      <c r="J86" s="71"/>
      <c r="K86" s="71"/>
    </row>
    <row r="87" spans="1:24" ht="13" x14ac:dyDescent="0.15">
      <c r="A87" s="15" t="s">
        <v>1981</v>
      </c>
      <c r="B87" s="20" t="s">
        <v>222</v>
      </c>
      <c r="C87" s="20">
        <v>86</v>
      </c>
      <c r="D87" s="20" t="s">
        <v>469</v>
      </c>
      <c r="E87" s="20"/>
      <c r="F87" s="20" t="s">
        <v>469</v>
      </c>
      <c r="G87" s="21" t="s">
        <v>177</v>
      </c>
      <c r="H87" s="71" t="s">
        <v>387</v>
      </c>
      <c r="I87" s="71" t="s">
        <v>387</v>
      </c>
      <c r="J87" s="71"/>
      <c r="K87" s="71"/>
    </row>
    <row r="88" spans="1:24" ht="13" x14ac:dyDescent="0.15">
      <c r="A88" s="15" t="s">
        <v>1982</v>
      </c>
      <c r="B88" s="20" t="s">
        <v>222</v>
      </c>
      <c r="C88" s="20">
        <v>87</v>
      </c>
      <c r="D88" s="20" t="s">
        <v>469</v>
      </c>
      <c r="E88" s="20"/>
      <c r="F88" s="20" t="s">
        <v>1069</v>
      </c>
      <c r="G88" s="21" t="s">
        <v>177</v>
      </c>
      <c r="H88" s="71" t="s">
        <v>387</v>
      </c>
      <c r="I88" s="71" t="s">
        <v>387</v>
      </c>
      <c r="J88" s="71"/>
      <c r="K88" s="71"/>
    </row>
    <row r="89" spans="1:24" ht="13" x14ac:dyDescent="0.15">
      <c r="A89" s="15" t="s">
        <v>1983</v>
      </c>
      <c r="B89" s="20" t="s">
        <v>222</v>
      </c>
      <c r="C89" s="20">
        <v>88</v>
      </c>
      <c r="D89" s="20" t="s">
        <v>469</v>
      </c>
      <c r="E89" s="20"/>
      <c r="F89" s="20" t="s">
        <v>469</v>
      </c>
      <c r="G89" s="21" t="s">
        <v>177</v>
      </c>
      <c r="H89" s="71" t="s">
        <v>387</v>
      </c>
      <c r="I89" s="71" t="s">
        <v>387</v>
      </c>
      <c r="J89" s="71"/>
      <c r="K89" s="71"/>
    </row>
    <row r="90" spans="1:24" ht="13" x14ac:dyDescent="0.15">
      <c r="A90" s="15" t="s">
        <v>1984</v>
      </c>
      <c r="B90" s="20" t="s">
        <v>222</v>
      </c>
      <c r="C90" s="20">
        <v>89</v>
      </c>
      <c r="D90" s="20" t="s">
        <v>469</v>
      </c>
      <c r="E90" s="20"/>
      <c r="F90" s="20" t="s">
        <v>469</v>
      </c>
      <c r="G90" s="21" t="s">
        <v>177</v>
      </c>
      <c r="H90" s="71" t="s">
        <v>387</v>
      </c>
      <c r="I90" s="71" t="s">
        <v>387</v>
      </c>
      <c r="J90" s="71"/>
      <c r="K90" s="71"/>
    </row>
    <row r="91" spans="1:24" ht="13" x14ac:dyDescent="0.15">
      <c r="A91" s="15" t="s">
        <v>1985</v>
      </c>
      <c r="B91" s="20" t="s">
        <v>222</v>
      </c>
      <c r="C91" s="20">
        <v>90</v>
      </c>
      <c r="D91" s="20" t="s">
        <v>469</v>
      </c>
      <c r="E91" s="20"/>
      <c r="F91" s="20" t="s">
        <v>469</v>
      </c>
      <c r="G91" s="21" t="s">
        <v>177</v>
      </c>
      <c r="H91" s="71" t="s">
        <v>387</v>
      </c>
      <c r="I91" s="71" t="s">
        <v>387</v>
      </c>
      <c r="J91" s="71"/>
      <c r="K91" s="71"/>
    </row>
    <row r="92" spans="1:24" ht="13" x14ac:dyDescent="0.15">
      <c r="A92" s="15" t="s">
        <v>1923</v>
      </c>
      <c r="B92" s="20" t="s">
        <v>222</v>
      </c>
      <c r="C92" s="20">
        <v>91</v>
      </c>
      <c r="D92" s="20" t="s">
        <v>469</v>
      </c>
      <c r="E92" s="20"/>
      <c r="F92" s="20" t="s">
        <v>469</v>
      </c>
      <c r="G92" s="21" t="s">
        <v>177</v>
      </c>
      <c r="H92" s="71" t="s">
        <v>387</v>
      </c>
      <c r="I92" s="71" t="s">
        <v>387</v>
      </c>
      <c r="J92" s="71"/>
      <c r="K92" s="71"/>
    </row>
    <row r="93" spans="1:24" ht="13" x14ac:dyDescent="0.15">
      <c r="A93" s="15" t="s">
        <v>493</v>
      </c>
      <c r="B93" s="20" t="s">
        <v>222</v>
      </c>
      <c r="C93" s="20">
        <v>92</v>
      </c>
      <c r="D93" s="20" t="s">
        <v>469</v>
      </c>
      <c r="E93" s="20"/>
      <c r="F93" s="20" t="s">
        <v>469</v>
      </c>
      <c r="G93" s="21" t="s">
        <v>173</v>
      </c>
      <c r="H93" s="71" t="s">
        <v>387</v>
      </c>
      <c r="I93" s="71" t="s">
        <v>387</v>
      </c>
      <c r="J93" s="71"/>
      <c r="K93" s="71"/>
    </row>
    <row r="94" spans="1:24" ht="13" x14ac:dyDescent="0.15">
      <c r="A94" s="15" t="s">
        <v>494</v>
      </c>
      <c r="B94" s="20" t="s">
        <v>222</v>
      </c>
      <c r="C94" s="20">
        <v>93</v>
      </c>
      <c r="D94" s="20" t="s">
        <v>469</v>
      </c>
      <c r="E94" s="20"/>
      <c r="F94" s="20" t="s">
        <v>469</v>
      </c>
      <c r="G94" s="21" t="s">
        <v>173</v>
      </c>
      <c r="H94" s="71" t="s">
        <v>387</v>
      </c>
      <c r="I94" s="71" t="s">
        <v>387</v>
      </c>
      <c r="J94" s="71"/>
      <c r="K94" s="71"/>
    </row>
    <row r="95" spans="1:24" ht="13" x14ac:dyDescent="0.15">
      <c r="A95" s="15" t="s">
        <v>1175</v>
      </c>
      <c r="B95" s="20" t="s">
        <v>222</v>
      </c>
      <c r="C95" s="20">
        <v>94</v>
      </c>
      <c r="D95" s="20" t="s">
        <v>496</v>
      </c>
      <c r="E95" s="20"/>
      <c r="F95" s="20" t="s">
        <v>497</v>
      </c>
      <c r="G95" s="21" t="s">
        <v>177</v>
      </c>
      <c r="H95" s="71" t="s">
        <v>387</v>
      </c>
      <c r="I95" s="71" t="s">
        <v>387</v>
      </c>
      <c r="J95" s="71"/>
      <c r="K95" s="71"/>
    </row>
    <row r="96" spans="1:24" ht="13" x14ac:dyDescent="0.15">
      <c r="A96" s="15" t="s">
        <v>1117</v>
      </c>
      <c r="B96" s="20" t="s">
        <v>222</v>
      </c>
      <c r="C96" s="20">
        <v>95</v>
      </c>
      <c r="D96" s="20" t="s">
        <v>496</v>
      </c>
      <c r="E96" s="20"/>
      <c r="F96" s="20" t="s">
        <v>497</v>
      </c>
      <c r="G96" s="21" t="s">
        <v>177</v>
      </c>
      <c r="H96" s="71" t="s">
        <v>387</v>
      </c>
      <c r="I96" s="71" t="s">
        <v>387</v>
      </c>
      <c r="J96" s="71"/>
      <c r="K96" s="71"/>
    </row>
    <row r="97" spans="1:11" ht="13" x14ac:dyDescent="0.15">
      <c r="A97" s="15" t="s">
        <v>1986</v>
      </c>
      <c r="B97" s="20" t="s">
        <v>222</v>
      </c>
      <c r="C97" s="20">
        <v>96</v>
      </c>
      <c r="D97" s="20" t="s">
        <v>385</v>
      </c>
      <c r="E97" s="20">
        <v>140</v>
      </c>
      <c r="F97" s="20" t="s">
        <v>1853</v>
      </c>
      <c r="G97" s="21" t="s">
        <v>213</v>
      </c>
      <c r="H97" s="71" t="s">
        <v>387</v>
      </c>
      <c r="I97" s="71" t="s">
        <v>387</v>
      </c>
      <c r="J97" s="71"/>
      <c r="K97" s="71" t="s">
        <v>387</v>
      </c>
    </row>
    <row r="98" spans="1:11" ht="13" x14ac:dyDescent="0.15">
      <c r="A98" s="15" t="s">
        <v>1987</v>
      </c>
      <c r="B98" s="20" t="s">
        <v>222</v>
      </c>
      <c r="C98" s="20">
        <v>97</v>
      </c>
      <c r="D98" s="20" t="s">
        <v>395</v>
      </c>
      <c r="E98" s="20">
        <v>120</v>
      </c>
      <c r="F98" s="20" t="s">
        <v>1853</v>
      </c>
      <c r="G98" s="21" t="s">
        <v>213</v>
      </c>
      <c r="H98" s="71" t="s">
        <v>387</v>
      </c>
      <c r="I98" s="71" t="s">
        <v>387</v>
      </c>
      <c r="J98" s="71"/>
      <c r="K98" s="71" t="s">
        <v>387</v>
      </c>
    </row>
    <row r="99" spans="1:11" ht="13" x14ac:dyDescent="0.15">
      <c r="A99" s="15" t="s">
        <v>1988</v>
      </c>
      <c r="B99" s="20" t="s">
        <v>222</v>
      </c>
      <c r="C99" s="20">
        <v>98</v>
      </c>
      <c r="D99" s="20" t="s">
        <v>400</v>
      </c>
      <c r="E99" s="20">
        <v>150</v>
      </c>
      <c r="F99" s="20" t="s">
        <v>1853</v>
      </c>
      <c r="G99" s="21" t="s">
        <v>213</v>
      </c>
      <c r="H99" s="71" t="s">
        <v>387</v>
      </c>
      <c r="I99" s="71" t="s">
        <v>387</v>
      </c>
      <c r="J99" s="71"/>
      <c r="K99" s="71" t="s">
        <v>387</v>
      </c>
    </row>
    <row r="100" spans="1:11" ht="13" x14ac:dyDescent="0.15">
      <c r="A100" s="15" t="s">
        <v>1989</v>
      </c>
      <c r="B100" s="20" t="s">
        <v>222</v>
      </c>
      <c r="C100" s="20">
        <v>99</v>
      </c>
      <c r="D100" s="20" t="s">
        <v>404</v>
      </c>
      <c r="E100" s="20">
        <v>110</v>
      </c>
      <c r="F100" s="20" t="s">
        <v>1853</v>
      </c>
      <c r="G100" s="21" t="s">
        <v>213</v>
      </c>
      <c r="H100" s="71" t="s">
        <v>387</v>
      </c>
      <c r="I100" s="71" t="s">
        <v>387</v>
      </c>
      <c r="J100" s="71"/>
      <c r="K100" s="71" t="s">
        <v>387</v>
      </c>
    </row>
    <row r="101" spans="1:11" ht="13" x14ac:dyDescent="0.15">
      <c r="A101" s="15" t="s">
        <v>1990</v>
      </c>
      <c r="B101" s="20" t="s">
        <v>222</v>
      </c>
      <c r="C101" s="20">
        <v>100</v>
      </c>
      <c r="D101" s="20" t="s">
        <v>392</v>
      </c>
      <c r="E101" s="20">
        <v>150</v>
      </c>
      <c r="F101" s="20" t="s">
        <v>1853</v>
      </c>
      <c r="G101" s="21" t="s">
        <v>213</v>
      </c>
      <c r="H101" s="71" t="s">
        <v>387</v>
      </c>
      <c r="I101" s="71" t="s">
        <v>387</v>
      </c>
      <c r="J101" s="71"/>
      <c r="K101" s="71" t="s">
        <v>387</v>
      </c>
    </row>
    <row r="102" spans="1:11" ht="13" x14ac:dyDescent="0.15">
      <c r="A102" s="15" t="s">
        <v>443</v>
      </c>
      <c r="B102" s="20" t="s">
        <v>222</v>
      </c>
      <c r="C102" s="20">
        <v>101</v>
      </c>
      <c r="D102" s="20" t="s">
        <v>395</v>
      </c>
      <c r="E102" s="20">
        <v>50</v>
      </c>
      <c r="F102" s="20" t="s">
        <v>393</v>
      </c>
      <c r="G102" s="21" t="s">
        <v>260</v>
      </c>
      <c r="H102" s="71" t="s">
        <v>387</v>
      </c>
      <c r="I102" s="71" t="s">
        <v>387</v>
      </c>
      <c r="J102" s="71"/>
      <c r="K102" s="71" t="s">
        <v>387</v>
      </c>
    </row>
    <row r="103" spans="1:11" ht="13" x14ac:dyDescent="0.15">
      <c r="A103" s="15" t="s">
        <v>421</v>
      </c>
      <c r="B103" s="20" t="s">
        <v>222</v>
      </c>
      <c r="C103" s="20">
        <v>102</v>
      </c>
      <c r="D103" s="20" t="s">
        <v>395</v>
      </c>
      <c r="E103" s="20">
        <v>80</v>
      </c>
      <c r="F103" s="20" t="s">
        <v>398</v>
      </c>
      <c r="G103" s="21" t="s">
        <v>260</v>
      </c>
      <c r="H103" s="71" t="s">
        <v>387</v>
      </c>
      <c r="I103" s="71" t="s">
        <v>387</v>
      </c>
      <c r="J103" s="71"/>
      <c r="K103" s="71" t="s">
        <v>387</v>
      </c>
    </row>
    <row r="104" spans="1:11" ht="13" x14ac:dyDescent="0.15">
      <c r="A104" s="15" t="s">
        <v>394</v>
      </c>
      <c r="B104" s="20" t="s">
        <v>222</v>
      </c>
      <c r="C104" s="20">
        <v>103</v>
      </c>
      <c r="D104" s="20" t="s">
        <v>395</v>
      </c>
      <c r="E104" s="20">
        <v>120</v>
      </c>
      <c r="F104" s="20" t="s">
        <v>386</v>
      </c>
      <c r="G104" s="21" t="s">
        <v>260</v>
      </c>
      <c r="H104" s="71" t="s">
        <v>387</v>
      </c>
      <c r="I104" s="71" t="s">
        <v>387</v>
      </c>
      <c r="J104" s="71"/>
      <c r="K104" s="71" t="s">
        <v>387</v>
      </c>
    </row>
    <row r="105" spans="1:11" ht="13" x14ac:dyDescent="0.15">
      <c r="A105" s="15" t="s">
        <v>1822</v>
      </c>
      <c r="B105" s="20" t="s">
        <v>222</v>
      </c>
      <c r="C105" s="20" t="s">
        <v>1991</v>
      </c>
      <c r="D105" s="20" t="s">
        <v>385</v>
      </c>
      <c r="E105" s="20">
        <v>50</v>
      </c>
      <c r="F105" s="20" t="s">
        <v>393</v>
      </c>
      <c r="G105" s="21" t="s">
        <v>185</v>
      </c>
      <c r="H105" s="71" t="s">
        <v>387</v>
      </c>
      <c r="I105" s="71" t="s">
        <v>387</v>
      </c>
      <c r="J105" s="71"/>
      <c r="K105" s="71" t="s">
        <v>387</v>
      </c>
    </row>
    <row r="106" spans="1:11" ht="13" x14ac:dyDescent="0.15">
      <c r="A106" s="15" t="s">
        <v>1258</v>
      </c>
      <c r="B106" s="20" t="s">
        <v>222</v>
      </c>
      <c r="C106" s="20" t="s">
        <v>1992</v>
      </c>
      <c r="D106" s="20" t="s">
        <v>385</v>
      </c>
      <c r="E106" s="20">
        <v>60</v>
      </c>
      <c r="F106" s="20" t="s">
        <v>393</v>
      </c>
      <c r="G106" s="21" t="s">
        <v>185</v>
      </c>
      <c r="H106" s="71" t="s">
        <v>387</v>
      </c>
      <c r="I106" s="71" t="s">
        <v>387</v>
      </c>
      <c r="J106" s="71"/>
      <c r="K106" s="71" t="s">
        <v>387</v>
      </c>
    </row>
    <row r="107" spans="1:11" ht="13" x14ac:dyDescent="0.15">
      <c r="A107" s="15" t="s">
        <v>465</v>
      </c>
      <c r="B107" s="20" t="s">
        <v>222</v>
      </c>
      <c r="C107" s="20" t="s">
        <v>1993</v>
      </c>
      <c r="D107" s="20" t="s">
        <v>404</v>
      </c>
      <c r="E107" s="20">
        <v>60</v>
      </c>
      <c r="F107" s="20" t="s">
        <v>393</v>
      </c>
      <c r="G107" s="21" t="s">
        <v>185</v>
      </c>
      <c r="H107" s="71" t="s">
        <v>387</v>
      </c>
      <c r="I107" s="71" t="s">
        <v>387</v>
      </c>
      <c r="J107" s="71"/>
      <c r="K107" s="71" t="s">
        <v>387</v>
      </c>
    </row>
  </sheetData>
  <sheetProtection selectLockedCells="1" selectUnlockedCells="1"/>
  <mergeCells count="1">
    <mergeCell ref="Z1:AH1"/>
  </mergeCells>
  <phoneticPr fontId="3" type="noConversion"/>
  <conditionalFormatting sqref="H2:K107">
    <cfRule type="cellIs" dxfId="546" priority="1" stopIfTrue="1" operator="equal">
      <formula>"-"</formula>
    </cfRule>
    <cfRule type="cellIs" dxfId="545" priority="2" stopIfTrue="1" operator="equal">
      <formula>"x"</formula>
    </cfRule>
  </conditionalFormatting>
  <hyperlinks>
    <hyperlink ref="L1" location="'Expansion set Check List'!A1" display="Home" xr:uid="{00000000-0004-0000-2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0">
    <tabColor indexed="11"/>
  </sheetPr>
  <dimension ref="A1:AH13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9.6640625" customWidth="1"/>
    <col min="2" max="2" width="8.33203125" bestFit="1" customWidth="1"/>
    <col min="3" max="3" width="4.5"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835</v>
      </c>
      <c r="B2" s="18" t="s">
        <v>226</v>
      </c>
      <c r="C2" s="18">
        <v>1</v>
      </c>
      <c r="D2" s="18" t="s">
        <v>404</v>
      </c>
      <c r="E2" s="18">
        <v>130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133</v>
      </c>
      <c r="Z2" s="102"/>
      <c r="AA2" s="102"/>
      <c r="AB2" s="102"/>
      <c r="AC2" s="102"/>
      <c r="AD2" s="102"/>
      <c r="AE2" s="102"/>
      <c r="AF2" s="102"/>
      <c r="AG2" s="102"/>
      <c r="AH2" s="102"/>
    </row>
    <row r="3" spans="1:34" ht="13" x14ac:dyDescent="0.15">
      <c r="A3" s="15" t="s">
        <v>388</v>
      </c>
      <c r="B3" s="20" t="s">
        <v>226</v>
      </c>
      <c r="C3" s="20">
        <v>2</v>
      </c>
      <c r="D3" s="20" t="s">
        <v>389</v>
      </c>
      <c r="E3" s="20">
        <v>130</v>
      </c>
      <c r="F3" s="20" t="s">
        <v>386</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39</v>
      </c>
    </row>
    <row r="4" spans="1:34" ht="13" x14ac:dyDescent="0.15">
      <c r="A4" s="15" t="s">
        <v>1179</v>
      </c>
      <c r="B4" s="20" t="s">
        <v>226</v>
      </c>
      <c r="C4" s="20">
        <v>3</v>
      </c>
      <c r="D4" s="20" t="s">
        <v>395</v>
      </c>
      <c r="E4" s="20">
        <v>130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42</v>
      </c>
    </row>
    <row r="5" spans="1:34" ht="13" x14ac:dyDescent="0.15">
      <c r="A5" s="15" t="s">
        <v>1181</v>
      </c>
      <c r="B5" s="20" t="s">
        <v>226</v>
      </c>
      <c r="C5" s="20">
        <v>4</v>
      </c>
      <c r="D5" s="20" t="s">
        <v>392</v>
      </c>
      <c r="E5" s="20">
        <v>90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23</v>
      </c>
    </row>
    <row r="6" spans="1:34" ht="13" x14ac:dyDescent="0.15">
      <c r="A6" s="15" t="s">
        <v>1792</v>
      </c>
      <c r="B6" s="20" t="s">
        <v>226</v>
      </c>
      <c r="C6" s="20">
        <v>5</v>
      </c>
      <c r="D6" s="20" t="s">
        <v>847</v>
      </c>
      <c r="E6" s="20">
        <v>100</v>
      </c>
      <c r="F6" s="20" t="s">
        <v>393</v>
      </c>
      <c r="G6" s="19" t="s">
        <v>185</v>
      </c>
      <c r="H6" s="71" t="s">
        <v>387</v>
      </c>
      <c r="I6" s="71" t="s">
        <v>387</v>
      </c>
      <c r="J6" s="71"/>
      <c r="K6" s="71"/>
      <c r="R6" s="117" t="s">
        <v>185</v>
      </c>
      <c r="S6" s="231">
        <f t="shared" si="0"/>
        <v>0</v>
      </c>
      <c r="T6" s="159">
        <f t="shared" si="1"/>
        <v>0</v>
      </c>
      <c r="U6" s="168"/>
      <c r="V6" s="117" t="s">
        <v>185</v>
      </c>
      <c r="W6" s="231">
        <f t="shared" si="2"/>
        <v>0</v>
      </c>
      <c r="X6" s="6">
        <f t="shared" si="3"/>
        <v>17</v>
      </c>
    </row>
    <row r="7" spans="1:34" ht="13" x14ac:dyDescent="0.15">
      <c r="A7" s="15" t="s">
        <v>1792</v>
      </c>
      <c r="B7" s="20" t="s">
        <v>226</v>
      </c>
      <c r="C7" s="20">
        <v>6</v>
      </c>
      <c r="D7" s="20" t="s">
        <v>847</v>
      </c>
      <c r="E7" s="20">
        <v>100</v>
      </c>
      <c r="F7" s="20" t="s">
        <v>393</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1994</v>
      </c>
      <c r="B8" s="20" t="s">
        <v>226</v>
      </c>
      <c r="C8" s="20">
        <v>7</v>
      </c>
      <c r="D8" s="20" t="s">
        <v>847</v>
      </c>
      <c r="E8" s="20">
        <v>100</v>
      </c>
      <c r="F8" s="20" t="s">
        <v>393</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1183</v>
      </c>
      <c r="B9" s="20" t="s">
        <v>226</v>
      </c>
      <c r="C9" s="20">
        <v>8</v>
      </c>
      <c r="D9" s="20" t="s">
        <v>385</v>
      </c>
      <c r="E9" s="20">
        <v>120</v>
      </c>
      <c r="F9" s="20"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1945</v>
      </c>
      <c r="B10" s="20" t="s">
        <v>226</v>
      </c>
      <c r="C10" s="20">
        <v>9</v>
      </c>
      <c r="D10" s="20" t="s">
        <v>385</v>
      </c>
      <c r="E10" s="20">
        <v>100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1945</v>
      </c>
      <c r="B11" s="20" t="s">
        <v>226</v>
      </c>
      <c r="C11" s="20">
        <v>10</v>
      </c>
      <c r="D11" s="20" t="s">
        <v>385</v>
      </c>
      <c r="E11" s="20">
        <v>100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1185</v>
      </c>
      <c r="B12" s="20" t="s">
        <v>226</v>
      </c>
      <c r="C12" s="20">
        <v>11</v>
      </c>
      <c r="D12" s="20" t="s">
        <v>404</v>
      </c>
      <c r="E12" s="20">
        <v>90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1995</v>
      </c>
      <c r="B13" s="20" t="s">
        <v>226</v>
      </c>
      <c r="C13" s="20">
        <v>12</v>
      </c>
      <c r="D13" s="20" t="s">
        <v>389</v>
      </c>
      <c r="E13" s="20">
        <v>100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1868</v>
      </c>
      <c r="B14" s="20" t="s">
        <v>226</v>
      </c>
      <c r="C14" s="20">
        <v>13</v>
      </c>
      <c r="D14" s="20" t="s">
        <v>400</v>
      </c>
      <c r="E14" s="20">
        <v>130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6</v>
      </c>
    </row>
    <row r="15" spans="1:34" ht="13" x14ac:dyDescent="0.15">
      <c r="A15" s="15" t="s">
        <v>1996</v>
      </c>
      <c r="B15" s="20" t="s">
        <v>226</v>
      </c>
      <c r="C15" s="20">
        <v>14</v>
      </c>
      <c r="D15" s="20" t="s">
        <v>407</v>
      </c>
      <c r="E15" s="20">
        <v>70</v>
      </c>
      <c r="F15" s="20" t="s">
        <v>393</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1996</v>
      </c>
      <c r="B16" s="20" t="s">
        <v>226</v>
      </c>
      <c r="C16" s="20">
        <v>15</v>
      </c>
      <c r="D16" s="20" t="s">
        <v>407</v>
      </c>
      <c r="E16" s="20">
        <v>80</v>
      </c>
      <c r="F16" s="20"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1188</v>
      </c>
      <c r="B17" s="20" t="s">
        <v>226</v>
      </c>
      <c r="C17" s="20">
        <v>16</v>
      </c>
      <c r="D17" s="20" t="s">
        <v>392</v>
      </c>
      <c r="E17" s="20">
        <v>150</v>
      </c>
      <c r="F17" s="20" t="s">
        <v>386</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1997</v>
      </c>
      <c r="B18" s="20" t="s">
        <v>226</v>
      </c>
      <c r="C18" s="20">
        <v>17</v>
      </c>
      <c r="D18" s="20" t="s">
        <v>858</v>
      </c>
      <c r="E18" s="20">
        <v>80</v>
      </c>
      <c r="F18" s="20" t="s">
        <v>393</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1277</v>
      </c>
      <c r="B19" s="20" t="s">
        <v>226</v>
      </c>
      <c r="C19" s="20">
        <v>18</v>
      </c>
      <c r="D19" s="20" t="s">
        <v>392</v>
      </c>
      <c r="E19" s="20">
        <v>90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1379</v>
      </c>
      <c r="B20" s="20" t="s">
        <v>226</v>
      </c>
      <c r="C20" s="20">
        <v>19</v>
      </c>
      <c r="D20" s="20" t="s">
        <v>385</v>
      </c>
      <c r="E20" s="20">
        <v>90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1866</v>
      </c>
      <c r="B21" s="20" t="s">
        <v>226</v>
      </c>
      <c r="C21" s="20">
        <v>20</v>
      </c>
      <c r="D21" s="20" t="s">
        <v>847</v>
      </c>
      <c r="E21" s="20">
        <v>130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1178</v>
      </c>
      <c r="B22" s="20" t="s">
        <v>226</v>
      </c>
      <c r="C22" s="20">
        <v>21</v>
      </c>
      <c r="D22" s="20" t="s">
        <v>407</v>
      </c>
      <c r="E22" s="20">
        <v>120</v>
      </c>
      <c r="F22" s="20" t="s">
        <v>386</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960</v>
      </c>
      <c r="B23" s="20" t="s">
        <v>226</v>
      </c>
      <c r="C23" s="20">
        <v>22</v>
      </c>
      <c r="D23" s="20" t="s">
        <v>392</v>
      </c>
      <c r="E23" s="20">
        <v>120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1792</v>
      </c>
      <c r="B24" s="20" t="s">
        <v>226</v>
      </c>
      <c r="C24" s="20">
        <v>23</v>
      </c>
      <c r="D24" s="20" t="s">
        <v>847</v>
      </c>
      <c r="E24" s="20">
        <v>100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416</v>
      </c>
      <c r="B25" s="20" t="s">
        <v>226</v>
      </c>
      <c r="C25" s="20">
        <v>24</v>
      </c>
      <c r="D25" s="20" t="s">
        <v>400</v>
      </c>
      <c r="E25" s="20">
        <v>90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1182</v>
      </c>
      <c r="B26" s="20" t="s">
        <v>226</v>
      </c>
      <c r="C26" s="20">
        <v>25</v>
      </c>
      <c r="D26" s="20" t="s">
        <v>385</v>
      </c>
      <c r="E26" s="20">
        <v>130</v>
      </c>
      <c r="F26" s="20" t="s">
        <v>386</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1795</v>
      </c>
      <c r="B27" s="20" t="s">
        <v>226</v>
      </c>
      <c r="C27" s="20">
        <v>26</v>
      </c>
      <c r="D27" s="20" t="s">
        <v>389</v>
      </c>
      <c r="E27" s="20">
        <v>130</v>
      </c>
      <c r="F27" s="20"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1945</v>
      </c>
      <c r="B28" s="20" t="s">
        <v>226</v>
      </c>
      <c r="C28" s="20">
        <v>27</v>
      </c>
      <c r="D28" s="20" t="s">
        <v>385</v>
      </c>
      <c r="E28" s="20">
        <v>100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1945</v>
      </c>
      <c r="B29" s="20" t="s">
        <v>226</v>
      </c>
      <c r="C29" s="20">
        <v>28</v>
      </c>
      <c r="D29" s="20" t="s">
        <v>385</v>
      </c>
      <c r="E29" s="20">
        <v>110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6</v>
      </c>
    </row>
    <row r="30" spans="1:24" ht="14" thickBot="1" x14ac:dyDescent="0.2">
      <c r="A30" s="15" t="s">
        <v>565</v>
      </c>
      <c r="B30" s="20" t="s">
        <v>226</v>
      </c>
      <c r="C30" s="20">
        <v>29</v>
      </c>
      <c r="D30" s="20" t="s">
        <v>389</v>
      </c>
      <c r="E30" s="20">
        <v>90</v>
      </c>
      <c r="F30" s="20" t="s">
        <v>398</v>
      </c>
      <c r="G30" s="21" t="s">
        <v>181</v>
      </c>
      <c r="H30" s="71" t="s">
        <v>387</v>
      </c>
      <c r="I30" s="71" t="s">
        <v>387</v>
      </c>
      <c r="J30" s="71"/>
      <c r="K30" s="71"/>
      <c r="R30" s="160" t="s">
        <v>86</v>
      </c>
      <c r="S30" s="161"/>
      <c r="T30" s="175">
        <f>SUM(T31:T57)</f>
        <v>0</v>
      </c>
      <c r="U30" s="168"/>
      <c r="V30" s="177" t="s">
        <v>88</v>
      </c>
      <c r="W30" s="213"/>
      <c r="X30" s="215">
        <f>SUM(X31:X57)</f>
        <v>121</v>
      </c>
    </row>
    <row r="31" spans="1:24" ht="13" x14ac:dyDescent="0.15">
      <c r="A31" s="15" t="s">
        <v>1998</v>
      </c>
      <c r="B31" s="20" t="s">
        <v>226</v>
      </c>
      <c r="C31" s="20">
        <v>30</v>
      </c>
      <c r="D31" s="20" t="s">
        <v>389</v>
      </c>
      <c r="E31" s="20">
        <v>110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39</v>
      </c>
    </row>
    <row r="32" spans="1:24" ht="13" x14ac:dyDescent="0.15">
      <c r="A32" s="15" t="s">
        <v>1796</v>
      </c>
      <c r="B32" s="20" t="s">
        <v>226</v>
      </c>
      <c r="C32" s="20">
        <v>31</v>
      </c>
      <c r="D32" s="20" t="s">
        <v>395</v>
      </c>
      <c r="E32" s="20">
        <v>110</v>
      </c>
      <c r="F32" s="20" t="s">
        <v>386</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42</v>
      </c>
    </row>
    <row r="33" spans="1:24" ht="13" x14ac:dyDescent="0.15">
      <c r="A33" s="15" t="s">
        <v>1867</v>
      </c>
      <c r="B33" s="20" t="s">
        <v>226</v>
      </c>
      <c r="C33" s="20">
        <v>32</v>
      </c>
      <c r="D33" s="20" t="s">
        <v>407</v>
      </c>
      <c r="E33" s="20">
        <v>90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23</v>
      </c>
    </row>
    <row r="34" spans="1:24" ht="13" x14ac:dyDescent="0.15">
      <c r="A34" s="15" t="s">
        <v>1896</v>
      </c>
      <c r="B34" s="20" t="s">
        <v>226</v>
      </c>
      <c r="C34" s="20">
        <v>33</v>
      </c>
      <c r="D34" s="20" t="s">
        <v>392</v>
      </c>
      <c r="E34" s="20">
        <v>120</v>
      </c>
      <c r="F34" s="20" t="s">
        <v>398</v>
      </c>
      <c r="G34" s="21" t="s">
        <v>181</v>
      </c>
      <c r="H34" s="71" t="s">
        <v>387</v>
      </c>
      <c r="I34" s="71" t="s">
        <v>387</v>
      </c>
      <c r="J34" s="71"/>
      <c r="K34" s="71"/>
      <c r="R34" s="117" t="s">
        <v>185</v>
      </c>
      <c r="S34" s="158">
        <f t="shared" si="4"/>
        <v>0</v>
      </c>
      <c r="T34" s="159">
        <f t="shared" si="5"/>
        <v>0</v>
      </c>
      <c r="U34" s="168"/>
      <c r="V34" s="234" t="s">
        <v>185</v>
      </c>
      <c r="W34" s="237">
        <f t="shared" si="6"/>
        <v>0</v>
      </c>
      <c r="X34" s="6">
        <f t="shared" si="7"/>
        <v>17</v>
      </c>
    </row>
    <row r="35" spans="1:24" ht="13" x14ac:dyDescent="0.15">
      <c r="A35" s="15" t="s">
        <v>1239</v>
      </c>
      <c r="B35" s="20" t="s">
        <v>226</v>
      </c>
      <c r="C35" s="20">
        <v>34</v>
      </c>
      <c r="D35" s="20" t="s">
        <v>407</v>
      </c>
      <c r="E35" s="20">
        <v>120</v>
      </c>
      <c r="F35" s="20" t="s">
        <v>386</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1401</v>
      </c>
      <c r="B36" s="20" t="s">
        <v>226</v>
      </c>
      <c r="C36" s="20">
        <v>35</v>
      </c>
      <c r="D36" s="20" t="s">
        <v>389</v>
      </c>
      <c r="E36" s="20">
        <v>70</v>
      </c>
      <c r="F36" s="20" t="s">
        <v>393</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408</v>
      </c>
      <c r="B37" s="20" t="s">
        <v>226</v>
      </c>
      <c r="C37" s="20">
        <v>36</v>
      </c>
      <c r="D37" s="20" t="s">
        <v>395</v>
      </c>
      <c r="E37" s="20">
        <v>90</v>
      </c>
      <c r="F37" s="20" t="s">
        <v>398</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1802</v>
      </c>
      <c r="B38" s="20" t="s">
        <v>226</v>
      </c>
      <c r="C38" s="20">
        <v>37</v>
      </c>
      <c r="D38" s="20" t="s">
        <v>389</v>
      </c>
      <c r="E38" s="20">
        <v>100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1996</v>
      </c>
      <c r="B39" s="20" t="s">
        <v>226</v>
      </c>
      <c r="C39" s="20">
        <v>38</v>
      </c>
      <c r="D39" s="20" t="s">
        <v>407</v>
      </c>
      <c r="E39" s="20">
        <v>80</v>
      </c>
      <c r="F39" s="20" t="s">
        <v>393</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1807</v>
      </c>
      <c r="B40" s="20" t="s">
        <v>226</v>
      </c>
      <c r="C40" s="20">
        <v>39</v>
      </c>
      <c r="D40" s="20" t="s">
        <v>407</v>
      </c>
      <c r="E40" s="20">
        <v>140</v>
      </c>
      <c r="F40" s="20" t="s">
        <v>386</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1999</v>
      </c>
      <c r="B41" s="20" t="s">
        <v>226</v>
      </c>
      <c r="C41" s="20">
        <v>40</v>
      </c>
      <c r="D41" s="20" t="s">
        <v>385</v>
      </c>
      <c r="E41" s="20">
        <v>90</v>
      </c>
      <c r="F41" s="20" t="s">
        <v>393</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2000</v>
      </c>
      <c r="B42" s="20" t="s">
        <v>226</v>
      </c>
      <c r="C42" s="20">
        <v>41</v>
      </c>
      <c r="D42" s="20" t="s">
        <v>847</v>
      </c>
      <c r="E42" s="20">
        <v>90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1236</v>
      </c>
      <c r="B43" s="20" t="s">
        <v>226</v>
      </c>
      <c r="C43" s="20">
        <v>42</v>
      </c>
      <c r="D43" s="20" t="s">
        <v>407</v>
      </c>
      <c r="E43" s="20">
        <v>90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1809</v>
      </c>
      <c r="B44" s="20" t="s">
        <v>226</v>
      </c>
      <c r="C44" s="20">
        <v>43</v>
      </c>
      <c r="D44" s="20" t="s">
        <v>407</v>
      </c>
      <c r="E44" s="20">
        <v>80</v>
      </c>
      <c r="F44" s="20"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1196</v>
      </c>
      <c r="B45" s="20" t="s">
        <v>226</v>
      </c>
      <c r="C45" s="20">
        <v>44</v>
      </c>
      <c r="D45" s="20" t="s">
        <v>407</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1197</v>
      </c>
      <c r="B46" s="20" t="s">
        <v>226</v>
      </c>
      <c r="C46" s="20">
        <v>45</v>
      </c>
      <c r="D46" s="20" t="s">
        <v>395</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1871</v>
      </c>
      <c r="B47" s="20" t="s">
        <v>226</v>
      </c>
      <c r="C47" s="20">
        <v>46</v>
      </c>
      <c r="D47" s="20" t="s">
        <v>400</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2001</v>
      </c>
      <c r="B48" s="20" t="s">
        <v>226</v>
      </c>
      <c r="C48" s="20">
        <v>47</v>
      </c>
      <c r="D48" s="20" t="s">
        <v>385</v>
      </c>
      <c r="E48" s="20">
        <v>80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864</v>
      </c>
      <c r="B49" s="20" t="s">
        <v>226</v>
      </c>
      <c r="C49" s="20">
        <v>48</v>
      </c>
      <c r="D49" s="20" t="s">
        <v>404</v>
      </c>
      <c r="E49" s="20">
        <v>80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1823</v>
      </c>
      <c r="B50" s="20" t="s">
        <v>226</v>
      </c>
      <c r="C50" s="20">
        <v>49</v>
      </c>
      <c r="D50" s="20" t="s">
        <v>407</v>
      </c>
      <c r="E50" s="20">
        <v>90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2002</v>
      </c>
      <c r="B51" s="20" t="s">
        <v>226</v>
      </c>
      <c r="C51" s="20">
        <v>50</v>
      </c>
      <c r="D51" s="20" t="s">
        <v>395</v>
      </c>
      <c r="E51" s="20">
        <v>90</v>
      </c>
      <c r="F51" s="20" t="s">
        <v>393</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1200</v>
      </c>
      <c r="B52" s="20" t="s">
        <v>226</v>
      </c>
      <c r="C52" s="20">
        <v>51</v>
      </c>
      <c r="D52" s="20" t="s">
        <v>385</v>
      </c>
      <c r="E52" s="20">
        <v>80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1253</v>
      </c>
      <c r="B53" s="20" t="s">
        <v>226</v>
      </c>
      <c r="C53" s="20">
        <v>52</v>
      </c>
      <c r="D53" s="20" t="s">
        <v>407</v>
      </c>
      <c r="E53" s="20">
        <v>80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1797</v>
      </c>
      <c r="B54" s="20" t="s">
        <v>226</v>
      </c>
      <c r="C54" s="20">
        <v>53</v>
      </c>
      <c r="D54" s="20" t="s">
        <v>847</v>
      </c>
      <c r="E54" s="20">
        <v>90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1186</v>
      </c>
      <c r="B55" s="20" t="s">
        <v>226</v>
      </c>
      <c r="C55" s="20">
        <v>54</v>
      </c>
      <c r="D55" s="20" t="s">
        <v>858</v>
      </c>
      <c r="E55" s="20">
        <v>90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1801</v>
      </c>
      <c r="B56" s="20" t="s">
        <v>226</v>
      </c>
      <c r="C56" s="20">
        <v>55</v>
      </c>
      <c r="D56" s="20" t="s">
        <v>385</v>
      </c>
      <c r="E56" s="20">
        <v>90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1827</v>
      </c>
      <c r="B57" s="20" t="s">
        <v>226</v>
      </c>
      <c r="C57" s="20">
        <v>56</v>
      </c>
      <c r="D57" s="20" t="s">
        <v>395</v>
      </c>
      <c r="E57" s="20">
        <v>80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560</v>
      </c>
      <c r="B58" s="20" t="s">
        <v>226</v>
      </c>
      <c r="C58" s="20">
        <v>57</v>
      </c>
      <c r="D58" s="20" t="s">
        <v>385</v>
      </c>
      <c r="E58" s="20">
        <v>100</v>
      </c>
      <c r="F58" s="20" t="s">
        <v>398</v>
      </c>
      <c r="G58" s="21" t="s">
        <v>177</v>
      </c>
      <c r="H58" s="71" t="s">
        <v>387</v>
      </c>
      <c r="I58" s="71" t="s">
        <v>387</v>
      </c>
      <c r="J58" s="71"/>
      <c r="K58" s="71"/>
      <c r="U58" s="168"/>
      <c r="V58" s="177" t="s">
        <v>447</v>
      </c>
      <c r="W58" s="189"/>
      <c r="X58" s="190">
        <f>SUM(X59:X85)</f>
        <v>254</v>
      </c>
    </row>
    <row r="59" spans="1:24" ht="13" x14ac:dyDescent="0.15">
      <c r="A59" s="15" t="s">
        <v>971</v>
      </c>
      <c r="B59" s="20" t="s">
        <v>226</v>
      </c>
      <c r="C59" s="20">
        <v>58</v>
      </c>
      <c r="D59" s="20" t="s">
        <v>389</v>
      </c>
      <c r="E59" s="20">
        <v>90</v>
      </c>
      <c r="F59" s="20" t="s">
        <v>398</v>
      </c>
      <c r="G59" s="21" t="s">
        <v>177</v>
      </c>
      <c r="H59" s="71" t="s">
        <v>387</v>
      </c>
      <c r="I59" s="71" t="s">
        <v>387</v>
      </c>
      <c r="J59" s="71"/>
      <c r="K59" s="71"/>
      <c r="U59" s="239"/>
      <c r="V59" s="116" t="s">
        <v>173</v>
      </c>
      <c r="W59" s="211">
        <f t="shared" ref="W59:X74" si="8">S3+S31+W3+W31</f>
        <v>0</v>
      </c>
      <c r="X59" s="64">
        <f t="shared" si="8"/>
        <v>78</v>
      </c>
    </row>
    <row r="60" spans="1:24" ht="13" x14ac:dyDescent="0.15">
      <c r="A60" s="15" t="s">
        <v>1828</v>
      </c>
      <c r="B60" s="20" t="s">
        <v>226</v>
      </c>
      <c r="C60" s="20">
        <v>59</v>
      </c>
      <c r="D60" s="20" t="s">
        <v>389</v>
      </c>
      <c r="E60" s="20">
        <v>80</v>
      </c>
      <c r="F60" s="20" t="s">
        <v>398</v>
      </c>
      <c r="G60" s="21" t="s">
        <v>177</v>
      </c>
      <c r="H60" s="71" t="s">
        <v>387</v>
      </c>
      <c r="I60" s="71" t="s">
        <v>387</v>
      </c>
      <c r="J60" s="71"/>
      <c r="K60" s="71"/>
      <c r="U60" s="239"/>
      <c r="V60" s="117" t="s">
        <v>177</v>
      </c>
      <c r="W60" s="158">
        <f t="shared" si="8"/>
        <v>0</v>
      </c>
      <c r="X60" s="159">
        <f t="shared" si="8"/>
        <v>84</v>
      </c>
    </row>
    <row r="61" spans="1:24" ht="13" x14ac:dyDescent="0.15">
      <c r="A61" s="15" t="s">
        <v>1949</v>
      </c>
      <c r="B61" s="20" t="s">
        <v>226</v>
      </c>
      <c r="C61" s="20">
        <v>60</v>
      </c>
      <c r="D61" s="20" t="s">
        <v>400</v>
      </c>
      <c r="E61" s="20">
        <v>90</v>
      </c>
      <c r="F61" s="20" t="s">
        <v>398</v>
      </c>
      <c r="G61" s="21" t="s">
        <v>177</v>
      </c>
      <c r="H61" s="71" t="s">
        <v>387</v>
      </c>
      <c r="I61" s="71" t="s">
        <v>387</v>
      </c>
      <c r="J61" s="71"/>
      <c r="K61" s="71"/>
      <c r="U61" s="239"/>
      <c r="V61" s="117" t="s">
        <v>181</v>
      </c>
      <c r="W61" s="158">
        <f t="shared" si="8"/>
        <v>0</v>
      </c>
      <c r="X61" s="159">
        <f t="shared" si="8"/>
        <v>46</v>
      </c>
    </row>
    <row r="62" spans="1:24" ht="13" x14ac:dyDescent="0.15">
      <c r="A62" s="15" t="s">
        <v>1243</v>
      </c>
      <c r="B62" s="20" t="s">
        <v>226</v>
      </c>
      <c r="C62" s="20">
        <v>61</v>
      </c>
      <c r="D62" s="20" t="s">
        <v>385</v>
      </c>
      <c r="E62" s="20">
        <v>80</v>
      </c>
      <c r="F62" s="20" t="s">
        <v>393</v>
      </c>
      <c r="G62" s="21" t="s">
        <v>177</v>
      </c>
      <c r="H62" s="71" t="s">
        <v>387</v>
      </c>
      <c r="I62" s="71" t="s">
        <v>387</v>
      </c>
      <c r="J62" s="71"/>
      <c r="K62" s="71"/>
      <c r="U62" s="239"/>
      <c r="V62" s="117" t="s">
        <v>185</v>
      </c>
      <c r="W62" s="158">
        <f t="shared" si="8"/>
        <v>0</v>
      </c>
      <c r="X62" s="159">
        <f t="shared" si="8"/>
        <v>34</v>
      </c>
    </row>
    <row r="63" spans="1:24" ht="13" x14ac:dyDescent="0.15">
      <c r="A63" s="15" t="s">
        <v>1874</v>
      </c>
      <c r="B63" s="20" t="s">
        <v>226</v>
      </c>
      <c r="C63" s="20">
        <v>62</v>
      </c>
      <c r="D63" s="20" t="s">
        <v>847</v>
      </c>
      <c r="E63" s="20">
        <v>80</v>
      </c>
      <c r="F63" s="20" t="s">
        <v>398</v>
      </c>
      <c r="G63" s="21" t="s">
        <v>177</v>
      </c>
      <c r="H63" s="71" t="s">
        <v>387</v>
      </c>
      <c r="I63" s="71" t="s">
        <v>387</v>
      </c>
      <c r="J63" s="71"/>
      <c r="K63" s="71"/>
      <c r="U63" s="239"/>
      <c r="V63" s="117" t="s">
        <v>189</v>
      </c>
      <c r="W63" s="158">
        <f t="shared" si="8"/>
        <v>0</v>
      </c>
      <c r="X63" s="159">
        <f t="shared" si="8"/>
        <v>0</v>
      </c>
    </row>
    <row r="64" spans="1:24" ht="13" x14ac:dyDescent="0.15">
      <c r="A64" s="15" t="s">
        <v>1204</v>
      </c>
      <c r="B64" s="20" t="s">
        <v>226</v>
      </c>
      <c r="C64" s="20">
        <v>63</v>
      </c>
      <c r="D64" s="20" t="s">
        <v>407</v>
      </c>
      <c r="E64" s="20">
        <v>80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1208</v>
      </c>
      <c r="B65" s="20" t="s">
        <v>226</v>
      </c>
      <c r="C65" s="20">
        <v>64</v>
      </c>
      <c r="D65" s="20" t="s">
        <v>392</v>
      </c>
      <c r="E65" s="20">
        <v>80</v>
      </c>
      <c r="F65" s="20" t="s">
        <v>398</v>
      </c>
      <c r="G65" s="21" t="s">
        <v>177</v>
      </c>
      <c r="H65" s="71" t="s">
        <v>387</v>
      </c>
      <c r="I65" s="71" t="s">
        <v>387</v>
      </c>
      <c r="J65" s="71"/>
      <c r="K65" s="71"/>
      <c r="U65" s="241"/>
      <c r="V65" s="117" t="s">
        <v>197</v>
      </c>
      <c r="W65" s="158">
        <f t="shared" si="8"/>
        <v>0</v>
      </c>
      <c r="X65" s="159">
        <f t="shared" si="8"/>
        <v>0</v>
      </c>
    </row>
    <row r="66" spans="1:24" ht="14" thickBot="1" x14ac:dyDescent="0.2">
      <c r="A66" s="15" t="s">
        <v>439</v>
      </c>
      <c r="B66" s="20" t="s">
        <v>226</v>
      </c>
      <c r="C66" s="20">
        <v>65</v>
      </c>
      <c r="D66" s="20" t="s">
        <v>389</v>
      </c>
      <c r="E66" s="20">
        <v>80</v>
      </c>
      <c r="F66" s="20" t="s">
        <v>398</v>
      </c>
      <c r="G66" s="21" t="s">
        <v>177</v>
      </c>
      <c r="H66" s="71" t="s">
        <v>387</v>
      </c>
      <c r="I66" s="71" t="s">
        <v>387</v>
      </c>
      <c r="J66" s="71"/>
      <c r="K66" s="71"/>
      <c r="U66" s="241"/>
      <c r="V66" s="117" t="s">
        <v>201</v>
      </c>
      <c r="W66" s="158">
        <f t="shared" si="8"/>
        <v>0</v>
      </c>
      <c r="X66" s="159">
        <f t="shared" si="8"/>
        <v>0</v>
      </c>
    </row>
    <row r="67" spans="1:24" ht="14" thickBot="1" x14ac:dyDescent="0.2">
      <c r="A67" s="15" t="s">
        <v>1246</v>
      </c>
      <c r="B67" s="20" t="s">
        <v>226</v>
      </c>
      <c r="C67" s="20">
        <v>66</v>
      </c>
      <c r="D67" s="20" t="s">
        <v>392</v>
      </c>
      <c r="E67" s="20">
        <v>80</v>
      </c>
      <c r="F67" s="20" t="s">
        <v>393</v>
      </c>
      <c r="G67" s="21" t="s">
        <v>177</v>
      </c>
      <c r="H67" s="71" t="s">
        <v>387</v>
      </c>
      <c r="I67" s="71" t="s">
        <v>387</v>
      </c>
      <c r="J67" s="71"/>
      <c r="K67" s="71"/>
      <c r="U67" s="241"/>
      <c r="V67" s="117" t="s">
        <v>205</v>
      </c>
      <c r="W67" s="158">
        <f t="shared" si="8"/>
        <v>0</v>
      </c>
      <c r="X67" s="159">
        <f t="shared" si="8"/>
        <v>0</v>
      </c>
    </row>
    <row r="68" spans="1:24" ht="14" thickBot="1" x14ac:dyDescent="0.2">
      <c r="A68" s="15" t="s">
        <v>1257</v>
      </c>
      <c r="B68" s="20" t="s">
        <v>226</v>
      </c>
      <c r="C68" s="20">
        <v>67</v>
      </c>
      <c r="D68" s="20" t="s">
        <v>407</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1809</v>
      </c>
      <c r="B69" s="20" t="s">
        <v>226</v>
      </c>
      <c r="C69" s="20">
        <v>68</v>
      </c>
      <c r="D69" s="20" t="s">
        <v>407</v>
      </c>
      <c r="E69" s="20">
        <v>80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391</v>
      </c>
      <c r="B70" s="20" t="s">
        <v>226</v>
      </c>
      <c r="C70" s="20">
        <v>69</v>
      </c>
      <c r="D70" s="20" t="s">
        <v>392</v>
      </c>
      <c r="E70" s="20">
        <v>90</v>
      </c>
      <c r="F70" s="20" t="s">
        <v>393</v>
      </c>
      <c r="G70" s="21" t="s">
        <v>173</v>
      </c>
      <c r="H70" s="71" t="s">
        <v>387</v>
      </c>
      <c r="I70" s="71" t="s">
        <v>387</v>
      </c>
      <c r="J70" s="71"/>
      <c r="K70" s="71"/>
      <c r="U70" s="241"/>
      <c r="V70" s="118" t="s">
        <v>213</v>
      </c>
      <c r="W70" s="158">
        <f t="shared" si="8"/>
        <v>0</v>
      </c>
      <c r="X70" s="159">
        <f t="shared" si="8"/>
        <v>6</v>
      </c>
    </row>
    <row r="71" spans="1:24" ht="14" thickBot="1" x14ac:dyDescent="0.2">
      <c r="A71" s="15" t="s">
        <v>1837</v>
      </c>
      <c r="B71" s="20" t="s">
        <v>226</v>
      </c>
      <c r="C71" s="20">
        <v>70</v>
      </c>
      <c r="D71" s="20" t="s">
        <v>395</v>
      </c>
      <c r="E71" s="20">
        <v>50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1838</v>
      </c>
      <c r="B72" s="20" t="s">
        <v>226</v>
      </c>
      <c r="C72" s="20">
        <v>71</v>
      </c>
      <c r="D72" s="20" t="s">
        <v>407</v>
      </c>
      <c r="E72" s="20">
        <v>60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444</v>
      </c>
      <c r="B73" s="20" t="s">
        <v>226</v>
      </c>
      <c r="C73" s="20">
        <v>72</v>
      </c>
      <c r="D73" s="20" t="s">
        <v>400</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948</v>
      </c>
      <c r="B74" s="20" t="s">
        <v>226</v>
      </c>
      <c r="C74" s="20">
        <v>73</v>
      </c>
      <c r="D74" s="20" t="s">
        <v>392</v>
      </c>
      <c r="E74" s="20">
        <v>60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1198</v>
      </c>
      <c r="B75" s="20" t="s">
        <v>226</v>
      </c>
      <c r="C75" s="20">
        <v>74</v>
      </c>
      <c r="D75" s="20" t="s">
        <v>404</v>
      </c>
      <c r="E75" s="20">
        <v>50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577</v>
      </c>
      <c r="B76" s="20" t="s">
        <v>226</v>
      </c>
      <c r="C76" s="20">
        <v>75</v>
      </c>
      <c r="D76" s="20" t="s">
        <v>385</v>
      </c>
      <c r="E76" s="20">
        <v>60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1873</v>
      </c>
      <c r="B77" s="20" t="s">
        <v>226</v>
      </c>
      <c r="C77" s="20">
        <v>76</v>
      </c>
      <c r="D77" s="20" t="s">
        <v>392</v>
      </c>
      <c r="E77" s="20">
        <v>60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2003</v>
      </c>
      <c r="B78" s="20" t="s">
        <v>226</v>
      </c>
      <c r="C78" s="20">
        <v>77</v>
      </c>
      <c r="D78" s="20" t="s">
        <v>858</v>
      </c>
      <c r="E78" s="20">
        <v>80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1879</v>
      </c>
      <c r="B79" s="20" t="s">
        <v>226</v>
      </c>
      <c r="C79" s="20">
        <v>78</v>
      </c>
      <c r="D79" s="20" t="s">
        <v>407</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558</v>
      </c>
      <c r="B80" s="20" t="s">
        <v>226</v>
      </c>
      <c r="C80" s="20">
        <v>79</v>
      </c>
      <c r="D80" s="20" t="s">
        <v>389</v>
      </c>
      <c r="E80" s="20">
        <v>80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524</v>
      </c>
      <c r="B81" s="20" t="s">
        <v>226</v>
      </c>
      <c r="C81" s="20">
        <v>80</v>
      </c>
      <c r="D81" s="20" t="s">
        <v>392</v>
      </c>
      <c r="E81" s="20">
        <v>90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1259</v>
      </c>
      <c r="B82" s="20" t="s">
        <v>226</v>
      </c>
      <c r="C82" s="20">
        <v>81</v>
      </c>
      <c r="D82" s="20" t="s">
        <v>407</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888</v>
      </c>
      <c r="B83" s="20" t="s">
        <v>226</v>
      </c>
      <c r="C83" s="20">
        <v>82</v>
      </c>
      <c r="D83" s="20" t="s">
        <v>404</v>
      </c>
      <c r="E83" s="20">
        <v>60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966</v>
      </c>
      <c r="B84" s="20" t="s">
        <v>226</v>
      </c>
      <c r="C84" s="20">
        <v>83</v>
      </c>
      <c r="D84" s="20" t="s">
        <v>385</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1192</v>
      </c>
      <c r="B85" s="20" t="s">
        <v>226</v>
      </c>
      <c r="C85" s="20">
        <v>84</v>
      </c>
      <c r="D85" s="20" t="s">
        <v>400</v>
      </c>
      <c r="E85" s="20">
        <v>60</v>
      </c>
      <c r="F85" s="20" t="s">
        <v>393</v>
      </c>
      <c r="G85" s="21" t="s">
        <v>173</v>
      </c>
      <c r="H85" s="71" t="s">
        <v>387</v>
      </c>
      <c r="I85" s="71" t="s">
        <v>387</v>
      </c>
      <c r="J85" s="71"/>
      <c r="K85" s="71"/>
      <c r="U85" s="241"/>
      <c r="V85" s="166" t="s">
        <v>260</v>
      </c>
      <c r="W85" s="191">
        <f t="shared" si="9"/>
        <v>0</v>
      </c>
      <c r="X85" s="192">
        <f t="shared" si="9"/>
        <v>6</v>
      </c>
    </row>
    <row r="86" spans="1:24" ht="13" x14ac:dyDescent="0.15">
      <c r="A86" s="15" t="s">
        <v>1841</v>
      </c>
      <c r="B86" s="20" t="s">
        <v>226</v>
      </c>
      <c r="C86" s="20">
        <v>85</v>
      </c>
      <c r="D86" s="20" t="s">
        <v>389</v>
      </c>
      <c r="E86" s="20">
        <v>60</v>
      </c>
      <c r="F86" s="20" t="s">
        <v>393</v>
      </c>
      <c r="G86" s="21" t="s">
        <v>173</v>
      </c>
      <c r="H86" s="71" t="s">
        <v>387</v>
      </c>
      <c r="I86" s="71" t="s">
        <v>387</v>
      </c>
      <c r="J86" s="71"/>
      <c r="K86" s="71"/>
    </row>
    <row r="87" spans="1:24" ht="13" x14ac:dyDescent="0.15">
      <c r="A87" s="15" t="s">
        <v>1214</v>
      </c>
      <c r="B87" s="20" t="s">
        <v>226</v>
      </c>
      <c r="C87" s="20">
        <v>86</v>
      </c>
      <c r="D87" s="20" t="s">
        <v>858</v>
      </c>
      <c r="E87" s="20">
        <v>50</v>
      </c>
      <c r="F87" s="20" t="s">
        <v>393</v>
      </c>
      <c r="G87" s="21" t="s">
        <v>173</v>
      </c>
      <c r="H87" s="71" t="s">
        <v>387</v>
      </c>
      <c r="I87" s="71" t="s">
        <v>387</v>
      </c>
      <c r="J87" s="71"/>
      <c r="K87" s="71"/>
    </row>
    <row r="88" spans="1:24" ht="13" x14ac:dyDescent="0.15">
      <c r="A88" s="15" t="s">
        <v>582</v>
      </c>
      <c r="B88" s="20" t="s">
        <v>226</v>
      </c>
      <c r="C88" s="20">
        <v>87</v>
      </c>
      <c r="D88" s="20" t="s">
        <v>389</v>
      </c>
      <c r="E88" s="20">
        <v>60</v>
      </c>
      <c r="F88" s="20" t="s">
        <v>393</v>
      </c>
      <c r="G88" s="21" t="s">
        <v>173</v>
      </c>
      <c r="H88" s="71" t="s">
        <v>387</v>
      </c>
      <c r="I88" s="71" t="s">
        <v>387</v>
      </c>
      <c r="J88" s="71"/>
      <c r="K88" s="71"/>
    </row>
    <row r="89" spans="1:24" ht="13" x14ac:dyDescent="0.15">
      <c r="A89" s="15" t="s">
        <v>2004</v>
      </c>
      <c r="B89" s="20" t="s">
        <v>226</v>
      </c>
      <c r="C89" s="20">
        <v>88</v>
      </c>
      <c r="D89" s="20" t="s">
        <v>392</v>
      </c>
      <c r="E89" s="20">
        <v>90</v>
      </c>
      <c r="F89" s="20" t="s">
        <v>393</v>
      </c>
      <c r="G89" s="21" t="s">
        <v>173</v>
      </c>
      <c r="H89" s="71" t="s">
        <v>387</v>
      </c>
      <c r="I89" s="71" t="s">
        <v>387</v>
      </c>
      <c r="J89" s="71"/>
      <c r="K89" s="71"/>
    </row>
    <row r="90" spans="1:24" ht="13" x14ac:dyDescent="0.15">
      <c r="A90" s="15" t="s">
        <v>1215</v>
      </c>
      <c r="B90" s="20" t="s">
        <v>226</v>
      </c>
      <c r="C90" s="20">
        <v>89</v>
      </c>
      <c r="D90" s="20" t="s">
        <v>385</v>
      </c>
      <c r="E90" s="20">
        <v>60</v>
      </c>
      <c r="F90" s="20" t="s">
        <v>393</v>
      </c>
      <c r="G90" s="21" t="s">
        <v>173</v>
      </c>
      <c r="H90" s="71" t="s">
        <v>387</v>
      </c>
      <c r="I90" s="71" t="s">
        <v>387</v>
      </c>
      <c r="J90" s="71"/>
      <c r="K90" s="71"/>
    </row>
    <row r="91" spans="1:24" ht="13" x14ac:dyDescent="0.15">
      <c r="A91" s="15" t="s">
        <v>975</v>
      </c>
      <c r="B91" s="20" t="s">
        <v>226</v>
      </c>
      <c r="C91" s="20">
        <v>90</v>
      </c>
      <c r="D91" s="20" t="s">
        <v>389</v>
      </c>
      <c r="E91" s="20">
        <v>60</v>
      </c>
      <c r="F91" s="20" t="s">
        <v>393</v>
      </c>
      <c r="G91" s="21" t="s">
        <v>173</v>
      </c>
      <c r="H91" s="71" t="s">
        <v>387</v>
      </c>
      <c r="I91" s="71" t="s">
        <v>387</v>
      </c>
      <c r="J91" s="71"/>
      <c r="K91" s="71"/>
    </row>
    <row r="92" spans="1:24" ht="13" x14ac:dyDescent="0.15">
      <c r="A92" s="15" t="s">
        <v>1829</v>
      </c>
      <c r="B92" s="20" t="s">
        <v>226</v>
      </c>
      <c r="C92" s="20">
        <v>91</v>
      </c>
      <c r="D92" s="20" t="s">
        <v>400</v>
      </c>
      <c r="E92" s="20">
        <v>60</v>
      </c>
      <c r="F92" s="20" t="s">
        <v>393</v>
      </c>
      <c r="G92" s="21" t="s">
        <v>173</v>
      </c>
      <c r="H92" s="71" t="s">
        <v>387</v>
      </c>
      <c r="I92" s="71" t="s">
        <v>387</v>
      </c>
      <c r="J92" s="71"/>
      <c r="K92" s="71"/>
    </row>
    <row r="93" spans="1:24" ht="13" x14ac:dyDescent="0.15">
      <c r="A93" s="15" t="s">
        <v>1292</v>
      </c>
      <c r="B93" s="20" t="s">
        <v>226</v>
      </c>
      <c r="C93" s="20">
        <v>92</v>
      </c>
      <c r="D93" s="20" t="s">
        <v>385</v>
      </c>
      <c r="E93" s="20">
        <v>50</v>
      </c>
      <c r="F93" s="20" t="s">
        <v>393</v>
      </c>
      <c r="G93" s="21" t="s">
        <v>173</v>
      </c>
      <c r="H93" s="71" t="s">
        <v>387</v>
      </c>
      <c r="I93" s="71" t="s">
        <v>387</v>
      </c>
      <c r="J93" s="71"/>
      <c r="K93" s="71"/>
    </row>
    <row r="94" spans="1:24" ht="13" x14ac:dyDescent="0.15">
      <c r="A94" s="15" t="s">
        <v>1205</v>
      </c>
      <c r="B94" s="20" t="s">
        <v>226</v>
      </c>
      <c r="C94" s="20">
        <v>93</v>
      </c>
      <c r="D94" s="20" t="s">
        <v>392</v>
      </c>
      <c r="E94" s="20">
        <v>60</v>
      </c>
      <c r="F94" s="20" t="s">
        <v>393</v>
      </c>
      <c r="G94" s="21" t="s">
        <v>173</v>
      </c>
      <c r="H94" s="71" t="s">
        <v>387</v>
      </c>
      <c r="I94" s="71" t="s">
        <v>387</v>
      </c>
      <c r="J94" s="71"/>
      <c r="K94" s="71"/>
    </row>
    <row r="95" spans="1:24" ht="13" x14ac:dyDescent="0.15">
      <c r="A95" s="15" t="s">
        <v>2005</v>
      </c>
      <c r="B95" s="20" t="s">
        <v>226</v>
      </c>
      <c r="C95" s="20">
        <v>94</v>
      </c>
      <c r="D95" s="20" t="s">
        <v>385</v>
      </c>
      <c r="E95" s="20">
        <v>80</v>
      </c>
      <c r="F95" s="20" t="s">
        <v>393</v>
      </c>
      <c r="G95" s="21" t="s">
        <v>173</v>
      </c>
      <c r="H95" s="71" t="s">
        <v>387</v>
      </c>
      <c r="I95" s="71" t="s">
        <v>387</v>
      </c>
      <c r="J95" s="71"/>
      <c r="K95" s="71"/>
    </row>
    <row r="96" spans="1:24" ht="13" x14ac:dyDescent="0.15">
      <c r="A96" s="15" t="s">
        <v>1206</v>
      </c>
      <c r="B96" s="20" t="s">
        <v>226</v>
      </c>
      <c r="C96" s="20">
        <v>95</v>
      </c>
      <c r="D96" s="20" t="s">
        <v>392</v>
      </c>
      <c r="E96" s="20">
        <v>50</v>
      </c>
      <c r="F96" s="20" t="s">
        <v>393</v>
      </c>
      <c r="G96" s="21" t="s">
        <v>173</v>
      </c>
      <c r="H96" s="71" t="s">
        <v>387</v>
      </c>
      <c r="I96" s="71" t="s">
        <v>387</v>
      </c>
      <c r="J96" s="71"/>
      <c r="K96" s="71"/>
    </row>
    <row r="97" spans="1:11" ht="13" x14ac:dyDescent="0.15">
      <c r="A97" s="15" t="s">
        <v>461</v>
      </c>
      <c r="B97" s="20" t="s">
        <v>226</v>
      </c>
      <c r="C97" s="20">
        <v>96</v>
      </c>
      <c r="D97" s="20" t="s">
        <v>389</v>
      </c>
      <c r="E97" s="20">
        <v>60</v>
      </c>
      <c r="F97" s="20" t="s">
        <v>393</v>
      </c>
      <c r="G97" s="21" t="s">
        <v>173</v>
      </c>
      <c r="H97" s="71" t="s">
        <v>387</v>
      </c>
      <c r="I97" s="71" t="s">
        <v>387</v>
      </c>
      <c r="J97" s="71"/>
      <c r="K97" s="71"/>
    </row>
    <row r="98" spans="1:11" ht="13" x14ac:dyDescent="0.15">
      <c r="A98" s="15" t="s">
        <v>1299</v>
      </c>
      <c r="B98" s="20" t="s">
        <v>226</v>
      </c>
      <c r="C98" s="20">
        <v>97</v>
      </c>
      <c r="D98" s="20" t="s">
        <v>392</v>
      </c>
      <c r="E98" s="20">
        <v>40</v>
      </c>
      <c r="F98" s="20" t="s">
        <v>393</v>
      </c>
      <c r="G98" s="21" t="s">
        <v>173</v>
      </c>
      <c r="H98" s="71" t="s">
        <v>387</v>
      </c>
      <c r="I98" s="71" t="s">
        <v>387</v>
      </c>
      <c r="J98" s="71"/>
      <c r="K98" s="71"/>
    </row>
    <row r="99" spans="1:11" ht="13" x14ac:dyDescent="0.15">
      <c r="A99" s="15" t="s">
        <v>533</v>
      </c>
      <c r="B99" s="20" t="s">
        <v>226</v>
      </c>
      <c r="C99" s="20">
        <v>98</v>
      </c>
      <c r="D99" s="20" t="s">
        <v>392</v>
      </c>
      <c r="E99" s="20">
        <v>70</v>
      </c>
      <c r="F99" s="20" t="s">
        <v>393</v>
      </c>
      <c r="G99" s="21" t="s">
        <v>173</v>
      </c>
      <c r="H99" s="71" t="s">
        <v>387</v>
      </c>
      <c r="I99" s="71" t="s">
        <v>387</v>
      </c>
      <c r="J99" s="71"/>
      <c r="K99" s="71"/>
    </row>
    <row r="100" spans="1:11" ht="13" x14ac:dyDescent="0.15">
      <c r="A100" s="15" t="s">
        <v>1218</v>
      </c>
      <c r="B100" s="20" t="s">
        <v>226</v>
      </c>
      <c r="C100" s="20">
        <v>99</v>
      </c>
      <c r="D100" s="20" t="s">
        <v>395</v>
      </c>
      <c r="E100" s="20">
        <v>60</v>
      </c>
      <c r="F100" s="20" t="s">
        <v>393</v>
      </c>
      <c r="G100" s="21" t="s">
        <v>173</v>
      </c>
      <c r="H100" s="71" t="s">
        <v>387</v>
      </c>
      <c r="I100" s="71" t="s">
        <v>387</v>
      </c>
      <c r="J100" s="71"/>
      <c r="K100" s="71"/>
    </row>
    <row r="101" spans="1:11" ht="13" x14ac:dyDescent="0.15">
      <c r="A101" s="15" t="s">
        <v>1286</v>
      </c>
      <c r="B101" s="20" t="s">
        <v>226</v>
      </c>
      <c r="C101" s="20">
        <v>100</v>
      </c>
      <c r="D101" s="20" t="s">
        <v>395</v>
      </c>
      <c r="E101" s="20">
        <v>80</v>
      </c>
      <c r="F101" s="20" t="s">
        <v>393</v>
      </c>
      <c r="G101" s="21" t="s">
        <v>173</v>
      </c>
      <c r="H101" s="71" t="s">
        <v>387</v>
      </c>
      <c r="I101" s="71" t="s">
        <v>387</v>
      </c>
      <c r="J101" s="71"/>
      <c r="K101" s="71"/>
    </row>
    <row r="102" spans="1:11" ht="13" x14ac:dyDescent="0.15">
      <c r="A102" s="15" t="s">
        <v>1846</v>
      </c>
      <c r="B102" s="20" t="s">
        <v>226</v>
      </c>
      <c r="C102" s="20">
        <v>101</v>
      </c>
      <c r="D102" s="20" t="s">
        <v>407</v>
      </c>
      <c r="E102" s="20">
        <v>60</v>
      </c>
      <c r="F102" s="20" t="s">
        <v>393</v>
      </c>
      <c r="G102" s="21" t="s">
        <v>173</v>
      </c>
      <c r="H102" s="71" t="s">
        <v>387</v>
      </c>
      <c r="I102" s="71" t="s">
        <v>387</v>
      </c>
      <c r="J102" s="71"/>
      <c r="K102" s="71"/>
    </row>
    <row r="103" spans="1:11" ht="13" x14ac:dyDescent="0.15">
      <c r="A103" s="15" t="s">
        <v>466</v>
      </c>
      <c r="B103" s="20" t="s">
        <v>226</v>
      </c>
      <c r="C103" s="20">
        <v>102</v>
      </c>
      <c r="D103" s="20" t="s">
        <v>395</v>
      </c>
      <c r="E103" s="20">
        <v>50</v>
      </c>
      <c r="F103" s="20" t="s">
        <v>393</v>
      </c>
      <c r="G103" s="21" t="s">
        <v>173</v>
      </c>
      <c r="H103" s="71" t="s">
        <v>387</v>
      </c>
      <c r="I103" s="71" t="s">
        <v>387</v>
      </c>
      <c r="J103" s="71"/>
      <c r="K103" s="71"/>
    </row>
    <row r="104" spans="1:11" ht="13" x14ac:dyDescent="0.15">
      <c r="A104" s="15" t="s">
        <v>1221</v>
      </c>
      <c r="B104" s="20" t="s">
        <v>226</v>
      </c>
      <c r="C104" s="20">
        <v>103</v>
      </c>
      <c r="D104" s="20" t="s">
        <v>407</v>
      </c>
      <c r="E104" s="20">
        <v>50</v>
      </c>
      <c r="F104" s="20" t="s">
        <v>393</v>
      </c>
      <c r="G104" s="21" t="s">
        <v>173</v>
      </c>
      <c r="H104" s="71" t="s">
        <v>387</v>
      </c>
      <c r="I104" s="71" t="s">
        <v>387</v>
      </c>
      <c r="J104" s="71"/>
      <c r="K104" s="71"/>
    </row>
    <row r="105" spans="1:11" ht="13" x14ac:dyDescent="0.15">
      <c r="A105" s="15" t="s">
        <v>2006</v>
      </c>
      <c r="B105" s="20" t="s">
        <v>226</v>
      </c>
      <c r="C105" s="20">
        <v>104</v>
      </c>
      <c r="D105" s="20" t="s">
        <v>469</v>
      </c>
      <c r="E105" s="20"/>
      <c r="F105" s="20" t="s">
        <v>721</v>
      </c>
      <c r="G105" s="21" t="s">
        <v>177</v>
      </c>
      <c r="H105" s="71" t="s">
        <v>387</v>
      </c>
      <c r="I105" s="71" t="s">
        <v>387</v>
      </c>
      <c r="J105" s="71"/>
      <c r="K105" s="71"/>
    </row>
    <row r="106" spans="1:11" ht="13" x14ac:dyDescent="0.15">
      <c r="A106" s="15" t="s">
        <v>2007</v>
      </c>
      <c r="B106" s="20" t="s">
        <v>226</v>
      </c>
      <c r="C106" s="20">
        <v>105</v>
      </c>
      <c r="D106" s="20" t="s">
        <v>469</v>
      </c>
      <c r="E106" s="20"/>
      <c r="F106" s="20" t="s">
        <v>1069</v>
      </c>
      <c r="G106" s="21" t="s">
        <v>177</v>
      </c>
      <c r="H106" s="71" t="s">
        <v>387</v>
      </c>
      <c r="I106" s="71" t="s">
        <v>387</v>
      </c>
      <c r="J106" s="71"/>
      <c r="K106" s="71"/>
    </row>
    <row r="107" spans="1:11" ht="13" x14ac:dyDescent="0.15">
      <c r="A107" s="15" t="s">
        <v>2008</v>
      </c>
      <c r="B107" s="20" t="s">
        <v>226</v>
      </c>
      <c r="C107" s="20">
        <v>106</v>
      </c>
      <c r="D107" s="20" t="s">
        <v>469</v>
      </c>
      <c r="E107" s="20"/>
      <c r="F107" s="20" t="s">
        <v>721</v>
      </c>
      <c r="G107" s="21" t="s">
        <v>177</v>
      </c>
      <c r="H107" s="71" t="s">
        <v>387</v>
      </c>
      <c r="I107" s="71" t="s">
        <v>387</v>
      </c>
      <c r="J107" s="71"/>
      <c r="K107" s="71"/>
    </row>
    <row r="108" spans="1:11" ht="13" x14ac:dyDescent="0.15">
      <c r="A108" s="15" t="s">
        <v>2009</v>
      </c>
      <c r="B108" s="20" t="s">
        <v>226</v>
      </c>
      <c r="C108" s="20">
        <v>107</v>
      </c>
      <c r="D108" s="20" t="s">
        <v>469</v>
      </c>
      <c r="E108" s="20"/>
      <c r="F108" s="20" t="s">
        <v>469</v>
      </c>
      <c r="G108" s="21" t="s">
        <v>177</v>
      </c>
      <c r="H108" s="71" t="s">
        <v>387</v>
      </c>
      <c r="I108" s="71" t="s">
        <v>387</v>
      </c>
      <c r="J108" s="71"/>
      <c r="K108" s="71"/>
    </row>
    <row r="109" spans="1:11" ht="13" x14ac:dyDescent="0.15">
      <c r="A109" s="15" t="s">
        <v>1417</v>
      </c>
      <c r="B109" s="20" t="s">
        <v>226</v>
      </c>
      <c r="C109" s="20">
        <v>108</v>
      </c>
      <c r="D109" s="20" t="s">
        <v>469</v>
      </c>
      <c r="E109" s="20"/>
      <c r="F109" s="20" t="s">
        <v>469</v>
      </c>
      <c r="G109" s="21" t="s">
        <v>177</v>
      </c>
      <c r="H109" s="71" t="s">
        <v>387</v>
      </c>
      <c r="I109" s="71" t="s">
        <v>387</v>
      </c>
      <c r="J109" s="71"/>
      <c r="K109" s="71"/>
    </row>
    <row r="110" spans="1:11" ht="13" x14ac:dyDescent="0.15">
      <c r="A110" s="15" t="s">
        <v>2010</v>
      </c>
      <c r="B110" s="20" t="s">
        <v>226</v>
      </c>
      <c r="C110" s="20">
        <v>109</v>
      </c>
      <c r="D110" s="20" t="s">
        <v>469</v>
      </c>
      <c r="E110" s="20"/>
      <c r="F110" s="20" t="s">
        <v>1069</v>
      </c>
      <c r="G110" s="21" t="s">
        <v>177</v>
      </c>
      <c r="H110" s="71" t="s">
        <v>387</v>
      </c>
      <c r="I110" s="71" t="s">
        <v>387</v>
      </c>
      <c r="J110" s="71"/>
      <c r="K110" s="71"/>
    </row>
    <row r="111" spans="1:11" ht="13" x14ac:dyDescent="0.15">
      <c r="A111" s="15" t="s">
        <v>1101</v>
      </c>
      <c r="B111" s="20" t="s">
        <v>226</v>
      </c>
      <c r="C111" s="20">
        <v>110</v>
      </c>
      <c r="D111" s="20" t="s">
        <v>469</v>
      </c>
      <c r="E111" s="20"/>
      <c r="F111" s="20" t="s">
        <v>906</v>
      </c>
      <c r="G111" s="21" t="s">
        <v>177</v>
      </c>
      <c r="H111" s="71" t="s">
        <v>387</v>
      </c>
      <c r="I111" s="71" t="s">
        <v>387</v>
      </c>
      <c r="J111" s="71"/>
      <c r="K111" s="71"/>
    </row>
    <row r="112" spans="1:11" ht="13" x14ac:dyDescent="0.15">
      <c r="A112" s="15" t="s">
        <v>2011</v>
      </c>
      <c r="B112" s="20" t="s">
        <v>226</v>
      </c>
      <c r="C112" s="20">
        <v>111</v>
      </c>
      <c r="D112" s="20" t="s">
        <v>469</v>
      </c>
      <c r="E112" s="20"/>
      <c r="F112" s="20" t="s">
        <v>721</v>
      </c>
      <c r="G112" s="21" t="s">
        <v>177</v>
      </c>
      <c r="H112" s="71" t="s">
        <v>387</v>
      </c>
      <c r="I112" s="71" t="s">
        <v>387</v>
      </c>
      <c r="J112" s="71"/>
      <c r="K112" s="71"/>
    </row>
    <row r="113" spans="1:11" ht="13" x14ac:dyDescent="0.15">
      <c r="A113" s="15" t="s">
        <v>483</v>
      </c>
      <c r="B113" s="20" t="s">
        <v>226</v>
      </c>
      <c r="C113" s="20">
        <v>112</v>
      </c>
      <c r="D113" s="20" t="s">
        <v>469</v>
      </c>
      <c r="E113" s="20"/>
      <c r="F113" s="20" t="s">
        <v>469</v>
      </c>
      <c r="G113" s="21" t="s">
        <v>177</v>
      </c>
      <c r="H113" s="71" t="s">
        <v>387</v>
      </c>
      <c r="I113" s="71" t="s">
        <v>387</v>
      </c>
      <c r="J113" s="71"/>
      <c r="K113" s="71"/>
    </row>
    <row r="114" spans="1:11" ht="13" x14ac:dyDescent="0.15">
      <c r="A114" s="15" t="s">
        <v>549</v>
      </c>
      <c r="B114" s="20" t="s">
        <v>226</v>
      </c>
      <c r="C114" s="20">
        <v>113</v>
      </c>
      <c r="D114" s="20" t="s">
        <v>469</v>
      </c>
      <c r="E114" s="20"/>
      <c r="F114" s="20" t="s">
        <v>469</v>
      </c>
      <c r="G114" s="21" t="s">
        <v>177</v>
      </c>
      <c r="H114" s="71" t="s">
        <v>387</v>
      </c>
      <c r="I114" s="71" t="s">
        <v>387</v>
      </c>
      <c r="J114" s="71"/>
      <c r="K114" s="71"/>
    </row>
    <row r="115" spans="1:11" ht="13" x14ac:dyDescent="0.15">
      <c r="A115" s="15" t="s">
        <v>1848</v>
      </c>
      <c r="B115" s="20" t="s">
        <v>226</v>
      </c>
      <c r="C115" s="20">
        <v>114</v>
      </c>
      <c r="D115" s="20" t="s">
        <v>469</v>
      </c>
      <c r="E115" s="20"/>
      <c r="F115" s="20" t="s">
        <v>469</v>
      </c>
      <c r="G115" s="21" t="s">
        <v>177</v>
      </c>
      <c r="H115" s="71" t="s">
        <v>387</v>
      </c>
      <c r="I115" s="71" t="s">
        <v>387</v>
      </c>
      <c r="J115" s="71"/>
      <c r="K115" s="71"/>
    </row>
    <row r="116" spans="1:11" ht="13" x14ac:dyDescent="0.15">
      <c r="A116" s="15" t="s">
        <v>2012</v>
      </c>
      <c r="B116" s="20" t="s">
        <v>226</v>
      </c>
      <c r="C116" s="20">
        <v>115</v>
      </c>
      <c r="D116" s="20" t="s">
        <v>469</v>
      </c>
      <c r="E116" s="20"/>
      <c r="F116" s="20" t="s">
        <v>469</v>
      </c>
      <c r="G116" s="21" t="s">
        <v>177</v>
      </c>
      <c r="H116" s="71" t="s">
        <v>387</v>
      </c>
      <c r="I116" s="71" t="s">
        <v>387</v>
      </c>
      <c r="J116" s="71"/>
      <c r="K116" s="71"/>
    </row>
    <row r="117" spans="1:11" ht="13" x14ac:dyDescent="0.15">
      <c r="A117" s="15" t="s">
        <v>2013</v>
      </c>
      <c r="B117" s="20" t="s">
        <v>226</v>
      </c>
      <c r="C117" s="20">
        <v>116</v>
      </c>
      <c r="D117" s="20" t="s">
        <v>469</v>
      </c>
      <c r="E117" s="20"/>
      <c r="F117" s="20" t="s">
        <v>906</v>
      </c>
      <c r="G117" s="21" t="s">
        <v>177</v>
      </c>
      <c r="H117" s="71" t="s">
        <v>387</v>
      </c>
      <c r="I117" s="71" t="s">
        <v>387</v>
      </c>
      <c r="J117" s="71"/>
      <c r="K117" s="71"/>
    </row>
    <row r="118" spans="1:11" ht="13" x14ac:dyDescent="0.15">
      <c r="A118" s="15" t="s">
        <v>2014</v>
      </c>
      <c r="B118" s="20" t="s">
        <v>226</v>
      </c>
      <c r="C118" s="20">
        <v>117</v>
      </c>
      <c r="D118" s="20" t="s">
        <v>469</v>
      </c>
      <c r="E118" s="20"/>
      <c r="F118" s="20" t="s">
        <v>469</v>
      </c>
      <c r="G118" s="21" t="s">
        <v>177</v>
      </c>
      <c r="H118" s="71" t="s">
        <v>387</v>
      </c>
      <c r="I118" s="71" t="s">
        <v>387</v>
      </c>
      <c r="J118" s="71"/>
      <c r="K118" s="71"/>
    </row>
    <row r="119" spans="1:11" ht="13" x14ac:dyDescent="0.15">
      <c r="A119" s="15" t="s">
        <v>2015</v>
      </c>
      <c r="B119" s="20" t="s">
        <v>226</v>
      </c>
      <c r="C119" s="20">
        <v>118</v>
      </c>
      <c r="D119" s="20" t="s">
        <v>469</v>
      </c>
      <c r="E119" s="20"/>
      <c r="F119" s="20" t="s">
        <v>469</v>
      </c>
      <c r="G119" s="21" t="s">
        <v>177</v>
      </c>
      <c r="H119" s="71" t="s">
        <v>387</v>
      </c>
      <c r="I119" s="71" t="s">
        <v>387</v>
      </c>
      <c r="J119" s="71"/>
      <c r="K119" s="71"/>
    </row>
    <row r="120" spans="1:11" ht="13" x14ac:dyDescent="0.15">
      <c r="A120" s="15" t="s">
        <v>1888</v>
      </c>
      <c r="B120" s="20" t="s">
        <v>226</v>
      </c>
      <c r="C120" s="20">
        <v>119</v>
      </c>
      <c r="D120" s="20" t="s">
        <v>469</v>
      </c>
      <c r="E120" s="20">
        <v>50</v>
      </c>
      <c r="F120" s="20" t="s">
        <v>469</v>
      </c>
      <c r="G120" s="21" t="s">
        <v>173</v>
      </c>
      <c r="H120" s="71" t="s">
        <v>387</v>
      </c>
      <c r="I120" s="71" t="s">
        <v>387</v>
      </c>
      <c r="J120" s="71"/>
      <c r="K120" s="71"/>
    </row>
    <row r="121" spans="1:11" ht="13" x14ac:dyDescent="0.15">
      <c r="A121" s="15" t="s">
        <v>1889</v>
      </c>
      <c r="B121" s="20" t="s">
        <v>226</v>
      </c>
      <c r="C121" s="20">
        <v>120</v>
      </c>
      <c r="D121" s="20" t="s">
        <v>469</v>
      </c>
      <c r="E121" s="20">
        <v>50</v>
      </c>
      <c r="F121" s="20" t="s">
        <v>469</v>
      </c>
      <c r="G121" s="21" t="s">
        <v>173</v>
      </c>
      <c r="H121" s="71" t="s">
        <v>387</v>
      </c>
      <c r="I121" s="71" t="s">
        <v>387</v>
      </c>
      <c r="J121" s="71"/>
      <c r="K121" s="71"/>
    </row>
    <row r="122" spans="1:11" ht="13" x14ac:dyDescent="0.15">
      <c r="A122" s="15" t="s">
        <v>611</v>
      </c>
      <c r="B122" s="20" t="s">
        <v>226</v>
      </c>
      <c r="C122" s="20">
        <v>121</v>
      </c>
      <c r="D122" s="20" t="s">
        <v>496</v>
      </c>
      <c r="E122" s="20"/>
      <c r="F122" s="20" t="s">
        <v>497</v>
      </c>
      <c r="G122" s="21" t="s">
        <v>177</v>
      </c>
      <c r="H122" s="71" t="s">
        <v>387</v>
      </c>
      <c r="I122" s="71" t="s">
        <v>387</v>
      </c>
      <c r="J122" s="71"/>
      <c r="K122" s="71"/>
    </row>
    <row r="123" spans="1:11" ht="13" x14ac:dyDescent="0.15">
      <c r="A123" s="15" t="s">
        <v>2016</v>
      </c>
      <c r="B123" s="20" t="s">
        <v>226</v>
      </c>
      <c r="C123" s="20">
        <v>122</v>
      </c>
      <c r="D123" s="20" t="s">
        <v>847</v>
      </c>
      <c r="E123" s="20">
        <v>120</v>
      </c>
      <c r="F123" s="20" t="s">
        <v>1853</v>
      </c>
      <c r="G123" s="21" t="s">
        <v>213</v>
      </c>
      <c r="H123" s="71" t="s">
        <v>387</v>
      </c>
      <c r="I123" s="71" t="s">
        <v>387</v>
      </c>
      <c r="J123" s="71"/>
      <c r="K123" s="71" t="s">
        <v>387</v>
      </c>
    </row>
    <row r="124" spans="1:11" ht="13" x14ac:dyDescent="0.15">
      <c r="A124" s="15" t="s">
        <v>2017</v>
      </c>
      <c r="B124" s="20" t="s">
        <v>226</v>
      </c>
      <c r="C124" s="20">
        <v>123</v>
      </c>
      <c r="D124" s="20" t="s">
        <v>858</v>
      </c>
      <c r="E124" s="20">
        <v>130</v>
      </c>
      <c r="F124" s="20" t="s">
        <v>1853</v>
      </c>
      <c r="G124" s="21" t="s">
        <v>213</v>
      </c>
      <c r="H124" s="71" t="s">
        <v>387</v>
      </c>
      <c r="I124" s="71" t="s">
        <v>387</v>
      </c>
      <c r="J124" s="71"/>
      <c r="K124" s="71" t="s">
        <v>387</v>
      </c>
    </row>
    <row r="125" spans="1:11" ht="13" x14ac:dyDescent="0.15">
      <c r="A125" s="15" t="s">
        <v>2018</v>
      </c>
      <c r="B125" s="20" t="s">
        <v>226</v>
      </c>
      <c r="C125" s="20">
        <v>124</v>
      </c>
      <c r="D125" s="20" t="s">
        <v>385</v>
      </c>
      <c r="E125" s="20">
        <v>130</v>
      </c>
      <c r="F125" s="20" t="s">
        <v>1853</v>
      </c>
      <c r="G125" s="21" t="s">
        <v>213</v>
      </c>
      <c r="H125" s="71" t="s">
        <v>387</v>
      </c>
      <c r="I125" s="71" t="s">
        <v>387</v>
      </c>
      <c r="J125" s="71"/>
      <c r="K125" s="71" t="s">
        <v>387</v>
      </c>
    </row>
    <row r="126" spans="1:11" ht="13" x14ac:dyDescent="0.15">
      <c r="A126" s="15" t="s">
        <v>2019</v>
      </c>
      <c r="B126" s="20" t="s">
        <v>226</v>
      </c>
      <c r="C126" s="20">
        <v>125</v>
      </c>
      <c r="D126" s="20" t="s">
        <v>389</v>
      </c>
      <c r="E126" s="20">
        <v>120</v>
      </c>
      <c r="F126" s="20" t="s">
        <v>1853</v>
      </c>
      <c r="G126" s="21" t="s">
        <v>213</v>
      </c>
      <c r="H126" s="71" t="s">
        <v>387</v>
      </c>
      <c r="I126" s="71" t="s">
        <v>387</v>
      </c>
      <c r="J126" s="71"/>
      <c r="K126" s="71" t="s">
        <v>387</v>
      </c>
    </row>
    <row r="127" spans="1:11" ht="13" x14ac:dyDescent="0.15">
      <c r="A127" s="15" t="s">
        <v>2020</v>
      </c>
      <c r="B127" s="20" t="s">
        <v>226</v>
      </c>
      <c r="C127" s="20">
        <v>126</v>
      </c>
      <c r="D127" s="20" t="s">
        <v>407</v>
      </c>
      <c r="E127" s="20">
        <v>100</v>
      </c>
      <c r="F127" s="20" t="s">
        <v>1853</v>
      </c>
      <c r="G127" s="21" t="s">
        <v>213</v>
      </c>
      <c r="H127" s="71" t="s">
        <v>387</v>
      </c>
      <c r="I127" s="71" t="s">
        <v>387</v>
      </c>
      <c r="J127" s="71"/>
      <c r="K127" s="71" t="s">
        <v>387</v>
      </c>
    </row>
    <row r="128" spans="1:11" ht="13" x14ac:dyDescent="0.15">
      <c r="A128" s="15" t="s">
        <v>2020</v>
      </c>
      <c r="B128" s="20" t="s">
        <v>226</v>
      </c>
      <c r="C128" s="20">
        <v>127</v>
      </c>
      <c r="D128" s="20" t="s">
        <v>407</v>
      </c>
      <c r="E128" s="20">
        <v>110</v>
      </c>
      <c r="F128" s="20" t="s">
        <v>1853</v>
      </c>
      <c r="G128" s="21" t="s">
        <v>213</v>
      </c>
      <c r="H128" s="71" t="s">
        <v>387</v>
      </c>
      <c r="I128" s="71" t="s">
        <v>387</v>
      </c>
      <c r="J128" s="71"/>
      <c r="K128" s="71" t="s">
        <v>387</v>
      </c>
    </row>
    <row r="129" spans="1:11" ht="13" x14ac:dyDescent="0.15">
      <c r="A129" s="15" t="s">
        <v>417</v>
      </c>
      <c r="B129" s="20" t="s">
        <v>226</v>
      </c>
      <c r="C129" s="20">
        <v>128</v>
      </c>
      <c r="D129" s="20" t="s">
        <v>404</v>
      </c>
      <c r="E129" s="20">
        <v>70</v>
      </c>
      <c r="F129" s="20" t="s">
        <v>393</v>
      </c>
      <c r="G129" s="21" t="s">
        <v>260</v>
      </c>
      <c r="H129" s="71" t="s">
        <v>387</v>
      </c>
      <c r="I129" s="71" t="s">
        <v>387</v>
      </c>
      <c r="J129" s="71"/>
      <c r="K129" s="71" t="s">
        <v>387</v>
      </c>
    </row>
    <row r="130" spans="1:11" ht="13" x14ac:dyDescent="0.15">
      <c r="A130" s="15" t="s">
        <v>399</v>
      </c>
      <c r="B130" s="20" t="s">
        <v>226</v>
      </c>
      <c r="C130" s="20">
        <v>129</v>
      </c>
      <c r="D130" s="20" t="s">
        <v>400</v>
      </c>
      <c r="E130" s="20">
        <v>70</v>
      </c>
      <c r="F130" s="20" t="s">
        <v>393</v>
      </c>
      <c r="G130" s="21" t="s">
        <v>260</v>
      </c>
      <c r="H130" s="71" t="s">
        <v>387</v>
      </c>
      <c r="I130" s="71" t="s">
        <v>387</v>
      </c>
      <c r="J130" s="71"/>
      <c r="K130" s="71" t="s">
        <v>387</v>
      </c>
    </row>
    <row r="131" spans="1:11" ht="13" x14ac:dyDescent="0.15">
      <c r="A131" s="15" t="s">
        <v>512</v>
      </c>
      <c r="B131" s="20" t="s">
        <v>226</v>
      </c>
      <c r="C131" s="20">
        <v>130</v>
      </c>
      <c r="D131" s="20" t="s">
        <v>407</v>
      </c>
      <c r="E131" s="20">
        <v>70</v>
      </c>
      <c r="F131" s="20" t="s">
        <v>393</v>
      </c>
      <c r="G131" s="21" t="s">
        <v>260</v>
      </c>
      <c r="H131" s="71" t="s">
        <v>387</v>
      </c>
      <c r="I131" s="71" t="s">
        <v>387</v>
      </c>
      <c r="J131" s="71"/>
      <c r="K131" s="71" t="s">
        <v>387</v>
      </c>
    </row>
    <row r="132" spans="1:11" ht="13" x14ac:dyDescent="0.15">
      <c r="A132" s="15" t="s">
        <v>1259</v>
      </c>
      <c r="B132" s="20" t="s">
        <v>226</v>
      </c>
      <c r="C132" s="20" t="s">
        <v>2021</v>
      </c>
      <c r="D132" s="20" t="s">
        <v>407</v>
      </c>
      <c r="E132" s="20">
        <v>50</v>
      </c>
      <c r="F132" s="20" t="s">
        <v>393</v>
      </c>
      <c r="G132" s="21" t="s">
        <v>260</v>
      </c>
      <c r="H132" s="71" t="s">
        <v>387</v>
      </c>
      <c r="I132" s="71" t="s">
        <v>387</v>
      </c>
      <c r="J132" s="71"/>
      <c r="K132" s="71" t="s">
        <v>387</v>
      </c>
    </row>
    <row r="133" spans="1:11" ht="13" x14ac:dyDescent="0.15">
      <c r="A133" s="15" t="s">
        <v>1299</v>
      </c>
      <c r="B133" s="20" t="s">
        <v>226</v>
      </c>
      <c r="C133" s="20" t="s">
        <v>2022</v>
      </c>
      <c r="D133" s="20" t="s">
        <v>392</v>
      </c>
      <c r="E133" s="20">
        <v>50</v>
      </c>
      <c r="F133" s="20" t="s">
        <v>393</v>
      </c>
      <c r="G133" s="21" t="s">
        <v>260</v>
      </c>
      <c r="H133" s="71" t="s">
        <v>387</v>
      </c>
      <c r="I133" s="71" t="s">
        <v>387</v>
      </c>
      <c r="J133" s="71"/>
      <c r="K133" s="71" t="s">
        <v>387</v>
      </c>
    </row>
    <row r="134" spans="1:11" ht="13" x14ac:dyDescent="0.15">
      <c r="A134" s="15" t="s">
        <v>466</v>
      </c>
      <c r="B134" s="20" t="s">
        <v>226</v>
      </c>
      <c r="C134" s="20" t="s">
        <v>2023</v>
      </c>
      <c r="D134" s="20" t="s">
        <v>395</v>
      </c>
      <c r="E134" s="20">
        <v>60</v>
      </c>
      <c r="F134" s="20" t="s">
        <v>393</v>
      </c>
      <c r="G134" s="21" t="s">
        <v>260</v>
      </c>
      <c r="H134" s="71" t="s">
        <v>387</v>
      </c>
      <c r="I134" s="71" t="s">
        <v>387</v>
      </c>
      <c r="J134" s="71"/>
      <c r="K134" s="71" t="s">
        <v>387</v>
      </c>
    </row>
  </sheetData>
  <sheetProtection selectLockedCells="1" selectUnlockedCells="1"/>
  <mergeCells count="1">
    <mergeCell ref="Z1:AH1"/>
  </mergeCells>
  <phoneticPr fontId="3" type="noConversion"/>
  <conditionalFormatting sqref="H2:K134">
    <cfRule type="cellIs" dxfId="544" priority="1" stopIfTrue="1" operator="equal">
      <formula>"-"</formula>
    </cfRule>
    <cfRule type="cellIs" dxfId="543" priority="2" stopIfTrue="1" operator="equal">
      <formula>"x"</formula>
    </cfRule>
  </conditionalFormatting>
  <hyperlinks>
    <hyperlink ref="L1" location="'Expansion set Check List'!A1" display="Home" xr:uid="{00000000-0004-0000-2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1">
    <tabColor indexed="11"/>
  </sheetPr>
  <dimension ref="A1:AH12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46.83203125" customWidth="1"/>
    <col min="2" max="2" width="11.5" bestFit="1" customWidth="1"/>
    <col min="3" max="3" width="4.33203125" bestFit="1" customWidth="1"/>
    <col min="4" max="4" width="8.83203125" bestFit="1" customWidth="1"/>
    <col min="5" max="5" width="4" bestFit="1" customWidth="1"/>
    <col min="6" max="6" width="16.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420</v>
      </c>
      <c r="B2" s="18" t="s">
        <v>230</v>
      </c>
      <c r="C2" s="18">
        <v>1</v>
      </c>
      <c r="D2" s="18" t="s">
        <v>395</v>
      </c>
      <c r="E2" s="18">
        <v>100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120</v>
      </c>
      <c r="Z2" s="102"/>
      <c r="AA2" s="102"/>
      <c r="AB2" s="102"/>
      <c r="AC2" s="102"/>
      <c r="AD2" s="102"/>
      <c r="AE2" s="102"/>
      <c r="AF2" s="102"/>
      <c r="AG2" s="102"/>
      <c r="AH2" s="102"/>
    </row>
    <row r="3" spans="1:34" ht="13" x14ac:dyDescent="0.15">
      <c r="A3" s="15" t="s">
        <v>2024</v>
      </c>
      <c r="B3" s="20" t="s">
        <v>230</v>
      </c>
      <c r="C3" s="20">
        <v>2</v>
      </c>
      <c r="D3" s="20" t="s">
        <v>847</v>
      </c>
      <c r="E3" s="20">
        <v>90</v>
      </c>
      <c r="F3" s="20" t="s">
        <v>393</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2025</v>
      </c>
      <c r="B4" s="20" t="s">
        <v>230</v>
      </c>
      <c r="C4" s="20">
        <v>3</v>
      </c>
      <c r="D4" s="20" t="s">
        <v>858</v>
      </c>
      <c r="E4" s="20">
        <v>90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32</v>
      </c>
    </row>
    <row r="5" spans="1:34" ht="13" x14ac:dyDescent="0.15">
      <c r="A5" s="15" t="s">
        <v>2026</v>
      </c>
      <c r="B5" s="20" t="s">
        <v>230</v>
      </c>
      <c r="C5" s="20">
        <v>4</v>
      </c>
      <c r="D5" s="20" t="s">
        <v>389</v>
      </c>
      <c r="E5" s="20">
        <v>80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24</v>
      </c>
    </row>
    <row r="6" spans="1:34" ht="13" x14ac:dyDescent="0.15">
      <c r="A6" s="15" t="s">
        <v>1279</v>
      </c>
      <c r="B6" s="20" t="s">
        <v>230</v>
      </c>
      <c r="C6" s="20">
        <v>5</v>
      </c>
      <c r="D6" s="20" t="s">
        <v>392</v>
      </c>
      <c r="E6" s="20">
        <v>120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2027</v>
      </c>
      <c r="B7" s="20" t="s">
        <v>230</v>
      </c>
      <c r="C7" s="20">
        <v>6</v>
      </c>
      <c r="D7" s="20" t="s">
        <v>389</v>
      </c>
      <c r="E7" s="20">
        <v>70</v>
      </c>
      <c r="F7" s="20" t="s">
        <v>393</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1378</v>
      </c>
      <c r="B8" s="20" t="s">
        <v>230</v>
      </c>
      <c r="C8" s="20">
        <v>7</v>
      </c>
      <c r="D8" s="20" t="s">
        <v>847</v>
      </c>
      <c r="E8" s="20">
        <v>60</v>
      </c>
      <c r="F8" s="20" t="s">
        <v>393</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2028</v>
      </c>
      <c r="B9" s="20" t="s">
        <v>230</v>
      </c>
      <c r="C9" s="20">
        <v>8</v>
      </c>
      <c r="D9" s="20" t="s">
        <v>400</v>
      </c>
      <c r="E9" s="20">
        <v>80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2029</v>
      </c>
      <c r="B10" s="20" t="s">
        <v>230</v>
      </c>
      <c r="C10" s="20">
        <v>9</v>
      </c>
      <c r="D10" s="20" t="s">
        <v>404</v>
      </c>
      <c r="E10" s="20">
        <v>80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2030</v>
      </c>
      <c r="B11" s="20" t="s">
        <v>230</v>
      </c>
      <c r="C11" s="20">
        <v>10</v>
      </c>
      <c r="D11" s="20" t="s">
        <v>385</v>
      </c>
      <c r="E11" s="20">
        <v>80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2031</v>
      </c>
      <c r="B12" s="20" t="s">
        <v>230</v>
      </c>
      <c r="C12" s="20">
        <v>11</v>
      </c>
      <c r="D12" s="20" t="s">
        <v>400</v>
      </c>
      <c r="E12" s="20">
        <v>90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2032</v>
      </c>
      <c r="B13" s="20" t="s">
        <v>230</v>
      </c>
      <c r="C13" s="20">
        <v>12</v>
      </c>
      <c r="D13" s="20" t="s">
        <v>407</v>
      </c>
      <c r="E13" s="20">
        <v>80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1244</v>
      </c>
      <c r="B14" s="20" t="s">
        <v>230</v>
      </c>
      <c r="C14" s="20">
        <v>13</v>
      </c>
      <c r="D14" s="20" t="s">
        <v>858</v>
      </c>
      <c r="E14" s="20">
        <v>130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9</v>
      </c>
    </row>
    <row r="15" spans="1:34" ht="13" x14ac:dyDescent="0.15">
      <c r="A15" s="15" t="s">
        <v>1177</v>
      </c>
      <c r="B15" s="20" t="s">
        <v>230</v>
      </c>
      <c r="C15" s="20">
        <v>14</v>
      </c>
      <c r="D15" s="20" t="s">
        <v>847</v>
      </c>
      <c r="E15" s="20">
        <v>130</v>
      </c>
      <c r="F15" s="20" t="s">
        <v>386</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413</v>
      </c>
      <c r="B16" s="20" t="s">
        <v>230</v>
      </c>
      <c r="C16" s="20">
        <v>15</v>
      </c>
      <c r="D16" s="20" t="s">
        <v>407</v>
      </c>
      <c r="E16" s="20">
        <v>110</v>
      </c>
      <c r="F16" s="20" t="s">
        <v>386</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2033</v>
      </c>
      <c r="B17" s="20" t="s">
        <v>230</v>
      </c>
      <c r="C17" s="20">
        <v>16</v>
      </c>
      <c r="D17" s="20" t="s">
        <v>385</v>
      </c>
      <c r="E17" s="20">
        <v>90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2034</v>
      </c>
      <c r="B18" s="20" t="s">
        <v>230</v>
      </c>
      <c r="C18" s="20">
        <v>17</v>
      </c>
      <c r="D18" s="20" t="s">
        <v>858</v>
      </c>
      <c r="E18" s="20">
        <v>100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2035</v>
      </c>
      <c r="B19" s="20" t="s">
        <v>230</v>
      </c>
      <c r="C19" s="20">
        <v>18</v>
      </c>
      <c r="D19" s="20" t="s">
        <v>385</v>
      </c>
      <c r="E19" s="20">
        <v>80</v>
      </c>
      <c r="F19" s="20" t="s">
        <v>393</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505</v>
      </c>
      <c r="B20" s="20" t="s">
        <v>230</v>
      </c>
      <c r="C20" s="20">
        <v>19</v>
      </c>
      <c r="D20" s="20" t="s">
        <v>395</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2036</v>
      </c>
      <c r="B21" s="20" t="s">
        <v>230</v>
      </c>
      <c r="C21" s="20">
        <v>20</v>
      </c>
      <c r="D21" s="20" t="s">
        <v>385</v>
      </c>
      <c r="E21" s="20">
        <v>80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1894</v>
      </c>
      <c r="B22" s="20" t="s">
        <v>230</v>
      </c>
      <c r="C22" s="20">
        <v>21</v>
      </c>
      <c r="D22" s="20" t="s">
        <v>389</v>
      </c>
      <c r="E22" s="20">
        <v>90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1895</v>
      </c>
      <c r="B23" s="20" t="s">
        <v>230</v>
      </c>
      <c r="C23" s="20">
        <v>22</v>
      </c>
      <c r="D23" s="20" t="s">
        <v>400</v>
      </c>
      <c r="E23" s="20">
        <v>110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2037</v>
      </c>
      <c r="B24" s="20" t="s">
        <v>230</v>
      </c>
      <c r="C24" s="20">
        <v>23</v>
      </c>
      <c r="D24" s="20" t="s">
        <v>400</v>
      </c>
      <c r="E24" s="20">
        <v>110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2038</v>
      </c>
      <c r="B25" s="20" t="s">
        <v>230</v>
      </c>
      <c r="C25" s="20">
        <v>24</v>
      </c>
      <c r="D25" s="20" t="s">
        <v>407</v>
      </c>
      <c r="E25" s="20">
        <v>90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1813</v>
      </c>
      <c r="B26" s="20" t="s">
        <v>230</v>
      </c>
      <c r="C26" s="20">
        <v>25</v>
      </c>
      <c r="D26" s="20" t="s">
        <v>400</v>
      </c>
      <c r="E26" s="20">
        <v>110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506</v>
      </c>
      <c r="B27" s="20" t="s">
        <v>230</v>
      </c>
      <c r="C27" s="20">
        <v>26</v>
      </c>
      <c r="D27" s="20" t="s">
        <v>404</v>
      </c>
      <c r="E27" s="20">
        <v>80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2039</v>
      </c>
      <c r="B28" s="20" t="s">
        <v>230</v>
      </c>
      <c r="C28" s="20">
        <v>27</v>
      </c>
      <c r="D28" s="20" t="s">
        <v>389</v>
      </c>
      <c r="E28" s="20">
        <v>100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2040</v>
      </c>
      <c r="B29" s="20" t="s">
        <v>230</v>
      </c>
      <c r="C29" s="20">
        <v>28</v>
      </c>
      <c r="D29" s="20" t="s">
        <v>385</v>
      </c>
      <c r="E29" s="20">
        <v>70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9</v>
      </c>
    </row>
    <row r="30" spans="1:24" ht="14" thickBot="1" x14ac:dyDescent="0.2">
      <c r="A30" s="15" t="s">
        <v>406</v>
      </c>
      <c r="B30" s="20" t="s">
        <v>230</v>
      </c>
      <c r="C30" s="20">
        <v>29</v>
      </c>
      <c r="D30" s="20" t="s">
        <v>400</v>
      </c>
      <c r="E30" s="20">
        <v>130</v>
      </c>
      <c r="F30" s="20" t="s">
        <v>386</v>
      </c>
      <c r="G30" s="21" t="s">
        <v>181</v>
      </c>
      <c r="H30" s="71" t="s">
        <v>387</v>
      </c>
      <c r="I30" s="71" t="s">
        <v>387</v>
      </c>
      <c r="J30" s="71"/>
      <c r="K30" s="71"/>
      <c r="R30" s="160" t="s">
        <v>86</v>
      </c>
      <c r="S30" s="161"/>
      <c r="T30" s="175">
        <f>SUM(T31:T57)</f>
        <v>0</v>
      </c>
      <c r="U30" s="168"/>
      <c r="V30" s="177" t="s">
        <v>88</v>
      </c>
      <c r="W30" s="213"/>
      <c r="X30" s="215">
        <f>SUM(X31:X57)</f>
        <v>102</v>
      </c>
    </row>
    <row r="31" spans="1:24" ht="13" x14ac:dyDescent="0.15">
      <c r="A31" s="15" t="s">
        <v>509</v>
      </c>
      <c r="B31" s="20" t="s">
        <v>230</v>
      </c>
      <c r="C31" s="20">
        <v>30</v>
      </c>
      <c r="D31" s="20" t="s">
        <v>385</v>
      </c>
      <c r="E31" s="20">
        <v>120</v>
      </c>
      <c r="F31" s="20" t="s">
        <v>386</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2041</v>
      </c>
      <c r="B32" s="20" t="s">
        <v>230</v>
      </c>
      <c r="C32" s="20">
        <v>31</v>
      </c>
      <c r="D32" s="20" t="s">
        <v>404</v>
      </c>
      <c r="E32" s="20">
        <v>80</v>
      </c>
      <c r="F32" s="20"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32</v>
      </c>
    </row>
    <row r="33" spans="1:24" ht="13" x14ac:dyDescent="0.15">
      <c r="A33" s="15" t="s">
        <v>2042</v>
      </c>
      <c r="B33" s="20" t="s">
        <v>230</v>
      </c>
      <c r="C33" s="20">
        <v>32</v>
      </c>
      <c r="D33" s="20" t="s">
        <v>400</v>
      </c>
      <c r="E33" s="20">
        <v>100</v>
      </c>
      <c r="F33" s="20" t="s">
        <v>393</v>
      </c>
      <c r="G33" s="21" t="s">
        <v>181</v>
      </c>
      <c r="H33" s="71" t="s">
        <v>387</v>
      </c>
      <c r="I33" s="71" t="s">
        <v>387</v>
      </c>
      <c r="J33" s="71"/>
      <c r="K33" s="71"/>
      <c r="R33" s="117" t="s">
        <v>181</v>
      </c>
      <c r="S33" s="158">
        <f t="shared" si="4"/>
        <v>0</v>
      </c>
      <c r="T33" s="159">
        <f t="shared" si="5"/>
        <v>0</v>
      </c>
      <c r="U33" s="168"/>
      <c r="V33" s="234" t="s">
        <v>181</v>
      </c>
      <c r="W33" s="237">
        <f t="shared" si="6"/>
        <v>0</v>
      </c>
      <c r="X33" s="6">
        <f t="shared" si="7"/>
        <v>24</v>
      </c>
    </row>
    <row r="34" spans="1:24" ht="13" x14ac:dyDescent="0.15">
      <c r="A34" s="15" t="s">
        <v>513</v>
      </c>
      <c r="B34" s="20" t="s">
        <v>230</v>
      </c>
      <c r="C34" s="20">
        <v>33</v>
      </c>
      <c r="D34" s="20" t="s">
        <v>392</v>
      </c>
      <c r="E34" s="20">
        <v>100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514</v>
      </c>
      <c r="B35" s="20" t="s">
        <v>230</v>
      </c>
      <c r="C35" s="20">
        <v>34</v>
      </c>
      <c r="D35" s="20" t="s">
        <v>389</v>
      </c>
      <c r="E35" s="20">
        <v>90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2043</v>
      </c>
      <c r="B36" s="20" t="s">
        <v>230</v>
      </c>
      <c r="C36" s="20">
        <v>35</v>
      </c>
      <c r="D36" s="20" t="s">
        <v>407</v>
      </c>
      <c r="E36" s="20">
        <v>80</v>
      </c>
      <c r="F36" s="20" t="s">
        <v>393</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1386</v>
      </c>
      <c r="B37" s="20" t="s">
        <v>230</v>
      </c>
      <c r="C37" s="20">
        <v>36</v>
      </c>
      <c r="D37" s="20" t="s">
        <v>389</v>
      </c>
      <c r="E37" s="20">
        <v>140</v>
      </c>
      <c r="F37" s="20" t="s">
        <v>386</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2044</v>
      </c>
      <c r="B38" s="20" t="s">
        <v>230</v>
      </c>
      <c r="C38" s="20">
        <v>37</v>
      </c>
      <c r="D38" s="20" t="s">
        <v>407</v>
      </c>
      <c r="E38" s="20">
        <v>90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2045</v>
      </c>
      <c r="B39" s="20" t="s">
        <v>230</v>
      </c>
      <c r="C39" s="20">
        <v>38</v>
      </c>
      <c r="D39" s="20" t="s">
        <v>385</v>
      </c>
      <c r="E39" s="20">
        <v>80</v>
      </c>
      <c r="F39" s="20" t="s">
        <v>393</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2046</v>
      </c>
      <c r="B40" s="20" t="s">
        <v>230</v>
      </c>
      <c r="C40" s="20">
        <v>39</v>
      </c>
      <c r="D40" s="20" t="s">
        <v>404</v>
      </c>
      <c r="E40" s="20">
        <v>70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2047</v>
      </c>
      <c r="B41" s="20" t="s">
        <v>230</v>
      </c>
      <c r="C41" s="20">
        <v>40</v>
      </c>
      <c r="D41" s="20" t="s">
        <v>385</v>
      </c>
      <c r="E41" s="20">
        <v>70</v>
      </c>
      <c r="F41" s="20"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1928</v>
      </c>
      <c r="B42" s="20" t="s">
        <v>230</v>
      </c>
      <c r="C42" s="20">
        <v>41</v>
      </c>
      <c r="D42" s="20" t="s">
        <v>389</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2048</v>
      </c>
      <c r="B43" s="20" t="s">
        <v>230</v>
      </c>
      <c r="C43" s="20">
        <v>42</v>
      </c>
      <c r="D43" s="20" t="s">
        <v>400</v>
      </c>
      <c r="E43" s="20">
        <v>90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2049</v>
      </c>
      <c r="B44" s="20" t="s">
        <v>230</v>
      </c>
      <c r="C44" s="20">
        <v>43</v>
      </c>
      <c r="D44" s="20" t="s">
        <v>395</v>
      </c>
      <c r="E44" s="20">
        <v>90</v>
      </c>
      <c r="F44" s="20"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1201</v>
      </c>
      <c r="B45" s="20" t="s">
        <v>230</v>
      </c>
      <c r="C45" s="20">
        <v>44</v>
      </c>
      <c r="D45" s="20" t="s">
        <v>847</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1929</v>
      </c>
      <c r="B46" s="20" t="s">
        <v>230</v>
      </c>
      <c r="C46" s="20">
        <v>45</v>
      </c>
      <c r="D46" s="20" t="s">
        <v>407</v>
      </c>
      <c r="E46" s="20">
        <v>90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2050</v>
      </c>
      <c r="B47" s="20" t="s">
        <v>230</v>
      </c>
      <c r="C47" s="20">
        <v>46</v>
      </c>
      <c r="D47" s="20" t="s">
        <v>400</v>
      </c>
      <c r="E47" s="20">
        <v>100</v>
      </c>
      <c r="F47" s="20"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2051</v>
      </c>
      <c r="B48" s="20" t="s">
        <v>230</v>
      </c>
      <c r="C48" s="20">
        <v>47</v>
      </c>
      <c r="D48" s="20" t="s">
        <v>395</v>
      </c>
      <c r="E48" s="20">
        <v>70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2052</v>
      </c>
      <c r="B49" s="20" t="s">
        <v>230</v>
      </c>
      <c r="C49" s="20">
        <v>48</v>
      </c>
      <c r="D49" s="20" t="s">
        <v>407</v>
      </c>
      <c r="E49" s="20">
        <v>80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1194</v>
      </c>
      <c r="B50" s="20" t="s">
        <v>230</v>
      </c>
      <c r="C50" s="20">
        <v>49</v>
      </c>
      <c r="D50" s="20" t="s">
        <v>858</v>
      </c>
      <c r="E50" s="20">
        <v>90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462</v>
      </c>
      <c r="B51" s="20" t="s">
        <v>230</v>
      </c>
      <c r="C51" s="20">
        <v>50</v>
      </c>
      <c r="D51" s="20" t="s">
        <v>389</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2053</v>
      </c>
      <c r="B52" s="20" t="s">
        <v>230</v>
      </c>
      <c r="C52" s="20">
        <v>51</v>
      </c>
      <c r="D52" s="20" t="s">
        <v>847</v>
      </c>
      <c r="E52" s="20">
        <v>110</v>
      </c>
      <c r="F52" s="20"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1396</v>
      </c>
      <c r="B53" s="20" t="s">
        <v>230</v>
      </c>
      <c r="C53" s="20">
        <v>52</v>
      </c>
      <c r="D53" s="20" t="s">
        <v>407</v>
      </c>
      <c r="E53" s="20">
        <v>80</v>
      </c>
      <c r="F53" s="20"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1289</v>
      </c>
      <c r="B54" s="20" t="s">
        <v>230</v>
      </c>
      <c r="C54" s="20">
        <v>53</v>
      </c>
      <c r="D54" s="20" t="s">
        <v>392</v>
      </c>
      <c r="E54" s="20">
        <v>70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2054</v>
      </c>
      <c r="B55" s="20" t="s">
        <v>230</v>
      </c>
      <c r="C55" s="20">
        <v>54</v>
      </c>
      <c r="D55" s="20" t="s">
        <v>400</v>
      </c>
      <c r="E55" s="20">
        <v>80</v>
      </c>
      <c r="F55" s="20"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2055</v>
      </c>
      <c r="B56" s="20" t="s">
        <v>230</v>
      </c>
      <c r="C56" s="20">
        <v>55</v>
      </c>
      <c r="D56" s="20" t="s">
        <v>400</v>
      </c>
      <c r="E56" s="20">
        <v>80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2056</v>
      </c>
      <c r="B57" s="20" t="s">
        <v>230</v>
      </c>
      <c r="C57" s="20">
        <v>56</v>
      </c>
      <c r="D57" s="20" t="s">
        <v>392</v>
      </c>
      <c r="E57" s="20">
        <v>80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1195</v>
      </c>
      <c r="B58" s="20" t="s">
        <v>230</v>
      </c>
      <c r="C58" s="20">
        <v>57</v>
      </c>
      <c r="D58" s="20" t="s">
        <v>847</v>
      </c>
      <c r="E58" s="20">
        <v>50</v>
      </c>
      <c r="F58" s="20" t="s">
        <v>393</v>
      </c>
      <c r="G58" s="21" t="s">
        <v>173</v>
      </c>
      <c r="H58" s="71" t="s">
        <v>387</v>
      </c>
      <c r="I58" s="71" t="s">
        <v>387</v>
      </c>
      <c r="J58" s="71"/>
      <c r="K58" s="71"/>
      <c r="U58" s="168"/>
      <c r="V58" s="177" t="s">
        <v>447</v>
      </c>
      <c r="W58" s="189"/>
      <c r="X58" s="190">
        <f>SUM(X59:X85)</f>
        <v>222</v>
      </c>
    </row>
    <row r="59" spans="1:24" ht="13" x14ac:dyDescent="0.15">
      <c r="A59" s="15" t="s">
        <v>1210</v>
      </c>
      <c r="B59" s="20" t="s">
        <v>230</v>
      </c>
      <c r="C59" s="20">
        <v>58</v>
      </c>
      <c r="D59" s="20" t="s">
        <v>858</v>
      </c>
      <c r="E59" s="20">
        <v>40</v>
      </c>
      <c r="F59" s="20" t="s">
        <v>393</v>
      </c>
      <c r="G59" s="21" t="s">
        <v>173</v>
      </c>
      <c r="H59" s="71" t="s">
        <v>387</v>
      </c>
      <c r="I59" s="71" t="s">
        <v>387</v>
      </c>
      <c r="J59" s="71"/>
      <c r="K59" s="71"/>
      <c r="U59" s="239"/>
      <c r="V59" s="116" t="s">
        <v>173</v>
      </c>
      <c r="W59" s="211">
        <f t="shared" ref="W59:X74" si="8">S3+S31+W3+W31</f>
        <v>0</v>
      </c>
      <c r="X59" s="64">
        <f t="shared" si="8"/>
        <v>66</v>
      </c>
    </row>
    <row r="60" spans="1:24" ht="13" x14ac:dyDescent="0.15">
      <c r="A60" s="15" t="s">
        <v>537</v>
      </c>
      <c r="B60" s="20" t="s">
        <v>230</v>
      </c>
      <c r="C60" s="20">
        <v>59</v>
      </c>
      <c r="D60" s="20" t="s">
        <v>392</v>
      </c>
      <c r="E60" s="20">
        <v>50</v>
      </c>
      <c r="F60" s="20" t="s">
        <v>393</v>
      </c>
      <c r="G60" s="21" t="s">
        <v>173</v>
      </c>
      <c r="H60" s="71" t="s">
        <v>387</v>
      </c>
      <c r="I60" s="71" t="s">
        <v>387</v>
      </c>
      <c r="J60" s="71"/>
      <c r="K60" s="71"/>
      <c r="U60" s="239"/>
      <c r="V60" s="117" t="s">
        <v>177</v>
      </c>
      <c r="W60" s="158">
        <f t="shared" si="8"/>
        <v>0</v>
      </c>
      <c r="X60" s="159">
        <f t="shared" si="8"/>
        <v>64</v>
      </c>
    </row>
    <row r="61" spans="1:24" ht="13" x14ac:dyDescent="0.15">
      <c r="A61" s="15" t="s">
        <v>2057</v>
      </c>
      <c r="B61" s="20" t="s">
        <v>230</v>
      </c>
      <c r="C61" s="20">
        <v>60</v>
      </c>
      <c r="D61" s="20" t="s">
        <v>395</v>
      </c>
      <c r="E61" s="20">
        <v>70</v>
      </c>
      <c r="F61" s="20" t="s">
        <v>393</v>
      </c>
      <c r="G61" s="21" t="s">
        <v>173</v>
      </c>
      <c r="H61" s="71" t="s">
        <v>387</v>
      </c>
      <c r="I61" s="71" t="s">
        <v>387</v>
      </c>
      <c r="J61" s="71"/>
      <c r="K61" s="71"/>
      <c r="U61" s="239"/>
      <c r="V61" s="117" t="s">
        <v>181</v>
      </c>
      <c r="W61" s="158">
        <f t="shared" si="8"/>
        <v>0</v>
      </c>
      <c r="X61" s="159">
        <f t="shared" si="8"/>
        <v>48</v>
      </c>
    </row>
    <row r="62" spans="1:24" ht="13" x14ac:dyDescent="0.15">
      <c r="A62" s="15" t="s">
        <v>2058</v>
      </c>
      <c r="B62" s="20" t="s">
        <v>230</v>
      </c>
      <c r="C62" s="20">
        <v>61</v>
      </c>
      <c r="D62" s="20" t="s">
        <v>847</v>
      </c>
      <c r="E62" s="20">
        <v>80</v>
      </c>
      <c r="F62" s="20" t="s">
        <v>393</v>
      </c>
      <c r="G62" s="21" t="s">
        <v>173</v>
      </c>
      <c r="H62" s="71" t="s">
        <v>387</v>
      </c>
      <c r="I62" s="71" t="s">
        <v>387</v>
      </c>
      <c r="J62" s="71"/>
      <c r="K62" s="71"/>
      <c r="U62" s="239"/>
      <c r="V62" s="117" t="s">
        <v>185</v>
      </c>
      <c r="W62" s="158">
        <f t="shared" si="8"/>
        <v>0</v>
      </c>
      <c r="X62" s="159">
        <f t="shared" si="8"/>
        <v>26</v>
      </c>
    </row>
    <row r="63" spans="1:24" ht="13" x14ac:dyDescent="0.15">
      <c r="A63" s="15" t="s">
        <v>2059</v>
      </c>
      <c r="B63" s="20" t="s">
        <v>230</v>
      </c>
      <c r="C63" s="20">
        <v>62</v>
      </c>
      <c r="D63" s="20" t="s">
        <v>400</v>
      </c>
      <c r="E63" s="20">
        <v>80</v>
      </c>
      <c r="F63" s="20" t="s">
        <v>393</v>
      </c>
      <c r="G63" s="21" t="s">
        <v>173</v>
      </c>
      <c r="H63" s="71" t="s">
        <v>387</v>
      </c>
      <c r="I63" s="71" t="s">
        <v>387</v>
      </c>
      <c r="J63" s="71"/>
      <c r="K63" s="71"/>
      <c r="U63" s="239"/>
      <c r="V63" s="117" t="s">
        <v>189</v>
      </c>
      <c r="W63" s="158">
        <f t="shared" si="8"/>
        <v>0</v>
      </c>
      <c r="X63" s="159">
        <f t="shared" si="8"/>
        <v>0</v>
      </c>
    </row>
    <row r="64" spans="1:24" ht="13" x14ac:dyDescent="0.15">
      <c r="A64" s="15" t="s">
        <v>425</v>
      </c>
      <c r="B64" s="20" t="s">
        <v>230</v>
      </c>
      <c r="C64" s="20">
        <v>63</v>
      </c>
      <c r="D64" s="20" t="s">
        <v>395</v>
      </c>
      <c r="E64" s="20">
        <v>70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1824</v>
      </c>
      <c r="B65" s="20" t="s">
        <v>230</v>
      </c>
      <c r="C65" s="20">
        <v>64</v>
      </c>
      <c r="D65" s="20" t="s">
        <v>400</v>
      </c>
      <c r="E65" s="20">
        <v>70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2060</v>
      </c>
      <c r="B66" s="20" t="s">
        <v>230</v>
      </c>
      <c r="C66" s="20">
        <v>65</v>
      </c>
      <c r="D66" s="20" t="s">
        <v>858</v>
      </c>
      <c r="E66" s="20">
        <v>80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430</v>
      </c>
      <c r="B67" s="20" t="s">
        <v>230</v>
      </c>
      <c r="C67" s="20">
        <v>66</v>
      </c>
      <c r="D67" s="20" t="s">
        <v>407</v>
      </c>
      <c r="E67" s="20">
        <v>80</v>
      </c>
      <c r="F67" s="20" t="s">
        <v>398</v>
      </c>
      <c r="G67" s="21" t="s">
        <v>173</v>
      </c>
      <c r="H67" s="71" t="s">
        <v>387</v>
      </c>
      <c r="I67" s="71" t="s">
        <v>387</v>
      </c>
      <c r="J67" s="71"/>
      <c r="K67" s="71"/>
      <c r="U67" s="241"/>
      <c r="V67" s="117" t="s">
        <v>205</v>
      </c>
      <c r="W67" s="158">
        <f t="shared" si="8"/>
        <v>0</v>
      </c>
      <c r="X67" s="159">
        <f t="shared" si="8"/>
        <v>0</v>
      </c>
    </row>
    <row r="68" spans="1:24" ht="14" thickBot="1" x14ac:dyDescent="0.2">
      <c r="A68" s="15" t="s">
        <v>1247</v>
      </c>
      <c r="B68" s="20" t="s">
        <v>230</v>
      </c>
      <c r="C68" s="20">
        <v>67</v>
      </c>
      <c r="D68" s="20" t="s">
        <v>392</v>
      </c>
      <c r="E68" s="20">
        <v>70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449</v>
      </c>
      <c r="B69" s="20" t="s">
        <v>230</v>
      </c>
      <c r="C69" s="20">
        <v>68</v>
      </c>
      <c r="D69" s="20" t="s">
        <v>385</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1815</v>
      </c>
      <c r="B70" s="20" t="s">
        <v>230</v>
      </c>
      <c r="C70" s="20">
        <v>69</v>
      </c>
      <c r="D70" s="20" t="s">
        <v>392</v>
      </c>
      <c r="E70" s="20">
        <v>70</v>
      </c>
      <c r="F70" s="20" t="s">
        <v>393</v>
      </c>
      <c r="G70" s="21" t="s">
        <v>173</v>
      </c>
      <c r="H70" s="71" t="s">
        <v>387</v>
      </c>
      <c r="I70" s="71" t="s">
        <v>387</v>
      </c>
      <c r="J70" s="71"/>
      <c r="K70" s="71"/>
      <c r="U70" s="241"/>
      <c r="V70" s="118" t="s">
        <v>213</v>
      </c>
      <c r="W70" s="158">
        <f t="shared" si="8"/>
        <v>0</v>
      </c>
      <c r="X70" s="159">
        <f t="shared" si="8"/>
        <v>9</v>
      </c>
    </row>
    <row r="71" spans="1:24" ht="14" thickBot="1" x14ac:dyDescent="0.2">
      <c r="A71" s="15" t="s">
        <v>1815</v>
      </c>
      <c r="B71" s="20" t="s">
        <v>230</v>
      </c>
      <c r="C71" s="20">
        <v>70</v>
      </c>
      <c r="D71" s="20" t="s">
        <v>392</v>
      </c>
      <c r="E71" s="20">
        <v>70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543</v>
      </c>
      <c r="B72" s="20" t="s">
        <v>230</v>
      </c>
      <c r="C72" s="20">
        <v>71</v>
      </c>
      <c r="D72" s="20" t="s">
        <v>385</v>
      </c>
      <c r="E72" s="20">
        <v>60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453</v>
      </c>
      <c r="B73" s="20" t="s">
        <v>230</v>
      </c>
      <c r="C73" s="20">
        <v>72</v>
      </c>
      <c r="D73" s="20" t="s">
        <v>385</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526</v>
      </c>
      <c r="B74" s="20" t="s">
        <v>230</v>
      </c>
      <c r="C74" s="20">
        <v>73</v>
      </c>
      <c r="D74" s="20" t="s">
        <v>385</v>
      </c>
      <c r="E74" s="20">
        <v>80</v>
      </c>
      <c r="F74" s="20" t="s">
        <v>398</v>
      </c>
      <c r="G74" s="21" t="s">
        <v>173</v>
      </c>
      <c r="H74" s="71" t="s">
        <v>387</v>
      </c>
      <c r="I74" s="71" t="s">
        <v>387</v>
      </c>
      <c r="J74" s="71"/>
      <c r="K74" s="71"/>
      <c r="U74" s="241"/>
      <c r="V74" s="117" t="s">
        <v>229</v>
      </c>
      <c r="W74" s="158">
        <f t="shared" si="8"/>
        <v>0</v>
      </c>
      <c r="X74" s="159">
        <f t="shared" si="8"/>
        <v>0</v>
      </c>
    </row>
    <row r="75" spans="1:24" ht="14" thickBot="1" x14ac:dyDescent="0.2">
      <c r="A75" s="15" t="s">
        <v>434</v>
      </c>
      <c r="B75" s="20" t="s">
        <v>230</v>
      </c>
      <c r="C75" s="20">
        <v>74</v>
      </c>
      <c r="D75" s="20" t="s">
        <v>385</v>
      </c>
      <c r="E75" s="20">
        <v>80</v>
      </c>
      <c r="F75" s="20" t="s">
        <v>398</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1254</v>
      </c>
      <c r="B76" s="20" t="s">
        <v>230</v>
      </c>
      <c r="C76" s="20">
        <v>75</v>
      </c>
      <c r="D76" s="20" t="s">
        <v>858</v>
      </c>
      <c r="E76" s="20">
        <v>80</v>
      </c>
      <c r="F76" s="20" t="s">
        <v>398</v>
      </c>
      <c r="G76" s="21" t="s">
        <v>173</v>
      </c>
      <c r="H76" s="71" t="s">
        <v>387</v>
      </c>
      <c r="I76" s="71" t="s">
        <v>387</v>
      </c>
      <c r="J76" s="71"/>
      <c r="K76" s="71"/>
      <c r="U76" s="241"/>
      <c r="V76" s="117" t="s">
        <v>9123</v>
      </c>
      <c r="W76" s="158">
        <f t="shared" si="9"/>
        <v>0</v>
      </c>
      <c r="X76" s="159">
        <f t="shared" si="9"/>
        <v>0</v>
      </c>
    </row>
    <row r="77" spans="1:24" ht="14" thickBot="1" x14ac:dyDescent="0.2">
      <c r="A77" s="15" t="s">
        <v>2061</v>
      </c>
      <c r="B77" s="20" t="s">
        <v>230</v>
      </c>
      <c r="C77" s="20">
        <v>76</v>
      </c>
      <c r="D77" s="20" t="s">
        <v>389</v>
      </c>
      <c r="E77" s="20">
        <v>90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1402</v>
      </c>
      <c r="B78" s="20" t="s">
        <v>230</v>
      </c>
      <c r="C78" s="20">
        <v>77</v>
      </c>
      <c r="D78" s="20" t="s">
        <v>389</v>
      </c>
      <c r="E78" s="20">
        <v>80</v>
      </c>
      <c r="F78" s="20" t="s">
        <v>398</v>
      </c>
      <c r="G78" s="21" t="s">
        <v>173</v>
      </c>
      <c r="H78" s="71" t="s">
        <v>387</v>
      </c>
      <c r="I78" s="71" t="s">
        <v>387</v>
      </c>
      <c r="J78" s="71"/>
      <c r="K78" s="71"/>
      <c r="U78" s="241"/>
      <c r="V78" s="117" t="s">
        <v>241</v>
      </c>
      <c r="W78" s="158">
        <f t="shared" si="9"/>
        <v>0</v>
      </c>
      <c r="X78" s="159">
        <f t="shared" si="9"/>
        <v>0</v>
      </c>
    </row>
    <row r="79" spans="1:24" ht="14" thickBot="1" x14ac:dyDescent="0.2">
      <c r="A79" s="15" t="s">
        <v>1260</v>
      </c>
      <c r="B79" s="20" t="s">
        <v>230</v>
      </c>
      <c r="C79" s="20">
        <v>78</v>
      </c>
      <c r="D79" s="20" t="s">
        <v>407</v>
      </c>
      <c r="E79" s="20">
        <v>40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1904</v>
      </c>
      <c r="B80" s="20" t="s">
        <v>230</v>
      </c>
      <c r="C80" s="20">
        <v>79</v>
      </c>
      <c r="D80" s="20" t="s">
        <v>389</v>
      </c>
      <c r="E80" s="20">
        <v>60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1905</v>
      </c>
      <c r="B81" s="20" t="s">
        <v>230</v>
      </c>
      <c r="C81" s="20">
        <v>80</v>
      </c>
      <c r="D81" s="20" t="s">
        <v>389</v>
      </c>
      <c r="E81" s="20">
        <v>70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513</v>
      </c>
      <c r="B82" s="20" t="s">
        <v>230</v>
      </c>
      <c r="C82" s="20">
        <v>81</v>
      </c>
      <c r="D82" s="20" t="s">
        <v>392</v>
      </c>
      <c r="E82" s="20">
        <v>100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1408</v>
      </c>
      <c r="B83" s="20" t="s">
        <v>230</v>
      </c>
      <c r="C83" s="20">
        <v>82</v>
      </c>
      <c r="D83" s="20" t="s">
        <v>389</v>
      </c>
      <c r="E83" s="20">
        <v>60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463</v>
      </c>
      <c r="B84" s="20" t="s">
        <v>230</v>
      </c>
      <c r="C84" s="20">
        <v>83</v>
      </c>
      <c r="D84" s="20" t="s">
        <v>389</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1261</v>
      </c>
      <c r="B85" s="20" t="s">
        <v>230</v>
      </c>
      <c r="C85" s="20">
        <v>84</v>
      </c>
      <c r="D85" s="20" t="s">
        <v>400</v>
      </c>
      <c r="E85" s="20">
        <v>50</v>
      </c>
      <c r="F85" s="20" t="s">
        <v>393</v>
      </c>
      <c r="G85" s="21" t="s">
        <v>173</v>
      </c>
      <c r="H85" s="71" t="s">
        <v>387</v>
      </c>
      <c r="I85" s="71" t="s">
        <v>387</v>
      </c>
      <c r="J85" s="71"/>
      <c r="K85" s="71"/>
      <c r="U85" s="241"/>
      <c r="V85" s="166" t="s">
        <v>260</v>
      </c>
      <c r="W85" s="191">
        <f t="shared" si="9"/>
        <v>0</v>
      </c>
      <c r="X85" s="192">
        <f t="shared" si="9"/>
        <v>9</v>
      </c>
    </row>
    <row r="86" spans="1:24" ht="13" x14ac:dyDescent="0.15">
      <c r="A86" s="15" t="s">
        <v>2062</v>
      </c>
      <c r="B86" s="20" t="s">
        <v>230</v>
      </c>
      <c r="C86" s="20">
        <v>85</v>
      </c>
      <c r="D86" s="20" t="s">
        <v>407</v>
      </c>
      <c r="E86" s="20">
        <v>90</v>
      </c>
      <c r="F86" s="20" t="s">
        <v>393</v>
      </c>
      <c r="G86" s="21" t="s">
        <v>173</v>
      </c>
      <c r="H86" s="71" t="s">
        <v>387</v>
      </c>
      <c r="I86" s="71" t="s">
        <v>387</v>
      </c>
      <c r="J86" s="71"/>
      <c r="K86" s="71"/>
    </row>
    <row r="87" spans="1:24" ht="13" x14ac:dyDescent="0.15">
      <c r="A87" s="15" t="s">
        <v>467</v>
      </c>
      <c r="B87" s="20" t="s">
        <v>230</v>
      </c>
      <c r="C87" s="20">
        <v>86</v>
      </c>
      <c r="D87" s="20" t="s">
        <v>407</v>
      </c>
      <c r="E87" s="20">
        <v>60</v>
      </c>
      <c r="F87" s="20" t="s">
        <v>393</v>
      </c>
      <c r="G87" s="21" t="s">
        <v>173</v>
      </c>
      <c r="H87" s="71" t="s">
        <v>387</v>
      </c>
      <c r="I87" s="71" t="s">
        <v>387</v>
      </c>
      <c r="J87" s="71"/>
      <c r="K87" s="71"/>
    </row>
    <row r="88" spans="1:24" ht="13" x14ac:dyDescent="0.15">
      <c r="A88" s="15" t="s">
        <v>574</v>
      </c>
      <c r="B88" s="20" t="s">
        <v>230</v>
      </c>
      <c r="C88" s="20">
        <v>87</v>
      </c>
      <c r="D88" s="20" t="s">
        <v>385</v>
      </c>
      <c r="E88" s="20">
        <v>80</v>
      </c>
      <c r="F88" s="20" t="s">
        <v>398</v>
      </c>
      <c r="G88" s="21" t="s">
        <v>173</v>
      </c>
      <c r="H88" s="71" t="s">
        <v>387</v>
      </c>
      <c r="I88" s="71" t="s">
        <v>387</v>
      </c>
      <c r="J88" s="71"/>
      <c r="K88" s="71"/>
    </row>
    <row r="89" spans="1:24" ht="13" x14ac:dyDescent="0.15">
      <c r="A89" s="15" t="s">
        <v>2063</v>
      </c>
      <c r="B89" s="20" t="s">
        <v>230</v>
      </c>
      <c r="C89" s="20">
        <v>88</v>
      </c>
      <c r="D89" s="20" t="s">
        <v>469</v>
      </c>
      <c r="E89" s="20"/>
      <c r="F89" s="20" t="s">
        <v>1069</v>
      </c>
      <c r="G89" s="21" t="s">
        <v>177</v>
      </c>
      <c r="H89" s="71" t="s">
        <v>387</v>
      </c>
      <c r="I89" s="71" t="s">
        <v>387</v>
      </c>
      <c r="J89" s="71"/>
      <c r="K89" s="71"/>
    </row>
    <row r="90" spans="1:24" ht="13" x14ac:dyDescent="0.15">
      <c r="A90" s="15" t="s">
        <v>1881</v>
      </c>
      <c r="B90" s="20" t="s">
        <v>230</v>
      </c>
      <c r="C90" s="20">
        <v>89</v>
      </c>
      <c r="D90" s="20" t="s">
        <v>469</v>
      </c>
      <c r="E90" s="20"/>
      <c r="F90" s="20" t="s">
        <v>1069</v>
      </c>
      <c r="G90" s="21" t="s">
        <v>177</v>
      </c>
      <c r="H90" s="71" t="s">
        <v>387</v>
      </c>
      <c r="I90" s="71" t="s">
        <v>387</v>
      </c>
      <c r="J90" s="71"/>
      <c r="K90" s="71"/>
    </row>
    <row r="91" spans="1:24" ht="13" x14ac:dyDescent="0.15">
      <c r="A91" s="15" t="s">
        <v>2064</v>
      </c>
      <c r="B91" s="20" t="s">
        <v>230</v>
      </c>
      <c r="C91" s="20">
        <v>90</v>
      </c>
      <c r="D91" s="20" t="s">
        <v>469</v>
      </c>
      <c r="E91" s="20"/>
      <c r="F91" s="20" t="s">
        <v>1069</v>
      </c>
      <c r="G91" s="21" t="s">
        <v>177</v>
      </c>
      <c r="H91" s="71" t="s">
        <v>387</v>
      </c>
      <c r="I91" s="71" t="s">
        <v>387</v>
      </c>
      <c r="J91" s="71"/>
      <c r="K91" s="71"/>
    </row>
    <row r="92" spans="1:24" ht="13" x14ac:dyDescent="0.15">
      <c r="A92" s="15" t="s">
        <v>2065</v>
      </c>
      <c r="B92" s="20" t="s">
        <v>230</v>
      </c>
      <c r="C92" s="20">
        <v>91</v>
      </c>
      <c r="D92" s="20" t="s">
        <v>469</v>
      </c>
      <c r="E92" s="20"/>
      <c r="F92" s="20" t="s">
        <v>1069</v>
      </c>
      <c r="G92" s="21" t="s">
        <v>177</v>
      </c>
      <c r="H92" s="71" t="s">
        <v>387</v>
      </c>
      <c r="I92" s="71" t="s">
        <v>387</v>
      </c>
      <c r="J92" s="71"/>
      <c r="K92" s="71"/>
    </row>
    <row r="93" spans="1:24" ht="13" x14ac:dyDescent="0.15">
      <c r="A93" s="15" t="s">
        <v>2066</v>
      </c>
      <c r="B93" s="20" t="s">
        <v>230</v>
      </c>
      <c r="C93" s="20">
        <v>92</v>
      </c>
      <c r="D93" s="20" t="s">
        <v>469</v>
      </c>
      <c r="E93" s="20"/>
      <c r="F93" s="20" t="s">
        <v>1069</v>
      </c>
      <c r="G93" s="21" t="s">
        <v>177</v>
      </c>
      <c r="H93" s="71" t="s">
        <v>387</v>
      </c>
      <c r="I93" s="71" t="s">
        <v>387</v>
      </c>
      <c r="J93" s="71"/>
      <c r="K93" s="71"/>
    </row>
    <row r="94" spans="1:24" ht="13" x14ac:dyDescent="0.15">
      <c r="A94" s="15" t="s">
        <v>2067</v>
      </c>
      <c r="B94" s="20" t="s">
        <v>230</v>
      </c>
      <c r="C94" s="20">
        <v>93</v>
      </c>
      <c r="D94" s="20" t="s">
        <v>469</v>
      </c>
      <c r="E94" s="20"/>
      <c r="F94" s="20" t="s">
        <v>721</v>
      </c>
      <c r="G94" s="21" t="s">
        <v>177</v>
      </c>
      <c r="H94" s="71" t="s">
        <v>387</v>
      </c>
      <c r="I94" s="71" t="s">
        <v>387</v>
      </c>
      <c r="J94" s="71"/>
      <c r="K94" s="71"/>
    </row>
    <row r="95" spans="1:24" ht="13" x14ac:dyDescent="0.15">
      <c r="A95" s="15" t="s">
        <v>2068</v>
      </c>
      <c r="B95" s="20" t="s">
        <v>230</v>
      </c>
      <c r="C95" s="20">
        <v>94</v>
      </c>
      <c r="D95" s="20" t="s">
        <v>469</v>
      </c>
      <c r="E95" s="20"/>
      <c r="F95" s="20" t="s">
        <v>721</v>
      </c>
      <c r="G95" s="21" t="s">
        <v>177</v>
      </c>
      <c r="H95" s="71" t="s">
        <v>387</v>
      </c>
      <c r="I95" s="71" t="s">
        <v>387</v>
      </c>
      <c r="J95" s="71"/>
      <c r="K95" s="71"/>
    </row>
    <row r="96" spans="1:24" ht="13" x14ac:dyDescent="0.15">
      <c r="A96" s="15" t="s">
        <v>2069</v>
      </c>
      <c r="B96" s="20" t="s">
        <v>230</v>
      </c>
      <c r="C96" s="20">
        <v>95</v>
      </c>
      <c r="D96" s="20" t="s">
        <v>469</v>
      </c>
      <c r="E96" s="20"/>
      <c r="F96" s="20" t="s">
        <v>1076</v>
      </c>
      <c r="G96" s="21" t="s">
        <v>177</v>
      </c>
      <c r="H96" s="71" t="s">
        <v>387</v>
      </c>
      <c r="I96" s="71" t="s">
        <v>387</v>
      </c>
      <c r="J96" s="71"/>
      <c r="K96" s="71"/>
    </row>
    <row r="97" spans="1:11" ht="13" x14ac:dyDescent="0.15">
      <c r="A97" s="15" t="s">
        <v>2070</v>
      </c>
      <c r="B97" s="20" t="s">
        <v>230</v>
      </c>
      <c r="C97" s="20">
        <v>96</v>
      </c>
      <c r="D97" s="20" t="s">
        <v>469</v>
      </c>
      <c r="E97" s="20"/>
      <c r="F97" s="20" t="s">
        <v>469</v>
      </c>
      <c r="G97" s="21" t="s">
        <v>177</v>
      </c>
      <c r="H97" s="71" t="s">
        <v>387</v>
      </c>
      <c r="I97" s="71" t="s">
        <v>387</v>
      </c>
      <c r="J97" s="71"/>
      <c r="K97" s="71"/>
    </row>
    <row r="98" spans="1:11" ht="13" x14ac:dyDescent="0.15">
      <c r="A98" s="15" t="s">
        <v>1172</v>
      </c>
      <c r="B98" s="20" t="s">
        <v>230</v>
      </c>
      <c r="C98" s="20">
        <v>97</v>
      </c>
      <c r="D98" s="20" t="s">
        <v>469</v>
      </c>
      <c r="E98" s="20"/>
      <c r="F98" s="20" t="s">
        <v>1069</v>
      </c>
      <c r="G98" s="21" t="s">
        <v>177</v>
      </c>
      <c r="H98" s="71" t="s">
        <v>387</v>
      </c>
      <c r="I98" s="71" t="s">
        <v>387</v>
      </c>
      <c r="J98" s="71"/>
      <c r="K98" s="71"/>
    </row>
    <row r="99" spans="1:11" ht="13" x14ac:dyDescent="0.15">
      <c r="A99" s="15" t="s">
        <v>2071</v>
      </c>
      <c r="B99" s="20" t="s">
        <v>230</v>
      </c>
      <c r="C99" s="20">
        <v>98</v>
      </c>
      <c r="D99" s="20" t="s">
        <v>469</v>
      </c>
      <c r="E99" s="20"/>
      <c r="F99" s="20" t="s">
        <v>1069</v>
      </c>
      <c r="G99" s="21" t="s">
        <v>177</v>
      </c>
      <c r="H99" s="71" t="s">
        <v>387</v>
      </c>
      <c r="I99" s="71" t="s">
        <v>387</v>
      </c>
      <c r="J99" s="71"/>
      <c r="K99" s="71"/>
    </row>
    <row r="100" spans="1:11" ht="13" x14ac:dyDescent="0.15">
      <c r="A100" s="15" t="s">
        <v>924</v>
      </c>
      <c r="B100" s="20" t="s">
        <v>230</v>
      </c>
      <c r="C100" s="20">
        <v>99</v>
      </c>
      <c r="D100" s="20" t="s">
        <v>496</v>
      </c>
      <c r="E100" s="20"/>
      <c r="F100" s="20" t="s">
        <v>497</v>
      </c>
      <c r="G100" s="21" t="s">
        <v>177</v>
      </c>
      <c r="H100" s="71" t="s">
        <v>387</v>
      </c>
      <c r="I100" s="71" t="s">
        <v>387</v>
      </c>
      <c r="J100" s="71"/>
      <c r="K100" s="71"/>
    </row>
    <row r="101" spans="1:11" ht="13" x14ac:dyDescent="0.15">
      <c r="A101" s="15" t="s">
        <v>852</v>
      </c>
      <c r="B101" s="20" t="s">
        <v>230</v>
      </c>
      <c r="C101" s="20">
        <v>100</v>
      </c>
      <c r="D101" s="20" t="s">
        <v>496</v>
      </c>
      <c r="E101" s="20"/>
      <c r="F101" s="20" t="s">
        <v>497</v>
      </c>
      <c r="G101" s="21" t="s">
        <v>177</v>
      </c>
      <c r="H101" s="71" t="s">
        <v>387</v>
      </c>
      <c r="I101" s="71" t="s">
        <v>387</v>
      </c>
      <c r="J101" s="71"/>
      <c r="K101" s="71"/>
    </row>
    <row r="102" spans="1:11" ht="13" x14ac:dyDescent="0.15">
      <c r="A102" s="15" t="s">
        <v>2072</v>
      </c>
      <c r="B102" s="20" t="s">
        <v>230</v>
      </c>
      <c r="C102" s="20">
        <v>101</v>
      </c>
      <c r="D102" s="20" t="s">
        <v>496</v>
      </c>
      <c r="E102" s="20"/>
      <c r="F102" s="20" t="s">
        <v>497</v>
      </c>
      <c r="G102" s="21" t="s">
        <v>177</v>
      </c>
      <c r="H102" s="71" t="s">
        <v>387</v>
      </c>
      <c r="I102" s="71" t="s">
        <v>387</v>
      </c>
      <c r="J102" s="71"/>
      <c r="K102" s="71"/>
    </row>
    <row r="103" spans="1:11" ht="13" x14ac:dyDescent="0.15">
      <c r="A103" s="15" t="s">
        <v>2073</v>
      </c>
      <c r="B103" s="20" t="s">
        <v>230</v>
      </c>
      <c r="C103" s="20">
        <v>102</v>
      </c>
      <c r="D103" s="20" t="s">
        <v>496</v>
      </c>
      <c r="E103" s="20"/>
      <c r="F103" s="20" t="s">
        <v>497</v>
      </c>
      <c r="G103" s="21" t="s">
        <v>177</v>
      </c>
      <c r="H103" s="71" t="s">
        <v>387</v>
      </c>
      <c r="I103" s="71" t="s">
        <v>387</v>
      </c>
      <c r="J103" s="71"/>
      <c r="K103" s="71"/>
    </row>
    <row r="104" spans="1:11" ht="13" x14ac:dyDescent="0.15">
      <c r="A104" s="15" t="s">
        <v>2074</v>
      </c>
      <c r="B104" s="20" t="s">
        <v>230</v>
      </c>
      <c r="C104" s="20">
        <v>103</v>
      </c>
      <c r="D104" s="20" t="s">
        <v>385</v>
      </c>
      <c r="E104" s="20">
        <v>100</v>
      </c>
      <c r="F104" s="20" t="s">
        <v>1853</v>
      </c>
      <c r="G104" s="21" t="s">
        <v>213</v>
      </c>
      <c r="H104" s="71" t="s">
        <v>387</v>
      </c>
      <c r="I104" s="71" t="s">
        <v>387</v>
      </c>
      <c r="J104" s="71"/>
      <c r="K104" s="71" t="s">
        <v>387</v>
      </c>
    </row>
    <row r="105" spans="1:11" ht="13" x14ac:dyDescent="0.15">
      <c r="A105" s="15" t="s">
        <v>2075</v>
      </c>
      <c r="B105" s="20" t="s">
        <v>230</v>
      </c>
      <c r="C105" s="20">
        <v>104</v>
      </c>
      <c r="D105" s="20" t="s">
        <v>389</v>
      </c>
      <c r="E105" s="20">
        <v>100</v>
      </c>
      <c r="F105" s="20" t="s">
        <v>1853</v>
      </c>
      <c r="G105" s="21" t="s">
        <v>213</v>
      </c>
      <c r="H105" s="71" t="s">
        <v>387</v>
      </c>
      <c r="I105" s="71" t="s">
        <v>387</v>
      </c>
      <c r="J105" s="71"/>
      <c r="K105" s="71" t="s">
        <v>387</v>
      </c>
    </row>
    <row r="106" spans="1:11" ht="13" x14ac:dyDescent="0.15">
      <c r="A106" s="15" t="s">
        <v>2076</v>
      </c>
      <c r="B106" s="20" t="s">
        <v>230</v>
      </c>
      <c r="C106" s="20">
        <v>105</v>
      </c>
      <c r="D106" s="20" t="s">
        <v>392</v>
      </c>
      <c r="E106" s="20">
        <v>140</v>
      </c>
      <c r="F106" s="20" t="s">
        <v>1853</v>
      </c>
      <c r="G106" s="21" t="s">
        <v>213</v>
      </c>
      <c r="H106" s="71" t="s">
        <v>387</v>
      </c>
      <c r="I106" s="71" t="s">
        <v>387</v>
      </c>
      <c r="J106" s="71"/>
      <c r="K106" s="71" t="s">
        <v>387</v>
      </c>
    </row>
    <row r="107" spans="1:11" ht="13" x14ac:dyDescent="0.15">
      <c r="A107" s="15" t="s">
        <v>2077</v>
      </c>
      <c r="B107" s="20" t="s">
        <v>230</v>
      </c>
      <c r="C107" s="20">
        <v>106</v>
      </c>
      <c r="D107" s="20" t="s">
        <v>385</v>
      </c>
      <c r="E107" s="20">
        <v>100</v>
      </c>
      <c r="F107" s="20" t="s">
        <v>1853</v>
      </c>
      <c r="G107" s="21" t="s">
        <v>213</v>
      </c>
      <c r="H107" s="71" t="s">
        <v>387</v>
      </c>
      <c r="I107" s="71" t="s">
        <v>387</v>
      </c>
      <c r="J107" s="71"/>
      <c r="K107" s="71" t="s">
        <v>387</v>
      </c>
    </row>
    <row r="108" spans="1:11" ht="13" x14ac:dyDescent="0.15">
      <c r="A108" s="15" t="s">
        <v>2078</v>
      </c>
      <c r="B108" s="20" t="s">
        <v>230</v>
      </c>
      <c r="C108" s="20">
        <v>107</v>
      </c>
      <c r="D108" s="20" t="s">
        <v>400</v>
      </c>
      <c r="E108" s="20">
        <v>130</v>
      </c>
      <c r="F108" s="20" t="s">
        <v>1853</v>
      </c>
      <c r="G108" s="21" t="s">
        <v>213</v>
      </c>
      <c r="H108" s="71" t="s">
        <v>387</v>
      </c>
      <c r="I108" s="71" t="s">
        <v>387</v>
      </c>
      <c r="J108" s="71"/>
      <c r="K108" s="71" t="s">
        <v>387</v>
      </c>
    </row>
    <row r="109" spans="1:11" ht="13" x14ac:dyDescent="0.15">
      <c r="A109" s="15" t="s">
        <v>2079</v>
      </c>
      <c r="B109" s="20" t="s">
        <v>230</v>
      </c>
      <c r="C109" s="20">
        <v>108</v>
      </c>
      <c r="D109" s="20" t="s">
        <v>395</v>
      </c>
      <c r="E109" s="20">
        <v>110</v>
      </c>
      <c r="F109" s="20" t="s">
        <v>1853</v>
      </c>
      <c r="G109" s="21" t="s">
        <v>213</v>
      </c>
      <c r="H109" s="71" t="s">
        <v>387</v>
      </c>
      <c r="I109" s="71" t="s">
        <v>387</v>
      </c>
      <c r="J109" s="71"/>
      <c r="K109" s="71" t="s">
        <v>387</v>
      </c>
    </row>
    <row r="110" spans="1:11" ht="13" x14ac:dyDescent="0.15">
      <c r="A110" s="15" t="s">
        <v>2080</v>
      </c>
      <c r="B110" s="20" t="s">
        <v>230</v>
      </c>
      <c r="C110" s="20">
        <v>109</v>
      </c>
      <c r="D110" s="20" t="s">
        <v>404</v>
      </c>
      <c r="E110" s="20">
        <v>110</v>
      </c>
      <c r="F110" s="20" t="s">
        <v>1853</v>
      </c>
      <c r="G110" s="21" t="s">
        <v>213</v>
      </c>
      <c r="H110" s="71" t="s">
        <v>387</v>
      </c>
      <c r="I110" s="71" t="s">
        <v>387</v>
      </c>
      <c r="J110" s="71"/>
      <c r="K110" s="71" t="s">
        <v>387</v>
      </c>
    </row>
    <row r="111" spans="1:11" ht="13" x14ac:dyDescent="0.15">
      <c r="A111" s="15" t="s">
        <v>2081</v>
      </c>
      <c r="B111" s="20" t="s">
        <v>230</v>
      </c>
      <c r="C111" s="20">
        <v>110</v>
      </c>
      <c r="D111" s="20" t="s">
        <v>385</v>
      </c>
      <c r="E111" s="20">
        <v>100</v>
      </c>
      <c r="F111" s="20" t="s">
        <v>1853</v>
      </c>
      <c r="G111" s="21" t="s">
        <v>213</v>
      </c>
      <c r="H111" s="71" t="s">
        <v>387</v>
      </c>
      <c r="I111" s="71" t="s">
        <v>387</v>
      </c>
      <c r="J111" s="71"/>
      <c r="K111" s="71" t="s">
        <v>387</v>
      </c>
    </row>
    <row r="112" spans="1:11" ht="13" x14ac:dyDescent="0.15">
      <c r="A112" s="15" t="s">
        <v>2082</v>
      </c>
      <c r="B112" s="20" t="s">
        <v>230</v>
      </c>
      <c r="C112" s="20">
        <v>111</v>
      </c>
      <c r="D112" s="20" t="s">
        <v>392</v>
      </c>
      <c r="E112" s="20">
        <v>130</v>
      </c>
      <c r="F112" s="20" t="s">
        <v>1853</v>
      </c>
      <c r="G112" s="21" t="s">
        <v>213</v>
      </c>
      <c r="H112" s="71" t="s">
        <v>387</v>
      </c>
      <c r="I112" s="71" t="s">
        <v>387</v>
      </c>
      <c r="J112" s="71"/>
      <c r="K112" s="71" t="s">
        <v>387</v>
      </c>
    </row>
    <row r="113" spans="1:11" ht="13" x14ac:dyDescent="0.15">
      <c r="A113" s="15" t="s">
        <v>456</v>
      </c>
      <c r="B113" s="20" t="s">
        <v>230</v>
      </c>
      <c r="C113" s="20">
        <v>112</v>
      </c>
      <c r="D113" s="20" t="s">
        <v>404</v>
      </c>
      <c r="E113" s="20">
        <v>40</v>
      </c>
      <c r="F113" s="20" t="s">
        <v>393</v>
      </c>
      <c r="G113" s="21" t="s">
        <v>260</v>
      </c>
      <c r="H113" s="71" t="s">
        <v>387</v>
      </c>
      <c r="I113" s="71" t="s">
        <v>387</v>
      </c>
      <c r="J113" s="71"/>
      <c r="K113" s="71" t="s">
        <v>387</v>
      </c>
    </row>
    <row r="114" spans="1:11" ht="13" x14ac:dyDescent="0.15">
      <c r="A114" s="15" t="s">
        <v>2083</v>
      </c>
      <c r="B114" s="20" t="s">
        <v>230</v>
      </c>
      <c r="C114" s="20">
        <v>113</v>
      </c>
      <c r="D114" s="20" t="s">
        <v>404</v>
      </c>
      <c r="E114" s="20">
        <v>40</v>
      </c>
      <c r="F114" s="20" t="s">
        <v>393</v>
      </c>
      <c r="G114" s="21" t="s">
        <v>260</v>
      </c>
      <c r="H114" s="71" t="s">
        <v>387</v>
      </c>
      <c r="I114" s="71" t="s">
        <v>387</v>
      </c>
      <c r="J114" s="71"/>
      <c r="K114" s="71" t="s">
        <v>387</v>
      </c>
    </row>
    <row r="115" spans="1:11" ht="13" x14ac:dyDescent="0.15">
      <c r="A115" s="15" t="s">
        <v>2084</v>
      </c>
      <c r="B115" s="20" t="s">
        <v>230</v>
      </c>
      <c r="C115" s="20">
        <v>114</v>
      </c>
      <c r="D115" s="20" t="s">
        <v>404</v>
      </c>
      <c r="E115" s="20">
        <v>50</v>
      </c>
      <c r="F115" s="20" t="s">
        <v>393</v>
      </c>
      <c r="G115" s="21" t="s">
        <v>260</v>
      </c>
      <c r="H115" s="71" t="s">
        <v>387</v>
      </c>
      <c r="I115" s="71" t="s">
        <v>387</v>
      </c>
      <c r="J115" s="71"/>
      <c r="K115" s="71" t="s">
        <v>387</v>
      </c>
    </row>
    <row r="116" spans="1:11" ht="13" x14ac:dyDescent="0.15">
      <c r="A116" s="15" t="s">
        <v>2085</v>
      </c>
      <c r="B116" s="20" t="s">
        <v>230</v>
      </c>
      <c r="C116" s="20" t="s">
        <v>2086</v>
      </c>
      <c r="D116" s="20" t="s">
        <v>404</v>
      </c>
      <c r="E116" s="20">
        <v>70</v>
      </c>
      <c r="F116" s="20" t="s">
        <v>393</v>
      </c>
      <c r="G116" s="21" t="s">
        <v>260</v>
      </c>
      <c r="H116" s="71" t="s">
        <v>387</v>
      </c>
      <c r="I116" s="71" t="s">
        <v>387</v>
      </c>
      <c r="J116" s="71"/>
      <c r="K116" s="71" t="s">
        <v>387</v>
      </c>
    </row>
    <row r="117" spans="1:11" ht="13" x14ac:dyDescent="0.15">
      <c r="A117" s="15" t="s">
        <v>2087</v>
      </c>
      <c r="B117" s="20" t="s">
        <v>230</v>
      </c>
      <c r="C117" s="20" t="s">
        <v>2088</v>
      </c>
      <c r="D117" s="20" t="s">
        <v>404</v>
      </c>
      <c r="E117" s="20">
        <v>90</v>
      </c>
      <c r="F117" s="20" t="s">
        <v>393</v>
      </c>
      <c r="G117" s="21" t="s">
        <v>260</v>
      </c>
      <c r="H117" s="71" t="s">
        <v>387</v>
      </c>
      <c r="I117" s="71" t="s">
        <v>387</v>
      </c>
      <c r="J117" s="71"/>
      <c r="K117" s="71" t="s">
        <v>387</v>
      </c>
    </row>
    <row r="118" spans="1:11" ht="13" x14ac:dyDescent="0.15">
      <c r="A118" s="15" t="s">
        <v>2089</v>
      </c>
      <c r="B118" s="20" t="s">
        <v>230</v>
      </c>
      <c r="C118" s="20" t="s">
        <v>2090</v>
      </c>
      <c r="D118" s="20" t="s">
        <v>404</v>
      </c>
      <c r="E118" s="20">
        <v>80</v>
      </c>
      <c r="F118" s="20" t="s">
        <v>393</v>
      </c>
      <c r="G118" s="21" t="s">
        <v>260</v>
      </c>
      <c r="H118" s="71" t="s">
        <v>387</v>
      </c>
      <c r="I118" s="71" t="s">
        <v>387</v>
      </c>
      <c r="J118" s="71"/>
      <c r="K118" s="71" t="s">
        <v>387</v>
      </c>
    </row>
    <row r="119" spans="1:11" ht="13" x14ac:dyDescent="0.15">
      <c r="A119" s="15" t="s">
        <v>2091</v>
      </c>
      <c r="B119" s="20" t="s">
        <v>230</v>
      </c>
      <c r="C119" s="20" t="s">
        <v>2092</v>
      </c>
      <c r="D119" s="20" t="s">
        <v>404</v>
      </c>
      <c r="E119" s="20">
        <v>90</v>
      </c>
      <c r="F119" s="20" t="s">
        <v>393</v>
      </c>
      <c r="G119" s="21" t="s">
        <v>260</v>
      </c>
      <c r="H119" s="71" t="s">
        <v>387</v>
      </c>
      <c r="I119" s="71" t="s">
        <v>387</v>
      </c>
      <c r="J119" s="71"/>
      <c r="K119" s="71" t="s">
        <v>387</v>
      </c>
    </row>
    <row r="120" spans="1:11" ht="13" x14ac:dyDescent="0.15">
      <c r="A120" s="15" t="s">
        <v>2093</v>
      </c>
      <c r="B120" s="20" t="s">
        <v>230</v>
      </c>
      <c r="C120" s="20" t="s">
        <v>2094</v>
      </c>
      <c r="D120" s="20" t="s">
        <v>404</v>
      </c>
      <c r="E120" s="20">
        <v>90</v>
      </c>
      <c r="F120" s="20" t="s">
        <v>393</v>
      </c>
      <c r="G120" s="21" t="s">
        <v>260</v>
      </c>
      <c r="H120" s="71" t="s">
        <v>387</v>
      </c>
      <c r="I120" s="71" t="s">
        <v>387</v>
      </c>
      <c r="J120" s="71"/>
      <c r="K120" s="71" t="s">
        <v>387</v>
      </c>
    </row>
    <row r="121" spans="1:11" ht="13" x14ac:dyDescent="0.15">
      <c r="A121" s="15" t="s">
        <v>2095</v>
      </c>
      <c r="B121" s="20" t="s">
        <v>230</v>
      </c>
      <c r="C121" s="20" t="s">
        <v>2096</v>
      </c>
      <c r="D121" s="20" t="s">
        <v>469</v>
      </c>
      <c r="E121" s="20"/>
      <c r="F121" s="20" t="s">
        <v>1069</v>
      </c>
      <c r="G121" s="21" t="s">
        <v>260</v>
      </c>
      <c r="H121" s="71" t="s">
        <v>387</v>
      </c>
      <c r="I121" s="71" t="s">
        <v>387</v>
      </c>
      <c r="J121" s="71"/>
      <c r="K121" s="71" t="s">
        <v>387</v>
      </c>
    </row>
  </sheetData>
  <sheetProtection selectLockedCells="1" selectUnlockedCells="1"/>
  <mergeCells count="1">
    <mergeCell ref="Z1:AH1"/>
  </mergeCells>
  <phoneticPr fontId="3" type="noConversion"/>
  <conditionalFormatting sqref="H2:K121">
    <cfRule type="cellIs" dxfId="542" priority="1" stopIfTrue="1" operator="equal">
      <formula>"-"</formula>
    </cfRule>
    <cfRule type="cellIs" dxfId="541" priority="2" stopIfTrue="1" operator="equal">
      <formula>"x"</formula>
    </cfRule>
  </conditionalFormatting>
  <hyperlinks>
    <hyperlink ref="L1" location="'Expansion set Check List'!A1" display="Home" xr:uid="{00000000-0004-0000-2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2">
    <tabColor indexed="11"/>
  </sheetPr>
  <dimension ref="A1:AH15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8.83203125" customWidth="1"/>
    <col min="2" max="2" width="15" bestFit="1" customWidth="1"/>
    <col min="3" max="3" width="4.5"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2097</v>
      </c>
      <c r="B2" s="18" t="s">
        <v>234</v>
      </c>
      <c r="C2" s="18">
        <v>1</v>
      </c>
      <c r="D2" s="18" t="s">
        <v>858</v>
      </c>
      <c r="E2" s="18">
        <v>70</v>
      </c>
      <c r="F2" s="18" t="s">
        <v>393</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153</v>
      </c>
      <c r="Z2" s="102"/>
      <c r="AA2" s="102"/>
      <c r="AB2" s="102"/>
      <c r="AC2" s="102"/>
      <c r="AD2" s="102"/>
      <c r="AE2" s="102"/>
      <c r="AF2" s="102"/>
      <c r="AG2" s="102"/>
      <c r="AH2" s="102"/>
    </row>
    <row r="3" spans="1:34" ht="13" x14ac:dyDescent="0.15">
      <c r="A3" s="15" t="s">
        <v>2098</v>
      </c>
      <c r="B3" s="20" t="s">
        <v>234</v>
      </c>
      <c r="C3" s="20">
        <v>2</v>
      </c>
      <c r="D3" s="20" t="s">
        <v>395</v>
      </c>
      <c r="E3" s="20">
        <v>80</v>
      </c>
      <c r="F3" s="20" t="s">
        <v>393</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45</v>
      </c>
    </row>
    <row r="4" spans="1:34" ht="13" x14ac:dyDescent="0.15">
      <c r="A4" s="15" t="s">
        <v>2099</v>
      </c>
      <c r="B4" s="20" t="s">
        <v>234</v>
      </c>
      <c r="C4" s="20">
        <v>3</v>
      </c>
      <c r="D4" s="20" t="s">
        <v>385</v>
      </c>
      <c r="E4" s="20">
        <v>80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47</v>
      </c>
    </row>
    <row r="5" spans="1:34" ht="13" x14ac:dyDescent="0.15">
      <c r="A5" s="15" t="s">
        <v>2100</v>
      </c>
      <c r="B5" s="20" t="s">
        <v>234</v>
      </c>
      <c r="C5" s="20">
        <v>4</v>
      </c>
      <c r="D5" s="20" t="s">
        <v>404</v>
      </c>
      <c r="E5" s="20">
        <v>90</v>
      </c>
      <c r="F5" s="20" t="s">
        <v>393</v>
      </c>
      <c r="G5" s="19" t="s">
        <v>185</v>
      </c>
      <c r="H5" s="71" t="s">
        <v>387</v>
      </c>
      <c r="I5" s="71" t="s">
        <v>387</v>
      </c>
      <c r="J5" s="71"/>
      <c r="K5" s="71"/>
      <c r="R5" s="117" t="s">
        <v>181</v>
      </c>
      <c r="S5" s="231">
        <f t="shared" si="0"/>
        <v>0</v>
      </c>
      <c r="T5" s="159">
        <f t="shared" si="1"/>
        <v>0</v>
      </c>
      <c r="U5" s="168"/>
      <c r="V5" s="117" t="s">
        <v>181</v>
      </c>
      <c r="W5" s="231">
        <f t="shared" si="2"/>
        <v>0</v>
      </c>
      <c r="X5" s="6">
        <f t="shared" si="3"/>
        <v>34</v>
      </c>
    </row>
    <row r="6" spans="1:34" ht="13" x14ac:dyDescent="0.15">
      <c r="A6" s="15" t="s">
        <v>1859</v>
      </c>
      <c r="B6" s="20" t="s">
        <v>234</v>
      </c>
      <c r="C6" s="20">
        <v>5</v>
      </c>
      <c r="D6" s="20" t="s">
        <v>392</v>
      </c>
      <c r="E6" s="20">
        <v>130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1862</v>
      </c>
      <c r="B7" s="20" t="s">
        <v>234</v>
      </c>
      <c r="C7" s="20">
        <v>6</v>
      </c>
      <c r="D7" s="20" t="s">
        <v>395</v>
      </c>
      <c r="E7" s="20">
        <v>110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1384</v>
      </c>
      <c r="B8" s="20" t="s">
        <v>234</v>
      </c>
      <c r="C8" s="20">
        <v>7</v>
      </c>
      <c r="D8" s="20" t="s">
        <v>847</v>
      </c>
      <c r="E8" s="20">
        <v>130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2101</v>
      </c>
      <c r="B9" s="20" t="s">
        <v>234</v>
      </c>
      <c r="C9" s="20">
        <v>8</v>
      </c>
      <c r="D9" s="20" t="s">
        <v>392</v>
      </c>
      <c r="E9" s="20">
        <v>100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2102</v>
      </c>
      <c r="B10" s="20" t="s">
        <v>234</v>
      </c>
      <c r="C10" s="20">
        <v>9</v>
      </c>
      <c r="D10" s="20" t="s">
        <v>392</v>
      </c>
      <c r="E10" s="20">
        <v>100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1803</v>
      </c>
      <c r="B11" s="20" t="s">
        <v>234</v>
      </c>
      <c r="C11" s="20">
        <v>10</v>
      </c>
      <c r="D11" s="20" t="s">
        <v>400</v>
      </c>
      <c r="E11" s="20">
        <v>140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2103</v>
      </c>
      <c r="B12" s="20" t="s">
        <v>234</v>
      </c>
      <c r="C12" s="20">
        <v>11</v>
      </c>
      <c r="D12" s="20" t="s">
        <v>392</v>
      </c>
      <c r="E12" s="20">
        <v>80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1189</v>
      </c>
      <c r="B13" s="20" t="s">
        <v>234</v>
      </c>
      <c r="C13" s="20">
        <v>12</v>
      </c>
      <c r="D13" s="20" t="s">
        <v>389</v>
      </c>
      <c r="E13" s="20">
        <v>130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411</v>
      </c>
      <c r="B14" s="20" t="s">
        <v>234</v>
      </c>
      <c r="C14" s="20">
        <v>13</v>
      </c>
      <c r="D14" s="20" t="s">
        <v>407</v>
      </c>
      <c r="E14" s="20">
        <v>140</v>
      </c>
      <c r="F14" s="20" t="s">
        <v>386</v>
      </c>
      <c r="G14" s="19" t="s">
        <v>185</v>
      </c>
      <c r="H14" s="71" t="s">
        <v>387</v>
      </c>
      <c r="I14" s="71" t="s">
        <v>387</v>
      </c>
      <c r="J14" s="71"/>
      <c r="K14" s="71"/>
      <c r="R14" s="117" t="s">
        <v>213</v>
      </c>
      <c r="S14" s="231">
        <f t="shared" si="0"/>
        <v>0</v>
      </c>
      <c r="T14" s="159">
        <f t="shared" si="1"/>
        <v>0</v>
      </c>
      <c r="U14" s="168"/>
      <c r="V14" s="118" t="s">
        <v>213</v>
      </c>
      <c r="W14" s="231">
        <f t="shared" si="2"/>
        <v>0</v>
      </c>
      <c r="X14" s="6">
        <f t="shared" si="3"/>
        <v>7</v>
      </c>
    </row>
    <row r="15" spans="1:34" ht="13" x14ac:dyDescent="0.15">
      <c r="A15" s="15" t="s">
        <v>1952</v>
      </c>
      <c r="B15" s="20" t="s">
        <v>234</v>
      </c>
      <c r="C15" s="20">
        <v>14</v>
      </c>
      <c r="D15" s="20" t="s">
        <v>407</v>
      </c>
      <c r="E15" s="20">
        <v>100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2104</v>
      </c>
      <c r="B16" s="20" t="s">
        <v>234</v>
      </c>
      <c r="C16" s="20">
        <v>15</v>
      </c>
      <c r="D16" s="20" t="s">
        <v>395</v>
      </c>
      <c r="E16" s="20">
        <v>90</v>
      </c>
      <c r="F16" s="20" t="s">
        <v>393</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551</v>
      </c>
      <c r="B17" s="20" t="s">
        <v>234</v>
      </c>
      <c r="C17" s="20">
        <v>16</v>
      </c>
      <c r="D17" s="20" t="s">
        <v>389</v>
      </c>
      <c r="E17" s="20">
        <v>100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2105</v>
      </c>
      <c r="B18" s="20" t="s">
        <v>234</v>
      </c>
      <c r="C18" s="20">
        <v>17</v>
      </c>
      <c r="D18" s="20" t="s">
        <v>407</v>
      </c>
      <c r="E18" s="20">
        <v>90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1180</v>
      </c>
      <c r="B19" s="20" t="s">
        <v>234</v>
      </c>
      <c r="C19" s="20">
        <v>18</v>
      </c>
      <c r="D19" s="20" t="s">
        <v>395</v>
      </c>
      <c r="E19" s="20">
        <v>120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2106</v>
      </c>
      <c r="B20" s="20" t="s">
        <v>234</v>
      </c>
      <c r="C20" s="20">
        <v>19</v>
      </c>
      <c r="D20" s="20" t="s">
        <v>395</v>
      </c>
      <c r="E20" s="20">
        <v>100</v>
      </c>
      <c r="F20" s="20" t="s">
        <v>393</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2107</v>
      </c>
      <c r="B21" s="20" t="s">
        <v>234</v>
      </c>
      <c r="C21" s="20">
        <v>20</v>
      </c>
      <c r="D21" s="20" t="s">
        <v>395</v>
      </c>
      <c r="E21" s="20">
        <v>100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1387</v>
      </c>
      <c r="B22" s="20" t="s">
        <v>234</v>
      </c>
      <c r="C22" s="20">
        <v>21</v>
      </c>
      <c r="D22" s="20" t="s">
        <v>385</v>
      </c>
      <c r="E22" s="20">
        <v>70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1380</v>
      </c>
      <c r="B23" s="20" t="s">
        <v>234</v>
      </c>
      <c r="C23" s="20">
        <v>22</v>
      </c>
      <c r="D23" s="20" t="s">
        <v>385</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2108</v>
      </c>
      <c r="B24" s="20" t="s">
        <v>234</v>
      </c>
      <c r="C24" s="20">
        <v>23</v>
      </c>
      <c r="D24" s="20" t="s">
        <v>858</v>
      </c>
      <c r="E24" s="20">
        <v>80</v>
      </c>
      <c r="F24" s="20"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422</v>
      </c>
      <c r="B25" s="20" t="s">
        <v>234</v>
      </c>
      <c r="C25" s="20">
        <v>24</v>
      </c>
      <c r="D25" s="20" t="s">
        <v>389</v>
      </c>
      <c r="E25" s="20">
        <v>100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520</v>
      </c>
      <c r="B26" s="20" t="s">
        <v>234</v>
      </c>
      <c r="C26" s="20">
        <v>25</v>
      </c>
      <c r="D26" s="20" t="s">
        <v>392</v>
      </c>
      <c r="E26" s="20">
        <v>80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2109</v>
      </c>
      <c r="B27" s="20" t="s">
        <v>234</v>
      </c>
      <c r="C27" s="20">
        <v>26</v>
      </c>
      <c r="D27" s="20" t="s">
        <v>385</v>
      </c>
      <c r="E27" s="20">
        <v>90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2110</v>
      </c>
      <c r="B28" s="20" t="s">
        <v>234</v>
      </c>
      <c r="C28" s="20">
        <v>27</v>
      </c>
      <c r="D28" s="20" t="s">
        <v>389</v>
      </c>
      <c r="E28" s="20">
        <v>90</v>
      </c>
      <c r="F28" s="20" t="s">
        <v>393</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1382</v>
      </c>
      <c r="B29" s="20" t="s">
        <v>234</v>
      </c>
      <c r="C29" s="20">
        <v>28</v>
      </c>
      <c r="D29" s="20" t="s">
        <v>392</v>
      </c>
      <c r="E29" s="20">
        <v>130</v>
      </c>
      <c r="F29" s="20" t="s">
        <v>386</v>
      </c>
      <c r="G29" s="21" t="s">
        <v>181</v>
      </c>
      <c r="H29" s="71" t="s">
        <v>387</v>
      </c>
      <c r="I29" s="71" t="s">
        <v>387</v>
      </c>
      <c r="J29" s="71"/>
      <c r="K29" s="71"/>
      <c r="R29" s="166" t="s">
        <v>260</v>
      </c>
      <c r="S29" s="232">
        <f t="shared" si="0"/>
        <v>0</v>
      </c>
      <c r="T29" s="192">
        <f t="shared" si="1"/>
        <v>0</v>
      </c>
      <c r="U29" s="168"/>
      <c r="V29" s="166" t="s">
        <v>260</v>
      </c>
      <c r="W29" s="232">
        <f t="shared" si="2"/>
        <v>0</v>
      </c>
      <c r="X29" s="7">
        <f t="shared" si="3"/>
        <v>6</v>
      </c>
    </row>
    <row r="30" spans="1:24" ht="14" thickBot="1" x14ac:dyDescent="0.2">
      <c r="A30" s="15" t="s">
        <v>1860</v>
      </c>
      <c r="B30" s="20" t="s">
        <v>234</v>
      </c>
      <c r="C30" s="20">
        <v>29</v>
      </c>
      <c r="D30" s="20" t="s">
        <v>858</v>
      </c>
      <c r="E30" s="20">
        <v>90</v>
      </c>
      <c r="F30" s="20" t="s">
        <v>398</v>
      </c>
      <c r="G30" s="21" t="s">
        <v>181</v>
      </c>
      <c r="H30" s="71" t="s">
        <v>387</v>
      </c>
      <c r="I30" s="71" t="s">
        <v>387</v>
      </c>
      <c r="J30" s="71"/>
      <c r="K30" s="71"/>
      <c r="R30" s="160" t="s">
        <v>86</v>
      </c>
      <c r="S30" s="161"/>
      <c r="T30" s="175">
        <f>SUM(T31:T57)</f>
        <v>0</v>
      </c>
      <c r="U30" s="168"/>
      <c r="V30" s="177" t="s">
        <v>88</v>
      </c>
      <c r="W30" s="213"/>
      <c r="X30" s="215">
        <f>SUM(X31:X57)</f>
        <v>140</v>
      </c>
    </row>
    <row r="31" spans="1:24" ht="13" x14ac:dyDescent="0.15">
      <c r="A31" s="15" t="s">
        <v>2111</v>
      </c>
      <c r="B31" s="20" t="s">
        <v>234</v>
      </c>
      <c r="C31" s="20">
        <v>30</v>
      </c>
      <c r="D31" s="20" t="s">
        <v>392</v>
      </c>
      <c r="E31" s="20">
        <v>90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45</v>
      </c>
    </row>
    <row r="32" spans="1:24" ht="13" x14ac:dyDescent="0.15">
      <c r="A32" s="15" t="s">
        <v>2112</v>
      </c>
      <c r="B32" s="20" t="s">
        <v>234</v>
      </c>
      <c r="C32" s="20">
        <v>31</v>
      </c>
      <c r="D32" s="20" t="s">
        <v>400</v>
      </c>
      <c r="E32" s="20">
        <v>90</v>
      </c>
      <c r="F32" s="20"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47</v>
      </c>
    </row>
    <row r="33" spans="1:24" ht="13" x14ac:dyDescent="0.15">
      <c r="A33" s="15" t="s">
        <v>1240</v>
      </c>
      <c r="B33" s="20" t="s">
        <v>234</v>
      </c>
      <c r="C33" s="20">
        <v>32</v>
      </c>
      <c r="D33" s="20" t="s">
        <v>385</v>
      </c>
      <c r="E33" s="20">
        <v>70</v>
      </c>
      <c r="F33" s="20" t="s">
        <v>393</v>
      </c>
      <c r="G33" s="21" t="s">
        <v>181</v>
      </c>
      <c r="H33" s="71" t="s">
        <v>387</v>
      </c>
      <c r="I33" s="71" t="s">
        <v>387</v>
      </c>
      <c r="J33" s="71"/>
      <c r="K33" s="71"/>
      <c r="R33" s="117" t="s">
        <v>181</v>
      </c>
      <c r="S33" s="158">
        <f t="shared" si="4"/>
        <v>0</v>
      </c>
      <c r="T33" s="159">
        <f t="shared" si="5"/>
        <v>0</v>
      </c>
      <c r="U33" s="168"/>
      <c r="V33" s="234" t="s">
        <v>181</v>
      </c>
      <c r="W33" s="237">
        <f t="shared" si="6"/>
        <v>0</v>
      </c>
      <c r="X33" s="6">
        <f t="shared" si="7"/>
        <v>34</v>
      </c>
    </row>
    <row r="34" spans="1:24" ht="13" x14ac:dyDescent="0.15">
      <c r="A34" s="15" t="s">
        <v>1241</v>
      </c>
      <c r="B34" s="20" t="s">
        <v>234</v>
      </c>
      <c r="C34" s="20">
        <v>33</v>
      </c>
      <c r="D34" s="20" t="s">
        <v>847</v>
      </c>
      <c r="E34" s="20">
        <v>70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14</v>
      </c>
    </row>
    <row r="35" spans="1:24" ht="13" x14ac:dyDescent="0.15">
      <c r="A35" s="15" t="s">
        <v>1383</v>
      </c>
      <c r="B35" s="20" t="s">
        <v>234</v>
      </c>
      <c r="C35" s="20">
        <v>34</v>
      </c>
      <c r="D35" s="20" t="s">
        <v>385</v>
      </c>
      <c r="E35" s="20">
        <v>90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2113</v>
      </c>
      <c r="B36" s="20" t="s">
        <v>234</v>
      </c>
      <c r="C36" s="20">
        <v>35</v>
      </c>
      <c r="D36" s="20" t="s">
        <v>389</v>
      </c>
      <c r="E36" s="20">
        <v>90</v>
      </c>
      <c r="F36" s="20" t="s">
        <v>393</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559</v>
      </c>
      <c r="B37" s="20" t="s">
        <v>234</v>
      </c>
      <c r="C37" s="20">
        <v>36</v>
      </c>
      <c r="D37" s="20" t="s">
        <v>395</v>
      </c>
      <c r="E37" s="20">
        <v>100</v>
      </c>
      <c r="F37" s="20" t="s">
        <v>393</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508</v>
      </c>
      <c r="B38" s="20" t="s">
        <v>234</v>
      </c>
      <c r="C38" s="20">
        <v>37</v>
      </c>
      <c r="D38" s="20" t="s">
        <v>385</v>
      </c>
      <c r="E38" s="20">
        <v>70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527</v>
      </c>
      <c r="B39" s="20" t="s">
        <v>234</v>
      </c>
      <c r="C39" s="20">
        <v>38</v>
      </c>
      <c r="D39" s="20" t="s">
        <v>407</v>
      </c>
      <c r="E39" s="20">
        <v>80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529</v>
      </c>
      <c r="B40" s="20" t="s">
        <v>234</v>
      </c>
      <c r="C40" s="20">
        <v>39</v>
      </c>
      <c r="D40" s="20" t="s">
        <v>400</v>
      </c>
      <c r="E40" s="20">
        <v>90</v>
      </c>
      <c r="F40" s="20" t="s">
        <v>398</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2114</v>
      </c>
      <c r="B41" s="20" t="s">
        <v>234</v>
      </c>
      <c r="C41" s="20">
        <v>40</v>
      </c>
      <c r="D41" s="20" t="s">
        <v>385</v>
      </c>
      <c r="E41" s="20">
        <v>90</v>
      </c>
      <c r="F41" s="20" t="s">
        <v>393</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2115</v>
      </c>
      <c r="B42" s="20" t="s">
        <v>234</v>
      </c>
      <c r="C42" s="20">
        <v>41</v>
      </c>
      <c r="D42" s="20" t="s">
        <v>858</v>
      </c>
      <c r="E42" s="20">
        <v>70</v>
      </c>
      <c r="F42" s="20" t="s">
        <v>393</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570</v>
      </c>
      <c r="B43" s="20" t="s">
        <v>234</v>
      </c>
      <c r="C43" s="20">
        <v>42</v>
      </c>
      <c r="D43" s="20" t="s">
        <v>400</v>
      </c>
      <c r="E43" s="20">
        <v>90</v>
      </c>
      <c r="F43" s="20"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532</v>
      </c>
      <c r="B44" s="20" t="s">
        <v>234</v>
      </c>
      <c r="C44" s="20">
        <v>43</v>
      </c>
      <c r="D44" s="20" t="s">
        <v>389</v>
      </c>
      <c r="E44" s="20">
        <v>90</v>
      </c>
      <c r="F44" s="20" t="s">
        <v>398</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1285</v>
      </c>
      <c r="B45" s="20" t="s">
        <v>234</v>
      </c>
      <c r="C45" s="20">
        <v>44</v>
      </c>
      <c r="D45" s="20" t="s">
        <v>407</v>
      </c>
      <c r="E45" s="20">
        <v>60</v>
      </c>
      <c r="F45" s="20" t="s">
        <v>398</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1245</v>
      </c>
      <c r="B46" s="20" t="s">
        <v>234</v>
      </c>
      <c r="C46" s="20">
        <v>45</v>
      </c>
      <c r="D46" s="20" t="s">
        <v>385</v>
      </c>
      <c r="E46" s="20">
        <v>80</v>
      </c>
      <c r="F46" s="20" t="s">
        <v>393</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1403</v>
      </c>
      <c r="B47" s="20" t="s">
        <v>234</v>
      </c>
      <c r="C47" s="20">
        <v>46</v>
      </c>
      <c r="D47" s="20" t="s">
        <v>392</v>
      </c>
      <c r="E47" s="20">
        <v>70</v>
      </c>
      <c r="F47" s="20" t="s">
        <v>393</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1190</v>
      </c>
      <c r="B48" s="20" t="s">
        <v>234</v>
      </c>
      <c r="C48" s="20">
        <v>47</v>
      </c>
      <c r="D48" s="20" t="s">
        <v>389</v>
      </c>
      <c r="E48" s="20">
        <v>180</v>
      </c>
      <c r="F48" s="20" t="s">
        <v>398</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412</v>
      </c>
      <c r="B49" s="20" t="s">
        <v>234</v>
      </c>
      <c r="C49" s="20">
        <v>48</v>
      </c>
      <c r="D49" s="20" t="s">
        <v>404</v>
      </c>
      <c r="E49" s="20">
        <v>100</v>
      </c>
      <c r="F49" s="20" t="s">
        <v>393</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2116</v>
      </c>
      <c r="B50" s="20" t="s">
        <v>234</v>
      </c>
      <c r="C50" s="20">
        <v>49</v>
      </c>
      <c r="D50" s="20" t="s">
        <v>392</v>
      </c>
      <c r="E50" s="20">
        <v>80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420</v>
      </c>
      <c r="B51" s="20" t="s">
        <v>234</v>
      </c>
      <c r="C51" s="20">
        <v>50</v>
      </c>
      <c r="D51" s="20" t="s">
        <v>395</v>
      </c>
      <c r="E51" s="20">
        <v>80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1808</v>
      </c>
      <c r="B52" s="20" t="s">
        <v>234</v>
      </c>
      <c r="C52" s="20">
        <v>51</v>
      </c>
      <c r="D52" s="20" t="s">
        <v>392</v>
      </c>
      <c r="E52" s="20">
        <v>90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1191</v>
      </c>
      <c r="B53" s="20" t="s">
        <v>234</v>
      </c>
      <c r="C53" s="20">
        <v>52</v>
      </c>
      <c r="D53" s="20" t="s">
        <v>400</v>
      </c>
      <c r="E53" s="20">
        <v>90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1809</v>
      </c>
      <c r="B54" s="20" t="s">
        <v>234</v>
      </c>
      <c r="C54" s="20">
        <v>53</v>
      </c>
      <c r="D54" s="20" t="s">
        <v>407</v>
      </c>
      <c r="E54" s="20">
        <v>80</v>
      </c>
      <c r="F54" s="20"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2117</v>
      </c>
      <c r="B55" s="20" t="s">
        <v>234</v>
      </c>
      <c r="C55" s="20">
        <v>54</v>
      </c>
      <c r="D55" s="20" t="s">
        <v>392</v>
      </c>
      <c r="E55" s="20">
        <v>60</v>
      </c>
      <c r="F55" s="20"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1821</v>
      </c>
      <c r="B56" s="20" t="s">
        <v>234</v>
      </c>
      <c r="C56" s="20">
        <v>55</v>
      </c>
      <c r="D56" s="20" t="s">
        <v>407</v>
      </c>
      <c r="E56" s="20">
        <v>80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2118</v>
      </c>
      <c r="B57" s="20" t="s">
        <v>234</v>
      </c>
      <c r="C57" s="20">
        <v>56</v>
      </c>
      <c r="D57" s="20" t="s">
        <v>392</v>
      </c>
      <c r="E57" s="20">
        <v>100</v>
      </c>
      <c r="F57" s="20" t="s">
        <v>393</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1811</v>
      </c>
      <c r="B58" s="20" t="s">
        <v>234</v>
      </c>
      <c r="C58" s="20">
        <v>57</v>
      </c>
      <c r="D58" s="20" t="s">
        <v>385</v>
      </c>
      <c r="E58" s="20">
        <v>80</v>
      </c>
      <c r="F58" s="20" t="s">
        <v>398</v>
      </c>
      <c r="G58" s="21" t="s">
        <v>177</v>
      </c>
      <c r="H58" s="71" t="s">
        <v>387</v>
      </c>
      <c r="I58" s="71" t="s">
        <v>387</v>
      </c>
      <c r="J58" s="71"/>
      <c r="K58" s="71"/>
      <c r="U58" s="168"/>
      <c r="V58" s="177" t="s">
        <v>447</v>
      </c>
      <c r="W58" s="189"/>
      <c r="X58" s="190">
        <f>SUM(X59:X85)</f>
        <v>293</v>
      </c>
    </row>
    <row r="59" spans="1:24" ht="13" x14ac:dyDescent="0.15">
      <c r="A59" s="15" t="s">
        <v>1812</v>
      </c>
      <c r="B59" s="20" t="s">
        <v>234</v>
      </c>
      <c r="C59" s="20">
        <v>58</v>
      </c>
      <c r="D59" s="20" t="s">
        <v>389</v>
      </c>
      <c r="E59" s="20">
        <v>70</v>
      </c>
      <c r="F59" s="20" t="s">
        <v>398</v>
      </c>
      <c r="G59" s="21" t="s">
        <v>177</v>
      </c>
      <c r="H59" s="71" t="s">
        <v>387</v>
      </c>
      <c r="I59" s="71" t="s">
        <v>387</v>
      </c>
      <c r="J59" s="71"/>
      <c r="K59" s="71"/>
      <c r="U59" s="239"/>
      <c r="V59" s="116" t="s">
        <v>173</v>
      </c>
      <c r="W59" s="211">
        <f t="shared" ref="W59:X74" si="8">S3+S31+W3+W31</f>
        <v>0</v>
      </c>
      <c r="X59" s="64">
        <f t="shared" si="8"/>
        <v>90</v>
      </c>
    </row>
    <row r="60" spans="1:24" ht="13" x14ac:dyDescent="0.15">
      <c r="A60" s="15" t="s">
        <v>1872</v>
      </c>
      <c r="B60" s="20" t="s">
        <v>234</v>
      </c>
      <c r="C60" s="20">
        <v>59</v>
      </c>
      <c r="D60" s="20" t="s">
        <v>392</v>
      </c>
      <c r="E60" s="20">
        <v>80</v>
      </c>
      <c r="F60" s="20" t="s">
        <v>398</v>
      </c>
      <c r="G60" s="21" t="s">
        <v>177</v>
      </c>
      <c r="H60" s="71" t="s">
        <v>387</v>
      </c>
      <c r="I60" s="71" t="s">
        <v>387</v>
      </c>
      <c r="J60" s="71"/>
      <c r="K60" s="71"/>
      <c r="U60" s="239"/>
      <c r="V60" s="117" t="s">
        <v>177</v>
      </c>
      <c r="W60" s="158">
        <f t="shared" si="8"/>
        <v>0</v>
      </c>
      <c r="X60" s="159">
        <f t="shared" si="8"/>
        <v>94</v>
      </c>
    </row>
    <row r="61" spans="1:24" ht="13" x14ac:dyDescent="0.15">
      <c r="A61" s="15" t="s">
        <v>2119</v>
      </c>
      <c r="B61" s="20" t="s">
        <v>234</v>
      </c>
      <c r="C61" s="20">
        <v>60</v>
      </c>
      <c r="D61" s="20" t="s">
        <v>392</v>
      </c>
      <c r="E61" s="20">
        <v>80</v>
      </c>
      <c r="F61" s="20" t="s">
        <v>393</v>
      </c>
      <c r="G61" s="21" t="s">
        <v>177</v>
      </c>
      <c r="H61" s="71" t="s">
        <v>387</v>
      </c>
      <c r="I61" s="71" t="s">
        <v>387</v>
      </c>
      <c r="J61" s="71"/>
      <c r="K61" s="71"/>
      <c r="U61" s="239"/>
      <c r="V61" s="117" t="s">
        <v>181</v>
      </c>
      <c r="W61" s="158">
        <f t="shared" si="8"/>
        <v>0</v>
      </c>
      <c r="X61" s="159">
        <f t="shared" si="8"/>
        <v>68</v>
      </c>
    </row>
    <row r="62" spans="1:24" ht="13" x14ac:dyDescent="0.15">
      <c r="A62" s="15" t="s">
        <v>1824</v>
      </c>
      <c r="B62" s="20" t="s">
        <v>234</v>
      </c>
      <c r="C62" s="20">
        <v>61</v>
      </c>
      <c r="D62" s="20" t="s">
        <v>400</v>
      </c>
      <c r="E62" s="20">
        <v>70</v>
      </c>
      <c r="F62" s="20" t="s">
        <v>393</v>
      </c>
      <c r="G62" s="21" t="s">
        <v>177</v>
      </c>
      <c r="H62" s="71" t="s">
        <v>387</v>
      </c>
      <c r="I62" s="71" t="s">
        <v>387</v>
      </c>
      <c r="J62" s="71"/>
      <c r="K62" s="71"/>
      <c r="U62" s="239"/>
      <c r="V62" s="117" t="s">
        <v>185</v>
      </c>
      <c r="W62" s="158">
        <f t="shared" si="8"/>
        <v>0</v>
      </c>
      <c r="X62" s="159">
        <f t="shared" si="8"/>
        <v>28</v>
      </c>
    </row>
    <row r="63" spans="1:24" ht="13" x14ac:dyDescent="0.15">
      <c r="A63" s="15" t="s">
        <v>427</v>
      </c>
      <c r="B63" s="20" t="s">
        <v>234</v>
      </c>
      <c r="C63" s="20">
        <v>62</v>
      </c>
      <c r="D63" s="20" t="s">
        <v>407</v>
      </c>
      <c r="E63" s="20">
        <v>80</v>
      </c>
      <c r="F63" s="20" t="s">
        <v>398</v>
      </c>
      <c r="G63" s="21" t="s">
        <v>177</v>
      </c>
      <c r="H63" s="71" t="s">
        <v>387</v>
      </c>
      <c r="I63" s="71" t="s">
        <v>387</v>
      </c>
      <c r="J63" s="71"/>
      <c r="K63" s="71"/>
      <c r="U63" s="239"/>
      <c r="V63" s="117" t="s">
        <v>189</v>
      </c>
      <c r="W63" s="158">
        <f t="shared" si="8"/>
        <v>0</v>
      </c>
      <c r="X63" s="159">
        <f t="shared" si="8"/>
        <v>0</v>
      </c>
    </row>
    <row r="64" spans="1:24" ht="13" x14ac:dyDescent="0.15">
      <c r="A64" s="15" t="s">
        <v>1814</v>
      </c>
      <c r="B64" s="20" t="s">
        <v>234</v>
      </c>
      <c r="C64" s="20">
        <v>63</v>
      </c>
      <c r="D64" s="20" t="s">
        <v>392</v>
      </c>
      <c r="E64" s="20">
        <v>80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1400</v>
      </c>
      <c r="B65" s="20" t="s">
        <v>234</v>
      </c>
      <c r="C65" s="20">
        <v>64</v>
      </c>
      <c r="D65" s="20" t="s">
        <v>392</v>
      </c>
      <c r="E65" s="20">
        <v>80</v>
      </c>
      <c r="F65" s="20" t="s">
        <v>398</v>
      </c>
      <c r="G65" s="21" t="s">
        <v>177</v>
      </c>
      <c r="H65" s="71" t="s">
        <v>387</v>
      </c>
      <c r="I65" s="71" t="s">
        <v>387</v>
      </c>
      <c r="J65" s="71"/>
      <c r="K65" s="71"/>
      <c r="U65" s="241"/>
      <c r="V65" s="117" t="s">
        <v>197</v>
      </c>
      <c r="W65" s="158">
        <f t="shared" si="8"/>
        <v>0</v>
      </c>
      <c r="X65" s="159">
        <f t="shared" si="8"/>
        <v>0</v>
      </c>
    </row>
    <row r="66" spans="1:24" ht="14" thickBot="1" x14ac:dyDescent="0.2">
      <c r="A66" s="15" t="s">
        <v>433</v>
      </c>
      <c r="B66" s="20" t="s">
        <v>234</v>
      </c>
      <c r="C66" s="20">
        <v>65</v>
      </c>
      <c r="D66" s="20" t="s">
        <v>395</v>
      </c>
      <c r="E66" s="20">
        <v>70</v>
      </c>
      <c r="F66" s="20" t="s">
        <v>393</v>
      </c>
      <c r="G66" s="21" t="s">
        <v>177</v>
      </c>
      <c r="H66" s="71" t="s">
        <v>387</v>
      </c>
      <c r="I66" s="71" t="s">
        <v>387</v>
      </c>
      <c r="J66" s="71"/>
      <c r="K66" s="71"/>
      <c r="U66" s="241"/>
      <c r="V66" s="117" t="s">
        <v>201</v>
      </c>
      <c r="W66" s="158">
        <f t="shared" si="8"/>
        <v>0</v>
      </c>
      <c r="X66" s="159">
        <f t="shared" si="8"/>
        <v>0</v>
      </c>
    </row>
    <row r="67" spans="1:24" ht="14" thickBot="1" x14ac:dyDescent="0.2">
      <c r="A67" s="15" t="s">
        <v>2120</v>
      </c>
      <c r="B67" s="20" t="s">
        <v>234</v>
      </c>
      <c r="C67" s="20">
        <v>66</v>
      </c>
      <c r="D67" s="20" t="s">
        <v>404</v>
      </c>
      <c r="E67" s="20">
        <v>80</v>
      </c>
      <c r="F67" s="20" t="s">
        <v>393</v>
      </c>
      <c r="G67" s="21" t="s">
        <v>177</v>
      </c>
      <c r="H67" s="71" t="s">
        <v>387</v>
      </c>
      <c r="I67" s="71" t="s">
        <v>387</v>
      </c>
      <c r="J67" s="71"/>
      <c r="K67" s="71"/>
      <c r="U67" s="241"/>
      <c r="V67" s="117" t="s">
        <v>205</v>
      </c>
      <c r="W67" s="158">
        <f t="shared" si="8"/>
        <v>0</v>
      </c>
      <c r="X67" s="159">
        <f t="shared" si="8"/>
        <v>0</v>
      </c>
    </row>
    <row r="68" spans="1:24" ht="14" thickBot="1" x14ac:dyDescent="0.2">
      <c r="A68" s="15" t="s">
        <v>1203</v>
      </c>
      <c r="B68" s="20" t="s">
        <v>234</v>
      </c>
      <c r="C68" s="20">
        <v>67</v>
      </c>
      <c r="D68" s="20" t="s">
        <v>389</v>
      </c>
      <c r="E68" s="20">
        <v>80</v>
      </c>
      <c r="F68" s="20" t="s">
        <v>398</v>
      </c>
      <c r="G68" s="21" t="s">
        <v>177</v>
      </c>
      <c r="H68" s="71" t="s">
        <v>387</v>
      </c>
      <c r="I68" s="71" t="s">
        <v>387</v>
      </c>
      <c r="J68" s="71"/>
      <c r="K68" s="71"/>
      <c r="U68" s="241"/>
      <c r="V68" s="117" t="s">
        <v>209</v>
      </c>
      <c r="W68" s="158">
        <f t="shared" si="8"/>
        <v>0</v>
      </c>
      <c r="X68" s="159">
        <f t="shared" si="8"/>
        <v>0</v>
      </c>
    </row>
    <row r="69" spans="1:24" ht="14" thickBot="1" x14ac:dyDescent="0.2">
      <c r="A69" s="15" t="s">
        <v>1390</v>
      </c>
      <c r="B69" s="20" t="s">
        <v>234</v>
      </c>
      <c r="C69" s="20">
        <v>68</v>
      </c>
      <c r="D69" s="20" t="s">
        <v>407</v>
      </c>
      <c r="E69" s="20">
        <v>80</v>
      </c>
      <c r="F69" s="20" t="s">
        <v>398</v>
      </c>
      <c r="G69" s="21" t="s">
        <v>177</v>
      </c>
      <c r="H69" s="71" t="s">
        <v>387</v>
      </c>
      <c r="I69" s="71" t="s">
        <v>387</v>
      </c>
      <c r="J69" s="71"/>
      <c r="K69" s="71"/>
      <c r="U69" s="241"/>
      <c r="V69" s="117" t="s">
        <v>9125</v>
      </c>
      <c r="W69" s="158">
        <f t="shared" si="8"/>
        <v>0</v>
      </c>
      <c r="X69" s="159">
        <f t="shared" si="8"/>
        <v>0</v>
      </c>
    </row>
    <row r="70" spans="1:24" ht="14" thickBot="1" x14ac:dyDescent="0.2">
      <c r="A70" s="15" t="s">
        <v>1391</v>
      </c>
      <c r="B70" s="20" t="s">
        <v>234</v>
      </c>
      <c r="C70" s="20">
        <v>69</v>
      </c>
      <c r="D70" s="20" t="s">
        <v>847</v>
      </c>
      <c r="E70" s="20">
        <v>80</v>
      </c>
      <c r="F70" s="20" t="s">
        <v>398</v>
      </c>
      <c r="G70" s="21" t="s">
        <v>177</v>
      </c>
      <c r="H70" s="71" t="s">
        <v>387</v>
      </c>
      <c r="I70" s="71" t="s">
        <v>387</v>
      </c>
      <c r="J70" s="71"/>
      <c r="K70" s="71"/>
      <c r="U70" s="241"/>
      <c r="V70" s="118" t="s">
        <v>213</v>
      </c>
      <c r="W70" s="158">
        <f t="shared" si="8"/>
        <v>0</v>
      </c>
      <c r="X70" s="159">
        <f t="shared" si="8"/>
        <v>7</v>
      </c>
    </row>
    <row r="71" spans="1:24" ht="14" thickBot="1" x14ac:dyDescent="0.2">
      <c r="A71" s="15" t="s">
        <v>1385</v>
      </c>
      <c r="B71" s="20" t="s">
        <v>234</v>
      </c>
      <c r="C71" s="20">
        <v>70</v>
      </c>
      <c r="D71" s="20" t="s">
        <v>389</v>
      </c>
      <c r="E71" s="20">
        <v>90</v>
      </c>
      <c r="F71" s="20" t="s">
        <v>398</v>
      </c>
      <c r="G71" s="21" t="s">
        <v>177</v>
      </c>
      <c r="H71" s="71" t="s">
        <v>387</v>
      </c>
      <c r="I71" s="71" t="s">
        <v>387</v>
      </c>
      <c r="J71" s="71"/>
      <c r="K71" s="71"/>
      <c r="U71" s="241"/>
      <c r="V71" s="117" t="s">
        <v>217</v>
      </c>
      <c r="W71" s="158">
        <f t="shared" si="8"/>
        <v>0</v>
      </c>
      <c r="X71" s="159">
        <f t="shared" si="8"/>
        <v>0</v>
      </c>
    </row>
    <row r="72" spans="1:24" ht="14" thickBot="1" x14ac:dyDescent="0.2">
      <c r="A72" s="15" t="s">
        <v>1281</v>
      </c>
      <c r="B72" s="20" t="s">
        <v>234</v>
      </c>
      <c r="C72" s="20">
        <v>71</v>
      </c>
      <c r="D72" s="20" t="s">
        <v>404</v>
      </c>
      <c r="E72" s="20">
        <v>60</v>
      </c>
      <c r="F72" s="20" t="s">
        <v>393</v>
      </c>
      <c r="G72" s="21" t="s">
        <v>177</v>
      </c>
      <c r="H72" s="71" t="s">
        <v>387</v>
      </c>
      <c r="I72" s="71" t="s">
        <v>387</v>
      </c>
      <c r="J72" s="71"/>
      <c r="K72" s="71"/>
      <c r="U72" s="241"/>
      <c r="V72" s="117" t="s">
        <v>221</v>
      </c>
      <c r="W72" s="158">
        <f t="shared" si="8"/>
        <v>0</v>
      </c>
      <c r="X72" s="159">
        <f t="shared" si="8"/>
        <v>0</v>
      </c>
    </row>
    <row r="73" spans="1:24" ht="14" thickBot="1" x14ac:dyDescent="0.2">
      <c r="A73" s="15" t="s">
        <v>857</v>
      </c>
      <c r="B73" s="20" t="s">
        <v>234</v>
      </c>
      <c r="C73" s="20">
        <v>72</v>
      </c>
      <c r="D73" s="20" t="s">
        <v>858</v>
      </c>
      <c r="E73" s="20">
        <v>70</v>
      </c>
      <c r="F73" s="20" t="s">
        <v>393</v>
      </c>
      <c r="G73" s="21" t="s">
        <v>177</v>
      </c>
      <c r="H73" s="71" t="s">
        <v>387</v>
      </c>
      <c r="I73" s="71" t="s">
        <v>387</v>
      </c>
      <c r="J73" s="71"/>
      <c r="K73" s="71"/>
      <c r="U73" s="241"/>
      <c r="V73" s="117" t="s">
        <v>225</v>
      </c>
      <c r="W73" s="158">
        <f t="shared" si="8"/>
        <v>0</v>
      </c>
      <c r="X73" s="159">
        <f t="shared" si="8"/>
        <v>0</v>
      </c>
    </row>
    <row r="74" spans="1:24" ht="14" thickBot="1" x14ac:dyDescent="0.2">
      <c r="A74" s="15" t="s">
        <v>1287</v>
      </c>
      <c r="B74" s="20" t="s">
        <v>234</v>
      </c>
      <c r="C74" s="20">
        <v>73</v>
      </c>
      <c r="D74" s="20" t="s">
        <v>407</v>
      </c>
      <c r="E74" s="20">
        <v>80</v>
      </c>
      <c r="F74" s="20" t="s">
        <v>398</v>
      </c>
      <c r="G74" s="21" t="s">
        <v>177</v>
      </c>
      <c r="H74" s="71" t="s">
        <v>387</v>
      </c>
      <c r="I74" s="71" t="s">
        <v>387</v>
      </c>
      <c r="J74" s="71"/>
      <c r="K74" s="71"/>
      <c r="U74" s="241"/>
      <c r="V74" s="117" t="s">
        <v>229</v>
      </c>
      <c r="W74" s="158">
        <f t="shared" si="8"/>
        <v>0</v>
      </c>
      <c r="X74" s="159">
        <f t="shared" si="8"/>
        <v>0</v>
      </c>
    </row>
    <row r="75" spans="1:24" ht="14" thickBot="1" x14ac:dyDescent="0.2">
      <c r="A75" s="15" t="s">
        <v>1213</v>
      </c>
      <c r="B75" s="20" t="s">
        <v>234</v>
      </c>
      <c r="C75" s="20">
        <v>74</v>
      </c>
      <c r="D75" s="20" t="s">
        <v>395</v>
      </c>
      <c r="E75" s="20">
        <v>70</v>
      </c>
      <c r="F75" s="20" t="s">
        <v>393</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511</v>
      </c>
      <c r="B76" s="20" t="s">
        <v>234</v>
      </c>
      <c r="C76" s="20">
        <v>75</v>
      </c>
      <c r="D76" s="20" t="s">
        <v>407</v>
      </c>
      <c r="E76" s="20">
        <v>90</v>
      </c>
      <c r="F76" s="20" t="s">
        <v>393</v>
      </c>
      <c r="G76" s="21" t="s">
        <v>177</v>
      </c>
      <c r="H76" s="71" t="s">
        <v>387</v>
      </c>
      <c r="I76" s="71" t="s">
        <v>387</v>
      </c>
      <c r="J76" s="71"/>
      <c r="K76" s="71"/>
      <c r="U76" s="241"/>
      <c r="V76" s="117" t="s">
        <v>9123</v>
      </c>
      <c r="W76" s="158">
        <f t="shared" si="9"/>
        <v>0</v>
      </c>
      <c r="X76" s="159">
        <f t="shared" si="9"/>
        <v>0</v>
      </c>
    </row>
    <row r="77" spans="1:24" ht="14" thickBot="1" x14ac:dyDescent="0.2">
      <c r="A77" s="15" t="s">
        <v>1282</v>
      </c>
      <c r="B77" s="20" t="s">
        <v>234</v>
      </c>
      <c r="C77" s="20">
        <v>76</v>
      </c>
      <c r="D77" s="20" t="s">
        <v>404</v>
      </c>
      <c r="E77" s="20">
        <v>60</v>
      </c>
      <c r="F77" s="20" t="s">
        <v>393</v>
      </c>
      <c r="G77" s="21" t="s">
        <v>177</v>
      </c>
      <c r="H77" s="71" t="s">
        <v>387</v>
      </c>
      <c r="I77" s="71" t="s">
        <v>387</v>
      </c>
      <c r="J77" s="71"/>
      <c r="K77" s="71"/>
      <c r="U77" s="241"/>
      <c r="V77" s="117" t="s">
        <v>237</v>
      </c>
      <c r="W77" s="158">
        <f t="shared" si="9"/>
        <v>0</v>
      </c>
      <c r="X77" s="159">
        <f t="shared" si="9"/>
        <v>0</v>
      </c>
    </row>
    <row r="78" spans="1:24" ht="14" thickBot="1" x14ac:dyDescent="0.2">
      <c r="A78" s="15" t="s">
        <v>410</v>
      </c>
      <c r="B78" s="20" t="s">
        <v>234</v>
      </c>
      <c r="C78" s="20">
        <v>77</v>
      </c>
      <c r="D78" s="20" t="s">
        <v>404</v>
      </c>
      <c r="E78" s="20">
        <v>90</v>
      </c>
      <c r="F78" s="20" t="s">
        <v>398</v>
      </c>
      <c r="G78" s="21" t="s">
        <v>177</v>
      </c>
      <c r="H78" s="71" t="s">
        <v>387</v>
      </c>
      <c r="I78" s="71" t="s">
        <v>387</v>
      </c>
      <c r="J78" s="71"/>
      <c r="K78" s="71"/>
      <c r="U78" s="241"/>
      <c r="V78" s="117" t="s">
        <v>241</v>
      </c>
      <c r="W78" s="158">
        <f t="shared" si="9"/>
        <v>0</v>
      </c>
      <c r="X78" s="159">
        <f t="shared" si="9"/>
        <v>0</v>
      </c>
    </row>
    <row r="79" spans="1:24" ht="14" thickBot="1" x14ac:dyDescent="0.2">
      <c r="A79" s="15" t="s">
        <v>2121</v>
      </c>
      <c r="B79" s="20" t="s">
        <v>234</v>
      </c>
      <c r="C79" s="20">
        <v>78</v>
      </c>
      <c r="D79" s="20" t="s">
        <v>392</v>
      </c>
      <c r="E79" s="20">
        <v>70</v>
      </c>
      <c r="F79" s="20" t="s">
        <v>393</v>
      </c>
      <c r="G79" s="21" t="s">
        <v>177</v>
      </c>
      <c r="H79" s="71" t="s">
        <v>387</v>
      </c>
      <c r="I79" s="71" t="s">
        <v>387</v>
      </c>
      <c r="J79" s="71"/>
      <c r="K79" s="71"/>
      <c r="U79" s="241"/>
      <c r="V79" s="117" t="s">
        <v>245</v>
      </c>
      <c r="W79" s="158">
        <f t="shared" si="9"/>
        <v>0</v>
      </c>
      <c r="X79" s="159">
        <f t="shared" si="9"/>
        <v>0</v>
      </c>
    </row>
    <row r="80" spans="1:24" ht="14" thickBot="1" x14ac:dyDescent="0.2">
      <c r="A80" s="15" t="s">
        <v>1393</v>
      </c>
      <c r="B80" s="20" t="s">
        <v>234</v>
      </c>
      <c r="C80" s="20">
        <v>79</v>
      </c>
      <c r="D80" s="20" t="s">
        <v>400</v>
      </c>
      <c r="E80" s="20">
        <v>80</v>
      </c>
      <c r="F80" s="20" t="s">
        <v>393</v>
      </c>
      <c r="G80" s="21" t="s">
        <v>177</v>
      </c>
      <c r="H80" s="71" t="s">
        <v>387</v>
      </c>
      <c r="I80" s="71" t="s">
        <v>387</v>
      </c>
      <c r="J80" s="71"/>
      <c r="K80" s="71"/>
      <c r="U80" s="241"/>
      <c r="V80" s="117" t="s">
        <v>249</v>
      </c>
      <c r="W80" s="158">
        <f t="shared" si="9"/>
        <v>0</v>
      </c>
      <c r="X80" s="159">
        <f t="shared" si="9"/>
        <v>0</v>
      </c>
    </row>
    <row r="81" spans="1:24" ht="14" thickBot="1" x14ac:dyDescent="0.2">
      <c r="A81" s="15" t="s">
        <v>531</v>
      </c>
      <c r="B81" s="20" t="s">
        <v>234</v>
      </c>
      <c r="C81" s="20">
        <v>80</v>
      </c>
      <c r="D81" s="20" t="s">
        <v>400</v>
      </c>
      <c r="E81" s="20">
        <v>90</v>
      </c>
      <c r="F81" s="20" t="s">
        <v>398</v>
      </c>
      <c r="G81" s="21" t="s">
        <v>177</v>
      </c>
      <c r="H81" s="71" t="s">
        <v>387</v>
      </c>
      <c r="I81" s="71" t="s">
        <v>387</v>
      </c>
      <c r="J81" s="71"/>
      <c r="K81" s="71"/>
      <c r="U81" s="241"/>
      <c r="V81" s="117" t="s">
        <v>253</v>
      </c>
      <c r="W81" s="158">
        <f t="shared" si="9"/>
        <v>0</v>
      </c>
      <c r="X81" s="159">
        <f t="shared" si="9"/>
        <v>0</v>
      </c>
    </row>
    <row r="82" spans="1:24" ht="14" thickBot="1" x14ac:dyDescent="0.2">
      <c r="A82" s="15" t="s">
        <v>1804</v>
      </c>
      <c r="B82" s="20" t="s">
        <v>234</v>
      </c>
      <c r="C82" s="20">
        <v>81</v>
      </c>
      <c r="D82" s="20" t="s">
        <v>407</v>
      </c>
      <c r="E82" s="20">
        <v>80</v>
      </c>
      <c r="F82" s="20" t="s">
        <v>398</v>
      </c>
      <c r="G82" s="21" t="s">
        <v>177</v>
      </c>
      <c r="H82" s="71" t="s">
        <v>387</v>
      </c>
      <c r="I82" s="71" t="s">
        <v>387</v>
      </c>
      <c r="J82" s="71"/>
      <c r="K82" s="71"/>
      <c r="U82" s="241"/>
      <c r="V82" s="117" t="s">
        <v>10048</v>
      </c>
      <c r="W82" s="158">
        <f t="shared" si="9"/>
        <v>0</v>
      </c>
      <c r="X82" s="159">
        <f t="shared" si="9"/>
        <v>0</v>
      </c>
    </row>
    <row r="83" spans="1:24" ht="14" thickBot="1" x14ac:dyDescent="0.2">
      <c r="A83" s="15" t="s">
        <v>1914</v>
      </c>
      <c r="B83" s="20" t="s">
        <v>234</v>
      </c>
      <c r="C83" s="20">
        <v>82</v>
      </c>
      <c r="D83" s="20" t="s">
        <v>404</v>
      </c>
      <c r="E83" s="20">
        <v>70</v>
      </c>
      <c r="F83" s="20" t="s">
        <v>393</v>
      </c>
      <c r="G83" s="21" t="s">
        <v>177</v>
      </c>
      <c r="H83" s="71" t="s">
        <v>387</v>
      </c>
      <c r="I83" s="71" t="s">
        <v>387</v>
      </c>
      <c r="J83" s="71"/>
      <c r="K83" s="71"/>
      <c r="U83" s="241"/>
      <c r="V83" s="117" t="s">
        <v>10124</v>
      </c>
      <c r="W83" s="158">
        <f t="shared" si="9"/>
        <v>0</v>
      </c>
      <c r="X83" s="159">
        <f t="shared" si="9"/>
        <v>0</v>
      </c>
    </row>
    <row r="84" spans="1:24" ht="14" thickBot="1" x14ac:dyDescent="0.2">
      <c r="A84" s="15" t="s">
        <v>2122</v>
      </c>
      <c r="B84" s="20" t="s">
        <v>234</v>
      </c>
      <c r="C84" s="20">
        <v>83</v>
      </c>
      <c r="D84" s="20" t="s">
        <v>847</v>
      </c>
      <c r="E84" s="20">
        <v>80</v>
      </c>
      <c r="F84" s="20" t="s">
        <v>393</v>
      </c>
      <c r="G84" s="21" t="s">
        <v>177</v>
      </c>
      <c r="H84" s="71" t="s">
        <v>387</v>
      </c>
      <c r="I84" s="71" t="s">
        <v>387</v>
      </c>
      <c r="J84" s="71"/>
      <c r="K84" s="71"/>
      <c r="U84" s="241"/>
      <c r="V84" s="117" t="s">
        <v>257</v>
      </c>
      <c r="W84" s="158">
        <f t="shared" si="9"/>
        <v>0</v>
      </c>
      <c r="X84" s="159">
        <f t="shared" si="9"/>
        <v>0</v>
      </c>
    </row>
    <row r="85" spans="1:24" ht="14" thickBot="1" x14ac:dyDescent="0.2">
      <c r="A85" s="15" t="s">
        <v>2123</v>
      </c>
      <c r="B85" s="20" t="s">
        <v>234</v>
      </c>
      <c r="C85" s="20">
        <v>84</v>
      </c>
      <c r="D85" s="20" t="s">
        <v>385</v>
      </c>
      <c r="E85" s="20">
        <v>70</v>
      </c>
      <c r="F85" s="20" t="s">
        <v>393</v>
      </c>
      <c r="G85" s="21" t="s">
        <v>177</v>
      </c>
      <c r="H85" s="71" t="s">
        <v>387</v>
      </c>
      <c r="I85" s="71" t="s">
        <v>387</v>
      </c>
      <c r="J85" s="71"/>
      <c r="K85" s="71"/>
      <c r="U85" s="241"/>
      <c r="V85" s="166" t="s">
        <v>260</v>
      </c>
      <c r="W85" s="191">
        <f t="shared" si="9"/>
        <v>0</v>
      </c>
      <c r="X85" s="192">
        <f t="shared" si="9"/>
        <v>6</v>
      </c>
    </row>
    <row r="86" spans="1:24" ht="13" x14ac:dyDescent="0.15">
      <c r="A86" s="15" t="s">
        <v>1830</v>
      </c>
      <c r="B86" s="20" t="s">
        <v>234</v>
      </c>
      <c r="C86" s="20">
        <v>85</v>
      </c>
      <c r="D86" s="20" t="s">
        <v>392</v>
      </c>
      <c r="E86" s="20">
        <v>70</v>
      </c>
      <c r="F86" s="20" t="s">
        <v>398</v>
      </c>
      <c r="G86" s="21" t="s">
        <v>177</v>
      </c>
      <c r="H86" s="71" t="s">
        <v>387</v>
      </c>
      <c r="I86" s="71" t="s">
        <v>387</v>
      </c>
      <c r="J86" s="71"/>
      <c r="K86" s="71"/>
    </row>
    <row r="87" spans="1:24" ht="13" x14ac:dyDescent="0.15">
      <c r="A87" s="15" t="s">
        <v>2124</v>
      </c>
      <c r="B87" s="20" t="s">
        <v>234</v>
      </c>
      <c r="C87" s="20">
        <v>86</v>
      </c>
      <c r="D87" s="20" t="s">
        <v>392</v>
      </c>
      <c r="E87" s="20">
        <v>70</v>
      </c>
      <c r="F87" s="20" t="s">
        <v>393</v>
      </c>
      <c r="G87" s="21" t="s">
        <v>177</v>
      </c>
      <c r="H87" s="71" t="s">
        <v>387</v>
      </c>
      <c r="I87" s="71" t="s">
        <v>387</v>
      </c>
      <c r="J87" s="71"/>
      <c r="K87" s="71"/>
    </row>
    <row r="88" spans="1:24" ht="13" x14ac:dyDescent="0.15">
      <c r="A88" s="15" t="s">
        <v>1209</v>
      </c>
      <c r="B88" s="20" t="s">
        <v>234</v>
      </c>
      <c r="C88" s="20">
        <v>87</v>
      </c>
      <c r="D88" s="20" t="s">
        <v>389</v>
      </c>
      <c r="E88" s="20">
        <v>80</v>
      </c>
      <c r="F88" s="20" t="s">
        <v>393</v>
      </c>
      <c r="G88" s="21" t="s">
        <v>177</v>
      </c>
      <c r="H88" s="71" t="s">
        <v>387</v>
      </c>
      <c r="I88" s="71" t="s">
        <v>387</v>
      </c>
      <c r="J88" s="71"/>
      <c r="K88" s="71"/>
    </row>
    <row r="89" spans="1:24" ht="13" x14ac:dyDescent="0.15">
      <c r="A89" s="15" t="s">
        <v>939</v>
      </c>
      <c r="B89" s="20" t="s">
        <v>234</v>
      </c>
      <c r="C89" s="20">
        <v>88</v>
      </c>
      <c r="D89" s="20" t="s">
        <v>407</v>
      </c>
      <c r="E89" s="20">
        <v>70</v>
      </c>
      <c r="F89" s="20" t="s">
        <v>393</v>
      </c>
      <c r="G89" s="21" t="s">
        <v>177</v>
      </c>
      <c r="H89" s="71" t="s">
        <v>387</v>
      </c>
      <c r="I89" s="71" t="s">
        <v>387</v>
      </c>
      <c r="J89" s="71"/>
      <c r="K89" s="71"/>
    </row>
    <row r="90" spans="1:24" ht="13" x14ac:dyDescent="0.15">
      <c r="A90" s="15" t="s">
        <v>1250</v>
      </c>
      <c r="B90" s="20" t="s">
        <v>234</v>
      </c>
      <c r="C90" s="20">
        <v>89</v>
      </c>
      <c r="D90" s="20" t="s">
        <v>385</v>
      </c>
      <c r="E90" s="20">
        <v>50</v>
      </c>
      <c r="F90" s="20" t="s">
        <v>393</v>
      </c>
      <c r="G90" s="21" t="s">
        <v>173</v>
      </c>
      <c r="H90" s="71" t="s">
        <v>387</v>
      </c>
      <c r="I90" s="71" t="s">
        <v>387</v>
      </c>
      <c r="J90" s="71"/>
      <c r="K90" s="71"/>
    </row>
    <row r="91" spans="1:24" ht="13" x14ac:dyDescent="0.15">
      <c r="A91" s="15" t="s">
        <v>1397</v>
      </c>
      <c r="B91" s="20" t="s">
        <v>234</v>
      </c>
      <c r="C91" s="20">
        <v>90</v>
      </c>
      <c r="D91" s="20" t="s">
        <v>847</v>
      </c>
      <c r="E91" s="20">
        <v>50</v>
      </c>
      <c r="F91" s="20" t="s">
        <v>393</v>
      </c>
      <c r="G91" s="21" t="s">
        <v>173</v>
      </c>
      <c r="H91" s="71" t="s">
        <v>387</v>
      </c>
      <c r="I91" s="71" t="s">
        <v>387</v>
      </c>
      <c r="J91" s="71"/>
      <c r="K91" s="71"/>
    </row>
    <row r="92" spans="1:24" ht="13" x14ac:dyDescent="0.15">
      <c r="A92" s="15" t="s">
        <v>1831</v>
      </c>
      <c r="B92" s="20" t="s">
        <v>234</v>
      </c>
      <c r="C92" s="20">
        <v>91</v>
      </c>
      <c r="D92" s="20" t="s">
        <v>392</v>
      </c>
      <c r="E92" s="20">
        <v>60</v>
      </c>
      <c r="F92" s="20" t="s">
        <v>393</v>
      </c>
      <c r="G92" s="21" t="s">
        <v>173</v>
      </c>
      <c r="H92" s="71" t="s">
        <v>387</v>
      </c>
      <c r="I92" s="71" t="s">
        <v>387</v>
      </c>
      <c r="J92" s="71"/>
      <c r="K92" s="71"/>
    </row>
    <row r="93" spans="1:24" ht="13" x14ac:dyDescent="0.15">
      <c r="A93" s="15" t="s">
        <v>1833</v>
      </c>
      <c r="B93" s="20" t="s">
        <v>234</v>
      </c>
      <c r="C93" s="20">
        <v>92</v>
      </c>
      <c r="D93" s="20" t="s">
        <v>389</v>
      </c>
      <c r="E93" s="20">
        <v>50</v>
      </c>
      <c r="F93" s="20" t="s">
        <v>393</v>
      </c>
      <c r="G93" s="21" t="s">
        <v>173</v>
      </c>
      <c r="H93" s="71" t="s">
        <v>387</v>
      </c>
      <c r="I93" s="71" t="s">
        <v>387</v>
      </c>
      <c r="J93" s="71"/>
      <c r="K93" s="71"/>
    </row>
    <row r="94" spans="1:24" ht="13" x14ac:dyDescent="0.15">
      <c r="A94" s="15" t="s">
        <v>441</v>
      </c>
      <c r="B94" s="20" t="s">
        <v>234</v>
      </c>
      <c r="C94" s="20">
        <v>93</v>
      </c>
      <c r="D94" s="20" t="s">
        <v>407</v>
      </c>
      <c r="E94" s="20">
        <v>60</v>
      </c>
      <c r="F94" s="20" t="s">
        <v>393</v>
      </c>
      <c r="G94" s="21" t="s">
        <v>173</v>
      </c>
      <c r="H94" s="71" t="s">
        <v>387</v>
      </c>
      <c r="I94" s="71" t="s">
        <v>387</v>
      </c>
      <c r="J94" s="71"/>
      <c r="K94" s="71"/>
    </row>
    <row r="95" spans="1:24" ht="13" x14ac:dyDescent="0.15">
      <c r="A95" s="15" t="s">
        <v>1834</v>
      </c>
      <c r="B95" s="20" t="s">
        <v>234</v>
      </c>
      <c r="C95" s="20">
        <v>94</v>
      </c>
      <c r="D95" s="20" t="s">
        <v>392</v>
      </c>
      <c r="E95" s="20">
        <v>50</v>
      </c>
      <c r="F95" s="20" t="s">
        <v>393</v>
      </c>
      <c r="G95" s="21" t="s">
        <v>173</v>
      </c>
      <c r="H95" s="71" t="s">
        <v>387</v>
      </c>
      <c r="I95" s="71" t="s">
        <v>387</v>
      </c>
      <c r="J95" s="71"/>
      <c r="K95" s="71"/>
    </row>
    <row r="96" spans="1:24" ht="13" x14ac:dyDescent="0.15">
      <c r="A96" s="15" t="s">
        <v>1835</v>
      </c>
      <c r="B96" s="20" t="s">
        <v>234</v>
      </c>
      <c r="C96" s="20">
        <v>95</v>
      </c>
      <c r="D96" s="20" t="s">
        <v>392</v>
      </c>
      <c r="E96" s="20">
        <v>60</v>
      </c>
      <c r="F96" s="20" t="s">
        <v>393</v>
      </c>
      <c r="G96" s="21" t="s">
        <v>173</v>
      </c>
      <c r="H96" s="71" t="s">
        <v>387</v>
      </c>
      <c r="I96" s="71" t="s">
        <v>387</v>
      </c>
      <c r="J96" s="71"/>
      <c r="K96" s="71"/>
    </row>
    <row r="97" spans="1:11" ht="13" x14ac:dyDescent="0.15">
      <c r="A97" s="15" t="s">
        <v>1836</v>
      </c>
      <c r="B97" s="20" t="s">
        <v>234</v>
      </c>
      <c r="C97" s="20">
        <v>96</v>
      </c>
      <c r="D97" s="20" t="s">
        <v>407</v>
      </c>
      <c r="E97" s="20">
        <v>50</v>
      </c>
      <c r="F97" s="20" t="s">
        <v>393</v>
      </c>
      <c r="G97" s="21" t="s">
        <v>173</v>
      </c>
      <c r="H97" s="71" t="s">
        <v>387</v>
      </c>
      <c r="I97" s="71" t="s">
        <v>387</v>
      </c>
      <c r="J97" s="71"/>
      <c r="K97" s="71"/>
    </row>
    <row r="98" spans="1:11" ht="13" x14ac:dyDescent="0.15">
      <c r="A98" s="15" t="s">
        <v>1837</v>
      </c>
      <c r="B98" s="20" t="s">
        <v>234</v>
      </c>
      <c r="C98" s="20">
        <v>97</v>
      </c>
      <c r="D98" s="20" t="s">
        <v>395</v>
      </c>
      <c r="E98" s="20">
        <v>50</v>
      </c>
      <c r="F98" s="20" t="s">
        <v>393</v>
      </c>
      <c r="G98" s="21" t="s">
        <v>173</v>
      </c>
      <c r="H98" s="71" t="s">
        <v>387</v>
      </c>
      <c r="I98" s="71" t="s">
        <v>387</v>
      </c>
      <c r="J98" s="71"/>
      <c r="K98" s="71"/>
    </row>
    <row r="99" spans="1:11" ht="13" x14ac:dyDescent="0.15">
      <c r="A99" s="15" t="s">
        <v>1870</v>
      </c>
      <c r="B99" s="20" t="s">
        <v>234</v>
      </c>
      <c r="C99" s="20">
        <v>98</v>
      </c>
      <c r="D99" s="20" t="s">
        <v>385</v>
      </c>
      <c r="E99" s="20">
        <v>50</v>
      </c>
      <c r="F99" s="20" t="s">
        <v>393</v>
      </c>
      <c r="G99" s="21" t="s">
        <v>173</v>
      </c>
      <c r="H99" s="71" t="s">
        <v>387</v>
      </c>
      <c r="I99" s="71" t="s">
        <v>387</v>
      </c>
      <c r="J99" s="71"/>
      <c r="K99" s="71"/>
    </row>
    <row r="100" spans="1:11" ht="13" x14ac:dyDescent="0.15">
      <c r="A100" s="15" t="s">
        <v>1838</v>
      </c>
      <c r="B100" s="20" t="s">
        <v>234</v>
      </c>
      <c r="C100" s="20">
        <v>99</v>
      </c>
      <c r="D100" s="20" t="s">
        <v>407</v>
      </c>
      <c r="E100" s="20">
        <v>40</v>
      </c>
      <c r="F100" s="20" t="s">
        <v>393</v>
      </c>
      <c r="G100" s="21" t="s">
        <v>173</v>
      </c>
      <c r="H100" s="71" t="s">
        <v>387</v>
      </c>
      <c r="I100" s="71" t="s">
        <v>387</v>
      </c>
      <c r="J100" s="71"/>
      <c r="K100" s="71"/>
    </row>
    <row r="101" spans="1:11" ht="13" x14ac:dyDescent="0.15">
      <c r="A101" s="15" t="s">
        <v>1296</v>
      </c>
      <c r="B101" s="20" t="s">
        <v>234</v>
      </c>
      <c r="C101" s="20">
        <v>100</v>
      </c>
      <c r="D101" s="20" t="s">
        <v>389</v>
      </c>
      <c r="E101" s="20">
        <v>50</v>
      </c>
      <c r="F101" s="20" t="s">
        <v>393</v>
      </c>
      <c r="G101" s="21" t="s">
        <v>173</v>
      </c>
      <c r="H101" s="71" t="s">
        <v>387</v>
      </c>
      <c r="I101" s="71" t="s">
        <v>387</v>
      </c>
      <c r="J101" s="71"/>
      <c r="K101" s="71"/>
    </row>
    <row r="102" spans="1:11" ht="13" x14ac:dyDescent="0.15">
      <c r="A102" s="15" t="s">
        <v>1876</v>
      </c>
      <c r="B102" s="20" t="s">
        <v>234</v>
      </c>
      <c r="C102" s="20">
        <v>101</v>
      </c>
      <c r="D102" s="20" t="s">
        <v>385</v>
      </c>
      <c r="E102" s="20">
        <v>60</v>
      </c>
      <c r="F102" s="20" t="s">
        <v>393</v>
      </c>
      <c r="G102" s="21" t="s">
        <v>173</v>
      </c>
      <c r="H102" s="71" t="s">
        <v>387</v>
      </c>
      <c r="I102" s="71" t="s">
        <v>387</v>
      </c>
      <c r="J102" s="71"/>
      <c r="K102" s="71"/>
    </row>
    <row r="103" spans="1:11" ht="13" x14ac:dyDescent="0.15">
      <c r="A103" s="15" t="s">
        <v>445</v>
      </c>
      <c r="B103" s="20" t="s">
        <v>234</v>
      </c>
      <c r="C103" s="20">
        <v>102</v>
      </c>
      <c r="D103" s="20" t="s">
        <v>392</v>
      </c>
      <c r="E103" s="20">
        <v>50</v>
      </c>
      <c r="F103" s="20" t="s">
        <v>393</v>
      </c>
      <c r="G103" s="21" t="s">
        <v>173</v>
      </c>
      <c r="H103" s="71" t="s">
        <v>387</v>
      </c>
      <c r="I103" s="71" t="s">
        <v>387</v>
      </c>
      <c r="J103" s="71"/>
      <c r="K103" s="71"/>
    </row>
    <row r="104" spans="1:11" ht="13" x14ac:dyDescent="0.15">
      <c r="A104" s="15" t="s">
        <v>1822</v>
      </c>
      <c r="B104" s="20" t="s">
        <v>234</v>
      </c>
      <c r="C104" s="20">
        <v>103</v>
      </c>
      <c r="D104" s="20" t="s">
        <v>385</v>
      </c>
      <c r="E104" s="20">
        <v>40</v>
      </c>
      <c r="F104" s="20" t="s">
        <v>393</v>
      </c>
      <c r="G104" s="21" t="s">
        <v>173</v>
      </c>
      <c r="H104" s="71" t="s">
        <v>387</v>
      </c>
      <c r="I104" s="71" t="s">
        <v>387</v>
      </c>
      <c r="J104" s="71"/>
      <c r="K104" s="71"/>
    </row>
    <row r="105" spans="1:11" ht="13" x14ac:dyDescent="0.15">
      <c r="A105" s="15" t="s">
        <v>1406</v>
      </c>
      <c r="B105" s="20" t="s">
        <v>234</v>
      </c>
      <c r="C105" s="20">
        <v>104</v>
      </c>
      <c r="D105" s="20" t="s">
        <v>389</v>
      </c>
      <c r="E105" s="20">
        <v>30</v>
      </c>
      <c r="F105" s="20" t="s">
        <v>393</v>
      </c>
      <c r="G105" s="21" t="s">
        <v>173</v>
      </c>
      <c r="H105" s="71" t="s">
        <v>387</v>
      </c>
      <c r="I105" s="71" t="s">
        <v>387</v>
      </c>
      <c r="J105" s="71"/>
      <c r="K105" s="71"/>
    </row>
    <row r="106" spans="1:11" ht="13" x14ac:dyDescent="0.15">
      <c r="A106" s="15" t="s">
        <v>576</v>
      </c>
      <c r="B106" s="20" t="s">
        <v>234</v>
      </c>
      <c r="C106" s="20">
        <v>105</v>
      </c>
      <c r="D106" s="20" t="s">
        <v>400</v>
      </c>
      <c r="E106" s="20">
        <v>60</v>
      </c>
      <c r="F106" s="20" t="s">
        <v>393</v>
      </c>
      <c r="G106" s="21" t="s">
        <v>173</v>
      </c>
      <c r="H106" s="71" t="s">
        <v>387</v>
      </c>
      <c r="I106" s="71" t="s">
        <v>387</v>
      </c>
      <c r="J106" s="71"/>
      <c r="K106" s="71"/>
    </row>
    <row r="107" spans="1:11" ht="13" x14ac:dyDescent="0.15">
      <c r="A107" s="15" t="s">
        <v>1878</v>
      </c>
      <c r="B107" s="20" t="s">
        <v>234</v>
      </c>
      <c r="C107" s="20">
        <v>106</v>
      </c>
      <c r="D107" s="20" t="s">
        <v>392</v>
      </c>
      <c r="E107" s="20">
        <v>60</v>
      </c>
      <c r="F107" s="20" t="s">
        <v>393</v>
      </c>
      <c r="G107" s="21" t="s">
        <v>173</v>
      </c>
      <c r="H107" s="71" t="s">
        <v>387</v>
      </c>
      <c r="I107" s="71" t="s">
        <v>387</v>
      </c>
      <c r="J107" s="71"/>
      <c r="K107" s="71"/>
    </row>
    <row r="108" spans="1:11" ht="13" x14ac:dyDescent="0.15">
      <c r="A108" s="15" t="s">
        <v>539</v>
      </c>
      <c r="B108" s="20" t="s">
        <v>234</v>
      </c>
      <c r="C108" s="20">
        <v>107</v>
      </c>
      <c r="D108" s="20" t="s">
        <v>389</v>
      </c>
      <c r="E108" s="20">
        <v>50</v>
      </c>
      <c r="F108" s="20" t="s">
        <v>393</v>
      </c>
      <c r="G108" s="21" t="s">
        <v>173</v>
      </c>
      <c r="H108" s="71" t="s">
        <v>387</v>
      </c>
      <c r="I108" s="71" t="s">
        <v>387</v>
      </c>
      <c r="J108" s="71"/>
      <c r="K108" s="71"/>
    </row>
    <row r="109" spans="1:11" ht="13" x14ac:dyDescent="0.15">
      <c r="A109" s="15" t="s">
        <v>425</v>
      </c>
      <c r="B109" s="20" t="s">
        <v>234</v>
      </c>
      <c r="C109" s="20">
        <v>108</v>
      </c>
      <c r="D109" s="20" t="s">
        <v>395</v>
      </c>
      <c r="E109" s="20">
        <v>60</v>
      </c>
      <c r="F109" s="20" t="s">
        <v>393</v>
      </c>
      <c r="G109" s="21" t="s">
        <v>173</v>
      </c>
      <c r="H109" s="71" t="s">
        <v>387</v>
      </c>
      <c r="I109" s="71" t="s">
        <v>387</v>
      </c>
      <c r="J109" s="71"/>
      <c r="K109" s="71"/>
    </row>
    <row r="110" spans="1:11" ht="13" x14ac:dyDescent="0.15">
      <c r="A110" s="15" t="s">
        <v>1879</v>
      </c>
      <c r="B110" s="20" t="s">
        <v>234</v>
      </c>
      <c r="C110" s="20">
        <v>109</v>
      </c>
      <c r="D110" s="20" t="s">
        <v>407</v>
      </c>
      <c r="E110" s="20">
        <v>50</v>
      </c>
      <c r="F110" s="20" t="s">
        <v>393</v>
      </c>
      <c r="G110" s="21" t="s">
        <v>173</v>
      </c>
      <c r="H110" s="71" t="s">
        <v>387</v>
      </c>
      <c r="I110" s="71" t="s">
        <v>387</v>
      </c>
      <c r="J110" s="71"/>
      <c r="K110" s="71"/>
    </row>
    <row r="111" spans="1:11" ht="13" x14ac:dyDescent="0.15">
      <c r="A111" s="15" t="s">
        <v>432</v>
      </c>
      <c r="B111" s="20" t="s">
        <v>234</v>
      </c>
      <c r="C111" s="20">
        <v>110</v>
      </c>
      <c r="D111" s="20" t="s">
        <v>389</v>
      </c>
      <c r="E111" s="20">
        <v>30</v>
      </c>
      <c r="F111" s="20" t="s">
        <v>393</v>
      </c>
      <c r="G111" s="21" t="s">
        <v>173</v>
      </c>
      <c r="H111" s="71" t="s">
        <v>387</v>
      </c>
      <c r="I111" s="71" t="s">
        <v>387</v>
      </c>
      <c r="J111" s="71"/>
      <c r="K111" s="71"/>
    </row>
    <row r="112" spans="1:11" ht="13" x14ac:dyDescent="0.15">
      <c r="A112" s="15" t="s">
        <v>451</v>
      </c>
      <c r="B112" s="20" t="s">
        <v>234</v>
      </c>
      <c r="C112" s="20">
        <v>111</v>
      </c>
      <c r="D112" s="20" t="s">
        <v>404</v>
      </c>
      <c r="E112" s="20">
        <v>40</v>
      </c>
      <c r="F112" s="20" t="s">
        <v>393</v>
      </c>
      <c r="G112" s="21" t="s">
        <v>173</v>
      </c>
      <c r="H112" s="71" t="s">
        <v>387</v>
      </c>
      <c r="I112" s="71" t="s">
        <v>387</v>
      </c>
      <c r="J112" s="71"/>
      <c r="K112" s="71"/>
    </row>
    <row r="113" spans="1:11" ht="13" x14ac:dyDescent="0.15">
      <c r="A113" s="15" t="s">
        <v>541</v>
      </c>
      <c r="B113" s="20" t="s">
        <v>234</v>
      </c>
      <c r="C113" s="20">
        <v>112</v>
      </c>
      <c r="D113" s="20" t="s">
        <v>400</v>
      </c>
      <c r="E113" s="20">
        <v>50</v>
      </c>
      <c r="F113" s="20" t="s">
        <v>393</v>
      </c>
      <c r="G113" s="21" t="s">
        <v>173</v>
      </c>
      <c r="H113" s="71" t="s">
        <v>387</v>
      </c>
      <c r="I113" s="71" t="s">
        <v>387</v>
      </c>
      <c r="J113" s="71"/>
      <c r="K113" s="71"/>
    </row>
    <row r="114" spans="1:11" ht="13" x14ac:dyDescent="0.15">
      <c r="A114" s="15" t="s">
        <v>1291</v>
      </c>
      <c r="B114" s="20" t="s">
        <v>234</v>
      </c>
      <c r="C114" s="20">
        <v>113</v>
      </c>
      <c r="D114" s="20" t="s">
        <v>385</v>
      </c>
      <c r="E114" s="20">
        <v>60</v>
      </c>
      <c r="F114" s="20" t="s">
        <v>393</v>
      </c>
      <c r="G114" s="21" t="s">
        <v>173</v>
      </c>
      <c r="H114" s="71" t="s">
        <v>387</v>
      </c>
      <c r="I114" s="71" t="s">
        <v>387</v>
      </c>
      <c r="J114" s="71"/>
      <c r="K114" s="71"/>
    </row>
    <row r="115" spans="1:11" ht="13" x14ac:dyDescent="0.15">
      <c r="A115" s="15" t="s">
        <v>542</v>
      </c>
      <c r="B115" s="20" t="s">
        <v>234</v>
      </c>
      <c r="C115" s="20">
        <v>114</v>
      </c>
      <c r="D115" s="20" t="s">
        <v>392</v>
      </c>
      <c r="E115" s="20">
        <v>60</v>
      </c>
      <c r="F115" s="20" t="s">
        <v>393</v>
      </c>
      <c r="G115" s="21" t="s">
        <v>173</v>
      </c>
      <c r="H115" s="71" t="s">
        <v>387</v>
      </c>
      <c r="I115" s="71" t="s">
        <v>387</v>
      </c>
      <c r="J115" s="71"/>
      <c r="K115" s="71"/>
    </row>
    <row r="116" spans="1:11" ht="13" x14ac:dyDescent="0.15">
      <c r="A116" s="15" t="s">
        <v>1840</v>
      </c>
      <c r="B116" s="20" t="s">
        <v>234</v>
      </c>
      <c r="C116" s="20">
        <v>115</v>
      </c>
      <c r="D116" s="20" t="s">
        <v>385</v>
      </c>
      <c r="E116" s="20">
        <v>50</v>
      </c>
      <c r="F116" s="20" t="s">
        <v>393</v>
      </c>
      <c r="G116" s="21" t="s">
        <v>173</v>
      </c>
      <c r="H116" s="71" t="s">
        <v>387</v>
      </c>
      <c r="I116" s="71" t="s">
        <v>387</v>
      </c>
      <c r="J116" s="71"/>
      <c r="K116" s="71"/>
    </row>
    <row r="117" spans="1:11" ht="13" x14ac:dyDescent="0.15">
      <c r="A117" s="15" t="s">
        <v>1212</v>
      </c>
      <c r="B117" s="20" t="s">
        <v>234</v>
      </c>
      <c r="C117" s="20">
        <v>116</v>
      </c>
      <c r="D117" s="20" t="s">
        <v>389</v>
      </c>
      <c r="E117" s="20">
        <v>60</v>
      </c>
      <c r="F117" s="20" t="s">
        <v>393</v>
      </c>
      <c r="G117" s="21" t="s">
        <v>173</v>
      </c>
      <c r="H117" s="71" t="s">
        <v>387</v>
      </c>
      <c r="I117" s="71" t="s">
        <v>387</v>
      </c>
      <c r="J117" s="71"/>
      <c r="K117" s="71"/>
    </row>
    <row r="118" spans="1:11" ht="13" x14ac:dyDescent="0.15">
      <c r="A118" s="15" t="s">
        <v>1297</v>
      </c>
      <c r="B118" s="20" t="s">
        <v>234</v>
      </c>
      <c r="C118" s="20">
        <v>117</v>
      </c>
      <c r="D118" s="20" t="s">
        <v>407</v>
      </c>
      <c r="E118" s="20">
        <v>40</v>
      </c>
      <c r="F118" s="20" t="s">
        <v>393</v>
      </c>
      <c r="G118" s="21" t="s">
        <v>173</v>
      </c>
      <c r="H118" s="71" t="s">
        <v>387</v>
      </c>
      <c r="I118" s="71" t="s">
        <v>387</v>
      </c>
      <c r="J118" s="71"/>
      <c r="K118" s="71"/>
    </row>
    <row r="119" spans="1:11" ht="13" x14ac:dyDescent="0.15">
      <c r="A119" s="15" t="s">
        <v>1816</v>
      </c>
      <c r="B119" s="20" t="s">
        <v>234</v>
      </c>
      <c r="C119" s="20">
        <v>118</v>
      </c>
      <c r="D119" s="20" t="s">
        <v>404</v>
      </c>
      <c r="E119" s="20">
        <v>60</v>
      </c>
      <c r="F119" s="20" t="s">
        <v>393</v>
      </c>
      <c r="G119" s="21" t="s">
        <v>173</v>
      </c>
      <c r="H119" s="71" t="s">
        <v>387</v>
      </c>
      <c r="I119" s="71" t="s">
        <v>387</v>
      </c>
      <c r="J119" s="71"/>
      <c r="K119" s="71"/>
    </row>
    <row r="120" spans="1:11" ht="13" x14ac:dyDescent="0.15">
      <c r="A120" s="15" t="s">
        <v>545</v>
      </c>
      <c r="B120" s="20" t="s">
        <v>234</v>
      </c>
      <c r="C120" s="20">
        <v>119</v>
      </c>
      <c r="D120" s="20" t="s">
        <v>407</v>
      </c>
      <c r="E120" s="20">
        <v>50</v>
      </c>
      <c r="F120" s="20" t="s">
        <v>393</v>
      </c>
      <c r="G120" s="21" t="s">
        <v>173</v>
      </c>
      <c r="H120" s="71" t="s">
        <v>387</v>
      </c>
      <c r="I120" s="71" t="s">
        <v>387</v>
      </c>
      <c r="J120" s="71"/>
      <c r="K120" s="71"/>
    </row>
    <row r="121" spans="1:11" ht="13" x14ac:dyDescent="0.15">
      <c r="A121" s="15" t="s">
        <v>456</v>
      </c>
      <c r="B121" s="20" t="s">
        <v>234</v>
      </c>
      <c r="C121" s="20">
        <v>120</v>
      </c>
      <c r="D121" s="20" t="s">
        <v>404</v>
      </c>
      <c r="E121" s="20">
        <v>50</v>
      </c>
      <c r="F121" s="20" t="s">
        <v>393</v>
      </c>
      <c r="G121" s="21" t="s">
        <v>173</v>
      </c>
      <c r="H121" s="71" t="s">
        <v>387</v>
      </c>
      <c r="I121" s="71" t="s">
        <v>387</v>
      </c>
      <c r="J121" s="71"/>
      <c r="K121" s="71"/>
    </row>
    <row r="122" spans="1:11" ht="13" x14ac:dyDescent="0.15">
      <c r="A122" s="15" t="s">
        <v>1841</v>
      </c>
      <c r="B122" s="20" t="s">
        <v>234</v>
      </c>
      <c r="C122" s="20">
        <v>121</v>
      </c>
      <c r="D122" s="20" t="s">
        <v>389</v>
      </c>
      <c r="E122" s="20">
        <v>60</v>
      </c>
      <c r="F122" s="20" t="s">
        <v>393</v>
      </c>
      <c r="G122" s="21" t="s">
        <v>173</v>
      </c>
      <c r="H122" s="71" t="s">
        <v>387</v>
      </c>
      <c r="I122" s="71" t="s">
        <v>387</v>
      </c>
      <c r="J122" s="71"/>
      <c r="K122" s="71"/>
    </row>
    <row r="123" spans="1:11" ht="13" x14ac:dyDescent="0.15">
      <c r="A123" s="15" t="s">
        <v>546</v>
      </c>
      <c r="B123" s="20" t="s">
        <v>234</v>
      </c>
      <c r="C123" s="20">
        <v>122</v>
      </c>
      <c r="D123" s="20" t="s">
        <v>400</v>
      </c>
      <c r="E123" s="20">
        <v>70</v>
      </c>
      <c r="F123" s="20" t="s">
        <v>393</v>
      </c>
      <c r="G123" s="21" t="s">
        <v>173</v>
      </c>
      <c r="H123" s="71" t="s">
        <v>387</v>
      </c>
      <c r="I123" s="71" t="s">
        <v>387</v>
      </c>
      <c r="J123" s="71"/>
      <c r="K123" s="71"/>
    </row>
    <row r="124" spans="1:11" ht="13" x14ac:dyDescent="0.15">
      <c r="A124" s="15" t="s">
        <v>1283</v>
      </c>
      <c r="B124" s="20" t="s">
        <v>234</v>
      </c>
      <c r="C124" s="20">
        <v>123</v>
      </c>
      <c r="D124" s="20" t="s">
        <v>407</v>
      </c>
      <c r="E124" s="20">
        <v>60</v>
      </c>
      <c r="F124" s="20" t="s">
        <v>393</v>
      </c>
      <c r="G124" s="21" t="s">
        <v>173</v>
      </c>
      <c r="H124" s="71" t="s">
        <v>387</v>
      </c>
      <c r="I124" s="71" t="s">
        <v>387</v>
      </c>
      <c r="J124" s="71"/>
      <c r="K124" s="71"/>
    </row>
    <row r="125" spans="1:11" ht="13" x14ac:dyDescent="0.15">
      <c r="A125" s="15" t="s">
        <v>460</v>
      </c>
      <c r="B125" s="20" t="s">
        <v>234</v>
      </c>
      <c r="C125" s="20">
        <v>124</v>
      </c>
      <c r="D125" s="20" t="s">
        <v>400</v>
      </c>
      <c r="E125" s="20">
        <v>50</v>
      </c>
      <c r="F125" s="20" t="s">
        <v>393</v>
      </c>
      <c r="G125" s="21" t="s">
        <v>173</v>
      </c>
      <c r="H125" s="71" t="s">
        <v>387</v>
      </c>
      <c r="I125" s="71" t="s">
        <v>387</v>
      </c>
      <c r="J125" s="71"/>
      <c r="K125" s="71"/>
    </row>
    <row r="126" spans="1:11" ht="13" x14ac:dyDescent="0.15">
      <c r="A126" s="15" t="s">
        <v>438</v>
      </c>
      <c r="B126" s="20" t="s">
        <v>234</v>
      </c>
      <c r="C126" s="20">
        <v>125</v>
      </c>
      <c r="D126" s="20" t="s">
        <v>389</v>
      </c>
      <c r="E126" s="20">
        <v>60</v>
      </c>
      <c r="F126" s="20" t="s">
        <v>393</v>
      </c>
      <c r="G126" s="21" t="s">
        <v>173</v>
      </c>
      <c r="H126" s="71" t="s">
        <v>387</v>
      </c>
      <c r="I126" s="71" t="s">
        <v>387</v>
      </c>
      <c r="J126" s="71"/>
      <c r="K126" s="71"/>
    </row>
    <row r="127" spans="1:11" ht="13" x14ac:dyDescent="0.15">
      <c r="A127" s="15" t="s">
        <v>1842</v>
      </c>
      <c r="B127" s="20" t="s">
        <v>234</v>
      </c>
      <c r="C127" s="20">
        <v>126</v>
      </c>
      <c r="D127" s="20" t="s">
        <v>404</v>
      </c>
      <c r="E127" s="20">
        <v>60</v>
      </c>
      <c r="F127" s="20" t="s">
        <v>393</v>
      </c>
      <c r="G127" s="21" t="s">
        <v>173</v>
      </c>
      <c r="H127" s="71" t="s">
        <v>387</v>
      </c>
      <c r="I127" s="71" t="s">
        <v>387</v>
      </c>
      <c r="J127" s="71"/>
      <c r="K127" s="71"/>
    </row>
    <row r="128" spans="1:11" ht="13" x14ac:dyDescent="0.15">
      <c r="A128" s="15" t="s">
        <v>1216</v>
      </c>
      <c r="B128" s="20" t="s">
        <v>234</v>
      </c>
      <c r="C128" s="20">
        <v>127</v>
      </c>
      <c r="D128" s="20" t="s">
        <v>407</v>
      </c>
      <c r="E128" s="20">
        <v>60</v>
      </c>
      <c r="F128" s="20" t="s">
        <v>393</v>
      </c>
      <c r="G128" s="21" t="s">
        <v>173</v>
      </c>
      <c r="H128" s="71" t="s">
        <v>387</v>
      </c>
      <c r="I128" s="71" t="s">
        <v>387</v>
      </c>
      <c r="J128" s="71"/>
      <c r="K128" s="71"/>
    </row>
    <row r="129" spans="1:11" ht="13" x14ac:dyDescent="0.15">
      <c r="A129" s="15" t="s">
        <v>1843</v>
      </c>
      <c r="B129" s="20" t="s">
        <v>234</v>
      </c>
      <c r="C129" s="20">
        <v>128</v>
      </c>
      <c r="D129" s="20" t="s">
        <v>385</v>
      </c>
      <c r="E129" s="20">
        <v>50</v>
      </c>
      <c r="F129" s="20" t="s">
        <v>393</v>
      </c>
      <c r="G129" s="21" t="s">
        <v>173</v>
      </c>
      <c r="H129" s="71" t="s">
        <v>387</v>
      </c>
      <c r="I129" s="71" t="s">
        <v>387</v>
      </c>
      <c r="J129" s="71"/>
      <c r="K129" s="71"/>
    </row>
    <row r="130" spans="1:11" ht="13" x14ac:dyDescent="0.15">
      <c r="A130" s="15" t="s">
        <v>1844</v>
      </c>
      <c r="B130" s="20" t="s">
        <v>234</v>
      </c>
      <c r="C130" s="20">
        <v>129</v>
      </c>
      <c r="D130" s="20" t="s">
        <v>392</v>
      </c>
      <c r="E130" s="20">
        <v>50</v>
      </c>
      <c r="F130" s="20" t="s">
        <v>393</v>
      </c>
      <c r="G130" s="21" t="s">
        <v>173</v>
      </c>
      <c r="H130" s="71" t="s">
        <v>387</v>
      </c>
      <c r="I130" s="71" t="s">
        <v>387</v>
      </c>
      <c r="J130" s="71"/>
      <c r="K130" s="71"/>
    </row>
    <row r="131" spans="1:11" ht="13" x14ac:dyDescent="0.15">
      <c r="A131" s="15" t="s">
        <v>1409</v>
      </c>
      <c r="B131" s="20" t="s">
        <v>234</v>
      </c>
      <c r="C131" s="20">
        <v>130</v>
      </c>
      <c r="D131" s="20" t="s">
        <v>407</v>
      </c>
      <c r="E131" s="20">
        <v>50</v>
      </c>
      <c r="F131" s="20" t="s">
        <v>393</v>
      </c>
      <c r="G131" s="21" t="s">
        <v>173</v>
      </c>
      <c r="H131" s="71" t="s">
        <v>387</v>
      </c>
      <c r="I131" s="71" t="s">
        <v>387</v>
      </c>
      <c r="J131" s="71"/>
      <c r="K131" s="71"/>
    </row>
    <row r="132" spans="1:11" ht="13" x14ac:dyDescent="0.15">
      <c r="A132" s="15" t="s">
        <v>1846</v>
      </c>
      <c r="B132" s="20" t="s">
        <v>234</v>
      </c>
      <c r="C132" s="20">
        <v>131</v>
      </c>
      <c r="D132" s="20" t="s">
        <v>407</v>
      </c>
      <c r="E132" s="20">
        <v>60</v>
      </c>
      <c r="F132" s="20" t="s">
        <v>393</v>
      </c>
      <c r="G132" s="21" t="s">
        <v>173</v>
      </c>
      <c r="H132" s="71" t="s">
        <v>387</v>
      </c>
      <c r="I132" s="71" t="s">
        <v>387</v>
      </c>
      <c r="J132" s="71"/>
      <c r="K132" s="71"/>
    </row>
    <row r="133" spans="1:11" ht="13" x14ac:dyDescent="0.15">
      <c r="A133" s="15" t="s">
        <v>1410</v>
      </c>
      <c r="B133" s="20" t="s">
        <v>234</v>
      </c>
      <c r="C133" s="20">
        <v>132</v>
      </c>
      <c r="D133" s="20" t="s">
        <v>392</v>
      </c>
      <c r="E133" s="20">
        <v>60</v>
      </c>
      <c r="F133" s="20" t="s">
        <v>393</v>
      </c>
      <c r="G133" s="21" t="s">
        <v>173</v>
      </c>
      <c r="H133" s="71" t="s">
        <v>387</v>
      </c>
      <c r="I133" s="71" t="s">
        <v>387</v>
      </c>
      <c r="J133" s="71"/>
      <c r="K133" s="71"/>
    </row>
    <row r="134" spans="1:11" ht="13" x14ac:dyDescent="0.15">
      <c r="A134" s="15" t="s">
        <v>586</v>
      </c>
      <c r="B134" s="20" t="s">
        <v>234</v>
      </c>
      <c r="C134" s="20">
        <v>133</v>
      </c>
      <c r="D134" s="20" t="s">
        <v>385</v>
      </c>
      <c r="E134" s="20">
        <v>50</v>
      </c>
      <c r="F134" s="20" t="s">
        <v>393</v>
      </c>
      <c r="G134" s="21" t="s">
        <v>173</v>
      </c>
      <c r="H134" s="71" t="s">
        <v>387</v>
      </c>
      <c r="I134" s="71" t="s">
        <v>387</v>
      </c>
      <c r="J134" s="71"/>
      <c r="K134" s="71"/>
    </row>
    <row r="135" spans="1:11" ht="13" x14ac:dyDescent="0.15">
      <c r="A135" s="15" t="s">
        <v>2125</v>
      </c>
      <c r="B135" s="20" t="s">
        <v>234</v>
      </c>
      <c r="C135" s="20">
        <v>134</v>
      </c>
      <c r="D135" s="20" t="s">
        <v>469</v>
      </c>
      <c r="E135" s="20"/>
      <c r="F135" s="20" t="s">
        <v>721</v>
      </c>
      <c r="G135" s="21" t="s">
        <v>177</v>
      </c>
      <c r="H135" s="71" t="s">
        <v>387</v>
      </c>
      <c r="I135" s="71" t="s">
        <v>387</v>
      </c>
      <c r="J135" s="71"/>
      <c r="K135" s="71"/>
    </row>
    <row r="136" spans="1:11" ht="13" x14ac:dyDescent="0.15">
      <c r="A136" s="15" t="s">
        <v>2126</v>
      </c>
      <c r="B136" s="20" t="s">
        <v>234</v>
      </c>
      <c r="C136" s="20">
        <v>135</v>
      </c>
      <c r="D136" s="20" t="s">
        <v>469</v>
      </c>
      <c r="E136" s="20"/>
      <c r="F136" s="20" t="s">
        <v>721</v>
      </c>
      <c r="G136" s="21" t="s">
        <v>177</v>
      </c>
      <c r="H136" s="71" t="s">
        <v>387</v>
      </c>
      <c r="I136" s="71" t="s">
        <v>387</v>
      </c>
      <c r="J136" s="71"/>
      <c r="K136" s="71"/>
    </row>
    <row r="137" spans="1:11" ht="13" x14ac:dyDescent="0.15">
      <c r="A137" s="15" t="s">
        <v>2127</v>
      </c>
      <c r="B137" s="20" t="s">
        <v>234</v>
      </c>
      <c r="C137" s="20">
        <v>136</v>
      </c>
      <c r="D137" s="20" t="s">
        <v>469</v>
      </c>
      <c r="E137" s="20"/>
      <c r="F137" s="20" t="s">
        <v>1069</v>
      </c>
      <c r="G137" s="21" t="s">
        <v>177</v>
      </c>
      <c r="H137" s="71" t="s">
        <v>387</v>
      </c>
      <c r="I137" s="71" t="s">
        <v>387</v>
      </c>
      <c r="J137" s="71"/>
      <c r="K137" s="71"/>
    </row>
    <row r="138" spans="1:11" ht="13" x14ac:dyDescent="0.15">
      <c r="A138" s="15" t="s">
        <v>2128</v>
      </c>
      <c r="B138" s="20" t="s">
        <v>234</v>
      </c>
      <c r="C138" s="20">
        <v>137</v>
      </c>
      <c r="D138" s="20" t="s">
        <v>469</v>
      </c>
      <c r="E138" s="20"/>
      <c r="F138" s="20" t="s">
        <v>1069</v>
      </c>
      <c r="G138" s="21" t="s">
        <v>177</v>
      </c>
      <c r="H138" s="71" t="s">
        <v>387</v>
      </c>
      <c r="I138" s="71" t="s">
        <v>387</v>
      </c>
      <c r="J138" s="71"/>
      <c r="K138" s="71"/>
    </row>
    <row r="139" spans="1:11" ht="13" x14ac:dyDescent="0.15">
      <c r="A139" s="15" t="s">
        <v>2129</v>
      </c>
      <c r="B139" s="20" t="s">
        <v>234</v>
      </c>
      <c r="C139" s="20">
        <v>138</v>
      </c>
      <c r="D139" s="20" t="s">
        <v>469</v>
      </c>
      <c r="E139" s="20"/>
      <c r="F139" s="20" t="s">
        <v>469</v>
      </c>
      <c r="G139" s="21" t="s">
        <v>177</v>
      </c>
      <c r="H139" s="71" t="s">
        <v>387</v>
      </c>
      <c r="I139" s="71" t="s">
        <v>387</v>
      </c>
      <c r="J139" s="71"/>
      <c r="K139" s="71"/>
    </row>
    <row r="140" spans="1:11" ht="13" x14ac:dyDescent="0.15">
      <c r="A140" s="15" t="s">
        <v>2130</v>
      </c>
      <c r="B140" s="20" t="s">
        <v>234</v>
      </c>
      <c r="C140" s="20">
        <v>139</v>
      </c>
      <c r="D140" s="20" t="s">
        <v>469</v>
      </c>
      <c r="E140" s="20"/>
      <c r="F140" s="20" t="s">
        <v>1069</v>
      </c>
      <c r="G140" s="21" t="s">
        <v>177</v>
      </c>
      <c r="H140" s="71" t="s">
        <v>387</v>
      </c>
      <c r="I140" s="71" t="s">
        <v>387</v>
      </c>
      <c r="J140" s="71"/>
      <c r="K140" s="71"/>
    </row>
    <row r="141" spans="1:11" ht="13" x14ac:dyDescent="0.15">
      <c r="A141" s="15" t="s">
        <v>1433</v>
      </c>
      <c r="B141" s="20" t="s">
        <v>234</v>
      </c>
      <c r="C141" s="20">
        <v>140</v>
      </c>
      <c r="D141" s="20" t="s">
        <v>469</v>
      </c>
      <c r="E141" s="20"/>
      <c r="F141" s="20" t="s">
        <v>469</v>
      </c>
      <c r="G141" s="21" t="s">
        <v>177</v>
      </c>
      <c r="H141" s="71" t="s">
        <v>387</v>
      </c>
      <c r="I141" s="71" t="s">
        <v>387</v>
      </c>
      <c r="J141" s="71"/>
      <c r="K141" s="71"/>
    </row>
    <row r="142" spans="1:11" ht="13" x14ac:dyDescent="0.15">
      <c r="A142" s="15" t="s">
        <v>2131</v>
      </c>
      <c r="B142" s="20" t="s">
        <v>234</v>
      </c>
      <c r="C142" s="20">
        <v>141</v>
      </c>
      <c r="D142" s="20" t="s">
        <v>858</v>
      </c>
      <c r="E142" s="20">
        <v>100</v>
      </c>
      <c r="F142" s="20" t="s">
        <v>1853</v>
      </c>
      <c r="G142" s="21" t="s">
        <v>213</v>
      </c>
      <c r="H142" s="71" t="s">
        <v>387</v>
      </c>
      <c r="I142" s="71" t="s">
        <v>387</v>
      </c>
      <c r="J142" s="71"/>
      <c r="K142" s="71" t="s">
        <v>387</v>
      </c>
    </row>
    <row r="143" spans="1:11" ht="13" x14ac:dyDescent="0.15">
      <c r="A143" s="15" t="s">
        <v>2132</v>
      </c>
      <c r="B143" s="20" t="s">
        <v>234</v>
      </c>
      <c r="C143" s="20">
        <v>142</v>
      </c>
      <c r="D143" s="20" t="s">
        <v>395</v>
      </c>
      <c r="E143" s="20">
        <v>110</v>
      </c>
      <c r="F143" s="20" t="s">
        <v>1853</v>
      </c>
      <c r="G143" s="21" t="s">
        <v>213</v>
      </c>
      <c r="H143" s="71" t="s">
        <v>387</v>
      </c>
      <c r="I143" s="71" t="s">
        <v>387</v>
      </c>
      <c r="J143" s="71"/>
      <c r="K143" s="71" t="s">
        <v>387</v>
      </c>
    </row>
    <row r="144" spans="1:11" ht="13" x14ac:dyDescent="0.15">
      <c r="A144" s="15" t="s">
        <v>2133</v>
      </c>
      <c r="B144" s="20" t="s">
        <v>234</v>
      </c>
      <c r="C144" s="20">
        <v>143</v>
      </c>
      <c r="D144" s="20" t="s">
        <v>395</v>
      </c>
      <c r="E144" s="20">
        <v>120</v>
      </c>
      <c r="F144" s="20" t="s">
        <v>1853</v>
      </c>
      <c r="G144" s="21" t="s">
        <v>213</v>
      </c>
      <c r="H144" s="71" t="s">
        <v>387</v>
      </c>
      <c r="I144" s="71" t="s">
        <v>387</v>
      </c>
      <c r="J144" s="71"/>
      <c r="K144" s="71" t="s">
        <v>387</v>
      </c>
    </row>
    <row r="145" spans="1:11" ht="13" x14ac:dyDescent="0.15">
      <c r="A145" s="15" t="s">
        <v>2134</v>
      </c>
      <c r="B145" s="20" t="s">
        <v>234</v>
      </c>
      <c r="C145" s="20">
        <v>144</v>
      </c>
      <c r="D145" s="20" t="s">
        <v>404</v>
      </c>
      <c r="E145" s="20">
        <v>120</v>
      </c>
      <c r="F145" s="20" t="s">
        <v>1853</v>
      </c>
      <c r="G145" s="21" t="s">
        <v>213</v>
      </c>
      <c r="H145" s="71" t="s">
        <v>387</v>
      </c>
      <c r="I145" s="71" t="s">
        <v>387</v>
      </c>
      <c r="J145" s="71"/>
      <c r="K145" s="71" t="s">
        <v>387</v>
      </c>
    </row>
    <row r="146" spans="1:11" ht="13" x14ac:dyDescent="0.15">
      <c r="A146" s="15" t="s">
        <v>2135</v>
      </c>
      <c r="B146" s="20" t="s">
        <v>234</v>
      </c>
      <c r="C146" s="20">
        <v>145</v>
      </c>
      <c r="D146" s="20" t="s">
        <v>392</v>
      </c>
      <c r="E146" s="20">
        <v>110</v>
      </c>
      <c r="F146" s="20" t="s">
        <v>1853</v>
      </c>
      <c r="G146" s="21" t="s">
        <v>213</v>
      </c>
      <c r="H146" s="71" t="s">
        <v>387</v>
      </c>
      <c r="I146" s="71" t="s">
        <v>387</v>
      </c>
      <c r="J146" s="71"/>
      <c r="K146" s="71" t="s">
        <v>387</v>
      </c>
    </row>
    <row r="147" spans="1:11" ht="13" x14ac:dyDescent="0.15">
      <c r="A147" s="15" t="s">
        <v>2136</v>
      </c>
      <c r="B147" s="20" t="s">
        <v>234</v>
      </c>
      <c r="C147" s="20">
        <v>146</v>
      </c>
      <c r="D147" s="20" t="s">
        <v>392</v>
      </c>
      <c r="E147" s="20">
        <v>120</v>
      </c>
      <c r="F147" s="20" t="s">
        <v>1853</v>
      </c>
      <c r="G147" s="21" t="s">
        <v>213</v>
      </c>
      <c r="H147" s="71" t="s">
        <v>387</v>
      </c>
      <c r="I147" s="71" t="s">
        <v>387</v>
      </c>
      <c r="J147" s="71"/>
      <c r="K147" s="71" t="s">
        <v>387</v>
      </c>
    </row>
    <row r="148" spans="1:11" ht="13" x14ac:dyDescent="0.15">
      <c r="A148" s="15" t="s">
        <v>2137</v>
      </c>
      <c r="B148" s="20" t="s">
        <v>234</v>
      </c>
      <c r="C148" s="20">
        <v>147</v>
      </c>
      <c r="D148" s="20" t="s">
        <v>392</v>
      </c>
      <c r="E148" s="20">
        <v>100</v>
      </c>
      <c r="F148" s="20" t="s">
        <v>1853</v>
      </c>
      <c r="G148" s="21" t="s">
        <v>213</v>
      </c>
      <c r="H148" s="71" t="s">
        <v>387</v>
      </c>
      <c r="I148" s="71" t="s">
        <v>387</v>
      </c>
      <c r="J148" s="71"/>
      <c r="K148" s="71" t="s">
        <v>387</v>
      </c>
    </row>
    <row r="149" spans="1:11" ht="13" x14ac:dyDescent="0.15">
      <c r="A149" s="15" t="s">
        <v>551</v>
      </c>
      <c r="B149" s="20" t="s">
        <v>234</v>
      </c>
      <c r="C149" s="20">
        <v>148</v>
      </c>
      <c r="D149" s="20" t="s">
        <v>389</v>
      </c>
      <c r="E149" s="20">
        <v>70</v>
      </c>
      <c r="F149" s="20" t="s">
        <v>393</v>
      </c>
      <c r="G149" s="21" t="s">
        <v>260</v>
      </c>
      <c r="H149" s="71" t="s">
        <v>387</v>
      </c>
      <c r="I149" s="71" t="s">
        <v>387</v>
      </c>
      <c r="J149" s="71"/>
      <c r="K149" s="71" t="s">
        <v>387</v>
      </c>
    </row>
    <row r="150" spans="1:11" ht="13" x14ac:dyDescent="0.15">
      <c r="A150" s="15" t="s">
        <v>559</v>
      </c>
      <c r="B150" s="20" t="s">
        <v>234</v>
      </c>
      <c r="C150" s="20">
        <v>149</v>
      </c>
      <c r="D150" s="20" t="s">
        <v>395</v>
      </c>
      <c r="E150" s="20">
        <v>70</v>
      </c>
      <c r="F150" s="20" t="s">
        <v>393</v>
      </c>
      <c r="G150" s="21" t="s">
        <v>260</v>
      </c>
      <c r="H150" s="71" t="s">
        <v>387</v>
      </c>
      <c r="I150" s="71" t="s">
        <v>387</v>
      </c>
      <c r="J150" s="71"/>
      <c r="K150" s="71" t="s">
        <v>387</v>
      </c>
    </row>
    <row r="151" spans="1:11" ht="13" x14ac:dyDescent="0.15">
      <c r="A151" s="15" t="s">
        <v>412</v>
      </c>
      <c r="B151" s="20" t="s">
        <v>234</v>
      </c>
      <c r="C151" s="20">
        <v>150</v>
      </c>
      <c r="D151" s="20" t="s">
        <v>404</v>
      </c>
      <c r="E151" s="20">
        <v>70</v>
      </c>
      <c r="F151" s="20" t="s">
        <v>393</v>
      </c>
      <c r="G151" s="21" t="s">
        <v>260</v>
      </c>
      <c r="H151" s="71" t="s">
        <v>387</v>
      </c>
      <c r="I151" s="71" t="s">
        <v>387</v>
      </c>
      <c r="J151" s="71"/>
      <c r="K151" s="71" t="s">
        <v>387</v>
      </c>
    </row>
    <row r="152" spans="1:11" ht="13" x14ac:dyDescent="0.15">
      <c r="A152" s="15" t="s">
        <v>1385</v>
      </c>
      <c r="B152" s="20" t="s">
        <v>234</v>
      </c>
      <c r="C152" s="20" t="s">
        <v>2138</v>
      </c>
      <c r="D152" s="20" t="s">
        <v>389</v>
      </c>
      <c r="E152" s="20">
        <v>80</v>
      </c>
      <c r="F152" s="20" t="s">
        <v>398</v>
      </c>
      <c r="G152" s="21" t="s">
        <v>260</v>
      </c>
      <c r="H152" s="71" t="s">
        <v>387</v>
      </c>
      <c r="I152" s="71" t="s">
        <v>387</v>
      </c>
      <c r="J152" s="71"/>
      <c r="K152" s="71" t="s">
        <v>387</v>
      </c>
    </row>
    <row r="153" spans="1:11" ht="13" x14ac:dyDescent="0.15">
      <c r="A153" s="15" t="s">
        <v>1393</v>
      </c>
      <c r="B153" s="20" t="s">
        <v>234</v>
      </c>
      <c r="C153" s="20" t="s">
        <v>2139</v>
      </c>
      <c r="D153" s="20" t="s">
        <v>400</v>
      </c>
      <c r="E153" s="20">
        <v>80</v>
      </c>
      <c r="F153" s="20" t="s">
        <v>393</v>
      </c>
      <c r="G153" s="21" t="s">
        <v>260</v>
      </c>
      <c r="H153" s="71" t="s">
        <v>387</v>
      </c>
      <c r="I153" s="71" t="s">
        <v>387</v>
      </c>
      <c r="J153" s="71"/>
      <c r="K153" s="71" t="s">
        <v>387</v>
      </c>
    </row>
    <row r="154" spans="1:11" ht="13" x14ac:dyDescent="0.15">
      <c r="A154" s="15" t="s">
        <v>939</v>
      </c>
      <c r="B154" s="20" t="s">
        <v>234</v>
      </c>
      <c r="C154" s="20" t="s">
        <v>2140</v>
      </c>
      <c r="D154" s="20" t="s">
        <v>407</v>
      </c>
      <c r="E154" s="20">
        <v>70</v>
      </c>
      <c r="F154" s="20" t="s">
        <v>393</v>
      </c>
      <c r="G154" s="21" t="s">
        <v>260</v>
      </c>
      <c r="H154" s="71" t="s">
        <v>387</v>
      </c>
      <c r="I154" s="71" t="s">
        <v>387</v>
      </c>
      <c r="J154" s="71"/>
      <c r="K154" s="71" t="s">
        <v>387</v>
      </c>
    </row>
  </sheetData>
  <sheetProtection selectLockedCells="1" selectUnlockedCells="1"/>
  <mergeCells count="1">
    <mergeCell ref="Z1:AH1"/>
  </mergeCells>
  <phoneticPr fontId="3" type="noConversion"/>
  <conditionalFormatting sqref="H2:K154">
    <cfRule type="cellIs" dxfId="540" priority="1" stopIfTrue="1" operator="equal">
      <formula>"-"</formula>
    </cfRule>
    <cfRule type="cellIs" dxfId="539" priority="2" stopIfTrue="1" operator="equal">
      <formula>"x"</formula>
    </cfRule>
  </conditionalFormatting>
  <hyperlinks>
    <hyperlink ref="L1" location="'Expansion set Check List'!A1" display="Home" xr:uid="{00000000-0004-0000-2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3">
    <tabColor indexed="11"/>
  </sheetPr>
  <dimension ref="A1:AH11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6.83203125" bestFit="1" customWidth="1"/>
    <col min="3" max="3" width="5.5"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394</v>
      </c>
      <c r="B2" s="18" t="s">
        <v>238</v>
      </c>
      <c r="C2" s="18">
        <v>1</v>
      </c>
      <c r="D2" s="18" t="s">
        <v>395</v>
      </c>
      <c r="E2" s="18">
        <v>140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111</v>
      </c>
      <c r="Z2" s="102"/>
      <c r="AA2" s="102"/>
      <c r="AB2" s="102"/>
      <c r="AC2" s="102"/>
      <c r="AD2" s="102"/>
      <c r="AE2" s="102"/>
      <c r="AF2" s="102"/>
      <c r="AG2" s="102"/>
      <c r="AH2" s="102"/>
    </row>
    <row r="3" spans="1:34" ht="13" x14ac:dyDescent="0.15">
      <c r="A3" s="15" t="s">
        <v>1944</v>
      </c>
      <c r="B3" s="20" t="s">
        <v>238</v>
      </c>
      <c r="C3" s="20">
        <v>2</v>
      </c>
      <c r="D3" s="20" t="s">
        <v>389</v>
      </c>
      <c r="E3" s="20">
        <v>80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32</v>
      </c>
    </row>
    <row r="4" spans="1:34" ht="13" x14ac:dyDescent="0.15">
      <c r="A4" s="15" t="s">
        <v>1947</v>
      </c>
      <c r="B4" s="20" t="s">
        <v>238</v>
      </c>
      <c r="C4" s="20">
        <v>3</v>
      </c>
      <c r="D4" s="20" t="s">
        <v>395</v>
      </c>
      <c r="E4" s="20">
        <v>100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29</v>
      </c>
    </row>
    <row r="5" spans="1:34" ht="13" x14ac:dyDescent="0.15">
      <c r="A5" s="15" t="s">
        <v>557</v>
      </c>
      <c r="B5" s="20" t="s">
        <v>238</v>
      </c>
      <c r="C5" s="20">
        <v>4</v>
      </c>
      <c r="D5" s="20" t="s">
        <v>400</v>
      </c>
      <c r="E5" s="20">
        <v>130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1798</v>
      </c>
      <c r="B6" s="20" t="s">
        <v>238</v>
      </c>
      <c r="C6" s="20">
        <v>5</v>
      </c>
      <c r="D6" s="20" t="s">
        <v>404</v>
      </c>
      <c r="E6" s="20">
        <v>120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1897</v>
      </c>
      <c r="B7" s="20" t="s">
        <v>238</v>
      </c>
      <c r="C7" s="20">
        <v>6</v>
      </c>
      <c r="D7" s="20" t="s">
        <v>407</v>
      </c>
      <c r="E7" s="20">
        <v>90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1949</v>
      </c>
      <c r="B8" s="20" t="s">
        <v>238</v>
      </c>
      <c r="C8" s="20">
        <v>7</v>
      </c>
      <c r="D8" s="20" t="s">
        <v>847</v>
      </c>
      <c r="E8" s="20">
        <v>100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1284</v>
      </c>
      <c r="B9" s="20" t="s">
        <v>238</v>
      </c>
      <c r="C9" s="20">
        <v>8</v>
      </c>
      <c r="D9" s="20" t="s">
        <v>392</v>
      </c>
      <c r="E9" s="20">
        <v>140</v>
      </c>
      <c r="F9" s="20"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1404</v>
      </c>
      <c r="B10" s="20" t="s">
        <v>238</v>
      </c>
      <c r="C10" s="20">
        <v>9</v>
      </c>
      <c r="D10" s="20" t="s">
        <v>385</v>
      </c>
      <c r="E10" s="20">
        <v>100</v>
      </c>
      <c r="F10" s="20" t="s">
        <v>398</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1915</v>
      </c>
      <c r="B11" s="20" t="s">
        <v>238</v>
      </c>
      <c r="C11" s="20">
        <v>10</v>
      </c>
      <c r="D11" s="20" t="s">
        <v>407</v>
      </c>
      <c r="E11" s="20">
        <v>110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1869</v>
      </c>
      <c r="B12" s="20" t="s">
        <v>238</v>
      </c>
      <c r="C12" s="20">
        <v>11</v>
      </c>
      <c r="D12" s="20" t="s">
        <v>400</v>
      </c>
      <c r="E12" s="20">
        <v>90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2141</v>
      </c>
      <c r="B13" s="20" t="s">
        <v>238</v>
      </c>
      <c r="C13" s="20">
        <v>12</v>
      </c>
      <c r="D13" s="20" t="s">
        <v>404</v>
      </c>
      <c r="E13" s="20">
        <v>90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550</v>
      </c>
      <c r="B14" s="20" t="s">
        <v>238</v>
      </c>
      <c r="C14" s="20">
        <v>13</v>
      </c>
      <c r="D14" s="20" t="s">
        <v>400</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6</v>
      </c>
    </row>
    <row r="15" spans="1:34" ht="13" x14ac:dyDescent="0.15">
      <c r="A15" s="15" t="s">
        <v>1858</v>
      </c>
      <c r="B15" s="20" t="s">
        <v>238</v>
      </c>
      <c r="C15" s="20">
        <v>14</v>
      </c>
      <c r="D15" s="20" t="s">
        <v>847</v>
      </c>
      <c r="E15" s="20">
        <v>90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1821</v>
      </c>
      <c r="B16" s="20" t="s">
        <v>238</v>
      </c>
      <c r="C16" s="20">
        <v>15</v>
      </c>
      <c r="D16" s="20" t="s">
        <v>407</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554</v>
      </c>
      <c r="B17" s="20" t="s">
        <v>238</v>
      </c>
      <c r="C17" s="20">
        <v>16</v>
      </c>
      <c r="D17" s="20" t="s">
        <v>385</v>
      </c>
      <c r="E17" s="20">
        <v>110</v>
      </c>
      <c r="F17" s="20" t="s">
        <v>386</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554</v>
      </c>
      <c r="B18" s="20" t="s">
        <v>238</v>
      </c>
      <c r="C18" s="20">
        <v>17</v>
      </c>
      <c r="D18" s="20" t="s">
        <v>385</v>
      </c>
      <c r="E18" s="20">
        <v>120</v>
      </c>
      <c r="F18" s="20" t="s">
        <v>386</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1399</v>
      </c>
      <c r="B19" s="20" t="s">
        <v>238</v>
      </c>
      <c r="C19" s="20">
        <v>18</v>
      </c>
      <c r="D19" s="20" t="s">
        <v>389</v>
      </c>
      <c r="E19" s="20">
        <v>90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566</v>
      </c>
      <c r="B20" s="20" t="s">
        <v>238</v>
      </c>
      <c r="C20" s="20">
        <v>19</v>
      </c>
      <c r="D20" s="20" t="s">
        <v>400</v>
      </c>
      <c r="E20" s="20">
        <v>140</v>
      </c>
      <c r="F20" s="20"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1184</v>
      </c>
      <c r="B21" s="20" t="s">
        <v>238</v>
      </c>
      <c r="C21" s="20">
        <v>20</v>
      </c>
      <c r="D21" s="20" t="s">
        <v>400</v>
      </c>
      <c r="E21" s="20">
        <v>110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1814</v>
      </c>
      <c r="B22" s="20" t="s">
        <v>238</v>
      </c>
      <c r="C22" s="20">
        <v>21</v>
      </c>
      <c r="D22" s="20" t="s">
        <v>392</v>
      </c>
      <c r="E22" s="20">
        <v>80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1185</v>
      </c>
      <c r="B23" s="20" t="s">
        <v>238</v>
      </c>
      <c r="C23" s="20">
        <v>22</v>
      </c>
      <c r="D23" s="20" t="s">
        <v>404</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569</v>
      </c>
      <c r="B24" s="20" t="s">
        <v>238</v>
      </c>
      <c r="C24" s="20">
        <v>23</v>
      </c>
      <c r="D24" s="20" t="s">
        <v>389</v>
      </c>
      <c r="E24" s="20">
        <v>120</v>
      </c>
      <c r="F24" s="20" t="s">
        <v>386</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1193</v>
      </c>
      <c r="B25" s="20" t="s">
        <v>238</v>
      </c>
      <c r="C25" s="20">
        <v>24</v>
      </c>
      <c r="D25" s="20" t="s">
        <v>389</v>
      </c>
      <c r="E25" s="20">
        <v>90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844</v>
      </c>
      <c r="B26" s="20" t="s">
        <v>238</v>
      </c>
      <c r="C26" s="20">
        <v>25</v>
      </c>
      <c r="D26" s="20" t="s">
        <v>404</v>
      </c>
      <c r="E26" s="20">
        <v>50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2142</v>
      </c>
      <c r="B27" s="20" t="s">
        <v>238</v>
      </c>
      <c r="C27" s="20">
        <v>26</v>
      </c>
      <c r="D27" s="20" t="s">
        <v>392</v>
      </c>
      <c r="E27" s="20">
        <v>80</v>
      </c>
      <c r="F27" s="20"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410</v>
      </c>
      <c r="B28" s="20" t="s">
        <v>238</v>
      </c>
      <c r="C28" s="20">
        <v>27</v>
      </c>
      <c r="D28" s="20" t="s">
        <v>404</v>
      </c>
      <c r="E28" s="20">
        <v>90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530</v>
      </c>
      <c r="B29" s="20" t="s">
        <v>238</v>
      </c>
      <c r="C29" s="20">
        <v>28</v>
      </c>
      <c r="D29" s="20" t="s">
        <v>395</v>
      </c>
      <c r="E29" s="20">
        <v>80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12</v>
      </c>
    </row>
    <row r="30" spans="1:24" ht="14" thickBot="1" x14ac:dyDescent="0.2">
      <c r="A30" s="15" t="s">
        <v>437</v>
      </c>
      <c r="B30" s="20" t="s">
        <v>238</v>
      </c>
      <c r="C30" s="20">
        <v>29</v>
      </c>
      <c r="D30" s="20" t="s">
        <v>392</v>
      </c>
      <c r="E30" s="20">
        <v>70</v>
      </c>
      <c r="F30" s="20" t="s">
        <v>398</v>
      </c>
      <c r="G30" s="21" t="s">
        <v>181</v>
      </c>
      <c r="H30" s="71" t="s">
        <v>387</v>
      </c>
      <c r="I30" s="71" t="s">
        <v>387</v>
      </c>
      <c r="J30" s="71"/>
      <c r="K30" s="71"/>
      <c r="R30" s="160" t="s">
        <v>86</v>
      </c>
      <c r="S30" s="161"/>
      <c r="T30" s="175">
        <f>SUM(T31:T57)</f>
        <v>0</v>
      </c>
      <c r="U30" s="168"/>
      <c r="V30" s="177" t="s">
        <v>88</v>
      </c>
      <c r="W30" s="213"/>
      <c r="X30" s="215">
        <f>SUM(X31:X57)</f>
        <v>93</v>
      </c>
    </row>
    <row r="31" spans="1:24" ht="13" x14ac:dyDescent="0.15">
      <c r="A31" s="15" t="s">
        <v>1187</v>
      </c>
      <c r="B31" s="20" t="s">
        <v>238</v>
      </c>
      <c r="C31" s="20">
        <v>30</v>
      </c>
      <c r="D31" s="20" t="s">
        <v>407</v>
      </c>
      <c r="E31" s="20">
        <v>120</v>
      </c>
      <c r="F31" s="20" t="s">
        <v>386</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32</v>
      </c>
    </row>
    <row r="32" spans="1:24" ht="13" x14ac:dyDescent="0.15">
      <c r="A32" s="15" t="s">
        <v>1187</v>
      </c>
      <c r="B32" s="20" t="s">
        <v>238</v>
      </c>
      <c r="C32" s="20">
        <v>31</v>
      </c>
      <c r="D32" s="20" t="s">
        <v>407</v>
      </c>
      <c r="E32" s="20">
        <v>130</v>
      </c>
      <c r="F32" s="20" t="s">
        <v>386</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29</v>
      </c>
    </row>
    <row r="33" spans="1:24" ht="13" x14ac:dyDescent="0.15">
      <c r="A33" s="15" t="s">
        <v>1951</v>
      </c>
      <c r="B33" s="20" t="s">
        <v>238</v>
      </c>
      <c r="C33" s="20">
        <v>32</v>
      </c>
      <c r="D33" s="20" t="s">
        <v>858</v>
      </c>
      <c r="E33" s="20">
        <v>60</v>
      </c>
      <c r="F33" s="20" t="s">
        <v>393</v>
      </c>
      <c r="G33" s="21" t="s">
        <v>181</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1858</v>
      </c>
      <c r="B34" s="20" t="s">
        <v>238</v>
      </c>
      <c r="C34" s="20">
        <v>33</v>
      </c>
      <c r="D34" s="20" t="s">
        <v>847</v>
      </c>
      <c r="E34" s="20">
        <v>90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12</v>
      </c>
    </row>
    <row r="35" spans="1:24" ht="13" x14ac:dyDescent="0.15">
      <c r="A35" s="15" t="s">
        <v>1875</v>
      </c>
      <c r="B35" s="20" t="s">
        <v>238</v>
      </c>
      <c r="C35" s="20">
        <v>34</v>
      </c>
      <c r="D35" s="20" t="s">
        <v>847</v>
      </c>
      <c r="E35" s="20">
        <v>50</v>
      </c>
      <c r="F35" s="20"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421</v>
      </c>
      <c r="B36" s="20" t="s">
        <v>238</v>
      </c>
      <c r="C36" s="20">
        <v>35</v>
      </c>
      <c r="D36" s="20" t="s">
        <v>395</v>
      </c>
      <c r="E36" s="20">
        <v>80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448</v>
      </c>
      <c r="B37" s="20" t="s">
        <v>238</v>
      </c>
      <c r="C37" s="20">
        <v>36</v>
      </c>
      <c r="D37" s="20" t="s">
        <v>385</v>
      </c>
      <c r="E37" s="20">
        <v>50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567</v>
      </c>
      <c r="B38" s="20" t="s">
        <v>238</v>
      </c>
      <c r="C38" s="20">
        <v>37</v>
      </c>
      <c r="D38" s="20" t="s">
        <v>400</v>
      </c>
      <c r="E38" s="20">
        <v>90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1199</v>
      </c>
      <c r="B39" s="20" t="s">
        <v>238</v>
      </c>
      <c r="C39" s="20">
        <v>38</v>
      </c>
      <c r="D39" s="20" t="s">
        <v>407</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1199</v>
      </c>
      <c r="B40" s="20" t="s">
        <v>238</v>
      </c>
      <c r="C40" s="20">
        <v>39</v>
      </c>
      <c r="D40" s="20" t="s">
        <v>407</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1407</v>
      </c>
      <c r="B41" s="20" t="s">
        <v>238</v>
      </c>
      <c r="C41" s="20">
        <v>40</v>
      </c>
      <c r="D41" s="20" t="s">
        <v>385</v>
      </c>
      <c r="E41" s="20">
        <v>60</v>
      </c>
      <c r="F41" s="20"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426</v>
      </c>
      <c r="B42" s="20" t="s">
        <v>238</v>
      </c>
      <c r="C42" s="20">
        <v>41</v>
      </c>
      <c r="D42" s="20" t="s">
        <v>385</v>
      </c>
      <c r="E42" s="20">
        <v>70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426</v>
      </c>
      <c r="B43" s="20" t="s">
        <v>238</v>
      </c>
      <c r="C43" s="20">
        <v>42</v>
      </c>
      <c r="D43" s="20" t="s">
        <v>385</v>
      </c>
      <c r="E43" s="20">
        <v>80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1825</v>
      </c>
      <c r="B44" s="20" t="s">
        <v>238</v>
      </c>
      <c r="C44" s="20">
        <v>43</v>
      </c>
      <c r="D44" s="20" t="s">
        <v>404</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1185</v>
      </c>
      <c r="B45" s="20" t="s">
        <v>238</v>
      </c>
      <c r="C45" s="20">
        <v>44</v>
      </c>
      <c r="D45" s="20" t="s">
        <v>404</v>
      </c>
      <c r="E45" s="20">
        <v>90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1193</v>
      </c>
      <c r="B46" s="20" t="s">
        <v>238</v>
      </c>
      <c r="C46" s="20">
        <v>45</v>
      </c>
      <c r="D46" s="20" t="s">
        <v>389</v>
      </c>
      <c r="E46" s="20">
        <v>90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458</v>
      </c>
      <c r="B47" s="20" t="s">
        <v>238</v>
      </c>
      <c r="C47" s="20">
        <v>46</v>
      </c>
      <c r="D47" s="20" t="s">
        <v>395</v>
      </c>
      <c r="E47" s="20">
        <v>40</v>
      </c>
      <c r="F47" s="20"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530</v>
      </c>
      <c r="B48" s="20" t="s">
        <v>238</v>
      </c>
      <c r="C48" s="20">
        <v>47</v>
      </c>
      <c r="D48" s="20" t="s">
        <v>395</v>
      </c>
      <c r="E48" s="20">
        <v>90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1288</v>
      </c>
      <c r="B49" s="20" t="s">
        <v>238</v>
      </c>
      <c r="C49" s="20">
        <v>48</v>
      </c>
      <c r="D49" s="20" t="s">
        <v>392</v>
      </c>
      <c r="E49" s="20">
        <v>80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1898</v>
      </c>
      <c r="B50" s="20" t="s">
        <v>238</v>
      </c>
      <c r="C50" s="20">
        <v>49</v>
      </c>
      <c r="D50" s="20" t="s">
        <v>407</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1899</v>
      </c>
      <c r="B51" s="20" t="s">
        <v>238</v>
      </c>
      <c r="C51" s="20">
        <v>50</v>
      </c>
      <c r="D51" s="20" t="s">
        <v>400</v>
      </c>
      <c r="E51" s="20">
        <v>90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1900</v>
      </c>
      <c r="B52" s="20" t="s">
        <v>238</v>
      </c>
      <c r="C52" s="20">
        <v>51</v>
      </c>
      <c r="D52" s="20" t="s">
        <v>847</v>
      </c>
      <c r="E52" s="20">
        <v>90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1290</v>
      </c>
      <c r="B53" s="20" t="s">
        <v>238</v>
      </c>
      <c r="C53" s="20">
        <v>52</v>
      </c>
      <c r="D53" s="20" t="s">
        <v>392</v>
      </c>
      <c r="E53" s="20">
        <v>60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2143</v>
      </c>
      <c r="B54" s="20" t="s">
        <v>238</v>
      </c>
      <c r="C54" s="20">
        <v>53</v>
      </c>
      <c r="D54" s="20" t="s">
        <v>407</v>
      </c>
      <c r="E54" s="20">
        <v>80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1875</v>
      </c>
      <c r="B55" s="20" t="s">
        <v>238</v>
      </c>
      <c r="C55" s="20">
        <v>54</v>
      </c>
      <c r="D55" s="20" t="s">
        <v>847</v>
      </c>
      <c r="E55" s="20">
        <v>60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1834</v>
      </c>
      <c r="B56" s="20" t="s">
        <v>238</v>
      </c>
      <c r="C56" s="20">
        <v>55</v>
      </c>
      <c r="D56" s="20" t="s">
        <v>392</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1901</v>
      </c>
      <c r="B57" s="20" t="s">
        <v>238</v>
      </c>
      <c r="C57" s="20">
        <v>56</v>
      </c>
      <c r="D57" s="20" t="s">
        <v>407</v>
      </c>
      <c r="E57" s="20">
        <v>40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1902</v>
      </c>
      <c r="B58" s="20" t="s">
        <v>238</v>
      </c>
      <c r="C58" s="20">
        <v>57</v>
      </c>
      <c r="D58" s="20" t="s">
        <v>407</v>
      </c>
      <c r="E58" s="20">
        <v>40</v>
      </c>
      <c r="F58" s="20" t="s">
        <v>393</v>
      </c>
      <c r="G58" s="21" t="s">
        <v>173</v>
      </c>
      <c r="H58" s="71" t="s">
        <v>387</v>
      </c>
      <c r="I58" s="71" t="s">
        <v>387</v>
      </c>
      <c r="J58" s="71"/>
      <c r="K58" s="71"/>
      <c r="U58" s="168"/>
      <c r="V58" s="177" t="s">
        <v>447</v>
      </c>
      <c r="W58" s="189"/>
      <c r="X58" s="190">
        <f>SUM(X59:X85)</f>
        <v>204</v>
      </c>
    </row>
    <row r="59" spans="1:24" ht="13" x14ac:dyDescent="0.15">
      <c r="A59" s="15" t="s">
        <v>1903</v>
      </c>
      <c r="B59" s="20" t="s">
        <v>238</v>
      </c>
      <c r="C59" s="20">
        <v>58</v>
      </c>
      <c r="D59" s="20" t="s">
        <v>407</v>
      </c>
      <c r="E59" s="20">
        <v>40</v>
      </c>
      <c r="F59" s="20" t="s">
        <v>393</v>
      </c>
      <c r="G59" s="21" t="s">
        <v>173</v>
      </c>
      <c r="H59" s="71" t="s">
        <v>387</v>
      </c>
      <c r="I59" s="71" t="s">
        <v>387</v>
      </c>
      <c r="J59" s="71"/>
      <c r="K59" s="71"/>
      <c r="U59" s="239"/>
      <c r="V59" s="116" t="s">
        <v>173</v>
      </c>
      <c r="W59" s="211">
        <f t="shared" ref="W59:X74" si="8">S3+S31+W3+W31</f>
        <v>0</v>
      </c>
      <c r="X59" s="64">
        <f t="shared" si="8"/>
        <v>64</v>
      </c>
    </row>
    <row r="60" spans="1:24" ht="13" x14ac:dyDescent="0.15">
      <c r="A60" s="15" t="s">
        <v>443</v>
      </c>
      <c r="B60" s="20" t="s">
        <v>238</v>
      </c>
      <c r="C60" s="20">
        <v>59</v>
      </c>
      <c r="D60" s="20" t="s">
        <v>395</v>
      </c>
      <c r="E60" s="20">
        <v>60</v>
      </c>
      <c r="F60" s="20" t="s">
        <v>393</v>
      </c>
      <c r="G60" s="21" t="s">
        <v>173</v>
      </c>
      <c r="H60" s="71" t="s">
        <v>387</v>
      </c>
      <c r="I60" s="71" t="s">
        <v>387</v>
      </c>
      <c r="J60" s="71"/>
      <c r="K60" s="71"/>
      <c r="U60" s="239"/>
      <c r="V60" s="117" t="s">
        <v>177</v>
      </c>
      <c r="W60" s="158">
        <f t="shared" si="8"/>
        <v>0</v>
      </c>
      <c r="X60" s="159">
        <f t="shared" si="8"/>
        <v>58</v>
      </c>
    </row>
    <row r="61" spans="1:24" ht="13" x14ac:dyDescent="0.15">
      <c r="A61" s="15" t="s">
        <v>1836</v>
      </c>
      <c r="B61" s="20" t="s">
        <v>238</v>
      </c>
      <c r="C61" s="20">
        <v>60</v>
      </c>
      <c r="D61" s="20" t="s">
        <v>407</v>
      </c>
      <c r="E61" s="20">
        <v>50</v>
      </c>
      <c r="F61" s="20" t="s">
        <v>393</v>
      </c>
      <c r="G61" s="21" t="s">
        <v>173</v>
      </c>
      <c r="H61" s="71" t="s">
        <v>387</v>
      </c>
      <c r="I61" s="71" t="s">
        <v>387</v>
      </c>
      <c r="J61" s="71"/>
      <c r="K61" s="71"/>
      <c r="U61" s="239"/>
      <c r="V61" s="117" t="s">
        <v>181</v>
      </c>
      <c r="W61" s="158">
        <f t="shared" si="8"/>
        <v>0</v>
      </c>
      <c r="X61" s="159">
        <f t="shared" si="8"/>
        <v>40</v>
      </c>
    </row>
    <row r="62" spans="1:24" ht="13" x14ac:dyDescent="0.15">
      <c r="A62" s="15" t="s">
        <v>1876</v>
      </c>
      <c r="B62" s="20" t="s">
        <v>238</v>
      </c>
      <c r="C62" s="20">
        <v>61</v>
      </c>
      <c r="D62" s="20" t="s">
        <v>400</v>
      </c>
      <c r="E62" s="20">
        <v>60</v>
      </c>
      <c r="F62" s="20" t="s">
        <v>393</v>
      </c>
      <c r="G62" s="21" t="s">
        <v>173</v>
      </c>
      <c r="H62" s="71" t="s">
        <v>387</v>
      </c>
      <c r="I62" s="71" t="s">
        <v>387</v>
      </c>
      <c r="J62" s="71"/>
      <c r="K62" s="71"/>
      <c r="U62" s="239"/>
      <c r="V62" s="117" t="s">
        <v>185</v>
      </c>
      <c r="W62" s="158">
        <f t="shared" si="8"/>
        <v>0</v>
      </c>
      <c r="X62" s="159">
        <f t="shared" si="8"/>
        <v>24</v>
      </c>
    </row>
    <row r="63" spans="1:24" ht="13" x14ac:dyDescent="0.15">
      <c r="A63" s="15" t="s">
        <v>1198</v>
      </c>
      <c r="B63" s="20" t="s">
        <v>238</v>
      </c>
      <c r="C63" s="20">
        <v>62</v>
      </c>
      <c r="D63" s="20" t="s">
        <v>404</v>
      </c>
      <c r="E63" s="20">
        <v>60</v>
      </c>
      <c r="F63" s="20" t="s">
        <v>393</v>
      </c>
      <c r="G63" s="21" t="s">
        <v>173</v>
      </c>
      <c r="H63" s="71" t="s">
        <v>387</v>
      </c>
      <c r="I63" s="71" t="s">
        <v>387</v>
      </c>
      <c r="J63" s="71"/>
      <c r="K63" s="71"/>
      <c r="U63" s="239"/>
      <c r="V63" s="117" t="s">
        <v>189</v>
      </c>
      <c r="W63" s="158">
        <f t="shared" si="8"/>
        <v>0</v>
      </c>
      <c r="X63" s="159">
        <f t="shared" si="8"/>
        <v>0</v>
      </c>
    </row>
    <row r="64" spans="1:24" ht="13" x14ac:dyDescent="0.15">
      <c r="A64" s="15" t="s">
        <v>1198</v>
      </c>
      <c r="B64" s="20" t="s">
        <v>238</v>
      </c>
      <c r="C64" s="20">
        <v>63</v>
      </c>
      <c r="D64" s="20" t="s">
        <v>404</v>
      </c>
      <c r="E64" s="20">
        <v>60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448</v>
      </c>
      <c r="B65" s="20" t="s">
        <v>238</v>
      </c>
      <c r="C65" s="20">
        <v>64</v>
      </c>
      <c r="D65" s="20" t="s">
        <v>385</v>
      </c>
      <c r="E65" s="20">
        <v>50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576</v>
      </c>
      <c r="B66" s="20" t="s">
        <v>238</v>
      </c>
      <c r="C66" s="20">
        <v>65</v>
      </c>
      <c r="D66" s="20" t="s">
        <v>400</v>
      </c>
      <c r="E66" s="20">
        <v>60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1407</v>
      </c>
      <c r="B67" s="20" t="s">
        <v>238</v>
      </c>
      <c r="C67" s="20">
        <v>66</v>
      </c>
      <c r="D67" s="20" t="s">
        <v>385</v>
      </c>
      <c r="E67" s="20">
        <v>60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579</v>
      </c>
      <c r="B68" s="20" t="s">
        <v>238</v>
      </c>
      <c r="C68" s="20">
        <v>67</v>
      </c>
      <c r="D68" s="20" t="s">
        <v>400</v>
      </c>
      <c r="E68" s="20">
        <v>80</v>
      </c>
      <c r="F68" s="20" t="s">
        <v>398</v>
      </c>
      <c r="G68" s="21" t="s">
        <v>173</v>
      </c>
      <c r="H68" s="71" t="s">
        <v>387</v>
      </c>
      <c r="I68" s="71" t="s">
        <v>387</v>
      </c>
      <c r="J68" s="71"/>
      <c r="K68" s="71"/>
      <c r="U68" s="241"/>
      <c r="V68" s="117" t="s">
        <v>209</v>
      </c>
      <c r="W68" s="158">
        <f t="shared" si="8"/>
        <v>0</v>
      </c>
      <c r="X68" s="159">
        <f t="shared" si="8"/>
        <v>0</v>
      </c>
    </row>
    <row r="69" spans="1:24" ht="14" thickBot="1" x14ac:dyDescent="0.2">
      <c r="A69" s="15" t="s">
        <v>1211</v>
      </c>
      <c r="B69" s="20" t="s">
        <v>238</v>
      </c>
      <c r="C69" s="20">
        <v>68</v>
      </c>
      <c r="D69" s="20" t="s">
        <v>400</v>
      </c>
      <c r="E69" s="20">
        <v>70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1192</v>
      </c>
      <c r="B70" s="20" t="s">
        <v>238</v>
      </c>
      <c r="C70" s="20">
        <v>69</v>
      </c>
      <c r="D70" s="20" t="s">
        <v>400</v>
      </c>
      <c r="E70" s="20">
        <v>70</v>
      </c>
      <c r="F70" s="20" t="s">
        <v>393</v>
      </c>
      <c r="G70" s="21" t="s">
        <v>173</v>
      </c>
      <c r="H70" s="71" t="s">
        <v>387</v>
      </c>
      <c r="I70" s="71" t="s">
        <v>387</v>
      </c>
      <c r="J70" s="71"/>
      <c r="K70" s="71"/>
      <c r="U70" s="241"/>
      <c r="V70" s="118" t="s">
        <v>213</v>
      </c>
      <c r="W70" s="158">
        <f t="shared" si="8"/>
        <v>0</v>
      </c>
      <c r="X70" s="159">
        <f t="shared" si="8"/>
        <v>6</v>
      </c>
    </row>
    <row r="71" spans="1:24" ht="14" thickBot="1" x14ac:dyDescent="0.2">
      <c r="A71" s="15" t="s">
        <v>581</v>
      </c>
      <c r="B71" s="20" t="s">
        <v>238</v>
      </c>
      <c r="C71" s="20">
        <v>70</v>
      </c>
      <c r="D71" s="20" t="s">
        <v>389</v>
      </c>
      <c r="E71" s="20">
        <v>80</v>
      </c>
      <c r="F71" s="20" t="s">
        <v>398</v>
      </c>
      <c r="G71" s="21" t="s">
        <v>173</v>
      </c>
      <c r="H71" s="71" t="s">
        <v>387</v>
      </c>
      <c r="I71" s="71" t="s">
        <v>387</v>
      </c>
      <c r="J71" s="71"/>
      <c r="K71" s="71"/>
      <c r="U71" s="241"/>
      <c r="V71" s="117" t="s">
        <v>217</v>
      </c>
      <c r="W71" s="158">
        <f t="shared" si="8"/>
        <v>0</v>
      </c>
      <c r="X71" s="159">
        <f t="shared" si="8"/>
        <v>0</v>
      </c>
    </row>
    <row r="72" spans="1:24" ht="14" thickBot="1" x14ac:dyDescent="0.2">
      <c r="A72" s="15" t="s">
        <v>456</v>
      </c>
      <c r="B72" s="20" t="s">
        <v>238</v>
      </c>
      <c r="C72" s="20">
        <v>71</v>
      </c>
      <c r="D72" s="20" t="s">
        <v>404</v>
      </c>
      <c r="E72" s="20">
        <v>60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458</v>
      </c>
      <c r="B73" s="20" t="s">
        <v>238</v>
      </c>
      <c r="C73" s="20">
        <v>72</v>
      </c>
      <c r="D73" s="20" t="s">
        <v>395</v>
      </c>
      <c r="E73" s="20">
        <v>60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459</v>
      </c>
      <c r="B74" s="20" t="s">
        <v>238</v>
      </c>
      <c r="C74" s="20">
        <v>73</v>
      </c>
      <c r="D74" s="20" t="s">
        <v>392</v>
      </c>
      <c r="E74" s="20">
        <v>30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1842</v>
      </c>
      <c r="B75" s="20" t="s">
        <v>238</v>
      </c>
      <c r="C75" s="20">
        <v>74</v>
      </c>
      <c r="D75" s="20" t="s">
        <v>404</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1293</v>
      </c>
      <c r="B76" s="20" t="s">
        <v>238</v>
      </c>
      <c r="C76" s="20">
        <v>75</v>
      </c>
      <c r="D76" s="20" t="s">
        <v>389</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464</v>
      </c>
      <c r="B77" s="20" t="s">
        <v>238</v>
      </c>
      <c r="C77" s="20">
        <v>76</v>
      </c>
      <c r="D77" s="20" t="s">
        <v>407</v>
      </c>
      <c r="E77" s="20">
        <v>70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464</v>
      </c>
      <c r="B78" s="20" t="s">
        <v>238</v>
      </c>
      <c r="C78" s="20">
        <v>77</v>
      </c>
      <c r="D78" s="20" t="s">
        <v>407</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1219</v>
      </c>
      <c r="B79" s="20" t="s">
        <v>238</v>
      </c>
      <c r="C79" s="20">
        <v>78</v>
      </c>
      <c r="D79" s="20" t="s">
        <v>407</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1219</v>
      </c>
      <c r="B80" s="20" t="s">
        <v>238</v>
      </c>
      <c r="C80" s="20">
        <v>79</v>
      </c>
      <c r="D80" s="20" t="s">
        <v>407</v>
      </c>
      <c r="E80" s="20">
        <v>60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1220</v>
      </c>
      <c r="B81" s="20" t="s">
        <v>238</v>
      </c>
      <c r="C81" s="20">
        <v>80</v>
      </c>
      <c r="D81" s="20" t="s">
        <v>389</v>
      </c>
      <c r="E81" s="20">
        <v>40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1220</v>
      </c>
      <c r="B82" s="20" t="s">
        <v>238</v>
      </c>
      <c r="C82" s="20">
        <v>81</v>
      </c>
      <c r="D82" s="20" t="s">
        <v>389</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2144</v>
      </c>
      <c r="B83" s="20" t="s">
        <v>238</v>
      </c>
      <c r="C83" s="20">
        <v>82</v>
      </c>
      <c r="D83" s="20" t="s">
        <v>469</v>
      </c>
      <c r="E83" s="20"/>
      <c r="F83" s="20" t="s">
        <v>469</v>
      </c>
      <c r="G83" s="21" t="s">
        <v>177</v>
      </c>
      <c r="H83" s="71" t="s">
        <v>387</v>
      </c>
      <c r="I83" s="71" t="s">
        <v>387</v>
      </c>
      <c r="J83" s="71"/>
      <c r="K83" s="71"/>
      <c r="U83" s="241"/>
      <c r="V83" s="117" t="s">
        <v>10124</v>
      </c>
      <c r="W83" s="158">
        <f t="shared" si="9"/>
        <v>0</v>
      </c>
      <c r="X83" s="159">
        <f t="shared" si="9"/>
        <v>0</v>
      </c>
    </row>
    <row r="84" spans="1:24" ht="14" thickBot="1" x14ac:dyDescent="0.2">
      <c r="A84" s="15" t="s">
        <v>2145</v>
      </c>
      <c r="B84" s="20" t="s">
        <v>238</v>
      </c>
      <c r="C84" s="20">
        <v>83</v>
      </c>
      <c r="D84" s="20" t="s">
        <v>469</v>
      </c>
      <c r="E84" s="20"/>
      <c r="F84" s="20" t="s">
        <v>906</v>
      </c>
      <c r="G84" s="21" t="s">
        <v>177</v>
      </c>
      <c r="H84" s="71" t="s">
        <v>387</v>
      </c>
      <c r="I84" s="71" t="s">
        <v>387</v>
      </c>
      <c r="J84" s="71"/>
      <c r="K84" s="71"/>
      <c r="U84" s="241"/>
      <c r="V84" s="117" t="s">
        <v>257</v>
      </c>
      <c r="W84" s="158">
        <f t="shared" si="9"/>
        <v>0</v>
      </c>
      <c r="X84" s="159">
        <f t="shared" si="9"/>
        <v>0</v>
      </c>
    </row>
    <row r="85" spans="1:24" ht="14" thickBot="1" x14ac:dyDescent="0.2">
      <c r="A85" s="15" t="s">
        <v>1300</v>
      </c>
      <c r="B85" s="20" t="s">
        <v>238</v>
      </c>
      <c r="C85" s="20">
        <v>84</v>
      </c>
      <c r="D85" s="20" t="s">
        <v>469</v>
      </c>
      <c r="E85" s="20"/>
      <c r="F85" s="20" t="s">
        <v>906</v>
      </c>
      <c r="G85" s="21" t="s">
        <v>177</v>
      </c>
      <c r="H85" s="71" t="s">
        <v>387</v>
      </c>
      <c r="I85" s="71" t="s">
        <v>387</v>
      </c>
      <c r="J85" s="71"/>
      <c r="K85" s="71"/>
      <c r="U85" s="241"/>
      <c r="V85" s="166" t="s">
        <v>260</v>
      </c>
      <c r="W85" s="191">
        <f t="shared" si="9"/>
        <v>0</v>
      </c>
      <c r="X85" s="192">
        <f t="shared" si="9"/>
        <v>12</v>
      </c>
    </row>
    <row r="86" spans="1:24" ht="13" x14ac:dyDescent="0.15">
      <c r="A86" s="15" t="s">
        <v>2146</v>
      </c>
      <c r="B86" s="20" t="s">
        <v>238</v>
      </c>
      <c r="C86" s="20">
        <v>85</v>
      </c>
      <c r="D86" s="20" t="s">
        <v>469</v>
      </c>
      <c r="E86" s="20"/>
      <c r="F86" s="20" t="s">
        <v>1069</v>
      </c>
      <c r="G86" s="21" t="s">
        <v>177</v>
      </c>
      <c r="H86" s="71" t="s">
        <v>387</v>
      </c>
      <c r="I86" s="71" t="s">
        <v>387</v>
      </c>
      <c r="J86" s="71"/>
      <c r="K86" s="71"/>
    </row>
    <row r="87" spans="1:24" ht="13" x14ac:dyDescent="0.15">
      <c r="A87" s="15" t="s">
        <v>1073</v>
      </c>
      <c r="B87" s="20" t="s">
        <v>238</v>
      </c>
      <c r="C87" s="20">
        <v>86</v>
      </c>
      <c r="D87" s="20" t="s">
        <v>469</v>
      </c>
      <c r="E87" s="20"/>
      <c r="F87" s="20" t="s">
        <v>469</v>
      </c>
      <c r="G87" s="21" t="s">
        <v>177</v>
      </c>
      <c r="H87" s="71" t="s">
        <v>387</v>
      </c>
      <c r="I87" s="71" t="s">
        <v>387</v>
      </c>
      <c r="J87" s="71"/>
      <c r="K87" s="71"/>
    </row>
    <row r="88" spans="1:24" ht="13" x14ac:dyDescent="0.15">
      <c r="A88" s="15" t="s">
        <v>2147</v>
      </c>
      <c r="B88" s="20" t="s">
        <v>238</v>
      </c>
      <c r="C88" s="20">
        <v>87</v>
      </c>
      <c r="D88" s="20" t="s">
        <v>469</v>
      </c>
      <c r="E88" s="20"/>
      <c r="F88" s="20" t="s">
        <v>906</v>
      </c>
      <c r="G88" s="21" t="s">
        <v>177</v>
      </c>
      <c r="H88" s="71" t="s">
        <v>387</v>
      </c>
      <c r="I88" s="71" t="s">
        <v>387</v>
      </c>
      <c r="J88" s="71"/>
      <c r="K88" s="71"/>
    </row>
    <row r="89" spans="1:24" ht="13" x14ac:dyDescent="0.15">
      <c r="A89" s="15" t="s">
        <v>2148</v>
      </c>
      <c r="B89" s="20" t="s">
        <v>238</v>
      </c>
      <c r="C89" s="20">
        <v>88</v>
      </c>
      <c r="D89" s="20" t="s">
        <v>469</v>
      </c>
      <c r="E89" s="20"/>
      <c r="F89" s="20" t="s">
        <v>906</v>
      </c>
      <c r="G89" s="21" t="s">
        <v>177</v>
      </c>
      <c r="H89" s="71" t="s">
        <v>387</v>
      </c>
      <c r="I89" s="71" t="s">
        <v>387</v>
      </c>
      <c r="J89" s="71"/>
      <c r="K89" s="71"/>
    </row>
    <row r="90" spans="1:24" ht="13" x14ac:dyDescent="0.15">
      <c r="A90" s="15" t="s">
        <v>1933</v>
      </c>
      <c r="B90" s="20" t="s">
        <v>238</v>
      </c>
      <c r="C90" s="20">
        <v>89</v>
      </c>
      <c r="D90" s="20" t="s">
        <v>469</v>
      </c>
      <c r="E90" s="20">
        <v>50</v>
      </c>
      <c r="F90" s="20" t="s">
        <v>469</v>
      </c>
      <c r="G90" s="21" t="s">
        <v>177</v>
      </c>
      <c r="H90" s="71" t="s">
        <v>387</v>
      </c>
      <c r="I90" s="71" t="s">
        <v>387</v>
      </c>
      <c r="J90" s="71"/>
      <c r="K90" s="71"/>
    </row>
    <row r="91" spans="1:24" ht="13" x14ac:dyDescent="0.15">
      <c r="A91" s="15" t="s">
        <v>1906</v>
      </c>
      <c r="B91" s="20" t="s">
        <v>238</v>
      </c>
      <c r="C91" s="20">
        <v>90</v>
      </c>
      <c r="D91" s="20" t="s">
        <v>469</v>
      </c>
      <c r="E91" s="20"/>
      <c r="F91" s="20" t="s">
        <v>1069</v>
      </c>
      <c r="G91" s="21" t="s">
        <v>177</v>
      </c>
      <c r="H91" s="71" t="s">
        <v>387</v>
      </c>
      <c r="I91" s="71" t="s">
        <v>387</v>
      </c>
      <c r="J91" s="71"/>
      <c r="K91" s="71"/>
    </row>
    <row r="92" spans="1:24" ht="13" x14ac:dyDescent="0.15">
      <c r="A92" s="15" t="s">
        <v>2149</v>
      </c>
      <c r="B92" s="20" t="s">
        <v>238</v>
      </c>
      <c r="C92" s="20">
        <v>91</v>
      </c>
      <c r="D92" s="20" t="s">
        <v>469</v>
      </c>
      <c r="E92" s="20"/>
      <c r="F92" s="20" t="s">
        <v>721</v>
      </c>
      <c r="G92" s="21" t="s">
        <v>177</v>
      </c>
      <c r="H92" s="71" t="s">
        <v>387</v>
      </c>
      <c r="I92" s="71" t="s">
        <v>387</v>
      </c>
      <c r="J92" s="71"/>
      <c r="K92" s="71"/>
    </row>
    <row r="93" spans="1:24" ht="13" x14ac:dyDescent="0.15">
      <c r="A93" s="15" t="s">
        <v>1934</v>
      </c>
      <c r="B93" s="20" t="s">
        <v>238</v>
      </c>
      <c r="C93" s="20">
        <v>92</v>
      </c>
      <c r="D93" s="20" t="s">
        <v>469</v>
      </c>
      <c r="E93" s="20">
        <v>50</v>
      </c>
      <c r="F93" s="20" t="s">
        <v>469</v>
      </c>
      <c r="G93" s="21" t="s">
        <v>173</v>
      </c>
      <c r="H93" s="71" t="s">
        <v>387</v>
      </c>
      <c r="I93" s="71" t="s">
        <v>387</v>
      </c>
      <c r="J93" s="71"/>
      <c r="K93" s="71"/>
    </row>
    <row r="94" spans="1:24" ht="13" x14ac:dyDescent="0.15">
      <c r="A94" s="15" t="s">
        <v>1935</v>
      </c>
      <c r="B94" s="20" t="s">
        <v>238</v>
      </c>
      <c r="C94" s="20">
        <v>93</v>
      </c>
      <c r="D94" s="20" t="s">
        <v>469</v>
      </c>
      <c r="E94" s="20">
        <v>50</v>
      </c>
      <c r="F94" s="20" t="s">
        <v>469</v>
      </c>
      <c r="G94" s="21" t="s">
        <v>173</v>
      </c>
      <c r="H94" s="71" t="s">
        <v>387</v>
      </c>
      <c r="I94" s="71" t="s">
        <v>387</v>
      </c>
      <c r="J94" s="71"/>
      <c r="K94" s="71"/>
    </row>
    <row r="95" spans="1:24" ht="13" x14ac:dyDescent="0.15">
      <c r="A95" s="15" t="s">
        <v>2150</v>
      </c>
      <c r="B95" s="20" t="s">
        <v>238</v>
      </c>
      <c r="C95" s="20">
        <v>94</v>
      </c>
      <c r="D95" s="20" t="s">
        <v>392</v>
      </c>
      <c r="E95" s="20">
        <v>120</v>
      </c>
      <c r="F95" s="20" t="s">
        <v>1853</v>
      </c>
      <c r="G95" s="21" t="s">
        <v>213</v>
      </c>
      <c r="H95" s="71" t="s">
        <v>387</v>
      </c>
      <c r="I95" s="71" t="s">
        <v>387</v>
      </c>
      <c r="J95" s="71"/>
      <c r="K95" s="71" t="s">
        <v>387</v>
      </c>
    </row>
    <row r="96" spans="1:24" ht="13" x14ac:dyDescent="0.15">
      <c r="A96" s="15" t="s">
        <v>2150</v>
      </c>
      <c r="B96" s="20" t="s">
        <v>238</v>
      </c>
      <c r="C96" s="20">
        <v>95</v>
      </c>
      <c r="D96" s="20" t="s">
        <v>392</v>
      </c>
      <c r="E96" s="20">
        <v>120</v>
      </c>
      <c r="F96" s="20" t="s">
        <v>1853</v>
      </c>
      <c r="G96" s="21" t="s">
        <v>213</v>
      </c>
      <c r="H96" s="71" t="s">
        <v>387</v>
      </c>
      <c r="I96" s="71" t="s">
        <v>387</v>
      </c>
      <c r="J96" s="71"/>
      <c r="K96" s="71" t="s">
        <v>387</v>
      </c>
    </row>
    <row r="97" spans="1:11" ht="13" x14ac:dyDescent="0.15">
      <c r="A97" s="15" t="s">
        <v>2150</v>
      </c>
      <c r="B97" s="20" t="s">
        <v>238</v>
      </c>
      <c r="C97" s="20">
        <v>96</v>
      </c>
      <c r="D97" s="20" t="s">
        <v>392</v>
      </c>
      <c r="E97" s="20">
        <v>120</v>
      </c>
      <c r="F97" s="20" t="s">
        <v>1853</v>
      </c>
      <c r="G97" s="21" t="s">
        <v>213</v>
      </c>
      <c r="H97" s="71" t="s">
        <v>387</v>
      </c>
      <c r="I97" s="71" t="s">
        <v>387</v>
      </c>
      <c r="J97" s="71"/>
      <c r="K97" s="71" t="s">
        <v>387</v>
      </c>
    </row>
    <row r="98" spans="1:11" ht="13" x14ac:dyDescent="0.15">
      <c r="A98" s="15" t="s">
        <v>2151</v>
      </c>
      <c r="B98" s="20" t="s">
        <v>238</v>
      </c>
      <c r="C98" s="20">
        <v>97</v>
      </c>
      <c r="D98" s="20" t="s">
        <v>385</v>
      </c>
      <c r="E98" s="20">
        <v>140</v>
      </c>
      <c r="F98" s="20" t="s">
        <v>1853</v>
      </c>
      <c r="G98" s="21" t="s">
        <v>213</v>
      </c>
      <c r="H98" s="71" t="s">
        <v>387</v>
      </c>
      <c r="I98" s="71" t="s">
        <v>387</v>
      </c>
      <c r="J98" s="71"/>
      <c r="K98" s="71" t="s">
        <v>387</v>
      </c>
    </row>
    <row r="99" spans="1:11" ht="13" x14ac:dyDescent="0.15">
      <c r="A99" s="15" t="s">
        <v>2152</v>
      </c>
      <c r="B99" s="20" t="s">
        <v>238</v>
      </c>
      <c r="C99" s="20">
        <v>98</v>
      </c>
      <c r="D99" s="20" t="s">
        <v>392</v>
      </c>
      <c r="E99" s="20">
        <v>160</v>
      </c>
      <c r="F99" s="20" t="s">
        <v>1853</v>
      </c>
      <c r="G99" s="21" t="s">
        <v>213</v>
      </c>
      <c r="H99" s="71" t="s">
        <v>387</v>
      </c>
      <c r="I99" s="71" t="s">
        <v>387</v>
      </c>
      <c r="J99" s="71"/>
      <c r="K99" s="71" t="s">
        <v>387</v>
      </c>
    </row>
    <row r="100" spans="1:11" ht="13" x14ac:dyDescent="0.15">
      <c r="A100" s="15" t="s">
        <v>2153</v>
      </c>
      <c r="B100" s="20" t="s">
        <v>238</v>
      </c>
      <c r="C100" s="20">
        <v>99</v>
      </c>
      <c r="D100" s="20" t="s">
        <v>407</v>
      </c>
      <c r="E100" s="20">
        <v>130</v>
      </c>
      <c r="F100" s="20" t="s">
        <v>1853</v>
      </c>
      <c r="G100" s="21" t="s">
        <v>213</v>
      </c>
      <c r="H100" s="71" t="s">
        <v>387</v>
      </c>
      <c r="I100" s="71" t="s">
        <v>387</v>
      </c>
      <c r="J100" s="71"/>
      <c r="K100" s="71" t="s">
        <v>387</v>
      </c>
    </row>
    <row r="101" spans="1:11" ht="13" x14ac:dyDescent="0.15">
      <c r="A101" s="15" t="s">
        <v>1290</v>
      </c>
      <c r="B101" s="20" t="s">
        <v>238</v>
      </c>
      <c r="C101" s="20" t="s">
        <v>2154</v>
      </c>
      <c r="D101" s="20" t="s">
        <v>392</v>
      </c>
      <c r="E101" s="20">
        <v>50</v>
      </c>
      <c r="F101" s="20" t="s">
        <v>393</v>
      </c>
      <c r="G101" s="21" t="s">
        <v>260</v>
      </c>
      <c r="H101" s="71" t="s">
        <v>387</v>
      </c>
      <c r="I101" s="71" t="s">
        <v>387</v>
      </c>
      <c r="J101" s="71"/>
      <c r="K101" s="71" t="s">
        <v>387</v>
      </c>
    </row>
    <row r="102" spans="1:11" ht="13" x14ac:dyDescent="0.15">
      <c r="A102" s="15" t="s">
        <v>458</v>
      </c>
      <c r="B102" s="20" t="s">
        <v>238</v>
      </c>
      <c r="C102" s="20" t="s">
        <v>2155</v>
      </c>
      <c r="D102" s="20" t="s">
        <v>395</v>
      </c>
      <c r="E102" s="20">
        <v>60</v>
      </c>
      <c r="F102" s="20" t="s">
        <v>393</v>
      </c>
      <c r="G102" s="21" t="s">
        <v>260</v>
      </c>
      <c r="H102" s="71" t="s">
        <v>387</v>
      </c>
      <c r="I102" s="71" t="s">
        <v>387</v>
      </c>
      <c r="J102" s="71"/>
      <c r="K102" s="71" t="s">
        <v>387</v>
      </c>
    </row>
    <row r="103" spans="1:11" ht="13" x14ac:dyDescent="0.15">
      <c r="A103" s="15" t="s">
        <v>1842</v>
      </c>
      <c r="B103" s="20" t="s">
        <v>238</v>
      </c>
      <c r="C103" s="20" t="s">
        <v>2156</v>
      </c>
      <c r="D103" s="20" t="s">
        <v>404</v>
      </c>
      <c r="E103" s="20">
        <v>50</v>
      </c>
      <c r="F103" s="20" t="s">
        <v>393</v>
      </c>
      <c r="G103" s="21" t="s">
        <v>260</v>
      </c>
      <c r="H103" s="71" t="s">
        <v>387</v>
      </c>
      <c r="I103" s="71" t="s">
        <v>387</v>
      </c>
      <c r="J103" s="71"/>
      <c r="K103" s="71" t="s">
        <v>387</v>
      </c>
    </row>
    <row r="104" spans="1:11" ht="13" x14ac:dyDescent="0.15">
      <c r="A104" s="15" t="s">
        <v>238</v>
      </c>
      <c r="B104" s="20" t="s">
        <v>238</v>
      </c>
      <c r="C104" s="20" t="s">
        <v>2157</v>
      </c>
      <c r="D104" s="20" t="s">
        <v>858</v>
      </c>
      <c r="E104" s="20">
        <v>70</v>
      </c>
      <c r="F104" s="20" t="s">
        <v>393</v>
      </c>
      <c r="G104" s="21" t="s">
        <v>260</v>
      </c>
      <c r="H104" s="71" t="s">
        <v>387</v>
      </c>
      <c r="I104" s="71" t="s">
        <v>387</v>
      </c>
      <c r="J104" s="71"/>
      <c r="K104" s="71" t="s">
        <v>387</v>
      </c>
    </row>
    <row r="105" spans="1:11" ht="13" x14ac:dyDescent="0.15">
      <c r="A105" s="15" t="s">
        <v>238</v>
      </c>
      <c r="B105" s="20" t="s">
        <v>238</v>
      </c>
      <c r="C105" s="20" t="s">
        <v>2158</v>
      </c>
      <c r="D105" s="20" t="s">
        <v>407</v>
      </c>
      <c r="E105" s="20">
        <v>90</v>
      </c>
      <c r="F105" s="20" t="s">
        <v>393</v>
      </c>
      <c r="G105" s="21" t="s">
        <v>260</v>
      </c>
      <c r="H105" s="71" t="s">
        <v>387</v>
      </c>
      <c r="I105" s="71" t="s">
        <v>387</v>
      </c>
      <c r="J105" s="71"/>
      <c r="K105" s="71" t="s">
        <v>387</v>
      </c>
    </row>
    <row r="106" spans="1:11" ht="13" x14ac:dyDescent="0.15">
      <c r="A106" s="15" t="s">
        <v>238</v>
      </c>
      <c r="B106" s="20" t="s">
        <v>238</v>
      </c>
      <c r="C106" s="20" t="s">
        <v>2159</v>
      </c>
      <c r="D106" s="20" t="s">
        <v>395</v>
      </c>
      <c r="E106" s="20">
        <v>80</v>
      </c>
      <c r="F106" s="20" t="s">
        <v>393</v>
      </c>
      <c r="G106" s="21" t="s">
        <v>260</v>
      </c>
      <c r="H106" s="71" t="s">
        <v>387</v>
      </c>
      <c r="I106" s="71" t="s">
        <v>387</v>
      </c>
      <c r="J106" s="71"/>
      <c r="K106" s="71" t="s">
        <v>387</v>
      </c>
    </row>
    <row r="107" spans="1:11" ht="13" x14ac:dyDescent="0.15">
      <c r="A107" s="15" t="s">
        <v>238</v>
      </c>
      <c r="B107" s="20" t="s">
        <v>238</v>
      </c>
      <c r="C107" s="20" t="s">
        <v>2160</v>
      </c>
      <c r="D107" s="20" t="s">
        <v>389</v>
      </c>
      <c r="E107" s="20">
        <v>90</v>
      </c>
      <c r="F107" s="20" t="s">
        <v>393</v>
      </c>
      <c r="G107" s="21" t="s">
        <v>260</v>
      </c>
      <c r="H107" s="71" t="s">
        <v>387</v>
      </c>
      <c r="I107" s="71" t="s">
        <v>387</v>
      </c>
      <c r="J107" s="71"/>
      <c r="K107" s="71" t="s">
        <v>387</v>
      </c>
    </row>
    <row r="108" spans="1:11" ht="13" x14ac:dyDescent="0.15">
      <c r="A108" s="15" t="s">
        <v>238</v>
      </c>
      <c r="B108" s="20" t="s">
        <v>238</v>
      </c>
      <c r="C108" s="20" t="s">
        <v>2161</v>
      </c>
      <c r="D108" s="20" t="s">
        <v>392</v>
      </c>
      <c r="E108" s="20">
        <v>80</v>
      </c>
      <c r="F108" s="20" t="s">
        <v>393</v>
      </c>
      <c r="G108" s="21" t="s">
        <v>260</v>
      </c>
      <c r="H108" s="71" t="s">
        <v>387</v>
      </c>
      <c r="I108" s="71" t="s">
        <v>387</v>
      </c>
      <c r="J108" s="71"/>
      <c r="K108" s="71" t="s">
        <v>387</v>
      </c>
    </row>
    <row r="109" spans="1:11" ht="13" x14ac:dyDescent="0.15">
      <c r="A109" s="15" t="s">
        <v>238</v>
      </c>
      <c r="B109" s="20" t="s">
        <v>238</v>
      </c>
      <c r="C109" s="20" t="s">
        <v>2162</v>
      </c>
      <c r="D109" s="20" t="s">
        <v>404</v>
      </c>
      <c r="E109" s="20">
        <v>70</v>
      </c>
      <c r="F109" s="20" t="s">
        <v>393</v>
      </c>
      <c r="G109" s="21" t="s">
        <v>260</v>
      </c>
      <c r="H109" s="71" t="s">
        <v>387</v>
      </c>
      <c r="I109" s="71" t="s">
        <v>387</v>
      </c>
      <c r="J109" s="71"/>
      <c r="K109" s="71" t="s">
        <v>387</v>
      </c>
    </row>
    <row r="110" spans="1:11" ht="13" x14ac:dyDescent="0.15">
      <c r="A110" s="15" t="s">
        <v>238</v>
      </c>
      <c r="B110" s="20" t="s">
        <v>238</v>
      </c>
      <c r="C110" s="20" t="s">
        <v>2163</v>
      </c>
      <c r="D110" s="20" t="s">
        <v>385</v>
      </c>
      <c r="E110" s="20">
        <v>80</v>
      </c>
      <c r="F110" s="20" t="s">
        <v>393</v>
      </c>
      <c r="G110" s="21" t="s">
        <v>260</v>
      </c>
      <c r="H110" s="71" t="s">
        <v>387</v>
      </c>
      <c r="I110" s="71" t="s">
        <v>387</v>
      </c>
      <c r="J110" s="71"/>
      <c r="K110" s="71" t="s">
        <v>387</v>
      </c>
    </row>
    <row r="111" spans="1:11" ht="13" x14ac:dyDescent="0.15">
      <c r="A111" s="15" t="s">
        <v>238</v>
      </c>
      <c r="B111" s="20" t="s">
        <v>238</v>
      </c>
      <c r="C111" s="20" t="s">
        <v>2164</v>
      </c>
      <c r="D111" s="20" t="s">
        <v>400</v>
      </c>
      <c r="E111" s="20">
        <v>80</v>
      </c>
      <c r="F111" s="20" t="s">
        <v>393</v>
      </c>
      <c r="G111" s="21" t="s">
        <v>260</v>
      </c>
      <c r="H111" s="71" t="s">
        <v>387</v>
      </c>
      <c r="I111" s="71" t="s">
        <v>387</v>
      </c>
      <c r="J111" s="71"/>
      <c r="K111" s="71" t="s">
        <v>387</v>
      </c>
    </row>
    <row r="112" spans="1:11" ht="13" x14ac:dyDescent="0.15">
      <c r="A112" s="15" t="s">
        <v>238</v>
      </c>
      <c r="B112" s="20" t="s">
        <v>238</v>
      </c>
      <c r="C112" s="20" t="s">
        <v>2165</v>
      </c>
      <c r="D112" s="20" t="s">
        <v>847</v>
      </c>
      <c r="E112" s="20">
        <v>90</v>
      </c>
      <c r="F112" s="20" t="s">
        <v>393</v>
      </c>
      <c r="G112" s="21" t="s">
        <v>260</v>
      </c>
      <c r="H112" s="71" t="s">
        <v>387</v>
      </c>
      <c r="I112" s="71" t="s">
        <v>387</v>
      </c>
      <c r="J112" s="71"/>
      <c r="K112" s="71" t="s">
        <v>387</v>
      </c>
    </row>
  </sheetData>
  <sheetProtection selectLockedCells="1" selectUnlockedCells="1"/>
  <mergeCells count="1">
    <mergeCell ref="Z1:AH1"/>
  </mergeCells>
  <phoneticPr fontId="3" type="noConversion"/>
  <conditionalFormatting sqref="H2:K112">
    <cfRule type="cellIs" dxfId="538" priority="1" stopIfTrue="1" operator="equal">
      <formula>"-"</formula>
    </cfRule>
    <cfRule type="cellIs" dxfId="537" priority="2" stopIfTrue="1" operator="equal">
      <formula>"x"</formula>
    </cfRule>
  </conditionalFormatting>
  <hyperlinks>
    <hyperlink ref="L1" location="'Expansion set Check List'!A1" display="Home" xr:uid="{00000000-0004-0000-2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4">
    <tabColor indexed="11"/>
  </sheetPr>
  <dimension ref="A1:AH12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20.1640625" bestFit="1" customWidth="1"/>
    <col min="3" max="3" width="5" bestFit="1" customWidth="1"/>
    <col min="4" max="4" width="8.6640625"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420</v>
      </c>
      <c r="B2" s="18" t="s">
        <v>242</v>
      </c>
      <c r="C2" s="18">
        <v>1</v>
      </c>
      <c r="D2" s="18" t="s">
        <v>395</v>
      </c>
      <c r="E2" s="18">
        <v>110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124</v>
      </c>
      <c r="Z2" s="102"/>
      <c r="AA2" s="102"/>
      <c r="AB2" s="102"/>
      <c r="AC2" s="102"/>
      <c r="AD2" s="102"/>
      <c r="AE2" s="102"/>
      <c r="AF2" s="102"/>
      <c r="AG2" s="102"/>
      <c r="AH2" s="102"/>
    </row>
    <row r="3" spans="1:34" ht="13" x14ac:dyDescent="0.15">
      <c r="A3" s="15" t="s">
        <v>836</v>
      </c>
      <c r="B3" s="20" t="s">
        <v>242</v>
      </c>
      <c r="C3" s="20">
        <v>2</v>
      </c>
      <c r="D3" s="20" t="s">
        <v>389</v>
      </c>
      <c r="E3" s="20">
        <v>90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40</v>
      </c>
    </row>
    <row r="4" spans="1:34" ht="13" x14ac:dyDescent="0.15">
      <c r="A4" s="15" t="s">
        <v>504</v>
      </c>
      <c r="B4" s="20" t="s">
        <v>242</v>
      </c>
      <c r="C4" s="20">
        <v>3</v>
      </c>
      <c r="D4" s="20" t="s">
        <v>392</v>
      </c>
      <c r="E4" s="20">
        <v>80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38</v>
      </c>
    </row>
    <row r="5" spans="1:34" ht="13" x14ac:dyDescent="0.15">
      <c r="A5" s="15" t="s">
        <v>397</v>
      </c>
      <c r="B5" s="20" t="s">
        <v>242</v>
      </c>
      <c r="C5" s="20">
        <v>4</v>
      </c>
      <c r="D5" s="20" t="s">
        <v>389</v>
      </c>
      <c r="E5" s="20">
        <v>130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928</v>
      </c>
      <c r="B6" s="20" t="s">
        <v>242</v>
      </c>
      <c r="C6" s="20">
        <v>5</v>
      </c>
      <c r="D6" s="20" t="s">
        <v>400</v>
      </c>
      <c r="E6" s="20">
        <v>60</v>
      </c>
      <c r="F6" s="20" t="s">
        <v>393</v>
      </c>
      <c r="G6" s="19" t="s">
        <v>185</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840</v>
      </c>
      <c r="B7" s="20" t="s">
        <v>242</v>
      </c>
      <c r="C7" s="20">
        <v>6</v>
      </c>
      <c r="D7" s="20" t="s">
        <v>407</v>
      </c>
      <c r="E7" s="20">
        <v>90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408</v>
      </c>
      <c r="B8" s="20" t="s">
        <v>242</v>
      </c>
      <c r="C8" s="20">
        <v>7</v>
      </c>
      <c r="D8" s="20" t="s">
        <v>395</v>
      </c>
      <c r="E8" s="20">
        <v>90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870</v>
      </c>
      <c r="B9" s="20" t="s">
        <v>242</v>
      </c>
      <c r="C9" s="20">
        <v>8</v>
      </c>
      <c r="D9" s="20" t="s">
        <v>392</v>
      </c>
      <c r="E9" s="20">
        <v>90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873</v>
      </c>
      <c r="B10" s="20" t="s">
        <v>242</v>
      </c>
      <c r="C10" s="20">
        <v>9</v>
      </c>
      <c r="D10" s="20" t="s">
        <v>389</v>
      </c>
      <c r="E10" s="20">
        <v>100</v>
      </c>
      <c r="F10" s="20" t="s">
        <v>398</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410</v>
      </c>
      <c r="B11" s="20" t="s">
        <v>242</v>
      </c>
      <c r="C11" s="20">
        <v>10</v>
      </c>
      <c r="D11" s="20" t="s">
        <v>404</v>
      </c>
      <c r="E11" s="20">
        <v>90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892</v>
      </c>
      <c r="B12" s="20" t="s">
        <v>242</v>
      </c>
      <c r="C12" s="20">
        <v>11</v>
      </c>
      <c r="D12" s="20" t="s">
        <v>407</v>
      </c>
      <c r="E12" s="20">
        <v>60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848</v>
      </c>
      <c r="B13" s="20" t="s">
        <v>242</v>
      </c>
      <c r="C13" s="20">
        <v>12</v>
      </c>
      <c r="D13" s="20" t="s">
        <v>385</v>
      </c>
      <c r="E13" s="20">
        <v>80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938</v>
      </c>
      <c r="B14" s="20" t="s">
        <v>242</v>
      </c>
      <c r="C14" s="20">
        <v>13</v>
      </c>
      <c r="D14" s="20" t="s">
        <v>385</v>
      </c>
      <c r="E14" s="20">
        <v>90</v>
      </c>
      <c r="F14" s="20" t="s">
        <v>393</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835</v>
      </c>
      <c r="B15" s="20" t="s">
        <v>242</v>
      </c>
      <c r="C15" s="20">
        <v>14</v>
      </c>
      <c r="D15" s="20" t="s">
        <v>404</v>
      </c>
      <c r="E15" s="20">
        <v>120</v>
      </c>
      <c r="F15" s="20" t="s">
        <v>386</v>
      </c>
      <c r="G15" s="21" t="s">
        <v>181</v>
      </c>
      <c r="H15" s="71" t="s">
        <v>387</v>
      </c>
      <c r="I15" s="71" t="s">
        <v>387</v>
      </c>
      <c r="J15" s="71"/>
      <c r="K15" s="71"/>
      <c r="R15" s="117" t="s">
        <v>217</v>
      </c>
      <c r="S15" s="231">
        <f t="shared" si="0"/>
        <v>0</v>
      </c>
      <c r="T15" s="159">
        <f t="shared" si="1"/>
        <v>0</v>
      </c>
      <c r="U15" s="168"/>
      <c r="V15" s="117" t="s">
        <v>217</v>
      </c>
      <c r="W15" s="231">
        <f t="shared" si="2"/>
        <v>0</v>
      </c>
      <c r="X15" s="6">
        <f t="shared" si="3"/>
        <v>6</v>
      </c>
    </row>
    <row r="16" spans="1:34" ht="13" x14ac:dyDescent="0.15">
      <c r="A16" s="15" t="s">
        <v>861</v>
      </c>
      <c r="B16" s="20" t="s">
        <v>242</v>
      </c>
      <c r="C16" s="20">
        <v>15</v>
      </c>
      <c r="D16" s="20" t="s">
        <v>407</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4</v>
      </c>
    </row>
    <row r="17" spans="1:24" ht="13" x14ac:dyDescent="0.15">
      <c r="A17" s="15" t="s">
        <v>519</v>
      </c>
      <c r="B17" s="20" t="s">
        <v>242</v>
      </c>
      <c r="C17" s="20">
        <v>16</v>
      </c>
      <c r="D17" s="20" t="s">
        <v>407</v>
      </c>
      <c r="E17" s="20">
        <v>120</v>
      </c>
      <c r="F17" s="20" t="s">
        <v>386</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853</v>
      </c>
      <c r="B18" s="20" t="s">
        <v>242</v>
      </c>
      <c r="C18" s="20">
        <v>17</v>
      </c>
      <c r="D18" s="20" t="s">
        <v>392</v>
      </c>
      <c r="E18" s="20">
        <v>30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521</v>
      </c>
      <c r="B19" s="20" t="s">
        <v>242</v>
      </c>
      <c r="C19" s="20">
        <v>18</v>
      </c>
      <c r="D19" s="20" t="s">
        <v>385</v>
      </c>
      <c r="E19" s="20">
        <v>90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424</v>
      </c>
      <c r="B20" s="20" t="s">
        <v>242</v>
      </c>
      <c r="C20" s="20">
        <v>19</v>
      </c>
      <c r="D20" s="20" t="s">
        <v>392</v>
      </c>
      <c r="E20" s="20">
        <v>60</v>
      </c>
      <c r="F20" s="20" t="s">
        <v>393</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838</v>
      </c>
      <c r="B21" s="20" t="s">
        <v>242</v>
      </c>
      <c r="C21" s="20">
        <v>20</v>
      </c>
      <c r="D21" s="20" t="s">
        <v>389</v>
      </c>
      <c r="E21" s="20">
        <v>130</v>
      </c>
      <c r="F21" s="20" t="s">
        <v>386</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865</v>
      </c>
      <c r="B22" s="20" t="s">
        <v>242</v>
      </c>
      <c r="C22" s="20">
        <v>21</v>
      </c>
      <c r="D22" s="20" t="s">
        <v>392</v>
      </c>
      <c r="E22" s="20">
        <v>80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866</v>
      </c>
      <c r="B23" s="20" t="s">
        <v>242</v>
      </c>
      <c r="C23" s="20">
        <v>22</v>
      </c>
      <c r="D23" s="20" t="s">
        <v>392</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556</v>
      </c>
      <c r="B24" s="20" t="s">
        <v>242</v>
      </c>
      <c r="C24" s="20">
        <v>23</v>
      </c>
      <c r="D24" s="20" t="s">
        <v>385</v>
      </c>
      <c r="E24" s="20">
        <v>90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558</v>
      </c>
      <c r="B25" s="20" t="s">
        <v>242</v>
      </c>
      <c r="C25" s="20">
        <v>24</v>
      </c>
      <c r="D25" s="20" t="s">
        <v>389</v>
      </c>
      <c r="E25" s="20">
        <v>90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868</v>
      </c>
      <c r="B26" s="20" t="s">
        <v>242</v>
      </c>
      <c r="C26" s="20">
        <v>25</v>
      </c>
      <c r="D26" s="20" t="s">
        <v>407</v>
      </c>
      <c r="E26" s="20">
        <v>80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843</v>
      </c>
      <c r="B27" s="20" t="s">
        <v>242</v>
      </c>
      <c r="C27" s="20">
        <v>26</v>
      </c>
      <c r="D27" s="20" t="s">
        <v>407</v>
      </c>
      <c r="E27" s="20">
        <v>130</v>
      </c>
      <c r="F27" s="20"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528</v>
      </c>
      <c r="B28" s="20" t="s">
        <v>242</v>
      </c>
      <c r="C28" s="20">
        <v>27</v>
      </c>
      <c r="D28" s="20" t="s">
        <v>392</v>
      </c>
      <c r="E28" s="20">
        <v>80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844</v>
      </c>
      <c r="B29" s="20" t="s">
        <v>242</v>
      </c>
      <c r="C29" s="20">
        <v>28</v>
      </c>
      <c r="D29" s="20" t="s">
        <v>404</v>
      </c>
      <c r="E29" s="20">
        <v>30</v>
      </c>
      <c r="F29" s="20" t="s">
        <v>393</v>
      </c>
      <c r="G29" s="21" t="s">
        <v>181</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570</v>
      </c>
      <c r="B30" s="20" t="s">
        <v>242</v>
      </c>
      <c r="C30" s="20">
        <v>29</v>
      </c>
      <c r="D30" s="20" t="s">
        <v>400</v>
      </c>
      <c r="E30" s="20">
        <v>80</v>
      </c>
      <c r="F30" s="20" t="s">
        <v>398</v>
      </c>
      <c r="G30" s="21" t="s">
        <v>181</v>
      </c>
      <c r="H30" s="71" t="s">
        <v>387</v>
      </c>
      <c r="I30" s="71" t="s">
        <v>387</v>
      </c>
      <c r="J30" s="71"/>
      <c r="K30" s="71"/>
      <c r="R30" s="160" t="s">
        <v>86</v>
      </c>
      <c r="S30" s="161"/>
      <c r="T30" s="175">
        <f>SUM(T31:T57)</f>
        <v>0</v>
      </c>
      <c r="U30" s="168"/>
      <c r="V30" s="177" t="s">
        <v>88</v>
      </c>
      <c r="W30" s="213"/>
      <c r="X30" s="215">
        <f>SUM(X31:X57)</f>
        <v>105</v>
      </c>
    </row>
    <row r="31" spans="1:24" ht="13" x14ac:dyDescent="0.15">
      <c r="A31" s="15" t="s">
        <v>977</v>
      </c>
      <c r="B31" s="20" t="s">
        <v>242</v>
      </c>
      <c r="C31" s="20">
        <v>30</v>
      </c>
      <c r="D31" s="20" t="s">
        <v>385</v>
      </c>
      <c r="E31" s="20">
        <v>30</v>
      </c>
      <c r="F31" s="20" t="s">
        <v>393</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32</v>
      </c>
    </row>
    <row r="32" spans="1:24" ht="13" x14ac:dyDescent="0.15">
      <c r="A32" s="15" t="s">
        <v>876</v>
      </c>
      <c r="B32" s="20" t="s">
        <v>242</v>
      </c>
      <c r="C32" s="20">
        <v>31</v>
      </c>
      <c r="D32" s="20" t="s">
        <v>407</v>
      </c>
      <c r="E32" s="20">
        <v>80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38</v>
      </c>
    </row>
    <row r="33" spans="1:24" ht="13" x14ac:dyDescent="0.15">
      <c r="A33" s="15" t="s">
        <v>851</v>
      </c>
      <c r="B33" s="20" t="s">
        <v>242</v>
      </c>
      <c r="C33" s="20">
        <v>32</v>
      </c>
      <c r="D33" s="20" t="s">
        <v>395</v>
      </c>
      <c r="E33" s="20">
        <v>130</v>
      </c>
      <c r="F33" s="20" t="s">
        <v>386</v>
      </c>
      <c r="G33" s="21" t="s">
        <v>181</v>
      </c>
      <c r="H33" s="71" t="s">
        <v>387</v>
      </c>
      <c r="I33" s="71" t="s">
        <v>387</v>
      </c>
      <c r="J33" s="71"/>
      <c r="K33" s="71"/>
      <c r="R33" s="117" t="s">
        <v>181</v>
      </c>
      <c r="S33" s="158">
        <f t="shared" si="4"/>
        <v>0</v>
      </c>
      <c r="T33" s="159">
        <f t="shared" si="5"/>
        <v>0</v>
      </c>
      <c r="U33" s="168"/>
      <c r="V33" s="234" t="s">
        <v>181</v>
      </c>
      <c r="W33" s="237">
        <f t="shared" si="6"/>
        <v>0</v>
      </c>
      <c r="X33" s="6">
        <f t="shared" si="7"/>
        <v>21</v>
      </c>
    </row>
    <row r="34" spans="1:24" ht="13" x14ac:dyDescent="0.15">
      <c r="A34" s="15" t="s">
        <v>952</v>
      </c>
      <c r="B34" s="20" t="s">
        <v>242</v>
      </c>
      <c r="C34" s="20">
        <v>33</v>
      </c>
      <c r="D34" s="20" t="s">
        <v>400</v>
      </c>
      <c r="E34" s="20">
        <v>30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14</v>
      </c>
    </row>
    <row r="35" spans="1:24" ht="13" x14ac:dyDescent="0.15">
      <c r="A35" s="15" t="s">
        <v>574</v>
      </c>
      <c r="B35" s="20" t="s">
        <v>242</v>
      </c>
      <c r="C35" s="20">
        <v>34</v>
      </c>
      <c r="D35" s="20" t="s">
        <v>385</v>
      </c>
      <c r="E35" s="20">
        <v>90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862</v>
      </c>
      <c r="B36" s="20" t="s">
        <v>242</v>
      </c>
      <c r="C36" s="20">
        <v>35</v>
      </c>
      <c r="D36" s="20" t="s">
        <v>407</v>
      </c>
      <c r="E36" s="20">
        <v>90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960</v>
      </c>
      <c r="B37" s="20" t="s">
        <v>242</v>
      </c>
      <c r="C37" s="20">
        <v>36</v>
      </c>
      <c r="D37" s="20" t="s">
        <v>392</v>
      </c>
      <c r="E37" s="20">
        <v>130</v>
      </c>
      <c r="F37" s="20"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940</v>
      </c>
      <c r="B38" s="20" t="s">
        <v>242</v>
      </c>
      <c r="C38" s="20">
        <v>37</v>
      </c>
      <c r="D38" s="20" t="s">
        <v>389</v>
      </c>
      <c r="E38" s="20">
        <v>60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863</v>
      </c>
      <c r="B39" s="20" t="s">
        <v>242</v>
      </c>
      <c r="C39" s="20">
        <v>38</v>
      </c>
      <c r="D39" s="20" t="s">
        <v>389</v>
      </c>
      <c r="E39" s="20">
        <v>80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963</v>
      </c>
      <c r="B40" s="20" t="s">
        <v>242</v>
      </c>
      <c r="C40" s="20">
        <v>39</v>
      </c>
      <c r="D40" s="20" t="s">
        <v>389</v>
      </c>
      <c r="E40" s="20">
        <v>70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854</v>
      </c>
      <c r="B41" s="20" t="s">
        <v>242</v>
      </c>
      <c r="C41" s="20">
        <v>40</v>
      </c>
      <c r="D41" s="20" t="s">
        <v>400</v>
      </c>
      <c r="E41" s="20">
        <v>100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948</v>
      </c>
      <c r="B42" s="20" t="s">
        <v>242</v>
      </c>
      <c r="C42" s="20">
        <v>41</v>
      </c>
      <c r="D42" s="20" t="s">
        <v>392</v>
      </c>
      <c r="E42" s="20">
        <v>50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864</v>
      </c>
      <c r="B43" s="20" t="s">
        <v>242</v>
      </c>
      <c r="C43" s="20">
        <v>42</v>
      </c>
      <c r="D43" s="20" t="s">
        <v>404</v>
      </c>
      <c r="E43" s="20">
        <v>80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839</v>
      </c>
      <c r="B44" s="20" t="s">
        <v>242</v>
      </c>
      <c r="C44" s="20">
        <v>43</v>
      </c>
      <c r="D44" s="20" t="s">
        <v>407</v>
      </c>
      <c r="E44" s="20">
        <v>80</v>
      </c>
      <c r="F44" s="20"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941</v>
      </c>
      <c r="B45" s="20" t="s">
        <v>242</v>
      </c>
      <c r="C45" s="20">
        <v>44</v>
      </c>
      <c r="D45" s="20" t="s">
        <v>392</v>
      </c>
      <c r="E45" s="20">
        <v>30</v>
      </c>
      <c r="F45" s="20"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887</v>
      </c>
      <c r="B46" s="20" t="s">
        <v>242</v>
      </c>
      <c r="C46" s="20">
        <v>45</v>
      </c>
      <c r="D46" s="20" t="s">
        <v>389</v>
      </c>
      <c r="E46" s="20">
        <v>80</v>
      </c>
      <c r="F46" s="20"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452</v>
      </c>
      <c r="B47" s="20" t="s">
        <v>242</v>
      </c>
      <c r="C47" s="20">
        <v>46</v>
      </c>
      <c r="D47" s="20" t="s">
        <v>407</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869</v>
      </c>
      <c r="B48" s="20" t="s">
        <v>242</v>
      </c>
      <c r="C48" s="20">
        <v>47</v>
      </c>
      <c r="D48" s="20" t="s">
        <v>392</v>
      </c>
      <c r="E48" s="20">
        <v>90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527</v>
      </c>
      <c r="B49" s="20" t="s">
        <v>242</v>
      </c>
      <c r="C49" s="20">
        <v>48</v>
      </c>
      <c r="D49" s="20" t="s">
        <v>407</v>
      </c>
      <c r="E49" s="20">
        <v>90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874</v>
      </c>
      <c r="B50" s="20" t="s">
        <v>242</v>
      </c>
      <c r="C50" s="20">
        <v>49</v>
      </c>
      <c r="D50" s="20" t="s">
        <v>395</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974</v>
      </c>
      <c r="B51" s="20" t="s">
        <v>242</v>
      </c>
      <c r="C51" s="20">
        <v>50</v>
      </c>
      <c r="D51" s="20" t="s">
        <v>389</v>
      </c>
      <c r="E51" s="20">
        <v>70</v>
      </c>
      <c r="F51" s="20" t="s">
        <v>393</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875</v>
      </c>
      <c r="B52" s="20" t="s">
        <v>242</v>
      </c>
      <c r="C52" s="20">
        <v>51</v>
      </c>
      <c r="D52" s="20" t="s">
        <v>407</v>
      </c>
      <c r="E52" s="20">
        <v>60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572</v>
      </c>
      <c r="B53" s="20" t="s">
        <v>242</v>
      </c>
      <c r="C53" s="20">
        <v>52</v>
      </c>
      <c r="D53" s="20" t="s">
        <v>389</v>
      </c>
      <c r="E53" s="20">
        <v>90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462</v>
      </c>
      <c r="B54" s="20" t="s">
        <v>242</v>
      </c>
      <c r="C54" s="20">
        <v>53</v>
      </c>
      <c r="D54" s="20" t="s">
        <v>389</v>
      </c>
      <c r="E54" s="20">
        <v>90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1533</v>
      </c>
      <c r="B55" s="20" t="s">
        <v>242</v>
      </c>
      <c r="C55" s="20">
        <v>54</v>
      </c>
      <c r="D55" s="20" t="s">
        <v>385</v>
      </c>
      <c r="E55" s="20">
        <v>50</v>
      </c>
      <c r="F55" s="20"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1533</v>
      </c>
      <c r="B56" s="20" t="s">
        <v>242</v>
      </c>
      <c r="C56" s="20">
        <v>55</v>
      </c>
      <c r="D56" s="20" t="s">
        <v>385</v>
      </c>
      <c r="E56" s="20">
        <v>50</v>
      </c>
      <c r="F56" s="20" t="s">
        <v>393</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518</v>
      </c>
      <c r="B57" s="20" t="s">
        <v>242</v>
      </c>
      <c r="C57" s="20">
        <v>56</v>
      </c>
      <c r="D57" s="20" t="s">
        <v>392</v>
      </c>
      <c r="E57" s="20">
        <v>90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442</v>
      </c>
      <c r="B58" s="20" t="s">
        <v>242</v>
      </c>
      <c r="C58" s="20">
        <v>57</v>
      </c>
      <c r="D58" s="20" t="s">
        <v>407</v>
      </c>
      <c r="E58" s="20">
        <v>30</v>
      </c>
      <c r="F58" s="20" t="s">
        <v>393</v>
      </c>
      <c r="G58" s="21" t="s">
        <v>173</v>
      </c>
      <c r="H58" s="71" t="s">
        <v>387</v>
      </c>
      <c r="I58" s="71" t="s">
        <v>387</v>
      </c>
      <c r="J58" s="71"/>
      <c r="K58" s="71"/>
      <c r="U58" s="168"/>
      <c r="V58" s="177" t="s">
        <v>447</v>
      </c>
      <c r="W58" s="189"/>
      <c r="X58" s="190">
        <f>SUM(X59:X85)</f>
        <v>229</v>
      </c>
    </row>
    <row r="59" spans="1:24" ht="13" x14ac:dyDescent="0.15">
      <c r="A59" s="15" t="s">
        <v>391</v>
      </c>
      <c r="B59" s="20" t="s">
        <v>242</v>
      </c>
      <c r="C59" s="20">
        <v>58</v>
      </c>
      <c r="D59" s="20" t="s">
        <v>392</v>
      </c>
      <c r="E59" s="20">
        <v>90</v>
      </c>
      <c r="F59" s="20" t="s">
        <v>393</v>
      </c>
      <c r="G59" s="21" t="s">
        <v>173</v>
      </c>
      <c r="H59" s="71" t="s">
        <v>387</v>
      </c>
      <c r="I59" s="71" t="s">
        <v>387</v>
      </c>
      <c r="J59" s="71"/>
      <c r="K59" s="71"/>
      <c r="U59" s="239"/>
      <c r="V59" s="116" t="s">
        <v>173</v>
      </c>
      <c r="W59" s="211">
        <f t="shared" ref="W59:X74" si="8">S3+S31+W3+W31</f>
        <v>0</v>
      </c>
      <c r="X59" s="64">
        <f t="shared" si="8"/>
        <v>72</v>
      </c>
    </row>
    <row r="60" spans="1:24" ht="13" x14ac:dyDescent="0.15">
      <c r="A60" s="15" t="s">
        <v>879</v>
      </c>
      <c r="B60" s="20" t="s">
        <v>242</v>
      </c>
      <c r="C60" s="20">
        <v>59</v>
      </c>
      <c r="D60" s="20" t="s">
        <v>407</v>
      </c>
      <c r="E60" s="20">
        <v>60</v>
      </c>
      <c r="F60" s="20" t="s">
        <v>393</v>
      </c>
      <c r="G60" s="21" t="s">
        <v>173</v>
      </c>
      <c r="H60" s="71" t="s">
        <v>387</v>
      </c>
      <c r="I60" s="71" t="s">
        <v>387</v>
      </c>
      <c r="J60" s="71"/>
      <c r="K60" s="71"/>
      <c r="U60" s="239"/>
      <c r="V60" s="117" t="s">
        <v>177</v>
      </c>
      <c r="W60" s="158">
        <f t="shared" si="8"/>
        <v>0</v>
      </c>
      <c r="X60" s="159">
        <f t="shared" si="8"/>
        <v>76</v>
      </c>
    </row>
    <row r="61" spans="1:24" ht="13" x14ac:dyDescent="0.15">
      <c r="A61" s="15" t="s">
        <v>396</v>
      </c>
      <c r="B61" s="20" t="s">
        <v>242</v>
      </c>
      <c r="C61" s="20">
        <v>60</v>
      </c>
      <c r="D61" s="20" t="s">
        <v>392</v>
      </c>
      <c r="E61" s="20">
        <v>50</v>
      </c>
      <c r="F61" s="20" t="s">
        <v>393</v>
      </c>
      <c r="G61" s="21" t="s">
        <v>173</v>
      </c>
      <c r="H61" s="71" t="s">
        <v>387</v>
      </c>
      <c r="I61" s="71" t="s">
        <v>387</v>
      </c>
      <c r="J61" s="71"/>
      <c r="K61" s="71"/>
      <c r="U61" s="239"/>
      <c r="V61" s="117" t="s">
        <v>181</v>
      </c>
      <c r="W61" s="158">
        <f t="shared" si="8"/>
        <v>0</v>
      </c>
      <c r="X61" s="159">
        <f t="shared" si="8"/>
        <v>42</v>
      </c>
    </row>
    <row r="62" spans="1:24" ht="13" x14ac:dyDescent="0.15">
      <c r="A62" s="15" t="s">
        <v>881</v>
      </c>
      <c r="B62" s="20" t="s">
        <v>242</v>
      </c>
      <c r="C62" s="20">
        <v>61</v>
      </c>
      <c r="D62" s="20" t="s">
        <v>395</v>
      </c>
      <c r="E62" s="20">
        <v>60</v>
      </c>
      <c r="F62" s="20" t="s">
        <v>393</v>
      </c>
      <c r="G62" s="21" t="s">
        <v>173</v>
      </c>
      <c r="H62" s="71" t="s">
        <v>387</v>
      </c>
      <c r="I62" s="71" t="s">
        <v>387</v>
      </c>
      <c r="J62" s="71"/>
      <c r="K62" s="71"/>
      <c r="U62" s="239"/>
      <c r="V62" s="117" t="s">
        <v>185</v>
      </c>
      <c r="W62" s="158">
        <f t="shared" si="8"/>
        <v>0</v>
      </c>
      <c r="X62" s="159">
        <f t="shared" si="8"/>
        <v>28</v>
      </c>
    </row>
    <row r="63" spans="1:24" ht="13" x14ac:dyDescent="0.15">
      <c r="A63" s="15" t="s">
        <v>446</v>
      </c>
      <c r="B63" s="20" t="s">
        <v>242</v>
      </c>
      <c r="C63" s="20">
        <v>62</v>
      </c>
      <c r="D63" s="20" t="s">
        <v>385</v>
      </c>
      <c r="E63" s="20">
        <v>60</v>
      </c>
      <c r="F63" s="20" t="s">
        <v>393</v>
      </c>
      <c r="G63" s="21" t="s">
        <v>173</v>
      </c>
      <c r="H63" s="71" t="s">
        <v>387</v>
      </c>
      <c r="I63" s="71" t="s">
        <v>387</v>
      </c>
      <c r="J63" s="71"/>
      <c r="K63" s="71"/>
      <c r="U63" s="239"/>
      <c r="V63" s="117" t="s">
        <v>189</v>
      </c>
      <c r="W63" s="158">
        <f t="shared" si="8"/>
        <v>0</v>
      </c>
      <c r="X63" s="159">
        <f t="shared" si="8"/>
        <v>0</v>
      </c>
    </row>
    <row r="64" spans="1:24" ht="13" x14ac:dyDescent="0.15">
      <c r="A64" s="15" t="s">
        <v>538</v>
      </c>
      <c r="B64" s="20" t="s">
        <v>242</v>
      </c>
      <c r="C64" s="20">
        <v>63</v>
      </c>
      <c r="D64" s="20" t="s">
        <v>385</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882</v>
      </c>
      <c r="B65" s="20" t="s">
        <v>242</v>
      </c>
      <c r="C65" s="20">
        <v>64</v>
      </c>
      <c r="D65" s="20" t="s">
        <v>392</v>
      </c>
      <c r="E65" s="20">
        <v>70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425</v>
      </c>
      <c r="B66" s="20" t="s">
        <v>242</v>
      </c>
      <c r="C66" s="20">
        <v>65</v>
      </c>
      <c r="D66" s="20" t="s">
        <v>395</v>
      </c>
      <c r="E66" s="20">
        <v>70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884</v>
      </c>
      <c r="B67" s="20" t="s">
        <v>242</v>
      </c>
      <c r="C67" s="20">
        <v>66</v>
      </c>
      <c r="D67" s="20" t="s">
        <v>392</v>
      </c>
      <c r="E67" s="20">
        <v>50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885</v>
      </c>
      <c r="B68" s="20" t="s">
        <v>242</v>
      </c>
      <c r="C68" s="20">
        <v>67</v>
      </c>
      <c r="D68" s="20" t="s">
        <v>407</v>
      </c>
      <c r="E68" s="20">
        <v>30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540</v>
      </c>
      <c r="B69" s="20" t="s">
        <v>242</v>
      </c>
      <c r="C69" s="20">
        <v>68</v>
      </c>
      <c r="D69" s="20" t="s">
        <v>392</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428</v>
      </c>
      <c r="B70" s="20" t="s">
        <v>242</v>
      </c>
      <c r="C70" s="20">
        <v>69</v>
      </c>
      <c r="D70" s="20" t="s">
        <v>385</v>
      </c>
      <c r="E70" s="20">
        <v>70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449</v>
      </c>
      <c r="B71" s="20" t="s">
        <v>242</v>
      </c>
      <c r="C71" s="20">
        <v>70</v>
      </c>
      <c r="D71" s="20" t="s">
        <v>385</v>
      </c>
      <c r="E71" s="20">
        <v>50</v>
      </c>
      <c r="F71" s="20" t="s">
        <v>393</v>
      </c>
      <c r="G71" s="21" t="s">
        <v>173</v>
      </c>
      <c r="H71" s="71" t="s">
        <v>387</v>
      </c>
      <c r="I71" s="71" t="s">
        <v>387</v>
      </c>
      <c r="J71" s="71"/>
      <c r="K71" s="71"/>
      <c r="U71" s="241"/>
      <c r="V71" s="117" t="s">
        <v>217</v>
      </c>
      <c r="W71" s="158">
        <f t="shared" si="8"/>
        <v>0</v>
      </c>
      <c r="X71" s="159">
        <f t="shared" si="8"/>
        <v>6</v>
      </c>
    </row>
    <row r="72" spans="1:24" ht="14" thickBot="1" x14ac:dyDescent="0.2">
      <c r="A72" s="15" t="s">
        <v>886</v>
      </c>
      <c r="B72" s="20" t="s">
        <v>242</v>
      </c>
      <c r="C72" s="20">
        <v>71</v>
      </c>
      <c r="D72" s="20" t="s">
        <v>407</v>
      </c>
      <c r="E72" s="20">
        <v>50</v>
      </c>
      <c r="F72" s="20" t="s">
        <v>393</v>
      </c>
      <c r="G72" s="21" t="s">
        <v>173</v>
      </c>
      <c r="H72" s="71" t="s">
        <v>387</v>
      </c>
      <c r="I72" s="71" t="s">
        <v>387</v>
      </c>
      <c r="J72" s="71"/>
      <c r="K72" s="71"/>
      <c r="U72" s="241"/>
      <c r="V72" s="117" t="s">
        <v>221</v>
      </c>
      <c r="W72" s="158">
        <f t="shared" si="8"/>
        <v>0</v>
      </c>
      <c r="X72" s="159">
        <f t="shared" si="8"/>
        <v>4</v>
      </c>
    </row>
    <row r="73" spans="1:24" ht="14" thickBot="1" x14ac:dyDescent="0.2">
      <c r="A73" s="15" t="s">
        <v>432</v>
      </c>
      <c r="B73" s="20" t="s">
        <v>242</v>
      </c>
      <c r="C73" s="20">
        <v>72</v>
      </c>
      <c r="D73" s="20" t="s">
        <v>389</v>
      </c>
      <c r="E73" s="20">
        <v>30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888</v>
      </c>
      <c r="B74" s="20" t="s">
        <v>242</v>
      </c>
      <c r="C74" s="20">
        <v>73</v>
      </c>
      <c r="D74" s="20" t="s">
        <v>404</v>
      </c>
      <c r="E74" s="20">
        <v>40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889</v>
      </c>
      <c r="B75" s="20" t="s">
        <v>242</v>
      </c>
      <c r="C75" s="20">
        <v>74</v>
      </c>
      <c r="D75" s="20" t="s">
        <v>389</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542</v>
      </c>
      <c r="B76" s="20" t="s">
        <v>242</v>
      </c>
      <c r="C76" s="20">
        <v>75</v>
      </c>
      <c r="D76" s="20" t="s">
        <v>392</v>
      </c>
      <c r="E76" s="20">
        <v>60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545</v>
      </c>
      <c r="B77" s="20" t="s">
        <v>242</v>
      </c>
      <c r="C77" s="20">
        <v>76</v>
      </c>
      <c r="D77" s="20" t="s">
        <v>407</v>
      </c>
      <c r="E77" s="20">
        <v>50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871</v>
      </c>
      <c r="B78" s="20" t="s">
        <v>242</v>
      </c>
      <c r="C78" s="20">
        <v>77</v>
      </c>
      <c r="D78" s="20" t="s">
        <v>400</v>
      </c>
      <c r="E78" s="20">
        <v>70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456</v>
      </c>
      <c r="B79" s="20" t="s">
        <v>242</v>
      </c>
      <c r="C79" s="20">
        <v>78</v>
      </c>
      <c r="D79" s="20" t="s">
        <v>404</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460</v>
      </c>
      <c r="B80" s="20" t="s">
        <v>242</v>
      </c>
      <c r="C80" s="20">
        <v>79</v>
      </c>
      <c r="D80" s="20" t="s">
        <v>400</v>
      </c>
      <c r="E80" s="20">
        <v>60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891</v>
      </c>
      <c r="B81" s="20" t="s">
        <v>242</v>
      </c>
      <c r="C81" s="20">
        <v>80</v>
      </c>
      <c r="D81" s="20" t="s">
        <v>392</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584</v>
      </c>
      <c r="B82" s="20" t="s">
        <v>242</v>
      </c>
      <c r="C82" s="20">
        <v>81</v>
      </c>
      <c r="D82" s="20" t="s">
        <v>389</v>
      </c>
      <c r="E82" s="20">
        <v>60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893</v>
      </c>
      <c r="B83" s="20" t="s">
        <v>242</v>
      </c>
      <c r="C83" s="20">
        <v>82</v>
      </c>
      <c r="D83" s="20" t="s">
        <v>392</v>
      </c>
      <c r="E83" s="20">
        <v>50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894</v>
      </c>
      <c r="B84" s="20" t="s">
        <v>242</v>
      </c>
      <c r="C84" s="20">
        <v>83</v>
      </c>
      <c r="D84" s="20" t="s">
        <v>407</v>
      </c>
      <c r="E84" s="20">
        <v>50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463</v>
      </c>
      <c r="B85" s="20" t="s">
        <v>242</v>
      </c>
      <c r="C85" s="20">
        <v>84</v>
      </c>
      <c r="D85" s="20" t="s">
        <v>389</v>
      </c>
      <c r="E85" s="20">
        <v>50</v>
      </c>
      <c r="F85" s="20" t="s">
        <v>393</v>
      </c>
      <c r="G85" s="21" t="s">
        <v>173</v>
      </c>
      <c r="H85" s="71" t="s">
        <v>387</v>
      </c>
      <c r="I85" s="71" t="s">
        <v>387</v>
      </c>
      <c r="J85" s="71"/>
      <c r="K85" s="71"/>
      <c r="U85" s="241"/>
      <c r="V85" s="166" t="s">
        <v>260</v>
      </c>
      <c r="W85" s="191">
        <f t="shared" si="9"/>
        <v>0</v>
      </c>
      <c r="X85" s="192">
        <f t="shared" si="9"/>
        <v>1</v>
      </c>
    </row>
    <row r="86" spans="1:24" ht="13" x14ac:dyDescent="0.15">
      <c r="A86" s="15" t="s">
        <v>897</v>
      </c>
      <c r="B86" s="20" t="s">
        <v>242</v>
      </c>
      <c r="C86" s="20">
        <v>85</v>
      </c>
      <c r="D86" s="20" t="s">
        <v>407</v>
      </c>
      <c r="E86" s="20">
        <v>40</v>
      </c>
      <c r="F86" s="20" t="s">
        <v>393</v>
      </c>
      <c r="G86" s="21" t="s">
        <v>173</v>
      </c>
      <c r="H86" s="71" t="s">
        <v>387</v>
      </c>
      <c r="I86" s="71" t="s">
        <v>387</v>
      </c>
      <c r="J86" s="71"/>
      <c r="K86" s="71"/>
    </row>
    <row r="87" spans="1:24" ht="13" x14ac:dyDescent="0.15">
      <c r="A87" s="15" t="s">
        <v>899</v>
      </c>
      <c r="B87" s="20" t="s">
        <v>242</v>
      </c>
      <c r="C87" s="20">
        <v>86</v>
      </c>
      <c r="D87" s="20" t="s">
        <v>389</v>
      </c>
      <c r="E87" s="20">
        <v>60</v>
      </c>
      <c r="F87" s="20" t="s">
        <v>393</v>
      </c>
      <c r="G87" s="21" t="s">
        <v>173</v>
      </c>
      <c r="H87" s="71" t="s">
        <v>387</v>
      </c>
      <c r="I87" s="71" t="s">
        <v>387</v>
      </c>
      <c r="J87" s="71"/>
      <c r="K87" s="71"/>
    </row>
    <row r="88" spans="1:24" ht="13" x14ac:dyDescent="0.15">
      <c r="A88" s="15" t="s">
        <v>466</v>
      </c>
      <c r="B88" s="20" t="s">
        <v>242</v>
      </c>
      <c r="C88" s="20">
        <v>87</v>
      </c>
      <c r="D88" s="20" t="s">
        <v>395</v>
      </c>
      <c r="E88" s="20">
        <v>50</v>
      </c>
      <c r="F88" s="20" t="s">
        <v>393</v>
      </c>
      <c r="G88" s="21" t="s">
        <v>173</v>
      </c>
      <c r="H88" s="71" t="s">
        <v>387</v>
      </c>
      <c r="I88" s="71" t="s">
        <v>387</v>
      </c>
      <c r="J88" s="71"/>
      <c r="K88" s="71"/>
    </row>
    <row r="89" spans="1:24" ht="13" x14ac:dyDescent="0.15">
      <c r="A89" s="15" t="s">
        <v>900</v>
      </c>
      <c r="B89" s="20" t="s">
        <v>242</v>
      </c>
      <c r="C89" s="20">
        <v>88</v>
      </c>
      <c r="D89" s="20" t="s">
        <v>389</v>
      </c>
      <c r="E89" s="20">
        <v>50</v>
      </c>
      <c r="F89" s="20" t="s">
        <v>393</v>
      </c>
      <c r="G89" s="21" t="s">
        <v>173</v>
      </c>
      <c r="H89" s="71" t="s">
        <v>387</v>
      </c>
      <c r="I89" s="71" t="s">
        <v>387</v>
      </c>
      <c r="J89" s="71"/>
      <c r="K89" s="71"/>
    </row>
    <row r="90" spans="1:24" ht="13" x14ac:dyDescent="0.15">
      <c r="A90" s="15" t="s">
        <v>490</v>
      </c>
      <c r="B90" s="20" t="s">
        <v>242</v>
      </c>
      <c r="C90" s="20">
        <v>89</v>
      </c>
      <c r="D90" s="20" t="s">
        <v>469</v>
      </c>
      <c r="E90" s="20"/>
      <c r="F90" s="20" t="s">
        <v>1069</v>
      </c>
      <c r="G90" s="21" t="s">
        <v>177</v>
      </c>
      <c r="H90" s="71" t="s">
        <v>387</v>
      </c>
      <c r="I90" s="71" t="s">
        <v>387</v>
      </c>
      <c r="J90" s="71"/>
      <c r="K90" s="71"/>
    </row>
    <row r="91" spans="1:24" ht="13" x14ac:dyDescent="0.15">
      <c r="A91" s="15" t="s">
        <v>1070</v>
      </c>
      <c r="B91" s="20" t="s">
        <v>242</v>
      </c>
      <c r="C91" s="20">
        <v>90</v>
      </c>
      <c r="D91" s="20" t="s">
        <v>469</v>
      </c>
      <c r="E91" s="20"/>
      <c r="F91" s="20" t="s">
        <v>1069</v>
      </c>
      <c r="G91" s="21" t="s">
        <v>177</v>
      </c>
      <c r="H91" s="71" t="s">
        <v>387</v>
      </c>
      <c r="I91" s="71" t="s">
        <v>387</v>
      </c>
      <c r="J91" s="71"/>
      <c r="K91" s="71"/>
    </row>
    <row r="92" spans="1:24" ht="13" x14ac:dyDescent="0.15">
      <c r="A92" s="15" t="s">
        <v>1093</v>
      </c>
      <c r="B92" s="20" t="s">
        <v>242</v>
      </c>
      <c r="C92" s="20">
        <v>91</v>
      </c>
      <c r="D92" s="20" t="s">
        <v>469</v>
      </c>
      <c r="E92" s="20"/>
      <c r="F92" s="20" t="s">
        <v>469</v>
      </c>
      <c r="G92" s="21" t="s">
        <v>177</v>
      </c>
      <c r="H92" s="71" t="s">
        <v>387</v>
      </c>
      <c r="I92" s="71" t="s">
        <v>387</v>
      </c>
      <c r="J92" s="71"/>
      <c r="K92" s="71"/>
    </row>
    <row r="93" spans="1:24" ht="13" x14ac:dyDescent="0.15">
      <c r="A93" s="15" t="s">
        <v>1157</v>
      </c>
      <c r="B93" s="20" t="s">
        <v>242</v>
      </c>
      <c r="C93" s="20">
        <v>92</v>
      </c>
      <c r="D93" s="20" t="s">
        <v>469</v>
      </c>
      <c r="E93" s="20"/>
      <c r="F93" s="20" t="s">
        <v>1069</v>
      </c>
      <c r="G93" s="21" t="s">
        <v>177</v>
      </c>
      <c r="H93" s="71" t="s">
        <v>387</v>
      </c>
      <c r="I93" s="71" t="s">
        <v>387</v>
      </c>
      <c r="J93" s="71"/>
      <c r="K93" s="71"/>
    </row>
    <row r="94" spans="1:24" ht="13" x14ac:dyDescent="0.15">
      <c r="A94" s="15" t="s">
        <v>481</v>
      </c>
      <c r="B94" s="20" t="s">
        <v>242</v>
      </c>
      <c r="C94" s="20">
        <v>93</v>
      </c>
      <c r="D94" s="20" t="s">
        <v>469</v>
      </c>
      <c r="E94" s="20"/>
      <c r="F94" s="20" t="s">
        <v>469</v>
      </c>
      <c r="G94" s="21" t="s">
        <v>177</v>
      </c>
      <c r="H94" s="71" t="s">
        <v>387</v>
      </c>
      <c r="I94" s="71" t="s">
        <v>387</v>
      </c>
      <c r="J94" s="71"/>
      <c r="K94" s="71"/>
    </row>
    <row r="95" spans="1:24" ht="13" x14ac:dyDescent="0.15">
      <c r="A95" s="15" t="s">
        <v>2166</v>
      </c>
      <c r="B95" s="20" t="s">
        <v>242</v>
      </c>
      <c r="C95" s="20">
        <v>94</v>
      </c>
      <c r="D95" s="20" t="s">
        <v>469</v>
      </c>
      <c r="E95" s="20"/>
      <c r="F95" s="20" t="s">
        <v>469</v>
      </c>
      <c r="G95" s="21" t="s">
        <v>177</v>
      </c>
      <c r="H95" s="71" t="s">
        <v>387</v>
      </c>
      <c r="I95" s="71" t="s">
        <v>387</v>
      </c>
      <c r="J95" s="71"/>
      <c r="K95" s="71"/>
    </row>
    <row r="96" spans="1:24" ht="13" x14ac:dyDescent="0.15">
      <c r="A96" s="15" t="s">
        <v>549</v>
      </c>
      <c r="B96" s="20" t="s">
        <v>242</v>
      </c>
      <c r="C96" s="20">
        <v>95</v>
      </c>
      <c r="D96" s="20" t="s">
        <v>469</v>
      </c>
      <c r="E96" s="20"/>
      <c r="F96" s="20" t="s">
        <v>469</v>
      </c>
      <c r="G96" s="21" t="s">
        <v>177</v>
      </c>
      <c r="H96" s="71" t="s">
        <v>387</v>
      </c>
      <c r="I96" s="71" t="s">
        <v>387</v>
      </c>
      <c r="J96" s="71"/>
      <c r="K96" s="71"/>
    </row>
    <row r="97" spans="1:11" ht="13" x14ac:dyDescent="0.15">
      <c r="A97" s="15" t="s">
        <v>2167</v>
      </c>
      <c r="B97" s="20" t="s">
        <v>242</v>
      </c>
      <c r="C97" s="20">
        <v>96</v>
      </c>
      <c r="D97" s="20" t="s">
        <v>469</v>
      </c>
      <c r="E97" s="20"/>
      <c r="F97" s="20" t="s">
        <v>469</v>
      </c>
      <c r="G97" s="21" t="s">
        <v>177</v>
      </c>
      <c r="H97" s="71" t="s">
        <v>387</v>
      </c>
      <c r="I97" s="71" t="s">
        <v>387</v>
      </c>
      <c r="J97" s="71"/>
      <c r="K97" s="71"/>
    </row>
    <row r="98" spans="1:11" ht="13" x14ac:dyDescent="0.15">
      <c r="A98" s="15" t="s">
        <v>2168</v>
      </c>
      <c r="B98" s="20" t="s">
        <v>242</v>
      </c>
      <c r="C98" s="20">
        <v>97</v>
      </c>
      <c r="D98" s="20" t="s">
        <v>469</v>
      </c>
      <c r="E98" s="20"/>
      <c r="F98" s="20" t="s">
        <v>1069</v>
      </c>
      <c r="G98" s="21" t="s">
        <v>177</v>
      </c>
      <c r="H98" s="71" t="s">
        <v>387</v>
      </c>
      <c r="I98" s="71" t="s">
        <v>387</v>
      </c>
      <c r="J98" s="71"/>
      <c r="K98" s="71"/>
    </row>
    <row r="99" spans="1:11" ht="13" x14ac:dyDescent="0.15">
      <c r="A99" s="15" t="s">
        <v>2169</v>
      </c>
      <c r="B99" s="20" t="s">
        <v>242</v>
      </c>
      <c r="C99" s="20">
        <v>98</v>
      </c>
      <c r="D99" s="20" t="s">
        <v>469</v>
      </c>
      <c r="E99" s="20"/>
      <c r="F99" s="20" t="s">
        <v>469</v>
      </c>
      <c r="G99" s="21" t="s">
        <v>177</v>
      </c>
      <c r="H99" s="71" t="s">
        <v>387</v>
      </c>
      <c r="I99" s="71" t="s">
        <v>387</v>
      </c>
      <c r="J99" s="71"/>
      <c r="K99" s="71"/>
    </row>
    <row r="100" spans="1:11" ht="13" x14ac:dyDescent="0.15">
      <c r="A100" s="15" t="s">
        <v>1078</v>
      </c>
      <c r="B100" s="20" t="s">
        <v>242</v>
      </c>
      <c r="C100" s="20">
        <v>99</v>
      </c>
      <c r="D100" s="20" t="s">
        <v>469</v>
      </c>
      <c r="E100" s="20"/>
      <c r="F100" s="20" t="s">
        <v>469</v>
      </c>
      <c r="G100" s="21" t="s">
        <v>177</v>
      </c>
      <c r="H100" s="71" t="s">
        <v>387</v>
      </c>
      <c r="I100" s="71" t="s">
        <v>387</v>
      </c>
      <c r="J100" s="71"/>
      <c r="K100" s="71"/>
    </row>
    <row r="101" spans="1:11" ht="13" x14ac:dyDescent="0.15">
      <c r="A101" s="15" t="s">
        <v>1080</v>
      </c>
      <c r="B101" s="20" t="s">
        <v>242</v>
      </c>
      <c r="C101" s="20">
        <v>100</v>
      </c>
      <c r="D101" s="20" t="s">
        <v>469</v>
      </c>
      <c r="E101" s="20"/>
      <c r="F101" s="20" t="s">
        <v>1069</v>
      </c>
      <c r="G101" s="21" t="s">
        <v>177</v>
      </c>
      <c r="H101" s="71" t="s">
        <v>387</v>
      </c>
      <c r="I101" s="71" t="s">
        <v>387</v>
      </c>
      <c r="J101" s="71"/>
      <c r="K101" s="71"/>
    </row>
    <row r="102" spans="1:11" ht="13" x14ac:dyDescent="0.15">
      <c r="A102" s="15" t="s">
        <v>2170</v>
      </c>
      <c r="B102" s="20" t="s">
        <v>242</v>
      </c>
      <c r="C102" s="20">
        <v>101</v>
      </c>
      <c r="D102" s="20" t="s">
        <v>469</v>
      </c>
      <c r="E102" s="20"/>
      <c r="F102" s="20" t="s">
        <v>1069</v>
      </c>
      <c r="G102" s="21" t="s">
        <v>177</v>
      </c>
      <c r="H102" s="71" t="s">
        <v>387</v>
      </c>
      <c r="I102" s="71" t="s">
        <v>387</v>
      </c>
      <c r="J102" s="71"/>
      <c r="K102" s="71"/>
    </row>
    <row r="103" spans="1:11" ht="13" x14ac:dyDescent="0.15">
      <c r="A103" s="15" t="s">
        <v>494</v>
      </c>
      <c r="B103" s="20" t="s">
        <v>242</v>
      </c>
      <c r="C103" s="20">
        <v>102</v>
      </c>
      <c r="D103" s="20" t="s">
        <v>469</v>
      </c>
      <c r="E103" s="20"/>
      <c r="F103" s="20" t="s">
        <v>469</v>
      </c>
      <c r="G103" s="21" t="s">
        <v>177</v>
      </c>
      <c r="H103" s="71" t="s">
        <v>387</v>
      </c>
      <c r="I103" s="71" t="s">
        <v>387</v>
      </c>
      <c r="J103" s="71"/>
      <c r="K103" s="71"/>
    </row>
    <row r="104" spans="1:11" ht="13" x14ac:dyDescent="0.15">
      <c r="A104" s="15" t="s">
        <v>495</v>
      </c>
      <c r="B104" s="20" t="s">
        <v>242</v>
      </c>
      <c r="C104" s="20">
        <v>103</v>
      </c>
      <c r="D104" s="20" t="s">
        <v>496</v>
      </c>
      <c r="E104" s="20"/>
      <c r="F104" s="20" t="s">
        <v>497</v>
      </c>
      <c r="G104" s="21" t="s">
        <v>177</v>
      </c>
      <c r="H104" s="71" t="s">
        <v>387</v>
      </c>
      <c r="I104" s="71" t="s">
        <v>387</v>
      </c>
      <c r="J104" s="71"/>
      <c r="K104" s="71"/>
    </row>
    <row r="105" spans="1:11" ht="13" x14ac:dyDescent="0.15">
      <c r="A105" s="15" t="s">
        <v>611</v>
      </c>
      <c r="B105" s="20" t="s">
        <v>242</v>
      </c>
      <c r="C105" s="20">
        <v>104</v>
      </c>
      <c r="D105" s="20" t="s">
        <v>496</v>
      </c>
      <c r="E105" s="20"/>
      <c r="F105" s="20" t="s">
        <v>497</v>
      </c>
      <c r="G105" s="21" t="s">
        <v>177</v>
      </c>
      <c r="H105" s="71" t="s">
        <v>387</v>
      </c>
      <c r="I105" s="71" t="s">
        <v>387</v>
      </c>
      <c r="J105" s="71"/>
      <c r="K105" s="71"/>
    </row>
    <row r="106" spans="1:11" ht="13" x14ac:dyDescent="0.15">
      <c r="A106" s="15" t="s">
        <v>835</v>
      </c>
      <c r="B106" s="20" t="s">
        <v>242</v>
      </c>
      <c r="C106" s="20">
        <v>105</v>
      </c>
      <c r="D106" s="20" t="s">
        <v>404</v>
      </c>
      <c r="E106" s="20">
        <v>140</v>
      </c>
      <c r="F106" s="20" t="s">
        <v>386</v>
      </c>
      <c r="G106" s="21" t="s">
        <v>217</v>
      </c>
      <c r="H106" s="71" t="s">
        <v>387</v>
      </c>
      <c r="I106" s="71" t="s">
        <v>387</v>
      </c>
      <c r="J106" s="71"/>
      <c r="K106" s="71" t="s">
        <v>387</v>
      </c>
    </row>
    <row r="107" spans="1:11" ht="13" x14ac:dyDescent="0.15">
      <c r="A107" s="15" t="s">
        <v>960</v>
      </c>
      <c r="B107" s="20" t="s">
        <v>242</v>
      </c>
      <c r="C107" s="20">
        <v>106</v>
      </c>
      <c r="D107" s="20" t="s">
        <v>392</v>
      </c>
      <c r="E107" s="20">
        <v>130</v>
      </c>
      <c r="F107" s="20" t="s">
        <v>398</v>
      </c>
      <c r="G107" s="21" t="s">
        <v>217</v>
      </c>
      <c r="H107" s="71" t="s">
        <v>387</v>
      </c>
      <c r="I107" s="71" t="s">
        <v>387</v>
      </c>
      <c r="J107" s="71"/>
      <c r="K107" s="71" t="s">
        <v>387</v>
      </c>
    </row>
    <row r="108" spans="1:11" ht="13" x14ac:dyDescent="0.15">
      <c r="A108" s="15" t="s">
        <v>854</v>
      </c>
      <c r="B108" s="20" t="s">
        <v>242</v>
      </c>
      <c r="C108" s="20">
        <v>107</v>
      </c>
      <c r="D108" s="20" t="s">
        <v>400</v>
      </c>
      <c r="E108" s="20">
        <v>120</v>
      </c>
      <c r="F108" s="20" t="s">
        <v>398</v>
      </c>
      <c r="G108" s="21" t="s">
        <v>217</v>
      </c>
      <c r="H108" s="71" t="s">
        <v>387</v>
      </c>
      <c r="I108" s="71" t="s">
        <v>387</v>
      </c>
      <c r="J108" s="71"/>
      <c r="K108" s="71" t="s">
        <v>387</v>
      </c>
    </row>
    <row r="109" spans="1:11" ht="13" x14ac:dyDescent="0.15">
      <c r="A109" s="15" t="s">
        <v>838</v>
      </c>
      <c r="B109" s="20" t="s">
        <v>242</v>
      </c>
      <c r="C109" s="20">
        <v>108</v>
      </c>
      <c r="D109" s="20" t="s">
        <v>389</v>
      </c>
      <c r="E109" s="20">
        <v>140</v>
      </c>
      <c r="F109" s="20" t="s">
        <v>386</v>
      </c>
      <c r="G109" s="21" t="s">
        <v>217</v>
      </c>
      <c r="H109" s="71" t="s">
        <v>387</v>
      </c>
      <c r="I109" s="71" t="s">
        <v>387</v>
      </c>
      <c r="J109" s="71"/>
      <c r="K109" s="71" t="s">
        <v>387</v>
      </c>
    </row>
    <row r="110" spans="1:11" ht="13" x14ac:dyDescent="0.15">
      <c r="A110" s="15" t="s">
        <v>843</v>
      </c>
      <c r="B110" s="20" t="s">
        <v>242</v>
      </c>
      <c r="C110" s="20">
        <v>109</v>
      </c>
      <c r="D110" s="20" t="s">
        <v>407</v>
      </c>
      <c r="E110" s="20">
        <v>150</v>
      </c>
      <c r="F110" s="20" t="s">
        <v>386</v>
      </c>
      <c r="G110" s="21" t="s">
        <v>217</v>
      </c>
      <c r="H110" s="71" t="s">
        <v>387</v>
      </c>
      <c r="I110" s="71" t="s">
        <v>387</v>
      </c>
      <c r="J110" s="71"/>
      <c r="K110" s="71" t="s">
        <v>387</v>
      </c>
    </row>
    <row r="111" spans="1:11" ht="13" x14ac:dyDescent="0.15">
      <c r="A111" s="15" t="s">
        <v>851</v>
      </c>
      <c r="B111" s="20" t="s">
        <v>242</v>
      </c>
      <c r="C111" s="20">
        <v>110</v>
      </c>
      <c r="D111" s="20" t="s">
        <v>395</v>
      </c>
      <c r="E111" s="20">
        <v>140</v>
      </c>
      <c r="F111" s="20" t="s">
        <v>386</v>
      </c>
      <c r="G111" s="21" t="s">
        <v>217</v>
      </c>
      <c r="H111" s="71" t="s">
        <v>387</v>
      </c>
      <c r="I111" s="71" t="s">
        <v>387</v>
      </c>
      <c r="J111" s="71"/>
      <c r="K111" s="71" t="s">
        <v>387</v>
      </c>
    </row>
    <row r="112" spans="1:11" ht="13" x14ac:dyDescent="0.15">
      <c r="A112" s="15" t="s">
        <v>2171</v>
      </c>
      <c r="B112" s="20" t="s">
        <v>242</v>
      </c>
      <c r="C112" s="20">
        <v>111</v>
      </c>
      <c r="D112" s="20" t="s">
        <v>395</v>
      </c>
      <c r="E112" s="20">
        <v>140</v>
      </c>
      <c r="F112" s="20" t="s">
        <v>2172</v>
      </c>
      <c r="G112" s="21" t="s">
        <v>221</v>
      </c>
      <c r="H112" s="71" t="s">
        <v>387</v>
      </c>
      <c r="I112" s="71" t="s">
        <v>387</v>
      </c>
      <c r="J112" s="71"/>
      <c r="K112" s="71" t="s">
        <v>387</v>
      </c>
    </row>
    <row r="113" spans="1:11" ht="13" x14ac:dyDescent="0.15">
      <c r="A113" s="15" t="s">
        <v>2173</v>
      </c>
      <c r="B113" s="20" t="s">
        <v>242</v>
      </c>
      <c r="C113" s="20">
        <v>112</v>
      </c>
      <c r="D113" s="20" t="s">
        <v>395</v>
      </c>
      <c r="E113" s="20">
        <v>140</v>
      </c>
      <c r="F113" s="20" t="s">
        <v>2172</v>
      </c>
      <c r="G113" s="21" t="s">
        <v>221</v>
      </c>
      <c r="H113" s="71" t="s">
        <v>387</v>
      </c>
      <c r="I113" s="71" t="s">
        <v>387</v>
      </c>
      <c r="J113" s="71"/>
      <c r="K113" s="71" t="s">
        <v>387</v>
      </c>
    </row>
    <row r="114" spans="1:11" ht="13" x14ac:dyDescent="0.15">
      <c r="A114" s="15" t="s">
        <v>2174</v>
      </c>
      <c r="B114" s="20" t="s">
        <v>242</v>
      </c>
      <c r="C114" s="20">
        <v>113</v>
      </c>
      <c r="D114" s="20" t="s">
        <v>389</v>
      </c>
      <c r="E114" s="20">
        <v>130</v>
      </c>
      <c r="F114" s="20" t="s">
        <v>2172</v>
      </c>
      <c r="G114" s="21" t="s">
        <v>221</v>
      </c>
      <c r="H114" s="71" t="s">
        <v>387</v>
      </c>
      <c r="I114" s="71" t="s">
        <v>387</v>
      </c>
      <c r="J114" s="71"/>
      <c r="K114" s="71" t="s">
        <v>387</v>
      </c>
    </row>
    <row r="115" spans="1:11" ht="13" x14ac:dyDescent="0.15">
      <c r="A115" s="15" t="s">
        <v>2175</v>
      </c>
      <c r="B115" s="20" t="s">
        <v>242</v>
      </c>
      <c r="C115" s="20">
        <v>114</v>
      </c>
      <c r="D115" s="20" t="s">
        <v>389</v>
      </c>
      <c r="E115" s="20">
        <v>130</v>
      </c>
      <c r="F115" s="20" t="s">
        <v>2172</v>
      </c>
      <c r="G115" s="21" t="s">
        <v>221</v>
      </c>
      <c r="H115" s="71" t="s">
        <v>387</v>
      </c>
      <c r="I115" s="71" t="s">
        <v>387</v>
      </c>
      <c r="J115" s="71"/>
      <c r="K115" s="71" t="s">
        <v>387</v>
      </c>
    </row>
    <row r="116" spans="1:11" ht="13" x14ac:dyDescent="0.15">
      <c r="A116" s="15" t="s">
        <v>500</v>
      </c>
      <c r="B116" s="20" t="s">
        <v>242</v>
      </c>
      <c r="C116" s="20">
        <v>115</v>
      </c>
      <c r="D116" s="20" t="s">
        <v>496</v>
      </c>
      <c r="E116" s="20"/>
      <c r="F116" s="20" t="s">
        <v>496</v>
      </c>
      <c r="G116" s="21" t="s">
        <v>173</v>
      </c>
      <c r="H116" s="71" t="s">
        <v>387</v>
      </c>
      <c r="I116" s="71" t="s">
        <v>387</v>
      </c>
      <c r="J116" s="71"/>
      <c r="K116" s="71" t="s">
        <v>387</v>
      </c>
    </row>
    <row r="117" spans="1:11" ht="13" x14ac:dyDescent="0.15">
      <c r="A117" s="15" t="s">
        <v>499</v>
      </c>
      <c r="B117" s="20" t="s">
        <v>242</v>
      </c>
      <c r="C117" s="20">
        <v>116</v>
      </c>
      <c r="D117" s="20" t="s">
        <v>496</v>
      </c>
      <c r="E117" s="20"/>
      <c r="F117" s="20" t="s">
        <v>496</v>
      </c>
      <c r="G117" s="21" t="s">
        <v>173</v>
      </c>
      <c r="H117" s="71" t="s">
        <v>387</v>
      </c>
      <c r="I117" s="71" t="s">
        <v>387</v>
      </c>
      <c r="J117" s="71"/>
      <c r="K117" s="71" t="s">
        <v>387</v>
      </c>
    </row>
    <row r="118" spans="1:11" ht="13" x14ac:dyDescent="0.15">
      <c r="A118" s="15" t="s">
        <v>503</v>
      </c>
      <c r="B118" s="20" t="s">
        <v>242</v>
      </c>
      <c r="C118" s="20">
        <v>117</v>
      </c>
      <c r="D118" s="20" t="s">
        <v>496</v>
      </c>
      <c r="E118" s="20"/>
      <c r="F118" s="20" t="s">
        <v>496</v>
      </c>
      <c r="G118" s="21" t="s">
        <v>173</v>
      </c>
      <c r="H118" s="71" t="s">
        <v>387</v>
      </c>
      <c r="I118" s="71" t="s">
        <v>387</v>
      </c>
      <c r="J118" s="71"/>
      <c r="K118" s="71" t="s">
        <v>387</v>
      </c>
    </row>
    <row r="119" spans="1:11" ht="13" x14ac:dyDescent="0.15">
      <c r="A119" s="15" t="s">
        <v>501</v>
      </c>
      <c r="B119" s="20" t="s">
        <v>242</v>
      </c>
      <c r="C119" s="20">
        <v>118</v>
      </c>
      <c r="D119" s="20" t="s">
        <v>496</v>
      </c>
      <c r="E119" s="20"/>
      <c r="F119" s="20" t="s">
        <v>496</v>
      </c>
      <c r="G119" s="21" t="s">
        <v>173</v>
      </c>
      <c r="H119" s="71" t="s">
        <v>387</v>
      </c>
      <c r="I119" s="71" t="s">
        <v>387</v>
      </c>
      <c r="J119" s="71"/>
      <c r="K119" s="71" t="s">
        <v>387</v>
      </c>
    </row>
    <row r="120" spans="1:11" ht="13" x14ac:dyDescent="0.15">
      <c r="A120" s="15" t="s">
        <v>502</v>
      </c>
      <c r="B120" s="20" t="s">
        <v>242</v>
      </c>
      <c r="C120" s="20">
        <v>119</v>
      </c>
      <c r="D120" s="20" t="s">
        <v>496</v>
      </c>
      <c r="E120" s="20"/>
      <c r="F120" s="20" t="s">
        <v>496</v>
      </c>
      <c r="G120" s="21" t="s">
        <v>173</v>
      </c>
      <c r="H120" s="71" t="s">
        <v>387</v>
      </c>
      <c r="I120" s="71" t="s">
        <v>387</v>
      </c>
      <c r="J120" s="71"/>
      <c r="K120" s="71" t="s">
        <v>387</v>
      </c>
    </row>
    <row r="121" spans="1:11" ht="13" x14ac:dyDescent="0.15">
      <c r="A121" s="15" t="s">
        <v>498</v>
      </c>
      <c r="B121" s="20" t="s">
        <v>242</v>
      </c>
      <c r="C121" s="20">
        <v>120</v>
      </c>
      <c r="D121" s="20" t="s">
        <v>496</v>
      </c>
      <c r="E121" s="20"/>
      <c r="F121" s="20" t="s">
        <v>496</v>
      </c>
      <c r="G121" s="21" t="s">
        <v>173</v>
      </c>
      <c r="H121" s="71" t="s">
        <v>387</v>
      </c>
      <c r="I121" s="71" t="s">
        <v>387</v>
      </c>
      <c r="J121" s="71"/>
      <c r="K121" s="71" t="s">
        <v>387</v>
      </c>
    </row>
    <row r="122" spans="1:11" ht="13" x14ac:dyDescent="0.15">
      <c r="A122" s="15" t="s">
        <v>924</v>
      </c>
      <c r="B122" s="20" t="s">
        <v>242</v>
      </c>
      <c r="C122" s="20">
        <v>121</v>
      </c>
      <c r="D122" s="20" t="s">
        <v>496</v>
      </c>
      <c r="E122" s="20"/>
      <c r="F122" s="20" t="s">
        <v>496</v>
      </c>
      <c r="G122" s="21" t="s">
        <v>173</v>
      </c>
      <c r="H122" s="71" t="s">
        <v>387</v>
      </c>
      <c r="I122" s="71" t="s">
        <v>387</v>
      </c>
      <c r="J122" s="71"/>
      <c r="K122" s="71" t="s">
        <v>387</v>
      </c>
    </row>
    <row r="123" spans="1:11" ht="13" x14ac:dyDescent="0.15">
      <c r="A123" s="15" t="s">
        <v>852</v>
      </c>
      <c r="B123" s="20" t="s">
        <v>242</v>
      </c>
      <c r="C123" s="20">
        <v>122</v>
      </c>
      <c r="D123" s="20" t="s">
        <v>496</v>
      </c>
      <c r="E123" s="20"/>
      <c r="F123" s="20" t="s">
        <v>496</v>
      </c>
      <c r="G123" s="21" t="s">
        <v>173</v>
      </c>
      <c r="H123" s="71" t="s">
        <v>387</v>
      </c>
      <c r="I123" s="71" t="s">
        <v>387</v>
      </c>
      <c r="J123" s="71"/>
      <c r="K123" s="71" t="s">
        <v>387</v>
      </c>
    </row>
    <row r="124" spans="1:11" ht="13" x14ac:dyDescent="0.15">
      <c r="A124" s="15" t="s">
        <v>397</v>
      </c>
      <c r="B124" s="20" t="s">
        <v>242</v>
      </c>
      <c r="C124" s="20">
        <v>123</v>
      </c>
      <c r="D124" s="20" t="s">
        <v>389</v>
      </c>
      <c r="E124" s="20">
        <v>130</v>
      </c>
      <c r="F124" s="20" t="s">
        <v>398</v>
      </c>
      <c r="G124" s="21" t="s">
        <v>185</v>
      </c>
      <c r="H124" s="71" t="s">
        <v>387</v>
      </c>
      <c r="I124" s="71" t="s">
        <v>387</v>
      </c>
      <c r="J124" s="71"/>
      <c r="K124" s="71"/>
    </row>
    <row r="125" spans="1:11" ht="13" x14ac:dyDescent="0.15">
      <c r="A125" s="15" t="s">
        <v>2176</v>
      </c>
      <c r="B125" s="20" t="s">
        <v>242</v>
      </c>
      <c r="C125" s="20" t="s">
        <v>2177</v>
      </c>
      <c r="D125" s="20" t="s">
        <v>469</v>
      </c>
      <c r="E125" s="20"/>
      <c r="F125" s="20" t="s">
        <v>469</v>
      </c>
      <c r="G125" s="21" t="s">
        <v>260</v>
      </c>
      <c r="H125" s="71" t="s">
        <v>387</v>
      </c>
      <c r="I125" s="71" t="s">
        <v>387</v>
      </c>
      <c r="J125" s="71"/>
      <c r="K125" s="71" t="s">
        <v>387</v>
      </c>
    </row>
  </sheetData>
  <sheetProtection selectLockedCells="1" selectUnlockedCells="1"/>
  <mergeCells count="1">
    <mergeCell ref="Z1:AH1"/>
  </mergeCells>
  <phoneticPr fontId="3" type="noConversion"/>
  <conditionalFormatting sqref="H2:K125">
    <cfRule type="cellIs" dxfId="536" priority="1" stopIfTrue="1" operator="equal">
      <formula>"-"</formula>
    </cfRule>
    <cfRule type="cellIs" dxfId="535" priority="2" stopIfTrue="1" operator="equal">
      <formula>"x"</formula>
    </cfRule>
  </conditionalFormatting>
  <hyperlinks>
    <hyperlink ref="L1" location="'Expansion set Check List'!A1" display="Home" xr:uid="{00000000-0004-0000-3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5">
    <tabColor indexed="11"/>
  </sheetPr>
  <dimension ref="A1:AH9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2.5" customWidth="1"/>
    <col min="2" max="2" width="9.6640625" bestFit="1" customWidth="1"/>
    <col min="3" max="3" width="5.5" bestFit="1" customWidth="1"/>
    <col min="4" max="4" width="14.1640625" bestFit="1" customWidth="1"/>
    <col min="5" max="5" width="4" bestFit="1" customWidth="1"/>
    <col min="6" max="6" width="9" bestFit="1" customWidth="1"/>
    <col min="7" max="7" width="11.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1378</v>
      </c>
      <c r="B2" s="18" t="s">
        <v>246</v>
      </c>
      <c r="C2" s="18">
        <v>1</v>
      </c>
      <c r="D2" s="18" t="s">
        <v>385</v>
      </c>
      <c r="E2" s="18">
        <v>60</v>
      </c>
      <c r="F2" s="18" t="s">
        <v>393</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96</v>
      </c>
      <c r="Z2" s="102"/>
      <c r="AA2" s="102"/>
      <c r="AB2" s="102"/>
      <c r="AC2" s="102"/>
      <c r="AD2" s="102"/>
      <c r="AE2" s="102"/>
      <c r="AF2" s="102"/>
      <c r="AG2" s="102"/>
      <c r="AH2" s="102"/>
    </row>
    <row r="3" spans="1:34" ht="13" x14ac:dyDescent="0.15">
      <c r="A3" s="15" t="s">
        <v>1862</v>
      </c>
      <c r="B3" s="20" t="s">
        <v>246</v>
      </c>
      <c r="C3" s="20">
        <v>2</v>
      </c>
      <c r="D3" s="20" t="s">
        <v>395</v>
      </c>
      <c r="E3" s="20">
        <v>110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28</v>
      </c>
    </row>
    <row r="4" spans="1:34" ht="13" x14ac:dyDescent="0.15">
      <c r="A4" s="15" t="s">
        <v>1800</v>
      </c>
      <c r="B4" s="20" t="s">
        <v>246</v>
      </c>
      <c r="C4" s="20">
        <v>3</v>
      </c>
      <c r="D4" s="20" t="s">
        <v>389</v>
      </c>
      <c r="E4" s="20">
        <v>60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28</v>
      </c>
    </row>
    <row r="5" spans="1:34" ht="13" x14ac:dyDescent="0.15">
      <c r="A5" s="15" t="s">
        <v>1384</v>
      </c>
      <c r="B5" s="20" t="s">
        <v>246</v>
      </c>
      <c r="C5" s="20">
        <v>4</v>
      </c>
      <c r="D5" s="20" t="s">
        <v>385</v>
      </c>
      <c r="E5" s="20">
        <v>130</v>
      </c>
      <c r="F5" s="20" t="s">
        <v>386</v>
      </c>
      <c r="G5" s="19" t="s">
        <v>185</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1801</v>
      </c>
      <c r="B6" s="20" t="s">
        <v>246</v>
      </c>
      <c r="C6" s="20">
        <v>5</v>
      </c>
      <c r="D6" s="20" t="s">
        <v>385</v>
      </c>
      <c r="E6" s="20">
        <v>90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11</v>
      </c>
    </row>
    <row r="7" spans="1:34" ht="13" x14ac:dyDescent="0.15">
      <c r="A7" s="15" t="s">
        <v>971</v>
      </c>
      <c r="B7" s="20" t="s">
        <v>246</v>
      </c>
      <c r="C7" s="20">
        <v>6</v>
      </c>
      <c r="D7" s="20" t="s">
        <v>389</v>
      </c>
      <c r="E7" s="20">
        <v>80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931</v>
      </c>
      <c r="B8" s="20" t="s">
        <v>246</v>
      </c>
      <c r="C8" s="20">
        <v>7</v>
      </c>
      <c r="D8" s="20" t="s">
        <v>389</v>
      </c>
      <c r="E8" s="20">
        <v>120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1996</v>
      </c>
      <c r="B9" s="20" t="s">
        <v>246</v>
      </c>
      <c r="C9" s="20">
        <v>8</v>
      </c>
      <c r="D9" s="20" t="s">
        <v>407</v>
      </c>
      <c r="E9" s="20">
        <v>70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896</v>
      </c>
      <c r="B10" s="20" t="s">
        <v>246</v>
      </c>
      <c r="C10" s="20">
        <v>9</v>
      </c>
      <c r="D10" s="20" t="s">
        <v>400</v>
      </c>
      <c r="E10" s="20">
        <v>90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1807</v>
      </c>
      <c r="B11" s="20" t="s">
        <v>246</v>
      </c>
      <c r="C11" s="20">
        <v>10</v>
      </c>
      <c r="D11" s="20" t="s">
        <v>407</v>
      </c>
      <c r="E11" s="20">
        <v>140</v>
      </c>
      <c r="F11" s="20"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878</v>
      </c>
      <c r="B12" s="20" t="s">
        <v>246</v>
      </c>
      <c r="C12" s="20">
        <v>11</v>
      </c>
      <c r="D12" s="20" t="s">
        <v>385</v>
      </c>
      <c r="E12" s="20">
        <v>90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413</v>
      </c>
      <c r="B13" s="20" t="s">
        <v>246</v>
      </c>
      <c r="C13" s="20">
        <v>12</v>
      </c>
      <c r="D13" s="20" t="s">
        <v>407</v>
      </c>
      <c r="E13" s="20">
        <v>110</v>
      </c>
      <c r="F13" s="20" t="s">
        <v>386</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388</v>
      </c>
      <c r="B14" s="20" t="s">
        <v>246</v>
      </c>
      <c r="C14" s="20">
        <v>13</v>
      </c>
      <c r="D14" s="20" t="s">
        <v>389</v>
      </c>
      <c r="E14" s="20">
        <v>130</v>
      </c>
      <c r="F14" s="20" t="s">
        <v>386</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962</v>
      </c>
      <c r="B15" s="20" t="s">
        <v>246</v>
      </c>
      <c r="C15" s="20">
        <v>14</v>
      </c>
      <c r="D15" s="20" t="s">
        <v>385</v>
      </c>
      <c r="E15" s="20">
        <v>110</v>
      </c>
      <c r="F15" s="20" t="s">
        <v>386</v>
      </c>
      <c r="G15" s="21" t="s">
        <v>181</v>
      </c>
      <c r="H15" s="71" t="s">
        <v>387</v>
      </c>
      <c r="I15" s="71" t="s">
        <v>387</v>
      </c>
      <c r="J15" s="71"/>
      <c r="K15" s="71"/>
      <c r="R15" s="117" t="s">
        <v>217</v>
      </c>
      <c r="S15" s="231">
        <f t="shared" si="0"/>
        <v>0</v>
      </c>
      <c r="T15" s="159">
        <f t="shared" si="1"/>
        <v>0</v>
      </c>
      <c r="U15" s="168"/>
      <c r="V15" s="117" t="s">
        <v>217</v>
      </c>
      <c r="W15" s="231">
        <f t="shared" si="2"/>
        <v>0</v>
      </c>
      <c r="X15" s="6">
        <f t="shared" si="3"/>
        <v>6</v>
      </c>
    </row>
    <row r="16" spans="1:34" ht="13" x14ac:dyDescent="0.15">
      <c r="A16" s="15" t="s">
        <v>522</v>
      </c>
      <c r="B16" s="20" t="s">
        <v>246</v>
      </c>
      <c r="C16" s="20">
        <v>15</v>
      </c>
      <c r="D16" s="20" t="s">
        <v>392</v>
      </c>
      <c r="E16" s="20">
        <v>80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6</v>
      </c>
    </row>
    <row r="17" spans="1:24" ht="13" x14ac:dyDescent="0.15">
      <c r="A17" s="15" t="s">
        <v>1812</v>
      </c>
      <c r="B17" s="20" t="s">
        <v>246</v>
      </c>
      <c r="C17" s="20">
        <v>16</v>
      </c>
      <c r="D17" s="20" t="s">
        <v>389</v>
      </c>
      <c r="E17" s="20">
        <v>80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841</v>
      </c>
      <c r="B18" s="20" t="s">
        <v>246</v>
      </c>
      <c r="C18" s="20">
        <v>17</v>
      </c>
      <c r="D18" s="20" t="s">
        <v>389</v>
      </c>
      <c r="E18" s="20">
        <v>130</v>
      </c>
      <c r="F18" s="20" t="s">
        <v>386</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867</v>
      </c>
      <c r="B19" s="20" t="s">
        <v>246</v>
      </c>
      <c r="C19" s="20">
        <v>18</v>
      </c>
      <c r="D19" s="20" t="s">
        <v>404</v>
      </c>
      <c r="E19" s="20">
        <v>90</v>
      </c>
      <c r="F19" s="20"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1797</v>
      </c>
      <c r="B20" s="20" t="s">
        <v>246</v>
      </c>
      <c r="C20" s="20">
        <v>19</v>
      </c>
      <c r="D20" s="20" t="s">
        <v>400</v>
      </c>
      <c r="E20" s="20">
        <v>90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408</v>
      </c>
      <c r="B21" s="20" t="s">
        <v>246</v>
      </c>
      <c r="C21" s="20">
        <v>20</v>
      </c>
      <c r="D21" s="20" t="s">
        <v>395</v>
      </c>
      <c r="E21" s="20">
        <v>90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409</v>
      </c>
      <c r="B22" s="20" t="s">
        <v>246</v>
      </c>
      <c r="C22" s="20">
        <v>21</v>
      </c>
      <c r="D22" s="20" t="s">
        <v>389</v>
      </c>
      <c r="E22" s="20">
        <v>130</v>
      </c>
      <c r="F22" s="20" t="s">
        <v>386</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529</v>
      </c>
      <c r="B23" s="20" t="s">
        <v>246</v>
      </c>
      <c r="C23" s="20">
        <v>22</v>
      </c>
      <c r="D23" s="20" t="s">
        <v>400</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1804</v>
      </c>
      <c r="B24" s="20" t="s">
        <v>246</v>
      </c>
      <c r="C24" s="20">
        <v>23</v>
      </c>
      <c r="D24" s="20" t="s">
        <v>407</v>
      </c>
      <c r="E24" s="20">
        <v>90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849</v>
      </c>
      <c r="B25" s="20" t="s">
        <v>246</v>
      </c>
      <c r="C25" s="20">
        <v>24</v>
      </c>
      <c r="D25" s="20" t="s">
        <v>847</v>
      </c>
      <c r="E25" s="20">
        <v>120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1286</v>
      </c>
      <c r="B26" s="20" t="s">
        <v>246</v>
      </c>
      <c r="C26" s="20">
        <v>25</v>
      </c>
      <c r="D26" s="20" t="s">
        <v>395</v>
      </c>
      <c r="E26" s="20">
        <v>80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934</v>
      </c>
      <c r="B27" s="20" t="s">
        <v>246</v>
      </c>
      <c r="C27" s="20">
        <v>26</v>
      </c>
      <c r="D27" s="20" t="s">
        <v>858</v>
      </c>
      <c r="E27" s="20">
        <v>140</v>
      </c>
      <c r="F27" s="20"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937</v>
      </c>
      <c r="B28" s="20" t="s">
        <v>246</v>
      </c>
      <c r="C28" s="20">
        <v>27</v>
      </c>
      <c r="D28" s="20" t="s">
        <v>392</v>
      </c>
      <c r="E28" s="20">
        <v>100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1821</v>
      </c>
      <c r="B29" s="20" t="s">
        <v>246</v>
      </c>
      <c r="C29" s="20">
        <v>28</v>
      </c>
      <c r="D29" s="20" t="s">
        <v>407</v>
      </c>
      <c r="E29" s="20">
        <v>80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948</v>
      </c>
      <c r="B30" s="20" t="s">
        <v>246</v>
      </c>
      <c r="C30" s="20">
        <v>29</v>
      </c>
      <c r="D30" s="20" t="s">
        <v>392</v>
      </c>
      <c r="E30" s="20">
        <v>60</v>
      </c>
      <c r="F30" s="20" t="s">
        <v>393</v>
      </c>
      <c r="G30" s="21" t="s">
        <v>177</v>
      </c>
      <c r="H30" s="71" t="s">
        <v>387</v>
      </c>
      <c r="I30" s="71" t="s">
        <v>387</v>
      </c>
      <c r="J30" s="71"/>
      <c r="K30" s="71"/>
      <c r="R30" s="160" t="s">
        <v>86</v>
      </c>
      <c r="S30" s="161"/>
      <c r="T30" s="175">
        <f>SUM(T31:T57)</f>
        <v>0</v>
      </c>
      <c r="U30" s="168"/>
      <c r="V30" s="177" t="s">
        <v>88</v>
      </c>
      <c r="W30" s="213"/>
      <c r="X30" s="215">
        <f>SUM(X31:X57)</f>
        <v>83</v>
      </c>
    </row>
    <row r="31" spans="1:24" ht="13" x14ac:dyDescent="0.15">
      <c r="A31" s="15" t="s">
        <v>564</v>
      </c>
      <c r="B31" s="20" t="s">
        <v>246</v>
      </c>
      <c r="C31" s="20">
        <v>30</v>
      </c>
      <c r="D31" s="20" t="s">
        <v>385</v>
      </c>
      <c r="E31" s="20">
        <v>80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28</v>
      </c>
    </row>
    <row r="32" spans="1:24" ht="13" x14ac:dyDescent="0.15">
      <c r="A32" s="15" t="s">
        <v>1823</v>
      </c>
      <c r="B32" s="20" t="s">
        <v>246</v>
      </c>
      <c r="C32" s="20">
        <v>31</v>
      </c>
      <c r="D32" s="20" t="s">
        <v>407</v>
      </c>
      <c r="E32" s="20">
        <v>90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28</v>
      </c>
    </row>
    <row r="33" spans="1:24" ht="13" x14ac:dyDescent="0.15">
      <c r="A33" s="15" t="s">
        <v>430</v>
      </c>
      <c r="B33" s="20" t="s">
        <v>246</v>
      </c>
      <c r="C33" s="20">
        <v>32</v>
      </c>
      <c r="D33" s="20" t="s">
        <v>407</v>
      </c>
      <c r="E33" s="20">
        <v>80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1391</v>
      </c>
      <c r="B34" s="20" t="s">
        <v>246</v>
      </c>
      <c r="C34" s="20">
        <v>33</v>
      </c>
      <c r="D34" s="20" t="s">
        <v>385</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11</v>
      </c>
    </row>
    <row r="35" spans="1:24" ht="13" x14ac:dyDescent="0.15">
      <c r="A35" s="15" t="s">
        <v>1281</v>
      </c>
      <c r="B35" s="20" t="s">
        <v>246</v>
      </c>
      <c r="C35" s="20">
        <v>34</v>
      </c>
      <c r="D35" s="20" t="s">
        <v>404</v>
      </c>
      <c r="E35" s="20">
        <v>60</v>
      </c>
      <c r="F35" s="20"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1213</v>
      </c>
      <c r="B36" s="20" t="s">
        <v>246</v>
      </c>
      <c r="C36" s="20">
        <v>35</v>
      </c>
      <c r="D36" s="20" t="s">
        <v>395</v>
      </c>
      <c r="E36" s="20">
        <v>60</v>
      </c>
      <c r="F36" s="20" t="s">
        <v>393</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1282</v>
      </c>
      <c r="B37" s="20" t="s">
        <v>246</v>
      </c>
      <c r="C37" s="20">
        <v>36</v>
      </c>
      <c r="D37" s="20" t="s">
        <v>404</v>
      </c>
      <c r="E37" s="20">
        <v>60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435</v>
      </c>
      <c r="B38" s="20" t="s">
        <v>246</v>
      </c>
      <c r="C38" s="20">
        <v>37</v>
      </c>
      <c r="D38" s="20" t="s">
        <v>389</v>
      </c>
      <c r="E38" s="20">
        <v>80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942</v>
      </c>
      <c r="B39" s="20" t="s">
        <v>246</v>
      </c>
      <c r="C39" s="20">
        <v>38</v>
      </c>
      <c r="D39" s="20" t="s">
        <v>400</v>
      </c>
      <c r="E39" s="20">
        <v>70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942</v>
      </c>
      <c r="B40" s="20" t="s">
        <v>246</v>
      </c>
      <c r="C40" s="20">
        <v>39</v>
      </c>
      <c r="D40" s="20" t="s">
        <v>400</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571</v>
      </c>
      <c r="B41" s="20" t="s">
        <v>246</v>
      </c>
      <c r="C41" s="20">
        <v>40</v>
      </c>
      <c r="D41" s="20" t="s">
        <v>389</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533</v>
      </c>
      <c r="B42" s="20" t="s">
        <v>246</v>
      </c>
      <c r="C42" s="20">
        <v>41</v>
      </c>
      <c r="D42" s="20" t="s">
        <v>392</v>
      </c>
      <c r="E42" s="20">
        <v>90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439</v>
      </c>
      <c r="B43" s="20" t="s">
        <v>246</v>
      </c>
      <c r="C43" s="20">
        <v>42</v>
      </c>
      <c r="D43" s="20" t="s">
        <v>389</v>
      </c>
      <c r="E43" s="20">
        <v>80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860</v>
      </c>
      <c r="B44" s="20" t="s">
        <v>246</v>
      </c>
      <c r="C44" s="20">
        <v>43</v>
      </c>
      <c r="D44" s="20" t="s">
        <v>392</v>
      </c>
      <c r="E44" s="20">
        <v>50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1397</v>
      </c>
      <c r="B45" s="20" t="s">
        <v>246</v>
      </c>
      <c r="C45" s="20">
        <v>44</v>
      </c>
      <c r="D45" s="20" t="s">
        <v>385</v>
      </c>
      <c r="E45" s="20">
        <v>60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1833</v>
      </c>
      <c r="B46" s="20" t="s">
        <v>246</v>
      </c>
      <c r="C46" s="20">
        <v>45</v>
      </c>
      <c r="D46" s="20" t="s">
        <v>389</v>
      </c>
      <c r="E46" s="20">
        <v>60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1809</v>
      </c>
      <c r="B47" s="20" t="s">
        <v>246</v>
      </c>
      <c r="C47" s="20">
        <v>46</v>
      </c>
      <c r="D47" s="20" t="s">
        <v>407</v>
      </c>
      <c r="E47" s="20">
        <v>80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1836</v>
      </c>
      <c r="B48" s="20" t="s">
        <v>246</v>
      </c>
      <c r="C48" s="20">
        <v>47</v>
      </c>
      <c r="D48" s="20" t="s">
        <v>407</v>
      </c>
      <c r="E48" s="20">
        <v>50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880</v>
      </c>
      <c r="B49" s="20" t="s">
        <v>246</v>
      </c>
      <c r="C49" s="20">
        <v>48</v>
      </c>
      <c r="D49" s="20" t="s">
        <v>404</v>
      </c>
      <c r="E49" s="20">
        <v>60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578</v>
      </c>
      <c r="B50" s="20" t="s">
        <v>246</v>
      </c>
      <c r="C50" s="20">
        <v>49</v>
      </c>
      <c r="D50" s="20" t="s">
        <v>389</v>
      </c>
      <c r="E50" s="20">
        <v>50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949</v>
      </c>
      <c r="B51" s="20" t="s">
        <v>246</v>
      </c>
      <c r="C51" s="20">
        <v>50</v>
      </c>
      <c r="D51" s="20" t="s">
        <v>400</v>
      </c>
      <c r="E51" s="20">
        <v>50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949</v>
      </c>
      <c r="B52" s="20" t="s">
        <v>246</v>
      </c>
      <c r="C52" s="20">
        <v>51</v>
      </c>
      <c r="D52" s="20" t="s">
        <v>400</v>
      </c>
      <c r="E52" s="20">
        <v>60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433</v>
      </c>
      <c r="B53" s="20" t="s">
        <v>246</v>
      </c>
      <c r="C53" s="20">
        <v>52</v>
      </c>
      <c r="D53" s="20" t="s">
        <v>395</v>
      </c>
      <c r="E53" s="20">
        <v>70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541</v>
      </c>
      <c r="B54" s="20" t="s">
        <v>246</v>
      </c>
      <c r="C54" s="20">
        <v>53</v>
      </c>
      <c r="D54" s="20" t="s">
        <v>400</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966</v>
      </c>
      <c r="B55" s="20" t="s">
        <v>246</v>
      </c>
      <c r="C55" s="20">
        <v>54</v>
      </c>
      <c r="D55" s="20" t="s">
        <v>385</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890</v>
      </c>
      <c r="B56" s="20" t="s">
        <v>246</v>
      </c>
      <c r="C56" s="20">
        <v>55</v>
      </c>
      <c r="D56" s="20" t="s">
        <v>385</v>
      </c>
      <c r="E56" s="20">
        <v>50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454</v>
      </c>
      <c r="B57" s="20" t="s">
        <v>246</v>
      </c>
      <c r="C57" s="20">
        <v>56</v>
      </c>
      <c r="D57" s="20" t="s">
        <v>400</v>
      </c>
      <c r="E57" s="20">
        <v>90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454</v>
      </c>
      <c r="B58" s="20" t="s">
        <v>246</v>
      </c>
      <c r="C58" s="20">
        <v>57</v>
      </c>
      <c r="D58" s="20" t="s">
        <v>400</v>
      </c>
      <c r="E58" s="20">
        <v>90</v>
      </c>
      <c r="F58" s="20" t="s">
        <v>393</v>
      </c>
      <c r="G58" s="21" t="s">
        <v>173</v>
      </c>
      <c r="H58" s="71" t="s">
        <v>387</v>
      </c>
      <c r="I58" s="71" t="s">
        <v>387</v>
      </c>
      <c r="J58" s="71"/>
      <c r="K58" s="71"/>
      <c r="U58" s="168"/>
      <c r="V58" s="177" t="s">
        <v>447</v>
      </c>
      <c r="W58" s="189"/>
      <c r="X58" s="190">
        <f>SUM(X59:X85)</f>
        <v>179</v>
      </c>
    </row>
    <row r="59" spans="1:24" ht="13" x14ac:dyDescent="0.15">
      <c r="A59" s="15" t="s">
        <v>457</v>
      </c>
      <c r="B59" s="20" t="s">
        <v>246</v>
      </c>
      <c r="C59" s="20">
        <v>58</v>
      </c>
      <c r="D59" s="20" t="s">
        <v>389</v>
      </c>
      <c r="E59" s="20">
        <v>50</v>
      </c>
      <c r="F59" s="20" t="s">
        <v>393</v>
      </c>
      <c r="G59" s="21" t="s">
        <v>173</v>
      </c>
      <c r="H59" s="71" t="s">
        <v>387</v>
      </c>
      <c r="I59" s="71" t="s">
        <v>387</v>
      </c>
      <c r="J59" s="71"/>
      <c r="K59" s="71"/>
      <c r="U59" s="239"/>
      <c r="V59" s="116" t="s">
        <v>173</v>
      </c>
      <c r="W59" s="211">
        <f t="shared" ref="W59:X74" si="8">S3+S31+W3+W31</f>
        <v>0</v>
      </c>
      <c r="X59" s="64">
        <f t="shared" si="8"/>
        <v>56</v>
      </c>
    </row>
    <row r="60" spans="1:24" ht="13" x14ac:dyDescent="0.15">
      <c r="A60" s="15" t="s">
        <v>975</v>
      </c>
      <c r="B60" s="20" t="s">
        <v>246</v>
      </c>
      <c r="C60" s="20">
        <v>59</v>
      </c>
      <c r="D60" s="20" t="s">
        <v>389</v>
      </c>
      <c r="E60" s="20">
        <v>50</v>
      </c>
      <c r="F60" s="20" t="s">
        <v>393</v>
      </c>
      <c r="G60" s="21" t="s">
        <v>173</v>
      </c>
      <c r="H60" s="71" t="s">
        <v>387</v>
      </c>
      <c r="I60" s="71" t="s">
        <v>387</v>
      </c>
      <c r="J60" s="71"/>
      <c r="K60" s="71"/>
      <c r="U60" s="239"/>
      <c r="V60" s="117" t="s">
        <v>177</v>
      </c>
      <c r="W60" s="158">
        <f t="shared" si="8"/>
        <v>0</v>
      </c>
      <c r="X60" s="159">
        <f t="shared" si="8"/>
        <v>56</v>
      </c>
    </row>
    <row r="61" spans="1:24" ht="13" x14ac:dyDescent="0.15">
      <c r="A61" s="15" t="s">
        <v>1829</v>
      </c>
      <c r="B61" s="20" t="s">
        <v>246</v>
      </c>
      <c r="C61" s="20">
        <v>60</v>
      </c>
      <c r="D61" s="20" t="s">
        <v>400</v>
      </c>
      <c r="E61" s="20">
        <v>60</v>
      </c>
      <c r="F61" s="20" t="s">
        <v>393</v>
      </c>
      <c r="G61" s="21" t="s">
        <v>173</v>
      </c>
      <c r="H61" s="71" t="s">
        <v>387</v>
      </c>
      <c r="I61" s="71" t="s">
        <v>387</v>
      </c>
      <c r="J61" s="71"/>
      <c r="K61" s="71"/>
      <c r="U61" s="239"/>
      <c r="V61" s="117" t="s">
        <v>181</v>
      </c>
      <c r="W61" s="158">
        <f t="shared" si="8"/>
        <v>0</v>
      </c>
      <c r="X61" s="159">
        <f t="shared" si="8"/>
        <v>32</v>
      </c>
    </row>
    <row r="62" spans="1:24" ht="13" x14ac:dyDescent="0.15">
      <c r="A62" s="15" t="s">
        <v>1283</v>
      </c>
      <c r="B62" s="20" t="s">
        <v>246</v>
      </c>
      <c r="C62" s="20">
        <v>61</v>
      </c>
      <c r="D62" s="20" t="s">
        <v>407</v>
      </c>
      <c r="E62" s="20">
        <v>60</v>
      </c>
      <c r="F62" s="20" t="s">
        <v>393</v>
      </c>
      <c r="G62" s="21" t="s">
        <v>173</v>
      </c>
      <c r="H62" s="71" t="s">
        <v>387</v>
      </c>
      <c r="I62" s="71" t="s">
        <v>387</v>
      </c>
      <c r="J62" s="71"/>
      <c r="K62" s="71"/>
      <c r="U62" s="239"/>
      <c r="V62" s="117" t="s">
        <v>185</v>
      </c>
      <c r="W62" s="158">
        <f t="shared" si="8"/>
        <v>0</v>
      </c>
      <c r="X62" s="159">
        <f t="shared" si="8"/>
        <v>22</v>
      </c>
    </row>
    <row r="63" spans="1:24" ht="13" x14ac:dyDescent="0.15">
      <c r="A63" s="15" t="s">
        <v>547</v>
      </c>
      <c r="B63" s="20" t="s">
        <v>246</v>
      </c>
      <c r="C63" s="20">
        <v>62</v>
      </c>
      <c r="D63" s="20" t="s">
        <v>392</v>
      </c>
      <c r="E63" s="20">
        <v>50</v>
      </c>
      <c r="F63" s="20" t="s">
        <v>393</v>
      </c>
      <c r="G63" s="21" t="s">
        <v>173</v>
      </c>
      <c r="H63" s="71" t="s">
        <v>387</v>
      </c>
      <c r="I63" s="71" t="s">
        <v>387</v>
      </c>
      <c r="J63" s="71"/>
      <c r="K63" s="71"/>
      <c r="U63" s="239"/>
      <c r="V63" s="117" t="s">
        <v>189</v>
      </c>
      <c r="W63" s="158">
        <f t="shared" si="8"/>
        <v>0</v>
      </c>
      <c r="X63" s="159">
        <f t="shared" si="8"/>
        <v>0</v>
      </c>
    </row>
    <row r="64" spans="1:24" ht="13" x14ac:dyDescent="0.15">
      <c r="A64" s="15" t="s">
        <v>461</v>
      </c>
      <c r="B64" s="20" t="s">
        <v>246</v>
      </c>
      <c r="C64" s="20">
        <v>63</v>
      </c>
      <c r="D64" s="20" t="s">
        <v>389</v>
      </c>
      <c r="E64" s="20">
        <v>60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895</v>
      </c>
      <c r="B65" s="20" t="s">
        <v>246</v>
      </c>
      <c r="C65" s="20">
        <v>64</v>
      </c>
      <c r="D65" s="20" t="s">
        <v>392</v>
      </c>
      <c r="E65" s="20">
        <v>70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951</v>
      </c>
      <c r="B66" s="20" t="s">
        <v>246</v>
      </c>
      <c r="C66" s="20">
        <v>65</v>
      </c>
      <c r="D66" s="20" t="s">
        <v>392</v>
      </c>
      <c r="E66" s="20">
        <v>60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1396</v>
      </c>
      <c r="B67" s="20" t="s">
        <v>246</v>
      </c>
      <c r="C67" s="20">
        <v>66</v>
      </c>
      <c r="D67" s="20" t="s">
        <v>407</v>
      </c>
      <c r="E67" s="20">
        <v>80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1846</v>
      </c>
      <c r="B68" s="20" t="s">
        <v>246</v>
      </c>
      <c r="C68" s="20">
        <v>67</v>
      </c>
      <c r="D68" s="20" t="s">
        <v>407</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466</v>
      </c>
      <c r="B69" s="20" t="s">
        <v>246</v>
      </c>
      <c r="C69" s="20">
        <v>68</v>
      </c>
      <c r="D69" s="20" t="s">
        <v>395</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467</v>
      </c>
      <c r="B70" s="20" t="s">
        <v>246</v>
      </c>
      <c r="C70" s="20">
        <v>69</v>
      </c>
      <c r="D70" s="20" t="s">
        <v>407</v>
      </c>
      <c r="E70" s="20">
        <v>40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586</v>
      </c>
      <c r="B71" s="20" t="s">
        <v>246</v>
      </c>
      <c r="C71" s="20">
        <v>70</v>
      </c>
      <c r="D71" s="20" t="s">
        <v>385</v>
      </c>
      <c r="E71" s="20">
        <v>50</v>
      </c>
      <c r="F71" s="20" t="s">
        <v>393</v>
      </c>
      <c r="G71" s="21" t="s">
        <v>173</v>
      </c>
      <c r="H71" s="71" t="s">
        <v>387</v>
      </c>
      <c r="I71" s="71" t="s">
        <v>387</v>
      </c>
      <c r="J71" s="71"/>
      <c r="K71" s="71"/>
      <c r="U71" s="241"/>
      <c r="V71" s="117" t="s">
        <v>217</v>
      </c>
      <c r="W71" s="158">
        <f t="shared" si="8"/>
        <v>0</v>
      </c>
      <c r="X71" s="159">
        <f t="shared" si="8"/>
        <v>6</v>
      </c>
    </row>
    <row r="72" spans="1:24" ht="14" thickBot="1" x14ac:dyDescent="0.2">
      <c r="A72" s="15" t="s">
        <v>2178</v>
      </c>
      <c r="B72" s="20" t="s">
        <v>246</v>
      </c>
      <c r="C72" s="20">
        <v>71</v>
      </c>
      <c r="D72" s="20" t="s">
        <v>469</v>
      </c>
      <c r="E72" s="20"/>
      <c r="F72" s="20" t="s">
        <v>1069</v>
      </c>
      <c r="G72" s="21" t="s">
        <v>177</v>
      </c>
      <c r="H72" s="71" t="s">
        <v>387</v>
      </c>
      <c r="I72" s="71" t="s">
        <v>387</v>
      </c>
      <c r="J72" s="71"/>
      <c r="K72" s="71"/>
      <c r="U72" s="241"/>
      <c r="V72" s="117" t="s">
        <v>221</v>
      </c>
      <c r="W72" s="158">
        <f t="shared" si="8"/>
        <v>0</v>
      </c>
      <c r="X72" s="159">
        <f t="shared" si="8"/>
        <v>6</v>
      </c>
    </row>
    <row r="73" spans="1:24" ht="14" thickBot="1" x14ac:dyDescent="0.2">
      <c r="A73" s="15" t="s">
        <v>1071</v>
      </c>
      <c r="B73" s="20" t="s">
        <v>246</v>
      </c>
      <c r="C73" s="20">
        <v>72</v>
      </c>
      <c r="D73" s="20" t="s">
        <v>469</v>
      </c>
      <c r="E73" s="20"/>
      <c r="F73" s="20" t="s">
        <v>469</v>
      </c>
      <c r="G73" s="21" t="s">
        <v>177</v>
      </c>
      <c r="H73" s="71" t="s">
        <v>387</v>
      </c>
      <c r="I73" s="71" t="s">
        <v>387</v>
      </c>
      <c r="J73" s="71"/>
      <c r="K73" s="71"/>
      <c r="U73" s="241"/>
      <c r="V73" s="117" t="s">
        <v>225</v>
      </c>
      <c r="W73" s="158">
        <f t="shared" si="8"/>
        <v>0</v>
      </c>
      <c r="X73" s="159">
        <f t="shared" si="8"/>
        <v>0</v>
      </c>
    </row>
    <row r="74" spans="1:24" ht="14" thickBot="1" x14ac:dyDescent="0.2">
      <c r="A74" s="15" t="s">
        <v>2179</v>
      </c>
      <c r="B74" s="20" t="s">
        <v>246</v>
      </c>
      <c r="C74" s="20">
        <v>73</v>
      </c>
      <c r="D74" s="20" t="s">
        <v>469</v>
      </c>
      <c r="E74" s="20"/>
      <c r="F74" s="20" t="s">
        <v>1069</v>
      </c>
      <c r="G74" s="21" t="s">
        <v>177</v>
      </c>
      <c r="H74" s="71" t="s">
        <v>387</v>
      </c>
      <c r="I74" s="71" t="s">
        <v>387</v>
      </c>
      <c r="J74" s="71"/>
      <c r="K74" s="71"/>
      <c r="U74" s="241"/>
      <c r="V74" s="117" t="s">
        <v>229</v>
      </c>
      <c r="W74" s="158">
        <f t="shared" si="8"/>
        <v>0</v>
      </c>
      <c r="X74" s="159">
        <f t="shared" si="8"/>
        <v>0</v>
      </c>
    </row>
    <row r="75" spans="1:24" ht="14" thickBot="1" x14ac:dyDescent="0.2">
      <c r="A75" s="15" t="s">
        <v>2180</v>
      </c>
      <c r="B75" s="20" t="s">
        <v>246</v>
      </c>
      <c r="C75" s="20">
        <v>74</v>
      </c>
      <c r="D75" s="20" t="s">
        <v>469</v>
      </c>
      <c r="E75" s="20"/>
      <c r="F75" s="20" t="s">
        <v>469</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2181</v>
      </c>
      <c r="B76" s="20" t="s">
        <v>246</v>
      </c>
      <c r="C76" s="20">
        <v>75</v>
      </c>
      <c r="D76" s="20" t="s">
        <v>469</v>
      </c>
      <c r="E76" s="20"/>
      <c r="F76" s="20" t="s">
        <v>1069</v>
      </c>
      <c r="G76" s="21" t="s">
        <v>177</v>
      </c>
      <c r="H76" s="71" t="s">
        <v>387</v>
      </c>
      <c r="I76" s="71" t="s">
        <v>387</v>
      </c>
      <c r="J76" s="71"/>
      <c r="K76" s="71"/>
      <c r="U76" s="241"/>
      <c r="V76" s="117" t="s">
        <v>9123</v>
      </c>
      <c r="W76" s="158">
        <f t="shared" si="9"/>
        <v>0</v>
      </c>
      <c r="X76" s="159">
        <f t="shared" si="9"/>
        <v>0</v>
      </c>
    </row>
    <row r="77" spans="1:24" ht="14" thickBot="1" x14ac:dyDescent="0.2">
      <c r="A77" s="15" t="s">
        <v>2182</v>
      </c>
      <c r="B77" s="20" t="s">
        <v>246</v>
      </c>
      <c r="C77" s="20">
        <v>76</v>
      </c>
      <c r="D77" s="20" t="s">
        <v>469</v>
      </c>
      <c r="E77" s="20"/>
      <c r="F77" s="20" t="s">
        <v>469</v>
      </c>
      <c r="G77" s="21" t="s">
        <v>177</v>
      </c>
      <c r="H77" s="71" t="s">
        <v>387</v>
      </c>
      <c r="I77" s="71" t="s">
        <v>387</v>
      </c>
      <c r="J77" s="71"/>
      <c r="K77" s="71"/>
      <c r="U77" s="241"/>
      <c r="V77" s="117" t="s">
        <v>237</v>
      </c>
      <c r="W77" s="158">
        <f t="shared" si="9"/>
        <v>0</v>
      </c>
      <c r="X77" s="159">
        <f t="shared" si="9"/>
        <v>0</v>
      </c>
    </row>
    <row r="78" spans="1:24" ht="14" thickBot="1" x14ac:dyDescent="0.2">
      <c r="A78" s="15" t="s">
        <v>2183</v>
      </c>
      <c r="B78" s="20" t="s">
        <v>246</v>
      </c>
      <c r="C78" s="20">
        <v>77</v>
      </c>
      <c r="D78" s="20" t="s">
        <v>469</v>
      </c>
      <c r="E78" s="20"/>
      <c r="F78" s="20" t="s">
        <v>1069</v>
      </c>
      <c r="G78" s="21" t="s">
        <v>177</v>
      </c>
      <c r="H78" s="71" t="s">
        <v>387</v>
      </c>
      <c r="I78" s="71" t="s">
        <v>387</v>
      </c>
      <c r="J78" s="71"/>
      <c r="K78" s="71"/>
      <c r="U78" s="241"/>
      <c r="V78" s="117" t="s">
        <v>241</v>
      </c>
      <c r="W78" s="158">
        <f t="shared" si="9"/>
        <v>0</v>
      </c>
      <c r="X78" s="159">
        <f t="shared" si="9"/>
        <v>0</v>
      </c>
    </row>
    <row r="79" spans="1:24" ht="14" thickBot="1" x14ac:dyDescent="0.2">
      <c r="A79" s="15" t="s">
        <v>2184</v>
      </c>
      <c r="B79" s="20" t="s">
        <v>246</v>
      </c>
      <c r="C79" s="20">
        <v>78</v>
      </c>
      <c r="D79" s="20" t="s">
        <v>469</v>
      </c>
      <c r="E79" s="20"/>
      <c r="F79" s="20" t="s">
        <v>1069</v>
      </c>
      <c r="G79" s="21" t="s">
        <v>177</v>
      </c>
      <c r="H79" s="71" t="s">
        <v>387</v>
      </c>
      <c r="I79" s="71" t="s">
        <v>387</v>
      </c>
      <c r="J79" s="71"/>
      <c r="K79" s="71"/>
      <c r="U79" s="241"/>
      <c r="V79" s="117" t="s">
        <v>245</v>
      </c>
      <c r="W79" s="158">
        <f t="shared" si="9"/>
        <v>0</v>
      </c>
      <c r="X79" s="159">
        <f t="shared" si="9"/>
        <v>0</v>
      </c>
    </row>
    <row r="80" spans="1:24" ht="14" thickBot="1" x14ac:dyDescent="0.2">
      <c r="A80" s="15" t="s">
        <v>1417</v>
      </c>
      <c r="B80" s="20" t="s">
        <v>246</v>
      </c>
      <c r="C80" s="20">
        <v>79</v>
      </c>
      <c r="D80" s="20" t="s">
        <v>469</v>
      </c>
      <c r="E80" s="20"/>
      <c r="F80" s="20" t="s">
        <v>469</v>
      </c>
      <c r="G80" s="21" t="s">
        <v>177</v>
      </c>
      <c r="H80" s="71" t="s">
        <v>387</v>
      </c>
      <c r="I80" s="71" t="s">
        <v>387</v>
      </c>
      <c r="J80" s="71"/>
      <c r="K80" s="71"/>
      <c r="U80" s="241"/>
      <c r="V80" s="117" t="s">
        <v>249</v>
      </c>
      <c r="W80" s="158">
        <f t="shared" si="9"/>
        <v>0</v>
      </c>
      <c r="X80" s="159">
        <f t="shared" si="9"/>
        <v>0</v>
      </c>
    </row>
    <row r="81" spans="1:24" ht="14" thickBot="1" x14ac:dyDescent="0.2">
      <c r="A81" s="15" t="s">
        <v>483</v>
      </c>
      <c r="B81" s="20" t="s">
        <v>246</v>
      </c>
      <c r="C81" s="20">
        <v>80</v>
      </c>
      <c r="D81" s="20" t="s">
        <v>469</v>
      </c>
      <c r="E81" s="20"/>
      <c r="F81" s="20" t="s">
        <v>469</v>
      </c>
      <c r="G81" s="21" t="s">
        <v>177</v>
      </c>
      <c r="H81" s="71" t="s">
        <v>387</v>
      </c>
      <c r="I81" s="71" t="s">
        <v>387</v>
      </c>
      <c r="J81" s="71"/>
      <c r="K81" s="71"/>
      <c r="U81" s="241"/>
      <c r="V81" s="117" t="s">
        <v>253</v>
      </c>
      <c r="W81" s="158">
        <f t="shared" si="9"/>
        <v>0</v>
      </c>
      <c r="X81" s="159">
        <f t="shared" si="9"/>
        <v>0</v>
      </c>
    </row>
    <row r="82" spans="1:24" ht="14" thickBot="1" x14ac:dyDescent="0.2">
      <c r="A82" s="15" t="s">
        <v>2185</v>
      </c>
      <c r="B82" s="20" t="s">
        <v>246</v>
      </c>
      <c r="C82" s="20">
        <v>81</v>
      </c>
      <c r="D82" s="20" t="s">
        <v>469</v>
      </c>
      <c r="E82" s="20"/>
      <c r="F82" s="20" t="s">
        <v>469</v>
      </c>
      <c r="G82" s="21" t="s">
        <v>177</v>
      </c>
      <c r="H82" s="71" t="s">
        <v>387</v>
      </c>
      <c r="I82" s="71" t="s">
        <v>387</v>
      </c>
      <c r="J82" s="71"/>
      <c r="K82" s="71"/>
      <c r="U82" s="241"/>
      <c r="V82" s="117" t="s">
        <v>10048</v>
      </c>
      <c r="W82" s="158">
        <f t="shared" si="9"/>
        <v>0</v>
      </c>
      <c r="X82" s="159">
        <f t="shared" si="9"/>
        <v>0</v>
      </c>
    </row>
    <row r="83" spans="1:24" ht="14" thickBot="1" x14ac:dyDescent="0.2">
      <c r="A83" s="15" t="s">
        <v>1264</v>
      </c>
      <c r="B83" s="20" t="s">
        <v>246</v>
      </c>
      <c r="C83" s="20">
        <v>82</v>
      </c>
      <c r="D83" s="20" t="s">
        <v>469</v>
      </c>
      <c r="E83" s="20"/>
      <c r="F83" s="20" t="s">
        <v>469</v>
      </c>
      <c r="G83" s="21" t="s">
        <v>177</v>
      </c>
      <c r="H83" s="71" t="s">
        <v>387</v>
      </c>
      <c r="I83" s="71" t="s">
        <v>387</v>
      </c>
      <c r="J83" s="71"/>
      <c r="K83" s="71"/>
      <c r="U83" s="241"/>
      <c r="V83" s="117" t="s">
        <v>10124</v>
      </c>
      <c r="W83" s="158">
        <f t="shared" si="9"/>
        <v>0</v>
      </c>
      <c r="X83" s="159">
        <f t="shared" si="9"/>
        <v>0</v>
      </c>
    </row>
    <row r="84" spans="1:24" ht="14" thickBot="1" x14ac:dyDescent="0.2">
      <c r="A84" s="15" t="s">
        <v>918</v>
      </c>
      <c r="B84" s="20" t="s">
        <v>246</v>
      </c>
      <c r="C84" s="20">
        <v>83</v>
      </c>
      <c r="D84" s="20" t="s">
        <v>469</v>
      </c>
      <c r="E84" s="20"/>
      <c r="F84" s="20" t="s">
        <v>469</v>
      </c>
      <c r="G84" s="21" t="s">
        <v>177</v>
      </c>
      <c r="H84" s="71" t="s">
        <v>387</v>
      </c>
      <c r="I84" s="71" t="s">
        <v>387</v>
      </c>
      <c r="J84" s="71"/>
      <c r="K84" s="71"/>
      <c r="U84" s="241"/>
      <c r="V84" s="117" t="s">
        <v>257</v>
      </c>
      <c r="W84" s="158">
        <f t="shared" si="9"/>
        <v>0</v>
      </c>
      <c r="X84" s="159">
        <f t="shared" si="9"/>
        <v>0</v>
      </c>
    </row>
    <row r="85" spans="1:24" ht="14" thickBot="1" x14ac:dyDescent="0.2">
      <c r="A85" s="15" t="s">
        <v>962</v>
      </c>
      <c r="B85" s="20" t="s">
        <v>246</v>
      </c>
      <c r="C85" s="20">
        <v>84</v>
      </c>
      <c r="D85" s="20" t="s">
        <v>385</v>
      </c>
      <c r="E85" s="20">
        <v>130</v>
      </c>
      <c r="F85" s="20" t="s">
        <v>386</v>
      </c>
      <c r="G85" s="21" t="s">
        <v>217</v>
      </c>
      <c r="H85" s="71" t="s">
        <v>387</v>
      </c>
      <c r="I85" s="71" t="s">
        <v>387</v>
      </c>
      <c r="J85" s="71"/>
      <c r="K85" s="71" t="s">
        <v>387</v>
      </c>
      <c r="U85" s="241"/>
      <c r="V85" s="166" t="s">
        <v>260</v>
      </c>
      <c r="W85" s="191">
        <f t="shared" si="9"/>
        <v>0</v>
      </c>
      <c r="X85" s="192">
        <f t="shared" si="9"/>
        <v>1</v>
      </c>
    </row>
    <row r="86" spans="1:24" ht="13" x14ac:dyDescent="0.15">
      <c r="A86" s="15" t="s">
        <v>841</v>
      </c>
      <c r="B86" s="20" t="s">
        <v>246</v>
      </c>
      <c r="C86" s="20">
        <v>85</v>
      </c>
      <c r="D86" s="20" t="s">
        <v>389</v>
      </c>
      <c r="E86" s="20">
        <v>130</v>
      </c>
      <c r="F86" s="20" t="s">
        <v>386</v>
      </c>
      <c r="G86" s="21" t="s">
        <v>217</v>
      </c>
      <c r="H86" s="71" t="s">
        <v>387</v>
      </c>
      <c r="I86" s="71" t="s">
        <v>387</v>
      </c>
      <c r="J86" s="71"/>
      <c r="K86" s="71" t="s">
        <v>387</v>
      </c>
    </row>
    <row r="87" spans="1:24" ht="13" x14ac:dyDescent="0.15">
      <c r="A87" s="15" t="s">
        <v>867</v>
      </c>
      <c r="B87" s="20" t="s">
        <v>246</v>
      </c>
      <c r="C87" s="20">
        <v>86</v>
      </c>
      <c r="D87" s="20" t="s">
        <v>404</v>
      </c>
      <c r="E87" s="20">
        <v>110</v>
      </c>
      <c r="F87" s="20" t="s">
        <v>398</v>
      </c>
      <c r="G87" s="21" t="s">
        <v>217</v>
      </c>
      <c r="H87" s="71" t="s">
        <v>387</v>
      </c>
      <c r="I87" s="71" t="s">
        <v>387</v>
      </c>
      <c r="J87" s="71"/>
      <c r="K87" s="71" t="s">
        <v>387</v>
      </c>
    </row>
    <row r="88" spans="1:24" ht="13" x14ac:dyDescent="0.15">
      <c r="A88" s="15" t="s">
        <v>849</v>
      </c>
      <c r="B88" s="20" t="s">
        <v>246</v>
      </c>
      <c r="C88" s="20">
        <v>87</v>
      </c>
      <c r="D88" s="20" t="s">
        <v>847</v>
      </c>
      <c r="E88" s="20">
        <v>140</v>
      </c>
      <c r="F88" s="20" t="s">
        <v>398</v>
      </c>
      <c r="G88" s="21" t="s">
        <v>217</v>
      </c>
      <c r="H88" s="71" t="s">
        <v>387</v>
      </c>
      <c r="I88" s="71" t="s">
        <v>387</v>
      </c>
      <c r="J88" s="71"/>
      <c r="K88" s="71" t="s">
        <v>387</v>
      </c>
    </row>
    <row r="89" spans="1:24" ht="13" x14ac:dyDescent="0.15">
      <c r="A89" s="15" t="s">
        <v>934</v>
      </c>
      <c r="B89" s="20" t="s">
        <v>246</v>
      </c>
      <c r="C89" s="20">
        <v>88</v>
      </c>
      <c r="D89" s="20" t="s">
        <v>858</v>
      </c>
      <c r="E89" s="20">
        <v>160</v>
      </c>
      <c r="F89" s="20" t="s">
        <v>386</v>
      </c>
      <c r="G89" s="21" t="s">
        <v>217</v>
      </c>
      <c r="H89" s="71" t="s">
        <v>387</v>
      </c>
      <c r="I89" s="71" t="s">
        <v>387</v>
      </c>
      <c r="J89" s="71"/>
      <c r="K89" s="71" t="s">
        <v>387</v>
      </c>
    </row>
    <row r="90" spans="1:24" ht="13" x14ac:dyDescent="0.15">
      <c r="A90" s="15" t="s">
        <v>937</v>
      </c>
      <c r="B90" s="20" t="s">
        <v>246</v>
      </c>
      <c r="C90" s="20">
        <v>89</v>
      </c>
      <c r="D90" s="20" t="s">
        <v>392</v>
      </c>
      <c r="E90" s="20">
        <v>110</v>
      </c>
      <c r="F90" s="20" t="s">
        <v>398</v>
      </c>
      <c r="G90" s="21" t="s">
        <v>217</v>
      </c>
      <c r="H90" s="71" t="s">
        <v>387</v>
      </c>
      <c r="I90" s="71" t="s">
        <v>387</v>
      </c>
      <c r="J90" s="71"/>
      <c r="K90" s="71" t="s">
        <v>387</v>
      </c>
    </row>
    <row r="91" spans="1:24" ht="13" x14ac:dyDescent="0.15">
      <c r="A91" s="15" t="s">
        <v>2186</v>
      </c>
      <c r="B91" s="20" t="s">
        <v>246</v>
      </c>
      <c r="C91" s="20">
        <v>90</v>
      </c>
      <c r="D91" s="20" t="s">
        <v>2187</v>
      </c>
      <c r="E91" s="20">
        <v>140</v>
      </c>
      <c r="F91" s="20" t="s">
        <v>2172</v>
      </c>
      <c r="G91" s="21" t="s">
        <v>221</v>
      </c>
      <c r="H91" s="71" t="s">
        <v>387</v>
      </c>
      <c r="I91" s="71" t="s">
        <v>387</v>
      </c>
      <c r="J91" s="71"/>
      <c r="K91" s="71" t="s">
        <v>387</v>
      </c>
    </row>
    <row r="92" spans="1:24" ht="13" x14ac:dyDescent="0.15">
      <c r="A92" s="15" t="s">
        <v>2188</v>
      </c>
      <c r="B92" s="20" t="s">
        <v>246</v>
      </c>
      <c r="C92" s="20">
        <v>91</v>
      </c>
      <c r="D92" s="20" t="s">
        <v>2187</v>
      </c>
      <c r="E92" s="20">
        <v>140</v>
      </c>
      <c r="F92" s="20" t="s">
        <v>2172</v>
      </c>
      <c r="G92" s="21" t="s">
        <v>221</v>
      </c>
      <c r="H92" s="71" t="s">
        <v>387</v>
      </c>
      <c r="I92" s="71" t="s">
        <v>387</v>
      </c>
      <c r="J92" s="71"/>
      <c r="K92" s="71" t="s">
        <v>387</v>
      </c>
    </row>
    <row r="93" spans="1:24" ht="13" x14ac:dyDescent="0.15">
      <c r="A93" s="15" t="s">
        <v>2189</v>
      </c>
      <c r="B93" s="20" t="s">
        <v>246</v>
      </c>
      <c r="C93" s="20">
        <v>92</v>
      </c>
      <c r="D93" s="20" t="s">
        <v>2190</v>
      </c>
      <c r="E93" s="20">
        <v>160</v>
      </c>
      <c r="F93" s="20" t="s">
        <v>2172</v>
      </c>
      <c r="G93" s="21" t="s">
        <v>221</v>
      </c>
      <c r="H93" s="71" t="s">
        <v>387</v>
      </c>
      <c r="I93" s="71" t="s">
        <v>387</v>
      </c>
      <c r="J93" s="71"/>
      <c r="K93" s="71" t="s">
        <v>387</v>
      </c>
    </row>
    <row r="94" spans="1:24" ht="13" x14ac:dyDescent="0.15">
      <c r="A94" s="15" t="s">
        <v>2191</v>
      </c>
      <c r="B94" s="20" t="s">
        <v>246</v>
      </c>
      <c r="C94" s="20">
        <v>93</v>
      </c>
      <c r="D94" s="20" t="s">
        <v>2190</v>
      </c>
      <c r="E94" s="20">
        <v>160</v>
      </c>
      <c r="F94" s="20" t="s">
        <v>2172</v>
      </c>
      <c r="G94" s="21" t="s">
        <v>221</v>
      </c>
      <c r="H94" s="71" t="s">
        <v>387</v>
      </c>
      <c r="I94" s="71" t="s">
        <v>387</v>
      </c>
      <c r="J94" s="71"/>
      <c r="K94" s="71" t="s">
        <v>387</v>
      </c>
    </row>
    <row r="95" spans="1:24" ht="13" x14ac:dyDescent="0.15">
      <c r="A95" s="15" t="s">
        <v>2192</v>
      </c>
      <c r="B95" s="20" t="s">
        <v>246</v>
      </c>
      <c r="C95" s="20">
        <v>94</v>
      </c>
      <c r="D95" s="20" t="s">
        <v>2193</v>
      </c>
      <c r="E95" s="20">
        <v>160</v>
      </c>
      <c r="F95" s="20" t="s">
        <v>2172</v>
      </c>
      <c r="G95" s="21" t="s">
        <v>221</v>
      </c>
      <c r="H95" s="71" t="s">
        <v>387</v>
      </c>
      <c r="I95" s="71" t="s">
        <v>387</v>
      </c>
      <c r="J95" s="71"/>
      <c r="K95" s="71" t="s">
        <v>387</v>
      </c>
    </row>
    <row r="96" spans="1:24" ht="13" x14ac:dyDescent="0.15">
      <c r="A96" s="15" t="s">
        <v>2194</v>
      </c>
      <c r="B96" s="20" t="s">
        <v>246</v>
      </c>
      <c r="C96" s="20">
        <v>95</v>
      </c>
      <c r="D96" s="20" t="s">
        <v>2193</v>
      </c>
      <c r="E96" s="20">
        <v>160</v>
      </c>
      <c r="F96" s="20" t="s">
        <v>2172</v>
      </c>
      <c r="G96" s="21" t="s">
        <v>221</v>
      </c>
      <c r="H96" s="71" t="s">
        <v>387</v>
      </c>
      <c r="I96" s="71" t="s">
        <v>387</v>
      </c>
      <c r="J96" s="71"/>
      <c r="K96" s="71" t="s">
        <v>387</v>
      </c>
    </row>
    <row r="97" spans="1:11" ht="13" x14ac:dyDescent="0.15">
      <c r="A97" s="15" t="s">
        <v>2176</v>
      </c>
      <c r="B97" s="20" t="s">
        <v>246</v>
      </c>
      <c r="C97" s="20" t="s">
        <v>2195</v>
      </c>
      <c r="D97" s="20" t="s">
        <v>469</v>
      </c>
      <c r="E97" s="20"/>
      <c r="F97" s="20" t="s">
        <v>469</v>
      </c>
      <c r="G97" s="21" t="s">
        <v>260</v>
      </c>
      <c r="H97" s="71" t="s">
        <v>387</v>
      </c>
      <c r="I97" s="71" t="s">
        <v>387</v>
      </c>
      <c r="J97" s="71"/>
      <c r="K97" s="71" t="s">
        <v>387</v>
      </c>
    </row>
  </sheetData>
  <sheetProtection selectLockedCells="1" selectUnlockedCells="1"/>
  <mergeCells count="1">
    <mergeCell ref="Z1:AH1"/>
  </mergeCells>
  <phoneticPr fontId="3" type="noConversion"/>
  <conditionalFormatting sqref="H2:K97">
    <cfRule type="cellIs" dxfId="534" priority="1" stopIfTrue="1" operator="equal">
      <formula>"-"</formula>
    </cfRule>
    <cfRule type="cellIs" dxfId="533" priority="2" stopIfTrue="1" operator="equal">
      <formula>"x"</formula>
    </cfRule>
  </conditionalFormatting>
  <hyperlinks>
    <hyperlink ref="L1" location="'Expansion set Check List'!A1" display="Home" xr:uid="{00000000-0004-0000-3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6">
    <tabColor indexed="11"/>
  </sheetPr>
  <dimension ref="A1:AH9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4.6640625" customWidth="1"/>
    <col min="2" max="2" width="9.83203125" bestFit="1" customWidth="1"/>
    <col min="3" max="3" width="7.1640625" bestFit="1" customWidth="1"/>
    <col min="4" max="4" width="16"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837</v>
      </c>
      <c r="B2" s="18" t="s">
        <v>250</v>
      </c>
      <c r="C2" s="18">
        <v>1</v>
      </c>
      <c r="D2" s="18" t="s">
        <v>407</v>
      </c>
      <c r="E2" s="18">
        <v>110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91</v>
      </c>
      <c r="Z2" s="102"/>
      <c r="AA2" s="102"/>
      <c r="AB2" s="102"/>
      <c r="AC2" s="102"/>
      <c r="AD2" s="102"/>
      <c r="AE2" s="102"/>
      <c r="AF2" s="102"/>
      <c r="AG2" s="102"/>
      <c r="AH2" s="102"/>
    </row>
    <row r="3" spans="1:34" ht="13" x14ac:dyDescent="0.15">
      <c r="A3" s="15" t="s">
        <v>926</v>
      </c>
      <c r="B3" s="20" t="s">
        <v>250</v>
      </c>
      <c r="C3" s="20">
        <v>2</v>
      </c>
      <c r="D3" s="20" t="s">
        <v>385</v>
      </c>
      <c r="E3" s="20">
        <v>90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29</v>
      </c>
    </row>
    <row r="4" spans="1:34" ht="13" x14ac:dyDescent="0.15">
      <c r="A4" s="15" t="s">
        <v>927</v>
      </c>
      <c r="B4" s="20" t="s">
        <v>250</v>
      </c>
      <c r="C4" s="20">
        <v>3</v>
      </c>
      <c r="D4" s="20" t="s">
        <v>847</v>
      </c>
      <c r="E4" s="20">
        <v>90</v>
      </c>
      <c r="F4" s="20" t="s">
        <v>398</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26</v>
      </c>
    </row>
    <row r="5" spans="1:34" ht="13" x14ac:dyDescent="0.15">
      <c r="A5" s="15" t="s">
        <v>1946</v>
      </c>
      <c r="B5" s="20" t="s">
        <v>250</v>
      </c>
      <c r="C5" s="20">
        <v>4</v>
      </c>
      <c r="D5" s="20" t="s">
        <v>400</v>
      </c>
      <c r="E5" s="20">
        <v>90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15</v>
      </c>
    </row>
    <row r="6" spans="1:34" ht="13" x14ac:dyDescent="0.15">
      <c r="A6" s="15" t="s">
        <v>929</v>
      </c>
      <c r="B6" s="20" t="s">
        <v>250</v>
      </c>
      <c r="C6" s="20">
        <v>5</v>
      </c>
      <c r="D6" s="20" t="s">
        <v>858</v>
      </c>
      <c r="E6" s="20">
        <v>90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10</v>
      </c>
    </row>
    <row r="7" spans="1:34" ht="13" x14ac:dyDescent="0.15">
      <c r="A7" s="15" t="s">
        <v>970</v>
      </c>
      <c r="B7" s="20" t="s">
        <v>250</v>
      </c>
      <c r="C7" s="20">
        <v>6</v>
      </c>
      <c r="D7" s="20" t="s">
        <v>395</v>
      </c>
      <c r="E7" s="20">
        <v>100</v>
      </c>
      <c r="F7" s="20"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932</v>
      </c>
      <c r="B8" s="20" t="s">
        <v>250</v>
      </c>
      <c r="C8" s="20">
        <v>7</v>
      </c>
      <c r="D8" s="20" t="s">
        <v>847</v>
      </c>
      <c r="E8" s="20">
        <v>90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933</v>
      </c>
      <c r="B9" s="20" t="s">
        <v>250</v>
      </c>
      <c r="C9" s="20">
        <v>8</v>
      </c>
      <c r="D9" s="20" t="s">
        <v>392</v>
      </c>
      <c r="E9" s="20">
        <v>70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1916</v>
      </c>
      <c r="B10" s="20" t="s">
        <v>250</v>
      </c>
      <c r="C10" s="20">
        <v>9</v>
      </c>
      <c r="D10" s="20" t="s">
        <v>392</v>
      </c>
      <c r="E10" s="20">
        <v>120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935</v>
      </c>
      <c r="B11" s="20" t="s">
        <v>250</v>
      </c>
      <c r="C11" s="20">
        <v>10</v>
      </c>
      <c r="D11" s="20" t="s">
        <v>858</v>
      </c>
      <c r="E11" s="20">
        <v>90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520</v>
      </c>
      <c r="B12" s="20" t="s">
        <v>250</v>
      </c>
      <c r="C12" s="20">
        <v>11</v>
      </c>
      <c r="D12" s="20" t="s">
        <v>392</v>
      </c>
      <c r="E12" s="20">
        <v>80</v>
      </c>
      <c r="F12" s="20" t="s">
        <v>398</v>
      </c>
      <c r="G12" s="21"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1811</v>
      </c>
      <c r="B13" s="20" t="s">
        <v>250</v>
      </c>
      <c r="C13" s="20">
        <v>12</v>
      </c>
      <c r="D13" s="20" t="s">
        <v>385</v>
      </c>
      <c r="E13" s="20">
        <v>90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927</v>
      </c>
      <c r="B14" s="20" t="s">
        <v>250</v>
      </c>
      <c r="C14" s="20">
        <v>13</v>
      </c>
      <c r="D14" s="20" t="s">
        <v>847</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1184</v>
      </c>
      <c r="B15" s="20" t="s">
        <v>250</v>
      </c>
      <c r="C15" s="20">
        <v>14</v>
      </c>
      <c r="D15" s="20" t="s">
        <v>400</v>
      </c>
      <c r="E15" s="20">
        <v>100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6</v>
      </c>
    </row>
    <row r="16" spans="1:34" ht="13" x14ac:dyDescent="0.15">
      <c r="A16" s="15" t="s">
        <v>1860</v>
      </c>
      <c r="B16" s="20" t="s">
        <v>250</v>
      </c>
      <c r="C16" s="20">
        <v>15</v>
      </c>
      <c r="D16" s="20" t="s">
        <v>858</v>
      </c>
      <c r="E16" s="20">
        <v>90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4</v>
      </c>
    </row>
    <row r="17" spans="1:24" ht="13" x14ac:dyDescent="0.15">
      <c r="A17" s="15" t="s">
        <v>1860</v>
      </c>
      <c r="B17" s="20" t="s">
        <v>250</v>
      </c>
      <c r="C17" s="20">
        <v>16</v>
      </c>
      <c r="D17" s="20" t="s">
        <v>858</v>
      </c>
      <c r="E17" s="20">
        <v>90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1929</v>
      </c>
      <c r="B18" s="20" t="s">
        <v>250</v>
      </c>
      <c r="C18" s="20">
        <v>17</v>
      </c>
      <c r="D18" s="20" t="s">
        <v>407</v>
      </c>
      <c r="E18" s="20">
        <v>90</v>
      </c>
      <c r="F18" s="20" t="s">
        <v>398</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1384</v>
      </c>
      <c r="B19" s="20" t="s">
        <v>250</v>
      </c>
      <c r="C19" s="20">
        <v>18</v>
      </c>
      <c r="D19" s="20" t="s">
        <v>847</v>
      </c>
      <c r="E19" s="20">
        <v>130</v>
      </c>
      <c r="F19" s="20" t="s">
        <v>386</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1801</v>
      </c>
      <c r="B20" s="20" t="s">
        <v>250</v>
      </c>
      <c r="C20" s="20">
        <v>19</v>
      </c>
      <c r="D20" s="20" t="s">
        <v>385</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1914</v>
      </c>
      <c r="B21" s="20" t="s">
        <v>250</v>
      </c>
      <c r="C21" s="20">
        <v>20</v>
      </c>
      <c r="D21" s="20" t="s">
        <v>404</v>
      </c>
      <c r="E21" s="20">
        <v>60</v>
      </c>
      <c r="F21" s="20" t="s">
        <v>393</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846</v>
      </c>
      <c r="B22" s="20" t="s">
        <v>250</v>
      </c>
      <c r="C22" s="20">
        <v>21</v>
      </c>
      <c r="D22" s="20" t="s">
        <v>847</v>
      </c>
      <c r="E22" s="20">
        <v>80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1396</v>
      </c>
      <c r="B23" s="20" t="s">
        <v>250</v>
      </c>
      <c r="C23" s="20">
        <v>22</v>
      </c>
      <c r="D23" s="20" t="s">
        <v>407</v>
      </c>
      <c r="E23" s="20">
        <v>90</v>
      </c>
      <c r="F23" s="20"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1818</v>
      </c>
      <c r="B24" s="20" t="s">
        <v>250</v>
      </c>
      <c r="C24" s="20">
        <v>23</v>
      </c>
      <c r="D24" s="20" t="s">
        <v>407</v>
      </c>
      <c r="E24" s="20">
        <v>100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517</v>
      </c>
      <c r="B25" s="20" t="s">
        <v>250</v>
      </c>
      <c r="C25" s="20">
        <v>24</v>
      </c>
      <c r="D25" s="20" t="s">
        <v>407</v>
      </c>
      <c r="E25" s="20">
        <v>120</v>
      </c>
      <c r="F25" s="20" t="s">
        <v>386</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1819</v>
      </c>
      <c r="B26" s="20" t="s">
        <v>250</v>
      </c>
      <c r="C26" s="20">
        <v>25</v>
      </c>
      <c r="D26" s="20" t="s">
        <v>858</v>
      </c>
      <c r="E26" s="20">
        <v>80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505</v>
      </c>
      <c r="B27" s="20" t="s">
        <v>250</v>
      </c>
      <c r="C27" s="20">
        <v>26</v>
      </c>
      <c r="D27" s="20" t="s">
        <v>395</v>
      </c>
      <c r="E27" s="20">
        <v>90</v>
      </c>
      <c r="F27" s="20" t="s">
        <v>398</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523</v>
      </c>
      <c r="B28" s="20" t="s">
        <v>250</v>
      </c>
      <c r="C28" s="20">
        <v>27</v>
      </c>
      <c r="D28" s="20" t="s">
        <v>407</v>
      </c>
      <c r="E28" s="20">
        <v>80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506</v>
      </c>
      <c r="B29" s="20" t="s">
        <v>250</v>
      </c>
      <c r="C29" s="20">
        <v>28</v>
      </c>
      <c r="D29" s="20" t="s">
        <v>404</v>
      </c>
      <c r="E29" s="20">
        <v>80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1201</v>
      </c>
      <c r="B30" s="20" t="s">
        <v>250</v>
      </c>
      <c r="C30" s="20">
        <v>29</v>
      </c>
      <c r="D30" s="20" t="s">
        <v>847</v>
      </c>
      <c r="E30" s="20">
        <v>90</v>
      </c>
      <c r="F30" s="20" t="s">
        <v>398</v>
      </c>
      <c r="G30" s="21" t="s">
        <v>177</v>
      </c>
      <c r="H30" s="71" t="s">
        <v>387</v>
      </c>
      <c r="I30" s="71" t="s">
        <v>387</v>
      </c>
      <c r="J30" s="71"/>
      <c r="K30" s="71"/>
      <c r="R30" s="160" t="s">
        <v>86</v>
      </c>
      <c r="S30" s="161"/>
      <c r="T30" s="175">
        <f>SUM(T31:T57)</f>
        <v>0</v>
      </c>
      <c r="U30" s="168"/>
      <c r="V30" s="177" t="s">
        <v>88</v>
      </c>
      <c r="W30" s="213"/>
      <c r="X30" s="215">
        <f>SUM(X31:X57)</f>
        <v>80</v>
      </c>
    </row>
    <row r="31" spans="1:24" ht="13" x14ac:dyDescent="0.15">
      <c r="A31" s="15" t="s">
        <v>1391</v>
      </c>
      <c r="B31" s="20" t="s">
        <v>250</v>
      </c>
      <c r="C31" s="20">
        <v>30</v>
      </c>
      <c r="D31" s="20" t="s">
        <v>847</v>
      </c>
      <c r="E31" s="20">
        <v>80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29</v>
      </c>
    </row>
    <row r="32" spans="1:24" ht="13" x14ac:dyDescent="0.15">
      <c r="A32" s="15" t="s">
        <v>560</v>
      </c>
      <c r="B32" s="20" t="s">
        <v>250</v>
      </c>
      <c r="C32" s="20">
        <v>31</v>
      </c>
      <c r="D32" s="20" t="s">
        <v>385</v>
      </c>
      <c r="E32" s="20">
        <v>100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26</v>
      </c>
    </row>
    <row r="33" spans="1:24" ht="13" x14ac:dyDescent="0.15">
      <c r="A33" s="15" t="s">
        <v>511</v>
      </c>
      <c r="B33" s="20" t="s">
        <v>250</v>
      </c>
      <c r="C33" s="20">
        <v>32</v>
      </c>
      <c r="D33" s="20" t="s">
        <v>407</v>
      </c>
      <c r="E33" s="20">
        <v>70</v>
      </c>
      <c r="F33" s="20" t="s">
        <v>393</v>
      </c>
      <c r="G33" s="21" t="s">
        <v>177</v>
      </c>
      <c r="H33" s="71" t="s">
        <v>387</v>
      </c>
      <c r="I33" s="71" t="s">
        <v>387</v>
      </c>
      <c r="J33" s="71"/>
      <c r="K33" s="71"/>
      <c r="R33" s="117" t="s">
        <v>181</v>
      </c>
      <c r="S33" s="158">
        <f t="shared" si="4"/>
        <v>0</v>
      </c>
      <c r="T33" s="159">
        <f t="shared" si="5"/>
        <v>0</v>
      </c>
      <c r="U33" s="168"/>
      <c r="V33" s="234" t="s">
        <v>181</v>
      </c>
      <c r="W33" s="237">
        <f t="shared" si="6"/>
        <v>0</v>
      </c>
      <c r="X33" s="6">
        <f t="shared" si="7"/>
        <v>15</v>
      </c>
    </row>
    <row r="34" spans="1:24" ht="13" x14ac:dyDescent="0.15">
      <c r="A34" s="15" t="s">
        <v>410</v>
      </c>
      <c r="B34" s="20" t="s">
        <v>250</v>
      </c>
      <c r="C34" s="20">
        <v>33</v>
      </c>
      <c r="D34" s="20" t="s">
        <v>404</v>
      </c>
      <c r="E34" s="20">
        <v>80</v>
      </c>
      <c r="F34" s="20"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437</v>
      </c>
      <c r="B35" s="20" t="s">
        <v>250</v>
      </c>
      <c r="C35" s="20">
        <v>34</v>
      </c>
      <c r="D35" s="20" t="s">
        <v>392</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1242</v>
      </c>
      <c r="B36" s="20" t="s">
        <v>250</v>
      </c>
      <c r="C36" s="20">
        <v>35</v>
      </c>
      <c r="D36" s="20" t="s">
        <v>858</v>
      </c>
      <c r="E36" s="20">
        <v>60</v>
      </c>
      <c r="F36" s="20" t="s">
        <v>393</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512</v>
      </c>
      <c r="B37" s="20" t="s">
        <v>250</v>
      </c>
      <c r="C37" s="20">
        <v>36</v>
      </c>
      <c r="D37" s="20" t="s">
        <v>407</v>
      </c>
      <c r="E37" s="20">
        <v>60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1805</v>
      </c>
      <c r="B38" s="20" t="s">
        <v>250</v>
      </c>
      <c r="C38" s="20">
        <v>37</v>
      </c>
      <c r="D38" s="20" t="s">
        <v>858</v>
      </c>
      <c r="E38" s="20">
        <v>80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572</v>
      </c>
      <c r="B39" s="20" t="s">
        <v>250</v>
      </c>
      <c r="C39" s="20">
        <v>38</v>
      </c>
      <c r="D39" s="20" t="s">
        <v>389</v>
      </c>
      <c r="E39" s="20">
        <v>90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850</v>
      </c>
      <c r="B40" s="20" t="s">
        <v>250</v>
      </c>
      <c r="C40" s="20">
        <v>39</v>
      </c>
      <c r="D40" s="20" t="s">
        <v>392</v>
      </c>
      <c r="E40" s="20">
        <v>80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1533</v>
      </c>
      <c r="B41" s="20" t="s">
        <v>250</v>
      </c>
      <c r="C41" s="20">
        <v>40</v>
      </c>
      <c r="D41" s="20" t="s">
        <v>385</v>
      </c>
      <c r="E41" s="20">
        <v>50</v>
      </c>
      <c r="F41" s="20"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514</v>
      </c>
      <c r="B42" s="20" t="s">
        <v>250</v>
      </c>
      <c r="C42" s="20">
        <v>41</v>
      </c>
      <c r="D42" s="20" t="s">
        <v>389</v>
      </c>
      <c r="E42" s="20">
        <v>90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1195</v>
      </c>
      <c r="B43" s="20" t="s">
        <v>250</v>
      </c>
      <c r="C43" s="20">
        <v>42</v>
      </c>
      <c r="D43" s="20" t="s">
        <v>847</v>
      </c>
      <c r="E43" s="20">
        <v>50</v>
      </c>
      <c r="F43" s="20"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1397</v>
      </c>
      <c r="B44" s="20" t="s">
        <v>250</v>
      </c>
      <c r="C44" s="20">
        <v>43</v>
      </c>
      <c r="D44" s="20" t="s">
        <v>847</v>
      </c>
      <c r="E44" s="20">
        <v>50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1838</v>
      </c>
      <c r="B45" s="20" t="s">
        <v>250</v>
      </c>
      <c r="C45" s="20">
        <v>44</v>
      </c>
      <c r="D45" s="20" t="s">
        <v>407</v>
      </c>
      <c r="E45" s="20">
        <v>30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445</v>
      </c>
      <c r="B46" s="20" t="s">
        <v>250</v>
      </c>
      <c r="C46" s="20">
        <v>45</v>
      </c>
      <c r="D46" s="20" t="s">
        <v>392</v>
      </c>
      <c r="E46" s="20">
        <v>50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1822</v>
      </c>
      <c r="B47" s="20" t="s">
        <v>250</v>
      </c>
      <c r="C47" s="20">
        <v>46</v>
      </c>
      <c r="D47" s="20" t="s">
        <v>385</v>
      </c>
      <c r="E47" s="20">
        <v>50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537</v>
      </c>
      <c r="B48" s="20" t="s">
        <v>250</v>
      </c>
      <c r="C48" s="20">
        <v>47</v>
      </c>
      <c r="D48" s="20" t="s">
        <v>392</v>
      </c>
      <c r="E48" s="20">
        <v>50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537</v>
      </c>
      <c r="B49" s="20" t="s">
        <v>250</v>
      </c>
      <c r="C49" s="20">
        <v>48</v>
      </c>
      <c r="D49" s="20" t="s">
        <v>392</v>
      </c>
      <c r="E49" s="20">
        <v>50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883</v>
      </c>
      <c r="B50" s="20" t="s">
        <v>250</v>
      </c>
      <c r="C50" s="20">
        <v>49</v>
      </c>
      <c r="D50" s="20" t="s">
        <v>400</v>
      </c>
      <c r="E50" s="20">
        <v>70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577</v>
      </c>
      <c r="B51" s="20" t="s">
        <v>250</v>
      </c>
      <c r="C51" s="20">
        <v>50</v>
      </c>
      <c r="D51" s="20" t="s">
        <v>385</v>
      </c>
      <c r="E51" s="20">
        <v>60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399</v>
      </c>
      <c r="B52" s="20" t="s">
        <v>250</v>
      </c>
      <c r="C52" s="20">
        <v>51</v>
      </c>
      <c r="D52" s="20" t="s">
        <v>400</v>
      </c>
      <c r="E52" s="20">
        <v>70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555</v>
      </c>
      <c r="B53" s="20" t="s">
        <v>250</v>
      </c>
      <c r="C53" s="20">
        <v>52</v>
      </c>
      <c r="D53" s="20" t="s">
        <v>400</v>
      </c>
      <c r="E53" s="20">
        <v>80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930</v>
      </c>
      <c r="B54" s="20" t="s">
        <v>250</v>
      </c>
      <c r="C54" s="20">
        <v>53</v>
      </c>
      <c r="D54" s="20" t="s">
        <v>858</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930</v>
      </c>
      <c r="B55" s="20" t="s">
        <v>250</v>
      </c>
      <c r="C55" s="20">
        <v>54</v>
      </c>
      <c r="D55" s="20" t="s">
        <v>858</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1211</v>
      </c>
      <c r="B56" s="20" t="s">
        <v>250</v>
      </c>
      <c r="C56" s="20">
        <v>55</v>
      </c>
      <c r="D56" s="20" t="s">
        <v>400</v>
      </c>
      <c r="E56" s="20">
        <v>70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1241</v>
      </c>
      <c r="B57" s="20" t="s">
        <v>250</v>
      </c>
      <c r="C57" s="20">
        <v>56</v>
      </c>
      <c r="D57" s="20" t="s">
        <v>847</v>
      </c>
      <c r="E57" s="20">
        <v>60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966</v>
      </c>
      <c r="B58" s="20" t="s">
        <v>250</v>
      </c>
      <c r="C58" s="20">
        <v>57</v>
      </c>
      <c r="D58" s="20" t="s">
        <v>385</v>
      </c>
      <c r="E58" s="20">
        <v>60</v>
      </c>
      <c r="F58" s="20" t="s">
        <v>393</v>
      </c>
      <c r="G58" s="21" t="s">
        <v>173</v>
      </c>
      <c r="H58" s="71" t="s">
        <v>387</v>
      </c>
      <c r="I58" s="71" t="s">
        <v>387</v>
      </c>
      <c r="J58" s="71"/>
      <c r="K58" s="71"/>
      <c r="U58" s="168"/>
      <c r="V58" s="177" t="s">
        <v>447</v>
      </c>
      <c r="W58" s="189"/>
      <c r="X58" s="190">
        <f>SUM(X59:X85)</f>
        <v>171</v>
      </c>
    </row>
    <row r="59" spans="1:24" ht="13" x14ac:dyDescent="0.15">
      <c r="A59" s="15" t="s">
        <v>857</v>
      </c>
      <c r="B59" s="20" t="s">
        <v>250</v>
      </c>
      <c r="C59" s="20">
        <v>58</v>
      </c>
      <c r="D59" s="20" t="s">
        <v>858</v>
      </c>
      <c r="E59" s="20">
        <v>60</v>
      </c>
      <c r="F59" s="20" t="s">
        <v>393</v>
      </c>
      <c r="G59" s="21" t="s">
        <v>173</v>
      </c>
      <c r="H59" s="71" t="s">
        <v>387</v>
      </c>
      <c r="I59" s="71" t="s">
        <v>387</v>
      </c>
      <c r="J59" s="71"/>
      <c r="K59" s="71"/>
      <c r="U59" s="239"/>
      <c r="V59" s="116" t="s">
        <v>173</v>
      </c>
      <c r="W59" s="211">
        <f t="shared" ref="W59:X74" si="8">S3+S31+W3+W31</f>
        <v>0</v>
      </c>
      <c r="X59" s="64">
        <f t="shared" si="8"/>
        <v>58</v>
      </c>
    </row>
    <row r="60" spans="1:24" ht="13" x14ac:dyDescent="0.15">
      <c r="A60" s="15" t="s">
        <v>857</v>
      </c>
      <c r="B60" s="20" t="s">
        <v>250</v>
      </c>
      <c r="C60" s="20">
        <v>59</v>
      </c>
      <c r="D60" s="20" t="s">
        <v>858</v>
      </c>
      <c r="E60" s="20">
        <v>70</v>
      </c>
      <c r="F60" s="20" t="s">
        <v>393</v>
      </c>
      <c r="G60" s="21" t="s">
        <v>173</v>
      </c>
      <c r="H60" s="71" t="s">
        <v>387</v>
      </c>
      <c r="I60" s="71" t="s">
        <v>387</v>
      </c>
      <c r="J60" s="71"/>
      <c r="K60" s="71"/>
      <c r="U60" s="239"/>
      <c r="V60" s="117" t="s">
        <v>177</v>
      </c>
      <c r="W60" s="158">
        <f t="shared" si="8"/>
        <v>0</v>
      </c>
      <c r="X60" s="159">
        <f t="shared" si="8"/>
        <v>52</v>
      </c>
    </row>
    <row r="61" spans="1:24" ht="13" x14ac:dyDescent="0.15">
      <c r="A61" s="15" t="s">
        <v>544</v>
      </c>
      <c r="B61" s="20" t="s">
        <v>250</v>
      </c>
      <c r="C61" s="20">
        <v>60</v>
      </c>
      <c r="D61" s="20" t="s">
        <v>407</v>
      </c>
      <c r="E61" s="20">
        <v>40</v>
      </c>
      <c r="F61" s="20" t="s">
        <v>393</v>
      </c>
      <c r="G61" s="21" t="s">
        <v>173</v>
      </c>
      <c r="H61" s="71" t="s">
        <v>387</v>
      </c>
      <c r="I61" s="71" t="s">
        <v>387</v>
      </c>
      <c r="J61" s="71"/>
      <c r="K61" s="71"/>
      <c r="U61" s="239"/>
      <c r="V61" s="117" t="s">
        <v>181</v>
      </c>
      <c r="W61" s="158">
        <f t="shared" si="8"/>
        <v>0</v>
      </c>
      <c r="X61" s="159">
        <f t="shared" si="8"/>
        <v>30</v>
      </c>
    </row>
    <row r="62" spans="1:24" ht="13" x14ac:dyDescent="0.15">
      <c r="A62" s="15" t="s">
        <v>456</v>
      </c>
      <c r="B62" s="20" t="s">
        <v>250</v>
      </c>
      <c r="C62" s="20">
        <v>61</v>
      </c>
      <c r="D62" s="20" t="s">
        <v>404</v>
      </c>
      <c r="E62" s="20">
        <v>50</v>
      </c>
      <c r="F62" s="20" t="s">
        <v>393</v>
      </c>
      <c r="G62" s="21" t="s">
        <v>173</v>
      </c>
      <c r="H62" s="71" t="s">
        <v>387</v>
      </c>
      <c r="I62" s="71" t="s">
        <v>387</v>
      </c>
      <c r="J62" s="71"/>
      <c r="K62" s="71"/>
      <c r="U62" s="239"/>
      <c r="V62" s="117" t="s">
        <v>185</v>
      </c>
      <c r="W62" s="158">
        <f t="shared" si="8"/>
        <v>0</v>
      </c>
      <c r="X62" s="159">
        <f t="shared" si="8"/>
        <v>20</v>
      </c>
    </row>
    <row r="63" spans="1:24" ht="13" x14ac:dyDescent="0.15">
      <c r="A63" s="15" t="s">
        <v>950</v>
      </c>
      <c r="B63" s="20" t="s">
        <v>250</v>
      </c>
      <c r="C63" s="20">
        <v>62</v>
      </c>
      <c r="D63" s="20" t="s">
        <v>407</v>
      </c>
      <c r="E63" s="20">
        <v>60</v>
      </c>
      <c r="F63" s="20" t="s">
        <v>393</v>
      </c>
      <c r="G63" s="21" t="s">
        <v>173</v>
      </c>
      <c r="H63" s="71" t="s">
        <v>387</v>
      </c>
      <c r="I63" s="71" t="s">
        <v>387</v>
      </c>
      <c r="J63" s="71"/>
      <c r="K63" s="71"/>
      <c r="U63" s="239"/>
      <c r="V63" s="117" t="s">
        <v>189</v>
      </c>
      <c r="W63" s="158">
        <f t="shared" si="8"/>
        <v>0</v>
      </c>
      <c r="X63" s="159">
        <f t="shared" si="8"/>
        <v>0</v>
      </c>
    </row>
    <row r="64" spans="1:24" ht="13" x14ac:dyDescent="0.15">
      <c r="A64" s="15" t="s">
        <v>950</v>
      </c>
      <c r="B64" s="20" t="s">
        <v>250</v>
      </c>
      <c r="C64" s="20">
        <v>63</v>
      </c>
      <c r="D64" s="20" t="s">
        <v>407</v>
      </c>
      <c r="E64" s="20">
        <v>60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459</v>
      </c>
      <c r="B65" s="20" t="s">
        <v>250</v>
      </c>
      <c r="C65" s="20">
        <v>64</v>
      </c>
      <c r="D65" s="20" t="s">
        <v>392</v>
      </c>
      <c r="E65" s="20">
        <v>40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512</v>
      </c>
      <c r="B66" s="20" t="s">
        <v>250</v>
      </c>
      <c r="C66" s="20">
        <v>65</v>
      </c>
      <c r="D66" s="20" t="s">
        <v>407</v>
      </c>
      <c r="E66" s="20">
        <v>70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584</v>
      </c>
      <c r="B67" s="20" t="s">
        <v>250</v>
      </c>
      <c r="C67" s="20">
        <v>66</v>
      </c>
      <c r="D67" s="20" t="s">
        <v>389</v>
      </c>
      <c r="E67" s="20">
        <v>60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976</v>
      </c>
      <c r="B68" s="20" t="s">
        <v>250</v>
      </c>
      <c r="C68" s="20">
        <v>67</v>
      </c>
      <c r="D68" s="20" t="s">
        <v>395</v>
      </c>
      <c r="E68" s="20">
        <v>60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859</v>
      </c>
      <c r="B69" s="20" t="s">
        <v>250</v>
      </c>
      <c r="C69" s="20">
        <v>68</v>
      </c>
      <c r="D69" s="20" t="s">
        <v>858</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1845</v>
      </c>
      <c r="B70" s="20" t="s">
        <v>250</v>
      </c>
      <c r="C70" s="20">
        <v>69</v>
      </c>
      <c r="D70" s="20" t="s">
        <v>858</v>
      </c>
      <c r="E70" s="20">
        <v>60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877</v>
      </c>
      <c r="B71" s="20" t="s">
        <v>250</v>
      </c>
      <c r="C71" s="20">
        <v>70</v>
      </c>
      <c r="D71" s="20" t="s">
        <v>392</v>
      </c>
      <c r="E71" s="20">
        <v>40</v>
      </c>
      <c r="F71" s="20" t="s">
        <v>393</v>
      </c>
      <c r="G71" s="21" t="s">
        <v>173</v>
      </c>
      <c r="H71" s="71" t="s">
        <v>387</v>
      </c>
      <c r="I71" s="71" t="s">
        <v>387</v>
      </c>
      <c r="J71" s="71"/>
      <c r="K71" s="71"/>
      <c r="U71" s="241"/>
      <c r="V71" s="117" t="s">
        <v>217</v>
      </c>
      <c r="W71" s="158">
        <f t="shared" si="8"/>
        <v>0</v>
      </c>
      <c r="X71" s="159">
        <f t="shared" si="8"/>
        <v>6</v>
      </c>
    </row>
    <row r="72" spans="1:24" ht="14" thickBot="1" x14ac:dyDescent="0.2">
      <c r="A72" s="15" t="s">
        <v>2196</v>
      </c>
      <c r="B72" s="20" t="s">
        <v>250</v>
      </c>
      <c r="C72" s="20">
        <v>71</v>
      </c>
      <c r="D72" s="20" t="s">
        <v>469</v>
      </c>
      <c r="E72" s="20"/>
      <c r="F72" s="20" t="s">
        <v>721</v>
      </c>
      <c r="G72" s="21" t="s">
        <v>177</v>
      </c>
      <c r="H72" s="71" t="s">
        <v>387</v>
      </c>
      <c r="I72" s="71" t="s">
        <v>387</v>
      </c>
      <c r="J72" s="71"/>
      <c r="K72" s="71"/>
      <c r="U72" s="241"/>
      <c r="V72" s="117" t="s">
        <v>221</v>
      </c>
      <c r="W72" s="158">
        <f t="shared" si="8"/>
        <v>0</v>
      </c>
      <c r="X72" s="159">
        <f t="shared" si="8"/>
        <v>4</v>
      </c>
    </row>
    <row r="73" spans="1:24" ht="14" thickBot="1" x14ac:dyDescent="0.2">
      <c r="A73" s="15" t="s">
        <v>479</v>
      </c>
      <c r="B73" s="20" t="s">
        <v>250</v>
      </c>
      <c r="C73" s="20">
        <v>72</v>
      </c>
      <c r="D73" s="20" t="s">
        <v>469</v>
      </c>
      <c r="E73" s="20"/>
      <c r="F73" s="20" t="s">
        <v>469</v>
      </c>
      <c r="G73" s="21" t="s">
        <v>177</v>
      </c>
      <c r="H73" s="71" t="s">
        <v>387</v>
      </c>
      <c r="I73" s="71" t="s">
        <v>387</v>
      </c>
      <c r="J73" s="71"/>
      <c r="K73" s="71"/>
      <c r="U73" s="241"/>
      <c r="V73" s="117" t="s">
        <v>225</v>
      </c>
      <c r="W73" s="158">
        <f t="shared" si="8"/>
        <v>0</v>
      </c>
      <c r="X73" s="159">
        <f t="shared" si="8"/>
        <v>0</v>
      </c>
    </row>
    <row r="74" spans="1:24" ht="14" thickBot="1" x14ac:dyDescent="0.2">
      <c r="A74" s="15" t="s">
        <v>2197</v>
      </c>
      <c r="B74" s="20" t="s">
        <v>250</v>
      </c>
      <c r="C74" s="20">
        <v>73</v>
      </c>
      <c r="D74" s="20" t="s">
        <v>469</v>
      </c>
      <c r="E74" s="20"/>
      <c r="F74" s="20" t="s">
        <v>469</v>
      </c>
      <c r="G74" s="21" t="s">
        <v>177</v>
      </c>
      <c r="H74" s="71" t="s">
        <v>387</v>
      </c>
      <c r="I74" s="71" t="s">
        <v>387</v>
      </c>
      <c r="J74" s="71"/>
      <c r="K74" s="71"/>
      <c r="U74" s="241"/>
      <c r="V74" s="117" t="s">
        <v>229</v>
      </c>
      <c r="W74" s="158">
        <f t="shared" si="8"/>
        <v>0</v>
      </c>
      <c r="X74" s="159">
        <f t="shared" si="8"/>
        <v>0</v>
      </c>
    </row>
    <row r="75" spans="1:24" ht="14" thickBot="1" x14ac:dyDescent="0.2">
      <c r="A75" s="15" t="s">
        <v>2198</v>
      </c>
      <c r="B75" s="20" t="s">
        <v>250</v>
      </c>
      <c r="C75" s="20">
        <v>74</v>
      </c>
      <c r="D75" s="20" t="s">
        <v>469</v>
      </c>
      <c r="E75" s="20"/>
      <c r="F75" s="20" t="s">
        <v>1069</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2199</v>
      </c>
      <c r="B76" s="20" t="s">
        <v>250</v>
      </c>
      <c r="C76" s="20">
        <v>75</v>
      </c>
      <c r="D76" s="20" t="s">
        <v>469</v>
      </c>
      <c r="E76" s="20"/>
      <c r="F76" s="20" t="s">
        <v>469</v>
      </c>
      <c r="G76" s="21" t="s">
        <v>177</v>
      </c>
      <c r="H76" s="71" t="s">
        <v>387</v>
      </c>
      <c r="I76" s="71" t="s">
        <v>387</v>
      </c>
      <c r="J76" s="71"/>
      <c r="K76" s="71"/>
      <c r="U76" s="241"/>
      <c r="V76" s="117" t="s">
        <v>9123</v>
      </c>
      <c r="W76" s="158">
        <f t="shared" si="9"/>
        <v>0</v>
      </c>
      <c r="X76" s="159">
        <f t="shared" si="9"/>
        <v>0</v>
      </c>
    </row>
    <row r="77" spans="1:24" ht="14" thickBot="1" x14ac:dyDescent="0.2">
      <c r="A77" s="15" t="s">
        <v>9005</v>
      </c>
      <c r="B77" s="20" t="s">
        <v>250</v>
      </c>
      <c r="C77" s="20">
        <v>76</v>
      </c>
      <c r="D77" s="20" t="s">
        <v>469</v>
      </c>
      <c r="E77" s="20"/>
      <c r="F77" s="20" t="s">
        <v>721</v>
      </c>
      <c r="G77" s="21" t="s">
        <v>177</v>
      </c>
      <c r="H77" s="71" t="s">
        <v>387</v>
      </c>
      <c r="I77" s="71" t="s">
        <v>387</v>
      </c>
      <c r="J77" s="71"/>
      <c r="K77" s="71"/>
      <c r="U77" s="241"/>
      <c r="V77" s="117" t="s">
        <v>237</v>
      </c>
      <c r="W77" s="158">
        <f t="shared" si="9"/>
        <v>0</v>
      </c>
      <c r="X77" s="159">
        <f t="shared" si="9"/>
        <v>0</v>
      </c>
    </row>
    <row r="78" spans="1:24" ht="14" thickBot="1" x14ac:dyDescent="0.2">
      <c r="A78" s="15" t="s">
        <v>2200</v>
      </c>
      <c r="B78" s="20" t="s">
        <v>250</v>
      </c>
      <c r="C78" s="20">
        <v>77</v>
      </c>
      <c r="D78" s="20" t="s">
        <v>469</v>
      </c>
      <c r="E78" s="20"/>
      <c r="F78" s="20" t="s">
        <v>1069</v>
      </c>
      <c r="G78" s="21" t="s">
        <v>177</v>
      </c>
      <c r="H78" s="71" t="s">
        <v>387</v>
      </c>
      <c r="I78" s="71" t="s">
        <v>387</v>
      </c>
      <c r="J78" s="71"/>
      <c r="K78" s="71"/>
      <c r="U78" s="241"/>
      <c r="V78" s="117" t="s">
        <v>241</v>
      </c>
      <c r="W78" s="158">
        <f t="shared" si="9"/>
        <v>0</v>
      </c>
      <c r="X78" s="159">
        <f t="shared" si="9"/>
        <v>0</v>
      </c>
    </row>
    <row r="79" spans="1:24" ht="14" thickBot="1" x14ac:dyDescent="0.2">
      <c r="A79" s="15" t="s">
        <v>2201</v>
      </c>
      <c r="B79" s="20" t="s">
        <v>250</v>
      </c>
      <c r="C79" s="20">
        <v>78</v>
      </c>
      <c r="D79" s="20" t="s">
        <v>469</v>
      </c>
      <c r="E79" s="20"/>
      <c r="F79" s="20" t="s">
        <v>1069</v>
      </c>
      <c r="G79" s="21" t="s">
        <v>177</v>
      </c>
      <c r="H79" s="71" t="s">
        <v>387</v>
      </c>
      <c r="I79" s="71" t="s">
        <v>387</v>
      </c>
      <c r="J79" s="71"/>
      <c r="K79" s="71"/>
      <c r="U79" s="241"/>
      <c r="V79" s="117" t="s">
        <v>245</v>
      </c>
      <c r="W79" s="158">
        <f t="shared" si="9"/>
        <v>0</v>
      </c>
      <c r="X79" s="159">
        <f t="shared" si="9"/>
        <v>0</v>
      </c>
    </row>
    <row r="80" spans="1:24" ht="14" thickBot="1" x14ac:dyDescent="0.2">
      <c r="A80" s="15" t="s">
        <v>924</v>
      </c>
      <c r="B80" s="20" t="s">
        <v>250</v>
      </c>
      <c r="C80" s="20">
        <v>79</v>
      </c>
      <c r="D80" s="20" t="s">
        <v>496</v>
      </c>
      <c r="E80" s="20"/>
      <c r="F80" s="20" t="s">
        <v>497</v>
      </c>
      <c r="G80" s="21" t="s">
        <v>177</v>
      </c>
      <c r="H80" s="71" t="s">
        <v>387</v>
      </c>
      <c r="I80" s="71" t="s">
        <v>387</v>
      </c>
      <c r="J80" s="71"/>
      <c r="K80" s="71"/>
      <c r="U80" s="241"/>
      <c r="V80" s="117" t="s">
        <v>249</v>
      </c>
      <c r="W80" s="158">
        <f t="shared" si="9"/>
        <v>0</v>
      </c>
      <c r="X80" s="159">
        <f t="shared" si="9"/>
        <v>0</v>
      </c>
    </row>
    <row r="81" spans="1:24" ht="14" thickBot="1" x14ac:dyDescent="0.2">
      <c r="A81" s="15" t="s">
        <v>852</v>
      </c>
      <c r="B81" s="20" t="s">
        <v>250</v>
      </c>
      <c r="C81" s="20">
        <v>80</v>
      </c>
      <c r="D81" s="20" t="s">
        <v>496</v>
      </c>
      <c r="E81" s="20"/>
      <c r="F81" s="20" t="s">
        <v>497</v>
      </c>
      <c r="G81" s="21" t="s">
        <v>177</v>
      </c>
      <c r="H81" s="71" t="s">
        <v>387</v>
      </c>
      <c r="I81" s="71" t="s">
        <v>387</v>
      </c>
      <c r="J81" s="71"/>
      <c r="K81" s="71"/>
      <c r="U81" s="241"/>
      <c r="V81" s="117" t="s">
        <v>253</v>
      </c>
      <c r="W81" s="158">
        <f t="shared" si="9"/>
        <v>0</v>
      </c>
      <c r="X81" s="159">
        <f t="shared" si="9"/>
        <v>0</v>
      </c>
    </row>
    <row r="82" spans="1:24" ht="14" thickBot="1" x14ac:dyDescent="0.2">
      <c r="A82" s="15" t="s">
        <v>926</v>
      </c>
      <c r="B82" s="20" t="s">
        <v>250</v>
      </c>
      <c r="C82" s="20">
        <v>81</v>
      </c>
      <c r="D82" s="20" t="s">
        <v>385</v>
      </c>
      <c r="E82" s="20">
        <v>100</v>
      </c>
      <c r="F82" s="20" t="s">
        <v>398</v>
      </c>
      <c r="G82" s="21" t="s">
        <v>217</v>
      </c>
      <c r="H82" s="71" t="s">
        <v>387</v>
      </c>
      <c r="I82" s="71" t="s">
        <v>387</v>
      </c>
      <c r="J82" s="71"/>
      <c r="K82" s="71" t="s">
        <v>387</v>
      </c>
      <c r="U82" s="241"/>
      <c r="V82" s="117" t="s">
        <v>10048</v>
      </c>
      <c r="W82" s="158">
        <f t="shared" si="9"/>
        <v>0</v>
      </c>
      <c r="X82" s="159">
        <f t="shared" si="9"/>
        <v>0</v>
      </c>
    </row>
    <row r="83" spans="1:24" ht="14" thickBot="1" x14ac:dyDescent="0.2">
      <c r="A83" s="15" t="s">
        <v>929</v>
      </c>
      <c r="B83" s="20" t="s">
        <v>250</v>
      </c>
      <c r="C83" s="20">
        <v>82</v>
      </c>
      <c r="D83" s="20" t="s">
        <v>858</v>
      </c>
      <c r="E83" s="20">
        <v>110</v>
      </c>
      <c r="F83" s="20" t="s">
        <v>398</v>
      </c>
      <c r="G83" s="21" t="s">
        <v>217</v>
      </c>
      <c r="H83" s="71" t="s">
        <v>387</v>
      </c>
      <c r="I83" s="71" t="s">
        <v>387</v>
      </c>
      <c r="J83" s="71"/>
      <c r="K83" s="71" t="s">
        <v>387</v>
      </c>
      <c r="U83" s="241"/>
      <c r="V83" s="117" t="s">
        <v>10124</v>
      </c>
      <c r="W83" s="158">
        <f t="shared" si="9"/>
        <v>0</v>
      </c>
      <c r="X83" s="159">
        <f t="shared" si="9"/>
        <v>0</v>
      </c>
    </row>
    <row r="84" spans="1:24" ht="14" thickBot="1" x14ac:dyDescent="0.2">
      <c r="A84" s="15" t="s">
        <v>410</v>
      </c>
      <c r="B84" s="20" t="s">
        <v>250</v>
      </c>
      <c r="C84" s="20">
        <v>83</v>
      </c>
      <c r="D84" s="20" t="s">
        <v>404</v>
      </c>
      <c r="E84" s="20">
        <v>100</v>
      </c>
      <c r="F84" s="20" t="s">
        <v>398</v>
      </c>
      <c r="G84" s="21" t="s">
        <v>217</v>
      </c>
      <c r="H84" s="71" t="s">
        <v>387</v>
      </c>
      <c r="I84" s="71" t="s">
        <v>387</v>
      </c>
      <c r="J84" s="71"/>
      <c r="K84" s="71" t="s">
        <v>387</v>
      </c>
      <c r="U84" s="241"/>
      <c r="V84" s="117" t="s">
        <v>257</v>
      </c>
      <c r="W84" s="158">
        <f t="shared" si="9"/>
        <v>0</v>
      </c>
      <c r="X84" s="159">
        <f t="shared" si="9"/>
        <v>0</v>
      </c>
    </row>
    <row r="85" spans="1:24" ht="14" thickBot="1" x14ac:dyDescent="0.2">
      <c r="A85" s="15" t="s">
        <v>932</v>
      </c>
      <c r="B85" s="20" t="s">
        <v>250</v>
      </c>
      <c r="C85" s="20">
        <v>84</v>
      </c>
      <c r="D85" s="20" t="s">
        <v>847</v>
      </c>
      <c r="E85" s="20">
        <v>100</v>
      </c>
      <c r="F85" s="20" t="s">
        <v>398</v>
      </c>
      <c r="G85" s="21" t="s">
        <v>217</v>
      </c>
      <c r="H85" s="71" t="s">
        <v>387</v>
      </c>
      <c r="I85" s="71" t="s">
        <v>387</v>
      </c>
      <c r="J85" s="71"/>
      <c r="K85" s="71" t="s">
        <v>387</v>
      </c>
      <c r="U85" s="241"/>
      <c r="V85" s="166" t="s">
        <v>260</v>
      </c>
      <c r="W85" s="191">
        <f t="shared" si="9"/>
        <v>0</v>
      </c>
      <c r="X85" s="192">
        <f t="shared" si="9"/>
        <v>1</v>
      </c>
    </row>
    <row r="86" spans="1:24" ht="13" x14ac:dyDescent="0.15">
      <c r="A86" s="15" t="s">
        <v>848</v>
      </c>
      <c r="B86" s="20" t="s">
        <v>250</v>
      </c>
      <c r="C86" s="20">
        <v>85</v>
      </c>
      <c r="D86" s="20" t="s">
        <v>385</v>
      </c>
      <c r="E86" s="20">
        <v>100</v>
      </c>
      <c r="F86" s="20" t="s">
        <v>398</v>
      </c>
      <c r="G86" s="21" t="s">
        <v>217</v>
      </c>
      <c r="H86" s="71" t="s">
        <v>387</v>
      </c>
      <c r="I86" s="71" t="s">
        <v>387</v>
      </c>
      <c r="J86" s="71"/>
      <c r="K86" s="71" t="s">
        <v>387</v>
      </c>
    </row>
    <row r="87" spans="1:24" ht="13" x14ac:dyDescent="0.15">
      <c r="A87" s="15" t="s">
        <v>935</v>
      </c>
      <c r="B87" s="20" t="s">
        <v>250</v>
      </c>
      <c r="C87" s="20">
        <v>86</v>
      </c>
      <c r="D87" s="20" t="s">
        <v>858</v>
      </c>
      <c r="E87" s="20">
        <v>100</v>
      </c>
      <c r="F87" s="20" t="s">
        <v>398</v>
      </c>
      <c r="G87" s="21" t="s">
        <v>217</v>
      </c>
      <c r="H87" s="71" t="s">
        <v>387</v>
      </c>
      <c r="I87" s="71" t="s">
        <v>387</v>
      </c>
      <c r="J87" s="71"/>
      <c r="K87" s="71" t="s">
        <v>387</v>
      </c>
    </row>
    <row r="88" spans="1:24" ht="13" x14ac:dyDescent="0.15">
      <c r="A88" s="15" t="s">
        <v>2202</v>
      </c>
      <c r="B88" s="20" t="s">
        <v>250</v>
      </c>
      <c r="C88" s="20">
        <v>87</v>
      </c>
      <c r="D88" s="20" t="s">
        <v>2203</v>
      </c>
      <c r="E88" s="20">
        <v>150</v>
      </c>
      <c r="F88" s="20" t="s">
        <v>2172</v>
      </c>
      <c r="G88" s="21" t="s">
        <v>221</v>
      </c>
      <c r="H88" s="71" t="s">
        <v>387</v>
      </c>
      <c r="I88" s="71" t="s">
        <v>387</v>
      </c>
      <c r="J88" s="71"/>
      <c r="K88" s="71" t="s">
        <v>387</v>
      </c>
    </row>
    <row r="89" spans="1:24" ht="13" x14ac:dyDescent="0.15">
      <c r="A89" s="15" t="s">
        <v>2204</v>
      </c>
      <c r="B89" s="20" t="s">
        <v>250</v>
      </c>
      <c r="C89" s="20">
        <v>88</v>
      </c>
      <c r="D89" s="20" t="s">
        <v>2203</v>
      </c>
      <c r="E89" s="20">
        <v>150</v>
      </c>
      <c r="F89" s="20" t="s">
        <v>2172</v>
      </c>
      <c r="G89" s="21" t="s">
        <v>221</v>
      </c>
      <c r="H89" s="71" t="s">
        <v>387</v>
      </c>
      <c r="I89" s="71" t="s">
        <v>387</v>
      </c>
      <c r="J89" s="71"/>
      <c r="K89" s="71" t="s">
        <v>387</v>
      </c>
    </row>
    <row r="90" spans="1:24" ht="13" x14ac:dyDescent="0.15">
      <c r="A90" s="15" t="s">
        <v>2205</v>
      </c>
      <c r="B90" s="20" t="s">
        <v>250</v>
      </c>
      <c r="C90" s="20">
        <v>89</v>
      </c>
      <c r="D90" s="20" t="s">
        <v>2206</v>
      </c>
      <c r="E90" s="20">
        <v>140</v>
      </c>
      <c r="F90" s="20" t="s">
        <v>2172</v>
      </c>
      <c r="G90" s="21" t="s">
        <v>221</v>
      </c>
      <c r="H90" s="71" t="s">
        <v>387</v>
      </c>
      <c r="I90" s="71" t="s">
        <v>387</v>
      </c>
      <c r="J90" s="71"/>
      <c r="K90" s="71" t="s">
        <v>387</v>
      </c>
    </row>
    <row r="91" spans="1:24" ht="13" x14ac:dyDescent="0.15">
      <c r="A91" s="15" t="s">
        <v>2207</v>
      </c>
      <c r="B91" s="20" t="s">
        <v>250</v>
      </c>
      <c r="C91" s="20">
        <v>90</v>
      </c>
      <c r="D91" s="20" t="s">
        <v>2206</v>
      </c>
      <c r="E91" s="20">
        <v>140</v>
      </c>
      <c r="F91" s="20" t="s">
        <v>2172</v>
      </c>
      <c r="G91" s="21" t="s">
        <v>221</v>
      </c>
      <c r="H91" s="71" t="s">
        <v>387</v>
      </c>
      <c r="I91" s="71" t="s">
        <v>387</v>
      </c>
      <c r="J91" s="71"/>
      <c r="K91" s="71" t="s">
        <v>387</v>
      </c>
    </row>
    <row r="92" spans="1:24" ht="13" x14ac:dyDescent="0.15">
      <c r="A92" s="15" t="s">
        <v>2176</v>
      </c>
      <c r="B92" s="20" t="s">
        <v>250</v>
      </c>
      <c r="C92" s="20" t="s">
        <v>2208</v>
      </c>
      <c r="D92" s="20" t="s">
        <v>469</v>
      </c>
      <c r="E92" s="20"/>
      <c r="F92" s="20" t="s">
        <v>469</v>
      </c>
      <c r="G92" s="21" t="s">
        <v>260</v>
      </c>
      <c r="H92" s="71" t="s">
        <v>387</v>
      </c>
      <c r="I92" s="71" t="s">
        <v>387</v>
      </c>
      <c r="J92" s="71"/>
      <c r="K92" s="71" t="s">
        <v>387</v>
      </c>
    </row>
  </sheetData>
  <sheetProtection selectLockedCells="1" selectUnlockedCells="1"/>
  <mergeCells count="1">
    <mergeCell ref="Z1:AH1"/>
  </mergeCells>
  <phoneticPr fontId="3" type="noConversion"/>
  <conditionalFormatting sqref="H2:K92">
    <cfRule type="cellIs" dxfId="532" priority="1" stopIfTrue="1" operator="equal">
      <formula>"-"</formula>
    </cfRule>
    <cfRule type="cellIs" dxfId="531" priority="2" stopIfTrue="1" operator="equal">
      <formula>"x"</formula>
    </cfRule>
  </conditionalFormatting>
  <hyperlinks>
    <hyperlink ref="L1" location="'Expansion set Check List'!A1" display="Home" xr:uid="{00000000-0004-0000-3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7">
    <tabColor indexed="11"/>
  </sheetPr>
  <dimension ref="A1:AH10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3.5" customWidth="1"/>
    <col min="2" max="2" width="10.1640625" bestFit="1" customWidth="1"/>
    <col min="3" max="3" width="6.1640625" bestFit="1" customWidth="1"/>
    <col min="4" max="4" width="16.33203125"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1177</v>
      </c>
      <c r="B2" s="18" t="s">
        <v>254</v>
      </c>
      <c r="C2" s="18">
        <v>1</v>
      </c>
      <c r="D2" s="18" t="s">
        <v>847</v>
      </c>
      <c r="E2" s="18">
        <v>140</v>
      </c>
      <c r="F2" s="18" t="s">
        <v>386</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103</v>
      </c>
      <c r="Z2" s="102"/>
      <c r="AA2" s="102"/>
      <c r="AB2" s="102"/>
      <c r="AC2" s="102"/>
      <c r="AD2" s="102"/>
      <c r="AE2" s="102"/>
      <c r="AF2" s="102"/>
      <c r="AG2" s="102"/>
      <c r="AH2" s="102"/>
    </row>
    <row r="3" spans="1:34" ht="13" x14ac:dyDescent="0.15">
      <c r="A3" s="15" t="s">
        <v>1277</v>
      </c>
      <c r="B3" s="20" t="s">
        <v>254</v>
      </c>
      <c r="C3" s="20">
        <v>2</v>
      </c>
      <c r="D3" s="20" t="s">
        <v>392</v>
      </c>
      <c r="E3" s="20">
        <v>90</v>
      </c>
      <c r="F3" s="20" t="s">
        <v>398</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30</v>
      </c>
    </row>
    <row r="4" spans="1:34" ht="13" x14ac:dyDescent="0.15">
      <c r="A4" s="15" t="s">
        <v>961</v>
      </c>
      <c r="B4" s="20" t="s">
        <v>254</v>
      </c>
      <c r="C4" s="20">
        <v>3</v>
      </c>
      <c r="D4" s="20" t="s">
        <v>385</v>
      </c>
      <c r="E4" s="20">
        <v>70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29</v>
      </c>
    </row>
    <row r="5" spans="1:34" ht="13" x14ac:dyDescent="0.15">
      <c r="A5" s="15" t="s">
        <v>1810</v>
      </c>
      <c r="B5" s="20" t="s">
        <v>254</v>
      </c>
      <c r="C5" s="20">
        <v>4</v>
      </c>
      <c r="D5" s="20" t="s">
        <v>858</v>
      </c>
      <c r="E5" s="20">
        <v>100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19</v>
      </c>
    </row>
    <row r="6" spans="1:34" ht="13" x14ac:dyDescent="0.15">
      <c r="A6" s="15" t="s">
        <v>1948</v>
      </c>
      <c r="B6" s="20" t="s">
        <v>254</v>
      </c>
      <c r="C6" s="20">
        <v>5</v>
      </c>
      <c r="D6" s="20" t="s">
        <v>389</v>
      </c>
      <c r="E6" s="20">
        <v>140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406</v>
      </c>
      <c r="B7" s="20" t="s">
        <v>254</v>
      </c>
      <c r="C7" s="20">
        <v>6</v>
      </c>
      <c r="D7" s="20" t="s">
        <v>400</v>
      </c>
      <c r="E7" s="20">
        <v>140</v>
      </c>
      <c r="F7" s="20"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1913</v>
      </c>
      <c r="B8" s="20" t="s">
        <v>254</v>
      </c>
      <c r="C8" s="20">
        <v>7</v>
      </c>
      <c r="D8" s="20" t="s">
        <v>392</v>
      </c>
      <c r="E8" s="20">
        <v>110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530</v>
      </c>
      <c r="B9" s="20" t="s">
        <v>254</v>
      </c>
      <c r="C9" s="20">
        <v>8</v>
      </c>
      <c r="D9" s="20" t="s">
        <v>395</v>
      </c>
      <c r="E9" s="20">
        <v>90</v>
      </c>
      <c r="F9" s="20" t="s">
        <v>398</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1245</v>
      </c>
      <c r="B10" s="20" t="s">
        <v>254</v>
      </c>
      <c r="C10" s="20">
        <v>9</v>
      </c>
      <c r="D10" s="20" t="s">
        <v>400</v>
      </c>
      <c r="E10" s="20">
        <v>70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1951</v>
      </c>
      <c r="B11" s="20" t="s">
        <v>254</v>
      </c>
      <c r="C11" s="20">
        <v>10</v>
      </c>
      <c r="D11" s="20" t="s">
        <v>385</v>
      </c>
      <c r="E11" s="20">
        <v>60</v>
      </c>
      <c r="F11" s="20"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515</v>
      </c>
      <c r="B12" s="20" t="s">
        <v>254</v>
      </c>
      <c r="C12" s="20">
        <v>11</v>
      </c>
      <c r="D12" s="20" t="s">
        <v>407</v>
      </c>
      <c r="E12" s="20">
        <v>80</v>
      </c>
      <c r="F12" s="20"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516</v>
      </c>
      <c r="B13" s="20" t="s">
        <v>254</v>
      </c>
      <c r="C13" s="20">
        <v>12</v>
      </c>
      <c r="D13" s="20" t="s">
        <v>407</v>
      </c>
      <c r="E13" s="20">
        <v>110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1856</v>
      </c>
      <c r="B14" s="20" t="s">
        <v>254</v>
      </c>
      <c r="C14" s="20">
        <v>13</v>
      </c>
      <c r="D14" s="20" t="s">
        <v>392</v>
      </c>
      <c r="E14" s="20">
        <v>80</v>
      </c>
      <c r="F14" s="20" t="s">
        <v>398</v>
      </c>
      <c r="G14" s="2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1379</v>
      </c>
      <c r="B15" s="20" t="s">
        <v>254</v>
      </c>
      <c r="C15" s="20">
        <v>14</v>
      </c>
      <c r="D15" s="20" t="s">
        <v>385</v>
      </c>
      <c r="E15" s="20">
        <v>80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8</v>
      </c>
    </row>
    <row r="16" spans="1:34" ht="13" x14ac:dyDescent="0.15">
      <c r="A16" s="15" t="s">
        <v>1858</v>
      </c>
      <c r="B16" s="20" t="s">
        <v>254</v>
      </c>
      <c r="C16" s="20">
        <v>15</v>
      </c>
      <c r="D16" s="20" t="s">
        <v>847</v>
      </c>
      <c r="E16" s="20">
        <v>90</v>
      </c>
      <c r="F16" s="20" t="s">
        <v>398</v>
      </c>
      <c r="G16" s="21" t="s">
        <v>181</v>
      </c>
      <c r="H16" s="71" t="s">
        <v>387</v>
      </c>
      <c r="I16" s="71" t="s">
        <v>387</v>
      </c>
      <c r="J16" s="71"/>
      <c r="K16" s="71"/>
      <c r="R16" s="117" t="s">
        <v>221</v>
      </c>
      <c r="S16" s="231">
        <f t="shared" si="0"/>
        <v>0</v>
      </c>
      <c r="T16" s="159">
        <f t="shared" si="1"/>
        <v>0</v>
      </c>
      <c r="U16" s="168"/>
      <c r="V16" s="117" t="s">
        <v>221</v>
      </c>
      <c r="W16" s="231">
        <f t="shared" si="2"/>
        <v>0</v>
      </c>
      <c r="X16" s="6">
        <f t="shared" si="3"/>
        <v>4</v>
      </c>
    </row>
    <row r="17" spans="1:24" ht="13" x14ac:dyDescent="0.15">
      <c r="A17" s="15" t="s">
        <v>1809</v>
      </c>
      <c r="B17" s="20" t="s">
        <v>254</v>
      </c>
      <c r="C17" s="20">
        <v>16</v>
      </c>
      <c r="D17" s="20" t="s">
        <v>407</v>
      </c>
      <c r="E17" s="20">
        <v>80</v>
      </c>
      <c r="F17" s="20" t="s">
        <v>393</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552</v>
      </c>
      <c r="B18" s="20" t="s">
        <v>254</v>
      </c>
      <c r="C18" s="20">
        <v>17</v>
      </c>
      <c r="D18" s="20" t="s">
        <v>392</v>
      </c>
      <c r="E18" s="20">
        <v>40</v>
      </c>
      <c r="F18" s="20"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553</v>
      </c>
      <c r="B19" s="20" t="s">
        <v>254</v>
      </c>
      <c r="C19" s="20">
        <v>18</v>
      </c>
      <c r="D19" s="20" t="s">
        <v>392</v>
      </c>
      <c r="E19" s="20">
        <v>140</v>
      </c>
      <c r="F19" s="20" t="s">
        <v>386</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416</v>
      </c>
      <c r="B20" s="20" t="s">
        <v>254</v>
      </c>
      <c r="C20" s="20">
        <v>19</v>
      </c>
      <c r="D20" s="20" t="s">
        <v>400</v>
      </c>
      <c r="E20" s="20">
        <v>80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1794</v>
      </c>
      <c r="B21" s="20" t="s">
        <v>254</v>
      </c>
      <c r="C21" s="20">
        <v>20</v>
      </c>
      <c r="D21" s="20" t="s">
        <v>404</v>
      </c>
      <c r="E21" s="20">
        <v>100</v>
      </c>
      <c r="F21" s="20" t="s">
        <v>398</v>
      </c>
      <c r="G21" s="2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855</v>
      </c>
      <c r="B22" s="20" t="s">
        <v>254</v>
      </c>
      <c r="C22" s="20">
        <v>21</v>
      </c>
      <c r="D22" s="20" t="s">
        <v>404</v>
      </c>
      <c r="E22" s="20">
        <v>30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565</v>
      </c>
      <c r="B23" s="20" t="s">
        <v>254</v>
      </c>
      <c r="C23" s="20">
        <v>22</v>
      </c>
      <c r="D23" s="20" t="s">
        <v>389</v>
      </c>
      <c r="E23" s="20">
        <v>90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1280</v>
      </c>
      <c r="B24" s="20" t="s">
        <v>254</v>
      </c>
      <c r="C24" s="20">
        <v>23</v>
      </c>
      <c r="D24" s="20" t="s">
        <v>385</v>
      </c>
      <c r="E24" s="20">
        <v>90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1867</v>
      </c>
      <c r="B25" s="20" t="s">
        <v>254</v>
      </c>
      <c r="C25" s="20">
        <v>24</v>
      </c>
      <c r="D25" s="20" t="s">
        <v>407</v>
      </c>
      <c r="E25" s="20">
        <v>80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1240</v>
      </c>
      <c r="B26" s="20" t="s">
        <v>254</v>
      </c>
      <c r="C26" s="20">
        <v>25</v>
      </c>
      <c r="D26" s="20" t="s">
        <v>400</v>
      </c>
      <c r="E26" s="20">
        <v>60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401</v>
      </c>
      <c r="B27" s="20" t="s">
        <v>254</v>
      </c>
      <c r="C27" s="20">
        <v>26</v>
      </c>
      <c r="D27" s="20" t="s">
        <v>400</v>
      </c>
      <c r="E27" s="20">
        <v>130</v>
      </c>
      <c r="F27" s="20"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1862</v>
      </c>
      <c r="B28" s="20" t="s">
        <v>254</v>
      </c>
      <c r="C28" s="20">
        <v>27</v>
      </c>
      <c r="D28" s="20" t="s">
        <v>395</v>
      </c>
      <c r="E28" s="20">
        <v>100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509</v>
      </c>
      <c r="B29" s="20" t="s">
        <v>254</v>
      </c>
      <c r="C29" s="20">
        <v>28</v>
      </c>
      <c r="D29" s="20" t="s">
        <v>385</v>
      </c>
      <c r="E29" s="20">
        <v>130</v>
      </c>
      <c r="F29" s="20" t="s">
        <v>386</v>
      </c>
      <c r="G29" s="21" t="s">
        <v>181</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510</v>
      </c>
      <c r="B30" s="20" t="s">
        <v>254</v>
      </c>
      <c r="C30" s="20">
        <v>29</v>
      </c>
      <c r="D30" s="20" t="s">
        <v>392</v>
      </c>
      <c r="E30" s="20">
        <v>120</v>
      </c>
      <c r="F30" s="20" t="s">
        <v>386</v>
      </c>
      <c r="G30" s="21" t="s">
        <v>181</v>
      </c>
      <c r="H30" s="71" t="s">
        <v>387</v>
      </c>
      <c r="I30" s="71" t="s">
        <v>387</v>
      </c>
      <c r="J30" s="71"/>
      <c r="K30" s="71"/>
      <c r="R30" s="160" t="s">
        <v>86</v>
      </c>
      <c r="S30" s="161"/>
      <c r="T30" s="175">
        <f>SUM(T31:T57)</f>
        <v>0</v>
      </c>
      <c r="U30" s="168"/>
      <c r="V30" s="177" t="s">
        <v>88</v>
      </c>
      <c r="W30" s="213"/>
      <c r="X30" s="215">
        <f>SUM(X31:X57)</f>
        <v>90</v>
      </c>
    </row>
    <row r="31" spans="1:24" ht="13" x14ac:dyDescent="0.15">
      <c r="A31" s="15" t="s">
        <v>1194</v>
      </c>
      <c r="B31" s="20" t="s">
        <v>254</v>
      </c>
      <c r="C31" s="20">
        <v>30</v>
      </c>
      <c r="D31" s="20" t="s">
        <v>858</v>
      </c>
      <c r="E31" s="20">
        <v>90</v>
      </c>
      <c r="F31" s="20"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30</v>
      </c>
    </row>
    <row r="32" spans="1:24" ht="13" x14ac:dyDescent="0.15">
      <c r="A32" s="15" t="s">
        <v>1190</v>
      </c>
      <c r="B32" s="20" t="s">
        <v>254</v>
      </c>
      <c r="C32" s="20">
        <v>31</v>
      </c>
      <c r="D32" s="20" t="s">
        <v>389</v>
      </c>
      <c r="E32" s="20">
        <v>180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29</v>
      </c>
    </row>
    <row r="33" spans="1:24" ht="13" x14ac:dyDescent="0.15">
      <c r="A33" s="15" t="s">
        <v>415</v>
      </c>
      <c r="B33" s="20" t="s">
        <v>254</v>
      </c>
      <c r="C33" s="20">
        <v>32</v>
      </c>
      <c r="D33" s="20" t="s">
        <v>392</v>
      </c>
      <c r="E33" s="20">
        <v>80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19</v>
      </c>
    </row>
    <row r="34" spans="1:24" ht="13" x14ac:dyDescent="0.15">
      <c r="A34" s="15" t="s">
        <v>417</v>
      </c>
      <c r="B34" s="20" t="s">
        <v>254</v>
      </c>
      <c r="C34" s="20">
        <v>33</v>
      </c>
      <c r="D34" s="20" t="s">
        <v>404</v>
      </c>
      <c r="E34" s="20">
        <v>70</v>
      </c>
      <c r="F34" s="20" t="s">
        <v>393</v>
      </c>
      <c r="G34" s="21" t="s">
        <v>177</v>
      </c>
      <c r="H34" s="71" t="s">
        <v>387</v>
      </c>
      <c r="I34" s="71" t="s">
        <v>387</v>
      </c>
      <c r="J34" s="71"/>
      <c r="K34" s="71"/>
      <c r="R34" s="117" t="s">
        <v>185</v>
      </c>
      <c r="S34" s="158">
        <f t="shared" si="4"/>
        <v>0</v>
      </c>
      <c r="T34" s="159">
        <f t="shared" si="5"/>
        <v>0</v>
      </c>
      <c r="U34" s="168"/>
      <c r="V34" s="234" t="s">
        <v>185</v>
      </c>
      <c r="W34" s="237">
        <f t="shared" si="6"/>
        <v>0</v>
      </c>
      <c r="X34" s="6">
        <f t="shared" si="7"/>
        <v>12</v>
      </c>
    </row>
    <row r="35" spans="1:24" ht="13" x14ac:dyDescent="0.15">
      <c r="A35" s="15" t="s">
        <v>418</v>
      </c>
      <c r="B35" s="20" t="s">
        <v>254</v>
      </c>
      <c r="C35" s="20">
        <v>34</v>
      </c>
      <c r="D35" s="20" t="s">
        <v>404</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426</v>
      </c>
      <c r="B36" s="20" t="s">
        <v>254</v>
      </c>
      <c r="C36" s="20">
        <v>35</v>
      </c>
      <c r="D36" s="20" t="s">
        <v>385</v>
      </c>
      <c r="E36" s="20">
        <v>70</v>
      </c>
      <c r="F36" s="20"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507</v>
      </c>
      <c r="B37" s="20" t="s">
        <v>254</v>
      </c>
      <c r="C37" s="20">
        <v>36</v>
      </c>
      <c r="D37" s="20" t="s">
        <v>392</v>
      </c>
      <c r="E37" s="20">
        <v>80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1201</v>
      </c>
      <c r="B38" s="20" t="s">
        <v>254</v>
      </c>
      <c r="C38" s="20">
        <v>37</v>
      </c>
      <c r="D38" s="20" t="s">
        <v>847</v>
      </c>
      <c r="E38" s="20">
        <v>80</v>
      </c>
      <c r="F38" s="20"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1896</v>
      </c>
      <c r="B39" s="20" t="s">
        <v>254</v>
      </c>
      <c r="C39" s="20">
        <v>38</v>
      </c>
      <c r="D39" s="20" t="s">
        <v>392</v>
      </c>
      <c r="E39" s="20">
        <v>100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1401</v>
      </c>
      <c r="B40" s="20" t="s">
        <v>254</v>
      </c>
      <c r="C40" s="20">
        <v>39</v>
      </c>
      <c r="D40" s="20" t="s">
        <v>389</v>
      </c>
      <c r="E40" s="20">
        <v>60</v>
      </c>
      <c r="F40" s="20"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431</v>
      </c>
      <c r="B41" s="20" t="s">
        <v>254</v>
      </c>
      <c r="C41" s="20">
        <v>40</v>
      </c>
      <c r="D41" s="20" t="s">
        <v>400</v>
      </c>
      <c r="E41" s="20">
        <v>90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856</v>
      </c>
      <c r="B42" s="20" t="s">
        <v>254</v>
      </c>
      <c r="C42" s="20">
        <v>41</v>
      </c>
      <c r="D42" s="20" t="s">
        <v>395</v>
      </c>
      <c r="E42" s="20">
        <v>30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433</v>
      </c>
      <c r="B43" s="20" t="s">
        <v>254</v>
      </c>
      <c r="C43" s="20">
        <v>42</v>
      </c>
      <c r="D43" s="20" t="s">
        <v>395</v>
      </c>
      <c r="E43" s="20">
        <v>70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403</v>
      </c>
      <c r="B44" s="20" t="s">
        <v>254</v>
      </c>
      <c r="C44" s="20">
        <v>43</v>
      </c>
      <c r="D44" s="20" t="s">
        <v>404</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525</v>
      </c>
      <c r="B45" s="20" t="s">
        <v>254</v>
      </c>
      <c r="C45" s="20">
        <v>44</v>
      </c>
      <c r="D45" s="20" t="s">
        <v>400</v>
      </c>
      <c r="E45" s="20">
        <v>90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526</v>
      </c>
      <c r="B46" s="20" t="s">
        <v>254</v>
      </c>
      <c r="C46" s="20">
        <v>45</v>
      </c>
      <c r="D46" s="20" t="s">
        <v>385</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434</v>
      </c>
      <c r="B47" s="20" t="s">
        <v>254</v>
      </c>
      <c r="C47" s="20">
        <v>46</v>
      </c>
      <c r="D47" s="20" t="s">
        <v>385</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419</v>
      </c>
      <c r="B48" s="20" t="s">
        <v>254</v>
      </c>
      <c r="C48" s="20">
        <v>47</v>
      </c>
      <c r="D48" s="20" t="s">
        <v>392</v>
      </c>
      <c r="E48" s="20">
        <v>80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872</v>
      </c>
      <c r="B49" s="20" t="s">
        <v>254</v>
      </c>
      <c r="C49" s="20">
        <v>48</v>
      </c>
      <c r="D49" s="20" t="s">
        <v>389</v>
      </c>
      <c r="E49" s="20">
        <v>100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967</v>
      </c>
      <c r="B50" s="20" t="s">
        <v>254</v>
      </c>
      <c r="C50" s="20">
        <v>49</v>
      </c>
      <c r="D50" s="20" t="s">
        <v>392</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573</v>
      </c>
      <c r="B51" s="20" t="s">
        <v>254</v>
      </c>
      <c r="C51" s="20">
        <v>50</v>
      </c>
      <c r="D51" s="20" t="s">
        <v>389</v>
      </c>
      <c r="E51" s="20">
        <v>90</v>
      </c>
      <c r="F51" s="20"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1533</v>
      </c>
      <c r="B52" s="20" t="s">
        <v>254</v>
      </c>
      <c r="C52" s="20">
        <v>51</v>
      </c>
      <c r="D52" s="20" t="s">
        <v>385</v>
      </c>
      <c r="E52" s="20">
        <v>50</v>
      </c>
      <c r="F52" s="20"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1209</v>
      </c>
      <c r="B53" s="20" t="s">
        <v>254</v>
      </c>
      <c r="C53" s="20">
        <v>52</v>
      </c>
      <c r="D53" s="20" t="s">
        <v>389</v>
      </c>
      <c r="E53" s="20">
        <v>90</v>
      </c>
      <c r="F53" s="20"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534</v>
      </c>
      <c r="B54" s="20" t="s">
        <v>254</v>
      </c>
      <c r="C54" s="20">
        <v>53</v>
      </c>
      <c r="D54" s="20" t="s">
        <v>407</v>
      </c>
      <c r="E54" s="20">
        <v>80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1952</v>
      </c>
      <c r="B55" s="20" t="s">
        <v>254</v>
      </c>
      <c r="C55" s="20">
        <v>54</v>
      </c>
      <c r="D55" s="20" t="s">
        <v>407</v>
      </c>
      <c r="E55" s="20">
        <v>90</v>
      </c>
      <c r="F55" s="20"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860</v>
      </c>
      <c r="B56" s="20" t="s">
        <v>254</v>
      </c>
      <c r="C56" s="20">
        <v>55</v>
      </c>
      <c r="D56" s="20" t="s">
        <v>392</v>
      </c>
      <c r="E56" s="20">
        <v>60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1195</v>
      </c>
      <c r="B57" s="20" t="s">
        <v>254</v>
      </c>
      <c r="C57" s="20">
        <v>56</v>
      </c>
      <c r="D57" s="20" t="s">
        <v>847</v>
      </c>
      <c r="E57" s="20">
        <v>60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535</v>
      </c>
      <c r="B58" s="20" t="s">
        <v>254</v>
      </c>
      <c r="C58" s="20">
        <v>57</v>
      </c>
      <c r="D58" s="20" t="s">
        <v>407</v>
      </c>
      <c r="E58" s="20">
        <v>40</v>
      </c>
      <c r="F58" s="20" t="s">
        <v>393</v>
      </c>
      <c r="G58" s="21" t="s">
        <v>173</v>
      </c>
      <c r="H58" s="71" t="s">
        <v>387</v>
      </c>
      <c r="I58" s="71" t="s">
        <v>387</v>
      </c>
      <c r="J58" s="71"/>
      <c r="K58" s="71"/>
      <c r="U58" s="168"/>
      <c r="V58" s="177" t="s">
        <v>447</v>
      </c>
      <c r="W58" s="189"/>
      <c r="X58" s="190">
        <f>SUM(X59:X85)</f>
        <v>193</v>
      </c>
    </row>
    <row r="59" spans="1:24" ht="13" x14ac:dyDescent="0.15">
      <c r="A59" s="15" t="s">
        <v>1875</v>
      </c>
      <c r="B59" s="20" t="s">
        <v>254</v>
      </c>
      <c r="C59" s="20">
        <v>58</v>
      </c>
      <c r="D59" s="20" t="s">
        <v>847</v>
      </c>
      <c r="E59" s="20">
        <v>60</v>
      </c>
      <c r="F59" s="20" t="s">
        <v>393</v>
      </c>
      <c r="G59" s="21" t="s">
        <v>173</v>
      </c>
      <c r="H59" s="71" t="s">
        <v>387</v>
      </c>
      <c r="I59" s="71" t="s">
        <v>387</v>
      </c>
      <c r="J59" s="71"/>
      <c r="K59" s="71"/>
      <c r="U59" s="239"/>
      <c r="V59" s="116" t="s">
        <v>173</v>
      </c>
      <c r="W59" s="211">
        <f t="shared" ref="W59:X74" si="8">S3+S31+W3+W31</f>
        <v>0</v>
      </c>
      <c r="X59" s="64">
        <f t="shared" si="8"/>
        <v>60</v>
      </c>
    </row>
    <row r="60" spans="1:24" ht="13" x14ac:dyDescent="0.15">
      <c r="A60" s="15" t="s">
        <v>1210</v>
      </c>
      <c r="B60" s="20" t="s">
        <v>254</v>
      </c>
      <c r="C60" s="20">
        <v>59</v>
      </c>
      <c r="D60" s="20" t="s">
        <v>858</v>
      </c>
      <c r="E60" s="20">
        <v>50</v>
      </c>
      <c r="F60" s="20" t="s">
        <v>393</v>
      </c>
      <c r="G60" s="21" t="s">
        <v>173</v>
      </c>
      <c r="H60" s="71" t="s">
        <v>387</v>
      </c>
      <c r="I60" s="71" t="s">
        <v>387</v>
      </c>
      <c r="J60" s="71"/>
      <c r="K60" s="71"/>
      <c r="U60" s="239"/>
      <c r="V60" s="117" t="s">
        <v>177</v>
      </c>
      <c r="W60" s="158">
        <f t="shared" si="8"/>
        <v>0</v>
      </c>
      <c r="X60" s="159">
        <f t="shared" si="8"/>
        <v>58</v>
      </c>
    </row>
    <row r="61" spans="1:24" ht="13" x14ac:dyDescent="0.15">
      <c r="A61" s="15" t="s">
        <v>536</v>
      </c>
      <c r="B61" s="20" t="s">
        <v>254</v>
      </c>
      <c r="C61" s="20">
        <v>60</v>
      </c>
      <c r="D61" s="20" t="s">
        <v>400</v>
      </c>
      <c r="E61" s="20">
        <v>40</v>
      </c>
      <c r="F61" s="20" t="s">
        <v>393</v>
      </c>
      <c r="G61" s="21" t="s">
        <v>173</v>
      </c>
      <c r="H61" s="71" t="s">
        <v>387</v>
      </c>
      <c r="I61" s="71" t="s">
        <v>387</v>
      </c>
      <c r="J61" s="71"/>
      <c r="K61" s="71"/>
      <c r="U61" s="239"/>
      <c r="V61" s="117" t="s">
        <v>181</v>
      </c>
      <c r="W61" s="158">
        <f t="shared" si="8"/>
        <v>0</v>
      </c>
      <c r="X61" s="159">
        <f t="shared" si="8"/>
        <v>38</v>
      </c>
    </row>
    <row r="62" spans="1:24" ht="13" x14ac:dyDescent="0.15">
      <c r="A62" s="15" t="s">
        <v>444</v>
      </c>
      <c r="B62" s="20" t="s">
        <v>254</v>
      </c>
      <c r="C62" s="20">
        <v>61</v>
      </c>
      <c r="D62" s="20" t="s">
        <v>400</v>
      </c>
      <c r="E62" s="20">
        <v>40</v>
      </c>
      <c r="F62" s="20" t="s">
        <v>393</v>
      </c>
      <c r="G62" s="21" t="s">
        <v>173</v>
      </c>
      <c r="H62" s="71" t="s">
        <v>387</v>
      </c>
      <c r="I62" s="71" t="s">
        <v>387</v>
      </c>
      <c r="J62" s="71"/>
      <c r="K62" s="71"/>
      <c r="U62" s="239"/>
      <c r="V62" s="117" t="s">
        <v>185</v>
      </c>
      <c r="W62" s="158">
        <f t="shared" si="8"/>
        <v>0</v>
      </c>
      <c r="X62" s="159">
        <f t="shared" si="8"/>
        <v>24</v>
      </c>
    </row>
    <row r="63" spans="1:24" ht="13" x14ac:dyDescent="0.15">
      <c r="A63" s="15" t="s">
        <v>423</v>
      </c>
      <c r="B63" s="20" t="s">
        <v>254</v>
      </c>
      <c r="C63" s="20">
        <v>62</v>
      </c>
      <c r="D63" s="20" t="s">
        <v>392</v>
      </c>
      <c r="E63" s="20">
        <v>50</v>
      </c>
      <c r="F63" s="20" t="s">
        <v>393</v>
      </c>
      <c r="G63" s="21" t="s">
        <v>173</v>
      </c>
      <c r="H63" s="71" t="s">
        <v>387</v>
      </c>
      <c r="I63" s="71" t="s">
        <v>387</v>
      </c>
      <c r="J63" s="71"/>
      <c r="K63" s="71"/>
      <c r="U63" s="239"/>
      <c r="V63" s="117" t="s">
        <v>189</v>
      </c>
      <c r="W63" s="158">
        <f t="shared" si="8"/>
        <v>0</v>
      </c>
      <c r="X63" s="159">
        <f t="shared" si="8"/>
        <v>0</v>
      </c>
    </row>
    <row r="64" spans="1:24" ht="13" x14ac:dyDescent="0.15">
      <c r="A64" s="15" t="s">
        <v>448</v>
      </c>
      <c r="B64" s="20" t="s">
        <v>254</v>
      </c>
      <c r="C64" s="20">
        <v>63</v>
      </c>
      <c r="D64" s="20" t="s">
        <v>385</v>
      </c>
      <c r="E64" s="20">
        <v>50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1251</v>
      </c>
      <c r="B65" s="20" t="s">
        <v>254</v>
      </c>
      <c r="C65" s="20">
        <v>64</v>
      </c>
      <c r="D65" s="20" t="s">
        <v>407</v>
      </c>
      <c r="E65" s="20">
        <v>70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1879</v>
      </c>
      <c r="B66" s="20" t="s">
        <v>254</v>
      </c>
      <c r="C66" s="20">
        <v>65</v>
      </c>
      <c r="D66" s="20" t="s">
        <v>407</v>
      </c>
      <c r="E66" s="20">
        <v>50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524</v>
      </c>
      <c r="B67" s="20" t="s">
        <v>254</v>
      </c>
      <c r="C67" s="20">
        <v>66</v>
      </c>
      <c r="D67" s="20" t="s">
        <v>392</v>
      </c>
      <c r="E67" s="20">
        <v>90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450</v>
      </c>
      <c r="B68" s="20" t="s">
        <v>254</v>
      </c>
      <c r="C68" s="20">
        <v>67</v>
      </c>
      <c r="D68" s="20" t="s">
        <v>400</v>
      </c>
      <c r="E68" s="20">
        <v>60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451</v>
      </c>
      <c r="B69" s="20" t="s">
        <v>254</v>
      </c>
      <c r="C69" s="20">
        <v>68</v>
      </c>
      <c r="D69" s="20" t="s">
        <v>404</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543</v>
      </c>
      <c r="B70" s="20" t="s">
        <v>254</v>
      </c>
      <c r="C70" s="20">
        <v>69</v>
      </c>
      <c r="D70" s="20" t="s">
        <v>385</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453</v>
      </c>
      <c r="B71" s="20" t="s">
        <v>254</v>
      </c>
      <c r="C71" s="20">
        <v>70</v>
      </c>
      <c r="D71" s="20" t="s">
        <v>385</v>
      </c>
      <c r="E71" s="20">
        <v>50</v>
      </c>
      <c r="F71" s="20" t="s">
        <v>393</v>
      </c>
      <c r="G71" s="21" t="s">
        <v>173</v>
      </c>
      <c r="H71" s="71" t="s">
        <v>387</v>
      </c>
      <c r="I71" s="71" t="s">
        <v>387</v>
      </c>
      <c r="J71" s="71"/>
      <c r="K71" s="71"/>
      <c r="U71" s="241"/>
      <c r="V71" s="117" t="s">
        <v>217</v>
      </c>
      <c r="W71" s="158">
        <f t="shared" si="8"/>
        <v>0</v>
      </c>
      <c r="X71" s="159">
        <f t="shared" si="8"/>
        <v>8</v>
      </c>
    </row>
    <row r="72" spans="1:24" ht="14" thickBot="1" x14ac:dyDescent="0.2">
      <c r="A72" s="15" t="s">
        <v>455</v>
      </c>
      <c r="B72" s="20" t="s">
        <v>254</v>
      </c>
      <c r="C72" s="20">
        <v>71</v>
      </c>
      <c r="D72" s="20" t="s">
        <v>392</v>
      </c>
      <c r="E72" s="20">
        <v>50</v>
      </c>
      <c r="F72" s="20" t="s">
        <v>393</v>
      </c>
      <c r="G72" s="21" t="s">
        <v>173</v>
      </c>
      <c r="H72" s="71" t="s">
        <v>387</v>
      </c>
      <c r="I72" s="71" t="s">
        <v>387</v>
      </c>
      <c r="J72" s="71"/>
      <c r="K72" s="71"/>
      <c r="U72" s="241"/>
      <c r="V72" s="117" t="s">
        <v>221</v>
      </c>
      <c r="W72" s="158">
        <f t="shared" si="8"/>
        <v>0</v>
      </c>
      <c r="X72" s="159">
        <f t="shared" si="8"/>
        <v>4</v>
      </c>
    </row>
    <row r="73" spans="1:24" ht="14" thickBot="1" x14ac:dyDescent="0.2">
      <c r="A73" s="15" t="s">
        <v>458</v>
      </c>
      <c r="B73" s="20" t="s">
        <v>254</v>
      </c>
      <c r="C73" s="20">
        <v>72</v>
      </c>
      <c r="D73" s="20" t="s">
        <v>395</v>
      </c>
      <c r="E73" s="20">
        <v>60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436</v>
      </c>
      <c r="B74" s="20" t="s">
        <v>254</v>
      </c>
      <c r="C74" s="20">
        <v>73</v>
      </c>
      <c r="D74" s="20" t="s">
        <v>392</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582</v>
      </c>
      <c r="B75" s="20" t="s">
        <v>254</v>
      </c>
      <c r="C75" s="20">
        <v>74</v>
      </c>
      <c r="D75" s="20" t="s">
        <v>389</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1292</v>
      </c>
      <c r="B76" s="20" t="s">
        <v>254</v>
      </c>
      <c r="C76" s="20">
        <v>75</v>
      </c>
      <c r="D76" s="20" t="s">
        <v>385</v>
      </c>
      <c r="E76" s="20">
        <v>60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1843</v>
      </c>
      <c r="B77" s="20" t="s">
        <v>254</v>
      </c>
      <c r="C77" s="20">
        <v>76</v>
      </c>
      <c r="D77" s="20" t="s">
        <v>385</v>
      </c>
      <c r="E77" s="20">
        <v>60</v>
      </c>
      <c r="F77" s="20" t="s">
        <v>393</v>
      </c>
      <c r="G77" s="21" t="s">
        <v>173</v>
      </c>
      <c r="H77" s="71" t="s">
        <v>387</v>
      </c>
      <c r="I77" s="71" t="s">
        <v>387</v>
      </c>
      <c r="J77" s="71"/>
      <c r="K77" s="71"/>
      <c r="U77" s="241"/>
      <c r="V77" s="117" t="s">
        <v>237</v>
      </c>
      <c r="W77" s="158">
        <f t="shared" si="9"/>
        <v>0</v>
      </c>
      <c r="X77" s="159">
        <f t="shared" si="9"/>
        <v>0</v>
      </c>
    </row>
    <row r="78" spans="1:24" ht="14" thickBot="1" x14ac:dyDescent="0.2">
      <c r="A78" s="15" t="s">
        <v>1298</v>
      </c>
      <c r="B78" s="20" t="s">
        <v>254</v>
      </c>
      <c r="C78" s="20">
        <v>77</v>
      </c>
      <c r="D78" s="20" t="s">
        <v>385</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1299</v>
      </c>
      <c r="B79" s="20" t="s">
        <v>254</v>
      </c>
      <c r="C79" s="20">
        <v>78</v>
      </c>
      <c r="D79" s="20" t="s">
        <v>392</v>
      </c>
      <c r="E79" s="20">
        <v>40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898</v>
      </c>
      <c r="B80" s="20" t="s">
        <v>254</v>
      </c>
      <c r="C80" s="20">
        <v>79</v>
      </c>
      <c r="D80" s="20" t="s">
        <v>389</v>
      </c>
      <c r="E80" s="20">
        <v>60</v>
      </c>
      <c r="F80" s="20" t="s">
        <v>393</v>
      </c>
      <c r="G80" s="21" t="s">
        <v>173</v>
      </c>
      <c r="H80" s="71" t="s">
        <v>387</v>
      </c>
      <c r="I80" s="71" t="s">
        <v>387</v>
      </c>
      <c r="J80" s="71"/>
      <c r="K80" s="71"/>
      <c r="U80" s="241"/>
      <c r="V80" s="117" t="s">
        <v>249</v>
      </c>
      <c r="W80" s="158">
        <f t="shared" si="9"/>
        <v>0</v>
      </c>
      <c r="X80" s="159">
        <f t="shared" si="9"/>
        <v>0</v>
      </c>
    </row>
    <row r="81" spans="1:24" ht="14" thickBot="1" x14ac:dyDescent="0.2">
      <c r="A81" s="15" t="s">
        <v>585</v>
      </c>
      <c r="B81" s="20" t="s">
        <v>254</v>
      </c>
      <c r="C81" s="20">
        <v>80</v>
      </c>
      <c r="D81" s="20" t="s">
        <v>389</v>
      </c>
      <c r="E81" s="20">
        <v>60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548</v>
      </c>
      <c r="B82" s="20" t="s">
        <v>254</v>
      </c>
      <c r="C82" s="20">
        <v>81</v>
      </c>
      <c r="D82" s="20" t="s">
        <v>407</v>
      </c>
      <c r="E82" s="20">
        <v>50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1255</v>
      </c>
      <c r="B83" s="20" t="s">
        <v>254</v>
      </c>
      <c r="C83" s="20">
        <v>82</v>
      </c>
      <c r="D83" s="20" t="s">
        <v>407</v>
      </c>
      <c r="E83" s="20">
        <v>70</v>
      </c>
      <c r="F83" s="20" t="s">
        <v>393</v>
      </c>
      <c r="G83" s="21" t="s">
        <v>173</v>
      </c>
      <c r="H83" s="71" t="s">
        <v>387</v>
      </c>
      <c r="I83" s="71" t="s">
        <v>387</v>
      </c>
      <c r="J83" s="71"/>
      <c r="K83" s="71"/>
      <c r="U83" s="241"/>
      <c r="V83" s="117" t="s">
        <v>10124</v>
      </c>
      <c r="W83" s="158">
        <f t="shared" si="9"/>
        <v>0</v>
      </c>
      <c r="X83" s="159">
        <f t="shared" si="9"/>
        <v>0</v>
      </c>
    </row>
    <row r="84" spans="1:24" ht="14" thickBot="1" x14ac:dyDescent="0.2">
      <c r="A84" s="15" t="s">
        <v>465</v>
      </c>
      <c r="B84" s="20" t="s">
        <v>254</v>
      </c>
      <c r="C84" s="20">
        <v>83</v>
      </c>
      <c r="D84" s="20" t="s">
        <v>404</v>
      </c>
      <c r="E84" s="20">
        <v>40</v>
      </c>
      <c r="F84" s="20" t="s">
        <v>393</v>
      </c>
      <c r="G84" s="21" t="s">
        <v>173</v>
      </c>
      <c r="H84" s="71" t="s">
        <v>387</v>
      </c>
      <c r="I84" s="71" t="s">
        <v>387</v>
      </c>
      <c r="J84" s="71"/>
      <c r="K84" s="71"/>
      <c r="U84" s="241"/>
      <c r="V84" s="117" t="s">
        <v>257</v>
      </c>
      <c r="W84" s="158">
        <f t="shared" si="9"/>
        <v>0</v>
      </c>
      <c r="X84" s="159">
        <f t="shared" si="9"/>
        <v>0</v>
      </c>
    </row>
    <row r="85" spans="1:24" ht="14" thickBot="1" x14ac:dyDescent="0.2">
      <c r="A85" s="15" t="s">
        <v>939</v>
      </c>
      <c r="B85" s="20" t="s">
        <v>254</v>
      </c>
      <c r="C85" s="20">
        <v>84</v>
      </c>
      <c r="D85" s="20" t="s">
        <v>407</v>
      </c>
      <c r="E85" s="20">
        <v>50</v>
      </c>
      <c r="F85" s="20" t="s">
        <v>393</v>
      </c>
      <c r="G85" s="21" t="s">
        <v>173</v>
      </c>
      <c r="H85" s="71" t="s">
        <v>387</v>
      </c>
      <c r="I85" s="71" t="s">
        <v>387</v>
      </c>
      <c r="J85" s="71"/>
      <c r="K85" s="71"/>
      <c r="U85" s="241"/>
      <c r="V85" s="166" t="s">
        <v>260</v>
      </c>
      <c r="W85" s="191">
        <f t="shared" si="9"/>
        <v>0</v>
      </c>
      <c r="X85" s="192">
        <f t="shared" si="9"/>
        <v>1</v>
      </c>
    </row>
    <row r="86" spans="1:24" ht="13" x14ac:dyDescent="0.15">
      <c r="A86" s="15" t="s">
        <v>2209</v>
      </c>
      <c r="B86" s="20" t="s">
        <v>254</v>
      </c>
      <c r="C86" s="20">
        <v>85</v>
      </c>
      <c r="D86" s="20" t="s">
        <v>469</v>
      </c>
      <c r="E86" s="20"/>
      <c r="F86" s="20" t="s">
        <v>1069</v>
      </c>
      <c r="G86" s="21" t="s">
        <v>177</v>
      </c>
      <c r="H86" s="71" t="s">
        <v>387</v>
      </c>
      <c r="I86" s="71" t="s">
        <v>387</v>
      </c>
      <c r="J86" s="71"/>
      <c r="K86" s="71"/>
    </row>
    <row r="87" spans="1:24" ht="13" x14ac:dyDescent="0.15">
      <c r="A87" s="15" t="s">
        <v>2210</v>
      </c>
      <c r="B87" s="20" t="s">
        <v>254</v>
      </c>
      <c r="C87" s="20">
        <v>86</v>
      </c>
      <c r="D87" s="20" t="s">
        <v>469</v>
      </c>
      <c r="E87" s="20"/>
      <c r="F87" s="20" t="s">
        <v>721</v>
      </c>
      <c r="G87" s="21" t="s">
        <v>177</v>
      </c>
      <c r="H87" s="71" t="s">
        <v>387</v>
      </c>
      <c r="I87" s="71" t="s">
        <v>387</v>
      </c>
      <c r="J87" s="71"/>
      <c r="K87" s="71"/>
    </row>
    <row r="88" spans="1:24" ht="13" x14ac:dyDescent="0.15">
      <c r="A88" s="15" t="s">
        <v>2211</v>
      </c>
      <c r="B88" s="20" t="s">
        <v>254</v>
      </c>
      <c r="C88" s="20">
        <v>87</v>
      </c>
      <c r="D88" s="20" t="s">
        <v>469</v>
      </c>
      <c r="E88" s="20"/>
      <c r="F88" s="20" t="s">
        <v>469</v>
      </c>
      <c r="G88" s="21" t="s">
        <v>177</v>
      </c>
      <c r="H88" s="71" t="s">
        <v>387</v>
      </c>
      <c r="I88" s="71" t="s">
        <v>387</v>
      </c>
      <c r="J88" s="71"/>
      <c r="K88" s="71"/>
    </row>
    <row r="89" spans="1:24" ht="13" x14ac:dyDescent="0.15">
      <c r="A89" s="15" t="s">
        <v>2212</v>
      </c>
      <c r="B89" s="20" t="s">
        <v>254</v>
      </c>
      <c r="C89" s="20">
        <v>88</v>
      </c>
      <c r="D89" s="20" t="s">
        <v>469</v>
      </c>
      <c r="E89" s="20"/>
      <c r="F89" s="20" t="s">
        <v>1069</v>
      </c>
      <c r="G89" s="21" t="s">
        <v>177</v>
      </c>
      <c r="H89" s="71" t="s">
        <v>387</v>
      </c>
      <c r="I89" s="71" t="s">
        <v>387</v>
      </c>
      <c r="J89" s="71"/>
      <c r="K89" s="71"/>
    </row>
    <row r="90" spans="1:24" ht="13" x14ac:dyDescent="0.15">
      <c r="A90" s="15" t="s">
        <v>2213</v>
      </c>
      <c r="B90" s="20" t="s">
        <v>254</v>
      </c>
      <c r="C90" s="20">
        <v>89</v>
      </c>
      <c r="D90" s="20" t="s">
        <v>469</v>
      </c>
      <c r="E90" s="20"/>
      <c r="F90" s="20" t="s">
        <v>1069</v>
      </c>
      <c r="G90" s="21" t="s">
        <v>177</v>
      </c>
      <c r="H90" s="71" t="s">
        <v>387</v>
      </c>
      <c r="I90" s="71" t="s">
        <v>387</v>
      </c>
      <c r="J90" s="71"/>
      <c r="K90" s="71"/>
    </row>
    <row r="91" spans="1:24" ht="13" x14ac:dyDescent="0.15">
      <c r="A91" s="15" t="s">
        <v>2214</v>
      </c>
      <c r="B91" s="20" t="s">
        <v>254</v>
      </c>
      <c r="C91" s="20">
        <v>90</v>
      </c>
      <c r="D91" s="20" t="s">
        <v>496</v>
      </c>
      <c r="E91" s="20"/>
      <c r="F91" s="20" t="s">
        <v>497</v>
      </c>
      <c r="G91" s="21" t="s">
        <v>177</v>
      </c>
      <c r="H91" s="71" t="s">
        <v>387</v>
      </c>
      <c r="I91" s="71" t="s">
        <v>387</v>
      </c>
      <c r="J91" s="71"/>
      <c r="K91" s="71"/>
    </row>
    <row r="92" spans="1:24" ht="13" x14ac:dyDescent="0.15">
      <c r="A92" s="15" t="s">
        <v>1276</v>
      </c>
      <c r="B92" s="20" t="s">
        <v>254</v>
      </c>
      <c r="C92" s="20">
        <v>91</v>
      </c>
      <c r="D92" s="20" t="s">
        <v>858</v>
      </c>
      <c r="E92" s="20">
        <v>80</v>
      </c>
      <c r="F92" s="20" t="s">
        <v>393</v>
      </c>
      <c r="G92" s="21" t="s">
        <v>217</v>
      </c>
      <c r="H92" s="71" t="s">
        <v>387</v>
      </c>
      <c r="I92" s="71" t="s">
        <v>387</v>
      </c>
      <c r="J92" s="71"/>
      <c r="K92" s="71" t="s">
        <v>387</v>
      </c>
    </row>
    <row r="93" spans="1:24" ht="13" x14ac:dyDescent="0.15">
      <c r="A93" s="15" t="s">
        <v>961</v>
      </c>
      <c r="B93" s="20" t="s">
        <v>254</v>
      </c>
      <c r="C93" s="20">
        <v>92</v>
      </c>
      <c r="D93" s="20" t="s">
        <v>407</v>
      </c>
      <c r="E93" s="20">
        <v>60</v>
      </c>
      <c r="F93" s="20" t="s">
        <v>393</v>
      </c>
      <c r="G93" s="21" t="s">
        <v>217</v>
      </c>
      <c r="H93" s="71" t="s">
        <v>387</v>
      </c>
      <c r="I93" s="71" t="s">
        <v>387</v>
      </c>
      <c r="J93" s="71"/>
      <c r="K93" s="71" t="s">
        <v>387</v>
      </c>
    </row>
    <row r="94" spans="1:24" ht="13" x14ac:dyDescent="0.15">
      <c r="A94" s="15" t="s">
        <v>418</v>
      </c>
      <c r="B94" s="20" t="s">
        <v>254</v>
      </c>
      <c r="C94" s="20">
        <v>93</v>
      </c>
      <c r="D94" s="20" t="s">
        <v>404</v>
      </c>
      <c r="E94" s="20">
        <v>90</v>
      </c>
      <c r="F94" s="20" t="s">
        <v>398</v>
      </c>
      <c r="G94" s="21" t="s">
        <v>217</v>
      </c>
      <c r="H94" s="71" t="s">
        <v>387</v>
      </c>
      <c r="I94" s="71" t="s">
        <v>387</v>
      </c>
      <c r="J94" s="71"/>
      <c r="K94" s="71" t="s">
        <v>387</v>
      </c>
    </row>
    <row r="95" spans="1:24" ht="13" x14ac:dyDescent="0.15">
      <c r="A95" s="15" t="s">
        <v>554</v>
      </c>
      <c r="B95" s="20" t="s">
        <v>254</v>
      </c>
      <c r="C95" s="20">
        <v>94</v>
      </c>
      <c r="D95" s="20" t="s">
        <v>385</v>
      </c>
      <c r="E95" s="20">
        <v>130</v>
      </c>
      <c r="F95" s="20" t="s">
        <v>386</v>
      </c>
      <c r="G95" s="21" t="s">
        <v>217</v>
      </c>
      <c r="H95" s="71" t="s">
        <v>387</v>
      </c>
      <c r="I95" s="71" t="s">
        <v>387</v>
      </c>
      <c r="J95" s="71"/>
      <c r="K95" s="71" t="s">
        <v>387</v>
      </c>
    </row>
    <row r="96" spans="1:24" ht="13" x14ac:dyDescent="0.15">
      <c r="A96" s="15" t="s">
        <v>401</v>
      </c>
      <c r="B96" s="20" t="s">
        <v>254</v>
      </c>
      <c r="C96" s="20">
        <v>95</v>
      </c>
      <c r="D96" s="20" t="s">
        <v>400</v>
      </c>
      <c r="E96" s="20">
        <v>150</v>
      </c>
      <c r="F96" s="20" t="s">
        <v>386</v>
      </c>
      <c r="G96" s="21" t="s">
        <v>217</v>
      </c>
      <c r="H96" s="71" t="s">
        <v>387</v>
      </c>
      <c r="I96" s="71" t="s">
        <v>387</v>
      </c>
      <c r="J96" s="71"/>
      <c r="K96" s="71" t="s">
        <v>387</v>
      </c>
    </row>
    <row r="97" spans="1:11" ht="13" x14ac:dyDescent="0.15">
      <c r="A97" s="15" t="s">
        <v>1799</v>
      </c>
      <c r="B97" s="20" t="s">
        <v>254</v>
      </c>
      <c r="C97" s="20">
        <v>96</v>
      </c>
      <c r="D97" s="20" t="s">
        <v>404</v>
      </c>
      <c r="E97" s="20">
        <v>140</v>
      </c>
      <c r="F97" s="20" t="s">
        <v>386</v>
      </c>
      <c r="G97" s="21" t="s">
        <v>217</v>
      </c>
      <c r="H97" s="71" t="s">
        <v>387</v>
      </c>
      <c r="I97" s="71" t="s">
        <v>387</v>
      </c>
      <c r="J97" s="71"/>
      <c r="K97" s="71" t="s">
        <v>387</v>
      </c>
    </row>
    <row r="98" spans="1:11" ht="13" x14ac:dyDescent="0.15">
      <c r="A98" s="15" t="s">
        <v>1067</v>
      </c>
      <c r="B98" s="20" t="s">
        <v>254</v>
      </c>
      <c r="C98" s="20">
        <v>97</v>
      </c>
      <c r="D98" s="20" t="s">
        <v>385</v>
      </c>
      <c r="E98" s="20">
        <v>60</v>
      </c>
      <c r="F98" s="20" t="s">
        <v>393</v>
      </c>
      <c r="G98" s="21" t="s">
        <v>217</v>
      </c>
      <c r="H98" s="71" t="s">
        <v>387</v>
      </c>
      <c r="I98" s="71" t="s">
        <v>387</v>
      </c>
      <c r="J98" s="71"/>
      <c r="K98" s="71" t="s">
        <v>387</v>
      </c>
    </row>
    <row r="99" spans="1:11" ht="13" x14ac:dyDescent="0.15">
      <c r="A99" s="15" t="s">
        <v>1952</v>
      </c>
      <c r="B99" s="20" t="s">
        <v>254</v>
      </c>
      <c r="C99" s="20">
        <v>98</v>
      </c>
      <c r="D99" s="20" t="s">
        <v>407</v>
      </c>
      <c r="E99" s="20">
        <v>110</v>
      </c>
      <c r="F99" s="20" t="s">
        <v>398</v>
      </c>
      <c r="G99" s="21" t="s">
        <v>217</v>
      </c>
      <c r="H99" s="71" t="s">
        <v>387</v>
      </c>
      <c r="I99" s="71" t="s">
        <v>387</v>
      </c>
      <c r="J99" s="71"/>
      <c r="K99" s="71" t="s">
        <v>387</v>
      </c>
    </row>
    <row r="100" spans="1:11" ht="13" x14ac:dyDescent="0.15">
      <c r="A100" s="15" t="s">
        <v>2215</v>
      </c>
      <c r="B100" s="20" t="s">
        <v>254</v>
      </c>
      <c r="C100" s="20">
        <v>99</v>
      </c>
      <c r="D100" s="20" t="s">
        <v>2216</v>
      </c>
      <c r="E100" s="20">
        <v>150</v>
      </c>
      <c r="F100" s="20" t="s">
        <v>2172</v>
      </c>
      <c r="G100" s="21" t="s">
        <v>221</v>
      </c>
      <c r="H100" s="71" t="s">
        <v>387</v>
      </c>
      <c r="I100" s="71" t="s">
        <v>387</v>
      </c>
      <c r="J100" s="71"/>
      <c r="K100" s="71" t="s">
        <v>387</v>
      </c>
    </row>
    <row r="101" spans="1:11" ht="13" x14ac:dyDescent="0.15">
      <c r="A101" s="15" t="s">
        <v>2217</v>
      </c>
      <c r="B101" s="20" t="s">
        <v>254</v>
      </c>
      <c r="C101" s="20">
        <v>100</v>
      </c>
      <c r="D101" s="20" t="s">
        <v>2216</v>
      </c>
      <c r="E101" s="20">
        <v>150</v>
      </c>
      <c r="F101" s="20" t="s">
        <v>2172</v>
      </c>
      <c r="G101" s="21" t="s">
        <v>221</v>
      </c>
      <c r="H101" s="71" t="s">
        <v>387</v>
      </c>
      <c r="I101" s="71" t="s">
        <v>387</v>
      </c>
      <c r="J101" s="71"/>
      <c r="K101" s="71" t="s">
        <v>387</v>
      </c>
    </row>
    <row r="102" spans="1:11" ht="13" x14ac:dyDescent="0.15">
      <c r="A102" s="15" t="s">
        <v>2218</v>
      </c>
      <c r="B102" s="20" t="s">
        <v>254</v>
      </c>
      <c r="C102" s="20">
        <v>101</v>
      </c>
      <c r="D102" s="20" t="s">
        <v>1582</v>
      </c>
      <c r="E102" s="20">
        <v>160</v>
      </c>
      <c r="F102" s="20" t="s">
        <v>2172</v>
      </c>
      <c r="G102" s="21" t="s">
        <v>221</v>
      </c>
      <c r="H102" s="71" t="s">
        <v>387</v>
      </c>
      <c r="I102" s="71" t="s">
        <v>387</v>
      </c>
      <c r="J102" s="71"/>
      <c r="K102" s="71" t="s">
        <v>387</v>
      </c>
    </row>
    <row r="103" spans="1:11" ht="13" x14ac:dyDescent="0.15">
      <c r="A103" s="15" t="s">
        <v>2219</v>
      </c>
      <c r="B103" s="20" t="s">
        <v>254</v>
      </c>
      <c r="C103" s="20">
        <v>102</v>
      </c>
      <c r="D103" s="20" t="s">
        <v>1582</v>
      </c>
      <c r="E103" s="20">
        <v>160</v>
      </c>
      <c r="F103" s="20" t="s">
        <v>2172</v>
      </c>
      <c r="G103" s="21" t="s">
        <v>221</v>
      </c>
      <c r="H103" s="71" t="s">
        <v>387</v>
      </c>
      <c r="I103" s="71" t="s">
        <v>387</v>
      </c>
      <c r="J103" s="71"/>
      <c r="K103" s="71" t="s">
        <v>387</v>
      </c>
    </row>
    <row r="104" spans="1:11" ht="13" x14ac:dyDescent="0.15">
      <c r="A104" s="15" t="s">
        <v>2176</v>
      </c>
      <c r="B104" s="20" t="s">
        <v>254</v>
      </c>
      <c r="C104" s="20" t="s">
        <v>2220</v>
      </c>
      <c r="D104" s="20" t="s">
        <v>469</v>
      </c>
      <c r="E104" s="20"/>
      <c r="F104" s="20" t="s">
        <v>469</v>
      </c>
      <c r="G104" s="21" t="s">
        <v>260</v>
      </c>
      <c r="H104" s="71" t="s">
        <v>387</v>
      </c>
      <c r="I104" s="71" t="s">
        <v>387</v>
      </c>
      <c r="J104" s="71"/>
      <c r="K104" s="71" t="s">
        <v>387</v>
      </c>
    </row>
  </sheetData>
  <sheetProtection selectLockedCells="1" selectUnlockedCells="1"/>
  <mergeCells count="1">
    <mergeCell ref="Z1:AH1"/>
  </mergeCells>
  <phoneticPr fontId="3" type="noConversion"/>
  <conditionalFormatting sqref="H2:K104">
    <cfRule type="cellIs" dxfId="530" priority="1" stopIfTrue="1" operator="equal">
      <formula>"-"</formula>
    </cfRule>
    <cfRule type="cellIs" dxfId="529" priority="2" stopIfTrue="1" operator="equal">
      <formula>"x"</formula>
    </cfRule>
  </conditionalFormatting>
  <hyperlinks>
    <hyperlink ref="L1" location="'Expansion set Check List'!A1" display="Home" xr:uid="{00000000-0004-0000-3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8">
    <tabColor indexed="11"/>
  </sheetPr>
  <dimension ref="A1:AH10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13.83203125" bestFit="1" customWidth="1"/>
    <col min="3" max="3" width="5.5"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504</v>
      </c>
      <c r="B2" s="18" t="s">
        <v>258</v>
      </c>
      <c r="C2" s="18">
        <v>1</v>
      </c>
      <c r="D2" s="18" t="s">
        <v>392</v>
      </c>
      <c r="E2" s="18">
        <v>80</v>
      </c>
      <c r="F2" s="18" t="s">
        <v>398</v>
      </c>
      <c r="G2" s="19" t="s">
        <v>185</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98</v>
      </c>
      <c r="Z2" s="102"/>
      <c r="AA2" s="102"/>
      <c r="AB2" s="102"/>
      <c r="AC2" s="102"/>
      <c r="AD2" s="102"/>
      <c r="AE2" s="102"/>
      <c r="AF2" s="102"/>
      <c r="AG2" s="102"/>
      <c r="AH2" s="102"/>
    </row>
    <row r="3" spans="1:34" ht="13" x14ac:dyDescent="0.15">
      <c r="A3" s="15" t="s">
        <v>163</v>
      </c>
      <c r="B3" s="20" t="s">
        <v>258</v>
      </c>
      <c r="C3" s="20">
        <v>2</v>
      </c>
      <c r="D3" s="20" t="s">
        <v>385</v>
      </c>
      <c r="E3" s="20">
        <v>80</v>
      </c>
      <c r="F3" s="20" t="s">
        <v>393</v>
      </c>
      <c r="G3" s="19"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23</v>
      </c>
    </row>
    <row r="4" spans="1:34" ht="13" x14ac:dyDescent="0.15">
      <c r="A4" s="15" t="s">
        <v>1792</v>
      </c>
      <c r="B4" s="20" t="s">
        <v>258</v>
      </c>
      <c r="C4" s="20">
        <v>3</v>
      </c>
      <c r="D4" s="20" t="s">
        <v>847</v>
      </c>
      <c r="E4" s="20">
        <v>100</v>
      </c>
      <c r="F4" s="20" t="s">
        <v>393</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25</v>
      </c>
    </row>
    <row r="5" spans="1:34" ht="13" x14ac:dyDescent="0.15">
      <c r="A5" s="15" t="s">
        <v>926</v>
      </c>
      <c r="B5" s="20" t="s">
        <v>258</v>
      </c>
      <c r="C5" s="20">
        <v>4</v>
      </c>
      <c r="D5" s="20" t="s">
        <v>385</v>
      </c>
      <c r="E5" s="20">
        <v>90</v>
      </c>
      <c r="F5" s="20" t="s">
        <v>398</v>
      </c>
      <c r="G5" s="19" t="s">
        <v>185</v>
      </c>
      <c r="H5" s="71" t="s">
        <v>387</v>
      </c>
      <c r="I5" s="71" t="s">
        <v>387</v>
      </c>
      <c r="J5" s="71"/>
      <c r="K5" s="71"/>
      <c r="R5" s="117" t="s">
        <v>181</v>
      </c>
      <c r="S5" s="231">
        <f t="shared" si="0"/>
        <v>0</v>
      </c>
      <c r="T5" s="159">
        <f t="shared" si="1"/>
        <v>0</v>
      </c>
      <c r="U5" s="168"/>
      <c r="V5" s="117" t="s">
        <v>181</v>
      </c>
      <c r="W5" s="231">
        <f t="shared" si="2"/>
        <v>0</v>
      </c>
      <c r="X5" s="6">
        <f t="shared" si="3"/>
        <v>17</v>
      </c>
    </row>
    <row r="6" spans="1:34" ht="13" x14ac:dyDescent="0.15">
      <c r="A6" s="15" t="s">
        <v>927</v>
      </c>
      <c r="B6" s="20" t="s">
        <v>258</v>
      </c>
      <c r="C6" s="20">
        <v>5</v>
      </c>
      <c r="D6" s="20" t="s">
        <v>847</v>
      </c>
      <c r="E6" s="20">
        <v>90</v>
      </c>
      <c r="F6" s="20" t="s">
        <v>398</v>
      </c>
      <c r="G6" s="19" t="s">
        <v>185</v>
      </c>
      <c r="H6" s="71" t="s">
        <v>387</v>
      </c>
      <c r="I6" s="71" t="s">
        <v>387</v>
      </c>
      <c r="J6" s="71"/>
      <c r="K6" s="71"/>
      <c r="R6" s="117" t="s">
        <v>185</v>
      </c>
      <c r="S6" s="231">
        <f t="shared" si="0"/>
        <v>0</v>
      </c>
      <c r="T6" s="159">
        <f t="shared" si="1"/>
        <v>0</v>
      </c>
      <c r="U6" s="168"/>
      <c r="V6" s="117" t="s">
        <v>185</v>
      </c>
      <c r="W6" s="231">
        <f t="shared" si="2"/>
        <v>0</v>
      </c>
      <c r="X6" s="6">
        <f t="shared" si="3"/>
        <v>22</v>
      </c>
    </row>
    <row r="7" spans="1:34" ht="13" x14ac:dyDescent="0.15">
      <c r="A7" s="15" t="s">
        <v>1429</v>
      </c>
      <c r="B7" s="20" t="s">
        <v>258</v>
      </c>
      <c r="C7" s="20">
        <v>6</v>
      </c>
      <c r="D7" s="20" t="s">
        <v>400</v>
      </c>
      <c r="E7" s="20">
        <v>100</v>
      </c>
      <c r="F7" s="20" t="s">
        <v>393</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397</v>
      </c>
      <c r="B8" s="20" t="s">
        <v>258</v>
      </c>
      <c r="C8" s="20">
        <v>7</v>
      </c>
      <c r="D8" s="20" t="s">
        <v>389</v>
      </c>
      <c r="E8" s="20">
        <v>130</v>
      </c>
      <c r="F8" s="20" t="s">
        <v>398</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928</v>
      </c>
      <c r="B9" s="20" t="s">
        <v>258</v>
      </c>
      <c r="C9" s="20">
        <v>8</v>
      </c>
      <c r="D9" s="20" t="s">
        <v>400</v>
      </c>
      <c r="E9" s="20">
        <v>60</v>
      </c>
      <c r="F9" s="20"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965</v>
      </c>
      <c r="B10" s="20" t="s">
        <v>258</v>
      </c>
      <c r="C10" s="20">
        <v>9</v>
      </c>
      <c r="D10" s="20" t="s">
        <v>395</v>
      </c>
      <c r="E10" s="20">
        <v>100</v>
      </c>
      <c r="F10" s="20" t="s">
        <v>393</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929</v>
      </c>
      <c r="B11" s="20" t="s">
        <v>258</v>
      </c>
      <c r="C11" s="20">
        <v>10</v>
      </c>
      <c r="D11" s="20" t="s">
        <v>858</v>
      </c>
      <c r="E11" s="20">
        <v>90</v>
      </c>
      <c r="F11" s="20"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1378</v>
      </c>
      <c r="B12" s="20" t="s">
        <v>258</v>
      </c>
      <c r="C12" s="20">
        <v>11</v>
      </c>
      <c r="D12" s="20" t="s">
        <v>385</v>
      </c>
      <c r="E12" s="20">
        <v>60</v>
      </c>
      <c r="F12" s="20" t="s">
        <v>393</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1498</v>
      </c>
      <c r="B13" s="20" t="s">
        <v>258</v>
      </c>
      <c r="C13" s="20">
        <v>12</v>
      </c>
      <c r="D13" s="20" t="s">
        <v>389</v>
      </c>
      <c r="E13" s="20">
        <v>100</v>
      </c>
      <c r="F13" s="20"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1929</v>
      </c>
      <c r="B14" s="20" t="s">
        <v>258</v>
      </c>
      <c r="C14" s="20">
        <v>13</v>
      </c>
      <c r="D14" s="20" t="s">
        <v>407</v>
      </c>
      <c r="E14" s="20">
        <v>90</v>
      </c>
      <c r="F14" s="20" t="s">
        <v>398</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1797</v>
      </c>
      <c r="B15" s="20" t="s">
        <v>258</v>
      </c>
      <c r="C15" s="20">
        <v>14</v>
      </c>
      <c r="D15" s="20" t="s">
        <v>400</v>
      </c>
      <c r="E15" s="20">
        <v>90</v>
      </c>
      <c r="F15" s="20" t="s">
        <v>398</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842</v>
      </c>
      <c r="B16" s="20" t="s">
        <v>258</v>
      </c>
      <c r="C16" s="20">
        <v>15</v>
      </c>
      <c r="D16" s="20" t="s">
        <v>389</v>
      </c>
      <c r="E16" s="20">
        <v>100</v>
      </c>
      <c r="F16" s="20"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1862</v>
      </c>
      <c r="B17" s="20" t="s">
        <v>258</v>
      </c>
      <c r="C17" s="20">
        <v>16</v>
      </c>
      <c r="D17" s="20" t="s">
        <v>395</v>
      </c>
      <c r="E17" s="20">
        <v>110</v>
      </c>
      <c r="F17" s="20" t="s">
        <v>398</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408</v>
      </c>
      <c r="B18" s="20" t="s">
        <v>258</v>
      </c>
      <c r="C18" s="20">
        <v>17</v>
      </c>
      <c r="D18" s="20" t="s">
        <v>395</v>
      </c>
      <c r="E18" s="20">
        <v>90</v>
      </c>
      <c r="F18" s="20"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1816</v>
      </c>
      <c r="B19" s="20" t="s">
        <v>258</v>
      </c>
      <c r="C19" s="20">
        <v>18</v>
      </c>
      <c r="D19" s="20" t="s">
        <v>404</v>
      </c>
      <c r="E19" s="20">
        <v>60</v>
      </c>
      <c r="F19" s="20" t="s">
        <v>393</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1802</v>
      </c>
      <c r="B20" s="20" t="s">
        <v>258</v>
      </c>
      <c r="C20" s="20">
        <v>19</v>
      </c>
      <c r="D20" s="20" t="s">
        <v>389</v>
      </c>
      <c r="E20" s="20">
        <v>100</v>
      </c>
      <c r="F20" s="20" t="s">
        <v>393</v>
      </c>
      <c r="G20" s="19"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1479</v>
      </c>
      <c r="B21" s="20" t="s">
        <v>258</v>
      </c>
      <c r="C21" s="20">
        <v>20</v>
      </c>
      <c r="D21" s="20" t="s">
        <v>392</v>
      </c>
      <c r="E21" s="20">
        <v>100</v>
      </c>
      <c r="F21" s="20" t="s">
        <v>393</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933</v>
      </c>
      <c r="B22" s="20" t="s">
        <v>258</v>
      </c>
      <c r="C22" s="20">
        <v>21</v>
      </c>
      <c r="D22" s="20" t="s">
        <v>392</v>
      </c>
      <c r="E22" s="20">
        <v>70</v>
      </c>
      <c r="F22" s="20" t="s">
        <v>393</v>
      </c>
      <c r="G22" s="19"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935</v>
      </c>
      <c r="B23" s="20" t="s">
        <v>258</v>
      </c>
      <c r="C23" s="20">
        <v>22</v>
      </c>
      <c r="D23" s="20" t="s">
        <v>858</v>
      </c>
      <c r="E23" s="20">
        <v>90</v>
      </c>
      <c r="F23" s="20" t="s">
        <v>398</v>
      </c>
      <c r="G23" s="19"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835</v>
      </c>
      <c r="B24" s="20" t="s">
        <v>258</v>
      </c>
      <c r="C24" s="20">
        <v>23</v>
      </c>
      <c r="D24" s="20" t="s">
        <v>404</v>
      </c>
      <c r="E24" s="20">
        <v>120</v>
      </c>
      <c r="F24" s="20" t="s">
        <v>386</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853</v>
      </c>
      <c r="B25" s="20" t="s">
        <v>258</v>
      </c>
      <c r="C25" s="20">
        <v>24</v>
      </c>
      <c r="D25" s="20" t="s">
        <v>392</v>
      </c>
      <c r="E25" s="20">
        <v>30</v>
      </c>
      <c r="F25" s="20"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838</v>
      </c>
      <c r="B26" s="20" t="s">
        <v>258</v>
      </c>
      <c r="C26" s="20">
        <v>25</v>
      </c>
      <c r="D26" s="20" t="s">
        <v>389</v>
      </c>
      <c r="E26" s="20">
        <v>130</v>
      </c>
      <c r="F26" s="20" t="s">
        <v>386</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866</v>
      </c>
      <c r="B27" s="20" t="s">
        <v>258</v>
      </c>
      <c r="C27" s="20">
        <v>26</v>
      </c>
      <c r="D27" s="20" t="s">
        <v>392</v>
      </c>
      <c r="E27" s="20">
        <v>90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843</v>
      </c>
      <c r="B28" s="20" t="s">
        <v>258</v>
      </c>
      <c r="C28" s="20">
        <v>27</v>
      </c>
      <c r="D28" s="20" t="s">
        <v>407</v>
      </c>
      <c r="E28" s="20">
        <v>130</v>
      </c>
      <c r="F28" s="20" t="s">
        <v>386</v>
      </c>
      <c r="G28" s="21" t="s">
        <v>181</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1801</v>
      </c>
      <c r="B29" s="20" t="s">
        <v>258</v>
      </c>
      <c r="C29" s="20">
        <v>28</v>
      </c>
      <c r="D29" s="20" t="s">
        <v>385</v>
      </c>
      <c r="E29" s="20">
        <v>80</v>
      </c>
      <c r="F29" s="20" t="s">
        <v>398</v>
      </c>
      <c r="G29" s="21" t="s">
        <v>181</v>
      </c>
      <c r="H29" s="71" t="s">
        <v>387</v>
      </c>
      <c r="I29" s="71" t="s">
        <v>387</v>
      </c>
      <c r="J29" s="71"/>
      <c r="K29" s="71"/>
      <c r="R29" s="166" t="s">
        <v>260</v>
      </c>
      <c r="S29" s="232">
        <f t="shared" si="0"/>
        <v>0</v>
      </c>
      <c r="T29" s="192">
        <f t="shared" si="1"/>
        <v>0</v>
      </c>
      <c r="U29" s="168"/>
      <c r="V29" s="166" t="s">
        <v>260</v>
      </c>
      <c r="W29" s="232">
        <f t="shared" si="2"/>
        <v>0</v>
      </c>
      <c r="X29" s="7">
        <f t="shared" si="3"/>
        <v>11</v>
      </c>
    </row>
    <row r="30" spans="1:24" ht="14" thickBot="1" x14ac:dyDescent="0.2">
      <c r="A30" s="15" t="s">
        <v>508</v>
      </c>
      <c r="B30" s="20" t="s">
        <v>258</v>
      </c>
      <c r="C30" s="20">
        <v>29</v>
      </c>
      <c r="D30" s="20" t="s">
        <v>385</v>
      </c>
      <c r="E30" s="20">
        <v>70</v>
      </c>
      <c r="F30" s="20" t="s">
        <v>393</v>
      </c>
      <c r="G30" s="21" t="s">
        <v>181</v>
      </c>
      <c r="H30" s="71" t="s">
        <v>387</v>
      </c>
      <c r="I30" s="71" t="s">
        <v>387</v>
      </c>
      <c r="J30" s="71"/>
      <c r="K30" s="71"/>
      <c r="R30" s="160" t="s">
        <v>86</v>
      </c>
      <c r="S30" s="161"/>
      <c r="T30" s="175">
        <f>SUM(T31:T57)</f>
        <v>0</v>
      </c>
      <c r="U30" s="168"/>
      <c r="V30" s="177" t="s">
        <v>88</v>
      </c>
      <c r="W30" s="213"/>
      <c r="X30" s="215">
        <f>SUM(X31:X57)</f>
        <v>95</v>
      </c>
    </row>
    <row r="31" spans="1:24" ht="13" x14ac:dyDescent="0.15">
      <c r="A31" s="15" t="s">
        <v>510</v>
      </c>
      <c r="B31" s="20" t="s">
        <v>258</v>
      </c>
      <c r="C31" s="20">
        <v>30</v>
      </c>
      <c r="D31" s="20" t="s">
        <v>392</v>
      </c>
      <c r="E31" s="20">
        <v>120</v>
      </c>
      <c r="F31" s="20" t="s">
        <v>386</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31</v>
      </c>
    </row>
    <row r="32" spans="1:24" ht="13" x14ac:dyDescent="0.15">
      <c r="A32" s="15" t="s">
        <v>846</v>
      </c>
      <c r="B32" s="20" t="s">
        <v>258</v>
      </c>
      <c r="C32" s="20">
        <v>31</v>
      </c>
      <c r="D32" s="20" t="s">
        <v>847</v>
      </c>
      <c r="E32" s="20">
        <v>80</v>
      </c>
      <c r="F32" s="20"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25</v>
      </c>
    </row>
    <row r="33" spans="1:24" ht="13" x14ac:dyDescent="0.15">
      <c r="A33" s="15" t="s">
        <v>848</v>
      </c>
      <c r="B33" s="20" t="s">
        <v>258</v>
      </c>
      <c r="C33" s="20">
        <v>32</v>
      </c>
      <c r="D33" s="20" t="s">
        <v>385</v>
      </c>
      <c r="E33" s="20">
        <v>80</v>
      </c>
      <c r="F33" s="20" t="s">
        <v>398</v>
      </c>
      <c r="G33" s="21" t="s">
        <v>181</v>
      </c>
      <c r="H33" s="71" t="s">
        <v>387</v>
      </c>
      <c r="I33" s="71" t="s">
        <v>387</v>
      </c>
      <c r="J33" s="71"/>
      <c r="K33" s="71"/>
      <c r="R33" s="117" t="s">
        <v>181</v>
      </c>
      <c r="S33" s="158">
        <f t="shared" si="4"/>
        <v>0</v>
      </c>
      <c r="T33" s="159">
        <f t="shared" si="5"/>
        <v>0</v>
      </c>
      <c r="U33" s="168"/>
      <c r="V33" s="234" t="s">
        <v>181</v>
      </c>
      <c r="W33" s="237">
        <f t="shared" si="6"/>
        <v>0</v>
      </c>
      <c r="X33" s="6">
        <f t="shared" si="7"/>
        <v>17</v>
      </c>
    </row>
    <row r="34" spans="1:24" ht="13" x14ac:dyDescent="0.15">
      <c r="A34" s="15" t="s">
        <v>513</v>
      </c>
      <c r="B34" s="20" t="s">
        <v>258</v>
      </c>
      <c r="C34" s="20">
        <v>33</v>
      </c>
      <c r="D34" s="20" t="s">
        <v>392</v>
      </c>
      <c r="E34" s="20">
        <v>100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22</v>
      </c>
    </row>
    <row r="35" spans="1:24" ht="13" x14ac:dyDescent="0.15">
      <c r="A35" s="15" t="s">
        <v>1915</v>
      </c>
      <c r="B35" s="20" t="s">
        <v>258</v>
      </c>
      <c r="C35" s="20">
        <v>34</v>
      </c>
      <c r="D35" s="20" t="s">
        <v>407</v>
      </c>
      <c r="E35" s="20">
        <v>110</v>
      </c>
      <c r="F35" s="20"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851</v>
      </c>
      <c r="B36" s="20" t="s">
        <v>258</v>
      </c>
      <c r="C36" s="20">
        <v>35</v>
      </c>
      <c r="D36" s="20" t="s">
        <v>395</v>
      </c>
      <c r="E36" s="20">
        <v>130</v>
      </c>
      <c r="F36" s="20"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952</v>
      </c>
      <c r="B37" s="20" t="s">
        <v>258</v>
      </c>
      <c r="C37" s="20">
        <v>36</v>
      </c>
      <c r="D37" s="20" t="s">
        <v>400</v>
      </c>
      <c r="E37" s="20">
        <v>30</v>
      </c>
      <c r="F37" s="20" t="s">
        <v>393</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937</v>
      </c>
      <c r="B38" s="20" t="s">
        <v>258</v>
      </c>
      <c r="C38" s="20">
        <v>37</v>
      </c>
      <c r="D38" s="20" t="s">
        <v>392</v>
      </c>
      <c r="E38" s="20">
        <v>100</v>
      </c>
      <c r="F38" s="20" t="s">
        <v>398</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574</v>
      </c>
      <c r="B39" s="20" t="s">
        <v>258</v>
      </c>
      <c r="C39" s="20">
        <v>38</v>
      </c>
      <c r="D39" s="20" t="s">
        <v>385</v>
      </c>
      <c r="E39" s="20">
        <v>90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1246</v>
      </c>
      <c r="B40" s="20" t="s">
        <v>258</v>
      </c>
      <c r="C40" s="20">
        <v>39</v>
      </c>
      <c r="D40" s="20" t="s">
        <v>392</v>
      </c>
      <c r="E40" s="20">
        <v>80</v>
      </c>
      <c r="F40" s="20" t="s">
        <v>393</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862</v>
      </c>
      <c r="B41" s="20" t="s">
        <v>258</v>
      </c>
      <c r="C41" s="20">
        <v>40</v>
      </c>
      <c r="D41" s="20" t="s">
        <v>407</v>
      </c>
      <c r="E41" s="20">
        <v>90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863</v>
      </c>
      <c r="B42" s="20" t="s">
        <v>258</v>
      </c>
      <c r="C42" s="20">
        <v>41</v>
      </c>
      <c r="D42" s="20" t="s">
        <v>389</v>
      </c>
      <c r="E42" s="20">
        <v>80</v>
      </c>
      <c r="F42" s="20"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854</v>
      </c>
      <c r="B43" s="20" t="s">
        <v>258</v>
      </c>
      <c r="C43" s="20">
        <v>42</v>
      </c>
      <c r="D43" s="20" t="s">
        <v>400</v>
      </c>
      <c r="E43" s="20">
        <v>100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864</v>
      </c>
      <c r="B44" s="20" t="s">
        <v>258</v>
      </c>
      <c r="C44" s="20">
        <v>43</v>
      </c>
      <c r="D44" s="20" t="s">
        <v>404</v>
      </c>
      <c r="E44" s="20">
        <v>80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505</v>
      </c>
      <c r="B45" s="20" t="s">
        <v>258</v>
      </c>
      <c r="C45" s="20">
        <v>44</v>
      </c>
      <c r="D45" s="20" t="s">
        <v>395</v>
      </c>
      <c r="E45" s="20">
        <v>90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506</v>
      </c>
      <c r="B46" s="20" t="s">
        <v>258</v>
      </c>
      <c r="C46" s="20">
        <v>45</v>
      </c>
      <c r="D46" s="20" t="s">
        <v>404</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856</v>
      </c>
      <c r="B47" s="20" t="s">
        <v>258</v>
      </c>
      <c r="C47" s="20">
        <v>46</v>
      </c>
      <c r="D47" s="20" t="s">
        <v>395</v>
      </c>
      <c r="E47" s="20">
        <v>30</v>
      </c>
      <c r="F47" s="20"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1840</v>
      </c>
      <c r="B48" s="20" t="s">
        <v>258</v>
      </c>
      <c r="C48" s="20">
        <v>47</v>
      </c>
      <c r="D48" s="20" t="s">
        <v>385</v>
      </c>
      <c r="E48" s="20">
        <v>30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419</v>
      </c>
      <c r="B49" s="20" t="s">
        <v>258</v>
      </c>
      <c r="C49" s="20">
        <v>48</v>
      </c>
      <c r="D49" s="20" t="s">
        <v>392</v>
      </c>
      <c r="E49" s="20">
        <v>80</v>
      </c>
      <c r="F49" s="20"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874</v>
      </c>
      <c r="B50" s="20" t="s">
        <v>258</v>
      </c>
      <c r="C50" s="20">
        <v>49</v>
      </c>
      <c r="D50" s="20" t="s">
        <v>395</v>
      </c>
      <c r="E50" s="20">
        <v>80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1829</v>
      </c>
      <c r="B51" s="20" t="s">
        <v>258</v>
      </c>
      <c r="C51" s="20">
        <v>50</v>
      </c>
      <c r="D51" s="20" t="s">
        <v>400</v>
      </c>
      <c r="E51" s="20">
        <v>50</v>
      </c>
      <c r="F51" s="20" t="s">
        <v>393</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1243</v>
      </c>
      <c r="B52" s="20" t="s">
        <v>258</v>
      </c>
      <c r="C52" s="20">
        <v>51</v>
      </c>
      <c r="D52" s="20" t="s">
        <v>385</v>
      </c>
      <c r="E52" s="20">
        <v>90</v>
      </c>
      <c r="F52" s="20"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514</v>
      </c>
      <c r="B53" s="20" t="s">
        <v>258</v>
      </c>
      <c r="C53" s="20">
        <v>52</v>
      </c>
      <c r="D53" s="20" t="s">
        <v>389</v>
      </c>
      <c r="E53" s="20">
        <v>90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879</v>
      </c>
      <c r="B54" s="20" t="s">
        <v>258</v>
      </c>
      <c r="C54" s="20">
        <v>53</v>
      </c>
      <c r="D54" s="20" t="s">
        <v>407</v>
      </c>
      <c r="E54" s="20">
        <v>50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396</v>
      </c>
      <c r="B55" s="20" t="s">
        <v>258</v>
      </c>
      <c r="C55" s="20">
        <v>54</v>
      </c>
      <c r="D55" s="20" t="s">
        <v>392</v>
      </c>
      <c r="E55" s="20">
        <v>50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881</v>
      </c>
      <c r="B56" s="20" t="s">
        <v>258</v>
      </c>
      <c r="C56" s="20">
        <v>55</v>
      </c>
      <c r="D56" s="20" t="s">
        <v>395</v>
      </c>
      <c r="E56" s="20">
        <v>40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537</v>
      </c>
      <c r="B57" s="20" t="s">
        <v>258</v>
      </c>
      <c r="C57" s="20">
        <v>56</v>
      </c>
      <c r="D57" s="20" t="s">
        <v>392</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399</v>
      </c>
      <c r="B58" s="20" t="s">
        <v>258</v>
      </c>
      <c r="C58" s="20">
        <v>57</v>
      </c>
      <c r="D58" s="20" t="s">
        <v>400</v>
      </c>
      <c r="E58" s="20">
        <v>70</v>
      </c>
      <c r="F58" s="20" t="s">
        <v>393</v>
      </c>
      <c r="G58" s="21" t="s">
        <v>173</v>
      </c>
      <c r="H58" s="71" t="s">
        <v>387</v>
      </c>
      <c r="I58" s="71" t="s">
        <v>387</v>
      </c>
      <c r="J58" s="71"/>
      <c r="K58" s="71"/>
      <c r="U58" s="168"/>
      <c r="V58" s="177" t="s">
        <v>447</v>
      </c>
      <c r="W58" s="189"/>
      <c r="X58" s="190">
        <f>SUM(X59:X85)</f>
        <v>193</v>
      </c>
    </row>
    <row r="59" spans="1:24" ht="13" x14ac:dyDescent="0.15">
      <c r="A59" s="15" t="s">
        <v>555</v>
      </c>
      <c r="B59" s="20" t="s">
        <v>258</v>
      </c>
      <c r="C59" s="20">
        <v>58</v>
      </c>
      <c r="D59" s="20" t="s">
        <v>400</v>
      </c>
      <c r="E59" s="20">
        <v>80</v>
      </c>
      <c r="F59" s="20" t="s">
        <v>393</v>
      </c>
      <c r="G59" s="21" t="s">
        <v>173</v>
      </c>
      <c r="H59" s="71" t="s">
        <v>387</v>
      </c>
      <c r="I59" s="71" t="s">
        <v>387</v>
      </c>
      <c r="J59" s="71"/>
      <c r="K59" s="71"/>
      <c r="U59" s="239"/>
      <c r="V59" s="116" t="s">
        <v>173</v>
      </c>
      <c r="W59" s="211">
        <f t="shared" ref="W59:X74" si="8">S3+S31+W3+W31</f>
        <v>0</v>
      </c>
      <c r="X59" s="64">
        <f t="shared" si="8"/>
        <v>54</v>
      </c>
    </row>
    <row r="60" spans="1:24" ht="13" x14ac:dyDescent="0.15">
      <c r="A60" s="15" t="s">
        <v>930</v>
      </c>
      <c r="B60" s="20" t="s">
        <v>258</v>
      </c>
      <c r="C60" s="20">
        <v>59</v>
      </c>
      <c r="D60" s="20" t="s">
        <v>858</v>
      </c>
      <c r="E60" s="20">
        <v>50</v>
      </c>
      <c r="F60" s="20" t="s">
        <v>393</v>
      </c>
      <c r="G60" s="21" t="s">
        <v>173</v>
      </c>
      <c r="H60" s="71" t="s">
        <v>387</v>
      </c>
      <c r="I60" s="71" t="s">
        <v>387</v>
      </c>
      <c r="J60" s="71"/>
      <c r="K60" s="71"/>
      <c r="U60" s="239"/>
      <c r="V60" s="117" t="s">
        <v>177</v>
      </c>
      <c r="W60" s="158">
        <f t="shared" si="8"/>
        <v>0</v>
      </c>
      <c r="X60" s="159">
        <f t="shared" si="8"/>
        <v>50</v>
      </c>
    </row>
    <row r="61" spans="1:24" ht="13" x14ac:dyDescent="0.15">
      <c r="A61" s="15" t="s">
        <v>449</v>
      </c>
      <c r="B61" s="20" t="s">
        <v>258</v>
      </c>
      <c r="C61" s="20">
        <v>60</v>
      </c>
      <c r="D61" s="20" t="s">
        <v>385</v>
      </c>
      <c r="E61" s="20">
        <v>50</v>
      </c>
      <c r="F61" s="20" t="s">
        <v>393</v>
      </c>
      <c r="G61" s="21" t="s">
        <v>173</v>
      </c>
      <c r="H61" s="71" t="s">
        <v>387</v>
      </c>
      <c r="I61" s="71" t="s">
        <v>387</v>
      </c>
      <c r="J61" s="71"/>
      <c r="K61" s="71"/>
      <c r="U61" s="239"/>
      <c r="V61" s="117" t="s">
        <v>181</v>
      </c>
      <c r="W61" s="158">
        <f t="shared" si="8"/>
        <v>0</v>
      </c>
      <c r="X61" s="159">
        <f t="shared" si="8"/>
        <v>34</v>
      </c>
    </row>
    <row r="62" spans="1:24" ht="13" x14ac:dyDescent="0.15">
      <c r="A62" s="15" t="s">
        <v>432</v>
      </c>
      <c r="B62" s="20" t="s">
        <v>258</v>
      </c>
      <c r="C62" s="20">
        <v>61</v>
      </c>
      <c r="D62" s="20" t="s">
        <v>389</v>
      </c>
      <c r="E62" s="20">
        <v>30</v>
      </c>
      <c r="F62" s="20" t="s">
        <v>393</v>
      </c>
      <c r="G62" s="21" t="s">
        <v>173</v>
      </c>
      <c r="H62" s="71" t="s">
        <v>387</v>
      </c>
      <c r="I62" s="71" t="s">
        <v>387</v>
      </c>
      <c r="J62" s="71"/>
      <c r="K62" s="71"/>
      <c r="U62" s="239"/>
      <c r="V62" s="117" t="s">
        <v>185</v>
      </c>
      <c r="W62" s="158">
        <f t="shared" si="8"/>
        <v>0</v>
      </c>
      <c r="X62" s="159">
        <f t="shared" si="8"/>
        <v>44</v>
      </c>
    </row>
    <row r="63" spans="1:24" ht="13" x14ac:dyDescent="0.15">
      <c r="A63" s="15" t="s">
        <v>433</v>
      </c>
      <c r="B63" s="20" t="s">
        <v>258</v>
      </c>
      <c r="C63" s="20">
        <v>62</v>
      </c>
      <c r="D63" s="20" t="s">
        <v>395</v>
      </c>
      <c r="E63" s="20">
        <v>70</v>
      </c>
      <c r="F63" s="20" t="s">
        <v>393</v>
      </c>
      <c r="G63" s="21" t="s">
        <v>173</v>
      </c>
      <c r="H63" s="71" t="s">
        <v>387</v>
      </c>
      <c r="I63" s="71" t="s">
        <v>387</v>
      </c>
      <c r="J63" s="71"/>
      <c r="K63" s="71"/>
      <c r="U63" s="239"/>
      <c r="V63" s="117" t="s">
        <v>189</v>
      </c>
      <c r="W63" s="158">
        <f t="shared" si="8"/>
        <v>0</v>
      </c>
      <c r="X63" s="159">
        <f t="shared" si="8"/>
        <v>0</v>
      </c>
    </row>
    <row r="64" spans="1:24" ht="13" x14ac:dyDescent="0.15">
      <c r="A64" s="15" t="s">
        <v>888</v>
      </c>
      <c r="B64" s="20" t="s">
        <v>258</v>
      </c>
      <c r="C64" s="20">
        <v>63</v>
      </c>
      <c r="D64" s="20" t="s">
        <v>404</v>
      </c>
      <c r="E64" s="20">
        <v>40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1241</v>
      </c>
      <c r="B65" s="20" t="s">
        <v>258</v>
      </c>
      <c r="C65" s="20">
        <v>64</v>
      </c>
      <c r="D65" s="20" t="s">
        <v>847</v>
      </c>
      <c r="E65" s="20">
        <v>60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966</v>
      </c>
      <c r="B66" s="20" t="s">
        <v>258</v>
      </c>
      <c r="C66" s="20">
        <v>65</v>
      </c>
      <c r="D66" s="20" t="s">
        <v>385</v>
      </c>
      <c r="E66" s="20">
        <v>60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871</v>
      </c>
      <c r="B67" s="20" t="s">
        <v>258</v>
      </c>
      <c r="C67" s="20">
        <v>66</v>
      </c>
      <c r="D67" s="20" t="s">
        <v>400</v>
      </c>
      <c r="E67" s="20">
        <v>60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455</v>
      </c>
      <c r="B68" s="20" t="s">
        <v>258</v>
      </c>
      <c r="C68" s="20">
        <v>67</v>
      </c>
      <c r="D68" s="20" t="s">
        <v>392</v>
      </c>
      <c r="E68" s="20">
        <v>50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950</v>
      </c>
      <c r="B69" s="20" t="s">
        <v>258</v>
      </c>
      <c r="C69" s="20">
        <v>68</v>
      </c>
      <c r="D69" s="20" t="s">
        <v>407</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1393</v>
      </c>
      <c r="B70" s="20" t="s">
        <v>258</v>
      </c>
      <c r="C70" s="20">
        <v>69</v>
      </c>
      <c r="D70" s="20" t="s">
        <v>389</v>
      </c>
      <c r="E70" s="20">
        <v>80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584</v>
      </c>
      <c r="B71" s="20" t="s">
        <v>258</v>
      </c>
      <c r="C71" s="20">
        <v>70</v>
      </c>
      <c r="D71" s="20" t="s">
        <v>389</v>
      </c>
      <c r="E71" s="20">
        <v>60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893</v>
      </c>
      <c r="B72" s="20" t="s">
        <v>258</v>
      </c>
      <c r="C72" s="20">
        <v>71</v>
      </c>
      <c r="D72" s="20" t="s">
        <v>392</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464</v>
      </c>
      <c r="B73" s="20" t="s">
        <v>258</v>
      </c>
      <c r="C73" s="20">
        <v>72</v>
      </c>
      <c r="D73" s="20" t="s">
        <v>407</v>
      </c>
      <c r="E73" s="20">
        <v>70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951</v>
      </c>
      <c r="B74" s="20" t="s">
        <v>258</v>
      </c>
      <c r="C74" s="20">
        <v>73</v>
      </c>
      <c r="D74" s="20" t="s">
        <v>392</v>
      </c>
      <c r="E74" s="20">
        <v>50</v>
      </c>
      <c r="F74" s="20" t="s">
        <v>393</v>
      </c>
      <c r="G74" s="21" t="s">
        <v>173</v>
      </c>
      <c r="H74" s="71" t="s">
        <v>387</v>
      </c>
      <c r="I74" s="71" t="s">
        <v>387</v>
      </c>
      <c r="J74" s="71"/>
      <c r="K74" s="71"/>
      <c r="U74" s="241"/>
      <c r="V74" s="117" t="s">
        <v>229</v>
      </c>
      <c r="W74" s="158">
        <f t="shared" si="8"/>
        <v>0</v>
      </c>
      <c r="X74" s="159">
        <f t="shared" si="8"/>
        <v>0</v>
      </c>
    </row>
    <row r="75" spans="1:24" ht="14" thickBot="1" x14ac:dyDescent="0.2">
      <c r="A75" s="15" t="s">
        <v>899</v>
      </c>
      <c r="B75" s="20" t="s">
        <v>258</v>
      </c>
      <c r="C75" s="20">
        <v>74</v>
      </c>
      <c r="D75" s="20" t="s">
        <v>389</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466</v>
      </c>
      <c r="B76" s="20" t="s">
        <v>258</v>
      </c>
      <c r="C76" s="20">
        <v>75</v>
      </c>
      <c r="D76" s="20" t="s">
        <v>395</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2178</v>
      </c>
      <c r="B77" s="20" t="s">
        <v>258</v>
      </c>
      <c r="C77" s="20">
        <v>76</v>
      </c>
      <c r="D77" s="20" t="s">
        <v>469</v>
      </c>
      <c r="E77" s="20"/>
      <c r="F77" s="20" t="s">
        <v>1069</v>
      </c>
      <c r="G77" s="21" t="s">
        <v>177</v>
      </c>
      <c r="H77" s="71" t="s">
        <v>387</v>
      </c>
      <c r="I77" s="71" t="s">
        <v>387</v>
      </c>
      <c r="J77" s="71"/>
      <c r="K77" s="71"/>
      <c r="U77" s="241"/>
      <c r="V77" s="117" t="s">
        <v>237</v>
      </c>
      <c r="W77" s="158">
        <f t="shared" si="9"/>
        <v>0</v>
      </c>
      <c r="X77" s="159">
        <f t="shared" si="9"/>
        <v>0</v>
      </c>
    </row>
    <row r="78" spans="1:24" ht="14" thickBot="1" x14ac:dyDescent="0.2">
      <c r="A78" s="15" t="s">
        <v>1070</v>
      </c>
      <c r="B78" s="20" t="s">
        <v>258</v>
      </c>
      <c r="C78" s="20">
        <v>77</v>
      </c>
      <c r="D78" s="20" t="s">
        <v>469</v>
      </c>
      <c r="E78" s="20"/>
      <c r="F78" s="20" t="s">
        <v>1069</v>
      </c>
      <c r="G78" s="21" t="s">
        <v>177</v>
      </c>
      <c r="H78" s="71" t="s">
        <v>387</v>
      </c>
      <c r="I78" s="71" t="s">
        <v>387</v>
      </c>
      <c r="J78" s="71"/>
      <c r="K78" s="71"/>
      <c r="U78" s="241"/>
      <c r="V78" s="117" t="s">
        <v>241</v>
      </c>
      <c r="W78" s="158">
        <f t="shared" si="9"/>
        <v>0</v>
      </c>
      <c r="X78" s="159">
        <f t="shared" si="9"/>
        <v>0</v>
      </c>
    </row>
    <row r="79" spans="1:24" ht="14" thickBot="1" x14ac:dyDescent="0.2">
      <c r="A79" s="15" t="s">
        <v>1071</v>
      </c>
      <c r="B79" s="20" t="s">
        <v>258</v>
      </c>
      <c r="C79" s="20">
        <v>78</v>
      </c>
      <c r="D79" s="20" t="s">
        <v>469</v>
      </c>
      <c r="E79" s="20"/>
      <c r="F79" s="20" t="s">
        <v>469</v>
      </c>
      <c r="G79" s="21" t="s">
        <v>177</v>
      </c>
      <c r="H79" s="71" t="s">
        <v>387</v>
      </c>
      <c r="I79" s="71" t="s">
        <v>387</v>
      </c>
      <c r="J79" s="71"/>
      <c r="K79" s="71"/>
      <c r="U79" s="241"/>
      <c r="V79" s="117" t="s">
        <v>245</v>
      </c>
      <c r="W79" s="158">
        <f t="shared" si="9"/>
        <v>0</v>
      </c>
      <c r="X79" s="159">
        <f t="shared" si="9"/>
        <v>0</v>
      </c>
    </row>
    <row r="80" spans="1:24" ht="14" thickBot="1" x14ac:dyDescent="0.2">
      <c r="A80" s="15" t="s">
        <v>2183</v>
      </c>
      <c r="B80" s="20" t="s">
        <v>258</v>
      </c>
      <c r="C80" s="20">
        <v>79</v>
      </c>
      <c r="D80" s="20" t="s">
        <v>469</v>
      </c>
      <c r="E80" s="20"/>
      <c r="F80" s="20" t="s">
        <v>1069</v>
      </c>
      <c r="G80" s="21" t="s">
        <v>177</v>
      </c>
      <c r="H80" s="71" t="s">
        <v>387</v>
      </c>
      <c r="I80" s="71" t="s">
        <v>387</v>
      </c>
      <c r="J80" s="71"/>
      <c r="K80" s="71"/>
      <c r="U80" s="241"/>
      <c r="V80" s="117" t="s">
        <v>249</v>
      </c>
      <c r="W80" s="158">
        <f t="shared" si="9"/>
        <v>0</v>
      </c>
      <c r="X80" s="159">
        <f t="shared" si="9"/>
        <v>0</v>
      </c>
    </row>
    <row r="81" spans="1:24" ht="14" thickBot="1" x14ac:dyDescent="0.2">
      <c r="A81" s="15" t="s">
        <v>2221</v>
      </c>
      <c r="B81" s="20" t="s">
        <v>258</v>
      </c>
      <c r="C81" s="20">
        <v>80</v>
      </c>
      <c r="D81" s="20" t="s">
        <v>469</v>
      </c>
      <c r="E81" s="20"/>
      <c r="F81" s="20" t="s">
        <v>469</v>
      </c>
      <c r="G81" s="21" t="s">
        <v>177</v>
      </c>
      <c r="H81" s="71" t="s">
        <v>387</v>
      </c>
      <c r="I81" s="71" t="s">
        <v>387</v>
      </c>
      <c r="J81" s="71"/>
      <c r="K81" s="71"/>
      <c r="U81" s="241"/>
      <c r="V81" s="117" t="s">
        <v>253</v>
      </c>
      <c r="W81" s="158">
        <f t="shared" si="9"/>
        <v>0</v>
      </c>
      <c r="X81" s="159">
        <f t="shared" si="9"/>
        <v>0</v>
      </c>
    </row>
    <row r="82" spans="1:24" ht="14" thickBot="1" x14ac:dyDescent="0.2">
      <c r="A82" s="15" t="s">
        <v>2222</v>
      </c>
      <c r="B82" s="20" t="s">
        <v>258</v>
      </c>
      <c r="C82" s="20">
        <v>81</v>
      </c>
      <c r="D82" s="20" t="s">
        <v>469</v>
      </c>
      <c r="E82" s="20"/>
      <c r="F82" s="20" t="s">
        <v>721</v>
      </c>
      <c r="G82" s="21" t="s">
        <v>177</v>
      </c>
      <c r="H82" s="71" t="s">
        <v>387</v>
      </c>
      <c r="I82" s="71" t="s">
        <v>387</v>
      </c>
      <c r="J82" s="71"/>
      <c r="K82" s="71"/>
      <c r="U82" s="241"/>
      <c r="V82" s="117" t="s">
        <v>10048</v>
      </c>
      <c r="W82" s="158">
        <f t="shared" si="9"/>
        <v>0</v>
      </c>
      <c r="X82" s="159">
        <f t="shared" si="9"/>
        <v>0</v>
      </c>
    </row>
    <row r="83" spans="1:24" ht="14" thickBot="1" x14ac:dyDescent="0.2">
      <c r="A83" s="15" t="s">
        <v>1080</v>
      </c>
      <c r="B83" s="20" t="s">
        <v>258</v>
      </c>
      <c r="C83" s="20">
        <v>82</v>
      </c>
      <c r="D83" s="20" t="s">
        <v>469</v>
      </c>
      <c r="E83" s="20"/>
      <c r="F83" s="20" t="s">
        <v>1069</v>
      </c>
      <c r="G83" s="21" t="s">
        <v>177</v>
      </c>
      <c r="H83" s="71" t="s">
        <v>387</v>
      </c>
      <c r="I83" s="71" t="s">
        <v>387</v>
      </c>
      <c r="J83" s="71"/>
      <c r="K83" s="71"/>
      <c r="U83" s="241"/>
      <c r="V83" s="117" t="s">
        <v>10124</v>
      </c>
      <c r="W83" s="158">
        <f t="shared" si="9"/>
        <v>0</v>
      </c>
      <c r="X83" s="159">
        <f t="shared" si="9"/>
        <v>0</v>
      </c>
    </row>
    <row r="84" spans="1:24" ht="14" thickBot="1" x14ac:dyDescent="0.2">
      <c r="A84" s="15" t="s">
        <v>2170</v>
      </c>
      <c r="B84" s="20" t="s">
        <v>258</v>
      </c>
      <c r="C84" s="20">
        <v>83</v>
      </c>
      <c r="D84" s="20" t="s">
        <v>469</v>
      </c>
      <c r="E84" s="20"/>
      <c r="F84" s="20" t="s">
        <v>1069</v>
      </c>
      <c r="G84" s="21" t="s">
        <v>177</v>
      </c>
      <c r="H84" s="71" t="s">
        <v>387</v>
      </c>
      <c r="I84" s="71" t="s">
        <v>387</v>
      </c>
      <c r="J84" s="71"/>
      <c r="K84" s="71"/>
      <c r="U84" s="241"/>
      <c r="V84" s="117" t="s">
        <v>257</v>
      </c>
      <c r="W84" s="158">
        <f t="shared" si="9"/>
        <v>0</v>
      </c>
      <c r="X84" s="159">
        <f t="shared" si="9"/>
        <v>0</v>
      </c>
    </row>
    <row r="85" spans="1:24" ht="14" thickBot="1" x14ac:dyDescent="0.2">
      <c r="A85" s="15" t="s">
        <v>2223</v>
      </c>
      <c r="B85" s="20" t="s">
        <v>258</v>
      </c>
      <c r="C85" s="20">
        <v>84</v>
      </c>
      <c r="D85" s="20" t="s">
        <v>469</v>
      </c>
      <c r="E85" s="20"/>
      <c r="F85" s="20" t="s">
        <v>469</v>
      </c>
      <c r="G85" s="21" t="s">
        <v>177</v>
      </c>
      <c r="H85" s="71" t="s">
        <v>387</v>
      </c>
      <c r="I85" s="71" t="s">
        <v>387</v>
      </c>
      <c r="J85" s="71"/>
      <c r="K85" s="71"/>
      <c r="U85" s="241"/>
      <c r="V85" s="166" t="s">
        <v>260</v>
      </c>
      <c r="W85" s="191">
        <f t="shared" si="9"/>
        <v>0</v>
      </c>
      <c r="X85" s="192">
        <f t="shared" si="9"/>
        <v>11</v>
      </c>
    </row>
    <row r="86" spans="1:24" ht="13" x14ac:dyDescent="0.15">
      <c r="A86" s="15" t="s">
        <v>2200</v>
      </c>
      <c r="B86" s="20" t="s">
        <v>258</v>
      </c>
      <c r="C86" s="20">
        <v>85</v>
      </c>
      <c r="D86" s="20" t="s">
        <v>469</v>
      </c>
      <c r="E86" s="20"/>
      <c r="F86" s="20" t="s">
        <v>1069</v>
      </c>
      <c r="G86" s="21" t="s">
        <v>177</v>
      </c>
      <c r="H86" s="71" t="s">
        <v>387</v>
      </c>
      <c r="I86" s="71" t="s">
        <v>387</v>
      </c>
      <c r="J86" s="71"/>
      <c r="K86" s="71"/>
    </row>
    <row r="87" spans="1:24" ht="13" x14ac:dyDescent="0.15">
      <c r="A87" s="15" t="s">
        <v>924</v>
      </c>
      <c r="B87" s="20" t="s">
        <v>258</v>
      </c>
      <c r="C87" s="20">
        <v>86</v>
      </c>
      <c r="D87" s="20" t="s">
        <v>496</v>
      </c>
      <c r="E87" s="20"/>
      <c r="F87" s="20" t="s">
        <v>497</v>
      </c>
      <c r="G87" s="21" t="s">
        <v>177</v>
      </c>
      <c r="H87" s="71" t="s">
        <v>387</v>
      </c>
      <c r="I87" s="71" t="s">
        <v>387</v>
      </c>
      <c r="J87" s="71"/>
      <c r="K87" s="71"/>
    </row>
    <row r="88" spans="1:24" ht="13" x14ac:dyDescent="0.15">
      <c r="A88" s="15" t="s">
        <v>852</v>
      </c>
      <c r="B88" s="20" t="s">
        <v>258</v>
      </c>
      <c r="C88" s="20">
        <v>87</v>
      </c>
      <c r="D88" s="20" t="s">
        <v>496</v>
      </c>
      <c r="E88" s="20"/>
      <c r="F88" s="20" t="s">
        <v>497</v>
      </c>
      <c r="G88" s="21" t="s">
        <v>177</v>
      </c>
      <c r="H88" s="71" t="s">
        <v>387</v>
      </c>
      <c r="I88" s="71" t="s">
        <v>387</v>
      </c>
      <c r="J88" s="71"/>
      <c r="K88" s="71"/>
    </row>
    <row r="89" spans="1:24" ht="13" x14ac:dyDescent="0.15">
      <c r="A89" s="15" t="s">
        <v>500</v>
      </c>
      <c r="B89" s="20" t="s">
        <v>258</v>
      </c>
      <c r="C89" s="20">
        <v>88</v>
      </c>
      <c r="D89" s="20" t="s">
        <v>496</v>
      </c>
      <c r="E89" s="20"/>
      <c r="F89" s="20" t="s">
        <v>496</v>
      </c>
      <c r="G89" s="21" t="s">
        <v>173</v>
      </c>
      <c r="H89" s="71" t="s">
        <v>387</v>
      </c>
      <c r="I89" s="71" t="s">
        <v>387</v>
      </c>
      <c r="J89" s="71" t="s">
        <v>387</v>
      </c>
      <c r="K89" s="71"/>
    </row>
    <row r="90" spans="1:24" ht="13" x14ac:dyDescent="0.15">
      <c r="A90" s="15" t="s">
        <v>499</v>
      </c>
      <c r="B90" s="20" t="s">
        <v>258</v>
      </c>
      <c r="C90" s="20">
        <v>89</v>
      </c>
      <c r="D90" s="20" t="s">
        <v>496</v>
      </c>
      <c r="E90" s="20"/>
      <c r="F90" s="20" t="s">
        <v>496</v>
      </c>
      <c r="G90" s="21" t="s">
        <v>173</v>
      </c>
      <c r="H90" s="71" t="s">
        <v>387</v>
      </c>
      <c r="I90" s="71" t="s">
        <v>387</v>
      </c>
      <c r="J90" s="71" t="s">
        <v>387</v>
      </c>
      <c r="K90" s="71"/>
    </row>
    <row r="91" spans="1:24" ht="13" x14ac:dyDescent="0.15">
      <c r="A91" s="15" t="s">
        <v>503</v>
      </c>
      <c r="B91" s="20" t="s">
        <v>258</v>
      </c>
      <c r="C91" s="20">
        <v>90</v>
      </c>
      <c r="D91" s="20" t="s">
        <v>496</v>
      </c>
      <c r="E91" s="20"/>
      <c r="F91" s="20" t="s">
        <v>496</v>
      </c>
      <c r="G91" s="21" t="s">
        <v>173</v>
      </c>
      <c r="H91" s="71" t="s">
        <v>387</v>
      </c>
      <c r="I91" s="71" t="s">
        <v>387</v>
      </c>
      <c r="J91" s="71" t="s">
        <v>387</v>
      </c>
      <c r="K91" s="71"/>
    </row>
    <row r="92" spans="1:24" ht="13" x14ac:dyDescent="0.15">
      <c r="A92" s="15" t="s">
        <v>501</v>
      </c>
      <c r="B92" s="20" t="s">
        <v>258</v>
      </c>
      <c r="C92" s="20">
        <v>91</v>
      </c>
      <c r="D92" s="20" t="s">
        <v>496</v>
      </c>
      <c r="E92" s="20"/>
      <c r="F92" s="20" t="s">
        <v>496</v>
      </c>
      <c r="G92" s="21" t="s">
        <v>173</v>
      </c>
      <c r="H92" s="71" t="s">
        <v>387</v>
      </c>
      <c r="I92" s="71" t="s">
        <v>387</v>
      </c>
      <c r="J92" s="71" t="s">
        <v>387</v>
      </c>
      <c r="K92" s="71"/>
    </row>
    <row r="93" spans="1:24" ht="13" x14ac:dyDescent="0.15">
      <c r="A93" s="15" t="s">
        <v>502</v>
      </c>
      <c r="B93" s="20" t="s">
        <v>258</v>
      </c>
      <c r="C93" s="20">
        <v>92</v>
      </c>
      <c r="D93" s="20" t="s">
        <v>496</v>
      </c>
      <c r="E93" s="20"/>
      <c r="F93" s="20" t="s">
        <v>496</v>
      </c>
      <c r="G93" s="21" t="s">
        <v>173</v>
      </c>
      <c r="H93" s="71" t="s">
        <v>387</v>
      </c>
      <c r="I93" s="71" t="s">
        <v>387</v>
      </c>
      <c r="J93" s="71" t="s">
        <v>387</v>
      </c>
      <c r="K93" s="71"/>
    </row>
    <row r="94" spans="1:24" ht="13" x14ac:dyDescent="0.15">
      <c r="A94" s="15" t="s">
        <v>498</v>
      </c>
      <c r="B94" s="20" t="s">
        <v>258</v>
      </c>
      <c r="C94" s="20">
        <v>93</v>
      </c>
      <c r="D94" s="20" t="s">
        <v>496</v>
      </c>
      <c r="E94" s="20"/>
      <c r="F94" s="20" t="s">
        <v>496</v>
      </c>
      <c r="G94" s="21" t="s">
        <v>173</v>
      </c>
      <c r="H94" s="71" t="s">
        <v>387</v>
      </c>
      <c r="I94" s="71" t="s">
        <v>387</v>
      </c>
      <c r="J94" s="71" t="s">
        <v>387</v>
      </c>
      <c r="K94" s="71"/>
    </row>
    <row r="95" spans="1:24" ht="13" x14ac:dyDescent="0.15">
      <c r="A95" s="15" t="s">
        <v>924</v>
      </c>
      <c r="B95" s="20" t="s">
        <v>258</v>
      </c>
      <c r="C95" s="20">
        <v>94</v>
      </c>
      <c r="D95" s="20" t="s">
        <v>496</v>
      </c>
      <c r="E95" s="20"/>
      <c r="F95" s="20" t="s">
        <v>496</v>
      </c>
      <c r="G95" s="21" t="s">
        <v>173</v>
      </c>
      <c r="H95" s="71" t="s">
        <v>387</v>
      </c>
      <c r="I95" s="71" t="s">
        <v>387</v>
      </c>
      <c r="J95" s="71" t="s">
        <v>387</v>
      </c>
      <c r="K95" s="71"/>
    </row>
    <row r="96" spans="1:24" ht="13" x14ac:dyDescent="0.15">
      <c r="A96" s="15" t="s">
        <v>852</v>
      </c>
      <c r="B96" s="20" t="s">
        <v>258</v>
      </c>
      <c r="C96" s="20">
        <v>95</v>
      </c>
      <c r="D96" s="20" t="s">
        <v>496</v>
      </c>
      <c r="E96" s="20"/>
      <c r="F96" s="20" t="s">
        <v>496</v>
      </c>
      <c r="G96" s="21" t="s">
        <v>173</v>
      </c>
      <c r="H96" s="71" t="s">
        <v>387</v>
      </c>
      <c r="I96" s="71" t="s">
        <v>387</v>
      </c>
      <c r="J96" s="71" t="s">
        <v>387</v>
      </c>
      <c r="K96" s="71"/>
    </row>
    <row r="97" spans="1:11" ht="13" x14ac:dyDescent="0.15">
      <c r="A97" s="15" t="s">
        <v>163</v>
      </c>
      <c r="B97" s="20" t="s">
        <v>258</v>
      </c>
      <c r="C97" s="20" t="s">
        <v>2224</v>
      </c>
      <c r="D97" s="20" t="s">
        <v>385</v>
      </c>
      <c r="E97" s="20">
        <v>80</v>
      </c>
      <c r="F97" s="20" t="s">
        <v>393</v>
      </c>
      <c r="G97" s="21" t="s">
        <v>260</v>
      </c>
      <c r="H97" s="71" t="s">
        <v>387</v>
      </c>
      <c r="I97" s="71" t="s">
        <v>387</v>
      </c>
      <c r="J97" s="71"/>
      <c r="K97" s="71" t="s">
        <v>387</v>
      </c>
    </row>
    <row r="98" spans="1:11" ht="13" x14ac:dyDescent="0.15">
      <c r="A98" s="15" t="s">
        <v>1792</v>
      </c>
      <c r="B98" s="20" t="s">
        <v>258</v>
      </c>
      <c r="C98" s="20" t="s">
        <v>2225</v>
      </c>
      <c r="D98" s="20" t="s">
        <v>847</v>
      </c>
      <c r="E98" s="20">
        <v>100</v>
      </c>
      <c r="F98" s="20" t="s">
        <v>393</v>
      </c>
      <c r="G98" s="21" t="s">
        <v>260</v>
      </c>
      <c r="H98" s="71" t="s">
        <v>387</v>
      </c>
      <c r="I98" s="71" t="s">
        <v>387</v>
      </c>
      <c r="J98" s="71"/>
      <c r="K98" s="71" t="s">
        <v>387</v>
      </c>
    </row>
    <row r="99" spans="1:11" ht="13" x14ac:dyDescent="0.15">
      <c r="A99" s="15" t="s">
        <v>964</v>
      </c>
      <c r="B99" s="20" t="s">
        <v>258</v>
      </c>
      <c r="C99" s="20" t="s">
        <v>2226</v>
      </c>
      <c r="D99" s="20" t="s">
        <v>395</v>
      </c>
      <c r="E99" s="20">
        <v>90</v>
      </c>
      <c r="F99" s="20" t="s">
        <v>393</v>
      </c>
      <c r="G99" s="21" t="s">
        <v>260</v>
      </c>
      <c r="H99" s="71" t="s">
        <v>387</v>
      </c>
      <c r="I99" s="71" t="s">
        <v>387</v>
      </c>
      <c r="J99" s="71"/>
      <c r="K99" s="71" t="s">
        <v>387</v>
      </c>
    </row>
    <row r="100" spans="1:11" ht="13" x14ac:dyDescent="0.15">
      <c r="A100" s="15" t="s">
        <v>1429</v>
      </c>
      <c r="B100" s="20" t="s">
        <v>258</v>
      </c>
      <c r="C100" s="20" t="s">
        <v>2227</v>
      </c>
      <c r="D100" s="20" t="s">
        <v>400</v>
      </c>
      <c r="E100" s="20">
        <v>100</v>
      </c>
      <c r="F100" s="20" t="s">
        <v>393</v>
      </c>
      <c r="G100" s="21" t="s">
        <v>260</v>
      </c>
      <c r="H100" s="71" t="s">
        <v>387</v>
      </c>
      <c r="I100" s="71" t="s">
        <v>387</v>
      </c>
      <c r="J100" s="71"/>
      <c r="K100" s="71" t="s">
        <v>387</v>
      </c>
    </row>
    <row r="101" spans="1:11" ht="13" x14ac:dyDescent="0.15">
      <c r="A101" s="15" t="s">
        <v>965</v>
      </c>
      <c r="B101" s="20" t="s">
        <v>258</v>
      </c>
      <c r="C101" s="20" t="s">
        <v>2228</v>
      </c>
      <c r="D101" s="20" t="s">
        <v>395</v>
      </c>
      <c r="E101" s="20">
        <v>100</v>
      </c>
      <c r="F101" s="20" t="s">
        <v>393</v>
      </c>
      <c r="G101" s="21" t="s">
        <v>260</v>
      </c>
      <c r="H101" s="71" t="s">
        <v>387</v>
      </c>
      <c r="I101" s="71" t="s">
        <v>387</v>
      </c>
      <c r="J101" s="71"/>
      <c r="K101" s="71" t="s">
        <v>387</v>
      </c>
    </row>
    <row r="102" spans="1:11" ht="13" x14ac:dyDescent="0.15">
      <c r="A102" s="15" t="s">
        <v>1498</v>
      </c>
      <c r="B102" s="20" t="s">
        <v>258</v>
      </c>
      <c r="C102" s="20" t="s">
        <v>2229</v>
      </c>
      <c r="D102" s="20" t="s">
        <v>389</v>
      </c>
      <c r="E102" s="20">
        <v>100</v>
      </c>
      <c r="F102" s="20" t="s">
        <v>393</v>
      </c>
      <c r="G102" s="21" t="s">
        <v>260</v>
      </c>
      <c r="H102" s="71" t="s">
        <v>387</v>
      </c>
      <c r="I102" s="71" t="s">
        <v>387</v>
      </c>
      <c r="J102" s="71"/>
      <c r="K102" s="71" t="s">
        <v>387</v>
      </c>
    </row>
    <row r="103" spans="1:11" ht="13" x14ac:dyDescent="0.15">
      <c r="A103" s="15" t="s">
        <v>842</v>
      </c>
      <c r="B103" s="20" t="s">
        <v>258</v>
      </c>
      <c r="C103" s="20" t="s">
        <v>2230</v>
      </c>
      <c r="D103" s="20" t="s">
        <v>389</v>
      </c>
      <c r="E103" s="20">
        <v>100</v>
      </c>
      <c r="F103" s="20" t="s">
        <v>393</v>
      </c>
      <c r="G103" s="21" t="s">
        <v>260</v>
      </c>
      <c r="H103" s="71" t="s">
        <v>387</v>
      </c>
      <c r="I103" s="71" t="s">
        <v>387</v>
      </c>
      <c r="J103" s="71"/>
      <c r="K103" s="71" t="s">
        <v>387</v>
      </c>
    </row>
    <row r="104" spans="1:11" ht="13" x14ac:dyDescent="0.15">
      <c r="A104" s="15" t="s">
        <v>1802</v>
      </c>
      <c r="B104" s="20" t="s">
        <v>258</v>
      </c>
      <c r="C104" s="20" t="s">
        <v>2231</v>
      </c>
      <c r="D104" s="20" t="s">
        <v>389</v>
      </c>
      <c r="E104" s="20">
        <v>100</v>
      </c>
      <c r="F104" s="20" t="s">
        <v>393</v>
      </c>
      <c r="G104" s="21" t="s">
        <v>260</v>
      </c>
      <c r="H104" s="71" t="s">
        <v>387</v>
      </c>
      <c r="I104" s="71" t="s">
        <v>387</v>
      </c>
      <c r="J104" s="71"/>
      <c r="K104" s="71" t="s">
        <v>387</v>
      </c>
    </row>
    <row r="105" spans="1:11" ht="13" x14ac:dyDescent="0.15">
      <c r="A105" s="15" t="s">
        <v>968</v>
      </c>
      <c r="B105" s="20" t="s">
        <v>258</v>
      </c>
      <c r="C105" s="20" t="s">
        <v>2232</v>
      </c>
      <c r="D105" s="20" t="s">
        <v>404</v>
      </c>
      <c r="E105" s="20">
        <v>90</v>
      </c>
      <c r="F105" s="20" t="s">
        <v>393</v>
      </c>
      <c r="G105" s="21" t="s">
        <v>260</v>
      </c>
      <c r="H105" s="71" t="s">
        <v>387</v>
      </c>
      <c r="I105" s="71" t="s">
        <v>387</v>
      </c>
      <c r="J105" s="71"/>
      <c r="K105" s="71" t="s">
        <v>387</v>
      </c>
    </row>
    <row r="106" spans="1:11" ht="13" x14ac:dyDescent="0.15">
      <c r="A106" s="15" t="s">
        <v>1479</v>
      </c>
      <c r="B106" s="20" t="s">
        <v>258</v>
      </c>
      <c r="C106" s="20" t="s">
        <v>2233</v>
      </c>
      <c r="D106" s="20" t="s">
        <v>392</v>
      </c>
      <c r="E106" s="20">
        <v>100</v>
      </c>
      <c r="F106" s="20" t="s">
        <v>393</v>
      </c>
      <c r="G106" s="21" t="s">
        <v>260</v>
      </c>
      <c r="H106" s="71" t="s">
        <v>387</v>
      </c>
      <c r="I106" s="71" t="s">
        <v>387</v>
      </c>
      <c r="J106" s="71"/>
      <c r="K106" s="71" t="s">
        <v>387</v>
      </c>
    </row>
    <row r="107" spans="1:11" ht="13" x14ac:dyDescent="0.15">
      <c r="A107" s="15" t="s">
        <v>969</v>
      </c>
      <c r="B107" s="20" t="s">
        <v>258</v>
      </c>
      <c r="C107" s="20" t="s">
        <v>2234</v>
      </c>
      <c r="D107" s="20" t="s">
        <v>389</v>
      </c>
      <c r="E107" s="20">
        <v>90</v>
      </c>
      <c r="F107" s="20" t="s">
        <v>393</v>
      </c>
      <c r="G107" s="21" t="s">
        <v>260</v>
      </c>
      <c r="H107" s="71" t="s">
        <v>387</v>
      </c>
      <c r="I107" s="71" t="s">
        <v>387</v>
      </c>
      <c r="J107" s="71"/>
      <c r="K107" s="71" t="s">
        <v>387</v>
      </c>
    </row>
  </sheetData>
  <sheetProtection selectLockedCells="1" selectUnlockedCells="1"/>
  <mergeCells count="1">
    <mergeCell ref="Z1:AH1"/>
  </mergeCells>
  <phoneticPr fontId="3" type="noConversion"/>
  <conditionalFormatting sqref="H2:K107">
    <cfRule type="cellIs" dxfId="528" priority="1" stopIfTrue="1" operator="equal">
      <formula>"-"</formula>
    </cfRule>
    <cfRule type="cellIs" dxfId="527" priority="2" stopIfTrue="1" operator="equal">
      <formula>"x"</formula>
    </cfRule>
  </conditionalFormatting>
  <hyperlinks>
    <hyperlink ref="L1" location="'Expansion set Check List'!A1" display="Home" xr:uid="{00000000-0004-0000-3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9">
    <tabColor indexed="11"/>
  </sheetPr>
  <dimension ref="A1:AH116"/>
  <sheetViews>
    <sheetView zoomScaleSheetLayoutView="10" workbookViewId="0">
      <pane ySplit="1" topLeftCell="A2" activePane="bottomLeft" state="frozen"/>
      <selection pane="bottomLeft"/>
    </sheetView>
  </sheetViews>
  <sheetFormatPr baseColWidth="10" defaultColWidth="0" defaultRowHeight="12" customHeight="1" x14ac:dyDescent="0.15"/>
  <cols>
    <col min="1" max="1" width="22.6640625" customWidth="1"/>
    <col min="2" max="2" width="13.1640625" bestFit="1" customWidth="1"/>
    <col min="3" max="3" width="4"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2235</v>
      </c>
      <c r="B2" s="18" t="s">
        <v>261</v>
      </c>
      <c r="C2" s="18">
        <v>1</v>
      </c>
      <c r="D2" s="18" t="s">
        <v>407</v>
      </c>
      <c r="E2" s="18">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115</v>
      </c>
      <c r="Z2" s="102"/>
      <c r="AA2" s="102"/>
      <c r="AB2" s="102"/>
      <c r="AC2" s="102"/>
      <c r="AD2" s="102"/>
      <c r="AE2" s="102"/>
      <c r="AF2" s="102"/>
      <c r="AG2" s="102"/>
      <c r="AH2" s="102"/>
    </row>
    <row r="3" spans="1:34" ht="13" x14ac:dyDescent="0.15">
      <c r="A3" s="15" t="s">
        <v>2235</v>
      </c>
      <c r="B3" s="20" t="s">
        <v>261</v>
      </c>
      <c r="C3" s="20">
        <v>2</v>
      </c>
      <c r="D3" s="20" t="s">
        <v>407</v>
      </c>
      <c r="E3" s="20">
        <v>60</v>
      </c>
      <c r="F3" s="20" t="s">
        <v>393</v>
      </c>
      <c r="G3" s="21"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43</v>
      </c>
    </row>
    <row r="4" spans="1:34" ht="13" x14ac:dyDescent="0.15">
      <c r="A4" s="15" t="s">
        <v>2236</v>
      </c>
      <c r="B4" s="20" t="s">
        <v>261</v>
      </c>
      <c r="C4" s="20">
        <v>3</v>
      </c>
      <c r="D4" s="20" t="s">
        <v>407</v>
      </c>
      <c r="E4" s="20">
        <v>80</v>
      </c>
      <c r="F4" s="20" t="s">
        <v>398</v>
      </c>
      <c r="G4" s="21"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38</v>
      </c>
    </row>
    <row r="5" spans="1:34" ht="13" x14ac:dyDescent="0.15">
      <c r="A5" s="15" t="s">
        <v>2236</v>
      </c>
      <c r="B5" s="20" t="s">
        <v>261</v>
      </c>
      <c r="C5" s="20">
        <v>4</v>
      </c>
      <c r="D5" s="20" t="s">
        <v>407</v>
      </c>
      <c r="E5" s="20">
        <v>80</v>
      </c>
      <c r="F5" s="20" t="s">
        <v>398</v>
      </c>
      <c r="G5" s="21" t="s">
        <v>177</v>
      </c>
      <c r="H5" s="71" t="s">
        <v>387</v>
      </c>
      <c r="I5" s="71" t="s">
        <v>387</v>
      </c>
      <c r="J5" s="71"/>
      <c r="K5" s="71"/>
      <c r="R5" s="117" t="s">
        <v>181</v>
      </c>
      <c r="S5" s="231">
        <f t="shared" si="0"/>
        <v>0</v>
      </c>
      <c r="T5" s="159">
        <f t="shared" si="1"/>
        <v>0</v>
      </c>
      <c r="U5" s="168"/>
      <c r="V5" s="117" t="s">
        <v>181</v>
      </c>
      <c r="W5" s="231">
        <f t="shared" si="2"/>
        <v>0</v>
      </c>
      <c r="X5" s="6">
        <f t="shared" si="3"/>
        <v>19</v>
      </c>
    </row>
    <row r="6" spans="1:34" ht="13" x14ac:dyDescent="0.15">
      <c r="A6" s="15" t="s">
        <v>2237</v>
      </c>
      <c r="B6" s="20" t="s">
        <v>261</v>
      </c>
      <c r="C6" s="20">
        <v>5</v>
      </c>
      <c r="D6" s="20" t="s">
        <v>407</v>
      </c>
      <c r="E6" s="20">
        <v>130</v>
      </c>
      <c r="F6" s="20" t="s">
        <v>386</v>
      </c>
      <c r="G6" s="21" t="s">
        <v>185</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2237</v>
      </c>
      <c r="B7" s="20" t="s">
        <v>261</v>
      </c>
      <c r="C7" s="20">
        <v>6</v>
      </c>
      <c r="D7" s="20" t="s">
        <v>407</v>
      </c>
      <c r="E7" s="20">
        <v>130</v>
      </c>
      <c r="F7" s="20" t="s">
        <v>386</v>
      </c>
      <c r="G7" s="21"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2238</v>
      </c>
      <c r="B8" s="20" t="s">
        <v>261</v>
      </c>
      <c r="C8" s="20">
        <v>7</v>
      </c>
      <c r="D8" s="20" t="s">
        <v>407</v>
      </c>
      <c r="E8" s="20">
        <v>60</v>
      </c>
      <c r="F8" s="20" t="s">
        <v>393</v>
      </c>
      <c r="G8" s="21"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2239</v>
      </c>
      <c r="B9" s="20" t="s">
        <v>261</v>
      </c>
      <c r="C9" s="20">
        <v>8</v>
      </c>
      <c r="D9" s="20" t="s">
        <v>407</v>
      </c>
      <c r="E9" s="20">
        <v>90</v>
      </c>
      <c r="F9" s="20" t="s">
        <v>398</v>
      </c>
      <c r="G9" s="21"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2240</v>
      </c>
      <c r="B10" s="20" t="s">
        <v>261</v>
      </c>
      <c r="C10" s="20">
        <v>9</v>
      </c>
      <c r="D10" s="20" t="s">
        <v>407</v>
      </c>
      <c r="E10" s="20">
        <v>50</v>
      </c>
      <c r="F10" s="20" t="s">
        <v>393</v>
      </c>
      <c r="G10" s="21"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2241</v>
      </c>
      <c r="B11" s="20" t="s">
        <v>261</v>
      </c>
      <c r="C11" s="20">
        <v>10</v>
      </c>
      <c r="D11" s="20" t="s">
        <v>407</v>
      </c>
      <c r="E11" s="20">
        <v>80</v>
      </c>
      <c r="F11" s="20" t="s">
        <v>398</v>
      </c>
      <c r="G11" s="21"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2242</v>
      </c>
      <c r="B12" s="20" t="s">
        <v>261</v>
      </c>
      <c r="C12" s="20">
        <v>11</v>
      </c>
      <c r="D12" s="20" t="s">
        <v>407</v>
      </c>
      <c r="E12" s="20">
        <v>80</v>
      </c>
      <c r="F12" s="20" t="s">
        <v>393</v>
      </c>
      <c r="G12" s="21"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2242</v>
      </c>
      <c r="B13" s="20" t="s">
        <v>261</v>
      </c>
      <c r="C13" s="20">
        <v>12</v>
      </c>
      <c r="D13" s="20" t="s">
        <v>407</v>
      </c>
      <c r="E13" s="20">
        <v>90</v>
      </c>
      <c r="F13" s="20" t="s">
        <v>393</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2243</v>
      </c>
      <c r="B14" s="20" t="s">
        <v>261</v>
      </c>
      <c r="C14" s="20">
        <v>13</v>
      </c>
      <c r="D14" s="20" t="s">
        <v>407</v>
      </c>
      <c r="E14" s="20">
        <v>60</v>
      </c>
      <c r="F14" s="20" t="s">
        <v>393</v>
      </c>
      <c r="G14" s="21"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2244</v>
      </c>
      <c r="B15" s="20" t="s">
        <v>261</v>
      </c>
      <c r="C15" s="20">
        <v>14</v>
      </c>
      <c r="D15" s="20" t="s">
        <v>407</v>
      </c>
      <c r="E15" s="20">
        <v>90</v>
      </c>
      <c r="F15" s="20" t="s">
        <v>398</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2245</v>
      </c>
      <c r="B16" s="20" t="s">
        <v>261</v>
      </c>
      <c r="C16" s="20">
        <v>15</v>
      </c>
      <c r="D16" s="20" t="s">
        <v>395</v>
      </c>
      <c r="E16" s="20">
        <v>60</v>
      </c>
      <c r="F16" s="20" t="s">
        <v>393</v>
      </c>
      <c r="G16" s="21"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2245</v>
      </c>
      <c r="B17" s="20" t="s">
        <v>261</v>
      </c>
      <c r="C17" s="20">
        <v>16</v>
      </c>
      <c r="D17" s="20" t="s">
        <v>395</v>
      </c>
      <c r="E17" s="20">
        <v>70</v>
      </c>
      <c r="F17" s="20" t="s">
        <v>393</v>
      </c>
      <c r="G17" s="21"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2246</v>
      </c>
      <c r="B18" s="20" t="s">
        <v>261</v>
      </c>
      <c r="C18" s="20">
        <v>17</v>
      </c>
      <c r="D18" s="20" t="s">
        <v>395</v>
      </c>
      <c r="E18" s="20">
        <v>100</v>
      </c>
      <c r="F18" s="20" t="s">
        <v>398</v>
      </c>
      <c r="G18" s="21"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2246</v>
      </c>
      <c r="B19" s="20" t="s">
        <v>261</v>
      </c>
      <c r="C19" s="20">
        <v>18</v>
      </c>
      <c r="D19" s="20" t="s">
        <v>395</v>
      </c>
      <c r="E19" s="20">
        <v>100</v>
      </c>
      <c r="F19" s="20" t="s">
        <v>398</v>
      </c>
      <c r="G19" s="21"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2247</v>
      </c>
      <c r="B20" s="20" t="s">
        <v>261</v>
      </c>
      <c r="C20" s="20">
        <v>19</v>
      </c>
      <c r="D20" s="20" t="s">
        <v>395</v>
      </c>
      <c r="E20" s="20">
        <v>150</v>
      </c>
      <c r="F20" s="20" t="s">
        <v>386</v>
      </c>
      <c r="G20" s="21"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2247</v>
      </c>
      <c r="B21" s="20" t="s">
        <v>261</v>
      </c>
      <c r="C21" s="20">
        <v>20</v>
      </c>
      <c r="D21" s="20" t="s">
        <v>395</v>
      </c>
      <c r="E21" s="20">
        <v>150</v>
      </c>
      <c r="F21" s="20" t="s">
        <v>386</v>
      </c>
      <c r="G21" s="21"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2248</v>
      </c>
      <c r="B22" s="20" t="s">
        <v>261</v>
      </c>
      <c r="C22" s="20">
        <v>21</v>
      </c>
      <c r="D22" s="20" t="s">
        <v>395</v>
      </c>
      <c r="E22" s="20">
        <v>60</v>
      </c>
      <c r="F22" s="20" t="s">
        <v>393</v>
      </c>
      <c r="G22" s="2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2249</v>
      </c>
      <c r="B23" s="20" t="s">
        <v>261</v>
      </c>
      <c r="C23" s="20">
        <v>22</v>
      </c>
      <c r="D23" s="20" t="s">
        <v>395</v>
      </c>
      <c r="E23" s="20">
        <v>90</v>
      </c>
      <c r="F23" s="20" t="s">
        <v>398</v>
      </c>
      <c r="G23" s="21" t="s">
        <v>177</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2250</v>
      </c>
      <c r="B24" s="20" t="s">
        <v>261</v>
      </c>
      <c r="C24" s="20">
        <v>23</v>
      </c>
      <c r="D24" s="20" t="s">
        <v>395</v>
      </c>
      <c r="E24" s="20">
        <v>70</v>
      </c>
      <c r="F24" s="20"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2250</v>
      </c>
      <c r="B25" s="20" t="s">
        <v>261</v>
      </c>
      <c r="C25" s="20">
        <v>24</v>
      </c>
      <c r="D25" s="20" t="s">
        <v>395</v>
      </c>
      <c r="E25" s="20">
        <v>70</v>
      </c>
      <c r="F25" s="20" t="s">
        <v>393</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2251</v>
      </c>
      <c r="B26" s="20" t="s">
        <v>261</v>
      </c>
      <c r="C26" s="20">
        <v>25</v>
      </c>
      <c r="D26" s="20" t="s">
        <v>395</v>
      </c>
      <c r="E26" s="20">
        <v>120</v>
      </c>
      <c r="F26" s="20"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2252</v>
      </c>
      <c r="B27" s="20" t="s">
        <v>261</v>
      </c>
      <c r="C27" s="20">
        <v>26</v>
      </c>
      <c r="D27" s="20" t="s">
        <v>395</v>
      </c>
      <c r="E27" s="20">
        <v>130</v>
      </c>
      <c r="F27" s="20" t="s">
        <v>393</v>
      </c>
      <c r="G27" s="21"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2253</v>
      </c>
      <c r="B28" s="20" t="s">
        <v>261</v>
      </c>
      <c r="C28" s="20">
        <v>27</v>
      </c>
      <c r="D28" s="20" t="s">
        <v>389</v>
      </c>
      <c r="E28" s="20">
        <v>60</v>
      </c>
      <c r="F28" s="20" t="s">
        <v>393</v>
      </c>
      <c r="G28" s="21" t="s">
        <v>173</v>
      </c>
      <c r="H28" s="71" t="s">
        <v>387</v>
      </c>
      <c r="I28" s="71" t="s">
        <v>387</v>
      </c>
      <c r="J28" s="71"/>
      <c r="K28" s="71"/>
      <c r="R28" s="117" t="s">
        <v>257</v>
      </c>
      <c r="S28" s="231">
        <f t="shared" si="0"/>
        <v>0</v>
      </c>
      <c r="T28" s="159">
        <f t="shared" si="1"/>
        <v>0</v>
      </c>
      <c r="U28" s="168"/>
      <c r="V28" s="117" t="s">
        <v>257</v>
      </c>
      <c r="W28" s="231">
        <f t="shared" si="2"/>
        <v>0</v>
      </c>
      <c r="X28" s="6">
        <f t="shared" si="3"/>
        <v>2</v>
      </c>
    </row>
    <row r="29" spans="1:24" ht="14" thickBot="1" x14ac:dyDescent="0.2">
      <c r="A29" s="15" t="s">
        <v>2253</v>
      </c>
      <c r="B29" s="20" t="s">
        <v>261</v>
      </c>
      <c r="C29" s="20">
        <v>28</v>
      </c>
      <c r="D29" s="20" t="s">
        <v>389</v>
      </c>
      <c r="E29" s="20">
        <v>60</v>
      </c>
      <c r="F29" s="20" t="s">
        <v>393</v>
      </c>
      <c r="G29" s="21" t="s">
        <v>173</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2254</v>
      </c>
      <c r="B30" s="20" t="s">
        <v>261</v>
      </c>
      <c r="C30" s="20">
        <v>29</v>
      </c>
      <c r="D30" s="20" t="s">
        <v>389</v>
      </c>
      <c r="E30" s="20">
        <v>90</v>
      </c>
      <c r="F30" s="20" t="s">
        <v>398</v>
      </c>
      <c r="G30" s="21" t="s">
        <v>177</v>
      </c>
      <c r="H30" s="71" t="s">
        <v>387</v>
      </c>
      <c r="I30" s="71" t="s">
        <v>387</v>
      </c>
      <c r="J30" s="71"/>
      <c r="K30" s="71"/>
      <c r="R30" s="160" t="s">
        <v>86</v>
      </c>
      <c r="S30" s="161"/>
      <c r="T30" s="175">
        <f>SUM(T31:T57)</f>
        <v>0</v>
      </c>
      <c r="U30" s="168"/>
      <c r="V30" s="177" t="s">
        <v>88</v>
      </c>
      <c r="W30" s="213"/>
      <c r="X30" s="215">
        <f>SUM(X31:X57)</f>
        <v>104</v>
      </c>
    </row>
    <row r="31" spans="1:24" ht="13" x14ac:dyDescent="0.15">
      <c r="A31" s="15" t="s">
        <v>2254</v>
      </c>
      <c r="B31" s="20" t="s">
        <v>261</v>
      </c>
      <c r="C31" s="20">
        <v>30</v>
      </c>
      <c r="D31" s="20" t="s">
        <v>389</v>
      </c>
      <c r="E31" s="20">
        <v>80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35</v>
      </c>
    </row>
    <row r="32" spans="1:24" ht="13" x14ac:dyDescent="0.15">
      <c r="A32" s="15" t="s">
        <v>2255</v>
      </c>
      <c r="B32" s="20" t="s">
        <v>261</v>
      </c>
      <c r="C32" s="20">
        <v>31</v>
      </c>
      <c r="D32" s="20" t="s">
        <v>389</v>
      </c>
      <c r="E32" s="20">
        <v>140</v>
      </c>
      <c r="F32" s="20" t="s">
        <v>386</v>
      </c>
      <c r="G32" s="21" t="s">
        <v>185</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38</v>
      </c>
    </row>
    <row r="33" spans="1:24" ht="13" x14ac:dyDescent="0.15">
      <c r="A33" s="15" t="s">
        <v>2255</v>
      </c>
      <c r="B33" s="20" t="s">
        <v>261</v>
      </c>
      <c r="C33" s="20">
        <v>32</v>
      </c>
      <c r="D33" s="20" t="s">
        <v>389</v>
      </c>
      <c r="E33" s="20">
        <v>140</v>
      </c>
      <c r="F33" s="20" t="s">
        <v>386</v>
      </c>
      <c r="G33" s="21" t="s">
        <v>185</v>
      </c>
      <c r="H33" s="71" t="s">
        <v>387</v>
      </c>
      <c r="I33" s="71" t="s">
        <v>387</v>
      </c>
      <c r="J33" s="71"/>
      <c r="K33" s="71"/>
      <c r="R33" s="117" t="s">
        <v>181</v>
      </c>
      <c r="S33" s="158">
        <f t="shared" si="4"/>
        <v>0</v>
      </c>
      <c r="T33" s="159">
        <f t="shared" si="5"/>
        <v>0</v>
      </c>
      <c r="U33" s="168"/>
      <c r="V33" s="234" t="s">
        <v>181</v>
      </c>
      <c r="W33" s="237">
        <f t="shared" si="6"/>
        <v>0</v>
      </c>
      <c r="X33" s="6">
        <f t="shared" si="7"/>
        <v>19</v>
      </c>
    </row>
    <row r="34" spans="1:24" ht="13" x14ac:dyDescent="0.15">
      <c r="A34" s="15" t="s">
        <v>2256</v>
      </c>
      <c r="B34" s="20" t="s">
        <v>261</v>
      </c>
      <c r="C34" s="20">
        <v>33</v>
      </c>
      <c r="D34" s="20" t="s">
        <v>389</v>
      </c>
      <c r="E34" s="20">
        <v>60</v>
      </c>
      <c r="F34" s="20"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12</v>
      </c>
    </row>
    <row r="35" spans="1:24" ht="13" x14ac:dyDescent="0.15">
      <c r="A35" s="15" t="s">
        <v>2257</v>
      </c>
      <c r="B35" s="20" t="s">
        <v>261</v>
      </c>
      <c r="C35" s="20">
        <v>34</v>
      </c>
      <c r="D35" s="20" t="s">
        <v>389</v>
      </c>
      <c r="E35" s="20">
        <v>90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2258</v>
      </c>
      <c r="B36" s="20" t="s">
        <v>261</v>
      </c>
      <c r="C36" s="20">
        <v>35</v>
      </c>
      <c r="D36" s="20" t="s">
        <v>389</v>
      </c>
      <c r="E36" s="20">
        <v>70</v>
      </c>
      <c r="F36" s="20" t="s">
        <v>393</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2259</v>
      </c>
      <c r="B37" s="20" t="s">
        <v>261</v>
      </c>
      <c r="C37" s="20">
        <v>36</v>
      </c>
      <c r="D37" s="20" t="s">
        <v>389</v>
      </c>
      <c r="E37" s="20">
        <v>60</v>
      </c>
      <c r="F37" s="20"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2260</v>
      </c>
      <c r="B38" s="20" t="s">
        <v>261</v>
      </c>
      <c r="C38" s="20">
        <v>37</v>
      </c>
      <c r="D38" s="20" t="s">
        <v>389</v>
      </c>
      <c r="E38" s="20">
        <v>90</v>
      </c>
      <c r="F38" s="20" t="s">
        <v>398</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2261</v>
      </c>
      <c r="B39" s="20" t="s">
        <v>261</v>
      </c>
      <c r="C39" s="20">
        <v>38</v>
      </c>
      <c r="D39" s="20" t="s">
        <v>389</v>
      </c>
      <c r="E39" s="20">
        <v>100</v>
      </c>
      <c r="F39" s="20" t="s">
        <v>393</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2261</v>
      </c>
      <c r="B40" s="20" t="s">
        <v>261</v>
      </c>
      <c r="C40" s="20">
        <v>39</v>
      </c>
      <c r="D40" s="20" t="s">
        <v>389</v>
      </c>
      <c r="E40" s="20">
        <v>100</v>
      </c>
      <c r="F40" s="20" t="s">
        <v>393</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2262</v>
      </c>
      <c r="B41" s="20" t="s">
        <v>261</v>
      </c>
      <c r="C41" s="20">
        <v>40</v>
      </c>
      <c r="D41" s="20" t="s">
        <v>404</v>
      </c>
      <c r="E41" s="20">
        <v>60</v>
      </c>
      <c r="F41" s="20"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2262</v>
      </c>
      <c r="B42" s="20" t="s">
        <v>261</v>
      </c>
      <c r="C42" s="20">
        <v>41</v>
      </c>
      <c r="D42" s="20" t="s">
        <v>404</v>
      </c>
      <c r="E42" s="20">
        <v>60</v>
      </c>
      <c r="F42" s="20"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2263</v>
      </c>
      <c r="B43" s="20" t="s">
        <v>261</v>
      </c>
      <c r="C43" s="20">
        <v>42</v>
      </c>
      <c r="D43" s="20" t="s">
        <v>404</v>
      </c>
      <c r="E43" s="20">
        <v>90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2263</v>
      </c>
      <c r="B44" s="20" t="s">
        <v>261</v>
      </c>
      <c r="C44" s="20">
        <v>43</v>
      </c>
      <c r="D44" s="20" t="s">
        <v>404</v>
      </c>
      <c r="E44" s="20">
        <v>90</v>
      </c>
      <c r="F44" s="20" t="s">
        <v>398</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2264</v>
      </c>
      <c r="B45" s="20" t="s">
        <v>261</v>
      </c>
      <c r="C45" s="20">
        <v>44</v>
      </c>
      <c r="D45" s="20" t="s">
        <v>404</v>
      </c>
      <c r="E45" s="20">
        <v>40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2264</v>
      </c>
      <c r="B46" s="20" t="s">
        <v>261</v>
      </c>
      <c r="C46" s="20">
        <v>45</v>
      </c>
      <c r="D46" s="20" t="s">
        <v>404</v>
      </c>
      <c r="E46" s="20">
        <v>30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2265</v>
      </c>
      <c r="B47" s="20" t="s">
        <v>261</v>
      </c>
      <c r="C47" s="20">
        <v>46</v>
      </c>
      <c r="D47" s="20" t="s">
        <v>404</v>
      </c>
      <c r="E47" s="20">
        <v>80</v>
      </c>
      <c r="F47" s="20" t="s">
        <v>398</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2266</v>
      </c>
      <c r="B48" s="20" t="s">
        <v>261</v>
      </c>
      <c r="C48" s="20">
        <v>47</v>
      </c>
      <c r="D48" s="20" t="s">
        <v>404</v>
      </c>
      <c r="E48" s="20">
        <v>130</v>
      </c>
      <c r="F48" s="20" t="s">
        <v>393</v>
      </c>
      <c r="G48" s="21" t="s">
        <v>185</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2267</v>
      </c>
      <c r="B49" s="20" t="s">
        <v>261</v>
      </c>
      <c r="C49" s="20">
        <v>48</v>
      </c>
      <c r="D49" s="20" t="s">
        <v>385</v>
      </c>
      <c r="E49" s="20">
        <v>70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2268</v>
      </c>
      <c r="B50" s="20" t="s">
        <v>261</v>
      </c>
      <c r="C50" s="20">
        <v>49</v>
      </c>
      <c r="D50" s="20" t="s">
        <v>385</v>
      </c>
      <c r="E50" s="20">
        <v>90</v>
      </c>
      <c r="F50" s="20" t="s">
        <v>398</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2269</v>
      </c>
      <c r="B51" s="20" t="s">
        <v>261</v>
      </c>
      <c r="C51" s="20">
        <v>50</v>
      </c>
      <c r="D51" s="20" t="s">
        <v>385</v>
      </c>
      <c r="E51" s="20">
        <v>50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2270</v>
      </c>
      <c r="B52" s="20" t="s">
        <v>261</v>
      </c>
      <c r="C52" s="20">
        <v>51</v>
      </c>
      <c r="D52" s="20" t="s">
        <v>385</v>
      </c>
      <c r="E52" s="20">
        <v>80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2271</v>
      </c>
      <c r="B53" s="20" t="s">
        <v>261</v>
      </c>
      <c r="C53" s="20">
        <v>52</v>
      </c>
      <c r="D53" s="20" t="s">
        <v>385</v>
      </c>
      <c r="E53" s="20">
        <v>70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2272</v>
      </c>
      <c r="B54" s="20" t="s">
        <v>261</v>
      </c>
      <c r="C54" s="20">
        <v>53</v>
      </c>
      <c r="D54" s="20" t="s">
        <v>385</v>
      </c>
      <c r="E54" s="20">
        <v>90</v>
      </c>
      <c r="F54" s="20"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2273</v>
      </c>
      <c r="B55" s="20" t="s">
        <v>261</v>
      </c>
      <c r="C55" s="20">
        <v>54</v>
      </c>
      <c r="D55" s="20" t="s">
        <v>385</v>
      </c>
      <c r="E55" s="20">
        <v>150</v>
      </c>
      <c r="F55" s="20" t="s">
        <v>386</v>
      </c>
      <c r="G55" s="21"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2274</v>
      </c>
      <c r="B56" s="20" t="s">
        <v>261</v>
      </c>
      <c r="C56" s="20">
        <v>55</v>
      </c>
      <c r="D56" s="20" t="s">
        <v>385</v>
      </c>
      <c r="E56" s="20">
        <v>30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2275</v>
      </c>
      <c r="B57" s="20" t="s">
        <v>261</v>
      </c>
      <c r="C57" s="20">
        <v>56</v>
      </c>
      <c r="D57" s="20" t="s">
        <v>385</v>
      </c>
      <c r="E57" s="20">
        <v>60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2276</v>
      </c>
      <c r="B58" s="20" t="s">
        <v>261</v>
      </c>
      <c r="C58" s="20">
        <v>57</v>
      </c>
      <c r="D58" s="20" t="s">
        <v>385</v>
      </c>
      <c r="E58" s="20">
        <v>90</v>
      </c>
      <c r="F58" s="20" t="s">
        <v>386</v>
      </c>
      <c r="G58" s="21" t="s">
        <v>185</v>
      </c>
      <c r="H58" s="71" t="s">
        <v>387</v>
      </c>
      <c r="I58" s="71" t="s">
        <v>387</v>
      </c>
      <c r="J58" s="71"/>
      <c r="K58" s="71"/>
      <c r="U58" s="168"/>
      <c r="V58" s="177" t="s">
        <v>447</v>
      </c>
      <c r="W58" s="189"/>
      <c r="X58" s="190">
        <f>SUM(X59:X85)</f>
        <v>219</v>
      </c>
    </row>
    <row r="59" spans="1:24" ht="13" x14ac:dyDescent="0.15">
      <c r="A59" s="15" t="s">
        <v>2277</v>
      </c>
      <c r="B59" s="20" t="s">
        <v>261</v>
      </c>
      <c r="C59" s="20">
        <v>58</v>
      </c>
      <c r="D59" s="20" t="s">
        <v>400</v>
      </c>
      <c r="E59" s="20">
        <v>60</v>
      </c>
      <c r="F59" s="20" t="s">
        <v>393</v>
      </c>
      <c r="G59" s="21" t="s">
        <v>173</v>
      </c>
      <c r="H59" s="71" t="s">
        <v>387</v>
      </c>
      <c r="I59" s="71" t="s">
        <v>387</v>
      </c>
      <c r="J59" s="71"/>
      <c r="K59" s="71"/>
      <c r="U59" s="239"/>
      <c r="V59" s="116" t="s">
        <v>173</v>
      </c>
      <c r="W59" s="211">
        <f t="shared" ref="W59:X74" si="8">S3+S31+W3+W31</f>
        <v>0</v>
      </c>
      <c r="X59" s="64">
        <f t="shared" si="8"/>
        <v>78</v>
      </c>
    </row>
    <row r="60" spans="1:24" ht="13" x14ac:dyDescent="0.15">
      <c r="A60" s="15" t="s">
        <v>2277</v>
      </c>
      <c r="B60" s="20" t="s">
        <v>261</v>
      </c>
      <c r="C60" s="20">
        <v>59</v>
      </c>
      <c r="D60" s="20" t="s">
        <v>400</v>
      </c>
      <c r="E60" s="20">
        <v>70</v>
      </c>
      <c r="F60" s="20" t="s">
        <v>393</v>
      </c>
      <c r="G60" s="21" t="s">
        <v>173</v>
      </c>
      <c r="H60" s="71" t="s">
        <v>387</v>
      </c>
      <c r="I60" s="71" t="s">
        <v>387</v>
      </c>
      <c r="J60" s="71"/>
      <c r="K60" s="71"/>
      <c r="U60" s="239"/>
      <c r="V60" s="117" t="s">
        <v>177</v>
      </c>
      <c r="W60" s="158">
        <f t="shared" si="8"/>
        <v>0</v>
      </c>
      <c r="X60" s="159">
        <f t="shared" si="8"/>
        <v>76</v>
      </c>
    </row>
    <row r="61" spans="1:24" ht="13" x14ac:dyDescent="0.15">
      <c r="A61" s="15" t="s">
        <v>2278</v>
      </c>
      <c r="B61" s="20" t="s">
        <v>261</v>
      </c>
      <c r="C61" s="20">
        <v>60</v>
      </c>
      <c r="D61" s="20" t="s">
        <v>400</v>
      </c>
      <c r="E61" s="20">
        <v>80</v>
      </c>
      <c r="F61" s="20" t="s">
        <v>398</v>
      </c>
      <c r="G61" s="21" t="s">
        <v>177</v>
      </c>
      <c r="H61" s="71" t="s">
        <v>387</v>
      </c>
      <c r="I61" s="71" t="s">
        <v>387</v>
      </c>
      <c r="J61" s="71"/>
      <c r="K61" s="71"/>
      <c r="U61" s="239"/>
      <c r="V61" s="117" t="s">
        <v>181</v>
      </c>
      <c r="W61" s="158">
        <f t="shared" si="8"/>
        <v>0</v>
      </c>
      <c r="X61" s="159">
        <f t="shared" si="8"/>
        <v>38</v>
      </c>
    </row>
    <row r="62" spans="1:24" ht="13" x14ac:dyDescent="0.15">
      <c r="A62" s="15" t="s">
        <v>2279</v>
      </c>
      <c r="B62" s="20" t="s">
        <v>261</v>
      </c>
      <c r="C62" s="20">
        <v>61</v>
      </c>
      <c r="D62" s="20" t="s">
        <v>400</v>
      </c>
      <c r="E62" s="20">
        <v>100</v>
      </c>
      <c r="F62" s="20" t="s">
        <v>393</v>
      </c>
      <c r="G62" s="21" t="s">
        <v>181</v>
      </c>
      <c r="H62" s="71" t="s">
        <v>387</v>
      </c>
      <c r="I62" s="71" t="s">
        <v>387</v>
      </c>
      <c r="J62" s="71"/>
      <c r="K62" s="71"/>
      <c r="U62" s="239"/>
      <c r="V62" s="117" t="s">
        <v>185</v>
      </c>
      <c r="W62" s="158">
        <f t="shared" si="8"/>
        <v>0</v>
      </c>
      <c r="X62" s="159">
        <f t="shared" si="8"/>
        <v>24</v>
      </c>
    </row>
    <row r="63" spans="1:24" ht="13" x14ac:dyDescent="0.15">
      <c r="A63" s="15" t="s">
        <v>2280</v>
      </c>
      <c r="B63" s="20" t="s">
        <v>261</v>
      </c>
      <c r="C63" s="20">
        <v>62</v>
      </c>
      <c r="D63" s="20" t="s">
        <v>400</v>
      </c>
      <c r="E63" s="20">
        <v>90</v>
      </c>
      <c r="F63" s="20" t="s">
        <v>393</v>
      </c>
      <c r="G63" s="21" t="s">
        <v>181</v>
      </c>
      <c r="H63" s="71" t="s">
        <v>387</v>
      </c>
      <c r="I63" s="71" t="s">
        <v>387</v>
      </c>
      <c r="J63" s="71"/>
      <c r="K63" s="71"/>
      <c r="U63" s="239"/>
      <c r="V63" s="117" t="s">
        <v>189</v>
      </c>
      <c r="W63" s="158">
        <f t="shared" si="8"/>
        <v>0</v>
      </c>
      <c r="X63" s="159">
        <f t="shared" si="8"/>
        <v>0</v>
      </c>
    </row>
    <row r="64" spans="1:24" ht="13" x14ac:dyDescent="0.15">
      <c r="A64" s="15" t="s">
        <v>2281</v>
      </c>
      <c r="B64" s="20" t="s">
        <v>261</v>
      </c>
      <c r="C64" s="20">
        <v>63</v>
      </c>
      <c r="D64" s="20" t="s">
        <v>400</v>
      </c>
      <c r="E64" s="20">
        <v>70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2282</v>
      </c>
      <c r="B65" s="20" t="s">
        <v>261</v>
      </c>
      <c r="C65" s="20">
        <v>64</v>
      </c>
      <c r="D65" s="20" t="s">
        <v>400</v>
      </c>
      <c r="E65" s="20">
        <v>90</v>
      </c>
      <c r="F65" s="20" t="s">
        <v>398</v>
      </c>
      <c r="G65" s="21" t="s">
        <v>177</v>
      </c>
      <c r="H65" s="71" t="s">
        <v>387</v>
      </c>
      <c r="I65" s="71" t="s">
        <v>387</v>
      </c>
      <c r="J65" s="71"/>
      <c r="K65" s="71"/>
      <c r="U65" s="241"/>
      <c r="V65" s="117" t="s">
        <v>197</v>
      </c>
      <c r="W65" s="158">
        <f t="shared" si="8"/>
        <v>0</v>
      </c>
      <c r="X65" s="159">
        <f t="shared" si="8"/>
        <v>0</v>
      </c>
    </row>
    <row r="66" spans="1:24" ht="14" thickBot="1" x14ac:dyDescent="0.2">
      <c r="A66" s="15" t="s">
        <v>2283</v>
      </c>
      <c r="B66" s="20" t="s">
        <v>261</v>
      </c>
      <c r="C66" s="20">
        <v>65</v>
      </c>
      <c r="D66" s="20" t="s">
        <v>400</v>
      </c>
      <c r="E66" s="20">
        <v>140</v>
      </c>
      <c r="F66" s="20" t="s">
        <v>386</v>
      </c>
      <c r="G66" s="21" t="s">
        <v>185</v>
      </c>
      <c r="H66" s="71" t="s">
        <v>387</v>
      </c>
      <c r="I66" s="71" t="s">
        <v>387</v>
      </c>
      <c r="J66" s="71"/>
      <c r="K66" s="71"/>
      <c r="U66" s="241"/>
      <c r="V66" s="117" t="s">
        <v>201</v>
      </c>
      <c r="W66" s="158">
        <f t="shared" si="8"/>
        <v>0</v>
      </c>
      <c r="X66" s="159">
        <f t="shared" si="8"/>
        <v>0</v>
      </c>
    </row>
    <row r="67" spans="1:24" ht="14" thickBot="1" x14ac:dyDescent="0.2">
      <c r="A67" s="15" t="s">
        <v>2284</v>
      </c>
      <c r="B67" s="20" t="s">
        <v>261</v>
      </c>
      <c r="C67" s="20">
        <v>66</v>
      </c>
      <c r="D67" s="20" t="s">
        <v>858</v>
      </c>
      <c r="E67" s="20">
        <v>60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2285</v>
      </c>
      <c r="B68" s="20" t="s">
        <v>261</v>
      </c>
      <c r="C68" s="20">
        <v>67</v>
      </c>
      <c r="D68" s="20" t="s">
        <v>858</v>
      </c>
      <c r="E68" s="20">
        <v>80</v>
      </c>
      <c r="F68" s="20" t="s">
        <v>398</v>
      </c>
      <c r="G68" s="21" t="s">
        <v>181</v>
      </c>
      <c r="H68" s="71" t="s">
        <v>387</v>
      </c>
      <c r="I68" s="71" t="s">
        <v>387</v>
      </c>
      <c r="J68" s="71"/>
      <c r="K68" s="71"/>
      <c r="U68" s="241"/>
      <c r="V68" s="117" t="s">
        <v>209</v>
      </c>
      <c r="W68" s="158">
        <f t="shared" si="8"/>
        <v>0</v>
      </c>
      <c r="X68" s="159">
        <f t="shared" si="8"/>
        <v>0</v>
      </c>
    </row>
    <row r="69" spans="1:24" ht="14" thickBot="1" x14ac:dyDescent="0.2">
      <c r="A69" s="15" t="s">
        <v>2286</v>
      </c>
      <c r="B69" s="20" t="s">
        <v>261</v>
      </c>
      <c r="C69" s="20">
        <v>68</v>
      </c>
      <c r="D69" s="20" t="s">
        <v>858</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2287</v>
      </c>
      <c r="B70" s="20" t="s">
        <v>261</v>
      </c>
      <c r="C70" s="20">
        <v>69</v>
      </c>
      <c r="D70" s="20" t="s">
        <v>858</v>
      </c>
      <c r="E70" s="20">
        <v>90</v>
      </c>
      <c r="F70" s="20" t="s">
        <v>398</v>
      </c>
      <c r="G70" s="21" t="s">
        <v>181</v>
      </c>
      <c r="H70" s="71" t="s">
        <v>387</v>
      </c>
      <c r="I70" s="71" t="s">
        <v>387</v>
      </c>
      <c r="J70" s="71"/>
      <c r="K70" s="71"/>
      <c r="U70" s="241"/>
      <c r="V70" s="118" t="s">
        <v>213</v>
      </c>
      <c r="W70" s="158">
        <f t="shared" si="8"/>
        <v>0</v>
      </c>
      <c r="X70" s="159">
        <f t="shared" si="8"/>
        <v>0</v>
      </c>
    </row>
    <row r="71" spans="1:24" ht="14" thickBot="1" x14ac:dyDescent="0.2">
      <c r="A71" s="15" t="s">
        <v>2288</v>
      </c>
      <c r="B71" s="20" t="s">
        <v>261</v>
      </c>
      <c r="C71" s="20">
        <v>70</v>
      </c>
      <c r="D71" s="20" t="s">
        <v>858</v>
      </c>
      <c r="E71" s="20">
        <v>60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2289</v>
      </c>
      <c r="B72" s="20" t="s">
        <v>261</v>
      </c>
      <c r="C72" s="20">
        <v>71</v>
      </c>
      <c r="D72" s="20" t="s">
        <v>858</v>
      </c>
      <c r="E72" s="20">
        <v>100</v>
      </c>
      <c r="F72" s="20" t="s">
        <v>398</v>
      </c>
      <c r="G72" s="21" t="s">
        <v>185</v>
      </c>
      <c r="H72" s="71" t="s">
        <v>387</v>
      </c>
      <c r="I72" s="71" t="s">
        <v>387</v>
      </c>
      <c r="J72" s="71"/>
      <c r="K72" s="71"/>
      <c r="U72" s="241"/>
      <c r="V72" s="117" t="s">
        <v>221</v>
      </c>
      <c r="W72" s="158">
        <f t="shared" si="8"/>
        <v>0</v>
      </c>
      <c r="X72" s="159">
        <f t="shared" si="8"/>
        <v>0</v>
      </c>
    </row>
    <row r="73" spans="1:24" ht="14" thickBot="1" x14ac:dyDescent="0.2">
      <c r="A73" s="15" t="s">
        <v>2290</v>
      </c>
      <c r="B73" s="20" t="s">
        <v>261</v>
      </c>
      <c r="C73" s="20">
        <v>72</v>
      </c>
      <c r="D73" s="20" t="s">
        <v>858</v>
      </c>
      <c r="E73" s="20">
        <v>60</v>
      </c>
      <c r="F73" s="20" t="s">
        <v>393</v>
      </c>
      <c r="G73" s="21" t="s">
        <v>177</v>
      </c>
      <c r="H73" s="71" t="s">
        <v>387</v>
      </c>
      <c r="I73" s="71" t="s">
        <v>387</v>
      </c>
      <c r="J73" s="71"/>
      <c r="K73" s="71"/>
      <c r="U73" s="241"/>
      <c r="V73" s="117" t="s">
        <v>225</v>
      </c>
      <c r="W73" s="158">
        <f t="shared" si="8"/>
        <v>0</v>
      </c>
      <c r="X73" s="159">
        <f t="shared" si="8"/>
        <v>0</v>
      </c>
    </row>
    <row r="74" spans="1:24" ht="14" thickBot="1" x14ac:dyDescent="0.2">
      <c r="A74" s="15" t="s">
        <v>2291</v>
      </c>
      <c r="B74" s="20" t="s">
        <v>261</v>
      </c>
      <c r="C74" s="20">
        <v>73</v>
      </c>
      <c r="D74" s="20" t="s">
        <v>858</v>
      </c>
      <c r="E74" s="20">
        <v>90</v>
      </c>
      <c r="F74" s="20" t="s">
        <v>398</v>
      </c>
      <c r="G74" s="21" t="s">
        <v>181</v>
      </c>
      <c r="H74" s="71" t="s">
        <v>387</v>
      </c>
      <c r="I74" s="71" t="s">
        <v>387</v>
      </c>
      <c r="J74" s="71"/>
      <c r="K74" s="71"/>
      <c r="U74" s="241"/>
      <c r="V74" s="117" t="s">
        <v>229</v>
      </c>
      <c r="W74" s="158">
        <f t="shared" si="8"/>
        <v>0</v>
      </c>
      <c r="X74" s="159">
        <f t="shared" si="8"/>
        <v>0</v>
      </c>
    </row>
    <row r="75" spans="1:24" ht="14" thickBot="1" x14ac:dyDescent="0.2">
      <c r="A75" s="15" t="s">
        <v>2292</v>
      </c>
      <c r="B75" s="20" t="s">
        <v>261</v>
      </c>
      <c r="C75" s="20">
        <v>74</v>
      </c>
      <c r="D75" s="20" t="s">
        <v>847</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2293</v>
      </c>
      <c r="B76" s="20" t="s">
        <v>261</v>
      </c>
      <c r="C76" s="20">
        <v>75</v>
      </c>
      <c r="D76" s="20" t="s">
        <v>847</v>
      </c>
      <c r="E76" s="20">
        <v>80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2294</v>
      </c>
      <c r="B77" s="20" t="s">
        <v>261</v>
      </c>
      <c r="C77" s="20">
        <v>76</v>
      </c>
      <c r="D77" s="20" t="s">
        <v>847</v>
      </c>
      <c r="E77" s="20">
        <v>140</v>
      </c>
      <c r="F77" s="20" t="s">
        <v>386</v>
      </c>
      <c r="G77" s="21" t="s">
        <v>185</v>
      </c>
      <c r="H77" s="71" t="s">
        <v>387</v>
      </c>
      <c r="I77" s="71" t="s">
        <v>387</v>
      </c>
      <c r="J77" s="71"/>
      <c r="K77" s="71"/>
      <c r="U77" s="241"/>
      <c r="V77" s="117" t="s">
        <v>237</v>
      </c>
      <c r="W77" s="158">
        <f t="shared" si="9"/>
        <v>0</v>
      </c>
      <c r="X77" s="159">
        <f t="shared" si="9"/>
        <v>0</v>
      </c>
    </row>
    <row r="78" spans="1:24" ht="14" thickBot="1" x14ac:dyDescent="0.2">
      <c r="A78" s="15" t="s">
        <v>2295</v>
      </c>
      <c r="B78" s="20" t="s">
        <v>261</v>
      </c>
      <c r="C78" s="20">
        <v>77</v>
      </c>
      <c r="D78" s="20" t="s">
        <v>392</v>
      </c>
      <c r="E78" s="20">
        <v>50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2295</v>
      </c>
      <c r="B79" s="20" t="s">
        <v>261</v>
      </c>
      <c r="C79" s="20">
        <v>78</v>
      </c>
      <c r="D79" s="20" t="s">
        <v>392</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2296</v>
      </c>
      <c r="B80" s="20" t="s">
        <v>261</v>
      </c>
      <c r="C80" s="20">
        <v>79</v>
      </c>
      <c r="D80" s="20" t="s">
        <v>392</v>
      </c>
      <c r="E80" s="20">
        <v>90</v>
      </c>
      <c r="F80" s="20" t="s">
        <v>398</v>
      </c>
      <c r="G80" s="21" t="s">
        <v>177</v>
      </c>
      <c r="H80" s="71" t="s">
        <v>387</v>
      </c>
      <c r="I80" s="71" t="s">
        <v>387</v>
      </c>
      <c r="J80" s="71"/>
      <c r="K80" s="71"/>
      <c r="U80" s="241"/>
      <c r="V80" s="117" t="s">
        <v>249</v>
      </c>
      <c r="W80" s="158">
        <f t="shared" si="9"/>
        <v>0</v>
      </c>
      <c r="X80" s="159">
        <f t="shared" si="9"/>
        <v>0</v>
      </c>
    </row>
    <row r="81" spans="1:24" ht="14" thickBot="1" x14ac:dyDescent="0.2">
      <c r="A81" s="15" t="s">
        <v>2297</v>
      </c>
      <c r="B81" s="20" t="s">
        <v>261</v>
      </c>
      <c r="C81" s="20">
        <v>80</v>
      </c>
      <c r="D81" s="20" t="s">
        <v>392</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2297</v>
      </c>
      <c r="B82" s="20" t="s">
        <v>261</v>
      </c>
      <c r="C82" s="20">
        <v>81</v>
      </c>
      <c r="D82" s="20" t="s">
        <v>392</v>
      </c>
      <c r="E82" s="20">
        <v>60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2298</v>
      </c>
      <c r="B83" s="20" t="s">
        <v>261</v>
      </c>
      <c r="C83" s="20">
        <v>82</v>
      </c>
      <c r="D83" s="20" t="s">
        <v>392</v>
      </c>
      <c r="E83" s="20">
        <v>80</v>
      </c>
      <c r="F83" s="20" t="s">
        <v>398</v>
      </c>
      <c r="G83" s="21" t="s">
        <v>177</v>
      </c>
      <c r="H83" s="71" t="s">
        <v>387</v>
      </c>
      <c r="I83" s="71" t="s">
        <v>387</v>
      </c>
      <c r="J83" s="71"/>
      <c r="K83" s="71"/>
      <c r="U83" s="241"/>
      <c r="V83" s="117" t="s">
        <v>10124</v>
      </c>
      <c r="W83" s="158">
        <f t="shared" si="9"/>
        <v>0</v>
      </c>
      <c r="X83" s="159">
        <f t="shared" si="9"/>
        <v>0</v>
      </c>
    </row>
    <row r="84" spans="1:24" ht="14" thickBot="1" x14ac:dyDescent="0.2">
      <c r="A84" s="15" t="s">
        <v>2299</v>
      </c>
      <c r="B84" s="20" t="s">
        <v>261</v>
      </c>
      <c r="C84" s="20">
        <v>83</v>
      </c>
      <c r="D84" s="20" t="s">
        <v>392</v>
      </c>
      <c r="E84" s="20">
        <v>140</v>
      </c>
      <c r="F84" s="20" t="s">
        <v>386</v>
      </c>
      <c r="G84" s="21" t="s">
        <v>181</v>
      </c>
      <c r="H84" s="71" t="s">
        <v>387</v>
      </c>
      <c r="I84" s="71" t="s">
        <v>387</v>
      </c>
      <c r="J84" s="71"/>
      <c r="K84" s="71"/>
      <c r="U84" s="241"/>
      <c r="V84" s="117" t="s">
        <v>257</v>
      </c>
      <c r="W84" s="158">
        <f t="shared" si="9"/>
        <v>0</v>
      </c>
      <c r="X84" s="159">
        <f t="shared" si="9"/>
        <v>2</v>
      </c>
    </row>
    <row r="85" spans="1:24" ht="14" thickBot="1" x14ac:dyDescent="0.2">
      <c r="A85" s="15" t="s">
        <v>2300</v>
      </c>
      <c r="B85" s="20" t="s">
        <v>261</v>
      </c>
      <c r="C85" s="20">
        <v>84</v>
      </c>
      <c r="D85" s="20" t="s">
        <v>392</v>
      </c>
      <c r="E85" s="20">
        <v>50</v>
      </c>
      <c r="F85" s="20" t="s">
        <v>393</v>
      </c>
      <c r="G85" s="21" t="s">
        <v>173</v>
      </c>
      <c r="H85" s="71" t="s">
        <v>387</v>
      </c>
      <c r="I85" s="71" t="s">
        <v>387</v>
      </c>
      <c r="J85" s="71"/>
      <c r="K85" s="71"/>
      <c r="U85" s="241"/>
      <c r="V85" s="166" t="s">
        <v>260</v>
      </c>
      <c r="W85" s="191">
        <f t="shared" si="9"/>
        <v>0</v>
      </c>
      <c r="X85" s="192">
        <f t="shared" si="9"/>
        <v>1</v>
      </c>
    </row>
    <row r="86" spans="1:24" ht="13" x14ac:dyDescent="0.15">
      <c r="A86" s="15" t="s">
        <v>2301</v>
      </c>
      <c r="B86" s="20" t="s">
        <v>261</v>
      </c>
      <c r="C86" s="20">
        <v>85</v>
      </c>
      <c r="D86" s="20" t="s">
        <v>392</v>
      </c>
      <c r="E86" s="20">
        <v>70</v>
      </c>
      <c r="F86" s="20" t="s">
        <v>398</v>
      </c>
      <c r="G86" s="21" t="s">
        <v>177</v>
      </c>
      <c r="H86" s="71" t="s">
        <v>387</v>
      </c>
      <c r="I86" s="71" t="s">
        <v>387</v>
      </c>
      <c r="J86" s="71"/>
      <c r="K86" s="71"/>
    </row>
    <row r="87" spans="1:24" ht="13" x14ac:dyDescent="0.15">
      <c r="A87" s="15" t="s">
        <v>2302</v>
      </c>
      <c r="B87" s="20" t="s">
        <v>261</v>
      </c>
      <c r="C87" s="20">
        <v>86</v>
      </c>
      <c r="D87" s="20" t="s">
        <v>392</v>
      </c>
      <c r="E87" s="20">
        <v>120</v>
      </c>
      <c r="F87" s="20" t="s">
        <v>386</v>
      </c>
      <c r="G87" s="21" t="s">
        <v>181</v>
      </c>
      <c r="H87" s="71" t="s">
        <v>387</v>
      </c>
      <c r="I87" s="71" t="s">
        <v>387</v>
      </c>
      <c r="J87" s="71"/>
      <c r="K87" s="71"/>
    </row>
    <row r="88" spans="1:24" ht="13" x14ac:dyDescent="0.15">
      <c r="A88" s="15" t="s">
        <v>2303</v>
      </c>
      <c r="B88" s="20" t="s">
        <v>261</v>
      </c>
      <c r="C88" s="20">
        <v>87</v>
      </c>
      <c r="D88" s="20" t="s">
        <v>392</v>
      </c>
      <c r="E88" s="20">
        <v>80</v>
      </c>
      <c r="F88" s="20" t="s">
        <v>393</v>
      </c>
      <c r="G88" s="21" t="s">
        <v>177</v>
      </c>
      <c r="H88" s="71" t="s">
        <v>387</v>
      </c>
      <c r="I88" s="71" t="s">
        <v>387</v>
      </c>
      <c r="J88" s="71"/>
      <c r="K88" s="71"/>
    </row>
    <row r="89" spans="1:24" ht="13" x14ac:dyDescent="0.15">
      <c r="A89" s="15" t="s">
        <v>2304</v>
      </c>
      <c r="B89" s="20" t="s">
        <v>261</v>
      </c>
      <c r="C89" s="20">
        <v>88</v>
      </c>
      <c r="D89" s="20" t="s">
        <v>392</v>
      </c>
      <c r="E89" s="20">
        <v>60</v>
      </c>
      <c r="F89" s="20" t="s">
        <v>393</v>
      </c>
      <c r="G89" s="21" t="s">
        <v>173</v>
      </c>
      <c r="H89" s="71" t="s">
        <v>387</v>
      </c>
      <c r="I89" s="71" t="s">
        <v>387</v>
      </c>
      <c r="J89" s="71"/>
      <c r="K89" s="71"/>
    </row>
    <row r="90" spans="1:24" ht="13" x14ac:dyDescent="0.15">
      <c r="A90" s="15" t="s">
        <v>2305</v>
      </c>
      <c r="B90" s="20" t="s">
        <v>261</v>
      </c>
      <c r="C90" s="20">
        <v>89</v>
      </c>
      <c r="D90" s="20" t="s">
        <v>392</v>
      </c>
      <c r="E90" s="20">
        <v>90</v>
      </c>
      <c r="F90" s="20" t="s">
        <v>398</v>
      </c>
      <c r="G90" s="21" t="s">
        <v>181</v>
      </c>
      <c r="H90" s="71" t="s">
        <v>387</v>
      </c>
      <c r="I90" s="71" t="s">
        <v>387</v>
      </c>
      <c r="J90" s="71"/>
      <c r="K90" s="71"/>
    </row>
    <row r="91" spans="1:24" ht="13" x14ac:dyDescent="0.15">
      <c r="A91" s="15" t="s">
        <v>2306</v>
      </c>
      <c r="B91" s="20" t="s">
        <v>261</v>
      </c>
      <c r="C91" s="20">
        <v>90</v>
      </c>
      <c r="D91" s="20" t="s">
        <v>392</v>
      </c>
      <c r="E91" s="20">
        <v>90</v>
      </c>
      <c r="F91" s="20" t="s">
        <v>393</v>
      </c>
      <c r="G91" s="21" t="s">
        <v>177</v>
      </c>
      <c r="H91" s="71" t="s">
        <v>387</v>
      </c>
      <c r="I91" s="71" t="s">
        <v>387</v>
      </c>
      <c r="J91" s="71"/>
      <c r="K91" s="71"/>
    </row>
    <row r="92" spans="1:24" ht="13" x14ac:dyDescent="0.15">
      <c r="A92" s="15" t="s">
        <v>2306</v>
      </c>
      <c r="B92" s="20" t="s">
        <v>261</v>
      </c>
      <c r="C92" s="20">
        <v>91</v>
      </c>
      <c r="D92" s="20" t="s">
        <v>392</v>
      </c>
      <c r="E92" s="20">
        <v>100</v>
      </c>
      <c r="F92" s="20" t="s">
        <v>393</v>
      </c>
      <c r="G92" s="21" t="s">
        <v>181</v>
      </c>
      <c r="H92" s="71" t="s">
        <v>387</v>
      </c>
      <c r="I92" s="71" t="s">
        <v>387</v>
      </c>
      <c r="J92" s="71"/>
      <c r="K92" s="71"/>
    </row>
    <row r="93" spans="1:24" ht="13" x14ac:dyDescent="0.15">
      <c r="A93" s="15" t="s">
        <v>480</v>
      </c>
      <c r="B93" s="20" t="s">
        <v>261</v>
      </c>
      <c r="C93" s="20">
        <v>92</v>
      </c>
      <c r="D93" s="20" t="s">
        <v>469</v>
      </c>
      <c r="E93" s="20"/>
      <c r="F93" s="20" t="s">
        <v>1542</v>
      </c>
      <c r="G93" s="21" t="s">
        <v>177</v>
      </c>
      <c r="H93" s="71" t="s">
        <v>387</v>
      </c>
      <c r="I93" s="71" t="s">
        <v>387</v>
      </c>
      <c r="J93" s="71"/>
      <c r="K93" s="71"/>
    </row>
    <row r="94" spans="1:24" ht="13" x14ac:dyDescent="0.15">
      <c r="A94" s="15" t="s">
        <v>588</v>
      </c>
      <c r="B94" s="20" t="s">
        <v>261</v>
      </c>
      <c r="C94" s="20">
        <v>93</v>
      </c>
      <c r="D94" s="20" t="s">
        <v>469</v>
      </c>
      <c r="E94" s="20"/>
      <c r="F94" s="20" t="s">
        <v>1542</v>
      </c>
      <c r="G94" s="21" t="s">
        <v>173</v>
      </c>
      <c r="H94" s="71" t="s">
        <v>387</v>
      </c>
      <c r="I94" s="71" t="s">
        <v>387</v>
      </c>
      <c r="J94" s="71"/>
      <c r="K94" s="71"/>
    </row>
    <row r="95" spans="1:24" ht="13" x14ac:dyDescent="0.15">
      <c r="A95" s="15" t="s">
        <v>1093</v>
      </c>
      <c r="B95" s="20" t="s">
        <v>261</v>
      </c>
      <c r="C95" s="20">
        <v>94</v>
      </c>
      <c r="D95" s="20" t="s">
        <v>469</v>
      </c>
      <c r="E95" s="20"/>
      <c r="F95" s="20" t="s">
        <v>1542</v>
      </c>
      <c r="G95" s="21" t="s">
        <v>177</v>
      </c>
      <c r="H95" s="71" t="s">
        <v>387</v>
      </c>
      <c r="I95" s="71" t="s">
        <v>387</v>
      </c>
      <c r="J95" s="71"/>
      <c r="K95" s="71"/>
    </row>
    <row r="96" spans="1:24" ht="13" x14ac:dyDescent="0.15">
      <c r="A96" s="15" t="s">
        <v>481</v>
      </c>
      <c r="B96" s="20" t="s">
        <v>261</v>
      </c>
      <c r="C96" s="20">
        <v>95</v>
      </c>
      <c r="D96" s="20" t="s">
        <v>469</v>
      </c>
      <c r="E96" s="20"/>
      <c r="F96" s="20" t="s">
        <v>1542</v>
      </c>
      <c r="G96" s="21" t="s">
        <v>177</v>
      </c>
      <c r="H96" s="71" t="s">
        <v>387</v>
      </c>
      <c r="I96" s="71" t="s">
        <v>387</v>
      </c>
      <c r="J96" s="71"/>
      <c r="K96" s="71"/>
    </row>
    <row r="97" spans="1:11" ht="13" x14ac:dyDescent="0.15">
      <c r="A97" s="15" t="s">
        <v>483</v>
      </c>
      <c r="B97" s="20" t="s">
        <v>261</v>
      </c>
      <c r="C97" s="20">
        <v>96</v>
      </c>
      <c r="D97" s="20" t="s">
        <v>469</v>
      </c>
      <c r="E97" s="20"/>
      <c r="F97" s="20" t="s">
        <v>1542</v>
      </c>
      <c r="G97" s="21" t="s">
        <v>177</v>
      </c>
      <c r="H97" s="71" t="s">
        <v>387</v>
      </c>
      <c r="I97" s="71" t="s">
        <v>387</v>
      </c>
      <c r="J97" s="71"/>
      <c r="K97" s="71"/>
    </row>
    <row r="98" spans="1:11" ht="13" x14ac:dyDescent="0.15">
      <c r="A98" s="15" t="s">
        <v>549</v>
      </c>
      <c r="B98" s="20" t="s">
        <v>261</v>
      </c>
      <c r="C98" s="20">
        <v>97</v>
      </c>
      <c r="D98" s="20" t="s">
        <v>469</v>
      </c>
      <c r="E98" s="20"/>
      <c r="F98" s="20" t="s">
        <v>1542</v>
      </c>
      <c r="G98" s="21" t="s">
        <v>177</v>
      </c>
      <c r="H98" s="71" t="s">
        <v>387</v>
      </c>
      <c r="I98" s="71" t="s">
        <v>387</v>
      </c>
      <c r="J98" s="71"/>
      <c r="K98" s="71"/>
    </row>
    <row r="99" spans="1:11" ht="13" x14ac:dyDescent="0.15">
      <c r="A99" s="15" t="s">
        <v>486</v>
      </c>
      <c r="B99" s="20" t="s">
        <v>261</v>
      </c>
      <c r="C99" s="20">
        <v>98</v>
      </c>
      <c r="D99" s="20" t="s">
        <v>469</v>
      </c>
      <c r="E99" s="20"/>
      <c r="F99" s="20" t="s">
        <v>1542</v>
      </c>
      <c r="G99" s="21" t="s">
        <v>177</v>
      </c>
      <c r="H99" s="71" t="s">
        <v>387</v>
      </c>
      <c r="I99" s="71" t="s">
        <v>387</v>
      </c>
      <c r="J99" s="71"/>
      <c r="K99" s="71"/>
    </row>
    <row r="100" spans="1:11" ht="13" x14ac:dyDescent="0.15">
      <c r="A100" s="15" t="s">
        <v>2169</v>
      </c>
      <c r="B100" s="20" t="s">
        <v>261</v>
      </c>
      <c r="C100" s="20">
        <v>99</v>
      </c>
      <c r="D100" s="20" t="s">
        <v>469</v>
      </c>
      <c r="E100" s="20"/>
      <c r="F100" s="20" t="s">
        <v>1542</v>
      </c>
      <c r="G100" s="21" t="s">
        <v>177</v>
      </c>
      <c r="H100" s="71" t="s">
        <v>387</v>
      </c>
      <c r="I100" s="71" t="s">
        <v>387</v>
      </c>
      <c r="J100" s="71"/>
      <c r="K100" s="71"/>
    </row>
    <row r="101" spans="1:11" ht="13" x14ac:dyDescent="0.15">
      <c r="A101" s="15" t="s">
        <v>493</v>
      </c>
      <c r="B101" s="20" t="s">
        <v>261</v>
      </c>
      <c r="C101" s="20">
        <v>100</v>
      </c>
      <c r="D101" s="20" t="s">
        <v>469</v>
      </c>
      <c r="E101" s="20"/>
      <c r="F101" s="20" t="s">
        <v>1542</v>
      </c>
      <c r="G101" s="21" t="s">
        <v>173</v>
      </c>
      <c r="H101" s="71" t="s">
        <v>387</v>
      </c>
      <c r="I101" s="71" t="s">
        <v>387</v>
      </c>
      <c r="J101" s="71"/>
      <c r="K101" s="71"/>
    </row>
    <row r="102" spans="1:11" ht="13" x14ac:dyDescent="0.15">
      <c r="A102" s="15" t="s">
        <v>2307</v>
      </c>
      <c r="B102" s="20" t="s">
        <v>261</v>
      </c>
      <c r="C102" s="20">
        <v>101</v>
      </c>
      <c r="D102" s="20" t="s">
        <v>469</v>
      </c>
      <c r="E102" s="20"/>
      <c r="F102" s="20" t="s">
        <v>1069</v>
      </c>
      <c r="G102" s="21" t="s">
        <v>177</v>
      </c>
      <c r="H102" s="71" t="s">
        <v>387</v>
      </c>
      <c r="I102" s="71" t="s">
        <v>387</v>
      </c>
      <c r="J102" s="71"/>
      <c r="K102" s="71"/>
    </row>
    <row r="103" spans="1:11" ht="13" x14ac:dyDescent="0.15">
      <c r="A103" s="15" t="s">
        <v>488</v>
      </c>
      <c r="B103" s="20" t="s">
        <v>261</v>
      </c>
      <c r="C103" s="20">
        <v>102</v>
      </c>
      <c r="D103" s="20" t="s">
        <v>469</v>
      </c>
      <c r="E103" s="20"/>
      <c r="F103" s="20" t="s">
        <v>1542</v>
      </c>
      <c r="G103" s="21" t="s">
        <v>177</v>
      </c>
      <c r="H103" s="71" t="s">
        <v>387</v>
      </c>
      <c r="I103" s="71" t="s">
        <v>387</v>
      </c>
      <c r="J103" s="71"/>
      <c r="K103" s="71"/>
    </row>
    <row r="104" spans="1:11" ht="13" x14ac:dyDescent="0.15">
      <c r="A104" s="15" t="s">
        <v>918</v>
      </c>
      <c r="B104" s="20" t="s">
        <v>261</v>
      </c>
      <c r="C104" s="20">
        <v>103</v>
      </c>
      <c r="D104" s="20" t="s">
        <v>469</v>
      </c>
      <c r="E104" s="20"/>
      <c r="F104" s="20" t="s">
        <v>1542</v>
      </c>
      <c r="G104" s="21" t="s">
        <v>177</v>
      </c>
      <c r="H104" s="71" t="s">
        <v>387</v>
      </c>
      <c r="I104" s="71" t="s">
        <v>387</v>
      </c>
      <c r="J104" s="71"/>
      <c r="K104" s="71"/>
    </row>
    <row r="105" spans="1:11" ht="13" x14ac:dyDescent="0.15">
      <c r="A105" s="15" t="s">
        <v>494</v>
      </c>
      <c r="B105" s="20" t="s">
        <v>261</v>
      </c>
      <c r="C105" s="20">
        <v>104</v>
      </c>
      <c r="D105" s="20" t="s">
        <v>469</v>
      </c>
      <c r="E105" s="20"/>
      <c r="F105" s="20" t="s">
        <v>1542</v>
      </c>
      <c r="G105" s="21" t="s">
        <v>177</v>
      </c>
      <c r="H105" s="71" t="s">
        <v>387</v>
      </c>
      <c r="I105" s="71" t="s">
        <v>387</v>
      </c>
      <c r="J105" s="71"/>
      <c r="K105" s="71"/>
    </row>
    <row r="106" spans="1:11" ht="13" x14ac:dyDescent="0.15">
      <c r="A106" s="15" t="s">
        <v>500</v>
      </c>
      <c r="B106" s="20" t="s">
        <v>261</v>
      </c>
      <c r="C106" s="20">
        <v>105</v>
      </c>
      <c r="D106" s="20" t="s">
        <v>496</v>
      </c>
      <c r="E106" s="20"/>
      <c r="F106" s="20" t="s">
        <v>496</v>
      </c>
      <c r="G106" s="21" t="s">
        <v>173</v>
      </c>
      <c r="H106" s="71" t="s">
        <v>387</v>
      </c>
      <c r="I106" s="71" t="s">
        <v>387</v>
      </c>
      <c r="J106" s="71"/>
      <c r="K106" s="71" t="s">
        <v>387</v>
      </c>
    </row>
    <row r="107" spans="1:11" ht="13" x14ac:dyDescent="0.15">
      <c r="A107" s="15" t="s">
        <v>499</v>
      </c>
      <c r="B107" s="20" t="s">
        <v>261</v>
      </c>
      <c r="C107" s="20">
        <v>106</v>
      </c>
      <c r="D107" s="20" t="s">
        <v>496</v>
      </c>
      <c r="E107" s="20"/>
      <c r="F107" s="20" t="s">
        <v>496</v>
      </c>
      <c r="G107" s="21" t="s">
        <v>173</v>
      </c>
      <c r="H107" s="71" t="s">
        <v>387</v>
      </c>
      <c r="I107" s="71" t="s">
        <v>387</v>
      </c>
      <c r="J107" s="71"/>
      <c r="K107" s="71" t="s">
        <v>387</v>
      </c>
    </row>
    <row r="108" spans="1:11" ht="13" x14ac:dyDescent="0.15">
      <c r="A108" s="15" t="s">
        <v>503</v>
      </c>
      <c r="B108" s="20" t="s">
        <v>261</v>
      </c>
      <c r="C108" s="20">
        <v>107</v>
      </c>
      <c r="D108" s="20" t="s">
        <v>496</v>
      </c>
      <c r="E108" s="20"/>
      <c r="F108" s="20" t="s">
        <v>496</v>
      </c>
      <c r="G108" s="21" t="s">
        <v>173</v>
      </c>
      <c r="H108" s="71" t="s">
        <v>387</v>
      </c>
      <c r="I108" s="71" t="s">
        <v>387</v>
      </c>
      <c r="J108" s="71"/>
      <c r="K108" s="71" t="s">
        <v>387</v>
      </c>
    </row>
    <row r="109" spans="1:11" ht="13" x14ac:dyDescent="0.15">
      <c r="A109" s="15" t="s">
        <v>501</v>
      </c>
      <c r="B109" s="20" t="s">
        <v>261</v>
      </c>
      <c r="C109" s="20">
        <v>108</v>
      </c>
      <c r="D109" s="20" t="s">
        <v>496</v>
      </c>
      <c r="E109" s="20"/>
      <c r="F109" s="20" t="s">
        <v>496</v>
      </c>
      <c r="G109" s="21" t="s">
        <v>173</v>
      </c>
      <c r="H109" s="71" t="s">
        <v>387</v>
      </c>
      <c r="I109" s="71" t="s">
        <v>387</v>
      </c>
      <c r="J109" s="71"/>
      <c r="K109" s="71" t="s">
        <v>387</v>
      </c>
    </row>
    <row r="110" spans="1:11" ht="13" x14ac:dyDescent="0.15">
      <c r="A110" s="15" t="s">
        <v>502</v>
      </c>
      <c r="B110" s="20" t="s">
        <v>261</v>
      </c>
      <c r="C110" s="20">
        <v>109</v>
      </c>
      <c r="D110" s="20" t="s">
        <v>496</v>
      </c>
      <c r="E110" s="20"/>
      <c r="F110" s="20" t="s">
        <v>496</v>
      </c>
      <c r="G110" s="21" t="s">
        <v>173</v>
      </c>
      <c r="H110" s="71" t="s">
        <v>387</v>
      </c>
      <c r="I110" s="71" t="s">
        <v>387</v>
      </c>
      <c r="J110" s="71"/>
      <c r="K110" s="71" t="s">
        <v>387</v>
      </c>
    </row>
    <row r="111" spans="1:11" ht="13" x14ac:dyDescent="0.15">
      <c r="A111" s="15" t="s">
        <v>498</v>
      </c>
      <c r="B111" s="20" t="s">
        <v>261</v>
      </c>
      <c r="C111" s="20">
        <v>110</v>
      </c>
      <c r="D111" s="20" t="s">
        <v>496</v>
      </c>
      <c r="E111" s="20"/>
      <c r="F111" s="20" t="s">
        <v>496</v>
      </c>
      <c r="G111" s="21" t="s">
        <v>173</v>
      </c>
      <c r="H111" s="71" t="s">
        <v>387</v>
      </c>
      <c r="I111" s="71" t="s">
        <v>387</v>
      </c>
      <c r="J111" s="71"/>
      <c r="K111" s="71" t="s">
        <v>387</v>
      </c>
    </row>
    <row r="112" spans="1:11" ht="13" x14ac:dyDescent="0.15">
      <c r="A112" s="15" t="s">
        <v>924</v>
      </c>
      <c r="B112" s="20" t="s">
        <v>261</v>
      </c>
      <c r="C112" s="20">
        <v>111</v>
      </c>
      <c r="D112" s="20" t="s">
        <v>496</v>
      </c>
      <c r="E112" s="20"/>
      <c r="F112" s="20" t="s">
        <v>496</v>
      </c>
      <c r="G112" s="21" t="s">
        <v>173</v>
      </c>
      <c r="H112" s="71" t="s">
        <v>387</v>
      </c>
      <c r="I112" s="71" t="s">
        <v>387</v>
      </c>
      <c r="J112" s="71"/>
      <c r="K112" s="71" t="s">
        <v>387</v>
      </c>
    </row>
    <row r="113" spans="1:11" ht="13" x14ac:dyDescent="0.15">
      <c r="A113" s="15" t="s">
        <v>852</v>
      </c>
      <c r="B113" s="20" t="s">
        <v>261</v>
      </c>
      <c r="C113" s="20">
        <v>112</v>
      </c>
      <c r="D113" s="20" t="s">
        <v>496</v>
      </c>
      <c r="E113" s="20"/>
      <c r="F113" s="20" t="s">
        <v>496</v>
      </c>
      <c r="G113" s="21" t="s">
        <v>173</v>
      </c>
      <c r="H113" s="71" t="s">
        <v>387</v>
      </c>
      <c r="I113" s="71" t="s">
        <v>387</v>
      </c>
      <c r="J113" s="71"/>
      <c r="K113" s="71" t="s">
        <v>387</v>
      </c>
    </row>
    <row r="114" spans="1:11" ht="13" x14ac:dyDescent="0.15">
      <c r="A114" s="15" t="s">
        <v>2252</v>
      </c>
      <c r="B114" s="20" t="s">
        <v>261</v>
      </c>
      <c r="C114" s="20">
        <v>113</v>
      </c>
      <c r="D114" s="20" t="s">
        <v>395</v>
      </c>
      <c r="E114" s="20">
        <v>130</v>
      </c>
      <c r="F114" s="20" t="s">
        <v>393</v>
      </c>
      <c r="G114" s="21" t="s">
        <v>257</v>
      </c>
      <c r="H114" s="71" t="s">
        <v>387</v>
      </c>
      <c r="I114" s="71" t="s">
        <v>387</v>
      </c>
      <c r="J114" s="71"/>
      <c r="K114" s="71" t="s">
        <v>387</v>
      </c>
    </row>
    <row r="115" spans="1:11" ht="13" x14ac:dyDescent="0.15">
      <c r="A115" s="15" t="s">
        <v>2266</v>
      </c>
      <c r="B115" s="20" t="s">
        <v>261</v>
      </c>
      <c r="C115" s="20">
        <v>114</v>
      </c>
      <c r="D115" s="20" t="s">
        <v>404</v>
      </c>
      <c r="E115" s="20">
        <v>130</v>
      </c>
      <c r="F115" s="20" t="s">
        <v>393</v>
      </c>
      <c r="G115" s="21" t="s">
        <v>257</v>
      </c>
      <c r="H115" s="71" t="s">
        <v>387</v>
      </c>
      <c r="I115" s="71" t="s">
        <v>387</v>
      </c>
      <c r="J115" s="71"/>
      <c r="K115" s="71" t="s">
        <v>387</v>
      </c>
    </row>
    <row r="116" spans="1:11" ht="13" x14ac:dyDescent="0.15">
      <c r="A116" s="15" t="s">
        <v>456</v>
      </c>
      <c r="B116" s="20" t="s">
        <v>261</v>
      </c>
      <c r="C116" s="20">
        <v>115</v>
      </c>
      <c r="D116" s="20" t="s">
        <v>404</v>
      </c>
      <c r="E116" s="20">
        <v>60</v>
      </c>
      <c r="F116" s="20" t="s">
        <v>393</v>
      </c>
      <c r="G116" s="21" t="s">
        <v>260</v>
      </c>
      <c r="H116" s="71" t="s">
        <v>387</v>
      </c>
      <c r="I116" s="71" t="s">
        <v>387</v>
      </c>
      <c r="J116" s="71"/>
      <c r="K116" s="71" t="s">
        <v>387</v>
      </c>
    </row>
  </sheetData>
  <sheetProtection selectLockedCells="1" selectUnlockedCells="1"/>
  <mergeCells count="1">
    <mergeCell ref="Z1:AH1"/>
  </mergeCells>
  <phoneticPr fontId="3" type="noConversion"/>
  <conditionalFormatting sqref="H2:K116">
    <cfRule type="cellIs" dxfId="526" priority="1" stopIfTrue="1" operator="equal">
      <formula>"-"</formula>
    </cfRule>
    <cfRule type="cellIs" dxfId="525" priority="2" stopIfTrue="1" operator="equal">
      <formula>"x"</formula>
    </cfRule>
  </conditionalFormatting>
  <hyperlinks>
    <hyperlink ref="L1" location="'Expansion set Check List'!A1" display="Home" xr:uid="{00000000-0004-0000-3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0">
    <tabColor indexed="11"/>
  </sheetPr>
  <dimension ref="A1:AH9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15.6640625" bestFit="1" customWidth="1"/>
    <col min="3" max="3" width="3.33203125" bestFit="1" customWidth="1"/>
    <col min="4" max="4" width="8.832031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2238</v>
      </c>
      <c r="B2" s="18" t="s">
        <v>265</v>
      </c>
      <c r="C2" s="18">
        <v>1</v>
      </c>
      <c r="D2" s="18" t="s">
        <v>407</v>
      </c>
      <c r="E2" s="18">
        <v>70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98</v>
      </c>
      <c r="Z2" s="102"/>
      <c r="AA2" s="102"/>
      <c r="AB2" s="102"/>
      <c r="AC2" s="102"/>
      <c r="AD2" s="102"/>
      <c r="AE2" s="102"/>
      <c r="AF2" s="102"/>
      <c r="AG2" s="102"/>
      <c r="AH2" s="102"/>
    </row>
    <row r="3" spans="1:34" ht="13" x14ac:dyDescent="0.15">
      <c r="A3" s="15" t="s">
        <v>2239</v>
      </c>
      <c r="B3" s="20" t="s">
        <v>265</v>
      </c>
      <c r="C3" s="20">
        <v>2</v>
      </c>
      <c r="D3" s="20" t="s">
        <v>407</v>
      </c>
      <c r="E3" s="20">
        <v>90</v>
      </c>
      <c r="F3" s="20" t="s">
        <v>398</v>
      </c>
      <c r="G3" s="21"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34</v>
      </c>
    </row>
    <row r="4" spans="1:34" ht="13" x14ac:dyDescent="0.15">
      <c r="A4" s="15" t="s">
        <v>2308</v>
      </c>
      <c r="B4" s="20" t="s">
        <v>265</v>
      </c>
      <c r="C4" s="20">
        <v>3</v>
      </c>
      <c r="D4" s="20" t="s">
        <v>407</v>
      </c>
      <c r="E4" s="20">
        <v>40</v>
      </c>
      <c r="F4" s="20" t="s">
        <v>393</v>
      </c>
      <c r="G4" s="21"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31</v>
      </c>
    </row>
    <row r="5" spans="1:34" ht="13" x14ac:dyDescent="0.15">
      <c r="A5" s="15" t="s">
        <v>2308</v>
      </c>
      <c r="B5" s="20" t="s">
        <v>265</v>
      </c>
      <c r="C5" s="20">
        <v>4</v>
      </c>
      <c r="D5" s="20" t="s">
        <v>407</v>
      </c>
      <c r="E5" s="20">
        <v>50</v>
      </c>
      <c r="F5" s="20" t="s">
        <v>393</v>
      </c>
      <c r="G5" s="21" t="s">
        <v>173</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2309</v>
      </c>
      <c r="B6" s="20" t="s">
        <v>265</v>
      </c>
      <c r="C6" s="20">
        <v>5</v>
      </c>
      <c r="D6" s="20" t="s">
        <v>407</v>
      </c>
      <c r="E6" s="20">
        <v>80</v>
      </c>
      <c r="F6" s="20" t="s">
        <v>398</v>
      </c>
      <c r="G6" s="21" t="s">
        <v>177</v>
      </c>
      <c r="H6" s="71" t="s">
        <v>387</v>
      </c>
      <c r="I6" s="71" t="s">
        <v>387</v>
      </c>
      <c r="J6" s="71"/>
      <c r="K6" s="71"/>
      <c r="R6" s="117" t="s">
        <v>185</v>
      </c>
      <c r="S6" s="231">
        <f t="shared" si="0"/>
        <v>0</v>
      </c>
      <c r="T6" s="159">
        <f t="shared" si="1"/>
        <v>0</v>
      </c>
      <c r="U6" s="168"/>
      <c r="V6" s="117" t="s">
        <v>185</v>
      </c>
      <c r="W6" s="231">
        <f t="shared" si="2"/>
        <v>0</v>
      </c>
      <c r="X6" s="6">
        <f t="shared" si="3"/>
        <v>10</v>
      </c>
    </row>
    <row r="7" spans="1:34" ht="13" x14ac:dyDescent="0.15">
      <c r="A7" s="15" t="s">
        <v>2309</v>
      </c>
      <c r="B7" s="20" t="s">
        <v>265</v>
      </c>
      <c r="C7" s="20">
        <v>6</v>
      </c>
      <c r="D7" s="20" t="s">
        <v>407</v>
      </c>
      <c r="E7" s="20">
        <v>70</v>
      </c>
      <c r="F7" s="20" t="s">
        <v>398</v>
      </c>
      <c r="G7" s="21"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2310</v>
      </c>
      <c r="B8" s="20" t="s">
        <v>265</v>
      </c>
      <c r="C8" s="20">
        <v>7</v>
      </c>
      <c r="D8" s="20" t="s">
        <v>407</v>
      </c>
      <c r="E8" s="20">
        <v>130</v>
      </c>
      <c r="F8" s="20" t="s">
        <v>386</v>
      </c>
      <c r="G8" s="21"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2310</v>
      </c>
      <c r="B9" s="20" t="s">
        <v>265</v>
      </c>
      <c r="C9" s="20">
        <v>8</v>
      </c>
      <c r="D9" s="20" t="s">
        <v>407</v>
      </c>
      <c r="E9" s="20">
        <v>130</v>
      </c>
      <c r="F9" s="20" t="s">
        <v>386</v>
      </c>
      <c r="G9" s="21"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2311</v>
      </c>
      <c r="B10" s="20" t="s">
        <v>265</v>
      </c>
      <c r="C10" s="20">
        <v>9</v>
      </c>
      <c r="D10" s="20" t="s">
        <v>407</v>
      </c>
      <c r="E10" s="20">
        <v>40</v>
      </c>
      <c r="F10" s="20" t="s">
        <v>393</v>
      </c>
      <c r="G10" s="21"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2311</v>
      </c>
      <c r="B11" s="20" t="s">
        <v>265</v>
      </c>
      <c r="C11" s="20">
        <v>10</v>
      </c>
      <c r="D11" s="20" t="s">
        <v>407</v>
      </c>
      <c r="E11" s="20">
        <v>50</v>
      </c>
      <c r="F11" s="20" t="s">
        <v>393</v>
      </c>
      <c r="G11" s="21"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2312</v>
      </c>
      <c r="B12" s="20" t="s">
        <v>265</v>
      </c>
      <c r="C12" s="20">
        <v>11</v>
      </c>
      <c r="D12" s="20" t="s">
        <v>407</v>
      </c>
      <c r="E12" s="20">
        <v>80</v>
      </c>
      <c r="F12" s="20" t="s">
        <v>398</v>
      </c>
      <c r="G12" s="21"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2312</v>
      </c>
      <c r="B13" s="20" t="s">
        <v>265</v>
      </c>
      <c r="C13" s="20">
        <v>12</v>
      </c>
      <c r="D13" s="20" t="s">
        <v>407</v>
      </c>
      <c r="E13" s="20">
        <v>80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2240</v>
      </c>
      <c r="B14" s="20" t="s">
        <v>265</v>
      </c>
      <c r="C14" s="20">
        <v>13</v>
      </c>
      <c r="D14" s="20" t="s">
        <v>407</v>
      </c>
      <c r="E14" s="20">
        <v>50</v>
      </c>
      <c r="F14" s="20" t="s">
        <v>393</v>
      </c>
      <c r="G14" s="21"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2241</v>
      </c>
      <c r="B15" s="20" t="s">
        <v>265</v>
      </c>
      <c r="C15" s="20">
        <v>14</v>
      </c>
      <c r="D15" s="20" t="s">
        <v>407</v>
      </c>
      <c r="E15" s="20">
        <v>90</v>
      </c>
      <c r="F15" s="20" t="s">
        <v>398</v>
      </c>
      <c r="G15" s="21"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2243</v>
      </c>
      <c r="B16" s="20" t="s">
        <v>265</v>
      </c>
      <c r="C16" s="20">
        <v>15</v>
      </c>
      <c r="D16" s="20" t="s">
        <v>407</v>
      </c>
      <c r="E16" s="20">
        <v>60</v>
      </c>
      <c r="F16" s="20" t="s">
        <v>393</v>
      </c>
      <c r="G16" s="21"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2244</v>
      </c>
      <c r="B17" s="20" t="s">
        <v>265</v>
      </c>
      <c r="C17" s="20">
        <v>16</v>
      </c>
      <c r="D17" s="20" t="s">
        <v>407</v>
      </c>
      <c r="E17" s="20">
        <v>100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2313</v>
      </c>
      <c r="B18" s="20" t="s">
        <v>265</v>
      </c>
      <c r="C18" s="20">
        <v>17</v>
      </c>
      <c r="D18" s="20" t="s">
        <v>407</v>
      </c>
      <c r="E18" s="20">
        <v>100</v>
      </c>
      <c r="F18" s="20" t="s">
        <v>393</v>
      </c>
      <c r="G18" s="21"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2248</v>
      </c>
      <c r="B19" s="20" t="s">
        <v>265</v>
      </c>
      <c r="C19" s="20">
        <v>18</v>
      </c>
      <c r="D19" s="20" t="s">
        <v>395</v>
      </c>
      <c r="E19" s="20">
        <v>70</v>
      </c>
      <c r="F19" s="20" t="s">
        <v>393</v>
      </c>
      <c r="G19" s="2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2249</v>
      </c>
      <c r="B20" s="20" t="s">
        <v>265</v>
      </c>
      <c r="C20" s="20">
        <v>19</v>
      </c>
      <c r="D20" s="20" t="s">
        <v>395</v>
      </c>
      <c r="E20" s="20">
        <v>90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2250</v>
      </c>
      <c r="B21" s="20" t="s">
        <v>265</v>
      </c>
      <c r="C21" s="20">
        <v>20</v>
      </c>
      <c r="D21" s="20" t="s">
        <v>395</v>
      </c>
      <c r="E21" s="20">
        <v>70</v>
      </c>
      <c r="F21" s="20" t="s">
        <v>393</v>
      </c>
      <c r="G21" s="21"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2251</v>
      </c>
      <c r="B22" s="20" t="s">
        <v>265</v>
      </c>
      <c r="C22" s="20">
        <v>21</v>
      </c>
      <c r="D22" s="20" t="s">
        <v>395</v>
      </c>
      <c r="E22" s="20">
        <v>100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2256</v>
      </c>
      <c r="B23" s="20" t="s">
        <v>265</v>
      </c>
      <c r="C23" s="20">
        <v>22</v>
      </c>
      <c r="D23" s="20" t="s">
        <v>389</v>
      </c>
      <c r="E23" s="20">
        <v>70</v>
      </c>
      <c r="F23" s="20"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2257</v>
      </c>
      <c r="B24" s="20" t="s">
        <v>265</v>
      </c>
      <c r="C24" s="20">
        <v>23</v>
      </c>
      <c r="D24" s="20" t="s">
        <v>389</v>
      </c>
      <c r="E24" s="20">
        <v>90</v>
      </c>
      <c r="F24" s="20"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2258</v>
      </c>
      <c r="B25" s="20" t="s">
        <v>265</v>
      </c>
      <c r="C25" s="20">
        <v>24</v>
      </c>
      <c r="D25" s="20" t="s">
        <v>389</v>
      </c>
      <c r="E25" s="20">
        <v>80</v>
      </c>
      <c r="F25" s="20" t="s">
        <v>393</v>
      </c>
      <c r="G25" s="21"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2258</v>
      </c>
      <c r="B26" s="20" t="s">
        <v>265</v>
      </c>
      <c r="C26" s="20">
        <v>25</v>
      </c>
      <c r="D26" s="20" t="s">
        <v>389</v>
      </c>
      <c r="E26" s="20">
        <v>80</v>
      </c>
      <c r="F26" s="20" t="s">
        <v>393</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2259</v>
      </c>
      <c r="B27" s="20" t="s">
        <v>265</v>
      </c>
      <c r="C27" s="20">
        <v>26</v>
      </c>
      <c r="D27" s="20" t="s">
        <v>389</v>
      </c>
      <c r="E27" s="20">
        <v>60</v>
      </c>
      <c r="F27" s="20"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2260</v>
      </c>
      <c r="B28" s="20" t="s">
        <v>265</v>
      </c>
      <c r="C28" s="20">
        <v>27</v>
      </c>
      <c r="D28" s="20" t="s">
        <v>389</v>
      </c>
      <c r="E28" s="20">
        <v>90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2</v>
      </c>
    </row>
    <row r="29" spans="1:24" ht="14" thickBot="1" x14ac:dyDescent="0.2">
      <c r="A29" s="15" t="s">
        <v>2314</v>
      </c>
      <c r="B29" s="20" t="s">
        <v>265</v>
      </c>
      <c r="C29" s="20">
        <v>28</v>
      </c>
      <c r="D29" s="20" t="s">
        <v>389</v>
      </c>
      <c r="E29" s="20">
        <v>70</v>
      </c>
      <c r="F29" s="20" t="s">
        <v>393</v>
      </c>
      <c r="G29" s="21"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2314</v>
      </c>
      <c r="B30" s="20" t="s">
        <v>265</v>
      </c>
      <c r="C30" s="20">
        <v>29</v>
      </c>
      <c r="D30" s="20" t="s">
        <v>389</v>
      </c>
      <c r="E30" s="20">
        <v>70</v>
      </c>
      <c r="F30" s="20" t="s">
        <v>393</v>
      </c>
      <c r="G30" s="21" t="s">
        <v>173</v>
      </c>
      <c r="H30" s="71" t="s">
        <v>387</v>
      </c>
      <c r="I30" s="71" t="s">
        <v>387</v>
      </c>
      <c r="J30" s="71"/>
      <c r="K30" s="71"/>
      <c r="R30" s="160" t="s">
        <v>86</v>
      </c>
      <c r="S30" s="161"/>
      <c r="T30" s="175">
        <f>SUM(T31:T57)</f>
        <v>0</v>
      </c>
      <c r="U30" s="168"/>
      <c r="V30" s="177" t="s">
        <v>88</v>
      </c>
      <c r="W30" s="213"/>
      <c r="X30" s="215">
        <f>SUM(X31:X57)</f>
        <v>96</v>
      </c>
    </row>
    <row r="31" spans="1:24" ht="13" x14ac:dyDescent="0.15">
      <c r="A31" s="15" t="s">
        <v>2315</v>
      </c>
      <c r="B31" s="20" t="s">
        <v>265</v>
      </c>
      <c r="C31" s="20">
        <v>30</v>
      </c>
      <c r="D31" s="20" t="s">
        <v>389</v>
      </c>
      <c r="E31" s="20">
        <v>130</v>
      </c>
      <c r="F31" s="20" t="s">
        <v>398</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34</v>
      </c>
    </row>
    <row r="32" spans="1:24" ht="13" x14ac:dyDescent="0.15">
      <c r="A32" s="15" t="s">
        <v>2315</v>
      </c>
      <c r="B32" s="20" t="s">
        <v>265</v>
      </c>
      <c r="C32" s="20">
        <v>31</v>
      </c>
      <c r="D32" s="20" t="s">
        <v>389</v>
      </c>
      <c r="E32" s="20">
        <v>130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31</v>
      </c>
    </row>
    <row r="33" spans="1:24" ht="13" x14ac:dyDescent="0.15">
      <c r="A33" s="15" t="s">
        <v>2316</v>
      </c>
      <c r="B33" s="20" t="s">
        <v>265</v>
      </c>
      <c r="C33" s="20">
        <v>32</v>
      </c>
      <c r="D33" s="20" t="s">
        <v>404</v>
      </c>
      <c r="E33" s="20">
        <v>70</v>
      </c>
      <c r="F33" s="20"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21</v>
      </c>
    </row>
    <row r="34" spans="1:24" ht="13" x14ac:dyDescent="0.15">
      <c r="A34" s="15" t="s">
        <v>2264</v>
      </c>
      <c r="B34" s="20" t="s">
        <v>265</v>
      </c>
      <c r="C34" s="20">
        <v>33</v>
      </c>
      <c r="D34" s="20" t="s">
        <v>404</v>
      </c>
      <c r="E34" s="20">
        <v>40</v>
      </c>
      <c r="F34" s="20"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2265</v>
      </c>
      <c r="B35" s="20" t="s">
        <v>265</v>
      </c>
      <c r="C35" s="20">
        <v>34</v>
      </c>
      <c r="D35" s="20" t="s">
        <v>404</v>
      </c>
      <c r="E35" s="20">
        <v>80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2317</v>
      </c>
      <c r="B36" s="20" t="s">
        <v>265</v>
      </c>
      <c r="C36" s="20">
        <v>35</v>
      </c>
      <c r="D36" s="20" t="s">
        <v>404</v>
      </c>
      <c r="E36" s="20">
        <v>110</v>
      </c>
      <c r="F36" s="20" t="s">
        <v>393</v>
      </c>
      <c r="G36" s="21" t="s">
        <v>185</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2269</v>
      </c>
      <c r="B37" s="20" t="s">
        <v>265</v>
      </c>
      <c r="C37" s="20">
        <v>36</v>
      </c>
      <c r="D37" s="20" t="s">
        <v>385</v>
      </c>
      <c r="E37" s="20">
        <v>60</v>
      </c>
      <c r="F37" s="20"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2270</v>
      </c>
      <c r="B38" s="20" t="s">
        <v>265</v>
      </c>
      <c r="C38" s="20">
        <v>37</v>
      </c>
      <c r="D38" s="20" t="s">
        <v>385</v>
      </c>
      <c r="E38" s="20">
        <v>90</v>
      </c>
      <c r="F38" s="20" t="s">
        <v>398</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2271</v>
      </c>
      <c r="B39" s="20" t="s">
        <v>265</v>
      </c>
      <c r="C39" s="20">
        <v>38</v>
      </c>
      <c r="D39" s="20" t="s">
        <v>385</v>
      </c>
      <c r="E39" s="20">
        <v>70</v>
      </c>
      <c r="F39" s="20"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2272</v>
      </c>
      <c r="B40" s="20" t="s">
        <v>265</v>
      </c>
      <c r="C40" s="20">
        <v>39</v>
      </c>
      <c r="D40" s="20" t="s">
        <v>385</v>
      </c>
      <c r="E40" s="20">
        <v>90</v>
      </c>
      <c r="F40" s="20"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2273</v>
      </c>
      <c r="B41" s="20" t="s">
        <v>265</v>
      </c>
      <c r="C41" s="20">
        <v>40</v>
      </c>
      <c r="D41" s="20" t="s">
        <v>385</v>
      </c>
      <c r="E41" s="20">
        <v>140</v>
      </c>
      <c r="F41" s="20" t="s">
        <v>386</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2318</v>
      </c>
      <c r="B42" s="20" t="s">
        <v>265</v>
      </c>
      <c r="C42" s="20">
        <v>41</v>
      </c>
      <c r="D42" s="20" t="s">
        <v>385</v>
      </c>
      <c r="E42" s="20">
        <v>90</v>
      </c>
      <c r="F42" s="20"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2318</v>
      </c>
      <c r="B43" s="20" t="s">
        <v>265</v>
      </c>
      <c r="C43" s="20">
        <v>42</v>
      </c>
      <c r="D43" s="20" t="s">
        <v>385</v>
      </c>
      <c r="E43" s="20">
        <v>90</v>
      </c>
      <c r="F43" s="20"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2319</v>
      </c>
      <c r="B44" s="20" t="s">
        <v>265</v>
      </c>
      <c r="C44" s="20">
        <v>43</v>
      </c>
      <c r="D44" s="20" t="s">
        <v>385</v>
      </c>
      <c r="E44" s="20">
        <v>60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2319</v>
      </c>
      <c r="B45" s="20" t="s">
        <v>265</v>
      </c>
      <c r="C45" s="20">
        <v>44</v>
      </c>
      <c r="D45" s="20" t="s">
        <v>385</v>
      </c>
      <c r="E45" s="20">
        <v>60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2320</v>
      </c>
      <c r="B46" s="20" t="s">
        <v>265</v>
      </c>
      <c r="C46" s="20">
        <v>45</v>
      </c>
      <c r="D46" s="20" t="s">
        <v>385</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2320</v>
      </c>
      <c r="B47" s="20" t="s">
        <v>265</v>
      </c>
      <c r="C47" s="20">
        <v>46</v>
      </c>
      <c r="D47" s="20" t="s">
        <v>385</v>
      </c>
      <c r="E47" s="20">
        <v>80</v>
      </c>
      <c r="F47" s="20"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2321</v>
      </c>
      <c r="B48" s="20" t="s">
        <v>265</v>
      </c>
      <c r="C48" s="20">
        <v>47</v>
      </c>
      <c r="D48" s="20" t="s">
        <v>385</v>
      </c>
      <c r="E48" s="20">
        <v>130</v>
      </c>
      <c r="F48" s="20" t="s">
        <v>386</v>
      </c>
      <c r="G48" s="21" t="s">
        <v>185</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2321</v>
      </c>
      <c r="B49" s="20" t="s">
        <v>265</v>
      </c>
      <c r="C49" s="20">
        <v>48</v>
      </c>
      <c r="D49" s="20" t="s">
        <v>385</v>
      </c>
      <c r="E49" s="20">
        <v>120</v>
      </c>
      <c r="F49" s="20" t="s">
        <v>386</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2322</v>
      </c>
      <c r="B50" s="20" t="s">
        <v>265</v>
      </c>
      <c r="C50" s="20">
        <v>49</v>
      </c>
      <c r="D50" s="20" t="s">
        <v>400</v>
      </c>
      <c r="E50" s="20">
        <v>60</v>
      </c>
      <c r="F50" s="20"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2322</v>
      </c>
      <c r="B51" s="20" t="s">
        <v>265</v>
      </c>
      <c r="C51" s="20">
        <v>50</v>
      </c>
      <c r="D51" s="20" t="s">
        <v>400</v>
      </c>
      <c r="E51" s="20">
        <v>60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2323</v>
      </c>
      <c r="B52" s="20" t="s">
        <v>265</v>
      </c>
      <c r="C52" s="20">
        <v>51</v>
      </c>
      <c r="D52" s="20" t="s">
        <v>400</v>
      </c>
      <c r="E52" s="20">
        <v>90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2323</v>
      </c>
      <c r="B53" s="20" t="s">
        <v>265</v>
      </c>
      <c r="C53" s="20">
        <v>52</v>
      </c>
      <c r="D53" s="20" t="s">
        <v>400</v>
      </c>
      <c r="E53" s="20">
        <v>90</v>
      </c>
      <c r="F53" s="20"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2324</v>
      </c>
      <c r="B54" s="20" t="s">
        <v>265</v>
      </c>
      <c r="C54" s="20">
        <v>53</v>
      </c>
      <c r="D54" s="20" t="s">
        <v>400</v>
      </c>
      <c r="E54" s="20">
        <v>140</v>
      </c>
      <c r="F54" s="20" t="s">
        <v>386</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2325</v>
      </c>
      <c r="B55" s="20" t="s">
        <v>265</v>
      </c>
      <c r="C55" s="20">
        <v>54</v>
      </c>
      <c r="D55" s="20" t="s">
        <v>400</v>
      </c>
      <c r="E55" s="20">
        <v>70</v>
      </c>
      <c r="F55" s="20"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2325</v>
      </c>
      <c r="B56" s="20" t="s">
        <v>265</v>
      </c>
      <c r="C56" s="20">
        <v>55</v>
      </c>
      <c r="D56" s="20" t="s">
        <v>400</v>
      </c>
      <c r="E56" s="20">
        <v>60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2326</v>
      </c>
      <c r="B57" s="20" t="s">
        <v>265</v>
      </c>
      <c r="C57" s="20">
        <v>56</v>
      </c>
      <c r="D57" s="20" t="s">
        <v>400</v>
      </c>
      <c r="E57" s="20">
        <v>110</v>
      </c>
      <c r="F57" s="20" t="s">
        <v>398</v>
      </c>
      <c r="G57" s="2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2326</v>
      </c>
      <c r="B58" s="20" t="s">
        <v>265</v>
      </c>
      <c r="C58" s="20">
        <v>57</v>
      </c>
      <c r="D58" s="20" t="s">
        <v>400</v>
      </c>
      <c r="E58" s="20">
        <v>120</v>
      </c>
      <c r="F58" s="20" t="s">
        <v>398</v>
      </c>
      <c r="G58" s="21" t="s">
        <v>181</v>
      </c>
      <c r="H58" s="71" t="s">
        <v>387</v>
      </c>
      <c r="I58" s="71" t="s">
        <v>387</v>
      </c>
      <c r="J58" s="71"/>
      <c r="K58" s="71"/>
      <c r="U58" s="168"/>
      <c r="V58" s="177" t="s">
        <v>447</v>
      </c>
      <c r="W58" s="189"/>
      <c r="X58" s="190">
        <f>SUM(X59:X85)</f>
        <v>194</v>
      </c>
    </row>
    <row r="59" spans="1:24" ht="13" x14ac:dyDescent="0.15">
      <c r="A59" s="15" t="s">
        <v>2279</v>
      </c>
      <c r="B59" s="20" t="s">
        <v>265</v>
      </c>
      <c r="C59" s="20">
        <v>58</v>
      </c>
      <c r="D59" s="20" t="s">
        <v>400</v>
      </c>
      <c r="E59" s="20">
        <v>90</v>
      </c>
      <c r="F59" s="20" t="s">
        <v>393</v>
      </c>
      <c r="G59" s="21" t="s">
        <v>177</v>
      </c>
      <c r="H59" s="71" t="s">
        <v>387</v>
      </c>
      <c r="I59" s="71" t="s">
        <v>387</v>
      </c>
      <c r="J59" s="71"/>
      <c r="K59" s="71"/>
      <c r="U59" s="239"/>
      <c r="V59" s="116" t="s">
        <v>173</v>
      </c>
      <c r="W59" s="211">
        <f t="shared" ref="W59:X74" si="8">S3+S31+W3+W31</f>
        <v>0</v>
      </c>
      <c r="X59" s="64">
        <f t="shared" si="8"/>
        <v>68</v>
      </c>
    </row>
    <row r="60" spans="1:24" ht="13" x14ac:dyDescent="0.15">
      <c r="A60" s="15" t="s">
        <v>2280</v>
      </c>
      <c r="B60" s="20" t="s">
        <v>265</v>
      </c>
      <c r="C60" s="20">
        <v>59</v>
      </c>
      <c r="D60" s="20" t="s">
        <v>400</v>
      </c>
      <c r="E60" s="20">
        <v>90</v>
      </c>
      <c r="F60" s="20" t="s">
        <v>393</v>
      </c>
      <c r="G60" s="21" t="s">
        <v>177</v>
      </c>
      <c r="H60" s="71" t="s">
        <v>387</v>
      </c>
      <c r="I60" s="71" t="s">
        <v>387</v>
      </c>
      <c r="J60" s="71"/>
      <c r="K60" s="71"/>
      <c r="U60" s="239"/>
      <c r="V60" s="117" t="s">
        <v>177</v>
      </c>
      <c r="W60" s="158">
        <f t="shared" si="8"/>
        <v>0</v>
      </c>
      <c r="X60" s="159">
        <f t="shared" si="8"/>
        <v>62</v>
      </c>
    </row>
    <row r="61" spans="1:24" ht="13" x14ac:dyDescent="0.15">
      <c r="A61" s="15" t="s">
        <v>2281</v>
      </c>
      <c r="B61" s="20" t="s">
        <v>265</v>
      </c>
      <c r="C61" s="20">
        <v>60</v>
      </c>
      <c r="D61" s="20" t="s">
        <v>400</v>
      </c>
      <c r="E61" s="20">
        <v>70</v>
      </c>
      <c r="F61" s="20" t="s">
        <v>393</v>
      </c>
      <c r="G61" s="21" t="s">
        <v>173</v>
      </c>
      <c r="H61" s="71" t="s">
        <v>387</v>
      </c>
      <c r="I61" s="71" t="s">
        <v>387</v>
      </c>
      <c r="J61" s="71"/>
      <c r="K61" s="71"/>
      <c r="U61" s="239"/>
      <c r="V61" s="117" t="s">
        <v>181</v>
      </c>
      <c r="W61" s="158">
        <f t="shared" si="8"/>
        <v>0</v>
      </c>
      <c r="X61" s="159">
        <f t="shared" si="8"/>
        <v>42</v>
      </c>
    </row>
    <row r="62" spans="1:24" ht="13" x14ac:dyDescent="0.15">
      <c r="A62" s="15" t="s">
        <v>2282</v>
      </c>
      <c r="B62" s="20" t="s">
        <v>265</v>
      </c>
      <c r="C62" s="20">
        <v>61</v>
      </c>
      <c r="D62" s="20" t="s">
        <v>400</v>
      </c>
      <c r="E62" s="20">
        <v>90</v>
      </c>
      <c r="F62" s="20" t="s">
        <v>398</v>
      </c>
      <c r="G62" s="21" t="s">
        <v>177</v>
      </c>
      <c r="H62" s="71" t="s">
        <v>387</v>
      </c>
      <c r="I62" s="71" t="s">
        <v>387</v>
      </c>
      <c r="J62" s="71"/>
      <c r="K62" s="71"/>
      <c r="U62" s="239"/>
      <c r="V62" s="117" t="s">
        <v>185</v>
      </c>
      <c r="W62" s="158">
        <f t="shared" si="8"/>
        <v>0</v>
      </c>
      <c r="X62" s="159">
        <f t="shared" si="8"/>
        <v>20</v>
      </c>
    </row>
    <row r="63" spans="1:24" ht="13" x14ac:dyDescent="0.15">
      <c r="A63" s="15" t="s">
        <v>2283</v>
      </c>
      <c r="B63" s="20" t="s">
        <v>265</v>
      </c>
      <c r="C63" s="20">
        <v>62</v>
      </c>
      <c r="D63" s="20" t="s">
        <v>400</v>
      </c>
      <c r="E63" s="20">
        <v>140</v>
      </c>
      <c r="F63" s="20" t="s">
        <v>386</v>
      </c>
      <c r="G63" s="21" t="s">
        <v>181</v>
      </c>
      <c r="H63" s="71" t="s">
        <v>387</v>
      </c>
      <c r="I63" s="71" t="s">
        <v>387</v>
      </c>
      <c r="J63" s="71"/>
      <c r="K63" s="71"/>
      <c r="U63" s="239"/>
      <c r="V63" s="117" t="s">
        <v>189</v>
      </c>
      <c r="W63" s="158">
        <f t="shared" si="8"/>
        <v>0</v>
      </c>
      <c r="X63" s="159">
        <f t="shared" si="8"/>
        <v>0</v>
      </c>
    </row>
    <row r="64" spans="1:24" ht="13" x14ac:dyDescent="0.15">
      <c r="A64" s="15" t="s">
        <v>2327</v>
      </c>
      <c r="B64" s="20" t="s">
        <v>265</v>
      </c>
      <c r="C64" s="20">
        <v>63</v>
      </c>
      <c r="D64" s="20" t="s">
        <v>400</v>
      </c>
      <c r="E64" s="20">
        <v>120</v>
      </c>
      <c r="F64" s="20" t="s">
        <v>393</v>
      </c>
      <c r="G64" s="21" t="s">
        <v>185</v>
      </c>
      <c r="H64" s="71" t="s">
        <v>387</v>
      </c>
      <c r="I64" s="71" t="s">
        <v>387</v>
      </c>
      <c r="J64" s="71"/>
      <c r="K64" s="71"/>
      <c r="U64" s="240"/>
      <c r="V64" s="117" t="s">
        <v>193</v>
      </c>
      <c r="W64" s="158">
        <f t="shared" si="8"/>
        <v>0</v>
      </c>
      <c r="X64" s="159">
        <f t="shared" si="8"/>
        <v>0</v>
      </c>
    </row>
    <row r="65" spans="1:24" ht="14" thickBot="1" x14ac:dyDescent="0.2">
      <c r="A65" s="15" t="s">
        <v>2284</v>
      </c>
      <c r="B65" s="20" t="s">
        <v>265</v>
      </c>
      <c r="C65" s="20">
        <v>64</v>
      </c>
      <c r="D65" s="20" t="s">
        <v>858</v>
      </c>
      <c r="E65" s="20">
        <v>60</v>
      </c>
      <c r="F65" s="20" t="s">
        <v>393</v>
      </c>
      <c r="G65" s="21" t="s">
        <v>173</v>
      </c>
      <c r="H65" s="71" t="s">
        <v>387</v>
      </c>
      <c r="I65" s="71" t="s">
        <v>387</v>
      </c>
      <c r="J65" s="71"/>
      <c r="K65" s="71"/>
      <c r="U65" s="241"/>
      <c r="V65" s="117" t="s">
        <v>197</v>
      </c>
      <c r="W65" s="158">
        <f t="shared" si="8"/>
        <v>0</v>
      </c>
      <c r="X65" s="159">
        <f t="shared" si="8"/>
        <v>0</v>
      </c>
    </row>
    <row r="66" spans="1:24" ht="14" thickBot="1" x14ac:dyDescent="0.2">
      <c r="A66" s="15" t="s">
        <v>2285</v>
      </c>
      <c r="B66" s="20" t="s">
        <v>265</v>
      </c>
      <c r="C66" s="20">
        <v>65</v>
      </c>
      <c r="D66" s="20" t="s">
        <v>858</v>
      </c>
      <c r="E66" s="20">
        <v>80</v>
      </c>
      <c r="F66" s="20" t="s">
        <v>398</v>
      </c>
      <c r="G66" s="21" t="s">
        <v>181</v>
      </c>
      <c r="H66" s="71" t="s">
        <v>387</v>
      </c>
      <c r="I66" s="71" t="s">
        <v>387</v>
      </c>
      <c r="J66" s="71"/>
      <c r="K66" s="71"/>
      <c r="U66" s="241"/>
      <c r="V66" s="117" t="s">
        <v>201</v>
      </c>
      <c r="W66" s="158">
        <f t="shared" si="8"/>
        <v>0</v>
      </c>
      <c r="X66" s="159">
        <f t="shared" si="8"/>
        <v>0</v>
      </c>
    </row>
    <row r="67" spans="1:24" ht="14" thickBot="1" x14ac:dyDescent="0.2">
      <c r="A67" s="15" t="s">
        <v>2288</v>
      </c>
      <c r="B67" s="20" t="s">
        <v>265</v>
      </c>
      <c r="C67" s="20">
        <v>66</v>
      </c>
      <c r="D67" s="20" t="s">
        <v>858</v>
      </c>
      <c r="E67" s="20">
        <v>50</v>
      </c>
      <c r="F67" s="20" t="s">
        <v>393</v>
      </c>
      <c r="G67" s="21" t="s">
        <v>177</v>
      </c>
      <c r="H67" s="71" t="s">
        <v>387</v>
      </c>
      <c r="I67" s="71" t="s">
        <v>387</v>
      </c>
      <c r="J67" s="71"/>
      <c r="K67" s="71"/>
      <c r="U67" s="241"/>
      <c r="V67" s="117" t="s">
        <v>205</v>
      </c>
      <c r="W67" s="158">
        <f t="shared" si="8"/>
        <v>0</v>
      </c>
      <c r="X67" s="159">
        <f t="shared" si="8"/>
        <v>0</v>
      </c>
    </row>
    <row r="68" spans="1:24" ht="14" thickBot="1" x14ac:dyDescent="0.2">
      <c r="A68" s="15" t="s">
        <v>2289</v>
      </c>
      <c r="B68" s="20" t="s">
        <v>265</v>
      </c>
      <c r="C68" s="20">
        <v>67</v>
      </c>
      <c r="D68" s="20" t="s">
        <v>858</v>
      </c>
      <c r="E68" s="20">
        <v>100</v>
      </c>
      <c r="F68" s="20" t="s">
        <v>398</v>
      </c>
      <c r="G68" s="21" t="s">
        <v>185</v>
      </c>
      <c r="H68" s="71" t="s">
        <v>387</v>
      </c>
      <c r="I68" s="71" t="s">
        <v>387</v>
      </c>
      <c r="J68" s="71"/>
      <c r="K68" s="71"/>
      <c r="U68" s="241"/>
      <c r="V68" s="117" t="s">
        <v>209</v>
      </c>
      <c r="W68" s="158">
        <f t="shared" si="8"/>
        <v>0</v>
      </c>
      <c r="X68" s="159">
        <f t="shared" si="8"/>
        <v>0</v>
      </c>
    </row>
    <row r="69" spans="1:24" ht="14" thickBot="1" x14ac:dyDescent="0.2">
      <c r="A69" s="15" t="s">
        <v>2290</v>
      </c>
      <c r="B69" s="20" t="s">
        <v>265</v>
      </c>
      <c r="C69" s="20">
        <v>68</v>
      </c>
      <c r="D69" s="20" t="s">
        <v>858</v>
      </c>
      <c r="E69" s="20">
        <v>50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2291</v>
      </c>
      <c r="B70" s="20" t="s">
        <v>265</v>
      </c>
      <c r="C70" s="20">
        <v>69</v>
      </c>
      <c r="D70" s="20" t="s">
        <v>858</v>
      </c>
      <c r="E70" s="20">
        <v>90</v>
      </c>
      <c r="F70" s="20" t="s">
        <v>398</v>
      </c>
      <c r="G70" s="21" t="s">
        <v>181</v>
      </c>
      <c r="H70" s="71" t="s">
        <v>387</v>
      </c>
      <c r="I70" s="71" t="s">
        <v>387</v>
      </c>
      <c r="J70" s="71"/>
      <c r="K70" s="71"/>
      <c r="U70" s="241"/>
      <c r="V70" s="118" t="s">
        <v>213</v>
      </c>
      <c r="W70" s="158">
        <f t="shared" si="8"/>
        <v>0</v>
      </c>
      <c r="X70" s="159">
        <f t="shared" si="8"/>
        <v>0</v>
      </c>
    </row>
    <row r="71" spans="1:24" ht="14" thickBot="1" x14ac:dyDescent="0.2">
      <c r="A71" s="15" t="s">
        <v>2328</v>
      </c>
      <c r="B71" s="20" t="s">
        <v>265</v>
      </c>
      <c r="C71" s="20">
        <v>70</v>
      </c>
      <c r="D71" s="20" t="s">
        <v>847</v>
      </c>
      <c r="E71" s="20">
        <v>60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2328</v>
      </c>
      <c r="B72" s="20" t="s">
        <v>265</v>
      </c>
      <c r="C72" s="20">
        <v>71</v>
      </c>
      <c r="D72" s="20" t="s">
        <v>847</v>
      </c>
      <c r="E72" s="20">
        <v>50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2329</v>
      </c>
      <c r="B73" s="20" t="s">
        <v>265</v>
      </c>
      <c r="C73" s="20">
        <v>72</v>
      </c>
      <c r="D73" s="20" t="s">
        <v>847</v>
      </c>
      <c r="E73" s="20">
        <v>90</v>
      </c>
      <c r="F73" s="20" t="s">
        <v>398</v>
      </c>
      <c r="G73" s="21" t="s">
        <v>181</v>
      </c>
      <c r="H73" s="71" t="s">
        <v>387</v>
      </c>
      <c r="I73" s="71" t="s">
        <v>387</v>
      </c>
      <c r="J73" s="71"/>
      <c r="K73" s="71"/>
      <c r="U73" s="241"/>
      <c r="V73" s="117" t="s">
        <v>225</v>
      </c>
      <c r="W73" s="158">
        <f t="shared" si="8"/>
        <v>0</v>
      </c>
      <c r="X73" s="159">
        <f t="shared" si="8"/>
        <v>0</v>
      </c>
    </row>
    <row r="74" spans="1:24" ht="14" thickBot="1" x14ac:dyDescent="0.2">
      <c r="A74" s="15" t="s">
        <v>2329</v>
      </c>
      <c r="B74" s="20" t="s">
        <v>265</v>
      </c>
      <c r="C74" s="20">
        <v>73</v>
      </c>
      <c r="D74" s="20" t="s">
        <v>847</v>
      </c>
      <c r="E74" s="20">
        <v>90</v>
      </c>
      <c r="F74" s="20" t="s">
        <v>398</v>
      </c>
      <c r="G74" s="21" t="s">
        <v>177</v>
      </c>
      <c r="H74" s="71" t="s">
        <v>387</v>
      </c>
      <c r="I74" s="71" t="s">
        <v>387</v>
      </c>
      <c r="J74" s="71"/>
      <c r="K74" s="71"/>
      <c r="U74" s="241"/>
      <c r="V74" s="117" t="s">
        <v>229</v>
      </c>
      <c r="W74" s="158">
        <f t="shared" si="8"/>
        <v>0</v>
      </c>
      <c r="X74" s="159">
        <f t="shared" si="8"/>
        <v>0</v>
      </c>
    </row>
    <row r="75" spans="1:24" ht="14" thickBot="1" x14ac:dyDescent="0.2">
      <c r="A75" s="15" t="s">
        <v>2292</v>
      </c>
      <c r="B75" s="20" t="s">
        <v>265</v>
      </c>
      <c r="C75" s="20">
        <v>74</v>
      </c>
      <c r="D75" s="20" t="s">
        <v>847</v>
      </c>
      <c r="E75" s="20">
        <v>60</v>
      </c>
      <c r="F75" s="20"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2293</v>
      </c>
      <c r="B76" s="20" t="s">
        <v>265</v>
      </c>
      <c r="C76" s="20">
        <v>75</v>
      </c>
      <c r="D76" s="20" t="s">
        <v>847</v>
      </c>
      <c r="E76" s="20">
        <v>80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2294</v>
      </c>
      <c r="B77" s="20" t="s">
        <v>265</v>
      </c>
      <c r="C77" s="20">
        <v>76</v>
      </c>
      <c r="D77" s="20" t="s">
        <v>847</v>
      </c>
      <c r="E77" s="20">
        <v>150</v>
      </c>
      <c r="F77" s="20" t="s">
        <v>386</v>
      </c>
      <c r="G77" s="21" t="s">
        <v>181</v>
      </c>
      <c r="H77" s="71" t="s">
        <v>387</v>
      </c>
      <c r="I77" s="71" t="s">
        <v>387</v>
      </c>
      <c r="J77" s="71"/>
      <c r="K77" s="71"/>
      <c r="U77" s="241"/>
      <c r="V77" s="117" t="s">
        <v>237</v>
      </c>
      <c r="W77" s="158">
        <f t="shared" si="9"/>
        <v>0</v>
      </c>
      <c r="X77" s="159">
        <f t="shared" si="9"/>
        <v>0</v>
      </c>
    </row>
    <row r="78" spans="1:24" ht="14" thickBot="1" x14ac:dyDescent="0.2">
      <c r="A78" s="15" t="s">
        <v>2330</v>
      </c>
      <c r="B78" s="20" t="s">
        <v>265</v>
      </c>
      <c r="C78" s="20">
        <v>77</v>
      </c>
      <c r="D78" s="20" t="s">
        <v>847</v>
      </c>
      <c r="E78" s="20">
        <v>110</v>
      </c>
      <c r="F78" s="20" t="s">
        <v>393</v>
      </c>
      <c r="G78" s="21" t="s">
        <v>185</v>
      </c>
      <c r="H78" s="71" t="s">
        <v>387</v>
      </c>
      <c r="I78" s="71" t="s">
        <v>387</v>
      </c>
      <c r="J78" s="71"/>
      <c r="K78" s="71"/>
      <c r="U78" s="241"/>
      <c r="V78" s="117" t="s">
        <v>241</v>
      </c>
      <c r="W78" s="158">
        <f t="shared" si="9"/>
        <v>0</v>
      </c>
      <c r="X78" s="159">
        <f t="shared" si="9"/>
        <v>0</v>
      </c>
    </row>
    <row r="79" spans="1:24" ht="14" thickBot="1" x14ac:dyDescent="0.2">
      <c r="A79" s="15" t="s">
        <v>2295</v>
      </c>
      <c r="B79" s="20" t="s">
        <v>265</v>
      </c>
      <c r="C79" s="20">
        <v>78</v>
      </c>
      <c r="D79" s="20" t="s">
        <v>392</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2296</v>
      </c>
      <c r="B80" s="20" t="s">
        <v>265</v>
      </c>
      <c r="C80" s="20">
        <v>79</v>
      </c>
      <c r="D80" s="20" t="s">
        <v>392</v>
      </c>
      <c r="E80" s="20">
        <v>90</v>
      </c>
      <c r="F80" s="20" t="s">
        <v>398</v>
      </c>
      <c r="G80" s="21" t="s">
        <v>177</v>
      </c>
      <c r="H80" s="71" t="s">
        <v>387</v>
      </c>
      <c r="I80" s="71" t="s">
        <v>387</v>
      </c>
      <c r="J80" s="71"/>
      <c r="K80" s="71"/>
      <c r="U80" s="241"/>
      <c r="V80" s="117" t="s">
        <v>249</v>
      </c>
      <c r="W80" s="158">
        <f t="shared" si="9"/>
        <v>0</v>
      </c>
      <c r="X80" s="159">
        <f t="shared" si="9"/>
        <v>0</v>
      </c>
    </row>
    <row r="81" spans="1:24" ht="14" thickBot="1" x14ac:dyDescent="0.2">
      <c r="A81" s="15" t="s">
        <v>2300</v>
      </c>
      <c r="B81" s="20" t="s">
        <v>265</v>
      </c>
      <c r="C81" s="20">
        <v>80</v>
      </c>
      <c r="D81" s="20" t="s">
        <v>392</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2301</v>
      </c>
      <c r="B82" s="20" t="s">
        <v>265</v>
      </c>
      <c r="C82" s="20">
        <v>81</v>
      </c>
      <c r="D82" s="20" t="s">
        <v>392</v>
      </c>
      <c r="E82" s="20">
        <v>70</v>
      </c>
      <c r="F82" s="20" t="s">
        <v>398</v>
      </c>
      <c r="G82" s="21" t="s">
        <v>177</v>
      </c>
      <c r="H82" s="71" t="s">
        <v>387</v>
      </c>
      <c r="I82" s="71" t="s">
        <v>387</v>
      </c>
      <c r="J82" s="71"/>
      <c r="K82" s="71"/>
      <c r="U82" s="241"/>
      <c r="V82" s="117" t="s">
        <v>10048</v>
      </c>
      <c r="W82" s="158">
        <f t="shared" si="9"/>
        <v>0</v>
      </c>
      <c r="X82" s="159">
        <f t="shared" si="9"/>
        <v>0</v>
      </c>
    </row>
    <row r="83" spans="1:24" ht="14" thickBot="1" x14ac:dyDescent="0.2">
      <c r="A83" s="15" t="s">
        <v>2302</v>
      </c>
      <c r="B83" s="20" t="s">
        <v>265</v>
      </c>
      <c r="C83" s="20">
        <v>82</v>
      </c>
      <c r="D83" s="20" t="s">
        <v>392</v>
      </c>
      <c r="E83" s="20">
        <v>120</v>
      </c>
      <c r="F83" s="20" t="s">
        <v>386</v>
      </c>
      <c r="G83" s="21" t="s">
        <v>181</v>
      </c>
      <c r="H83" s="71" t="s">
        <v>387</v>
      </c>
      <c r="I83" s="71" t="s">
        <v>387</v>
      </c>
      <c r="J83" s="71"/>
      <c r="K83" s="71"/>
      <c r="U83" s="241"/>
      <c r="V83" s="117" t="s">
        <v>10124</v>
      </c>
      <c r="W83" s="158">
        <f t="shared" si="9"/>
        <v>0</v>
      </c>
      <c r="X83" s="159">
        <f t="shared" si="9"/>
        <v>0</v>
      </c>
    </row>
    <row r="84" spans="1:24" ht="14" thickBot="1" x14ac:dyDescent="0.2">
      <c r="A84" s="15" t="s">
        <v>2303</v>
      </c>
      <c r="B84" s="20" t="s">
        <v>265</v>
      </c>
      <c r="C84" s="20">
        <v>83</v>
      </c>
      <c r="D84" s="20" t="s">
        <v>392</v>
      </c>
      <c r="E84" s="20">
        <v>90</v>
      </c>
      <c r="F84" s="20" t="s">
        <v>393</v>
      </c>
      <c r="G84" s="21" t="s">
        <v>177</v>
      </c>
      <c r="H84" s="71" t="s">
        <v>387</v>
      </c>
      <c r="I84" s="71" t="s">
        <v>387</v>
      </c>
      <c r="J84" s="71"/>
      <c r="K84" s="71"/>
      <c r="U84" s="241"/>
      <c r="V84" s="117" t="s">
        <v>257</v>
      </c>
      <c r="W84" s="158">
        <f t="shared" si="9"/>
        <v>0</v>
      </c>
      <c r="X84" s="159">
        <f t="shared" si="9"/>
        <v>2</v>
      </c>
    </row>
    <row r="85" spans="1:24" ht="14" thickBot="1" x14ac:dyDescent="0.2">
      <c r="A85" s="15" t="s">
        <v>2304</v>
      </c>
      <c r="B85" s="20" t="s">
        <v>265</v>
      </c>
      <c r="C85" s="20">
        <v>84</v>
      </c>
      <c r="D85" s="20" t="s">
        <v>392</v>
      </c>
      <c r="E85" s="20">
        <v>60</v>
      </c>
      <c r="F85" s="20" t="s">
        <v>393</v>
      </c>
      <c r="G85" s="21" t="s">
        <v>173</v>
      </c>
      <c r="H85" s="71" t="s">
        <v>387</v>
      </c>
      <c r="I85" s="71" t="s">
        <v>387</v>
      </c>
      <c r="J85" s="71"/>
      <c r="K85" s="71"/>
      <c r="U85" s="241"/>
      <c r="V85" s="166" t="s">
        <v>260</v>
      </c>
      <c r="W85" s="191">
        <f t="shared" si="9"/>
        <v>0</v>
      </c>
      <c r="X85" s="192">
        <f t="shared" si="9"/>
        <v>0</v>
      </c>
    </row>
    <row r="86" spans="1:24" ht="13" x14ac:dyDescent="0.15">
      <c r="A86" s="15" t="s">
        <v>2305</v>
      </c>
      <c r="B86" s="20" t="s">
        <v>265</v>
      </c>
      <c r="C86" s="20">
        <v>85</v>
      </c>
      <c r="D86" s="20" t="s">
        <v>392</v>
      </c>
      <c r="E86" s="20">
        <v>90</v>
      </c>
      <c r="F86" s="20" t="s">
        <v>398</v>
      </c>
      <c r="G86" s="21" t="s">
        <v>177</v>
      </c>
      <c r="H86" s="71" t="s">
        <v>387</v>
      </c>
      <c r="I86" s="71" t="s">
        <v>387</v>
      </c>
      <c r="J86" s="71"/>
      <c r="K86" s="71"/>
    </row>
    <row r="87" spans="1:24" ht="13" x14ac:dyDescent="0.15">
      <c r="A87" s="15" t="s">
        <v>2331</v>
      </c>
      <c r="B87" s="20" t="s">
        <v>265</v>
      </c>
      <c r="C87" s="20">
        <v>86</v>
      </c>
      <c r="D87" s="20" t="s">
        <v>392</v>
      </c>
      <c r="E87" s="20">
        <v>60</v>
      </c>
      <c r="F87" s="20" t="s">
        <v>393</v>
      </c>
      <c r="G87" s="21" t="s">
        <v>173</v>
      </c>
      <c r="H87" s="71" t="s">
        <v>387</v>
      </c>
      <c r="I87" s="71" t="s">
        <v>387</v>
      </c>
      <c r="J87" s="71"/>
      <c r="K87" s="71"/>
    </row>
    <row r="88" spans="1:24" ht="13" x14ac:dyDescent="0.15">
      <c r="A88" s="15" t="s">
        <v>2331</v>
      </c>
      <c r="B88" s="20" t="s">
        <v>265</v>
      </c>
      <c r="C88" s="20">
        <v>87</v>
      </c>
      <c r="D88" s="20" t="s">
        <v>392</v>
      </c>
      <c r="E88" s="20">
        <v>60</v>
      </c>
      <c r="F88" s="20" t="s">
        <v>393</v>
      </c>
      <c r="G88" s="21" t="s">
        <v>173</v>
      </c>
      <c r="H88" s="71" t="s">
        <v>387</v>
      </c>
      <c r="I88" s="71" t="s">
        <v>387</v>
      </c>
      <c r="J88" s="71"/>
      <c r="K88" s="71"/>
    </row>
    <row r="89" spans="1:24" ht="13" x14ac:dyDescent="0.15">
      <c r="A89" s="15" t="s">
        <v>2332</v>
      </c>
      <c r="B89" s="20" t="s">
        <v>265</v>
      </c>
      <c r="C89" s="20">
        <v>88</v>
      </c>
      <c r="D89" s="20" t="s">
        <v>392</v>
      </c>
      <c r="E89" s="20">
        <v>100</v>
      </c>
      <c r="F89" s="20" t="s">
        <v>398</v>
      </c>
      <c r="G89" s="21" t="s">
        <v>185</v>
      </c>
      <c r="H89" s="71" t="s">
        <v>387</v>
      </c>
      <c r="I89" s="71" t="s">
        <v>387</v>
      </c>
      <c r="J89" s="71"/>
      <c r="K89" s="71"/>
    </row>
    <row r="90" spans="1:24" ht="13" x14ac:dyDescent="0.15">
      <c r="A90" s="15" t="s">
        <v>2333</v>
      </c>
      <c r="B90" s="20" t="s">
        <v>265</v>
      </c>
      <c r="C90" s="20">
        <v>89</v>
      </c>
      <c r="D90" s="20" t="s">
        <v>392</v>
      </c>
      <c r="E90" s="20">
        <v>110</v>
      </c>
      <c r="F90" s="20" t="s">
        <v>393</v>
      </c>
      <c r="G90" s="21" t="s">
        <v>185</v>
      </c>
      <c r="H90" s="71" t="s">
        <v>387</v>
      </c>
      <c r="I90" s="71" t="s">
        <v>387</v>
      </c>
      <c r="J90" s="71"/>
      <c r="K90" s="71"/>
    </row>
    <row r="91" spans="1:24" ht="13" x14ac:dyDescent="0.15">
      <c r="A91" s="15" t="s">
        <v>2334</v>
      </c>
      <c r="B91" s="20" t="s">
        <v>265</v>
      </c>
      <c r="C91" s="20">
        <v>90</v>
      </c>
      <c r="D91" s="20" t="s">
        <v>469</v>
      </c>
      <c r="E91" s="20"/>
      <c r="F91" s="20" t="s">
        <v>1069</v>
      </c>
      <c r="G91" s="21" t="s">
        <v>177</v>
      </c>
      <c r="H91" s="71" t="s">
        <v>387</v>
      </c>
      <c r="I91" s="71" t="s">
        <v>387</v>
      </c>
      <c r="J91" s="71"/>
      <c r="K91" s="71"/>
    </row>
    <row r="92" spans="1:24" ht="13" x14ac:dyDescent="0.15">
      <c r="A92" s="15" t="s">
        <v>2335</v>
      </c>
      <c r="B92" s="20" t="s">
        <v>265</v>
      </c>
      <c r="C92" s="20">
        <v>91</v>
      </c>
      <c r="D92" s="20" t="s">
        <v>469</v>
      </c>
      <c r="E92" s="20"/>
      <c r="F92" s="20" t="s">
        <v>1069</v>
      </c>
      <c r="G92" s="21" t="s">
        <v>177</v>
      </c>
      <c r="H92" s="71" t="s">
        <v>387</v>
      </c>
      <c r="I92" s="71" t="s">
        <v>387</v>
      </c>
      <c r="J92" s="71"/>
      <c r="K92" s="71"/>
    </row>
    <row r="93" spans="1:24" ht="13" x14ac:dyDescent="0.15">
      <c r="A93" s="15" t="s">
        <v>2336</v>
      </c>
      <c r="B93" s="20" t="s">
        <v>265</v>
      </c>
      <c r="C93" s="20">
        <v>92</v>
      </c>
      <c r="D93" s="20" t="s">
        <v>469</v>
      </c>
      <c r="E93" s="20"/>
      <c r="F93" s="20" t="s">
        <v>1542</v>
      </c>
      <c r="G93" s="21" t="s">
        <v>177</v>
      </c>
      <c r="H93" s="71" t="s">
        <v>387</v>
      </c>
      <c r="I93" s="71" t="s">
        <v>387</v>
      </c>
      <c r="J93" s="71"/>
      <c r="K93" s="71"/>
    </row>
    <row r="94" spans="1:24" ht="13" x14ac:dyDescent="0.15">
      <c r="A94" s="15" t="s">
        <v>1431</v>
      </c>
      <c r="B94" s="20" t="s">
        <v>265</v>
      </c>
      <c r="C94" s="20">
        <v>93</v>
      </c>
      <c r="D94" s="20" t="s">
        <v>469</v>
      </c>
      <c r="E94" s="20"/>
      <c r="F94" s="20" t="s">
        <v>1542</v>
      </c>
      <c r="G94" s="21" t="s">
        <v>177</v>
      </c>
      <c r="H94" s="71" t="s">
        <v>387</v>
      </c>
      <c r="I94" s="71" t="s">
        <v>387</v>
      </c>
      <c r="J94" s="71"/>
      <c r="K94" s="71"/>
    </row>
    <row r="95" spans="1:24" ht="13" x14ac:dyDescent="0.15">
      <c r="A95" s="15" t="s">
        <v>2337</v>
      </c>
      <c r="B95" s="20" t="s">
        <v>265</v>
      </c>
      <c r="C95" s="20">
        <v>94</v>
      </c>
      <c r="D95" s="20" t="s">
        <v>469</v>
      </c>
      <c r="E95" s="20"/>
      <c r="F95" s="20" t="s">
        <v>1542</v>
      </c>
      <c r="G95" s="21" t="s">
        <v>177</v>
      </c>
      <c r="H95" s="71" t="s">
        <v>387</v>
      </c>
      <c r="I95" s="71" t="s">
        <v>387</v>
      </c>
      <c r="J95" s="71"/>
      <c r="K95" s="71"/>
    </row>
    <row r="96" spans="1:24" ht="13" x14ac:dyDescent="0.15">
      <c r="A96" s="15" t="s">
        <v>2338</v>
      </c>
      <c r="B96" s="20" t="s">
        <v>265</v>
      </c>
      <c r="C96" s="20">
        <v>95</v>
      </c>
      <c r="D96" s="20" t="s">
        <v>469</v>
      </c>
      <c r="E96" s="20"/>
      <c r="F96" s="20" t="s">
        <v>1542</v>
      </c>
      <c r="G96" s="21" t="s">
        <v>177</v>
      </c>
      <c r="H96" s="71" t="s">
        <v>387</v>
      </c>
      <c r="I96" s="71" t="s">
        <v>387</v>
      </c>
      <c r="J96" s="71"/>
      <c r="K96" s="71"/>
    </row>
    <row r="97" spans="1:11" ht="13" x14ac:dyDescent="0.15">
      <c r="A97" s="15" t="s">
        <v>590</v>
      </c>
      <c r="B97" s="20" t="s">
        <v>265</v>
      </c>
      <c r="C97" s="20">
        <v>96</v>
      </c>
      <c r="D97" s="20" t="s">
        <v>469</v>
      </c>
      <c r="E97" s="20"/>
      <c r="F97" s="20" t="s">
        <v>1542</v>
      </c>
      <c r="G97" s="21" t="s">
        <v>177</v>
      </c>
      <c r="H97" s="71" t="s">
        <v>387</v>
      </c>
      <c r="I97" s="71" t="s">
        <v>387</v>
      </c>
      <c r="J97" s="71"/>
      <c r="K97" s="71"/>
    </row>
    <row r="98" spans="1:11" ht="13" x14ac:dyDescent="0.15">
      <c r="A98" s="15" t="s">
        <v>2317</v>
      </c>
      <c r="B98" s="20" t="s">
        <v>265</v>
      </c>
      <c r="C98" s="20">
        <v>97</v>
      </c>
      <c r="D98" s="20" t="s">
        <v>404</v>
      </c>
      <c r="E98" s="20">
        <v>110</v>
      </c>
      <c r="F98" s="20" t="s">
        <v>393</v>
      </c>
      <c r="G98" s="21" t="s">
        <v>257</v>
      </c>
      <c r="H98" s="71" t="s">
        <v>387</v>
      </c>
      <c r="I98" s="71" t="s">
        <v>387</v>
      </c>
      <c r="J98" s="71"/>
      <c r="K98" s="71" t="s">
        <v>387</v>
      </c>
    </row>
    <row r="99" spans="1:11" ht="13" x14ac:dyDescent="0.15">
      <c r="A99" s="15" t="s">
        <v>2333</v>
      </c>
      <c r="B99" s="20" t="s">
        <v>265</v>
      </c>
      <c r="C99" s="20">
        <v>98</v>
      </c>
      <c r="D99" s="20" t="s">
        <v>392</v>
      </c>
      <c r="E99" s="20">
        <v>110</v>
      </c>
      <c r="F99" s="20" t="s">
        <v>393</v>
      </c>
      <c r="G99" s="21" t="s">
        <v>257</v>
      </c>
      <c r="H99" s="71" t="s">
        <v>387</v>
      </c>
      <c r="I99" s="71" t="s">
        <v>387</v>
      </c>
      <c r="J99" s="71"/>
      <c r="K99" s="71" t="s">
        <v>387</v>
      </c>
    </row>
  </sheetData>
  <sheetProtection selectLockedCells="1" selectUnlockedCells="1"/>
  <mergeCells count="1">
    <mergeCell ref="Z1:AH1"/>
  </mergeCells>
  <phoneticPr fontId="3" type="noConversion"/>
  <conditionalFormatting sqref="H2:K99">
    <cfRule type="cellIs" dxfId="524" priority="1" stopIfTrue="1" operator="equal">
      <formula>"-"</formula>
    </cfRule>
    <cfRule type="cellIs" dxfId="523" priority="2" stopIfTrue="1" operator="equal">
      <formula>"x"</formula>
    </cfRule>
  </conditionalFormatting>
  <hyperlinks>
    <hyperlink ref="L1" location="'Expansion set Check List'!A1" display="Home" xr:uid="{00000000-0004-0000-3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1">
    <tabColor indexed="11"/>
  </sheetPr>
  <dimension ref="A1:AH10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2.6640625" customWidth="1"/>
    <col min="2" max="2" width="13.6640625" bestFit="1" customWidth="1"/>
    <col min="3" max="3" width="4"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2308</v>
      </c>
      <c r="B2" s="18" t="s">
        <v>268</v>
      </c>
      <c r="C2" s="18">
        <v>1</v>
      </c>
      <c r="D2" s="18" t="s">
        <v>407</v>
      </c>
      <c r="E2" s="18">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102</v>
      </c>
      <c r="Z2" s="102"/>
      <c r="AA2" s="102"/>
      <c r="AB2" s="102"/>
      <c r="AC2" s="102"/>
      <c r="AD2" s="102"/>
      <c r="AE2" s="102"/>
      <c r="AF2" s="102"/>
      <c r="AG2" s="102"/>
      <c r="AH2" s="102"/>
    </row>
    <row r="3" spans="1:34" ht="13" x14ac:dyDescent="0.15">
      <c r="A3" s="15" t="s">
        <v>2309</v>
      </c>
      <c r="B3" s="20" t="s">
        <v>268</v>
      </c>
      <c r="C3" s="20">
        <v>2</v>
      </c>
      <c r="D3" s="20" t="s">
        <v>407</v>
      </c>
      <c r="E3" s="20">
        <v>70</v>
      </c>
      <c r="F3" s="20" t="s">
        <v>398</v>
      </c>
      <c r="G3" s="21"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31</v>
      </c>
    </row>
    <row r="4" spans="1:34" ht="13" x14ac:dyDescent="0.15">
      <c r="A4" s="15" t="s">
        <v>2310</v>
      </c>
      <c r="B4" s="20" t="s">
        <v>268</v>
      </c>
      <c r="C4" s="20">
        <v>3</v>
      </c>
      <c r="D4" s="20" t="s">
        <v>407</v>
      </c>
      <c r="E4" s="20">
        <v>130</v>
      </c>
      <c r="F4" s="20" t="s">
        <v>386</v>
      </c>
      <c r="G4" s="21"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30</v>
      </c>
    </row>
    <row r="5" spans="1:34" ht="13" x14ac:dyDescent="0.15">
      <c r="A5" s="15" t="s">
        <v>2240</v>
      </c>
      <c r="B5" s="20" t="s">
        <v>268</v>
      </c>
      <c r="C5" s="20">
        <v>4</v>
      </c>
      <c r="D5" s="20" t="s">
        <v>407</v>
      </c>
      <c r="E5" s="20">
        <v>60</v>
      </c>
      <c r="F5" s="20" t="s">
        <v>393</v>
      </c>
      <c r="G5" s="21" t="s">
        <v>173</v>
      </c>
      <c r="H5" s="71" t="s">
        <v>387</v>
      </c>
      <c r="I5" s="71" t="s">
        <v>387</v>
      </c>
      <c r="J5" s="71"/>
      <c r="K5" s="71"/>
      <c r="R5" s="117" t="s">
        <v>181</v>
      </c>
      <c r="S5" s="231">
        <f t="shared" si="0"/>
        <v>0</v>
      </c>
      <c r="T5" s="159">
        <f t="shared" si="1"/>
        <v>0</v>
      </c>
      <c r="U5" s="168"/>
      <c r="V5" s="117" t="s">
        <v>181</v>
      </c>
      <c r="W5" s="231">
        <f t="shared" si="2"/>
        <v>0</v>
      </c>
      <c r="X5" s="6">
        <f t="shared" si="3"/>
        <v>22</v>
      </c>
    </row>
    <row r="6" spans="1:34" ht="13" x14ac:dyDescent="0.15">
      <c r="A6" s="15" t="s">
        <v>2241</v>
      </c>
      <c r="B6" s="20" t="s">
        <v>268</v>
      </c>
      <c r="C6" s="20">
        <v>5</v>
      </c>
      <c r="D6" s="20" t="s">
        <v>407</v>
      </c>
      <c r="E6" s="20">
        <v>80</v>
      </c>
      <c r="F6" s="20" t="s">
        <v>398</v>
      </c>
      <c r="G6" s="21" t="s">
        <v>181</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2339</v>
      </c>
      <c r="B7" s="20" t="s">
        <v>268</v>
      </c>
      <c r="C7" s="20">
        <v>6</v>
      </c>
      <c r="D7" s="20" t="s">
        <v>407</v>
      </c>
      <c r="E7" s="20">
        <v>60</v>
      </c>
      <c r="F7" s="20" t="s">
        <v>393</v>
      </c>
      <c r="G7" s="21"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2340</v>
      </c>
      <c r="B8" s="20" t="s">
        <v>268</v>
      </c>
      <c r="C8" s="20">
        <v>7</v>
      </c>
      <c r="D8" s="20" t="s">
        <v>407</v>
      </c>
      <c r="E8" s="20">
        <v>100</v>
      </c>
      <c r="F8" s="20" t="s">
        <v>398</v>
      </c>
      <c r="G8" s="21"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2341</v>
      </c>
      <c r="B9" s="20" t="s">
        <v>268</v>
      </c>
      <c r="C9" s="20">
        <v>8</v>
      </c>
      <c r="D9" s="20" t="s">
        <v>407</v>
      </c>
      <c r="E9" s="20">
        <v>60</v>
      </c>
      <c r="F9" s="20" t="s">
        <v>393</v>
      </c>
      <c r="G9" s="21"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2342</v>
      </c>
      <c r="B10" s="20" t="s">
        <v>268</v>
      </c>
      <c r="C10" s="20">
        <v>9</v>
      </c>
      <c r="D10" s="20" t="s">
        <v>407</v>
      </c>
      <c r="E10" s="20">
        <v>40</v>
      </c>
      <c r="F10" s="20" t="s">
        <v>393</v>
      </c>
      <c r="G10" s="21"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2343</v>
      </c>
      <c r="B11" s="20" t="s">
        <v>268</v>
      </c>
      <c r="C11" s="20">
        <v>10</v>
      </c>
      <c r="D11" s="20" t="s">
        <v>407</v>
      </c>
      <c r="E11" s="20">
        <v>90</v>
      </c>
      <c r="F11" s="20" t="s">
        <v>398</v>
      </c>
      <c r="G11" s="21"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2344</v>
      </c>
      <c r="B12" s="20" t="s">
        <v>268</v>
      </c>
      <c r="C12" s="20">
        <v>11</v>
      </c>
      <c r="D12" s="20" t="s">
        <v>407</v>
      </c>
      <c r="E12" s="20">
        <v>60</v>
      </c>
      <c r="F12" s="20" t="s">
        <v>393</v>
      </c>
      <c r="G12" s="21"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2345</v>
      </c>
      <c r="B13" s="20" t="s">
        <v>268</v>
      </c>
      <c r="C13" s="20">
        <v>12</v>
      </c>
      <c r="D13" s="20" t="s">
        <v>407</v>
      </c>
      <c r="E13" s="20">
        <v>90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2313</v>
      </c>
      <c r="B14" s="20" t="s">
        <v>268</v>
      </c>
      <c r="C14" s="20">
        <v>13</v>
      </c>
      <c r="D14" s="20" t="s">
        <v>407</v>
      </c>
      <c r="E14" s="20">
        <v>110</v>
      </c>
      <c r="F14" s="20" t="s">
        <v>393</v>
      </c>
      <c r="G14" s="21"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2346</v>
      </c>
      <c r="B15" s="20" t="s">
        <v>268</v>
      </c>
      <c r="C15" s="20">
        <v>14</v>
      </c>
      <c r="D15" s="20" t="s">
        <v>395</v>
      </c>
      <c r="E15" s="20">
        <v>60</v>
      </c>
      <c r="F15" s="20" t="s">
        <v>393</v>
      </c>
      <c r="G15" s="21"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2346</v>
      </c>
      <c r="B16" s="20" t="s">
        <v>268</v>
      </c>
      <c r="C16" s="20">
        <v>15</v>
      </c>
      <c r="D16" s="20" t="s">
        <v>395</v>
      </c>
      <c r="E16" s="20">
        <v>70</v>
      </c>
      <c r="F16" s="20" t="s">
        <v>393</v>
      </c>
      <c r="G16" s="21"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2248</v>
      </c>
      <c r="B17" s="20" t="s">
        <v>268</v>
      </c>
      <c r="C17" s="20">
        <v>16</v>
      </c>
      <c r="D17" s="20" t="s">
        <v>395</v>
      </c>
      <c r="E17" s="20">
        <v>70</v>
      </c>
      <c r="F17" s="20" t="s">
        <v>393</v>
      </c>
      <c r="G17" s="21"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2249</v>
      </c>
      <c r="B18" s="20" t="s">
        <v>268</v>
      </c>
      <c r="C18" s="20">
        <v>17</v>
      </c>
      <c r="D18" s="20" t="s">
        <v>395</v>
      </c>
      <c r="E18" s="20">
        <v>90</v>
      </c>
      <c r="F18" s="20" t="s">
        <v>398</v>
      </c>
      <c r="G18" s="21"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2347</v>
      </c>
      <c r="B19" s="20" t="s">
        <v>268</v>
      </c>
      <c r="C19" s="20">
        <v>18</v>
      </c>
      <c r="D19" s="20" t="s">
        <v>395</v>
      </c>
      <c r="E19" s="20">
        <v>90</v>
      </c>
      <c r="F19" s="20" t="s">
        <v>393</v>
      </c>
      <c r="G19" s="21"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2348</v>
      </c>
      <c r="B20" s="20" t="s">
        <v>268</v>
      </c>
      <c r="C20" s="20">
        <v>19</v>
      </c>
      <c r="D20" s="20" t="s">
        <v>395</v>
      </c>
      <c r="E20" s="20">
        <v>70</v>
      </c>
      <c r="F20" s="20"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2348</v>
      </c>
      <c r="B21" s="20" t="s">
        <v>268</v>
      </c>
      <c r="C21" s="20">
        <v>20</v>
      </c>
      <c r="D21" s="20" t="s">
        <v>395</v>
      </c>
      <c r="E21" s="20">
        <v>80</v>
      </c>
      <c r="F21" s="20" t="s">
        <v>393</v>
      </c>
      <c r="G21" s="21"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2349</v>
      </c>
      <c r="B22" s="20" t="s">
        <v>268</v>
      </c>
      <c r="C22" s="20">
        <v>21</v>
      </c>
      <c r="D22" s="20" t="s">
        <v>395</v>
      </c>
      <c r="E22" s="20">
        <v>110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2350</v>
      </c>
      <c r="B23" s="20" t="s">
        <v>268</v>
      </c>
      <c r="C23" s="20">
        <v>22</v>
      </c>
      <c r="D23" s="20" t="s">
        <v>389</v>
      </c>
      <c r="E23" s="20">
        <v>60</v>
      </c>
      <c r="F23" s="20"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2351</v>
      </c>
      <c r="B24" s="20" t="s">
        <v>268</v>
      </c>
      <c r="C24" s="20">
        <v>23</v>
      </c>
      <c r="D24" s="20" t="s">
        <v>389</v>
      </c>
      <c r="E24" s="20">
        <v>80</v>
      </c>
      <c r="F24" s="20" t="s">
        <v>398</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2352</v>
      </c>
      <c r="B25" s="20" t="s">
        <v>268</v>
      </c>
      <c r="C25" s="20">
        <v>24</v>
      </c>
      <c r="D25" s="20" t="s">
        <v>389</v>
      </c>
      <c r="E25" s="20">
        <v>140</v>
      </c>
      <c r="F25" s="20" t="s">
        <v>386</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2353</v>
      </c>
      <c r="B26" s="20" t="s">
        <v>268</v>
      </c>
      <c r="C26" s="20">
        <v>25</v>
      </c>
      <c r="D26" s="20" t="s">
        <v>389</v>
      </c>
      <c r="E26" s="20">
        <v>90</v>
      </c>
      <c r="F26" s="20" t="s">
        <v>2354</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2355</v>
      </c>
      <c r="B27" s="20" t="s">
        <v>268</v>
      </c>
      <c r="C27" s="20">
        <v>26</v>
      </c>
      <c r="D27" s="20" t="s">
        <v>389</v>
      </c>
      <c r="E27" s="20">
        <v>140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2356</v>
      </c>
      <c r="B28" s="20" t="s">
        <v>268</v>
      </c>
      <c r="C28" s="20">
        <v>27</v>
      </c>
      <c r="D28" s="20" t="s">
        <v>389</v>
      </c>
      <c r="E28" s="20">
        <v>50</v>
      </c>
      <c r="F28" s="20" t="s">
        <v>393</v>
      </c>
      <c r="G28" s="21" t="s">
        <v>173</v>
      </c>
      <c r="H28" s="71" t="s">
        <v>387</v>
      </c>
      <c r="I28" s="71" t="s">
        <v>387</v>
      </c>
      <c r="J28" s="71"/>
      <c r="K28" s="71"/>
      <c r="R28" s="117" t="s">
        <v>257</v>
      </c>
      <c r="S28" s="231">
        <f t="shared" si="0"/>
        <v>0</v>
      </c>
      <c r="T28" s="159">
        <f t="shared" si="1"/>
        <v>0</v>
      </c>
      <c r="U28" s="168"/>
      <c r="V28" s="117" t="s">
        <v>257</v>
      </c>
      <c r="W28" s="231">
        <f t="shared" si="2"/>
        <v>0</v>
      </c>
      <c r="X28" s="6">
        <f t="shared" si="3"/>
        <v>5</v>
      </c>
    </row>
    <row r="29" spans="1:24" ht="14" thickBot="1" x14ac:dyDescent="0.2">
      <c r="A29" s="15" t="s">
        <v>2357</v>
      </c>
      <c r="B29" s="20" t="s">
        <v>268</v>
      </c>
      <c r="C29" s="20">
        <v>28</v>
      </c>
      <c r="D29" s="20" t="s">
        <v>389</v>
      </c>
      <c r="E29" s="20">
        <v>80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2358</v>
      </c>
      <c r="B30" s="20" t="s">
        <v>268</v>
      </c>
      <c r="C30" s="20">
        <v>29</v>
      </c>
      <c r="D30" s="20" t="s">
        <v>389</v>
      </c>
      <c r="E30" s="20">
        <v>130</v>
      </c>
      <c r="F30" s="20" t="s">
        <v>386</v>
      </c>
      <c r="G30" s="21" t="s">
        <v>181</v>
      </c>
      <c r="H30" s="71" t="s">
        <v>387</v>
      </c>
      <c r="I30" s="71" t="s">
        <v>387</v>
      </c>
      <c r="J30" s="71"/>
      <c r="K30" s="71"/>
      <c r="R30" s="160" t="s">
        <v>86</v>
      </c>
      <c r="S30" s="161"/>
      <c r="T30" s="175">
        <f>SUM(T31:T57)</f>
        <v>0</v>
      </c>
      <c r="U30" s="168"/>
      <c r="V30" s="177" t="s">
        <v>88</v>
      </c>
      <c r="W30" s="213"/>
      <c r="X30" s="215">
        <f>SUM(X31:X57)</f>
        <v>96</v>
      </c>
    </row>
    <row r="31" spans="1:24" ht="13" x14ac:dyDescent="0.15">
      <c r="A31" s="15" t="s">
        <v>2359</v>
      </c>
      <c r="B31" s="20" t="s">
        <v>268</v>
      </c>
      <c r="C31" s="20">
        <v>30</v>
      </c>
      <c r="D31" s="20" t="s">
        <v>389</v>
      </c>
      <c r="E31" s="20">
        <v>80</v>
      </c>
      <c r="F31" s="20"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31</v>
      </c>
    </row>
    <row r="32" spans="1:24" ht="13" x14ac:dyDescent="0.15">
      <c r="A32" s="15" t="s">
        <v>2360</v>
      </c>
      <c r="B32" s="20" t="s">
        <v>268</v>
      </c>
      <c r="C32" s="20">
        <v>31</v>
      </c>
      <c r="D32" s="20" t="s">
        <v>389</v>
      </c>
      <c r="E32" s="20">
        <v>110</v>
      </c>
      <c r="F32" s="20"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30</v>
      </c>
    </row>
    <row r="33" spans="1:24" ht="13" x14ac:dyDescent="0.15">
      <c r="A33" s="15" t="s">
        <v>2361</v>
      </c>
      <c r="B33" s="20" t="s">
        <v>268</v>
      </c>
      <c r="C33" s="20">
        <v>32</v>
      </c>
      <c r="D33" s="20" t="s">
        <v>389</v>
      </c>
      <c r="E33" s="20">
        <v>80</v>
      </c>
      <c r="F33" s="20" t="s">
        <v>393</v>
      </c>
      <c r="G33" s="21" t="s">
        <v>177</v>
      </c>
      <c r="H33" s="71" t="s">
        <v>387</v>
      </c>
      <c r="I33" s="71" t="s">
        <v>387</v>
      </c>
      <c r="J33" s="71"/>
      <c r="K33" s="71"/>
      <c r="R33" s="117" t="s">
        <v>181</v>
      </c>
      <c r="S33" s="158">
        <f t="shared" si="4"/>
        <v>0</v>
      </c>
      <c r="T33" s="159">
        <f t="shared" si="5"/>
        <v>0</v>
      </c>
      <c r="U33" s="168"/>
      <c r="V33" s="234" t="s">
        <v>181</v>
      </c>
      <c r="W33" s="237">
        <f t="shared" si="6"/>
        <v>0</v>
      </c>
      <c r="X33" s="6">
        <f t="shared" si="7"/>
        <v>22</v>
      </c>
    </row>
    <row r="34" spans="1:24" ht="13" x14ac:dyDescent="0.15">
      <c r="A34" s="15" t="s">
        <v>2361</v>
      </c>
      <c r="B34" s="20" t="s">
        <v>268</v>
      </c>
      <c r="C34" s="20">
        <v>33</v>
      </c>
      <c r="D34" s="20" t="s">
        <v>389</v>
      </c>
      <c r="E34" s="20">
        <v>80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2362</v>
      </c>
      <c r="B35" s="20" t="s">
        <v>268</v>
      </c>
      <c r="C35" s="20">
        <v>34</v>
      </c>
      <c r="D35" s="20" t="s">
        <v>389</v>
      </c>
      <c r="E35" s="20">
        <v>130</v>
      </c>
      <c r="F35" s="20" t="s">
        <v>393</v>
      </c>
      <c r="G35" s="21" t="s">
        <v>185</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2262</v>
      </c>
      <c r="B36" s="20" t="s">
        <v>268</v>
      </c>
      <c r="C36" s="20">
        <v>35</v>
      </c>
      <c r="D36" s="20" t="s">
        <v>404</v>
      </c>
      <c r="E36" s="20">
        <v>60</v>
      </c>
      <c r="F36" s="20"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2263</v>
      </c>
      <c r="B37" s="20" t="s">
        <v>268</v>
      </c>
      <c r="C37" s="20">
        <v>36</v>
      </c>
      <c r="D37" s="20" t="s">
        <v>404</v>
      </c>
      <c r="E37" s="20">
        <v>90</v>
      </c>
      <c r="F37" s="20" t="s">
        <v>398</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2316</v>
      </c>
      <c r="B38" s="20" t="s">
        <v>268</v>
      </c>
      <c r="C38" s="20">
        <v>37</v>
      </c>
      <c r="D38" s="20" t="s">
        <v>404</v>
      </c>
      <c r="E38" s="20">
        <v>70</v>
      </c>
      <c r="F38" s="20" t="s">
        <v>393</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2363</v>
      </c>
      <c r="B39" s="20" t="s">
        <v>268</v>
      </c>
      <c r="C39" s="20">
        <v>38</v>
      </c>
      <c r="D39" s="20" t="s">
        <v>404</v>
      </c>
      <c r="E39" s="20">
        <v>40</v>
      </c>
      <c r="F39" s="20"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2363</v>
      </c>
      <c r="B40" s="20" t="s">
        <v>268</v>
      </c>
      <c r="C40" s="20">
        <v>39</v>
      </c>
      <c r="D40" s="20" t="s">
        <v>404</v>
      </c>
      <c r="E40" s="20">
        <v>30</v>
      </c>
      <c r="F40" s="20"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2364</v>
      </c>
      <c r="B41" s="20" t="s">
        <v>268</v>
      </c>
      <c r="C41" s="20">
        <v>40</v>
      </c>
      <c r="D41" s="20" t="s">
        <v>404</v>
      </c>
      <c r="E41" s="20">
        <v>90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2365</v>
      </c>
      <c r="B42" s="20" t="s">
        <v>268</v>
      </c>
      <c r="C42" s="20">
        <v>41</v>
      </c>
      <c r="D42" s="20" t="s">
        <v>404</v>
      </c>
      <c r="E42" s="20">
        <v>140</v>
      </c>
      <c r="F42" s="20" t="s">
        <v>386</v>
      </c>
      <c r="G42" s="21" t="s">
        <v>185</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2366</v>
      </c>
      <c r="B43" s="20" t="s">
        <v>268</v>
      </c>
      <c r="C43" s="20">
        <v>42</v>
      </c>
      <c r="D43" s="20" t="s">
        <v>404</v>
      </c>
      <c r="E43" s="20">
        <v>90</v>
      </c>
      <c r="F43" s="20"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2346</v>
      </c>
      <c r="B44" s="20" t="s">
        <v>268</v>
      </c>
      <c r="C44" s="20">
        <v>43</v>
      </c>
      <c r="D44" s="20" t="s">
        <v>385</v>
      </c>
      <c r="E44" s="20">
        <v>60</v>
      </c>
      <c r="F44" s="20" t="s">
        <v>393</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2367</v>
      </c>
      <c r="B45" s="20" t="s">
        <v>268</v>
      </c>
      <c r="C45" s="20">
        <v>44</v>
      </c>
      <c r="D45" s="20" t="s">
        <v>385</v>
      </c>
      <c r="E45" s="20">
        <v>60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2367</v>
      </c>
      <c r="B46" s="20" t="s">
        <v>268</v>
      </c>
      <c r="C46" s="20">
        <v>45</v>
      </c>
      <c r="D46" s="20" t="s">
        <v>385</v>
      </c>
      <c r="E46" s="20">
        <v>60</v>
      </c>
      <c r="F46" s="20"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2368</v>
      </c>
      <c r="B47" s="20" t="s">
        <v>268</v>
      </c>
      <c r="C47" s="20">
        <v>46</v>
      </c>
      <c r="D47" s="20" t="s">
        <v>385</v>
      </c>
      <c r="E47" s="20">
        <v>90</v>
      </c>
      <c r="F47" s="20" t="s">
        <v>398</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2368</v>
      </c>
      <c r="B48" s="20" t="s">
        <v>268</v>
      </c>
      <c r="C48" s="20">
        <v>47</v>
      </c>
      <c r="D48" s="20" t="s">
        <v>385</v>
      </c>
      <c r="E48" s="20">
        <v>90</v>
      </c>
      <c r="F48" s="20" t="s">
        <v>398</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2369</v>
      </c>
      <c r="B49" s="20" t="s">
        <v>268</v>
      </c>
      <c r="C49" s="20">
        <v>48</v>
      </c>
      <c r="D49" s="20" t="s">
        <v>385</v>
      </c>
      <c r="E49" s="20">
        <v>60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2370</v>
      </c>
      <c r="B50" s="20" t="s">
        <v>268</v>
      </c>
      <c r="C50" s="20">
        <v>49</v>
      </c>
      <c r="D50" s="20" t="s">
        <v>385</v>
      </c>
      <c r="E50" s="20">
        <v>100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2274</v>
      </c>
      <c r="B51" s="20" t="s">
        <v>268</v>
      </c>
      <c r="C51" s="20">
        <v>50</v>
      </c>
      <c r="D51" s="20" t="s">
        <v>385</v>
      </c>
      <c r="E51" s="20">
        <v>30</v>
      </c>
      <c r="F51" s="20" t="s">
        <v>393</v>
      </c>
      <c r="G51" s="2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2275</v>
      </c>
      <c r="B52" s="20" t="s">
        <v>268</v>
      </c>
      <c r="C52" s="20">
        <v>51</v>
      </c>
      <c r="D52" s="20" t="s">
        <v>385</v>
      </c>
      <c r="E52" s="20">
        <v>60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2276</v>
      </c>
      <c r="B53" s="20" t="s">
        <v>268</v>
      </c>
      <c r="C53" s="20">
        <v>52</v>
      </c>
      <c r="D53" s="20" t="s">
        <v>385</v>
      </c>
      <c r="E53" s="20">
        <v>90</v>
      </c>
      <c r="F53" s="20" t="s">
        <v>386</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2276</v>
      </c>
      <c r="B54" s="20" t="s">
        <v>268</v>
      </c>
      <c r="C54" s="20">
        <v>53</v>
      </c>
      <c r="D54" s="20" t="s">
        <v>385</v>
      </c>
      <c r="E54" s="20">
        <v>90</v>
      </c>
      <c r="F54" s="20" t="s">
        <v>386</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2371</v>
      </c>
      <c r="B55" s="20" t="s">
        <v>268</v>
      </c>
      <c r="C55" s="20">
        <v>54</v>
      </c>
      <c r="D55" s="20" t="s">
        <v>385</v>
      </c>
      <c r="E55" s="20">
        <v>60</v>
      </c>
      <c r="F55" s="20"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2371</v>
      </c>
      <c r="B56" s="20" t="s">
        <v>268</v>
      </c>
      <c r="C56" s="20">
        <v>55</v>
      </c>
      <c r="D56" s="20" t="s">
        <v>385</v>
      </c>
      <c r="E56" s="20">
        <v>60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2372</v>
      </c>
      <c r="B57" s="20" t="s">
        <v>268</v>
      </c>
      <c r="C57" s="20">
        <v>56</v>
      </c>
      <c r="D57" s="20" t="s">
        <v>385</v>
      </c>
      <c r="E57" s="20">
        <v>80</v>
      </c>
      <c r="F57" s="20" t="s">
        <v>398</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2373</v>
      </c>
      <c r="B58" s="20" t="s">
        <v>268</v>
      </c>
      <c r="C58" s="20">
        <v>57</v>
      </c>
      <c r="D58" s="20" t="s">
        <v>385</v>
      </c>
      <c r="E58" s="20">
        <v>50</v>
      </c>
      <c r="F58" s="20" t="s">
        <v>393</v>
      </c>
      <c r="G58" s="21" t="s">
        <v>173</v>
      </c>
      <c r="H58" s="71" t="s">
        <v>387</v>
      </c>
      <c r="I58" s="71" t="s">
        <v>387</v>
      </c>
      <c r="J58" s="71"/>
      <c r="K58" s="71"/>
      <c r="U58" s="168"/>
      <c r="V58" s="177" t="s">
        <v>447</v>
      </c>
      <c r="W58" s="189"/>
      <c r="X58" s="190">
        <f>SUM(X59:X85)</f>
        <v>198</v>
      </c>
    </row>
    <row r="59" spans="1:24" ht="13" x14ac:dyDescent="0.15">
      <c r="A59" s="15" t="s">
        <v>2373</v>
      </c>
      <c r="B59" s="20" t="s">
        <v>268</v>
      </c>
      <c r="C59" s="20">
        <v>58</v>
      </c>
      <c r="D59" s="20" t="s">
        <v>385</v>
      </c>
      <c r="E59" s="20">
        <v>50</v>
      </c>
      <c r="F59" s="20" t="s">
        <v>393</v>
      </c>
      <c r="G59" s="21" t="s">
        <v>173</v>
      </c>
      <c r="H59" s="71" t="s">
        <v>387</v>
      </c>
      <c r="I59" s="71" t="s">
        <v>387</v>
      </c>
      <c r="J59" s="71"/>
      <c r="K59" s="71"/>
      <c r="U59" s="239"/>
      <c r="V59" s="116" t="s">
        <v>173</v>
      </c>
      <c r="W59" s="211">
        <f t="shared" ref="W59:X74" si="8">S3+S31+W3+W31</f>
        <v>0</v>
      </c>
      <c r="X59" s="64">
        <f t="shared" si="8"/>
        <v>62</v>
      </c>
    </row>
    <row r="60" spans="1:24" ht="13" x14ac:dyDescent="0.15">
      <c r="A60" s="15" t="s">
        <v>2374</v>
      </c>
      <c r="B60" s="20" t="s">
        <v>268</v>
      </c>
      <c r="C60" s="20">
        <v>59</v>
      </c>
      <c r="D60" s="20" t="s">
        <v>385</v>
      </c>
      <c r="E60" s="20">
        <v>80</v>
      </c>
      <c r="F60" s="20" t="s">
        <v>398</v>
      </c>
      <c r="G60" s="21" t="s">
        <v>177</v>
      </c>
      <c r="H60" s="71" t="s">
        <v>387</v>
      </c>
      <c r="I60" s="71" t="s">
        <v>387</v>
      </c>
      <c r="J60" s="71"/>
      <c r="K60" s="71"/>
      <c r="U60" s="239"/>
      <c r="V60" s="117" t="s">
        <v>177</v>
      </c>
      <c r="W60" s="158">
        <f t="shared" si="8"/>
        <v>0</v>
      </c>
      <c r="X60" s="159">
        <f t="shared" si="8"/>
        <v>60</v>
      </c>
    </row>
    <row r="61" spans="1:24" ht="13" x14ac:dyDescent="0.15">
      <c r="A61" s="15" t="s">
        <v>2375</v>
      </c>
      <c r="B61" s="20" t="s">
        <v>268</v>
      </c>
      <c r="C61" s="20">
        <v>60</v>
      </c>
      <c r="D61" s="20" t="s">
        <v>385</v>
      </c>
      <c r="E61" s="20">
        <v>130</v>
      </c>
      <c r="F61" s="20" t="s">
        <v>386</v>
      </c>
      <c r="G61" s="21" t="s">
        <v>181</v>
      </c>
      <c r="H61" s="71" t="s">
        <v>387</v>
      </c>
      <c r="I61" s="71" t="s">
        <v>387</v>
      </c>
      <c r="J61" s="71"/>
      <c r="K61" s="71"/>
      <c r="U61" s="239"/>
      <c r="V61" s="117" t="s">
        <v>181</v>
      </c>
      <c r="W61" s="158">
        <f t="shared" si="8"/>
        <v>0</v>
      </c>
      <c r="X61" s="159">
        <f t="shared" si="8"/>
        <v>44</v>
      </c>
    </row>
    <row r="62" spans="1:24" ht="13" x14ac:dyDescent="0.15">
      <c r="A62" s="15" t="s">
        <v>2324</v>
      </c>
      <c r="B62" s="20" t="s">
        <v>268</v>
      </c>
      <c r="C62" s="20">
        <v>61</v>
      </c>
      <c r="D62" s="20" t="s">
        <v>400</v>
      </c>
      <c r="E62" s="20">
        <v>150</v>
      </c>
      <c r="F62" s="20" t="s">
        <v>386</v>
      </c>
      <c r="G62" s="21" t="s">
        <v>181</v>
      </c>
      <c r="H62" s="71" t="s">
        <v>387</v>
      </c>
      <c r="I62" s="71" t="s">
        <v>387</v>
      </c>
      <c r="J62" s="71"/>
      <c r="K62" s="71"/>
      <c r="U62" s="239"/>
      <c r="V62" s="117" t="s">
        <v>185</v>
      </c>
      <c r="W62" s="158">
        <f t="shared" si="8"/>
        <v>0</v>
      </c>
      <c r="X62" s="159">
        <f t="shared" si="8"/>
        <v>26</v>
      </c>
    </row>
    <row r="63" spans="1:24" ht="13" x14ac:dyDescent="0.15">
      <c r="A63" s="15" t="s">
        <v>2277</v>
      </c>
      <c r="B63" s="20" t="s">
        <v>268</v>
      </c>
      <c r="C63" s="20">
        <v>62</v>
      </c>
      <c r="D63" s="20" t="s">
        <v>400</v>
      </c>
      <c r="E63" s="20">
        <v>60</v>
      </c>
      <c r="F63" s="20" t="s">
        <v>393</v>
      </c>
      <c r="G63" s="21" t="s">
        <v>173</v>
      </c>
      <c r="H63" s="71" t="s">
        <v>387</v>
      </c>
      <c r="I63" s="71" t="s">
        <v>387</v>
      </c>
      <c r="J63" s="71"/>
      <c r="K63" s="71"/>
      <c r="U63" s="239"/>
      <c r="V63" s="117" t="s">
        <v>189</v>
      </c>
      <c r="W63" s="158">
        <f t="shared" si="8"/>
        <v>0</v>
      </c>
      <c r="X63" s="159">
        <f t="shared" si="8"/>
        <v>0</v>
      </c>
    </row>
    <row r="64" spans="1:24" ht="13" x14ac:dyDescent="0.15">
      <c r="A64" s="15" t="s">
        <v>2278</v>
      </c>
      <c r="B64" s="20" t="s">
        <v>268</v>
      </c>
      <c r="C64" s="20">
        <v>63</v>
      </c>
      <c r="D64" s="20" t="s">
        <v>400</v>
      </c>
      <c r="E64" s="20">
        <v>80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2376</v>
      </c>
      <c r="B65" s="20" t="s">
        <v>268</v>
      </c>
      <c r="C65" s="20">
        <v>64</v>
      </c>
      <c r="D65" s="20" t="s">
        <v>400</v>
      </c>
      <c r="E65" s="20">
        <v>140</v>
      </c>
      <c r="F65" s="20" t="s">
        <v>386</v>
      </c>
      <c r="G65" s="21" t="s">
        <v>185</v>
      </c>
      <c r="H65" s="71" t="s">
        <v>387</v>
      </c>
      <c r="I65" s="71" t="s">
        <v>387</v>
      </c>
      <c r="J65" s="71"/>
      <c r="K65" s="71"/>
      <c r="U65" s="241"/>
      <c r="V65" s="117" t="s">
        <v>197</v>
      </c>
      <c r="W65" s="158">
        <f t="shared" si="8"/>
        <v>0</v>
      </c>
      <c r="X65" s="159">
        <f t="shared" si="8"/>
        <v>0</v>
      </c>
    </row>
    <row r="66" spans="1:24" ht="14" thickBot="1" x14ac:dyDescent="0.2">
      <c r="A66" s="15" t="s">
        <v>2376</v>
      </c>
      <c r="B66" s="20" t="s">
        <v>268</v>
      </c>
      <c r="C66" s="20">
        <v>65</v>
      </c>
      <c r="D66" s="20" t="s">
        <v>400</v>
      </c>
      <c r="E66" s="20">
        <v>140</v>
      </c>
      <c r="F66" s="20" t="s">
        <v>386</v>
      </c>
      <c r="G66" s="21" t="s">
        <v>181</v>
      </c>
      <c r="H66" s="71" t="s">
        <v>387</v>
      </c>
      <c r="I66" s="71" t="s">
        <v>387</v>
      </c>
      <c r="J66" s="71"/>
      <c r="K66" s="71"/>
      <c r="U66" s="241"/>
      <c r="V66" s="117" t="s">
        <v>201</v>
      </c>
      <c r="W66" s="158">
        <f t="shared" si="8"/>
        <v>0</v>
      </c>
      <c r="X66" s="159">
        <f t="shared" si="8"/>
        <v>0</v>
      </c>
    </row>
    <row r="67" spans="1:24" ht="14" thickBot="1" x14ac:dyDescent="0.2">
      <c r="A67" s="15" t="s">
        <v>2377</v>
      </c>
      <c r="B67" s="20" t="s">
        <v>268</v>
      </c>
      <c r="C67" s="20">
        <v>66</v>
      </c>
      <c r="D67" s="20" t="s">
        <v>400</v>
      </c>
      <c r="E67" s="20">
        <v>80</v>
      </c>
      <c r="F67" s="20" t="s">
        <v>2354</v>
      </c>
      <c r="G67" s="21" t="s">
        <v>177</v>
      </c>
      <c r="H67" s="71" t="s">
        <v>387</v>
      </c>
      <c r="I67" s="71" t="s">
        <v>387</v>
      </c>
      <c r="J67" s="71"/>
      <c r="K67" s="71"/>
      <c r="U67" s="241"/>
      <c r="V67" s="117" t="s">
        <v>205</v>
      </c>
      <c r="W67" s="158">
        <f t="shared" si="8"/>
        <v>0</v>
      </c>
      <c r="X67" s="159">
        <f t="shared" si="8"/>
        <v>0</v>
      </c>
    </row>
    <row r="68" spans="1:24" ht="14" thickBot="1" x14ac:dyDescent="0.2">
      <c r="A68" s="15" t="s">
        <v>2378</v>
      </c>
      <c r="B68" s="20" t="s">
        <v>268</v>
      </c>
      <c r="C68" s="20">
        <v>67</v>
      </c>
      <c r="D68" s="20" t="s">
        <v>400</v>
      </c>
      <c r="E68" s="20">
        <v>130</v>
      </c>
      <c r="F68" s="20" t="s">
        <v>398</v>
      </c>
      <c r="G68" s="21" t="s">
        <v>181</v>
      </c>
      <c r="H68" s="71" t="s">
        <v>387</v>
      </c>
      <c r="I68" s="71" t="s">
        <v>387</v>
      </c>
      <c r="J68" s="71"/>
      <c r="K68" s="71"/>
      <c r="U68" s="241"/>
      <c r="V68" s="117" t="s">
        <v>209</v>
      </c>
      <c r="W68" s="158">
        <f t="shared" si="8"/>
        <v>0</v>
      </c>
      <c r="X68" s="159">
        <f t="shared" si="8"/>
        <v>0</v>
      </c>
    </row>
    <row r="69" spans="1:24" ht="14" thickBot="1" x14ac:dyDescent="0.2">
      <c r="A69" s="15" t="s">
        <v>2366</v>
      </c>
      <c r="B69" s="20" t="s">
        <v>268</v>
      </c>
      <c r="C69" s="20">
        <v>68</v>
      </c>
      <c r="D69" s="20" t="s">
        <v>400</v>
      </c>
      <c r="E69" s="20">
        <v>90</v>
      </c>
      <c r="F69" s="20" t="s">
        <v>393</v>
      </c>
      <c r="G69" s="21" t="s">
        <v>177</v>
      </c>
      <c r="H69" s="71" t="s">
        <v>387</v>
      </c>
      <c r="I69" s="71" t="s">
        <v>387</v>
      </c>
      <c r="J69" s="71"/>
      <c r="K69" s="71"/>
      <c r="U69" s="241"/>
      <c r="V69" s="117" t="s">
        <v>9125</v>
      </c>
      <c r="W69" s="158">
        <f t="shared" si="8"/>
        <v>0</v>
      </c>
      <c r="X69" s="159">
        <f t="shared" si="8"/>
        <v>0</v>
      </c>
    </row>
    <row r="70" spans="1:24" ht="14" thickBot="1" x14ac:dyDescent="0.2">
      <c r="A70" s="15" t="s">
        <v>2379</v>
      </c>
      <c r="B70" s="20" t="s">
        <v>268</v>
      </c>
      <c r="C70" s="20">
        <v>69</v>
      </c>
      <c r="D70" s="20" t="s">
        <v>400</v>
      </c>
      <c r="E70" s="20">
        <v>50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2380</v>
      </c>
      <c r="B71" s="20" t="s">
        <v>268</v>
      </c>
      <c r="C71" s="20">
        <v>70</v>
      </c>
      <c r="D71" s="20" t="s">
        <v>400</v>
      </c>
      <c r="E71" s="20">
        <v>90</v>
      </c>
      <c r="F71" s="20" t="s">
        <v>398</v>
      </c>
      <c r="G71" s="21" t="s">
        <v>177</v>
      </c>
      <c r="H71" s="71" t="s">
        <v>387</v>
      </c>
      <c r="I71" s="71" t="s">
        <v>387</v>
      </c>
      <c r="J71" s="71"/>
      <c r="K71" s="71"/>
      <c r="U71" s="241"/>
      <c r="V71" s="117" t="s">
        <v>217</v>
      </c>
      <c r="W71" s="158">
        <f t="shared" si="8"/>
        <v>0</v>
      </c>
      <c r="X71" s="159">
        <f t="shared" si="8"/>
        <v>0</v>
      </c>
    </row>
    <row r="72" spans="1:24" ht="14" thickBot="1" x14ac:dyDescent="0.2">
      <c r="A72" s="15" t="s">
        <v>2381</v>
      </c>
      <c r="B72" s="20" t="s">
        <v>268</v>
      </c>
      <c r="C72" s="20">
        <v>71</v>
      </c>
      <c r="D72" s="20" t="s">
        <v>400</v>
      </c>
      <c r="E72" s="20">
        <v>80</v>
      </c>
      <c r="F72" s="20" t="s">
        <v>393</v>
      </c>
      <c r="G72" s="21" t="s">
        <v>173</v>
      </c>
      <c r="H72" s="71" t="s">
        <v>387</v>
      </c>
      <c r="I72" s="71" t="s">
        <v>387</v>
      </c>
      <c r="J72" s="71"/>
      <c r="K72" s="71"/>
      <c r="U72" s="241"/>
      <c r="V72" s="117" t="s">
        <v>221</v>
      </c>
      <c r="W72" s="158">
        <f t="shared" si="8"/>
        <v>0</v>
      </c>
      <c r="X72" s="159">
        <f t="shared" si="8"/>
        <v>0</v>
      </c>
    </row>
    <row r="73" spans="1:24" ht="14" thickBot="1" x14ac:dyDescent="0.2">
      <c r="A73" s="15" t="s">
        <v>2382</v>
      </c>
      <c r="B73" s="20" t="s">
        <v>268</v>
      </c>
      <c r="C73" s="20">
        <v>72</v>
      </c>
      <c r="D73" s="20" t="s">
        <v>400</v>
      </c>
      <c r="E73" s="20">
        <v>130</v>
      </c>
      <c r="F73" s="20" t="s">
        <v>398</v>
      </c>
      <c r="G73" s="21" t="s">
        <v>181</v>
      </c>
      <c r="H73" s="71" t="s">
        <v>387</v>
      </c>
      <c r="I73" s="71" t="s">
        <v>387</v>
      </c>
      <c r="J73" s="71"/>
      <c r="K73" s="71"/>
      <c r="U73" s="241"/>
      <c r="V73" s="117" t="s">
        <v>225</v>
      </c>
      <c r="W73" s="158">
        <f t="shared" si="8"/>
        <v>0</v>
      </c>
      <c r="X73" s="159">
        <f t="shared" si="8"/>
        <v>0</v>
      </c>
    </row>
    <row r="74" spans="1:24" ht="14" thickBot="1" x14ac:dyDescent="0.2">
      <c r="A74" s="15" t="s">
        <v>2327</v>
      </c>
      <c r="B74" s="20" t="s">
        <v>268</v>
      </c>
      <c r="C74" s="20">
        <v>73</v>
      </c>
      <c r="D74" s="20" t="s">
        <v>400</v>
      </c>
      <c r="E74" s="20">
        <v>130</v>
      </c>
      <c r="F74" s="20" t="s">
        <v>393</v>
      </c>
      <c r="G74" s="21" t="s">
        <v>185</v>
      </c>
      <c r="H74" s="71" t="s">
        <v>387</v>
      </c>
      <c r="I74" s="71" t="s">
        <v>387</v>
      </c>
      <c r="J74" s="71"/>
      <c r="K74" s="71"/>
      <c r="U74" s="241"/>
      <c r="V74" s="117" t="s">
        <v>229</v>
      </c>
      <c r="W74" s="158">
        <f t="shared" si="8"/>
        <v>0</v>
      </c>
      <c r="X74" s="159">
        <f t="shared" si="8"/>
        <v>0</v>
      </c>
    </row>
    <row r="75" spans="1:24" ht="14" thickBot="1" x14ac:dyDescent="0.2">
      <c r="A75" s="15" t="s">
        <v>2383</v>
      </c>
      <c r="B75" s="20" t="s">
        <v>268</v>
      </c>
      <c r="C75" s="20">
        <v>74</v>
      </c>
      <c r="D75" s="20" t="s">
        <v>400</v>
      </c>
      <c r="E75" s="20">
        <v>110</v>
      </c>
      <c r="F75" s="20" t="s">
        <v>393</v>
      </c>
      <c r="G75" s="21" t="s">
        <v>185</v>
      </c>
      <c r="H75" s="71" t="s">
        <v>387</v>
      </c>
      <c r="I75" s="71" t="s">
        <v>387</v>
      </c>
      <c r="J75" s="71"/>
      <c r="K75" s="71"/>
      <c r="U75" s="241"/>
      <c r="V75" s="117" t="s">
        <v>233</v>
      </c>
      <c r="W75" s="158">
        <f t="shared" ref="W75:X85" si="9">S19+S47+W19+W47</f>
        <v>0</v>
      </c>
      <c r="X75" s="159">
        <f t="shared" si="9"/>
        <v>0</v>
      </c>
    </row>
    <row r="76" spans="1:24" ht="14" thickBot="1" x14ac:dyDescent="0.2">
      <c r="A76" s="15" t="s">
        <v>2384</v>
      </c>
      <c r="B76" s="20" t="s">
        <v>268</v>
      </c>
      <c r="C76" s="20">
        <v>75</v>
      </c>
      <c r="D76" s="20" t="s">
        <v>858</v>
      </c>
      <c r="E76" s="20">
        <v>60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2385</v>
      </c>
      <c r="B77" s="20" t="s">
        <v>268</v>
      </c>
      <c r="C77" s="20">
        <v>76</v>
      </c>
      <c r="D77" s="20" t="s">
        <v>858</v>
      </c>
      <c r="E77" s="20">
        <v>90</v>
      </c>
      <c r="F77" s="20" t="s">
        <v>398</v>
      </c>
      <c r="G77" s="21" t="s">
        <v>177</v>
      </c>
      <c r="H77" s="71" t="s">
        <v>387</v>
      </c>
      <c r="I77" s="71" t="s">
        <v>387</v>
      </c>
      <c r="J77" s="71"/>
      <c r="K77" s="71"/>
      <c r="U77" s="241"/>
      <c r="V77" s="117" t="s">
        <v>237</v>
      </c>
      <c r="W77" s="158">
        <f t="shared" si="9"/>
        <v>0</v>
      </c>
      <c r="X77" s="159">
        <f t="shared" si="9"/>
        <v>0</v>
      </c>
    </row>
    <row r="78" spans="1:24" ht="14" thickBot="1" x14ac:dyDescent="0.2">
      <c r="A78" s="15" t="s">
        <v>2386</v>
      </c>
      <c r="B78" s="20" t="s">
        <v>268</v>
      </c>
      <c r="C78" s="20">
        <v>77</v>
      </c>
      <c r="D78" s="20" t="s">
        <v>858</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2387</v>
      </c>
      <c r="B79" s="20" t="s">
        <v>268</v>
      </c>
      <c r="C79" s="20">
        <v>78</v>
      </c>
      <c r="D79" s="20" t="s">
        <v>858</v>
      </c>
      <c r="E79" s="20">
        <v>90</v>
      </c>
      <c r="F79" s="20" t="s">
        <v>398</v>
      </c>
      <c r="G79" s="21" t="s">
        <v>177</v>
      </c>
      <c r="H79" s="71" t="s">
        <v>387</v>
      </c>
      <c r="I79" s="71" t="s">
        <v>387</v>
      </c>
      <c r="J79" s="71"/>
      <c r="K79" s="71"/>
      <c r="U79" s="241"/>
      <c r="V79" s="117" t="s">
        <v>245</v>
      </c>
      <c r="W79" s="158">
        <f t="shared" si="9"/>
        <v>0</v>
      </c>
      <c r="X79" s="159">
        <f t="shared" si="9"/>
        <v>0</v>
      </c>
    </row>
    <row r="80" spans="1:24" ht="14" thickBot="1" x14ac:dyDescent="0.2">
      <c r="A80" s="15" t="s">
        <v>2388</v>
      </c>
      <c r="B80" s="20" t="s">
        <v>268</v>
      </c>
      <c r="C80" s="20">
        <v>79</v>
      </c>
      <c r="D80" s="20" t="s">
        <v>858</v>
      </c>
      <c r="E80" s="20">
        <v>150</v>
      </c>
      <c r="F80" s="20" t="s">
        <v>386</v>
      </c>
      <c r="G80" s="21" t="s">
        <v>185</v>
      </c>
      <c r="H80" s="71" t="s">
        <v>387</v>
      </c>
      <c r="I80" s="71" t="s">
        <v>387</v>
      </c>
      <c r="J80" s="71"/>
      <c r="K80" s="71"/>
      <c r="U80" s="241"/>
      <c r="V80" s="117" t="s">
        <v>249</v>
      </c>
      <c r="W80" s="158">
        <f t="shared" si="9"/>
        <v>0</v>
      </c>
      <c r="X80" s="159">
        <f t="shared" si="9"/>
        <v>0</v>
      </c>
    </row>
    <row r="81" spans="1:24" ht="14" thickBot="1" x14ac:dyDescent="0.2">
      <c r="A81" s="15" t="s">
        <v>2389</v>
      </c>
      <c r="B81" s="20" t="s">
        <v>268</v>
      </c>
      <c r="C81" s="20">
        <v>80</v>
      </c>
      <c r="D81" s="20" t="s">
        <v>847</v>
      </c>
      <c r="E81" s="20">
        <v>90</v>
      </c>
      <c r="F81" s="20" t="s">
        <v>398</v>
      </c>
      <c r="G81" s="21" t="s">
        <v>181</v>
      </c>
      <c r="H81" s="71" t="s">
        <v>387</v>
      </c>
      <c r="I81" s="71" t="s">
        <v>387</v>
      </c>
      <c r="J81" s="71"/>
      <c r="K81" s="71"/>
      <c r="U81" s="241"/>
      <c r="V81" s="117" t="s">
        <v>253</v>
      </c>
      <c r="W81" s="158">
        <f t="shared" si="9"/>
        <v>0</v>
      </c>
      <c r="X81" s="159">
        <f t="shared" si="9"/>
        <v>0</v>
      </c>
    </row>
    <row r="82" spans="1:24" ht="14" thickBot="1" x14ac:dyDescent="0.2">
      <c r="A82" s="15" t="s">
        <v>2384</v>
      </c>
      <c r="B82" s="20" t="s">
        <v>268</v>
      </c>
      <c r="C82" s="20">
        <v>81</v>
      </c>
      <c r="D82" s="20" t="s">
        <v>847</v>
      </c>
      <c r="E82" s="20">
        <v>60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2385</v>
      </c>
      <c r="B83" s="20" t="s">
        <v>268</v>
      </c>
      <c r="C83" s="20">
        <v>82</v>
      </c>
      <c r="D83" s="20" t="s">
        <v>847</v>
      </c>
      <c r="E83" s="20">
        <v>100</v>
      </c>
      <c r="F83" s="20" t="s">
        <v>398</v>
      </c>
      <c r="G83" s="21" t="s">
        <v>185</v>
      </c>
      <c r="H83" s="71" t="s">
        <v>387</v>
      </c>
      <c r="I83" s="71" t="s">
        <v>387</v>
      </c>
      <c r="J83" s="71"/>
      <c r="K83" s="71"/>
      <c r="U83" s="241"/>
      <c r="V83" s="117" t="s">
        <v>10124</v>
      </c>
      <c r="W83" s="158">
        <f t="shared" si="9"/>
        <v>0</v>
      </c>
      <c r="X83" s="159">
        <f t="shared" si="9"/>
        <v>0</v>
      </c>
    </row>
    <row r="84" spans="1:24" ht="14" thickBot="1" x14ac:dyDescent="0.2">
      <c r="A84" s="15" t="s">
        <v>2390</v>
      </c>
      <c r="B84" s="20" t="s">
        <v>268</v>
      </c>
      <c r="C84" s="20">
        <v>83</v>
      </c>
      <c r="D84" s="20" t="s">
        <v>847</v>
      </c>
      <c r="E84" s="20">
        <v>70</v>
      </c>
      <c r="F84" s="20" t="s">
        <v>393</v>
      </c>
      <c r="G84" s="21" t="s">
        <v>177</v>
      </c>
      <c r="H84" s="71" t="s">
        <v>387</v>
      </c>
      <c r="I84" s="71" t="s">
        <v>387</v>
      </c>
      <c r="J84" s="71"/>
      <c r="K84" s="71"/>
      <c r="U84" s="241"/>
      <c r="V84" s="117" t="s">
        <v>257</v>
      </c>
      <c r="W84" s="158">
        <f t="shared" si="9"/>
        <v>0</v>
      </c>
      <c r="X84" s="159">
        <f t="shared" si="9"/>
        <v>5</v>
      </c>
    </row>
    <row r="85" spans="1:24" ht="14" thickBot="1" x14ac:dyDescent="0.2">
      <c r="A85" s="15" t="s">
        <v>2330</v>
      </c>
      <c r="B85" s="20" t="s">
        <v>268</v>
      </c>
      <c r="C85" s="20">
        <v>84</v>
      </c>
      <c r="D85" s="20" t="s">
        <v>847</v>
      </c>
      <c r="E85" s="20">
        <v>120</v>
      </c>
      <c r="F85" s="20" t="s">
        <v>393</v>
      </c>
      <c r="G85" s="21" t="s">
        <v>185</v>
      </c>
      <c r="H85" s="71" t="s">
        <v>387</v>
      </c>
      <c r="I85" s="71" t="s">
        <v>387</v>
      </c>
      <c r="J85" s="71"/>
      <c r="K85" s="71"/>
      <c r="U85" s="241"/>
      <c r="V85" s="166" t="s">
        <v>260</v>
      </c>
      <c r="W85" s="191">
        <f t="shared" si="9"/>
        <v>0</v>
      </c>
      <c r="X85" s="192">
        <f t="shared" si="9"/>
        <v>1</v>
      </c>
    </row>
    <row r="86" spans="1:24" ht="13" x14ac:dyDescent="0.15">
      <c r="A86" s="15" t="s">
        <v>2303</v>
      </c>
      <c r="B86" s="20" t="s">
        <v>268</v>
      </c>
      <c r="C86" s="20">
        <v>85</v>
      </c>
      <c r="D86" s="20" t="s">
        <v>392</v>
      </c>
      <c r="E86" s="20">
        <v>90</v>
      </c>
      <c r="F86" s="20" t="s">
        <v>393</v>
      </c>
      <c r="G86" s="21" t="s">
        <v>177</v>
      </c>
      <c r="H86" s="71" t="s">
        <v>387</v>
      </c>
      <c r="I86" s="71" t="s">
        <v>387</v>
      </c>
      <c r="J86" s="71"/>
      <c r="K86" s="71"/>
    </row>
    <row r="87" spans="1:24" ht="13" x14ac:dyDescent="0.15">
      <c r="A87" s="15" t="s">
        <v>2391</v>
      </c>
      <c r="B87" s="20" t="s">
        <v>268</v>
      </c>
      <c r="C87" s="20">
        <v>86</v>
      </c>
      <c r="D87" s="20" t="s">
        <v>392</v>
      </c>
      <c r="E87" s="20">
        <v>60</v>
      </c>
      <c r="F87" s="20" t="s">
        <v>393</v>
      </c>
      <c r="G87" s="21" t="s">
        <v>173</v>
      </c>
      <c r="H87" s="71" t="s">
        <v>387</v>
      </c>
      <c r="I87" s="71" t="s">
        <v>387</v>
      </c>
      <c r="J87" s="71"/>
      <c r="K87" s="71"/>
    </row>
    <row r="88" spans="1:24" ht="13" x14ac:dyDescent="0.15">
      <c r="A88" s="15" t="s">
        <v>2392</v>
      </c>
      <c r="B88" s="20" t="s">
        <v>268</v>
      </c>
      <c r="C88" s="20">
        <v>87</v>
      </c>
      <c r="D88" s="20" t="s">
        <v>392</v>
      </c>
      <c r="E88" s="20">
        <v>90</v>
      </c>
      <c r="F88" s="20" t="s">
        <v>398</v>
      </c>
      <c r="G88" s="21" t="s">
        <v>177</v>
      </c>
      <c r="H88" s="71" t="s">
        <v>387</v>
      </c>
      <c r="I88" s="71" t="s">
        <v>387</v>
      </c>
      <c r="J88" s="71"/>
      <c r="K88" s="71"/>
    </row>
    <row r="89" spans="1:24" ht="13" x14ac:dyDescent="0.15">
      <c r="A89" s="15" t="s">
        <v>2393</v>
      </c>
      <c r="B89" s="20" t="s">
        <v>268</v>
      </c>
      <c r="C89" s="20">
        <v>88</v>
      </c>
      <c r="D89" s="20" t="s">
        <v>392</v>
      </c>
      <c r="E89" s="20">
        <v>140</v>
      </c>
      <c r="F89" s="20" t="s">
        <v>386</v>
      </c>
      <c r="G89" s="21" t="s">
        <v>185</v>
      </c>
      <c r="H89" s="71" t="s">
        <v>387</v>
      </c>
      <c r="I89" s="71" t="s">
        <v>387</v>
      </c>
      <c r="J89" s="71"/>
      <c r="K89" s="71"/>
    </row>
    <row r="90" spans="1:24" ht="13" x14ac:dyDescent="0.15">
      <c r="A90" s="15" t="s">
        <v>2394</v>
      </c>
      <c r="B90" s="20" t="s">
        <v>268</v>
      </c>
      <c r="C90" s="20">
        <v>89</v>
      </c>
      <c r="D90" s="20" t="s">
        <v>392</v>
      </c>
      <c r="E90" s="20">
        <v>100</v>
      </c>
      <c r="F90" s="20" t="s">
        <v>393</v>
      </c>
      <c r="G90" s="21" t="s">
        <v>181</v>
      </c>
      <c r="H90" s="71" t="s">
        <v>387</v>
      </c>
      <c r="I90" s="71" t="s">
        <v>387</v>
      </c>
      <c r="J90" s="71"/>
      <c r="K90" s="71"/>
    </row>
    <row r="91" spans="1:24" ht="13" x14ac:dyDescent="0.15">
      <c r="A91" s="15" t="s">
        <v>2395</v>
      </c>
      <c r="B91" s="20" t="s">
        <v>268</v>
      </c>
      <c r="C91" s="20">
        <v>90</v>
      </c>
      <c r="D91" s="20" t="s">
        <v>469</v>
      </c>
      <c r="E91" s="20"/>
      <c r="F91" s="20" t="s">
        <v>1542</v>
      </c>
      <c r="G91" s="21" t="s">
        <v>177</v>
      </c>
      <c r="H91" s="71" t="s">
        <v>387</v>
      </c>
      <c r="I91" s="71" t="s">
        <v>387</v>
      </c>
      <c r="J91" s="71"/>
      <c r="K91" s="71"/>
    </row>
    <row r="92" spans="1:24" ht="13" x14ac:dyDescent="0.15">
      <c r="A92" s="15" t="s">
        <v>2396</v>
      </c>
      <c r="B92" s="20" t="s">
        <v>268</v>
      </c>
      <c r="C92" s="20">
        <v>91</v>
      </c>
      <c r="D92" s="20" t="s">
        <v>469</v>
      </c>
      <c r="E92" s="20"/>
      <c r="F92" s="20" t="s">
        <v>1542</v>
      </c>
      <c r="G92" s="21" t="s">
        <v>177</v>
      </c>
      <c r="H92" s="71" t="s">
        <v>387</v>
      </c>
      <c r="I92" s="71" t="s">
        <v>387</v>
      </c>
      <c r="J92" s="71"/>
      <c r="K92" s="71"/>
    </row>
    <row r="93" spans="1:24" ht="13" x14ac:dyDescent="0.15">
      <c r="A93" s="15" t="s">
        <v>1547</v>
      </c>
      <c r="B93" s="20" t="s">
        <v>268</v>
      </c>
      <c r="C93" s="20">
        <v>92</v>
      </c>
      <c r="D93" s="20" t="s">
        <v>469</v>
      </c>
      <c r="E93" s="20"/>
      <c r="F93" s="20" t="s">
        <v>1069</v>
      </c>
      <c r="G93" s="21" t="s">
        <v>177</v>
      </c>
      <c r="H93" s="71" t="s">
        <v>387</v>
      </c>
      <c r="I93" s="71" t="s">
        <v>387</v>
      </c>
      <c r="J93" s="71"/>
      <c r="K93" s="71"/>
    </row>
    <row r="94" spans="1:24" ht="13" x14ac:dyDescent="0.15">
      <c r="A94" s="15" t="s">
        <v>2397</v>
      </c>
      <c r="B94" s="20" t="s">
        <v>268</v>
      </c>
      <c r="C94" s="20">
        <v>93</v>
      </c>
      <c r="D94" s="20" t="s">
        <v>469</v>
      </c>
      <c r="E94" s="20"/>
      <c r="F94" s="20" t="s">
        <v>1542</v>
      </c>
      <c r="G94" s="21" t="s">
        <v>177</v>
      </c>
      <c r="H94" s="71" t="s">
        <v>387</v>
      </c>
      <c r="I94" s="71" t="s">
        <v>387</v>
      </c>
      <c r="J94" s="71"/>
      <c r="K94" s="71"/>
    </row>
    <row r="95" spans="1:24" ht="13" x14ac:dyDescent="0.15">
      <c r="A95" s="15" t="s">
        <v>2398</v>
      </c>
      <c r="B95" s="20" t="s">
        <v>268</v>
      </c>
      <c r="C95" s="20">
        <v>94</v>
      </c>
      <c r="D95" s="20" t="s">
        <v>469</v>
      </c>
      <c r="E95" s="20"/>
      <c r="F95" s="20" t="s">
        <v>1542</v>
      </c>
      <c r="G95" s="21" t="s">
        <v>177</v>
      </c>
      <c r="H95" s="71" t="s">
        <v>387</v>
      </c>
      <c r="I95" s="71" t="s">
        <v>387</v>
      </c>
      <c r="J95" s="71"/>
      <c r="K95" s="71"/>
    </row>
    <row r="96" spans="1:24" ht="13" x14ac:dyDescent="0.15">
      <c r="A96" s="15" t="s">
        <v>923</v>
      </c>
      <c r="B96" s="20" t="s">
        <v>268</v>
      </c>
      <c r="C96" s="20">
        <v>95</v>
      </c>
      <c r="D96" s="20" t="s">
        <v>469</v>
      </c>
      <c r="E96" s="20"/>
      <c r="F96" s="20" t="s">
        <v>1542</v>
      </c>
      <c r="G96" s="21" t="s">
        <v>177</v>
      </c>
      <c r="H96" s="71" t="s">
        <v>387</v>
      </c>
      <c r="I96" s="71" t="s">
        <v>387</v>
      </c>
      <c r="J96" s="71"/>
      <c r="K96" s="71"/>
    </row>
    <row r="97" spans="1:11" ht="13" x14ac:dyDescent="0.15">
      <c r="A97" s="15" t="s">
        <v>2399</v>
      </c>
      <c r="B97" s="20" t="s">
        <v>268</v>
      </c>
      <c r="C97" s="20">
        <v>96</v>
      </c>
      <c r="D97" s="20" t="s">
        <v>469</v>
      </c>
      <c r="E97" s="20"/>
      <c r="F97" s="20" t="s">
        <v>1542</v>
      </c>
      <c r="G97" s="21" t="s">
        <v>177</v>
      </c>
      <c r="H97" s="71" t="s">
        <v>387</v>
      </c>
      <c r="I97" s="71" t="s">
        <v>387</v>
      </c>
      <c r="J97" s="71"/>
      <c r="K97" s="71"/>
    </row>
    <row r="98" spans="1:11" ht="13" x14ac:dyDescent="0.15">
      <c r="A98" s="15" t="s">
        <v>2313</v>
      </c>
      <c r="B98" s="20" t="s">
        <v>268</v>
      </c>
      <c r="C98" s="20">
        <v>97</v>
      </c>
      <c r="D98" s="20" t="s">
        <v>407</v>
      </c>
      <c r="E98" s="20">
        <v>110</v>
      </c>
      <c r="F98" s="20" t="s">
        <v>393</v>
      </c>
      <c r="G98" s="21" t="s">
        <v>257</v>
      </c>
      <c r="H98" s="71" t="s">
        <v>387</v>
      </c>
      <c r="I98" s="71" t="s">
        <v>387</v>
      </c>
      <c r="J98" s="71"/>
      <c r="K98" s="71" t="s">
        <v>387</v>
      </c>
    </row>
    <row r="99" spans="1:11" ht="13" x14ac:dyDescent="0.15">
      <c r="A99" s="15" t="s">
        <v>2346</v>
      </c>
      <c r="B99" s="20" t="s">
        <v>268</v>
      </c>
      <c r="C99" s="20">
        <v>98</v>
      </c>
      <c r="D99" s="20" t="s">
        <v>395</v>
      </c>
      <c r="E99" s="20">
        <v>60</v>
      </c>
      <c r="F99" s="20" t="s">
        <v>393</v>
      </c>
      <c r="G99" s="21" t="s">
        <v>257</v>
      </c>
      <c r="H99" s="71" t="s">
        <v>387</v>
      </c>
      <c r="I99" s="71" t="s">
        <v>387</v>
      </c>
      <c r="J99" s="71"/>
      <c r="K99" s="71" t="s">
        <v>387</v>
      </c>
    </row>
    <row r="100" spans="1:11" ht="13" x14ac:dyDescent="0.15">
      <c r="A100" s="15" t="s">
        <v>2327</v>
      </c>
      <c r="B100" s="20" t="s">
        <v>268</v>
      </c>
      <c r="C100" s="20">
        <v>99</v>
      </c>
      <c r="D100" s="20" t="s">
        <v>400</v>
      </c>
      <c r="E100" s="20">
        <v>130</v>
      </c>
      <c r="F100" s="20" t="s">
        <v>393</v>
      </c>
      <c r="G100" s="21" t="s">
        <v>257</v>
      </c>
      <c r="H100" s="71" t="s">
        <v>387</v>
      </c>
      <c r="I100" s="71" t="s">
        <v>387</v>
      </c>
      <c r="J100" s="71"/>
      <c r="K100" s="71" t="s">
        <v>387</v>
      </c>
    </row>
    <row r="101" spans="1:11" ht="13" x14ac:dyDescent="0.15">
      <c r="A101" s="15" t="s">
        <v>2330</v>
      </c>
      <c r="B101" s="20" t="s">
        <v>268</v>
      </c>
      <c r="C101" s="20">
        <v>100</v>
      </c>
      <c r="D101" s="20" t="s">
        <v>847</v>
      </c>
      <c r="E101" s="20">
        <v>120</v>
      </c>
      <c r="F101" s="20" t="s">
        <v>393</v>
      </c>
      <c r="G101" s="21" t="s">
        <v>257</v>
      </c>
      <c r="H101" s="71" t="s">
        <v>387</v>
      </c>
      <c r="I101" s="71" t="s">
        <v>387</v>
      </c>
      <c r="J101" s="71"/>
      <c r="K101" s="71" t="s">
        <v>387</v>
      </c>
    </row>
    <row r="102" spans="1:11" ht="13" x14ac:dyDescent="0.15">
      <c r="A102" s="15" t="s">
        <v>1547</v>
      </c>
      <c r="B102" s="20" t="s">
        <v>268</v>
      </c>
      <c r="C102" s="20">
        <v>101</v>
      </c>
      <c r="D102" s="20" t="s">
        <v>469</v>
      </c>
      <c r="E102" s="20"/>
      <c r="F102" s="20" t="s">
        <v>1069</v>
      </c>
      <c r="G102" s="21" t="s">
        <v>257</v>
      </c>
      <c r="H102" s="71" t="s">
        <v>387</v>
      </c>
      <c r="I102" s="71" t="s">
        <v>387</v>
      </c>
      <c r="J102" s="71"/>
      <c r="K102" s="71" t="s">
        <v>387</v>
      </c>
    </row>
    <row r="103" spans="1:11" ht="13" x14ac:dyDescent="0.15">
      <c r="A103" s="15" t="s">
        <v>542</v>
      </c>
      <c r="B103" s="20" t="s">
        <v>268</v>
      </c>
      <c r="C103" s="20">
        <v>102</v>
      </c>
      <c r="D103" s="20" t="s">
        <v>392</v>
      </c>
      <c r="E103" s="20">
        <v>60</v>
      </c>
      <c r="F103" s="20" t="s">
        <v>393</v>
      </c>
      <c r="G103" s="21" t="s">
        <v>260</v>
      </c>
      <c r="H103" s="71" t="s">
        <v>387</v>
      </c>
      <c r="I103" s="71" t="s">
        <v>387</v>
      </c>
      <c r="J103" s="71"/>
      <c r="K103" s="71" t="s">
        <v>387</v>
      </c>
    </row>
  </sheetData>
  <sheetProtection selectLockedCells="1" selectUnlockedCells="1"/>
  <mergeCells count="1">
    <mergeCell ref="Z1:AH1"/>
  </mergeCells>
  <phoneticPr fontId="3" type="noConversion"/>
  <conditionalFormatting sqref="H2:K103">
    <cfRule type="cellIs" dxfId="522" priority="1" stopIfTrue="1" operator="equal">
      <formula>"-"</formula>
    </cfRule>
    <cfRule type="cellIs" dxfId="521" priority="2" stopIfTrue="1" operator="equal">
      <formula>"x"</formula>
    </cfRule>
  </conditionalFormatting>
  <hyperlinks>
    <hyperlink ref="L1" location="'Expansion set Check List'!A1" display="Home" xr:uid="{00000000-0004-0000-3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2">
    <tabColor indexed="11"/>
  </sheetPr>
  <dimension ref="A1:AH10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13.332031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511</v>
      </c>
      <c r="B2" s="18" t="s">
        <v>271</v>
      </c>
      <c r="C2" s="18">
        <v>1</v>
      </c>
      <c r="D2" s="18" t="s">
        <v>407</v>
      </c>
      <c r="E2" s="18">
        <v>80</v>
      </c>
      <c r="F2" s="18" t="s">
        <v>393</v>
      </c>
      <c r="G2" s="19" t="s">
        <v>181</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103</v>
      </c>
      <c r="Z2" s="102"/>
      <c r="AA2" s="102"/>
      <c r="AB2" s="102"/>
      <c r="AC2" s="102"/>
      <c r="AD2" s="102"/>
      <c r="AE2" s="102"/>
      <c r="AF2" s="102"/>
      <c r="AG2" s="102"/>
      <c r="AH2" s="102"/>
    </row>
    <row r="3" spans="1:34" ht="13" x14ac:dyDescent="0.15">
      <c r="A3" s="15" t="s">
        <v>1260</v>
      </c>
      <c r="B3" s="20" t="s">
        <v>271</v>
      </c>
      <c r="C3" s="20">
        <v>2</v>
      </c>
      <c r="D3" s="20" t="s">
        <v>407</v>
      </c>
      <c r="E3" s="20">
        <v>40</v>
      </c>
      <c r="F3" s="20" t="s">
        <v>393</v>
      </c>
      <c r="G3" s="21"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29</v>
      </c>
    </row>
    <row r="4" spans="1:34" ht="13" x14ac:dyDescent="0.15">
      <c r="A4" s="15" t="s">
        <v>1879</v>
      </c>
      <c r="B4" s="20" t="s">
        <v>271</v>
      </c>
      <c r="C4" s="20">
        <v>3</v>
      </c>
      <c r="D4" s="20" t="s">
        <v>407</v>
      </c>
      <c r="E4" s="20">
        <v>60</v>
      </c>
      <c r="F4" s="20" t="s">
        <v>393</v>
      </c>
      <c r="G4" s="21"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27</v>
      </c>
    </row>
    <row r="5" spans="1:34" ht="13" x14ac:dyDescent="0.15">
      <c r="A5" s="15" t="s">
        <v>1867</v>
      </c>
      <c r="B5" s="20" t="s">
        <v>271</v>
      </c>
      <c r="C5" s="20">
        <v>4</v>
      </c>
      <c r="D5" s="20" t="s">
        <v>407</v>
      </c>
      <c r="E5" s="20">
        <v>90</v>
      </c>
      <c r="F5" s="20" t="s">
        <v>398</v>
      </c>
      <c r="G5" s="21" t="s">
        <v>177</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2400</v>
      </c>
      <c r="B6" s="20" t="s">
        <v>271</v>
      </c>
      <c r="C6" s="20">
        <v>5</v>
      </c>
      <c r="D6" s="20" t="s">
        <v>407</v>
      </c>
      <c r="E6" s="20">
        <v>110</v>
      </c>
      <c r="F6" s="20" t="s">
        <v>393</v>
      </c>
      <c r="G6" s="21" t="s">
        <v>189</v>
      </c>
      <c r="H6" s="71" t="s">
        <v>387</v>
      </c>
      <c r="I6" s="71" t="s">
        <v>387</v>
      </c>
      <c r="J6" s="71"/>
      <c r="K6" s="71" t="s">
        <v>387</v>
      </c>
      <c r="R6" s="117" t="s">
        <v>185</v>
      </c>
      <c r="S6" s="231">
        <f t="shared" si="0"/>
        <v>0</v>
      </c>
      <c r="T6" s="159">
        <f t="shared" si="1"/>
        <v>0</v>
      </c>
      <c r="U6" s="168"/>
      <c r="V6" s="117" t="s">
        <v>185</v>
      </c>
      <c r="W6" s="231">
        <f t="shared" si="2"/>
        <v>0</v>
      </c>
      <c r="X6" s="6">
        <f t="shared" si="3"/>
        <v>10</v>
      </c>
    </row>
    <row r="7" spans="1:34" ht="13" x14ac:dyDescent="0.15">
      <c r="A7" s="15" t="s">
        <v>2238</v>
      </c>
      <c r="B7" s="20" t="s">
        <v>271</v>
      </c>
      <c r="C7" s="20">
        <v>6</v>
      </c>
      <c r="D7" s="20" t="s">
        <v>407</v>
      </c>
      <c r="E7" s="20">
        <v>70</v>
      </c>
      <c r="F7" s="20" t="s">
        <v>393</v>
      </c>
      <c r="G7" s="21" t="s">
        <v>173</v>
      </c>
      <c r="H7" s="71" t="s">
        <v>387</v>
      </c>
      <c r="I7" s="71" t="s">
        <v>387</v>
      </c>
      <c r="J7" s="71"/>
      <c r="K7" s="71"/>
      <c r="R7" s="117" t="s">
        <v>189</v>
      </c>
      <c r="S7" s="231">
        <f t="shared" si="0"/>
        <v>0</v>
      </c>
      <c r="T7" s="159">
        <f t="shared" si="1"/>
        <v>0</v>
      </c>
      <c r="U7" s="168"/>
      <c r="V7" s="117" t="s">
        <v>189</v>
      </c>
      <c r="W7" s="231">
        <f t="shared" si="2"/>
        <v>0</v>
      </c>
      <c r="X7" s="6">
        <f t="shared" si="3"/>
        <v>6</v>
      </c>
    </row>
    <row r="8" spans="1:34" ht="13" x14ac:dyDescent="0.15">
      <c r="A8" s="15" t="s">
        <v>2239</v>
      </c>
      <c r="B8" s="20" t="s">
        <v>271</v>
      </c>
      <c r="C8" s="20">
        <v>7</v>
      </c>
      <c r="D8" s="20" t="s">
        <v>407</v>
      </c>
      <c r="E8" s="20">
        <v>90</v>
      </c>
      <c r="F8" s="20" t="s">
        <v>398</v>
      </c>
      <c r="G8" s="21"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2342</v>
      </c>
      <c r="B9" s="20" t="s">
        <v>271</v>
      </c>
      <c r="C9" s="20">
        <v>8</v>
      </c>
      <c r="D9" s="20" t="s">
        <v>407</v>
      </c>
      <c r="E9" s="20">
        <v>40</v>
      </c>
      <c r="F9" s="20" t="s">
        <v>393</v>
      </c>
      <c r="G9" s="21"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2343</v>
      </c>
      <c r="B10" s="20" t="s">
        <v>271</v>
      </c>
      <c r="C10" s="20">
        <v>9</v>
      </c>
      <c r="D10" s="20" t="s">
        <v>407</v>
      </c>
      <c r="E10" s="20">
        <v>90</v>
      </c>
      <c r="F10" s="20" t="s">
        <v>398</v>
      </c>
      <c r="G10" s="21"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425</v>
      </c>
      <c r="B11" s="20" t="s">
        <v>271</v>
      </c>
      <c r="C11" s="20">
        <v>10</v>
      </c>
      <c r="D11" s="20" t="s">
        <v>395</v>
      </c>
      <c r="E11" s="20">
        <v>80</v>
      </c>
      <c r="F11" s="20" t="s">
        <v>393</v>
      </c>
      <c r="G11" s="21"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425</v>
      </c>
      <c r="B12" s="20" t="s">
        <v>271</v>
      </c>
      <c r="C12" s="20">
        <v>11</v>
      </c>
      <c r="D12" s="20" t="s">
        <v>395</v>
      </c>
      <c r="E12" s="20">
        <v>80</v>
      </c>
      <c r="F12" s="20" t="s">
        <v>393</v>
      </c>
      <c r="G12" s="21"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420</v>
      </c>
      <c r="B13" s="20" t="s">
        <v>271</v>
      </c>
      <c r="C13" s="20">
        <v>12</v>
      </c>
      <c r="D13" s="20" t="s">
        <v>395</v>
      </c>
      <c r="E13" s="20">
        <v>130</v>
      </c>
      <c r="F13" s="20" t="s">
        <v>398</v>
      </c>
      <c r="G13" s="21"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420</v>
      </c>
      <c r="B14" s="20" t="s">
        <v>271</v>
      </c>
      <c r="C14" s="20">
        <v>13</v>
      </c>
      <c r="D14" s="20" t="s">
        <v>395</v>
      </c>
      <c r="E14" s="20">
        <v>120</v>
      </c>
      <c r="F14" s="20" t="s">
        <v>398</v>
      </c>
      <c r="G14" s="21"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559</v>
      </c>
      <c r="B15" s="20" t="s">
        <v>271</v>
      </c>
      <c r="C15" s="20">
        <v>14</v>
      </c>
      <c r="D15" s="20" t="s">
        <v>395</v>
      </c>
      <c r="E15" s="20">
        <v>120</v>
      </c>
      <c r="F15" s="20" t="s">
        <v>393</v>
      </c>
      <c r="G15" s="21"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2248</v>
      </c>
      <c r="B16" s="20" t="s">
        <v>271</v>
      </c>
      <c r="C16" s="20">
        <v>15</v>
      </c>
      <c r="D16" s="20" t="s">
        <v>395</v>
      </c>
      <c r="E16" s="20">
        <v>70</v>
      </c>
      <c r="F16" s="20" t="s">
        <v>393</v>
      </c>
      <c r="G16" s="21"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2249</v>
      </c>
      <c r="B17" s="20" t="s">
        <v>271</v>
      </c>
      <c r="C17" s="20">
        <v>16</v>
      </c>
      <c r="D17" s="20" t="s">
        <v>395</v>
      </c>
      <c r="E17" s="20">
        <v>90</v>
      </c>
      <c r="F17" s="20" t="s">
        <v>398</v>
      </c>
      <c r="G17" s="21"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2250</v>
      </c>
      <c r="B18" s="20" t="s">
        <v>271</v>
      </c>
      <c r="C18" s="20">
        <v>17</v>
      </c>
      <c r="D18" s="20" t="s">
        <v>395</v>
      </c>
      <c r="E18" s="20">
        <v>80</v>
      </c>
      <c r="F18" s="20" t="s">
        <v>393</v>
      </c>
      <c r="G18" s="21"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2373</v>
      </c>
      <c r="B19" s="20" t="s">
        <v>271</v>
      </c>
      <c r="C19" s="20">
        <v>18</v>
      </c>
      <c r="D19" s="20" t="s">
        <v>395</v>
      </c>
      <c r="E19" s="20">
        <v>60</v>
      </c>
      <c r="F19" s="20" t="s">
        <v>393</v>
      </c>
      <c r="G19" s="2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2374</v>
      </c>
      <c r="B20" s="20" t="s">
        <v>271</v>
      </c>
      <c r="C20" s="20">
        <v>19</v>
      </c>
      <c r="D20" s="20" t="s">
        <v>395</v>
      </c>
      <c r="E20" s="20">
        <v>80</v>
      </c>
      <c r="F20" s="20"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2375</v>
      </c>
      <c r="B21" s="20" t="s">
        <v>271</v>
      </c>
      <c r="C21" s="20">
        <v>20</v>
      </c>
      <c r="D21" s="20" t="s">
        <v>395</v>
      </c>
      <c r="E21" s="20">
        <v>120</v>
      </c>
      <c r="F21" s="20" t="s">
        <v>386</v>
      </c>
      <c r="G21" s="21"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2252</v>
      </c>
      <c r="B22" s="20" t="s">
        <v>271</v>
      </c>
      <c r="C22" s="20">
        <v>21</v>
      </c>
      <c r="D22" s="20" t="s">
        <v>395</v>
      </c>
      <c r="E22" s="20">
        <v>130</v>
      </c>
      <c r="F22" s="20" t="s">
        <v>393</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2401</v>
      </c>
      <c r="B23" s="20" t="s">
        <v>271</v>
      </c>
      <c r="C23" s="20">
        <v>22</v>
      </c>
      <c r="D23" s="20" t="s">
        <v>395</v>
      </c>
      <c r="E23" s="20">
        <v>180</v>
      </c>
      <c r="F23" s="20" t="s">
        <v>393</v>
      </c>
      <c r="G23" s="21" t="s">
        <v>189</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463</v>
      </c>
      <c r="B24" s="20" t="s">
        <v>271</v>
      </c>
      <c r="C24" s="20">
        <v>23</v>
      </c>
      <c r="D24" s="20" t="s">
        <v>389</v>
      </c>
      <c r="E24" s="20">
        <v>60</v>
      </c>
      <c r="F24" s="20"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462</v>
      </c>
      <c r="B25" s="20" t="s">
        <v>271</v>
      </c>
      <c r="C25" s="20">
        <v>24</v>
      </c>
      <c r="D25" s="20" t="s">
        <v>389</v>
      </c>
      <c r="E25" s="20">
        <v>90</v>
      </c>
      <c r="F25" s="20" t="s">
        <v>398</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558</v>
      </c>
      <c r="B26" s="20" t="s">
        <v>271</v>
      </c>
      <c r="C26" s="20">
        <v>25</v>
      </c>
      <c r="D26" s="20" t="s">
        <v>389</v>
      </c>
      <c r="E26" s="20">
        <v>100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558</v>
      </c>
      <c r="B27" s="20" t="s">
        <v>271</v>
      </c>
      <c r="C27" s="20">
        <v>26</v>
      </c>
      <c r="D27" s="20" t="s">
        <v>389</v>
      </c>
      <c r="E27" s="20">
        <v>90</v>
      </c>
      <c r="F27" s="20" t="s">
        <v>393</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551</v>
      </c>
      <c r="B28" s="20" t="s">
        <v>271</v>
      </c>
      <c r="C28" s="20">
        <v>27</v>
      </c>
      <c r="D28" s="20" t="s">
        <v>389</v>
      </c>
      <c r="E28" s="20">
        <v>120</v>
      </c>
      <c r="F28" s="20" t="s">
        <v>393</v>
      </c>
      <c r="G28" s="21" t="s">
        <v>185</v>
      </c>
      <c r="H28" s="71" t="s">
        <v>387</v>
      </c>
      <c r="I28" s="71" t="s">
        <v>387</v>
      </c>
      <c r="J28" s="71"/>
      <c r="K28" s="71"/>
      <c r="R28" s="117" t="s">
        <v>257</v>
      </c>
      <c r="S28" s="231">
        <f t="shared" si="0"/>
        <v>0</v>
      </c>
      <c r="T28" s="159">
        <f t="shared" si="1"/>
        <v>0</v>
      </c>
      <c r="U28" s="168"/>
      <c r="V28" s="117" t="s">
        <v>257</v>
      </c>
      <c r="W28" s="231">
        <f t="shared" si="2"/>
        <v>0</v>
      </c>
      <c r="X28" s="6">
        <f t="shared" si="3"/>
        <v>6</v>
      </c>
    </row>
    <row r="29" spans="1:24" ht="14" thickBot="1" x14ac:dyDescent="0.2">
      <c r="A29" s="15" t="s">
        <v>2256</v>
      </c>
      <c r="B29" s="20" t="s">
        <v>271</v>
      </c>
      <c r="C29" s="20">
        <v>28</v>
      </c>
      <c r="D29" s="20" t="s">
        <v>389</v>
      </c>
      <c r="E29" s="20">
        <v>70</v>
      </c>
      <c r="F29" s="20" t="s">
        <v>393</v>
      </c>
      <c r="G29" s="21" t="s">
        <v>173</v>
      </c>
      <c r="H29" s="71" t="s">
        <v>387</v>
      </c>
      <c r="I29" s="71" t="s">
        <v>387</v>
      </c>
      <c r="J29" s="71"/>
      <c r="K29" s="71"/>
      <c r="R29" s="166" t="s">
        <v>260</v>
      </c>
      <c r="S29" s="232">
        <f t="shared" si="0"/>
        <v>0</v>
      </c>
      <c r="T29" s="192">
        <f t="shared" si="1"/>
        <v>0</v>
      </c>
      <c r="U29" s="168"/>
      <c r="V29" s="166" t="s">
        <v>260</v>
      </c>
      <c r="W29" s="232">
        <f t="shared" si="2"/>
        <v>0</v>
      </c>
      <c r="X29" s="7">
        <f t="shared" si="3"/>
        <v>4</v>
      </c>
    </row>
    <row r="30" spans="1:24" ht="14" thickBot="1" x14ac:dyDescent="0.2">
      <c r="A30" s="15" t="s">
        <v>2257</v>
      </c>
      <c r="B30" s="20" t="s">
        <v>271</v>
      </c>
      <c r="C30" s="20">
        <v>29</v>
      </c>
      <c r="D30" s="20" t="s">
        <v>389</v>
      </c>
      <c r="E30" s="20">
        <v>90</v>
      </c>
      <c r="F30" s="20" t="s">
        <v>398</v>
      </c>
      <c r="G30" s="21" t="s">
        <v>181</v>
      </c>
      <c r="H30" s="71" t="s">
        <v>387</v>
      </c>
      <c r="I30" s="71" t="s">
        <v>387</v>
      </c>
      <c r="J30" s="71"/>
      <c r="K30" s="71"/>
      <c r="R30" s="160" t="s">
        <v>86</v>
      </c>
      <c r="S30" s="161"/>
      <c r="T30" s="175">
        <f>SUM(T31:T57)</f>
        <v>0</v>
      </c>
      <c r="U30" s="168"/>
      <c r="V30" s="177" t="s">
        <v>88</v>
      </c>
      <c r="W30" s="213"/>
      <c r="X30" s="215">
        <f>SUM(X31:X57)</f>
        <v>87</v>
      </c>
    </row>
    <row r="31" spans="1:24" ht="13" x14ac:dyDescent="0.15">
      <c r="A31" s="15" t="s">
        <v>2258</v>
      </c>
      <c r="B31" s="20" t="s">
        <v>271</v>
      </c>
      <c r="C31" s="20">
        <v>30</v>
      </c>
      <c r="D31" s="20" t="s">
        <v>389</v>
      </c>
      <c r="E31" s="20">
        <v>80</v>
      </c>
      <c r="F31" s="20" t="s">
        <v>393</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29</v>
      </c>
    </row>
    <row r="32" spans="1:24" ht="13" x14ac:dyDescent="0.15">
      <c r="A32" s="15" t="s">
        <v>2356</v>
      </c>
      <c r="B32" s="20" t="s">
        <v>271</v>
      </c>
      <c r="C32" s="20">
        <v>31</v>
      </c>
      <c r="D32" s="20" t="s">
        <v>389</v>
      </c>
      <c r="E32" s="20">
        <v>60</v>
      </c>
      <c r="F32" s="20"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27</v>
      </c>
    </row>
    <row r="33" spans="1:24" ht="13" x14ac:dyDescent="0.15">
      <c r="A33" s="15" t="s">
        <v>2357</v>
      </c>
      <c r="B33" s="20" t="s">
        <v>271</v>
      </c>
      <c r="C33" s="20">
        <v>32</v>
      </c>
      <c r="D33" s="20" t="s">
        <v>389</v>
      </c>
      <c r="E33" s="20">
        <v>80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21</v>
      </c>
    </row>
    <row r="34" spans="1:24" ht="13" x14ac:dyDescent="0.15">
      <c r="A34" s="15" t="s">
        <v>2358</v>
      </c>
      <c r="B34" s="20" t="s">
        <v>271</v>
      </c>
      <c r="C34" s="20">
        <v>33</v>
      </c>
      <c r="D34" s="20" t="s">
        <v>389</v>
      </c>
      <c r="E34" s="20">
        <v>130</v>
      </c>
      <c r="F34" s="20" t="s">
        <v>386</v>
      </c>
      <c r="G34" s="21" t="s">
        <v>185</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2359</v>
      </c>
      <c r="B35" s="20" t="s">
        <v>271</v>
      </c>
      <c r="C35" s="20">
        <v>34</v>
      </c>
      <c r="D35" s="20" t="s">
        <v>389</v>
      </c>
      <c r="E35" s="20">
        <v>80</v>
      </c>
      <c r="F35" s="20"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2360</v>
      </c>
      <c r="B36" s="20" t="s">
        <v>271</v>
      </c>
      <c r="C36" s="20">
        <v>35</v>
      </c>
      <c r="D36" s="20" t="s">
        <v>389</v>
      </c>
      <c r="E36" s="20">
        <v>120</v>
      </c>
      <c r="F36" s="20"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2314</v>
      </c>
      <c r="B37" s="20" t="s">
        <v>271</v>
      </c>
      <c r="C37" s="20">
        <v>36</v>
      </c>
      <c r="D37" s="20" t="s">
        <v>389</v>
      </c>
      <c r="E37" s="20">
        <v>70</v>
      </c>
      <c r="F37" s="20"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2315</v>
      </c>
      <c r="B38" s="20" t="s">
        <v>271</v>
      </c>
      <c r="C38" s="20">
        <v>37</v>
      </c>
      <c r="D38" s="20" t="s">
        <v>389</v>
      </c>
      <c r="E38" s="20">
        <v>120</v>
      </c>
      <c r="F38" s="20" t="s">
        <v>398</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2402</v>
      </c>
      <c r="B39" s="20" t="s">
        <v>271</v>
      </c>
      <c r="C39" s="20">
        <v>38</v>
      </c>
      <c r="D39" s="20" t="s">
        <v>389</v>
      </c>
      <c r="E39" s="20">
        <v>180</v>
      </c>
      <c r="F39" s="20" t="s">
        <v>393</v>
      </c>
      <c r="G39" s="21" t="s">
        <v>189</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456</v>
      </c>
      <c r="B40" s="20" t="s">
        <v>271</v>
      </c>
      <c r="C40" s="20">
        <v>39</v>
      </c>
      <c r="D40" s="20" t="s">
        <v>404</v>
      </c>
      <c r="E40" s="20">
        <v>60</v>
      </c>
      <c r="F40" s="20"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410</v>
      </c>
      <c r="B41" s="20" t="s">
        <v>271</v>
      </c>
      <c r="C41" s="20">
        <v>40</v>
      </c>
      <c r="D41" s="20" t="s">
        <v>404</v>
      </c>
      <c r="E41" s="20">
        <v>90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412</v>
      </c>
      <c r="B42" s="20" t="s">
        <v>271</v>
      </c>
      <c r="C42" s="20">
        <v>41</v>
      </c>
      <c r="D42" s="20" t="s">
        <v>404</v>
      </c>
      <c r="E42" s="20">
        <v>120</v>
      </c>
      <c r="F42" s="20" t="s">
        <v>393</v>
      </c>
      <c r="G42" s="21" t="s">
        <v>185</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1842</v>
      </c>
      <c r="B43" s="20" t="s">
        <v>271</v>
      </c>
      <c r="C43" s="20">
        <v>42</v>
      </c>
      <c r="D43" s="20" t="s">
        <v>404</v>
      </c>
      <c r="E43" s="20">
        <v>60</v>
      </c>
      <c r="F43" s="20"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1842</v>
      </c>
      <c r="B44" s="20" t="s">
        <v>271</v>
      </c>
      <c r="C44" s="20">
        <v>43</v>
      </c>
      <c r="D44" s="20" t="s">
        <v>404</v>
      </c>
      <c r="E44" s="20">
        <v>60</v>
      </c>
      <c r="F44" s="20"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1825</v>
      </c>
      <c r="B45" s="20" t="s">
        <v>271</v>
      </c>
      <c r="C45" s="20">
        <v>44</v>
      </c>
      <c r="D45" s="20" t="s">
        <v>404</v>
      </c>
      <c r="E45" s="20">
        <v>80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1825</v>
      </c>
      <c r="B46" s="20" t="s">
        <v>271</v>
      </c>
      <c r="C46" s="20">
        <v>45</v>
      </c>
      <c r="D46" s="20" t="s">
        <v>404</v>
      </c>
      <c r="E46" s="20">
        <v>80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1798</v>
      </c>
      <c r="B47" s="20" t="s">
        <v>271</v>
      </c>
      <c r="C47" s="20">
        <v>46</v>
      </c>
      <c r="D47" s="20" t="s">
        <v>404</v>
      </c>
      <c r="E47" s="20">
        <v>140</v>
      </c>
      <c r="F47" s="20" t="s">
        <v>386</v>
      </c>
      <c r="G47" s="2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2262</v>
      </c>
      <c r="B48" s="20" t="s">
        <v>271</v>
      </c>
      <c r="C48" s="20">
        <v>47</v>
      </c>
      <c r="D48" s="20" t="s">
        <v>404</v>
      </c>
      <c r="E48" s="20">
        <v>60</v>
      </c>
      <c r="F48" s="20"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2263</v>
      </c>
      <c r="B49" s="20" t="s">
        <v>271</v>
      </c>
      <c r="C49" s="20">
        <v>48</v>
      </c>
      <c r="D49" s="20" t="s">
        <v>404</v>
      </c>
      <c r="E49" s="20">
        <v>90</v>
      </c>
      <c r="F49" s="20" t="s">
        <v>398</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2316</v>
      </c>
      <c r="B50" s="20" t="s">
        <v>271</v>
      </c>
      <c r="C50" s="20">
        <v>49</v>
      </c>
      <c r="D50" s="20" t="s">
        <v>404</v>
      </c>
      <c r="E50" s="20">
        <v>70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2266</v>
      </c>
      <c r="B51" s="20" t="s">
        <v>271</v>
      </c>
      <c r="C51" s="20">
        <v>50</v>
      </c>
      <c r="D51" s="20" t="s">
        <v>404</v>
      </c>
      <c r="E51" s="20">
        <v>130</v>
      </c>
      <c r="F51" s="20" t="s">
        <v>393</v>
      </c>
      <c r="G51" s="21"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2403</v>
      </c>
      <c r="B52" s="20" t="s">
        <v>271</v>
      </c>
      <c r="C52" s="20">
        <v>51</v>
      </c>
      <c r="D52" s="20" t="s">
        <v>404</v>
      </c>
      <c r="E52" s="20">
        <v>180</v>
      </c>
      <c r="F52" s="20" t="s">
        <v>393</v>
      </c>
      <c r="G52" s="21" t="s">
        <v>189</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577</v>
      </c>
      <c r="B53" s="20" t="s">
        <v>271</v>
      </c>
      <c r="C53" s="20">
        <v>52</v>
      </c>
      <c r="D53" s="20" t="s">
        <v>385</v>
      </c>
      <c r="E53" s="20">
        <v>70</v>
      </c>
      <c r="F53" s="20"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560</v>
      </c>
      <c r="B54" s="20" t="s">
        <v>271</v>
      </c>
      <c r="C54" s="20">
        <v>53</v>
      </c>
      <c r="D54" s="20" t="s">
        <v>385</v>
      </c>
      <c r="E54" s="20">
        <v>110</v>
      </c>
      <c r="F54" s="20" t="s">
        <v>398</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2404</v>
      </c>
      <c r="B55" s="20" t="s">
        <v>271</v>
      </c>
      <c r="C55" s="20">
        <v>54</v>
      </c>
      <c r="D55" s="20" t="s">
        <v>385</v>
      </c>
      <c r="E55" s="20">
        <v>170</v>
      </c>
      <c r="F55" s="20" t="s">
        <v>393</v>
      </c>
      <c r="G55" s="21" t="s">
        <v>189</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1215</v>
      </c>
      <c r="B56" s="20" t="s">
        <v>271</v>
      </c>
      <c r="C56" s="20">
        <v>55</v>
      </c>
      <c r="D56" s="20" t="s">
        <v>385</v>
      </c>
      <c r="E56" s="20">
        <v>60</v>
      </c>
      <c r="F56" s="20"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1200</v>
      </c>
      <c r="B57" s="20" t="s">
        <v>271</v>
      </c>
      <c r="C57" s="20">
        <v>56</v>
      </c>
      <c r="D57" s="20" t="s">
        <v>385</v>
      </c>
      <c r="E57" s="20">
        <v>80</v>
      </c>
      <c r="F57" s="20"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1183</v>
      </c>
      <c r="B58" s="20" t="s">
        <v>271</v>
      </c>
      <c r="C58" s="20">
        <v>57</v>
      </c>
      <c r="D58" s="20" t="s">
        <v>385</v>
      </c>
      <c r="E58" s="20">
        <v>110</v>
      </c>
      <c r="F58" s="20" t="s">
        <v>386</v>
      </c>
      <c r="G58" s="21" t="s">
        <v>185</v>
      </c>
      <c r="H58" s="71" t="s">
        <v>387</v>
      </c>
      <c r="I58" s="71" t="s">
        <v>387</v>
      </c>
      <c r="J58" s="71"/>
      <c r="K58" s="71"/>
      <c r="U58" s="168"/>
      <c r="V58" s="177" t="s">
        <v>447</v>
      </c>
      <c r="W58" s="189"/>
      <c r="X58" s="190">
        <f>SUM(X59:X85)</f>
        <v>190</v>
      </c>
    </row>
    <row r="59" spans="1:24" ht="13" x14ac:dyDescent="0.15">
      <c r="A59" s="15" t="s">
        <v>2267</v>
      </c>
      <c r="B59" s="20" t="s">
        <v>271</v>
      </c>
      <c r="C59" s="20">
        <v>58</v>
      </c>
      <c r="D59" s="20" t="s">
        <v>385</v>
      </c>
      <c r="E59" s="20">
        <v>70</v>
      </c>
      <c r="F59" s="20" t="s">
        <v>393</v>
      </c>
      <c r="G59" s="21" t="s">
        <v>173</v>
      </c>
      <c r="H59" s="71" t="s">
        <v>387</v>
      </c>
      <c r="I59" s="71" t="s">
        <v>387</v>
      </c>
      <c r="J59" s="71"/>
      <c r="K59" s="71"/>
      <c r="U59" s="239"/>
      <c r="V59" s="116" t="s">
        <v>173</v>
      </c>
      <c r="W59" s="211">
        <f t="shared" ref="W59:X74" si="8">S3+S31+W3+W31</f>
        <v>0</v>
      </c>
      <c r="X59" s="64">
        <f t="shared" si="8"/>
        <v>58</v>
      </c>
    </row>
    <row r="60" spans="1:24" ht="13" x14ac:dyDescent="0.15">
      <c r="A60" s="15" t="s">
        <v>2268</v>
      </c>
      <c r="B60" s="20" t="s">
        <v>271</v>
      </c>
      <c r="C60" s="20">
        <v>59</v>
      </c>
      <c r="D60" s="20" t="s">
        <v>385</v>
      </c>
      <c r="E60" s="20">
        <v>100</v>
      </c>
      <c r="F60" s="20" t="s">
        <v>398</v>
      </c>
      <c r="G60" s="21" t="s">
        <v>181</v>
      </c>
      <c r="H60" s="71" t="s">
        <v>387</v>
      </c>
      <c r="I60" s="71" t="s">
        <v>387</v>
      </c>
      <c r="J60" s="71"/>
      <c r="K60" s="71"/>
      <c r="U60" s="239"/>
      <c r="V60" s="117" t="s">
        <v>177</v>
      </c>
      <c r="W60" s="158">
        <f t="shared" si="8"/>
        <v>0</v>
      </c>
      <c r="X60" s="159">
        <f t="shared" si="8"/>
        <v>54</v>
      </c>
    </row>
    <row r="61" spans="1:24" ht="13" x14ac:dyDescent="0.15">
      <c r="A61" s="15" t="s">
        <v>2251</v>
      </c>
      <c r="B61" s="20" t="s">
        <v>271</v>
      </c>
      <c r="C61" s="20">
        <v>60</v>
      </c>
      <c r="D61" s="20" t="s">
        <v>385</v>
      </c>
      <c r="E61" s="20">
        <v>110</v>
      </c>
      <c r="F61" s="20" t="s">
        <v>398</v>
      </c>
      <c r="G61" s="21" t="s">
        <v>181</v>
      </c>
      <c r="H61" s="71" t="s">
        <v>387</v>
      </c>
      <c r="I61" s="71" t="s">
        <v>387</v>
      </c>
      <c r="J61" s="71"/>
      <c r="K61" s="71"/>
      <c r="U61" s="239"/>
      <c r="V61" s="117" t="s">
        <v>181</v>
      </c>
      <c r="W61" s="158">
        <f t="shared" si="8"/>
        <v>0</v>
      </c>
      <c r="X61" s="159">
        <f t="shared" si="8"/>
        <v>42</v>
      </c>
    </row>
    <row r="62" spans="1:24" ht="13" x14ac:dyDescent="0.15">
      <c r="A62" s="15" t="s">
        <v>2371</v>
      </c>
      <c r="B62" s="20" t="s">
        <v>271</v>
      </c>
      <c r="C62" s="20">
        <v>61</v>
      </c>
      <c r="D62" s="20" t="s">
        <v>385</v>
      </c>
      <c r="E62" s="20">
        <v>60</v>
      </c>
      <c r="F62" s="20" t="s">
        <v>393</v>
      </c>
      <c r="G62" s="21" t="s">
        <v>173</v>
      </c>
      <c r="H62" s="71" t="s">
        <v>387</v>
      </c>
      <c r="I62" s="71" t="s">
        <v>387</v>
      </c>
      <c r="J62" s="71"/>
      <c r="K62" s="71"/>
      <c r="U62" s="239"/>
      <c r="V62" s="117" t="s">
        <v>185</v>
      </c>
      <c r="W62" s="158">
        <f t="shared" si="8"/>
        <v>0</v>
      </c>
      <c r="X62" s="159">
        <f t="shared" si="8"/>
        <v>20</v>
      </c>
    </row>
    <row r="63" spans="1:24" ht="13" x14ac:dyDescent="0.15">
      <c r="A63" s="15" t="s">
        <v>2372</v>
      </c>
      <c r="B63" s="20" t="s">
        <v>271</v>
      </c>
      <c r="C63" s="20">
        <v>62</v>
      </c>
      <c r="D63" s="20" t="s">
        <v>385</v>
      </c>
      <c r="E63" s="20">
        <v>80</v>
      </c>
      <c r="F63" s="20" t="s">
        <v>398</v>
      </c>
      <c r="G63" s="21" t="s">
        <v>181</v>
      </c>
      <c r="H63" s="71" t="s">
        <v>387</v>
      </c>
      <c r="I63" s="71" t="s">
        <v>387</v>
      </c>
      <c r="J63" s="71"/>
      <c r="K63" s="71"/>
      <c r="U63" s="239"/>
      <c r="V63" s="117" t="s">
        <v>189</v>
      </c>
      <c r="W63" s="158">
        <f t="shared" si="8"/>
        <v>0</v>
      </c>
      <c r="X63" s="159">
        <f t="shared" si="8"/>
        <v>6</v>
      </c>
    </row>
    <row r="64" spans="1:24" ht="13" x14ac:dyDescent="0.15">
      <c r="A64" s="15" t="s">
        <v>1829</v>
      </c>
      <c r="B64" s="20" t="s">
        <v>271</v>
      </c>
      <c r="C64" s="20">
        <v>63</v>
      </c>
      <c r="D64" s="20" t="s">
        <v>400</v>
      </c>
      <c r="E64" s="20">
        <v>70</v>
      </c>
      <c r="F64" s="20" t="s">
        <v>393</v>
      </c>
      <c r="G64" s="21" t="s">
        <v>173</v>
      </c>
      <c r="H64" s="71" t="s">
        <v>387</v>
      </c>
      <c r="I64" s="71" t="s">
        <v>387</v>
      </c>
      <c r="J64" s="71"/>
      <c r="K64" s="71"/>
      <c r="U64" s="240"/>
      <c r="V64" s="117" t="s">
        <v>193</v>
      </c>
      <c r="W64" s="158">
        <f t="shared" si="8"/>
        <v>0</v>
      </c>
      <c r="X64" s="159">
        <f t="shared" si="8"/>
        <v>0</v>
      </c>
    </row>
    <row r="65" spans="1:24" ht="14" thickBot="1" x14ac:dyDescent="0.2">
      <c r="A65" s="15" t="s">
        <v>1797</v>
      </c>
      <c r="B65" s="20" t="s">
        <v>271</v>
      </c>
      <c r="C65" s="20">
        <v>64</v>
      </c>
      <c r="D65" s="20" t="s">
        <v>400</v>
      </c>
      <c r="E65" s="20">
        <v>100</v>
      </c>
      <c r="F65" s="20" t="s">
        <v>398</v>
      </c>
      <c r="G65" s="21" t="s">
        <v>185</v>
      </c>
      <c r="H65" s="71" t="s">
        <v>387</v>
      </c>
      <c r="I65" s="71" t="s">
        <v>387</v>
      </c>
      <c r="J65" s="71"/>
      <c r="K65" s="71"/>
      <c r="U65" s="241"/>
      <c r="V65" s="117" t="s">
        <v>197</v>
      </c>
      <c r="W65" s="158">
        <f t="shared" si="8"/>
        <v>0</v>
      </c>
      <c r="X65" s="159">
        <f t="shared" si="8"/>
        <v>0</v>
      </c>
    </row>
    <row r="66" spans="1:24" ht="14" thickBot="1" x14ac:dyDescent="0.2">
      <c r="A66" s="15" t="s">
        <v>1824</v>
      </c>
      <c r="B66" s="20" t="s">
        <v>271</v>
      </c>
      <c r="C66" s="20">
        <v>65</v>
      </c>
      <c r="D66" s="20" t="s">
        <v>400</v>
      </c>
      <c r="E66" s="20">
        <v>90</v>
      </c>
      <c r="F66" s="20" t="s">
        <v>393</v>
      </c>
      <c r="G66" s="21" t="s">
        <v>173</v>
      </c>
      <c r="H66" s="71" t="s">
        <v>387</v>
      </c>
      <c r="I66" s="71" t="s">
        <v>387</v>
      </c>
      <c r="J66" s="71"/>
      <c r="K66" s="71"/>
      <c r="U66" s="241"/>
      <c r="V66" s="117" t="s">
        <v>201</v>
      </c>
      <c r="W66" s="158">
        <f t="shared" si="8"/>
        <v>0</v>
      </c>
      <c r="X66" s="159">
        <f t="shared" si="8"/>
        <v>0</v>
      </c>
    </row>
    <row r="67" spans="1:24" ht="14" thickBot="1" x14ac:dyDescent="0.2">
      <c r="A67" s="15" t="s">
        <v>1813</v>
      </c>
      <c r="B67" s="20" t="s">
        <v>271</v>
      </c>
      <c r="C67" s="20">
        <v>66</v>
      </c>
      <c r="D67" s="20" t="s">
        <v>400</v>
      </c>
      <c r="E67" s="20">
        <v>130</v>
      </c>
      <c r="F67" s="20" t="s">
        <v>398</v>
      </c>
      <c r="G67" s="21" t="s">
        <v>177</v>
      </c>
      <c r="H67" s="71" t="s">
        <v>387</v>
      </c>
      <c r="I67" s="71" t="s">
        <v>387</v>
      </c>
      <c r="J67" s="71"/>
      <c r="K67" s="71"/>
      <c r="U67" s="241"/>
      <c r="V67" s="117" t="s">
        <v>205</v>
      </c>
      <c r="W67" s="158">
        <f t="shared" si="8"/>
        <v>0</v>
      </c>
      <c r="X67" s="159">
        <f t="shared" si="8"/>
        <v>0</v>
      </c>
    </row>
    <row r="68" spans="1:24" ht="14" thickBot="1" x14ac:dyDescent="0.2">
      <c r="A68" s="15" t="s">
        <v>2379</v>
      </c>
      <c r="B68" s="20" t="s">
        <v>271</v>
      </c>
      <c r="C68" s="20">
        <v>67</v>
      </c>
      <c r="D68" s="20" t="s">
        <v>400</v>
      </c>
      <c r="E68" s="20">
        <v>60</v>
      </c>
      <c r="F68" s="20" t="s">
        <v>393</v>
      </c>
      <c r="G68" s="21" t="s">
        <v>173</v>
      </c>
      <c r="H68" s="71" t="s">
        <v>387</v>
      </c>
      <c r="I68" s="71" t="s">
        <v>387</v>
      </c>
      <c r="J68" s="71"/>
      <c r="K68" s="71"/>
      <c r="U68" s="241"/>
      <c r="V68" s="117" t="s">
        <v>209</v>
      </c>
      <c r="W68" s="158">
        <f t="shared" si="8"/>
        <v>0</v>
      </c>
      <c r="X68" s="159">
        <f t="shared" si="8"/>
        <v>0</v>
      </c>
    </row>
    <row r="69" spans="1:24" ht="14" thickBot="1" x14ac:dyDescent="0.2">
      <c r="A69" s="15" t="s">
        <v>2380</v>
      </c>
      <c r="B69" s="20" t="s">
        <v>271</v>
      </c>
      <c r="C69" s="20">
        <v>68</v>
      </c>
      <c r="D69" s="20" t="s">
        <v>400</v>
      </c>
      <c r="E69" s="20">
        <v>90</v>
      </c>
      <c r="F69" s="20" t="s">
        <v>398</v>
      </c>
      <c r="G69" s="21" t="s">
        <v>177</v>
      </c>
      <c r="H69" s="71" t="s">
        <v>387</v>
      </c>
      <c r="I69" s="71" t="s">
        <v>387</v>
      </c>
      <c r="J69" s="71"/>
      <c r="K69" s="71"/>
      <c r="U69" s="241"/>
      <c r="V69" s="117" t="s">
        <v>9125</v>
      </c>
      <c r="W69" s="158">
        <f t="shared" si="8"/>
        <v>0</v>
      </c>
      <c r="X69" s="159">
        <f t="shared" si="8"/>
        <v>0</v>
      </c>
    </row>
    <row r="70" spans="1:24" ht="14" thickBot="1" x14ac:dyDescent="0.2">
      <c r="A70" s="15" t="s">
        <v>859</v>
      </c>
      <c r="B70" s="20" t="s">
        <v>271</v>
      </c>
      <c r="C70" s="20">
        <v>69</v>
      </c>
      <c r="D70" s="20" t="s">
        <v>858</v>
      </c>
      <c r="E70" s="20">
        <v>60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1819</v>
      </c>
      <c r="B71" s="20" t="s">
        <v>271</v>
      </c>
      <c r="C71" s="20">
        <v>70</v>
      </c>
      <c r="D71" s="20" t="s">
        <v>858</v>
      </c>
      <c r="E71" s="20">
        <v>90</v>
      </c>
      <c r="F71" s="20" t="s">
        <v>398</v>
      </c>
      <c r="G71" s="21" t="s">
        <v>181</v>
      </c>
      <c r="H71" s="71" t="s">
        <v>387</v>
      </c>
      <c r="I71" s="71" t="s">
        <v>387</v>
      </c>
      <c r="J71" s="71"/>
      <c r="K71" s="71"/>
      <c r="U71" s="241"/>
      <c r="V71" s="117" t="s">
        <v>217</v>
      </c>
      <c r="W71" s="158">
        <f t="shared" si="8"/>
        <v>0</v>
      </c>
      <c r="X71" s="159">
        <f t="shared" si="8"/>
        <v>0</v>
      </c>
    </row>
    <row r="72" spans="1:24" ht="14" thickBot="1" x14ac:dyDescent="0.2">
      <c r="A72" s="15" t="s">
        <v>1254</v>
      </c>
      <c r="B72" s="20" t="s">
        <v>271</v>
      </c>
      <c r="C72" s="20">
        <v>71</v>
      </c>
      <c r="D72" s="20" t="s">
        <v>858</v>
      </c>
      <c r="E72" s="20">
        <v>80</v>
      </c>
      <c r="F72" s="20" t="s">
        <v>398</v>
      </c>
      <c r="G72" s="21" t="s">
        <v>177</v>
      </c>
      <c r="H72" s="71" t="s">
        <v>387</v>
      </c>
      <c r="I72" s="71" t="s">
        <v>387</v>
      </c>
      <c r="J72" s="71"/>
      <c r="K72" s="71"/>
      <c r="U72" s="241"/>
      <c r="V72" s="117" t="s">
        <v>221</v>
      </c>
      <c r="W72" s="158">
        <f t="shared" si="8"/>
        <v>0</v>
      </c>
      <c r="X72" s="159">
        <f t="shared" si="8"/>
        <v>0</v>
      </c>
    </row>
    <row r="73" spans="1:24" ht="14" thickBot="1" x14ac:dyDescent="0.2">
      <c r="A73" s="15" t="s">
        <v>1244</v>
      </c>
      <c r="B73" s="20" t="s">
        <v>271</v>
      </c>
      <c r="C73" s="20">
        <v>72</v>
      </c>
      <c r="D73" s="20" t="s">
        <v>858</v>
      </c>
      <c r="E73" s="20">
        <v>130</v>
      </c>
      <c r="F73" s="20" t="s">
        <v>386</v>
      </c>
      <c r="G73" s="21" t="s">
        <v>181</v>
      </c>
      <c r="H73" s="71" t="s">
        <v>387</v>
      </c>
      <c r="I73" s="71" t="s">
        <v>387</v>
      </c>
      <c r="J73" s="71"/>
      <c r="K73" s="71"/>
      <c r="U73" s="241"/>
      <c r="V73" s="117" t="s">
        <v>225</v>
      </c>
      <c r="W73" s="158">
        <f t="shared" si="8"/>
        <v>0</v>
      </c>
      <c r="X73" s="159">
        <f t="shared" si="8"/>
        <v>0</v>
      </c>
    </row>
    <row r="74" spans="1:24" ht="14" thickBot="1" x14ac:dyDescent="0.2">
      <c r="A74" s="15" t="s">
        <v>2286</v>
      </c>
      <c r="B74" s="20" t="s">
        <v>271</v>
      </c>
      <c r="C74" s="20">
        <v>73</v>
      </c>
      <c r="D74" s="20" t="s">
        <v>858</v>
      </c>
      <c r="E74" s="20">
        <v>70</v>
      </c>
      <c r="F74" s="20" t="s">
        <v>393</v>
      </c>
      <c r="G74" s="21" t="s">
        <v>177</v>
      </c>
      <c r="H74" s="71" t="s">
        <v>387</v>
      </c>
      <c r="I74" s="71" t="s">
        <v>387</v>
      </c>
      <c r="J74" s="71"/>
      <c r="K74" s="71"/>
      <c r="U74" s="241"/>
      <c r="V74" s="117" t="s">
        <v>229</v>
      </c>
      <c r="W74" s="158">
        <f t="shared" si="8"/>
        <v>0</v>
      </c>
      <c r="X74" s="159">
        <f t="shared" si="8"/>
        <v>0</v>
      </c>
    </row>
    <row r="75" spans="1:24" ht="14" thickBot="1" x14ac:dyDescent="0.2">
      <c r="A75" s="15" t="s">
        <v>2287</v>
      </c>
      <c r="B75" s="20" t="s">
        <v>271</v>
      </c>
      <c r="C75" s="20">
        <v>74</v>
      </c>
      <c r="D75" s="20" t="s">
        <v>858</v>
      </c>
      <c r="E75" s="20">
        <v>90</v>
      </c>
      <c r="F75" s="20" t="s">
        <v>398</v>
      </c>
      <c r="G75" s="21" t="s">
        <v>185</v>
      </c>
      <c r="H75" s="71" t="s">
        <v>387</v>
      </c>
      <c r="I75" s="71" t="s">
        <v>387</v>
      </c>
      <c r="J75" s="71"/>
      <c r="K75" s="71"/>
      <c r="U75" s="241"/>
      <c r="V75" s="117" t="s">
        <v>233</v>
      </c>
      <c r="W75" s="158">
        <f t="shared" ref="W75:X85" si="9">S19+S47+W19+W47</f>
        <v>0</v>
      </c>
      <c r="X75" s="159">
        <f t="shared" si="9"/>
        <v>0</v>
      </c>
    </row>
    <row r="76" spans="1:24" ht="14" thickBot="1" x14ac:dyDescent="0.2">
      <c r="A76" s="15" t="s">
        <v>1875</v>
      </c>
      <c r="B76" s="20" t="s">
        <v>271</v>
      </c>
      <c r="C76" s="20">
        <v>75</v>
      </c>
      <c r="D76" s="20" t="s">
        <v>847</v>
      </c>
      <c r="E76" s="20">
        <v>70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1858</v>
      </c>
      <c r="B77" s="20" t="s">
        <v>271</v>
      </c>
      <c r="C77" s="20">
        <v>76</v>
      </c>
      <c r="D77" s="20" t="s">
        <v>847</v>
      </c>
      <c r="E77" s="20">
        <v>110</v>
      </c>
      <c r="F77" s="20" t="s">
        <v>398</v>
      </c>
      <c r="G77" s="21" t="s">
        <v>181</v>
      </c>
      <c r="H77" s="71" t="s">
        <v>387</v>
      </c>
      <c r="I77" s="71" t="s">
        <v>387</v>
      </c>
      <c r="J77" s="71"/>
      <c r="K77" s="71"/>
      <c r="U77" s="241"/>
      <c r="V77" s="117" t="s">
        <v>237</v>
      </c>
      <c r="W77" s="158">
        <f t="shared" si="9"/>
        <v>0</v>
      </c>
      <c r="X77" s="159">
        <f t="shared" si="9"/>
        <v>0</v>
      </c>
    </row>
    <row r="78" spans="1:24" ht="14" thickBot="1" x14ac:dyDescent="0.2">
      <c r="A78" s="15" t="s">
        <v>2328</v>
      </c>
      <c r="B78" s="20" t="s">
        <v>271</v>
      </c>
      <c r="C78" s="20">
        <v>77</v>
      </c>
      <c r="D78" s="20" t="s">
        <v>847</v>
      </c>
      <c r="E78" s="20">
        <v>60</v>
      </c>
      <c r="F78" s="20" t="s">
        <v>393</v>
      </c>
      <c r="G78" s="21" t="s">
        <v>173</v>
      </c>
      <c r="H78" s="71" t="s">
        <v>387</v>
      </c>
      <c r="I78" s="71" t="s">
        <v>387</v>
      </c>
      <c r="J78" s="71"/>
      <c r="K78" s="71"/>
      <c r="U78" s="241"/>
      <c r="V78" s="117" t="s">
        <v>241</v>
      </c>
      <c r="W78" s="158">
        <f t="shared" si="9"/>
        <v>0</v>
      </c>
      <c r="X78" s="159">
        <f t="shared" si="9"/>
        <v>0</v>
      </c>
    </row>
    <row r="79" spans="1:24" ht="14" thickBot="1" x14ac:dyDescent="0.2">
      <c r="A79" s="15" t="s">
        <v>540</v>
      </c>
      <c r="B79" s="20" t="s">
        <v>271</v>
      </c>
      <c r="C79" s="20">
        <v>78</v>
      </c>
      <c r="D79" s="20" t="s">
        <v>392</v>
      </c>
      <c r="E79" s="20">
        <v>70</v>
      </c>
      <c r="F79" s="20" t="s">
        <v>393</v>
      </c>
      <c r="G79" s="21" t="s">
        <v>177</v>
      </c>
      <c r="H79" s="71" t="s">
        <v>387</v>
      </c>
      <c r="I79" s="71" t="s">
        <v>387</v>
      </c>
      <c r="J79" s="71"/>
      <c r="K79" s="71"/>
      <c r="U79" s="241"/>
      <c r="V79" s="117" t="s">
        <v>245</v>
      </c>
      <c r="W79" s="158">
        <f t="shared" si="9"/>
        <v>0</v>
      </c>
      <c r="X79" s="159">
        <f t="shared" si="9"/>
        <v>0</v>
      </c>
    </row>
    <row r="80" spans="1:24" ht="14" thickBot="1" x14ac:dyDescent="0.2">
      <c r="A80" s="15" t="s">
        <v>518</v>
      </c>
      <c r="B80" s="20" t="s">
        <v>271</v>
      </c>
      <c r="C80" s="20">
        <v>79</v>
      </c>
      <c r="D80" s="20" t="s">
        <v>392</v>
      </c>
      <c r="E80" s="20">
        <v>90</v>
      </c>
      <c r="F80" s="20" t="s">
        <v>398</v>
      </c>
      <c r="G80" s="21" t="s">
        <v>181</v>
      </c>
      <c r="H80" s="71" t="s">
        <v>387</v>
      </c>
      <c r="I80" s="71" t="s">
        <v>387</v>
      </c>
      <c r="J80" s="71"/>
      <c r="K80" s="71"/>
      <c r="U80" s="241"/>
      <c r="V80" s="117" t="s">
        <v>249</v>
      </c>
      <c r="W80" s="158">
        <f t="shared" si="9"/>
        <v>0</v>
      </c>
      <c r="X80" s="159">
        <f t="shared" si="9"/>
        <v>0</v>
      </c>
    </row>
    <row r="81" spans="1:24" ht="14" thickBot="1" x14ac:dyDescent="0.2">
      <c r="A81" s="15" t="s">
        <v>542</v>
      </c>
      <c r="B81" s="20" t="s">
        <v>271</v>
      </c>
      <c r="C81" s="20">
        <v>80</v>
      </c>
      <c r="D81" s="20" t="s">
        <v>392</v>
      </c>
      <c r="E81" s="20">
        <v>70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528</v>
      </c>
      <c r="B82" s="20" t="s">
        <v>271</v>
      </c>
      <c r="C82" s="20">
        <v>81</v>
      </c>
      <c r="D82" s="20" t="s">
        <v>392</v>
      </c>
      <c r="E82" s="20">
        <v>90</v>
      </c>
      <c r="F82" s="20" t="s">
        <v>398</v>
      </c>
      <c r="G82" s="21" t="s">
        <v>181</v>
      </c>
      <c r="H82" s="71" t="s">
        <v>387</v>
      </c>
      <c r="I82" s="71" t="s">
        <v>387</v>
      </c>
      <c r="J82" s="71"/>
      <c r="K82" s="71"/>
      <c r="U82" s="241"/>
      <c r="V82" s="117" t="s">
        <v>10048</v>
      </c>
      <c r="W82" s="158">
        <f t="shared" si="9"/>
        <v>0</v>
      </c>
      <c r="X82" s="159">
        <f t="shared" si="9"/>
        <v>0</v>
      </c>
    </row>
    <row r="83" spans="1:24" ht="14" thickBot="1" x14ac:dyDescent="0.2">
      <c r="A83" s="15" t="s">
        <v>2405</v>
      </c>
      <c r="B83" s="20" t="s">
        <v>271</v>
      </c>
      <c r="C83" s="20">
        <v>82</v>
      </c>
      <c r="D83" s="20" t="s">
        <v>392</v>
      </c>
      <c r="E83" s="20">
        <v>180</v>
      </c>
      <c r="F83" s="20" t="s">
        <v>393</v>
      </c>
      <c r="G83" s="21" t="s">
        <v>189</v>
      </c>
      <c r="H83" s="71" t="s">
        <v>387</v>
      </c>
      <c r="I83" s="71" t="s">
        <v>387</v>
      </c>
      <c r="J83" s="71"/>
      <c r="K83" s="71" t="s">
        <v>387</v>
      </c>
      <c r="U83" s="241"/>
      <c r="V83" s="117" t="s">
        <v>10124</v>
      </c>
      <c r="W83" s="158">
        <f t="shared" si="9"/>
        <v>0</v>
      </c>
      <c r="X83" s="159">
        <f t="shared" si="9"/>
        <v>0</v>
      </c>
    </row>
    <row r="84" spans="1:24" ht="14" thickBot="1" x14ac:dyDescent="0.2">
      <c r="A84" s="15" t="s">
        <v>2300</v>
      </c>
      <c r="B84" s="20" t="s">
        <v>271</v>
      </c>
      <c r="C84" s="20">
        <v>83</v>
      </c>
      <c r="D84" s="20" t="s">
        <v>392</v>
      </c>
      <c r="E84" s="20">
        <v>60</v>
      </c>
      <c r="F84" s="20" t="s">
        <v>393</v>
      </c>
      <c r="G84" s="21" t="s">
        <v>173</v>
      </c>
      <c r="H84" s="71" t="s">
        <v>387</v>
      </c>
      <c r="I84" s="71" t="s">
        <v>387</v>
      </c>
      <c r="J84" s="71"/>
      <c r="K84" s="71"/>
      <c r="U84" s="241"/>
      <c r="V84" s="117" t="s">
        <v>257</v>
      </c>
      <c r="W84" s="158">
        <f t="shared" si="9"/>
        <v>0</v>
      </c>
      <c r="X84" s="159">
        <f t="shared" si="9"/>
        <v>6</v>
      </c>
    </row>
    <row r="85" spans="1:24" ht="14" thickBot="1" x14ac:dyDescent="0.2">
      <c r="A85" s="15" t="s">
        <v>2304</v>
      </c>
      <c r="B85" s="20" t="s">
        <v>271</v>
      </c>
      <c r="C85" s="20">
        <v>84</v>
      </c>
      <c r="D85" s="20" t="s">
        <v>392</v>
      </c>
      <c r="E85" s="20">
        <v>60</v>
      </c>
      <c r="F85" s="20" t="s">
        <v>393</v>
      </c>
      <c r="G85" s="21" t="s">
        <v>177</v>
      </c>
      <c r="H85" s="71" t="s">
        <v>387</v>
      </c>
      <c r="I85" s="71" t="s">
        <v>387</v>
      </c>
      <c r="J85" s="71"/>
      <c r="K85" s="71"/>
      <c r="U85" s="241"/>
      <c r="V85" s="166" t="s">
        <v>260</v>
      </c>
      <c r="W85" s="191">
        <f t="shared" si="9"/>
        <v>0</v>
      </c>
      <c r="X85" s="192">
        <f t="shared" si="9"/>
        <v>4</v>
      </c>
    </row>
    <row r="86" spans="1:24" ht="13" x14ac:dyDescent="0.15">
      <c r="A86" s="15" t="s">
        <v>2305</v>
      </c>
      <c r="B86" s="20" t="s">
        <v>271</v>
      </c>
      <c r="C86" s="20">
        <v>85</v>
      </c>
      <c r="D86" s="20" t="s">
        <v>392</v>
      </c>
      <c r="E86" s="20">
        <v>90</v>
      </c>
      <c r="F86" s="20" t="s">
        <v>398</v>
      </c>
      <c r="G86" s="21" t="s">
        <v>185</v>
      </c>
      <c r="H86" s="71" t="s">
        <v>387</v>
      </c>
      <c r="I86" s="71" t="s">
        <v>387</v>
      </c>
      <c r="J86" s="71"/>
      <c r="K86" s="71"/>
    </row>
    <row r="87" spans="1:24" ht="13" x14ac:dyDescent="0.15">
      <c r="A87" s="15" t="s">
        <v>2406</v>
      </c>
      <c r="B87" s="20" t="s">
        <v>271</v>
      </c>
      <c r="C87" s="20">
        <v>86</v>
      </c>
      <c r="D87" s="20" t="s">
        <v>469</v>
      </c>
      <c r="E87" s="20"/>
      <c r="F87" s="20" t="s">
        <v>1069</v>
      </c>
      <c r="G87" s="21" t="s">
        <v>177</v>
      </c>
      <c r="H87" s="71" t="s">
        <v>387</v>
      </c>
      <c r="I87" s="71" t="s">
        <v>387</v>
      </c>
      <c r="J87" s="71"/>
      <c r="K87" s="71"/>
    </row>
    <row r="88" spans="1:24" ht="13" x14ac:dyDescent="0.15">
      <c r="A88" s="15" t="s">
        <v>2407</v>
      </c>
      <c r="B88" s="20" t="s">
        <v>271</v>
      </c>
      <c r="C88" s="20">
        <v>87</v>
      </c>
      <c r="D88" s="20" t="s">
        <v>469</v>
      </c>
      <c r="E88" s="20"/>
      <c r="F88" s="20" t="s">
        <v>1542</v>
      </c>
      <c r="G88" s="21" t="s">
        <v>177</v>
      </c>
      <c r="H88" s="71" t="s">
        <v>387</v>
      </c>
      <c r="I88" s="71" t="s">
        <v>387</v>
      </c>
      <c r="J88" s="71"/>
      <c r="K88" s="71"/>
    </row>
    <row r="89" spans="1:24" ht="13" x14ac:dyDescent="0.15">
      <c r="A89" s="15" t="s">
        <v>2408</v>
      </c>
      <c r="B89" s="20" t="s">
        <v>271</v>
      </c>
      <c r="C89" s="20">
        <v>88</v>
      </c>
      <c r="D89" s="20" t="s">
        <v>469</v>
      </c>
      <c r="E89" s="20"/>
      <c r="F89" s="20" t="s">
        <v>1542</v>
      </c>
      <c r="G89" s="21" t="s">
        <v>177</v>
      </c>
      <c r="H89" s="71" t="s">
        <v>387</v>
      </c>
      <c r="I89" s="71" t="s">
        <v>387</v>
      </c>
      <c r="J89" s="71"/>
      <c r="K89" s="71"/>
    </row>
    <row r="90" spans="1:24" ht="13" x14ac:dyDescent="0.15">
      <c r="A90" s="15" t="s">
        <v>2409</v>
      </c>
      <c r="B90" s="20" t="s">
        <v>271</v>
      </c>
      <c r="C90" s="20">
        <v>89</v>
      </c>
      <c r="D90" s="20" t="s">
        <v>469</v>
      </c>
      <c r="E90" s="20"/>
      <c r="F90" s="20" t="s">
        <v>1542</v>
      </c>
      <c r="G90" s="21" t="s">
        <v>177</v>
      </c>
      <c r="H90" s="71" t="s">
        <v>387</v>
      </c>
      <c r="I90" s="71" t="s">
        <v>387</v>
      </c>
      <c r="J90" s="71"/>
      <c r="K90" s="71"/>
    </row>
    <row r="91" spans="1:24" ht="13" x14ac:dyDescent="0.15">
      <c r="A91" s="15" t="s">
        <v>484</v>
      </c>
      <c r="B91" s="20" t="s">
        <v>271</v>
      </c>
      <c r="C91" s="20">
        <v>90</v>
      </c>
      <c r="D91" s="20" t="s">
        <v>469</v>
      </c>
      <c r="E91" s="20"/>
      <c r="F91" s="20" t="s">
        <v>721</v>
      </c>
      <c r="G91" s="21" t="s">
        <v>177</v>
      </c>
      <c r="H91" s="71" t="s">
        <v>387</v>
      </c>
      <c r="I91" s="71" t="s">
        <v>387</v>
      </c>
      <c r="J91" s="71"/>
      <c r="K91" s="71"/>
    </row>
    <row r="92" spans="1:24" ht="13" x14ac:dyDescent="0.15">
      <c r="A92" s="15" t="s">
        <v>2410</v>
      </c>
      <c r="B92" s="20" t="s">
        <v>271</v>
      </c>
      <c r="C92" s="20">
        <v>91</v>
      </c>
      <c r="D92" s="20" t="s">
        <v>469</v>
      </c>
      <c r="E92" s="20"/>
      <c r="F92" s="20" t="s">
        <v>721</v>
      </c>
      <c r="G92" s="21" t="s">
        <v>177</v>
      </c>
      <c r="H92" s="71" t="s">
        <v>387</v>
      </c>
      <c r="I92" s="71" t="s">
        <v>387</v>
      </c>
      <c r="J92" s="71"/>
      <c r="K92" s="71"/>
    </row>
    <row r="93" spans="1:24" ht="13" x14ac:dyDescent="0.15">
      <c r="A93" s="15" t="s">
        <v>495</v>
      </c>
      <c r="B93" s="20" t="s">
        <v>271</v>
      </c>
      <c r="C93" s="20">
        <v>92</v>
      </c>
      <c r="D93" s="20" t="s">
        <v>496</v>
      </c>
      <c r="E93" s="20"/>
      <c r="F93" s="20" t="s">
        <v>497</v>
      </c>
      <c r="G93" s="21" t="s">
        <v>177</v>
      </c>
      <c r="H93" s="71" t="s">
        <v>387</v>
      </c>
      <c r="I93" s="71" t="s">
        <v>387</v>
      </c>
      <c r="J93" s="71"/>
      <c r="K93" s="71"/>
    </row>
    <row r="94" spans="1:24" ht="13" x14ac:dyDescent="0.15">
      <c r="A94" s="15" t="s">
        <v>2411</v>
      </c>
      <c r="B94" s="20" t="s">
        <v>271</v>
      </c>
      <c r="C94" s="20">
        <v>93</v>
      </c>
      <c r="D94" s="20" t="s">
        <v>496</v>
      </c>
      <c r="E94" s="20"/>
      <c r="F94" s="20" t="s">
        <v>497</v>
      </c>
      <c r="G94" s="21" t="s">
        <v>177</v>
      </c>
      <c r="H94" s="71" t="s">
        <v>387</v>
      </c>
      <c r="I94" s="71" t="s">
        <v>387</v>
      </c>
      <c r="J94" s="71"/>
      <c r="K94" s="71"/>
    </row>
    <row r="95" spans="1:24" ht="13" x14ac:dyDescent="0.15">
      <c r="A95" s="15" t="s">
        <v>2400</v>
      </c>
      <c r="B95" s="20" t="s">
        <v>271</v>
      </c>
      <c r="C95" s="20">
        <v>94</v>
      </c>
      <c r="D95" s="20" t="s">
        <v>407</v>
      </c>
      <c r="E95" s="20">
        <v>110</v>
      </c>
      <c r="F95" s="20" t="s">
        <v>393</v>
      </c>
      <c r="G95" s="21" t="s">
        <v>257</v>
      </c>
      <c r="H95" s="71" t="s">
        <v>387</v>
      </c>
      <c r="I95" s="71" t="s">
        <v>387</v>
      </c>
      <c r="J95" s="71"/>
      <c r="K95" s="71" t="s">
        <v>387</v>
      </c>
    </row>
    <row r="96" spans="1:24" ht="13" x14ac:dyDescent="0.15">
      <c r="A96" s="15" t="s">
        <v>2401</v>
      </c>
      <c r="B96" s="20" t="s">
        <v>271</v>
      </c>
      <c r="C96" s="20">
        <v>95</v>
      </c>
      <c r="D96" s="20" t="s">
        <v>395</v>
      </c>
      <c r="E96" s="20">
        <v>180</v>
      </c>
      <c r="F96" s="20" t="s">
        <v>393</v>
      </c>
      <c r="G96" s="21" t="s">
        <v>257</v>
      </c>
      <c r="H96" s="71" t="s">
        <v>387</v>
      </c>
      <c r="I96" s="71" t="s">
        <v>387</v>
      </c>
      <c r="J96" s="71"/>
      <c r="K96" s="71" t="s">
        <v>387</v>
      </c>
    </row>
    <row r="97" spans="1:11" ht="13" x14ac:dyDescent="0.15">
      <c r="A97" s="15" t="s">
        <v>2402</v>
      </c>
      <c r="B97" s="20" t="s">
        <v>271</v>
      </c>
      <c r="C97" s="20">
        <v>96</v>
      </c>
      <c r="D97" s="20" t="s">
        <v>389</v>
      </c>
      <c r="E97" s="20">
        <v>180</v>
      </c>
      <c r="F97" s="20" t="s">
        <v>393</v>
      </c>
      <c r="G97" s="21" t="s">
        <v>257</v>
      </c>
      <c r="H97" s="71" t="s">
        <v>387</v>
      </c>
      <c r="I97" s="71" t="s">
        <v>387</v>
      </c>
      <c r="J97" s="71"/>
      <c r="K97" s="71" t="s">
        <v>387</v>
      </c>
    </row>
    <row r="98" spans="1:11" ht="13" x14ac:dyDescent="0.15">
      <c r="A98" s="15" t="s">
        <v>2403</v>
      </c>
      <c r="B98" s="20" t="s">
        <v>271</v>
      </c>
      <c r="C98" s="20">
        <v>97</v>
      </c>
      <c r="D98" s="20" t="s">
        <v>404</v>
      </c>
      <c r="E98" s="20">
        <v>180</v>
      </c>
      <c r="F98" s="20" t="s">
        <v>393</v>
      </c>
      <c r="G98" s="21" t="s">
        <v>257</v>
      </c>
      <c r="H98" s="71" t="s">
        <v>387</v>
      </c>
      <c r="I98" s="71" t="s">
        <v>387</v>
      </c>
      <c r="J98" s="71"/>
      <c r="K98" s="71" t="s">
        <v>387</v>
      </c>
    </row>
    <row r="99" spans="1:11" ht="13" x14ac:dyDescent="0.15">
      <c r="A99" s="15" t="s">
        <v>2404</v>
      </c>
      <c r="B99" s="20" t="s">
        <v>271</v>
      </c>
      <c r="C99" s="20">
        <v>98</v>
      </c>
      <c r="D99" s="20" t="s">
        <v>385</v>
      </c>
      <c r="E99" s="20">
        <v>170</v>
      </c>
      <c r="F99" s="20" t="s">
        <v>393</v>
      </c>
      <c r="G99" s="21" t="s">
        <v>257</v>
      </c>
      <c r="H99" s="71" t="s">
        <v>387</v>
      </c>
      <c r="I99" s="71" t="s">
        <v>387</v>
      </c>
      <c r="J99" s="71"/>
      <c r="K99" s="71" t="s">
        <v>387</v>
      </c>
    </row>
    <row r="100" spans="1:11" ht="13" x14ac:dyDescent="0.15">
      <c r="A100" s="15" t="s">
        <v>2405</v>
      </c>
      <c r="B100" s="20" t="s">
        <v>271</v>
      </c>
      <c r="C100" s="20">
        <v>99</v>
      </c>
      <c r="D100" s="20" t="s">
        <v>392</v>
      </c>
      <c r="E100" s="20">
        <v>180</v>
      </c>
      <c r="F100" s="20" t="s">
        <v>393</v>
      </c>
      <c r="G100" s="21" t="s">
        <v>257</v>
      </c>
      <c r="H100" s="71" t="s">
        <v>387</v>
      </c>
      <c r="I100" s="71" t="s">
        <v>387</v>
      </c>
      <c r="J100" s="71"/>
      <c r="K100" s="71" t="s">
        <v>387</v>
      </c>
    </row>
    <row r="101" spans="1:11" ht="13" x14ac:dyDescent="0.15">
      <c r="A101" s="15" t="s">
        <v>2247</v>
      </c>
      <c r="B101" s="20" t="s">
        <v>271</v>
      </c>
      <c r="C101" s="20">
        <v>100</v>
      </c>
      <c r="D101" s="20" t="s">
        <v>395</v>
      </c>
      <c r="E101" s="20">
        <v>150</v>
      </c>
      <c r="F101" s="20" t="s">
        <v>386</v>
      </c>
      <c r="G101" s="21" t="s">
        <v>260</v>
      </c>
      <c r="H101" s="71" t="s">
        <v>387</v>
      </c>
      <c r="I101" s="71" t="s">
        <v>387</v>
      </c>
      <c r="J101" s="71"/>
      <c r="K101" s="71" t="s">
        <v>387</v>
      </c>
    </row>
    <row r="102" spans="1:11" ht="13" x14ac:dyDescent="0.15">
      <c r="A102" s="15" t="s">
        <v>2375</v>
      </c>
      <c r="B102" s="20" t="s">
        <v>271</v>
      </c>
      <c r="C102" s="20">
        <v>101</v>
      </c>
      <c r="D102" s="20" t="s">
        <v>385</v>
      </c>
      <c r="E102" s="20">
        <v>130</v>
      </c>
      <c r="F102" s="20" t="s">
        <v>386</v>
      </c>
      <c r="G102" s="21" t="s">
        <v>260</v>
      </c>
      <c r="H102" s="71" t="s">
        <v>387</v>
      </c>
      <c r="I102" s="71" t="s">
        <v>387</v>
      </c>
      <c r="J102" s="71"/>
      <c r="K102" s="71" t="s">
        <v>387</v>
      </c>
    </row>
    <row r="103" spans="1:11" ht="13" x14ac:dyDescent="0.15">
      <c r="A103" s="15" t="s">
        <v>2289</v>
      </c>
      <c r="B103" s="20" t="s">
        <v>271</v>
      </c>
      <c r="C103" s="20">
        <v>102</v>
      </c>
      <c r="D103" s="20" t="s">
        <v>858</v>
      </c>
      <c r="E103" s="20">
        <v>100</v>
      </c>
      <c r="F103" s="20" t="s">
        <v>398</v>
      </c>
      <c r="G103" s="21" t="s">
        <v>260</v>
      </c>
      <c r="H103" s="71" t="s">
        <v>387</v>
      </c>
      <c r="I103" s="71" t="s">
        <v>387</v>
      </c>
      <c r="J103" s="71"/>
      <c r="K103" s="71" t="s">
        <v>387</v>
      </c>
    </row>
    <row r="104" spans="1:11" ht="13" x14ac:dyDescent="0.15">
      <c r="A104" s="15" t="s">
        <v>2388</v>
      </c>
      <c r="B104" s="20" t="s">
        <v>271</v>
      </c>
      <c r="C104" s="20">
        <v>103</v>
      </c>
      <c r="D104" s="20" t="s">
        <v>858</v>
      </c>
      <c r="E104" s="20">
        <v>150</v>
      </c>
      <c r="F104" s="20" t="s">
        <v>386</v>
      </c>
      <c r="G104" s="21" t="s">
        <v>260</v>
      </c>
      <c r="H104" s="71" t="s">
        <v>387</v>
      </c>
      <c r="I104" s="71" t="s">
        <v>387</v>
      </c>
      <c r="J104" s="71"/>
      <c r="K104" s="71" t="s">
        <v>387</v>
      </c>
    </row>
  </sheetData>
  <sheetProtection selectLockedCells="1" selectUnlockedCells="1"/>
  <mergeCells count="1">
    <mergeCell ref="Z1:AH1"/>
  </mergeCells>
  <phoneticPr fontId="3" type="noConversion"/>
  <conditionalFormatting sqref="H2:K104">
    <cfRule type="cellIs" dxfId="520" priority="1" stopIfTrue="1" operator="equal">
      <formula>"-"</formula>
    </cfRule>
    <cfRule type="cellIs" dxfId="519" priority="2" stopIfTrue="1" operator="equal">
      <formula>"x"</formula>
    </cfRule>
  </conditionalFormatting>
  <hyperlinks>
    <hyperlink ref="L1" location="'Expansion set Check List'!A1" display="Home" xr:uid="{00000000-0004-0000-3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
    <tabColor indexed="11"/>
  </sheetPr>
  <dimension ref="A1:AH11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0.33203125" customWidth="1"/>
    <col min="2" max="2" width="13.5" bestFit="1" customWidth="1"/>
    <col min="3" max="3" width="4" bestFit="1" customWidth="1"/>
    <col min="4" max="4" width="8.66406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Q1" s="1"/>
      <c r="R1" s="2"/>
      <c r="Z1" s="408" t="s">
        <v>383</v>
      </c>
      <c r="AA1" s="409"/>
      <c r="AB1" s="409"/>
      <c r="AC1" s="409"/>
      <c r="AD1" s="409"/>
      <c r="AE1" s="409"/>
      <c r="AF1" s="409"/>
      <c r="AG1" s="409"/>
      <c r="AH1" s="410"/>
    </row>
    <row r="2" spans="1:34" ht="14" thickBot="1" x14ac:dyDescent="0.2">
      <c r="A2" s="12" t="s">
        <v>441</v>
      </c>
      <c r="B2" s="18" t="s">
        <v>275</v>
      </c>
      <c r="C2" s="18">
        <v>1</v>
      </c>
      <c r="D2" s="18" t="s">
        <v>407</v>
      </c>
      <c r="E2" s="18">
        <v>60</v>
      </c>
      <c r="F2" s="18" t="s">
        <v>393</v>
      </c>
      <c r="G2" s="19" t="s">
        <v>173</v>
      </c>
      <c r="H2" s="71" t="s">
        <v>387</v>
      </c>
      <c r="I2" s="71" t="s">
        <v>387</v>
      </c>
      <c r="J2" s="71"/>
      <c r="K2" s="71"/>
      <c r="M2" s="25">
        <f>COUNTIF(H2:H500,"x")</f>
        <v>0</v>
      </c>
      <c r="N2" s="26">
        <f>COUNTIF(I2:I500,"x")</f>
        <v>0</v>
      </c>
      <c r="O2" s="26">
        <f>COUNTIF(J2:J500,"x")</f>
        <v>0</v>
      </c>
      <c r="P2" s="27">
        <f>COUNTIF(K2:K500,"x")</f>
        <v>0</v>
      </c>
      <c r="Q2" s="1"/>
      <c r="R2" s="160" t="s">
        <v>85</v>
      </c>
      <c r="S2" s="161"/>
      <c r="T2" s="175">
        <f>SUM(T3:T29)</f>
        <v>0</v>
      </c>
      <c r="U2" s="176"/>
      <c r="V2" s="177" t="s">
        <v>87</v>
      </c>
      <c r="W2" s="161"/>
      <c r="X2" s="162">
        <f>SUM(X3:X29)</f>
        <v>111</v>
      </c>
      <c r="Z2" s="102"/>
      <c r="AA2" s="102"/>
      <c r="AB2" s="102"/>
      <c r="AC2" s="102"/>
      <c r="AD2" s="102"/>
      <c r="AE2" s="102"/>
      <c r="AF2" s="102"/>
      <c r="AG2" s="102"/>
      <c r="AH2" s="102"/>
    </row>
    <row r="3" spans="1:34" ht="13" x14ac:dyDescent="0.15">
      <c r="A3" s="15" t="s">
        <v>427</v>
      </c>
      <c r="B3" s="20" t="s">
        <v>275</v>
      </c>
      <c r="C3" s="20">
        <v>2</v>
      </c>
      <c r="D3" s="20" t="s">
        <v>407</v>
      </c>
      <c r="E3" s="20">
        <v>90</v>
      </c>
      <c r="F3" s="20" t="s">
        <v>398</v>
      </c>
      <c r="G3" s="21" t="s">
        <v>177</v>
      </c>
      <c r="H3" s="71" t="s">
        <v>387</v>
      </c>
      <c r="I3" s="71" t="s">
        <v>387</v>
      </c>
      <c r="J3" s="71"/>
      <c r="K3" s="71"/>
      <c r="Q3" s="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411</v>
      </c>
      <c r="B4" s="20" t="s">
        <v>275</v>
      </c>
      <c r="C4" s="20">
        <v>3</v>
      </c>
      <c r="D4" s="20" t="s">
        <v>407</v>
      </c>
      <c r="E4" s="20">
        <v>140</v>
      </c>
      <c r="F4" s="20" t="s">
        <v>386</v>
      </c>
      <c r="G4" s="21" t="s">
        <v>185</v>
      </c>
      <c r="H4" s="71" t="s">
        <v>387</v>
      </c>
      <c r="I4" s="71" t="s">
        <v>387</v>
      </c>
      <c r="J4" s="71"/>
      <c r="K4" s="71"/>
      <c r="Q4" s="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35</v>
      </c>
    </row>
    <row r="5" spans="1:34" ht="13" x14ac:dyDescent="0.15">
      <c r="A5" s="15" t="s">
        <v>512</v>
      </c>
      <c r="B5" s="20" t="s">
        <v>275</v>
      </c>
      <c r="C5" s="20">
        <v>4</v>
      </c>
      <c r="D5" s="20" t="s">
        <v>407</v>
      </c>
      <c r="E5" s="20">
        <v>80</v>
      </c>
      <c r="F5" s="20" t="s">
        <v>393</v>
      </c>
      <c r="G5" s="21" t="s">
        <v>177</v>
      </c>
      <c r="H5" s="71" t="s">
        <v>387</v>
      </c>
      <c r="I5" s="71" t="s">
        <v>387</v>
      </c>
      <c r="J5" s="71"/>
      <c r="K5" s="71"/>
      <c r="Q5" s="1"/>
      <c r="R5" s="117" t="s">
        <v>181</v>
      </c>
      <c r="S5" s="231">
        <f t="shared" si="0"/>
        <v>0</v>
      </c>
      <c r="T5" s="159">
        <f t="shared" si="1"/>
        <v>0</v>
      </c>
      <c r="U5" s="168"/>
      <c r="V5" s="117" t="s">
        <v>181</v>
      </c>
      <c r="W5" s="231">
        <f t="shared" si="2"/>
        <v>0</v>
      </c>
      <c r="X5" s="6">
        <f t="shared" si="3"/>
        <v>19</v>
      </c>
    </row>
    <row r="6" spans="1:34" ht="13" x14ac:dyDescent="0.15">
      <c r="A6" s="15" t="s">
        <v>1809</v>
      </c>
      <c r="B6" s="20" t="s">
        <v>275</v>
      </c>
      <c r="C6" s="20">
        <v>5</v>
      </c>
      <c r="D6" s="20" t="s">
        <v>407</v>
      </c>
      <c r="E6" s="20">
        <v>90</v>
      </c>
      <c r="F6" s="20" t="s">
        <v>393</v>
      </c>
      <c r="G6" s="21" t="s">
        <v>181</v>
      </c>
      <c r="H6" s="71" t="s">
        <v>387</v>
      </c>
      <c r="I6" s="71" t="s">
        <v>387</v>
      </c>
      <c r="J6" s="71"/>
      <c r="K6" s="71"/>
      <c r="Q6" s="1"/>
      <c r="R6" s="117" t="s">
        <v>185</v>
      </c>
      <c r="S6" s="231">
        <f t="shared" si="0"/>
        <v>0</v>
      </c>
      <c r="T6" s="159">
        <f t="shared" si="1"/>
        <v>0</v>
      </c>
      <c r="U6" s="168"/>
      <c r="V6" s="117" t="s">
        <v>185</v>
      </c>
      <c r="W6" s="231">
        <f t="shared" si="2"/>
        <v>0</v>
      </c>
      <c r="X6" s="6">
        <f t="shared" si="3"/>
        <v>9</v>
      </c>
    </row>
    <row r="7" spans="1:34" ht="13" x14ac:dyDescent="0.15">
      <c r="A7" s="15" t="s">
        <v>1929</v>
      </c>
      <c r="B7" s="20" t="s">
        <v>275</v>
      </c>
      <c r="C7" s="20">
        <v>6</v>
      </c>
      <c r="D7" s="20" t="s">
        <v>407</v>
      </c>
      <c r="E7" s="20">
        <v>90</v>
      </c>
      <c r="F7" s="20" t="s">
        <v>398</v>
      </c>
      <c r="G7" s="21" t="s">
        <v>181</v>
      </c>
      <c r="H7" s="71" t="s">
        <v>387</v>
      </c>
      <c r="I7" s="71" t="s">
        <v>387</v>
      </c>
      <c r="J7" s="71"/>
      <c r="K7" s="71"/>
      <c r="Q7" s="1"/>
      <c r="R7" s="117" t="s">
        <v>189</v>
      </c>
      <c r="S7" s="231">
        <f t="shared" si="0"/>
        <v>0</v>
      </c>
      <c r="T7" s="159">
        <f t="shared" si="1"/>
        <v>0</v>
      </c>
      <c r="U7" s="168"/>
      <c r="V7" s="117" t="s">
        <v>189</v>
      </c>
      <c r="W7" s="231">
        <f t="shared" si="2"/>
        <v>0</v>
      </c>
      <c r="X7" s="6">
        <f t="shared" si="3"/>
        <v>6</v>
      </c>
    </row>
    <row r="8" spans="1:34" ht="13" x14ac:dyDescent="0.15">
      <c r="A8" s="15" t="s">
        <v>2412</v>
      </c>
      <c r="B8" s="20" t="s">
        <v>275</v>
      </c>
      <c r="C8" s="20">
        <v>7</v>
      </c>
      <c r="D8" s="20" t="s">
        <v>407</v>
      </c>
      <c r="E8" s="20">
        <v>60</v>
      </c>
      <c r="F8" s="20" t="s">
        <v>393</v>
      </c>
      <c r="G8" s="21" t="s">
        <v>173</v>
      </c>
      <c r="H8" s="71" t="s">
        <v>387</v>
      </c>
      <c r="I8" s="71" t="s">
        <v>387</v>
      </c>
      <c r="J8" s="71"/>
      <c r="K8" s="71"/>
      <c r="Q8" s="1"/>
      <c r="R8" s="117" t="s">
        <v>193</v>
      </c>
      <c r="S8" s="231">
        <f t="shared" si="0"/>
        <v>0</v>
      </c>
      <c r="T8" s="159">
        <f t="shared" si="1"/>
        <v>0</v>
      </c>
      <c r="U8" s="168"/>
      <c r="V8" s="117" t="s">
        <v>193</v>
      </c>
      <c r="W8" s="231">
        <f t="shared" si="2"/>
        <v>0</v>
      </c>
      <c r="X8" s="6">
        <f t="shared" si="3"/>
        <v>0</v>
      </c>
    </row>
    <row r="9" spans="1:34" ht="13" x14ac:dyDescent="0.15">
      <c r="A9" s="15" t="s">
        <v>2340</v>
      </c>
      <c r="B9" s="20" t="s">
        <v>275</v>
      </c>
      <c r="C9" s="20">
        <v>8</v>
      </c>
      <c r="D9" s="20" t="s">
        <v>407</v>
      </c>
      <c r="E9" s="20">
        <v>110</v>
      </c>
      <c r="F9" s="20" t="s">
        <v>398</v>
      </c>
      <c r="G9" s="21" t="s">
        <v>177</v>
      </c>
      <c r="H9" s="71" t="s">
        <v>387</v>
      </c>
      <c r="I9" s="71" t="s">
        <v>387</v>
      </c>
      <c r="J9" s="71"/>
      <c r="K9" s="71"/>
      <c r="Q9" s="1"/>
      <c r="R9" s="117" t="s">
        <v>197</v>
      </c>
      <c r="S9" s="231">
        <f t="shared" si="0"/>
        <v>0</v>
      </c>
      <c r="T9" s="159">
        <f t="shared" si="1"/>
        <v>0</v>
      </c>
      <c r="U9" s="168"/>
      <c r="V9" s="117" t="s">
        <v>197</v>
      </c>
      <c r="W9" s="231">
        <f t="shared" si="2"/>
        <v>0</v>
      </c>
      <c r="X9" s="6">
        <f t="shared" si="3"/>
        <v>0</v>
      </c>
    </row>
    <row r="10" spans="1:34" ht="13" x14ac:dyDescent="0.15">
      <c r="A10" s="15" t="s">
        <v>2341</v>
      </c>
      <c r="B10" s="20" t="s">
        <v>275</v>
      </c>
      <c r="C10" s="20">
        <v>9</v>
      </c>
      <c r="D10" s="20" t="s">
        <v>407</v>
      </c>
      <c r="E10" s="20">
        <v>60</v>
      </c>
      <c r="F10" s="20" t="s">
        <v>393</v>
      </c>
      <c r="G10" s="21" t="s">
        <v>173</v>
      </c>
      <c r="H10" s="71" t="s">
        <v>387</v>
      </c>
      <c r="I10" s="71" t="s">
        <v>387</v>
      </c>
      <c r="J10" s="71"/>
      <c r="K10" s="71"/>
      <c r="Q10" s="1"/>
      <c r="R10" s="117" t="s">
        <v>201</v>
      </c>
      <c r="S10" s="231">
        <f t="shared" si="0"/>
        <v>0</v>
      </c>
      <c r="T10" s="159">
        <f t="shared" si="1"/>
        <v>0</v>
      </c>
      <c r="U10" s="168"/>
      <c r="V10" s="117" t="s">
        <v>201</v>
      </c>
      <c r="W10" s="231">
        <f t="shared" si="2"/>
        <v>0</v>
      </c>
      <c r="X10" s="6">
        <f t="shared" si="3"/>
        <v>0</v>
      </c>
    </row>
    <row r="11" spans="1:34" ht="13" x14ac:dyDescent="0.15">
      <c r="A11" s="15" t="s">
        <v>2344</v>
      </c>
      <c r="B11" s="20" t="s">
        <v>275</v>
      </c>
      <c r="C11" s="20">
        <v>10</v>
      </c>
      <c r="D11" s="20" t="s">
        <v>407</v>
      </c>
      <c r="E11" s="20">
        <v>60</v>
      </c>
      <c r="F11" s="20" t="s">
        <v>393</v>
      </c>
      <c r="G11" s="21" t="s">
        <v>173</v>
      </c>
      <c r="H11" s="71" t="s">
        <v>387</v>
      </c>
      <c r="I11" s="71" t="s">
        <v>387</v>
      </c>
      <c r="J11" s="71"/>
      <c r="K11" s="71"/>
      <c r="Q11" s="1"/>
      <c r="R11" s="117" t="s">
        <v>205</v>
      </c>
      <c r="S11" s="231">
        <f t="shared" si="0"/>
        <v>0</v>
      </c>
      <c r="T11" s="159">
        <f t="shared" si="1"/>
        <v>0</v>
      </c>
      <c r="U11" s="168"/>
      <c r="V11" s="117" t="s">
        <v>205</v>
      </c>
      <c r="W11" s="231">
        <f t="shared" si="2"/>
        <v>0</v>
      </c>
      <c r="X11" s="6">
        <f t="shared" si="3"/>
        <v>0</v>
      </c>
    </row>
    <row r="12" spans="1:34" ht="13" x14ac:dyDescent="0.15">
      <c r="A12" s="15" t="s">
        <v>2345</v>
      </c>
      <c r="B12" s="20" t="s">
        <v>275</v>
      </c>
      <c r="C12" s="20">
        <v>11</v>
      </c>
      <c r="D12" s="20" t="s">
        <v>407</v>
      </c>
      <c r="E12" s="20">
        <v>90</v>
      </c>
      <c r="F12" s="20" t="s">
        <v>398</v>
      </c>
      <c r="G12" s="21" t="s">
        <v>181</v>
      </c>
      <c r="H12" s="71" t="s">
        <v>387</v>
      </c>
      <c r="I12" s="71" t="s">
        <v>387</v>
      </c>
      <c r="J12" s="71"/>
      <c r="K12" s="71"/>
      <c r="Q12" s="1"/>
      <c r="R12" s="117" t="s">
        <v>209</v>
      </c>
      <c r="S12" s="231">
        <f t="shared" si="0"/>
        <v>0</v>
      </c>
      <c r="T12" s="159">
        <f t="shared" si="1"/>
        <v>0</v>
      </c>
      <c r="U12" s="168"/>
      <c r="V12" s="117" t="s">
        <v>209</v>
      </c>
      <c r="W12" s="231">
        <f t="shared" si="2"/>
        <v>0</v>
      </c>
      <c r="X12" s="6">
        <f t="shared" si="3"/>
        <v>0</v>
      </c>
    </row>
    <row r="13" spans="1:34" ht="13" x14ac:dyDescent="0.15">
      <c r="A13" s="15" t="s">
        <v>505</v>
      </c>
      <c r="B13" s="20" t="s">
        <v>275</v>
      </c>
      <c r="C13" s="20">
        <v>12</v>
      </c>
      <c r="D13" s="20" t="s">
        <v>395</v>
      </c>
      <c r="E13" s="20">
        <v>90</v>
      </c>
      <c r="F13" s="20" t="s">
        <v>398</v>
      </c>
      <c r="G13" s="21" t="s">
        <v>177</v>
      </c>
      <c r="H13" s="71" t="s">
        <v>387</v>
      </c>
      <c r="I13" s="71" t="s">
        <v>387</v>
      </c>
      <c r="J13" s="71"/>
      <c r="K13" s="71"/>
      <c r="Q13" s="1"/>
      <c r="R13" s="117" t="s">
        <v>9125</v>
      </c>
      <c r="S13" s="231">
        <f t="shared" si="0"/>
        <v>0</v>
      </c>
      <c r="T13" s="159">
        <f t="shared" si="1"/>
        <v>0</v>
      </c>
      <c r="U13" s="168"/>
      <c r="V13" s="117" t="s">
        <v>9125</v>
      </c>
      <c r="W13" s="231">
        <f>COUNTIFS($G$2:$G$500,V13,$J$2:$J$500,"x")</f>
        <v>0</v>
      </c>
      <c r="X13" s="6">
        <f>COUNTIFS($J$2:$J$500,"&lt;&gt;-",$G$2:$G$500,V13)</f>
        <v>0</v>
      </c>
    </row>
    <row r="14" spans="1:34" ht="13" x14ac:dyDescent="0.15">
      <c r="A14" s="15" t="s">
        <v>2413</v>
      </c>
      <c r="B14" s="20" t="s">
        <v>275</v>
      </c>
      <c r="C14" s="20">
        <v>13</v>
      </c>
      <c r="D14" s="20" t="s">
        <v>395</v>
      </c>
      <c r="E14" s="20">
        <v>180</v>
      </c>
      <c r="F14" s="20" t="s">
        <v>393</v>
      </c>
      <c r="G14" s="21" t="s">
        <v>189</v>
      </c>
      <c r="H14" s="71" t="s">
        <v>387</v>
      </c>
      <c r="I14" s="71" t="s">
        <v>387</v>
      </c>
      <c r="J14" s="71"/>
      <c r="K14" s="71" t="s">
        <v>387</v>
      </c>
      <c r="Q14" s="1"/>
      <c r="R14" s="117" t="s">
        <v>213</v>
      </c>
      <c r="S14" s="231">
        <f t="shared" si="0"/>
        <v>0</v>
      </c>
      <c r="T14" s="159">
        <f t="shared" si="1"/>
        <v>0</v>
      </c>
      <c r="U14" s="168"/>
      <c r="V14" s="118" t="s">
        <v>213</v>
      </c>
      <c r="W14" s="231">
        <f t="shared" si="2"/>
        <v>0</v>
      </c>
      <c r="X14" s="6">
        <f t="shared" si="3"/>
        <v>0</v>
      </c>
    </row>
    <row r="15" spans="1:34" ht="13" x14ac:dyDescent="0.15">
      <c r="A15" s="15" t="s">
        <v>1218</v>
      </c>
      <c r="B15" s="20" t="s">
        <v>275</v>
      </c>
      <c r="C15" s="20">
        <v>14</v>
      </c>
      <c r="D15" s="20" t="s">
        <v>395</v>
      </c>
      <c r="E15" s="20">
        <v>50</v>
      </c>
      <c r="F15" s="20" t="s">
        <v>393</v>
      </c>
      <c r="G15" s="21" t="s">
        <v>173</v>
      </c>
      <c r="H15" s="71" t="s">
        <v>387</v>
      </c>
      <c r="I15" s="71" t="s">
        <v>387</v>
      </c>
      <c r="J15" s="71"/>
      <c r="K15" s="71"/>
      <c r="Q15" s="1"/>
      <c r="R15" s="117" t="s">
        <v>217</v>
      </c>
      <c r="S15" s="231">
        <f t="shared" si="0"/>
        <v>0</v>
      </c>
      <c r="T15" s="159">
        <f t="shared" si="1"/>
        <v>0</v>
      </c>
      <c r="U15" s="168"/>
      <c r="V15" s="117" t="s">
        <v>217</v>
      </c>
      <c r="W15" s="231">
        <f t="shared" si="2"/>
        <v>0</v>
      </c>
      <c r="X15" s="6">
        <f t="shared" si="3"/>
        <v>0</v>
      </c>
    </row>
    <row r="16" spans="1:34" ht="13" x14ac:dyDescent="0.15">
      <c r="A16" s="15" t="s">
        <v>1218</v>
      </c>
      <c r="B16" s="20" t="s">
        <v>275</v>
      </c>
      <c r="C16" s="20">
        <v>15</v>
      </c>
      <c r="D16" s="20" t="s">
        <v>395</v>
      </c>
      <c r="E16" s="20">
        <v>60</v>
      </c>
      <c r="F16" s="20" t="s">
        <v>393</v>
      </c>
      <c r="G16" s="21" t="s">
        <v>173</v>
      </c>
      <c r="H16" s="71" t="s">
        <v>387</v>
      </c>
      <c r="I16" s="71" t="s">
        <v>387</v>
      </c>
      <c r="J16" s="71"/>
      <c r="K16" s="71"/>
      <c r="Q16" s="1"/>
      <c r="R16" s="117" t="s">
        <v>221</v>
      </c>
      <c r="S16" s="231">
        <f t="shared" si="0"/>
        <v>0</v>
      </c>
      <c r="T16" s="159">
        <f t="shared" si="1"/>
        <v>0</v>
      </c>
      <c r="U16" s="168"/>
      <c r="V16" s="117" t="s">
        <v>221</v>
      </c>
      <c r="W16" s="231">
        <f t="shared" si="2"/>
        <v>0</v>
      </c>
      <c r="X16" s="6">
        <f t="shared" si="3"/>
        <v>0</v>
      </c>
    </row>
    <row r="17" spans="1:24" ht="13" x14ac:dyDescent="0.15">
      <c r="A17" s="15" t="s">
        <v>1197</v>
      </c>
      <c r="B17" s="20" t="s">
        <v>275</v>
      </c>
      <c r="C17" s="20">
        <v>16</v>
      </c>
      <c r="D17" s="20" t="s">
        <v>395</v>
      </c>
      <c r="E17" s="20">
        <v>80</v>
      </c>
      <c r="F17" s="20" t="s">
        <v>398</v>
      </c>
      <c r="G17" s="21" t="s">
        <v>177</v>
      </c>
      <c r="H17" s="71" t="s">
        <v>387</v>
      </c>
      <c r="I17" s="71" t="s">
        <v>387</v>
      </c>
      <c r="J17" s="71"/>
      <c r="K17" s="71"/>
      <c r="Q17" s="1"/>
      <c r="R17" s="117" t="s">
        <v>225</v>
      </c>
      <c r="S17" s="231">
        <f t="shared" si="0"/>
        <v>0</v>
      </c>
      <c r="T17" s="159">
        <f t="shared" si="1"/>
        <v>0</v>
      </c>
      <c r="U17" s="168"/>
      <c r="V17" s="117" t="s">
        <v>225</v>
      </c>
      <c r="W17" s="231">
        <f t="shared" si="2"/>
        <v>0</v>
      </c>
      <c r="X17" s="6">
        <f t="shared" si="3"/>
        <v>0</v>
      </c>
    </row>
    <row r="18" spans="1:24" ht="13" x14ac:dyDescent="0.15">
      <c r="A18" s="15" t="s">
        <v>1179</v>
      </c>
      <c r="B18" s="20" t="s">
        <v>275</v>
      </c>
      <c r="C18" s="20">
        <v>17</v>
      </c>
      <c r="D18" s="20" t="s">
        <v>395</v>
      </c>
      <c r="E18" s="20">
        <v>140</v>
      </c>
      <c r="F18" s="20" t="s">
        <v>386</v>
      </c>
      <c r="G18" s="21" t="s">
        <v>185</v>
      </c>
      <c r="H18" s="71" t="s">
        <v>387</v>
      </c>
      <c r="I18" s="71" t="s">
        <v>387</v>
      </c>
      <c r="J18" s="71"/>
      <c r="K18" s="71"/>
      <c r="Q18" s="1"/>
      <c r="R18" s="117" t="s">
        <v>229</v>
      </c>
      <c r="S18" s="231">
        <f t="shared" si="0"/>
        <v>0</v>
      </c>
      <c r="T18" s="159">
        <f t="shared" si="1"/>
        <v>0</v>
      </c>
      <c r="U18" s="173"/>
      <c r="V18" s="117" t="s">
        <v>229</v>
      </c>
      <c r="W18" s="231">
        <f t="shared" si="2"/>
        <v>0</v>
      </c>
      <c r="X18" s="6">
        <f t="shared" si="3"/>
        <v>0</v>
      </c>
    </row>
    <row r="19" spans="1:24" ht="13" x14ac:dyDescent="0.15">
      <c r="A19" s="15" t="s">
        <v>1286</v>
      </c>
      <c r="B19" s="20" t="s">
        <v>275</v>
      </c>
      <c r="C19" s="20">
        <v>18</v>
      </c>
      <c r="D19" s="20" t="s">
        <v>395</v>
      </c>
      <c r="E19" s="20">
        <v>90</v>
      </c>
      <c r="F19" s="20" t="s">
        <v>393</v>
      </c>
      <c r="G19" s="21" t="s">
        <v>177</v>
      </c>
      <c r="H19" s="71" t="s">
        <v>387</v>
      </c>
      <c r="I19" s="71" t="s">
        <v>387</v>
      </c>
      <c r="J19" s="71"/>
      <c r="K19" s="71"/>
      <c r="Q19" s="1"/>
      <c r="R19" s="117" t="s">
        <v>233</v>
      </c>
      <c r="S19" s="231">
        <f t="shared" si="0"/>
        <v>0</v>
      </c>
      <c r="T19" s="159">
        <f t="shared" si="1"/>
        <v>0</v>
      </c>
      <c r="U19" s="173"/>
      <c r="V19" s="117" t="s">
        <v>233</v>
      </c>
      <c r="W19" s="231">
        <f t="shared" si="2"/>
        <v>0</v>
      </c>
      <c r="X19" s="6">
        <f t="shared" si="3"/>
        <v>0</v>
      </c>
    </row>
    <row r="20" spans="1:24" ht="13" x14ac:dyDescent="0.15">
      <c r="A20" s="15" t="s">
        <v>2347</v>
      </c>
      <c r="B20" s="20" t="s">
        <v>275</v>
      </c>
      <c r="C20" s="20">
        <v>19</v>
      </c>
      <c r="D20" s="20" t="s">
        <v>395</v>
      </c>
      <c r="E20" s="20">
        <v>90</v>
      </c>
      <c r="F20" s="20" t="s">
        <v>393</v>
      </c>
      <c r="G20" s="21" t="s">
        <v>181</v>
      </c>
      <c r="H20" s="71" t="s">
        <v>387</v>
      </c>
      <c r="I20" s="71" t="s">
        <v>387</v>
      </c>
      <c r="J20" s="71"/>
      <c r="K20" s="71"/>
      <c r="Q20" s="1"/>
      <c r="R20" s="117" t="s">
        <v>9123</v>
      </c>
      <c r="S20" s="231">
        <f t="shared" si="0"/>
        <v>0</v>
      </c>
      <c r="T20" s="159">
        <f t="shared" si="1"/>
        <v>0</v>
      </c>
      <c r="U20" s="173"/>
      <c r="V20" s="117" t="s">
        <v>9123</v>
      </c>
      <c r="W20" s="231">
        <f t="shared" si="2"/>
        <v>0</v>
      </c>
      <c r="X20" s="6">
        <f t="shared" si="3"/>
        <v>0</v>
      </c>
    </row>
    <row r="21" spans="1:24" ht="13" x14ac:dyDescent="0.15">
      <c r="A21" s="15" t="s">
        <v>2348</v>
      </c>
      <c r="B21" s="20" t="s">
        <v>275</v>
      </c>
      <c r="C21" s="20">
        <v>20</v>
      </c>
      <c r="D21" s="20" t="s">
        <v>395</v>
      </c>
      <c r="E21" s="20">
        <v>80</v>
      </c>
      <c r="F21" s="20" t="s">
        <v>393</v>
      </c>
      <c r="G21" s="21" t="s">
        <v>173</v>
      </c>
      <c r="H21" s="71" t="s">
        <v>387</v>
      </c>
      <c r="I21" s="71" t="s">
        <v>387</v>
      </c>
      <c r="J21" s="71"/>
      <c r="K21" s="71"/>
      <c r="Q21" s="1"/>
      <c r="R21" s="117" t="s">
        <v>237</v>
      </c>
      <c r="S21" s="231">
        <f t="shared" si="0"/>
        <v>0</v>
      </c>
      <c r="T21" s="159">
        <f t="shared" si="1"/>
        <v>0</v>
      </c>
      <c r="U21" s="173"/>
      <c r="V21" s="117" t="s">
        <v>237</v>
      </c>
      <c r="W21" s="231">
        <f t="shared" si="2"/>
        <v>0</v>
      </c>
      <c r="X21" s="6">
        <f t="shared" si="3"/>
        <v>0</v>
      </c>
    </row>
    <row r="22" spans="1:24" ht="14" thickBot="1" x14ac:dyDescent="0.2">
      <c r="A22" s="15" t="s">
        <v>2348</v>
      </c>
      <c r="B22" s="20" t="s">
        <v>275</v>
      </c>
      <c r="C22" s="20">
        <v>21</v>
      </c>
      <c r="D22" s="20" t="s">
        <v>395</v>
      </c>
      <c r="E22" s="20">
        <v>60</v>
      </c>
      <c r="F22" s="20" t="s">
        <v>393</v>
      </c>
      <c r="G22" s="21" t="s">
        <v>173</v>
      </c>
      <c r="H22" s="71" t="s">
        <v>387</v>
      </c>
      <c r="I22" s="71" t="s">
        <v>387</v>
      </c>
      <c r="J22" s="71"/>
      <c r="K22" s="71"/>
      <c r="Q22" s="1"/>
      <c r="R22" s="117" t="s">
        <v>241</v>
      </c>
      <c r="S22" s="231">
        <f t="shared" si="0"/>
        <v>0</v>
      </c>
      <c r="T22" s="159">
        <f t="shared" si="1"/>
        <v>0</v>
      </c>
      <c r="U22" s="173"/>
      <c r="V22" s="117" t="s">
        <v>241</v>
      </c>
      <c r="W22" s="231">
        <f t="shared" si="2"/>
        <v>0</v>
      </c>
      <c r="X22" s="6">
        <f t="shared" si="3"/>
        <v>0</v>
      </c>
    </row>
    <row r="23" spans="1:24" ht="14" thickBot="1" x14ac:dyDescent="0.2">
      <c r="A23" s="15" t="s">
        <v>2349</v>
      </c>
      <c r="B23" s="20" t="s">
        <v>275</v>
      </c>
      <c r="C23" s="20">
        <v>22</v>
      </c>
      <c r="D23" s="20" t="s">
        <v>395</v>
      </c>
      <c r="E23" s="20">
        <v>110</v>
      </c>
      <c r="F23" s="20" t="s">
        <v>398</v>
      </c>
      <c r="G23" s="21" t="s">
        <v>185</v>
      </c>
      <c r="H23" s="71" t="s">
        <v>387</v>
      </c>
      <c r="I23" s="71" t="s">
        <v>387</v>
      </c>
      <c r="J23" s="71"/>
      <c r="K23" s="71"/>
      <c r="Q23" s="1"/>
      <c r="R23" s="117" t="s">
        <v>245</v>
      </c>
      <c r="S23" s="231">
        <f t="shared" si="0"/>
        <v>0</v>
      </c>
      <c r="T23" s="159">
        <f t="shared" si="1"/>
        <v>0</v>
      </c>
      <c r="U23" s="176"/>
      <c r="V23" s="117" t="s">
        <v>245</v>
      </c>
      <c r="W23" s="231">
        <f t="shared" si="2"/>
        <v>0</v>
      </c>
      <c r="X23" s="6">
        <f t="shared" si="3"/>
        <v>0</v>
      </c>
    </row>
    <row r="24" spans="1:24" ht="13" x14ac:dyDescent="0.15">
      <c r="A24" s="15" t="s">
        <v>584</v>
      </c>
      <c r="B24" s="20" t="s">
        <v>275</v>
      </c>
      <c r="C24" s="20">
        <v>23</v>
      </c>
      <c r="D24" s="20" t="s">
        <v>389</v>
      </c>
      <c r="E24" s="20">
        <v>70</v>
      </c>
      <c r="F24" s="20" t="s">
        <v>393</v>
      </c>
      <c r="G24" s="21" t="s">
        <v>173</v>
      </c>
      <c r="H24" s="71" t="s">
        <v>387</v>
      </c>
      <c r="I24" s="71" t="s">
        <v>387</v>
      </c>
      <c r="J24" s="71"/>
      <c r="K24" s="71"/>
      <c r="Q24" s="1"/>
      <c r="R24" s="117" t="s">
        <v>249</v>
      </c>
      <c r="S24" s="231">
        <f t="shared" si="0"/>
        <v>0</v>
      </c>
      <c r="T24" s="159">
        <f t="shared" si="1"/>
        <v>0</v>
      </c>
      <c r="U24" s="171"/>
      <c r="V24" s="117" t="s">
        <v>249</v>
      </c>
      <c r="W24" s="231">
        <f t="shared" si="2"/>
        <v>0</v>
      </c>
      <c r="X24" s="6">
        <f t="shared" si="3"/>
        <v>0</v>
      </c>
    </row>
    <row r="25" spans="1:24" ht="13" x14ac:dyDescent="0.15">
      <c r="A25" s="15" t="s">
        <v>572</v>
      </c>
      <c r="B25" s="20" t="s">
        <v>275</v>
      </c>
      <c r="C25" s="20">
        <v>24</v>
      </c>
      <c r="D25" s="20" t="s">
        <v>389</v>
      </c>
      <c r="E25" s="20">
        <v>100</v>
      </c>
      <c r="F25" s="20" t="s">
        <v>398</v>
      </c>
      <c r="G25" s="21" t="s">
        <v>177</v>
      </c>
      <c r="H25" s="71" t="s">
        <v>387</v>
      </c>
      <c r="I25" s="71" t="s">
        <v>387</v>
      </c>
      <c r="J25" s="71"/>
      <c r="K25" s="71"/>
      <c r="Q25" s="1"/>
      <c r="R25" s="117" t="s">
        <v>253</v>
      </c>
      <c r="S25" s="231">
        <f t="shared" si="0"/>
        <v>0</v>
      </c>
      <c r="T25" s="159">
        <f t="shared" si="1"/>
        <v>0</v>
      </c>
      <c r="U25" s="168"/>
      <c r="V25" s="117" t="s">
        <v>253</v>
      </c>
      <c r="W25" s="231">
        <f t="shared" si="2"/>
        <v>0</v>
      </c>
      <c r="X25" s="6">
        <f t="shared" si="3"/>
        <v>0</v>
      </c>
    </row>
    <row r="26" spans="1:24" ht="13" x14ac:dyDescent="0.15">
      <c r="A26" s="15" t="s">
        <v>514</v>
      </c>
      <c r="B26" s="20" t="s">
        <v>275</v>
      </c>
      <c r="C26" s="20">
        <v>25</v>
      </c>
      <c r="D26" s="20" t="s">
        <v>389</v>
      </c>
      <c r="E26" s="20">
        <v>110</v>
      </c>
      <c r="F26" s="20" t="s">
        <v>398</v>
      </c>
      <c r="G26" s="21" t="s">
        <v>177</v>
      </c>
      <c r="H26" s="71" t="s">
        <v>387</v>
      </c>
      <c r="I26" s="71" t="s">
        <v>387</v>
      </c>
      <c r="J26" s="71"/>
      <c r="K26" s="71"/>
      <c r="Q26" s="1"/>
      <c r="R26" s="117" t="s">
        <v>10048</v>
      </c>
      <c r="S26" s="231">
        <f t="shared" si="0"/>
        <v>0</v>
      </c>
      <c r="T26" s="159">
        <f t="shared" si="1"/>
        <v>0</v>
      </c>
      <c r="U26" s="168"/>
      <c r="V26" s="117" t="s">
        <v>10048</v>
      </c>
      <c r="W26" s="231">
        <f t="shared" si="2"/>
        <v>0</v>
      </c>
      <c r="X26" s="6">
        <f t="shared" si="3"/>
        <v>0</v>
      </c>
    </row>
    <row r="27" spans="1:24" ht="13" x14ac:dyDescent="0.15">
      <c r="A27" s="15" t="s">
        <v>2414</v>
      </c>
      <c r="B27" s="20" t="s">
        <v>275</v>
      </c>
      <c r="C27" s="20">
        <v>26</v>
      </c>
      <c r="D27" s="20" t="s">
        <v>389</v>
      </c>
      <c r="E27" s="20">
        <v>170</v>
      </c>
      <c r="F27" s="20" t="s">
        <v>393</v>
      </c>
      <c r="G27" s="21" t="s">
        <v>189</v>
      </c>
      <c r="H27" s="71" t="s">
        <v>387</v>
      </c>
      <c r="I27" s="71" t="s">
        <v>387</v>
      </c>
      <c r="J27" s="71"/>
      <c r="K27" s="71" t="s">
        <v>387</v>
      </c>
      <c r="Q27" s="1"/>
      <c r="R27" s="117" t="s">
        <v>10124</v>
      </c>
      <c r="S27" s="231">
        <f t="shared" si="0"/>
        <v>0</v>
      </c>
      <c r="T27" s="159">
        <f t="shared" si="1"/>
        <v>0</v>
      </c>
      <c r="U27" s="168"/>
      <c r="V27" s="117" t="s">
        <v>10124</v>
      </c>
      <c r="W27" s="231">
        <f>COUNTIFS($G$2:$G$500,V27,$J$2:$J$500,"x")</f>
        <v>0</v>
      </c>
      <c r="X27" s="6">
        <f>COUNTIFS($J$2:$J$500,"&lt;&gt;-",$G$2:$G$500,V27)</f>
        <v>0</v>
      </c>
    </row>
    <row r="28" spans="1:24" ht="13" x14ac:dyDescent="0.15">
      <c r="A28" s="15" t="s">
        <v>1841</v>
      </c>
      <c r="B28" s="20" t="s">
        <v>275</v>
      </c>
      <c r="C28" s="20">
        <v>27</v>
      </c>
      <c r="D28" s="20" t="s">
        <v>389</v>
      </c>
      <c r="E28" s="20">
        <v>60</v>
      </c>
      <c r="F28" s="20" t="s">
        <v>393</v>
      </c>
      <c r="G28" s="21" t="s">
        <v>173</v>
      </c>
      <c r="H28" s="71" t="s">
        <v>387</v>
      </c>
      <c r="I28" s="71" t="s">
        <v>387</v>
      </c>
      <c r="J28" s="71"/>
      <c r="K28" s="71"/>
      <c r="Q28" s="1"/>
      <c r="R28" s="117" t="s">
        <v>257</v>
      </c>
      <c r="S28" s="231">
        <f t="shared" si="0"/>
        <v>0</v>
      </c>
      <c r="T28" s="159">
        <f t="shared" si="1"/>
        <v>0</v>
      </c>
      <c r="U28" s="168"/>
      <c r="V28" s="117" t="s">
        <v>257</v>
      </c>
      <c r="W28" s="231">
        <f t="shared" si="2"/>
        <v>0</v>
      </c>
      <c r="X28" s="6">
        <f t="shared" si="3"/>
        <v>6</v>
      </c>
    </row>
    <row r="29" spans="1:24" ht="14" thickBot="1" x14ac:dyDescent="0.2">
      <c r="A29" s="15" t="s">
        <v>1828</v>
      </c>
      <c r="B29" s="20" t="s">
        <v>275</v>
      </c>
      <c r="C29" s="20">
        <v>28</v>
      </c>
      <c r="D29" s="20" t="s">
        <v>389</v>
      </c>
      <c r="E29" s="20">
        <v>80</v>
      </c>
      <c r="F29" s="20" t="s">
        <v>398</v>
      </c>
      <c r="G29" s="21" t="s">
        <v>177</v>
      </c>
      <c r="H29" s="71" t="s">
        <v>387</v>
      </c>
      <c r="I29" s="71" t="s">
        <v>387</v>
      </c>
      <c r="J29" s="71"/>
      <c r="K29" s="71"/>
      <c r="Q29" s="1"/>
      <c r="R29" s="166" t="s">
        <v>260</v>
      </c>
      <c r="S29" s="232">
        <f t="shared" si="0"/>
        <v>0</v>
      </c>
      <c r="T29" s="192">
        <f t="shared" si="1"/>
        <v>0</v>
      </c>
      <c r="U29" s="168"/>
      <c r="V29" s="166" t="s">
        <v>260</v>
      </c>
      <c r="W29" s="232">
        <f t="shared" si="2"/>
        <v>0</v>
      </c>
      <c r="X29" s="7">
        <f t="shared" si="3"/>
        <v>3</v>
      </c>
    </row>
    <row r="30" spans="1:24" ht="14" thickBot="1" x14ac:dyDescent="0.2">
      <c r="A30" s="15" t="s">
        <v>1795</v>
      </c>
      <c r="B30" s="20" t="s">
        <v>275</v>
      </c>
      <c r="C30" s="20">
        <v>29</v>
      </c>
      <c r="D30" s="20" t="s">
        <v>389</v>
      </c>
      <c r="E30" s="20">
        <v>140</v>
      </c>
      <c r="F30" s="20" t="s">
        <v>386</v>
      </c>
      <c r="G30" s="21" t="s">
        <v>185</v>
      </c>
      <c r="H30" s="71" t="s">
        <v>387</v>
      </c>
      <c r="I30" s="71" t="s">
        <v>387</v>
      </c>
      <c r="J30" s="71"/>
      <c r="K30" s="71"/>
      <c r="Q30" s="1"/>
      <c r="R30" s="160" t="s">
        <v>86</v>
      </c>
      <c r="S30" s="161"/>
      <c r="T30" s="175">
        <f>SUM(T31:T57)</f>
        <v>0</v>
      </c>
      <c r="U30" s="168"/>
      <c r="V30" s="177" t="s">
        <v>88</v>
      </c>
      <c r="W30" s="213"/>
      <c r="X30" s="215">
        <f>SUM(X31:X57)</f>
        <v>96</v>
      </c>
    </row>
    <row r="31" spans="1:24" ht="13" x14ac:dyDescent="0.15">
      <c r="A31" s="15" t="s">
        <v>1928</v>
      </c>
      <c r="B31" s="20" t="s">
        <v>275</v>
      </c>
      <c r="C31" s="20">
        <v>30</v>
      </c>
      <c r="D31" s="20" t="s">
        <v>389</v>
      </c>
      <c r="E31" s="20">
        <v>90</v>
      </c>
      <c r="F31" s="20" t="s">
        <v>398</v>
      </c>
      <c r="G31" s="21" t="s">
        <v>181</v>
      </c>
      <c r="H31" s="71" t="s">
        <v>387</v>
      </c>
      <c r="I31" s="71" t="s">
        <v>387</v>
      </c>
      <c r="J31" s="71"/>
      <c r="K31" s="71"/>
      <c r="Q31" s="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2350</v>
      </c>
      <c r="B32" s="20" t="s">
        <v>275</v>
      </c>
      <c r="C32" s="20">
        <v>31</v>
      </c>
      <c r="D32" s="20" t="s">
        <v>389</v>
      </c>
      <c r="E32" s="20">
        <v>60</v>
      </c>
      <c r="F32" s="20" t="s">
        <v>393</v>
      </c>
      <c r="G32" s="21" t="s">
        <v>173</v>
      </c>
      <c r="H32" s="71" t="s">
        <v>387</v>
      </c>
      <c r="I32" s="71" t="s">
        <v>387</v>
      </c>
      <c r="J32" s="71"/>
      <c r="K32" s="71"/>
      <c r="Q32" s="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35</v>
      </c>
    </row>
    <row r="33" spans="1:24" ht="13" x14ac:dyDescent="0.15">
      <c r="A33" s="15" t="s">
        <v>2351</v>
      </c>
      <c r="B33" s="20" t="s">
        <v>275</v>
      </c>
      <c r="C33" s="20">
        <v>32</v>
      </c>
      <c r="D33" s="20" t="s">
        <v>389</v>
      </c>
      <c r="E33" s="20">
        <v>80</v>
      </c>
      <c r="F33" s="20" t="s">
        <v>398</v>
      </c>
      <c r="G33" s="21" t="s">
        <v>177</v>
      </c>
      <c r="H33" s="71" t="s">
        <v>387</v>
      </c>
      <c r="I33" s="71" t="s">
        <v>387</v>
      </c>
      <c r="J33" s="71"/>
      <c r="K33" s="71"/>
      <c r="Q33" s="1"/>
      <c r="R33" s="117" t="s">
        <v>181</v>
      </c>
      <c r="S33" s="158">
        <f t="shared" si="4"/>
        <v>0</v>
      </c>
      <c r="T33" s="159">
        <f t="shared" si="5"/>
        <v>0</v>
      </c>
      <c r="U33" s="168"/>
      <c r="V33" s="234" t="s">
        <v>181</v>
      </c>
      <c r="W33" s="237">
        <f t="shared" si="6"/>
        <v>0</v>
      </c>
      <c r="X33" s="6">
        <f t="shared" si="7"/>
        <v>19</v>
      </c>
    </row>
    <row r="34" spans="1:24" ht="13" x14ac:dyDescent="0.15">
      <c r="A34" s="15" t="s">
        <v>2356</v>
      </c>
      <c r="B34" s="20" t="s">
        <v>275</v>
      </c>
      <c r="C34" s="20">
        <v>33</v>
      </c>
      <c r="D34" s="20" t="s">
        <v>389</v>
      </c>
      <c r="E34" s="20">
        <v>50</v>
      </c>
      <c r="F34" s="20" t="s">
        <v>393</v>
      </c>
      <c r="G34" s="21" t="s">
        <v>173</v>
      </c>
      <c r="H34" s="71" t="s">
        <v>387</v>
      </c>
      <c r="I34" s="71" t="s">
        <v>387</v>
      </c>
      <c r="J34" s="71"/>
      <c r="K34" s="71"/>
      <c r="Q34" s="1"/>
      <c r="R34" s="117" t="s">
        <v>185</v>
      </c>
      <c r="S34" s="158">
        <f t="shared" si="4"/>
        <v>0</v>
      </c>
      <c r="T34" s="159">
        <f t="shared" si="5"/>
        <v>0</v>
      </c>
      <c r="U34" s="168"/>
      <c r="V34" s="234" t="s">
        <v>185</v>
      </c>
      <c r="W34" s="237">
        <f t="shared" si="6"/>
        <v>0</v>
      </c>
      <c r="X34" s="6">
        <f t="shared" si="7"/>
        <v>9</v>
      </c>
    </row>
    <row r="35" spans="1:24" ht="13" x14ac:dyDescent="0.15">
      <c r="A35" s="15" t="s">
        <v>2357</v>
      </c>
      <c r="B35" s="20" t="s">
        <v>275</v>
      </c>
      <c r="C35" s="20">
        <v>34</v>
      </c>
      <c r="D35" s="20" t="s">
        <v>389</v>
      </c>
      <c r="E35" s="20">
        <v>70</v>
      </c>
      <c r="F35" s="20" t="s">
        <v>398</v>
      </c>
      <c r="G35" s="21" t="s">
        <v>177</v>
      </c>
      <c r="H35" s="71" t="s">
        <v>387</v>
      </c>
      <c r="I35" s="71" t="s">
        <v>387</v>
      </c>
      <c r="J35" s="71"/>
      <c r="K35" s="71"/>
      <c r="Q35" s="1"/>
      <c r="R35" s="117" t="s">
        <v>189</v>
      </c>
      <c r="S35" s="158">
        <f t="shared" si="4"/>
        <v>0</v>
      </c>
      <c r="T35" s="159">
        <f t="shared" si="5"/>
        <v>0</v>
      </c>
      <c r="U35" s="168"/>
      <c r="V35" s="234" t="s">
        <v>189</v>
      </c>
      <c r="W35" s="237">
        <f t="shared" si="6"/>
        <v>0</v>
      </c>
      <c r="X35" s="6">
        <f t="shared" si="7"/>
        <v>0</v>
      </c>
    </row>
    <row r="36" spans="1:24" ht="13" x14ac:dyDescent="0.15">
      <c r="A36" s="15" t="s">
        <v>2259</v>
      </c>
      <c r="B36" s="20" t="s">
        <v>275</v>
      </c>
      <c r="C36" s="20">
        <v>35</v>
      </c>
      <c r="D36" s="20" t="s">
        <v>389</v>
      </c>
      <c r="E36" s="20">
        <v>60</v>
      </c>
      <c r="F36" s="20" t="s">
        <v>393</v>
      </c>
      <c r="G36" s="21" t="s">
        <v>173</v>
      </c>
      <c r="H36" s="71" t="s">
        <v>387</v>
      </c>
      <c r="I36" s="71" t="s">
        <v>387</v>
      </c>
      <c r="J36" s="71"/>
      <c r="K36" s="71"/>
      <c r="Q36" s="1"/>
      <c r="R36" s="117" t="s">
        <v>193</v>
      </c>
      <c r="S36" s="158">
        <f t="shared" si="4"/>
        <v>0</v>
      </c>
      <c r="T36" s="159">
        <f t="shared" si="5"/>
        <v>0</v>
      </c>
      <c r="U36" s="168"/>
      <c r="V36" s="234" t="s">
        <v>193</v>
      </c>
      <c r="W36" s="237">
        <f t="shared" si="6"/>
        <v>0</v>
      </c>
      <c r="X36" s="6">
        <f t="shared" si="7"/>
        <v>0</v>
      </c>
    </row>
    <row r="37" spans="1:24" ht="13" x14ac:dyDescent="0.15">
      <c r="A37" s="15" t="s">
        <v>2260</v>
      </c>
      <c r="B37" s="20" t="s">
        <v>275</v>
      </c>
      <c r="C37" s="20">
        <v>36</v>
      </c>
      <c r="D37" s="20" t="s">
        <v>389</v>
      </c>
      <c r="E37" s="20">
        <v>90</v>
      </c>
      <c r="F37" s="20" t="s">
        <v>393</v>
      </c>
      <c r="G37" s="21" t="s">
        <v>181</v>
      </c>
      <c r="H37" s="71" t="s">
        <v>387</v>
      </c>
      <c r="I37" s="71" t="s">
        <v>387</v>
      </c>
      <c r="J37" s="71"/>
      <c r="K37" s="71"/>
      <c r="Q37" s="1"/>
      <c r="R37" s="117" t="s">
        <v>197</v>
      </c>
      <c r="S37" s="158">
        <f t="shared" si="4"/>
        <v>0</v>
      </c>
      <c r="T37" s="159">
        <f t="shared" si="5"/>
        <v>0</v>
      </c>
      <c r="U37" s="168"/>
      <c r="V37" s="234" t="s">
        <v>197</v>
      </c>
      <c r="W37" s="237">
        <f t="shared" si="6"/>
        <v>0</v>
      </c>
      <c r="X37" s="6">
        <f t="shared" si="7"/>
        <v>0</v>
      </c>
    </row>
    <row r="38" spans="1:24" ht="13" x14ac:dyDescent="0.15">
      <c r="A38" s="15" t="s">
        <v>506</v>
      </c>
      <c r="B38" s="20" t="s">
        <v>275</v>
      </c>
      <c r="C38" s="20">
        <v>37</v>
      </c>
      <c r="D38" s="20" t="s">
        <v>404</v>
      </c>
      <c r="E38" s="20">
        <v>90</v>
      </c>
      <c r="F38" s="20" t="s">
        <v>398</v>
      </c>
      <c r="G38" s="21" t="s">
        <v>177</v>
      </c>
      <c r="H38" s="71" t="s">
        <v>387</v>
      </c>
      <c r="I38" s="71" t="s">
        <v>387</v>
      </c>
      <c r="J38" s="71"/>
      <c r="K38" s="71"/>
      <c r="Q38" s="1"/>
      <c r="R38" s="117" t="s">
        <v>201</v>
      </c>
      <c r="S38" s="158">
        <f t="shared" si="4"/>
        <v>0</v>
      </c>
      <c r="T38" s="159">
        <f t="shared" si="5"/>
        <v>0</v>
      </c>
      <c r="U38" s="168"/>
      <c r="V38" s="235" t="s">
        <v>201</v>
      </c>
      <c r="W38" s="237">
        <f t="shared" si="6"/>
        <v>0</v>
      </c>
      <c r="X38" s="6">
        <f t="shared" si="7"/>
        <v>0</v>
      </c>
    </row>
    <row r="39" spans="1:24" ht="13" x14ac:dyDescent="0.15">
      <c r="A39" s="15" t="s">
        <v>2415</v>
      </c>
      <c r="B39" s="20" t="s">
        <v>275</v>
      </c>
      <c r="C39" s="20">
        <v>38</v>
      </c>
      <c r="D39" s="20" t="s">
        <v>404</v>
      </c>
      <c r="E39" s="20">
        <v>170</v>
      </c>
      <c r="F39" s="20" t="s">
        <v>393</v>
      </c>
      <c r="G39" s="21" t="s">
        <v>189</v>
      </c>
      <c r="H39" s="71" t="s">
        <v>387</v>
      </c>
      <c r="I39" s="71" t="s">
        <v>387</v>
      </c>
      <c r="J39" s="71"/>
      <c r="K39" s="71" t="s">
        <v>387</v>
      </c>
      <c r="Q39" s="1"/>
      <c r="R39" s="117" t="s">
        <v>205</v>
      </c>
      <c r="S39" s="158">
        <f t="shared" si="4"/>
        <v>0</v>
      </c>
      <c r="T39" s="159">
        <f t="shared" si="5"/>
        <v>0</v>
      </c>
      <c r="U39" s="168"/>
      <c r="V39" s="234" t="s">
        <v>205</v>
      </c>
      <c r="W39" s="237">
        <f t="shared" si="6"/>
        <v>0</v>
      </c>
      <c r="X39" s="6">
        <f t="shared" si="7"/>
        <v>0</v>
      </c>
    </row>
    <row r="40" spans="1:24" ht="13" x14ac:dyDescent="0.15">
      <c r="A40" s="15" t="s">
        <v>1282</v>
      </c>
      <c r="B40" s="20" t="s">
        <v>275</v>
      </c>
      <c r="C40" s="20">
        <v>39</v>
      </c>
      <c r="D40" s="20" t="s">
        <v>404</v>
      </c>
      <c r="E40" s="20">
        <v>60</v>
      </c>
      <c r="F40" s="20" t="s">
        <v>393</v>
      </c>
      <c r="G40" s="21" t="s">
        <v>173</v>
      </c>
      <c r="H40" s="71" t="s">
        <v>387</v>
      </c>
      <c r="I40" s="71" t="s">
        <v>387</v>
      </c>
      <c r="J40" s="71"/>
      <c r="K40" s="71"/>
      <c r="Q40" s="1"/>
      <c r="R40" s="117" t="s">
        <v>209</v>
      </c>
      <c r="S40" s="158">
        <f t="shared" si="4"/>
        <v>0</v>
      </c>
      <c r="T40" s="159">
        <f t="shared" si="5"/>
        <v>0</v>
      </c>
      <c r="U40" s="168"/>
      <c r="V40" s="234" t="s">
        <v>209</v>
      </c>
      <c r="W40" s="237">
        <f t="shared" si="6"/>
        <v>0</v>
      </c>
      <c r="X40" s="6">
        <f t="shared" si="7"/>
        <v>0</v>
      </c>
    </row>
    <row r="41" spans="1:24" ht="13" x14ac:dyDescent="0.15">
      <c r="A41" s="15" t="s">
        <v>1281</v>
      </c>
      <c r="B41" s="20" t="s">
        <v>275</v>
      </c>
      <c r="C41" s="20">
        <v>40</v>
      </c>
      <c r="D41" s="20" t="s">
        <v>404</v>
      </c>
      <c r="E41" s="20">
        <v>60</v>
      </c>
      <c r="F41" s="20" t="s">
        <v>393</v>
      </c>
      <c r="G41" s="21" t="s">
        <v>173</v>
      </c>
      <c r="H41" s="71" t="s">
        <v>387</v>
      </c>
      <c r="I41" s="71" t="s">
        <v>387</v>
      </c>
      <c r="J41" s="71"/>
      <c r="K41" s="71"/>
      <c r="Q41" s="1"/>
      <c r="R41" s="117" t="s">
        <v>9126</v>
      </c>
      <c r="S41" s="158">
        <f t="shared" si="4"/>
        <v>0</v>
      </c>
      <c r="T41" s="159">
        <f t="shared" si="5"/>
        <v>0</v>
      </c>
      <c r="U41" s="168"/>
      <c r="V41" s="234" t="s">
        <v>9126</v>
      </c>
      <c r="W41" s="237">
        <f t="shared" si="6"/>
        <v>0</v>
      </c>
      <c r="X41" s="6">
        <f t="shared" si="7"/>
        <v>0</v>
      </c>
    </row>
    <row r="42" spans="1:24" ht="13" x14ac:dyDescent="0.15">
      <c r="A42" s="15" t="s">
        <v>2264</v>
      </c>
      <c r="B42" s="20" t="s">
        <v>275</v>
      </c>
      <c r="C42" s="20">
        <v>41</v>
      </c>
      <c r="D42" s="20" t="s">
        <v>404</v>
      </c>
      <c r="E42" s="20">
        <v>30</v>
      </c>
      <c r="F42" s="20" t="s">
        <v>393</v>
      </c>
      <c r="G42" s="21" t="s">
        <v>173</v>
      </c>
      <c r="H42" s="71" t="s">
        <v>387</v>
      </c>
      <c r="I42" s="71" t="s">
        <v>387</v>
      </c>
      <c r="J42" s="71"/>
      <c r="K42" s="71"/>
      <c r="Q42" s="1"/>
      <c r="R42" s="118" t="s">
        <v>213</v>
      </c>
      <c r="S42" s="158">
        <f t="shared" si="4"/>
        <v>0</v>
      </c>
      <c r="T42" s="159">
        <f t="shared" si="5"/>
        <v>0</v>
      </c>
      <c r="U42" s="168"/>
      <c r="V42" s="236" t="s">
        <v>213</v>
      </c>
      <c r="W42" s="237">
        <f t="shared" si="6"/>
        <v>0</v>
      </c>
      <c r="X42" s="6">
        <f t="shared" si="7"/>
        <v>0</v>
      </c>
    </row>
    <row r="43" spans="1:24" ht="13" x14ac:dyDescent="0.15">
      <c r="A43" s="15" t="s">
        <v>2264</v>
      </c>
      <c r="B43" s="20" t="s">
        <v>275</v>
      </c>
      <c r="C43" s="20">
        <v>42</v>
      </c>
      <c r="D43" s="20" t="s">
        <v>404</v>
      </c>
      <c r="E43" s="20">
        <v>30</v>
      </c>
      <c r="F43" s="20" t="s">
        <v>393</v>
      </c>
      <c r="G43" s="21" t="s">
        <v>173</v>
      </c>
      <c r="H43" s="71" t="s">
        <v>387</v>
      </c>
      <c r="I43" s="71" t="s">
        <v>387</v>
      </c>
      <c r="J43" s="71"/>
      <c r="K43" s="71"/>
      <c r="Q43" s="1"/>
      <c r="R43" s="117" t="s">
        <v>217</v>
      </c>
      <c r="S43" s="158">
        <f t="shared" si="4"/>
        <v>0</v>
      </c>
      <c r="T43" s="159">
        <f t="shared" si="5"/>
        <v>0</v>
      </c>
      <c r="U43" s="168"/>
      <c r="V43" s="234" t="s">
        <v>217</v>
      </c>
      <c r="W43" s="237">
        <f t="shared" si="6"/>
        <v>0</v>
      </c>
      <c r="X43" s="6">
        <f t="shared" si="7"/>
        <v>0</v>
      </c>
    </row>
    <row r="44" spans="1:24" ht="14" thickBot="1" x14ac:dyDescent="0.2">
      <c r="A44" s="15" t="s">
        <v>2265</v>
      </c>
      <c r="B44" s="20" t="s">
        <v>275</v>
      </c>
      <c r="C44" s="20">
        <v>43</v>
      </c>
      <c r="D44" s="20" t="s">
        <v>404</v>
      </c>
      <c r="E44" s="20">
        <v>80</v>
      </c>
      <c r="F44" s="20" t="s">
        <v>398</v>
      </c>
      <c r="G44" s="21" t="s">
        <v>181</v>
      </c>
      <c r="H44" s="71" t="s">
        <v>387</v>
      </c>
      <c r="I44" s="71" t="s">
        <v>387</v>
      </c>
      <c r="J44" s="71"/>
      <c r="K44" s="71"/>
      <c r="Q44" s="1"/>
      <c r="R44" s="117" t="s">
        <v>221</v>
      </c>
      <c r="S44" s="158">
        <f t="shared" si="4"/>
        <v>0</v>
      </c>
      <c r="T44" s="159">
        <f t="shared" si="5"/>
        <v>0</v>
      </c>
      <c r="U44" s="187"/>
      <c r="V44" s="234" t="s">
        <v>221</v>
      </c>
      <c r="W44" s="237">
        <f t="shared" si="6"/>
        <v>0</v>
      </c>
      <c r="X44" s="6">
        <f t="shared" si="7"/>
        <v>0</v>
      </c>
    </row>
    <row r="45" spans="1:24" ht="14" thickBot="1" x14ac:dyDescent="0.2">
      <c r="A45" s="15" t="s">
        <v>2363</v>
      </c>
      <c r="B45" s="20" t="s">
        <v>275</v>
      </c>
      <c r="C45" s="20">
        <v>44</v>
      </c>
      <c r="D45" s="20" t="s">
        <v>404</v>
      </c>
      <c r="E45" s="20">
        <v>40</v>
      </c>
      <c r="F45" s="20" t="s">
        <v>393</v>
      </c>
      <c r="G45" s="21" t="s">
        <v>173</v>
      </c>
      <c r="H45" s="71" t="s">
        <v>387</v>
      </c>
      <c r="I45" s="71" t="s">
        <v>387</v>
      </c>
      <c r="J45" s="71"/>
      <c r="K45" s="71"/>
      <c r="Q45" s="1"/>
      <c r="R45" s="117" t="s">
        <v>225</v>
      </c>
      <c r="S45" s="158">
        <f t="shared" si="4"/>
        <v>0</v>
      </c>
      <c r="T45" s="159">
        <f t="shared" si="5"/>
        <v>0</v>
      </c>
      <c r="U45" s="187"/>
      <c r="V45" s="234" t="s">
        <v>225</v>
      </c>
      <c r="W45" s="237">
        <f t="shared" si="6"/>
        <v>0</v>
      </c>
      <c r="X45" s="6">
        <f t="shared" si="7"/>
        <v>0</v>
      </c>
    </row>
    <row r="46" spans="1:24" ht="13" x14ac:dyDescent="0.15">
      <c r="A46" s="15" t="s">
        <v>2363</v>
      </c>
      <c r="B46" s="20" t="s">
        <v>275</v>
      </c>
      <c r="C46" s="20">
        <v>45</v>
      </c>
      <c r="D46" s="20" t="s">
        <v>404</v>
      </c>
      <c r="E46" s="20">
        <v>40</v>
      </c>
      <c r="F46" s="20" t="s">
        <v>393</v>
      </c>
      <c r="G46" s="21" t="s">
        <v>173</v>
      </c>
      <c r="H46" s="71" t="s">
        <v>387</v>
      </c>
      <c r="I46" s="71" t="s">
        <v>387</v>
      </c>
      <c r="J46" s="71"/>
      <c r="K46" s="71"/>
      <c r="Q46" s="1"/>
      <c r="R46" s="117" t="s">
        <v>229</v>
      </c>
      <c r="S46" s="158">
        <f t="shared" si="4"/>
        <v>0</v>
      </c>
      <c r="T46" s="159">
        <f t="shared" si="5"/>
        <v>0</v>
      </c>
      <c r="U46" s="171"/>
      <c r="V46" s="234" t="s">
        <v>229</v>
      </c>
      <c r="W46" s="237">
        <f t="shared" si="6"/>
        <v>0</v>
      </c>
      <c r="X46" s="6">
        <f t="shared" si="7"/>
        <v>0</v>
      </c>
    </row>
    <row r="47" spans="1:24" ht="13" x14ac:dyDescent="0.15">
      <c r="A47" s="15" t="s">
        <v>2364</v>
      </c>
      <c r="B47" s="20" t="s">
        <v>275</v>
      </c>
      <c r="C47" s="20">
        <v>46</v>
      </c>
      <c r="D47" s="20" t="s">
        <v>404</v>
      </c>
      <c r="E47" s="20">
        <v>90</v>
      </c>
      <c r="F47" s="20" t="s">
        <v>398</v>
      </c>
      <c r="G47" s="21" t="s">
        <v>177</v>
      </c>
      <c r="H47" s="71" t="s">
        <v>387</v>
      </c>
      <c r="I47" s="71" t="s">
        <v>387</v>
      </c>
      <c r="J47" s="71"/>
      <c r="K47" s="71"/>
      <c r="Q47" s="1"/>
      <c r="R47" s="117" t="s">
        <v>233</v>
      </c>
      <c r="S47" s="158">
        <f t="shared" si="4"/>
        <v>0</v>
      </c>
      <c r="T47" s="159">
        <f t="shared" si="5"/>
        <v>0</v>
      </c>
      <c r="U47" s="168"/>
      <c r="V47" s="235" t="s">
        <v>233</v>
      </c>
      <c r="W47" s="237">
        <f t="shared" si="6"/>
        <v>0</v>
      </c>
      <c r="X47" s="6">
        <f t="shared" si="7"/>
        <v>0</v>
      </c>
    </row>
    <row r="48" spans="1:24" ht="13" x14ac:dyDescent="0.15">
      <c r="A48" s="15" t="s">
        <v>2365</v>
      </c>
      <c r="B48" s="20" t="s">
        <v>275</v>
      </c>
      <c r="C48" s="20">
        <v>47</v>
      </c>
      <c r="D48" s="20" t="s">
        <v>404</v>
      </c>
      <c r="E48" s="20">
        <v>140</v>
      </c>
      <c r="F48" s="20" t="s">
        <v>386</v>
      </c>
      <c r="G48" s="21" t="s">
        <v>185</v>
      </c>
      <c r="H48" s="71" t="s">
        <v>387</v>
      </c>
      <c r="I48" s="71" t="s">
        <v>387</v>
      </c>
      <c r="J48" s="71"/>
      <c r="K48" s="71"/>
      <c r="Q48" s="1"/>
      <c r="R48" s="117" t="s">
        <v>9123</v>
      </c>
      <c r="S48" s="158">
        <f t="shared" si="4"/>
        <v>0</v>
      </c>
      <c r="T48" s="159">
        <f t="shared" si="5"/>
        <v>0</v>
      </c>
      <c r="U48" s="168"/>
      <c r="V48" s="235" t="s">
        <v>9123</v>
      </c>
      <c r="W48" s="237">
        <f t="shared" si="6"/>
        <v>0</v>
      </c>
      <c r="X48" s="6">
        <f t="shared" si="7"/>
        <v>0</v>
      </c>
    </row>
    <row r="49" spans="1:24" ht="13" x14ac:dyDescent="0.15">
      <c r="A49" s="15" t="s">
        <v>926</v>
      </c>
      <c r="B49" s="20" t="s">
        <v>275</v>
      </c>
      <c r="C49" s="20">
        <v>48</v>
      </c>
      <c r="D49" s="20" t="s">
        <v>385</v>
      </c>
      <c r="E49" s="20">
        <v>90</v>
      </c>
      <c r="F49" s="20" t="s">
        <v>398</v>
      </c>
      <c r="G49" s="21" t="s">
        <v>181</v>
      </c>
      <c r="H49" s="71" t="s">
        <v>387</v>
      </c>
      <c r="I49" s="71" t="s">
        <v>387</v>
      </c>
      <c r="J49" s="71"/>
      <c r="K49" s="71"/>
      <c r="Q49" s="1"/>
      <c r="R49" s="117" t="s">
        <v>237</v>
      </c>
      <c r="S49" s="158">
        <f t="shared" si="4"/>
        <v>0</v>
      </c>
      <c r="T49" s="159">
        <f t="shared" si="5"/>
        <v>0</v>
      </c>
      <c r="U49" s="168"/>
      <c r="V49" s="235" t="s">
        <v>237</v>
      </c>
      <c r="W49" s="237">
        <f t="shared" si="6"/>
        <v>0</v>
      </c>
      <c r="X49" s="6">
        <f t="shared" si="7"/>
        <v>0</v>
      </c>
    </row>
    <row r="50" spans="1:24" ht="13" x14ac:dyDescent="0.15">
      <c r="A50" s="15" t="s">
        <v>848</v>
      </c>
      <c r="B50" s="20" t="s">
        <v>275</v>
      </c>
      <c r="C50" s="20">
        <v>49</v>
      </c>
      <c r="D50" s="20" t="s">
        <v>385</v>
      </c>
      <c r="E50" s="20">
        <v>90</v>
      </c>
      <c r="F50" s="20" t="s">
        <v>386</v>
      </c>
      <c r="G50" s="21" t="s">
        <v>181</v>
      </c>
      <c r="H50" s="71" t="s">
        <v>387</v>
      </c>
      <c r="I50" s="71" t="s">
        <v>387</v>
      </c>
      <c r="J50" s="71"/>
      <c r="K50" s="71"/>
      <c r="Q50" s="1"/>
      <c r="R50" s="117" t="s">
        <v>241</v>
      </c>
      <c r="S50" s="158">
        <f t="shared" si="4"/>
        <v>0</v>
      </c>
      <c r="T50" s="159">
        <f t="shared" si="5"/>
        <v>0</v>
      </c>
      <c r="U50" s="168"/>
      <c r="V50" s="235" t="s">
        <v>241</v>
      </c>
      <c r="W50" s="237">
        <f t="shared" si="6"/>
        <v>0</v>
      </c>
      <c r="X50" s="6">
        <f t="shared" si="7"/>
        <v>0</v>
      </c>
    </row>
    <row r="51" spans="1:24" ht="13" x14ac:dyDescent="0.15">
      <c r="A51" s="15" t="s">
        <v>2269</v>
      </c>
      <c r="B51" s="20" t="s">
        <v>275</v>
      </c>
      <c r="C51" s="20">
        <v>50</v>
      </c>
      <c r="D51" s="20" t="s">
        <v>385</v>
      </c>
      <c r="E51" s="20">
        <v>50</v>
      </c>
      <c r="F51" s="20" t="s">
        <v>393</v>
      </c>
      <c r="G51" s="21" t="s">
        <v>173</v>
      </c>
      <c r="H51" s="71" t="s">
        <v>387</v>
      </c>
      <c r="I51" s="71" t="s">
        <v>387</v>
      </c>
      <c r="J51" s="71"/>
      <c r="K51" s="71"/>
      <c r="Q51" s="1"/>
      <c r="R51" s="117" t="s">
        <v>245</v>
      </c>
      <c r="S51" s="158">
        <f>COUNTIFS($G$2:$G$500,R51,$I$2:$I$500,"x")</f>
        <v>0</v>
      </c>
      <c r="T51" s="159">
        <f t="shared" si="5"/>
        <v>0</v>
      </c>
      <c r="U51" s="168"/>
      <c r="V51" s="235" t="s">
        <v>245</v>
      </c>
      <c r="W51" s="237">
        <f t="shared" si="6"/>
        <v>0</v>
      </c>
      <c r="X51" s="6">
        <f t="shared" si="7"/>
        <v>0</v>
      </c>
    </row>
    <row r="52" spans="1:24" ht="13" x14ac:dyDescent="0.15">
      <c r="A52" s="15" t="s">
        <v>2367</v>
      </c>
      <c r="B52" s="20" t="s">
        <v>275</v>
      </c>
      <c r="C52" s="20">
        <v>51</v>
      </c>
      <c r="D52" s="20" t="s">
        <v>385</v>
      </c>
      <c r="E52" s="20">
        <v>60</v>
      </c>
      <c r="F52" s="20" t="s">
        <v>393</v>
      </c>
      <c r="G52" s="21" t="s">
        <v>177</v>
      </c>
      <c r="H52" s="71" t="s">
        <v>387</v>
      </c>
      <c r="I52" s="71" t="s">
        <v>387</v>
      </c>
      <c r="J52" s="71"/>
      <c r="K52" s="71"/>
      <c r="Q52" s="1"/>
      <c r="R52" s="117" t="s">
        <v>249</v>
      </c>
      <c r="S52" s="158">
        <f t="shared" si="4"/>
        <v>0</v>
      </c>
      <c r="T52" s="159">
        <f t="shared" si="5"/>
        <v>0</v>
      </c>
      <c r="U52" s="168"/>
      <c r="V52" s="235" t="s">
        <v>249</v>
      </c>
      <c r="W52" s="237">
        <f t="shared" si="6"/>
        <v>0</v>
      </c>
      <c r="X52" s="6">
        <f t="shared" si="7"/>
        <v>0</v>
      </c>
    </row>
    <row r="53" spans="1:24" ht="13" x14ac:dyDescent="0.15">
      <c r="A53" s="15" t="s">
        <v>2368</v>
      </c>
      <c r="B53" s="20" t="s">
        <v>275</v>
      </c>
      <c r="C53" s="20">
        <v>52</v>
      </c>
      <c r="D53" s="20" t="s">
        <v>385</v>
      </c>
      <c r="E53" s="20">
        <v>100</v>
      </c>
      <c r="F53" s="20" t="s">
        <v>398</v>
      </c>
      <c r="G53" s="21" t="s">
        <v>181</v>
      </c>
      <c r="H53" s="71" t="s">
        <v>387</v>
      </c>
      <c r="I53" s="71" t="s">
        <v>387</v>
      </c>
      <c r="J53" s="71"/>
      <c r="K53" s="71"/>
      <c r="Q53" s="1"/>
      <c r="R53" s="117" t="s">
        <v>253</v>
      </c>
      <c r="S53" s="158">
        <f t="shared" si="4"/>
        <v>0</v>
      </c>
      <c r="T53" s="159">
        <f t="shared" si="5"/>
        <v>0</v>
      </c>
      <c r="U53" s="168"/>
      <c r="V53" s="235" t="s">
        <v>253</v>
      </c>
      <c r="W53" s="237">
        <f t="shared" si="6"/>
        <v>0</v>
      </c>
      <c r="X53" s="6">
        <f t="shared" si="7"/>
        <v>0</v>
      </c>
    </row>
    <row r="54" spans="1:24" ht="13" x14ac:dyDescent="0.15">
      <c r="A54" s="15" t="s">
        <v>550</v>
      </c>
      <c r="B54" s="20" t="s">
        <v>275</v>
      </c>
      <c r="C54" s="20">
        <v>53</v>
      </c>
      <c r="D54" s="20" t="s">
        <v>400</v>
      </c>
      <c r="E54" s="20">
        <v>90</v>
      </c>
      <c r="F54" s="20" t="s">
        <v>398</v>
      </c>
      <c r="G54" s="21" t="s">
        <v>181</v>
      </c>
      <c r="H54" s="71" t="s">
        <v>387</v>
      </c>
      <c r="I54" s="71" t="s">
        <v>387</v>
      </c>
      <c r="J54" s="71"/>
      <c r="K54" s="71"/>
      <c r="Q54" s="1"/>
      <c r="R54" s="117" t="s">
        <v>10048</v>
      </c>
      <c r="S54" s="158">
        <f t="shared" si="4"/>
        <v>0</v>
      </c>
      <c r="T54" s="159">
        <f t="shared" si="5"/>
        <v>0</v>
      </c>
      <c r="U54" s="168"/>
      <c r="V54" s="234" t="s">
        <v>10048</v>
      </c>
      <c r="W54" s="237">
        <f t="shared" si="6"/>
        <v>0</v>
      </c>
      <c r="X54" s="6">
        <f t="shared" si="7"/>
        <v>0</v>
      </c>
    </row>
    <row r="55" spans="1:24" ht="13" x14ac:dyDescent="0.15">
      <c r="A55" s="15" t="s">
        <v>2416</v>
      </c>
      <c r="B55" s="20" t="s">
        <v>275</v>
      </c>
      <c r="C55" s="20">
        <v>54</v>
      </c>
      <c r="D55" s="20" t="s">
        <v>400</v>
      </c>
      <c r="E55" s="20">
        <v>180</v>
      </c>
      <c r="F55" s="20" t="s">
        <v>393</v>
      </c>
      <c r="G55" s="21" t="s">
        <v>189</v>
      </c>
      <c r="H55" s="71" t="s">
        <v>387</v>
      </c>
      <c r="I55" s="71" t="s">
        <v>387</v>
      </c>
      <c r="J55" s="71"/>
      <c r="K55" s="71" t="s">
        <v>387</v>
      </c>
      <c r="Q55" s="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2325</v>
      </c>
      <c r="B56" s="20" t="s">
        <v>275</v>
      </c>
      <c r="C56" s="20">
        <v>55</v>
      </c>
      <c r="D56" s="20" t="s">
        <v>400</v>
      </c>
      <c r="E56" s="20">
        <v>70</v>
      </c>
      <c r="F56" s="20" t="s">
        <v>393</v>
      </c>
      <c r="G56" s="21" t="s">
        <v>173</v>
      </c>
      <c r="H56" s="71" t="s">
        <v>387</v>
      </c>
      <c r="I56" s="71" t="s">
        <v>387</v>
      </c>
      <c r="J56" s="71"/>
      <c r="K56" s="71"/>
      <c r="Q56" s="1"/>
      <c r="R56" s="117" t="s">
        <v>257</v>
      </c>
      <c r="S56" s="158">
        <f t="shared" si="4"/>
        <v>0</v>
      </c>
      <c r="T56" s="159">
        <f t="shared" si="5"/>
        <v>0</v>
      </c>
      <c r="U56" s="168"/>
      <c r="V56" s="234" t="s">
        <v>257</v>
      </c>
      <c r="W56" s="237">
        <f t="shared" si="6"/>
        <v>0</v>
      </c>
      <c r="X56" s="6">
        <f t="shared" si="7"/>
        <v>0</v>
      </c>
    </row>
    <row r="57" spans="1:24" ht="14" thickBot="1" x14ac:dyDescent="0.2">
      <c r="A57" s="15" t="s">
        <v>2326</v>
      </c>
      <c r="B57" s="20" t="s">
        <v>275</v>
      </c>
      <c r="C57" s="20">
        <v>56</v>
      </c>
      <c r="D57" s="20" t="s">
        <v>400</v>
      </c>
      <c r="E57" s="20">
        <v>120</v>
      </c>
      <c r="F57" s="20" t="s">
        <v>398</v>
      </c>
      <c r="G57" s="21" t="s">
        <v>181</v>
      </c>
      <c r="H57" s="71" t="s">
        <v>387</v>
      </c>
      <c r="I57" s="71" t="s">
        <v>387</v>
      </c>
      <c r="J57" s="71"/>
      <c r="K57" s="71"/>
      <c r="Q57" s="1"/>
      <c r="R57" s="166" t="s">
        <v>260</v>
      </c>
      <c r="S57" s="191">
        <f t="shared" si="4"/>
        <v>0</v>
      </c>
      <c r="T57" s="192">
        <f t="shared" si="5"/>
        <v>0</v>
      </c>
      <c r="U57" s="168"/>
      <c r="V57" s="102" t="s">
        <v>260</v>
      </c>
      <c r="W57" s="238">
        <f t="shared" si="6"/>
        <v>0</v>
      </c>
      <c r="X57" s="7">
        <f t="shared" si="7"/>
        <v>0</v>
      </c>
    </row>
    <row r="58" spans="1:24" ht="14" thickBot="1" x14ac:dyDescent="0.2">
      <c r="A58" s="15" t="s">
        <v>2326</v>
      </c>
      <c r="B58" s="20" t="s">
        <v>275</v>
      </c>
      <c r="C58" s="20">
        <v>57</v>
      </c>
      <c r="D58" s="20" t="s">
        <v>400</v>
      </c>
      <c r="E58" s="20">
        <v>120</v>
      </c>
      <c r="F58" s="20" t="s">
        <v>398</v>
      </c>
      <c r="G58" s="21" t="s">
        <v>181</v>
      </c>
      <c r="H58" s="71" t="s">
        <v>387</v>
      </c>
      <c r="I58" s="71" t="s">
        <v>387</v>
      </c>
      <c r="J58" s="71"/>
      <c r="K58" s="71"/>
      <c r="Q58" s="1"/>
      <c r="U58" s="168"/>
      <c r="V58" s="177" t="s">
        <v>447</v>
      </c>
      <c r="W58" s="189"/>
      <c r="X58" s="190">
        <f>SUM(X59:X85)</f>
        <v>207</v>
      </c>
    </row>
    <row r="59" spans="1:24" ht="13" x14ac:dyDescent="0.15">
      <c r="A59" s="15" t="s">
        <v>2277</v>
      </c>
      <c r="B59" s="20" t="s">
        <v>275</v>
      </c>
      <c r="C59" s="20">
        <v>58</v>
      </c>
      <c r="D59" s="20" t="s">
        <v>400</v>
      </c>
      <c r="E59" s="20">
        <v>60</v>
      </c>
      <c r="F59" s="20" t="s">
        <v>393</v>
      </c>
      <c r="G59" s="21" t="s">
        <v>173</v>
      </c>
      <c r="H59" s="71" t="s">
        <v>387</v>
      </c>
      <c r="I59" s="71" t="s">
        <v>387</v>
      </c>
      <c r="J59" s="71"/>
      <c r="K59" s="71"/>
      <c r="Q59" s="1"/>
      <c r="U59" s="239"/>
      <c r="V59" s="116" t="s">
        <v>173</v>
      </c>
      <c r="W59" s="211">
        <f t="shared" ref="W59:X74" si="8">S3+S31+W3+W31</f>
        <v>0</v>
      </c>
      <c r="X59" s="64">
        <f t="shared" si="8"/>
        <v>66</v>
      </c>
    </row>
    <row r="60" spans="1:24" ht="13" x14ac:dyDescent="0.15">
      <c r="A60" s="15" t="s">
        <v>2278</v>
      </c>
      <c r="B60" s="20" t="s">
        <v>275</v>
      </c>
      <c r="C60" s="20">
        <v>59</v>
      </c>
      <c r="D60" s="20" t="s">
        <v>400</v>
      </c>
      <c r="E60" s="20">
        <v>80</v>
      </c>
      <c r="F60" s="20" t="s">
        <v>398</v>
      </c>
      <c r="G60" s="21" t="s">
        <v>177</v>
      </c>
      <c r="H60" s="71" t="s">
        <v>387</v>
      </c>
      <c r="I60" s="71" t="s">
        <v>387</v>
      </c>
      <c r="J60" s="71"/>
      <c r="K60" s="71"/>
      <c r="Q60" s="1"/>
      <c r="U60" s="239"/>
      <c r="V60" s="117" t="s">
        <v>177</v>
      </c>
      <c r="W60" s="158">
        <f t="shared" si="8"/>
        <v>0</v>
      </c>
      <c r="X60" s="159">
        <f t="shared" si="8"/>
        <v>70</v>
      </c>
    </row>
    <row r="61" spans="1:24" ht="13" x14ac:dyDescent="0.15">
      <c r="A61" s="15" t="s">
        <v>935</v>
      </c>
      <c r="B61" s="20" t="s">
        <v>275</v>
      </c>
      <c r="C61" s="20">
        <v>60</v>
      </c>
      <c r="D61" s="20" t="s">
        <v>2417</v>
      </c>
      <c r="E61" s="20">
        <v>100</v>
      </c>
      <c r="F61" s="20" t="s">
        <v>398</v>
      </c>
      <c r="G61" s="21" t="s">
        <v>177</v>
      </c>
      <c r="H61" s="71" t="s">
        <v>387</v>
      </c>
      <c r="I61" s="71" t="s">
        <v>387</v>
      </c>
      <c r="J61" s="71"/>
      <c r="K61" s="71"/>
      <c r="Q61" s="1"/>
      <c r="U61" s="239"/>
      <c r="V61" s="117" t="s">
        <v>181</v>
      </c>
      <c r="W61" s="158">
        <f t="shared" si="8"/>
        <v>0</v>
      </c>
      <c r="X61" s="159">
        <f t="shared" si="8"/>
        <v>38</v>
      </c>
    </row>
    <row r="62" spans="1:24" ht="13" x14ac:dyDescent="0.15">
      <c r="A62" s="15" t="s">
        <v>935</v>
      </c>
      <c r="B62" s="20" t="s">
        <v>275</v>
      </c>
      <c r="C62" s="20">
        <v>61</v>
      </c>
      <c r="D62" s="20" t="s">
        <v>2417</v>
      </c>
      <c r="E62" s="20">
        <v>100</v>
      </c>
      <c r="F62" s="20" t="s">
        <v>398</v>
      </c>
      <c r="G62" s="21" t="s">
        <v>177</v>
      </c>
      <c r="H62" s="71" t="s">
        <v>387</v>
      </c>
      <c r="I62" s="71" t="s">
        <v>387</v>
      </c>
      <c r="J62" s="71"/>
      <c r="K62" s="71"/>
      <c r="Q62" s="1"/>
      <c r="U62" s="239"/>
      <c r="V62" s="117" t="s">
        <v>185</v>
      </c>
      <c r="W62" s="158">
        <f t="shared" si="8"/>
        <v>0</v>
      </c>
      <c r="X62" s="159">
        <f t="shared" si="8"/>
        <v>18</v>
      </c>
    </row>
    <row r="63" spans="1:24" ht="13" x14ac:dyDescent="0.15">
      <c r="A63" s="15" t="s">
        <v>1242</v>
      </c>
      <c r="B63" s="20" t="s">
        <v>275</v>
      </c>
      <c r="C63" s="20">
        <v>62</v>
      </c>
      <c r="D63" s="20" t="s">
        <v>2417</v>
      </c>
      <c r="E63" s="20">
        <v>70</v>
      </c>
      <c r="F63" s="20" t="s">
        <v>393</v>
      </c>
      <c r="G63" s="21" t="s">
        <v>177</v>
      </c>
      <c r="H63" s="71" t="s">
        <v>387</v>
      </c>
      <c r="I63" s="71" t="s">
        <v>387</v>
      </c>
      <c r="J63" s="71"/>
      <c r="K63" s="71"/>
      <c r="Q63" s="1"/>
      <c r="U63" s="239"/>
      <c r="V63" s="117" t="s">
        <v>189</v>
      </c>
      <c r="W63" s="158">
        <f t="shared" si="8"/>
        <v>0</v>
      </c>
      <c r="X63" s="159">
        <f t="shared" si="8"/>
        <v>6</v>
      </c>
    </row>
    <row r="64" spans="1:24" ht="13" x14ac:dyDescent="0.15">
      <c r="A64" s="15" t="s">
        <v>2418</v>
      </c>
      <c r="B64" s="20" t="s">
        <v>275</v>
      </c>
      <c r="C64" s="20">
        <v>63</v>
      </c>
      <c r="D64" s="20" t="s">
        <v>2417</v>
      </c>
      <c r="E64" s="20">
        <v>180</v>
      </c>
      <c r="F64" s="20" t="s">
        <v>393</v>
      </c>
      <c r="G64" s="21" t="s">
        <v>189</v>
      </c>
      <c r="H64" s="71" t="s">
        <v>387</v>
      </c>
      <c r="I64" s="71" t="s">
        <v>387</v>
      </c>
      <c r="J64" s="71"/>
      <c r="K64" s="71" t="s">
        <v>387</v>
      </c>
      <c r="Q64" s="1"/>
      <c r="U64" s="240"/>
      <c r="V64" s="117" t="s">
        <v>193</v>
      </c>
      <c r="W64" s="158">
        <f t="shared" si="8"/>
        <v>0</v>
      </c>
      <c r="X64" s="159">
        <f t="shared" si="8"/>
        <v>0</v>
      </c>
    </row>
    <row r="65" spans="1:24" ht="14" thickBot="1" x14ac:dyDescent="0.2">
      <c r="A65" s="15" t="s">
        <v>2281</v>
      </c>
      <c r="B65" s="20" t="s">
        <v>275</v>
      </c>
      <c r="C65" s="20">
        <v>64</v>
      </c>
      <c r="D65" s="20" t="s">
        <v>2417</v>
      </c>
      <c r="E65" s="20">
        <v>70</v>
      </c>
      <c r="F65" s="20" t="s">
        <v>393</v>
      </c>
      <c r="G65" s="21" t="s">
        <v>173</v>
      </c>
      <c r="H65" s="71" t="s">
        <v>387</v>
      </c>
      <c r="I65" s="71" t="s">
        <v>387</v>
      </c>
      <c r="J65" s="71"/>
      <c r="K65" s="71"/>
      <c r="Q65" s="1"/>
      <c r="U65" s="241"/>
      <c r="V65" s="117" t="s">
        <v>197</v>
      </c>
      <c r="W65" s="158">
        <f t="shared" si="8"/>
        <v>0</v>
      </c>
      <c r="X65" s="159">
        <f t="shared" si="8"/>
        <v>0</v>
      </c>
    </row>
    <row r="66" spans="1:24" ht="14" thickBot="1" x14ac:dyDescent="0.2">
      <c r="A66" s="15" t="s">
        <v>2282</v>
      </c>
      <c r="B66" s="20" t="s">
        <v>275</v>
      </c>
      <c r="C66" s="20">
        <v>65</v>
      </c>
      <c r="D66" s="20" t="s">
        <v>2417</v>
      </c>
      <c r="E66" s="20">
        <v>90</v>
      </c>
      <c r="F66" s="20" t="s">
        <v>398</v>
      </c>
      <c r="G66" s="21" t="s">
        <v>177</v>
      </c>
      <c r="H66" s="71" t="s">
        <v>387</v>
      </c>
      <c r="I66" s="71" t="s">
        <v>387</v>
      </c>
      <c r="J66" s="71"/>
      <c r="K66" s="71"/>
      <c r="Q66" s="1"/>
      <c r="U66" s="241"/>
      <c r="V66" s="117" t="s">
        <v>201</v>
      </c>
      <c r="W66" s="158">
        <f t="shared" si="8"/>
        <v>0</v>
      </c>
      <c r="X66" s="159">
        <f t="shared" si="8"/>
        <v>0</v>
      </c>
    </row>
    <row r="67" spans="1:24" ht="14" thickBot="1" x14ac:dyDescent="0.2">
      <c r="A67" s="15" t="s">
        <v>2283</v>
      </c>
      <c r="B67" s="20" t="s">
        <v>275</v>
      </c>
      <c r="C67" s="20">
        <v>66</v>
      </c>
      <c r="D67" s="20" t="s">
        <v>2417</v>
      </c>
      <c r="E67" s="20">
        <v>150</v>
      </c>
      <c r="F67" s="20" t="s">
        <v>386</v>
      </c>
      <c r="G67" s="21" t="s">
        <v>185</v>
      </c>
      <c r="H67" s="71" t="s">
        <v>387</v>
      </c>
      <c r="I67" s="71" t="s">
        <v>387</v>
      </c>
      <c r="J67" s="71"/>
      <c r="K67" s="71"/>
      <c r="Q67" s="1"/>
      <c r="U67" s="241"/>
      <c r="V67" s="117" t="s">
        <v>205</v>
      </c>
      <c r="W67" s="158">
        <f t="shared" si="8"/>
        <v>0</v>
      </c>
      <c r="X67" s="159">
        <f t="shared" si="8"/>
        <v>0</v>
      </c>
    </row>
    <row r="68" spans="1:24" ht="14" thickBot="1" x14ac:dyDescent="0.2">
      <c r="A68" s="15" t="s">
        <v>2286</v>
      </c>
      <c r="B68" s="20" t="s">
        <v>275</v>
      </c>
      <c r="C68" s="20">
        <v>67</v>
      </c>
      <c r="D68" s="20" t="s">
        <v>2417</v>
      </c>
      <c r="E68" s="20">
        <v>60</v>
      </c>
      <c r="F68" s="20" t="s">
        <v>393</v>
      </c>
      <c r="G68" s="21" t="s">
        <v>173</v>
      </c>
      <c r="H68" s="71" t="s">
        <v>387</v>
      </c>
      <c r="I68" s="71" t="s">
        <v>387</v>
      </c>
      <c r="J68" s="71"/>
      <c r="K68" s="71"/>
      <c r="Q68" s="1"/>
      <c r="U68" s="241"/>
      <c r="V68" s="117" t="s">
        <v>209</v>
      </c>
      <c r="W68" s="158">
        <f t="shared" si="8"/>
        <v>0</v>
      </c>
      <c r="X68" s="159">
        <f t="shared" si="8"/>
        <v>0</v>
      </c>
    </row>
    <row r="69" spans="1:24" ht="14" thickBot="1" x14ac:dyDescent="0.2">
      <c r="A69" s="15" t="s">
        <v>2287</v>
      </c>
      <c r="B69" s="20" t="s">
        <v>275</v>
      </c>
      <c r="C69" s="20">
        <v>68</v>
      </c>
      <c r="D69" s="20" t="s">
        <v>2417</v>
      </c>
      <c r="E69" s="20">
        <v>100</v>
      </c>
      <c r="F69" s="20" t="s">
        <v>398</v>
      </c>
      <c r="G69" s="21" t="s">
        <v>181</v>
      </c>
      <c r="H69" s="71" t="s">
        <v>387</v>
      </c>
      <c r="I69" s="71" t="s">
        <v>387</v>
      </c>
      <c r="J69" s="71"/>
      <c r="K69" s="71"/>
      <c r="Q69" s="1"/>
      <c r="U69" s="241"/>
      <c r="V69" s="117" t="s">
        <v>9125</v>
      </c>
      <c r="W69" s="158">
        <f t="shared" si="8"/>
        <v>0</v>
      </c>
      <c r="X69" s="159">
        <f t="shared" si="8"/>
        <v>0</v>
      </c>
    </row>
    <row r="70" spans="1:24" ht="14" thickBot="1" x14ac:dyDescent="0.2">
      <c r="A70" s="15" t="s">
        <v>2288</v>
      </c>
      <c r="B70" s="20" t="s">
        <v>275</v>
      </c>
      <c r="C70" s="20">
        <v>69</v>
      </c>
      <c r="D70" s="20" t="s">
        <v>2417</v>
      </c>
      <c r="E70" s="20">
        <v>50</v>
      </c>
      <c r="F70" s="20" t="s">
        <v>393</v>
      </c>
      <c r="G70" s="21" t="s">
        <v>173</v>
      </c>
      <c r="H70" s="71" t="s">
        <v>387</v>
      </c>
      <c r="I70" s="71" t="s">
        <v>387</v>
      </c>
      <c r="J70" s="71"/>
      <c r="K70" s="71"/>
      <c r="Q70" s="1"/>
      <c r="U70" s="241"/>
      <c r="V70" s="118" t="s">
        <v>213</v>
      </c>
      <c r="W70" s="158">
        <f t="shared" si="8"/>
        <v>0</v>
      </c>
      <c r="X70" s="159">
        <f t="shared" si="8"/>
        <v>0</v>
      </c>
    </row>
    <row r="71" spans="1:24" ht="14" thickBot="1" x14ac:dyDescent="0.2">
      <c r="A71" s="15" t="s">
        <v>2288</v>
      </c>
      <c r="B71" s="20" t="s">
        <v>275</v>
      </c>
      <c r="C71" s="20">
        <v>70</v>
      </c>
      <c r="D71" s="20" t="s">
        <v>2417</v>
      </c>
      <c r="E71" s="20">
        <v>60</v>
      </c>
      <c r="F71" s="20" t="s">
        <v>393</v>
      </c>
      <c r="G71" s="21" t="s">
        <v>173</v>
      </c>
      <c r="H71" s="71" t="s">
        <v>387</v>
      </c>
      <c r="I71" s="71" t="s">
        <v>387</v>
      </c>
      <c r="J71" s="71"/>
      <c r="K71" s="71"/>
      <c r="Q71" s="1"/>
      <c r="U71" s="241"/>
      <c r="V71" s="117" t="s">
        <v>217</v>
      </c>
      <c r="W71" s="158">
        <f t="shared" si="8"/>
        <v>0</v>
      </c>
      <c r="X71" s="159">
        <f t="shared" si="8"/>
        <v>0</v>
      </c>
    </row>
    <row r="72" spans="1:24" ht="14" thickBot="1" x14ac:dyDescent="0.2">
      <c r="A72" s="15" t="s">
        <v>2289</v>
      </c>
      <c r="B72" s="20" t="s">
        <v>275</v>
      </c>
      <c r="C72" s="20">
        <v>71</v>
      </c>
      <c r="D72" s="20" t="s">
        <v>2417</v>
      </c>
      <c r="E72" s="20">
        <v>100</v>
      </c>
      <c r="F72" s="20" t="s">
        <v>398</v>
      </c>
      <c r="G72" s="21" t="s">
        <v>181</v>
      </c>
      <c r="H72" s="71" t="s">
        <v>387</v>
      </c>
      <c r="I72" s="71" t="s">
        <v>387</v>
      </c>
      <c r="J72" s="71"/>
      <c r="K72" s="71"/>
      <c r="Q72" s="1"/>
      <c r="U72" s="241"/>
      <c r="V72" s="117" t="s">
        <v>221</v>
      </c>
      <c r="W72" s="158">
        <f t="shared" si="8"/>
        <v>0</v>
      </c>
      <c r="X72" s="159">
        <f t="shared" si="8"/>
        <v>0</v>
      </c>
    </row>
    <row r="73" spans="1:24" ht="14" thickBot="1" x14ac:dyDescent="0.2">
      <c r="A73" s="15" t="s">
        <v>2385</v>
      </c>
      <c r="B73" s="20" t="s">
        <v>275</v>
      </c>
      <c r="C73" s="20">
        <v>72</v>
      </c>
      <c r="D73" s="20" t="s">
        <v>2417</v>
      </c>
      <c r="E73" s="20">
        <v>90</v>
      </c>
      <c r="F73" s="20" t="s">
        <v>398</v>
      </c>
      <c r="G73" s="21" t="s">
        <v>181</v>
      </c>
      <c r="H73" s="71" t="s">
        <v>387</v>
      </c>
      <c r="I73" s="71" t="s">
        <v>387</v>
      </c>
      <c r="J73" s="71"/>
      <c r="K73" s="71"/>
      <c r="Q73" s="1"/>
      <c r="U73" s="241"/>
      <c r="V73" s="117" t="s">
        <v>225</v>
      </c>
      <c r="W73" s="158">
        <f t="shared" si="8"/>
        <v>0</v>
      </c>
      <c r="X73" s="159">
        <f t="shared" si="8"/>
        <v>0</v>
      </c>
    </row>
    <row r="74" spans="1:24" ht="14" thickBot="1" x14ac:dyDescent="0.2">
      <c r="A74" s="15" t="s">
        <v>2290</v>
      </c>
      <c r="B74" s="20" t="s">
        <v>275</v>
      </c>
      <c r="C74" s="20">
        <v>73</v>
      </c>
      <c r="D74" s="20" t="s">
        <v>2417</v>
      </c>
      <c r="E74" s="20">
        <v>60</v>
      </c>
      <c r="F74" s="20" t="s">
        <v>393</v>
      </c>
      <c r="G74" s="21" t="s">
        <v>177</v>
      </c>
      <c r="H74" s="71" t="s">
        <v>387</v>
      </c>
      <c r="I74" s="71" t="s">
        <v>387</v>
      </c>
      <c r="J74" s="71"/>
      <c r="K74" s="71"/>
      <c r="Q74" s="1"/>
      <c r="U74" s="241"/>
      <c r="V74" s="117" t="s">
        <v>229</v>
      </c>
      <c r="W74" s="158">
        <f t="shared" si="8"/>
        <v>0</v>
      </c>
      <c r="X74" s="159">
        <f t="shared" si="8"/>
        <v>0</v>
      </c>
    </row>
    <row r="75" spans="1:24" ht="14" thickBot="1" x14ac:dyDescent="0.2">
      <c r="A75" s="15" t="s">
        <v>2389</v>
      </c>
      <c r="B75" s="20" t="s">
        <v>275</v>
      </c>
      <c r="C75" s="20">
        <v>74</v>
      </c>
      <c r="D75" s="20" t="s">
        <v>847</v>
      </c>
      <c r="E75" s="20">
        <v>90</v>
      </c>
      <c r="F75" s="20" t="s">
        <v>398</v>
      </c>
      <c r="G75" s="21" t="s">
        <v>181</v>
      </c>
      <c r="H75" s="71" t="s">
        <v>387</v>
      </c>
      <c r="I75" s="71" t="s">
        <v>387</v>
      </c>
      <c r="J75" s="71"/>
      <c r="K75" s="71"/>
      <c r="Q75" s="1"/>
      <c r="U75" s="241"/>
      <c r="V75" s="117" t="s">
        <v>233</v>
      </c>
      <c r="W75" s="158">
        <f t="shared" ref="W75:X85" si="9">S19+S47+W19+W47</f>
        <v>0</v>
      </c>
      <c r="X75" s="159">
        <f t="shared" si="9"/>
        <v>0</v>
      </c>
    </row>
    <row r="76" spans="1:24" ht="14" thickBot="1" x14ac:dyDescent="0.2">
      <c r="A76" s="15" t="s">
        <v>2292</v>
      </c>
      <c r="B76" s="20" t="s">
        <v>275</v>
      </c>
      <c r="C76" s="20">
        <v>75</v>
      </c>
      <c r="D76" s="20" t="s">
        <v>847</v>
      </c>
      <c r="E76" s="20">
        <v>60</v>
      </c>
      <c r="F76" s="20" t="s">
        <v>393</v>
      </c>
      <c r="G76" s="21" t="s">
        <v>173</v>
      </c>
      <c r="H76" s="71" t="s">
        <v>387</v>
      </c>
      <c r="I76" s="71" t="s">
        <v>387</v>
      </c>
      <c r="J76" s="71"/>
      <c r="K76" s="71"/>
      <c r="Q76" s="1"/>
      <c r="U76" s="241"/>
      <c r="V76" s="117" t="s">
        <v>9123</v>
      </c>
      <c r="W76" s="158">
        <f t="shared" si="9"/>
        <v>0</v>
      </c>
      <c r="X76" s="159">
        <f t="shared" si="9"/>
        <v>0</v>
      </c>
    </row>
    <row r="77" spans="1:24" ht="14" thickBot="1" x14ac:dyDescent="0.2">
      <c r="A77" s="15" t="s">
        <v>2293</v>
      </c>
      <c r="B77" s="20" t="s">
        <v>275</v>
      </c>
      <c r="C77" s="20">
        <v>76</v>
      </c>
      <c r="D77" s="20" t="s">
        <v>847</v>
      </c>
      <c r="E77" s="20">
        <v>80</v>
      </c>
      <c r="F77" s="20" t="s">
        <v>398</v>
      </c>
      <c r="G77" s="21" t="s">
        <v>177</v>
      </c>
      <c r="H77" s="71" t="s">
        <v>387</v>
      </c>
      <c r="I77" s="71" t="s">
        <v>387</v>
      </c>
      <c r="J77" s="71"/>
      <c r="K77" s="71"/>
      <c r="Q77" s="1"/>
      <c r="U77" s="241"/>
      <c r="V77" s="117" t="s">
        <v>237</v>
      </c>
      <c r="W77" s="158">
        <f t="shared" si="9"/>
        <v>0</v>
      </c>
      <c r="X77" s="159">
        <f t="shared" si="9"/>
        <v>0</v>
      </c>
    </row>
    <row r="78" spans="1:24" ht="14" thickBot="1" x14ac:dyDescent="0.2">
      <c r="A78" s="15" t="s">
        <v>2294</v>
      </c>
      <c r="B78" s="20" t="s">
        <v>275</v>
      </c>
      <c r="C78" s="20">
        <v>77</v>
      </c>
      <c r="D78" s="20" t="s">
        <v>847</v>
      </c>
      <c r="E78" s="20">
        <v>140</v>
      </c>
      <c r="F78" s="20" t="s">
        <v>386</v>
      </c>
      <c r="G78" s="21" t="s">
        <v>185</v>
      </c>
      <c r="H78" s="71" t="s">
        <v>387</v>
      </c>
      <c r="I78" s="71" t="s">
        <v>387</v>
      </c>
      <c r="J78" s="71"/>
      <c r="K78" s="71"/>
      <c r="Q78" s="1"/>
      <c r="U78" s="241"/>
      <c r="V78" s="117" t="s">
        <v>241</v>
      </c>
      <c r="W78" s="158">
        <f t="shared" si="9"/>
        <v>0</v>
      </c>
      <c r="X78" s="159">
        <f t="shared" si="9"/>
        <v>0</v>
      </c>
    </row>
    <row r="79" spans="1:24" ht="14" thickBot="1" x14ac:dyDescent="0.2">
      <c r="A79" s="15" t="s">
        <v>2384</v>
      </c>
      <c r="B79" s="20" t="s">
        <v>275</v>
      </c>
      <c r="C79" s="20">
        <v>78</v>
      </c>
      <c r="D79" s="20" t="s">
        <v>847</v>
      </c>
      <c r="E79" s="20">
        <v>60</v>
      </c>
      <c r="F79" s="20" t="s">
        <v>393</v>
      </c>
      <c r="G79" s="21" t="s">
        <v>173</v>
      </c>
      <c r="H79" s="71" t="s">
        <v>387</v>
      </c>
      <c r="I79" s="71" t="s">
        <v>387</v>
      </c>
      <c r="J79" s="71"/>
      <c r="K79" s="71"/>
      <c r="Q79" s="1"/>
      <c r="U79" s="241"/>
      <c r="V79" s="117" t="s">
        <v>245</v>
      </c>
      <c r="W79" s="158">
        <f t="shared" si="9"/>
        <v>0</v>
      </c>
      <c r="X79" s="159">
        <f t="shared" si="9"/>
        <v>0</v>
      </c>
    </row>
    <row r="80" spans="1:24" ht="14" thickBot="1" x14ac:dyDescent="0.2">
      <c r="A80" s="15" t="s">
        <v>2385</v>
      </c>
      <c r="B80" s="20" t="s">
        <v>275</v>
      </c>
      <c r="C80" s="20">
        <v>79</v>
      </c>
      <c r="D80" s="20" t="s">
        <v>847</v>
      </c>
      <c r="E80" s="20">
        <v>100</v>
      </c>
      <c r="F80" s="20" t="s">
        <v>398</v>
      </c>
      <c r="G80" s="21" t="s">
        <v>181</v>
      </c>
      <c r="H80" s="71" t="s">
        <v>387</v>
      </c>
      <c r="I80" s="71" t="s">
        <v>387</v>
      </c>
      <c r="J80" s="71"/>
      <c r="K80" s="71"/>
      <c r="Q80" s="1"/>
      <c r="U80" s="241"/>
      <c r="V80" s="117" t="s">
        <v>249</v>
      </c>
      <c r="W80" s="158">
        <f t="shared" si="9"/>
        <v>0</v>
      </c>
      <c r="X80" s="159">
        <f t="shared" si="9"/>
        <v>0</v>
      </c>
    </row>
    <row r="81" spans="1:24" ht="14" thickBot="1" x14ac:dyDescent="0.2">
      <c r="A81" s="15" t="s">
        <v>391</v>
      </c>
      <c r="B81" s="20" t="s">
        <v>275</v>
      </c>
      <c r="C81" s="20">
        <v>80</v>
      </c>
      <c r="D81" s="20" t="s">
        <v>392</v>
      </c>
      <c r="E81" s="20">
        <v>100</v>
      </c>
      <c r="F81" s="20" t="s">
        <v>393</v>
      </c>
      <c r="G81" s="21" t="s">
        <v>173</v>
      </c>
      <c r="H81" s="71" t="s">
        <v>387</v>
      </c>
      <c r="I81" s="71" t="s">
        <v>387</v>
      </c>
      <c r="J81" s="71"/>
      <c r="K81" s="71"/>
      <c r="Q81" s="1"/>
      <c r="U81" s="241"/>
      <c r="V81" s="117" t="s">
        <v>253</v>
      </c>
      <c r="W81" s="158">
        <f t="shared" si="9"/>
        <v>0</v>
      </c>
      <c r="X81" s="159">
        <f t="shared" si="9"/>
        <v>0</v>
      </c>
    </row>
    <row r="82" spans="1:24" ht="14" thickBot="1" x14ac:dyDescent="0.2">
      <c r="A82" s="15" t="s">
        <v>391</v>
      </c>
      <c r="B82" s="20" t="s">
        <v>275</v>
      </c>
      <c r="C82" s="20">
        <v>81</v>
      </c>
      <c r="D82" s="20" t="s">
        <v>392</v>
      </c>
      <c r="E82" s="20">
        <v>100</v>
      </c>
      <c r="F82" s="20" t="s">
        <v>393</v>
      </c>
      <c r="G82" s="21" t="s">
        <v>173</v>
      </c>
      <c r="H82" s="71" t="s">
        <v>387</v>
      </c>
      <c r="I82" s="71" t="s">
        <v>387</v>
      </c>
      <c r="J82" s="71"/>
      <c r="K82" s="71"/>
      <c r="Q82" s="1"/>
      <c r="U82" s="241"/>
      <c r="V82" s="117" t="s">
        <v>10048</v>
      </c>
      <c r="W82" s="158">
        <f t="shared" si="9"/>
        <v>0</v>
      </c>
      <c r="X82" s="159">
        <f t="shared" si="9"/>
        <v>0</v>
      </c>
    </row>
    <row r="83" spans="1:24" ht="14" thickBot="1" x14ac:dyDescent="0.2">
      <c r="A83" s="15" t="s">
        <v>960</v>
      </c>
      <c r="B83" s="20" t="s">
        <v>275</v>
      </c>
      <c r="C83" s="20">
        <v>82</v>
      </c>
      <c r="D83" s="20" t="s">
        <v>392</v>
      </c>
      <c r="E83" s="20">
        <v>130</v>
      </c>
      <c r="F83" s="20" t="s">
        <v>398</v>
      </c>
      <c r="G83" s="21" t="s">
        <v>185</v>
      </c>
      <c r="H83" s="71" t="s">
        <v>387</v>
      </c>
      <c r="I83" s="71" t="s">
        <v>387</v>
      </c>
      <c r="J83" s="71"/>
      <c r="K83" s="71"/>
      <c r="Q83" s="1"/>
      <c r="U83" s="241"/>
      <c r="V83" s="117" t="s">
        <v>10124</v>
      </c>
      <c r="W83" s="158">
        <f t="shared" si="9"/>
        <v>0</v>
      </c>
      <c r="X83" s="159">
        <f t="shared" si="9"/>
        <v>0</v>
      </c>
    </row>
    <row r="84" spans="1:24" ht="14" thickBot="1" x14ac:dyDescent="0.2">
      <c r="A84" s="15" t="s">
        <v>537</v>
      </c>
      <c r="B84" s="20" t="s">
        <v>275</v>
      </c>
      <c r="C84" s="20">
        <v>83</v>
      </c>
      <c r="D84" s="20" t="s">
        <v>392</v>
      </c>
      <c r="E84" s="20">
        <v>60</v>
      </c>
      <c r="F84" s="20" t="s">
        <v>393</v>
      </c>
      <c r="G84" s="21" t="s">
        <v>173</v>
      </c>
      <c r="H84" s="71" t="s">
        <v>387</v>
      </c>
      <c r="I84" s="71" t="s">
        <v>387</v>
      </c>
      <c r="J84" s="71"/>
      <c r="K84" s="71"/>
      <c r="Q84" s="1"/>
      <c r="U84" s="241"/>
      <c r="V84" s="117" t="s">
        <v>257</v>
      </c>
      <c r="W84" s="158">
        <f t="shared" si="9"/>
        <v>0</v>
      </c>
      <c r="X84" s="159">
        <f t="shared" si="9"/>
        <v>6</v>
      </c>
    </row>
    <row r="85" spans="1:24" ht="14" thickBot="1" x14ac:dyDescent="0.2">
      <c r="A85" s="15" t="s">
        <v>537</v>
      </c>
      <c r="B85" s="20" t="s">
        <v>275</v>
      </c>
      <c r="C85" s="20">
        <v>84</v>
      </c>
      <c r="D85" s="20" t="s">
        <v>392</v>
      </c>
      <c r="E85" s="20">
        <v>50</v>
      </c>
      <c r="F85" s="20" t="s">
        <v>393</v>
      </c>
      <c r="G85" s="21" t="s">
        <v>173</v>
      </c>
      <c r="H85" s="71" t="s">
        <v>387</v>
      </c>
      <c r="I85" s="71" t="s">
        <v>387</v>
      </c>
      <c r="J85" s="71"/>
      <c r="K85" s="71"/>
      <c r="Q85" s="1"/>
      <c r="U85" s="241"/>
      <c r="V85" s="166" t="s">
        <v>260</v>
      </c>
      <c r="W85" s="191">
        <f t="shared" si="9"/>
        <v>0</v>
      </c>
      <c r="X85" s="192">
        <f t="shared" si="9"/>
        <v>3</v>
      </c>
    </row>
    <row r="86" spans="1:24" ht="13" x14ac:dyDescent="0.15">
      <c r="A86" s="15" t="s">
        <v>1835</v>
      </c>
      <c r="B86" s="20" t="s">
        <v>275</v>
      </c>
      <c r="C86" s="20">
        <v>85</v>
      </c>
      <c r="D86" s="20" t="s">
        <v>392</v>
      </c>
      <c r="E86" s="20">
        <v>70</v>
      </c>
      <c r="F86" s="20" t="s">
        <v>393</v>
      </c>
      <c r="G86" s="21" t="s">
        <v>177</v>
      </c>
      <c r="H86" s="71" t="s">
        <v>387</v>
      </c>
      <c r="I86" s="71" t="s">
        <v>387</v>
      </c>
      <c r="J86" s="71"/>
      <c r="K86" s="71"/>
      <c r="Q86" s="1"/>
    </row>
    <row r="87" spans="1:24" ht="13" x14ac:dyDescent="0.15">
      <c r="A87" s="15" t="s">
        <v>2297</v>
      </c>
      <c r="B87" s="20" t="s">
        <v>275</v>
      </c>
      <c r="C87" s="20">
        <v>86</v>
      </c>
      <c r="D87" s="20" t="s">
        <v>392</v>
      </c>
      <c r="E87" s="20">
        <v>50</v>
      </c>
      <c r="F87" s="20" t="s">
        <v>393</v>
      </c>
      <c r="G87" s="21" t="s">
        <v>173</v>
      </c>
      <c r="H87" s="71" t="s">
        <v>387</v>
      </c>
      <c r="I87" s="71" t="s">
        <v>387</v>
      </c>
      <c r="J87" s="71"/>
      <c r="K87" s="71"/>
      <c r="Q87" s="1"/>
    </row>
    <row r="88" spans="1:24" ht="13" x14ac:dyDescent="0.15">
      <c r="A88" s="15" t="s">
        <v>2298</v>
      </c>
      <c r="B88" s="20" t="s">
        <v>275</v>
      </c>
      <c r="C88" s="20">
        <v>87</v>
      </c>
      <c r="D88" s="20" t="s">
        <v>392</v>
      </c>
      <c r="E88" s="20">
        <v>80</v>
      </c>
      <c r="F88" s="20" t="s">
        <v>393</v>
      </c>
      <c r="G88" s="21" t="s">
        <v>177</v>
      </c>
      <c r="H88" s="71" t="s">
        <v>387</v>
      </c>
      <c r="I88" s="71" t="s">
        <v>387</v>
      </c>
      <c r="J88" s="71"/>
      <c r="K88" s="71"/>
      <c r="Q88" s="1"/>
    </row>
    <row r="89" spans="1:24" ht="13" x14ac:dyDescent="0.15">
      <c r="A89" s="15" t="s">
        <v>2299</v>
      </c>
      <c r="B89" s="20" t="s">
        <v>275</v>
      </c>
      <c r="C89" s="20">
        <v>88</v>
      </c>
      <c r="D89" s="20" t="s">
        <v>392</v>
      </c>
      <c r="E89" s="20">
        <v>130</v>
      </c>
      <c r="F89" s="20" t="s">
        <v>398</v>
      </c>
      <c r="G89" s="21" t="s">
        <v>181</v>
      </c>
      <c r="H89" s="71" t="s">
        <v>387</v>
      </c>
      <c r="I89" s="71" t="s">
        <v>387</v>
      </c>
      <c r="J89" s="71"/>
      <c r="K89" s="71"/>
      <c r="Q89" s="1"/>
    </row>
    <row r="90" spans="1:24" ht="13" x14ac:dyDescent="0.15">
      <c r="A90" s="15" t="s">
        <v>2393</v>
      </c>
      <c r="B90" s="20" t="s">
        <v>275</v>
      </c>
      <c r="C90" s="20">
        <v>89</v>
      </c>
      <c r="D90" s="20" t="s">
        <v>392</v>
      </c>
      <c r="E90" s="20">
        <v>140</v>
      </c>
      <c r="F90" s="20" t="s">
        <v>386</v>
      </c>
      <c r="G90" s="21" t="s">
        <v>185</v>
      </c>
      <c r="H90" s="71" t="s">
        <v>387</v>
      </c>
      <c r="I90" s="71" t="s">
        <v>387</v>
      </c>
      <c r="J90" s="71"/>
      <c r="K90" s="71"/>
      <c r="Q90" s="1"/>
    </row>
    <row r="91" spans="1:24" ht="13" x14ac:dyDescent="0.15">
      <c r="A91" s="15" t="s">
        <v>2419</v>
      </c>
      <c r="B91" s="20" t="s">
        <v>275</v>
      </c>
      <c r="C91" s="20">
        <v>90</v>
      </c>
      <c r="D91" s="20" t="s">
        <v>392</v>
      </c>
      <c r="E91" s="20">
        <v>170</v>
      </c>
      <c r="F91" s="20" t="s">
        <v>393</v>
      </c>
      <c r="G91" s="21" t="s">
        <v>189</v>
      </c>
      <c r="H91" s="71" t="s">
        <v>387</v>
      </c>
      <c r="I91" s="71" t="s">
        <v>387</v>
      </c>
      <c r="J91" s="71"/>
      <c r="K91" s="71" t="s">
        <v>387</v>
      </c>
      <c r="Q91" s="1"/>
    </row>
    <row r="92" spans="1:24" ht="13" x14ac:dyDescent="0.15">
      <c r="A92" s="15" t="s">
        <v>2335</v>
      </c>
      <c r="B92" s="20" t="s">
        <v>275</v>
      </c>
      <c r="C92" s="20">
        <v>91</v>
      </c>
      <c r="D92" s="20" t="s">
        <v>469</v>
      </c>
      <c r="E92" s="20"/>
      <c r="F92" s="20" t="s">
        <v>1069</v>
      </c>
      <c r="G92" s="21" t="s">
        <v>177</v>
      </c>
      <c r="H92" s="71" t="s">
        <v>387</v>
      </c>
      <c r="I92" s="71" t="s">
        <v>387</v>
      </c>
      <c r="J92" s="71"/>
      <c r="K92" s="71"/>
      <c r="Q92" s="1"/>
    </row>
    <row r="93" spans="1:24" ht="13" x14ac:dyDescent="0.15">
      <c r="A93" s="15" t="s">
        <v>2420</v>
      </c>
      <c r="B93" s="20" t="s">
        <v>275</v>
      </c>
      <c r="C93" s="20">
        <v>92</v>
      </c>
      <c r="D93" s="20" t="s">
        <v>469</v>
      </c>
      <c r="E93" s="20"/>
      <c r="F93" s="20" t="s">
        <v>1542</v>
      </c>
      <c r="G93" s="21" t="s">
        <v>177</v>
      </c>
      <c r="H93" s="71" t="s">
        <v>387</v>
      </c>
      <c r="I93" s="71" t="s">
        <v>387</v>
      </c>
      <c r="J93" s="71"/>
      <c r="K93" s="71"/>
      <c r="Q93" s="1"/>
    </row>
    <row r="94" spans="1:24" ht="13" x14ac:dyDescent="0.15">
      <c r="A94" s="15" t="s">
        <v>2421</v>
      </c>
      <c r="B94" s="20" t="s">
        <v>275</v>
      </c>
      <c r="C94" s="20">
        <v>93</v>
      </c>
      <c r="D94" s="20" t="s">
        <v>469</v>
      </c>
      <c r="E94" s="20"/>
      <c r="F94" s="20" t="s">
        <v>1542</v>
      </c>
      <c r="G94" s="21" t="s">
        <v>177</v>
      </c>
      <c r="H94" s="71" t="s">
        <v>387</v>
      </c>
      <c r="I94" s="71" t="s">
        <v>387</v>
      </c>
      <c r="J94" s="71"/>
      <c r="K94" s="71"/>
      <c r="Q94" s="1"/>
    </row>
    <row r="95" spans="1:24" ht="13" x14ac:dyDescent="0.15">
      <c r="A95" s="15" t="s">
        <v>2422</v>
      </c>
      <c r="B95" s="20" t="s">
        <v>275</v>
      </c>
      <c r="C95" s="20">
        <v>94</v>
      </c>
      <c r="D95" s="20" t="s">
        <v>469</v>
      </c>
      <c r="E95" s="20"/>
      <c r="F95" s="20" t="s">
        <v>1542</v>
      </c>
      <c r="G95" s="21" t="s">
        <v>177</v>
      </c>
      <c r="H95" s="71" t="s">
        <v>387</v>
      </c>
      <c r="I95" s="71" t="s">
        <v>387</v>
      </c>
      <c r="J95" s="71"/>
      <c r="K95" s="71"/>
      <c r="Q95" s="1"/>
    </row>
    <row r="96" spans="1:24" ht="13" x14ac:dyDescent="0.15">
      <c r="A96" s="15" t="s">
        <v>2423</v>
      </c>
      <c r="B96" s="20" t="s">
        <v>275</v>
      </c>
      <c r="C96" s="20">
        <v>95</v>
      </c>
      <c r="D96" s="20" t="s">
        <v>469</v>
      </c>
      <c r="E96" s="20"/>
      <c r="F96" s="20" t="s">
        <v>1069</v>
      </c>
      <c r="G96" s="21" t="s">
        <v>177</v>
      </c>
      <c r="H96" s="71" t="s">
        <v>387</v>
      </c>
      <c r="I96" s="71" t="s">
        <v>387</v>
      </c>
      <c r="J96" s="71"/>
      <c r="K96" s="71"/>
      <c r="Q96" s="1"/>
    </row>
    <row r="97" spans="1:17" ht="13" x14ac:dyDescent="0.15">
      <c r="A97" s="15" t="s">
        <v>1547</v>
      </c>
      <c r="B97" s="20" t="s">
        <v>275</v>
      </c>
      <c r="C97" s="20">
        <v>96</v>
      </c>
      <c r="D97" s="20" t="s">
        <v>469</v>
      </c>
      <c r="E97" s="20"/>
      <c r="F97" s="20" t="s">
        <v>1069</v>
      </c>
      <c r="G97" s="21" t="s">
        <v>177</v>
      </c>
      <c r="H97" s="71" t="s">
        <v>387</v>
      </c>
      <c r="I97" s="71" t="s">
        <v>387</v>
      </c>
      <c r="J97" s="71"/>
      <c r="K97" s="71"/>
      <c r="Q97" s="1"/>
    </row>
    <row r="98" spans="1:17" ht="13" x14ac:dyDescent="0.15">
      <c r="A98" s="15" t="s">
        <v>2424</v>
      </c>
      <c r="B98" s="20" t="s">
        <v>275</v>
      </c>
      <c r="C98" s="20">
        <v>97</v>
      </c>
      <c r="D98" s="20" t="s">
        <v>469</v>
      </c>
      <c r="E98" s="20"/>
      <c r="F98" s="20" t="s">
        <v>1542</v>
      </c>
      <c r="G98" s="21" t="s">
        <v>177</v>
      </c>
      <c r="H98" s="71" t="s">
        <v>387</v>
      </c>
      <c r="I98" s="71" t="s">
        <v>387</v>
      </c>
      <c r="J98" s="71"/>
      <c r="K98" s="71"/>
      <c r="Q98" s="1"/>
    </row>
    <row r="99" spans="1:17" ht="13" x14ac:dyDescent="0.15">
      <c r="A99" s="15" t="s">
        <v>2307</v>
      </c>
      <c r="B99" s="20" t="s">
        <v>275</v>
      </c>
      <c r="C99" s="20">
        <v>98</v>
      </c>
      <c r="D99" s="20" t="s">
        <v>469</v>
      </c>
      <c r="E99" s="20"/>
      <c r="F99" s="20" t="s">
        <v>1069</v>
      </c>
      <c r="G99" s="21" t="s">
        <v>177</v>
      </c>
      <c r="H99" s="71" t="s">
        <v>387</v>
      </c>
      <c r="I99" s="71" t="s">
        <v>387</v>
      </c>
      <c r="J99" s="71"/>
      <c r="K99" s="71"/>
      <c r="Q99" s="1"/>
    </row>
    <row r="100" spans="1:17" ht="13" x14ac:dyDescent="0.15">
      <c r="A100" s="15" t="s">
        <v>2425</v>
      </c>
      <c r="B100" s="20" t="s">
        <v>275</v>
      </c>
      <c r="C100" s="20">
        <v>99</v>
      </c>
      <c r="D100" s="20" t="s">
        <v>469</v>
      </c>
      <c r="E100" s="20"/>
      <c r="F100" s="20" t="s">
        <v>1542</v>
      </c>
      <c r="G100" s="21" t="s">
        <v>177</v>
      </c>
      <c r="H100" s="71" t="s">
        <v>387</v>
      </c>
      <c r="I100" s="71" t="s">
        <v>387</v>
      </c>
      <c r="J100" s="71"/>
      <c r="K100" s="71"/>
      <c r="Q100" s="1"/>
    </row>
    <row r="101" spans="1:17" ht="13" x14ac:dyDescent="0.15">
      <c r="A101" s="15" t="s">
        <v>1264</v>
      </c>
      <c r="B101" s="20" t="s">
        <v>275</v>
      </c>
      <c r="C101" s="20">
        <v>100</v>
      </c>
      <c r="D101" s="20" t="s">
        <v>469</v>
      </c>
      <c r="E101" s="20"/>
      <c r="F101" s="20" t="s">
        <v>1542</v>
      </c>
      <c r="G101" s="21" t="s">
        <v>177</v>
      </c>
      <c r="H101" s="71" t="s">
        <v>387</v>
      </c>
      <c r="I101" s="71" t="s">
        <v>387</v>
      </c>
      <c r="J101" s="71"/>
      <c r="K101" s="71"/>
      <c r="Q101" s="1"/>
    </row>
    <row r="102" spans="1:17" ht="13" x14ac:dyDescent="0.15">
      <c r="A102" s="15" t="s">
        <v>2426</v>
      </c>
      <c r="B102" s="20" t="s">
        <v>275</v>
      </c>
      <c r="C102" s="20">
        <v>101</v>
      </c>
      <c r="D102" s="20" t="s">
        <v>469</v>
      </c>
      <c r="E102" s="20"/>
      <c r="F102" s="20" t="s">
        <v>721</v>
      </c>
      <c r="G102" s="21" t="s">
        <v>177</v>
      </c>
      <c r="H102" s="71" t="s">
        <v>387</v>
      </c>
      <c r="I102" s="71" t="s">
        <v>387</v>
      </c>
      <c r="J102" s="71"/>
      <c r="K102" s="71"/>
      <c r="Q102" s="1"/>
    </row>
    <row r="103" spans="1:17" ht="13" x14ac:dyDescent="0.15">
      <c r="A103" s="15" t="s">
        <v>2427</v>
      </c>
      <c r="B103" s="20" t="s">
        <v>275</v>
      </c>
      <c r="C103" s="20">
        <v>102</v>
      </c>
      <c r="D103" s="20" t="s">
        <v>469</v>
      </c>
      <c r="E103" s="20"/>
      <c r="F103" s="20" t="s">
        <v>1542</v>
      </c>
      <c r="G103" s="21" t="s">
        <v>177</v>
      </c>
      <c r="H103" s="71" t="s">
        <v>387</v>
      </c>
      <c r="I103" s="71" t="s">
        <v>387</v>
      </c>
      <c r="J103" s="71"/>
      <c r="K103" s="71"/>
      <c r="Q103" s="1"/>
    </row>
    <row r="104" spans="1:17" ht="13" x14ac:dyDescent="0.15">
      <c r="A104" s="15" t="s">
        <v>2413</v>
      </c>
      <c r="B104" s="20" t="s">
        <v>275</v>
      </c>
      <c r="C104" s="20">
        <v>103</v>
      </c>
      <c r="D104" s="20" t="s">
        <v>395</v>
      </c>
      <c r="E104" s="20">
        <v>180</v>
      </c>
      <c r="F104" s="20" t="s">
        <v>393</v>
      </c>
      <c r="G104" s="21" t="s">
        <v>257</v>
      </c>
      <c r="H104" s="71" t="s">
        <v>387</v>
      </c>
      <c r="I104" s="71" t="s">
        <v>387</v>
      </c>
      <c r="J104" s="71"/>
      <c r="K104" s="71" t="s">
        <v>387</v>
      </c>
      <c r="Q104" s="1"/>
    </row>
    <row r="105" spans="1:17" ht="13" x14ac:dyDescent="0.15">
      <c r="A105" s="15" t="s">
        <v>2414</v>
      </c>
      <c r="B105" s="20" t="s">
        <v>275</v>
      </c>
      <c r="C105" s="20">
        <v>104</v>
      </c>
      <c r="D105" s="20" t="s">
        <v>389</v>
      </c>
      <c r="E105" s="20">
        <v>170</v>
      </c>
      <c r="F105" s="20" t="s">
        <v>393</v>
      </c>
      <c r="G105" s="21" t="s">
        <v>257</v>
      </c>
      <c r="H105" s="71" t="s">
        <v>387</v>
      </c>
      <c r="I105" s="71" t="s">
        <v>387</v>
      </c>
      <c r="J105" s="71"/>
      <c r="K105" s="71" t="s">
        <v>387</v>
      </c>
      <c r="Q105" s="1"/>
    </row>
    <row r="106" spans="1:17" ht="13" x14ac:dyDescent="0.15">
      <c r="A106" s="15" t="s">
        <v>2415</v>
      </c>
      <c r="B106" s="20" t="s">
        <v>275</v>
      </c>
      <c r="C106" s="20">
        <v>105</v>
      </c>
      <c r="D106" s="20" t="s">
        <v>404</v>
      </c>
      <c r="E106" s="20">
        <v>170</v>
      </c>
      <c r="F106" s="20" t="s">
        <v>393</v>
      </c>
      <c r="G106" s="21" t="s">
        <v>257</v>
      </c>
      <c r="H106" s="71" t="s">
        <v>387</v>
      </c>
      <c r="I106" s="71" t="s">
        <v>387</v>
      </c>
      <c r="J106" s="71"/>
      <c r="K106" s="71" t="s">
        <v>387</v>
      </c>
      <c r="Q106" s="1"/>
    </row>
    <row r="107" spans="1:17" ht="13" x14ac:dyDescent="0.15">
      <c r="A107" s="15" t="s">
        <v>2416</v>
      </c>
      <c r="B107" s="20" t="s">
        <v>275</v>
      </c>
      <c r="C107" s="20">
        <v>106</v>
      </c>
      <c r="D107" s="20" t="s">
        <v>400</v>
      </c>
      <c r="E107" s="20">
        <v>180</v>
      </c>
      <c r="F107" s="20" t="s">
        <v>393</v>
      </c>
      <c r="G107" s="21" t="s">
        <v>257</v>
      </c>
      <c r="H107" s="71" t="s">
        <v>387</v>
      </c>
      <c r="I107" s="71" t="s">
        <v>387</v>
      </c>
      <c r="J107" s="71"/>
      <c r="K107" s="71" t="s">
        <v>387</v>
      </c>
      <c r="Q107" s="1"/>
    </row>
    <row r="108" spans="1:17" ht="13" x14ac:dyDescent="0.15">
      <c r="A108" s="15" t="s">
        <v>2418</v>
      </c>
      <c r="B108" s="20" t="s">
        <v>275</v>
      </c>
      <c r="C108" s="20">
        <v>107</v>
      </c>
      <c r="D108" s="20" t="s">
        <v>2417</v>
      </c>
      <c r="E108" s="20">
        <v>180</v>
      </c>
      <c r="F108" s="20" t="s">
        <v>393</v>
      </c>
      <c r="G108" s="21" t="s">
        <v>257</v>
      </c>
      <c r="H108" s="71" t="s">
        <v>387</v>
      </c>
      <c r="I108" s="71" t="s">
        <v>387</v>
      </c>
      <c r="J108" s="71"/>
      <c r="K108" s="71" t="s">
        <v>387</v>
      </c>
      <c r="Q108" s="1"/>
    </row>
    <row r="109" spans="1:17" ht="13" x14ac:dyDescent="0.15">
      <c r="A109" s="15" t="s">
        <v>2419</v>
      </c>
      <c r="B109" s="20" t="s">
        <v>275</v>
      </c>
      <c r="C109" s="20">
        <v>108</v>
      </c>
      <c r="D109" s="20" t="s">
        <v>392</v>
      </c>
      <c r="E109" s="20">
        <v>170</v>
      </c>
      <c r="F109" s="20" t="s">
        <v>393</v>
      </c>
      <c r="G109" s="21" t="s">
        <v>257</v>
      </c>
      <c r="H109" s="71" t="s">
        <v>387</v>
      </c>
      <c r="I109" s="71" t="s">
        <v>387</v>
      </c>
      <c r="J109" s="71"/>
      <c r="K109" s="71" t="s">
        <v>387</v>
      </c>
      <c r="Q109" s="1"/>
    </row>
    <row r="110" spans="1:17" ht="13" x14ac:dyDescent="0.15">
      <c r="A110" s="15" t="s">
        <v>1183</v>
      </c>
      <c r="B110" s="20" t="s">
        <v>275</v>
      </c>
      <c r="C110" s="20">
        <v>109</v>
      </c>
      <c r="D110" s="20" t="s">
        <v>385</v>
      </c>
      <c r="E110" s="20">
        <v>110</v>
      </c>
      <c r="F110" s="20" t="s">
        <v>386</v>
      </c>
      <c r="G110" s="21" t="s">
        <v>260</v>
      </c>
      <c r="H110" s="71" t="s">
        <v>387</v>
      </c>
      <c r="I110" s="71" t="s">
        <v>387</v>
      </c>
      <c r="J110" s="71"/>
      <c r="K110" s="71" t="s">
        <v>387</v>
      </c>
      <c r="Q110" s="1"/>
    </row>
    <row r="111" spans="1:17" ht="13" x14ac:dyDescent="0.15">
      <c r="A111" s="15" t="s">
        <v>2378</v>
      </c>
      <c r="B111" s="20" t="s">
        <v>275</v>
      </c>
      <c r="C111" s="20">
        <v>110</v>
      </c>
      <c r="D111" s="20" t="s">
        <v>400</v>
      </c>
      <c r="E111" s="20">
        <v>130</v>
      </c>
      <c r="F111" s="20" t="s">
        <v>398</v>
      </c>
      <c r="G111" s="21" t="s">
        <v>260</v>
      </c>
      <c r="H111" s="71" t="s">
        <v>387</v>
      </c>
      <c r="I111" s="71" t="s">
        <v>387</v>
      </c>
      <c r="J111" s="71"/>
      <c r="K111" s="71" t="s">
        <v>387</v>
      </c>
      <c r="Q111" s="1"/>
    </row>
    <row r="112" spans="1:17" ht="13" x14ac:dyDescent="0.15">
      <c r="A112" s="15" t="s">
        <v>2338</v>
      </c>
      <c r="B112" s="20" t="s">
        <v>275</v>
      </c>
      <c r="C112" s="20">
        <v>111</v>
      </c>
      <c r="D112" s="20" t="s">
        <v>469</v>
      </c>
      <c r="E112" s="20"/>
      <c r="F112" s="20" t="s">
        <v>1542</v>
      </c>
      <c r="G112" s="21" t="s">
        <v>260</v>
      </c>
      <c r="H112" s="71" t="s">
        <v>387</v>
      </c>
      <c r="I112" s="71" t="s">
        <v>387</v>
      </c>
      <c r="J112" s="71"/>
      <c r="K112" s="71" t="s">
        <v>387</v>
      </c>
      <c r="Q112" s="1"/>
    </row>
  </sheetData>
  <sheetProtection selectLockedCells="1" selectUnlockedCells="1"/>
  <mergeCells count="1">
    <mergeCell ref="Z1:AH1"/>
  </mergeCells>
  <phoneticPr fontId="3" type="noConversion"/>
  <conditionalFormatting sqref="H2:K112">
    <cfRule type="cellIs" dxfId="518" priority="1" stopIfTrue="1" operator="equal">
      <formula>"-"</formula>
    </cfRule>
    <cfRule type="cellIs" dxfId="517" priority="2" stopIfTrue="1" operator="equal">
      <formula>"x"</formula>
    </cfRule>
  </conditionalFormatting>
  <hyperlinks>
    <hyperlink ref="L1" location="'Expansion set Check List'!A1" display="Home" xr:uid="{00000000-0004-0000-3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92">
    <tabColor rgb="FF00FF00"/>
  </sheetPr>
  <dimension ref="A1:AH12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8.5" customWidth="1"/>
    <col min="2" max="2" width="14.66406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885</v>
      </c>
      <c r="B2" s="13" t="s">
        <v>278</v>
      </c>
      <c r="C2" s="13">
        <v>1</v>
      </c>
      <c r="D2" s="13" t="s">
        <v>407</v>
      </c>
      <c r="E2" s="13">
        <v>30</v>
      </c>
      <c r="F2" s="13" t="s">
        <v>393</v>
      </c>
      <c r="G2" s="14"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128</v>
      </c>
      <c r="Z2" s="102"/>
      <c r="AA2" s="102"/>
      <c r="AB2" s="102"/>
      <c r="AC2" s="102"/>
      <c r="AD2" s="102"/>
      <c r="AE2" s="102"/>
      <c r="AF2" s="102"/>
      <c r="AG2" s="102"/>
      <c r="AH2" s="102"/>
    </row>
    <row r="3" spans="1:34" ht="13" x14ac:dyDescent="0.15">
      <c r="A3" s="15" t="s">
        <v>875</v>
      </c>
      <c r="B3" s="16" t="s">
        <v>278</v>
      </c>
      <c r="C3" s="16">
        <v>2</v>
      </c>
      <c r="D3" s="16" t="s">
        <v>407</v>
      </c>
      <c r="E3" s="16">
        <v>60</v>
      </c>
      <c r="F3" s="16" t="s">
        <v>398</v>
      </c>
      <c r="G3" s="17"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38</v>
      </c>
    </row>
    <row r="4" spans="1:34" ht="13" x14ac:dyDescent="0.15">
      <c r="A4" s="15" t="s">
        <v>840</v>
      </c>
      <c r="B4" s="16" t="s">
        <v>278</v>
      </c>
      <c r="C4" s="16">
        <v>3</v>
      </c>
      <c r="D4" s="16" t="s">
        <v>407</v>
      </c>
      <c r="E4" s="16">
        <v>90</v>
      </c>
      <c r="F4" s="16" t="s">
        <v>386</v>
      </c>
      <c r="G4" s="17"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37</v>
      </c>
    </row>
    <row r="5" spans="1:34" ht="13" x14ac:dyDescent="0.15">
      <c r="A5" s="15" t="s">
        <v>939</v>
      </c>
      <c r="B5" s="16" t="s">
        <v>278</v>
      </c>
      <c r="C5" s="16">
        <v>4</v>
      </c>
      <c r="D5" s="16" t="s">
        <v>407</v>
      </c>
      <c r="E5" s="16">
        <v>70</v>
      </c>
      <c r="F5" s="16" t="s">
        <v>393</v>
      </c>
      <c r="G5" s="17" t="s">
        <v>173</v>
      </c>
      <c r="H5" s="71" t="s">
        <v>387</v>
      </c>
      <c r="I5" s="71" t="s">
        <v>387</v>
      </c>
      <c r="J5" s="71"/>
      <c r="K5" s="71"/>
      <c r="R5" s="117" t="s">
        <v>181</v>
      </c>
      <c r="S5" s="231">
        <f t="shared" si="0"/>
        <v>0</v>
      </c>
      <c r="T5" s="159">
        <f t="shared" si="1"/>
        <v>0</v>
      </c>
      <c r="U5" s="168"/>
      <c r="V5" s="117" t="s">
        <v>181</v>
      </c>
      <c r="W5" s="231">
        <f t="shared" si="2"/>
        <v>0</v>
      </c>
      <c r="X5" s="6">
        <f t="shared" si="3"/>
        <v>24</v>
      </c>
    </row>
    <row r="6" spans="1:34" ht="13" x14ac:dyDescent="0.15">
      <c r="A6" s="15" t="s">
        <v>1952</v>
      </c>
      <c r="B6" s="16" t="s">
        <v>278</v>
      </c>
      <c r="C6" s="16">
        <v>5</v>
      </c>
      <c r="D6" s="16" t="s">
        <v>407</v>
      </c>
      <c r="E6" s="16">
        <v>100</v>
      </c>
      <c r="F6" s="16" t="s">
        <v>398</v>
      </c>
      <c r="G6" s="17" t="s">
        <v>181</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1221</v>
      </c>
      <c r="B7" s="16" t="s">
        <v>278</v>
      </c>
      <c r="C7" s="16">
        <v>6</v>
      </c>
      <c r="D7" s="16" t="s">
        <v>407</v>
      </c>
      <c r="E7" s="16">
        <v>60</v>
      </c>
      <c r="F7" s="16" t="s">
        <v>393</v>
      </c>
      <c r="G7" s="17" t="s">
        <v>173</v>
      </c>
      <c r="H7" s="71" t="s">
        <v>387</v>
      </c>
      <c r="I7" s="71" t="s">
        <v>387</v>
      </c>
      <c r="J7" s="71"/>
      <c r="K7" s="71"/>
      <c r="R7" s="117" t="s">
        <v>189</v>
      </c>
      <c r="S7" s="231">
        <f t="shared" si="0"/>
        <v>0</v>
      </c>
      <c r="T7" s="159">
        <f t="shared" si="1"/>
        <v>0</v>
      </c>
      <c r="U7" s="168"/>
      <c r="V7" s="117" t="s">
        <v>189</v>
      </c>
      <c r="W7" s="231">
        <f t="shared" si="2"/>
        <v>0</v>
      </c>
      <c r="X7" s="6">
        <f t="shared" si="3"/>
        <v>6</v>
      </c>
    </row>
    <row r="8" spans="1:34" ht="13" x14ac:dyDescent="0.15">
      <c r="A8" s="15" t="s">
        <v>1204</v>
      </c>
      <c r="B8" s="16" t="s">
        <v>278</v>
      </c>
      <c r="C8" s="16">
        <v>7</v>
      </c>
      <c r="D8" s="16" t="s">
        <v>407</v>
      </c>
      <c r="E8" s="16">
        <v>80</v>
      </c>
      <c r="F8" s="16" t="s">
        <v>398</v>
      </c>
      <c r="G8" s="17"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1178</v>
      </c>
      <c r="B9" s="16" t="s">
        <v>278</v>
      </c>
      <c r="C9" s="16">
        <v>8</v>
      </c>
      <c r="D9" s="16" t="s">
        <v>407</v>
      </c>
      <c r="E9" s="16">
        <v>120</v>
      </c>
      <c r="F9" s="16" t="s">
        <v>386</v>
      </c>
      <c r="G9" s="17"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1196</v>
      </c>
      <c r="B10" s="16" t="s">
        <v>278</v>
      </c>
      <c r="C10" s="16">
        <v>9</v>
      </c>
      <c r="D10" s="16" t="s">
        <v>407</v>
      </c>
      <c r="E10" s="16">
        <v>80</v>
      </c>
      <c r="F10" s="16" t="s">
        <v>398</v>
      </c>
      <c r="G10" s="17"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1297</v>
      </c>
      <c r="B11" s="16" t="s">
        <v>278</v>
      </c>
      <c r="C11" s="16">
        <v>10</v>
      </c>
      <c r="D11" s="16" t="s">
        <v>407</v>
      </c>
      <c r="E11" s="16">
        <v>40</v>
      </c>
      <c r="F11" s="16" t="s">
        <v>393</v>
      </c>
      <c r="G11" s="17"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1287</v>
      </c>
      <c r="B12" s="16" t="s">
        <v>278</v>
      </c>
      <c r="C12" s="16">
        <v>11</v>
      </c>
      <c r="D12" s="16" t="s">
        <v>407</v>
      </c>
      <c r="E12" s="16">
        <v>60</v>
      </c>
      <c r="F12" s="16" t="s">
        <v>398</v>
      </c>
      <c r="G12" s="17"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1283</v>
      </c>
      <c r="B13" s="16" t="s">
        <v>278</v>
      </c>
      <c r="C13" s="16">
        <v>12</v>
      </c>
      <c r="D13" s="16" t="s">
        <v>407</v>
      </c>
      <c r="E13" s="16">
        <v>70</v>
      </c>
      <c r="F13" s="16" t="s">
        <v>393</v>
      </c>
      <c r="G13" s="17"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1283</v>
      </c>
      <c r="B14" s="16" t="s">
        <v>278</v>
      </c>
      <c r="C14" s="16">
        <v>13</v>
      </c>
      <c r="D14" s="16" t="s">
        <v>407</v>
      </c>
      <c r="E14" s="16">
        <v>70</v>
      </c>
      <c r="F14" s="16" t="s">
        <v>393</v>
      </c>
      <c r="G14" s="17"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1804</v>
      </c>
      <c r="B15" s="16" t="s">
        <v>278</v>
      </c>
      <c r="C15" s="16">
        <v>14</v>
      </c>
      <c r="D15" s="16" t="s">
        <v>407</v>
      </c>
      <c r="E15" s="16">
        <v>90</v>
      </c>
      <c r="F15" s="16" t="s">
        <v>398</v>
      </c>
      <c r="G15" s="17"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1804</v>
      </c>
      <c r="B16" s="16" t="s">
        <v>278</v>
      </c>
      <c r="C16" s="16">
        <v>15</v>
      </c>
      <c r="D16" s="16" t="s">
        <v>407</v>
      </c>
      <c r="E16" s="16">
        <v>90</v>
      </c>
      <c r="F16" s="16" t="s">
        <v>398</v>
      </c>
      <c r="G16" s="17"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2242</v>
      </c>
      <c r="B17" s="16" t="s">
        <v>278</v>
      </c>
      <c r="C17" s="16">
        <v>16</v>
      </c>
      <c r="D17" s="16" t="s">
        <v>407</v>
      </c>
      <c r="E17" s="16">
        <v>90</v>
      </c>
      <c r="F17" s="16" t="s">
        <v>393</v>
      </c>
      <c r="G17" s="17"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2342</v>
      </c>
      <c r="B18" s="16" t="s">
        <v>278</v>
      </c>
      <c r="C18" s="16">
        <v>17</v>
      </c>
      <c r="D18" s="16" t="s">
        <v>407</v>
      </c>
      <c r="E18" s="16">
        <v>40</v>
      </c>
      <c r="F18" s="16" t="s">
        <v>393</v>
      </c>
      <c r="G18" s="17"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466</v>
      </c>
      <c r="B19" s="16" t="s">
        <v>278</v>
      </c>
      <c r="C19" s="16">
        <v>18</v>
      </c>
      <c r="D19" s="16" t="s">
        <v>395</v>
      </c>
      <c r="E19" s="16">
        <v>60</v>
      </c>
      <c r="F19" s="16" t="s">
        <v>393</v>
      </c>
      <c r="G19" s="17"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408</v>
      </c>
      <c r="B20" s="16" t="s">
        <v>278</v>
      </c>
      <c r="C20" s="16">
        <v>19</v>
      </c>
      <c r="D20" s="16" t="s">
        <v>395</v>
      </c>
      <c r="E20" s="16">
        <v>90</v>
      </c>
      <c r="F20" s="16" t="s">
        <v>398</v>
      </c>
      <c r="G20" s="17"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433</v>
      </c>
      <c r="B21" s="16" t="s">
        <v>278</v>
      </c>
      <c r="C21" s="16">
        <v>20</v>
      </c>
      <c r="D21" s="16" t="s">
        <v>395</v>
      </c>
      <c r="E21" s="16">
        <v>80</v>
      </c>
      <c r="F21" s="16" t="s">
        <v>393</v>
      </c>
      <c r="G21" s="17"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1862</v>
      </c>
      <c r="B22" s="16" t="s">
        <v>278</v>
      </c>
      <c r="C22" s="16">
        <v>21</v>
      </c>
      <c r="D22" s="16" t="s">
        <v>395</v>
      </c>
      <c r="E22" s="16">
        <v>120</v>
      </c>
      <c r="F22" s="16" t="s">
        <v>398</v>
      </c>
      <c r="G22" s="17"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2428</v>
      </c>
      <c r="B23" s="16" t="s">
        <v>278</v>
      </c>
      <c r="C23" s="16">
        <v>22</v>
      </c>
      <c r="D23" s="16" t="s">
        <v>395</v>
      </c>
      <c r="E23" s="16">
        <v>160</v>
      </c>
      <c r="F23" s="16" t="s">
        <v>393</v>
      </c>
      <c r="G23" s="17" t="s">
        <v>189</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432</v>
      </c>
      <c r="B24" s="16" t="s">
        <v>278</v>
      </c>
      <c r="C24" s="16">
        <v>23</v>
      </c>
      <c r="D24" s="16" t="s">
        <v>389</v>
      </c>
      <c r="E24" s="16">
        <v>30</v>
      </c>
      <c r="F24" s="16" t="s">
        <v>393</v>
      </c>
      <c r="G24" s="17"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397</v>
      </c>
      <c r="B25" s="16" t="s">
        <v>278</v>
      </c>
      <c r="C25" s="16">
        <v>24</v>
      </c>
      <c r="D25" s="16" t="s">
        <v>389</v>
      </c>
      <c r="E25" s="16">
        <v>130</v>
      </c>
      <c r="F25" s="16" t="s">
        <v>398</v>
      </c>
      <c r="G25" s="17"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1209</v>
      </c>
      <c r="B26" s="16" t="s">
        <v>278</v>
      </c>
      <c r="C26" s="16">
        <v>25</v>
      </c>
      <c r="D26" s="16" t="s">
        <v>389</v>
      </c>
      <c r="E26" s="16">
        <v>100</v>
      </c>
      <c r="F26" s="16" t="s">
        <v>393</v>
      </c>
      <c r="G26" s="17"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1190</v>
      </c>
      <c r="B27" s="16" t="s">
        <v>278</v>
      </c>
      <c r="C27" s="16">
        <v>26</v>
      </c>
      <c r="D27" s="16" t="s">
        <v>389</v>
      </c>
      <c r="E27" s="16">
        <v>200</v>
      </c>
      <c r="F27" s="16" t="s">
        <v>398</v>
      </c>
      <c r="G27" s="17"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1406</v>
      </c>
      <c r="B28" s="16" t="s">
        <v>278</v>
      </c>
      <c r="C28" s="16">
        <v>27</v>
      </c>
      <c r="D28" s="16" t="s">
        <v>389</v>
      </c>
      <c r="E28" s="16">
        <v>30</v>
      </c>
      <c r="F28" s="16" t="s">
        <v>393</v>
      </c>
      <c r="G28" s="17" t="s">
        <v>173</v>
      </c>
      <c r="H28" s="71" t="s">
        <v>387</v>
      </c>
      <c r="I28" s="71" t="s">
        <v>387</v>
      </c>
      <c r="J28" s="71"/>
      <c r="K28" s="71"/>
      <c r="R28" s="117" t="s">
        <v>257</v>
      </c>
      <c r="S28" s="231">
        <f t="shared" si="0"/>
        <v>0</v>
      </c>
      <c r="T28" s="159">
        <f t="shared" si="1"/>
        <v>0</v>
      </c>
      <c r="U28" s="168"/>
      <c r="V28" s="117" t="s">
        <v>257</v>
      </c>
      <c r="W28" s="231">
        <f t="shared" si="2"/>
        <v>0</v>
      </c>
      <c r="X28" s="6">
        <f t="shared" si="3"/>
        <v>6</v>
      </c>
    </row>
    <row r="29" spans="1:24" ht="14" thickBot="1" x14ac:dyDescent="0.2">
      <c r="A29" s="15" t="s">
        <v>1385</v>
      </c>
      <c r="B29" s="16" t="s">
        <v>278</v>
      </c>
      <c r="C29" s="16">
        <v>28</v>
      </c>
      <c r="D29" s="16" t="s">
        <v>389</v>
      </c>
      <c r="E29" s="16">
        <v>110</v>
      </c>
      <c r="F29" s="16" t="s">
        <v>398</v>
      </c>
      <c r="G29" s="17" t="s">
        <v>185</v>
      </c>
      <c r="H29" s="71" t="s">
        <v>387</v>
      </c>
      <c r="I29" s="71" t="s">
        <v>387</v>
      </c>
      <c r="J29" s="71"/>
      <c r="K29" s="71"/>
      <c r="R29" s="166" t="s">
        <v>260</v>
      </c>
      <c r="S29" s="232">
        <f t="shared" si="0"/>
        <v>0</v>
      </c>
      <c r="T29" s="192">
        <f t="shared" si="1"/>
        <v>0</v>
      </c>
      <c r="U29" s="168"/>
      <c r="V29" s="166" t="s">
        <v>260</v>
      </c>
      <c r="W29" s="232">
        <f t="shared" si="2"/>
        <v>0</v>
      </c>
      <c r="X29" s="7">
        <f t="shared" si="3"/>
        <v>4</v>
      </c>
    </row>
    <row r="30" spans="1:24" ht="14" thickBot="1" x14ac:dyDescent="0.2">
      <c r="A30" s="15" t="s">
        <v>1408</v>
      </c>
      <c r="B30" s="16" t="s">
        <v>278</v>
      </c>
      <c r="C30" s="16">
        <v>29</v>
      </c>
      <c r="D30" s="16" t="s">
        <v>389</v>
      </c>
      <c r="E30" s="16">
        <v>60</v>
      </c>
      <c r="F30" s="16" t="s">
        <v>393</v>
      </c>
      <c r="G30" s="17" t="s">
        <v>173</v>
      </c>
      <c r="H30" s="71" t="s">
        <v>387</v>
      </c>
      <c r="I30" s="71" t="s">
        <v>387</v>
      </c>
      <c r="J30" s="71"/>
      <c r="K30" s="71"/>
      <c r="R30" s="160" t="s">
        <v>86</v>
      </c>
      <c r="S30" s="161"/>
      <c r="T30" s="175">
        <f>SUM(T31:T57)</f>
        <v>0</v>
      </c>
      <c r="U30" s="168"/>
      <c r="V30" s="177" t="s">
        <v>88</v>
      </c>
      <c r="W30" s="213"/>
      <c r="X30" s="215">
        <f>SUM(X31:X57)</f>
        <v>112</v>
      </c>
    </row>
    <row r="31" spans="1:24" ht="13" x14ac:dyDescent="0.15">
      <c r="A31" s="15" t="s">
        <v>1402</v>
      </c>
      <c r="B31" s="16" t="s">
        <v>278</v>
      </c>
      <c r="C31" s="16">
        <v>30</v>
      </c>
      <c r="D31" s="16" t="s">
        <v>389</v>
      </c>
      <c r="E31" s="16">
        <v>80</v>
      </c>
      <c r="F31" s="16" t="s">
        <v>398</v>
      </c>
      <c r="G31" s="17"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38</v>
      </c>
    </row>
    <row r="32" spans="1:24" ht="13" x14ac:dyDescent="0.15">
      <c r="A32" s="15" t="s">
        <v>1386</v>
      </c>
      <c r="B32" s="16" t="s">
        <v>278</v>
      </c>
      <c r="C32" s="16">
        <v>31</v>
      </c>
      <c r="D32" s="16" t="s">
        <v>389</v>
      </c>
      <c r="E32" s="16">
        <v>140</v>
      </c>
      <c r="F32" s="16" t="s">
        <v>386</v>
      </c>
      <c r="G32" s="17"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37</v>
      </c>
    </row>
    <row r="33" spans="1:24" ht="13" x14ac:dyDescent="0.15">
      <c r="A33" s="15" t="s">
        <v>1833</v>
      </c>
      <c r="B33" s="16" t="s">
        <v>278</v>
      </c>
      <c r="C33" s="16">
        <v>32</v>
      </c>
      <c r="D33" s="16" t="s">
        <v>389</v>
      </c>
      <c r="E33" s="16">
        <v>70</v>
      </c>
      <c r="F33" s="16" t="s">
        <v>393</v>
      </c>
      <c r="G33" s="17" t="s">
        <v>173</v>
      </c>
      <c r="H33" s="71" t="s">
        <v>387</v>
      </c>
      <c r="I33" s="71" t="s">
        <v>387</v>
      </c>
      <c r="J33" s="71"/>
      <c r="K33" s="71"/>
      <c r="R33" s="117" t="s">
        <v>181</v>
      </c>
      <c r="S33" s="158">
        <f t="shared" si="4"/>
        <v>0</v>
      </c>
      <c r="T33" s="159">
        <f t="shared" si="5"/>
        <v>0</v>
      </c>
      <c r="U33" s="168"/>
      <c r="V33" s="234" t="s">
        <v>181</v>
      </c>
      <c r="W33" s="237">
        <f t="shared" si="6"/>
        <v>0</v>
      </c>
      <c r="X33" s="6">
        <f t="shared" si="7"/>
        <v>24</v>
      </c>
    </row>
    <row r="34" spans="1:24" ht="13" x14ac:dyDescent="0.15">
      <c r="A34" s="15" t="s">
        <v>1812</v>
      </c>
      <c r="B34" s="16" t="s">
        <v>278</v>
      </c>
      <c r="C34" s="16">
        <v>33</v>
      </c>
      <c r="D34" s="16" t="s">
        <v>389</v>
      </c>
      <c r="E34" s="16">
        <v>90</v>
      </c>
      <c r="F34" s="16" t="s">
        <v>398</v>
      </c>
      <c r="G34" s="17" t="s">
        <v>177</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2350</v>
      </c>
      <c r="B35" s="16" t="s">
        <v>278</v>
      </c>
      <c r="C35" s="16">
        <v>34</v>
      </c>
      <c r="D35" s="16" t="s">
        <v>389</v>
      </c>
      <c r="E35" s="16">
        <v>50</v>
      </c>
      <c r="F35" s="16" t="s">
        <v>393</v>
      </c>
      <c r="G35" s="17"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2351</v>
      </c>
      <c r="B36" s="16" t="s">
        <v>278</v>
      </c>
      <c r="C36" s="16">
        <v>35</v>
      </c>
      <c r="D36" s="16" t="s">
        <v>389</v>
      </c>
      <c r="E36" s="16">
        <v>80</v>
      </c>
      <c r="F36" s="16" t="s">
        <v>398</v>
      </c>
      <c r="G36" s="17"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2352</v>
      </c>
      <c r="B37" s="16" t="s">
        <v>278</v>
      </c>
      <c r="C37" s="16">
        <v>36</v>
      </c>
      <c r="D37" s="16" t="s">
        <v>389</v>
      </c>
      <c r="E37" s="16">
        <v>140</v>
      </c>
      <c r="F37" s="16" t="s">
        <v>386</v>
      </c>
      <c r="G37" s="17"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2261</v>
      </c>
      <c r="B38" s="16" t="s">
        <v>278</v>
      </c>
      <c r="C38" s="16">
        <v>37</v>
      </c>
      <c r="D38" s="16" t="s">
        <v>389</v>
      </c>
      <c r="E38" s="16">
        <v>90</v>
      </c>
      <c r="F38" s="16" t="s">
        <v>393</v>
      </c>
      <c r="G38" s="17"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888</v>
      </c>
      <c r="B39" s="16" t="s">
        <v>278</v>
      </c>
      <c r="C39" s="16">
        <v>38</v>
      </c>
      <c r="D39" s="16" t="s">
        <v>404</v>
      </c>
      <c r="E39" s="16">
        <v>60</v>
      </c>
      <c r="F39" s="16" t="s">
        <v>393</v>
      </c>
      <c r="G39" s="17"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864</v>
      </c>
      <c r="B40" s="16" t="s">
        <v>278</v>
      </c>
      <c r="C40" s="16">
        <v>39</v>
      </c>
      <c r="D40" s="16" t="s">
        <v>404</v>
      </c>
      <c r="E40" s="16">
        <v>80</v>
      </c>
      <c r="F40" s="16" t="s">
        <v>398</v>
      </c>
      <c r="G40" s="17"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835</v>
      </c>
      <c r="B41" s="16" t="s">
        <v>278</v>
      </c>
      <c r="C41" s="16">
        <v>40</v>
      </c>
      <c r="D41" s="16" t="s">
        <v>404</v>
      </c>
      <c r="E41" s="16">
        <v>140</v>
      </c>
      <c r="F41" s="16" t="s">
        <v>386</v>
      </c>
      <c r="G41" s="17"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1198</v>
      </c>
      <c r="B42" s="16" t="s">
        <v>278</v>
      </c>
      <c r="C42" s="16">
        <v>41</v>
      </c>
      <c r="D42" s="16" t="s">
        <v>404</v>
      </c>
      <c r="E42" s="16">
        <v>60</v>
      </c>
      <c r="F42" s="16" t="s">
        <v>393</v>
      </c>
      <c r="G42" s="17"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1198</v>
      </c>
      <c r="B43" s="16" t="s">
        <v>278</v>
      </c>
      <c r="C43" s="16">
        <v>42</v>
      </c>
      <c r="D43" s="16" t="s">
        <v>404</v>
      </c>
      <c r="E43" s="16">
        <v>60</v>
      </c>
      <c r="F43" s="16" t="s">
        <v>393</v>
      </c>
      <c r="G43" s="17"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1185</v>
      </c>
      <c r="B44" s="16" t="s">
        <v>278</v>
      </c>
      <c r="C44" s="16">
        <v>43</v>
      </c>
      <c r="D44" s="16" t="s">
        <v>404</v>
      </c>
      <c r="E44" s="16">
        <v>90</v>
      </c>
      <c r="F44" s="16" t="s">
        <v>398</v>
      </c>
      <c r="G44" s="17"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1185</v>
      </c>
      <c r="B45" s="16" t="s">
        <v>278</v>
      </c>
      <c r="C45" s="16">
        <v>44</v>
      </c>
      <c r="D45" s="16" t="s">
        <v>404</v>
      </c>
      <c r="E45" s="16">
        <v>90</v>
      </c>
      <c r="F45" s="16" t="s">
        <v>398</v>
      </c>
      <c r="G45" s="17"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2316</v>
      </c>
      <c r="B46" s="16" t="s">
        <v>278</v>
      </c>
      <c r="C46" s="16">
        <v>45</v>
      </c>
      <c r="D46" s="16" t="s">
        <v>404</v>
      </c>
      <c r="E46" s="16">
        <v>70</v>
      </c>
      <c r="F46" s="16" t="s">
        <v>393</v>
      </c>
      <c r="G46" s="17"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2429</v>
      </c>
      <c r="B47" s="16" t="s">
        <v>278</v>
      </c>
      <c r="C47" s="16">
        <v>46</v>
      </c>
      <c r="D47" s="16" t="s">
        <v>385</v>
      </c>
      <c r="E47" s="16">
        <v>120</v>
      </c>
      <c r="F47" s="16" t="s">
        <v>393</v>
      </c>
      <c r="G47" s="17" t="s">
        <v>189</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1182</v>
      </c>
      <c r="B48" s="16" t="s">
        <v>278</v>
      </c>
      <c r="C48" s="16">
        <v>47</v>
      </c>
      <c r="D48" s="16" t="s">
        <v>385</v>
      </c>
      <c r="E48" s="16">
        <v>130</v>
      </c>
      <c r="F48" s="16" t="s">
        <v>386</v>
      </c>
      <c r="G48" s="17"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1285</v>
      </c>
      <c r="B49" s="16" t="s">
        <v>278</v>
      </c>
      <c r="C49" s="16">
        <v>48</v>
      </c>
      <c r="D49" s="16" t="s">
        <v>385</v>
      </c>
      <c r="E49" s="16">
        <v>60</v>
      </c>
      <c r="F49" s="16" t="s">
        <v>398</v>
      </c>
      <c r="G49" s="17"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1822</v>
      </c>
      <c r="B50" s="16" t="s">
        <v>278</v>
      </c>
      <c r="C50" s="16">
        <v>49</v>
      </c>
      <c r="D50" s="16" t="s">
        <v>385</v>
      </c>
      <c r="E50" s="16">
        <v>60</v>
      </c>
      <c r="F50" s="16" t="s">
        <v>393</v>
      </c>
      <c r="G50" s="17"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1822</v>
      </c>
      <c r="B51" s="16" t="s">
        <v>278</v>
      </c>
      <c r="C51" s="16">
        <v>50</v>
      </c>
      <c r="D51" s="16" t="s">
        <v>385</v>
      </c>
      <c r="E51" s="16">
        <v>60</v>
      </c>
      <c r="F51" s="16" t="s">
        <v>393</v>
      </c>
      <c r="G51" s="17"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1811</v>
      </c>
      <c r="B52" s="16" t="s">
        <v>278</v>
      </c>
      <c r="C52" s="16">
        <v>51</v>
      </c>
      <c r="D52" s="16" t="s">
        <v>385</v>
      </c>
      <c r="E52" s="16">
        <v>100</v>
      </c>
      <c r="F52" s="16" t="s">
        <v>398</v>
      </c>
      <c r="G52" s="17"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2430</v>
      </c>
      <c r="B53" s="16" t="s">
        <v>278</v>
      </c>
      <c r="C53" s="16">
        <v>52</v>
      </c>
      <c r="D53" s="16" t="s">
        <v>385</v>
      </c>
      <c r="E53" s="16">
        <v>90</v>
      </c>
      <c r="F53" s="16" t="s">
        <v>393</v>
      </c>
      <c r="G53" s="17"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2369</v>
      </c>
      <c r="B54" s="16" t="s">
        <v>278</v>
      </c>
      <c r="C54" s="16">
        <v>53</v>
      </c>
      <c r="D54" s="16" t="s">
        <v>385</v>
      </c>
      <c r="E54" s="16">
        <v>70</v>
      </c>
      <c r="F54" s="16" t="s">
        <v>393</v>
      </c>
      <c r="G54" s="17"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2370</v>
      </c>
      <c r="B55" s="16" t="s">
        <v>278</v>
      </c>
      <c r="C55" s="16">
        <v>54</v>
      </c>
      <c r="D55" s="16" t="s">
        <v>385</v>
      </c>
      <c r="E55" s="16">
        <v>100</v>
      </c>
      <c r="F55" s="16" t="s">
        <v>398</v>
      </c>
      <c r="G55" s="17"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2319</v>
      </c>
      <c r="B56" s="16" t="s">
        <v>278</v>
      </c>
      <c r="C56" s="16">
        <v>55</v>
      </c>
      <c r="D56" s="16" t="s">
        <v>385</v>
      </c>
      <c r="E56" s="16">
        <v>50</v>
      </c>
      <c r="F56" s="16" t="s">
        <v>393</v>
      </c>
      <c r="G56" s="17"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2320</v>
      </c>
      <c r="B57" s="16" t="s">
        <v>278</v>
      </c>
      <c r="C57" s="16">
        <v>56</v>
      </c>
      <c r="D57" s="16" t="s">
        <v>385</v>
      </c>
      <c r="E57" s="16">
        <v>80</v>
      </c>
      <c r="F57" s="16" t="s">
        <v>398</v>
      </c>
      <c r="G57" s="17"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2321</v>
      </c>
      <c r="B58" s="16" t="s">
        <v>278</v>
      </c>
      <c r="C58" s="16">
        <v>57</v>
      </c>
      <c r="D58" s="16" t="s">
        <v>385</v>
      </c>
      <c r="E58" s="16">
        <v>130</v>
      </c>
      <c r="F58" s="16" t="s">
        <v>386</v>
      </c>
      <c r="G58" s="17" t="s">
        <v>181</v>
      </c>
      <c r="H58" s="71" t="s">
        <v>387</v>
      </c>
      <c r="I58" s="71" t="s">
        <v>387</v>
      </c>
      <c r="J58" s="71"/>
      <c r="K58" s="71"/>
      <c r="U58" s="168"/>
      <c r="V58" s="177" t="s">
        <v>447</v>
      </c>
      <c r="W58" s="189"/>
      <c r="X58" s="190">
        <f>SUM(X59:X85)</f>
        <v>240</v>
      </c>
    </row>
    <row r="59" spans="1:24" ht="13" x14ac:dyDescent="0.15">
      <c r="A59" s="15" t="s">
        <v>2381</v>
      </c>
      <c r="B59" s="16" t="s">
        <v>278</v>
      </c>
      <c r="C59" s="16">
        <v>58</v>
      </c>
      <c r="D59" s="16" t="s">
        <v>385</v>
      </c>
      <c r="E59" s="16">
        <v>90</v>
      </c>
      <c r="F59" s="16" t="s">
        <v>393</v>
      </c>
      <c r="G59" s="17" t="s">
        <v>173</v>
      </c>
      <c r="H59" s="71" t="s">
        <v>387</v>
      </c>
      <c r="I59" s="71" t="s">
        <v>387</v>
      </c>
      <c r="J59" s="71"/>
      <c r="K59" s="71"/>
      <c r="U59" s="239"/>
      <c r="V59" s="116" t="s">
        <v>173</v>
      </c>
      <c r="W59" s="211">
        <f t="shared" ref="W59:X74" si="8">S3+S31+W3+W31</f>
        <v>0</v>
      </c>
      <c r="X59" s="64">
        <f t="shared" si="8"/>
        <v>76</v>
      </c>
    </row>
    <row r="60" spans="1:24" ht="13" x14ac:dyDescent="0.15">
      <c r="A60" s="15" t="s">
        <v>2382</v>
      </c>
      <c r="B60" s="16" t="s">
        <v>278</v>
      </c>
      <c r="C60" s="16">
        <v>59</v>
      </c>
      <c r="D60" s="16" t="s">
        <v>385</v>
      </c>
      <c r="E60" s="16">
        <v>130</v>
      </c>
      <c r="F60" s="16" t="s">
        <v>398</v>
      </c>
      <c r="G60" s="17" t="s">
        <v>185</v>
      </c>
      <c r="H60" s="71" t="s">
        <v>387</v>
      </c>
      <c r="I60" s="71" t="s">
        <v>387</v>
      </c>
      <c r="J60" s="71"/>
      <c r="K60" s="71"/>
      <c r="U60" s="239"/>
      <c r="V60" s="117" t="s">
        <v>177</v>
      </c>
      <c r="W60" s="158">
        <f t="shared" si="8"/>
        <v>0</v>
      </c>
      <c r="X60" s="159">
        <f t="shared" si="8"/>
        <v>74</v>
      </c>
    </row>
    <row r="61" spans="1:24" ht="13" x14ac:dyDescent="0.15">
      <c r="A61" s="15" t="s">
        <v>536</v>
      </c>
      <c r="B61" s="16" t="s">
        <v>278</v>
      </c>
      <c r="C61" s="16">
        <v>60</v>
      </c>
      <c r="D61" s="16" t="s">
        <v>400</v>
      </c>
      <c r="E61" s="16">
        <v>70</v>
      </c>
      <c r="F61" s="16" t="s">
        <v>393</v>
      </c>
      <c r="G61" s="17" t="s">
        <v>173</v>
      </c>
      <c r="H61" s="71" t="s">
        <v>387</v>
      </c>
      <c r="I61" s="71" t="s">
        <v>387</v>
      </c>
      <c r="J61" s="71"/>
      <c r="K61" s="71"/>
      <c r="U61" s="239"/>
      <c r="V61" s="117" t="s">
        <v>181</v>
      </c>
      <c r="W61" s="158">
        <f t="shared" si="8"/>
        <v>0</v>
      </c>
      <c r="X61" s="159">
        <f t="shared" si="8"/>
        <v>48</v>
      </c>
    </row>
    <row r="62" spans="1:24" ht="13" x14ac:dyDescent="0.15">
      <c r="A62" s="15" t="s">
        <v>525</v>
      </c>
      <c r="B62" s="16" t="s">
        <v>278</v>
      </c>
      <c r="C62" s="16">
        <v>61</v>
      </c>
      <c r="D62" s="16" t="s">
        <v>400</v>
      </c>
      <c r="E62" s="16">
        <v>100</v>
      </c>
      <c r="F62" s="16" t="s">
        <v>398</v>
      </c>
      <c r="G62" s="17" t="s">
        <v>181</v>
      </c>
      <c r="H62" s="71" t="s">
        <v>387</v>
      </c>
      <c r="I62" s="71" t="s">
        <v>387</v>
      </c>
      <c r="J62" s="71"/>
      <c r="K62" s="71"/>
      <c r="U62" s="239"/>
      <c r="V62" s="117" t="s">
        <v>185</v>
      </c>
      <c r="W62" s="158">
        <f t="shared" si="8"/>
        <v>0</v>
      </c>
      <c r="X62" s="159">
        <f t="shared" si="8"/>
        <v>26</v>
      </c>
    </row>
    <row r="63" spans="1:24" ht="13" x14ac:dyDescent="0.15">
      <c r="A63" s="15" t="s">
        <v>1192</v>
      </c>
      <c r="B63" s="16" t="s">
        <v>278</v>
      </c>
      <c r="C63" s="16">
        <v>62</v>
      </c>
      <c r="D63" s="16" t="s">
        <v>400</v>
      </c>
      <c r="E63" s="16">
        <v>80</v>
      </c>
      <c r="F63" s="16" t="s">
        <v>393</v>
      </c>
      <c r="G63" s="17" t="s">
        <v>173</v>
      </c>
      <c r="H63" s="71" t="s">
        <v>387</v>
      </c>
      <c r="I63" s="71" t="s">
        <v>387</v>
      </c>
      <c r="J63" s="71"/>
      <c r="K63" s="71"/>
      <c r="U63" s="239"/>
      <c r="V63" s="117" t="s">
        <v>189</v>
      </c>
      <c r="W63" s="158">
        <f t="shared" si="8"/>
        <v>0</v>
      </c>
      <c r="X63" s="159">
        <f t="shared" si="8"/>
        <v>6</v>
      </c>
    </row>
    <row r="64" spans="1:24" ht="13" x14ac:dyDescent="0.15">
      <c r="A64" s="15" t="s">
        <v>1250</v>
      </c>
      <c r="B64" s="16" t="s">
        <v>278</v>
      </c>
      <c r="C64" s="16">
        <v>63</v>
      </c>
      <c r="D64" s="16" t="s">
        <v>400</v>
      </c>
      <c r="E64" s="16">
        <v>60</v>
      </c>
      <c r="F64" s="16" t="s">
        <v>393</v>
      </c>
      <c r="G64" s="17" t="s">
        <v>173</v>
      </c>
      <c r="H64" s="71" t="s">
        <v>387</v>
      </c>
      <c r="I64" s="71" t="s">
        <v>387</v>
      </c>
      <c r="J64" s="71"/>
      <c r="K64" s="71"/>
      <c r="U64" s="240"/>
      <c r="V64" s="117" t="s">
        <v>193</v>
      </c>
      <c r="W64" s="158">
        <f t="shared" si="8"/>
        <v>0</v>
      </c>
      <c r="X64" s="159">
        <f t="shared" si="8"/>
        <v>0</v>
      </c>
    </row>
    <row r="65" spans="1:24" ht="14" thickBot="1" x14ac:dyDescent="0.2">
      <c r="A65" s="15" t="s">
        <v>1380</v>
      </c>
      <c r="B65" s="16" t="s">
        <v>278</v>
      </c>
      <c r="C65" s="16">
        <v>64</v>
      </c>
      <c r="D65" s="16" t="s">
        <v>400</v>
      </c>
      <c r="E65" s="16">
        <v>90</v>
      </c>
      <c r="F65" s="16" t="s">
        <v>398</v>
      </c>
      <c r="G65" s="17" t="s">
        <v>181</v>
      </c>
      <c r="H65" s="71" t="s">
        <v>387</v>
      </c>
      <c r="I65" s="71" t="s">
        <v>387</v>
      </c>
      <c r="J65" s="71"/>
      <c r="K65" s="71"/>
      <c r="U65" s="241"/>
      <c r="V65" s="117" t="s">
        <v>197</v>
      </c>
      <c r="W65" s="158">
        <f t="shared" si="8"/>
        <v>0</v>
      </c>
      <c r="X65" s="159">
        <f t="shared" si="8"/>
        <v>0</v>
      </c>
    </row>
    <row r="66" spans="1:24" ht="14" thickBot="1" x14ac:dyDescent="0.2">
      <c r="A66" s="15" t="s">
        <v>2322</v>
      </c>
      <c r="B66" s="16" t="s">
        <v>278</v>
      </c>
      <c r="C66" s="16">
        <v>65</v>
      </c>
      <c r="D66" s="16" t="s">
        <v>400</v>
      </c>
      <c r="E66" s="16">
        <v>70</v>
      </c>
      <c r="F66" s="16" t="s">
        <v>393</v>
      </c>
      <c r="G66" s="17" t="s">
        <v>173</v>
      </c>
      <c r="H66" s="71" t="s">
        <v>387</v>
      </c>
      <c r="I66" s="71" t="s">
        <v>387</v>
      </c>
      <c r="J66" s="71"/>
      <c r="K66" s="71"/>
      <c r="U66" s="241"/>
      <c r="V66" s="117" t="s">
        <v>201</v>
      </c>
      <c r="W66" s="158">
        <f t="shared" si="8"/>
        <v>0</v>
      </c>
      <c r="X66" s="159">
        <f t="shared" si="8"/>
        <v>0</v>
      </c>
    </row>
    <row r="67" spans="1:24" ht="14" thickBot="1" x14ac:dyDescent="0.2">
      <c r="A67" s="15" t="s">
        <v>2323</v>
      </c>
      <c r="B67" s="16" t="s">
        <v>278</v>
      </c>
      <c r="C67" s="16">
        <v>66</v>
      </c>
      <c r="D67" s="16" t="s">
        <v>400</v>
      </c>
      <c r="E67" s="16">
        <v>90</v>
      </c>
      <c r="F67" s="16" t="s">
        <v>398</v>
      </c>
      <c r="G67" s="17" t="s">
        <v>177</v>
      </c>
      <c r="H67" s="71" t="s">
        <v>387</v>
      </c>
      <c r="I67" s="71" t="s">
        <v>387</v>
      </c>
      <c r="J67" s="71"/>
      <c r="K67" s="71"/>
      <c r="U67" s="241"/>
      <c r="V67" s="117" t="s">
        <v>205</v>
      </c>
      <c r="W67" s="158">
        <f t="shared" si="8"/>
        <v>0</v>
      </c>
      <c r="X67" s="159">
        <f t="shared" si="8"/>
        <v>0</v>
      </c>
    </row>
    <row r="68" spans="1:24" ht="14" thickBot="1" x14ac:dyDescent="0.2">
      <c r="A68" s="15" t="s">
        <v>2324</v>
      </c>
      <c r="B68" s="16" t="s">
        <v>278</v>
      </c>
      <c r="C68" s="16">
        <v>67</v>
      </c>
      <c r="D68" s="16" t="s">
        <v>400</v>
      </c>
      <c r="E68" s="16">
        <v>140</v>
      </c>
      <c r="F68" s="16" t="s">
        <v>386</v>
      </c>
      <c r="G68" s="17" t="s">
        <v>185</v>
      </c>
      <c r="H68" s="71" t="s">
        <v>387</v>
      </c>
      <c r="I68" s="71" t="s">
        <v>387</v>
      </c>
      <c r="J68" s="71"/>
      <c r="K68" s="71"/>
      <c r="U68" s="241"/>
      <c r="V68" s="117" t="s">
        <v>209</v>
      </c>
      <c r="W68" s="158">
        <f t="shared" si="8"/>
        <v>0</v>
      </c>
      <c r="X68" s="159">
        <f t="shared" si="8"/>
        <v>0</v>
      </c>
    </row>
    <row r="69" spans="1:24" ht="14" thickBot="1" x14ac:dyDescent="0.2">
      <c r="A69" s="15" t="s">
        <v>2279</v>
      </c>
      <c r="B69" s="16" t="s">
        <v>278</v>
      </c>
      <c r="C69" s="16">
        <v>68</v>
      </c>
      <c r="D69" s="16" t="s">
        <v>400</v>
      </c>
      <c r="E69" s="16">
        <v>100</v>
      </c>
      <c r="F69" s="16" t="s">
        <v>393</v>
      </c>
      <c r="G69" s="17" t="s">
        <v>177</v>
      </c>
      <c r="H69" s="71" t="s">
        <v>387</v>
      </c>
      <c r="I69" s="71" t="s">
        <v>387</v>
      </c>
      <c r="J69" s="71"/>
      <c r="K69" s="71"/>
      <c r="U69" s="241"/>
      <c r="V69" s="117" t="s">
        <v>9125</v>
      </c>
      <c r="W69" s="158">
        <f t="shared" si="8"/>
        <v>0</v>
      </c>
      <c r="X69" s="159">
        <f t="shared" si="8"/>
        <v>0</v>
      </c>
    </row>
    <row r="70" spans="1:24" ht="14" thickBot="1" x14ac:dyDescent="0.2">
      <c r="A70" s="15" t="s">
        <v>2280</v>
      </c>
      <c r="B70" s="16" t="s">
        <v>278</v>
      </c>
      <c r="C70" s="16">
        <v>69</v>
      </c>
      <c r="D70" s="16" t="s">
        <v>400</v>
      </c>
      <c r="E70" s="16">
        <v>90</v>
      </c>
      <c r="F70" s="16" t="s">
        <v>393</v>
      </c>
      <c r="G70" s="17" t="s">
        <v>177</v>
      </c>
      <c r="H70" s="71" t="s">
        <v>387</v>
      </c>
      <c r="I70" s="71" t="s">
        <v>387</v>
      </c>
      <c r="J70" s="71"/>
      <c r="K70" s="71"/>
      <c r="U70" s="241"/>
      <c r="V70" s="118" t="s">
        <v>213</v>
      </c>
      <c r="W70" s="158">
        <f t="shared" si="8"/>
        <v>0</v>
      </c>
      <c r="X70" s="159">
        <f t="shared" si="8"/>
        <v>0</v>
      </c>
    </row>
    <row r="71" spans="1:24" ht="14" thickBot="1" x14ac:dyDescent="0.2">
      <c r="A71" s="15" t="s">
        <v>2366</v>
      </c>
      <c r="B71" s="16" t="s">
        <v>278</v>
      </c>
      <c r="C71" s="16">
        <v>70</v>
      </c>
      <c r="D71" s="16" t="s">
        <v>400</v>
      </c>
      <c r="E71" s="16">
        <v>100</v>
      </c>
      <c r="F71" s="16" t="s">
        <v>393</v>
      </c>
      <c r="G71" s="17" t="s">
        <v>177</v>
      </c>
      <c r="H71" s="71" t="s">
        <v>387</v>
      </c>
      <c r="I71" s="71" t="s">
        <v>387</v>
      </c>
      <c r="J71" s="71"/>
      <c r="K71" s="71"/>
      <c r="U71" s="241"/>
      <c r="V71" s="117" t="s">
        <v>217</v>
      </c>
      <c r="W71" s="158">
        <f t="shared" si="8"/>
        <v>0</v>
      </c>
      <c r="X71" s="159">
        <f t="shared" si="8"/>
        <v>0</v>
      </c>
    </row>
    <row r="72" spans="1:24" ht="14" thickBot="1" x14ac:dyDescent="0.2">
      <c r="A72" s="15" t="s">
        <v>2431</v>
      </c>
      <c r="B72" s="16" t="s">
        <v>278</v>
      </c>
      <c r="C72" s="16">
        <v>71</v>
      </c>
      <c r="D72" s="16" t="s">
        <v>400</v>
      </c>
      <c r="E72" s="16">
        <v>180</v>
      </c>
      <c r="F72" s="16" t="s">
        <v>393</v>
      </c>
      <c r="G72" s="17" t="s">
        <v>189</v>
      </c>
      <c r="H72" s="71" t="s">
        <v>387</v>
      </c>
      <c r="I72" s="71" t="s">
        <v>387</v>
      </c>
      <c r="J72" s="71"/>
      <c r="K72" s="71" t="s">
        <v>387</v>
      </c>
      <c r="U72" s="241"/>
      <c r="V72" s="117" t="s">
        <v>221</v>
      </c>
      <c r="W72" s="158">
        <f t="shared" si="8"/>
        <v>0</v>
      </c>
      <c r="X72" s="159">
        <f t="shared" si="8"/>
        <v>0</v>
      </c>
    </row>
    <row r="73" spans="1:24" ht="14" thickBot="1" x14ac:dyDescent="0.2">
      <c r="A73" s="15" t="s">
        <v>857</v>
      </c>
      <c r="B73" s="16" t="s">
        <v>278</v>
      </c>
      <c r="C73" s="16">
        <v>72</v>
      </c>
      <c r="D73" s="16" t="s">
        <v>858</v>
      </c>
      <c r="E73" s="16">
        <v>70</v>
      </c>
      <c r="F73" s="16" t="s">
        <v>393</v>
      </c>
      <c r="G73" s="17" t="s">
        <v>173</v>
      </c>
      <c r="H73" s="71" t="s">
        <v>387</v>
      </c>
      <c r="I73" s="71" t="s">
        <v>387</v>
      </c>
      <c r="J73" s="71"/>
      <c r="K73" s="71"/>
      <c r="U73" s="241"/>
      <c r="V73" s="117" t="s">
        <v>225</v>
      </c>
      <c r="W73" s="158">
        <f t="shared" si="8"/>
        <v>0</v>
      </c>
      <c r="X73" s="159">
        <f t="shared" si="8"/>
        <v>0</v>
      </c>
    </row>
    <row r="74" spans="1:24" ht="14" thickBot="1" x14ac:dyDescent="0.2">
      <c r="A74" s="15" t="s">
        <v>1860</v>
      </c>
      <c r="B74" s="16" t="s">
        <v>278</v>
      </c>
      <c r="C74" s="16">
        <v>73</v>
      </c>
      <c r="D74" s="16" t="s">
        <v>858</v>
      </c>
      <c r="E74" s="16">
        <v>110</v>
      </c>
      <c r="F74" s="16" t="s">
        <v>398</v>
      </c>
      <c r="G74" s="17" t="s">
        <v>181</v>
      </c>
      <c r="H74" s="71" t="s">
        <v>387</v>
      </c>
      <c r="I74" s="71" t="s">
        <v>387</v>
      </c>
      <c r="J74" s="71"/>
      <c r="K74" s="71"/>
      <c r="U74" s="241"/>
      <c r="V74" s="117" t="s">
        <v>229</v>
      </c>
      <c r="W74" s="158">
        <f t="shared" si="8"/>
        <v>0</v>
      </c>
      <c r="X74" s="159">
        <f t="shared" si="8"/>
        <v>0</v>
      </c>
    </row>
    <row r="75" spans="1:24" ht="14" thickBot="1" x14ac:dyDescent="0.2">
      <c r="A75" s="15" t="s">
        <v>930</v>
      </c>
      <c r="B75" s="16" t="s">
        <v>278</v>
      </c>
      <c r="C75" s="16">
        <v>74</v>
      </c>
      <c r="D75" s="16" t="s">
        <v>858</v>
      </c>
      <c r="E75" s="16">
        <v>60</v>
      </c>
      <c r="F75" s="16" t="s">
        <v>393</v>
      </c>
      <c r="G75" s="17" t="s">
        <v>173</v>
      </c>
      <c r="H75" s="71" t="s">
        <v>387</v>
      </c>
      <c r="I75" s="71" t="s">
        <v>387</v>
      </c>
      <c r="J75" s="71"/>
      <c r="K75" s="71"/>
      <c r="U75" s="241"/>
      <c r="V75" s="117" t="s">
        <v>233</v>
      </c>
      <c r="W75" s="158">
        <f t="shared" ref="W75:X85" si="9">S19+S47+W19+W47</f>
        <v>0</v>
      </c>
      <c r="X75" s="159">
        <f t="shared" si="9"/>
        <v>0</v>
      </c>
    </row>
    <row r="76" spans="1:24" ht="14" thickBot="1" x14ac:dyDescent="0.2">
      <c r="A76" s="15" t="s">
        <v>929</v>
      </c>
      <c r="B76" s="16" t="s">
        <v>278</v>
      </c>
      <c r="C76" s="16">
        <v>75</v>
      </c>
      <c r="D76" s="16" t="s">
        <v>858</v>
      </c>
      <c r="E76" s="16">
        <v>100</v>
      </c>
      <c r="F76" s="16" t="s">
        <v>398</v>
      </c>
      <c r="G76" s="17" t="s">
        <v>181</v>
      </c>
      <c r="H76" s="71" t="s">
        <v>387</v>
      </c>
      <c r="I76" s="71" t="s">
        <v>387</v>
      </c>
      <c r="J76" s="71"/>
      <c r="K76" s="71"/>
      <c r="U76" s="241"/>
      <c r="V76" s="117" t="s">
        <v>9123</v>
      </c>
      <c r="W76" s="158">
        <f t="shared" si="9"/>
        <v>0</v>
      </c>
      <c r="X76" s="159">
        <f t="shared" si="9"/>
        <v>0</v>
      </c>
    </row>
    <row r="77" spans="1:24" ht="14" thickBot="1" x14ac:dyDescent="0.2">
      <c r="A77" s="15" t="s">
        <v>1845</v>
      </c>
      <c r="B77" s="16" t="s">
        <v>278</v>
      </c>
      <c r="C77" s="16">
        <v>76</v>
      </c>
      <c r="D77" s="16" t="s">
        <v>858</v>
      </c>
      <c r="E77" s="16">
        <v>60</v>
      </c>
      <c r="F77" s="16" t="s">
        <v>393</v>
      </c>
      <c r="G77" s="17" t="s">
        <v>173</v>
      </c>
      <c r="H77" s="71" t="s">
        <v>387</v>
      </c>
      <c r="I77" s="71" t="s">
        <v>387</v>
      </c>
      <c r="J77" s="71"/>
      <c r="K77" s="71"/>
      <c r="U77" s="241"/>
      <c r="V77" s="117" t="s">
        <v>237</v>
      </c>
      <c r="W77" s="158">
        <f t="shared" si="9"/>
        <v>0</v>
      </c>
      <c r="X77" s="159">
        <f t="shared" si="9"/>
        <v>0</v>
      </c>
    </row>
    <row r="78" spans="1:24" ht="14" thickBot="1" x14ac:dyDescent="0.2">
      <c r="A78" s="15" t="s">
        <v>1805</v>
      </c>
      <c r="B78" s="16" t="s">
        <v>278</v>
      </c>
      <c r="C78" s="16">
        <v>77</v>
      </c>
      <c r="D78" s="16" t="s">
        <v>858</v>
      </c>
      <c r="E78" s="16">
        <v>90</v>
      </c>
      <c r="F78" s="16" t="s">
        <v>398</v>
      </c>
      <c r="G78" s="17" t="s">
        <v>177</v>
      </c>
      <c r="H78" s="71" t="s">
        <v>387</v>
      </c>
      <c r="I78" s="71" t="s">
        <v>387</v>
      </c>
      <c r="J78" s="71"/>
      <c r="K78" s="71"/>
      <c r="U78" s="241"/>
      <c r="V78" s="117" t="s">
        <v>241</v>
      </c>
      <c r="W78" s="158">
        <f t="shared" si="9"/>
        <v>0</v>
      </c>
      <c r="X78" s="159">
        <f t="shared" si="9"/>
        <v>0</v>
      </c>
    </row>
    <row r="79" spans="1:24" ht="14" thickBot="1" x14ac:dyDescent="0.2">
      <c r="A79" s="15" t="s">
        <v>1195</v>
      </c>
      <c r="B79" s="16" t="s">
        <v>278</v>
      </c>
      <c r="C79" s="16">
        <v>78</v>
      </c>
      <c r="D79" s="16" t="s">
        <v>847</v>
      </c>
      <c r="E79" s="16">
        <v>60</v>
      </c>
      <c r="F79" s="16" t="s">
        <v>393</v>
      </c>
      <c r="G79" s="17" t="s">
        <v>173</v>
      </c>
      <c r="H79" s="71" t="s">
        <v>387</v>
      </c>
      <c r="I79" s="71" t="s">
        <v>387</v>
      </c>
      <c r="J79" s="71"/>
      <c r="K79" s="71"/>
      <c r="U79" s="241"/>
      <c r="V79" s="117" t="s">
        <v>245</v>
      </c>
      <c r="W79" s="158">
        <f t="shared" si="9"/>
        <v>0</v>
      </c>
      <c r="X79" s="159">
        <f t="shared" si="9"/>
        <v>0</v>
      </c>
    </row>
    <row r="80" spans="1:24" ht="14" thickBot="1" x14ac:dyDescent="0.2">
      <c r="A80" s="15" t="s">
        <v>1201</v>
      </c>
      <c r="B80" s="16" t="s">
        <v>278</v>
      </c>
      <c r="C80" s="16">
        <v>79</v>
      </c>
      <c r="D80" s="16" t="s">
        <v>847</v>
      </c>
      <c r="E80" s="16">
        <v>90</v>
      </c>
      <c r="F80" s="16" t="s">
        <v>398</v>
      </c>
      <c r="G80" s="17" t="s">
        <v>177</v>
      </c>
      <c r="H80" s="71" t="s">
        <v>387</v>
      </c>
      <c r="I80" s="71" t="s">
        <v>387</v>
      </c>
      <c r="J80" s="71"/>
      <c r="K80" s="71"/>
      <c r="U80" s="241"/>
      <c r="V80" s="117" t="s">
        <v>249</v>
      </c>
      <c r="W80" s="158">
        <f t="shared" si="9"/>
        <v>0</v>
      </c>
      <c r="X80" s="159">
        <f t="shared" si="9"/>
        <v>0</v>
      </c>
    </row>
    <row r="81" spans="1:24" ht="14" thickBot="1" x14ac:dyDescent="0.2">
      <c r="A81" s="15" t="s">
        <v>1177</v>
      </c>
      <c r="B81" s="16" t="s">
        <v>278</v>
      </c>
      <c r="C81" s="16">
        <v>80</v>
      </c>
      <c r="D81" s="16" t="s">
        <v>847</v>
      </c>
      <c r="E81" s="16">
        <v>140</v>
      </c>
      <c r="F81" s="16" t="s">
        <v>386</v>
      </c>
      <c r="G81" s="17" t="s">
        <v>185</v>
      </c>
      <c r="H81" s="71" t="s">
        <v>387</v>
      </c>
      <c r="I81" s="71" t="s">
        <v>387</v>
      </c>
      <c r="J81" s="71"/>
      <c r="K81" s="71"/>
      <c r="U81" s="241"/>
      <c r="V81" s="117" t="s">
        <v>253</v>
      </c>
      <c r="W81" s="158">
        <f t="shared" si="9"/>
        <v>0</v>
      </c>
      <c r="X81" s="159">
        <f t="shared" si="9"/>
        <v>0</v>
      </c>
    </row>
    <row r="82" spans="1:24" ht="14" thickBot="1" x14ac:dyDescent="0.2">
      <c r="A82" s="15" t="s">
        <v>2432</v>
      </c>
      <c r="B82" s="16" t="s">
        <v>278</v>
      </c>
      <c r="C82" s="16">
        <v>81</v>
      </c>
      <c r="D82" s="16" t="s">
        <v>847</v>
      </c>
      <c r="E82" s="16">
        <v>180</v>
      </c>
      <c r="F82" s="16" t="s">
        <v>393</v>
      </c>
      <c r="G82" s="17" t="s">
        <v>189</v>
      </c>
      <c r="H82" s="71" t="s">
        <v>387</v>
      </c>
      <c r="I82" s="71" t="s">
        <v>387</v>
      </c>
      <c r="J82" s="71"/>
      <c r="K82" s="71" t="s">
        <v>387</v>
      </c>
      <c r="U82" s="241"/>
      <c r="V82" s="117" t="s">
        <v>10048</v>
      </c>
      <c r="W82" s="158">
        <f t="shared" si="9"/>
        <v>0</v>
      </c>
      <c r="X82" s="159">
        <f t="shared" si="9"/>
        <v>0</v>
      </c>
    </row>
    <row r="83" spans="1:24" ht="14" thickBot="1" x14ac:dyDescent="0.2">
      <c r="A83" s="15" t="s">
        <v>1949</v>
      </c>
      <c r="B83" s="16" t="s">
        <v>278</v>
      </c>
      <c r="C83" s="16">
        <v>82</v>
      </c>
      <c r="D83" s="16" t="s">
        <v>847</v>
      </c>
      <c r="E83" s="16">
        <v>110</v>
      </c>
      <c r="F83" s="16" t="s">
        <v>398</v>
      </c>
      <c r="G83" s="17" t="s">
        <v>181</v>
      </c>
      <c r="H83" s="71" t="s">
        <v>387</v>
      </c>
      <c r="I83" s="71" t="s">
        <v>387</v>
      </c>
      <c r="J83" s="71"/>
      <c r="K83" s="71"/>
      <c r="U83" s="241"/>
      <c r="V83" s="117" t="s">
        <v>10124</v>
      </c>
      <c r="W83" s="158">
        <f t="shared" si="9"/>
        <v>0</v>
      </c>
      <c r="X83" s="159">
        <f t="shared" si="9"/>
        <v>0</v>
      </c>
    </row>
    <row r="84" spans="1:24" ht="14" thickBot="1" x14ac:dyDescent="0.2">
      <c r="A84" s="15" t="s">
        <v>2390</v>
      </c>
      <c r="B84" s="16" t="s">
        <v>278</v>
      </c>
      <c r="C84" s="16">
        <v>83</v>
      </c>
      <c r="D84" s="16" t="s">
        <v>847</v>
      </c>
      <c r="E84" s="16">
        <v>70</v>
      </c>
      <c r="F84" s="16" t="s">
        <v>393</v>
      </c>
      <c r="G84" s="17" t="s">
        <v>177</v>
      </c>
      <c r="H84" s="71" t="s">
        <v>387</v>
      </c>
      <c r="I84" s="71" t="s">
        <v>387</v>
      </c>
      <c r="J84" s="71"/>
      <c r="K84" s="71"/>
      <c r="U84" s="241"/>
      <c r="V84" s="117" t="s">
        <v>257</v>
      </c>
      <c r="W84" s="158">
        <f t="shared" si="9"/>
        <v>0</v>
      </c>
      <c r="X84" s="159">
        <f t="shared" si="9"/>
        <v>6</v>
      </c>
    </row>
    <row r="85" spans="1:24" ht="14" thickBot="1" x14ac:dyDescent="0.2">
      <c r="A85" s="15" t="s">
        <v>1277</v>
      </c>
      <c r="B85" s="16" t="s">
        <v>278</v>
      </c>
      <c r="C85" s="16">
        <v>84</v>
      </c>
      <c r="D85" s="16" t="s">
        <v>149</v>
      </c>
      <c r="E85" s="16">
        <v>70</v>
      </c>
      <c r="F85" s="16" t="s">
        <v>393</v>
      </c>
      <c r="G85" s="17" t="s">
        <v>185</v>
      </c>
      <c r="H85" s="71" t="s">
        <v>387</v>
      </c>
      <c r="I85" s="71" t="s">
        <v>387</v>
      </c>
      <c r="J85" s="71"/>
      <c r="K85" s="71"/>
      <c r="U85" s="241"/>
      <c r="V85" s="166" t="s">
        <v>260</v>
      </c>
      <c r="W85" s="191">
        <f t="shared" si="9"/>
        <v>0</v>
      </c>
      <c r="X85" s="192">
        <f t="shared" si="9"/>
        <v>4</v>
      </c>
    </row>
    <row r="86" spans="1:24" ht="13" x14ac:dyDescent="0.15">
      <c r="A86" s="15" t="s">
        <v>2433</v>
      </c>
      <c r="B86" s="16" t="s">
        <v>278</v>
      </c>
      <c r="C86" s="16">
        <v>85</v>
      </c>
      <c r="D86" s="16" t="s">
        <v>149</v>
      </c>
      <c r="E86" s="16">
        <v>170</v>
      </c>
      <c r="F86" s="16" t="s">
        <v>393</v>
      </c>
      <c r="G86" s="17" t="s">
        <v>189</v>
      </c>
      <c r="H86" s="71" t="s">
        <v>387</v>
      </c>
      <c r="I86" s="71" t="s">
        <v>387</v>
      </c>
      <c r="J86" s="71"/>
      <c r="K86" s="71" t="s">
        <v>387</v>
      </c>
    </row>
    <row r="87" spans="1:24" ht="13" x14ac:dyDescent="0.15">
      <c r="A87" s="15" t="s">
        <v>1878</v>
      </c>
      <c r="B87" s="16" t="s">
        <v>278</v>
      </c>
      <c r="C87" s="16">
        <v>86</v>
      </c>
      <c r="D87" s="16" t="s">
        <v>149</v>
      </c>
      <c r="E87" s="16">
        <v>50</v>
      </c>
      <c r="F87" s="16" t="s">
        <v>393</v>
      </c>
      <c r="G87" s="17" t="s">
        <v>173</v>
      </c>
      <c r="H87" s="71" t="s">
        <v>387</v>
      </c>
      <c r="I87" s="71" t="s">
        <v>387</v>
      </c>
      <c r="J87" s="71"/>
      <c r="K87" s="71"/>
    </row>
    <row r="88" spans="1:24" ht="13" x14ac:dyDescent="0.15">
      <c r="A88" s="15" t="s">
        <v>1878</v>
      </c>
      <c r="B88" s="16" t="s">
        <v>278</v>
      </c>
      <c r="C88" s="16">
        <v>87</v>
      </c>
      <c r="D88" s="16" t="s">
        <v>149</v>
      </c>
      <c r="E88" s="16">
        <v>60</v>
      </c>
      <c r="F88" s="16" t="s">
        <v>393</v>
      </c>
      <c r="G88" s="17" t="s">
        <v>173</v>
      </c>
      <c r="H88" s="71" t="s">
        <v>387</v>
      </c>
      <c r="I88" s="71" t="s">
        <v>387</v>
      </c>
      <c r="J88" s="71"/>
      <c r="K88" s="71"/>
    </row>
    <row r="89" spans="1:24" ht="13" x14ac:dyDescent="0.15">
      <c r="A89" s="15" t="s">
        <v>1872</v>
      </c>
      <c r="B89" s="16" t="s">
        <v>278</v>
      </c>
      <c r="C89" s="16">
        <v>88</v>
      </c>
      <c r="D89" s="16" t="s">
        <v>149</v>
      </c>
      <c r="E89" s="16">
        <v>80</v>
      </c>
      <c r="F89" s="16" t="s">
        <v>398</v>
      </c>
      <c r="G89" s="17" t="s">
        <v>177</v>
      </c>
      <c r="H89" s="71" t="s">
        <v>387</v>
      </c>
      <c r="I89" s="71" t="s">
        <v>387</v>
      </c>
      <c r="J89" s="71"/>
      <c r="K89" s="71"/>
    </row>
    <row r="90" spans="1:24" ht="13" x14ac:dyDescent="0.15">
      <c r="A90" s="15" t="s">
        <v>1872</v>
      </c>
      <c r="B90" s="16" t="s">
        <v>278</v>
      </c>
      <c r="C90" s="16">
        <v>89</v>
      </c>
      <c r="D90" s="16" t="s">
        <v>149</v>
      </c>
      <c r="E90" s="16">
        <v>80</v>
      </c>
      <c r="F90" s="16" t="s">
        <v>398</v>
      </c>
      <c r="G90" s="17" t="s">
        <v>177</v>
      </c>
      <c r="H90" s="71" t="s">
        <v>387</v>
      </c>
      <c r="I90" s="71" t="s">
        <v>387</v>
      </c>
      <c r="J90" s="71"/>
      <c r="K90" s="71"/>
    </row>
    <row r="91" spans="1:24" ht="13" x14ac:dyDescent="0.15">
      <c r="A91" s="15" t="s">
        <v>1859</v>
      </c>
      <c r="B91" s="16" t="s">
        <v>278</v>
      </c>
      <c r="C91" s="16">
        <v>90</v>
      </c>
      <c r="D91" s="16" t="s">
        <v>149</v>
      </c>
      <c r="E91" s="16">
        <v>140</v>
      </c>
      <c r="F91" s="16" t="s">
        <v>386</v>
      </c>
      <c r="G91" s="17" t="s">
        <v>185</v>
      </c>
      <c r="H91" s="71" t="s">
        <v>387</v>
      </c>
      <c r="I91" s="71" t="s">
        <v>387</v>
      </c>
      <c r="J91" s="71"/>
      <c r="K91" s="71"/>
    </row>
    <row r="92" spans="1:24" ht="13" x14ac:dyDescent="0.15">
      <c r="A92" s="15" t="s">
        <v>1859</v>
      </c>
      <c r="B92" s="16" t="s">
        <v>278</v>
      </c>
      <c r="C92" s="16">
        <v>91</v>
      </c>
      <c r="D92" s="16" t="s">
        <v>149</v>
      </c>
      <c r="E92" s="16">
        <v>140</v>
      </c>
      <c r="F92" s="16" t="s">
        <v>386</v>
      </c>
      <c r="G92" s="17" t="s">
        <v>181</v>
      </c>
      <c r="H92" s="71" t="s">
        <v>387</v>
      </c>
      <c r="I92" s="71" t="s">
        <v>387</v>
      </c>
      <c r="J92" s="71"/>
      <c r="K92" s="71"/>
    </row>
    <row r="93" spans="1:24" ht="13" x14ac:dyDescent="0.15">
      <c r="A93" s="15" t="s">
        <v>2434</v>
      </c>
      <c r="B93" s="16" t="s">
        <v>278</v>
      </c>
      <c r="C93" s="16">
        <v>92</v>
      </c>
      <c r="D93" s="16" t="s">
        <v>149</v>
      </c>
      <c r="E93" s="16">
        <v>180</v>
      </c>
      <c r="F93" s="16" t="s">
        <v>393</v>
      </c>
      <c r="G93" s="17" t="s">
        <v>189</v>
      </c>
      <c r="H93" s="71" t="s">
        <v>387</v>
      </c>
      <c r="I93" s="71" t="s">
        <v>387</v>
      </c>
      <c r="J93" s="71"/>
      <c r="K93" s="71" t="s">
        <v>387</v>
      </c>
    </row>
    <row r="94" spans="1:24" ht="13" x14ac:dyDescent="0.15">
      <c r="A94" s="15" t="s">
        <v>2386</v>
      </c>
      <c r="B94" s="16" t="s">
        <v>278</v>
      </c>
      <c r="C94" s="16">
        <v>93</v>
      </c>
      <c r="D94" s="16" t="s">
        <v>149</v>
      </c>
      <c r="E94" s="16">
        <v>60</v>
      </c>
      <c r="F94" s="16" t="s">
        <v>393</v>
      </c>
      <c r="G94" s="17" t="s">
        <v>173</v>
      </c>
      <c r="H94" s="71" t="s">
        <v>387</v>
      </c>
      <c r="I94" s="71" t="s">
        <v>387</v>
      </c>
      <c r="J94" s="71"/>
      <c r="K94" s="71"/>
    </row>
    <row r="95" spans="1:24" ht="13" x14ac:dyDescent="0.15">
      <c r="A95" s="15" t="s">
        <v>2386</v>
      </c>
      <c r="B95" s="16" t="s">
        <v>278</v>
      </c>
      <c r="C95" s="16">
        <v>94</v>
      </c>
      <c r="D95" s="16" t="s">
        <v>149</v>
      </c>
      <c r="E95" s="16">
        <v>60</v>
      </c>
      <c r="F95" s="16" t="s">
        <v>393</v>
      </c>
      <c r="G95" s="17" t="s">
        <v>173</v>
      </c>
      <c r="H95" s="71" t="s">
        <v>387</v>
      </c>
      <c r="I95" s="71" t="s">
        <v>387</v>
      </c>
      <c r="J95" s="71"/>
      <c r="K95" s="71"/>
    </row>
    <row r="96" spans="1:24" ht="13" x14ac:dyDescent="0.15">
      <c r="A96" s="15" t="s">
        <v>2387</v>
      </c>
      <c r="B96" s="16" t="s">
        <v>278</v>
      </c>
      <c r="C96" s="16">
        <v>95</v>
      </c>
      <c r="D96" s="16" t="s">
        <v>149</v>
      </c>
      <c r="E96" s="16">
        <v>80</v>
      </c>
      <c r="F96" s="16" t="s">
        <v>398</v>
      </c>
      <c r="G96" s="17" t="s">
        <v>177</v>
      </c>
      <c r="H96" s="71" t="s">
        <v>387</v>
      </c>
      <c r="I96" s="71" t="s">
        <v>387</v>
      </c>
      <c r="J96" s="71"/>
      <c r="K96" s="71"/>
    </row>
    <row r="97" spans="1:11" ht="13" x14ac:dyDescent="0.15">
      <c r="A97" s="15" t="s">
        <v>2387</v>
      </c>
      <c r="B97" s="16" t="s">
        <v>278</v>
      </c>
      <c r="C97" s="16">
        <v>96</v>
      </c>
      <c r="D97" s="16" t="s">
        <v>149</v>
      </c>
      <c r="E97" s="16">
        <v>90</v>
      </c>
      <c r="F97" s="16" t="s">
        <v>398</v>
      </c>
      <c r="G97" s="17" t="s">
        <v>177</v>
      </c>
      <c r="H97" s="71" t="s">
        <v>387</v>
      </c>
      <c r="I97" s="71" t="s">
        <v>387</v>
      </c>
      <c r="J97" s="71"/>
      <c r="K97" s="71"/>
    </row>
    <row r="98" spans="1:11" ht="13" x14ac:dyDescent="0.15">
      <c r="A98" s="15" t="s">
        <v>2388</v>
      </c>
      <c r="B98" s="16" t="s">
        <v>278</v>
      </c>
      <c r="C98" s="16">
        <v>97</v>
      </c>
      <c r="D98" s="16" t="s">
        <v>149</v>
      </c>
      <c r="E98" s="16">
        <v>150</v>
      </c>
      <c r="F98" s="16" t="s">
        <v>386</v>
      </c>
      <c r="G98" s="17" t="s">
        <v>185</v>
      </c>
      <c r="H98" s="71" t="s">
        <v>387</v>
      </c>
      <c r="I98" s="71" t="s">
        <v>387</v>
      </c>
      <c r="J98" s="71"/>
      <c r="K98" s="71"/>
    </row>
    <row r="99" spans="1:11" ht="13" x14ac:dyDescent="0.15">
      <c r="A99" s="15" t="s">
        <v>2388</v>
      </c>
      <c r="B99" s="16" t="s">
        <v>278</v>
      </c>
      <c r="C99" s="16">
        <v>98</v>
      </c>
      <c r="D99" s="16" t="s">
        <v>149</v>
      </c>
      <c r="E99" s="16">
        <v>150</v>
      </c>
      <c r="F99" s="16" t="s">
        <v>386</v>
      </c>
      <c r="G99" s="17" t="s">
        <v>181</v>
      </c>
      <c r="H99" s="71" t="s">
        <v>387</v>
      </c>
      <c r="I99" s="71" t="s">
        <v>387</v>
      </c>
      <c r="J99" s="71"/>
      <c r="K99" s="71"/>
    </row>
    <row r="100" spans="1:11" ht="13" x14ac:dyDescent="0.15">
      <c r="A100" s="15" t="s">
        <v>860</v>
      </c>
      <c r="B100" s="16" t="s">
        <v>278</v>
      </c>
      <c r="C100" s="16">
        <v>99</v>
      </c>
      <c r="D100" s="16" t="s">
        <v>392</v>
      </c>
      <c r="E100" s="16">
        <v>60</v>
      </c>
      <c r="F100" s="16" t="s">
        <v>393</v>
      </c>
      <c r="G100" s="17" t="s">
        <v>173</v>
      </c>
      <c r="H100" s="71" t="s">
        <v>387</v>
      </c>
      <c r="I100" s="71" t="s">
        <v>387</v>
      </c>
      <c r="J100" s="71"/>
      <c r="K100" s="71"/>
    </row>
    <row r="101" spans="1:11" ht="13" x14ac:dyDescent="0.15">
      <c r="A101" s="15" t="s">
        <v>1856</v>
      </c>
      <c r="B101" s="16" t="s">
        <v>278</v>
      </c>
      <c r="C101" s="16">
        <v>100</v>
      </c>
      <c r="D101" s="16" t="s">
        <v>392</v>
      </c>
      <c r="E101" s="16">
        <v>80</v>
      </c>
      <c r="F101" s="16" t="s">
        <v>398</v>
      </c>
      <c r="G101" s="17" t="s">
        <v>181</v>
      </c>
      <c r="H101" s="71" t="s">
        <v>387</v>
      </c>
      <c r="I101" s="71" t="s">
        <v>387</v>
      </c>
      <c r="J101" s="71"/>
      <c r="K101" s="71"/>
    </row>
    <row r="102" spans="1:11" ht="13" x14ac:dyDescent="0.15">
      <c r="A102" s="15" t="s">
        <v>1206</v>
      </c>
      <c r="B102" s="16" t="s">
        <v>278</v>
      </c>
      <c r="C102" s="16">
        <v>101</v>
      </c>
      <c r="D102" s="16" t="s">
        <v>392</v>
      </c>
      <c r="E102" s="16">
        <v>60</v>
      </c>
      <c r="F102" s="16" t="s">
        <v>393</v>
      </c>
      <c r="G102" s="17" t="s">
        <v>173</v>
      </c>
      <c r="H102" s="71" t="s">
        <v>387</v>
      </c>
      <c r="I102" s="71" t="s">
        <v>387</v>
      </c>
      <c r="J102" s="71"/>
      <c r="K102" s="71"/>
    </row>
    <row r="103" spans="1:11" ht="13" x14ac:dyDescent="0.15">
      <c r="A103" s="15" t="s">
        <v>1208</v>
      </c>
      <c r="B103" s="16" t="s">
        <v>278</v>
      </c>
      <c r="C103" s="16">
        <v>102</v>
      </c>
      <c r="D103" s="16" t="s">
        <v>392</v>
      </c>
      <c r="E103" s="16">
        <v>80</v>
      </c>
      <c r="F103" s="16" t="s">
        <v>398</v>
      </c>
      <c r="G103" s="17" t="s">
        <v>177</v>
      </c>
      <c r="H103" s="71" t="s">
        <v>387</v>
      </c>
      <c r="I103" s="71" t="s">
        <v>387</v>
      </c>
      <c r="J103" s="71"/>
      <c r="K103" s="71"/>
    </row>
    <row r="104" spans="1:11" ht="13" x14ac:dyDescent="0.15">
      <c r="A104" s="15" t="s">
        <v>1188</v>
      </c>
      <c r="B104" s="16" t="s">
        <v>278</v>
      </c>
      <c r="C104" s="16">
        <v>103</v>
      </c>
      <c r="D104" s="16" t="s">
        <v>392</v>
      </c>
      <c r="E104" s="16">
        <v>150</v>
      </c>
      <c r="F104" s="16" t="s">
        <v>386</v>
      </c>
      <c r="G104" s="17" t="s">
        <v>185</v>
      </c>
      <c r="H104" s="71" t="s">
        <v>387</v>
      </c>
      <c r="I104" s="71" t="s">
        <v>387</v>
      </c>
      <c r="J104" s="71"/>
      <c r="K104" s="71"/>
    </row>
    <row r="105" spans="1:11" ht="13" x14ac:dyDescent="0.15">
      <c r="A105" s="15" t="s">
        <v>1299</v>
      </c>
      <c r="B105" s="16" t="s">
        <v>278</v>
      </c>
      <c r="C105" s="16">
        <v>104</v>
      </c>
      <c r="D105" s="16" t="s">
        <v>392</v>
      </c>
      <c r="E105" s="16">
        <v>40</v>
      </c>
      <c r="F105" s="16" t="s">
        <v>393</v>
      </c>
      <c r="G105" s="17" t="s">
        <v>177</v>
      </c>
      <c r="H105" s="71" t="s">
        <v>387</v>
      </c>
      <c r="I105" s="71" t="s">
        <v>387</v>
      </c>
      <c r="J105" s="71"/>
      <c r="K105" s="71"/>
    </row>
    <row r="106" spans="1:11" ht="13" x14ac:dyDescent="0.15">
      <c r="A106" s="15" t="s">
        <v>1299</v>
      </c>
      <c r="B106" s="16" t="s">
        <v>278</v>
      </c>
      <c r="C106" s="16">
        <v>105</v>
      </c>
      <c r="D106" s="16" t="s">
        <v>392</v>
      </c>
      <c r="E106" s="16">
        <v>40</v>
      </c>
      <c r="F106" s="16" t="s">
        <v>393</v>
      </c>
      <c r="G106" s="17" t="s">
        <v>173</v>
      </c>
      <c r="H106" s="71" t="s">
        <v>387</v>
      </c>
      <c r="I106" s="71" t="s">
        <v>387</v>
      </c>
      <c r="J106" s="71"/>
      <c r="K106" s="71"/>
    </row>
    <row r="107" spans="1:11" ht="13" x14ac:dyDescent="0.15">
      <c r="A107" s="15" t="s">
        <v>1831</v>
      </c>
      <c r="B107" s="16" t="s">
        <v>278</v>
      </c>
      <c r="C107" s="16">
        <v>106</v>
      </c>
      <c r="D107" s="16" t="s">
        <v>392</v>
      </c>
      <c r="E107" s="16">
        <v>70</v>
      </c>
      <c r="F107" s="16" t="s">
        <v>393</v>
      </c>
      <c r="G107" s="17" t="s">
        <v>173</v>
      </c>
      <c r="H107" s="71" t="s">
        <v>387</v>
      </c>
      <c r="I107" s="71" t="s">
        <v>387</v>
      </c>
      <c r="J107" s="71"/>
      <c r="K107" s="71"/>
    </row>
    <row r="108" spans="1:11" ht="13" x14ac:dyDescent="0.15">
      <c r="A108" s="15" t="s">
        <v>1808</v>
      </c>
      <c r="B108" s="16" t="s">
        <v>278</v>
      </c>
      <c r="C108" s="16">
        <v>107</v>
      </c>
      <c r="D108" s="16" t="s">
        <v>392</v>
      </c>
      <c r="E108" s="16">
        <v>100</v>
      </c>
      <c r="F108" s="16" t="s">
        <v>398</v>
      </c>
      <c r="G108" s="17" t="s">
        <v>177</v>
      </c>
      <c r="H108" s="71" t="s">
        <v>387</v>
      </c>
      <c r="I108" s="71" t="s">
        <v>387</v>
      </c>
      <c r="J108" s="71"/>
      <c r="K108" s="71"/>
    </row>
    <row r="109" spans="1:11" ht="13" x14ac:dyDescent="0.15">
      <c r="A109" s="15" t="s">
        <v>2303</v>
      </c>
      <c r="B109" s="16" t="s">
        <v>278</v>
      </c>
      <c r="C109" s="16">
        <v>108</v>
      </c>
      <c r="D109" s="16" t="s">
        <v>392</v>
      </c>
      <c r="E109" s="16">
        <v>90</v>
      </c>
      <c r="F109" s="16" t="s">
        <v>393</v>
      </c>
      <c r="G109" s="17" t="s">
        <v>177</v>
      </c>
      <c r="H109" s="71" t="s">
        <v>387</v>
      </c>
      <c r="I109" s="71" t="s">
        <v>387</v>
      </c>
      <c r="J109" s="71"/>
      <c r="K109" s="71"/>
    </row>
    <row r="110" spans="1:11" ht="13" x14ac:dyDescent="0.15">
      <c r="A110" s="15" t="s">
        <v>2304</v>
      </c>
      <c r="B110" s="16" t="s">
        <v>278</v>
      </c>
      <c r="C110" s="16">
        <v>109</v>
      </c>
      <c r="D110" s="16" t="s">
        <v>392</v>
      </c>
      <c r="E110" s="16">
        <v>60</v>
      </c>
      <c r="F110" s="16" t="s">
        <v>393</v>
      </c>
      <c r="G110" s="17" t="s">
        <v>173</v>
      </c>
      <c r="H110" s="71" t="s">
        <v>387</v>
      </c>
      <c r="I110" s="71" t="s">
        <v>387</v>
      </c>
      <c r="J110" s="71"/>
      <c r="K110" s="71"/>
    </row>
    <row r="111" spans="1:11" ht="13" x14ac:dyDescent="0.15">
      <c r="A111" s="15" t="s">
        <v>2306</v>
      </c>
      <c r="B111" s="16" t="s">
        <v>278</v>
      </c>
      <c r="C111" s="16">
        <v>110</v>
      </c>
      <c r="D111" s="16" t="s">
        <v>392</v>
      </c>
      <c r="E111" s="16">
        <v>100</v>
      </c>
      <c r="F111" s="16" t="s">
        <v>393</v>
      </c>
      <c r="G111" s="17" t="s">
        <v>177</v>
      </c>
      <c r="H111" s="71" t="s">
        <v>387</v>
      </c>
      <c r="I111" s="71" t="s">
        <v>387</v>
      </c>
      <c r="J111" s="71"/>
      <c r="K111" s="71"/>
    </row>
    <row r="112" spans="1:11" ht="13" x14ac:dyDescent="0.15">
      <c r="A112" s="15" t="s">
        <v>2331</v>
      </c>
      <c r="B112" s="16" t="s">
        <v>278</v>
      </c>
      <c r="C112" s="16">
        <v>111</v>
      </c>
      <c r="D112" s="16" t="s">
        <v>392</v>
      </c>
      <c r="E112" s="16">
        <v>50</v>
      </c>
      <c r="F112" s="16" t="s">
        <v>393</v>
      </c>
      <c r="G112" s="17" t="s">
        <v>173</v>
      </c>
      <c r="H112" s="71" t="s">
        <v>387</v>
      </c>
      <c r="I112" s="71" t="s">
        <v>387</v>
      </c>
      <c r="J112" s="71"/>
      <c r="K112" s="71"/>
    </row>
    <row r="113" spans="1:11" ht="13" x14ac:dyDescent="0.15">
      <c r="A113" s="15" t="s">
        <v>2332</v>
      </c>
      <c r="B113" s="16" t="s">
        <v>278</v>
      </c>
      <c r="C113" s="16">
        <v>112</v>
      </c>
      <c r="D113" s="16" t="s">
        <v>392</v>
      </c>
      <c r="E113" s="16">
        <v>100</v>
      </c>
      <c r="F113" s="16" t="s">
        <v>398</v>
      </c>
      <c r="G113" s="17" t="s">
        <v>181</v>
      </c>
      <c r="H113" s="71" t="s">
        <v>387</v>
      </c>
      <c r="I113" s="71" t="s">
        <v>387</v>
      </c>
      <c r="J113" s="71"/>
      <c r="K113" s="71"/>
    </row>
    <row r="114" spans="1:11" ht="13" x14ac:dyDescent="0.15">
      <c r="A114" s="15" t="s">
        <v>471</v>
      </c>
      <c r="B114" s="16" t="s">
        <v>278</v>
      </c>
      <c r="C114" s="16">
        <v>113</v>
      </c>
      <c r="D114" s="16" t="s">
        <v>469</v>
      </c>
      <c r="E114" s="16"/>
      <c r="F114" s="16" t="s">
        <v>1542</v>
      </c>
      <c r="G114" s="17" t="s">
        <v>177</v>
      </c>
      <c r="H114" s="71" t="s">
        <v>387</v>
      </c>
      <c r="I114" s="71" t="s">
        <v>387</v>
      </c>
      <c r="J114" s="71"/>
      <c r="K114" s="71"/>
    </row>
    <row r="115" spans="1:11" ht="13" x14ac:dyDescent="0.15">
      <c r="A115" s="15" t="s">
        <v>2435</v>
      </c>
      <c r="B115" s="16" t="s">
        <v>278</v>
      </c>
      <c r="C115" s="16">
        <v>114</v>
      </c>
      <c r="D115" s="16" t="s">
        <v>469</v>
      </c>
      <c r="E115" s="16"/>
      <c r="F115" s="16" t="s">
        <v>1542</v>
      </c>
      <c r="G115" s="17" t="s">
        <v>177</v>
      </c>
      <c r="H115" s="71" t="s">
        <v>387</v>
      </c>
      <c r="I115" s="71" t="s">
        <v>387</v>
      </c>
      <c r="J115" s="71"/>
      <c r="K115" s="71"/>
    </row>
    <row r="116" spans="1:11" ht="13" x14ac:dyDescent="0.15">
      <c r="A116" s="15" t="s">
        <v>2436</v>
      </c>
      <c r="B116" s="16" t="s">
        <v>278</v>
      </c>
      <c r="C116" s="16">
        <v>115</v>
      </c>
      <c r="D116" s="16" t="s">
        <v>469</v>
      </c>
      <c r="E116" s="16"/>
      <c r="F116" s="16" t="s">
        <v>1542</v>
      </c>
      <c r="G116" s="17" t="s">
        <v>177</v>
      </c>
      <c r="H116" s="71" t="s">
        <v>387</v>
      </c>
      <c r="I116" s="71" t="s">
        <v>387</v>
      </c>
      <c r="J116" s="71"/>
      <c r="K116" s="71"/>
    </row>
    <row r="117" spans="1:11" ht="13" x14ac:dyDescent="0.15">
      <c r="A117" s="15" t="s">
        <v>2437</v>
      </c>
      <c r="B117" s="16" t="s">
        <v>278</v>
      </c>
      <c r="C117" s="16">
        <v>116</v>
      </c>
      <c r="D117" s="16" t="s">
        <v>469</v>
      </c>
      <c r="E117" s="16"/>
      <c r="F117" s="16" t="s">
        <v>1542</v>
      </c>
      <c r="G117" s="17" t="s">
        <v>177</v>
      </c>
      <c r="H117" s="71" t="s">
        <v>387</v>
      </c>
      <c r="I117" s="71" t="s">
        <v>387</v>
      </c>
      <c r="J117" s="71"/>
      <c r="K117" s="71"/>
    </row>
    <row r="118" spans="1:11" ht="13" x14ac:dyDescent="0.15">
      <c r="A118" s="15" t="s">
        <v>2438</v>
      </c>
      <c r="B118" s="16" t="s">
        <v>278</v>
      </c>
      <c r="C118" s="16">
        <v>117</v>
      </c>
      <c r="D118" s="16" t="s">
        <v>496</v>
      </c>
      <c r="E118" s="16"/>
      <c r="F118" s="16" t="s">
        <v>497</v>
      </c>
      <c r="G118" s="17" t="s">
        <v>177</v>
      </c>
      <c r="H118" s="71" t="s">
        <v>387</v>
      </c>
      <c r="I118" s="71" t="s">
        <v>387</v>
      </c>
      <c r="J118" s="71"/>
      <c r="K118" s="71"/>
    </row>
    <row r="119" spans="1:11" ht="13" x14ac:dyDescent="0.15">
      <c r="A119" s="15" t="s">
        <v>2439</v>
      </c>
      <c r="B119" s="16" t="s">
        <v>278</v>
      </c>
      <c r="C119" s="16">
        <v>118</v>
      </c>
      <c r="D119" s="16" t="s">
        <v>496</v>
      </c>
      <c r="E119" s="16"/>
      <c r="F119" s="16" t="s">
        <v>497</v>
      </c>
      <c r="G119" s="17" t="s">
        <v>177</v>
      </c>
      <c r="H119" s="71" t="s">
        <v>387</v>
      </c>
      <c r="I119" s="71" t="s">
        <v>387</v>
      </c>
      <c r="J119" s="71"/>
      <c r="K119" s="71"/>
    </row>
    <row r="120" spans="1:11" ht="13" x14ac:dyDescent="0.15">
      <c r="A120" s="15" t="s">
        <v>2428</v>
      </c>
      <c r="B120" s="16" t="s">
        <v>278</v>
      </c>
      <c r="C120" s="16">
        <v>119</v>
      </c>
      <c r="D120" s="16" t="s">
        <v>395</v>
      </c>
      <c r="E120" s="16">
        <v>160</v>
      </c>
      <c r="F120" s="16" t="s">
        <v>393</v>
      </c>
      <c r="G120" s="17" t="s">
        <v>257</v>
      </c>
      <c r="H120" s="71" t="s">
        <v>387</v>
      </c>
      <c r="I120" s="71" t="s">
        <v>387</v>
      </c>
      <c r="J120" s="71"/>
      <c r="K120" s="71" t="s">
        <v>387</v>
      </c>
    </row>
    <row r="121" spans="1:11" ht="13" x14ac:dyDescent="0.15">
      <c r="A121" s="15" t="s">
        <v>2429</v>
      </c>
      <c r="B121" s="16" t="s">
        <v>278</v>
      </c>
      <c r="C121" s="16">
        <v>120</v>
      </c>
      <c r="D121" s="16" t="s">
        <v>385</v>
      </c>
      <c r="E121" s="16">
        <v>120</v>
      </c>
      <c r="F121" s="16" t="s">
        <v>393</v>
      </c>
      <c r="G121" s="17" t="s">
        <v>257</v>
      </c>
      <c r="H121" s="71" t="s">
        <v>387</v>
      </c>
      <c r="I121" s="71" t="s">
        <v>387</v>
      </c>
      <c r="J121" s="71"/>
      <c r="K121" s="71" t="s">
        <v>387</v>
      </c>
    </row>
    <row r="122" spans="1:11" ht="13" x14ac:dyDescent="0.15">
      <c r="A122" s="15" t="s">
        <v>2431</v>
      </c>
      <c r="B122" s="16" t="s">
        <v>278</v>
      </c>
      <c r="C122" s="16">
        <v>121</v>
      </c>
      <c r="D122" s="16" t="s">
        <v>400</v>
      </c>
      <c r="E122" s="16">
        <v>180</v>
      </c>
      <c r="F122" s="16" t="s">
        <v>393</v>
      </c>
      <c r="G122" s="17" t="s">
        <v>257</v>
      </c>
      <c r="H122" s="71" t="s">
        <v>387</v>
      </c>
      <c r="I122" s="71" t="s">
        <v>387</v>
      </c>
      <c r="J122" s="71"/>
      <c r="K122" s="71" t="s">
        <v>387</v>
      </c>
    </row>
    <row r="123" spans="1:11" ht="13" x14ac:dyDescent="0.15">
      <c r="A123" s="15" t="s">
        <v>2432</v>
      </c>
      <c r="B123" s="16" t="s">
        <v>278</v>
      </c>
      <c r="C123" s="16">
        <v>122</v>
      </c>
      <c r="D123" s="16" t="s">
        <v>847</v>
      </c>
      <c r="E123" s="16">
        <v>180</v>
      </c>
      <c r="F123" s="16" t="s">
        <v>393</v>
      </c>
      <c r="G123" s="17" t="s">
        <v>257</v>
      </c>
      <c r="H123" s="71" t="s">
        <v>387</v>
      </c>
      <c r="I123" s="71" t="s">
        <v>387</v>
      </c>
      <c r="J123" s="71"/>
      <c r="K123" s="71" t="s">
        <v>387</v>
      </c>
    </row>
    <row r="124" spans="1:11" ht="13" x14ac:dyDescent="0.15">
      <c r="A124" s="15" t="s">
        <v>2433</v>
      </c>
      <c r="B124" s="16" t="s">
        <v>278</v>
      </c>
      <c r="C124" s="16">
        <v>123</v>
      </c>
      <c r="D124" s="16" t="s">
        <v>149</v>
      </c>
      <c r="E124" s="16">
        <v>170</v>
      </c>
      <c r="F124" s="16" t="s">
        <v>393</v>
      </c>
      <c r="G124" s="17" t="s">
        <v>257</v>
      </c>
      <c r="H124" s="71" t="s">
        <v>387</v>
      </c>
      <c r="I124" s="71" t="s">
        <v>387</v>
      </c>
      <c r="J124" s="71"/>
      <c r="K124" s="71" t="s">
        <v>387</v>
      </c>
    </row>
    <row r="125" spans="1:11" ht="13" x14ac:dyDescent="0.15">
      <c r="A125" s="15" t="s">
        <v>2434</v>
      </c>
      <c r="B125" s="16" t="s">
        <v>278</v>
      </c>
      <c r="C125" s="16">
        <v>124</v>
      </c>
      <c r="D125" s="16" t="s">
        <v>149</v>
      </c>
      <c r="E125" s="16">
        <v>180</v>
      </c>
      <c r="F125" s="16" t="s">
        <v>393</v>
      </c>
      <c r="G125" s="17" t="s">
        <v>257</v>
      </c>
      <c r="H125" s="71" t="s">
        <v>387</v>
      </c>
      <c r="I125" s="71" t="s">
        <v>387</v>
      </c>
      <c r="J125" s="71"/>
      <c r="K125" s="71" t="s">
        <v>387</v>
      </c>
    </row>
    <row r="126" spans="1:11" ht="13" x14ac:dyDescent="0.15">
      <c r="A126" s="15" t="s">
        <v>2237</v>
      </c>
      <c r="B126" s="16" t="s">
        <v>278</v>
      </c>
      <c r="C126" s="16">
        <v>125</v>
      </c>
      <c r="D126" s="16" t="s">
        <v>407</v>
      </c>
      <c r="E126" s="16">
        <v>130</v>
      </c>
      <c r="F126" s="16" t="s">
        <v>386</v>
      </c>
      <c r="G126" s="17" t="s">
        <v>260</v>
      </c>
      <c r="H126" s="71" t="s">
        <v>387</v>
      </c>
      <c r="I126" s="71" t="s">
        <v>387</v>
      </c>
      <c r="J126" s="71"/>
      <c r="K126" s="71" t="s">
        <v>387</v>
      </c>
    </row>
    <row r="127" spans="1:11" ht="13" x14ac:dyDescent="0.15">
      <c r="A127" s="15" t="s">
        <v>2276</v>
      </c>
      <c r="B127" s="16" t="s">
        <v>278</v>
      </c>
      <c r="C127" s="16">
        <v>126</v>
      </c>
      <c r="D127" s="16" t="s">
        <v>385</v>
      </c>
      <c r="E127" s="16">
        <v>90</v>
      </c>
      <c r="F127" s="16" t="s">
        <v>386</v>
      </c>
      <c r="G127" s="17" t="s">
        <v>260</v>
      </c>
      <c r="H127" s="71" t="s">
        <v>387</v>
      </c>
      <c r="I127" s="71" t="s">
        <v>387</v>
      </c>
      <c r="J127" s="71"/>
      <c r="K127" s="71" t="s">
        <v>387</v>
      </c>
    </row>
    <row r="128" spans="1:11" ht="13" x14ac:dyDescent="0.15">
      <c r="A128" s="15" t="s">
        <v>2283</v>
      </c>
      <c r="B128" s="16" t="s">
        <v>278</v>
      </c>
      <c r="C128" s="16">
        <v>127</v>
      </c>
      <c r="D128" s="16" t="s">
        <v>858</v>
      </c>
      <c r="E128" s="16">
        <v>150</v>
      </c>
      <c r="F128" s="16" t="s">
        <v>386</v>
      </c>
      <c r="G128" s="17" t="s">
        <v>260</v>
      </c>
      <c r="H128" s="71" t="s">
        <v>387</v>
      </c>
      <c r="I128" s="71" t="s">
        <v>387</v>
      </c>
      <c r="J128" s="71"/>
      <c r="K128" s="71" t="s">
        <v>387</v>
      </c>
    </row>
    <row r="129" spans="1:11" ht="13" x14ac:dyDescent="0.15">
      <c r="A129" s="15" t="s">
        <v>1479</v>
      </c>
      <c r="B129" s="16" t="s">
        <v>278</v>
      </c>
      <c r="C129" s="16">
        <v>128</v>
      </c>
      <c r="D129" s="16" t="s">
        <v>149</v>
      </c>
      <c r="E129" s="16">
        <v>120</v>
      </c>
      <c r="F129" s="16" t="s">
        <v>393</v>
      </c>
      <c r="G129" s="17" t="s">
        <v>260</v>
      </c>
      <c r="H129" s="71" t="s">
        <v>387</v>
      </c>
      <c r="I129" s="71" t="s">
        <v>387</v>
      </c>
      <c r="J129" s="71"/>
      <c r="K129" s="71" t="s">
        <v>387</v>
      </c>
    </row>
  </sheetData>
  <sheetProtection selectLockedCells="1" selectUnlockedCells="1"/>
  <mergeCells count="1">
    <mergeCell ref="Z1:AH1"/>
  </mergeCells>
  <phoneticPr fontId="3" type="noConversion"/>
  <conditionalFormatting sqref="H2:K129">
    <cfRule type="cellIs" dxfId="516" priority="1" stopIfTrue="1" operator="equal">
      <formula>"-"</formula>
    </cfRule>
    <cfRule type="cellIs" dxfId="515" priority="2" stopIfTrue="1" operator="equal">
      <formula>"x"</formula>
    </cfRule>
  </conditionalFormatting>
  <hyperlinks>
    <hyperlink ref="L1" location="'Expansion set Check List'!A1" display="Home" xr:uid="{00000000-0004-0000-3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94">
    <tabColor rgb="FF00FF00"/>
  </sheetPr>
  <dimension ref="A1:AH15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5" customWidth="1"/>
    <col min="2" max="2" width="17.83203125" bestFit="1" customWidth="1"/>
    <col min="3" max="3" width="4"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544</v>
      </c>
      <c r="B2" s="13" t="s">
        <v>281</v>
      </c>
      <c r="C2" s="13">
        <v>1</v>
      </c>
      <c r="D2" s="13" t="s">
        <v>407</v>
      </c>
      <c r="E2" s="13">
        <v>50</v>
      </c>
      <c r="F2" s="13" t="s">
        <v>393</v>
      </c>
      <c r="G2" s="14"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153</v>
      </c>
      <c r="Z2" s="102"/>
      <c r="AA2" s="102"/>
      <c r="AB2" s="102"/>
      <c r="AC2" s="102"/>
      <c r="AD2" s="102"/>
      <c r="AE2" s="102"/>
      <c r="AF2" s="102"/>
      <c r="AG2" s="102"/>
      <c r="AH2" s="102"/>
    </row>
    <row r="3" spans="1:34" ht="13" x14ac:dyDescent="0.15">
      <c r="A3" s="15" t="s">
        <v>523</v>
      </c>
      <c r="B3" s="16" t="s">
        <v>281</v>
      </c>
      <c r="C3" s="16">
        <v>2</v>
      </c>
      <c r="D3" s="16" t="s">
        <v>407</v>
      </c>
      <c r="E3" s="16">
        <v>80</v>
      </c>
      <c r="F3" s="16" t="s">
        <v>398</v>
      </c>
      <c r="G3" s="17"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53</v>
      </c>
    </row>
    <row r="4" spans="1:34" ht="13" x14ac:dyDescent="0.15">
      <c r="A4" s="15" t="s">
        <v>517</v>
      </c>
      <c r="B4" s="16" t="s">
        <v>281</v>
      </c>
      <c r="C4" s="16">
        <v>3</v>
      </c>
      <c r="D4" s="16" t="s">
        <v>407</v>
      </c>
      <c r="E4" s="16">
        <v>140</v>
      </c>
      <c r="F4" s="16" t="s">
        <v>386</v>
      </c>
      <c r="G4" s="17"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40</v>
      </c>
    </row>
    <row r="5" spans="1:34" ht="13" x14ac:dyDescent="0.15">
      <c r="A5" s="15" t="s">
        <v>837</v>
      </c>
      <c r="B5" s="16" t="s">
        <v>281</v>
      </c>
      <c r="C5" s="16">
        <v>4</v>
      </c>
      <c r="D5" s="16" t="s">
        <v>407</v>
      </c>
      <c r="E5" s="16">
        <v>110</v>
      </c>
      <c r="F5" s="16" t="s">
        <v>386</v>
      </c>
      <c r="G5" s="17" t="s">
        <v>181</v>
      </c>
      <c r="H5" s="71" t="s">
        <v>387</v>
      </c>
      <c r="I5" s="71" t="s">
        <v>387</v>
      </c>
      <c r="J5" s="71"/>
      <c r="K5" s="71"/>
      <c r="R5" s="117" t="s">
        <v>181</v>
      </c>
      <c r="S5" s="231">
        <f t="shared" si="0"/>
        <v>0</v>
      </c>
      <c r="T5" s="159">
        <f t="shared" si="1"/>
        <v>0</v>
      </c>
      <c r="U5" s="168"/>
      <c r="V5" s="117" t="s">
        <v>181</v>
      </c>
      <c r="W5" s="231">
        <f t="shared" si="2"/>
        <v>0</v>
      </c>
      <c r="X5" s="6">
        <f t="shared" si="3"/>
        <v>17</v>
      </c>
    </row>
    <row r="6" spans="1:34" ht="13" x14ac:dyDescent="0.15">
      <c r="A6" s="15" t="s">
        <v>464</v>
      </c>
      <c r="B6" s="16" t="s">
        <v>281</v>
      </c>
      <c r="C6" s="16">
        <v>5</v>
      </c>
      <c r="D6" s="16" t="s">
        <v>407</v>
      </c>
      <c r="E6" s="16">
        <v>80</v>
      </c>
      <c r="F6" s="16" t="s">
        <v>393</v>
      </c>
      <c r="G6" s="17" t="s">
        <v>173</v>
      </c>
      <c r="H6" s="71" t="s">
        <v>387</v>
      </c>
      <c r="I6" s="71" t="s">
        <v>387</v>
      </c>
      <c r="J6" s="71"/>
      <c r="K6" s="71"/>
      <c r="R6" s="117" t="s">
        <v>185</v>
      </c>
      <c r="S6" s="231">
        <f t="shared" si="0"/>
        <v>0</v>
      </c>
      <c r="T6" s="159">
        <f t="shared" si="1"/>
        <v>0</v>
      </c>
      <c r="U6" s="168"/>
      <c r="V6" s="117" t="s">
        <v>185</v>
      </c>
      <c r="W6" s="231">
        <f t="shared" si="2"/>
        <v>0</v>
      </c>
      <c r="X6" s="6">
        <f t="shared" si="3"/>
        <v>20</v>
      </c>
    </row>
    <row r="7" spans="1:34" ht="13" x14ac:dyDescent="0.15">
      <c r="A7" s="15" t="s">
        <v>1915</v>
      </c>
      <c r="B7" s="16" t="s">
        <v>281</v>
      </c>
      <c r="C7" s="16">
        <v>6</v>
      </c>
      <c r="D7" s="16" t="s">
        <v>407</v>
      </c>
      <c r="E7" s="16">
        <v>130</v>
      </c>
      <c r="F7" s="16" t="s">
        <v>398</v>
      </c>
      <c r="G7" s="17" t="s">
        <v>185</v>
      </c>
      <c r="H7" s="71" t="s">
        <v>387</v>
      </c>
      <c r="I7" s="71" t="s">
        <v>387</v>
      </c>
      <c r="J7" s="71"/>
      <c r="K7" s="71"/>
      <c r="R7" s="117" t="s">
        <v>189</v>
      </c>
      <c r="S7" s="231">
        <f t="shared" si="0"/>
        <v>0</v>
      </c>
      <c r="T7" s="159">
        <f t="shared" si="1"/>
        <v>0</v>
      </c>
      <c r="U7" s="168"/>
      <c r="V7" s="117" t="s">
        <v>189</v>
      </c>
      <c r="W7" s="231">
        <f t="shared" si="2"/>
        <v>0</v>
      </c>
      <c r="X7" s="6">
        <f t="shared" si="3"/>
        <v>6</v>
      </c>
    </row>
    <row r="8" spans="1:34" ht="13" x14ac:dyDescent="0.15">
      <c r="A8" s="15" t="s">
        <v>512</v>
      </c>
      <c r="B8" s="16" t="s">
        <v>281</v>
      </c>
      <c r="C8" s="16">
        <v>7</v>
      </c>
      <c r="D8" s="16" t="s">
        <v>407</v>
      </c>
      <c r="E8" s="16">
        <v>70</v>
      </c>
      <c r="F8" s="16" t="s">
        <v>393</v>
      </c>
      <c r="G8" s="17"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839</v>
      </c>
      <c r="B9" s="16" t="s">
        <v>281</v>
      </c>
      <c r="C9" s="16">
        <v>8</v>
      </c>
      <c r="D9" s="16" t="s">
        <v>407</v>
      </c>
      <c r="E9" s="16">
        <v>100</v>
      </c>
      <c r="F9" s="16" t="s">
        <v>393</v>
      </c>
      <c r="G9" s="17"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2440</v>
      </c>
      <c r="B10" s="16" t="s">
        <v>281</v>
      </c>
      <c r="C10" s="16">
        <v>9</v>
      </c>
      <c r="D10" s="16" t="s">
        <v>407</v>
      </c>
      <c r="E10" s="16">
        <v>110</v>
      </c>
      <c r="F10" s="16" t="s">
        <v>393</v>
      </c>
      <c r="G10" s="17" t="s">
        <v>189</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1996</v>
      </c>
      <c r="B11" s="16" t="s">
        <v>281</v>
      </c>
      <c r="C11" s="16">
        <v>10</v>
      </c>
      <c r="D11" s="16" t="s">
        <v>407</v>
      </c>
      <c r="E11" s="16">
        <v>70</v>
      </c>
      <c r="F11" s="16" t="s">
        <v>393</v>
      </c>
      <c r="G11" s="17"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2235</v>
      </c>
      <c r="B12" s="16" t="s">
        <v>281</v>
      </c>
      <c r="C12" s="16">
        <v>11</v>
      </c>
      <c r="D12" s="16" t="s">
        <v>407</v>
      </c>
      <c r="E12" s="16">
        <v>60</v>
      </c>
      <c r="F12" s="16" t="s">
        <v>393</v>
      </c>
      <c r="G12" s="17"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2236</v>
      </c>
      <c r="B13" s="16" t="s">
        <v>281</v>
      </c>
      <c r="C13" s="16">
        <v>12</v>
      </c>
      <c r="D13" s="16" t="s">
        <v>407</v>
      </c>
      <c r="E13" s="16">
        <v>80</v>
      </c>
      <c r="F13" s="16" t="s">
        <v>398</v>
      </c>
      <c r="G13" s="17"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2237</v>
      </c>
      <c r="B14" s="16" t="s">
        <v>281</v>
      </c>
      <c r="C14" s="16">
        <v>13</v>
      </c>
      <c r="D14" s="16" t="s">
        <v>407</v>
      </c>
      <c r="E14" s="16">
        <v>140</v>
      </c>
      <c r="F14" s="16" t="s">
        <v>386</v>
      </c>
      <c r="G14" s="17"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2311</v>
      </c>
      <c r="B15" s="16" t="s">
        <v>281</v>
      </c>
      <c r="C15" s="16">
        <v>14</v>
      </c>
      <c r="D15" s="16" t="s">
        <v>407</v>
      </c>
      <c r="E15" s="16">
        <v>50</v>
      </c>
      <c r="F15" s="16" t="s">
        <v>393</v>
      </c>
      <c r="G15" s="17"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2441</v>
      </c>
      <c r="B16" s="16" t="s">
        <v>281</v>
      </c>
      <c r="C16" s="16">
        <v>15</v>
      </c>
      <c r="D16" s="16" t="s">
        <v>407</v>
      </c>
      <c r="E16" s="16">
        <v>80</v>
      </c>
      <c r="F16" s="16" t="s">
        <v>398</v>
      </c>
      <c r="G16" s="17"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2442</v>
      </c>
      <c r="B17" s="16" t="s">
        <v>281</v>
      </c>
      <c r="C17" s="16">
        <v>16</v>
      </c>
      <c r="D17" s="16" t="s">
        <v>407</v>
      </c>
      <c r="E17" s="16">
        <v>50</v>
      </c>
      <c r="F17" s="16" t="s">
        <v>393</v>
      </c>
      <c r="G17" s="17"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2241</v>
      </c>
      <c r="B18" s="16" t="s">
        <v>281</v>
      </c>
      <c r="C18" s="16">
        <v>17</v>
      </c>
      <c r="D18" s="16" t="s">
        <v>407</v>
      </c>
      <c r="E18" s="16">
        <v>80</v>
      </c>
      <c r="F18" s="16" t="s">
        <v>398</v>
      </c>
      <c r="G18" s="17"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443</v>
      </c>
      <c r="B19" s="16" t="s">
        <v>281</v>
      </c>
      <c r="C19" s="16">
        <v>18</v>
      </c>
      <c r="D19" s="16" t="s">
        <v>395</v>
      </c>
      <c r="E19" s="16">
        <v>70</v>
      </c>
      <c r="F19" s="16" t="s">
        <v>393</v>
      </c>
      <c r="G19" s="17"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421</v>
      </c>
      <c r="B20" s="16" t="s">
        <v>281</v>
      </c>
      <c r="C20" s="16">
        <v>19</v>
      </c>
      <c r="D20" s="16" t="s">
        <v>395</v>
      </c>
      <c r="E20" s="16">
        <v>90</v>
      </c>
      <c r="F20" s="16" t="s">
        <v>398</v>
      </c>
      <c r="G20" s="17" t="s">
        <v>177</v>
      </c>
      <c r="H20" s="71" t="s">
        <v>387</v>
      </c>
      <c r="I20" s="71" t="s">
        <v>387</v>
      </c>
      <c r="J20" s="71"/>
      <c r="K20" s="71"/>
      <c r="R20" s="117" t="s">
        <v>9123</v>
      </c>
      <c r="S20" s="231">
        <f t="shared" si="0"/>
        <v>0</v>
      </c>
      <c r="T20" s="159">
        <f t="shared" si="1"/>
        <v>0</v>
      </c>
      <c r="U20" s="173"/>
      <c r="V20" s="117" t="s">
        <v>9123</v>
      </c>
      <c r="W20" s="231">
        <f t="shared" si="2"/>
        <v>0</v>
      </c>
      <c r="X20" s="6">
        <f t="shared" si="3"/>
        <v>4</v>
      </c>
    </row>
    <row r="21" spans="1:24" ht="13" x14ac:dyDescent="0.15">
      <c r="A21" s="15" t="s">
        <v>394</v>
      </c>
      <c r="B21" s="16" t="s">
        <v>281</v>
      </c>
      <c r="C21" s="16">
        <v>20</v>
      </c>
      <c r="D21" s="16" t="s">
        <v>395</v>
      </c>
      <c r="E21" s="16">
        <v>160</v>
      </c>
      <c r="F21" s="16" t="s">
        <v>386</v>
      </c>
      <c r="G21" s="17"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1213</v>
      </c>
      <c r="B22" s="16" t="s">
        <v>281</v>
      </c>
      <c r="C22" s="16">
        <v>21</v>
      </c>
      <c r="D22" s="16" t="s">
        <v>395</v>
      </c>
      <c r="E22" s="16">
        <v>90</v>
      </c>
      <c r="F22" s="16" t="s">
        <v>393</v>
      </c>
      <c r="G22" s="17"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1180</v>
      </c>
      <c r="B23" s="16" t="s">
        <v>281</v>
      </c>
      <c r="C23" s="16">
        <v>22</v>
      </c>
      <c r="D23" s="16" t="s">
        <v>395</v>
      </c>
      <c r="E23" s="16">
        <v>130</v>
      </c>
      <c r="F23" s="16" t="s">
        <v>398</v>
      </c>
      <c r="G23" s="17"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2346</v>
      </c>
      <c r="B24" s="16" t="s">
        <v>281</v>
      </c>
      <c r="C24" s="16">
        <v>23</v>
      </c>
      <c r="D24" s="16" t="s">
        <v>395</v>
      </c>
      <c r="E24" s="16">
        <v>70</v>
      </c>
      <c r="F24" s="16" t="s">
        <v>393</v>
      </c>
      <c r="G24" s="17"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2245</v>
      </c>
      <c r="B25" s="16" t="s">
        <v>281</v>
      </c>
      <c r="C25" s="16">
        <v>24</v>
      </c>
      <c r="D25" s="16" t="s">
        <v>395</v>
      </c>
      <c r="E25" s="16">
        <v>60</v>
      </c>
      <c r="F25" s="16" t="s">
        <v>393</v>
      </c>
      <c r="G25" s="17"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2246</v>
      </c>
      <c r="B26" s="16" t="s">
        <v>281</v>
      </c>
      <c r="C26" s="16">
        <v>25</v>
      </c>
      <c r="D26" s="16" t="s">
        <v>395</v>
      </c>
      <c r="E26" s="16">
        <v>90</v>
      </c>
      <c r="F26" s="16" t="s">
        <v>398</v>
      </c>
      <c r="G26" s="17"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2247</v>
      </c>
      <c r="B27" s="16" t="s">
        <v>281</v>
      </c>
      <c r="C27" s="16">
        <v>26</v>
      </c>
      <c r="D27" s="16" t="s">
        <v>395</v>
      </c>
      <c r="E27" s="16">
        <v>150</v>
      </c>
      <c r="F27" s="16" t="s">
        <v>386</v>
      </c>
      <c r="G27" s="17"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2250</v>
      </c>
      <c r="B28" s="16" t="s">
        <v>281</v>
      </c>
      <c r="C28" s="16">
        <v>27</v>
      </c>
      <c r="D28" s="16" t="s">
        <v>395</v>
      </c>
      <c r="E28" s="16">
        <v>70</v>
      </c>
      <c r="F28" s="16" t="s">
        <v>393</v>
      </c>
      <c r="G28" s="17" t="s">
        <v>173</v>
      </c>
      <c r="H28" s="71" t="s">
        <v>387</v>
      </c>
      <c r="I28" s="71" t="s">
        <v>387</v>
      </c>
      <c r="J28" s="71"/>
      <c r="K28" s="71"/>
      <c r="R28" s="117" t="s">
        <v>257</v>
      </c>
      <c r="S28" s="231">
        <f t="shared" si="0"/>
        <v>0</v>
      </c>
      <c r="T28" s="159">
        <f t="shared" si="1"/>
        <v>0</v>
      </c>
      <c r="U28" s="168"/>
      <c r="V28" s="117" t="s">
        <v>257</v>
      </c>
      <c r="W28" s="231">
        <f t="shared" si="2"/>
        <v>0</v>
      </c>
      <c r="X28" s="6">
        <f t="shared" si="3"/>
        <v>9</v>
      </c>
    </row>
    <row r="29" spans="1:24" ht="14" thickBot="1" x14ac:dyDescent="0.2">
      <c r="A29" s="15" t="s">
        <v>2251</v>
      </c>
      <c r="B29" s="16" t="s">
        <v>281</v>
      </c>
      <c r="C29" s="16">
        <v>28</v>
      </c>
      <c r="D29" s="16" t="s">
        <v>395</v>
      </c>
      <c r="E29" s="16">
        <v>110</v>
      </c>
      <c r="F29" s="16" t="s">
        <v>398</v>
      </c>
      <c r="G29" s="17" t="s">
        <v>177</v>
      </c>
      <c r="H29" s="71" t="s">
        <v>387</v>
      </c>
      <c r="I29" s="71" t="s">
        <v>387</v>
      </c>
      <c r="J29" s="71"/>
      <c r="K29" s="71"/>
      <c r="R29" s="166" t="s">
        <v>260</v>
      </c>
      <c r="S29" s="232">
        <f t="shared" si="0"/>
        <v>0</v>
      </c>
      <c r="T29" s="192">
        <f t="shared" si="1"/>
        <v>0</v>
      </c>
      <c r="U29" s="168"/>
      <c r="V29" s="166" t="s">
        <v>260</v>
      </c>
      <c r="W29" s="232">
        <f t="shared" si="2"/>
        <v>0</v>
      </c>
      <c r="X29" s="7">
        <f t="shared" si="3"/>
        <v>4</v>
      </c>
    </row>
    <row r="30" spans="1:24" ht="14" thickBot="1" x14ac:dyDescent="0.2">
      <c r="A30" s="15" t="s">
        <v>461</v>
      </c>
      <c r="B30" s="16" t="s">
        <v>281</v>
      </c>
      <c r="C30" s="16">
        <v>29</v>
      </c>
      <c r="D30" s="16" t="s">
        <v>389</v>
      </c>
      <c r="E30" s="16">
        <v>60</v>
      </c>
      <c r="F30" s="16" t="s">
        <v>393</v>
      </c>
      <c r="G30" s="17" t="s">
        <v>173</v>
      </c>
      <c r="H30" s="71" t="s">
        <v>387</v>
      </c>
      <c r="I30" s="71" t="s">
        <v>387</v>
      </c>
      <c r="J30" s="71"/>
      <c r="K30" s="71"/>
      <c r="R30" s="160" t="s">
        <v>86</v>
      </c>
      <c r="S30" s="161"/>
      <c r="T30" s="175">
        <f>SUM(T31:T57)</f>
        <v>0</v>
      </c>
      <c r="U30" s="168"/>
      <c r="V30" s="177" t="s">
        <v>88</v>
      </c>
      <c r="W30" s="213"/>
      <c r="X30" s="215">
        <f>SUM(X31:X57)</f>
        <v>130</v>
      </c>
    </row>
    <row r="31" spans="1:24" ht="13" x14ac:dyDescent="0.15">
      <c r="A31" s="15" t="s">
        <v>439</v>
      </c>
      <c r="B31" s="16" t="s">
        <v>281</v>
      </c>
      <c r="C31" s="16">
        <v>30</v>
      </c>
      <c r="D31" s="16" t="s">
        <v>389</v>
      </c>
      <c r="E31" s="16">
        <v>80</v>
      </c>
      <c r="F31" s="16" t="s">
        <v>398</v>
      </c>
      <c r="G31" s="17"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53</v>
      </c>
    </row>
    <row r="32" spans="1:24" ht="13" x14ac:dyDescent="0.15">
      <c r="A32" s="15" t="s">
        <v>388</v>
      </c>
      <c r="B32" s="16" t="s">
        <v>281</v>
      </c>
      <c r="C32" s="16">
        <v>31</v>
      </c>
      <c r="D32" s="16" t="s">
        <v>389</v>
      </c>
      <c r="E32" s="16">
        <v>140</v>
      </c>
      <c r="F32" s="16" t="s">
        <v>386</v>
      </c>
      <c r="G32" s="17" t="s">
        <v>185</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40</v>
      </c>
    </row>
    <row r="33" spans="1:24" ht="13" x14ac:dyDescent="0.15">
      <c r="A33" s="15" t="s">
        <v>582</v>
      </c>
      <c r="B33" s="16" t="s">
        <v>281</v>
      </c>
      <c r="C33" s="16">
        <v>32</v>
      </c>
      <c r="D33" s="16" t="s">
        <v>389</v>
      </c>
      <c r="E33" s="16">
        <v>60</v>
      </c>
      <c r="F33" s="16" t="s">
        <v>393</v>
      </c>
      <c r="G33" s="17" t="s">
        <v>173</v>
      </c>
      <c r="H33" s="71" t="s">
        <v>387</v>
      </c>
      <c r="I33" s="71" t="s">
        <v>387</v>
      </c>
      <c r="J33" s="71"/>
      <c r="K33" s="71"/>
      <c r="R33" s="117" t="s">
        <v>181</v>
      </c>
      <c r="S33" s="158">
        <f t="shared" si="4"/>
        <v>0</v>
      </c>
      <c r="T33" s="159">
        <f t="shared" si="5"/>
        <v>0</v>
      </c>
      <c r="U33" s="168"/>
      <c r="V33" s="234" t="s">
        <v>181</v>
      </c>
      <c r="W33" s="237">
        <f t="shared" si="6"/>
        <v>0</v>
      </c>
      <c r="X33" s="6">
        <f t="shared" si="7"/>
        <v>17</v>
      </c>
    </row>
    <row r="34" spans="1:24" ht="13" x14ac:dyDescent="0.15">
      <c r="A34" s="15" t="s">
        <v>582</v>
      </c>
      <c r="B34" s="16" t="s">
        <v>281</v>
      </c>
      <c r="C34" s="16">
        <v>33</v>
      </c>
      <c r="D34" s="16" t="s">
        <v>389</v>
      </c>
      <c r="E34" s="16">
        <v>70</v>
      </c>
      <c r="F34" s="16" t="s">
        <v>393</v>
      </c>
      <c r="G34" s="17" t="s">
        <v>173</v>
      </c>
      <c r="H34" s="71" t="s">
        <v>387</v>
      </c>
      <c r="I34" s="71" t="s">
        <v>387</v>
      </c>
      <c r="J34" s="71"/>
      <c r="K34" s="71"/>
      <c r="R34" s="117" t="s">
        <v>185</v>
      </c>
      <c r="S34" s="158">
        <f t="shared" si="4"/>
        <v>0</v>
      </c>
      <c r="T34" s="159">
        <f t="shared" si="5"/>
        <v>0</v>
      </c>
      <c r="U34" s="168"/>
      <c r="V34" s="234" t="s">
        <v>185</v>
      </c>
      <c r="W34" s="237">
        <f t="shared" si="6"/>
        <v>0</v>
      </c>
      <c r="X34" s="6">
        <f t="shared" si="7"/>
        <v>20</v>
      </c>
    </row>
    <row r="35" spans="1:24" ht="13" x14ac:dyDescent="0.15">
      <c r="A35" s="15" t="s">
        <v>565</v>
      </c>
      <c r="B35" s="16" t="s">
        <v>281</v>
      </c>
      <c r="C35" s="16">
        <v>34</v>
      </c>
      <c r="D35" s="16" t="s">
        <v>389</v>
      </c>
      <c r="E35" s="16">
        <v>80</v>
      </c>
      <c r="F35" s="16" t="s">
        <v>398</v>
      </c>
      <c r="G35" s="17"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565</v>
      </c>
      <c r="B36" s="16" t="s">
        <v>281</v>
      </c>
      <c r="C36" s="16">
        <v>35</v>
      </c>
      <c r="D36" s="16" t="s">
        <v>389</v>
      </c>
      <c r="E36" s="16">
        <v>90</v>
      </c>
      <c r="F36" s="16" t="s">
        <v>398</v>
      </c>
      <c r="G36" s="17"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889</v>
      </c>
      <c r="B37" s="16" t="s">
        <v>281</v>
      </c>
      <c r="C37" s="16">
        <v>36</v>
      </c>
      <c r="D37" s="16" t="s">
        <v>389</v>
      </c>
      <c r="E37" s="16">
        <v>70</v>
      </c>
      <c r="F37" s="16" t="s">
        <v>393</v>
      </c>
      <c r="G37" s="17"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836</v>
      </c>
      <c r="B38" s="16" t="s">
        <v>281</v>
      </c>
      <c r="C38" s="16">
        <v>37</v>
      </c>
      <c r="D38" s="16" t="s">
        <v>389</v>
      </c>
      <c r="E38" s="16">
        <v>90</v>
      </c>
      <c r="F38" s="16" t="s">
        <v>398</v>
      </c>
      <c r="G38" s="17"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963</v>
      </c>
      <c r="B39" s="16" t="s">
        <v>281</v>
      </c>
      <c r="C39" s="16">
        <v>38</v>
      </c>
      <c r="D39" s="16" t="s">
        <v>389</v>
      </c>
      <c r="E39" s="16">
        <v>80</v>
      </c>
      <c r="F39" s="16" t="s">
        <v>393</v>
      </c>
      <c r="G39" s="17"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2253</v>
      </c>
      <c r="B40" s="16" t="s">
        <v>281</v>
      </c>
      <c r="C40" s="16">
        <v>39</v>
      </c>
      <c r="D40" s="16" t="s">
        <v>389</v>
      </c>
      <c r="E40" s="16">
        <v>60</v>
      </c>
      <c r="F40" s="16" t="s">
        <v>393</v>
      </c>
      <c r="G40" s="17"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2254</v>
      </c>
      <c r="B41" s="16" t="s">
        <v>281</v>
      </c>
      <c r="C41" s="16">
        <v>40</v>
      </c>
      <c r="D41" s="16" t="s">
        <v>389</v>
      </c>
      <c r="E41" s="16">
        <v>90</v>
      </c>
      <c r="F41" s="16" t="s">
        <v>398</v>
      </c>
      <c r="G41" s="17"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2255</v>
      </c>
      <c r="B42" s="16" t="s">
        <v>281</v>
      </c>
      <c r="C42" s="16">
        <v>41</v>
      </c>
      <c r="D42" s="16" t="s">
        <v>389</v>
      </c>
      <c r="E42" s="16">
        <v>140</v>
      </c>
      <c r="F42" s="16" t="s">
        <v>386</v>
      </c>
      <c r="G42" s="17" t="s">
        <v>185</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2259</v>
      </c>
      <c r="B43" s="16" t="s">
        <v>281</v>
      </c>
      <c r="C43" s="16">
        <v>42</v>
      </c>
      <c r="D43" s="16" t="s">
        <v>389</v>
      </c>
      <c r="E43" s="16">
        <v>70</v>
      </c>
      <c r="F43" s="16" t="s">
        <v>393</v>
      </c>
      <c r="G43" s="17"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2260</v>
      </c>
      <c r="B44" s="16" t="s">
        <v>281</v>
      </c>
      <c r="C44" s="16">
        <v>43</v>
      </c>
      <c r="D44" s="16" t="s">
        <v>389</v>
      </c>
      <c r="E44" s="16">
        <v>90</v>
      </c>
      <c r="F44" s="16" t="s">
        <v>398</v>
      </c>
      <c r="G44" s="17"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2359</v>
      </c>
      <c r="B45" s="16" t="s">
        <v>281</v>
      </c>
      <c r="C45" s="16">
        <v>44</v>
      </c>
      <c r="D45" s="16" t="s">
        <v>389</v>
      </c>
      <c r="E45" s="16">
        <v>80</v>
      </c>
      <c r="F45" s="16" t="s">
        <v>393</v>
      </c>
      <c r="G45" s="17"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2360</v>
      </c>
      <c r="B46" s="16" t="s">
        <v>281</v>
      </c>
      <c r="C46" s="16">
        <v>45</v>
      </c>
      <c r="D46" s="16" t="s">
        <v>389</v>
      </c>
      <c r="E46" s="16">
        <v>100</v>
      </c>
      <c r="F46" s="16" t="s">
        <v>398</v>
      </c>
      <c r="G46" s="17"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2361</v>
      </c>
      <c r="B47" s="16" t="s">
        <v>281</v>
      </c>
      <c r="C47" s="16">
        <v>46</v>
      </c>
      <c r="D47" s="16" t="s">
        <v>389</v>
      </c>
      <c r="E47" s="16">
        <v>90</v>
      </c>
      <c r="F47" s="16" t="s">
        <v>393</v>
      </c>
      <c r="G47" s="17"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2443</v>
      </c>
      <c r="B48" s="16" t="s">
        <v>281</v>
      </c>
      <c r="C48" s="16">
        <v>47</v>
      </c>
      <c r="D48" s="16" t="s">
        <v>389</v>
      </c>
      <c r="E48" s="16">
        <v>110</v>
      </c>
      <c r="F48" s="16" t="s">
        <v>393</v>
      </c>
      <c r="G48" s="17" t="s">
        <v>185</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2443</v>
      </c>
      <c r="B49" s="16" t="s">
        <v>281</v>
      </c>
      <c r="C49" s="16">
        <v>48</v>
      </c>
      <c r="D49" s="16" t="s">
        <v>389</v>
      </c>
      <c r="E49" s="16">
        <v>90</v>
      </c>
      <c r="F49" s="16" t="s">
        <v>393</v>
      </c>
      <c r="G49" s="17"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2444</v>
      </c>
      <c r="B50" s="16" t="s">
        <v>281</v>
      </c>
      <c r="C50" s="16">
        <v>49</v>
      </c>
      <c r="D50" s="16" t="s">
        <v>389</v>
      </c>
      <c r="E50" s="16">
        <v>170</v>
      </c>
      <c r="F50" s="16" t="s">
        <v>393</v>
      </c>
      <c r="G50" s="17" t="s">
        <v>189</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456</v>
      </c>
      <c r="B51" s="16" t="s">
        <v>281</v>
      </c>
      <c r="C51" s="16">
        <v>50</v>
      </c>
      <c r="D51" s="16" t="s">
        <v>404</v>
      </c>
      <c r="E51" s="16">
        <v>60</v>
      </c>
      <c r="F51" s="16" t="s">
        <v>393</v>
      </c>
      <c r="G51" s="17"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465</v>
      </c>
      <c r="B52" s="16" t="s">
        <v>281</v>
      </c>
      <c r="C52" s="16">
        <v>51</v>
      </c>
      <c r="D52" s="16" t="s">
        <v>404</v>
      </c>
      <c r="E52" s="16">
        <v>50</v>
      </c>
      <c r="F52" s="16" t="s">
        <v>393</v>
      </c>
      <c r="G52" s="17"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418</v>
      </c>
      <c r="B53" s="16" t="s">
        <v>281</v>
      </c>
      <c r="C53" s="16">
        <v>52</v>
      </c>
      <c r="D53" s="16" t="s">
        <v>404</v>
      </c>
      <c r="E53" s="16">
        <v>80</v>
      </c>
      <c r="F53" s="16" t="s">
        <v>398</v>
      </c>
      <c r="G53" s="17"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417</v>
      </c>
      <c r="B54" s="16" t="s">
        <v>281</v>
      </c>
      <c r="C54" s="16">
        <v>53</v>
      </c>
      <c r="D54" s="16" t="s">
        <v>404</v>
      </c>
      <c r="E54" s="16">
        <v>80</v>
      </c>
      <c r="F54" s="16" t="s">
        <v>393</v>
      </c>
      <c r="G54" s="17"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1794</v>
      </c>
      <c r="B55" s="16" t="s">
        <v>281</v>
      </c>
      <c r="C55" s="16">
        <v>54</v>
      </c>
      <c r="D55" s="16" t="s">
        <v>404</v>
      </c>
      <c r="E55" s="16">
        <v>120</v>
      </c>
      <c r="F55" s="16" t="s">
        <v>398</v>
      </c>
      <c r="G55" s="17"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880</v>
      </c>
      <c r="B56" s="16" t="s">
        <v>281</v>
      </c>
      <c r="C56" s="16">
        <v>55</v>
      </c>
      <c r="D56" s="16" t="s">
        <v>404</v>
      </c>
      <c r="E56" s="16">
        <v>60</v>
      </c>
      <c r="F56" s="16" t="s">
        <v>393</v>
      </c>
      <c r="G56" s="17"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2262</v>
      </c>
      <c r="B57" s="16" t="s">
        <v>281</v>
      </c>
      <c r="C57" s="16">
        <v>56</v>
      </c>
      <c r="D57" s="16" t="s">
        <v>404</v>
      </c>
      <c r="E57" s="16">
        <v>70</v>
      </c>
      <c r="F57" s="16" t="s">
        <v>393</v>
      </c>
      <c r="G57" s="17"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2263</v>
      </c>
      <c r="B58" s="16" t="s">
        <v>281</v>
      </c>
      <c r="C58" s="16">
        <v>57</v>
      </c>
      <c r="D58" s="16" t="s">
        <v>404</v>
      </c>
      <c r="E58" s="16">
        <v>100</v>
      </c>
      <c r="F58" s="16" t="s">
        <v>398</v>
      </c>
      <c r="G58" s="17" t="s">
        <v>185</v>
      </c>
      <c r="H58" s="71" t="s">
        <v>387</v>
      </c>
      <c r="I58" s="71" t="s">
        <v>387</v>
      </c>
      <c r="J58" s="71"/>
      <c r="K58" s="71"/>
      <c r="U58" s="168"/>
      <c r="V58" s="177" t="s">
        <v>447</v>
      </c>
      <c r="W58" s="189"/>
      <c r="X58" s="190">
        <f>SUM(X59:X85)</f>
        <v>283</v>
      </c>
    </row>
    <row r="59" spans="1:24" ht="13" x14ac:dyDescent="0.15">
      <c r="A59" s="15" t="s">
        <v>938</v>
      </c>
      <c r="B59" s="16" t="s">
        <v>281</v>
      </c>
      <c r="C59" s="16">
        <v>58</v>
      </c>
      <c r="D59" s="16" t="s">
        <v>385</v>
      </c>
      <c r="E59" s="16">
        <v>90</v>
      </c>
      <c r="F59" s="16" t="s">
        <v>393</v>
      </c>
      <c r="G59" s="17" t="s">
        <v>177</v>
      </c>
      <c r="H59" s="71" t="s">
        <v>387</v>
      </c>
      <c r="I59" s="71" t="s">
        <v>387</v>
      </c>
      <c r="J59" s="71"/>
      <c r="K59" s="71"/>
      <c r="U59" s="239"/>
      <c r="V59" s="116" t="s">
        <v>173</v>
      </c>
      <c r="W59" s="211">
        <f t="shared" ref="W59:X74" si="8">S3+S31+W3+W31</f>
        <v>0</v>
      </c>
      <c r="X59" s="64">
        <f t="shared" si="8"/>
        <v>106</v>
      </c>
    </row>
    <row r="60" spans="1:24" ht="13" x14ac:dyDescent="0.15">
      <c r="A60" s="15" t="s">
        <v>1298</v>
      </c>
      <c r="B60" s="16" t="s">
        <v>281</v>
      </c>
      <c r="C60" s="16">
        <v>59</v>
      </c>
      <c r="D60" s="16" t="s">
        <v>385</v>
      </c>
      <c r="E60" s="16">
        <v>50</v>
      </c>
      <c r="F60" s="16" t="s">
        <v>393</v>
      </c>
      <c r="G60" s="17" t="s">
        <v>173</v>
      </c>
      <c r="H60" s="71" t="s">
        <v>387</v>
      </c>
      <c r="I60" s="71" t="s">
        <v>387</v>
      </c>
      <c r="J60" s="71"/>
      <c r="K60" s="71"/>
      <c r="U60" s="239"/>
      <c r="V60" s="117" t="s">
        <v>177</v>
      </c>
      <c r="W60" s="158">
        <f t="shared" si="8"/>
        <v>0</v>
      </c>
      <c r="X60" s="159">
        <f t="shared" si="8"/>
        <v>80</v>
      </c>
    </row>
    <row r="61" spans="1:24" ht="13" x14ac:dyDescent="0.15">
      <c r="A61" s="15" t="s">
        <v>1280</v>
      </c>
      <c r="B61" s="16" t="s">
        <v>281</v>
      </c>
      <c r="C61" s="16">
        <v>60</v>
      </c>
      <c r="D61" s="16" t="s">
        <v>385</v>
      </c>
      <c r="E61" s="16">
        <v>110</v>
      </c>
      <c r="F61" s="16" t="s">
        <v>398</v>
      </c>
      <c r="G61" s="17" t="s">
        <v>181</v>
      </c>
      <c r="H61" s="71" t="s">
        <v>387</v>
      </c>
      <c r="I61" s="71" t="s">
        <v>387</v>
      </c>
      <c r="J61" s="71"/>
      <c r="K61" s="71"/>
      <c r="U61" s="239"/>
      <c r="V61" s="117" t="s">
        <v>181</v>
      </c>
      <c r="W61" s="158">
        <f t="shared" si="8"/>
        <v>0</v>
      </c>
      <c r="X61" s="159">
        <f t="shared" si="8"/>
        <v>34</v>
      </c>
    </row>
    <row r="62" spans="1:24" ht="13" x14ac:dyDescent="0.15">
      <c r="A62" s="15" t="s">
        <v>1258</v>
      </c>
      <c r="B62" s="16" t="s">
        <v>281</v>
      </c>
      <c r="C62" s="16">
        <v>61</v>
      </c>
      <c r="D62" s="16" t="s">
        <v>385</v>
      </c>
      <c r="E62" s="16">
        <v>50</v>
      </c>
      <c r="F62" s="16" t="s">
        <v>393</v>
      </c>
      <c r="G62" s="17" t="s">
        <v>173</v>
      </c>
      <c r="H62" s="71" t="s">
        <v>387</v>
      </c>
      <c r="I62" s="71" t="s">
        <v>387</v>
      </c>
      <c r="J62" s="71"/>
      <c r="K62" s="71"/>
      <c r="U62" s="239"/>
      <c r="V62" s="117" t="s">
        <v>185</v>
      </c>
      <c r="W62" s="158">
        <f t="shared" si="8"/>
        <v>0</v>
      </c>
      <c r="X62" s="159">
        <f t="shared" si="8"/>
        <v>40</v>
      </c>
    </row>
    <row r="63" spans="1:24" ht="13" x14ac:dyDescent="0.15">
      <c r="A63" s="15" t="s">
        <v>1238</v>
      </c>
      <c r="B63" s="16" t="s">
        <v>281</v>
      </c>
      <c r="C63" s="16">
        <v>62</v>
      </c>
      <c r="D63" s="16" t="s">
        <v>385</v>
      </c>
      <c r="E63" s="16">
        <v>80</v>
      </c>
      <c r="F63" s="16" t="s">
        <v>398</v>
      </c>
      <c r="G63" s="17" t="s">
        <v>177</v>
      </c>
      <c r="H63" s="71" t="s">
        <v>387</v>
      </c>
      <c r="I63" s="71" t="s">
        <v>387</v>
      </c>
      <c r="J63" s="71"/>
      <c r="K63" s="71"/>
      <c r="U63" s="239"/>
      <c r="V63" s="117" t="s">
        <v>189</v>
      </c>
      <c r="W63" s="158">
        <f t="shared" si="8"/>
        <v>0</v>
      </c>
      <c r="X63" s="159">
        <f t="shared" si="8"/>
        <v>6</v>
      </c>
    </row>
    <row r="64" spans="1:24" ht="13" x14ac:dyDescent="0.15">
      <c r="A64" s="15" t="s">
        <v>1793</v>
      </c>
      <c r="B64" s="16" t="s">
        <v>281</v>
      </c>
      <c r="C64" s="16">
        <v>63</v>
      </c>
      <c r="D64" s="16" t="s">
        <v>385</v>
      </c>
      <c r="E64" s="16">
        <v>130</v>
      </c>
      <c r="F64" s="16" t="s">
        <v>386</v>
      </c>
      <c r="G64" s="17" t="s">
        <v>185</v>
      </c>
      <c r="H64" s="71" t="s">
        <v>387</v>
      </c>
      <c r="I64" s="71" t="s">
        <v>387</v>
      </c>
      <c r="J64" s="71"/>
      <c r="K64" s="71"/>
      <c r="U64" s="240"/>
      <c r="V64" s="117" t="s">
        <v>193</v>
      </c>
      <c r="W64" s="158">
        <f t="shared" si="8"/>
        <v>0</v>
      </c>
      <c r="X64" s="159">
        <f t="shared" si="8"/>
        <v>0</v>
      </c>
    </row>
    <row r="65" spans="1:24" ht="14" thickBot="1" x14ac:dyDescent="0.2">
      <c r="A65" s="15" t="s">
        <v>1876</v>
      </c>
      <c r="B65" s="16" t="s">
        <v>281</v>
      </c>
      <c r="C65" s="16">
        <v>64</v>
      </c>
      <c r="D65" s="16" t="s">
        <v>385</v>
      </c>
      <c r="E65" s="16">
        <v>60</v>
      </c>
      <c r="F65" s="16" t="s">
        <v>393</v>
      </c>
      <c r="G65" s="17" t="s">
        <v>173</v>
      </c>
      <c r="H65" s="71" t="s">
        <v>387</v>
      </c>
      <c r="I65" s="71" t="s">
        <v>387</v>
      </c>
      <c r="J65" s="71"/>
      <c r="K65" s="71"/>
      <c r="U65" s="241"/>
      <c r="V65" s="117" t="s">
        <v>197</v>
      </c>
      <c r="W65" s="158">
        <f t="shared" si="8"/>
        <v>0</v>
      </c>
      <c r="X65" s="159">
        <f t="shared" si="8"/>
        <v>0</v>
      </c>
    </row>
    <row r="66" spans="1:24" ht="14" thickBot="1" x14ac:dyDescent="0.2">
      <c r="A66" s="15" t="s">
        <v>1876</v>
      </c>
      <c r="B66" s="16" t="s">
        <v>281</v>
      </c>
      <c r="C66" s="16">
        <v>65</v>
      </c>
      <c r="D66" s="16" t="s">
        <v>385</v>
      </c>
      <c r="E66" s="16">
        <v>70</v>
      </c>
      <c r="F66" s="16" t="s">
        <v>393</v>
      </c>
      <c r="G66" s="17" t="s">
        <v>177</v>
      </c>
      <c r="H66" s="71" t="s">
        <v>387</v>
      </c>
      <c r="I66" s="71" t="s">
        <v>387</v>
      </c>
      <c r="J66" s="71"/>
      <c r="K66" s="71"/>
      <c r="U66" s="241"/>
      <c r="V66" s="117" t="s">
        <v>201</v>
      </c>
      <c r="W66" s="158">
        <f t="shared" si="8"/>
        <v>0</v>
      </c>
      <c r="X66" s="159">
        <f t="shared" si="8"/>
        <v>0</v>
      </c>
    </row>
    <row r="67" spans="1:24" ht="14" thickBot="1" x14ac:dyDescent="0.2">
      <c r="A67" s="15" t="s">
        <v>1869</v>
      </c>
      <c r="B67" s="16" t="s">
        <v>281</v>
      </c>
      <c r="C67" s="16">
        <v>66</v>
      </c>
      <c r="D67" s="16" t="s">
        <v>385</v>
      </c>
      <c r="E67" s="16">
        <v>90</v>
      </c>
      <c r="F67" s="16" t="s">
        <v>398</v>
      </c>
      <c r="G67" s="17" t="s">
        <v>181</v>
      </c>
      <c r="H67" s="71" t="s">
        <v>387</v>
      </c>
      <c r="I67" s="71" t="s">
        <v>387</v>
      </c>
      <c r="J67" s="71"/>
      <c r="K67" s="71"/>
      <c r="U67" s="241"/>
      <c r="V67" s="117" t="s">
        <v>205</v>
      </c>
      <c r="W67" s="158">
        <f t="shared" si="8"/>
        <v>0</v>
      </c>
      <c r="X67" s="159">
        <f t="shared" si="8"/>
        <v>0</v>
      </c>
    </row>
    <row r="68" spans="1:24" ht="14" thickBot="1" x14ac:dyDescent="0.2">
      <c r="A68" s="15" t="s">
        <v>2445</v>
      </c>
      <c r="B68" s="16" t="s">
        <v>281</v>
      </c>
      <c r="C68" s="16">
        <v>67</v>
      </c>
      <c r="D68" s="16" t="s">
        <v>385</v>
      </c>
      <c r="E68" s="16">
        <v>170</v>
      </c>
      <c r="F68" s="16" t="s">
        <v>393</v>
      </c>
      <c r="G68" s="17" t="s">
        <v>189</v>
      </c>
      <c r="H68" s="71" t="s">
        <v>387</v>
      </c>
      <c r="I68" s="71" t="s">
        <v>387</v>
      </c>
      <c r="J68" s="71"/>
      <c r="K68" s="71" t="s">
        <v>387</v>
      </c>
      <c r="U68" s="241"/>
      <c r="V68" s="117" t="s">
        <v>209</v>
      </c>
      <c r="W68" s="158">
        <f t="shared" si="8"/>
        <v>0</v>
      </c>
      <c r="X68" s="159">
        <f t="shared" si="8"/>
        <v>0</v>
      </c>
    </row>
    <row r="69" spans="1:24" ht="14" thickBot="1" x14ac:dyDescent="0.2">
      <c r="A69" s="15" t="s">
        <v>2267</v>
      </c>
      <c r="B69" s="16" t="s">
        <v>281</v>
      </c>
      <c r="C69" s="16">
        <v>68</v>
      </c>
      <c r="D69" s="16" t="s">
        <v>385</v>
      </c>
      <c r="E69" s="16">
        <v>60</v>
      </c>
      <c r="F69" s="16" t="s">
        <v>393</v>
      </c>
      <c r="G69" s="17" t="s">
        <v>173</v>
      </c>
      <c r="H69" s="71" t="s">
        <v>387</v>
      </c>
      <c r="I69" s="71" t="s">
        <v>387</v>
      </c>
      <c r="J69" s="71"/>
      <c r="K69" s="71"/>
      <c r="U69" s="241"/>
      <c r="V69" s="117" t="s">
        <v>9125</v>
      </c>
      <c r="W69" s="158">
        <f t="shared" si="8"/>
        <v>0</v>
      </c>
      <c r="X69" s="159">
        <f t="shared" si="8"/>
        <v>0</v>
      </c>
    </row>
    <row r="70" spans="1:24" ht="14" thickBot="1" x14ac:dyDescent="0.2">
      <c r="A70" s="15" t="s">
        <v>2268</v>
      </c>
      <c r="B70" s="16" t="s">
        <v>281</v>
      </c>
      <c r="C70" s="16">
        <v>69</v>
      </c>
      <c r="D70" s="16" t="s">
        <v>385</v>
      </c>
      <c r="E70" s="16">
        <v>100</v>
      </c>
      <c r="F70" s="16" t="s">
        <v>398</v>
      </c>
      <c r="G70" s="17" t="s">
        <v>181</v>
      </c>
      <c r="H70" s="71" t="s">
        <v>387</v>
      </c>
      <c r="I70" s="71" t="s">
        <v>387</v>
      </c>
      <c r="J70" s="71"/>
      <c r="K70" s="71"/>
      <c r="U70" s="241"/>
      <c r="V70" s="118" t="s">
        <v>213</v>
      </c>
      <c r="W70" s="158">
        <f t="shared" si="8"/>
        <v>0</v>
      </c>
      <c r="X70" s="159">
        <f t="shared" si="8"/>
        <v>0</v>
      </c>
    </row>
    <row r="71" spans="1:24" ht="14" thickBot="1" x14ac:dyDescent="0.2">
      <c r="A71" s="15" t="s">
        <v>2269</v>
      </c>
      <c r="B71" s="16" t="s">
        <v>281</v>
      </c>
      <c r="C71" s="16">
        <v>70</v>
      </c>
      <c r="D71" s="16" t="s">
        <v>385</v>
      </c>
      <c r="E71" s="16">
        <v>60</v>
      </c>
      <c r="F71" s="16" t="s">
        <v>393</v>
      </c>
      <c r="G71" s="17" t="s">
        <v>173</v>
      </c>
      <c r="H71" s="71" t="s">
        <v>387</v>
      </c>
      <c r="I71" s="71" t="s">
        <v>387</v>
      </c>
      <c r="J71" s="71"/>
      <c r="K71" s="71"/>
      <c r="U71" s="241"/>
      <c r="V71" s="117" t="s">
        <v>217</v>
      </c>
      <c r="W71" s="158">
        <f t="shared" si="8"/>
        <v>0</v>
      </c>
      <c r="X71" s="159">
        <f t="shared" si="8"/>
        <v>0</v>
      </c>
    </row>
    <row r="72" spans="1:24" ht="14" thickBot="1" x14ac:dyDescent="0.2">
      <c r="A72" s="15" t="s">
        <v>2270</v>
      </c>
      <c r="B72" s="16" t="s">
        <v>281</v>
      </c>
      <c r="C72" s="16">
        <v>71</v>
      </c>
      <c r="D72" s="16" t="s">
        <v>385</v>
      </c>
      <c r="E72" s="16">
        <v>80</v>
      </c>
      <c r="F72" s="16" t="s">
        <v>398</v>
      </c>
      <c r="G72" s="17" t="s">
        <v>181</v>
      </c>
      <c r="H72" s="71" t="s">
        <v>387</v>
      </c>
      <c r="I72" s="71" t="s">
        <v>387</v>
      </c>
      <c r="J72" s="71"/>
      <c r="K72" s="71"/>
      <c r="U72" s="241"/>
      <c r="V72" s="117" t="s">
        <v>221</v>
      </c>
      <c r="W72" s="158">
        <f t="shared" si="8"/>
        <v>0</v>
      </c>
      <c r="X72" s="159">
        <f t="shared" si="8"/>
        <v>0</v>
      </c>
    </row>
    <row r="73" spans="1:24" ht="14" thickBot="1" x14ac:dyDescent="0.2">
      <c r="A73" s="15" t="s">
        <v>2271</v>
      </c>
      <c r="B73" s="16" t="s">
        <v>281</v>
      </c>
      <c r="C73" s="16">
        <v>72</v>
      </c>
      <c r="D73" s="16" t="s">
        <v>385</v>
      </c>
      <c r="E73" s="16">
        <v>70</v>
      </c>
      <c r="F73" s="16" t="s">
        <v>393</v>
      </c>
      <c r="G73" s="17" t="s">
        <v>173</v>
      </c>
      <c r="H73" s="71" t="s">
        <v>387</v>
      </c>
      <c r="I73" s="71" t="s">
        <v>387</v>
      </c>
      <c r="J73" s="71"/>
      <c r="K73" s="71"/>
      <c r="U73" s="241"/>
      <c r="V73" s="117" t="s">
        <v>225</v>
      </c>
      <c r="W73" s="158">
        <f t="shared" si="8"/>
        <v>0</v>
      </c>
      <c r="X73" s="159">
        <f t="shared" si="8"/>
        <v>0</v>
      </c>
    </row>
    <row r="74" spans="1:24" ht="14" thickBot="1" x14ac:dyDescent="0.2">
      <c r="A74" s="15" t="s">
        <v>2272</v>
      </c>
      <c r="B74" s="16" t="s">
        <v>281</v>
      </c>
      <c r="C74" s="16">
        <v>73</v>
      </c>
      <c r="D74" s="16" t="s">
        <v>385</v>
      </c>
      <c r="E74" s="16">
        <v>100</v>
      </c>
      <c r="F74" s="16" t="s">
        <v>398</v>
      </c>
      <c r="G74" s="17" t="s">
        <v>177</v>
      </c>
      <c r="H74" s="71" t="s">
        <v>387</v>
      </c>
      <c r="I74" s="71" t="s">
        <v>387</v>
      </c>
      <c r="J74" s="71"/>
      <c r="K74" s="71"/>
      <c r="U74" s="241"/>
      <c r="V74" s="117" t="s">
        <v>229</v>
      </c>
      <c r="W74" s="158">
        <f t="shared" si="8"/>
        <v>0</v>
      </c>
      <c r="X74" s="159">
        <f t="shared" si="8"/>
        <v>0</v>
      </c>
    </row>
    <row r="75" spans="1:24" ht="14" thickBot="1" x14ac:dyDescent="0.2">
      <c r="A75" s="15" t="s">
        <v>2273</v>
      </c>
      <c r="B75" s="16" t="s">
        <v>281</v>
      </c>
      <c r="C75" s="16">
        <v>74</v>
      </c>
      <c r="D75" s="16" t="s">
        <v>385</v>
      </c>
      <c r="E75" s="16">
        <v>150</v>
      </c>
      <c r="F75" s="16" t="s">
        <v>386</v>
      </c>
      <c r="G75" s="17" t="s">
        <v>185</v>
      </c>
      <c r="H75" s="71" t="s">
        <v>387</v>
      </c>
      <c r="I75" s="71" t="s">
        <v>387</v>
      </c>
      <c r="J75" s="71"/>
      <c r="K75" s="71"/>
      <c r="U75" s="241"/>
      <c r="V75" s="117" t="s">
        <v>233</v>
      </c>
      <c r="W75" s="158">
        <f t="shared" ref="W75:X85" si="9">S19+S47+W19+W47</f>
        <v>0</v>
      </c>
      <c r="X75" s="159">
        <f t="shared" si="9"/>
        <v>0</v>
      </c>
    </row>
    <row r="76" spans="1:24" ht="14" thickBot="1" x14ac:dyDescent="0.2">
      <c r="A76" s="15" t="s">
        <v>2319</v>
      </c>
      <c r="B76" s="16" t="s">
        <v>281</v>
      </c>
      <c r="C76" s="16">
        <v>75</v>
      </c>
      <c r="D76" s="16" t="s">
        <v>385</v>
      </c>
      <c r="E76" s="16">
        <v>60</v>
      </c>
      <c r="F76" s="16" t="s">
        <v>393</v>
      </c>
      <c r="G76" s="17" t="s">
        <v>173</v>
      </c>
      <c r="H76" s="71" t="s">
        <v>387</v>
      </c>
      <c r="I76" s="71" t="s">
        <v>387</v>
      </c>
      <c r="J76" s="71"/>
      <c r="K76" s="71"/>
      <c r="U76" s="241"/>
      <c r="V76" s="117" t="s">
        <v>9123</v>
      </c>
      <c r="W76" s="158">
        <f t="shared" si="9"/>
        <v>0</v>
      </c>
      <c r="X76" s="159">
        <f t="shared" si="9"/>
        <v>4</v>
      </c>
    </row>
    <row r="77" spans="1:24" ht="14" thickBot="1" x14ac:dyDescent="0.2">
      <c r="A77" s="15" t="s">
        <v>2320</v>
      </c>
      <c r="B77" s="16" t="s">
        <v>281</v>
      </c>
      <c r="C77" s="16">
        <v>76</v>
      </c>
      <c r="D77" s="16" t="s">
        <v>385</v>
      </c>
      <c r="E77" s="16">
        <v>80</v>
      </c>
      <c r="F77" s="16" t="s">
        <v>398</v>
      </c>
      <c r="G77" s="17" t="s">
        <v>177</v>
      </c>
      <c r="H77" s="71" t="s">
        <v>387</v>
      </c>
      <c r="I77" s="71" t="s">
        <v>387</v>
      </c>
      <c r="J77" s="71"/>
      <c r="K77" s="71"/>
      <c r="U77" s="241"/>
      <c r="V77" s="117" t="s">
        <v>237</v>
      </c>
      <c r="W77" s="158">
        <f t="shared" si="9"/>
        <v>0</v>
      </c>
      <c r="X77" s="159">
        <f t="shared" si="9"/>
        <v>0</v>
      </c>
    </row>
    <row r="78" spans="1:24" ht="14" thickBot="1" x14ac:dyDescent="0.2">
      <c r="A78" s="15" t="s">
        <v>2446</v>
      </c>
      <c r="B78" s="16" t="s">
        <v>281</v>
      </c>
      <c r="C78" s="16">
        <v>77</v>
      </c>
      <c r="D78" s="16" t="s">
        <v>385</v>
      </c>
      <c r="E78" s="16">
        <v>80</v>
      </c>
      <c r="F78" s="16" t="s">
        <v>393</v>
      </c>
      <c r="G78" s="17" t="s">
        <v>185</v>
      </c>
      <c r="H78" s="71" t="s">
        <v>387</v>
      </c>
      <c r="I78" s="71" t="s">
        <v>387</v>
      </c>
      <c r="J78" s="71"/>
      <c r="K78" s="71"/>
      <c r="U78" s="241"/>
      <c r="V78" s="117" t="s">
        <v>241</v>
      </c>
      <c r="W78" s="158">
        <f t="shared" si="9"/>
        <v>0</v>
      </c>
      <c r="X78" s="159">
        <f t="shared" si="9"/>
        <v>0</v>
      </c>
    </row>
    <row r="79" spans="1:24" ht="14" thickBot="1" x14ac:dyDescent="0.2">
      <c r="A79" s="15" t="s">
        <v>460</v>
      </c>
      <c r="B79" s="16" t="s">
        <v>281</v>
      </c>
      <c r="C79" s="16">
        <v>78</v>
      </c>
      <c r="D79" s="16" t="s">
        <v>400</v>
      </c>
      <c r="E79" s="16">
        <v>70</v>
      </c>
      <c r="F79" s="16" t="s">
        <v>393</v>
      </c>
      <c r="G79" s="17" t="s">
        <v>173</v>
      </c>
      <c r="H79" s="71" t="s">
        <v>387</v>
      </c>
      <c r="I79" s="71" t="s">
        <v>387</v>
      </c>
      <c r="J79" s="71"/>
      <c r="K79" s="71"/>
      <c r="U79" s="241"/>
      <c r="V79" s="117" t="s">
        <v>245</v>
      </c>
      <c r="W79" s="158">
        <f t="shared" si="9"/>
        <v>0</v>
      </c>
      <c r="X79" s="159">
        <f t="shared" si="9"/>
        <v>0</v>
      </c>
    </row>
    <row r="80" spans="1:24" ht="14" thickBot="1" x14ac:dyDescent="0.2">
      <c r="A80" s="15" t="s">
        <v>570</v>
      </c>
      <c r="B80" s="16" t="s">
        <v>281</v>
      </c>
      <c r="C80" s="16">
        <v>79</v>
      </c>
      <c r="D80" s="16" t="s">
        <v>400</v>
      </c>
      <c r="E80" s="16">
        <v>90</v>
      </c>
      <c r="F80" s="16" t="s">
        <v>398</v>
      </c>
      <c r="G80" s="17" t="s">
        <v>177</v>
      </c>
      <c r="H80" s="71" t="s">
        <v>387</v>
      </c>
      <c r="I80" s="71" t="s">
        <v>387</v>
      </c>
      <c r="J80" s="71"/>
      <c r="K80" s="71"/>
      <c r="U80" s="241"/>
      <c r="V80" s="117" t="s">
        <v>249</v>
      </c>
      <c r="W80" s="158">
        <f t="shared" si="9"/>
        <v>0</v>
      </c>
      <c r="X80" s="159">
        <f t="shared" si="9"/>
        <v>0</v>
      </c>
    </row>
    <row r="81" spans="1:24" ht="14" thickBot="1" x14ac:dyDescent="0.2">
      <c r="A81" s="15" t="s">
        <v>883</v>
      </c>
      <c r="B81" s="16" t="s">
        <v>281</v>
      </c>
      <c r="C81" s="16">
        <v>80</v>
      </c>
      <c r="D81" s="16" t="s">
        <v>400</v>
      </c>
      <c r="E81" s="16">
        <v>70</v>
      </c>
      <c r="F81" s="16" t="s">
        <v>393</v>
      </c>
      <c r="G81" s="17" t="s">
        <v>173</v>
      </c>
      <c r="H81" s="71" t="s">
        <v>387</v>
      </c>
      <c r="I81" s="71" t="s">
        <v>387</v>
      </c>
      <c r="J81" s="71"/>
      <c r="K81" s="71"/>
      <c r="U81" s="241"/>
      <c r="V81" s="117" t="s">
        <v>253</v>
      </c>
      <c r="W81" s="158">
        <f t="shared" si="9"/>
        <v>0</v>
      </c>
      <c r="X81" s="159">
        <f t="shared" si="9"/>
        <v>0</v>
      </c>
    </row>
    <row r="82" spans="1:24" ht="14" thickBot="1" x14ac:dyDescent="0.2">
      <c r="A82" s="15" t="s">
        <v>1946</v>
      </c>
      <c r="B82" s="16" t="s">
        <v>281</v>
      </c>
      <c r="C82" s="16">
        <v>81</v>
      </c>
      <c r="D82" s="16" t="s">
        <v>400</v>
      </c>
      <c r="E82" s="16">
        <v>100</v>
      </c>
      <c r="F82" s="16" t="s">
        <v>398</v>
      </c>
      <c r="G82" s="17" t="s">
        <v>185</v>
      </c>
      <c r="H82" s="71" t="s">
        <v>387</v>
      </c>
      <c r="I82" s="71" t="s">
        <v>387</v>
      </c>
      <c r="J82" s="71"/>
      <c r="K82" s="71"/>
      <c r="U82" s="241"/>
      <c r="V82" s="117" t="s">
        <v>10048</v>
      </c>
      <c r="W82" s="158">
        <f t="shared" si="9"/>
        <v>0</v>
      </c>
      <c r="X82" s="159">
        <f t="shared" si="9"/>
        <v>0</v>
      </c>
    </row>
    <row r="83" spans="1:24" ht="14" thickBot="1" x14ac:dyDescent="0.2">
      <c r="A83" s="15" t="s">
        <v>1211</v>
      </c>
      <c r="B83" s="16" t="s">
        <v>281</v>
      </c>
      <c r="C83" s="16">
        <v>82</v>
      </c>
      <c r="D83" s="16" t="s">
        <v>400</v>
      </c>
      <c r="E83" s="16">
        <v>70</v>
      </c>
      <c r="F83" s="16" t="s">
        <v>393</v>
      </c>
      <c r="G83" s="17" t="s">
        <v>173</v>
      </c>
      <c r="H83" s="71" t="s">
        <v>387</v>
      </c>
      <c r="I83" s="71" t="s">
        <v>387</v>
      </c>
      <c r="J83" s="71"/>
      <c r="K83" s="71"/>
      <c r="U83" s="241"/>
      <c r="V83" s="117" t="s">
        <v>10124</v>
      </c>
      <c r="W83" s="158">
        <f t="shared" si="9"/>
        <v>0</v>
      </c>
      <c r="X83" s="159">
        <f t="shared" si="9"/>
        <v>0</v>
      </c>
    </row>
    <row r="84" spans="1:24" ht="14" thickBot="1" x14ac:dyDescent="0.2">
      <c r="A84" s="15" t="s">
        <v>1261</v>
      </c>
      <c r="B84" s="16" t="s">
        <v>281</v>
      </c>
      <c r="C84" s="16">
        <v>83</v>
      </c>
      <c r="D84" s="16" t="s">
        <v>400</v>
      </c>
      <c r="E84" s="16">
        <v>60</v>
      </c>
      <c r="F84" s="16" t="s">
        <v>393</v>
      </c>
      <c r="G84" s="17" t="s">
        <v>173</v>
      </c>
      <c r="H84" s="71" t="s">
        <v>387</v>
      </c>
      <c r="I84" s="71" t="s">
        <v>387</v>
      </c>
      <c r="J84" s="71"/>
      <c r="K84" s="71"/>
      <c r="U84" s="241"/>
      <c r="V84" s="117" t="s">
        <v>257</v>
      </c>
      <c r="W84" s="158">
        <f t="shared" si="9"/>
        <v>0</v>
      </c>
      <c r="X84" s="159">
        <f t="shared" si="9"/>
        <v>9</v>
      </c>
    </row>
    <row r="85" spans="1:24" ht="14" thickBot="1" x14ac:dyDescent="0.2">
      <c r="A85" s="15" t="s">
        <v>2412</v>
      </c>
      <c r="B85" s="16" t="s">
        <v>281</v>
      </c>
      <c r="C85" s="16">
        <v>84</v>
      </c>
      <c r="D85" s="16" t="s">
        <v>400</v>
      </c>
      <c r="E85" s="16">
        <v>70</v>
      </c>
      <c r="F85" s="16" t="s">
        <v>393</v>
      </c>
      <c r="G85" s="17" t="s">
        <v>173</v>
      </c>
      <c r="H85" s="71" t="s">
        <v>387</v>
      </c>
      <c r="I85" s="71" t="s">
        <v>387</v>
      </c>
      <c r="J85" s="71"/>
      <c r="K85" s="71"/>
      <c r="U85" s="241"/>
      <c r="V85" s="166" t="s">
        <v>260</v>
      </c>
      <c r="W85" s="191">
        <f t="shared" si="9"/>
        <v>0</v>
      </c>
      <c r="X85" s="192">
        <f t="shared" si="9"/>
        <v>4</v>
      </c>
    </row>
    <row r="86" spans="1:24" ht="13" x14ac:dyDescent="0.15">
      <c r="A86" s="15" t="s">
        <v>2340</v>
      </c>
      <c r="B86" s="16" t="s">
        <v>281</v>
      </c>
      <c r="C86" s="16">
        <v>85</v>
      </c>
      <c r="D86" s="16" t="s">
        <v>400</v>
      </c>
      <c r="E86" s="16">
        <v>100</v>
      </c>
      <c r="F86" s="16" t="s">
        <v>398</v>
      </c>
      <c r="G86" s="17" t="s">
        <v>185</v>
      </c>
      <c r="H86" s="71" t="s">
        <v>387</v>
      </c>
      <c r="I86" s="71" t="s">
        <v>387</v>
      </c>
      <c r="J86" s="71"/>
      <c r="K86" s="71"/>
    </row>
    <row r="87" spans="1:24" ht="13" x14ac:dyDescent="0.15">
      <c r="A87" s="15" t="s">
        <v>2379</v>
      </c>
      <c r="B87" s="16" t="s">
        <v>281</v>
      </c>
      <c r="C87" s="16">
        <v>86</v>
      </c>
      <c r="D87" s="16" t="s">
        <v>400</v>
      </c>
      <c r="E87" s="16">
        <v>50</v>
      </c>
      <c r="F87" s="16" t="s">
        <v>393</v>
      </c>
      <c r="G87" s="17" t="s">
        <v>173</v>
      </c>
      <c r="H87" s="71" t="s">
        <v>387</v>
      </c>
      <c r="I87" s="71" t="s">
        <v>387</v>
      </c>
      <c r="J87" s="71"/>
      <c r="K87" s="71"/>
    </row>
    <row r="88" spans="1:24" ht="13" x14ac:dyDescent="0.15">
      <c r="A88" s="15" t="s">
        <v>2379</v>
      </c>
      <c r="B88" s="16" t="s">
        <v>281</v>
      </c>
      <c r="C88" s="16">
        <v>87</v>
      </c>
      <c r="D88" s="16" t="s">
        <v>400</v>
      </c>
      <c r="E88" s="16">
        <v>50</v>
      </c>
      <c r="F88" s="16" t="s">
        <v>393</v>
      </c>
      <c r="G88" s="17" t="s">
        <v>173</v>
      </c>
      <c r="H88" s="71" t="s">
        <v>387</v>
      </c>
      <c r="I88" s="71" t="s">
        <v>387</v>
      </c>
      <c r="J88" s="71"/>
      <c r="K88" s="71"/>
    </row>
    <row r="89" spans="1:24" ht="13" x14ac:dyDescent="0.15">
      <c r="A89" s="15" t="s">
        <v>2380</v>
      </c>
      <c r="B89" s="16" t="s">
        <v>281</v>
      </c>
      <c r="C89" s="16">
        <v>88</v>
      </c>
      <c r="D89" s="16" t="s">
        <v>400</v>
      </c>
      <c r="E89" s="16">
        <v>90</v>
      </c>
      <c r="F89" s="16" t="s">
        <v>398</v>
      </c>
      <c r="G89" s="17" t="s">
        <v>177</v>
      </c>
      <c r="H89" s="71" t="s">
        <v>387</v>
      </c>
      <c r="I89" s="71" t="s">
        <v>387</v>
      </c>
      <c r="J89" s="71"/>
      <c r="K89" s="71"/>
    </row>
    <row r="90" spans="1:24" ht="13" x14ac:dyDescent="0.15">
      <c r="A90" s="15" t="s">
        <v>2447</v>
      </c>
      <c r="B90" s="16" t="s">
        <v>281</v>
      </c>
      <c r="C90" s="16">
        <v>89</v>
      </c>
      <c r="D90" s="16" t="s">
        <v>400</v>
      </c>
      <c r="E90" s="16">
        <v>180</v>
      </c>
      <c r="F90" s="16" t="s">
        <v>393</v>
      </c>
      <c r="G90" s="17" t="s">
        <v>189</v>
      </c>
      <c r="H90" s="71" t="s">
        <v>387</v>
      </c>
      <c r="I90" s="71" t="s">
        <v>387</v>
      </c>
      <c r="J90" s="71"/>
      <c r="K90" s="71" t="s">
        <v>387</v>
      </c>
    </row>
    <row r="91" spans="1:24" ht="13" x14ac:dyDescent="0.15">
      <c r="A91" s="15" t="s">
        <v>2284</v>
      </c>
      <c r="B91" s="16" t="s">
        <v>281</v>
      </c>
      <c r="C91" s="16">
        <v>90</v>
      </c>
      <c r="D91" s="16" t="s">
        <v>858</v>
      </c>
      <c r="E91" s="16">
        <v>50</v>
      </c>
      <c r="F91" s="16" t="s">
        <v>393</v>
      </c>
      <c r="G91" s="17" t="s">
        <v>173</v>
      </c>
      <c r="H91" s="71" t="s">
        <v>387</v>
      </c>
      <c r="I91" s="71" t="s">
        <v>387</v>
      </c>
      <c r="J91" s="71"/>
      <c r="K91" s="71"/>
    </row>
    <row r="92" spans="1:24" ht="13" x14ac:dyDescent="0.15">
      <c r="A92" s="15" t="s">
        <v>2285</v>
      </c>
      <c r="B92" s="16" t="s">
        <v>281</v>
      </c>
      <c r="C92" s="16">
        <v>91</v>
      </c>
      <c r="D92" s="16" t="s">
        <v>858</v>
      </c>
      <c r="E92" s="16">
        <v>80</v>
      </c>
      <c r="F92" s="16" t="s">
        <v>398</v>
      </c>
      <c r="G92" s="17" t="s">
        <v>185</v>
      </c>
      <c r="H92" s="71" t="s">
        <v>387</v>
      </c>
      <c r="I92" s="71" t="s">
        <v>387</v>
      </c>
      <c r="J92" s="71"/>
      <c r="K92" s="71"/>
    </row>
    <row r="93" spans="1:24" ht="13" x14ac:dyDescent="0.15">
      <c r="A93" s="15" t="s">
        <v>2290</v>
      </c>
      <c r="B93" s="16" t="s">
        <v>281</v>
      </c>
      <c r="C93" s="16">
        <v>92</v>
      </c>
      <c r="D93" s="16" t="s">
        <v>858</v>
      </c>
      <c r="E93" s="16">
        <v>50</v>
      </c>
      <c r="F93" s="16" t="s">
        <v>393</v>
      </c>
      <c r="G93" s="17" t="s">
        <v>173</v>
      </c>
      <c r="H93" s="71" t="s">
        <v>387</v>
      </c>
      <c r="I93" s="71" t="s">
        <v>387</v>
      </c>
      <c r="J93" s="71"/>
      <c r="K93" s="71"/>
    </row>
    <row r="94" spans="1:24" ht="13" x14ac:dyDescent="0.15">
      <c r="A94" s="15" t="s">
        <v>2291</v>
      </c>
      <c r="B94" s="16" t="s">
        <v>281</v>
      </c>
      <c r="C94" s="16">
        <v>93</v>
      </c>
      <c r="D94" s="16" t="s">
        <v>858</v>
      </c>
      <c r="E94" s="16">
        <v>90</v>
      </c>
      <c r="F94" s="16" t="s">
        <v>398</v>
      </c>
      <c r="G94" s="17" t="s">
        <v>177</v>
      </c>
      <c r="H94" s="71" t="s">
        <v>387</v>
      </c>
      <c r="I94" s="71" t="s">
        <v>387</v>
      </c>
      <c r="J94" s="71"/>
      <c r="K94" s="71"/>
    </row>
    <row r="95" spans="1:24" ht="13" x14ac:dyDescent="0.15">
      <c r="A95" s="15" t="s">
        <v>932</v>
      </c>
      <c r="B95" s="16" t="s">
        <v>281</v>
      </c>
      <c r="C95" s="16">
        <v>94</v>
      </c>
      <c r="D95" s="16" t="s">
        <v>847</v>
      </c>
      <c r="E95" s="16">
        <v>120</v>
      </c>
      <c r="F95" s="16" t="s">
        <v>398</v>
      </c>
      <c r="G95" s="17" t="s">
        <v>185</v>
      </c>
      <c r="H95" s="71" t="s">
        <v>387</v>
      </c>
      <c r="I95" s="71" t="s">
        <v>387</v>
      </c>
      <c r="J95" s="71"/>
      <c r="K95" s="71"/>
    </row>
    <row r="96" spans="1:24" ht="13" x14ac:dyDescent="0.15">
      <c r="A96" s="15" t="s">
        <v>846</v>
      </c>
      <c r="B96" s="16" t="s">
        <v>281</v>
      </c>
      <c r="C96" s="16">
        <v>95</v>
      </c>
      <c r="D96" s="16" t="s">
        <v>847</v>
      </c>
      <c r="E96" s="16">
        <v>80</v>
      </c>
      <c r="F96" s="16" t="s">
        <v>393</v>
      </c>
      <c r="G96" s="17" t="s">
        <v>177</v>
      </c>
      <c r="H96" s="71" t="s">
        <v>387</v>
      </c>
      <c r="I96" s="71" t="s">
        <v>387</v>
      </c>
      <c r="J96" s="71"/>
      <c r="K96" s="71"/>
    </row>
    <row r="97" spans="1:11" ht="13" x14ac:dyDescent="0.15">
      <c r="A97" s="15" t="s">
        <v>846</v>
      </c>
      <c r="B97" s="16" t="s">
        <v>281</v>
      </c>
      <c r="C97" s="16">
        <v>96</v>
      </c>
      <c r="D97" s="16" t="s">
        <v>847</v>
      </c>
      <c r="E97" s="16">
        <v>100</v>
      </c>
      <c r="F97" s="16" t="s">
        <v>393</v>
      </c>
      <c r="G97" s="17" t="s">
        <v>177</v>
      </c>
      <c r="H97" s="71" t="s">
        <v>387</v>
      </c>
      <c r="I97" s="71" t="s">
        <v>387</v>
      </c>
      <c r="J97" s="71"/>
      <c r="K97" s="71"/>
    </row>
    <row r="98" spans="1:11" ht="13" x14ac:dyDescent="0.15">
      <c r="A98" s="15" t="s">
        <v>2292</v>
      </c>
      <c r="B98" s="16" t="s">
        <v>281</v>
      </c>
      <c r="C98" s="16">
        <v>97</v>
      </c>
      <c r="D98" s="16" t="s">
        <v>847</v>
      </c>
      <c r="E98" s="16">
        <v>40</v>
      </c>
      <c r="F98" s="16" t="s">
        <v>393</v>
      </c>
      <c r="G98" s="17" t="s">
        <v>177</v>
      </c>
      <c r="H98" s="71" t="s">
        <v>387</v>
      </c>
      <c r="I98" s="71" t="s">
        <v>387</v>
      </c>
      <c r="J98" s="71"/>
      <c r="K98" s="71"/>
    </row>
    <row r="99" spans="1:11" ht="13" x14ac:dyDescent="0.15">
      <c r="A99" s="15" t="s">
        <v>1289</v>
      </c>
      <c r="B99" s="16" t="s">
        <v>281</v>
      </c>
      <c r="C99" s="16">
        <v>98</v>
      </c>
      <c r="D99" s="16" t="s">
        <v>149</v>
      </c>
      <c r="E99" s="16">
        <v>80</v>
      </c>
      <c r="F99" s="16" t="s">
        <v>398</v>
      </c>
      <c r="G99" s="17" t="s">
        <v>177</v>
      </c>
      <c r="H99" s="71" t="s">
        <v>387</v>
      </c>
      <c r="I99" s="71" t="s">
        <v>387</v>
      </c>
      <c r="J99" s="71"/>
      <c r="K99" s="71"/>
    </row>
    <row r="100" spans="1:11" ht="13" x14ac:dyDescent="0.15">
      <c r="A100" s="15" t="s">
        <v>1279</v>
      </c>
      <c r="B100" s="16" t="s">
        <v>281</v>
      </c>
      <c r="C100" s="16">
        <v>99</v>
      </c>
      <c r="D100" s="16" t="s">
        <v>149</v>
      </c>
      <c r="E100" s="16">
        <v>140</v>
      </c>
      <c r="F100" s="16" t="s">
        <v>386</v>
      </c>
      <c r="G100" s="17" t="s">
        <v>185</v>
      </c>
      <c r="H100" s="71" t="s">
        <v>387</v>
      </c>
      <c r="I100" s="71" t="s">
        <v>387</v>
      </c>
      <c r="J100" s="71"/>
      <c r="K100" s="71"/>
    </row>
    <row r="101" spans="1:11" ht="13" x14ac:dyDescent="0.15">
      <c r="A101" s="15" t="s">
        <v>2448</v>
      </c>
      <c r="B101" s="16" t="s">
        <v>281</v>
      </c>
      <c r="C101" s="16">
        <v>100</v>
      </c>
      <c r="D101" s="16" t="s">
        <v>149</v>
      </c>
      <c r="E101" s="16">
        <v>130</v>
      </c>
      <c r="F101" s="16" t="s">
        <v>393</v>
      </c>
      <c r="G101" s="17" t="s">
        <v>181</v>
      </c>
      <c r="H101" s="71" t="s">
        <v>387</v>
      </c>
      <c r="I101" s="71" t="s">
        <v>387</v>
      </c>
      <c r="J101" s="71"/>
      <c r="K101" s="71"/>
    </row>
    <row r="102" spans="1:11" ht="13" x14ac:dyDescent="0.15">
      <c r="A102" s="15" t="s">
        <v>2449</v>
      </c>
      <c r="B102" s="16" t="s">
        <v>281</v>
      </c>
      <c r="C102" s="16">
        <v>101</v>
      </c>
      <c r="D102" s="16" t="s">
        <v>149</v>
      </c>
      <c r="E102" s="16">
        <v>180</v>
      </c>
      <c r="F102" s="16" t="s">
        <v>393</v>
      </c>
      <c r="G102" s="17" t="s">
        <v>189</v>
      </c>
      <c r="H102" s="71" t="s">
        <v>387</v>
      </c>
      <c r="I102" s="71" t="s">
        <v>387</v>
      </c>
      <c r="J102" s="71"/>
      <c r="K102" s="71" t="s">
        <v>387</v>
      </c>
    </row>
    <row r="103" spans="1:11" ht="13" x14ac:dyDescent="0.15">
      <c r="A103" s="15" t="s">
        <v>2450</v>
      </c>
      <c r="B103" s="16" t="s">
        <v>281</v>
      </c>
      <c r="C103" s="16">
        <v>102</v>
      </c>
      <c r="D103" s="16" t="s">
        <v>149</v>
      </c>
      <c r="E103" s="16">
        <v>130</v>
      </c>
      <c r="F103" s="16" t="s">
        <v>393</v>
      </c>
      <c r="G103" s="17" t="s">
        <v>181</v>
      </c>
      <c r="H103" s="71" t="s">
        <v>387</v>
      </c>
      <c r="I103" s="71" t="s">
        <v>387</v>
      </c>
      <c r="J103" s="71"/>
      <c r="K103" s="71"/>
    </row>
    <row r="104" spans="1:11" ht="13" x14ac:dyDescent="0.15">
      <c r="A104" s="15" t="s">
        <v>2451</v>
      </c>
      <c r="B104" s="16" t="s">
        <v>281</v>
      </c>
      <c r="C104" s="16">
        <v>103</v>
      </c>
      <c r="D104" s="16" t="s">
        <v>149</v>
      </c>
      <c r="E104" s="16">
        <v>180</v>
      </c>
      <c r="F104" s="16" t="s">
        <v>393</v>
      </c>
      <c r="G104" s="17" t="s">
        <v>189</v>
      </c>
      <c r="H104" s="71" t="s">
        <v>387</v>
      </c>
      <c r="I104" s="71" t="s">
        <v>387</v>
      </c>
      <c r="J104" s="71"/>
      <c r="K104" s="71" t="s">
        <v>387</v>
      </c>
    </row>
    <row r="105" spans="1:11" ht="13" x14ac:dyDescent="0.15">
      <c r="A105" s="15" t="s">
        <v>459</v>
      </c>
      <c r="B105" s="16" t="s">
        <v>281</v>
      </c>
      <c r="C105" s="16">
        <v>104</v>
      </c>
      <c r="D105" s="16" t="s">
        <v>392</v>
      </c>
      <c r="E105" s="16">
        <v>30</v>
      </c>
      <c r="F105" s="16" t="s">
        <v>393</v>
      </c>
      <c r="G105" s="17" t="s">
        <v>173</v>
      </c>
      <c r="H105" s="71" t="s">
        <v>387</v>
      </c>
      <c r="I105" s="71" t="s">
        <v>387</v>
      </c>
      <c r="J105" s="71"/>
      <c r="K105" s="71"/>
    </row>
    <row r="106" spans="1:11" ht="13" x14ac:dyDescent="0.15">
      <c r="A106" s="15" t="s">
        <v>437</v>
      </c>
      <c r="B106" s="16" t="s">
        <v>281</v>
      </c>
      <c r="C106" s="16">
        <v>105</v>
      </c>
      <c r="D106" s="16" t="s">
        <v>392</v>
      </c>
      <c r="E106" s="16">
        <v>60</v>
      </c>
      <c r="F106" s="16" t="s">
        <v>398</v>
      </c>
      <c r="G106" s="17" t="s">
        <v>177</v>
      </c>
      <c r="H106" s="71" t="s">
        <v>387</v>
      </c>
      <c r="I106" s="71" t="s">
        <v>387</v>
      </c>
      <c r="J106" s="71"/>
      <c r="K106" s="71"/>
    </row>
    <row r="107" spans="1:11" ht="13" x14ac:dyDescent="0.15">
      <c r="A107" s="15" t="s">
        <v>542</v>
      </c>
      <c r="B107" s="16" t="s">
        <v>281</v>
      </c>
      <c r="C107" s="16">
        <v>106</v>
      </c>
      <c r="D107" s="16" t="s">
        <v>392</v>
      </c>
      <c r="E107" s="16">
        <v>60</v>
      </c>
      <c r="F107" s="16" t="s">
        <v>393</v>
      </c>
      <c r="G107" s="17" t="s">
        <v>173</v>
      </c>
      <c r="H107" s="71" t="s">
        <v>387</v>
      </c>
      <c r="I107" s="71" t="s">
        <v>387</v>
      </c>
      <c r="J107" s="71"/>
      <c r="K107" s="71"/>
    </row>
    <row r="108" spans="1:11" ht="13" x14ac:dyDescent="0.15">
      <c r="A108" s="15" t="s">
        <v>424</v>
      </c>
      <c r="B108" s="16" t="s">
        <v>281</v>
      </c>
      <c r="C108" s="16">
        <v>107</v>
      </c>
      <c r="D108" s="16" t="s">
        <v>392</v>
      </c>
      <c r="E108" s="16">
        <v>60</v>
      </c>
      <c r="F108" s="16" t="s">
        <v>393</v>
      </c>
      <c r="G108" s="17" t="s">
        <v>177</v>
      </c>
      <c r="H108" s="71" t="s">
        <v>387</v>
      </c>
      <c r="I108" s="71" t="s">
        <v>387</v>
      </c>
      <c r="J108" s="71"/>
      <c r="K108" s="71"/>
    </row>
    <row r="109" spans="1:11" ht="13" x14ac:dyDescent="0.15">
      <c r="A109" s="15" t="s">
        <v>552</v>
      </c>
      <c r="B109" s="16" t="s">
        <v>281</v>
      </c>
      <c r="C109" s="16">
        <v>108</v>
      </c>
      <c r="D109" s="16" t="s">
        <v>392</v>
      </c>
      <c r="E109" s="16">
        <v>70</v>
      </c>
      <c r="F109" s="16" t="s">
        <v>393</v>
      </c>
      <c r="G109" s="17" t="s">
        <v>185</v>
      </c>
      <c r="H109" s="71" t="s">
        <v>387</v>
      </c>
      <c r="I109" s="71" t="s">
        <v>387</v>
      </c>
      <c r="J109" s="71"/>
      <c r="K109" s="71"/>
    </row>
    <row r="110" spans="1:11" ht="13" x14ac:dyDescent="0.15">
      <c r="A110" s="15" t="s">
        <v>513</v>
      </c>
      <c r="B110" s="16" t="s">
        <v>281</v>
      </c>
      <c r="C110" s="16">
        <v>109</v>
      </c>
      <c r="D110" s="16" t="s">
        <v>392</v>
      </c>
      <c r="E110" s="16">
        <v>100</v>
      </c>
      <c r="F110" s="16" t="s">
        <v>393</v>
      </c>
      <c r="G110" s="17" t="s">
        <v>177</v>
      </c>
      <c r="H110" s="71" t="s">
        <v>387</v>
      </c>
      <c r="I110" s="71" t="s">
        <v>387</v>
      </c>
      <c r="J110" s="71"/>
      <c r="K110" s="71"/>
    </row>
    <row r="111" spans="1:11" ht="13" x14ac:dyDescent="0.15">
      <c r="A111" s="15" t="s">
        <v>877</v>
      </c>
      <c r="B111" s="16" t="s">
        <v>281</v>
      </c>
      <c r="C111" s="16">
        <v>110</v>
      </c>
      <c r="D111" s="16" t="s">
        <v>392</v>
      </c>
      <c r="E111" s="16">
        <v>40</v>
      </c>
      <c r="F111" s="16" t="s">
        <v>393</v>
      </c>
      <c r="G111" s="17" t="s">
        <v>173</v>
      </c>
      <c r="H111" s="71" t="s">
        <v>387</v>
      </c>
      <c r="I111" s="71" t="s">
        <v>387</v>
      </c>
      <c r="J111" s="71"/>
      <c r="K111" s="71"/>
    </row>
    <row r="112" spans="1:11" ht="13" x14ac:dyDescent="0.15">
      <c r="A112" s="15" t="s">
        <v>948</v>
      </c>
      <c r="B112" s="16" t="s">
        <v>281</v>
      </c>
      <c r="C112" s="16">
        <v>111</v>
      </c>
      <c r="D112" s="16" t="s">
        <v>392</v>
      </c>
      <c r="E112" s="16">
        <v>60</v>
      </c>
      <c r="F112" s="16" t="s">
        <v>393</v>
      </c>
      <c r="G112" s="17" t="s">
        <v>173</v>
      </c>
      <c r="H112" s="71" t="s">
        <v>387</v>
      </c>
      <c r="I112" s="71" t="s">
        <v>387</v>
      </c>
      <c r="J112" s="71"/>
      <c r="K112" s="71"/>
    </row>
    <row r="113" spans="1:11" ht="13" x14ac:dyDescent="0.15">
      <c r="A113" s="15" t="s">
        <v>1217</v>
      </c>
      <c r="B113" s="16" t="s">
        <v>281</v>
      </c>
      <c r="C113" s="16">
        <v>112</v>
      </c>
      <c r="D113" s="16" t="s">
        <v>392</v>
      </c>
      <c r="E113" s="16">
        <v>50</v>
      </c>
      <c r="F113" s="16" t="s">
        <v>393</v>
      </c>
      <c r="G113" s="17" t="s">
        <v>173</v>
      </c>
      <c r="H113" s="71" t="s">
        <v>387</v>
      </c>
      <c r="I113" s="71" t="s">
        <v>387</v>
      </c>
      <c r="J113" s="71"/>
      <c r="K113" s="71"/>
    </row>
    <row r="114" spans="1:11" ht="13" x14ac:dyDescent="0.15">
      <c r="A114" s="15" t="s">
        <v>1205</v>
      </c>
      <c r="B114" s="16" t="s">
        <v>281</v>
      </c>
      <c r="C114" s="16">
        <v>113</v>
      </c>
      <c r="D114" s="16" t="s">
        <v>392</v>
      </c>
      <c r="E114" s="16">
        <v>60</v>
      </c>
      <c r="F114" s="16" t="s">
        <v>393</v>
      </c>
      <c r="G114" s="17" t="s">
        <v>173</v>
      </c>
      <c r="H114" s="71" t="s">
        <v>387</v>
      </c>
      <c r="I114" s="71" t="s">
        <v>387</v>
      </c>
      <c r="J114" s="71"/>
      <c r="K114" s="71"/>
    </row>
    <row r="115" spans="1:11" ht="13" x14ac:dyDescent="0.15">
      <c r="A115" s="15" t="s">
        <v>1181</v>
      </c>
      <c r="B115" s="16" t="s">
        <v>281</v>
      </c>
      <c r="C115" s="16">
        <v>114</v>
      </c>
      <c r="D115" s="16" t="s">
        <v>392</v>
      </c>
      <c r="E115" s="16">
        <v>90</v>
      </c>
      <c r="F115" s="16" t="s">
        <v>398</v>
      </c>
      <c r="G115" s="17" t="s">
        <v>177</v>
      </c>
      <c r="H115" s="71" t="s">
        <v>387</v>
      </c>
      <c r="I115" s="71" t="s">
        <v>387</v>
      </c>
      <c r="J115" s="71"/>
      <c r="K115" s="71"/>
    </row>
    <row r="116" spans="1:11" ht="13" x14ac:dyDescent="0.15">
      <c r="A116" s="15" t="s">
        <v>1403</v>
      </c>
      <c r="B116" s="16" t="s">
        <v>281</v>
      </c>
      <c r="C116" s="16">
        <v>115</v>
      </c>
      <c r="D116" s="16" t="s">
        <v>392</v>
      </c>
      <c r="E116" s="16">
        <v>70</v>
      </c>
      <c r="F116" s="16" t="s">
        <v>393</v>
      </c>
      <c r="G116" s="17" t="s">
        <v>173</v>
      </c>
      <c r="H116" s="71" t="s">
        <v>387</v>
      </c>
      <c r="I116" s="71" t="s">
        <v>387</v>
      </c>
      <c r="J116" s="71"/>
      <c r="K116" s="71"/>
    </row>
    <row r="117" spans="1:11" ht="13" x14ac:dyDescent="0.15">
      <c r="A117" s="15" t="s">
        <v>1834</v>
      </c>
      <c r="B117" s="16" t="s">
        <v>281</v>
      </c>
      <c r="C117" s="16">
        <v>116</v>
      </c>
      <c r="D117" s="16" t="s">
        <v>392</v>
      </c>
      <c r="E117" s="16">
        <v>60</v>
      </c>
      <c r="F117" s="16" t="s">
        <v>393</v>
      </c>
      <c r="G117" s="17" t="s">
        <v>173</v>
      </c>
      <c r="H117" s="71" t="s">
        <v>387</v>
      </c>
      <c r="I117" s="71" t="s">
        <v>387</v>
      </c>
      <c r="J117" s="71"/>
      <c r="K117" s="71"/>
    </row>
    <row r="118" spans="1:11" ht="13" x14ac:dyDescent="0.15">
      <c r="A118" s="15" t="s">
        <v>1814</v>
      </c>
      <c r="B118" s="16" t="s">
        <v>281</v>
      </c>
      <c r="C118" s="16">
        <v>117</v>
      </c>
      <c r="D118" s="16" t="s">
        <v>392</v>
      </c>
      <c r="E118" s="16">
        <v>90</v>
      </c>
      <c r="F118" s="16" t="s">
        <v>398</v>
      </c>
      <c r="G118" s="17" t="s">
        <v>177</v>
      </c>
      <c r="H118" s="71" t="s">
        <v>387</v>
      </c>
      <c r="I118" s="71" t="s">
        <v>387</v>
      </c>
      <c r="J118" s="71"/>
      <c r="K118" s="71"/>
    </row>
    <row r="119" spans="1:11" ht="13" x14ac:dyDescent="0.15">
      <c r="A119" s="15" t="s">
        <v>2295</v>
      </c>
      <c r="B119" s="16" t="s">
        <v>281</v>
      </c>
      <c r="C119" s="16">
        <v>118</v>
      </c>
      <c r="D119" s="16" t="s">
        <v>392</v>
      </c>
      <c r="E119" s="16">
        <v>60</v>
      </c>
      <c r="F119" s="16" t="s">
        <v>393</v>
      </c>
      <c r="G119" s="17" t="s">
        <v>173</v>
      </c>
      <c r="H119" s="71" t="s">
        <v>387</v>
      </c>
      <c r="I119" s="71" t="s">
        <v>387</v>
      </c>
      <c r="J119" s="71"/>
      <c r="K119" s="71"/>
    </row>
    <row r="120" spans="1:11" ht="13" x14ac:dyDescent="0.15">
      <c r="A120" s="15" t="s">
        <v>2296</v>
      </c>
      <c r="B120" s="16" t="s">
        <v>281</v>
      </c>
      <c r="C120" s="16">
        <v>119</v>
      </c>
      <c r="D120" s="16" t="s">
        <v>392</v>
      </c>
      <c r="E120" s="16">
        <v>90</v>
      </c>
      <c r="F120" s="16" t="s">
        <v>398</v>
      </c>
      <c r="G120" s="17" t="s">
        <v>177</v>
      </c>
      <c r="H120" s="71" t="s">
        <v>387</v>
      </c>
      <c r="I120" s="71" t="s">
        <v>387</v>
      </c>
      <c r="J120" s="71"/>
      <c r="K120" s="71"/>
    </row>
    <row r="121" spans="1:11" ht="13" x14ac:dyDescent="0.15">
      <c r="A121" s="15" t="s">
        <v>2297</v>
      </c>
      <c r="B121" s="16" t="s">
        <v>281</v>
      </c>
      <c r="C121" s="16">
        <v>120</v>
      </c>
      <c r="D121" s="16" t="s">
        <v>392</v>
      </c>
      <c r="E121" s="16">
        <v>60</v>
      </c>
      <c r="F121" s="16" t="s">
        <v>393</v>
      </c>
      <c r="G121" s="17" t="s">
        <v>173</v>
      </c>
      <c r="H121" s="71" t="s">
        <v>387</v>
      </c>
      <c r="I121" s="71" t="s">
        <v>387</v>
      </c>
      <c r="J121" s="71"/>
      <c r="K121" s="71"/>
    </row>
    <row r="122" spans="1:11" ht="13" x14ac:dyDescent="0.15">
      <c r="A122" s="15" t="s">
        <v>2298</v>
      </c>
      <c r="B122" s="16" t="s">
        <v>281</v>
      </c>
      <c r="C122" s="16">
        <v>121</v>
      </c>
      <c r="D122" s="16" t="s">
        <v>392</v>
      </c>
      <c r="E122" s="16">
        <v>80</v>
      </c>
      <c r="F122" s="16" t="s">
        <v>398</v>
      </c>
      <c r="G122" s="17" t="s">
        <v>177</v>
      </c>
      <c r="H122" s="71" t="s">
        <v>387</v>
      </c>
      <c r="I122" s="71" t="s">
        <v>387</v>
      </c>
      <c r="J122" s="71"/>
      <c r="K122" s="71"/>
    </row>
    <row r="123" spans="1:11" ht="13" x14ac:dyDescent="0.15">
      <c r="A123" s="15" t="s">
        <v>2299</v>
      </c>
      <c r="B123" s="16" t="s">
        <v>281</v>
      </c>
      <c r="C123" s="16">
        <v>122</v>
      </c>
      <c r="D123" s="16" t="s">
        <v>392</v>
      </c>
      <c r="E123" s="16">
        <v>140</v>
      </c>
      <c r="F123" s="16" t="s">
        <v>386</v>
      </c>
      <c r="G123" s="17" t="s">
        <v>185</v>
      </c>
      <c r="H123" s="71" t="s">
        <v>387</v>
      </c>
      <c r="I123" s="71" t="s">
        <v>387</v>
      </c>
      <c r="J123" s="71"/>
      <c r="K123" s="71"/>
    </row>
    <row r="124" spans="1:11" ht="13" x14ac:dyDescent="0.15">
      <c r="A124" s="15" t="s">
        <v>2300</v>
      </c>
      <c r="B124" s="16" t="s">
        <v>281</v>
      </c>
      <c r="C124" s="16">
        <v>123</v>
      </c>
      <c r="D124" s="16" t="s">
        <v>392</v>
      </c>
      <c r="E124" s="16">
        <v>60</v>
      </c>
      <c r="F124" s="16" t="s">
        <v>393</v>
      </c>
      <c r="G124" s="17" t="s">
        <v>173</v>
      </c>
      <c r="H124" s="71" t="s">
        <v>387</v>
      </c>
      <c r="I124" s="71" t="s">
        <v>387</v>
      </c>
      <c r="J124" s="71"/>
      <c r="K124" s="71"/>
    </row>
    <row r="125" spans="1:11" ht="13" x14ac:dyDescent="0.15">
      <c r="A125" s="15" t="s">
        <v>2301</v>
      </c>
      <c r="B125" s="16" t="s">
        <v>281</v>
      </c>
      <c r="C125" s="16">
        <v>124</v>
      </c>
      <c r="D125" s="16" t="s">
        <v>392</v>
      </c>
      <c r="E125" s="16">
        <v>80</v>
      </c>
      <c r="F125" s="16" t="s">
        <v>398</v>
      </c>
      <c r="G125" s="17" t="s">
        <v>177</v>
      </c>
      <c r="H125" s="71" t="s">
        <v>387</v>
      </c>
      <c r="I125" s="71" t="s">
        <v>387</v>
      </c>
      <c r="J125" s="71"/>
      <c r="K125" s="71"/>
    </row>
    <row r="126" spans="1:11" ht="13" x14ac:dyDescent="0.15">
      <c r="A126" s="15" t="s">
        <v>2302</v>
      </c>
      <c r="B126" s="16" t="s">
        <v>281</v>
      </c>
      <c r="C126" s="16">
        <v>125</v>
      </c>
      <c r="D126" s="16" t="s">
        <v>392</v>
      </c>
      <c r="E126" s="16">
        <v>130</v>
      </c>
      <c r="F126" s="16" t="s">
        <v>386</v>
      </c>
      <c r="G126" s="17" t="s">
        <v>181</v>
      </c>
      <c r="H126" s="71" t="s">
        <v>387</v>
      </c>
      <c r="I126" s="71" t="s">
        <v>387</v>
      </c>
      <c r="J126" s="71"/>
      <c r="K126" s="71"/>
    </row>
    <row r="127" spans="1:11" ht="13" x14ac:dyDescent="0.15">
      <c r="A127" s="15" t="s">
        <v>2303</v>
      </c>
      <c r="B127" s="16" t="s">
        <v>281</v>
      </c>
      <c r="C127" s="16">
        <v>126</v>
      </c>
      <c r="D127" s="16" t="s">
        <v>392</v>
      </c>
      <c r="E127" s="16">
        <v>80</v>
      </c>
      <c r="F127" s="16" t="s">
        <v>393</v>
      </c>
      <c r="G127" s="17" t="s">
        <v>181</v>
      </c>
      <c r="H127" s="71" t="s">
        <v>387</v>
      </c>
      <c r="I127" s="71" t="s">
        <v>387</v>
      </c>
      <c r="J127" s="71"/>
      <c r="K127" s="71"/>
    </row>
    <row r="128" spans="1:11" ht="13" x14ac:dyDescent="0.15">
      <c r="A128" s="15" t="s">
        <v>2452</v>
      </c>
      <c r="B128" s="16" t="s">
        <v>281</v>
      </c>
      <c r="C128" s="16">
        <v>127</v>
      </c>
      <c r="D128" s="16" t="s">
        <v>469</v>
      </c>
      <c r="E128" s="16"/>
      <c r="F128" s="16" t="s">
        <v>721</v>
      </c>
      <c r="G128" s="17" t="s">
        <v>177</v>
      </c>
      <c r="H128" s="71" t="s">
        <v>387</v>
      </c>
      <c r="I128" s="71" t="s">
        <v>387</v>
      </c>
      <c r="J128" s="71"/>
      <c r="K128" s="71"/>
    </row>
    <row r="129" spans="1:11" ht="13" x14ac:dyDescent="0.15">
      <c r="A129" s="15" t="s">
        <v>588</v>
      </c>
      <c r="B129" s="16" t="s">
        <v>281</v>
      </c>
      <c r="C129" s="16">
        <v>128</v>
      </c>
      <c r="D129" s="16" t="s">
        <v>469</v>
      </c>
      <c r="E129" s="16"/>
      <c r="F129" s="16" t="s">
        <v>1542</v>
      </c>
      <c r="G129" s="17" t="s">
        <v>173</v>
      </c>
      <c r="H129" s="71" t="s">
        <v>387</v>
      </c>
      <c r="I129" s="71" t="s">
        <v>387</v>
      </c>
      <c r="J129" s="71"/>
      <c r="K129" s="71"/>
    </row>
    <row r="130" spans="1:11" ht="13" x14ac:dyDescent="0.15">
      <c r="A130" s="15" t="s">
        <v>1431</v>
      </c>
      <c r="B130" s="16" t="s">
        <v>281</v>
      </c>
      <c r="C130" s="16">
        <v>129</v>
      </c>
      <c r="D130" s="16" t="s">
        <v>469</v>
      </c>
      <c r="E130" s="16"/>
      <c r="F130" s="16" t="s">
        <v>1542</v>
      </c>
      <c r="G130" s="17" t="s">
        <v>177</v>
      </c>
      <c r="H130" s="71" t="s">
        <v>387</v>
      </c>
      <c r="I130" s="71" t="s">
        <v>387</v>
      </c>
      <c r="J130" s="71"/>
      <c r="K130" s="71"/>
    </row>
    <row r="131" spans="1:11" ht="13" x14ac:dyDescent="0.15">
      <c r="A131" s="15" t="s">
        <v>2453</v>
      </c>
      <c r="B131" s="16" t="s">
        <v>281</v>
      </c>
      <c r="C131" s="16">
        <v>130</v>
      </c>
      <c r="D131" s="16" t="s">
        <v>469</v>
      </c>
      <c r="E131" s="16"/>
      <c r="F131" s="16" t="s">
        <v>1069</v>
      </c>
      <c r="G131" s="17" t="s">
        <v>177</v>
      </c>
      <c r="H131" s="71" t="s">
        <v>387</v>
      </c>
      <c r="I131" s="71" t="s">
        <v>387</v>
      </c>
      <c r="J131" s="71"/>
      <c r="K131" s="71"/>
    </row>
    <row r="132" spans="1:11" ht="13" x14ac:dyDescent="0.15">
      <c r="A132" s="15" t="s">
        <v>549</v>
      </c>
      <c r="B132" s="16" t="s">
        <v>281</v>
      </c>
      <c r="C132" s="16">
        <v>131</v>
      </c>
      <c r="D132" s="16" t="s">
        <v>469</v>
      </c>
      <c r="E132" s="16"/>
      <c r="F132" s="16" t="s">
        <v>1542</v>
      </c>
      <c r="G132" s="17" t="s">
        <v>173</v>
      </c>
      <c r="H132" s="71" t="s">
        <v>387</v>
      </c>
      <c r="I132" s="71" t="s">
        <v>387</v>
      </c>
      <c r="J132" s="71"/>
      <c r="K132" s="71"/>
    </row>
    <row r="133" spans="1:11" ht="13" x14ac:dyDescent="0.15">
      <c r="A133" s="15" t="s">
        <v>493</v>
      </c>
      <c r="B133" s="16" t="s">
        <v>281</v>
      </c>
      <c r="C133" s="16">
        <v>132</v>
      </c>
      <c r="D133" s="16" t="s">
        <v>469</v>
      </c>
      <c r="E133" s="16"/>
      <c r="F133" s="16" t="s">
        <v>1542</v>
      </c>
      <c r="G133" s="17" t="s">
        <v>173</v>
      </c>
      <c r="H133" s="71" t="s">
        <v>387</v>
      </c>
      <c r="I133" s="71" t="s">
        <v>387</v>
      </c>
      <c r="J133" s="71"/>
      <c r="K133" s="71"/>
    </row>
    <row r="134" spans="1:11" ht="13" x14ac:dyDescent="0.15">
      <c r="A134" s="15" t="s">
        <v>2398</v>
      </c>
      <c r="B134" s="16" t="s">
        <v>281</v>
      </c>
      <c r="C134" s="16">
        <v>133</v>
      </c>
      <c r="D134" s="16" t="s">
        <v>469</v>
      </c>
      <c r="E134" s="16"/>
      <c r="F134" s="16" t="s">
        <v>1542</v>
      </c>
      <c r="G134" s="17" t="s">
        <v>177</v>
      </c>
      <c r="H134" s="71" t="s">
        <v>387</v>
      </c>
      <c r="I134" s="71" t="s">
        <v>387</v>
      </c>
      <c r="J134" s="71"/>
      <c r="K134" s="71"/>
    </row>
    <row r="135" spans="1:11" ht="13" x14ac:dyDescent="0.15">
      <c r="A135" s="15" t="s">
        <v>2454</v>
      </c>
      <c r="B135" s="16" t="s">
        <v>281</v>
      </c>
      <c r="C135" s="16">
        <v>134</v>
      </c>
      <c r="D135" s="16" t="s">
        <v>469</v>
      </c>
      <c r="E135" s="16"/>
      <c r="F135" s="16" t="s">
        <v>1069</v>
      </c>
      <c r="G135" s="17" t="s">
        <v>177</v>
      </c>
      <c r="H135" s="71" t="s">
        <v>387</v>
      </c>
      <c r="I135" s="71" t="s">
        <v>387</v>
      </c>
      <c r="J135" s="71"/>
      <c r="K135" s="71"/>
    </row>
    <row r="136" spans="1:11" ht="13" x14ac:dyDescent="0.15">
      <c r="A136" s="15" t="s">
        <v>494</v>
      </c>
      <c r="B136" s="16" t="s">
        <v>281</v>
      </c>
      <c r="C136" s="16">
        <v>135</v>
      </c>
      <c r="D136" s="16" t="s">
        <v>469</v>
      </c>
      <c r="E136" s="16"/>
      <c r="F136" s="16" t="s">
        <v>1542</v>
      </c>
      <c r="G136" s="17" t="s">
        <v>173</v>
      </c>
      <c r="H136" s="71" t="s">
        <v>387</v>
      </c>
      <c r="I136" s="71" t="s">
        <v>387</v>
      </c>
      <c r="J136" s="71"/>
      <c r="K136" s="71"/>
    </row>
    <row r="137" spans="1:11" ht="13" x14ac:dyDescent="0.15">
      <c r="A137" s="15" t="s">
        <v>2455</v>
      </c>
      <c r="B137" s="16" t="s">
        <v>281</v>
      </c>
      <c r="C137" s="16">
        <v>136</v>
      </c>
      <c r="D137" s="16" t="s">
        <v>469</v>
      </c>
      <c r="E137" s="16"/>
      <c r="F137" s="16" t="s">
        <v>1542</v>
      </c>
      <c r="G137" s="17" t="s">
        <v>177</v>
      </c>
      <c r="H137" s="71" t="s">
        <v>387</v>
      </c>
      <c r="I137" s="71" t="s">
        <v>387</v>
      </c>
      <c r="J137" s="71"/>
      <c r="K137" s="71"/>
    </row>
    <row r="138" spans="1:11" ht="13" x14ac:dyDescent="0.15">
      <c r="A138" s="15" t="s">
        <v>470</v>
      </c>
      <c r="B138" s="16" t="s">
        <v>281</v>
      </c>
      <c r="C138" s="16">
        <v>137</v>
      </c>
      <c r="D138" s="16" t="s">
        <v>469</v>
      </c>
      <c r="E138" s="16"/>
      <c r="F138" s="16" t="s">
        <v>1542</v>
      </c>
      <c r="G138" s="17" t="s">
        <v>9123</v>
      </c>
      <c r="H138" s="71" t="s">
        <v>387</v>
      </c>
      <c r="I138" s="71" t="s">
        <v>387</v>
      </c>
      <c r="J138" s="71"/>
      <c r="K138" s="71" t="s">
        <v>387</v>
      </c>
    </row>
    <row r="139" spans="1:11" ht="13" x14ac:dyDescent="0.15">
      <c r="A139" s="15" t="s">
        <v>2456</v>
      </c>
      <c r="B139" s="16" t="s">
        <v>281</v>
      </c>
      <c r="C139" s="16">
        <v>138</v>
      </c>
      <c r="D139" s="16" t="s">
        <v>469</v>
      </c>
      <c r="E139" s="16"/>
      <c r="F139" s="16" t="s">
        <v>1542</v>
      </c>
      <c r="G139" s="17" t="s">
        <v>9123</v>
      </c>
      <c r="H139" s="71" t="s">
        <v>387</v>
      </c>
      <c r="I139" s="71" t="s">
        <v>387</v>
      </c>
      <c r="J139" s="71"/>
      <c r="K139" s="71" t="s">
        <v>387</v>
      </c>
    </row>
    <row r="140" spans="1:11" ht="13" x14ac:dyDescent="0.15">
      <c r="A140" s="15" t="s">
        <v>2457</v>
      </c>
      <c r="B140" s="16" t="s">
        <v>281</v>
      </c>
      <c r="C140" s="16">
        <v>139</v>
      </c>
      <c r="D140" s="16" t="s">
        <v>469</v>
      </c>
      <c r="E140" s="16"/>
      <c r="F140" s="16" t="s">
        <v>1542</v>
      </c>
      <c r="G140" s="17" t="s">
        <v>9123</v>
      </c>
      <c r="H140" s="71" t="s">
        <v>387</v>
      </c>
      <c r="I140" s="71" t="s">
        <v>387</v>
      </c>
      <c r="J140" s="71"/>
      <c r="K140" s="71" t="s">
        <v>387</v>
      </c>
    </row>
    <row r="141" spans="1:11" ht="13" x14ac:dyDescent="0.15">
      <c r="A141" s="15" t="s">
        <v>2458</v>
      </c>
      <c r="B141" s="16" t="s">
        <v>281</v>
      </c>
      <c r="C141" s="16">
        <v>140</v>
      </c>
      <c r="D141" s="16" t="s">
        <v>469</v>
      </c>
      <c r="E141" s="16"/>
      <c r="F141" s="16" t="s">
        <v>1542</v>
      </c>
      <c r="G141" s="17" t="s">
        <v>9123</v>
      </c>
      <c r="H141" s="71" t="s">
        <v>387</v>
      </c>
      <c r="I141" s="71" t="s">
        <v>387</v>
      </c>
      <c r="J141" s="71"/>
      <c r="K141" s="71" t="s">
        <v>387</v>
      </c>
    </row>
    <row r="142" spans="1:11" ht="13" x14ac:dyDescent="0.15">
      <c r="A142" s="15" t="s">
        <v>2440</v>
      </c>
      <c r="B142" s="16" t="s">
        <v>281</v>
      </c>
      <c r="C142" s="16">
        <v>141</v>
      </c>
      <c r="D142" s="16" t="s">
        <v>407</v>
      </c>
      <c r="E142" s="16">
        <v>110</v>
      </c>
      <c r="F142" s="16" t="s">
        <v>393</v>
      </c>
      <c r="G142" s="17" t="s">
        <v>257</v>
      </c>
      <c r="H142" s="71" t="s">
        <v>387</v>
      </c>
      <c r="I142" s="71" t="s">
        <v>387</v>
      </c>
      <c r="J142" s="71"/>
      <c r="K142" s="71" t="s">
        <v>387</v>
      </c>
    </row>
    <row r="143" spans="1:11" ht="13" x14ac:dyDescent="0.15">
      <c r="A143" s="15" t="s">
        <v>2444</v>
      </c>
      <c r="B143" s="16" t="s">
        <v>281</v>
      </c>
      <c r="C143" s="16">
        <v>142</v>
      </c>
      <c r="D143" s="16" t="s">
        <v>389</v>
      </c>
      <c r="E143" s="16">
        <v>170</v>
      </c>
      <c r="F143" s="16" t="s">
        <v>393</v>
      </c>
      <c r="G143" s="17" t="s">
        <v>257</v>
      </c>
      <c r="H143" s="71" t="s">
        <v>387</v>
      </c>
      <c r="I143" s="71" t="s">
        <v>387</v>
      </c>
      <c r="J143" s="71"/>
      <c r="K143" s="71" t="s">
        <v>387</v>
      </c>
    </row>
    <row r="144" spans="1:11" ht="13" x14ac:dyDescent="0.15">
      <c r="A144" s="15" t="s">
        <v>2445</v>
      </c>
      <c r="B144" s="16" t="s">
        <v>281</v>
      </c>
      <c r="C144" s="16">
        <v>143</v>
      </c>
      <c r="D144" s="16" t="s">
        <v>385</v>
      </c>
      <c r="E144" s="16">
        <v>170</v>
      </c>
      <c r="F144" s="16" t="s">
        <v>393</v>
      </c>
      <c r="G144" s="17" t="s">
        <v>257</v>
      </c>
      <c r="H144" s="71" t="s">
        <v>387</v>
      </c>
      <c r="I144" s="71" t="s">
        <v>387</v>
      </c>
      <c r="J144" s="71"/>
      <c r="K144" s="71" t="s">
        <v>387</v>
      </c>
    </row>
    <row r="145" spans="1:11" ht="13" x14ac:dyDescent="0.15">
      <c r="A145" s="15" t="s">
        <v>2447</v>
      </c>
      <c r="B145" s="16" t="s">
        <v>281</v>
      </c>
      <c r="C145" s="16">
        <v>144</v>
      </c>
      <c r="D145" s="16" t="s">
        <v>400</v>
      </c>
      <c r="E145" s="16">
        <v>180</v>
      </c>
      <c r="F145" s="16" t="s">
        <v>393</v>
      </c>
      <c r="G145" s="17" t="s">
        <v>257</v>
      </c>
      <c r="H145" s="71" t="s">
        <v>387</v>
      </c>
      <c r="I145" s="71" t="s">
        <v>387</v>
      </c>
      <c r="J145" s="71"/>
      <c r="K145" s="71" t="s">
        <v>387</v>
      </c>
    </row>
    <row r="146" spans="1:11" ht="13" x14ac:dyDescent="0.15">
      <c r="A146" s="15" t="s">
        <v>2449</v>
      </c>
      <c r="B146" s="16" t="s">
        <v>281</v>
      </c>
      <c r="C146" s="16">
        <v>145</v>
      </c>
      <c r="D146" s="16" t="s">
        <v>149</v>
      </c>
      <c r="E146" s="16">
        <v>180</v>
      </c>
      <c r="F146" s="16" t="s">
        <v>393</v>
      </c>
      <c r="G146" s="17" t="s">
        <v>257</v>
      </c>
      <c r="H146" s="71" t="s">
        <v>387</v>
      </c>
      <c r="I146" s="71" t="s">
        <v>387</v>
      </c>
      <c r="J146" s="71"/>
      <c r="K146" s="71" t="s">
        <v>387</v>
      </c>
    </row>
    <row r="147" spans="1:11" ht="13" x14ac:dyDescent="0.15">
      <c r="A147" s="15" t="s">
        <v>2451</v>
      </c>
      <c r="B147" s="16" t="s">
        <v>281</v>
      </c>
      <c r="C147" s="16">
        <v>146</v>
      </c>
      <c r="D147" s="16" t="s">
        <v>149</v>
      </c>
      <c r="E147" s="16">
        <v>180</v>
      </c>
      <c r="F147" s="16" t="s">
        <v>393</v>
      </c>
      <c r="G147" s="17" t="s">
        <v>257</v>
      </c>
      <c r="H147" s="71" t="s">
        <v>387</v>
      </c>
      <c r="I147" s="71" t="s">
        <v>387</v>
      </c>
      <c r="J147" s="71"/>
      <c r="K147" s="71" t="s">
        <v>387</v>
      </c>
    </row>
    <row r="148" spans="1:11" ht="13" x14ac:dyDescent="0.15">
      <c r="A148" s="15" t="s">
        <v>2334</v>
      </c>
      <c r="B148" s="16" t="s">
        <v>281</v>
      </c>
      <c r="C148" s="16">
        <v>147</v>
      </c>
      <c r="D148" s="16" t="s">
        <v>469</v>
      </c>
      <c r="E148" s="16"/>
      <c r="F148" s="16" t="s">
        <v>1069</v>
      </c>
      <c r="G148" s="17" t="s">
        <v>257</v>
      </c>
      <c r="H148" s="71" t="s">
        <v>387</v>
      </c>
      <c r="I148" s="71" t="s">
        <v>387</v>
      </c>
      <c r="J148" s="71"/>
      <c r="K148" s="71" t="s">
        <v>387</v>
      </c>
    </row>
    <row r="149" spans="1:11" ht="13" x14ac:dyDescent="0.15">
      <c r="A149" s="15" t="s">
        <v>2335</v>
      </c>
      <c r="B149" s="16" t="s">
        <v>281</v>
      </c>
      <c r="C149" s="16">
        <v>148</v>
      </c>
      <c r="D149" s="16" t="s">
        <v>469</v>
      </c>
      <c r="E149" s="16"/>
      <c r="F149" s="16" t="s">
        <v>1069</v>
      </c>
      <c r="G149" s="17" t="s">
        <v>257</v>
      </c>
      <c r="H149" s="71" t="s">
        <v>387</v>
      </c>
      <c r="I149" s="71" t="s">
        <v>387</v>
      </c>
      <c r="J149" s="71"/>
      <c r="K149" s="71" t="s">
        <v>387</v>
      </c>
    </row>
    <row r="150" spans="1:11" ht="13" x14ac:dyDescent="0.15">
      <c r="A150" s="15" t="s">
        <v>2454</v>
      </c>
      <c r="B150" s="16" t="s">
        <v>281</v>
      </c>
      <c r="C150" s="16">
        <v>149</v>
      </c>
      <c r="D150" s="16" t="s">
        <v>469</v>
      </c>
      <c r="E150" s="16"/>
      <c r="F150" s="16" t="s">
        <v>1069</v>
      </c>
      <c r="G150" s="17" t="s">
        <v>257</v>
      </c>
      <c r="H150" s="71" t="s">
        <v>387</v>
      </c>
      <c r="I150" s="71" t="s">
        <v>387</v>
      </c>
      <c r="J150" s="71"/>
      <c r="K150" s="71" t="s">
        <v>387</v>
      </c>
    </row>
    <row r="151" spans="1:11" ht="13" x14ac:dyDescent="0.15">
      <c r="A151" s="15" t="s">
        <v>2382</v>
      </c>
      <c r="B151" s="16" t="s">
        <v>281</v>
      </c>
      <c r="C151" s="16">
        <v>150</v>
      </c>
      <c r="D151" s="16" t="s">
        <v>385</v>
      </c>
      <c r="E151" s="16">
        <v>130</v>
      </c>
      <c r="F151" s="16" t="s">
        <v>398</v>
      </c>
      <c r="G151" s="17" t="s">
        <v>260</v>
      </c>
      <c r="H151" s="71" t="s">
        <v>387</v>
      </c>
      <c r="I151" s="71" t="s">
        <v>387</v>
      </c>
      <c r="J151" s="71"/>
      <c r="K151" s="71" t="s">
        <v>387</v>
      </c>
    </row>
    <row r="152" spans="1:11" ht="13" x14ac:dyDescent="0.15">
      <c r="A152" s="15" t="s">
        <v>2327</v>
      </c>
      <c r="B152" s="16" t="s">
        <v>281</v>
      </c>
      <c r="C152" s="16">
        <v>151</v>
      </c>
      <c r="D152" s="16" t="s">
        <v>400</v>
      </c>
      <c r="E152" s="16">
        <v>130</v>
      </c>
      <c r="F152" s="16" t="s">
        <v>393</v>
      </c>
      <c r="G152" s="17" t="s">
        <v>260</v>
      </c>
      <c r="H152" s="71" t="s">
        <v>387</v>
      </c>
      <c r="I152" s="71" t="s">
        <v>387</v>
      </c>
      <c r="J152" s="71"/>
      <c r="K152" s="71" t="s">
        <v>387</v>
      </c>
    </row>
    <row r="153" spans="1:11" ht="13" x14ac:dyDescent="0.15">
      <c r="A153" s="15" t="s">
        <v>1277</v>
      </c>
      <c r="B153" s="16" t="s">
        <v>281</v>
      </c>
      <c r="C153" s="16">
        <v>152</v>
      </c>
      <c r="D153" s="16" t="s">
        <v>149</v>
      </c>
      <c r="E153" s="16">
        <v>70</v>
      </c>
      <c r="F153" s="16" t="s">
        <v>393</v>
      </c>
      <c r="G153" s="17" t="s">
        <v>260</v>
      </c>
      <c r="H153" s="71" t="s">
        <v>387</v>
      </c>
      <c r="I153" s="71" t="s">
        <v>387</v>
      </c>
      <c r="J153" s="71"/>
      <c r="K153" s="71" t="s">
        <v>387</v>
      </c>
    </row>
    <row r="154" spans="1:11" ht="13" x14ac:dyDescent="0.15">
      <c r="A154" s="15" t="s">
        <v>2398</v>
      </c>
      <c r="B154" s="16" t="s">
        <v>281</v>
      </c>
      <c r="C154" s="16">
        <v>153</v>
      </c>
      <c r="D154" s="16" t="s">
        <v>469</v>
      </c>
      <c r="E154" s="16"/>
      <c r="F154" s="16" t="s">
        <v>1542</v>
      </c>
      <c r="G154" s="17" t="s">
        <v>260</v>
      </c>
      <c r="H154" s="71" t="s">
        <v>387</v>
      </c>
      <c r="I154" s="71" t="s">
        <v>387</v>
      </c>
      <c r="J154" s="71"/>
      <c r="K154" s="71" t="s">
        <v>387</v>
      </c>
    </row>
  </sheetData>
  <sheetProtection selectLockedCells="1" selectUnlockedCells="1"/>
  <mergeCells count="1">
    <mergeCell ref="Z1:AH1"/>
  </mergeCells>
  <phoneticPr fontId="3" type="noConversion"/>
  <conditionalFormatting sqref="H2:K154">
    <cfRule type="cellIs" dxfId="514" priority="1" stopIfTrue="1" operator="equal">
      <formula>"-"</formula>
    </cfRule>
    <cfRule type="cellIs" dxfId="513" priority="2" stopIfTrue="1" operator="equal">
      <formula>"x"</formula>
    </cfRule>
  </conditionalFormatting>
  <hyperlinks>
    <hyperlink ref="L1" location="'Expansion set Check List'!A1" display="Home" xr:uid="{00000000-0004-0000-3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95">
    <tabColor rgb="FF00FF00"/>
  </sheetPr>
  <dimension ref="A1:AH13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1.5" customWidth="1"/>
    <col min="2" max="2" width="13"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1846</v>
      </c>
      <c r="B2" s="13" t="s">
        <v>284</v>
      </c>
      <c r="C2" s="13">
        <v>1</v>
      </c>
      <c r="D2" s="13" t="s">
        <v>407</v>
      </c>
      <c r="E2" s="13">
        <v>70</v>
      </c>
      <c r="F2" s="13" t="s">
        <v>393</v>
      </c>
      <c r="G2" s="14"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138</v>
      </c>
      <c r="Z2" s="102"/>
      <c r="AA2" s="102"/>
      <c r="AB2" s="102"/>
      <c r="AC2" s="102"/>
      <c r="AD2" s="102"/>
      <c r="AE2" s="102"/>
      <c r="AF2" s="102"/>
      <c r="AG2" s="102"/>
      <c r="AH2" s="102"/>
    </row>
    <row r="3" spans="1:34" ht="13" x14ac:dyDescent="0.15">
      <c r="A3" s="15" t="s">
        <v>1823</v>
      </c>
      <c r="B3" s="16" t="s">
        <v>284</v>
      </c>
      <c r="C3" s="16">
        <v>2</v>
      </c>
      <c r="D3" s="16" t="s">
        <v>407</v>
      </c>
      <c r="E3" s="16">
        <v>100</v>
      </c>
      <c r="F3" s="16" t="s">
        <v>398</v>
      </c>
      <c r="G3" s="17"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42</v>
      </c>
    </row>
    <row r="4" spans="1:34" ht="13" x14ac:dyDescent="0.15">
      <c r="A4" s="15" t="s">
        <v>1807</v>
      </c>
      <c r="B4" s="16" t="s">
        <v>284</v>
      </c>
      <c r="C4" s="16">
        <v>3</v>
      </c>
      <c r="D4" s="16" t="s">
        <v>407</v>
      </c>
      <c r="E4" s="16">
        <v>150</v>
      </c>
      <c r="F4" s="16" t="s">
        <v>386</v>
      </c>
      <c r="G4" s="17"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41</v>
      </c>
    </row>
    <row r="5" spans="1:34" ht="13" x14ac:dyDescent="0.15">
      <c r="A5" s="15" t="s">
        <v>1838</v>
      </c>
      <c r="B5" s="16" t="s">
        <v>284</v>
      </c>
      <c r="C5" s="16">
        <v>4</v>
      </c>
      <c r="D5" s="16" t="s">
        <v>407</v>
      </c>
      <c r="E5" s="16">
        <v>30</v>
      </c>
      <c r="F5" s="16" t="s">
        <v>393</v>
      </c>
      <c r="G5" s="17" t="s">
        <v>173</v>
      </c>
      <c r="H5" s="71" t="s">
        <v>387</v>
      </c>
      <c r="I5" s="71" t="s">
        <v>387</v>
      </c>
      <c r="J5" s="71"/>
      <c r="K5" s="71"/>
      <c r="R5" s="117" t="s">
        <v>181</v>
      </c>
      <c r="S5" s="231">
        <f t="shared" si="0"/>
        <v>0</v>
      </c>
      <c r="T5" s="159">
        <f t="shared" si="1"/>
        <v>0</v>
      </c>
      <c r="U5" s="168"/>
      <c r="V5" s="117" t="s">
        <v>181</v>
      </c>
      <c r="W5" s="231">
        <f t="shared" si="2"/>
        <v>0</v>
      </c>
      <c r="X5" s="6">
        <f t="shared" si="3"/>
        <v>26</v>
      </c>
    </row>
    <row r="6" spans="1:34" ht="13" x14ac:dyDescent="0.15">
      <c r="A6" s="15" t="s">
        <v>1818</v>
      </c>
      <c r="B6" s="16" t="s">
        <v>284</v>
      </c>
      <c r="C6" s="16">
        <v>5</v>
      </c>
      <c r="D6" s="16" t="s">
        <v>407</v>
      </c>
      <c r="E6" s="16">
        <v>100</v>
      </c>
      <c r="F6" s="16" t="s">
        <v>398</v>
      </c>
      <c r="G6" s="17" t="s">
        <v>181</v>
      </c>
      <c r="H6" s="71" t="s">
        <v>387</v>
      </c>
      <c r="I6" s="71" t="s">
        <v>387</v>
      </c>
      <c r="J6" s="71"/>
      <c r="K6" s="71"/>
      <c r="R6" s="117" t="s">
        <v>185</v>
      </c>
      <c r="S6" s="231">
        <f t="shared" si="0"/>
        <v>0</v>
      </c>
      <c r="T6" s="159">
        <f t="shared" si="1"/>
        <v>0</v>
      </c>
      <c r="U6" s="168"/>
      <c r="V6" s="117" t="s">
        <v>185</v>
      </c>
      <c r="W6" s="231">
        <f t="shared" si="2"/>
        <v>0</v>
      </c>
      <c r="X6" s="6">
        <f t="shared" si="3"/>
        <v>10</v>
      </c>
    </row>
    <row r="7" spans="1:34" ht="13" x14ac:dyDescent="0.15">
      <c r="A7" s="15" t="s">
        <v>1836</v>
      </c>
      <c r="B7" s="16" t="s">
        <v>284</v>
      </c>
      <c r="C7" s="16">
        <v>6</v>
      </c>
      <c r="D7" s="16" t="s">
        <v>407</v>
      </c>
      <c r="E7" s="16">
        <v>40</v>
      </c>
      <c r="F7" s="16" t="s">
        <v>393</v>
      </c>
      <c r="G7" s="17" t="s">
        <v>173</v>
      </c>
      <c r="H7" s="71" t="s">
        <v>387</v>
      </c>
      <c r="I7" s="71" t="s">
        <v>387</v>
      </c>
      <c r="J7" s="71"/>
      <c r="K7" s="71"/>
      <c r="R7" s="117" t="s">
        <v>189</v>
      </c>
      <c r="S7" s="231">
        <f t="shared" si="0"/>
        <v>0</v>
      </c>
      <c r="T7" s="159">
        <f t="shared" si="1"/>
        <v>0</v>
      </c>
      <c r="U7" s="168"/>
      <c r="V7" s="117" t="s">
        <v>189</v>
      </c>
      <c r="W7" s="231">
        <f t="shared" si="2"/>
        <v>0</v>
      </c>
      <c r="X7" s="6">
        <f t="shared" si="3"/>
        <v>8</v>
      </c>
    </row>
    <row r="8" spans="1:34" ht="13" x14ac:dyDescent="0.15">
      <c r="A8" s="15" t="s">
        <v>1821</v>
      </c>
      <c r="B8" s="16" t="s">
        <v>284</v>
      </c>
      <c r="C8" s="16">
        <v>7</v>
      </c>
      <c r="D8" s="16" t="s">
        <v>407</v>
      </c>
      <c r="E8" s="16">
        <v>70</v>
      </c>
      <c r="F8" s="16" t="s">
        <v>398</v>
      </c>
      <c r="G8" s="17"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2308</v>
      </c>
      <c r="B9" s="16" t="s">
        <v>284</v>
      </c>
      <c r="C9" s="16">
        <v>8</v>
      </c>
      <c r="D9" s="16" t="s">
        <v>407</v>
      </c>
      <c r="E9" s="16">
        <v>40</v>
      </c>
      <c r="F9" s="16" t="s">
        <v>393</v>
      </c>
      <c r="G9" s="17"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2309</v>
      </c>
      <c r="B10" s="16" t="s">
        <v>284</v>
      </c>
      <c r="C10" s="16">
        <v>9</v>
      </c>
      <c r="D10" s="16" t="s">
        <v>407</v>
      </c>
      <c r="E10" s="16">
        <v>80</v>
      </c>
      <c r="F10" s="16" t="s">
        <v>398</v>
      </c>
      <c r="G10" s="17"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2310</v>
      </c>
      <c r="B11" s="16" t="s">
        <v>284</v>
      </c>
      <c r="C11" s="16">
        <v>10</v>
      </c>
      <c r="D11" s="16" t="s">
        <v>407</v>
      </c>
      <c r="E11" s="16">
        <v>140</v>
      </c>
      <c r="F11" s="16" t="s">
        <v>386</v>
      </c>
      <c r="G11" s="17"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2242</v>
      </c>
      <c r="B12" s="16" t="s">
        <v>284</v>
      </c>
      <c r="C12" s="16">
        <v>11</v>
      </c>
      <c r="D12" s="16" t="s">
        <v>407</v>
      </c>
      <c r="E12" s="16">
        <v>90</v>
      </c>
      <c r="F12" s="16" t="s">
        <v>393</v>
      </c>
      <c r="G12" s="17"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2342</v>
      </c>
      <c r="B13" s="16" t="s">
        <v>284</v>
      </c>
      <c r="C13" s="16">
        <v>12</v>
      </c>
      <c r="D13" s="16" t="s">
        <v>407</v>
      </c>
      <c r="E13" s="16">
        <v>40</v>
      </c>
      <c r="F13" s="16" t="s">
        <v>393</v>
      </c>
      <c r="G13" s="17"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2343</v>
      </c>
      <c r="B14" s="16" t="s">
        <v>284</v>
      </c>
      <c r="C14" s="16">
        <v>13</v>
      </c>
      <c r="D14" s="16" t="s">
        <v>407</v>
      </c>
      <c r="E14" s="16">
        <v>90</v>
      </c>
      <c r="F14" s="16" t="s">
        <v>398</v>
      </c>
      <c r="G14" s="17"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9459</v>
      </c>
      <c r="B15" s="16" t="s">
        <v>284</v>
      </c>
      <c r="C15" s="16">
        <v>14</v>
      </c>
      <c r="D15" s="16" t="s">
        <v>395</v>
      </c>
      <c r="E15" s="16">
        <v>170</v>
      </c>
      <c r="F15" s="16" t="s">
        <v>393</v>
      </c>
      <c r="G15" s="17" t="s">
        <v>189</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1837</v>
      </c>
      <c r="B16" s="16" t="s">
        <v>284</v>
      </c>
      <c r="C16" s="16">
        <v>15</v>
      </c>
      <c r="D16" s="16" t="s">
        <v>395</v>
      </c>
      <c r="E16" s="16">
        <v>50</v>
      </c>
      <c r="F16" s="16" t="s">
        <v>393</v>
      </c>
      <c r="G16" s="17"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1827</v>
      </c>
      <c r="B17" s="16" t="s">
        <v>284</v>
      </c>
      <c r="C17" s="16">
        <v>16</v>
      </c>
      <c r="D17" s="16" t="s">
        <v>395</v>
      </c>
      <c r="E17" s="16">
        <v>80</v>
      </c>
      <c r="F17" s="16" t="s">
        <v>398</v>
      </c>
      <c r="G17" s="17"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1796</v>
      </c>
      <c r="B18" s="16" t="s">
        <v>284</v>
      </c>
      <c r="C18" s="16">
        <v>17</v>
      </c>
      <c r="D18" s="16" t="s">
        <v>395</v>
      </c>
      <c r="E18" s="16">
        <v>130</v>
      </c>
      <c r="F18" s="16" t="s">
        <v>386</v>
      </c>
      <c r="G18" s="17"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2459</v>
      </c>
      <c r="B19" s="16" t="s">
        <v>284</v>
      </c>
      <c r="C19" s="16">
        <v>18</v>
      </c>
      <c r="D19" s="16" t="s">
        <v>395</v>
      </c>
      <c r="E19" s="16">
        <v>110</v>
      </c>
      <c r="F19" s="16" t="s">
        <v>393</v>
      </c>
      <c r="G19" s="17" t="s">
        <v>189</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2248</v>
      </c>
      <c r="B20" s="16" t="s">
        <v>284</v>
      </c>
      <c r="C20" s="16">
        <v>19</v>
      </c>
      <c r="D20" s="16" t="s">
        <v>395</v>
      </c>
      <c r="E20" s="16">
        <v>70</v>
      </c>
      <c r="F20" s="16" t="s">
        <v>393</v>
      </c>
      <c r="G20" s="17" t="s">
        <v>173</v>
      </c>
      <c r="H20" s="71" t="s">
        <v>387</v>
      </c>
      <c r="I20" s="71" t="s">
        <v>387</v>
      </c>
      <c r="J20" s="71"/>
      <c r="K20" s="71"/>
      <c r="R20" s="117" t="s">
        <v>9123</v>
      </c>
      <c r="S20" s="231">
        <f t="shared" si="0"/>
        <v>0</v>
      </c>
      <c r="T20" s="159">
        <f t="shared" si="1"/>
        <v>0</v>
      </c>
      <c r="U20" s="173"/>
      <c r="V20" s="117" t="s">
        <v>9123</v>
      </c>
      <c r="W20" s="231">
        <f t="shared" si="2"/>
        <v>0</v>
      </c>
      <c r="X20" s="6">
        <f t="shared" si="3"/>
        <v>3</v>
      </c>
    </row>
    <row r="21" spans="1:24" ht="13" x14ac:dyDescent="0.15">
      <c r="A21" s="15" t="s">
        <v>2249</v>
      </c>
      <c r="B21" s="16" t="s">
        <v>284</v>
      </c>
      <c r="C21" s="16">
        <v>20</v>
      </c>
      <c r="D21" s="16" t="s">
        <v>395</v>
      </c>
      <c r="E21" s="16">
        <v>90</v>
      </c>
      <c r="F21" s="16" t="s">
        <v>398</v>
      </c>
      <c r="G21" s="17"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2373</v>
      </c>
      <c r="B22" s="16" t="s">
        <v>284</v>
      </c>
      <c r="C22" s="16">
        <v>21</v>
      </c>
      <c r="D22" s="16" t="s">
        <v>395</v>
      </c>
      <c r="E22" s="16">
        <v>60</v>
      </c>
      <c r="F22" s="16" t="s">
        <v>393</v>
      </c>
      <c r="G22" s="17"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2374</v>
      </c>
      <c r="B23" s="16" t="s">
        <v>284</v>
      </c>
      <c r="C23" s="16">
        <v>22</v>
      </c>
      <c r="D23" s="16" t="s">
        <v>395</v>
      </c>
      <c r="E23" s="16">
        <v>70</v>
      </c>
      <c r="F23" s="16" t="s">
        <v>398</v>
      </c>
      <c r="G23" s="17" t="s">
        <v>177</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2347</v>
      </c>
      <c r="B24" s="16" t="s">
        <v>284</v>
      </c>
      <c r="C24" s="16">
        <v>23</v>
      </c>
      <c r="D24" s="16" t="s">
        <v>395</v>
      </c>
      <c r="E24" s="16">
        <v>90</v>
      </c>
      <c r="F24" s="16" t="s">
        <v>393</v>
      </c>
      <c r="G24" s="17"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461</v>
      </c>
      <c r="B25" s="16" t="s">
        <v>284</v>
      </c>
      <c r="C25" s="16">
        <v>24</v>
      </c>
      <c r="D25" s="16" t="s">
        <v>389</v>
      </c>
      <c r="E25" s="16">
        <v>60</v>
      </c>
      <c r="F25" s="16" t="s">
        <v>393</v>
      </c>
      <c r="G25" s="17"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9460</v>
      </c>
      <c r="B26" s="16" t="s">
        <v>284</v>
      </c>
      <c r="C26" s="16">
        <v>25</v>
      </c>
      <c r="D26" s="16" t="s">
        <v>389</v>
      </c>
      <c r="E26" s="16">
        <v>170</v>
      </c>
      <c r="F26" s="16" t="s">
        <v>393</v>
      </c>
      <c r="G26" s="17" t="s">
        <v>189</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898</v>
      </c>
      <c r="B27" s="16" t="s">
        <v>284</v>
      </c>
      <c r="C27" s="16">
        <v>26</v>
      </c>
      <c r="D27" s="16" t="s">
        <v>389</v>
      </c>
      <c r="E27" s="16">
        <v>60</v>
      </c>
      <c r="F27" s="16" t="s">
        <v>393</v>
      </c>
      <c r="G27" s="17"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872</v>
      </c>
      <c r="B28" s="16" t="s">
        <v>284</v>
      </c>
      <c r="C28" s="16">
        <v>27</v>
      </c>
      <c r="D28" s="16" t="s">
        <v>389</v>
      </c>
      <c r="E28" s="16">
        <v>100</v>
      </c>
      <c r="F28" s="16" t="s">
        <v>398</v>
      </c>
      <c r="G28" s="17" t="s">
        <v>177</v>
      </c>
      <c r="H28" s="71" t="s">
        <v>387</v>
      </c>
      <c r="I28" s="71" t="s">
        <v>387</v>
      </c>
      <c r="J28" s="71"/>
      <c r="K28" s="71"/>
      <c r="R28" s="117" t="s">
        <v>257</v>
      </c>
      <c r="S28" s="231">
        <f t="shared" si="0"/>
        <v>0</v>
      </c>
      <c r="T28" s="159">
        <f t="shared" si="1"/>
        <v>0</v>
      </c>
      <c r="U28" s="168"/>
      <c r="V28" s="117" t="s">
        <v>257</v>
      </c>
      <c r="W28" s="231">
        <f t="shared" si="2"/>
        <v>0</v>
      </c>
      <c r="X28" s="6">
        <f t="shared" si="3"/>
        <v>5</v>
      </c>
    </row>
    <row r="29" spans="1:24" ht="14" thickBot="1" x14ac:dyDescent="0.2">
      <c r="A29" s="15" t="s">
        <v>1948</v>
      </c>
      <c r="B29" s="16" t="s">
        <v>284</v>
      </c>
      <c r="C29" s="16">
        <v>28</v>
      </c>
      <c r="D29" s="16" t="s">
        <v>389</v>
      </c>
      <c r="E29" s="16">
        <v>150</v>
      </c>
      <c r="F29" s="16" t="s">
        <v>386</v>
      </c>
      <c r="G29" s="17" t="s">
        <v>181</v>
      </c>
      <c r="H29" s="71" t="s">
        <v>387</v>
      </c>
      <c r="I29" s="71" t="s">
        <v>387</v>
      </c>
      <c r="J29" s="71"/>
      <c r="K29" s="71"/>
      <c r="R29" s="166" t="s">
        <v>260</v>
      </c>
      <c r="S29" s="232">
        <f t="shared" si="0"/>
        <v>0</v>
      </c>
      <c r="T29" s="192">
        <f t="shared" si="1"/>
        <v>0</v>
      </c>
      <c r="U29" s="168"/>
      <c r="V29" s="166" t="s">
        <v>260</v>
      </c>
      <c r="W29" s="232">
        <f t="shared" si="2"/>
        <v>0</v>
      </c>
      <c r="X29" s="7">
        <f t="shared" si="3"/>
        <v>3</v>
      </c>
    </row>
    <row r="30" spans="1:24" ht="14" thickBot="1" x14ac:dyDescent="0.2">
      <c r="A30" s="15" t="s">
        <v>1259</v>
      </c>
      <c r="B30" s="16" t="s">
        <v>284</v>
      </c>
      <c r="C30" s="16">
        <v>29</v>
      </c>
      <c r="D30" s="16" t="s">
        <v>389</v>
      </c>
      <c r="E30" s="16">
        <v>60</v>
      </c>
      <c r="F30" s="16" t="s">
        <v>393</v>
      </c>
      <c r="G30" s="17" t="s">
        <v>173</v>
      </c>
      <c r="H30" s="71" t="s">
        <v>387</v>
      </c>
      <c r="I30" s="71" t="s">
        <v>387</v>
      </c>
      <c r="J30" s="71"/>
      <c r="K30" s="71"/>
      <c r="R30" s="160" t="s">
        <v>86</v>
      </c>
      <c r="S30" s="161"/>
      <c r="T30" s="175">
        <f>SUM(T31:T57)</f>
        <v>0</v>
      </c>
      <c r="U30" s="168"/>
      <c r="V30" s="177" t="s">
        <v>88</v>
      </c>
      <c r="W30" s="213"/>
      <c r="X30" s="215">
        <f>SUM(X31:X57)</f>
        <v>119</v>
      </c>
    </row>
    <row r="31" spans="1:24" ht="13" x14ac:dyDescent="0.15">
      <c r="A31" s="15" t="s">
        <v>1253</v>
      </c>
      <c r="B31" s="16" t="s">
        <v>284</v>
      </c>
      <c r="C31" s="16">
        <v>30</v>
      </c>
      <c r="D31" s="16" t="s">
        <v>389</v>
      </c>
      <c r="E31" s="16">
        <v>80</v>
      </c>
      <c r="F31" s="16" t="s">
        <v>398</v>
      </c>
      <c r="G31" s="17"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42</v>
      </c>
    </row>
    <row r="32" spans="1:24" ht="13" x14ac:dyDescent="0.15">
      <c r="A32" s="15" t="s">
        <v>1239</v>
      </c>
      <c r="B32" s="16" t="s">
        <v>284</v>
      </c>
      <c r="C32" s="16">
        <v>31</v>
      </c>
      <c r="D32" s="16" t="s">
        <v>389</v>
      </c>
      <c r="E32" s="16">
        <v>130</v>
      </c>
      <c r="F32" s="16" t="s">
        <v>386</v>
      </c>
      <c r="G32" s="17"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41</v>
      </c>
    </row>
    <row r="33" spans="1:24" ht="13" x14ac:dyDescent="0.15">
      <c r="A33" s="15" t="s">
        <v>1210</v>
      </c>
      <c r="B33" s="16" t="s">
        <v>284</v>
      </c>
      <c r="C33" s="16">
        <v>32</v>
      </c>
      <c r="D33" s="16" t="s">
        <v>389</v>
      </c>
      <c r="E33" s="16">
        <v>60</v>
      </c>
      <c r="F33" s="16" t="s">
        <v>393</v>
      </c>
      <c r="G33" s="17" t="s">
        <v>173</v>
      </c>
      <c r="H33" s="71" t="s">
        <v>387</v>
      </c>
      <c r="I33" s="71" t="s">
        <v>387</v>
      </c>
      <c r="J33" s="71"/>
      <c r="K33" s="71"/>
      <c r="R33" s="117" t="s">
        <v>181</v>
      </c>
      <c r="S33" s="158">
        <f t="shared" si="4"/>
        <v>0</v>
      </c>
      <c r="T33" s="159">
        <f t="shared" si="5"/>
        <v>0</v>
      </c>
      <c r="U33" s="168"/>
      <c r="V33" s="234" t="s">
        <v>181</v>
      </c>
      <c r="W33" s="237">
        <f t="shared" si="6"/>
        <v>0</v>
      </c>
      <c r="X33" s="6">
        <f t="shared" si="7"/>
        <v>26</v>
      </c>
    </row>
    <row r="34" spans="1:24" ht="13" x14ac:dyDescent="0.15">
      <c r="A34" s="15" t="s">
        <v>1194</v>
      </c>
      <c r="B34" s="16" t="s">
        <v>284</v>
      </c>
      <c r="C34" s="16">
        <v>33</v>
      </c>
      <c r="D34" s="16" t="s">
        <v>389</v>
      </c>
      <c r="E34" s="16">
        <v>90</v>
      </c>
      <c r="F34" s="16" t="s">
        <v>398</v>
      </c>
      <c r="G34" s="17" t="s">
        <v>181</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1800</v>
      </c>
      <c r="B35" s="16" t="s">
        <v>284</v>
      </c>
      <c r="C35" s="16">
        <v>34</v>
      </c>
      <c r="D35" s="16" t="s">
        <v>389</v>
      </c>
      <c r="E35" s="16">
        <v>70</v>
      </c>
      <c r="F35" s="16" t="s">
        <v>393</v>
      </c>
      <c r="G35" s="17" t="s">
        <v>185</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2356</v>
      </c>
      <c r="B36" s="16" t="s">
        <v>284</v>
      </c>
      <c r="C36" s="16">
        <v>35</v>
      </c>
      <c r="D36" s="16" t="s">
        <v>389</v>
      </c>
      <c r="E36" s="16">
        <v>60</v>
      </c>
      <c r="F36" s="16" t="s">
        <v>393</v>
      </c>
      <c r="G36" s="17"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2357</v>
      </c>
      <c r="B37" s="16" t="s">
        <v>284</v>
      </c>
      <c r="C37" s="16">
        <v>36</v>
      </c>
      <c r="D37" s="16" t="s">
        <v>389</v>
      </c>
      <c r="E37" s="16">
        <v>80</v>
      </c>
      <c r="F37" s="16" t="s">
        <v>398</v>
      </c>
      <c r="G37" s="17"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2358</v>
      </c>
      <c r="B38" s="16" t="s">
        <v>284</v>
      </c>
      <c r="C38" s="16">
        <v>37</v>
      </c>
      <c r="D38" s="16" t="s">
        <v>389</v>
      </c>
      <c r="E38" s="16">
        <v>130</v>
      </c>
      <c r="F38" s="16" t="s">
        <v>386</v>
      </c>
      <c r="G38" s="17"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2359</v>
      </c>
      <c r="B39" s="16" t="s">
        <v>284</v>
      </c>
      <c r="C39" s="16">
        <v>38</v>
      </c>
      <c r="D39" s="16" t="s">
        <v>389</v>
      </c>
      <c r="E39" s="16">
        <v>70</v>
      </c>
      <c r="F39" s="16" t="s">
        <v>393</v>
      </c>
      <c r="G39" s="17"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2360</v>
      </c>
      <c r="B40" s="16" t="s">
        <v>284</v>
      </c>
      <c r="C40" s="16">
        <v>39</v>
      </c>
      <c r="D40" s="16" t="s">
        <v>389</v>
      </c>
      <c r="E40" s="16">
        <v>100</v>
      </c>
      <c r="F40" s="16" t="s">
        <v>398</v>
      </c>
      <c r="G40" s="17"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2314</v>
      </c>
      <c r="B41" s="16" t="s">
        <v>284</v>
      </c>
      <c r="C41" s="16">
        <v>40</v>
      </c>
      <c r="D41" s="16" t="s">
        <v>389</v>
      </c>
      <c r="E41" s="16">
        <v>70</v>
      </c>
      <c r="F41" s="16" t="s">
        <v>393</v>
      </c>
      <c r="G41" s="17"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2315</v>
      </c>
      <c r="B42" s="16" t="s">
        <v>284</v>
      </c>
      <c r="C42" s="16">
        <v>41</v>
      </c>
      <c r="D42" s="16" t="s">
        <v>389</v>
      </c>
      <c r="E42" s="16">
        <v>130</v>
      </c>
      <c r="F42" s="16" t="s">
        <v>398</v>
      </c>
      <c r="G42" s="17"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451</v>
      </c>
      <c r="B43" s="16" t="s">
        <v>284</v>
      </c>
      <c r="C43" s="16">
        <v>42</v>
      </c>
      <c r="D43" s="16" t="s">
        <v>404</v>
      </c>
      <c r="E43" s="16">
        <v>60</v>
      </c>
      <c r="F43" s="16" t="s">
        <v>393</v>
      </c>
      <c r="G43" s="17"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451</v>
      </c>
      <c r="B44" s="16" t="s">
        <v>284</v>
      </c>
      <c r="C44" s="16">
        <v>43</v>
      </c>
      <c r="D44" s="16" t="s">
        <v>404</v>
      </c>
      <c r="E44" s="16">
        <v>60</v>
      </c>
      <c r="F44" s="16" t="s">
        <v>393</v>
      </c>
      <c r="G44" s="17"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403</v>
      </c>
      <c r="B45" s="16" t="s">
        <v>284</v>
      </c>
      <c r="C45" s="16">
        <v>44</v>
      </c>
      <c r="D45" s="16" t="s">
        <v>404</v>
      </c>
      <c r="E45" s="16">
        <v>80</v>
      </c>
      <c r="F45" s="16" t="s">
        <v>398</v>
      </c>
      <c r="G45" s="17"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403</v>
      </c>
      <c r="B46" s="16" t="s">
        <v>284</v>
      </c>
      <c r="C46" s="16">
        <v>45</v>
      </c>
      <c r="D46" s="16" t="s">
        <v>404</v>
      </c>
      <c r="E46" s="16">
        <v>80</v>
      </c>
      <c r="F46" s="16" t="s">
        <v>398</v>
      </c>
      <c r="G46" s="17"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1799</v>
      </c>
      <c r="B47" s="16" t="s">
        <v>284</v>
      </c>
      <c r="C47" s="16">
        <v>46</v>
      </c>
      <c r="D47" s="16" t="s">
        <v>404</v>
      </c>
      <c r="E47" s="16">
        <v>140</v>
      </c>
      <c r="F47" s="16" t="s">
        <v>386</v>
      </c>
      <c r="G47" s="17"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1799</v>
      </c>
      <c r="B48" s="16" t="s">
        <v>284</v>
      </c>
      <c r="C48" s="16">
        <v>47</v>
      </c>
      <c r="D48" s="16" t="s">
        <v>404</v>
      </c>
      <c r="E48" s="16">
        <v>140</v>
      </c>
      <c r="F48" s="16" t="s">
        <v>386</v>
      </c>
      <c r="G48" s="17"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9461</v>
      </c>
      <c r="B49" s="16" t="s">
        <v>284</v>
      </c>
      <c r="C49" s="16">
        <v>48</v>
      </c>
      <c r="D49" s="16" t="s">
        <v>404</v>
      </c>
      <c r="E49" s="16">
        <v>170</v>
      </c>
      <c r="F49" s="16" t="s">
        <v>393</v>
      </c>
      <c r="G49" s="17" t="s">
        <v>189</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1914</v>
      </c>
      <c r="B50" s="16" t="s">
        <v>284</v>
      </c>
      <c r="C50" s="16">
        <v>49</v>
      </c>
      <c r="D50" s="16" t="s">
        <v>404</v>
      </c>
      <c r="E50" s="16">
        <v>60</v>
      </c>
      <c r="F50" s="16" t="s">
        <v>393</v>
      </c>
      <c r="G50" s="17"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2264</v>
      </c>
      <c r="B51" s="16" t="s">
        <v>284</v>
      </c>
      <c r="C51" s="16">
        <v>50</v>
      </c>
      <c r="D51" s="16" t="s">
        <v>404</v>
      </c>
      <c r="E51" s="16">
        <v>40</v>
      </c>
      <c r="F51" s="16" t="s">
        <v>393</v>
      </c>
      <c r="G51" s="17"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2265</v>
      </c>
      <c r="B52" s="16" t="s">
        <v>284</v>
      </c>
      <c r="C52" s="16">
        <v>51</v>
      </c>
      <c r="D52" s="16" t="s">
        <v>404</v>
      </c>
      <c r="E52" s="16">
        <v>80</v>
      </c>
      <c r="F52" s="16" t="s">
        <v>398</v>
      </c>
      <c r="G52" s="17"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586</v>
      </c>
      <c r="B53" s="16" t="s">
        <v>284</v>
      </c>
      <c r="C53" s="16">
        <v>52</v>
      </c>
      <c r="D53" s="16" t="s">
        <v>385</v>
      </c>
      <c r="E53" s="16">
        <v>50</v>
      </c>
      <c r="F53" s="16" t="s">
        <v>393</v>
      </c>
      <c r="G53" s="17"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586</v>
      </c>
      <c r="B54" s="16" t="s">
        <v>284</v>
      </c>
      <c r="C54" s="16">
        <v>53</v>
      </c>
      <c r="D54" s="16" t="s">
        <v>385</v>
      </c>
      <c r="E54" s="16">
        <v>40</v>
      </c>
      <c r="F54" s="16" t="s">
        <v>393</v>
      </c>
      <c r="G54" s="17"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564</v>
      </c>
      <c r="B55" s="16" t="s">
        <v>284</v>
      </c>
      <c r="C55" s="16">
        <v>54</v>
      </c>
      <c r="D55" s="16" t="s">
        <v>385</v>
      </c>
      <c r="E55" s="16">
        <v>80</v>
      </c>
      <c r="F55" s="16" t="s">
        <v>398</v>
      </c>
      <c r="G55" s="17"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962</v>
      </c>
      <c r="B56" s="16" t="s">
        <v>284</v>
      </c>
      <c r="C56" s="16">
        <v>55</v>
      </c>
      <c r="D56" s="16" t="s">
        <v>385</v>
      </c>
      <c r="E56" s="16">
        <v>130</v>
      </c>
      <c r="F56" s="16" t="s">
        <v>386</v>
      </c>
      <c r="G56" s="17" t="s">
        <v>185</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449</v>
      </c>
      <c r="B57" s="16" t="s">
        <v>284</v>
      </c>
      <c r="C57" s="16">
        <v>56</v>
      </c>
      <c r="D57" s="16" t="s">
        <v>385</v>
      </c>
      <c r="E57" s="16">
        <v>70</v>
      </c>
      <c r="F57" s="16" t="s">
        <v>393</v>
      </c>
      <c r="G57" s="17"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449</v>
      </c>
      <c r="B58" s="16" t="s">
        <v>284</v>
      </c>
      <c r="C58" s="16">
        <v>57</v>
      </c>
      <c r="D58" s="16" t="s">
        <v>385</v>
      </c>
      <c r="E58" s="16">
        <v>60</v>
      </c>
      <c r="F58" s="16" t="s">
        <v>393</v>
      </c>
      <c r="G58" s="17" t="s">
        <v>173</v>
      </c>
      <c r="H58" s="71" t="s">
        <v>387</v>
      </c>
      <c r="I58" s="71" t="s">
        <v>387</v>
      </c>
      <c r="J58" s="71"/>
      <c r="K58" s="71"/>
      <c r="U58" s="168"/>
      <c r="V58" s="177" t="s">
        <v>447</v>
      </c>
      <c r="W58" s="189"/>
      <c r="X58" s="190">
        <f>SUM(X59:X85)</f>
        <v>257</v>
      </c>
    </row>
    <row r="59" spans="1:24" ht="13" x14ac:dyDescent="0.15">
      <c r="A59" s="15" t="s">
        <v>574</v>
      </c>
      <c r="B59" s="16" t="s">
        <v>284</v>
      </c>
      <c r="C59" s="16">
        <v>58</v>
      </c>
      <c r="D59" s="16" t="s">
        <v>385</v>
      </c>
      <c r="E59" s="16">
        <v>100</v>
      </c>
      <c r="F59" s="16" t="s">
        <v>398</v>
      </c>
      <c r="G59" s="17" t="s">
        <v>185</v>
      </c>
      <c r="H59" s="71" t="s">
        <v>387</v>
      </c>
      <c r="I59" s="71" t="s">
        <v>387</v>
      </c>
      <c r="J59" s="71"/>
      <c r="K59" s="71"/>
      <c r="U59" s="239"/>
      <c r="V59" s="116" t="s">
        <v>173</v>
      </c>
      <c r="W59" s="211">
        <f t="shared" ref="W59:X74" si="8">S3+S31+W3+W31</f>
        <v>0</v>
      </c>
      <c r="X59" s="64">
        <f t="shared" si="8"/>
        <v>84</v>
      </c>
    </row>
    <row r="60" spans="1:24" ht="13" x14ac:dyDescent="0.15">
      <c r="A60" s="15" t="s">
        <v>1215</v>
      </c>
      <c r="B60" s="16" t="s">
        <v>284</v>
      </c>
      <c r="C60" s="16">
        <v>59</v>
      </c>
      <c r="D60" s="16" t="s">
        <v>385</v>
      </c>
      <c r="E60" s="16">
        <v>60</v>
      </c>
      <c r="F60" s="16" t="s">
        <v>393</v>
      </c>
      <c r="G60" s="17" t="s">
        <v>173</v>
      </c>
      <c r="H60" s="71" t="s">
        <v>387</v>
      </c>
      <c r="I60" s="71" t="s">
        <v>387</v>
      </c>
      <c r="J60" s="71"/>
      <c r="K60" s="71"/>
      <c r="U60" s="239"/>
      <c r="V60" s="117" t="s">
        <v>177</v>
      </c>
      <c r="W60" s="158">
        <f t="shared" si="8"/>
        <v>0</v>
      </c>
      <c r="X60" s="159">
        <f t="shared" si="8"/>
        <v>82</v>
      </c>
    </row>
    <row r="61" spans="1:24" ht="13" x14ac:dyDescent="0.15">
      <c r="A61" s="15" t="s">
        <v>1200</v>
      </c>
      <c r="B61" s="16" t="s">
        <v>284</v>
      </c>
      <c r="C61" s="16">
        <v>60</v>
      </c>
      <c r="D61" s="16" t="s">
        <v>385</v>
      </c>
      <c r="E61" s="16">
        <v>80</v>
      </c>
      <c r="F61" s="16" t="s">
        <v>398</v>
      </c>
      <c r="G61" s="17" t="s">
        <v>177</v>
      </c>
      <c r="H61" s="71" t="s">
        <v>387</v>
      </c>
      <c r="I61" s="71" t="s">
        <v>387</v>
      </c>
      <c r="J61" s="71"/>
      <c r="K61" s="71"/>
      <c r="U61" s="239"/>
      <c r="V61" s="117" t="s">
        <v>181</v>
      </c>
      <c r="W61" s="158">
        <f t="shared" si="8"/>
        <v>0</v>
      </c>
      <c r="X61" s="159">
        <f t="shared" si="8"/>
        <v>52</v>
      </c>
    </row>
    <row r="62" spans="1:24" ht="13" x14ac:dyDescent="0.15">
      <c r="A62" s="15" t="s">
        <v>1893</v>
      </c>
      <c r="B62" s="16" t="s">
        <v>284</v>
      </c>
      <c r="C62" s="16">
        <v>61</v>
      </c>
      <c r="D62" s="16" t="s">
        <v>385</v>
      </c>
      <c r="E62" s="16">
        <v>140</v>
      </c>
      <c r="F62" s="16" t="s">
        <v>386</v>
      </c>
      <c r="G62" s="17" t="s">
        <v>185</v>
      </c>
      <c r="H62" s="71" t="s">
        <v>387</v>
      </c>
      <c r="I62" s="71" t="s">
        <v>387</v>
      </c>
      <c r="J62" s="71"/>
      <c r="K62" s="71"/>
      <c r="U62" s="239"/>
      <c r="V62" s="117" t="s">
        <v>185</v>
      </c>
      <c r="W62" s="158">
        <f t="shared" si="8"/>
        <v>0</v>
      </c>
      <c r="X62" s="159">
        <f t="shared" si="8"/>
        <v>20</v>
      </c>
    </row>
    <row r="63" spans="1:24" ht="13" x14ac:dyDescent="0.15">
      <c r="A63" s="15" t="s">
        <v>1945</v>
      </c>
      <c r="B63" s="16" t="s">
        <v>284</v>
      </c>
      <c r="C63" s="16">
        <v>62</v>
      </c>
      <c r="D63" s="16" t="s">
        <v>385</v>
      </c>
      <c r="E63" s="16">
        <v>130</v>
      </c>
      <c r="F63" s="16" t="s">
        <v>393</v>
      </c>
      <c r="G63" s="17" t="s">
        <v>181</v>
      </c>
      <c r="H63" s="71" t="s">
        <v>387</v>
      </c>
      <c r="I63" s="71" t="s">
        <v>387</v>
      </c>
      <c r="J63" s="71"/>
      <c r="K63" s="71"/>
      <c r="U63" s="239"/>
      <c r="V63" s="117" t="s">
        <v>189</v>
      </c>
      <c r="W63" s="158">
        <f t="shared" si="8"/>
        <v>0</v>
      </c>
      <c r="X63" s="159">
        <f t="shared" si="8"/>
        <v>8</v>
      </c>
    </row>
    <row r="64" spans="1:24" ht="13" x14ac:dyDescent="0.15">
      <c r="A64" s="15" t="s">
        <v>2369</v>
      </c>
      <c r="B64" s="16" t="s">
        <v>284</v>
      </c>
      <c r="C64" s="16">
        <v>63</v>
      </c>
      <c r="D64" s="16" t="s">
        <v>385</v>
      </c>
      <c r="E64" s="16">
        <v>60</v>
      </c>
      <c r="F64" s="16" t="s">
        <v>393</v>
      </c>
      <c r="G64" s="17" t="s">
        <v>177</v>
      </c>
      <c r="H64" s="71" t="s">
        <v>387</v>
      </c>
      <c r="I64" s="71" t="s">
        <v>387</v>
      </c>
      <c r="J64" s="71"/>
      <c r="K64" s="71"/>
      <c r="U64" s="240"/>
      <c r="V64" s="117" t="s">
        <v>193</v>
      </c>
      <c r="W64" s="158">
        <f t="shared" si="8"/>
        <v>0</v>
      </c>
      <c r="X64" s="159">
        <f t="shared" si="8"/>
        <v>0</v>
      </c>
    </row>
    <row r="65" spans="1:24" ht="14" thickBot="1" x14ac:dyDescent="0.2">
      <c r="A65" s="15" t="s">
        <v>2369</v>
      </c>
      <c r="B65" s="16" t="s">
        <v>284</v>
      </c>
      <c r="C65" s="16">
        <v>64</v>
      </c>
      <c r="D65" s="16" t="s">
        <v>385</v>
      </c>
      <c r="E65" s="16">
        <v>60</v>
      </c>
      <c r="F65" s="16" t="s">
        <v>393</v>
      </c>
      <c r="G65" s="17" t="s">
        <v>173</v>
      </c>
      <c r="H65" s="71" t="s">
        <v>387</v>
      </c>
      <c r="I65" s="71" t="s">
        <v>387</v>
      </c>
      <c r="J65" s="71"/>
      <c r="K65" s="71"/>
      <c r="U65" s="241"/>
      <c r="V65" s="117" t="s">
        <v>197</v>
      </c>
      <c r="W65" s="158">
        <f t="shared" si="8"/>
        <v>0</v>
      </c>
      <c r="X65" s="159">
        <f t="shared" si="8"/>
        <v>0</v>
      </c>
    </row>
    <row r="66" spans="1:24" ht="14" thickBot="1" x14ac:dyDescent="0.2">
      <c r="A66" s="15" t="s">
        <v>2369</v>
      </c>
      <c r="B66" s="16" t="s">
        <v>284</v>
      </c>
      <c r="C66" s="16">
        <v>65</v>
      </c>
      <c r="D66" s="16" t="s">
        <v>385</v>
      </c>
      <c r="E66" s="16">
        <v>70</v>
      </c>
      <c r="F66" s="16" t="s">
        <v>393</v>
      </c>
      <c r="G66" s="17" t="s">
        <v>173</v>
      </c>
      <c r="H66" s="71" t="s">
        <v>387</v>
      </c>
      <c r="I66" s="71" t="s">
        <v>387</v>
      </c>
      <c r="J66" s="71"/>
      <c r="K66" s="71"/>
      <c r="U66" s="241"/>
      <c r="V66" s="117" t="s">
        <v>201</v>
      </c>
      <c r="W66" s="158">
        <f t="shared" si="8"/>
        <v>0</v>
      </c>
      <c r="X66" s="159">
        <f t="shared" si="8"/>
        <v>0</v>
      </c>
    </row>
    <row r="67" spans="1:24" ht="14" thickBot="1" x14ac:dyDescent="0.2">
      <c r="A67" s="15" t="s">
        <v>2370</v>
      </c>
      <c r="B67" s="16" t="s">
        <v>284</v>
      </c>
      <c r="C67" s="16">
        <v>66</v>
      </c>
      <c r="D67" s="16" t="s">
        <v>385</v>
      </c>
      <c r="E67" s="16">
        <v>110</v>
      </c>
      <c r="F67" s="16" t="s">
        <v>398</v>
      </c>
      <c r="G67" s="17" t="s">
        <v>185</v>
      </c>
      <c r="H67" s="71" t="s">
        <v>387</v>
      </c>
      <c r="I67" s="71" t="s">
        <v>387</v>
      </c>
      <c r="J67" s="71"/>
      <c r="K67" s="71"/>
      <c r="U67" s="241"/>
      <c r="V67" s="117" t="s">
        <v>205</v>
      </c>
      <c r="W67" s="158">
        <f t="shared" si="8"/>
        <v>0</v>
      </c>
      <c r="X67" s="159">
        <f t="shared" si="8"/>
        <v>0</v>
      </c>
    </row>
    <row r="68" spans="1:24" ht="14" thickBot="1" x14ac:dyDescent="0.2">
      <c r="A68" s="15" t="s">
        <v>2370</v>
      </c>
      <c r="B68" s="16" t="s">
        <v>284</v>
      </c>
      <c r="C68" s="16">
        <v>67</v>
      </c>
      <c r="D68" s="16" t="s">
        <v>385</v>
      </c>
      <c r="E68" s="16">
        <v>110</v>
      </c>
      <c r="F68" s="16" t="s">
        <v>398</v>
      </c>
      <c r="G68" s="17" t="s">
        <v>181</v>
      </c>
      <c r="H68" s="71" t="s">
        <v>387</v>
      </c>
      <c r="I68" s="71" t="s">
        <v>387</v>
      </c>
      <c r="J68" s="71"/>
      <c r="K68" s="71"/>
      <c r="U68" s="241"/>
      <c r="V68" s="117" t="s">
        <v>209</v>
      </c>
      <c r="W68" s="158">
        <f t="shared" si="8"/>
        <v>0</v>
      </c>
      <c r="X68" s="159">
        <f t="shared" si="8"/>
        <v>0</v>
      </c>
    </row>
    <row r="69" spans="1:24" ht="14" thickBot="1" x14ac:dyDescent="0.2">
      <c r="A69" s="15" t="s">
        <v>2371</v>
      </c>
      <c r="B69" s="16" t="s">
        <v>284</v>
      </c>
      <c r="C69" s="16">
        <v>68</v>
      </c>
      <c r="D69" s="16" t="s">
        <v>385</v>
      </c>
      <c r="E69" s="16">
        <v>60</v>
      </c>
      <c r="F69" s="16" t="s">
        <v>393</v>
      </c>
      <c r="G69" s="17" t="s">
        <v>173</v>
      </c>
      <c r="H69" s="71" t="s">
        <v>387</v>
      </c>
      <c r="I69" s="71" t="s">
        <v>387</v>
      </c>
      <c r="J69" s="71"/>
      <c r="K69" s="71"/>
      <c r="U69" s="241"/>
      <c r="V69" s="117" t="s">
        <v>9125</v>
      </c>
      <c r="W69" s="158">
        <f t="shared" si="8"/>
        <v>0</v>
      </c>
      <c r="X69" s="159">
        <f t="shared" si="8"/>
        <v>0</v>
      </c>
    </row>
    <row r="70" spans="1:24" ht="14" thickBot="1" x14ac:dyDescent="0.2">
      <c r="A70" s="15" t="s">
        <v>2371</v>
      </c>
      <c r="B70" s="16" t="s">
        <v>284</v>
      </c>
      <c r="C70" s="16">
        <v>69</v>
      </c>
      <c r="D70" s="16" t="s">
        <v>385</v>
      </c>
      <c r="E70" s="16">
        <v>60</v>
      </c>
      <c r="F70" s="16" t="s">
        <v>393</v>
      </c>
      <c r="G70" s="17" t="s">
        <v>177</v>
      </c>
      <c r="H70" s="71" t="s">
        <v>387</v>
      </c>
      <c r="I70" s="71" t="s">
        <v>387</v>
      </c>
      <c r="J70" s="71"/>
      <c r="K70" s="71"/>
      <c r="U70" s="241"/>
      <c r="V70" s="118" t="s">
        <v>213</v>
      </c>
      <c r="W70" s="158">
        <f t="shared" si="8"/>
        <v>0</v>
      </c>
      <c r="X70" s="159">
        <f t="shared" si="8"/>
        <v>0</v>
      </c>
    </row>
    <row r="71" spans="1:24" ht="14" thickBot="1" x14ac:dyDescent="0.2">
      <c r="A71" s="15" t="s">
        <v>2372</v>
      </c>
      <c r="B71" s="16" t="s">
        <v>284</v>
      </c>
      <c r="C71" s="16">
        <v>70</v>
      </c>
      <c r="D71" s="16" t="s">
        <v>385</v>
      </c>
      <c r="E71" s="16">
        <v>90</v>
      </c>
      <c r="F71" s="16" t="s">
        <v>398</v>
      </c>
      <c r="G71" s="17" t="s">
        <v>181</v>
      </c>
      <c r="H71" s="71" t="s">
        <v>387</v>
      </c>
      <c r="I71" s="71" t="s">
        <v>387</v>
      </c>
      <c r="J71" s="71"/>
      <c r="K71" s="71"/>
      <c r="U71" s="241"/>
      <c r="V71" s="117" t="s">
        <v>217</v>
      </c>
      <c r="W71" s="158">
        <f t="shared" si="8"/>
        <v>0</v>
      </c>
      <c r="X71" s="159">
        <f t="shared" si="8"/>
        <v>0</v>
      </c>
    </row>
    <row r="72" spans="1:24" ht="14" thickBot="1" x14ac:dyDescent="0.2">
      <c r="A72" s="15" t="s">
        <v>871</v>
      </c>
      <c r="B72" s="16" t="s">
        <v>284</v>
      </c>
      <c r="C72" s="16">
        <v>71</v>
      </c>
      <c r="D72" s="16" t="s">
        <v>400</v>
      </c>
      <c r="E72" s="16">
        <v>80</v>
      </c>
      <c r="F72" s="16" t="s">
        <v>393</v>
      </c>
      <c r="G72" s="17" t="s">
        <v>173</v>
      </c>
      <c r="H72" s="71" t="s">
        <v>387</v>
      </c>
      <c r="I72" s="71" t="s">
        <v>387</v>
      </c>
      <c r="J72" s="71"/>
      <c r="K72" s="71"/>
      <c r="U72" s="241"/>
      <c r="V72" s="117" t="s">
        <v>221</v>
      </c>
      <c r="W72" s="158">
        <f t="shared" si="8"/>
        <v>0</v>
      </c>
      <c r="X72" s="159">
        <f t="shared" si="8"/>
        <v>0</v>
      </c>
    </row>
    <row r="73" spans="1:24" ht="14" thickBot="1" x14ac:dyDescent="0.2">
      <c r="A73" s="15" t="s">
        <v>854</v>
      </c>
      <c r="B73" s="16" t="s">
        <v>284</v>
      </c>
      <c r="C73" s="16">
        <v>72</v>
      </c>
      <c r="D73" s="16" t="s">
        <v>400</v>
      </c>
      <c r="E73" s="16">
        <v>130</v>
      </c>
      <c r="F73" s="16" t="s">
        <v>398</v>
      </c>
      <c r="G73" s="17" t="s">
        <v>177</v>
      </c>
      <c r="H73" s="71" t="s">
        <v>387</v>
      </c>
      <c r="I73" s="71" t="s">
        <v>387</v>
      </c>
      <c r="J73" s="71"/>
      <c r="K73" s="71"/>
      <c r="U73" s="241"/>
      <c r="V73" s="117" t="s">
        <v>225</v>
      </c>
      <c r="W73" s="158">
        <f t="shared" si="8"/>
        <v>0</v>
      </c>
      <c r="X73" s="159">
        <f t="shared" si="8"/>
        <v>0</v>
      </c>
    </row>
    <row r="74" spans="1:24" ht="14" thickBot="1" x14ac:dyDescent="0.2">
      <c r="A74" s="15" t="s">
        <v>1240</v>
      </c>
      <c r="B74" s="16" t="s">
        <v>284</v>
      </c>
      <c r="C74" s="16">
        <v>73</v>
      </c>
      <c r="D74" s="16" t="s">
        <v>400</v>
      </c>
      <c r="E74" s="16">
        <v>90</v>
      </c>
      <c r="F74" s="16" t="s">
        <v>393</v>
      </c>
      <c r="G74" s="17" t="s">
        <v>177</v>
      </c>
      <c r="H74" s="71" t="s">
        <v>387</v>
      </c>
      <c r="I74" s="71" t="s">
        <v>387</v>
      </c>
      <c r="J74" s="71"/>
      <c r="K74" s="71"/>
      <c r="U74" s="241"/>
      <c r="V74" s="117" t="s">
        <v>229</v>
      </c>
      <c r="W74" s="158">
        <f t="shared" si="8"/>
        <v>0</v>
      </c>
      <c r="X74" s="159">
        <f t="shared" si="8"/>
        <v>0</v>
      </c>
    </row>
    <row r="75" spans="1:24" ht="14" thickBot="1" x14ac:dyDescent="0.2">
      <c r="A75" s="15" t="s">
        <v>1245</v>
      </c>
      <c r="B75" s="16" t="s">
        <v>284</v>
      </c>
      <c r="C75" s="16">
        <v>74</v>
      </c>
      <c r="D75" s="16" t="s">
        <v>400</v>
      </c>
      <c r="E75" s="16">
        <v>90</v>
      </c>
      <c r="F75" s="16" t="s">
        <v>393</v>
      </c>
      <c r="G75" s="17" t="s">
        <v>177</v>
      </c>
      <c r="H75" s="71" t="s">
        <v>387</v>
      </c>
      <c r="I75" s="71" t="s">
        <v>387</v>
      </c>
      <c r="J75" s="71"/>
      <c r="K75" s="71"/>
      <c r="U75" s="241"/>
      <c r="V75" s="117" t="s">
        <v>233</v>
      </c>
      <c r="W75" s="158">
        <f t="shared" ref="W75:X85" si="9">S19+S47+W19+W47</f>
        <v>0</v>
      </c>
      <c r="X75" s="159">
        <f t="shared" si="9"/>
        <v>0</v>
      </c>
    </row>
    <row r="76" spans="1:24" ht="14" thickBot="1" x14ac:dyDescent="0.2">
      <c r="A76" s="15" t="s">
        <v>1829</v>
      </c>
      <c r="B76" s="16" t="s">
        <v>284</v>
      </c>
      <c r="C76" s="16">
        <v>75</v>
      </c>
      <c r="D76" s="16" t="s">
        <v>400</v>
      </c>
      <c r="E76" s="16">
        <v>60</v>
      </c>
      <c r="F76" s="16" t="s">
        <v>393</v>
      </c>
      <c r="G76" s="17" t="s">
        <v>173</v>
      </c>
      <c r="H76" s="71" t="s">
        <v>387</v>
      </c>
      <c r="I76" s="71" t="s">
        <v>387</v>
      </c>
      <c r="J76" s="71"/>
      <c r="K76" s="71"/>
      <c r="U76" s="241"/>
      <c r="V76" s="117" t="s">
        <v>9123</v>
      </c>
      <c r="W76" s="158">
        <f t="shared" si="9"/>
        <v>0</v>
      </c>
      <c r="X76" s="159">
        <f t="shared" si="9"/>
        <v>3</v>
      </c>
    </row>
    <row r="77" spans="1:24" ht="14" thickBot="1" x14ac:dyDescent="0.2">
      <c r="A77" s="15" t="s">
        <v>1829</v>
      </c>
      <c r="B77" s="16" t="s">
        <v>284</v>
      </c>
      <c r="C77" s="16">
        <v>76</v>
      </c>
      <c r="D77" s="16" t="s">
        <v>400</v>
      </c>
      <c r="E77" s="16">
        <v>70</v>
      </c>
      <c r="F77" s="16" t="s">
        <v>393</v>
      </c>
      <c r="G77" s="17" t="s">
        <v>173</v>
      </c>
      <c r="H77" s="71" t="s">
        <v>387</v>
      </c>
      <c r="I77" s="71" t="s">
        <v>387</v>
      </c>
      <c r="J77" s="71"/>
      <c r="K77" s="71"/>
      <c r="U77" s="241"/>
      <c r="V77" s="117" t="s">
        <v>237</v>
      </c>
      <c r="W77" s="158">
        <f t="shared" si="9"/>
        <v>0</v>
      </c>
      <c r="X77" s="159">
        <f t="shared" si="9"/>
        <v>0</v>
      </c>
    </row>
    <row r="78" spans="1:24" ht="14" thickBot="1" x14ac:dyDescent="0.2">
      <c r="A78" s="15" t="s">
        <v>1797</v>
      </c>
      <c r="B78" s="16" t="s">
        <v>284</v>
      </c>
      <c r="C78" s="16">
        <v>77</v>
      </c>
      <c r="D78" s="16" t="s">
        <v>400</v>
      </c>
      <c r="E78" s="16">
        <v>90</v>
      </c>
      <c r="F78" s="16" t="s">
        <v>398</v>
      </c>
      <c r="G78" s="17" t="s">
        <v>177</v>
      </c>
      <c r="H78" s="71" t="s">
        <v>387</v>
      </c>
      <c r="I78" s="71" t="s">
        <v>387</v>
      </c>
      <c r="J78" s="71"/>
      <c r="K78" s="71"/>
      <c r="U78" s="241"/>
      <c r="V78" s="117" t="s">
        <v>241</v>
      </c>
      <c r="W78" s="158">
        <f t="shared" si="9"/>
        <v>0</v>
      </c>
      <c r="X78" s="159">
        <f t="shared" si="9"/>
        <v>0</v>
      </c>
    </row>
    <row r="79" spans="1:24" ht="14" thickBot="1" x14ac:dyDescent="0.2">
      <c r="A79" s="15" t="s">
        <v>1797</v>
      </c>
      <c r="B79" s="16" t="s">
        <v>284</v>
      </c>
      <c r="C79" s="16">
        <v>78</v>
      </c>
      <c r="D79" s="16" t="s">
        <v>400</v>
      </c>
      <c r="E79" s="16">
        <v>100</v>
      </c>
      <c r="F79" s="16" t="s">
        <v>398</v>
      </c>
      <c r="G79" s="17" t="s">
        <v>185</v>
      </c>
      <c r="H79" s="71" t="s">
        <v>387</v>
      </c>
      <c r="I79" s="71" t="s">
        <v>387</v>
      </c>
      <c r="J79" s="71"/>
      <c r="K79" s="71"/>
      <c r="U79" s="241"/>
      <c r="V79" s="117" t="s">
        <v>245</v>
      </c>
      <c r="W79" s="158">
        <f t="shared" si="9"/>
        <v>0</v>
      </c>
      <c r="X79" s="159">
        <f t="shared" si="9"/>
        <v>0</v>
      </c>
    </row>
    <row r="80" spans="1:24" ht="14" thickBot="1" x14ac:dyDescent="0.2">
      <c r="A80" s="15" t="s">
        <v>2277</v>
      </c>
      <c r="B80" s="16" t="s">
        <v>284</v>
      </c>
      <c r="C80" s="16">
        <v>79</v>
      </c>
      <c r="D80" s="16" t="s">
        <v>400</v>
      </c>
      <c r="E80" s="16">
        <v>70</v>
      </c>
      <c r="F80" s="16" t="s">
        <v>393</v>
      </c>
      <c r="G80" s="17" t="s">
        <v>173</v>
      </c>
      <c r="H80" s="71" t="s">
        <v>387</v>
      </c>
      <c r="I80" s="71" t="s">
        <v>387</v>
      </c>
      <c r="J80" s="71"/>
      <c r="K80" s="71"/>
      <c r="U80" s="241"/>
      <c r="V80" s="117" t="s">
        <v>249</v>
      </c>
      <c r="W80" s="158">
        <f t="shared" si="9"/>
        <v>0</v>
      </c>
      <c r="X80" s="159">
        <f t="shared" si="9"/>
        <v>0</v>
      </c>
    </row>
    <row r="81" spans="1:24" ht="14" thickBot="1" x14ac:dyDescent="0.2">
      <c r="A81" s="15" t="s">
        <v>2278</v>
      </c>
      <c r="B81" s="16" t="s">
        <v>284</v>
      </c>
      <c r="C81" s="16">
        <v>80</v>
      </c>
      <c r="D81" s="16" t="s">
        <v>400</v>
      </c>
      <c r="E81" s="16">
        <v>90</v>
      </c>
      <c r="F81" s="16" t="s">
        <v>398</v>
      </c>
      <c r="G81" s="17" t="s">
        <v>177</v>
      </c>
      <c r="H81" s="71" t="s">
        <v>387</v>
      </c>
      <c r="I81" s="71" t="s">
        <v>387</v>
      </c>
      <c r="J81" s="71"/>
      <c r="K81" s="71"/>
      <c r="U81" s="241"/>
      <c r="V81" s="117" t="s">
        <v>253</v>
      </c>
      <c r="W81" s="158">
        <f t="shared" si="9"/>
        <v>0</v>
      </c>
      <c r="X81" s="159">
        <f t="shared" si="9"/>
        <v>0</v>
      </c>
    </row>
    <row r="82" spans="1:24" ht="14" thickBot="1" x14ac:dyDescent="0.2">
      <c r="A82" s="15" t="s">
        <v>2376</v>
      </c>
      <c r="B82" s="16" t="s">
        <v>284</v>
      </c>
      <c r="C82" s="16">
        <v>81</v>
      </c>
      <c r="D82" s="16" t="s">
        <v>400</v>
      </c>
      <c r="E82" s="16">
        <v>140</v>
      </c>
      <c r="F82" s="16" t="s">
        <v>386</v>
      </c>
      <c r="G82" s="17" t="s">
        <v>181</v>
      </c>
      <c r="H82" s="71" t="s">
        <v>387</v>
      </c>
      <c r="I82" s="71" t="s">
        <v>387</v>
      </c>
      <c r="J82" s="71"/>
      <c r="K82" s="71"/>
      <c r="U82" s="241"/>
      <c r="V82" s="117" t="s">
        <v>10048</v>
      </c>
      <c r="W82" s="158">
        <f t="shared" si="9"/>
        <v>0</v>
      </c>
      <c r="X82" s="159">
        <f t="shared" si="9"/>
        <v>0</v>
      </c>
    </row>
    <row r="83" spans="1:24" ht="14" thickBot="1" x14ac:dyDescent="0.2">
      <c r="A83" s="15" t="s">
        <v>2284</v>
      </c>
      <c r="B83" s="16" t="s">
        <v>284</v>
      </c>
      <c r="C83" s="16">
        <v>82</v>
      </c>
      <c r="D83" s="16" t="s">
        <v>858</v>
      </c>
      <c r="E83" s="16">
        <v>50</v>
      </c>
      <c r="F83" s="16" t="s">
        <v>393</v>
      </c>
      <c r="G83" s="17" t="s">
        <v>173</v>
      </c>
      <c r="H83" s="71" t="s">
        <v>387</v>
      </c>
      <c r="I83" s="71" t="s">
        <v>387</v>
      </c>
      <c r="J83" s="71"/>
      <c r="K83" s="71"/>
      <c r="U83" s="241"/>
      <c r="V83" s="117" t="s">
        <v>10124</v>
      </c>
      <c r="W83" s="158">
        <f t="shared" si="9"/>
        <v>0</v>
      </c>
      <c r="X83" s="159">
        <f t="shared" si="9"/>
        <v>0</v>
      </c>
    </row>
    <row r="84" spans="1:24" ht="14" thickBot="1" x14ac:dyDescent="0.2">
      <c r="A84" s="15" t="s">
        <v>2284</v>
      </c>
      <c r="B84" s="16" t="s">
        <v>284</v>
      </c>
      <c r="C84" s="16">
        <v>83</v>
      </c>
      <c r="D84" s="16" t="s">
        <v>858</v>
      </c>
      <c r="E84" s="16">
        <v>50</v>
      </c>
      <c r="F84" s="16" t="s">
        <v>393</v>
      </c>
      <c r="G84" s="17" t="s">
        <v>173</v>
      </c>
      <c r="H84" s="71" t="s">
        <v>387</v>
      </c>
      <c r="I84" s="71" t="s">
        <v>387</v>
      </c>
      <c r="J84" s="71"/>
      <c r="K84" s="71"/>
      <c r="U84" s="241"/>
      <c r="V84" s="117" t="s">
        <v>257</v>
      </c>
      <c r="W84" s="158">
        <f t="shared" si="9"/>
        <v>0</v>
      </c>
      <c r="X84" s="159">
        <f t="shared" si="9"/>
        <v>5</v>
      </c>
    </row>
    <row r="85" spans="1:24" ht="14" thickBot="1" x14ac:dyDescent="0.2">
      <c r="A85" s="15" t="s">
        <v>2285</v>
      </c>
      <c r="B85" s="16" t="s">
        <v>284</v>
      </c>
      <c r="C85" s="16">
        <v>84</v>
      </c>
      <c r="D85" s="16" t="s">
        <v>858</v>
      </c>
      <c r="E85" s="16">
        <v>80</v>
      </c>
      <c r="F85" s="16" t="s">
        <v>398</v>
      </c>
      <c r="G85" s="17" t="s">
        <v>181</v>
      </c>
      <c r="H85" s="71" t="s">
        <v>387</v>
      </c>
      <c r="I85" s="71" t="s">
        <v>387</v>
      </c>
      <c r="J85" s="71"/>
      <c r="K85" s="71"/>
      <c r="U85" s="241"/>
      <c r="V85" s="166" t="s">
        <v>260</v>
      </c>
      <c r="W85" s="191">
        <f t="shared" si="9"/>
        <v>0</v>
      </c>
      <c r="X85" s="192">
        <f t="shared" si="9"/>
        <v>3</v>
      </c>
    </row>
    <row r="86" spans="1:24" ht="13" x14ac:dyDescent="0.15">
      <c r="A86" s="15" t="s">
        <v>2286</v>
      </c>
      <c r="B86" s="16" t="s">
        <v>284</v>
      </c>
      <c r="C86" s="16">
        <v>85</v>
      </c>
      <c r="D86" s="16" t="s">
        <v>858</v>
      </c>
      <c r="E86" s="16">
        <v>60</v>
      </c>
      <c r="F86" s="16" t="s">
        <v>393</v>
      </c>
      <c r="G86" s="17" t="s">
        <v>173</v>
      </c>
      <c r="H86" s="71" t="s">
        <v>387</v>
      </c>
      <c r="I86" s="71" t="s">
        <v>387</v>
      </c>
      <c r="J86" s="71"/>
      <c r="K86" s="71"/>
    </row>
    <row r="87" spans="1:24" ht="13" x14ac:dyDescent="0.15">
      <c r="A87" s="15" t="s">
        <v>2287</v>
      </c>
      <c r="B87" s="16" t="s">
        <v>284</v>
      </c>
      <c r="C87" s="16">
        <v>86</v>
      </c>
      <c r="D87" s="16" t="s">
        <v>858</v>
      </c>
      <c r="E87" s="16">
        <v>90</v>
      </c>
      <c r="F87" s="16" t="s">
        <v>398</v>
      </c>
      <c r="G87" s="17" t="s">
        <v>181</v>
      </c>
      <c r="H87" s="71" t="s">
        <v>387</v>
      </c>
      <c r="I87" s="71" t="s">
        <v>387</v>
      </c>
      <c r="J87" s="71"/>
      <c r="K87" s="71"/>
    </row>
    <row r="88" spans="1:24" ht="13" x14ac:dyDescent="0.15">
      <c r="A88" s="15" t="s">
        <v>846</v>
      </c>
      <c r="B88" s="16" t="s">
        <v>284</v>
      </c>
      <c r="C88" s="16">
        <v>87</v>
      </c>
      <c r="D88" s="16" t="s">
        <v>847</v>
      </c>
      <c r="E88" s="16">
        <v>90</v>
      </c>
      <c r="F88" s="16" t="s">
        <v>393</v>
      </c>
      <c r="G88" s="17" t="s">
        <v>181</v>
      </c>
      <c r="H88" s="71" t="s">
        <v>387</v>
      </c>
      <c r="I88" s="71" t="s">
        <v>387</v>
      </c>
      <c r="J88" s="71"/>
      <c r="K88" s="71"/>
    </row>
    <row r="89" spans="1:24" ht="13" x14ac:dyDescent="0.15">
      <c r="A89" s="15" t="s">
        <v>2292</v>
      </c>
      <c r="B89" s="16" t="s">
        <v>284</v>
      </c>
      <c r="C89" s="16">
        <v>88</v>
      </c>
      <c r="D89" s="16" t="s">
        <v>847</v>
      </c>
      <c r="E89" s="16">
        <v>60</v>
      </c>
      <c r="F89" s="16" t="s">
        <v>393</v>
      </c>
      <c r="G89" s="17" t="s">
        <v>173</v>
      </c>
      <c r="H89" s="71" t="s">
        <v>387</v>
      </c>
      <c r="I89" s="71" t="s">
        <v>387</v>
      </c>
      <c r="J89" s="71"/>
      <c r="K89" s="71"/>
    </row>
    <row r="90" spans="1:24" ht="13" x14ac:dyDescent="0.15">
      <c r="A90" s="15" t="s">
        <v>2293</v>
      </c>
      <c r="B90" s="16" t="s">
        <v>284</v>
      </c>
      <c r="C90" s="16">
        <v>89</v>
      </c>
      <c r="D90" s="16" t="s">
        <v>847</v>
      </c>
      <c r="E90" s="16">
        <v>80</v>
      </c>
      <c r="F90" s="16" t="s">
        <v>398</v>
      </c>
      <c r="G90" s="17" t="s">
        <v>177</v>
      </c>
      <c r="H90" s="71" t="s">
        <v>387</v>
      </c>
      <c r="I90" s="71" t="s">
        <v>387</v>
      </c>
      <c r="J90" s="71"/>
      <c r="K90" s="71"/>
    </row>
    <row r="91" spans="1:24" ht="13" x14ac:dyDescent="0.15">
      <c r="A91" s="15" t="s">
        <v>2294</v>
      </c>
      <c r="B91" s="16" t="s">
        <v>284</v>
      </c>
      <c r="C91" s="16">
        <v>90</v>
      </c>
      <c r="D91" s="16" t="s">
        <v>847</v>
      </c>
      <c r="E91" s="16">
        <v>140</v>
      </c>
      <c r="F91" s="16" t="s">
        <v>386</v>
      </c>
      <c r="G91" s="17" t="s">
        <v>185</v>
      </c>
      <c r="H91" s="71" t="s">
        <v>387</v>
      </c>
      <c r="I91" s="71" t="s">
        <v>387</v>
      </c>
      <c r="J91" s="71"/>
      <c r="K91" s="71"/>
    </row>
    <row r="92" spans="1:24" ht="13" x14ac:dyDescent="0.15">
      <c r="A92" s="15" t="s">
        <v>2390</v>
      </c>
      <c r="B92" s="16" t="s">
        <v>284</v>
      </c>
      <c r="C92" s="16">
        <v>91</v>
      </c>
      <c r="D92" s="16" t="s">
        <v>847</v>
      </c>
      <c r="E92" s="16">
        <v>70</v>
      </c>
      <c r="F92" s="16" t="s">
        <v>393</v>
      </c>
      <c r="G92" s="17" t="s">
        <v>177</v>
      </c>
      <c r="H92" s="71" t="s">
        <v>387</v>
      </c>
      <c r="I92" s="71" t="s">
        <v>387</v>
      </c>
      <c r="J92" s="71"/>
      <c r="K92" s="71"/>
    </row>
    <row r="93" spans="1:24" ht="13" x14ac:dyDescent="0.15">
      <c r="A93" s="15" t="s">
        <v>2390</v>
      </c>
      <c r="B93" s="16" t="s">
        <v>284</v>
      </c>
      <c r="C93" s="16">
        <v>92</v>
      </c>
      <c r="D93" s="16" t="s">
        <v>847</v>
      </c>
      <c r="E93" s="16">
        <v>70</v>
      </c>
      <c r="F93" s="16" t="s">
        <v>393</v>
      </c>
      <c r="G93" s="17" t="s">
        <v>177</v>
      </c>
      <c r="H93" s="71" t="s">
        <v>387</v>
      </c>
      <c r="I93" s="71" t="s">
        <v>387</v>
      </c>
      <c r="J93" s="71"/>
      <c r="K93" s="71"/>
    </row>
    <row r="94" spans="1:24" ht="13" x14ac:dyDescent="0.15">
      <c r="A94" s="15" t="s">
        <v>2460</v>
      </c>
      <c r="B94" s="16" t="s">
        <v>284</v>
      </c>
      <c r="C94" s="16">
        <v>93</v>
      </c>
      <c r="D94" s="16" t="s">
        <v>847</v>
      </c>
      <c r="E94" s="16">
        <v>180</v>
      </c>
      <c r="F94" s="16" t="s">
        <v>393</v>
      </c>
      <c r="G94" s="17" t="s">
        <v>189</v>
      </c>
      <c r="H94" s="71" t="s">
        <v>387</v>
      </c>
      <c r="I94" s="71" t="s">
        <v>387</v>
      </c>
      <c r="J94" s="71"/>
      <c r="K94" s="71" t="s">
        <v>387</v>
      </c>
    </row>
    <row r="95" spans="1:24" ht="13" x14ac:dyDescent="0.15">
      <c r="A95" s="15" t="s">
        <v>2394</v>
      </c>
      <c r="B95" s="16" t="s">
        <v>284</v>
      </c>
      <c r="C95" s="16">
        <v>94</v>
      </c>
      <c r="D95" s="16" t="s">
        <v>149</v>
      </c>
      <c r="E95" s="16">
        <v>110</v>
      </c>
      <c r="F95" s="16" t="s">
        <v>393</v>
      </c>
      <c r="G95" s="17" t="s">
        <v>181</v>
      </c>
      <c r="H95" s="71" t="s">
        <v>387</v>
      </c>
      <c r="I95" s="71" t="s">
        <v>387</v>
      </c>
      <c r="J95" s="71"/>
      <c r="K95" s="71"/>
    </row>
    <row r="96" spans="1:24" ht="13" x14ac:dyDescent="0.15">
      <c r="A96" s="15" t="s">
        <v>2449</v>
      </c>
      <c r="B96" s="16" t="s">
        <v>284</v>
      </c>
      <c r="C96" s="16">
        <v>95</v>
      </c>
      <c r="D96" s="16" t="s">
        <v>149</v>
      </c>
      <c r="E96" s="16">
        <v>180</v>
      </c>
      <c r="F96" s="16" t="s">
        <v>393</v>
      </c>
      <c r="G96" s="17" t="s">
        <v>189</v>
      </c>
      <c r="H96" s="71" t="s">
        <v>387</v>
      </c>
      <c r="I96" s="71" t="s">
        <v>387</v>
      </c>
      <c r="J96" s="71"/>
      <c r="K96" s="71" t="s">
        <v>387</v>
      </c>
    </row>
    <row r="97" spans="1:11" ht="13" x14ac:dyDescent="0.15">
      <c r="A97" s="15" t="s">
        <v>2451</v>
      </c>
      <c r="B97" s="16" t="s">
        <v>284</v>
      </c>
      <c r="C97" s="16">
        <v>96</v>
      </c>
      <c r="D97" s="16" t="s">
        <v>149</v>
      </c>
      <c r="E97" s="16">
        <v>180</v>
      </c>
      <c r="F97" s="16" t="s">
        <v>393</v>
      </c>
      <c r="G97" s="17" t="s">
        <v>189</v>
      </c>
      <c r="H97" s="71" t="s">
        <v>387</v>
      </c>
      <c r="I97" s="71" t="s">
        <v>387</v>
      </c>
      <c r="J97" s="71"/>
      <c r="K97" s="71" t="s">
        <v>387</v>
      </c>
    </row>
    <row r="98" spans="1:11" ht="13" x14ac:dyDescent="0.15">
      <c r="A98" s="15" t="s">
        <v>396</v>
      </c>
      <c r="B98" s="16" t="s">
        <v>284</v>
      </c>
      <c r="C98" s="16">
        <v>97</v>
      </c>
      <c r="D98" s="16" t="s">
        <v>392</v>
      </c>
      <c r="E98" s="16">
        <v>60</v>
      </c>
      <c r="F98" s="16" t="s">
        <v>393</v>
      </c>
      <c r="G98" s="17" t="s">
        <v>173</v>
      </c>
      <c r="H98" s="71" t="s">
        <v>387</v>
      </c>
      <c r="I98" s="71" t="s">
        <v>387</v>
      </c>
      <c r="J98" s="71"/>
      <c r="K98" s="71"/>
    </row>
    <row r="99" spans="1:11" ht="13" x14ac:dyDescent="0.15">
      <c r="A99" s="15" t="s">
        <v>504</v>
      </c>
      <c r="B99" s="16" t="s">
        <v>284</v>
      </c>
      <c r="C99" s="16">
        <v>98</v>
      </c>
      <c r="D99" s="16" t="s">
        <v>392</v>
      </c>
      <c r="E99" s="16">
        <v>90</v>
      </c>
      <c r="F99" s="16" t="s">
        <v>398</v>
      </c>
      <c r="G99" s="17" t="s">
        <v>181</v>
      </c>
      <c r="H99" s="71" t="s">
        <v>387</v>
      </c>
      <c r="I99" s="71" t="s">
        <v>387</v>
      </c>
      <c r="J99" s="71"/>
      <c r="K99" s="71"/>
    </row>
    <row r="100" spans="1:11" ht="13" x14ac:dyDescent="0.15">
      <c r="A100" s="15" t="s">
        <v>445</v>
      </c>
      <c r="B100" s="16" t="s">
        <v>284</v>
      </c>
      <c r="C100" s="16">
        <v>99</v>
      </c>
      <c r="D100" s="16" t="s">
        <v>392</v>
      </c>
      <c r="E100" s="16">
        <v>60</v>
      </c>
      <c r="F100" s="16" t="s">
        <v>393</v>
      </c>
      <c r="G100" s="17" t="s">
        <v>173</v>
      </c>
      <c r="H100" s="71" t="s">
        <v>387</v>
      </c>
      <c r="I100" s="71" t="s">
        <v>387</v>
      </c>
      <c r="J100" s="71"/>
      <c r="K100" s="71"/>
    </row>
    <row r="101" spans="1:11" ht="13" x14ac:dyDescent="0.15">
      <c r="A101" s="15" t="s">
        <v>520</v>
      </c>
      <c r="B101" s="16" t="s">
        <v>284</v>
      </c>
      <c r="C101" s="16">
        <v>100</v>
      </c>
      <c r="D101" s="16" t="s">
        <v>392</v>
      </c>
      <c r="E101" s="16">
        <v>90</v>
      </c>
      <c r="F101" s="16" t="s">
        <v>398</v>
      </c>
      <c r="G101" s="17" t="s">
        <v>181</v>
      </c>
      <c r="H101" s="71" t="s">
        <v>387</v>
      </c>
      <c r="I101" s="71" t="s">
        <v>387</v>
      </c>
      <c r="J101" s="71"/>
      <c r="K101" s="71"/>
    </row>
    <row r="102" spans="1:11" ht="13" x14ac:dyDescent="0.15">
      <c r="A102" s="15" t="s">
        <v>513</v>
      </c>
      <c r="B102" s="16" t="s">
        <v>284</v>
      </c>
      <c r="C102" s="16">
        <v>101</v>
      </c>
      <c r="D102" s="16" t="s">
        <v>392</v>
      </c>
      <c r="E102" s="16">
        <v>130</v>
      </c>
      <c r="F102" s="16" t="s">
        <v>393</v>
      </c>
      <c r="G102" s="17" t="s">
        <v>181</v>
      </c>
      <c r="H102" s="71" t="s">
        <v>387</v>
      </c>
      <c r="I102" s="71" t="s">
        <v>387</v>
      </c>
      <c r="J102" s="71"/>
      <c r="K102" s="71"/>
    </row>
    <row r="103" spans="1:11" ht="13" x14ac:dyDescent="0.15">
      <c r="A103" s="15" t="s">
        <v>877</v>
      </c>
      <c r="B103" s="16" t="s">
        <v>284</v>
      </c>
      <c r="C103" s="16">
        <v>102</v>
      </c>
      <c r="D103" s="16" t="s">
        <v>392</v>
      </c>
      <c r="E103" s="16">
        <v>40</v>
      </c>
      <c r="F103" s="16" t="s">
        <v>393</v>
      </c>
      <c r="G103" s="17" t="s">
        <v>173</v>
      </c>
      <c r="H103" s="71" t="s">
        <v>387</v>
      </c>
      <c r="I103" s="71" t="s">
        <v>387</v>
      </c>
      <c r="J103" s="71"/>
      <c r="K103" s="71"/>
    </row>
    <row r="104" spans="1:11" ht="13" x14ac:dyDescent="0.15">
      <c r="A104" s="15" t="s">
        <v>850</v>
      </c>
      <c r="B104" s="16" t="s">
        <v>284</v>
      </c>
      <c r="C104" s="16">
        <v>103</v>
      </c>
      <c r="D104" s="16" t="s">
        <v>392</v>
      </c>
      <c r="E104" s="16">
        <v>80</v>
      </c>
      <c r="F104" s="16" t="s">
        <v>398</v>
      </c>
      <c r="G104" s="17" t="s">
        <v>177</v>
      </c>
      <c r="H104" s="71" t="s">
        <v>387</v>
      </c>
      <c r="I104" s="71" t="s">
        <v>387</v>
      </c>
      <c r="J104" s="71"/>
      <c r="K104" s="71"/>
    </row>
    <row r="105" spans="1:11" ht="13" x14ac:dyDescent="0.15">
      <c r="A105" s="15" t="s">
        <v>1916</v>
      </c>
      <c r="B105" s="16" t="s">
        <v>284</v>
      </c>
      <c r="C105" s="16">
        <v>104</v>
      </c>
      <c r="D105" s="16" t="s">
        <v>392</v>
      </c>
      <c r="E105" s="16">
        <v>140</v>
      </c>
      <c r="F105" s="16" t="s">
        <v>386</v>
      </c>
      <c r="G105" s="17" t="s">
        <v>185</v>
      </c>
      <c r="H105" s="71" t="s">
        <v>387</v>
      </c>
      <c r="I105" s="71" t="s">
        <v>387</v>
      </c>
      <c r="J105" s="71"/>
      <c r="K105" s="71"/>
    </row>
    <row r="106" spans="1:11" ht="13" x14ac:dyDescent="0.15">
      <c r="A106" s="15" t="s">
        <v>1410</v>
      </c>
      <c r="B106" s="16" t="s">
        <v>284</v>
      </c>
      <c r="C106" s="16">
        <v>105</v>
      </c>
      <c r="D106" s="16" t="s">
        <v>392</v>
      </c>
      <c r="E106" s="16">
        <v>70</v>
      </c>
      <c r="F106" s="16" t="s">
        <v>393</v>
      </c>
      <c r="G106" s="17" t="s">
        <v>173</v>
      </c>
      <c r="H106" s="71" t="s">
        <v>387</v>
      </c>
      <c r="I106" s="71" t="s">
        <v>387</v>
      </c>
      <c r="J106" s="71"/>
      <c r="K106" s="71"/>
    </row>
    <row r="107" spans="1:11" ht="13" x14ac:dyDescent="0.15">
      <c r="A107" s="15" t="s">
        <v>1400</v>
      </c>
      <c r="B107" s="16" t="s">
        <v>284</v>
      </c>
      <c r="C107" s="16">
        <v>106</v>
      </c>
      <c r="D107" s="16" t="s">
        <v>392</v>
      </c>
      <c r="E107" s="16">
        <v>90</v>
      </c>
      <c r="F107" s="16" t="s">
        <v>398</v>
      </c>
      <c r="G107" s="17" t="s">
        <v>177</v>
      </c>
      <c r="H107" s="71" t="s">
        <v>387</v>
      </c>
      <c r="I107" s="71" t="s">
        <v>387</v>
      </c>
      <c r="J107" s="71"/>
      <c r="K107" s="71"/>
    </row>
    <row r="108" spans="1:11" ht="13" x14ac:dyDescent="0.15">
      <c r="A108" s="15" t="s">
        <v>1382</v>
      </c>
      <c r="B108" s="16" t="s">
        <v>284</v>
      </c>
      <c r="C108" s="16">
        <v>107</v>
      </c>
      <c r="D108" s="16" t="s">
        <v>392</v>
      </c>
      <c r="E108" s="16">
        <v>140</v>
      </c>
      <c r="F108" s="16" t="s">
        <v>386</v>
      </c>
      <c r="G108" s="17" t="s">
        <v>181</v>
      </c>
      <c r="H108" s="71" t="s">
        <v>387</v>
      </c>
      <c r="I108" s="71" t="s">
        <v>387</v>
      </c>
      <c r="J108" s="71"/>
      <c r="K108" s="71"/>
    </row>
    <row r="109" spans="1:11" ht="13" x14ac:dyDescent="0.15">
      <c r="A109" s="15" t="s">
        <v>2737</v>
      </c>
      <c r="B109" s="16" t="s">
        <v>284</v>
      </c>
      <c r="C109" s="16">
        <v>108</v>
      </c>
      <c r="D109" s="16" t="s">
        <v>392</v>
      </c>
      <c r="E109" s="16">
        <v>180</v>
      </c>
      <c r="F109" s="16" t="s">
        <v>393</v>
      </c>
      <c r="G109" s="17" t="s">
        <v>189</v>
      </c>
      <c r="H109" s="71" t="s">
        <v>387</v>
      </c>
      <c r="I109" s="71" t="s">
        <v>387</v>
      </c>
      <c r="J109" s="71"/>
      <c r="K109" s="71" t="s">
        <v>387</v>
      </c>
    </row>
    <row r="110" spans="1:11" ht="13" x14ac:dyDescent="0.15">
      <c r="A110" s="15" t="s">
        <v>1205</v>
      </c>
      <c r="B110" s="16" t="s">
        <v>284</v>
      </c>
      <c r="C110" s="16">
        <v>109</v>
      </c>
      <c r="D110" s="16" t="s">
        <v>392</v>
      </c>
      <c r="E110" s="16">
        <v>50</v>
      </c>
      <c r="F110" s="16" t="s">
        <v>393</v>
      </c>
      <c r="G110" s="17" t="s">
        <v>173</v>
      </c>
      <c r="H110" s="71" t="s">
        <v>387</v>
      </c>
      <c r="I110" s="71" t="s">
        <v>387</v>
      </c>
      <c r="J110" s="71"/>
      <c r="K110" s="71"/>
    </row>
    <row r="111" spans="1:11" ht="13" x14ac:dyDescent="0.15">
      <c r="A111" s="15" t="s">
        <v>2295</v>
      </c>
      <c r="B111" s="16" t="s">
        <v>284</v>
      </c>
      <c r="C111" s="16">
        <v>110</v>
      </c>
      <c r="D111" s="16" t="s">
        <v>392</v>
      </c>
      <c r="E111" s="16">
        <v>50</v>
      </c>
      <c r="F111" s="16" t="s">
        <v>393</v>
      </c>
      <c r="G111" s="17" t="s">
        <v>173</v>
      </c>
      <c r="H111" s="71" t="s">
        <v>387</v>
      </c>
      <c r="I111" s="71" t="s">
        <v>387</v>
      </c>
      <c r="J111" s="71"/>
      <c r="K111" s="71"/>
    </row>
    <row r="112" spans="1:11" ht="13" x14ac:dyDescent="0.15">
      <c r="A112" s="15" t="s">
        <v>2295</v>
      </c>
      <c r="B112" s="16" t="s">
        <v>284</v>
      </c>
      <c r="C112" s="16">
        <v>111</v>
      </c>
      <c r="D112" s="16" t="s">
        <v>392</v>
      </c>
      <c r="E112" s="16">
        <v>50</v>
      </c>
      <c r="F112" s="16" t="s">
        <v>393</v>
      </c>
      <c r="G112" s="17" t="s">
        <v>173</v>
      </c>
      <c r="H112" s="71" t="s">
        <v>387</v>
      </c>
      <c r="I112" s="71" t="s">
        <v>387</v>
      </c>
      <c r="J112" s="71"/>
      <c r="K112" s="71"/>
    </row>
    <row r="113" spans="1:11" ht="13" x14ac:dyDescent="0.15">
      <c r="A113" s="15" t="s">
        <v>2296</v>
      </c>
      <c r="B113" s="16" t="s">
        <v>284</v>
      </c>
      <c r="C113" s="16">
        <v>112</v>
      </c>
      <c r="D113" s="16" t="s">
        <v>392</v>
      </c>
      <c r="E113" s="16">
        <v>90</v>
      </c>
      <c r="F113" s="16" t="s">
        <v>398</v>
      </c>
      <c r="G113" s="17" t="s">
        <v>177</v>
      </c>
      <c r="H113" s="71" t="s">
        <v>387</v>
      </c>
      <c r="I113" s="71" t="s">
        <v>387</v>
      </c>
      <c r="J113" s="71"/>
      <c r="K113" s="71"/>
    </row>
    <row r="114" spans="1:11" ht="13" x14ac:dyDescent="0.15">
      <c r="A114" s="15" t="s">
        <v>2296</v>
      </c>
      <c r="B114" s="16" t="s">
        <v>284</v>
      </c>
      <c r="C114" s="16">
        <v>113</v>
      </c>
      <c r="D114" s="16" t="s">
        <v>392</v>
      </c>
      <c r="E114" s="16">
        <v>90</v>
      </c>
      <c r="F114" s="16" t="s">
        <v>398</v>
      </c>
      <c r="G114" s="17" t="s">
        <v>181</v>
      </c>
      <c r="H114" s="71" t="s">
        <v>387</v>
      </c>
      <c r="I114" s="71" t="s">
        <v>387</v>
      </c>
      <c r="J114" s="71"/>
      <c r="K114" s="71"/>
    </row>
    <row r="115" spans="1:11" ht="13" x14ac:dyDescent="0.15">
      <c r="A115" s="15" t="s">
        <v>2306</v>
      </c>
      <c r="B115" s="16" t="s">
        <v>284</v>
      </c>
      <c r="C115" s="16">
        <v>114</v>
      </c>
      <c r="D115" s="16" t="s">
        <v>392</v>
      </c>
      <c r="E115" s="16">
        <v>100</v>
      </c>
      <c r="F115" s="16" t="s">
        <v>393</v>
      </c>
      <c r="G115" s="17" t="s">
        <v>181</v>
      </c>
      <c r="H115" s="71" t="s">
        <v>387</v>
      </c>
      <c r="I115" s="71" t="s">
        <v>387</v>
      </c>
      <c r="J115" s="71"/>
      <c r="K115" s="71"/>
    </row>
    <row r="116" spans="1:11" ht="13" x14ac:dyDescent="0.15">
      <c r="A116" s="15" t="s">
        <v>2331</v>
      </c>
      <c r="B116" s="16" t="s">
        <v>284</v>
      </c>
      <c r="C116" s="16">
        <v>115</v>
      </c>
      <c r="D116" s="16" t="s">
        <v>392</v>
      </c>
      <c r="E116" s="16">
        <v>50</v>
      </c>
      <c r="F116" s="16" t="s">
        <v>393</v>
      </c>
      <c r="G116" s="17" t="s">
        <v>173</v>
      </c>
      <c r="H116" s="71" t="s">
        <v>387</v>
      </c>
      <c r="I116" s="71" t="s">
        <v>387</v>
      </c>
      <c r="J116" s="71"/>
      <c r="K116" s="71"/>
    </row>
    <row r="117" spans="1:11" ht="13" x14ac:dyDescent="0.15">
      <c r="A117" s="15" t="s">
        <v>2332</v>
      </c>
      <c r="B117" s="16" t="s">
        <v>284</v>
      </c>
      <c r="C117" s="16">
        <v>116</v>
      </c>
      <c r="D117" s="16" t="s">
        <v>392</v>
      </c>
      <c r="E117" s="16">
        <v>100</v>
      </c>
      <c r="F117" s="16" t="s">
        <v>398</v>
      </c>
      <c r="G117" s="17" t="s">
        <v>181</v>
      </c>
      <c r="H117" s="71" t="s">
        <v>387</v>
      </c>
      <c r="I117" s="71" t="s">
        <v>387</v>
      </c>
      <c r="J117" s="71"/>
      <c r="K117" s="71"/>
    </row>
    <row r="118" spans="1:11" ht="13" x14ac:dyDescent="0.15">
      <c r="A118" s="15" t="s">
        <v>2461</v>
      </c>
      <c r="B118" s="16" t="s">
        <v>284</v>
      </c>
      <c r="C118" s="16">
        <v>117</v>
      </c>
      <c r="D118" s="16" t="s">
        <v>469</v>
      </c>
      <c r="E118" s="16"/>
      <c r="F118" s="16" t="s">
        <v>1542</v>
      </c>
      <c r="G118" s="17" t="s">
        <v>177</v>
      </c>
      <c r="H118" s="71" t="s">
        <v>387</v>
      </c>
      <c r="I118" s="71" t="s">
        <v>387</v>
      </c>
      <c r="J118" s="71"/>
      <c r="K118" s="71"/>
    </row>
    <row r="119" spans="1:11" ht="13" x14ac:dyDescent="0.15">
      <c r="A119" s="15" t="s">
        <v>9007</v>
      </c>
      <c r="B119" s="16" t="s">
        <v>284</v>
      </c>
      <c r="C119" s="16">
        <v>118</v>
      </c>
      <c r="D119" s="16" t="s">
        <v>469</v>
      </c>
      <c r="E119" s="16"/>
      <c r="F119" s="16" t="s">
        <v>1069</v>
      </c>
      <c r="G119" s="17" t="s">
        <v>177</v>
      </c>
      <c r="H119" s="71" t="s">
        <v>387</v>
      </c>
      <c r="I119" s="71" t="s">
        <v>387</v>
      </c>
      <c r="J119" s="71"/>
      <c r="K119" s="71"/>
    </row>
    <row r="120" spans="1:11" ht="13" x14ac:dyDescent="0.15">
      <c r="A120" s="15" t="s">
        <v>9011</v>
      </c>
      <c r="B120" s="16" t="s">
        <v>284</v>
      </c>
      <c r="C120" s="16">
        <v>119</v>
      </c>
      <c r="D120" s="16" t="s">
        <v>469</v>
      </c>
      <c r="E120" s="16"/>
      <c r="F120" s="16" t="s">
        <v>1542</v>
      </c>
      <c r="G120" s="17" t="s">
        <v>177</v>
      </c>
      <c r="H120" s="71" t="s">
        <v>387</v>
      </c>
      <c r="I120" s="71" t="s">
        <v>387</v>
      </c>
      <c r="J120" s="71"/>
      <c r="K120" s="71"/>
    </row>
    <row r="121" spans="1:11" ht="13" x14ac:dyDescent="0.15">
      <c r="A121" s="15" t="s">
        <v>2462</v>
      </c>
      <c r="B121" s="16" t="s">
        <v>284</v>
      </c>
      <c r="C121" s="16">
        <v>120</v>
      </c>
      <c r="D121" s="16" t="s">
        <v>469</v>
      </c>
      <c r="E121" s="16"/>
      <c r="F121" s="16" t="s">
        <v>1542</v>
      </c>
      <c r="G121" s="17" t="s">
        <v>177</v>
      </c>
      <c r="H121" s="71" t="s">
        <v>387</v>
      </c>
      <c r="I121" s="71" t="s">
        <v>387</v>
      </c>
      <c r="J121" s="71"/>
      <c r="K121" s="71"/>
    </row>
    <row r="122" spans="1:11" ht="13" x14ac:dyDescent="0.15">
      <c r="A122" s="15" t="s">
        <v>2463</v>
      </c>
      <c r="B122" s="16" t="s">
        <v>284</v>
      </c>
      <c r="C122" s="16">
        <v>121</v>
      </c>
      <c r="D122" s="16" t="s">
        <v>469</v>
      </c>
      <c r="E122" s="16"/>
      <c r="F122" s="16" t="s">
        <v>1542</v>
      </c>
      <c r="G122" s="17" t="s">
        <v>177</v>
      </c>
      <c r="H122" s="71" t="s">
        <v>387</v>
      </c>
      <c r="I122" s="71" t="s">
        <v>387</v>
      </c>
      <c r="J122" s="71"/>
      <c r="K122" s="71"/>
    </row>
    <row r="123" spans="1:11" ht="13" x14ac:dyDescent="0.15">
      <c r="A123" s="15" t="s">
        <v>2396</v>
      </c>
      <c r="B123" s="16" t="s">
        <v>284</v>
      </c>
      <c r="C123" s="16">
        <v>122</v>
      </c>
      <c r="D123" s="16" t="s">
        <v>469</v>
      </c>
      <c r="E123" s="16"/>
      <c r="F123" s="16" t="s">
        <v>1542</v>
      </c>
      <c r="G123" s="17" t="s">
        <v>177</v>
      </c>
      <c r="H123" s="71" t="s">
        <v>387</v>
      </c>
      <c r="I123" s="71" t="s">
        <v>387</v>
      </c>
      <c r="J123" s="71"/>
      <c r="K123" s="71"/>
    </row>
    <row r="124" spans="1:11" ht="13" x14ac:dyDescent="0.15">
      <c r="A124" s="15" t="s">
        <v>9008</v>
      </c>
      <c r="B124" s="16" t="s">
        <v>284</v>
      </c>
      <c r="C124" s="16">
        <v>123</v>
      </c>
      <c r="D124" s="16" t="s">
        <v>469</v>
      </c>
      <c r="E124" s="16"/>
      <c r="F124" s="16" t="s">
        <v>1542</v>
      </c>
      <c r="G124" s="17" t="s">
        <v>177</v>
      </c>
      <c r="H124" s="71" t="s">
        <v>387</v>
      </c>
      <c r="I124" s="71" t="s">
        <v>387</v>
      </c>
      <c r="J124" s="71"/>
      <c r="K124" s="71"/>
    </row>
    <row r="125" spans="1:11" ht="13" x14ac:dyDescent="0.15">
      <c r="A125" s="15" t="s">
        <v>9455</v>
      </c>
      <c r="B125" s="16" t="s">
        <v>284</v>
      </c>
      <c r="C125" s="16">
        <v>124</v>
      </c>
      <c r="D125" s="16" t="s">
        <v>469</v>
      </c>
      <c r="E125" s="16"/>
      <c r="F125" s="16" t="s">
        <v>721</v>
      </c>
      <c r="G125" s="17" t="s">
        <v>177</v>
      </c>
      <c r="H125" s="71" t="s">
        <v>387</v>
      </c>
      <c r="I125" s="71" t="s">
        <v>387</v>
      </c>
      <c r="J125" s="71"/>
      <c r="K125" s="71"/>
    </row>
    <row r="126" spans="1:11" ht="13" x14ac:dyDescent="0.15">
      <c r="A126" s="15" t="s">
        <v>9458</v>
      </c>
      <c r="B126" s="16" t="s">
        <v>284</v>
      </c>
      <c r="C126" s="16">
        <v>125</v>
      </c>
      <c r="D126" s="16" t="s">
        <v>469</v>
      </c>
      <c r="E126" s="16"/>
      <c r="F126" s="16" t="s">
        <v>1069</v>
      </c>
      <c r="G126" s="17" t="s">
        <v>177</v>
      </c>
      <c r="H126" s="71" t="s">
        <v>387</v>
      </c>
      <c r="I126" s="71" t="s">
        <v>387</v>
      </c>
      <c r="J126" s="71"/>
      <c r="K126" s="71"/>
    </row>
    <row r="127" spans="1:11" ht="13" x14ac:dyDescent="0.15">
      <c r="A127" s="15" t="s">
        <v>2464</v>
      </c>
      <c r="B127" s="16" t="s">
        <v>284</v>
      </c>
      <c r="C127" s="16">
        <v>126</v>
      </c>
      <c r="D127" s="16" t="s">
        <v>469</v>
      </c>
      <c r="E127" s="16"/>
      <c r="F127" s="16" t="s">
        <v>721</v>
      </c>
      <c r="G127" s="17" t="s">
        <v>177</v>
      </c>
      <c r="H127" s="71" t="s">
        <v>387</v>
      </c>
      <c r="I127" s="71" t="s">
        <v>387</v>
      </c>
      <c r="J127" s="71"/>
      <c r="K127" s="71"/>
    </row>
    <row r="128" spans="1:11" ht="13" x14ac:dyDescent="0.15">
      <c r="A128" s="15" t="s">
        <v>9012</v>
      </c>
      <c r="B128" s="16" t="s">
        <v>284</v>
      </c>
      <c r="C128" s="16">
        <v>127</v>
      </c>
      <c r="D128" s="16" t="s">
        <v>496</v>
      </c>
      <c r="E128" s="16"/>
      <c r="F128" s="16" t="s">
        <v>497</v>
      </c>
      <c r="G128" s="17" t="s">
        <v>177</v>
      </c>
      <c r="H128" s="71" t="s">
        <v>387</v>
      </c>
      <c r="I128" s="71" t="s">
        <v>387</v>
      </c>
      <c r="J128" s="71"/>
      <c r="K128" s="71"/>
    </row>
    <row r="129" spans="1:11" ht="13" x14ac:dyDescent="0.15">
      <c r="A129" s="15" t="s">
        <v>2465</v>
      </c>
      <c r="B129" s="16" t="s">
        <v>284</v>
      </c>
      <c r="C129" s="16">
        <v>128</v>
      </c>
      <c r="D129" s="16" t="s">
        <v>469</v>
      </c>
      <c r="E129" s="16"/>
      <c r="F129" s="16" t="s">
        <v>1542</v>
      </c>
      <c r="G129" s="17" t="s">
        <v>9123</v>
      </c>
      <c r="H129" s="71" t="s">
        <v>387</v>
      </c>
      <c r="I129" s="71" t="s">
        <v>387</v>
      </c>
      <c r="J129" s="71"/>
      <c r="K129" s="71" t="s">
        <v>387</v>
      </c>
    </row>
    <row r="130" spans="1:11" ht="13" x14ac:dyDescent="0.15">
      <c r="A130" s="15" t="s">
        <v>2466</v>
      </c>
      <c r="B130" s="16" t="s">
        <v>284</v>
      </c>
      <c r="C130" s="16">
        <v>129</v>
      </c>
      <c r="D130" s="16" t="s">
        <v>469</v>
      </c>
      <c r="E130" s="16"/>
      <c r="F130" s="16" t="s">
        <v>1542</v>
      </c>
      <c r="G130" s="17" t="s">
        <v>9123</v>
      </c>
      <c r="H130" s="71" t="s">
        <v>387</v>
      </c>
      <c r="I130" s="71" t="s">
        <v>387</v>
      </c>
      <c r="J130" s="71"/>
      <c r="K130" s="71" t="s">
        <v>387</v>
      </c>
    </row>
    <row r="131" spans="1:11" ht="13" x14ac:dyDescent="0.15">
      <c r="A131" s="15" t="s">
        <v>2467</v>
      </c>
      <c r="B131" s="16" t="s">
        <v>284</v>
      </c>
      <c r="C131" s="16">
        <v>130</v>
      </c>
      <c r="D131" s="16" t="s">
        <v>469</v>
      </c>
      <c r="E131" s="16"/>
      <c r="F131" s="16" t="s">
        <v>1542</v>
      </c>
      <c r="G131" s="17" t="s">
        <v>9123</v>
      </c>
      <c r="H131" s="71" t="s">
        <v>387</v>
      </c>
      <c r="I131" s="71" t="s">
        <v>387</v>
      </c>
      <c r="J131" s="71"/>
      <c r="K131" s="71" t="s">
        <v>387</v>
      </c>
    </row>
    <row r="132" spans="1:11" ht="13" x14ac:dyDescent="0.15">
      <c r="A132" s="15" t="s">
        <v>2459</v>
      </c>
      <c r="B132" s="16" t="s">
        <v>284</v>
      </c>
      <c r="C132" s="16">
        <v>131</v>
      </c>
      <c r="D132" s="16" t="s">
        <v>395</v>
      </c>
      <c r="E132" s="16">
        <v>110</v>
      </c>
      <c r="F132" s="16" t="s">
        <v>393</v>
      </c>
      <c r="G132" s="17" t="s">
        <v>257</v>
      </c>
      <c r="H132" s="71" t="s">
        <v>387</v>
      </c>
      <c r="I132" s="71" t="s">
        <v>387</v>
      </c>
      <c r="J132" s="71"/>
      <c r="K132" s="71" t="s">
        <v>387</v>
      </c>
    </row>
    <row r="133" spans="1:11" ht="13" x14ac:dyDescent="0.15">
      <c r="A133" s="15" t="s">
        <v>9460</v>
      </c>
      <c r="B133" s="16" t="s">
        <v>284</v>
      </c>
      <c r="C133" s="16">
        <v>132</v>
      </c>
      <c r="D133" s="16" t="s">
        <v>389</v>
      </c>
      <c r="E133" s="16">
        <v>170</v>
      </c>
      <c r="F133" s="16" t="s">
        <v>393</v>
      </c>
      <c r="G133" s="17" t="s">
        <v>257</v>
      </c>
      <c r="H133" s="71" t="s">
        <v>387</v>
      </c>
      <c r="I133" s="71" t="s">
        <v>387</v>
      </c>
      <c r="J133" s="71"/>
      <c r="K133" s="71" t="s">
        <v>387</v>
      </c>
    </row>
    <row r="134" spans="1:11" ht="13" x14ac:dyDescent="0.15">
      <c r="A134" s="15" t="s">
        <v>2460</v>
      </c>
      <c r="B134" s="16" t="s">
        <v>284</v>
      </c>
      <c r="C134" s="16">
        <v>133</v>
      </c>
      <c r="D134" s="16" t="s">
        <v>847</v>
      </c>
      <c r="E134" s="16">
        <v>180</v>
      </c>
      <c r="F134" s="16" t="s">
        <v>393</v>
      </c>
      <c r="G134" s="17" t="s">
        <v>257</v>
      </c>
      <c r="H134" s="71" t="s">
        <v>387</v>
      </c>
      <c r="I134" s="71" t="s">
        <v>387</v>
      </c>
      <c r="J134" s="71"/>
      <c r="K134" s="71" t="s">
        <v>387</v>
      </c>
    </row>
    <row r="135" spans="1:11" ht="13" x14ac:dyDescent="0.15">
      <c r="A135" s="15" t="s">
        <v>2737</v>
      </c>
      <c r="B135" s="16" t="s">
        <v>284</v>
      </c>
      <c r="C135" s="16">
        <v>134</v>
      </c>
      <c r="D135" s="16" t="s">
        <v>392</v>
      </c>
      <c r="E135" s="16">
        <v>180</v>
      </c>
      <c r="F135" s="16" t="s">
        <v>393</v>
      </c>
      <c r="G135" s="17" t="s">
        <v>257</v>
      </c>
      <c r="H135" s="71" t="s">
        <v>387</v>
      </c>
      <c r="I135" s="71" t="s">
        <v>387</v>
      </c>
      <c r="J135" s="71"/>
      <c r="K135" s="71" t="s">
        <v>387</v>
      </c>
    </row>
    <row r="136" spans="1:11" ht="13" x14ac:dyDescent="0.15">
      <c r="A136" s="15" t="s">
        <v>9007</v>
      </c>
      <c r="B136" s="16" t="s">
        <v>284</v>
      </c>
      <c r="C136" s="16">
        <v>135</v>
      </c>
      <c r="D136" s="16" t="s">
        <v>469</v>
      </c>
      <c r="E136" s="16"/>
      <c r="F136" s="16" t="s">
        <v>1069</v>
      </c>
      <c r="G136" s="17" t="s">
        <v>257</v>
      </c>
      <c r="H136" s="71" t="s">
        <v>387</v>
      </c>
      <c r="I136" s="71" t="s">
        <v>387</v>
      </c>
      <c r="J136" s="71"/>
      <c r="K136" s="71" t="s">
        <v>387</v>
      </c>
    </row>
    <row r="137" spans="1:11" ht="13" x14ac:dyDescent="0.15">
      <c r="A137" s="15" t="s">
        <v>394</v>
      </c>
      <c r="B137" s="16" t="s">
        <v>284</v>
      </c>
      <c r="C137" s="16">
        <v>136</v>
      </c>
      <c r="D137" s="16" t="s">
        <v>395</v>
      </c>
      <c r="E137" s="16">
        <v>160</v>
      </c>
      <c r="F137" s="16" t="s">
        <v>386</v>
      </c>
      <c r="G137" s="17" t="s">
        <v>260</v>
      </c>
      <c r="H137" s="71" t="s">
        <v>387</v>
      </c>
      <c r="I137" s="71" t="s">
        <v>387</v>
      </c>
      <c r="J137" s="71"/>
      <c r="K137" s="71" t="s">
        <v>387</v>
      </c>
    </row>
    <row r="138" spans="1:11" ht="13" x14ac:dyDescent="0.15">
      <c r="A138" s="15" t="s">
        <v>388</v>
      </c>
      <c r="B138" s="16" t="s">
        <v>284</v>
      </c>
      <c r="C138" s="16">
        <v>137</v>
      </c>
      <c r="D138" s="16" t="s">
        <v>389</v>
      </c>
      <c r="E138" s="16">
        <v>140</v>
      </c>
      <c r="F138" s="16" t="s">
        <v>386</v>
      </c>
      <c r="G138" s="17" t="s">
        <v>260</v>
      </c>
      <c r="H138" s="71" t="s">
        <v>387</v>
      </c>
      <c r="I138" s="71" t="s">
        <v>387</v>
      </c>
      <c r="J138" s="71"/>
      <c r="K138" s="71" t="s">
        <v>387</v>
      </c>
    </row>
    <row r="139" spans="1:11" ht="13" x14ac:dyDescent="0.15">
      <c r="A139" s="15" t="s">
        <v>2425</v>
      </c>
      <c r="B139" s="16" t="s">
        <v>284</v>
      </c>
      <c r="C139" s="16">
        <v>138</v>
      </c>
      <c r="D139" s="16" t="s">
        <v>469</v>
      </c>
      <c r="E139" s="16"/>
      <c r="F139" s="16" t="s">
        <v>1542</v>
      </c>
      <c r="G139" s="17" t="s">
        <v>260</v>
      </c>
      <c r="H139" s="71" t="s">
        <v>387</v>
      </c>
      <c r="I139" s="71" t="s">
        <v>387</v>
      </c>
      <c r="J139" s="71"/>
      <c r="K139" s="71" t="s">
        <v>387</v>
      </c>
    </row>
  </sheetData>
  <sheetProtection selectLockedCells="1" selectUnlockedCells="1"/>
  <mergeCells count="1">
    <mergeCell ref="Z1:AH1"/>
  </mergeCells>
  <phoneticPr fontId="3" type="noConversion"/>
  <conditionalFormatting sqref="H2:K139">
    <cfRule type="cellIs" dxfId="512" priority="1" stopIfTrue="1" operator="equal">
      <formula>"-"</formula>
    </cfRule>
    <cfRule type="cellIs" dxfId="511" priority="2" stopIfTrue="1" operator="equal">
      <formula>"x"</formula>
    </cfRule>
  </conditionalFormatting>
  <hyperlinks>
    <hyperlink ref="L1" location="'Expansion set Check List'!A1" display="Home" xr:uid="{00000000-0004-0000-3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96">
    <tabColor rgb="FF00FF00"/>
  </sheetPr>
  <dimension ref="A1:AH12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33203125" bestFit="1" customWidth="1"/>
    <col min="2" max="2" width="13.66406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467</v>
      </c>
      <c r="B2" s="13" t="s">
        <v>287</v>
      </c>
      <c r="C2" s="13">
        <v>1</v>
      </c>
      <c r="D2" s="13" t="s">
        <v>407</v>
      </c>
      <c r="E2" s="13">
        <v>50</v>
      </c>
      <c r="F2" s="13" t="s">
        <v>393</v>
      </c>
      <c r="G2" s="14"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122</v>
      </c>
      <c r="Z2" s="102"/>
      <c r="AA2" s="102"/>
      <c r="AB2" s="102"/>
      <c r="AC2" s="102"/>
      <c r="AD2" s="102"/>
      <c r="AE2" s="102"/>
      <c r="AF2" s="102"/>
      <c r="AG2" s="102"/>
      <c r="AH2" s="102"/>
    </row>
    <row r="3" spans="1:34" ht="13" x14ac:dyDescent="0.15">
      <c r="A3" s="15" t="s">
        <v>430</v>
      </c>
      <c r="B3" s="16" t="s">
        <v>287</v>
      </c>
      <c r="C3" s="16">
        <v>2</v>
      </c>
      <c r="D3" s="16" t="s">
        <v>407</v>
      </c>
      <c r="E3" s="16">
        <v>80</v>
      </c>
      <c r="F3" s="16" t="s">
        <v>398</v>
      </c>
      <c r="G3" s="17"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413</v>
      </c>
      <c r="B4" s="16" t="s">
        <v>287</v>
      </c>
      <c r="C4" s="16">
        <v>3</v>
      </c>
      <c r="D4" s="16" t="s">
        <v>407</v>
      </c>
      <c r="E4" s="16">
        <v>120</v>
      </c>
      <c r="F4" s="16" t="s">
        <v>386</v>
      </c>
      <c r="G4" s="17"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31</v>
      </c>
    </row>
    <row r="5" spans="1:34" ht="13" x14ac:dyDescent="0.15">
      <c r="A5" s="15" t="s">
        <v>538</v>
      </c>
      <c r="B5" s="16" t="s">
        <v>287</v>
      </c>
      <c r="C5" s="16">
        <v>4</v>
      </c>
      <c r="D5" s="16" t="s">
        <v>407</v>
      </c>
      <c r="E5" s="16">
        <v>30</v>
      </c>
      <c r="F5" s="16" t="s">
        <v>393</v>
      </c>
      <c r="G5" s="17" t="s">
        <v>173</v>
      </c>
      <c r="H5" s="71" t="s">
        <v>387</v>
      </c>
      <c r="I5" s="71" t="s">
        <v>387</v>
      </c>
      <c r="J5" s="71"/>
      <c r="K5" s="71"/>
      <c r="R5" s="117" t="s">
        <v>181</v>
      </c>
      <c r="S5" s="231">
        <f t="shared" si="0"/>
        <v>0</v>
      </c>
      <c r="T5" s="159">
        <f t="shared" si="1"/>
        <v>0</v>
      </c>
      <c r="U5" s="168"/>
      <c r="V5" s="117" t="s">
        <v>181</v>
      </c>
      <c r="W5" s="231">
        <f t="shared" si="2"/>
        <v>0</v>
      </c>
      <c r="X5" s="6">
        <f t="shared" si="3"/>
        <v>23</v>
      </c>
    </row>
    <row r="6" spans="1:34" ht="13" x14ac:dyDescent="0.15">
      <c r="A6" s="15" t="s">
        <v>521</v>
      </c>
      <c r="B6" s="16" t="s">
        <v>287</v>
      </c>
      <c r="C6" s="16">
        <v>5</v>
      </c>
      <c r="D6" s="16" t="s">
        <v>407</v>
      </c>
      <c r="E6" s="16">
        <v>100</v>
      </c>
      <c r="F6" s="16" t="s">
        <v>398</v>
      </c>
      <c r="G6" s="17" t="s">
        <v>181</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1219</v>
      </c>
      <c r="B7" s="16" t="s">
        <v>287</v>
      </c>
      <c r="C7" s="16">
        <v>6</v>
      </c>
      <c r="D7" s="16" t="s">
        <v>407</v>
      </c>
      <c r="E7" s="16">
        <v>60</v>
      </c>
      <c r="F7" s="16" t="s">
        <v>393</v>
      </c>
      <c r="G7" s="17" t="s">
        <v>173</v>
      </c>
      <c r="H7" s="71" t="s">
        <v>387</v>
      </c>
      <c r="I7" s="71" t="s">
        <v>387</v>
      </c>
      <c r="J7" s="71"/>
      <c r="K7" s="71"/>
      <c r="R7" s="117" t="s">
        <v>189</v>
      </c>
      <c r="S7" s="231">
        <f t="shared" si="0"/>
        <v>0</v>
      </c>
      <c r="T7" s="159">
        <f t="shared" si="1"/>
        <v>0</v>
      </c>
      <c r="U7" s="168"/>
      <c r="V7" s="117" t="s">
        <v>189</v>
      </c>
      <c r="W7" s="231">
        <f t="shared" si="2"/>
        <v>0</v>
      </c>
      <c r="X7" s="6">
        <f t="shared" si="3"/>
        <v>6</v>
      </c>
    </row>
    <row r="8" spans="1:34" ht="13" x14ac:dyDescent="0.15">
      <c r="A8" s="15" t="s">
        <v>1199</v>
      </c>
      <c r="B8" s="16" t="s">
        <v>287</v>
      </c>
      <c r="C8" s="16">
        <v>7</v>
      </c>
      <c r="D8" s="16" t="s">
        <v>407</v>
      </c>
      <c r="E8" s="16">
        <v>80</v>
      </c>
      <c r="F8" s="16" t="s">
        <v>398</v>
      </c>
      <c r="G8" s="17"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1187</v>
      </c>
      <c r="B9" s="16" t="s">
        <v>287</v>
      </c>
      <c r="C9" s="16">
        <v>8</v>
      </c>
      <c r="D9" s="16" t="s">
        <v>407</v>
      </c>
      <c r="E9" s="16">
        <v>130</v>
      </c>
      <c r="F9" s="16" t="s">
        <v>386</v>
      </c>
      <c r="G9" s="17"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1257</v>
      </c>
      <c r="B10" s="16" t="s">
        <v>287</v>
      </c>
      <c r="C10" s="16">
        <v>9</v>
      </c>
      <c r="D10" s="16" t="s">
        <v>407</v>
      </c>
      <c r="E10" s="16">
        <v>70</v>
      </c>
      <c r="F10" s="16" t="s">
        <v>393</v>
      </c>
      <c r="G10" s="17"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1236</v>
      </c>
      <c r="B11" s="16" t="s">
        <v>287</v>
      </c>
      <c r="C11" s="16">
        <v>10</v>
      </c>
      <c r="D11" s="16" t="s">
        <v>407</v>
      </c>
      <c r="E11" s="16">
        <v>90</v>
      </c>
      <c r="F11" s="16" t="s">
        <v>398</v>
      </c>
      <c r="G11" s="17"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1929</v>
      </c>
      <c r="B12" s="16" t="s">
        <v>287</v>
      </c>
      <c r="C12" s="16">
        <v>11</v>
      </c>
      <c r="D12" s="16" t="s">
        <v>407</v>
      </c>
      <c r="E12" s="16">
        <v>100</v>
      </c>
      <c r="F12" s="16" t="s">
        <v>398</v>
      </c>
      <c r="G12" s="17"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505</v>
      </c>
      <c r="B13" s="16" t="s">
        <v>287</v>
      </c>
      <c r="C13" s="16">
        <v>12</v>
      </c>
      <c r="D13" s="16" t="s">
        <v>395</v>
      </c>
      <c r="E13" s="16">
        <v>100</v>
      </c>
      <c r="F13" s="16" t="s">
        <v>398</v>
      </c>
      <c r="G13" s="17"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9462</v>
      </c>
      <c r="B14" s="16" t="s">
        <v>287</v>
      </c>
      <c r="C14" s="16">
        <v>13</v>
      </c>
      <c r="D14" s="16" t="s">
        <v>395</v>
      </c>
      <c r="E14" s="16">
        <v>180</v>
      </c>
      <c r="F14" s="16" t="s">
        <v>393</v>
      </c>
      <c r="G14" s="17" t="s">
        <v>189</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2373</v>
      </c>
      <c r="B15" s="16" t="s">
        <v>287</v>
      </c>
      <c r="C15" s="16">
        <v>14</v>
      </c>
      <c r="D15" s="16" t="s">
        <v>395</v>
      </c>
      <c r="E15" s="16">
        <v>60</v>
      </c>
      <c r="F15" s="16" t="s">
        <v>393</v>
      </c>
      <c r="G15" s="17"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2374</v>
      </c>
      <c r="B16" s="16" t="s">
        <v>287</v>
      </c>
      <c r="C16" s="16">
        <v>15</v>
      </c>
      <c r="D16" s="16" t="s">
        <v>395</v>
      </c>
      <c r="E16" s="16">
        <v>80</v>
      </c>
      <c r="F16" s="16" t="s">
        <v>398</v>
      </c>
      <c r="G16" s="17"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2375</v>
      </c>
      <c r="B17" s="16" t="s">
        <v>287</v>
      </c>
      <c r="C17" s="16">
        <v>16</v>
      </c>
      <c r="D17" s="16" t="s">
        <v>395</v>
      </c>
      <c r="E17" s="16">
        <v>130</v>
      </c>
      <c r="F17" s="16" t="s">
        <v>386</v>
      </c>
      <c r="G17" s="17"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2252</v>
      </c>
      <c r="B18" s="16" t="s">
        <v>287</v>
      </c>
      <c r="C18" s="16">
        <v>17</v>
      </c>
      <c r="D18" s="16" t="s">
        <v>395</v>
      </c>
      <c r="E18" s="16">
        <v>130</v>
      </c>
      <c r="F18" s="16" t="s">
        <v>393</v>
      </c>
      <c r="G18" s="17"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578</v>
      </c>
      <c r="B19" s="16" t="s">
        <v>287</v>
      </c>
      <c r="C19" s="16">
        <v>18</v>
      </c>
      <c r="D19" s="16" t="s">
        <v>389</v>
      </c>
      <c r="E19" s="16">
        <v>60</v>
      </c>
      <c r="F19" s="16" t="s">
        <v>393</v>
      </c>
      <c r="G19" s="17"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571</v>
      </c>
      <c r="B20" s="16" t="s">
        <v>287</v>
      </c>
      <c r="C20" s="16">
        <v>19</v>
      </c>
      <c r="D20" s="16" t="s">
        <v>389</v>
      </c>
      <c r="E20" s="16">
        <v>80</v>
      </c>
      <c r="F20" s="16" t="s">
        <v>398</v>
      </c>
      <c r="G20" s="17" t="s">
        <v>177</v>
      </c>
      <c r="H20" s="71" t="s">
        <v>387</v>
      </c>
      <c r="I20" s="71" t="s">
        <v>387</v>
      </c>
      <c r="J20" s="71"/>
      <c r="K20" s="71"/>
      <c r="R20" s="117" t="s">
        <v>9123</v>
      </c>
      <c r="S20" s="231">
        <f t="shared" si="0"/>
        <v>0</v>
      </c>
      <c r="T20" s="159">
        <f t="shared" si="1"/>
        <v>0</v>
      </c>
      <c r="U20" s="173"/>
      <c r="V20" s="117" t="s">
        <v>9123</v>
      </c>
      <c r="W20" s="231">
        <f t="shared" si="2"/>
        <v>0</v>
      </c>
      <c r="X20" s="6">
        <f t="shared" si="3"/>
        <v>2</v>
      </c>
    </row>
    <row r="21" spans="1:24" ht="13" x14ac:dyDescent="0.15">
      <c r="A21" s="15" t="s">
        <v>514</v>
      </c>
      <c r="B21" s="16" t="s">
        <v>287</v>
      </c>
      <c r="C21" s="16">
        <v>20</v>
      </c>
      <c r="D21" s="16" t="s">
        <v>389</v>
      </c>
      <c r="E21" s="16">
        <v>110</v>
      </c>
      <c r="F21" s="16" t="s">
        <v>398</v>
      </c>
      <c r="G21" s="17"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900</v>
      </c>
      <c r="B22" s="16" t="s">
        <v>287</v>
      </c>
      <c r="C22" s="16">
        <v>21</v>
      </c>
      <c r="D22" s="16" t="s">
        <v>389</v>
      </c>
      <c r="E22" s="16">
        <v>70</v>
      </c>
      <c r="F22" s="16" t="s">
        <v>393</v>
      </c>
      <c r="G22" s="17"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873</v>
      </c>
      <c r="B23" s="16" t="s">
        <v>287</v>
      </c>
      <c r="C23" s="16">
        <v>22</v>
      </c>
      <c r="D23" s="16" t="s">
        <v>389</v>
      </c>
      <c r="E23" s="16">
        <v>100</v>
      </c>
      <c r="F23" s="16" t="s">
        <v>398</v>
      </c>
      <c r="G23" s="17"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1928</v>
      </c>
      <c r="B24" s="16" t="s">
        <v>287</v>
      </c>
      <c r="C24" s="16">
        <v>23</v>
      </c>
      <c r="D24" s="16" t="s">
        <v>389</v>
      </c>
      <c r="E24" s="16">
        <v>90</v>
      </c>
      <c r="F24" s="16" t="s">
        <v>398</v>
      </c>
      <c r="G24" s="17"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2350</v>
      </c>
      <c r="B25" s="16" t="s">
        <v>287</v>
      </c>
      <c r="C25" s="16">
        <v>24</v>
      </c>
      <c r="D25" s="16" t="s">
        <v>389</v>
      </c>
      <c r="E25" s="16">
        <v>60</v>
      </c>
      <c r="F25" s="16" t="s">
        <v>393</v>
      </c>
      <c r="G25" s="17"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2351</v>
      </c>
      <c r="B26" s="16" t="s">
        <v>287</v>
      </c>
      <c r="C26" s="16">
        <v>25</v>
      </c>
      <c r="D26" s="16" t="s">
        <v>389</v>
      </c>
      <c r="E26" s="16">
        <v>90</v>
      </c>
      <c r="F26" s="16" t="s">
        <v>398</v>
      </c>
      <c r="G26" s="17"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2352</v>
      </c>
      <c r="B27" s="16" t="s">
        <v>287</v>
      </c>
      <c r="C27" s="16">
        <v>26</v>
      </c>
      <c r="D27" s="16" t="s">
        <v>389</v>
      </c>
      <c r="E27" s="16">
        <v>140</v>
      </c>
      <c r="F27" s="16" t="s">
        <v>386</v>
      </c>
      <c r="G27" s="17"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2356</v>
      </c>
      <c r="B28" s="16" t="s">
        <v>287</v>
      </c>
      <c r="C28" s="16">
        <v>27</v>
      </c>
      <c r="D28" s="16" t="s">
        <v>389</v>
      </c>
      <c r="E28" s="16">
        <v>60</v>
      </c>
      <c r="F28" s="16" t="s">
        <v>393</v>
      </c>
      <c r="G28" s="17" t="s">
        <v>173</v>
      </c>
      <c r="H28" s="71" t="s">
        <v>387</v>
      </c>
      <c r="I28" s="71" t="s">
        <v>387</v>
      </c>
      <c r="J28" s="71"/>
      <c r="K28" s="71"/>
      <c r="R28" s="117" t="s">
        <v>257</v>
      </c>
      <c r="S28" s="231">
        <f t="shared" si="0"/>
        <v>0</v>
      </c>
      <c r="T28" s="159">
        <f t="shared" si="1"/>
        <v>0</v>
      </c>
      <c r="U28" s="168"/>
      <c r="V28" s="117" t="s">
        <v>257</v>
      </c>
      <c r="W28" s="231">
        <f t="shared" si="2"/>
        <v>0</v>
      </c>
      <c r="X28" s="6">
        <f t="shared" si="3"/>
        <v>8</v>
      </c>
    </row>
    <row r="29" spans="1:24" ht="14" thickBot="1" x14ac:dyDescent="0.2">
      <c r="A29" s="15" t="s">
        <v>2357</v>
      </c>
      <c r="B29" s="16" t="s">
        <v>287</v>
      </c>
      <c r="C29" s="16">
        <v>28</v>
      </c>
      <c r="D29" s="16" t="s">
        <v>389</v>
      </c>
      <c r="E29" s="16">
        <v>80</v>
      </c>
      <c r="F29" s="16" t="s">
        <v>398</v>
      </c>
      <c r="G29" s="17" t="s">
        <v>177</v>
      </c>
      <c r="H29" s="71" t="s">
        <v>387</v>
      </c>
      <c r="I29" s="71" t="s">
        <v>387</v>
      </c>
      <c r="J29" s="71"/>
      <c r="K29" s="71"/>
      <c r="R29" s="166" t="s">
        <v>260</v>
      </c>
      <c r="S29" s="232">
        <f t="shared" si="0"/>
        <v>0</v>
      </c>
      <c r="T29" s="192">
        <f t="shared" si="1"/>
        <v>0</v>
      </c>
      <c r="U29" s="168"/>
      <c r="V29" s="166" t="s">
        <v>260</v>
      </c>
      <c r="W29" s="232">
        <f t="shared" si="2"/>
        <v>0</v>
      </c>
      <c r="X29" s="7">
        <f t="shared" si="3"/>
        <v>6</v>
      </c>
    </row>
    <row r="30" spans="1:24" ht="14" thickBot="1" x14ac:dyDescent="0.2">
      <c r="A30" s="15" t="s">
        <v>2358</v>
      </c>
      <c r="B30" s="16" t="s">
        <v>287</v>
      </c>
      <c r="C30" s="16">
        <v>29</v>
      </c>
      <c r="D30" s="16" t="s">
        <v>389</v>
      </c>
      <c r="E30" s="16">
        <v>130</v>
      </c>
      <c r="F30" s="16" t="s">
        <v>386</v>
      </c>
      <c r="G30" s="17" t="s">
        <v>181</v>
      </c>
      <c r="H30" s="71" t="s">
        <v>387</v>
      </c>
      <c r="I30" s="71" t="s">
        <v>387</v>
      </c>
      <c r="J30" s="71"/>
      <c r="K30" s="71"/>
      <c r="R30" s="160" t="s">
        <v>86</v>
      </c>
      <c r="S30" s="161"/>
      <c r="T30" s="175">
        <f>SUM(T31:T57)</f>
        <v>0</v>
      </c>
      <c r="U30" s="168"/>
      <c r="V30" s="177" t="s">
        <v>88</v>
      </c>
      <c r="W30" s="213"/>
      <c r="X30" s="215">
        <f>SUM(X31:X57)</f>
        <v>100</v>
      </c>
    </row>
    <row r="31" spans="1:24" ht="13" x14ac:dyDescent="0.15">
      <c r="A31" s="15" t="s">
        <v>2361</v>
      </c>
      <c r="B31" s="16" t="s">
        <v>287</v>
      </c>
      <c r="C31" s="16">
        <v>30</v>
      </c>
      <c r="D31" s="16" t="s">
        <v>389</v>
      </c>
      <c r="E31" s="16">
        <v>80</v>
      </c>
      <c r="F31" s="16" t="s">
        <v>393</v>
      </c>
      <c r="G31" s="17"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2362</v>
      </c>
      <c r="B32" s="16" t="s">
        <v>287</v>
      </c>
      <c r="C32" s="16">
        <v>31</v>
      </c>
      <c r="D32" s="16" t="s">
        <v>389</v>
      </c>
      <c r="E32" s="16">
        <v>130</v>
      </c>
      <c r="F32" s="16" t="s">
        <v>393</v>
      </c>
      <c r="G32" s="17" t="s">
        <v>185</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31</v>
      </c>
    </row>
    <row r="33" spans="1:24" ht="13" x14ac:dyDescent="0.15">
      <c r="A33" s="15" t="s">
        <v>465</v>
      </c>
      <c r="B33" s="16" t="s">
        <v>287</v>
      </c>
      <c r="C33" s="16">
        <v>32</v>
      </c>
      <c r="D33" s="16" t="s">
        <v>404</v>
      </c>
      <c r="E33" s="16">
        <v>60</v>
      </c>
      <c r="F33" s="16" t="s">
        <v>393</v>
      </c>
      <c r="G33" s="17" t="s">
        <v>173</v>
      </c>
      <c r="H33" s="71" t="s">
        <v>387</v>
      </c>
      <c r="I33" s="71" t="s">
        <v>387</v>
      </c>
      <c r="J33" s="71"/>
      <c r="K33" s="71"/>
      <c r="R33" s="117" t="s">
        <v>181</v>
      </c>
      <c r="S33" s="158">
        <f t="shared" si="4"/>
        <v>0</v>
      </c>
      <c r="T33" s="159">
        <f t="shared" si="5"/>
        <v>0</v>
      </c>
      <c r="U33" s="168"/>
      <c r="V33" s="234" t="s">
        <v>181</v>
      </c>
      <c r="W33" s="237">
        <f t="shared" si="6"/>
        <v>0</v>
      </c>
      <c r="X33" s="6">
        <f t="shared" si="7"/>
        <v>23</v>
      </c>
    </row>
    <row r="34" spans="1:24" ht="13" x14ac:dyDescent="0.15">
      <c r="A34" s="15" t="s">
        <v>418</v>
      </c>
      <c r="B34" s="16" t="s">
        <v>287</v>
      </c>
      <c r="C34" s="16">
        <v>33</v>
      </c>
      <c r="D34" s="16" t="s">
        <v>404</v>
      </c>
      <c r="E34" s="16">
        <v>90</v>
      </c>
      <c r="F34" s="16" t="s">
        <v>398</v>
      </c>
      <c r="G34" s="17" t="s">
        <v>185</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506</v>
      </c>
      <c r="B35" s="16" t="s">
        <v>287</v>
      </c>
      <c r="C35" s="16">
        <v>34</v>
      </c>
      <c r="D35" s="16" t="s">
        <v>404</v>
      </c>
      <c r="E35" s="16">
        <v>90</v>
      </c>
      <c r="F35" s="16" t="s">
        <v>398</v>
      </c>
      <c r="G35" s="17"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880</v>
      </c>
      <c r="B36" s="16" t="s">
        <v>287</v>
      </c>
      <c r="C36" s="16">
        <v>35</v>
      </c>
      <c r="D36" s="16" t="s">
        <v>404</v>
      </c>
      <c r="E36" s="16">
        <v>70</v>
      </c>
      <c r="F36" s="16" t="s">
        <v>393</v>
      </c>
      <c r="G36" s="17"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867</v>
      </c>
      <c r="B37" s="16" t="s">
        <v>287</v>
      </c>
      <c r="C37" s="16">
        <v>36</v>
      </c>
      <c r="D37" s="16" t="s">
        <v>404</v>
      </c>
      <c r="E37" s="16">
        <v>90</v>
      </c>
      <c r="F37" s="16" t="s">
        <v>398</v>
      </c>
      <c r="G37" s="17"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1816</v>
      </c>
      <c r="B38" s="16" t="s">
        <v>287</v>
      </c>
      <c r="C38" s="16">
        <v>37</v>
      </c>
      <c r="D38" s="16" t="s">
        <v>404</v>
      </c>
      <c r="E38" s="16">
        <v>70</v>
      </c>
      <c r="F38" s="16" t="s">
        <v>393</v>
      </c>
      <c r="G38" s="17"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2711</v>
      </c>
      <c r="B39" s="16" t="s">
        <v>287</v>
      </c>
      <c r="C39" s="16">
        <v>38</v>
      </c>
      <c r="D39" s="16" t="s">
        <v>404</v>
      </c>
      <c r="E39" s="16">
        <v>170</v>
      </c>
      <c r="F39" s="16" t="s">
        <v>393</v>
      </c>
      <c r="G39" s="17" t="s">
        <v>189</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2266</v>
      </c>
      <c r="B40" s="16" t="s">
        <v>287</v>
      </c>
      <c r="C40" s="16">
        <v>39</v>
      </c>
      <c r="D40" s="16" t="s">
        <v>404</v>
      </c>
      <c r="E40" s="16">
        <v>130</v>
      </c>
      <c r="F40" s="16" t="s">
        <v>393</v>
      </c>
      <c r="G40" s="17" t="s">
        <v>185</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543</v>
      </c>
      <c r="B41" s="16" t="s">
        <v>287</v>
      </c>
      <c r="C41" s="16">
        <v>40</v>
      </c>
      <c r="D41" s="16" t="s">
        <v>385</v>
      </c>
      <c r="E41" s="16">
        <v>60</v>
      </c>
      <c r="F41" s="16" t="s">
        <v>393</v>
      </c>
      <c r="G41" s="17"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526</v>
      </c>
      <c r="B42" s="16" t="s">
        <v>287</v>
      </c>
      <c r="C42" s="16">
        <v>41</v>
      </c>
      <c r="D42" s="16" t="s">
        <v>385</v>
      </c>
      <c r="E42" s="16">
        <v>90</v>
      </c>
      <c r="F42" s="16" t="s">
        <v>398</v>
      </c>
      <c r="G42" s="17"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509</v>
      </c>
      <c r="B43" s="16" t="s">
        <v>287</v>
      </c>
      <c r="C43" s="16">
        <v>42</v>
      </c>
      <c r="D43" s="16" t="s">
        <v>385</v>
      </c>
      <c r="E43" s="16">
        <v>130</v>
      </c>
      <c r="F43" s="16" t="s">
        <v>386</v>
      </c>
      <c r="G43" s="17"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453</v>
      </c>
      <c r="B44" s="16" t="s">
        <v>287</v>
      </c>
      <c r="C44" s="16">
        <v>43</v>
      </c>
      <c r="D44" s="16" t="s">
        <v>385</v>
      </c>
      <c r="E44" s="16">
        <v>60</v>
      </c>
      <c r="F44" s="16" t="s">
        <v>393</v>
      </c>
      <c r="G44" s="17"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434</v>
      </c>
      <c r="B45" s="16" t="s">
        <v>287</v>
      </c>
      <c r="C45" s="16">
        <v>44</v>
      </c>
      <c r="D45" s="16" t="s">
        <v>385</v>
      </c>
      <c r="E45" s="16">
        <v>90</v>
      </c>
      <c r="F45" s="16" t="s">
        <v>398</v>
      </c>
      <c r="G45" s="17"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577</v>
      </c>
      <c r="B46" s="16" t="s">
        <v>287</v>
      </c>
      <c r="C46" s="16">
        <v>45</v>
      </c>
      <c r="D46" s="16" t="s">
        <v>385</v>
      </c>
      <c r="E46" s="16">
        <v>70</v>
      </c>
      <c r="F46" s="16" t="s">
        <v>393</v>
      </c>
      <c r="G46" s="17"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560</v>
      </c>
      <c r="B47" s="16" t="s">
        <v>287</v>
      </c>
      <c r="C47" s="16">
        <v>46</v>
      </c>
      <c r="D47" s="16" t="s">
        <v>385</v>
      </c>
      <c r="E47" s="16">
        <v>100</v>
      </c>
      <c r="F47" s="16" t="s">
        <v>398</v>
      </c>
      <c r="G47" s="17"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508</v>
      </c>
      <c r="B48" s="16" t="s">
        <v>287</v>
      </c>
      <c r="C48" s="16">
        <v>47</v>
      </c>
      <c r="D48" s="16" t="s">
        <v>385</v>
      </c>
      <c r="E48" s="16">
        <v>70</v>
      </c>
      <c r="F48" s="16" t="s">
        <v>393</v>
      </c>
      <c r="G48" s="17"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926</v>
      </c>
      <c r="B49" s="16" t="s">
        <v>287</v>
      </c>
      <c r="C49" s="16">
        <v>48</v>
      </c>
      <c r="D49" s="16" t="s">
        <v>385</v>
      </c>
      <c r="E49" s="16">
        <v>90</v>
      </c>
      <c r="F49" s="16" t="s">
        <v>398</v>
      </c>
      <c r="G49" s="17"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1242</v>
      </c>
      <c r="B50" s="16" t="s">
        <v>287</v>
      </c>
      <c r="C50" s="16">
        <v>49</v>
      </c>
      <c r="D50" s="16" t="s">
        <v>385</v>
      </c>
      <c r="E50" s="16">
        <v>70</v>
      </c>
      <c r="F50" s="16" t="s">
        <v>393</v>
      </c>
      <c r="G50" s="17"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1397</v>
      </c>
      <c r="B51" s="16" t="s">
        <v>287</v>
      </c>
      <c r="C51" s="16">
        <v>50</v>
      </c>
      <c r="D51" s="16" t="s">
        <v>385</v>
      </c>
      <c r="E51" s="16">
        <v>60</v>
      </c>
      <c r="F51" s="16" t="s">
        <v>393</v>
      </c>
      <c r="G51" s="17"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1391</v>
      </c>
      <c r="B52" s="16" t="s">
        <v>287</v>
      </c>
      <c r="C52" s="16">
        <v>51</v>
      </c>
      <c r="D52" s="16" t="s">
        <v>385</v>
      </c>
      <c r="E52" s="16">
        <v>90</v>
      </c>
      <c r="F52" s="16" t="s">
        <v>398</v>
      </c>
      <c r="G52" s="17"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1384</v>
      </c>
      <c r="B53" s="16" t="s">
        <v>287</v>
      </c>
      <c r="C53" s="16">
        <v>52</v>
      </c>
      <c r="D53" s="16" t="s">
        <v>385</v>
      </c>
      <c r="E53" s="16">
        <v>140</v>
      </c>
      <c r="F53" s="16" t="s">
        <v>386</v>
      </c>
      <c r="G53" s="17"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5181</v>
      </c>
      <c r="B54" s="16" t="s">
        <v>287</v>
      </c>
      <c r="C54" s="16">
        <v>53</v>
      </c>
      <c r="D54" s="16" t="s">
        <v>385</v>
      </c>
      <c r="E54" s="16">
        <v>170</v>
      </c>
      <c r="F54" s="16" t="s">
        <v>393</v>
      </c>
      <c r="G54" s="17" t="s">
        <v>189</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2367</v>
      </c>
      <c r="B55" s="16" t="s">
        <v>287</v>
      </c>
      <c r="C55" s="16">
        <v>54</v>
      </c>
      <c r="D55" s="16" t="s">
        <v>385</v>
      </c>
      <c r="E55" s="16">
        <v>50</v>
      </c>
      <c r="F55" s="16" t="s">
        <v>393</v>
      </c>
      <c r="G55" s="17"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2367</v>
      </c>
      <c r="B56" s="16" t="s">
        <v>287</v>
      </c>
      <c r="C56" s="16">
        <v>55</v>
      </c>
      <c r="D56" s="16" t="s">
        <v>385</v>
      </c>
      <c r="E56" s="16">
        <v>60</v>
      </c>
      <c r="F56" s="16" t="s">
        <v>393</v>
      </c>
      <c r="G56" s="17"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2368</v>
      </c>
      <c r="B57" s="16" t="s">
        <v>287</v>
      </c>
      <c r="C57" s="16">
        <v>56</v>
      </c>
      <c r="D57" s="16" t="s">
        <v>385</v>
      </c>
      <c r="E57" s="16">
        <v>100</v>
      </c>
      <c r="F57" s="16" t="s">
        <v>398</v>
      </c>
      <c r="G57" s="17"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2368</v>
      </c>
      <c r="B58" s="16" t="s">
        <v>287</v>
      </c>
      <c r="C58" s="16">
        <v>57</v>
      </c>
      <c r="D58" s="16" t="s">
        <v>385</v>
      </c>
      <c r="E58" s="16">
        <v>100</v>
      </c>
      <c r="F58" s="16" t="s">
        <v>398</v>
      </c>
      <c r="G58" s="17" t="s">
        <v>181</v>
      </c>
      <c r="H58" s="71" t="s">
        <v>387</v>
      </c>
      <c r="I58" s="71" t="s">
        <v>387</v>
      </c>
      <c r="J58" s="71"/>
      <c r="K58" s="71"/>
      <c r="U58" s="168"/>
      <c r="V58" s="177" t="s">
        <v>447</v>
      </c>
      <c r="W58" s="189"/>
      <c r="X58" s="190">
        <f>SUM(X59:X85)</f>
        <v>222</v>
      </c>
    </row>
    <row r="59" spans="1:24" ht="13" x14ac:dyDescent="0.15">
      <c r="A59" s="15" t="s">
        <v>406</v>
      </c>
      <c r="B59" s="16" t="s">
        <v>287</v>
      </c>
      <c r="C59" s="16">
        <v>58</v>
      </c>
      <c r="D59" s="16" t="s">
        <v>400</v>
      </c>
      <c r="E59" s="16">
        <v>140</v>
      </c>
      <c r="F59" s="16" t="s">
        <v>386</v>
      </c>
      <c r="G59" s="17" t="s">
        <v>181</v>
      </c>
      <c r="H59" s="71" t="s">
        <v>387</v>
      </c>
      <c r="I59" s="71" t="s">
        <v>387</v>
      </c>
      <c r="J59" s="71"/>
      <c r="K59" s="71"/>
      <c r="U59" s="239"/>
      <c r="V59" s="116" t="s">
        <v>173</v>
      </c>
      <c r="W59" s="211">
        <f t="shared" ref="W59:X74" si="8">S3+S31+W3+W31</f>
        <v>0</v>
      </c>
      <c r="X59" s="64">
        <f t="shared" si="8"/>
        <v>66</v>
      </c>
    </row>
    <row r="60" spans="1:24" ht="13" x14ac:dyDescent="0.15">
      <c r="A60" s="15" t="s">
        <v>541</v>
      </c>
      <c r="B60" s="16" t="s">
        <v>287</v>
      </c>
      <c r="C60" s="16">
        <v>59</v>
      </c>
      <c r="D60" s="16" t="s">
        <v>400</v>
      </c>
      <c r="E60" s="16">
        <v>50</v>
      </c>
      <c r="F60" s="16" t="s">
        <v>393</v>
      </c>
      <c r="G60" s="17" t="s">
        <v>173</v>
      </c>
      <c r="H60" s="71" t="s">
        <v>387</v>
      </c>
      <c r="I60" s="71" t="s">
        <v>387</v>
      </c>
      <c r="J60" s="71"/>
      <c r="K60" s="71"/>
      <c r="U60" s="239"/>
      <c r="V60" s="117" t="s">
        <v>177</v>
      </c>
      <c r="W60" s="158">
        <f t="shared" si="8"/>
        <v>0</v>
      </c>
      <c r="X60" s="159">
        <f t="shared" si="8"/>
        <v>62</v>
      </c>
    </row>
    <row r="61" spans="1:24" ht="13" x14ac:dyDescent="0.15">
      <c r="A61" s="15" t="s">
        <v>529</v>
      </c>
      <c r="B61" s="16" t="s">
        <v>287</v>
      </c>
      <c r="C61" s="16">
        <v>60</v>
      </c>
      <c r="D61" s="16" t="s">
        <v>400</v>
      </c>
      <c r="E61" s="16">
        <v>90</v>
      </c>
      <c r="F61" s="16" t="s">
        <v>398</v>
      </c>
      <c r="G61" s="17" t="s">
        <v>173</v>
      </c>
      <c r="H61" s="71" t="s">
        <v>387</v>
      </c>
      <c r="I61" s="71" t="s">
        <v>387</v>
      </c>
      <c r="J61" s="71"/>
      <c r="K61" s="71"/>
      <c r="U61" s="239"/>
      <c r="V61" s="117" t="s">
        <v>181</v>
      </c>
      <c r="W61" s="158">
        <f t="shared" si="8"/>
        <v>0</v>
      </c>
      <c r="X61" s="159">
        <f t="shared" si="8"/>
        <v>46</v>
      </c>
    </row>
    <row r="62" spans="1:24" ht="13" x14ac:dyDescent="0.15">
      <c r="A62" s="15" t="s">
        <v>454</v>
      </c>
      <c r="B62" s="16" t="s">
        <v>287</v>
      </c>
      <c r="C62" s="16">
        <v>61</v>
      </c>
      <c r="D62" s="16" t="s">
        <v>400</v>
      </c>
      <c r="E62" s="16">
        <v>100</v>
      </c>
      <c r="F62" s="16" t="s">
        <v>393</v>
      </c>
      <c r="G62" s="17" t="s">
        <v>177</v>
      </c>
      <c r="H62" s="71" t="s">
        <v>387</v>
      </c>
      <c r="I62" s="71" t="s">
        <v>387</v>
      </c>
      <c r="J62" s="71"/>
      <c r="K62" s="71"/>
      <c r="U62" s="239"/>
      <c r="V62" s="117" t="s">
        <v>185</v>
      </c>
      <c r="W62" s="158">
        <f t="shared" si="8"/>
        <v>0</v>
      </c>
      <c r="X62" s="159">
        <f t="shared" si="8"/>
        <v>26</v>
      </c>
    </row>
    <row r="63" spans="1:24" ht="13" x14ac:dyDescent="0.15">
      <c r="A63" s="15" t="s">
        <v>1211</v>
      </c>
      <c r="B63" s="16" t="s">
        <v>287</v>
      </c>
      <c r="C63" s="16">
        <v>62</v>
      </c>
      <c r="D63" s="16" t="s">
        <v>400</v>
      </c>
      <c r="E63" s="16">
        <v>80</v>
      </c>
      <c r="F63" s="16" t="s">
        <v>393</v>
      </c>
      <c r="G63" s="17" t="s">
        <v>173</v>
      </c>
      <c r="H63" s="71" t="s">
        <v>387</v>
      </c>
      <c r="I63" s="71" t="s">
        <v>387</v>
      </c>
      <c r="J63" s="71"/>
      <c r="K63" s="71"/>
      <c r="U63" s="239"/>
      <c r="V63" s="117" t="s">
        <v>189</v>
      </c>
      <c r="W63" s="158">
        <f t="shared" si="8"/>
        <v>0</v>
      </c>
      <c r="X63" s="159">
        <f t="shared" si="8"/>
        <v>6</v>
      </c>
    </row>
    <row r="64" spans="1:24" ht="13" x14ac:dyDescent="0.15">
      <c r="A64" s="15" t="s">
        <v>1184</v>
      </c>
      <c r="B64" s="16" t="s">
        <v>287</v>
      </c>
      <c r="C64" s="16">
        <v>63</v>
      </c>
      <c r="D64" s="16" t="s">
        <v>400</v>
      </c>
      <c r="E64" s="16">
        <v>120</v>
      </c>
      <c r="F64" s="16" t="s">
        <v>398</v>
      </c>
      <c r="G64" s="17" t="s">
        <v>181</v>
      </c>
      <c r="H64" s="71" t="s">
        <v>387</v>
      </c>
      <c r="I64" s="71" t="s">
        <v>387</v>
      </c>
      <c r="J64" s="71"/>
      <c r="K64" s="71"/>
      <c r="U64" s="240"/>
      <c r="V64" s="117" t="s">
        <v>193</v>
      </c>
      <c r="W64" s="158">
        <f t="shared" si="8"/>
        <v>0</v>
      </c>
      <c r="X64" s="159">
        <f t="shared" si="8"/>
        <v>0</v>
      </c>
    </row>
    <row r="65" spans="1:24" ht="14" thickBot="1" x14ac:dyDescent="0.2">
      <c r="A65" s="15" t="s">
        <v>935</v>
      </c>
      <c r="B65" s="16" t="s">
        <v>287</v>
      </c>
      <c r="C65" s="16">
        <v>64</v>
      </c>
      <c r="D65" s="16" t="s">
        <v>858</v>
      </c>
      <c r="E65" s="16">
        <v>100</v>
      </c>
      <c r="F65" s="16" t="s">
        <v>398</v>
      </c>
      <c r="G65" s="17" t="s">
        <v>185</v>
      </c>
      <c r="H65" s="71" t="s">
        <v>387</v>
      </c>
      <c r="I65" s="71" t="s">
        <v>387</v>
      </c>
      <c r="J65" s="71"/>
      <c r="K65" s="71"/>
      <c r="U65" s="241"/>
      <c r="V65" s="117" t="s">
        <v>197</v>
      </c>
      <c r="W65" s="158">
        <f t="shared" si="8"/>
        <v>0</v>
      </c>
      <c r="X65" s="159">
        <f t="shared" si="8"/>
        <v>0</v>
      </c>
    </row>
    <row r="66" spans="1:24" ht="14" thickBot="1" x14ac:dyDescent="0.2">
      <c r="A66" s="15" t="s">
        <v>859</v>
      </c>
      <c r="B66" s="16" t="s">
        <v>287</v>
      </c>
      <c r="C66" s="16">
        <v>65</v>
      </c>
      <c r="D66" s="16" t="s">
        <v>858</v>
      </c>
      <c r="E66" s="16">
        <v>70</v>
      </c>
      <c r="F66" s="16" t="s">
        <v>393</v>
      </c>
      <c r="G66" s="17" t="s">
        <v>173</v>
      </c>
      <c r="H66" s="71" t="s">
        <v>387</v>
      </c>
      <c r="I66" s="71" t="s">
        <v>387</v>
      </c>
      <c r="J66" s="71"/>
      <c r="K66" s="71"/>
      <c r="U66" s="241"/>
      <c r="V66" s="117" t="s">
        <v>201</v>
      </c>
      <c r="W66" s="158">
        <f t="shared" si="8"/>
        <v>0</v>
      </c>
      <c r="X66" s="159">
        <f t="shared" si="8"/>
        <v>0</v>
      </c>
    </row>
    <row r="67" spans="1:24" ht="14" thickBot="1" x14ac:dyDescent="0.2">
      <c r="A67" s="15" t="s">
        <v>1819</v>
      </c>
      <c r="B67" s="16" t="s">
        <v>287</v>
      </c>
      <c r="C67" s="16">
        <v>66</v>
      </c>
      <c r="D67" s="16" t="s">
        <v>858</v>
      </c>
      <c r="E67" s="16">
        <v>90</v>
      </c>
      <c r="F67" s="16" t="s">
        <v>398</v>
      </c>
      <c r="G67" s="17" t="s">
        <v>181</v>
      </c>
      <c r="H67" s="71" t="s">
        <v>387</v>
      </c>
      <c r="I67" s="71" t="s">
        <v>387</v>
      </c>
      <c r="J67" s="71"/>
      <c r="K67" s="71"/>
      <c r="U67" s="241"/>
      <c r="V67" s="117" t="s">
        <v>205</v>
      </c>
      <c r="W67" s="158">
        <f t="shared" si="8"/>
        <v>0</v>
      </c>
      <c r="X67" s="159">
        <f t="shared" si="8"/>
        <v>0</v>
      </c>
    </row>
    <row r="68" spans="1:24" ht="14" thickBot="1" x14ac:dyDescent="0.2">
      <c r="A68" s="15" t="s">
        <v>1276</v>
      </c>
      <c r="B68" s="16" t="s">
        <v>287</v>
      </c>
      <c r="C68" s="16">
        <v>67</v>
      </c>
      <c r="D68" s="16" t="s">
        <v>858</v>
      </c>
      <c r="E68" s="16">
        <v>100</v>
      </c>
      <c r="F68" s="16" t="s">
        <v>393</v>
      </c>
      <c r="G68" s="17" t="s">
        <v>181</v>
      </c>
      <c r="H68" s="71" t="s">
        <v>387</v>
      </c>
      <c r="I68" s="71" t="s">
        <v>387</v>
      </c>
      <c r="J68" s="71"/>
      <c r="K68" s="71"/>
      <c r="U68" s="241"/>
      <c r="V68" s="117" t="s">
        <v>209</v>
      </c>
      <c r="W68" s="158">
        <f t="shared" si="8"/>
        <v>0</v>
      </c>
      <c r="X68" s="159">
        <f t="shared" si="8"/>
        <v>0</v>
      </c>
    </row>
    <row r="69" spans="1:24" ht="14" thickBot="1" x14ac:dyDescent="0.2">
      <c r="A69" s="15" t="s">
        <v>2281</v>
      </c>
      <c r="B69" s="16" t="s">
        <v>287</v>
      </c>
      <c r="C69" s="16">
        <v>68</v>
      </c>
      <c r="D69" s="16" t="s">
        <v>858</v>
      </c>
      <c r="E69" s="16">
        <v>70</v>
      </c>
      <c r="F69" s="16" t="s">
        <v>393</v>
      </c>
      <c r="G69" s="17" t="s">
        <v>173</v>
      </c>
      <c r="H69" s="71" t="s">
        <v>387</v>
      </c>
      <c r="I69" s="71" t="s">
        <v>387</v>
      </c>
      <c r="J69" s="71"/>
      <c r="K69" s="71"/>
      <c r="U69" s="241"/>
      <c r="V69" s="117" t="s">
        <v>9125</v>
      </c>
      <c r="W69" s="158">
        <f t="shared" si="8"/>
        <v>0</v>
      </c>
      <c r="X69" s="159">
        <f t="shared" si="8"/>
        <v>0</v>
      </c>
    </row>
    <row r="70" spans="1:24" ht="14" thickBot="1" x14ac:dyDescent="0.2">
      <c r="A70" s="15" t="s">
        <v>2282</v>
      </c>
      <c r="B70" s="16" t="s">
        <v>287</v>
      </c>
      <c r="C70" s="16">
        <v>69</v>
      </c>
      <c r="D70" s="16" t="s">
        <v>858</v>
      </c>
      <c r="E70" s="16">
        <v>90</v>
      </c>
      <c r="F70" s="16" t="s">
        <v>398</v>
      </c>
      <c r="G70" s="17" t="s">
        <v>177</v>
      </c>
      <c r="H70" s="71" t="s">
        <v>387</v>
      </c>
      <c r="I70" s="71" t="s">
        <v>387</v>
      </c>
      <c r="J70" s="71"/>
      <c r="K70" s="71"/>
      <c r="U70" s="241"/>
      <c r="V70" s="118" t="s">
        <v>213</v>
      </c>
      <c r="W70" s="158">
        <f t="shared" si="8"/>
        <v>0</v>
      </c>
      <c r="X70" s="159">
        <f t="shared" si="8"/>
        <v>0</v>
      </c>
    </row>
    <row r="71" spans="1:24" ht="14" thickBot="1" x14ac:dyDescent="0.2">
      <c r="A71" s="15" t="s">
        <v>2283</v>
      </c>
      <c r="B71" s="16" t="s">
        <v>287</v>
      </c>
      <c r="C71" s="16">
        <v>70</v>
      </c>
      <c r="D71" s="16" t="s">
        <v>858</v>
      </c>
      <c r="E71" s="16">
        <v>140</v>
      </c>
      <c r="F71" s="16" t="s">
        <v>386</v>
      </c>
      <c r="G71" s="17" t="s">
        <v>181</v>
      </c>
      <c r="H71" s="71" t="s">
        <v>387</v>
      </c>
      <c r="I71" s="71" t="s">
        <v>387</v>
      </c>
      <c r="J71" s="71"/>
      <c r="K71" s="71"/>
      <c r="U71" s="241"/>
      <c r="V71" s="117" t="s">
        <v>217</v>
      </c>
      <c r="W71" s="158">
        <f t="shared" si="8"/>
        <v>0</v>
      </c>
      <c r="X71" s="159">
        <f t="shared" si="8"/>
        <v>0</v>
      </c>
    </row>
    <row r="72" spans="1:24" ht="14" thickBot="1" x14ac:dyDescent="0.2">
      <c r="A72" s="15" t="s">
        <v>2384</v>
      </c>
      <c r="B72" s="16" t="s">
        <v>287</v>
      </c>
      <c r="C72" s="16">
        <v>71</v>
      </c>
      <c r="D72" s="16" t="s">
        <v>858</v>
      </c>
      <c r="E72" s="16">
        <v>60</v>
      </c>
      <c r="F72" s="16" t="s">
        <v>393</v>
      </c>
      <c r="G72" s="17" t="s">
        <v>173</v>
      </c>
      <c r="H72" s="71" t="s">
        <v>387</v>
      </c>
      <c r="I72" s="71" t="s">
        <v>387</v>
      </c>
      <c r="J72" s="71"/>
      <c r="K72" s="71"/>
      <c r="U72" s="241"/>
      <c r="V72" s="117" t="s">
        <v>221</v>
      </c>
      <c r="W72" s="158">
        <f t="shared" si="8"/>
        <v>0</v>
      </c>
      <c r="X72" s="159">
        <f t="shared" si="8"/>
        <v>0</v>
      </c>
    </row>
    <row r="73" spans="1:24" ht="14" thickBot="1" x14ac:dyDescent="0.2">
      <c r="A73" s="15" t="s">
        <v>2384</v>
      </c>
      <c r="B73" s="16" t="s">
        <v>287</v>
      </c>
      <c r="C73" s="16">
        <v>72</v>
      </c>
      <c r="D73" s="16" t="s">
        <v>858</v>
      </c>
      <c r="E73" s="16">
        <v>50</v>
      </c>
      <c r="F73" s="16" t="s">
        <v>393</v>
      </c>
      <c r="G73" s="17" t="s">
        <v>173</v>
      </c>
      <c r="H73" s="71" t="s">
        <v>387</v>
      </c>
      <c r="I73" s="71" t="s">
        <v>387</v>
      </c>
      <c r="J73" s="71"/>
      <c r="K73" s="71"/>
      <c r="U73" s="241"/>
      <c r="V73" s="117" t="s">
        <v>225</v>
      </c>
      <c r="W73" s="158">
        <f t="shared" si="8"/>
        <v>0</v>
      </c>
      <c r="X73" s="159">
        <f t="shared" si="8"/>
        <v>0</v>
      </c>
    </row>
    <row r="74" spans="1:24" ht="14" thickBot="1" x14ac:dyDescent="0.2">
      <c r="A74" s="15" t="s">
        <v>2385</v>
      </c>
      <c r="B74" s="16" t="s">
        <v>287</v>
      </c>
      <c r="C74" s="16">
        <v>73</v>
      </c>
      <c r="D74" s="16" t="s">
        <v>858</v>
      </c>
      <c r="E74" s="16">
        <v>100</v>
      </c>
      <c r="F74" s="16" t="s">
        <v>398</v>
      </c>
      <c r="G74" s="17" t="s">
        <v>181</v>
      </c>
      <c r="H74" s="71" t="s">
        <v>387</v>
      </c>
      <c r="I74" s="71" t="s">
        <v>387</v>
      </c>
      <c r="J74" s="71"/>
      <c r="K74" s="71"/>
      <c r="U74" s="241"/>
      <c r="V74" s="117" t="s">
        <v>229</v>
      </c>
      <c r="W74" s="158">
        <f t="shared" si="8"/>
        <v>0</v>
      </c>
      <c r="X74" s="159">
        <f t="shared" si="8"/>
        <v>0</v>
      </c>
    </row>
    <row r="75" spans="1:24" ht="14" thickBot="1" x14ac:dyDescent="0.2">
      <c r="A75" s="15" t="s">
        <v>2385</v>
      </c>
      <c r="B75" s="16" t="s">
        <v>287</v>
      </c>
      <c r="C75" s="16">
        <v>74</v>
      </c>
      <c r="D75" s="16" t="s">
        <v>858</v>
      </c>
      <c r="E75" s="16">
        <v>90</v>
      </c>
      <c r="F75" s="16" t="s">
        <v>398</v>
      </c>
      <c r="G75" s="17" t="s">
        <v>177</v>
      </c>
      <c r="H75" s="71" t="s">
        <v>387</v>
      </c>
      <c r="I75" s="71" t="s">
        <v>387</v>
      </c>
      <c r="J75" s="71"/>
      <c r="K75" s="71"/>
      <c r="U75" s="241"/>
      <c r="V75" s="117" t="s">
        <v>233</v>
      </c>
      <c r="W75" s="158">
        <f t="shared" ref="W75:X85" si="9">S19+S47+W19+W47</f>
        <v>0</v>
      </c>
      <c r="X75" s="159">
        <f t="shared" si="9"/>
        <v>0</v>
      </c>
    </row>
    <row r="76" spans="1:24" ht="14" thickBot="1" x14ac:dyDescent="0.2">
      <c r="A76" s="15" t="s">
        <v>2386</v>
      </c>
      <c r="B76" s="16" t="s">
        <v>287</v>
      </c>
      <c r="C76" s="16">
        <v>75</v>
      </c>
      <c r="D76" s="16" t="s">
        <v>858</v>
      </c>
      <c r="E76" s="16">
        <v>60</v>
      </c>
      <c r="F76" s="16" t="s">
        <v>393</v>
      </c>
      <c r="G76" s="17" t="s">
        <v>173</v>
      </c>
      <c r="H76" s="71" t="s">
        <v>387</v>
      </c>
      <c r="I76" s="71" t="s">
        <v>387</v>
      </c>
      <c r="J76" s="71"/>
      <c r="K76" s="71"/>
      <c r="U76" s="241"/>
      <c r="V76" s="117" t="s">
        <v>9123</v>
      </c>
      <c r="W76" s="158">
        <f t="shared" si="9"/>
        <v>0</v>
      </c>
      <c r="X76" s="159">
        <f t="shared" si="9"/>
        <v>2</v>
      </c>
    </row>
    <row r="77" spans="1:24" ht="14" thickBot="1" x14ac:dyDescent="0.2">
      <c r="A77" s="15" t="s">
        <v>2386</v>
      </c>
      <c r="B77" s="16" t="s">
        <v>287</v>
      </c>
      <c r="C77" s="16">
        <v>76</v>
      </c>
      <c r="D77" s="16" t="s">
        <v>858</v>
      </c>
      <c r="E77" s="16">
        <v>60</v>
      </c>
      <c r="F77" s="16" t="s">
        <v>393</v>
      </c>
      <c r="G77" s="17" t="s">
        <v>173</v>
      </c>
      <c r="H77" s="71" t="s">
        <v>387</v>
      </c>
      <c r="I77" s="71" t="s">
        <v>387</v>
      </c>
      <c r="J77" s="71"/>
      <c r="K77" s="71"/>
      <c r="U77" s="241"/>
      <c r="V77" s="117" t="s">
        <v>237</v>
      </c>
      <c r="W77" s="158">
        <f t="shared" si="9"/>
        <v>0</v>
      </c>
      <c r="X77" s="159">
        <f t="shared" si="9"/>
        <v>0</v>
      </c>
    </row>
    <row r="78" spans="1:24" ht="14" thickBot="1" x14ac:dyDescent="0.2">
      <c r="A78" s="15" t="s">
        <v>2387</v>
      </c>
      <c r="B78" s="16" t="s">
        <v>287</v>
      </c>
      <c r="C78" s="16">
        <v>77</v>
      </c>
      <c r="D78" s="16" t="s">
        <v>858</v>
      </c>
      <c r="E78" s="16">
        <v>90</v>
      </c>
      <c r="F78" s="16" t="s">
        <v>398</v>
      </c>
      <c r="G78" s="17" t="s">
        <v>177</v>
      </c>
      <c r="H78" s="71" t="s">
        <v>387</v>
      </c>
      <c r="I78" s="71" t="s">
        <v>387</v>
      </c>
      <c r="J78" s="71"/>
      <c r="K78" s="71"/>
      <c r="U78" s="241"/>
      <c r="V78" s="117" t="s">
        <v>241</v>
      </c>
      <c r="W78" s="158">
        <f t="shared" si="9"/>
        <v>0</v>
      </c>
      <c r="X78" s="159">
        <f t="shared" si="9"/>
        <v>0</v>
      </c>
    </row>
    <row r="79" spans="1:24" ht="14" thickBot="1" x14ac:dyDescent="0.2">
      <c r="A79" s="15" t="s">
        <v>2388</v>
      </c>
      <c r="B79" s="16" t="s">
        <v>287</v>
      </c>
      <c r="C79" s="16">
        <v>78</v>
      </c>
      <c r="D79" s="16" t="s">
        <v>858</v>
      </c>
      <c r="E79" s="16">
        <v>150</v>
      </c>
      <c r="F79" s="16" t="s">
        <v>386</v>
      </c>
      <c r="G79" s="17" t="s">
        <v>185</v>
      </c>
      <c r="H79" s="71" t="s">
        <v>387</v>
      </c>
      <c r="I79" s="71" t="s">
        <v>387</v>
      </c>
      <c r="J79" s="71"/>
      <c r="K79" s="71"/>
      <c r="U79" s="241"/>
      <c r="V79" s="117" t="s">
        <v>245</v>
      </c>
      <c r="W79" s="158">
        <f t="shared" si="9"/>
        <v>0</v>
      </c>
      <c r="X79" s="159">
        <f t="shared" si="9"/>
        <v>0</v>
      </c>
    </row>
    <row r="80" spans="1:24" ht="14" thickBot="1" x14ac:dyDescent="0.2">
      <c r="A80" s="15" t="s">
        <v>849</v>
      </c>
      <c r="B80" s="16" t="s">
        <v>287</v>
      </c>
      <c r="C80" s="16">
        <v>79</v>
      </c>
      <c r="D80" s="16" t="s">
        <v>847</v>
      </c>
      <c r="E80" s="16">
        <v>150</v>
      </c>
      <c r="F80" s="16" t="s">
        <v>398</v>
      </c>
      <c r="G80" s="17" t="s">
        <v>181</v>
      </c>
      <c r="H80" s="71" t="s">
        <v>387</v>
      </c>
      <c r="I80" s="71" t="s">
        <v>387</v>
      </c>
      <c r="J80" s="71"/>
      <c r="K80" s="71"/>
      <c r="U80" s="241"/>
      <c r="V80" s="117" t="s">
        <v>249</v>
      </c>
      <c r="W80" s="158">
        <f t="shared" si="9"/>
        <v>0</v>
      </c>
      <c r="X80" s="159">
        <f t="shared" si="9"/>
        <v>0</v>
      </c>
    </row>
    <row r="81" spans="1:24" ht="14" thickBot="1" x14ac:dyDescent="0.2">
      <c r="A81" s="15" t="s">
        <v>1241</v>
      </c>
      <c r="B81" s="16" t="s">
        <v>287</v>
      </c>
      <c r="C81" s="16">
        <v>80</v>
      </c>
      <c r="D81" s="16" t="s">
        <v>847</v>
      </c>
      <c r="E81" s="16">
        <v>70</v>
      </c>
      <c r="F81" s="16" t="s">
        <v>393</v>
      </c>
      <c r="G81" s="17" t="s">
        <v>177</v>
      </c>
      <c r="H81" s="71" t="s">
        <v>387</v>
      </c>
      <c r="I81" s="71" t="s">
        <v>387</v>
      </c>
      <c r="J81" s="71"/>
      <c r="K81" s="71"/>
      <c r="U81" s="241"/>
      <c r="V81" s="117" t="s">
        <v>253</v>
      </c>
      <c r="W81" s="158">
        <f t="shared" si="9"/>
        <v>0</v>
      </c>
      <c r="X81" s="159">
        <f t="shared" si="9"/>
        <v>0</v>
      </c>
    </row>
    <row r="82" spans="1:24" ht="14" thickBot="1" x14ac:dyDescent="0.2">
      <c r="A82" s="15" t="s">
        <v>423</v>
      </c>
      <c r="B82" s="16" t="s">
        <v>287</v>
      </c>
      <c r="C82" s="16">
        <v>81</v>
      </c>
      <c r="D82" s="16" t="s">
        <v>149</v>
      </c>
      <c r="E82" s="16">
        <v>50</v>
      </c>
      <c r="F82" s="16" t="s">
        <v>393</v>
      </c>
      <c r="G82" s="17" t="s">
        <v>173</v>
      </c>
      <c r="H82" s="71" t="s">
        <v>387</v>
      </c>
      <c r="I82" s="71" t="s">
        <v>387</v>
      </c>
      <c r="J82" s="71"/>
      <c r="K82" s="71"/>
      <c r="U82" s="241"/>
      <c r="V82" s="117" t="s">
        <v>10048</v>
      </c>
      <c r="W82" s="158">
        <f t="shared" si="9"/>
        <v>0</v>
      </c>
      <c r="X82" s="159">
        <f t="shared" si="9"/>
        <v>0</v>
      </c>
    </row>
    <row r="83" spans="1:24" ht="14" thickBot="1" x14ac:dyDescent="0.2">
      <c r="A83" s="15" t="s">
        <v>415</v>
      </c>
      <c r="B83" s="16" t="s">
        <v>287</v>
      </c>
      <c r="C83" s="16">
        <v>82</v>
      </c>
      <c r="D83" s="16" t="s">
        <v>149</v>
      </c>
      <c r="E83" s="16">
        <v>70</v>
      </c>
      <c r="F83" s="16" t="s">
        <v>398</v>
      </c>
      <c r="G83" s="17" t="s">
        <v>177</v>
      </c>
      <c r="H83" s="71" t="s">
        <v>387</v>
      </c>
      <c r="I83" s="71" t="s">
        <v>387</v>
      </c>
      <c r="J83" s="71"/>
      <c r="K83" s="71"/>
      <c r="U83" s="241"/>
      <c r="V83" s="117" t="s">
        <v>10124</v>
      </c>
      <c r="W83" s="158">
        <f t="shared" si="9"/>
        <v>0</v>
      </c>
      <c r="X83" s="159">
        <f t="shared" si="9"/>
        <v>0</v>
      </c>
    </row>
    <row r="84" spans="1:24" ht="14" thickBot="1" x14ac:dyDescent="0.2">
      <c r="A84" s="15" t="s">
        <v>553</v>
      </c>
      <c r="B84" s="16" t="s">
        <v>287</v>
      </c>
      <c r="C84" s="16">
        <v>83</v>
      </c>
      <c r="D84" s="16" t="s">
        <v>149</v>
      </c>
      <c r="E84" s="16">
        <v>150</v>
      </c>
      <c r="F84" s="16" t="s">
        <v>386</v>
      </c>
      <c r="G84" s="17" t="s">
        <v>185</v>
      </c>
      <c r="H84" s="71" t="s">
        <v>387</v>
      </c>
      <c r="I84" s="71" t="s">
        <v>387</v>
      </c>
      <c r="J84" s="71"/>
      <c r="K84" s="71"/>
      <c r="U84" s="241"/>
      <c r="V84" s="117" t="s">
        <v>257</v>
      </c>
      <c r="W84" s="158">
        <f t="shared" si="9"/>
        <v>0</v>
      </c>
      <c r="X84" s="159">
        <f t="shared" si="9"/>
        <v>8</v>
      </c>
    </row>
    <row r="85" spans="1:24" ht="14" thickBot="1" x14ac:dyDescent="0.2">
      <c r="A85" s="15" t="s">
        <v>841</v>
      </c>
      <c r="B85" s="16" t="s">
        <v>287</v>
      </c>
      <c r="C85" s="16">
        <v>84</v>
      </c>
      <c r="D85" s="16" t="s">
        <v>149</v>
      </c>
      <c r="E85" s="16">
        <v>140</v>
      </c>
      <c r="F85" s="16" t="s">
        <v>386</v>
      </c>
      <c r="G85" s="17" t="s">
        <v>185</v>
      </c>
      <c r="H85" s="71" t="s">
        <v>387</v>
      </c>
      <c r="I85" s="71" t="s">
        <v>387</v>
      </c>
      <c r="J85" s="71"/>
      <c r="K85" s="71"/>
      <c r="U85" s="241"/>
      <c r="V85" s="166" t="s">
        <v>260</v>
      </c>
      <c r="W85" s="191">
        <f t="shared" si="9"/>
        <v>0</v>
      </c>
      <c r="X85" s="192">
        <f t="shared" si="9"/>
        <v>6</v>
      </c>
    </row>
    <row r="86" spans="1:24" ht="13" x14ac:dyDescent="0.15">
      <c r="A86" s="15" t="s">
        <v>2468</v>
      </c>
      <c r="B86" s="16" t="s">
        <v>287</v>
      </c>
      <c r="C86" s="16">
        <v>85</v>
      </c>
      <c r="D86" s="16" t="s">
        <v>149</v>
      </c>
      <c r="E86" s="16">
        <v>160</v>
      </c>
      <c r="F86" s="16" t="s">
        <v>393</v>
      </c>
      <c r="G86" s="17" t="s">
        <v>189</v>
      </c>
      <c r="H86" s="71" t="s">
        <v>387</v>
      </c>
      <c r="I86" s="71" t="s">
        <v>387</v>
      </c>
      <c r="J86" s="71"/>
      <c r="K86" s="71" t="s">
        <v>387</v>
      </c>
    </row>
    <row r="87" spans="1:24" ht="13" x14ac:dyDescent="0.15">
      <c r="A87" s="15" t="s">
        <v>2469</v>
      </c>
      <c r="B87" s="16" t="s">
        <v>287</v>
      </c>
      <c r="C87" s="16">
        <v>86</v>
      </c>
      <c r="D87" s="16" t="s">
        <v>149</v>
      </c>
      <c r="E87" s="16">
        <v>170</v>
      </c>
      <c r="F87" s="16" t="s">
        <v>393</v>
      </c>
      <c r="G87" s="17" t="s">
        <v>189</v>
      </c>
      <c r="H87" s="71" t="s">
        <v>387</v>
      </c>
      <c r="I87" s="71" t="s">
        <v>387</v>
      </c>
      <c r="J87" s="71"/>
      <c r="K87" s="71" t="s">
        <v>387</v>
      </c>
    </row>
    <row r="88" spans="1:24" ht="13" x14ac:dyDescent="0.15">
      <c r="A88" s="15" t="s">
        <v>459</v>
      </c>
      <c r="B88" s="16" t="s">
        <v>287</v>
      </c>
      <c r="C88" s="16">
        <v>87</v>
      </c>
      <c r="D88" s="16" t="s">
        <v>392</v>
      </c>
      <c r="E88" s="16">
        <v>40</v>
      </c>
      <c r="F88" s="16" t="s">
        <v>393</v>
      </c>
      <c r="G88" s="17" t="s">
        <v>173</v>
      </c>
      <c r="H88" s="71" t="s">
        <v>387</v>
      </c>
      <c r="I88" s="71" t="s">
        <v>387</v>
      </c>
      <c r="J88" s="71"/>
      <c r="K88" s="71"/>
    </row>
    <row r="89" spans="1:24" ht="13" x14ac:dyDescent="0.15">
      <c r="A89" s="15" t="s">
        <v>437</v>
      </c>
      <c r="B89" s="16" t="s">
        <v>287</v>
      </c>
      <c r="C89" s="16">
        <v>88</v>
      </c>
      <c r="D89" s="16" t="s">
        <v>392</v>
      </c>
      <c r="E89" s="16">
        <v>70</v>
      </c>
      <c r="F89" s="16" t="s">
        <v>398</v>
      </c>
      <c r="G89" s="17" t="s">
        <v>181</v>
      </c>
      <c r="H89" s="71" t="s">
        <v>387</v>
      </c>
      <c r="I89" s="71" t="s">
        <v>387</v>
      </c>
      <c r="J89" s="71"/>
      <c r="K89" s="71"/>
    </row>
    <row r="90" spans="1:24" ht="13" x14ac:dyDescent="0.15">
      <c r="A90" s="15" t="s">
        <v>537</v>
      </c>
      <c r="B90" s="16" t="s">
        <v>287</v>
      </c>
      <c r="C90" s="16">
        <v>89</v>
      </c>
      <c r="D90" s="16" t="s">
        <v>392</v>
      </c>
      <c r="E90" s="16">
        <v>60</v>
      </c>
      <c r="F90" s="16" t="s">
        <v>393</v>
      </c>
      <c r="G90" s="17" t="s">
        <v>173</v>
      </c>
      <c r="H90" s="71" t="s">
        <v>387</v>
      </c>
      <c r="I90" s="71" t="s">
        <v>387</v>
      </c>
      <c r="J90" s="71"/>
      <c r="K90" s="71"/>
    </row>
    <row r="91" spans="1:24" ht="13" x14ac:dyDescent="0.15">
      <c r="A91" s="15" t="s">
        <v>537</v>
      </c>
      <c r="B91" s="16" t="s">
        <v>287</v>
      </c>
      <c r="C91" s="16">
        <v>90</v>
      </c>
      <c r="D91" s="16" t="s">
        <v>392</v>
      </c>
      <c r="E91" s="16">
        <v>60</v>
      </c>
      <c r="F91" s="16" t="s">
        <v>393</v>
      </c>
      <c r="G91" s="17" t="s">
        <v>173</v>
      </c>
      <c r="H91" s="71" t="s">
        <v>387</v>
      </c>
      <c r="I91" s="71" t="s">
        <v>387</v>
      </c>
      <c r="J91" s="71"/>
      <c r="K91" s="71"/>
    </row>
    <row r="92" spans="1:24" ht="13" x14ac:dyDescent="0.15">
      <c r="A92" s="15" t="s">
        <v>884</v>
      </c>
      <c r="B92" s="16" t="s">
        <v>287</v>
      </c>
      <c r="C92" s="16">
        <v>91</v>
      </c>
      <c r="D92" s="16" t="s">
        <v>392</v>
      </c>
      <c r="E92" s="16">
        <v>60</v>
      </c>
      <c r="F92" s="16" t="s">
        <v>393</v>
      </c>
      <c r="G92" s="17" t="s">
        <v>173</v>
      </c>
      <c r="H92" s="71" t="s">
        <v>387</v>
      </c>
      <c r="I92" s="71" t="s">
        <v>387</v>
      </c>
      <c r="J92" s="71"/>
      <c r="K92" s="71"/>
    </row>
    <row r="93" spans="1:24" ht="13" x14ac:dyDescent="0.15">
      <c r="A93" s="15" t="s">
        <v>870</v>
      </c>
      <c r="B93" s="16" t="s">
        <v>287</v>
      </c>
      <c r="C93" s="16">
        <v>92</v>
      </c>
      <c r="D93" s="16" t="s">
        <v>392</v>
      </c>
      <c r="E93" s="16">
        <v>90</v>
      </c>
      <c r="F93" s="16" t="s">
        <v>398</v>
      </c>
      <c r="G93" s="17" t="s">
        <v>177</v>
      </c>
      <c r="H93" s="71" t="s">
        <v>387</v>
      </c>
      <c r="I93" s="71" t="s">
        <v>387</v>
      </c>
      <c r="J93" s="71"/>
      <c r="K93" s="71"/>
    </row>
    <row r="94" spans="1:24" ht="13" x14ac:dyDescent="0.15">
      <c r="A94" s="15" t="s">
        <v>869</v>
      </c>
      <c r="B94" s="16" t="s">
        <v>287</v>
      </c>
      <c r="C94" s="16">
        <v>93</v>
      </c>
      <c r="D94" s="16" t="s">
        <v>392</v>
      </c>
      <c r="E94" s="16">
        <v>100</v>
      </c>
      <c r="F94" s="16" t="s">
        <v>393</v>
      </c>
      <c r="G94" s="17" t="s">
        <v>177</v>
      </c>
      <c r="H94" s="71" t="s">
        <v>387</v>
      </c>
      <c r="I94" s="71" t="s">
        <v>387</v>
      </c>
      <c r="J94" s="71"/>
      <c r="K94" s="71"/>
    </row>
    <row r="95" spans="1:24" ht="13" x14ac:dyDescent="0.15">
      <c r="A95" s="15" t="s">
        <v>1247</v>
      </c>
      <c r="B95" s="16" t="s">
        <v>287</v>
      </c>
      <c r="C95" s="16">
        <v>94</v>
      </c>
      <c r="D95" s="16" t="s">
        <v>392</v>
      </c>
      <c r="E95" s="16">
        <v>70</v>
      </c>
      <c r="F95" s="16" t="s">
        <v>393</v>
      </c>
      <c r="G95" s="17" t="s">
        <v>181</v>
      </c>
      <c r="H95" s="71" t="s">
        <v>387</v>
      </c>
      <c r="I95" s="71" t="s">
        <v>387</v>
      </c>
      <c r="J95" s="71"/>
      <c r="K95" s="71"/>
    </row>
    <row r="96" spans="1:24" ht="13" x14ac:dyDescent="0.15">
      <c r="A96" s="15" t="s">
        <v>1844</v>
      </c>
      <c r="B96" s="16" t="s">
        <v>287</v>
      </c>
      <c r="C96" s="16">
        <v>95</v>
      </c>
      <c r="D96" s="16" t="s">
        <v>392</v>
      </c>
      <c r="E96" s="16">
        <v>60</v>
      </c>
      <c r="F96" s="16" t="s">
        <v>393</v>
      </c>
      <c r="G96" s="17" t="s">
        <v>173</v>
      </c>
      <c r="H96" s="71" t="s">
        <v>387</v>
      </c>
      <c r="I96" s="71" t="s">
        <v>387</v>
      </c>
      <c r="J96" s="71"/>
      <c r="K96" s="71"/>
    </row>
    <row r="97" spans="1:11" ht="13" x14ac:dyDescent="0.15">
      <c r="A97" s="15" t="s">
        <v>1830</v>
      </c>
      <c r="B97" s="16" t="s">
        <v>287</v>
      </c>
      <c r="C97" s="16">
        <v>96</v>
      </c>
      <c r="D97" s="16" t="s">
        <v>392</v>
      </c>
      <c r="E97" s="16">
        <v>80</v>
      </c>
      <c r="F97" s="16" t="s">
        <v>398</v>
      </c>
      <c r="G97" s="17" t="s">
        <v>177</v>
      </c>
      <c r="H97" s="71" t="s">
        <v>387</v>
      </c>
      <c r="I97" s="71" t="s">
        <v>387</v>
      </c>
      <c r="J97" s="71"/>
      <c r="K97" s="71"/>
    </row>
    <row r="98" spans="1:11" ht="13" x14ac:dyDescent="0.15">
      <c r="A98" s="15" t="s">
        <v>1806</v>
      </c>
      <c r="B98" s="16" t="s">
        <v>287</v>
      </c>
      <c r="C98" s="16">
        <v>97</v>
      </c>
      <c r="D98" s="16" t="s">
        <v>392</v>
      </c>
      <c r="E98" s="16">
        <v>130</v>
      </c>
      <c r="F98" s="16" t="s">
        <v>386</v>
      </c>
      <c r="G98" s="17" t="s">
        <v>181</v>
      </c>
      <c r="H98" s="71" t="s">
        <v>387</v>
      </c>
      <c r="I98" s="71" t="s">
        <v>387</v>
      </c>
      <c r="J98" s="71"/>
      <c r="K98" s="71"/>
    </row>
    <row r="99" spans="1:11" ht="13" x14ac:dyDescent="0.15">
      <c r="A99" s="15" t="s">
        <v>2419</v>
      </c>
      <c r="B99" s="16" t="s">
        <v>287</v>
      </c>
      <c r="C99" s="16">
        <v>98</v>
      </c>
      <c r="D99" s="16" t="s">
        <v>392</v>
      </c>
      <c r="E99" s="16">
        <v>180</v>
      </c>
      <c r="F99" s="16" t="s">
        <v>393</v>
      </c>
      <c r="G99" s="17" t="s">
        <v>189</v>
      </c>
      <c r="H99" s="71" t="s">
        <v>387</v>
      </c>
      <c r="I99" s="71" t="s">
        <v>387</v>
      </c>
      <c r="J99" s="71"/>
      <c r="K99" s="71" t="s">
        <v>387</v>
      </c>
    </row>
    <row r="100" spans="1:11" ht="13" x14ac:dyDescent="0.15">
      <c r="A100" s="15" t="s">
        <v>2470</v>
      </c>
      <c r="B100" s="16" t="s">
        <v>287</v>
      </c>
      <c r="C100" s="16">
        <v>99</v>
      </c>
      <c r="D100" s="16" t="s">
        <v>469</v>
      </c>
      <c r="E100" s="16"/>
      <c r="F100" s="16" t="s">
        <v>1542</v>
      </c>
      <c r="G100" s="17" t="s">
        <v>177</v>
      </c>
      <c r="H100" s="71" t="s">
        <v>387</v>
      </c>
      <c r="I100" s="71" t="s">
        <v>387</v>
      </c>
      <c r="J100" s="71"/>
      <c r="K100" s="71"/>
    </row>
    <row r="101" spans="1:11" ht="13" x14ac:dyDescent="0.15">
      <c r="A101" s="15" t="s">
        <v>9452</v>
      </c>
      <c r="B101" s="16" t="s">
        <v>287</v>
      </c>
      <c r="C101" s="16">
        <v>100</v>
      </c>
      <c r="D101" s="16" t="s">
        <v>469</v>
      </c>
      <c r="E101" s="16"/>
      <c r="F101" s="16" t="s">
        <v>721</v>
      </c>
      <c r="G101" s="17" t="s">
        <v>177</v>
      </c>
      <c r="H101" s="71" t="s">
        <v>387</v>
      </c>
      <c r="I101" s="71" t="s">
        <v>387</v>
      </c>
      <c r="J101" s="71"/>
      <c r="K101" s="71"/>
    </row>
    <row r="102" spans="1:11" ht="13" x14ac:dyDescent="0.15">
      <c r="A102" s="15" t="s">
        <v>9454</v>
      </c>
      <c r="B102" s="16" t="s">
        <v>287</v>
      </c>
      <c r="C102" s="16">
        <v>101</v>
      </c>
      <c r="D102" s="16" t="s">
        <v>469</v>
      </c>
      <c r="E102" s="16"/>
      <c r="F102" s="16" t="s">
        <v>1069</v>
      </c>
      <c r="G102" s="17" t="s">
        <v>185</v>
      </c>
      <c r="H102" s="71" t="s">
        <v>387</v>
      </c>
      <c r="I102" s="71" t="s">
        <v>387</v>
      </c>
      <c r="J102" s="71"/>
      <c r="K102" s="71"/>
    </row>
    <row r="103" spans="1:11" ht="13" x14ac:dyDescent="0.15">
      <c r="A103" s="15" t="s">
        <v>9015</v>
      </c>
      <c r="B103" s="16" t="s">
        <v>287</v>
      </c>
      <c r="C103" s="16">
        <v>102</v>
      </c>
      <c r="D103" s="16" t="s">
        <v>469</v>
      </c>
      <c r="E103" s="16"/>
      <c r="F103" s="16" t="s">
        <v>1069</v>
      </c>
      <c r="G103" s="17" t="s">
        <v>177</v>
      </c>
      <c r="H103" s="71" t="s">
        <v>387</v>
      </c>
      <c r="I103" s="71" t="s">
        <v>387</v>
      </c>
      <c r="J103" s="71"/>
      <c r="K103" s="71"/>
    </row>
    <row r="104" spans="1:11" ht="13" x14ac:dyDescent="0.15">
      <c r="A104" s="15" t="s">
        <v>2471</v>
      </c>
      <c r="B104" s="16" t="s">
        <v>287</v>
      </c>
      <c r="C104" s="16">
        <v>103</v>
      </c>
      <c r="D104" s="16" t="s">
        <v>469</v>
      </c>
      <c r="E104" s="16"/>
      <c r="F104" s="16" t="s">
        <v>1542</v>
      </c>
      <c r="G104" s="17" t="s">
        <v>177</v>
      </c>
      <c r="H104" s="71" t="s">
        <v>387</v>
      </c>
      <c r="I104" s="71" t="s">
        <v>387</v>
      </c>
      <c r="J104" s="71"/>
      <c r="K104" s="71"/>
    </row>
    <row r="105" spans="1:11" ht="13" x14ac:dyDescent="0.15">
      <c r="A105" s="15" t="s">
        <v>9457</v>
      </c>
      <c r="B105" s="16" t="s">
        <v>287</v>
      </c>
      <c r="C105" s="16">
        <v>104</v>
      </c>
      <c r="D105" s="16" t="s">
        <v>469</v>
      </c>
      <c r="E105" s="16"/>
      <c r="F105" s="16" t="s">
        <v>1542</v>
      </c>
      <c r="G105" s="17" t="s">
        <v>177</v>
      </c>
      <c r="H105" s="71" t="s">
        <v>387</v>
      </c>
      <c r="I105" s="71" t="s">
        <v>387</v>
      </c>
      <c r="J105" s="71"/>
      <c r="K105" s="71"/>
    </row>
    <row r="106" spans="1:11" ht="13" x14ac:dyDescent="0.15">
      <c r="A106" s="15" t="s">
        <v>9010</v>
      </c>
      <c r="B106" s="16" t="s">
        <v>287</v>
      </c>
      <c r="C106" s="16">
        <v>105</v>
      </c>
      <c r="D106" s="16" t="s">
        <v>469</v>
      </c>
      <c r="E106" s="16"/>
      <c r="F106" s="16" t="s">
        <v>1542</v>
      </c>
      <c r="G106" s="17" t="s">
        <v>177</v>
      </c>
      <c r="H106" s="71" t="s">
        <v>387</v>
      </c>
      <c r="I106" s="71" t="s">
        <v>387</v>
      </c>
      <c r="J106" s="71"/>
      <c r="K106" s="71"/>
    </row>
    <row r="107" spans="1:11" ht="13" x14ac:dyDescent="0.15">
      <c r="A107" s="15" t="s">
        <v>9012</v>
      </c>
      <c r="B107" s="16" t="s">
        <v>287</v>
      </c>
      <c r="C107" s="16">
        <v>106</v>
      </c>
      <c r="D107" s="16" t="s">
        <v>496</v>
      </c>
      <c r="E107" s="16"/>
      <c r="F107" s="16" t="s">
        <v>497</v>
      </c>
      <c r="G107" s="17" t="s">
        <v>177</v>
      </c>
      <c r="H107" s="71" t="s">
        <v>387</v>
      </c>
      <c r="I107" s="71" t="s">
        <v>387</v>
      </c>
      <c r="J107" s="71"/>
      <c r="K107" s="71"/>
    </row>
    <row r="108" spans="1:11" ht="13" x14ac:dyDescent="0.15">
      <c r="A108" s="15" t="s">
        <v>2472</v>
      </c>
      <c r="B108" s="16" t="s">
        <v>287</v>
      </c>
      <c r="C108" s="16">
        <v>107</v>
      </c>
      <c r="D108" s="16" t="s">
        <v>469</v>
      </c>
      <c r="E108" s="16"/>
      <c r="F108" s="16" t="s">
        <v>1542</v>
      </c>
      <c r="G108" s="17" t="s">
        <v>9123</v>
      </c>
      <c r="H108" s="71" t="s">
        <v>387</v>
      </c>
      <c r="I108" s="71" t="s">
        <v>387</v>
      </c>
      <c r="J108" s="71"/>
      <c r="K108" s="71" t="s">
        <v>387</v>
      </c>
    </row>
    <row r="109" spans="1:11" ht="13" x14ac:dyDescent="0.15">
      <c r="A109" s="15" t="s">
        <v>2473</v>
      </c>
      <c r="B109" s="16" t="s">
        <v>287</v>
      </c>
      <c r="C109" s="16">
        <v>108</v>
      </c>
      <c r="D109" s="16" t="s">
        <v>469</v>
      </c>
      <c r="E109" s="16"/>
      <c r="F109" s="16" t="s">
        <v>1542</v>
      </c>
      <c r="G109" s="17" t="s">
        <v>9123</v>
      </c>
      <c r="H109" s="71" t="s">
        <v>387</v>
      </c>
      <c r="I109" s="71" t="s">
        <v>387</v>
      </c>
      <c r="J109" s="71"/>
      <c r="K109" s="71" t="s">
        <v>387</v>
      </c>
    </row>
    <row r="110" spans="1:11" ht="13" x14ac:dyDescent="0.15">
      <c r="A110" s="15" t="s">
        <v>9462</v>
      </c>
      <c r="B110" s="16" t="s">
        <v>287</v>
      </c>
      <c r="C110" s="16">
        <v>109</v>
      </c>
      <c r="D110" s="16" t="s">
        <v>395</v>
      </c>
      <c r="E110" s="16">
        <v>180</v>
      </c>
      <c r="F110" s="16" t="s">
        <v>393</v>
      </c>
      <c r="G110" s="17" t="s">
        <v>257</v>
      </c>
      <c r="H110" s="71" t="s">
        <v>387</v>
      </c>
      <c r="I110" s="71" t="s">
        <v>387</v>
      </c>
      <c r="J110" s="71"/>
      <c r="K110" s="71" t="s">
        <v>387</v>
      </c>
    </row>
    <row r="111" spans="1:11" ht="13" x14ac:dyDescent="0.15">
      <c r="A111" s="15" t="s">
        <v>2711</v>
      </c>
      <c r="B111" s="16" t="s">
        <v>287</v>
      </c>
      <c r="C111" s="16">
        <v>110</v>
      </c>
      <c r="D111" s="16" t="s">
        <v>404</v>
      </c>
      <c r="E111" s="16">
        <v>170</v>
      </c>
      <c r="F111" s="16" t="s">
        <v>393</v>
      </c>
      <c r="G111" s="17" t="s">
        <v>257</v>
      </c>
      <c r="H111" s="71" t="s">
        <v>387</v>
      </c>
      <c r="I111" s="71" t="s">
        <v>387</v>
      </c>
      <c r="J111" s="71"/>
      <c r="K111" s="71" t="s">
        <v>387</v>
      </c>
    </row>
    <row r="112" spans="1:11" ht="13" x14ac:dyDescent="0.15">
      <c r="A112" s="15" t="s">
        <v>5181</v>
      </c>
      <c r="B112" s="16" t="s">
        <v>287</v>
      </c>
      <c r="C112" s="16">
        <v>111</v>
      </c>
      <c r="D112" s="16" t="s">
        <v>385</v>
      </c>
      <c r="E112" s="16">
        <v>170</v>
      </c>
      <c r="F112" s="16" t="s">
        <v>393</v>
      </c>
      <c r="G112" s="17" t="s">
        <v>257</v>
      </c>
      <c r="H112" s="71" t="s">
        <v>387</v>
      </c>
      <c r="I112" s="71" t="s">
        <v>387</v>
      </c>
      <c r="J112" s="71"/>
      <c r="K112" s="71" t="s">
        <v>387</v>
      </c>
    </row>
    <row r="113" spans="1:11" ht="13" x14ac:dyDescent="0.15">
      <c r="A113" s="15" t="s">
        <v>2468</v>
      </c>
      <c r="B113" s="16" t="s">
        <v>287</v>
      </c>
      <c r="C113" s="16">
        <v>112</v>
      </c>
      <c r="D113" s="16" t="s">
        <v>149</v>
      </c>
      <c r="E113" s="16">
        <v>160</v>
      </c>
      <c r="F113" s="16" t="s">
        <v>393</v>
      </c>
      <c r="G113" s="17" t="s">
        <v>257</v>
      </c>
      <c r="H113" s="71" t="s">
        <v>387</v>
      </c>
      <c r="I113" s="71" t="s">
        <v>387</v>
      </c>
      <c r="J113" s="71"/>
      <c r="K113" s="71" t="s">
        <v>387</v>
      </c>
    </row>
    <row r="114" spans="1:11" ht="13" x14ac:dyDescent="0.15">
      <c r="A114" s="15" t="s">
        <v>2469</v>
      </c>
      <c r="B114" s="16" t="s">
        <v>287</v>
      </c>
      <c r="C114" s="16">
        <v>113</v>
      </c>
      <c r="D114" s="16" t="s">
        <v>149</v>
      </c>
      <c r="E114" s="16">
        <v>170</v>
      </c>
      <c r="F114" s="16" t="s">
        <v>393</v>
      </c>
      <c r="G114" s="17" t="s">
        <v>257</v>
      </c>
      <c r="H114" s="71" t="s">
        <v>387</v>
      </c>
      <c r="I114" s="71" t="s">
        <v>387</v>
      </c>
      <c r="J114" s="71"/>
      <c r="K114" s="71" t="s">
        <v>387</v>
      </c>
    </row>
    <row r="115" spans="1:11" ht="13" x14ac:dyDescent="0.15">
      <c r="A115" s="15" t="s">
        <v>2419</v>
      </c>
      <c r="B115" s="16" t="s">
        <v>287</v>
      </c>
      <c r="C115" s="16">
        <v>114</v>
      </c>
      <c r="D115" s="16" t="s">
        <v>392</v>
      </c>
      <c r="E115" s="16">
        <v>180</v>
      </c>
      <c r="F115" s="16" t="s">
        <v>393</v>
      </c>
      <c r="G115" s="17" t="s">
        <v>257</v>
      </c>
      <c r="H115" s="71" t="s">
        <v>387</v>
      </c>
      <c r="I115" s="71" t="s">
        <v>387</v>
      </c>
      <c r="J115" s="71"/>
      <c r="K115" s="71" t="s">
        <v>387</v>
      </c>
    </row>
    <row r="116" spans="1:11" ht="13" x14ac:dyDescent="0.15">
      <c r="A116" s="15" t="s">
        <v>9454</v>
      </c>
      <c r="B116" s="16" t="s">
        <v>287</v>
      </c>
      <c r="C116" s="16">
        <v>115</v>
      </c>
      <c r="D116" s="16" t="s">
        <v>469</v>
      </c>
      <c r="E116" s="16"/>
      <c r="F116" s="16" t="s">
        <v>1069</v>
      </c>
      <c r="G116" s="17" t="s">
        <v>257</v>
      </c>
      <c r="H116" s="71" t="s">
        <v>387</v>
      </c>
      <c r="I116" s="71" t="s">
        <v>387</v>
      </c>
      <c r="J116" s="71"/>
      <c r="K116" s="71" t="s">
        <v>387</v>
      </c>
    </row>
    <row r="117" spans="1:11" ht="13" x14ac:dyDescent="0.15">
      <c r="A117" s="15" t="s">
        <v>2307</v>
      </c>
      <c r="B117" s="16" t="s">
        <v>287</v>
      </c>
      <c r="C117" s="16">
        <v>116</v>
      </c>
      <c r="D117" s="16" t="s">
        <v>469</v>
      </c>
      <c r="E117" s="16"/>
      <c r="F117" s="16" t="s">
        <v>1069</v>
      </c>
      <c r="G117" s="17" t="s">
        <v>257</v>
      </c>
      <c r="H117" s="71" t="s">
        <v>387</v>
      </c>
      <c r="I117" s="71" t="s">
        <v>387</v>
      </c>
      <c r="J117" s="71"/>
      <c r="K117" s="71" t="s">
        <v>387</v>
      </c>
    </row>
    <row r="118" spans="1:11" ht="13" x14ac:dyDescent="0.15">
      <c r="A118" s="15" t="s">
        <v>1795</v>
      </c>
      <c r="B118" s="16" t="s">
        <v>287</v>
      </c>
      <c r="C118" s="16">
        <v>117</v>
      </c>
      <c r="D118" s="16" t="s">
        <v>389</v>
      </c>
      <c r="E118" s="16">
        <v>140</v>
      </c>
      <c r="F118" s="16" t="s">
        <v>386</v>
      </c>
      <c r="G118" s="17" t="s">
        <v>260</v>
      </c>
      <c r="H118" s="71" t="s">
        <v>387</v>
      </c>
      <c r="I118" s="71" t="s">
        <v>387</v>
      </c>
      <c r="J118" s="71"/>
      <c r="K118" s="71" t="s">
        <v>387</v>
      </c>
    </row>
    <row r="119" spans="1:11" ht="13" x14ac:dyDescent="0.15">
      <c r="A119" s="15" t="s">
        <v>2430</v>
      </c>
      <c r="B119" s="16" t="s">
        <v>287</v>
      </c>
      <c r="C119" s="16">
        <v>118</v>
      </c>
      <c r="D119" s="16" t="s">
        <v>385</v>
      </c>
      <c r="E119" s="16">
        <v>90</v>
      </c>
      <c r="F119" s="16" t="s">
        <v>393</v>
      </c>
      <c r="G119" s="17" t="s">
        <v>260</v>
      </c>
      <c r="H119" s="71" t="s">
        <v>387</v>
      </c>
      <c r="I119" s="71" t="s">
        <v>387</v>
      </c>
      <c r="J119" s="71"/>
      <c r="K119" s="71" t="s">
        <v>387</v>
      </c>
    </row>
    <row r="120" spans="1:11" ht="13" x14ac:dyDescent="0.15">
      <c r="A120" s="15" t="s">
        <v>2370</v>
      </c>
      <c r="B120" s="16" t="s">
        <v>287</v>
      </c>
      <c r="C120" s="16">
        <v>119</v>
      </c>
      <c r="D120" s="16" t="s">
        <v>385</v>
      </c>
      <c r="E120" s="16">
        <v>100</v>
      </c>
      <c r="F120" s="16" t="s">
        <v>398</v>
      </c>
      <c r="G120" s="17" t="s">
        <v>260</v>
      </c>
      <c r="H120" s="71" t="s">
        <v>387</v>
      </c>
      <c r="I120" s="71" t="s">
        <v>387</v>
      </c>
      <c r="J120" s="71"/>
      <c r="K120" s="71" t="s">
        <v>387</v>
      </c>
    </row>
    <row r="121" spans="1:11" ht="13" x14ac:dyDescent="0.15">
      <c r="A121" s="15" t="s">
        <v>1859</v>
      </c>
      <c r="B121" s="16" t="s">
        <v>287</v>
      </c>
      <c r="C121" s="16">
        <v>120</v>
      </c>
      <c r="D121" s="16" t="s">
        <v>149</v>
      </c>
      <c r="E121" s="16">
        <v>140</v>
      </c>
      <c r="F121" s="16" t="s">
        <v>386</v>
      </c>
      <c r="G121" s="17" t="s">
        <v>260</v>
      </c>
      <c r="H121" s="71" t="s">
        <v>387</v>
      </c>
      <c r="I121" s="71" t="s">
        <v>387</v>
      </c>
      <c r="J121" s="71"/>
      <c r="K121" s="71" t="s">
        <v>387</v>
      </c>
    </row>
    <row r="122" spans="1:11" ht="13" x14ac:dyDescent="0.15">
      <c r="A122" s="15" t="s">
        <v>2337</v>
      </c>
      <c r="B122" s="16" t="s">
        <v>287</v>
      </c>
      <c r="C122" s="16">
        <v>121</v>
      </c>
      <c r="D122" s="16" t="s">
        <v>469</v>
      </c>
      <c r="E122" s="16"/>
      <c r="F122" s="16" t="s">
        <v>1542</v>
      </c>
      <c r="G122" s="17" t="s">
        <v>260</v>
      </c>
      <c r="H122" s="71" t="s">
        <v>387</v>
      </c>
      <c r="I122" s="71" t="s">
        <v>387</v>
      </c>
      <c r="J122" s="71"/>
      <c r="K122" s="71" t="s">
        <v>387</v>
      </c>
    </row>
    <row r="123" spans="1:11" ht="13" x14ac:dyDescent="0.15">
      <c r="A123" s="15" t="s">
        <v>2427</v>
      </c>
      <c r="B123" s="16" t="s">
        <v>287</v>
      </c>
      <c r="C123" s="16">
        <v>122</v>
      </c>
      <c r="D123" s="16" t="s">
        <v>469</v>
      </c>
      <c r="E123" s="16"/>
      <c r="F123" s="16" t="s">
        <v>1542</v>
      </c>
      <c r="G123" s="17" t="s">
        <v>260</v>
      </c>
      <c r="H123" s="71" t="s">
        <v>387</v>
      </c>
      <c r="I123" s="71" t="s">
        <v>387</v>
      </c>
      <c r="J123" s="71"/>
      <c r="K123" s="71" t="s">
        <v>387</v>
      </c>
    </row>
  </sheetData>
  <sheetProtection selectLockedCells="1" selectUnlockedCells="1"/>
  <mergeCells count="1">
    <mergeCell ref="Z1:AH1"/>
  </mergeCells>
  <phoneticPr fontId="3" type="noConversion"/>
  <conditionalFormatting sqref="H2:K123">
    <cfRule type="cellIs" dxfId="510" priority="1" stopIfTrue="1" operator="equal">
      <formula>"-"</formula>
    </cfRule>
    <cfRule type="cellIs" dxfId="509" priority="2" stopIfTrue="1" operator="equal">
      <formula>"x"</formula>
    </cfRule>
  </conditionalFormatting>
  <hyperlinks>
    <hyperlink ref="L1" location="'Expansion set Check List'!A1" display="Home" xr:uid="{00000000-0004-0000-3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23">
    <tabColor rgb="FF00FF00"/>
  </sheetPr>
  <dimension ref="A1:AH10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7.83203125" customWidth="1"/>
    <col min="2" max="2" width="12.16406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28" t="s">
        <v>376</v>
      </c>
      <c r="C1" s="28" t="s">
        <v>377</v>
      </c>
      <c r="D1" s="28" t="s">
        <v>378</v>
      </c>
      <c r="E1" s="28" t="s">
        <v>379</v>
      </c>
      <c r="F1" s="28" t="s">
        <v>380</v>
      </c>
      <c r="G1" s="28"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1409</v>
      </c>
      <c r="B2" s="13" t="s">
        <v>290</v>
      </c>
      <c r="C2" s="13">
        <v>1</v>
      </c>
      <c r="D2" s="13" t="s">
        <v>407</v>
      </c>
      <c r="E2" s="13">
        <v>50</v>
      </c>
      <c r="F2" s="13" t="s">
        <v>393</v>
      </c>
      <c r="G2" s="30"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105</v>
      </c>
      <c r="Z2" s="102"/>
      <c r="AA2" s="102"/>
      <c r="AB2" s="102"/>
      <c r="AC2" s="102"/>
      <c r="AD2" s="102"/>
      <c r="AE2" s="102"/>
      <c r="AF2" s="102"/>
      <c r="AG2" s="102"/>
      <c r="AH2" s="102"/>
    </row>
    <row r="3" spans="1:34" ht="13" x14ac:dyDescent="0.15">
      <c r="A3" s="15" t="s">
        <v>1390</v>
      </c>
      <c r="B3" s="16" t="s">
        <v>290</v>
      </c>
      <c r="C3" s="16">
        <v>2</v>
      </c>
      <c r="D3" s="16" t="s">
        <v>407</v>
      </c>
      <c r="E3" s="16">
        <v>80</v>
      </c>
      <c r="F3" s="16" t="s">
        <v>398</v>
      </c>
      <c r="G3" s="31"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26</v>
      </c>
    </row>
    <row r="4" spans="1:34" ht="13" x14ac:dyDescent="0.15">
      <c r="A4" s="15" t="s">
        <v>1252</v>
      </c>
      <c r="B4" s="16" t="s">
        <v>290</v>
      </c>
      <c r="C4" s="16">
        <v>3</v>
      </c>
      <c r="D4" s="16" t="s">
        <v>407</v>
      </c>
      <c r="E4" s="16">
        <v>80</v>
      </c>
      <c r="F4" s="16" t="s">
        <v>2354</v>
      </c>
      <c r="G4" s="31"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33</v>
      </c>
    </row>
    <row r="5" spans="1:34" ht="13" x14ac:dyDescent="0.15">
      <c r="A5" s="15" t="s">
        <v>1237</v>
      </c>
      <c r="B5" s="16" t="s">
        <v>290</v>
      </c>
      <c r="C5" s="16">
        <v>4</v>
      </c>
      <c r="D5" s="16" t="s">
        <v>407</v>
      </c>
      <c r="E5" s="16">
        <v>120</v>
      </c>
      <c r="F5" s="16" t="s">
        <v>398</v>
      </c>
      <c r="G5" s="31" t="s">
        <v>181</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1396</v>
      </c>
      <c r="B6" s="16" t="s">
        <v>290</v>
      </c>
      <c r="C6" s="16">
        <v>5</v>
      </c>
      <c r="D6" s="16" t="s">
        <v>407</v>
      </c>
      <c r="E6" s="16">
        <v>100</v>
      </c>
      <c r="F6" s="16" t="s">
        <v>393</v>
      </c>
      <c r="G6" s="31" t="s">
        <v>177</v>
      </c>
      <c r="H6" s="71" t="s">
        <v>387</v>
      </c>
      <c r="I6" s="71" t="s">
        <v>387</v>
      </c>
      <c r="J6" s="71"/>
      <c r="K6" s="71"/>
      <c r="R6" s="117" t="s">
        <v>185</v>
      </c>
      <c r="S6" s="231">
        <f t="shared" si="0"/>
        <v>0</v>
      </c>
      <c r="T6" s="159">
        <f t="shared" si="1"/>
        <v>0</v>
      </c>
      <c r="U6" s="168"/>
      <c r="V6" s="117" t="s">
        <v>185</v>
      </c>
      <c r="W6" s="231">
        <f t="shared" si="2"/>
        <v>0</v>
      </c>
      <c r="X6" s="6">
        <f t="shared" si="3"/>
        <v>10</v>
      </c>
    </row>
    <row r="7" spans="1:34" ht="13" x14ac:dyDescent="0.15">
      <c r="A7" s="15" t="s">
        <v>2341</v>
      </c>
      <c r="B7" s="16" t="s">
        <v>290</v>
      </c>
      <c r="C7" s="16">
        <v>6</v>
      </c>
      <c r="D7" s="16" t="s">
        <v>407</v>
      </c>
      <c r="E7" s="16">
        <v>60</v>
      </c>
      <c r="F7" s="16" t="s">
        <v>393</v>
      </c>
      <c r="G7" s="31" t="s">
        <v>173</v>
      </c>
      <c r="H7" s="71" t="s">
        <v>387</v>
      </c>
      <c r="I7" s="71" t="s">
        <v>387</v>
      </c>
      <c r="J7" s="71"/>
      <c r="K7" s="71"/>
      <c r="R7" s="117" t="s">
        <v>189</v>
      </c>
      <c r="S7" s="231">
        <f t="shared" si="0"/>
        <v>0</v>
      </c>
      <c r="T7" s="159">
        <f t="shared" si="1"/>
        <v>0</v>
      </c>
      <c r="U7" s="168"/>
      <c r="V7" s="117" t="s">
        <v>189</v>
      </c>
      <c r="W7" s="231">
        <f t="shared" si="2"/>
        <v>0</v>
      </c>
      <c r="X7" s="6">
        <f t="shared" si="3"/>
        <v>6</v>
      </c>
    </row>
    <row r="8" spans="1:34" ht="13" x14ac:dyDescent="0.15">
      <c r="A8" s="15" t="s">
        <v>2344</v>
      </c>
      <c r="B8" s="16" t="s">
        <v>290</v>
      </c>
      <c r="C8" s="16">
        <v>7</v>
      </c>
      <c r="D8" s="16" t="s">
        <v>407</v>
      </c>
      <c r="E8" s="16">
        <v>60</v>
      </c>
      <c r="F8" s="16" t="s">
        <v>393</v>
      </c>
      <c r="G8" s="31"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2345</v>
      </c>
      <c r="B9" s="16" t="s">
        <v>290</v>
      </c>
      <c r="C9" s="16">
        <v>8</v>
      </c>
      <c r="D9" s="16" t="s">
        <v>407</v>
      </c>
      <c r="E9" s="16">
        <v>80</v>
      </c>
      <c r="F9" s="16" t="s">
        <v>398</v>
      </c>
      <c r="G9" s="31"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2474</v>
      </c>
      <c r="B10" s="16" t="s">
        <v>290</v>
      </c>
      <c r="C10" s="16">
        <v>9</v>
      </c>
      <c r="D10" s="16" t="s">
        <v>407</v>
      </c>
      <c r="E10" s="16">
        <v>170</v>
      </c>
      <c r="F10" s="16" t="s">
        <v>393</v>
      </c>
      <c r="G10" s="31" t="s">
        <v>189</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2475</v>
      </c>
      <c r="B11" s="16" t="s">
        <v>290</v>
      </c>
      <c r="C11" s="16">
        <v>10</v>
      </c>
      <c r="D11" s="16" t="s">
        <v>407</v>
      </c>
      <c r="E11" s="16">
        <v>100</v>
      </c>
      <c r="F11" s="16" t="s">
        <v>393</v>
      </c>
      <c r="G11" s="31"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2834</v>
      </c>
      <c r="B12" s="16" t="s">
        <v>290</v>
      </c>
      <c r="C12" s="16">
        <v>11</v>
      </c>
      <c r="D12" s="16" t="s">
        <v>407</v>
      </c>
      <c r="E12" s="16">
        <v>170</v>
      </c>
      <c r="F12" s="16" t="s">
        <v>393</v>
      </c>
      <c r="G12" s="31" t="s">
        <v>189</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2348</v>
      </c>
      <c r="B13" s="16" t="s">
        <v>290</v>
      </c>
      <c r="C13" s="16">
        <v>12</v>
      </c>
      <c r="D13" s="16" t="s">
        <v>395</v>
      </c>
      <c r="E13" s="16">
        <v>70</v>
      </c>
      <c r="F13" s="16" t="s">
        <v>393</v>
      </c>
      <c r="G13" s="31"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2349</v>
      </c>
      <c r="B14" s="16" t="s">
        <v>290</v>
      </c>
      <c r="C14" s="16">
        <v>13</v>
      </c>
      <c r="D14" s="16" t="s">
        <v>395</v>
      </c>
      <c r="E14" s="16">
        <v>100</v>
      </c>
      <c r="F14" s="16" t="s">
        <v>398</v>
      </c>
      <c r="G14" s="31"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461</v>
      </c>
      <c r="B15" s="16" t="s">
        <v>290</v>
      </c>
      <c r="C15" s="16">
        <v>14</v>
      </c>
      <c r="D15" s="16" t="s">
        <v>389</v>
      </c>
      <c r="E15" s="16">
        <v>50</v>
      </c>
      <c r="F15" s="16" t="s">
        <v>393</v>
      </c>
      <c r="G15" s="31"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439</v>
      </c>
      <c r="B16" s="16" t="s">
        <v>290</v>
      </c>
      <c r="C16" s="16">
        <v>15</v>
      </c>
      <c r="D16" s="16" t="s">
        <v>389</v>
      </c>
      <c r="E16" s="16">
        <v>80</v>
      </c>
      <c r="F16" s="16" t="s">
        <v>398</v>
      </c>
      <c r="G16" s="31"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388</v>
      </c>
      <c r="B17" s="16" t="s">
        <v>290</v>
      </c>
      <c r="C17" s="16">
        <v>16</v>
      </c>
      <c r="D17" s="16" t="s">
        <v>389</v>
      </c>
      <c r="E17" s="16">
        <v>140</v>
      </c>
      <c r="F17" s="16" t="s">
        <v>386</v>
      </c>
      <c r="G17" s="31"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558</v>
      </c>
      <c r="B18" s="16" t="s">
        <v>290</v>
      </c>
      <c r="C18" s="16">
        <v>17</v>
      </c>
      <c r="D18" s="16" t="s">
        <v>389</v>
      </c>
      <c r="E18" s="16">
        <v>100</v>
      </c>
      <c r="F18" s="16" t="s">
        <v>393</v>
      </c>
      <c r="G18" s="31"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975</v>
      </c>
      <c r="B19" s="16" t="s">
        <v>290</v>
      </c>
      <c r="C19" s="16">
        <v>18</v>
      </c>
      <c r="D19" s="16" t="s">
        <v>389</v>
      </c>
      <c r="E19" s="16">
        <v>60</v>
      </c>
      <c r="F19" s="16" t="s">
        <v>393</v>
      </c>
      <c r="G19" s="3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971</v>
      </c>
      <c r="B20" s="16" t="s">
        <v>290</v>
      </c>
      <c r="C20" s="16">
        <v>19</v>
      </c>
      <c r="D20" s="16" t="s">
        <v>389</v>
      </c>
      <c r="E20" s="16">
        <v>90</v>
      </c>
      <c r="F20" s="16" t="s">
        <v>398</v>
      </c>
      <c r="G20" s="31" t="s">
        <v>177</v>
      </c>
      <c r="H20" s="71" t="s">
        <v>387</v>
      </c>
      <c r="I20" s="71" t="s">
        <v>387</v>
      </c>
      <c r="J20" s="71"/>
      <c r="K20" s="71"/>
      <c r="R20" s="117" t="s">
        <v>9123</v>
      </c>
      <c r="S20" s="231">
        <f t="shared" si="0"/>
        <v>0</v>
      </c>
      <c r="T20" s="159">
        <f t="shared" si="1"/>
        <v>0</v>
      </c>
      <c r="U20" s="173"/>
      <c r="V20" s="117" t="s">
        <v>9123</v>
      </c>
      <c r="W20" s="231">
        <f t="shared" si="2"/>
        <v>0</v>
      </c>
      <c r="X20" s="6">
        <f t="shared" si="3"/>
        <v>4</v>
      </c>
    </row>
    <row r="21" spans="1:24" ht="13" x14ac:dyDescent="0.15">
      <c r="A21" s="15" t="s">
        <v>969</v>
      </c>
      <c r="B21" s="16" t="s">
        <v>290</v>
      </c>
      <c r="C21" s="16">
        <v>20</v>
      </c>
      <c r="D21" s="16" t="s">
        <v>389</v>
      </c>
      <c r="E21" s="16">
        <v>100</v>
      </c>
      <c r="F21" s="16" t="s">
        <v>393</v>
      </c>
      <c r="G21" s="31"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1293</v>
      </c>
      <c r="B22" s="16" t="s">
        <v>290</v>
      </c>
      <c r="C22" s="16">
        <v>21</v>
      </c>
      <c r="D22" s="16" t="s">
        <v>389</v>
      </c>
      <c r="E22" s="16">
        <v>60</v>
      </c>
      <c r="F22" s="16" t="s">
        <v>393</v>
      </c>
      <c r="G22" s="3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1399</v>
      </c>
      <c r="B23" s="16" t="s">
        <v>290</v>
      </c>
      <c r="C23" s="16">
        <v>22</v>
      </c>
      <c r="D23" s="16" t="s">
        <v>389</v>
      </c>
      <c r="E23" s="16">
        <v>100</v>
      </c>
      <c r="F23" s="16" t="s">
        <v>398</v>
      </c>
      <c r="G23" s="31" t="s">
        <v>177</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1944</v>
      </c>
      <c r="B24" s="16" t="s">
        <v>290</v>
      </c>
      <c r="C24" s="16">
        <v>23</v>
      </c>
      <c r="D24" s="16" t="s">
        <v>389</v>
      </c>
      <c r="E24" s="16">
        <v>90</v>
      </c>
      <c r="F24" s="16" t="s">
        <v>398</v>
      </c>
      <c r="G24" s="3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1393</v>
      </c>
      <c r="B25" s="16" t="s">
        <v>290</v>
      </c>
      <c r="C25" s="16">
        <v>24</v>
      </c>
      <c r="D25" s="16" t="s">
        <v>389</v>
      </c>
      <c r="E25" s="16">
        <v>90</v>
      </c>
      <c r="F25" s="16" t="s">
        <v>393</v>
      </c>
      <c r="G25" s="3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1880</v>
      </c>
      <c r="B26" s="16" t="s">
        <v>290</v>
      </c>
      <c r="C26" s="16">
        <v>25</v>
      </c>
      <c r="D26" s="16" t="s">
        <v>389</v>
      </c>
      <c r="E26" s="16">
        <v>70</v>
      </c>
      <c r="F26" s="16" t="s">
        <v>393</v>
      </c>
      <c r="G26" s="3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1865</v>
      </c>
      <c r="B27" s="16" t="s">
        <v>290</v>
      </c>
      <c r="C27" s="16">
        <v>26</v>
      </c>
      <c r="D27" s="16" t="s">
        <v>389</v>
      </c>
      <c r="E27" s="16">
        <v>120</v>
      </c>
      <c r="F27" s="16" t="s">
        <v>398</v>
      </c>
      <c r="G27" s="3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2353</v>
      </c>
      <c r="B28" s="16" t="s">
        <v>290</v>
      </c>
      <c r="C28" s="16">
        <v>27</v>
      </c>
      <c r="D28" s="16" t="s">
        <v>389</v>
      </c>
      <c r="E28" s="16">
        <v>90</v>
      </c>
      <c r="F28" s="16" t="s">
        <v>2354</v>
      </c>
      <c r="G28" s="31" t="s">
        <v>177</v>
      </c>
      <c r="H28" s="71" t="s">
        <v>387</v>
      </c>
      <c r="I28" s="71" t="s">
        <v>387</v>
      </c>
      <c r="J28" s="71"/>
      <c r="K28" s="71"/>
      <c r="R28" s="117" t="s">
        <v>257</v>
      </c>
      <c r="S28" s="231">
        <f t="shared" si="0"/>
        <v>0</v>
      </c>
      <c r="T28" s="159">
        <f t="shared" si="1"/>
        <v>0</v>
      </c>
      <c r="U28" s="168"/>
      <c r="V28" s="117" t="s">
        <v>257</v>
      </c>
      <c r="W28" s="231">
        <f t="shared" si="2"/>
        <v>0</v>
      </c>
      <c r="X28" s="6">
        <f t="shared" si="3"/>
        <v>6</v>
      </c>
    </row>
    <row r="29" spans="1:24" ht="14" thickBot="1" x14ac:dyDescent="0.2">
      <c r="A29" s="15" t="s">
        <v>2355</v>
      </c>
      <c r="B29" s="16" t="s">
        <v>290</v>
      </c>
      <c r="C29" s="16">
        <v>28</v>
      </c>
      <c r="D29" s="16" t="s">
        <v>389</v>
      </c>
      <c r="E29" s="16">
        <v>140</v>
      </c>
      <c r="F29" s="16" t="s">
        <v>398</v>
      </c>
      <c r="G29" s="31" t="s">
        <v>181</v>
      </c>
      <c r="H29" s="71" t="s">
        <v>387</v>
      </c>
      <c r="I29" s="71" t="s">
        <v>387</v>
      </c>
      <c r="J29" s="71"/>
      <c r="K29" s="71"/>
      <c r="R29" s="166" t="s">
        <v>260</v>
      </c>
      <c r="S29" s="232">
        <f t="shared" si="0"/>
        <v>0</v>
      </c>
      <c r="T29" s="192">
        <f t="shared" si="1"/>
        <v>0</v>
      </c>
      <c r="U29" s="168"/>
      <c r="V29" s="166" t="s">
        <v>260</v>
      </c>
      <c r="W29" s="232">
        <f t="shared" si="2"/>
        <v>0</v>
      </c>
      <c r="X29" s="7">
        <f t="shared" si="3"/>
        <v>4</v>
      </c>
    </row>
    <row r="30" spans="1:24" ht="14" thickBot="1" x14ac:dyDescent="0.2">
      <c r="A30" s="15" t="s">
        <v>2259</v>
      </c>
      <c r="B30" s="16" t="s">
        <v>290</v>
      </c>
      <c r="C30" s="16">
        <v>29</v>
      </c>
      <c r="D30" s="16" t="s">
        <v>389</v>
      </c>
      <c r="E30" s="16">
        <v>60</v>
      </c>
      <c r="F30" s="16" t="s">
        <v>393</v>
      </c>
      <c r="G30" s="31" t="s">
        <v>173</v>
      </c>
      <c r="H30" s="71" t="s">
        <v>387</v>
      </c>
      <c r="I30" s="71" t="s">
        <v>387</v>
      </c>
      <c r="J30" s="71"/>
      <c r="K30" s="71"/>
      <c r="R30" s="160" t="s">
        <v>86</v>
      </c>
      <c r="S30" s="161"/>
      <c r="T30" s="175">
        <f>SUM(T31:T57)</f>
        <v>0</v>
      </c>
      <c r="U30" s="168"/>
      <c r="V30" s="177" t="s">
        <v>88</v>
      </c>
      <c r="W30" s="213"/>
      <c r="X30" s="215">
        <f>SUM(X31:X57)</f>
        <v>85</v>
      </c>
    </row>
    <row r="31" spans="1:24" ht="13" x14ac:dyDescent="0.15">
      <c r="A31" s="15" t="s">
        <v>2402</v>
      </c>
      <c r="B31" s="16" t="s">
        <v>290</v>
      </c>
      <c r="C31" s="16">
        <v>30</v>
      </c>
      <c r="D31" s="16" t="s">
        <v>389</v>
      </c>
      <c r="E31" s="16">
        <v>180</v>
      </c>
      <c r="F31" s="16" t="s">
        <v>393</v>
      </c>
      <c r="G31" s="31" t="s">
        <v>189</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26</v>
      </c>
    </row>
    <row r="32" spans="1:24" ht="13" x14ac:dyDescent="0.15">
      <c r="A32" s="15" t="s">
        <v>2363</v>
      </c>
      <c r="B32" s="16" t="s">
        <v>290</v>
      </c>
      <c r="C32" s="16">
        <v>31</v>
      </c>
      <c r="D32" s="16" t="s">
        <v>404</v>
      </c>
      <c r="E32" s="16">
        <v>30</v>
      </c>
      <c r="F32" s="16" t="s">
        <v>393</v>
      </c>
      <c r="G32" s="3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33</v>
      </c>
    </row>
    <row r="33" spans="1:24" ht="13" x14ac:dyDescent="0.15">
      <c r="A33" s="15" t="s">
        <v>2364</v>
      </c>
      <c r="B33" s="16" t="s">
        <v>290</v>
      </c>
      <c r="C33" s="16">
        <v>32</v>
      </c>
      <c r="D33" s="16" t="s">
        <v>404</v>
      </c>
      <c r="E33" s="16">
        <v>80</v>
      </c>
      <c r="F33" s="16" t="s">
        <v>398</v>
      </c>
      <c r="G33" s="31" t="s">
        <v>177</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2365</v>
      </c>
      <c r="B34" s="16" t="s">
        <v>290</v>
      </c>
      <c r="C34" s="16">
        <v>33</v>
      </c>
      <c r="D34" s="16" t="s">
        <v>404</v>
      </c>
      <c r="E34" s="16">
        <v>140</v>
      </c>
      <c r="F34" s="16" t="s">
        <v>386</v>
      </c>
      <c r="G34" s="31" t="s">
        <v>185</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1822</v>
      </c>
      <c r="B35" s="16" t="s">
        <v>290</v>
      </c>
      <c r="C35" s="16">
        <v>34</v>
      </c>
      <c r="D35" s="16" t="s">
        <v>385</v>
      </c>
      <c r="E35" s="16">
        <v>70</v>
      </c>
      <c r="F35" s="16" t="s">
        <v>393</v>
      </c>
      <c r="G35" s="3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1811</v>
      </c>
      <c r="B36" s="16" t="s">
        <v>290</v>
      </c>
      <c r="C36" s="16">
        <v>35</v>
      </c>
      <c r="D36" s="16" t="s">
        <v>385</v>
      </c>
      <c r="E36" s="16">
        <v>100</v>
      </c>
      <c r="F36" s="16" t="s">
        <v>398</v>
      </c>
      <c r="G36" s="3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1864</v>
      </c>
      <c r="B37" s="16" t="s">
        <v>290</v>
      </c>
      <c r="C37" s="16">
        <v>36</v>
      </c>
      <c r="D37" s="16" t="s">
        <v>385</v>
      </c>
      <c r="E37" s="16">
        <v>60</v>
      </c>
      <c r="F37" s="16" t="s">
        <v>393</v>
      </c>
      <c r="G37" s="3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1863</v>
      </c>
      <c r="B38" s="16" t="s">
        <v>290</v>
      </c>
      <c r="C38" s="16">
        <v>37</v>
      </c>
      <c r="D38" s="16" t="s">
        <v>385</v>
      </c>
      <c r="E38" s="16">
        <v>60</v>
      </c>
      <c r="F38" s="16" t="s">
        <v>393</v>
      </c>
      <c r="G38" s="31" t="s">
        <v>185</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1857</v>
      </c>
      <c r="B39" s="16" t="s">
        <v>290</v>
      </c>
      <c r="C39" s="16">
        <v>38</v>
      </c>
      <c r="D39" s="16" t="s">
        <v>385</v>
      </c>
      <c r="E39" s="16">
        <v>60</v>
      </c>
      <c r="F39" s="16" t="s">
        <v>393</v>
      </c>
      <c r="G39" s="3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2267</v>
      </c>
      <c r="B40" s="16" t="s">
        <v>290</v>
      </c>
      <c r="C40" s="16">
        <v>39</v>
      </c>
      <c r="D40" s="16" t="s">
        <v>385</v>
      </c>
      <c r="E40" s="16">
        <v>60</v>
      </c>
      <c r="F40" s="16" t="s">
        <v>393</v>
      </c>
      <c r="G40" s="3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2268</v>
      </c>
      <c r="B41" s="16" t="s">
        <v>290</v>
      </c>
      <c r="C41" s="16">
        <v>40</v>
      </c>
      <c r="D41" s="16" t="s">
        <v>385</v>
      </c>
      <c r="E41" s="16">
        <v>100</v>
      </c>
      <c r="F41" s="16" t="s">
        <v>398</v>
      </c>
      <c r="G41" s="3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2430</v>
      </c>
      <c r="B42" s="16" t="s">
        <v>290</v>
      </c>
      <c r="C42" s="16">
        <v>41</v>
      </c>
      <c r="D42" s="16" t="s">
        <v>385</v>
      </c>
      <c r="E42" s="16">
        <v>90</v>
      </c>
      <c r="F42" s="16" t="s">
        <v>393</v>
      </c>
      <c r="G42" s="31" t="s">
        <v>185</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2274</v>
      </c>
      <c r="B43" s="16" t="s">
        <v>290</v>
      </c>
      <c r="C43" s="16">
        <v>42</v>
      </c>
      <c r="D43" s="16" t="s">
        <v>385</v>
      </c>
      <c r="E43" s="16">
        <v>30</v>
      </c>
      <c r="F43" s="16" t="s">
        <v>393</v>
      </c>
      <c r="G43" s="3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2275</v>
      </c>
      <c r="B44" s="16" t="s">
        <v>290</v>
      </c>
      <c r="C44" s="16">
        <v>43</v>
      </c>
      <c r="D44" s="16" t="s">
        <v>385</v>
      </c>
      <c r="E44" s="16">
        <v>60</v>
      </c>
      <c r="F44" s="16" t="s">
        <v>398</v>
      </c>
      <c r="G44" s="3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2276</v>
      </c>
      <c r="B45" s="16" t="s">
        <v>290</v>
      </c>
      <c r="C45" s="16">
        <v>44</v>
      </c>
      <c r="D45" s="16" t="s">
        <v>385</v>
      </c>
      <c r="E45" s="16">
        <v>100</v>
      </c>
      <c r="F45" s="16" t="s">
        <v>386</v>
      </c>
      <c r="G45" s="3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2381</v>
      </c>
      <c r="B46" s="16" t="s">
        <v>290</v>
      </c>
      <c r="C46" s="16">
        <v>45</v>
      </c>
      <c r="D46" s="16" t="s">
        <v>385</v>
      </c>
      <c r="E46" s="16">
        <v>80</v>
      </c>
      <c r="F46" s="16" t="s">
        <v>393</v>
      </c>
      <c r="G46" s="3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2382</v>
      </c>
      <c r="B47" s="16" t="s">
        <v>290</v>
      </c>
      <c r="C47" s="16">
        <v>46</v>
      </c>
      <c r="D47" s="16" t="s">
        <v>385</v>
      </c>
      <c r="E47" s="16">
        <v>130</v>
      </c>
      <c r="F47" s="16" t="s">
        <v>398</v>
      </c>
      <c r="G47" s="3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450</v>
      </c>
      <c r="B48" s="16" t="s">
        <v>290</v>
      </c>
      <c r="C48" s="16">
        <v>47</v>
      </c>
      <c r="D48" s="16" t="s">
        <v>400</v>
      </c>
      <c r="E48" s="16">
        <v>60</v>
      </c>
      <c r="F48" s="16" t="s">
        <v>393</v>
      </c>
      <c r="G48" s="3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431</v>
      </c>
      <c r="B49" s="16" t="s">
        <v>290</v>
      </c>
      <c r="C49" s="16">
        <v>48</v>
      </c>
      <c r="D49" s="16" t="s">
        <v>400</v>
      </c>
      <c r="E49" s="16">
        <v>90</v>
      </c>
      <c r="F49" s="16" t="s">
        <v>398</v>
      </c>
      <c r="G49" s="3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401</v>
      </c>
      <c r="B50" s="16" t="s">
        <v>290</v>
      </c>
      <c r="C50" s="16">
        <v>49</v>
      </c>
      <c r="D50" s="16" t="s">
        <v>400</v>
      </c>
      <c r="E50" s="16">
        <v>150</v>
      </c>
      <c r="F50" s="16" t="s">
        <v>386</v>
      </c>
      <c r="G50" s="31" t="s">
        <v>185</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401</v>
      </c>
      <c r="B51" s="16" t="s">
        <v>290</v>
      </c>
      <c r="C51" s="16">
        <v>50</v>
      </c>
      <c r="D51" s="16" t="s">
        <v>400</v>
      </c>
      <c r="E51" s="16">
        <v>140</v>
      </c>
      <c r="F51" s="16" t="s">
        <v>386</v>
      </c>
      <c r="G51" s="31"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2279</v>
      </c>
      <c r="B52" s="16" t="s">
        <v>290</v>
      </c>
      <c r="C52" s="16">
        <v>51</v>
      </c>
      <c r="D52" s="16" t="s">
        <v>400</v>
      </c>
      <c r="E52" s="16">
        <v>100</v>
      </c>
      <c r="F52" s="16" t="s">
        <v>393</v>
      </c>
      <c r="G52" s="3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2280</v>
      </c>
      <c r="B53" s="16" t="s">
        <v>290</v>
      </c>
      <c r="C53" s="16">
        <v>52</v>
      </c>
      <c r="D53" s="16" t="s">
        <v>400</v>
      </c>
      <c r="E53" s="16">
        <v>90</v>
      </c>
      <c r="F53" s="16" t="s">
        <v>393</v>
      </c>
      <c r="G53" s="3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2377</v>
      </c>
      <c r="B54" s="16" t="s">
        <v>290</v>
      </c>
      <c r="C54" s="16">
        <v>53</v>
      </c>
      <c r="D54" s="16" t="s">
        <v>400</v>
      </c>
      <c r="E54" s="16">
        <v>70</v>
      </c>
      <c r="F54" s="16" t="s">
        <v>2354</v>
      </c>
      <c r="G54" s="3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2378</v>
      </c>
      <c r="B55" s="16" t="s">
        <v>290</v>
      </c>
      <c r="C55" s="16">
        <v>54</v>
      </c>
      <c r="D55" s="16" t="s">
        <v>400</v>
      </c>
      <c r="E55" s="16">
        <v>120</v>
      </c>
      <c r="F55" s="16" t="s">
        <v>398</v>
      </c>
      <c r="G55" s="31"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930</v>
      </c>
      <c r="B56" s="16" t="s">
        <v>290</v>
      </c>
      <c r="C56" s="16">
        <v>55</v>
      </c>
      <c r="D56" s="16" t="s">
        <v>858</v>
      </c>
      <c r="E56" s="16">
        <v>60</v>
      </c>
      <c r="F56" s="16" t="s">
        <v>393</v>
      </c>
      <c r="G56" s="3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929</v>
      </c>
      <c r="B57" s="16" t="s">
        <v>290</v>
      </c>
      <c r="C57" s="16">
        <v>56</v>
      </c>
      <c r="D57" s="16" t="s">
        <v>858</v>
      </c>
      <c r="E57" s="16">
        <v>100</v>
      </c>
      <c r="F57" s="16" t="s">
        <v>398</v>
      </c>
      <c r="G57" s="3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1195</v>
      </c>
      <c r="B58" s="16" t="s">
        <v>290</v>
      </c>
      <c r="C58" s="16">
        <v>57</v>
      </c>
      <c r="D58" s="16" t="s">
        <v>847</v>
      </c>
      <c r="E58" s="16">
        <v>60</v>
      </c>
      <c r="F58" s="16" t="s">
        <v>393</v>
      </c>
      <c r="G58" s="31" t="s">
        <v>173</v>
      </c>
      <c r="H58" s="71" t="s">
        <v>387</v>
      </c>
      <c r="I58" s="71" t="s">
        <v>387</v>
      </c>
      <c r="J58" s="71"/>
      <c r="K58" s="71"/>
      <c r="U58" s="168"/>
      <c r="V58" s="177" t="s">
        <v>447</v>
      </c>
      <c r="W58" s="189"/>
      <c r="X58" s="190">
        <f>SUM(X59:X85)</f>
        <v>190</v>
      </c>
    </row>
    <row r="59" spans="1:24" ht="13" x14ac:dyDescent="0.15">
      <c r="A59" s="15" t="s">
        <v>1201</v>
      </c>
      <c r="B59" s="16" t="s">
        <v>290</v>
      </c>
      <c r="C59" s="16">
        <v>58</v>
      </c>
      <c r="D59" s="16" t="s">
        <v>847</v>
      </c>
      <c r="E59" s="16">
        <v>90</v>
      </c>
      <c r="F59" s="16" t="s">
        <v>398</v>
      </c>
      <c r="G59" s="31" t="s">
        <v>177</v>
      </c>
      <c r="H59" s="71" t="s">
        <v>387</v>
      </c>
      <c r="I59" s="71" t="s">
        <v>387</v>
      </c>
      <c r="J59" s="71"/>
      <c r="K59" s="71"/>
      <c r="U59" s="239"/>
      <c r="V59" s="116" t="s">
        <v>173</v>
      </c>
      <c r="W59" s="211">
        <f t="shared" ref="W59:X74" si="8">S3+S31+W3+W31</f>
        <v>0</v>
      </c>
      <c r="X59" s="64">
        <f t="shared" si="8"/>
        <v>52</v>
      </c>
    </row>
    <row r="60" spans="1:24" ht="13" x14ac:dyDescent="0.15">
      <c r="A60" s="15" t="s">
        <v>1177</v>
      </c>
      <c r="B60" s="16" t="s">
        <v>290</v>
      </c>
      <c r="C60" s="16">
        <v>59</v>
      </c>
      <c r="D60" s="16" t="s">
        <v>847</v>
      </c>
      <c r="E60" s="16">
        <v>140</v>
      </c>
      <c r="F60" s="16" t="s">
        <v>386</v>
      </c>
      <c r="G60" s="31" t="s">
        <v>181</v>
      </c>
      <c r="H60" s="71" t="s">
        <v>387</v>
      </c>
      <c r="I60" s="71" t="s">
        <v>387</v>
      </c>
      <c r="J60" s="71"/>
      <c r="K60" s="71"/>
      <c r="U60" s="239"/>
      <c r="V60" s="117" t="s">
        <v>177</v>
      </c>
      <c r="W60" s="158">
        <f t="shared" si="8"/>
        <v>0</v>
      </c>
      <c r="X60" s="159">
        <f t="shared" si="8"/>
        <v>66</v>
      </c>
    </row>
    <row r="61" spans="1:24" ht="13" x14ac:dyDescent="0.15">
      <c r="A61" s="15" t="s">
        <v>2476</v>
      </c>
      <c r="B61" s="16" t="s">
        <v>290</v>
      </c>
      <c r="C61" s="16">
        <v>60</v>
      </c>
      <c r="D61" s="16" t="s">
        <v>847</v>
      </c>
      <c r="E61" s="16">
        <v>90</v>
      </c>
      <c r="F61" s="16" t="s">
        <v>393</v>
      </c>
      <c r="G61" s="31" t="s">
        <v>189</v>
      </c>
      <c r="H61" s="71" t="s">
        <v>387</v>
      </c>
      <c r="I61" s="71" t="s">
        <v>387</v>
      </c>
      <c r="J61" s="71"/>
      <c r="K61" s="71" t="s">
        <v>387</v>
      </c>
      <c r="U61" s="239"/>
      <c r="V61" s="117" t="s">
        <v>181</v>
      </c>
      <c r="W61" s="158">
        <f t="shared" si="8"/>
        <v>0</v>
      </c>
      <c r="X61" s="159">
        <f t="shared" si="8"/>
        <v>32</v>
      </c>
    </row>
    <row r="62" spans="1:24" ht="13" x14ac:dyDescent="0.15">
      <c r="A62" s="15" t="s">
        <v>2389</v>
      </c>
      <c r="B62" s="16" t="s">
        <v>290</v>
      </c>
      <c r="C62" s="16">
        <v>61</v>
      </c>
      <c r="D62" s="16" t="s">
        <v>847</v>
      </c>
      <c r="E62" s="16">
        <v>100</v>
      </c>
      <c r="F62" s="16" t="s">
        <v>398</v>
      </c>
      <c r="G62" s="31" t="s">
        <v>181</v>
      </c>
      <c r="H62" s="71" t="s">
        <v>387</v>
      </c>
      <c r="I62" s="71" t="s">
        <v>387</v>
      </c>
      <c r="J62" s="71"/>
      <c r="K62" s="71"/>
      <c r="U62" s="239"/>
      <c r="V62" s="117" t="s">
        <v>185</v>
      </c>
      <c r="W62" s="158">
        <f t="shared" si="8"/>
        <v>0</v>
      </c>
      <c r="X62" s="159">
        <f t="shared" si="8"/>
        <v>20</v>
      </c>
    </row>
    <row r="63" spans="1:24" ht="13" x14ac:dyDescent="0.15">
      <c r="A63" s="15" t="s">
        <v>1290</v>
      </c>
      <c r="B63" s="16" t="s">
        <v>290</v>
      </c>
      <c r="C63" s="16">
        <v>62</v>
      </c>
      <c r="D63" s="16" t="s">
        <v>149</v>
      </c>
      <c r="E63" s="16">
        <v>50</v>
      </c>
      <c r="F63" s="16" t="s">
        <v>393</v>
      </c>
      <c r="G63" s="31" t="s">
        <v>173</v>
      </c>
      <c r="H63" s="71" t="s">
        <v>387</v>
      </c>
      <c r="I63" s="71" t="s">
        <v>387</v>
      </c>
      <c r="J63" s="71"/>
      <c r="K63" s="71"/>
      <c r="U63" s="239"/>
      <c r="V63" s="117" t="s">
        <v>189</v>
      </c>
      <c r="W63" s="158">
        <f t="shared" si="8"/>
        <v>0</v>
      </c>
      <c r="X63" s="159">
        <f t="shared" si="8"/>
        <v>6</v>
      </c>
    </row>
    <row r="64" spans="1:24" ht="13" x14ac:dyDescent="0.15">
      <c r="A64" s="15" t="s">
        <v>1288</v>
      </c>
      <c r="B64" s="16" t="s">
        <v>290</v>
      </c>
      <c r="C64" s="16">
        <v>63</v>
      </c>
      <c r="D64" s="16" t="s">
        <v>149</v>
      </c>
      <c r="E64" s="16">
        <v>80</v>
      </c>
      <c r="F64" s="16" t="s">
        <v>398</v>
      </c>
      <c r="G64" s="31" t="s">
        <v>177</v>
      </c>
      <c r="H64" s="71" t="s">
        <v>387</v>
      </c>
      <c r="I64" s="71" t="s">
        <v>387</v>
      </c>
      <c r="J64" s="71"/>
      <c r="K64" s="71"/>
      <c r="U64" s="240"/>
      <c r="V64" s="117" t="s">
        <v>193</v>
      </c>
      <c r="W64" s="158">
        <f t="shared" si="8"/>
        <v>0</v>
      </c>
      <c r="X64" s="159">
        <f t="shared" si="8"/>
        <v>0</v>
      </c>
    </row>
    <row r="65" spans="1:24" ht="14" thickBot="1" x14ac:dyDescent="0.2">
      <c r="A65" s="15" t="s">
        <v>1284</v>
      </c>
      <c r="B65" s="16" t="s">
        <v>290</v>
      </c>
      <c r="C65" s="16">
        <v>64</v>
      </c>
      <c r="D65" s="16" t="s">
        <v>149</v>
      </c>
      <c r="E65" s="16">
        <v>150</v>
      </c>
      <c r="F65" s="16" t="s">
        <v>386</v>
      </c>
      <c r="G65" s="31" t="s">
        <v>185</v>
      </c>
      <c r="H65" s="71" t="s">
        <v>387</v>
      </c>
      <c r="I65" s="71" t="s">
        <v>387</v>
      </c>
      <c r="J65" s="71"/>
      <c r="K65" s="71"/>
      <c r="U65" s="241"/>
      <c r="V65" s="117" t="s">
        <v>197</v>
      </c>
      <c r="W65" s="158">
        <f t="shared" si="8"/>
        <v>0</v>
      </c>
      <c r="X65" s="159">
        <f t="shared" si="8"/>
        <v>0</v>
      </c>
    </row>
    <row r="66" spans="1:24" ht="14" thickBot="1" x14ac:dyDescent="0.2">
      <c r="A66" s="15" t="s">
        <v>2646</v>
      </c>
      <c r="B66" s="16" t="s">
        <v>290</v>
      </c>
      <c r="C66" s="16">
        <v>65</v>
      </c>
      <c r="D66" s="16" t="s">
        <v>149</v>
      </c>
      <c r="E66" s="16">
        <v>180</v>
      </c>
      <c r="F66" s="16" t="s">
        <v>393</v>
      </c>
      <c r="G66" s="31" t="s">
        <v>189</v>
      </c>
      <c r="H66" s="71" t="s">
        <v>387</v>
      </c>
      <c r="I66" s="71" t="s">
        <v>387</v>
      </c>
      <c r="J66" s="71"/>
      <c r="K66" s="71" t="s">
        <v>387</v>
      </c>
      <c r="U66" s="241"/>
      <c r="V66" s="117" t="s">
        <v>201</v>
      </c>
      <c r="W66" s="158">
        <f t="shared" si="8"/>
        <v>0</v>
      </c>
      <c r="X66" s="159">
        <f t="shared" si="8"/>
        <v>0</v>
      </c>
    </row>
    <row r="67" spans="1:24" ht="14" thickBot="1" x14ac:dyDescent="0.2">
      <c r="A67" s="15" t="s">
        <v>2778</v>
      </c>
      <c r="B67" s="16" t="s">
        <v>290</v>
      </c>
      <c r="C67" s="16">
        <v>66</v>
      </c>
      <c r="D67" s="16" t="s">
        <v>149</v>
      </c>
      <c r="E67" s="16">
        <v>180</v>
      </c>
      <c r="F67" s="16" t="s">
        <v>393</v>
      </c>
      <c r="G67" s="31" t="s">
        <v>189</v>
      </c>
      <c r="H67" s="71" t="s">
        <v>387</v>
      </c>
      <c r="I67" s="71" t="s">
        <v>387</v>
      </c>
      <c r="J67" s="71"/>
      <c r="K67" s="71" t="s">
        <v>387</v>
      </c>
      <c r="U67" s="241"/>
      <c r="V67" s="117" t="s">
        <v>205</v>
      </c>
      <c r="W67" s="158">
        <f t="shared" si="8"/>
        <v>0</v>
      </c>
      <c r="X67" s="159">
        <f t="shared" si="8"/>
        <v>0</v>
      </c>
    </row>
    <row r="68" spans="1:24" ht="14" thickBot="1" x14ac:dyDescent="0.2">
      <c r="A68" s="15" t="s">
        <v>2391</v>
      </c>
      <c r="B68" s="16" t="s">
        <v>290</v>
      </c>
      <c r="C68" s="16">
        <v>67</v>
      </c>
      <c r="D68" s="16" t="s">
        <v>149</v>
      </c>
      <c r="E68" s="16">
        <v>50</v>
      </c>
      <c r="F68" s="16" t="s">
        <v>393</v>
      </c>
      <c r="G68" s="31" t="s">
        <v>173</v>
      </c>
      <c r="H68" s="71" t="s">
        <v>387</v>
      </c>
      <c r="I68" s="71" t="s">
        <v>387</v>
      </c>
      <c r="J68" s="71"/>
      <c r="K68" s="71"/>
      <c r="U68" s="241"/>
      <c r="V68" s="117" t="s">
        <v>209</v>
      </c>
      <c r="W68" s="158">
        <f t="shared" si="8"/>
        <v>0</v>
      </c>
      <c r="X68" s="159">
        <f t="shared" si="8"/>
        <v>0</v>
      </c>
    </row>
    <row r="69" spans="1:24" ht="14" thickBot="1" x14ac:dyDescent="0.2">
      <c r="A69" s="15" t="s">
        <v>2392</v>
      </c>
      <c r="B69" s="16" t="s">
        <v>290</v>
      </c>
      <c r="C69" s="16">
        <v>68</v>
      </c>
      <c r="D69" s="16" t="s">
        <v>149</v>
      </c>
      <c r="E69" s="16">
        <v>80</v>
      </c>
      <c r="F69" s="16" t="s">
        <v>398</v>
      </c>
      <c r="G69" s="31" t="s">
        <v>177</v>
      </c>
      <c r="H69" s="71" t="s">
        <v>387</v>
      </c>
      <c r="I69" s="71" t="s">
        <v>387</v>
      </c>
      <c r="J69" s="71"/>
      <c r="K69" s="71"/>
      <c r="U69" s="241"/>
      <c r="V69" s="117" t="s">
        <v>9125</v>
      </c>
      <c r="W69" s="158">
        <f t="shared" si="8"/>
        <v>0</v>
      </c>
      <c r="X69" s="159">
        <f t="shared" si="8"/>
        <v>0</v>
      </c>
    </row>
    <row r="70" spans="1:24" ht="14" thickBot="1" x14ac:dyDescent="0.2">
      <c r="A70" s="15" t="s">
        <v>2393</v>
      </c>
      <c r="B70" s="16" t="s">
        <v>290</v>
      </c>
      <c r="C70" s="16">
        <v>69</v>
      </c>
      <c r="D70" s="16" t="s">
        <v>149</v>
      </c>
      <c r="E70" s="16">
        <v>140</v>
      </c>
      <c r="F70" s="16" t="s">
        <v>386</v>
      </c>
      <c r="G70" s="31" t="s">
        <v>181</v>
      </c>
      <c r="H70" s="71" t="s">
        <v>387</v>
      </c>
      <c r="I70" s="71" t="s">
        <v>387</v>
      </c>
      <c r="J70" s="71"/>
      <c r="K70" s="71"/>
      <c r="U70" s="241"/>
      <c r="V70" s="118" t="s">
        <v>213</v>
      </c>
      <c r="W70" s="158">
        <f t="shared" si="8"/>
        <v>0</v>
      </c>
      <c r="X70" s="159">
        <f t="shared" si="8"/>
        <v>0</v>
      </c>
    </row>
    <row r="71" spans="1:24" ht="14" thickBot="1" x14ac:dyDescent="0.2">
      <c r="A71" s="15" t="s">
        <v>2394</v>
      </c>
      <c r="B71" s="16" t="s">
        <v>290</v>
      </c>
      <c r="C71" s="16">
        <v>70</v>
      </c>
      <c r="D71" s="16" t="s">
        <v>149</v>
      </c>
      <c r="E71" s="16">
        <v>100</v>
      </c>
      <c r="F71" s="16" t="s">
        <v>393</v>
      </c>
      <c r="G71" s="31" t="s">
        <v>173</v>
      </c>
      <c r="H71" s="71" t="s">
        <v>387</v>
      </c>
      <c r="I71" s="71" t="s">
        <v>387</v>
      </c>
      <c r="J71" s="71"/>
      <c r="K71" s="71"/>
      <c r="U71" s="241"/>
      <c r="V71" s="117" t="s">
        <v>217</v>
      </c>
      <c r="W71" s="158">
        <f t="shared" si="8"/>
        <v>0</v>
      </c>
      <c r="X71" s="159">
        <f t="shared" si="8"/>
        <v>0</v>
      </c>
    </row>
    <row r="72" spans="1:24" ht="14" thickBot="1" x14ac:dyDescent="0.2">
      <c r="A72" s="15" t="s">
        <v>507</v>
      </c>
      <c r="B72" s="16" t="s">
        <v>290</v>
      </c>
      <c r="C72" s="16">
        <v>71</v>
      </c>
      <c r="D72" s="16" t="s">
        <v>392</v>
      </c>
      <c r="E72" s="16">
        <v>100</v>
      </c>
      <c r="F72" s="16" t="s">
        <v>393</v>
      </c>
      <c r="G72" s="31" t="s">
        <v>173</v>
      </c>
      <c r="H72" s="71" t="s">
        <v>387</v>
      </c>
      <c r="I72" s="71" t="s">
        <v>387</v>
      </c>
      <c r="J72" s="71"/>
      <c r="K72" s="71"/>
      <c r="U72" s="241"/>
      <c r="V72" s="117" t="s">
        <v>221</v>
      </c>
      <c r="W72" s="158">
        <f t="shared" si="8"/>
        <v>0</v>
      </c>
      <c r="X72" s="159">
        <f t="shared" si="8"/>
        <v>0</v>
      </c>
    </row>
    <row r="73" spans="1:24" ht="14" thickBot="1" x14ac:dyDescent="0.2">
      <c r="A73" s="15" t="s">
        <v>436</v>
      </c>
      <c r="B73" s="16" t="s">
        <v>290</v>
      </c>
      <c r="C73" s="16">
        <v>72</v>
      </c>
      <c r="D73" s="16" t="s">
        <v>392</v>
      </c>
      <c r="E73" s="16">
        <v>60</v>
      </c>
      <c r="F73" s="16" t="s">
        <v>393</v>
      </c>
      <c r="G73" s="31" t="s">
        <v>173</v>
      </c>
      <c r="H73" s="71" t="s">
        <v>387</v>
      </c>
      <c r="I73" s="71" t="s">
        <v>387</v>
      </c>
      <c r="J73" s="71"/>
      <c r="K73" s="71"/>
      <c r="U73" s="241"/>
      <c r="V73" s="117" t="s">
        <v>225</v>
      </c>
      <c r="W73" s="158">
        <f t="shared" si="8"/>
        <v>0</v>
      </c>
      <c r="X73" s="159">
        <f t="shared" si="8"/>
        <v>0</v>
      </c>
    </row>
    <row r="74" spans="1:24" ht="14" thickBot="1" x14ac:dyDescent="0.2">
      <c r="A74" s="15" t="s">
        <v>967</v>
      </c>
      <c r="B74" s="16" t="s">
        <v>290</v>
      </c>
      <c r="C74" s="16">
        <v>73</v>
      </c>
      <c r="D74" s="16" t="s">
        <v>392</v>
      </c>
      <c r="E74" s="16">
        <v>80</v>
      </c>
      <c r="F74" s="16" t="s">
        <v>398</v>
      </c>
      <c r="G74" s="31" t="s">
        <v>177</v>
      </c>
      <c r="H74" s="71" t="s">
        <v>387</v>
      </c>
      <c r="I74" s="71" t="s">
        <v>387</v>
      </c>
      <c r="J74" s="71"/>
      <c r="K74" s="71"/>
      <c r="U74" s="241"/>
      <c r="V74" s="117" t="s">
        <v>229</v>
      </c>
      <c r="W74" s="158">
        <f t="shared" si="8"/>
        <v>0</v>
      </c>
      <c r="X74" s="159">
        <f t="shared" si="8"/>
        <v>0</v>
      </c>
    </row>
    <row r="75" spans="1:24" ht="14" thickBot="1" x14ac:dyDescent="0.2">
      <c r="A75" s="15" t="s">
        <v>1913</v>
      </c>
      <c r="B75" s="16" t="s">
        <v>290</v>
      </c>
      <c r="C75" s="16">
        <v>74</v>
      </c>
      <c r="D75" s="16" t="s">
        <v>392</v>
      </c>
      <c r="E75" s="16">
        <v>130</v>
      </c>
      <c r="F75" s="16" t="s">
        <v>386</v>
      </c>
      <c r="G75" s="31" t="s">
        <v>185</v>
      </c>
      <c r="H75" s="71" t="s">
        <v>387</v>
      </c>
      <c r="I75" s="71" t="s">
        <v>387</v>
      </c>
      <c r="J75" s="71"/>
      <c r="K75" s="71"/>
      <c r="U75" s="241"/>
      <c r="V75" s="117" t="s">
        <v>233</v>
      </c>
      <c r="W75" s="158">
        <f t="shared" ref="W75:X85" si="9">S19+S47+W19+W47</f>
        <v>0</v>
      </c>
      <c r="X75" s="159">
        <f t="shared" si="9"/>
        <v>0</v>
      </c>
    </row>
    <row r="76" spans="1:24" ht="14" thickBot="1" x14ac:dyDescent="0.2">
      <c r="A76" s="15" t="s">
        <v>951</v>
      </c>
      <c r="B76" s="16" t="s">
        <v>290</v>
      </c>
      <c r="C76" s="16">
        <v>75</v>
      </c>
      <c r="D76" s="16" t="s">
        <v>392</v>
      </c>
      <c r="E76" s="16">
        <v>70</v>
      </c>
      <c r="F76" s="16" t="s">
        <v>393</v>
      </c>
      <c r="G76" s="31" t="s">
        <v>173</v>
      </c>
      <c r="H76" s="71" t="s">
        <v>387</v>
      </c>
      <c r="I76" s="71" t="s">
        <v>387</v>
      </c>
      <c r="J76" s="71"/>
      <c r="K76" s="71"/>
      <c r="U76" s="241"/>
      <c r="V76" s="117" t="s">
        <v>9123</v>
      </c>
      <c r="W76" s="158">
        <f t="shared" si="9"/>
        <v>0</v>
      </c>
      <c r="X76" s="159">
        <f t="shared" si="9"/>
        <v>4</v>
      </c>
    </row>
    <row r="77" spans="1:24" ht="14" thickBot="1" x14ac:dyDescent="0.2">
      <c r="A77" s="15" t="s">
        <v>937</v>
      </c>
      <c r="B77" s="16" t="s">
        <v>290</v>
      </c>
      <c r="C77" s="16">
        <v>76</v>
      </c>
      <c r="D77" s="16" t="s">
        <v>392</v>
      </c>
      <c r="E77" s="16">
        <v>130</v>
      </c>
      <c r="F77" s="16" t="s">
        <v>398</v>
      </c>
      <c r="G77" s="31" t="s">
        <v>177</v>
      </c>
      <c r="H77" s="71" t="s">
        <v>387</v>
      </c>
      <c r="I77" s="71" t="s">
        <v>387</v>
      </c>
      <c r="J77" s="71"/>
      <c r="K77" s="71"/>
      <c r="U77" s="241"/>
      <c r="V77" s="117" t="s">
        <v>237</v>
      </c>
      <c r="W77" s="158">
        <f t="shared" si="9"/>
        <v>0</v>
      </c>
      <c r="X77" s="159">
        <f t="shared" si="9"/>
        <v>0</v>
      </c>
    </row>
    <row r="78" spans="1:24" ht="14" thickBot="1" x14ac:dyDescent="0.2">
      <c r="A78" s="15" t="s">
        <v>1835</v>
      </c>
      <c r="B78" s="16" t="s">
        <v>290</v>
      </c>
      <c r="C78" s="16">
        <v>77</v>
      </c>
      <c r="D78" s="16" t="s">
        <v>392</v>
      </c>
      <c r="E78" s="16">
        <v>60</v>
      </c>
      <c r="F78" s="16" t="s">
        <v>393</v>
      </c>
      <c r="G78" s="31" t="s">
        <v>177</v>
      </c>
      <c r="H78" s="71" t="s">
        <v>387</v>
      </c>
      <c r="I78" s="71" t="s">
        <v>387</v>
      </c>
      <c r="J78" s="71"/>
      <c r="K78" s="71"/>
      <c r="U78" s="241"/>
      <c r="V78" s="117" t="s">
        <v>241</v>
      </c>
      <c r="W78" s="158">
        <f t="shared" si="9"/>
        <v>0</v>
      </c>
      <c r="X78" s="159">
        <f t="shared" si="9"/>
        <v>0</v>
      </c>
    </row>
    <row r="79" spans="1:24" ht="14" thickBot="1" x14ac:dyDescent="0.2">
      <c r="A79" s="15" t="s">
        <v>2477</v>
      </c>
      <c r="B79" s="16" t="s">
        <v>290</v>
      </c>
      <c r="C79" s="16">
        <v>78</v>
      </c>
      <c r="D79" s="16" t="s">
        <v>469</v>
      </c>
      <c r="E79" s="16"/>
      <c r="F79" s="16" t="s">
        <v>1069</v>
      </c>
      <c r="G79" s="31" t="s">
        <v>177</v>
      </c>
      <c r="H79" s="71" t="s">
        <v>387</v>
      </c>
      <c r="I79" s="71" t="s">
        <v>387</v>
      </c>
      <c r="J79" s="71"/>
      <c r="K79" s="71"/>
      <c r="U79" s="241"/>
      <c r="V79" s="117" t="s">
        <v>245</v>
      </c>
      <c r="W79" s="158">
        <f t="shared" si="9"/>
        <v>0</v>
      </c>
      <c r="X79" s="159">
        <f t="shared" si="9"/>
        <v>0</v>
      </c>
    </row>
    <row r="80" spans="1:24" ht="14" thickBot="1" x14ac:dyDescent="0.2">
      <c r="A80" s="15" t="s">
        <v>2395</v>
      </c>
      <c r="B80" s="16" t="s">
        <v>290</v>
      </c>
      <c r="C80" s="16">
        <v>79</v>
      </c>
      <c r="D80" s="16" t="s">
        <v>469</v>
      </c>
      <c r="E80" s="16"/>
      <c r="F80" s="16" t="s">
        <v>1542</v>
      </c>
      <c r="G80" s="31" t="s">
        <v>177</v>
      </c>
      <c r="H80" s="71" t="s">
        <v>387</v>
      </c>
      <c r="I80" s="71" t="s">
        <v>387</v>
      </c>
      <c r="J80" s="71"/>
      <c r="K80" s="71"/>
      <c r="U80" s="241"/>
      <c r="V80" s="117" t="s">
        <v>249</v>
      </c>
      <c r="W80" s="158">
        <f t="shared" si="9"/>
        <v>0</v>
      </c>
      <c r="X80" s="159">
        <f t="shared" si="9"/>
        <v>0</v>
      </c>
    </row>
    <row r="81" spans="1:24" ht="14" thickBot="1" x14ac:dyDescent="0.2">
      <c r="A81" s="15" t="s">
        <v>480</v>
      </c>
      <c r="B81" s="16" t="s">
        <v>290</v>
      </c>
      <c r="C81" s="16">
        <v>80</v>
      </c>
      <c r="D81" s="16" t="s">
        <v>469</v>
      </c>
      <c r="E81" s="16"/>
      <c r="F81" s="16" t="s">
        <v>1542</v>
      </c>
      <c r="G81" s="31" t="s">
        <v>177</v>
      </c>
      <c r="H81" s="71" t="s">
        <v>387</v>
      </c>
      <c r="I81" s="71" t="s">
        <v>387</v>
      </c>
      <c r="J81" s="71"/>
      <c r="K81" s="71"/>
      <c r="U81" s="241"/>
      <c r="V81" s="117" t="s">
        <v>253</v>
      </c>
      <c r="W81" s="158">
        <f t="shared" si="9"/>
        <v>0</v>
      </c>
      <c r="X81" s="159">
        <f t="shared" si="9"/>
        <v>0</v>
      </c>
    </row>
    <row r="82" spans="1:24" ht="14" thickBot="1" x14ac:dyDescent="0.2">
      <c r="A82" s="15" t="s">
        <v>2478</v>
      </c>
      <c r="B82" s="16" t="s">
        <v>290</v>
      </c>
      <c r="C82" s="16">
        <v>81</v>
      </c>
      <c r="D82" s="16" t="s">
        <v>469</v>
      </c>
      <c r="E82" s="16"/>
      <c r="F82" s="16" t="s">
        <v>1069</v>
      </c>
      <c r="G82" s="31" t="s">
        <v>177</v>
      </c>
      <c r="H82" s="71" t="s">
        <v>387</v>
      </c>
      <c r="I82" s="71" t="s">
        <v>387</v>
      </c>
      <c r="J82" s="71"/>
      <c r="K82" s="71"/>
      <c r="U82" s="241"/>
      <c r="V82" s="117" t="s">
        <v>10048</v>
      </c>
      <c r="W82" s="158">
        <f t="shared" si="9"/>
        <v>0</v>
      </c>
      <c r="X82" s="159">
        <f t="shared" si="9"/>
        <v>0</v>
      </c>
    </row>
    <row r="83" spans="1:24" ht="14" thickBot="1" x14ac:dyDescent="0.2">
      <c r="A83" s="15" t="s">
        <v>2397</v>
      </c>
      <c r="B83" s="16" t="s">
        <v>290</v>
      </c>
      <c r="C83" s="16">
        <v>82</v>
      </c>
      <c r="D83" s="16" t="s">
        <v>469</v>
      </c>
      <c r="E83" s="16"/>
      <c r="F83" s="16" t="s">
        <v>1542</v>
      </c>
      <c r="G83" s="31" t="s">
        <v>177</v>
      </c>
      <c r="H83" s="71" t="s">
        <v>387</v>
      </c>
      <c r="I83" s="71" t="s">
        <v>387</v>
      </c>
      <c r="J83" s="71"/>
      <c r="K83" s="71"/>
      <c r="U83" s="241"/>
      <c r="V83" s="117" t="s">
        <v>10124</v>
      </c>
      <c r="W83" s="158">
        <f t="shared" si="9"/>
        <v>0</v>
      </c>
      <c r="X83" s="159">
        <f t="shared" si="9"/>
        <v>0</v>
      </c>
    </row>
    <row r="84" spans="1:24" ht="14" thickBot="1" x14ac:dyDescent="0.2">
      <c r="A84" s="15" t="s">
        <v>2338</v>
      </c>
      <c r="B84" s="16" t="s">
        <v>290</v>
      </c>
      <c r="C84" s="16">
        <v>83</v>
      </c>
      <c r="D84" s="16" t="s">
        <v>469</v>
      </c>
      <c r="E84" s="16"/>
      <c r="F84" s="16" t="s">
        <v>1542</v>
      </c>
      <c r="G84" s="31" t="s">
        <v>177</v>
      </c>
      <c r="H84" s="71" t="s">
        <v>387</v>
      </c>
      <c r="I84" s="71" t="s">
        <v>387</v>
      </c>
      <c r="J84" s="71"/>
      <c r="K84" s="71"/>
      <c r="U84" s="241"/>
      <c r="V84" s="117" t="s">
        <v>257</v>
      </c>
      <c r="W84" s="158">
        <f t="shared" si="9"/>
        <v>0</v>
      </c>
      <c r="X84" s="159">
        <f t="shared" si="9"/>
        <v>6</v>
      </c>
    </row>
    <row r="85" spans="1:24" ht="14" thickBot="1" x14ac:dyDescent="0.2">
      <c r="A85" s="15" t="s">
        <v>2307</v>
      </c>
      <c r="B85" s="16" t="s">
        <v>290</v>
      </c>
      <c r="C85" s="16">
        <v>84</v>
      </c>
      <c r="D85" s="16" t="s">
        <v>469</v>
      </c>
      <c r="E85" s="16"/>
      <c r="F85" s="16" t="s">
        <v>1069</v>
      </c>
      <c r="G85" s="31" t="s">
        <v>177</v>
      </c>
      <c r="H85" s="71" t="s">
        <v>387</v>
      </c>
      <c r="I85" s="71" t="s">
        <v>387</v>
      </c>
      <c r="J85" s="71"/>
      <c r="K85" s="71"/>
      <c r="U85" s="241"/>
      <c r="V85" s="166" t="s">
        <v>260</v>
      </c>
      <c r="W85" s="191">
        <f t="shared" si="9"/>
        <v>0</v>
      </c>
      <c r="X85" s="192">
        <f t="shared" si="9"/>
        <v>4</v>
      </c>
    </row>
    <row r="86" spans="1:24" ht="13" x14ac:dyDescent="0.15">
      <c r="A86" s="15" t="s">
        <v>1264</v>
      </c>
      <c r="B86" s="16" t="s">
        <v>290</v>
      </c>
      <c r="C86" s="16">
        <v>85</v>
      </c>
      <c r="D86" s="16" t="s">
        <v>469</v>
      </c>
      <c r="E86" s="16"/>
      <c r="F86" s="16" t="s">
        <v>1542</v>
      </c>
      <c r="G86" s="31" t="s">
        <v>177</v>
      </c>
      <c r="H86" s="71" t="s">
        <v>387</v>
      </c>
      <c r="I86" s="71" t="s">
        <v>387</v>
      </c>
      <c r="J86" s="71"/>
      <c r="K86" s="71"/>
    </row>
    <row r="87" spans="1:24" ht="13" x14ac:dyDescent="0.15">
      <c r="A87" s="15" t="s">
        <v>9456</v>
      </c>
      <c r="B87" s="16" t="s">
        <v>290</v>
      </c>
      <c r="C87" s="16">
        <v>86</v>
      </c>
      <c r="D87" s="16" t="s">
        <v>469</v>
      </c>
      <c r="E87" s="16"/>
      <c r="F87" s="16" t="s">
        <v>1542</v>
      </c>
      <c r="G87" s="31" t="s">
        <v>177</v>
      </c>
      <c r="H87" s="71" t="s">
        <v>387</v>
      </c>
      <c r="I87" s="71" t="s">
        <v>387</v>
      </c>
      <c r="J87" s="71"/>
      <c r="K87" s="71"/>
    </row>
    <row r="88" spans="1:24" ht="13" x14ac:dyDescent="0.15">
      <c r="A88" s="15" t="s">
        <v>2479</v>
      </c>
      <c r="B88" s="16" t="s">
        <v>290</v>
      </c>
      <c r="C88" s="16">
        <v>87</v>
      </c>
      <c r="D88" s="16" t="s">
        <v>469</v>
      </c>
      <c r="E88" s="16"/>
      <c r="F88" s="16" t="s">
        <v>1542</v>
      </c>
      <c r="G88" s="31" t="s">
        <v>177</v>
      </c>
      <c r="H88" s="71" t="s">
        <v>387</v>
      </c>
      <c r="I88" s="71" t="s">
        <v>387</v>
      </c>
      <c r="J88" s="71"/>
      <c r="K88" s="71"/>
    </row>
    <row r="89" spans="1:24" ht="13" x14ac:dyDescent="0.15">
      <c r="A89" s="15" t="s">
        <v>2480</v>
      </c>
      <c r="B89" s="16" t="s">
        <v>290</v>
      </c>
      <c r="C89" s="16">
        <v>88</v>
      </c>
      <c r="D89" s="16" t="s">
        <v>469</v>
      </c>
      <c r="E89" s="16"/>
      <c r="F89" s="16" t="s">
        <v>1542</v>
      </c>
      <c r="G89" s="31" t="s">
        <v>177</v>
      </c>
      <c r="H89" s="71" t="s">
        <v>387</v>
      </c>
      <c r="I89" s="71" t="s">
        <v>387</v>
      </c>
      <c r="J89" s="71"/>
      <c r="K89" s="71"/>
    </row>
    <row r="90" spans="1:24" ht="13" x14ac:dyDescent="0.15">
      <c r="A90" s="15" t="s">
        <v>2481</v>
      </c>
      <c r="B90" s="16" t="s">
        <v>290</v>
      </c>
      <c r="C90" s="16">
        <v>89</v>
      </c>
      <c r="D90" s="16" t="s">
        <v>469</v>
      </c>
      <c r="E90" s="16"/>
      <c r="F90" s="16" t="s">
        <v>1542</v>
      </c>
      <c r="G90" s="31" t="s">
        <v>177</v>
      </c>
      <c r="H90" s="71" t="s">
        <v>387</v>
      </c>
      <c r="I90" s="71" t="s">
        <v>387</v>
      </c>
      <c r="J90" s="71"/>
      <c r="K90" s="71"/>
    </row>
    <row r="91" spans="1:24" ht="13" x14ac:dyDescent="0.15">
      <c r="A91" s="15" t="s">
        <v>2427</v>
      </c>
      <c r="B91" s="16" t="s">
        <v>290</v>
      </c>
      <c r="C91" s="16">
        <v>90</v>
      </c>
      <c r="D91" s="16" t="s">
        <v>469</v>
      </c>
      <c r="E91" s="16"/>
      <c r="F91" s="16" t="s">
        <v>1542</v>
      </c>
      <c r="G91" s="31" t="s">
        <v>177</v>
      </c>
      <c r="H91" s="71" t="s">
        <v>387</v>
      </c>
      <c r="I91" s="71" t="s">
        <v>387</v>
      </c>
      <c r="J91" s="71"/>
      <c r="K91" s="71"/>
    </row>
    <row r="92" spans="1:24" ht="13" x14ac:dyDescent="0.15">
      <c r="A92" s="15" t="s">
        <v>9012</v>
      </c>
      <c r="B92" s="16" t="s">
        <v>290</v>
      </c>
      <c r="C92" s="16">
        <v>91</v>
      </c>
      <c r="D92" s="16" t="s">
        <v>496</v>
      </c>
      <c r="E92" s="16"/>
      <c r="F92" s="16" t="s">
        <v>497</v>
      </c>
      <c r="G92" s="31" t="s">
        <v>177</v>
      </c>
      <c r="H92" s="71" t="s">
        <v>387</v>
      </c>
      <c r="I92" s="71" t="s">
        <v>387</v>
      </c>
      <c r="J92" s="71"/>
      <c r="K92" s="71"/>
    </row>
    <row r="93" spans="1:24" ht="13" x14ac:dyDescent="0.15">
      <c r="A93" s="15" t="s">
        <v>9014</v>
      </c>
      <c r="B93" s="16" t="s">
        <v>290</v>
      </c>
      <c r="C93" s="16">
        <v>92</v>
      </c>
      <c r="D93" s="16" t="s">
        <v>469</v>
      </c>
      <c r="E93" s="16"/>
      <c r="F93" s="16" t="s">
        <v>1542</v>
      </c>
      <c r="G93" s="31" t="s">
        <v>9123</v>
      </c>
      <c r="H93" s="71" t="s">
        <v>387</v>
      </c>
      <c r="I93" s="71" t="s">
        <v>387</v>
      </c>
      <c r="J93" s="71"/>
      <c r="K93" s="71" t="s">
        <v>387</v>
      </c>
    </row>
    <row r="94" spans="1:24" ht="13" x14ac:dyDescent="0.15">
      <c r="A94" s="15" t="s">
        <v>9453</v>
      </c>
      <c r="B94" s="16" t="s">
        <v>290</v>
      </c>
      <c r="C94" s="16">
        <v>93</v>
      </c>
      <c r="D94" s="16" t="s">
        <v>469</v>
      </c>
      <c r="E94" s="16"/>
      <c r="F94" s="16" t="s">
        <v>1542</v>
      </c>
      <c r="G94" s="31" t="s">
        <v>9123</v>
      </c>
      <c r="H94" s="71" t="s">
        <v>387</v>
      </c>
      <c r="I94" s="71" t="s">
        <v>387</v>
      </c>
      <c r="J94" s="71"/>
      <c r="K94" s="71" t="s">
        <v>387</v>
      </c>
    </row>
    <row r="95" spans="1:24" ht="13" x14ac:dyDescent="0.15">
      <c r="A95" s="15" t="s">
        <v>824</v>
      </c>
      <c r="B95" s="16" t="s">
        <v>290</v>
      </c>
      <c r="C95" s="16">
        <v>94</v>
      </c>
      <c r="D95" s="16" t="s">
        <v>469</v>
      </c>
      <c r="E95" s="16"/>
      <c r="F95" s="16" t="s">
        <v>1542</v>
      </c>
      <c r="G95" s="31" t="s">
        <v>9123</v>
      </c>
      <c r="H95" s="71" t="s">
        <v>387</v>
      </c>
      <c r="I95" s="71" t="s">
        <v>387</v>
      </c>
      <c r="J95" s="71"/>
      <c r="K95" s="71" t="s">
        <v>387</v>
      </c>
    </row>
    <row r="96" spans="1:24" ht="13" x14ac:dyDescent="0.15">
      <c r="A96" s="15" t="s">
        <v>2482</v>
      </c>
      <c r="B96" s="16" t="s">
        <v>290</v>
      </c>
      <c r="C96" s="16">
        <v>95</v>
      </c>
      <c r="D96" s="16" t="s">
        <v>469</v>
      </c>
      <c r="E96" s="16"/>
      <c r="F96" s="16" t="s">
        <v>1542</v>
      </c>
      <c r="G96" s="31" t="s">
        <v>9123</v>
      </c>
      <c r="H96" s="71" t="s">
        <v>387</v>
      </c>
      <c r="I96" s="71" t="s">
        <v>387</v>
      </c>
      <c r="J96" s="71"/>
      <c r="K96" s="71" t="s">
        <v>387</v>
      </c>
    </row>
    <row r="97" spans="1:11" ht="13" x14ac:dyDescent="0.15">
      <c r="A97" s="15" t="s">
        <v>2474</v>
      </c>
      <c r="B97" s="16" t="s">
        <v>290</v>
      </c>
      <c r="C97" s="16">
        <v>96</v>
      </c>
      <c r="D97" s="16" t="s">
        <v>407</v>
      </c>
      <c r="E97" s="16">
        <v>170</v>
      </c>
      <c r="F97" s="16" t="s">
        <v>393</v>
      </c>
      <c r="G97" s="31" t="s">
        <v>257</v>
      </c>
      <c r="H97" s="71" t="s">
        <v>387</v>
      </c>
      <c r="I97" s="71" t="s">
        <v>387</v>
      </c>
      <c r="J97" s="71"/>
      <c r="K97" s="71" t="s">
        <v>387</v>
      </c>
    </row>
    <row r="98" spans="1:11" ht="13" x14ac:dyDescent="0.15">
      <c r="A98" s="15" t="s">
        <v>2834</v>
      </c>
      <c r="B98" s="16" t="s">
        <v>290</v>
      </c>
      <c r="C98" s="16">
        <v>97</v>
      </c>
      <c r="D98" s="16" t="s">
        <v>407</v>
      </c>
      <c r="E98" s="16">
        <v>170</v>
      </c>
      <c r="F98" s="16" t="s">
        <v>393</v>
      </c>
      <c r="G98" s="31" t="s">
        <v>257</v>
      </c>
      <c r="H98" s="71" t="s">
        <v>387</v>
      </c>
      <c r="I98" s="71" t="s">
        <v>387</v>
      </c>
      <c r="J98" s="71"/>
      <c r="K98" s="71" t="s">
        <v>387</v>
      </c>
    </row>
    <row r="99" spans="1:11" ht="13" x14ac:dyDescent="0.15">
      <c r="A99" s="15" t="s">
        <v>2476</v>
      </c>
      <c r="B99" s="16" t="s">
        <v>290</v>
      </c>
      <c r="C99" s="16">
        <v>98</v>
      </c>
      <c r="D99" s="16" t="s">
        <v>847</v>
      </c>
      <c r="E99" s="16">
        <v>90</v>
      </c>
      <c r="F99" s="16" t="s">
        <v>393</v>
      </c>
      <c r="G99" s="31" t="s">
        <v>257</v>
      </c>
      <c r="H99" s="71" t="s">
        <v>387</v>
      </c>
      <c r="I99" s="71" t="s">
        <v>387</v>
      </c>
      <c r="J99" s="71"/>
      <c r="K99" s="71" t="s">
        <v>387</v>
      </c>
    </row>
    <row r="100" spans="1:11" ht="13" x14ac:dyDescent="0.15">
      <c r="A100" s="15" t="s">
        <v>2646</v>
      </c>
      <c r="B100" s="16" t="s">
        <v>290</v>
      </c>
      <c r="C100" s="16">
        <v>99</v>
      </c>
      <c r="D100" s="16" t="s">
        <v>149</v>
      </c>
      <c r="E100" s="16">
        <v>180</v>
      </c>
      <c r="F100" s="16" t="s">
        <v>393</v>
      </c>
      <c r="G100" s="31" t="s">
        <v>257</v>
      </c>
      <c r="H100" s="71" t="s">
        <v>387</v>
      </c>
      <c r="I100" s="71" t="s">
        <v>387</v>
      </c>
      <c r="J100" s="71"/>
      <c r="K100" s="71" t="s">
        <v>387</v>
      </c>
    </row>
    <row r="101" spans="1:11" ht="13" x14ac:dyDescent="0.15">
      <c r="A101" s="15" t="s">
        <v>2778</v>
      </c>
      <c r="B101" s="16" t="s">
        <v>290</v>
      </c>
      <c r="C101" s="16">
        <v>100</v>
      </c>
      <c r="D101" s="16" t="s">
        <v>149</v>
      </c>
      <c r="E101" s="16">
        <v>180</v>
      </c>
      <c r="F101" s="16" t="s">
        <v>393</v>
      </c>
      <c r="G101" s="31" t="s">
        <v>257</v>
      </c>
      <c r="H101" s="71" t="s">
        <v>387</v>
      </c>
      <c r="I101" s="71" t="s">
        <v>387</v>
      </c>
      <c r="J101" s="71"/>
      <c r="K101" s="71" t="s">
        <v>387</v>
      </c>
    </row>
    <row r="102" spans="1:11" ht="13" x14ac:dyDescent="0.15">
      <c r="A102" s="15" t="s">
        <v>2478</v>
      </c>
      <c r="B102" s="16" t="s">
        <v>290</v>
      </c>
      <c r="C102" s="16">
        <v>101</v>
      </c>
      <c r="D102" s="16" t="s">
        <v>469</v>
      </c>
      <c r="E102" s="16"/>
      <c r="F102" s="16" t="s">
        <v>1069</v>
      </c>
      <c r="G102" s="31" t="s">
        <v>257</v>
      </c>
      <c r="H102" s="71" t="s">
        <v>387</v>
      </c>
      <c r="I102" s="71" t="s">
        <v>387</v>
      </c>
      <c r="J102" s="71"/>
      <c r="K102" s="71" t="s">
        <v>387</v>
      </c>
    </row>
    <row r="103" spans="1:11" ht="13" x14ac:dyDescent="0.15">
      <c r="A103" s="15" t="s">
        <v>538</v>
      </c>
      <c r="B103" s="16" t="s">
        <v>290</v>
      </c>
      <c r="C103" s="16">
        <v>102</v>
      </c>
      <c r="D103" s="16" t="s">
        <v>407</v>
      </c>
      <c r="E103" s="16">
        <v>30</v>
      </c>
      <c r="F103" s="16" t="s">
        <v>393</v>
      </c>
      <c r="G103" s="17" t="s">
        <v>260</v>
      </c>
      <c r="H103" s="71" t="s">
        <v>387</v>
      </c>
      <c r="I103" s="71" t="s">
        <v>387</v>
      </c>
      <c r="J103" s="71"/>
      <c r="K103" s="71" t="s">
        <v>387</v>
      </c>
    </row>
    <row r="104" spans="1:11" ht="13" x14ac:dyDescent="0.15">
      <c r="A104" s="15" t="s">
        <v>2313</v>
      </c>
      <c r="B104" s="16" t="s">
        <v>290</v>
      </c>
      <c r="C104" s="16">
        <v>103</v>
      </c>
      <c r="D104" s="16" t="s">
        <v>407</v>
      </c>
      <c r="E104" s="16">
        <v>110</v>
      </c>
      <c r="F104" s="16" t="s">
        <v>393</v>
      </c>
      <c r="G104" s="17" t="s">
        <v>260</v>
      </c>
      <c r="H104" s="71" t="s">
        <v>387</v>
      </c>
      <c r="I104" s="71" t="s">
        <v>387</v>
      </c>
      <c r="J104" s="71"/>
      <c r="K104" s="71" t="s">
        <v>387</v>
      </c>
    </row>
    <row r="105" spans="1:11" ht="13" x14ac:dyDescent="0.15">
      <c r="A105" s="15" t="s">
        <v>1793</v>
      </c>
      <c r="B105" s="16" t="s">
        <v>290</v>
      </c>
      <c r="C105" s="16">
        <v>104</v>
      </c>
      <c r="D105" s="16" t="s">
        <v>385</v>
      </c>
      <c r="E105" s="16">
        <v>130</v>
      </c>
      <c r="F105" s="16" t="s">
        <v>386</v>
      </c>
      <c r="G105" s="17" t="s">
        <v>260</v>
      </c>
      <c r="H105" s="71" t="s">
        <v>387</v>
      </c>
      <c r="I105" s="71" t="s">
        <v>387</v>
      </c>
      <c r="J105" s="71"/>
      <c r="K105" s="71" t="s">
        <v>387</v>
      </c>
    </row>
    <row r="106" spans="1:11" ht="13" x14ac:dyDescent="0.15">
      <c r="A106" s="15" t="s">
        <v>1264</v>
      </c>
      <c r="B106" s="16" t="s">
        <v>290</v>
      </c>
      <c r="C106" s="16">
        <v>105</v>
      </c>
      <c r="D106" s="16" t="s">
        <v>469</v>
      </c>
      <c r="E106" s="16"/>
      <c r="F106" s="16" t="s">
        <v>1542</v>
      </c>
      <c r="G106" s="17" t="s">
        <v>260</v>
      </c>
      <c r="H106" s="71" t="s">
        <v>387</v>
      </c>
      <c r="I106" s="71" t="s">
        <v>387</v>
      </c>
      <c r="J106" s="71"/>
      <c r="K106" s="71" t="s">
        <v>387</v>
      </c>
    </row>
  </sheetData>
  <sheetProtection selectLockedCells="1" selectUnlockedCells="1"/>
  <mergeCells count="1">
    <mergeCell ref="Z1:AH1"/>
  </mergeCells>
  <conditionalFormatting sqref="H2:K106">
    <cfRule type="cellIs" dxfId="508" priority="1" stopIfTrue="1" operator="equal">
      <formula>"-"</formula>
    </cfRule>
    <cfRule type="cellIs" dxfId="507" priority="2" stopIfTrue="1" operator="equal">
      <formula>"x"</formula>
    </cfRule>
  </conditionalFormatting>
  <hyperlinks>
    <hyperlink ref="L1" location="'Expansion set Check List'!A1" display="Home" xr:uid="{00000000-0004-0000-3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124">
    <tabColor rgb="FF00FF00"/>
  </sheetPr>
  <dimension ref="A1:AH14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18.5" bestFit="1" customWidth="1"/>
    <col min="3" max="3" width="5.5"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28" t="s">
        <v>376</v>
      </c>
      <c r="C1" s="28" t="s">
        <v>377</v>
      </c>
      <c r="D1" s="28" t="s">
        <v>378</v>
      </c>
      <c r="E1" s="28" t="s">
        <v>379</v>
      </c>
      <c r="F1" s="28" t="s">
        <v>380</v>
      </c>
      <c r="G1" s="28"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464</v>
      </c>
      <c r="B2" s="13" t="s">
        <v>293</v>
      </c>
      <c r="C2" s="13">
        <v>1</v>
      </c>
      <c r="D2" s="13" t="s">
        <v>407</v>
      </c>
      <c r="E2" s="13">
        <v>70</v>
      </c>
      <c r="F2" s="13" t="s">
        <v>393</v>
      </c>
      <c r="G2" s="30"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140</v>
      </c>
      <c r="Z2" s="102"/>
      <c r="AA2" s="102"/>
      <c r="AB2" s="102"/>
      <c r="AC2" s="102"/>
      <c r="AD2" s="102"/>
      <c r="AE2" s="102"/>
      <c r="AF2" s="102"/>
      <c r="AG2" s="102"/>
      <c r="AH2" s="102"/>
    </row>
    <row r="3" spans="1:34" ht="13" x14ac:dyDescent="0.15">
      <c r="A3" s="15" t="s">
        <v>1915</v>
      </c>
      <c r="B3" s="16" t="s">
        <v>293</v>
      </c>
      <c r="C3" s="16">
        <v>2</v>
      </c>
      <c r="D3" s="16" t="s">
        <v>407</v>
      </c>
      <c r="E3" s="16">
        <v>120</v>
      </c>
      <c r="F3" s="16" t="s">
        <v>398</v>
      </c>
      <c r="G3" s="31"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37</v>
      </c>
    </row>
    <row r="4" spans="1:34" ht="13" x14ac:dyDescent="0.15">
      <c r="A4" s="15" t="s">
        <v>892</v>
      </c>
      <c r="B4" s="16" t="s">
        <v>293</v>
      </c>
      <c r="C4" s="16">
        <v>3</v>
      </c>
      <c r="D4" s="16" t="s">
        <v>407</v>
      </c>
      <c r="E4" s="16">
        <v>80</v>
      </c>
      <c r="F4" s="16" t="s">
        <v>393</v>
      </c>
      <c r="G4" s="31"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40</v>
      </c>
    </row>
    <row r="5" spans="1:34" ht="13" x14ac:dyDescent="0.15">
      <c r="A5" s="15" t="s">
        <v>1836</v>
      </c>
      <c r="B5" s="16" t="s">
        <v>293</v>
      </c>
      <c r="C5" s="16">
        <v>4</v>
      </c>
      <c r="D5" s="16" t="s">
        <v>407</v>
      </c>
      <c r="E5" s="16">
        <v>40</v>
      </c>
      <c r="F5" s="16" t="s">
        <v>393</v>
      </c>
      <c r="G5" s="31" t="s">
        <v>177</v>
      </c>
      <c r="H5" s="71" t="s">
        <v>387</v>
      </c>
      <c r="I5" s="71" t="s">
        <v>387</v>
      </c>
      <c r="J5" s="71"/>
      <c r="K5" s="71"/>
      <c r="R5" s="117" t="s">
        <v>181</v>
      </c>
      <c r="S5" s="231">
        <f t="shared" si="0"/>
        <v>0</v>
      </c>
      <c r="T5" s="159">
        <f t="shared" si="1"/>
        <v>0</v>
      </c>
      <c r="U5" s="168"/>
      <c r="V5" s="117" t="s">
        <v>181</v>
      </c>
      <c r="W5" s="231">
        <f t="shared" si="2"/>
        <v>0</v>
      </c>
      <c r="X5" s="6">
        <f t="shared" si="3"/>
        <v>13</v>
      </c>
    </row>
    <row r="6" spans="1:34" ht="13" x14ac:dyDescent="0.15">
      <c r="A6" s="15" t="s">
        <v>1809</v>
      </c>
      <c r="B6" s="16" t="s">
        <v>293</v>
      </c>
      <c r="C6" s="16">
        <v>5</v>
      </c>
      <c r="D6" s="16" t="s">
        <v>407</v>
      </c>
      <c r="E6" s="16">
        <v>80</v>
      </c>
      <c r="F6" s="16" t="s">
        <v>398</v>
      </c>
      <c r="G6" s="31" t="s">
        <v>177</v>
      </c>
      <c r="H6" s="71" t="s">
        <v>387</v>
      </c>
      <c r="I6" s="71" t="s">
        <v>387</v>
      </c>
      <c r="J6" s="71"/>
      <c r="K6" s="71"/>
      <c r="R6" s="117" t="s">
        <v>185</v>
      </c>
      <c r="S6" s="231">
        <f t="shared" si="0"/>
        <v>0</v>
      </c>
      <c r="T6" s="159">
        <f t="shared" si="1"/>
        <v>0</v>
      </c>
      <c r="U6" s="168"/>
      <c r="V6" s="117" t="s">
        <v>185</v>
      </c>
      <c r="W6" s="231">
        <f t="shared" si="2"/>
        <v>0</v>
      </c>
      <c r="X6" s="6">
        <f t="shared" si="3"/>
        <v>30</v>
      </c>
    </row>
    <row r="7" spans="1:34" ht="13" x14ac:dyDescent="0.15">
      <c r="A7" s="15" t="s">
        <v>2235</v>
      </c>
      <c r="B7" s="16" t="s">
        <v>293</v>
      </c>
      <c r="C7" s="16">
        <v>6</v>
      </c>
      <c r="D7" s="16" t="s">
        <v>407</v>
      </c>
      <c r="E7" s="16">
        <v>60</v>
      </c>
      <c r="F7" s="16" t="s">
        <v>393</v>
      </c>
      <c r="G7" s="31" t="s">
        <v>173</v>
      </c>
      <c r="H7" s="71" t="s">
        <v>387</v>
      </c>
      <c r="I7" s="71" t="s">
        <v>387</v>
      </c>
      <c r="J7" s="71"/>
      <c r="K7" s="71"/>
      <c r="R7" s="117" t="s">
        <v>189</v>
      </c>
      <c r="S7" s="231">
        <f t="shared" si="0"/>
        <v>0</v>
      </c>
      <c r="T7" s="159">
        <f t="shared" si="1"/>
        <v>0</v>
      </c>
      <c r="U7" s="168"/>
      <c r="V7" s="117" t="s">
        <v>189</v>
      </c>
      <c r="W7" s="231">
        <f t="shared" si="2"/>
        <v>0</v>
      </c>
      <c r="X7" s="6">
        <f t="shared" si="3"/>
        <v>13</v>
      </c>
    </row>
    <row r="8" spans="1:34" ht="13" x14ac:dyDescent="0.15">
      <c r="A8" s="15" t="s">
        <v>2236</v>
      </c>
      <c r="B8" s="16" t="s">
        <v>293</v>
      </c>
      <c r="C8" s="16">
        <v>7</v>
      </c>
      <c r="D8" s="16" t="s">
        <v>407</v>
      </c>
      <c r="E8" s="16">
        <v>80</v>
      </c>
      <c r="F8" s="16" t="s">
        <v>398</v>
      </c>
      <c r="G8" s="31"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2237</v>
      </c>
      <c r="B9" s="16" t="s">
        <v>293</v>
      </c>
      <c r="C9" s="16">
        <v>8</v>
      </c>
      <c r="D9" s="16" t="s">
        <v>407</v>
      </c>
      <c r="E9" s="16">
        <v>130</v>
      </c>
      <c r="F9" s="16" t="s">
        <v>386</v>
      </c>
      <c r="G9" s="31"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2308</v>
      </c>
      <c r="B10" s="16" t="s">
        <v>293</v>
      </c>
      <c r="C10" s="16">
        <v>9</v>
      </c>
      <c r="D10" s="16" t="s">
        <v>407</v>
      </c>
      <c r="E10" s="16">
        <v>50</v>
      </c>
      <c r="F10" s="16" t="s">
        <v>393</v>
      </c>
      <c r="G10" s="31"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2308</v>
      </c>
      <c r="B11" s="16" t="s">
        <v>293</v>
      </c>
      <c r="C11" s="16">
        <v>10</v>
      </c>
      <c r="D11" s="16" t="s">
        <v>407</v>
      </c>
      <c r="E11" s="16">
        <v>50</v>
      </c>
      <c r="F11" s="16" t="s">
        <v>393</v>
      </c>
      <c r="G11" s="31"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2309</v>
      </c>
      <c r="B12" s="16" t="s">
        <v>293</v>
      </c>
      <c r="C12" s="16">
        <v>11</v>
      </c>
      <c r="D12" s="16" t="s">
        <v>407</v>
      </c>
      <c r="E12" s="16">
        <v>70</v>
      </c>
      <c r="F12" s="16" t="s">
        <v>398</v>
      </c>
      <c r="G12" s="31"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2310</v>
      </c>
      <c r="B13" s="16" t="s">
        <v>293</v>
      </c>
      <c r="C13" s="16">
        <v>12</v>
      </c>
      <c r="D13" s="16" t="s">
        <v>407</v>
      </c>
      <c r="E13" s="16">
        <v>130</v>
      </c>
      <c r="F13" s="16" t="s">
        <v>386</v>
      </c>
      <c r="G13" s="31"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2412</v>
      </c>
      <c r="B14" s="16" t="s">
        <v>293</v>
      </c>
      <c r="C14" s="16">
        <v>13</v>
      </c>
      <c r="D14" s="16" t="s">
        <v>407</v>
      </c>
      <c r="E14" s="16">
        <v>60</v>
      </c>
      <c r="F14" s="16" t="s">
        <v>393</v>
      </c>
      <c r="G14" s="31"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2340</v>
      </c>
      <c r="B15" s="16" t="s">
        <v>293</v>
      </c>
      <c r="C15" s="16">
        <v>14</v>
      </c>
      <c r="D15" s="16" t="s">
        <v>407</v>
      </c>
      <c r="E15" s="16">
        <v>100</v>
      </c>
      <c r="F15" s="16" t="s">
        <v>398</v>
      </c>
      <c r="G15" s="31"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2313</v>
      </c>
      <c r="B16" s="16" t="s">
        <v>293</v>
      </c>
      <c r="C16" s="16">
        <v>15</v>
      </c>
      <c r="D16" s="16" t="s">
        <v>407</v>
      </c>
      <c r="E16" s="16">
        <v>110</v>
      </c>
      <c r="F16" s="16" t="s">
        <v>393</v>
      </c>
      <c r="G16" s="31"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2475</v>
      </c>
      <c r="B17" s="16" t="s">
        <v>293</v>
      </c>
      <c r="C17" s="16">
        <v>16</v>
      </c>
      <c r="D17" s="16" t="s">
        <v>407</v>
      </c>
      <c r="E17" s="16">
        <v>110</v>
      </c>
      <c r="F17" s="16" t="s">
        <v>393</v>
      </c>
      <c r="G17" s="31"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443</v>
      </c>
      <c r="B18" s="16" t="s">
        <v>293</v>
      </c>
      <c r="C18" s="16">
        <v>17</v>
      </c>
      <c r="D18" s="16" t="s">
        <v>395</v>
      </c>
      <c r="E18" s="16">
        <v>70</v>
      </c>
      <c r="F18" s="16" t="s">
        <v>393</v>
      </c>
      <c r="G18" s="31"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421</v>
      </c>
      <c r="B19" s="16" t="s">
        <v>293</v>
      </c>
      <c r="C19" s="16">
        <v>18</v>
      </c>
      <c r="D19" s="16" t="s">
        <v>395</v>
      </c>
      <c r="E19" s="16">
        <v>90</v>
      </c>
      <c r="F19" s="16" t="s">
        <v>398</v>
      </c>
      <c r="G19" s="31"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394</v>
      </c>
      <c r="B20" s="16" t="s">
        <v>293</v>
      </c>
      <c r="C20" s="16">
        <v>19</v>
      </c>
      <c r="D20" s="16" t="s">
        <v>395</v>
      </c>
      <c r="E20" s="16">
        <v>160</v>
      </c>
      <c r="F20" s="16" t="s">
        <v>386</v>
      </c>
      <c r="G20" s="31"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466</v>
      </c>
      <c r="B21" s="16" t="s">
        <v>293</v>
      </c>
      <c r="C21" s="16">
        <v>20</v>
      </c>
      <c r="D21" s="16" t="s">
        <v>395</v>
      </c>
      <c r="E21" s="16">
        <v>60</v>
      </c>
      <c r="F21" s="16" t="s">
        <v>393</v>
      </c>
      <c r="G21" s="31"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408</v>
      </c>
      <c r="B22" s="16" t="s">
        <v>293</v>
      </c>
      <c r="C22" s="16">
        <v>21</v>
      </c>
      <c r="D22" s="16" t="s">
        <v>395</v>
      </c>
      <c r="E22" s="16">
        <v>90</v>
      </c>
      <c r="F22" s="16" t="s">
        <v>398</v>
      </c>
      <c r="G22" s="3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559</v>
      </c>
      <c r="B23" s="16" t="s">
        <v>293</v>
      </c>
      <c r="C23" s="16">
        <v>22</v>
      </c>
      <c r="D23" s="16" t="s">
        <v>395</v>
      </c>
      <c r="E23" s="16">
        <v>120</v>
      </c>
      <c r="F23" s="16" t="s">
        <v>393</v>
      </c>
      <c r="G23" s="31"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2346</v>
      </c>
      <c r="B24" s="16" t="s">
        <v>293</v>
      </c>
      <c r="C24" s="16">
        <v>23</v>
      </c>
      <c r="D24" s="16" t="s">
        <v>395</v>
      </c>
      <c r="E24" s="16">
        <v>60</v>
      </c>
      <c r="F24" s="16" t="s">
        <v>393</v>
      </c>
      <c r="G24" s="31" t="s">
        <v>185</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2459</v>
      </c>
      <c r="B25" s="16" t="s">
        <v>293</v>
      </c>
      <c r="C25" s="16">
        <v>24</v>
      </c>
      <c r="D25" s="16" t="s">
        <v>395</v>
      </c>
      <c r="E25" s="16">
        <v>110</v>
      </c>
      <c r="F25" s="16" t="s">
        <v>393</v>
      </c>
      <c r="G25" s="31" t="s">
        <v>189</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2245</v>
      </c>
      <c r="B26" s="16" t="s">
        <v>293</v>
      </c>
      <c r="C26" s="16">
        <v>25</v>
      </c>
      <c r="D26" s="16" t="s">
        <v>395</v>
      </c>
      <c r="E26" s="16">
        <v>70</v>
      </c>
      <c r="F26" s="16" t="s">
        <v>393</v>
      </c>
      <c r="G26" s="3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2246</v>
      </c>
      <c r="B27" s="16" t="s">
        <v>293</v>
      </c>
      <c r="C27" s="16">
        <v>26</v>
      </c>
      <c r="D27" s="16" t="s">
        <v>395</v>
      </c>
      <c r="E27" s="16">
        <v>100</v>
      </c>
      <c r="F27" s="16" t="s">
        <v>398</v>
      </c>
      <c r="G27" s="3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2247</v>
      </c>
      <c r="B28" s="16" t="s">
        <v>293</v>
      </c>
      <c r="C28" s="16">
        <v>27</v>
      </c>
      <c r="D28" s="16" t="s">
        <v>395</v>
      </c>
      <c r="E28" s="16">
        <v>150</v>
      </c>
      <c r="F28" s="16" t="s">
        <v>386</v>
      </c>
      <c r="G28" s="31" t="s">
        <v>185</v>
      </c>
      <c r="H28" s="71" t="s">
        <v>387</v>
      </c>
      <c r="I28" s="71" t="s">
        <v>387</v>
      </c>
      <c r="J28" s="71"/>
      <c r="K28" s="71"/>
      <c r="R28" s="117" t="s">
        <v>257</v>
      </c>
      <c r="S28" s="231">
        <f t="shared" si="0"/>
        <v>0</v>
      </c>
      <c r="T28" s="159">
        <f t="shared" si="1"/>
        <v>0</v>
      </c>
      <c r="U28" s="168"/>
      <c r="V28" s="117" t="s">
        <v>257</v>
      </c>
      <c r="W28" s="231">
        <f t="shared" si="2"/>
        <v>0</v>
      </c>
      <c r="X28" s="6">
        <f t="shared" si="3"/>
        <v>5</v>
      </c>
    </row>
    <row r="29" spans="1:24" ht="14" thickBot="1" x14ac:dyDescent="0.2">
      <c r="A29" s="15" t="s">
        <v>2252</v>
      </c>
      <c r="B29" s="16" t="s">
        <v>293</v>
      </c>
      <c r="C29" s="16">
        <v>28</v>
      </c>
      <c r="D29" s="16" t="s">
        <v>395</v>
      </c>
      <c r="E29" s="16">
        <v>130</v>
      </c>
      <c r="F29" s="16" t="s">
        <v>393</v>
      </c>
      <c r="G29" s="31" t="s">
        <v>185</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2401</v>
      </c>
      <c r="B30" s="16" t="s">
        <v>293</v>
      </c>
      <c r="C30" s="16">
        <v>29</v>
      </c>
      <c r="D30" s="16" t="s">
        <v>395</v>
      </c>
      <c r="E30" s="16">
        <v>180</v>
      </c>
      <c r="F30" s="16" t="s">
        <v>393</v>
      </c>
      <c r="G30" s="31" t="s">
        <v>189</v>
      </c>
      <c r="H30" s="71" t="s">
        <v>387</v>
      </c>
      <c r="I30" s="71" t="s">
        <v>387</v>
      </c>
      <c r="J30" s="71"/>
      <c r="K30" s="71" t="s">
        <v>387</v>
      </c>
      <c r="R30" s="160" t="s">
        <v>86</v>
      </c>
      <c r="S30" s="161"/>
      <c r="T30" s="175">
        <f>SUM(T31:T57)</f>
        <v>0</v>
      </c>
      <c r="U30" s="168"/>
      <c r="V30" s="177" t="s">
        <v>88</v>
      </c>
      <c r="W30" s="213"/>
      <c r="X30" s="215">
        <f>SUM(X31:X57)</f>
        <v>101</v>
      </c>
    </row>
    <row r="31" spans="1:24" ht="13" x14ac:dyDescent="0.15">
      <c r="A31" s="15" t="s">
        <v>432</v>
      </c>
      <c r="B31" s="16" t="s">
        <v>293</v>
      </c>
      <c r="C31" s="16">
        <v>30</v>
      </c>
      <c r="D31" s="16" t="s">
        <v>389</v>
      </c>
      <c r="E31" s="16">
        <v>30</v>
      </c>
      <c r="F31" s="16" t="s">
        <v>393</v>
      </c>
      <c r="G31" s="3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27</v>
      </c>
    </row>
    <row r="32" spans="1:24" ht="13" x14ac:dyDescent="0.15">
      <c r="A32" s="15" t="s">
        <v>397</v>
      </c>
      <c r="B32" s="16" t="s">
        <v>293</v>
      </c>
      <c r="C32" s="16">
        <v>31</v>
      </c>
      <c r="D32" s="16" t="s">
        <v>389</v>
      </c>
      <c r="E32" s="16">
        <v>130</v>
      </c>
      <c r="F32" s="16" t="s">
        <v>398</v>
      </c>
      <c r="G32" s="3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31</v>
      </c>
    </row>
    <row r="33" spans="1:24" ht="13" x14ac:dyDescent="0.15">
      <c r="A33" s="15" t="s">
        <v>551</v>
      </c>
      <c r="B33" s="16" t="s">
        <v>293</v>
      </c>
      <c r="C33" s="16">
        <v>32</v>
      </c>
      <c r="D33" s="16" t="s">
        <v>389</v>
      </c>
      <c r="E33" s="16">
        <v>120</v>
      </c>
      <c r="F33" s="16" t="s">
        <v>393</v>
      </c>
      <c r="G33" s="31" t="s">
        <v>185</v>
      </c>
      <c r="H33" s="71" t="s">
        <v>387</v>
      </c>
      <c r="I33" s="71" t="s">
        <v>387</v>
      </c>
      <c r="J33" s="71"/>
      <c r="K33" s="71"/>
      <c r="R33" s="117" t="s">
        <v>181</v>
      </c>
      <c r="S33" s="158">
        <f t="shared" si="4"/>
        <v>0</v>
      </c>
      <c r="T33" s="159">
        <f t="shared" si="5"/>
        <v>0</v>
      </c>
      <c r="U33" s="168"/>
      <c r="V33" s="234" t="s">
        <v>181</v>
      </c>
      <c r="W33" s="237">
        <f t="shared" si="6"/>
        <v>0</v>
      </c>
      <c r="X33" s="6">
        <f t="shared" si="7"/>
        <v>13</v>
      </c>
    </row>
    <row r="34" spans="1:24" ht="13" x14ac:dyDescent="0.15">
      <c r="A34" s="15" t="s">
        <v>1841</v>
      </c>
      <c r="B34" s="16" t="s">
        <v>293</v>
      </c>
      <c r="C34" s="16">
        <v>33</v>
      </c>
      <c r="D34" s="16" t="s">
        <v>389</v>
      </c>
      <c r="E34" s="16">
        <v>60</v>
      </c>
      <c r="F34" s="16" t="s">
        <v>393</v>
      </c>
      <c r="G34" s="31" t="s">
        <v>173</v>
      </c>
      <c r="H34" s="71" t="s">
        <v>387</v>
      </c>
      <c r="I34" s="71" t="s">
        <v>387</v>
      </c>
      <c r="J34" s="71"/>
      <c r="K34" s="71"/>
      <c r="R34" s="117" t="s">
        <v>185</v>
      </c>
      <c r="S34" s="158">
        <f t="shared" si="4"/>
        <v>0</v>
      </c>
      <c r="T34" s="159">
        <f t="shared" si="5"/>
        <v>0</v>
      </c>
      <c r="U34" s="168"/>
      <c r="V34" s="234" t="s">
        <v>185</v>
      </c>
      <c r="W34" s="237">
        <f t="shared" si="6"/>
        <v>0</v>
      </c>
      <c r="X34" s="6">
        <f t="shared" si="7"/>
        <v>30</v>
      </c>
    </row>
    <row r="35" spans="1:24" ht="13" x14ac:dyDescent="0.15">
      <c r="A35" s="15" t="s">
        <v>1828</v>
      </c>
      <c r="B35" s="16" t="s">
        <v>293</v>
      </c>
      <c r="C35" s="16">
        <v>34</v>
      </c>
      <c r="D35" s="16" t="s">
        <v>389</v>
      </c>
      <c r="E35" s="16">
        <v>90</v>
      </c>
      <c r="F35" s="16" t="s">
        <v>398</v>
      </c>
      <c r="G35" s="3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1795</v>
      </c>
      <c r="B36" s="16" t="s">
        <v>293</v>
      </c>
      <c r="C36" s="16">
        <v>35</v>
      </c>
      <c r="D36" s="16" t="s">
        <v>389</v>
      </c>
      <c r="E36" s="16">
        <v>140</v>
      </c>
      <c r="F36" s="16" t="s">
        <v>386</v>
      </c>
      <c r="G36" s="3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1930</v>
      </c>
      <c r="B37" s="16" t="s">
        <v>293</v>
      </c>
      <c r="C37" s="16">
        <v>36</v>
      </c>
      <c r="D37" s="16" t="s">
        <v>389</v>
      </c>
      <c r="E37" s="16">
        <v>70</v>
      </c>
      <c r="F37" s="16" t="s">
        <v>393</v>
      </c>
      <c r="G37" s="3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2253</v>
      </c>
      <c r="B38" s="16" t="s">
        <v>293</v>
      </c>
      <c r="C38" s="16">
        <v>37</v>
      </c>
      <c r="D38" s="16" t="s">
        <v>389</v>
      </c>
      <c r="E38" s="16">
        <v>60</v>
      </c>
      <c r="F38" s="16" t="s">
        <v>393</v>
      </c>
      <c r="G38" s="3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2254</v>
      </c>
      <c r="B39" s="16" t="s">
        <v>293</v>
      </c>
      <c r="C39" s="16">
        <v>38</v>
      </c>
      <c r="D39" s="16" t="s">
        <v>389</v>
      </c>
      <c r="E39" s="16">
        <v>80</v>
      </c>
      <c r="F39" s="16" t="s">
        <v>398</v>
      </c>
      <c r="G39" s="3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2255</v>
      </c>
      <c r="B40" s="16" t="s">
        <v>293</v>
      </c>
      <c r="C40" s="16">
        <v>39</v>
      </c>
      <c r="D40" s="16" t="s">
        <v>389</v>
      </c>
      <c r="E40" s="16">
        <v>140</v>
      </c>
      <c r="F40" s="16" t="s">
        <v>386</v>
      </c>
      <c r="G40" s="31" t="s">
        <v>185</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2350</v>
      </c>
      <c r="B41" s="16" t="s">
        <v>293</v>
      </c>
      <c r="C41" s="16">
        <v>40</v>
      </c>
      <c r="D41" s="16" t="s">
        <v>389</v>
      </c>
      <c r="E41" s="16">
        <v>60</v>
      </c>
      <c r="F41" s="16" t="s">
        <v>393</v>
      </c>
      <c r="G41" s="3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2351</v>
      </c>
      <c r="B42" s="16" t="s">
        <v>293</v>
      </c>
      <c r="C42" s="16">
        <v>41</v>
      </c>
      <c r="D42" s="16" t="s">
        <v>389</v>
      </c>
      <c r="E42" s="16">
        <v>80</v>
      </c>
      <c r="F42" s="16" t="s">
        <v>398</v>
      </c>
      <c r="G42" s="3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2352</v>
      </c>
      <c r="B43" s="16" t="s">
        <v>293</v>
      </c>
      <c r="C43" s="16">
        <v>42</v>
      </c>
      <c r="D43" s="16" t="s">
        <v>389</v>
      </c>
      <c r="E43" s="16">
        <v>140</v>
      </c>
      <c r="F43" s="16" t="s">
        <v>386</v>
      </c>
      <c r="G43" s="3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2362</v>
      </c>
      <c r="B44" s="16" t="s">
        <v>293</v>
      </c>
      <c r="C44" s="16">
        <v>43</v>
      </c>
      <c r="D44" s="16" t="s">
        <v>389</v>
      </c>
      <c r="E44" s="16">
        <v>130</v>
      </c>
      <c r="F44" s="16" t="s">
        <v>393</v>
      </c>
      <c r="G44" s="31" t="s">
        <v>185</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2402</v>
      </c>
      <c r="B45" s="16" t="s">
        <v>293</v>
      </c>
      <c r="C45" s="16">
        <v>44</v>
      </c>
      <c r="D45" s="16" t="s">
        <v>389</v>
      </c>
      <c r="E45" s="16">
        <v>180</v>
      </c>
      <c r="F45" s="16" t="s">
        <v>393</v>
      </c>
      <c r="G45" s="31" t="s">
        <v>189</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2444</v>
      </c>
      <c r="B46" s="16" t="s">
        <v>293</v>
      </c>
      <c r="C46" s="16">
        <v>45</v>
      </c>
      <c r="D46" s="16" t="s">
        <v>389</v>
      </c>
      <c r="E46" s="16">
        <v>170</v>
      </c>
      <c r="F46" s="16" t="s">
        <v>393</v>
      </c>
      <c r="G46" s="31" t="s">
        <v>189</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412</v>
      </c>
      <c r="B47" s="16" t="s">
        <v>293</v>
      </c>
      <c r="C47" s="16">
        <v>46</v>
      </c>
      <c r="D47" s="16" t="s">
        <v>404</v>
      </c>
      <c r="E47" s="16">
        <v>120</v>
      </c>
      <c r="F47" s="16" t="s">
        <v>393</v>
      </c>
      <c r="G47" s="3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1282</v>
      </c>
      <c r="B48" s="16" t="s">
        <v>293</v>
      </c>
      <c r="C48" s="16">
        <v>47</v>
      </c>
      <c r="D48" s="16" t="s">
        <v>404</v>
      </c>
      <c r="E48" s="16">
        <v>60</v>
      </c>
      <c r="F48" s="16" t="s">
        <v>393</v>
      </c>
      <c r="G48" s="3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1281</v>
      </c>
      <c r="B49" s="16" t="s">
        <v>293</v>
      </c>
      <c r="C49" s="16">
        <v>48</v>
      </c>
      <c r="D49" s="16" t="s">
        <v>404</v>
      </c>
      <c r="E49" s="16">
        <v>60</v>
      </c>
      <c r="F49" s="16" t="s">
        <v>393</v>
      </c>
      <c r="G49" s="3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2316</v>
      </c>
      <c r="B50" s="16" t="s">
        <v>293</v>
      </c>
      <c r="C50" s="16">
        <v>49</v>
      </c>
      <c r="D50" s="16" t="s">
        <v>404</v>
      </c>
      <c r="E50" s="16">
        <v>70</v>
      </c>
      <c r="F50" s="16" t="s">
        <v>393</v>
      </c>
      <c r="G50" s="3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2317</v>
      </c>
      <c r="B51" s="16" t="s">
        <v>293</v>
      </c>
      <c r="C51" s="16">
        <v>50</v>
      </c>
      <c r="D51" s="16" t="s">
        <v>404</v>
      </c>
      <c r="E51" s="16">
        <v>110</v>
      </c>
      <c r="F51" s="16" t="s">
        <v>393</v>
      </c>
      <c r="G51" s="31" t="s">
        <v>185</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2266</v>
      </c>
      <c r="B52" s="16" t="s">
        <v>293</v>
      </c>
      <c r="C52" s="16">
        <v>51</v>
      </c>
      <c r="D52" s="16" t="s">
        <v>404</v>
      </c>
      <c r="E52" s="16">
        <v>130</v>
      </c>
      <c r="F52" s="16" t="s">
        <v>393</v>
      </c>
      <c r="G52" s="31" t="s">
        <v>185</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2403</v>
      </c>
      <c r="B53" s="16" t="s">
        <v>293</v>
      </c>
      <c r="C53" s="16">
        <v>52</v>
      </c>
      <c r="D53" s="16" t="s">
        <v>404</v>
      </c>
      <c r="E53" s="16">
        <v>180</v>
      </c>
      <c r="F53" s="16" t="s">
        <v>393</v>
      </c>
      <c r="G53" s="31" t="s">
        <v>189</v>
      </c>
      <c r="H53" s="71" t="s">
        <v>387</v>
      </c>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405</v>
      </c>
      <c r="B54" s="16" t="s">
        <v>293</v>
      </c>
      <c r="C54" s="16">
        <v>53</v>
      </c>
      <c r="D54" s="16" t="s">
        <v>385</v>
      </c>
      <c r="E54" s="16">
        <v>120</v>
      </c>
      <c r="F54" s="16" t="s">
        <v>393</v>
      </c>
      <c r="G54" s="31" t="s">
        <v>185</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2404</v>
      </c>
      <c r="B55" s="16" t="s">
        <v>293</v>
      </c>
      <c r="C55" s="16">
        <v>54</v>
      </c>
      <c r="D55" s="16" t="s">
        <v>385</v>
      </c>
      <c r="E55" s="16">
        <v>170</v>
      </c>
      <c r="F55" s="16" t="s">
        <v>393</v>
      </c>
      <c r="G55" s="31" t="s">
        <v>189</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890</v>
      </c>
      <c r="B56" s="16" t="s">
        <v>293</v>
      </c>
      <c r="C56" s="16">
        <v>55</v>
      </c>
      <c r="D56" s="16" t="s">
        <v>385</v>
      </c>
      <c r="E56" s="16">
        <v>50</v>
      </c>
      <c r="F56" s="16" t="s">
        <v>393</v>
      </c>
      <c r="G56" s="3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878</v>
      </c>
      <c r="B57" s="16" t="s">
        <v>293</v>
      </c>
      <c r="C57" s="16">
        <v>56</v>
      </c>
      <c r="D57" s="16" t="s">
        <v>385</v>
      </c>
      <c r="E57" s="16">
        <v>90</v>
      </c>
      <c r="F57" s="16" t="s">
        <v>398</v>
      </c>
      <c r="G57" s="3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966</v>
      </c>
      <c r="B58" s="16" t="s">
        <v>293</v>
      </c>
      <c r="C58" s="16">
        <v>57</v>
      </c>
      <c r="D58" s="16" t="s">
        <v>385</v>
      </c>
      <c r="E58" s="16">
        <v>60</v>
      </c>
      <c r="F58" s="16" t="s">
        <v>393</v>
      </c>
      <c r="G58" s="31" t="s">
        <v>173</v>
      </c>
      <c r="H58" s="71" t="s">
        <v>387</v>
      </c>
      <c r="I58" s="71" t="s">
        <v>387</v>
      </c>
      <c r="J58" s="71"/>
      <c r="K58" s="71"/>
      <c r="U58" s="168"/>
      <c r="V58" s="177" t="s">
        <v>447</v>
      </c>
      <c r="W58" s="189"/>
      <c r="X58" s="190">
        <f>SUM(X59:X85)</f>
        <v>241</v>
      </c>
    </row>
    <row r="59" spans="1:24" ht="13" x14ac:dyDescent="0.15">
      <c r="A59" s="15" t="s">
        <v>1801</v>
      </c>
      <c r="B59" s="16" t="s">
        <v>293</v>
      </c>
      <c r="C59" s="16">
        <v>58</v>
      </c>
      <c r="D59" s="16" t="s">
        <v>385</v>
      </c>
      <c r="E59" s="16">
        <v>100</v>
      </c>
      <c r="F59" s="16" t="s">
        <v>398</v>
      </c>
      <c r="G59" s="31" t="s">
        <v>181</v>
      </c>
      <c r="H59" s="71" t="s">
        <v>387</v>
      </c>
      <c r="I59" s="71" t="s">
        <v>387</v>
      </c>
      <c r="J59" s="71"/>
      <c r="K59" s="71"/>
      <c r="U59" s="239"/>
      <c r="V59" s="116" t="s">
        <v>173</v>
      </c>
      <c r="W59" s="211">
        <f t="shared" ref="W59:X74" si="8">S3+S31+W3+W31</f>
        <v>0</v>
      </c>
      <c r="X59" s="64">
        <f t="shared" si="8"/>
        <v>64</v>
      </c>
    </row>
    <row r="60" spans="1:24" ht="13" x14ac:dyDescent="0.15">
      <c r="A60" s="15" t="s">
        <v>1215</v>
      </c>
      <c r="B60" s="16" t="s">
        <v>293</v>
      </c>
      <c r="C60" s="16">
        <v>59</v>
      </c>
      <c r="D60" s="16" t="s">
        <v>385</v>
      </c>
      <c r="E60" s="16">
        <v>60</v>
      </c>
      <c r="F60" s="16" t="s">
        <v>393</v>
      </c>
      <c r="G60" s="31" t="s">
        <v>173</v>
      </c>
      <c r="H60" s="71" t="s">
        <v>387</v>
      </c>
      <c r="I60" s="71" t="s">
        <v>387</v>
      </c>
      <c r="J60" s="71"/>
      <c r="K60" s="71"/>
      <c r="U60" s="239"/>
      <c r="V60" s="117" t="s">
        <v>177</v>
      </c>
      <c r="W60" s="158">
        <f t="shared" si="8"/>
        <v>0</v>
      </c>
      <c r="X60" s="159">
        <f t="shared" si="8"/>
        <v>71</v>
      </c>
    </row>
    <row r="61" spans="1:24" ht="13" x14ac:dyDescent="0.15">
      <c r="A61" s="15" t="s">
        <v>1200</v>
      </c>
      <c r="B61" s="16" t="s">
        <v>293</v>
      </c>
      <c r="C61" s="16">
        <v>60</v>
      </c>
      <c r="D61" s="16" t="s">
        <v>385</v>
      </c>
      <c r="E61" s="16">
        <v>80</v>
      </c>
      <c r="F61" s="16" t="s">
        <v>398</v>
      </c>
      <c r="G61" s="31" t="s">
        <v>177</v>
      </c>
      <c r="H61" s="71" t="s">
        <v>387</v>
      </c>
      <c r="I61" s="71" t="s">
        <v>387</v>
      </c>
      <c r="J61" s="71"/>
      <c r="K61" s="71"/>
      <c r="U61" s="239"/>
      <c r="V61" s="117" t="s">
        <v>181</v>
      </c>
      <c r="W61" s="158">
        <f t="shared" si="8"/>
        <v>0</v>
      </c>
      <c r="X61" s="159">
        <f t="shared" si="8"/>
        <v>26</v>
      </c>
    </row>
    <row r="62" spans="1:24" ht="13" x14ac:dyDescent="0.15">
      <c r="A62" s="15" t="s">
        <v>1242</v>
      </c>
      <c r="B62" s="16" t="s">
        <v>293</v>
      </c>
      <c r="C62" s="16">
        <v>61</v>
      </c>
      <c r="D62" s="16" t="s">
        <v>385</v>
      </c>
      <c r="E62" s="16">
        <v>70</v>
      </c>
      <c r="F62" s="16" t="s">
        <v>393</v>
      </c>
      <c r="G62" s="31" t="s">
        <v>177</v>
      </c>
      <c r="H62" s="71" t="s">
        <v>387</v>
      </c>
      <c r="I62" s="71" t="s">
        <v>387</v>
      </c>
      <c r="J62" s="71"/>
      <c r="K62" s="71"/>
      <c r="U62" s="239"/>
      <c r="V62" s="117" t="s">
        <v>185</v>
      </c>
      <c r="W62" s="158">
        <f t="shared" si="8"/>
        <v>0</v>
      </c>
      <c r="X62" s="159">
        <f t="shared" si="8"/>
        <v>60</v>
      </c>
    </row>
    <row r="63" spans="1:24" ht="13" x14ac:dyDescent="0.15">
      <c r="A63" s="15" t="s">
        <v>1876</v>
      </c>
      <c r="B63" s="16" t="s">
        <v>293</v>
      </c>
      <c r="C63" s="16">
        <v>62</v>
      </c>
      <c r="D63" s="16" t="s">
        <v>385</v>
      </c>
      <c r="E63" s="16">
        <v>70</v>
      </c>
      <c r="F63" s="16" t="s">
        <v>393</v>
      </c>
      <c r="G63" s="31" t="s">
        <v>173</v>
      </c>
      <c r="H63" s="71" t="s">
        <v>387</v>
      </c>
      <c r="I63" s="71" t="s">
        <v>387</v>
      </c>
      <c r="J63" s="71"/>
      <c r="K63" s="71"/>
      <c r="U63" s="239"/>
      <c r="V63" s="117" t="s">
        <v>189</v>
      </c>
      <c r="W63" s="158">
        <f t="shared" si="8"/>
        <v>0</v>
      </c>
      <c r="X63" s="159">
        <f t="shared" si="8"/>
        <v>13</v>
      </c>
    </row>
    <row r="64" spans="1:24" ht="13" x14ac:dyDescent="0.15">
      <c r="A64" s="15" t="s">
        <v>1869</v>
      </c>
      <c r="B64" s="16" t="s">
        <v>293</v>
      </c>
      <c r="C64" s="16">
        <v>63</v>
      </c>
      <c r="D64" s="16" t="s">
        <v>385</v>
      </c>
      <c r="E64" s="16">
        <v>90</v>
      </c>
      <c r="F64" s="16" t="s">
        <v>398</v>
      </c>
      <c r="G64" s="31" t="s">
        <v>181</v>
      </c>
      <c r="H64" s="71" t="s">
        <v>387</v>
      </c>
      <c r="I64" s="71" t="s">
        <v>387</v>
      </c>
      <c r="J64" s="71"/>
      <c r="K64" s="71"/>
      <c r="U64" s="240"/>
      <c r="V64" s="117" t="s">
        <v>193</v>
      </c>
      <c r="W64" s="158">
        <f t="shared" si="8"/>
        <v>0</v>
      </c>
      <c r="X64" s="159">
        <f t="shared" si="8"/>
        <v>0</v>
      </c>
    </row>
    <row r="65" spans="1:24" ht="14" thickBot="1" x14ac:dyDescent="0.2">
      <c r="A65" s="15" t="s">
        <v>2269</v>
      </c>
      <c r="B65" s="16" t="s">
        <v>293</v>
      </c>
      <c r="C65" s="16">
        <v>64</v>
      </c>
      <c r="D65" s="16" t="s">
        <v>385</v>
      </c>
      <c r="E65" s="16">
        <v>50</v>
      </c>
      <c r="F65" s="16" t="s">
        <v>393</v>
      </c>
      <c r="G65" s="31" t="s">
        <v>173</v>
      </c>
      <c r="H65" s="71" t="s">
        <v>387</v>
      </c>
      <c r="I65" s="71" t="s">
        <v>387</v>
      </c>
      <c r="J65" s="71"/>
      <c r="K65" s="71"/>
      <c r="U65" s="241"/>
      <c r="V65" s="117" t="s">
        <v>197</v>
      </c>
      <c r="W65" s="158">
        <f t="shared" si="8"/>
        <v>0</v>
      </c>
      <c r="X65" s="159">
        <f t="shared" si="8"/>
        <v>0</v>
      </c>
    </row>
    <row r="66" spans="1:24" ht="14" thickBot="1" x14ac:dyDescent="0.2">
      <c r="A66" s="15" t="s">
        <v>2270</v>
      </c>
      <c r="B66" s="16" t="s">
        <v>293</v>
      </c>
      <c r="C66" s="16">
        <v>65</v>
      </c>
      <c r="D66" s="16" t="s">
        <v>385</v>
      </c>
      <c r="E66" s="16">
        <v>80</v>
      </c>
      <c r="F66" s="16" t="s">
        <v>398</v>
      </c>
      <c r="G66" s="31" t="s">
        <v>177</v>
      </c>
      <c r="H66" s="71" t="s">
        <v>387</v>
      </c>
      <c r="I66" s="71" t="s">
        <v>387</v>
      </c>
      <c r="J66" s="71"/>
      <c r="K66" s="71"/>
      <c r="U66" s="241"/>
      <c r="V66" s="117" t="s">
        <v>201</v>
      </c>
      <c r="W66" s="158">
        <f t="shared" si="8"/>
        <v>0</v>
      </c>
      <c r="X66" s="159">
        <f t="shared" si="8"/>
        <v>0</v>
      </c>
    </row>
    <row r="67" spans="1:24" ht="14" thickBot="1" x14ac:dyDescent="0.2">
      <c r="A67" s="15" t="s">
        <v>2430</v>
      </c>
      <c r="B67" s="16" t="s">
        <v>293</v>
      </c>
      <c r="C67" s="16">
        <v>66</v>
      </c>
      <c r="D67" s="16" t="s">
        <v>385</v>
      </c>
      <c r="E67" s="16">
        <v>90</v>
      </c>
      <c r="F67" s="16" t="s">
        <v>393</v>
      </c>
      <c r="G67" s="31" t="s">
        <v>185</v>
      </c>
      <c r="H67" s="71" t="s">
        <v>387</v>
      </c>
      <c r="I67" s="71" t="s">
        <v>387</v>
      </c>
      <c r="J67" s="71"/>
      <c r="K67" s="71"/>
      <c r="U67" s="241"/>
      <c r="V67" s="117" t="s">
        <v>205</v>
      </c>
      <c r="W67" s="158">
        <f t="shared" si="8"/>
        <v>0</v>
      </c>
      <c r="X67" s="159">
        <f t="shared" si="8"/>
        <v>0</v>
      </c>
    </row>
    <row r="68" spans="1:24" ht="14" thickBot="1" x14ac:dyDescent="0.2">
      <c r="A68" s="15" t="s">
        <v>2369</v>
      </c>
      <c r="B68" s="16" t="s">
        <v>293</v>
      </c>
      <c r="C68" s="16">
        <v>67</v>
      </c>
      <c r="D68" s="16" t="s">
        <v>385</v>
      </c>
      <c r="E68" s="16">
        <v>70</v>
      </c>
      <c r="F68" s="16" t="s">
        <v>393</v>
      </c>
      <c r="G68" s="31" t="s">
        <v>173</v>
      </c>
      <c r="H68" s="71" t="s">
        <v>387</v>
      </c>
      <c r="I68" s="71" t="s">
        <v>387</v>
      </c>
      <c r="J68" s="71"/>
      <c r="K68" s="71"/>
      <c r="U68" s="241"/>
      <c r="V68" s="117" t="s">
        <v>209</v>
      </c>
      <c r="W68" s="158">
        <f t="shared" si="8"/>
        <v>0</v>
      </c>
      <c r="X68" s="159">
        <f t="shared" si="8"/>
        <v>0</v>
      </c>
    </row>
    <row r="69" spans="1:24" ht="14" thickBot="1" x14ac:dyDescent="0.2">
      <c r="A69" s="15" t="s">
        <v>2370</v>
      </c>
      <c r="B69" s="16" t="s">
        <v>293</v>
      </c>
      <c r="C69" s="16">
        <v>68</v>
      </c>
      <c r="D69" s="16" t="s">
        <v>385</v>
      </c>
      <c r="E69" s="16">
        <v>100</v>
      </c>
      <c r="F69" s="16" t="s">
        <v>398</v>
      </c>
      <c r="G69" s="31" t="s">
        <v>185</v>
      </c>
      <c r="H69" s="71" t="s">
        <v>387</v>
      </c>
      <c r="I69" s="71" t="s">
        <v>387</v>
      </c>
      <c r="J69" s="71"/>
      <c r="K69" s="71"/>
      <c r="U69" s="241"/>
      <c r="V69" s="117" t="s">
        <v>9125</v>
      </c>
      <c r="W69" s="158">
        <f t="shared" si="8"/>
        <v>0</v>
      </c>
      <c r="X69" s="159">
        <f t="shared" si="8"/>
        <v>0</v>
      </c>
    </row>
    <row r="70" spans="1:24" ht="14" thickBot="1" x14ac:dyDescent="0.2">
      <c r="A70" s="15" t="s">
        <v>2319</v>
      </c>
      <c r="B70" s="16" t="s">
        <v>293</v>
      </c>
      <c r="C70" s="16">
        <v>69</v>
      </c>
      <c r="D70" s="16" t="s">
        <v>385</v>
      </c>
      <c r="E70" s="16">
        <v>60</v>
      </c>
      <c r="F70" s="16" t="s">
        <v>393</v>
      </c>
      <c r="G70" s="31" t="s">
        <v>173</v>
      </c>
      <c r="H70" s="71" t="s">
        <v>387</v>
      </c>
      <c r="I70" s="71" t="s">
        <v>387</v>
      </c>
      <c r="J70" s="71"/>
      <c r="K70" s="71"/>
      <c r="U70" s="241"/>
      <c r="V70" s="118" t="s">
        <v>213</v>
      </c>
      <c r="W70" s="158">
        <f t="shared" si="8"/>
        <v>0</v>
      </c>
      <c r="X70" s="159">
        <f t="shared" si="8"/>
        <v>0</v>
      </c>
    </row>
    <row r="71" spans="1:24" ht="14" thickBot="1" x14ac:dyDescent="0.2">
      <c r="A71" s="15" t="s">
        <v>2319</v>
      </c>
      <c r="B71" s="16" t="s">
        <v>293</v>
      </c>
      <c r="C71" s="16">
        <v>70</v>
      </c>
      <c r="D71" s="16" t="s">
        <v>385</v>
      </c>
      <c r="E71" s="16">
        <v>50</v>
      </c>
      <c r="F71" s="16" t="s">
        <v>393</v>
      </c>
      <c r="G71" s="31" t="s">
        <v>173</v>
      </c>
      <c r="H71" s="71" t="s">
        <v>387</v>
      </c>
      <c r="I71" s="71" t="s">
        <v>387</v>
      </c>
      <c r="J71" s="71"/>
      <c r="K71" s="71"/>
      <c r="U71" s="241"/>
      <c r="V71" s="117" t="s">
        <v>217</v>
      </c>
      <c r="W71" s="158">
        <f t="shared" si="8"/>
        <v>0</v>
      </c>
      <c r="X71" s="159">
        <f t="shared" si="8"/>
        <v>0</v>
      </c>
    </row>
    <row r="72" spans="1:24" ht="14" thickBot="1" x14ac:dyDescent="0.2">
      <c r="A72" s="15" t="s">
        <v>2320</v>
      </c>
      <c r="B72" s="16" t="s">
        <v>293</v>
      </c>
      <c r="C72" s="16">
        <v>71</v>
      </c>
      <c r="D72" s="16" t="s">
        <v>385</v>
      </c>
      <c r="E72" s="16">
        <v>80</v>
      </c>
      <c r="F72" s="16" t="s">
        <v>398</v>
      </c>
      <c r="G72" s="31" t="s">
        <v>177</v>
      </c>
      <c r="H72" s="71" t="s">
        <v>387</v>
      </c>
      <c r="I72" s="71" t="s">
        <v>387</v>
      </c>
      <c r="J72" s="71"/>
      <c r="K72" s="71"/>
      <c r="U72" s="241"/>
      <c r="V72" s="117" t="s">
        <v>221</v>
      </c>
      <c r="W72" s="158">
        <f t="shared" si="8"/>
        <v>0</v>
      </c>
      <c r="X72" s="159">
        <f t="shared" si="8"/>
        <v>0</v>
      </c>
    </row>
    <row r="73" spans="1:24" ht="14" thickBot="1" x14ac:dyDescent="0.2">
      <c r="A73" s="15" t="s">
        <v>2321</v>
      </c>
      <c r="B73" s="16" t="s">
        <v>293</v>
      </c>
      <c r="C73" s="16">
        <v>72</v>
      </c>
      <c r="D73" s="16" t="s">
        <v>385</v>
      </c>
      <c r="E73" s="16">
        <v>130</v>
      </c>
      <c r="F73" s="16" t="s">
        <v>386</v>
      </c>
      <c r="G73" s="31" t="s">
        <v>185</v>
      </c>
      <c r="H73" s="71" t="s">
        <v>387</v>
      </c>
      <c r="I73" s="71" t="s">
        <v>387</v>
      </c>
      <c r="J73" s="71"/>
      <c r="K73" s="71"/>
      <c r="U73" s="241"/>
      <c r="V73" s="117" t="s">
        <v>225</v>
      </c>
      <c r="W73" s="158">
        <f t="shared" si="8"/>
        <v>0</v>
      </c>
      <c r="X73" s="159">
        <f t="shared" si="8"/>
        <v>0</v>
      </c>
    </row>
    <row r="74" spans="1:24" ht="14" thickBot="1" x14ac:dyDescent="0.2">
      <c r="A74" s="15" t="s">
        <v>2274</v>
      </c>
      <c r="B74" s="16" t="s">
        <v>293</v>
      </c>
      <c r="C74" s="16">
        <v>73</v>
      </c>
      <c r="D74" s="16" t="s">
        <v>385</v>
      </c>
      <c r="E74" s="16">
        <v>30</v>
      </c>
      <c r="F74" s="16" t="s">
        <v>393</v>
      </c>
      <c r="G74" s="31" t="s">
        <v>173</v>
      </c>
      <c r="H74" s="71" t="s">
        <v>387</v>
      </c>
      <c r="I74" s="71" t="s">
        <v>387</v>
      </c>
      <c r="J74" s="71"/>
      <c r="K74" s="71"/>
      <c r="U74" s="241"/>
      <c r="V74" s="117" t="s">
        <v>229</v>
      </c>
      <c r="W74" s="158">
        <f t="shared" si="8"/>
        <v>0</v>
      </c>
      <c r="X74" s="159">
        <f t="shared" si="8"/>
        <v>0</v>
      </c>
    </row>
    <row r="75" spans="1:24" ht="14" thickBot="1" x14ac:dyDescent="0.2">
      <c r="A75" s="15" t="s">
        <v>2274</v>
      </c>
      <c r="B75" s="16" t="s">
        <v>293</v>
      </c>
      <c r="C75" s="16">
        <v>74</v>
      </c>
      <c r="D75" s="16" t="s">
        <v>385</v>
      </c>
      <c r="E75" s="16">
        <v>30</v>
      </c>
      <c r="F75" s="16" t="s">
        <v>393</v>
      </c>
      <c r="G75" s="31" t="s">
        <v>173</v>
      </c>
      <c r="H75" s="71" t="s">
        <v>387</v>
      </c>
      <c r="I75" s="71" t="s">
        <v>387</v>
      </c>
      <c r="J75" s="71"/>
      <c r="K75" s="71"/>
      <c r="U75" s="241"/>
      <c r="V75" s="117" t="s">
        <v>233</v>
      </c>
      <c r="W75" s="158">
        <f t="shared" ref="W75:X85" si="9">S19+S47+W19+W47</f>
        <v>0</v>
      </c>
      <c r="X75" s="159">
        <f t="shared" si="9"/>
        <v>0</v>
      </c>
    </row>
    <row r="76" spans="1:24" ht="14" thickBot="1" x14ac:dyDescent="0.2">
      <c r="A76" s="15" t="s">
        <v>2275</v>
      </c>
      <c r="B76" s="16" t="s">
        <v>293</v>
      </c>
      <c r="C76" s="16">
        <v>75</v>
      </c>
      <c r="D76" s="16" t="s">
        <v>385</v>
      </c>
      <c r="E76" s="16">
        <v>60</v>
      </c>
      <c r="F76" s="16" t="s">
        <v>398</v>
      </c>
      <c r="G76" s="31" t="s">
        <v>177</v>
      </c>
      <c r="H76" s="71" t="s">
        <v>387</v>
      </c>
      <c r="I76" s="71" t="s">
        <v>387</v>
      </c>
      <c r="J76" s="71"/>
      <c r="K76" s="71"/>
      <c r="U76" s="241"/>
      <c r="V76" s="117" t="s">
        <v>9123</v>
      </c>
      <c r="W76" s="158">
        <f t="shared" si="9"/>
        <v>0</v>
      </c>
      <c r="X76" s="159">
        <f t="shared" si="9"/>
        <v>0</v>
      </c>
    </row>
    <row r="77" spans="1:24" ht="14" thickBot="1" x14ac:dyDescent="0.2">
      <c r="A77" s="15" t="s">
        <v>2276</v>
      </c>
      <c r="B77" s="16" t="s">
        <v>293</v>
      </c>
      <c r="C77" s="16">
        <v>76</v>
      </c>
      <c r="D77" s="16" t="s">
        <v>385</v>
      </c>
      <c r="E77" s="16">
        <v>90</v>
      </c>
      <c r="F77" s="16" t="s">
        <v>386</v>
      </c>
      <c r="G77" s="31" t="s">
        <v>181</v>
      </c>
      <c r="H77" s="71" t="s">
        <v>387</v>
      </c>
      <c r="I77" s="71" t="s">
        <v>387</v>
      </c>
      <c r="J77" s="71"/>
      <c r="K77" s="71"/>
      <c r="U77" s="241"/>
      <c r="V77" s="117" t="s">
        <v>237</v>
      </c>
      <c r="W77" s="158">
        <f t="shared" si="9"/>
        <v>0</v>
      </c>
      <c r="X77" s="159">
        <f t="shared" si="9"/>
        <v>0</v>
      </c>
    </row>
    <row r="78" spans="1:24" ht="14" thickBot="1" x14ac:dyDescent="0.2">
      <c r="A78" s="15" t="s">
        <v>2483</v>
      </c>
      <c r="B78" s="16" t="s">
        <v>293</v>
      </c>
      <c r="C78" s="16">
        <v>77</v>
      </c>
      <c r="D78" s="16" t="s">
        <v>385</v>
      </c>
      <c r="E78" s="16">
        <v>170</v>
      </c>
      <c r="F78" s="16" t="s">
        <v>393</v>
      </c>
      <c r="G78" s="31" t="s">
        <v>189</v>
      </c>
      <c r="H78" s="71" t="s">
        <v>387</v>
      </c>
      <c r="I78" s="71" t="s">
        <v>387</v>
      </c>
      <c r="J78" s="71"/>
      <c r="K78" s="71" t="s">
        <v>387</v>
      </c>
      <c r="U78" s="241"/>
      <c r="V78" s="117" t="s">
        <v>241</v>
      </c>
      <c r="W78" s="158">
        <f t="shared" si="9"/>
        <v>0</v>
      </c>
      <c r="X78" s="159">
        <f t="shared" si="9"/>
        <v>0</v>
      </c>
    </row>
    <row r="79" spans="1:24" ht="14" thickBot="1" x14ac:dyDescent="0.2">
      <c r="A79" s="15" t="s">
        <v>2446</v>
      </c>
      <c r="B79" s="16" t="s">
        <v>293</v>
      </c>
      <c r="C79" s="16">
        <v>78</v>
      </c>
      <c r="D79" s="16" t="s">
        <v>385</v>
      </c>
      <c r="E79" s="16">
        <v>80</v>
      </c>
      <c r="F79" s="16" t="s">
        <v>393</v>
      </c>
      <c r="G79" s="31" t="s">
        <v>185</v>
      </c>
      <c r="H79" s="71" t="s">
        <v>387</v>
      </c>
      <c r="I79" s="71" t="s">
        <v>387</v>
      </c>
      <c r="J79" s="71"/>
      <c r="K79" s="71"/>
      <c r="U79" s="241"/>
      <c r="V79" s="117" t="s">
        <v>245</v>
      </c>
      <c r="W79" s="158">
        <f t="shared" si="9"/>
        <v>0</v>
      </c>
      <c r="X79" s="159">
        <f t="shared" si="9"/>
        <v>0</v>
      </c>
    </row>
    <row r="80" spans="1:24" ht="14" thickBot="1" x14ac:dyDescent="0.2">
      <c r="A80" s="15" t="s">
        <v>1829</v>
      </c>
      <c r="B80" s="16" t="s">
        <v>293</v>
      </c>
      <c r="C80" s="16">
        <v>79</v>
      </c>
      <c r="D80" s="16" t="s">
        <v>400</v>
      </c>
      <c r="E80" s="16">
        <v>70</v>
      </c>
      <c r="F80" s="16" t="s">
        <v>393</v>
      </c>
      <c r="G80" s="31" t="s">
        <v>177</v>
      </c>
      <c r="H80" s="71" t="s">
        <v>387</v>
      </c>
      <c r="I80" s="71" t="s">
        <v>387</v>
      </c>
      <c r="J80" s="71"/>
      <c r="K80" s="71"/>
      <c r="U80" s="241"/>
      <c r="V80" s="117" t="s">
        <v>249</v>
      </c>
      <c r="W80" s="158">
        <f t="shared" si="9"/>
        <v>0</v>
      </c>
      <c r="X80" s="159">
        <f t="shared" si="9"/>
        <v>0</v>
      </c>
    </row>
    <row r="81" spans="1:24" ht="14" thickBot="1" x14ac:dyDescent="0.2">
      <c r="A81" s="15" t="s">
        <v>1797</v>
      </c>
      <c r="B81" s="16" t="s">
        <v>293</v>
      </c>
      <c r="C81" s="16">
        <v>80</v>
      </c>
      <c r="D81" s="16" t="s">
        <v>400</v>
      </c>
      <c r="E81" s="16">
        <v>100</v>
      </c>
      <c r="F81" s="16" t="s">
        <v>398</v>
      </c>
      <c r="G81" s="31" t="s">
        <v>185</v>
      </c>
      <c r="H81" s="71" t="s">
        <v>387</v>
      </c>
      <c r="I81" s="71" t="s">
        <v>387</v>
      </c>
      <c r="J81" s="71"/>
      <c r="K81" s="71"/>
      <c r="U81" s="241"/>
      <c r="V81" s="117" t="s">
        <v>253</v>
      </c>
      <c r="W81" s="158">
        <f t="shared" si="9"/>
        <v>0</v>
      </c>
      <c r="X81" s="159">
        <f t="shared" si="9"/>
        <v>0</v>
      </c>
    </row>
    <row r="82" spans="1:24" ht="14" thickBot="1" x14ac:dyDescent="0.2">
      <c r="A82" s="15" t="s">
        <v>1893</v>
      </c>
      <c r="B82" s="16" t="s">
        <v>293</v>
      </c>
      <c r="C82" s="16">
        <v>81</v>
      </c>
      <c r="D82" s="16" t="s">
        <v>400</v>
      </c>
      <c r="E82" s="16">
        <v>140</v>
      </c>
      <c r="F82" s="16" t="s">
        <v>386</v>
      </c>
      <c r="G82" s="31" t="s">
        <v>181</v>
      </c>
      <c r="H82" s="71" t="s">
        <v>387</v>
      </c>
      <c r="I82" s="71" t="s">
        <v>387</v>
      </c>
      <c r="J82" s="71"/>
      <c r="K82" s="71"/>
      <c r="U82" s="241"/>
      <c r="V82" s="117" t="s">
        <v>10048</v>
      </c>
      <c r="W82" s="158">
        <f t="shared" si="9"/>
        <v>0</v>
      </c>
      <c r="X82" s="159">
        <f t="shared" si="9"/>
        <v>0</v>
      </c>
    </row>
    <row r="83" spans="1:24" ht="14" thickBot="1" x14ac:dyDescent="0.2">
      <c r="A83" s="15" t="s">
        <v>2484</v>
      </c>
      <c r="B83" s="16" t="s">
        <v>293</v>
      </c>
      <c r="C83" s="16">
        <v>82</v>
      </c>
      <c r="D83" s="16" t="s">
        <v>400</v>
      </c>
      <c r="E83" s="16">
        <v>180</v>
      </c>
      <c r="F83" s="16" t="s">
        <v>393</v>
      </c>
      <c r="G83" s="31" t="s">
        <v>189</v>
      </c>
      <c r="H83" s="71" t="s">
        <v>387</v>
      </c>
      <c r="I83" s="71" t="s">
        <v>387</v>
      </c>
      <c r="J83" s="71"/>
      <c r="K83" s="71" t="s">
        <v>387</v>
      </c>
      <c r="U83" s="241"/>
      <c r="V83" s="117" t="s">
        <v>10124</v>
      </c>
      <c r="W83" s="158">
        <f t="shared" si="9"/>
        <v>0</v>
      </c>
      <c r="X83" s="159">
        <f t="shared" si="9"/>
        <v>0</v>
      </c>
    </row>
    <row r="84" spans="1:24" ht="14" thickBot="1" x14ac:dyDescent="0.2">
      <c r="A84" s="15" t="s">
        <v>2366</v>
      </c>
      <c r="B84" s="16" t="s">
        <v>293</v>
      </c>
      <c r="C84" s="16">
        <v>83</v>
      </c>
      <c r="D84" s="16" t="s">
        <v>400</v>
      </c>
      <c r="E84" s="16">
        <v>100</v>
      </c>
      <c r="F84" s="16" t="s">
        <v>393</v>
      </c>
      <c r="G84" s="31" t="s">
        <v>177</v>
      </c>
      <c r="H84" s="71" t="s">
        <v>387</v>
      </c>
      <c r="I84" s="71" t="s">
        <v>387</v>
      </c>
      <c r="J84" s="71"/>
      <c r="K84" s="71"/>
      <c r="U84" s="241"/>
      <c r="V84" s="117" t="s">
        <v>257</v>
      </c>
      <c r="W84" s="158">
        <f t="shared" si="9"/>
        <v>0</v>
      </c>
      <c r="X84" s="159">
        <f t="shared" si="9"/>
        <v>5</v>
      </c>
    </row>
    <row r="85" spans="1:24" ht="14" thickBot="1" x14ac:dyDescent="0.2">
      <c r="A85" s="15" t="s">
        <v>2327</v>
      </c>
      <c r="B85" s="16" t="s">
        <v>293</v>
      </c>
      <c r="C85" s="16">
        <v>84</v>
      </c>
      <c r="D85" s="16" t="s">
        <v>400</v>
      </c>
      <c r="E85" s="16">
        <v>130</v>
      </c>
      <c r="F85" s="16" t="s">
        <v>393</v>
      </c>
      <c r="G85" s="31" t="s">
        <v>185</v>
      </c>
      <c r="H85" s="71" t="s">
        <v>387</v>
      </c>
      <c r="I85" s="71" t="s">
        <v>387</v>
      </c>
      <c r="J85" s="71"/>
      <c r="K85" s="71"/>
      <c r="U85" s="241"/>
      <c r="V85" s="166" t="s">
        <v>260</v>
      </c>
      <c r="W85" s="191">
        <f t="shared" si="9"/>
        <v>0</v>
      </c>
      <c r="X85" s="192">
        <f t="shared" si="9"/>
        <v>2</v>
      </c>
    </row>
    <row r="86" spans="1:24" ht="13" x14ac:dyDescent="0.15">
      <c r="A86" s="15" t="s">
        <v>2383</v>
      </c>
      <c r="B86" s="16" t="s">
        <v>293</v>
      </c>
      <c r="C86" s="16">
        <v>85</v>
      </c>
      <c r="D86" s="16" t="s">
        <v>400</v>
      </c>
      <c r="E86" s="16">
        <v>110</v>
      </c>
      <c r="F86" s="16" t="s">
        <v>393</v>
      </c>
      <c r="G86" s="31" t="s">
        <v>185</v>
      </c>
      <c r="H86" s="71" t="s">
        <v>387</v>
      </c>
      <c r="I86" s="71" t="s">
        <v>387</v>
      </c>
      <c r="J86" s="71"/>
      <c r="K86" s="71"/>
    </row>
    <row r="87" spans="1:24" ht="13" x14ac:dyDescent="0.15">
      <c r="A87" s="15" t="s">
        <v>2446</v>
      </c>
      <c r="B87" s="16" t="s">
        <v>293</v>
      </c>
      <c r="C87" s="16">
        <v>86</v>
      </c>
      <c r="D87" s="16" t="s">
        <v>400</v>
      </c>
      <c r="E87" s="16">
        <v>90</v>
      </c>
      <c r="F87" s="16" t="s">
        <v>393</v>
      </c>
      <c r="G87" s="31" t="s">
        <v>181</v>
      </c>
      <c r="H87" s="71" t="s">
        <v>387</v>
      </c>
      <c r="I87" s="71" t="s">
        <v>387</v>
      </c>
      <c r="J87" s="71"/>
      <c r="K87" s="71"/>
    </row>
    <row r="88" spans="1:24" ht="13" x14ac:dyDescent="0.15">
      <c r="A88" s="15" t="s">
        <v>1951</v>
      </c>
      <c r="B88" s="16" t="s">
        <v>293</v>
      </c>
      <c r="C88" s="16">
        <v>87</v>
      </c>
      <c r="D88" s="16" t="s">
        <v>858</v>
      </c>
      <c r="E88" s="16">
        <v>80</v>
      </c>
      <c r="F88" s="16" t="s">
        <v>393</v>
      </c>
      <c r="G88" s="31" t="s">
        <v>177</v>
      </c>
      <c r="H88" s="71" t="s">
        <v>387</v>
      </c>
      <c r="I88" s="71" t="s">
        <v>387</v>
      </c>
      <c r="J88" s="71"/>
      <c r="K88" s="71"/>
    </row>
    <row r="89" spans="1:24" ht="13" x14ac:dyDescent="0.15">
      <c r="A89" s="15" t="s">
        <v>2418</v>
      </c>
      <c r="B89" s="16" t="s">
        <v>293</v>
      </c>
      <c r="C89" s="16">
        <v>88</v>
      </c>
      <c r="D89" s="16" t="s">
        <v>858</v>
      </c>
      <c r="E89" s="16">
        <v>180</v>
      </c>
      <c r="F89" s="16" t="s">
        <v>393</v>
      </c>
      <c r="G89" s="31" t="s">
        <v>189</v>
      </c>
      <c r="H89" s="71" t="s">
        <v>387</v>
      </c>
      <c r="I89" s="71" t="s">
        <v>387</v>
      </c>
      <c r="J89" s="71"/>
      <c r="K89" s="71" t="s">
        <v>387</v>
      </c>
    </row>
    <row r="90" spans="1:24" ht="13" x14ac:dyDescent="0.15">
      <c r="A90" s="15" t="s">
        <v>2288</v>
      </c>
      <c r="B90" s="16" t="s">
        <v>293</v>
      </c>
      <c r="C90" s="16">
        <v>89</v>
      </c>
      <c r="D90" s="16" t="s">
        <v>858</v>
      </c>
      <c r="E90" s="16">
        <v>50</v>
      </c>
      <c r="F90" s="16" t="s">
        <v>393</v>
      </c>
      <c r="G90" s="31" t="s">
        <v>173</v>
      </c>
      <c r="H90" s="71" t="s">
        <v>387</v>
      </c>
      <c r="I90" s="71" t="s">
        <v>387</v>
      </c>
      <c r="J90" s="71"/>
      <c r="K90" s="71"/>
    </row>
    <row r="91" spans="1:24" ht="13" x14ac:dyDescent="0.15">
      <c r="A91" s="15" t="s">
        <v>2289</v>
      </c>
      <c r="B91" s="16" t="s">
        <v>293</v>
      </c>
      <c r="C91" s="16">
        <v>90</v>
      </c>
      <c r="D91" s="16" t="s">
        <v>858</v>
      </c>
      <c r="E91" s="16">
        <v>100</v>
      </c>
      <c r="F91" s="16" t="s">
        <v>398</v>
      </c>
      <c r="G91" s="31" t="s">
        <v>185</v>
      </c>
      <c r="H91" s="71" t="s">
        <v>387</v>
      </c>
      <c r="I91" s="71" t="s">
        <v>387</v>
      </c>
      <c r="J91" s="71"/>
      <c r="K91" s="71"/>
    </row>
    <row r="92" spans="1:24" ht="13" x14ac:dyDescent="0.15">
      <c r="A92" s="15" t="s">
        <v>2330</v>
      </c>
      <c r="B92" s="16" t="s">
        <v>293</v>
      </c>
      <c r="C92" s="16">
        <v>91</v>
      </c>
      <c r="D92" s="16" t="s">
        <v>847</v>
      </c>
      <c r="E92" s="16">
        <v>120</v>
      </c>
      <c r="F92" s="16" t="s">
        <v>393</v>
      </c>
      <c r="G92" s="31" t="s">
        <v>185</v>
      </c>
      <c r="H92" s="71" t="s">
        <v>387</v>
      </c>
      <c r="I92" s="71" t="s">
        <v>387</v>
      </c>
      <c r="J92" s="71"/>
      <c r="K92" s="71"/>
    </row>
    <row r="93" spans="1:24" ht="13" x14ac:dyDescent="0.15">
      <c r="A93" s="15" t="s">
        <v>1277</v>
      </c>
      <c r="B93" s="16" t="s">
        <v>293</v>
      </c>
      <c r="C93" s="16">
        <v>92</v>
      </c>
      <c r="D93" s="16" t="s">
        <v>149</v>
      </c>
      <c r="E93" s="16">
        <v>80</v>
      </c>
      <c r="F93" s="16" t="s">
        <v>398</v>
      </c>
      <c r="G93" s="31" t="s">
        <v>181</v>
      </c>
      <c r="H93" s="71" t="s">
        <v>387</v>
      </c>
      <c r="I93" s="71" t="s">
        <v>387</v>
      </c>
      <c r="J93" s="71"/>
      <c r="K93" s="71"/>
    </row>
    <row r="94" spans="1:24" ht="13" x14ac:dyDescent="0.15">
      <c r="A94" s="15" t="s">
        <v>1479</v>
      </c>
      <c r="B94" s="16" t="s">
        <v>293</v>
      </c>
      <c r="C94" s="16">
        <v>93</v>
      </c>
      <c r="D94" s="16" t="s">
        <v>149</v>
      </c>
      <c r="E94" s="16">
        <v>120</v>
      </c>
      <c r="F94" s="16" t="s">
        <v>393</v>
      </c>
      <c r="G94" s="31" t="s">
        <v>185</v>
      </c>
      <c r="H94" s="71" t="s">
        <v>387</v>
      </c>
      <c r="I94" s="71" t="s">
        <v>387</v>
      </c>
      <c r="J94" s="71"/>
      <c r="K94" s="71"/>
    </row>
    <row r="95" spans="1:24" ht="13" x14ac:dyDescent="0.15">
      <c r="A95" s="15" t="s">
        <v>1878</v>
      </c>
      <c r="B95" s="16" t="s">
        <v>293</v>
      </c>
      <c r="C95" s="16">
        <v>94</v>
      </c>
      <c r="D95" s="16" t="s">
        <v>149</v>
      </c>
      <c r="E95" s="16">
        <v>50</v>
      </c>
      <c r="F95" s="16" t="s">
        <v>393</v>
      </c>
      <c r="G95" s="31" t="s">
        <v>173</v>
      </c>
      <c r="H95" s="71" t="s">
        <v>387</v>
      </c>
      <c r="I95" s="71" t="s">
        <v>387</v>
      </c>
      <c r="J95" s="71"/>
      <c r="K95" s="71"/>
    </row>
    <row r="96" spans="1:24" ht="13" x14ac:dyDescent="0.15">
      <c r="A96" s="15" t="s">
        <v>1872</v>
      </c>
      <c r="B96" s="16" t="s">
        <v>293</v>
      </c>
      <c r="C96" s="16">
        <v>95</v>
      </c>
      <c r="D96" s="16" t="s">
        <v>149</v>
      </c>
      <c r="E96" s="16">
        <v>80</v>
      </c>
      <c r="F96" s="16" t="s">
        <v>398</v>
      </c>
      <c r="G96" s="31" t="s">
        <v>177</v>
      </c>
      <c r="H96" s="71" t="s">
        <v>387</v>
      </c>
      <c r="I96" s="71" t="s">
        <v>387</v>
      </c>
      <c r="J96" s="71"/>
      <c r="K96" s="71"/>
    </row>
    <row r="97" spans="1:11" ht="13" x14ac:dyDescent="0.15">
      <c r="A97" s="15" t="s">
        <v>1859</v>
      </c>
      <c r="B97" s="16" t="s">
        <v>293</v>
      </c>
      <c r="C97" s="16">
        <v>96</v>
      </c>
      <c r="D97" s="16" t="s">
        <v>149</v>
      </c>
      <c r="E97" s="16">
        <v>140</v>
      </c>
      <c r="F97" s="16" t="s">
        <v>386</v>
      </c>
      <c r="G97" s="31" t="s">
        <v>185</v>
      </c>
      <c r="H97" s="71" t="s">
        <v>387</v>
      </c>
      <c r="I97" s="71" t="s">
        <v>387</v>
      </c>
      <c r="J97" s="71"/>
      <c r="K97" s="71"/>
    </row>
    <row r="98" spans="1:11" ht="13" x14ac:dyDescent="0.15">
      <c r="A98" s="15" t="s">
        <v>2386</v>
      </c>
      <c r="B98" s="16" t="s">
        <v>293</v>
      </c>
      <c r="C98" s="16">
        <v>97</v>
      </c>
      <c r="D98" s="16" t="s">
        <v>149</v>
      </c>
      <c r="E98" s="16">
        <v>60</v>
      </c>
      <c r="F98" s="16" t="s">
        <v>393</v>
      </c>
      <c r="G98" s="31" t="s">
        <v>173</v>
      </c>
      <c r="H98" s="71" t="s">
        <v>387</v>
      </c>
      <c r="I98" s="71" t="s">
        <v>387</v>
      </c>
      <c r="J98" s="71"/>
      <c r="K98" s="71"/>
    </row>
    <row r="99" spans="1:11" ht="13" x14ac:dyDescent="0.15">
      <c r="A99" s="15" t="s">
        <v>2387</v>
      </c>
      <c r="B99" s="16" t="s">
        <v>293</v>
      </c>
      <c r="C99" s="16">
        <v>98</v>
      </c>
      <c r="D99" s="16" t="s">
        <v>149</v>
      </c>
      <c r="E99" s="16">
        <v>80</v>
      </c>
      <c r="F99" s="16" t="s">
        <v>398</v>
      </c>
      <c r="G99" s="31" t="s">
        <v>177</v>
      </c>
      <c r="H99" s="71" t="s">
        <v>387</v>
      </c>
      <c r="I99" s="71" t="s">
        <v>387</v>
      </c>
      <c r="J99" s="71"/>
      <c r="K99" s="71"/>
    </row>
    <row r="100" spans="1:11" ht="13" x14ac:dyDescent="0.15">
      <c r="A100" s="15" t="s">
        <v>2388</v>
      </c>
      <c r="B100" s="16" t="s">
        <v>293</v>
      </c>
      <c r="C100" s="16">
        <v>99</v>
      </c>
      <c r="D100" s="16" t="s">
        <v>149</v>
      </c>
      <c r="E100" s="16">
        <v>150</v>
      </c>
      <c r="F100" s="16" t="s">
        <v>386</v>
      </c>
      <c r="G100" s="31" t="s">
        <v>185</v>
      </c>
      <c r="H100" s="71" t="s">
        <v>387</v>
      </c>
      <c r="I100" s="71" t="s">
        <v>387</v>
      </c>
      <c r="J100" s="71"/>
      <c r="K100" s="71"/>
    </row>
    <row r="101" spans="1:11" ht="13" x14ac:dyDescent="0.15">
      <c r="A101" s="15" t="s">
        <v>2449</v>
      </c>
      <c r="B101" s="16" t="s">
        <v>293</v>
      </c>
      <c r="C101" s="16">
        <v>100</v>
      </c>
      <c r="D101" s="16" t="s">
        <v>149</v>
      </c>
      <c r="E101" s="16">
        <v>180</v>
      </c>
      <c r="F101" s="16" t="s">
        <v>393</v>
      </c>
      <c r="G101" s="31" t="s">
        <v>189</v>
      </c>
      <c r="H101" s="71" t="s">
        <v>387</v>
      </c>
      <c r="I101" s="71" t="s">
        <v>387</v>
      </c>
      <c r="J101" s="71"/>
      <c r="K101" s="71" t="s">
        <v>387</v>
      </c>
    </row>
    <row r="102" spans="1:11" ht="13" x14ac:dyDescent="0.15">
      <c r="A102" s="15" t="s">
        <v>2451</v>
      </c>
      <c r="B102" s="16" t="s">
        <v>293</v>
      </c>
      <c r="C102" s="16">
        <v>101</v>
      </c>
      <c r="D102" s="16" t="s">
        <v>149</v>
      </c>
      <c r="E102" s="16">
        <v>180</v>
      </c>
      <c r="F102" s="16" t="s">
        <v>393</v>
      </c>
      <c r="G102" s="31" t="s">
        <v>189</v>
      </c>
      <c r="H102" s="71" t="s">
        <v>387</v>
      </c>
      <c r="I102" s="71" t="s">
        <v>387</v>
      </c>
      <c r="J102" s="71"/>
      <c r="K102" s="71" t="s">
        <v>387</v>
      </c>
    </row>
    <row r="103" spans="1:11" ht="13" x14ac:dyDescent="0.15">
      <c r="A103" s="15" t="s">
        <v>2737</v>
      </c>
      <c r="B103" s="16" t="s">
        <v>293</v>
      </c>
      <c r="C103" s="16">
        <v>102</v>
      </c>
      <c r="D103" s="16" t="s">
        <v>392</v>
      </c>
      <c r="E103" s="16">
        <v>180</v>
      </c>
      <c r="F103" s="16" t="s">
        <v>393</v>
      </c>
      <c r="G103" s="31" t="s">
        <v>189</v>
      </c>
      <c r="H103" s="71" t="s">
        <v>387</v>
      </c>
      <c r="I103" s="71" t="s">
        <v>387</v>
      </c>
      <c r="J103" s="71"/>
      <c r="K103" s="71" t="s">
        <v>387</v>
      </c>
    </row>
    <row r="104" spans="1:11" ht="13" x14ac:dyDescent="0.15">
      <c r="A104" s="15" t="s">
        <v>1299</v>
      </c>
      <c r="B104" s="16" t="s">
        <v>293</v>
      </c>
      <c r="C104" s="16">
        <v>103</v>
      </c>
      <c r="D104" s="16" t="s">
        <v>392</v>
      </c>
      <c r="E104" s="16">
        <v>40</v>
      </c>
      <c r="F104" s="16" t="s">
        <v>393</v>
      </c>
      <c r="G104" s="31" t="s">
        <v>173</v>
      </c>
      <c r="H104" s="71" t="s">
        <v>387</v>
      </c>
      <c r="I104" s="71" t="s">
        <v>387</v>
      </c>
      <c r="J104" s="71"/>
      <c r="K104" s="71"/>
    </row>
    <row r="105" spans="1:11" ht="13" x14ac:dyDescent="0.15">
      <c r="A105" s="15" t="s">
        <v>2304</v>
      </c>
      <c r="B105" s="16" t="s">
        <v>293</v>
      </c>
      <c r="C105" s="16">
        <v>104</v>
      </c>
      <c r="D105" s="16" t="s">
        <v>392</v>
      </c>
      <c r="E105" s="16">
        <v>60</v>
      </c>
      <c r="F105" s="16" t="s">
        <v>393</v>
      </c>
      <c r="G105" s="31" t="s">
        <v>173</v>
      </c>
      <c r="H105" s="71" t="s">
        <v>387</v>
      </c>
      <c r="I105" s="71" t="s">
        <v>387</v>
      </c>
      <c r="J105" s="71"/>
      <c r="K105" s="71"/>
    </row>
    <row r="106" spans="1:11" ht="13" x14ac:dyDescent="0.15">
      <c r="A106" s="15" t="s">
        <v>2305</v>
      </c>
      <c r="B106" s="16" t="s">
        <v>293</v>
      </c>
      <c r="C106" s="16">
        <v>105</v>
      </c>
      <c r="D106" s="16" t="s">
        <v>392</v>
      </c>
      <c r="E106" s="16">
        <v>90</v>
      </c>
      <c r="F106" s="16" t="s">
        <v>398</v>
      </c>
      <c r="G106" s="31" t="s">
        <v>185</v>
      </c>
      <c r="H106" s="71" t="s">
        <v>387</v>
      </c>
      <c r="I106" s="71" t="s">
        <v>387</v>
      </c>
      <c r="J106" s="71"/>
      <c r="K106" s="71"/>
    </row>
    <row r="107" spans="1:11" ht="13" x14ac:dyDescent="0.15">
      <c r="A107" s="15" t="s">
        <v>2394</v>
      </c>
      <c r="B107" s="16" t="s">
        <v>293</v>
      </c>
      <c r="C107" s="16">
        <v>106</v>
      </c>
      <c r="D107" s="16" t="s">
        <v>392</v>
      </c>
      <c r="E107" s="16">
        <v>100</v>
      </c>
      <c r="F107" s="16" t="s">
        <v>393</v>
      </c>
      <c r="G107" s="31" t="s">
        <v>177</v>
      </c>
      <c r="H107" s="71" t="s">
        <v>387</v>
      </c>
      <c r="I107" s="71" t="s">
        <v>387</v>
      </c>
      <c r="J107" s="71"/>
      <c r="K107" s="71"/>
    </row>
    <row r="108" spans="1:11" ht="13" x14ac:dyDescent="0.15">
      <c r="A108" s="15" t="s">
        <v>2306</v>
      </c>
      <c r="B108" s="16" t="s">
        <v>293</v>
      </c>
      <c r="C108" s="16">
        <v>107</v>
      </c>
      <c r="D108" s="16" t="s">
        <v>392</v>
      </c>
      <c r="E108" s="16">
        <v>100</v>
      </c>
      <c r="F108" s="16" t="s">
        <v>393</v>
      </c>
      <c r="G108" s="31" t="s">
        <v>177</v>
      </c>
      <c r="H108" s="71" t="s">
        <v>387</v>
      </c>
      <c r="I108" s="71" t="s">
        <v>387</v>
      </c>
      <c r="J108" s="71"/>
      <c r="K108" s="71"/>
    </row>
    <row r="109" spans="1:11" ht="13" x14ac:dyDescent="0.15">
      <c r="A109" s="15" t="s">
        <v>2333</v>
      </c>
      <c r="B109" s="16" t="s">
        <v>293</v>
      </c>
      <c r="C109" s="16">
        <v>108</v>
      </c>
      <c r="D109" s="16" t="s">
        <v>392</v>
      </c>
      <c r="E109" s="16">
        <v>110</v>
      </c>
      <c r="F109" s="16" t="s">
        <v>393</v>
      </c>
      <c r="G109" s="31" t="s">
        <v>185</v>
      </c>
      <c r="H109" s="71" t="s">
        <v>387</v>
      </c>
      <c r="I109" s="71" t="s">
        <v>387</v>
      </c>
      <c r="J109" s="71"/>
      <c r="K109" s="71"/>
    </row>
    <row r="110" spans="1:11" ht="13" x14ac:dyDescent="0.15">
      <c r="A110" s="15" t="s">
        <v>2334</v>
      </c>
      <c r="B110" s="16" t="s">
        <v>293</v>
      </c>
      <c r="C110" s="16">
        <v>109</v>
      </c>
      <c r="D110" s="16" t="s">
        <v>469</v>
      </c>
      <c r="E110" s="16"/>
      <c r="F110" s="16" t="s">
        <v>1069</v>
      </c>
      <c r="G110" s="31" t="s">
        <v>177</v>
      </c>
      <c r="H110" s="71" t="s">
        <v>387</v>
      </c>
      <c r="I110" s="71" t="s">
        <v>387</v>
      </c>
      <c r="J110" s="71"/>
      <c r="K110" s="71"/>
    </row>
    <row r="111" spans="1:11" ht="13" x14ac:dyDescent="0.15">
      <c r="A111" s="15" t="s">
        <v>2485</v>
      </c>
      <c r="B111" s="16" t="s">
        <v>293</v>
      </c>
      <c r="C111" s="16">
        <v>110</v>
      </c>
      <c r="D111" s="16" t="s">
        <v>469</v>
      </c>
      <c r="E111" s="16"/>
      <c r="F111" s="16" t="s">
        <v>1069</v>
      </c>
      <c r="G111" s="31" t="s">
        <v>177</v>
      </c>
      <c r="H111" s="71" t="s">
        <v>387</v>
      </c>
      <c r="I111" s="71" t="s">
        <v>387</v>
      </c>
      <c r="J111" s="71"/>
      <c r="K111" s="71"/>
    </row>
    <row r="112" spans="1:11" ht="13" x14ac:dyDescent="0.15">
      <c r="A112" s="15" t="s">
        <v>2336</v>
      </c>
      <c r="B112" s="16" t="s">
        <v>293</v>
      </c>
      <c r="C112" s="16">
        <v>111</v>
      </c>
      <c r="D112" s="16" t="s">
        <v>469</v>
      </c>
      <c r="E112" s="16"/>
      <c r="F112" s="16" t="s">
        <v>1542</v>
      </c>
      <c r="G112" s="31" t="s">
        <v>177</v>
      </c>
      <c r="H112" s="71" t="s">
        <v>387</v>
      </c>
      <c r="I112" s="71" t="s">
        <v>387</v>
      </c>
      <c r="J112" s="71"/>
      <c r="K112" s="71"/>
    </row>
    <row r="113" spans="1:11" ht="13" x14ac:dyDescent="0.15">
      <c r="A113" s="15" t="s">
        <v>1093</v>
      </c>
      <c r="B113" s="16" t="s">
        <v>293</v>
      </c>
      <c r="C113" s="16">
        <v>112</v>
      </c>
      <c r="D113" s="16" t="s">
        <v>469</v>
      </c>
      <c r="E113" s="16"/>
      <c r="F113" s="16" t="s">
        <v>1542</v>
      </c>
      <c r="G113" s="31" t="s">
        <v>177</v>
      </c>
      <c r="H113" s="71" t="s">
        <v>387</v>
      </c>
      <c r="I113" s="71" t="s">
        <v>387</v>
      </c>
      <c r="J113" s="71"/>
      <c r="K113" s="71"/>
    </row>
    <row r="114" spans="1:11" ht="13" x14ac:dyDescent="0.15">
      <c r="A114" s="15" t="s">
        <v>495</v>
      </c>
      <c r="B114" s="16" t="s">
        <v>293</v>
      </c>
      <c r="C114" s="16">
        <v>113</v>
      </c>
      <c r="D114" s="16" t="s">
        <v>496</v>
      </c>
      <c r="E114" s="16"/>
      <c r="F114" s="16" t="s">
        <v>497</v>
      </c>
      <c r="G114" s="31" t="s">
        <v>177</v>
      </c>
      <c r="H114" s="71" t="s">
        <v>387</v>
      </c>
      <c r="I114" s="71" t="s">
        <v>387</v>
      </c>
      <c r="J114" s="71"/>
      <c r="K114" s="71"/>
    </row>
    <row r="115" spans="1:11" ht="13" x14ac:dyDescent="0.15">
      <c r="A115" s="15" t="s">
        <v>2252</v>
      </c>
      <c r="B115" s="16" t="s">
        <v>293</v>
      </c>
      <c r="C115" s="16">
        <v>114</v>
      </c>
      <c r="D115" s="16" t="s">
        <v>395</v>
      </c>
      <c r="E115" s="16">
        <v>130</v>
      </c>
      <c r="F115" s="16" t="s">
        <v>393</v>
      </c>
      <c r="G115" s="31" t="s">
        <v>260</v>
      </c>
      <c r="H115" s="71" t="s">
        <v>387</v>
      </c>
      <c r="I115" s="71" t="s">
        <v>387</v>
      </c>
      <c r="J115" s="71"/>
      <c r="K115" s="71" t="s">
        <v>387</v>
      </c>
    </row>
    <row r="116" spans="1:11" ht="13" x14ac:dyDescent="0.15">
      <c r="A116" s="15" t="s">
        <v>2266</v>
      </c>
      <c r="B116" s="16" t="s">
        <v>293</v>
      </c>
      <c r="C116" s="16">
        <v>115</v>
      </c>
      <c r="D116" s="16" t="s">
        <v>404</v>
      </c>
      <c r="E116" s="16">
        <v>130</v>
      </c>
      <c r="F116" s="16" t="s">
        <v>393</v>
      </c>
      <c r="G116" s="31" t="s">
        <v>260</v>
      </c>
      <c r="H116" s="71" t="s">
        <v>387</v>
      </c>
      <c r="I116" s="71" t="s">
        <v>387</v>
      </c>
      <c r="J116" s="71"/>
      <c r="K116" s="71" t="s">
        <v>387</v>
      </c>
    </row>
    <row r="117" spans="1:11" ht="13" x14ac:dyDescent="0.15">
      <c r="A117" s="15" t="s">
        <v>2235</v>
      </c>
      <c r="B117" s="16" t="s">
        <v>293</v>
      </c>
      <c r="C117" s="40" t="s">
        <v>2486</v>
      </c>
      <c r="D117" s="16" t="s">
        <v>407</v>
      </c>
      <c r="E117" s="16">
        <v>50</v>
      </c>
      <c r="F117" s="16" t="s">
        <v>393</v>
      </c>
      <c r="G117" s="31" t="s">
        <v>173</v>
      </c>
      <c r="H117" s="71" t="s">
        <v>387</v>
      </c>
      <c r="I117" s="71" t="s">
        <v>387</v>
      </c>
      <c r="J117" s="71"/>
      <c r="K117" s="71" t="s">
        <v>387</v>
      </c>
    </row>
    <row r="118" spans="1:11" ht="13" x14ac:dyDescent="0.15">
      <c r="A118" s="15" t="s">
        <v>2236</v>
      </c>
      <c r="B118" s="16" t="s">
        <v>293</v>
      </c>
      <c r="C118" s="40" t="s">
        <v>2487</v>
      </c>
      <c r="D118" s="16" t="s">
        <v>407</v>
      </c>
      <c r="E118" s="16">
        <v>80</v>
      </c>
      <c r="F118" s="16" t="s">
        <v>398</v>
      </c>
      <c r="G118" s="31" t="s">
        <v>173</v>
      </c>
      <c r="H118" s="71" t="s">
        <v>387</v>
      </c>
      <c r="I118" s="71" t="s">
        <v>387</v>
      </c>
      <c r="J118" s="71"/>
      <c r="K118" s="71" t="s">
        <v>387</v>
      </c>
    </row>
    <row r="119" spans="1:11" ht="13" x14ac:dyDescent="0.15">
      <c r="A119" s="15" t="s">
        <v>2237</v>
      </c>
      <c r="B119" s="16" t="s">
        <v>293</v>
      </c>
      <c r="C119" s="40" t="s">
        <v>2488</v>
      </c>
      <c r="D119" s="16" t="s">
        <v>407</v>
      </c>
      <c r="E119" s="16">
        <v>140</v>
      </c>
      <c r="F119" s="16" t="s">
        <v>386</v>
      </c>
      <c r="G119" s="31" t="s">
        <v>177</v>
      </c>
      <c r="H119" s="71" t="s">
        <v>387</v>
      </c>
      <c r="I119" s="71" t="s">
        <v>387</v>
      </c>
      <c r="J119" s="71"/>
      <c r="K119" s="71" t="s">
        <v>387</v>
      </c>
    </row>
    <row r="120" spans="1:11" ht="13" x14ac:dyDescent="0.15">
      <c r="A120" s="15" t="s">
        <v>425</v>
      </c>
      <c r="B120" s="16" t="s">
        <v>293</v>
      </c>
      <c r="C120" s="40" t="s">
        <v>2489</v>
      </c>
      <c r="D120" s="16" t="s">
        <v>395</v>
      </c>
      <c r="E120" s="16">
        <v>80</v>
      </c>
      <c r="F120" s="16" t="s">
        <v>393</v>
      </c>
      <c r="G120" s="31" t="s">
        <v>177</v>
      </c>
      <c r="H120" s="71" t="s">
        <v>387</v>
      </c>
      <c r="I120" s="71" t="s">
        <v>387</v>
      </c>
      <c r="J120" s="71"/>
      <c r="K120" s="71" t="s">
        <v>387</v>
      </c>
    </row>
    <row r="121" spans="1:11" ht="13" x14ac:dyDescent="0.15">
      <c r="A121" s="15" t="s">
        <v>1218</v>
      </c>
      <c r="B121" s="16" t="s">
        <v>293</v>
      </c>
      <c r="C121" s="40" t="s">
        <v>2490</v>
      </c>
      <c r="D121" s="16" t="s">
        <v>395</v>
      </c>
      <c r="E121" s="16">
        <v>60</v>
      </c>
      <c r="F121" s="16" t="s">
        <v>393</v>
      </c>
      <c r="G121" s="31" t="s">
        <v>173</v>
      </c>
      <c r="H121" s="71" t="s">
        <v>387</v>
      </c>
      <c r="I121" s="71" t="s">
        <v>387</v>
      </c>
      <c r="J121" s="71"/>
      <c r="K121" s="71" t="s">
        <v>387</v>
      </c>
    </row>
    <row r="122" spans="1:11" ht="13" x14ac:dyDescent="0.15">
      <c r="A122" s="15" t="s">
        <v>1841</v>
      </c>
      <c r="B122" s="16" t="s">
        <v>293</v>
      </c>
      <c r="C122" s="40" t="s">
        <v>2491</v>
      </c>
      <c r="D122" s="16" t="s">
        <v>389</v>
      </c>
      <c r="E122" s="16">
        <v>60</v>
      </c>
      <c r="F122" s="16" t="s">
        <v>393</v>
      </c>
      <c r="G122" s="31" t="s">
        <v>177</v>
      </c>
      <c r="H122" s="71" t="s">
        <v>387</v>
      </c>
      <c r="I122" s="71" t="s">
        <v>387</v>
      </c>
      <c r="J122" s="71"/>
      <c r="K122" s="71" t="s">
        <v>387</v>
      </c>
    </row>
    <row r="123" spans="1:11" ht="13" x14ac:dyDescent="0.15">
      <c r="A123" s="15" t="s">
        <v>456</v>
      </c>
      <c r="B123" s="16" t="s">
        <v>293</v>
      </c>
      <c r="C123" s="40" t="s">
        <v>2492</v>
      </c>
      <c r="D123" s="16" t="s">
        <v>404</v>
      </c>
      <c r="E123" s="16">
        <v>60</v>
      </c>
      <c r="F123" s="16" t="s">
        <v>393</v>
      </c>
      <c r="G123" s="31" t="s">
        <v>177</v>
      </c>
      <c r="H123" s="71" t="s">
        <v>387</v>
      </c>
      <c r="I123" s="71" t="s">
        <v>387</v>
      </c>
      <c r="J123" s="71"/>
      <c r="K123" s="71" t="s">
        <v>387</v>
      </c>
    </row>
    <row r="124" spans="1:11" ht="13" x14ac:dyDescent="0.15">
      <c r="A124" s="15" t="s">
        <v>1215</v>
      </c>
      <c r="B124" s="16" t="s">
        <v>293</v>
      </c>
      <c r="C124" s="40" t="s">
        <v>2493</v>
      </c>
      <c r="D124" s="16" t="s">
        <v>385</v>
      </c>
      <c r="E124" s="16">
        <v>40</v>
      </c>
      <c r="F124" s="16" t="s">
        <v>393</v>
      </c>
      <c r="G124" s="31" t="s">
        <v>173</v>
      </c>
      <c r="H124" s="71" t="s">
        <v>387</v>
      </c>
      <c r="I124" s="71" t="s">
        <v>387</v>
      </c>
      <c r="J124" s="71"/>
      <c r="K124" s="71" t="s">
        <v>387</v>
      </c>
    </row>
    <row r="125" spans="1:11" ht="13" x14ac:dyDescent="0.15">
      <c r="A125" s="15" t="s">
        <v>1200</v>
      </c>
      <c r="B125" s="16" t="s">
        <v>293</v>
      </c>
      <c r="C125" s="40" t="s">
        <v>2494</v>
      </c>
      <c r="D125" s="16" t="s">
        <v>385</v>
      </c>
      <c r="E125" s="16">
        <v>70</v>
      </c>
      <c r="F125" s="16" t="s">
        <v>398</v>
      </c>
      <c r="G125" s="31" t="s">
        <v>173</v>
      </c>
      <c r="H125" s="71" t="s">
        <v>387</v>
      </c>
      <c r="I125" s="71" t="s">
        <v>387</v>
      </c>
      <c r="J125" s="71"/>
      <c r="K125" s="71" t="s">
        <v>387</v>
      </c>
    </row>
    <row r="126" spans="1:11" ht="13" x14ac:dyDescent="0.15">
      <c r="A126" s="15" t="s">
        <v>1183</v>
      </c>
      <c r="B126" s="16" t="s">
        <v>293</v>
      </c>
      <c r="C126" s="40" t="s">
        <v>2495</v>
      </c>
      <c r="D126" s="16" t="s">
        <v>385</v>
      </c>
      <c r="E126" s="16">
        <v>120</v>
      </c>
      <c r="F126" s="16" t="s">
        <v>386</v>
      </c>
      <c r="G126" s="31" t="s">
        <v>177</v>
      </c>
      <c r="H126" s="71" t="s">
        <v>387</v>
      </c>
      <c r="I126" s="71" t="s">
        <v>387</v>
      </c>
      <c r="J126" s="71"/>
      <c r="K126" s="71" t="s">
        <v>387</v>
      </c>
    </row>
    <row r="127" spans="1:11" ht="13" x14ac:dyDescent="0.15">
      <c r="A127" s="15" t="s">
        <v>2496</v>
      </c>
      <c r="B127" s="16" t="s">
        <v>293</v>
      </c>
      <c r="C127" s="40" t="s">
        <v>2497</v>
      </c>
      <c r="D127" s="16" t="s">
        <v>385</v>
      </c>
      <c r="E127" s="16">
        <v>110</v>
      </c>
      <c r="F127" s="16" t="s">
        <v>393</v>
      </c>
      <c r="G127" s="31" t="s">
        <v>189</v>
      </c>
      <c r="H127" s="71" t="s">
        <v>387</v>
      </c>
      <c r="I127" s="71" t="s">
        <v>387</v>
      </c>
      <c r="J127" s="71"/>
      <c r="K127" s="71" t="s">
        <v>387</v>
      </c>
    </row>
    <row r="128" spans="1:11" ht="13" x14ac:dyDescent="0.15">
      <c r="A128" s="15" t="s">
        <v>2366</v>
      </c>
      <c r="B128" s="16" t="s">
        <v>293</v>
      </c>
      <c r="C128" s="40" t="s">
        <v>2498</v>
      </c>
      <c r="D128" s="16" t="s">
        <v>400</v>
      </c>
      <c r="E128" s="16">
        <v>90</v>
      </c>
      <c r="F128" s="16" t="s">
        <v>393</v>
      </c>
      <c r="G128" s="31" t="s">
        <v>177</v>
      </c>
      <c r="H128" s="71" t="s">
        <v>387</v>
      </c>
      <c r="I128" s="71" t="s">
        <v>387</v>
      </c>
      <c r="J128" s="71"/>
      <c r="K128" s="71" t="s">
        <v>387</v>
      </c>
    </row>
    <row r="129" spans="1:11" ht="13" x14ac:dyDescent="0.15">
      <c r="A129" s="15" t="s">
        <v>2284</v>
      </c>
      <c r="B129" s="16" t="s">
        <v>293</v>
      </c>
      <c r="C129" s="40" t="s">
        <v>2499</v>
      </c>
      <c r="D129" s="16" t="s">
        <v>858</v>
      </c>
      <c r="E129" s="16">
        <v>50</v>
      </c>
      <c r="F129" s="16" t="s">
        <v>393</v>
      </c>
      <c r="G129" s="31" t="s">
        <v>177</v>
      </c>
      <c r="H129" s="71" t="s">
        <v>387</v>
      </c>
      <c r="I129" s="71" t="s">
        <v>387</v>
      </c>
      <c r="J129" s="71"/>
      <c r="K129" s="71" t="s">
        <v>387</v>
      </c>
    </row>
    <row r="130" spans="1:11" ht="13" x14ac:dyDescent="0.15">
      <c r="A130" s="15" t="s">
        <v>537</v>
      </c>
      <c r="B130" s="16" t="s">
        <v>293</v>
      </c>
      <c r="C130" s="40" t="s">
        <v>2500</v>
      </c>
      <c r="D130" s="16" t="s">
        <v>392</v>
      </c>
      <c r="E130" s="16">
        <v>60</v>
      </c>
      <c r="F130" s="16" t="s">
        <v>393</v>
      </c>
      <c r="G130" s="31" t="s">
        <v>177</v>
      </c>
      <c r="H130" s="71" t="s">
        <v>387</v>
      </c>
      <c r="I130" s="71" t="s">
        <v>387</v>
      </c>
      <c r="J130" s="71"/>
      <c r="K130" s="71" t="s">
        <v>387</v>
      </c>
    </row>
    <row r="131" spans="1:11" ht="13" x14ac:dyDescent="0.15">
      <c r="A131" s="15" t="s">
        <v>951</v>
      </c>
      <c r="B131" s="16" t="s">
        <v>293</v>
      </c>
      <c r="C131" s="40" t="s">
        <v>2501</v>
      </c>
      <c r="D131" s="16" t="s">
        <v>392</v>
      </c>
      <c r="E131" s="16">
        <v>60</v>
      </c>
      <c r="F131" s="16" t="s">
        <v>393</v>
      </c>
      <c r="G131" s="31" t="s">
        <v>173</v>
      </c>
      <c r="H131" s="71" t="s">
        <v>387</v>
      </c>
      <c r="I131" s="71" t="s">
        <v>387</v>
      </c>
      <c r="J131" s="71"/>
      <c r="K131" s="71" t="s">
        <v>387</v>
      </c>
    </row>
    <row r="132" spans="1:11" ht="13" x14ac:dyDescent="0.15">
      <c r="A132" s="15" t="s">
        <v>937</v>
      </c>
      <c r="B132" s="16" t="s">
        <v>293</v>
      </c>
      <c r="C132" s="40" t="s">
        <v>2502</v>
      </c>
      <c r="D132" s="16" t="s">
        <v>392</v>
      </c>
      <c r="E132" s="16">
        <v>130</v>
      </c>
      <c r="F132" s="16" t="s">
        <v>398</v>
      </c>
      <c r="G132" s="31" t="s">
        <v>173</v>
      </c>
      <c r="H132" s="71" t="s">
        <v>387</v>
      </c>
      <c r="I132" s="71" t="s">
        <v>387</v>
      </c>
      <c r="J132" s="71"/>
      <c r="K132" s="71" t="s">
        <v>387</v>
      </c>
    </row>
    <row r="133" spans="1:11" ht="13" x14ac:dyDescent="0.15">
      <c r="A133" s="15" t="s">
        <v>2303</v>
      </c>
      <c r="B133" s="16" t="s">
        <v>293</v>
      </c>
      <c r="C133" s="40" t="s">
        <v>2503</v>
      </c>
      <c r="D133" s="16" t="s">
        <v>392</v>
      </c>
      <c r="E133" s="16">
        <v>80</v>
      </c>
      <c r="F133" s="16" t="s">
        <v>393</v>
      </c>
      <c r="G133" s="31" t="s">
        <v>173</v>
      </c>
      <c r="H133" s="71" t="s">
        <v>387</v>
      </c>
      <c r="I133" s="71" t="s">
        <v>387</v>
      </c>
      <c r="J133" s="71"/>
      <c r="K133" s="71" t="s">
        <v>387</v>
      </c>
    </row>
    <row r="134" spans="1:11" ht="13" x14ac:dyDescent="0.15">
      <c r="A134" s="15" t="s">
        <v>2304</v>
      </c>
      <c r="B134" s="16" t="s">
        <v>293</v>
      </c>
      <c r="C134" s="40" t="s">
        <v>2504</v>
      </c>
      <c r="D134" s="16" t="s">
        <v>392</v>
      </c>
      <c r="E134" s="16">
        <v>60</v>
      </c>
      <c r="F134" s="16" t="s">
        <v>393</v>
      </c>
      <c r="G134" s="31" t="s">
        <v>173</v>
      </c>
      <c r="H134" s="71" t="s">
        <v>387</v>
      </c>
      <c r="I134" s="71" t="s">
        <v>387</v>
      </c>
      <c r="J134" s="71"/>
      <c r="K134" s="71" t="s">
        <v>387</v>
      </c>
    </row>
    <row r="135" spans="1:11" ht="13" x14ac:dyDescent="0.15">
      <c r="A135" s="15" t="s">
        <v>2305</v>
      </c>
      <c r="B135" s="16" t="s">
        <v>293</v>
      </c>
      <c r="C135" s="40" t="s">
        <v>2505</v>
      </c>
      <c r="D135" s="16" t="s">
        <v>392</v>
      </c>
      <c r="E135" s="16">
        <v>90</v>
      </c>
      <c r="F135" s="16" t="s">
        <v>398</v>
      </c>
      <c r="G135" s="31" t="s">
        <v>177</v>
      </c>
      <c r="H135" s="71" t="s">
        <v>387</v>
      </c>
      <c r="I135" s="71" t="s">
        <v>387</v>
      </c>
      <c r="J135" s="71"/>
      <c r="K135" s="71" t="s">
        <v>387</v>
      </c>
    </row>
    <row r="136" spans="1:11" ht="13" x14ac:dyDescent="0.15">
      <c r="A136" s="15" t="s">
        <v>2506</v>
      </c>
      <c r="B136" s="16" t="s">
        <v>293</v>
      </c>
      <c r="C136" s="40" t="s">
        <v>2507</v>
      </c>
      <c r="D136" s="16" t="s">
        <v>469</v>
      </c>
      <c r="E136" s="16"/>
      <c r="F136" s="16" t="s">
        <v>1069</v>
      </c>
      <c r="G136" s="31" t="s">
        <v>173</v>
      </c>
      <c r="H136" s="71" t="s">
        <v>387</v>
      </c>
      <c r="I136" s="71" t="s">
        <v>387</v>
      </c>
      <c r="J136" s="71"/>
      <c r="K136" s="71" t="s">
        <v>387</v>
      </c>
    </row>
    <row r="137" spans="1:11" ht="13" x14ac:dyDescent="0.15">
      <c r="A137" s="15" t="s">
        <v>2400</v>
      </c>
      <c r="B137" s="16" t="s">
        <v>293</v>
      </c>
      <c r="C137" s="40" t="s">
        <v>2508</v>
      </c>
      <c r="D137" s="16" t="s">
        <v>407</v>
      </c>
      <c r="E137" s="16">
        <v>110</v>
      </c>
      <c r="F137" s="16" t="s">
        <v>393</v>
      </c>
      <c r="G137" s="31" t="s">
        <v>257</v>
      </c>
      <c r="H137" s="71" t="s">
        <v>387</v>
      </c>
      <c r="I137" s="71" t="s">
        <v>387</v>
      </c>
      <c r="J137" s="71"/>
      <c r="K137" s="71" t="s">
        <v>387</v>
      </c>
    </row>
    <row r="138" spans="1:11" ht="13" x14ac:dyDescent="0.15">
      <c r="A138" s="15" t="s">
        <v>2252</v>
      </c>
      <c r="B138" s="16" t="s">
        <v>293</v>
      </c>
      <c r="C138" s="40" t="s">
        <v>2509</v>
      </c>
      <c r="D138" s="16" t="s">
        <v>395</v>
      </c>
      <c r="E138" s="16">
        <v>130</v>
      </c>
      <c r="F138" s="16" t="s">
        <v>393</v>
      </c>
      <c r="G138" s="31" t="s">
        <v>257</v>
      </c>
      <c r="H138" s="71" t="s">
        <v>387</v>
      </c>
      <c r="I138" s="71" t="s">
        <v>387</v>
      </c>
      <c r="J138" s="71"/>
      <c r="K138" s="71" t="s">
        <v>387</v>
      </c>
    </row>
    <row r="139" spans="1:11" ht="13" x14ac:dyDescent="0.15">
      <c r="A139" s="15" t="s">
        <v>2316</v>
      </c>
      <c r="B139" s="16" t="s">
        <v>293</v>
      </c>
      <c r="C139" s="40" t="s">
        <v>2510</v>
      </c>
      <c r="D139" s="16" t="s">
        <v>404</v>
      </c>
      <c r="E139" s="16">
        <v>70</v>
      </c>
      <c r="F139" s="16" t="s">
        <v>393</v>
      </c>
      <c r="G139" s="31" t="s">
        <v>257</v>
      </c>
      <c r="H139" s="71" t="s">
        <v>387</v>
      </c>
      <c r="I139" s="71" t="s">
        <v>387</v>
      </c>
      <c r="J139" s="71"/>
      <c r="K139" s="71" t="s">
        <v>387</v>
      </c>
    </row>
    <row r="140" spans="1:11" ht="13" x14ac:dyDescent="0.15">
      <c r="A140" s="15" t="s">
        <v>2429</v>
      </c>
      <c r="B140" s="16" t="s">
        <v>293</v>
      </c>
      <c r="C140" s="40" t="s">
        <v>2511</v>
      </c>
      <c r="D140" s="16" t="s">
        <v>385</v>
      </c>
      <c r="E140" s="16">
        <v>120</v>
      </c>
      <c r="F140" s="16" t="s">
        <v>393</v>
      </c>
      <c r="G140" s="31" t="s">
        <v>257</v>
      </c>
      <c r="H140" s="71" t="s">
        <v>387</v>
      </c>
      <c r="I140" s="71" t="s">
        <v>387</v>
      </c>
      <c r="J140" s="71"/>
      <c r="K140" s="71" t="s">
        <v>387</v>
      </c>
    </row>
    <row r="141" spans="1:11" ht="13" x14ac:dyDescent="0.15">
      <c r="A141" s="15" t="s">
        <v>2496</v>
      </c>
      <c r="B141" s="16" t="s">
        <v>293</v>
      </c>
      <c r="C141" s="40" t="s">
        <v>2512</v>
      </c>
      <c r="D141" s="16" t="s">
        <v>385</v>
      </c>
      <c r="E141" s="16">
        <v>110</v>
      </c>
      <c r="F141" s="16" t="s">
        <v>393</v>
      </c>
      <c r="G141" s="31" t="s">
        <v>257</v>
      </c>
      <c r="H141" s="71" t="s">
        <v>387</v>
      </c>
      <c r="I141" s="71" t="s">
        <v>387</v>
      </c>
      <c r="J141" s="71"/>
      <c r="K141" s="71" t="s">
        <v>387</v>
      </c>
    </row>
  </sheetData>
  <sheetProtection selectLockedCells="1" selectUnlockedCells="1"/>
  <mergeCells count="1">
    <mergeCell ref="Z1:AH1"/>
  </mergeCells>
  <conditionalFormatting sqref="H2:K141">
    <cfRule type="cellIs" dxfId="506" priority="1" stopIfTrue="1" operator="equal">
      <formula>"-"</formula>
    </cfRule>
    <cfRule type="cellIs" dxfId="505" priority="2" stopIfTrue="1" operator="equal">
      <formula>"x"</formula>
    </cfRule>
  </conditionalFormatting>
  <hyperlinks>
    <hyperlink ref="L1" location="'Expansion set Check List'!A1" display="Home" xr:uid="{00000000-0004-0000-3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26">
    <tabColor rgb="FF00FF00"/>
  </sheetPr>
  <dimension ref="A1:AH14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3.33203125" bestFit="1" customWidth="1"/>
    <col min="3" max="3" width="4"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28" t="s">
        <v>376</v>
      </c>
      <c r="C1" s="28" t="s">
        <v>377</v>
      </c>
      <c r="D1" s="28" t="s">
        <v>378</v>
      </c>
      <c r="E1" s="28" t="s">
        <v>379</v>
      </c>
      <c r="F1" s="28" t="s">
        <v>380</v>
      </c>
      <c r="G1" s="28"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2513</v>
      </c>
      <c r="B2" s="13" t="s">
        <v>296</v>
      </c>
      <c r="C2" s="13">
        <v>1</v>
      </c>
      <c r="D2" s="13" t="s">
        <v>407</v>
      </c>
      <c r="E2" s="13">
        <v>180</v>
      </c>
      <c r="F2" s="13" t="s">
        <v>393</v>
      </c>
      <c r="G2" s="30" t="s">
        <v>189</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147</v>
      </c>
      <c r="Z2" s="102"/>
      <c r="AA2" s="102"/>
      <c r="AB2" s="102"/>
      <c r="AC2" s="102"/>
      <c r="AD2" s="102"/>
      <c r="AE2" s="102"/>
      <c r="AF2" s="102"/>
      <c r="AG2" s="102"/>
      <c r="AH2" s="102"/>
    </row>
    <row r="3" spans="1:34" ht="13" x14ac:dyDescent="0.15">
      <c r="A3" s="15" t="s">
        <v>2514</v>
      </c>
      <c r="B3" s="13" t="s">
        <v>296</v>
      </c>
      <c r="C3" s="16">
        <v>2</v>
      </c>
      <c r="D3" s="13" t="s">
        <v>407</v>
      </c>
      <c r="E3" s="16">
        <v>230</v>
      </c>
      <c r="F3" s="16" t="s">
        <v>2515</v>
      </c>
      <c r="G3" s="31" t="s">
        <v>189</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48</v>
      </c>
    </row>
    <row r="4" spans="1:34" ht="13" x14ac:dyDescent="0.15">
      <c r="A4" s="15" t="s">
        <v>467</v>
      </c>
      <c r="B4" s="13" t="s">
        <v>296</v>
      </c>
      <c r="C4" s="16">
        <v>3</v>
      </c>
      <c r="D4" s="13" t="s">
        <v>407</v>
      </c>
      <c r="E4" s="16">
        <v>50</v>
      </c>
      <c r="F4" s="16" t="s">
        <v>393</v>
      </c>
      <c r="G4" s="31"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42</v>
      </c>
    </row>
    <row r="5" spans="1:34" ht="13" x14ac:dyDescent="0.15">
      <c r="A5" s="15" t="s">
        <v>430</v>
      </c>
      <c r="B5" s="13" t="s">
        <v>296</v>
      </c>
      <c r="C5" s="16">
        <v>4</v>
      </c>
      <c r="D5" s="13" t="s">
        <v>407</v>
      </c>
      <c r="E5" s="16">
        <v>70</v>
      </c>
      <c r="F5" s="16" t="s">
        <v>398</v>
      </c>
      <c r="G5" s="31" t="s">
        <v>177</v>
      </c>
      <c r="H5" s="71" t="s">
        <v>387</v>
      </c>
      <c r="I5" s="71" t="s">
        <v>387</v>
      </c>
      <c r="J5" s="71"/>
      <c r="K5" s="71"/>
      <c r="R5" s="117" t="s">
        <v>181</v>
      </c>
      <c r="S5" s="231">
        <f t="shared" si="0"/>
        <v>0</v>
      </c>
      <c r="T5" s="159">
        <f t="shared" si="1"/>
        <v>0</v>
      </c>
      <c r="U5" s="168"/>
      <c r="V5" s="117" t="s">
        <v>181</v>
      </c>
      <c r="W5" s="231">
        <f t="shared" si="2"/>
        <v>0</v>
      </c>
      <c r="X5" s="6">
        <f t="shared" si="3"/>
        <v>26</v>
      </c>
    </row>
    <row r="6" spans="1:34" ht="13" x14ac:dyDescent="0.15">
      <c r="A6" s="15" t="s">
        <v>413</v>
      </c>
      <c r="B6" s="13" t="s">
        <v>296</v>
      </c>
      <c r="C6" s="16">
        <v>5</v>
      </c>
      <c r="D6" s="13" t="s">
        <v>407</v>
      </c>
      <c r="E6" s="16">
        <v>120</v>
      </c>
      <c r="F6" s="16" t="s">
        <v>386</v>
      </c>
      <c r="G6" s="31" t="s">
        <v>181</v>
      </c>
      <c r="H6" s="71" t="s">
        <v>387</v>
      </c>
      <c r="I6" s="71" t="s">
        <v>387</v>
      </c>
      <c r="J6" s="71"/>
      <c r="K6" s="71"/>
      <c r="R6" s="117" t="s">
        <v>185</v>
      </c>
      <c r="S6" s="231">
        <f t="shared" si="0"/>
        <v>0</v>
      </c>
      <c r="T6" s="159">
        <f t="shared" si="1"/>
        <v>0</v>
      </c>
      <c r="U6" s="168"/>
      <c r="V6" s="117" t="s">
        <v>185</v>
      </c>
      <c r="W6" s="231">
        <f t="shared" si="2"/>
        <v>0</v>
      </c>
      <c r="X6" s="6">
        <f t="shared" si="3"/>
        <v>17</v>
      </c>
    </row>
    <row r="7" spans="1:34" ht="13" x14ac:dyDescent="0.15">
      <c r="A7" s="15" t="s">
        <v>886</v>
      </c>
      <c r="B7" s="13" t="s">
        <v>296</v>
      </c>
      <c r="C7" s="16">
        <v>6</v>
      </c>
      <c r="D7" s="13" t="s">
        <v>407</v>
      </c>
      <c r="E7" s="16">
        <v>60</v>
      </c>
      <c r="F7" s="16" t="s">
        <v>393</v>
      </c>
      <c r="G7" s="31" t="s">
        <v>173</v>
      </c>
      <c r="H7" s="71" t="s">
        <v>387</v>
      </c>
      <c r="I7" s="71" t="s">
        <v>387</v>
      </c>
      <c r="J7" s="71"/>
      <c r="K7" s="71"/>
      <c r="R7" s="117" t="s">
        <v>189</v>
      </c>
      <c r="S7" s="231">
        <f t="shared" si="0"/>
        <v>0</v>
      </c>
      <c r="T7" s="159">
        <f t="shared" si="1"/>
        <v>0</v>
      </c>
      <c r="U7" s="168"/>
      <c r="V7" s="117" t="s">
        <v>189</v>
      </c>
      <c r="W7" s="231">
        <f t="shared" si="2"/>
        <v>0</v>
      </c>
      <c r="X7" s="6">
        <f t="shared" si="3"/>
        <v>8</v>
      </c>
    </row>
    <row r="8" spans="1:34" ht="13" x14ac:dyDescent="0.15">
      <c r="A8" s="15" t="s">
        <v>868</v>
      </c>
      <c r="B8" s="13" t="s">
        <v>296</v>
      </c>
      <c r="C8" s="16">
        <v>7</v>
      </c>
      <c r="D8" s="13" t="s">
        <v>407</v>
      </c>
      <c r="E8" s="16">
        <v>80</v>
      </c>
      <c r="F8" s="16" t="s">
        <v>398</v>
      </c>
      <c r="G8" s="31"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1255</v>
      </c>
      <c r="B9" s="13" t="s">
        <v>296</v>
      </c>
      <c r="C9" s="16">
        <v>8</v>
      </c>
      <c r="D9" s="13" t="s">
        <v>407</v>
      </c>
      <c r="E9" s="16">
        <v>70</v>
      </c>
      <c r="F9" s="16" t="s">
        <v>393</v>
      </c>
      <c r="G9" s="31"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1251</v>
      </c>
      <c r="B10" s="13" t="s">
        <v>296</v>
      </c>
      <c r="C10" s="16">
        <v>9</v>
      </c>
      <c r="D10" s="13" t="s">
        <v>407</v>
      </c>
      <c r="E10" s="16">
        <v>70</v>
      </c>
      <c r="F10" s="16" t="s">
        <v>393</v>
      </c>
      <c r="G10" s="31"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2238</v>
      </c>
      <c r="B11" s="13" t="s">
        <v>296</v>
      </c>
      <c r="C11" s="16">
        <v>10</v>
      </c>
      <c r="D11" s="13" t="s">
        <v>407</v>
      </c>
      <c r="E11" s="16">
        <v>60</v>
      </c>
      <c r="F11" s="16" t="s">
        <v>393</v>
      </c>
      <c r="G11" s="31"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2239</v>
      </c>
      <c r="B12" s="13" t="s">
        <v>296</v>
      </c>
      <c r="C12" s="16">
        <v>11</v>
      </c>
      <c r="D12" s="13" t="s">
        <v>407</v>
      </c>
      <c r="E12" s="16">
        <v>90</v>
      </c>
      <c r="F12" s="16" t="s">
        <v>398</v>
      </c>
      <c r="G12" s="31"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2516</v>
      </c>
      <c r="B13" s="13" t="s">
        <v>296</v>
      </c>
      <c r="C13" s="16">
        <v>12</v>
      </c>
      <c r="D13" s="13" t="s">
        <v>407</v>
      </c>
      <c r="E13" s="16">
        <v>60</v>
      </c>
      <c r="F13" s="16" t="s">
        <v>393</v>
      </c>
      <c r="G13" s="31"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2517</v>
      </c>
      <c r="B14" s="13" t="s">
        <v>296</v>
      </c>
      <c r="C14" s="16">
        <v>13</v>
      </c>
      <c r="D14" s="13" t="s">
        <v>407</v>
      </c>
      <c r="E14" s="16">
        <v>90</v>
      </c>
      <c r="F14" s="16" t="s">
        <v>398</v>
      </c>
      <c r="G14" s="31"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2518</v>
      </c>
      <c r="B15" s="13" t="s">
        <v>296</v>
      </c>
      <c r="C15" s="16">
        <v>14</v>
      </c>
      <c r="D15" s="13" t="s">
        <v>407</v>
      </c>
      <c r="E15" s="16">
        <v>160</v>
      </c>
      <c r="F15" s="16" t="s">
        <v>386</v>
      </c>
      <c r="G15" s="31"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2519</v>
      </c>
      <c r="B16" s="13" t="s">
        <v>296</v>
      </c>
      <c r="C16" s="16">
        <v>15</v>
      </c>
      <c r="D16" s="13" t="s">
        <v>407</v>
      </c>
      <c r="E16" s="16">
        <v>40</v>
      </c>
      <c r="F16" s="16" t="s">
        <v>393</v>
      </c>
      <c r="G16" s="31"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2520</v>
      </c>
      <c r="B17" s="13" t="s">
        <v>296</v>
      </c>
      <c r="C17" s="16">
        <v>16</v>
      </c>
      <c r="D17" s="13" t="s">
        <v>407</v>
      </c>
      <c r="E17" s="16">
        <v>80</v>
      </c>
      <c r="F17" s="16" t="s">
        <v>398</v>
      </c>
      <c r="G17" s="31"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9642</v>
      </c>
      <c r="B18" s="13" t="s">
        <v>296</v>
      </c>
      <c r="C18" s="16">
        <v>17</v>
      </c>
      <c r="D18" s="13" t="s">
        <v>407</v>
      </c>
      <c r="E18" s="16">
        <v>130</v>
      </c>
      <c r="F18" s="16" t="s">
        <v>386</v>
      </c>
      <c r="G18" s="31"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9643</v>
      </c>
      <c r="B19" s="13" t="s">
        <v>296</v>
      </c>
      <c r="C19" s="16">
        <v>17</v>
      </c>
      <c r="D19" s="13" t="s">
        <v>407</v>
      </c>
      <c r="E19" s="16">
        <v>130</v>
      </c>
      <c r="F19" s="16" t="s">
        <v>386</v>
      </c>
      <c r="G19" s="31"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2522</v>
      </c>
      <c r="B20" s="13" t="s">
        <v>296</v>
      </c>
      <c r="C20" s="16">
        <v>18</v>
      </c>
      <c r="D20" s="13" t="s">
        <v>407</v>
      </c>
      <c r="E20" s="16">
        <v>70</v>
      </c>
      <c r="F20" s="16" t="s">
        <v>393</v>
      </c>
      <c r="G20" s="3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2523</v>
      </c>
      <c r="B21" s="13" t="s">
        <v>296</v>
      </c>
      <c r="C21" s="16">
        <v>19</v>
      </c>
      <c r="D21" s="13" t="s">
        <v>407</v>
      </c>
      <c r="E21" s="16">
        <v>110</v>
      </c>
      <c r="F21" s="16" t="s">
        <v>398</v>
      </c>
      <c r="G21" s="31"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976</v>
      </c>
      <c r="B22" s="13" t="s">
        <v>296</v>
      </c>
      <c r="C22" s="16">
        <v>20</v>
      </c>
      <c r="D22" s="16" t="s">
        <v>395</v>
      </c>
      <c r="E22" s="16">
        <v>70</v>
      </c>
      <c r="F22" s="16" t="s">
        <v>393</v>
      </c>
      <c r="G22" s="3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970</v>
      </c>
      <c r="B23" s="13" t="s">
        <v>296</v>
      </c>
      <c r="C23" s="16">
        <v>21</v>
      </c>
      <c r="D23" s="16" t="s">
        <v>395</v>
      </c>
      <c r="E23" s="16">
        <v>110</v>
      </c>
      <c r="F23" s="16" t="s">
        <v>398</v>
      </c>
      <c r="G23" s="3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2248</v>
      </c>
      <c r="B24" s="13" t="s">
        <v>296</v>
      </c>
      <c r="C24" s="16">
        <v>22</v>
      </c>
      <c r="D24" s="16" t="s">
        <v>395</v>
      </c>
      <c r="E24" s="16">
        <v>60</v>
      </c>
      <c r="F24" s="16" t="s">
        <v>393</v>
      </c>
      <c r="G24" s="3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2249</v>
      </c>
      <c r="B25" s="13" t="s">
        <v>296</v>
      </c>
      <c r="C25" s="16">
        <v>23</v>
      </c>
      <c r="D25" s="16" t="s">
        <v>395</v>
      </c>
      <c r="E25" s="16">
        <v>90</v>
      </c>
      <c r="F25" s="16" t="s">
        <v>398</v>
      </c>
      <c r="G25" s="3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2524</v>
      </c>
      <c r="B26" s="13" t="s">
        <v>296</v>
      </c>
      <c r="C26" s="16">
        <v>24</v>
      </c>
      <c r="D26" s="16" t="s">
        <v>395</v>
      </c>
      <c r="E26" s="16">
        <v>50</v>
      </c>
      <c r="F26" s="16" t="s">
        <v>393</v>
      </c>
      <c r="G26" s="3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2525</v>
      </c>
      <c r="B27" s="13" t="s">
        <v>296</v>
      </c>
      <c r="C27" s="16">
        <v>25</v>
      </c>
      <c r="D27" s="16" t="s">
        <v>395</v>
      </c>
      <c r="E27" s="16">
        <v>80</v>
      </c>
      <c r="F27" s="16" t="s">
        <v>398</v>
      </c>
      <c r="G27" s="3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2526</v>
      </c>
      <c r="B28" s="13" t="s">
        <v>296</v>
      </c>
      <c r="C28" s="16">
        <v>26</v>
      </c>
      <c r="D28" s="16" t="s">
        <v>395</v>
      </c>
      <c r="E28" s="16">
        <v>140</v>
      </c>
      <c r="F28" s="16" t="s">
        <v>386</v>
      </c>
      <c r="G28" s="31" t="s">
        <v>185</v>
      </c>
      <c r="H28" s="71" t="s">
        <v>387</v>
      </c>
      <c r="I28" s="71" t="s">
        <v>387</v>
      </c>
      <c r="J28" s="71"/>
      <c r="K28" s="71"/>
      <c r="R28" s="117" t="s">
        <v>257</v>
      </c>
      <c r="S28" s="231">
        <f t="shared" si="0"/>
        <v>0</v>
      </c>
      <c r="T28" s="159">
        <f t="shared" si="1"/>
        <v>0</v>
      </c>
      <c r="U28" s="168"/>
      <c r="V28" s="117" t="s">
        <v>257</v>
      </c>
      <c r="W28" s="231">
        <f t="shared" si="2"/>
        <v>0</v>
      </c>
      <c r="X28" s="6">
        <f t="shared" si="3"/>
        <v>6</v>
      </c>
    </row>
    <row r="29" spans="1:24" ht="14" thickBot="1" x14ac:dyDescent="0.2">
      <c r="A29" s="15" t="s">
        <v>2527</v>
      </c>
      <c r="B29" s="13" t="s">
        <v>296</v>
      </c>
      <c r="C29" s="16">
        <v>27</v>
      </c>
      <c r="D29" s="16" t="s">
        <v>395</v>
      </c>
      <c r="E29" s="16">
        <v>70</v>
      </c>
      <c r="F29" s="16" t="s">
        <v>398</v>
      </c>
      <c r="G29" s="31"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2528</v>
      </c>
      <c r="B30" s="13" t="s">
        <v>296</v>
      </c>
      <c r="C30" s="16">
        <v>28</v>
      </c>
      <c r="D30" s="16" t="s">
        <v>395</v>
      </c>
      <c r="E30" s="16">
        <v>130</v>
      </c>
      <c r="F30" s="16" t="s">
        <v>386</v>
      </c>
      <c r="G30" s="31" t="s">
        <v>185</v>
      </c>
      <c r="H30" s="71" t="s">
        <v>387</v>
      </c>
      <c r="I30" s="71" t="s">
        <v>387</v>
      </c>
      <c r="J30" s="71"/>
      <c r="K30" s="71"/>
      <c r="R30" s="160" t="s">
        <v>86</v>
      </c>
      <c r="S30" s="161"/>
      <c r="T30" s="175">
        <f>SUM(T31:T57)</f>
        <v>0</v>
      </c>
      <c r="U30" s="168"/>
      <c r="V30" s="177" t="s">
        <v>88</v>
      </c>
      <c r="W30" s="213"/>
      <c r="X30" s="215">
        <f>SUM(X31:X57)</f>
        <v>124</v>
      </c>
    </row>
    <row r="31" spans="1:24" ht="13" x14ac:dyDescent="0.15">
      <c r="A31" s="15" t="s">
        <v>2529</v>
      </c>
      <c r="B31" s="13" t="s">
        <v>296</v>
      </c>
      <c r="C31" s="16">
        <v>29</v>
      </c>
      <c r="D31" s="16" t="s">
        <v>389</v>
      </c>
      <c r="E31" s="16">
        <v>180</v>
      </c>
      <c r="F31" s="16" t="s">
        <v>393</v>
      </c>
      <c r="G31" s="31" t="s">
        <v>189</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39</v>
      </c>
    </row>
    <row r="32" spans="1:24" ht="13" x14ac:dyDescent="0.15">
      <c r="A32" s="15" t="s">
        <v>2530</v>
      </c>
      <c r="B32" s="13" t="s">
        <v>296</v>
      </c>
      <c r="C32" s="16">
        <v>30</v>
      </c>
      <c r="D32" s="16" t="s">
        <v>389</v>
      </c>
      <c r="E32" s="16">
        <v>220</v>
      </c>
      <c r="F32" s="16" t="s">
        <v>2515</v>
      </c>
      <c r="G32" s="31" t="s">
        <v>189</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42</v>
      </c>
    </row>
    <row r="33" spans="1:24" ht="13" x14ac:dyDescent="0.15">
      <c r="A33" s="15" t="s">
        <v>583</v>
      </c>
      <c r="B33" s="13" t="s">
        <v>296</v>
      </c>
      <c r="C33" s="16">
        <v>31</v>
      </c>
      <c r="D33" s="16" t="s">
        <v>389</v>
      </c>
      <c r="E33" s="16">
        <v>60</v>
      </c>
      <c r="F33" s="16" t="s">
        <v>393</v>
      </c>
      <c r="G33" s="31" t="s">
        <v>173</v>
      </c>
      <c r="H33" s="71" t="s">
        <v>387</v>
      </c>
      <c r="I33" s="71" t="s">
        <v>387</v>
      </c>
      <c r="J33" s="71"/>
      <c r="K33" s="71"/>
      <c r="R33" s="117" t="s">
        <v>181</v>
      </c>
      <c r="S33" s="158">
        <f t="shared" si="4"/>
        <v>0</v>
      </c>
      <c r="T33" s="159">
        <f t="shared" si="5"/>
        <v>0</v>
      </c>
      <c r="U33" s="168"/>
      <c r="V33" s="234" t="s">
        <v>181</v>
      </c>
      <c r="W33" s="237">
        <f t="shared" si="6"/>
        <v>0</v>
      </c>
      <c r="X33" s="6">
        <f t="shared" si="7"/>
        <v>26</v>
      </c>
    </row>
    <row r="34" spans="1:24" ht="13" x14ac:dyDescent="0.15">
      <c r="A34" s="15" t="s">
        <v>563</v>
      </c>
      <c r="B34" s="13" t="s">
        <v>296</v>
      </c>
      <c r="C34" s="16">
        <v>32</v>
      </c>
      <c r="D34" s="16" t="s">
        <v>389</v>
      </c>
      <c r="E34" s="16">
        <v>100</v>
      </c>
      <c r="F34" s="16" t="s">
        <v>398</v>
      </c>
      <c r="G34" s="31" t="s">
        <v>181</v>
      </c>
      <c r="H34" s="71" t="s">
        <v>387</v>
      </c>
      <c r="I34" s="71" t="s">
        <v>387</v>
      </c>
      <c r="J34" s="71"/>
      <c r="K34" s="71"/>
      <c r="R34" s="117" t="s">
        <v>185</v>
      </c>
      <c r="S34" s="158">
        <f t="shared" si="4"/>
        <v>0</v>
      </c>
      <c r="T34" s="159">
        <f t="shared" si="5"/>
        <v>0</v>
      </c>
      <c r="U34" s="168"/>
      <c r="V34" s="234" t="s">
        <v>185</v>
      </c>
      <c r="W34" s="237">
        <f t="shared" si="6"/>
        <v>0</v>
      </c>
      <c r="X34" s="6">
        <f t="shared" si="7"/>
        <v>17</v>
      </c>
    </row>
    <row r="35" spans="1:24" ht="13" x14ac:dyDescent="0.15">
      <c r="A35" s="15" t="s">
        <v>463</v>
      </c>
      <c r="B35" s="13" t="s">
        <v>296</v>
      </c>
      <c r="C35" s="16">
        <v>33</v>
      </c>
      <c r="D35" s="16" t="s">
        <v>389</v>
      </c>
      <c r="E35" s="16">
        <v>60</v>
      </c>
      <c r="F35" s="16" t="s">
        <v>393</v>
      </c>
      <c r="G35" s="3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462</v>
      </c>
      <c r="B36" s="13" t="s">
        <v>296</v>
      </c>
      <c r="C36" s="16">
        <v>34</v>
      </c>
      <c r="D36" s="16" t="s">
        <v>389</v>
      </c>
      <c r="E36" s="16">
        <v>90</v>
      </c>
      <c r="F36" s="16" t="s">
        <v>398</v>
      </c>
      <c r="G36" s="3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558</v>
      </c>
      <c r="B37" s="13" t="s">
        <v>296</v>
      </c>
      <c r="C37" s="16">
        <v>35</v>
      </c>
      <c r="D37" s="16" t="s">
        <v>389</v>
      </c>
      <c r="E37" s="16">
        <v>110</v>
      </c>
      <c r="F37" s="16" t="s">
        <v>393</v>
      </c>
      <c r="G37" s="31" t="s">
        <v>185</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940</v>
      </c>
      <c r="B38" s="13" t="s">
        <v>296</v>
      </c>
      <c r="C38" s="16">
        <v>36</v>
      </c>
      <c r="D38" s="16" t="s">
        <v>389</v>
      </c>
      <c r="E38" s="16">
        <v>70</v>
      </c>
      <c r="F38" s="16" t="s">
        <v>393</v>
      </c>
      <c r="G38" s="3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2256</v>
      </c>
      <c r="B39" s="13" t="s">
        <v>296</v>
      </c>
      <c r="C39" s="16">
        <v>37</v>
      </c>
      <c r="D39" s="16" t="s">
        <v>389</v>
      </c>
      <c r="E39" s="16">
        <v>60</v>
      </c>
      <c r="F39" s="16" t="s">
        <v>393</v>
      </c>
      <c r="G39" s="3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2257</v>
      </c>
      <c r="B40" s="13" t="s">
        <v>296</v>
      </c>
      <c r="C40" s="16">
        <v>38</v>
      </c>
      <c r="D40" s="16" t="s">
        <v>389</v>
      </c>
      <c r="E40" s="16">
        <v>90</v>
      </c>
      <c r="F40" s="16" t="s">
        <v>398</v>
      </c>
      <c r="G40" s="3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2531</v>
      </c>
      <c r="B41" s="13" t="s">
        <v>296</v>
      </c>
      <c r="C41" s="16">
        <v>39</v>
      </c>
      <c r="D41" s="16" t="s">
        <v>389</v>
      </c>
      <c r="E41" s="16">
        <v>50</v>
      </c>
      <c r="F41" s="16" t="s">
        <v>393</v>
      </c>
      <c r="G41" s="3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2532</v>
      </c>
      <c r="B42" s="13" t="s">
        <v>296</v>
      </c>
      <c r="C42" s="16">
        <v>40</v>
      </c>
      <c r="D42" s="16" t="s">
        <v>389</v>
      </c>
      <c r="E42" s="16">
        <v>80</v>
      </c>
      <c r="F42" s="16" t="s">
        <v>398</v>
      </c>
      <c r="G42" s="3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2533</v>
      </c>
      <c r="B43" s="13" t="s">
        <v>296</v>
      </c>
      <c r="C43" s="16">
        <v>41</v>
      </c>
      <c r="D43" s="16" t="s">
        <v>389</v>
      </c>
      <c r="E43" s="16">
        <v>130</v>
      </c>
      <c r="F43" s="16" t="s">
        <v>386</v>
      </c>
      <c r="G43" s="3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456</v>
      </c>
      <c r="B44" s="13" t="s">
        <v>296</v>
      </c>
      <c r="C44" s="16">
        <v>42</v>
      </c>
      <c r="D44" s="16" t="s">
        <v>404</v>
      </c>
      <c r="E44" s="16">
        <v>60</v>
      </c>
      <c r="F44" s="16" t="s">
        <v>393</v>
      </c>
      <c r="G44" s="3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410</v>
      </c>
      <c r="B45" s="13" t="s">
        <v>296</v>
      </c>
      <c r="C45" s="16">
        <v>43</v>
      </c>
      <c r="D45" s="16" t="s">
        <v>404</v>
      </c>
      <c r="E45" s="16">
        <v>90</v>
      </c>
      <c r="F45" s="16" t="s">
        <v>398</v>
      </c>
      <c r="G45" s="31" t="s">
        <v>185</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465</v>
      </c>
      <c r="B46" s="13" t="s">
        <v>296</v>
      </c>
      <c r="C46" s="16">
        <v>44</v>
      </c>
      <c r="D46" s="16" t="s">
        <v>404</v>
      </c>
      <c r="E46" s="16">
        <v>50</v>
      </c>
      <c r="F46" s="16" t="s">
        <v>393</v>
      </c>
      <c r="G46" s="3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418</v>
      </c>
      <c r="B47" s="13" t="s">
        <v>296</v>
      </c>
      <c r="C47" s="16">
        <v>45</v>
      </c>
      <c r="D47" s="16" t="s">
        <v>404</v>
      </c>
      <c r="E47" s="16">
        <v>90</v>
      </c>
      <c r="F47" s="16" t="s">
        <v>398</v>
      </c>
      <c r="G47" s="3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2534</v>
      </c>
      <c r="B48" s="13" t="s">
        <v>296</v>
      </c>
      <c r="C48" s="16">
        <v>46</v>
      </c>
      <c r="D48" s="16" t="s">
        <v>404</v>
      </c>
      <c r="E48" s="16">
        <v>110</v>
      </c>
      <c r="F48" s="16" t="s">
        <v>393</v>
      </c>
      <c r="G48" s="31" t="s">
        <v>189</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575</v>
      </c>
      <c r="B49" s="13" t="s">
        <v>296</v>
      </c>
      <c r="C49" s="16">
        <v>47</v>
      </c>
      <c r="D49" s="16" t="s">
        <v>385</v>
      </c>
      <c r="E49" s="16">
        <v>70</v>
      </c>
      <c r="F49" s="16" t="s">
        <v>393</v>
      </c>
      <c r="G49" s="3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562</v>
      </c>
      <c r="B50" s="13" t="s">
        <v>296</v>
      </c>
      <c r="C50" s="16">
        <v>48</v>
      </c>
      <c r="D50" s="16" t="s">
        <v>385</v>
      </c>
      <c r="E50" s="16">
        <v>90</v>
      </c>
      <c r="F50" s="16" t="s">
        <v>398</v>
      </c>
      <c r="G50" s="3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1298</v>
      </c>
      <c r="B51" s="13" t="s">
        <v>296</v>
      </c>
      <c r="C51" s="16">
        <v>49</v>
      </c>
      <c r="D51" s="16" t="s">
        <v>385</v>
      </c>
      <c r="E51" s="16">
        <v>60</v>
      </c>
      <c r="F51" s="16" t="s">
        <v>393</v>
      </c>
      <c r="G51" s="31"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1280</v>
      </c>
      <c r="B52" s="13" t="s">
        <v>296</v>
      </c>
      <c r="C52" s="16">
        <v>50</v>
      </c>
      <c r="D52" s="16" t="s">
        <v>385</v>
      </c>
      <c r="E52" s="16">
        <v>100</v>
      </c>
      <c r="F52" s="16" t="s">
        <v>398</v>
      </c>
      <c r="G52" s="3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2271</v>
      </c>
      <c r="B53" s="13" t="s">
        <v>296</v>
      </c>
      <c r="C53" s="16">
        <v>51</v>
      </c>
      <c r="D53" s="16" t="s">
        <v>385</v>
      </c>
      <c r="E53" s="16">
        <v>70</v>
      </c>
      <c r="F53" s="16" t="s">
        <v>393</v>
      </c>
      <c r="G53" s="3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2272</v>
      </c>
      <c r="B54" s="13" t="s">
        <v>296</v>
      </c>
      <c r="C54" s="16">
        <v>52</v>
      </c>
      <c r="D54" s="16" t="s">
        <v>385</v>
      </c>
      <c r="E54" s="16">
        <v>90</v>
      </c>
      <c r="F54" s="16" t="s">
        <v>398</v>
      </c>
      <c r="G54" s="3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2273</v>
      </c>
      <c r="B55" s="13" t="s">
        <v>296</v>
      </c>
      <c r="C55" s="16">
        <v>53</v>
      </c>
      <c r="D55" s="16" t="s">
        <v>385</v>
      </c>
      <c r="E55" s="16">
        <v>150</v>
      </c>
      <c r="F55" s="16" t="s">
        <v>386</v>
      </c>
      <c r="G55" s="31"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2535</v>
      </c>
      <c r="B56" s="13" t="s">
        <v>296</v>
      </c>
      <c r="C56" s="16">
        <v>54</v>
      </c>
      <c r="D56" s="16" t="s">
        <v>385</v>
      </c>
      <c r="E56" s="16">
        <v>60</v>
      </c>
      <c r="F56" s="16" t="s">
        <v>393</v>
      </c>
      <c r="G56" s="3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2536</v>
      </c>
      <c r="B57" s="13" t="s">
        <v>296</v>
      </c>
      <c r="C57" s="16">
        <v>55</v>
      </c>
      <c r="D57" s="16" t="s">
        <v>385</v>
      </c>
      <c r="E57" s="16">
        <v>110</v>
      </c>
      <c r="F57" s="16" t="s">
        <v>398</v>
      </c>
      <c r="G57" s="3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2537</v>
      </c>
      <c r="B58" s="13" t="s">
        <v>296</v>
      </c>
      <c r="C58" s="16">
        <v>56</v>
      </c>
      <c r="D58" s="16" t="s">
        <v>385</v>
      </c>
      <c r="E58" s="16">
        <v>60</v>
      </c>
      <c r="F58" s="16" t="s">
        <v>393</v>
      </c>
      <c r="G58" s="31" t="s">
        <v>173</v>
      </c>
      <c r="H58" s="71" t="s">
        <v>387</v>
      </c>
      <c r="I58" s="71" t="s">
        <v>387</v>
      </c>
      <c r="J58" s="71"/>
      <c r="K58" s="71"/>
      <c r="U58" s="168"/>
      <c r="V58" s="177" t="s">
        <v>447</v>
      </c>
      <c r="W58" s="189"/>
      <c r="X58" s="190">
        <f>SUM(X59:X85)</f>
        <v>271</v>
      </c>
    </row>
    <row r="59" spans="1:24" ht="13" x14ac:dyDescent="0.15">
      <c r="A59" s="15" t="s">
        <v>2538</v>
      </c>
      <c r="B59" s="13" t="s">
        <v>296</v>
      </c>
      <c r="C59" s="16">
        <v>57</v>
      </c>
      <c r="D59" s="16" t="s">
        <v>385</v>
      </c>
      <c r="E59" s="16">
        <v>100</v>
      </c>
      <c r="F59" s="16" t="s">
        <v>398</v>
      </c>
      <c r="G59" s="31" t="s">
        <v>185</v>
      </c>
      <c r="H59" s="71" t="s">
        <v>387</v>
      </c>
      <c r="I59" s="71" t="s">
        <v>387</v>
      </c>
      <c r="J59" s="71"/>
      <c r="K59" s="71"/>
      <c r="U59" s="239"/>
      <c r="V59" s="116" t="s">
        <v>173</v>
      </c>
      <c r="W59" s="211">
        <f t="shared" ref="W59:X74" si="8">S3+S31+W3+W31</f>
        <v>0</v>
      </c>
      <c r="X59" s="64">
        <f t="shared" si="8"/>
        <v>87</v>
      </c>
    </row>
    <row r="60" spans="1:24" ht="13" x14ac:dyDescent="0.15">
      <c r="A60" s="15" t="s">
        <v>444</v>
      </c>
      <c r="B60" s="13" t="s">
        <v>296</v>
      </c>
      <c r="C60" s="16">
        <v>58</v>
      </c>
      <c r="D60" s="16" t="s">
        <v>400</v>
      </c>
      <c r="E60" s="16">
        <v>50</v>
      </c>
      <c r="F60" s="16" t="s">
        <v>393</v>
      </c>
      <c r="G60" s="31" t="s">
        <v>173</v>
      </c>
      <c r="H60" s="71" t="s">
        <v>387</v>
      </c>
      <c r="I60" s="71" t="s">
        <v>387</v>
      </c>
      <c r="J60" s="71"/>
      <c r="K60" s="71"/>
      <c r="U60" s="239"/>
      <c r="V60" s="117" t="s">
        <v>177</v>
      </c>
      <c r="W60" s="158">
        <f t="shared" si="8"/>
        <v>0</v>
      </c>
      <c r="X60" s="159">
        <f t="shared" si="8"/>
        <v>84</v>
      </c>
    </row>
    <row r="61" spans="1:24" ht="13" x14ac:dyDescent="0.15">
      <c r="A61" s="15" t="s">
        <v>416</v>
      </c>
      <c r="B61" s="13" t="s">
        <v>296</v>
      </c>
      <c r="C61" s="16">
        <v>59</v>
      </c>
      <c r="D61" s="16" t="s">
        <v>400</v>
      </c>
      <c r="E61" s="16">
        <v>90</v>
      </c>
      <c r="F61" s="16" t="s">
        <v>398</v>
      </c>
      <c r="G61" s="31" t="s">
        <v>181</v>
      </c>
      <c r="H61" s="71" t="s">
        <v>387</v>
      </c>
      <c r="I61" s="71" t="s">
        <v>387</v>
      </c>
      <c r="J61" s="71"/>
      <c r="K61" s="71"/>
      <c r="U61" s="239"/>
      <c r="V61" s="117" t="s">
        <v>181</v>
      </c>
      <c r="W61" s="158">
        <f t="shared" si="8"/>
        <v>0</v>
      </c>
      <c r="X61" s="159">
        <f t="shared" si="8"/>
        <v>52</v>
      </c>
    </row>
    <row r="62" spans="1:24" ht="13" x14ac:dyDescent="0.15">
      <c r="A62" s="15" t="s">
        <v>546</v>
      </c>
      <c r="B62" s="13" t="s">
        <v>296</v>
      </c>
      <c r="C62" s="16">
        <v>60</v>
      </c>
      <c r="D62" s="16" t="s">
        <v>400</v>
      </c>
      <c r="E62" s="16">
        <v>80</v>
      </c>
      <c r="F62" s="16" t="s">
        <v>393</v>
      </c>
      <c r="G62" s="31" t="s">
        <v>173</v>
      </c>
      <c r="H62" s="71" t="s">
        <v>387</v>
      </c>
      <c r="I62" s="71" t="s">
        <v>387</v>
      </c>
      <c r="J62" s="71"/>
      <c r="K62" s="71"/>
      <c r="U62" s="239"/>
      <c r="V62" s="117" t="s">
        <v>185</v>
      </c>
      <c r="W62" s="158">
        <f t="shared" si="8"/>
        <v>0</v>
      </c>
      <c r="X62" s="159">
        <f t="shared" si="8"/>
        <v>34</v>
      </c>
    </row>
    <row r="63" spans="1:24" ht="13" x14ac:dyDescent="0.15">
      <c r="A63" s="15" t="s">
        <v>531</v>
      </c>
      <c r="B63" s="13" t="s">
        <v>296</v>
      </c>
      <c r="C63" s="16">
        <v>61</v>
      </c>
      <c r="D63" s="16" t="s">
        <v>400</v>
      </c>
      <c r="E63" s="16">
        <v>100</v>
      </c>
      <c r="F63" s="16" t="s">
        <v>398</v>
      </c>
      <c r="G63" s="31" t="s">
        <v>181</v>
      </c>
      <c r="H63" s="71" t="s">
        <v>387</v>
      </c>
      <c r="I63" s="71" t="s">
        <v>387</v>
      </c>
      <c r="J63" s="71"/>
      <c r="K63" s="71"/>
      <c r="U63" s="239"/>
      <c r="V63" s="117" t="s">
        <v>189</v>
      </c>
      <c r="W63" s="158">
        <f t="shared" si="8"/>
        <v>0</v>
      </c>
      <c r="X63" s="159">
        <f t="shared" si="8"/>
        <v>8</v>
      </c>
    </row>
    <row r="64" spans="1:24" ht="13" x14ac:dyDescent="0.15">
      <c r="A64" s="15" t="s">
        <v>1803</v>
      </c>
      <c r="B64" s="13" t="s">
        <v>296</v>
      </c>
      <c r="C64" s="16">
        <v>62</v>
      </c>
      <c r="D64" s="16" t="s">
        <v>400</v>
      </c>
      <c r="E64" s="16">
        <v>160</v>
      </c>
      <c r="F64" s="16" t="s">
        <v>386</v>
      </c>
      <c r="G64" s="31" t="s">
        <v>185</v>
      </c>
      <c r="H64" s="71" t="s">
        <v>387</v>
      </c>
      <c r="I64" s="71" t="s">
        <v>387</v>
      </c>
      <c r="J64" s="71"/>
      <c r="K64" s="71"/>
      <c r="U64" s="240"/>
      <c r="V64" s="117" t="s">
        <v>193</v>
      </c>
      <c r="W64" s="158">
        <f t="shared" si="8"/>
        <v>0</v>
      </c>
      <c r="X64" s="159">
        <f t="shared" si="8"/>
        <v>0</v>
      </c>
    </row>
    <row r="65" spans="1:24" ht="14" thickBot="1" x14ac:dyDescent="0.2">
      <c r="A65" s="15" t="s">
        <v>1240</v>
      </c>
      <c r="B65" s="13" t="s">
        <v>296</v>
      </c>
      <c r="C65" s="16">
        <v>63</v>
      </c>
      <c r="D65" s="16" t="s">
        <v>400</v>
      </c>
      <c r="E65" s="16">
        <v>80</v>
      </c>
      <c r="F65" s="16" t="s">
        <v>393</v>
      </c>
      <c r="G65" s="31" t="s">
        <v>177</v>
      </c>
      <c r="H65" s="71" t="s">
        <v>387</v>
      </c>
      <c r="I65" s="71" t="s">
        <v>387</v>
      </c>
      <c r="J65" s="71"/>
      <c r="K65" s="71"/>
      <c r="U65" s="241"/>
      <c r="V65" s="117" t="s">
        <v>197</v>
      </c>
      <c r="W65" s="158">
        <f t="shared" si="8"/>
        <v>0</v>
      </c>
      <c r="X65" s="159">
        <f t="shared" si="8"/>
        <v>0</v>
      </c>
    </row>
    <row r="66" spans="1:24" ht="14" thickBot="1" x14ac:dyDescent="0.2">
      <c r="A66" s="15" t="s">
        <v>1245</v>
      </c>
      <c r="B66" s="13" t="s">
        <v>296</v>
      </c>
      <c r="C66" s="16">
        <v>64</v>
      </c>
      <c r="D66" s="16" t="s">
        <v>400</v>
      </c>
      <c r="E66" s="16">
        <v>90</v>
      </c>
      <c r="F66" s="16" t="s">
        <v>393</v>
      </c>
      <c r="G66" s="31" t="s">
        <v>177</v>
      </c>
      <c r="H66" s="71" t="s">
        <v>387</v>
      </c>
      <c r="I66" s="71" t="s">
        <v>387</v>
      </c>
      <c r="J66" s="71"/>
      <c r="K66" s="71"/>
      <c r="U66" s="241"/>
      <c r="V66" s="117" t="s">
        <v>201</v>
      </c>
      <c r="W66" s="158">
        <f t="shared" si="8"/>
        <v>0</v>
      </c>
      <c r="X66" s="159">
        <f t="shared" si="8"/>
        <v>0</v>
      </c>
    </row>
    <row r="67" spans="1:24" ht="14" thickBot="1" x14ac:dyDescent="0.2">
      <c r="A67" s="15" t="s">
        <v>2277</v>
      </c>
      <c r="B67" s="13" t="s">
        <v>296</v>
      </c>
      <c r="C67" s="16">
        <v>65</v>
      </c>
      <c r="D67" s="16" t="s">
        <v>400</v>
      </c>
      <c r="E67" s="16">
        <v>70</v>
      </c>
      <c r="F67" s="16" t="s">
        <v>393</v>
      </c>
      <c r="G67" s="31" t="s">
        <v>173</v>
      </c>
      <c r="H67" s="71" t="s">
        <v>387</v>
      </c>
      <c r="I67" s="71" t="s">
        <v>387</v>
      </c>
      <c r="J67" s="71"/>
      <c r="K67" s="71"/>
      <c r="U67" s="241"/>
      <c r="V67" s="117" t="s">
        <v>205</v>
      </c>
      <c r="W67" s="158">
        <f t="shared" si="8"/>
        <v>0</v>
      </c>
      <c r="X67" s="159">
        <f t="shared" si="8"/>
        <v>0</v>
      </c>
    </row>
    <row r="68" spans="1:24" ht="14" thickBot="1" x14ac:dyDescent="0.2">
      <c r="A68" s="15" t="s">
        <v>2278</v>
      </c>
      <c r="B68" s="13" t="s">
        <v>296</v>
      </c>
      <c r="C68" s="16">
        <v>66</v>
      </c>
      <c r="D68" s="16" t="s">
        <v>400</v>
      </c>
      <c r="E68" s="16">
        <v>90</v>
      </c>
      <c r="F68" s="16" t="s">
        <v>398</v>
      </c>
      <c r="G68" s="31" t="s">
        <v>177</v>
      </c>
      <c r="H68" s="71" t="s">
        <v>387</v>
      </c>
      <c r="I68" s="71" t="s">
        <v>387</v>
      </c>
      <c r="J68" s="71"/>
      <c r="K68" s="71"/>
      <c r="U68" s="241"/>
      <c r="V68" s="117" t="s">
        <v>209</v>
      </c>
      <c r="W68" s="158">
        <f t="shared" si="8"/>
        <v>0</v>
      </c>
      <c r="X68" s="159">
        <f t="shared" si="8"/>
        <v>0</v>
      </c>
    </row>
    <row r="69" spans="1:24" ht="14" thickBot="1" x14ac:dyDescent="0.2">
      <c r="A69" s="15" t="s">
        <v>2376</v>
      </c>
      <c r="B69" s="13" t="s">
        <v>296</v>
      </c>
      <c r="C69" s="16">
        <v>67</v>
      </c>
      <c r="D69" s="16" t="s">
        <v>400</v>
      </c>
      <c r="E69" s="16">
        <v>140</v>
      </c>
      <c r="F69" s="16" t="s">
        <v>386</v>
      </c>
      <c r="G69" s="31" t="s">
        <v>181</v>
      </c>
      <c r="H69" s="71" t="s">
        <v>387</v>
      </c>
      <c r="I69" s="71" t="s">
        <v>387</v>
      </c>
      <c r="J69" s="71"/>
      <c r="K69" s="71"/>
      <c r="U69" s="241"/>
      <c r="V69" s="117" t="s">
        <v>9125</v>
      </c>
      <c r="W69" s="158">
        <f t="shared" si="8"/>
        <v>0</v>
      </c>
      <c r="X69" s="159">
        <f t="shared" si="8"/>
        <v>0</v>
      </c>
    </row>
    <row r="70" spans="1:24" ht="14" thickBot="1" x14ac:dyDescent="0.2">
      <c r="A70" s="15" t="s">
        <v>1242</v>
      </c>
      <c r="B70" s="13" t="s">
        <v>296</v>
      </c>
      <c r="C70" s="16">
        <v>68</v>
      </c>
      <c r="D70" s="16" t="s">
        <v>858</v>
      </c>
      <c r="E70" s="16">
        <v>80</v>
      </c>
      <c r="F70" s="16" t="s">
        <v>393</v>
      </c>
      <c r="G70" s="31" t="s">
        <v>177</v>
      </c>
      <c r="H70" s="71" t="s">
        <v>387</v>
      </c>
      <c r="I70" s="71" t="s">
        <v>387</v>
      </c>
      <c r="J70" s="71"/>
      <c r="K70" s="71"/>
      <c r="U70" s="241"/>
      <c r="V70" s="118" t="s">
        <v>213</v>
      </c>
      <c r="W70" s="158">
        <f t="shared" si="8"/>
        <v>0</v>
      </c>
      <c r="X70" s="159">
        <f t="shared" si="8"/>
        <v>0</v>
      </c>
    </row>
    <row r="71" spans="1:24" ht="14" thickBot="1" x14ac:dyDescent="0.2">
      <c r="A71" s="15" t="s">
        <v>2281</v>
      </c>
      <c r="B71" s="13" t="s">
        <v>296</v>
      </c>
      <c r="C71" s="16">
        <v>69</v>
      </c>
      <c r="D71" s="16" t="s">
        <v>858</v>
      </c>
      <c r="E71" s="16">
        <v>70</v>
      </c>
      <c r="F71" s="16" t="s">
        <v>393</v>
      </c>
      <c r="G71" s="31" t="s">
        <v>173</v>
      </c>
      <c r="H71" s="71" t="s">
        <v>387</v>
      </c>
      <c r="I71" s="71" t="s">
        <v>387</v>
      </c>
      <c r="J71" s="71"/>
      <c r="K71" s="71"/>
      <c r="U71" s="241"/>
      <c r="V71" s="117" t="s">
        <v>217</v>
      </c>
      <c r="W71" s="158">
        <f t="shared" si="8"/>
        <v>0</v>
      </c>
      <c r="X71" s="159">
        <f t="shared" si="8"/>
        <v>0</v>
      </c>
    </row>
    <row r="72" spans="1:24" ht="14" thickBot="1" x14ac:dyDescent="0.2">
      <c r="A72" s="15" t="s">
        <v>2282</v>
      </c>
      <c r="B72" s="13" t="s">
        <v>296</v>
      </c>
      <c r="C72" s="16">
        <v>70</v>
      </c>
      <c r="D72" s="16" t="s">
        <v>858</v>
      </c>
      <c r="E72" s="16">
        <v>90</v>
      </c>
      <c r="F72" s="16" t="s">
        <v>398</v>
      </c>
      <c r="G72" s="31" t="s">
        <v>177</v>
      </c>
      <c r="H72" s="71" t="s">
        <v>387</v>
      </c>
      <c r="I72" s="71" t="s">
        <v>387</v>
      </c>
      <c r="J72" s="71"/>
      <c r="K72" s="71"/>
      <c r="U72" s="241"/>
      <c r="V72" s="117" t="s">
        <v>221</v>
      </c>
      <c r="W72" s="158">
        <f t="shared" si="8"/>
        <v>0</v>
      </c>
      <c r="X72" s="159">
        <f t="shared" si="8"/>
        <v>0</v>
      </c>
    </row>
    <row r="73" spans="1:24" ht="14" thickBot="1" x14ac:dyDescent="0.2">
      <c r="A73" s="15" t="s">
        <v>2283</v>
      </c>
      <c r="B73" s="13" t="s">
        <v>296</v>
      </c>
      <c r="C73" s="16">
        <v>71</v>
      </c>
      <c r="D73" s="16" t="s">
        <v>858</v>
      </c>
      <c r="E73" s="16">
        <v>140</v>
      </c>
      <c r="F73" s="16" t="s">
        <v>386</v>
      </c>
      <c r="G73" s="31" t="s">
        <v>181</v>
      </c>
      <c r="H73" s="71" t="s">
        <v>387</v>
      </c>
      <c r="I73" s="71" t="s">
        <v>387</v>
      </c>
      <c r="J73" s="71"/>
      <c r="K73" s="71"/>
      <c r="U73" s="241"/>
      <c r="V73" s="117" t="s">
        <v>225</v>
      </c>
      <c r="W73" s="158">
        <f t="shared" si="8"/>
        <v>0</v>
      </c>
      <c r="X73" s="159">
        <f t="shared" si="8"/>
        <v>0</v>
      </c>
    </row>
    <row r="74" spans="1:24" ht="14" thickBot="1" x14ac:dyDescent="0.2">
      <c r="A74" s="15" t="s">
        <v>2288</v>
      </c>
      <c r="B74" s="13" t="s">
        <v>296</v>
      </c>
      <c r="C74" s="16">
        <v>72</v>
      </c>
      <c r="D74" s="16" t="s">
        <v>858</v>
      </c>
      <c r="E74" s="16">
        <v>50</v>
      </c>
      <c r="F74" s="16" t="s">
        <v>393</v>
      </c>
      <c r="G74" s="31" t="s">
        <v>173</v>
      </c>
      <c r="H74" s="71" t="s">
        <v>387</v>
      </c>
      <c r="I74" s="71" t="s">
        <v>387</v>
      </c>
      <c r="J74" s="71"/>
      <c r="K74" s="71"/>
      <c r="U74" s="241"/>
      <c r="V74" s="117" t="s">
        <v>229</v>
      </c>
      <c r="W74" s="158">
        <f t="shared" si="8"/>
        <v>0</v>
      </c>
      <c r="X74" s="159">
        <f t="shared" si="8"/>
        <v>0</v>
      </c>
    </row>
    <row r="75" spans="1:24" ht="14" thickBot="1" x14ac:dyDescent="0.2">
      <c r="A75" s="15" t="s">
        <v>2289</v>
      </c>
      <c r="B75" s="13" t="s">
        <v>296</v>
      </c>
      <c r="C75" s="16">
        <v>73</v>
      </c>
      <c r="D75" s="16" t="s">
        <v>858</v>
      </c>
      <c r="E75" s="16">
        <v>100</v>
      </c>
      <c r="F75" s="16" t="s">
        <v>398</v>
      </c>
      <c r="G75" s="31" t="s">
        <v>185</v>
      </c>
      <c r="H75" s="71" t="s">
        <v>387</v>
      </c>
      <c r="I75" s="71" t="s">
        <v>387</v>
      </c>
      <c r="J75" s="71"/>
      <c r="K75" s="71"/>
      <c r="U75" s="241"/>
      <c r="V75" s="117" t="s">
        <v>233</v>
      </c>
      <c r="W75" s="158">
        <f t="shared" ref="W75:X85" si="9">S19+S47+W19+W47</f>
        <v>0</v>
      </c>
      <c r="X75" s="159">
        <f t="shared" si="9"/>
        <v>0</v>
      </c>
    </row>
    <row r="76" spans="1:24" ht="14" thickBot="1" x14ac:dyDescent="0.2">
      <c r="A76" s="15" t="s">
        <v>2539</v>
      </c>
      <c r="B76" s="13" t="s">
        <v>296</v>
      </c>
      <c r="C76" s="16">
        <v>74</v>
      </c>
      <c r="D76" s="16" t="s">
        <v>858</v>
      </c>
      <c r="E76" s="16">
        <v>60</v>
      </c>
      <c r="F76" s="16" t="s">
        <v>393</v>
      </c>
      <c r="G76" s="31" t="s">
        <v>177</v>
      </c>
      <c r="H76" s="71" t="s">
        <v>387</v>
      </c>
      <c r="I76" s="71" t="s">
        <v>387</v>
      </c>
      <c r="J76" s="71"/>
      <c r="K76" s="71"/>
      <c r="U76" s="241"/>
      <c r="V76" s="117" t="s">
        <v>9123</v>
      </c>
      <c r="W76" s="158">
        <f t="shared" si="9"/>
        <v>0</v>
      </c>
      <c r="X76" s="159">
        <f t="shared" si="9"/>
        <v>0</v>
      </c>
    </row>
    <row r="77" spans="1:24" ht="14" thickBot="1" x14ac:dyDescent="0.2">
      <c r="A77" s="15" t="s">
        <v>2539</v>
      </c>
      <c r="B77" s="13" t="s">
        <v>296</v>
      </c>
      <c r="C77" s="16">
        <v>75</v>
      </c>
      <c r="D77" s="16" t="s">
        <v>858</v>
      </c>
      <c r="E77" s="16">
        <v>50</v>
      </c>
      <c r="F77" s="16" t="s">
        <v>393</v>
      </c>
      <c r="G77" s="31" t="s">
        <v>173</v>
      </c>
      <c r="H77" s="71" t="s">
        <v>387</v>
      </c>
      <c r="I77" s="71" t="s">
        <v>387</v>
      </c>
      <c r="J77" s="71"/>
      <c r="K77" s="71"/>
      <c r="U77" s="241"/>
      <c r="V77" s="117" t="s">
        <v>237</v>
      </c>
      <c r="W77" s="158">
        <f t="shared" si="9"/>
        <v>0</v>
      </c>
      <c r="X77" s="159">
        <f t="shared" si="9"/>
        <v>0</v>
      </c>
    </row>
    <row r="78" spans="1:24" ht="14" thickBot="1" x14ac:dyDescent="0.2">
      <c r="A78" s="15" t="s">
        <v>2540</v>
      </c>
      <c r="B78" s="13" t="s">
        <v>296</v>
      </c>
      <c r="C78" s="16">
        <v>76</v>
      </c>
      <c r="D78" s="16" t="s">
        <v>858</v>
      </c>
      <c r="E78" s="16">
        <v>100</v>
      </c>
      <c r="F78" s="16" t="s">
        <v>398</v>
      </c>
      <c r="G78" s="31" t="s">
        <v>181</v>
      </c>
      <c r="H78" s="71" t="s">
        <v>387</v>
      </c>
      <c r="I78" s="71" t="s">
        <v>387</v>
      </c>
      <c r="J78" s="71"/>
      <c r="K78" s="71"/>
      <c r="U78" s="241"/>
      <c r="V78" s="117" t="s">
        <v>241</v>
      </c>
      <c r="W78" s="158">
        <f t="shared" si="9"/>
        <v>0</v>
      </c>
      <c r="X78" s="159">
        <f t="shared" si="9"/>
        <v>0</v>
      </c>
    </row>
    <row r="79" spans="1:24" ht="14" thickBot="1" x14ac:dyDescent="0.2">
      <c r="A79" s="15" t="s">
        <v>2540</v>
      </c>
      <c r="B79" s="13" t="s">
        <v>296</v>
      </c>
      <c r="C79" s="16">
        <v>77</v>
      </c>
      <c r="D79" s="16" t="s">
        <v>858</v>
      </c>
      <c r="E79" s="16">
        <v>100</v>
      </c>
      <c r="F79" s="16" t="s">
        <v>398</v>
      </c>
      <c r="G79" s="31" t="s">
        <v>181</v>
      </c>
      <c r="H79" s="71" t="s">
        <v>387</v>
      </c>
      <c r="I79" s="71" t="s">
        <v>387</v>
      </c>
      <c r="J79" s="71"/>
      <c r="K79" s="71"/>
      <c r="U79" s="241"/>
      <c r="V79" s="117" t="s">
        <v>245</v>
      </c>
      <c r="W79" s="158">
        <f t="shared" si="9"/>
        <v>0</v>
      </c>
      <c r="X79" s="159">
        <f t="shared" si="9"/>
        <v>0</v>
      </c>
    </row>
    <row r="80" spans="1:24" ht="14" thickBot="1" x14ac:dyDescent="0.2">
      <c r="A80" s="15" t="s">
        <v>2541</v>
      </c>
      <c r="B80" s="13" t="s">
        <v>296</v>
      </c>
      <c r="C80" s="16">
        <v>78</v>
      </c>
      <c r="D80" s="16" t="s">
        <v>858</v>
      </c>
      <c r="E80" s="16">
        <v>130</v>
      </c>
      <c r="F80" s="16" t="s">
        <v>393</v>
      </c>
      <c r="G80" s="31" t="s">
        <v>181</v>
      </c>
      <c r="H80" s="71" t="s">
        <v>387</v>
      </c>
      <c r="I80" s="71" t="s">
        <v>387</v>
      </c>
      <c r="J80" s="71"/>
      <c r="K80" s="71"/>
      <c r="U80" s="241"/>
      <c r="V80" s="117" t="s">
        <v>249</v>
      </c>
      <c r="W80" s="158">
        <f t="shared" si="9"/>
        <v>0</v>
      </c>
      <c r="X80" s="159">
        <f t="shared" si="9"/>
        <v>0</v>
      </c>
    </row>
    <row r="81" spans="1:24" ht="14" thickBot="1" x14ac:dyDescent="0.2">
      <c r="A81" s="15" t="s">
        <v>2542</v>
      </c>
      <c r="B81" s="13" t="s">
        <v>296</v>
      </c>
      <c r="C81" s="16">
        <v>79</v>
      </c>
      <c r="D81" s="16" t="s">
        <v>858</v>
      </c>
      <c r="E81" s="16">
        <v>170</v>
      </c>
      <c r="F81" s="16" t="s">
        <v>393</v>
      </c>
      <c r="G81" s="31" t="s">
        <v>189</v>
      </c>
      <c r="H81" s="71" t="s">
        <v>387</v>
      </c>
      <c r="I81" s="71" t="s">
        <v>387</v>
      </c>
      <c r="J81" s="71"/>
      <c r="K81" s="71" t="s">
        <v>387</v>
      </c>
      <c r="U81" s="241"/>
      <c r="V81" s="117" t="s">
        <v>253</v>
      </c>
      <c r="W81" s="158">
        <f t="shared" si="9"/>
        <v>0</v>
      </c>
      <c r="X81" s="159">
        <f t="shared" si="9"/>
        <v>0</v>
      </c>
    </row>
    <row r="82" spans="1:24" ht="14" thickBot="1" x14ac:dyDescent="0.2">
      <c r="A82" s="15" t="s">
        <v>2543</v>
      </c>
      <c r="B82" s="13" t="s">
        <v>296</v>
      </c>
      <c r="C82" s="16">
        <v>80</v>
      </c>
      <c r="D82" s="16" t="s">
        <v>847</v>
      </c>
      <c r="E82" s="16">
        <v>170</v>
      </c>
      <c r="F82" s="16" t="s">
        <v>393</v>
      </c>
      <c r="G82" s="31" t="s">
        <v>189</v>
      </c>
      <c r="H82" s="71" t="s">
        <v>387</v>
      </c>
      <c r="I82" s="71" t="s">
        <v>387</v>
      </c>
      <c r="J82" s="71"/>
      <c r="K82" s="71" t="s">
        <v>387</v>
      </c>
      <c r="U82" s="241"/>
      <c r="V82" s="117" t="s">
        <v>10048</v>
      </c>
      <c r="W82" s="158">
        <f t="shared" si="9"/>
        <v>0</v>
      </c>
      <c r="X82" s="159">
        <f t="shared" si="9"/>
        <v>0</v>
      </c>
    </row>
    <row r="83" spans="1:24" ht="14" thickBot="1" x14ac:dyDescent="0.2">
      <c r="A83" s="15" t="s">
        <v>2384</v>
      </c>
      <c r="B83" s="13" t="s">
        <v>296</v>
      </c>
      <c r="C83" s="16">
        <v>81</v>
      </c>
      <c r="D83" s="16" t="s">
        <v>847</v>
      </c>
      <c r="E83" s="16">
        <v>60</v>
      </c>
      <c r="F83" s="16" t="s">
        <v>393</v>
      </c>
      <c r="G83" s="31" t="s">
        <v>173</v>
      </c>
      <c r="H83" s="71" t="s">
        <v>387</v>
      </c>
      <c r="I83" s="71" t="s">
        <v>387</v>
      </c>
      <c r="J83" s="71"/>
      <c r="K83" s="71"/>
      <c r="U83" s="241"/>
      <c r="V83" s="117" t="s">
        <v>10124</v>
      </c>
      <c r="W83" s="158">
        <f t="shared" si="9"/>
        <v>0</v>
      </c>
      <c r="X83" s="159">
        <f t="shared" si="9"/>
        <v>0</v>
      </c>
    </row>
    <row r="84" spans="1:24" ht="14" thickBot="1" x14ac:dyDescent="0.2">
      <c r="A84" s="15" t="s">
        <v>2385</v>
      </c>
      <c r="B84" s="13" t="s">
        <v>296</v>
      </c>
      <c r="C84" s="16">
        <v>82</v>
      </c>
      <c r="D84" s="16" t="s">
        <v>847</v>
      </c>
      <c r="E84" s="16">
        <v>90</v>
      </c>
      <c r="F84" s="16" t="s">
        <v>398</v>
      </c>
      <c r="G84" s="31" t="s">
        <v>181</v>
      </c>
      <c r="H84" s="71" t="s">
        <v>387</v>
      </c>
      <c r="I84" s="71" t="s">
        <v>387</v>
      </c>
      <c r="J84" s="71"/>
      <c r="K84" s="71"/>
      <c r="U84" s="241"/>
      <c r="V84" s="117" t="s">
        <v>257</v>
      </c>
      <c r="W84" s="158">
        <f t="shared" si="9"/>
        <v>0</v>
      </c>
      <c r="X84" s="159">
        <f t="shared" si="9"/>
        <v>6</v>
      </c>
    </row>
    <row r="85" spans="1:24" ht="14" thickBot="1" x14ac:dyDescent="0.2">
      <c r="A85" s="15" t="s">
        <v>2544</v>
      </c>
      <c r="B85" s="13" t="s">
        <v>296</v>
      </c>
      <c r="C85" s="16">
        <v>83</v>
      </c>
      <c r="D85" s="16" t="s">
        <v>847</v>
      </c>
      <c r="E85" s="16">
        <v>60</v>
      </c>
      <c r="F85" s="16" t="s">
        <v>393</v>
      </c>
      <c r="G85" s="31" t="s">
        <v>173</v>
      </c>
      <c r="H85" s="71" t="s">
        <v>387</v>
      </c>
      <c r="I85" s="71" t="s">
        <v>387</v>
      </c>
      <c r="J85" s="71"/>
      <c r="K85" s="71"/>
      <c r="U85" s="241"/>
      <c r="V85" s="166" t="s">
        <v>260</v>
      </c>
      <c r="W85" s="191">
        <f t="shared" si="9"/>
        <v>0</v>
      </c>
      <c r="X85" s="192">
        <f t="shared" si="9"/>
        <v>0</v>
      </c>
    </row>
    <row r="86" spans="1:24" ht="13" x14ac:dyDescent="0.15">
      <c r="A86" s="15" t="s">
        <v>2545</v>
      </c>
      <c r="B86" s="13" t="s">
        <v>296</v>
      </c>
      <c r="C86" s="16">
        <v>84</v>
      </c>
      <c r="D86" s="16" t="s">
        <v>847</v>
      </c>
      <c r="E86" s="16">
        <v>80</v>
      </c>
      <c r="F86" s="16" t="s">
        <v>398</v>
      </c>
      <c r="G86" s="31" t="s">
        <v>177</v>
      </c>
      <c r="H86" s="71" t="s">
        <v>387</v>
      </c>
      <c r="I86" s="71" t="s">
        <v>387</v>
      </c>
      <c r="J86" s="71"/>
      <c r="K86" s="71"/>
    </row>
    <row r="87" spans="1:24" ht="13" x14ac:dyDescent="0.15">
      <c r="A87" s="15" t="s">
        <v>2546</v>
      </c>
      <c r="B87" s="13" t="s">
        <v>296</v>
      </c>
      <c r="C87" s="16">
        <v>85</v>
      </c>
      <c r="D87" s="16" t="s">
        <v>847</v>
      </c>
      <c r="E87" s="16">
        <v>140</v>
      </c>
      <c r="F87" s="16" t="s">
        <v>386</v>
      </c>
      <c r="G87" s="31" t="s">
        <v>181</v>
      </c>
      <c r="H87" s="71" t="s">
        <v>387</v>
      </c>
      <c r="I87" s="71" t="s">
        <v>387</v>
      </c>
      <c r="J87" s="71"/>
      <c r="K87" s="71"/>
    </row>
    <row r="88" spans="1:24" ht="13" x14ac:dyDescent="0.15">
      <c r="A88" s="15" t="s">
        <v>2546</v>
      </c>
      <c r="B88" s="13" t="s">
        <v>296</v>
      </c>
      <c r="C88" s="16">
        <v>86</v>
      </c>
      <c r="D88" s="16" t="s">
        <v>847</v>
      </c>
      <c r="E88" s="16">
        <v>140</v>
      </c>
      <c r="F88" s="16" t="s">
        <v>386</v>
      </c>
      <c r="G88" s="31" t="s">
        <v>185</v>
      </c>
      <c r="H88" s="71" t="s">
        <v>387</v>
      </c>
      <c r="I88" s="71" t="s">
        <v>387</v>
      </c>
      <c r="J88" s="71"/>
      <c r="K88" s="71"/>
    </row>
    <row r="89" spans="1:24" ht="13" x14ac:dyDescent="0.15">
      <c r="A89" s="15" t="s">
        <v>540</v>
      </c>
      <c r="B89" s="13" t="s">
        <v>296</v>
      </c>
      <c r="C89" s="16">
        <v>87</v>
      </c>
      <c r="D89" s="16" t="s">
        <v>2547</v>
      </c>
      <c r="E89" s="16">
        <v>60</v>
      </c>
      <c r="F89" s="16" t="s">
        <v>393</v>
      </c>
      <c r="G89" s="31" t="s">
        <v>173</v>
      </c>
      <c r="H89" s="71" t="s">
        <v>387</v>
      </c>
      <c r="I89" s="71" t="s">
        <v>387</v>
      </c>
      <c r="J89" s="71"/>
      <c r="K89" s="71"/>
    </row>
    <row r="90" spans="1:24" ht="13" x14ac:dyDescent="0.15">
      <c r="A90" s="15" t="s">
        <v>540</v>
      </c>
      <c r="B90" s="13" t="s">
        <v>296</v>
      </c>
      <c r="C90" s="16">
        <v>88</v>
      </c>
      <c r="D90" s="16" t="s">
        <v>2547</v>
      </c>
      <c r="E90" s="16">
        <v>70</v>
      </c>
      <c r="F90" s="16" t="s">
        <v>393</v>
      </c>
      <c r="G90" s="31" t="s">
        <v>173</v>
      </c>
      <c r="H90" s="71" t="s">
        <v>387</v>
      </c>
      <c r="I90" s="71" t="s">
        <v>387</v>
      </c>
      <c r="J90" s="71"/>
      <c r="K90" s="71"/>
    </row>
    <row r="91" spans="1:24" ht="13" x14ac:dyDescent="0.15">
      <c r="A91" s="15" t="s">
        <v>518</v>
      </c>
      <c r="B91" s="13" t="s">
        <v>296</v>
      </c>
      <c r="C91" s="16">
        <v>89</v>
      </c>
      <c r="D91" s="16" t="s">
        <v>2547</v>
      </c>
      <c r="E91" s="16">
        <v>100</v>
      </c>
      <c r="F91" s="16" t="s">
        <v>398</v>
      </c>
      <c r="G91" s="31" t="s">
        <v>181</v>
      </c>
      <c r="H91" s="71" t="s">
        <v>387</v>
      </c>
      <c r="I91" s="71" t="s">
        <v>387</v>
      </c>
      <c r="J91" s="71"/>
      <c r="K91" s="71"/>
    </row>
    <row r="92" spans="1:24" ht="13" x14ac:dyDescent="0.15">
      <c r="A92" s="15" t="s">
        <v>518</v>
      </c>
      <c r="B92" s="13" t="s">
        <v>296</v>
      </c>
      <c r="C92" s="16">
        <v>90</v>
      </c>
      <c r="D92" s="16" t="s">
        <v>2547</v>
      </c>
      <c r="E92" s="16">
        <v>100</v>
      </c>
      <c r="F92" s="16" t="s">
        <v>398</v>
      </c>
      <c r="G92" s="31" t="s">
        <v>181</v>
      </c>
      <c r="H92" s="71" t="s">
        <v>387</v>
      </c>
      <c r="I92" s="71" t="s">
        <v>387</v>
      </c>
      <c r="J92" s="71"/>
      <c r="K92" s="71"/>
    </row>
    <row r="93" spans="1:24" ht="13" x14ac:dyDescent="0.15">
      <c r="A93" s="15" t="s">
        <v>508</v>
      </c>
      <c r="B93" s="13" t="s">
        <v>296</v>
      </c>
      <c r="C93" s="16">
        <v>91</v>
      </c>
      <c r="D93" s="16" t="s">
        <v>2547</v>
      </c>
      <c r="E93" s="16">
        <v>80</v>
      </c>
      <c r="F93" s="16" t="s">
        <v>393</v>
      </c>
      <c r="G93" s="31" t="s">
        <v>177</v>
      </c>
      <c r="H93" s="71" t="s">
        <v>387</v>
      </c>
      <c r="I93" s="71" t="s">
        <v>387</v>
      </c>
      <c r="J93" s="71"/>
      <c r="K93" s="71"/>
    </row>
    <row r="94" spans="1:24" ht="13" x14ac:dyDescent="0.15">
      <c r="A94" s="15" t="s">
        <v>2548</v>
      </c>
      <c r="B94" s="13" t="s">
        <v>296</v>
      </c>
      <c r="C94" s="16">
        <v>92</v>
      </c>
      <c r="D94" s="16" t="s">
        <v>2547</v>
      </c>
      <c r="E94" s="16">
        <v>50</v>
      </c>
      <c r="F94" s="16" t="s">
        <v>393</v>
      </c>
      <c r="G94" s="31" t="s">
        <v>173</v>
      </c>
      <c r="H94" s="71" t="s">
        <v>387</v>
      </c>
      <c r="I94" s="71" t="s">
        <v>387</v>
      </c>
      <c r="J94" s="71"/>
      <c r="K94" s="71"/>
    </row>
    <row r="95" spans="1:24" ht="13" x14ac:dyDescent="0.15">
      <c r="A95" s="15" t="s">
        <v>2549</v>
      </c>
      <c r="B95" s="13" t="s">
        <v>296</v>
      </c>
      <c r="C95" s="16">
        <v>93</v>
      </c>
      <c r="D95" s="16" t="s">
        <v>2547</v>
      </c>
      <c r="E95" s="16">
        <v>90</v>
      </c>
      <c r="F95" s="16" t="s">
        <v>398</v>
      </c>
      <c r="G95" s="31" t="s">
        <v>185</v>
      </c>
      <c r="H95" s="71" t="s">
        <v>387</v>
      </c>
      <c r="I95" s="71" t="s">
        <v>387</v>
      </c>
      <c r="J95" s="71"/>
      <c r="K95" s="71"/>
    </row>
    <row r="96" spans="1:24" ht="13" x14ac:dyDescent="0.15">
      <c r="A96" s="15" t="s">
        <v>2550</v>
      </c>
      <c r="B96" s="13" t="s">
        <v>296</v>
      </c>
      <c r="C96" s="16">
        <v>94</v>
      </c>
      <c r="D96" s="16" t="s">
        <v>2547</v>
      </c>
      <c r="E96" s="16">
        <v>60</v>
      </c>
      <c r="F96" s="16" t="s">
        <v>393</v>
      </c>
      <c r="G96" s="31" t="s">
        <v>173</v>
      </c>
      <c r="H96" s="71" t="s">
        <v>387</v>
      </c>
      <c r="I96" s="71" t="s">
        <v>387</v>
      </c>
      <c r="J96" s="71"/>
      <c r="K96" s="71"/>
    </row>
    <row r="97" spans="1:11" ht="13" x14ac:dyDescent="0.15">
      <c r="A97" s="15" t="s">
        <v>2551</v>
      </c>
      <c r="B97" s="13" t="s">
        <v>296</v>
      </c>
      <c r="C97" s="16">
        <v>95</v>
      </c>
      <c r="D97" s="16" t="s">
        <v>2547</v>
      </c>
      <c r="E97" s="16">
        <v>90</v>
      </c>
      <c r="F97" s="16" t="s">
        <v>398</v>
      </c>
      <c r="G97" s="31" t="s">
        <v>185</v>
      </c>
      <c r="H97" s="71" t="s">
        <v>387</v>
      </c>
      <c r="I97" s="71" t="s">
        <v>387</v>
      </c>
      <c r="J97" s="71"/>
      <c r="K97" s="71"/>
    </row>
    <row r="98" spans="1:11" ht="13" x14ac:dyDescent="0.15">
      <c r="A98" s="15" t="s">
        <v>2552</v>
      </c>
      <c r="B98" s="13" t="s">
        <v>296</v>
      </c>
      <c r="C98" s="16">
        <v>96</v>
      </c>
      <c r="D98" s="16" t="s">
        <v>2547</v>
      </c>
      <c r="E98" s="16">
        <v>130</v>
      </c>
      <c r="F98" s="16" t="s">
        <v>393</v>
      </c>
      <c r="G98" s="31" t="s">
        <v>181</v>
      </c>
      <c r="H98" s="71" t="s">
        <v>387</v>
      </c>
      <c r="I98" s="71" t="s">
        <v>387</v>
      </c>
      <c r="J98" s="71"/>
      <c r="K98" s="71"/>
    </row>
    <row r="99" spans="1:11" ht="13" x14ac:dyDescent="0.15">
      <c r="A99" s="15" t="s">
        <v>2553</v>
      </c>
      <c r="B99" s="13" t="s">
        <v>296</v>
      </c>
      <c r="C99" s="16">
        <v>97</v>
      </c>
      <c r="D99" s="16" t="s">
        <v>2547</v>
      </c>
      <c r="E99" s="16">
        <v>170</v>
      </c>
      <c r="F99" s="16" t="s">
        <v>393</v>
      </c>
      <c r="G99" s="31" t="s">
        <v>189</v>
      </c>
      <c r="H99" s="71" t="s">
        <v>387</v>
      </c>
      <c r="I99" s="71" t="s">
        <v>387</v>
      </c>
      <c r="J99" s="71"/>
      <c r="K99" s="71" t="s">
        <v>387</v>
      </c>
    </row>
    <row r="100" spans="1:11" ht="13" x14ac:dyDescent="0.15">
      <c r="A100" s="15" t="s">
        <v>445</v>
      </c>
      <c r="B100" s="13" t="s">
        <v>296</v>
      </c>
      <c r="C100" s="16">
        <v>98</v>
      </c>
      <c r="D100" s="16" t="s">
        <v>392</v>
      </c>
      <c r="E100" s="16">
        <v>70</v>
      </c>
      <c r="F100" s="16" t="s">
        <v>393</v>
      </c>
      <c r="G100" s="31" t="s">
        <v>173</v>
      </c>
      <c r="H100" s="71" t="s">
        <v>387</v>
      </c>
      <c r="I100" s="71" t="s">
        <v>387</v>
      </c>
      <c r="J100" s="71"/>
      <c r="K100" s="71"/>
    </row>
    <row r="101" spans="1:11" ht="13" x14ac:dyDescent="0.15">
      <c r="A101" s="15" t="s">
        <v>520</v>
      </c>
      <c r="B101" s="13" t="s">
        <v>296</v>
      </c>
      <c r="C101" s="16">
        <v>99</v>
      </c>
      <c r="D101" s="16" t="s">
        <v>392</v>
      </c>
      <c r="E101" s="16">
        <v>90</v>
      </c>
      <c r="F101" s="16" t="s">
        <v>398</v>
      </c>
      <c r="G101" s="31" t="s">
        <v>177</v>
      </c>
      <c r="H101" s="71" t="s">
        <v>387</v>
      </c>
      <c r="I101" s="71" t="s">
        <v>387</v>
      </c>
      <c r="J101" s="71"/>
      <c r="K101" s="71"/>
    </row>
    <row r="102" spans="1:11" ht="13" x14ac:dyDescent="0.15">
      <c r="A102" s="15" t="s">
        <v>533</v>
      </c>
      <c r="B102" s="13" t="s">
        <v>296</v>
      </c>
      <c r="C102" s="16">
        <v>100</v>
      </c>
      <c r="D102" s="16" t="s">
        <v>392</v>
      </c>
      <c r="E102" s="16">
        <v>110</v>
      </c>
      <c r="F102" s="16" t="s">
        <v>393</v>
      </c>
      <c r="G102" s="31" t="s">
        <v>181</v>
      </c>
      <c r="H102" s="71" t="s">
        <v>387</v>
      </c>
      <c r="I102" s="71" t="s">
        <v>387</v>
      </c>
      <c r="J102" s="71"/>
      <c r="K102" s="71"/>
    </row>
    <row r="103" spans="1:11" ht="13" x14ac:dyDescent="0.15">
      <c r="A103" s="15" t="s">
        <v>948</v>
      </c>
      <c r="B103" s="13" t="s">
        <v>296</v>
      </c>
      <c r="C103" s="16">
        <v>101</v>
      </c>
      <c r="D103" s="16" t="s">
        <v>392</v>
      </c>
      <c r="E103" s="16">
        <v>40</v>
      </c>
      <c r="F103" s="16" t="s">
        <v>393</v>
      </c>
      <c r="G103" s="31" t="s">
        <v>177</v>
      </c>
      <c r="H103" s="71" t="s">
        <v>387</v>
      </c>
      <c r="I103" s="71" t="s">
        <v>387</v>
      </c>
      <c r="J103" s="71"/>
      <c r="K103" s="71"/>
    </row>
    <row r="104" spans="1:11" ht="13" x14ac:dyDescent="0.15">
      <c r="A104" s="15" t="s">
        <v>1217</v>
      </c>
      <c r="B104" s="13" t="s">
        <v>296</v>
      </c>
      <c r="C104" s="16">
        <v>102</v>
      </c>
      <c r="D104" s="16" t="s">
        <v>392</v>
      </c>
      <c r="E104" s="16">
        <v>50</v>
      </c>
      <c r="F104" s="16" t="s">
        <v>393</v>
      </c>
      <c r="G104" s="31" t="s">
        <v>173</v>
      </c>
      <c r="H104" s="71" t="s">
        <v>387</v>
      </c>
      <c r="I104" s="71" t="s">
        <v>387</v>
      </c>
      <c r="J104" s="71"/>
      <c r="K104" s="71"/>
    </row>
    <row r="105" spans="1:11" ht="13" x14ac:dyDescent="0.15">
      <c r="A105" s="15" t="s">
        <v>1207</v>
      </c>
      <c r="B105" s="13" t="s">
        <v>296</v>
      </c>
      <c r="C105" s="16">
        <v>103</v>
      </c>
      <c r="D105" s="16" t="s">
        <v>392</v>
      </c>
      <c r="E105" s="16">
        <v>90</v>
      </c>
      <c r="F105" s="16" t="s">
        <v>398</v>
      </c>
      <c r="G105" s="31" t="s">
        <v>181</v>
      </c>
      <c r="H105" s="71" t="s">
        <v>387</v>
      </c>
      <c r="I105" s="71" t="s">
        <v>387</v>
      </c>
      <c r="J105" s="71"/>
      <c r="K105" s="71"/>
    </row>
    <row r="106" spans="1:11" ht="13" x14ac:dyDescent="0.15">
      <c r="A106" s="15" t="s">
        <v>1205</v>
      </c>
      <c r="B106" s="13" t="s">
        <v>296</v>
      </c>
      <c r="C106" s="16">
        <v>104</v>
      </c>
      <c r="D106" s="16" t="s">
        <v>392</v>
      </c>
      <c r="E106" s="16">
        <v>50</v>
      </c>
      <c r="F106" s="16" t="s">
        <v>393</v>
      </c>
      <c r="G106" s="31" t="s">
        <v>173</v>
      </c>
      <c r="H106" s="71" t="s">
        <v>387</v>
      </c>
      <c r="I106" s="71" t="s">
        <v>387</v>
      </c>
      <c r="J106" s="71"/>
      <c r="K106" s="71"/>
    </row>
    <row r="107" spans="1:11" ht="13" x14ac:dyDescent="0.15">
      <c r="A107" s="15" t="s">
        <v>1181</v>
      </c>
      <c r="B107" s="13" t="s">
        <v>296</v>
      </c>
      <c r="C107" s="16">
        <v>105</v>
      </c>
      <c r="D107" s="16" t="s">
        <v>392</v>
      </c>
      <c r="E107" s="16">
        <v>80</v>
      </c>
      <c r="F107" s="16" t="s">
        <v>398</v>
      </c>
      <c r="G107" s="31" t="s">
        <v>177</v>
      </c>
      <c r="H107" s="71" t="s">
        <v>387</v>
      </c>
      <c r="I107" s="71" t="s">
        <v>387</v>
      </c>
      <c r="J107" s="71"/>
      <c r="K107" s="71"/>
    </row>
    <row r="108" spans="1:11" ht="13" x14ac:dyDescent="0.15">
      <c r="A108" s="15" t="s">
        <v>1831</v>
      </c>
      <c r="B108" s="13" t="s">
        <v>296</v>
      </c>
      <c r="C108" s="16">
        <v>106</v>
      </c>
      <c r="D108" s="16" t="s">
        <v>392</v>
      </c>
      <c r="E108" s="16">
        <v>60</v>
      </c>
      <c r="F108" s="16" t="s">
        <v>393</v>
      </c>
      <c r="G108" s="31" t="s">
        <v>173</v>
      </c>
      <c r="H108" s="71" t="s">
        <v>387</v>
      </c>
      <c r="I108" s="71" t="s">
        <v>387</v>
      </c>
      <c r="J108" s="71"/>
      <c r="K108" s="71"/>
    </row>
    <row r="109" spans="1:11" ht="13" x14ac:dyDescent="0.15">
      <c r="A109" s="15" t="s">
        <v>1808</v>
      </c>
      <c r="B109" s="13" t="s">
        <v>296</v>
      </c>
      <c r="C109" s="16">
        <v>107</v>
      </c>
      <c r="D109" s="16" t="s">
        <v>392</v>
      </c>
      <c r="E109" s="16">
        <v>100</v>
      </c>
      <c r="F109" s="16" t="s">
        <v>398</v>
      </c>
      <c r="G109" s="31" t="s">
        <v>181</v>
      </c>
      <c r="H109" s="71" t="s">
        <v>387</v>
      </c>
      <c r="I109" s="71" t="s">
        <v>387</v>
      </c>
      <c r="J109" s="71"/>
      <c r="K109" s="71"/>
    </row>
    <row r="110" spans="1:11" ht="13" x14ac:dyDescent="0.15">
      <c r="A110" s="15" t="s">
        <v>2297</v>
      </c>
      <c r="B110" s="13" t="s">
        <v>296</v>
      </c>
      <c r="C110" s="16">
        <v>108</v>
      </c>
      <c r="D110" s="16" t="s">
        <v>392</v>
      </c>
      <c r="E110" s="16">
        <v>50</v>
      </c>
      <c r="F110" s="16" t="s">
        <v>393</v>
      </c>
      <c r="G110" s="31" t="s">
        <v>173</v>
      </c>
      <c r="H110" s="71" t="s">
        <v>387</v>
      </c>
      <c r="I110" s="71" t="s">
        <v>387</v>
      </c>
      <c r="J110" s="71"/>
      <c r="K110" s="71"/>
    </row>
    <row r="111" spans="1:11" ht="13" x14ac:dyDescent="0.15">
      <c r="A111" s="15" t="s">
        <v>2298</v>
      </c>
      <c r="B111" s="13" t="s">
        <v>296</v>
      </c>
      <c r="C111" s="16">
        <v>109</v>
      </c>
      <c r="D111" s="16" t="s">
        <v>392</v>
      </c>
      <c r="E111" s="16">
        <v>80</v>
      </c>
      <c r="F111" s="16" t="s">
        <v>398</v>
      </c>
      <c r="G111" s="31" t="s">
        <v>177</v>
      </c>
      <c r="H111" s="71" t="s">
        <v>387</v>
      </c>
      <c r="I111" s="71" t="s">
        <v>387</v>
      </c>
      <c r="J111" s="71"/>
      <c r="K111" s="71"/>
    </row>
    <row r="112" spans="1:11" ht="13" x14ac:dyDescent="0.15">
      <c r="A112" s="15" t="s">
        <v>2299</v>
      </c>
      <c r="B112" s="13" t="s">
        <v>296</v>
      </c>
      <c r="C112" s="16">
        <v>110</v>
      </c>
      <c r="D112" s="16" t="s">
        <v>392</v>
      </c>
      <c r="E112" s="16">
        <v>140</v>
      </c>
      <c r="F112" s="16" t="s">
        <v>386</v>
      </c>
      <c r="G112" s="31" t="s">
        <v>181</v>
      </c>
      <c r="H112" s="71" t="s">
        <v>387</v>
      </c>
      <c r="I112" s="71" t="s">
        <v>387</v>
      </c>
      <c r="J112" s="71"/>
      <c r="K112" s="71"/>
    </row>
    <row r="113" spans="1:11" ht="13" x14ac:dyDescent="0.15">
      <c r="A113" s="15" t="s">
        <v>2554</v>
      </c>
      <c r="B113" s="13" t="s">
        <v>296</v>
      </c>
      <c r="C113" s="16">
        <v>111</v>
      </c>
      <c r="D113" s="16" t="s">
        <v>392</v>
      </c>
      <c r="E113" s="16">
        <v>60</v>
      </c>
      <c r="F113" s="16" t="s">
        <v>393</v>
      </c>
      <c r="G113" s="31" t="s">
        <v>173</v>
      </c>
      <c r="H113" s="71" t="s">
        <v>387</v>
      </c>
      <c r="I113" s="71" t="s">
        <v>387</v>
      </c>
      <c r="J113" s="71"/>
      <c r="K113" s="71"/>
    </row>
    <row r="114" spans="1:11" ht="13" x14ac:dyDescent="0.15">
      <c r="A114" s="15" t="s">
        <v>2555</v>
      </c>
      <c r="B114" s="13" t="s">
        <v>296</v>
      </c>
      <c r="C114" s="16">
        <v>112</v>
      </c>
      <c r="D114" s="16" t="s">
        <v>392</v>
      </c>
      <c r="E114" s="16">
        <v>100</v>
      </c>
      <c r="F114" s="16" t="s">
        <v>398</v>
      </c>
      <c r="G114" s="31" t="s">
        <v>177</v>
      </c>
      <c r="H114" s="71" t="s">
        <v>387</v>
      </c>
      <c r="I114" s="71" t="s">
        <v>387</v>
      </c>
      <c r="J114" s="71"/>
      <c r="K114" s="71"/>
    </row>
    <row r="115" spans="1:11" ht="13" x14ac:dyDescent="0.15">
      <c r="A115" s="15" t="s">
        <v>2556</v>
      </c>
      <c r="B115" s="13" t="s">
        <v>296</v>
      </c>
      <c r="C115" s="16">
        <v>113</v>
      </c>
      <c r="D115" s="16" t="s">
        <v>392</v>
      </c>
      <c r="E115" s="16">
        <v>50</v>
      </c>
      <c r="F115" s="16" t="s">
        <v>393</v>
      </c>
      <c r="G115" s="31" t="s">
        <v>173</v>
      </c>
      <c r="H115" s="71" t="s">
        <v>387</v>
      </c>
      <c r="I115" s="71" t="s">
        <v>387</v>
      </c>
      <c r="J115" s="71"/>
      <c r="K115" s="71"/>
    </row>
    <row r="116" spans="1:11" ht="13" x14ac:dyDescent="0.15">
      <c r="A116" s="15" t="s">
        <v>2557</v>
      </c>
      <c r="B116" s="13" t="s">
        <v>296</v>
      </c>
      <c r="C116" s="16">
        <v>114</v>
      </c>
      <c r="D116" s="16" t="s">
        <v>392</v>
      </c>
      <c r="E116" s="16">
        <v>90</v>
      </c>
      <c r="F116" s="16" t="s">
        <v>393</v>
      </c>
      <c r="G116" s="31" t="s">
        <v>185</v>
      </c>
      <c r="H116" s="71" t="s">
        <v>387</v>
      </c>
      <c r="I116" s="71" t="s">
        <v>387</v>
      </c>
      <c r="J116" s="71"/>
      <c r="K116" s="71"/>
    </row>
    <row r="117" spans="1:11" ht="13" x14ac:dyDescent="0.15">
      <c r="A117" s="15" t="s">
        <v>2558</v>
      </c>
      <c r="B117" s="13" t="s">
        <v>296</v>
      </c>
      <c r="C117" s="16">
        <v>115</v>
      </c>
      <c r="D117" s="20" t="s">
        <v>469</v>
      </c>
      <c r="E117" s="16"/>
      <c r="F117" s="16" t="s">
        <v>1069</v>
      </c>
      <c r="G117" s="31" t="s">
        <v>177</v>
      </c>
      <c r="H117" s="71" t="s">
        <v>387</v>
      </c>
      <c r="I117" s="71" t="s">
        <v>387</v>
      </c>
      <c r="J117" s="71"/>
      <c r="K117" s="71"/>
    </row>
    <row r="118" spans="1:11" ht="13" x14ac:dyDescent="0.15">
      <c r="A118" s="15" t="s">
        <v>2559</v>
      </c>
      <c r="B118" s="13" t="s">
        <v>296</v>
      </c>
      <c r="C118" s="16">
        <v>116</v>
      </c>
      <c r="D118" s="16" t="s">
        <v>469</v>
      </c>
      <c r="E118" s="16"/>
      <c r="F118" s="16" t="s">
        <v>1542</v>
      </c>
      <c r="G118" s="31" t="s">
        <v>177</v>
      </c>
      <c r="H118" s="71" t="s">
        <v>387</v>
      </c>
      <c r="I118" s="71" t="s">
        <v>387</v>
      </c>
      <c r="J118" s="71"/>
      <c r="K118" s="71"/>
    </row>
    <row r="119" spans="1:11" ht="13" x14ac:dyDescent="0.15">
      <c r="A119" s="15" t="s">
        <v>2560</v>
      </c>
      <c r="B119" s="13" t="s">
        <v>296</v>
      </c>
      <c r="C119" s="16">
        <v>117</v>
      </c>
      <c r="D119" s="20" t="s">
        <v>469</v>
      </c>
      <c r="E119" s="16"/>
      <c r="F119" s="16" t="s">
        <v>721</v>
      </c>
      <c r="G119" s="31" t="s">
        <v>177</v>
      </c>
      <c r="H119" s="71" t="s">
        <v>387</v>
      </c>
      <c r="I119" s="71" t="s">
        <v>387</v>
      </c>
      <c r="J119" s="71"/>
      <c r="K119" s="71"/>
    </row>
    <row r="120" spans="1:11" ht="13" x14ac:dyDescent="0.15">
      <c r="A120" s="15" t="s">
        <v>1431</v>
      </c>
      <c r="B120" s="13" t="s">
        <v>296</v>
      </c>
      <c r="C120" s="16">
        <v>118</v>
      </c>
      <c r="D120" s="16" t="s">
        <v>469</v>
      </c>
      <c r="E120" s="16"/>
      <c r="F120" s="16" t="s">
        <v>1542</v>
      </c>
      <c r="G120" s="31" t="s">
        <v>177</v>
      </c>
      <c r="H120" s="71" t="s">
        <v>387</v>
      </c>
      <c r="I120" s="71" t="s">
        <v>387</v>
      </c>
      <c r="J120" s="71"/>
      <c r="K120" s="71"/>
    </row>
    <row r="121" spans="1:11" ht="13" x14ac:dyDescent="0.15">
      <c r="A121" s="15" t="s">
        <v>2561</v>
      </c>
      <c r="B121" s="13" t="s">
        <v>296</v>
      </c>
      <c r="C121" s="16">
        <v>119</v>
      </c>
      <c r="D121" s="16" t="s">
        <v>469</v>
      </c>
      <c r="E121" s="16"/>
      <c r="F121" s="16" t="s">
        <v>1542</v>
      </c>
      <c r="G121" s="31" t="s">
        <v>177</v>
      </c>
      <c r="H121" s="71" t="s">
        <v>387</v>
      </c>
      <c r="I121" s="71" t="s">
        <v>387</v>
      </c>
      <c r="J121" s="71"/>
      <c r="K121" s="71"/>
    </row>
    <row r="122" spans="1:11" ht="13" x14ac:dyDescent="0.15">
      <c r="A122" s="15" t="s">
        <v>825</v>
      </c>
      <c r="B122" s="13" t="s">
        <v>296</v>
      </c>
      <c r="C122" s="16">
        <v>120</v>
      </c>
      <c r="D122" s="16" t="s">
        <v>469</v>
      </c>
      <c r="E122" s="16"/>
      <c r="F122" s="16" t="s">
        <v>1542</v>
      </c>
      <c r="G122" s="31" t="s">
        <v>177</v>
      </c>
      <c r="H122" s="71" t="s">
        <v>387</v>
      </c>
      <c r="I122" s="71" t="s">
        <v>387</v>
      </c>
      <c r="J122" s="71"/>
      <c r="K122" s="71"/>
    </row>
    <row r="123" spans="1:11" ht="13" x14ac:dyDescent="0.15">
      <c r="A123" s="15" t="s">
        <v>2562</v>
      </c>
      <c r="B123" s="13" t="s">
        <v>296</v>
      </c>
      <c r="C123" s="16">
        <v>121</v>
      </c>
      <c r="D123" s="16" t="s">
        <v>469</v>
      </c>
      <c r="E123" s="16"/>
      <c r="F123" s="16" t="s">
        <v>1542</v>
      </c>
      <c r="G123" s="31" t="s">
        <v>177</v>
      </c>
      <c r="H123" s="71" t="s">
        <v>387</v>
      </c>
      <c r="I123" s="71" t="s">
        <v>387</v>
      </c>
      <c r="J123" s="71"/>
      <c r="K123" s="71"/>
    </row>
    <row r="124" spans="1:11" ht="13" x14ac:dyDescent="0.15">
      <c r="A124" s="15" t="s">
        <v>2563</v>
      </c>
      <c r="B124" s="13" t="s">
        <v>296</v>
      </c>
      <c r="C124" s="16">
        <v>122</v>
      </c>
      <c r="D124" s="20" t="s">
        <v>469</v>
      </c>
      <c r="E124" s="16"/>
      <c r="F124" s="16" t="s">
        <v>1069</v>
      </c>
      <c r="G124" s="31" t="s">
        <v>177</v>
      </c>
      <c r="H124" s="71" t="s">
        <v>387</v>
      </c>
      <c r="I124" s="71" t="s">
        <v>387</v>
      </c>
      <c r="J124" s="71"/>
      <c r="K124" s="71"/>
    </row>
    <row r="125" spans="1:11" ht="13" x14ac:dyDescent="0.15">
      <c r="A125" s="15" t="s">
        <v>2564</v>
      </c>
      <c r="B125" s="13" t="s">
        <v>296</v>
      </c>
      <c r="C125" s="16">
        <v>123</v>
      </c>
      <c r="D125" s="16" t="s">
        <v>469</v>
      </c>
      <c r="E125" s="16"/>
      <c r="F125" s="16" t="s">
        <v>1542</v>
      </c>
      <c r="G125" s="31" t="s">
        <v>177</v>
      </c>
      <c r="H125" s="71" t="s">
        <v>387</v>
      </c>
      <c r="I125" s="71" t="s">
        <v>387</v>
      </c>
      <c r="J125" s="71"/>
      <c r="K125" s="71"/>
    </row>
    <row r="126" spans="1:11" ht="13" x14ac:dyDescent="0.15">
      <c r="A126" s="15" t="s">
        <v>2565</v>
      </c>
      <c r="B126" s="13" t="s">
        <v>296</v>
      </c>
      <c r="C126" s="16">
        <v>124</v>
      </c>
      <c r="D126" s="16" t="s">
        <v>469</v>
      </c>
      <c r="E126" s="16"/>
      <c r="F126" s="16" t="s">
        <v>1542</v>
      </c>
      <c r="G126" s="31" t="s">
        <v>177</v>
      </c>
      <c r="H126" s="71" t="s">
        <v>387</v>
      </c>
      <c r="I126" s="71" t="s">
        <v>387</v>
      </c>
      <c r="J126" s="71"/>
      <c r="K126" s="71"/>
    </row>
    <row r="127" spans="1:11" ht="13" x14ac:dyDescent="0.15">
      <c r="A127" s="15" t="s">
        <v>2566</v>
      </c>
      <c r="B127" s="13" t="s">
        <v>296</v>
      </c>
      <c r="C127" s="16">
        <v>125</v>
      </c>
      <c r="D127" s="16" t="s">
        <v>469</v>
      </c>
      <c r="E127" s="16"/>
      <c r="F127" s="16" t="s">
        <v>1542</v>
      </c>
      <c r="G127" s="31" t="s">
        <v>177</v>
      </c>
      <c r="H127" s="71" t="s">
        <v>387</v>
      </c>
      <c r="I127" s="71" t="s">
        <v>387</v>
      </c>
      <c r="J127" s="71"/>
      <c r="K127" s="71"/>
    </row>
    <row r="128" spans="1:11" ht="13" x14ac:dyDescent="0.15">
      <c r="A128" s="15" t="s">
        <v>2567</v>
      </c>
      <c r="B128" s="13" t="s">
        <v>296</v>
      </c>
      <c r="C128" s="16">
        <v>126</v>
      </c>
      <c r="D128" s="20" t="s">
        <v>469</v>
      </c>
      <c r="E128" s="16"/>
      <c r="F128" s="16" t="s">
        <v>721</v>
      </c>
      <c r="G128" s="31" t="s">
        <v>177</v>
      </c>
      <c r="H128" s="71" t="s">
        <v>387</v>
      </c>
      <c r="I128" s="71" t="s">
        <v>387</v>
      </c>
      <c r="J128" s="71"/>
      <c r="K128" s="71"/>
    </row>
    <row r="129" spans="1:11" ht="13" x14ac:dyDescent="0.15">
      <c r="A129" s="15" t="s">
        <v>2568</v>
      </c>
      <c r="B129" s="13" t="s">
        <v>296</v>
      </c>
      <c r="C129" s="16">
        <v>127</v>
      </c>
      <c r="D129" s="20" t="s">
        <v>469</v>
      </c>
      <c r="E129" s="16"/>
      <c r="F129" s="16" t="s">
        <v>1069</v>
      </c>
      <c r="G129" s="31" t="s">
        <v>177</v>
      </c>
      <c r="H129" s="71" t="s">
        <v>387</v>
      </c>
      <c r="I129" s="71" t="s">
        <v>387</v>
      </c>
      <c r="J129" s="71"/>
      <c r="K129" s="71"/>
    </row>
    <row r="130" spans="1:11" ht="13" x14ac:dyDescent="0.15">
      <c r="A130" s="15" t="s">
        <v>489</v>
      </c>
      <c r="B130" s="13" t="s">
        <v>296</v>
      </c>
      <c r="C130" s="16">
        <v>128</v>
      </c>
      <c r="D130" s="20" t="s">
        <v>469</v>
      </c>
      <c r="E130" s="16"/>
      <c r="F130" s="16" t="s">
        <v>1542</v>
      </c>
      <c r="G130" s="31" t="s">
        <v>177</v>
      </c>
      <c r="H130" s="71" t="s">
        <v>387</v>
      </c>
      <c r="I130" s="71" t="s">
        <v>387</v>
      </c>
      <c r="J130" s="71"/>
      <c r="K130" s="71"/>
    </row>
    <row r="131" spans="1:11" ht="13" x14ac:dyDescent="0.15">
      <c r="A131" s="15" t="s">
        <v>2569</v>
      </c>
      <c r="B131" s="13" t="s">
        <v>296</v>
      </c>
      <c r="C131" s="16">
        <v>129</v>
      </c>
      <c r="D131" s="20" t="s">
        <v>469</v>
      </c>
      <c r="E131" s="16"/>
      <c r="F131" s="16" t="s">
        <v>1069</v>
      </c>
      <c r="G131" s="31" t="s">
        <v>177</v>
      </c>
      <c r="H131" s="71" t="s">
        <v>387</v>
      </c>
      <c r="I131" s="71" t="s">
        <v>387</v>
      </c>
      <c r="J131" s="71"/>
      <c r="K131" s="71"/>
    </row>
    <row r="132" spans="1:11" ht="13" x14ac:dyDescent="0.15">
      <c r="A132" s="15" t="s">
        <v>495</v>
      </c>
      <c r="B132" s="13" t="s">
        <v>296</v>
      </c>
      <c r="C132" s="16">
        <v>130</v>
      </c>
      <c r="D132" s="16" t="s">
        <v>496</v>
      </c>
      <c r="E132" s="16"/>
      <c r="F132" s="16" t="s">
        <v>497</v>
      </c>
      <c r="G132" s="31" t="s">
        <v>177</v>
      </c>
      <c r="H132" s="71" t="s">
        <v>387</v>
      </c>
      <c r="I132" s="71" t="s">
        <v>387</v>
      </c>
      <c r="J132" s="71"/>
      <c r="K132" s="71"/>
    </row>
    <row r="133" spans="1:11" ht="13" x14ac:dyDescent="0.15">
      <c r="A133" s="15" t="s">
        <v>611</v>
      </c>
      <c r="B133" s="13" t="s">
        <v>296</v>
      </c>
      <c r="C133" s="16">
        <v>131</v>
      </c>
      <c r="D133" s="16" t="s">
        <v>496</v>
      </c>
      <c r="E133" s="16"/>
      <c r="F133" s="16" t="s">
        <v>497</v>
      </c>
      <c r="G133" s="31" t="s">
        <v>177</v>
      </c>
      <c r="H133" s="71" t="s">
        <v>387</v>
      </c>
      <c r="I133" s="71" t="s">
        <v>387</v>
      </c>
      <c r="J133" s="71"/>
      <c r="K133" s="71"/>
    </row>
    <row r="134" spans="1:11" ht="13" x14ac:dyDescent="0.15">
      <c r="A134" s="15" t="s">
        <v>500</v>
      </c>
      <c r="B134" s="13" t="s">
        <v>296</v>
      </c>
      <c r="C134" s="16">
        <v>132</v>
      </c>
      <c r="D134" s="16" t="s">
        <v>496</v>
      </c>
      <c r="E134" s="16"/>
      <c r="F134" s="16" t="s">
        <v>496</v>
      </c>
      <c r="G134" s="31" t="s">
        <v>173</v>
      </c>
      <c r="H134" s="71" t="s">
        <v>387</v>
      </c>
      <c r="I134" s="71" t="s">
        <v>387</v>
      </c>
      <c r="J134" s="71"/>
      <c r="K134" s="71" t="s">
        <v>387</v>
      </c>
    </row>
    <row r="135" spans="1:11" ht="13" x14ac:dyDescent="0.15">
      <c r="A135" s="15" t="s">
        <v>499</v>
      </c>
      <c r="B135" s="13" t="s">
        <v>296</v>
      </c>
      <c r="C135" s="16">
        <v>133</v>
      </c>
      <c r="D135" s="16" t="s">
        <v>496</v>
      </c>
      <c r="E135" s="16"/>
      <c r="F135" s="16" t="s">
        <v>496</v>
      </c>
      <c r="G135" s="31" t="s">
        <v>173</v>
      </c>
      <c r="H135" s="71" t="s">
        <v>387</v>
      </c>
      <c r="I135" s="71" t="s">
        <v>387</v>
      </c>
      <c r="J135" s="71"/>
      <c r="K135" s="71" t="s">
        <v>387</v>
      </c>
    </row>
    <row r="136" spans="1:11" ht="13" x14ac:dyDescent="0.15">
      <c r="A136" s="15" t="s">
        <v>503</v>
      </c>
      <c r="B136" s="13" t="s">
        <v>296</v>
      </c>
      <c r="C136" s="16">
        <v>134</v>
      </c>
      <c r="D136" s="16" t="s">
        <v>496</v>
      </c>
      <c r="E136" s="16"/>
      <c r="F136" s="16" t="s">
        <v>496</v>
      </c>
      <c r="G136" s="31" t="s">
        <v>173</v>
      </c>
      <c r="H136" s="71" t="s">
        <v>387</v>
      </c>
      <c r="I136" s="71" t="s">
        <v>387</v>
      </c>
      <c r="J136" s="71"/>
      <c r="K136" s="71" t="s">
        <v>387</v>
      </c>
    </row>
    <row r="137" spans="1:11" ht="13" x14ac:dyDescent="0.15">
      <c r="A137" s="15" t="s">
        <v>501</v>
      </c>
      <c r="B137" s="13" t="s">
        <v>296</v>
      </c>
      <c r="C137" s="16">
        <v>135</v>
      </c>
      <c r="D137" s="16" t="s">
        <v>496</v>
      </c>
      <c r="E137" s="16"/>
      <c r="F137" s="16" t="s">
        <v>496</v>
      </c>
      <c r="G137" s="31" t="s">
        <v>173</v>
      </c>
      <c r="H137" s="71" t="s">
        <v>387</v>
      </c>
      <c r="I137" s="71" t="s">
        <v>387</v>
      </c>
      <c r="J137" s="71"/>
      <c r="K137" s="71" t="s">
        <v>387</v>
      </c>
    </row>
    <row r="138" spans="1:11" ht="13" x14ac:dyDescent="0.15">
      <c r="A138" s="15" t="s">
        <v>502</v>
      </c>
      <c r="B138" s="13" t="s">
        <v>296</v>
      </c>
      <c r="C138" s="16">
        <v>136</v>
      </c>
      <c r="D138" s="16" t="s">
        <v>496</v>
      </c>
      <c r="E138" s="16"/>
      <c r="F138" s="16" t="s">
        <v>496</v>
      </c>
      <c r="G138" s="31" t="s">
        <v>173</v>
      </c>
      <c r="H138" s="71" t="s">
        <v>387</v>
      </c>
      <c r="I138" s="71" t="s">
        <v>387</v>
      </c>
      <c r="J138" s="71"/>
      <c r="K138" s="71" t="s">
        <v>387</v>
      </c>
    </row>
    <row r="139" spans="1:11" ht="13" x14ac:dyDescent="0.15">
      <c r="A139" s="15" t="s">
        <v>498</v>
      </c>
      <c r="B139" s="13" t="s">
        <v>296</v>
      </c>
      <c r="C139" s="16">
        <v>137</v>
      </c>
      <c r="D139" s="16" t="s">
        <v>496</v>
      </c>
      <c r="E139" s="16"/>
      <c r="F139" s="16" t="s">
        <v>496</v>
      </c>
      <c r="G139" s="31" t="s">
        <v>173</v>
      </c>
      <c r="H139" s="71" t="s">
        <v>387</v>
      </c>
      <c r="I139" s="71" t="s">
        <v>387</v>
      </c>
      <c r="J139" s="71"/>
      <c r="K139" s="71" t="s">
        <v>387</v>
      </c>
    </row>
    <row r="140" spans="1:11" ht="13" x14ac:dyDescent="0.15">
      <c r="A140" s="15" t="s">
        <v>924</v>
      </c>
      <c r="B140" s="13" t="s">
        <v>296</v>
      </c>
      <c r="C140" s="16">
        <v>138</v>
      </c>
      <c r="D140" s="16" t="s">
        <v>496</v>
      </c>
      <c r="E140" s="16"/>
      <c r="F140" s="16" t="s">
        <v>496</v>
      </c>
      <c r="G140" s="31" t="s">
        <v>173</v>
      </c>
      <c r="H140" s="71" t="s">
        <v>387</v>
      </c>
      <c r="I140" s="71" t="s">
        <v>387</v>
      </c>
      <c r="J140" s="71"/>
      <c r="K140" s="71" t="s">
        <v>387</v>
      </c>
    </row>
    <row r="141" spans="1:11" ht="13" x14ac:dyDescent="0.15">
      <c r="A141" s="15" t="s">
        <v>852</v>
      </c>
      <c r="B141" s="13" t="s">
        <v>296</v>
      </c>
      <c r="C141" s="16">
        <v>139</v>
      </c>
      <c r="D141" s="16" t="s">
        <v>496</v>
      </c>
      <c r="E141" s="16"/>
      <c r="F141" s="16" t="s">
        <v>496</v>
      </c>
      <c r="G141" s="31" t="s">
        <v>173</v>
      </c>
      <c r="H141" s="71" t="s">
        <v>387</v>
      </c>
      <c r="I141" s="71" t="s">
        <v>387</v>
      </c>
      <c r="J141" s="71"/>
      <c r="K141" s="71" t="s">
        <v>387</v>
      </c>
    </row>
    <row r="142" spans="1:11" ht="13" x14ac:dyDescent="0.15">
      <c r="A142" s="15" t="s">
        <v>2570</v>
      </c>
      <c r="B142" s="13" t="s">
        <v>296</v>
      </c>
      <c r="C142" s="16">
        <v>140</v>
      </c>
      <c r="D142" s="16" t="s">
        <v>496</v>
      </c>
      <c r="E142" s="16"/>
      <c r="F142" s="16" t="s">
        <v>496</v>
      </c>
      <c r="G142" s="31" t="s">
        <v>173</v>
      </c>
      <c r="H142" s="71" t="s">
        <v>387</v>
      </c>
      <c r="I142" s="71" t="s">
        <v>387</v>
      </c>
      <c r="J142" s="71"/>
      <c r="K142" s="71" t="s">
        <v>387</v>
      </c>
    </row>
    <row r="143" spans="1:11" ht="13" x14ac:dyDescent="0.15">
      <c r="A143" s="15" t="s">
        <v>2513</v>
      </c>
      <c r="B143" s="13" t="s">
        <v>296</v>
      </c>
      <c r="C143" s="16">
        <v>141</v>
      </c>
      <c r="D143" s="16" t="s">
        <v>407</v>
      </c>
      <c r="E143" s="16">
        <v>180</v>
      </c>
      <c r="F143" s="16" t="s">
        <v>393</v>
      </c>
      <c r="G143" s="31" t="s">
        <v>257</v>
      </c>
      <c r="H143" s="71" t="s">
        <v>387</v>
      </c>
      <c r="I143" s="71" t="s">
        <v>387</v>
      </c>
      <c r="J143" s="71"/>
      <c r="K143" s="71" t="s">
        <v>387</v>
      </c>
    </row>
    <row r="144" spans="1:11" ht="13" x14ac:dyDescent="0.15">
      <c r="A144" s="15" t="s">
        <v>2529</v>
      </c>
      <c r="B144" s="13" t="s">
        <v>296</v>
      </c>
      <c r="C144" s="16">
        <v>142</v>
      </c>
      <c r="D144" s="16" t="s">
        <v>389</v>
      </c>
      <c r="E144" s="16">
        <v>180</v>
      </c>
      <c r="F144" s="16" t="s">
        <v>393</v>
      </c>
      <c r="G144" s="31" t="s">
        <v>257</v>
      </c>
      <c r="H144" s="71" t="s">
        <v>387</v>
      </c>
      <c r="I144" s="71" t="s">
        <v>387</v>
      </c>
      <c r="J144" s="71"/>
      <c r="K144" s="71" t="s">
        <v>387</v>
      </c>
    </row>
    <row r="145" spans="1:11" ht="13" x14ac:dyDescent="0.15">
      <c r="A145" s="15" t="s">
        <v>2534</v>
      </c>
      <c r="B145" s="13" t="s">
        <v>296</v>
      </c>
      <c r="C145" s="16">
        <v>143</v>
      </c>
      <c r="D145" s="16" t="s">
        <v>404</v>
      </c>
      <c r="E145" s="16">
        <v>110</v>
      </c>
      <c r="F145" s="16" t="s">
        <v>393</v>
      </c>
      <c r="G145" s="31" t="s">
        <v>257</v>
      </c>
      <c r="H145" s="71" t="s">
        <v>387</v>
      </c>
      <c r="I145" s="71" t="s">
        <v>387</v>
      </c>
      <c r="J145" s="71"/>
      <c r="K145" s="71" t="s">
        <v>387</v>
      </c>
    </row>
    <row r="146" spans="1:11" ht="13" x14ac:dyDescent="0.15">
      <c r="A146" s="15" t="s">
        <v>2542</v>
      </c>
      <c r="B146" s="13" t="s">
        <v>296</v>
      </c>
      <c r="C146" s="16">
        <v>144</v>
      </c>
      <c r="D146" s="16" t="s">
        <v>858</v>
      </c>
      <c r="E146" s="16">
        <v>170</v>
      </c>
      <c r="F146" s="16" t="s">
        <v>393</v>
      </c>
      <c r="G146" s="31" t="s">
        <v>257</v>
      </c>
      <c r="H146" s="71" t="s">
        <v>387</v>
      </c>
      <c r="I146" s="71" t="s">
        <v>387</v>
      </c>
      <c r="J146" s="71"/>
      <c r="K146" s="71" t="s">
        <v>387</v>
      </c>
    </row>
    <row r="147" spans="1:11" ht="13" x14ac:dyDescent="0.15">
      <c r="A147" s="15" t="s">
        <v>2543</v>
      </c>
      <c r="B147" s="13" t="s">
        <v>296</v>
      </c>
      <c r="C147" s="16">
        <v>145</v>
      </c>
      <c r="D147" s="16" t="s">
        <v>847</v>
      </c>
      <c r="E147" s="16">
        <v>170</v>
      </c>
      <c r="F147" s="16" t="s">
        <v>393</v>
      </c>
      <c r="G147" s="31" t="s">
        <v>257</v>
      </c>
      <c r="H147" s="71" t="s">
        <v>387</v>
      </c>
      <c r="I147" s="71" t="s">
        <v>387</v>
      </c>
      <c r="J147" s="71"/>
      <c r="K147" s="71" t="s">
        <v>387</v>
      </c>
    </row>
    <row r="148" spans="1:11" ht="13.25" customHeight="1" x14ac:dyDescent="0.15">
      <c r="A148" s="15" t="s">
        <v>2553</v>
      </c>
      <c r="B148" s="13" t="s">
        <v>296</v>
      </c>
      <c r="C148" s="16">
        <v>146</v>
      </c>
      <c r="D148" s="16" t="s">
        <v>2547</v>
      </c>
      <c r="E148" s="16">
        <v>170</v>
      </c>
      <c r="F148" s="16" t="s">
        <v>393</v>
      </c>
      <c r="G148" s="31" t="s">
        <v>257</v>
      </c>
      <c r="H148" s="71" t="s">
        <v>387</v>
      </c>
      <c r="I148" s="71" t="s">
        <v>387</v>
      </c>
      <c r="J148" s="71"/>
      <c r="K148" s="71" t="s">
        <v>387</v>
      </c>
    </row>
  </sheetData>
  <sheetProtection selectLockedCells="1" selectUnlockedCells="1"/>
  <mergeCells count="1">
    <mergeCell ref="Z1:AH1"/>
  </mergeCells>
  <conditionalFormatting sqref="H2:K148">
    <cfRule type="cellIs" dxfId="504" priority="1" stopIfTrue="1" operator="equal">
      <formula>"-"</formula>
    </cfRule>
    <cfRule type="cellIs" dxfId="503" priority="2" stopIfTrue="1" operator="equal">
      <formula>"x"</formula>
    </cfRule>
  </conditionalFormatting>
  <hyperlinks>
    <hyperlink ref="L1" location="'Expansion set Check List'!A1" display="Home" xr:uid="{00000000-0004-0000-4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27">
    <tabColor rgb="FF00FF00"/>
  </sheetPr>
  <dimension ref="A1:AH110"/>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33203125" customWidth="1"/>
    <col min="2" max="2" width="8" bestFit="1" customWidth="1"/>
    <col min="3" max="3" width="4"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69" t="s">
        <v>87</v>
      </c>
      <c r="K1" s="75"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2" t="s">
        <v>442</v>
      </c>
      <c r="B2" s="18" t="s">
        <v>299</v>
      </c>
      <c r="C2" s="18">
        <v>1</v>
      </c>
      <c r="D2" s="18" t="s">
        <v>407</v>
      </c>
      <c r="E2" s="18">
        <v>40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109</v>
      </c>
      <c r="Z2" s="102"/>
      <c r="AA2" s="102"/>
      <c r="AB2" s="102"/>
      <c r="AC2" s="102"/>
      <c r="AD2" s="102"/>
      <c r="AE2" s="102"/>
      <c r="AF2" s="102"/>
      <c r="AG2" s="102"/>
      <c r="AH2" s="102"/>
    </row>
    <row r="3" spans="1:34" ht="13" x14ac:dyDescent="0.15">
      <c r="A3" s="15" t="s">
        <v>452</v>
      </c>
      <c r="B3" s="18" t="s">
        <v>299</v>
      </c>
      <c r="C3" s="20">
        <v>2</v>
      </c>
      <c r="D3" s="20" t="s">
        <v>407</v>
      </c>
      <c r="E3" s="20">
        <v>70</v>
      </c>
      <c r="F3" s="20"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31</v>
      </c>
    </row>
    <row r="4" spans="1:34" ht="13" x14ac:dyDescent="0.15">
      <c r="A4" s="15" t="s">
        <v>519</v>
      </c>
      <c r="B4" s="18" t="s">
        <v>299</v>
      </c>
      <c r="C4" s="20">
        <v>3</v>
      </c>
      <c r="D4" s="20" t="s">
        <v>407</v>
      </c>
      <c r="E4" s="20">
        <v>130</v>
      </c>
      <c r="F4" s="20"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32</v>
      </c>
    </row>
    <row r="5" spans="1:34" ht="13" x14ac:dyDescent="0.15">
      <c r="A5" s="15" t="s">
        <v>950</v>
      </c>
      <c r="B5" s="18" t="s">
        <v>299</v>
      </c>
      <c r="C5" s="20">
        <v>4</v>
      </c>
      <c r="D5" s="20" t="s">
        <v>407</v>
      </c>
      <c r="E5" s="20">
        <v>60</v>
      </c>
      <c r="F5" s="20" t="s">
        <v>393</v>
      </c>
      <c r="G5" s="19" t="s">
        <v>173</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1260</v>
      </c>
      <c r="B6" s="18" t="s">
        <v>299</v>
      </c>
      <c r="C6" s="20">
        <v>5</v>
      </c>
      <c r="D6" s="20" t="s">
        <v>407</v>
      </c>
      <c r="E6" s="20">
        <v>50</v>
      </c>
      <c r="F6" s="20" t="s">
        <v>393</v>
      </c>
      <c r="G6" s="19" t="s">
        <v>173</v>
      </c>
      <c r="H6" s="71" t="s">
        <v>387</v>
      </c>
      <c r="I6" s="71" t="s">
        <v>387</v>
      </c>
      <c r="J6" s="71"/>
      <c r="K6" s="71"/>
      <c r="R6" s="117" t="s">
        <v>185</v>
      </c>
      <c r="S6" s="231">
        <f t="shared" si="0"/>
        <v>0</v>
      </c>
      <c r="T6" s="159">
        <f t="shared" si="1"/>
        <v>0</v>
      </c>
      <c r="U6" s="168"/>
      <c r="V6" s="117" t="s">
        <v>185</v>
      </c>
      <c r="W6" s="231">
        <f t="shared" si="2"/>
        <v>0</v>
      </c>
      <c r="X6" s="6">
        <f t="shared" si="3"/>
        <v>8</v>
      </c>
    </row>
    <row r="7" spans="1:34" ht="13" x14ac:dyDescent="0.15">
      <c r="A7" s="15" t="s">
        <v>1254</v>
      </c>
      <c r="B7" s="18" t="s">
        <v>299</v>
      </c>
      <c r="C7" s="20">
        <v>6</v>
      </c>
      <c r="D7" s="20" t="s">
        <v>407</v>
      </c>
      <c r="E7" s="20">
        <v>80</v>
      </c>
      <c r="F7" s="20" t="s">
        <v>398</v>
      </c>
      <c r="G7" s="19" t="s">
        <v>177</v>
      </c>
      <c r="H7" s="71" t="s">
        <v>387</v>
      </c>
      <c r="I7" s="71" t="s">
        <v>387</v>
      </c>
      <c r="J7" s="71"/>
      <c r="K7" s="71"/>
      <c r="R7" s="117" t="s">
        <v>189</v>
      </c>
      <c r="S7" s="231">
        <f t="shared" si="0"/>
        <v>0</v>
      </c>
      <c r="T7" s="159">
        <f t="shared" si="1"/>
        <v>0</v>
      </c>
      <c r="U7" s="168"/>
      <c r="V7" s="117" t="s">
        <v>189</v>
      </c>
      <c r="W7" s="231">
        <f t="shared" si="2"/>
        <v>0</v>
      </c>
      <c r="X7" s="6">
        <f t="shared" si="3"/>
        <v>8</v>
      </c>
    </row>
    <row r="8" spans="1:34" ht="13" x14ac:dyDescent="0.15">
      <c r="A8" s="15" t="s">
        <v>1244</v>
      </c>
      <c r="B8" s="18" t="s">
        <v>299</v>
      </c>
      <c r="C8" s="18">
        <v>7</v>
      </c>
      <c r="D8" s="20" t="s">
        <v>407</v>
      </c>
      <c r="E8" s="20">
        <v>140</v>
      </c>
      <c r="F8" s="20" t="s">
        <v>386</v>
      </c>
      <c r="G8" s="19" t="s">
        <v>185</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1283</v>
      </c>
      <c r="B9" s="18" t="s">
        <v>299</v>
      </c>
      <c r="C9" s="20">
        <v>8</v>
      </c>
      <c r="D9" s="20" t="s">
        <v>407</v>
      </c>
      <c r="E9" s="20">
        <v>60</v>
      </c>
      <c r="F9" s="20"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1804</v>
      </c>
      <c r="B10" s="18" t="s">
        <v>299</v>
      </c>
      <c r="C10" s="20">
        <v>9</v>
      </c>
      <c r="D10" s="20" t="s">
        <v>407</v>
      </c>
      <c r="E10" s="20">
        <v>90</v>
      </c>
      <c r="F10" s="20"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2242</v>
      </c>
      <c r="B11" s="18" t="s">
        <v>299</v>
      </c>
      <c r="C11" s="20">
        <v>10</v>
      </c>
      <c r="D11" s="20" t="s">
        <v>407</v>
      </c>
      <c r="E11" s="20">
        <v>90</v>
      </c>
      <c r="F11" s="20" t="s">
        <v>393</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2571</v>
      </c>
      <c r="B12" s="18" t="s">
        <v>299</v>
      </c>
      <c r="C12" s="20">
        <v>11</v>
      </c>
      <c r="D12" s="20" t="s">
        <v>395</v>
      </c>
      <c r="E12" s="20">
        <v>180</v>
      </c>
      <c r="F12" s="20" t="s">
        <v>393</v>
      </c>
      <c r="G12" s="19" t="s">
        <v>189</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2571</v>
      </c>
      <c r="B13" s="18" t="s">
        <v>299</v>
      </c>
      <c r="C13" s="20">
        <v>12</v>
      </c>
      <c r="D13" s="20" t="s">
        <v>395</v>
      </c>
      <c r="E13" s="20">
        <v>180</v>
      </c>
      <c r="F13" s="20" t="s">
        <v>393</v>
      </c>
      <c r="G13" s="19" t="s">
        <v>189</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2572</v>
      </c>
      <c r="B14" s="18" t="s">
        <v>299</v>
      </c>
      <c r="C14" s="18">
        <v>13</v>
      </c>
      <c r="D14" s="20" t="s">
        <v>395</v>
      </c>
      <c r="E14" s="20">
        <v>220</v>
      </c>
      <c r="F14" s="20" t="s">
        <v>2515</v>
      </c>
      <c r="G14" s="19" t="s">
        <v>189</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458</v>
      </c>
      <c r="B15" s="18" t="s">
        <v>299</v>
      </c>
      <c r="C15" s="20">
        <v>14</v>
      </c>
      <c r="D15" s="20" t="s">
        <v>395</v>
      </c>
      <c r="E15" s="20">
        <v>60</v>
      </c>
      <c r="F15" s="20"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530</v>
      </c>
      <c r="B16" s="18" t="s">
        <v>299</v>
      </c>
      <c r="C16" s="20">
        <v>15</v>
      </c>
      <c r="D16" s="20" t="s">
        <v>395</v>
      </c>
      <c r="E16" s="20">
        <v>90</v>
      </c>
      <c r="F16" s="20" t="s">
        <v>398</v>
      </c>
      <c r="G16" s="19"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1286</v>
      </c>
      <c r="B17" s="18" t="s">
        <v>299</v>
      </c>
      <c r="C17" s="20">
        <v>16</v>
      </c>
      <c r="D17" s="20" t="s">
        <v>395</v>
      </c>
      <c r="E17" s="20">
        <v>100</v>
      </c>
      <c r="F17" s="20" t="s">
        <v>393</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2527</v>
      </c>
      <c r="B18" s="18" t="s">
        <v>299</v>
      </c>
      <c r="C18" s="20">
        <v>17</v>
      </c>
      <c r="D18" s="20" t="s">
        <v>395</v>
      </c>
      <c r="E18" s="20">
        <v>80</v>
      </c>
      <c r="F18" s="20"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2573</v>
      </c>
      <c r="B19" s="18" t="s">
        <v>299</v>
      </c>
      <c r="C19" s="20">
        <v>18</v>
      </c>
      <c r="D19" s="20" t="s">
        <v>395</v>
      </c>
      <c r="E19" s="20">
        <v>70</v>
      </c>
      <c r="F19" s="20"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2573</v>
      </c>
      <c r="B20" s="18" t="s">
        <v>299</v>
      </c>
      <c r="C20" s="18">
        <v>19</v>
      </c>
      <c r="D20" s="20" t="s">
        <v>395</v>
      </c>
      <c r="E20" s="20">
        <v>60</v>
      </c>
      <c r="F20" s="20"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2574</v>
      </c>
      <c r="B21" s="18" t="s">
        <v>299</v>
      </c>
      <c r="C21" s="20">
        <v>20</v>
      </c>
      <c r="D21" s="20" t="s">
        <v>395</v>
      </c>
      <c r="E21" s="20">
        <v>110</v>
      </c>
      <c r="F21" s="20" t="s">
        <v>398</v>
      </c>
      <c r="G21" s="21"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974</v>
      </c>
      <c r="B22" s="18" t="s">
        <v>299</v>
      </c>
      <c r="C22" s="20">
        <v>21</v>
      </c>
      <c r="D22" s="20" t="s">
        <v>389</v>
      </c>
      <c r="E22" s="20">
        <v>80</v>
      </c>
      <c r="F22" s="20" t="s">
        <v>393</v>
      </c>
      <c r="G22" s="19"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1406</v>
      </c>
      <c r="B23" s="18" t="s">
        <v>299</v>
      </c>
      <c r="C23" s="20">
        <v>22</v>
      </c>
      <c r="D23" s="20" t="s">
        <v>389</v>
      </c>
      <c r="E23" s="20">
        <v>30</v>
      </c>
      <c r="F23" s="20" t="s">
        <v>393</v>
      </c>
      <c r="G23" s="19"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1385</v>
      </c>
      <c r="B24" s="18" t="s">
        <v>299</v>
      </c>
      <c r="C24" s="20">
        <v>23</v>
      </c>
      <c r="D24" s="20" t="s">
        <v>389</v>
      </c>
      <c r="E24" s="20">
        <v>100</v>
      </c>
      <c r="F24" s="20" t="s">
        <v>398</v>
      </c>
      <c r="G24" s="21" t="s">
        <v>185</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1408</v>
      </c>
      <c r="B25" s="18" t="s">
        <v>299</v>
      </c>
      <c r="C25" s="20">
        <v>24</v>
      </c>
      <c r="D25" s="20" t="s">
        <v>389</v>
      </c>
      <c r="E25" s="20">
        <v>70</v>
      </c>
      <c r="F25" s="20" t="s">
        <v>393</v>
      </c>
      <c r="G25" s="21"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1402</v>
      </c>
      <c r="B26" s="18" t="s">
        <v>299</v>
      </c>
      <c r="C26" s="18">
        <v>25</v>
      </c>
      <c r="D26" s="20" t="s">
        <v>389</v>
      </c>
      <c r="E26" s="20">
        <v>90</v>
      </c>
      <c r="F26" s="20" t="s">
        <v>398</v>
      </c>
      <c r="G26" s="19"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1386</v>
      </c>
      <c r="B27" s="18" t="s">
        <v>299</v>
      </c>
      <c r="C27" s="20">
        <v>26</v>
      </c>
      <c r="D27" s="20" t="s">
        <v>389</v>
      </c>
      <c r="E27" s="20">
        <v>150</v>
      </c>
      <c r="F27" s="20" t="s">
        <v>386</v>
      </c>
      <c r="G27" s="19"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1401</v>
      </c>
      <c r="B28" s="18" t="s">
        <v>299</v>
      </c>
      <c r="C28" s="20">
        <v>27</v>
      </c>
      <c r="D28" s="20" t="s">
        <v>389</v>
      </c>
      <c r="E28" s="20">
        <v>60</v>
      </c>
      <c r="F28" s="20" t="s">
        <v>393</v>
      </c>
      <c r="G28" s="19" t="s">
        <v>177</v>
      </c>
      <c r="H28" s="71" t="s">
        <v>387</v>
      </c>
      <c r="I28" s="71" t="s">
        <v>387</v>
      </c>
      <c r="J28" s="71"/>
      <c r="K28" s="71"/>
      <c r="R28" s="117" t="s">
        <v>257</v>
      </c>
      <c r="S28" s="231">
        <f t="shared" si="0"/>
        <v>0</v>
      </c>
      <c r="T28" s="159">
        <f t="shared" si="1"/>
        <v>0</v>
      </c>
      <c r="U28" s="168"/>
      <c r="V28" s="117" t="s">
        <v>257</v>
      </c>
      <c r="W28" s="231">
        <f t="shared" si="2"/>
        <v>0</v>
      </c>
      <c r="X28" s="6">
        <f t="shared" si="3"/>
        <v>7</v>
      </c>
    </row>
    <row r="29" spans="1:24" ht="14" thickBot="1" x14ac:dyDescent="0.2">
      <c r="A29" s="15" t="s">
        <v>1833</v>
      </c>
      <c r="B29" s="18" t="s">
        <v>299</v>
      </c>
      <c r="C29" s="20">
        <v>28</v>
      </c>
      <c r="D29" s="20" t="s">
        <v>389</v>
      </c>
      <c r="E29" s="20">
        <v>60</v>
      </c>
      <c r="F29" s="20" t="s">
        <v>393</v>
      </c>
      <c r="G29" s="19" t="s">
        <v>173</v>
      </c>
      <c r="H29" s="71" t="s">
        <v>387</v>
      </c>
      <c r="I29" s="71" t="s">
        <v>387</v>
      </c>
      <c r="J29" s="71"/>
      <c r="K29" s="71"/>
      <c r="R29" s="166" t="s">
        <v>260</v>
      </c>
      <c r="S29" s="232">
        <f t="shared" si="0"/>
        <v>0</v>
      </c>
      <c r="T29" s="192">
        <f t="shared" si="1"/>
        <v>0</v>
      </c>
      <c r="U29" s="168"/>
      <c r="V29" s="166" t="s">
        <v>260</v>
      </c>
      <c r="W29" s="232">
        <f t="shared" si="2"/>
        <v>0</v>
      </c>
      <c r="X29" s="7">
        <f t="shared" si="3"/>
        <v>3</v>
      </c>
    </row>
    <row r="30" spans="1:24" ht="14" thickBot="1" x14ac:dyDescent="0.2">
      <c r="A30" s="15" t="s">
        <v>1812</v>
      </c>
      <c r="B30" s="18" t="s">
        <v>299</v>
      </c>
      <c r="C30" s="20">
        <v>29</v>
      </c>
      <c r="D30" s="20" t="s">
        <v>389</v>
      </c>
      <c r="E30" s="20">
        <v>90</v>
      </c>
      <c r="F30" s="20" t="s">
        <v>398</v>
      </c>
      <c r="G30" s="19" t="s">
        <v>181</v>
      </c>
      <c r="H30" s="71" t="s">
        <v>387</v>
      </c>
      <c r="I30" s="71" t="s">
        <v>387</v>
      </c>
      <c r="J30" s="71"/>
      <c r="K30" s="71"/>
      <c r="R30" s="160" t="s">
        <v>86</v>
      </c>
      <c r="S30" s="161"/>
      <c r="T30" s="175">
        <f>SUM(T31:T57)</f>
        <v>0</v>
      </c>
      <c r="U30" s="168"/>
      <c r="V30" s="177" t="s">
        <v>88</v>
      </c>
      <c r="W30" s="213"/>
      <c r="X30" s="215">
        <f>SUM(X31:X57)</f>
        <v>91</v>
      </c>
    </row>
    <row r="31" spans="1:24" ht="13" x14ac:dyDescent="0.15">
      <c r="A31" s="15" t="s">
        <v>2575</v>
      </c>
      <c r="B31" s="18" t="s">
        <v>299</v>
      </c>
      <c r="C31" s="20">
        <v>30</v>
      </c>
      <c r="D31" s="20" t="s">
        <v>389</v>
      </c>
      <c r="E31" s="20">
        <v>70</v>
      </c>
      <c r="F31" s="20"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31</v>
      </c>
    </row>
    <row r="32" spans="1:24" ht="13" x14ac:dyDescent="0.15">
      <c r="A32" s="15" t="s">
        <v>2576</v>
      </c>
      <c r="B32" s="18" t="s">
        <v>299</v>
      </c>
      <c r="C32" s="18">
        <v>31</v>
      </c>
      <c r="D32" s="20" t="s">
        <v>389</v>
      </c>
      <c r="E32" s="20">
        <v>130</v>
      </c>
      <c r="F32" s="20" t="s">
        <v>398</v>
      </c>
      <c r="G32" s="19"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32</v>
      </c>
    </row>
    <row r="33" spans="1:24" ht="13" x14ac:dyDescent="0.15">
      <c r="A33" s="15" t="s">
        <v>1842</v>
      </c>
      <c r="B33" s="18" t="s">
        <v>299</v>
      </c>
      <c r="C33" s="20">
        <v>32</v>
      </c>
      <c r="D33" s="20" t="s">
        <v>404</v>
      </c>
      <c r="E33" s="20">
        <v>60</v>
      </c>
      <c r="F33" s="20" t="s">
        <v>393</v>
      </c>
      <c r="G33" s="19" t="s">
        <v>173</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1825</v>
      </c>
      <c r="B34" s="18" t="s">
        <v>299</v>
      </c>
      <c r="C34" s="20">
        <v>33</v>
      </c>
      <c r="D34" s="20" t="s">
        <v>404</v>
      </c>
      <c r="E34" s="20">
        <v>80</v>
      </c>
      <c r="F34" s="20" t="s">
        <v>398</v>
      </c>
      <c r="G34" s="19" t="s">
        <v>177</v>
      </c>
      <c r="H34" s="71" t="s">
        <v>387</v>
      </c>
      <c r="I34" s="71" t="s">
        <v>387</v>
      </c>
      <c r="J34" s="71"/>
      <c r="K34" s="71"/>
      <c r="R34" s="117" t="s">
        <v>185</v>
      </c>
      <c r="S34" s="158">
        <f t="shared" si="4"/>
        <v>0</v>
      </c>
      <c r="T34" s="159">
        <f t="shared" si="5"/>
        <v>0</v>
      </c>
      <c r="U34" s="168"/>
      <c r="V34" s="234" t="s">
        <v>185</v>
      </c>
      <c r="W34" s="237">
        <f t="shared" si="6"/>
        <v>0</v>
      </c>
      <c r="X34" s="6">
        <f t="shared" si="7"/>
        <v>8</v>
      </c>
    </row>
    <row r="35" spans="1:24" ht="13" x14ac:dyDescent="0.15">
      <c r="A35" s="15" t="s">
        <v>1798</v>
      </c>
      <c r="B35" s="18" t="s">
        <v>299</v>
      </c>
      <c r="C35" s="20">
        <v>34</v>
      </c>
      <c r="D35" s="20" t="s">
        <v>404</v>
      </c>
      <c r="E35" s="20">
        <v>140</v>
      </c>
      <c r="F35" s="20" t="s">
        <v>398</v>
      </c>
      <c r="G35" s="19"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2577</v>
      </c>
      <c r="B36" s="18" t="s">
        <v>299</v>
      </c>
      <c r="C36" s="20">
        <v>35</v>
      </c>
      <c r="D36" s="20" t="s">
        <v>404</v>
      </c>
      <c r="E36" s="20">
        <v>180</v>
      </c>
      <c r="F36" s="20" t="s">
        <v>393</v>
      </c>
      <c r="G36" s="21" t="s">
        <v>189</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2578</v>
      </c>
      <c r="B37" s="18" t="s">
        <v>299</v>
      </c>
      <c r="C37" s="20">
        <v>36</v>
      </c>
      <c r="D37" s="20" t="s">
        <v>404</v>
      </c>
      <c r="E37" s="20">
        <v>60</v>
      </c>
      <c r="F37" s="20"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2579</v>
      </c>
      <c r="B38" s="18" t="s">
        <v>299</v>
      </c>
      <c r="C38" s="18">
        <v>37</v>
      </c>
      <c r="D38" s="20" t="s">
        <v>404</v>
      </c>
      <c r="E38" s="20">
        <v>90</v>
      </c>
      <c r="F38" s="20" t="s">
        <v>398</v>
      </c>
      <c r="G38" s="19"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1258</v>
      </c>
      <c r="B39" s="18" t="s">
        <v>299</v>
      </c>
      <c r="C39" s="20">
        <v>38</v>
      </c>
      <c r="D39" s="20" t="s">
        <v>385</v>
      </c>
      <c r="E39" s="20">
        <v>50</v>
      </c>
      <c r="F39" s="20" t="s">
        <v>393</v>
      </c>
      <c r="G39" s="19"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1238</v>
      </c>
      <c r="B40" s="18" t="s">
        <v>299</v>
      </c>
      <c r="C40" s="20">
        <v>39</v>
      </c>
      <c r="D40" s="20" t="s">
        <v>385</v>
      </c>
      <c r="E40" s="20">
        <v>80</v>
      </c>
      <c r="F40" s="20" t="s">
        <v>398</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1793</v>
      </c>
      <c r="B41" s="18" t="s">
        <v>299</v>
      </c>
      <c r="C41" s="20">
        <v>40</v>
      </c>
      <c r="D41" s="20" t="s">
        <v>385</v>
      </c>
      <c r="E41" s="20">
        <v>130</v>
      </c>
      <c r="F41" s="20" t="s">
        <v>386</v>
      </c>
      <c r="G41" s="21"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2580</v>
      </c>
      <c r="B42" s="18" t="s">
        <v>299</v>
      </c>
      <c r="C42" s="20">
        <v>41</v>
      </c>
      <c r="D42" s="20" t="s">
        <v>385</v>
      </c>
      <c r="E42" s="20">
        <v>170</v>
      </c>
      <c r="F42" s="20" t="s">
        <v>393</v>
      </c>
      <c r="G42" s="21" t="s">
        <v>189</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2581</v>
      </c>
      <c r="B43" s="18" t="s">
        <v>299</v>
      </c>
      <c r="C43" s="20">
        <v>42</v>
      </c>
      <c r="D43" s="20" t="s">
        <v>385</v>
      </c>
      <c r="E43" s="20">
        <v>60</v>
      </c>
      <c r="F43" s="20" t="s">
        <v>393</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2582</v>
      </c>
      <c r="B44" s="18" t="s">
        <v>299</v>
      </c>
      <c r="C44" s="18">
        <v>43</v>
      </c>
      <c r="D44" s="20" t="s">
        <v>385</v>
      </c>
      <c r="E44" s="20">
        <v>90</v>
      </c>
      <c r="F44" s="20" t="s">
        <v>398</v>
      </c>
      <c r="G44" s="19"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2583</v>
      </c>
      <c r="B45" s="18" t="s">
        <v>299</v>
      </c>
      <c r="C45" s="20">
        <v>44</v>
      </c>
      <c r="D45" s="20" t="s">
        <v>385</v>
      </c>
      <c r="E45" s="20">
        <v>50</v>
      </c>
      <c r="F45" s="20"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576</v>
      </c>
      <c r="B46" s="18" t="s">
        <v>299</v>
      </c>
      <c r="C46" s="20">
        <v>45</v>
      </c>
      <c r="D46" s="20" t="s">
        <v>400</v>
      </c>
      <c r="E46" s="20">
        <v>60</v>
      </c>
      <c r="F46" s="20" t="s">
        <v>393</v>
      </c>
      <c r="G46" s="19"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567</v>
      </c>
      <c r="B47" s="18" t="s">
        <v>299</v>
      </c>
      <c r="C47" s="20">
        <v>46</v>
      </c>
      <c r="D47" s="20" t="s">
        <v>400</v>
      </c>
      <c r="E47" s="20">
        <v>100</v>
      </c>
      <c r="F47" s="20" t="s">
        <v>398</v>
      </c>
      <c r="G47" s="19"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566</v>
      </c>
      <c r="B48" s="18" t="s">
        <v>299</v>
      </c>
      <c r="C48" s="20">
        <v>47</v>
      </c>
      <c r="D48" s="20" t="s">
        <v>400</v>
      </c>
      <c r="E48" s="20">
        <v>150</v>
      </c>
      <c r="F48" s="20" t="s">
        <v>386</v>
      </c>
      <c r="G48" s="19"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2584</v>
      </c>
      <c r="B49" s="18" t="s">
        <v>299</v>
      </c>
      <c r="C49" s="20">
        <v>48</v>
      </c>
      <c r="D49" s="20" t="s">
        <v>400</v>
      </c>
      <c r="E49" s="20">
        <v>70</v>
      </c>
      <c r="F49" s="20"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2585</v>
      </c>
      <c r="B50" s="18" t="s">
        <v>299</v>
      </c>
      <c r="C50" s="18">
        <v>49</v>
      </c>
      <c r="D50" s="20" t="s">
        <v>400</v>
      </c>
      <c r="E50" s="20">
        <v>110</v>
      </c>
      <c r="F50" s="20" t="s">
        <v>398</v>
      </c>
      <c r="G50" s="19"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859</v>
      </c>
      <c r="B51" s="18" t="s">
        <v>299</v>
      </c>
      <c r="C51" s="20">
        <v>50</v>
      </c>
      <c r="D51" s="20" t="s">
        <v>858</v>
      </c>
      <c r="E51" s="20">
        <v>60</v>
      </c>
      <c r="F51" s="20" t="s">
        <v>393</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859</v>
      </c>
      <c r="B52" s="18" t="s">
        <v>299</v>
      </c>
      <c r="C52" s="20">
        <v>51</v>
      </c>
      <c r="D52" s="20" t="s">
        <v>858</v>
      </c>
      <c r="E52" s="20">
        <v>60</v>
      </c>
      <c r="F52" s="20"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1819</v>
      </c>
      <c r="B53" s="18" t="s">
        <v>299</v>
      </c>
      <c r="C53" s="20">
        <v>52</v>
      </c>
      <c r="D53" s="20" t="s">
        <v>858</v>
      </c>
      <c r="E53" s="20">
        <v>90</v>
      </c>
      <c r="F53" s="20" t="s">
        <v>398</v>
      </c>
      <c r="G53" s="19"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1845</v>
      </c>
      <c r="B54" s="18" t="s">
        <v>299</v>
      </c>
      <c r="C54" s="20">
        <v>53</v>
      </c>
      <c r="D54" s="20" t="s">
        <v>858</v>
      </c>
      <c r="E54" s="20">
        <v>60</v>
      </c>
      <c r="F54" s="20"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1845</v>
      </c>
      <c r="B55" s="18" t="s">
        <v>299</v>
      </c>
      <c r="C55" s="20">
        <v>54</v>
      </c>
      <c r="D55" s="20" t="s">
        <v>858</v>
      </c>
      <c r="E55" s="20">
        <v>60</v>
      </c>
      <c r="F55" s="20"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1805</v>
      </c>
      <c r="B56" s="18" t="s">
        <v>299</v>
      </c>
      <c r="C56" s="18">
        <v>55</v>
      </c>
      <c r="D56" s="20" t="s">
        <v>858</v>
      </c>
      <c r="E56" s="20">
        <v>100</v>
      </c>
      <c r="F56" s="20"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2281</v>
      </c>
      <c r="B57" s="18" t="s">
        <v>299</v>
      </c>
      <c r="C57" s="20">
        <v>56</v>
      </c>
      <c r="D57" s="20" t="s">
        <v>858</v>
      </c>
      <c r="E57" s="20">
        <v>70</v>
      </c>
      <c r="F57" s="20" t="s">
        <v>393</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2282</v>
      </c>
      <c r="B58" s="18" t="s">
        <v>299</v>
      </c>
      <c r="C58" s="20">
        <v>57</v>
      </c>
      <c r="D58" s="20" t="s">
        <v>858</v>
      </c>
      <c r="E58" s="20">
        <v>90</v>
      </c>
      <c r="F58" s="20" t="s">
        <v>398</v>
      </c>
      <c r="G58" s="19" t="s">
        <v>177</v>
      </c>
      <c r="H58" s="71" t="s">
        <v>387</v>
      </c>
      <c r="I58" s="71" t="s">
        <v>387</v>
      </c>
      <c r="J58" s="71"/>
      <c r="K58" s="71"/>
      <c r="U58" s="168"/>
      <c r="V58" s="177" t="s">
        <v>447</v>
      </c>
      <c r="W58" s="189"/>
      <c r="X58" s="190">
        <f>SUM(X59:X85)</f>
        <v>200</v>
      </c>
    </row>
    <row r="59" spans="1:24" ht="13" x14ac:dyDescent="0.15">
      <c r="A59" s="15" t="s">
        <v>2286</v>
      </c>
      <c r="B59" s="18" t="s">
        <v>299</v>
      </c>
      <c r="C59" s="20">
        <v>58</v>
      </c>
      <c r="D59" s="20" t="s">
        <v>858</v>
      </c>
      <c r="E59" s="20">
        <v>60</v>
      </c>
      <c r="F59" s="20" t="s">
        <v>393</v>
      </c>
      <c r="G59" s="19" t="s">
        <v>173</v>
      </c>
      <c r="H59" s="71" t="s">
        <v>387</v>
      </c>
      <c r="I59" s="71" t="s">
        <v>387</v>
      </c>
      <c r="J59" s="71"/>
      <c r="K59" s="71"/>
      <c r="U59" s="239"/>
      <c r="V59" s="116" t="s">
        <v>173</v>
      </c>
      <c r="W59" s="211">
        <f t="shared" ref="W59:X74" si="8">S3+S31+W3+W31</f>
        <v>0</v>
      </c>
      <c r="X59" s="64">
        <f t="shared" si="8"/>
        <v>62</v>
      </c>
    </row>
    <row r="60" spans="1:24" ht="13" x14ac:dyDescent="0.15">
      <c r="A60" s="15" t="s">
        <v>2287</v>
      </c>
      <c r="B60" s="18" t="s">
        <v>299</v>
      </c>
      <c r="C60" s="20">
        <v>59</v>
      </c>
      <c r="D60" s="20" t="s">
        <v>858</v>
      </c>
      <c r="E60" s="20">
        <v>100</v>
      </c>
      <c r="F60" s="20" t="s">
        <v>398</v>
      </c>
      <c r="G60" s="19" t="s">
        <v>181</v>
      </c>
      <c r="H60" s="71" t="s">
        <v>387</v>
      </c>
      <c r="I60" s="71" t="s">
        <v>387</v>
      </c>
      <c r="J60" s="71"/>
      <c r="K60" s="71"/>
      <c r="U60" s="239"/>
      <c r="V60" s="117" t="s">
        <v>177</v>
      </c>
      <c r="W60" s="158">
        <f t="shared" si="8"/>
        <v>0</v>
      </c>
      <c r="X60" s="159">
        <f t="shared" si="8"/>
        <v>64</v>
      </c>
    </row>
    <row r="61" spans="1:24" ht="13" x14ac:dyDescent="0.15">
      <c r="A61" s="15" t="s">
        <v>927</v>
      </c>
      <c r="B61" s="18" t="s">
        <v>299</v>
      </c>
      <c r="C61" s="20">
        <v>60</v>
      </c>
      <c r="D61" s="20" t="s">
        <v>847</v>
      </c>
      <c r="E61" s="20">
        <v>100</v>
      </c>
      <c r="F61" s="20" t="s">
        <v>398</v>
      </c>
      <c r="G61" s="19" t="s">
        <v>181</v>
      </c>
      <c r="H61" s="71" t="s">
        <v>387</v>
      </c>
      <c r="I61" s="71" t="s">
        <v>387</v>
      </c>
      <c r="J61" s="71"/>
      <c r="K61" s="71"/>
      <c r="U61" s="239"/>
      <c r="V61" s="117" t="s">
        <v>181</v>
      </c>
      <c r="W61" s="158">
        <f t="shared" si="8"/>
        <v>0</v>
      </c>
      <c r="X61" s="159">
        <f t="shared" si="8"/>
        <v>40</v>
      </c>
    </row>
    <row r="62" spans="1:24" ht="13" x14ac:dyDescent="0.15">
      <c r="A62" s="15" t="s">
        <v>2390</v>
      </c>
      <c r="B62" s="18" t="s">
        <v>299</v>
      </c>
      <c r="C62" s="18">
        <v>61</v>
      </c>
      <c r="D62" s="20" t="s">
        <v>847</v>
      </c>
      <c r="E62" s="20">
        <v>70</v>
      </c>
      <c r="F62" s="20" t="s">
        <v>393</v>
      </c>
      <c r="G62" s="19" t="s">
        <v>181</v>
      </c>
      <c r="H62" s="71" t="s">
        <v>387</v>
      </c>
      <c r="I62" s="71" t="s">
        <v>387</v>
      </c>
      <c r="J62" s="71"/>
      <c r="K62" s="71"/>
      <c r="U62" s="239"/>
      <c r="V62" s="117" t="s">
        <v>185</v>
      </c>
      <c r="W62" s="158">
        <f t="shared" si="8"/>
        <v>0</v>
      </c>
      <c r="X62" s="159">
        <f t="shared" si="8"/>
        <v>16</v>
      </c>
    </row>
    <row r="63" spans="1:24" ht="13" x14ac:dyDescent="0.15">
      <c r="A63" s="15" t="s">
        <v>2586</v>
      </c>
      <c r="B63" s="18" t="s">
        <v>299</v>
      </c>
      <c r="C63" s="20">
        <v>62</v>
      </c>
      <c r="D63" s="20" t="s">
        <v>2547</v>
      </c>
      <c r="E63" s="20">
        <v>40</v>
      </c>
      <c r="F63" s="20" t="s">
        <v>393</v>
      </c>
      <c r="G63" s="19" t="s">
        <v>173</v>
      </c>
      <c r="H63" s="71" t="s">
        <v>387</v>
      </c>
      <c r="I63" s="71" t="s">
        <v>387</v>
      </c>
      <c r="J63" s="71"/>
      <c r="K63" s="71"/>
      <c r="U63" s="239"/>
      <c r="V63" s="117" t="s">
        <v>189</v>
      </c>
      <c r="W63" s="158">
        <f t="shared" si="8"/>
        <v>0</v>
      </c>
      <c r="X63" s="159">
        <f t="shared" si="8"/>
        <v>8</v>
      </c>
    </row>
    <row r="64" spans="1:24" ht="13" x14ac:dyDescent="0.15">
      <c r="A64" s="15" t="s">
        <v>2586</v>
      </c>
      <c r="B64" s="18" t="s">
        <v>299</v>
      </c>
      <c r="C64" s="20">
        <v>63</v>
      </c>
      <c r="D64" s="20" t="s">
        <v>2547</v>
      </c>
      <c r="E64" s="20">
        <v>40</v>
      </c>
      <c r="F64" s="20" t="s">
        <v>393</v>
      </c>
      <c r="G64" s="19" t="s">
        <v>173</v>
      </c>
      <c r="H64" s="71" t="s">
        <v>387</v>
      </c>
      <c r="I64" s="71" t="s">
        <v>387</v>
      </c>
      <c r="J64" s="71"/>
      <c r="K64" s="71"/>
      <c r="U64" s="240"/>
      <c r="V64" s="117" t="s">
        <v>193</v>
      </c>
      <c r="W64" s="158">
        <f t="shared" si="8"/>
        <v>0</v>
      </c>
      <c r="X64" s="159">
        <f t="shared" si="8"/>
        <v>0</v>
      </c>
    </row>
    <row r="65" spans="1:24" ht="14" thickBot="1" x14ac:dyDescent="0.2">
      <c r="A65" s="15" t="s">
        <v>2587</v>
      </c>
      <c r="B65" s="18" t="s">
        <v>299</v>
      </c>
      <c r="C65" s="20">
        <v>64</v>
      </c>
      <c r="D65" s="20" t="s">
        <v>2547</v>
      </c>
      <c r="E65" s="20">
        <v>70</v>
      </c>
      <c r="F65" s="20" t="s">
        <v>398</v>
      </c>
      <c r="G65" s="19" t="s">
        <v>181</v>
      </c>
      <c r="H65" s="71" t="s">
        <v>387</v>
      </c>
      <c r="I65" s="71" t="s">
        <v>387</v>
      </c>
      <c r="J65" s="71"/>
      <c r="K65" s="71"/>
      <c r="U65" s="241"/>
      <c r="V65" s="117" t="s">
        <v>197</v>
      </c>
      <c r="W65" s="158">
        <f t="shared" si="8"/>
        <v>0</v>
      </c>
      <c r="X65" s="159">
        <f t="shared" si="8"/>
        <v>0</v>
      </c>
    </row>
    <row r="66" spans="1:24" ht="14" thickBot="1" x14ac:dyDescent="0.2">
      <c r="A66" s="15" t="s">
        <v>2587</v>
      </c>
      <c r="B66" s="18" t="s">
        <v>299</v>
      </c>
      <c r="C66" s="20">
        <v>65</v>
      </c>
      <c r="D66" s="20" t="s">
        <v>2547</v>
      </c>
      <c r="E66" s="20">
        <v>70</v>
      </c>
      <c r="F66" s="20" t="s">
        <v>398</v>
      </c>
      <c r="G66" s="19" t="s">
        <v>177</v>
      </c>
      <c r="H66" s="71" t="s">
        <v>387</v>
      </c>
      <c r="I66" s="71" t="s">
        <v>387</v>
      </c>
      <c r="J66" s="71"/>
      <c r="K66" s="71"/>
      <c r="U66" s="241"/>
      <c r="V66" s="117" t="s">
        <v>201</v>
      </c>
      <c r="W66" s="158">
        <f t="shared" si="8"/>
        <v>0</v>
      </c>
      <c r="X66" s="159">
        <f t="shared" si="8"/>
        <v>0</v>
      </c>
    </row>
    <row r="67" spans="1:24" ht="14" thickBot="1" x14ac:dyDescent="0.2">
      <c r="A67" s="15" t="s">
        <v>2588</v>
      </c>
      <c r="B67" s="18" t="s">
        <v>299</v>
      </c>
      <c r="C67" s="20">
        <v>66</v>
      </c>
      <c r="D67" s="20" t="s">
        <v>2547</v>
      </c>
      <c r="E67" s="20">
        <v>110</v>
      </c>
      <c r="F67" s="20" t="s">
        <v>386</v>
      </c>
      <c r="G67" s="21" t="s">
        <v>185</v>
      </c>
      <c r="H67" s="71" t="s">
        <v>387</v>
      </c>
      <c r="I67" s="71" t="s">
        <v>387</v>
      </c>
      <c r="J67" s="71"/>
      <c r="K67" s="71"/>
      <c r="U67" s="241"/>
      <c r="V67" s="117" t="s">
        <v>205</v>
      </c>
      <c r="W67" s="158">
        <f t="shared" si="8"/>
        <v>0</v>
      </c>
      <c r="X67" s="159">
        <f t="shared" si="8"/>
        <v>0</v>
      </c>
    </row>
    <row r="68" spans="1:24" ht="14" thickBot="1" x14ac:dyDescent="0.2">
      <c r="A68" s="15" t="s">
        <v>2548</v>
      </c>
      <c r="B68" s="18" t="s">
        <v>299</v>
      </c>
      <c r="C68" s="18">
        <v>67</v>
      </c>
      <c r="D68" s="20" t="s">
        <v>2547</v>
      </c>
      <c r="E68" s="20">
        <v>50</v>
      </c>
      <c r="F68" s="20" t="s">
        <v>393</v>
      </c>
      <c r="G68" s="19" t="s">
        <v>173</v>
      </c>
      <c r="H68" s="71" t="s">
        <v>387</v>
      </c>
      <c r="I68" s="71" t="s">
        <v>387</v>
      </c>
      <c r="J68" s="71"/>
      <c r="K68" s="71"/>
      <c r="U68" s="241"/>
      <c r="V68" s="117" t="s">
        <v>209</v>
      </c>
      <c r="W68" s="158">
        <f t="shared" si="8"/>
        <v>0</v>
      </c>
      <c r="X68" s="159">
        <f t="shared" si="8"/>
        <v>0</v>
      </c>
    </row>
    <row r="69" spans="1:24" ht="14" thickBot="1" x14ac:dyDescent="0.2">
      <c r="A69" s="15" t="s">
        <v>2589</v>
      </c>
      <c r="B69" s="18" t="s">
        <v>299</v>
      </c>
      <c r="C69" s="20">
        <v>68</v>
      </c>
      <c r="D69" s="20" t="s">
        <v>2547</v>
      </c>
      <c r="E69" s="20">
        <v>70</v>
      </c>
      <c r="F69" s="20" t="s">
        <v>393</v>
      </c>
      <c r="G69" s="21" t="s">
        <v>185</v>
      </c>
      <c r="H69" s="71" t="s">
        <v>387</v>
      </c>
      <c r="I69" s="71" t="s">
        <v>387</v>
      </c>
      <c r="J69" s="71"/>
      <c r="K69" s="71"/>
      <c r="U69" s="241"/>
      <c r="V69" s="117" t="s">
        <v>9125</v>
      </c>
      <c r="W69" s="158">
        <f t="shared" si="8"/>
        <v>0</v>
      </c>
      <c r="X69" s="159">
        <f t="shared" si="8"/>
        <v>0</v>
      </c>
    </row>
    <row r="70" spans="1:24" ht="14" thickBot="1" x14ac:dyDescent="0.2">
      <c r="A70" s="15" t="s">
        <v>2572</v>
      </c>
      <c r="B70" s="18" t="s">
        <v>299</v>
      </c>
      <c r="C70" s="20">
        <v>69</v>
      </c>
      <c r="D70" s="20" t="s">
        <v>149</v>
      </c>
      <c r="E70" s="20">
        <v>230</v>
      </c>
      <c r="F70" s="20" t="s">
        <v>2515</v>
      </c>
      <c r="G70" s="21" t="s">
        <v>189</v>
      </c>
      <c r="H70" s="71" t="s">
        <v>387</v>
      </c>
      <c r="I70" s="71" t="s">
        <v>387</v>
      </c>
      <c r="J70" s="71"/>
      <c r="K70" s="71" t="s">
        <v>387</v>
      </c>
      <c r="U70" s="241"/>
      <c r="V70" s="118" t="s">
        <v>213</v>
      </c>
      <c r="W70" s="158">
        <f t="shared" si="8"/>
        <v>0</v>
      </c>
      <c r="X70" s="159">
        <f t="shared" si="8"/>
        <v>0</v>
      </c>
    </row>
    <row r="71" spans="1:24" ht="14" thickBot="1" x14ac:dyDescent="0.2">
      <c r="A71" s="15" t="s">
        <v>2394</v>
      </c>
      <c r="B71" s="18" t="s">
        <v>299</v>
      </c>
      <c r="C71" s="20">
        <v>70</v>
      </c>
      <c r="D71" s="20" t="s">
        <v>149</v>
      </c>
      <c r="E71" s="20">
        <v>110</v>
      </c>
      <c r="F71" s="20" t="s">
        <v>393</v>
      </c>
      <c r="G71" s="21" t="s">
        <v>185</v>
      </c>
      <c r="H71" s="71" t="s">
        <v>387</v>
      </c>
      <c r="I71" s="71" t="s">
        <v>387</v>
      </c>
      <c r="J71" s="71"/>
      <c r="K71" s="71"/>
      <c r="U71" s="241"/>
      <c r="V71" s="117" t="s">
        <v>217</v>
      </c>
      <c r="W71" s="158">
        <f t="shared" si="8"/>
        <v>0</v>
      </c>
      <c r="X71" s="159">
        <f t="shared" si="8"/>
        <v>0</v>
      </c>
    </row>
    <row r="72" spans="1:24" ht="14" thickBot="1" x14ac:dyDescent="0.2">
      <c r="A72" s="15" t="s">
        <v>2590</v>
      </c>
      <c r="B72" s="18" t="s">
        <v>299</v>
      </c>
      <c r="C72" s="20">
        <v>71</v>
      </c>
      <c r="D72" s="20" t="s">
        <v>149</v>
      </c>
      <c r="E72" s="20">
        <v>100</v>
      </c>
      <c r="F72" s="20" t="s">
        <v>398</v>
      </c>
      <c r="G72" s="19" t="s">
        <v>181</v>
      </c>
      <c r="H72" s="71" t="s">
        <v>387</v>
      </c>
      <c r="I72" s="71" t="s">
        <v>387</v>
      </c>
      <c r="J72" s="71"/>
      <c r="K72" s="71"/>
      <c r="U72" s="241"/>
      <c r="V72" s="117" t="s">
        <v>221</v>
      </c>
      <c r="W72" s="158">
        <f t="shared" si="8"/>
        <v>0</v>
      </c>
      <c r="X72" s="159">
        <f t="shared" si="8"/>
        <v>0</v>
      </c>
    </row>
    <row r="73" spans="1:24" ht="14" thickBot="1" x14ac:dyDescent="0.2">
      <c r="A73" s="15" t="s">
        <v>2591</v>
      </c>
      <c r="B73" s="18" t="s">
        <v>299</v>
      </c>
      <c r="C73" s="20">
        <v>72</v>
      </c>
      <c r="D73" s="20" t="s">
        <v>149</v>
      </c>
      <c r="E73" s="20">
        <v>50</v>
      </c>
      <c r="F73" s="20" t="s">
        <v>393</v>
      </c>
      <c r="G73" s="19" t="s">
        <v>173</v>
      </c>
      <c r="H73" s="71" t="s">
        <v>387</v>
      </c>
      <c r="I73" s="71" t="s">
        <v>387</v>
      </c>
      <c r="J73" s="71"/>
      <c r="K73" s="71"/>
      <c r="U73" s="241"/>
      <c r="V73" s="117" t="s">
        <v>225</v>
      </c>
      <c r="W73" s="158">
        <f t="shared" si="8"/>
        <v>0</v>
      </c>
      <c r="X73" s="159">
        <f t="shared" si="8"/>
        <v>0</v>
      </c>
    </row>
    <row r="74" spans="1:24" ht="14" thickBot="1" x14ac:dyDescent="0.2">
      <c r="A74" s="15" t="s">
        <v>2592</v>
      </c>
      <c r="B74" s="18" t="s">
        <v>299</v>
      </c>
      <c r="C74" s="18">
        <v>73</v>
      </c>
      <c r="D74" s="20" t="s">
        <v>149</v>
      </c>
      <c r="E74" s="20">
        <v>80</v>
      </c>
      <c r="F74" s="20" t="s">
        <v>398</v>
      </c>
      <c r="G74" s="19" t="s">
        <v>177</v>
      </c>
      <c r="H74" s="71" t="s">
        <v>387</v>
      </c>
      <c r="I74" s="71" t="s">
        <v>387</v>
      </c>
      <c r="J74" s="71"/>
      <c r="K74" s="71"/>
      <c r="U74" s="241"/>
      <c r="V74" s="117" t="s">
        <v>229</v>
      </c>
      <c r="W74" s="158">
        <f t="shared" si="8"/>
        <v>0</v>
      </c>
      <c r="X74" s="159">
        <f t="shared" si="8"/>
        <v>0</v>
      </c>
    </row>
    <row r="75" spans="1:24" ht="14" thickBot="1" x14ac:dyDescent="0.2">
      <c r="A75" s="15" t="s">
        <v>2593</v>
      </c>
      <c r="B75" s="18" t="s">
        <v>299</v>
      </c>
      <c r="C75" s="20">
        <v>74</v>
      </c>
      <c r="D75" s="20" t="s">
        <v>149</v>
      </c>
      <c r="E75" s="20">
        <v>150</v>
      </c>
      <c r="F75" s="20" t="s">
        <v>386</v>
      </c>
      <c r="G75" s="21" t="s">
        <v>185</v>
      </c>
      <c r="H75" s="71" t="s">
        <v>387</v>
      </c>
      <c r="I75" s="71" t="s">
        <v>387</v>
      </c>
      <c r="J75" s="71"/>
      <c r="K75" s="71"/>
      <c r="U75" s="241"/>
      <c r="V75" s="117" t="s">
        <v>233</v>
      </c>
      <c r="W75" s="158">
        <f t="shared" ref="W75:X85" si="9">S19+S47+W19+W47</f>
        <v>0</v>
      </c>
      <c r="X75" s="159">
        <f t="shared" si="9"/>
        <v>0</v>
      </c>
    </row>
    <row r="76" spans="1:24" ht="14" thickBot="1" x14ac:dyDescent="0.2">
      <c r="A76" s="15" t="s">
        <v>455</v>
      </c>
      <c r="B76" s="18" t="s">
        <v>299</v>
      </c>
      <c r="C76" s="20">
        <v>75</v>
      </c>
      <c r="D76" s="20" t="s">
        <v>392</v>
      </c>
      <c r="E76" s="20">
        <v>60</v>
      </c>
      <c r="F76" s="20" t="s">
        <v>393</v>
      </c>
      <c r="G76" s="19" t="s">
        <v>173</v>
      </c>
      <c r="H76" s="71" t="s">
        <v>387</v>
      </c>
      <c r="I76" s="71" t="s">
        <v>387</v>
      </c>
      <c r="J76" s="71"/>
      <c r="K76" s="71"/>
      <c r="U76" s="241"/>
      <c r="V76" s="117" t="s">
        <v>9123</v>
      </c>
      <c r="W76" s="158">
        <f t="shared" si="9"/>
        <v>0</v>
      </c>
      <c r="X76" s="159">
        <f t="shared" si="9"/>
        <v>0</v>
      </c>
    </row>
    <row r="77" spans="1:24" ht="14" thickBot="1" x14ac:dyDescent="0.2">
      <c r="A77" s="15" t="s">
        <v>419</v>
      </c>
      <c r="B77" s="18" t="s">
        <v>299</v>
      </c>
      <c r="C77" s="20">
        <v>76</v>
      </c>
      <c r="D77" s="20" t="s">
        <v>392</v>
      </c>
      <c r="E77" s="20">
        <v>80</v>
      </c>
      <c r="F77" s="20" t="s">
        <v>398</v>
      </c>
      <c r="G77" s="19" t="s">
        <v>177</v>
      </c>
      <c r="H77" s="71" t="s">
        <v>387</v>
      </c>
      <c r="I77" s="71" t="s">
        <v>387</v>
      </c>
      <c r="J77" s="71"/>
      <c r="K77" s="71"/>
      <c r="U77" s="241"/>
      <c r="V77" s="117" t="s">
        <v>237</v>
      </c>
      <c r="W77" s="158">
        <f t="shared" si="9"/>
        <v>0</v>
      </c>
      <c r="X77" s="159">
        <f t="shared" si="9"/>
        <v>0</v>
      </c>
    </row>
    <row r="78" spans="1:24" ht="14" thickBot="1" x14ac:dyDescent="0.2">
      <c r="A78" s="15" t="s">
        <v>510</v>
      </c>
      <c r="B78" s="18" t="s">
        <v>299</v>
      </c>
      <c r="C78" s="20">
        <v>77</v>
      </c>
      <c r="D78" s="20" t="s">
        <v>392</v>
      </c>
      <c r="E78" s="20">
        <v>130</v>
      </c>
      <c r="F78" s="20" t="s">
        <v>386</v>
      </c>
      <c r="G78" s="21" t="s">
        <v>181</v>
      </c>
      <c r="H78" s="71" t="s">
        <v>387</v>
      </c>
      <c r="I78" s="71" t="s">
        <v>387</v>
      </c>
      <c r="J78" s="71"/>
      <c r="K78" s="71"/>
      <c r="U78" s="241"/>
      <c r="V78" s="117" t="s">
        <v>241</v>
      </c>
      <c r="W78" s="158">
        <f t="shared" si="9"/>
        <v>0</v>
      </c>
      <c r="X78" s="159">
        <f t="shared" si="9"/>
        <v>0</v>
      </c>
    </row>
    <row r="79" spans="1:24" ht="14" thickBot="1" x14ac:dyDescent="0.2">
      <c r="A79" s="15" t="s">
        <v>2594</v>
      </c>
      <c r="B79" s="18" t="s">
        <v>299</v>
      </c>
      <c r="C79" s="20">
        <v>78</v>
      </c>
      <c r="D79" s="20" t="s">
        <v>392</v>
      </c>
      <c r="E79" s="20">
        <v>180</v>
      </c>
      <c r="F79" s="20" t="s">
        <v>393</v>
      </c>
      <c r="G79" s="21" t="s">
        <v>189</v>
      </c>
      <c r="H79" s="71" t="s">
        <v>387</v>
      </c>
      <c r="I79" s="71" t="s">
        <v>387</v>
      </c>
      <c r="J79" s="71"/>
      <c r="K79" s="71" t="s">
        <v>387</v>
      </c>
      <c r="U79" s="241"/>
      <c r="V79" s="117" t="s">
        <v>245</v>
      </c>
      <c r="W79" s="158">
        <f t="shared" si="9"/>
        <v>0</v>
      </c>
      <c r="X79" s="159">
        <f t="shared" si="9"/>
        <v>0</v>
      </c>
    </row>
    <row r="80" spans="1:24" ht="14" thickBot="1" x14ac:dyDescent="0.2">
      <c r="A80" s="15" t="s">
        <v>2595</v>
      </c>
      <c r="B80" s="18" t="s">
        <v>299</v>
      </c>
      <c r="C80" s="18">
        <v>79</v>
      </c>
      <c r="D80" s="20" t="s">
        <v>392</v>
      </c>
      <c r="E80" s="20">
        <v>230</v>
      </c>
      <c r="F80" s="20" t="s">
        <v>2515</v>
      </c>
      <c r="G80" s="21" t="s">
        <v>189</v>
      </c>
      <c r="H80" s="71" t="s">
        <v>387</v>
      </c>
      <c r="I80" s="71" t="s">
        <v>387</v>
      </c>
      <c r="J80" s="71"/>
      <c r="K80" s="71" t="s">
        <v>387</v>
      </c>
      <c r="U80" s="241"/>
      <c r="V80" s="117" t="s">
        <v>249</v>
      </c>
      <c r="W80" s="158">
        <f t="shared" si="9"/>
        <v>0</v>
      </c>
      <c r="X80" s="159">
        <f t="shared" si="9"/>
        <v>0</v>
      </c>
    </row>
    <row r="81" spans="1:24" ht="14" thickBot="1" x14ac:dyDescent="0.2">
      <c r="A81" s="15" t="s">
        <v>513</v>
      </c>
      <c r="B81" s="18" t="s">
        <v>299</v>
      </c>
      <c r="C81" s="20">
        <v>80</v>
      </c>
      <c r="D81" s="20" t="s">
        <v>392</v>
      </c>
      <c r="E81" s="20">
        <v>130</v>
      </c>
      <c r="F81" s="20" t="s">
        <v>393</v>
      </c>
      <c r="G81" s="21" t="s">
        <v>181</v>
      </c>
      <c r="H81" s="71" t="s">
        <v>387</v>
      </c>
      <c r="I81" s="71" t="s">
        <v>387</v>
      </c>
      <c r="J81" s="71"/>
      <c r="K81" s="71"/>
      <c r="U81" s="241"/>
      <c r="V81" s="117" t="s">
        <v>253</v>
      </c>
      <c r="W81" s="158">
        <f t="shared" si="9"/>
        <v>0</v>
      </c>
      <c r="X81" s="159">
        <f t="shared" si="9"/>
        <v>0</v>
      </c>
    </row>
    <row r="82" spans="1:24" ht="14" thickBot="1" x14ac:dyDescent="0.2">
      <c r="A82" s="15" t="s">
        <v>891</v>
      </c>
      <c r="B82" s="18" t="s">
        <v>299</v>
      </c>
      <c r="C82" s="20">
        <v>81</v>
      </c>
      <c r="D82" s="20" t="s">
        <v>392</v>
      </c>
      <c r="E82" s="20">
        <v>50</v>
      </c>
      <c r="F82" s="20" t="s">
        <v>393</v>
      </c>
      <c r="G82" s="19" t="s">
        <v>173</v>
      </c>
      <c r="H82" s="71" t="s">
        <v>387</v>
      </c>
      <c r="I82" s="71" t="s">
        <v>387</v>
      </c>
      <c r="J82" s="71"/>
      <c r="K82" s="71"/>
      <c r="U82" s="241"/>
      <c r="V82" s="117" t="s">
        <v>10048</v>
      </c>
      <c r="W82" s="158">
        <f t="shared" si="9"/>
        <v>0</v>
      </c>
      <c r="X82" s="159">
        <f t="shared" si="9"/>
        <v>0</v>
      </c>
    </row>
    <row r="83" spans="1:24" ht="14" thickBot="1" x14ac:dyDescent="0.2">
      <c r="A83" s="15" t="s">
        <v>865</v>
      </c>
      <c r="B83" s="18" t="s">
        <v>299</v>
      </c>
      <c r="C83" s="20">
        <v>82</v>
      </c>
      <c r="D83" s="20" t="s">
        <v>392</v>
      </c>
      <c r="E83" s="20">
        <v>90</v>
      </c>
      <c r="F83" s="20" t="s">
        <v>398</v>
      </c>
      <c r="G83" s="21" t="s">
        <v>181</v>
      </c>
      <c r="H83" s="71" t="s">
        <v>387</v>
      </c>
      <c r="I83" s="71" t="s">
        <v>387</v>
      </c>
      <c r="J83" s="71"/>
      <c r="K83" s="71"/>
      <c r="U83" s="241"/>
      <c r="V83" s="117" t="s">
        <v>10124</v>
      </c>
      <c r="W83" s="158">
        <f t="shared" si="9"/>
        <v>0</v>
      </c>
      <c r="X83" s="159">
        <f t="shared" si="9"/>
        <v>0</v>
      </c>
    </row>
    <row r="84" spans="1:24" ht="14" thickBot="1" x14ac:dyDescent="0.2">
      <c r="A84" s="15" t="s">
        <v>869</v>
      </c>
      <c r="B84" s="18" t="s">
        <v>299</v>
      </c>
      <c r="C84" s="20">
        <v>83</v>
      </c>
      <c r="D84" s="20" t="s">
        <v>392</v>
      </c>
      <c r="E84" s="20">
        <v>100</v>
      </c>
      <c r="F84" s="20" t="s">
        <v>393</v>
      </c>
      <c r="G84" s="21" t="s">
        <v>177</v>
      </c>
      <c r="H84" s="71" t="s">
        <v>387</v>
      </c>
      <c r="I84" s="71" t="s">
        <v>387</v>
      </c>
      <c r="J84" s="71"/>
      <c r="K84" s="71"/>
      <c r="U84" s="241"/>
      <c r="V84" s="117" t="s">
        <v>257</v>
      </c>
      <c r="W84" s="158">
        <f t="shared" si="9"/>
        <v>0</v>
      </c>
      <c r="X84" s="159">
        <f t="shared" si="9"/>
        <v>7</v>
      </c>
    </row>
    <row r="85" spans="1:24" ht="14" thickBot="1" x14ac:dyDescent="0.2">
      <c r="A85" s="15" t="s">
        <v>1834</v>
      </c>
      <c r="B85" s="18" t="s">
        <v>299</v>
      </c>
      <c r="C85" s="20">
        <v>84</v>
      </c>
      <c r="D85" s="20" t="s">
        <v>392</v>
      </c>
      <c r="E85" s="20">
        <v>60</v>
      </c>
      <c r="F85" s="20" t="s">
        <v>393</v>
      </c>
      <c r="G85" s="19" t="s">
        <v>173</v>
      </c>
      <c r="H85" s="71" t="s">
        <v>387</v>
      </c>
      <c r="I85" s="71" t="s">
        <v>387</v>
      </c>
      <c r="J85" s="71"/>
      <c r="K85" s="71"/>
      <c r="U85" s="241"/>
      <c r="V85" s="166" t="s">
        <v>260</v>
      </c>
      <c r="W85" s="191">
        <f t="shared" si="9"/>
        <v>0</v>
      </c>
      <c r="X85" s="192">
        <f t="shared" si="9"/>
        <v>3</v>
      </c>
    </row>
    <row r="86" spans="1:24" ht="13" x14ac:dyDescent="0.15">
      <c r="A86" s="15" t="s">
        <v>1814</v>
      </c>
      <c r="B86" s="18" t="s">
        <v>299</v>
      </c>
      <c r="C86" s="18">
        <v>85</v>
      </c>
      <c r="D86" s="20" t="s">
        <v>392</v>
      </c>
      <c r="E86" s="20">
        <v>90</v>
      </c>
      <c r="F86" s="20" t="s">
        <v>398</v>
      </c>
      <c r="G86" s="21" t="s">
        <v>181</v>
      </c>
      <c r="H86" s="71" t="s">
        <v>387</v>
      </c>
      <c r="I86" s="71" t="s">
        <v>387</v>
      </c>
      <c r="J86" s="71"/>
      <c r="K86" s="71"/>
    </row>
    <row r="87" spans="1:24" ht="13" x14ac:dyDescent="0.15">
      <c r="A87" s="15" t="s">
        <v>2556</v>
      </c>
      <c r="B87" s="18" t="s">
        <v>299</v>
      </c>
      <c r="C87" s="20">
        <v>86</v>
      </c>
      <c r="D87" s="20" t="s">
        <v>392</v>
      </c>
      <c r="E87" s="20">
        <v>50</v>
      </c>
      <c r="F87" s="20" t="s">
        <v>393</v>
      </c>
      <c r="G87" s="19" t="s">
        <v>173</v>
      </c>
      <c r="H87" s="71" t="s">
        <v>387</v>
      </c>
      <c r="I87" s="71" t="s">
        <v>387</v>
      </c>
      <c r="J87" s="71"/>
      <c r="K87" s="71"/>
    </row>
    <row r="88" spans="1:24" ht="13" x14ac:dyDescent="0.15">
      <c r="A88" s="15" t="s">
        <v>2557</v>
      </c>
      <c r="B88" s="18" t="s">
        <v>299</v>
      </c>
      <c r="C88" s="20">
        <v>87</v>
      </c>
      <c r="D88" s="20" t="s">
        <v>392</v>
      </c>
      <c r="E88" s="20">
        <v>90</v>
      </c>
      <c r="F88" s="20" t="s">
        <v>393</v>
      </c>
      <c r="G88" s="19" t="s">
        <v>177</v>
      </c>
      <c r="H88" s="71" t="s">
        <v>387</v>
      </c>
      <c r="I88" s="71" t="s">
        <v>387</v>
      </c>
      <c r="J88" s="71"/>
      <c r="K88" s="71"/>
    </row>
    <row r="89" spans="1:24" ht="13" x14ac:dyDescent="0.15">
      <c r="A89" s="15" t="s">
        <v>2596</v>
      </c>
      <c r="B89" s="18" t="s">
        <v>299</v>
      </c>
      <c r="C89" s="20">
        <v>88</v>
      </c>
      <c r="D89" s="20" t="s">
        <v>469</v>
      </c>
      <c r="E89" s="20"/>
      <c r="F89" s="20" t="s">
        <v>1069</v>
      </c>
      <c r="G89" s="19" t="s">
        <v>177</v>
      </c>
      <c r="H89" s="71" t="s">
        <v>387</v>
      </c>
      <c r="I89" s="71" t="s">
        <v>387</v>
      </c>
      <c r="J89" s="71"/>
      <c r="K89" s="71"/>
    </row>
    <row r="90" spans="1:24" ht="13" x14ac:dyDescent="0.15">
      <c r="A90" s="15" t="s">
        <v>2597</v>
      </c>
      <c r="B90" s="18" t="s">
        <v>299</v>
      </c>
      <c r="C90" s="20">
        <v>89</v>
      </c>
      <c r="D90" s="20" t="s">
        <v>469</v>
      </c>
      <c r="E90" s="20"/>
      <c r="F90" s="20" t="s">
        <v>1542</v>
      </c>
      <c r="G90" s="19" t="s">
        <v>177</v>
      </c>
      <c r="H90" s="71" t="s">
        <v>387</v>
      </c>
      <c r="I90" s="71" t="s">
        <v>387</v>
      </c>
      <c r="J90" s="71"/>
      <c r="K90" s="71"/>
    </row>
    <row r="91" spans="1:24" ht="13" x14ac:dyDescent="0.15">
      <c r="A91" s="15" t="s">
        <v>2598</v>
      </c>
      <c r="B91" s="18" t="s">
        <v>299</v>
      </c>
      <c r="C91" s="20">
        <v>90</v>
      </c>
      <c r="D91" s="20" t="s">
        <v>469</v>
      </c>
      <c r="E91" s="20"/>
      <c r="F91" s="20" t="s">
        <v>1069</v>
      </c>
      <c r="G91" s="19" t="s">
        <v>177</v>
      </c>
      <c r="H91" s="71" t="s">
        <v>387</v>
      </c>
      <c r="I91" s="71" t="s">
        <v>387</v>
      </c>
      <c r="J91" s="71"/>
      <c r="K91" s="71"/>
    </row>
    <row r="92" spans="1:24" ht="13" x14ac:dyDescent="0.15">
      <c r="A92" s="15" t="s">
        <v>1418</v>
      </c>
      <c r="B92" s="18" t="s">
        <v>299</v>
      </c>
      <c r="C92" s="18">
        <v>91</v>
      </c>
      <c r="D92" s="20" t="s">
        <v>469</v>
      </c>
      <c r="E92" s="20"/>
      <c r="F92" s="20" t="s">
        <v>721</v>
      </c>
      <c r="G92" s="19" t="s">
        <v>177</v>
      </c>
      <c r="H92" s="71" t="s">
        <v>387</v>
      </c>
      <c r="I92" s="71" t="s">
        <v>387</v>
      </c>
      <c r="J92" s="71"/>
      <c r="K92" s="71"/>
    </row>
    <row r="93" spans="1:24" ht="13" x14ac:dyDescent="0.15">
      <c r="A93" s="15" t="s">
        <v>2599</v>
      </c>
      <c r="B93" s="18" t="s">
        <v>299</v>
      </c>
      <c r="C93" s="20">
        <v>92</v>
      </c>
      <c r="D93" s="20" t="s">
        <v>469</v>
      </c>
      <c r="E93" s="20"/>
      <c r="F93" s="20" t="s">
        <v>1542</v>
      </c>
      <c r="G93" s="19" t="s">
        <v>177</v>
      </c>
      <c r="H93" s="71" t="s">
        <v>387</v>
      </c>
      <c r="I93" s="71" t="s">
        <v>387</v>
      </c>
      <c r="J93" s="71"/>
      <c r="K93" s="71"/>
    </row>
    <row r="94" spans="1:24" ht="13" x14ac:dyDescent="0.15">
      <c r="A94" s="15" t="s">
        <v>2600</v>
      </c>
      <c r="B94" s="18" t="s">
        <v>299</v>
      </c>
      <c r="C94" s="20">
        <v>93</v>
      </c>
      <c r="D94" s="20" t="s">
        <v>469</v>
      </c>
      <c r="E94" s="20"/>
      <c r="F94" s="20" t="s">
        <v>1069</v>
      </c>
      <c r="G94" s="19" t="s">
        <v>177</v>
      </c>
      <c r="H94" s="71" t="s">
        <v>387</v>
      </c>
      <c r="I94" s="71" t="s">
        <v>387</v>
      </c>
      <c r="J94" s="71"/>
      <c r="K94" s="71"/>
    </row>
    <row r="95" spans="1:24" ht="13" x14ac:dyDescent="0.15">
      <c r="A95" s="15" t="s">
        <v>1103</v>
      </c>
      <c r="B95" s="18" t="s">
        <v>299</v>
      </c>
      <c r="C95" s="20">
        <v>94</v>
      </c>
      <c r="D95" s="20" t="s">
        <v>469</v>
      </c>
      <c r="E95" s="20"/>
      <c r="F95" s="20" t="s">
        <v>1069</v>
      </c>
      <c r="G95" s="19" t="s">
        <v>177</v>
      </c>
      <c r="H95" s="71" t="s">
        <v>387</v>
      </c>
      <c r="I95" s="71" t="s">
        <v>387</v>
      </c>
      <c r="J95" s="71"/>
      <c r="K95" s="71"/>
    </row>
    <row r="96" spans="1:24" ht="13" x14ac:dyDescent="0.15">
      <c r="A96" s="15" t="s">
        <v>2601</v>
      </c>
      <c r="B96" s="18" t="s">
        <v>299</v>
      </c>
      <c r="C96" s="20">
        <v>95</v>
      </c>
      <c r="D96" s="20" t="s">
        <v>469</v>
      </c>
      <c r="E96" s="20"/>
      <c r="F96" s="20" t="s">
        <v>1542</v>
      </c>
      <c r="G96" s="19" t="s">
        <v>177</v>
      </c>
      <c r="H96" s="71" t="s">
        <v>387</v>
      </c>
      <c r="I96" s="71" t="s">
        <v>387</v>
      </c>
      <c r="J96" s="71"/>
      <c r="K96" s="71"/>
    </row>
    <row r="97" spans="1:11" ht="13" x14ac:dyDescent="0.15">
      <c r="A97" s="15" t="s">
        <v>2602</v>
      </c>
      <c r="B97" s="18" t="s">
        <v>299</v>
      </c>
      <c r="C97" s="20">
        <v>96</v>
      </c>
      <c r="D97" s="20" t="s">
        <v>469</v>
      </c>
      <c r="E97" s="20"/>
      <c r="F97" s="20" t="s">
        <v>1542</v>
      </c>
      <c r="G97" s="19" t="s">
        <v>177</v>
      </c>
      <c r="H97" s="71" t="s">
        <v>387</v>
      </c>
      <c r="I97" s="71" t="s">
        <v>387</v>
      </c>
      <c r="J97" s="71"/>
      <c r="K97" s="71"/>
    </row>
    <row r="98" spans="1:11" ht="13" x14ac:dyDescent="0.15">
      <c r="A98" s="15" t="s">
        <v>2603</v>
      </c>
      <c r="B98" s="18" t="s">
        <v>299</v>
      </c>
      <c r="C98" s="18">
        <v>97</v>
      </c>
      <c r="D98" s="20" t="s">
        <v>469</v>
      </c>
      <c r="E98" s="20"/>
      <c r="F98" s="20" t="s">
        <v>1542</v>
      </c>
      <c r="G98" s="19" t="s">
        <v>177</v>
      </c>
      <c r="H98" s="71" t="s">
        <v>387</v>
      </c>
      <c r="I98" s="71" t="s">
        <v>387</v>
      </c>
      <c r="J98" s="71"/>
      <c r="K98" s="71"/>
    </row>
    <row r="99" spans="1:11" ht="13" x14ac:dyDescent="0.15">
      <c r="A99" s="15" t="s">
        <v>2604</v>
      </c>
      <c r="B99" s="18" t="s">
        <v>299</v>
      </c>
      <c r="C99" s="20">
        <v>98</v>
      </c>
      <c r="D99" s="20" t="s">
        <v>469</v>
      </c>
      <c r="E99" s="20"/>
      <c r="F99" s="20" t="s">
        <v>1542</v>
      </c>
      <c r="G99" s="19" t="s">
        <v>177</v>
      </c>
      <c r="H99" s="71" t="s">
        <v>387</v>
      </c>
      <c r="I99" s="71" t="s">
        <v>387</v>
      </c>
      <c r="J99" s="71"/>
      <c r="K99" s="71"/>
    </row>
    <row r="100" spans="1:11" ht="13" x14ac:dyDescent="0.15">
      <c r="A100" s="15" t="s">
        <v>2427</v>
      </c>
      <c r="B100" s="18" t="s">
        <v>299</v>
      </c>
      <c r="C100" s="20">
        <v>99</v>
      </c>
      <c r="D100" s="20" t="s">
        <v>469</v>
      </c>
      <c r="E100" s="20"/>
      <c r="F100" s="20" t="s">
        <v>1542</v>
      </c>
      <c r="G100" s="19" t="s">
        <v>177</v>
      </c>
      <c r="H100" s="71" t="s">
        <v>387</v>
      </c>
      <c r="I100" s="71" t="s">
        <v>387</v>
      </c>
      <c r="J100" s="71"/>
      <c r="K100" s="71"/>
    </row>
    <row r="101" spans="1:11" ht="13" x14ac:dyDescent="0.15">
      <c r="A101" s="15" t="s">
        <v>2571</v>
      </c>
      <c r="B101" s="18" t="s">
        <v>299</v>
      </c>
      <c r="C101" s="20">
        <v>100</v>
      </c>
      <c r="D101" s="20" t="s">
        <v>395</v>
      </c>
      <c r="E101" s="20">
        <v>180</v>
      </c>
      <c r="F101" s="20" t="s">
        <v>393</v>
      </c>
      <c r="G101" s="21" t="s">
        <v>257</v>
      </c>
      <c r="H101" s="71" t="s">
        <v>387</v>
      </c>
      <c r="I101" s="71" t="s">
        <v>387</v>
      </c>
      <c r="J101" s="71"/>
      <c r="K101" s="71" t="s">
        <v>387</v>
      </c>
    </row>
    <row r="102" spans="1:11" ht="13" x14ac:dyDescent="0.15">
      <c r="A102" s="15" t="s">
        <v>2577</v>
      </c>
      <c r="B102" s="18" t="s">
        <v>299</v>
      </c>
      <c r="C102" s="20">
        <v>101</v>
      </c>
      <c r="D102" s="20" t="s">
        <v>404</v>
      </c>
      <c r="E102" s="20">
        <v>180</v>
      </c>
      <c r="F102" s="20" t="s">
        <v>393</v>
      </c>
      <c r="G102" s="21" t="s">
        <v>257</v>
      </c>
      <c r="H102" s="71" t="s">
        <v>387</v>
      </c>
      <c r="I102" s="71" t="s">
        <v>387</v>
      </c>
      <c r="J102" s="71"/>
      <c r="K102" s="71" t="s">
        <v>387</v>
      </c>
    </row>
    <row r="103" spans="1:11" ht="13" x14ac:dyDescent="0.15">
      <c r="A103" s="15" t="s">
        <v>2580</v>
      </c>
      <c r="B103" s="18" t="s">
        <v>299</v>
      </c>
      <c r="C103" s="20">
        <v>102</v>
      </c>
      <c r="D103" s="20" t="s">
        <v>385</v>
      </c>
      <c r="E103" s="20">
        <v>170</v>
      </c>
      <c r="F103" s="20" t="s">
        <v>393</v>
      </c>
      <c r="G103" s="21" t="s">
        <v>257</v>
      </c>
      <c r="H103" s="71" t="s">
        <v>387</v>
      </c>
      <c r="I103" s="71" t="s">
        <v>387</v>
      </c>
      <c r="J103" s="71"/>
      <c r="K103" s="71" t="s">
        <v>387</v>
      </c>
    </row>
    <row r="104" spans="1:11" ht="13" x14ac:dyDescent="0.15">
      <c r="A104" s="15" t="s">
        <v>2594</v>
      </c>
      <c r="B104" s="18" t="s">
        <v>299</v>
      </c>
      <c r="C104" s="18">
        <v>103</v>
      </c>
      <c r="D104" s="20" t="s">
        <v>392</v>
      </c>
      <c r="E104" s="20">
        <v>180</v>
      </c>
      <c r="F104" s="20" t="s">
        <v>393</v>
      </c>
      <c r="G104" s="21" t="s">
        <v>257</v>
      </c>
      <c r="H104" s="71" t="s">
        <v>387</v>
      </c>
      <c r="I104" s="71" t="s">
        <v>387</v>
      </c>
      <c r="J104" s="71"/>
      <c r="K104" s="71" t="s">
        <v>387</v>
      </c>
    </row>
    <row r="105" spans="1:11" ht="13" x14ac:dyDescent="0.15">
      <c r="A105" s="15" t="s">
        <v>2598</v>
      </c>
      <c r="B105" s="18" t="s">
        <v>299</v>
      </c>
      <c r="C105" s="20">
        <v>104</v>
      </c>
      <c r="D105" s="20" t="s">
        <v>469</v>
      </c>
      <c r="E105" s="20"/>
      <c r="F105" s="20" t="s">
        <v>1069</v>
      </c>
      <c r="G105" s="21" t="s">
        <v>257</v>
      </c>
      <c r="H105" s="71" t="s">
        <v>387</v>
      </c>
      <c r="I105" s="71" t="s">
        <v>387</v>
      </c>
      <c r="J105" s="71"/>
      <c r="K105" s="71" t="s">
        <v>387</v>
      </c>
    </row>
    <row r="106" spans="1:11" ht="13" x14ac:dyDescent="0.15">
      <c r="A106" s="15" t="s">
        <v>2600</v>
      </c>
      <c r="B106" s="18" t="s">
        <v>299</v>
      </c>
      <c r="C106" s="20">
        <v>105</v>
      </c>
      <c r="D106" s="20" t="s">
        <v>469</v>
      </c>
      <c r="E106" s="20"/>
      <c r="F106" s="20" t="s">
        <v>1069</v>
      </c>
      <c r="G106" s="21" t="s">
        <v>257</v>
      </c>
      <c r="H106" s="71" t="s">
        <v>387</v>
      </c>
      <c r="I106" s="71" t="s">
        <v>387</v>
      </c>
      <c r="J106" s="71"/>
      <c r="K106" s="71" t="s">
        <v>387</v>
      </c>
    </row>
    <row r="107" spans="1:11" ht="13" x14ac:dyDescent="0.15">
      <c r="A107" s="15" t="s">
        <v>1103</v>
      </c>
      <c r="B107" s="18" t="s">
        <v>299</v>
      </c>
      <c r="C107" s="20">
        <v>106</v>
      </c>
      <c r="D107" s="20" t="s">
        <v>469</v>
      </c>
      <c r="E107" s="20"/>
      <c r="F107" s="20" t="s">
        <v>1069</v>
      </c>
      <c r="G107" s="21" t="s">
        <v>257</v>
      </c>
      <c r="H107" s="71" t="s">
        <v>387</v>
      </c>
      <c r="I107" s="71" t="s">
        <v>387</v>
      </c>
      <c r="J107" s="71"/>
      <c r="K107" s="71" t="s">
        <v>387</v>
      </c>
    </row>
    <row r="108" spans="1:11" ht="13" x14ac:dyDescent="0.15">
      <c r="A108" s="15" t="s">
        <v>2572</v>
      </c>
      <c r="B108" s="18" t="s">
        <v>299</v>
      </c>
      <c r="C108" s="20">
        <v>107</v>
      </c>
      <c r="D108" s="20" t="s">
        <v>395</v>
      </c>
      <c r="E108" s="20">
        <v>220</v>
      </c>
      <c r="F108" s="20" t="s">
        <v>2515</v>
      </c>
      <c r="G108" s="21" t="s">
        <v>260</v>
      </c>
      <c r="H108" s="71" t="s">
        <v>387</v>
      </c>
      <c r="I108" s="71" t="s">
        <v>387</v>
      </c>
      <c r="J108" s="71"/>
      <c r="K108" s="71" t="s">
        <v>387</v>
      </c>
    </row>
    <row r="109" spans="1:11" ht="13" x14ac:dyDescent="0.15">
      <c r="A109" s="15" t="s">
        <v>2572</v>
      </c>
      <c r="B109" s="18" t="s">
        <v>299</v>
      </c>
      <c r="C109" s="20">
        <v>108</v>
      </c>
      <c r="D109" s="20" t="s">
        <v>149</v>
      </c>
      <c r="E109" s="20">
        <v>230</v>
      </c>
      <c r="F109" s="20" t="s">
        <v>2515</v>
      </c>
      <c r="G109" s="21" t="s">
        <v>260</v>
      </c>
      <c r="H109" s="71" t="s">
        <v>387</v>
      </c>
      <c r="I109" s="71" t="s">
        <v>387</v>
      </c>
      <c r="J109" s="71"/>
      <c r="K109" s="71" t="s">
        <v>387</v>
      </c>
    </row>
    <row r="110" spans="1:11" ht="13" x14ac:dyDescent="0.15">
      <c r="A110" s="15" t="s">
        <v>2595</v>
      </c>
      <c r="B110" s="18" t="s">
        <v>299</v>
      </c>
      <c r="C110" s="18">
        <v>109</v>
      </c>
      <c r="D110" s="20" t="s">
        <v>392</v>
      </c>
      <c r="E110" s="20">
        <v>230</v>
      </c>
      <c r="F110" s="20" t="s">
        <v>2515</v>
      </c>
      <c r="G110" s="21" t="s">
        <v>260</v>
      </c>
      <c r="H110" s="71" t="s">
        <v>387</v>
      </c>
      <c r="I110" s="71" t="s">
        <v>387</v>
      </c>
      <c r="J110" s="71"/>
      <c r="K110" s="71" t="s">
        <v>387</v>
      </c>
    </row>
  </sheetData>
  <sheetProtection selectLockedCells="1" selectUnlockedCells="1"/>
  <mergeCells count="1">
    <mergeCell ref="Z1:AH1"/>
  </mergeCells>
  <conditionalFormatting sqref="H2:K110">
    <cfRule type="cellIs" dxfId="502" priority="1" stopIfTrue="1" operator="equal">
      <formula>"-"</formula>
    </cfRule>
    <cfRule type="cellIs" dxfId="501" priority="2" stopIfTrue="1" operator="equal">
      <formula>"x"</formula>
    </cfRule>
  </conditionalFormatting>
  <hyperlinks>
    <hyperlink ref="L1" location="'Expansion set Check List'!A1" display="Home" xr:uid="{00000000-0004-0000-4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158">
    <tabColor rgb="FF00FF00"/>
  </sheetPr>
  <dimension ref="A1:AH11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7.6640625" customWidth="1"/>
    <col min="2" max="2" width="11.832031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28" t="s">
        <v>376</v>
      </c>
      <c r="C1" s="28" t="s">
        <v>377</v>
      </c>
      <c r="D1" s="28" t="s">
        <v>378</v>
      </c>
      <c r="E1" s="28" t="s">
        <v>379</v>
      </c>
      <c r="F1" s="28" t="s">
        <v>380</v>
      </c>
      <c r="G1" s="28" t="s">
        <v>381</v>
      </c>
      <c r="H1" s="8" t="s">
        <v>85</v>
      </c>
      <c r="I1" s="9" t="s">
        <v>86</v>
      </c>
      <c r="J1" s="9" t="s">
        <v>87</v>
      </c>
      <c r="K1" s="10"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2" t="s">
        <v>535</v>
      </c>
      <c r="B2" s="18" t="s">
        <v>302</v>
      </c>
      <c r="C2" s="18">
        <v>1</v>
      </c>
      <c r="D2" s="18" t="s">
        <v>407</v>
      </c>
      <c r="E2" s="18">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113</v>
      </c>
      <c r="Z2" s="102"/>
      <c r="AA2" s="102"/>
      <c r="AB2" s="102"/>
      <c r="AC2" s="102"/>
      <c r="AD2" s="102"/>
      <c r="AE2" s="102"/>
      <c r="AF2" s="102"/>
      <c r="AG2" s="102"/>
      <c r="AH2" s="102"/>
    </row>
    <row r="3" spans="1:34" ht="13" x14ac:dyDescent="0.15">
      <c r="A3" s="15" t="s">
        <v>534</v>
      </c>
      <c r="B3" s="18" t="s">
        <v>302</v>
      </c>
      <c r="C3" s="20">
        <v>2</v>
      </c>
      <c r="D3" s="20" t="s">
        <v>407</v>
      </c>
      <c r="E3" s="20">
        <v>80</v>
      </c>
      <c r="F3" s="20"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29</v>
      </c>
    </row>
    <row r="4" spans="1:34" ht="13" x14ac:dyDescent="0.15">
      <c r="A4" s="15" t="s">
        <v>516</v>
      </c>
      <c r="B4" s="18" t="s">
        <v>302</v>
      </c>
      <c r="C4" s="20">
        <v>3</v>
      </c>
      <c r="D4" s="20" t="s">
        <v>407</v>
      </c>
      <c r="E4" s="20">
        <v>130</v>
      </c>
      <c r="F4" s="20"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39</v>
      </c>
    </row>
    <row r="5" spans="1:34" ht="13" x14ac:dyDescent="0.15">
      <c r="A5" s="15" t="s">
        <v>2605</v>
      </c>
      <c r="B5" s="18" t="s">
        <v>302</v>
      </c>
      <c r="C5" s="20">
        <v>4</v>
      </c>
      <c r="D5" s="20" t="s">
        <v>407</v>
      </c>
      <c r="E5" s="20">
        <v>170</v>
      </c>
      <c r="F5" s="20" t="s">
        <v>393</v>
      </c>
      <c r="G5" s="19" t="s">
        <v>189</v>
      </c>
      <c r="H5" s="71" t="s">
        <v>387</v>
      </c>
      <c r="I5" s="71" t="s">
        <v>387</v>
      </c>
      <c r="J5" s="71"/>
      <c r="K5" s="71" t="s">
        <v>387</v>
      </c>
      <c r="R5" s="117" t="s">
        <v>181</v>
      </c>
      <c r="S5" s="231">
        <f t="shared" si="0"/>
        <v>0</v>
      </c>
      <c r="T5" s="159">
        <f t="shared" si="1"/>
        <v>0</v>
      </c>
      <c r="U5" s="168"/>
      <c r="V5" s="117" t="s">
        <v>181</v>
      </c>
      <c r="W5" s="231">
        <f t="shared" si="2"/>
        <v>0</v>
      </c>
      <c r="X5" s="6">
        <f t="shared" si="3"/>
        <v>20</v>
      </c>
    </row>
    <row r="6" spans="1:34" ht="13" x14ac:dyDescent="0.15">
      <c r="A6" s="15" t="s">
        <v>2606</v>
      </c>
      <c r="B6" s="18" t="s">
        <v>302</v>
      </c>
      <c r="C6" s="20">
        <v>5</v>
      </c>
      <c r="D6" s="20" t="s">
        <v>407</v>
      </c>
      <c r="E6" s="20">
        <v>220</v>
      </c>
      <c r="F6" s="20" t="s">
        <v>2515</v>
      </c>
      <c r="G6" s="19" t="s">
        <v>189</v>
      </c>
      <c r="H6" s="71" t="s">
        <v>387</v>
      </c>
      <c r="I6" s="71" t="s">
        <v>387</v>
      </c>
      <c r="J6" s="71"/>
      <c r="K6" s="71" t="s">
        <v>387</v>
      </c>
      <c r="R6" s="117" t="s">
        <v>185</v>
      </c>
      <c r="S6" s="231">
        <f t="shared" si="0"/>
        <v>0</v>
      </c>
      <c r="T6" s="159">
        <f t="shared" si="1"/>
        <v>0</v>
      </c>
      <c r="U6" s="168"/>
      <c r="V6" s="117" t="s">
        <v>185</v>
      </c>
      <c r="W6" s="231">
        <f t="shared" si="2"/>
        <v>0</v>
      </c>
      <c r="X6" s="6">
        <f t="shared" si="3"/>
        <v>9</v>
      </c>
    </row>
    <row r="7" spans="1:34" ht="13" x14ac:dyDescent="0.15">
      <c r="A7" s="15" t="s">
        <v>1216</v>
      </c>
      <c r="B7" s="18" t="s">
        <v>302</v>
      </c>
      <c r="C7" s="20">
        <v>6</v>
      </c>
      <c r="D7" s="20" t="s">
        <v>407</v>
      </c>
      <c r="E7" s="20">
        <v>60</v>
      </c>
      <c r="F7" s="20" t="s">
        <v>393</v>
      </c>
      <c r="G7" s="19" t="s">
        <v>173</v>
      </c>
      <c r="H7" s="71" t="s">
        <v>387</v>
      </c>
      <c r="I7" s="71" t="s">
        <v>387</v>
      </c>
      <c r="J7" s="71"/>
      <c r="K7" s="71"/>
      <c r="R7" s="117" t="s">
        <v>189</v>
      </c>
      <c r="S7" s="231">
        <f t="shared" si="0"/>
        <v>0</v>
      </c>
      <c r="T7" s="159">
        <f t="shared" si="1"/>
        <v>0</v>
      </c>
      <c r="U7" s="168"/>
      <c r="V7" s="117" t="s">
        <v>189</v>
      </c>
      <c r="W7" s="231">
        <f t="shared" si="2"/>
        <v>0</v>
      </c>
      <c r="X7" s="6">
        <f t="shared" si="3"/>
        <v>7</v>
      </c>
    </row>
    <row r="8" spans="1:34" ht="13" x14ac:dyDescent="0.15">
      <c r="A8" s="15" t="s">
        <v>1929</v>
      </c>
      <c r="B8" s="18" t="s">
        <v>302</v>
      </c>
      <c r="C8" s="20">
        <v>7</v>
      </c>
      <c r="D8" s="20" t="s">
        <v>407</v>
      </c>
      <c r="E8" s="20">
        <v>90</v>
      </c>
      <c r="F8" s="20" t="s">
        <v>2607</v>
      </c>
      <c r="G8" s="19"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2344</v>
      </c>
      <c r="B9" s="18" t="s">
        <v>302</v>
      </c>
      <c r="C9" s="20">
        <v>8</v>
      </c>
      <c r="D9" s="20" t="s">
        <v>407</v>
      </c>
      <c r="E9" s="20">
        <v>60</v>
      </c>
      <c r="F9" s="20"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2345</v>
      </c>
      <c r="B10" s="18" t="s">
        <v>302</v>
      </c>
      <c r="C10" s="20">
        <v>9</v>
      </c>
      <c r="D10" s="20" t="s">
        <v>407</v>
      </c>
      <c r="E10" s="20">
        <v>90</v>
      </c>
      <c r="F10" s="20"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433</v>
      </c>
      <c r="B11" s="18" t="s">
        <v>302</v>
      </c>
      <c r="C11" s="20">
        <v>10</v>
      </c>
      <c r="D11" s="20" t="s">
        <v>395</v>
      </c>
      <c r="E11" s="20">
        <v>80</v>
      </c>
      <c r="F11" s="20"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1862</v>
      </c>
      <c r="B12" s="18" t="s">
        <v>302</v>
      </c>
      <c r="C12" s="20">
        <v>11</v>
      </c>
      <c r="D12" s="20" t="s">
        <v>395</v>
      </c>
      <c r="E12" s="20">
        <v>120</v>
      </c>
      <c r="F12" s="20" t="s">
        <v>398</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1218</v>
      </c>
      <c r="B13" s="18" t="s">
        <v>302</v>
      </c>
      <c r="C13" s="20">
        <v>12</v>
      </c>
      <c r="D13" s="20" t="s">
        <v>395</v>
      </c>
      <c r="E13" s="20">
        <v>60</v>
      </c>
      <c r="F13" s="20"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1197</v>
      </c>
      <c r="B14" s="18" t="s">
        <v>302</v>
      </c>
      <c r="C14" s="20">
        <v>13</v>
      </c>
      <c r="D14" s="20" t="s">
        <v>395</v>
      </c>
      <c r="E14" s="20">
        <v>80</v>
      </c>
      <c r="F14" s="20"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1179</v>
      </c>
      <c r="B15" s="18" t="s">
        <v>302</v>
      </c>
      <c r="C15" s="20">
        <v>14</v>
      </c>
      <c r="D15" s="20" t="s">
        <v>395</v>
      </c>
      <c r="E15" s="20">
        <v>140</v>
      </c>
      <c r="F15" s="20"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457</v>
      </c>
      <c r="B16" s="18" t="s">
        <v>302</v>
      </c>
      <c r="C16" s="20">
        <v>15</v>
      </c>
      <c r="D16" s="20" t="s">
        <v>389</v>
      </c>
      <c r="E16" s="20">
        <v>60</v>
      </c>
      <c r="F16" s="20"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435</v>
      </c>
      <c r="B17" s="18" t="s">
        <v>302</v>
      </c>
      <c r="C17" s="20">
        <v>16</v>
      </c>
      <c r="D17" s="20" t="s">
        <v>389</v>
      </c>
      <c r="E17" s="20">
        <v>80</v>
      </c>
      <c r="F17" s="20" t="s">
        <v>398</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409</v>
      </c>
      <c r="B18" s="18" t="s">
        <v>302</v>
      </c>
      <c r="C18" s="20">
        <v>17</v>
      </c>
      <c r="D18" s="20" t="s">
        <v>389</v>
      </c>
      <c r="E18" s="20">
        <v>140</v>
      </c>
      <c r="F18" s="20"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931</v>
      </c>
      <c r="B19" s="18" t="s">
        <v>302</v>
      </c>
      <c r="C19" s="20">
        <v>18</v>
      </c>
      <c r="D19" s="20" t="s">
        <v>389</v>
      </c>
      <c r="E19" s="20">
        <v>130</v>
      </c>
      <c r="F19" s="20" t="s">
        <v>386</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1928</v>
      </c>
      <c r="B20" s="18" t="s">
        <v>302</v>
      </c>
      <c r="C20" s="20">
        <v>19</v>
      </c>
      <c r="D20" s="20" t="s">
        <v>389</v>
      </c>
      <c r="E20" s="20">
        <v>90</v>
      </c>
      <c r="F20" s="20" t="s">
        <v>398</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2608</v>
      </c>
      <c r="B21" s="18" t="s">
        <v>302</v>
      </c>
      <c r="C21" s="20">
        <v>20</v>
      </c>
      <c r="D21" s="20" t="s">
        <v>389</v>
      </c>
      <c r="E21" s="20">
        <v>180</v>
      </c>
      <c r="F21" s="20" t="s">
        <v>393</v>
      </c>
      <c r="G21" s="19" t="s">
        <v>189</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2314</v>
      </c>
      <c r="B22" s="18" t="s">
        <v>302</v>
      </c>
      <c r="C22" s="20">
        <v>21</v>
      </c>
      <c r="D22" s="20" t="s">
        <v>389</v>
      </c>
      <c r="E22" s="20">
        <v>70</v>
      </c>
      <c r="F22" s="20" t="s">
        <v>393</v>
      </c>
      <c r="G22" s="2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2315</v>
      </c>
      <c r="B23" s="18" t="s">
        <v>302</v>
      </c>
      <c r="C23" s="20">
        <v>22</v>
      </c>
      <c r="D23" s="20" t="s">
        <v>389</v>
      </c>
      <c r="E23" s="20">
        <v>130</v>
      </c>
      <c r="F23" s="20"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2609</v>
      </c>
      <c r="B24" s="18" t="s">
        <v>302</v>
      </c>
      <c r="C24" s="20">
        <v>23</v>
      </c>
      <c r="D24" s="20" t="s">
        <v>389</v>
      </c>
      <c r="E24" s="20">
        <v>60</v>
      </c>
      <c r="F24" s="20"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2610</v>
      </c>
      <c r="B25" s="18" t="s">
        <v>302</v>
      </c>
      <c r="C25" s="20">
        <v>24</v>
      </c>
      <c r="D25" s="20" t="s">
        <v>389</v>
      </c>
      <c r="E25" s="20">
        <v>100</v>
      </c>
      <c r="F25" s="20" t="s">
        <v>398</v>
      </c>
      <c r="G25" s="21" t="s">
        <v>185</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2611</v>
      </c>
      <c r="B26" s="18" t="s">
        <v>302</v>
      </c>
      <c r="C26" s="20">
        <v>25</v>
      </c>
      <c r="D26" s="20" t="s">
        <v>389</v>
      </c>
      <c r="E26" s="20">
        <v>90</v>
      </c>
      <c r="F26" s="20" t="s">
        <v>2354</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2612</v>
      </c>
      <c r="B27" s="18" t="s">
        <v>302</v>
      </c>
      <c r="C27" s="20">
        <v>26</v>
      </c>
      <c r="D27" s="20" t="s">
        <v>389</v>
      </c>
      <c r="E27" s="20">
        <v>130</v>
      </c>
      <c r="F27" s="20"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456</v>
      </c>
      <c r="B28" s="18" t="s">
        <v>302</v>
      </c>
      <c r="C28" s="20">
        <v>27</v>
      </c>
      <c r="D28" s="20" t="s">
        <v>404</v>
      </c>
      <c r="E28" s="20">
        <v>60</v>
      </c>
      <c r="F28" s="20" t="s">
        <v>393</v>
      </c>
      <c r="G28" s="21" t="s">
        <v>173</v>
      </c>
      <c r="H28" s="71" t="s">
        <v>387</v>
      </c>
      <c r="I28" s="71" t="s">
        <v>387</v>
      </c>
      <c r="J28" s="71"/>
      <c r="K28" s="71"/>
      <c r="R28" s="117" t="s">
        <v>257</v>
      </c>
      <c r="S28" s="231">
        <f t="shared" si="0"/>
        <v>0</v>
      </c>
      <c r="T28" s="159">
        <f t="shared" si="1"/>
        <v>0</v>
      </c>
      <c r="U28" s="168"/>
      <c r="V28" s="117" t="s">
        <v>257</v>
      </c>
      <c r="W28" s="231">
        <f t="shared" si="2"/>
        <v>0</v>
      </c>
      <c r="X28" s="6">
        <f t="shared" si="3"/>
        <v>7</v>
      </c>
    </row>
    <row r="29" spans="1:24" ht="14" thickBot="1" x14ac:dyDescent="0.2">
      <c r="A29" s="15" t="s">
        <v>410</v>
      </c>
      <c r="B29" s="18" t="s">
        <v>302</v>
      </c>
      <c r="C29" s="20">
        <v>28</v>
      </c>
      <c r="D29" s="20" t="s">
        <v>404</v>
      </c>
      <c r="E29" s="20">
        <v>90</v>
      </c>
      <c r="F29" s="20" t="s">
        <v>398</v>
      </c>
      <c r="G29" s="21" t="s">
        <v>177</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417</v>
      </c>
      <c r="B30" s="18" t="s">
        <v>302</v>
      </c>
      <c r="C30" s="20">
        <v>29</v>
      </c>
      <c r="D30" s="20" t="s">
        <v>404</v>
      </c>
      <c r="E30" s="20">
        <v>80</v>
      </c>
      <c r="F30" s="20" t="s">
        <v>393</v>
      </c>
      <c r="G30" s="21" t="s">
        <v>173</v>
      </c>
      <c r="H30" s="71" t="s">
        <v>387</v>
      </c>
      <c r="I30" s="71" t="s">
        <v>387</v>
      </c>
      <c r="J30" s="71"/>
      <c r="K30" s="71"/>
      <c r="R30" s="160" t="s">
        <v>86</v>
      </c>
      <c r="S30" s="161"/>
      <c r="T30" s="175">
        <f>SUM(T31:T57)</f>
        <v>0</v>
      </c>
      <c r="U30" s="168"/>
      <c r="V30" s="177" t="s">
        <v>88</v>
      </c>
      <c r="W30" s="213"/>
      <c r="X30" s="215">
        <f>SUM(X31:X57)</f>
        <v>97</v>
      </c>
    </row>
    <row r="31" spans="1:24" ht="13" x14ac:dyDescent="0.15">
      <c r="A31" s="15" t="s">
        <v>1794</v>
      </c>
      <c r="B31" s="18" t="s">
        <v>302</v>
      </c>
      <c r="C31" s="20">
        <v>30</v>
      </c>
      <c r="D31" s="20" t="s">
        <v>404</v>
      </c>
      <c r="E31" s="20">
        <v>120</v>
      </c>
      <c r="F31" s="20"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29</v>
      </c>
    </row>
    <row r="32" spans="1:24" ht="13" x14ac:dyDescent="0.15">
      <c r="A32" s="15" t="s">
        <v>1282</v>
      </c>
      <c r="B32" s="18" t="s">
        <v>302</v>
      </c>
      <c r="C32" s="20">
        <v>31</v>
      </c>
      <c r="D32" s="20" t="s">
        <v>404</v>
      </c>
      <c r="E32" s="20">
        <v>70</v>
      </c>
      <c r="F32" s="20"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39</v>
      </c>
    </row>
    <row r="33" spans="1:24" ht="13" x14ac:dyDescent="0.15">
      <c r="A33" s="15" t="s">
        <v>1281</v>
      </c>
      <c r="B33" s="18" t="s">
        <v>302</v>
      </c>
      <c r="C33" s="20">
        <v>32</v>
      </c>
      <c r="D33" s="20" t="s">
        <v>404</v>
      </c>
      <c r="E33" s="20">
        <v>70</v>
      </c>
      <c r="F33" s="20"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2317</v>
      </c>
      <c r="B34" s="18" t="s">
        <v>302</v>
      </c>
      <c r="C34" s="20">
        <v>33</v>
      </c>
      <c r="D34" s="20" t="s">
        <v>404</v>
      </c>
      <c r="E34" s="20">
        <v>120</v>
      </c>
      <c r="F34" s="20" t="s">
        <v>393</v>
      </c>
      <c r="G34" s="21" t="s">
        <v>181</v>
      </c>
      <c r="H34" s="71" t="s">
        <v>387</v>
      </c>
      <c r="I34" s="71" t="s">
        <v>387</v>
      </c>
      <c r="J34" s="71"/>
      <c r="K34" s="71"/>
      <c r="R34" s="117" t="s">
        <v>185</v>
      </c>
      <c r="S34" s="158">
        <f t="shared" si="4"/>
        <v>0</v>
      </c>
      <c r="T34" s="159">
        <f t="shared" si="5"/>
        <v>0</v>
      </c>
      <c r="U34" s="168"/>
      <c r="V34" s="234" t="s">
        <v>185</v>
      </c>
      <c r="W34" s="237">
        <f t="shared" si="6"/>
        <v>0</v>
      </c>
      <c r="X34" s="6">
        <f t="shared" si="7"/>
        <v>9</v>
      </c>
    </row>
    <row r="35" spans="1:24" ht="13" x14ac:dyDescent="0.15">
      <c r="A35" s="15" t="s">
        <v>2613</v>
      </c>
      <c r="B35" s="18" t="s">
        <v>302</v>
      </c>
      <c r="C35" s="20">
        <v>34</v>
      </c>
      <c r="D35" s="20" t="s">
        <v>404</v>
      </c>
      <c r="E35" s="20">
        <v>70</v>
      </c>
      <c r="F35" s="20"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446</v>
      </c>
      <c r="B36" s="18" t="s">
        <v>302</v>
      </c>
      <c r="C36" s="20">
        <v>35</v>
      </c>
      <c r="D36" s="20" t="s">
        <v>385</v>
      </c>
      <c r="E36" s="20">
        <v>70</v>
      </c>
      <c r="F36" s="20"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556</v>
      </c>
      <c r="B37" s="18" t="s">
        <v>302</v>
      </c>
      <c r="C37" s="20">
        <v>36</v>
      </c>
      <c r="D37" s="20" t="s">
        <v>385</v>
      </c>
      <c r="E37" s="20">
        <v>90</v>
      </c>
      <c r="F37" s="20" t="s">
        <v>398</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428</v>
      </c>
      <c r="B38" s="18" t="s">
        <v>302</v>
      </c>
      <c r="C38" s="20">
        <v>37</v>
      </c>
      <c r="D38" s="20" t="s">
        <v>385</v>
      </c>
      <c r="E38" s="20">
        <v>70</v>
      </c>
      <c r="F38" s="20" t="s">
        <v>393</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1843</v>
      </c>
      <c r="B39" s="18" t="s">
        <v>302</v>
      </c>
      <c r="C39" s="20">
        <v>38</v>
      </c>
      <c r="D39" s="20" t="s">
        <v>385</v>
      </c>
      <c r="E39" s="20">
        <v>70</v>
      </c>
      <c r="F39" s="20"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2319</v>
      </c>
      <c r="B40" s="18" t="s">
        <v>302</v>
      </c>
      <c r="C40" s="20">
        <v>39</v>
      </c>
      <c r="D40" s="20" t="s">
        <v>385</v>
      </c>
      <c r="E40" s="20">
        <v>50</v>
      </c>
      <c r="F40" s="20"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2320</v>
      </c>
      <c r="B41" s="18" t="s">
        <v>302</v>
      </c>
      <c r="C41" s="20">
        <v>40</v>
      </c>
      <c r="D41" s="20" t="s">
        <v>385</v>
      </c>
      <c r="E41" s="20">
        <v>80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2321</v>
      </c>
      <c r="B42" s="18" t="s">
        <v>302</v>
      </c>
      <c r="C42" s="20">
        <v>41</v>
      </c>
      <c r="D42" s="20" t="s">
        <v>385</v>
      </c>
      <c r="E42" s="20">
        <v>130</v>
      </c>
      <c r="F42" s="20" t="s">
        <v>386</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2381</v>
      </c>
      <c r="B43" s="18" t="s">
        <v>302</v>
      </c>
      <c r="C43" s="20">
        <v>42</v>
      </c>
      <c r="D43" s="20" t="s">
        <v>385</v>
      </c>
      <c r="E43" s="20">
        <v>90</v>
      </c>
      <c r="F43" s="20"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2382</v>
      </c>
      <c r="B44" s="18" t="s">
        <v>302</v>
      </c>
      <c r="C44" s="20">
        <v>43</v>
      </c>
      <c r="D44" s="20" t="s">
        <v>385</v>
      </c>
      <c r="E44" s="20">
        <v>130</v>
      </c>
      <c r="F44" s="20" t="s">
        <v>398</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450</v>
      </c>
      <c r="B45" s="18" t="s">
        <v>302</v>
      </c>
      <c r="C45" s="20">
        <v>44</v>
      </c>
      <c r="D45" s="20" t="s">
        <v>400</v>
      </c>
      <c r="E45" s="20">
        <v>70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431</v>
      </c>
      <c r="B46" s="18" t="s">
        <v>302</v>
      </c>
      <c r="C46" s="20">
        <v>45</v>
      </c>
      <c r="D46" s="20" t="s">
        <v>400</v>
      </c>
      <c r="E46" s="20">
        <v>90</v>
      </c>
      <c r="F46" s="20"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401</v>
      </c>
      <c r="B47" s="18" t="s">
        <v>302</v>
      </c>
      <c r="C47" s="20">
        <v>46</v>
      </c>
      <c r="D47" s="20" t="s">
        <v>400</v>
      </c>
      <c r="E47" s="20">
        <v>150</v>
      </c>
      <c r="F47" s="20" t="s">
        <v>386</v>
      </c>
      <c r="G47" s="2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555</v>
      </c>
      <c r="B48" s="18" t="s">
        <v>302</v>
      </c>
      <c r="C48" s="20">
        <v>47</v>
      </c>
      <c r="D48" s="20" t="s">
        <v>400</v>
      </c>
      <c r="E48" s="20">
        <v>90</v>
      </c>
      <c r="F48" s="20"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399</v>
      </c>
      <c r="B49" s="18" t="s">
        <v>302</v>
      </c>
      <c r="C49" s="20">
        <v>48</v>
      </c>
      <c r="D49" s="20" t="s">
        <v>400</v>
      </c>
      <c r="E49" s="20">
        <v>90</v>
      </c>
      <c r="F49" s="20"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928</v>
      </c>
      <c r="B50" s="18" t="s">
        <v>302</v>
      </c>
      <c r="C50" s="20">
        <v>49</v>
      </c>
      <c r="D50" s="20" t="s">
        <v>400</v>
      </c>
      <c r="E50" s="20">
        <v>90</v>
      </c>
      <c r="F50" s="20"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1191</v>
      </c>
      <c r="B51" s="18" t="s">
        <v>302</v>
      </c>
      <c r="C51" s="20">
        <v>50</v>
      </c>
      <c r="D51" s="20" t="s">
        <v>400</v>
      </c>
      <c r="E51" s="20">
        <v>100</v>
      </c>
      <c r="F51" s="20" t="s">
        <v>398</v>
      </c>
      <c r="G51" s="21"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1211</v>
      </c>
      <c r="B52" s="18" t="s">
        <v>302</v>
      </c>
      <c r="C52" s="20">
        <v>51</v>
      </c>
      <c r="D52" s="20" t="s">
        <v>400</v>
      </c>
      <c r="E52" s="20">
        <v>80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1184</v>
      </c>
      <c r="B53" s="18" t="s">
        <v>302</v>
      </c>
      <c r="C53" s="20">
        <v>52</v>
      </c>
      <c r="D53" s="20" t="s">
        <v>400</v>
      </c>
      <c r="E53" s="20">
        <v>120</v>
      </c>
      <c r="F53" s="20" t="s">
        <v>398</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1261</v>
      </c>
      <c r="B54" s="18" t="s">
        <v>302</v>
      </c>
      <c r="C54" s="20">
        <v>53</v>
      </c>
      <c r="D54" s="20" t="s">
        <v>400</v>
      </c>
      <c r="E54" s="20">
        <v>60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2614</v>
      </c>
      <c r="B55" s="18" t="s">
        <v>302</v>
      </c>
      <c r="C55" s="20">
        <v>54</v>
      </c>
      <c r="D55" s="20" t="s">
        <v>400</v>
      </c>
      <c r="E55" s="20">
        <v>180</v>
      </c>
      <c r="F55" s="20" t="s">
        <v>393</v>
      </c>
      <c r="G55" s="19" t="s">
        <v>189</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2615</v>
      </c>
      <c r="B56" s="18" t="s">
        <v>302</v>
      </c>
      <c r="C56" s="20">
        <v>55</v>
      </c>
      <c r="D56" s="20" t="s">
        <v>400</v>
      </c>
      <c r="E56" s="20">
        <v>220</v>
      </c>
      <c r="F56" s="20" t="s">
        <v>2515</v>
      </c>
      <c r="G56" s="19" t="s">
        <v>189</v>
      </c>
      <c r="H56" s="71" t="s">
        <v>387</v>
      </c>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2379</v>
      </c>
      <c r="B57" s="18" t="s">
        <v>302</v>
      </c>
      <c r="C57" s="20">
        <v>56</v>
      </c>
      <c r="D57" s="20" t="s">
        <v>400</v>
      </c>
      <c r="E57" s="20">
        <v>60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2380</v>
      </c>
      <c r="B58" s="18" t="s">
        <v>302</v>
      </c>
      <c r="C58" s="20">
        <v>57</v>
      </c>
      <c r="D58" s="20" t="s">
        <v>400</v>
      </c>
      <c r="E58" s="20">
        <v>90</v>
      </c>
      <c r="F58" s="20" t="s">
        <v>398</v>
      </c>
      <c r="G58" s="21" t="s">
        <v>177</v>
      </c>
      <c r="H58" s="71" t="s">
        <v>387</v>
      </c>
      <c r="I58" s="71" t="s">
        <v>387</v>
      </c>
      <c r="J58" s="71"/>
      <c r="K58" s="71"/>
      <c r="U58" s="168"/>
      <c r="V58" s="177" t="s">
        <v>447</v>
      </c>
      <c r="W58" s="189"/>
      <c r="X58" s="190">
        <f>SUM(X59:X85)</f>
        <v>210</v>
      </c>
    </row>
    <row r="59" spans="1:24" ht="13" x14ac:dyDescent="0.15">
      <c r="A59" s="15" t="s">
        <v>2383</v>
      </c>
      <c r="B59" s="18" t="s">
        <v>302</v>
      </c>
      <c r="C59" s="20">
        <v>58</v>
      </c>
      <c r="D59" s="20" t="s">
        <v>400</v>
      </c>
      <c r="E59" s="20">
        <v>120</v>
      </c>
      <c r="F59" s="20" t="s">
        <v>393</v>
      </c>
      <c r="G59" s="19" t="s">
        <v>185</v>
      </c>
      <c r="H59" s="71" t="s">
        <v>387</v>
      </c>
      <c r="I59" s="71" t="s">
        <v>387</v>
      </c>
      <c r="J59" s="71"/>
      <c r="K59" s="71"/>
      <c r="U59" s="239"/>
      <c r="V59" s="116" t="s">
        <v>173</v>
      </c>
      <c r="W59" s="211">
        <f t="shared" ref="W59:X74" si="8">S3+S31+W3+W31</f>
        <v>0</v>
      </c>
      <c r="X59" s="64">
        <f t="shared" si="8"/>
        <v>58</v>
      </c>
    </row>
    <row r="60" spans="1:24" ht="13" x14ac:dyDescent="0.15">
      <c r="A60" s="15" t="s">
        <v>2616</v>
      </c>
      <c r="B60" s="18" t="s">
        <v>302</v>
      </c>
      <c r="C60" s="20">
        <v>59</v>
      </c>
      <c r="D60" s="20" t="s">
        <v>400</v>
      </c>
      <c r="E60" s="20">
        <v>60</v>
      </c>
      <c r="F60" s="20" t="s">
        <v>393</v>
      </c>
      <c r="G60" s="21" t="s">
        <v>177</v>
      </c>
      <c r="H60" s="71" t="s">
        <v>387</v>
      </c>
      <c r="I60" s="71" t="s">
        <v>387</v>
      </c>
      <c r="J60" s="71"/>
      <c r="K60" s="71"/>
      <c r="U60" s="239"/>
      <c r="V60" s="117" t="s">
        <v>177</v>
      </c>
      <c r="W60" s="158">
        <f t="shared" si="8"/>
        <v>0</v>
      </c>
      <c r="X60" s="159">
        <f t="shared" si="8"/>
        <v>78</v>
      </c>
    </row>
    <row r="61" spans="1:24" ht="13" x14ac:dyDescent="0.15">
      <c r="A61" s="15" t="s">
        <v>2616</v>
      </c>
      <c r="B61" s="18" t="s">
        <v>302</v>
      </c>
      <c r="C61" s="20">
        <v>60</v>
      </c>
      <c r="D61" s="20" t="s">
        <v>400</v>
      </c>
      <c r="E61" s="20">
        <v>70</v>
      </c>
      <c r="F61" s="20" t="s">
        <v>393</v>
      </c>
      <c r="G61" s="21" t="s">
        <v>173</v>
      </c>
      <c r="H61" s="71" t="s">
        <v>387</v>
      </c>
      <c r="I61" s="71" t="s">
        <v>387</v>
      </c>
      <c r="J61" s="71"/>
      <c r="K61" s="71"/>
      <c r="U61" s="239"/>
      <c r="V61" s="117" t="s">
        <v>181</v>
      </c>
      <c r="W61" s="158">
        <f t="shared" si="8"/>
        <v>0</v>
      </c>
      <c r="X61" s="159">
        <f t="shared" si="8"/>
        <v>40</v>
      </c>
    </row>
    <row r="62" spans="1:24" ht="13" x14ac:dyDescent="0.15">
      <c r="A62" s="15" t="s">
        <v>2617</v>
      </c>
      <c r="B62" s="18" t="s">
        <v>302</v>
      </c>
      <c r="C62" s="20">
        <v>61</v>
      </c>
      <c r="D62" s="20" t="s">
        <v>400</v>
      </c>
      <c r="E62" s="20">
        <v>90</v>
      </c>
      <c r="F62" s="20" t="s">
        <v>2354</v>
      </c>
      <c r="G62" s="21" t="s">
        <v>177</v>
      </c>
      <c r="H62" s="71" t="s">
        <v>387</v>
      </c>
      <c r="I62" s="71" t="s">
        <v>387</v>
      </c>
      <c r="J62" s="71"/>
      <c r="K62" s="71"/>
      <c r="U62" s="239"/>
      <c r="V62" s="117" t="s">
        <v>185</v>
      </c>
      <c r="W62" s="158">
        <f t="shared" si="8"/>
        <v>0</v>
      </c>
      <c r="X62" s="159">
        <f t="shared" si="8"/>
        <v>18</v>
      </c>
    </row>
    <row r="63" spans="1:24" ht="13" x14ac:dyDescent="0.15">
      <c r="A63" s="15" t="s">
        <v>2618</v>
      </c>
      <c r="B63" s="18" t="s">
        <v>302</v>
      </c>
      <c r="C63" s="20">
        <v>62</v>
      </c>
      <c r="D63" s="20" t="s">
        <v>400</v>
      </c>
      <c r="E63" s="20">
        <v>150</v>
      </c>
      <c r="F63" s="20" t="s">
        <v>398</v>
      </c>
      <c r="G63" s="21" t="s">
        <v>181</v>
      </c>
      <c r="H63" s="71" t="s">
        <v>387</v>
      </c>
      <c r="I63" s="71" t="s">
        <v>387</v>
      </c>
      <c r="J63" s="71"/>
      <c r="K63" s="71"/>
      <c r="U63" s="239"/>
      <c r="V63" s="117" t="s">
        <v>189</v>
      </c>
      <c r="W63" s="158">
        <f t="shared" si="8"/>
        <v>0</v>
      </c>
      <c r="X63" s="159">
        <f t="shared" si="8"/>
        <v>7</v>
      </c>
    </row>
    <row r="64" spans="1:24" ht="13" x14ac:dyDescent="0.15">
      <c r="A64" s="15" t="s">
        <v>2619</v>
      </c>
      <c r="B64" s="18" t="s">
        <v>302</v>
      </c>
      <c r="C64" s="20">
        <v>63</v>
      </c>
      <c r="D64" s="20" t="s">
        <v>400</v>
      </c>
      <c r="E64" s="20">
        <v>70</v>
      </c>
      <c r="F64" s="20" t="s">
        <v>393</v>
      </c>
      <c r="G64" s="21" t="s">
        <v>185</v>
      </c>
      <c r="H64" s="71" t="s">
        <v>387</v>
      </c>
      <c r="I64" s="71" t="s">
        <v>387</v>
      </c>
      <c r="J64" s="71"/>
      <c r="K64" s="71"/>
      <c r="U64" s="240"/>
      <c r="V64" s="117" t="s">
        <v>193</v>
      </c>
      <c r="W64" s="158">
        <f t="shared" si="8"/>
        <v>0</v>
      </c>
      <c r="X64" s="159">
        <f t="shared" si="8"/>
        <v>0</v>
      </c>
    </row>
    <row r="65" spans="1:24" ht="14" thickBot="1" x14ac:dyDescent="0.2">
      <c r="A65" s="15" t="s">
        <v>2620</v>
      </c>
      <c r="B65" s="18" t="s">
        <v>302</v>
      </c>
      <c r="C65" s="20">
        <v>64</v>
      </c>
      <c r="D65" s="20" t="s">
        <v>400</v>
      </c>
      <c r="E65" s="20">
        <v>130</v>
      </c>
      <c r="F65" s="20" t="s">
        <v>393</v>
      </c>
      <c r="G65" s="19" t="s">
        <v>189</v>
      </c>
      <c r="H65" s="71" t="s">
        <v>387</v>
      </c>
      <c r="I65" s="71" t="s">
        <v>387</v>
      </c>
      <c r="J65" s="71"/>
      <c r="K65" s="71" t="s">
        <v>387</v>
      </c>
      <c r="U65" s="241"/>
      <c r="V65" s="117" t="s">
        <v>197</v>
      </c>
      <c r="W65" s="158">
        <f t="shared" si="8"/>
        <v>0</v>
      </c>
      <c r="X65" s="159">
        <f t="shared" si="8"/>
        <v>0</v>
      </c>
    </row>
    <row r="66" spans="1:24" ht="14" thickBot="1" x14ac:dyDescent="0.2">
      <c r="A66" s="15" t="s">
        <v>1810</v>
      </c>
      <c r="B66" s="18" t="s">
        <v>302</v>
      </c>
      <c r="C66" s="20">
        <v>65</v>
      </c>
      <c r="D66" s="20" t="s">
        <v>858</v>
      </c>
      <c r="E66" s="20">
        <v>110</v>
      </c>
      <c r="F66" s="20" t="s">
        <v>398</v>
      </c>
      <c r="G66" s="21" t="s">
        <v>181</v>
      </c>
      <c r="H66" s="71" t="s">
        <v>387</v>
      </c>
      <c r="I66" s="71" t="s">
        <v>387</v>
      </c>
      <c r="J66" s="71"/>
      <c r="K66" s="71"/>
      <c r="U66" s="241"/>
      <c r="V66" s="117" t="s">
        <v>201</v>
      </c>
      <c r="W66" s="158">
        <f t="shared" si="8"/>
        <v>0</v>
      </c>
      <c r="X66" s="159">
        <f t="shared" si="8"/>
        <v>0</v>
      </c>
    </row>
    <row r="67" spans="1:24" ht="14" thickBot="1" x14ac:dyDescent="0.2">
      <c r="A67" s="15" t="s">
        <v>2286</v>
      </c>
      <c r="B67" s="18" t="s">
        <v>302</v>
      </c>
      <c r="C67" s="20">
        <v>66</v>
      </c>
      <c r="D67" s="20" t="s">
        <v>858</v>
      </c>
      <c r="E67" s="20">
        <v>60</v>
      </c>
      <c r="F67" s="20" t="s">
        <v>393</v>
      </c>
      <c r="G67" s="21" t="s">
        <v>173</v>
      </c>
      <c r="H67" s="71" t="s">
        <v>387</v>
      </c>
      <c r="I67" s="71" t="s">
        <v>387</v>
      </c>
      <c r="J67" s="71"/>
      <c r="K67" s="71"/>
      <c r="U67" s="241"/>
      <c r="V67" s="117" t="s">
        <v>205</v>
      </c>
      <c r="W67" s="158">
        <f t="shared" si="8"/>
        <v>0</v>
      </c>
      <c r="X67" s="159">
        <f t="shared" si="8"/>
        <v>0</v>
      </c>
    </row>
    <row r="68" spans="1:24" ht="14" thickBot="1" x14ac:dyDescent="0.2">
      <c r="A68" s="15" t="s">
        <v>2287</v>
      </c>
      <c r="B68" s="18" t="s">
        <v>302</v>
      </c>
      <c r="C68" s="20">
        <v>67</v>
      </c>
      <c r="D68" s="20" t="s">
        <v>858</v>
      </c>
      <c r="E68" s="20">
        <v>90</v>
      </c>
      <c r="F68" s="20" t="s">
        <v>398</v>
      </c>
      <c r="G68" s="21" t="s">
        <v>177</v>
      </c>
      <c r="H68" s="71" t="s">
        <v>387</v>
      </c>
      <c r="I68" s="71" t="s">
        <v>387</v>
      </c>
      <c r="J68" s="71"/>
      <c r="K68" s="71"/>
      <c r="U68" s="241"/>
      <c r="V68" s="117" t="s">
        <v>209</v>
      </c>
      <c r="W68" s="158">
        <f t="shared" si="8"/>
        <v>0</v>
      </c>
      <c r="X68" s="159">
        <f t="shared" si="8"/>
        <v>0</v>
      </c>
    </row>
    <row r="69" spans="1:24" ht="14" thickBot="1" x14ac:dyDescent="0.2">
      <c r="A69" s="15" t="s">
        <v>2621</v>
      </c>
      <c r="B69" s="18" t="s">
        <v>302</v>
      </c>
      <c r="C69" s="20">
        <v>68</v>
      </c>
      <c r="D69" s="20" t="s">
        <v>858</v>
      </c>
      <c r="E69" s="20">
        <v>120</v>
      </c>
      <c r="F69" s="20" t="s">
        <v>398</v>
      </c>
      <c r="G69" s="21" t="s">
        <v>181</v>
      </c>
      <c r="H69" s="71" t="s">
        <v>387</v>
      </c>
      <c r="I69" s="71" t="s">
        <v>387</v>
      </c>
      <c r="J69" s="71"/>
      <c r="K69" s="71"/>
      <c r="U69" s="241"/>
      <c r="V69" s="117" t="s">
        <v>9125</v>
      </c>
      <c r="W69" s="158">
        <f t="shared" si="8"/>
        <v>0</v>
      </c>
      <c r="X69" s="159">
        <f t="shared" si="8"/>
        <v>0</v>
      </c>
    </row>
    <row r="70" spans="1:24" ht="14" thickBot="1" x14ac:dyDescent="0.2">
      <c r="A70" s="15" t="s">
        <v>396</v>
      </c>
      <c r="B70" s="18" t="s">
        <v>302</v>
      </c>
      <c r="C70" s="20">
        <v>69</v>
      </c>
      <c r="D70" s="20" t="s">
        <v>2547</v>
      </c>
      <c r="E70" s="20">
        <v>60</v>
      </c>
      <c r="F70" s="20" t="s">
        <v>393</v>
      </c>
      <c r="G70" s="21" t="s">
        <v>173</v>
      </c>
      <c r="H70" s="71" t="s">
        <v>387</v>
      </c>
      <c r="I70" s="71" t="s">
        <v>387</v>
      </c>
      <c r="J70" s="71"/>
      <c r="K70" s="71"/>
      <c r="U70" s="241"/>
      <c r="V70" s="118" t="s">
        <v>213</v>
      </c>
      <c r="W70" s="158">
        <f t="shared" si="8"/>
        <v>0</v>
      </c>
      <c r="X70" s="159">
        <f t="shared" si="8"/>
        <v>0</v>
      </c>
    </row>
    <row r="71" spans="1:24" ht="14" thickBot="1" x14ac:dyDescent="0.2">
      <c r="A71" s="15" t="s">
        <v>396</v>
      </c>
      <c r="B71" s="18" t="s">
        <v>302</v>
      </c>
      <c r="C71" s="20">
        <v>70</v>
      </c>
      <c r="D71" s="20" t="s">
        <v>2547</v>
      </c>
      <c r="E71" s="20">
        <v>60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504</v>
      </c>
      <c r="B72" s="18" t="s">
        <v>302</v>
      </c>
      <c r="C72" s="20">
        <v>71</v>
      </c>
      <c r="D72" s="20" t="s">
        <v>2547</v>
      </c>
      <c r="E72" s="20">
        <v>90</v>
      </c>
      <c r="F72" s="20" t="s">
        <v>398</v>
      </c>
      <c r="G72" s="21" t="s">
        <v>177</v>
      </c>
      <c r="H72" s="71" t="s">
        <v>387</v>
      </c>
      <c r="I72" s="71" t="s">
        <v>387</v>
      </c>
      <c r="J72" s="71"/>
      <c r="K72" s="71"/>
      <c r="U72" s="241"/>
      <c r="V72" s="117" t="s">
        <v>221</v>
      </c>
      <c r="W72" s="158">
        <f t="shared" si="8"/>
        <v>0</v>
      </c>
      <c r="X72" s="159">
        <f t="shared" si="8"/>
        <v>0</v>
      </c>
    </row>
    <row r="73" spans="1:24" ht="14" thickBot="1" x14ac:dyDescent="0.2">
      <c r="A73" s="15" t="s">
        <v>2622</v>
      </c>
      <c r="B73" s="18" t="s">
        <v>302</v>
      </c>
      <c r="C73" s="20">
        <v>72</v>
      </c>
      <c r="D73" s="20" t="s">
        <v>2547</v>
      </c>
      <c r="E73" s="20">
        <v>90</v>
      </c>
      <c r="F73" s="20" t="s">
        <v>398</v>
      </c>
      <c r="G73" s="21" t="s">
        <v>181</v>
      </c>
      <c r="H73" s="71" t="s">
        <v>387</v>
      </c>
      <c r="I73" s="71" t="s">
        <v>387</v>
      </c>
      <c r="J73" s="71"/>
      <c r="K73" s="71"/>
      <c r="U73" s="241"/>
      <c r="V73" s="117" t="s">
        <v>225</v>
      </c>
      <c r="W73" s="158">
        <f t="shared" si="8"/>
        <v>0</v>
      </c>
      <c r="X73" s="159">
        <f t="shared" si="8"/>
        <v>0</v>
      </c>
    </row>
    <row r="74" spans="1:24" ht="14" thickBot="1" x14ac:dyDescent="0.2">
      <c r="A74" s="15" t="s">
        <v>2623</v>
      </c>
      <c r="B74" s="18" t="s">
        <v>302</v>
      </c>
      <c r="C74" s="20">
        <v>73</v>
      </c>
      <c r="D74" s="20" t="s">
        <v>2547</v>
      </c>
      <c r="E74" s="20">
        <v>60</v>
      </c>
      <c r="F74" s="20" t="s">
        <v>393</v>
      </c>
      <c r="G74" s="21" t="s">
        <v>177</v>
      </c>
      <c r="H74" s="71" t="s">
        <v>387</v>
      </c>
      <c r="I74" s="71" t="s">
        <v>387</v>
      </c>
      <c r="J74" s="71"/>
      <c r="K74" s="71"/>
      <c r="U74" s="241"/>
      <c r="V74" s="117" t="s">
        <v>229</v>
      </c>
      <c r="W74" s="158">
        <f t="shared" si="8"/>
        <v>0</v>
      </c>
      <c r="X74" s="159">
        <f t="shared" si="8"/>
        <v>0</v>
      </c>
    </row>
    <row r="75" spans="1:24" ht="14" thickBot="1" x14ac:dyDescent="0.2">
      <c r="A75" s="15" t="s">
        <v>2624</v>
      </c>
      <c r="B75" s="18" t="s">
        <v>302</v>
      </c>
      <c r="C75" s="20">
        <v>74</v>
      </c>
      <c r="D75" s="20" t="s">
        <v>149</v>
      </c>
      <c r="E75" s="20">
        <v>180</v>
      </c>
      <c r="F75" s="20" t="s">
        <v>393</v>
      </c>
      <c r="G75" s="19" t="s">
        <v>189</v>
      </c>
      <c r="H75" s="71" t="s">
        <v>387</v>
      </c>
      <c r="I75" s="71" t="s">
        <v>387</v>
      </c>
      <c r="J75" s="71"/>
      <c r="K75" s="71" t="s">
        <v>387</v>
      </c>
      <c r="U75" s="241"/>
      <c r="V75" s="117" t="s">
        <v>233</v>
      </c>
      <c r="W75" s="158">
        <f t="shared" ref="W75:X85" si="9">S19+S47+W19+W47</f>
        <v>0</v>
      </c>
      <c r="X75" s="159">
        <f t="shared" si="9"/>
        <v>0</v>
      </c>
    </row>
    <row r="76" spans="1:24" ht="14" thickBot="1" x14ac:dyDescent="0.2">
      <c r="A76" s="15" t="s">
        <v>1289</v>
      </c>
      <c r="B76" s="18" t="s">
        <v>302</v>
      </c>
      <c r="C76" s="20">
        <v>75</v>
      </c>
      <c r="D76" s="20" t="s">
        <v>149</v>
      </c>
      <c r="E76" s="20">
        <v>80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1279</v>
      </c>
      <c r="B77" s="18" t="s">
        <v>302</v>
      </c>
      <c r="C77" s="20">
        <v>76</v>
      </c>
      <c r="D77" s="20" t="s">
        <v>149</v>
      </c>
      <c r="E77" s="20">
        <v>130</v>
      </c>
      <c r="F77" s="20" t="s">
        <v>386</v>
      </c>
      <c r="G77" s="21" t="s">
        <v>181</v>
      </c>
      <c r="H77" s="71" t="s">
        <v>387</v>
      </c>
      <c r="I77" s="71" t="s">
        <v>387</v>
      </c>
      <c r="J77" s="71"/>
      <c r="K77" s="71"/>
      <c r="U77" s="241"/>
      <c r="V77" s="117" t="s">
        <v>237</v>
      </c>
      <c r="W77" s="158">
        <f t="shared" si="9"/>
        <v>0</v>
      </c>
      <c r="X77" s="159">
        <f t="shared" si="9"/>
        <v>0</v>
      </c>
    </row>
    <row r="78" spans="1:24" ht="14" thickBot="1" x14ac:dyDescent="0.2">
      <c r="A78" s="15" t="s">
        <v>2625</v>
      </c>
      <c r="B78" s="18" t="s">
        <v>302</v>
      </c>
      <c r="C78" s="20">
        <v>77</v>
      </c>
      <c r="D78" s="20" t="s">
        <v>149</v>
      </c>
      <c r="E78" s="20">
        <v>100</v>
      </c>
      <c r="F78" s="20" t="s">
        <v>398</v>
      </c>
      <c r="G78" s="21" t="s">
        <v>185</v>
      </c>
      <c r="H78" s="71" t="s">
        <v>387</v>
      </c>
      <c r="I78" s="71" t="s">
        <v>387</v>
      </c>
      <c r="J78" s="71"/>
      <c r="K78" s="71"/>
      <c r="U78" s="241"/>
      <c r="V78" s="117" t="s">
        <v>241</v>
      </c>
      <c r="W78" s="158">
        <f t="shared" si="9"/>
        <v>0</v>
      </c>
      <c r="X78" s="159">
        <f t="shared" si="9"/>
        <v>0</v>
      </c>
    </row>
    <row r="79" spans="1:24" ht="14" thickBot="1" x14ac:dyDescent="0.2">
      <c r="A79" s="15" t="s">
        <v>524</v>
      </c>
      <c r="B79" s="18" t="s">
        <v>302</v>
      </c>
      <c r="C79" s="20">
        <v>78</v>
      </c>
      <c r="D79" s="20" t="s">
        <v>392</v>
      </c>
      <c r="E79" s="20">
        <v>90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1896</v>
      </c>
      <c r="B80" s="18" t="s">
        <v>302</v>
      </c>
      <c r="C80" s="20">
        <v>79</v>
      </c>
      <c r="D80" s="20" t="s">
        <v>392</v>
      </c>
      <c r="E80" s="20">
        <v>120</v>
      </c>
      <c r="F80" s="20" t="s">
        <v>398</v>
      </c>
      <c r="G80" s="21" t="s">
        <v>177</v>
      </c>
      <c r="H80" s="71" t="s">
        <v>387</v>
      </c>
      <c r="I80" s="71" t="s">
        <v>387</v>
      </c>
      <c r="J80" s="71"/>
      <c r="K80" s="71"/>
      <c r="U80" s="241"/>
      <c r="V80" s="117" t="s">
        <v>249</v>
      </c>
      <c r="W80" s="158">
        <f t="shared" si="9"/>
        <v>0</v>
      </c>
      <c r="X80" s="159">
        <f t="shared" si="9"/>
        <v>0</v>
      </c>
    </row>
    <row r="81" spans="1:24" ht="14" thickBot="1" x14ac:dyDescent="0.2">
      <c r="A81" s="15" t="s">
        <v>537</v>
      </c>
      <c r="B81" s="18" t="s">
        <v>302</v>
      </c>
      <c r="C81" s="20">
        <v>80</v>
      </c>
      <c r="D81" s="20" t="s">
        <v>392</v>
      </c>
      <c r="E81" s="20">
        <v>50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1206</v>
      </c>
      <c r="B82" s="18" t="s">
        <v>302</v>
      </c>
      <c r="C82" s="20">
        <v>81</v>
      </c>
      <c r="D82" s="20" t="s">
        <v>392</v>
      </c>
      <c r="E82" s="20">
        <v>60</v>
      </c>
      <c r="F82" s="20" t="s">
        <v>393</v>
      </c>
      <c r="G82" s="21" t="s">
        <v>173</v>
      </c>
      <c r="H82" s="71" t="s">
        <v>387</v>
      </c>
      <c r="I82" s="71" t="s">
        <v>387</v>
      </c>
      <c r="J82" s="71"/>
      <c r="K82" s="71"/>
      <c r="U82" s="241"/>
      <c r="V82" s="117" t="s">
        <v>10048</v>
      </c>
      <c r="W82" s="158">
        <f t="shared" si="9"/>
        <v>0</v>
      </c>
      <c r="X82" s="159">
        <f t="shared" si="9"/>
        <v>0</v>
      </c>
    </row>
    <row r="83" spans="1:24" ht="14" thickBot="1" x14ac:dyDescent="0.2">
      <c r="A83" s="15" t="s">
        <v>1208</v>
      </c>
      <c r="B83" s="18" t="s">
        <v>302</v>
      </c>
      <c r="C83" s="20">
        <v>82</v>
      </c>
      <c r="D83" s="20" t="s">
        <v>392</v>
      </c>
      <c r="E83" s="20">
        <v>90</v>
      </c>
      <c r="F83" s="20" t="s">
        <v>398</v>
      </c>
      <c r="G83" s="21" t="s">
        <v>177</v>
      </c>
      <c r="H83" s="71" t="s">
        <v>387</v>
      </c>
      <c r="I83" s="71" t="s">
        <v>387</v>
      </c>
      <c r="J83" s="71"/>
      <c r="K83" s="71"/>
      <c r="U83" s="241"/>
      <c r="V83" s="117" t="s">
        <v>10124</v>
      </c>
      <c r="W83" s="158">
        <f t="shared" si="9"/>
        <v>0</v>
      </c>
      <c r="X83" s="159">
        <f t="shared" si="9"/>
        <v>0</v>
      </c>
    </row>
    <row r="84" spans="1:24" ht="14" thickBot="1" x14ac:dyDescent="0.2">
      <c r="A84" s="15" t="s">
        <v>1188</v>
      </c>
      <c r="B84" s="18" t="s">
        <v>302</v>
      </c>
      <c r="C84" s="20">
        <v>83</v>
      </c>
      <c r="D84" s="20" t="s">
        <v>392</v>
      </c>
      <c r="E84" s="20">
        <v>150</v>
      </c>
      <c r="F84" s="20" t="s">
        <v>386</v>
      </c>
      <c r="G84" s="21" t="s">
        <v>185</v>
      </c>
      <c r="H84" s="71" t="s">
        <v>387</v>
      </c>
      <c r="I84" s="71" t="s">
        <v>387</v>
      </c>
      <c r="J84" s="71"/>
      <c r="K84" s="71"/>
      <c r="U84" s="241"/>
      <c r="V84" s="117" t="s">
        <v>257</v>
      </c>
      <c r="W84" s="158">
        <f t="shared" si="9"/>
        <v>0</v>
      </c>
      <c r="X84" s="159">
        <f t="shared" si="9"/>
        <v>7</v>
      </c>
    </row>
    <row r="85" spans="1:24" ht="14" thickBot="1" x14ac:dyDescent="0.2">
      <c r="A85" s="15" t="s">
        <v>2295</v>
      </c>
      <c r="B85" s="18" t="s">
        <v>302</v>
      </c>
      <c r="C85" s="20">
        <v>84</v>
      </c>
      <c r="D85" s="20" t="s">
        <v>392</v>
      </c>
      <c r="E85" s="20">
        <v>60</v>
      </c>
      <c r="F85" s="20" t="s">
        <v>393</v>
      </c>
      <c r="G85" s="21" t="s">
        <v>173</v>
      </c>
      <c r="H85" s="71" t="s">
        <v>387</v>
      </c>
      <c r="I85" s="71" t="s">
        <v>387</v>
      </c>
      <c r="J85" s="71"/>
      <c r="K85" s="71"/>
      <c r="U85" s="241"/>
      <c r="V85" s="166" t="s">
        <v>260</v>
      </c>
      <c r="W85" s="191">
        <f t="shared" si="9"/>
        <v>0</v>
      </c>
      <c r="X85" s="192">
        <f t="shared" si="9"/>
        <v>2</v>
      </c>
    </row>
    <row r="86" spans="1:24" ht="13" x14ac:dyDescent="0.15">
      <c r="A86" s="15" t="s">
        <v>2296</v>
      </c>
      <c r="B86" s="18" t="s">
        <v>302</v>
      </c>
      <c r="C86" s="20">
        <v>85</v>
      </c>
      <c r="D86" s="20" t="s">
        <v>392</v>
      </c>
      <c r="E86" s="20">
        <v>80</v>
      </c>
      <c r="F86" s="20" t="s">
        <v>398</v>
      </c>
      <c r="G86" s="21" t="s">
        <v>177</v>
      </c>
      <c r="H86" s="71" t="s">
        <v>387</v>
      </c>
      <c r="I86" s="71" t="s">
        <v>387</v>
      </c>
      <c r="J86" s="71"/>
      <c r="K86" s="71"/>
    </row>
    <row r="87" spans="1:24" ht="13" x14ac:dyDescent="0.15">
      <c r="A87" s="15" t="s">
        <v>2333</v>
      </c>
      <c r="B87" s="18" t="s">
        <v>302</v>
      </c>
      <c r="C87" s="20">
        <v>86</v>
      </c>
      <c r="D87" s="20" t="s">
        <v>392</v>
      </c>
      <c r="E87" s="20">
        <v>110</v>
      </c>
      <c r="F87" s="20" t="s">
        <v>393</v>
      </c>
      <c r="G87" s="21" t="s">
        <v>181</v>
      </c>
      <c r="H87" s="71" t="s">
        <v>387</v>
      </c>
      <c r="I87" s="71" t="s">
        <v>387</v>
      </c>
      <c r="J87" s="71"/>
      <c r="K87" s="71"/>
    </row>
    <row r="88" spans="1:24" ht="13" x14ac:dyDescent="0.15">
      <c r="A88" s="15" t="s">
        <v>2626</v>
      </c>
      <c r="B88" s="18" t="s">
        <v>302</v>
      </c>
      <c r="C88" s="20">
        <v>87</v>
      </c>
      <c r="D88" s="20" t="s">
        <v>392</v>
      </c>
      <c r="E88" s="20">
        <v>60</v>
      </c>
      <c r="F88" s="20" t="s">
        <v>393</v>
      </c>
      <c r="G88" s="21" t="s">
        <v>173</v>
      </c>
      <c r="H88" s="71" t="s">
        <v>387</v>
      </c>
      <c r="I88" s="71" t="s">
        <v>387</v>
      </c>
      <c r="J88" s="71"/>
      <c r="K88" s="71"/>
    </row>
    <row r="89" spans="1:24" ht="13" x14ac:dyDescent="0.15">
      <c r="A89" s="15" t="s">
        <v>2627</v>
      </c>
      <c r="B89" s="18" t="s">
        <v>302</v>
      </c>
      <c r="C89" s="20">
        <v>88</v>
      </c>
      <c r="D89" s="20" t="s">
        <v>469</v>
      </c>
      <c r="E89" s="20"/>
      <c r="F89" s="20" t="s">
        <v>1069</v>
      </c>
      <c r="G89" s="21" t="s">
        <v>177</v>
      </c>
      <c r="H89" s="71" t="s">
        <v>387</v>
      </c>
      <c r="I89" s="71" t="s">
        <v>387</v>
      </c>
      <c r="J89" s="71"/>
      <c r="K89" s="71"/>
    </row>
    <row r="90" spans="1:24" ht="13" x14ac:dyDescent="0.15">
      <c r="A90" s="15" t="s">
        <v>1093</v>
      </c>
      <c r="B90" s="18" t="s">
        <v>302</v>
      </c>
      <c r="C90" s="20">
        <v>89</v>
      </c>
      <c r="D90" s="20" t="s">
        <v>469</v>
      </c>
      <c r="E90" s="20"/>
      <c r="F90" s="20" t="s">
        <v>1542</v>
      </c>
      <c r="G90" s="21" t="s">
        <v>177</v>
      </c>
      <c r="H90" s="71" t="s">
        <v>387</v>
      </c>
      <c r="I90" s="71" t="s">
        <v>387</v>
      </c>
      <c r="J90" s="71"/>
      <c r="K90" s="71"/>
    </row>
    <row r="91" spans="1:24" ht="13" x14ac:dyDescent="0.15">
      <c r="A91" s="15" t="s">
        <v>2628</v>
      </c>
      <c r="B91" s="18" t="s">
        <v>302</v>
      </c>
      <c r="C91" s="20">
        <v>90</v>
      </c>
      <c r="D91" s="20" t="s">
        <v>469</v>
      </c>
      <c r="E91" s="20"/>
      <c r="F91" s="20" t="s">
        <v>721</v>
      </c>
      <c r="G91" s="21" t="s">
        <v>177</v>
      </c>
      <c r="H91" s="71" t="s">
        <v>387</v>
      </c>
      <c r="I91" s="71" t="s">
        <v>387</v>
      </c>
      <c r="J91" s="71"/>
      <c r="K91" s="71"/>
    </row>
    <row r="92" spans="1:24" ht="13" x14ac:dyDescent="0.15">
      <c r="A92" s="15" t="s">
        <v>2629</v>
      </c>
      <c r="B92" s="18" t="s">
        <v>302</v>
      </c>
      <c r="C92" s="20">
        <v>91</v>
      </c>
      <c r="D92" s="20" t="s">
        <v>469</v>
      </c>
      <c r="E92" s="20"/>
      <c r="F92" s="20" t="s">
        <v>1542</v>
      </c>
      <c r="G92" s="21" t="s">
        <v>177</v>
      </c>
      <c r="H92" s="71" t="s">
        <v>387</v>
      </c>
      <c r="I92" s="71" t="s">
        <v>387</v>
      </c>
      <c r="J92" s="71"/>
      <c r="K92" s="71"/>
    </row>
    <row r="93" spans="1:24" ht="13" x14ac:dyDescent="0.15">
      <c r="A93" s="15" t="s">
        <v>2630</v>
      </c>
      <c r="B93" s="18" t="s">
        <v>302</v>
      </c>
      <c r="C93" s="20">
        <v>92</v>
      </c>
      <c r="D93" s="20" t="s">
        <v>469</v>
      </c>
      <c r="E93" s="20"/>
      <c r="F93" s="20" t="s">
        <v>1069</v>
      </c>
      <c r="G93" s="21" t="s">
        <v>177</v>
      </c>
      <c r="H93" s="71" t="s">
        <v>387</v>
      </c>
      <c r="I93" s="71" t="s">
        <v>387</v>
      </c>
      <c r="J93" s="71"/>
      <c r="K93" s="71"/>
    </row>
    <row r="94" spans="1:24" ht="13" x14ac:dyDescent="0.15">
      <c r="A94" s="15" t="s">
        <v>481</v>
      </c>
      <c r="B94" s="18" t="s">
        <v>302</v>
      </c>
      <c r="C94" s="20">
        <v>93</v>
      </c>
      <c r="D94" s="20" t="s">
        <v>469</v>
      </c>
      <c r="E94" s="20"/>
      <c r="F94" s="20" t="s">
        <v>1542</v>
      </c>
      <c r="G94" s="21" t="s">
        <v>177</v>
      </c>
      <c r="H94" s="71" t="s">
        <v>387</v>
      </c>
      <c r="I94" s="71" t="s">
        <v>387</v>
      </c>
      <c r="J94" s="71"/>
      <c r="K94" s="71"/>
    </row>
    <row r="95" spans="1:24" ht="13" x14ac:dyDescent="0.15">
      <c r="A95" s="15" t="s">
        <v>2631</v>
      </c>
      <c r="B95" s="18" t="s">
        <v>302</v>
      </c>
      <c r="C95" s="20">
        <v>94</v>
      </c>
      <c r="D95" s="20" t="s">
        <v>469</v>
      </c>
      <c r="E95" s="20"/>
      <c r="F95" s="20" t="s">
        <v>1542</v>
      </c>
      <c r="G95" s="21" t="s">
        <v>177</v>
      </c>
      <c r="H95" s="71" t="s">
        <v>387</v>
      </c>
      <c r="I95" s="71" t="s">
        <v>387</v>
      </c>
      <c r="J95" s="71"/>
      <c r="K95" s="71"/>
    </row>
    <row r="96" spans="1:24" ht="13" x14ac:dyDescent="0.15">
      <c r="A96" s="15" t="s">
        <v>2632</v>
      </c>
      <c r="B96" s="18" t="s">
        <v>302</v>
      </c>
      <c r="C96" s="20">
        <v>95</v>
      </c>
      <c r="D96" s="20" t="s">
        <v>469</v>
      </c>
      <c r="E96" s="20"/>
      <c r="F96" s="20" t="s">
        <v>1069</v>
      </c>
      <c r="G96" s="21" t="s">
        <v>177</v>
      </c>
      <c r="H96" s="71" t="s">
        <v>387</v>
      </c>
      <c r="I96" s="71" t="s">
        <v>387</v>
      </c>
      <c r="J96" s="71"/>
      <c r="K96" s="71"/>
    </row>
    <row r="97" spans="1:11" ht="13" x14ac:dyDescent="0.15">
      <c r="A97" s="15" t="s">
        <v>482</v>
      </c>
      <c r="B97" s="18" t="s">
        <v>302</v>
      </c>
      <c r="C97" s="20">
        <v>96</v>
      </c>
      <c r="D97" s="20" t="s">
        <v>469</v>
      </c>
      <c r="E97" s="20"/>
      <c r="F97" s="20" t="s">
        <v>1542</v>
      </c>
      <c r="G97" s="21" t="s">
        <v>177</v>
      </c>
      <c r="H97" s="71" t="s">
        <v>387</v>
      </c>
      <c r="I97" s="71" t="s">
        <v>387</v>
      </c>
      <c r="J97" s="71"/>
      <c r="K97" s="71"/>
    </row>
    <row r="98" spans="1:11" ht="13" x14ac:dyDescent="0.15">
      <c r="A98" s="15" t="s">
        <v>2633</v>
      </c>
      <c r="B98" s="18" t="s">
        <v>302</v>
      </c>
      <c r="C98" s="20">
        <v>97</v>
      </c>
      <c r="D98" s="20" t="s">
        <v>469</v>
      </c>
      <c r="E98" s="20"/>
      <c r="F98" s="20" t="s">
        <v>721</v>
      </c>
      <c r="G98" s="21" t="s">
        <v>177</v>
      </c>
      <c r="H98" s="71" t="s">
        <v>387</v>
      </c>
      <c r="I98" s="71" t="s">
        <v>387</v>
      </c>
      <c r="J98" s="71"/>
      <c r="K98" s="71"/>
    </row>
    <row r="99" spans="1:11" ht="13" x14ac:dyDescent="0.15">
      <c r="A99" s="15" t="s">
        <v>2634</v>
      </c>
      <c r="B99" s="18" t="s">
        <v>302</v>
      </c>
      <c r="C99" s="20">
        <v>98</v>
      </c>
      <c r="D99" s="20" t="s">
        <v>469</v>
      </c>
      <c r="E99" s="20"/>
      <c r="F99" s="20" t="s">
        <v>1542</v>
      </c>
      <c r="G99" s="21" t="s">
        <v>177</v>
      </c>
      <c r="H99" s="71" t="s">
        <v>387</v>
      </c>
      <c r="I99" s="71" t="s">
        <v>387</v>
      </c>
      <c r="J99" s="71"/>
      <c r="K99" s="71"/>
    </row>
    <row r="100" spans="1:11" ht="13" x14ac:dyDescent="0.15">
      <c r="A100" s="15" t="s">
        <v>2635</v>
      </c>
      <c r="B100" s="18" t="s">
        <v>302</v>
      </c>
      <c r="C100" s="20">
        <v>99</v>
      </c>
      <c r="D100" s="20" t="s">
        <v>469</v>
      </c>
      <c r="E100" s="20"/>
      <c r="F100" s="20" t="s">
        <v>1542</v>
      </c>
      <c r="G100" s="21" t="s">
        <v>177</v>
      </c>
      <c r="H100" s="71" t="s">
        <v>387</v>
      </c>
      <c r="I100" s="71" t="s">
        <v>387</v>
      </c>
      <c r="J100" s="71"/>
      <c r="K100" s="71"/>
    </row>
    <row r="101" spans="1:11" ht="13" x14ac:dyDescent="0.15">
      <c r="A101" s="15" t="s">
        <v>918</v>
      </c>
      <c r="B101" s="18" t="s">
        <v>302</v>
      </c>
      <c r="C101" s="20">
        <v>100</v>
      </c>
      <c r="D101" s="20" t="s">
        <v>469</v>
      </c>
      <c r="E101" s="20"/>
      <c r="F101" s="20" t="s">
        <v>1542</v>
      </c>
      <c r="G101" s="21" t="s">
        <v>177</v>
      </c>
      <c r="H101" s="71" t="s">
        <v>387</v>
      </c>
      <c r="I101" s="71" t="s">
        <v>387</v>
      </c>
      <c r="J101" s="71"/>
      <c r="K101" s="71"/>
    </row>
    <row r="102" spans="1:11" ht="13" x14ac:dyDescent="0.15">
      <c r="A102" s="15" t="s">
        <v>2636</v>
      </c>
      <c r="B102" s="18" t="s">
        <v>302</v>
      </c>
      <c r="C102" s="20">
        <v>101</v>
      </c>
      <c r="D102" s="20" t="s">
        <v>469</v>
      </c>
      <c r="E102" s="20"/>
      <c r="F102" s="20" t="s">
        <v>1542</v>
      </c>
      <c r="G102" s="21" t="s">
        <v>177</v>
      </c>
      <c r="H102" s="71" t="s">
        <v>387</v>
      </c>
      <c r="I102" s="71" t="s">
        <v>387</v>
      </c>
      <c r="J102" s="71"/>
      <c r="K102" s="71"/>
    </row>
    <row r="103" spans="1:11" ht="13" x14ac:dyDescent="0.15">
      <c r="A103" s="15" t="s">
        <v>2637</v>
      </c>
      <c r="B103" s="18" t="s">
        <v>302</v>
      </c>
      <c r="C103" s="20">
        <v>102</v>
      </c>
      <c r="D103" s="20" t="s">
        <v>469</v>
      </c>
      <c r="E103" s="20"/>
      <c r="F103" s="20" t="s">
        <v>721</v>
      </c>
      <c r="G103" s="21" t="s">
        <v>177</v>
      </c>
      <c r="H103" s="71" t="s">
        <v>387</v>
      </c>
      <c r="I103" s="71" t="s">
        <v>387</v>
      </c>
      <c r="J103" s="71"/>
      <c r="K103" s="71"/>
    </row>
    <row r="104" spans="1:11" ht="13" x14ac:dyDescent="0.15">
      <c r="A104" s="15" t="s">
        <v>2638</v>
      </c>
      <c r="B104" s="18" t="s">
        <v>302</v>
      </c>
      <c r="C104" s="20">
        <v>103</v>
      </c>
      <c r="D104" s="20" t="s">
        <v>496</v>
      </c>
      <c r="E104" s="20"/>
      <c r="F104" s="20" t="s">
        <v>497</v>
      </c>
      <c r="G104" s="21" t="s">
        <v>177</v>
      </c>
      <c r="H104" s="71" t="s">
        <v>387</v>
      </c>
      <c r="I104" s="71" t="s">
        <v>387</v>
      </c>
      <c r="J104" s="71"/>
      <c r="K104" s="71"/>
    </row>
    <row r="105" spans="1:11" ht="13" x14ac:dyDescent="0.15">
      <c r="A105" s="15" t="s">
        <v>2639</v>
      </c>
      <c r="B105" s="18" t="s">
        <v>302</v>
      </c>
      <c r="C105" s="20">
        <v>104</v>
      </c>
      <c r="D105" s="20" t="s">
        <v>496</v>
      </c>
      <c r="E105" s="20"/>
      <c r="F105" s="20" t="s">
        <v>497</v>
      </c>
      <c r="G105" s="21" t="s">
        <v>177</v>
      </c>
      <c r="H105" s="71" t="s">
        <v>387</v>
      </c>
      <c r="I105" s="71" t="s">
        <v>387</v>
      </c>
      <c r="J105" s="71"/>
      <c r="K105" s="71"/>
    </row>
    <row r="106" spans="1:11" ht="13" x14ac:dyDescent="0.15">
      <c r="A106" s="15" t="s">
        <v>2605</v>
      </c>
      <c r="B106" s="18" t="s">
        <v>302</v>
      </c>
      <c r="C106" s="20">
        <v>105</v>
      </c>
      <c r="D106" s="20" t="s">
        <v>407</v>
      </c>
      <c r="E106" s="20">
        <v>170</v>
      </c>
      <c r="F106" s="20" t="s">
        <v>393</v>
      </c>
      <c r="G106" s="21" t="s">
        <v>257</v>
      </c>
      <c r="H106" s="71" t="s">
        <v>387</v>
      </c>
      <c r="I106" s="71" t="s">
        <v>387</v>
      </c>
      <c r="J106" s="71"/>
      <c r="K106" s="71" t="s">
        <v>387</v>
      </c>
    </row>
    <row r="107" spans="1:11" ht="13" x14ac:dyDescent="0.15">
      <c r="A107" s="15" t="s">
        <v>2608</v>
      </c>
      <c r="B107" s="18" t="s">
        <v>302</v>
      </c>
      <c r="C107" s="20">
        <v>106</v>
      </c>
      <c r="D107" s="20" t="s">
        <v>389</v>
      </c>
      <c r="E107" s="20">
        <v>180</v>
      </c>
      <c r="F107" s="20" t="s">
        <v>393</v>
      </c>
      <c r="G107" s="21" t="s">
        <v>257</v>
      </c>
      <c r="H107" s="71" t="s">
        <v>387</v>
      </c>
      <c r="I107" s="71" t="s">
        <v>387</v>
      </c>
      <c r="J107" s="71"/>
      <c r="K107" s="71" t="s">
        <v>387</v>
      </c>
    </row>
    <row r="108" spans="1:11" ht="13" x14ac:dyDescent="0.15">
      <c r="A108" s="15" t="s">
        <v>2614</v>
      </c>
      <c r="B108" s="18" t="s">
        <v>302</v>
      </c>
      <c r="C108" s="20">
        <v>107</v>
      </c>
      <c r="D108" s="20" t="s">
        <v>400</v>
      </c>
      <c r="E108" s="20">
        <v>180</v>
      </c>
      <c r="F108" s="20" t="s">
        <v>393</v>
      </c>
      <c r="G108" s="21" t="s">
        <v>257</v>
      </c>
      <c r="H108" s="71" t="s">
        <v>387</v>
      </c>
      <c r="I108" s="71" t="s">
        <v>387</v>
      </c>
      <c r="J108" s="71"/>
      <c r="K108" s="71" t="s">
        <v>387</v>
      </c>
    </row>
    <row r="109" spans="1:11" ht="13" x14ac:dyDescent="0.15">
      <c r="A109" s="15" t="s">
        <v>2624</v>
      </c>
      <c r="B109" s="18" t="s">
        <v>302</v>
      </c>
      <c r="C109" s="20">
        <v>108</v>
      </c>
      <c r="D109" s="20" t="s">
        <v>149</v>
      </c>
      <c r="E109" s="20">
        <v>180</v>
      </c>
      <c r="F109" s="20" t="s">
        <v>393</v>
      </c>
      <c r="G109" s="21" t="s">
        <v>257</v>
      </c>
      <c r="H109" s="71" t="s">
        <v>387</v>
      </c>
      <c r="I109" s="71" t="s">
        <v>387</v>
      </c>
      <c r="J109" s="71"/>
      <c r="K109" s="71" t="s">
        <v>387</v>
      </c>
    </row>
    <row r="110" spans="1:11" ht="13" x14ac:dyDescent="0.15">
      <c r="A110" s="15" t="s">
        <v>2627</v>
      </c>
      <c r="B110" s="18" t="s">
        <v>302</v>
      </c>
      <c r="C110" s="20">
        <v>109</v>
      </c>
      <c r="D110" s="20" t="s">
        <v>469</v>
      </c>
      <c r="E110" s="20"/>
      <c r="F110" s="20" t="s">
        <v>1069</v>
      </c>
      <c r="G110" s="21" t="s">
        <v>257</v>
      </c>
      <c r="H110" s="71" t="s">
        <v>387</v>
      </c>
      <c r="I110" s="71" t="s">
        <v>387</v>
      </c>
      <c r="J110" s="71"/>
      <c r="K110" s="71" t="s">
        <v>387</v>
      </c>
    </row>
    <row r="111" spans="1:11" ht="13" x14ac:dyDescent="0.15">
      <c r="A111" s="15" t="s">
        <v>2630</v>
      </c>
      <c r="B111" s="18" t="s">
        <v>302</v>
      </c>
      <c r="C111" s="20">
        <v>110</v>
      </c>
      <c r="D111" s="20" t="s">
        <v>469</v>
      </c>
      <c r="E111" s="20"/>
      <c r="F111" s="20" t="s">
        <v>1069</v>
      </c>
      <c r="G111" s="21" t="s">
        <v>257</v>
      </c>
      <c r="H111" s="71" t="s">
        <v>387</v>
      </c>
      <c r="I111" s="71" t="s">
        <v>387</v>
      </c>
      <c r="J111" s="71"/>
      <c r="K111" s="71" t="s">
        <v>387</v>
      </c>
    </row>
    <row r="112" spans="1:11" ht="13" x14ac:dyDescent="0.15">
      <c r="A112" s="15" t="s">
        <v>2632</v>
      </c>
      <c r="B112" s="18" t="s">
        <v>302</v>
      </c>
      <c r="C112" s="20">
        <v>111</v>
      </c>
      <c r="D112" s="20" t="s">
        <v>469</v>
      </c>
      <c r="E112" s="20"/>
      <c r="F112" s="20" t="s">
        <v>1069</v>
      </c>
      <c r="G112" s="21" t="s">
        <v>257</v>
      </c>
      <c r="H112" s="71" t="s">
        <v>387</v>
      </c>
      <c r="I112" s="71" t="s">
        <v>387</v>
      </c>
      <c r="J112" s="71"/>
      <c r="K112" s="71" t="s">
        <v>387</v>
      </c>
    </row>
    <row r="113" spans="1:11" ht="13" x14ac:dyDescent="0.15">
      <c r="A113" s="15" t="s">
        <v>2606</v>
      </c>
      <c r="B113" s="18" t="s">
        <v>302</v>
      </c>
      <c r="C113" s="20">
        <v>112</v>
      </c>
      <c r="D113" s="20" t="s">
        <v>407</v>
      </c>
      <c r="E113" s="20">
        <v>220</v>
      </c>
      <c r="F113" s="20" t="s">
        <v>2515</v>
      </c>
      <c r="G113" s="21" t="s">
        <v>260</v>
      </c>
      <c r="H113" s="71" t="s">
        <v>387</v>
      </c>
      <c r="I113" s="71" t="s">
        <v>387</v>
      </c>
      <c r="J113" s="71"/>
      <c r="K113" s="71" t="s">
        <v>387</v>
      </c>
    </row>
    <row r="114" spans="1:11" ht="13" x14ac:dyDescent="0.15">
      <c r="A114" s="15" t="s">
        <v>2615</v>
      </c>
      <c r="B114" s="18" t="s">
        <v>302</v>
      </c>
      <c r="C114" s="20">
        <v>113</v>
      </c>
      <c r="D114" s="20" t="s">
        <v>400</v>
      </c>
      <c r="E114" s="20">
        <v>220</v>
      </c>
      <c r="F114" s="20" t="s">
        <v>2515</v>
      </c>
      <c r="G114" s="21" t="s">
        <v>260</v>
      </c>
      <c r="H114" s="71" t="s">
        <v>387</v>
      </c>
      <c r="I114" s="71" t="s">
        <v>387</v>
      </c>
      <c r="J114" s="71"/>
      <c r="K114" s="71" t="s">
        <v>387</v>
      </c>
    </row>
  </sheetData>
  <sheetProtection selectLockedCells="1" selectUnlockedCells="1"/>
  <mergeCells count="1">
    <mergeCell ref="Z1:AH1"/>
  </mergeCells>
  <conditionalFormatting sqref="H2:K114">
    <cfRule type="cellIs" dxfId="500" priority="1" stopIfTrue="1" operator="equal">
      <formula>"-"</formula>
    </cfRule>
    <cfRule type="cellIs" dxfId="499" priority="2" stopIfTrue="1" operator="equal">
      <formula>"x"</formula>
    </cfRule>
  </conditionalFormatting>
  <hyperlinks>
    <hyperlink ref="L1" location="'Expansion set Check List'!A1" display="Home" xr:uid="{00000000-0004-0000-4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160">
    <tabColor rgb="FF00FF00"/>
  </sheetPr>
  <dimension ref="A1:AH12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14.6640625" bestFit="1" customWidth="1"/>
    <col min="3" max="3" width="4" bestFit="1" customWidth="1"/>
    <col min="4" max="4" width="8.83203125" bestFit="1" customWidth="1"/>
    <col min="5" max="5" width="4"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1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77"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548</v>
      </c>
      <c r="B2" s="18" t="s">
        <v>305</v>
      </c>
      <c r="C2" s="18">
        <v>1</v>
      </c>
      <c r="D2" s="18" t="s">
        <v>407</v>
      </c>
      <c r="E2" s="18">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122</v>
      </c>
      <c r="Z2" s="102"/>
      <c r="AA2" s="102"/>
      <c r="AB2" s="102"/>
      <c r="AC2" s="102"/>
      <c r="AD2" s="102"/>
      <c r="AE2" s="102"/>
      <c r="AF2" s="102"/>
      <c r="AG2" s="102"/>
      <c r="AH2" s="102"/>
    </row>
    <row r="3" spans="1:34" ht="13" x14ac:dyDescent="0.15">
      <c r="A3" s="15" t="s">
        <v>515</v>
      </c>
      <c r="B3" s="18" t="s">
        <v>305</v>
      </c>
      <c r="C3" s="20">
        <v>2</v>
      </c>
      <c r="D3" s="18" t="s">
        <v>407</v>
      </c>
      <c r="E3" s="20">
        <v>90</v>
      </c>
      <c r="F3" s="20" t="s">
        <v>398</v>
      </c>
      <c r="G3" s="19"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34</v>
      </c>
    </row>
    <row r="4" spans="1:34" ht="13" x14ac:dyDescent="0.15">
      <c r="A4" s="15" t="s">
        <v>939</v>
      </c>
      <c r="B4" s="18" t="s">
        <v>305</v>
      </c>
      <c r="C4" s="18">
        <v>3</v>
      </c>
      <c r="D4" s="18" t="s">
        <v>407</v>
      </c>
      <c r="E4" s="20">
        <v>70</v>
      </c>
      <c r="F4" s="20"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37</v>
      </c>
    </row>
    <row r="5" spans="1:34" ht="13" x14ac:dyDescent="0.15">
      <c r="A5" s="15" t="s">
        <v>1952</v>
      </c>
      <c r="B5" s="18" t="s">
        <v>305</v>
      </c>
      <c r="C5" s="20">
        <v>4</v>
      </c>
      <c r="D5" s="18" t="s">
        <v>407</v>
      </c>
      <c r="E5" s="20">
        <v>110</v>
      </c>
      <c r="F5" s="20" t="s">
        <v>398</v>
      </c>
      <c r="G5" s="19" t="s">
        <v>181</v>
      </c>
      <c r="H5" s="71" t="s">
        <v>387</v>
      </c>
      <c r="I5" s="71" t="s">
        <v>387</v>
      </c>
      <c r="J5" s="71"/>
      <c r="K5" s="71"/>
      <c r="R5" s="117" t="s">
        <v>181</v>
      </c>
      <c r="S5" s="231">
        <f t="shared" si="0"/>
        <v>0</v>
      </c>
      <c r="T5" s="159">
        <f t="shared" si="1"/>
        <v>0</v>
      </c>
      <c r="U5" s="168"/>
      <c r="V5" s="117" t="s">
        <v>181</v>
      </c>
      <c r="W5" s="231">
        <f t="shared" si="2"/>
        <v>0</v>
      </c>
      <c r="X5" s="6">
        <f t="shared" si="3"/>
        <v>19</v>
      </c>
    </row>
    <row r="6" spans="1:34" ht="13" x14ac:dyDescent="0.15">
      <c r="A6" s="15" t="s">
        <v>2308</v>
      </c>
      <c r="B6" s="18" t="s">
        <v>305</v>
      </c>
      <c r="C6" s="18">
        <v>5</v>
      </c>
      <c r="D6" s="18" t="s">
        <v>407</v>
      </c>
      <c r="E6" s="20">
        <v>50</v>
      </c>
      <c r="F6" s="20" t="s">
        <v>393</v>
      </c>
      <c r="G6" s="19" t="s">
        <v>173</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2309</v>
      </c>
      <c r="B7" s="18" t="s">
        <v>305</v>
      </c>
      <c r="C7" s="20">
        <v>6</v>
      </c>
      <c r="D7" s="18" t="s">
        <v>407</v>
      </c>
      <c r="E7" s="20">
        <v>70</v>
      </c>
      <c r="F7" s="20" t="s">
        <v>398</v>
      </c>
      <c r="G7" s="19" t="s">
        <v>177</v>
      </c>
      <c r="H7" s="71" t="s">
        <v>387</v>
      </c>
      <c r="I7" s="71" t="s">
        <v>387</v>
      </c>
      <c r="J7" s="71"/>
      <c r="K7" s="71"/>
      <c r="R7" s="117" t="s">
        <v>189</v>
      </c>
      <c r="S7" s="231">
        <f t="shared" si="0"/>
        <v>0</v>
      </c>
      <c r="T7" s="159">
        <f t="shared" si="1"/>
        <v>0</v>
      </c>
      <c r="U7" s="168"/>
      <c r="V7" s="117" t="s">
        <v>189</v>
      </c>
      <c r="W7" s="231">
        <f t="shared" si="2"/>
        <v>0</v>
      </c>
      <c r="X7" s="6">
        <f t="shared" si="3"/>
        <v>8</v>
      </c>
    </row>
    <row r="8" spans="1:34" ht="13" x14ac:dyDescent="0.15">
      <c r="A8" s="15" t="s">
        <v>2310</v>
      </c>
      <c r="B8" s="18" t="s">
        <v>305</v>
      </c>
      <c r="C8" s="18">
        <v>7</v>
      </c>
      <c r="D8" s="18" t="s">
        <v>407</v>
      </c>
      <c r="E8" s="20">
        <v>130</v>
      </c>
      <c r="F8" s="20" t="s">
        <v>386</v>
      </c>
      <c r="G8" s="19"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2341</v>
      </c>
      <c r="B9" s="18" t="s">
        <v>305</v>
      </c>
      <c r="C9" s="20">
        <v>8</v>
      </c>
      <c r="D9" s="18" t="s">
        <v>407</v>
      </c>
      <c r="E9" s="20">
        <v>50</v>
      </c>
      <c r="F9" s="20"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2527</v>
      </c>
      <c r="B10" s="18" t="s">
        <v>305</v>
      </c>
      <c r="C10" s="18">
        <v>9</v>
      </c>
      <c r="D10" s="20" t="s">
        <v>395</v>
      </c>
      <c r="E10" s="20">
        <v>80</v>
      </c>
      <c r="F10" s="20"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2528</v>
      </c>
      <c r="B11" s="18" t="s">
        <v>305</v>
      </c>
      <c r="C11" s="20">
        <v>10</v>
      </c>
      <c r="D11" s="20" t="s">
        <v>395</v>
      </c>
      <c r="E11" s="20">
        <v>130</v>
      </c>
      <c r="F11" s="20" t="s">
        <v>386</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2573</v>
      </c>
      <c r="B12" s="18" t="s">
        <v>305</v>
      </c>
      <c r="C12" s="18">
        <v>11</v>
      </c>
      <c r="D12" s="20" t="s">
        <v>395</v>
      </c>
      <c r="E12" s="20">
        <v>60</v>
      </c>
      <c r="F12" s="20"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2574</v>
      </c>
      <c r="B13" s="18" t="s">
        <v>305</v>
      </c>
      <c r="C13" s="20">
        <v>12</v>
      </c>
      <c r="D13" s="20" t="s">
        <v>395</v>
      </c>
      <c r="E13" s="20">
        <v>110</v>
      </c>
      <c r="F13" s="20"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580</v>
      </c>
      <c r="B14" s="18" t="s">
        <v>305</v>
      </c>
      <c r="C14" s="18">
        <v>13</v>
      </c>
      <c r="D14" s="20" t="s">
        <v>389</v>
      </c>
      <c r="E14" s="20">
        <v>70</v>
      </c>
      <c r="F14" s="20"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568</v>
      </c>
      <c r="B15" s="18" t="s">
        <v>305</v>
      </c>
      <c r="C15" s="20">
        <v>14</v>
      </c>
      <c r="D15" s="20" t="s">
        <v>389</v>
      </c>
      <c r="E15" s="20">
        <v>100</v>
      </c>
      <c r="F15" s="20"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899</v>
      </c>
      <c r="B16" s="18" t="s">
        <v>305</v>
      </c>
      <c r="C16" s="18">
        <v>15</v>
      </c>
      <c r="D16" s="20" t="s">
        <v>389</v>
      </c>
      <c r="E16" s="20">
        <v>60</v>
      </c>
      <c r="F16" s="20"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863</v>
      </c>
      <c r="B17" s="18" t="s">
        <v>305</v>
      </c>
      <c r="C17" s="20">
        <v>16</v>
      </c>
      <c r="D17" s="20" t="s">
        <v>389</v>
      </c>
      <c r="E17" s="20">
        <v>80</v>
      </c>
      <c r="F17" s="20" t="s">
        <v>398</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838</v>
      </c>
      <c r="B18" s="18" t="s">
        <v>305</v>
      </c>
      <c r="C18" s="18">
        <v>17</v>
      </c>
      <c r="D18" s="20" t="s">
        <v>389</v>
      </c>
      <c r="E18" s="20">
        <v>150</v>
      </c>
      <c r="F18" s="20"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1877</v>
      </c>
      <c r="B19" s="18" t="s">
        <v>305</v>
      </c>
      <c r="C19" s="20">
        <v>18</v>
      </c>
      <c r="D19" s="20" t="s">
        <v>389</v>
      </c>
      <c r="E19" s="20">
        <v>50</v>
      </c>
      <c r="F19" s="20" t="s">
        <v>393</v>
      </c>
      <c r="G19" s="2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1861</v>
      </c>
      <c r="B20" s="18" t="s">
        <v>305</v>
      </c>
      <c r="C20" s="18">
        <v>19</v>
      </c>
      <c r="D20" s="20" t="s">
        <v>389</v>
      </c>
      <c r="E20" s="20">
        <v>80</v>
      </c>
      <c r="F20" s="20"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2359</v>
      </c>
      <c r="B21" s="18" t="s">
        <v>305</v>
      </c>
      <c r="C21" s="20">
        <v>20</v>
      </c>
      <c r="D21" s="20" t="s">
        <v>389</v>
      </c>
      <c r="E21" s="20">
        <v>70</v>
      </c>
      <c r="F21" s="20"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2360</v>
      </c>
      <c r="B22" s="18" t="s">
        <v>305</v>
      </c>
      <c r="C22" s="18">
        <v>21</v>
      </c>
      <c r="D22" s="20" t="s">
        <v>389</v>
      </c>
      <c r="E22" s="20">
        <v>100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2261</v>
      </c>
      <c r="B23" s="18" t="s">
        <v>305</v>
      </c>
      <c r="C23" s="20">
        <v>22</v>
      </c>
      <c r="D23" s="20" t="s">
        <v>389</v>
      </c>
      <c r="E23" s="20">
        <v>100</v>
      </c>
      <c r="F23" s="20"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2640</v>
      </c>
      <c r="B24" s="18" t="s">
        <v>305</v>
      </c>
      <c r="C24" s="18">
        <v>23</v>
      </c>
      <c r="D24" s="20" t="s">
        <v>404</v>
      </c>
      <c r="E24" s="20">
        <v>170</v>
      </c>
      <c r="F24" s="20" t="s">
        <v>393</v>
      </c>
      <c r="G24" s="21" t="s">
        <v>2641</v>
      </c>
      <c r="H24" s="71" t="s">
        <v>387</v>
      </c>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2642</v>
      </c>
      <c r="B25" s="18" t="s">
        <v>305</v>
      </c>
      <c r="C25" s="20">
        <v>24</v>
      </c>
      <c r="D25" s="20" t="s">
        <v>404</v>
      </c>
      <c r="E25" s="20">
        <v>210</v>
      </c>
      <c r="F25" s="20" t="s">
        <v>2515</v>
      </c>
      <c r="G25" s="21" t="s">
        <v>2641</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1816</v>
      </c>
      <c r="B26" s="18" t="s">
        <v>305</v>
      </c>
      <c r="C26" s="18">
        <v>25</v>
      </c>
      <c r="D26" s="20" t="s">
        <v>404</v>
      </c>
      <c r="E26" s="20">
        <v>70</v>
      </c>
      <c r="F26" s="20"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2264</v>
      </c>
      <c r="B27" s="18" t="s">
        <v>305</v>
      </c>
      <c r="C27" s="20">
        <v>26</v>
      </c>
      <c r="D27" s="20" t="s">
        <v>404</v>
      </c>
      <c r="E27" s="20">
        <v>30</v>
      </c>
      <c r="F27" s="20"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2265</v>
      </c>
      <c r="B28" s="18" t="s">
        <v>305</v>
      </c>
      <c r="C28" s="18">
        <v>27</v>
      </c>
      <c r="D28" s="20" t="s">
        <v>404</v>
      </c>
      <c r="E28" s="20">
        <v>80</v>
      </c>
      <c r="F28" s="20" t="s">
        <v>398</v>
      </c>
      <c r="G28" s="21" t="s">
        <v>181</v>
      </c>
      <c r="H28" s="71" t="s">
        <v>387</v>
      </c>
      <c r="I28" s="71" t="s">
        <v>387</v>
      </c>
      <c r="J28" s="71"/>
      <c r="K28" s="71"/>
      <c r="R28" s="117" t="s">
        <v>257</v>
      </c>
      <c r="S28" s="231">
        <f t="shared" si="0"/>
        <v>0</v>
      </c>
      <c r="T28" s="159">
        <f t="shared" si="1"/>
        <v>0</v>
      </c>
      <c r="U28" s="168"/>
      <c r="V28" s="117" t="s">
        <v>257</v>
      </c>
      <c r="W28" s="231">
        <f t="shared" si="2"/>
        <v>0</v>
      </c>
      <c r="X28" s="6">
        <f t="shared" si="3"/>
        <v>7</v>
      </c>
    </row>
    <row r="29" spans="1:24" ht="14" thickBot="1" x14ac:dyDescent="0.2">
      <c r="A29" s="15" t="s">
        <v>2578</v>
      </c>
      <c r="B29" s="18" t="s">
        <v>305</v>
      </c>
      <c r="C29" s="20">
        <v>28</v>
      </c>
      <c r="D29" s="20" t="s">
        <v>404</v>
      </c>
      <c r="E29" s="20">
        <v>60</v>
      </c>
      <c r="F29" s="20" t="s">
        <v>393</v>
      </c>
      <c r="G29" s="21" t="s">
        <v>173</v>
      </c>
      <c r="H29" s="71" t="s">
        <v>387</v>
      </c>
      <c r="I29" s="71" t="s">
        <v>387</v>
      </c>
      <c r="J29" s="71"/>
      <c r="K29" s="71"/>
      <c r="R29" s="166" t="s">
        <v>260</v>
      </c>
      <c r="S29" s="232">
        <f t="shared" si="0"/>
        <v>0</v>
      </c>
      <c r="T29" s="192">
        <f t="shared" si="1"/>
        <v>0</v>
      </c>
      <c r="U29" s="168"/>
      <c r="V29" s="166" t="s">
        <v>260</v>
      </c>
      <c r="W29" s="232">
        <f t="shared" si="2"/>
        <v>0</v>
      </c>
      <c r="X29" s="7">
        <f t="shared" si="3"/>
        <v>3</v>
      </c>
    </row>
    <row r="30" spans="1:24" ht="14" thickBot="1" x14ac:dyDescent="0.2">
      <c r="A30" s="15" t="s">
        <v>2578</v>
      </c>
      <c r="B30" s="18" t="s">
        <v>305</v>
      </c>
      <c r="C30" s="18">
        <v>29</v>
      </c>
      <c r="D30" s="20" t="s">
        <v>404</v>
      </c>
      <c r="E30" s="20">
        <v>50</v>
      </c>
      <c r="F30" s="20" t="s">
        <v>393</v>
      </c>
      <c r="G30" s="21" t="s">
        <v>173</v>
      </c>
      <c r="H30" s="71" t="s">
        <v>387</v>
      </c>
      <c r="I30" s="71" t="s">
        <v>387</v>
      </c>
      <c r="J30" s="71"/>
      <c r="K30" s="71"/>
      <c r="R30" s="160" t="s">
        <v>86</v>
      </c>
      <c r="S30" s="161"/>
      <c r="T30" s="175">
        <f>SUM(T31:T57)</f>
        <v>0</v>
      </c>
      <c r="U30" s="168"/>
      <c r="V30" s="177" t="s">
        <v>88</v>
      </c>
      <c r="W30" s="213"/>
      <c r="X30" s="215">
        <f>SUM(X31:X57)</f>
        <v>102</v>
      </c>
    </row>
    <row r="31" spans="1:24" ht="13" x14ac:dyDescent="0.15">
      <c r="A31" s="15" t="s">
        <v>2579</v>
      </c>
      <c r="B31" s="18" t="s">
        <v>305</v>
      </c>
      <c r="C31" s="20">
        <v>30</v>
      </c>
      <c r="D31" s="20" t="s">
        <v>404</v>
      </c>
      <c r="E31" s="20">
        <v>90</v>
      </c>
      <c r="F31" s="20" t="s">
        <v>398</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34</v>
      </c>
    </row>
    <row r="32" spans="1:24" ht="13" x14ac:dyDescent="0.15">
      <c r="A32" s="15" t="s">
        <v>586</v>
      </c>
      <c r="B32" s="18" t="s">
        <v>305</v>
      </c>
      <c r="C32" s="18">
        <v>31</v>
      </c>
      <c r="D32" s="20" t="s">
        <v>385</v>
      </c>
      <c r="E32" s="20">
        <v>50</v>
      </c>
      <c r="F32" s="20"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37</v>
      </c>
    </row>
    <row r="33" spans="1:24" ht="13" x14ac:dyDescent="0.15">
      <c r="A33" s="15" t="s">
        <v>564</v>
      </c>
      <c r="B33" s="18" t="s">
        <v>305</v>
      </c>
      <c r="C33" s="20">
        <v>32</v>
      </c>
      <c r="D33" s="20" t="s">
        <v>385</v>
      </c>
      <c r="E33" s="20">
        <v>70</v>
      </c>
      <c r="F33" s="20" t="s">
        <v>398</v>
      </c>
      <c r="G33" s="21" t="s">
        <v>177</v>
      </c>
      <c r="H33" s="71" t="s">
        <v>387</v>
      </c>
      <c r="I33" s="71" t="s">
        <v>387</v>
      </c>
      <c r="J33" s="71"/>
      <c r="K33" s="71"/>
      <c r="R33" s="117" t="s">
        <v>181</v>
      </c>
      <c r="S33" s="158">
        <f t="shared" si="4"/>
        <v>0</v>
      </c>
      <c r="T33" s="159">
        <f t="shared" si="5"/>
        <v>0</v>
      </c>
      <c r="U33" s="168"/>
      <c r="V33" s="234" t="s">
        <v>181</v>
      </c>
      <c r="W33" s="237">
        <f t="shared" si="6"/>
        <v>0</v>
      </c>
      <c r="X33" s="6">
        <f t="shared" si="7"/>
        <v>19</v>
      </c>
    </row>
    <row r="34" spans="1:24" ht="13" x14ac:dyDescent="0.15">
      <c r="A34" s="15" t="s">
        <v>962</v>
      </c>
      <c r="B34" s="18" t="s">
        <v>305</v>
      </c>
      <c r="C34" s="18">
        <v>33</v>
      </c>
      <c r="D34" s="20" t="s">
        <v>385</v>
      </c>
      <c r="E34" s="20">
        <v>130</v>
      </c>
      <c r="F34" s="20" t="s">
        <v>386</v>
      </c>
      <c r="G34" s="21" t="s">
        <v>181</v>
      </c>
      <c r="H34" s="71" t="s">
        <v>387</v>
      </c>
      <c r="I34" s="71" t="s">
        <v>387</v>
      </c>
      <c r="J34" s="71"/>
      <c r="K34" s="71"/>
      <c r="R34" s="117" t="s">
        <v>185</v>
      </c>
      <c r="S34" s="158">
        <f t="shared" si="4"/>
        <v>0</v>
      </c>
      <c r="T34" s="159">
        <f t="shared" si="5"/>
        <v>0</v>
      </c>
      <c r="U34" s="168"/>
      <c r="V34" s="234" t="s">
        <v>185</v>
      </c>
      <c r="W34" s="237">
        <f t="shared" si="6"/>
        <v>0</v>
      </c>
      <c r="X34" s="6">
        <f t="shared" si="7"/>
        <v>12</v>
      </c>
    </row>
    <row r="35" spans="1:24" ht="13" x14ac:dyDescent="0.15">
      <c r="A35" s="15" t="s">
        <v>2643</v>
      </c>
      <c r="B35" s="18" t="s">
        <v>305</v>
      </c>
      <c r="C35" s="20">
        <v>34</v>
      </c>
      <c r="D35" s="20" t="s">
        <v>385</v>
      </c>
      <c r="E35" s="20">
        <v>170</v>
      </c>
      <c r="F35" s="20" t="s">
        <v>393</v>
      </c>
      <c r="G35" s="21" t="s">
        <v>2641</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2644</v>
      </c>
      <c r="B36" s="18" t="s">
        <v>305</v>
      </c>
      <c r="C36" s="18">
        <v>35</v>
      </c>
      <c r="D36" s="20" t="s">
        <v>385</v>
      </c>
      <c r="E36" s="20">
        <v>220</v>
      </c>
      <c r="F36" s="20" t="s">
        <v>2515</v>
      </c>
      <c r="G36" s="21" t="s">
        <v>2641</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938</v>
      </c>
      <c r="B37" s="18" t="s">
        <v>305</v>
      </c>
      <c r="C37" s="20">
        <v>36</v>
      </c>
      <c r="D37" s="20" t="s">
        <v>385</v>
      </c>
      <c r="E37" s="20">
        <v>110</v>
      </c>
      <c r="F37" s="20"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1407</v>
      </c>
      <c r="B38" s="18" t="s">
        <v>305</v>
      </c>
      <c r="C38" s="18">
        <v>37</v>
      </c>
      <c r="D38" s="20" t="s">
        <v>385</v>
      </c>
      <c r="E38" s="20">
        <v>60</v>
      </c>
      <c r="F38" s="20"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1404</v>
      </c>
      <c r="B39" s="18" t="s">
        <v>305</v>
      </c>
      <c r="C39" s="20">
        <v>38</v>
      </c>
      <c r="D39" s="20" t="s">
        <v>385</v>
      </c>
      <c r="E39" s="20">
        <v>110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2267</v>
      </c>
      <c r="B40" s="18" t="s">
        <v>305</v>
      </c>
      <c r="C40" s="18">
        <v>39</v>
      </c>
      <c r="D40" s="20" t="s">
        <v>385</v>
      </c>
      <c r="E40" s="20">
        <v>70</v>
      </c>
      <c r="F40" s="20"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2268</v>
      </c>
      <c r="B41" s="18" t="s">
        <v>305</v>
      </c>
      <c r="C41" s="20">
        <v>40</v>
      </c>
      <c r="D41" s="20" t="s">
        <v>385</v>
      </c>
      <c r="E41" s="20">
        <v>90</v>
      </c>
      <c r="F41" s="20"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2373</v>
      </c>
      <c r="B42" s="18" t="s">
        <v>305</v>
      </c>
      <c r="C42" s="18">
        <v>41</v>
      </c>
      <c r="D42" s="20" t="s">
        <v>385</v>
      </c>
      <c r="E42" s="20">
        <v>50</v>
      </c>
      <c r="F42" s="20"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2374</v>
      </c>
      <c r="B43" s="18" t="s">
        <v>305</v>
      </c>
      <c r="C43" s="20">
        <v>42</v>
      </c>
      <c r="D43" s="20" t="s">
        <v>385</v>
      </c>
      <c r="E43" s="20">
        <v>70</v>
      </c>
      <c r="F43" s="20"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2375</v>
      </c>
      <c r="B44" s="18" t="s">
        <v>305</v>
      </c>
      <c r="C44" s="18">
        <v>43</v>
      </c>
      <c r="D44" s="20" t="s">
        <v>385</v>
      </c>
      <c r="E44" s="20">
        <v>130</v>
      </c>
      <c r="F44" s="20" t="s">
        <v>386</v>
      </c>
      <c r="G44" s="21" t="s">
        <v>185</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2537</v>
      </c>
      <c r="B45" s="18" t="s">
        <v>305</v>
      </c>
      <c r="C45" s="20">
        <v>44</v>
      </c>
      <c r="D45" s="20" t="s">
        <v>385</v>
      </c>
      <c r="E45" s="20">
        <v>60</v>
      </c>
      <c r="F45" s="20"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2538</v>
      </c>
      <c r="B46" s="18" t="s">
        <v>305</v>
      </c>
      <c r="C46" s="18">
        <v>45</v>
      </c>
      <c r="D46" s="20" t="s">
        <v>385</v>
      </c>
      <c r="E46" s="20">
        <v>100</v>
      </c>
      <c r="F46" s="20" t="s">
        <v>398</v>
      </c>
      <c r="G46" s="21" t="s">
        <v>185</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883</v>
      </c>
      <c r="B47" s="18" t="s">
        <v>305</v>
      </c>
      <c r="C47" s="20">
        <v>46</v>
      </c>
      <c r="D47" s="20" t="s">
        <v>400</v>
      </c>
      <c r="E47" s="20">
        <v>60</v>
      </c>
      <c r="F47" s="20"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1946</v>
      </c>
      <c r="B48" s="18" t="s">
        <v>305</v>
      </c>
      <c r="C48" s="18">
        <v>47</v>
      </c>
      <c r="D48" s="20" t="s">
        <v>400</v>
      </c>
      <c r="E48" s="20">
        <v>90</v>
      </c>
      <c r="F48" s="20" t="s">
        <v>398</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2322</v>
      </c>
      <c r="B49" s="18" t="s">
        <v>305</v>
      </c>
      <c r="C49" s="20">
        <v>48</v>
      </c>
      <c r="D49" s="20" t="s">
        <v>400</v>
      </c>
      <c r="E49" s="20">
        <v>70</v>
      </c>
      <c r="F49" s="20"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2323</v>
      </c>
      <c r="B50" s="18" t="s">
        <v>305</v>
      </c>
      <c r="C50" s="18">
        <v>49</v>
      </c>
      <c r="D50" s="20" t="s">
        <v>400</v>
      </c>
      <c r="E50" s="20">
        <v>90</v>
      </c>
      <c r="F50" s="20"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2324</v>
      </c>
      <c r="B51" s="18" t="s">
        <v>305</v>
      </c>
      <c r="C51" s="20">
        <v>50</v>
      </c>
      <c r="D51" s="20" t="s">
        <v>400</v>
      </c>
      <c r="E51" s="20">
        <v>140</v>
      </c>
      <c r="F51" s="20" t="s">
        <v>386</v>
      </c>
      <c r="G51" s="21" t="s">
        <v>185</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857</v>
      </c>
      <c r="B52" s="18" t="s">
        <v>305</v>
      </c>
      <c r="C52" s="18">
        <v>51</v>
      </c>
      <c r="D52" s="20" t="s">
        <v>858</v>
      </c>
      <c r="E52" s="20">
        <v>60</v>
      </c>
      <c r="F52" s="20"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1860</v>
      </c>
      <c r="B53" s="18" t="s">
        <v>305</v>
      </c>
      <c r="C53" s="20">
        <v>52</v>
      </c>
      <c r="D53" s="20" t="s">
        <v>858</v>
      </c>
      <c r="E53" s="20">
        <v>100</v>
      </c>
      <c r="F53" s="20" t="s">
        <v>398</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1214</v>
      </c>
      <c r="B54" s="18" t="s">
        <v>305</v>
      </c>
      <c r="C54" s="18">
        <v>53</v>
      </c>
      <c r="D54" s="20" t="s">
        <v>858</v>
      </c>
      <c r="E54" s="20">
        <v>60</v>
      </c>
      <c r="F54" s="20"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1186</v>
      </c>
      <c r="B55" s="18" t="s">
        <v>305</v>
      </c>
      <c r="C55" s="20">
        <v>54</v>
      </c>
      <c r="D55" s="20" t="s">
        <v>858</v>
      </c>
      <c r="E55" s="20">
        <v>90</v>
      </c>
      <c r="F55" s="20" t="s">
        <v>398</v>
      </c>
      <c r="G55" s="19"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1951</v>
      </c>
      <c r="B56" s="18" t="s">
        <v>305</v>
      </c>
      <c r="C56" s="18">
        <v>55</v>
      </c>
      <c r="D56" s="20" t="s">
        <v>858</v>
      </c>
      <c r="E56" s="20">
        <v>70</v>
      </c>
      <c r="F56" s="20" t="s">
        <v>393</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2284</v>
      </c>
      <c r="B57" s="18" t="s">
        <v>305</v>
      </c>
      <c r="C57" s="20">
        <v>56</v>
      </c>
      <c r="D57" s="20" t="s">
        <v>858</v>
      </c>
      <c r="E57" s="20">
        <v>50</v>
      </c>
      <c r="F57" s="20"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2285</v>
      </c>
      <c r="B58" s="18" t="s">
        <v>305</v>
      </c>
      <c r="C58" s="18">
        <v>57</v>
      </c>
      <c r="D58" s="20" t="s">
        <v>858</v>
      </c>
      <c r="E58" s="20">
        <v>90</v>
      </c>
      <c r="F58" s="20" t="s">
        <v>398</v>
      </c>
      <c r="G58" s="21" t="s">
        <v>177</v>
      </c>
      <c r="H58" s="71" t="s">
        <v>387</v>
      </c>
      <c r="I58" s="71" t="s">
        <v>387</v>
      </c>
      <c r="J58" s="71"/>
      <c r="K58" s="71"/>
      <c r="U58" s="168"/>
      <c r="V58" s="177" t="s">
        <v>447</v>
      </c>
      <c r="W58" s="189"/>
      <c r="X58" s="190">
        <f>SUM(X59:X85)</f>
        <v>224</v>
      </c>
    </row>
    <row r="59" spans="1:24" ht="13" x14ac:dyDescent="0.15">
      <c r="A59" s="15" t="s">
        <v>2645</v>
      </c>
      <c r="B59" s="18" t="s">
        <v>305</v>
      </c>
      <c r="C59" s="20">
        <v>58</v>
      </c>
      <c r="D59" s="20" t="s">
        <v>858</v>
      </c>
      <c r="E59" s="20">
        <v>170</v>
      </c>
      <c r="F59" s="20" t="s">
        <v>393</v>
      </c>
      <c r="G59" s="19" t="s">
        <v>2641</v>
      </c>
      <c r="H59" s="71" t="s">
        <v>387</v>
      </c>
      <c r="I59" s="71" t="s">
        <v>387</v>
      </c>
      <c r="J59" s="71"/>
      <c r="K59" s="71" t="s">
        <v>387</v>
      </c>
      <c r="U59" s="239"/>
      <c r="V59" s="116" t="s">
        <v>173</v>
      </c>
      <c r="W59" s="211">
        <f t="shared" ref="W59:X74" si="8">S3+S31+W3+W31</f>
        <v>0</v>
      </c>
      <c r="X59" s="64">
        <f t="shared" si="8"/>
        <v>68</v>
      </c>
    </row>
    <row r="60" spans="1:24" ht="13" x14ac:dyDescent="0.15">
      <c r="A60" s="15" t="s">
        <v>846</v>
      </c>
      <c r="B60" s="18" t="s">
        <v>305</v>
      </c>
      <c r="C60" s="18">
        <v>59</v>
      </c>
      <c r="D60" s="20" t="s">
        <v>847</v>
      </c>
      <c r="E60" s="20">
        <v>100</v>
      </c>
      <c r="F60" s="20" t="s">
        <v>393</v>
      </c>
      <c r="G60" s="21" t="s">
        <v>173</v>
      </c>
      <c r="H60" s="71" t="s">
        <v>387</v>
      </c>
      <c r="I60" s="71" t="s">
        <v>387</v>
      </c>
      <c r="J60" s="71"/>
      <c r="K60" s="71"/>
      <c r="U60" s="239"/>
      <c r="V60" s="117" t="s">
        <v>177</v>
      </c>
      <c r="W60" s="158">
        <f t="shared" si="8"/>
        <v>0</v>
      </c>
      <c r="X60" s="159">
        <f t="shared" si="8"/>
        <v>74</v>
      </c>
    </row>
    <row r="61" spans="1:24" ht="13" x14ac:dyDescent="0.15">
      <c r="A61" s="15" t="s">
        <v>1875</v>
      </c>
      <c r="B61" s="18" t="s">
        <v>305</v>
      </c>
      <c r="C61" s="20">
        <v>60</v>
      </c>
      <c r="D61" s="20" t="s">
        <v>847</v>
      </c>
      <c r="E61" s="20">
        <v>50</v>
      </c>
      <c r="F61" s="20" t="s">
        <v>393</v>
      </c>
      <c r="G61" s="21" t="s">
        <v>173</v>
      </c>
      <c r="H61" s="71" t="s">
        <v>387</v>
      </c>
      <c r="I61" s="71" t="s">
        <v>387</v>
      </c>
      <c r="J61" s="71"/>
      <c r="K61" s="71"/>
      <c r="U61" s="239"/>
      <c r="V61" s="117" t="s">
        <v>181</v>
      </c>
      <c r="W61" s="158">
        <f t="shared" si="8"/>
        <v>0</v>
      </c>
      <c r="X61" s="159">
        <f t="shared" si="8"/>
        <v>38</v>
      </c>
    </row>
    <row r="62" spans="1:24" ht="13" x14ac:dyDescent="0.15">
      <c r="A62" s="15" t="s">
        <v>1858</v>
      </c>
      <c r="B62" s="18" t="s">
        <v>305</v>
      </c>
      <c r="C62" s="18">
        <v>61</v>
      </c>
      <c r="D62" s="20" t="s">
        <v>847</v>
      </c>
      <c r="E62" s="20">
        <v>90</v>
      </c>
      <c r="F62" s="20" t="s">
        <v>398</v>
      </c>
      <c r="G62" s="21" t="s">
        <v>181</v>
      </c>
      <c r="H62" s="71" t="s">
        <v>387</v>
      </c>
      <c r="I62" s="71" t="s">
        <v>387</v>
      </c>
      <c r="J62" s="71"/>
      <c r="K62" s="71"/>
      <c r="U62" s="239"/>
      <c r="V62" s="117" t="s">
        <v>185</v>
      </c>
      <c r="W62" s="158">
        <f t="shared" si="8"/>
        <v>0</v>
      </c>
      <c r="X62" s="159">
        <f t="shared" si="8"/>
        <v>26</v>
      </c>
    </row>
    <row r="63" spans="1:24" ht="13" x14ac:dyDescent="0.15">
      <c r="A63" s="15" t="s">
        <v>2646</v>
      </c>
      <c r="B63" s="18" t="s">
        <v>305</v>
      </c>
      <c r="C63" s="20">
        <v>62</v>
      </c>
      <c r="D63" s="20" t="s">
        <v>847</v>
      </c>
      <c r="E63" s="20">
        <v>180</v>
      </c>
      <c r="F63" s="20" t="s">
        <v>393</v>
      </c>
      <c r="G63" s="21" t="s">
        <v>2641</v>
      </c>
      <c r="H63" s="71" t="s">
        <v>387</v>
      </c>
      <c r="I63" s="71" t="s">
        <v>387</v>
      </c>
      <c r="J63" s="71"/>
      <c r="K63" s="71" t="s">
        <v>387</v>
      </c>
      <c r="U63" s="239"/>
      <c r="V63" s="117" t="s">
        <v>189</v>
      </c>
      <c r="W63" s="158">
        <f t="shared" si="8"/>
        <v>0</v>
      </c>
      <c r="X63" s="159">
        <f t="shared" si="8"/>
        <v>8</v>
      </c>
    </row>
    <row r="64" spans="1:24" ht="13" x14ac:dyDescent="0.15">
      <c r="A64" s="15" t="s">
        <v>1947</v>
      </c>
      <c r="B64" s="18" t="s">
        <v>305</v>
      </c>
      <c r="C64" s="18">
        <v>63</v>
      </c>
      <c r="D64" s="20" t="s">
        <v>847</v>
      </c>
      <c r="E64" s="20">
        <v>130</v>
      </c>
      <c r="F64" s="20" t="s">
        <v>393</v>
      </c>
      <c r="G64" s="21" t="s">
        <v>185</v>
      </c>
      <c r="H64" s="71" t="s">
        <v>387</v>
      </c>
      <c r="I64" s="71" t="s">
        <v>387</v>
      </c>
      <c r="J64" s="71"/>
      <c r="K64" s="71"/>
      <c r="U64" s="240"/>
      <c r="V64" s="117" t="s">
        <v>193</v>
      </c>
      <c r="W64" s="158">
        <f t="shared" si="8"/>
        <v>0</v>
      </c>
      <c r="X64" s="159">
        <f t="shared" si="8"/>
        <v>0</v>
      </c>
    </row>
    <row r="65" spans="1:24" ht="14" thickBot="1" x14ac:dyDescent="0.2">
      <c r="A65" s="15" t="s">
        <v>2389</v>
      </c>
      <c r="B65" s="18" t="s">
        <v>305</v>
      </c>
      <c r="C65" s="20">
        <v>64</v>
      </c>
      <c r="D65" s="20" t="s">
        <v>847</v>
      </c>
      <c r="E65" s="20">
        <v>100</v>
      </c>
      <c r="F65" s="20" t="s">
        <v>398</v>
      </c>
      <c r="G65" s="19" t="s">
        <v>181</v>
      </c>
      <c r="H65" s="71" t="s">
        <v>387</v>
      </c>
      <c r="I65" s="71" t="s">
        <v>387</v>
      </c>
      <c r="J65" s="71"/>
      <c r="K65" s="71"/>
      <c r="U65" s="241"/>
      <c r="V65" s="117" t="s">
        <v>197</v>
      </c>
      <c r="W65" s="158">
        <f t="shared" si="8"/>
        <v>0</v>
      </c>
      <c r="X65" s="159">
        <f t="shared" si="8"/>
        <v>0</v>
      </c>
    </row>
    <row r="66" spans="1:24" ht="14" thickBot="1" x14ac:dyDescent="0.2">
      <c r="A66" s="15" t="s">
        <v>2647</v>
      </c>
      <c r="B66" s="18" t="s">
        <v>305</v>
      </c>
      <c r="C66" s="18">
        <v>65</v>
      </c>
      <c r="D66" s="20" t="s">
        <v>847</v>
      </c>
      <c r="E66" s="20">
        <v>170</v>
      </c>
      <c r="F66" s="20" t="s">
        <v>393</v>
      </c>
      <c r="G66" s="21" t="s">
        <v>2641</v>
      </c>
      <c r="H66" s="71" t="s">
        <v>387</v>
      </c>
      <c r="I66" s="71" t="s">
        <v>387</v>
      </c>
      <c r="J66" s="71"/>
      <c r="K66" s="71" t="s">
        <v>387</v>
      </c>
      <c r="U66" s="241"/>
      <c r="V66" s="117" t="s">
        <v>201</v>
      </c>
      <c r="W66" s="158">
        <f t="shared" si="8"/>
        <v>0</v>
      </c>
      <c r="X66" s="159">
        <f t="shared" si="8"/>
        <v>0</v>
      </c>
    </row>
    <row r="67" spans="1:24" ht="14" thickBot="1" x14ac:dyDescent="0.2">
      <c r="A67" s="15" t="s">
        <v>2623</v>
      </c>
      <c r="B67" s="18" t="s">
        <v>305</v>
      </c>
      <c r="C67" s="20">
        <v>66</v>
      </c>
      <c r="D67" s="20" t="s">
        <v>847</v>
      </c>
      <c r="E67" s="20">
        <v>70</v>
      </c>
      <c r="F67" s="20" t="s">
        <v>393</v>
      </c>
      <c r="G67" s="21" t="s">
        <v>177</v>
      </c>
      <c r="H67" s="71" t="s">
        <v>387</v>
      </c>
      <c r="I67" s="71" t="s">
        <v>387</v>
      </c>
      <c r="J67" s="71"/>
      <c r="K67" s="71"/>
      <c r="U67" s="241"/>
      <c r="V67" s="117" t="s">
        <v>205</v>
      </c>
      <c r="W67" s="158">
        <f t="shared" si="8"/>
        <v>0</v>
      </c>
      <c r="X67" s="159">
        <f t="shared" si="8"/>
        <v>0</v>
      </c>
    </row>
    <row r="68" spans="1:24" ht="14" thickBot="1" x14ac:dyDescent="0.2">
      <c r="A68" s="15" t="s">
        <v>2648</v>
      </c>
      <c r="B68" s="18" t="s">
        <v>305</v>
      </c>
      <c r="C68" s="18">
        <v>67</v>
      </c>
      <c r="D68" s="20" t="s">
        <v>2547</v>
      </c>
      <c r="E68" s="20">
        <v>160</v>
      </c>
      <c r="F68" s="20" t="s">
        <v>393</v>
      </c>
      <c r="G68" s="21" t="s">
        <v>2641</v>
      </c>
      <c r="H68" s="71" t="s">
        <v>387</v>
      </c>
      <c r="I68" s="71" t="s">
        <v>387</v>
      </c>
      <c r="J68" s="71"/>
      <c r="K68" s="71" t="s">
        <v>387</v>
      </c>
      <c r="U68" s="241"/>
      <c r="V68" s="117" t="s">
        <v>209</v>
      </c>
      <c r="W68" s="158">
        <f t="shared" si="8"/>
        <v>0</v>
      </c>
      <c r="X68" s="159">
        <f t="shared" si="8"/>
        <v>0</v>
      </c>
    </row>
    <row r="69" spans="1:24" ht="14" thickBot="1" x14ac:dyDescent="0.2">
      <c r="A69" s="15" t="s">
        <v>2550</v>
      </c>
      <c r="B69" s="18" t="s">
        <v>305</v>
      </c>
      <c r="C69" s="20">
        <v>68</v>
      </c>
      <c r="D69" s="20" t="s">
        <v>2547</v>
      </c>
      <c r="E69" s="20">
        <v>60</v>
      </c>
      <c r="F69" s="20" t="s">
        <v>393</v>
      </c>
      <c r="G69" s="21" t="s">
        <v>173</v>
      </c>
      <c r="H69" s="71" t="s">
        <v>387</v>
      </c>
      <c r="I69" s="71" t="s">
        <v>387</v>
      </c>
      <c r="J69" s="71"/>
      <c r="K69" s="71"/>
      <c r="U69" s="241"/>
      <c r="V69" s="117" t="s">
        <v>9125</v>
      </c>
      <c r="W69" s="158">
        <f t="shared" si="8"/>
        <v>0</v>
      </c>
      <c r="X69" s="159">
        <f t="shared" si="8"/>
        <v>0</v>
      </c>
    </row>
    <row r="70" spans="1:24" ht="14" thickBot="1" x14ac:dyDescent="0.2">
      <c r="A70" s="15" t="s">
        <v>2551</v>
      </c>
      <c r="B70" s="18" t="s">
        <v>305</v>
      </c>
      <c r="C70" s="18">
        <v>69</v>
      </c>
      <c r="D70" s="20" t="s">
        <v>2547</v>
      </c>
      <c r="E70" s="20">
        <v>90</v>
      </c>
      <c r="F70" s="20" t="s">
        <v>398</v>
      </c>
      <c r="G70" s="21" t="s">
        <v>185</v>
      </c>
      <c r="H70" s="71" t="s">
        <v>387</v>
      </c>
      <c r="I70" s="71" t="s">
        <v>387</v>
      </c>
      <c r="J70" s="71"/>
      <c r="K70" s="71"/>
      <c r="U70" s="241"/>
      <c r="V70" s="118" t="s">
        <v>213</v>
      </c>
      <c r="W70" s="158">
        <f t="shared" si="8"/>
        <v>0</v>
      </c>
      <c r="X70" s="159">
        <f t="shared" si="8"/>
        <v>0</v>
      </c>
    </row>
    <row r="71" spans="1:24" ht="14" thickBot="1" x14ac:dyDescent="0.2">
      <c r="A71" s="15" t="s">
        <v>2613</v>
      </c>
      <c r="B71" s="18" t="s">
        <v>305</v>
      </c>
      <c r="C71" s="20">
        <v>70</v>
      </c>
      <c r="D71" s="20" t="s">
        <v>2547</v>
      </c>
      <c r="E71" s="20">
        <v>70</v>
      </c>
      <c r="F71" s="20" t="s">
        <v>393</v>
      </c>
      <c r="G71" s="21" t="s">
        <v>173</v>
      </c>
      <c r="H71" s="71" t="s">
        <v>387</v>
      </c>
      <c r="I71" s="71" t="s">
        <v>387</v>
      </c>
      <c r="J71" s="71"/>
      <c r="K71" s="71"/>
      <c r="U71" s="241"/>
      <c r="V71" s="117" t="s">
        <v>217</v>
      </c>
      <c r="W71" s="158">
        <f t="shared" si="8"/>
        <v>0</v>
      </c>
      <c r="X71" s="159">
        <f t="shared" si="8"/>
        <v>0</v>
      </c>
    </row>
    <row r="72" spans="1:24" ht="14" thickBot="1" x14ac:dyDescent="0.2">
      <c r="A72" s="15" t="s">
        <v>2649</v>
      </c>
      <c r="B72" s="18" t="s">
        <v>305</v>
      </c>
      <c r="C72" s="18">
        <v>71</v>
      </c>
      <c r="D72" s="20" t="s">
        <v>2547</v>
      </c>
      <c r="E72" s="20">
        <v>90</v>
      </c>
      <c r="F72" s="20" t="s">
        <v>393</v>
      </c>
      <c r="G72" s="21" t="s">
        <v>185</v>
      </c>
      <c r="H72" s="71" t="s">
        <v>387</v>
      </c>
      <c r="I72" s="71" t="s">
        <v>387</v>
      </c>
      <c r="J72" s="71"/>
      <c r="K72" s="71"/>
      <c r="U72" s="241"/>
      <c r="V72" s="117" t="s">
        <v>221</v>
      </c>
      <c r="W72" s="158">
        <f t="shared" si="8"/>
        <v>0</v>
      </c>
      <c r="X72" s="159">
        <f t="shared" si="8"/>
        <v>0</v>
      </c>
    </row>
    <row r="73" spans="1:24" ht="14" thickBot="1" x14ac:dyDescent="0.2">
      <c r="A73" s="15" t="s">
        <v>2386</v>
      </c>
      <c r="B73" s="18" t="s">
        <v>305</v>
      </c>
      <c r="C73" s="20">
        <v>72</v>
      </c>
      <c r="D73" s="20" t="s">
        <v>149</v>
      </c>
      <c r="E73" s="20">
        <v>50</v>
      </c>
      <c r="F73" s="20" t="s">
        <v>393</v>
      </c>
      <c r="G73" s="21" t="s">
        <v>173</v>
      </c>
      <c r="H73" s="71" t="s">
        <v>387</v>
      </c>
      <c r="I73" s="71" t="s">
        <v>387</v>
      </c>
      <c r="J73" s="71"/>
      <c r="K73" s="71"/>
      <c r="U73" s="241"/>
      <c r="V73" s="117" t="s">
        <v>225</v>
      </c>
      <c r="W73" s="158">
        <f t="shared" si="8"/>
        <v>0</v>
      </c>
      <c r="X73" s="159">
        <f t="shared" si="8"/>
        <v>0</v>
      </c>
    </row>
    <row r="74" spans="1:24" ht="14" thickBot="1" x14ac:dyDescent="0.2">
      <c r="A74" s="15" t="s">
        <v>2387</v>
      </c>
      <c r="B74" s="18" t="s">
        <v>305</v>
      </c>
      <c r="C74" s="18">
        <v>73</v>
      </c>
      <c r="D74" s="20" t="s">
        <v>149</v>
      </c>
      <c r="E74" s="20">
        <v>90</v>
      </c>
      <c r="F74" s="20" t="s">
        <v>398</v>
      </c>
      <c r="G74" s="21" t="s">
        <v>177</v>
      </c>
      <c r="H74" s="71" t="s">
        <v>387</v>
      </c>
      <c r="I74" s="71" t="s">
        <v>387</v>
      </c>
      <c r="J74" s="71"/>
      <c r="K74" s="71"/>
      <c r="U74" s="241"/>
      <c r="V74" s="117" t="s">
        <v>229</v>
      </c>
      <c r="W74" s="158">
        <f t="shared" si="8"/>
        <v>0</v>
      </c>
      <c r="X74" s="159">
        <f t="shared" si="8"/>
        <v>0</v>
      </c>
    </row>
    <row r="75" spans="1:24" ht="14" thickBot="1" x14ac:dyDescent="0.2">
      <c r="A75" s="15" t="s">
        <v>2388</v>
      </c>
      <c r="B75" s="18" t="s">
        <v>305</v>
      </c>
      <c r="C75" s="20">
        <v>74</v>
      </c>
      <c r="D75" s="20" t="s">
        <v>149</v>
      </c>
      <c r="E75" s="20">
        <v>140</v>
      </c>
      <c r="F75" s="20" t="s">
        <v>386</v>
      </c>
      <c r="G75" s="19" t="s">
        <v>185</v>
      </c>
      <c r="H75" s="71" t="s">
        <v>387</v>
      </c>
      <c r="I75" s="71" t="s">
        <v>387</v>
      </c>
      <c r="J75" s="71"/>
      <c r="K75" s="71"/>
      <c r="U75" s="241"/>
      <c r="V75" s="117" t="s">
        <v>233</v>
      </c>
      <c r="W75" s="158">
        <f t="shared" ref="W75:X85" si="9">S19+S47+W19+W47</f>
        <v>0</v>
      </c>
      <c r="X75" s="159">
        <f t="shared" si="9"/>
        <v>0</v>
      </c>
    </row>
    <row r="76" spans="1:24" ht="14" thickBot="1" x14ac:dyDescent="0.2">
      <c r="A76" s="15" t="s">
        <v>2591</v>
      </c>
      <c r="B76" s="18" t="s">
        <v>305</v>
      </c>
      <c r="C76" s="18">
        <v>75</v>
      </c>
      <c r="D76" s="20" t="s">
        <v>149</v>
      </c>
      <c r="E76" s="20">
        <v>50</v>
      </c>
      <c r="F76" s="20" t="s">
        <v>393</v>
      </c>
      <c r="G76" s="21" t="s">
        <v>173</v>
      </c>
      <c r="H76" s="71" t="s">
        <v>387</v>
      </c>
      <c r="I76" s="71" t="s">
        <v>387</v>
      </c>
      <c r="J76" s="71"/>
      <c r="K76" s="71"/>
      <c r="U76" s="241"/>
      <c r="V76" s="117" t="s">
        <v>9123</v>
      </c>
      <c r="W76" s="158">
        <f t="shared" si="9"/>
        <v>0</v>
      </c>
      <c r="X76" s="159">
        <f t="shared" si="9"/>
        <v>0</v>
      </c>
    </row>
    <row r="77" spans="1:24" ht="14" thickBot="1" x14ac:dyDescent="0.2">
      <c r="A77" s="15" t="s">
        <v>2592</v>
      </c>
      <c r="B77" s="18" t="s">
        <v>305</v>
      </c>
      <c r="C77" s="20">
        <v>76</v>
      </c>
      <c r="D77" s="20" t="s">
        <v>149</v>
      </c>
      <c r="E77" s="20">
        <v>80</v>
      </c>
      <c r="F77" s="20" t="s">
        <v>398</v>
      </c>
      <c r="G77" s="21" t="s">
        <v>177</v>
      </c>
      <c r="H77" s="71" t="s">
        <v>387</v>
      </c>
      <c r="I77" s="71" t="s">
        <v>387</v>
      </c>
      <c r="J77" s="71"/>
      <c r="K77" s="71"/>
      <c r="U77" s="241"/>
      <c r="V77" s="117" t="s">
        <v>237</v>
      </c>
      <c r="W77" s="158">
        <f t="shared" si="9"/>
        <v>0</v>
      </c>
      <c r="X77" s="159">
        <f t="shared" si="9"/>
        <v>0</v>
      </c>
    </row>
    <row r="78" spans="1:24" ht="14" thickBot="1" x14ac:dyDescent="0.2">
      <c r="A78" s="15" t="s">
        <v>2593</v>
      </c>
      <c r="B78" s="18" t="s">
        <v>305</v>
      </c>
      <c r="C78" s="18">
        <v>77</v>
      </c>
      <c r="D78" s="20" t="s">
        <v>149</v>
      </c>
      <c r="E78" s="20">
        <v>140</v>
      </c>
      <c r="F78" s="20" t="s">
        <v>386</v>
      </c>
      <c r="G78" s="21" t="s">
        <v>185</v>
      </c>
      <c r="H78" s="71" t="s">
        <v>387</v>
      </c>
      <c r="I78" s="71" t="s">
        <v>387</v>
      </c>
      <c r="J78" s="71"/>
      <c r="K78" s="71"/>
      <c r="U78" s="241"/>
      <c r="V78" s="117" t="s">
        <v>241</v>
      </c>
      <c r="W78" s="158">
        <f t="shared" si="9"/>
        <v>0</v>
      </c>
      <c r="X78" s="159">
        <f t="shared" si="9"/>
        <v>0</v>
      </c>
    </row>
    <row r="79" spans="1:24" ht="14" thickBot="1" x14ac:dyDescent="0.2">
      <c r="A79" s="15" t="s">
        <v>547</v>
      </c>
      <c r="B79" s="18" t="s">
        <v>305</v>
      </c>
      <c r="C79" s="20">
        <v>78</v>
      </c>
      <c r="D79" s="20" t="s">
        <v>392</v>
      </c>
      <c r="E79" s="20">
        <v>60</v>
      </c>
      <c r="F79" s="20" t="s">
        <v>393</v>
      </c>
      <c r="G79" s="21" t="s">
        <v>173</v>
      </c>
      <c r="H79" s="71" t="s">
        <v>387</v>
      </c>
      <c r="I79" s="71" t="s">
        <v>387</v>
      </c>
      <c r="J79" s="71"/>
      <c r="K79" s="71"/>
      <c r="U79" s="241"/>
      <c r="V79" s="117" t="s">
        <v>245</v>
      </c>
      <c r="W79" s="158">
        <f t="shared" si="9"/>
        <v>0</v>
      </c>
      <c r="X79" s="159">
        <f t="shared" si="9"/>
        <v>0</v>
      </c>
    </row>
    <row r="80" spans="1:24" ht="14" thickBot="1" x14ac:dyDescent="0.2">
      <c r="A80" s="15" t="s">
        <v>522</v>
      </c>
      <c r="B80" s="18" t="s">
        <v>305</v>
      </c>
      <c r="C80" s="18">
        <v>79</v>
      </c>
      <c r="D80" s="20" t="s">
        <v>392</v>
      </c>
      <c r="E80" s="20">
        <v>90</v>
      </c>
      <c r="F80" s="20" t="s">
        <v>398</v>
      </c>
      <c r="G80" s="21" t="s">
        <v>177</v>
      </c>
      <c r="H80" s="71" t="s">
        <v>387</v>
      </c>
      <c r="I80" s="71" t="s">
        <v>387</v>
      </c>
      <c r="J80" s="71"/>
      <c r="K80" s="71"/>
      <c r="U80" s="241"/>
      <c r="V80" s="117" t="s">
        <v>249</v>
      </c>
      <c r="W80" s="158">
        <f t="shared" si="9"/>
        <v>0</v>
      </c>
      <c r="X80" s="159">
        <f t="shared" si="9"/>
        <v>0</v>
      </c>
    </row>
    <row r="81" spans="1:24" ht="14" thickBot="1" x14ac:dyDescent="0.2">
      <c r="A81" s="15" t="s">
        <v>391</v>
      </c>
      <c r="B81" s="18" t="s">
        <v>305</v>
      </c>
      <c r="C81" s="20">
        <v>80</v>
      </c>
      <c r="D81" s="20" t="s">
        <v>392</v>
      </c>
      <c r="E81" s="20">
        <v>100</v>
      </c>
      <c r="F81" s="20" t="s">
        <v>393</v>
      </c>
      <c r="G81" s="21" t="s">
        <v>173</v>
      </c>
      <c r="H81" s="71" t="s">
        <v>387</v>
      </c>
      <c r="I81" s="71" t="s">
        <v>387</v>
      </c>
      <c r="J81" s="71"/>
      <c r="K81" s="71"/>
      <c r="U81" s="241"/>
      <c r="V81" s="117" t="s">
        <v>253</v>
      </c>
      <c r="W81" s="158">
        <f t="shared" si="9"/>
        <v>0</v>
      </c>
      <c r="X81" s="159">
        <f t="shared" si="9"/>
        <v>0</v>
      </c>
    </row>
    <row r="82" spans="1:24" ht="14" thickBot="1" x14ac:dyDescent="0.2">
      <c r="A82" s="15" t="s">
        <v>960</v>
      </c>
      <c r="B82" s="18" t="s">
        <v>305</v>
      </c>
      <c r="C82" s="18">
        <v>81</v>
      </c>
      <c r="D82" s="20" t="s">
        <v>392</v>
      </c>
      <c r="E82" s="20">
        <v>130</v>
      </c>
      <c r="F82" s="20" t="s">
        <v>398</v>
      </c>
      <c r="G82" s="21" t="s">
        <v>181</v>
      </c>
      <c r="H82" s="71" t="s">
        <v>387</v>
      </c>
      <c r="I82" s="71" t="s">
        <v>387</v>
      </c>
      <c r="J82" s="71"/>
      <c r="K82" s="71"/>
      <c r="U82" s="241"/>
      <c r="V82" s="117" t="s">
        <v>10048</v>
      </c>
      <c r="W82" s="158">
        <f t="shared" si="9"/>
        <v>0</v>
      </c>
      <c r="X82" s="159">
        <f t="shared" si="9"/>
        <v>0</v>
      </c>
    </row>
    <row r="83" spans="1:24" ht="14" thickBot="1" x14ac:dyDescent="0.2">
      <c r="A83" s="15" t="s">
        <v>882</v>
      </c>
      <c r="B83" s="18" t="s">
        <v>305</v>
      </c>
      <c r="C83" s="20">
        <v>82</v>
      </c>
      <c r="D83" s="20" t="s">
        <v>392</v>
      </c>
      <c r="E83" s="20">
        <v>90</v>
      </c>
      <c r="F83" s="20" t="s">
        <v>393</v>
      </c>
      <c r="G83" s="21" t="s">
        <v>177</v>
      </c>
      <c r="H83" s="71" t="s">
        <v>387</v>
      </c>
      <c r="I83" s="71" t="s">
        <v>387</v>
      </c>
      <c r="J83" s="71"/>
      <c r="K83" s="71"/>
      <c r="U83" s="241"/>
      <c r="V83" s="117" t="s">
        <v>10124</v>
      </c>
      <c r="W83" s="158">
        <f t="shared" si="9"/>
        <v>0</v>
      </c>
      <c r="X83" s="159">
        <f t="shared" si="9"/>
        <v>0</v>
      </c>
    </row>
    <row r="84" spans="1:24" ht="14" thickBot="1" x14ac:dyDescent="0.2">
      <c r="A84" s="15" t="s">
        <v>1410</v>
      </c>
      <c r="B84" s="18" t="s">
        <v>305</v>
      </c>
      <c r="C84" s="18">
        <v>83</v>
      </c>
      <c r="D84" s="20" t="s">
        <v>392</v>
      </c>
      <c r="E84" s="20">
        <v>60</v>
      </c>
      <c r="F84" s="20" t="s">
        <v>393</v>
      </c>
      <c r="G84" s="21" t="s">
        <v>173</v>
      </c>
      <c r="H84" s="71" t="s">
        <v>387</v>
      </c>
      <c r="I84" s="71" t="s">
        <v>387</v>
      </c>
      <c r="J84" s="71"/>
      <c r="K84" s="71"/>
      <c r="U84" s="241"/>
      <c r="V84" s="117" t="s">
        <v>257</v>
      </c>
      <c r="W84" s="158">
        <f t="shared" si="9"/>
        <v>0</v>
      </c>
      <c r="X84" s="159">
        <f t="shared" si="9"/>
        <v>7</v>
      </c>
    </row>
    <row r="85" spans="1:24" ht="14" thickBot="1" x14ac:dyDescent="0.2">
      <c r="A85" s="15" t="s">
        <v>1400</v>
      </c>
      <c r="B85" s="18" t="s">
        <v>305</v>
      </c>
      <c r="C85" s="20">
        <v>84</v>
      </c>
      <c r="D85" s="20" t="s">
        <v>392</v>
      </c>
      <c r="E85" s="20">
        <v>90</v>
      </c>
      <c r="F85" s="20" t="s">
        <v>398</v>
      </c>
      <c r="G85" s="21" t="s">
        <v>177</v>
      </c>
      <c r="H85" s="71" t="s">
        <v>387</v>
      </c>
      <c r="I85" s="71" t="s">
        <v>387</v>
      </c>
      <c r="J85" s="71"/>
      <c r="K85" s="71"/>
      <c r="U85" s="241"/>
      <c r="V85" s="166" t="s">
        <v>260</v>
      </c>
      <c r="W85" s="191">
        <f t="shared" si="9"/>
        <v>0</v>
      </c>
      <c r="X85" s="192">
        <f t="shared" si="9"/>
        <v>3</v>
      </c>
    </row>
    <row r="86" spans="1:24" ht="13" x14ac:dyDescent="0.15">
      <c r="A86" s="15" t="s">
        <v>1382</v>
      </c>
      <c r="B86" s="18" t="s">
        <v>305</v>
      </c>
      <c r="C86" s="18">
        <v>85</v>
      </c>
      <c r="D86" s="20" t="s">
        <v>392</v>
      </c>
      <c r="E86" s="20">
        <v>140</v>
      </c>
      <c r="F86" s="20" t="s">
        <v>386</v>
      </c>
      <c r="G86" s="21" t="s">
        <v>181</v>
      </c>
      <c r="H86" s="71" t="s">
        <v>387</v>
      </c>
      <c r="I86" s="71" t="s">
        <v>387</v>
      </c>
      <c r="J86" s="71"/>
      <c r="K86" s="71"/>
    </row>
    <row r="87" spans="1:24" ht="13" x14ac:dyDescent="0.15">
      <c r="A87" s="15" t="s">
        <v>1950</v>
      </c>
      <c r="B87" s="18" t="s">
        <v>305</v>
      </c>
      <c r="C87" s="20">
        <v>86</v>
      </c>
      <c r="D87" s="20" t="s">
        <v>392</v>
      </c>
      <c r="E87" s="20">
        <v>130</v>
      </c>
      <c r="F87" s="20" t="s">
        <v>393</v>
      </c>
      <c r="G87" s="21" t="s">
        <v>185</v>
      </c>
      <c r="H87" s="71" t="s">
        <v>387</v>
      </c>
      <c r="I87" s="71" t="s">
        <v>387</v>
      </c>
      <c r="J87" s="71"/>
      <c r="K87" s="71"/>
    </row>
    <row r="88" spans="1:24" ht="13" x14ac:dyDescent="0.15">
      <c r="A88" s="15" t="s">
        <v>2554</v>
      </c>
      <c r="B88" s="18" t="s">
        <v>305</v>
      </c>
      <c r="C88" s="18">
        <v>87</v>
      </c>
      <c r="D88" s="20" t="s">
        <v>392</v>
      </c>
      <c r="E88" s="20">
        <v>60</v>
      </c>
      <c r="F88" s="20" t="s">
        <v>393</v>
      </c>
      <c r="G88" s="21" t="s">
        <v>173</v>
      </c>
      <c r="H88" s="71" t="s">
        <v>387</v>
      </c>
      <c r="I88" s="71" t="s">
        <v>387</v>
      </c>
      <c r="J88" s="71"/>
      <c r="K88" s="71"/>
    </row>
    <row r="89" spans="1:24" ht="13" x14ac:dyDescent="0.15">
      <c r="A89" s="15" t="s">
        <v>2555</v>
      </c>
      <c r="B89" s="18" t="s">
        <v>305</v>
      </c>
      <c r="C89" s="20">
        <v>88</v>
      </c>
      <c r="D89" s="20" t="s">
        <v>392</v>
      </c>
      <c r="E89" s="20">
        <v>100</v>
      </c>
      <c r="F89" s="20" t="s">
        <v>398</v>
      </c>
      <c r="G89" s="21" t="s">
        <v>181</v>
      </c>
      <c r="H89" s="71" t="s">
        <v>387</v>
      </c>
      <c r="I89" s="71" t="s">
        <v>387</v>
      </c>
      <c r="J89" s="71"/>
      <c r="K89" s="71"/>
    </row>
    <row r="90" spans="1:24" ht="13" x14ac:dyDescent="0.15">
      <c r="A90" s="15" t="s">
        <v>2556</v>
      </c>
      <c r="B90" s="18" t="s">
        <v>305</v>
      </c>
      <c r="C90" s="18">
        <v>89</v>
      </c>
      <c r="D90" s="20" t="s">
        <v>392</v>
      </c>
      <c r="E90" s="20">
        <v>50</v>
      </c>
      <c r="F90" s="20" t="s">
        <v>393</v>
      </c>
      <c r="G90" s="21" t="s">
        <v>173</v>
      </c>
      <c r="H90" s="71" t="s">
        <v>387</v>
      </c>
      <c r="I90" s="71" t="s">
        <v>387</v>
      </c>
      <c r="J90" s="71"/>
      <c r="K90" s="71"/>
    </row>
    <row r="91" spans="1:24" ht="13" x14ac:dyDescent="0.15">
      <c r="A91" s="15" t="s">
        <v>2557</v>
      </c>
      <c r="B91" s="18" t="s">
        <v>305</v>
      </c>
      <c r="C91" s="20">
        <v>90</v>
      </c>
      <c r="D91" s="20" t="s">
        <v>392</v>
      </c>
      <c r="E91" s="20">
        <v>90</v>
      </c>
      <c r="F91" s="20" t="s">
        <v>393</v>
      </c>
      <c r="G91" s="21" t="s">
        <v>177</v>
      </c>
      <c r="H91" s="71" t="s">
        <v>387</v>
      </c>
      <c r="I91" s="71" t="s">
        <v>387</v>
      </c>
      <c r="J91" s="71"/>
      <c r="K91" s="71"/>
    </row>
    <row r="92" spans="1:24" ht="13" x14ac:dyDescent="0.15">
      <c r="A92" s="15" t="s">
        <v>2650</v>
      </c>
      <c r="B92" s="18" t="s">
        <v>305</v>
      </c>
      <c r="C92" s="18">
        <v>91</v>
      </c>
      <c r="D92" s="20" t="s">
        <v>469</v>
      </c>
      <c r="E92" s="20"/>
      <c r="F92" s="20" t="s">
        <v>1069</v>
      </c>
      <c r="G92" s="21" t="s">
        <v>177</v>
      </c>
      <c r="H92" s="71" t="s">
        <v>387</v>
      </c>
      <c r="I92" s="71" t="s">
        <v>387</v>
      </c>
      <c r="J92" s="71"/>
      <c r="K92" s="71"/>
    </row>
    <row r="93" spans="1:24" ht="13" x14ac:dyDescent="0.15">
      <c r="A93" s="15" t="s">
        <v>2651</v>
      </c>
      <c r="B93" s="18" t="s">
        <v>305</v>
      </c>
      <c r="C93" s="20">
        <v>92</v>
      </c>
      <c r="D93" s="20" t="s">
        <v>469</v>
      </c>
      <c r="E93" s="20"/>
      <c r="F93" s="20" t="s">
        <v>1542</v>
      </c>
      <c r="G93" s="21" t="s">
        <v>177</v>
      </c>
      <c r="H93" s="71" t="s">
        <v>387</v>
      </c>
      <c r="I93" s="71" t="s">
        <v>387</v>
      </c>
      <c r="J93" s="71"/>
      <c r="K93" s="71"/>
    </row>
    <row r="94" spans="1:24" ht="13" x14ac:dyDescent="0.15">
      <c r="A94" s="15" t="s">
        <v>2652</v>
      </c>
      <c r="B94" s="18" t="s">
        <v>305</v>
      </c>
      <c r="C94" s="18">
        <v>93</v>
      </c>
      <c r="D94" s="20" t="s">
        <v>469</v>
      </c>
      <c r="E94" s="20"/>
      <c r="F94" s="20" t="s">
        <v>721</v>
      </c>
      <c r="G94" s="21" t="s">
        <v>177</v>
      </c>
      <c r="H94" s="71" t="s">
        <v>387</v>
      </c>
      <c r="I94" s="71" t="s">
        <v>387</v>
      </c>
      <c r="J94" s="71"/>
      <c r="K94" s="71"/>
    </row>
    <row r="95" spans="1:24" ht="13" x14ac:dyDescent="0.15">
      <c r="A95" s="15" t="s">
        <v>2422</v>
      </c>
      <c r="B95" s="18" t="s">
        <v>305</v>
      </c>
      <c r="C95" s="20">
        <v>94</v>
      </c>
      <c r="D95" s="20" t="s">
        <v>469</v>
      </c>
      <c r="E95" s="20"/>
      <c r="F95" s="20" t="s">
        <v>1542</v>
      </c>
      <c r="G95" s="21" t="s">
        <v>177</v>
      </c>
      <c r="H95" s="71" t="s">
        <v>387</v>
      </c>
      <c r="I95" s="71" t="s">
        <v>387</v>
      </c>
      <c r="J95" s="71"/>
      <c r="K95" s="71"/>
    </row>
    <row r="96" spans="1:24" ht="13" x14ac:dyDescent="0.15">
      <c r="A96" s="15" t="s">
        <v>2653</v>
      </c>
      <c r="B96" s="18" t="s">
        <v>305</v>
      </c>
      <c r="C96" s="18">
        <v>95</v>
      </c>
      <c r="D96" s="20" t="s">
        <v>469</v>
      </c>
      <c r="E96" s="20"/>
      <c r="F96" s="20" t="s">
        <v>1542</v>
      </c>
      <c r="G96" s="21" t="s">
        <v>177</v>
      </c>
      <c r="H96" s="71" t="s">
        <v>387</v>
      </c>
      <c r="I96" s="71" t="s">
        <v>387</v>
      </c>
      <c r="J96" s="71"/>
      <c r="K96" s="71"/>
    </row>
    <row r="97" spans="1:11" ht="13" x14ac:dyDescent="0.15">
      <c r="A97" s="15" t="s">
        <v>2654</v>
      </c>
      <c r="B97" s="18" t="s">
        <v>305</v>
      </c>
      <c r="C97" s="20">
        <v>96</v>
      </c>
      <c r="D97" s="20" t="s">
        <v>469</v>
      </c>
      <c r="E97" s="20"/>
      <c r="F97" s="20" t="s">
        <v>1542</v>
      </c>
      <c r="G97" s="21" t="s">
        <v>177</v>
      </c>
      <c r="H97" s="71" t="s">
        <v>387</v>
      </c>
      <c r="I97" s="71" t="s">
        <v>387</v>
      </c>
      <c r="J97" s="71"/>
      <c r="K97" s="71"/>
    </row>
    <row r="98" spans="1:11" ht="13" x14ac:dyDescent="0.15">
      <c r="A98" s="15" t="s">
        <v>2655</v>
      </c>
      <c r="B98" s="18" t="s">
        <v>305</v>
      </c>
      <c r="C98" s="18">
        <v>97</v>
      </c>
      <c r="D98" s="20" t="s">
        <v>469</v>
      </c>
      <c r="E98" s="20"/>
      <c r="F98" s="20" t="s">
        <v>1542</v>
      </c>
      <c r="G98" s="21" t="s">
        <v>185</v>
      </c>
      <c r="H98" s="71" t="s">
        <v>387</v>
      </c>
      <c r="I98" s="71" t="s">
        <v>387</v>
      </c>
      <c r="J98" s="71"/>
      <c r="K98" s="71" t="s">
        <v>387</v>
      </c>
    </row>
    <row r="99" spans="1:11" ht="13" x14ac:dyDescent="0.15">
      <c r="A99" s="15" t="s">
        <v>2656</v>
      </c>
      <c r="B99" s="18" t="s">
        <v>305</v>
      </c>
      <c r="C99" s="20">
        <v>98</v>
      </c>
      <c r="D99" s="20" t="s">
        <v>469</v>
      </c>
      <c r="E99" s="20"/>
      <c r="F99" s="20" t="s">
        <v>1542</v>
      </c>
      <c r="G99" s="21" t="s">
        <v>185</v>
      </c>
      <c r="H99" s="71" t="s">
        <v>387</v>
      </c>
      <c r="I99" s="71" t="s">
        <v>387</v>
      </c>
      <c r="J99" s="71"/>
      <c r="K99" s="71" t="s">
        <v>387</v>
      </c>
    </row>
    <row r="100" spans="1:11" ht="13" x14ac:dyDescent="0.15">
      <c r="A100" s="15" t="s">
        <v>2657</v>
      </c>
      <c r="B100" s="18" t="s">
        <v>305</v>
      </c>
      <c r="C100" s="18">
        <v>99</v>
      </c>
      <c r="D100" s="20" t="s">
        <v>469</v>
      </c>
      <c r="E100" s="20"/>
      <c r="F100" s="20" t="s">
        <v>1069</v>
      </c>
      <c r="G100" s="21" t="s">
        <v>177</v>
      </c>
      <c r="H100" s="71" t="s">
        <v>387</v>
      </c>
      <c r="I100" s="71" t="s">
        <v>387</v>
      </c>
      <c r="J100" s="71"/>
      <c r="K100" s="71"/>
    </row>
    <row r="101" spans="1:11" ht="13" x14ac:dyDescent="0.15">
      <c r="A101" s="15" t="s">
        <v>2658</v>
      </c>
      <c r="B101" s="18" t="s">
        <v>305</v>
      </c>
      <c r="C101" s="20">
        <v>100</v>
      </c>
      <c r="D101" s="20" t="s">
        <v>469</v>
      </c>
      <c r="E101" s="20"/>
      <c r="F101" s="20" t="s">
        <v>1542</v>
      </c>
      <c r="G101" s="21" t="s">
        <v>177</v>
      </c>
      <c r="H101" s="71" t="s">
        <v>387</v>
      </c>
      <c r="I101" s="71" t="s">
        <v>387</v>
      </c>
      <c r="J101" s="71"/>
      <c r="K101" s="71"/>
    </row>
    <row r="102" spans="1:11" ht="13" x14ac:dyDescent="0.15">
      <c r="A102" s="15" t="s">
        <v>2563</v>
      </c>
      <c r="B102" s="18" t="s">
        <v>305</v>
      </c>
      <c r="C102" s="18">
        <v>101</v>
      </c>
      <c r="D102" s="20" t="s">
        <v>469</v>
      </c>
      <c r="E102" s="20"/>
      <c r="F102" s="20" t="s">
        <v>1069</v>
      </c>
      <c r="G102" s="21" t="s">
        <v>177</v>
      </c>
      <c r="H102" s="71" t="s">
        <v>387</v>
      </c>
      <c r="I102" s="71" t="s">
        <v>387</v>
      </c>
      <c r="J102" s="71"/>
      <c r="K102" s="71"/>
    </row>
    <row r="103" spans="1:11" ht="13" x14ac:dyDescent="0.15">
      <c r="A103" s="15" t="s">
        <v>2659</v>
      </c>
      <c r="B103" s="18" t="s">
        <v>305</v>
      </c>
      <c r="C103" s="20">
        <v>102</v>
      </c>
      <c r="D103" s="20" t="s">
        <v>469</v>
      </c>
      <c r="E103" s="20"/>
      <c r="F103" s="20" t="s">
        <v>1542</v>
      </c>
      <c r="G103" s="21" t="s">
        <v>177</v>
      </c>
      <c r="H103" s="71" t="s">
        <v>387</v>
      </c>
      <c r="I103" s="71" t="s">
        <v>387</v>
      </c>
      <c r="J103" s="71"/>
      <c r="K103" s="71"/>
    </row>
    <row r="104" spans="1:11" ht="13" x14ac:dyDescent="0.15">
      <c r="A104" s="15" t="s">
        <v>2566</v>
      </c>
      <c r="B104" s="18" t="s">
        <v>305</v>
      </c>
      <c r="C104" s="18">
        <v>103</v>
      </c>
      <c r="D104" s="20" t="s">
        <v>469</v>
      </c>
      <c r="E104" s="20"/>
      <c r="F104" s="20" t="s">
        <v>1542</v>
      </c>
      <c r="G104" s="21" t="s">
        <v>177</v>
      </c>
      <c r="H104" s="71" t="s">
        <v>387</v>
      </c>
      <c r="I104" s="71" t="s">
        <v>387</v>
      </c>
      <c r="J104" s="71"/>
      <c r="K104" s="71"/>
    </row>
    <row r="105" spans="1:11" ht="13" x14ac:dyDescent="0.15">
      <c r="A105" s="15" t="s">
        <v>2568</v>
      </c>
      <c r="B105" s="18" t="s">
        <v>305</v>
      </c>
      <c r="C105" s="20">
        <v>104</v>
      </c>
      <c r="D105" s="20" t="s">
        <v>469</v>
      </c>
      <c r="E105" s="20"/>
      <c r="F105" s="20" t="s">
        <v>1069</v>
      </c>
      <c r="G105" s="21" t="s">
        <v>177</v>
      </c>
      <c r="H105" s="71" t="s">
        <v>387</v>
      </c>
      <c r="I105" s="71" t="s">
        <v>387</v>
      </c>
      <c r="J105" s="71"/>
      <c r="K105" s="71"/>
    </row>
    <row r="106" spans="1:11" ht="13" x14ac:dyDescent="0.15">
      <c r="A106" s="15" t="s">
        <v>2660</v>
      </c>
      <c r="B106" s="18" t="s">
        <v>305</v>
      </c>
      <c r="C106" s="18">
        <v>105</v>
      </c>
      <c r="D106" s="20" t="s">
        <v>469</v>
      </c>
      <c r="E106" s="20"/>
      <c r="F106" s="20" t="s">
        <v>721</v>
      </c>
      <c r="G106" s="21" t="s">
        <v>177</v>
      </c>
      <c r="H106" s="71" t="s">
        <v>387</v>
      </c>
      <c r="I106" s="71" t="s">
        <v>387</v>
      </c>
      <c r="J106" s="71"/>
      <c r="K106" s="71"/>
    </row>
    <row r="107" spans="1:11" ht="13" x14ac:dyDescent="0.15">
      <c r="A107" s="15" t="s">
        <v>2661</v>
      </c>
      <c r="B107" s="18" t="s">
        <v>305</v>
      </c>
      <c r="C107" s="20">
        <v>106</v>
      </c>
      <c r="D107" s="20" t="s">
        <v>469</v>
      </c>
      <c r="E107" s="20"/>
      <c r="F107" s="20" t="s">
        <v>1542</v>
      </c>
      <c r="G107" s="21" t="s">
        <v>177</v>
      </c>
      <c r="H107" s="71" t="s">
        <v>387</v>
      </c>
      <c r="I107" s="71" t="s">
        <v>387</v>
      </c>
      <c r="J107" s="71"/>
      <c r="K107" s="71"/>
    </row>
    <row r="108" spans="1:11" ht="13" x14ac:dyDescent="0.15">
      <c r="A108" s="15" t="s">
        <v>2662</v>
      </c>
      <c r="B108" s="18" t="s">
        <v>305</v>
      </c>
      <c r="C108" s="18">
        <v>107</v>
      </c>
      <c r="D108" s="20" t="s">
        <v>469</v>
      </c>
      <c r="E108" s="20"/>
      <c r="F108" s="20" t="s">
        <v>1069</v>
      </c>
      <c r="G108" s="21" t="s">
        <v>177</v>
      </c>
      <c r="H108" s="71" t="s">
        <v>387</v>
      </c>
      <c r="I108" s="71" t="s">
        <v>387</v>
      </c>
      <c r="J108" s="71"/>
      <c r="K108" s="71"/>
    </row>
    <row r="109" spans="1:11" ht="13" x14ac:dyDescent="0.15">
      <c r="A109" s="15" t="s">
        <v>2663</v>
      </c>
      <c r="B109" s="18" t="s">
        <v>305</v>
      </c>
      <c r="C109" s="20">
        <v>108</v>
      </c>
      <c r="D109" s="20" t="s">
        <v>469</v>
      </c>
      <c r="E109" s="20"/>
      <c r="F109" s="20" t="s">
        <v>1542</v>
      </c>
      <c r="G109" s="21" t="s">
        <v>177</v>
      </c>
      <c r="H109" s="71" t="s">
        <v>387</v>
      </c>
      <c r="I109" s="71" t="s">
        <v>387</v>
      </c>
      <c r="J109" s="71"/>
      <c r="K109" s="71"/>
    </row>
    <row r="110" spans="1:11" ht="13" x14ac:dyDescent="0.15">
      <c r="A110" s="15" t="s">
        <v>1433</v>
      </c>
      <c r="B110" s="18" t="s">
        <v>305</v>
      </c>
      <c r="C110" s="18">
        <v>109</v>
      </c>
      <c r="D110" s="20" t="s">
        <v>469</v>
      </c>
      <c r="E110" s="20"/>
      <c r="F110" s="20" t="s">
        <v>1542</v>
      </c>
      <c r="G110" s="21" t="s">
        <v>177</v>
      </c>
      <c r="H110" s="71" t="s">
        <v>387</v>
      </c>
      <c r="I110" s="71" t="s">
        <v>387</v>
      </c>
      <c r="J110" s="71"/>
      <c r="K110" s="71"/>
    </row>
    <row r="111" spans="1:11" ht="13" x14ac:dyDescent="0.15">
      <c r="A111" s="15" t="s">
        <v>2664</v>
      </c>
      <c r="B111" s="18" t="s">
        <v>305</v>
      </c>
      <c r="C111" s="20">
        <v>110</v>
      </c>
      <c r="D111" s="20" t="s">
        <v>469</v>
      </c>
      <c r="E111" s="20"/>
      <c r="F111" s="20" t="s">
        <v>1069</v>
      </c>
      <c r="G111" s="21" t="s">
        <v>177</v>
      </c>
      <c r="H111" s="71" t="s">
        <v>387</v>
      </c>
      <c r="I111" s="71" t="s">
        <v>387</v>
      </c>
      <c r="J111" s="71"/>
      <c r="K111" s="71"/>
    </row>
    <row r="112" spans="1:11" ht="13" x14ac:dyDescent="0.15">
      <c r="A112" s="15" t="s">
        <v>495</v>
      </c>
      <c r="B112" s="18" t="s">
        <v>305</v>
      </c>
      <c r="C112" s="18">
        <v>111</v>
      </c>
      <c r="D112" s="16" t="s">
        <v>496</v>
      </c>
      <c r="E112" s="16"/>
      <c r="F112" s="16" t="s">
        <v>497</v>
      </c>
      <c r="G112" s="31" t="s">
        <v>177</v>
      </c>
      <c r="H112" s="71" t="s">
        <v>387</v>
      </c>
      <c r="I112" s="71" t="s">
        <v>387</v>
      </c>
      <c r="J112" s="71"/>
      <c r="K112" s="71"/>
    </row>
    <row r="113" spans="1:11" ht="13" x14ac:dyDescent="0.15">
      <c r="A113" s="15" t="s">
        <v>2665</v>
      </c>
      <c r="B113" s="18" t="s">
        <v>305</v>
      </c>
      <c r="C113" s="20">
        <v>112</v>
      </c>
      <c r="D113" s="16" t="s">
        <v>496</v>
      </c>
      <c r="E113" s="16"/>
      <c r="F113" s="16" t="s">
        <v>497</v>
      </c>
      <c r="G113" s="31" t="s">
        <v>177</v>
      </c>
      <c r="H113" s="71" t="s">
        <v>387</v>
      </c>
      <c r="I113" s="71" t="s">
        <v>387</v>
      </c>
      <c r="J113" s="71"/>
      <c r="K113" s="71"/>
    </row>
    <row r="114" spans="1:11" ht="13" x14ac:dyDescent="0.15">
      <c r="A114" s="15" t="s">
        <v>2640</v>
      </c>
      <c r="B114" s="18" t="s">
        <v>305</v>
      </c>
      <c r="C114" s="18">
        <v>113</v>
      </c>
      <c r="D114" s="20" t="s">
        <v>404</v>
      </c>
      <c r="E114" s="20">
        <v>170</v>
      </c>
      <c r="F114" s="20" t="s">
        <v>393</v>
      </c>
      <c r="G114" s="21" t="s">
        <v>257</v>
      </c>
      <c r="H114" s="71" t="s">
        <v>387</v>
      </c>
      <c r="I114" s="71" t="s">
        <v>387</v>
      </c>
      <c r="J114" s="71"/>
      <c r="K114" s="71" t="s">
        <v>387</v>
      </c>
    </row>
    <row r="115" spans="1:11" ht="13" x14ac:dyDescent="0.15">
      <c r="A115" s="15" t="s">
        <v>2643</v>
      </c>
      <c r="B115" s="18" t="s">
        <v>305</v>
      </c>
      <c r="C115" s="20">
        <v>114</v>
      </c>
      <c r="D115" s="20" t="s">
        <v>385</v>
      </c>
      <c r="E115" s="20">
        <v>170</v>
      </c>
      <c r="F115" s="20" t="s">
        <v>393</v>
      </c>
      <c r="G115" s="21" t="s">
        <v>257</v>
      </c>
      <c r="H115" s="71" t="s">
        <v>387</v>
      </c>
      <c r="I115" s="71" t="s">
        <v>387</v>
      </c>
      <c r="J115" s="71"/>
      <c r="K115" s="71" t="s">
        <v>387</v>
      </c>
    </row>
    <row r="116" spans="1:11" ht="13" x14ac:dyDescent="0.15">
      <c r="A116" s="15" t="s">
        <v>2645</v>
      </c>
      <c r="B116" s="18" t="s">
        <v>305</v>
      </c>
      <c r="C116" s="18">
        <v>115</v>
      </c>
      <c r="D116" s="20" t="s">
        <v>858</v>
      </c>
      <c r="E116" s="20">
        <v>170</v>
      </c>
      <c r="F116" s="20" t="s">
        <v>393</v>
      </c>
      <c r="G116" s="21" t="s">
        <v>257</v>
      </c>
      <c r="H116" s="71" t="s">
        <v>387</v>
      </c>
      <c r="I116" s="71" t="s">
        <v>387</v>
      </c>
      <c r="J116" s="71"/>
      <c r="K116" s="71" t="s">
        <v>387</v>
      </c>
    </row>
    <row r="117" spans="1:11" ht="13" x14ac:dyDescent="0.15">
      <c r="A117" s="15" t="s">
        <v>2648</v>
      </c>
      <c r="B117" s="18" t="s">
        <v>305</v>
      </c>
      <c r="C117" s="20">
        <v>116</v>
      </c>
      <c r="D117" s="20" t="s">
        <v>2547</v>
      </c>
      <c r="E117" s="20">
        <v>160</v>
      </c>
      <c r="F117" s="20" t="s">
        <v>393</v>
      </c>
      <c r="G117" s="21" t="s">
        <v>257</v>
      </c>
      <c r="H117" s="71" t="s">
        <v>387</v>
      </c>
      <c r="I117" s="71" t="s">
        <v>387</v>
      </c>
      <c r="J117" s="71"/>
      <c r="K117" s="71" t="s">
        <v>387</v>
      </c>
    </row>
    <row r="118" spans="1:11" ht="13" x14ac:dyDescent="0.15">
      <c r="A118" s="15" t="s">
        <v>2650</v>
      </c>
      <c r="B118" s="18" t="s">
        <v>305</v>
      </c>
      <c r="C118" s="18">
        <v>117</v>
      </c>
      <c r="D118" s="20" t="s">
        <v>469</v>
      </c>
      <c r="E118" s="20"/>
      <c r="F118" s="20" t="s">
        <v>1069</v>
      </c>
      <c r="G118" s="21" t="s">
        <v>257</v>
      </c>
      <c r="H118" s="71" t="s">
        <v>387</v>
      </c>
      <c r="I118" s="71" t="s">
        <v>387</v>
      </c>
      <c r="J118" s="71"/>
      <c r="K118" s="71" t="s">
        <v>387</v>
      </c>
    </row>
    <row r="119" spans="1:11" ht="13" x14ac:dyDescent="0.15">
      <c r="A119" s="15" t="s">
        <v>2657</v>
      </c>
      <c r="B119" s="18" t="s">
        <v>305</v>
      </c>
      <c r="C119" s="20">
        <v>118</v>
      </c>
      <c r="D119" s="20" t="s">
        <v>469</v>
      </c>
      <c r="E119" s="20"/>
      <c r="F119" s="20" t="s">
        <v>1069</v>
      </c>
      <c r="G119" s="21" t="s">
        <v>257</v>
      </c>
      <c r="H119" s="71" t="s">
        <v>387</v>
      </c>
      <c r="I119" s="71" t="s">
        <v>387</v>
      </c>
      <c r="J119" s="71"/>
      <c r="K119" s="71" t="s">
        <v>387</v>
      </c>
    </row>
    <row r="120" spans="1:11" ht="13" x14ac:dyDescent="0.15">
      <c r="A120" s="15" t="s">
        <v>2664</v>
      </c>
      <c r="B120" s="18" t="s">
        <v>305</v>
      </c>
      <c r="C120" s="18">
        <v>119</v>
      </c>
      <c r="D120" s="20" t="s">
        <v>469</v>
      </c>
      <c r="E120" s="20"/>
      <c r="F120" s="20" t="s">
        <v>1069</v>
      </c>
      <c r="G120" s="21" t="s">
        <v>257</v>
      </c>
      <c r="H120" s="71" t="s">
        <v>387</v>
      </c>
      <c r="I120" s="71" t="s">
        <v>387</v>
      </c>
      <c r="J120" s="71"/>
      <c r="K120" s="71" t="s">
        <v>387</v>
      </c>
    </row>
    <row r="121" spans="1:11" ht="13" x14ac:dyDescent="0.15">
      <c r="A121" s="15" t="s">
        <v>2642</v>
      </c>
      <c r="B121" s="18" t="s">
        <v>305</v>
      </c>
      <c r="C121" s="20">
        <v>120</v>
      </c>
      <c r="D121" s="20" t="s">
        <v>404</v>
      </c>
      <c r="E121" s="20">
        <v>210</v>
      </c>
      <c r="F121" s="20" t="s">
        <v>2515</v>
      </c>
      <c r="G121" s="21" t="s">
        <v>260</v>
      </c>
      <c r="H121" s="71" t="s">
        <v>387</v>
      </c>
      <c r="I121" s="71" t="s">
        <v>387</v>
      </c>
      <c r="J121" s="71"/>
      <c r="K121" s="71" t="s">
        <v>387</v>
      </c>
    </row>
    <row r="122" spans="1:11" ht="13" x14ac:dyDescent="0.15">
      <c r="A122" s="15" t="s">
        <v>2644</v>
      </c>
      <c r="B122" s="18" t="s">
        <v>305</v>
      </c>
      <c r="C122" s="18">
        <v>121</v>
      </c>
      <c r="D122" s="20" t="s">
        <v>385</v>
      </c>
      <c r="E122" s="20">
        <v>220</v>
      </c>
      <c r="F122" s="20" t="s">
        <v>2515</v>
      </c>
      <c r="G122" s="21" t="s">
        <v>260</v>
      </c>
      <c r="H122" s="71" t="s">
        <v>387</v>
      </c>
      <c r="I122" s="71" t="s">
        <v>387</v>
      </c>
      <c r="J122" s="71"/>
      <c r="K122" s="71" t="s">
        <v>387</v>
      </c>
    </row>
    <row r="123" spans="1:11" ht="13" x14ac:dyDescent="0.15">
      <c r="A123" s="15" t="s">
        <v>2646</v>
      </c>
      <c r="B123" s="18" t="s">
        <v>305</v>
      </c>
      <c r="C123" s="18">
        <v>122</v>
      </c>
      <c r="D123" s="20" t="s">
        <v>847</v>
      </c>
      <c r="E123" s="20">
        <v>180</v>
      </c>
      <c r="F123" s="20" t="s">
        <v>393</v>
      </c>
      <c r="G123" s="21" t="s">
        <v>260</v>
      </c>
      <c r="H123" s="71" t="s">
        <v>387</v>
      </c>
      <c r="I123" s="71" t="s">
        <v>387</v>
      </c>
      <c r="J123" s="71"/>
      <c r="K123" s="71" t="s">
        <v>387</v>
      </c>
    </row>
  </sheetData>
  <sheetProtection selectLockedCells="1" selectUnlockedCells="1"/>
  <mergeCells count="1">
    <mergeCell ref="Z1:AH1"/>
  </mergeCells>
  <conditionalFormatting sqref="H2:K123">
    <cfRule type="cellIs" dxfId="498" priority="1" stopIfTrue="1" operator="equal">
      <formula>"-"</formula>
    </cfRule>
    <cfRule type="cellIs" dxfId="497" priority="2" stopIfTrue="1" operator="equal">
      <formula>"x"</formula>
    </cfRule>
  </conditionalFormatting>
  <hyperlinks>
    <hyperlink ref="L1" location="'Expansion set Check List'!A1" display="Home" xr:uid="{00000000-0004-0000-4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2">
    <tabColor rgb="FF00FF00"/>
  </sheetPr>
  <dimension ref="A1:AH16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6.5" customWidth="1"/>
    <col min="2" max="2" width="11.5" bestFit="1" customWidth="1"/>
    <col min="3" max="3" width="4" bestFit="1" customWidth="1"/>
    <col min="4" max="4" width="8.83203125" bestFit="1" customWidth="1"/>
    <col min="5" max="5" width="4"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9"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467</v>
      </c>
      <c r="B2" s="18" t="s">
        <v>308</v>
      </c>
      <c r="C2" s="18">
        <v>1</v>
      </c>
      <c r="D2" s="18" t="s">
        <v>407</v>
      </c>
      <c r="E2" s="18">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164</v>
      </c>
      <c r="Z2" s="102"/>
      <c r="AA2" s="102"/>
      <c r="AB2" s="102"/>
      <c r="AC2" s="102"/>
      <c r="AD2" s="102"/>
      <c r="AE2" s="102"/>
      <c r="AF2" s="102"/>
      <c r="AG2" s="102"/>
      <c r="AH2" s="102"/>
    </row>
    <row r="3" spans="1:34" ht="13" x14ac:dyDescent="0.15">
      <c r="A3" s="15" t="s">
        <v>430</v>
      </c>
      <c r="B3" s="18" t="s">
        <v>308</v>
      </c>
      <c r="C3" s="20">
        <v>2</v>
      </c>
      <c r="D3" s="18" t="s">
        <v>407</v>
      </c>
      <c r="E3" s="20">
        <v>80</v>
      </c>
      <c r="F3" s="20"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39</v>
      </c>
    </row>
    <row r="4" spans="1:34" ht="13" x14ac:dyDescent="0.15">
      <c r="A4" s="15" t="s">
        <v>413</v>
      </c>
      <c r="B4" s="18" t="s">
        <v>308</v>
      </c>
      <c r="C4" s="18">
        <v>3</v>
      </c>
      <c r="D4" s="18" t="s">
        <v>407</v>
      </c>
      <c r="E4" s="20">
        <v>120</v>
      </c>
      <c r="F4" s="20"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50</v>
      </c>
    </row>
    <row r="5" spans="1:34" ht="13" x14ac:dyDescent="0.15">
      <c r="A5" s="15" t="s">
        <v>464</v>
      </c>
      <c r="B5" s="18" t="s">
        <v>308</v>
      </c>
      <c r="C5" s="20">
        <v>4</v>
      </c>
      <c r="D5" s="18" t="s">
        <v>407</v>
      </c>
      <c r="E5" s="20">
        <v>80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25</v>
      </c>
    </row>
    <row r="6" spans="1:34" ht="13" x14ac:dyDescent="0.15">
      <c r="A6" s="15" t="s">
        <v>1915</v>
      </c>
      <c r="B6" s="18" t="s">
        <v>308</v>
      </c>
      <c r="C6" s="18">
        <v>5</v>
      </c>
      <c r="D6" s="18" t="s">
        <v>407</v>
      </c>
      <c r="E6" s="20">
        <v>130</v>
      </c>
      <c r="F6" s="20" t="s">
        <v>398</v>
      </c>
      <c r="G6" s="19" t="s">
        <v>181</v>
      </c>
      <c r="H6" s="71" t="s">
        <v>387</v>
      </c>
      <c r="I6" s="71" t="s">
        <v>387</v>
      </c>
      <c r="J6" s="71"/>
      <c r="K6" s="71"/>
      <c r="R6" s="117" t="s">
        <v>185</v>
      </c>
      <c r="S6" s="231">
        <f t="shared" si="0"/>
        <v>0</v>
      </c>
      <c r="T6" s="159">
        <f t="shared" si="1"/>
        <v>0</v>
      </c>
      <c r="U6" s="168"/>
      <c r="V6" s="117" t="s">
        <v>185</v>
      </c>
      <c r="W6" s="231">
        <f t="shared" si="2"/>
        <v>0</v>
      </c>
      <c r="X6" s="6">
        <f t="shared" si="3"/>
        <v>18</v>
      </c>
    </row>
    <row r="7" spans="1:34" ht="13" x14ac:dyDescent="0.15">
      <c r="A7" s="15" t="s">
        <v>1219</v>
      </c>
      <c r="B7" s="18" t="s">
        <v>308</v>
      </c>
      <c r="C7" s="20">
        <v>6</v>
      </c>
      <c r="D7" s="18"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12</v>
      </c>
    </row>
    <row r="8" spans="1:34" ht="13" x14ac:dyDescent="0.15">
      <c r="A8" s="15" t="s">
        <v>1199</v>
      </c>
      <c r="B8" s="18" t="s">
        <v>308</v>
      </c>
      <c r="C8" s="18">
        <v>7</v>
      </c>
      <c r="D8" s="18" t="s">
        <v>407</v>
      </c>
      <c r="E8" s="20">
        <v>80</v>
      </c>
      <c r="F8" s="20"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1187</v>
      </c>
      <c r="B9" s="18" t="s">
        <v>308</v>
      </c>
      <c r="C9" s="20">
        <v>8</v>
      </c>
      <c r="D9" s="18" t="s">
        <v>407</v>
      </c>
      <c r="E9" s="20">
        <v>130</v>
      </c>
      <c r="F9" s="20" t="s">
        <v>386</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1187</v>
      </c>
      <c r="B10" s="18" t="s">
        <v>308</v>
      </c>
      <c r="C10" s="18">
        <v>9</v>
      </c>
      <c r="D10" s="20" t="s">
        <v>407</v>
      </c>
      <c r="E10" s="20">
        <v>140</v>
      </c>
      <c r="F10" s="20"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1259</v>
      </c>
      <c r="B11" s="18" t="s">
        <v>308</v>
      </c>
      <c r="C11" s="20">
        <v>10</v>
      </c>
      <c r="D11" s="20" t="s">
        <v>407</v>
      </c>
      <c r="E11" s="20">
        <v>60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1253</v>
      </c>
      <c r="B12" s="18" t="s">
        <v>308</v>
      </c>
      <c r="C12" s="18">
        <v>11</v>
      </c>
      <c r="D12" s="20" t="s">
        <v>407</v>
      </c>
      <c r="E12" s="20">
        <v>80</v>
      </c>
      <c r="F12" s="20" t="s">
        <v>398</v>
      </c>
      <c r="G12" s="19"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1239</v>
      </c>
      <c r="B13" s="18" t="s">
        <v>308</v>
      </c>
      <c r="C13" s="20">
        <v>12</v>
      </c>
      <c r="D13" s="20" t="s">
        <v>407</v>
      </c>
      <c r="E13" s="20">
        <v>130</v>
      </c>
      <c r="F13" s="20" t="s">
        <v>386</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1409</v>
      </c>
      <c r="B14" s="18" t="s">
        <v>308</v>
      </c>
      <c r="C14" s="18">
        <v>13</v>
      </c>
      <c r="D14" s="20" t="s">
        <v>407</v>
      </c>
      <c r="E14" s="20">
        <v>50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1390</v>
      </c>
      <c r="B15" s="18" t="s">
        <v>308</v>
      </c>
      <c r="C15" s="20">
        <v>14</v>
      </c>
      <c r="D15" s="20" t="s">
        <v>407</v>
      </c>
      <c r="E15" s="20">
        <v>80</v>
      </c>
      <c r="F15" s="20"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1216</v>
      </c>
      <c r="B16" s="18" t="s">
        <v>308</v>
      </c>
      <c r="C16" s="18">
        <v>15</v>
      </c>
      <c r="D16" s="20" t="s">
        <v>407</v>
      </c>
      <c r="E16" s="20">
        <v>60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1191</v>
      </c>
      <c r="B17" s="18" t="s">
        <v>308</v>
      </c>
      <c r="C17" s="20">
        <v>16</v>
      </c>
      <c r="D17" s="20" t="s">
        <v>407</v>
      </c>
      <c r="E17" s="20">
        <v>100</v>
      </c>
      <c r="F17" s="20" t="s">
        <v>398</v>
      </c>
      <c r="G17" s="19"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1255</v>
      </c>
      <c r="B18" s="18" t="s">
        <v>308</v>
      </c>
      <c r="C18" s="18">
        <v>17</v>
      </c>
      <c r="D18" s="20" t="s">
        <v>407</v>
      </c>
      <c r="E18" s="20">
        <v>70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1251</v>
      </c>
      <c r="B19" s="18" t="s">
        <v>308</v>
      </c>
      <c r="C19" s="20">
        <v>18</v>
      </c>
      <c r="D19" s="20" t="s">
        <v>407</v>
      </c>
      <c r="E19" s="20">
        <v>70</v>
      </c>
      <c r="F19" s="18" t="s">
        <v>393</v>
      </c>
      <c r="G19" s="2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2666</v>
      </c>
      <c r="B20" s="18" t="s">
        <v>308</v>
      </c>
      <c r="C20" s="18">
        <v>19</v>
      </c>
      <c r="D20" s="20" t="s">
        <v>407</v>
      </c>
      <c r="E20" s="20">
        <v>180</v>
      </c>
      <c r="F20" s="18" t="s">
        <v>393</v>
      </c>
      <c r="G20" s="21" t="s">
        <v>189</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466</v>
      </c>
      <c r="B21" s="18" t="s">
        <v>308</v>
      </c>
      <c r="C21" s="20">
        <v>20</v>
      </c>
      <c r="D21" s="20" t="s">
        <v>395</v>
      </c>
      <c r="E21" s="20">
        <v>60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408</v>
      </c>
      <c r="B22" s="18" t="s">
        <v>308</v>
      </c>
      <c r="C22" s="18">
        <v>21</v>
      </c>
      <c r="D22" s="20" t="s">
        <v>395</v>
      </c>
      <c r="E22" s="20">
        <v>90</v>
      </c>
      <c r="F22" s="20" t="s">
        <v>398</v>
      </c>
      <c r="G22" s="21"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976</v>
      </c>
      <c r="B23" s="18" t="s">
        <v>308</v>
      </c>
      <c r="C23" s="20">
        <v>22</v>
      </c>
      <c r="D23" s="20" t="s">
        <v>395</v>
      </c>
      <c r="E23" s="20">
        <v>70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970</v>
      </c>
      <c r="B24" s="18" t="s">
        <v>308</v>
      </c>
      <c r="C24" s="18">
        <v>23</v>
      </c>
      <c r="D24" s="20" t="s">
        <v>395</v>
      </c>
      <c r="E24" s="20">
        <v>120</v>
      </c>
      <c r="F24" s="20" t="s">
        <v>398</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970</v>
      </c>
      <c r="B25" s="18" t="s">
        <v>308</v>
      </c>
      <c r="C25" s="20">
        <v>24</v>
      </c>
      <c r="D25" s="20" t="s">
        <v>395</v>
      </c>
      <c r="E25" s="20">
        <v>110</v>
      </c>
      <c r="F25" s="20"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1218</v>
      </c>
      <c r="B26" s="18" t="s">
        <v>308</v>
      </c>
      <c r="C26" s="18">
        <v>25</v>
      </c>
      <c r="D26" s="20" t="s">
        <v>395</v>
      </c>
      <c r="E26" s="20">
        <v>60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1218</v>
      </c>
      <c r="B27" s="18" t="s">
        <v>308</v>
      </c>
      <c r="C27" s="20">
        <v>26</v>
      </c>
      <c r="D27" s="20" t="s">
        <v>395</v>
      </c>
      <c r="E27" s="20">
        <v>50</v>
      </c>
      <c r="F27" s="18" t="s">
        <v>393</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1197</v>
      </c>
      <c r="B28" s="18" t="s">
        <v>308</v>
      </c>
      <c r="C28" s="18">
        <v>27</v>
      </c>
      <c r="D28" s="20" t="s">
        <v>395</v>
      </c>
      <c r="E28" s="20">
        <v>80</v>
      </c>
      <c r="F28" s="20" t="s">
        <v>398</v>
      </c>
      <c r="G28" s="21" t="s">
        <v>177</v>
      </c>
      <c r="H28" s="71" t="s">
        <v>387</v>
      </c>
      <c r="I28" s="71" t="s">
        <v>387</v>
      </c>
      <c r="J28" s="71"/>
      <c r="K28" s="71"/>
      <c r="R28" s="117" t="s">
        <v>257</v>
      </c>
      <c r="S28" s="231">
        <f t="shared" si="0"/>
        <v>0</v>
      </c>
      <c r="T28" s="159">
        <f t="shared" si="1"/>
        <v>0</v>
      </c>
      <c r="U28" s="168"/>
      <c r="V28" s="117" t="s">
        <v>257</v>
      </c>
      <c r="W28" s="231">
        <f t="shared" si="2"/>
        <v>0</v>
      </c>
      <c r="X28" s="6">
        <f t="shared" si="3"/>
        <v>16</v>
      </c>
    </row>
    <row r="29" spans="1:24" ht="14" thickBot="1" x14ac:dyDescent="0.2">
      <c r="A29" s="15" t="s">
        <v>1179</v>
      </c>
      <c r="B29" s="18" t="s">
        <v>308</v>
      </c>
      <c r="C29" s="20">
        <v>28</v>
      </c>
      <c r="D29" s="20" t="s">
        <v>395</v>
      </c>
      <c r="E29" s="20">
        <v>140</v>
      </c>
      <c r="F29" s="20" t="s">
        <v>386</v>
      </c>
      <c r="G29" s="21" t="s">
        <v>185</v>
      </c>
      <c r="H29" s="71" t="s">
        <v>387</v>
      </c>
      <c r="I29" s="71" t="s">
        <v>387</v>
      </c>
      <c r="J29" s="71"/>
      <c r="K29" s="71"/>
      <c r="R29" s="166" t="s">
        <v>260</v>
      </c>
      <c r="S29" s="232">
        <f t="shared" si="0"/>
        <v>0</v>
      </c>
      <c r="T29" s="192">
        <f t="shared" si="1"/>
        <v>0</v>
      </c>
      <c r="U29" s="168"/>
      <c r="V29" s="166" t="s">
        <v>260</v>
      </c>
      <c r="W29" s="232">
        <f t="shared" si="2"/>
        <v>0</v>
      </c>
      <c r="X29" s="7">
        <f t="shared" si="3"/>
        <v>4</v>
      </c>
    </row>
    <row r="30" spans="1:24" ht="14" thickBot="1" x14ac:dyDescent="0.2">
      <c r="A30" s="15" t="s">
        <v>2667</v>
      </c>
      <c r="B30" s="18" t="s">
        <v>308</v>
      </c>
      <c r="C30" s="18">
        <v>29</v>
      </c>
      <c r="D30" s="20" t="s">
        <v>395</v>
      </c>
      <c r="E30" s="20">
        <v>180</v>
      </c>
      <c r="F30" s="18" t="s">
        <v>393</v>
      </c>
      <c r="G30" s="21" t="s">
        <v>189</v>
      </c>
      <c r="H30" s="71" t="s">
        <v>387</v>
      </c>
      <c r="I30" s="71" t="s">
        <v>387</v>
      </c>
      <c r="J30" s="71"/>
      <c r="K30" s="71" t="s">
        <v>387</v>
      </c>
      <c r="R30" s="160" t="s">
        <v>86</v>
      </c>
      <c r="S30" s="161"/>
      <c r="T30" s="175">
        <f>SUM(T31:T57)</f>
        <v>0</v>
      </c>
      <c r="U30" s="168"/>
      <c r="V30" s="177" t="s">
        <v>88</v>
      </c>
      <c r="W30" s="213"/>
      <c r="X30" s="215">
        <f>SUM(X31:X57)</f>
        <v>132</v>
      </c>
    </row>
    <row r="31" spans="1:24" ht="13" x14ac:dyDescent="0.15">
      <c r="A31" s="15" t="s">
        <v>578</v>
      </c>
      <c r="B31" s="18" t="s">
        <v>308</v>
      </c>
      <c r="C31" s="20">
        <v>30</v>
      </c>
      <c r="D31" s="20" t="s">
        <v>389</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39</v>
      </c>
    </row>
    <row r="32" spans="1:24" ht="13" x14ac:dyDescent="0.15">
      <c r="A32" s="15" t="s">
        <v>571</v>
      </c>
      <c r="B32" s="18" t="s">
        <v>308</v>
      </c>
      <c r="C32" s="18">
        <v>31</v>
      </c>
      <c r="D32" s="20" t="s">
        <v>389</v>
      </c>
      <c r="E32" s="20">
        <v>80</v>
      </c>
      <c r="F32" s="20"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50</v>
      </c>
    </row>
    <row r="33" spans="1:24" ht="13" x14ac:dyDescent="0.15">
      <c r="A33" s="15" t="s">
        <v>463</v>
      </c>
      <c r="B33" s="18" t="s">
        <v>308</v>
      </c>
      <c r="C33" s="20">
        <v>32</v>
      </c>
      <c r="D33" s="20" t="s">
        <v>389</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25</v>
      </c>
    </row>
    <row r="34" spans="1:24" ht="13" x14ac:dyDescent="0.15">
      <c r="A34" s="15" t="s">
        <v>1212</v>
      </c>
      <c r="B34" s="18" t="s">
        <v>308</v>
      </c>
      <c r="C34" s="18">
        <v>33</v>
      </c>
      <c r="D34" s="20" t="s">
        <v>389</v>
      </c>
      <c r="E34" s="20">
        <v>60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18</v>
      </c>
    </row>
    <row r="35" spans="1:24" ht="13" x14ac:dyDescent="0.15">
      <c r="A35" s="15" t="s">
        <v>1203</v>
      </c>
      <c r="B35" s="18" t="s">
        <v>308</v>
      </c>
      <c r="C35" s="20">
        <v>34</v>
      </c>
      <c r="D35" s="20" t="s">
        <v>389</v>
      </c>
      <c r="E35" s="20">
        <v>90</v>
      </c>
      <c r="F35" s="20"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1189</v>
      </c>
      <c r="B36" s="18" t="s">
        <v>308</v>
      </c>
      <c r="C36" s="18">
        <v>35</v>
      </c>
      <c r="D36" s="20" t="s">
        <v>389</v>
      </c>
      <c r="E36" s="20">
        <v>150</v>
      </c>
      <c r="F36" s="20"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1189</v>
      </c>
      <c r="B37" s="18" t="s">
        <v>308</v>
      </c>
      <c r="C37" s="20">
        <v>36</v>
      </c>
      <c r="D37" s="20" t="s">
        <v>389</v>
      </c>
      <c r="E37" s="20">
        <v>140</v>
      </c>
      <c r="F37" s="20" t="s">
        <v>386</v>
      </c>
      <c r="G37" s="21" t="s">
        <v>185</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1239</v>
      </c>
      <c r="B38" s="18" t="s">
        <v>308</v>
      </c>
      <c r="C38" s="18">
        <v>37</v>
      </c>
      <c r="D38" s="20" t="s">
        <v>389</v>
      </c>
      <c r="E38" s="20">
        <v>130</v>
      </c>
      <c r="F38" s="20" t="s">
        <v>386</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2668</v>
      </c>
      <c r="B39" s="18" t="s">
        <v>308</v>
      </c>
      <c r="C39" s="20">
        <v>38</v>
      </c>
      <c r="D39" s="20" t="s">
        <v>389</v>
      </c>
      <c r="E39" s="20">
        <v>250</v>
      </c>
      <c r="F39" s="18" t="s">
        <v>393</v>
      </c>
      <c r="G39" s="21" t="s">
        <v>189</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1295</v>
      </c>
      <c r="B40" s="18" t="s">
        <v>308</v>
      </c>
      <c r="C40" s="18">
        <v>39</v>
      </c>
      <c r="D40" s="20" t="s">
        <v>389</v>
      </c>
      <c r="E40" s="20">
        <v>50</v>
      </c>
      <c r="F40" s="18"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1294</v>
      </c>
      <c r="B41" s="18" t="s">
        <v>308</v>
      </c>
      <c r="C41" s="20">
        <v>40</v>
      </c>
      <c r="D41" s="20" t="s">
        <v>389</v>
      </c>
      <c r="E41" s="20">
        <v>100</v>
      </c>
      <c r="F41" s="20"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1294</v>
      </c>
      <c r="B42" s="18" t="s">
        <v>308</v>
      </c>
      <c r="C42" s="18">
        <v>41</v>
      </c>
      <c r="D42" s="20" t="s">
        <v>389</v>
      </c>
      <c r="E42" s="20">
        <v>110</v>
      </c>
      <c r="F42" s="20" t="s">
        <v>398</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1296</v>
      </c>
      <c r="B43" s="18" t="s">
        <v>308</v>
      </c>
      <c r="C43" s="20">
        <v>42</v>
      </c>
      <c r="D43" s="20" t="s">
        <v>389</v>
      </c>
      <c r="E43" s="20">
        <v>60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1406</v>
      </c>
      <c r="B44" s="18" t="s">
        <v>308</v>
      </c>
      <c r="C44" s="18">
        <v>43</v>
      </c>
      <c r="D44" s="20" t="s">
        <v>389</v>
      </c>
      <c r="E44" s="20">
        <v>30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1385</v>
      </c>
      <c r="B45" s="18" t="s">
        <v>308</v>
      </c>
      <c r="C45" s="20">
        <v>44</v>
      </c>
      <c r="D45" s="20" t="s">
        <v>389</v>
      </c>
      <c r="E45" s="20">
        <v>110</v>
      </c>
      <c r="F45" s="20" t="s">
        <v>398</v>
      </c>
      <c r="G45" s="21" t="s">
        <v>185</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1408</v>
      </c>
      <c r="B46" s="18" t="s">
        <v>308</v>
      </c>
      <c r="C46" s="18">
        <v>45</v>
      </c>
      <c r="D46" s="20" t="s">
        <v>389</v>
      </c>
      <c r="E46" s="20">
        <v>60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1408</v>
      </c>
      <c r="B47" s="18" t="s">
        <v>308</v>
      </c>
      <c r="C47" s="20">
        <v>46</v>
      </c>
      <c r="D47" s="20" t="s">
        <v>389</v>
      </c>
      <c r="E47" s="20">
        <v>70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1402</v>
      </c>
      <c r="B48" s="18" t="s">
        <v>308</v>
      </c>
      <c r="C48" s="18">
        <v>47</v>
      </c>
      <c r="D48" s="20" t="s">
        <v>389</v>
      </c>
      <c r="E48" s="20">
        <v>90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1386</v>
      </c>
      <c r="B49" s="18" t="s">
        <v>308</v>
      </c>
      <c r="C49" s="20">
        <v>48</v>
      </c>
      <c r="D49" s="20" t="s">
        <v>389</v>
      </c>
      <c r="E49" s="20">
        <v>150</v>
      </c>
      <c r="F49" s="20" t="s">
        <v>386</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1405</v>
      </c>
      <c r="B50" s="18" t="s">
        <v>308</v>
      </c>
      <c r="C50" s="18">
        <v>49</v>
      </c>
      <c r="D50" s="20" t="s">
        <v>389</v>
      </c>
      <c r="E50" s="20">
        <v>50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1389</v>
      </c>
      <c r="B51" s="18" t="s">
        <v>308</v>
      </c>
      <c r="C51" s="20">
        <v>50</v>
      </c>
      <c r="D51" s="20" t="s">
        <v>389</v>
      </c>
      <c r="E51" s="20">
        <v>100</v>
      </c>
      <c r="F51" s="20" t="s">
        <v>398</v>
      </c>
      <c r="G51" s="21" t="s">
        <v>185</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1388</v>
      </c>
      <c r="B52" s="18" t="s">
        <v>308</v>
      </c>
      <c r="C52" s="18">
        <v>51</v>
      </c>
      <c r="D52" s="20" t="s">
        <v>389</v>
      </c>
      <c r="E52" s="20">
        <v>80</v>
      </c>
      <c r="F52" s="20"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1388</v>
      </c>
      <c r="B53" s="18" t="s">
        <v>308</v>
      </c>
      <c r="C53" s="20">
        <v>52</v>
      </c>
      <c r="D53" s="20" t="s">
        <v>389</v>
      </c>
      <c r="E53" s="20">
        <v>90</v>
      </c>
      <c r="F53" s="20" t="s">
        <v>398</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1498</v>
      </c>
      <c r="B54" s="18" t="s">
        <v>308</v>
      </c>
      <c r="C54" s="18">
        <v>53</v>
      </c>
      <c r="D54" s="20" t="s">
        <v>389</v>
      </c>
      <c r="E54" s="20">
        <v>130</v>
      </c>
      <c r="F54" s="18" t="s">
        <v>393</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2414</v>
      </c>
      <c r="B55" s="18" t="s">
        <v>308</v>
      </c>
      <c r="C55" s="20">
        <v>54</v>
      </c>
      <c r="D55" s="20" t="s">
        <v>389</v>
      </c>
      <c r="E55" s="20">
        <v>180</v>
      </c>
      <c r="F55" s="18" t="s">
        <v>393</v>
      </c>
      <c r="G55" s="19" t="s">
        <v>189</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2669</v>
      </c>
      <c r="B56" s="18" t="s">
        <v>308</v>
      </c>
      <c r="C56" s="18">
        <v>55</v>
      </c>
      <c r="D56" s="20" t="s">
        <v>389</v>
      </c>
      <c r="E56" s="20">
        <v>240</v>
      </c>
      <c r="F56" s="20" t="s">
        <v>2515</v>
      </c>
      <c r="G56" s="19" t="s">
        <v>189</v>
      </c>
      <c r="H56" s="71" t="s">
        <v>387</v>
      </c>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1800</v>
      </c>
      <c r="B57" s="18" t="s">
        <v>308</v>
      </c>
      <c r="C57" s="20">
        <v>56</v>
      </c>
      <c r="D57" s="20" t="s">
        <v>389</v>
      </c>
      <c r="E57" s="20">
        <v>70</v>
      </c>
      <c r="F57" s="18" t="s">
        <v>393</v>
      </c>
      <c r="G57" s="2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880</v>
      </c>
      <c r="B58" s="18" t="s">
        <v>308</v>
      </c>
      <c r="C58" s="18">
        <v>57</v>
      </c>
      <c r="D58" s="20" t="s">
        <v>404</v>
      </c>
      <c r="E58" s="20">
        <v>70</v>
      </c>
      <c r="F58" s="18" t="s">
        <v>393</v>
      </c>
      <c r="G58" s="21" t="s">
        <v>173</v>
      </c>
      <c r="H58" s="71" t="s">
        <v>387</v>
      </c>
      <c r="I58" s="71" t="s">
        <v>387</v>
      </c>
      <c r="J58" s="71"/>
      <c r="K58" s="71"/>
      <c r="U58" s="168"/>
      <c r="V58" s="177" t="s">
        <v>447</v>
      </c>
      <c r="W58" s="189"/>
      <c r="X58" s="190">
        <f>SUM(X59:X85)</f>
        <v>296</v>
      </c>
    </row>
    <row r="59" spans="1:24" ht="13" x14ac:dyDescent="0.15">
      <c r="A59" s="15" t="s">
        <v>867</v>
      </c>
      <c r="B59" s="18" t="s">
        <v>308</v>
      </c>
      <c r="C59" s="20">
        <v>58</v>
      </c>
      <c r="D59" s="20" t="s">
        <v>404</v>
      </c>
      <c r="E59" s="20">
        <v>100</v>
      </c>
      <c r="F59" s="20" t="s">
        <v>398</v>
      </c>
      <c r="G59" s="19" t="s">
        <v>177</v>
      </c>
      <c r="H59" s="71" t="s">
        <v>387</v>
      </c>
      <c r="I59" s="71" t="s">
        <v>387</v>
      </c>
      <c r="J59" s="71"/>
      <c r="K59" s="71"/>
      <c r="U59" s="239"/>
      <c r="V59" s="116" t="s">
        <v>173</v>
      </c>
      <c r="W59" s="211">
        <f t="shared" ref="W59:X74" si="8">S3+S31+W3+W31</f>
        <v>0</v>
      </c>
      <c r="X59" s="64">
        <f t="shared" si="8"/>
        <v>78</v>
      </c>
    </row>
    <row r="60" spans="1:24" ht="13" x14ac:dyDescent="0.15">
      <c r="A60" s="15" t="s">
        <v>1198</v>
      </c>
      <c r="B60" s="18" t="s">
        <v>308</v>
      </c>
      <c r="C60" s="18">
        <v>59</v>
      </c>
      <c r="D60" s="20" t="s">
        <v>404</v>
      </c>
      <c r="E60" s="20">
        <v>60</v>
      </c>
      <c r="F60" s="18" t="s">
        <v>393</v>
      </c>
      <c r="G60" s="21" t="s">
        <v>173</v>
      </c>
      <c r="H60" s="71" t="s">
        <v>387</v>
      </c>
      <c r="I60" s="71" t="s">
        <v>387</v>
      </c>
      <c r="J60" s="71"/>
      <c r="K60" s="71"/>
      <c r="U60" s="239"/>
      <c r="V60" s="117" t="s">
        <v>177</v>
      </c>
      <c r="W60" s="158">
        <f t="shared" si="8"/>
        <v>0</v>
      </c>
      <c r="X60" s="159">
        <f t="shared" si="8"/>
        <v>100</v>
      </c>
    </row>
    <row r="61" spans="1:24" ht="13" x14ac:dyDescent="0.15">
      <c r="A61" s="15" t="s">
        <v>1198</v>
      </c>
      <c r="B61" s="18" t="s">
        <v>308</v>
      </c>
      <c r="C61" s="20">
        <v>60</v>
      </c>
      <c r="D61" s="20" t="s">
        <v>404</v>
      </c>
      <c r="E61" s="20">
        <v>50</v>
      </c>
      <c r="F61" s="18" t="s">
        <v>393</v>
      </c>
      <c r="G61" s="21" t="s">
        <v>177</v>
      </c>
      <c r="H61" s="71" t="s">
        <v>387</v>
      </c>
      <c r="I61" s="71" t="s">
        <v>387</v>
      </c>
      <c r="J61" s="71"/>
      <c r="K61" s="71"/>
      <c r="U61" s="239"/>
      <c r="V61" s="117" t="s">
        <v>181</v>
      </c>
      <c r="W61" s="158">
        <f t="shared" si="8"/>
        <v>0</v>
      </c>
      <c r="X61" s="159">
        <f t="shared" si="8"/>
        <v>50</v>
      </c>
    </row>
    <row r="62" spans="1:24" ht="13" x14ac:dyDescent="0.15">
      <c r="A62" s="15" t="s">
        <v>1185</v>
      </c>
      <c r="B62" s="18" t="s">
        <v>308</v>
      </c>
      <c r="C62" s="18">
        <v>61</v>
      </c>
      <c r="D62" s="20" t="s">
        <v>404</v>
      </c>
      <c r="E62" s="20">
        <v>100</v>
      </c>
      <c r="F62" s="20" t="s">
        <v>398</v>
      </c>
      <c r="G62" s="21" t="s">
        <v>185</v>
      </c>
      <c r="H62" s="71" t="s">
        <v>387</v>
      </c>
      <c r="I62" s="71" t="s">
        <v>387</v>
      </c>
      <c r="J62" s="71"/>
      <c r="K62" s="71"/>
      <c r="U62" s="239"/>
      <c r="V62" s="117" t="s">
        <v>185</v>
      </c>
      <c r="W62" s="158">
        <f t="shared" si="8"/>
        <v>0</v>
      </c>
      <c r="X62" s="159">
        <f t="shared" si="8"/>
        <v>36</v>
      </c>
    </row>
    <row r="63" spans="1:24" ht="13" x14ac:dyDescent="0.15">
      <c r="A63" s="15" t="s">
        <v>2363</v>
      </c>
      <c r="B63" s="18" t="s">
        <v>308</v>
      </c>
      <c r="C63" s="20">
        <v>62</v>
      </c>
      <c r="D63" s="20" t="s">
        <v>404</v>
      </c>
      <c r="E63" s="20">
        <v>40</v>
      </c>
      <c r="F63" s="18" t="s">
        <v>393</v>
      </c>
      <c r="G63" s="21" t="s">
        <v>173</v>
      </c>
      <c r="H63" s="71" t="s">
        <v>387</v>
      </c>
      <c r="I63" s="71" t="s">
        <v>387</v>
      </c>
      <c r="J63" s="71"/>
      <c r="K63" s="71"/>
      <c r="U63" s="239"/>
      <c r="V63" s="117" t="s">
        <v>189</v>
      </c>
      <c r="W63" s="158">
        <f t="shared" si="8"/>
        <v>0</v>
      </c>
      <c r="X63" s="159">
        <f t="shared" si="8"/>
        <v>12</v>
      </c>
    </row>
    <row r="64" spans="1:24" ht="13" x14ac:dyDescent="0.15">
      <c r="A64" s="15" t="s">
        <v>2364</v>
      </c>
      <c r="B64" s="18" t="s">
        <v>308</v>
      </c>
      <c r="C64" s="18">
        <v>63</v>
      </c>
      <c r="D64" s="20" t="s">
        <v>404</v>
      </c>
      <c r="E64" s="20">
        <v>90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2364</v>
      </c>
      <c r="B65" s="18" t="s">
        <v>308</v>
      </c>
      <c r="C65" s="20">
        <v>64</v>
      </c>
      <c r="D65" s="20" t="s">
        <v>404</v>
      </c>
      <c r="E65" s="20">
        <v>90</v>
      </c>
      <c r="F65" s="20" t="s">
        <v>398</v>
      </c>
      <c r="G65" s="19" t="s">
        <v>181</v>
      </c>
      <c r="H65" s="71" t="s">
        <v>387</v>
      </c>
      <c r="I65" s="71" t="s">
        <v>387</v>
      </c>
      <c r="J65" s="71"/>
      <c r="K65" s="71"/>
      <c r="U65" s="241"/>
      <c r="V65" s="117" t="s">
        <v>197</v>
      </c>
      <c r="W65" s="158">
        <f t="shared" si="8"/>
        <v>0</v>
      </c>
      <c r="X65" s="159">
        <f t="shared" si="8"/>
        <v>0</v>
      </c>
    </row>
    <row r="66" spans="1:24" ht="14" thickBot="1" x14ac:dyDescent="0.2">
      <c r="A66" s="15" t="s">
        <v>2365</v>
      </c>
      <c r="B66" s="18" t="s">
        <v>308</v>
      </c>
      <c r="C66" s="18">
        <v>65</v>
      </c>
      <c r="D66" s="20" t="s">
        <v>404</v>
      </c>
      <c r="E66" s="20">
        <v>140</v>
      </c>
      <c r="F66" s="20" t="s">
        <v>386</v>
      </c>
      <c r="G66" s="21" t="s">
        <v>185</v>
      </c>
      <c r="H66" s="71" t="s">
        <v>387</v>
      </c>
      <c r="I66" s="71" t="s">
        <v>387</v>
      </c>
      <c r="J66" s="71"/>
      <c r="K66" s="71"/>
      <c r="U66" s="241"/>
      <c r="V66" s="117" t="s">
        <v>201</v>
      </c>
      <c r="W66" s="158">
        <f t="shared" si="8"/>
        <v>0</v>
      </c>
      <c r="X66" s="159">
        <f t="shared" si="8"/>
        <v>0</v>
      </c>
    </row>
    <row r="67" spans="1:24" ht="14" thickBot="1" x14ac:dyDescent="0.2">
      <c r="A67" s="15" t="s">
        <v>592</v>
      </c>
      <c r="B67" s="18" t="s">
        <v>308</v>
      </c>
      <c r="C67" s="20">
        <v>66</v>
      </c>
      <c r="D67" s="20" t="s">
        <v>385</v>
      </c>
      <c r="E67" s="20">
        <v>60</v>
      </c>
      <c r="F67" s="18" t="s">
        <v>393</v>
      </c>
      <c r="G67" s="21" t="s">
        <v>173</v>
      </c>
      <c r="H67" s="71" t="s">
        <v>387</v>
      </c>
      <c r="I67" s="71" t="s">
        <v>387</v>
      </c>
      <c r="J67" s="71"/>
      <c r="K67" s="71"/>
      <c r="U67" s="241"/>
      <c r="V67" s="117" t="s">
        <v>205</v>
      </c>
      <c r="W67" s="158">
        <f t="shared" si="8"/>
        <v>0</v>
      </c>
      <c r="X67" s="159">
        <f t="shared" si="8"/>
        <v>0</v>
      </c>
    </row>
    <row r="68" spans="1:24" ht="14" thickBot="1" x14ac:dyDescent="0.2">
      <c r="A68" s="15" t="s">
        <v>526</v>
      </c>
      <c r="B68" s="18" t="s">
        <v>308</v>
      </c>
      <c r="C68" s="18">
        <v>67</v>
      </c>
      <c r="D68" s="20" t="s">
        <v>385</v>
      </c>
      <c r="E68" s="20">
        <v>90</v>
      </c>
      <c r="F68" s="20" t="s">
        <v>398</v>
      </c>
      <c r="G68" s="21" t="s">
        <v>177</v>
      </c>
      <c r="H68" s="71" t="s">
        <v>387</v>
      </c>
      <c r="I68" s="71" t="s">
        <v>387</v>
      </c>
      <c r="J68" s="71"/>
      <c r="K68" s="71"/>
      <c r="U68" s="241"/>
      <c r="V68" s="117" t="s">
        <v>209</v>
      </c>
      <c r="W68" s="158">
        <f t="shared" si="8"/>
        <v>0</v>
      </c>
      <c r="X68" s="159">
        <f t="shared" si="8"/>
        <v>0</v>
      </c>
    </row>
    <row r="69" spans="1:24" ht="14" thickBot="1" x14ac:dyDescent="0.2">
      <c r="A69" s="15" t="s">
        <v>509</v>
      </c>
      <c r="B69" s="18" t="s">
        <v>308</v>
      </c>
      <c r="C69" s="20">
        <v>68</v>
      </c>
      <c r="D69" s="20" t="s">
        <v>385</v>
      </c>
      <c r="E69" s="20">
        <v>140</v>
      </c>
      <c r="F69" s="20" t="s">
        <v>386</v>
      </c>
      <c r="G69" s="21" t="s">
        <v>177</v>
      </c>
      <c r="H69" s="71" t="s">
        <v>387</v>
      </c>
      <c r="I69" s="71" t="s">
        <v>387</v>
      </c>
      <c r="J69" s="71"/>
      <c r="K69" s="71"/>
      <c r="U69" s="241"/>
      <c r="V69" s="117" t="s">
        <v>9125</v>
      </c>
      <c r="W69" s="158">
        <f t="shared" si="8"/>
        <v>0</v>
      </c>
      <c r="X69" s="159">
        <f t="shared" si="8"/>
        <v>0</v>
      </c>
    </row>
    <row r="70" spans="1:24" ht="14" thickBot="1" x14ac:dyDescent="0.2">
      <c r="A70" s="15" t="s">
        <v>509</v>
      </c>
      <c r="B70" s="18" t="s">
        <v>308</v>
      </c>
      <c r="C70" s="18">
        <v>69</v>
      </c>
      <c r="D70" s="20" t="s">
        <v>385</v>
      </c>
      <c r="E70" s="20">
        <v>140</v>
      </c>
      <c r="F70" s="20" t="s">
        <v>386</v>
      </c>
      <c r="G70" s="21" t="s">
        <v>181</v>
      </c>
      <c r="H70" s="71" t="s">
        <v>387</v>
      </c>
      <c r="I70" s="71" t="s">
        <v>387</v>
      </c>
      <c r="J70" s="71"/>
      <c r="K70" s="71"/>
      <c r="U70" s="241"/>
      <c r="V70" s="118" t="s">
        <v>213</v>
      </c>
      <c r="W70" s="158">
        <f t="shared" si="8"/>
        <v>0</v>
      </c>
      <c r="X70" s="159">
        <f t="shared" si="8"/>
        <v>0</v>
      </c>
    </row>
    <row r="71" spans="1:24" ht="14" thickBot="1" x14ac:dyDescent="0.2">
      <c r="A71" s="15" t="s">
        <v>585</v>
      </c>
      <c r="B71" s="18" t="s">
        <v>308</v>
      </c>
      <c r="C71" s="20">
        <v>70</v>
      </c>
      <c r="D71" s="20" t="s">
        <v>385</v>
      </c>
      <c r="E71" s="20">
        <v>50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585</v>
      </c>
      <c r="B72" s="18" t="s">
        <v>308</v>
      </c>
      <c r="C72" s="18">
        <v>71</v>
      </c>
      <c r="D72" s="20" t="s">
        <v>385</v>
      </c>
      <c r="E72" s="20">
        <v>60</v>
      </c>
      <c r="F72" s="18" t="s">
        <v>393</v>
      </c>
      <c r="G72" s="21" t="s">
        <v>177</v>
      </c>
      <c r="H72" s="71" t="s">
        <v>387</v>
      </c>
      <c r="I72" s="71" t="s">
        <v>387</v>
      </c>
      <c r="J72" s="71"/>
      <c r="K72" s="71"/>
      <c r="U72" s="241"/>
      <c r="V72" s="117" t="s">
        <v>221</v>
      </c>
      <c r="W72" s="158">
        <f t="shared" si="8"/>
        <v>0</v>
      </c>
      <c r="X72" s="159">
        <f t="shared" si="8"/>
        <v>0</v>
      </c>
    </row>
    <row r="73" spans="1:24" ht="14" thickBot="1" x14ac:dyDescent="0.2">
      <c r="A73" s="15" t="s">
        <v>573</v>
      </c>
      <c r="B73" s="18" t="s">
        <v>308</v>
      </c>
      <c r="C73" s="20">
        <v>72</v>
      </c>
      <c r="D73" s="20" t="s">
        <v>385</v>
      </c>
      <c r="E73" s="20">
        <v>100</v>
      </c>
      <c r="F73" s="20" t="s">
        <v>398</v>
      </c>
      <c r="G73" s="21" t="s">
        <v>181</v>
      </c>
      <c r="H73" s="71" t="s">
        <v>387</v>
      </c>
      <c r="I73" s="71" t="s">
        <v>387</v>
      </c>
      <c r="J73" s="71"/>
      <c r="K73" s="71"/>
      <c r="U73" s="241"/>
      <c r="V73" s="117" t="s">
        <v>225</v>
      </c>
      <c r="W73" s="158">
        <f t="shared" si="8"/>
        <v>0</v>
      </c>
      <c r="X73" s="159">
        <f t="shared" si="8"/>
        <v>0</v>
      </c>
    </row>
    <row r="74" spans="1:24" ht="14" thickBot="1" x14ac:dyDescent="0.2">
      <c r="A74" s="15" t="s">
        <v>462</v>
      </c>
      <c r="B74" s="18" t="s">
        <v>308</v>
      </c>
      <c r="C74" s="18">
        <v>73</v>
      </c>
      <c r="D74" s="20" t="s">
        <v>385</v>
      </c>
      <c r="E74" s="20">
        <v>90</v>
      </c>
      <c r="F74" s="20" t="s">
        <v>398</v>
      </c>
      <c r="G74" s="21" t="s">
        <v>181</v>
      </c>
      <c r="H74" s="71" t="s">
        <v>387</v>
      </c>
      <c r="I74" s="71" t="s">
        <v>387</v>
      </c>
      <c r="J74" s="71"/>
      <c r="K74" s="71"/>
      <c r="U74" s="241"/>
      <c r="V74" s="117" t="s">
        <v>229</v>
      </c>
      <c r="W74" s="158">
        <f t="shared" si="8"/>
        <v>0</v>
      </c>
      <c r="X74" s="159">
        <f t="shared" si="8"/>
        <v>0</v>
      </c>
    </row>
    <row r="75" spans="1:24" ht="14" thickBot="1" x14ac:dyDescent="0.2">
      <c r="A75" s="15" t="s">
        <v>546</v>
      </c>
      <c r="B75" s="18" t="s">
        <v>308</v>
      </c>
      <c r="C75" s="20">
        <v>74</v>
      </c>
      <c r="D75" s="20" t="s">
        <v>400</v>
      </c>
      <c r="E75" s="20">
        <v>80</v>
      </c>
      <c r="F75" s="18"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531</v>
      </c>
      <c r="B76" s="18" t="s">
        <v>308</v>
      </c>
      <c r="C76" s="18">
        <v>75</v>
      </c>
      <c r="D76" s="20" t="s">
        <v>400</v>
      </c>
      <c r="E76" s="20">
        <v>100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1803</v>
      </c>
      <c r="B77" s="18" t="s">
        <v>308</v>
      </c>
      <c r="C77" s="20">
        <v>76</v>
      </c>
      <c r="D77" s="20" t="s">
        <v>400</v>
      </c>
      <c r="E77" s="20">
        <v>150</v>
      </c>
      <c r="F77" s="20" t="s">
        <v>386</v>
      </c>
      <c r="G77" s="21" t="s">
        <v>181</v>
      </c>
      <c r="H77" s="71" t="s">
        <v>387</v>
      </c>
      <c r="I77" s="71" t="s">
        <v>387</v>
      </c>
      <c r="J77" s="71"/>
      <c r="K77" s="71"/>
      <c r="U77" s="241"/>
      <c r="V77" s="117" t="s">
        <v>237</v>
      </c>
      <c r="W77" s="158">
        <f t="shared" si="9"/>
        <v>0</v>
      </c>
      <c r="X77" s="159">
        <f t="shared" si="9"/>
        <v>0</v>
      </c>
    </row>
    <row r="78" spans="1:24" ht="14" thickBot="1" x14ac:dyDescent="0.2">
      <c r="A78" s="15" t="s">
        <v>1803</v>
      </c>
      <c r="B78" s="18" t="s">
        <v>308</v>
      </c>
      <c r="C78" s="18">
        <v>77</v>
      </c>
      <c r="D78" s="20" t="s">
        <v>400</v>
      </c>
      <c r="E78" s="20">
        <v>160</v>
      </c>
      <c r="F78" s="20" t="s">
        <v>386</v>
      </c>
      <c r="G78" s="21" t="s">
        <v>185</v>
      </c>
      <c r="H78" s="71" t="s">
        <v>387</v>
      </c>
      <c r="I78" s="71" t="s">
        <v>387</v>
      </c>
      <c r="J78" s="71"/>
      <c r="K78" s="71"/>
      <c r="U78" s="241"/>
      <c r="V78" s="117" t="s">
        <v>241</v>
      </c>
      <c r="W78" s="158">
        <f t="shared" si="9"/>
        <v>0</v>
      </c>
      <c r="X78" s="159">
        <f t="shared" si="9"/>
        <v>0</v>
      </c>
    </row>
    <row r="79" spans="1:24" ht="14" thickBot="1" x14ac:dyDescent="0.2">
      <c r="A79" s="15" t="s">
        <v>1192</v>
      </c>
      <c r="B79" s="18" t="s">
        <v>308</v>
      </c>
      <c r="C79" s="20">
        <v>78</v>
      </c>
      <c r="D79" s="20" t="s">
        <v>400</v>
      </c>
      <c r="E79" s="20">
        <v>80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1291</v>
      </c>
      <c r="B80" s="18" t="s">
        <v>308</v>
      </c>
      <c r="C80" s="18">
        <v>79</v>
      </c>
      <c r="D80" s="20" t="s">
        <v>400</v>
      </c>
      <c r="E80" s="20">
        <v>50</v>
      </c>
      <c r="F80" s="18" t="s">
        <v>393</v>
      </c>
      <c r="G80" s="21" t="s">
        <v>173</v>
      </c>
      <c r="H80" s="71" t="s">
        <v>387</v>
      </c>
      <c r="I80" s="71" t="s">
        <v>387</v>
      </c>
      <c r="J80" s="71"/>
      <c r="K80" s="71"/>
      <c r="U80" s="241"/>
      <c r="V80" s="117" t="s">
        <v>249</v>
      </c>
      <c r="W80" s="158">
        <f t="shared" si="9"/>
        <v>0</v>
      </c>
      <c r="X80" s="159">
        <f t="shared" si="9"/>
        <v>0</v>
      </c>
    </row>
    <row r="81" spans="1:24" ht="14" thickBot="1" x14ac:dyDescent="0.2">
      <c r="A81" s="15" t="s">
        <v>1383</v>
      </c>
      <c r="B81" s="18" t="s">
        <v>308</v>
      </c>
      <c r="C81" s="20">
        <v>80</v>
      </c>
      <c r="D81" s="20" t="s">
        <v>400</v>
      </c>
      <c r="E81" s="20">
        <v>100</v>
      </c>
      <c r="F81" s="20" t="s">
        <v>398</v>
      </c>
      <c r="G81" s="21" t="s">
        <v>185</v>
      </c>
      <c r="H81" s="71" t="s">
        <v>387</v>
      </c>
      <c r="I81" s="71" t="s">
        <v>387</v>
      </c>
      <c r="J81" s="71"/>
      <c r="K81" s="71"/>
      <c r="U81" s="241"/>
      <c r="V81" s="117" t="s">
        <v>253</v>
      </c>
      <c r="W81" s="158">
        <f t="shared" si="9"/>
        <v>0</v>
      </c>
      <c r="X81" s="159">
        <f t="shared" si="9"/>
        <v>0</v>
      </c>
    </row>
    <row r="82" spans="1:24" ht="14" thickBot="1" x14ac:dyDescent="0.2">
      <c r="A82" s="15" t="s">
        <v>1383</v>
      </c>
      <c r="B82" s="18" t="s">
        <v>308</v>
      </c>
      <c r="C82" s="18">
        <v>81</v>
      </c>
      <c r="D82" s="20" t="s">
        <v>400</v>
      </c>
      <c r="E82" s="20">
        <v>90</v>
      </c>
      <c r="F82" s="20" t="s">
        <v>398</v>
      </c>
      <c r="G82" s="21" t="s">
        <v>181</v>
      </c>
      <c r="H82" s="71" t="s">
        <v>387</v>
      </c>
      <c r="I82" s="71" t="s">
        <v>387</v>
      </c>
      <c r="J82" s="71"/>
      <c r="K82" s="71"/>
      <c r="U82" s="241"/>
      <c r="V82" s="117" t="s">
        <v>10048</v>
      </c>
      <c r="W82" s="158">
        <f t="shared" si="9"/>
        <v>0</v>
      </c>
      <c r="X82" s="159">
        <f t="shared" si="9"/>
        <v>0</v>
      </c>
    </row>
    <row r="83" spans="1:24" ht="14" thickBot="1" x14ac:dyDescent="0.2">
      <c r="A83" s="15" t="s">
        <v>1261</v>
      </c>
      <c r="B83" s="18" t="s">
        <v>308</v>
      </c>
      <c r="C83" s="20">
        <v>82</v>
      </c>
      <c r="D83" s="20" t="s">
        <v>400</v>
      </c>
      <c r="E83" s="20">
        <v>60</v>
      </c>
      <c r="F83" s="18" t="s">
        <v>393</v>
      </c>
      <c r="G83" s="21" t="s">
        <v>173</v>
      </c>
      <c r="H83" s="71" t="s">
        <v>387</v>
      </c>
      <c r="I83" s="71" t="s">
        <v>387</v>
      </c>
      <c r="J83" s="71"/>
      <c r="K83" s="71"/>
      <c r="U83" s="241"/>
      <c r="V83" s="117" t="s">
        <v>10124</v>
      </c>
      <c r="W83" s="158">
        <f t="shared" si="9"/>
        <v>0</v>
      </c>
      <c r="X83" s="159">
        <f t="shared" si="9"/>
        <v>0</v>
      </c>
    </row>
    <row r="84" spans="1:24" ht="14" thickBot="1" x14ac:dyDescent="0.2">
      <c r="A84" s="15" t="s">
        <v>1245</v>
      </c>
      <c r="B84" s="18" t="s">
        <v>308</v>
      </c>
      <c r="C84" s="18">
        <v>83</v>
      </c>
      <c r="D84" s="20" t="s">
        <v>400</v>
      </c>
      <c r="E84" s="20">
        <v>80</v>
      </c>
      <c r="F84" s="18" t="s">
        <v>393</v>
      </c>
      <c r="G84" s="21" t="s">
        <v>173</v>
      </c>
      <c r="H84" s="71" t="s">
        <v>387</v>
      </c>
      <c r="I84" s="71" t="s">
        <v>387</v>
      </c>
      <c r="J84" s="71"/>
      <c r="K84" s="71"/>
      <c r="U84" s="241"/>
      <c r="V84" s="117" t="s">
        <v>257</v>
      </c>
      <c r="W84" s="158">
        <f t="shared" si="9"/>
        <v>0</v>
      </c>
      <c r="X84" s="159">
        <f t="shared" si="9"/>
        <v>16</v>
      </c>
    </row>
    <row r="85" spans="1:24" ht="14" thickBot="1" x14ac:dyDescent="0.2">
      <c r="A85" s="15" t="s">
        <v>1429</v>
      </c>
      <c r="B85" s="18" t="s">
        <v>308</v>
      </c>
      <c r="C85" s="20">
        <v>84</v>
      </c>
      <c r="D85" s="20" t="s">
        <v>400</v>
      </c>
      <c r="E85" s="20">
        <v>130</v>
      </c>
      <c r="F85" s="18" t="s">
        <v>393</v>
      </c>
      <c r="G85" s="21" t="s">
        <v>181</v>
      </c>
      <c r="H85" s="71" t="s">
        <v>387</v>
      </c>
      <c r="I85" s="71" t="s">
        <v>387</v>
      </c>
      <c r="J85" s="71"/>
      <c r="K85" s="71"/>
      <c r="U85" s="241"/>
      <c r="V85" s="166" t="s">
        <v>260</v>
      </c>
      <c r="W85" s="191">
        <f t="shared" si="9"/>
        <v>0</v>
      </c>
      <c r="X85" s="192">
        <f t="shared" si="9"/>
        <v>4</v>
      </c>
    </row>
    <row r="86" spans="1:24" ht="13" x14ac:dyDescent="0.15">
      <c r="A86" s="15" t="s">
        <v>2416</v>
      </c>
      <c r="B86" s="18" t="s">
        <v>308</v>
      </c>
      <c r="C86" s="18">
        <v>85</v>
      </c>
      <c r="D86" s="20" t="s">
        <v>400</v>
      </c>
      <c r="E86" s="20">
        <v>180</v>
      </c>
      <c r="F86" s="18" t="s">
        <v>393</v>
      </c>
      <c r="G86" s="21" t="s">
        <v>189</v>
      </c>
      <c r="H86" s="71" t="s">
        <v>387</v>
      </c>
      <c r="I86" s="71" t="s">
        <v>387</v>
      </c>
      <c r="J86" s="71"/>
      <c r="K86" s="71" t="s">
        <v>387</v>
      </c>
    </row>
    <row r="87" spans="1:24" ht="13" x14ac:dyDescent="0.15">
      <c r="A87" s="15" t="s">
        <v>2670</v>
      </c>
      <c r="B87" s="18" t="s">
        <v>308</v>
      </c>
      <c r="C87" s="20">
        <v>86</v>
      </c>
      <c r="D87" s="20" t="s">
        <v>400</v>
      </c>
      <c r="E87" s="20">
        <v>240</v>
      </c>
      <c r="F87" s="20" t="s">
        <v>2515</v>
      </c>
      <c r="G87" s="21" t="s">
        <v>189</v>
      </c>
      <c r="H87" s="71" t="s">
        <v>387</v>
      </c>
      <c r="I87" s="71" t="s">
        <v>387</v>
      </c>
      <c r="J87" s="71"/>
      <c r="K87" s="71" t="s">
        <v>387</v>
      </c>
    </row>
    <row r="88" spans="1:24" ht="13" x14ac:dyDescent="0.15">
      <c r="A88" s="15" t="s">
        <v>1824</v>
      </c>
      <c r="B88" s="18" t="s">
        <v>308</v>
      </c>
      <c r="C88" s="18">
        <v>87</v>
      </c>
      <c r="D88" s="20" t="s">
        <v>400</v>
      </c>
      <c r="E88" s="20">
        <v>90</v>
      </c>
      <c r="F88" s="18" t="s">
        <v>393</v>
      </c>
      <c r="G88" s="21" t="s">
        <v>173</v>
      </c>
      <c r="H88" s="71" t="s">
        <v>387</v>
      </c>
      <c r="I88" s="71" t="s">
        <v>387</v>
      </c>
      <c r="J88" s="71"/>
      <c r="K88" s="71"/>
    </row>
    <row r="89" spans="1:24" ht="13" x14ac:dyDescent="0.15">
      <c r="A89" s="15" t="s">
        <v>1813</v>
      </c>
      <c r="B89" s="18" t="s">
        <v>308</v>
      </c>
      <c r="C89" s="20">
        <v>88</v>
      </c>
      <c r="D89" s="20" t="s">
        <v>400</v>
      </c>
      <c r="E89" s="20">
        <v>130</v>
      </c>
      <c r="F89" s="20" t="s">
        <v>398</v>
      </c>
      <c r="G89" s="21" t="s">
        <v>185</v>
      </c>
      <c r="H89" s="71" t="s">
        <v>387</v>
      </c>
      <c r="I89" s="71" t="s">
        <v>387</v>
      </c>
      <c r="J89" s="71"/>
      <c r="K89" s="71"/>
    </row>
    <row r="90" spans="1:24" ht="13" x14ac:dyDescent="0.15">
      <c r="A90" s="15" t="s">
        <v>2325</v>
      </c>
      <c r="B90" s="18" t="s">
        <v>308</v>
      </c>
      <c r="C90" s="18">
        <v>89</v>
      </c>
      <c r="D90" s="20" t="s">
        <v>400</v>
      </c>
      <c r="E90" s="20">
        <v>60</v>
      </c>
      <c r="F90" s="18" t="s">
        <v>393</v>
      </c>
      <c r="G90" s="21" t="s">
        <v>173</v>
      </c>
      <c r="H90" s="71" t="s">
        <v>387</v>
      </c>
      <c r="I90" s="71" t="s">
        <v>387</v>
      </c>
      <c r="J90" s="71"/>
      <c r="K90" s="71"/>
    </row>
    <row r="91" spans="1:24" ht="13" x14ac:dyDescent="0.15">
      <c r="A91" s="15" t="s">
        <v>2555</v>
      </c>
      <c r="B91" s="18" t="s">
        <v>308</v>
      </c>
      <c r="C91" s="20">
        <v>90</v>
      </c>
      <c r="D91" s="20" t="s">
        <v>400</v>
      </c>
      <c r="E91" s="20">
        <v>110</v>
      </c>
      <c r="F91" s="20" t="s">
        <v>398</v>
      </c>
      <c r="G91" s="21" t="s">
        <v>181</v>
      </c>
      <c r="H91" s="71" t="s">
        <v>387</v>
      </c>
      <c r="I91" s="71" t="s">
        <v>387</v>
      </c>
      <c r="J91" s="71"/>
      <c r="K91" s="71"/>
    </row>
    <row r="92" spans="1:24" ht="13" x14ac:dyDescent="0.15">
      <c r="A92" s="15" t="s">
        <v>2671</v>
      </c>
      <c r="B92" s="18" t="s">
        <v>308</v>
      </c>
      <c r="C92" s="18">
        <v>91</v>
      </c>
      <c r="D92" s="20" t="s">
        <v>858</v>
      </c>
      <c r="E92" s="20">
        <v>170</v>
      </c>
      <c r="F92" s="18" t="s">
        <v>393</v>
      </c>
      <c r="G92" s="21" t="s">
        <v>189</v>
      </c>
      <c r="H92" s="71" t="s">
        <v>387</v>
      </c>
      <c r="I92" s="71" t="s">
        <v>387</v>
      </c>
      <c r="J92" s="71"/>
      <c r="K92" s="71" t="s">
        <v>387</v>
      </c>
    </row>
    <row r="93" spans="1:24" ht="13" x14ac:dyDescent="0.15">
      <c r="A93" s="15" t="s">
        <v>1278</v>
      </c>
      <c r="B93" s="18" t="s">
        <v>308</v>
      </c>
      <c r="C93" s="20">
        <v>92</v>
      </c>
      <c r="D93" s="20" t="s">
        <v>858</v>
      </c>
      <c r="E93" s="20">
        <v>90</v>
      </c>
      <c r="F93" s="20" t="s">
        <v>398</v>
      </c>
      <c r="G93" s="21" t="s">
        <v>185</v>
      </c>
      <c r="H93" s="71" t="s">
        <v>387</v>
      </c>
      <c r="I93" s="71" t="s">
        <v>387</v>
      </c>
      <c r="J93" s="71"/>
      <c r="K93" s="71"/>
    </row>
    <row r="94" spans="1:24" ht="13" x14ac:dyDescent="0.15">
      <c r="A94" s="15" t="s">
        <v>2672</v>
      </c>
      <c r="B94" s="18" t="s">
        <v>308</v>
      </c>
      <c r="C94" s="18">
        <v>93</v>
      </c>
      <c r="D94" s="20" t="s">
        <v>847</v>
      </c>
      <c r="E94" s="20">
        <v>180</v>
      </c>
      <c r="F94" s="18" t="s">
        <v>393</v>
      </c>
      <c r="G94" s="21" t="s">
        <v>189</v>
      </c>
      <c r="H94" s="71" t="s">
        <v>387</v>
      </c>
      <c r="I94" s="71" t="s">
        <v>387</v>
      </c>
      <c r="J94" s="71"/>
      <c r="K94" s="71" t="s">
        <v>387</v>
      </c>
    </row>
    <row r="95" spans="1:24" ht="13" x14ac:dyDescent="0.15">
      <c r="A95" s="15" t="s">
        <v>2673</v>
      </c>
      <c r="B95" s="18" t="s">
        <v>308</v>
      </c>
      <c r="C95" s="20">
        <v>94</v>
      </c>
      <c r="D95" s="20" t="s">
        <v>847</v>
      </c>
      <c r="E95" s="20">
        <v>240</v>
      </c>
      <c r="F95" s="20" t="s">
        <v>2515</v>
      </c>
      <c r="G95" s="21" t="s">
        <v>189</v>
      </c>
      <c r="H95" s="71" t="s">
        <v>387</v>
      </c>
      <c r="I95" s="71" t="s">
        <v>387</v>
      </c>
      <c r="J95" s="71"/>
      <c r="K95" s="71" t="s">
        <v>387</v>
      </c>
    </row>
    <row r="96" spans="1:24" ht="13" x14ac:dyDescent="0.15">
      <c r="A96" s="15" t="s">
        <v>1949</v>
      </c>
      <c r="B96" s="18" t="s">
        <v>308</v>
      </c>
      <c r="C96" s="18">
        <v>95</v>
      </c>
      <c r="D96" s="20" t="s">
        <v>847</v>
      </c>
      <c r="E96" s="20">
        <v>110</v>
      </c>
      <c r="F96" s="20" t="s">
        <v>398</v>
      </c>
      <c r="G96" s="21" t="s">
        <v>181</v>
      </c>
      <c r="H96" s="71" t="s">
        <v>387</v>
      </c>
      <c r="I96" s="71" t="s">
        <v>387</v>
      </c>
      <c r="J96" s="71"/>
      <c r="K96" s="71"/>
    </row>
    <row r="97" spans="1:11" ht="13" x14ac:dyDescent="0.15">
      <c r="A97" s="15" t="s">
        <v>2326</v>
      </c>
      <c r="B97" s="18" t="s">
        <v>308</v>
      </c>
      <c r="C97" s="20">
        <v>96</v>
      </c>
      <c r="D97" s="20" t="s">
        <v>847</v>
      </c>
      <c r="E97" s="20">
        <v>100</v>
      </c>
      <c r="F97" s="20" t="s">
        <v>398</v>
      </c>
      <c r="G97" s="21" t="s">
        <v>181</v>
      </c>
      <c r="H97" s="71" t="s">
        <v>387</v>
      </c>
      <c r="I97" s="71" t="s">
        <v>387</v>
      </c>
      <c r="J97" s="71"/>
      <c r="K97" s="71"/>
    </row>
    <row r="98" spans="1:11" ht="13" x14ac:dyDescent="0.15">
      <c r="A98" s="15" t="s">
        <v>2326</v>
      </c>
      <c r="B98" s="18" t="s">
        <v>308</v>
      </c>
      <c r="C98" s="18">
        <v>97</v>
      </c>
      <c r="D98" s="20" t="s">
        <v>847</v>
      </c>
      <c r="E98" s="20">
        <v>110</v>
      </c>
      <c r="F98" s="20" t="s">
        <v>398</v>
      </c>
      <c r="G98" s="21" t="s">
        <v>185</v>
      </c>
      <c r="H98" s="71" t="s">
        <v>387</v>
      </c>
      <c r="I98" s="71" t="s">
        <v>387</v>
      </c>
      <c r="J98" s="71"/>
      <c r="K98" s="71"/>
    </row>
    <row r="99" spans="1:11" ht="13" x14ac:dyDescent="0.15">
      <c r="A99" s="15" t="s">
        <v>2544</v>
      </c>
      <c r="B99" s="18" t="s">
        <v>308</v>
      </c>
      <c r="C99" s="20">
        <v>98</v>
      </c>
      <c r="D99" s="20" t="s">
        <v>847</v>
      </c>
      <c r="E99" s="20">
        <v>60</v>
      </c>
      <c r="F99" s="18" t="s">
        <v>393</v>
      </c>
      <c r="G99" s="21" t="s">
        <v>173</v>
      </c>
      <c r="H99" s="71" t="s">
        <v>387</v>
      </c>
      <c r="I99" s="71" t="s">
        <v>387</v>
      </c>
      <c r="J99" s="71"/>
      <c r="K99" s="71"/>
    </row>
    <row r="100" spans="1:11" ht="13" x14ac:dyDescent="0.15">
      <c r="A100" s="15" t="s">
        <v>2545</v>
      </c>
      <c r="B100" s="18" t="s">
        <v>308</v>
      </c>
      <c r="C100" s="18">
        <v>99</v>
      </c>
      <c r="D100" s="20" t="s">
        <v>847</v>
      </c>
      <c r="E100" s="20">
        <v>80</v>
      </c>
      <c r="F100" s="20" t="s">
        <v>398</v>
      </c>
      <c r="G100" s="21" t="s">
        <v>177</v>
      </c>
      <c r="H100" s="71" t="s">
        <v>387</v>
      </c>
      <c r="I100" s="71" t="s">
        <v>387</v>
      </c>
      <c r="J100" s="71"/>
      <c r="K100" s="71"/>
    </row>
    <row r="101" spans="1:11" ht="13" x14ac:dyDescent="0.15">
      <c r="A101" s="15" t="s">
        <v>2546</v>
      </c>
      <c r="B101" s="18" t="s">
        <v>308</v>
      </c>
      <c r="C101" s="20">
        <v>100</v>
      </c>
      <c r="D101" s="20" t="s">
        <v>847</v>
      </c>
      <c r="E101" s="20">
        <v>140</v>
      </c>
      <c r="F101" s="20" t="s">
        <v>386</v>
      </c>
      <c r="G101" s="21" t="s">
        <v>185</v>
      </c>
      <c r="H101" s="71" t="s">
        <v>387</v>
      </c>
      <c r="I101" s="71" t="s">
        <v>387</v>
      </c>
      <c r="J101" s="71"/>
      <c r="K101" s="71"/>
    </row>
    <row r="102" spans="1:11" ht="13" x14ac:dyDescent="0.15">
      <c r="A102" s="15" t="s">
        <v>508</v>
      </c>
      <c r="B102" s="18" t="s">
        <v>308</v>
      </c>
      <c r="C102" s="18">
        <v>101</v>
      </c>
      <c r="D102" s="20" t="s">
        <v>2547</v>
      </c>
      <c r="E102" s="20">
        <v>80</v>
      </c>
      <c r="F102" s="18" t="s">
        <v>393</v>
      </c>
      <c r="G102" s="21" t="s">
        <v>177</v>
      </c>
      <c r="H102" s="71" t="s">
        <v>387</v>
      </c>
      <c r="I102" s="71" t="s">
        <v>387</v>
      </c>
      <c r="J102" s="71"/>
      <c r="K102" s="71"/>
    </row>
    <row r="103" spans="1:11" ht="13" x14ac:dyDescent="0.15">
      <c r="A103" s="15" t="s">
        <v>889</v>
      </c>
      <c r="B103" s="18" t="s">
        <v>308</v>
      </c>
      <c r="C103" s="20">
        <v>102</v>
      </c>
      <c r="D103" s="20" t="s">
        <v>2547</v>
      </c>
      <c r="E103" s="20">
        <v>70</v>
      </c>
      <c r="F103" s="18" t="s">
        <v>393</v>
      </c>
      <c r="G103" s="21" t="s">
        <v>173</v>
      </c>
      <c r="H103" s="71" t="s">
        <v>387</v>
      </c>
      <c r="I103" s="71" t="s">
        <v>387</v>
      </c>
      <c r="J103" s="71"/>
      <c r="K103" s="71"/>
    </row>
    <row r="104" spans="1:11" ht="13" x14ac:dyDescent="0.15">
      <c r="A104" s="15" t="s">
        <v>836</v>
      </c>
      <c r="B104" s="18" t="s">
        <v>308</v>
      </c>
      <c r="C104" s="18">
        <v>103</v>
      </c>
      <c r="D104" s="20" t="s">
        <v>2547</v>
      </c>
      <c r="E104" s="20">
        <v>90</v>
      </c>
      <c r="F104" s="20" t="s">
        <v>398</v>
      </c>
      <c r="G104" s="21" t="s">
        <v>181</v>
      </c>
      <c r="H104" s="71" t="s">
        <v>387</v>
      </c>
      <c r="I104" s="71" t="s">
        <v>387</v>
      </c>
      <c r="J104" s="71"/>
      <c r="K104" s="71"/>
    </row>
    <row r="105" spans="1:11" ht="13" x14ac:dyDescent="0.15">
      <c r="A105" s="15" t="s">
        <v>836</v>
      </c>
      <c r="B105" s="18" t="s">
        <v>308</v>
      </c>
      <c r="C105" s="20">
        <v>104</v>
      </c>
      <c r="D105" s="20" t="s">
        <v>2547</v>
      </c>
      <c r="E105" s="20">
        <v>100</v>
      </c>
      <c r="F105" s="20" t="s">
        <v>398</v>
      </c>
      <c r="G105" s="21" t="s">
        <v>185</v>
      </c>
      <c r="H105" s="71" t="s">
        <v>387</v>
      </c>
      <c r="I105" s="71" t="s">
        <v>387</v>
      </c>
      <c r="J105" s="71"/>
      <c r="K105" s="71"/>
    </row>
    <row r="106" spans="1:11" ht="13" x14ac:dyDescent="0.15">
      <c r="A106" s="15" t="s">
        <v>2674</v>
      </c>
      <c r="B106" s="18" t="s">
        <v>308</v>
      </c>
      <c r="C106" s="18">
        <v>105</v>
      </c>
      <c r="D106" s="20" t="s">
        <v>2547</v>
      </c>
      <c r="E106" s="20">
        <v>170</v>
      </c>
      <c r="F106" s="18" t="s">
        <v>393</v>
      </c>
      <c r="G106" s="21" t="s">
        <v>189</v>
      </c>
      <c r="H106" s="71" t="s">
        <v>387</v>
      </c>
      <c r="I106" s="71" t="s">
        <v>387</v>
      </c>
      <c r="J106" s="71"/>
      <c r="K106" s="71" t="s">
        <v>387</v>
      </c>
    </row>
    <row r="107" spans="1:11" ht="13" x14ac:dyDescent="0.15">
      <c r="A107" s="15" t="s">
        <v>2675</v>
      </c>
      <c r="B107" s="18" t="s">
        <v>308</v>
      </c>
      <c r="C107" s="20">
        <v>106</v>
      </c>
      <c r="D107" s="20" t="s">
        <v>2547</v>
      </c>
      <c r="E107" s="20">
        <v>210</v>
      </c>
      <c r="F107" s="20" t="s">
        <v>2515</v>
      </c>
      <c r="G107" s="21" t="s">
        <v>189</v>
      </c>
      <c r="H107" s="71" t="s">
        <v>387</v>
      </c>
      <c r="I107" s="71" t="s">
        <v>387</v>
      </c>
      <c r="J107" s="71"/>
      <c r="K107" s="71" t="s">
        <v>387</v>
      </c>
    </row>
    <row r="108" spans="1:11" ht="13" x14ac:dyDescent="0.15">
      <c r="A108" s="15" t="s">
        <v>841</v>
      </c>
      <c r="B108" s="18" t="s">
        <v>308</v>
      </c>
      <c r="C108" s="18">
        <v>107</v>
      </c>
      <c r="D108" s="20" t="s">
        <v>149</v>
      </c>
      <c r="E108" s="20">
        <v>130</v>
      </c>
      <c r="F108" s="20" t="s">
        <v>386</v>
      </c>
      <c r="G108" s="21" t="s">
        <v>181</v>
      </c>
      <c r="H108" s="71" t="s">
        <v>387</v>
      </c>
      <c r="I108" s="71" t="s">
        <v>387</v>
      </c>
      <c r="J108" s="71"/>
      <c r="K108" s="71"/>
    </row>
    <row r="109" spans="1:11" ht="13" x14ac:dyDescent="0.15">
      <c r="A109" s="15" t="s">
        <v>841</v>
      </c>
      <c r="B109" s="18" t="s">
        <v>308</v>
      </c>
      <c r="C109" s="20">
        <v>108</v>
      </c>
      <c r="D109" s="20" t="s">
        <v>149</v>
      </c>
      <c r="E109" s="20">
        <v>130</v>
      </c>
      <c r="F109" s="20" t="s">
        <v>386</v>
      </c>
      <c r="G109" s="21" t="s">
        <v>185</v>
      </c>
      <c r="H109" s="71" t="s">
        <v>387</v>
      </c>
      <c r="I109" s="71" t="s">
        <v>387</v>
      </c>
      <c r="J109" s="71"/>
      <c r="K109" s="71"/>
    </row>
    <row r="110" spans="1:11" ht="13" x14ac:dyDescent="0.15">
      <c r="A110" s="15" t="s">
        <v>1289</v>
      </c>
      <c r="B110" s="18" t="s">
        <v>308</v>
      </c>
      <c r="C110" s="18">
        <v>109</v>
      </c>
      <c r="D110" s="20" t="s">
        <v>149</v>
      </c>
      <c r="E110" s="20">
        <v>80</v>
      </c>
      <c r="F110" s="20" t="s">
        <v>398</v>
      </c>
      <c r="G110" s="21" t="s">
        <v>177</v>
      </c>
      <c r="H110" s="71" t="s">
        <v>387</v>
      </c>
      <c r="I110" s="71" t="s">
        <v>387</v>
      </c>
      <c r="J110" s="71"/>
      <c r="K110" s="71"/>
    </row>
    <row r="111" spans="1:11" ht="13" x14ac:dyDescent="0.15">
      <c r="A111" s="15" t="s">
        <v>1279</v>
      </c>
      <c r="B111" s="18" t="s">
        <v>308</v>
      </c>
      <c r="C111" s="20">
        <v>110</v>
      </c>
      <c r="D111" s="20" t="s">
        <v>149</v>
      </c>
      <c r="E111" s="20">
        <v>140</v>
      </c>
      <c r="F111" s="20" t="s">
        <v>386</v>
      </c>
      <c r="G111" s="21" t="s">
        <v>185</v>
      </c>
      <c r="H111" s="71" t="s">
        <v>387</v>
      </c>
      <c r="I111" s="71" t="s">
        <v>387</v>
      </c>
      <c r="J111" s="71"/>
      <c r="K111" s="71"/>
    </row>
    <row r="112" spans="1:11" ht="13" x14ac:dyDescent="0.15">
      <c r="A112" s="15" t="s">
        <v>1222</v>
      </c>
      <c r="B112" s="18" t="s">
        <v>308</v>
      </c>
      <c r="C112" s="18">
        <v>111</v>
      </c>
      <c r="D112" s="16" t="s">
        <v>392</v>
      </c>
      <c r="E112" s="16">
        <v>60</v>
      </c>
      <c r="F112" s="18" t="s">
        <v>393</v>
      </c>
      <c r="G112" s="31" t="s">
        <v>173</v>
      </c>
      <c r="H112" s="71" t="s">
        <v>387</v>
      </c>
      <c r="I112" s="71" t="s">
        <v>387</v>
      </c>
      <c r="J112" s="71"/>
      <c r="K112" s="71"/>
    </row>
    <row r="113" spans="1:11" ht="13" x14ac:dyDescent="0.15">
      <c r="A113" s="15" t="s">
        <v>1202</v>
      </c>
      <c r="B113" s="18" t="s">
        <v>308</v>
      </c>
      <c r="C113" s="20">
        <v>112</v>
      </c>
      <c r="D113" s="16" t="s">
        <v>392</v>
      </c>
      <c r="E113" s="16">
        <v>90</v>
      </c>
      <c r="F113" s="20" t="s">
        <v>398</v>
      </c>
      <c r="G113" s="31" t="s">
        <v>177</v>
      </c>
      <c r="H113" s="71" t="s">
        <v>387</v>
      </c>
      <c r="I113" s="71" t="s">
        <v>387</v>
      </c>
      <c r="J113" s="71"/>
      <c r="K113" s="71"/>
    </row>
    <row r="114" spans="1:11" ht="13" x14ac:dyDescent="0.15">
      <c r="A114" s="15" t="s">
        <v>1205</v>
      </c>
      <c r="B114" s="18" t="s">
        <v>308</v>
      </c>
      <c r="C114" s="18">
        <v>113</v>
      </c>
      <c r="D114" s="20" t="s">
        <v>392</v>
      </c>
      <c r="E114" s="20">
        <v>50</v>
      </c>
      <c r="F114" s="18" t="s">
        <v>393</v>
      </c>
      <c r="G114" s="21" t="s">
        <v>173</v>
      </c>
      <c r="H114" s="71" t="s">
        <v>387</v>
      </c>
      <c r="I114" s="71" t="s">
        <v>387</v>
      </c>
      <c r="J114" s="71"/>
      <c r="K114" s="71"/>
    </row>
    <row r="115" spans="1:11" ht="13" x14ac:dyDescent="0.15">
      <c r="A115" s="15" t="s">
        <v>1181</v>
      </c>
      <c r="B115" s="18" t="s">
        <v>308</v>
      </c>
      <c r="C115" s="20">
        <v>114</v>
      </c>
      <c r="D115" s="20" t="s">
        <v>392</v>
      </c>
      <c r="E115" s="20">
        <v>80</v>
      </c>
      <c r="F115" s="20" t="s">
        <v>398</v>
      </c>
      <c r="G115" s="21" t="s">
        <v>181</v>
      </c>
      <c r="H115" s="71" t="s">
        <v>387</v>
      </c>
      <c r="I115" s="71" t="s">
        <v>387</v>
      </c>
      <c r="J115" s="71"/>
      <c r="K115" s="71"/>
    </row>
    <row r="116" spans="1:11" ht="13" x14ac:dyDescent="0.15">
      <c r="A116" s="15" t="s">
        <v>1403</v>
      </c>
      <c r="B116" s="18" t="s">
        <v>308</v>
      </c>
      <c r="C116" s="18">
        <v>115</v>
      </c>
      <c r="D116" s="20" t="s">
        <v>392</v>
      </c>
      <c r="E116" s="20">
        <v>80</v>
      </c>
      <c r="F116" s="18" t="s">
        <v>393</v>
      </c>
      <c r="G116" s="21" t="s">
        <v>173</v>
      </c>
      <c r="H116" s="71" t="s">
        <v>387</v>
      </c>
      <c r="I116" s="71" t="s">
        <v>387</v>
      </c>
      <c r="J116" s="71"/>
      <c r="K116" s="71"/>
    </row>
    <row r="117" spans="1:11" ht="13" x14ac:dyDescent="0.15">
      <c r="A117" s="15" t="s">
        <v>1831</v>
      </c>
      <c r="B117" s="18" t="s">
        <v>308</v>
      </c>
      <c r="C117" s="20">
        <v>116</v>
      </c>
      <c r="D117" s="20" t="s">
        <v>392</v>
      </c>
      <c r="E117" s="20">
        <v>70</v>
      </c>
      <c r="F117" s="18" t="s">
        <v>393</v>
      </c>
      <c r="G117" s="21" t="s">
        <v>173</v>
      </c>
      <c r="H117" s="71" t="s">
        <v>387</v>
      </c>
      <c r="I117" s="71" t="s">
        <v>387</v>
      </c>
      <c r="J117" s="71"/>
      <c r="K117" s="71"/>
    </row>
    <row r="118" spans="1:11" ht="13" x14ac:dyDescent="0.15">
      <c r="A118" s="15" t="s">
        <v>1831</v>
      </c>
      <c r="B118" s="18" t="s">
        <v>308</v>
      </c>
      <c r="C118" s="18">
        <v>117</v>
      </c>
      <c r="D118" s="20" t="s">
        <v>392</v>
      </c>
      <c r="E118" s="20">
        <v>70</v>
      </c>
      <c r="F118" s="18" t="s">
        <v>393</v>
      </c>
      <c r="G118" s="21" t="s">
        <v>177</v>
      </c>
      <c r="H118" s="71" t="s">
        <v>387</v>
      </c>
      <c r="I118" s="71" t="s">
        <v>387</v>
      </c>
      <c r="J118" s="71"/>
      <c r="K118" s="71"/>
    </row>
    <row r="119" spans="1:11" ht="13" x14ac:dyDescent="0.15">
      <c r="A119" s="15" t="s">
        <v>1808</v>
      </c>
      <c r="B119" s="18" t="s">
        <v>308</v>
      </c>
      <c r="C119" s="20">
        <v>118</v>
      </c>
      <c r="D119" s="20" t="s">
        <v>392</v>
      </c>
      <c r="E119" s="20">
        <v>120</v>
      </c>
      <c r="F119" s="20" t="s">
        <v>398</v>
      </c>
      <c r="G119" s="21" t="s">
        <v>177</v>
      </c>
      <c r="H119" s="71" t="s">
        <v>387</v>
      </c>
      <c r="I119" s="71" t="s">
        <v>387</v>
      </c>
      <c r="J119" s="71"/>
      <c r="K119" s="71"/>
    </row>
    <row r="120" spans="1:11" ht="13" x14ac:dyDescent="0.15">
      <c r="A120" s="15" t="s">
        <v>2306</v>
      </c>
      <c r="B120" s="18" t="s">
        <v>308</v>
      </c>
      <c r="C120" s="18">
        <v>119</v>
      </c>
      <c r="D120" s="20" t="s">
        <v>392</v>
      </c>
      <c r="E120" s="20">
        <v>110</v>
      </c>
      <c r="F120" s="18" t="s">
        <v>393</v>
      </c>
      <c r="G120" s="21" t="s">
        <v>177</v>
      </c>
      <c r="H120" s="71" t="s">
        <v>387</v>
      </c>
      <c r="I120" s="71" t="s">
        <v>387</v>
      </c>
      <c r="J120" s="71"/>
      <c r="K120" s="71"/>
    </row>
    <row r="121" spans="1:11" ht="13" x14ac:dyDescent="0.15">
      <c r="A121" s="15" t="s">
        <v>2554</v>
      </c>
      <c r="B121" s="18" t="s">
        <v>308</v>
      </c>
      <c r="C121" s="20">
        <v>120</v>
      </c>
      <c r="D121" s="20" t="s">
        <v>392</v>
      </c>
      <c r="E121" s="20">
        <v>70</v>
      </c>
      <c r="F121" s="18" t="s">
        <v>393</v>
      </c>
      <c r="G121" s="21" t="s">
        <v>173</v>
      </c>
      <c r="H121" s="71" t="s">
        <v>387</v>
      </c>
      <c r="I121" s="71" t="s">
        <v>387</v>
      </c>
      <c r="J121" s="71"/>
      <c r="K121" s="71"/>
    </row>
    <row r="122" spans="1:11" ht="13" x14ac:dyDescent="0.15">
      <c r="A122" s="15" t="s">
        <v>2554</v>
      </c>
      <c r="B122" s="18" t="s">
        <v>308</v>
      </c>
      <c r="C122" s="18">
        <v>121</v>
      </c>
      <c r="D122" s="20" t="s">
        <v>392</v>
      </c>
      <c r="E122" s="20">
        <v>60</v>
      </c>
      <c r="F122" s="18" t="s">
        <v>393</v>
      </c>
      <c r="G122" s="21" t="s">
        <v>177</v>
      </c>
      <c r="H122" s="71" t="s">
        <v>387</v>
      </c>
      <c r="I122" s="71" t="s">
        <v>387</v>
      </c>
      <c r="J122" s="71"/>
      <c r="K122" s="71"/>
    </row>
    <row r="123" spans="1:11" ht="13" x14ac:dyDescent="0.15">
      <c r="A123" s="15" t="s">
        <v>2676</v>
      </c>
      <c r="B123" s="18" t="s">
        <v>308</v>
      </c>
      <c r="C123" s="18">
        <v>122</v>
      </c>
      <c r="D123" s="20" t="s">
        <v>469</v>
      </c>
      <c r="E123" s="20"/>
      <c r="F123" s="20" t="s">
        <v>1542</v>
      </c>
      <c r="G123" s="21" t="s">
        <v>177</v>
      </c>
      <c r="H123" s="71" t="s">
        <v>387</v>
      </c>
      <c r="I123" s="71" t="s">
        <v>387</v>
      </c>
      <c r="J123" s="71"/>
      <c r="K123" s="71"/>
    </row>
    <row r="124" spans="1:11" ht="13" x14ac:dyDescent="0.15">
      <c r="A124" s="15" t="s">
        <v>2677</v>
      </c>
      <c r="B124" s="18" t="s">
        <v>308</v>
      </c>
      <c r="C124" s="18">
        <v>123</v>
      </c>
      <c r="D124" s="20" t="s">
        <v>469</v>
      </c>
      <c r="E124" s="20"/>
      <c r="F124" s="20" t="s">
        <v>1542</v>
      </c>
      <c r="G124" s="21" t="s">
        <v>177</v>
      </c>
      <c r="H124" s="71" t="s">
        <v>387</v>
      </c>
      <c r="I124" s="71" t="s">
        <v>387</v>
      </c>
      <c r="J124" s="71"/>
      <c r="K124" s="71"/>
    </row>
    <row r="125" spans="1:11" ht="13" x14ac:dyDescent="0.15">
      <c r="A125" s="15" t="s">
        <v>2678</v>
      </c>
      <c r="B125" s="18" t="s">
        <v>308</v>
      </c>
      <c r="C125" s="18">
        <v>124</v>
      </c>
      <c r="D125" s="20" t="s">
        <v>469</v>
      </c>
      <c r="E125" s="20"/>
      <c r="F125" s="20" t="s">
        <v>1069</v>
      </c>
      <c r="G125" s="21" t="s">
        <v>177</v>
      </c>
      <c r="H125" s="71" t="s">
        <v>387</v>
      </c>
      <c r="I125" s="71" t="s">
        <v>387</v>
      </c>
      <c r="J125" s="71"/>
      <c r="K125" s="71"/>
    </row>
    <row r="126" spans="1:11" ht="13" x14ac:dyDescent="0.15">
      <c r="A126" s="15" t="s">
        <v>2679</v>
      </c>
      <c r="B126" s="18" t="s">
        <v>308</v>
      </c>
      <c r="C126" s="18">
        <v>125</v>
      </c>
      <c r="D126" s="20" t="s">
        <v>469</v>
      </c>
      <c r="E126" s="20"/>
      <c r="F126" s="20" t="s">
        <v>1542</v>
      </c>
      <c r="G126" s="21" t="s">
        <v>177</v>
      </c>
      <c r="H126" s="71" t="s">
        <v>387</v>
      </c>
      <c r="I126" s="71" t="s">
        <v>387</v>
      </c>
      <c r="J126" s="71"/>
      <c r="K126" s="71"/>
    </row>
    <row r="127" spans="1:11" ht="13" x14ac:dyDescent="0.15">
      <c r="A127" s="15" t="s">
        <v>480</v>
      </c>
      <c r="B127" s="18" t="s">
        <v>308</v>
      </c>
      <c r="C127" s="18">
        <v>126</v>
      </c>
      <c r="D127" s="20" t="s">
        <v>469</v>
      </c>
      <c r="E127" s="20"/>
      <c r="F127" s="20" t="s">
        <v>1542</v>
      </c>
      <c r="G127" s="21" t="s">
        <v>177</v>
      </c>
      <c r="H127" s="71" t="s">
        <v>387</v>
      </c>
      <c r="I127" s="71" t="s">
        <v>387</v>
      </c>
      <c r="J127" s="71"/>
      <c r="K127" s="71"/>
    </row>
    <row r="128" spans="1:11" ht="13" x14ac:dyDescent="0.15">
      <c r="A128" s="15" t="s">
        <v>2462</v>
      </c>
      <c r="B128" s="18" t="s">
        <v>308</v>
      </c>
      <c r="C128" s="18">
        <v>127</v>
      </c>
      <c r="D128" s="20" t="s">
        <v>469</v>
      </c>
      <c r="E128" s="20"/>
      <c r="F128" s="20" t="s">
        <v>1542</v>
      </c>
      <c r="G128" s="21" t="s">
        <v>177</v>
      </c>
      <c r="H128" s="71" t="s">
        <v>387</v>
      </c>
      <c r="I128" s="71" t="s">
        <v>387</v>
      </c>
      <c r="J128" s="71"/>
      <c r="K128" s="71"/>
    </row>
    <row r="129" spans="1:11" ht="13" x14ac:dyDescent="0.15">
      <c r="A129" s="15" t="s">
        <v>2407</v>
      </c>
      <c r="B129" s="18" t="s">
        <v>308</v>
      </c>
      <c r="C129" s="18">
        <v>128</v>
      </c>
      <c r="D129" s="20" t="s">
        <v>469</v>
      </c>
      <c r="E129" s="20"/>
      <c r="F129" s="20" t="s">
        <v>1542</v>
      </c>
      <c r="G129" s="21" t="s">
        <v>177</v>
      </c>
      <c r="H129" s="71" t="s">
        <v>387</v>
      </c>
      <c r="I129" s="71" t="s">
        <v>387</v>
      </c>
      <c r="J129" s="71"/>
      <c r="K129" s="71"/>
    </row>
    <row r="130" spans="1:11" ht="13" x14ac:dyDescent="0.15">
      <c r="A130" s="15" t="s">
        <v>2680</v>
      </c>
      <c r="B130" s="18" t="s">
        <v>308</v>
      </c>
      <c r="C130" s="18">
        <v>129</v>
      </c>
      <c r="D130" s="20" t="s">
        <v>469</v>
      </c>
      <c r="E130" s="20"/>
      <c r="F130" s="20" t="s">
        <v>1542</v>
      </c>
      <c r="G130" s="21" t="s">
        <v>177</v>
      </c>
      <c r="H130" s="71" t="s">
        <v>387</v>
      </c>
      <c r="I130" s="71" t="s">
        <v>387</v>
      </c>
      <c r="J130" s="71"/>
      <c r="K130" s="71"/>
    </row>
    <row r="131" spans="1:11" ht="13" x14ac:dyDescent="0.15">
      <c r="A131" s="15" t="s">
        <v>2681</v>
      </c>
      <c r="B131" s="18" t="s">
        <v>308</v>
      </c>
      <c r="C131" s="18">
        <v>130</v>
      </c>
      <c r="D131" s="20" t="s">
        <v>469</v>
      </c>
      <c r="E131" s="20"/>
      <c r="F131" s="20" t="s">
        <v>1542</v>
      </c>
      <c r="G131" s="21" t="s">
        <v>177</v>
      </c>
      <c r="H131" s="71" t="s">
        <v>387</v>
      </c>
      <c r="I131" s="71" t="s">
        <v>387</v>
      </c>
      <c r="J131" s="71"/>
      <c r="K131" s="71"/>
    </row>
    <row r="132" spans="1:11" ht="13" x14ac:dyDescent="0.15">
      <c r="A132" s="15" t="s">
        <v>2682</v>
      </c>
      <c r="B132" s="18" t="s">
        <v>308</v>
      </c>
      <c r="C132" s="18">
        <v>131</v>
      </c>
      <c r="D132" s="20" t="s">
        <v>469</v>
      </c>
      <c r="E132" s="20"/>
      <c r="F132" s="20" t="s">
        <v>1542</v>
      </c>
      <c r="G132" s="21" t="s">
        <v>177</v>
      </c>
      <c r="H132" s="71" t="s">
        <v>387</v>
      </c>
      <c r="I132" s="71" t="s">
        <v>387</v>
      </c>
      <c r="J132" s="71"/>
      <c r="K132" s="71"/>
    </row>
    <row r="133" spans="1:11" ht="13" x14ac:dyDescent="0.15">
      <c r="A133" s="15" t="s">
        <v>2683</v>
      </c>
      <c r="B133" s="18" t="s">
        <v>308</v>
      </c>
      <c r="C133" s="18">
        <v>132</v>
      </c>
      <c r="D133" s="20" t="s">
        <v>469</v>
      </c>
      <c r="E133" s="20"/>
      <c r="F133" s="20" t="s">
        <v>1542</v>
      </c>
      <c r="G133" s="21" t="s">
        <v>177</v>
      </c>
      <c r="H133" s="71" t="s">
        <v>387</v>
      </c>
      <c r="I133" s="71" t="s">
        <v>387</v>
      </c>
      <c r="J133" s="71"/>
      <c r="K133" s="71"/>
    </row>
    <row r="134" spans="1:11" ht="13" x14ac:dyDescent="0.15">
      <c r="A134" s="15" t="s">
        <v>2684</v>
      </c>
      <c r="B134" s="18" t="s">
        <v>308</v>
      </c>
      <c r="C134" s="18">
        <v>133</v>
      </c>
      <c r="D134" s="20" t="s">
        <v>469</v>
      </c>
      <c r="E134" s="20"/>
      <c r="F134" s="16" t="s">
        <v>1069</v>
      </c>
      <c r="G134" s="21" t="s">
        <v>177</v>
      </c>
      <c r="H134" s="71" t="s">
        <v>387</v>
      </c>
      <c r="I134" s="71" t="s">
        <v>387</v>
      </c>
      <c r="J134" s="71"/>
      <c r="K134" s="71"/>
    </row>
    <row r="135" spans="1:11" ht="13" x14ac:dyDescent="0.15">
      <c r="A135" s="15" t="s">
        <v>2685</v>
      </c>
      <c r="B135" s="18" t="s">
        <v>308</v>
      </c>
      <c r="C135" s="18">
        <v>134</v>
      </c>
      <c r="D135" s="20" t="s">
        <v>469</v>
      </c>
      <c r="E135" s="16"/>
      <c r="F135" s="16" t="s">
        <v>1069</v>
      </c>
      <c r="G135" s="17" t="s">
        <v>177</v>
      </c>
      <c r="H135" s="71" t="s">
        <v>387</v>
      </c>
      <c r="I135" s="71" t="s">
        <v>387</v>
      </c>
      <c r="J135" s="71"/>
      <c r="K135" s="71"/>
    </row>
    <row r="136" spans="1:11" ht="13" x14ac:dyDescent="0.15">
      <c r="A136" s="15" t="s">
        <v>1264</v>
      </c>
      <c r="B136" s="18" t="s">
        <v>308</v>
      </c>
      <c r="C136" s="18">
        <v>135</v>
      </c>
      <c r="D136" s="20" t="s">
        <v>469</v>
      </c>
      <c r="E136" s="16"/>
      <c r="F136" s="20" t="s">
        <v>1542</v>
      </c>
      <c r="G136" s="17" t="s">
        <v>177</v>
      </c>
      <c r="H136" s="71" t="s">
        <v>387</v>
      </c>
      <c r="I136" s="71" t="s">
        <v>387</v>
      </c>
      <c r="J136" s="71"/>
      <c r="K136" s="71"/>
    </row>
    <row r="137" spans="1:11" ht="13" x14ac:dyDescent="0.15">
      <c r="A137" s="15" t="s">
        <v>2686</v>
      </c>
      <c r="B137" s="18" t="s">
        <v>308</v>
      </c>
      <c r="C137" s="18">
        <v>136</v>
      </c>
      <c r="D137" s="20" t="s">
        <v>469</v>
      </c>
      <c r="E137" s="16"/>
      <c r="F137" s="20" t="s">
        <v>1542</v>
      </c>
      <c r="G137" s="17" t="s">
        <v>177</v>
      </c>
      <c r="H137" s="71" t="s">
        <v>387</v>
      </c>
      <c r="I137" s="71" t="s">
        <v>387</v>
      </c>
      <c r="J137" s="71"/>
      <c r="K137" s="71"/>
    </row>
    <row r="138" spans="1:11" ht="13" x14ac:dyDescent="0.15">
      <c r="A138" s="15" t="s">
        <v>2687</v>
      </c>
      <c r="B138" s="18" t="s">
        <v>308</v>
      </c>
      <c r="C138" s="18">
        <v>137</v>
      </c>
      <c r="D138" s="20" t="s">
        <v>469</v>
      </c>
      <c r="E138" s="16"/>
      <c r="F138" s="16" t="s">
        <v>721</v>
      </c>
      <c r="G138" s="17" t="s">
        <v>177</v>
      </c>
      <c r="H138" s="71" t="s">
        <v>387</v>
      </c>
      <c r="I138" s="71" t="s">
        <v>387</v>
      </c>
      <c r="J138" s="71"/>
      <c r="K138" s="71"/>
    </row>
    <row r="139" spans="1:11" ht="13" x14ac:dyDescent="0.15">
      <c r="A139" s="15" t="s">
        <v>2688</v>
      </c>
      <c r="B139" s="18" t="s">
        <v>308</v>
      </c>
      <c r="C139" s="18">
        <v>138</v>
      </c>
      <c r="D139" s="20" t="s">
        <v>469</v>
      </c>
      <c r="E139" s="16"/>
      <c r="F139" s="16" t="s">
        <v>721</v>
      </c>
      <c r="G139" s="17" t="s">
        <v>177</v>
      </c>
      <c r="H139" s="71" t="s">
        <v>387</v>
      </c>
      <c r="I139" s="71" t="s">
        <v>387</v>
      </c>
      <c r="J139" s="71"/>
      <c r="K139" s="71"/>
    </row>
    <row r="140" spans="1:11" ht="13" x14ac:dyDescent="0.15">
      <c r="A140" s="15" t="s">
        <v>2689</v>
      </c>
      <c r="B140" s="18" t="s">
        <v>308</v>
      </c>
      <c r="C140" s="18">
        <v>139</v>
      </c>
      <c r="D140" s="20" t="s">
        <v>469</v>
      </c>
      <c r="E140" s="16"/>
      <c r="F140" s="16" t="s">
        <v>721</v>
      </c>
      <c r="G140" s="17" t="s">
        <v>177</v>
      </c>
      <c r="H140" s="71" t="s">
        <v>387</v>
      </c>
      <c r="I140" s="71" t="s">
        <v>387</v>
      </c>
      <c r="J140" s="71"/>
      <c r="K140" s="71"/>
    </row>
    <row r="141" spans="1:11" ht="13" x14ac:dyDescent="0.15">
      <c r="A141" s="15" t="s">
        <v>2690</v>
      </c>
      <c r="B141" s="18" t="s">
        <v>308</v>
      </c>
      <c r="C141" s="18">
        <v>140</v>
      </c>
      <c r="D141" s="20" t="s">
        <v>469</v>
      </c>
      <c r="E141" s="16"/>
      <c r="F141" s="16" t="s">
        <v>721</v>
      </c>
      <c r="G141" s="17" t="s">
        <v>177</v>
      </c>
      <c r="H141" s="71" t="s">
        <v>387</v>
      </c>
      <c r="I141" s="71" t="s">
        <v>387</v>
      </c>
      <c r="J141" s="71"/>
      <c r="K141" s="71"/>
    </row>
    <row r="142" spans="1:11" ht="13" x14ac:dyDescent="0.15">
      <c r="A142" s="15" t="s">
        <v>2691</v>
      </c>
      <c r="B142" s="18" t="s">
        <v>308</v>
      </c>
      <c r="C142" s="18">
        <v>141</v>
      </c>
      <c r="D142" s="20" t="s">
        <v>469</v>
      </c>
      <c r="E142" s="16"/>
      <c r="F142" s="16" t="s">
        <v>1069</v>
      </c>
      <c r="G142" s="17" t="s">
        <v>177</v>
      </c>
      <c r="H142" s="71" t="s">
        <v>387</v>
      </c>
      <c r="I142" s="71" t="s">
        <v>387</v>
      </c>
      <c r="J142" s="71"/>
      <c r="K142" s="71"/>
    </row>
    <row r="143" spans="1:11" ht="13" x14ac:dyDescent="0.15">
      <c r="A143" s="15" t="s">
        <v>2692</v>
      </c>
      <c r="B143" s="18" t="s">
        <v>308</v>
      </c>
      <c r="C143" s="18">
        <v>142</v>
      </c>
      <c r="D143" s="20" t="s">
        <v>469</v>
      </c>
      <c r="E143" s="16"/>
      <c r="F143" s="20" t="s">
        <v>1542</v>
      </c>
      <c r="G143" s="17" t="s">
        <v>177</v>
      </c>
      <c r="H143" s="71" t="s">
        <v>387</v>
      </c>
      <c r="I143" s="71" t="s">
        <v>387</v>
      </c>
      <c r="J143" s="71"/>
      <c r="K143" s="71"/>
    </row>
    <row r="144" spans="1:11" ht="13" x14ac:dyDescent="0.15">
      <c r="A144" s="15" t="s">
        <v>2693</v>
      </c>
      <c r="B144" s="18" t="s">
        <v>308</v>
      </c>
      <c r="C144" s="18">
        <v>143</v>
      </c>
      <c r="D144" s="16" t="s">
        <v>496</v>
      </c>
      <c r="E144" s="16"/>
      <c r="F144" s="16" t="s">
        <v>497</v>
      </c>
      <c r="G144" s="17" t="s">
        <v>177</v>
      </c>
      <c r="H144" s="71" t="s">
        <v>387</v>
      </c>
      <c r="I144" s="71" t="s">
        <v>387</v>
      </c>
      <c r="J144" s="71"/>
      <c r="K144" s="71"/>
    </row>
    <row r="145" spans="1:11" ht="13" x14ac:dyDescent="0.15">
      <c r="A145" s="15" t="s">
        <v>2694</v>
      </c>
      <c r="B145" s="18" t="s">
        <v>308</v>
      </c>
      <c r="C145" s="18">
        <v>144</v>
      </c>
      <c r="D145" s="16" t="s">
        <v>496</v>
      </c>
      <c r="E145" s="16"/>
      <c r="F145" s="16" t="s">
        <v>497</v>
      </c>
      <c r="G145" s="17" t="s">
        <v>177</v>
      </c>
      <c r="H145" s="71" t="s">
        <v>387</v>
      </c>
      <c r="I145" s="71" t="s">
        <v>387</v>
      </c>
      <c r="J145" s="71"/>
      <c r="K145" s="71"/>
    </row>
    <row r="146" spans="1:11" ht="13" x14ac:dyDescent="0.15">
      <c r="A146" s="15" t="s">
        <v>2666</v>
      </c>
      <c r="B146" s="18" t="s">
        <v>308</v>
      </c>
      <c r="C146" s="18">
        <v>145</v>
      </c>
      <c r="D146" s="16" t="s">
        <v>407</v>
      </c>
      <c r="E146" s="16">
        <v>180</v>
      </c>
      <c r="F146" s="18" t="s">
        <v>393</v>
      </c>
      <c r="G146" s="21" t="s">
        <v>257</v>
      </c>
      <c r="H146" s="71" t="s">
        <v>387</v>
      </c>
      <c r="I146" s="71" t="s">
        <v>387</v>
      </c>
      <c r="J146" s="71"/>
      <c r="K146" s="71" t="s">
        <v>387</v>
      </c>
    </row>
    <row r="147" spans="1:11" ht="13" x14ac:dyDescent="0.15">
      <c r="A147" s="15" t="s">
        <v>2667</v>
      </c>
      <c r="B147" s="18" t="s">
        <v>308</v>
      </c>
      <c r="C147" s="18">
        <v>146</v>
      </c>
      <c r="D147" s="16" t="s">
        <v>395</v>
      </c>
      <c r="E147" s="16">
        <v>180</v>
      </c>
      <c r="F147" s="18" t="s">
        <v>393</v>
      </c>
      <c r="G147" s="21" t="s">
        <v>257</v>
      </c>
      <c r="H147" s="71" t="s">
        <v>387</v>
      </c>
      <c r="I147" s="71" t="s">
        <v>387</v>
      </c>
      <c r="J147" s="71"/>
      <c r="K147" s="71" t="s">
        <v>387</v>
      </c>
    </row>
    <row r="148" spans="1:11" ht="13" x14ac:dyDescent="0.15">
      <c r="A148" s="15" t="s">
        <v>2668</v>
      </c>
      <c r="B148" s="18" t="s">
        <v>308</v>
      </c>
      <c r="C148" s="18">
        <v>147</v>
      </c>
      <c r="D148" s="16" t="s">
        <v>389</v>
      </c>
      <c r="E148" s="16">
        <v>250</v>
      </c>
      <c r="F148" s="18" t="s">
        <v>393</v>
      </c>
      <c r="G148" s="21" t="s">
        <v>257</v>
      </c>
      <c r="H148" s="71" t="s">
        <v>387</v>
      </c>
      <c r="I148" s="71" t="s">
        <v>387</v>
      </c>
      <c r="J148" s="71"/>
      <c r="K148" s="71" t="s">
        <v>387</v>
      </c>
    </row>
    <row r="149" spans="1:11" ht="13" x14ac:dyDescent="0.15">
      <c r="A149" s="15" t="s">
        <v>2414</v>
      </c>
      <c r="B149" s="18" t="s">
        <v>308</v>
      </c>
      <c r="C149" s="18">
        <v>148</v>
      </c>
      <c r="D149" s="16" t="s">
        <v>389</v>
      </c>
      <c r="E149" s="20">
        <v>180</v>
      </c>
      <c r="F149" s="18" t="s">
        <v>393</v>
      </c>
      <c r="G149" s="21" t="s">
        <v>257</v>
      </c>
      <c r="H149" s="71" t="s">
        <v>387</v>
      </c>
      <c r="I149" s="71" t="s">
        <v>387</v>
      </c>
      <c r="J149" s="71"/>
      <c r="K149" s="71" t="s">
        <v>387</v>
      </c>
    </row>
    <row r="150" spans="1:11" ht="13" x14ac:dyDescent="0.15">
      <c r="A150" s="15" t="s">
        <v>2669</v>
      </c>
      <c r="B150" s="18" t="s">
        <v>308</v>
      </c>
      <c r="C150" s="18">
        <v>149</v>
      </c>
      <c r="D150" s="16" t="s">
        <v>389</v>
      </c>
      <c r="E150" s="20">
        <v>240</v>
      </c>
      <c r="F150" s="16" t="s">
        <v>2515</v>
      </c>
      <c r="G150" s="21" t="s">
        <v>257</v>
      </c>
      <c r="H150" s="71" t="s">
        <v>387</v>
      </c>
      <c r="I150" s="71" t="s">
        <v>387</v>
      </c>
      <c r="J150" s="71"/>
      <c r="K150" s="71" t="s">
        <v>387</v>
      </c>
    </row>
    <row r="151" spans="1:11" ht="13" x14ac:dyDescent="0.15">
      <c r="A151" s="15" t="s">
        <v>2416</v>
      </c>
      <c r="B151" s="18" t="s">
        <v>308</v>
      </c>
      <c r="C151" s="18">
        <v>150</v>
      </c>
      <c r="D151" s="16" t="s">
        <v>400</v>
      </c>
      <c r="E151" s="20">
        <v>180</v>
      </c>
      <c r="F151" s="18" t="s">
        <v>393</v>
      </c>
      <c r="G151" s="21" t="s">
        <v>257</v>
      </c>
      <c r="H151" s="71" t="s">
        <v>387</v>
      </c>
      <c r="I151" s="71" t="s">
        <v>387</v>
      </c>
      <c r="J151" s="71"/>
      <c r="K151" s="71" t="s">
        <v>387</v>
      </c>
    </row>
    <row r="152" spans="1:11" ht="13" x14ac:dyDescent="0.15">
      <c r="A152" s="15" t="s">
        <v>2670</v>
      </c>
      <c r="B152" s="18" t="s">
        <v>308</v>
      </c>
      <c r="C152" s="18">
        <v>151</v>
      </c>
      <c r="D152" s="16" t="s">
        <v>400</v>
      </c>
      <c r="E152" s="20">
        <v>240</v>
      </c>
      <c r="F152" s="16" t="s">
        <v>2515</v>
      </c>
      <c r="G152" s="21" t="s">
        <v>257</v>
      </c>
      <c r="H152" s="71" t="s">
        <v>387</v>
      </c>
      <c r="I152" s="71" t="s">
        <v>387</v>
      </c>
      <c r="J152" s="71"/>
      <c r="K152" s="71" t="s">
        <v>387</v>
      </c>
    </row>
    <row r="153" spans="1:11" ht="13" x14ac:dyDescent="0.15">
      <c r="A153" s="15" t="s">
        <v>2671</v>
      </c>
      <c r="B153" s="18" t="s">
        <v>308</v>
      </c>
      <c r="C153" s="18">
        <v>152</v>
      </c>
      <c r="D153" s="16" t="s">
        <v>858</v>
      </c>
      <c r="E153" s="16">
        <v>170</v>
      </c>
      <c r="F153" s="18" t="s">
        <v>393</v>
      </c>
      <c r="G153" s="21" t="s">
        <v>257</v>
      </c>
      <c r="H153" s="71" t="s">
        <v>387</v>
      </c>
      <c r="I153" s="71" t="s">
        <v>387</v>
      </c>
      <c r="J153" s="71"/>
      <c r="K153" s="71" t="s">
        <v>387</v>
      </c>
    </row>
    <row r="154" spans="1:11" ht="13" x14ac:dyDescent="0.15">
      <c r="A154" s="15" t="s">
        <v>2672</v>
      </c>
      <c r="B154" s="18" t="s">
        <v>308</v>
      </c>
      <c r="C154" s="18">
        <v>153</v>
      </c>
      <c r="D154" s="16" t="s">
        <v>847</v>
      </c>
      <c r="E154" s="16">
        <v>180</v>
      </c>
      <c r="F154" s="18" t="s">
        <v>393</v>
      </c>
      <c r="G154" s="21" t="s">
        <v>257</v>
      </c>
      <c r="H154" s="71" t="s">
        <v>387</v>
      </c>
      <c r="I154" s="71" t="s">
        <v>387</v>
      </c>
      <c r="J154" s="71"/>
      <c r="K154" s="71" t="s">
        <v>387</v>
      </c>
    </row>
    <row r="155" spans="1:11" ht="13" x14ac:dyDescent="0.15">
      <c r="A155" s="15" t="s">
        <v>2673</v>
      </c>
      <c r="B155" s="18" t="s">
        <v>308</v>
      </c>
      <c r="C155" s="18">
        <v>154</v>
      </c>
      <c r="D155" s="16" t="s">
        <v>847</v>
      </c>
      <c r="E155" s="16">
        <v>240</v>
      </c>
      <c r="F155" s="16" t="s">
        <v>2515</v>
      </c>
      <c r="G155" s="21" t="s">
        <v>257</v>
      </c>
      <c r="H155" s="71" t="s">
        <v>387</v>
      </c>
      <c r="I155" s="71" t="s">
        <v>387</v>
      </c>
      <c r="J155" s="71"/>
      <c r="K155" s="71" t="s">
        <v>387</v>
      </c>
    </row>
    <row r="156" spans="1:11" ht="13" x14ac:dyDescent="0.15">
      <c r="A156" s="15" t="s">
        <v>2674</v>
      </c>
      <c r="B156" s="18" t="s">
        <v>308</v>
      </c>
      <c r="C156" s="18">
        <v>155</v>
      </c>
      <c r="D156" s="16" t="s">
        <v>2547</v>
      </c>
      <c r="E156" s="20">
        <v>170</v>
      </c>
      <c r="F156" s="18" t="s">
        <v>393</v>
      </c>
      <c r="G156" s="21" t="s">
        <v>257</v>
      </c>
      <c r="H156" s="71" t="s">
        <v>387</v>
      </c>
      <c r="I156" s="71" t="s">
        <v>387</v>
      </c>
      <c r="J156" s="71"/>
      <c r="K156" s="71" t="s">
        <v>387</v>
      </c>
    </row>
    <row r="157" spans="1:11" ht="13" x14ac:dyDescent="0.15">
      <c r="A157" s="15" t="s">
        <v>2675</v>
      </c>
      <c r="B157" s="18" t="s">
        <v>308</v>
      </c>
      <c r="C157" s="18">
        <v>156</v>
      </c>
      <c r="D157" s="16" t="s">
        <v>2547</v>
      </c>
      <c r="E157" s="20">
        <v>210</v>
      </c>
      <c r="F157" s="16" t="s">
        <v>2515</v>
      </c>
      <c r="G157" s="21" t="s">
        <v>257</v>
      </c>
      <c r="H157" s="71" t="s">
        <v>387</v>
      </c>
      <c r="I157" s="71" t="s">
        <v>387</v>
      </c>
      <c r="J157" s="71"/>
      <c r="K157" s="71" t="s">
        <v>387</v>
      </c>
    </row>
    <row r="158" spans="1:11" ht="13" x14ac:dyDescent="0.15">
      <c r="A158" s="15" t="s">
        <v>2678</v>
      </c>
      <c r="B158" s="18" t="s">
        <v>308</v>
      </c>
      <c r="C158" s="18">
        <v>157</v>
      </c>
      <c r="D158" s="20" t="s">
        <v>469</v>
      </c>
      <c r="E158" s="16"/>
      <c r="F158" s="16" t="s">
        <v>1069</v>
      </c>
      <c r="G158" s="21" t="s">
        <v>257</v>
      </c>
      <c r="H158" s="71" t="s">
        <v>387</v>
      </c>
      <c r="I158" s="71" t="s">
        <v>387</v>
      </c>
      <c r="J158" s="71"/>
      <c r="K158" s="71" t="s">
        <v>387</v>
      </c>
    </row>
    <row r="159" spans="1:11" ht="13" x14ac:dyDescent="0.15">
      <c r="A159" s="15" t="s">
        <v>2684</v>
      </c>
      <c r="B159" s="18" t="s">
        <v>308</v>
      </c>
      <c r="C159" s="18">
        <v>158</v>
      </c>
      <c r="D159" s="20" t="s">
        <v>469</v>
      </c>
      <c r="E159" s="16"/>
      <c r="F159" s="16" t="s">
        <v>1069</v>
      </c>
      <c r="G159" s="21" t="s">
        <v>257</v>
      </c>
      <c r="H159" s="71" t="s">
        <v>387</v>
      </c>
      <c r="I159" s="71" t="s">
        <v>387</v>
      </c>
      <c r="J159" s="71"/>
      <c r="K159" s="71" t="s">
        <v>387</v>
      </c>
    </row>
    <row r="160" spans="1:11" ht="13" x14ac:dyDescent="0.15">
      <c r="A160" s="15" t="s">
        <v>2685</v>
      </c>
      <c r="B160" s="18" t="s">
        <v>308</v>
      </c>
      <c r="C160" s="18">
        <v>159</v>
      </c>
      <c r="D160" s="20" t="s">
        <v>469</v>
      </c>
      <c r="E160" s="16"/>
      <c r="F160" s="16" t="s">
        <v>1069</v>
      </c>
      <c r="G160" s="21" t="s">
        <v>257</v>
      </c>
      <c r="H160" s="71" t="s">
        <v>387</v>
      </c>
      <c r="I160" s="71" t="s">
        <v>387</v>
      </c>
      <c r="J160" s="71"/>
      <c r="K160" s="71" t="s">
        <v>387</v>
      </c>
    </row>
    <row r="161" spans="1:11" ht="13" x14ac:dyDescent="0.15">
      <c r="A161" s="15" t="s">
        <v>2691</v>
      </c>
      <c r="B161" s="18" t="s">
        <v>308</v>
      </c>
      <c r="C161" s="18">
        <v>160</v>
      </c>
      <c r="D161" s="20" t="s">
        <v>469</v>
      </c>
      <c r="E161" s="16"/>
      <c r="F161" s="16" t="s">
        <v>1069</v>
      </c>
      <c r="G161" s="21" t="s">
        <v>257</v>
      </c>
      <c r="H161" s="71" t="s">
        <v>387</v>
      </c>
      <c r="I161" s="71" t="s">
        <v>387</v>
      </c>
      <c r="J161" s="71"/>
      <c r="K161" s="71" t="s">
        <v>387</v>
      </c>
    </row>
    <row r="162" spans="1:11" ht="13" x14ac:dyDescent="0.15">
      <c r="A162" s="15" t="s">
        <v>2679</v>
      </c>
      <c r="B162" s="18" t="s">
        <v>308</v>
      </c>
      <c r="C162" s="18">
        <v>161</v>
      </c>
      <c r="D162" s="20" t="s">
        <v>469</v>
      </c>
      <c r="E162" s="16"/>
      <c r="F162" s="16" t="s">
        <v>1542</v>
      </c>
      <c r="G162" s="21" t="s">
        <v>260</v>
      </c>
      <c r="H162" s="71" t="s">
        <v>387</v>
      </c>
      <c r="I162" s="71" t="s">
        <v>387</v>
      </c>
      <c r="J162" s="71"/>
      <c r="K162" s="71" t="s">
        <v>387</v>
      </c>
    </row>
    <row r="163" spans="1:11" ht="13" x14ac:dyDescent="0.15">
      <c r="A163" s="15" t="s">
        <v>2422</v>
      </c>
      <c r="B163" s="18" t="s">
        <v>308</v>
      </c>
      <c r="C163" s="18">
        <v>162</v>
      </c>
      <c r="D163" s="20" t="s">
        <v>469</v>
      </c>
      <c r="E163" s="16"/>
      <c r="F163" s="16" t="s">
        <v>1542</v>
      </c>
      <c r="G163" s="21" t="s">
        <v>260</v>
      </c>
      <c r="H163" s="71" t="s">
        <v>387</v>
      </c>
      <c r="I163" s="71" t="s">
        <v>387</v>
      </c>
      <c r="J163" s="71"/>
      <c r="K163" s="71" t="s">
        <v>387</v>
      </c>
    </row>
    <row r="164" spans="1:11" ht="13" x14ac:dyDescent="0.15">
      <c r="A164" s="15" t="s">
        <v>494</v>
      </c>
      <c r="B164" s="18" t="s">
        <v>308</v>
      </c>
      <c r="C164" s="18">
        <v>163</v>
      </c>
      <c r="D164" s="20" t="s">
        <v>469</v>
      </c>
      <c r="E164" s="16"/>
      <c r="F164" s="16" t="s">
        <v>1542</v>
      </c>
      <c r="G164" s="21" t="s">
        <v>260</v>
      </c>
      <c r="H164" s="71" t="s">
        <v>387</v>
      </c>
      <c r="I164" s="71" t="s">
        <v>387</v>
      </c>
      <c r="J164" s="71"/>
      <c r="K164" s="71" t="s">
        <v>387</v>
      </c>
    </row>
    <row r="165" spans="1:11" ht="13" x14ac:dyDescent="0.15">
      <c r="A165" s="15" t="s">
        <v>2692</v>
      </c>
      <c r="B165" s="18" t="s">
        <v>308</v>
      </c>
      <c r="C165" s="18">
        <v>164</v>
      </c>
      <c r="D165" s="20" t="s">
        <v>469</v>
      </c>
      <c r="E165" s="16"/>
      <c r="F165" s="16" t="s">
        <v>1542</v>
      </c>
      <c r="G165" s="21" t="s">
        <v>260</v>
      </c>
      <c r="H165" s="71" t="s">
        <v>387</v>
      </c>
      <c r="I165" s="71" t="s">
        <v>387</v>
      </c>
      <c r="J165" s="71"/>
      <c r="K165" s="71" t="s">
        <v>387</v>
      </c>
    </row>
  </sheetData>
  <sheetProtection selectLockedCells="1" selectUnlockedCells="1"/>
  <mergeCells count="1">
    <mergeCell ref="Z1:AH1"/>
  </mergeCells>
  <conditionalFormatting sqref="H2:K165">
    <cfRule type="cellIs" dxfId="496" priority="1" stopIfTrue="1" operator="equal">
      <formula>"-"</formula>
    </cfRule>
    <cfRule type="cellIs" dxfId="495" priority="2" stopIfTrue="1" operator="equal">
      <formula>"x"</formula>
    </cfRule>
  </conditionalFormatting>
  <hyperlinks>
    <hyperlink ref="L1" location="'Expansion set Check List'!A1" display="Home" xr:uid="{00000000-0004-0000-4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73">
    <tabColor rgb="FF00FF00"/>
  </sheetPr>
  <dimension ref="A1:AH85"/>
  <sheetViews>
    <sheetView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12"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9" width="3.33203125" bestFit="1" customWidth="1"/>
    <col min="10" max="12" width="3.33203125" customWidth="1"/>
    <col min="13" max="16" width="4" customWidth="1"/>
    <col min="17" max="17" width="3.33203125" customWidth="1"/>
    <col min="18" max="18" width="20.33203125" customWidth="1"/>
    <col min="19" max="20" width="4" customWidth="1"/>
    <col min="21" max="21" width="3.33203125" customWidth="1"/>
    <col min="22" max="22" width="20.33203125" customWidth="1"/>
    <col min="23" max="33" width="4" customWidth="1"/>
    <col min="34" max="34" width="3" customWidth="1"/>
  </cols>
  <sheetData>
    <row r="1" spans="1:34" ht="64" thickBot="1" x14ac:dyDescent="0.2">
      <c r="A1" s="11" t="s">
        <v>375</v>
      </c>
      <c r="B1" s="78" t="s">
        <v>376</v>
      </c>
      <c r="C1" s="79" t="s">
        <v>377</v>
      </c>
      <c r="D1" s="78" t="s">
        <v>378</v>
      </c>
      <c r="E1" s="78" t="s">
        <v>379</v>
      </c>
      <c r="F1" s="78" t="s">
        <v>380</v>
      </c>
      <c r="G1" s="78" t="s">
        <v>381</v>
      </c>
      <c r="H1" s="80" t="s">
        <v>85</v>
      </c>
      <c r="I1" s="81" t="s">
        <v>86</v>
      </c>
      <c r="J1" s="80" t="s">
        <v>87</v>
      </c>
      <c r="K1" s="81" t="s">
        <v>88</v>
      </c>
      <c r="L1" s="82" t="s">
        <v>382</v>
      </c>
      <c r="M1" s="83" t="s">
        <v>85</v>
      </c>
      <c r="N1" s="84" t="s">
        <v>86</v>
      </c>
      <c r="O1" s="84" t="s">
        <v>87</v>
      </c>
      <c r="P1" s="85" t="s">
        <v>88</v>
      </c>
      <c r="Q1" s="86"/>
      <c r="R1" s="86"/>
      <c r="S1" s="86"/>
      <c r="T1" s="86"/>
      <c r="U1" s="86"/>
      <c r="V1" s="86"/>
      <c r="W1" s="86"/>
      <c r="X1" s="86"/>
      <c r="Z1" s="408" t="s">
        <v>383</v>
      </c>
      <c r="AA1" s="409"/>
      <c r="AB1" s="409"/>
      <c r="AC1" s="409"/>
      <c r="AD1" s="409"/>
      <c r="AE1" s="409"/>
      <c r="AF1" s="409"/>
      <c r="AG1" s="409"/>
      <c r="AH1" s="410"/>
    </row>
    <row r="2" spans="1:34" ht="14" thickBot="1" x14ac:dyDescent="0.2">
      <c r="A2" s="87" t="s">
        <v>1352</v>
      </c>
      <c r="B2" s="88" t="s">
        <v>311</v>
      </c>
      <c r="C2" s="88">
        <v>1</v>
      </c>
      <c r="D2" s="90" t="s">
        <v>395</v>
      </c>
      <c r="E2" s="90">
        <v>70</v>
      </c>
      <c r="F2" s="88" t="s">
        <v>393</v>
      </c>
      <c r="G2" s="91"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34</v>
      </c>
      <c r="Z2" s="102"/>
      <c r="AA2" s="102"/>
      <c r="AB2" s="102"/>
      <c r="AC2" s="102"/>
      <c r="AD2" s="102"/>
      <c r="AE2" s="102"/>
      <c r="AF2" s="102"/>
      <c r="AG2" s="102"/>
      <c r="AH2" s="102"/>
    </row>
    <row r="3" spans="1:34" ht="13" x14ac:dyDescent="0.15">
      <c r="A3" s="87" t="s">
        <v>1336</v>
      </c>
      <c r="B3" s="88" t="s">
        <v>311</v>
      </c>
      <c r="C3" s="88">
        <v>2</v>
      </c>
      <c r="D3" s="90" t="s">
        <v>395</v>
      </c>
      <c r="E3" s="90">
        <v>110</v>
      </c>
      <c r="F3" s="90" t="s">
        <v>398</v>
      </c>
      <c r="G3" s="91" t="s">
        <v>185</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14</v>
      </c>
    </row>
    <row r="4" spans="1:34" ht="13" x14ac:dyDescent="0.15">
      <c r="A4" s="87" t="s">
        <v>1350</v>
      </c>
      <c r="B4" s="88" t="s">
        <v>311</v>
      </c>
      <c r="C4" s="88">
        <v>3</v>
      </c>
      <c r="D4" s="90" t="s">
        <v>389</v>
      </c>
      <c r="E4" s="90">
        <v>60</v>
      </c>
      <c r="F4" s="88" t="s">
        <v>393</v>
      </c>
      <c r="G4" s="91"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12</v>
      </c>
    </row>
    <row r="5" spans="1:34" ht="13" x14ac:dyDescent="0.15">
      <c r="A5" s="87" t="s">
        <v>1334</v>
      </c>
      <c r="B5" s="88" t="s">
        <v>311</v>
      </c>
      <c r="C5" s="88">
        <v>4</v>
      </c>
      <c r="D5" s="90" t="s">
        <v>389</v>
      </c>
      <c r="E5" s="90">
        <v>90</v>
      </c>
      <c r="F5" s="90" t="s">
        <v>398</v>
      </c>
      <c r="G5" s="91" t="s">
        <v>173</v>
      </c>
      <c r="H5" s="71" t="s">
        <v>387</v>
      </c>
      <c r="I5" s="71" t="s">
        <v>387</v>
      </c>
      <c r="J5" s="71"/>
      <c r="K5" s="71"/>
      <c r="R5" s="117" t="s">
        <v>181</v>
      </c>
      <c r="S5" s="231">
        <f t="shared" si="0"/>
        <v>0</v>
      </c>
      <c r="T5" s="159">
        <f t="shared" si="1"/>
        <v>0</v>
      </c>
      <c r="U5" s="168"/>
      <c r="V5" s="117" t="s">
        <v>181</v>
      </c>
      <c r="W5" s="231">
        <f t="shared" si="2"/>
        <v>0</v>
      </c>
      <c r="X5" s="6">
        <f t="shared" si="3"/>
        <v>0</v>
      </c>
    </row>
    <row r="6" spans="1:34" ht="13" x14ac:dyDescent="0.15">
      <c r="A6" s="87" t="s">
        <v>1323</v>
      </c>
      <c r="B6" s="88" t="s">
        <v>311</v>
      </c>
      <c r="C6" s="88">
        <v>5</v>
      </c>
      <c r="D6" s="90" t="s">
        <v>389</v>
      </c>
      <c r="E6" s="90">
        <v>140</v>
      </c>
      <c r="F6" s="90" t="s">
        <v>386</v>
      </c>
      <c r="G6" s="91" t="s">
        <v>185</v>
      </c>
      <c r="H6" s="71" t="s">
        <v>387</v>
      </c>
      <c r="I6" s="71" t="s">
        <v>387</v>
      </c>
      <c r="J6" s="71"/>
      <c r="K6" s="71"/>
      <c r="R6" s="117" t="s">
        <v>185</v>
      </c>
      <c r="S6" s="231">
        <f t="shared" si="0"/>
        <v>0</v>
      </c>
      <c r="T6" s="159">
        <f t="shared" si="1"/>
        <v>0</v>
      </c>
      <c r="U6" s="168"/>
      <c r="V6" s="117" t="s">
        <v>185</v>
      </c>
      <c r="W6" s="231">
        <f t="shared" si="2"/>
        <v>0</v>
      </c>
      <c r="X6" s="6">
        <f t="shared" si="3"/>
        <v>6</v>
      </c>
    </row>
    <row r="7" spans="1:34" ht="13" x14ac:dyDescent="0.15">
      <c r="A7" s="87" t="s">
        <v>2695</v>
      </c>
      <c r="B7" s="88" t="s">
        <v>311</v>
      </c>
      <c r="C7" s="88">
        <v>6</v>
      </c>
      <c r="D7" s="90" t="s">
        <v>389</v>
      </c>
      <c r="E7" s="90">
        <v>190</v>
      </c>
      <c r="F7" s="88" t="s">
        <v>393</v>
      </c>
      <c r="G7" s="91" t="s">
        <v>189</v>
      </c>
      <c r="H7" s="71" t="s">
        <v>387</v>
      </c>
      <c r="I7" s="71" t="s">
        <v>387</v>
      </c>
      <c r="J7" s="71"/>
      <c r="K7" s="71" t="s">
        <v>387</v>
      </c>
      <c r="R7" s="117" t="s">
        <v>189</v>
      </c>
      <c r="S7" s="231">
        <f t="shared" si="0"/>
        <v>0</v>
      </c>
      <c r="T7" s="159">
        <f t="shared" si="1"/>
        <v>0</v>
      </c>
      <c r="U7" s="168"/>
      <c r="V7" s="117" t="s">
        <v>189</v>
      </c>
      <c r="W7" s="231">
        <f t="shared" si="2"/>
        <v>0</v>
      </c>
      <c r="X7" s="6">
        <f t="shared" si="3"/>
        <v>2</v>
      </c>
    </row>
    <row r="8" spans="1:34" ht="13" x14ac:dyDescent="0.15">
      <c r="A8" s="87" t="s">
        <v>2696</v>
      </c>
      <c r="B8" s="88" t="s">
        <v>311</v>
      </c>
      <c r="C8" s="88">
        <v>7</v>
      </c>
      <c r="D8" s="90" t="s">
        <v>385</v>
      </c>
      <c r="E8" s="90">
        <v>70</v>
      </c>
      <c r="F8" s="88" t="s">
        <v>393</v>
      </c>
      <c r="G8" s="91"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87" t="s">
        <v>2697</v>
      </c>
      <c r="B9" s="88" t="s">
        <v>311</v>
      </c>
      <c r="C9" s="88">
        <v>8</v>
      </c>
      <c r="D9" s="90" t="s">
        <v>385</v>
      </c>
      <c r="E9" s="90">
        <v>110</v>
      </c>
      <c r="F9" s="90" t="s">
        <v>398</v>
      </c>
      <c r="G9" s="91"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87" t="s">
        <v>1335</v>
      </c>
      <c r="B10" s="88" t="s">
        <v>311</v>
      </c>
      <c r="C10" s="88">
        <v>9</v>
      </c>
      <c r="D10" s="90" t="s">
        <v>385</v>
      </c>
      <c r="E10" s="90">
        <v>90</v>
      </c>
      <c r="F10" s="88" t="s">
        <v>393</v>
      </c>
      <c r="G10" s="91"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87" t="s">
        <v>1345</v>
      </c>
      <c r="B11" s="88" t="s">
        <v>311</v>
      </c>
      <c r="C11" s="88">
        <v>10</v>
      </c>
      <c r="D11" s="90" t="s">
        <v>385</v>
      </c>
      <c r="E11" s="90">
        <v>50</v>
      </c>
      <c r="F11" s="88" t="s">
        <v>393</v>
      </c>
      <c r="G11" s="91"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87" t="s">
        <v>1326</v>
      </c>
      <c r="B12" s="88" t="s">
        <v>311</v>
      </c>
      <c r="C12" s="88">
        <v>11</v>
      </c>
      <c r="D12" s="90" t="s">
        <v>385</v>
      </c>
      <c r="E12" s="90">
        <v>90</v>
      </c>
      <c r="F12" s="90" t="s">
        <v>398</v>
      </c>
      <c r="G12" s="91"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87" t="s">
        <v>1351</v>
      </c>
      <c r="B13" s="88" t="s">
        <v>311</v>
      </c>
      <c r="C13" s="88">
        <v>12</v>
      </c>
      <c r="D13" s="90" t="s">
        <v>400</v>
      </c>
      <c r="E13" s="90">
        <v>60</v>
      </c>
      <c r="F13" s="88" t="s">
        <v>393</v>
      </c>
      <c r="G13" s="91"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87" t="s">
        <v>1337</v>
      </c>
      <c r="B14" s="88" t="s">
        <v>311</v>
      </c>
      <c r="C14" s="88">
        <v>13</v>
      </c>
      <c r="D14" s="90" t="s">
        <v>400</v>
      </c>
      <c r="E14" s="90">
        <v>90</v>
      </c>
      <c r="F14" s="90" t="s">
        <v>398</v>
      </c>
      <c r="G14" s="91"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87" t="s">
        <v>1324</v>
      </c>
      <c r="B15" s="88" t="s">
        <v>311</v>
      </c>
      <c r="C15" s="88">
        <v>14</v>
      </c>
      <c r="D15" s="90" t="s">
        <v>400</v>
      </c>
      <c r="E15" s="90">
        <v>140</v>
      </c>
      <c r="F15" s="90" t="s">
        <v>386</v>
      </c>
      <c r="G15" s="91"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87" t="s">
        <v>2698</v>
      </c>
      <c r="B16" s="88" t="s">
        <v>311</v>
      </c>
      <c r="C16" s="88">
        <v>15</v>
      </c>
      <c r="D16" s="90" t="s">
        <v>400</v>
      </c>
      <c r="E16" s="90">
        <v>190</v>
      </c>
      <c r="F16" s="88" t="s">
        <v>393</v>
      </c>
      <c r="G16" s="91" t="s">
        <v>189</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87" t="s">
        <v>1349</v>
      </c>
      <c r="B17" s="88" t="s">
        <v>311</v>
      </c>
      <c r="C17" s="88">
        <v>16</v>
      </c>
      <c r="D17" s="90" t="s">
        <v>858</v>
      </c>
      <c r="E17" s="90">
        <v>60</v>
      </c>
      <c r="F17" s="88" t="s">
        <v>393</v>
      </c>
      <c r="G17" s="91"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87" t="s">
        <v>1353</v>
      </c>
      <c r="B18" s="88" t="s">
        <v>311</v>
      </c>
      <c r="C18" s="88">
        <v>17</v>
      </c>
      <c r="D18" s="90" t="s">
        <v>858</v>
      </c>
      <c r="E18" s="90">
        <v>60</v>
      </c>
      <c r="F18" s="88" t="s">
        <v>393</v>
      </c>
      <c r="G18" s="91"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87" t="s">
        <v>1333</v>
      </c>
      <c r="B19" s="88" t="s">
        <v>311</v>
      </c>
      <c r="C19" s="88">
        <v>18</v>
      </c>
      <c r="D19" s="90" t="s">
        <v>858</v>
      </c>
      <c r="E19" s="90">
        <v>100</v>
      </c>
      <c r="F19" s="90" t="s">
        <v>398</v>
      </c>
      <c r="G19" s="9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87" t="s">
        <v>1338</v>
      </c>
      <c r="B20" s="88" t="s">
        <v>311</v>
      </c>
      <c r="C20" s="88">
        <v>19</v>
      </c>
      <c r="D20" s="90" t="s">
        <v>858</v>
      </c>
      <c r="E20" s="90">
        <v>100</v>
      </c>
      <c r="F20" s="90" t="s">
        <v>398</v>
      </c>
      <c r="G20" s="9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87" t="s">
        <v>1341</v>
      </c>
      <c r="B21" s="88" t="s">
        <v>311</v>
      </c>
      <c r="C21" s="88">
        <v>20</v>
      </c>
      <c r="D21" s="90" t="s">
        <v>858</v>
      </c>
      <c r="E21" s="90">
        <v>50</v>
      </c>
      <c r="F21" s="88" t="s">
        <v>393</v>
      </c>
      <c r="G21" s="91"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87" t="s">
        <v>1322</v>
      </c>
      <c r="B22" s="88" t="s">
        <v>311</v>
      </c>
      <c r="C22" s="88">
        <v>21</v>
      </c>
      <c r="D22" s="90" t="s">
        <v>858</v>
      </c>
      <c r="E22" s="90">
        <v>90</v>
      </c>
      <c r="F22" s="90" t="s">
        <v>398</v>
      </c>
      <c r="G22" s="91"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87" t="s">
        <v>1339</v>
      </c>
      <c r="B23" s="88" t="s">
        <v>311</v>
      </c>
      <c r="C23" s="88">
        <v>22</v>
      </c>
      <c r="D23" s="90" t="s">
        <v>392</v>
      </c>
      <c r="E23" s="90">
        <v>90</v>
      </c>
      <c r="F23" s="88" t="s">
        <v>393</v>
      </c>
      <c r="G23" s="9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87" t="s">
        <v>2699</v>
      </c>
      <c r="B24" s="88" t="s">
        <v>311</v>
      </c>
      <c r="C24" s="88">
        <v>23</v>
      </c>
      <c r="D24" s="90" t="s">
        <v>469</v>
      </c>
      <c r="E24" s="90"/>
      <c r="F24" s="90" t="s">
        <v>1542</v>
      </c>
      <c r="G24" s="9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87" t="s">
        <v>2700</v>
      </c>
      <c r="B25" s="88" t="s">
        <v>311</v>
      </c>
      <c r="C25" s="88">
        <v>24</v>
      </c>
      <c r="D25" s="90" t="s">
        <v>469</v>
      </c>
      <c r="E25" s="90"/>
      <c r="F25" s="90" t="s">
        <v>1542</v>
      </c>
      <c r="G25" s="9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87" t="s">
        <v>2701</v>
      </c>
      <c r="B26" s="88" t="s">
        <v>311</v>
      </c>
      <c r="C26" s="88">
        <v>25</v>
      </c>
      <c r="D26" s="90" t="s">
        <v>469</v>
      </c>
      <c r="E26" s="90"/>
      <c r="F26" s="90" t="s">
        <v>1069</v>
      </c>
      <c r="G26" s="9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87" t="s">
        <v>2702</v>
      </c>
      <c r="B27" s="88" t="s">
        <v>311</v>
      </c>
      <c r="C27" s="88">
        <v>26</v>
      </c>
      <c r="D27" s="90" t="s">
        <v>469</v>
      </c>
      <c r="E27" s="90"/>
      <c r="F27" s="90" t="s">
        <v>1069</v>
      </c>
      <c r="G27" s="9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87" t="s">
        <v>2703</v>
      </c>
      <c r="B28" s="88" t="s">
        <v>311</v>
      </c>
      <c r="C28" s="88">
        <v>27</v>
      </c>
      <c r="D28" s="90" t="s">
        <v>469</v>
      </c>
      <c r="E28" s="90"/>
      <c r="F28" s="90" t="s">
        <v>1542</v>
      </c>
      <c r="G28" s="91"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87" t="s">
        <v>2704</v>
      </c>
      <c r="B29" s="88" t="s">
        <v>311</v>
      </c>
      <c r="C29" s="88">
        <v>28</v>
      </c>
      <c r="D29" s="90" t="s">
        <v>469</v>
      </c>
      <c r="E29" s="90"/>
      <c r="F29" s="90" t="s">
        <v>721</v>
      </c>
      <c r="G29" s="91"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87" t="s">
        <v>2705</v>
      </c>
      <c r="B30" s="88" t="s">
        <v>311</v>
      </c>
      <c r="C30" s="88">
        <v>29</v>
      </c>
      <c r="D30" s="90" t="s">
        <v>469</v>
      </c>
      <c r="E30" s="88"/>
      <c r="F30" s="90" t="s">
        <v>1069</v>
      </c>
      <c r="G30" s="91" t="s">
        <v>177</v>
      </c>
      <c r="H30" s="71" t="s">
        <v>387</v>
      </c>
      <c r="I30" s="71" t="s">
        <v>387</v>
      </c>
      <c r="J30" s="71"/>
      <c r="K30" s="71"/>
      <c r="R30" s="160" t="s">
        <v>86</v>
      </c>
      <c r="S30" s="161"/>
      <c r="T30" s="175">
        <f>SUM(T31:T57)</f>
        <v>0</v>
      </c>
      <c r="U30" s="168"/>
      <c r="V30" s="177" t="s">
        <v>88</v>
      </c>
      <c r="W30" s="213"/>
      <c r="X30" s="215">
        <f>SUM(X31:X57)</f>
        <v>32</v>
      </c>
    </row>
    <row r="31" spans="1:24" ht="13" x14ac:dyDescent="0.15">
      <c r="A31" s="87" t="s">
        <v>2706</v>
      </c>
      <c r="B31" s="88" t="s">
        <v>311</v>
      </c>
      <c r="C31" s="88">
        <v>30</v>
      </c>
      <c r="D31" s="90" t="s">
        <v>469</v>
      </c>
      <c r="E31" s="90"/>
      <c r="F31" s="90" t="s">
        <v>1069</v>
      </c>
      <c r="G31" s="9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14</v>
      </c>
    </row>
    <row r="32" spans="1:24" ht="13" x14ac:dyDescent="0.15">
      <c r="A32" s="87" t="s">
        <v>2707</v>
      </c>
      <c r="B32" s="88" t="s">
        <v>311</v>
      </c>
      <c r="C32" s="88">
        <v>31</v>
      </c>
      <c r="D32" s="90" t="s">
        <v>469</v>
      </c>
      <c r="E32" s="90"/>
      <c r="F32" s="90" t="s">
        <v>1542</v>
      </c>
      <c r="G32" s="9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12</v>
      </c>
    </row>
    <row r="33" spans="1:24" ht="13" x14ac:dyDescent="0.15">
      <c r="A33" s="87" t="s">
        <v>2708</v>
      </c>
      <c r="B33" s="88" t="s">
        <v>311</v>
      </c>
      <c r="C33" s="88">
        <v>32</v>
      </c>
      <c r="D33" s="90" t="s">
        <v>469</v>
      </c>
      <c r="E33" s="90"/>
      <c r="F33" s="90" t="s">
        <v>721</v>
      </c>
      <c r="G33" s="91" t="s">
        <v>177</v>
      </c>
      <c r="H33" s="71" t="s">
        <v>387</v>
      </c>
      <c r="I33" s="71" t="s">
        <v>387</v>
      </c>
      <c r="J33" s="71"/>
      <c r="K33" s="71"/>
      <c r="R33" s="117" t="s">
        <v>181</v>
      </c>
      <c r="S33" s="158">
        <f t="shared" si="4"/>
        <v>0</v>
      </c>
      <c r="T33" s="159">
        <f t="shared" si="5"/>
        <v>0</v>
      </c>
      <c r="U33" s="168"/>
      <c r="V33" s="234" t="s">
        <v>181</v>
      </c>
      <c r="W33" s="237">
        <f t="shared" si="6"/>
        <v>0</v>
      </c>
      <c r="X33" s="6">
        <f t="shared" si="7"/>
        <v>0</v>
      </c>
    </row>
    <row r="34" spans="1:24" ht="13" x14ac:dyDescent="0.15">
      <c r="A34" s="87" t="s">
        <v>2709</v>
      </c>
      <c r="B34" s="88" t="s">
        <v>311</v>
      </c>
      <c r="C34" s="88">
        <v>33</v>
      </c>
      <c r="D34" s="90" t="s">
        <v>496</v>
      </c>
      <c r="E34" s="90"/>
      <c r="F34" s="90" t="s">
        <v>497</v>
      </c>
      <c r="G34" s="91" t="s">
        <v>177</v>
      </c>
      <c r="H34" s="71" t="s">
        <v>387</v>
      </c>
      <c r="I34" s="71" t="s">
        <v>387</v>
      </c>
      <c r="J34" s="71"/>
      <c r="K34" s="71"/>
      <c r="R34" s="117" t="s">
        <v>185</v>
      </c>
      <c r="S34" s="158">
        <f t="shared" si="4"/>
        <v>0</v>
      </c>
      <c r="T34" s="159">
        <f t="shared" si="5"/>
        <v>0</v>
      </c>
      <c r="U34" s="168"/>
      <c r="V34" s="234" t="s">
        <v>185</v>
      </c>
      <c r="W34" s="237">
        <f t="shared" si="6"/>
        <v>0</v>
      </c>
      <c r="X34" s="6">
        <f t="shared" si="7"/>
        <v>6</v>
      </c>
    </row>
    <row r="35" spans="1:24" ht="13" x14ac:dyDescent="0.15">
      <c r="A35" s="87" t="s">
        <v>2710</v>
      </c>
      <c r="B35" s="88" t="s">
        <v>311</v>
      </c>
      <c r="C35" s="88">
        <v>34</v>
      </c>
      <c r="D35" s="90" t="s">
        <v>496</v>
      </c>
      <c r="E35" s="90"/>
      <c r="F35" s="90" t="s">
        <v>497</v>
      </c>
      <c r="G35" s="9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
      <c r="C36" s="93"/>
      <c r="R36" s="117" t="s">
        <v>193</v>
      </c>
      <c r="S36" s="158">
        <f t="shared" si="4"/>
        <v>0</v>
      </c>
      <c r="T36" s="159">
        <f t="shared" si="5"/>
        <v>0</v>
      </c>
      <c r="U36" s="168"/>
      <c r="V36" s="234" t="s">
        <v>193</v>
      </c>
      <c r="W36" s="237">
        <f t="shared" si="6"/>
        <v>0</v>
      </c>
      <c r="X36" s="6">
        <f t="shared" si="7"/>
        <v>0</v>
      </c>
    </row>
    <row r="37" spans="1:24" ht="13" x14ac:dyDescent="0.15">
      <c r="A37" s="1"/>
      <c r="C37" s="93"/>
      <c r="R37" s="117" t="s">
        <v>197</v>
      </c>
      <c r="S37" s="158">
        <f t="shared" si="4"/>
        <v>0</v>
      </c>
      <c r="T37" s="159">
        <f t="shared" si="5"/>
        <v>0</v>
      </c>
      <c r="U37" s="168"/>
      <c r="V37" s="234" t="s">
        <v>197</v>
      </c>
      <c r="W37" s="237">
        <f t="shared" si="6"/>
        <v>0</v>
      </c>
      <c r="X37" s="6">
        <f t="shared" si="7"/>
        <v>0</v>
      </c>
    </row>
    <row r="38" spans="1:24" ht="13" x14ac:dyDescent="0.15">
      <c r="A38" s="1"/>
      <c r="C38" s="93"/>
      <c r="R38" s="117" t="s">
        <v>201</v>
      </c>
      <c r="S38" s="158">
        <f t="shared" si="4"/>
        <v>0</v>
      </c>
      <c r="T38" s="159">
        <f t="shared" si="5"/>
        <v>0</v>
      </c>
      <c r="U38" s="168"/>
      <c r="V38" s="235" t="s">
        <v>201</v>
      </c>
      <c r="W38" s="237">
        <f t="shared" si="6"/>
        <v>0</v>
      </c>
      <c r="X38" s="6">
        <f t="shared" si="7"/>
        <v>0</v>
      </c>
    </row>
    <row r="39" spans="1:24" ht="13" x14ac:dyDescent="0.15">
      <c r="A39" s="1"/>
      <c r="C39" s="93"/>
      <c r="R39" s="117" t="s">
        <v>205</v>
      </c>
      <c r="S39" s="158">
        <f t="shared" si="4"/>
        <v>0</v>
      </c>
      <c r="T39" s="159">
        <f t="shared" si="5"/>
        <v>0</v>
      </c>
      <c r="U39" s="168"/>
      <c r="V39" s="234" t="s">
        <v>205</v>
      </c>
      <c r="W39" s="237">
        <f t="shared" si="6"/>
        <v>0</v>
      </c>
      <c r="X39" s="6">
        <f t="shared" si="7"/>
        <v>0</v>
      </c>
    </row>
    <row r="40" spans="1:24" ht="13" x14ac:dyDescent="0.15">
      <c r="A40" s="1"/>
      <c r="C40" s="93"/>
      <c r="R40" s="117" t="s">
        <v>209</v>
      </c>
      <c r="S40" s="158">
        <f t="shared" si="4"/>
        <v>0</v>
      </c>
      <c r="T40" s="159">
        <f t="shared" si="5"/>
        <v>0</v>
      </c>
      <c r="U40" s="168"/>
      <c r="V40" s="234" t="s">
        <v>209</v>
      </c>
      <c r="W40" s="237">
        <f t="shared" si="6"/>
        <v>0</v>
      </c>
      <c r="X40" s="6">
        <f t="shared" si="7"/>
        <v>0</v>
      </c>
    </row>
    <row r="41" spans="1:24" ht="13" x14ac:dyDescent="0.15">
      <c r="A41" s="1"/>
      <c r="C41" s="93"/>
      <c r="R41" s="117" t="s">
        <v>9126</v>
      </c>
      <c r="S41" s="158">
        <f t="shared" si="4"/>
        <v>0</v>
      </c>
      <c r="T41" s="159">
        <f t="shared" si="5"/>
        <v>0</v>
      </c>
      <c r="U41" s="168"/>
      <c r="V41" s="234" t="s">
        <v>9126</v>
      </c>
      <c r="W41" s="237">
        <f t="shared" si="6"/>
        <v>0</v>
      </c>
      <c r="X41" s="6">
        <f t="shared" si="7"/>
        <v>0</v>
      </c>
    </row>
    <row r="42" spans="1:24" ht="13" x14ac:dyDescent="0.15">
      <c r="A42" s="1"/>
      <c r="C42" s="93"/>
      <c r="R42" s="118" t="s">
        <v>213</v>
      </c>
      <c r="S42" s="158">
        <f t="shared" si="4"/>
        <v>0</v>
      </c>
      <c r="T42" s="159">
        <f t="shared" si="5"/>
        <v>0</v>
      </c>
      <c r="U42" s="168"/>
      <c r="V42" s="236" t="s">
        <v>213</v>
      </c>
      <c r="W42" s="237">
        <f t="shared" si="6"/>
        <v>0</v>
      </c>
      <c r="X42" s="6">
        <f t="shared" si="7"/>
        <v>0</v>
      </c>
    </row>
    <row r="43" spans="1:24" ht="13" x14ac:dyDescent="0.15">
      <c r="A43" s="1"/>
      <c r="C43" s="93"/>
      <c r="R43" s="117" t="s">
        <v>217</v>
      </c>
      <c r="S43" s="158">
        <f t="shared" si="4"/>
        <v>0</v>
      </c>
      <c r="T43" s="159">
        <f t="shared" si="5"/>
        <v>0</v>
      </c>
      <c r="U43" s="168"/>
      <c r="V43" s="234" t="s">
        <v>217</v>
      </c>
      <c r="W43" s="237">
        <f t="shared" si="6"/>
        <v>0</v>
      </c>
      <c r="X43" s="6">
        <f t="shared" si="7"/>
        <v>0</v>
      </c>
    </row>
    <row r="44" spans="1:24" ht="14" thickBot="1" x14ac:dyDescent="0.2">
      <c r="A44" s="1"/>
      <c r="C44" s="93"/>
      <c r="R44" s="117" t="s">
        <v>221</v>
      </c>
      <c r="S44" s="158">
        <f t="shared" si="4"/>
        <v>0</v>
      </c>
      <c r="T44" s="159">
        <f t="shared" si="5"/>
        <v>0</v>
      </c>
      <c r="U44" s="187"/>
      <c r="V44" s="234" t="s">
        <v>221</v>
      </c>
      <c r="W44" s="237">
        <f t="shared" si="6"/>
        <v>0</v>
      </c>
      <c r="X44" s="6">
        <f t="shared" si="7"/>
        <v>0</v>
      </c>
    </row>
    <row r="45" spans="1:24" ht="14" thickBot="1" x14ac:dyDescent="0.2">
      <c r="A45" s="1"/>
      <c r="C45" s="93"/>
      <c r="R45" s="117" t="s">
        <v>225</v>
      </c>
      <c r="S45" s="158">
        <f t="shared" si="4"/>
        <v>0</v>
      </c>
      <c r="T45" s="159">
        <f t="shared" si="5"/>
        <v>0</v>
      </c>
      <c r="U45" s="187"/>
      <c r="V45" s="234" t="s">
        <v>225</v>
      </c>
      <c r="W45" s="237">
        <f t="shared" si="6"/>
        <v>0</v>
      </c>
      <c r="X45" s="6">
        <f t="shared" si="7"/>
        <v>0</v>
      </c>
    </row>
    <row r="46" spans="1:24" ht="13" x14ac:dyDescent="0.15">
      <c r="A46" s="1"/>
      <c r="C46" s="93"/>
      <c r="R46" s="117" t="s">
        <v>229</v>
      </c>
      <c r="S46" s="158">
        <f t="shared" si="4"/>
        <v>0</v>
      </c>
      <c r="T46" s="159">
        <f t="shared" si="5"/>
        <v>0</v>
      </c>
      <c r="U46" s="171"/>
      <c r="V46" s="234" t="s">
        <v>229</v>
      </c>
      <c r="W46" s="237">
        <f t="shared" si="6"/>
        <v>0</v>
      </c>
      <c r="X46" s="6">
        <f t="shared" si="7"/>
        <v>0</v>
      </c>
    </row>
    <row r="47" spans="1:24" ht="13" x14ac:dyDescent="0.15">
      <c r="A47" s="1"/>
      <c r="C47" s="93"/>
      <c r="R47" s="117" t="s">
        <v>233</v>
      </c>
      <c r="S47" s="158">
        <f t="shared" si="4"/>
        <v>0</v>
      </c>
      <c r="T47" s="159">
        <f t="shared" si="5"/>
        <v>0</v>
      </c>
      <c r="U47" s="168"/>
      <c r="V47" s="235" t="s">
        <v>233</v>
      </c>
      <c r="W47" s="237">
        <f t="shared" si="6"/>
        <v>0</v>
      </c>
      <c r="X47" s="6">
        <f t="shared" si="7"/>
        <v>0</v>
      </c>
    </row>
    <row r="48" spans="1:24" ht="13" x14ac:dyDescent="0.15">
      <c r="A48" s="1"/>
      <c r="C48" s="93"/>
      <c r="R48" s="117" t="s">
        <v>9123</v>
      </c>
      <c r="S48" s="158">
        <f t="shared" si="4"/>
        <v>0</v>
      </c>
      <c r="T48" s="159">
        <f t="shared" si="5"/>
        <v>0</v>
      </c>
      <c r="U48" s="168"/>
      <c r="V48" s="235" t="s">
        <v>9123</v>
      </c>
      <c r="W48" s="237">
        <f t="shared" si="6"/>
        <v>0</v>
      </c>
      <c r="X48" s="6">
        <f t="shared" si="7"/>
        <v>0</v>
      </c>
    </row>
    <row r="49" spans="1:24" ht="13" x14ac:dyDescent="0.15">
      <c r="A49" s="1"/>
      <c r="C49" s="93"/>
      <c r="R49" s="117" t="s">
        <v>237</v>
      </c>
      <c r="S49" s="158">
        <f t="shared" si="4"/>
        <v>0</v>
      </c>
      <c r="T49" s="159">
        <f t="shared" si="5"/>
        <v>0</v>
      </c>
      <c r="U49" s="168"/>
      <c r="V49" s="235" t="s">
        <v>237</v>
      </c>
      <c r="W49" s="237">
        <f t="shared" si="6"/>
        <v>0</v>
      </c>
      <c r="X49" s="6">
        <f t="shared" si="7"/>
        <v>0</v>
      </c>
    </row>
    <row r="50" spans="1:24" ht="13.25" customHeight="1" x14ac:dyDescent="0.15">
      <c r="R50" s="117" t="s">
        <v>241</v>
      </c>
      <c r="S50" s="158">
        <f t="shared" si="4"/>
        <v>0</v>
      </c>
      <c r="T50" s="159">
        <f t="shared" si="5"/>
        <v>0</v>
      </c>
      <c r="U50" s="168"/>
      <c r="V50" s="235" t="s">
        <v>241</v>
      </c>
      <c r="W50" s="237">
        <f t="shared" si="6"/>
        <v>0</v>
      </c>
      <c r="X50" s="6">
        <f t="shared" si="7"/>
        <v>0</v>
      </c>
    </row>
    <row r="51" spans="1:24" ht="13.25" customHeight="1" x14ac:dyDescent="0.15">
      <c r="R51" s="117" t="s">
        <v>245</v>
      </c>
      <c r="S51" s="158">
        <f>COUNTIFS($G$2:$G$500,R51,$I$2:$I$500,"x")</f>
        <v>0</v>
      </c>
      <c r="T51" s="159">
        <f t="shared" si="5"/>
        <v>0</v>
      </c>
      <c r="U51" s="168"/>
      <c r="V51" s="235" t="s">
        <v>245</v>
      </c>
      <c r="W51" s="237">
        <f t="shared" si="6"/>
        <v>0</v>
      </c>
      <c r="X51" s="6">
        <f t="shared" si="7"/>
        <v>0</v>
      </c>
    </row>
    <row r="52" spans="1:24" ht="13.25" customHeight="1" x14ac:dyDescent="0.15">
      <c r="R52" s="117" t="s">
        <v>249</v>
      </c>
      <c r="S52" s="158">
        <f t="shared" si="4"/>
        <v>0</v>
      </c>
      <c r="T52" s="159">
        <f t="shared" si="5"/>
        <v>0</v>
      </c>
      <c r="U52" s="168"/>
      <c r="V52" s="235" t="s">
        <v>249</v>
      </c>
      <c r="W52" s="237">
        <f t="shared" si="6"/>
        <v>0</v>
      </c>
      <c r="X52" s="6">
        <f t="shared" si="7"/>
        <v>0</v>
      </c>
    </row>
    <row r="53" spans="1:24" ht="13.25" customHeight="1" x14ac:dyDescent="0.15">
      <c r="R53" s="117" t="s">
        <v>253</v>
      </c>
      <c r="S53" s="158">
        <f t="shared" si="4"/>
        <v>0</v>
      </c>
      <c r="T53" s="159">
        <f t="shared" si="5"/>
        <v>0</v>
      </c>
      <c r="U53" s="168"/>
      <c r="V53" s="235" t="s">
        <v>253</v>
      </c>
      <c r="W53" s="237">
        <f t="shared" si="6"/>
        <v>0</v>
      </c>
      <c r="X53" s="6">
        <f t="shared" si="7"/>
        <v>0</v>
      </c>
    </row>
    <row r="54" spans="1:24" ht="13.25" customHeight="1" x14ac:dyDescent="0.15">
      <c r="R54" s="117" t="s">
        <v>10048</v>
      </c>
      <c r="S54" s="158">
        <f t="shared" si="4"/>
        <v>0</v>
      </c>
      <c r="T54" s="159">
        <f t="shared" si="5"/>
        <v>0</v>
      </c>
      <c r="U54" s="168"/>
      <c r="V54" s="234" t="s">
        <v>10048</v>
      </c>
      <c r="W54" s="237">
        <f t="shared" si="6"/>
        <v>0</v>
      </c>
      <c r="X54" s="6">
        <f t="shared" si="7"/>
        <v>0</v>
      </c>
    </row>
    <row r="55" spans="1:24" ht="13.25" customHeight="1" x14ac:dyDescent="0.15">
      <c r="R55" s="117" t="s">
        <v>10124</v>
      </c>
      <c r="S55" s="158">
        <f>COUNTIFS($G$2:$G$500,R55,$I$2:$I$500,"x")</f>
        <v>0</v>
      </c>
      <c r="T55" s="159">
        <f>COUNTIFS($I$2:$I$500,"&lt;&gt;-",$G$2:$G$500,R55)</f>
        <v>0</v>
      </c>
      <c r="U55" s="168"/>
      <c r="V55" s="117" t="s">
        <v>10124</v>
      </c>
      <c r="W55" s="237">
        <f>COUNTIFS($G$2:$G$500,V55,$K$2:$K$500,"x")</f>
        <v>0</v>
      </c>
      <c r="X55" s="6">
        <f>COUNTIFS($K$2:$K$500,"&lt;&gt;-",$G$2:$G$500,V55)</f>
        <v>0</v>
      </c>
    </row>
    <row r="56" spans="1:24" ht="13.25" customHeight="1" x14ac:dyDescent="0.15">
      <c r="R56" s="117" t="s">
        <v>257</v>
      </c>
      <c r="S56" s="158">
        <f t="shared" si="4"/>
        <v>0</v>
      </c>
      <c r="T56" s="159">
        <f t="shared" si="5"/>
        <v>0</v>
      </c>
      <c r="U56" s="168"/>
      <c r="V56" s="234" t="s">
        <v>257</v>
      </c>
      <c r="W56" s="237">
        <f t="shared" si="6"/>
        <v>0</v>
      </c>
      <c r="X56" s="6">
        <f t="shared" si="7"/>
        <v>0</v>
      </c>
    </row>
    <row r="57" spans="1:24" ht="13.25" customHeight="1" thickBot="1" x14ac:dyDescent="0.2">
      <c r="R57" s="166" t="s">
        <v>260</v>
      </c>
      <c r="S57" s="191">
        <f t="shared" si="4"/>
        <v>0</v>
      </c>
      <c r="T57" s="192">
        <f t="shared" si="5"/>
        <v>0</v>
      </c>
      <c r="U57" s="168"/>
      <c r="V57" s="102" t="s">
        <v>260</v>
      </c>
      <c r="W57" s="238">
        <f t="shared" si="6"/>
        <v>0</v>
      </c>
      <c r="X57" s="7">
        <f t="shared" si="7"/>
        <v>0</v>
      </c>
    </row>
    <row r="58" spans="1:24" ht="13.25" customHeight="1" thickBot="1" x14ac:dyDescent="0.2">
      <c r="U58" s="168"/>
      <c r="V58" s="177" t="s">
        <v>447</v>
      </c>
      <c r="W58" s="189"/>
      <c r="X58" s="190">
        <f>SUM(X59:X85)</f>
        <v>66</v>
      </c>
    </row>
    <row r="59" spans="1:24" ht="13.25" customHeight="1" x14ac:dyDescent="0.15">
      <c r="U59" s="239"/>
      <c r="V59" s="116" t="s">
        <v>173</v>
      </c>
      <c r="W59" s="211">
        <f t="shared" ref="W59:X74" si="8">S3+S31+W3+W31</f>
        <v>0</v>
      </c>
      <c r="X59" s="64">
        <f t="shared" si="8"/>
        <v>28</v>
      </c>
    </row>
    <row r="60" spans="1:24" ht="13.25" customHeight="1" x14ac:dyDescent="0.15">
      <c r="U60" s="239"/>
      <c r="V60" s="117" t="s">
        <v>177</v>
      </c>
      <c r="W60" s="158">
        <f t="shared" si="8"/>
        <v>0</v>
      </c>
      <c r="X60" s="159">
        <f t="shared" si="8"/>
        <v>24</v>
      </c>
    </row>
    <row r="61" spans="1:24" ht="13.25" customHeight="1" x14ac:dyDescent="0.15">
      <c r="U61" s="239"/>
      <c r="V61" s="117" t="s">
        <v>181</v>
      </c>
      <c r="W61" s="158">
        <f t="shared" si="8"/>
        <v>0</v>
      </c>
      <c r="X61" s="159">
        <f t="shared" si="8"/>
        <v>0</v>
      </c>
    </row>
    <row r="62" spans="1:24" ht="13.25" customHeight="1" x14ac:dyDescent="0.15">
      <c r="U62" s="239"/>
      <c r="V62" s="117" t="s">
        <v>185</v>
      </c>
      <c r="W62" s="158">
        <f t="shared" si="8"/>
        <v>0</v>
      </c>
      <c r="X62" s="159">
        <f t="shared" si="8"/>
        <v>12</v>
      </c>
    </row>
    <row r="63" spans="1:24" ht="13.25" customHeight="1" x14ac:dyDescent="0.15">
      <c r="U63" s="239"/>
      <c r="V63" s="117" t="s">
        <v>189</v>
      </c>
      <c r="W63" s="158">
        <f t="shared" si="8"/>
        <v>0</v>
      </c>
      <c r="X63" s="159">
        <f t="shared" si="8"/>
        <v>2</v>
      </c>
    </row>
    <row r="64" spans="1:24" ht="13.25" customHeight="1" x14ac:dyDescent="0.15">
      <c r="U64" s="240"/>
      <c r="V64" s="117" t="s">
        <v>193</v>
      </c>
      <c r="W64" s="158">
        <f t="shared" si="8"/>
        <v>0</v>
      </c>
      <c r="X64" s="159">
        <f t="shared" si="8"/>
        <v>0</v>
      </c>
    </row>
    <row r="65" spans="21:24" ht="13.25" customHeight="1" thickBot="1" x14ac:dyDescent="0.2">
      <c r="U65" s="241"/>
      <c r="V65" s="117" t="s">
        <v>197</v>
      </c>
      <c r="W65" s="158">
        <f t="shared" si="8"/>
        <v>0</v>
      </c>
      <c r="X65" s="159">
        <f t="shared" si="8"/>
        <v>0</v>
      </c>
    </row>
    <row r="66" spans="21:24" ht="13.25" customHeight="1" thickBot="1" x14ac:dyDescent="0.2">
      <c r="U66" s="241"/>
      <c r="V66" s="117" t="s">
        <v>201</v>
      </c>
      <c r="W66" s="158">
        <f t="shared" si="8"/>
        <v>0</v>
      </c>
      <c r="X66" s="159">
        <f t="shared" si="8"/>
        <v>0</v>
      </c>
    </row>
    <row r="67" spans="21:24" ht="13.25" customHeight="1" thickBot="1" x14ac:dyDescent="0.2">
      <c r="U67" s="241"/>
      <c r="V67" s="117" t="s">
        <v>205</v>
      </c>
      <c r="W67" s="158">
        <f t="shared" si="8"/>
        <v>0</v>
      </c>
      <c r="X67" s="159">
        <f t="shared" si="8"/>
        <v>0</v>
      </c>
    </row>
    <row r="68" spans="21:24" ht="13.25" customHeight="1" thickBot="1" x14ac:dyDescent="0.2">
      <c r="U68" s="241"/>
      <c r="V68" s="117" t="s">
        <v>209</v>
      </c>
      <c r="W68" s="158">
        <f t="shared" si="8"/>
        <v>0</v>
      </c>
      <c r="X68" s="159">
        <f t="shared" si="8"/>
        <v>0</v>
      </c>
    </row>
    <row r="69" spans="21:24" ht="13.25" customHeight="1" thickBot="1" x14ac:dyDescent="0.2">
      <c r="U69" s="241"/>
      <c r="V69" s="117" t="s">
        <v>9125</v>
      </c>
      <c r="W69" s="158">
        <f t="shared" si="8"/>
        <v>0</v>
      </c>
      <c r="X69" s="159">
        <f t="shared" si="8"/>
        <v>0</v>
      </c>
    </row>
    <row r="70" spans="21:24" ht="13.25" customHeight="1" thickBot="1" x14ac:dyDescent="0.2">
      <c r="U70" s="241"/>
      <c r="V70" s="118" t="s">
        <v>213</v>
      </c>
      <c r="W70" s="158">
        <f t="shared" si="8"/>
        <v>0</v>
      </c>
      <c r="X70" s="159">
        <f t="shared" si="8"/>
        <v>0</v>
      </c>
    </row>
    <row r="71" spans="21:24" ht="13.25" customHeight="1" thickBot="1" x14ac:dyDescent="0.2">
      <c r="U71" s="241"/>
      <c r="V71" s="117" t="s">
        <v>217</v>
      </c>
      <c r="W71" s="158">
        <f t="shared" si="8"/>
        <v>0</v>
      </c>
      <c r="X71" s="159">
        <f t="shared" si="8"/>
        <v>0</v>
      </c>
    </row>
    <row r="72" spans="21:24" ht="13.25" customHeight="1" thickBot="1" x14ac:dyDescent="0.2">
      <c r="U72" s="241"/>
      <c r="V72" s="117" t="s">
        <v>221</v>
      </c>
      <c r="W72" s="158">
        <f t="shared" si="8"/>
        <v>0</v>
      </c>
      <c r="X72" s="159">
        <f t="shared" si="8"/>
        <v>0</v>
      </c>
    </row>
    <row r="73" spans="21:24" ht="13.25" customHeight="1" thickBot="1" x14ac:dyDescent="0.2">
      <c r="U73" s="241"/>
      <c r="V73" s="117" t="s">
        <v>225</v>
      </c>
      <c r="W73" s="158">
        <f t="shared" si="8"/>
        <v>0</v>
      </c>
      <c r="X73" s="159">
        <f t="shared" si="8"/>
        <v>0</v>
      </c>
    </row>
    <row r="74" spans="21:24" ht="13.25" customHeight="1" thickBot="1" x14ac:dyDescent="0.2">
      <c r="U74" s="241"/>
      <c r="V74" s="117" t="s">
        <v>229</v>
      </c>
      <c r="W74" s="158">
        <f t="shared" si="8"/>
        <v>0</v>
      </c>
      <c r="X74" s="159">
        <f t="shared" si="8"/>
        <v>0</v>
      </c>
    </row>
    <row r="75" spans="21:24" ht="13.25" customHeight="1" thickBot="1" x14ac:dyDescent="0.2">
      <c r="U75" s="241"/>
      <c r="V75" s="117" t="s">
        <v>233</v>
      </c>
      <c r="W75" s="158">
        <f t="shared" ref="W75:X85" si="9">S19+S47+W19+W47</f>
        <v>0</v>
      </c>
      <c r="X75" s="159">
        <f t="shared" si="9"/>
        <v>0</v>
      </c>
    </row>
    <row r="76" spans="21:24" ht="13.25" customHeight="1" thickBot="1" x14ac:dyDescent="0.2">
      <c r="U76" s="241"/>
      <c r="V76" s="117" t="s">
        <v>9123</v>
      </c>
      <c r="W76" s="158">
        <f t="shared" si="9"/>
        <v>0</v>
      </c>
      <c r="X76" s="159">
        <f t="shared" si="9"/>
        <v>0</v>
      </c>
    </row>
    <row r="77" spans="21:24" ht="13.25" customHeight="1" thickBot="1" x14ac:dyDescent="0.2">
      <c r="U77" s="241"/>
      <c r="V77" s="117" t="s">
        <v>237</v>
      </c>
      <c r="W77" s="158">
        <f t="shared" si="9"/>
        <v>0</v>
      </c>
      <c r="X77" s="159">
        <f t="shared" si="9"/>
        <v>0</v>
      </c>
    </row>
    <row r="78" spans="21:24" ht="13.25" customHeight="1" thickBot="1" x14ac:dyDescent="0.2">
      <c r="U78" s="241"/>
      <c r="V78" s="117" t="s">
        <v>241</v>
      </c>
      <c r="W78" s="158">
        <f t="shared" si="9"/>
        <v>0</v>
      </c>
      <c r="X78" s="159">
        <f t="shared" si="9"/>
        <v>0</v>
      </c>
    </row>
    <row r="79" spans="21:24" ht="13.25" customHeight="1" thickBot="1" x14ac:dyDescent="0.2">
      <c r="U79" s="241"/>
      <c r="V79" s="117" t="s">
        <v>245</v>
      </c>
      <c r="W79" s="158">
        <f t="shared" si="9"/>
        <v>0</v>
      </c>
      <c r="X79" s="159">
        <f t="shared" si="9"/>
        <v>0</v>
      </c>
    </row>
    <row r="80" spans="2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0</v>
      </c>
    </row>
    <row r="85" spans="21:24" ht="13.25" customHeight="1" thickBot="1" x14ac:dyDescent="0.2">
      <c r="U85" s="241"/>
      <c r="V85" s="166" t="s">
        <v>260</v>
      </c>
      <c r="W85" s="191">
        <f t="shared" si="9"/>
        <v>0</v>
      </c>
      <c r="X85" s="192">
        <f t="shared" si="9"/>
        <v>0</v>
      </c>
    </row>
  </sheetData>
  <mergeCells count="1">
    <mergeCell ref="Z1:AH1"/>
  </mergeCells>
  <conditionalFormatting sqref="H2:K35">
    <cfRule type="cellIs" dxfId="494" priority="1" stopIfTrue="1" operator="equal">
      <formula>"-"</formula>
    </cfRule>
    <cfRule type="cellIs" dxfId="493" priority="2" stopIfTrue="1" operator="equal">
      <formula>"x"</formula>
    </cfRule>
  </conditionalFormatting>
  <hyperlinks>
    <hyperlink ref="L1" location="'Expansion set Check List'!A1" display="Home" xr:uid="{00000000-0004-0000-4500-000000000000}"/>
  </hyperlinks>
  <pageMargins left="0.7" right="0.7" top="0.75" bottom="0.75" header="0.3" footer="0.3"/>
  <pageSetup paperSize="0" orientation="portrait" horizontalDpi="0" verticalDpi="0" copies="0"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83">
    <tabColor rgb="FF00FF00"/>
  </sheetPr>
  <dimension ref="A1:AH11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6640625" customWidth="1"/>
    <col min="2" max="2" width="12.5" bestFit="1" customWidth="1"/>
    <col min="3" max="3" width="4" bestFit="1" customWidth="1"/>
    <col min="4" max="4" width="8.83203125" bestFit="1" customWidth="1"/>
    <col min="5" max="5" width="4"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72"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538</v>
      </c>
      <c r="B2" s="18" t="s">
        <v>314</v>
      </c>
      <c r="C2" s="18">
        <v>1</v>
      </c>
      <c r="D2" s="18" t="s">
        <v>407</v>
      </c>
      <c r="E2" s="18">
        <v>40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110</v>
      </c>
      <c r="Z2" s="102"/>
      <c r="AA2" s="102"/>
      <c r="AB2" s="102"/>
      <c r="AC2" s="102"/>
      <c r="AD2" s="102"/>
      <c r="AE2" s="102"/>
      <c r="AF2" s="102"/>
      <c r="AG2" s="102"/>
      <c r="AH2" s="102"/>
    </row>
    <row r="3" spans="1:34" ht="13" x14ac:dyDescent="0.15">
      <c r="A3" s="15" t="s">
        <v>521</v>
      </c>
      <c r="B3" s="18" t="s">
        <v>314</v>
      </c>
      <c r="C3" s="20">
        <v>2</v>
      </c>
      <c r="D3" s="18" t="s">
        <v>407</v>
      </c>
      <c r="E3" s="20">
        <v>120</v>
      </c>
      <c r="F3" s="20"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26</v>
      </c>
    </row>
    <row r="4" spans="1:34" ht="13" x14ac:dyDescent="0.15">
      <c r="A4" s="15" t="s">
        <v>1221</v>
      </c>
      <c r="B4" s="18" t="s">
        <v>314</v>
      </c>
      <c r="C4" s="18">
        <v>3</v>
      </c>
      <c r="D4" s="18" t="s">
        <v>407</v>
      </c>
      <c r="E4" s="20">
        <v>60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32</v>
      </c>
    </row>
    <row r="5" spans="1:34" ht="13" x14ac:dyDescent="0.15">
      <c r="A5" s="15" t="s">
        <v>1204</v>
      </c>
      <c r="B5" s="18" t="s">
        <v>314</v>
      </c>
      <c r="C5" s="20">
        <v>4</v>
      </c>
      <c r="D5" s="18" t="s">
        <v>407</v>
      </c>
      <c r="E5" s="20">
        <v>80</v>
      </c>
      <c r="F5" s="18" t="s">
        <v>398</v>
      </c>
      <c r="G5" s="19" t="s">
        <v>177</v>
      </c>
      <c r="H5" s="71" t="s">
        <v>387</v>
      </c>
      <c r="I5" s="71" t="s">
        <v>387</v>
      </c>
      <c r="J5" s="71"/>
      <c r="K5" s="71"/>
      <c r="R5" s="117" t="s">
        <v>181</v>
      </c>
      <c r="S5" s="231">
        <f t="shared" si="0"/>
        <v>0</v>
      </c>
      <c r="T5" s="159">
        <f t="shared" si="1"/>
        <v>0</v>
      </c>
      <c r="U5" s="168"/>
      <c r="V5" s="117" t="s">
        <v>181</v>
      </c>
      <c r="W5" s="231">
        <f t="shared" si="2"/>
        <v>0</v>
      </c>
      <c r="X5" s="6">
        <f t="shared" si="3"/>
        <v>18</v>
      </c>
    </row>
    <row r="6" spans="1:34" ht="13" x14ac:dyDescent="0.15">
      <c r="A6" s="15" t="s">
        <v>1178</v>
      </c>
      <c r="B6" s="18" t="s">
        <v>314</v>
      </c>
      <c r="C6" s="18">
        <v>5</v>
      </c>
      <c r="D6" s="18" t="s">
        <v>407</v>
      </c>
      <c r="E6" s="20">
        <v>130</v>
      </c>
      <c r="F6" s="20" t="s">
        <v>386</v>
      </c>
      <c r="G6" s="19" t="s">
        <v>185</v>
      </c>
      <c r="H6" s="71" t="s">
        <v>387</v>
      </c>
      <c r="I6" s="71" t="s">
        <v>387</v>
      </c>
      <c r="J6" s="71"/>
      <c r="K6" s="71"/>
      <c r="R6" s="117" t="s">
        <v>185</v>
      </c>
      <c r="S6" s="231">
        <f t="shared" si="0"/>
        <v>0</v>
      </c>
      <c r="T6" s="159">
        <f t="shared" si="1"/>
        <v>0</v>
      </c>
      <c r="U6" s="168"/>
      <c r="V6" s="117" t="s">
        <v>185</v>
      </c>
      <c r="W6" s="231">
        <f t="shared" si="2"/>
        <v>0</v>
      </c>
      <c r="X6" s="6">
        <f t="shared" si="3"/>
        <v>10</v>
      </c>
    </row>
    <row r="7" spans="1:34" ht="13" x14ac:dyDescent="0.15">
      <c r="A7" s="15" t="s">
        <v>1196</v>
      </c>
      <c r="B7" s="18" t="s">
        <v>314</v>
      </c>
      <c r="C7" s="20">
        <v>6</v>
      </c>
      <c r="D7" s="18" t="s">
        <v>407</v>
      </c>
      <c r="E7" s="20">
        <v>80</v>
      </c>
      <c r="F7" s="18" t="s">
        <v>398</v>
      </c>
      <c r="G7" s="19" t="s">
        <v>173</v>
      </c>
      <c r="H7" s="71" t="s">
        <v>387</v>
      </c>
      <c r="I7" s="71" t="s">
        <v>387</v>
      </c>
      <c r="J7" s="71"/>
      <c r="K7" s="71"/>
      <c r="R7" s="117" t="s">
        <v>189</v>
      </c>
      <c r="S7" s="231">
        <f t="shared" si="0"/>
        <v>0</v>
      </c>
      <c r="T7" s="159">
        <f t="shared" si="1"/>
        <v>0</v>
      </c>
      <c r="U7" s="168"/>
      <c r="V7" s="117" t="s">
        <v>189</v>
      </c>
      <c r="W7" s="231">
        <f t="shared" si="2"/>
        <v>0</v>
      </c>
      <c r="X7" s="6">
        <f t="shared" si="3"/>
        <v>11</v>
      </c>
    </row>
    <row r="8" spans="1:34" ht="13" x14ac:dyDescent="0.15">
      <c r="A8" s="15" t="s">
        <v>1182</v>
      </c>
      <c r="B8" s="18" t="s">
        <v>314</v>
      </c>
      <c r="C8" s="18">
        <v>7</v>
      </c>
      <c r="D8" s="18" t="s">
        <v>407</v>
      </c>
      <c r="E8" s="20">
        <v>140</v>
      </c>
      <c r="F8" s="20" t="s">
        <v>386</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1182</v>
      </c>
      <c r="B9" s="18" t="s">
        <v>314</v>
      </c>
      <c r="C9" s="20">
        <v>8</v>
      </c>
      <c r="D9" s="18" t="s">
        <v>407</v>
      </c>
      <c r="E9" s="20">
        <v>130</v>
      </c>
      <c r="F9" s="20" t="s">
        <v>386</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1297</v>
      </c>
      <c r="B10" s="18" t="s">
        <v>314</v>
      </c>
      <c r="C10" s="18">
        <v>9</v>
      </c>
      <c r="D10" s="20" t="s">
        <v>407</v>
      </c>
      <c r="E10" s="20">
        <v>40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1287</v>
      </c>
      <c r="B11" s="18" t="s">
        <v>314</v>
      </c>
      <c r="C11" s="20">
        <v>10</v>
      </c>
      <c r="D11" s="20" t="s">
        <v>407</v>
      </c>
      <c r="E11" s="20">
        <v>70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1285</v>
      </c>
      <c r="B12" s="18" t="s">
        <v>314</v>
      </c>
      <c r="C12" s="18">
        <v>11</v>
      </c>
      <c r="D12" s="20" t="s">
        <v>407</v>
      </c>
      <c r="E12" s="20">
        <v>30</v>
      </c>
      <c r="F12" s="18" t="s">
        <v>398</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1396</v>
      </c>
      <c r="B13" s="18" t="s">
        <v>314</v>
      </c>
      <c r="C13" s="20">
        <v>12</v>
      </c>
      <c r="D13" s="20" t="s">
        <v>407</v>
      </c>
      <c r="E13" s="20">
        <v>110</v>
      </c>
      <c r="F13" s="18" t="s">
        <v>393</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2346</v>
      </c>
      <c r="B14" s="18" t="s">
        <v>314</v>
      </c>
      <c r="C14" s="18">
        <v>13</v>
      </c>
      <c r="D14" s="20" t="s">
        <v>395</v>
      </c>
      <c r="E14" s="20">
        <v>70</v>
      </c>
      <c r="F14" s="18" t="s">
        <v>393</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2527</v>
      </c>
      <c r="B15" s="18" t="s">
        <v>314</v>
      </c>
      <c r="C15" s="20">
        <v>14</v>
      </c>
      <c r="D15" s="20" t="s">
        <v>395</v>
      </c>
      <c r="E15" s="20">
        <v>70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2528</v>
      </c>
      <c r="B16" s="18" t="s">
        <v>314</v>
      </c>
      <c r="C16" s="18">
        <v>15</v>
      </c>
      <c r="D16" s="20" t="s">
        <v>395</v>
      </c>
      <c r="E16" s="20">
        <v>130</v>
      </c>
      <c r="F16" s="20" t="s">
        <v>386</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551</v>
      </c>
      <c r="B17" s="18" t="s">
        <v>314</v>
      </c>
      <c r="C17" s="20">
        <v>16</v>
      </c>
      <c r="D17" s="20" t="s">
        <v>389</v>
      </c>
      <c r="E17" s="20">
        <v>120</v>
      </c>
      <c r="F17" s="18" t="s">
        <v>393</v>
      </c>
      <c r="G17" s="19"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551</v>
      </c>
      <c r="B18" s="18" t="s">
        <v>314</v>
      </c>
      <c r="C18" s="18">
        <v>17</v>
      </c>
      <c r="D18" s="20" t="s">
        <v>389</v>
      </c>
      <c r="E18" s="20">
        <v>120</v>
      </c>
      <c r="F18" s="18" t="s">
        <v>393</v>
      </c>
      <c r="G18" s="19"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1220</v>
      </c>
      <c r="B19" s="18" t="s">
        <v>314</v>
      </c>
      <c r="C19" s="20">
        <v>18</v>
      </c>
      <c r="D19" s="20" t="s">
        <v>389</v>
      </c>
      <c r="E19" s="20">
        <v>60</v>
      </c>
      <c r="F19" s="18" t="s">
        <v>393</v>
      </c>
      <c r="G19" s="2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1193</v>
      </c>
      <c r="B20" s="18" t="s">
        <v>314</v>
      </c>
      <c r="C20" s="18">
        <v>19</v>
      </c>
      <c r="D20" s="20" t="s">
        <v>389</v>
      </c>
      <c r="E20" s="20">
        <v>100</v>
      </c>
      <c r="F20" s="18"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456</v>
      </c>
      <c r="B21" s="18" t="s">
        <v>314</v>
      </c>
      <c r="C21" s="20">
        <v>20</v>
      </c>
      <c r="D21" s="20" t="s">
        <v>404</v>
      </c>
      <c r="E21" s="20">
        <v>60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465</v>
      </c>
      <c r="B22" s="18" t="s">
        <v>314</v>
      </c>
      <c r="C22" s="18">
        <v>21</v>
      </c>
      <c r="D22" s="20" t="s">
        <v>404</v>
      </c>
      <c r="E22" s="20">
        <v>60</v>
      </c>
      <c r="F22" s="18" t="s">
        <v>393</v>
      </c>
      <c r="G22" s="2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418</v>
      </c>
      <c r="B23" s="18" t="s">
        <v>314</v>
      </c>
      <c r="C23" s="20">
        <v>22</v>
      </c>
      <c r="D23" s="20" t="s">
        <v>404</v>
      </c>
      <c r="E23" s="20">
        <v>90</v>
      </c>
      <c r="F23" s="18" t="s">
        <v>398</v>
      </c>
      <c r="G23" s="21" t="s">
        <v>177</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412</v>
      </c>
      <c r="B24" s="18" t="s">
        <v>314</v>
      </c>
      <c r="C24" s="18">
        <v>23</v>
      </c>
      <c r="D24" s="20" t="s">
        <v>404</v>
      </c>
      <c r="E24" s="20">
        <v>120</v>
      </c>
      <c r="F24" s="18" t="s">
        <v>393</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1198</v>
      </c>
      <c r="B25" s="18" t="s">
        <v>314</v>
      </c>
      <c r="C25" s="20">
        <v>24</v>
      </c>
      <c r="D25" s="20" t="s">
        <v>404</v>
      </c>
      <c r="E25" s="20">
        <v>60</v>
      </c>
      <c r="F25" s="18" t="s">
        <v>393</v>
      </c>
      <c r="G25" s="21"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1185</v>
      </c>
      <c r="B26" s="18" t="s">
        <v>314</v>
      </c>
      <c r="C26" s="18">
        <v>25</v>
      </c>
      <c r="D26" s="20" t="s">
        <v>404</v>
      </c>
      <c r="E26" s="20">
        <v>90</v>
      </c>
      <c r="F26" s="18" t="s">
        <v>398</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2711</v>
      </c>
      <c r="B27" s="18" t="s">
        <v>314</v>
      </c>
      <c r="C27" s="20">
        <v>26</v>
      </c>
      <c r="D27" s="20" t="s">
        <v>404</v>
      </c>
      <c r="E27" s="20">
        <v>170</v>
      </c>
      <c r="F27" s="18" t="s">
        <v>393</v>
      </c>
      <c r="G27" s="21" t="s">
        <v>189</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890</v>
      </c>
      <c r="B28" s="18" t="s">
        <v>314</v>
      </c>
      <c r="C28" s="18">
        <v>27</v>
      </c>
      <c r="D28" s="20" t="s">
        <v>385</v>
      </c>
      <c r="E28" s="20">
        <v>50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11</v>
      </c>
    </row>
    <row r="29" spans="1:24" ht="14" thickBot="1" x14ac:dyDescent="0.2">
      <c r="A29" s="15" t="s">
        <v>890</v>
      </c>
      <c r="B29" s="18" t="s">
        <v>314</v>
      </c>
      <c r="C29" s="20">
        <v>28</v>
      </c>
      <c r="D29" s="20" t="s">
        <v>385</v>
      </c>
      <c r="E29" s="20">
        <v>40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878</v>
      </c>
      <c r="B30" s="18" t="s">
        <v>314</v>
      </c>
      <c r="C30" s="18">
        <v>29</v>
      </c>
      <c r="D30" s="20" t="s">
        <v>385</v>
      </c>
      <c r="E30" s="20">
        <v>90</v>
      </c>
      <c r="F30" s="18" t="s">
        <v>398</v>
      </c>
      <c r="G30" s="21" t="s">
        <v>181</v>
      </c>
      <c r="H30" s="71" t="s">
        <v>387</v>
      </c>
      <c r="I30" s="71" t="s">
        <v>387</v>
      </c>
      <c r="J30" s="71"/>
      <c r="K30" s="71"/>
      <c r="R30" s="160" t="s">
        <v>86</v>
      </c>
      <c r="S30" s="161"/>
      <c r="T30" s="175">
        <f>SUM(T31:T57)</f>
        <v>0</v>
      </c>
      <c r="U30" s="168"/>
      <c r="V30" s="177" t="s">
        <v>88</v>
      </c>
      <c r="W30" s="213"/>
      <c r="X30" s="215">
        <f>SUM(X31:X57)</f>
        <v>86</v>
      </c>
    </row>
    <row r="31" spans="1:24" ht="13" x14ac:dyDescent="0.15">
      <c r="A31" s="15" t="s">
        <v>1292</v>
      </c>
      <c r="B31" s="18" t="s">
        <v>314</v>
      </c>
      <c r="C31" s="20">
        <v>30</v>
      </c>
      <c r="D31" s="20" t="s">
        <v>385</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26</v>
      </c>
    </row>
    <row r="32" spans="1:24" ht="13" x14ac:dyDescent="0.15">
      <c r="A32" s="15" t="s">
        <v>1379</v>
      </c>
      <c r="B32" s="18" t="s">
        <v>314</v>
      </c>
      <c r="C32" s="18">
        <v>31</v>
      </c>
      <c r="D32" s="20" t="s">
        <v>385</v>
      </c>
      <c r="E32" s="20">
        <v>80</v>
      </c>
      <c r="F32" s="18"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32</v>
      </c>
    </row>
    <row r="33" spans="1:24" ht="13" x14ac:dyDescent="0.15">
      <c r="A33" s="15" t="s">
        <v>1379</v>
      </c>
      <c r="B33" s="18" t="s">
        <v>314</v>
      </c>
      <c r="C33" s="20">
        <v>32</v>
      </c>
      <c r="D33" s="20" t="s">
        <v>385</v>
      </c>
      <c r="E33" s="20">
        <v>90</v>
      </c>
      <c r="F33" s="18" t="s">
        <v>398</v>
      </c>
      <c r="G33" s="21" t="s">
        <v>181</v>
      </c>
      <c r="H33" s="71" t="s">
        <v>387</v>
      </c>
      <c r="I33" s="71" t="s">
        <v>387</v>
      </c>
      <c r="J33" s="71"/>
      <c r="K33" s="71"/>
      <c r="R33" s="117" t="s">
        <v>181</v>
      </c>
      <c r="S33" s="158">
        <f t="shared" si="4"/>
        <v>0</v>
      </c>
      <c r="T33" s="159">
        <f t="shared" si="5"/>
        <v>0</v>
      </c>
      <c r="U33" s="168"/>
      <c r="V33" s="234" t="s">
        <v>181</v>
      </c>
      <c r="W33" s="237">
        <f t="shared" si="6"/>
        <v>0</v>
      </c>
      <c r="X33" s="6">
        <f t="shared" si="7"/>
        <v>18</v>
      </c>
    </row>
    <row r="34" spans="1:24" ht="13" x14ac:dyDescent="0.15">
      <c r="A34" s="15" t="s">
        <v>163</v>
      </c>
      <c r="B34" s="18" t="s">
        <v>314</v>
      </c>
      <c r="C34" s="18">
        <v>33</v>
      </c>
      <c r="D34" s="20" t="s">
        <v>385</v>
      </c>
      <c r="E34" s="20">
        <v>110</v>
      </c>
      <c r="F34" s="18" t="s">
        <v>393</v>
      </c>
      <c r="G34" s="21" t="s">
        <v>185</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2712</v>
      </c>
      <c r="B35" s="18" t="s">
        <v>314</v>
      </c>
      <c r="C35" s="20">
        <v>34</v>
      </c>
      <c r="D35" s="20" t="s">
        <v>385</v>
      </c>
      <c r="E35" s="20">
        <v>170</v>
      </c>
      <c r="F35" s="18" t="s">
        <v>393</v>
      </c>
      <c r="G35" s="21" t="s">
        <v>189</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2713</v>
      </c>
      <c r="B36" s="18" t="s">
        <v>314</v>
      </c>
      <c r="C36" s="18">
        <v>35</v>
      </c>
      <c r="D36" s="20" t="s">
        <v>385</v>
      </c>
      <c r="E36" s="20">
        <v>220</v>
      </c>
      <c r="F36" s="20" t="s">
        <v>2515</v>
      </c>
      <c r="G36" s="21" t="s">
        <v>189</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883</v>
      </c>
      <c r="B37" s="18" t="s">
        <v>314</v>
      </c>
      <c r="C37" s="20">
        <v>36</v>
      </c>
      <c r="D37" s="20" t="s">
        <v>400</v>
      </c>
      <c r="E37" s="20">
        <v>70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1946</v>
      </c>
      <c r="B38" s="18" t="s">
        <v>314</v>
      </c>
      <c r="C38" s="18">
        <v>37</v>
      </c>
      <c r="D38" s="20" t="s">
        <v>400</v>
      </c>
      <c r="E38" s="20">
        <v>90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2584</v>
      </c>
      <c r="B39" s="18" t="s">
        <v>314</v>
      </c>
      <c r="C39" s="20">
        <v>38</v>
      </c>
      <c r="D39" s="20" t="s">
        <v>400</v>
      </c>
      <c r="E39" s="20">
        <v>60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2619</v>
      </c>
      <c r="B40" s="18" t="s">
        <v>314</v>
      </c>
      <c r="C40" s="18">
        <v>39</v>
      </c>
      <c r="D40" s="20" t="s">
        <v>400</v>
      </c>
      <c r="E40" s="20">
        <v>80</v>
      </c>
      <c r="F40" s="18"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1276</v>
      </c>
      <c r="B41" s="18" t="s">
        <v>314</v>
      </c>
      <c r="C41" s="20">
        <v>40</v>
      </c>
      <c r="D41" s="20" t="s">
        <v>858</v>
      </c>
      <c r="E41" s="20">
        <v>100</v>
      </c>
      <c r="F41" s="18" t="s">
        <v>393</v>
      </c>
      <c r="G41" s="21"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2539</v>
      </c>
      <c r="B42" s="18" t="s">
        <v>314</v>
      </c>
      <c r="C42" s="18">
        <v>41</v>
      </c>
      <c r="D42" s="20" t="s">
        <v>858</v>
      </c>
      <c r="E42" s="20">
        <v>50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1378</v>
      </c>
      <c r="B43" s="18" t="s">
        <v>314</v>
      </c>
      <c r="C43" s="20">
        <v>42</v>
      </c>
      <c r="D43" s="20" t="s">
        <v>847</v>
      </c>
      <c r="E43" s="20">
        <v>70</v>
      </c>
      <c r="F43" s="18" t="s">
        <v>393</v>
      </c>
      <c r="G43" s="2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877</v>
      </c>
      <c r="B44" s="18" t="s">
        <v>314</v>
      </c>
      <c r="C44" s="18">
        <v>43</v>
      </c>
      <c r="D44" s="20" t="s">
        <v>2547</v>
      </c>
      <c r="E44" s="20">
        <v>40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850</v>
      </c>
      <c r="B45" s="18" t="s">
        <v>314</v>
      </c>
      <c r="C45" s="20">
        <v>44</v>
      </c>
      <c r="D45" s="20" t="s">
        <v>2547</v>
      </c>
      <c r="E45" s="20">
        <v>80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1916</v>
      </c>
      <c r="B46" s="18" t="s">
        <v>314</v>
      </c>
      <c r="C46" s="18">
        <v>45</v>
      </c>
      <c r="D46" s="20" t="s">
        <v>2547</v>
      </c>
      <c r="E46" s="20">
        <v>140</v>
      </c>
      <c r="F46" s="18" t="s">
        <v>386</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1916</v>
      </c>
      <c r="B47" s="18" t="s">
        <v>314</v>
      </c>
      <c r="C47" s="20">
        <v>46</v>
      </c>
      <c r="D47" s="20" t="s">
        <v>2547</v>
      </c>
      <c r="E47" s="20">
        <v>130</v>
      </c>
      <c r="F47" s="18" t="s">
        <v>386</v>
      </c>
      <c r="G47" s="2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2589</v>
      </c>
      <c r="B48" s="18" t="s">
        <v>314</v>
      </c>
      <c r="C48" s="18">
        <v>47</v>
      </c>
      <c r="D48" s="20" t="s">
        <v>2547</v>
      </c>
      <c r="E48" s="20">
        <v>70</v>
      </c>
      <c r="F48" s="18" t="s">
        <v>393</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2623</v>
      </c>
      <c r="B49" s="18" t="s">
        <v>314</v>
      </c>
      <c r="C49" s="20">
        <v>48</v>
      </c>
      <c r="D49" s="20" t="s">
        <v>2547</v>
      </c>
      <c r="E49" s="20">
        <v>60</v>
      </c>
      <c r="F49" s="18" t="s">
        <v>393</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423</v>
      </c>
      <c r="B50" s="18" t="s">
        <v>314</v>
      </c>
      <c r="C50" s="18">
        <v>49</v>
      </c>
      <c r="D50" s="20" t="s">
        <v>149</v>
      </c>
      <c r="E50" s="20">
        <v>50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415</v>
      </c>
      <c r="B51" s="18" t="s">
        <v>314</v>
      </c>
      <c r="C51" s="20">
        <v>50</v>
      </c>
      <c r="D51" s="20" t="s">
        <v>149</v>
      </c>
      <c r="E51" s="20">
        <v>80</v>
      </c>
      <c r="F51" s="18" t="s">
        <v>398</v>
      </c>
      <c r="G51" s="21"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553</v>
      </c>
      <c r="B52" s="18" t="s">
        <v>314</v>
      </c>
      <c r="C52" s="18">
        <v>51</v>
      </c>
      <c r="D52" s="20" t="s">
        <v>149</v>
      </c>
      <c r="E52" s="20">
        <v>150</v>
      </c>
      <c r="F52" s="20" t="s">
        <v>386</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553</v>
      </c>
      <c r="B53" s="18" t="s">
        <v>314</v>
      </c>
      <c r="C53" s="20">
        <v>52</v>
      </c>
      <c r="D53" s="20" t="s">
        <v>149</v>
      </c>
      <c r="E53" s="20">
        <v>160</v>
      </c>
      <c r="F53" s="20" t="s">
        <v>386</v>
      </c>
      <c r="G53" s="21"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1277</v>
      </c>
      <c r="B54" s="18" t="s">
        <v>314</v>
      </c>
      <c r="C54" s="18">
        <v>53</v>
      </c>
      <c r="D54" s="20" t="s">
        <v>149</v>
      </c>
      <c r="E54" s="20">
        <v>80</v>
      </c>
      <c r="F54" s="18"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1290</v>
      </c>
      <c r="B55" s="18" t="s">
        <v>314</v>
      </c>
      <c r="C55" s="20">
        <v>54</v>
      </c>
      <c r="D55" s="20" t="s">
        <v>149</v>
      </c>
      <c r="E55" s="20">
        <v>60</v>
      </c>
      <c r="F55" s="18"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1290</v>
      </c>
      <c r="B56" s="18" t="s">
        <v>314</v>
      </c>
      <c r="C56" s="18">
        <v>55</v>
      </c>
      <c r="D56" s="20" t="s">
        <v>149</v>
      </c>
      <c r="E56" s="20">
        <v>60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1288</v>
      </c>
      <c r="B57" s="18" t="s">
        <v>314</v>
      </c>
      <c r="C57" s="20">
        <v>56</v>
      </c>
      <c r="D57" s="20" t="s">
        <v>149</v>
      </c>
      <c r="E57" s="20">
        <v>80</v>
      </c>
      <c r="F57" s="18"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1284</v>
      </c>
      <c r="B58" s="18" t="s">
        <v>314</v>
      </c>
      <c r="C58" s="18">
        <v>57</v>
      </c>
      <c r="D58" s="20" t="s">
        <v>149</v>
      </c>
      <c r="E58" s="20">
        <v>160</v>
      </c>
      <c r="F58" s="20" t="s">
        <v>386</v>
      </c>
      <c r="G58" s="21" t="s">
        <v>185</v>
      </c>
      <c r="H58" s="71" t="s">
        <v>387</v>
      </c>
      <c r="I58" s="71" t="s">
        <v>387</v>
      </c>
      <c r="J58" s="71"/>
      <c r="K58" s="71"/>
      <c r="U58" s="168"/>
      <c r="V58" s="177" t="s">
        <v>447</v>
      </c>
      <c r="W58" s="189"/>
      <c r="X58" s="190">
        <f>SUM(X59:X85)</f>
        <v>196</v>
      </c>
    </row>
    <row r="59" spans="1:24" ht="13" x14ac:dyDescent="0.15">
      <c r="A59" s="15" t="s">
        <v>2469</v>
      </c>
      <c r="B59" s="18" t="s">
        <v>314</v>
      </c>
      <c r="C59" s="20">
        <v>58</v>
      </c>
      <c r="D59" s="20" t="s">
        <v>149</v>
      </c>
      <c r="E59" s="20">
        <v>170</v>
      </c>
      <c r="F59" s="18" t="s">
        <v>393</v>
      </c>
      <c r="G59" s="21" t="s">
        <v>189</v>
      </c>
      <c r="H59" s="71" t="s">
        <v>387</v>
      </c>
      <c r="I59" s="71" t="s">
        <v>387</v>
      </c>
      <c r="J59" s="71"/>
      <c r="K59" s="71" t="s">
        <v>387</v>
      </c>
      <c r="U59" s="239"/>
      <c r="V59" s="116" t="s">
        <v>173</v>
      </c>
      <c r="W59" s="211">
        <f t="shared" ref="W59:X74" si="8">S3+S31+W3+W31</f>
        <v>0</v>
      </c>
      <c r="X59" s="64">
        <f t="shared" si="8"/>
        <v>52</v>
      </c>
    </row>
    <row r="60" spans="1:24" ht="13" x14ac:dyDescent="0.15">
      <c r="A60" s="15" t="s">
        <v>2714</v>
      </c>
      <c r="B60" s="18" t="s">
        <v>314</v>
      </c>
      <c r="C60" s="18">
        <v>59</v>
      </c>
      <c r="D60" s="20" t="s">
        <v>149</v>
      </c>
      <c r="E60" s="20">
        <v>220</v>
      </c>
      <c r="F60" s="20" t="s">
        <v>2515</v>
      </c>
      <c r="G60" s="21" t="s">
        <v>189</v>
      </c>
      <c r="H60" s="71" t="s">
        <v>387</v>
      </c>
      <c r="I60" s="71" t="s">
        <v>387</v>
      </c>
      <c r="J60" s="71"/>
      <c r="K60" s="71" t="s">
        <v>387</v>
      </c>
      <c r="U60" s="239"/>
      <c r="V60" s="117" t="s">
        <v>177</v>
      </c>
      <c r="W60" s="158">
        <f t="shared" si="8"/>
        <v>0</v>
      </c>
      <c r="X60" s="159">
        <f t="shared" si="8"/>
        <v>64</v>
      </c>
    </row>
    <row r="61" spans="1:24" ht="13" x14ac:dyDescent="0.15">
      <c r="A61" s="15" t="s">
        <v>2433</v>
      </c>
      <c r="B61" s="18" t="s">
        <v>314</v>
      </c>
      <c r="C61" s="20">
        <v>60</v>
      </c>
      <c r="D61" s="20" t="s">
        <v>149</v>
      </c>
      <c r="E61" s="20">
        <v>180</v>
      </c>
      <c r="F61" s="18" t="s">
        <v>393</v>
      </c>
      <c r="G61" s="21" t="s">
        <v>189</v>
      </c>
      <c r="H61" s="71" t="s">
        <v>387</v>
      </c>
      <c r="I61" s="71" t="s">
        <v>387</v>
      </c>
      <c r="J61" s="71"/>
      <c r="K61" s="71" t="s">
        <v>387</v>
      </c>
      <c r="U61" s="239"/>
      <c r="V61" s="117" t="s">
        <v>181</v>
      </c>
      <c r="W61" s="158">
        <f t="shared" si="8"/>
        <v>0</v>
      </c>
      <c r="X61" s="159">
        <f t="shared" si="8"/>
        <v>36</v>
      </c>
    </row>
    <row r="62" spans="1:24" ht="13" x14ac:dyDescent="0.15">
      <c r="A62" s="15" t="s">
        <v>2715</v>
      </c>
      <c r="B62" s="18" t="s">
        <v>314</v>
      </c>
      <c r="C62" s="18">
        <v>61</v>
      </c>
      <c r="D62" s="20" t="s">
        <v>149</v>
      </c>
      <c r="E62" s="20">
        <v>230</v>
      </c>
      <c r="F62" s="20" t="s">
        <v>2515</v>
      </c>
      <c r="G62" s="21" t="s">
        <v>189</v>
      </c>
      <c r="H62" s="71" t="s">
        <v>387</v>
      </c>
      <c r="I62" s="71" t="s">
        <v>387</v>
      </c>
      <c r="J62" s="71"/>
      <c r="K62" s="71" t="s">
        <v>387</v>
      </c>
      <c r="U62" s="239"/>
      <c r="V62" s="117" t="s">
        <v>185</v>
      </c>
      <c r="W62" s="158">
        <f t="shared" si="8"/>
        <v>0</v>
      </c>
      <c r="X62" s="159">
        <f t="shared" si="8"/>
        <v>20</v>
      </c>
    </row>
    <row r="63" spans="1:24" ht="13" x14ac:dyDescent="0.15">
      <c r="A63" s="15" t="s">
        <v>2716</v>
      </c>
      <c r="B63" s="18" t="s">
        <v>314</v>
      </c>
      <c r="C63" s="20">
        <v>62</v>
      </c>
      <c r="D63" s="20" t="s">
        <v>149</v>
      </c>
      <c r="E63" s="20">
        <v>180</v>
      </c>
      <c r="F63" s="18" t="s">
        <v>393</v>
      </c>
      <c r="G63" s="21" t="s">
        <v>189</v>
      </c>
      <c r="H63" s="71" t="s">
        <v>387</v>
      </c>
      <c r="I63" s="71" t="s">
        <v>387</v>
      </c>
      <c r="J63" s="71"/>
      <c r="K63" s="71" t="s">
        <v>387</v>
      </c>
      <c r="U63" s="239"/>
      <c r="V63" s="117" t="s">
        <v>189</v>
      </c>
      <c r="W63" s="158">
        <f t="shared" si="8"/>
        <v>0</v>
      </c>
      <c r="X63" s="159">
        <f t="shared" si="8"/>
        <v>11</v>
      </c>
    </row>
    <row r="64" spans="1:24" ht="13" x14ac:dyDescent="0.15">
      <c r="A64" s="15" t="s">
        <v>2252</v>
      </c>
      <c r="B64" s="18" t="s">
        <v>314</v>
      </c>
      <c r="C64" s="18">
        <v>63</v>
      </c>
      <c r="D64" s="20" t="s">
        <v>149</v>
      </c>
      <c r="E64" s="20">
        <v>130</v>
      </c>
      <c r="F64" s="18" t="s">
        <v>393</v>
      </c>
      <c r="G64" s="21" t="s">
        <v>185</v>
      </c>
      <c r="H64" s="71" t="s">
        <v>387</v>
      </c>
      <c r="I64" s="71" t="s">
        <v>387</v>
      </c>
      <c r="J64" s="71"/>
      <c r="K64" s="71"/>
      <c r="U64" s="240"/>
      <c r="V64" s="117" t="s">
        <v>193</v>
      </c>
      <c r="W64" s="158">
        <f t="shared" si="8"/>
        <v>0</v>
      </c>
      <c r="X64" s="159">
        <f t="shared" si="8"/>
        <v>0</v>
      </c>
    </row>
    <row r="65" spans="1:24" ht="14" thickBot="1" x14ac:dyDescent="0.2">
      <c r="A65" s="15" t="s">
        <v>2266</v>
      </c>
      <c r="B65" s="18" t="s">
        <v>314</v>
      </c>
      <c r="C65" s="20">
        <v>64</v>
      </c>
      <c r="D65" s="20" t="s">
        <v>149</v>
      </c>
      <c r="E65" s="20">
        <v>130</v>
      </c>
      <c r="F65" s="18" t="s">
        <v>393</v>
      </c>
      <c r="G65" s="19" t="s">
        <v>185</v>
      </c>
      <c r="H65" s="71" t="s">
        <v>387</v>
      </c>
      <c r="I65" s="71" t="s">
        <v>387</v>
      </c>
      <c r="J65" s="71"/>
      <c r="K65" s="71"/>
      <c r="U65" s="241"/>
      <c r="V65" s="117" t="s">
        <v>197</v>
      </c>
      <c r="W65" s="158">
        <f t="shared" si="8"/>
        <v>0</v>
      </c>
      <c r="X65" s="159">
        <f t="shared" si="8"/>
        <v>0</v>
      </c>
    </row>
    <row r="66" spans="1:24" ht="14" thickBot="1" x14ac:dyDescent="0.2">
      <c r="A66" s="15" t="s">
        <v>547</v>
      </c>
      <c r="B66" s="18" t="s">
        <v>314</v>
      </c>
      <c r="C66" s="18">
        <v>65</v>
      </c>
      <c r="D66" s="20" t="s">
        <v>392</v>
      </c>
      <c r="E66" s="20">
        <v>60</v>
      </c>
      <c r="F66" s="18" t="s">
        <v>393</v>
      </c>
      <c r="G66" s="21" t="s">
        <v>173</v>
      </c>
      <c r="H66" s="71" t="s">
        <v>387</v>
      </c>
      <c r="I66" s="71" t="s">
        <v>387</v>
      </c>
      <c r="J66" s="71"/>
      <c r="K66" s="71"/>
      <c r="U66" s="241"/>
      <c r="V66" s="117" t="s">
        <v>201</v>
      </c>
      <c r="W66" s="158">
        <f t="shared" si="8"/>
        <v>0</v>
      </c>
      <c r="X66" s="159">
        <f t="shared" si="8"/>
        <v>0</v>
      </c>
    </row>
    <row r="67" spans="1:24" ht="14" thickBot="1" x14ac:dyDescent="0.2">
      <c r="A67" s="15" t="s">
        <v>522</v>
      </c>
      <c r="B67" s="18" t="s">
        <v>314</v>
      </c>
      <c r="C67" s="20">
        <v>66</v>
      </c>
      <c r="D67" s="20" t="s">
        <v>392</v>
      </c>
      <c r="E67" s="20">
        <v>100</v>
      </c>
      <c r="F67" s="18" t="s">
        <v>398</v>
      </c>
      <c r="G67" s="21" t="s">
        <v>177</v>
      </c>
      <c r="H67" s="71" t="s">
        <v>387</v>
      </c>
      <c r="I67" s="71" t="s">
        <v>387</v>
      </c>
      <c r="J67" s="71"/>
      <c r="K67" s="71"/>
      <c r="U67" s="241"/>
      <c r="V67" s="117" t="s">
        <v>205</v>
      </c>
      <c r="W67" s="158">
        <f t="shared" si="8"/>
        <v>0</v>
      </c>
      <c r="X67" s="159">
        <f t="shared" si="8"/>
        <v>0</v>
      </c>
    </row>
    <row r="68" spans="1:24" ht="14" thickBot="1" x14ac:dyDescent="0.2">
      <c r="A68" s="15" t="s">
        <v>542</v>
      </c>
      <c r="B68" s="18" t="s">
        <v>314</v>
      </c>
      <c r="C68" s="18">
        <v>67</v>
      </c>
      <c r="D68" s="20" t="s">
        <v>392</v>
      </c>
      <c r="E68" s="20">
        <v>60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948</v>
      </c>
      <c r="B69" s="18" t="s">
        <v>314</v>
      </c>
      <c r="C69" s="20">
        <v>68</v>
      </c>
      <c r="D69" s="20" t="s">
        <v>392</v>
      </c>
      <c r="E69" s="20">
        <v>60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846</v>
      </c>
      <c r="B70" s="18" t="s">
        <v>314</v>
      </c>
      <c r="C70" s="18">
        <v>69</v>
      </c>
      <c r="D70" s="20" t="s">
        <v>392</v>
      </c>
      <c r="E70" s="20">
        <v>100</v>
      </c>
      <c r="F70" s="18" t="s">
        <v>393</v>
      </c>
      <c r="G70" s="21" t="s">
        <v>181</v>
      </c>
      <c r="H70" s="71" t="s">
        <v>387</v>
      </c>
      <c r="I70" s="71" t="s">
        <v>387</v>
      </c>
      <c r="J70" s="71"/>
      <c r="K70" s="71"/>
      <c r="U70" s="241"/>
      <c r="V70" s="118" t="s">
        <v>213</v>
      </c>
      <c r="W70" s="158">
        <f t="shared" si="8"/>
        <v>0</v>
      </c>
      <c r="X70" s="159">
        <f t="shared" si="8"/>
        <v>0</v>
      </c>
    </row>
    <row r="71" spans="1:24" ht="14" thickBot="1" x14ac:dyDescent="0.2">
      <c r="A71" s="15" t="s">
        <v>1217</v>
      </c>
      <c r="B71" s="18" t="s">
        <v>314</v>
      </c>
      <c r="C71" s="20">
        <v>70</v>
      </c>
      <c r="D71" s="20" t="s">
        <v>392</v>
      </c>
      <c r="E71" s="20">
        <v>50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1207</v>
      </c>
      <c r="B72" s="18" t="s">
        <v>314</v>
      </c>
      <c r="C72" s="18">
        <v>71</v>
      </c>
      <c r="D72" s="20" t="s">
        <v>392</v>
      </c>
      <c r="E72" s="20">
        <v>90</v>
      </c>
      <c r="F72" s="18" t="s">
        <v>398</v>
      </c>
      <c r="G72" s="21" t="s">
        <v>181</v>
      </c>
      <c r="H72" s="71" t="s">
        <v>387</v>
      </c>
      <c r="I72" s="71" t="s">
        <v>387</v>
      </c>
      <c r="J72" s="71"/>
      <c r="K72" s="71"/>
      <c r="U72" s="241"/>
      <c r="V72" s="117" t="s">
        <v>221</v>
      </c>
      <c r="W72" s="158">
        <f t="shared" si="8"/>
        <v>0</v>
      </c>
      <c r="X72" s="159">
        <f t="shared" si="8"/>
        <v>0</v>
      </c>
    </row>
    <row r="73" spans="1:24" ht="14" thickBot="1" x14ac:dyDescent="0.2">
      <c r="A73" s="15" t="s">
        <v>1207</v>
      </c>
      <c r="B73" s="18" t="s">
        <v>314</v>
      </c>
      <c r="C73" s="20">
        <v>72</v>
      </c>
      <c r="D73" s="20" t="s">
        <v>392</v>
      </c>
      <c r="E73" s="20">
        <v>90</v>
      </c>
      <c r="F73" s="18" t="s">
        <v>398</v>
      </c>
      <c r="G73" s="21" t="s">
        <v>185</v>
      </c>
      <c r="H73" s="71" t="s">
        <v>387</v>
      </c>
      <c r="I73" s="71" t="s">
        <v>387</v>
      </c>
      <c r="J73" s="71"/>
      <c r="K73" s="71"/>
      <c r="U73" s="241"/>
      <c r="V73" s="117" t="s">
        <v>225</v>
      </c>
      <c r="W73" s="158">
        <f t="shared" si="8"/>
        <v>0</v>
      </c>
      <c r="X73" s="159">
        <f t="shared" si="8"/>
        <v>0</v>
      </c>
    </row>
    <row r="74" spans="1:24" ht="14" thickBot="1" x14ac:dyDescent="0.2">
      <c r="A74" s="15" t="s">
        <v>1299</v>
      </c>
      <c r="B74" s="18" t="s">
        <v>314</v>
      </c>
      <c r="C74" s="18">
        <v>73</v>
      </c>
      <c r="D74" s="20" t="s">
        <v>392</v>
      </c>
      <c r="E74" s="20">
        <v>40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1277</v>
      </c>
      <c r="B75" s="18" t="s">
        <v>314</v>
      </c>
      <c r="C75" s="20">
        <v>74</v>
      </c>
      <c r="D75" s="20" t="s">
        <v>392</v>
      </c>
      <c r="E75" s="20">
        <v>90</v>
      </c>
      <c r="F75" s="18" t="s">
        <v>398</v>
      </c>
      <c r="G75" s="19" t="s">
        <v>181</v>
      </c>
      <c r="H75" s="71" t="s">
        <v>387</v>
      </c>
      <c r="I75" s="71" t="s">
        <v>387</v>
      </c>
      <c r="J75" s="71"/>
      <c r="K75" s="71"/>
      <c r="U75" s="241"/>
      <c r="V75" s="117" t="s">
        <v>233</v>
      </c>
      <c r="W75" s="158">
        <f t="shared" ref="W75:X85" si="9">S19+S47+W19+W47</f>
        <v>0</v>
      </c>
      <c r="X75" s="159">
        <f t="shared" si="9"/>
        <v>0</v>
      </c>
    </row>
    <row r="76" spans="1:24" ht="14" thickBot="1" x14ac:dyDescent="0.2">
      <c r="A76" s="15" t="s">
        <v>2433</v>
      </c>
      <c r="B76" s="18" t="s">
        <v>314</v>
      </c>
      <c r="C76" s="18">
        <v>75</v>
      </c>
      <c r="D76" s="20" t="s">
        <v>392</v>
      </c>
      <c r="E76" s="20">
        <v>170</v>
      </c>
      <c r="F76" s="18" t="s">
        <v>393</v>
      </c>
      <c r="G76" s="21" t="s">
        <v>189</v>
      </c>
      <c r="H76" s="71" t="s">
        <v>387</v>
      </c>
      <c r="I76" s="71" t="s">
        <v>387</v>
      </c>
      <c r="J76" s="71"/>
      <c r="K76" s="71" t="s">
        <v>387</v>
      </c>
      <c r="U76" s="241"/>
      <c r="V76" s="117" t="s">
        <v>9123</v>
      </c>
      <c r="W76" s="158">
        <f t="shared" si="9"/>
        <v>0</v>
      </c>
      <c r="X76" s="159">
        <f t="shared" si="9"/>
        <v>0</v>
      </c>
    </row>
    <row r="77" spans="1:24" ht="14" thickBot="1" x14ac:dyDescent="0.2">
      <c r="A77" s="15" t="s">
        <v>2715</v>
      </c>
      <c r="B77" s="18" t="s">
        <v>314</v>
      </c>
      <c r="C77" s="20">
        <v>76</v>
      </c>
      <c r="D77" s="20" t="s">
        <v>392</v>
      </c>
      <c r="E77" s="20">
        <v>220</v>
      </c>
      <c r="F77" s="20" t="s">
        <v>2515</v>
      </c>
      <c r="G77" s="21" t="s">
        <v>189</v>
      </c>
      <c r="H77" s="71" t="s">
        <v>387</v>
      </c>
      <c r="I77" s="71" t="s">
        <v>387</v>
      </c>
      <c r="J77" s="71"/>
      <c r="K77" s="71" t="s">
        <v>387</v>
      </c>
      <c r="U77" s="241"/>
      <c r="V77" s="117" t="s">
        <v>237</v>
      </c>
      <c r="W77" s="158">
        <f t="shared" si="9"/>
        <v>0</v>
      </c>
      <c r="X77" s="159">
        <f t="shared" si="9"/>
        <v>0</v>
      </c>
    </row>
    <row r="78" spans="1:24" ht="14" thickBot="1" x14ac:dyDescent="0.2">
      <c r="A78" s="15" t="s">
        <v>2400</v>
      </c>
      <c r="B78" s="18" t="s">
        <v>314</v>
      </c>
      <c r="C78" s="18">
        <v>77</v>
      </c>
      <c r="D78" s="20" t="s">
        <v>392</v>
      </c>
      <c r="E78" s="20">
        <v>110</v>
      </c>
      <c r="F78" s="20" t="s">
        <v>393</v>
      </c>
      <c r="G78" s="21" t="s">
        <v>189</v>
      </c>
      <c r="H78" s="71" t="s">
        <v>387</v>
      </c>
      <c r="I78" s="71" t="s">
        <v>387</v>
      </c>
      <c r="J78" s="71"/>
      <c r="K78" s="71" t="s">
        <v>387</v>
      </c>
      <c r="U78" s="241"/>
      <c r="V78" s="117" t="s">
        <v>241</v>
      </c>
      <c r="W78" s="158">
        <f t="shared" si="9"/>
        <v>0</v>
      </c>
      <c r="X78" s="159">
        <f t="shared" si="9"/>
        <v>0</v>
      </c>
    </row>
    <row r="79" spans="1:24" ht="14" thickBot="1" x14ac:dyDescent="0.2">
      <c r="A79" s="15" t="s">
        <v>2300</v>
      </c>
      <c r="B79" s="18" t="s">
        <v>314</v>
      </c>
      <c r="C79" s="20">
        <v>78</v>
      </c>
      <c r="D79" s="20" t="s">
        <v>392</v>
      </c>
      <c r="E79" s="20">
        <v>60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2301</v>
      </c>
      <c r="B80" s="18" t="s">
        <v>314</v>
      </c>
      <c r="C80" s="18">
        <v>79</v>
      </c>
      <c r="D80" s="20" t="s">
        <v>392</v>
      </c>
      <c r="E80" s="20">
        <v>80</v>
      </c>
      <c r="F80" s="18" t="s">
        <v>398</v>
      </c>
      <c r="G80" s="21" t="s">
        <v>177</v>
      </c>
      <c r="H80" s="71" t="s">
        <v>387</v>
      </c>
      <c r="I80" s="71" t="s">
        <v>387</v>
      </c>
      <c r="J80" s="71"/>
      <c r="K80" s="71"/>
      <c r="U80" s="241"/>
      <c r="V80" s="117" t="s">
        <v>249</v>
      </c>
      <c r="W80" s="158">
        <f t="shared" si="9"/>
        <v>0</v>
      </c>
      <c r="X80" s="159">
        <f t="shared" si="9"/>
        <v>0</v>
      </c>
    </row>
    <row r="81" spans="1:24" ht="14" thickBot="1" x14ac:dyDescent="0.2">
      <c r="A81" s="15" t="s">
        <v>2302</v>
      </c>
      <c r="B81" s="18" t="s">
        <v>314</v>
      </c>
      <c r="C81" s="20">
        <v>80</v>
      </c>
      <c r="D81" s="20" t="s">
        <v>392</v>
      </c>
      <c r="E81" s="20">
        <v>130</v>
      </c>
      <c r="F81" s="20" t="s">
        <v>386</v>
      </c>
      <c r="G81" s="21" t="s">
        <v>177</v>
      </c>
      <c r="H81" s="71" t="s">
        <v>387</v>
      </c>
      <c r="I81" s="71" t="s">
        <v>387</v>
      </c>
      <c r="J81" s="71"/>
      <c r="K81" s="71"/>
      <c r="U81" s="241"/>
      <c r="V81" s="117" t="s">
        <v>253</v>
      </c>
      <c r="W81" s="158">
        <f t="shared" si="9"/>
        <v>0</v>
      </c>
      <c r="X81" s="159">
        <f t="shared" si="9"/>
        <v>0</v>
      </c>
    </row>
    <row r="82" spans="1:24" ht="14" thickBot="1" x14ac:dyDescent="0.2">
      <c r="A82" s="15" t="s">
        <v>2302</v>
      </c>
      <c r="B82" s="18" t="s">
        <v>314</v>
      </c>
      <c r="C82" s="18">
        <v>81</v>
      </c>
      <c r="D82" s="20" t="s">
        <v>392</v>
      </c>
      <c r="E82" s="20">
        <v>140</v>
      </c>
      <c r="F82" s="20" t="s">
        <v>386</v>
      </c>
      <c r="G82" s="21" t="s">
        <v>181</v>
      </c>
      <c r="H82" s="71" t="s">
        <v>387</v>
      </c>
      <c r="I82" s="71" t="s">
        <v>387</v>
      </c>
      <c r="J82" s="71"/>
      <c r="K82" s="71"/>
      <c r="U82" s="241"/>
      <c r="V82" s="117" t="s">
        <v>10048</v>
      </c>
      <c r="W82" s="158">
        <f t="shared" si="9"/>
        <v>0</v>
      </c>
      <c r="X82" s="159">
        <f t="shared" si="9"/>
        <v>0</v>
      </c>
    </row>
    <row r="83" spans="1:24" ht="14" thickBot="1" x14ac:dyDescent="0.2">
      <c r="A83" s="15" t="s">
        <v>2556</v>
      </c>
      <c r="B83" s="18" t="s">
        <v>314</v>
      </c>
      <c r="C83" s="20">
        <v>82</v>
      </c>
      <c r="D83" s="20" t="s">
        <v>392</v>
      </c>
      <c r="E83" s="20">
        <v>40</v>
      </c>
      <c r="F83" s="18" t="s">
        <v>393</v>
      </c>
      <c r="G83" s="21" t="s">
        <v>173</v>
      </c>
      <c r="H83" s="71" t="s">
        <v>387</v>
      </c>
      <c r="I83" s="71" t="s">
        <v>387</v>
      </c>
      <c r="J83" s="71"/>
      <c r="K83" s="71"/>
      <c r="U83" s="241"/>
      <c r="V83" s="117" t="s">
        <v>10124</v>
      </c>
      <c r="W83" s="158">
        <f t="shared" si="9"/>
        <v>0</v>
      </c>
      <c r="X83" s="159">
        <f t="shared" si="9"/>
        <v>0</v>
      </c>
    </row>
    <row r="84" spans="1:24" ht="14" thickBot="1" x14ac:dyDescent="0.2">
      <c r="A84" s="15" t="s">
        <v>2717</v>
      </c>
      <c r="B84" s="18" t="s">
        <v>314</v>
      </c>
      <c r="C84" s="18">
        <v>83</v>
      </c>
      <c r="D84" s="20" t="s">
        <v>469</v>
      </c>
      <c r="E84" s="20"/>
      <c r="F84" s="18" t="s">
        <v>1542</v>
      </c>
      <c r="G84" s="21" t="s">
        <v>177</v>
      </c>
      <c r="H84" s="71" t="s">
        <v>387</v>
      </c>
      <c r="I84" s="71" t="s">
        <v>387</v>
      </c>
      <c r="J84" s="71"/>
      <c r="K84" s="71"/>
      <c r="U84" s="241"/>
      <c r="V84" s="117" t="s">
        <v>257</v>
      </c>
      <c r="W84" s="158">
        <f t="shared" si="9"/>
        <v>0</v>
      </c>
      <c r="X84" s="159">
        <f t="shared" si="9"/>
        <v>11</v>
      </c>
    </row>
    <row r="85" spans="1:24" ht="14" thickBot="1" x14ac:dyDescent="0.2">
      <c r="A85" s="15" t="s">
        <v>2718</v>
      </c>
      <c r="B85" s="18" t="s">
        <v>314</v>
      </c>
      <c r="C85" s="20">
        <v>84</v>
      </c>
      <c r="D85" s="20" t="s">
        <v>469</v>
      </c>
      <c r="E85" s="20"/>
      <c r="F85" s="18" t="s">
        <v>1542</v>
      </c>
      <c r="G85" s="21" t="s">
        <v>177</v>
      </c>
      <c r="H85" s="71" t="s">
        <v>387</v>
      </c>
      <c r="I85" s="71" t="s">
        <v>387</v>
      </c>
      <c r="J85" s="71"/>
      <c r="K85" s="71"/>
      <c r="U85" s="241"/>
      <c r="V85" s="166" t="s">
        <v>260</v>
      </c>
      <c r="W85" s="191">
        <f t="shared" si="9"/>
        <v>0</v>
      </c>
      <c r="X85" s="192">
        <f t="shared" si="9"/>
        <v>2</v>
      </c>
    </row>
    <row r="86" spans="1:24" ht="13" x14ac:dyDescent="0.15">
      <c r="A86" s="15" t="s">
        <v>2719</v>
      </c>
      <c r="B86" s="18" t="s">
        <v>314</v>
      </c>
      <c r="C86" s="18">
        <v>85</v>
      </c>
      <c r="D86" s="20" t="s">
        <v>469</v>
      </c>
      <c r="E86" s="20"/>
      <c r="F86" s="18" t="s">
        <v>1542</v>
      </c>
      <c r="G86" s="21" t="s">
        <v>177</v>
      </c>
      <c r="H86" s="71" t="s">
        <v>387</v>
      </c>
      <c r="I86" s="71" t="s">
        <v>387</v>
      </c>
      <c r="J86" s="71"/>
      <c r="K86" s="71"/>
    </row>
    <row r="87" spans="1:24" ht="13" x14ac:dyDescent="0.15">
      <c r="A87" s="15" t="s">
        <v>2720</v>
      </c>
      <c r="B87" s="18" t="s">
        <v>314</v>
      </c>
      <c r="C87" s="20">
        <v>86</v>
      </c>
      <c r="D87" s="20" t="s">
        <v>469</v>
      </c>
      <c r="E87" s="20"/>
      <c r="F87" s="18" t="s">
        <v>1542</v>
      </c>
      <c r="G87" s="21" t="s">
        <v>177</v>
      </c>
      <c r="H87" s="71" t="s">
        <v>387</v>
      </c>
      <c r="I87" s="71" t="s">
        <v>387</v>
      </c>
      <c r="J87" s="71"/>
      <c r="K87" s="71"/>
    </row>
    <row r="88" spans="1:24" ht="13" x14ac:dyDescent="0.15">
      <c r="A88" s="15" t="s">
        <v>2721</v>
      </c>
      <c r="B88" s="18" t="s">
        <v>314</v>
      </c>
      <c r="C88" s="18">
        <v>87</v>
      </c>
      <c r="D88" s="20" t="s">
        <v>469</v>
      </c>
      <c r="E88" s="20"/>
      <c r="F88" s="18" t="s">
        <v>1542</v>
      </c>
      <c r="G88" s="21" t="s">
        <v>177</v>
      </c>
      <c r="H88" s="71" t="s">
        <v>387</v>
      </c>
      <c r="I88" s="71" t="s">
        <v>387</v>
      </c>
      <c r="J88" s="71"/>
      <c r="K88" s="71"/>
    </row>
    <row r="89" spans="1:24" ht="13" x14ac:dyDescent="0.15">
      <c r="A89" s="15" t="s">
        <v>488</v>
      </c>
      <c r="B89" s="18" t="s">
        <v>314</v>
      </c>
      <c r="C89" s="20">
        <v>88</v>
      </c>
      <c r="D89" s="20" t="s">
        <v>469</v>
      </c>
      <c r="E89" s="20"/>
      <c r="F89" s="18" t="s">
        <v>1542</v>
      </c>
      <c r="G89" s="21" t="s">
        <v>177</v>
      </c>
      <c r="H89" s="71" t="s">
        <v>387</v>
      </c>
      <c r="I89" s="71" t="s">
        <v>387</v>
      </c>
      <c r="J89" s="71"/>
      <c r="K89" s="71"/>
    </row>
    <row r="90" spans="1:24" ht="13" x14ac:dyDescent="0.15">
      <c r="A90" s="15" t="s">
        <v>2722</v>
      </c>
      <c r="B90" s="18" t="s">
        <v>314</v>
      </c>
      <c r="C90" s="18">
        <v>89</v>
      </c>
      <c r="D90" s="20" t="s">
        <v>469</v>
      </c>
      <c r="E90" s="20"/>
      <c r="F90" s="18" t="s">
        <v>721</v>
      </c>
      <c r="G90" s="21" t="s">
        <v>177</v>
      </c>
      <c r="H90" s="71" t="s">
        <v>387</v>
      </c>
      <c r="I90" s="71" t="s">
        <v>387</v>
      </c>
      <c r="J90" s="71"/>
      <c r="K90" s="71"/>
    </row>
    <row r="91" spans="1:24" ht="13" x14ac:dyDescent="0.15">
      <c r="A91" s="15" t="s">
        <v>2723</v>
      </c>
      <c r="B91" s="18" t="s">
        <v>314</v>
      </c>
      <c r="C91" s="20">
        <v>90</v>
      </c>
      <c r="D91" s="20" t="s">
        <v>469</v>
      </c>
      <c r="E91" s="20"/>
      <c r="F91" s="20" t="s">
        <v>1069</v>
      </c>
      <c r="G91" s="21" t="s">
        <v>177</v>
      </c>
      <c r="H91" s="71" t="s">
        <v>387</v>
      </c>
      <c r="I91" s="71" t="s">
        <v>387</v>
      </c>
      <c r="J91" s="71"/>
      <c r="K91" s="71"/>
    </row>
    <row r="92" spans="1:24" ht="13" x14ac:dyDescent="0.15">
      <c r="A92" s="15" t="s">
        <v>494</v>
      </c>
      <c r="B92" s="18" t="s">
        <v>314</v>
      </c>
      <c r="C92" s="18">
        <v>91</v>
      </c>
      <c r="D92" s="20" t="s">
        <v>469</v>
      </c>
      <c r="E92" s="20"/>
      <c r="F92" s="18" t="s">
        <v>1542</v>
      </c>
      <c r="G92" s="21" t="s">
        <v>177</v>
      </c>
      <c r="H92" s="71" t="s">
        <v>387</v>
      </c>
      <c r="I92" s="71" t="s">
        <v>387</v>
      </c>
      <c r="J92" s="71"/>
      <c r="K92" s="71"/>
    </row>
    <row r="93" spans="1:24" ht="13" x14ac:dyDescent="0.15">
      <c r="A93" s="15" t="s">
        <v>2724</v>
      </c>
      <c r="B93" s="18" t="s">
        <v>314</v>
      </c>
      <c r="C93" s="20">
        <v>92</v>
      </c>
      <c r="D93" s="20" t="s">
        <v>469</v>
      </c>
      <c r="E93" s="20"/>
      <c r="F93" s="18" t="s">
        <v>1542</v>
      </c>
      <c r="G93" s="21" t="s">
        <v>177</v>
      </c>
      <c r="H93" s="71" t="s">
        <v>387</v>
      </c>
      <c r="I93" s="71" t="s">
        <v>387</v>
      </c>
      <c r="J93" s="71"/>
      <c r="K93" s="71"/>
    </row>
    <row r="94" spans="1:24" ht="13" x14ac:dyDescent="0.15">
      <c r="A94" s="15" t="s">
        <v>2427</v>
      </c>
      <c r="B94" s="18" t="s">
        <v>314</v>
      </c>
      <c r="C94" s="18">
        <v>93</v>
      </c>
      <c r="D94" s="20" t="s">
        <v>469</v>
      </c>
      <c r="E94" s="20"/>
      <c r="F94" s="18" t="s">
        <v>1542</v>
      </c>
      <c r="G94" s="21" t="s">
        <v>177</v>
      </c>
      <c r="H94" s="71" t="s">
        <v>387</v>
      </c>
      <c r="I94" s="71" t="s">
        <v>387</v>
      </c>
      <c r="J94" s="71"/>
      <c r="K94" s="71"/>
    </row>
    <row r="95" spans="1:24" ht="13" x14ac:dyDescent="0.15">
      <c r="A95" s="15" t="s">
        <v>2725</v>
      </c>
      <c r="B95" s="18" t="s">
        <v>314</v>
      </c>
      <c r="C95" s="20">
        <v>94</v>
      </c>
      <c r="D95" s="20" t="s">
        <v>469</v>
      </c>
      <c r="E95" s="16"/>
      <c r="F95" s="20" t="s">
        <v>1069</v>
      </c>
      <c r="G95" s="17" t="s">
        <v>177</v>
      </c>
      <c r="H95" s="71" t="s">
        <v>387</v>
      </c>
      <c r="I95" s="71" t="s">
        <v>387</v>
      </c>
      <c r="J95" s="71"/>
      <c r="K95" s="71"/>
    </row>
    <row r="96" spans="1:24" ht="13" x14ac:dyDescent="0.15">
      <c r="A96" s="15" t="s">
        <v>2726</v>
      </c>
      <c r="B96" s="18" t="s">
        <v>314</v>
      </c>
      <c r="C96" s="18">
        <v>95</v>
      </c>
      <c r="D96" s="20" t="s">
        <v>469</v>
      </c>
      <c r="E96" s="20"/>
      <c r="F96" s="18" t="s">
        <v>1542</v>
      </c>
      <c r="G96" s="21" t="s">
        <v>177</v>
      </c>
      <c r="H96" s="71" t="s">
        <v>387</v>
      </c>
      <c r="I96" s="71" t="s">
        <v>387</v>
      </c>
      <c r="J96" s="71"/>
      <c r="K96" s="71"/>
    </row>
    <row r="97" spans="1:11" ht="13" x14ac:dyDescent="0.15">
      <c r="A97" s="15" t="s">
        <v>2727</v>
      </c>
      <c r="B97" s="18" t="s">
        <v>314</v>
      </c>
      <c r="C97" s="20">
        <v>96</v>
      </c>
      <c r="D97" s="20" t="s">
        <v>469</v>
      </c>
      <c r="E97" s="20"/>
      <c r="F97" s="20" t="s">
        <v>1069</v>
      </c>
      <c r="G97" s="21" t="s">
        <v>177</v>
      </c>
      <c r="H97" s="71" t="s">
        <v>387</v>
      </c>
      <c r="I97" s="71" t="s">
        <v>387</v>
      </c>
      <c r="J97" s="71"/>
      <c r="K97" s="71"/>
    </row>
    <row r="98" spans="1:11" ht="13" x14ac:dyDescent="0.15">
      <c r="A98" s="15" t="s">
        <v>2728</v>
      </c>
      <c r="B98" s="18" t="s">
        <v>314</v>
      </c>
      <c r="C98" s="18">
        <v>97</v>
      </c>
      <c r="D98" s="16" t="s">
        <v>496</v>
      </c>
      <c r="E98" s="16"/>
      <c r="F98" s="16" t="s">
        <v>497</v>
      </c>
      <c r="G98" s="17" t="s">
        <v>177</v>
      </c>
      <c r="H98" s="71" t="s">
        <v>387</v>
      </c>
      <c r="I98" s="71" t="s">
        <v>387</v>
      </c>
      <c r="J98" s="71"/>
      <c r="K98" s="71"/>
    </row>
    <row r="99" spans="1:11" ht="13" x14ac:dyDescent="0.15">
      <c r="A99" s="15" t="s">
        <v>2711</v>
      </c>
      <c r="B99" s="18" t="s">
        <v>314</v>
      </c>
      <c r="C99" s="20">
        <v>98</v>
      </c>
      <c r="D99" s="20" t="s">
        <v>404</v>
      </c>
      <c r="E99" s="20">
        <v>170</v>
      </c>
      <c r="F99" s="18" t="s">
        <v>393</v>
      </c>
      <c r="G99" s="21" t="s">
        <v>257</v>
      </c>
      <c r="H99" s="71" t="s">
        <v>387</v>
      </c>
      <c r="I99" s="71" t="s">
        <v>387</v>
      </c>
      <c r="J99" s="71"/>
      <c r="K99" s="71" t="s">
        <v>387</v>
      </c>
    </row>
    <row r="100" spans="1:11" ht="13" x14ac:dyDescent="0.15">
      <c r="A100" s="15" t="s">
        <v>2712</v>
      </c>
      <c r="B100" s="18" t="s">
        <v>314</v>
      </c>
      <c r="C100" s="18">
        <v>99</v>
      </c>
      <c r="D100" s="20" t="s">
        <v>385</v>
      </c>
      <c r="E100" s="20">
        <v>170</v>
      </c>
      <c r="F100" s="18" t="s">
        <v>393</v>
      </c>
      <c r="G100" s="21" t="s">
        <v>257</v>
      </c>
      <c r="H100" s="71" t="s">
        <v>387</v>
      </c>
      <c r="I100" s="71" t="s">
        <v>387</v>
      </c>
      <c r="J100" s="71"/>
      <c r="K100" s="71" t="s">
        <v>387</v>
      </c>
    </row>
    <row r="101" spans="1:11" ht="13" x14ac:dyDescent="0.15">
      <c r="A101" s="15" t="s">
        <v>2713</v>
      </c>
      <c r="B101" s="18" t="s">
        <v>314</v>
      </c>
      <c r="C101" s="20">
        <v>100</v>
      </c>
      <c r="D101" s="20" t="s">
        <v>385</v>
      </c>
      <c r="E101" s="20">
        <v>220</v>
      </c>
      <c r="F101" s="20" t="s">
        <v>2515</v>
      </c>
      <c r="G101" s="21" t="s">
        <v>257</v>
      </c>
      <c r="H101" s="71" t="s">
        <v>387</v>
      </c>
      <c r="I101" s="71" t="s">
        <v>387</v>
      </c>
      <c r="J101" s="71"/>
      <c r="K101" s="71" t="s">
        <v>387</v>
      </c>
    </row>
    <row r="102" spans="1:11" ht="13" x14ac:dyDescent="0.15">
      <c r="A102" s="15" t="s">
        <v>2469</v>
      </c>
      <c r="B102" s="18" t="s">
        <v>314</v>
      </c>
      <c r="C102" s="18">
        <v>101</v>
      </c>
      <c r="D102" s="20" t="s">
        <v>149</v>
      </c>
      <c r="E102" s="20">
        <v>170</v>
      </c>
      <c r="F102" s="18" t="s">
        <v>393</v>
      </c>
      <c r="G102" s="21" t="s">
        <v>257</v>
      </c>
      <c r="H102" s="71" t="s">
        <v>387</v>
      </c>
      <c r="I102" s="71" t="s">
        <v>387</v>
      </c>
      <c r="J102" s="71"/>
      <c r="K102" s="71" t="s">
        <v>387</v>
      </c>
    </row>
    <row r="103" spans="1:11" ht="13" x14ac:dyDescent="0.15">
      <c r="A103" s="15" t="s">
        <v>2714</v>
      </c>
      <c r="B103" s="18" t="s">
        <v>314</v>
      </c>
      <c r="C103" s="20">
        <v>102</v>
      </c>
      <c r="D103" s="20" t="s">
        <v>149</v>
      </c>
      <c r="E103" s="20">
        <v>220</v>
      </c>
      <c r="F103" s="20" t="s">
        <v>2515</v>
      </c>
      <c r="G103" s="21" t="s">
        <v>257</v>
      </c>
      <c r="H103" s="71" t="s">
        <v>387</v>
      </c>
      <c r="I103" s="71" t="s">
        <v>387</v>
      </c>
      <c r="J103" s="71"/>
      <c r="K103" s="71" t="s">
        <v>387</v>
      </c>
    </row>
    <row r="104" spans="1:11" ht="13" x14ac:dyDescent="0.15">
      <c r="A104" s="15" t="s">
        <v>2716</v>
      </c>
      <c r="B104" s="18" t="s">
        <v>314</v>
      </c>
      <c r="C104" s="18">
        <v>103</v>
      </c>
      <c r="D104" s="20" t="s">
        <v>149</v>
      </c>
      <c r="E104" s="20">
        <v>170</v>
      </c>
      <c r="F104" s="20" t="s">
        <v>393</v>
      </c>
      <c r="G104" s="21" t="s">
        <v>257</v>
      </c>
      <c r="H104" s="71" t="s">
        <v>387</v>
      </c>
      <c r="I104" s="71" t="s">
        <v>387</v>
      </c>
      <c r="J104" s="71"/>
      <c r="K104" s="71" t="s">
        <v>387</v>
      </c>
    </row>
    <row r="105" spans="1:11" ht="13" x14ac:dyDescent="0.15">
      <c r="A105" s="15" t="s">
        <v>2433</v>
      </c>
      <c r="B105" s="18" t="s">
        <v>314</v>
      </c>
      <c r="C105" s="20">
        <v>104</v>
      </c>
      <c r="D105" s="20" t="s">
        <v>392</v>
      </c>
      <c r="E105" s="20">
        <v>170</v>
      </c>
      <c r="F105" s="18" t="s">
        <v>393</v>
      </c>
      <c r="G105" s="21" t="s">
        <v>257</v>
      </c>
      <c r="H105" s="71" t="s">
        <v>387</v>
      </c>
      <c r="I105" s="71" t="s">
        <v>387</v>
      </c>
      <c r="J105" s="71"/>
      <c r="K105" s="71" t="s">
        <v>387</v>
      </c>
    </row>
    <row r="106" spans="1:11" ht="13" x14ac:dyDescent="0.15">
      <c r="A106" s="15" t="s">
        <v>2715</v>
      </c>
      <c r="B106" s="18" t="s">
        <v>314</v>
      </c>
      <c r="C106" s="18">
        <v>105</v>
      </c>
      <c r="D106" s="20" t="s">
        <v>392</v>
      </c>
      <c r="E106" s="20">
        <v>220</v>
      </c>
      <c r="F106" s="20" t="s">
        <v>2515</v>
      </c>
      <c r="G106" s="21" t="s">
        <v>257</v>
      </c>
      <c r="H106" s="71" t="s">
        <v>387</v>
      </c>
      <c r="I106" s="71" t="s">
        <v>387</v>
      </c>
      <c r="J106" s="71"/>
      <c r="K106" s="71" t="s">
        <v>387</v>
      </c>
    </row>
    <row r="107" spans="1:11" ht="13" x14ac:dyDescent="0.15">
      <c r="A107" s="15" t="s">
        <v>2400</v>
      </c>
      <c r="B107" s="18" t="s">
        <v>314</v>
      </c>
      <c r="C107" s="20">
        <v>106</v>
      </c>
      <c r="D107" s="20" t="s">
        <v>392</v>
      </c>
      <c r="E107" s="20">
        <v>110</v>
      </c>
      <c r="F107" s="20" t="s">
        <v>393</v>
      </c>
      <c r="G107" s="21" t="s">
        <v>257</v>
      </c>
      <c r="H107" s="71" t="s">
        <v>387</v>
      </c>
      <c r="I107" s="71" t="s">
        <v>387</v>
      </c>
      <c r="J107" s="71"/>
      <c r="K107" s="71" t="s">
        <v>387</v>
      </c>
    </row>
    <row r="108" spans="1:11" ht="13" x14ac:dyDescent="0.15">
      <c r="A108" s="15" t="s">
        <v>2725</v>
      </c>
      <c r="B108" s="18" t="s">
        <v>314</v>
      </c>
      <c r="C108" s="18">
        <v>107</v>
      </c>
      <c r="D108" s="20" t="s">
        <v>469</v>
      </c>
      <c r="E108" s="16"/>
      <c r="F108" s="16" t="s">
        <v>1069</v>
      </c>
      <c r="G108" s="21" t="s">
        <v>257</v>
      </c>
      <c r="H108" s="71" t="s">
        <v>387</v>
      </c>
      <c r="I108" s="71" t="s">
        <v>387</v>
      </c>
      <c r="J108" s="71"/>
      <c r="K108" s="71" t="s">
        <v>387</v>
      </c>
    </row>
    <row r="109" spans="1:11" ht="13" x14ac:dyDescent="0.15">
      <c r="A109" s="15" t="s">
        <v>2727</v>
      </c>
      <c r="B109" s="18" t="s">
        <v>314</v>
      </c>
      <c r="C109" s="20">
        <v>108</v>
      </c>
      <c r="D109" s="20" t="s">
        <v>469</v>
      </c>
      <c r="E109" s="16"/>
      <c r="F109" s="16" t="s">
        <v>1069</v>
      </c>
      <c r="G109" s="21" t="s">
        <v>257</v>
      </c>
      <c r="H109" s="71" t="s">
        <v>387</v>
      </c>
      <c r="I109" s="71" t="s">
        <v>387</v>
      </c>
      <c r="J109" s="71"/>
      <c r="K109" s="71" t="s">
        <v>387</v>
      </c>
    </row>
    <row r="110" spans="1:11" ht="13" x14ac:dyDescent="0.15">
      <c r="A110" s="15" t="s">
        <v>1093</v>
      </c>
      <c r="B110" s="18" t="s">
        <v>314</v>
      </c>
      <c r="C110" s="16">
        <v>109</v>
      </c>
      <c r="D110" s="20" t="s">
        <v>469</v>
      </c>
      <c r="E110" s="16"/>
      <c r="F110" s="16" t="s">
        <v>1542</v>
      </c>
      <c r="G110" s="17" t="s">
        <v>260</v>
      </c>
      <c r="H110" s="71" t="s">
        <v>387</v>
      </c>
      <c r="I110" s="71" t="s">
        <v>387</v>
      </c>
      <c r="J110" s="71"/>
      <c r="K110" s="71" t="s">
        <v>387</v>
      </c>
    </row>
    <row r="111" spans="1:11" ht="13" x14ac:dyDescent="0.15">
      <c r="A111" s="15" t="s">
        <v>1433</v>
      </c>
      <c r="B111" s="18" t="s">
        <v>314</v>
      </c>
      <c r="C111" s="16">
        <v>110</v>
      </c>
      <c r="D111" s="20" t="s">
        <v>469</v>
      </c>
      <c r="E111" s="16"/>
      <c r="F111" s="16" t="s">
        <v>1542</v>
      </c>
      <c r="G111" s="17" t="s">
        <v>260</v>
      </c>
      <c r="H111" s="71" t="s">
        <v>387</v>
      </c>
      <c r="I111" s="71" t="s">
        <v>387</v>
      </c>
      <c r="J111" s="71"/>
      <c r="K111" s="71" t="s">
        <v>387</v>
      </c>
    </row>
  </sheetData>
  <sheetProtection selectLockedCells="1" selectUnlockedCells="1"/>
  <mergeCells count="1">
    <mergeCell ref="Z1:AH1"/>
  </mergeCells>
  <conditionalFormatting sqref="H2:K111">
    <cfRule type="cellIs" dxfId="492" priority="1" stopIfTrue="1" operator="equal">
      <formula>"-"</formula>
    </cfRule>
    <cfRule type="cellIs" dxfId="491" priority="2" stopIfTrue="1" operator="equal">
      <formula>"x"</formula>
    </cfRule>
  </conditionalFormatting>
  <hyperlinks>
    <hyperlink ref="L1" location="'Expansion set Check List'!A1" display="Home" xr:uid="{00000000-0004-0000-4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84">
    <tabColor rgb="FF00FF00"/>
  </sheetPr>
  <dimension ref="A1:AH10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8.5" customWidth="1"/>
    <col min="2" max="2" width="13.83203125" bestFit="1" customWidth="1"/>
    <col min="3" max="3" width="4" bestFit="1" customWidth="1"/>
    <col min="4" max="4" width="8.83203125" bestFit="1" customWidth="1"/>
    <col min="5" max="5" width="4"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544</v>
      </c>
      <c r="B2" s="18" t="s">
        <v>317</v>
      </c>
      <c r="C2" s="18">
        <v>1</v>
      </c>
      <c r="D2" s="18" t="s">
        <v>407</v>
      </c>
      <c r="E2" s="18">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100</v>
      </c>
      <c r="Z2" s="102"/>
      <c r="AA2" s="102"/>
      <c r="AB2" s="102"/>
      <c r="AC2" s="102"/>
      <c r="AD2" s="102"/>
      <c r="AE2" s="102"/>
      <c r="AF2" s="102"/>
      <c r="AG2" s="102"/>
      <c r="AH2" s="102"/>
    </row>
    <row r="3" spans="1:34" ht="13" x14ac:dyDescent="0.15">
      <c r="A3" s="15" t="s">
        <v>523</v>
      </c>
      <c r="B3" s="18" t="s">
        <v>317</v>
      </c>
      <c r="C3" s="20">
        <v>2</v>
      </c>
      <c r="D3" s="18" t="s">
        <v>407</v>
      </c>
      <c r="E3" s="20">
        <v>80</v>
      </c>
      <c r="F3" s="20"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23</v>
      </c>
    </row>
    <row r="4" spans="1:34" ht="13" x14ac:dyDescent="0.15">
      <c r="A4" s="15" t="s">
        <v>517</v>
      </c>
      <c r="B4" s="18" t="s">
        <v>317</v>
      </c>
      <c r="C4" s="18">
        <v>3</v>
      </c>
      <c r="D4" s="18" t="s">
        <v>407</v>
      </c>
      <c r="E4" s="20">
        <v>130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28</v>
      </c>
    </row>
    <row r="5" spans="1:34" ht="13" x14ac:dyDescent="0.15">
      <c r="A5" s="15" t="s">
        <v>837</v>
      </c>
      <c r="B5" s="18" t="s">
        <v>317</v>
      </c>
      <c r="C5" s="20">
        <v>4</v>
      </c>
      <c r="D5" s="18" t="s">
        <v>407</v>
      </c>
      <c r="E5" s="20">
        <v>120</v>
      </c>
      <c r="F5" s="18" t="s">
        <v>386</v>
      </c>
      <c r="G5" s="19" t="s">
        <v>177</v>
      </c>
      <c r="H5" s="71" t="s">
        <v>387</v>
      </c>
      <c r="I5" s="71" t="s">
        <v>387</v>
      </c>
      <c r="J5" s="71"/>
      <c r="K5" s="71"/>
      <c r="R5" s="117" t="s">
        <v>181</v>
      </c>
      <c r="S5" s="231">
        <f t="shared" si="0"/>
        <v>0</v>
      </c>
      <c r="T5" s="159">
        <f t="shared" si="1"/>
        <v>0</v>
      </c>
      <c r="U5" s="168"/>
      <c r="V5" s="117" t="s">
        <v>181</v>
      </c>
      <c r="W5" s="231">
        <f t="shared" si="2"/>
        <v>0</v>
      </c>
      <c r="X5" s="6">
        <f t="shared" si="3"/>
        <v>13</v>
      </c>
    </row>
    <row r="6" spans="1:34" ht="13" x14ac:dyDescent="0.15">
      <c r="A6" s="15" t="s">
        <v>894</v>
      </c>
      <c r="B6" s="18" t="s">
        <v>317</v>
      </c>
      <c r="C6" s="18">
        <v>5</v>
      </c>
      <c r="D6" s="18" t="s">
        <v>407</v>
      </c>
      <c r="E6" s="20">
        <v>50</v>
      </c>
      <c r="F6" s="20" t="s">
        <v>393</v>
      </c>
      <c r="G6" s="19" t="s">
        <v>173</v>
      </c>
      <c r="H6" s="71" t="s">
        <v>387</v>
      </c>
      <c r="I6" s="71" t="s">
        <v>387</v>
      </c>
      <c r="J6" s="71"/>
      <c r="K6" s="71"/>
      <c r="R6" s="117" t="s">
        <v>185</v>
      </c>
      <c r="S6" s="231">
        <f t="shared" si="0"/>
        <v>0</v>
      </c>
      <c r="T6" s="159">
        <f t="shared" si="1"/>
        <v>0</v>
      </c>
      <c r="U6" s="168"/>
      <c r="V6" s="117" t="s">
        <v>185</v>
      </c>
      <c r="W6" s="231">
        <f t="shared" si="2"/>
        <v>0</v>
      </c>
      <c r="X6" s="6">
        <f t="shared" si="3"/>
        <v>8</v>
      </c>
    </row>
    <row r="7" spans="1:34" ht="13" x14ac:dyDescent="0.15">
      <c r="A7" s="15" t="s">
        <v>861</v>
      </c>
      <c r="B7" s="18" t="s">
        <v>317</v>
      </c>
      <c r="C7" s="20">
        <v>6</v>
      </c>
      <c r="D7" s="18" t="s">
        <v>407</v>
      </c>
      <c r="E7" s="20">
        <v>70</v>
      </c>
      <c r="F7" s="18" t="s">
        <v>398</v>
      </c>
      <c r="G7" s="19" t="s">
        <v>177</v>
      </c>
      <c r="H7" s="71" t="s">
        <v>387</v>
      </c>
      <c r="I7" s="71" t="s">
        <v>387</v>
      </c>
      <c r="J7" s="71"/>
      <c r="K7" s="71"/>
      <c r="R7" s="117" t="s">
        <v>189</v>
      </c>
      <c r="S7" s="231">
        <f t="shared" si="0"/>
        <v>0</v>
      </c>
      <c r="T7" s="159">
        <f t="shared" si="1"/>
        <v>0</v>
      </c>
      <c r="U7" s="168"/>
      <c r="V7" s="117" t="s">
        <v>189</v>
      </c>
      <c r="W7" s="231">
        <f t="shared" si="2"/>
        <v>0</v>
      </c>
      <c r="X7" s="6">
        <f t="shared" si="3"/>
        <v>11</v>
      </c>
    </row>
    <row r="8" spans="1:34" ht="13" x14ac:dyDescent="0.15">
      <c r="A8" s="15" t="s">
        <v>2729</v>
      </c>
      <c r="B8" s="18" t="s">
        <v>317</v>
      </c>
      <c r="C8" s="18">
        <v>7</v>
      </c>
      <c r="D8" s="18" t="s">
        <v>407</v>
      </c>
      <c r="E8" s="20">
        <v>170</v>
      </c>
      <c r="F8" s="20" t="s">
        <v>393</v>
      </c>
      <c r="G8" s="19" t="s">
        <v>189</v>
      </c>
      <c r="H8" s="71" t="s">
        <v>387</v>
      </c>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2730</v>
      </c>
      <c r="B9" s="18" t="s">
        <v>317</v>
      </c>
      <c r="C9" s="20">
        <v>8</v>
      </c>
      <c r="D9" s="18" t="s">
        <v>407</v>
      </c>
      <c r="E9" s="20">
        <v>220</v>
      </c>
      <c r="F9" s="20" t="s">
        <v>2515</v>
      </c>
      <c r="G9" s="19" t="s">
        <v>189</v>
      </c>
      <c r="H9" s="71" t="s">
        <v>387</v>
      </c>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1838</v>
      </c>
      <c r="B10" s="18" t="s">
        <v>317</v>
      </c>
      <c r="C10" s="18">
        <v>9</v>
      </c>
      <c r="D10" s="18" t="s">
        <v>407</v>
      </c>
      <c r="E10" s="20">
        <v>40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1818</v>
      </c>
      <c r="B11" s="18" t="s">
        <v>317</v>
      </c>
      <c r="C11" s="20">
        <v>10</v>
      </c>
      <c r="D11" s="18" t="s">
        <v>407</v>
      </c>
      <c r="E11" s="20">
        <v>90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1818</v>
      </c>
      <c r="B12" s="18" t="s">
        <v>317</v>
      </c>
      <c r="C12" s="18">
        <v>11</v>
      </c>
      <c r="D12" s="18" t="s">
        <v>407</v>
      </c>
      <c r="E12" s="20">
        <v>90</v>
      </c>
      <c r="F12" s="18" t="s">
        <v>398</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2313</v>
      </c>
      <c r="B13" s="18" t="s">
        <v>317</v>
      </c>
      <c r="C13" s="20">
        <v>12</v>
      </c>
      <c r="D13" s="18" t="s">
        <v>407</v>
      </c>
      <c r="E13" s="20">
        <v>110</v>
      </c>
      <c r="F13" s="18"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505</v>
      </c>
      <c r="B14" s="18" t="s">
        <v>317</v>
      </c>
      <c r="C14" s="18">
        <v>13</v>
      </c>
      <c r="D14" s="20" t="s">
        <v>395</v>
      </c>
      <c r="E14" s="20">
        <v>90</v>
      </c>
      <c r="F14" s="18"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964</v>
      </c>
      <c r="B15" s="18" t="s">
        <v>317</v>
      </c>
      <c r="C15" s="20">
        <v>14</v>
      </c>
      <c r="D15" s="20" t="s">
        <v>395</v>
      </c>
      <c r="E15" s="20">
        <v>120</v>
      </c>
      <c r="F15" s="18" t="s">
        <v>393</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964</v>
      </c>
      <c r="B16" s="18" t="s">
        <v>317</v>
      </c>
      <c r="C16" s="18">
        <v>15</v>
      </c>
      <c r="D16" s="20" t="s">
        <v>395</v>
      </c>
      <c r="E16" s="20">
        <v>130</v>
      </c>
      <c r="F16" s="18"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2348</v>
      </c>
      <c r="B17" s="18" t="s">
        <v>317</v>
      </c>
      <c r="C17" s="20">
        <v>16</v>
      </c>
      <c r="D17" s="20" t="s">
        <v>395</v>
      </c>
      <c r="E17" s="20">
        <v>70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2349</v>
      </c>
      <c r="B18" s="18" t="s">
        <v>317</v>
      </c>
      <c r="C18" s="18">
        <v>17</v>
      </c>
      <c r="D18" s="20" t="s">
        <v>395</v>
      </c>
      <c r="E18" s="20">
        <v>100</v>
      </c>
      <c r="F18" s="18"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2349</v>
      </c>
      <c r="B19" s="18" t="s">
        <v>317</v>
      </c>
      <c r="C19" s="20">
        <v>18</v>
      </c>
      <c r="D19" s="20" t="s">
        <v>395</v>
      </c>
      <c r="E19" s="20">
        <v>110</v>
      </c>
      <c r="F19" s="18" t="s">
        <v>398</v>
      </c>
      <c r="G19" s="21"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432</v>
      </c>
      <c r="B20" s="18" t="s">
        <v>317</v>
      </c>
      <c r="C20" s="18">
        <v>19</v>
      </c>
      <c r="D20" s="20" t="s">
        <v>389</v>
      </c>
      <c r="E20" s="20">
        <v>30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397</v>
      </c>
      <c r="B21" s="18" t="s">
        <v>317</v>
      </c>
      <c r="C21" s="20">
        <v>20</v>
      </c>
      <c r="D21" s="20" t="s">
        <v>389</v>
      </c>
      <c r="E21" s="20">
        <v>130</v>
      </c>
      <c r="F21" s="18" t="s">
        <v>398</v>
      </c>
      <c r="G21" s="19"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397</v>
      </c>
      <c r="B22" s="18" t="s">
        <v>317</v>
      </c>
      <c r="C22" s="18">
        <v>21</v>
      </c>
      <c r="D22" s="20" t="s">
        <v>389</v>
      </c>
      <c r="E22" s="20">
        <v>130</v>
      </c>
      <c r="F22" s="18" t="s">
        <v>398</v>
      </c>
      <c r="G22" s="21"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514</v>
      </c>
      <c r="B23" s="18" t="s">
        <v>317</v>
      </c>
      <c r="C23" s="20">
        <v>22</v>
      </c>
      <c r="D23" s="20" t="s">
        <v>389</v>
      </c>
      <c r="E23" s="20">
        <v>90</v>
      </c>
      <c r="F23" s="18" t="s">
        <v>398</v>
      </c>
      <c r="G23" s="21" t="s">
        <v>177</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1393</v>
      </c>
      <c r="B24" s="18" t="s">
        <v>317</v>
      </c>
      <c r="C24" s="18">
        <v>23</v>
      </c>
      <c r="D24" s="20" t="s">
        <v>389</v>
      </c>
      <c r="E24" s="20">
        <v>90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1652</v>
      </c>
      <c r="B25" s="18" t="s">
        <v>317</v>
      </c>
      <c r="C25" s="20">
        <v>24</v>
      </c>
      <c r="D25" s="20" t="s">
        <v>389</v>
      </c>
      <c r="E25" s="20">
        <v>120</v>
      </c>
      <c r="F25" s="18"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2402</v>
      </c>
      <c r="B26" s="18" t="s">
        <v>317</v>
      </c>
      <c r="C26" s="18">
        <v>25</v>
      </c>
      <c r="D26" s="20" t="s">
        <v>389</v>
      </c>
      <c r="E26" s="20">
        <v>180</v>
      </c>
      <c r="F26" s="18" t="s">
        <v>393</v>
      </c>
      <c r="G26" s="21" t="s">
        <v>189</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506</v>
      </c>
      <c r="B27" s="18" t="s">
        <v>317</v>
      </c>
      <c r="C27" s="20">
        <v>26</v>
      </c>
      <c r="D27" s="20" t="s">
        <v>404</v>
      </c>
      <c r="E27" s="20">
        <v>90</v>
      </c>
      <c r="F27" s="18" t="s">
        <v>398</v>
      </c>
      <c r="G27" s="21"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2731</v>
      </c>
      <c r="B28" s="18" t="s">
        <v>317</v>
      </c>
      <c r="C28" s="18">
        <v>27</v>
      </c>
      <c r="D28" s="20" t="s">
        <v>404</v>
      </c>
      <c r="E28" s="20">
        <v>170</v>
      </c>
      <c r="F28" s="18" t="s">
        <v>393</v>
      </c>
      <c r="G28" s="21" t="s">
        <v>189</v>
      </c>
      <c r="H28" s="71" t="s">
        <v>387</v>
      </c>
      <c r="I28" s="71" t="s">
        <v>387</v>
      </c>
      <c r="J28" s="71"/>
      <c r="K28" s="71" t="s">
        <v>387</v>
      </c>
      <c r="R28" s="117" t="s">
        <v>257</v>
      </c>
      <c r="S28" s="231">
        <f t="shared" si="0"/>
        <v>0</v>
      </c>
      <c r="T28" s="159">
        <f t="shared" si="1"/>
        <v>0</v>
      </c>
      <c r="U28" s="168"/>
      <c r="V28" s="117" t="s">
        <v>257</v>
      </c>
      <c r="W28" s="231">
        <f t="shared" si="2"/>
        <v>0</v>
      </c>
      <c r="X28" s="6">
        <f t="shared" si="3"/>
        <v>15</v>
      </c>
    </row>
    <row r="29" spans="1:24" ht="14" thickBot="1" x14ac:dyDescent="0.2">
      <c r="A29" s="15" t="s">
        <v>2732</v>
      </c>
      <c r="B29" s="18" t="s">
        <v>317</v>
      </c>
      <c r="C29" s="20">
        <v>28</v>
      </c>
      <c r="D29" s="20" t="s">
        <v>404</v>
      </c>
      <c r="E29" s="20">
        <v>220</v>
      </c>
      <c r="F29" s="18" t="s">
        <v>2515</v>
      </c>
      <c r="G29" s="21" t="s">
        <v>189</v>
      </c>
      <c r="H29" s="71" t="s">
        <v>387</v>
      </c>
      <c r="I29" s="71" t="s">
        <v>387</v>
      </c>
      <c r="J29" s="71"/>
      <c r="K29" s="71" t="s">
        <v>387</v>
      </c>
      <c r="R29" s="166" t="s">
        <v>260</v>
      </c>
      <c r="S29" s="232">
        <f t="shared" si="0"/>
        <v>0</v>
      </c>
      <c r="T29" s="192">
        <f t="shared" si="1"/>
        <v>0</v>
      </c>
      <c r="U29" s="168"/>
      <c r="V29" s="166" t="s">
        <v>260</v>
      </c>
      <c r="W29" s="232">
        <f t="shared" si="2"/>
        <v>0</v>
      </c>
      <c r="X29" s="7">
        <f t="shared" si="3"/>
        <v>2</v>
      </c>
    </row>
    <row r="30" spans="1:24" ht="14" thickBot="1" x14ac:dyDescent="0.2">
      <c r="A30" s="15" t="s">
        <v>1914</v>
      </c>
      <c r="B30" s="18" t="s">
        <v>317</v>
      </c>
      <c r="C30" s="18">
        <v>29</v>
      </c>
      <c r="D30" s="20" t="s">
        <v>404</v>
      </c>
      <c r="E30" s="20">
        <v>70</v>
      </c>
      <c r="F30" s="18" t="s">
        <v>393</v>
      </c>
      <c r="G30" s="21" t="s">
        <v>177</v>
      </c>
      <c r="H30" s="71" t="s">
        <v>387</v>
      </c>
      <c r="I30" s="71" t="s">
        <v>387</v>
      </c>
      <c r="J30" s="71"/>
      <c r="K30" s="71"/>
      <c r="R30" s="160" t="s">
        <v>86</v>
      </c>
      <c r="S30" s="161"/>
      <c r="T30" s="175">
        <f>SUM(T31:T57)</f>
        <v>0</v>
      </c>
      <c r="U30" s="168"/>
      <c r="V30" s="177" t="s">
        <v>88</v>
      </c>
      <c r="W30" s="213"/>
      <c r="X30" s="215">
        <f>SUM(X31:X57)</f>
        <v>72</v>
      </c>
    </row>
    <row r="31" spans="1:24" ht="13" x14ac:dyDescent="0.15">
      <c r="A31" s="15" t="s">
        <v>1533</v>
      </c>
      <c r="B31" s="18" t="s">
        <v>317</v>
      </c>
      <c r="C31" s="20">
        <v>30</v>
      </c>
      <c r="D31" s="20" t="s">
        <v>385</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23</v>
      </c>
    </row>
    <row r="32" spans="1:24" ht="13" x14ac:dyDescent="0.15">
      <c r="A32" s="15" t="s">
        <v>1250</v>
      </c>
      <c r="B32" s="18" t="s">
        <v>317</v>
      </c>
      <c r="C32" s="18">
        <v>31</v>
      </c>
      <c r="D32" s="20" t="s">
        <v>385</v>
      </c>
      <c r="E32" s="20">
        <v>60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28</v>
      </c>
    </row>
    <row r="33" spans="1:24" ht="13" x14ac:dyDescent="0.15">
      <c r="A33" s="15" t="s">
        <v>1250</v>
      </c>
      <c r="B33" s="18" t="s">
        <v>317</v>
      </c>
      <c r="C33" s="20">
        <v>32</v>
      </c>
      <c r="D33" s="20" t="s">
        <v>385</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13</v>
      </c>
    </row>
    <row r="34" spans="1:24" ht="13" x14ac:dyDescent="0.15">
      <c r="A34" s="15" t="s">
        <v>1380</v>
      </c>
      <c r="B34" s="18" t="s">
        <v>317</v>
      </c>
      <c r="C34" s="18">
        <v>33</v>
      </c>
      <c r="D34" s="20" t="s">
        <v>385</v>
      </c>
      <c r="E34" s="20">
        <v>100</v>
      </c>
      <c r="F34" s="18" t="s">
        <v>398</v>
      </c>
      <c r="G34" s="21" t="s">
        <v>181</v>
      </c>
      <c r="H34" s="71" t="s">
        <v>387</v>
      </c>
      <c r="I34" s="71" t="s">
        <v>387</v>
      </c>
      <c r="J34" s="71"/>
      <c r="K34" s="71"/>
      <c r="R34" s="117" t="s">
        <v>185</v>
      </c>
      <c r="S34" s="158">
        <f t="shared" si="4"/>
        <v>0</v>
      </c>
      <c r="T34" s="159">
        <f t="shared" si="5"/>
        <v>0</v>
      </c>
      <c r="U34" s="168"/>
      <c r="V34" s="234" t="s">
        <v>185</v>
      </c>
      <c r="W34" s="237">
        <f t="shared" si="6"/>
        <v>0</v>
      </c>
      <c r="X34" s="6">
        <f t="shared" si="7"/>
        <v>8</v>
      </c>
    </row>
    <row r="35" spans="1:24" ht="13" x14ac:dyDescent="0.15">
      <c r="A35" s="15" t="s">
        <v>2381</v>
      </c>
      <c r="B35" s="18" t="s">
        <v>317</v>
      </c>
      <c r="C35" s="20">
        <v>34</v>
      </c>
      <c r="D35" s="20" t="s">
        <v>385</v>
      </c>
      <c r="E35" s="20">
        <v>90</v>
      </c>
      <c r="F35" s="18" t="s">
        <v>393</v>
      </c>
      <c r="G35" s="2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2382</v>
      </c>
      <c r="B36" s="18" t="s">
        <v>317</v>
      </c>
      <c r="C36" s="18">
        <v>35</v>
      </c>
      <c r="D36" s="20" t="s">
        <v>385</v>
      </c>
      <c r="E36" s="20">
        <v>130</v>
      </c>
      <c r="F36" s="18"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2733</v>
      </c>
      <c r="B37" s="18" t="s">
        <v>317</v>
      </c>
      <c r="C37" s="20">
        <v>36</v>
      </c>
      <c r="D37" s="20" t="s">
        <v>385</v>
      </c>
      <c r="E37" s="20">
        <v>170</v>
      </c>
      <c r="F37" s="18" t="s">
        <v>393</v>
      </c>
      <c r="G37" s="21" t="s">
        <v>189</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2734</v>
      </c>
      <c r="B38" s="18" t="s">
        <v>317</v>
      </c>
      <c r="C38" s="18">
        <v>37</v>
      </c>
      <c r="D38" s="20" t="s">
        <v>400</v>
      </c>
      <c r="E38" s="20">
        <v>180</v>
      </c>
      <c r="F38" s="18" t="s">
        <v>393</v>
      </c>
      <c r="G38" s="21" t="s">
        <v>189</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900</v>
      </c>
      <c r="B39" s="18" t="s">
        <v>317</v>
      </c>
      <c r="C39" s="20">
        <v>38</v>
      </c>
      <c r="D39" s="20" t="s">
        <v>400</v>
      </c>
      <c r="E39" s="20">
        <v>60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873</v>
      </c>
      <c r="B40" s="18" t="s">
        <v>317</v>
      </c>
      <c r="C40" s="18">
        <v>39</v>
      </c>
      <c r="D40" s="20" t="s">
        <v>400</v>
      </c>
      <c r="E40" s="20">
        <v>110</v>
      </c>
      <c r="F40" s="18" t="s">
        <v>398</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1653</v>
      </c>
      <c r="B41" s="18" t="s">
        <v>317</v>
      </c>
      <c r="C41" s="20">
        <v>40</v>
      </c>
      <c r="D41" s="20" t="s">
        <v>400</v>
      </c>
      <c r="E41" s="20">
        <v>120</v>
      </c>
      <c r="F41" s="18" t="s">
        <v>393</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2382</v>
      </c>
      <c r="B42" s="18" t="s">
        <v>317</v>
      </c>
      <c r="C42" s="18">
        <v>41</v>
      </c>
      <c r="D42" s="20" t="s">
        <v>400</v>
      </c>
      <c r="E42" s="20">
        <v>130</v>
      </c>
      <c r="F42" s="18" t="s">
        <v>398</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2735</v>
      </c>
      <c r="B43" s="18" t="s">
        <v>317</v>
      </c>
      <c r="C43" s="20">
        <v>42</v>
      </c>
      <c r="D43" s="20" t="s">
        <v>858</v>
      </c>
      <c r="E43" s="20">
        <v>180</v>
      </c>
      <c r="F43" s="18" t="s">
        <v>393</v>
      </c>
      <c r="G43" s="21" t="s">
        <v>189</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2736</v>
      </c>
      <c r="B44" s="18" t="s">
        <v>317</v>
      </c>
      <c r="C44" s="18">
        <v>43</v>
      </c>
      <c r="D44" s="20" t="s">
        <v>858</v>
      </c>
      <c r="E44" s="20">
        <v>240</v>
      </c>
      <c r="F44" s="18" t="s">
        <v>2515</v>
      </c>
      <c r="G44" s="21" t="s">
        <v>189</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1242</v>
      </c>
      <c r="B45" s="18" t="s">
        <v>317</v>
      </c>
      <c r="C45" s="20">
        <v>44</v>
      </c>
      <c r="D45" s="20" t="s">
        <v>858</v>
      </c>
      <c r="E45" s="20">
        <v>70</v>
      </c>
      <c r="F45" s="18"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2539</v>
      </c>
      <c r="B46" s="18" t="s">
        <v>317</v>
      </c>
      <c r="C46" s="18">
        <v>45</v>
      </c>
      <c r="D46" s="20" t="s">
        <v>858</v>
      </c>
      <c r="E46" s="20">
        <v>50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2540</v>
      </c>
      <c r="B47" s="18" t="s">
        <v>317</v>
      </c>
      <c r="C47" s="20">
        <v>46</v>
      </c>
      <c r="D47" s="20" t="s">
        <v>858</v>
      </c>
      <c r="E47" s="20">
        <v>90</v>
      </c>
      <c r="F47" s="18" t="s">
        <v>398</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1397</v>
      </c>
      <c r="B48" s="18" t="s">
        <v>317</v>
      </c>
      <c r="C48" s="18">
        <v>47</v>
      </c>
      <c r="D48" s="20" t="s">
        <v>847</v>
      </c>
      <c r="E48" s="20">
        <v>60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1391</v>
      </c>
      <c r="B49" s="18" t="s">
        <v>317</v>
      </c>
      <c r="C49" s="20">
        <v>48</v>
      </c>
      <c r="D49" s="20" t="s">
        <v>847</v>
      </c>
      <c r="E49" s="20">
        <v>90</v>
      </c>
      <c r="F49" s="18"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1384</v>
      </c>
      <c r="B50" s="18" t="s">
        <v>317</v>
      </c>
      <c r="C50" s="18">
        <v>49</v>
      </c>
      <c r="D50" s="20" t="s">
        <v>847</v>
      </c>
      <c r="E50" s="20">
        <v>150</v>
      </c>
      <c r="F50" s="18" t="s">
        <v>386</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1384</v>
      </c>
      <c r="B51" s="18" t="s">
        <v>317</v>
      </c>
      <c r="C51" s="20">
        <v>50</v>
      </c>
      <c r="D51" s="20" t="s">
        <v>847</v>
      </c>
      <c r="E51" s="20">
        <v>150</v>
      </c>
      <c r="F51" s="18" t="s">
        <v>386</v>
      </c>
      <c r="G51" s="21"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1654</v>
      </c>
      <c r="B52" s="18" t="s">
        <v>317</v>
      </c>
      <c r="C52" s="18">
        <v>51</v>
      </c>
      <c r="D52" s="20" t="s">
        <v>847</v>
      </c>
      <c r="E52" s="20">
        <v>120</v>
      </c>
      <c r="F52" s="18" t="s">
        <v>393</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1215</v>
      </c>
      <c r="B53" s="18" t="s">
        <v>317</v>
      </c>
      <c r="C53" s="20">
        <v>52</v>
      </c>
      <c r="D53" s="20" t="s">
        <v>2547</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1200</v>
      </c>
      <c r="B54" s="18" t="s">
        <v>317</v>
      </c>
      <c r="C54" s="18">
        <v>53</v>
      </c>
      <c r="D54" s="20" t="s">
        <v>2547</v>
      </c>
      <c r="E54" s="20">
        <v>80</v>
      </c>
      <c r="F54" s="18"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1183</v>
      </c>
      <c r="B55" s="18" t="s">
        <v>317</v>
      </c>
      <c r="C55" s="20">
        <v>54</v>
      </c>
      <c r="D55" s="20" t="s">
        <v>2547</v>
      </c>
      <c r="E55" s="20">
        <v>130</v>
      </c>
      <c r="F55" s="18" t="s">
        <v>386</v>
      </c>
      <c r="G55" s="21"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2311</v>
      </c>
      <c r="B56" s="18" t="s">
        <v>317</v>
      </c>
      <c r="C56" s="18">
        <v>55</v>
      </c>
      <c r="D56" s="20" t="s">
        <v>2547</v>
      </c>
      <c r="E56" s="20">
        <v>40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2441</v>
      </c>
      <c r="B57" s="18" t="s">
        <v>317</v>
      </c>
      <c r="C57" s="20">
        <v>56</v>
      </c>
      <c r="D57" s="20" t="s">
        <v>2547</v>
      </c>
      <c r="E57" s="20">
        <v>70</v>
      </c>
      <c r="F57" s="18"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2434</v>
      </c>
      <c r="B58" s="18" t="s">
        <v>317</v>
      </c>
      <c r="C58" s="18">
        <v>57</v>
      </c>
      <c r="D58" s="20" t="s">
        <v>149</v>
      </c>
      <c r="E58" s="20">
        <v>170</v>
      </c>
      <c r="F58" s="18" t="s">
        <v>393</v>
      </c>
      <c r="G58" s="21" t="s">
        <v>189</v>
      </c>
      <c r="H58" s="71" t="s">
        <v>387</v>
      </c>
      <c r="I58" s="71" t="s">
        <v>387</v>
      </c>
      <c r="J58" s="71"/>
      <c r="K58" s="71" t="s">
        <v>387</v>
      </c>
      <c r="U58" s="168"/>
      <c r="V58" s="177" t="s">
        <v>447</v>
      </c>
      <c r="W58" s="189"/>
      <c r="X58" s="190">
        <f>SUM(X59:X85)</f>
        <v>172</v>
      </c>
    </row>
    <row r="59" spans="1:24" ht="13" x14ac:dyDescent="0.15">
      <c r="A59" s="15" t="s">
        <v>2591</v>
      </c>
      <c r="B59" s="18" t="s">
        <v>317</v>
      </c>
      <c r="C59" s="20">
        <v>58</v>
      </c>
      <c r="D59" s="20" t="s">
        <v>149</v>
      </c>
      <c r="E59" s="20">
        <v>40</v>
      </c>
      <c r="F59" s="18" t="s">
        <v>393</v>
      </c>
      <c r="G59" s="21" t="s">
        <v>173</v>
      </c>
      <c r="H59" s="71" t="s">
        <v>387</v>
      </c>
      <c r="I59" s="71" t="s">
        <v>387</v>
      </c>
      <c r="J59" s="71"/>
      <c r="K59" s="71"/>
      <c r="U59" s="239"/>
      <c r="V59" s="116" t="s">
        <v>173</v>
      </c>
      <c r="W59" s="211">
        <f t="shared" ref="W59:X74" si="8">S3+S31+W3+W31</f>
        <v>0</v>
      </c>
      <c r="X59" s="64">
        <f t="shared" si="8"/>
        <v>46</v>
      </c>
    </row>
    <row r="60" spans="1:24" ht="13" x14ac:dyDescent="0.15">
      <c r="A60" s="15" t="s">
        <v>2592</v>
      </c>
      <c r="B60" s="18" t="s">
        <v>317</v>
      </c>
      <c r="C60" s="18">
        <v>59</v>
      </c>
      <c r="D60" s="20" t="s">
        <v>149</v>
      </c>
      <c r="E60" s="20">
        <v>70</v>
      </c>
      <c r="F60" s="18" t="s">
        <v>398</v>
      </c>
      <c r="G60" s="21" t="s">
        <v>177</v>
      </c>
      <c r="H60" s="71" t="s">
        <v>387</v>
      </c>
      <c r="I60" s="71" t="s">
        <v>387</v>
      </c>
      <c r="J60" s="71"/>
      <c r="K60" s="71"/>
      <c r="U60" s="239"/>
      <c r="V60" s="117" t="s">
        <v>177</v>
      </c>
      <c r="W60" s="158">
        <f t="shared" si="8"/>
        <v>0</v>
      </c>
      <c r="X60" s="159">
        <f t="shared" si="8"/>
        <v>56</v>
      </c>
    </row>
    <row r="61" spans="1:24" ht="13" x14ac:dyDescent="0.15">
      <c r="A61" s="15" t="s">
        <v>2593</v>
      </c>
      <c r="B61" s="18" t="s">
        <v>317</v>
      </c>
      <c r="C61" s="20">
        <v>60</v>
      </c>
      <c r="D61" s="20" t="s">
        <v>149</v>
      </c>
      <c r="E61" s="20">
        <v>150</v>
      </c>
      <c r="F61" s="18" t="s">
        <v>386</v>
      </c>
      <c r="G61" s="21" t="s">
        <v>185</v>
      </c>
      <c r="H61" s="71" t="s">
        <v>387</v>
      </c>
      <c r="I61" s="71" t="s">
        <v>387</v>
      </c>
      <c r="J61" s="71"/>
      <c r="K61" s="71"/>
      <c r="U61" s="239"/>
      <c r="V61" s="117" t="s">
        <v>181</v>
      </c>
      <c r="W61" s="158">
        <f t="shared" si="8"/>
        <v>0</v>
      </c>
      <c r="X61" s="159">
        <f t="shared" si="8"/>
        <v>26</v>
      </c>
    </row>
    <row r="62" spans="1:24" ht="13" x14ac:dyDescent="0.15">
      <c r="A62" s="15" t="s">
        <v>542</v>
      </c>
      <c r="B62" s="18" t="s">
        <v>317</v>
      </c>
      <c r="C62" s="18">
        <v>61</v>
      </c>
      <c r="D62" s="20" t="s">
        <v>392</v>
      </c>
      <c r="E62" s="20">
        <v>60</v>
      </c>
      <c r="F62" s="18" t="s">
        <v>393</v>
      </c>
      <c r="G62" s="21" t="s">
        <v>173</v>
      </c>
      <c r="H62" s="71" t="s">
        <v>387</v>
      </c>
      <c r="I62" s="71" t="s">
        <v>387</v>
      </c>
      <c r="J62" s="71"/>
      <c r="K62" s="71"/>
      <c r="U62" s="239"/>
      <c r="V62" s="117" t="s">
        <v>185</v>
      </c>
      <c r="W62" s="158">
        <f t="shared" si="8"/>
        <v>0</v>
      </c>
      <c r="X62" s="159">
        <f t="shared" si="8"/>
        <v>16</v>
      </c>
    </row>
    <row r="63" spans="1:24" ht="13" x14ac:dyDescent="0.15">
      <c r="A63" s="15" t="s">
        <v>528</v>
      </c>
      <c r="B63" s="18" t="s">
        <v>317</v>
      </c>
      <c r="C63" s="20">
        <v>62</v>
      </c>
      <c r="D63" s="20" t="s">
        <v>392</v>
      </c>
      <c r="E63" s="20">
        <v>90</v>
      </c>
      <c r="F63" s="18" t="s">
        <v>398</v>
      </c>
      <c r="G63" s="21" t="s">
        <v>173</v>
      </c>
      <c r="H63" s="71" t="s">
        <v>387</v>
      </c>
      <c r="I63" s="71" t="s">
        <v>387</v>
      </c>
      <c r="J63" s="71"/>
      <c r="K63" s="71"/>
      <c r="U63" s="239"/>
      <c r="V63" s="117" t="s">
        <v>189</v>
      </c>
      <c r="W63" s="158">
        <f t="shared" si="8"/>
        <v>0</v>
      </c>
      <c r="X63" s="159">
        <f t="shared" si="8"/>
        <v>11</v>
      </c>
    </row>
    <row r="64" spans="1:24" ht="13" x14ac:dyDescent="0.15">
      <c r="A64" s="15" t="s">
        <v>537</v>
      </c>
      <c r="B64" s="18" t="s">
        <v>317</v>
      </c>
      <c r="C64" s="18">
        <v>63</v>
      </c>
      <c r="D64" s="20" t="s">
        <v>392</v>
      </c>
      <c r="E64" s="20">
        <v>60</v>
      </c>
      <c r="F64" s="18" t="s">
        <v>393</v>
      </c>
      <c r="G64" s="21" t="s">
        <v>173</v>
      </c>
      <c r="H64" s="71" t="s">
        <v>387</v>
      </c>
      <c r="I64" s="71" t="s">
        <v>387</v>
      </c>
      <c r="J64" s="71"/>
      <c r="K64" s="71"/>
      <c r="U64" s="240"/>
      <c r="V64" s="117" t="s">
        <v>193</v>
      </c>
      <c r="W64" s="158">
        <f t="shared" si="8"/>
        <v>0</v>
      </c>
      <c r="X64" s="159">
        <f t="shared" si="8"/>
        <v>0</v>
      </c>
    </row>
    <row r="65" spans="1:24" ht="14" thickBot="1" x14ac:dyDescent="0.2">
      <c r="A65" s="15" t="s">
        <v>436</v>
      </c>
      <c r="B65" s="18" t="s">
        <v>317</v>
      </c>
      <c r="C65" s="20">
        <v>64</v>
      </c>
      <c r="D65" s="20" t="s">
        <v>392</v>
      </c>
      <c r="E65" s="20">
        <v>60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967</v>
      </c>
      <c r="B66" s="18" t="s">
        <v>317</v>
      </c>
      <c r="C66" s="18">
        <v>65</v>
      </c>
      <c r="D66" s="20" t="s">
        <v>392</v>
      </c>
      <c r="E66" s="20">
        <v>80</v>
      </c>
      <c r="F66" s="18" t="s">
        <v>398</v>
      </c>
      <c r="G66" s="21" t="s">
        <v>177</v>
      </c>
      <c r="H66" s="71" t="s">
        <v>387</v>
      </c>
      <c r="I66" s="71" t="s">
        <v>387</v>
      </c>
      <c r="J66" s="71"/>
      <c r="K66" s="71"/>
      <c r="U66" s="241"/>
      <c r="V66" s="117" t="s">
        <v>201</v>
      </c>
      <c r="W66" s="158">
        <f t="shared" si="8"/>
        <v>0</v>
      </c>
      <c r="X66" s="159">
        <f t="shared" si="8"/>
        <v>0</v>
      </c>
    </row>
    <row r="67" spans="1:24" ht="14" thickBot="1" x14ac:dyDescent="0.2">
      <c r="A67" s="15" t="s">
        <v>1913</v>
      </c>
      <c r="B67" s="18" t="s">
        <v>317</v>
      </c>
      <c r="C67" s="20">
        <v>66</v>
      </c>
      <c r="D67" s="20" t="s">
        <v>392</v>
      </c>
      <c r="E67" s="20">
        <v>130</v>
      </c>
      <c r="F67" s="18" t="s">
        <v>386</v>
      </c>
      <c r="G67" s="21" t="s">
        <v>181</v>
      </c>
      <c r="H67" s="71" t="s">
        <v>387</v>
      </c>
      <c r="I67" s="71" t="s">
        <v>387</v>
      </c>
      <c r="J67" s="71"/>
      <c r="K67" s="71"/>
      <c r="U67" s="241"/>
      <c r="V67" s="117" t="s">
        <v>205</v>
      </c>
      <c r="W67" s="158">
        <f t="shared" si="8"/>
        <v>0</v>
      </c>
      <c r="X67" s="159">
        <f t="shared" si="8"/>
        <v>0</v>
      </c>
    </row>
    <row r="68" spans="1:24" ht="14" thickBot="1" x14ac:dyDescent="0.2">
      <c r="A68" s="15" t="s">
        <v>1913</v>
      </c>
      <c r="B68" s="18" t="s">
        <v>317</v>
      </c>
      <c r="C68" s="18">
        <v>67</v>
      </c>
      <c r="D68" s="20" t="s">
        <v>392</v>
      </c>
      <c r="E68" s="20">
        <v>130</v>
      </c>
      <c r="F68" s="18" t="s">
        <v>386</v>
      </c>
      <c r="G68" s="21" t="s">
        <v>185</v>
      </c>
      <c r="H68" s="71" t="s">
        <v>387</v>
      </c>
      <c r="I68" s="71" t="s">
        <v>387</v>
      </c>
      <c r="J68" s="71"/>
      <c r="K68" s="71"/>
      <c r="U68" s="241"/>
      <c r="V68" s="117" t="s">
        <v>209</v>
      </c>
      <c r="W68" s="158">
        <f t="shared" si="8"/>
        <v>0</v>
      </c>
      <c r="X68" s="159">
        <f t="shared" si="8"/>
        <v>0</v>
      </c>
    </row>
    <row r="69" spans="1:24" ht="14" thickBot="1" x14ac:dyDescent="0.2">
      <c r="A69" s="15" t="s">
        <v>2737</v>
      </c>
      <c r="B69" s="18" t="s">
        <v>317</v>
      </c>
      <c r="C69" s="20">
        <v>68</v>
      </c>
      <c r="D69" s="20" t="s">
        <v>392</v>
      </c>
      <c r="E69" s="20">
        <v>170</v>
      </c>
      <c r="F69" s="18" t="s">
        <v>393</v>
      </c>
      <c r="G69" s="21" t="s">
        <v>189</v>
      </c>
      <c r="H69" s="71" t="s">
        <v>387</v>
      </c>
      <c r="I69" s="71" t="s">
        <v>387</v>
      </c>
      <c r="J69" s="71"/>
      <c r="K69" s="71" t="s">
        <v>387</v>
      </c>
      <c r="U69" s="241"/>
      <c r="V69" s="117" t="s">
        <v>9125</v>
      </c>
      <c r="W69" s="158">
        <f t="shared" si="8"/>
        <v>0</v>
      </c>
      <c r="X69" s="159">
        <f t="shared" si="8"/>
        <v>0</v>
      </c>
    </row>
    <row r="70" spans="1:24" ht="14" thickBot="1" x14ac:dyDescent="0.2">
      <c r="A70" s="15" t="s">
        <v>2738</v>
      </c>
      <c r="B70" s="18" t="s">
        <v>317</v>
      </c>
      <c r="C70" s="18">
        <v>69</v>
      </c>
      <c r="D70" s="20" t="s">
        <v>469</v>
      </c>
      <c r="E70" s="20"/>
      <c r="F70" s="18" t="s">
        <v>1069</v>
      </c>
      <c r="G70" s="21" t="s">
        <v>177</v>
      </c>
      <c r="H70" s="71" t="s">
        <v>387</v>
      </c>
      <c r="I70" s="71" t="s">
        <v>387</v>
      </c>
      <c r="J70" s="71"/>
      <c r="K70" s="71"/>
      <c r="U70" s="241"/>
      <c r="V70" s="118" t="s">
        <v>213</v>
      </c>
      <c r="W70" s="158">
        <f t="shared" si="8"/>
        <v>0</v>
      </c>
      <c r="X70" s="159">
        <f t="shared" si="8"/>
        <v>0</v>
      </c>
    </row>
    <row r="71" spans="1:24" ht="14" thickBot="1" x14ac:dyDescent="0.2">
      <c r="A71" s="15" t="s">
        <v>2739</v>
      </c>
      <c r="B71" s="18" t="s">
        <v>317</v>
      </c>
      <c r="C71" s="20">
        <v>70</v>
      </c>
      <c r="D71" s="20" t="s">
        <v>469</v>
      </c>
      <c r="E71" s="20"/>
      <c r="F71" s="18" t="s">
        <v>1542</v>
      </c>
      <c r="G71" s="21" t="s">
        <v>177</v>
      </c>
      <c r="H71" s="71" t="s">
        <v>387</v>
      </c>
      <c r="I71" s="71" t="s">
        <v>387</v>
      </c>
      <c r="J71" s="71"/>
      <c r="K71" s="71"/>
      <c r="U71" s="241"/>
      <c r="V71" s="117" t="s">
        <v>217</v>
      </c>
      <c r="W71" s="158">
        <f t="shared" si="8"/>
        <v>0</v>
      </c>
      <c r="X71" s="159">
        <f t="shared" si="8"/>
        <v>0</v>
      </c>
    </row>
    <row r="72" spans="1:24" ht="14" thickBot="1" x14ac:dyDescent="0.2">
      <c r="A72" s="15" t="s">
        <v>2740</v>
      </c>
      <c r="B72" s="18" t="s">
        <v>317</v>
      </c>
      <c r="C72" s="18">
        <v>71</v>
      </c>
      <c r="D72" s="20" t="s">
        <v>469</v>
      </c>
      <c r="E72" s="20"/>
      <c r="F72" s="18" t="s">
        <v>1542</v>
      </c>
      <c r="G72" s="21" t="s">
        <v>177</v>
      </c>
      <c r="H72" s="71" t="s">
        <v>387</v>
      </c>
      <c r="I72" s="71" t="s">
        <v>387</v>
      </c>
      <c r="J72" s="71"/>
      <c r="K72" s="71"/>
      <c r="U72" s="241"/>
      <c r="V72" s="117" t="s">
        <v>221</v>
      </c>
      <c r="W72" s="158">
        <f t="shared" si="8"/>
        <v>0</v>
      </c>
      <c r="X72" s="159">
        <f t="shared" si="8"/>
        <v>0</v>
      </c>
    </row>
    <row r="73" spans="1:24" ht="14" thickBot="1" x14ac:dyDescent="0.2">
      <c r="A73" s="15" t="s">
        <v>2741</v>
      </c>
      <c r="B73" s="18" t="s">
        <v>317</v>
      </c>
      <c r="C73" s="20">
        <v>72</v>
      </c>
      <c r="D73" s="20" t="s">
        <v>469</v>
      </c>
      <c r="E73" s="20"/>
      <c r="F73" s="18" t="s">
        <v>1542</v>
      </c>
      <c r="G73" s="21" t="s">
        <v>177</v>
      </c>
      <c r="H73" s="71" t="s">
        <v>387</v>
      </c>
      <c r="I73" s="71" t="s">
        <v>387</v>
      </c>
      <c r="J73" s="71"/>
      <c r="K73" s="71"/>
      <c r="U73" s="241"/>
      <c r="V73" s="117" t="s">
        <v>225</v>
      </c>
      <c r="W73" s="158">
        <f t="shared" si="8"/>
        <v>0</v>
      </c>
      <c r="X73" s="159">
        <f t="shared" si="8"/>
        <v>0</v>
      </c>
    </row>
    <row r="74" spans="1:24" ht="14" thickBot="1" x14ac:dyDescent="0.2">
      <c r="A74" s="15" t="s">
        <v>2742</v>
      </c>
      <c r="B74" s="18" t="s">
        <v>317</v>
      </c>
      <c r="C74" s="18">
        <v>73</v>
      </c>
      <c r="D74" s="20" t="s">
        <v>469</v>
      </c>
      <c r="E74" s="20"/>
      <c r="F74" s="18" t="s">
        <v>721</v>
      </c>
      <c r="G74" s="21" t="s">
        <v>177</v>
      </c>
      <c r="H74" s="71" t="s">
        <v>387</v>
      </c>
      <c r="I74" s="71" t="s">
        <v>387</v>
      </c>
      <c r="J74" s="71"/>
      <c r="K74" s="71"/>
      <c r="U74" s="241"/>
      <c r="V74" s="117" t="s">
        <v>229</v>
      </c>
      <c r="W74" s="158">
        <f t="shared" si="8"/>
        <v>0</v>
      </c>
      <c r="X74" s="159">
        <f t="shared" si="8"/>
        <v>0</v>
      </c>
    </row>
    <row r="75" spans="1:24" ht="14" thickBot="1" x14ac:dyDescent="0.2">
      <c r="A75" s="15" t="s">
        <v>2743</v>
      </c>
      <c r="B75" s="18" t="s">
        <v>317</v>
      </c>
      <c r="C75" s="20">
        <v>74</v>
      </c>
      <c r="D75" s="20" t="s">
        <v>469</v>
      </c>
      <c r="E75" s="20"/>
      <c r="F75" s="18" t="s">
        <v>721</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2744</v>
      </c>
      <c r="B76" s="18" t="s">
        <v>317</v>
      </c>
      <c r="C76" s="18">
        <v>75</v>
      </c>
      <c r="D76" s="20" t="s">
        <v>469</v>
      </c>
      <c r="E76" s="20"/>
      <c r="F76" s="18" t="s">
        <v>1069</v>
      </c>
      <c r="G76" s="21" t="s">
        <v>177</v>
      </c>
      <c r="H76" s="71" t="s">
        <v>387</v>
      </c>
      <c r="I76" s="71" t="s">
        <v>387</v>
      </c>
      <c r="J76" s="71"/>
      <c r="K76" s="71"/>
      <c r="U76" s="241"/>
      <c r="V76" s="117" t="s">
        <v>9123</v>
      </c>
      <c r="W76" s="158">
        <f t="shared" si="9"/>
        <v>0</v>
      </c>
      <c r="X76" s="159">
        <f t="shared" si="9"/>
        <v>0</v>
      </c>
    </row>
    <row r="77" spans="1:24" ht="14" thickBot="1" x14ac:dyDescent="0.2">
      <c r="A77" s="15" t="s">
        <v>2409</v>
      </c>
      <c r="B77" s="18" t="s">
        <v>317</v>
      </c>
      <c r="C77" s="20">
        <v>76</v>
      </c>
      <c r="D77" s="20" t="s">
        <v>469</v>
      </c>
      <c r="E77" s="20"/>
      <c r="F77" s="20" t="s">
        <v>1542</v>
      </c>
      <c r="G77" s="21" t="s">
        <v>177</v>
      </c>
      <c r="H77" s="71" t="s">
        <v>387</v>
      </c>
      <c r="I77" s="71" t="s">
        <v>387</v>
      </c>
      <c r="J77" s="71"/>
      <c r="K77" s="71"/>
      <c r="U77" s="241"/>
      <c r="V77" s="117" t="s">
        <v>237</v>
      </c>
      <c r="W77" s="158">
        <f t="shared" si="9"/>
        <v>0</v>
      </c>
      <c r="X77" s="159">
        <f t="shared" si="9"/>
        <v>0</v>
      </c>
    </row>
    <row r="78" spans="1:24" ht="14" thickBot="1" x14ac:dyDescent="0.2">
      <c r="A78" s="15" t="s">
        <v>2745</v>
      </c>
      <c r="B78" s="18" t="s">
        <v>317</v>
      </c>
      <c r="C78" s="18">
        <v>77</v>
      </c>
      <c r="D78" s="20" t="s">
        <v>469</v>
      </c>
      <c r="E78" s="20"/>
      <c r="F78" s="20" t="s">
        <v>1542</v>
      </c>
      <c r="G78" s="21" t="s">
        <v>177</v>
      </c>
      <c r="H78" s="71" t="s">
        <v>387</v>
      </c>
      <c r="I78" s="71" t="s">
        <v>387</v>
      </c>
      <c r="J78" s="71"/>
      <c r="K78" s="71"/>
      <c r="U78" s="241"/>
      <c r="V78" s="117" t="s">
        <v>241</v>
      </c>
      <c r="W78" s="158">
        <f t="shared" si="9"/>
        <v>0</v>
      </c>
      <c r="X78" s="159">
        <f t="shared" si="9"/>
        <v>0</v>
      </c>
    </row>
    <row r="79" spans="1:24" ht="14" thickBot="1" x14ac:dyDescent="0.2">
      <c r="A79" s="15" t="s">
        <v>2598</v>
      </c>
      <c r="B79" s="18" t="s">
        <v>317</v>
      </c>
      <c r="C79" s="20">
        <v>78</v>
      </c>
      <c r="D79" s="20" t="s">
        <v>469</v>
      </c>
      <c r="E79" s="20"/>
      <c r="F79" s="18" t="s">
        <v>1069</v>
      </c>
      <c r="G79" s="21" t="s">
        <v>177</v>
      </c>
      <c r="H79" s="71" t="s">
        <v>387</v>
      </c>
      <c r="I79" s="71" t="s">
        <v>387</v>
      </c>
      <c r="J79" s="71"/>
      <c r="K79" s="71"/>
      <c r="U79" s="241"/>
      <c r="V79" s="117" t="s">
        <v>245</v>
      </c>
      <c r="W79" s="158">
        <f t="shared" si="9"/>
        <v>0</v>
      </c>
      <c r="X79" s="159">
        <f t="shared" si="9"/>
        <v>0</v>
      </c>
    </row>
    <row r="80" spans="1:24" ht="14" thickBot="1" x14ac:dyDescent="0.2">
      <c r="A80" s="15" t="s">
        <v>2746</v>
      </c>
      <c r="B80" s="18" t="s">
        <v>317</v>
      </c>
      <c r="C80" s="18">
        <v>79</v>
      </c>
      <c r="D80" s="20" t="s">
        <v>469</v>
      </c>
      <c r="E80" s="20"/>
      <c r="F80" s="18" t="s">
        <v>1542</v>
      </c>
      <c r="G80" s="21" t="s">
        <v>177</v>
      </c>
      <c r="H80" s="71" t="s">
        <v>387</v>
      </c>
      <c r="I80" s="71" t="s">
        <v>387</v>
      </c>
      <c r="J80" s="71"/>
      <c r="K80" s="71"/>
      <c r="U80" s="241"/>
      <c r="V80" s="117" t="s">
        <v>249</v>
      </c>
      <c r="W80" s="158">
        <f t="shared" si="9"/>
        <v>0</v>
      </c>
      <c r="X80" s="159">
        <f t="shared" si="9"/>
        <v>0</v>
      </c>
    </row>
    <row r="81" spans="1:24" ht="14" thickBot="1" x14ac:dyDescent="0.2">
      <c r="A81" s="15" t="s">
        <v>2747</v>
      </c>
      <c r="B81" s="18" t="s">
        <v>317</v>
      </c>
      <c r="C81" s="20">
        <v>80</v>
      </c>
      <c r="D81" s="20" t="s">
        <v>469</v>
      </c>
      <c r="E81" s="20"/>
      <c r="F81" s="18" t="s">
        <v>1542</v>
      </c>
      <c r="G81" s="21" t="s">
        <v>177</v>
      </c>
      <c r="H81" s="71" t="s">
        <v>387</v>
      </c>
      <c r="I81" s="71" t="s">
        <v>387</v>
      </c>
      <c r="J81" s="71"/>
      <c r="K81" s="71"/>
      <c r="U81" s="241"/>
      <c r="V81" s="117" t="s">
        <v>253</v>
      </c>
      <c r="W81" s="158">
        <f t="shared" si="9"/>
        <v>0</v>
      </c>
      <c r="X81" s="159">
        <f t="shared" si="9"/>
        <v>0</v>
      </c>
    </row>
    <row r="82" spans="1:24" ht="14" thickBot="1" x14ac:dyDescent="0.2">
      <c r="A82" s="15" t="s">
        <v>2748</v>
      </c>
      <c r="B82" s="18" t="s">
        <v>317</v>
      </c>
      <c r="C82" s="18">
        <v>81</v>
      </c>
      <c r="D82" s="20" t="s">
        <v>469</v>
      </c>
      <c r="E82" s="20"/>
      <c r="F82" s="18" t="s">
        <v>1542</v>
      </c>
      <c r="G82" s="21" t="s">
        <v>177</v>
      </c>
      <c r="H82" s="71" t="s">
        <v>387</v>
      </c>
      <c r="I82" s="71" t="s">
        <v>387</v>
      </c>
      <c r="J82" s="71"/>
      <c r="K82" s="71"/>
      <c r="U82" s="241"/>
      <c r="V82" s="117" t="s">
        <v>10048</v>
      </c>
      <c r="W82" s="158">
        <f t="shared" si="9"/>
        <v>0</v>
      </c>
      <c r="X82" s="159">
        <f t="shared" si="9"/>
        <v>0</v>
      </c>
    </row>
    <row r="83" spans="1:24" ht="14" thickBot="1" x14ac:dyDescent="0.2">
      <c r="A83" s="15" t="s">
        <v>2749</v>
      </c>
      <c r="B83" s="18" t="s">
        <v>317</v>
      </c>
      <c r="C83" s="20">
        <v>82</v>
      </c>
      <c r="D83" s="16" t="s">
        <v>496</v>
      </c>
      <c r="E83" s="16"/>
      <c r="F83" s="16" t="s">
        <v>497</v>
      </c>
      <c r="G83" s="21" t="s">
        <v>177</v>
      </c>
      <c r="H83" s="71" t="s">
        <v>387</v>
      </c>
      <c r="I83" s="71" t="s">
        <v>387</v>
      </c>
      <c r="J83" s="71"/>
      <c r="K83" s="71"/>
      <c r="U83" s="241"/>
      <c r="V83" s="117" t="s">
        <v>10124</v>
      </c>
      <c r="W83" s="158">
        <f t="shared" si="9"/>
        <v>0</v>
      </c>
      <c r="X83" s="159">
        <f t="shared" si="9"/>
        <v>0</v>
      </c>
    </row>
    <row r="84" spans="1:24" ht="14" thickBot="1" x14ac:dyDescent="0.2">
      <c r="A84" s="15" t="s">
        <v>2750</v>
      </c>
      <c r="B84" s="18" t="s">
        <v>317</v>
      </c>
      <c r="C84" s="18">
        <v>83</v>
      </c>
      <c r="D84" s="16" t="s">
        <v>496</v>
      </c>
      <c r="E84" s="16"/>
      <c r="F84" s="16" t="s">
        <v>497</v>
      </c>
      <c r="G84" s="21" t="s">
        <v>177</v>
      </c>
      <c r="H84" s="71" t="s">
        <v>387</v>
      </c>
      <c r="I84" s="71" t="s">
        <v>387</v>
      </c>
      <c r="J84" s="71"/>
      <c r="K84" s="71"/>
      <c r="U84" s="241"/>
      <c r="V84" s="117" t="s">
        <v>257</v>
      </c>
      <c r="W84" s="158">
        <f t="shared" si="9"/>
        <v>0</v>
      </c>
      <c r="X84" s="159">
        <f t="shared" si="9"/>
        <v>15</v>
      </c>
    </row>
    <row r="85" spans="1:24" ht="14" thickBot="1" x14ac:dyDescent="0.2">
      <c r="A85" s="15" t="s">
        <v>2729</v>
      </c>
      <c r="B85" s="18" t="s">
        <v>317</v>
      </c>
      <c r="C85" s="20">
        <v>84</v>
      </c>
      <c r="D85" s="20" t="s">
        <v>407</v>
      </c>
      <c r="E85" s="20">
        <v>170</v>
      </c>
      <c r="F85" s="18" t="s">
        <v>393</v>
      </c>
      <c r="G85" s="21" t="s">
        <v>257</v>
      </c>
      <c r="H85" s="71" t="s">
        <v>387</v>
      </c>
      <c r="I85" s="71" t="s">
        <v>387</v>
      </c>
      <c r="J85" s="71"/>
      <c r="K85" s="71" t="s">
        <v>387</v>
      </c>
      <c r="U85" s="241"/>
      <c r="V85" s="166" t="s">
        <v>260</v>
      </c>
      <c r="W85" s="191">
        <f t="shared" si="9"/>
        <v>0</v>
      </c>
      <c r="X85" s="192">
        <f t="shared" si="9"/>
        <v>2</v>
      </c>
    </row>
    <row r="86" spans="1:24" ht="13" x14ac:dyDescent="0.15">
      <c r="A86" s="15" t="s">
        <v>2730</v>
      </c>
      <c r="B86" s="18" t="s">
        <v>317</v>
      </c>
      <c r="C86" s="18">
        <v>85</v>
      </c>
      <c r="D86" s="20" t="s">
        <v>407</v>
      </c>
      <c r="E86" s="20">
        <v>220</v>
      </c>
      <c r="F86" s="18" t="s">
        <v>2515</v>
      </c>
      <c r="G86" s="21" t="s">
        <v>257</v>
      </c>
      <c r="H86" s="71" t="s">
        <v>387</v>
      </c>
      <c r="I86" s="71" t="s">
        <v>387</v>
      </c>
      <c r="J86" s="71"/>
      <c r="K86" s="71" t="s">
        <v>387</v>
      </c>
    </row>
    <row r="87" spans="1:24" ht="13" x14ac:dyDescent="0.15">
      <c r="A87" s="15" t="s">
        <v>2402</v>
      </c>
      <c r="B87" s="18" t="s">
        <v>317</v>
      </c>
      <c r="C87" s="20">
        <v>86</v>
      </c>
      <c r="D87" s="20" t="s">
        <v>389</v>
      </c>
      <c r="E87" s="20">
        <v>180</v>
      </c>
      <c r="F87" s="18" t="s">
        <v>393</v>
      </c>
      <c r="G87" s="21" t="s">
        <v>257</v>
      </c>
      <c r="H87" s="71" t="s">
        <v>387</v>
      </c>
      <c r="I87" s="71" t="s">
        <v>387</v>
      </c>
      <c r="J87" s="71"/>
      <c r="K87" s="71" t="s">
        <v>387</v>
      </c>
    </row>
    <row r="88" spans="1:24" ht="13" x14ac:dyDescent="0.15">
      <c r="A88" s="15" t="s">
        <v>2731</v>
      </c>
      <c r="B88" s="18" t="s">
        <v>317</v>
      </c>
      <c r="C88" s="18">
        <v>87</v>
      </c>
      <c r="D88" s="20" t="s">
        <v>404</v>
      </c>
      <c r="E88" s="20">
        <v>170</v>
      </c>
      <c r="F88" s="18" t="s">
        <v>393</v>
      </c>
      <c r="G88" s="21" t="s">
        <v>257</v>
      </c>
      <c r="H88" s="71" t="s">
        <v>387</v>
      </c>
      <c r="I88" s="71" t="s">
        <v>387</v>
      </c>
      <c r="J88" s="71"/>
      <c r="K88" s="71" t="s">
        <v>387</v>
      </c>
    </row>
    <row r="89" spans="1:24" ht="13" x14ac:dyDescent="0.15">
      <c r="A89" s="15" t="s">
        <v>2732</v>
      </c>
      <c r="B89" s="18" t="s">
        <v>317</v>
      </c>
      <c r="C89" s="20">
        <v>88</v>
      </c>
      <c r="D89" s="20" t="s">
        <v>404</v>
      </c>
      <c r="E89" s="20">
        <v>220</v>
      </c>
      <c r="F89" s="18" t="s">
        <v>2515</v>
      </c>
      <c r="G89" s="21" t="s">
        <v>257</v>
      </c>
      <c r="H89" s="71" t="s">
        <v>387</v>
      </c>
      <c r="I89" s="71" t="s">
        <v>387</v>
      </c>
      <c r="J89" s="71"/>
      <c r="K89" s="71" t="s">
        <v>387</v>
      </c>
    </row>
    <row r="90" spans="1:24" ht="13" x14ac:dyDescent="0.15">
      <c r="A90" s="15" t="s">
        <v>2733</v>
      </c>
      <c r="B90" s="18" t="s">
        <v>317</v>
      </c>
      <c r="C90" s="18">
        <v>89</v>
      </c>
      <c r="D90" s="20" t="s">
        <v>385</v>
      </c>
      <c r="E90" s="20">
        <v>170</v>
      </c>
      <c r="F90" s="18" t="s">
        <v>393</v>
      </c>
      <c r="G90" s="21" t="s">
        <v>257</v>
      </c>
      <c r="H90" s="71" t="s">
        <v>387</v>
      </c>
      <c r="I90" s="71" t="s">
        <v>387</v>
      </c>
      <c r="J90" s="71"/>
      <c r="K90" s="71" t="s">
        <v>387</v>
      </c>
    </row>
    <row r="91" spans="1:24" ht="13" x14ac:dyDescent="0.15">
      <c r="A91" s="15" t="s">
        <v>2734</v>
      </c>
      <c r="B91" s="18" t="s">
        <v>317</v>
      </c>
      <c r="C91" s="20">
        <v>90</v>
      </c>
      <c r="D91" s="20" t="s">
        <v>400</v>
      </c>
      <c r="E91" s="20">
        <v>180</v>
      </c>
      <c r="F91" s="20" t="s">
        <v>393</v>
      </c>
      <c r="G91" s="21" t="s">
        <v>257</v>
      </c>
      <c r="H91" s="71" t="s">
        <v>387</v>
      </c>
      <c r="I91" s="71" t="s">
        <v>387</v>
      </c>
      <c r="J91" s="71"/>
      <c r="K91" s="71" t="s">
        <v>387</v>
      </c>
    </row>
    <row r="92" spans="1:24" ht="13" x14ac:dyDescent="0.15">
      <c r="A92" s="15" t="s">
        <v>2735</v>
      </c>
      <c r="B92" s="18" t="s">
        <v>317</v>
      </c>
      <c r="C92" s="18">
        <v>91</v>
      </c>
      <c r="D92" s="20" t="s">
        <v>858</v>
      </c>
      <c r="E92" s="20">
        <v>180</v>
      </c>
      <c r="F92" s="18" t="s">
        <v>393</v>
      </c>
      <c r="G92" s="21" t="s">
        <v>257</v>
      </c>
      <c r="H92" s="71" t="s">
        <v>387</v>
      </c>
      <c r="I92" s="71" t="s">
        <v>387</v>
      </c>
      <c r="J92" s="71"/>
      <c r="K92" s="71" t="s">
        <v>387</v>
      </c>
    </row>
    <row r="93" spans="1:24" ht="13" x14ac:dyDescent="0.15">
      <c r="A93" s="15" t="s">
        <v>2736</v>
      </c>
      <c r="B93" s="18" t="s">
        <v>317</v>
      </c>
      <c r="C93" s="20">
        <v>92</v>
      </c>
      <c r="D93" s="20" t="s">
        <v>858</v>
      </c>
      <c r="E93" s="20">
        <v>240</v>
      </c>
      <c r="F93" s="18" t="s">
        <v>2515</v>
      </c>
      <c r="G93" s="21" t="s">
        <v>257</v>
      </c>
      <c r="H93" s="71" t="s">
        <v>387</v>
      </c>
      <c r="I93" s="71" t="s">
        <v>387</v>
      </c>
      <c r="J93" s="71"/>
      <c r="K93" s="71" t="s">
        <v>387</v>
      </c>
    </row>
    <row r="94" spans="1:24" ht="13" x14ac:dyDescent="0.15">
      <c r="A94" s="15" t="s">
        <v>2434</v>
      </c>
      <c r="B94" s="18" t="s">
        <v>317</v>
      </c>
      <c r="C94" s="18">
        <v>93</v>
      </c>
      <c r="D94" s="20" t="s">
        <v>149</v>
      </c>
      <c r="E94" s="20">
        <v>170</v>
      </c>
      <c r="F94" s="18" t="s">
        <v>393</v>
      </c>
      <c r="G94" s="21" t="s">
        <v>257</v>
      </c>
      <c r="H94" s="71" t="s">
        <v>387</v>
      </c>
      <c r="I94" s="71" t="s">
        <v>387</v>
      </c>
      <c r="J94" s="71"/>
      <c r="K94" s="71" t="s">
        <v>387</v>
      </c>
    </row>
    <row r="95" spans="1:24" ht="13" x14ac:dyDescent="0.15">
      <c r="A95" s="15" t="s">
        <v>2737</v>
      </c>
      <c r="B95" s="18" t="s">
        <v>317</v>
      </c>
      <c r="C95" s="20">
        <v>94</v>
      </c>
      <c r="D95" s="20" t="s">
        <v>392</v>
      </c>
      <c r="E95" s="16">
        <v>170</v>
      </c>
      <c r="F95" s="20" t="s">
        <v>393</v>
      </c>
      <c r="G95" s="17" t="s">
        <v>257</v>
      </c>
      <c r="H95" s="71" t="s">
        <v>387</v>
      </c>
      <c r="I95" s="71" t="s">
        <v>387</v>
      </c>
      <c r="J95" s="71"/>
      <c r="K95" s="71" t="s">
        <v>387</v>
      </c>
    </row>
    <row r="96" spans="1:24" ht="13" x14ac:dyDescent="0.15">
      <c r="A96" s="15" t="s">
        <v>2723</v>
      </c>
      <c r="B96" s="18" t="s">
        <v>317</v>
      </c>
      <c r="C96" s="18">
        <v>95</v>
      </c>
      <c r="D96" s="20" t="s">
        <v>469</v>
      </c>
      <c r="E96" s="20"/>
      <c r="F96" s="18" t="s">
        <v>1069</v>
      </c>
      <c r="G96" s="21" t="s">
        <v>257</v>
      </c>
      <c r="H96" s="71" t="s">
        <v>387</v>
      </c>
      <c r="I96" s="71" t="s">
        <v>387</v>
      </c>
      <c r="J96" s="71"/>
      <c r="K96" s="71" t="s">
        <v>387</v>
      </c>
    </row>
    <row r="97" spans="1:11" ht="13" x14ac:dyDescent="0.15">
      <c r="A97" s="15" t="s">
        <v>2669</v>
      </c>
      <c r="B97" s="18" t="s">
        <v>317</v>
      </c>
      <c r="C97" s="20">
        <v>96</v>
      </c>
      <c r="D97" s="20" t="s">
        <v>389</v>
      </c>
      <c r="E97" s="20">
        <v>240</v>
      </c>
      <c r="F97" s="20" t="s">
        <v>2515</v>
      </c>
      <c r="G97" s="21" t="s">
        <v>257</v>
      </c>
      <c r="H97" s="71" t="s">
        <v>387</v>
      </c>
      <c r="I97" s="71" t="s">
        <v>387</v>
      </c>
      <c r="J97" s="71"/>
      <c r="K97" s="71" t="s">
        <v>387</v>
      </c>
    </row>
    <row r="98" spans="1:11" ht="13" x14ac:dyDescent="0.15">
      <c r="A98" s="15" t="s">
        <v>2670</v>
      </c>
      <c r="B98" s="18" t="s">
        <v>317</v>
      </c>
      <c r="C98" s="18">
        <v>97</v>
      </c>
      <c r="D98" s="16" t="s">
        <v>400</v>
      </c>
      <c r="E98" s="16">
        <v>240</v>
      </c>
      <c r="F98" s="20" t="s">
        <v>2515</v>
      </c>
      <c r="G98" s="21" t="s">
        <v>257</v>
      </c>
      <c r="H98" s="71" t="s">
        <v>387</v>
      </c>
      <c r="I98" s="71" t="s">
        <v>387</v>
      </c>
      <c r="J98" s="71"/>
      <c r="K98" s="71" t="s">
        <v>387</v>
      </c>
    </row>
    <row r="99" spans="1:11" ht="13" x14ac:dyDescent="0.15">
      <c r="A99" s="15" t="s">
        <v>2715</v>
      </c>
      <c r="B99" s="18" t="s">
        <v>317</v>
      </c>
      <c r="C99" s="20">
        <v>98</v>
      </c>
      <c r="D99" s="20" t="s">
        <v>392</v>
      </c>
      <c r="E99" s="20">
        <v>220</v>
      </c>
      <c r="F99" s="20" t="s">
        <v>2515</v>
      </c>
      <c r="G99" s="21" t="s">
        <v>257</v>
      </c>
      <c r="H99" s="71" t="s">
        <v>387</v>
      </c>
      <c r="I99" s="71" t="s">
        <v>387</v>
      </c>
      <c r="J99" s="71"/>
      <c r="K99" s="71" t="s">
        <v>387</v>
      </c>
    </row>
    <row r="100" spans="1:11" ht="13" x14ac:dyDescent="0.15">
      <c r="A100" s="15" t="s">
        <v>480</v>
      </c>
      <c r="B100" s="18" t="s">
        <v>317</v>
      </c>
      <c r="C100" s="18">
        <v>99</v>
      </c>
      <c r="D100" s="20" t="s">
        <v>469</v>
      </c>
      <c r="E100" s="20"/>
      <c r="F100" s="18" t="s">
        <v>1542</v>
      </c>
      <c r="G100" s="17" t="s">
        <v>260</v>
      </c>
      <c r="H100" s="71" t="s">
        <v>387</v>
      </c>
      <c r="I100" s="71" t="s">
        <v>387</v>
      </c>
      <c r="J100" s="71"/>
      <c r="K100" s="71" t="s">
        <v>387</v>
      </c>
    </row>
    <row r="101" spans="1:11" ht="13" x14ac:dyDescent="0.15">
      <c r="A101" s="15" t="s">
        <v>2724</v>
      </c>
      <c r="B101" s="18" t="s">
        <v>317</v>
      </c>
      <c r="C101" s="20">
        <v>100</v>
      </c>
      <c r="D101" s="20" t="s">
        <v>469</v>
      </c>
      <c r="E101" s="16"/>
      <c r="F101" s="16" t="s">
        <v>1542</v>
      </c>
      <c r="G101" s="17" t="s">
        <v>260</v>
      </c>
      <c r="H101" s="71" t="s">
        <v>387</v>
      </c>
      <c r="I101" s="71" t="s">
        <v>387</v>
      </c>
      <c r="J101" s="71"/>
      <c r="K101" s="71" t="s">
        <v>387</v>
      </c>
    </row>
  </sheetData>
  <sheetProtection selectLockedCells="1" selectUnlockedCells="1"/>
  <mergeCells count="1">
    <mergeCell ref="Z1:AH1"/>
  </mergeCells>
  <conditionalFormatting sqref="H2:K101">
    <cfRule type="cellIs" dxfId="490" priority="1" stopIfTrue="1" operator="equal">
      <formula>"-"</formula>
    </cfRule>
    <cfRule type="cellIs" dxfId="489" priority="2" stopIfTrue="1" operator="equal">
      <formula>"x"</formula>
    </cfRule>
  </conditionalFormatting>
  <hyperlinks>
    <hyperlink ref="L1" location="'Expansion set Check List'!A1" display="Home" xr:uid="{00000000-0004-0000-4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85">
    <tabColor rgb="FF00FF00"/>
  </sheetPr>
  <dimension ref="A1:AH16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 customWidth="1"/>
    <col min="2" max="2" width="13.6640625" bestFit="1" customWidth="1"/>
    <col min="3" max="3" width="4" bestFit="1" customWidth="1"/>
    <col min="4" max="4" width="8.83203125" bestFit="1" customWidth="1"/>
    <col min="5" max="5" width="4" customWidth="1"/>
    <col min="6" max="6" width="13.6640625" bestFit="1" customWidth="1"/>
    <col min="7" max="7" width="11.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545</v>
      </c>
      <c r="B2" s="18" t="s">
        <v>320</v>
      </c>
      <c r="C2" s="18">
        <v>1</v>
      </c>
      <c r="D2" s="18" t="s">
        <v>407</v>
      </c>
      <c r="E2" s="18">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164</v>
      </c>
      <c r="Z2" s="102"/>
      <c r="AA2" s="102"/>
      <c r="AB2" s="102"/>
      <c r="AC2" s="102"/>
      <c r="AD2" s="102"/>
      <c r="AE2" s="102"/>
      <c r="AF2" s="102"/>
      <c r="AG2" s="102"/>
      <c r="AH2" s="102"/>
    </row>
    <row r="3" spans="1:34" ht="13" x14ac:dyDescent="0.15">
      <c r="A3" s="15" t="s">
        <v>527</v>
      </c>
      <c r="B3" s="18" t="s">
        <v>320</v>
      </c>
      <c r="C3" s="20">
        <v>2</v>
      </c>
      <c r="D3" s="18" t="s">
        <v>407</v>
      </c>
      <c r="E3" s="20">
        <v>100</v>
      </c>
      <c r="F3" s="18" t="s">
        <v>398</v>
      </c>
      <c r="G3" s="19"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53</v>
      </c>
    </row>
    <row r="4" spans="1:34" ht="13" x14ac:dyDescent="0.15">
      <c r="A4" s="15" t="s">
        <v>511</v>
      </c>
      <c r="B4" s="18" t="s">
        <v>320</v>
      </c>
      <c r="C4" s="18">
        <v>3</v>
      </c>
      <c r="D4" s="18" t="s">
        <v>407</v>
      </c>
      <c r="E4" s="20">
        <v>100</v>
      </c>
      <c r="F4" s="18" t="s">
        <v>393</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48</v>
      </c>
    </row>
    <row r="5" spans="1:34" ht="13" x14ac:dyDescent="0.15">
      <c r="A5" s="15" t="s">
        <v>1257</v>
      </c>
      <c r="B5" s="18" t="s">
        <v>320</v>
      </c>
      <c r="C5" s="20">
        <v>4</v>
      </c>
      <c r="D5" s="18" t="s">
        <v>407</v>
      </c>
      <c r="E5" s="20">
        <v>60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2238</v>
      </c>
      <c r="B6" s="18" t="s">
        <v>320</v>
      </c>
      <c r="C6" s="18">
        <v>5</v>
      </c>
      <c r="D6" s="18"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16</v>
      </c>
    </row>
    <row r="7" spans="1:34" ht="13" x14ac:dyDescent="0.15">
      <c r="A7" s="15" t="s">
        <v>2239</v>
      </c>
      <c r="B7" s="18" t="s">
        <v>320</v>
      </c>
      <c r="C7" s="20">
        <v>6</v>
      </c>
      <c r="D7" s="18" t="s">
        <v>407</v>
      </c>
      <c r="E7" s="20">
        <v>90</v>
      </c>
      <c r="F7" s="18" t="s">
        <v>398</v>
      </c>
      <c r="G7" s="19" t="s">
        <v>181</v>
      </c>
      <c r="H7" s="71" t="s">
        <v>387</v>
      </c>
      <c r="I7" s="71" t="s">
        <v>387</v>
      </c>
      <c r="J7" s="71"/>
      <c r="K7" s="71"/>
      <c r="R7" s="117" t="s">
        <v>189</v>
      </c>
      <c r="S7" s="231">
        <f t="shared" si="0"/>
        <v>0</v>
      </c>
      <c r="T7" s="159">
        <f t="shared" si="1"/>
        <v>0</v>
      </c>
      <c r="U7" s="168"/>
      <c r="V7" s="117" t="s">
        <v>189</v>
      </c>
      <c r="W7" s="231">
        <f t="shared" si="2"/>
        <v>0</v>
      </c>
      <c r="X7" s="6">
        <f t="shared" si="3"/>
        <v>8</v>
      </c>
    </row>
    <row r="8" spans="1:34" ht="13" x14ac:dyDescent="0.15">
      <c r="A8" s="15" t="s">
        <v>2516</v>
      </c>
      <c r="B8" s="18" t="s">
        <v>320</v>
      </c>
      <c r="C8" s="18">
        <v>7</v>
      </c>
      <c r="D8" s="18" t="s">
        <v>407</v>
      </c>
      <c r="E8" s="20">
        <v>60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2516</v>
      </c>
      <c r="B9" s="18" t="s">
        <v>320</v>
      </c>
      <c r="C9" s="20">
        <v>8</v>
      </c>
      <c r="D9" s="18" t="s">
        <v>407</v>
      </c>
      <c r="E9" s="20">
        <v>60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2516</v>
      </c>
      <c r="B10" s="18" t="s">
        <v>320</v>
      </c>
      <c r="C10" s="18">
        <v>9</v>
      </c>
      <c r="D10" s="18" t="s">
        <v>407</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2517</v>
      </c>
      <c r="B11" s="18" t="s">
        <v>320</v>
      </c>
      <c r="C11" s="20">
        <v>10</v>
      </c>
      <c r="D11" s="18" t="s">
        <v>407</v>
      </c>
      <c r="E11" s="20">
        <v>90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2518</v>
      </c>
      <c r="B12" s="18" t="s">
        <v>320</v>
      </c>
      <c r="C12" s="18">
        <v>11</v>
      </c>
      <c r="D12" s="18" t="s">
        <v>407</v>
      </c>
      <c r="E12" s="20">
        <v>160</v>
      </c>
      <c r="F12" s="18"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2751</v>
      </c>
      <c r="B13" s="18" t="s">
        <v>320</v>
      </c>
      <c r="C13" s="20">
        <v>12</v>
      </c>
      <c r="D13" s="18" t="s">
        <v>407</v>
      </c>
      <c r="E13" s="20">
        <v>190</v>
      </c>
      <c r="F13" s="18" t="s">
        <v>2752</v>
      </c>
      <c r="G13" s="19" t="s">
        <v>225</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2519</v>
      </c>
      <c r="B14" s="18" t="s">
        <v>320</v>
      </c>
      <c r="C14" s="18">
        <v>13</v>
      </c>
      <c r="D14" s="20" t="s">
        <v>407</v>
      </c>
      <c r="E14" s="20">
        <v>30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2520</v>
      </c>
      <c r="B15" s="18" t="s">
        <v>320</v>
      </c>
      <c r="C15" s="20">
        <v>14</v>
      </c>
      <c r="D15" s="20" t="s">
        <v>407</v>
      </c>
      <c r="E15" s="20">
        <v>70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2521</v>
      </c>
      <c r="B16" s="18" t="s">
        <v>320</v>
      </c>
      <c r="C16" s="18">
        <v>15</v>
      </c>
      <c r="D16" s="20" t="s">
        <v>407</v>
      </c>
      <c r="E16" s="20">
        <v>120</v>
      </c>
      <c r="F16" s="18" t="s">
        <v>386</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2522</v>
      </c>
      <c r="B17" s="18" t="s">
        <v>320</v>
      </c>
      <c r="C17" s="20">
        <v>16</v>
      </c>
      <c r="D17" s="20" t="s">
        <v>407</v>
      </c>
      <c r="E17" s="20">
        <v>70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6</v>
      </c>
    </row>
    <row r="18" spans="1:24" ht="13" x14ac:dyDescent="0.15">
      <c r="A18" s="15" t="s">
        <v>2523</v>
      </c>
      <c r="B18" s="18" t="s">
        <v>320</v>
      </c>
      <c r="C18" s="18">
        <v>17</v>
      </c>
      <c r="D18" s="20" t="s">
        <v>407</v>
      </c>
      <c r="E18" s="20">
        <v>120</v>
      </c>
      <c r="F18" s="18"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881</v>
      </c>
      <c r="B19" s="18" t="s">
        <v>320</v>
      </c>
      <c r="C19" s="20">
        <v>18</v>
      </c>
      <c r="D19" s="20" t="s">
        <v>395</v>
      </c>
      <c r="E19" s="20">
        <v>60</v>
      </c>
      <c r="F19" s="18" t="s">
        <v>393</v>
      </c>
      <c r="G19" s="2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874</v>
      </c>
      <c r="B20" s="18" t="s">
        <v>320</v>
      </c>
      <c r="C20" s="18">
        <v>19</v>
      </c>
      <c r="D20" s="20" t="s">
        <v>395</v>
      </c>
      <c r="E20" s="20">
        <v>80</v>
      </c>
      <c r="F20" s="18"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851</v>
      </c>
      <c r="B21" s="18" t="s">
        <v>320</v>
      </c>
      <c r="C21" s="20">
        <v>20</v>
      </c>
      <c r="D21" s="20" t="s">
        <v>395</v>
      </c>
      <c r="E21" s="20">
        <v>150</v>
      </c>
      <c r="F21" s="18" t="s">
        <v>386</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2753</v>
      </c>
      <c r="B22" s="18" t="s">
        <v>320</v>
      </c>
      <c r="C22" s="18">
        <v>21</v>
      </c>
      <c r="D22" s="20" t="s">
        <v>395</v>
      </c>
      <c r="E22" s="20">
        <v>170</v>
      </c>
      <c r="F22" s="18" t="s">
        <v>393</v>
      </c>
      <c r="G22" s="21" t="s">
        <v>189</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2754</v>
      </c>
      <c r="B23" s="18" t="s">
        <v>320</v>
      </c>
      <c r="C23" s="20">
        <v>22</v>
      </c>
      <c r="D23" s="20" t="s">
        <v>395</v>
      </c>
      <c r="E23" s="20">
        <v>210</v>
      </c>
      <c r="F23" s="18" t="s">
        <v>2515</v>
      </c>
      <c r="G23" s="21" t="s">
        <v>189</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2248</v>
      </c>
      <c r="B24" s="18" t="s">
        <v>320</v>
      </c>
      <c r="C24" s="18">
        <v>23</v>
      </c>
      <c r="D24" s="20" t="s">
        <v>395</v>
      </c>
      <c r="E24" s="20">
        <v>60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2249</v>
      </c>
      <c r="B25" s="18" t="s">
        <v>320</v>
      </c>
      <c r="C25" s="20">
        <v>24</v>
      </c>
      <c r="D25" s="20" t="s">
        <v>395</v>
      </c>
      <c r="E25" s="20">
        <v>90</v>
      </c>
      <c r="F25" s="18" t="s">
        <v>398</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2524</v>
      </c>
      <c r="B26" s="18" t="s">
        <v>320</v>
      </c>
      <c r="C26" s="18">
        <v>25</v>
      </c>
      <c r="D26" s="20" t="s">
        <v>395</v>
      </c>
      <c r="E26" s="20">
        <v>50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2525</v>
      </c>
      <c r="B27" s="18" t="s">
        <v>320</v>
      </c>
      <c r="C27" s="20">
        <v>26</v>
      </c>
      <c r="D27" s="20" t="s">
        <v>395</v>
      </c>
      <c r="E27" s="20">
        <v>80</v>
      </c>
      <c r="F27" s="18" t="s">
        <v>398</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539</v>
      </c>
      <c r="B28" s="18" t="s">
        <v>320</v>
      </c>
      <c r="C28" s="18">
        <v>27</v>
      </c>
      <c r="D28" s="20" t="s">
        <v>389</v>
      </c>
      <c r="E28" s="20">
        <v>60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10</v>
      </c>
    </row>
    <row r="29" spans="1:24" ht="14" thickBot="1" x14ac:dyDescent="0.2">
      <c r="A29" s="15" t="s">
        <v>532</v>
      </c>
      <c r="B29" s="18" t="s">
        <v>320</v>
      </c>
      <c r="C29" s="20">
        <v>28</v>
      </c>
      <c r="D29" s="20" t="s">
        <v>389</v>
      </c>
      <c r="E29" s="20">
        <v>90</v>
      </c>
      <c r="F29" s="18" t="s">
        <v>398</v>
      </c>
      <c r="G29" s="21" t="s">
        <v>177</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463</v>
      </c>
      <c r="B30" s="18" t="s">
        <v>320</v>
      </c>
      <c r="C30" s="18">
        <v>29</v>
      </c>
      <c r="D30" s="20" t="s">
        <v>389</v>
      </c>
      <c r="E30" s="20">
        <v>60</v>
      </c>
      <c r="F30" s="18" t="s">
        <v>393</v>
      </c>
      <c r="G30" s="21" t="s">
        <v>173</v>
      </c>
      <c r="H30" s="71" t="s">
        <v>387</v>
      </c>
      <c r="I30" s="71" t="s">
        <v>387</v>
      </c>
      <c r="J30" s="71"/>
      <c r="K30" s="71"/>
      <c r="R30" s="160" t="s">
        <v>86</v>
      </c>
      <c r="S30" s="161"/>
      <c r="T30" s="175">
        <f>SUM(T31:T57)</f>
        <v>0</v>
      </c>
      <c r="U30" s="168"/>
      <c r="V30" s="177" t="s">
        <v>88</v>
      </c>
      <c r="W30" s="213"/>
      <c r="X30" s="215">
        <f>SUM(X31:X57)</f>
        <v>138</v>
      </c>
    </row>
    <row r="31" spans="1:24" ht="13" x14ac:dyDescent="0.15">
      <c r="A31" s="15" t="s">
        <v>462</v>
      </c>
      <c r="B31" s="18" t="s">
        <v>320</v>
      </c>
      <c r="C31" s="20">
        <v>30</v>
      </c>
      <c r="D31" s="20" t="s">
        <v>389</v>
      </c>
      <c r="E31" s="20">
        <v>90</v>
      </c>
      <c r="F31" s="18"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53</v>
      </c>
    </row>
    <row r="32" spans="1:24" ht="13" x14ac:dyDescent="0.15">
      <c r="A32" s="15" t="s">
        <v>975</v>
      </c>
      <c r="B32" s="18" t="s">
        <v>320</v>
      </c>
      <c r="C32" s="18">
        <v>31</v>
      </c>
      <c r="D32" s="20" t="s">
        <v>389</v>
      </c>
      <c r="E32" s="20">
        <v>60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48</v>
      </c>
    </row>
    <row r="33" spans="1:24" ht="13" x14ac:dyDescent="0.15">
      <c r="A33" s="15" t="s">
        <v>975</v>
      </c>
      <c r="B33" s="18" t="s">
        <v>320</v>
      </c>
      <c r="C33" s="20">
        <v>32</v>
      </c>
      <c r="D33" s="20" t="s">
        <v>389</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21</v>
      </c>
    </row>
    <row r="34" spans="1:24" ht="13" x14ac:dyDescent="0.15">
      <c r="A34" s="15" t="s">
        <v>971</v>
      </c>
      <c r="B34" s="18" t="s">
        <v>320</v>
      </c>
      <c r="C34" s="18">
        <v>33</v>
      </c>
      <c r="D34" s="20" t="s">
        <v>389</v>
      </c>
      <c r="E34" s="20">
        <v>90</v>
      </c>
      <c r="F34" s="18" t="s">
        <v>398</v>
      </c>
      <c r="G34" s="21" t="s">
        <v>185</v>
      </c>
      <c r="H34" s="71" t="s">
        <v>387</v>
      </c>
      <c r="I34" s="71" t="s">
        <v>387</v>
      </c>
      <c r="J34" s="71"/>
      <c r="K34" s="71"/>
      <c r="R34" s="117" t="s">
        <v>185</v>
      </c>
      <c r="S34" s="158">
        <f t="shared" si="4"/>
        <v>0</v>
      </c>
      <c r="T34" s="159">
        <f t="shared" si="5"/>
        <v>0</v>
      </c>
      <c r="U34" s="168"/>
      <c r="V34" s="234" t="s">
        <v>185</v>
      </c>
      <c r="W34" s="237">
        <f t="shared" si="6"/>
        <v>0</v>
      </c>
      <c r="X34" s="6">
        <f t="shared" si="7"/>
        <v>16</v>
      </c>
    </row>
    <row r="35" spans="1:24" ht="13" x14ac:dyDescent="0.15">
      <c r="A35" s="15" t="s">
        <v>2755</v>
      </c>
      <c r="B35" s="18" t="s">
        <v>320</v>
      </c>
      <c r="C35" s="20">
        <v>34</v>
      </c>
      <c r="D35" s="20" t="s">
        <v>389</v>
      </c>
      <c r="E35" s="20">
        <v>170</v>
      </c>
      <c r="F35" s="18" t="s">
        <v>393</v>
      </c>
      <c r="G35" s="21" t="s">
        <v>189</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2756</v>
      </c>
      <c r="B36" s="18" t="s">
        <v>320</v>
      </c>
      <c r="C36" s="18">
        <v>35</v>
      </c>
      <c r="D36" s="20" t="s">
        <v>389</v>
      </c>
      <c r="E36" s="20">
        <v>220</v>
      </c>
      <c r="F36" s="18" t="s">
        <v>2515</v>
      </c>
      <c r="G36" s="21" t="s">
        <v>189</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1841</v>
      </c>
      <c r="B37" s="18" t="s">
        <v>320</v>
      </c>
      <c r="C37" s="20">
        <v>36</v>
      </c>
      <c r="D37" s="20" t="s">
        <v>389</v>
      </c>
      <c r="E37" s="20">
        <v>60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1828</v>
      </c>
      <c r="B38" s="18" t="s">
        <v>320</v>
      </c>
      <c r="C38" s="18">
        <v>37</v>
      </c>
      <c r="D38" s="20" t="s">
        <v>389</v>
      </c>
      <c r="E38" s="20">
        <v>80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1795</v>
      </c>
      <c r="B39" s="18" t="s">
        <v>320</v>
      </c>
      <c r="C39" s="20">
        <v>38</v>
      </c>
      <c r="D39" s="20" t="s">
        <v>389</v>
      </c>
      <c r="E39" s="20">
        <v>140</v>
      </c>
      <c r="F39" s="18" t="s">
        <v>386</v>
      </c>
      <c r="G39" s="21" t="s">
        <v>185</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1880</v>
      </c>
      <c r="B40" s="18" t="s">
        <v>320</v>
      </c>
      <c r="C40" s="18">
        <v>39</v>
      </c>
      <c r="D40" s="20" t="s">
        <v>389</v>
      </c>
      <c r="E40" s="20">
        <v>80</v>
      </c>
      <c r="F40" s="18"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1865</v>
      </c>
      <c r="B41" s="18" t="s">
        <v>320</v>
      </c>
      <c r="C41" s="20">
        <v>40</v>
      </c>
      <c r="D41" s="20" t="s">
        <v>389</v>
      </c>
      <c r="E41" s="20">
        <v>130</v>
      </c>
      <c r="F41" s="18"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2256</v>
      </c>
      <c r="B42" s="18" t="s">
        <v>320</v>
      </c>
      <c r="C42" s="18">
        <v>41</v>
      </c>
      <c r="D42" s="20" t="s">
        <v>389</v>
      </c>
      <c r="E42" s="20">
        <v>60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2257</v>
      </c>
      <c r="B43" s="18" t="s">
        <v>320</v>
      </c>
      <c r="C43" s="20">
        <v>42</v>
      </c>
      <c r="D43" s="20" t="s">
        <v>389</v>
      </c>
      <c r="E43" s="20">
        <v>90</v>
      </c>
      <c r="F43" s="18"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2356</v>
      </c>
      <c r="B44" s="18" t="s">
        <v>320</v>
      </c>
      <c r="C44" s="18">
        <v>43</v>
      </c>
      <c r="D44" s="20" t="s">
        <v>389</v>
      </c>
      <c r="E44" s="20">
        <v>50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2357</v>
      </c>
      <c r="B45" s="18" t="s">
        <v>320</v>
      </c>
      <c r="C45" s="20">
        <v>44</v>
      </c>
      <c r="D45" s="20" t="s">
        <v>389</v>
      </c>
      <c r="E45" s="20">
        <v>70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2358</v>
      </c>
      <c r="B46" s="18" t="s">
        <v>320</v>
      </c>
      <c r="C46" s="18">
        <v>45</v>
      </c>
      <c r="D46" s="20" t="s">
        <v>389</v>
      </c>
      <c r="E46" s="20">
        <v>130</v>
      </c>
      <c r="F46" s="18" t="s">
        <v>386</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2531</v>
      </c>
      <c r="B47" s="18" t="s">
        <v>320</v>
      </c>
      <c r="C47" s="20">
        <v>46</v>
      </c>
      <c r="D47" s="20" t="s">
        <v>389</v>
      </c>
      <c r="E47" s="20">
        <v>50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2532</v>
      </c>
      <c r="B48" s="18" t="s">
        <v>320</v>
      </c>
      <c r="C48" s="18">
        <v>47</v>
      </c>
      <c r="D48" s="20" t="s">
        <v>389</v>
      </c>
      <c r="E48" s="20">
        <v>70</v>
      </c>
      <c r="F48" s="18"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456</v>
      </c>
      <c r="B49" s="18" t="s">
        <v>320</v>
      </c>
      <c r="C49" s="20">
        <v>48</v>
      </c>
      <c r="D49" s="20" t="s">
        <v>404</v>
      </c>
      <c r="E49" s="20">
        <v>60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410</v>
      </c>
      <c r="B50" s="18" t="s">
        <v>320</v>
      </c>
      <c r="C50" s="18">
        <v>49</v>
      </c>
      <c r="D50" s="20" t="s">
        <v>404</v>
      </c>
      <c r="E50" s="20">
        <v>90</v>
      </c>
      <c r="F50" s="18" t="s">
        <v>398</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2757</v>
      </c>
      <c r="B51" s="18" t="s">
        <v>320</v>
      </c>
      <c r="C51" s="20">
        <v>50</v>
      </c>
      <c r="D51" s="20" t="s">
        <v>404</v>
      </c>
      <c r="E51" s="20">
        <v>130</v>
      </c>
      <c r="F51" s="18" t="s">
        <v>2752</v>
      </c>
      <c r="G51" s="19" t="s">
        <v>225</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451</v>
      </c>
      <c r="B52" s="18" t="s">
        <v>320</v>
      </c>
      <c r="C52" s="18">
        <v>51</v>
      </c>
      <c r="D52" s="20" t="s">
        <v>404</v>
      </c>
      <c r="E52" s="20">
        <v>60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451</v>
      </c>
      <c r="B53" s="18" t="s">
        <v>320</v>
      </c>
      <c r="C53" s="20">
        <v>52</v>
      </c>
      <c r="D53" s="20" t="s">
        <v>404</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403</v>
      </c>
      <c r="B54" s="18" t="s">
        <v>320</v>
      </c>
      <c r="C54" s="18">
        <v>53</v>
      </c>
      <c r="D54" s="20" t="s">
        <v>404</v>
      </c>
      <c r="E54" s="20">
        <v>80</v>
      </c>
      <c r="F54" s="18"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1799</v>
      </c>
      <c r="B55" s="18" t="s">
        <v>320</v>
      </c>
      <c r="C55" s="20">
        <v>54</v>
      </c>
      <c r="D55" s="20" t="s">
        <v>404</v>
      </c>
      <c r="E55" s="20">
        <v>140</v>
      </c>
      <c r="F55" s="18" t="s">
        <v>386</v>
      </c>
      <c r="G55" s="21"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968</v>
      </c>
      <c r="B56" s="18" t="s">
        <v>320</v>
      </c>
      <c r="C56" s="18">
        <v>55</v>
      </c>
      <c r="D56" s="20" t="s">
        <v>404</v>
      </c>
      <c r="E56" s="20">
        <v>120</v>
      </c>
      <c r="F56" s="18" t="s">
        <v>393</v>
      </c>
      <c r="G56" s="19" t="s">
        <v>185</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2366</v>
      </c>
      <c r="B57" s="18" t="s">
        <v>320</v>
      </c>
      <c r="C57" s="20">
        <v>56</v>
      </c>
      <c r="D57" s="20" t="s">
        <v>404</v>
      </c>
      <c r="E57" s="20">
        <v>110</v>
      </c>
      <c r="F57" s="18" t="s">
        <v>393</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2613</v>
      </c>
      <c r="B58" s="18" t="s">
        <v>320</v>
      </c>
      <c r="C58" s="18">
        <v>57</v>
      </c>
      <c r="D58" s="20" t="s">
        <v>404</v>
      </c>
      <c r="E58" s="20">
        <v>60</v>
      </c>
      <c r="F58" s="18" t="s">
        <v>393</v>
      </c>
      <c r="G58" s="21" t="s">
        <v>177</v>
      </c>
      <c r="H58" s="71" t="s">
        <v>387</v>
      </c>
      <c r="I58" s="71" t="s">
        <v>387</v>
      </c>
      <c r="J58" s="71"/>
      <c r="K58" s="71"/>
      <c r="U58" s="168"/>
      <c r="V58" s="177" t="s">
        <v>447</v>
      </c>
      <c r="W58" s="189"/>
      <c r="X58" s="190">
        <f>SUM(X59:X85)</f>
        <v>302</v>
      </c>
    </row>
    <row r="59" spans="1:24" ht="13" x14ac:dyDescent="0.15">
      <c r="A59" s="15" t="s">
        <v>448</v>
      </c>
      <c r="B59" s="18" t="s">
        <v>320</v>
      </c>
      <c r="C59" s="20">
        <v>58</v>
      </c>
      <c r="D59" s="20" t="s">
        <v>385</v>
      </c>
      <c r="E59" s="20">
        <v>50</v>
      </c>
      <c r="F59" s="18" t="s">
        <v>393</v>
      </c>
      <c r="G59" s="21" t="s">
        <v>173</v>
      </c>
      <c r="H59" s="71" t="s">
        <v>387</v>
      </c>
      <c r="I59" s="71" t="s">
        <v>387</v>
      </c>
      <c r="J59" s="71"/>
      <c r="K59" s="71"/>
      <c r="U59" s="239"/>
      <c r="V59" s="116" t="s">
        <v>173</v>
      </c>
      <c r="W59" s="211">
        <f t="shared" ref="W59:X74" si="8">S3+S31+W3+W31</f>
        <v>0</v>
      </c>
      <c r="X59" s="64">
        <f t="shared" si="8"/>
        <v>106</v>
      </c>
    </row>
    <row r="60" spans="1:24" ht="13" x14ac:dyDescent="0.15">
      <c r="A60" s="15" t="s">
        <v>426</v>
      </c>
      <c r="B60" s="18" t="s">
        <v>320</v>
      </c>
      <c r="C60" s="18">
        <v>59</v>
      </c>
      <c r="D60" s="20" t="s">
        <v>385</v>
      </c>
      <c r="E60" s="20">
        <v>70</v>
      </c>
      <c r="F60" s="18" t="s">
        <v>398</v>
      </c>
      <c r="G60" s="21" t="s">
        <v>177</v>
      </c>
      <c r="H60" s="71" t="s">
        <v>387</v>
      </c>
      <c r="I60" s="71" t="s">
        <v>387</v>
      </c>
      <c r="J60" s="71"/>
      <c r="K60" s="71"/>
      <c r="U60" s="239"/>
      <c r="V60" s="117" t="s">
        <v>177</v>
      </c>
      <c r="W60" s="158">
        <f t="shared" si="8"/>
        <v>0</v>
      </c>
      <c r="X60" s="159">
        <f t="shared" si="8"/>
        <v>96</v>
      </c>
    </row>
    <row r="61" spans="1:24" ht="13" x14ac:dyDescent="0.15">
      <c r="A61" s="15" t="s">
        <v>554</v>
      </c>
      <c r="B61" s="18" t="s">
        <v>320</v>
      </c>
      <c r="C61" s="20">
        <v>60</v>
      </c>
      <c r="D61" s="20" t="s">
        <v>385</v>
      </c>
      <c r="E61" s="20">
        <v>130</v>
      </c>
      <c r="F61" s="18" t="s">
        <v>386</v>
      </c>
      <c r="G61" s="21" t="s">
        <v>185</v>
      </c>
      <c r="H61" s="71" t="s">
        <v>387</v>
      </c>
      <c r="I61" s="71" t="s">
        <v>387</v>
      </c>
      <c r="J61" s="71"/>
      <c r="K61" s="71"/>
      <c r="U61" s="239"/>
      <c r="V61" s="117" t="s">
        <v>181</v>
      </c>
      <c r="W61" s="158">
        <f t="shared" si="8"/>
        <v>0</v>
      </c>
      <c r="X61" s="159">
        <f t="shared" si="8"/>
        <v>42</v>
      </c>
    </row>
    <row r="62" spans="1:24" ht="13" x14ac:dyDescent="0.15">
      <c r="A62" s="15" t="s">
        <v>2404</v>
      </c>
      <c r="B62" s="18" t="s">
        <v>320</v>
      </c>
      <c r="C62" s="18">
        <v>61</v>
      </c>
      <c r="D62" s="20" t="s">
        <v>385</v>
      </c>
      <c r="E62" s="20">
        <v>170</v>
      </c>
      <c r="F62" s="18" t="s">
        <v>393</v>
      </c>
      <c r="G62" s="19" t="s">
        <v>189</v>
      </c>
      <c r="H62" s="71" t="s">
        <v>387</v>
      </c>
      <c r="I62" s="71" t="s">
        <v>387</v>
      </c>
      <c r="J62" s="71"/>
      <c r="K62" s="71" t="s">
        <v>387</v>
      </c>
      <c r="U62" s="239"/>
      <c r="V62" s="117" t="s">
        <v>185</v>
      </c>
      <c r="W62" s="158">
        <f t="shared" si="8"/>
        <v>0</v>
      </c>
      <c r="X62" s="159">
        <f t="shared" si="8"/>
        <v>32</v>
      </c>
    </row>
    <row r="63" spans="1:24" ht="13" x14ac:dyDescent="0.15">
      <c r="A63" s="15" t="s">
        <v>2404</v>
      </c>
      <c r="B63" s="18" t="s">
        <v>320</v>
      </c>
      <c r="C63" s="20">
        <v>62</v>
      </c>
      <c r="D63" s="20" t="s">
        <v>385</v>
      </c>
      <c r="E63" s="20">
        <v>170</v>
      </c>
      <c r="F63" s="18" t="s">
        <v>393</v>
      </c>
      <c r="G63" s="19" t="s">
        <v>189</v>
      </c>
      <c r="H63" s="71" t="s">
        <v>387</v>
      </c>
      <c r="I63" s="71" t="s">
        <v>387</v>
      </c>
      <c r="J63" s="71"/>
      <c r="K63" s="71" t="s">
        <v>387</v>
      </c>
      <c r="U63" s="239"/>
      <c r="V63" s="117" t="s">
        <v>189</v>
      </c>
      <c r="W63" s="158">
        <f t="shared" si="8"/>
        <v>0</v>
      </c>
      <c r="X63" s="159">
        <f t="shared" si="8"/>
        <v>8</v>
      </c>
    </row>
    <row r="64" spans="1:24" ht="13" x14ac:dyDescent="0.15">
      <c r="A64" s="15" t="s">
        <v>2758</v>
      </c>
      <c r="B64" s="18" t="s">
        <v>320</v>
      </c>
      <c r="C64" s="18">
        <v>63</v>
      </c>
      <c r="D64" s="20" t="s">
        <v>385</v>
      </c>
      <c r="E64" s="20">
        <v>230</v>
      </c>
      <c r="F64" s="18" t="s">
        <v>2515</v>
      </c>
      <c r="G64" s="19" t="s">
        <v>189</v>
      </c>
      <c r="H64" s="71" t="s">
        <v>387</v>
      </c>
      <c r="I64" s="71" t="s">
        <v>387</v>
      </c>
      <c r="J64" s="71"/>
      <c r="K64" s="71" t="s">
        <v>387</v>
      </c>
      <c r="U64" s="240"/>
      <c r="V64" s="117" t="s">
        <v>193</v>
      </c>
      <c r="W64" s="158">
        <f t="shared" si="8"/>
        <v>0</v>
      </c>
      <c r="X64" s="159">
        <f t="shared" si="8"/>
        <v>0</v>
      </c>
    </row>
    <row r="65" spans="1:24" ht="14" thickBot="1" x14ac:dyDescent="0.2">
      <c r="A65" s="15" t="s">
        <v>2758</v>
      </c>
      <c r="B65" s="18" t="s">
        <v>320</v>
      </c>
      <c r="C65" s="20">
        <v>64</v>
      </c>
      <c r="D65" s="20" t="s">
        <v>385</v>
      </c>
      <c r="E65" s="20">
        <v>210</v>
      </c>
      <c r="F65" s="18" t="s">
        <v>2515</v>
      </c>
      <c r="G65" s="19" t="s">
        <v>189</v>
      </c>
      <c r="H65" s="71" t="s">
        <v>387</v>
      </c>
      <c r="I65" s="71" t="s">
        <v>387</v>
      </c>
      <c r="J65" s="71"/>
      <c r="K65" s="71" t="s">
        <v>387</v>
      </c>
      <c r="U65" s="241"/>
      <c r="V65" s="117" t="s">
        <v>197</v>
      </c>
      <c r="W65" s="158">
        <f t="shared" si="8"/>
        <v>0</v>
      </c>
      <c r="X65" s="159">
        <f t="shared" si="8"/>
        <v>0</v>
      </c>
    </row>
    <row r="66" spans="1:24" ht="14" thickBot="1" x14ac:dyDescent="0.2">
      <c r="A66" s="15" t="s">
        <v>966</v>
      </c>
      <c r="B66" s="18" t="s">
        <v>320</v>
      </c>
      <c r="C66" s="18">
        <v>65</v>
      </c>
      <c r="D66" s="20" t="s">
        <v>385</v>
      </c>
      <c r="E66" s="20">
        <v>60</v>
      </c>
      <c r="F66" s="18" t="s">
        <v>393</v>
      </c>
      <c r="G66" s="21" t="s">
        <v>173</v>
      </c>
      <c r="H66" s="71" t="s">
        <v>387</v>
      </c>
      <c r="I66" s="71" t="s">
        <v>387</v>
      </c>
      <c r="J66" s="71"/>
      <c r="K66" s="71"/>
      <c r="U66" s="241"/>
      <c r="V66" s="117" t="s">
        <v>201</v>
      </c>
      <c r="W66" s="158">
        <f t="shared" si="8"/>
        <v>0</v>
      </c>
      <c r="X66" s="159">
        <f t="shared" si="8"/>
        <v>0</v>
      </c>
    </row>
    <row r="67" spans="1:24" ht="14" thickBot="1" x14ac:dyDescent="0.2">
      <c r="A67" s="15" t="s">
        <v>1801</v>
      </c>
      <c r="B67" s="18" t="s">
        <v>320</v>
      </c>
      <c r="C67" s="20">
        <v>66</v>
      </c>
      <c r="D67" s="20" t="s">
        <v>385</v>
      </c>
      <c r="E67" s="20">
        <v>90</v>
      </c>
      <c r="F67" s="18" t="s">
        <v>398</v>
      </c>
      <c r="G67" s="21" t="s">
        <v>185</v>
      </c>
      <c r="H67" s="71" t="s">
        <v>387</v>
      </c>
      <c r="I67" s="71" t="s">
        <v>387</v>
      </c>
      <c r="J67" s="71"/>
      <c r="K67" s="71"/>
      <c r="U67" s="241"/>
      <c r="V67" s="117" t="s">
        <v>205</v>
      </c>
      <c r="W67" s="158">
        <f t="shared" si="8"/>
        <v>0</v>
      </c>
      <c r="X67" s="159">
        <f t="shared" si="8"/>
        <v>0</v>
      </c>
    </row>
    <row r="68" spans="1:24" ht="14" thickBot="1" x14ac:dyDescent="0.2">
      <c r="A68" s="15" t="s">
        <v>938</v>
      </c>
      <c r="B68" s="18" t="s">
        <v>320</v>
      </c>
      <c r="C68" s="18">
        <v>67</v>
      </c>
      <c r="D68" s="20" t="s">
        <v>385</v>
      </c>
      <c r="E68" s="20">
        <v>100</v>
      </c>
      <c r="F68" s="18" t="s">
        <v>393</v>
      </c>
      <c r="G68" s="21" t="s">
        <v>177</v>
      </c>
      <c r="H68" s="71" t="s">
        <v>387</v>
      </c>
      <c r="I68" s="71" t="s">
        <v>387</v>
      </c>
      <c r="J68" s="71"/>
      <c r="K68" s="71"/>
      <c r="U68" s="241"/>
      <c r="V68" s="117" t="s">
        <v>209</v>
      </c>
      <c r="W68" s="158">
        <f t="shared" si="8"/>
        <v>0</v>
      </c>
      <c r="X68" s="159">
        <f t="shared" si="8"/>
        <v>0</v>
      </c>
    </row>
    <row r="69" spans="1:24" ht="14" thickBot="1" x14ac:dyDescent="0.2">
      <c r="A69" s="15" t="s">
        <v>1215</v>
      </c>
      <c r="B69" s="18" t="s">
        <v>320</v>
      </c>
      <c r="C69" s="20">
        <v>68</v>
      </c>
      <c r="D69" s="20" t="s">
        <v>385</v>
      </c>
      <c r="E69" s="20">
        <v>60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1200</v>
      </c>
      <c r="B70" s="18" t="s">
        <v>320</v>
      </c>
      <c r="C70" s="18">
        <v>69</v>
      </c>
      <c r="D70" s="20" t="s">
        <v>385</v>
      </c>
      <c r="E70" s="20">
        <v>80</v>
      </c>
      <c r="F70" s="18" t="s">
        <v>398</v>
      </c>
      <c r="G70" s="21" t="s">
        <v>177</v>
      </c>
      <c r="H70" s="71" t="s">
        <v>387</v>
      </c>
      <c r="I70" s="71" t="s">
        <v>387</v>
      </c>
      <c r="J70" s="71"/>
      <c r="K70" s="71"/>
      <c r="U70" s="241"/>
      <c r="V70" s="118" t="s">
        <v>213</v>
      </c>
      <c r="W70" s="158">
        <f t="shared" si="8"/>
        <v>0</v>
      </c>
      <c r="X70" s="159">
        <f t="shared" si="8"/>
        <v>0</v>
      </c>
    </row>
    <row r="71" spans="1:24" ht="14" thickBot="1" x14ac:dyDescent="0.2">
      <c r="A71" s="15" t="s">
        <v>1911</v>
      </c>
      <c r="B71" s="18" t="s">
        <v>320</v>
      </c>
      <c r="C71" s="20">
        <v>70</v>
      </c>
      <c r="D71" s="20" t="s">
        <v>385</v>
      </c>
      <c r="E71" s="20">
        <v>110</v>
      </c>
      <c r="F71" s="18" t="s">
        <v>393</v>
      </c>
      <c r="G71" s="21" t="s">
        <v>181</v>
      </c>
      <c r="H71" s="71" t="s">
        <v>387</v>
      </c>
      <c r="I71" s="71" t="s">
        <v>387</v>
      </c>
      <c r="J71" s="71"/>
      <c r="K71" s="71"/>
      <c r="U71" s="241"/>
      <c r="V71" s="117" t="s">
        <v>217</v>
      </c>
      <c r="W71" s="158">
        <f t="shared" si="8"/>
        <v>0</v>
      </c>
      <c r="X71" s="159">
        <f t="shared" si="8"/>
        <v>0</v>
      </c>
    </row>
    <row r="72" spans="1:24" ht="14" thickBot="1" x14ac:dyDescent="0.2">
      <c r="A72" s="15" t="s">
        <v>2269</v>
      </c>
      <c r="B72" s="18" t="s">
        <v>320</v>
      </c>
      <c r="C72" s="18">
        <v>71</v>
      </c>
      <c r="D72" s="20" t="s">
        <v>385</v>
      </c>
      <c r="E72" s="20">
        <v>60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2270</v>
      </c>
      <c r="B73" s="18" t="s">
        <v>320</v>
      </c>
      <c r="C73" s="20">
        <v>72</v>
      </c>
      <c r="D73" s="20" t="s">
        <v>385</v>
      </c>
      <c r="E73" s="20">
        <v>90</v>
      </c>
      <c r="F73" s="18" t="s">
        <v>398</v>
      </c>
      <c r="G73" s="21" t="s">
        <v>177</v>
      </c>
      <c r="H73" s="71" t="s">
        <v>387</v>
      </c>
      <c r="I73" s="71" t="s">
        <v>387</v>
      </c>
      <c r="J73" s="71"/>
      <c r="K73" s="71"/>
      <c r="U73" s="241"/>
      <c r="V73" s="117" t="s">
        <v>225</v>
      </c>
      <c r="W73" s="158">
        <f t="shared" si="8"/>
        <v>0</v>
      </c>
      <c r="X73" s="159">
        <f t="shared" si="8"/>
        <v>6</v>
      </c>
    </row>
    <row r="74" spans="1:24" ht="14" thickBot="1" x14ac:dyDescent="0.2">
      <c r="A74" s="15" t="s">
        <v>2371</v>
      </c>
      <c r="B74" s="18" t="s">
        <v>320</v>
      </c>
      <c r="C74" s="18">
        <v>73</v>
      </c>
      <c r="D74" s="20" t="s">
        <v>385</v>
      </c>
      <c r="E74" s="20">
        <v>50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2372</v>
      </c>
      <c r="B75" s="18" t="s">
        <v>320</v>
      </c>
      <c r="C75" s="20">
        <v>74</v>
      </c>
      <c r="D75" s="20" t="s">
        <v>385</v>
      </c>
      <c r="E75" s="20">
        <v>90</v>
      </c>
      <c r="F75" s="18" t="s">
        <v>398</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460</v>
      </c>
      <c r="B76" s="18" t="s">
        <v>320</v>
      </c>
      <c r="C76" s="18">
        <v>75</v>
      </c>
      <c r="D76" s="20" t="s">
        <v>400</v>
      </c>
      <c r="E76" s="20">
        <v>60</v>
      </c>
      <c r="F76" s="18" t="s">
        <v>393</v>
      </c>
      <c r="G76" s="21" t="s">
        <v>173</v>
      </c>
      <c r="H76" s="71" t="s">
        <v>387</v>
      </c>
      <c r="I76" s="71" t="s">
        <v>387</v>
      </c>
      <c r="J76" s="71"/>
      <c r="K76" s="71"/>
      <c r="U76" s="241"/>
      <c r="V76" s="117" t="s">
        <v>9123</v>
      </c>
      <c r="W76" s="158">
        <f t="shared" si="9"/>
        <v>0</v>
      </c>
      <c r="X76" s="159">
        <f t="shared" si="9"/>
        <v>0</v>
      </c>
    </row>
    <row r="77" spans="1:24" ht="14" thickBot="1" x14ac:dyDescent="0.2">
      <c r="A77" s="15" t="s">
        <v>570</v>
      </c>
      <c r="B77" s="18" t="s">
        <v>320</v>
      </c>
      <c r="C77" s="20">
        <v>76</v>
      </c>
      <c r="D77" s="20" t="s">
        <v>400</v>
      </c>
      <c r="E77" s="20">
        <v>90</v>
      </c>
      <c r="F77" s="18" t="s">
        <v>398</v>
      </c>
      <c r="G77" s="21" t="s">
        <v>177</v>
      </c>
      <c r="H77" s="71" t="s">
        <v>387</v>
      </c>
      <c r="I77" s="71" t="s">
        <v>387</v>
      </c>
      <c r="J77" s="71"/>
      <c r="K77" s="71"/>
      <c r="U77" s="241"/>
      <c r="V77" s="117" t="s">
        <v>237</v>
      </c>
      <c r="W77" s="158">
        <f t="shared" si="9"/>
        <v>0</v>
      </c>
      <c r="X77" s="159">
        <f t="shared" si="9"/>
        <v>0</v>
      </c>
    </row>
    <row r="78" spans="1:24" ht="14" thickBot="1" x14ac:dyDescent="0.2">
      <c r="A78" s="15" t="s">
        <v>536</v>
      </c>
      <c r="B78" s="18" t="s">
        <v>320</v>
      </c>
      <c r="C78" s="18">
        <v>77</v>
      </c>
      <c r="D78" s="20" t="s">
        <v>400</v>
      </c>
      <c r="E78" s="20">
        <v>70</v>
      </c>
      <c r="F78" s="18" t="s">
        <v>393</v>
      </c>
      <c r="G78" s="21" t="s">
        <v>173</v>
      </c>
      <c r="H78" s="71" t="s">
        <v>387</v>
      </c>
      <c r="I78" s="71" t="s">
        <v>387</v>
      </c>
      <c r="J78" s="71"/>
      <c r="K78" s="71"/>
      <c r="U78" s="241"/>
      <c r="V78" s="117" t="s">
        <v>241</v>
      </c>
      <c r="W78" s="158">
        <f t="shared" si="9"/>
        <v>0</v>
      </c>
      <c r="X78" s="159">
        <f t="shared" si="9"/>
        <v>0</v>
      </c>
    </row>
    <row r="79" spans="1:24" ht="14" thickBot="1" x14ac:dyDescent="0.2">
      <c r="A79" s="15" t="s">
        <v>525</v>
      </c>
      <c r="B79" s="18" t="s">
        <v>320</v>
      </c>
      <c r="C79" s="20">
        <v>78</v>
      </c>
      <c r="D79" s="20" t="s">
        <v>400</v>
      </c>
      <c r="E79" s="20">
        <v>100</v>
      </c>
      <c r="F79" s="18" t="s">
        <v>398</v>
      </c>
      <c r="G79" s="21" t="s">
        <v>181</v>
      </c>
      <c r="H79" s="71" t="s">
        <v>387</v>
      </c>
      <c r="I79" s="71" t="s">
        <v>387</v>
      </c>
      <c r="J79" s="71"/>
      <c r="K79" s="71"/>
      <c r="U79" s="241"/>
      <c r="V79" s="117" t="s">
        <v>245</v>
      </c>
      <c r="W79" s="158">
        <f t="shared" si="9"/>
        <v>0</v>
      </c>
      <c r="X79" s="159">
        <f t="shared" si="9"/>
        <v>0</v>
      </c>
    </row>
    <row r="80" spans="1:24" ht="14" thickBot="1" x14ac:dyDescent="0.2">
      <c r="A80" s="15" t="s">
        <v>2759</v>
      </c>
      <c r="B80" s="18" t="s">
        <v>320</v>
      </c>
      <c r="C80" s="18">
        <v>79</v>
      </c>
      <c r="D80" s="20" t="s">
        <v>400</v>
      </c>
      <c r="E80" s="20">
        <v>140</v>
      </c>
      <c r="F80" s="18" t="s">
        <v>2752</v>
      </c>
      <c r="G80" s="21" t="s">
        <v>225</v>
      </c>
      <c r="H80" s="71" t="s">
        <v>387</v>
      </c>
      <c r="I80" s="71" t="s">
        <v>387</v>
      </c>
      <c r="J80" s="71"/>
      <c r="K80" s="71" t="s">
        <v>387</v>
      </c>
      <c r="U80" s="241"/>
      <c r="V80" s="117" t="s">
        <v>249</v>
      </c>
      <c r="W80" s="158">
        <f t="shared" si="9"/>
        <v>0</v>
      </c>
      <c r="X80" s="159">
        <f t="shared" si="9"/>
        <v>0</v>
      </c>
    </row>
    <row r="81" spans="1:24" ht="14" thickBot="1" x14ac:dyDescent="0.2">
      <c r="A81" s="15" t="s">
        <v>898</v>
      </c>
      <c r="B81" s="18" t="s">
        <v>320</v>
      </c>
      <c r="C81" s="20">
        <v>80</v>
      </c>
      <c r="D81" s="20" t="s">
        <v>400</v>
      </c>
      <c r="E81" s="20">
        <v>60</v>
      </c>
      <c r="F81" s="18" t="s">
        <v>393</v>
      </c>
      <c r="G81" s="21" t="s">
        <v>173</v>
      </c>
      <c r="H81" s="71" t="s">
        <v>387</v>
      </c>
      <c r="I81" s="71" t="s">
        <v>387</v>
      </c>
      <c r="J81" s="71"/>
      <c r="K81" s="71"/>
      <c r="U81" s="241"/>
      <c r="V81" s="117" t="s">
        <v>253</v>
      </c>
      <c r="W81" s="158">
        <f t="shared" si="9"/>
        <v>0</v>
      </c>
      <c r="X81" s="159">
        <f t="shared" si="9"/>
        <v>0</v>
      </c>
    </row>
    <row r="82" spans="1:24" ht="14" thickBot="1" x14ac:dyDescent="0.2">
      <c r="A82" s="15" t="s">
        <v>872</v>
      </c>
      <c r="B82" s="18" t="s">
        <v>320</v>
      </c>
      <c r="C82" s="18">
        <v>81</v>
      </c>
      <c r="D82" s="20" t="s">
        <v>400</v>
      </c>
      <c r="E82" s="20">
        <v>100</v>
      </c>
      <c r="F82" s="18" t="s">
        <v>398</v>
      </c>
      <c r="G82" s="21" t="s">
        <v>177</v>
      </c>
      <c r="H82" s="71" t="s">
        <v>387</v>
      </c>
      <c r="I82" s="71" t="s">
        <v>387</v>
      </c>
      <c r="J82" s="71"/>
      <c r="K82" s="71"/>
      <c r="U82" s="241"/>
      <c r="V82" s="117" t="s">
        <v>10048</v>
      </c>
      <c r="W82" s="158">
        <f t="shared" si="9"/>
        <v>0</v>
      </c>
      <c r="X82" s="159">
        <f t="shared" si="9"/>
        <v>0</v>
      </c>
    </row>
    <row r="83" spans="1:24" ht="14" thickBot="1" x14ac:dyDescent="0.2">
      <c r="A83" s="15" t="s">
        <v>1948</v>
      </c>
      <c r="B83" s="18" t="s">
        <v>320</v>
      </c>
      <c r="C83" s="20">
        <v>82</v>
      </c>
      <c r="D83" s="16" t="s">
        <v>400</v>
      </c>
      <c r="E83" s="16">
        <v>160</v>
      </c>
      <c r="F83" s="16" t="s">
        <v>386</v>
      </c>
      <c r="G83" s="21" t="s">
        <v>185</v>
      </c>
      <c r="H83" s="71" t="s">
        <v>387</v>
      </c>
      <c r="I83" s="71" t="s">
        <v>387</v>
      </c>
      <c r="J83" s="71"/>
      <c r="K83" s="71"/>
      <c r="U83" s="241"/>
      <c r="V83" s="117" t="s">
        <v>10124</v>
      </c>
      <c r="W83" s="158">
        <f t="shared" si="9"/>
        <v>0</v>
      </c>
      <c r="X83" s="159">
        <f t="shared" si="9"/>
        <v>0</v>
      </c>
    </row>
    <row r="84" spans="1:24" ht="14" thickBot="1" x14ac:dyDescent="0.2">
      <c r="A84" s="15" t="s">
        <v>1824</v>
      </c>
      <c r="B84" s="18" t="s">
        <v>320</v>
      </c>
      <c r="C84" s="18">
        <v>83</v>
      </c>
      <c r="D84" s="16" t="s">
        <v>400</v>
      </c>
      <c r="E84" s="16">
        <v>80</v>
      </c>
      <c r="F84" s="18" t="s">
        <v>393</v>
      </c>
      <c r="G84" s="21" t="s">
        <v>173</v>
      </c>
      <c r="H84" s="71" t="s">
        <v>387</v>
      </c>
      <c r="I84" s="71" t="s">
        <v>387</v>
      </c>
      <c r="J84" s="71"/>
      <c r="K84" s="71"/>
      <c r="U84" s="241"/>
      <c r="V84" s="117" t="s">
        <v>257</v>
      </c>
      <c r="W84" s="158">
        <f t="shared" si="9"/>
        <v>0</v>
      </c>
      <c r="X84" s="159">
        <f t="shared" si="9"/>
        <v>10</v>
      </c>
    </row>
    <row r="85" spans="1:24" ht="14" thickBot="1" x14ac:dyDescent="0.2">
      <c r="A85" s="15" t="s">
        <v>1893</v>
      </c>
      <c r="B85" s="18" t="s">
        <v>320</v>
      </c>
      <c r="C85" s="20">
        <v>84</v>
      </c>
      <c r="D85" s="20" t="s">
        <v>400</v>
      </c>
      <c r="E85" s="20">
        <v>150</v>
      </c>
      <c r="F85" s="16" t="s">
        <v>386</v>
      </c>
      <c r="G85" s="21" t="s">
        <v>185</v>
      </c>
      <c r="H85" s="71" t="s">
        <v>387</v>
      </c>
      <c r="I85" s="71" t="s">
        <v>387</v>
      </c>
      <c r="J85" s="71"/>
      <c r="K85" s="71"/>
      <c r="U85" s="241"/>
      <c r="V85" s="166" t="s">
        <v>260</v>
      </c>
      <c r="W85" s="191">
        <f t="shared" si="9"/>
        <v>0</v>
      </c>
      <c r="X85" s="192">
        <f t="shared" si="9"/>
        <v>2</v>
      </c>
    </row>
    <row r="86" spans="1:24" ht="13" x14ac:dyDescent="0.15">
      <c r="A86" s="15" t="s">
        <v>2446</v>
      </c>
      <c r="B86" s="18" t="s">
        <v>320</v>
      </c>
      <c r="C86" s="18">
        <v>85</v>
      </c>
      <c r="D86" s="20" t="s">
        <v>400</v>
      </c>
      <c r="E86" s="20">
        <v>90</v>
      </c>
      <c r="F86" s="18" t="s">
        <v>393</v>
      </c>
      <c r="G86" s="21" t="s">
        <v>185</v>
      </c>
      <c r="H86" s="71" t="s">
        <v>387</v>
      </c>
      <c r="I86" s="71" t="s">
        <v>387</v>
      </c>
      <c r="J86" s="71"/>
      <c r="K86" s="71"/>
    </row>
    <row r="87" spans="1:24" ht="13" x14ac:dyDescent="0.15">
      <c r="A87" s="15" t="s">
        <v>2616</v>
      </c>
      <c r="B87" s="18" t="s">
        <v>320</v>
      </c>
      <c r="C87" s="20">
        <v>86</v>
      </c>
      <c r="D87" s="20" t="s">
        <v>400</v>
      </c>
      <c r="E87" s="20">
        <v>60</v>
      </c>
      <c r="F87" s="18" t="s">
        <v>393</v>
      </c>
      <c r="G87" s="21" t="s">
        <v>173</v>
      </c>
      <c r="H87" s="71" t="s">
        <v>387</v>
      </c>
      <c r="I87" s="71" t="s">
        <v>387</v>
      </c>
      <c r="J87" s="71"/>
      <c r="K87" s="71"/>
    </row>
    <row r="88" spans="1:24" ht="13" x14ac:dyDescent="0.15">
      <c r="A88" s="15" t="s">
        <v>2619</v>
      </c>
      <c r="B88" s="18" t="s">
        <v>320</v>
      </c>
      <c r="C88" s="18">
        <v>87</v>
      </c>
      <c r="D88" s="20" t="s">
        <v>400</v>
      </c>
      <c r="E88" s="20">
        <v>80</v>
      </c>
      <c r="F88" s="18" t="s">
        <v>393</v>
      </c>
      <c r="G88" s="21" t="s">
        <v>181</v>
      </c>
      <c r="H88" s="71" t="s">
        <v>387</v>
      </c>
      <c r="I88" s="71" t="s">
        <v>387</v>
      </c>
      <c r="J88" s="71"/>
      <c r="K88" s="71"/>
    </row>
    <row r="89" spans="1:24" ht="13" x14ac:dyDescent="0.15">
      <c r="A89" s="15" t="s">
        <v>1236</v>
      </c>
      <c r="B89" s="18" t="s">
        <v>320</v>
      </c>
      <c r="C89" s="20">
        <v>88</v>
      </c>
      <c r="D89" s="20" t="s">
        <v>858</v>
      </c>
      <c r="E89" s="20">
        <v>100</v>
      </c>
      <c r="F89" s="18" t="s">
        <v>398</v>
      </c>
      <c r="G89" s="21" t="s">
        <v>177</v>
      </c>
      <c r="H89" s="71" t="s">
        <v>387</v>
      </c>
      <c r="I89" s="71" t="s">
        <v>387</v>
      </c>
      <c r="J89" s="71"/>
      <c r="K89" s="71"/>
    </row>
    <row r="90" spans="1:24" ht="13" x14ac:dyDescent="0.15">
      <c r="A90" s="15" t="s">
        <v>2288</v>
      </c>
      <c r="B90" s="18" t="s">
        <v>320</v>
      </c>
      <c r="C90" s="18">
        <v>89</v>
      </c>
      <c r="D90" s="20" t="s">
        <v>858</v>
      </c>
      <c r="E90" s="20">
        <v>60</v>
      </c>
      <c r="F90" s="18" t="s">
        <v>393</v>
      </c>
      <c r="G90" s="21" t="s">
        <v>173</v>
      </c>
      <c r="H90" s="71" t="s">
        <v>387</v>
      </c>
      <c r="I90" s="71" t="s">
        <v>387</v>
      </c>
      <c r="J90" s="71"/>
      <c r="K90" s="71"/>
    </row>
    <row r="91" spans="1:24" ht="13" x14ac:dyDescent="0.15">
      <c r="A91" s="15" t="s">
        <v>2288</v>
      </c>
      <c r="B91" s="18" t="s">
        <v>320</v>
      </c>
      <c r="C91" s="20">
        <v>90</v>
      </c>
      <c r="D91" s="20" t="s">
        <v>858</v>
      </c>
      <c r="E91" s="20">
        <v>60</v>
      </c>
      <c r="F91" s="18" t="s">
        <v>393</v>
      </c>
      <c r="G91" s="21" t="s">
        <v>173</v>
      </c>
      <c r="H91" s="71" t="s">
        <v>387</v>
      </c>
      <c r="I91" s="71" t="s">
        <v>387</v>
      </c>
      <c r="J91" s="71"/>
      <c r="K91" s="71"/>
    </row>
    <row r="92" spans="1:24" ht="13" x14ac:dyDescent="0.15">
      <c r="A92" s="15" t="s">
        <v>2289</v>
      </c>
      <c r="B92" s="18" t="s">
        <v>320</v>
      </c>
      <c r="C92" s="18">
        <v>91</v>
      </c>
      <c r="D92" s="20" t="s">
        <v>858</v>
      </c>
      <c r="E92" s="20">
        <v>100</v>
      </c>
      <c r="F92" s="18" t="s">
        <v>398</v>
      </c>
      <c r="G92" s="21" t="s">
        <v>185</v>
      </c>
      <c r="H92" s="71" t="s">
        <v>387</v>
      </c>
      <c r="I92" s="71" t="s">
        <v>387</v>
      </c>
      <c r="J92" s="71"/>
      <c r="K92" s="71"/>
    </row>
    <row r="93" spans="1:24" ht="13" x14ac:dyDescent="0.15">
      <c r="A93" s="15" t="s">
        <v>2760</v>
      </c>
      <c r="B93" s="18" t="s">
        <v>320</v>
      </c>
      <c r="C93" s="20">
        <v>92</v>
      </c>
      <c r="D93" s="20" t="s">
        <v>858</v>
      </c>
      <c r="E93" s="20">
        <v>140</v>
      </c>
      <c r="F93" s="18" t="s">
        <v>2752</v>
      </c>
      <c r="G93" s="21" t="s">
        <v>225</v>
      </c>
      <c r="H93" s="71" t="s">
        <v>387</v>
      </c>
      <c r="I93" s="71" t="s">
        <v>387</v>
      </c>
      <c r="J93" s="71"/>
      <c r="K93" s="71" t="s">
        <v>387</v>
      </c>
    </row>
    <row r="94" spans="1:24" ht="13" x14ac:dyDescent="0.15">
      <c r="A94" s="15" t="s">
        <v>2539</v>
      </c>
      <c r="B94" s="18" t="s">
        <v>320</v>
      </c>
      <c r="C94" s="18">
        <v>93</v>
      </c>
      <c r="D94" s="20" t="s">
        <v>858</v>
      </c>
      <c r="E94" s="20">
        <v>50</v>
      </c>
      <c r="F94" s="18" t="s">
        <v>393</v>
      </c>
      <c r="G94" s="21" t="s">
        <v>173</v>
      </c>
      <c r="H94" s="71" t="s">
        <v>387</v>
      </c>
      <c r="I94" s="71" t="s">
        <v>387</v>
      </c>
      <c r="J94" s="71"/>
      <c r="K94" s="71"/>
    </row>
    <row r="95" spans="1:24" ht="13" x14ac:dyDescent="0.15">
      <c r="A95" s="15" t="s">
        <v>2541</v>
      </c>
      <c r="B95" s="18" t="s">
        <v>320</v>
      </c>
      <c r="C95" s="20">
        <v>94</v>
      </c>
      <c r="D95" s="20" t="s">
        <v>858</v>
      </c>
      <c r="E95" s="16">
        <v>130</v>
      </c>
      <c r="F95" s="18" t="s">
        <v>393</v>
      </c>
      <c r="G95" s="17" t="s">
        <v>185</v>
      </c>
      <c r="H95" s="71" t="s">
        <v>387</v>
      </c>
      <c r="I95" s="71" t="s">
        <v>387</v>
      </c>
      <c r="J95" s="71"/>
      <c r="K95" s="71"/>
    </row>
    <row r="96" spans="1:24" ht="13" x14ac:dyDescent="0.15">
      <c r="A96" s="15" t="s">
        <v>1875</v>
      </c>
      <c r="B96" s="18" t="s">
        <v>320</v>
      </c>
      <c r="C96" s="18">
        <v>95</v>
      </c>
      <c r="D96" s="20" t="s">
        <v>847</v>
      </c>
      <c r="E96" s="20">
        <v>60</v>
      </c>
      <c r="F96" s="18" t="s">
        <v>393</v>
      </c>
      <c r="G96" s="21" t="s">
        <v>173</v>
      </c>
      <c r="H96" s="71" t="s">
        <v>387</v>
      </c>
      <c r="I96" s="71" t="s">
        <v>387</v>
      </c>
      <c r="J96" s="71"/>
      <c r="K96" s="71"/>
    </row>
    <row r="97" spans="1:11" ht="13" x14ac:dyDescent="0.15">
      <c r="A97" s="15" t="s">
        <v>1858</v>
      </c>
      <c r="B97" s="18" t="s">
        <v>320</v>
      </c>
      <c r="C97" s="20">
        <v>96</v>
      </c>
      <c r="D97" s="20" t="s">
        <v>847</v>
      </c>
      <c r="E97" s="20">
        <v>110</v>
      </c>
      <c r="F97" s="20" t="s">
        <v>398</v>
      </c>
      <c r="G97" s="21" t="s">
        <v>181</v>
      </c>
      <c r="H97" s="71" t="s">
        <v>387</v>
      </c>
      <c r="I97" s="71" t="s">
        <v>387</v>
      </c>
      <c r="J97" s="71"/>
      <c r="K97" s="71"/>
    </row>
    <row r="98" spans="1:11" ht="13" x14ac:dyDescent="0.15">
      <c r="A98" s="15" t="s">
        <v>508</v>
      </c>
      <c r="B98" s="18" t="s">
        <v>320</v>
      </c>
      <c r="C98" s="18">
        <v>97</v>
      </c>
      <c r="D98" s="16" t="s">
        <v>2547</v>
      </c>
      <c r="E98" s="16">
        <v>70</v>
      </c>
      <c r="F98" s="18" t="s">
        <v>393</v>
      </c>
      <c r="G98" s="21" t="s">
        <v>181</v>
      </c>
      <c r="H98" s="71" t="s">
        <v>387</v>
      </c>
      <c r="I98" s="71" t="s">
        <v>387</v>
      </c>
      <c r="J98" s="71"/>
      <c r="K98" s="71"/>
    </row>
    <row r="99" spans="1:11" ht="13" x14ac:dyDescent="0.15">
      <c r="A99" s="15" t="s">
        <v>893</v>
      </c>
      <c r="B99" s="18" t="s">
        <v>320</v>
      </c>
      <c r="C99" s="20">
        <v>98</v>
      </c>
      <c r="D99" s="20" t="s">
        <v>2547</v>
      </c>
      <c r="E99" s="20">
        <v>70</v>
      </c>
      <c r="F99" s="18" t="s">
        <v>393</v>
      </c>
      <c r="G99" s="21" t="s">
        <v>173</v>
      </c>
      <c r="H99" s="71" t="s">
        <v>387</v>
      </c>
      <c r="I99" s="71" t="s">
        <v>387</v>
      </c>
      <c r="J99" s="71"/>
      <c r="K99" s="71"/>
    </row>
    <row r="100" spans="1:11" ht="13" x14ac:dyDescent="0.15">
      <c r="A100" s="15" t="s">
        <v>866</v>
      </c>
      <c r="B100" s="18" t="s">
        <v>320</v>
      </c>
      <c r="C100" s="18">
        <v>99</v>
      </c>
      <c r="D100" s="20" t="s">
        <v>2547</v>
      </c>
      <c r="E100" s="20">
        <v>120</v>
      </c>
      <c r="F100" s="18" t="s">
        <v>398</v>
      </c>
      <c r="G100" s="17" t="s">
        <v>177</v>
      </c>
      <c r="H100" s="71" t="s">
        <v>387</v>
      </c>
      <c r="I100" s="71" t="s">
        <v>387</v>
      </c>
      <c r="J100" s="71"/>
      <c r="K100" s="71"/>
    </row>
    <row r="101" spans="1:11" ht="13" x14ac:dyDescent="0.15">
      <c r="A101" s="15" t="s">
        <v>1215</v>
      </c>
      <c r="B101" s="18" t="s">
        <v>320</v>
      </c>
      <c r="C101" s="20">
        <v>100</v>
      </c>
      <c r="D101" s="20" t="s">
        <v>2547</v>
      </c>
      <c r="E101" s="16">
        <v>60</v>
      </c>
      <c r="F101" s="18" t="s">
        <v>393</v>
      </c>
      <c r="G101" s="17" t="s">
        <v>173</v>
      </c>
      <c r="H101" s="71" t="s">
        <v>387</v>
      </c>
      <c r="I101" s="71" t="s">
        <v>387</v>
      </c>
      <c r="J101" s="71"/>
      <c r="K101" s="71"/>
    </row>
    <row r="102" spans="1:11" ht="13" x14ac:dyDescent="0.15">
      <c r="A102" s="15" t="s">
        <v>2586</v>
      </c>
      <c r="B102" s="18" t="s">
        <v>320</v>
      </c>
      <c r="C102" s="18">
        <v>101</v>
      </c>
      <c r="D102" s="20" t="s">
        <v>2547</v>
      </c>
      <c r="E102" s="16">
        <v>30</v>
      </c>
      <c r="F102" s="18" t="s">
        <v>393</v>
      </c>
      <c r="G102" s="17" t="s">
        <v>173</v>
      </c>
      <c r="H102" s="71" t="s">
        <v>387</v>
      </c>
      <c r="I102" s="71" t="s">
        <v>387</v>
      </c>
      <c r="J102" s="71"/>
      <c r="K102" s="71"/>
    </row>
    <row r="103" spans="1:11" ht="13" x14ac:dyDescent="0.15">
      <c r="A103" s="15" t="s">
        <v>2587</v>
      </c>
      <c r="B103" s="18" t="s">
        <v>320</v>
      </c>
      <c r="C103" s="20">
        <v>102</v>
      </c>
      <c r="D103" s="20" t="s">
        <v>2547</v>
      </c>
      <c r="E103" s="16">
        <v>70</v>
      </c>
      <c r="F103" s="18" t="s">
        <v>398</v>
      </c>
      <c r="G103" s="17" t="s">
        <v>177</v>
      </c>
      <c r="H103" s="71" t="s">
        <v>387</v>
      </c>
      <c r="I103" s="71" t="s">
        <v>387</v>
      </c>
      <c r="J103" s="71"/>
      <c r="K103" s="71"/>
    </row>
    <row r="104" spans="1:11" ht="13" x14ac:dyDescent="0.15">
      <c r="A104" s="15" t="s">
        <v>2588</v>
      </c>
      <c r="B104" s="18" t="s">
        <v>320</v>
      </c>
      <c r="C104" s="18">
        <v>103</v>
      </c>
      <c r="D104" s="20" t="s">
        <v>2547</v>
      </c>
      <c r="E104" s="16">
        <v>110</v>
      </c>
      <c r="F104" s="16" t="s">
        <v>386</v>
      </c>
      <c r="G104" s="17" t="s">
        <v>181</v>
      </c>
      <c r="H104" s="71" t="s">
        <v>387</v>
      </c>
      <c r="I104" s="71" t="s">
        <v>387</v>
      </c>
      <c r="J104" s="71"/>
      <c r="K104" s="71"/>
    </row>
    <row r="105" spans="1:11" ht="13" x14ac:dyDescent="0.15">
      <c r="A105" s="15" t="s">
        <v>2761</v>
      </c>
      <c r="B105" s="18" t="s">
        <v>320</v>
      </c>
      <c r="C105" s="20">
        <v>104</v>
      </c>
      <c r="D105" s="20" t="s">
        <v>2547</v>
      </c>
      <c r="E105" s="16">
        <v>140</v>
      </c>
      <c r="F105" s="16" t="s">
        <v>2752</v>
      </c>
      <c r="G105" s="17" t="s">
        <v>225</v>
      </c>
      <c r="H105" s="71" t="s">
        <v>387</v>
      </c>
      <c r="I105" s="71" t="s">
        <v>387</v>
      </c>
      <c r="J105" s="71"/>
      <c r="K105" s="71" t="s">
        <v>387</v>
      </c>
    </row>
    <row r="106" spans="1:11" ht="13" x14ac:dyDescent="0.15">
      <c r="A106" s="15" t="s">
        <v>2548</v>
      </c>
      <c r="B106" s="18" t="s">
        <v>320</v>
      </c>
      <c r="C106" s="18">
        <v>105</v>
      </c>
      <c r="D106" s="20" t="s">
        <v>2547</v>
      </c>
      <c r="E106" s="16">
        <v>40</v>
      </c>
      <c r="F106" s="18" t="s">
        <v>393</v>
      </c>
      <c r="G106" s="17" t="s">
        <v>173</v>
      </c>
      <c r="H106" s="71" t="s">
        <v>387</v>
      </c>
      <c r="I106" s="71" t="s">
        <v>387</v>
      </c>
      <c r="J106" s="71"/>
      <c r="K106" s="71"/>
    </row>
    <row r="107" spans="1:11" ht="13" x14ac:dyDescent="0.15">
      <c r="A107" s="15" t="s">
        <v>2549</v>
      </c>
      <c r="B107" s="18" t="s">
        <v>320</v>
      </c>
      <c r="C107" s="20">
        <v>106</v>
      </c>
      <c r="D107" s="20" t="s">
        <v>2547</v>
      </c>
      <c r="E107" s="16">
        <v>90</v>
      </c>
      <c r="F107" s="18" t="s">
        <v>398</v>
      </c>
      <c r="G107" s="17" t="s">
        <v>181</v>
      </c>
      <c r="H107" s="71" t="s">
        <v>387</v>
      </c>
      <c r="I107" s="71" t="s">
        <v>387</v>
      </c>
      <c r="J107" s="71"/>
      <c r="K107" s="71"/>
    </row>
    <row r="108" spans="1:11" ht="13" x14ac:dyDescent="0.15">
      <c r="A108" s="15" t="s">
        <v>2552</v>
      </c>
      <c r="B108" s="18" t="s">
        <v>320</v>
      </c>
      <c r="C108" s="18">
        <v>107</v>
      </c>
      <c r="D108" s="20" t="s">
        <v>2547</v>
      </c>
      <c r="E108" s="16">
        <v>120</v>
      </c>
      <c r="F108" s="18" t="s">
        <v>393</v>
      </c>
      <c r="G108" s="17" t="s">
        <v>185</v>
      </c>
      <c r="H108" s="71" t="s">
        <v>387</v>
      </c>
      <c r="I108" s="71" t="s">
        <v>387</v>
      </c>
      <c r="J108" s="71"/>
      <c r="K108" s="71"/>
    </row>
    <row r="109" spans="1:11" ht="13" x14ac:dyDescent="0.15">
      <c r="A109" s="15" t="s">
        <v>2391</v>
      </c>
      <c r="B109" s="18" t="s">
        <v>320</v>
      </c>
      <c r="C109" s="20">
        <v>108</v>
      </c>
      <c r="D109" s="20" t="s">
        <v>149</v>
      </c>
      <c r="E109" s="16">
        <v>60</v>
      </c>
      <c r="F109" s="18" t="s">
        <v>393</v>
      </c>
      <c r="G109" s="17" t="s">
        <v>173</v>
      </c>
      <c r="H109" s="71" t="s">
        <v>387</v>
      </c>
      <c r="I109" s="71" t="s">
        <v>387</v>
      </c>
      <c r="J109" s="71"/>
      <c r="K109" s="71"/>
    </row>
    <row r="110" spans="1:11" ht="13" x14ac:dyDescent="0.15">
      <c r="A110" s="15" t="s">
        <v>2391</v>
      </c>
      <c r="B110" s="18" t="s">
        <v>320</v>
      </c>
      <c r="C110" s="18">
        <v>109</v>
      </c>
      <c r="D110" s="20" t="s">
        <v>149</v>
      </c>
      <c r="E110" s="16">
        <v>60</v>
      </c>
      <c r="F110" s="18" t="s">
        <v>393</v>
      </c>
      <c r="G110" s="17" t="s">
        <v>173</v>
      </c>
      <c r="H110" s="71" t="s">
        <v>387</v>
      </c>
      <c r="I110" s="71" t="s">
        <v>387</v>
      </c>
      <c r="J110" s="71"/>
      <c r="K110" s="71"/>
    </row>
    <row r="111" spans="1:11" ht="13" x14ac:dyDescent="0.15">
      <c r="A111" s="15" t="s">
        <v>2392</v>
      </c>
      <c r="B111" s="18" t="s">
        <v>320</v>
      </c>
      <c r="C111" s="20">
        <v>110</v>
      </c>
      <c r="D111" s="20" t="s">
        <v>149</v>
      </c>
      <c r="E111" s="16">
        <v>80</v>
      </c>
      <c r="F111" s="18" t="s">
        <v>398</v>
      </c>
      <c r="G111" s="17" t="s">
        <v>177</v>
      </c>
      <c r="H111" s="71" t="s">
        <v>387</v>
      </c>
      <c r="I111" s="71" t="s">
        <v>387</v>
      </c>
      <c r="J111" s="71"/>
      <c r="K111" s="71"/>
    </row>
    <row r="112" spans="1:11" ht="13" x14ac:dyDescent="0.15">
      <c r="A112" s="15" t="s">
        <v>2393</v>
      </c>
      <c r="B112" s="18" t="s">
        <v>320</v>
      </c>
      <c r="C112" s="18">
        <v>111</v>
      </c>
      <c r="D112" s="20" t="s">
        <v>149</v>
      </c>
      <c r="E112" s="16">
        <v>160</v>
      </c>
      <c r="F112" s="16" t="s">
        <v>386</v>
      </c>
      <c r="G112" s="17" t="s">
        <v>185</v>
      </c>
      <c r="H112" s="71" t="s">
        <v>387</v>
      </c>
      <c r="I112" s="71" t="s">
        <v>387</v>
      </c>
      <c r="J112" s="71"/>
      <c r="K112" s="71"/>
    </row>
    <row r="113" spans="1:11" ht="13" x14ac:dyDescent="0.15">
      <c r="A113" s="15" t="s">
        <v>2625</v>
      </c>
      <c r="B113" s="18" t="s">
        <v>320</v>
      </c>
      <c r="C113" s="20">
        <v>112</v>
      </c>
      <c r="D113" s="20" t="s">
        <v>149</v>
      </c>
      <c r="E113" s="16">
        <v>100</v>
      </c>
      <c r="F113" s="18" t="s">
        <v>398</v>
      </c>
      <c r="G113" s="19" t="s">
        <v>181</v>
      </c>
      <c r="H113" s="71" t="s">
        <v>387</v>
      </c>
      <c r="I113" s="71" t="s">
        <v>387</v>
      </c>
      <c r="J113" s="71"/>
      <c r="K113" s="71"/>
    </row>
    <row r="114" spans="1:11" ht="13" x14ac:dyDescent="0.15">
      <c r="A114" s="15" t="s">
        <v>2762</v>
      </c>
      <c r="B114" s="18" t="s">
        <v>320</v>
      </c>
      <c r="C114" s="18">
        <v>113</v>
      </c>
      <c r="D114" s="20" t="s">
        <v>149</v>
      </c>
      <c r="E114" s="16">
        <v>130</v>
      </c>
      <c r="F114" s="18" t="s">
        <v>2752</v>
      </c>
      <c r="G114" s="17" t="s">
        <v>225</v>
      </c>
      <c r="H114" s="71" t="s">
        <v>387</v>
      </c>
      <c r="I114" s="71" t="s">
        <v>387</v>
      </c>
      <c r="J114" s="71"/>
      <c r="K114" s="71" t="s">
        <v>387</v>
      </c>
    </row>
    <row r="115" spans="1:11" ht="13" x14ac:dyDescent="0.15">
      <c r="A115" s="15" t="s">
        <v>542</v>
      </c>
      <c r="B115" s="18" t="s">
        <v>320</v>
      </c>
      <c r="C115" s="20">
        <v>114</v>
      </c>
      <c r="D115" s="20" t="s">
        <v>392</v>
      </c>
      <c r="E115" s="16">
        <v>60</v>
      </c>
      <c r="F115" s="18" t="s">
        <v>393</v>
      </c>
      <c r="G115" s="17" t="s">
        <v>173</v>
      </c>
      <c r="H115" s="71" t="s">
        <v>387</v>
      </c>
      <c r="I115" s="71" t="s">
        <v>387</v>
      </c>
      <c r="J115" s="71"/>
      <c r="K115" s="71"/>
    </row>
    <row r="116" spans="1:11" ht="13" x14ac:dyDescent="0.15">
      <c r="A116" s="15" t="s">
        <v>445</v>
      </c>
      <c r="B116" s="18" t="s">
        <v>320</v>
      </c>
      <c r="C116" s="18">
        <v>115</v>
      </c>
      <c r="D116" s="20" t="s">
        <v>392</v>
      </c>
      <c r="E116" s="16">
        <v>60</v>
      </c>
      <c r="F116" s="18" t="s">
        <v>393</v>
      </c>
      <c r="G116" s="17" t="s">
        <v>173</v>
      </c>
      <c r="H116" s="71" t="s">
        <v>387</v>
      </c>
      <c r="I116" s="71" t="s">
        <v>387</v>
      </c>
      <c r="J116" s="71"/>
      <c r="K116" s="71"/>
    </row>
    <row r="117" spans="1:11" ht="13" x14ac:dyDescent="0.15">
      <c r="A117" s="15" t="s">
        <v>445</v>
      </c>
      <c r="B117" s="18" t="s">
        <v>320</v>
      </c>
      <c r="C117" s="20">
        <v>116</v>
      </c>
      <c r="D117" s="20" t="s">
        <v>392</v>
      </c>
      <c r="E117" s="16">
        <v>60</v>
      </c>
      <c r="F117" s="18" t="s">
        <v>393</v>
      </c>
      <c r="G117" s="17" t="s">
        <v>173</v>
      </c>
      <c r="H117" s="71" t="s">
        <v>387</v>
      </c>
      <c r="I117" s="71" t="s">
        <v>387</v>
      </c>
      <c r="J117" s="71"/>
      <c r="K117" s="71"/>
    </row>
    <row r="118" spans="1:11" ht="13" x14ac:dyDescent="0.15">
      <c r="A118" s="15" t="s">
        <v>520</v>
      </c>
      <c r="B118" s="18" t="s">
        <v>320</v>
      </c>
      <c r="C118" s="18">
        <v>117</v>
      </c>
      <c r="D118" s="20" t="s">
        <v>392</v>
      </c>
      <c r="E118" s="16">
        <v>90</v>
      </c>
      <c r="F118" s="18" t="s">
        <v>398</v>
      </c>
      <c r="G118" s="17" t="s">
        <v>181</v>
      </c>
      <c r="H118" s="71" t="s">
        <v>387</v>
      </c>
      <c r="I118" s="71" t="s">
        <v>387</v>
      </c>
      <c r="J118" s="71"/>
      <c r="K118" s="71"/>
    </row>
    <row r="119" spans="1:11" ht="13" x14ac:dyDescent="0.15">
      <c r="A119" s="15" t="s">
        <v>513</v>
      </c>
      <c r="B119" s="18" t="s">
        <v>320</v>
      </c>
      <c r="C119" s="20">
        <v>118</v>
      </c>
      <c r="D119" s="20" t="s">
        <v>392</v>
      </c>
      <c r="E119" s="16">
        <v>120</v>
      </c>
      <c r="F119" s="16" t="s">
        <v>393</v>
      </c>
      <c r="G119" s="17" t="s">
        <v>177</v>
      </c>
      <c r="H119" s="71" t="s">
        <v>387</v>
      </c>
      <c r="I119" s="71" t="s">
        <v>387</v>
      </c>
      <c r="J119" s="71"/>
      <c r="K119" s="71"/>
    </row>
    <row r="120" spans="1:11" ht="13" x14ac:dyDescent="0.15">
      <c r="A120" s="15" t="s">
        <v>884</v>
      </c>
      <c r="B120" s="18" t="s">
        <v>320</v>
      </c>
      <c r="C120" s="18">
        <v>119</v>
      </c>
      <c r="D120" s="20" t="s">
        <v>392</v>
      </c>
      <c r="E120" s="16">
        <v>60</v>
      </c>
      <c r="F120" s="16" t="s">
        <v>393</v>
      </c>
      <c r="G120" s="17" t="s">
        <v>173</v>
      </c>
      <c r="H120" s="71" t="s">
        <v>387</v>
      </c>
      <c r="I120" s="71" t="s">
        <v>387</v>
      </c>
      <c r="J120" s="71"/>
      <c r="K120" s="71"/>
    </row>
    <row r="121" spans="1:11" ht="13" x14ac:dyDescent="0.15">
      <c r="A121" s="15" t="s">
        <v>870</v>
      </c>
      <c r="B121" s="18" t="s">
        <v>320</v>
      </c>
      <c r="C121" s="20">
        <v>120</v>
      </c>
      <c r="D121" s="20" t="s">
        <v>392</v>
      </c>
      <c r="E121" s="16">
        <v>90</v>
      </c>
      <c r="F121" s="18" t="s">
        <v>398</v>
      </c>
      <c r="G121" s="17" t="s">
        <v>181</v>
      </c>
      <c r="H121" s="71" t="s">
        <v>387</v>
      </c>
      <c r="I121" s="71" t="s">
        <v>387</v>
      </c>
      <c r="J121" s="71"/>
      <c r="K121" s="71"/>
    </row>
    <row r="122" spans="1:11" ht="13" x14ac:dyDescent="0.15">
      <c r="A122" s="15" t="s">
        <v>951</v>
      </c>
      <c r="B122" s="18" t="s">
        <v>320</v>
      </c>
      <c r="C122" s="18">
        <v>121</v>
      </c>
      <c r="D122" s="20" t="s">
        <v>392</v>
      </c>
      <c r="E122" s="16">
        <v>70</v>
      </c>
      <c r="F122" s="16" t="s">
        <v>393</v>
      </c>
      <c r="G122" s="17" t="s">
        <v>173</v>
      </c>
      <c r="H122" s="71" t="s">
        <v>387</v>
      </c>
      <c r="I122" s="71" t="s">
        <v>387</v>
      </c>
      <c r="J122" s="71"/>
      <c r="K122" s="71"/>
    </row>
    <row r="123" spans="1:11" ht="13" x14ac:dyDescent="0.15">
      <c r="A123" s="15" t="s">
        <v>937</v>
      </c>
      <c r="B123" s="18" t="s">
        <v>320</v>
      </c>
      <c r="C123" s="20">
        <v>122</v>
      </c>
      <c r="D123" s="20" t="s">
        <v>392</v>
      </c>
      <c r="E123" s="16">
        <v>130</v>
      </c>
      <c r="F123" s="16" t="s">
        <v>398</v>
      </c>
      <c r="G123" s="17" t="s">
        <v>177</v>
      </c>
      <c r="H123" s="71" t="s">
        <v>387</v>
      </c>
      <c r="I123" s="71" t="s">
        <v>387</v>
      </c>
      <c r="J123" s="71"/>
      <c r="K123" s="71"/>
    </row>
    <row r="124" spans="1:11" ht="13" x14ac:dyDescent="0.15">
      <c r="A124" s="15" t="s">
        <v>933</v>
      </c>
      <c r="B124" s="18" t="s">
        <v>320</v>
      </c>
      <c r="C124" s="18">
        <v>123</v>
      </c>
      <c r="D124" s="20" t="s">
        <v>392</v>
      </c>
      <c r="E124" s="16">
        <v>70</v>
      </c>
      <c r="F124" s="18" t="s">
        <v>393</v>
      </c>
      <c r="G124" s="17" t="s">
        <v>181</v>
      </c>
      <c r="H124" s="71" t="s">
        <v>387</v>
      </c>
      <c r="I124" s="71" t="s">
        <v>387</v>
      </c>
      <c r="J124" s="71"/>
      <c r="K124" s="71"/>
    </row>
    <row r="125" spans="1:11" ht="13" x14ac:dyDescent="0.15">
      <c r="A125" s="15" t="s">
        <v>1299</v>
      </c>
      <c r="B125" s="18" t="s">
        <v>320</v>
      </c>
      <c r="C125" s="20">
        <v>124</v>
      </c>
      <c r="D125" s="20" t="s">
        <v>392</v>
      </c>
      <c r="E125" s="16">
        <v>40</v>
      </c>
      <c r="F125" s="18" t="s">
        <v>393</v>
      </c>
      <c r="G125" s="17" t="s">
        <v>173</v>
      </c>
      <c r="H125" s="71" t="s">
        <v>387</v>
      </c>
      <c r="I125" s="71" t="s">
        <v>387</v>
      </c>
      <c r="J125" s="71"/>
      <c r="K125" s="71"/>
    </row>
    <row r="126" spans="1:11" ht="13" x14ac:dyDescent="0.15">
      <c r="A126" s="15" t="s">
        <v>1844</v>
      </c>
      <c r="B126" s="18" t="s">
        <v>320</v>
      </c>
      <c r="C126" s="18">
        <v>125</v>
      </c>
      <c r="D126" s="20" t="s">
        <v>392</v>
      </c>
      <c r="E126" s="16">
        <v>50</v>
      </c>
      <c r="F126" s="18" t="s">
        <v>393</v>
      </c>
      <c r="G126" s="17" t="s">
        <v>173</v>
      </c>
      <c r="H126" s="71" t="s">
        <v>387</v>
      </c>
      <c r="I126" s="71" t="s">
        <v>387</v>
      </c>
      <c r="J126" s="71"/>
      <c r="K126" s="71"/>
    </row>
    <row r="127" spans="1:11" ht="13" x14ac:dyDescent="0.15">
      <c r="A127" s="15" t="s">
        <v>1830</v>
      </c>
      <c r="B127" s="18" t="s">
        <v>320</v>
      </c>
      <c r="C127" s="20">
        <v>126</v>
      </c>
      <c r="D127" s="20" t="s">
        <v>392</v>
      </c>
      <c r="E127" s="16">
        <v>80</v>
      </c>
      <c r="F127" s="18" t="s">
        <v>398</v>
      </c>
      <c r="G127" s="17" t="s">
        <v>177</v>
      </c>
      <c r="H127" s="71" t="s">
        <v>387</v>
      </c>
      <c r="I127" s="71" t="s">
        <v>387</v>
      </c>
      <c r="J127" s="71"/>
      <c r="K127" s="71"/>
    </row>
    <row r="128" spans="1:11" ht="13" x14ac:dyDescent="0.15">
      <c r="A128" s="15" t="s">
        <v>1806</v>
      </c>
      <c r="B128" s="18" t="s">
        <v>320</v>
      </c>
      <c r="C128" s="18">
        <v>127</v>
      </c>
      <c r="D128" s="20" t="s">
        <v>392</v>
      </c>
      <c r="E128" s="16">
        <v>140</v>
      </c>
      <c r="F128" s="16" t="s">
        <v>386</v>
      </c>
      <c r="G128" s="17" t="s">
        <v>181</v>
      </c>
      <c r="H128" s="71" t="s">
        <v>387</v>
      </c>
      <c r="I128" s="71" t="s">
        <v>387</v>
      </c>
      <c r="J128" s="71"/>
      <c r="K128" s="71"/>
    </row>
    <row r="129" spans="1:11" ht="13" x14ac:dyDescent="0.15">
      <c r="A129" s="15" t="s">
        <v>1835</v>
      </c>
      <c r="B129" s="18" t="s">
        <v>320</v>
      </c>
      <c r="C129" s="20">
        <v>128</v>
      </c>
      <c r="D129" s="20" t="s">
        <v>392</v>
      </c>
      <c r="E129" s="16">
        <v>70</v>
      </c>
      <c r="F129" s="18" t="s">
        <v>393</v>
      </c>
      <c r="G129" s="17" t="s">
        <v>181</v>
      </c>
      <c r="H129" s="71" t="s">
        <v>387</v>
      </c>
      <c r="I129" s="71" t="s">
        <v>387</v>
      </c>
      <c r="J129" s="71"/>
      <c r="K129" s="71"/>
    </row>
    <row r="130" spans="1:11" ht="13" x14ac:dyDescent="0.15">
      <c r="A130" s="15" t="s">
        <v>2331</v>
      </c>
      <c r="B130" s="18" t="s">
        <v>320</v>
      </c>
      <c r="C130" s="18">
        <v>129</v>
      </c>
      <c r="D130" s="20" t="s">
        <v>392</v>
      </c>
      <c r="E130" s="16">
        <v>50</v>
      </c>
      <c r="F130" s="18" t="s">
        <v>393</v>
      </c>
      <c r="G130" s="17" t="s">
        <v>173</v>
      </c>
      <c r="H130" s="71" t="s">
        <v>387</v>
      </c>
      <c r="I130" s="71" t="s">
        <v>387</v>
      </c>
      <c r="J130" s="71"/>
      <c r="K130" s="71"/>
    </row>
    <row r="131" spans="1:11" ht="13" x14ac:dyDescent="0.15">
      <c r="A131" s="15" t="s">
        <v>2332</v>
      </c>
      <c r="B131" s="18" t="s">
        <v>320</v>
      </c>
      <c r="C131" s="20">
        <v>130</v>
      </c>
      <c r="D131" s="20" t="s">
        <v>392</v>
      </c>
      <c r="E131" s="16">
        <v>100</v>
      </c>
      <c r="F131" s="18" t="s">
        <v>398</v>
      </c>
      <c r="G131" s="17" t="s">
        <v>181</v>
      </c>
      <c r="H131" s="71" t="s">
        <v>387</v>
      </c>
      <c r="I131" s="71" t="s">
        <v>387</v>
      </c>
      <c r="J131" s="71"/>
      <c r="K131" s="71"/>
    </row>
    <row r="132" spans="1:11" ht="13" x14ac:dyDescent="0.15">
      <c r="A132" s="15" t="s">
        <v>2626</v>
      </c>
      <c r="B132" s="18" t="s">
        <v>320</v>
      </c>
      <c r="C132" s="18">
        <v>131</v>
      </c>
      <c r="D132" s="20" t="s">
        <v>392</v>
      </c>
      <c r="E132" s="16">
        <v>50</v>
      </c>
      <c r="F132" s="18" t="s">
        <v>393</v>
      </c>
      <c r="G132" s="17" t="s">
        <v>173</v>
      </c>
      <c r="H132" s="71" t="s">
        <v>387</v>
      </c>
      <c r="I132" s="71" t="s">
        <v>387</v>
      </c>
      <c r="J132" s="71"/>
      <c r="K132" s="71"/>
    </row>
    <row r="133" spans="1:11" ht="13" x14ac:dyDescent="0.15">
      <c r="A133" s="15" t="s">
        <v>2626</v>
      </c>
      <c r="B133" s="18" t="s">
        <v>320</v>
      </c>
      <c r="C133" s="20">
        <v>132</v>
      </c>
      <c r="D133" s="20" t="s">
        <v>392</v>
      </c>
      <c r="E133" s="16">
        <v>60</v>
      </c>
      <c r="F133" s="18" t="s">
        <v>393</v>
      </c>
      <c r="G133" s="17" t="s">
        <v>173</v>
      </c>
      <c r="H133" s="71" t="s">
        <v>387</v>
      </c>
      <c r="I133" s="71" t="s">
        <v>387</v>
      </c>
      <c r="J133" s="71"/>
      <c r="K133" s="71"/>
    </row>
    <row r="134" spans="1:11" ht="13" x14ac:dyDescent="0.15">
      <c r="A134" s="15" t="s">
        <v>2763</v>
      </c>
      <c r="B134" s="18" t="s">
        <v>320</v>
      </c>
      <c r="C134" s="18">
        <v>133</v>
      </c>
      <c r="D134" s="20" t="s">
        <v>469</v>
      </c>
      <c r="E134" s="16"/>
      <c r="F134" s="16" t="s">
        <v>1542</v>
      </c>
      <c r="G134" s="17" t="s">
        <v>177</v>
      </c>
      <c r="H134" s="71" t="s">
        <v>387</v>
      </c>
      <c r="I134" s="71" t="s">
        <v>387</v>
      </c>
      <c r="J134" s="71"/>
      <c r="K134" s="71"/>
    </row>
    <row r="135" spans="1:11" ht="13" x14ac:dyDescent="0.15">
      <c r="A135" s="15" t="s">
        <v>2764</v>
      </c>
      <c r="B135" s="18" t="s">
        <v>320</v>
      </c>
      <c r="C135" s="20">
        <v>134</v>
      </c>
      <c r="D135" s="20" t="s">
        <v>469</v>
      </c>
      <c r="E135" s="16"/>
      <c r="F135" s="18" t="s">
        <v>1069</v>
      </c>
      <c r="G135" s="17" t="s">
        <v>177</v>
      </c>
      <c r="H135" s="71" t="s">
        <v>387</v>
      </c>
      <c r="I135" s="71" t="s">
        <v>387</v>
      </c>
      <c r="J135" s="71"/>
      <c r="K135" s="71"/>
    </row>
    <row r="136" spans="1:11" ht="13" x14ac:dyDescent="0.15">
      <c r="A136" s="15" t="s">
        <v>2765</v>
      </c>
      <c r="B136" s="18" t="s">
        <v>320</v>
      </c>
      <c r="C136" s="18">
        <v>135</v>
      </c>
      <c r="D136" s="20" t="s">
        <v>469</v>
      </c>
      <c r="E136" s="16"/>
      <c r="F136" s="16" t="s">
        <v>1542</v>
      </c>
      <c r="G136" s="17" t="s">
        <v>177</v>
      </c>
      <c r="H136" s="71" t="s">
        <v>387</v>
      </c>
      <c r="I136" s="71" t="s">
        <v>387</v>
      </c>
      <c r="J136" s="71"/>
      <c r="K136" s="71"/>
    </row>
    <row r="137" spans="1:11" ht="13" x14ac:dyDescent="0.15">
      <c r="A137" s="15" t="s">
        <v>1157</v>
      </c>
      <c r="B137" s="18" t="s">
        <v>320</v>
      </c>
      <c r="C137" s="20">
        <v>136</v>
      </c>
      <c r="D137" s="20" t="s">
        <v>469</v>
      </c>
      <c r="E137" s="16"/>
      <c r="F137" s="18" t="s">
        <v>1069</v>
      </c>
      <c r="G137" s="17" t="s">
        <v>177</v>
      </c>
      <c r="H137" s="71" t="s">
        <v>387</v>
      </c>
      <c r="I137" s="71" t="s">
        <v>387</v>
      </c>
      <c r="J137" s="71"/>
      <c r="K137" s="71"/>
    </row>
    <row r="138" spans="1:11" ht="13" x14ac:dyDescent="0.15">
      <c r="A138" s="15" t="s">
        <v>2470</v>
      </c>
      <c r="B138" s="18" t="s">
        <v>320</v>
      </c>
      <c r="C138" s="18">
        <v>137</v>
      </c>
      <c r="D138" s="20" t="s">
        <v>469</v>
      </c>
      <c r="E138" s="16"/>
      <c r="F138" s="16" t="s">
        <v>1542</v>
      </c>
      <c r="G138" s="17" t="s">
        <v>177</v>
      </c>
      <c r="H138" s="71" t="s">
        <v>387</v>
      </c>
      <c r="I138" s="71" t="s">
        <v>387</v>
      </c>
      <c r="J138" s="71"/>
      <c r="K138" s="71"/>
    </row>
    <row r="139" spans="1:11" ht="13" x14ac:dyDescent="0.15">
      <c r="A139" s="15" t="s">
        <v>2766</v>
      </c>
      <c r="B139" s="18" t="s">
        <v>320</v>
      </c>
      <c r="C139" s="20">
        <v>138</v>
      </c>
      <c r="D139" s="20" t="s">
        <v>469</v>
      </c>
      <c r="E139" s="20"/>
      <c r="F139" s="18" t="s">
        <v>1069</v>
      </c>
      <c r="G139" s="17" t="s">
        <v>177</v>
      </c>
      <c r="H139" s="71" t="s">
        <v>387</v>
      </c>
      <c r="I139" s="71" t="s">
        <v>387</v>
      </c>
      <c r="J139" s="71"/>
      <c r="K139" s="71"/>
    </row>
    <row r="140" spans="1:11" ht="13" x14ac:dyDescent="0.15">
      <c r="A140" s="15" t="s">
        <v>2767</v>
      </c>
      <c r="B140" s="18" t="s">
        <v>320</v>
      </c>
      <c r="C140" s="18">
        <v>139</v>
      </c>
      <c r="D140" s="20" t="s">
        <v>469</v>
      </c>
      <c r="E140" s="16"/>
      <c r="F140" s="16" t="s">
        <v>1542</v>
      </c>
      <c r="G140" s="17" t="s">
        <v>177</v>
      </c>
      <c r="H140" s="71" t="s">
        <v>387</v>
      </c>
      <c r="I140" s="71" t="s">
        <v>387</v>
      </c>
      <c r="J140" s="71"/>
      <c r="K140" s="71"/>
    </row>
    <row r="141" spans="1:11" ht="13" x14ac:dyDescent="0.15">
      <c r="A141" s="15" t="s">
        <v>2408</v>
      </c>
      <c r="B141" s="18" t="s">
        <v>320</v>
      </c>
      <c r="C141" s="20">
        <v>140</v>
      </c>
      <c r="D141" s="20" t="s">
        <v>469</v>
      </c>
      <c r="E141" s="16"/>
      <c r="F141" s="16" t="s">
        <v>1542</v>
      </c>
      <c r="G141" s="17" t="s">
        <v>177</v>
      </c>
      <c r="H141" s="71" t="s">
        <v>387</v>
      </c>
      <c r="I141" s="71" t="s">
        <v>387</v>
      </c>
      <c r="J141" s="71"/>
      <c r="K141" s="71"/>
    </row>
    <row r="142" spans="1:11" ht="13" x14ac:dyDescent="0.15">
      <c r="A142" s="15" t="s">
        <v>2768</v>
      </c>
      <c r="B142" s="18" t="s">
        <v>320</v>
      </c>
      <c r="C142" s="18">
        <v>141</v>
      </c>
      <c r="D142" s="20" t="s">
        <v>469</v>
      </c>
      <c r="E142" s="16"/>
      <c r="F142" s="16" t="s">
        <v>1542</v>
      </c>
      <c r="G142" s="17" t="s">
        <v>177</v>
      </c>
      <c r="H142" s="71" t="s">
        <v>387</v>
      </c>
      <c r="I142" s="71" t="s">
        <v>387</v>
      </c>
      <c r="J142" s="71"/>
      <c r="K142" s="71"/>
    </row>
    <row r="143" spans="1:11" ht="13" x14ac:dyDescent="0.15">
      <c r="A143" s="15" t="s">
        <v>2769</v>
      </c>
      <c r="B143" s="18" t="s">
        <v>320</v>
      </c>
      <c r="C143" s="20">
        <v>142</v>
      </c>
      <c r="D143" s="20" t="s">
        <v>469</v>
      </c>
      <c r="E143" s="16"/>
      <c r="F143" s="16" t="s">
        <v>1542</v>
      </c>
      <c r="G143" s="17" t="s">
        <v>177</v>
      </c>
      <c r="H143" s="71" t="s">
        <v>387</v>
      </c>
      <c r="I143" s="71" t="s">
        <v>387</v>
      </c>
      <c r="J143" s="71"/>
      <c r="K143" s="71"/>
    </row>
    <row r="144" spans="1:11" ht="13" x14ac:dyDescent="0.15">
      <c r="A144" s="15" t="s">
        <v>2184</v>
      </c>
      <c r="B144" s="18" t="s">
        <v>320</v>
      </c>
      <c r="C144" s="18">
        <v>143</v>
      </c>
      <c r="D144" s="20" t="s">
        <v>469</v>
      </c>
      <c r="E144" s="16"/>
      <c r="F144" s="18" t="s">
        <v>1069</v>
      </c>
      <c r="G144" s="17" t="s">
        <v>177</v>
      </c>
      <c r="H144" s="71" t="s">
        <v>387</v>
      </c>
      <c r="I144" s="71" t="s">
        <v>387</v>
      </c>
      <c r="J144" s="71"/>
      <c r="K144" s="71"/>
    </row>
    <row r="145" spans="1:11" ht="13" x14ac:dyDescent="0.15">
      <c r="A145" s="15" t="s">
        <v>2770</v>
      </c>
      <c r="B145" s="18" t="s">
        <v>320</v>
      </c>
      <c r="C145" s="20">
        <v>144</v>
      </c>
      <c r="D145" s="20" t="s">
        <v>469</v>
      </c>
      <c r="E145" s="16"/>
      <c r="F145" s="16" t="s">
        <v>1542</v>
      </c>
      <c r="G145" s="17" t="s">
        <v>177</v>
      </c>
      <c r="H145" s="71" t="s">
        <v>387</v>
      </c>
      <c r="I145" s="71" t="s">
        <v>387</v>
      </c>
      <c r="J145" s="71"/>
      <c r="K145" s="71"/>
    </row>
    <row r="146" spans="1:11" ht="13" x14ac:dyDescent="0.15">
      <c r="A146" s="15" t="s">
        <v>2771</v>
      </c>
      <c r="B146" s="18" t="s">
        <v>320</v>
      </c>
      <c r="C146" s="18">
        <v>145</v>
      </c>
      <c r="D146" s="20" t="s">
        <v>469</v>
      </c>
      <c r="E146" s="16"/>
      <c r="F146" s="16" t="s">
        <v>721</v>
      </c>
      <c r="G146" s="17" t="s">
        <v>177</v>
      </c>
      <c r="H146" s="71" t="s">
        <v>387</v>
      </c>
      <c r="I146" s="71" t="s">
        <v>387</v>
      </c>
      <c r="J146" s="71"/>
      <c r="K146" s="71"/>
    </row>
    <row r="147" spans="1:11" ht="13" x14ac:dyDescent="0.15">
      <c r="A147" s="15" t="s">
        <v>2564</v>
      </c>
      <c r="B147" s="18" t="s">
        <v>320</v>
      </c>
      <c r="C147" s="20">
        <v>146</v>
      </c>
      <c r="D147" s="20" t="s">
        <v>469</v>
      </c>
      <c r="E147" s="16"/>
      <c r="F147" s="16" t="s">
        <v>1542</v>
      </c>
      <c r="G147" s="17" t="s">
        <v>177</v>
      </c>
      <c r="H147" s="71" t="s">
        <v>387</v>
      </c>
      <c r="I147" s="71" t="s">
        <v>387</v>
      </c>
      <c r="J147" s="71"/>
      <c r="K147" s="71"/>
    </row>
    <row r="148" spans="1:11" ht="13" x14ac:dyDescent="0.15">
      <c r="A148" s="15" t="s">
        <v>2772</v>
      </c>
      <c r="B148" s="18" t="s">
        <v>320</v>
      </c>
      <c r="C148" s="18">
        <v>147</v>
      </c>
      <c r="D148" s="20" t="s">
        <v>469</v>
      </c>
      <c r="E148" s="16"/>
      <c r="F148" s="16" t="s">
        <v>1542</v>
      </c>
      <c r="G148" s="17" t="s">
        <v>177</v>
      </c>
      <c r="H148" s="71" t="s">
        <v>387</v>
      </c>
      <c r="I148" s="71" t="s">
        <v>387</v>
      </c>
      <c r="J148" s="71"/>
      <c r="K148" s="71"/>
    </row>
    <row r="149" spans="1:11" ht="13" x14ac:dyDescent="0.15">
      <c r="A149" s="15" t="s">
        <v>2454</v>
      </c>
      <c r="B149" s="18" t="s">
        <v>320</v>
      </c>
      <c r="C149" s="20">
        <v>148</v>
      </c>
      <c r="D149" s="20" t="s">
        <v>469</v>
      </c>
      <c r="E149" s="16"/>
      <c r="F149" s="16" t="s">
        <v>1069</v>
      </c>
      <c r="G149" s="17" t="s">
        <v>177</v>
      </c>
      <c r="H149" s="71" t="s">
        <v>387</v>
      </c>
      <c r="I149" s="71" t="s">
        <v>387</v>
      </c>
      <c r="J149" s="71"/>
      <c r="K149" s="71"/>
    </row>
    <row r="150" spans="1:11" ht="13" x14ac:dyDescent="0.15">
      <c r="A150" s="15" t="s">
        <v>923</v>
      </c>
      <c r="B150" s="18" t="s">
        <v>320</v>
      </c>
      <c r="C150" s="18">
        <v>149</v>
      </c>
      <c r="D150" s="20" t="s">
        <v>469</v>
      </c>
      <c r="E150" s="16"/>
      <c r="F150" s="16" t="s">
        <v>1542</v>
      </c>
      <c r="G150" s="17" t="s">
        <v>177</v>
      </c>
      <c r="H150" s="71" t="s">
        <v>387</v>
      </c>
      <c r="I150" s="71" t="s">
        <v>387</v>
      </c>
      <c r="J150" s="71"/>
      <c r="K150" s="71"/>
    </row>
    <row r="151" spans="1:11" ht="13" x14ac:dyDescent="0.15">
      <c r="A151" s="15" t="s">
        <v>2455</v>
      </c>
      <c r="B151" s="18" t="s">
        <v>320</v>
      </c>
      <c r="C151" s="20">
        <v>150</v>
      </c>
      <c r="D151" s="20" t="s">
        <v>469</v>
      </c>
      <c r="E151" s="16"/>
      <c r="F151" s="16" t="s">
        <v>1542</v>
      </c>
      <c r="G151" s="17" t="s">
        <v>177</v>
      </c>
      <c r="H151" s="71" t="s">
        <v>387</v>
      </c>
      <c r="I151" s="71" t="s">
        <v>387</v>
      </c>
      <c r="J151" s="71"/>
      <c r="K151" s="71"/>
    </row>
    <row r="152" spans="1:11" ht="13" x14ac:dyDescent="0.15">
      <c r="A152" s="15" t="s">
        <v>2773</v>
      </c>
      <c r="B152" s="18" t="s">
        <v>320</v>
      </c>
      <c r="C152" s="18">
        <v>151</v>
      </c>
      <c r="D152" s="16" t="s">
        <v>496</v>
      </c>
      <c r="E152" s="16"/>
      <c r="F152" s="16" t="s">
        <v>497</v>
      </c>
      <c r="G152" s="17" t="s">
        <v>177</v>
      </c>
      <c r="H152" s="71" t="s">
        <v>387</v>
      </c>
      <c r="I152" s="71" t="s">
        <v>387</v>
      </c>
      <c r="J152" s="71"/>
      <c r="K152" s="71"/>
    </row>
    <row r="153" spans="1:11" ht="13" x14ac:dyDescent="0.15">
      <c r="A153" s="15" t="s">
        <v>611</v>
      </c>
      <c r="B153" s="18" t="s">
        <v>320</v>
      </c>
      <c r="C153" s="20">
        <v>152</v>
      </c>
      <c r="D153" s="16" t="s">
        <v>496</v>
      </c>
      <c r="E153" s="16"/>
      <c r="F153" s="16" t="s">
        <v>497</v>
      </c>
      <c r="G153" s="21" t="s">
        <v>177</v>
      </c>
      <c r="H153" s="71" t="s">
        <v>387</v>
      </c>
      <c r="I153" s="71" t="s">
        <v>387</v>
      </c>
      <c r="J153" s="71"/>
      <c r="K153" s="71"/>
    </row>
    <row r="154" spans="1:11" ht="13" x14ac:dyDescent="0.15">
      <c r="A154" s="15" t="s">
        <v>2753</v>
      </c>
      <c r="B154" s="18" t="s">
        <v>320</v>
      </c>
      <c r="C154" s="18">
        <v>153</v>
      </c>
      <c r="D154" s="20" t="s">
        <v>395</v>
      </c>
      <c r="E154" s="16">
        <v>170</v>
      </c>
      <c r="F154" s="18" t="s">
        <v>393</v>
      </c>
      <c r="G154" s="21" t="s">
        <v>257</v>
      </c>
      <c r="H154" s="71" t="s">
        <v>387</v>
      </c>
      <c r="I154" s="71" t="s">
        <v>387</v>
      </c>
      <c r="J154" s="71"/>
      <c r="K154" s="71" t="s">
        <v>387</v>
      </c>
    </row>
    <row r="155" spans="1:11" ht="13" x14ac:dyDescent="0.15">
      <c r="A155" s="15" t="s">
        <v>2754</v>
      </c>
      <c r="B155" s="18" t="s">
        <v>320</v>
      </c>
      <c r="C155" s="20">
        <v>154</v>
      </c>
      <c r="D155" s="20" t="s">
        <v>395</v>
      </c>
      <c r="E155" s="16">
        <v>210</v>
      </c>
      <c r="F155" s="16" t="s">
        <v>2515</v>
      </c>
      <c r="G155" s="21" t="s">
        <v>257</v>
      </c>
      <c r="H155" s="71" t="s">
        <v>387</v>
      </c>
      <c r="I155" s="71" t="s">
        <v>387</v>
      </c>
      <c r="J155" s="71"/>
      <c r="K155" s="71" t="s">
        <v>387</v>
      </c>
    </row>
    <row r="156" spans="1:11" ht="13" x14ac:dyDescent="0.15">
      <c r="A156" s="15" t="s">
        <v>2755</v>
      </c>
      <c r="B156" s="18" t="s">
        <v>320</v>
      </c>
      <c r="C156" s="18">
        <v>155</v>
      </c>
      <c r="D156" s="20" t="s">
        <v>389</v>
      </c>
      <c r="E156" s="16">
        <v>170</v>
      </c>
      <c r="F156" s="18" t="s">
        <v>393</v>
      </c>
      <c r="G156" s="21" t="s">
        <v>257</v>
      </c>
      <c r="H156" s="71" t="s">
        <v>387</v>
      </c>
      <c r="I156" s="71" t="s">
        <v>387</v>
      </c>
      <c r="J156" s="71"/>
      <c r="K156" s="71" t="s">
        <v>387</v>
      </c>
    </row>
    <row r="157" spans="1:11" ht="13" x14ac:dyDescent="0.15">
      <c r="A157" s="15" t="s">
        <v>2756</v>
      </c>
      <c r="B157" s="18" t="s">
        <v>320</v>
      </c>
      <c r="C157" s="20">
        <v>156</v>
      </c>
      <c r="D157" s="20" t="s">
        <v>389</v>
      </c>
      <c r="E157" s="16">
        <v>220</v>
      </c>
      <c r="F157" s="16" t="s">
        <v>2515</v>
      </c>
      <c r="G157" s="21" t="s">
        <v>257</v>
      </c>
      <c r="H157" s="71" t="s">
        <v>387</v>
      </c>
      <c r="I157" s="71" t="s">
        <v>387</v>
      </c>
      <c r="J157" s="71"/>
      <c r="K157" s="71" t="s">
        <v>387</v>
      </c>
    </row>
    <row r="158" spans="1:11" ht="13" x14ac:dyDescent="0.15">
      <c r="A158" s="15" t="s">
        <v>2404</v>
      </c>
      <c r="B158" s="18" t="s">
        <v>320</v>
      </c>
      <c r="C158" s="18">
        <v>157</v>
      </c>
      <c r="D158" s="20" t="s">
        <v>385</v>
      </c>
      <c r="E158" s="16">
        <v>170</v>
      </c>
      <c r="F158" s="18" t="s">
        <v>393</v>
      </c>
      <c r="G158" s="21" t="s">
        <v>257</v>
      </c>
      <c r="H158" s="71" t="s">
        <v>387</v>
      </c>
      <c r="I158" s="71" t="s">
        <v>387</v>
      </c>
      <c r="J158" s="71"/>
      <c r="K158" s="71" t="s">
        <v>387</v>
      </c>
    </row>
    <row r="159" spans="1:11" ht="13" x14ac:dyDescent="0.15">
      <c r="A159" s="15" t="s">
        <v>2404</v>
      </c>
      <c r="B159" s="18" t="s">
        <v>320</v>
      </c>
      <c r="C159" s="20">
        <v>158</v>
      </c>
      <c r="D159" s="20" t="s">
        <v>385</v>
      </c>
      <c r="E159" s="16">
        <v>170</v>
      </c>
      <c r="F159" s="18" t="s">
        <v>393</v>
      </c>
      <c r="G159" s="21" t="s">
        <v>257</v>
      </c>
      <c r="H159" s="71" t="s">
        <v>387</v>
      </c>
      <c r="I159" s="71" t="s">
        <v>387</v>
      </c>
      <c r="J159" s="71"/>
      <c r="K159" s="71" t="s">
        <v>387</v>
      </c>
    </row>
    <row r="160" spans="1:11" ht="13" x14ac:dyDescent="0.15">
      <c r="A160" s="15" t="s">
        <v>2758</v>
      </c>
      <c r="B160" s="18" t="s">
        <v>320</v>
      </c>
      <c r="C160" s="18">
        <v>159</v>
      </c>
      <c r="D160" s="20" t="s">
        <v>385</v>
      </c>
      <c r="E160" s="16">
        <v>220</v>
      </c>
      <c r="F160" s="16" t="s">
        <v>2515</v>
      </c>
      <c r="G160" s="21" t="s">
        <v>257</v>
      </c>
      <c r="H160" s="71" t="s">
        <v>387</v>
      </c>
      <c r="I160" s="71" t="s">
        <v>387</v>
      </c>
      <c r="J160" s="71"/>
      <c r="K160" s="71" t="s">
        <v>387</v>
      </c>
    </row>
    <row r="161" spans="1:11" ht="13" x14ac:dyDescent="0.15">
      <c r="A161" s="15" t="s">
        <v>2758</v>
      </c>
      <c r="B161" s="18" t="s">
        <v>320</v>
      </c>
      <c r="C161" s="20">
        <v>160</v>
      </c>
      <c r="D161" s="20" t="s">
        <v>385</v>
      </c>
      <c r="E161" s="16">
        <v>210</v>
      </c>
      <c r="F161" s="16" t="s">
        <v>2515</v>
      </c>
      <c r="G161" s="21" t="s">
        <v>257</v>
      </c>
      <c r="H161" s="71" t="s">
        <v>387</v>
      </c>
      <c r="I161" s="71" t="s">
        <v>387</v>
      </c>
      <c r="J161" s="71"/>
      <c r="K161" s="71" t="s">
        <v>387</v>
      </c>
    </row>
    <row r="162" spans="1:11" ht="13" x14ac:dyDescent="0.15">
      <c r="A162" s="15" t="s">
        <v>2764</v>
      </c>
      <c r="B162" s="18" t="s">
        <v>320</v>
      </c>
      <c r="C162" s="18">
        <v>161</v>
      </c>
      <c r="D162" s="20" t="s">
        <v>469</v>
      </c>
      <c r="E162" s="16"/>
      <c r="F162" s="16" t="s">
        <v>1069</v>
      </c>
      <c r="G162" s="21" t="s">
        <v>257</v>
      </c>
      <c r="H162" s="71" t="s">
        <v>387</v>
      </c>
      <c r="I162" s="71" t="s">
        <v>387</v>
      </c>
      <c r="J162" s="71"/>
      <c r="K162" s="71" t="s">
        <v>387</v>
      </c>
    </row>
    <row r="163" spans="1:11" ht="13" x14ac:dyDescent="0.15">
      <c r="A163" s="15" t="s">
        <v>2766</v>
      </c>
      <c r="B163" s="18" t="s">
        <v>320</v>
      </c>
      <c r="C163" s="20">
        <v>162</v>
      </c>
      <c r="D163" s="20" t="s">
        <v>469</v>
      </c>
      <c r="E163" s="16"/>
      <c r="F163" s="16" t="s">
        <v>1069</v>
      </c>
      <c r="G163" s="21" t="s">
        <v>257</v>
      </c>
      <c r="H163" s="71" t="s">
        <v>387</v>
      </c>
      <c r="I163" s="71" t="s">
        <v>387</v>
      </c>
      <c r="J163" s="71"/>
      <c r="K163" s="71" t="s">
        <v>387</v>
      </c>
    </row>
    <row r="164" spans="1:11" ht="13" x14ac:dyDescent="0.15">
      <c r="A164" s="15" t="s">
        <v>2404</v>
      </c>
      <c r="B164" s="18" t="s">
        <v>320</v>
      </c>
      <c r="C164" s="18">
        <v>163</v>
      </c>
      <c r="D164" s="20" t="s">
        <v>385</v>
      </c>
      <c r="E164" s="16">
        <v>170</v>
      </c>
      <c r="F164" s="18" t="s">
        <v>393</v>
      </c>
      <c r="G164" s="17" t="s">
        <v>260</v>
      </c>
      <c r="H164" s="71" t="s">
        <v>387</v>
      </c>
      <c r="I164" s="71" t="s">
        <v>387</v>
      </c>
      <c r="J164" s="71"/>
      <c r="K164" s="71" t="s">
        <v>387</v>
      </c>
    </row>
    <row r="165" spans="1:11" ht="13" x14ac:dyDescent="0.15">
      <c r="A165" s="15" t="s">
        <v>2404</v>
      </c>
      <c r="B165" s="18" t="s">
        <v>320</v>
      </c>
      <c r="C165" s="20">
        <v>164</v>
      </c>
      <c r="D165" s="20" t="s">
        <v>385</v>
      </c>
      <c r="E165" s="16">
        <v>170</v>
      </c>
      <c r="F165" s="18" t="s">
        <v>393</v>
      </c>
      <c r="G165" s="17" t="s">
        <v>260</v>
      </c>
      <c r="H165" s="71" t="s">
        <v>387</v>
      </c>
      <c r="I165" s="71" t="s">
        <v>387</v>
      </c>
      <c r="J165" s="71"/>
      <c r="K165" s="71" t="s">
        <v>387</v>
      </c>
    </row>
  </sheetData>
  <sheetProtection selectLockedCells="1" selectUnlockedCells="1"/>
  <mergeCells count="1">
    <mergeCell ref="Z1:AH1"/>
  </mergeCells>
  <conditionalFormatting sqref="H2:K165">
    <cfRule type="cellIs" dxfId="488" priority="1" stopIfTrue="1" operator="equal">
      <formula>"-"</formula>
    </cfRule>
    <cfRule type="cellIs" dxfId="487" priority="2" stopIfTrue="1" operator="equal">
      <formula>"x"</formula>
    </cfRule>
  </conditionalFormatting>
  <hyperlinks>
    <hyperlink ref="L1" location="'Expansion set Check List'!A1" display="Home" xr:uid="{00000000-0004-0000-4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86">
    <tabColor rgb="FF00FF00"/>
  </sheetPr>
  <dimension ref="A1:AH12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0.6640625" customWidth="1"/>
    <col min="2" max="2" width="11.5" bestFit="1" customWidth="1"/>
    <col min="3" max="3" width="4" bestFit="1" customWidth="1"/>
    <col min="4" max="4" width="8.83203125" bestFit="1" customWidth="1"/>
    <col min="5" max="5" width="4" customWidth="1"/>
    <col min="6" max="6" width="13.6640625" bestFit="1" customWidth="1"/>
    <col min="7" max="7" width="11.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879</v>
      </c>
      <c r="B2" s="18" t="s">
        <v>323</v>
      </c>
      <c r="C2" s="18">
        <v>1</v>
      </c>
      <c r="D2" s="18" t="s">
        <v>407</v>
      </c>
      <c r="E2" s="18">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123</v>
      </c>
      <c r="Z2" s="102"/>
      <c r="AA2" s="102"/>
      <c r="AB2" s="102"/>
      <c r="AC2" s="102"/>
      <c r="AD2" s="102"/>
      <c r="AE2" s="102"/>
      <c r="AF2" s="102"/>
      <c r="AG2" s="102"/>
      <c r="AH2" s="102"/>
    </row>
    <row r="3" spans="1:34" ht="13" x14ac:dyDescent="0.15">
      <c r="A3" s="15" t="s">
        <v>862</v>
      </c>
      <c r="B3" s="18" t="s">
        <v>323</v>
      </c>
      <c r="C3" s="20">
        <v>2</v>
      </c>
      <c r="D3" s="18" t="s">
        <v>407</v>
      </c>
      <c r="E3" s="20">
        <v>90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843</v>
      </c>
      <c r="B4" s="18" t="s">
        <v>323</v>
      </c>
      <c r="C4" s="18">
        <v>3</v>
      </c>
      <c r="D4" s="18" t="s">
        <v>407</v>
      </c>
      <c r="E4" s="20">
        <v>150</v>
      </c>
      <c r="F4" s="18"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41</v>
      </c>
    </row>
    <row r="5" spans="1:34" ht="13" x14ac:dyDescent="0.15">
      <c r="A5" s="15" t="s">
        <v>1260</v>
      </c>
      <c r="B5" s="18" t="s">
        <v>323</v>
      </c>
      <c r="C5" s="20">
        <v>4</v>
      </c>
      <c r="D5" s="18" t="s">
        <v>407</v>
      </c>
      <c r="E5" s="20">
        <v>50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1879</v>
      </c>
      <c r="B6" s="18" t="s">
        <v>323</v>
      </c>
      <c r="C6" s="18">
        <v>5</v>
      </c>
      <c r="D6" s="18"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7</v>
      </c>
    </row>
    <row r="7" spans="1:34" ht="13" x14ac:dyDescent="0.15">
      <c r="A7" s="15" t="s">
        <v>1867</v>
      </c>
      <c r="B7" s="18" t="s">
        <v>323</v>
      </c>
      <c r="C7" s="20">
        <v>6</v>
      </c>
      <c r="D7" s="18" t="s">
        <v>407</v>
      </c>
      <c r="E7" s="20">
        <v>90</v>
      </c>
      <c r="F7" s="18" t="s">
        <v>398</v>
      </c>
      <c r="G7" s="19" t="s">
        <v>177</v>
      </c>
      <c r="H7" s="71" t="s">
        <v>387</v>
      </c>
      <c r="I7" s="71" t="s">
        <v>387</v>
      </c>
      <c r="J7" s="71"/>
      <c r="K7" s="71"/>
      <c r="R7" s="117" t="s">
        <v>189</v>
      </c>
      <c r="S7" s="231">
        <f t="shared" si="0"/>
        <v>0</v>
      </c>
      <c r="T7" s="159">
        <f t="shared" si="1"/>
        <v>0</v>
      </c>
      <c r="U7" s="168"/>
      <c r="V7" s="117" t="s">
        <v>189</v>
      </c>
      <c r="W7" s="231">
        <f t="shared" si="2"/>
        <v>0</v>
      </c>
      <c r="X7" s="6">
        <f t="shared" si="3"/>
        <v>11</v>
      </c>
    </row>
    <row r="8" spans="1:34" ht="13" x14ac:dyDescent="0.15">
      <c r="A8" s="15" t="s">
        <v>2442</v>
      </c>
      <c r="B8" s="18" t="s">
        <v>323</v>
      </c>
      <c r="C8" s="18">
        <v>7</v>
      </c>
      <c r="D8" s="18" t="s">
        <v>407</v>
      </c>
      <c r="E8" s="20">
        <v>50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2241</v>
      </c>
      <c r="B9" s="18" t="s">
        <v>323</v>
      </c>
      <c r="C9" s="20">
        <v>8</v>
      </c>
      <c r="D9" s="18" t="s">
        <v>407</v>
      </c>
      <c r="E9" s="20">
        <v>80</v>
      </c>
      <c r="F9" s="18" t="s">
        <v>398</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2390</v>
      </c>
      <c r="B10" s="18" t="s">
        <v>323</v>
      </c>
      <c r="C10" s="18">
        <v>9</v>
      </c>
      <c r="D10" s="18" t="s">
        <v>407</v>
      </c>
      <c r="E10" s="20">
        <v>70</v>
      </c>
      <c r="F10" s="18" t="s">
        <v>393</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425</v>
      </c>
      <c r="B11" s="18" t="s">
        <v>323</v>
      </c>
      <c r="C11" s="20">
        <v>10</v>
      </c>
      <c r="D11" s="18" t="s">
        <v>395</v>
      </c>
      <c r="E11" s="20">
        <v>70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420</v>
      </c>
      <c r="B12" s="18" t="s">
        <v>323</v>
      </c>
      <c r="C12" s="18">
        <v>11</v>
      </c>
      <c r="D12" s="18" t="s">
        <v>395</v>
      </c>
      <c r="E12" s="20">
        <v>110</v>
      </c>
      <c r="F12" s="18" t="s">
        <v>398</v>
      </c>
      <c r="G12" s="19"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1213</v>
      </c>
      <c r="B13" s="18" t="s">
        <v>323</v>
      </c>
      <c r="C13" s="20">
        <v>12</v>
      </c>
      <c r="D13" s="18" t="s">
        <v>395</v>
      </c>
      <c r="E13" s="20">
        <v>80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1180</v>
      </c>
      <c r="B14" s="18" t="s">
        <v>323</v>
      </c>
      <c r="C14" s="18">
        <v>13</v>
      </c>
      <c r="D14" s="20" t="s">
        <v>395</v>
      </c>
      <c r="E14" s="20">
        <v>130</v>
      </c>
      <c r="F14" s="18" t="s">
        <v>398</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2774</v>
      </c>
      <c r="B15" s="18" t="s">
        <v>323</v>
      </c>
      <c r="C15" s="20">
        <v>14</v>
      </c>
      <c r="D15" s="20" t="s">
        <v>395</v>
      </c>
      <c r="E15" s="20">
        <v>180</v>
      </c>
      <c r="F15" s="18" t="s">
        <v>393</v>
      </c>
      <c r="G15" s="19" t="s">
        <v>189</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2347</v>
      </c>
      <c r="B16" s="18" t="s">
        <v>323</v>
      </c>
      <c r="C16" s="18">
        <v>15</v>
      </c>
      <c r="D16" s="20" t="s">
        <v>395</v>
      </c>
      <c r="E16" s="20">
        <v>100</v>
      </c>
      <c r="F16" s="18" t="s">
        <v>393</v>
      </c>
      <c r="G16" s="19"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582</v>
      </c>
      <c r="B17" s="18" t="s">
        <v>323</v>
      </c>
      <c r="C17" s="20">
        <v>16</v>
      </c>
      <c r="D17" s="20" t="s">
        <v>389</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5</v>
      </c>
    </row>
    <row r="18" spans="1:24" ht="13" x14ac:dyDescent="0.15">
      <c r="A18" s="15" t="s">
        <v>565</v>
      </c>
      <c r="B18" s="18" t="s">
        <v>323</v>
      </c>
      <c r="C18" s="18">
        <v>17</v>
      </c>
      <c r="D18" s="20" t="s">
        <v>389</v>
      </c>
      <c r="E18" s="20">
        <v>100</v>
      </c>
      <c r="F18" s="18" t="s">
        <v>398</v>
      </c>
      <c r="G18" s="19"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2775</v>
      </c>
      <c r="B19" s="18" t="s">
        <v>323</v>
      </c>
      <c r="C19" s="20">
        <v>18</v>
      </c>
      <c r="D19" s="20" t="s">
        <v>389</v>
      </c>
      <c r="E19" s="20">
        <v>140</v>
      </c>
      <c r="F19" s="18" t="s">
        <v>2752</v>
      </c>
      <c r="G19" s="19" t="s">
        <v>225</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584</v>
      </c>
      <c r="B20" s="18" t="s">
        <v>323</v>
      </c>
      <c r="C20" s="18">
        <v>19</v>
      </c>
      <c r="D20" s="20" t="s">
        <v>389</v>
      </c>
      <c r="E20" s="20">
        <v>70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572</v>
      </c>
      <c r="B21" s="18" t="s">
        <v>323</v>
      </c>
      <c r="C21" s="20">
        <v>20</v>
      </c>
      <c r="D21" s="20" t="s">
        <v>389</v>
      </c>
      <c r="E21" s="20">
        <v>100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848</v>
      </c>
      <c r="B22" s="18" t="s">
        <v>323</v>
      </c>
      <c r="C22" s="18">
        <v>21</v>
      </c>
      <c r="D22" s="20" t="s">
        <v>389</v>
      </c>
      <c r="E22" s="20">
        <v>100</v>
      </c>
      <c r="F22" s="18" t="s">
        <v>398</v>
      </c>
      <c r="G22" s="21"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583</v>
      </c>
      <c r="B23" s="18" t="s">
        <v>323</v>
      </c>
      <c r="C23" s="20">
        <v>22</v>
      </c>
      <c r="D23" s="20" t="s">
        <v>389</v>
      </c>
      <c r="E23" s="20">
        <v>60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583</v>
      </c>
      <c r="B24" s="18" t="s">
        <v>323</v>
      </c>
      <c r="C24" s="18">
        <v>23</v>
      </c>
      <c r="D24" s="20" t="s">
        <v>389</v>
      </c>
      <c r="E24" s="20">
        <v>60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563</v>
      </c>
      <c r="B25" s="18" t="s">
        <v>323</v>
      </c>
      <c r="C25" s="20">
        <v>24</v>
      </c>
      <c r="D25" s="20" t="s">
        <v>389</v>
      </c>
      <c r="E25" s="20">
        <v>100</v>
      </c>
      <c r="F25" s="18" t="s">
        <v>398</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463</v>
      </c>
      <c r="B26" s="18" t="s">
        <v>323</v>
      </c>
      <c r="C26" s="18">
        <v>25</v>
      </c>
      <c r="D26" s="20" t="s">
        <v>389</v>
      </c>
      <c r="E26" s="20">
        <v>40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2776</v>
      </c>
      <c r="B27" s="18" t="s">
        <v>323</v>
      </c>
      <c r="C27" s="20">
        <v>26</v>
      </c>
      <c r="D27" s="20" t="s">
        <v>389</v>
      </c>
      <c r="E27" s="20">
        <v>180</v>
      </c>
      <c r="F27" s="18" t="s">
        <v>393</v>
      </c>
      <c r="G27" s="21" t="s">
        <v>189</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2777</v>
      </c>
      <c r="B28" s="18" t="s">
        <v>323</v>
      </c>
      <c r="C28" s="18">
        <v>27</v>
      </c>
      <c r="D28" s="20" t="s">
        <v>389</v>
      </c>
      <c r="E28" s="20">
        <v>240</v>
      </c>
      <c r="F28" s="18" t="s">
        <v>2515</v>
      </c>
      <c r="G28" s="21" t="s">
        <v>189</v>
      </c>
      <c r="H28" s="71" t="s">
        <v>387</v>
      </c>
      <c r="I28" s="71" t="s">
        <v>387</v>
      </c>
      <c r="J28" s="71"/>
      <c r="K28" s="71" t="s">
        <v>387</v>
      </c>
      <c r="R28" s="117" t="s">
        <v>257</v>
      </c>
      <c r="S28" s="231">
        <f t="shared" si="0"/>
        <v>0</v>
      </c>
      <c r="T28" s="159">
        <f t="shared" si="1"/>
        <v>0</v>
      </c>
      <c r="U28" s="168"/>
      <c r="V28" s="117" t="s">
        <v>257</v>
      </c>
      <c r="W28" s="231">
        <f t="shared" si="2"/>
        <v>0</v>
      </c>
      <c r="X28" s="6">
        <f t="shared" si="3"/>
        <v>9</v>
      </c>
    </row>
    <row r="29" spans="1:24" ht="14" thickBot="1" x14ac:dyDescent="0.2">
      <c r="A29" s="15" t="s">
        <v>558</v>
      </c>
      <c r="B29" s="18" t="s">
        <v>323</v>
      </c>
      <c r="C29" s="20">
        <v>28</v>
      </c>
      <c r="D29" s="20" t="s">
        <v>389</v>
      </c>
      <c r="E29" s="20">
        <v>120</v>
      </c>
      <c r="F29" s="18" t="s">
        <v>393</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940</v>
      </c>
      <c r="B30" s="18" t="s">
        <v>323</v>
      </c>
      <c r="C30" s="18">
        <v>29</v>
      </c>
      <c r="D30" s="20" t="s">
        <v>389</v>
      </c>
      <c r="E30" s="20">
        <v>80</v>
      </c>
      <c r="F30" s="18" t="s">
        <v>393</v>
      </c>
      <c r="G30" s="21" t="s">
        <v>173</v>
      </c>
      <c r="H30" s="71" t="s">
        <v>387</v>
      </c>
      <c r="I30" s="71" t="s">
        <v>387</v>
      </c>
      <c r="J30" s="71"/>
      <c r="K30" s="71"/>
      <c r="R30" s="160" t="s">
        <v>86</v>
      </c>
      <c r="S30" s="161"/>
      <c r="T30" s="175">
        <f>SUM(T31:T57)</f>
        <v>0</v>
      </c>
      <c r="U30" s="168"/>
      <c r="V30" s="177" t="s">
        <v>88</v>
      </c>
      <c r="W30" s="213"/>
      <c r="X30" s="215">
        <f>SUM(X31:X57)</f>
        <v>97</v>
      </c>
    </row>
    <row r="31" spans="1:24" ht="13" x14ac:dyDescent="0.15">
      <c r="A31" s="15" t="s">
        <v>969</v>
      </c>
      <c r="B31" s="18" t="s">
        <v>323</v>
      </c>
      <c r="C31" s="20">
        <v>30</v>
      </c>
      <c r="D31" s="20" t="s">
        <v>389</v>
      </c>
      <c r="E31" s="20">
        <v>120</v>
      </c>
      <c r="F31" s="18" t="s">
        <v>393</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2778</v>
      </c>
      <c r="B32" s="18" t="s">
        <v>323</v>
      </c>
      <c r="C32" s="18">
        <v>31</v>
      </c>
      <c r="D32" s="20" t="s">
        <v>389</v>
      </c>
      <c r="E32" s="20">
        <v>180</v>
      </c>
      <c r="F32" s="18" t="s">
        <v>393</v>
      </c>
      <c r="G32" s="21" t="s">
        <v>189</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41</v>
      </c>
    </row>
    <row r="33" spans="1:24" ht="13" x14ac:dyDescent="0.15">
      <c r="A33" s="15" t="s">
        <v>2779</v>
      </c>
      <c r="B33" s="18" t="s">
        <v>323</v>
      </c>
      <c r="C33" s="20">
        <v>32</v>
      </c>
      <c r="D33" s="20" t="s">
        <v>389</v>
      </c>
      <c r="E33" s="20">
        <v>120</v>
      </c>
      <c r="F33" s="18" t="s">
        <v>393</v>
      </c>
      <c r="G33" s="21" t="s">
        <v>189</v>
      </c>
      <c r="H33" s="71" t="s">
        <v>387</v>
      </c>
      <c r="I33" s="71" t="s">
        <v>387</v>
      </c>
      <c r="J33" s="71"/>
      <c r="K33" s="71" t="s">
        <v>387</v>
      </c>
      <c r="R33" s="117" t="s">
        <v>181</v>
      </c>
      <c r="S33" s="158">
        <f t="shared" si="4"/>
        <v>0</v>
      </c>
      <c r="T33" s="159">
        <f t="shared" si="5"/>
        <v>0</v>
      </c>
      <c r="U33" s="168"/>
      <c r="V33" s="234" t="s">
        <v>181</v>
      </c>
      <c r="W33" s="237">
        <f t="shared" si="6"/>
        <v>0</v>
      </c>
      <c r="X33" s="6">
        <f t="shared" si="7"/>
        <v>16</v>
      </c>
    </row>
    <row r="34" spans="1:24" ht="13" x14ac:dyDescent="0.15">
      <c r="A34" s="15" t="s">
        <v>2350</v>
      </c>
      <c r="B34" s="18" t="s">
        <v>323</v>
      </c>
      <c r="C34" s="18">
        <v>33</v>
      </c>
      <c r="D34" s="20" t="s">
        <v>389</v>
      </c>
      <c r="E34" s="20">
        <v>60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7</v>
      </c>
    </row>
    <row r="35" spans="1:24" ht="13" x14ac:dyDescent="0.15">
      <c r="A35" s="15" t="s">
        <v>2351</v>
      </c>
      <c r="B35" s="18" t="s">
        <v>323</v>
      </c>
      <c r="C35" s="20">
        <v>34</v>
      </c>
      <c r="D35" s="20" t="s">
        <v>389</v>
      </c>
      <c r="E35" s="20">
        <v>90</v>
      </c>
      <c r="F35" s="18"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2352</v>
      </c>
      <c r="B36" s="18" t="s">
        <v>323</v>
      </c>
      <c r="C36" s="18">
        <v>35</v>
      </c>
      <c r="D36" s="20" t="s">
        <v>389</v>
      </c>
      <c r="E36" s="20">
        <v>150</v>
      </c>
      <c r="F36" s="18"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2259</v>
      </c>
      <c r="B37" s="18" t="s">
        <v>323</v>
      </c>
      <c r="C37" s="20">
        <v>36</v>
      </c>
      <c r="D37" s="20" t="s">
        <v>389</v>
      </c>
      <c r="E37" s="20">
        <v>60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2260</v>
      </c>
      <c r="B38" s="18" t="s">
        <v>323</v>
      </c>
      <c r="C38" s="18">
        <v>37</v>
      </c>
      <c r="D38" s="20" t="s">
        <v>389</v>
      </c>
      <c r="E38" s="20">
        <v>80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2531</v>
      </c>
      <c r="B39" s="18" t="s">
        <v>323</v>
      </c>
      <c r="C39" s="20">
        <v>38</v>
      </c>
      <c r="D39" s="20" t="s">
        <v>389</v>
      </c>
      <c r="E39" s="20">
        <v>60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2532</v>
      </c>
      <c r="B40" s="18" t="s">
        <v>323</v>
      </c>
      <c r="C40" s="18">
        <v>39</v>
      </c>
      <c r="D40" s="20" t="s">
        <v>389</v>
      </c>
      <c r="E40" s="20">
        <v>70</v>
      </c>
      <c r="F40" s="18"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2533</v>
      </c>
      <c r="B41" s="18" t="s">
        <v>323</v>
      </c>
      <c r="C41" s="20">
        <v>40</v>
      </c>
      <c r="D41" s="20" t="s">
        <v>389</v>
      </c>
      <c r="E41" s="20">
        <v>130</v>
      </c>
      <c r="F41" s="18" t="s">
        <v>386</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2780</v>
      </c>
      <c r="B42" s="18" t="s">
        <v>323</v>
      </c>
      <c r="C42" s="18">
        <v>41</v>
      </c>
      <c r="D42" s="20" t="s">
        <v>389</v>
      </c>
      <c r="E42" s="20">
        <v>170</v>
      </c>
      <c r="F42" s="18" t="s">
        <v>2752</v>
      </c>
      <c r="G42" s="21" t="s">
        <v>225</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417</v>
      </c>
      <c r="B43" s="18" t="s">
        <v>323</v>
      </c>
      <c r="C43" s="20">
        <v>42</v>
      </c>
      <c r="D43" s="20" t="s">
        <v>404</v>
      </c>
      <c r="E43" s="20">
        <v>70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1794</v>
      </c>
      <c r="B44" s="18" t="s">
        <v>323</v>
      </c>
      <c r="C44" s="18">
        <v>43</v>
      </c>
      <c r="D44" s="20" t="s">
        <v>404</v>
      </c>
      <c r="E44" s="20">
        <v>110</v>
      </c>
      <c r="F44" s="18"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1842</v>
      </c>
      <c r="B45" s="18" t="s">
        <v>323</v>
      </c>
      <c r="C45" s="20">
        <v>44</v>
      </c>
      <c r="D45" s="20" t="s">
        <v>404</v>
      </c>
      <c r="E45" s="20">
        <v>60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1825</v>
      </c>
      <c r="B46" s="18" t="s">
        <v>323</v>
      </c>
      <c r="C46" s="18">
        <v>45</v>
      </c>
      <c r="D46" s="20" t="s">
        <v>404</v>
      </c>
      <c r="E46" s="20">
        <v>80</v>
      </c>
      <c r="F46" s="18"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1798</v>
      </c>
      <c r="B47" s="18" t="s">
        <v>323</v>
      </c>
      <c r="C47" s="20">
        <v>46</v>
      </c>
      <c r="D47" s="20" t="s">
        <v>404</v>
      </c>
      <c r="E47" s="20">
        <v>140</v>
      </c>
      <c r="F47" s="18" t="s">
        <v>386</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2781</v>
      </c>
      <c r="B48" s="18" t="s">
        <v>323</v>
      </c>
      <c r="C48" s="18">
        <v>47</v>
      </c>
      <c r="D48" s="20" t="s">
        <v>404</v>
      </c>
      <c r="E48" s="20">
        <v>170</v>
      </c>
      <c r="F48" s="18" t="s">
        <v>2752</v>
      </c>
      <c r="G48" s="21" t="s">
        <v>225</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2262</v>
      </c>
      <c r="B49" s="18" t="s">
        <v>323</v>
      </c>
      <c r="C49" s="20">
        <v>48</v>
      </c>
      <c r="D49" s="20" t="s">
        <v>404</v>
      </c>
      <c r="E49" s="20">
        <v>60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2263</v>
      </c>
      <c r="B50" s="18" t="s">
        <v>323</v>
      </c>
      <c r="C50" s="18">
        <v>49</v>
      </c>
      <c r="D50" s="20" t="s">
        <v>404</v>
      </c>
      <c r="E50" s="20">
        <v>100</v>
      </c>
      <c r="F50" s="18" t="s">
        <v>398</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446</v>
      </c>
      <c r="B51" s="18" t="s">
        <v>323</v>
      </c>
      <c r="C51" s="20">
        <v>50</v>
      </c>
      <c r="D51" s="20" t="s">
        <v>385</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556</v>
      </c>
      <c r="B52" s="18" t="s">
        <v>323</v>
      </c>
      <c r="C52" s="18">
        <v>51</v>
      </c>
      <c r="D52" s="20" t="s">
        <v>385</v>
      </c>
      <c r="E52" s="20">
        <v>90</v>
      </c>
      <c r="F52" s="18" t="s">
        <v>398</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2782</v>
      </c>
      <c r="B53" s="18" t="s">
        <v>323</v>
      </c>
      <c r="C53" s="20">
        <v>52</v>
      </c>
      <c r="D53" s="20" t="s">
        <v>385</v>
      </c>
      <c r="E53" s="20">
        <v>170</v>
      </c>
      <c r="F53" s="18" t="s">
        <v>393</v>
      </c>
      <c r="G53" s="21" t="s">
        <v>189</v>
      </c>
      <c r="H53" s="71" t="s">
        <v>387</v>
      </c>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1843</v>
      </c>
      <c r="B54" s="18" t="s">
        <v>323</v>
      </c>
      <c r="C54" s="18">
        <v>53</v>
      </c>
      <c r="D54" s="20" t="s">
        <v>385</v>
      </c>
      <c r="E54" s="20">
        <v>70</v>
      </c>
      <c r="F54" s="18"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1810</v>
      </c>
      <c r="B55" s="18" t="s">
        <v>323</v>
      </c>
      <c r="C55" s="20">
        <v>54</v>
      </c>
      <c r="D55" s="20" t="s">
        <v>385</v>
      </c>
      <c r="E55" s="20">
        <v>130</v>
      </c>
      <c r="F55" s="18" t="s">
        <v>398</v>
      </c>
      <c r="G55" s="21"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2430</v>
      </c>
      <c r="B56" s="18" t="s">
        <v>323</v>
      </c>
      <c r="C56" s="18">
        <v>55</v>
      </c>
      <c r="D56" s="20" t="s">
        <v>385</v>
      </c>
      <c r="E56" s="20">
        <v>90</v>
      </c>
      <c r="F56" s="18" t="s">
        <v>393</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2369</v>
      </c>
      <c r="B57" s="18" t="s">
        <v>323</v>
      </c>
      <c r="C57" s="20">
        <v>56</v>
      </c>
      <c r="D57" s="20" t="s">
        <v>385</v>
      </c>
      <c r="E57" s="20">
        <v>70</v>
      </c>
      <c r="F57" s="18"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2370</v>
      </c>
      <c r="B58" s="18" t="s">
        <v>323</v>
      </c>
      <c r="C58" s="18">
        <v>57</v>
      </c>
      <c r="D58" s="20" t="s">
        <v>385</v>
      </c>
      <c r="E58" s="20">
        <v>100</v>
      </c>
      <c r="F58" s="18" t="s">
        <v>398</v>
      </c>
      <c r="G58" s="21" t="s">
        <v>185</v>
      </c>
      <c r="H58" s="71" t="s">
        <v>387</v>
      </c>
      <c r="I58" s="71" t="s">
        <v>387</v>
      </c>
      <c r="J58" s="71"/>
      <c r="K58" s="71"/>
      <c r="U58" s="168"/>
      <c r="V58" s="177" t="s">
        <v>447</v>
      </c>
      <c r="W58" s="189"/>
      <c r="X58" s="190">
        <f>SUM(X59:X85)</f>
        <v>220</v>
      </c>
    </row>
    <row r="59" spans="1:24" ht="13" x14ac:dyDescent="0.15">
      <c r="A59" s="15" t="s">
        <v>2581</v>
      </c>
      <c r="B59" s="18" t="s">
        <v>323</v>
      </c>
      <c r="C59" s="20">
        <v>58</v>
      </c>
      <c r="D59" s="20" t="s">
        <v>385</v>
      </c>
      <c r="E59" s="20">
        <v>60</v>
      </c>
      <c r="F59" s="18" t="s">
        <v>393</v>
      </c>
      <c r="G59" s="21" t="s">
        <v>173</v>
      </c>
      <c r="H59" s="71" t="s">
        <v>387</v>
      </c>
      <c r="I59" s="71" t="s">
        <v>387</v>
      </c>
      <c r="J59" s="71"/>
      <c r="K59" s="71"/>
      <c r="U59" s="239"/>
      <c r="V59" s="116" t="s">
        <v>173</v>
      </c>
      <c r="W59" s="211">
        <f t="shared" ref="W59:X74" si="8">S3+S31+W3+W31</f>
        <v>0</v>
      </c>
      <c r="X59" s="64">
        <f t="shared" si="8"/>
        <v>66</v>
      </c>
    </row>
    <row r="60" spans="1:24" ht="13" x14ac:dyDescent="0.15">
      <c r="A60" s="15" t="s">
        <v>2582</v>
      </c>
      <c r="B60" s="18" t="s">
        <v>323</v>
      </c>
      <c r="C60" s="18">
        <v>59</v>
      </c>
      <c r="D60" s="20" t="s">
        <v>385</v>
      </c>
      <c r="E60" s="20">
        <v>90</v>
      </c>
      <c r="F60" s="18" t="s">
        <v>398</v>
      </c>
      <c r="G60" s="21" t="s">
        <v>181</v>
      </c>
      <c r="H60" s="71" t="s">
        <v>387</v>
      </c>
      <c r="I60" s="71" t="s">
        <v>387</v>
      </c>
      <c r="J60" s="71"/>
      <c r="K60" s="71"/>
      <c r="U60" s="239"/>
      <c r="V60" s="117" t="s">
        <v>177</v>
      </c>
      <c r="W60" s="158">
        <f t="shared" si="8"/>
        <v>0</v>
      </c>
      <c r="X60" s="159">
        <f t="shared" si="8"/>
        <v>82</v>
      </c>
    </row>
    <row r="61" spans="1:24" ht="13" x14ac:dyDescent="0.15">
      <c r="A61" s="15" t="s">
        <v>2544</v>
      </c>
      <c r="B61" s="18" t="s">
        <v>323</v>
      </c>
      <c r="C61" s="20">
        <v>60</v>
      </c>
      <c r="D61" s="20" t="s">
        <v>385</v>
      </c>
      <c r="E61" s="20">
        <v>60</v>
      </c>
      <c r="F61" s="18" t="s">
        <v>393</v>
      </c>
      <c r="G61" s="21" t="s">
        <v>173</v>
      </c>
      <c r="H61" s="71" t="s">
        <v>387</v>
      </c>
      <c r="I61" s="71" t="s">
        <v>387</v>
      </c>
      <c r="J61" s="71"/>
      <c r="K61" s="71"/>
      <c r="U61" s="239"/>
      <c r="V61" s="117" t="s">
        <v>181</v>
      </c>
      <c r="W61" s="158">
        <f t="shared" si="8"/>
        <v>0</v>
      </c>
      <c r="X61" s="159">
        <f t="shared" si="8"/>
        <v>32</v>
      </c>
    </row>
    <row r="62" spans="1:24" ht="13" x14ac:dyDescent="0.15">
      <c r="A62" s="15" t="s">
        <v>2545</v>
      </c>
      <c r="B62" s="18" t="s">
        <v>323</v>
      </c>
      <c r="C62" s="18">
        <v>61</v>
      </c>
      <c r="D62" s="20" t="s">
        <v>385</v>
      </c>
      <c r="E62" s="20">
        <v>80</v>
      </c>
      <c r="F62" s="18" t="s">
        <v>398</v>
      </c>
      <c r="G62" s="19" t="s">
        <v>177</v>
      </c>
      <c r="H62" s="71" t="s">
        <v>387</v>
      </c>
      <c r="I62" s="71" t="s">
        <v>387</v>
      </c>
      <c r="J62" s="71"/>
      <c r="K62" s="71"/>
      <c r="U62" s="239"/>
      <c r="V62" s="117" t="s">
        <v>185</v>
      </c>
      <c r="W62" s="158">
        <f t="shared" si="8"/>
        <v>0</v>
      </c>
      <c r="X62" s="159">
        <f t="shared" si="8"/>
        <v>14</v>
      </c>
    </row>
    <row r="63" spans="1:24" ht="13" x14ac:dyDescent="0.15">
      <c r="A63" s="15" t="s">
        <v>2546</v>
      </c>
      <c r="B63" s="18" t="s">
        <v>323</v>
      </c>
      <c r="C63" s="20">
        <v>62</v>
      </c>
      <c r="D63" s="20" t="s">
        <v>385</v>
      </c>
      <c r="E63" s="20">
        <v>140</v>
      </c>
      <c r="F63" s="18" t="s">
        <v>386</v>
      </c>
      <c r="G63" s="19" t="s">
        <v>185</v>
      </c>
      <c r="H63" s="71" t="s">
        <v>387</v>
      </c>
      <c r="I63" s="71" t="s">
        <v>387</v>
      </c>
      <c r="J63" s="71"/>
      <c r="K63" s="71"/>
      <c r="U63" s="239"/>
      <c r="V63" s="117" t="s">
        <v>189</v>
      </c>
      <c r="W63" s="158">
        <f t="shared" si="8"/>
        <v>0</v>
      </c>
      <c r="X63" s="159">
        <f t="shared" si="8"/>
        <v>11</v>
      </c>
    </row>
    <row r="64" spans="1:24" ht="13" x14ac:dyDescent="0.15">
      <c r="A64" s="15" t="s">
        <v>2583</v>
      </c>
      <c r="B64" s="18" t="s">
        <v>323</v>
      </c>
      <c r="C64" s="18">
        <v>63</v>
      </c>
      <c r="D64" s="20" t="s">
        <v>385</v>
      </c>
      <c r="E64" s="20">
        <v>50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2535</v>
      </c>
      <c r="B65" s="18" t="s">
        <v>323</v>
      </c>
      <c r="C65" s="20">
        <v>64</v>
      </c>
      <c r="D65" s="20" t="s">
        <v>385</v>
      </c>
      <c r="E65" s="20">
        <v>50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2536</v>
      </c>
      <c r="B66" s="18" t="s">
        <v>323</v>
      </c>
      <c r="C66" s="18">
        <v>65</v>
      </c>
      <c r="D66" s="20" t="s">
        <v>385</v>
      </c>
      <c r="E66" s="20">
        <v>110</v>
      </c>
      <c r="F66" s="18" t="s">
        <v>398</v>
      </c>
      <c r="G66" s="21" t="s">
        <v>181</v>
      </c>
      <c r="H66" s="71" t="s">
        <v>387</v>
      </c>
      <c r="I66" s="71" t="s">
        <v>387</v>
      </c>
      <c r="J66" s="71"/>
      <c r="K66" s="71"/>
      <c r="U66" s="241"/>
      <c r="V66" s="117" t="s">
        <v>201</v>
      </c>
      <c r="W66" s="158">
        <f t="shared" si="8"/>
        <v>0</v>
      </c>
      <c r="X66" s="159">
        <f t="shared" si="8"/>
        <v>0</v>
      </c>
    </row>
    <row r="67" spans="1:24" ht="14" thickBot="1" x14ac:dyDescent="0.2">
      <c r="A67" s="15" t="s">
        <v>2783</v>
      </c>
      <c r="B67" s="18" t="s">
        <v>323</v>
      </c>
      <c r="C67" s="20">
        <v>66</v>
      </c>
      <c r="D67" s="20" t="s">
        <v>385</v>
      </c>
      <c r="E67" s="20">
        <v>160</v>
      </c>
      <c r="F67" s="18" t="s">
        <v>2752</v>
      </c>
      <c r="G67" s="21" t="s">
        <v>225</v>
      </c>
      <c r="H67" s="71" t="s">
        <v>387</v>
      </c>
      <c r="I67" s="71" t="s">
        <v>387</v>
      </c>
      <c r="J67" s="71"/>
      <c r="K67" s="71" t="s">
        <v>387</v>
      </c>
      <c r="U67" s="241"/>
      <c r="V67" s="117" t="s">
        <v>205</v>
      </c>
      <c r="W67" s="158">
        <f t="shared" si="8"/>
        <v>0</v>
      </c>
      <c r="X67" s="159">
        <f t="shared" si="8"/>
        <v>0</v>
      </c>
    </row>
    <row r="68" spans="1:24" ht="14" thickBot="1" x14ac:dyDescent="0.2">
      <c r="A68" s="15" t="s">
        <v>896</v>
      </c>
      <c r="B68" s="18" t="s">
        <v>323</v>
      </c>
      <c r="C68" s="18">
        <v>67</v>
      </c>
      <c r="D68" s="20" t="s">
        <v>400</v>
      </c>
      <c r="E68" s="20">
        <v>90</v>
      </c>
      <c r="F68" s="18" t="s">
        <v>393</v>
      </c>
      <c r="G68" s="21" t="s">
        <v>177</v>
      </c>
      <c r="H68" s="71" t="s">
        <v>387</v>
      </c>
      <c r="I68" s="71" t="s">
        <v>387</v>
      </c>
      <c r="J68" s="71"/>
      <c r="K68" s="71"/>
      <c r="U68" s="241"/>
      <c r="V68" s="117" t="s">
        <v>209</v>
      </c>
      <c r="W68" s="158">
        <f t="shared" si="8"/>
        <v>0</v>
      </c>
      <c r="X68" s="159">
        <f t="shared" si="8"/>
        <v>0</v>
      </c>
    </row>
    <row r="69" spans="1:24" ht="14" thickBot="1" x14ac:dyDescent="0.2">
      <c r="A69" s="15" t="s">
        <v>1878</v>
      </c>
      <c r="B69" s="18" t="s">
        <v>323</v>
      </c>
      <c r="C69" s="20">
        <v>68</v>
      </c>
      <c r="D69" s="20" t="s">
        <v>400</v>
      </c>
      <c r="E69" s="20">
        <v>60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1872</v>
      </c>
      <c r="B70" s="18" t="s">
        <v>323</v>
      </c>
      <c r="C70" s="18">
        <v>69</v>
      </c>
      <c r="D70" s="20" t="s">
        <v>400</v>
      </c>
      <c r="E70" s="20">
        <v>80</v>
      </c>
      <c r="F70" s="18" t="s">
        <v>398</v>
      </c>
      <c r="G70" s="21" t="s">
        <v>177</v>
      </c>
      <c r="H70" s="71" t="s">
        <v>387</v>
      </c>
      <c r="I70" s="71" t="s">
        <v>387</v>
      </c>
      <c r="J70" s="71"/>
      <c r="K70" s="71"/>
      <c r="U70" s="241"/>
      <c r="V70" s="118" t="s">
        <v>213</v>
      </c>
      <c r="W70" s="158">
        <f t="shared" si="8"/>
        <v>0</v>
      </c>
      <c r="X70" s="159">
        <f t="shared" si="8"/>
        <v>0</v>
      </c>
    </row>
    <row r="71" spans="1:24" ht="14" thickBot="1" x14ac:dyDescent="0.2">
      <c r="A71" s="15" t="s">
        <v>1859</v>
      </c>
      <c r="B71" s="18" t="s">
        <v>323</v>
      </c>
      <c r="C71" s="20">
        <v>70</v>
      </c>
      <c r="D71" s="20" t="s">
        <v>400</v>
      </c>
      <c r="E71" s="20">
        <v>130</v>
      </c>
      <c r="F71" s="18" t="s">
        <v>386</v>
      </c>
      <c r="G71" s="21" t="s">
        <v>185</v>
      </c>
      <c r="H71" s="71" t="s">
        <v>387</v>
      </c>
      <c r="I71" s="71" t="s">
        <v>387</v>
      </c>
      <c r="J71" s="71"/>
      <c r="K71" s="71"/>
      <c r="U71" s="241"/>
      <c r="V71" s="117" t="s">
        <v>217</v>
      </c>
      <c r="W71" s="158">
        <f t="shared" si="8"/>
        <v>0</v>
      </c>
      <c r="X71" s="159">
        <f t="shared" si="8"/>
        <v>0</v>
      </c>
    </row>
    <row r="72" spans="1:24" ht="14" thickBot="1" x14ac:dyDescent="0.2">
      <c r="A72" s="15" t="s">
        <v>2616</v>
      </c>
      <c r="B72" s="18" t="s">
        <v>323</v>
      </c>
      <c r="C72" s="18">
        <v>71</v>
      </c>
      <c r="D72" s="20" t="s">
        <v>400</v>
      </c>
      <c r="E72" s="20">
        <v>60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1254</v>
      </c>
      <c r="B73" s="18" t="s">
        <v>323</v>
      </c>
      <c r="C73" s="20">
        <v>72</v>
      </c>
      <c r="D73" s="20" t="s">
        <v>858</v>
      </c>
      <c r="E73" s="20">
        <v>80</v>
      </c>
      <c r="F73" s="18" t="s">
        <v>398</v>
      </c>
      <c r="G73" s="21" t="s">
        <v>177</v>
      </c>
      <c r="H73" s="71" t="s">
        <v>387</v>
      </c>
      <c r="I73" s="71" t="s">
        <v>387</v>
      </c>
      <c r="J73" s="71"/>
      <c r="K73" s="71"/>
      <c r="U73" s="241"/>
      <c r="V73" s="117" t="s">
        <v>225</v>
      </c>
      <c r="W73" s="158">
        <f t="shared" si="8"/>
        <v>0</v>
      </c>
      <c r="X73" s="159">
        <f t="shared" si="8"/>
        <v>5</v>
      </c>
    </row>
    <row r="74" spans="1:24" ht="14" thickBot="1" x14ac:dyDescent="0.2">
      <c r="A74" s="15" t="s">
        <v>1244</v>
      </c>
      <c r="B74" s="18" t="s">
        <v>323</v>
      </c>
      <c r="C74" s="18">
        <v>73</v>
      </c>
      <c r="D74" s="20" t="s">
        <v>858</v>
      </c>
      <c r="E74" s="20">
        <v>140</v>
      </c>
      <c r="F74" s="18" t="s">
        <v>386</v>
      </c>
      <c r="G74" s="21" t="s">
        <v>181</v>
      </c>
      <c r="H74" s="71" t="s">
        <v>387</v>
      </c>
      <c r="I74" s="71" t="s">
        <v>387</v>
      </c>
      <c r="J74" s="71"/>
      <c r="K74" s="71"/>
      <c r="U74" s="241"/>
      <c r="V74" s="117" t="s">
        <v>229</v>
      </c>
      <c r="W74" s="158">
        <f t="shared" si="8"/>
        <v>0</v>
      </c>
      <c r="X74" s="159">
        <f t="shared" si="8"/>
        <v>0</v>
      </c>
    </row>
    <row r="75" spans="1:24" ht="14" thickBot="1" x14ac:dyDescent="0.2">
      <c r="A75" s="15" t="s">
        <v>2418</v>
      </c>
      <c r="B75" s="18" t="s">
        <v>323</v>
      </c>
      <c r="C75" s="20">
        <v>74</v>
      </c>
      <c r="D75" s="20" t="s">
        <v>858</v>
      </c>
      <c r="E75" s="20">
        <v>180</v>
      </c>
      <c r="F75" s="18" t="s">
        <v>393</v>
      </c>
      <c r="G75" s="21" t="s">
        <v>189</v>
      </c>
      <c r="H75" s="71" t="s">
        <v>387</v>
      </c>
      <c r="I75" s="71" t="s">
        <v>387</v>
      </c>
      <c r="J75" s="71"/>
      <c r="K75" s="71" t="s">
        <v>387</v>
      </c>
      <c r="U75" s="241"/>
      <c r="V75" s="117" t="s">
        <v>233</v>
      </c>
      <c r="W75" s="158">
        <f t="shared" ref="W75:X85" si="9">S19+S47+W19+W47</f>
        <v>0</v>
      </c>
      <c r="X75" s="159">
        <f t="shared" si="9"/>
        <v>0</v>
      </c>
    </row>
    <row r="76" spans="1:24" ht="14" thickBot="1" x14ac:dyDescent="0.2">
      <c r="A76" s="15" t="s">
        <v>2621</v>
      </c>
      <c r="B76" s="18" t="s">
        <v>323</v>
      </c>
      <c r="C76" s="18">
        <v>75</v>
      </c>
      <c r="D76" s="20" t="s">
        <v>858</v>
      </c>
      <c r="E76" s="20">
        <v>120</v>
      </c>
      <c r="F76" s="18" t="s">
        <v>398</v>
      </c>
      <c r="G76" s="21" t="s">
        <v>181</v>
      </c>
      <c r="H76" s="71" t="s">
        <v>387</v>
      </c>
      <c r="I76" s="71" t="s">
        <v>387</v>
      </c>
      <c r="J76" s="71"/>
      <c r="K76" s="71"/>
      <c r="U76" s="241"/>
      <c r="V76" s="117" t="s">
        <v>9123</v>
      </c>
      <c r="W76" s="158">
        <f t="shared" si="9"/>
        <v>0</v>
      </c>
      <c r="X76" s="159">
        <f t="shared" si="9"/>
        <v>0</v>
      </c>
    </row>
    <row r="77" spans="1:24" ht="14" thickBot="1" x14ac:dyDescent="0.2">
      <c r="A77" s="15" t="s">
        <v>2784</v>
      </c>
      <c r="B77" s="18" t="s">
        <v>323</v>
      </c>
      <c r="C77" s="20">
        <v>76</v>
      </c>
      <c r="D77" s="20" t="s">
        <v>847</v>
      </c>
      <c r="E77" s="20">
        <v>170</v>
      </c>
      <c r="F77" s="18" t="s">
        <v>393</v>
      </c>
      <c r="G77" s="21" t="s">
        <v>189</v>
      </c>
      <c r="H77" s="71" t="s">
        <v>387</v>
      </c>
      <c r="I77" s="71" t="s">
        <v>387</v>
      </c>
      <c r="J77" s="71"/>
      <c r="K77" s="71" t="s">
        <v>387</v>
      </c>
      <c r="U77" s="241"/>
      <c r="V77" s="117" t="s">
        <v>237</v>
      </c>
      <c r="W77" s="158">
        <f t="shared" si="9"/>
        <v>0</v>
      </c>
      <c r="X77" s="159">
        <f t="shared" si="9"/>
        <v>0</v>
      </c>
    </row>
    <row r="78" spans="1:24" ht="14" thickBot="1" x14ac:dyDescent="0.2">
      <c r="A78" s="15" t="s">
        <v>2785</v>
      </c>
      <c r="B78" s="18" t="s">
        <v>323</v>
      </c>
      <c r="C78" s="18">
        <v>77</v>
      </c>
      <c r="D78" s="20" t="s">
        <v>847</v>
      </c>
      <c r="E78" s="20">
        <v>220</v>
      </c>
      <c r="F78" s="18" t="s">
        <v>2515</v>
      </c>
      <c r="G78" s="21" t="s">
        <v>189</v>
      </c>
      <c r="H78" s="71" t="s">
        <v>387</v>
      </c>
      <c r="I78" s="71" t="s">
        <v>387</v>
      </c>
      <c r="J78" s="71"/>
      <c r="K78" s="71" t="s">
        <v>387</v>
      </c>
      <c r="U78" s="241"/>
      <c r="V78" s="117" t="s">
        <v>241</v>
      </c>
      <c r="W78" s="158">
        <f t="shared" si="9"/>
        <v>0</v>
      </c>
      <c r="X78" s="159">
        <f t="shared" si="9"/>
        <v>0</v>
      </c>
    </row>
    <row r="79" spans="1:24" ht="14" thickBot="1" x14ac:dyDescent="0.2">
      <c r="A79" s="15" t="s">
        <v>1241</v>
      </c>
      <c r="B79" s="18" t="s">
        <v>323</v>
      </c>
      <c r="C79" s="20">
        <v>78</v>
      </c>
      <c r="D79" s="20" t="s">
        <v>847</v>
      </c>
      <c r="E79" s="20">
        <v>80</v>
      </c>
      <c r="F79" s="18" t="s">
        <v>393</v>
      </c>
      <c r="G79" s="21" t="s">
        <v>177</v>
      </c>
      <c r="H79" s="71" t="s">
        <v>387</v>
      </c>
      <c r="I79" s="71" t="s">
        <v>387</v>
      </c>
      <c r="J79" s="71"/>
      <c r="K79" s="71"/>
      <c r="U79" s="241"/>
      <c r="V79" s="117" t="s">
        <v>245</v>
      </c>
      <c r="W79" s="158">
        <f t="shared" si="9"/>
        <v>0</v>
      </c>
      <c r="X79" s="159">
        <f t="shared" si="9"/>
        <v>0</v>
      </c>
    </row>
    <row r="80" spans="1:24" ht="14" thickBot="1" x14ac:dyDescent="0.2">
      <c r="A80" s="15" t="s">
        <v>2328</v>
      </c>
      <c r="B80" s="18" t="s">
        <v>323</v>
      </c>
      <c r="C80" s="18">
        <v>79</v>
      </c>
      <c r="D80" s="20" t="s">
        <v>847</v>
      </c>
      <c r="E80" s="20">
        <v>60</v>
      </c>
      <c r="F80" s="18" t="s">
        <v>393</v>
      </c>
      <c r="G80" s="21" t="s">
        <v>173</v>
      </c>
      <c r="H80" s="71" t="s">
        <v>387</v>
      </c>
      <c r="I80" s="71" t="s">
        <v>387</v>
      </c>
      <c r="J80" s="71"/>
      <c r="K80" s="71"/>
      <c r="U80" s="241"/>
      <c r="V80" s="117" t="s">
        <v>249</v>
      </c>
      <c r="W80" s="158">
        <f t="shared" si="9"/>
        <v>0</v>
      </c>
      <c r="X80" s="159">
        <f t="shared" si="9"/>
        <v>0</v>
      </c>
    </row>
    <row r="81" spans="1:24" ht="14" thickBot="1" x14ac:dyDescent="0.2">
      <c r="A81" s="15" t="s">
        <v>2329</v>
      </c>
      <c r="B81" s="18" t="s">
        <v>323</v>
      </c>
      <c r="C81" s="20">
        <v>80</v>
      </c>
      <c r="D81" s="20" t="s">
        <v>847</v>
      </c>
      <c r="E81" s="20">
        <v>100</v>
      </c>
      <c r="F81" s="18" t="s">
        <v>398</v>
      </c>
      <c r="G81" s="21" t="s">
        <v>181</v>
      </c>
      <c r="H81" s="71" t="s">
        <v>387</v>
      </c>
      <c r="I81" s="71" t="s">
        <v>387</v>
      </c>
      <c r="J81" s="71"/>
      <c r="K81" s="71"/>
      <c r="U81" s="241"/>
      <c r="V81" s="117" t="s">
        <v>253</v>
      </c>
      <c r="W81" s="158">
        <f t="shared" si="9"/>
        <v>0</v>
      </c>
      <c r="X81" s="159">
        <f t="shared" si="9"/>
        <v>0</v>
      </c>
    </row>
    <row r="82" spans="1:24" ht="14" thickBot="1" x14ac:dyDescent="0.2">
      <c r="A82" s="15" t="s">
        <v>396</v>
      </c>
      <c r="B82" s="18" t="s">
        <v>323</v>
      </c>
      <c r="C82" s="18">
        <v>81</v>
      </c>
      <c r="D82" s="20" t="s">
        <v>2547</v>
      </c>
      <c r="E82" s="20">
        <v>60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504</v>
      </c>
      <c r="B83" s="18" t="s">
        <v>323</v>
      </c>
      <c r="C83" s="20">
        <v>82</v>
      </c>
      <c r="D83" s="16" t="s">
        <v>2547</v>
      </c>
      <c r="E83" s="16">
        <v>100</v>
      </c>
      <c r="F83" s="18" t="s">
        <v>398</v>
      </c>
      <c r="G83" s="21" t="s">
        <v>181</v>
      </c>
      <c r="H83" s="71" t="s">
        <v>387</v>
      </c>
      <c r="I83" s="71" t="s">
        <v>387</v>
      </c>
      <c r="J83" s="71"/>
      <c r="K83" s="71"/>
      <c r="U83" s="241"/>
      <c r="V83" s="117" t="s">
        <v>10124</v>
      </c>
      <c r="W83" s="158">
        <f t="shared" si="9"/>
        <v>0</v>
      </c>
      <c r="X83" s="159">
        <f t="shared" si="9"/>
        <v>0</v>
      </c>
    </row>
    <row r="84" spans="1:24" ht="14" thickBot="1" x14ac:dyDescent="0.2">
      <c r="A84" s="15" t="s">
        <v>2786</v>
      </c>
      <c r="B84" s="18" t="s">
        <v>323</v>
      </c>
      <c r="C84" s="18">
        <v>83</v>
      </c>
      <c r="D84" s="16" t="s">
        <v>2547</v>
      </c>
      <c r="E84" s="16">
        <v>170</v>
      </c>
      <c r="F84" s="18" t="s">
        <v>393</v>
      </c>
      <c r="G84" s="21" t="s">
        <v>189</v>
      </c>
      <c r="H84" s="71" t="s">
        <v>387</v>
      </c>
      <c r="I84" s="71" t="s">
        <v>387</v>
      </c>
      <c r="J84" s="71"/>
      <c r="K84" s="71" t="s">
        <v>387</v>
      </c>
      <c r="U84" s="241"/>
      <c r="V84" s="117" t="s">
        <v>257</v>
      </c>
      <c r="W84" s="158">
        <f t="shared" si="9"/>
        <v>0</v>
      </c>
      <c r="X84" s="159">
        <f t="shared" si="9"/>
        <v>9</v>
      </c>
    </row>
    <row r="85" spans="1:24" ht="14" thickBot="1" x14ac:dyDescent="0.2">
      <c r="A85" s="15" t="s">
        <v>2548</v>
      </c>
      <c r="B85" s="18" t="s">
        <v>323</v>
      </c>
      <c r="C85" s="20">
        <v>84</v>
      </c>
      <c r="D85" s="20" t="s">
        <v>2547</v>
      </c>
      <c r="E85" s="20">
        <v>50</v>
      </c>
      <c r="F85" s="18" t="s">
        <v>393</v>
      </c>
      <c r="G85" s="21" t="s">
        <v>173</v>
      </c>
      <c r="H85" s="71" t="s">
        <v>387</v>
      </c>
      <c r="I85" s="71" t="s">
        <v>387</v>
      </c>
      <c r="J85" s="71"/>
      <c r="K85" s="71"/>
      <c r="U85" s="241"/>
      <c r="V85" s="166" t="s">
        <v>260</v>
      </c>
      <c r="W85" s="191">
        <f t="shared" si="9"/>
        <v>0</v>
      </c>
      <c r="X85" s="192">
        <f t="shared" si="9"/>
        <v>1</v>
      </c>
    </row>
    <row r="86" spans="1:24" ht="13" x14ac:dyDescent="0.15">
      <c r="A86" s="15" t="s">
        <v>2549</v>
      </c>
      <c r="B86" s="18" t="s">
        <v>323</v>
      </c>
      <c r="C86" s="18">
        <v>85</v>
      </c>
      <c r="D86" s="20" t="s">
        <v>2547</v>
      </c>
      <c r="E86" s="20">
        <v>90</v>
      </c>
      <c r="F86" s="18" t="s">
        <v>398</v>
      </c>
      <c r="G86" s="21" t="s">
        <v>177</v>
      </c>
      <c r="H86" s="71" t="s">
        <v>387</v>
      </c>
      <c r="I86" s="71" t="s">
        <v>387</v>
      </c>
      <c r="J86" s="71"/>
      <c r="K86" s="71"/>
    </row>
    <row r="87" spans="1:24" ht="13" x14ac:dyDescent="0.15">
      <c r="A87" s="15" t="s">
        <v>2590</v>
      </c>
      <c r="B87" s="18" t="s">
        <v>323</v>
      </c>
      <c r="C87" s="20">
        <v>86</v>
      </c>
      <c r="D87" s="20" t="s">
        <v>149</v>
      </c>
      <c r="E87" s="20">
        <v>110</v>
      </c>
      <c r="F87" s="18" t="s">
        <v>398</v>
      </c>
      <c r="G87" s="21" t="s">
        <v>185</v>
      </c>
      <c r="H87" s="71" t="s">
        <v>387</v>
      </c>
      <c r="I87" s="71" t="s">
        <v>387</v>
      </c>
      <c r="J87" s="71"/>
      <c r="K87" s="71"/>
    </row>
    <row r="88" spans="1:24" ht="13" x14ac:dyDescent="0.15">
      <c r="A88" s="15" t="s">
        <v>459</v>
      </c>
      <c r="B88" s="18" t="s">
        <v>323</v>
      </c>
      <c r="C88" s="18">
        <v>87</v>
      </c>
      <c r="D88" s="20" t="s">
        <v>392</v>
      </c>
      <c r="E88" s="20">
        <v>30</v>
      </c>
      <c r="F88" s="18" t="s">
        <v>393</v>
      </c>
      <c r="G88" s="21" t="s">
        <v>173</v>
      </c>
      <c r="H88" s="71" t="s">
        <v>387</v>
      </c>
      <c r="I88" s="71" t="s">
        <v>387</v>
      </c>
      <c r="J88" s="71"/>
      <c r="K88" s="71"/>
    </row>
    <row r="89" spans="1:24" ht="13" x14ac:dyDescent="0.15">
      <c r="A89" s="15" t="s">
        <v>437</v>
      </c>
      <c r="B89" s="18" t="s">
        <v>323</v>
      </c>
      <c r="C89" s="20">
        <v>88</v>
      </c>
      <c r="D89" s="20" t="s">
        <v>392</v>
      </c>
      <c r="E89" s="20">
        <v>70</v>
      </c>
      <c r="F89" s="18" t="s">
        <v>398</v>
      </c>
      <c r="G89" s="21" t="s">
        <v>181</v>
      </c>
      <c r="H89" s="71" t="s">
        <v>387</v>
      </c>
      <c r="I89" s="71" t="s">
        <v>387</v>
      </c>
      <c r="J89" s="71"/>
      <c r="K89" s="71"/>
    </row>
    <row r="90" spans="1:24" ht="13" x14ac:dyDescent="0.15">
      <c r="A90" s="15" t="s">
        <v>2787</v>
      </c>
      <c r="B90" s="18" t="s">
        <v>323</v>
      </c>
      <c r="C90" s="18">
        <v>89</v>
      </c>
      <c r="D90" s="20" t="s">
        <v>392</v>
      </c>
      <c r="E90" s="20">
        <v>110</v>
      </c>
      <c r="F90" s="18" t="s">
        <v>2752</v>
      </c>
      <c r="G90" s="21" t="s">
        <v>225</v>
      </c>
      <c r="H90" s="71" t="s">
        <v>387</v>
      </c>
      <c r="I90" s="71" t="s">
        <v>387</v>
      </c>
      <c r="J90" s="71"/>
      <c r="K90" s="71" t="s">
        <v>387</v>
      </c>
    </row>
    <row r="91" spans="1:24" ht="13" x14ac:dyDescent="0.15">
      <c r="A91" s="15" t="s">
        <v>948</v>
      </c>
      <c r="B91" s="18" t="s">
        <v>323</v>
      </c>
      <c r="C91" s="20">
        <v>90</v>
      </c>
      <c r="D91" s="20" t="s">
        <v>392</v>
      </c>
      <c r="E91" s="20">
        <v>60</v>
      </c>
      <c r="F91" s="18" t="s">
        <v>393</v>
      </c>
      <c r="G91" s="21" t="s">
        <v>177</v>
      </c>
      <c r="H91" s="71" t="s">
        <v>387</v>
      </c>
      <c r="I91" s="71" t="s">
        <v>387</v>
      </c>
      <c r="J91" s="71"/>
      <c r="K91" s="71"/>
    </row>
    <row r="92" spans="1:24" ht="13" x14ac:dyDescent="0.15">
      <c r="A92" s="15" t="s">
        <v>895</v>
      </c>
      <c r="B92" s="18" t="s">
        <v>323</v>
      </c>
      <c r="C92" s="18">
        <v>91</v>
      </c>
      <c r="D92" s="20" t="s">
        <v>392</v>
      </c>
      <c r="E92" s="20">
        <v>90</v>
      </c>
      <c r="F92" s="18" t="s">
        <v>393</v>
      </c>
      <c r="G92" s="21" t="s">
        <v>177</v>
      </c>
      <c r="H92" s="71" t="s">
        <v>387</v>
      </c>
      <c r="I92" s="71" t="s">
        <v>387</v>
      </c>
      <c r="J92" s="71"/>
      <c r="K92" s="71"/>
    </row>
    <row r="93" spans="1:24" ht="13" x14ac:dyDescent="0.15">
      <c r="A93" s="15" t="s">
        <v>2428</v>
      </c>
      <c r="B93" s="18" t="s">
        <v>323</v>
      </c>
      <c r="C93" s="20">
        <v>92</v>
      </c>
      <c r="D93" s="20" t="s">
        <v>392</v>
      </c>
      <c r="E93" s="20">
        <v>180</v>
      </c>
      <c r="F93" s="18" t="s">
        <v>393</v>
      </c>
      <c r="G93" s="21" t="s">
        <v>189</v>
      </c>
      <c r="H93" s="71" t="s">
        <v>387</v>
      </c>
      <c r="I93" s="71" t="s">
        <v>387</v>
      </c>
      <c r="J93" s="71"/>
      <c r="K93" s="71" t="s">
        <v>387</v>
      </c>
    </row>
    <row r="94" spans="1:24" ht="13" x14ac:dyDescent="0.15">
      <c r="A94" s="15" t="s">
        <v>1839</v>
      </c>
      <c r="B94" s="18" t="s">
        <v>323</v>
      </c>
      <c r="C94" s="18">
        <v>93</v>
      </c>
      <c r="D94" s="20" t="s">
        <v>392</v>
      </c>
      <c r="E94" s="20">
        <v>60</v>
      </c>
      <c r="F94" s="18" t="s">
        <v>393</v>
      </c>
      <c r="G94" s="21" t="s">
        <v>173</v>
      </c>
      <c r="H94" s="71" t="s">
        <v>387</v>
      </c>
      <c r="I94" s="71" t="s">
        <v>387</v>
      </c>
      <c r="J94" s="71"/>
      <c r="K94" s="71"/>
    </row>
    <row r="95" spans="1:24" ht="13" x14ac:dyDescent="0.15">
      <c r="A95" s="15" t="s">
        <v>1817</v>
      </c>
      <c r="B95" s="18" t="s">
        <v>323</v>
      </c>
      <c r="C95" s="20">
        <v>94</v>
      </c>
      <c r="D95" s="20" t="s">
        <v>392</v>
      </c>
      <c r="E95" s="16">
        <v>100</v>
      </c>
      <c r="F95" s="18" t="s">
        <v>398</v>
      </c>
      <c r="G95" s="17" t="s">
        <v>177</v>
      </c>
      <c r="H95" s="71" t="s">
        <v>387</v>
      </c>
      <c r="I95" s="71" t="s">
        <v>387</v>
      </c>
      <c r="J95" s="71"/>
      <c r="K95" s="71"/>
    </row>
    <row r="96" spans="1:24" ht="13" x14ac:dyDescent="0.15">
      <c r="A96" s="15" t="s">
        <v>2557</v>
      </c>
      <c r="B96" s="18" t="s">
        <v>323</v>
      </c>
      <c r="C96" s="18">
        <v>95</v>
      </c>
      <c r="D96" s="20" t="s">
        <v>392</v>
      </c>
      <c r="E96" s="20">
        <v>80</v>
      </c>
      <c r="F96" s="18" t="s">
        <v>393</v>
      </c>
      <c r="G96" s="21" t="s">
        <v>173</v>
      </c>
      <c r="H96" s="71" t="s">
        <v>387</v>
      </c>
      <c r="I96" s="71" t="s">
        <v>387</v>
      </c>
      <c r="J96" s="71"/>
      <c r="K96" s="71"/>
    </row>
    <row r="97" spans="1:11" ht="13" x14ac:dyDescent="0.15">
      <c r="A97" s="15" t="s">
        <v>2788</v>
      </c>
      <c r="B97" s="18" t="s">
        <v>323</v>
      </c>
      <c r="C97" s="20">
        <v>96</v>
      </c>
      <c r="D97" s="20" t="s">
        <v>469</v>
      </c>
      <c r="E97" s="20"/>
      <c r="F97" s="20" t="s">
        <v>721</v>
      </c>
      <c r="G97" s="21" t="s">
        <v>177</v>
      </c>
      <c r="H97" s="71" t="s">
        <v>387</v>
      </c>
      <c r="I97" s="71" t="s">
        <v>387</v>
      </c>
      <c r="J97" s="71"/>
      <c r="K97" s="71"/>
    </row>
    <row r="98" spans="1:11" ht="13" x14ac:dyDescent="0.15">
      <c r="A98" s="15" t="s">
        <v>2789</v>
      </c>
      <c r="B98" s="18" t="s">
        <v>323</v>
      </c>
      <c r="C98" s="18">
        <v>97</v>
      </c>
      <c r="D98" s="20" t="s">
        <v>469</v>
      </c>
      <c r="E98" s="16"/>
      <c r="F98" s="18" t="s">
        <v>1542</v>
      </c>
      <c r="G98" s="21" t="s">
        <v>177</v>
      </c>
      <c r="H98" s="71" t="s">
        <v>387</v>
      </c>
      <c r="I98" s="71" t="s">
        <v>387</v>
      </c>
      <c r="J98" s="71"/>
      <c r="K98" s="71"/>
    </row>
    <row r="99" spans="1:11" ht="13" x14ac:dyDescent="0.15">
      <c r="A99" s="15" t="s">
        <v>2790</v>
      </c>
      <c r="B99" s="18" t="s">
        <v>323</v>
      </c>
      <c r="C99" s="20">
        <v>98</v>
      </c>
      <c r="D99" s="20" t="s">
        <v>469</v>
      </c>
      <c r="E99" s="20"/>
      <c r="F99" s="18" t="s">
        <v>1069</v>
      </c>
      <c r="G99" s="21" t="s">
        <v>177</v>
      </c>
      <c r="H99" s="71" t="s">
        <v>387</v>
      </c>
      <c r="I99" s="71" t="s">
        <v>387</v>
      </c>
      <c r="J99" s="71"/>
      <c r="K99" s="71"/>
    </row>
    <row r="100" spans="1:11" ht="13" x14ac:dyDescent="0.15">
      <c r="A100" s="15" t="s">
        <v>2791</v>
      </c>
      <c r="B100" s="18" t="s">
        <v>323</v>
      </c>
      <c r="C100" s="18">
        <v>99</v>
      </c>
      <c r="D100" s="20" t="s">
        <v>469</v>
      </c>
      <c r="E100" s="20"/>
      <c r="F100" s="18" t="s">
        <v>1542</v>
      </c>
      <c r="G100" s="17" t="s">
        <v>177</v>
      </c>
      <c r="H100" s="71" t="s">
        <v>387</v>
      </c>
      <c r="I100" s="71" t="s">
        <v>387</v>
      </c>
      <c r="J100" s="71"/>
      <c r="K100" s="71"/>
    </row>
    <row r="101" spans="1:11" ht="13" x14ac:dyDescent="0.15">
      <c r="A101" s="15" t="s">
        <v>1431</v>
      </c>
      <c r="B101" s="18" t="s">
        <v>323</v>
      </c>
      <c r="C101" s="20">
        <v>100</v>
      </c>
      <c r="D101" s="20" t="s">
        <v>469</v>
      </c>
      <c r="E101" s="16"/>
      <c r="F101" s="18" t="s">
        <v>1542</v>
      </c>
      <c r="G101" s="17" t="s">
        <v>177</v>
      </c>
      <c r="H101" s="71" t="s">
        <v>387</v>
      </c>
      <c r="I101" s="71" t="s">
        <v>387</v>
      </c>
      <c r="J101" s="71"/>
      <c r="K101" s="71"/>
    </row>
    <row r="102" spans="1:11" ht="13" x14ac:dyDescent="0.15">
      <c r="A102" s="15" t="s">
        <v>2792</v>
      </c>
      <c r="B102" s="18" t="s">
        <v>323</v>
      </c>
      <c r="C102" s="18">
        <v>101</v>
      </c>
      <c r="D102" s="20" t="s">
        <v>469</v>
      </c>
      <c r="E102" s="16"/>
      <c r="F102" s="18" t="s">
        <v>1542</v>
      </c>
      <c r="G102" s="17" t="s">
        <v>177</v>
      </c>
      <c r="H102" s="71" t="s">
        <v>387</v>
      </c>
      <c r="I102" s="71" t="s">
        <v>387</v>
      </c>
      <c r="J102" s="71"/>
      <c r="K102" s="71"/>
    </row>
    <row r="103" spans="1:11" ht="13" x14ac:dyDescent="0.15">
      <c r="A103" s="15" t="s">
        <v>2793</v>
      </c>
      <c r="B103" s="18" t="s">
        <v>323</v>
      </c>
      <c r="C103" s="20">
        <v>102</v>
      </c>
      <c r="D103" s="20" t="s">
        <v>469</v>
      </c>
      <c r="E103" s="16"/>
      <c r="F103" s="18" t="s">
        <v>1542</v>
      </c>
      <c r="G103" s="17" t="s">
        <v>177</v>
      </c>
      <c r="H103" s="71" t="s">
        <v>387</v>
      </c>
      <c r="I103" s="71" t="s">
        <v>387</v>
      </c>
      <c r="J103" s="71"/>
      <c r="K103" s="71"/>
    </row>
    <row r="104" spans="1:11" ht="13" x14ac:dyDescent="0.15">
      <c r="A104" s="15" t="s">
        <v>2337</v>
      </c>
      <c r="B104" s="18" t="s">
        <v>323</v>
      </c>
      <c r="C104" s="18">
        <v>103</v>
      </c>
      <c r="D104" s="20" t="s">
        <v>469</v>
      </c>
      <c r="E104" s="16"/>
      <c r="F104" s="18" t="s">
        <v>1542</v>
      </c>
      <c r="G104" s="17" t="s">
        <v>177</v>
      </c>
      <c r="H104" s="71" t="s">
        <v>387</v>
      </c>
      <c r="I104" s="71" t="s">
        <v>387</v>
      </c>
      <c r="J104" s="71"/>
      <c r="K104" s="71"/>
    </row>
    <row r="105" spans="1:11" ht="13" x14ac:dyDescent="0.15">
      <c r="A105" s="15" t="s">
        <v>2794</v>
      </c>
      <c r="B105" s="18" t="s">
        <v>323</v>
      </c>
      <c r="C105" s="20">
        <v>104</v>
      </c>
      <c r="D105" s="20" t="s">
        <v>469</v>
      </c>
      <c r="E105" s="16"/>
      <c r="F105" s="18" t="s">
        <v>1069</v>
      </c>
      <c r="G105" s="17" t="s">
        <v>177</v>
      </c>
      <c r="H105" s="71" t="s">
        <v>387</v>
      </c>
      <c r="I105" s="71" t="s">
        <v>387</v>
      </c>
      <c r="J105" s="71"/>
      <c r="K105" s="71"/>
    </row>
    <row r="106" spans="1:11" ht="13" x14ac:dyDescent="0.15">
      <c r="A106" s="15" t="s">
        <v>2338</v>
      </c>
      <c r="B106" s="18" t="s">
        <v>323</v>
      </c>
      <c r="C106" s="18">
        <v>105</v>
      </c>
      <c r="D106" s="20" t="s">
        <v>469</v>
      </c>
      <c r="E106" s="16"/>
      <c r="F106" s="18" t="s">
        <v>1542</v>
      </c>
      <c r="G106" s="17" t="s">
        <v>177</v>
      </c>
      <c r="H106" s="71" t="s">
        <v>387</v>
      </c>
      <c r="I106" s="71" t="s">
        <v>387</v>
      </c>
      <c r="J106" s="71"/>
      <c r="K106" s="71"/>
    </row>
    <row r="107" spans="1:11" ht="13" x14ac:dyDescent="0.15">
      <c r="A107" s="15" t="s">
        <v>493</v>
      </c>
      <c r="B107" s="18" t="s">
        <v>323</v>
      </c>
      <c r="C107" s="20">
        <v>106</v>
      </c>
      <c r="D107" s="20" t="s">
        <v>469</v>
      </c>
      <c r="E107" s="16"/>
      <c r="F107" s="18" t="s">
        <v>1542</v>
      </c>
      <c r="G107" s="17" t="s">
        <v>177</v>
      </c>
      <c r="H107" s="71" t="s">
        <v>387</v>
      </c>
      <c r="I107" s="71" t="s">
        <v>387</v>
      </c>
      <c r="J107" s="71"/>
      <c r="K107" s="71"/>
    </row>
    <row r="108" spans="1:11" ht="13" x14ac:dyDescent="0.15">
      <c r="A108" s="15" t="s">
        <v>2563</v>
      </c>
      <c r="B108" s="18" t="s">
        <v>323</v>
      </c>
      <c r="C108" s="18">
        <v>107</v>
      </c>
      <c r="D108" s="20" t="s">
        <v>469</v>
      </c>
      <c r="E108" s="16"/>
      <c r="F108" s="18" t="s">
        <v>1069</v>
      </c>
      <c r="G108" s="17" t="s">
        <v>177</v>
      </c>
      <c r="H108" s="71" t="s">
        <v>387</v>
      </c>
      <c r="I108" s="71" t="s">
        <v>387</v>
      </c>
      <c r="J108" s="71"/>
      <c r="K108" s="71"/>
    </row>
    <row r="109" spans="1:11" ht="13" x14ac:dyDescent="0.15">
      <c r="A109" s="15" t="s">
        <v>2795</v>
      </c>
      <c r="B109" s="18" t="s">
        <v>323</v>
      </c>
      <c r="C109" s="20">
        <v>108</v>
      </c>
      <c r="D109" s="20" t="s">
        <v>469</v>
      </c>
      <c r="E109" s="16"/>
      <c r="F109" s="18" t="s">
        <v>1069</v>
      </c>
      <c r="G109" s="17" t="s">
        <v>177</v>
      </c>
      <c r="H109" s="71" t="s">
        <v>387</v>
      </c>
      <c r="I109" s="71" t="s">
        <v>387</v>
      </c>
      <c r="J109" s="71"/>
      <c r="K109" s="71"/>
    </row>
    <row r="110" spans="1:11" ht="13" x14ac:dyDescent="0.15">
      <c r="A110" s="15" t="s">
        <v>2796</v>
      </c>
      <c r="B110" s="18" t="s">
        <v>323</v>
      </c>
      <c r="C110" s="18">
        <v>109</v>
      </c>
      <c r="D110" s="20" t="s">
        <v>469</v>
      </c>
      <c r="E110" s="16"/>
      <c r="F110" s="18" t="s">
        <v>1542</v>
      </c>
      <c r="G110" s="17" t="s">
        <v>177</v>
      </c>
      <c r="H110" s="71" t="s">
        <v>387</v>
      </c>
      <c r="I110" s="71" t="s">
        <v>387</v>
      </c>
      <c r="J110" s="71"/>
      <c r="K110" s="71"/>
    </row>
    <row r="111" spans="1:11" ht="13" x14ac:dyDescent="0.15">
      <c r="A111" s="15" t="s">
        <v>2797</v>
      </c>
      <c r="B111" s="18" t="s">
        <v>323</v>
      </c>
      <c r="C111" s="20">
        <v>110</v>
      </c>
      <c r="D111" s="20" t="s">
        <v>469</v>
      </c>
      <c r="E111" s="16"/>
      <c r="F111" s="18" t="s">
        <v>721</v>
      </c>
      <c r="G111" s="17" t="s">
        <v>177</v>
      </c>
      <c r="H111" s="71" t="s">
        <v>387</v>
      </c>
      <c r="I111" s="71" t="s">
        <v>387</v>
      </c>
      <c r="J111" s="71"/>
      <c r="K111" s="71"/>
    </row>
    <row r="112" spans="1:11" ht="13" x14ac:dyDescent="0.15">
      <c r="A112" s="15" t="s">
        <v>2798</v>
      </c>
      <c r="B112" s="18" t="s">
        <v>323</v>
      </c>
      <c r="C112" s="18">
        <v>111</v>
      </c>
      <c r="D112" s="20" t="s">
        <v>469</v>
      </c>
      <c r="E112" s="16"/>
      <c r="F112" s="18" t="s">
        <v>1542</v>
      </c>
      <c r="G112" s="17" t="s">
        <v>177</v>
      </c>
      <c r="H112" s="71" t="s">
        <v>387</v>
      </c>
      <c r="I112" s="71" t="s">
        <v>387</v>
      </c>
      <c r="J112" s="71"/>
      <c r="K112" s="71"/>
    </row>
    <row r="113" spans="1:11" ht="13" x14ac:dyDescent="0.15">
      <c r="A113" s="15" t="s">
        <v>2662</v>
      </c>
      <c r="B113" s="18" t="s">
        <v>323</v>
      </c>
      <c r="C113" s="20">
        <v>112</v>
      </c>
      <c r="D113" s="20" t="s">
        <v>469</v>
      </c>
      <c r="E113" s="16"/>
      <c r="F113" s="18" t="s">
        <v>1069</v>
      </c>
      <c r="G113" s="19" t="s">
        <v>177</v>
      </c>
      <c r="H113" s="71" t="s">
        <v>387</v>
      </c>
      <c r="I113" s="71" t="s">
        <v>387</v>
      </c>
      <c r="J113" s="71"/>
      <c r="K113" s="71"/>
    </row>
    <row r="114" spans="1:11" ht="13" x14ac:dyDescent="0.15">
      <c r="A114" s="15" t="s">
        <v>2799</v>
      </c>
      <c r="B114" s="18" t="s">
        <v>323</v>
      </c>
      <c r="C114" s="18">
        <v>113</v>
      </c>
      <c r="D114" s="16" t="s">
        <v>496</v>
      </c>
      <c r="E114" s="16"/>
      <c r="F114" s="16" t="s">
        <v>497</v>
      </c>
      <c r="G114" s="17" t="s">
        <v>177</v>
      </c>
      <c r="H114" s="71" t="s">
        <v>387</v>
      </c>
      <c r="I114" s="71" t="s">
        <v>387</v>
      </c>
      <c r="J114" s="71"/>
      <c r="K114" s="71"/>
    </row>
    <row r="115" spans="1:11" ht="13" x14ac:dyDescent="0.15">
      <c r="A115" s="15" t="s">
        <v>2776</v>
      </c>
      <c r="B115" s="18" t="s">
        <v>323</v>
      </c>
      <c r="C115" s="18">
        <v>114</v>
      </c>
      <c r="D115" s="20" t="s">
        <v>389</v>
      </c>
      <c r="E115" s="20">
        <v>180</v>
      </c>
      <c r="F115" s="18" t="s">
        <v>393</v>
      </c>
      <c r="G115" s="21" t="s">
        <v>257</v>
      </c>
      <c r="H115" s="71" t="s">
        <v>387</v>
      </c>
      <c r="I115" s="71" t="s">
        <v>387</v>
      </c>
      <c r="J115" s="71"/>
      <c r="K115" s="71" t="s">
        <v>387</v>
      </c>
    </row>
    <row r="116" spans="1:11" ht="13" x14ac:dyDescent="0.15">
      <c r="A116" s="15" t="s">
        <v>2777</v>
      </c>
      <c r="B116" s="18" t="s">
        <v>323</v>
      </c>
      <c r="C116" s="20">
        <v>115</v>
      </c>
      <c r="D116" s="20" t="s">
        <v>389</v>
      </c>
      <c r="E116" s="20">
        <v>240</v>
      </c>
      <c r="F116" s="18" t="s">
        <v>2515</v>
      </c>
      <c r="G116" s="21" t="s">
        <v>257</v>
      </c>
      <c r="H116" s="71" t="s">
        <v>387</v>
      </c>
      <c r="I116" s="71" t="s">
        <v>387</v>
      </c>
      <c r="J116" s="71"/>
      <c r="K116" s="71" t="s">
        <v>387</v>
      </c>
    </row>
    <row r="117" spans="1:11" ht="13" x14ac:dyDescent="0.15">
      <c r="A117" s="15" t="s">
        <v>2779</v>
      </c>
      <c r="B117" s="18" t="s">
        <v>323</v>
      </c>
      <c r="C117" s="18">
        <v>116</v>
      </c>
      <c r="D117" s="20" t="s">
        <v>389</v>
      </c>
      <c r="E117" s="16">
        <v>120</v>
      </c>
      <c r="F117" s="18" t="s">
        <v>393</v>
      </c>
      <c r="G117" s="21" t="s">
        <v>257</v>
      </c>
      <c r="H117" s="71" t="s">
        <v>387</v>
      </c>
      <c r="I117" s="71" t="s">
        <v>387</v>
      </c>
      <c r="J117" s="71"/>
      <c r="K117" s="71" t="s">
        <v>387</v>
      </c>
    </row>
    <row r="118" spans="1:11" ht="13" x14ac:dyDescent="0.15">
      <c r="A118" s="15" t="s">
        <v>2782</v>
      </c>
      <c r="B118" s="18" t="s">
        <v>323</v>
      </c>
      <c r="C118" s="18">
        <v>117</v>
      </c>
      <c r="D118" s="20" t="s">
        <v>385</v>
      </c>
      <c r="E118" s="16">
        <v>170</v>
      </c>
      <c r="F118" s="18" t="s">
        <v>393</v>
      </c>
      <c r="G118" s="21" t="s">
        <v>257</v>
      </c>
      <c r="H118" s="71" t="s">
        <v>387</v>
      </c>
      <c r="I118" s="71" t="s">
        <v>387</v>
      </c>
      <c r="J118" s="71"/>
      <c r="K118" s="71" t="s">
        <v>387</v>
      </c>
    </row>
    <row r="119" spans="1:11" ht="13" x14ac:dyDescent="0.15">
      <c r="A119" s="15" t="s">
        <v>2418</v>
      </c>
      <c r="B119" s="18" t="s">
        <v>323</v>
      </c>
      <c r="C119" s="20">
        <v>118</v>
      </c>
      <c r="D119" s="20" t="s">
        <v>858</v>
      </c>
      <c r="E119" s="16">
        <v>180</v>
      </c>
      <c r="F119" s="16" t="s">
        <v>393</v>
      </c>
      <c r="G119" s="21" t="s">
        <v>257</v>
      </c>
      <c r="H119" s="71" t="s">
        <v>387</v>
      </c>
      <c r="I119" s="71" t="s">
        <v>387</v>
      </c>
      <c r="J119" s="71"/>
      <c r="K119" s="71" t="s">
        <v>387</v>
      </c>
    </row>
    <row r="120" spans="1:11" ht="13" x14ac:dyDescent="0.15">
      <c r="A120" s="15" t="s">
        <v>2784</v>
      </c>
      <c r="B120" s="18" t="s">
        <v>323</v>
      </c>
      <c r="C120" s="18">
        <v>119</v>
      </c>
      <c r="D120" s="20" t="s">
        <v>847</v>
      </c>
      <c r="E120" s="16">
        <v>170</v>
      </c>
      <c r="F120" s="16" t="s">
        <v>393</v>
      </c>
      <c r="G120" s="21" t="s">
        <v>257</v>
      </c>
      <c r="H120" s="71" t="s">
        <v>387</v>
      </c>
      <c r="I120" s="71" t="s">
        <v>387</v>
      </c>
      <c r="J120" s="71"/>
      <c r="K120" s="71" t="s">
        <v>387</v>
      </c>
    </row>
    <row r="121" spans="1:11" ht="13" x14ac:dyDescent="0.15">
      <c r="A121" s="15" t="s">
        <v>2785</v>
      </c>
      <c r="B121" s="18" t="s">
        <v>323</v>
      </c>
      <c r="C121" s="18">
        <v>120</v>
      </c>
      <c r="D121" s="20" t="s">
        <v>847</v>
      </c>
      <c r="E121" s="16">
        <v>220</v>
      </c>
      <c r="F121" s="18" t="s">
        <v>2515</v>
      </c>
      <c r="G121" s="21" t="s">
        <v>257</v>
      </c>
      <c r="H121" s="71" t="s">
        <v>387</v>
      </c>
      <c r="I121" s="71" t="s">
        <v>387</v>
      </c>
      <c r="J121" s="71"/>
      <c r="K121" s="71" t="s">
        <v>387</v>
      </c>
    </row>
    <row r="122" spans="1:11" ht="13" x14ac:dyDescent="0.15">
      <c r="A122" s="15" t="s">
        <v>2428</v>
      </c>
      <c r="B122" s="18" t="s">
        <v>323</v>
      </c>
      <c r="C122" s="20">
        <v>121</v>
      </c>
      <c r="D122" s="20" t="s">
        <v>392</v>
      </c>
      <c r="E122" s="16">
        <v>180</v>
      </c>
      <c r="F122" s="16" t="s">
        <v>393</v>
      </c>
      <c r="G122" s="21" t="s">
        <v>257</v>
      </c>
      <c r="H122" s="71" t="s">
        <v>387</v>
      </c>
      <c r="I122" s="71" t="s">
        <v>387</v>
      </c>
      <c r="J122" s="71"/>
      <c r="K122" s="71" t="s">
        <v>387</v>
      </c>
    </row>
    <row r="123" spans="1:11" ht="13" x14ac:dyDescent="0.15">
      <c r="A123" s="15" t="s">
        <v>2454</v>
      </c>
      <c r="B123" s="18" t="s">
        <v>323</v>
      </c>
      <c r="C123" s="18">
        <v>122</v>
      </c>
      <c r="D123" s="20" t="s">
        <v>469</v>
      </c>
      <c r="E123" s="16"/>
      <c r="F123" s="16" t="s">
        <v>1069</v>
      </c>
      <c r="G123" s="21" t="s">
        <v>257</v>
      </c>
      <c r="H123" s="71" t="s">
        <v>387</v>
      </c>
      <c r="I123" s="71" t="s">
        <v>387</v>
      </c>
      <c r="J123" s="71"/>
      <c r="K123" s="71" t="s">
        <v>387</v>
      </c>
    </row>
    <row r="124" spans="1:11" ht="13" x14ac:dyDescent="0.15">
      <c r="A124" s="15" t="s">
        <v>2776</v>
      </c>
      <c r="B124" s="18" t="s">
        <v>323</v>
      </c>
      <c r="C124" s="18">
        <v>123</v>
      </c>
      <c r="D124" s="20" t="s">
        <v>389</v>
      </c>
      <c r="E124" s="16">
        <v>180</v>
      </c>
      <c r="F124" s="16" t="s">
        <v>393</v>
      </c>
      <c r="G124" s="21" t="s">
        <v>260</v>
      </c>
      <c r="H124" s="71" t="s">
        <v>387</v>
      </c>
      <c r="I124" s="71" t="s">
        <v>387</v>
      </c>
      <c r="J124" s="71"/>
      <c r="K124" s="71" t="s">
        <v>387</v>
      </c>
    </row>
  </sheetData>
  <sheetProtection selectLockedCells="1" selectUnlockedCells="1"/>
  <mergeCells count="1">
    <mergeCell ref="Z1:AH1"/>
  </mergeCells>
  <conditionalFormatting sqref="H2:K124">
    <cfRule type="cellIs" dxfId="486" priority="1" stopIfTrue="1" operator="equal">
      <formula>"-"</formula>
    </cfRule>
    <cfRule type="cellIs" dxfId="485" priority="2" stopIfTrue="1" operator="equal">
      <formula>"x"</formula>
    </cfRule>
  </conditionalFormatting>
  <hyperlinks>
    <hyperlink ref="L1" location="'Expansion set Check List'!A1" display="Home" xr:uid="{00000000-0004-0000-4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187">
    <tabColor rgb="FF00FF00"/>
  </sheetPr>
  <dimension ref="A1:AH11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11" bestFit="1" customWidth="1"/>
    <col min="3" max="3" width="5.5" bestFit="1" customWidth="1"/>
    <col min="4" max="4" width="8.83203125" bestFit="1" customWidth="1"/>
    <col min="5" max="5" width="4" customWidth="1"/>
    <col min="6" max="6" width="13.6640625" bestFit="1" customWidth="1"/>
    <col min="7" max="7" width="1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2513</v>
      </c>
      <c r="B2" s="18" t="s">
        <v>326</v>
      </c>
      <c r="C2" s="18">
        <v>1</v>
      </c>
      <c r="D2" s="18" t="s">
        <v>407</v>
      </c>
      <c r="E2" s="18">
        <v>180</v>
      </c>
      <c r="F2" s="18" t="s">
        <v>393</v>
      </c>
      <c r="G2" s="19" t="s">
        <v>189</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115</v>
      </c>
      <c r="Z2" s="102"/>
      <c r="AA2" s="102"/>
      <c r="AB2" s="102"/>
      <c r="AC2" s="102"/>
      <c r="AD2" s="102"/>
      <c r="AE2" s="102"/>
      <c r="AF2" s="102"/>
      <c r="AG2" s="102"/>
      <c r="AH2" s="102"/>
    </row>
    <row r="3" spans="1:34" ht="13" x14ac:dyDescent="0.15">
      <c r="A3" s="15" t="s">
        <v>2514</v>
      </c>
      <c r="B3" s="18" t="s">
        <v>326</v>
      </c>
      <c r="C3" s="20">
        <v>2</v>
      </c>
      <c r="D3" s="18" t="s">
        <v>407</v>
      </c>
      <c r="E3" s="20">
        <v>230</v>
      </c>
      <c r="F3" s="18" t="s">
        <v>2515</v>
      </c>
      <c r="G3" s="19" t="s">
        <v>189</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41</v>
      </c>
    </row>
    <row r="4" spans="1:34" ht="13" x14ac:dyDescent="0.15">
      <c r="A4" s="15" t="s">
        <v>442</v>
      </c>
      <c r="B4" s="18" t="s">
        <v>326</v>
      </c>
      <c r="C4" s="18">
        <v>3</v>
      </c>
      <c r="D4" s="18" t="s">
        <v>407</v>
      </c>
      <c r="E4" s="20">
        <v>40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37</v>
      </c>
    </row>
    <row r="5" spans="1:34" ht="13" x14ac:dyDescent="0.15">
      <c r="A5" s="15" t="s">
        <v>452</v>
      </c>
      <c r="B5" s="18" t="s">
        <v>326</v>
      </c>
      <c r="C5" s="20">
        <v>4</v>
      </c>
      <c r="D5" s="18" t="s">
        <v>407</v>
      </c>
      <c r="E5" s="20">
        <v>70</v>
      </c>
      <c r="F5" s="18" t="s">
        <v>398</v>
      </c>
      <c r="G5" s="19" t="s">
        <v>177</v>
      </c>
      <c r="H5" s="71" t="s">
        <v>387</v>
      </c>
      <c r="I5" s="71" t="s">
        <v>387</v>
      </c>
      <c r="J5" s="71"/>
      <c r="K5" s="71"/>
      <c r="R5" s="117" t="s">
        <v>181</v>
      </c>
      <c r="S5" s="231">
        <f t="shared" si="0"/>
        <v>0</v>
      </c>
      <c r="T5" s="159">
        <f t="shared" si="1"/>
        <v>0</v>
      </c>
      <c r="U5" s="168"/>
      <c r="V5" s="117" t="s">
        <v>181</v>
      </c>
      <c r="W5" s="231">
        <f t="shared" si="2"/>
        <v>0</v>
      </c>
      <c r="X5" s="6">
        <f t="shared" si="3"/>
        <v>11</v>
      </c>
    </row>
    <row r="6" spans="1:34" ht="13" x14ac:dyDescent="0.15">
      <c r="A6" s="15" t="s">
        <v>519</v>
      </c>
      <c r="B6" s="18" t="s">
        <v>326</v>
      </c>
      <c r="C6" s="18">
        <v>5</v>
      </c>
      <c r="D6" s="18" t="s">
        <v>407</v>
      </c>
      <c r="E6" s="20">
        <v>130</v>
      </c>
      <c r="F6" s="18" t="s">
        <v>386</v>
      </c>
      <c r="G6" s="19" t="s">
        <v>185</v>
      </c>
      <c r="H6" s="71" t="s">
        <v>387</v>
      </c>
      <c r="I6" s="71" t="s">
        <v>387</v>
      </c>
      <c r="J6" s="71"/>
      <c r="K6" s="71"/>
      <c r="R6" s="117" t="s">
        <v>185</v>
      </c>
      <c r="S6" s="231">
        <f t="shared" si="0"/>
        <v>0</v>
      </c>
      <c r="T6" s="159">
        <f t="shared" si="1"/>
        <v>0</v>
      </c>
      <c r="U6" s="168"/>
      <c r="V6" s="117" t="s">
        <v>185</v>
      </c>
      <c r="W6" s="231">
        <f t="shared" si="2"/>
        <v>0</v>
      </c>
      <c r="X6" s="6">
        <f t="shared" si="3"/>
        <v>5</v>
      </c>
    </row>
    <row r="7" spans="1:34" ht="13" x14ac:dyDescent="0.15">
      <c r="A7" s="15" t="s">
        <v>545</v>
      </c>
      <c r="B7" s="18" t="s">
        <v>326</v>
      </c>
      <c r="C7" s="20">
        <v>6</v>
      </c>
      <c r="D7" s="18"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14</v>
      </c>
    </row>
    <row r="8" spans="1:34" ht="13" x14ac:dyDescent="0.15">
      <c r="A8" s="15" t="s">
        <v>527</v>
      </c>
      <c r="B8" s="18" t="s">
        <v>326</v>
      </c>
      <c r="C8" s="18">
        <v>7</v>
      </c>
      <c r="D8" s="18" t="s">
        <v>407</v>
      </c>
      <c r="E8" s="20">
        <v>100</v>
      </c>
      <c r="F8" s="18" t="s">
        <v>398</v>
      </c>
      <c r="G8" s="19"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464</v>
      </c>
      <c r="B9" s="18" t="s">
        <v>326</v>
      </c>
      <c r="C9" s="20">
        <v>8</v>
      </c>
      <c r="D9" s="18" t="s">
        <v>407</v>
      </c>
      <c r="E9" s="20">
        <v>80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511</v>
      </c>
      <c r="B10" s="18" t="s">
        <v>326</v>
      </c>
      <c r="C10" s="18">
        <v>9</v>
      </c>
      <c r="D10" s="18" t="s">
        <v>407</v>
      </c>
      <c r="E10" s="20">
        <v>100</v>
      </c>
      <c r="F10" s="18" t="s">
        <v>393</v>
      </c>
      <c r="G10" s="19"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2800</v>
      </c>
      <c r="B11" s="18" t="s">
        <v>326</v>
      </c>
      <c r="C11" s="20">
        <v>10</v>
      </c>
      <c r="D11" s="18" t="s">
        <v>407</v>
      </c>
      <c r="E11" s="20">
        <v>170</v>
      </c>
      <c r="F11" s="18" t="s">
        <v>393</v>
      </c>
      <c r="G11" s="19" t="s">
        <v>189</v>
      </c>
      <c r="H11" s="71" t="s">
        <v>387</v>
      </c>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2571</v>
      </c>
      <c r="B12" s="18" t="s">
        <v>326</v>
      </c>
      <c r="C12" s="18">
        <v>11</v>
      </c>
      <c r="D12" s="18" t="s">
        <v>395</v>
      </c>
      <c r="E12" s="20">
        <v>180</v>
      </c>
      <c r="F12" s="18" t="s">
        <v>393</v>
      </c>
      <c r="G12" s="19" t="s">
        <v>189</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2572</v>
      </c>
      <c r="B13" s="18" t="s">
        <v>326</v>
      </c>
      <c r="C13" s="20">
        <v>12</v>
      </c>
      <c r="D13" s="18" t="s">
        <v>395</v>
      </c>
      <c r="E13" s="20">
        <v>220</v>
      </c>
      <c r="F13" s="18" t="s">
        <v>2515</v>
      </c>
      <c r="G13" s="19" t="s">
        <v>189</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2801</v>
      </c>
      <c r="B14" s="18" t="s">
        <v>326</v>
      </c>
      <c r="C14" s="18">
        <v>13</v>
      </c>
      <c r="D14" s="18" t="s">
        <v>395</v>
      </c>
      <c r="E14" s="20">
        <v>170</v>
      </c>
      <c r="F14" s="18" t="s">
        <v>393</v>
      </c>
      <c r="G14" s="19" t="s">
        <v>189</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458</v>
      </c>
      <c r="B15" s="18" t="s">
        <v>326</v>
      </c>
      <c r="C15" s="20">
        <v>14</v>
      </c>
      <c r="D15" s="18" t="s">
        <v>395</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530</v>
      </c>
      <c r="B16" s="18" t="s">
        <v>326</v>
      </c>
      <c r="C16" s="18">
        <v>15</v>
      </c>
      <c r="D16" s="18" t="s">
        <v>395</v>
      </c>
      <c r="E16" s="20">
        <v>90</v>
      </c>
      <c r="F16" s="18" t="s">
        <v>398</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433</v>
      </c>
      <c r="B17" s="18" t="s">
        <v>326</v>
      </c>
      <c r="C17" s="20">
        <v>16</v>
      </c>
      <c r="D17" s="18" t="s">
        <v>395</v>
      </c>
      <c r="E17" s="20">
        <v>80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2529</v>
      </c>
      <c r="B18" s="18" t="s">
        <v>326</v>
      </c>
      <c r="C18" s="18">
        <v>17</v>
      </c>
      <c r="D18" s="20" t="s">
        <v>389</v>
      </c>
      <c r="E18" s="20">
        <v>180</v>
      </c>
      <c r="F18" s="18" t="s">
        <v>393</v>
      </c>
      <c r="G18" s="19" t="s">
        <v>189</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2530</v>
      </c>
      <c r="B19" s="18" t="s">
        <v>326</v>
      </c>
      <c r="C19" s="20">
        <v>18</v>
      </c>
      <c r="D19" s="20" t="s">
        <v>389</v>
      </c>
      <c r="E19" s="20">
        <v>220</v>
      </c>
      <c r="F19" s="18" t="s">
        <v>2515</v>
      </c>
      <c r="G19" s="19" t="s">
        <v>189</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583</v>
      </c>
      <c r="B20" s="18" t="s">
        <v>326</v>
      </c>
      <c r="C20" s="18">
        <v>19</v>
      </c>
      <c r="D20" s="20" t="s">
        <v>389</v>
      </c>
      <c r="E20" s="20">
        <v>60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563</v>
      </c>
      <c r="B21" s="18" t="s">
        <v>326</v>
      </c>
      <c r="C21" s="20">
        <v>20</v>
      </c>
      <c r="D21" s="20" t="s">
        <v>389</v>
      </c>
      <c r="E21" s="20">
        <v>100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580</v>
      </c>
      <c r="B22" s="18" t="s">
        <v>326</v>
      </c>
      <c r="C22" s="18">
        <v>21</v>
      </c>
      <c r="D22" s="20" t="s">
        <v>389</v>
      </c>
      <c r="E22" s="20">
        <v>70</v>
      </c>
      <c r="F22" s="18" t="s">
        <v>393</v>
      </c>
      <c r="G22" s="2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432</v>
      </c>
      <c r="B23" s="18" t="s">
        <v>326</v>
      </c>
      <c r="C23" s="20">
        <v>22</v>
      </c>
      <c r="D23" s="20" t="s">
        <v>389</v>
      </c>
      <c r="E23" s="20">
        <v>30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397</v>
      </c>
      <c r="B24" s="18" t="s">
        <v>326</v>
      </c>
      <c r="C24" s="18">
        <v>23</v>
      </c>
      <c r="D24" s="20" t="s">
        <v>389</v>
      </c>
      <c r="E24" s="20">
        <v>130</v>
      </c>
      <c r="F24" s="18"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2802</v>
      </c>
      <c r="B25" s="18" t="s">
        <v>326</v>
      </c>
      <c r="C25" s="20">
        <v>24</v>
      </c>
      <c r="D25" s="20" t="s">
        <v>389</v>
      </c>
      <c r="E25" s="20">
        <v>180</v>
      </c>
      <c r="F25" s="18" t="s">
        <v>393</v>
      </c>
      <c r="G25" s="19" t="s">
        <v>189</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551</v>
      </c>
      <c r="B26" s="18" t="s">
        <v>326</v>
      </c>
      <c r="C26" s="18">
        <v>25</v>
      </c>
      <c r="D26" s="20" t="s">
        <v>389</v>
      </c>
      <c r="E26" s="20">
        <v>120</v>
      </c>
      <c r="F26" s="18" t="s">
        <v>393</v>
      </c>
      <c r="G26" s="21" t="s">
        <v>257</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456</v>
      </c>
      <c r="B27" s="18" t="s">
        <v>326</v>
      </c>
      <c r="C27" s="20">
        <v>26</v>
      </c>
      <c r="D27" s="20" t="s">
        <v>404</v>
      </c>
      <c r="E27" s="20">
        <v>60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410</v>
      </c>
      <c r="B28" s="18" t="s">
        <v>326</v>
      </c>
      <c r="C28" s="18">
        <v>27</v>
      </c>
      <c r="D28" s="20" t="s">
        <v>404</v>
      </c>
      <c r="E28" s="20">
        <v>90</v>
      </c>
      <c r="F28" s="18" t="s">
        <v>398</v>
      </c>
      <c r="G28" s="21" t="s">
        <v>185</v>
      </c>
      <c r="H28" s="71" t="s">
        <v>387</v>
      </c>
      <c r="I28" s="71" t="s">
        <v>387</v>
      </c>
      <c r="J28" s="71"/>
      <c r="K28" s="71"/>
      <c r="R28" s="117" t="s">
        <v>257</v>
      </c>
      <c r="S28" s="231">
        <f t="shared" si="0"/>
        <v>0</v>
      </c>
      <c r="T28" s="159">
        <f t="shared" si="1"/>
        <v>0</v>
      </c>
      <c r="U28" s="168"/>
      <c r="V28" s="117" t="s">
        <v>257</v>
      </c>
      <c r="W28" s="231">
        <f t="shared" si="2"/>
        <v>0</v>
      </c>
      <c r="X28" s="6">
        <f t="shared" si="3"/>
        <v>7</v>
      </c>
    </row>
    <row r="29" spans="1:24" ht="14" thickBot="1" x14ac:dyDescent="0.2">
      <c r="A29" s="15" t="s">
        <v>2803</v>
      </c>
      <c r="B29" s="18" t="s">
        <v>326</v>
      </c>
      <c r="C29" s="20">
        <v>28</v>
      </c>
      <c r="D29" s="20" t="s">
        <v>404</v>
      </c>
      <c r="E29" s="20">
        <v>160</v>
      </c>
      <c r="F29" s="18" t="s">
        <v>393</v>
      </c>
      <c r="G29" s="19" t="s">
        <v>189</v>
      </c>
      <c r="H29" s="71" t="s">
        <v>387</v>
      </c>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15" t="s">
        <v>412</v>
      </c>
      <c r="B30" s="18" t="s">
        <v>326</v>
      </c>
      <c r="C30" s="18">
        <v>29</v>
      </c>
      <c r="D30" s="20" t="s">
        <v>404</v>
      </c>
      <c r="E30" s="20">
        <v>120</v>
      </c>
      <c r="F30" s="18" t="s">
        <v>393</v>
      </c>
      <c r="G30" s="21" t="s">
        <v>257</v>
      </c>
      <c r="H30" s="71" t="s">
        <v>387</v>
      </c>
      <c r="I30" s="71" t="s">
        <v>387</v>
      </c>
      <c r="J30" s="71"/>
      <c r="K30" s="71" t="s">
        <v>387</v>
      </c>
      <c r="R30" s="160" t="s">
        <v>86</v>
      </c>
      <c r="S30" s="161"/>
      <c r="T30" s="175">
        <f>SUM(T31:T57)</f>
        <v>0</v>
      </c>
      <c r="U30" s="168"/>
      <c r="V30" s="177" t="s">
        <v>88</v>
      </c>
      <c r="W30" s="213"/>
      <c r="X30" s="215">
        <f>SUM(X31:X57)</f>
        <v>69</v>
      </c>
    </row>
    <row r="31" spans="1:24" ht="13" x14ac:dyDescent="0.15">
      <c r="A31" s="15" t="s">
        <v>586</v>
      </c>
      <c r="B31" s="18" t="s">
        <v>326</v>
      </c>
      <c r="C31" s="20">
        <v>30</v>
      </c>
      <c r="D31" s="20" t="s">
        <v>385</v>
      </c>
      <c r="E31" s="20">
        <v>50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28</v>
      </c>
    </row>
    <row r="32" spans="1:24" ht="13" x14ac:dyDescent="0.15">
      <c r="A32" s="15" t="s">
        <v>564</v>
      </c>
      <c r="B32" s="18" t="s">
        <v>326</v>
      </c>
      <c r="C32" s="18">
        <v>31</v>
      </c>
      <c r="D32" s="20" t="s">
        <v>385</v>
      </c>
      <c r="E32" s="20">
        <v>70</v>
      </c>
      <c r="F32" s="18"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25</v>
      </c>
    </row>
    <row r="33" spans="1:24" ht="13" x14ac:dyDescent="0.15">
      <c r="A33" s="15" t="s">
        <v>584</v>
      </c>
      <c r="B33" s="18" t="s">
        <v>326</v>
      </c>
      <c r="C33" s="20">
        <v>32</v>
      </c>
      <c r="D33" s="20" t="s">
        <v>385</v>
      </c>
      <c r="E33" s="20">
        <v>50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11</v>
      </c>
    </row>
    <row r="34" spans="1:24" ht="13" x14ac:dyDescent="0.15">
      <c r="A34" s="15" t="s">
        <v>448</v>
      </c>
      <c r="B34" s="18" t="s">
        <v>326</v>
      </c>
      <c r="C34" s="18">
        <v>33</v>
      </c>
      <c r="D34" s="20" t="s">
        <v>385</v>
      </c>
      <c r="E34" s="20">
        <v>50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5</v>
      </c>
    </row>
    <row r="35" spans="1:24" ht="13" x14ac:dyDescent="0.15">
      <c r="A35" s="15" t="s">
        <v>426</v>
      </c>
      <c r="B35" s="18" t="s">
        <v>326</v>
      </c>
      <c r="C35" s="20">
        <v>34</v>
      </c>
      <c r="D35" s="20" t="s">
        <v>385</v>
      </c>
      <c r="E35" s="20">
        <v>70</v>
      </c>
      <c r="F35" s="18"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554</v>
      </c>
      <c r="B36" s="18" t="s">
        <v>326</v>
      </c>
      <c r="C36" s="18">
        <v>35</v>
      </c>
      <c r="D36" s="20" t="s">
        <v>385</v>
      </c>
      <c r="E36" s="20">
        <v>130</v>
      </c>
      <c r="F36" s="18" t="s">
        <v>386</v>
      </c>
      <c r="G36" s="21" t="s">
        <v>185</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428</v>
      </c>
      <c r="B37" s="18" t="s">
        <v>326</v>
      </c>
      <c r="C37" s="20">
        <v>36</v>
      </c>
      <c r="D37" s="20" t="s">
        <v>385</v>
      </c>
      <c r="E37" s="20">
        <v>70</v>
      </c>
      <c r="F37" s="18" t="s">
        <v>393</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2804</v>
      </c>
      <c r="B38" s="18" t="s">
        <v>326</v>
      </c>
      <c r="C38" s="18">
        <v>37</v>
      </c>
      <c r="D38" s="20" t="s">
        <v>385</v>
      </c>
      <c r="E38" s="20">
        <v>160</v>
      </c>
      <c r="F38" s="18" t="s">
        <v>393</v>
      </c>
      <c r="G38" s="19" t="s">
        <v>189</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444</v>
      </c>
      <c r="B39" s="18" t="s">
        <v>326</v>
      </c>
      <c r="C39" s="20">
        <v>38</v>
      </c>
      <c r="D39" s="20" t="s">
        <v>400</v>
      </c>
      <c r="E39" s="20">
        <v>50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2805</v>
      </c>
      <c r="B40" s="18" t="s">
        <v>326</v>
      </c>
      <c r="C40" s="18">
        <v>39</v>
      </c>
      <c r="D40" s="20" t="s">
        <v>400</v>
      </c>
      <c r="E40" s="20">
        <v>90</v>
      </c>
      <c r="F40" s="18" t="s">
        <v>398</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450</v>
      </c>
      <c r="B41" s="18" t="s">
        <v>326</v>
      </c>
      <c r="C41" s="20">
        <v>40</v>
      </c>
      <c r="D41" s="20" t="s">
        <v>400</v>
      </c>
      <c r="E41" s="20">
        <v>70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431</v>
      </c>
      <c r="B42" s="18" t="s">
        <v>326</v>
      </c>
      <c r="C42" s="18">
        <v>41</v>
      </c>
      <c r="D42" s="20" t="s">
        <v>400</v>
      </c>
      <c r="E42" s="20">
        <v>90</v>
      </c>
      <c r="F42" s="18"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401</v>
      </c>
      <c r="B43" s="18" t="s">
        <v>326</v>
      </c>
      <c r="C43" s="20">
        <v>42</v>
      </c>
      <c r="D43" s="20" t="s">
        <v>400</v>
      </c>
      <c r="E43" s="20">
        <v>150</v>
      </c>
      <c r="F43" s="18" t="s">
        <v>386</v>
      </c>
      <c r="G43" s="2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576</v>
      </c>
      <c r="B44" s="18" t="s">
        <v>326</v>
      </c>
      <c r="C44" s="18">
        <v>43</v>
      </c>
      <c r="D44" s="20" t="s">
        <v>400</v>
      </c>
      <c r="E44" s="20">
        <v>60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567</v>
      </c>
      <c r="B45" s="18" t="s">
        <v>326</v>
      </c>
      <c r="C45" s="20">
        <v>44</v>
      </c>
      <c r="D45" s="20" t="s">
        <v>400</v>
      </c>
      <c r="E45" s="20">
        <v>100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566</v>
      </c>
      <c r="B46" s="18" t="s">
        <v>326</v>
      </c>
      <c r="C46" s="18">
        <v>45</v>
      </c>
      <c r="D46" s="20" t="s">
        <v>400</v>
      </c>
      <c r="E46" s="20">
        <v>150</v>
      </c>
      <c r="F46" s="18" t="s">
        <v>386</v>
      </c>
      <c r="G46" s="21" t="s">
        <v>185</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2806</v>
      </c>
      <c r="B47" s="18" t="s">
        <v>326</v>
      </c>
      <c r="C47" s="20">
        <v>46</v>
      </c>
      <c r="D47" s="20" t="s">
        <v>400</v>
      </c>
      <c r="E47" s="20">
        <v>180</v>
      </c>
      <c r="F47" s="18" t="s">
        <v>393</v>
      </c>
      <c r="G47" s="19" t="s">
        <v>189</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555</v>
      </c>
      <c r="B48" s="18" t="s">
        <v>326</v>
      </c>
      <c r="C48" s="18">
        <v>47</v>
      </c>
      <c r="D48" s="20" t="s">
        <v>400</v>
      </c>
      <c r="E48" s="20">
        <v>90</v>
      </c>
      <c r="F48" s="18" t="s">
        <v>393</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399</v>
      </c>
      <c r="B49" s="18" t="s">
        <v>326</v>
      </c>
      <c r="C49" s="20">
        <v>48</v>
      </c>
      <c r="D49" s="20" t="s">
        <v>400</v>
      </c>
      <c r="E49" s="20">
        <v>90</v>
      </c>
      <c r="F49" s="18" t="s">
        <v>393</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546</v>
      </c>
      <c r="B50" s="18" t="s">
        <v>326</v>
      </c>
      <c r="C50" s="18">
        <v>49</v>
      </c>
      <c r="D50" s="20" t="s">
        <v>400</v>
      </c>
      <c r="E50" s="20">
        <v>80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396</v>
      </c>
      <c r="B51" s="18" t="s">
        <v>326</v>
      </c>
      <c r="C51" s="20">
        <v>50</v>
      </c>
      <c r="D51" s="20" t="s">
        <v>2547</v>
      </c>
      <c r="E51" s="20">
        <v>60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504</v>
      </c>
      <c r="B52" s="18" t="s">
        <v>326</v>
      </c>
      <c r="C52" s="18">
        <v>51</v>
      </c>
      <c r="D52" s="20" t="s">
        <v>2547</v>
      </c>
      <c r="E52" s="20">
        <v>90</v>
      </c>
      <c r="F52" s="18"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508</v>
      </c>
      <c r="B53" s="18" t="s">
        <v>326</v>
      </c>
      <c r="C53" s="20">
        <v>52</v>
      </c>
      <c r="D53" s="20" t="s">
        <v>2547</v>
      </c>
      <c r="E53" s="20">
        <v>70</v>
      </c>
      <c r="F53" s="18"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542</v>
      </c>
      <c r="B54" s="18" t="s">
        <v>326</v>
      </c>
      <c r="C54" s="18">
        <v>53</v>
      </c>
      <c r="D54" s="20" t="s">
        <v>392</v>
      </c>
      <c r="E54" s="20">
        <v>60</v>
      </c>
      <c r="F54" s="18"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528</v>
      </c>
      <c r="B55" s="18" t="s">
        <v>326</v>
      </c>
      <c r="C55" s="20">
        <v>54</v>
      </c>
      <c r="D55" s="20" t="s">
        <v>392</v>
      </c>
      <c r="E55" s="20">
        <v>90</v>
      </c>
      <c r="F55" s="18"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445</v>
      </c>
      <c r="B56" s="18" t="s">
        <v>326</v>
      </c>
      <c r="C56" s="18">
        <v>55</v>
      </c>
      <c r="D56" s="20" t="s">
        <v>392</v>
      </c>
      <c r="E56" s="20">
        <v>60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520</v>
      </c>
      <c r="B57" s="18" t="s">
        <v>326</v>
      </c>
      <c r="C57" s="20">
        <v>56</v>
      </c>
      <c r="D57" s="20" t="s">
        <v>392</v>
      </c>
      <c r="E57" s="20">
        <v>90</v>
      </c>
      <c r="F57" s="18" t="s">
        <v>398</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533</v>
      </c>
      <c r="B58" s="18" t="s">
        <v>326</v>
      </c>
      <c r="C58" s="18">
        <v>57</v>
      </c>
      <c r="D58" s="20" t="s">
        <v>392</v>
      </c>
      <c r="E58" s="20">
        <v>110</v>
      </c>
      <c r="F58" s="18" t="s">
        <v>393</v>
      </c>
      <c r="G58" s="21" t="s">
        <v>181</v>
      </c>
      <c r="H58" s="71" t="s">
        <v>387</v>
      </c>
      <c r="I58" s="71" t="s">
        <v>387</v>
      </c>
      <c r="J58" s="71"/>
      <c r="K58" s="71"/>
      <c r="U58" s="168"/>
      <c r="V58" s="177" t="s">
        <v>447</v>
      </c>
      <c r="W58" s="189"/>
      <c r="X58" s="190">
        <f>SUM(X59:X85)</f>
        <v>184</v>
      </c>
    </row>
    <row r="59" spans="1:24" ht="13" x14ac:dyDescent="0.15">
      <c r="A59" s="15" t="s">
        <v>513</v>
      </c>
      <c r="B59" s="18" t="s">
        <v>326</v>
      </c>
      <c r="C59" s="20">
        <v>58</v>
      </c>
      <c r="D59" s="20" t="s">
        <v>392</v>
      </c>
      <c r="E59" s="20">
        <v>130</v>
      </c>
      <c r="F59" s="18" t="s">
        <v>393</v>
      </c>
      <c r="G59" s="21" t="s">
        <v>181</v>
      </c>
      <c r="H59" s="71" t="s">
        <v>387</v>
      </c>
      <c r="I59" s="71" t="s">
        <v>387</v>
      </c>
      <c r="J59" s="71"/>
      <c r="K59" s="71"/>
      <c r="U59" s="239"/>
      <c r="V59" s="116" t="s">
        <v>173</v>
      </c>
      <c r="W59" s="211">
        <f t="shared" ref="W59:X74" si="8">S3+S31+W3+W31</f>
        <v>0</v>
      </c>
      <c r="X59" s="64">
        <f t="shared" si="8"/>
        <v>69</v>
      </c>
    </row>
    <row r="60" spans="1:24" ht="13" x14ac:dyDescent="0.15">
      <c r="A60" s="15" t="s">
        <v>2807</v>
      </c>
      <c r="B60" s="18" t="s">
        <v>326</v>
      </c>
      <c r="C60" s="18">
        <v>59</v>
      </c>
      <c r="D60" s="20" t="s">
        <v>469</v>
      </c>
      <c r="E60" s="20"/>
      <c r="F60" s="18" t="s">
        <v>1069</v>
      </c>
      <c r="G60" s="21" t="s">
        <v>177</v>
      </c>
      <c r="H60" s="71" t="s">
        <v>387</v>
      </c>
      <c r="I60" s="71" t="s">
        <v>387</v>
      </c>
      <c r="J60" s="71"/>
      <c r="K60" s="71"/>
      <c r="U60" s="239"/>
      <c r="V60" s="117" t="s">
        <v>177</v>
      </c>
      <c r="W60" s="158">
        <f t="shared" si="8"/>
        <v>0</v>
      </c>
      <c r="X60" s="159">
        <f t="shared" si="8"/>
        <v>62</v>
      </c>
    </row>
    <row r="61" spans="1:24" ht="13" x14ac:dyDescent="0.15">
      <c r="A61" s="15" t="s">
        <v>2336</v>
      </c>
      <c r="B61" s="18" t="s">
        <v>326</v>
      </c>
      <c r="C61" s="20">
        <v>60</v>
      </c>
      <c r="D61" s="20" t="s">
        <v>469</v>
      </c>
      <c r="E61" s="20"/>
      <c r="F61" s="18" t="s">
        <v>1542</v>
      </c>
      <c r="G61" s="21" t="s">
        <v>177</v>
      </c>
      <c r="H61" s="71" t="s">
        <v>387</v>
      </c>
      <c r="I61" s="71" t="s">
        <v>387</v>
      </c>
      <c r="J61" s="71"/>
      <c r="K61" s="71"/>
      <c r="U61" s="239"/>
      <c r="V61" s="117" t="s">
        <v>181</v>
      </c>
      <c r="W61" s="158">
        <f t="shared" si="8"/>
        <v>0</v>
      </c>
      <c r="X61" s="159">
        <f t="shared" si="8"/>
        <v>22</v>
      </c>
    </row>
    <row r="62" spans="1:24" ht="13" x14ac:dyDescent="0.15">
      <c r="A62" s="15" t="s">
        <v>1093</v>
      </c>
      <c r="B62" s="18" t="s">
        <v>326</v>
      </c>
      <c r="C62" s="18">
        <v>61</v>
      </c>
      <c r="D62" s="20" t="s">
        <v>469</v>
      </c>
      <c r="E62" s="20"/>
      <c r="F62" s="18" t="s">
        <v>1542</v>
      </c>
      <c r="G62" s="21" t="s">
        <v>177</v>
      </c>
      <c r="H62" s="71" t="s">
        <v>387</v>
      </c>
      <c r="I62" s="71" t="s">
        <v>387</v>
      </c>
      <c r="J62" s="71"/>
      <c r="K62" s="71"/>
      <c r="U62" s="239"/>
      <c r="V62" s="117" t="s">
        <v>185</v>
      </c>
      <c r="W62" s="158">
        <f t="shared" si="8"/>
        <v>0</v>
      </c>
      <c r="X62" s="159">
        <f t="shared" si="8"/>
        <v>10</v>
      </c>
    </row>
    <row r="63" spans="1:24" ht="13" x14ac:dyDescent="0.15">
      <c r="A63" s="15" t="s">
        <v>2559</v>
      </c>
      <c r="B63" s="18" t="s">
        <v>326</v>
      </c>
      <c r="C63" s="20">
        <v>62</v>
      </c>
      <c r="D63" s="20" t="s">
        <v>469</v>
      </c>
      <c r="E63" s="20"/>
      <c r="F63" s="18" t="s">
        <v>1542</v>
      </c>
      <c r="G63" s="21" t="s">
        <v>177</v>
      </c>
      <c r="H63" s="71" t="s">
        <v>387</v>
      </c>
      <c r="I63" s="71" t="s">
        <v>387</v>
      </c>
      <c r="J63" s="71"/>
      <c r="K63" s="71"/>
      <c r="U63" s="239"/>
      <c r="V63" s="117" t="s">
        <v>189</v>
      </c>
      <c r="W63" s="158">
        <f t="shared" si="8"/>
        <v>0</v>
      </c>
      <c r="X63" s="159">
        <f t="shared" si="8"/>
        <v>14</v>
      </c>
    </row>
    <row r="64" spans="1:24" ht="13" x14ac:dyDescent="0.15">
      <c r="A64" s="15" t="s">
        <v>2808</v>
      </c>
      <c r="B64" s="18" t="s">
        <v>326</v>
      </c>
      <c r="C64" s="18">
        <v>63</v>
      </c>
      <c r="D64" s="20" t="s">
        <v>469</v>
      </c>
      <c r="E64" s="20"/>
      <c r="F64" s="18" t="s">
        <v>1069</v>
      </c>
      <c r="G64" s="21" t="s">
        <v>177</v>
      </c>
      <c r="H64" s="71" t="s">
        <v>387</v>
      </c>
      <c r="I64" s="71" t="s">
        <v>387</v>
      </c>
      <c r="J64" s="71"/>
      <c r="K64" s="71"/>
      <c r="U64" s="240"/>
      <c r="V64" s="117" t="s">
        <v>193</v>
      </c>
      <c r="W64" s="158">
        <f t="shared" si="8"/>
        <v>0</v>
      </c>
      <c r="X64" s="159">
        <f t="shared" si="8"/>
        <v>0</v>
      </c>
    </row>
    <row r="65" spans="1:24" ht="14" thickBot="1" x14ac:dyDescent="0.2">
      <c r="A65" s="15" t="s">
        <v>482</v>
      </c>
      <c r="B65" s="18" t="s">
        <v>326</v>
      </c>
      <c r="C65" s="20">
        <v>64</v>
      </c>
      <c r="D65" s="20" t="s">
        <v>469</v>
      </c>
      <c r="E65" s="20"/>
      <c r="F65" s="18" t="s">
        <v>1542</v>
      </c>
      <c r="G65" s="21" t="s">
        <v>177</v>
      </c>
      <c r="H65" s="71" t="s">
        <v>387</v>
      </c>
      <c r="I65" s="71" t="s">
        <v>387</v>
      </c>
      <c r="J65" s="71"/>
      <c r="K65" s="71"/>
      <c r="U65" s="241"/>
      <c r="V65" s="117" t="s">
        <v>197</v>
      </c>
      <c r="W65" s="158">
        <f t="shared" si="8"/>
        <v>0</v>
      </c>
      <c r="X65" s="159">
        <f t="shared" si="8"/>
        <v>0</v>
      </c>
    </row>
    <row r="66" spans="1:24" ht="14" thickBot="1" x14ac:dyDescent="0.2">
      <c r="A66" s="15" t="s">
        <v>825</v>
      </c>
      <c r="B66" s="18" t="s">
        <v>326</v>
      </c>
      <c r="C66" s="18">
        <v>65</v>
      </c>
      <c r="D66" s="20" t="s">
        <v>469</v>
      </c>
      <c r="E66" s="20"/>
      <c r="F66" s="18" t="s">
        <v>1542</v>
      </c>
      <c r="G66" s="21" t="s">
        <v>177</v>
      </c>
      <c r="H66" s="71" t="s">
        <v>387</v>
      </c>
      <c r="I66" s="71" t="s">
        <v>387</v>
      </c>
      <c r="J66" s="71"/>
      <c r="K66" s="71"/>
      <c r="U66" s="241"/>
      <c r="V66" s="117" t="s">
        <v>201</v>
      </c>
      <c r="W66" s="158">
        <f t="shared" si="8"/>
        <v>0</v>
      </c>
      <c r="X66" s="159">
        <f t="shared" si="8"/>
        <v>0</v>
      </c>
    </row>
    <row r="67" spans="1:24" ht="14" thickBot="1" x14ac:dyDescent="0.2">
      <c r="A67" s="15" t="s">
        <v>2809</v>
      </c>
      <c r="B67" s="18" t="s">
        <v>326</v>
      </c>
      <c r="C67" s="20">
        <v>66</v>
      </c>
      <c r="D67" s="20" t="s">
        <v>469</v>
      </c>
      <c r="E67" s="20"/>
      <c r="F67" s="18" t="s">
        <v>1069</v>
      </c>
      <c r="G67" s="21" t="s">
        <v>177</v>
      </c>
      <c r="H67" s="71" t="s">
        <v>387</v>
      </c>
      <c r="I67" s="71" t="s">
        <v>387</v>
      </c>
      <c r="J67" s="71"/>
      <c r="K67" s="71"/>
      <c r="U67" s="241"/>
      <c r="V67" s="117" t="s">
        <v>205</v>
      </c>
      <c r="W67" s="158">
        <f t="shared" si="8"/>
        <v>0</v>
      </c>
      <c r="X67" s="159">
        <f t="shared" si="8"/>
        <v>0</v>
      </c>
    </row>
    <row r="68" spans="1:24" ht="14" thickBot="1" x14ac:dyDescent="0.2">
      <c r="A68" s="15" t="s">
        <v>549</v>
      </c>
      <c r="B68" s="18" t="s">
        <v>326</v>
      </c>
      <c r="C68" s="18">
        <v>67</v>
      </c>
      <c r="D68" s="20" t="s">
        <v>469</v>
      </c>
      <c r="E68" s="20"/>
      <c r="F68" s="18" t="s">
        <v>1542</v>
      </c>
      <c r="G68" s="21" t="s">
        <v>177</v>
      </c>
      <c r="H68" s="71" t="s">
        <v>387</v>
      </c>
      <c r="I68" s="71" t="s">
        <v>387</v>
      </c>
      <c r="J68" s="71"/>
      <c r="K68" s="71"/>
      <c r="U68" s="241"/>
      <c r="V68" s="117" t="s">
        <v>209</v>
      </c>
      <c r="W68" s="158">
        <f t="shared" si="8"/>
        <v>0</v>
      </c>
      <c r="X68" s="159">
        <f t="shared" si="8"/>
        <v>0</v>
      </c>
    </row>
    <row r="69" spans="1:24" ht="14" thickBot="1" x14ac:dyDescent="0.2">
      <c r="A69" s="15" t="s">
        <v>2600</v>
      </c>
      <c r="B69" s="18" t="s">
        <v>326</v>
      </c>
      <c r="C69" s="20">
        <v>68</v>
      </c>
      <c r="D69" s="20" t="s">
        <v>469</v>
      </c>
      <c r="E69" s="20"/>
      <c r="F69" s="18" t="s">
        <v>1069</v>
      </c>
      <c r="G69" s="21" t="s">
        <v>177</v>
      </c>
      <c r="H69" s="71" t="s">
        <v>387</v>
      </c>
      <c r="I69" s="71" t="s">
        <v>387</v>
      </c>
      <c r="J69" s="71"/>
      <c r="K69" s="71"/>
      <c r="U69" s="241"/>
      <c r="V69" s="117" t="s">
        <v>9125</v>
      </c>
      <c r="W69" s="158">
        <f t="shared" si="8"/>
        <v>0</v>
      </c>
      <c r="X69" s="159">
        <f t="shared" si="8"/>
        <v>0</v>
      </c>
    </row>
    <row r="70" spans="1:24" ht="14" thickBot="1" x14ac:dyDescent="0.2">
      <c r="A70" s="15" t="s">
        <v>1103</v>
      </c>
      <c r="B70" s="18" t="s">
        <v>326</v>
      </c>
      <c r="C70" s="18">
        <v>69</v>
      </c>
      <c r="D70" s="20" t="s">
        <v>469</v>
      </c>
      <c r="E70" s="20"/>
      <c r="F70" s="18" t="s">
        <v>1069</v>
      </c>
      <c r="G70" s="21" t="s">
        <v>177</v>
      </c>
      <c r="H70" s="71" t="s">
        <v>387</v>
      </c>
      <c r="I70" s="71" t="s">
        <v>387</v>
      </c>
      <c r="J70" s="71"/>
      <c r="K70" s="71"/>
      <c r="U70" s="241"/>
      <c r="V70" s="118" t="s">
        <v>213</v>
      </c>
      <c r="W70" s="158">
        <f t="shared" si="8"/>
        <v>0</v>
      </c>
      <c r="X70" s="159">
        <f t="shared" si="8"/>
        <v>0</v>
      </c>
    </row>
    <row r="71" spans="1:24" ht="14" thickBot="1" x14ac:dyDescent="0.2">
      <c r="A71" s="15" t="s">
        <v>2810</v>
      </c>
      <c r="B71" s="18" t="s">
        <v>326</v>
      </c>
      <c r="C71" s="20">
        <v>70</v>
      </c>
      <c r="D71" s="20" t="s">
        <v>469</v>
      </c>
      <c r="E71" s="20"/>
      <c r="F71" s="18" t="s">
        <v>1542</v>
      </c>
      <c r="G71" s="21" t="s">
        <v>177</v>
      </c>
      <c r="H71" s="71" t="s">
        <v>387</v>
      </c>
      <c r="I71" s="71" t="s">
        <v>387</v>
      </c>
      <c r="J71" s="71"/>
      <c r="K71" s="71"/>
      <c r="U71" s="241"/>
      <c r="V71" s="117" t="s">
        <v>217</v>
      </c>
      <c r="W71" s="158">
        <f t="shared" si="8"/>
        <v>0</v>
      </c>
      <c r="X71" s="159">
        <f t="shared" si="8"/>
        <v>0</v>
      </c>
    </row>
    <row r="72" spans="1:24" ht="14" thickBot="1" x14ac:dyDescent="0.2">
      <c r="A72" s="15" t="s">
        <v>2565</v>
      </c>
      <c r="B72" s="18" t="s">
        <v>326</v>
      </c>
      <c r="C72" s="18">
        <v>71</v>
      </c>
      <c r="D72" s="20" t="s">
        <v>469</v>
      </c>
      <c r="E72" s="20"/>
      <c r="F72" s="18" t="s">
        <v>1542</v>
      </c>
      <c r="G72" s="21" t="s">
        <v>177</v>
      </c>
      <c r="H72" s="71" t="s">
        <v>387</v>
      </c>
      <c r="I72" s="71" t="s">
        <v>387</v>
      </c>
      <c r="J72" s="71"/>
      <c r="K72" s="71"/>
      <c r="U72" s="241"/>
      <c r="V72" s="117" t="s">
        <v>221</v>
      </c>
      <c r="W72" s="158">
        <f t="shared" si="8"/>
        <v>0</v>
      </c>
      <c r="X72" s="159">
        <f t="shared" si="8"/>
        <v>0</v>
      </c>
    </row>
    <row r="73" spans="1:24" ht="14" thickBot="1" x14ac:dyDescent="0.2">
      <c r="A73" s="15" t="s">
        <v>2568</v>
      </c>
      <c r="B73" s="18" t="s">
        <v>326</v>
      </c>
      <c r="C73" s="20">
        <v>72</v>
      </c>
      <c r="D73" s="20" t="s">
        <v>469</v>
      </c>
      <c r="E73" s="20"/>
      <c r="F73" s="18" t="s">
        <v>1069</v>
      </c>
      <c r="G73" s="21" t="s">
        <v>177</v>
      </c>
      <c r="H73" s="71" t="s">
        <v>387</v>
      </c>
      <c r="I73" s="71" t="s">
        <v>387</v>
      </c>
      <c r="J73" s="71"/>
      <c r="K73" s="71"/>
      <c r="U73" s="241"/>
      <c r="V73" s="117" t="s">
        <v>225</v>
      </c>
      <c r="W73" s="158">
        <f t="shared" si="8"/>
        <v>0</v>
      </c>
      <c r="X73" s="159">
        <f t="shared" si="8"/>
        <v>0</v>
      </c>
    </row>
    <row r="74" spans="1:24" ht="14" thickBot="1" x14ac:dyDescent="0.2">
      <c r="A74" s="15" t="s">
        <v>2569</v>
      </c>
      <c r="B74" s="18" t="s">
        <v>326</v>
      </c>
      <c r="C74" s="18">
        <v>73</v>
      </c>
      <c r="D74" s="20" t="s">
        <v>469</v>
      </c>
      <c r="E74" s="20"/>
      <c r="F74" s="18" t="s">
        <v>1069</v>
      </c>
      <c r="G74" s="21" t="s">
        <v>177</v>
      </c>
      <c r="H74" s="71" t="s">
        <v>387</v>
      </c>
      <c r="I74" s="71" t="s">
        <v>387</v>
      </c>
      <c r="J74" s="71"/>
      <c r="K74" s="71"/>
      <c r="U74" s="241"/>
      <c r="V74" s="117" t="s">
        <v>229</v>
      </c>
      <c r="W74" s="158">
        <f t="shared" si="8"/>
        <v>0</v>
      </c>
      <c r="X74" s="159">
        <f t="shared" si="8"/>
        <v>0</v>
      </c>
    </row>
    <row r="75" spans="1:24" ht="14" thickBot="1" x14ac:dyDescent="0.2">
      <c r="A75" s="15" t="s">
        <v>495</v>
      </c>
      <c r="B75" s="18" t="s">
        <v>326</v>
      </c>
      <c r="C75" s="20">
        <v>74</v>
      </c>
      <c r="D75" s="20" t="s">
        <v>496</v>
      </c>
      <c r="E75" s="20"/>
      <c r="F75" s="18" t="s">
        <v>497</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500</v>
      </c>
      <c r="B76" s="18" t="s">
        <v>326</v>
      </c>
      <c r="C76" s="18">
        <v>75</v>
      </c>
      <c r="D76" s="20" t="s">
        <v>496</v>
      </c>
      <c r="E76" s="20"/>
      <c r="F76" s="18" t="s">
        <v>496</v>
      </c>
      <c r="G76" s="21" t="s">
        <v>173</v>
      </c>
      <c r="H76" s="71" t="s">
        <v>387</v>
      </c>
      <c r="I76" s="71" t="s">
        <v>387</v>
      </c>
      <c r="J76" s="71"/>
      <c r="K76" s="71"/>
      <c r="U76" s="241"/>
      <c r="V76" s="117" t="s">
        <v>9123</v>
      </c>
      <c r="W76" s="158">
        <f t="shared" si="9"/>
        <v>0</v>
      </c>
      <c r="X76" s="159">
        <f t="shared" si="9"/>
        <v>0</v>
      </c>
    </row>
    <row r="77" spans="1:24" ht="14" thickBot="1" x14ac:dyDescent="0.2">
      <c r="A77" s="15" t="s">
        <v>499</v>
      </c>
      <c r="B77" s="18" t="s">
        <v>326</v>
      </c>
      <c r="C77" s="20">
        <v>76</v>
      </c>
      <c r="D77" s="20" t="s">
        <v>496</v>
      </c>
      <c r="E77" s="20"/>
      <c r="F77" s="18" t="s">
        <v>496</v>
      </c>
      <c r="G77" s="21" t="s">
        <v>173</v>
      </c>
      <c r="H77" s="71" t="s">
        <v>387</v>
      </c>
      <c r="I77" s="71" t="s">
        <v>387</v>
      </c>
      <c r="J77" s="71"/>
      <c r="K77" s="71"/>
      <c r="U77" s="241"/>
      <c r="V77" s="117" t="s">
        <v>237</v>
      </c>
      <c r="W77" s="158">
        <f t="shared" si="9"/>
        <v>0</v>
      </c>
      <c r="X77" s="159">
        <f t="shared" si="9"/>
        <v>0</v>
      </c>
    </row>
    <row r="78" spans="1:24" ht="14" thickBot="1" x14ac:dyDescent="0.2">
      <c r="A78" s="15" t="s">
        <v>503</v>
      </c>
      <c r="B78" s="18" t="s">
        <v>326</v>
      </c>
      <c r="C78" s="18">
        <v>77</v>
      </c>
      <c r="D78" s="20" t="s">
        <v>496</v>
      </c>
      <c r="E78" s="20"/>
      <c r="F78" s="18" t="s">
        <v>496</v>
      </c>
      <c r="G78" s="21" t="s">
        <v>173</v>
      </c>
      <c r="H78" s="71" t="s">
        <v>387</v>
      </c>
      <c r="I78" s="71" t="s">
        <v>387</v>
      </c>
      <c r="J78" s="71"/>
      <c r="K78" s="71"/>
      <c r="U78" s="241"/>
      <c r="V78" s="117" t="s">
        <v>241</v>
      </c>
      <c r="W78" s="158">
        <f t="shared" si="9"/>
        <v>0</v>
      </c>
      <c r="X78" s="159">
        <f t="shared" si="9"/>
        <v>0</v>
      </c>
    </row>
    <row r="79" spans="1:24" ht="14" thickBot="1" x14ac:dyDescent="0.2">
      <c r="A79" s="15" t="s">
        <v>501</v>
      </c>
      <c r="B79" s="18" t="s">
        <v>326</v>
      </c>
      <c r="C79" s="20">
        <v>78</v>
      </c>
      <c r="D79" s="20" t="s">
        <v>496</v>
      </c>
      <c r="E79" s="20"/>
      <c r="F79" s="18" t="s">
        <v>496</v>
      </c>
      <c r="G79" s="21" t="s">
        <v>173</v>
      </c>
      <c r="H79" s="71" t="s">
        <v>387</v>
      </c>
      <c r="I79" s="71" t="s">
        <v>387</v>
      </c>
      <c r="J79" s="71"/>
      <c r="K79" s="71"/>
      <c r="U79" s="241"/>
      <c r="V79" s="117" t="s">
        <v>245</v>
      </c>
      <c r="W79" s="158">
        <f t="shared" si="9"/>
        <v>0</v>
      </c>
      <c r="X79" s="159">
        <f t="shared" si="9"/>
        <v>0</v>
      </c>
    </row>
    <row r="80" spans="1:24" ht="14" thickBot="1" x14ac:dyDescent="0.2">
      <c r="A80" s="15" t="s">
        <v>502</v>
      </c>
      <c r="B80" s="18" t="s">
        <v>326</v>
      </c>
      <c r="C80" s="18">
        <v>79</v>
      </c>
      <c r="D80" s="20" t="s">
        <v>496</v>
      </c>
      <c r="E80" s="20"/>
      <c r="F80" s="18" t="s">
        <v>496</v>
      </c>
      <c r="G80" s="21" t="s">
        <v>173</v>
      </c>
      <c r="H80" s="71" t="s">
        <v>387</v>
      </c>
      <c r="I80" s="71" t="s">
        <v>387</v>
      </c>
      <c r="J80" s="71"/>
      <c r="K80" s="71"/>
      <c r="U80" s="241"/>
      <c r="V80" s="117" t="s">
        <v>249</v>
      </c>
      <c r="W80" s="158">
        <f t="shared" si="9"/>
        <v>0</v>
      </c>
      <c r="X80" s="159">
        <f t="shared" si="9"/>
        <v>0</v>
      </c>
    </row>
    <row r="81" spans="1:24" ht="14" thickBot="1" x14ac:dyDescent="0.2">
      <c r="A81" s="15" t="s">
        <v>498</v>
      </c>
      <c r="B81" s="18" t="s">
        <v>326</v>
      </c>
      <c r="C81" s="20">
        <v>80</v>
      </c>
      <c r="D81" s="20" t="s">
        <v>496</v>
      </c>
      <c r="E81" s="20"/>
      <c r="F81" s="18" t="s">
        <v>496</v>
      </c>
      <c r="G81" s="21" t="s">
        <v>173</v>
      </c>
      <c r="H81" s="71" t="s">
        <v>387</v>
      </c>
      <c r="I81" s="71" t="s">
        <v>387</v>
      </c>
      <c r="J81" s="71"/>
      <c r="K81" s="71"/>
      <c r="U81" s="241"/>
      <c r="V81" s="117" t="s">
        <v>253</v>
      </c>
      <c r="W81" s="158">
        <f t="shared" si="9"/>
        <v>0</v>
      </c>
      <c r="X81" s="159">
        <f t="shared" si="9"/>
        <v>0</v>
      </c>
    </row>
    <row r="82" spans="1:24" ht="14" thickBot="1" x14ac:dyDescent="0.2">
      <c r="A82" s="15" t="s">
        <v>924</v>
      </c>
      <c r="B82" s="18" t="s">
        <v>326</v>
      </c>
      <c r="C82" s="18">
        <v>81</v>
      </c>
      <c r="D82" s="20" t="s">
        <v>496</v>
      </c>
      <c r="E82" s="20"/>
      <c r="F82" s="18" t="s">
        <v>496</v>
      </c>
      <c r="G82" s="21" t="s">
        <v>173</v>
      </c>
      <c r="H82" s="71" t="s">
        <v>387</v>
      </c>
      <c r="I82" s="71" t="s">
        <v>387</v>
      </c>
      <c r="J82" s="71"/>
      <c r="K82" s="71"/>
      <c r="U82" s="241"/>
      <c r="V82" s="117" t="s">
        <v>10048</v>
      </c>
      <c r="W82" s="158">
        <f t="shared" si="9"/>
        <v>0</v>
      </c>
      <c r="X82" s="159">
        <f t="shared" si="9"/>
        <v>0</v>
      </c>
    </row>
    <row r="83" spans="1:24" ht="14" thickBot="1" x14ac:dyDescent="0.2">
      <c r="A83" s="15" t="s">
        <v>852</v>
      </c>
      <c r="B83" s="18" t="s">
        <v>326</v>
      </c>
      <c r="C83" s="20">
        <v>82</v>
      </c>
      <c r="D83" s="20" t="s">
        <v>496</v>
      </c>
      <c r="E83" s="16"/>
      <c r="F83" s="18" t="s">
        <v>496</v>
      </c>
      <c r="G83" s="21" t="s">
        <v>173</v>
      </c>
      <c r="H83" s="71" t="s">
        <v>387</v>
      </c>
      <c r="I83" s="71" t="s">
        <v>387</v>
      </c>
      <c r="J83" s="71"/>
      <c r="K83" s="71"/>
      <c r="U83" s="241"/>
      <c r="V83" s="117" t="s">
        <v>10124</v>
      </c>
      <c r="W83" s="158">
        <f t="shared" si="9"/>
        <v>0</v>
      </c>
      <c r="X83" s="159">
        <f t="shared" si="9"/>
        <v>0</v>
      </c>
    </row>
    <row r="84" spans="1:24" ht="14" thickBot="1" x14ac:dyDescent="0.2">
      <c r="A84" s="15" t="s">
        <v>2570</v>
      </c>
      <c r="B84" s="18" t="s">
        <v>326</v>
      </c>
      <c r="C84" s="18">
        <v>83</v>
      </c>
      <c r="D84" s="20" t="s">
        <v>496</v>
      </c>
      <c r="E84" s="16"/>
      <c r="F84" s="18" t="s">
        <v>496</v>
      </c>
      <c r="G84" s="21" t="s">
        <v>173</v>
      </c>
      <c r="H84" s="71" t="s">
        <v>387</v>
      </c>
      <c r="I84" s="71" t="s">
        <v>387</v>
      </c>
      <c r="J84" s="71"/>
      <c r="K84" s="71"/>
      <c r="U84" s="241"/>
      <c r="V84" s="117" t="s">
        <v>257</v>
      </c>
      <c r="W84" s="158">
        <f t="shared" si="9"/>
        <v>0</v>
      </c>
      <c r="X84" s="159">
        <f t="shared" si="9"/>
        <v>7</v>
      </c>
    </row>
    <row r="85" spans="1:24" ht="14" thickBot="1" x14ac:dyDescent="0.2">
      <c r="A85" s="15" t="s">
        <v>879</v>
      </c>
      <c r="B85" s="18" t="s">
        <v>326</v>
      </c>
      <c r="C85" s="20" t="s">
        <v>2486</v>
      </c>
      <c r="D85" s="20" t="s">
        <v>407</v>
      </c>
      <c r="E85" s="20">
        <v>50</v>
      </c>
      <c r="F85" s="18" t="s">
        <v>393</v>
      </c>
      <c r="G85" s="21" t="s">
        <v>173</v>
      </c>
      <c r="H85" s="71" t="s">
        <v>387</v>
      </c>
      <c r="I85" s="71" t="s">
        <v>387</v>
      </c>
      <c r="J85" s="71"/>
      <c r="K85" s="71" t="s">
        <v>387</v>
      </c>
      <c r="U85" s="241"/>
      <c r="V85" s="166" t="s">
        <v>260</v>
      </c>
      <c r="W85" s="191">
        <f t="shared" si="9"/>
        <v>0</v>
      </c>
      <c r="X85" s="192">
        <f t="shared" si="9"/>
        <v>0</v>
      </c>
    </row>
    <row r="86" spans="1:24" ht="13" x14ac:dyDescent="0.15">
      <c r="A86" s="15" t="s">
        <v>1216</v>
      </c>
      <c r="B86" s="18" t="s">
        <v>326</v>
      </c>
      <c r="C86" s="18" t="s">
        <v>2487</v>
      </c>
      <c r="D86" s="20" t="s">
        <v>407</v>
      </c>
      <c r="E86" s="20">
        <v>60</v>
      </c>
      <c r="F86" s="18" t="s">
        <v>393</v>
      </c>
      <c r="G86" s="21" t="s">
        <v>173</v>
      </c>
      <c r="H86" s="71" t="s">
        <v>387</v>
      </c>
      <c r="I86" s="71" t="s">
        <v>387</v>
      </c>
      <c r="J86" s="71"/>
      <c r="K86" s="71" t="s">
        <v>387</v>
      </c>
    </row>
    <row r="87" spans="1:24" ht="13" x14ac:dyDescent="0.15">
      <c r="A87" s="15" t="s">
        <v>443</v>
      </c>
      <c r="B87" s="18" t="s">
        <v>326</v>
      </c>
      <c r="C87" s="20" t="s">
        <v>2488</v>
      </c>
      <c r="D87" s="20" t="s">
        <v>395</v>
      </c>
      <c r="E87" s="20">
        <v>70</v>
      </c>
      <c r="F87" s="18" t="s">
        <v>393</v>
      </c>
      <c r="G87" s="21" t="s">
        <v>173</v>
      </c>
      <c r="H87" s="71" t="s">
        <v>387</v>
      </c>
      <c r="I87" s="71" t="s">
        <v>387</v>
      </c>
      <c r="J87" s="71"/>
      <c r="K87" s="71" t="s">
        <v>387</v>
      </c>
    </row>
    <row r="88" spans="1:24" ht="13" x14ac:dyDescent="0.15">
      <c r="A88" s="15" t="s">
        <v>421</v>
      </c>
      <c r="B88" s="18" t="s">
        <v>326</v>
      </c>
      <c r="C88" s="20" t="s">
        <v>2489</v>
      </c>
      <c r="D88" s="20" t="s">
        <v>395</v>
      </c>
      <c r="E88" s="20">
        <v>90</v>
      </c>
      <c r="F88" s="18" t="s">
        <v>398</v>
      </c>
      <c r="G88" s="21" t="s">
        <v>173</v>
      </c>
      <c r="H88" s="71" t="s">
        <v>387</v>
      </c>
      <c r="I88" s="71" t="s">
        <v>387</v>
      </c>
      <c r="J88" s="71"/>
      <c r="K88" s="71" t="s">
        <v>387</v>
      </c>
    </row>
    <row r="89" spans="1:24" ht="13" x14ac:dyDescent="0.15">
      <c r="A89" s="15" t="s">
        <v>394</v>
      </c>
      <c r="B89" s="18" t="s">
        <v>326</v>
      </c>
      <c r="C89" s="18" t="s">
        <v>2490</v>
      </c>
      <c r="D89" s="20" t="s">
        <v>395</v>
      </c>
      <c r="E89" s="20">
        <v>160</v>
      </c>
      <c r="F89" s="18" t="s">
        <v>386</v>
      </c>
      <c r="G89" s="21" t="s">
        <v>177</v>
      </c>
      <c r="H89" s="71" t="s">
        <v>387</v>
      </c>
      <c r="I89" s="71" t="s">
        <v>387</v>
      </c>
      <c r="J89" s="71"/>
      <c r="K89" s="71" t="s">
        <v>387</v>
      </c>
    </row>
    <row r="90" spans="1:24" ht="13" x14ac:dyDescent="0.15">
      <c r="A90" s="15" t="s">
        <v>2811</v>
      </c>
      <c r="B90" s="18" t="s">
        <v>326</v>
      </c>
      <c r="C90" s="20" t="s">
        <v>2491</v>
      </c>
      <c r="D90" s="20" t="s">
        <v>395</v>
      </c>
      <c r="E90" s="20">
        <v>170</v>
      </c>
      <c r="F90" s="18" t="s">
        <v>393</v>
      </c>
      <c r="G90" s="21" t="s">
        <v>189</v>
      </c>
      <c r="H90" s="71" t="s">
        <v>387</v>
      </c>
      <c r="I90" s="71" t="s">
        <v>387</v>
      </c>
      <c r="J90" s="71"/>
      <c r="K90" s="71" t="s">
        <v>387</v>
      </c>
    </row>
    <row r="91" spans="1:24" ht="13" x14ac:dyDescent="0.15">
      <c r="A91" s="15" t="s">
        <v>1293</v>
      </c>
      <c r="B91" s="18" t="s">
        <v>326</v>
      </c>
      <c r="C91" s="20" t="s">
        <v>2492</v>
      </c>
      <c r="D91" s="20" t="s">
        <v>389</v>
      </c>
      <c r="E91" s="20">
        <v>50</v>
      </c>
      <c r="F91" s="18" t="s">
        <v>393</v>
      </c>
      <c r="G91" s="21" t="s">
        <v>173</v>
      </c>
      <c r="H91" s="71" t="s">
        <v>387</v>
      </c>
      <c r="I91" s="71" t="s">
        <v>387</v>
      </c>
      <c r="J91" s="71"/>
      <c r="K91" s="71" t="s">
        <v>387</v>
      </c>
    </row>
    <row r="92" spans="1:24" ht="13" x14ac:dyDescent="0.15">
      <c r="A92" s="15" t="s">
        <v>1944</v>
      </c>
      <c r="B92" s="18" t="s">
        <v>326</v>
      </c>
      <c r="C92" s="18" t="s">
        <v>2493</v>
      </c>
      <c r="D92" s="20" t="s">
        <v>389</v>
      </c>
      <c r="E92" s="20">
        <v>90</v>
      </c>
      <c r="F92" s="18" t="s">
        <v>398</v>
      </c>
      <c r="G92" s="21" t="s">
        <v>177</v>
      </c>
      <c r="H92" s="71" t="s">
        <v>387</v>
      </c>
      <c r="I92" s="71" t="s">
        <v>387</v>
      </c>
      <c r="J92" s="71"/>
      <c r="K92" s="71" t="s">
        <v>387</v>
      </c>
    </row>
    <row r="93" spans="1:24" ht="13" x14ac:dyDescent="0.15">
      <c r="A93" s="15" t="s">
        <v>410</v>
      </c>
      <c r="B93" s="18" t="s">
        <v>326</v>
      </c>
      <c r="C93" s="20" t="s">
        <v>2494</v>
      </c>
      <c r="D93" s="20" t="s">
        <v>404</v>
      </c>
      <c r="E93" s="20">
        <v>90</v>
      </c>
      <c r="F93" s="18" t="s">
        <v>398</v>
      </c>
      <c r="G93" s="21" t="s">
        <v>173</v>
      </c>
      <c r="H93" s="71" t="s">
        <v>387</v>
      </c>
      <c r="I93" s="71" t="s">
        <v>387</v>
      </c>
      <c r="J93" s="71"/>
      <c r="K93" s="71" t="s">
        <v>387</v>
      </c>
    </row>
    <row r="94" spans="1:24" ht="13" x14ac:dyDescent="0.15">
      <c r="A94" s="15" t="s">
        <v>2613</v>
      </c>
      <c r="B94" s="18" t="s">
        <v>326</v>
      </c>
      <c r="C94" s="20" t="s">
        <v>2495</v>
      </c>
      <c r="D94" s="20" t="s">
        <v>404</v>
      </c>
      <c r="E94" s="20">
        <v>60</v>
      </c>
      <c r="F94" s="18" t="s">
        <v>393</v>
      </c>
      <c r="G94" s="21" t="s">
        <v>177</v>
      </c>
      <c r="H94" s="71" t="s">
        <v>387</v>
      </c>
      <c r="I94" s="71" t="s">
        <v>387</v>
      </c>
      <c r="J94" s="71"/>
      <c r="K94" s="71" t="s">
        <v>387</v>
      </c>
    </row>
    <row r="95" spans="1:24" ht="13" x14ac:dyDescent="0.15">
      <c r="A95" s="15" t="s">
        <v>938</v>
      </c>
      <c r="B95" s="18" t="s">
        <v>326</v>
      </c>
      <c r="C95" s="18" t="s">
        <v>2497</v>
      </c>
      <c r="D95" s="20" t="s">
        <v>385</v>
      </c>
      <c r="E95" s="16">
        <v>110</v>
      </c>
      <c r="F95" s="18" t="s">
        <v>393</v>
      </c>
      <c r="G95" s="21" t="s">
        <v>173</v>
      </c>
      <c r="H95" s="71" t="s">
        <v>387</v>
      </c>
      <c r="I95" s="71" t="s">
        <v>387</v>
      </c>
      <c r="J95" s="71"/>
      <c r="K95" s="71" t="s">
        <v>387</v>
      </c>
    </row>
    <row r="96" spans="1:24" ht="13" x14ac:dyDescent="0.15">
      <c r="A96" s="15" t="s">
        <v>1407</v>
      </c>
      <c r="B96" s="18" t="s">
        <v>326</v>
      </c>
      <c r="C96" s="20" t="s">
        <v>2498</v>
      </c>
      <c r="D96" s="20" t="s">
        <v>385</v>
      </c>
      <c r="E96" s="20">
        <v>60</v>
      </c>
      <c r="F96" s="18" t="s">
        <v>393</v>
      </c>
      <c r="G96" s="21" t="s">
        <v>173</v>
      </c>
      <c r="H96" s="71" t="s">
        <v>387</v>
      </c>
      <c r="I96" s="71" t="s">
        <v>387</v>
      </c>
      <c r="J96" s="71"/>
      <c r="K96" s="71" t="s">
        <v>387</v>
      </c>
    </row>
    <row r="97" spans="1:11" ht="13" x14ac:dyDescent="0.15">
      <c r="A97" s="15" t="s">
        <v>1378</v>
      </c>
      <c r="B97" s="18" t="s">
        <v>326</v>
      </c>
      <c r="C97" s="20" t="s">
        <v>2499</v>
      </c>
      <c r="D97" s="20" t="s">
        <v>385</v>
      </c>
      <c r="E97" s="20">
        <v>70</v>
      </c>
      <c r="F97" s="18" t="s">
        <v>393</v>
      </c>
      <c r="G97" s="21" t="s">
        <v>177</v>
      </c>
      <c r="H97" s="71" t="s">
        <v>387</v>
      </c>
      <c r="I97" s="71" t="s">
        <v>387</v>
      </c>
      <c r="J97" s="71"/>
      <c r="K97" s="71" t="s">
        <v>387</v>
      </c>
    </row>
    <row r="98" spans="1:11" ht="13" x14ac:dyDescent="0.15">
      <c r="A98" s="15" t="s">
        <v>2581</v>
      </c>
      <c r="B98" s="18" t="s">
        <v>326</v>
      </c>
      <c r="C98" s="18" t="s">
        <v>2500</v>
      </c>
      <c r="D98" s="20" t="s">
        <v>385</v>
      </c>
      <c r="E98" s="16">
        <v>50</v>
      </c>
      <c r="F98" s="18" t="s">
        <v>393</v>
      </c>
      <c r="G98" s="21" t="s">
        <v>173</v>
      </c>
      <c r="H98" s="71" t="s">
        <v>387</v>
      </c>
      <c r="I98" s="71" t="s">
        <v>387</v>
      </c>
      <c r="J98" s="71"/>
      <c r="K98" s="71" t="s">
        <v>387</v>
      </c>
    </row>
    <row r="99" spans="1:11" ht="13" x14ac:dyDescent="0.15">
      <c r="A99" s="15" t="s">
        <v>2582</v>
      </c>
      <c r="B99" s="18" t="s">
        <v>326</v>
      </c>
      <c r="C99" s="20" t="s">
        <v>2501</v>
      </c>
      <c r="D99" s="20" t="s">
        <v>385</v>
      </c>
      <c r="E99" s="20">
        <v>90</v>
      </c>
      <c r="F99" s="18" t="s">
        <v>398</v>
      </c>
      <c r="G99" s="21" t="s">
        <v>177</v>
      </c>
      <c r="H99" s="71" t="s">
        <v>387</v>
      </c>
      <c r="I99" s="71" t="s">
        <v>387</v>
      </c>
      <c r="J99" s="71"/>
      <c r="K99" s="71" t="s">
        <v>387</v>
      </c>
    </row>
    <row r="100" spans="1:11" ht="13" x14ac:dyDescent="0.15">
      <c r="A100" s="15" t="s">
        <v>2541</v>
      </c>
      <c r="B100" s="18" t="s">
        <v>326</v>
      </c>
      <c r="C100" s="20" t="s">
        <v>2502</v>
      </c>
      <c r="D100" s="20" t="s">
        <v>858</v>
      </c>
      <c r="E100" s="20">
        <v>130</v>
      </c>
      <c r="F100" s="18" t="s">
        <v>393</v>
      </c>
      <c r="G100" s="21" t="s">
        <v>177</v>
      </c>
      <c r="H100" s="71" t="s">
        <v>387</v>
      </c>
      <c r="I100" s="71" t="s">
        <v>387</v>
      </c>
      <c r="J100" s="71"/>
      <c r="K100" s="71" t="s">
        <v>387</v>
      </c>
    </row>
    <row r="101" spans="1:11" ht="13" x14ac:dyDescent="0.15">
      <c r="A101" s="15" t="s">
        <v>2586</v>
      </c>
      <c r="B101" s="18" t="s">
        <v>326</v>
      </c>
      <c r="C101" s="18" t="s">
        <v>2503</v>
      </c>
      <c r="D101" s="20" t="s">
        <v>2547</v>
      </c>
      <c r="E101" s="16">
        <v>40</v>
      </c>
      <c r="F101" s="18" t="s">
        <v>393</v>
      </c>
      <c r="G101" s="21" t="s">
        <v>173</v>
      </c>
      <c r="H101" s="71" t="s">
        <v>387</v>
      </c>
      <c r="I101" s="71" t="s">
        <v>387</v>
      </c>
      <c r="J101" s="71"/>
      <c r="K101" s="71" t="s">
        <v>387</v>
      </c>
    </row>
    <row r="102" spans="1:11" ht="13" x14ac:dyDescent="0.15">
      <c r="A102" s="15" t="s">
        <v>2587</v>
      </c>
      <c r="B102" s="18" t="s">
        <v>326</v>
      </c>
      <c r="C102" s="20" t="s">
        <v>2504</v>
      </c>
      <c r="D102" s="20" t="s">
        <v>2547</v>
      </c>
      <c r="E102" s="16">
        <v>70</v>
      </c>
      <c r="F102" s="18" t="s">
        <v>398</v>
      </c>
      <c r="G102" s="21" t="s">
        <v>177</v>
      </c>
      <c r="H102" s="71" t="s">
        <v>387</v>
      </c>
      <c r="I102" s="71" t="s">
        <v>387</v>
      </c>
      <c r="J102" s="71"/>
      <c r="K102" s="71" t="s">
        <v>387</v>
      </c>
    </row>
    <row r="103" spans="1:11" ht="13" x14ac:dyDescent="0.15">
      <c r="A103" s="15" t="s">
        <v>2550</v>
      </c>
      <c r="B103" s="18" t="s">
        <v>326</v>
      </c>
      <c r="C103" s="20" t="s">
        <v>2505</v>
      </c>
      <c r="D103" s="20" t="s">
        <v>2547</v>
      </c>
      <c r="E103" s="16">
        <v>60</v>
      </c>
      <c r="F103" s="18" t="s">
        <v>393</v>
      </c>
      <c r="G103" s="17" t="s">
        <v>177</v>
      </c>
      <c r="H103" s="71" t="s">
        <v>387</v>
      </c>
      <c r="I103" s="71" t="s">
        <v>387</v>
      </c>
      <c r="J103" s="71"/>
      <c r="K103" s="71" t="s">
        <v>387</v>
      </c>
    </row>
    <row r="104" spans="1:11" ht="13" x14ac:dyDescent="0.15">
      <c r="A104" s="15" t="s">
        <v>2551</v>
      </c>
      <c r="B104" s="18" t="s">
        <v>326</v>
      </c>
      <c r="C104" s="18" t="s">
        <v>2507</v>
      </c>
      <c r="D104" s="20" t="s">
        <v>2547</v>
      </c>
      <c r="E104" s="16">
        <v>90</v>
      </c>
      <c r="F104" s="18" t="s">
        <v>398</v>
      </c>
      <c r="G104" s="17" t="s">
        <v>177</v>
      </c>
      <c r="H104" s="71" t="s">
        <v>387</v>
      </c>
      <c r="I104" s="71" t="s">
        <v>387</v>
      </c>
      <c r="J104" s="71"/>
      <c r="K104" s="71" t="s">
        <v>387</v>
      </c>
    </row>
    <row r="105" spans="1:11" ht="13" x14ac:dyDescent="0.15">
      <c r="A105" s="15" t="s">
        <v>2812</v>
      </c>
      <c r="B105" s="18" t="s">
        <v>326</v>
      </c>
      <c r="C105" s="20" t="s">
        <v>2508</v>
      </c>
      <c r="D105" s="20" t="s">
        <v>2547</v>
      </c>
      <c r="E105" s="16">
        <v>170</v>
      </c>
      <c r="F105" s="18" t="s">
        <v>393</v>
      </c>
      <c r="G105" s="21" t="s">
        <v>189</v>
      </c>
      <c r="H105" s="71" t="s">
        <v>387</v>
      </c>
      <c r="I105" s="71" t="s">
        <v>387</v>
      </c>
      <c r="J105" s="71"/>
      <c r="K105" s="71" t="s">
        <v>387</v>
      </c>
    </row>
    <row r="106" spans="1:11" ht="13" x14ac:dyDescent="0.15">
      <c r="A106" s="15" t="s">
        <v>2649</v>
      </c>
      <c r="B106" s="18" t="s">
        <v>326</v>
      </c>
      <c r="C106" s="20" t="s">
        <v>2509</v>
      </c>
      <c r="D106" s="20" t="s">
        <v>2547</v>
      </c>
      <c r="E106" s="16">
        <v>90</v>
      </c>
      <c r="F106" s="18" t="s">
        <v>393</v>
      </c>
      <c r="G106" s="21" t="s">
        <v>177</v>
      </c>
      <c r="H106" s="71" t="s">
        <v>387</v>
      </c>
      <c r="I106" s="71" t="s">
        <v>387</v>
      </c>
      <c r="J106" s="71"/>
      <c r="K106" s="71" t="s">
        <v>387</v>
      </c>
    </row>
    <row r="107" spans="1:11" ht="13" x14ac:dyDescent="0.15">
      <c r="A107" s="15" t="s">
        <v>1299</v>
      </c>
      <c r="B107" s="18" t="s">
        <v>326</v>
      </c>
      <c r="C107" s="18" t="s">
        <v>2510</v>
      </c>
      <c r="D107" s="20" t="s">
        <v>392</v>
      </c>
      <c r="E107" s="16">
        <v>40</v>
      </c>
      <c r="F107" s="18" t="s">
        <v>393</v>
      </c>
      <c r="G107" s="21" t="s">
        <v>173</v>
      </c>
      <c r="H107" s="71" t="s">
        <v>387</v>
      </c>
      <c r="I107" s="71" t="s">
        <v>387</v>
      </c>
      <c r="J107" s="71"/>
      <c r="K107" s="71" t="s">
        <v>387</v>
      </c>
    </row>
    <row r="108" spans="1:11" ht="13" x14ac:dyDescent="0.15">
      <c r="A108" s="15" t="s">
        <v>1277</v>
      </c>
      <c r="B108" s="18" t="s">
        <v>326</v>
      </c>
      <c r="C108" s="20" t="s">
        <v>2511</v>
      </c>
      <c r="D108" s="20" t="s">
        <v>392</v>
      </c>
      <c r="E108" s="16">
        <v>90</v>
      </c>
      <c r="F108" s="18" t="s">
        <v>398</v>
      </c>
      <c r="G108" s="21" t="s">
        <v>177</v>
      </c>
      <c r="H108" s="71" t="s">
        <v>387</v>
      </c>
      <c r="I108" s="71" t="s">
        <v>387</v>
      </c>
      <c r="J108" s="71"/>
      <c r="K108" s="71" t="s">
        <v>387</v>
      </c>
    </row>
    <row r="109" spans="1:11" ht="13" x14ac:dyDescent="0.15">
      <c r="A109" s="15" t="s">
        <v>2556</v>
      </c>
      <c r="B109" s="18" t="s">
        <v>326</v>
      </c>
      <c r="C109" s="20" t="s">
        <v>2512</v>
      </c>
      <c r="D109" s="20" t="s">
        <v>392</v>
      </c>
      <c r="E109" s="16">
        <v>40</v>
      </c>
      <c r="F109" s="18" t="s">
        <v>393</v>
      </c>
      <c r="G109" s="17" t="s">
        <v>173</v>
      </c>
      <c r="H109" s="71" t="s">
        <v>387</v>
      </c>
      <c r="I109" s="71" t="s">
        <v>387</v>
      </c>
      <c r="J109" s="71"/>
      <c r="K109" s="71" t="s">
        <v>387</v>
      </c>
    </row>
    <row r="110" spans="1:11" ht="13" x14ac:dyDescent="0.15">
      <c r="A110" s="15" t="s">
        <v>2813</v>
      </c>
      <c r="B110" s="18" t="s">
        <v>326</v>
      </c>
      <c r="C110" s="18" t="s">
        <v>2814</v>
      </c>
      <c r="D110" s="20" t="s">
        <v>469</v>
      </c>
      <c r="E110" s="16"/>
      <c r="F110" s="18" t="s">
        <v>1542</v>
      </c>
      <c r="G110" s="17" t="s">
        <v>173</v>
      </c>
      <c r="H110" s="71" t="s">
        <v>387</v>
      </c>
      <c r="I110" s="71" t="s">
        <v>387</v>
      </c>
      <c r="J110" s="71"/>
      <c r="K110" s="71" t="s">
        <v>387</v>
      </c>
    </row>
    <row r="111" spans="1:11" ht="13" x14ac:dyDescent="0.15">
      <c r="A111" s="15" t="s">
        <v>2725</v>
      </c>
      <c r="B111" s="18" t="s">
        <v>326</v>
      </c>
      <c r="C111" s="20" t="s">
        <v>2815</v>
      </c>
      <c r="D111" s="20" t="s">
        <v>469</v>
      </c>
      <c r="E111" s="16"/>
      <c r="F111" s="18" t="s">
        <v>1069</v>
      </c>
      <c r="G111" s="21" t="s">
        <v>177</v>
      </c>
      <c r="H111" s="71" t="s">
        <v>387</v>
      </c>
      <c r="I111" s="71" t="s">
        <v>387</v>
      </c>
      <c r="J111" s="71"/>
      <c r="K111" s="71" t="s">
        <v>387</v>
      </c>
    </row>
    <row r="112" spans="1:11" ht="13" x14ac:dyDescent="0.15">
      <c r="A112" s="15" t="s">
        <v>2811</v>
      </c>
      <c r="B112" s="18" t="s">
        <v>326</v>
      </c>
      <c r="C112" s="20" t="s">
        <v>2816</v>
      </c>
      <c r="D112" s="20" t="s">
        <v>395</v>
      </c>
      <c r="E112" s="16">
        <v>170</v>
      </c>
      <c r="F112" s="18" t="s">
        <v>393</v>
      </c>
      <c r="G112" s="21" t="s">
        <v>257</v>
      </c>
      <c r="H112" s="71" t="s">
        <v>387</v>
      </c>
      <c r="I112" s="71" t="s">
        <v>387</v>
      </c>
      <c r="J112" s="71"/>
      <c r="K112" s="71" t="s">
        <v>387</v>
      </c>
    </row>
    <row r="113" spans="1:11" ht="13" x14ac:dyDescent="0.15">
      <c r="A113" s="15" t="s">
        <v>456</v>
      </c>
      <c r="B113" s="18" t="s">
        <v>326</v>
      </c>
      <c r="C113" s="18" t="s">
        <v>2817</v>
      </c>
      <c r="D113" s="20" t="s">
        <v>404</v>
      </c>
      <c r="E113" s="16">
        <v>60</v>
      </c>
      <c r="F113" s="18" t="s">
        <v>393</v>
      </c>
      <c r="G113" s="21" t="s">
        <v>257</v>
      </c>
      <c r="H113" s="71" t="s">
        <v>387</v>
      </c>
      <c r="I113" s="71" t="s">
        <v>387</v>
      </c>
      <c r="J113" s="71"/>
      <c r="K113" s="71" t="s">
        <v>387</v>
      </c>
    </row>
    <row r="114" spans="1:11" ht="13" x14ac:dyDescent="0.15">
      <c r="A114" s="15" t="s">
        <v>2674</v>
      </c>
      <c r="B114" s="18" t="s">
        <v>326</v>
      </c>
      <c r="C114" s="20" t="s">
        <v>2818</v>
      </c>
      <c r="D114" s="16" t="s">
        <v>2547</v>
      </c>
      <c r="E114" s="16">
        <v>170</v>
      </c>
      <c r="F114" s="18" t="s">
        <v>393</v>
      </c>
      <c r="G114" s="21" t="s">
        <v>257</v>
      </c>
      <c r="H114" s="71" t="s">
        <v>387</v>
      </c>
      <c r="I114" s="71" t="s">
        <v>387</v>
      </c>
      <c r="J114" s="71"/>
      <c r="K114" s="71" t="s">
        <v>387</v>
      </c>
    </row>
    <row r="115" spans="1:11" ht="13" x14ac:dyDescent="0.15">
      <c r="A115" s="15" t="s">
        <v>2675</v>
      </c>
      <c r="B115" s="18" t="s">
        <v>326</v>
      </c>
      <c r="C115" s="20" t="s">
        <v>2819</v>
      </c>
      <c r="D115" s="20" t="s">
        <v>2547</v>
      </c>
      <c r="E115" s="20">
        <v>210</v>
      </c>
      <c r="F115" s="18" t="s">
        <v>2515</v>
      </c>
      <c r="G115" s="21" t="s">
        <v>257</v>
      </c>
      <c r="H115" s="71" t="s">
        <v>387</v>
      </c>
      <c r="I115" s="71" t="s">
        <v>387</v>
      </c>
      <c r="J115" s="71"/>
      <c r="K115" s="71" t="s">
        <v>387</v>
      </c>
    </row>
    <row r="116" spans="1:11" ht="13" x14ac:dyDescent="0.15">
      <c r="A116" s="15" t="s">
        <v>2812</v>
      </c>
      <c r="B116" s="18" t="s">
        <v>326</v>
      </c>
      <c r="C116" s="18" t="s">
        <v>2820</v>
      </c>
      <c r="D116" s="20" t="s">
        <v>2547</v>
      </c>
      <c r="E116" s="20">
        <v>170</v>
      </c>
      <c r="F116" s="18" t="s">
        <v>393</v>
      </c>
      <c r="G116" s="21" t="s">
        <v>257</v>
      </c>
      <c r="H116" s="71" t="s">
        <v>387</v>
      </c>
      <c r="I116" s="71" t="s">
        <v>387</v>
      </c>
      <c r="J116" s="71"/>
      <c r="K116" s="71" t="s">
        <v>387</v>
      </c>
    </row>
  </sheetData>
  <sheetProtection selectLockedCells="1" selectUnlockedCells="1"/>
  <mergeCells count="1">
    <mergeCell ref="Z1:AH1"/>
  </mergeCells>
  <conditionalFormatting sqref="H2:K116">
    <cfRule type="cellIs" dxfId="484" priority="1" stopIfTrue="1" operator="equal">
      <formula>"-"</formula>
    </cfRule>
    <cfRule type="cellIs" dxfId="483" priority="2" stopIfTrue="1" operator="equal">
      <formula>"x"</formula>
    </cfRule>
  </conditionalFormatting>
  <hyperlinks>
    <hyperlink ref="L1" location="'Expansion set Check List'!A1" display="Home" xr:uid="{00000000-0004-0000-4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93">
    <tabColor rgb="FF00FF00"/>
  </sheetPr>
  <dimension ref="A1:AH12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11.83203125" bestFit="1" customWidth="1"/>
    <col min="3" max="3" width="4" bestFit="1" customWidth="1"/>
    <col min="4" max="4" width="8.83203125" bestFit="1" customWidth="1"/>
    <col min="5" max="5" width="4" customWidth="1"/>
    <col min="6" max="6" width="13.6640625" bestFit="1" customWidth="1"/>
    <col min="7" max="7" width="11.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892</v>
      </c>
      <c r="B2" s="18" t="s">
        <v>328</v>
      </c>
      <c r="C2" s="18">
        <v>1</v>
      </c>
      <c r="D2" s="18" t="s">
        <v>407</v>
      </c>
      <c r="E2" s="18">
        <v>80</v>
      </c>
      <c r="F2" s="18" t="s">
        <v>393</v>
      </c>
      <c r="G2" s="19" t="s">
        <v>177</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125</v>
      </c>
      <c r="Z2" s="102"/>
      <c r="AA2" s="102"/>
      <c r="AB2" s="102"/>
      <c r="AC2" s="102"/>
      <c r="AD2" s="102"/>
      <c r="AE2" s="102"/>
      <c r="AF2" s="102"/>
      <c r="AG2" s="102"/>
      <c r="AH2" s="102"/>
    </row>
    <row r="3" spans="1:34" ht="13" x14ac:dyDescent="0.15">
      <c r="A3" s="15" t="s">
        <v>2821</v>
      </c>
      <c r="B3" s="18" t="s">
        <v>328</v>
      </c>
      <c r="C3" s="20">
        <v>2</v>
      </c>
      <c r="D3" s="18" t="s">
        <v>407</v>
      </c>
      <c r="E3" s="20">
        <v>60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26</v>
      </c>
    </row>
    <row r="4" spans="1:34" ht="13" x14ac:dyDescent="0.15">
      <c r="A4" s="15" t="s">
        <v>2822</v>
      </c>
      <c r="B4" s="18" t="s">
        <v>328</v>
      </c>
      <c r="C4" s="18">
        <v>3</v>
      </c>
      <c r="D4" s="18" t="s">
        <v>407</v>
      </c>
      <c r="E4" s="20">
        <v>120</v>
      </c>
      <c r="F4" s="18"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46</v>
      </c>
    </row>
    <row r="5" spans="1:34" ht="13" x14ac:dyDescent="0.15">
      <c r="A5" s="15" t="s">
        <v>1897</v>
      </c>
      <c r="B5" s="18" t="s">
        <v>328</v>
      </c>
      <c r="C5" s="20">
        <v>4</v>
      </c>
      <c r="D5" s="18" t="s">
        <v>407</v>
      </c>
      <c r="E5" s="20">
        <v>90</v>
      </c>
      <c r="F5" s="18" t="s">
        <v>398</v>
      </c>
      <c r="G5" s="19" t="s">
        <v>181</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2235</v>
      </c>
      <c r="B6" s="18" t="s">
        <v>328</v>
      </c>
      <c r="C6" s="18">
        <v>5</v>
      </c>
      <c r="D6" s="18"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5</v>
      </c>
    </row>
    <row r="7" spans="1:34" ht="13" x14ac:dyDescent="0.15">
      <c r="A7" s="15" t="s">
        <v>2236</v>
      </c>
      <c r="B7" s="18" t="s">
        <v>328</v>
      </c>
      <c r="C7" s="20">
        <v>6</v>
      </c>
      <c r="D7" s="18" t="s">
        <v>407</v>
      </c>
      <c r="E7" s="20">
        <v>70</v>
      </c>
      <c r="F7" s="18" t="s">
        <v>398</v>
      </c>
      <c r="G7" s="19" t="s">
        <v>177</v>
      </c>
      <c r="H7" s="71" t="s">
        <v>387</v>
      </c>
      <c r="I7" s="71" t="s">
        <v>387</v>
      </c>
      <c r="J7" s="71"/>
      <c r="K7" s="71"/>
      <c r="R7" s="117" t="s">
        <v>189</v>
      </c>
      <c r="S7" s="231">
        <f t="shared" si="0"/>
        <v>0</v>
      </c>
      <c r="T7" s="159">
        <f t="shared" si="1"/>
        <v>0</v>
      </c>
      <c r="U7" s="168"/>
      <c r="V7" s="117" t="s">
        <v>189</v>
      </c>
      <c r="W7" s="231">
        <f t="shared" si="2"/>
        <v>0</v>
      </c>
      <c r="X7" s="6">
        <f t="shared" si="3"/>
        <v>13</v>
      </c>
    </row>
    <row r="8" spans="1:34" ht="13" x14ac:dyDescent="0.15">
      <c r="A8" s="15" t="s">
        <v>2237</v>
      </c>
      <c r="B8" s="18" t="s">
        <v>328</v>
      </c>
      <c r="C8" s="18">
        <v>7</v>
      </c>
      <c r="D8" s="18" t="s">
        <v>407</v>
      </c>
      <c r="E8" s="20">
        <v>140</v>
      </c>
      <c r="F8" s="18" t="s">
        <v>386</v>
      </c>
      <c r="G8" s="19"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2243</v>
      </c>
      <c r="B9" s="18" t="s">
        <v>328</v>
      </c>
      <c r="C9" s="20">
        <v>8</v>
      </c>
      <c r="D9" s="18" t="s">
        <v>407</v>
      </c>
      <c r="E9" s="20">
        <v>60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559</v>
      </c>
      <c r="B10" s="18" t="s">
        <v>328</v>
      </c>
      <c r="C10" s="18">
        <v>9</v>
      </c>
      <c r="D10" s="18" t="s">
        <v>395</v>
      </c>
      <c r="E10" s="20">
        <v>120</v>
      </c>
      <c r="F10" s="18" t="s">
        <v>393</v>
      </c>
      <c r="G10" s="19"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2524</v>
      </c>
      <c r="B11" s="18" t="s">
        <v>328</v>
      </c>
      <c r="C11" s="20">
        <v>10</v>
      </c>
      <c r="D11" s="18" t="s">
        <v>395</v>
      </c>
      <c r="E11" s="20">
        <v>60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2524</v>
      </c>
      <c r="B12" s="18" t="s">
        <v>328</v>
      </c>
      <c r="C12" s="18">
        <v>11</v>
      </c>
      <c r="D12" s="18" t="s">
        <v>395</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2525</v>
      </c>
      <c r="B13" s="18" t="s">
        <v>328</v>
      </c>
      <c r="C13" s="20">
        <v>12</v>
      </c>
      <c r="D13" s="18" t="s">
        <v>395</v>
      </c>
      <c r="E13" s="20">
        <v>80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2526</v>
      </c>
      <c r="B14" s="18" t="s">
        <v>328</v>
      </c>
      <c r="C14" s="18">
        <v>13</v>
      </c>
      <c r="D14" s="20" t="s">
        <v>395</v>
      </c>
      <c r="E14" s="20">
        <v>140</v>
      </c>
      <c r="F14" s="18"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2823</v>
      </c>
      <c r="B15" s="18" t="s">
        <v>328</v>
      </c>
      <c r="C15" s="20">
        <v>14</v>
      </c>
      <c r="D15" s="20" t="s">
        <v>395</v>
      </c>
      <c r="E15" s="20">
        <v>180</v>
      </c>
      <c r="F15" s="18" t="s">
        <v>2752</v>
      </c>
      <c r="G15" s="19" t="s">
        <v>225</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438</v>
      </c>
      <c r="B16" s="18" t="s">
        <v>328</v>
      </c>
      <c r="C16" s="18">
        <v>15</v>
      </c>
      <c r="D16" s="20" t="s">
        <v>389</v>
      </c>
      <c r="E16" s="20">
        <v>80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422</v>
      </c>
      <c r="B17" s="18" t="s">
        <v>328</v>
      </c>
      <c r="C17" s="20">
        <v>16</v>
      </c>
      <c r="D17" s="20" t="s">
        <v>389</v>
      </c>
      <c r="E17" s="20">
        <v>120</v>
      </c>
      <c r="F17" s="18" t="s">
        <v>398</v>
      </c>
      <c r="G17" s="19" t="s">
        <v>177</v>
      </c>
      <c r="H17" s="71" t="s">
        <v>387</v>
      </c>
      <c r="I17" s="71" t="s">
        <v>387</v>
      </c>
      <c r="J17" s="71"/>
      <c r="K17" s="71"/>
      <c r="R17" s="117" t="s">
        <v>225</v>
      </c>
      <c r="S17" s="231">
        <f t="shared" si="0"/>
        <v>0</v>
      </c>
      <c r="T17" s="159">
        <f t="shared" si="1"/>
        <v>0</v>
      </c>
      <c r="U17" s="168"/>
      <c r="V17" s="117" t="s">
        <v>225</v>
      </c>
      <c r="W17" s="231">
        <f t="shared" si="2"/>
        <v>0</v>
      </c>
      <c r="X17" s="6">
        <f t="shared" si="3"/>
        <v>5</v>
      </c>
    </row>
    <row r="18" spans="1:24" ht="13" x14ac:dyDescent="0.15">
      <c r="A18" s="15" t="s">
        <v>581</v>
      </c>
      <c r="B18" s="18" t="s">
        <v>328</v>
      </c>
      <c r="C18" s="18">
        <v>17</v>
      </c>
      <c r="D18" s="20" t="s">
        <v>389</v>
      </c>
      <c r="E18" s="20">
        <v>80</v>
      </c>
      <c r="F18" s="18" t="s">
        <v>2354</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569</v>
      </c>
      <c r="B19" s="18" t="s">
        <v>328</v>
      </c>
      <c r="C19" s="20">
        <v>18</v>
      </c>
      <c r="D19" s="20" t="s">
        <v>389</v>
      </c>
      <c r="E19" s="20">
        <v>120</v>
      </c>
      <c r="F19" s="18" t="s">
        <v>398</v>
      </c>
      <c r="G19" s="19"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2824</v>
      </c>
      <c r="B20" s="18" t="s">
        <v>328</v>
      </c>
      <c r="C20" s="18">
        <v>19</v>
      </c>
      <c r="D20" s="20" t="s">
        <v>389</v>
      </c>
      <c r="E20" s="20">
        <v>140</v>
      </c>
      <c r="F20" s="18" t="s">
        <v>2752</v>
      </c>
      <c r="G20" s="21" t="s">
        <v>225</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2825</v>
      </c>
      <c r="B21" s="18" t="s">
        <v>328</v>
      </c>
      <c r="C21" s="20">
        <v>20</v>
      </c>
      <c r="D21" s="20" t="s">
        <v>389</v>
      </c>
      <c r="E21" s="20">
        <v>170</v>
      </c>
      <c r="F21" s="18" t="s">
        <v>393</v>
      </c>
      <c r="G21" s="19" t="s">
        <v>189</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2450</v>
      </c>
      <c r="B22" s="18" t="s">
        <v>328</v>
      </c>
      <c r="C22" s="18">
        <v>21</v>
      </c>
      <c r="D22" s="20" t="s">
        <v>389</v>
      </c>
      <c r="E22" s="20">
        <v>130</v>
      </c>
      <c r="F22" s="18" t="s">
        <v>393</v>
      </c>
      <c r="G22" s="21"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2584</v>
      </c>
      <c r="B23" s="18" t="s">
        <v>328</v>
      </c>
      <c r="C23" s="20">
        <v>22</v>
      </c>
      <c r="D23" s="20" t="s">
        <v>389</v>
      </c>
      <c r="E23" s="20">
        <v>60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2585</v>
      </c>
      <c r="B24" s="18" t="s">
        <v>328</v>
      </c>
      <c r="C24" s="18">
        <v>23</v>
      </c>
      <c r="D24" s="20" t="s">
        <v>389</v>
      </c>
      <c r="E24" s="20">
        <v>100</v>
      </c>
      <c r="F24" s="18"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1914</v>
      </c>
      <c r="B25" s="18" t="s">
        <v>328</v>
      </c>
      <c r="C25" s="20">
        <v>24</v>
      </c>
      <c r="D25" s="20" t="s">
        <v>404</v>
      </c>
      <c r="E25" s="20">
        <v>70</v>
      </c>
      <c r="F25" s="18" t="s">
        <v>393</v>
      </c>
      <c r="G25" s="21"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2826</v>
      </c>
      <c r="B26" s="18" t="s">
        <v>328</v>
      </c>
      <c r="C26" s="18">
        <v>25</v>
      </c>
      <c r="D26" s="20" t="s">
        <v>385</v>
      </c>
      <c r="E26" s="20">
        <v>160</v>
      </c>
      <c r="F26" s="18" t="s">
        <v>393</v>
      </c>
      <c r="G26" s="21" t="s">
        <v>189</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2827</v>
      </c>
      <c r="B27" s="18" t="s">
        <v>328</v>
      </c>
      <c r="C27" s="20">
        <v>26</v>
      </c>
      <c r="D27" s="20" t="s">
        <v>385</v>
      </c>
      <c r="E27" s="20">
        <v>210</v>
      </c>
      <c r="F27" s="18" t="s">
        <v>2515</v>
      </c>
      <c r="G27" s="21" t="s">
        <v>189</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449</v>
      </c>
      <c r="B28" s="18" t="s">
        <v>328</v>
      </c>
      <c r="C28" s="18">
        <v>27</v>
      </c>
      <c r="D28" s="20" t="s">
        <v>385</v>
      </c>
      <c r="E28" s="20">
        <v>60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9</v>
      </c>
    </row>
    <row r="29" spans="1:24" ht="14" thickBot="1" x14ac:dyDescent="0.2">
      <c r="A29" s="15" t="s">
        <v>574</v>
      </c>
      <c r="B29" s="18" t="s">
        <v>328</v>
      </c>
      <c r="C29" s="20">
        <v>28</v>
      </c>
      <c r="D29" s="20" t="s">
        <v>385</v>
      </c>
      <c r="E29" s="20">
        <v>110</v>
      </c>
      <c r="F29" s="18" t="s">
        <v>398</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1067</v>
      </c>
      <c r="B30" s="18" t="s">
        <v>328</v>
      </c>
      <c r="C30" s="18">
        <v>29</v>
      </c>
      <c r="D30" s="20" t="s">
        <v>385</v>
      </c>
      <c r="E30" s="20">
        <v>50</v>
      </c>
      <c r="F30" s="18" t="s">
        <v>393</v>
      </c>
      <c r="G30" s="21" t="s">
        <v>185</v>
      </c>
      <c r="H30" s="71" t="s">
        <v>387</v>
      </c>
      <c r="I30" s="71" t="s">
        <v>387</v>
      </c>
      <c r="J30" s="71"/>
      <c r="K30" s="71"/>
      <c r="R30" s="160" t="s">
        <v>86</v>
      </c>
      <c r="S30" s="161"/>
      <c r="T30" s="175">
        <f>SUM(T31:T57)</f>
        <v>0</v>
      </c>
      <c r="U30" s="168"/>
      <c r="V30" s="177" t="s">
        <v>88</v>
      </c>
      <c r="W30" s="213"/>
      <c r="X30" s="215">
        <f>SUM(X31:X57)</f>
        <v>97</v>
      </c>
    </row>
    <row r="31" spans="1:24" ht="13" x14ac:dyDescent="0.15">
      <c r="A31" s="15" t="s">
        <v>1298</v>
      </c>
      <c r="B31" s="18" t="s">
        <v>328</v>
      </c>
      <c r="C31" s="20">
        <v>30</v>
      </c>
      <c r="D31" s="20" t="s">
        <v>385</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26</v>
      </c>
    </row>
    <row r="32" spans="1:24" ht="13" x14ac:dyDescent="0.15">
      <c r="A32" s="15" t="s">
        <v>1280</v>
      </c>
      <c r="B32" s="18" t="s">
        <v>328</v>
      </c>
      <c r="C32" s="18">
        <v>31</v>
      </c>
      <c r="D32" s="20" t="s">
        <v>385</v>
      </c>
      <c r="E32" s="20">
        <v>100</v>
      </c>
      <c r="F32" s="18"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46</v>
      </c>
    </row>
    <row r="33" spans="1:24" ht="13" x14ac:dyDescent="0.15">
      <c r="A33" s="15" t="s">
        <v>2319</v>
      </c>
      <c r="B33" s="18" t="s">
        <v>328</v>
      </c>
      <c r="C33" s="20">
        <v>32</v>
      </c>
      <c r="D33" s="20" t="s">
        <v>385</v>
      </c>
      <c r="E33" s="20">
        <v>50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2274</v>
      </c>
      <c r="B34" s="18" t="s">
        <v>328</v>
      </c>
      <c r="C34" s="18">
        <v>33</v>
      </c>
      <c r="D34" s="20" t="s">
        <v>385</v>
      </c>
      <c r="E34" s="20">
        <v>30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5</v>
      </c>
    </row>
    <row r="35" spans="1:24" ht="13" x14ac:dyDescent="0.15">
      <c r="A35" s="15" t="s">
        <v>2275</v>
      </c>
      <c r="B35" s="18" t="s">
        <v>328</v>
      </c>
      <c r="C35" s="20">
        <v>34</v>
      </c>
      <c r="D35" s="20" t="s">
        <v>385</v>
      </c>
      <c r="E35" s="20">
        <v>60</v>
      </c>
      <c r="F35" s="18"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2276</v>
      </c>
      <c r="B36" s="18" t="s">
        <v>328</v>
      </c>
      <c r="C36" s="18">
        <v>35</v>
      </c>
      <c r="D36" s="20" t="s">
        <v>385</v>
      </c>
      <c r="E36" s="20">
        <v>90</v>
      </c>
      <c r="F36" s="18"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444</v>
      </c>
      <c r="B37" s="18" t="s">
        <v>328</v>
      </c>
      <c r="C37" s="20">
        <v>36</v>
      </c>
      <c r="D37" s="20" t="s">
        <v>400</v>
      </c>
      <c r="E37" s="20">
        <v>40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525</v>
      </c>
      <c r="B38" s="18" t="s">
        <v>328</v>
      </c>
      <c r="C38" s="18">
        <v>37</v>
      </c>
      <c r="D38" s="20" t="s">
        <v>400</v>
      </c>
      <c r="E38" s="20">
        <v>100</v>
      </c>
      <c r="F38" s="18" t="s">
        <v>398</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579</v>
      </c>
      <c r="B39" s="18" t="s">
        <v>328</v>
      </c>
      <c r="C39" s="20">
        <v>38</v>
      </c>
      <c r="D39" s="20" t="s">
        <v>400</v>
      </c>
      <c r="E39" s="20">
        <v>80</v>
      </c>
      <c r="F39" s="18" t="s">
        <v>2354</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557</v>
      </c>
      <c r="B40" s="18" t="s">
        <v>328</v>
      </c>
      <c r="C40" s="18">
        <v>39</v>
      </c>
      <c r="D40" s="20" t="s">
        <v>400</v>
      </c>
      <c r="E40" s="20">
        <v>150</v>
      </c>
      <c r="F40" s="18" t="s">
        <v>398</v>
      </c>
      <c r="G40" s="21"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949</v>
      </c>
      <c r="B41" s="18" t="s">
        <v>328</v>
      </c>
      <c r="C41" s="20">
        <v>40</v>
      </c>
      <c r="D41" s="20" t="s">
        <v>400</v>
      </c>
      <c r="E41" s="20">
        <v>60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949</v>
      </c>
      <c r="B42" s="18" t="s">
        <v>328</v>
      </c>
      <c r="C42" s="18">
        <v>41</v>
      </c>
      <c r="D42" s="20" t="s">
        <v>400</v>
      </c>
      <c r="E42" s="20">
        <v>50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942</v>
      </c>
      <c r="B43" s="18" t="s">
        <v>328</v>
      </c>
      <c r="C43" s="20">
        <v>42</v>
      </c>
      <c r="D43" s="20" t="s">
        <v>400</v>
      </c>
      <c r="E43" s="20">
        <v>80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2828</v>
      </c>
      <c r="B44" s="18" t="s">
        <v>328</v>
      </c>
      <c r="C44" s="18">
        <v>43</v>
      </c>
      <c r="D44" s="20" t="s">
        <v>400</v>
      </c>
      <c r="E44" s="20">
        <v>180</v>
      </c>
      <c r="F44" s="18" t="s">
        <v>393</v>
      </c>
      <c r="G44" s="21" t="s">
        <v>189</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2822</v>
      </c>
      <c r="B45" s="18" t="s">
        <v>328</v>
      </c>
      <c r="C45" s="20">
        <v>44</v>
      </c>
      <c r="D45" s="20" t="s">
        <v>400</v>
      </c>
      <c r="E45" s="20">
        <v>110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1829</v>
      </c>
      <c r="B46" s="18" t="s">
        <v>328</v>
      </c>
      <c r="C46" s="18">
        <v>45</v>
      </c>
      <c r="D46" s="20" t="s">
        <v>400</v>
      </c>
      <c r="E46" s="20">
        <v>70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1829</v>
      </c>
      <c r="B47" s="18" t="s">
        <v>328</v>
      </c>
      <c r="C47" s="20">
        <v>46</v>
      </c>
      <c r="D47" s="20" t="s">
        <v>400</v>
      </c>
      <c r="E47" s="20">
        <v>60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1797</v>
      </c>
      <c r="B48" s="18" t="s">
        <v>328</v>
      </c>
      <c r="C48" s="18">
        <v>47</v>
      </c>
      <c r="D48" s="20" t="s">
        <v>400</v>
      </c>
      <c r="E48" s="20">
        <v>110</v>
      </c>
      <c r="F48" s="18" t="s">
        <v>398</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2619</v>
      </c>
      <c r="B49" s="18" t="s">
        <v>328</v>
      </c>
      <c r="C49" s="20">
        <v>48</v>
      </c>
      <c r="D49" s="20" t="s">
        <v>400</v>
      </c>
      <c r="E49" s="20">
        <v>70</v>
      </c>
      <c r="F49" s="18"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2589</v>
      </c>
      <c r="B50" s="18" t="s">
        <v>328</v>
      </c>
      <c r="C50" s="18">
        <v>49</v>
      </c>
      <c r="D50" s="20" t="s">
        <v>400</v>
      </c>
      <c r="E50" s="20">
        <v>80</v>
      </c>
      <c r="F50" s="18" t="s">
        <v>393</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2589</v>
      </c>
      <c r="B51" s="18" t="s">
        <v>328</v>
      </c>
      <c r="C51" s="20">
        <v>50</v>
      </c>
      <c r="D51" s="20" t="s">
        <v>400</v>
      </c>
      <c r="E51" s="20">
        <v>90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2829</v>
      </c>
      <c r="B52" s="18" t="s">
        <v>328</v>
      </c>
      <c r="C52" s="18">
        <v>51</v>
      </c>
      <c r="D52" s="20" t="s">
        <v>400</v>
      </c>
      <c r="E52" s="20">
        <v>110</v>
      </c>
      <c r="F52" s="18" t="s">
        <v>2752</v>
      </c>
      <c r="G52" s="21" t="s">
        <v>225</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2830</v>
      </c>
      <c r="B53" s="18" t="s">
        <v>328</v>
      </c>
      <c r="C53" s="20">
        <v>52</v>
      </c>
      <c r="D53" s="20" t="s">
        <v>400</v>
      </c>
      <c r="E53" s="20">
        <v>90</v>
      </c>
      <c r="F53" s="18"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2830</v>
      </c>
      <c r="B54" s="18" t="s">
        <v>328</v>
      </c>
      <c r="C54" s="18">
        <v>53</v>
      </c>
      <c r="D54" s="20" t="s">
        <v>400</v>
      </c>
      <c r="E54" s="20">
        <v>120</v>
      </c>
      <c r="F54" s="18" t="s">
        <v>393</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2831</v>
      </c>
      <c r="B55" s="18" t="s">
        <v>328</v>
      </c>
      <c r="C55" s="20">
        <v>54</v>
      </c>
      <c r="D55" s="20" t="s">
        <v>400</v>
      </c>
      <c r="E55" s="20">
        <v>190</v>
      </c>
      <c r="F55" s="18" t="s">
        <v>393</v>
      </c>
      <c r="G55" s="21" t="s">
        <v>189</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2832</v>
      </c>
      <c r="B56" s="18" t="s">
        <v>328</v>
      </c>
      <c r="C56" s="18">
        <v>55</v>
      </c>
      <c r="D56" s="20" t="s">
        <v>858</v>
      </c>
      <c r="E56" s="20">
        <v>170</v>
      </c>
      <c r="F56" s="18" t="s">
        <v>393</v>
      </c>
      <c r="G56" s="19" t="s">
        <v>189</v>
      </c>
      <c r="H56" s="71" t="s">
        <v>387</v>
      </c>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934</v>
      </c>
      <c r="B57" s="18" t="s">
        <v>328</v>
      </c>
      <c r="C57" s="20">
        <v>56</v>
      </c>
      <c r="D57" s="20" t="s">
        <v>858</v>
      </c>
      <c r="E57" s="20">
        <v>160</v>
      </c>
      <c r="F57" s="18" t="s">
        <v>386</v>
      </c>
      <c r="G57" s="2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2290</v>
      </c>
      <c r="B58" s="18" t="s">
        <v>328</v>
      </c>
      <c r="C58" s="18">
        <v>57</v>
      </c>
      <c r="D58" s="20" t="s">
        <v>858</v>
      </c>
      <c r="E58" s="20">
        <v>60</v>
      </c>
      <c r="F58" s="18" t="s">
        <v>393</v>
      </c>
      <c r="G58" s="21" t="s">
        <v>173</v>
      </c>
      <c r="H58" s="71" t="s">
        <v>387</v>
      </c>
      <c r="I58" s="71" t="s">
        <v>387</v>
      </c>
      <c r="J58" s="71"/>
      <c r="K58" s="71"/>
      <c r="U58" s="168"/>
      <c r="V58" s="177" t="s">
        <v>447</v>
      </c>
      <c r="W58" s="189"/>
      <c r="X58" s="190">
        <f>SUM(X59:X85)</f>
        <v>222</v>
      </c>
    </row>
    <row r="59" spans="1:24" ht="13" x14ac:dyDescent="0.15">
      <c r="A59" s="15" t="s">
        <v>2291</v>
      </c>
      <c r="B59" s="18" t="s">
        <v>328</v>
      </c>
      <c r="C59" s="20">
        <v>58</v>
      </c>
      <c r="D59" s="20" t="s">
        <v>858</v>
      </c>
      <c r="E59" s="20">
        <v>110</v>
      </c>
      <c r="F59" s="18" t="s">
        <v>398</v>
      </c>
      <c r="G59" s="21" t="s">
        <v>181</v>
      </c>
      <c r="H59" s="71" t="s">
        <v>387</v>
      </c>
      <c r="I59" s="71" t="s">
        <v>387</v>
      </c>
      <c r="J59" s="71"/>
      <c r="K59" s="71"/>
      <c r="U59" s="239"/>
      <c r="V59" s="116" t="s">
        <v>173</v>
      </c>
      <c r="W59" s="211">
        <f t="shared" ref="W59:X74" si="8">S3+S31+W3+W31</f>
        <v>0</v>
      </c>
      <c r="X59" s="64">
        <f t="shared" si="8"/>
        <v>52</v>
      </c>
    </row>
    <row r="60" spans="1:24" ht="13" x14ac:dyDescent="0.15">
      <c r="A60" s="15" t="s">
        <v>2822</v>
      </c>
      <c r="B60" s="18" t="s">
        <v>328</v>
      </c>
      <c r="C60" s="18">
        <v>59</v>
      </c>
      <c r="D60" s="20" t="s">
        <v>847</v>
      </c>
      <c r="E60" s="20">
        <v>100</v>
      </c>
      <c r="F60" s="18" t="s">
        <v>398</v>
      </c>
      <c r="G60" s="21" t="s">
        <v>177</v>
      </c>
      <c r="H60" s="71" t="s">
        <v>387</v>
      </c>
      <c r="I60" s="71" t="s">
        <v>387</v>
      </c>
      <c r="J60" s="71"/>
      <c r="K60" s="71"/>
      <c r="U60" s="239"/>
      <c r="V60" s="117" t="s">
        <v>177</v>
      </c>
      <c r="W60" s="158">
        <f t="shared" si="8"/>
        <v>0</v>
      </c>
      <c r="X60" s="159">
        <f t="shared" si="8"/>
        <v>92</v>
      </c>
    </row>
    <row r="61" spans="1:24" ht="13" x14ac:dyDescent="0.15">
      <c r="A61" s="15" t="s">
        <v>1875</v>
      </c>
      <c r="B61" s="18" t="s">
        <v>328</v>
      </c>
      <c r="C61" s="20">
        <v>60</v>
      </c>
      <c r="D61" s="20" t="s">
        <v>847</v>
      </c>
      <c r="E61" s="20">
        <v>60</v>
      </c>
      <c r="F61" s="18" t="s">
        <v>393</v>
      </c>
      <c r="G61" s="21" t="s">
        <v>173</v>
      </c>
      <c r="H61" s="71" t="s">
        <v>387</v>
      </c>
      <c r="I61" s="71" t="s">
        <v>387</v>
      </c>
      <c r="J61" s="71"/>
      <c r="K61" s="71"/>
      <c r="U61" s="239"/>
      <c r="V61" s="117" t="s">
        <v>181</v>
      </c>
      <c r="W61" s="158">
        <f t="shared" si="8"/>
        <v>0</v>
      </c>
      <c r="X61" s="159">
        <f t="shared" si="8"/>
        <v>40</v>
      </c>
    </row>
    <row r="62" spans="1:24" ht="13" x14ac:dyDescent="0.15">
      <c r="A62" s="15" t="s">
        <v>1858</v>
      </c>
      <c r="B62" s="18" t="s">
        <v>328</v>
      </c>
      <c r="C62" s="18">
        <v>61</v>
      </c>
      <c r="D62" s="20" t="s">
        <v>847</v>
      </c>
      <c r="E62" s="20">
        <v>100</v>
      </c>
      <c r="F62" s="18" t="s">
        <v>398</v>
      </c>
      <c r="G62" s="19" t="s">
        <v>181</v>
      </c>
      <c r="H62" s="71" t="s">
        <v>387</v>
      </c>
      <c r="I62" s="71" t="s">
        <v>387</v>
      </c>
      <c r="J62" s="71"/>
      <c r="K62" s="71"/>
      <c r="U62" s="239"/>
      <c r="V62" s="117" t="s">
        <v>185</v>
      </c>
      <c r="W62" s="158">
        <f t="shared" si="8"/>
        <v>0</v>
      </c>
      <c r="X62" s="159">
        <f t="shared" si="8"/>
        <v>10</v>
      </c>
    </row>
    <row r="63" spans="1:24" ht="13" x14ac:dyDescent="0.15">
      <c r="A63" s="15" t="s">
        <v>2833</v>
      </c>
      <c r="B63" s="18" t="s">
        <v>328</v>
      </c>
      <c r="C63" s="20">
        <v>62</v>
      </c>
      <c r="D63" s="20" t="s">
        <v>847</v>
      </c>
      <c r="E63" s="20">
        <v>130</v>
      </c>
      <c r="F63" s="18" t="s">
        <v>2752</v>
      </c>
      <c r="G63" s="19" t="s">
        <v>225</v>
      </c>
      <c r="H63" s="71" t="s">
        <v>387</v>
      </c>
      <c r="I63" s="71" t="s">
        <v>387</v>
      </c>
      <c r="J63" s="71"/>
      <c r="K63" s="71" t="s">
        <v>387</v>
      </c>
      <c r="U63" s="239"/>
      <c r="V63" s="117" t="s">
        <v>189</v>
      </c>
      <c r="W63" s="158">
        <f t="shared" si="8"/>
        <v>0</v>
      </c>
      <c r="X63" s="159">
        <f t="shared" si="8"/>
        <v>13</v>
      </c>
    </row>
    <row r="64" spans="1:24" ht="13" x14ac:dyDescent="0.15">
      <c r="A64" s="15" t="s">
        <v>1797</v>
      </c>
      <c r="B64" s="18" t="s">
        <v>328</v>
      </c>
      <c r="C64" s="18">
        <v>63</v>
      </c>
      <c r="D64" s="20" t="s">
        <v>847</v>
      </c>
      <c r="E64" s="20">
        <v>110</v>
      </c>
      <c r="F64" s="18" t="s">
        <v>398</v>
      </c>
      <c r="G64" s="19" t="s">
        <v>185</v>
      </c>
      <c r="H64" s="71" t="s">
        <v>387</v>
      </c>
      <c r="I64" s="71" t="s">
        <v>387</v>
      </c>
      <c r="J64" s="71"/>
      <c r="K64" s="71"/>
      <c r="U64" s="240"/>
      <c r="V64" s="117" t="s">
        <v>193</v>
      </c>
      <c r="W64" s="158">
        <f t="shared" si="8"/>
        <v>0</v>
      </c>
      <c r="X64" s="159">
        <f t="shared" si="8"/>
        <v>0</v>
      </c>
    </row>
    <row r="65" spans="1:24" ht="14" thickBot="1" x14ac:dyDescent="0.2">
      <c r="A65" s="15" t="s">
        <v>2834</v>
      </c>
      <c r="B65" s="18" t="s">
        <v>328</v>
      </c>
      <c r="C65" s="20">
        <v>64</v>
      </c>
      <c r="D65" s="20" t="s">
        <v>847</v>
      </c>
      <c r="E65" s="20">
        <v>180</v>
      </c>
      <c r="F65" s="18" t="s">
        <v>393</v>
      </c>
      <c r="G65" s="19" t="s">
        <v>189</v>
      </c>
      <c r="H65" s="71" t="s">
        <v>387</v>
      </c>
      <c r="I65" s="71" t="s">
        <v>387</v>
      </c>
      <c r="J65" s="71"/>
      <c r="K65" s="71" t="s">
        <v>387</v>
      </c>
      <c r="U65" s="241"/>
      <c r="V65" s="117" t="s">
        <v>197</v>
      </c>
      <c r="W65" s="158">
        <f t="shared" si="8"/>
        <v>0</v>
      </c>
      <c r="X65" s="159">
        <f t="shared" si="8"/>
        <v>0</v>
      </c>
    </row>
    <row r="66" spans="1:24" ht="14" thickBot="1" x14ac:dyDescent="0.2">
      <c r="A66" s="15" t="s">
        <v>540</v>
      </c>
      <c r="B66" s="18" t="s">
        <v>328</v>
      </c>
      <c r="C66" s="18">
        <v>65</v>
      </c>
      <c r="D66" s="20" t="s">
        <v>2547</v>
      </c>
      <c r="E66" s="20">
        <v>70</v>
      </c>
      <c r="F66" s="18" t="s">
        <v>393</v>
      </c>
      <c r="G66" s="21" t="s">
        <v>173</v>
      </c>
      <c r="H66" s="71" t="s">
        <v>387</v>
      </c>
      <c r="I66" s="71" t="s">
        <v>387</v>
      </c>
      <c r="J66" s="71"/>
      <c r="K66" s="71"/>
      <c r="U66" s="241"/>
      <c r="V66" s="117" t="s">
        <v>201</v>
      </c>
      <c r="W66" s="158">
        <f t="shared" si="8"/>
        <v>0</v>
      </c>
      <c r="X66" s="159">
        <f t="shared" si="8"/>
        <v>0</v>
      </c>
    </row>
    <row r="67" spans="1:24" ht="14" thickBot="1" x14ac:dyDescent="0.2">
      <c r="A67" s="15" t="s">
        <v>518</v>
      </c>
      <c r="B67" s="18" t="s">
        <v>328</v>
      </c>
      <c r="C67" s="20">
        <v>66</v>
      </c>
      <c r="D67" s="20" t="s">
        <v>2547</v>
      </c>
      <c r="E67" s="20">
        <v>100</v>
      </c>
      <c r="F67" s="18" t="s">
        <v>398</v>
      </c>
      <c r="G67" s="21" t="s">
        <v>177</v>
      </c>
      <c r="H67" s="71" t="s">
        <v>387</v>
      </c>
      <c r="I67" s="71" t="s">
        <v>387</v>
      </c>
      <c r="J67" s="71"/>
      <c r="K67" s="71"/>
      <c r="U67" s="241"/>
      <c r="V67" s="117" t="s">
        <v>205</v>
      </c>
      <c r="W67" s="158">
        <f t="shared" si="8"/>
        <v>0</v>
      </c>
      <c r="X67" s="159">
        <f t="shared" si="8"/>
        <v>0</v>
      </c>
    </row>
    <row r="68" spans="1:24" ht="14" thickBot="1" x14ac:dyDescent="0.2">
      <c r="A68" s="15" t="s">
        <v>508</v>
      </c>
      <c r="B68" s="18" t="s">
        <v>328</v>
      </c>
      <c r="C68" s="18">
        <v>67</v>
      </c>
      <c r="D68" s="20" t="s">
        <v>2547</v>
      </c>
      <c r="E68" s="20">
        <v>80</v>
      </c>
      <c r="F68" s="18" t="s">
        <v>393</v>
      </c>
      <c r="G68" s="21" t="s">
        <v>181</v>
      </c>
      <c r="H68" s="71" t="s">
        <v>387</v>
      </c>
      <c r="I68" s="71" t="s">
        <v>387</v>
      </c>
      <c r="J68" s="71"/>
      <c r="K68" s="71"/>
      <c r="U68" s="241"/>
      <c r="V68" s="117" t="s">
        <v>209</v>
      </c>
      <c r="W68" s="158">
        <f t="shared" si="8"/>
        <v>0</v>
      </c>
      <c r="X68" s="159">
        <f t="shared" si="8"/>
        <v>0</v>
      </c>
    </row>
    <row r="69" spans="1:24" ht="14" thickBot="1" x14ac:dyDescent="0.2">
      <c r="A69" s="15" t="s">
        <v>893</v>
      </c>
      <c r="B69" s="18" t="s">
        <v>328</v>
      </c>
      <c r="C69" s="20">
        <v>68</v>
      </c>
      <c r="D69" s="20" t="s">
        <v>2547</v>
      </c>
      <c r="E69" s="20">
        <v>70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2835</v>
      </c>
      <c r="B70" s="18" t="s">
        <v>328</v>
      </c>
      <c r="C70" s="18">
        <v>69</v>
      </c>
      <c r="D70" s="20" t="s">
        <v>2547</v>
      </c>
      <c r="E70" s="20">
        <v>220</v>
      </c>
      <c r="F70" s="18" t="s">
        <v>393</v>
      </c>
      <c r="G70" s="21" t="s">
        <v>189</v>
      </c>
      <c r="H70" s="71" t="s">
        <v>387</v>
      </c>
      <c r="I70" s="71" t="s">
        <v>387</v>
      </c>
      <c r="J70" s="71"/>
      <c r="K70" s="71" t="s">
        <v>387</v>
      </c>
      <c r="U70" s="241"/>
      <c r="V70" s="118" t="s">
        <v>213</v>
      </c>
      <c r="W70" s="158">
        <f t="shared" si="8"/>
        <v>0</v>
      </c>
      <c r="X70" s="159">
        <f t="shared" si="8"/>
        <v>0</v>
      </c>
    </row>
    <row r="71" spans="1:24" ht="14" thickBot="1" x14ac:dyDescent="0.2">
      <c r="A71" s="15" t="s">
        <v>2311</v>
      </c>
      <c r="B71" s="18" t="s">
        <v>328</v>
      </c>
      <c r="C71" s="20">
        <v>70</v>
      </c>
      <c r="D71" s="20" t="s">
        <v>2547</v>
      </c>
      <c r="E71" s="20">
        <v>50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2441</v>
      </c>
      <c r="B72" s="18" t="s">
        <v>328</v>
      </c>
      <c r="C72" s="18">
        <v>71</v>
      </c>
      <c r="D72" s="20" t="s">
        <v>2547</v>
      </c>
      <c r="E72" s="20">
        <v>90</v>
      </c>
      <c r="F72" s="18" t="s">
        <v>398</v>
      </c>
      <c r="G72" s="21" t="s">
        <v>177</v>
      </c>
      <c r="H72" s="71" t="s">
        <v>387</v>
      </c>
      <c r="I72" s="71" t="s">
        <v>387</v>
      </c>
      <c r="J72" s="71"/>
      <c r="K72" s="71"/>
      <c r="U72" s="241"/>
      <c r="V72" s="117" t="s">
        <v>221</v>
      </c>
      <c r="W72" s="158">
        <f t="shared" si="8"/>
        <v>0</v>
      </c>
      <c r="X72" s="159">
        <f t="shared" si="8"/>
        <v>0</v>
      </c>
    </row>
    <row r="73" spans="1:24" ht="14" thickBot="1" x14ac:dyDescent="0.2">
      <c r="A73" s="15" t="s">
        <v>2836</v>
      </c>
      <c r="B73" s="18" t="s">
        <v>328</v>
      </c>
      <c r="C73" s="20">
        <v>72</v>
      </c>
      <c r="D73" s="20" t="s">
        <v>2547</v>
      </c>
      <c r="E73" s="20">
        <v>150</v>
      </c>
      <c r="F73" s="18" t="s">
        <v>393</v>
      </c>
      <c r="G73" s="21" t="s">
        <v>189</v>
      </c>
      <c r="H73" s="71" t="s">
        <v>387</v>
      </c>
      <c r="I73" s="71" t="s">
        <v>387</v>
      </c>
      <c r="J73" s="71"/>
      <c r="K73" s="71" t="s">
        <v>387</v>
      </c>
      <c r="U73" s="241"/>
      <c r="V73" s="117" t="s">
        <v>225</v>
      </c>
      <c r="W73" s="158">
        <f t="shared" si="8"/>
        <v>0</v>
      </c>
      <c r="X73" s="159">
        <f t="shared" si="8"/>
        <v>5</v>
      </c>
    </row>
    <row r="74" spans="1:24" ht="14" thickBot="1" x14ac:dyDescent="0.2">
      <c r="A74" s="15" t="s">
        <v>2837</v>
      </c>
      <c r="B74" s="18" t="s">
        <v>328</v>
      </c>
      <c r="C74" s="18">
        <v>73</v>
      </c>
      <c r="D74" s="20" t="s">
        <v>149</v>
      </c>
      <c r="E74" s="20">
        <v>170</v>
      </c>
      <c r="F74" s="18" t="s">
        <v>393</v>
      </c>
      <c r="G74" s="21" t="s">
        <v>189</v>
      </c>
      <c r="H74" s="71" t="s">
        <v>387</v>
      </c>
      <c r="I74" s="71" t="s">
        <v>387</v>
      </c>
      <c r="J74" s="71"/>
      <c r="K74" s="71" t="s">
        <v>387</v>
      </c>
      <c r="U74" s="241"/>
      <c r="V74" s="117" t="s">
        <v>229</v>
      </c>
      <c r="W74" s="158">
        <f t="shared" si="8"/>
        <v>0</v>
      </c>
      <c r="X74" s="159">
        <f t="shared" si="8"/>
        <v>0</v>
      </c>
    </row>
    <row r="75" spans="1:24" ht="14" thickBot="1" x14ac:dyDescent="0.2">
      <c r="A75" s="15" t="s">
        <v>542</v>
      </c>
      <c r="B75" s="18" t="s">
        <v>328</v>
      </c>
      <c r="C75" s="20">
        <v>74</v>
      </c>
      <c r="D75" s="20" t="s">
        <v>392</v>
      </c>
      <c r="E75" s="20">
        <v>70</v>
      </c>
      <c r="F75" s="18"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507</v>
      </c>
      <c r="B76" s="18" t="s">
        <v>328</v>
      </c>
      <c r="C76" s="18">
        <v>75</v>
      </c>
      <c r="D76" s="20" t="s">
        <v>392</v>
      </c>
      <c r="E76" s="20">
        <v>120</v>
      </c>
      <c r="F76" s="18" t="s">
        <v>393</v>
      </c>
      <c r="G76" s="21" t="s">
        <v>177</v>
      </c>
      <c r="H76" s="71" t="s">
        <v>387</v>
      </c>
      <c r="I76" s="71" t="s">
        <v>387</v>
      </c>
      <c r="J76" s="71"/>
      <c r="K76" s="71"/>
      <c r="U76" s="241"/>
      <c r="V76" s="117" t="s">
        <v>9123</v>
      </c>
      <c r="W76" s="158">
        <f t="shared" si="9"/>
        <v>0</v>
      </c>
      <c r="X76" s="159">
        <f t="shared" si="9"/>
        <v>0</v>
      </c>
    </row>
    <row r="77" spans="1:24" ht="14" thickBot="1" x14ac:dyDescent="0.2">
      <c r="A77" s="15" t="s">
        <v>550</v>
      </c>
      <c r="B77" s="18" t="s">
        <v>328</v>
      </c>
      <c r="C77" s="20">
        <v>76</v>
      </c>
      <c r="D77" s="20" t="s">
        <v>392</v>
      </c>
      <c r="E77" s="20">
        <v>120</v>
      </c>
      <c r="F77" s="18" t="s">
        <v>2354</v>
      </c>
      <c r="G77" s="21" t="s">
        <v>181</v>
      </c>
      <c r="H77" s="71" t="s">
        <v>387</v>
      </c>
      <c r="I77" s="71" t="s">
        <v>387</v>
      </c>
      <c r="J77" s="71"/>
      <c r="K77" s="71"/>
      <c r="U77" s="241"/>
      <c r="V77" s="117" t="s">
        <v>237</v>
      </c>
      <c r="W77" s="158">
        <f t="shared" si="9"/>
        <v>0</v>
      </c>
      <c r="X77" s="159">
        <f t="shared" si="9"/>
        <v>0</v>
      </c>
    </row>
    <row r="78" spans="1:24" ht="14" thickBot="1" x14ac:dyDescent="0.2">
      <c r="A78" s="15" t="s">
        <v>513</v>
      </c>
      <c r="B78" s="18" t="s">
        <v>328</v>
      </c>
      <c r="C78" s="18">
        <v>77</v>
      </c>
      <c r="D78" s="20" t="s">
        <v>392</v>
      </c>
      <c r="E78" s="20">
        <v>140</v>
      </c>
      <c r="F78" s="18" t="s">
        <v>393</v>
      </c>
      <c r="G78" s="21" t="s">
        <v>181</v>
      </c>
      <c r="H78" s="71" t="s">
        <v>387</v>
      </c>
      <c r="I78" s="71" t="s">
        <v>387</v>
      </c>
      <c r="J78" s="71"/>
      <c r="K78" s="71"/>
      <c r="U78" s="241"/>
      <c r="V78" s="117" t="s">
        <v>241</v>
      </c>
      <c r="W78" s="158">
        <f t="shared" si="9"/>
        <v>0</v>
      </c>
      <c r="X78" s="159">
        <f t="shared" si="9"/>
        <v>0</v>
      </c>
    </row>
    <row r="79" spans="1:24" ht="14" thickBot="1" x14ac:dyDescent="0.2">
      <c r="A79" s="15" t="s">
        <v>842</v>
      </c>
      <c r="B79" s="18" t="s">
        <v>328</v>
      </c>
      <c r="C79" s="20">
        <v>78</v>
      </c>
      <c r="D79" s="20" t="s">
        <v>392</v>
      </c>
      <c r="E79" s="20">
        <v>120</v>
      </c>
      <c r="F79" s="18" t="s">
        <v>393</v>
      </c>
      <c r="G79" s="21" t="s">
        <v>181</v>
      </c>
      <c r="H79" s="71" t="s">
        <v>387</v>
      </c>
      <c r="I79" s="71" t="s">
        <v>387</v>
      </c>
      <c r="J79" s="71"/>
      <c r="K79" s="71"/>
      <c r="U79" s="241"/>
      <c r="V79" s="117" t="s">
        <v>245</v>
      </c>
      <c r="W79" s="158">
        <f t="shared" si="9"/>
        <v>0</v>
      </c>
      <c r="X79" s="159">
        <f t="shared" si="9"/>
        <v>0</v>
      </c>
    </row>
    <row r="80" spans="1:24" ht="14" thickBot="1" x14ac:dyDescent="0.2">
      <c r="A80" s="15" t="s">
        <v>2838</v>
      </c>
      <c r="B80" s="18" t="s">
        <v>328</v>
      </c>
      <c r="C80" s="18">
        <v>79</v>
      </c>
      <c r="D80" s="20" t="s">
        <v>392</v>
      </c>
      <c r="E80" s="20">
        <v>150</v>
      </c>
      <c r="F80" s="18" t="s">
        <v>2752</v>
      </c>
      <c r="G80" s="21" t="s">
        <v>225</v>
      </c>
      <c r="H80" s="71" t="s">
        <v>387</v>
      </c>
      <c r="I80" s="71" t="s">
        <v>387</v>
      </c>
      <c r="J80" s="71"/>
      <c r="K80" s="71" t="s">
        <v>387</v>
      </c>
      <c r="U80" s="241"/>
      <c r="V80" s="117" t="s">
        <v>249</v>
      </c>
      <c r="W80" s="158">
        <f t="shared" si="9"/>
        <v>0</v>
      </c>
      <c r="X80" s="159">
        <f t="shared" si="9"/>
        <v>0</v>
      </c>
    </row>
    <row r="81" spans="1:24" ht="14" thickBot="1" x14ac:dyDescent="0.2">
      <c r="A81" s="15" t="s">
        <v>1410</v>
      </c>
      <c r="B81" s="18" t="s">
        <v>328</v>
      </c>
      <c r="C81" s="20">
        <v>80</v>
      </c>
      <c r="D81" s="20" t="s">
        <v>392</v>
      </c>
      <c r="E81" s="20">
        <v>60</v>
      </c>
      <c r="F81" s="18" t="s">
        <v>393</v>
      </c>
      <c r="G81" s="21" t="s">
        <v>173</v>
      </c>
      <c r="H81" s="71" t="s">
        <v>387</v>
      </c>
      <c r="I81" s="71" t="s">
        <v>387</v>
      </c>
      <c r="J81" s="71"/>
      <c r="K81" s="71"/>
      <c r="U81" s="241"/>
      <c r="V81" s="117" t="s">
        <v>253</v>
      </c>
      <c r="W81" s="158">
        <f t="shared" si="9"/>
        <v>0</v>
      </c>
      <c r="X81" s="159">
        <f t="shared" si="9"/>
        <v>0</v>
      </c>
    </row>
    <row r="82" spans="1:24" ht="14" thickBot="1" x14ac:dyDescent="0.2">
      <c r="A82" s="15" t="s">
        <v>1400</v>
      </c>
      <c r="B82" s="18" t="s">
        <v>328</v>
      </c>
      <c r="C82" s="18">
        <v>81</v>
      </c>
      <c r="D82" s="20" t="s">
        <v>392</v>
      </c>
      <c r="E82" s="20">
        <v>90</v>
      </c>
      <c r="F82" s="18" t="s">
        <v>398</v>
      </c>
      <c r="G82" s="21" t="s">
        <v>177</v>
      </c>
      <c r="H82" s="71" t="s">
        <v>387</v>
      </c>
      <c r="I82" s="71" t="s">
        <v>387</v>
      </c>
      <c r="J82" s="71"/>
      <c r="K82" s="71"/>
      <c r="U82" s="241"/>
      <c r="V82" s="117" t="s">
        <v>10048</v>
      </c>
      <c r="W82" s="158">
        <f t="shared" si="9"/>
        <v>0</v>
      </c>
      <c r="X82" s="159">
        <f t="shared" si="9"/>
        <v>0</v>
      </c>
    </row>
    <row r="83" spans="1:24" ht="14" thickBot="1" x14ac:dyDescent="0.2">
      <c r="A83" s="15" t="s">
        <v>1382</v>
      </c>
      <c r="B83" s="18" t="s">
        <v>328</v>
      </c>
      <c r="C83" s="20">
        <v>82</v>
      </c>
      <c r="D83" s="16" t="s">
        <v>392</v>
      </c>
      <c r="E83" s="16">
        <v>140</v>
      </c>
      <c r="F83" s="18" t="s">
        <v>386</v>
      </c>
      <c r="G83" s="21" t="s">
        <v>181</v>
      </c>
      <c r="H83" s="71" t="s">
        <v>387</v>
      </c>
      <c r="I83" s="71" t="s">
        <v>387</v>
      </c>
      <c r="J83" s="71"/>
      <c r="K83" s="71"/>
      <c r="U83" s="241"/>
      <c r="V83" s="117" t="s">
        <v>10124</v>
      </c>
      <c r="W83" s="158">
        <f t="shared" si="9"/>
        <v>0</v>
      </c>
      <c r="X83" s="159">
        <f t="shared" si="9"/>
        <v>0</v>
      </c>
    </row>
    <row r="84" spans="1:24" ht="14" thickBot="1" x14ac:dyDescent="0.2">
      <c r="A84" s="15" t="s">
        <v>2839</v>
      </c>
      <c r="B84" s="18" t="s">
        <v>328</v>
      </c>
      <c r="C84" s="18">
        <v>83</v>
      </c>
      <c r="D84" s="16" t="s">
        <v>392</v>
      </c>
      <c r="E84" s="16">
        <v>170</v>
      </c>
      <c r="F84" s="18" t="s">
        <v>393</v>
      </c>
      <c r="G84" s="21" t="s">
        <v>189</v>
      </c>
      <c r="H84" s="71" t="s">
        <v>387</v>
      </c>
      <c r="I84" s="71" t="s">
        <v>387</v>
      </c>
      <c r="J84" s="71"/>
      <c r="K84" s="71" t="s">
        <v>387</v>
      </c>
      <c r="U84" s="241"/>
      <c r="V84" s="117" t="s">
        <v>257</v>
      </c>
      <c r="W84" s="158">
        <f t="shared" si="9"/>
        <v>0</v>
      </c>
      <c r="X84" s="159">
        <f t="shared" si="9"/>
        <v>9</v>
      </c>
    </row>
    <row r="85" spans="1:24" ht="14" thickBot="1" x14ac:dyDescent="0.2">
      <c r="A85" s="15" t="s">
        <v>2840</v>
      </c>
      <c r="B85" s="18" t="s">
        <v>328</v>
      </c>
      <c r="C85" s="20">
        <v>84</v>
      </c>
      <c r="D85" s="20" t="s">
        <v>392</v>
      </c>
      <c r="E85" s="20">
        <v>180</v>
      </c>
      <c r="F85" s="18" t="s">
        <v>393</v>
      </c>
      <c r="G85" s="21" t="s">
        <v>189</v>
      </c>
      <c r="H85" s="71" t="s">
        <v>387</v>
      </c>
      <c r="I85" s="71" t="s">
        <v>387</v>
      </c>
      <c r="J85" s="71"/>
      <c r="K85" s="71" t="s">
        <v>387</v>
      </c>
      <c r="U85" s="241"/>
      <c r="V85" s="166" t="s">
        <v>260</v>
      </c>
      <c r="W85" s="191">
        <f t="shared" si="9"/>
        <v>0</v>
      </c>
      <c r="X85" s="192">
        <f t="shared" si="9"/>
        <v>1</v>
      </c>
    </row>
    <row r="86" spans="1:24" ht="13" x14ac:dyDescent="0.15">
      <c r="A86" s="15" t="s">
        <v>2841</v>
      </c>
      <c r="B86" s="18" t="s">
        <v>328</v>
      </c>
      <c r="C86" s="18">
        <v>85</v>
      </c>
      <c r="D86" s="20" t="s">
        <v>392</v>
      </c>
      <c r="E86" s="20">
        <v>220</v>
      </c>
      <c r="F86" s="18" t="s">
        <v>2515</v>
      </c>
      <c r="G86" s="21" t="s">
        <v>189</v>
      </c>
      <c r="H86" s="71" t="s">
        <v>387</v>
      </c>
      <c r="I86" s="71" t="s">
        <v>387</v>
      </c>
      <c r="J86" s="71"/>
      <c r="K86" s="71" t="s">
        <v>387</v>
      </c>
    </row>
    <row r="87" spans="1:24" ht="13" x14ac:dyDescent="0.15">
      <c r="A87" s="15" t="s">
        <v>2304</v>
      </c>
      <c r="B87" s="18" t="s">
        <v>328</v>
      </c>
      <c r="C87" s="20">
        <v>86</v>
      </c>
      <c r="D87" s="20" t="s">
        <v>392</v>
      </c>
      <c r="E87" s="20">
        <v>60</v>
      </c>
      <c r="F87" s="18" t="s">
        <v>393</v>
      </c>
      <c r="G87" s="21" t="s">
        <v>173</v>
      </c>
      <c r="H87" s="71" t="s">
        <v>387</v>
      </c>
      <c r="I87" s="71" t="s">
        <v>387</v>
      </c>
      <c r="J87" s="71"/>
      <c r="K87" s="71"/>
    </row>
    <row r="88" spans="1:24" ht="13" x14ac:dyDescent="0.15">
      <c r="A88" s="15" t="s">
        <v>2304</v>
      </c>
      <c r="B88" s="18" t="s">
        <v>328</v>
      </c>
      <c r="C88" s="18">
        <v>87</v>
      </c>
      <c r="D88" s="20" t="s">
        <v>392</v>
      </c>
      <c r="E88" s="20">
        <v>50</v>
      </c>
      <c r="F88" s="18" t="s">
        <v>393</v>
      </c>
      <c r="G88" s="21" t="s">
        <v>173</v>
      </c>
      <c r="H88" s="71" t="s">
        <v>387</v>
      </c>
      <c r="I88" s="71" t="s">
        <v>387</v>
      </c>
      <c r="J88" s="71"/>
      <c r="K88" s="71"/>
    </row>
    <row r="89" spans="1:24" ht="13" x14ac:dyDescent="0.15">
      <c r="A89" s="15" t="s">
        <v>2305</v>
      </c>
      <c r="B89" s="18" t="s">
        <v>328</v>
      </c>
      <c r="C89" s="20">
        <v>88</v>
      </c>
      <c r="D89" s="20" t="s">
        <v>392</v>
      </c>
      <c r="E89" s="20">
        <v>90</v>
      </c>
      <c r="F89" s="18" t="s">
        <v>398</v>
      </c>
      <c r="G89" s="21" t="s">
        <v>177</v>
      </c>
      <c r="H89" s="71" t="s">
        <v>387</v>
      </c>
      <c r="I89" s="71" t="s">
        <v>387</v>
      </c>
      <c r="J89" s="71"/>
      <c r="K89" s="71"/>
    </row>
    <row r="90" spans="1:24" ht="13" x14ac:dyDescent="0.15">
      <c r="A90" s="15" t="s">
        <v>2305</v>
      </c>
      <c r="B90" s="18" t="s">
        <v>328</v>
      </c>
      <c r="C90" s="18">
        <v>89</v>
      </c>
      <c r="D90" s="20" t="s">
        <v>392</v>
      </c>
      <c r="E90" s="20">
        <v>90</v>
      </c>
      <c r="F90" s="18" t="s">
        <v>398</v>
      </c>
      <c r="G90" s="21" t="s">
        <v>177</v>
      </c>
      <c r="H90" s="71" t="s">
        <v>387</v>
      </c>
      <c r="I90" s="71" t="s">
        <v>387</v>
      </c>
      <c r="J90" s="71"/>
      <c r="K90" s="71"/>
    </row>
    <row r="91" spans="1:24" ht="13" x14ac:dyDescent="0.15">
      <c r="A91" s="15" t="s">
        <v>2842</v>
      </c>
      <c r="B91" s="18" t="s">
        <v>328</v>
      </c>
      <c r="C91" s="20">
        <v>90</v>
      </c>
      <c r="D91" s="20" t="s">
        <v>469</v>
      </c>
      <c r="E91" s="20"/>
      <c r="F91" s="18" t="s">
        <v>1542</v>
      </c>
      <c r="G91" s="17" t="s">
        <v>177</v>
      </c>
      <c r="H91" s="71" t="s">
        <v>387</v>
      </c>
      <c r="I91" s="71" t="s">
        <v>387</v>
      </c>
      <c r="J91" s="71"/>
      <c r="K91" s="71"/>
    </row>
    <row r="92" spans="1:24" ht="13" x14ac:dyDescent="0.15">
      <c r="A92" s="15" t="s">
        <v>2843</v>
      </c>
      <c r="B92" s="18" t="s">
        <v>328</v>
      </c>
      <c r="C92" s="18">
        <v>91</v>
      </c>
      <c r="D92" s="20" t="s">
        <v>469</v>
      </c>
      <c r="E92" s="20"/>
      <c r="F92" s="18" t="s">
        <v>1542</v>
      </c>
      <c r="G92" s="17" t="s">
        <v>177</v>
      </c>
      <c r="H92" s="71" t="s">
        <v>387</v>
      </c>
      <c r="I92" s="71" t="s">
        <v>387</v>
      </c>
      <c r="J92" s="71"/>
      <c r="K92" s="71"/>
    </row>
    <row r="93" spans="1:24" ht="13" x14ac:dyDescent="0.15">
      <c r="A93" s="15" t="s">
        <v>2844</v>
      </c>
      <c r="B93" s="18" t="s">
        <v>328</v>
      </c>
      <c r="C93" s="20">
        <v>92</v>
      </c>
      <c r="D93" s="20" t="s">
        <v>469</v>
      </c>
      <c r="E93" s="20"/>
      <c r="F93" s="18" t="s">
        <v>1542</v>
      </c>
      <c r="G93" s="17" t="s">
        <v>177</v>
      </c>
      <c r="H93" s="71" t="s">
        <v>387</v>
      </c>
      <c r="I93" s="71" t="s">
        <v>387</v>
      </c>
      <c r="J93" s="71"/>
      <c r="K93" s="71"/>
    </row>
    <row r="94" spans="1:24" ht="13" x14ac:dyDescent="0.15">
      <c r="A94" s="15" t="s">
        <v>2845</v>
      </c>
      <c r="B94" s="18" t="s">
        <v>328</v>
      </c>
      <c r="C94" s="18">
        <v>93</v>
      </c>
      <c r="D94" s="20" t="s">
        <v>469</v>
      </c>
      <c r="E94" s="20"/>
      <c r="F94" s="18" t="s">
        <v>1542</v>
      </c>
      <c r="G94" s="17" t="s">
        <v>177</v>
      </c>
      <c r="H94" s="71" t="s">
        <v>387</v>
      </c>
      <c r="I94" s="71" t="s">
        <v>387</v>
      </c>
      <c r="J94" s="71"/>
      <c r="K94" s="71"/>
    </row>
    <row r="95" spans="1:24" ht="13" x14ac:dyDescent="0.15">
      <c r="A95" s="15" t="s">
        <v>2846</v>
      </c>
      <c r="B95" s="18" t="s">
        <v>328</v>
      </c>
      <c r="C95" s="20">
        <v>94</v>
      </c>
      <c r="D95" s="20" t="s">
        <v>469</v>
      </c>
      <c r="E95" s="16"/>
      <c r="F95" s="18" t="s">
        <v>721</v>
      </c>
      <c r="G95" s="17" t="s">
        <v>177</v>
      </c>
      <c r="H95" s="71" t="s">
        <v>387</v>
      </c>
      <c r="I95" s="71" t="s">
        <v>387</v>
      </c>
      <c r="J95" s="71"/>
      <c r="K95" s="71"/>
    </row>
    <row r="96" spans="1:24" ht="13" x14ac:dyDescent="0.15">
      <c r="A96" s="15" t="s">
        <v>471</v>
      </c>
      <c r="B96" s="18" t="s">
        <v>328</v>
      </c>
      <c r="C96" s="18">
        <v>95</v>
      </c>
      <c r="D96" s="20" t="s">
        <v>469</v>
      </c>
      <c r="E96" s="20"/>
      <c r="F96" s="18" t="s">
        <v>1542</v>
      </c>
      <c r="G96" s="17" t="s">
        <v>177</v>
      </c>
      <c r="H96" s="71" t="s">
        <v>387</v>
      </c>
      <c r="I96" s="71" t="s">
        <v>387</v>
      </c>
      <c r="J96" s="71"/>
      <c r="K96" s="71"/>
    </row>
    <row r="97" spans="1:11" ht="13" x14ac:dyDescent="0.15">
      <c r="A97" s="15" t="s">
        <v>2847</v>
      </c>
      <c r="B97" s="18" t="s">
        <v>328</v>
      </c>
      <c r="C97" s="20">
        <v>96</v>
      </c>
      <c r="D97" s="20" t="s">
        <v>469</v>
      </c>
      <c r="E97" s="20"/>
      <c r="F97" s="20" t="s">
        <v>1542</v>
      </c>
      <c r="G97" s="17" t="s">
        <v>177</v>
      </c>
      <c r="H97" s="71" t="s">
        <v>387</v>
      </c>
      <c r="I97" s="71" t="s">
        <v>387</v>
      </c>
      <c r="J97" s="71"/>
      <c r="K97" s="71"/>
    </row>
    <row r="98" spans="1:11" ht="13" x14ac:dyDescent="0.15">
      <c r="A98" s="15" t="s">
        <v>2848</v>
      </c>
      <c r="B98" s="18" t="s">
        <v>328</v>
      </c>
      <c r="C98" s="18">
        <v>97</v>
      </c>
      <c r="D98" s="20" t="s">
        <v>469</v>
      </c>
      <c r="E98" s="16"/>
      <c r="F98" s="18" t="s">
        <v>1542</v>
      </c>
      <c r="G98" s="17" t="s">
        <v>177</v>
      </c>
      <c r="H98" s="71" t="s">
        <v>387</v>
      </c>
      <c r="I98" s="71" t="s">
        <v>387</v>
      </c>
      <c r="J98" s="71"/>
      <c r="K98" s="71"/>
    </row>
    <row r="99" spans="1:11" ht="13" x14ac:dyDescent="0.15">
      <c r="A99" s="15" t="s">
        <v>2849</v>
      </c>
      <c r="B99" s="18" t="s">
        <v>328</v>
      </c>
      <c r="C99" s="20">
        <v>98</v>
      </c>
      <c r="D99" s="20" t="s">
        <v>469</v>
      </c>
      <c r="E99" s="20"/>
      <c r="F99" s="18" t="s">
        <v>1542</v>
      </c>
      <c r="G99" s="17" t="s">
        <v>177</v>
      </c>
      <c r="H99" s="71" t="s">
        <v>387</v>
      </c>
      <c r="I99" s="71" t="s">
        <v>387</v>
      </c>
      <c r="J99" s="71"/>
      <c r="K99" s="71"/>
    </row>
    <row r="100" spans="1:11" ht="13" x14ac:dyDescent="0.15">
      <c r="A100" s="15" t="s">
        <v>2850</v>
      </c>
      <c r="B100" s="18" t="s">
        <v>328</v>
      </c>
      <c r="C100" s="18">
        <v>99</v>
      </c>
      <c r="D100" s="20" t="s">
        <v>469</v>
      </c>
      <c r="E100" s="20"/>
      <c r="F100" s="18" t="s">
        <v>1542</v>
      </c>
      <c r="G100" s="17" t="s">
        <v>177</v>
      </c>
      <c r="H100" s="71" t="s">
        <v>387</v>
      </c>
      <c r="I100" s="71" t="s">
        <v>387</v>
      </c>
      <c r="J100" s="71"/>
      <c r="K100" s="71"/>
    </row>
    <row r="101" spans="1:11" ht="13" x14ac:dyDescent="0.15">
      <c r="A101" s="15" t="s">
        <v>2560</v>
      </c>
      <c r="B101" s="18" t="s">
        <v>328</v>
      </c>
      <c r="C101" s="20">
        <v>100</v>
      </c>
      <c r="D101" s="20" t="s">
        <v>469</v>
      </c>
      <c r="E101" s="16"/>
      <c r="F101" s="18" t="s">
        <v>721</v>
      </c>
      <c r="G101" s="17" t="s">
        <v>177</v>
      </c>
      <c r="H101" s="71" t="s">
        <v>387</v>
      </c>
      <c r="I101" s="71" t="s">
        <v>387</v>
      </c>
      <c r="J101" s="71"/>
      <c r="K101" s="71"/>
    </row>
    <row r="102" spans="1:11" ht="13" x14ac:dyDescent="0.15">
      <c r="A102" s="15" t="s">
        <v>2851</v>
      </c>
      <c r="B102" s="18" t="s">
        <v>328</v>
      </c>
      <c r="C102" s="18">
        <v>101</v>
      </c>
      <c r="D102" s="20" t="s">
        <v>469</v>
      </c>
      <c r="E102" s="16"/>
      <c r="F102" s="18" t="s">
        <v>1542</v>
      </c>
      <c r="G102" s="17" t="s">
        <v>177</v>
      </c>
      <c r="H102" s="71" t="s">
        <v>387</v>
      </c>
      <c r="I102" s="71" t="s">
        <v>387</v>
      </c>
      <c r="J102" s="71"/>
      <c r="K102" s="71"/>
    </row>
    <row r="103" spans="1:11" ht="13" x14ac:dyDescent="0.15">
      <c r="A103" s="15" t="s">
        <v>2852</v>
      </c>
      <c r="B103" s="18" t="s">
        <v>328</v>
      </c>
      <c r="C103" s="20">
        <v>102</v>
      </c>
      <c r="D103" s="20" t="s">
        <v>469</v>
      </c>
      <c r="E103" s="16"/>
      <c r="F103" s="18" t="s">
        <v>1542</v>
      </c>
      <c r="G103" s="17" t="s">
        <v>177</v>
      </c>
      <c r="H103" s="71" t="s">
        <v>387</v>
      </c>
      <c r="I103" s="71" t="s">
        <v>387</v>
      </c>
      <c r="J103" s="71"/>
      <c r="K103" s="71"/>
    </row>
    <row r="104" spans="1:11" ht="13" x14ac:dyDescent="0.15">
      <c r="A104" s="15" t="s">
        <v>2853</v>
      </c>
      <c r="B104" s="18" t="s">
        <v>328</v>
      </c>
      <c r="C104" s="18">
        <v>103</v>
      </c>
      <c r="D104" s="20" t="s">
        <v>469</v>
      </c>
      <c r="E104" s="16"/>
      <c r="F104" s="18" t="s">
        <v>1069</v>
      </c>
      <c r="G104" s="17" t="s">
        <v>177</v>
      </c>
      <c r="H104" s="71" t="s">
        <v>387</v>
      </c>
      <c r="I104" s="71" t="s">
        <v>387</v>
      </c>
      <c r="J104" s="71"/>
      <c r="K104" s="71"/>
    </row>
    <row r="105" spans="1:11" ht="13" x14ac:dyDescent="0.15">
      <c r="A105" s="15" t="s">
        <v>2854</v>
      </c>
      <c r="B105" s="18" t="s">
        <v>328</v>
      </c>
      <c r="C105" s="20">
        <v>104</v>
      </c>
      <c r="D105" s="20" t="s">
        <v>469</v>
      </c>
      <c r="E105" s="16"/>
      <c r="F105" s="18" t="s">
        <v>1542</v>
      </c>
      <c r="G105" s="17" t="s">
        <v>177</v>
      </c>
      <c r="H105" s="71" t="s">
        <v>387</v>
      </c>
      <c r="I105" s="71" t="s">
        <v>387</v>
      </c>
      <c r="J105" s="71"/>
      <c r="K105" s="71"/>
    </row>
    <row r="106" spans="1:11" ht="13" x14ac:dyDescent="0.15">
      <c r="A106" s="15" t="s">
        <v>1547</v>
      </c>
      <c r="B106" s="18" t="s">
        <v>328</v>
      </c>
      <c r="C106" s="18">
        <v>105</v>
      </c>
      <c r="D106" s="20" t="s">
        <v>469</v>
      </c>
      <c r="E106" s="16"/>
      <c r="F106" s="18" t="s">
        <v>1069</v>
      </c>
      <c r="G106" s="17" t="s">
        <v>177</v>
      </c>
      <c r="H106" s="71" t="s">
        <v>387</v>
      </c>
      <c r="I106" s="71" t="s">
        <v>387</v>
      </c>
      <c r="J106" s="71"/>
      <c r="K106" s="71"/>
    </row>
    <row r="107" spans="1:11" ht="13" x14ac:dyDescent="0.15">
      <c r="A107" s="15" t="s">
        <v>2424</v>
      </c>
      <c r="B107" s="18" t="s">
        <v>328</v>
      </c>
      <c r="C107" s="20">
        <v>106</v>
      </c>
      <c r="D107" s="20" t="s">
        <v>469</v>
      </c>
      <c r="E107" s="16"/>
      <c r="F107" s="18" t="s">
        <v>1542</v>
      </c>
      <c r="G107" s="17" t="s">
        <v>177</v>
      </c>
      <c r="H107" s="71" t="s">
        <v>387</v>
      </c>
      <c r="I107" s="71" t="s">
        <v>387</v>
      </c>
      <c r="J107" s="71"/>
      <c r="K107" s="71"/>
    </row>
    <row r="108" spans="1:11" ht="13" x14ac:dyDescent="0.15">
      <c r="A108" s="15" t="s">
        <v>1103</v>
      </c>
      <c r="B108" s="18" t="s">
        <v>328</v>
      </c>
      <c r="C108" s="18">
        <v>107</v>
      </c>
      <c r="D108" s="20" t="s">
        <v>469</v>
      </c>
      <c r="E108" s="16"/>
      <c r="F108" s="18" t="s">
        <v>1069</v>
      </c>
      <c r="G108" s="17" t="s">
        <v>177</v>
      </c>
      <c r="H108" s="71" t="s">
        <v>387</v>
      </c>
      <c r="I108" s="71" t="s">
        <v>387</v>
      </c>
      <c r="J108" s="71"/>
      <c r="K108" s="71"/>
    </row>
    <row r="109" spans="1:11" ht="13" x14ac:dyDescent="0.15">
      <c r="A109" s="15" t="s">
        <v>2855</v>
      </c>
      <c r="B109" s="18" t="s">
        <v>328</v>
      </c>
      <c r="C109" s="20">
        <v>108</v>
      </c>
      <c r="D109" s="20" t="s">
        <v>469</v>
      </c>
      <c r="E109" s="16"/>
      <c r="F109" s="18" t="s">
        <v>1542</v>
      </c>
      <c r="G109" s="17" t="s">
        <v>177</v>
      </c>
      <c r="H109" s="71" t="s">
        <v>387</v>
      </c>
      <c r="I109" s="71" t="s">
        <v>387</v>
      </c>
      <c r="J109" s="71"/>
      <c r="K109" s="71"/>
    </row>
    <row r="110" spans="1:11" ht="13" x14ac:dyDescent="0.15">
      <c r="A110" s="15" t="s">
        <v>2425</v>
      </c>
      <c r="B110" s="18" t="s">
        <v>328</v>
      </c>
      <c r="C110" s="18">
        <v>109</v>
      </c>
      <c r="D110" s="20" t="s">
        <v>469</v>
      </c>
      <c r="E110" s="16"/>
      <c r="F110" s="18" t="s">
        <v>1542</v>
      </c>
      <c r="G110" s="17" t="s">
        <v>177</v>
      </c>
      <c r="H110" s="71" t="s">
        <v>387</v>
      </c>
      <c r="I110" s="71" t="s">
        <v>387</v>
      </c>
      <c r="J110" s="71"/>
      <c r="K110" s="71"/>
    </row>
    <row r="111" spans="1:11" ht="13" x14ac:dyDescent="0.15">
      <c r="A111" s="15" t="s">
        <v>2688</v>
      </c>
      <c r="B111" s="18" t="s">
        <v>328</v>
      </c>
      <c r="C111" s="20">
        <v>110</v>
      </c>
      <c r="D111" s="20" t="s">
        <v>469</v>
      </c>
      <c r="E111" s="16"/>
      <c r="F111" s="18" t="s">
        <v>721</v>
      </c>
      <c r="G111" s="17" t="s">
        <v>177</v>
      </c>
      <c r="H111" s="71" t="s">
        <v>387</v>
      </c>
      <c r="I111" s="71" t="s">
        <v>387</v>
      </c>
      <c r="J111" s="71"/>
      <c r="K111" s="71"/>
    </row>
    <row r="112" spans="1:11" ht="13" x14ac:dyDescent="0.15">
      <c r="A112" s="15" t="s">
        <v>2568</v>
      </c>
      <c r="B112" s="18" t="s">
        <v>328</v>
      </c>
      <c r="C112" s="18">
        <v>111</v>
      </c>
      <c r="D112" s="20" t="s">
        <v>469</v>
      </c>
      <c r="E112" s="16"/>
      <c r="F112" s="18" t="s">
        <v>1069</v>
      </c>
      <c r="G112" s="17" t="s">
        <v>177</v>
      </c>
      <c r="H112" s="71" t="s">
        <v>387</v>
      </c>
      <c r="I112" s="71" t="s">
        <v>387</v>
      </c>
      <c r="J112" s="71"/>
      <c r="K112" s="71"/>
    </row>
    <row r="113" spans="1:11" ht="13" x14ac:dyDescent="0.15">
      <c r="A113" s="15" t="s">
        <v>2856</v>
      </c>
      <c r="B113" s="18" t="s">
        <v>328</v>
      </c>
      <c r="C113" s="20">
        <v>112</v>
      </c>
      <c r="D113" s="20" t="s">
        <v>469</v>
      </c>
      <c r="E113" s="16"/>
      <c r="F113" s="18" t="s">
        <v>1069</v>
      </c>
      <c r="G113" s="17" t="s">
        <v>177</v>
      </c>
      <c r="H113" s="71" t="s">
        <v>387</v>
      </c>
      <c r="I113" s="71" t="s">
        <v>387</v>
      </c>
      <c r="J113" s="71"/>
      <c r="K113" s="71"/>
    </row>
    <row r="114" spans="1:11" ht="13" x14ac:dyDescent="0.15">
      <c r="A114" s="15" t="s">
        <v>2427</v>
      </c>
      <c r="B114" s="18" t="s">
        <v>328</v>
      </c>
      <c r="C114" s="18">
        <v>113</v>
      </c>
      <c r="D114" s="20" t="s">
        <v>469</v>
      </c>
      <c r="E114" s="16"/>
      <c r="F114" s="16" t="s">
        <v>1542</v>
      </c>
      <c r="G114" s="17" t="s">
        <v>177</v>
      </c>
      <c r="H114" s="71" t="s">
        <v>387</v>
      </c>
      <c r="I114" s="71" t="s">
        <v>387</v>
      </c>
      <c r="J114" s="71"/>
      <c r="K114" s="71"/>
    </row>
    <row r="115" spans="1:11" ht="13" x14ac:dyDescent="0.15">
      <c r="A115" s="15" t="s">
        <v>495</v>
      </c>
      <c r="B115" s="18" t="s">
        <v>328</v>
      </c>
      <c r="C115" s="18">
        <v>114</v>
      </c>
      <c r="D115" s="20" t="s">
        <v>496</v>
      </c>
      <c r="E115" s="20"/>
      <c r="F115" s="18" t="s">
        <v>497</v>
      </c>
      <c r="G115" s="17" t="s">
        <v>177</v>
      </c>
      <c r="H115" s="71" t="s">
        <v>387</v>
      </c>
      <c r="I115" s="71" t="s">
        <v>387</v>
      </c>
      <c r="J115" s="71"/>
      <c r="K115" s="71"/>
    </row>
    <row r="116" spans="1:11" ht="13" x14ac:dyDescent="0.15">
      <c r="A116" s="15" t="s">
        <v>2639</v>
      </c>
      <c r="B116" s="18" t="s">
        <v>328</v>
      </c>
      <c r="C116" s="20">
        <v>115</v>
      </c>
      <c r="D116" s="20" t="s">
        <v>496</v>
      </c>
      <c r="E116" s="20"/>
      <c r="F116" s="18" t="s">
        <v>497</v>
      </c>
      <c r="G116" s="17" t="s">
        <v>177</v>
      </c>
      <c r="H116" s="71" t="s">
        <v>387</v>
      </c>
      <c r="I116" s="71" t="s">
        <v>387</v>
      </c>
      <c r="J116" s="71"/>
      <c r="K116" s="71"/>
    </row>
    <row r="117" spans="1:11" ht="13" x14ac:dyDescent="0.15">
      <c r="A117" s="15" t="s">
        <v>2825</v>
      </c>
      <c r="B117" s="18" t="s">
        <v>328</v>
      </c>
      <c r="C117" s="18">
        <v>116</v>
      </c>
      <c r="D117" s="20" t="s">
        <v>389</v>
      </c>
      <c r="E117" s="16">
        <v>170</v>
      </c>
      <c r="F117" s="18" t="s">
        <v>393</v>
      </c>
      <c r="G117" s="21" t="s">
        <v>257</v>
      </c>
      <c r="H117" s="71" t="s">
        <v>387</v>
      </c>
      <c r="I117" s="71" t="s">
        <v>387</v>
      </c>
      <c r="J117" s="71"/>
      <c r="K117" s="71" t="s">
        <v>387</v>
      </c>
    </row>
    <row r="118" spans="1:11" ht="13" x14ac:dyDescent="0.15">
      <c r="A118" s="15" t="s">
        <v>2826</v>
      </c>
      <c r="B118" s="18" t="s">
        <v>328</v>
      </c>
      <c r="C118" s="18">
        <v>117</v>
      </c>
      <c r="D118" s="20" t="s">
        <v>385</v>
      </c>
      <c r="E118" s="16">
        <v>160</v>
      </c>
      <c r="F118" s="18" t="s">
        <v>393</v>
      </c>
      <c r="G118" s="21" t="s">
        <v>257</v>
      </c>
      <c r="H118" s="71" t="s">
        <v>387</v>
      </c>
      <c r="I118" s="71" t="s">
        <v>387</v>
      </c>
      <c r="J118" s="71"/>
      <c r="K118" s="71" t="s">
        <v>387</v>
      </c>
    </row>
    <row r="119" spans="1:11" ht="13" x14ac:dyDescent="0.15">
      <c r="A119" s="15" t="s">
        <v>2827</v>
      </c>
      <c r="B119" s="18" t="s">
        <v>328</v>
      </c>
      <c r="C119" s="20">
        <v>118</v>
      </c>
      <c r="D119" s="20" t="s">
        <v>385</v>
      </c>
      <c r="E119" s="16">
        <v>210</v>
      </c>
      <c r="F119" s="16" t="s">
        <v>2515</v>
      </c>
      <c r="G119" s="21" t="s">
        <v>257</v>
      </c>
      <c r="H119" s="71" t="s">
        <v>387</v>
      </c>
      <c r="I119" s="71" t="s">
        <v>387</v>
      </c>
      <c r="J119" s="71"/>
      <c r="K119" s="71" t="s">
        <v>387</v>
      </c>
    </row>
    <row r="120" spans="1:11" ht="13" x14ac:dyDescent="0.15">
      <c r="A120" s="15" t="s">
        <v>2832</v>
      </c>
      <c r="B120" s="18" t="s">
        <v>328</v>
      </c>
      <c r="C120" s="18">
        <v>119</v>
      </c>
      <c r="D120" s="20" t="s">
        <v>858</v>
      </c>
      <c r="E120" s="16">
        <v>170</v>
      </c>
      <c r="F120" s="18" t="s">
        <v>393</v>
      </c>
      <c r="G120" s="21" t="s">
        <v>257</v>
      </c>
      <c r="H120" s="71" t="s">
        <v>387</v>
      </c>
      <c r="I120" s="71" t="s">
        <v>387</v>
      </c>
      <c r="J120" s="71"/>
      <c r="K120" s="71" t="s">
        <v>387</v>
      </c>
    </row>
    <row r="121" spans="1:11" ht="13" x14ac:dyDescent="0.15">
      <c r="A121" s="15" t="s">
        <v>2834</v>
      </c>
      <c r="B121" s="18" t="s">
        <v>328</v>
      </c>
      <c r="C121" s="18">
        <v>120</v>
      </c>
      <c r="D121" s="20" t="s">
        <v>847</v>
      </c>
      <c r="E121" s="16">
        <v>180</v>
      </c>
      <c r="F121" s="18" t="s">
        <v>393</v>
      </c>
      <c r="G121" s="21" t="s">
        <v>257</v>
      </c>
      <c r="H121" s="71" t="s">
        <v>387</v>
      </c>
      <c r="I121" s="71" t="s">
        <v>387</v>
      </c>
      <c r="J121" s="71"/>
      <c r="K121" s="71" t="s">
        <v>387</v>
      </c>
    </row>
    <row r="122" spans="1:11" ht="13" x14ac:dyDescent="0.15">
      <c r="A122" s="15" t="s">
        <v>2835</v>
      </c>
      <c r="B122" s="18" t="s">
        <v>328</v>
      </c>
      <c r="C122" s="20">
        <v>121</v>
      </c>
      <c r="D122" s="20" t="s">
        <v>2547</v>
      </c>
      <c r="E122" s="16">
        <v>220</v>
      </c>
      <c r="F122" s="16" t="s">
        <v>2515</v>
      </c>
      <c r="G122" s="21" t="s">
        <v>257</v>
      </c>
      <c r="H122" s="71" t="s">
        <v>387</v>
      </c>
      <c r="I122" s="71" t="s">
        <v>387</v>
      </c>
      <c r="J122" s="71"/>
      <c r="K122" s="71" t="s">
        <v>387</v>
      </c>
    </row>
    <row r="123" spans="1:11" ht="13" x14ac:dyDescent="0.15">
      <c r="A123" s="15" t="s">
        <v>2837</v>
      </c>
      <c r="B123" s="18" t="s">
        <v>328</v>
      </c>
      <c r="C123" s="18">
        <v>122</v>
      </c>
      <c r="D123" s="20" t="s">
        <v>149</v>
      </c>
      <c r="E123" s="16">
        <v>170</v>
      </c>
      <c r="F123" s="18" t="s">
        <v>393</v>
      </c>
      <c r="G123" s="21" t="s">
        <v>257</v>
      </c>
      <c r="H123" s="71" t="s">
        <v>387</v>
      </c>
      <c r="I123" s="71" t="s">
        <v>387</v>
      </c>
      <c r="J123" s="71"/>
      <c r="K123" s="71" t="s">
        <v>387</v>
      </c>
    </row>
    <row r="124" spans="1:11" ht="13" x14ac:dyDescent="0.15">
      <c r="A124" s="15" t="s">
        <v>2839</v>
      </c>
      <c r="B124" s="18" t="s">
        <v>328</v>
      </c>
      <c r="C124" s="18">
        <v>123</v>
      </c>
      <c r="D124" s="20" t="s">
        <v>392</v>
      </c>
      <c r="E124" s="16">
        <v>170</v>
      </c>
      <c r="F124" s="18" t="s">
        <v>393</v>
      </c>
      <c r="G124" s="21" t="s">
        <v>257</v>
      </c>
      <c r="H124" s="71" t="s">
        <v>387</v>
      </c>
      <c r="I124" s="71" t="s">
        <v>387</v>
      </c>
      <c r="J124" s="71"/>
      <c r="K124" s="71" t="s">
        <v>387</v>
      </c>
    </row>
    <row r="125" spans="1:11" ht="13" x14ac:dyDescent="0.15">
      <c r="A125" s="15" t="s">
        <v>2856</v>
      </c>
      <c r="B125" s="18" t="s">
        <v>328</v>
      </c>
      <c r="C125" s="18">
        <v>124</v>
      </c>
      <c r="D125" s="20" t="s">
        <v>469</v>
      </c>
      <c r="E125" s="16"/>
      <c r="F125" s="16" t="s">
        <v>1069</v>
      </c>
      <c r="G125" s="21" t="s">
        <v>257</v>
      </c>
      <c r="H125" s="71" t="s">
        <v>387</v>
      </c>
      <c r="I125" s="71" t="s">
        <v>387</v>
      </c>
      <c r="J125" s="71"/>
      <c r="K125" s="71" t="s">
        <v>387</v>
      </c>
    </row>
    <row r="126" spans="1:11" ht="13" x14ac:dyDescent="0.15">
      <c r="A126" s="15" t="s">
        <v>2826</v>
      </c>
      <c r="B126" s="18" t="s">
        <v>328</v>
      </c>
      <c r="C126" s="20">
        <v>125</v>
      </c>
      <c r="D126" s="20" t="s">
        <v>385</v>
      </c>
      <c r="E126" s="16">
        <v>160</v>
      </c>
      <c r="F126" s="18" t="s">
        <v>393</v>
      </c>
      <c r="G126" s="21" t="s">
        <v>260</v>
      </c>
      <c r="H126" s="71" t="s">
        <v>387</v>
      </c>
      <c r="I126" s="71" t="s">
        <v>387</v>
      </c>
      <c r="J126" s="71"/>
      <c r="K126" s="71" t="s">
        <v>387</v>
      </c>
    </row>
  </sheetData>
  <sheetProtection selectLockedCells="1" selectUnlockedCells="1"/>
  <mergeCells count="1">
    <mergeCell ref="Z1:AH1"/>
  </mergeCells>
  <conditionalFormatting sqref="H2:K126">
    <cfRule type="cellIs" dxfId="482" priority="1" stopIfTrue="1" operator="equal">
      <formula>"-"</formula>
    </cfRule>
    <cfRule type="cellIs" dxfId="481" priority="2" stopIfTrue="1" operator="equal">
      <formula>"x"</formula>
    </cfRule>
  </conditionalFormatting>
  <hyperlinks>
    <hyperlink ref="L1" location="'Expansion set Check List'!A1" display="Home" xr:uid="{00000000-0004-0000-4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94">
    <tabColor rgb="FF00FF00"/>
  </sheetPr>
  <dimension ref="A1:AH11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5" customWidth="1"/>
    <col min="2" max="2" width="11.5" bestFit="1" customWidth="1"/>
    <col min="3" max="3" width="4" bestFit="1" customWidth="1"/>
    <col min="4" max="4" width="14.5" bestFit="1" customWidth="1"/>
    <col min="5" max="5" width="4" customWidth="1"/>
    <col min="6" max="6" width="9" bestFit="1" customWidth="1"/>
    <col min="7" max="7" width="11.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464</v>
      </c>
      <c r="B2" s="18" t="s">
        <v>330</v>
      </c>
      <c r="C2" s="18">
        <v>1</v>
      </c>
      <c r="D2" s="18" t="s">
        <v>407</v>
      </c>
      <c r="E2" s="18">
        <v>80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116</v>
      </c>
      <c r="Z2" s="102"/>
      <c r="AA2" s="102"/>
      <c r="AB2" s="102"/>
      <c r="AC2" s="102"/>
      <c r="AD2" s="102"/>
      <c r="AE2" s="102"/>
      <c r="AF2" s="102"/>
      <c r="AG2" s="102"/>
      <c r="AH2" s="102"/>
    </row>
    <row r="3" spans="1:34" ht="13" x14ac:dyDescent="0.15">
      <c r="A3" s="15" t="s">
        <v>1915</v>
      </c>
      <c r="B3" s="18" t="s">
        <v>330</v>
      </c>
      <c r="C3" s="20">
        <v>2</v>
      </c>
      <c r="D3" s="18" t="s">
        <v>407</v>
      </c>
      <c r="E3" s="20">
        <v>130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31</v>
      </c>
    </row>
    <row r="4" spans="1:34" ht="13" x14ac:dyDescent="0.15">
      <c r="A4" s="15" t="s">
        <v>885</v>
      </c>
      <c r="B4" s="18" t="s">
        <v>330</v>
      </c>
      <c r="C4" s="18">
        <v>3</v>
      </c>
      <c r="D4" s="18" t="s">
        <v>407</v>
      </c>
      <c r="E4" s="20">
        <v>40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30</v>
      </c>
    </row>
    <row r="5" spans="1:34" ht="13" x14ac:dyDescent="0.15">
      <c r="A5" s="15" t="s">
        <v>875</v>
      </c>
      <c r="B5" s="18" t="s">
        <v>330</v>
      </c>
      <c r="C5" s="20">
        <v>4</v>
      </c>
      <c r="D5" s="18" t="s">
        <v>407</v>
      </c>
      <c r="E5" s="20">
        <v>70</v>
      </c>
      <c r="F5" s="18" t="s">
        <v>398</v>
      </c>
      <c r="G5" s="19" t="s">
        <v>177</v>
      </c>
      <c r="H5" s="71" t="s">
        <v>387</v>
      </c>
      <c r="I5" s="71" t="s">
        <v>387</v>
      </c>
      <c r="J5" s="71"/>
      <c r="K5" s="71"/>
      <c r="R5" s="117" t="s">
        <v>181</v>
      </c>
      <c r="S5" s="231">
        <f t="shared" si="0"/>
        <v>0</v>
      </c>
      <c r="T5" s="159">
        <f t="shared" si="1"/>
        <v>0</v>
      </c>
      <c r="U5" s="168"/>
      <c r="V5" s="117" t="s">
        <v>181</v>
      </c>
      <c r="W5" s="231">
        <f t="shared" si="2"/>
        <v>0</v>
      </c>
      <c r="X5" s="6">
        <f t="shared" si="3"/>
        <v>23</v>
      </c>
    </row>
    <row r="6" spans="1:34" ht="13" x14ac:dyDescent="0.15">
      <c r="A6" s="15" t="s">
        <v>840</v>
      </c>
      <c r="B6" s="18" t="s">
        <v>330</v>
      </c>
      <c r="C6" s="18">
        <v>5</v>
      </c>
      <c r="D6" s="18" t="s">
        <v>407</v>
      </c>
      <c r="E6" s="20">
        <v>90</v>
      </c>
      <c r="F6" s="18" t="s">
        <v>386</v>
      </c>
      <c r="G6" s="19" t="s">
        <v>181</v>
      </c>
      <c r="H6" s="71" t="s">
        <v>387</v>
      </c>
      <c r="I6" s="71" t="s">
        <v>387</v>
      </c>
      <c r="J6" s="71"/>
      <c r="K6" s="71"/>
      <c r="R6" s="117" t="s">
        <v>185</v>
      </c>
      <c r="S6" s="231">
        <f t="shared" si="0"/>
        <v>0</v>
      </c>
      <c r="T6" s="159">
        <f t="shared" si="1"/>
        <v>0</v>
      </c>
      <c r="U6" s="168"/>
      <c r="V6" s="117" t="s">
        <v>185</v>
      </c>
      <c r="W6" s="231">
        <f t="shared" si="2"/>
        <v>0</v>
      </c>
      <c r="X6" s="6">
        <f t="shared" si="3"/>
        <v>9</v>
      </c>
    </row>
    <row r="7" spans="1:34" ht="13" x14ac:dyDescent="0.15">
      <c r="A7" s="15" t="s">
        <v>939</v>
      </c>
      <c r="B7" s="18" t="s">
        <v>330</v>
      </c>
      <c r="C7" s="20">
        <v>6</v>
      </c>
      <c r="D7" s="18" t="s">
        <v>407</v>
      </c>
      <c r="E7" s="20">
        <v>70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6</v>
      </c>
    </row>
    <row r="8" spans="1:34" ht="13" x14ac:dyDescent="0.15">
      <c r="A8" s="15" t="s">
        <v>1952</v>
      </c>
      <c r="B8" s="18" t="s">
        <v>330</v>
      </c>
      <c r="C8" s="18">
        <v>7</v>
      </c>
      <c r="D8" s="18" t="s">
        <v>407</v>
      </c>
      <c r="E8" s="20">
        <v>110</v>
      </c>
      <c r="F8" s="18" t="s">
        <v>398</v>
      </c>
      <c r="G8" s="19"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2857</v>
      </c>
      <c r="B9" s="18" t="s">
        <v>330</v>
      </c>
      <c r="C9" s="20">
        <v>8</v>
      </c>
      <c r="D9" s="18" t="s">
        <v>407</v>
      </c>
      <c r="E9" s="20">
        <v>140</v>
      </c>
      <c r="F9" s="18" t="s">
        <v>2752</v>
      </c>
      <c r="G9" s="19" t="s">
        <v>225</v>
      </c>
      <c r="H9" s="71" t="s">
        <v>387</v>
      </c>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15" t="s">
        <v>1260</v>
      </c>
      <c r="B10" s="18" t="s">
        <v>330</v>
      </c>
      <c r="C10" s="18">
        <v>9</v>
      </c>
      <c r="D10" s="18" t="s">
        <v>407</v>
      </c>
      <c r="E10" s="20">
        <v>50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1254</v>
      </c>
      <c r="B11" s="18" t="s">
        <v>330</v>
      </c>
      <c r="C11" s="20">
        <v>10</v>
      </c>
      <c r="D11" s="18" t="s">
        <v>407</v>
      </c>
      <c r="E11" s="20">
        <v>70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1244</v>
      </c>
      <c r="B12" s="18" t="s">
        <v>330</v>
      </c>
      <c r="C12" s="18">
        <v>11</v>
      </c>
      <c r="D12" s="18" t="s">
        <v>1316</v>
      </c>
      <c r="E12" s="20">
        <v>140</v>
      </c>
      <c r="F12" s="18"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2342</v>
      </c>
      <c r="B13" s="18" t="s">
        <v>330</v>
      </c>
      <c r="C13" s="20">
        <v>12</v>
      </c>
      <c r="D13" s="18" t="s">
        <v>407</v>
      </c>
      <c r="E13" s="20">
        <v>40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2343</v>
      </c>
      <c r="B14" s="18" t="s">
        <v>330</v>
      </c>
      <c r="C14" s="18">
        <v>13</v>
      </c>
      <c r="D14" s="20" t="s">
        <v>407</v>
      </c>
      <c r="E14" s="20">
        <v>90</v>
      </c>
      <c r="F14" s="18" t="s">
        <v>398</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2348</v>
      </c>
      <c r="B15" s="18" t="s">
        <v>330</v>
      </c>
      <c r="C15" s="20">
        <v>14</v>
      </c>
      <c r="D15" s="20" t="s">
        <v>407</v>
      </c>
      <c r="E15" s="20">
        <v>70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2349</v>
      </c>
      <c r="B16" s="18" t="s">
        <v>330</v>
      </c>
      <c r="C16" s="18">
        <v>15</v>
      </c>
      <c r="D16" s="20" t="s">
        <v>2858</v>
      </c>
      <c r="E16" s="20">
        <v>110</v>
      </c>
      <c r="F16" s="18" t="s">
        <v>398</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458</v>
      </c>
      <c r="B17" s="18" t="s">
        <v>330</v>
      </c>
      <c r="C17" s="20">
        <v>16</v>
      </c>
      <c r="D17" s="20" t="s">
        <v>395</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7</v>
      </c>
    </row>
    <row r="18" spans="1:24" ht="13" x14ac:dyDescent="0.15">
      <c r="A18" s="15" t="s">
        <v>530</v>
      </c>
      <c r="B18" s="18" t="s">
        <v>330</v>
      </c>
      <c r="C18" s="18">
        <v>17</v>
      </c>
      <c r="D18" s="20" t="s">
        <v>395</v>
      </c>
      <c r="E18" s="20">
        <v>90</v>
      </c>
      <c r="F18" s="18"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1837</v>
      </c>
      <c r="B19" s="18" t="s">
        <v>330</v>
      </c>
      <c r="C19" s="20">
        <v>18</v>
      </c>
      <c r="D19" s="20" t="s">
        <v>395</v>
      </c>
      <c r="E19" s="20">
        <v>60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1827</v>
      </c>
      <c r="B20" s="18" t="s">
        <v>330</v>
      </c>
      <c r="C20" s="18">
        <v>19</v>
      </c>
      <c r="D20" s="20" t="s">
        <v>395</v>
      </c>
      <c r="E20" s="20">
        <v>80</v>
      </c>
      <c r="F20" s="18"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1796</v>
      </c>
      <c r="B21" s="18" t="s">
        <v>330</v>
      </c>
      <c r="C21" s="20">
        <v>20</v>
      </c>
      <c r="D21" s="20" t="s">
        <v>395</v>
      </c>
      <c r="E21" s="20">
        <v>130</v>
      </c>
      <c r="F21" s="18" t="s">
        <v>386</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2859</v>
      </c>
      <c r="B22" s="18" t="s">
        <v>330</v>
      </c>
      <c r="C22" s="18">
        <v>21</v>
      </c>
      <c r="D22" s="20" t="s">
        <v>395</v>
      </c>
      <c r="E22" s="20">
        <v>170</v>
      </c>
      <c r="F22" s="18" t="s">
        <v>2752</v>
      </c>
      <c r="G22" s="21" t="s">
        <v>225</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2573</v>
      </c>
      <c r="B23" s="18" t="s">
        <v>330</v>
      </c>
      <c r="C23" s="20">
        <v>22</v>
      </c>
      <c r="D23" s="20" t="s">
        <v>395</v>
      </c>
      <c r="E23" s="20">
        <v>60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2574</v>
      </c>
      <c r="B24" s="18" t="s">
        <v>330</v>
      </c>
      <c r="C24" s="18">
        <v>23</v>
      </c>
      <c r="D24" s="20" t="s">
        <v>395</v>
      </c>
      <c r="E24" s="20">
        <v>120</v>
      </c>
      <c r="F24" s="18"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2860</v>
      </c>
      <c r="B25" s="18" t="s">
        <v>330</v>
      </c>
      <c r="C25" s="20">
        <v>24</v>
      </c>
      <c r="D25" s="20" t="s">
        <v>395</v>
      </c>
      <c r="E25" s="20">
        <v>160</v>
      </c>
      <c r="F25" s="18" t="s">
        <v>2752</v>
      </c>
      <c r="G25" s="21" t="s">
        <v>225</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2861</v>
      </c>
      <c r="B26" s="18" t="s">
        <v>330</v>
      </c>
      <c r="C26" s="18">
        <v>25</v>
      </c>
      <c r="D26" s="20" t="s">
        <v>395</v>
      </c>
      <c r="E26" s="20">
        <v>130</v>
      </c>
      <c r="F26" s="18" t="s">
        <v>393</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2862</v>
      </c>
      <c r="B27" s="18" t="s">
        <v>330</v>
      </c>
      <c r="C27" s="20">
        <v>26</v>
      </c>
      <c r="D27" s="20" t="s">
        <v>2863</v>
      </c>
      <c r="E27" s="20">
        <v>180</v>
      </c>
      <c r="F27" s="18" t="s">
        <v>393</v>
      </c>
      <c r="G27" s="21" t="s">
        <v>189</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887</v>
      </c>
      <c r="B28" s="18" t="s">
        <v>330</v>
      </c>
      <c r="C28" s="18">
        <v>27</v>
      </c>
      <c r="D28" s="20" t="s">
        <v>389</v>
      </c>
      <c r="E28" s="20">
        <v>100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8</v>
      </c>
    </row>
    <row r="29" spans="1:24" ht="14" thickBot="1" x14ac:dyDescent="0.2">
      <c r="A29" s="15" t="s">
        <v>2864</v>
      </c>
      <c r="B29" s="18" t="s">
        <v>330</v>
      </c>
      <c r="C29" s="20">
        <v>28</v>
      </c>
      <c r="D29" s="20" t="s">
        <v>389</v>
      </c>
      <c r="E29" s="20">
        <v>70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2</v>
      </c>
    </row>
    <row r="30" spans="1:24" ht="14" thickBot="1" x14ac:dyDescent="0.2">
      <c r="A30" s="15" t="s">
        <v>2865</v>
      </c>
      <c r="B30" s="18" t="s">
        <v>330</v>
      </c>
      <c r="C30" s="18">
        <v>29</v>
      </c>
      <c r="D30" s="20" t="s">
        <v>389</v>
      </c>
      <c r="E30" s="20">
        <v>110</v>
      </c>
      <c r="F30" s="18" t="s">
        <v>398</v>
      </c>
      <c r="G30" s="21" t="s">
        <v>181</v>
      </c>
      <c r="H30" s="71" t="s">
        <v>387</v>
      </c>
      <c r="I30" s="71" t="s">
        <v>387</v>
      </c>
      <c r="J30" s="71"/>
      <c r="K30" s="71"/>
      <c r="R30" s="160" t="s">
        <v>86</v>
      </c>
      <c r="S30" s="161"/>
      <c r="T30" s="175">
        <f>SUM(T31:T57)</f>
        <v>0</v>
      </c>
      <c r="U30" s="168"/>
      <c r="V30" s="177" t="s">
        <v>88</v>
      </c>
      <c r="W30" s="213"/>
      <c r="X30" s="215">
        <f>SUM(X31:X57)</f>
        <v>93</v>
      </c>
    </row>
    <row r="31" spans="1:24" ht="13" x14ac:dyDescent="0.15">
      <c r="A31" s="15" t="s">
        <v>2253</v>
      </c>
      <c r="B31" s="18" t="s">
        <v>330</v>
      </c>
      <c r="C31" s="20">
        <v>30</v>
      </c>
      <c r="D31" s="20" t="s">
        <v>389</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31</v>
      </c>
    </row>
    <row r="32" spans="1:24" ht="13" x14ac:dyDescent="0.15">
      <c r="A32" s="15" t="s">
        <v>2254</v>
      </c>
      <c r="B32" s="18" t="s">
        <v>330</v>
      </c>
      <c r="C32" s="18">
        <v>31</v>
      </c>
      <c r="D32" s="20" t="s">
        <v>389</v>
      </c>
      <c r="E32" s="20">
        <v>90</v>
      </c>
      <c r="F32" s="18"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30</v>
      </c>
    </row>
    <row r="33" spans="1:24" ht="13" x14ac:dyDescent="0.15">
      <c r="A33" s="15" t="s">
        <v>2255</v>
      </c>
      <c r="B33" s="18" t="s">
        <v>330</v>
      </c>
      <c r="C33" s="20">
        <v>32</v>
      </c>
      <c r="D33" s="20" t="s">
        <v>389</v>
      </c>
      <c r="E33" s="20">
        <v>140</v>
      </c>
      <c r="F33" s="18" t="s">
        <v>386</v>
      </c>
      <c r="G33" s="21" t="s">
        <v>181</v>
      </c>
      <c r="H33" s="71" t="s">
        <v>387</v>
      </c>
      <c r="I33" s="71" t="s">
        <v>387</v>
      </c>
      <c r="J33" s="71"/>
      <c r="K33" s="71"/>
      <c r="R33" s="117" t="s">
        <v>181</v>
      </c>
      <c r="S33" s="158">
        <f t="shared" si="4"/>
        <v>0</v>
      </c>
      <c r="T33" s="159">
        <f t="shared" si="5"/>
        <v>0</v>
      </c>
      <c r="U33" s="168"/>
      <c r="V33" s="234" t="s">
        <v>181</v>
      </c>
      <c r="W33" s="237">
        <f t="shared" si="6"/>
        <v>0</v>
      </c>
      <c r="X33" s="6">
        <f t="shared" si="7"/>
        <v>23</v>
      </c>
    </row>
    <row r="34" spans="1:24" ht="13" x14ac:dyDescent="0.15">
      <c r="A34" s="15" t="s">
        <v>2609</v>
      </c>
      <c r="B34" s="18" t="s">
        <v>330</v>
      </c>
      <c r="C34" s="18">
        <v>33</v>
      </c>
      <c r="D34" s="20" t="s">
        <v>389</v>
      </c>
      <c r="E34" s="20">
        <v>60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9</v>
      </c>
    </row>
    <row r="35" spans="1:24" ht="13" x14ac:dyDescent="0.15">
      <c r="A35" s="15" t="s">
        <v>2610</v>
      </c>
      <c r="B35" s="18" t="s">
        <v>330</v>
      </c>
      <c r="C35" s="20">
        <v>34</v>
      </c>
      <c r="D35" s="20" t="s">
        <v>389</v>
      </c>
      <c r="E35" s="20">
        <v>100</v>
      </c>
      <c r="F35" s="18"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2866</v>
      </c>
      <c r="B36" s="18" t="s">
        <v>330</v>
      </c>
      <c r="C36" s="18">
        <v>35</v>
      </c>
      <c r="D36" s="20" t="s">
        <v>389</v>
      </c>
      <c r="E36" s="20">
        <v>130</v>
      </c>
      <c r="F36" s="18" t="s">
        <v>2752</v>
      </c>
      <c r="G36" s="21" t="s">
        <v>225</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2575</v>
      </c>
      <c r="B37" s="18" t="s">
        <v>330</v>
      </c>
      <c r="C37" s="20">
        <v>36</v>
      </c>
      <c r="D37" s="20" t="s">
        <v>389</v>
      </c>
      <c r="E37" s="20">
        <v>70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2576</v>
      </c>
      <c r="B38" s="18" t="s">
        <v>330</v>
      </c>
      <c r="C38" s="18">
        <v>37</v>
      </c>
      <c r="D38" s="20" t="s">
        <v>389</v>
      </c>
      <c r="E38" s="20">
        <v>120</v>
      </c>
      <c r="F38" s="18" t="s">
        <v>398</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888</v>
      </c>
      <c r="B39" s="18" t="s">
        <v>330</v>
      </c>
      <c r="C39" s="20">
        <v>38</v>
      </c>
      <c r="D39" s="20" t="s">
        <v>404</v>
      </c>
      <c r="E39" s="20">
        <v>60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864</v>
      </c>
      <c r="B40" s="18" t="s">
        <v>330</v>
      </c>
      <c r="C40" s="18">
        <v>39</v>
      </c>
      <c r="D40" s="20" t="s">
        <v>404</v>
      </c>
      <c r="E40" s="20">
        <v>90</v>
      </c>
      <c r="F40" s="18"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835</v>
      </c>
      <c r="B41" s="18" t="s">
        <v>330</v>
      </c>
      <c r="C41" s="20">
        <v>40</v>
      </c>
      <c r="D41" s="20" t="s">
        <v>404</v>
      </c>
      <c r="E41" s="20">
        <v>140</v>
      </c>
      <c r="F41" s="18" t="s">
        <v>386</v>
      </c>
      <c r="G41" s="21"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2264</v>
      </c>
      <c r="B42" s="18" t="s">
        <v>330</v>
      </c>
      <c r="C42" s="18">
        <v>41</v>
      </c>
      <c r="D42" s="20" t="s">
        <v>404</v>
      </c>
      <c r="E42" s="20">
        <v>30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2265</v>
      </c>
      <c r="B43" s="18" t="s">
        <v>330</v>
      </c>
      <c r="C43" s="20">
        <v>42</v>
      </c>
      <c r="D43" s="20" t="s">
        <v>2867</v>
      </c>
      <c r="E43" s="20">
        <v>90</v>
      </c>
      <c r="F43" s="18"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593</v>
      </c>
      <c r="B44" s="18" t="s">
        <v>330</v>
      </c>
      <c r="C44" s="18">
        <v>43</v>
      </c>
      <c r="D44" s="20" t="s">
        <v>385</v>
      </c>
      <c r="E44" s="20">
        <v>60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434</v>
      </c>
      <c r="B45" s="18" t="s">
        <v>330</v>
      </c>
      <c r="C45" s="20">
        <v>44</v>
      </c>
      <c r="D45" s="20" t="s">
        <v>385</v>
      </c>
      <c r="E45" s="20">
        <v>80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406</v>
      </c>
      <c r="B46" s="18" t="s">
        <v>330</v>
      </c>
      <c r="C46" s="18">
        <v>45</v>
      </c>
      <c r="D46" s="20" t="s">
        <v>385</v>
      </c>
      <c r="E46" s="20">
        <v>150</v>
      </c>
      <c r="F46" s="18" t="s">
        <v>386</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1822</v>
      </c>
      <c r="B47" s="18" t="s">
        <v>330</v>
      </c>
      <c r="C47" s="20">
        <v>46</v>
      </c>
      <c r="D47" s="20" t="s">
        <v>385</v>
      </c>
      <c r="E47" s="20">
        <v>60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1811</v>
      </c>
      <c r="B48" s="18" t="s">
        <v>330</v>
      </c>
      <c r="C48" s="18">
        <v>47</v>
      </c>
      <c r="D48" s="20" t="s">
        <v>385</v>
      </c>
      <c r="E48" s="20">
        <v>100</v>
      </c>
      <c r="F48" s="18"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2373</v>
      </c>
      <c r="B49" s="18" t="s">
        <v>330</v>
      </c>
      <c r="C49" s="20">
        <v>48</v>
      </c>
      <c r="D49" s="20" t="s">
        <v>385</v>
      </c>
      <c r="E49" s="20">
        <v>50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2374</v>
      </c>
      <c r="B50" s="18" t="s">
        <v>330</v>
      </c>
      <c r="C50" s="18">
        <v>49</v>
      </c>
      <c r="D50" s="20" t="s">
        <v>385</v>
      </c>
      <c r="E50" s="20">
        <v>80</v>
      </c>
      <c r="F50" s="18"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2375</v>
      </c>
      <c r="B51" s="18" t="s">
        <v>330</v>
      </c>
      <c r="C51" s="20">
        <v>50</v>
      </c>
      <c r="D51" s="20" t="s">
        <v>385</v>
      </c>
      <c r="E51" s="20">
        <v>130</v>
      </c>
      <c r="F51" s="18" t="s">
        <v>386</v>
      </c>
      <c r="G51" s="19" t="s">
        <v>185</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2868</v>
      </c>
      <c r="B52" s="18" t="s">
        <v>330</v>
      </c>
      <c r="C52" s="18">
        <v>51</v>
      </c>
      <c r="D52" s="20" t="s">
        <v>385</v>
      </c>
      <c r="E52" s="20">
        <v>130</v>
      </c>
      <c r="F52" s="18" t="s">
        <v>393</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541</v>
      </c>
      <c r="B53" s="18" t="s">
        <v>330</v>
      </c>
      <c r="C53" s="20">
        <v>52</v>
      </c>
      <c r="D53" s="20" t="s">
        <v>400</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529</v>
      </c>
      <c r="B54" s="18" t="s">
        <v>330</v>
      </c>
      <c r="C54" s="18">
        <v>53</v>
      </c>
      <c r="D54" s="20" t="s">
        <v>400</v>
      </c>
      <c r="E54" s="20">
        <v>90</v>
      </c>
      <c r="F54" s="18" t="s">
        <v>398</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1192</v>
      </c>
      <c r="B55" s="18" t="s">
        <v>330</v>
      </c>
      <c r="C55" s="20">
        <v>54</v>
      </c>
      <c r="D55" s="20" t="s">
        <v>400</v>
      </c>
      <c r="E55" s="20">
        <v>70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1949</v>
      </c>
      <c r="B56" s="18" t="s">
        <v>330</v>
      </c>
      <c r="C56" s="18">
        <v>55</v>
      </c>
      <c r="D56" s="20" t="s">
        <v>400</v>
      </c>
      <c r="E56" s="20">
        <v>120</v>
      </c>
      <c r="F56" s="18"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1248</v>
      </c>
      <c r="B57" s="18" t="s">
        <v>330</v>
      </c>
      <c r="C57" s="20">
        <v>56</v>
      </c>
      <c r="D57" s="20" t="s">
        <v>400</v>
      </c>
      <c r="E57" s="20">
        <v>80</v>
      </c>
      <c r="F57" s="18" t="s">
        <v>393</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1235</v>
      </c>
      <c r="B58" s="18" t="s">
        <v>330</v>
      </c>
      <c r="C58" s="18">
        <v>57</v>
      </c>
      <c r="D58" s="20" t="s">
        <v>400</v>
      </c>
      <c r="E58" s="20">
        <v>150</v>
      </c>
      <c r="F58" s="18" t="s">
        <v>398</v>
      </c>
      <c r="G58" s="21" t="s">
        <v>181</v>
      </c>
      <c r="H58" s="71" t="s">
        <v>387</v>
      </c>
      <c r="I58" s="71" t="s">
        <v>387</v>
      </c>
      <c r="J58" s="71"/>
      <c r="K58" s="71"/>
      <c r="U58" s="168"/>
      <c r="V58" s="177" t="s">
        <v>447</v>
      </c>
      <c r="W58" s="189"/>
      <c r="X58" s="190">
        <f>SUM(X59:X85)</f>
        <v>209</v>
      </c>
    </row>
    <row r="59" spans="1:24" ht="13" x14ac:dyDescent="0.15">
      <c r="A59" s="15" t="s">
        <v>1876</v>
      </c>
      <c r="B59" s="18" t="s">
        <v>330</v>
      </c>
      <c r="C59" s="20">
        <v>58</v>
      </c>
      <c r="D59" s="20" t="s">
        <v>400</v>
      </c>
      <c r="E59" s="20">
        <v>60</v>
      </c>
      <c r="F59" s="18" t="s">
        <v>393</v>
      </c>
      <c r="G59" s="21" t="s">
        <v>173</v>
      </c>
      <c r="H59" s="71" t="s">
        <v>387</v>
      </c>
      <c r="I59" s="71" t="s">
        <v>387</v>
      </c>
      <c r="J59" s="71"/>
      <c r="K59" s="71"/>
      <c r="U59" s="239"/>
      <c r="V59" s="116" t="s">
        <v>173</v>
      </c>
      <c r="W59" s="211">
        <f t="shared" ref="W59:X74" si="8">S3+S31+W3+W31</f>
        <v>0</v>
      </c>
      <c r="X59" s="64">
        <f t="shared" si="8"/>
        <v>62</v>
      </c>
    </row>
    <row r="60" spans="1:24" ht="13" x14ac:dyDescent="0.15">
      <c r="A60" s="15" t="s">
        <v>1869</v>
      </c>
      <c r="B60" s="18" t="s">
        <v>330</v>
      </c>
      <c r="C60" s="18">
        <v>59</v>
      </c>
      <c r="D60" s="20" t="s">
        <v>400</v>
      </c>
      <c r="E60" s="20">
        <v>90</v>
      </c>
      <c r="F60" s="18" t="s">
        <v>398</v>
      </c>
      <c r="G60" s="21" t="s">
        <v>181</v>
      </c>
      <c r="H60" s="71" t="s">
        <v>387</v>
      </c>
      <c r="I60" s="71" t="s">
        <v>387</v>
      </c>
      <c r="J60" s="71"/>
      <c r="K60" s="71"/>
      <c r="U60" s="239"/>
      <c r="V60" s="117" t="s">
        <v>177</v>
      </c>
      <c r="W60" s="158">
        <f t="shared" si="8"/>
        <v>0</v>
      </c>
      <c r="X60" s="159">
        <f t="shared" si="8"/>
        <v>60</v>
      </c>
    </row>
    <row r="61" spans="1:24" ht="13" x14ac:dyDescent="0.15">
      <c r="A61" s="15" t="s">
        <v>859</v>
      </c>
      <c r="B61" s="18" t="s">
        <v>330</v>
      </c>
      <c r="C61" s="20">
        <v>60</v>
      </c>
      <c r="D61" s="20" t="s">
        <v>858</v>
      </c>
      <c r="E61" s="20">
        <v>60</v>
      </c>
      <c r="F61" s="18" t="s">
        <v>393</v>
      </c>
      <c r="G61" s="21" t="s">
        <v>173</v>
      </c>
      <c r="H61" s="71" t="s">
        <v>387</v>
      </c>
      <c r="I61" s="71" t="s">
        <v>387</v>
      </c>
      <c r="J61" s="71"/>
      <c r="K61" s="71"/>
      <c r="U61" s="239"/>
      <c r="V61" s="117" t="s">
        <v>181</v>
      </c>
      <c r="W61" s="158">
        <f t="shared" si="8"/>
        <v>0</v>
      </c>
      <c r="X61" s="159">
        <f t="shared" si="8"/>
        <v>46</v>
      </c>
    </row>
    <row r="62" spans="1:24" ht="13" x14ac:dyDescent="0.15">
      <c r="A62" s="15" t="s">
        <v>1819</v>
      </c>
      <c r="B62" s="18" t="s">
        <v>330</v>
      </c>
      <c r="C62" s="18">
        <v>61</v>
      </c>
      <c r="D62" s="20" t="s">
        <v>858</v>
      </c>
      <c r="E62" s="20">
        <v>90</v>
      </c>
      <c r="F62" s="18" t="s">
        <v>398</v>
      </c>
      <c r="G62" s="19" t="s">
        <v>181</v>
      </c>
      <c r="H62" s="71" t="s">
        <v>387</v>
      </c>
      <c r="I62" s="71" t="s">
        <v>387</v>
      </c>
      <c r="J62" s="71"/>
      <c r="K62" s="71"/>
      <c r="U62" s="239"/>
      <c r="V62" s="117" t="s">
        <v>185</v>
      </c>
      <c r="W62" s="158">
        <f t="shared" si="8"/>
        <v>0</v>
      </c>
      <c r="X62" s="159">
        <f t="shared" si="8"/>
        <v>18</v>
      </c>
    </row>
    <row r="63" spans="1:24" ht="13" x14ac:dyDescent="0.15">
      <c r="A63" s="15" t="s">
        <v>1951</v>
      </c>
      <c r="B63" s="18" t="s">
        <v>330</v>
      </c>
      <c r="C63" s="20">
        <v>62</v>
      </c>
      <c r="D63" s="20" t="s">
        <v>858</v>
      </c>
      <c r="E63" s="20">
        <v>70</v>
      </c>
      <c r="F63" s="18" t="s">
        <v>393</v>
      </c>
      <c r="G63" s="19" t="s">
        <v>181</v>
      </c>
      <c r="H63" s="71" t="s">
        <v>387</v>
      </c>
      <c r="I63" s="71" t="s">
        <v>387</v>
      </c>
      <c r="J63" s="71"/>
      <c r="K63" s="71"/>
      <c r="U63" s="239"/>
      <c r="V63" s="117" t="s">
        <v>189</v>
      </c>
      <c r="W63" s="158">
        <f t="shared" si="8"/>
        <v>0</v>
      </c>
      <c r="X63" s="159">
        <f t="shared" si="8"/>
        <v>6</v>
      </c>
    </row>
    <row r="64" spans="1:24" ht="13" x14ac:dyDescent="0.15">
      <c r="A64" s="15" t="s">
        <v>2384</v>
      </c>
      <c r="B64" s="18" t="s">
        <v>330</v>
      </c>
      <c r="C64" s="18">
        <v>63</v>
      </c>
      <c r="D64" s="20" t="s">
        <v>858</v>
      </c>
      <c r="E64" s="20">
        <v>60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2385</v>
      </c>
      <c r="B65" s="18" t="s">
        <v>330</v>
      </c>
      <c r="C65" s="20">
        <v>64</v>
      </c>
      <c r="D65" s="20" t="s">
        <v>1447</v>
      </c>
      <c r="E65" s="20">
        <v>100</v>
      </c>
      <c r="F65" s="18" t="s">
        <v>398</v>
      </c>
      <c r="G65" s="19" t="s">
        <v>185</v>
      </c>
      <c r="H65" s="71" t="s">
        <v>387</v>
      </c>
      <c r="I65" s="71" t="s">
        <v>387</v>
      </c>
      <c r="J65" s="71"/>
      <c r="K65" s="71"/>
      <c r="U65" s="241"/>
      <c r="V65" s="117" t="s">
        <v>197</v>
      </c>
      <c r="W65" s="158">
        <f t="shared" si="8"/>
        <v>0</v>
      </c>
      <c r="X65" s="159">
        <f t="shared" si="8"/>
        <v>0</v>
      </c>
    </row>
    <row r="66" spans="1:24" ht="14" thickBot="1" x14ac:dyDescent="0.2">
      <c r="A66" s="15" t="s">
        <v>2541</v>
      </c>
      <c r="B66" s="18" t="s">
        <v>330</v>
      </c>
      <c r="C66" s="18">
        <v>65</v>
      </c>
      <c r="D66" s="20" t="s">
        <v>858</v>
      </c>
      <c r="E66" s="20">
        <v>130</v>
      </c>
      <c r="F66" s="18" t="s">
        <v>393</v>
      </c>
      <c r="G66" s="21" t="s">
        <v>185</v>
      </c>
      <c r="H66" s="71" t="s">
        <v>387</v>
      </c>
      <c r="I66" s="71" t="s">
        <v>387</v>
      </c>
      <c r="J66" s="71"/>
      <c r="K66" s="71"/>
      <c r="U66" s="241"/>
      <c r="V66" s="117" t="s">
        <v>201</v>
      </c>
      <c r="W66" s="158">
        <f t="shared" si="8"/>
        <v>0</v>
      </c>
      <c r="X66" s="159">
        <f t="shared" si="8"/>
        <v>0</v>
      </c>
    </row>
    <row r="67" spans="1:24" ht="14" thickBot="1" x14ac:dyDescent="0.2">
      <c r="A67" s="15" t="s">
        <v>2869</v>
      </c>
      <c r="B67" s="18" t="s">
        <v>330</v>
      </c>
      <c r="C67" s="20">
        <v>66</v>
      </c>
      <c r="D67" s="20" t="s">
        <v>858</v>
      </c>
      <c r="E67" s="20">
        <v>150</v>
      </c>
      <c r="F67" s="18" t="s">
        <v>2752</v>
      </c>
      <c r="G67" s="21" t="s">
        <v>225</v>
      </c>
      <c r="H67" s="71" t="s">
        <v>387</v>
      </c>
      <c r="I67" s="71" t="s">
        <v>387</v>
      </c>
      <c r="J67" s="71"/>
      <c r="K67" s="71" t="s">
        <v>387</v>
      </c>
      <c r="U67" s="241"/>
      <c r="V67" s="117" t="s">
        <v>205</v>
      </c>
      <c r="W67" s="158">
        <f t="shared" si="8"/>
        <v>0</v>
      </c>
      <c r="X67" s="159">
        <f t="shared" si="8"/>
        <v>0</v>
      </c>
    </row>
    <row r="68" spans="1:24" ht="14" thickBot="1" x14ac:dyDescent="0.2">
      <c r="A68" s="15" t="s">
        <v>2870</v>
      </c>
      <c r="B68" s="18" t="s">
        <v>330</v>
      </c>
      <c r="C68" s="18">
        <v>67</v>
      </c>
      <c r="D68" s="20" t="s">
        <v>847</v>
      </c>
      <c r="E68" s="20">
        <v>180</v>
      </c>
      <c r="F68" s="18" t="s">
        <v>393</v>
      </c>
      <c r="G68" s="21" t="s">
        <v>189</v>
      </c>
      <c r="H68" s="71" t="s">
        <v>387</v>
      </c>
      <c r="I68" s="71" t="s">
        <v>387</v>
      </c>
      <c r="J68" s="71"/>
      <c r="K68" s="71" t="s">
        <v>387</v>
      </c>
      <c r="U68" s="241"/>
      <c r="V68" s="117" t="s">
        <v>209</v>
      </c>
      <c r="W68" s="158">
        <f t="shared" si="8"/>
        <v>0</v>
      </c>
      <c r="X68" s="159">
        <f t="shared" si="8"/>
        <v>0</v>
      </c>
    </row>
    <row r="69" spans="1:24" ht="14" thickBot="1" x14ac:dyDescent="0.2">
      <c r="A69" s="15" t="s">
        <v>2871</v>
      </c>
      <c r="B69" s="18" t="s">
        <v>330</v>
      </c>
      <c r="C69" s="20">
        <v>68</v>
      </c>
      <c r="D69" s="20" t="s">
        <v>2872</v>
      </c>
      <c r="E69" s="20">
        <v>240</v>
      </c>
      <c r="F69" s="18" t="s">
        <v>2515</v>
      </c>
      <c r="G69" s="21" t="s">
        <v>189</v>
      </c>
      <c r="H69" s="71" t="s">
        <v>387</v>
      </c>
      <c r="I69" s="71" t="s">
        <v>387</v>
      </c>
      <c r="J69" s="71"/>
      <c r="K69" s="71" t="s">
        <v>387</v>
      </c>
      <c r="U69" s="241"/>
      <c r="V69" s="117" t="s">
        <v>9125</v>
      </c>
      <c r="W69" s="158">
        <f t="shared" si="8"/>
        <v>0</v>
      </c>
      <c r="X69" s="159">
        <f t="shared" si="8"/>
        <v>0</v>
      </c>
    </row>
    <row r="70" spans="1:24" ht="14" thickBot="1" x14ac:dyDescent="0.2">
      <c r="A70" s="15" t="s">
        <v>1874</v>
      </c>
      <c r="B70" s="18" t="s">
        <v>330</v>
      </c>
      <c r="C70" s="18">
        <v>69</v>
      </c>
      <c r="D70" s="20" t="s">
        <v>847</v>
      </c>
      <c r="E70" s="20">
        <v>90</v>
      </c>
      <c r="F70" s="18" t="s">
        <v>393</v>
      </c>
      <c r="G70" s="21" t="s">
        <v>177</v>
      </c>
      <c r="H70" s="71" t="s">
        <v>387</v>
      </c>
      <c r="I70" s="71" t="s">
        <v>387</v>
      </c>
      <c r="J70" s="71"/>
      <c r="K70" s="71"/>
      <c r="U70" s="241"/>
      <c r="V70" s="118" t="s">
        <v>213</v>
      </c>
      <c r="W70" s="158">
        <f t="shared" si="8"/>
        <v>0</v>
      </c>
      <c r="X70" s="159">
        <f t="shared" si="8"/>
        <v>0</v>
      </c>
    </row>
    <row r="71" spans="1:24" ht="14" thickBot="1" x14ac:dyDescent="0.2">
      <c r="A71" s="15" t="s">
        <v>1866</v>
      </c>
      <c r="B71" s="18" t="s">
        <v>330</v>
      </c>
      <c r="C71" s="20">
        <v>70</v>
      </c>
      <c r="D71" s="20" t="s">
        <v>847</v>
      </c>
      <c r="E71" s="20">
        <v>150</v>
      </c>
      <c r="F71" s="18" t="s">
        <v>398</v>
      </c>
      <c r="G71" s="21" t="s">
        <v>181</v>
      </c>
      <c r="H71" s="71" t="s">
        <v>387</v>
      </c>
      <c r="I71" s="71" t="s">
        <v>387</v>
      </c>
      <c r="J71" s="71"/>
      <c r="K71" s="71"/>
      <c r="U71" s="241"/>
      <c r="V71" s="117" t="s">
        <v>217</v>
      </c>
      <c r="W71" s="158">
        <f t="shared" si="8"/>
        <v>0</v>
      </c>
      <c r="X71" s="159">
        <f t="shared" si="8"/>
        <v>0</v>
      </c>
    </row>
    <row r="72" spans="1:24" ht="14" thickBot="1" x14ac:dyDescent="0.2">
      <c r="A72" s="15" t="s">
        <v>2292</v>
      </c>
      <c r="B72" s="18" t="s">
        <v>330</v>
      </c>
      <c r="C72" s="18">
        <v>71</v>
      </c>
      <c r="D72" s="20" t="s">
        <v>847</v>
      </c>
      <c r="E72" s="20">
        <v>50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2293</v>
      </c>
      <c r="B73" s="18" t="s">
        <v>330</v>
      </c>
      <c r="C73" s="20">
        <v>72</v>
      </c>
      <c r="D73" s="20" t="s">
        <v>847</v>
      </c>
      <c r="E73" s="20">
        <v>80</v>
      </c>
      <c r="F73" s="18" t="s">
        <v>398</v>
      </c>
      <c r="G73" s="21" t="s">
        <v>177</v>
      </c>
      <c r="H73" s="71" t="s">
        <v>387</v>
      </c>
      <c r="I73" s="71" t="s">
        <v>387</v>
      </c>
      <c r="J73" s="71"/>
      <c r="K73" s="71"/>
      <c r="U73" s="241"/>
      <c r="V73" s="117" t="s">
        <v>225</v>
      </c>
      <c r="W73" s="158">
        <f t="shared" si="8"/>
        <v>0</v>
      </c>
      <c r="X73" s="159">
        <f t="shared" si="8"/>
        <v>7</v>
      </c>
    </row>
    <row r="74" spans="1:24" ht="14" thickBot="1" x14ac:dyDescent="0.2">
      <c r="A74" s="15" t="s">
        <v>2294</v>
      </c>
      <c r="B74" s="18" t="s">
        <v>330</v>
      </c>
      <c r="C74" s="18">
        <v>73</v>
      </c>
      <c r="D74" s="20" t="s">
        <v>847</v>
      </c>
      <c r="E74" s="20">
        <v>140</v>
      </c>
      <c r="F74" s="18" t="s">
        <v>386</v>
      </c>
      <c r="G74" s="21" t="s">
        <v>185</v>
      </c>
      <c r="H74" s="71" t="s">
        <v>387</v>
      </c>
      <c r="I74" s="71" t="s">
        <v>387</v>
      </c>
      <c r="J74" s="71"/>
      <c r="K74" s="71"/>
      <c r="U74" s="241"/>
      <c r="V74" s="117" t="s">
        <v>229</v>
      </c>
      <c r="W74" s="158">
        <f t="shared" si="8"/>
        <v>0</v>
      </c>
      <c r="X74" s="159">
        <f t="shared" si="8"/>
        <v>0</v>
      </c>
    </row>
    <row r="75" spans="1:24" ht="14" thickBot="1" x14ac:dyDescent="0.2">
      <c r="A75" s="15" t="s">
        <v>2330</v>
      </c>
      <c r="B75" s="18" t="s">
        <v>330</v>
      </c>
      <c r="C75" s="20">
        <v>74</v>
      </c>
      <c r="D75" s="20" t="s">
        <v>847</v>
      </c>
      <c r="E75" s="20">
        <v>130</v>
      </c>
      <c r="F75" s="18" t="s">
        <v>393</v>
      </c>
      <c r="G75" s="21" t="s">
        <v>181</v>
      </c>
      <c r="H75" s="71" t="s">
        <v>387</v>
      </c>
      <c r="I75" s="71" t="s">
        <v>387</v>
      </c>
      <c r="J75" s="71"/>
      <c r="K75" s="71"/>
      <c r="U75" s="241"/>
      <c r="V75" s="117" t="s">
        <v>233</v>
      </c>
      <c r="W75" s="158">
        <f t="shared" ref="W75:X85" si="9">S19+S47+W19+W47</f>
        <v>0</v>
      </c>
      <c r="X75" s="159">
        <f t="shared" si="9"/>
        <v>0</v>
      </c>
    </row>
    <row r="76" spans="1:24" ht="14" thickBot="1" x14ac:dyDescent="0.2">
      <c r="A76" s="15" t="s">
        <v>2873</v>
      </c>
      <c r="B76" s="18" t="s">
        <v>330</v>
      </c>
      <c r="C76" s="18">
        <v>75</v>
      </c>
      <c r="D76" s="20" t="s">
        <v>847</v>
      </c>
      <c r="E76" s="20">
        <v>160</v>
      </c>
      <c r="F76" s="18" t="s">
        <v>393</v>
      </c>
      <c r="G76" s="21" t="s">
        <v>189</v>
      </c>
      <c r="H76" s="71" t="s">
        <v>387</v>
      </c>
      <c r="I76" s="71" t="s">
        <v>387</v>
      </c>
      <c r="J76" s="71"/>
      <c r="K76" s="71" t="s">
        <v>387</v>
      </c>
      <c r="U76" s="241"/>
      <c r="V76" s="117" t="s">
        <v>9123</v>
      </c>
      <c r="W76" s="158">
        <f t="shared" si="9"/>
        <v>0</v>
      </c>
      <c r="X76" s="159">
        <f t="shared" si="9"/>
        <v>0</v>
      </c>
    </row>
    <row r="77" spans="1:24" ht="14" thickBot="1" x14ac:dyDescent="0.2">
      <c r="A77" s="15" t="s">
        <v>889</v>
      </c>
      <c r="B77" s="18" t="s">
        <v>330</v>
      </c>
      <c r="C77" s="20">
        <v>76</v>
      </c>
      <c r="D77" s="20" t="s">
        <v>2547</v>
      </c>
      <c r="E77" s="20">
        <v>60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836</v>
      </c>
      <c r="B78" s="18" t="s">
        <v>330</v>
      </c>
      <c r="C78" s="18">
        <v>77</v>
      </c>
      <c r="D78" s="20" t="s">
        <v>2874</v>
      </c>
      <c r="E78" s="20">
        <v>100</v>
      </c>
      <c r="F78" s="18" t="s">
        <v>398</v>
      </c>
      <c r="G78" s="21" t="s">
        <v>177</v>
      </c>
      <c r="H78" s="71" t="s">
        <v>387</v>
      </c>
      <c r="I78" s="71" t="s">
        <v>387</v>
      </c>
      <c r="J78" s="71"/>
      <c r="K78" s="71"/>
      <c r="U78" s="241"/>
      <c r="V78" s="117" t="s">
        <v>241</v>
      </c>
      <c r="W78" s="158">
        <f t="shared" si="9"/>
        <v>0</v>
      </c>
      <c r="X78" s="159">
        <f t="shared" si="9"/>
        <v>0</v>
      </c>
    </row>
    <row r="79" spans="1:24" ht="14" thickBot="1" x14ac:dyDescent="0.2">
      <c r="A79" s="15" t="s">
        <v>2674</v>
      </c>
      <c r="B79" s="18" t="s">
        <v>330</v>
      </c>
      <c r="C79" s="20">
        <v>78</v>
      </c>
      <c r="D79" s="20" t="s">
        <v>2547</v>
      </c>
      <c r="E79" s="20">
        <v>170</v>
      </c>
      <c r="F79" s="18" t="s">
        <v>393</v>
      </c>
      <c r="G79" s="21" t="s">
        <v>189</v>
      </c>
      <c r="H79" s="71" t="s">
        <v>387</v>
      </c>
      <c r="I79" s="71" t="s">
        <v>387</v>
      </c>
      <c r="J79" s="71"/>
      <c r="K79" s="71" t="s">
        <v>387</v>
      </c>
      <c r="U79" s="241"/>
      <c r="V79" s="117" t="s">
        <v>245</v>
      </c>
      <c r="W79" s="158">
        <f t="shared" si="9"/>
        <v>0</v>
      </c>
      <c r="X79" s="159">
        <f t="shared" si="9"/>
        <v>0</v>
      </c>
    </row>
    <row r="80" spans="1:24" ht="14" thickBot="1" x14ac:dyDescent="0.2">
      <c r="A80" s="15" t="s">
        <v>2675</v>
      </c>
      <c r="B80" s="18" t="s">
        <v>330</v>
      </c>
      <c r="C80" s="18">
        <v>79</v>
      </c>
      <c r="D80" s="20" t="s">
        <v>2875</v>
      </c>
      <c r="E80" s="20">
        <v>210</v>
      </c>
      <c r="F80" s="18" t="s">
        <v>2515</v>
      </c>
      <c r="G80" s="21" t="s">
        <v>189</v>
      </c>
      <c r="H80" s="71" t="s">
        <v>387</v>
      </c>
      <c r="I80" s="71" t="s">
        <v>387</v>
      </c>
      <c r="J80" s="71"/>
      <c r="K80" s="71" t="s">
        <v>387</v>
      </c>
      <c r="U80" s="241"/>
      <c r="V80" s="117" t="s">
        <v>249</v>
      </c>
      <c r="W80" s="158">
        <f t="shared" si="9"/>
        <v>0</v>
      </c>
      <c r="X80" s="159">
        <f t="shared" si="9"/>
        <v>0</v>
      </c>
    </row>
    <row r="81" spans="1:24" ht="14" thickBot="1" x14ac:dyDescent="0.2">
      <c r="A81" s="15" t="s">
        <v>2623</v>
      </c>
      <c r="B81" s="18" t="s">
        <v>330</v>
      </c>
      <c r="C81" s="20">
        <v>80</v>
      </c>
      <c r="D81" s="20" t="s">
        <v>2547</v>
      </c>
      <c r="E81" s="20">
        <v>70</v>
      </c>
      <c r="F81" s="18" t="s">
        <v>393</v>
      </c>
      <c r="G81" s="21" t="s">
        <v>177</v>
      </c>
      <c r="H81" s="71" t="s">
        <v>387</v>
      </c>
      <c r="I81" s="71" t="s">
        <v>387</v>
      </c>
      <c r="J81" s="71"/>
      <c r="K81" s="71"/>
      <c r="U81" s="241"/>
      <c r="V81" s="117" t="s">
        <v>253</v>
      </c>
      <c r="W81" s="158">
        <f t="shared" si="9"/>
        <v>0</v>
      </c>
      <c r="X81" s="159">
        <f t="shared" si="9"/>
        <v>0</v>
      </c>
    </row>
    <row r="82" spans="1:24" ht="14" thickBot="1" x14ac:dyDescent="0.2">
      <c r="A82" s="15" t="s">
        <v>2552</v>
      </c>
      <c r="B82" s="18" t="s">
        <v>330</v>
      </c>
      <c r="C82" s="18">
        <v>81</v>
      </c>
      <c r="D82" s="20" t="s">
        <v>2547</v>
      </c>
      <c r="E82" s="20">
        <v>130</v>
      </c>
      <c r="F82" s="18" t="s">
        <v>393</v>
      </c>
      <c r="G82" s="21" t="s">
        <v>185</v>
      </c>
      <c r="H82" s="71" t="s">
        <v>387</v>
      </c>
      <c r="I82" s="71" t="s">
        <v>387</v>
      </c>
      <c r="J82" s="71"/>
      <c r="K82" s="71"/>
      <c r="U82" s="241"/>
      <c r="V82" s="117" t="s">
        <v>10048</v>
      </c>
      <c r="W82" s="158">
        <f t="shared" si="9"/>
        <v>0</v>
      </c>
      <c r="X82" s="159">
        <f t="shared" si="9"/>
        <v>0</v>
      </c>
    </row>
    <row r="83" spans="1:24" ht="14" thickBot="1" x14ac:dyDescent="0.2">
      <c r="A83" s="15" t="s">
        <v>2876</v>
      </c>
      <c r="B83" s="18" t="s">
        <v>330</v>
      </c>
      <c r="C83" s="20">
        <v>82</v>
      </c>
      <c r="D83" s="16" t="s">
        <v>2547</v>
      </c>
      <c r="E83" s="16">
        <v>150</v>
      </c>
      <c r="F83" s="18" t="s">
        <v>2752</v>
      </c>
      <c r="G83" s="21" t="s">
        <v>225</v>
      </c>
      <c r="H83" s="71" t="s">
        <v>387</v>
      </c>
      <c r="I83" s="71" t="s">
        <v>387</v>
      </c>
      <c r="J83" s="71"/>
      <c r="K83" s="71" t="s">
        <v>387</v>
      </c>
      <c r="U83" s="241"/>
      <c r="V83" s="117" t="s">
        <v>10124</v>
      </c>
      <c r="W83" s="158">
        <f t="shared" si="9"/>
        <v>0</v>
      </c>
      <c r="X83" s="159">
        <f t="shared" si="9"/>
        <v>0</v>
      </c>
    </row>
    <row r="84" spans="1:24" ht="14" thickBot="1" x14ac:dyDescent="0.2">
      <c r="A84" s="15" t="s">
        <v>2394</v>
      </c>
      <c r="B84" s="18" t="s">
        <v>330</v>
      </c>
      <c r="C84" s="18">
        <v>83</v>
      </c>
      <c r="D84" s="16" t="s">
        <v>149</v>
      </c>
      <c r="E84" s="16">
        <v>120</v>
      </c>
      <c r="F84" s="18" t="s">
        <v>393</v>
      </c>
      <c r="G84" s="21" t="s">
        <v>181</v>
      </c>
      <c r="H84" s="71" t="s">
        <v>387</v>
      </c>
      <c r="I84" s="71" t="s">
        <v>387</v>
      </c>
      <c r="J84" s="71"/>
      <c r="K84" s="71"/>
      <c r="U84" s="241"/>
      <c r="V84" s="117" t="s">
        <v>257</v>
      </c>
      <c r="W84" s="158">
        <f t="shared" si="9"/>
        <v>0</v>
      </c>
      <c r="X84" s="159">
        <f t="shared" si="9"/>
        <v>8</v>
      </c>
    </row>
    <row r="85" spans="1:24" ht="14" thickBot="1" x14ac:dyDescent="0.2">
      <c r="A85" s="15" t="s">
        <v>2386</v>
      </c>
      <c r="B85" s="18" t="s">
        <v>330</v>
      </c>
      <c r="C85" s="20">
        <v>84</v>
      </c>
      <c r="D85" s="20" t="s">
        <v>149</v>
      </c>
      <c r="E85" s="20">
        <v>60</v>
      </c>
      <c r="F85" s="18" t="s">
        <v>393</v>
      </c>
      <c r="G85" s="21" t="s">
        <v>173</v>
      </c>
      <c r="H85" s="71" t="s">
        <v>387</v>
      </c>
      <c r="I85" s="71" t="s">
        <v>387</v>
      </c>
      <c r="J85" s="71"/>
      <c r="K85" s="71"/>
      <c r="U85" s="241"/>
      <c r="V85" s="166" t="s">
        <v>260</v>
      </c>
      <c r="W85" s="191">
        <f t="shared" si="9"/>
        <v>0</v>
      </c>
      <c r="X85" s="192">
        <f t="shared" si="9"/>
        <v>2</v>
      </c>
    </row>
    <row r="86" spans="1:24" ht="13" x14ac:dyDescent="0.15">
      <c r="A86" s="15" t="s">
        <v>2387</v>
      </c>
      <c r="B86" s="18" t="s">
        <v>330</v>
      </c>
      <c r="C86" s="18">
        <v>85</v>
      </c>
      <c r="D86" s="20" t="s">
        <v>149</v>
      </c>
      <c r="E86" s="20">
        <v>90</v>
      </c>
      <c r="F86" s="18" t="s">
        <v>398</v>
      </c>
      <c r="G86" s="21" t="s">
        <v>177</v>
      </c>
      <c r="H86" s="71" t="s">
        <v>387</v>
      </c>
      <c r="I86" s="71" t="s">
        <v>387</v>
      </c>
      <c r="J86" s="71"/>
      <c r="K86" s="71"/>
    </row>
    <row r="87" spans="1:24" ht="13" x14ac:dyDescent="0.15">
      <c r="A87" s="15" t="s">
        <v>2388</v>
      </c>
      <c r="B87" s="18" t="s">
        <v>330</v>
      </c>
      <c r="C87" s="20">
        <v>86</v>
      </c>
      <c r="D87" s="20" t="s">
        <v>149</v>
      </c>
      <c r="E87" s="20">
        <v>150</v>
      </c>
      <c r="F87" s="18" t="s">
        <v>386</v>
      </c>
      <c r="G87" s="21" t="s">
        <v>185</v>
      </c>
      <c r="H87" s="71" t="s">
        <v>387</v>
      </c>
      <c r="I87" s="71" t="s">
        <v>387</v>
      </c>
      <c r="J87" s="71"/>
      <c r="K87" s="71"/>
    </row>
    <row r="88" spans="1:24" ht="13" x14ac:dyDescent="0.15">
      <c r="A88" s="15" t="s">
        <v>2877</v>
      </c>
      <c r="B88" s="18" t="s">
        <v>330</v>
      </c>
      <c r="C88" s="18">
        <v>87</v>
      </c>
      <c r="D88" s="20" t="s">
        <v>149</v>
      </c>
      <c r="E88" s="20">
        <v>190</v>
      </c>
      <c r="F88" s="18" t="s">
        <v>2752</v>
      </c>
      <c r="G88" s="21" t="s">
        <v>225</v>
      </c>
      <c r="H88" s="71" t="s">
        <v>387</v>
      </c>
      <c r="I88" s="71" t="s">
        <v>387</v>
      </c>
      <c r="J88" s="71"/>
      <c r="K88" s="71" t="s">
        <v>387</v>
      </c>
    </row>
    <row r="89" spans="1:24" ht="13" x14ac:dyDescent="0.15">
      <c r="A89" s="15" t="s">
        <v>542</v>
      </c>
      <c r="B89" s="18" t="s">
        <v>330</v>
      </c>
      <c r="C89" s="20">
        <v>88</v>
      </c>
      <c r="D89" s="20" t="s">
        <v>392</v>
      </c>
      <c r="E89" s="20">
        <v>60</v>
      </c>
      <c r="F89" s="18" t="s">
        <v>393</v>
      </c>
      <c r="G89" s="21" t="s">
        <v>173</v>
      </c>
      <c r="H89" s="71" t="s">
        <v>387</v>
      </c>
      <c r="I89" s="71" t="s">
        <v>387</v>
      </c>
      <c r="J89" s="71"/>
      <c r="K89" s="71"/>
    </row>
    <row r="90" spans="1:24" ht="13" x14ac:dyDescent="0.15">
      <c r="A90" s="15" t="s">
        <v>528</v>
      </c>
      <c r="B90" s="18" t="s">
        <v>330</v>
      </c>
      <c r="C90" s="18">
        <v>89</v>
      </c>
      <c r="D90" s="20" t="s">
        <v>392</v>
      </c>
      <c r="E90" s="20">
        <v>90</v>
      </c>
      <c r="F90" s="18" t="s">
        <v>398</v>
      </c>
      <c r="G90" s="21" t="s">
        <v>177</v>
      </c>
      <c r="H90" s="71" t="s">
        <v>387</v>
      </c>
      <c r="I90" s="71" t="s">
        <v>387</v>
      </c>
      <c r="J90" s="71"/>
      <c r="K90" s="71"/>
    </row>
    <row r="91" spans="1:24" ht="13" x14ac:dyDescent="0.15">
      <c r="A91" s="15" t="s">
        <v>860</v>
      </c>
      <c r="B91" s="18" t="s">
        <v>330</v>
      </c>
      <c r="C91" s="20">
        <v>90</v>
      </c>
      <c r="D91" s="20" t="s">
        <v>392</v>
      </c>
      <c r="E91" s="20">
        <v>60</v>
      </c>
      <c r="F91" s="18" t="s">
        <v>393</v>
      </c>
      <c r="G91" s="17" t="s">
        <v>173</v>
      </c>
      <c r="H91" s="71" t="s">
        <v>387</v>
      </c>
      <c r="I91" s="71" t="s">
        <v>387</v>
      </c>
      <c r="J91" s="71"/>
      <c r="K91" s="71"/>
    </row>
    <row r="92" spans="1:24" ht="13" x14ac:dyDescent="0.15">
      <c r="A92" s="15" t="s">
        <v>1856</v>
      </c>
      <c r="B92" s="18" t="s">
        <v>330</v>
      </c>
      <c r="C92" s="18">
        <v>91</v>
      </c>
      <c r="D92" s="20" t="s">
        <v>392</v>
      </c>
      <c r="E92" s="20">
        <v>90</v>
      </c>
      <c r="F92" s="18" t="s">
        <v>398</v>
      </c>
      <c r="G92" s="17" t="s">
        <v>177</v>
      </c>
      <c r="H92" s="71" t="s">
        <v>387</v>
      </c>
      <c r="I92" s="71" t="s">
        <v>387</v>
      </c>
      <c r="J92" s="71"/>
      <c r="K92" s="71"/>
    </row>
    <row r="93" spans="1:24" ht="13" x14ac:dyDescent="0.15">
      <c r="A93" s="15" t="s">
        <v>2331</v>
      </c>
      <c r="B93" s="18" t="s">
        <v>330</v>
      </c>
      <c r="C93" s="20">
        <v>92</v>
      </c>
      <c r="D93" s="20" t="s">
        <v>392</v>
      </c>
      <c r="E93" s="20">
        <v>60</v>
      </c>
      <c r="F93" s="18" t="s">
        <v>393</v>
      </c>
      <c r="G93" s="17" t="s">
        <v>173</v>
      </c>
      <c r="H93" s="71" t="s">
        <v>387</v>
      </c>
      <c r="I93" s="71" t="s">
        <v>387</v>
      </c>
      <c r="J93" s="71"/>
      <c r="K93" s="71"/>
    </row>
    <row r="94" spans="1:24" ht="13" x14ac:dyDescent="0.15">
      <c r="A94" s="15" t="s">
        <v>2332</v>
      </c>
      <c r="B94" s="18" t="s">
        <v>330</v>
      </c>
      <c r="C94" s="18">
        <v>93</v>
      </c>
      <c r="D94" s="20" t="s">
        <v>392</v>
      </c>
      <c r="E94" s="20">
        <v>120</v>
      </c>
      <c r="F94" s="18" t="s">
        <v>398</v>
      </c>
      <c r="G94" s="17" t="s">
        <v>177</v>
      </c>
      <c r="H94" s="71" t="s">
        <v>387</v>
      </c>
      <c r="I94" s="71" t="s">
        <v>387</v>
      </c>
      <c r="J94" s="71"/>
      <c r="K94" s="71"/>
    </row>
    <row r="95" spans="1:24" ht="13" x14ac:dyDescent="0.15">
      <c r="A95" s="15" t="s">
        <v>2556</v>
      </c>
      <c r="B95" s="18" t="s">
        <v>330</v>
      </c>
      <c r="C95" s="20">
        <v>94</v>
      </c>
      <c r="D95" s="20" t="s">
        <v>392</v>
      </c>
      <c r="E95" s="16">
        <v>40</v>
      </c>
      <c r="F95" s="18" t="s">
        <v>393</v>
      </c>
      <c r="G95" s="17" t="s">
        <v>173</v>
      </c>
      <c r="H95" s="71" t="s">
        <v>387</v>
      </c>
      <c r="I95" s="71" t="s">
        <v>387</v>
      </c>
      <c r="J95" s="71"/>
      <c r="K95" s="71"/>
    </row>
    <row r="96" spans="1:24" ht="13" x14ac:dyDescent="0.15">
      <c r="A96" s="15" t="s">
        <v>2527</v>
      </c>
      <c r="B96" s="18" t="s">
        <v>330</v>
      </c>
      <c r="C96" s="18">
        <v>95</v>
      </c>
      <c r="D96" s="20" t="s">
        <v>392</v>
      </c>
      <c r="E96" s="20">
        <v>70</v>
      </c>
      <c r="F96" s="18" t="s">
        <v>398</v>
      </c>
      <c r="G96" s="17" t="s">
        <v>177</v>
      </c>
      <c r="H96" s="71" t="s">
        <v>387</v>
      </c>
      <c r="I96" s="71" t="s">
        <v>387</v>
      </c>
      <c r="J96" s="71"/>
      <c r="K96" s="71"/>
    </row>
    <row r="97" spans="1:11" ht="13" x14ac:dyDescent="0.15">
      <c r="A97" s="15" t="s">
        <v>2528</v>
      </c>
      <c r="B97" s="18" t="s">
        <v>330</v>
      </c>
      <c r="C97" s="20">
        <v>96</v>
      </c>
      <c r="D97" s="20" t="s">
        <v>392</v>
      </c>
      <c r="E97" s="20">
        <v>130</v>
      </c>
      <c r="F97" s="20" t="s">
        <v>386</v>
      </c>
      <c r="G97" s="17" t="s">
        <v>181</v>
      </c>
      <c r="H97" s="71" t="s">
        <v>387</v>
      </c>
      <c r="I97" s="71" t="s">
        <v>387</v>
      </c>
      <c r="J97" s="71"/>
      <c r="K97" s="71"/>
    </row>
    <row r="98" spans="1:11" ht="13" x14ac:dyDescent="0.15">
      <c r="A98" s="15" t="s">
        <v>2619</v>
      </c>
      <c r="B98" s="18" t="s">
        <v>330</v>
      </c>
      <c r="C98" s="18">
        <v>97</v>
      </c>
      <c r="D98" s="20" t="s">
        <v>392</v>
      </c>
      <c r="E98" s="16">
        <v>80</v>
      </c>
      <c r="F98" s="18" t="s">
        <v>393</v>
      </c>
      <c r="G98" s="17" t="s">
        <v>177</v>
      </c>
      <c r="H98" s="71" t="s">
        <v>387</v>
      </c>
      <c r="I98" s="71" t="s">
        <v>387</v>
      </c>
      <c r="J98" s="71"/>
      <c r="K98" s="71"/>
    </row>
    <row r="99" spans="1:11" ht="13" x14ac:dyDescent="0.15">
      <c r="A99" s="15" t="s">
        <v>2878</v>
      </c>
      <c r="B99" s="18" t="s">
        <v>330</v>
      </c>
      <c r="C99" s="20">
        <v>98</v>
      </c>
      <c r="D99" s="20" t="s">
        <v>469</v>
      </c>
      <c r="E99" s="20"/>
      <c r="F99" s="20" t="s">
        <v>1542</v>
      </c>
      <c r="G99" s="17" t="s">
        <v>177</v>
      </c>
      <c r="H99" s="71" t="s">
        <v>387</v>
      </c>
      <c r="I99" s="71" t="s">
        <v>387</v>
      </c>
      <c r="J99" s="71"/>
      <c r="K99" s="71"/>
    </row>
    <row r="100" spans="1:11" ht="13" x14ac:dyDescent="0.15">
      <c r="A100" s="15" t="s">
        <v>2879</v>
      </c>
      <c r="B100" s="18" t="s">
        <v>330</v>
      </c>
      <c r="C100" s="18">
        <v>99</v>
      </c>
      <c r="D100" s="20" t="s">
        <v>469</v>
      </c>
      <c r="E100" s="20"/>
      <c r="F100" s="20" t="s">
        <v>1542</v>
      </c>
      <c r="G100" s="17" t="s">
        <v>177</v>
      </c>
      <c r="H100" s="71" t="s">
        <v>387</v>
      </c>
      <c r="I100" s="71" t="s">
        <v>387</v>
      </c>
      <c r="J100" s="71"/>
      <c r="K100" s="71"/>
    </row>
    <row r="101" spans="1:11" ht="13" x14ac:dyDescent="0.15">
      <c r="A101" s="15" t="s">
        <v>2880</v>
      </c>
      <c r="B101" s="18" t="s">
        <v>330</v>
      </c>
      <c r="C101" s="20">
        <v>100</v>
      </c>
      <c r="D101" s="20" t="s">
        <v>469</v>
      </c>
      <c r="E101" s="16"/>
      <c r="F101" s="20" t="s">
        <v>1542</v>
      </c>
      <c r="G101" s="17" t="s">
        <v>177</v>
      </c>
      <c r="H101" s="71" t="s">
        <v>387</v>
      </c>
      <c r="I101" s="71" t="s">
        <v>387</v>
      </c>
      <c r="J101" s="71"/>
      <c r="K101" s="71"/>
    </row>
    <row r="102" spans="1:11" ht="13" x14ac:dyDescent="0.15">
      <c r="A102" s="15" t="s">
        <v>2681</v>
      </c>
      <c r="B102" s="18" t="s">
        <v>330</v>
      </c>
      <c r="C102" s="18">
        <v>101</v>
      </c>
      <c r="D102" s="20" t="s">
        <v>469</v>
      </c>
      <c r="E102" s="16"/>
      <c r="F102" s="20" t="s">
        <v>1542</v>
      </c>
      <c r="G102" s="17" t="s">
        <v>177</v>
      </c>
      <c r="H102" s="71" t="s">
        <v>387</v>
      </c>
      <c r="I102" s="71" t="s">
        <v>387</v>
      </c>
      <c r="J102" s="71"/>
      <c r="K102" s="71"/>
    </row>
    <row r="103" spans="1:11" ht="13" x14ac:dyDescent="0.15">
      <c r="A103" s="15" t="s">
        <v>2881</v>
      </c>
      <c r="B103" s="18" t="s">
        <v>330</v>
      </c>
      <c r="C103" s="20">
        <v>102</v>
      </c>
      <c r="D103" s="20" t="s">
        <v>469</v>
      </c>
      <c r="E103" s="16"/>
      <c r="F103" s="20" t="s">
        <v>1542</v>
      </c>
      <c r="G103" s="17" t="s">
        <v>177</v>
      </c>
      <c r="H103" s="71" t="s">
        <v>387</v>
      </c>
      <c r="I103" s="71" t="s">
        <v>387</v>
      </c>
      <c r="J103" s="71"/>
      <c r="K103" s="71"/>
    </row>
    <row r="104" spans="1:11" ht="13" x14ac:dyDescent="0.15">
      <c r="A104" s="15" t="s">
        <v>2882</v>
      </c>
      <c r="B104" s="18" t="s">
        <v>330</v>
      </c>
      <c r="C104" s="18">
        <v>103</v>
      </c>
      <c r="D104" s="20" t="s">
        <v>469</v>
      </c>
      <c r="E104" s="16"/>
      <c r="F104" s="20" t="s">
        <v>1069</v>
      </c>
      <c r="G104" s="17" t="s">
        <v>177</v>
      </c>
      <c r="H104" s="71" t="s">
        <v>387</v>
      </c>
      <c r="I104" s="71" t="s">
        <v>387</v>
      </c>
      <c r="J104" s="71"/>
      <c r="K104" s="71"/>
    </row>
    <row r="105" spans="1:11" ht="13" x14ac:dyDescent="0.15">
      <c r="A105" s="15" t="s">
        <v>2883</v>
      </c>
      <c r="B105" s="18" t="s">
        <v>330</v>
      </c>
      <c r="C105" s="20">
        <v>104</v>
      </c>
      <c r="D105" s="20" t="s">
        <v>469</v>
      </c>
      <c r="E105" s="16"/>
      <c r="F105" s="20" t="s">
        <v>1069</v>
      </c>
      <c r="G105" s="17" t="s">
        <v>177</v>
      </c>
      <c r="H105" s="71" t="s">
        <v>387</v>
      </c>
      <c r="I105" s="71" t="s">
        <v>387</v>
      </c>
      <c r="J105" s="71"/>
      <c r="K105" s="71"/>
    </row>
    <row r="106" spans="1:11" ht="13" x14ac:dyDescent="0.15">
      <c r="A106" s="15" t="s">
        <v>2884</v>
      </c>
      <c r="B106" s="18" t="s">
        <v>330</v>
      </c>
      <c r="C106" s="18">
        <v>105</v>
      </c>
      <c r="D106" s="20" t="s">
        <v>469</v>
      </c>
      <c r="E106" s="16"/>
      <c r="F106" s="20" t="s">
        <v>1542</v>
      </c>
      <c r="G106" s="17" t="s">
        <v>177</v>
      </c>
      <c r="H106" s="71" t="s">
        <v>387</v>
      </c>
      <c r="I106" s="71" t="s">
        <v>387</v>
      </c>
      <c r="J106" s="71"/>
      <c r="K106" s="71"/>
    </row>
    <row r="107" spans="1:11" ht="13" x14ac:dyDescent="0.15">
      <c r="A107" s="15" t="s">
        <v>2885</v>
      </c>
      <c r="B107" s="18" t="s">
        <v>330</v>
      </c>
      <c r="C107" s="20">
        <v>106</v>
      </c>
      <c r="D107" s="20" t="s">
        <v>469</v>
      </c>
      <c r="E107" s="16"/>
      <c r="F107" s="20" t="s">
        <v>1542</v>
      </c>
      <c r="G107" s="17" t="s">
        <v>177</v>
      </c>
      <c r="H107" s="71" t="s">
        <v>387</v>
      </c>
      <c r="I107" s="71" t="s">
        <v>387</v>
      </c>
      <c r="J107" s="71"/>
      <c r="K107" s="71"/>
    </row>
    <row r="108" spans="1:11" ht="13" x14ac:dyDescent="0.15">
      <c r="A108" s="15" t="s">
        <v>2862</v>
      </c>
      <c r="B108" s="18" t="s">
        <v>330</v>
      </c>
      <c r="C108" s="18">
        <v>107</v>
      </c>
      <c r="D108" s="20" t="s">
        <v>2863</v>
      </c>
      <c r="E108" s="16">
        <v>180</v>
      </c>
      <c r="F108" s="18" t="s">
        <v>393</v>
      </c>
      <c r="G108" s="17" t="s">
        <v>257</v>
      </c>
      <c r="H108" s="71" t="s">
        <v>387</v>
      </c>
      <c r="I108" s="71" t="s">
        <v>387</v>
      </c>
      <c r="J108" s="71"/>
      <c r="K108" s="71" t="s">
        <v>387</v>
      </c>
    </row>
    <row r="109" spans="1:11" ht="13" x14ac:dyDescent="0.15">
      <c r="A109" s="15" t="s">
        <v>2870</v>
      </c>
      <c r="B109" s="18" t="s">
        <v>330</v>
      </c>
      <c r="C109" s="20">
        <v>108</v>
      </c>
      <c r="D109" s="20" t="s">
        <v>847</v>
      </c>
      <c r="E109" s="16">
        <v>180</v>
      </c>
      <c r="F109" s="18" t="s">
        <v>393</v>
      </c>
      <c r="G109" s="17" t="s">
        <v>257</v>
      </c>
      <c r="H109" s="71" t="s">
        <v>387</v>
      </c>
      <c r="I109" s="71" t="s">
        <v>387</v>
      </c>
      <c r="J109" s="71"/>
      <c r="K109" s="71" t="s">
        <v>387</v>
      </c>
    </row>
    <row r="110" spans="1:11" ht="13" x14ac:dyDescent="0.15">
      <c r="A110" s="15" t="s">
        <v>2871</v>
      </c>
      <c r="B110" s="18" t="s">
        <v>330</v>
      </c>
      <c r="C110" s="18">
        <v>109</v>
      </c>
      <c r="D110" s="20" t="s">
        <v>2872</v>
      </c>
      <c r="E110" s="16">
        <v>240</v>
      </c>
      <c r="F110" s="18" t="s">
        <v>2515</v>
      </c>
      <c r="G110" s="17" t="s">
        <v>257</v>
      </c>
      <c r="H110" s="71" t="s">
        <v>387</v>
      </c>
      <c r="I110" s="71" t="s">
        <v>387</v>
      </c>
      <c r="J110" s="71"/>
      <c r="K110" s="71" t="s">
        <v>387</v>
      </c>
    </row>
    <row r="111" spans="1:11" ht="13" x14ac:dyDescent="0.15">
      <c r="A111" s="15" t="s">
        <v>2873</v>
      </c>
      <c r="B111" s="18" t="s">
        <v>330</v>
      </c>
      <c r="C111" s="20">
        <v>110</v>
      </c>
      <c r="D111" s="20" t="s">
        <v>847</v>
      </c>
      <c r="E111" s="16">
        <v>160</v>
      </c>
      <c r="F111" s="18" t="s">
        <v>393</v>
      </c>
      <c r="G111" s="17" t="s">
        <v>257</v>
      </c>
      <c r="H111" s="71" t="s">
        <v>387</v>
      </c>
      <c r="I111" s="71" t="s">
        <v>387</v>
      </c>
      <c r="J111" s="71"/>
      <c r="K111" s="71" t="s">
        <v>387</v>
      </c>
    </row>
    <row r="112" spans="1:11" ht="13" x14ac:dyDescent="0.15">
      <c r="A112" s="15" t="s">
        <v>2674</v>
      </c>
      <c r="B112" s="18" t="s">
        <v>330</v>
      </c>
      <c r="C112" s="18">
        <v>111</v>
      </c>
      <c r="D112" s="20" t="s">
        <v>2547</v>
      </c>
      <c r="E112" s="16">
        <v>170</v>
      </c>
      <c r="F112" s="18" t="s">
        <v>393</v>
      </c>
      <c r="G112" s="17" t="s">
        <v>257</v>
      </c>
      <c r="H112" s="71" t="s">
        <v>387</v>
      </c>
      <c r="I112" s="71" t="s">
        <v>387</v>
      </c>
      <c r="J112" s="71"/>
      <c r="K112" s="71" t="s">
        <v>387</v>
      </c>
    </row>
    <row r="113" spans="1:11" ht="13" x14ac:dyDescent="0.15">
      <c r="A113" s="15" t="s">
        <v>2675</v>
      </c>
      <c r="B113" s="18" t="s">
        <v>330</v>
      </c>
      <c r="C113" s="20">
        <v>112</v>
      </c>
      <c r="D113" s="20" t="s">
        <v>2875</v>
      </c>
      <c r="E113" s="16">
        <v>210</v>
      </c>
      <c r="F113" s="18" t="s">
        <v>2515</v>
      </c>
      <c r="G113" s="17" t="s">
        <v>257</v>
      </c>
      <c r="H113" s="71" t="s">
        <v>387</v>
      </c>
      <c r="I113" s="71" t="s">
        <v>387</v>
      </c>
      <c r="J113" s="71"/>
      <c r="K113" s="71" t="s">
        <v>387</v>
      </c>
    </row>
    <row r="114" spans="1:11" ht="13" x14ac:dyDescent="0.15">
      <c r="A114" s="15" t="s">
        <v>2883</v>
      </c>
      <c r="B114" s="18" t="s">
        <v>330</v>
      </c>
      <c r="C114" s="18">
        <v>113</v>
      </c>
      <c r="D114" s="20" t="s">
        <v>469</v>
      </c>
      <c r="E114" s="16"/>
      <c r="F114" s="16" t="s">
        <v>1069</v>
      </c>
      <c r="G114" s="17" t="s">
        <v>257</v>
      </c>
      <c r="H114" s="71" t="s">
        <v>387</v>
      </c>
      <c r="I114" s="71" t="s">
        <v>387</v>
      </c>
      <c r="J114" s="71"/>
      <c r="K114" s="71" t="s">
        <v>387</v>
      </c>
    </row>
    <row r="115" spans="1:11" ht="13" x14ac:dyDescent="0.15">
      <c r="A115" s="15" t="s">
        <v>2563</v>
      </c>
      <c r="B115" s="18" t="s">
        <v>330</v>
      </c>
      <c r="C115" s="18">
        <v>114</v>
      </c>
      <c r="D115" s="20" t="s">
        <v>469</v>
      </c>
      <c r="E115" s="16"/>
      <c r="F115" s="16" t="s">
        <v>1069</v>
      </c>
      <c r="G115" s="17" t="s">
        <v>257</v>
      </c>
      <c r="H115" s="71" t="s">
        <v>387</v>
      </c>
      <c r="I115" s="71" t="s">
        <v>387</v>
      </c>
      <c r="J115" s="71"/>
      <c r="K115" s="71" t="s">
        <v>387</v>
      </c>
    </row>
    <row r="116" spans="1:11" ht="13" x14ac:dyDescent="0.15">
      <c r="A116" s="15" t="s">
        <v>2862</v>
      </c>
      <c r="B116" s="18" t="s">
        <v>330</v>
      </c>
      <c r="C116" s="18">
        <v>115</v>
      </c>
      <c r="D116" s="20" t="s">
        <v>2863</v>
      </c>
      <c r="E116" s="20">
        <v>180</v>
      </c>
      <c r="F116" s="18" t="s">
        <v>393</v>
      </c>
      <c r="G116" s="17" t="s">
        <v>260</v>
      </c>
      <c r="H116" s="71" t="s">
        <v>387</v>
      </c>
      <c r="I116" s="71" t="s">
        <v>387</v>
      </c>
      <c r="J116" s="71"/>
      <c r="K116" s="71" t="s">
        <v>387</v>
      </c>
    </row>
    <row r="117" spans="1:11" ht="13" x14ac:dyDescent="0.15">
      <c r="A117" s="15" t="s">
        <v>2674</v>
      </c>
      <c r="B117" s="18" t="s">
        <v>330</v>
      </c>
      <c r="C117" s="18">
        <v>116</v>
      </c>
      <c r="D117" s="20" t="s">
        <v>2547</v>
      </c>
      <c r="E117" s="20">
        <v>170</v>
      </c>
      <c r="F117" s="18" t="s">
        <v>393</v>
      </c>
      <c r="G117" s="17" t="s">
        <v>260</v>
      </c>
      <c r="H117" s="71" t="s">
        <v>387</v>
      </c>
      <c r="I117" s="71" t="s">
        <v>387</v>
      </c>
      <c r="J117" s="71"/>
      <c r="K117" s="71" t="s">
        <v>387</v>
      </c>
    </row>
  </sheetData>
  <sheetProtection selectLockedCells="1" selectUnlockedCells="1"/>
  <mergeCells count="1">
    <mergeCell ref="Z1:AH1"/>
  </mergeCells>
  <conditionalFormatting sqref="H2:K117">
    <cfRule type="cellIs" dxfId="480" priority="1" stopIfTrue="1" operator="equal">
      <formula>"-"</formula>
    </cfRule>
    <cfRule type="cellIs" dxfId="479" priority="2" stopIfTrue="1" operator="equal">
      <formula>"x"</formula>
    </cfRule>
  </conditionalFormatting>
  <hyperlinks>
    <hyperlink ref="L1" location="'Expansion set Check List'!A1" display="Home" xr:uid="{00000000-0004-0000-4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95">
    <tabColor rgb="FF00FF00"/>
  </sheetPr>
  <dimension ref="A1:AH11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9.5" bestFit="1" customWidth="1"/>
    <col min="3" max="3" width="4" bestFit="1" customWidth="1"/>
    <col min="4" max="4" width="8.6640625" bestFit="1" customWidth="1"/>
    <col min="5" max="5" width="4" customWidth="1"/>
    <col min="6" max="6" width="13.6640625" bestFit="1" customWidth="1"/>
    <col min="7" max="7" width="11.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2513</v>
      </c>
      <c r="B2" s="18" t="s">
        <v>332</v>
      </c>
      <c r="C2" s="18">
        <v>1</v>
      </c>
      <c r="D2" s="18" t="s">
        <v>407</v>
      </c>
      <c r="E2" s="18">
        <v>180</v>
      </c>
      <c r="F2" s="18" t="s">
        <v>393</v>
      </c>
      <c r="G2" s="19" t="s">
        <v>189</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113</v>
      </c>
      <c r="Z2" s="102"/>
      <c r="AA2" s="102"/>
      <c r="AB2" s="102"/>
      <c r="AC2" s="102"/>
      <c r="AD2" s="102"/>
      <c r="AE2" s="102"/>
      <c r="AF2" s="102"/>
      <c r="AG2" s="102"/>
      <c r="AH2" s="102"/>
    </row>
    <row r="3" spans="1:34" ht="13" x14ac:dyDescent="0.15">
      <c r="A3" s="15" t="s">
        <v>2514</v>
      </c>
      <c r="B3" s="18" t="s">
        <v>332</v>
      </c>
      <c r="C3" s="20">
        <v>2</v>
      </c>
      <c r="D3" s="18" t="s">
        <v>407</v>
      </c>
      <c r="E3" s="20">
        <v>230</v>
      </c>
      <c r="F3" s="18" t="s">
        <v>2515</v>
      </c>
      <c r="G3" s="19" t="s">
        <v>189</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442</v>
      </c>
      <c r="B4" s="18" t="s">
        <v>332</v>
      </c>
      <c r="C4" s="18">
        <v>3</v>
      </c>
      <c r="D4" s="18" t="s">
        <v>407</v>
      </c>
      <c r="E4" s="20">
        <v>40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28</v>
      </c>
    </row>
    <row r="5" spans="1:34" ht="13" x14ac:dyDescent="0.15">
      <c r="A5" s="15" t="s">
        <v>452</v>
      </c>
      <c r="B5" s="18" t="s">
        <v>332</v>
      </c>
      <c r="C5" s="20">
        <v>4</v>
      </c>
      <c r="D5" s="18" t="s">
        <v>407</v>
      </c>
      <c r="E5" s="20">
        <v>70</v>
      </c>
      <c r="F5" s="18" t="s">
        <v>398</v>
      </c>
      <c r="G5" s="19" t="s">
        <v>177</v>
      </c>
      <c r="H5" s="71" t="s">
        <v>387</v>
      </c>
      <c r="I5" s="71" t="s">
        <v>387</v>
      </c>
      <c r="J5" s="71"/>
      <c r="K5" s="71"/>
      <c r="R5" s="117" t="s">
        <v>181</v>
      </c>
      <c r="S5" s="231">
        <f t="shared" si="0"/>
        <v>0</v>
      </c>
      <c r="T5" s="159">
        <f t="shared" si="1"/>
        <v>0</v>
      </c>
      <c r="U5" s="168"/>
      <c r="V5" s="117" t="s">
        <v>181</v>
      </c>
      <c r="W5" s="231">
        <f t="shared" si="2"/>
        <v>0</v>
      </c>
      <c r="X5" s="6">
        <f t="shared" si="3"/>
        <v>9</v>
      </c>
    </row>
    <row r="6" spans="1:34" ht="13" x14ac:dyDescent="0.15">
      <c r="A6" s="15" t="s">
        <v>467</v>
      </c>
      <c r="B6" s="18" t="s">
        <v>332</v>
      </c>
      <c r="C6" s="18">
        <v>5</v>
      </c>
      <c r="D6" s="18" t="s">
        <v>407</v>
      </c>
      <c r="E6" s="20">
        <v>40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430</v>
      </c>
      <c r="B7" s="18" t="s">
        <v>332</v>
      </c>
      <c r="C7" s="20">
        <v>6</v>
      </c>
      <c r="D7" s="18" t="s">
        <v>407</v>
      </c>
      <c r="E7" s="20">
        <v>80</v>
      </c>
      <c r="F7" s="18" t="s">
        <v>398</v>
      </c>
      <c r="G7" s="19" t="s">
        <v>177</v>
      </c>
      <c r="H7" s="71" t="s">
        <v>387</v>
      </c>
      <c r="I7" s="71" t="s">
        <v>387</v>
      </c>
      <c r="J7" s="71"/>
      <c r="K7" s="71"/>
      <c r="R7" s="117" t="s">
        <v>189</v>
      </c>
      <c r="S7" s="231">
        <f t="shared" si="0"/>
        <v>0</v>
      </c>
      <c r="T7" s="159">
        <f t="shared" si="1"/>
        <v>0</v>
      </c>
      <c r="U7" s="168"/>
      <c r="V7" s="117" t="s">
        <v>189</v>
      </c>
      <c r="W7" s="231">
        <f t="shared" si="2"/>
        <v>0</v>
      </c>
      <c r="X7" s="6">
        <f t="shared" si="3"/>
        <v>12</v>
      </c>
    </row>
    <row r="8" spans="1:34" ht="13" x14ac:dyDescent="0.15">
      <c r="A8" s="15" t="s">
        <v>413</v>
      </c>
      <c r="B8" s="18" t="s">
        <v>332</v>
      </c>
      <c r="C8" s="18">
        <v>7</v>
      </c>
      <c r="D8" s="18" t="s">
        <v>407</v>
      </c>
      <c r="E8" s="20">
        <v>120</v>
      </c>
      <c r="F8" s="18" t="s">
        <v>386</v>
      </c>
      <c r="G8" s="19"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464</v>
      </c>
      <c r="B9" s="18" t="s">
        <v>332</v>
      </c>
      <c r="C9" s="20">
        <v>8</v>
      </c>
      <c r="D9" s="18" t="s">
        <v>407</v>
      </c>
      <c r="E9" s="20">
        <v>80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443</v>
      </c>
      <c r="B10" s="18" t="s">
        <v>332</v>
      </c>
      <c r="C10" s="18">
        <v>9</v>
      </c>
      <c r="D10" s="20" t="s">
        <v>395</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421</v>
      </c>
      <c r="B11" s="18" t="s">
        <v>332</v>
      </c>
      <c r="C11" s="20">
        <v>10</v>
      </c>
      <c r="D11" s="20" t="s">
        <v>395</v>
      </c>
      <c r="E11" s="20">
        <v>80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394</v>
      </c>
      <c r="B12" s="18" t="s">
        <v>332</v>
      </c>
      <c r="C12" s="18">
        <v>11</v>
      </c>
      <c r="D12" s="20" t="s">
        <v>395</v>
      </c>
      <c r="E12" s="20">
        <v>150</v>
      </c>
      <c r="F12" s="18" t="s">
        <v>386</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2571</v>
      </c>
      <c r="B13" s="18" t="s">
        <v>332</v>
      </c>
      <c r="C13" s="20">
        <v>12</v>
      </c>
      <c r="D13" s="20" t="s">
        <v>395</v>
      </c>
      <c r="E13" s="20">
        <v>180</v>
      </c>
      <c r="F13" s="18" t="s">
        <v>393</v>
      </c>
      <c r="G13" s="19" t="s">
        <v>189</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2572</v>
      </c>
      <c r="B14" s="18" t="s">
        <v>332</v>
      </c>
      <c r="C14" s="18">
        <v>13</v>
      </c>
      <c r="D14" s="20" t="s">
        <v>395</v>
      </c>
      <c r="E14" s="20">
        <v>220</v>
      </c>
      <c r="F14" s="18" t="s">
        <v>2515</v>
      </c>
      <c r="G14" s="19" t="s">
        <v>189</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466</v>
      </c>
      <c r="B15" s="18" t="s">
        <v>332</v>
      </c>
      <c r="C15" s="20">
        <v>14</v>
      </c>
      <c r="D15" s="20" t="s">
        <v>395</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408</v>
      </c>
      <c r="B16" s="18" t="s">
        <v>332</v>
      </c>
      <c r="C16" s="18">
        <v>15</v>
      </c>
      <c r="D16" s="20" t="s">
        <v>395</v>
      </c>
      <c r="E16" s="20">
        <v>100</v>
      </c>
      <c r="F16" s="18" t="s">
        <v>398</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2886</v>
      </c>
      <c r="B17" s="18" t="s">
        <v>332</v>
      </c>
      <c r="C17" s="20">
        <v>16</v>
      </c>
      <c r="D17" s="20" t="s">
        <v>395</v>
      </c>
      <c r="E17" s="20">
        <v>140</v>
      </c>
      <c r="F17" s="18" t="s">
        <v>2752</v>
      </c>
      <c r="G17" s="19" t="s">
        <v>225</v>
      </c>
      <c r="H17" s="71" t="s">
        <v>387</v>
      </c>
      <c r="I17" s="71" t="s">
        <v>387</v>
      </c>
      <c r="J17" s="71"/>
      <c r="K17" s="71" t="s">
        <v>387</v>
      </c>
      <c r="R17" s="117" t="s">
        <v>225</v>
      </c>
      <c r="S17" s="231">
        <f t="shared" si="0"/>
        <v>0</v>
      </c>
      <c r="T17" s="159">
        <f t="shared" si="1"/>
        <v>0</v>
      </c>
      <c r="U17" s="168"/>
      <c r="V17" s="117" t="s">
        <v>225</v>
      </c>
      <c r="W17" s="231">
        <f t="shared" si="2"/>
        <v>0</v>
      </c>
      <c r="X17" s="6">
        <f t="shared" si="3"/>
        <v>4</v>
      </c>
    </row>
    <row r="18" spans="1:24" ht="13" x14ac:dyDescent="0.15">
      <c r="A18" s="15" t="s">
        <v>425</v>
      </c>
      <c r="B18" s="18" t="s">
        <v>332</v>
      </c>
      <c r="C18" s="18">
        <v>17</v>
      </c>
      <c r="D18" s="20" t="s">
        <v>395</v>
      </c>
      <c r="E18" s="20">
        <v>70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420</v>
      </c>
      <c r="B19" s="18" t="s">
        <v>332</v>
      </c>
      <c r="C19" s="20">
        <v>18</v>
      </c>
      <c r="D19" s="20" t="s">
        <v>395</v>
      </c>
      <c r="E19" s="20">
        <v>130</v>
      </c>
      <c r="F19" s="18" t="s">
        <v>398</v>
      </c>
      <c r="G19" s="19"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458</v>
      </c>
      <c r="B20" s="18" t="s">
        <v>332</v>
      </c>
      <c r="C20" s="18">
        <v>19</v>
      </c>
      <c r="D20" s="20" t="s">
        <v>395</v>
      </c>
      <c r="E20" s="20">
        <v>60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433</v>
      </c>
      <c r="B21" s="18" t="s">
        <v>332</v>
      </c>
      <c r="C21" s="20">
        <v>20</v>
      </c>
      <c r="D21" s="20" t="s">
        <v>395</v>
      </c>
      <c r="E21" s="20">
        <v>80</v>
      </c>
      <c r="F21" s="18" t="s">
        <v>393</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2529</v>
      </c>
      <c r="B22" s="18" t="s">
        <v>332</v>
      </c>
      <c r="C22" s="18">
        <v>21</v>
      </c>
      <c r="D22" s="20" t="s">
        <v>389</v>
      </c>
      <c r="E22" s="20">
        <v>180</v>
      </c>
      <c r="F22" s="18" t="s">
        <v>393</v>
      </c>
      <c r="G22" s="21" t="s">
        <v>189</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2530</v>
      </c>
      <c r="B23" s="18" t="s">
        <v>332</v>
      </c>
      <c r="C23" s="20">
        <v>22</v>
      </c>
      <c r="D23" s="20" t="s">
        <v>389</v>
      </c>
      <c r="E23" s="20">
        <v>220</v>
      </c>
      <c r="F23" s="18" t="s">
        <v>2515</v>
      </c>
      <c r="G23" s="21" t="s">
        <v>189</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457</v>
      </c>
      <c r="B24" s="18" t="s">
        <v>332</v>
      </c>
      <c r="C24" s="18">
        <v>23</v>
      </c>
      <c r="D24" s="20" t="s">
        <v>389</v>
      </c>
      <c r="E24" s="20">
        <v>60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435</v>
      </c>
      <c r="B25" s="18" t="s">
        <v>332</v>
      </c>
      <c r="C25" s="20">
        <v>24</v>
      </c>
      <c r="D25" s="20" t="s">
        <v>389</v>
      </c>
      <c r="E25" s="20">
        <v>80</v>
      </c>
      <c r="F25" s="18" t="s">
        <v>398</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409</v>
      </c>
      <c r="B26" s="18" t="s">
        <v>332</v>
      </c>
      <c r="C26" s="18">
        <v>25</v>
      </c>
      <c r="D26" s="20" t="s">
        <v>389</v>
      </c>
      <c r="E26" s="20">
        <v>140</v>
      </c>
      <c r="F26" s="18" t="s">
        <v>386</v>
      </c>
      <c r="G26" s="21" t="s">
        <v>185</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2887</v>
      </c>
      <c r="B27" s="18" t="s">
        <v>332</v>
      </c>
      <c r="C27" s="20">
        <v>26</v>
      </c>
      <c r="D27" s="20" t="s">
        <v>389</v>
      </c>
      <c r="E27" s="20">
        <v>180</v>
      </c>
      <c r="F27" s="18" t="s">
        <v>393</v>
      </c>
      <c r="G27" s="21" t="s">
        <v>189</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2888</v>
      </c>
      <c r="B28" s="18" t="s">
        <v>332</v>
      </c>
      <c r="C28" s="18">
        <v>27</v>
      </c>
      <c r="D28" s="20" t="s">
        <v>389</v>
      </c>
      <c r="E28" s="20">
        <v>220</v>
      </c>
      <c r="F28" s="18" t="s">
        <v>2515</v>
      </c>
      <c r="G28" s="21" t="s">
        <v>189</v>
      </c>
      <c r="H28" s="71" t="s">
        <v>387</v>
      </c>
      <c r="I28" s="71" t="s">
        <v>387</v>
      </c>
      <c r="J28" s="71"/>
      <c r="K28" s="71" t="s">
        <v>387</v>
      </c>
      <c r="R28" s="117" t="s">
        <v>257</v>
      </c>
      <c r="S28" s="231">
        <f t="shared" si="0"/>
        <v>0</v>
      </c>
      <c r="T28" s="159">
        <f t="shared" si="1"/>
        <v>0</v>
      </c>
      <c r="U28" s="168"/>
      <c r="V28" s="117" t="s">
        <v>257</v>
      </c>
      <c r="W28" s="231">
        <f t="shared" si="2"/>
        <v>0</v>
      </c>
      <c r="X28" s="6">
        <f t="shared" si="3"/>
        <v>9</v>
      </c>
    </row>
    <row r="29" spans="1:24" ht="14" thickBot="1" x14ac:dyDescent="0.2">
      <c r="A29" s="15" t="s">
        <v>438</v>
      </c>
      <c r="B29" s="18" t="s">
        <v>332</v>
      </c>
      <c r="C29" s="20">
        <v>28</v>
      </c>
      <c r="D29" s="20" t="s">
        <v>389</v>
      </c>
      <c r="E29" s="20">
        <v>80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5</v>
      </c>
    </row>
    <row r="30" spans="1:24" ht="14" thickBot="1" x14ac:dyDescent="0.2">
      <c r="A30" s="15" t="s">
        <v>422</v>
      </c>
      <c r="B30" s="18" t="s">
        <v>332</v>
      </c>
      <c r="C30" s="18">
        <v>29</v>
      </c>
      <c r="D30" s="20" t="s">
        <v>389</v>
      </c>
      <c r="E30" s="20">
        <v>120</v>
      </c>
      <c r="F30" s="18" t="s">
        <v>398</v>
      </c>
      <c r="G30" s="21" t="s">
        <v>181</v>
      </c>
      <c r="H30" s="71" t="s">
        <v>387</v>
      </c>
      <c r="I30" s="71" t="s">
        <v>387</v>
      </c>
      <c r="J30" s="71"/>
      <c r="K30" s="71"/>
      <c r="R30" s="160" t="s">
        <v>86</v>
      </c>
      <c r="S30" s="161"/>
      <c r="T30" s="175">
        <f>SUM(T31:T57)</f>
        <v>0</v>
      </c>
      <c r="U30" s="168"/>
      <c r="V30" s="177" t="s">
        <v>88</v>
      </c>
      <c r="W30" s="213"/>
      <c r="X30" s="215">
        <f>SUM(X31:X57)</f>
        <v>83</v>
      </c>
    </row>
    <row r="31" spans="1:24" ht="13" x14ac:dyDescent="0.15">
      <c r="A31" s="15" t="s">
        <v>463</v>
      </c>
      <c r="B31" s="18" t="s">
        <v>332</v>
      </c>
      <c r="C31" s="20">
        <v>30</v>
      </c>
      <c r="D31" s="20" t="s">
        <v>389</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462</v>
      </c>
      <c r="B32" s="18" t="s">
        <v>332</v>
      </c>
      <c r="C32" s="18">
        <v>31</v>
      </c>
      <c r="D32" s="20" t="s">
        <v>389</v>
      </c>
      <c r="E32" s="20">
        <v>90</v>
      </c>
      <c r="F32" s="18"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28</v>
      </c>
    </row>
    <row r="33" spans="1:24" ht="13" x14ac:dyDescent="0.15">
      <c r="A33" s="15" t="s">
        <v>2889</v>
      </c>
      <c r="B33" s="18" t="s">
        <v>332</v>
      </c>
      <c r="C33" s="20">
        <v>32</v>
      </c>
      <c r="D33" s="20" t="s">
        <v>389</v>
      </c>
      <c r="E33" s="20">
        <v>130</v>
      </c>
      <c r="F33" s="18" t="s">
        <v>2752</v>
      </c>
      <c r="G33" s="21" t="s">
        <v>225</v>
      </c>
      <c r="H33" s="71" t="s">
        <v>387</v>
      </c>
      <c r="I33" s="71" t="s">
        <v>387</v>
      </c>
      <c r="J33" s="71"/>
      <c r="K33" s="71" t="s">
        <v>387</v>
      </c>
      <c r="R33" s="117" t="s">
        <v>181</v>
      </c>
      <c r="S33" s="158">
        <f t="shared" si="4"/>
        <v>0</v>
      </c>
      <c r="T33" s="159">
        <f t="shared" si="5"/>
        <v>0</v>
      </c>
      <c r="U33" s="168"/>
      <c r="V33" s="234" t="s">
        <v>181</v>
      </c>
      <c r="W33" s="237">
        <f t="shared" si="6"/>
        <v>0</v>
      </c>
      <c r="X33" s="6">
        <f t="shared" si="7"/>
        <v>9</v>
      </c>
    </row>
    <row r="34" spans="1:24" ht="13" x14ac:dyDescent="0.15">
      <c r="A34" s="15" t="s">
        <v>432</v>
      </c>
      <c r="B34" s="18" t="s">
        <v>332</v>
      </c>
      <c r="C34" s="18">
        <v>33</v>
      </c>
      <c r="D34" s="20" t="s">
        <v>389</v>
      </c>
      <c r="E34" s="20">
        <v>30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397</v>
      </c>
      <c r="B35" s="18" t="s">
        <v>332</v>
      </c>
      <c r="C35" s="20">
        <v>34</v>
      </c>
      <c r="D35" s="20" t="s">
        <v>389</v>
      </c>
      <c r="E35" s="20">
        <v>130</v>
      </c>
      <c r="F35" s="18" t="s">
        <v>398</v>
      </c>
      <c r="G35" s="21" t="s">
        <v>185</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456</v>
      </c>
      <c r="B36" s="18" t="s">
        <v>332</v>
      </c>
      <c r="C36" s="18">
        <v>35</v>
      </c>
      <c r="D36" s="20" t="s">
        <v>404</v>
      </c>
      <c r="E36" s="20">
        <v>60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410</v>
      </c>
      <c r="B37" s="18" t="s">
        <v>332</v>
      </c>
      <c r="C37" s="20">
        <v>36</v>
      </c>
      <c r="D37" s="20" t="s">
        <v>404</v>
      </c>
      <c r="E37" s="20">
        <v>100</v>
      </c>
      <c r="F37" s="18" t="s">
        <v>398</v>
      </c>
      <c r="G37" s="21" t="s">
        <v>185</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451</v>
      </c>
      <c r="B38" s="18" t="s">
        <v>332</v>
      </c>
      <c r="C38" s="18">
        <v>37</v>
      </c>
      <c r="D38" s="20" t="s">
        <v>404</v>
      </c>
      <c r="E38" s="20">
        <v>50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403</v>
      </c>
      <c r="B39" s="18" t="s">
        <v>332</v>
      </c>
      <c r="C39" s="20">
        <v>38</v>
      </c>
      <c r="D39" s="20" t="s">
        <v>404</v>
      </c>
      <c r="E39" s="20">
        <v>80</v>
      </c>
      <c r="F39" s="18" t="s">
        <v>398</v>
      </c>
      <c r="G39" s="21" t="s">
        <v>185</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465</v>
      </c>
      <c r="B40" s="18" t="s">
        <v>332</v>
      </c>
      <c r="C40" s="18">
        <v>39</v>
      </c>
      <c r="D40" s="20" t="s">
        <v>404</v>
      </c>
      <c r="E40" s="20">
        <v>60</v>
      </c>
      <c r="F40" s="18"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418</v>
      </c>
      <c r="B41" s="18" t="s">
        <v>332</v>
      </c>
      <c r="C41" s="20">
        <v>40</v>
      </c>
      <c r="D41" s="20" t="s">
        <v>404</v>
      </c>
      <c r="E41" s="20">
        <v>80</v>
      </c>
      <c r="F41" s="18"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417</v>
      </c>
      <c r="B42" s="18" t="s">
        <v>332</v>
      </c>
      <c r="C42" s="18">
        <v>41</v>
      </c>
      <c r="D42" s="20" t="s">
        <v>404</v>
      </c>
      <c r="E42" s="20">
        <v>70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412</v>
      </c>
      <c r="B43" s="18" t="s">
        <v>332</v>
      </c>
      <c r="C43" s="20">
        <v>42</v>
      </c>
      <c r="D43" s="20" t="s">
        <v>404</v>
      </c>
      <c r="E43" s="20">
        <v>110</v>
      </c>
      <c r="F43" s="18" t="s">
        <v>393</v>
      </c>
      <c r="G43" s="2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593</v>
      </c>
      <c r="B44" s="18" t="s">
        <v>332</v>
      </c>
      <c r="C44" s="18">
        <v>43</v>
      </c>
      <c r="D44" s="20" t="s">
        <v>385</v>
      </c>
      <c r="E44" s="20">
        <v>60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434</v>
      </c>
      <c r="B45" s="18" t="s">
        <v>332</v>
      </c>
      <c r="C45" s="20">
        <v>44</v>
      </c>
      <c r="D45" s="20" t="s">
        <v>385</v>
      </c>
      <c r="E45" s="20">
        <v>90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406</v>
      </c>
      <c r="B46" s="18" t="s">
        <v>332</v>
      </c>
      <c r="C46" s="18">
        <v>45</v>
      </c>
      <c r="D46" s="20" t="s">
        <v>385</v>
      </c>
      <c r="E46" s="20">
        <v>150</v>
      </c>
      <c r="F46" s="18" t="s">
        <v>386</v>
      </c>
      <c r="G46" s="21" t="s">
        <v>185</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2890</v>
      </c>
      <c r="B47" s="18" t="s">
        <v>332</v>
      </c>
      <c r="C47" s="20">
        <v>46</v>
      </c>
      <c r="D47" s="20" t="s">
        <v>385</v>
      </c>
      <c r="E47" s="20">
        <v>180</v>
      </c>
      <c r="F47" s="18" t="s">
        <v>2752</v>
      </c>
      <c r="G47" s="21" t="s">
        <v>225</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448</v>
      </c>
      <c r="B48" s="18" t="s">
        <v>332</v>
      </c>
      <c r="C48" s="18">
        <v>47</v>
      </c>
      <c r="D48" s="20" t="s">
        <v>385</v>
      </c>
      <c r="E48" s="20">
        <v>40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426</v>
      </c>
      <c r="B49" s="18" t="s">
        <v>332</v>
      </c>
      <c r="C49" s="20">
        <v>48</v>
      </c>
      <c r="D49" s="20" t="s">
        <v>385</v>
      </c>
      <c r="E49" s="20">
        <v>70</v>
      </c>
      <c r="F49" s="18"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446</v>
      </c>
      <c r="B50" s="18" t="s">
        <v>332</v>
      </c>
      <c r="C50" s="18">
        <v>49</v>
      </c>
      <c r="D50" s="20" t="s">
        <v>385</v>
      </c>
      <c r="E50" s="20">
        <v>60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449</v>
      </c>
      <c r="B51" s="18" t="s">
        <v>332</v>
      </c>
      <c r="C51" s="20">
        <v>50</v>
      </c>
      <c r="D51" s="20" t="s">
        <v>385</v>
      </c>
      <c r="E51" s="20">
        <v>60</v>
      </c>
      <c r="F51" s="18" t="s">
        <v>393</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405</v>
      </c>
      <c r="B52" s="18" t="s">
        <v>332</v>
      </c>
      <c r="C52" s="18">
        <v>51</v>
      </c>
      <c r="D52" s="20" t="s">
        <v>385</v>
      </c>
      <c r="E52" s="20">
        <v>130</v>
      </c>
      <c r="F52" s="18" t="s">
        <v>393</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2404</v>
      </c>
      <c r="B53" s="18" t="s">
        <v>332</v>
      </c>
      <c r="C53" s="20">
        <v>52</v>
      </c>
      <c r="D53" s="20" t="s">
        <v>385</v>
      </c>
      <c r="E53" s="20">
        <v>180</v>
      </c>
      <c r="F53" s="18" t="s">
        <v>393</v>
      </c>
      <c r="G53" s="21" t="s">
        <v>189</v>
      </c>
      <c r="H53" s="71" t="s">
        <v>387</v>
      </c>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1067</v>
      </c>
      <c r="B54" s="18" t="s">
        <v>332</v>
      </c>
      <c r="C54" s="18">
        <v>53</v>
      </c>
      <c r="D54" s="20" t="s">
        <v>385</v>
      </c>
      <c r="E54" s="20">
        <v>40</v>
      </c>
      <c r="F54" s="18" t="s">
        <v>393</v>
      </c>
      <c r="G54" s="21" t="s">
        <v>185</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460</v>
      </c>
      <c r="B55" s="18" t="s">
        <v>332</v>
      </c>
      <c r="C55" s="20">
        <v>54</v>
      </c>
      <c r="D55" s="20" t="s">
        <v>400</v>
      </c>
      <c r="E55" s="20">
        <v>60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444</v>
      </c>
      <c r="B56" s="18" t="s">
        <v>332</v>
      </c>
      <c r="C56" s="18">
        <v>55</v>
      </c>
      <c r="D56" s="20" t="s">
        <v>400</v>
      </c>
      <c r="E56" s="20">
        <v>40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416</v>
      </c>
      <c r="B57" s="18" t="s">
        <v>332</v>
      </c>
      <c r="C57" s="20">
        <v>56</v>
      </c>
      <c r="D57" s="20" t="s">
        <v>400</v>
      </c>
      <c r="E57" s="20">
        <v>90</v>
      </c>
      <c r="F57" s="18" t="s">
        <v>398</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450</v>
      </c>
      <c r="B58" s="18" t="s">
        <v>332</v>
      </c>
      <c r="C58" s="18">
        <v>57</v>
      </c>
      <c r="D58" s="20" t="s">
        <v>400</v>
      </c>
      <c r="E58" s="20">
        <v>70</v>
      </c>
      <c r="F58" s="18" t="s">
        <v>393</v>
      </c>
      <c r="G58" s="21" t="s">
        <v>173</v>
      </c>
      <c r="H58" s="71" t="s">
        <v>387</v>
      </c>
      <c r="I58" s="71" t="s">
        <v>387</v>
      </c>
      <c r="J58" s="71"/>
      <c r="K58" s="71"/>
      <c r="U58" s="168"/>
      <c r="V58" s="177" t="s">
        <v>447</v>
      </c>
      <c r="W58" s="189"/>
      <c r="X58" s="190">
        <f>SUM(X59:X85)</f>
        <v>196</v>
      </c>
    </row>
    <row r="59" spans="1:24" ht="13" x14ac:dyDescent="0.15">
      <c r="A59" s="15" t="s">
        <v>431</v>
      </c>
      <c r="B59" s="18" t="s">
        <v>332</v>
      </c>
      <c r="C59" s="20">
        <v>58</v>
      </c>
      <c r="D59" s="20" t="s">
        <v>400</v>
      </c>
      <c r="E59" s="20">
        <v>90</v>
      </c>
      <c r="F59" s="18" t="s">
        <v>398</v>
      </c>
      <c r="G59" s="21" t="s">
        <v>177</v>
      </c>
      <c r="H59" s="71" t="s">
        <v>387</v>
      </c>
      <c r="I59" s="71" t="s">
        <v>387</v>
      </c>
      <c r="J59" s="71"/>
      <c r="K59" s="71"/>
      <c r="U59" s="239"/>
      <c r="V59" s="116" t="s">
        <v>173</v>
      </c>
      <c r="W59" s="211">
        <f t="shared" ref="W59:X74" si="8">S3+S31+W3+W31</f>
        <v>0</v>
      </c>
      <c r="X59" s="64">
        <f t="shared" si="8"/>
        <v>66</v>
      </c>
    </row>
    <row r="60" spans="1:24" ht="13" x14ac:dyDescent="0.15">
      <c r="A60" s="15" t="s">
        <v>401</v>
      </c>
      <c r="B60" s="18" t="s">
        <v>332</v>
      </c>
      <c r="C60" s="18">
        <v>59</v>
      </c>
      <c r="D60" s="20" t="s">
        <v>400</v>
      </c>
      <c r="E60" s="20">
        <v>160</v>
      </c>
      <c r="F60" s="18" t="s">
        <v>386</v>
      </c>
      <c r="G60" s="21" t="s">
        <v>185</v>
      </c>
      <c r="H60" s="71" t="s">
        <v>387</v>
      </c>
      <c r="I60" s="71" t="s">
        <v>387</v>
      </c>
      <c r="J60" s="71"/>
      <c r="K60" s="71"/>
      <c r="U60" s="239"/>
      <c r="V60" s="117" t="s">
        <v>177</v>
      </c>
      <c r="W60" s="158">
        <f t="shared" si="8"/>
        <v>0</v>
      </c>
      <c r="X60" s="159">
        <f t="shared" si="8"/>
        <v>56</v>
      </c>
    </row>
    <row r="61" spans="1:24" ht="13" x14ac:dyDescent="0.15">
      <c r="A61" s="15" t="s">
        <v>2891</v>
      </c>
      <c r="B61" s="18" t="s">
        <v>332</v>
      </c>
      <c r="C61" s="20">
        <v>60</v>
      </c>
      <c r="D61" s="20" t="s">
        <v>400</v>
      </c>
      <c r="E61" s="20">
        <v>190</v>
      </c>
      <c r="F61" s="18" t="s">
        <v>2752</v>
      </c>
      <c r="G61" s="21" t="s">
        <v>225</v>
      </c>
      <c r="H61" s="71" t="s">
        <v>387</v>
      </c>
      <c r="I61" s="71" t="s">
        <v>387</v>
      </c>
      <c r="J61" s="71"/>
      <c r="K61" s="71" t="s">
        <v>387</v>
      </c>
      <c r="U61" s="239"/>
      <c r="V61" s="117" t="s">
        <v>181</v>
      </c>
      <c r="W61" s="158">
        <f t="shared" si="8"/>
        <v>0</v>
      </c>
      <c r="X61" s="159">
        <f t="shared" si="8"/>
        <v>18</v>
      </c>
    </row>
    <row r="62" spans="1:24" ht="13" x14ac:dyDescent="0.15">
      <c r="A62" s="15" t="s">
        <v>454</v>
      </c>
      <c r="B62" s="18" t="s">
        <v>332</v>
      </c>
      <c r="C62" s="18">
        <v>61</v>
      </c>
      <c r="D62" s="20" t="s">
        <v>400</v>
      </c>
      <c r="E62" s="20">
        <v>100</v>
      </c>
      <c r="F62" s="18" t="s">
        <v>393</v>
      </c>
      <c r="G62" s="19" t="s">
        <v>173</v>
      </c>
      <c r="H62" s="71" t="s">
        <v>387</v>
      </c>
      <c r="I62" s="71" t="s">
        <v>387</v>
      </c>
      <c r="J62" s="71"/>
      <c r="K62" s="71"/>
      <c r="U62" s="239"/>
      <c r="V62" s="117" t="s">
        <v>185</v>
      </c>
      <c r="W62" s="158">
        <f t="shared" si="8"/>
        <v>0</v>
      </c>
      <c r="X62" s="159">
        <f t="shared" si="8"/>
        <v>26</v>
      </c>
    </row>
    <row r="63" spans="1:24" ht="13" x14ac:dyDescent="0.15">
      <c r="A63" s="15" t="s">
        <v>399</v>
      </c>
      <c r="B63" s="18" t="s">
        <v>332</v>
      </c>
      <c r="C63" s="20">
        <v>62</v>
      </c>
      <c r="D63" s="20" t="s">
        <v>400</v>
      </c>
      <c r="E63" s="20">
        <v>90</v>
      </c>
      <c r="F63" s="18" t="s">
        <v>393</v>
      </c>
      <c r="G63" s="19" t="s">
        <v>185</v>
      </c>
      <c r="H63" s="71" t="s">
        <v>387</v>
      </c>
      <c r="I63" s="71" t="s">
        <v>387</v>
      </c>
      <c r="J63" s="71"/>
      <c r="K63" s="71"/>
      <c r="U63" s="239"/>
      <c r="V63" s="117" t="s">
        <v>189</v>
      </c>
      <c r="W63" s="158">
        <f t="shared" si="8"/>
        <v>0</v>
      </c>
      <c r="X63" s="159">
        <f t="shared" si="8"/>
        <v>12</v>
      </c>
    </row>
    <row r="64" spans="1:24" ht="13" x14ac:dyDescent="0.15">
      <c r="A64" s="15" t="s">
        <v>396</v>
      </c>
      <c r="B64" s="18" t="s">
        <v>332</v>
      </c>
      <c r="C64" s="18">
        <v>63</v>
      </c>
      <c r="D64" s="20" t="s">
        <v>2547</v>
      </c>
      <c r="E64" s="20">
        <v>40</v>
      </c>
      <c r="F64" s="18" t="s">
        <v>393</v>
      </c>
      <c r="G64" s="19" t="s">
        <v>185</v>
      </c>
      <c r="H64" s="71" t="s">
        <v>387</v>
      </c>
      <c r="I64" s="71" t="s">
        <v>387</v>
      </c>
      <c r="J64" s="71"/>
      <c r="K64" s="71"/>
      <c r="U64" s="240"/>
      <c r="V64" s="117" t="s">
        <v>193</v>
      </c>
      <c r="W64" s="158">
        <f t="shared" si="8"/>
        <v>0</v>
      </c>
      <c r="X64" s="159">
        <f t="shared" si="8"/>
        <v>0</v>
      </c>
    </row>
    <row r="65" spans="1:24" ht="14" thickBot="1" x14ac:dyDescent="0.2">
      <c r="A65" s="15" t="s">
        <v>2892</v>
      </c>
      <c r="B65" s="18" t="s">
        <v>332</v>
      </c>
      <c r="C65" s="20">
        <v>64</v>
      </c>
      <c r="D65" s="20" t="s">
        <v>392</v>
      </c>
      <c r="E65" s="20">
        <v>170</v>
      </c>
      <c r="F65" s="18" t="s">
        <v>393</v>
      </c>
      <c r="G65" s="19" t="s">
        <v>189</v>
      </c>
      <c r="H65" s="71" t="s">
        <v>387</v>
      </c>
      <c r="I65" s="71" t="s">
        <v>387</v>
      </c>
      <c r="J65" s="71"/>
      <c r="K65" s="71" t="s">
        <v>387</v>
      </c>
      <c r="U65" s="241"/>
      <c r="V65" s="117" t="s">
        <v>197</v>
      </c>
      <c r="W65" s="158">
        <f t="shared" si="8"/>
        <v>0</v>
      </c>
      <c r="X65" s="159">
        <f t="shared" si="8"/>
        <v>0</v>
      </c>
    </row>
    <row r="66" spans="1:24" ht="14" thickBot="1" x14ac:dyDescent="0.2">
      <c r="A66" s="15" t="s">
        <v>2893</v>
      </c>
      <c r="B66" s="18" t="s">
        <v>332</v>
      </c>
      <c r="C66" s="18">
        <v>65</v>
      </c>
      <c r="D66" s="20" t="s">
        <v>392</v>
      </c>
      <c r="E66" s="20">
        <v>220</v>
      </c>
      <c r="F66" s="18" t="s">
        <v>2515</v>
      </c>
      <c r="G66" s="19" t="s">
        <v>189</v>
      </c>
      <c r="H66" s="71" t="s">
        <v>387</v>
      </c>
      <c r="I66" s="71" t="s">
        <v>387</v>
      </c>
      <c r="J66" s="71"/>
      <c r="K66" s="71" t="s">
        <v>387</v>
      </c>
      <c r="U66" s="241"/>
      <c r="V66" s="117" t="s">
        <v>201</v>
      </c>
      <c r="W66" s="158">
        <f t="shared" si="8"/>
        <v>0</v>
      </c>
      <c r="X66" s="159">
        <f t="shared" si="8"/>
        <v>0</v>
      </c>
    </row>
    <row r="67" spans="1:24" ht="14" thickBot="1" x14ac:dyDescent="0.2">
      <c r="A67" s="15" t="s">
        <v>459</v>
      </c>
      <c r="B67" s="18" t="s">
        <v>332</v>
      </c>
      <c r="C67" s="20">
        <v>66</v>
      </c>
      <c r="D67" s="20" t="s">
        <v>392</v>
      </c>
      <c r="E67" s="20">
        <v>40</v>
      </c>
      <c r="F67" s="18" t="s">
        <v>393</v>
      </c>
      <c r="G67" s="21" t="s">
        <v>173</v>
      </c>
      <c r="H67" s="71" t="s">
        <v>387</v>
      </c>
      <c r="I67" s="71" t="s">
        <v>387</v>
      </c>
      <c r="J67" s="71"/>
      <c r="K67" s="71"/>
      <c r="U67" s="241"/>
      <c r="V67" s="117" t="s">
        <v>205</v>
      </c>
      <c r="W67" s="158">
        <f t="shared" si="8"/>
        <v>0</v>
      </c>
      <c r="X67" s="159">
        <f t="shared" si="8"/>
        <v>0</v>
      </c>
    </row>
    <row r="68" spans="1:24" ht="14" thickBot="1" x14ac:dyDescent="0.2">
      <c r="A68" s="15" t="s">
        <v>437</v>
      </c>
      <c r="B68" s="18" t="s">
        <v>332</v>
      </c>
      <c r="C68" s="18">
        <v>67</v>
      </c>
      <c r="D68" s="20" t="s">
        <v>392</v>
      </c>
      <c r="E68" s="20">
        <v>60</v>
      </c>
      <c r="F68" s="18" t="s">
        <v>398</v>
      </c>
      <c r="G68" s="21" t="s">
        <v>181</v>
      </c>
      <c r="H68" s="71" t="s">
        <v>387</v>
      </c>
      <c r="I68" s="71" t="s">
        <v>387</v>
      </c>
      <c r="J68" s="71"/>
      <c r="K68" s="71"/>
      <c r="U68" s="241"/>
      <c r="V68" s="117" t="s">
        <v>209</v>
      </c>
      <c r="W68" s="158">
        <f t="shared" si="8"/>
        <v>0</v>
      </c>
      <c r="X68" s="159">
        <f t="shared" si="8"/>
        <v>0</v>
      </c>
    </row>
    <row r="69" spans="1:24" ht="14" thickBot="1" x14ac:dyDescent="0.2">
      <c r="A69" s="15" t="s">
        <v>424</v>
      </c>
      <c r="B69" s="18" t="s">
        <v>332</v>
      </c>
      <c r="C69" s="20">
        <v>68</v>
      </c>
      <c r="D69" s="20" t="s">
        <v>392</v>
      </c>
      <c r="E69" s="20">
        <v>70</v>
      </c>
      <c r="F69" s="18" t="s">
        <v>393</v>
      </c>
      <c r="G69" s="21" t="s">
        <v>181</v>
      </c>
      <c r="H69" s="71" t="s">
        <v>387</v>
      </c>
      <c r="I69" s="71" t="s">
        <v>387</v>
      </c>
      <c r="J69" s="71"/>
      <c r="K69" s="71"/>
      <c r="U69" s="241"/>
      <c r="V69" s="117" t="s">
        <v>9125</v>
      </c>
      <c r="W69" s="158">
        <f t="shared" si="8"/>
        <v>0</v>
      </c>
      <c r="X69" s="159">
        <f t="shared" si="8"/>
        <v>0</v>
      </c>
    </row>
    <row r="70" spans="1:24" ht="14" thickBot="1" x14ac:dyDescent="0.2">
      <c r="A70" s="15" t="s">
        <v>445</v>
      </c>
      <c r="B70" s="18" t="s">
        <v>332</v>
      </c>
      <c r="C70" s="18">
        <v>69</v>
      </c>
      <c r="D70" s="20" t="s">
        <v>392</v>
      </c>
      <c r="E70" s="20">
        <v>50</v>
      </c>
      <c r="F70" s="18" t="s">
        <v>393</v>
      </c>
      <c r="G70" s="21" t="s">
        <v>173</v>
      </c>
      <c r="H70" s="71" t="s">
        <v>387</v>
      </c>
      <c r="I70" s="71" t="s">
        <v>387</v>
      </c>
      <c r="J70" s="71"/>
      <c r="K70" s="71"/>
      <c r="U70" s="241"/>
      <c r="V70" s="118" t="s">
        <v>213</v>
      </c>
      <c r="W70" s="158">
        <f t="shared" si="8"/>
        <v>0</v>
      </c>
      <c r="X70" s="159">
        <f t="shared" si="8"/>
        <v>0</v>
      </c>
    </row>
    <row r="71" spans="1:24" ht="14" thickBot="1" x14ac:dyDescent="0.2">
      <c r="A71" s="15" t="s">
        <v>391</v>
      </c>
      <c r="B71" s="18" t="s">
        <v>332</v>
      </c>
      <c r="C71" s="20">
        <v>70</v>
      </c>
      <c r="D71" s="20" t="s">
        <v>392</v>
      </c>
      <c r="E71" s="20">
        <v>120</v>
      </c>
      <c r="F71" s="18" t="s">
        <v>393</v>
      </c>
      <c r="G71" s="21" t="s">
        <v>185</v>
      </c>
      <c r="H71" s="71" t="s">
        <v>387</v>
      </c>
      <c r="I71" s="71" t="s">
        <v>387</v>
      </c>
      <c r="J71" s="71"/>
      <c r="K71" s="71"/>
      <c r="U71" s="241"/>
      <c r="V71" s="117" t="s">
        <v>217</v>
      </c>
      <c r="W71" s="158">
        <f t="shared" si="8"/>
        <v>0</v>
      </c>
      <c r="X71" s="159">
        <f t="shared" si="8"/>
        <v>0</v>
      </c>
    </row>
    <row r="72" spans="1:24" ht="14" thickBot="1" x14ac:dyDescent="0.2">
      <c r="A72" s="15" t="s">
        <v>436</v>
      </c>
      <c r="B72" s="18" t="s">
        <v>332</v>
      </c>
      <c r="C72" s="18">
        <v>71</v>
      </c>
      <c r="D72" s="20" t="s">
        <v>392</v>
      </c>
      <c r="E72" s="20">
        <v>60</v>
      </c>
      <c r="F72" s="18" t="s">
        <v>393</v>
      </c>
      <c r="G72" s="21" t="s">
        <v>177</v>
      </c>
      <c r="H72" s="71" t="s">
        <v>387</v>
      </c>
      <c r="I72" s="71" t="s">
        <v>387</v>
      </c>
      <c r="J72" s="71"/>
      <c r="K72" s="71"/>
      <c r="U72" s="241"/>
      <c r="V72" s="117" t="s">
        <v>221</v>
      </c>
      <c r="W72" s="158">
        <f t="shared" si="8"/>
        <v>0</v>
      </c>
      <c r="X72" s="159">
        <f t="shared" si="8"/>
        <v>0</v>
      </c>
    </row>
    <row r="73" spans="1:24" ht="14" thickBot="1" x14ac:dyDescent="0.2">
      <c r="A73" s="15" t="s">
        <v>2624</v>
      </c>
      <c r="B73" s="18" t="s">
        <v>332</v>
      </c>
      <c r="C73" s="20">
        <v>72</v>
      </c>
      <c r="D73" s="20" t="s">
        <v>392</v>
      </c>
      <c r="E73" s="20">
        <v>180</v>
      </c>
      <c r="F73" s="18" t="s">
        <v>393</v>
      </c>
      <c r="G73" s="21" t="s">
        <v>189</v>
      </c>
      <c r="H73" s="71" t="s">
        <v>387</v>
      </c>
      <c r="I73" s="71" t="s">
        <v>387</v>
      </c>
      <c r="J73" s="71"/>
      <c r="K73" s="71" t="s">
        <v>387</v>
      </c>
      <c r="U73" s="241"/>
      <c r="V73" s="117" t="s">
        <v>225</v>
      </c>
      <c r="W73" s="158">
        <f t="shared" si="8"/>
        <v>0</v>
      </c>
      <c r="X73" s="159">
        <f t="shared" si="8"/>
        <v>4</v>
      </c>
    </row>
    <row r="74" spans="1:24" ht="14" thickBot="1" x14ac:dyDescent="0.2">
      <c r="A74" s="15" t="s">
        <v>2894</v>
      </c>
      <c r="B74" s="18" t="s">
        <v>332</v>
      </c>
      <c r="C74" s="18">
        <v>73</v>
      </c>
      <c r="D74" s="20" t="s">
        <v>469</v>
      </c>
      <c r="E74" s="20"/>
      <c r="F74" s="18" t="s">
        <v>1542</v>
      </c>
      <c r="G74" s="21" t="s">
        <v>177</v>
      </c>
      <c r="H74" s="71" t="s">
        <v>387</v>
      </c>
      <c r="I74" s="71" t="s">
        <v>387</v>
      </c>
      <c r="J74" s="71"/>
      <c r="K74" s="71"/>
      <c r="U74" s="241"/>
      <c r="V74" s="117" t="s">
        <v>229</v>
      </c>
      <c r="W74" s="158">
        <f t="shared" si="8"/>
        <v>0</v>
      </c>
      <c r="X74" s="159">
        <f t="shared" si="8"/>
        <v>0</v>
      </c>
    </row>
    <row r="75" spans="1:24" ht="14" thickBot="1" x14ac:dyDescent="0.2">
      <c r="A75" s="15" t="s">
        <v>2895</v>
      </c>
      <c r="B75" s="18" t="s">
        <v>332</v>
      </c>
      <c r="C75" s="20">
        <v>74</v>
      </c>
      <c r="D75" s="20" t="s">
        <v>469</v>
      </c>
      <c r="E75" s="20"/>
      <c r="F75" s="18" t="s">
        <v>1069</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2896</v>
      </c>
      <c r="B76" s="18" t="s">
        <v>332</v>
      </c>
      <c r="C76" s="18">
        <v>75</v>
      </c>
      <c r="D76" s="20" t="s">
        <v>469</v>
      </c>
      <c r="E76" s="20"/>
      <c r="F76" s="18" t="s">
        <v>1542</v>
      </c>
      <c r="G76" s="21" t="s">
        <v>177</v>
      </c>
      <c r="H76" s="71" t="s">
        <v>387</v>
      </c>
      <c r="I76" s="71" t="s">
        <v>387</v>
      </c>
      <c r="J76" s="71"/>
      <c r="K76" s="71"/>
      <c r="U76" s="241"/>
      <c r="V76" s="117" t="s">
        <v>9123</v>
      </c>
      <c r="W76" s="158">
        <f t="shared" si="9"/>
        <v>0</v>
      </c>
      <c r="X76" s="159">
        <f t="shared" si="9"/>
        <v>0</v>
      </c>
    </row>
    <row r="77" spans="1:24" ht="14" thickBot="1" x14ac:dyDescent="0.2">
      <c r="A77" s="15" t="s">
        <v>471</v>
      </c>
      <c r="B77" s="18" t="s">
        <v>332</v>
      </c>
      <c r="C77" s="20">
        <v>76</v>
      </c>
      <c r="D77" s="20" t="s">
        <v>469</v>
      </c>
      <c r="E77" s="20"/>
      <c r="F77" s="18" t="s">
        <v>1542</v>
      </c>
      <c r="G77" s="21" t="s">
        <v>177</v>
      </c>
      <c r="H77" s="71" t="s">
        <v>387</v>
      </c>
      <c r="I77" s="71" t="s">
        <v>387</v>
      </c>
      <c r="J77" s="71"/>
      <c r="K77" s="71"/>
      <c r="U77" s="241"/>
      <c r="V77" s="117" t="s">
        <v>237</v>
      </c>
      <c r="W77" s="158">
        <f t="shared" si="9"/>
        <v>0</v>
      </c>
      <c r="X77" s="159">
        <f t="shared" si="9"/>
        <v>0</v>
      </c>
    </row>
    <row r="78" spans="1:24" ht="14" thickBot="1" x14ac:dyDescent="0.2">
      <c r="A78" s="15" t="s">
        <v>480</v>
      </c>
      <c r="B78" s="18" t="s">
        <v>332</v>
      </c>
      <c r="C78" s="18">
        <v>77</v>
      </c>
      <c r="D78" s="20" t="s">
        <v>469</v>
      </c>
      <c r="E78" s="20"/>
      <c r="F78" s="18" t="s">
        <v>1542</v>
      </c>
      <c r="G78" s="21" t="s">
        <v>177</v>
      </c>
      <c r="H78" s="71" t="s">
        <v>387</v>
      </c>
      <c r="I78" s="71" t="s">
        <v>387</v>
      </c>
      <c r="J78" s="71"/>
      <c r="K78" s="71"/>
      <c r="U78" s="241"/>
      <c r="V78" s="117" t="s">
        <v>241</v>
      </c>
      <c r="W78" s="158">
        <f t="shared" si="9"/>
        <v>0</v>
      </c>
      <c r="X78" s="159">
        <f t="shared" si="9"/>
        <v>0</v>
      </c>
    </row>
    <row r="79" spans="1:24" ht="14" thickBot="1" x14ac:dyDescent="0.2">
      <c r="A79" s="15" t="s">
        <v>481</v>
      </c>
      <c r="B79" s="18" t="s">
        <v>332</v>
      </c>
      <c r="C79" s="20">
        <v>78</v>
      </c>
      <c r="D79" s="20" t="s">
        <v>469</v>
      </c>
      <c r="E79" s="20"/>
      <c r="F79" s="18" t="s">
        <v>1542</v>
      </c>
      <c r="G79" s="21" t="s">
        <v>177</v>
      </c>
      <c r="H79" s="71" t="s">
        <v>387</v>
      </c>
      <c r="I79" s="71" t="s">
        <v>387</v>
      </c>
      <c r="J79" s="71"/>
      <c r="K79" s="71"/>
      <c r="U79" s="241"/>
      <c r="V79" s="117" t="s">
        <v>245</v>
      </c>
      <c r="W79" s="158">
        <f t="shared" si="9"/>
        <v>0</v>
      </c>
      <c r="X79" s="159">
        <f t="shared" si="9"/>
        <v>0</v>
      </c>
    </row>
    <row r="80" spans="1:24" ht="14" thickBot="1" x14ac:dyDescent="0.2">
      <c r="A80" s="15" t="s">
        <v>482</v>
      </c>
      <c r="B80" s="18" t="s">
        <v>332</v>
      </c>
      <c r="C80" s="18">
        <v>79</v>
      </c>
      <c r="D80" s="20" t="s">
        <v>469</v>
      </c>
      <c r="E80" s="20"/>
      <c r="F80" s="18" t="s">
        <v>1542</v>
      </c>
      <c r="G80" s="21" t="s">
        <v>177</v>
      </c>
      <c r="H80" s="71" t="s">
        <v>387</v>
      </c>
      <c r="I80" s="71" t="s">
        <v>387</v>
      </c>
      <c r="J80" s="71"/>
      <c r="K80" s="71"/>
      <c r="U80" s="241"/>
      <c r="V80" s="117" t="s">
        <v>249</v>
      </c>
      <c r="W80" s="158">
        <f t="shared" si="9"/>
        <v>0</v>
      </c>
      <c r="X80" s="159">
        <f t="shared" si="9"/>
        <v>0</v>
      </c>
    </row>
    <row r="81" spans="1:24" ht="14" thickBot="1" x14ac:dyDescent="0.2">
      <c r="A81" s="15" t="s">
        <v>2794</v>
      </c>
      <c r="B81" s="18" t="s">
        <v>332</v>
      </c>
      <c r="C81" s="20">
        <v>80</v>
      </c>
      <c r="D81" s="20" t="s">
        <v>469</v>
      </c>
      <c r="E81" s="20"/>
      <c r="F81" s="18" t="s">
        <v>1069</v>
      </c>
      <c r="G81" s="21" t="s">
        <v>177</v>
      </c>
      <c r="H81" s="71" t="s">
        <v>387</v>
      </c>
      <c r="I81" s="71" t="s">
        <v>387</v>
      </c>
      <c r="J81" s="71"/>
      <c r="K81" s="71"/>
      <c r="U81" s="241"/>
      <c r="V81" s="117" t="s">
        <v>253</v>
      </c>
      <c r="W81" s="158">
        <f t="shared" si="9"/>
        <v>0</v>
      </c>
      <c r="X81" s="159">
        <f t="shared" si="9"/>
        <v>0</v>
      </c>
    </row>
    <row r="82" spans="1:24" ht="14" thickBot="1" x14ac:dyDescent="0.2">
      <c r="A82" s="15" t="s">
        <v>2897</v>
      </c>
      <c r="B82" s="18" t="s">
        <v>332</v>
      </c>
      <c r="C82" s="18">
        <v>81</v>
      </c>
      <c r="D82" s="20" t="s">
        <v>469</v>
      </c>
      <c r="E82" s="20"/>
      <c r="F82" s="18" t="s">
        <v>1542</v>
      </c>
      <c r="G82" s="21" t="s">
        <v>177</v>
      </c>
      <c r="H82" s="71" t="s">
        <v>387</v>
      </c>
      <c r="I82" s="71" t="s">
        <v>387</v>
      </c>
      <c r="J82" s="71"/>
      <c r="K82" s="71"/>
      <c r="U82" s="241"/>
      <c r="V82" s="117" t="s">
        <v>10048</v>
      </c>
      <c r="W82" s="158">
        <f t="shared" si="9"/>
        <v>0</v>
      </c>
      <c r="X82" s="159">
        <f t="shared" si="9"/>
        <v>0</v>
      </c>
    </row>
    <row r="83" spans="1:24" ht="14" thickBot="1" x14ac:dyDescent="0.2">
      <c r="A83" s="15" t="s">
        <v>486</v>
      </c>
      <c r="B83" s="18" t="s">
        <v>332</v>
      </c>
      <c r="C83" s="20">
        <v>82</v>
      </c>
      <c r="D83" s="20" t="s">
        <v>469</v>
      </c>
      <c r="E83" s="16"/>
      <c r="F83" s="18" t="s">
        <v>1542</v>
      </c>
      <c r="G83" s="21" t="s">
        <v>177</v>
      </c>
      <c r="H83" s="71" t="s">
        <v>387</v>
      </c>
      <c r="I83" s="71" t="s">
        <v>387</v>
      </c>
      <c r="J83" s="71"/>
      <c r="K83" s="71"/>
      <c r="U83" s="241"/>
      <c r="V83" s="117" t="s">
        <v>10124</v>
      </c>
      <c r="W83" s="158">
        <f t="shared" si="9"/>
        <v>0</v>
      </c>
      <c r="X83" s="159">
        <f t="shared" si="9"/>
        <v>0</v>
      </c>
    </row>
    <row r="84" spans="1:24" ht="14" thickBot="1" x14ac:dyDescent="0.2">
      <c r="A84" s="15" t="s">
        <v>493</v>
      </c>
      <c r="B84" s="18" t="s">
        <v>332</v>
      </c>
      <c r="C84" s="18">
        <v>83</v>
      </c>
      <c r="D84" s="20" t="s">
        <v>469</v>
      </c>
      <c r="E84" s="16"/>
      <c r="F84" s="18" t="s">
        <v>1542</v>
      </c>
      <c r="G84" s="21" t="s">
        <v>177</v>
      </c>
      <c r="H84" s="71" t="s">
        <v>387</v>
      </c>
      <c r="I84" s="71" t="s">
        <v>387</v>
      </c>
      <c r="J84" s="71"/>
      <c r="K84" s="71"/>
      <c r="U84" s="241"/>
      <c r="V84" s="117" t="s">
        <v>257</v>
      </c>
      <c r="W84" s="158">
        <f t="shared" si="9"/>
        <v>0</v>
      </c>
      <c r="X84" s="159">
        <f t="shared" si="9"/>
        <v>9</v>
      </c>
    </row>
    <row r="85" spans="1:24" ht="14" thickBot="1" x14ac:dyDescent="0.2">
      <c r="A85" s="15" t="s">
        <v>2898</v>
      </c>
      <c r="B85" s="18" t="s">
        <v>332</v>
      </c>
      <c r="C85" s="20">
        <v>84</v>
      </c>
      <c r="D85" s="20" t="s">
        <v>469</v>
      </c>
      <c r="E85" s="20"/>
      <c r="F85" s="18" t="s">
        <v>1069</v>
      </c>
      <c r="G85" s="21" t="s">
        <v>177</v>
      </c>
      <c r="H85" s="71" t="s">
        <v>387</v>
      </c>
      <c r="I85" s="71" t="s">
        <v>387</v>
      </c>
      <c r="J85" s="71"/>
      <c r="K85" s="71"/>
      <c r="U85" s="241"/>
      <c r="V85" s="166" t="s">
        <v>260</v>
      </c>
      <c r="W85" s="191">
        <f t="shared" si="9"/>
        <v>0</v>
      </c>
      <c r="X85" s="192">
        <f t="shared" si="9"/>
        <v>5</v>
      </c>
    </row>
    <row r="86" spans="1:24" ht="13" x14ac:dyDescent="0.15">
      <c r="A86" s="15" t="s">
        <v>488</v>
      </c>
      <c r="B86" s="18" t="s">
        <v>332</v>
      </c>
      <c r="C86" s="18">
        <v>85</v>
      </c>
      <c r="D86" s="20" t="s">
        <v>469</v>
      </c>
      <c r="E86" s="20"/>
      <c r="F86" s="18" t="s">
        <v>1542</v>
      </c>
      <c r="G86" s="21" t="s">
        <v>177</v>
      </c>
      <c r="H86" s="71" t="s">
        <v>387</v>
      </c>
      <c r="I86" s="71" t="s">
        <v>387</v>
      </c>
      <c r="J86" s="71"/>
      <c r="K86" s="71"/>
    </row>
    <row r="87" spans="1:24" ht="13" x14ac:dyDescent="0.15">
      <c r="A87" s="15" t="s">
        <v>2899</v>
      </c>
      <c r="B87" s="18" t="s">
        <v>332</v>
      </c>
      <c r="C87" s="20">
        <v>86</v>
      </c>
      <c r="D87" s="20" t="s">
        <v>469</v>
      </c>
      <c r="E87" s="20"/>
      <c r="F87" s="18" t="s">
        <v>1542</v>
      </c>
      <c r="G87" s="21" t="s">
        <v>177</v>
      </c>
      <c r="H87" s="71" t="s">
        <v>387</v>
      </c>
      <c r="I87" s="71" t="s">
        <v>387</v>
      </c>
      <c r="J87" s="71"/>
      <c r="K87" s="71"/>
    </row>
    <row r="88" spans="1:24" ht="13" x14ac:dyDescent="0.15">
      <c r="A88" s="15" t="s">
        <v>489</v>
      </c>
      <c r="B88" s="18" t="s">
        <v>332</v>
      </c>
      <c r="C88" s="18">
        <v>87</v>
      </c>
      <c r="D88" s="20" t="s">
        <v>469</v>
      </c>
      <c r="E88" s="20"/>
      <c r="F88" s="18" t="s">
        <v>1542</v>
      </c>
      <c r="G88" s="21" t="s">
        <v>177</v>
      </c>
      <c r="H88" s="71" t="s">
        <v>387</v>
      </c>
      <c r="I88" s="71" t="s">
        <v>387</v>
      </c>
      <c r="J88" s="71"/>
      <c r="K88" s="71"/>
    </row>
    <row r="89" spans="1:24" ht="13" x14ac:dyDescent="0.15">
      <c r="A89" s="15" t="s">
        <v>494</v>
      </c>
      <c r="B89" s="18" t="s">
        <v>332</v>
      </c>
      <c r="C89" s="20">
        <v>88</v>
      </c>
      <c r="D89" s="20" t="s">
        <v>469</v>
      </c>
      <c r="E89" s="20"/>
      <c r="F89" s="18" t="s">
        <v>1542</v>
      </c>
      <c r="G89" s="21" t="s">
        <v>177</v>
      </c>
      <c r="H89" s="71" t="s">
        <v>387</v>
      </c>
      <c r="I89" s="71" t="s">
        <v>387</v>
      </c>
      <c r="J89" s="71"/>
      <c r="K89" s="71"/>
    </row>
    <row r="90" spans="1:24" ht="13" x14ac:dyDescent="0.15">
      <c r="A90" s="15" t="s">
        <v>2900</v>
      </c>
      <c r="B90" s="18" t="s">
        <v>332</v>
      </c>
      <c r="C90" s="18">
        <v>89</v>
      </c>
      <c r="D90" s="20" t="s">
        <v>469</v>
      </c>
      <c r="E90" s="20"/>
      <c r="F90" s="18" t="s">
        <v>1542</v>
      </c>
      <c r="G90" s="21" t="s">
        <v>177</v>
      </c>
      <c r="H90" s="71" t="s">
        <v>387</v>
      </c>
      <c r="I90" s="71" t="s">
        <v>387</v>
      </c>
      <c r="J90" s="71"/>
      <c r="K90" s="71"/>
    </row>
    <row r="91" spans="1:24" ht="13" x14ac:dyDescent="0.15">
      <c r="A91" s="15" t="s">
        <v>495</v>
      </c>
      <c r="B91" s="18" t="s">
        <v>332</v>
      </c>
      <c r="C91" s="20">
        <v>90</v>
      </c>
      <c r="D91" s="20" t="s">
        <v>496</v>
      </c>
      <c r="E91" s="20"/>
      <c r="F91" s="18" t="s">
        <v>497</v>
      </c>
      <c r="G91" s="21" t="s">
        <v>177</v>
      </c>
      <c r="H91" s="71" t="s">
        <v>387</v>
      </c>
      <c r="I91" s="71" t="s">
        <v>387</v>
      </c>
      <c r="J91" s="71"/>
      <c r="K91" s="71"/>
    </row>
    <row r="92" spans="1:24" ht="13" x14ac:dyDescent="0.15">
      <c r="A92" s="15" t="s">
        <v>500</v>
      </c>
      <c r="B92" s="18" t="s">
        <v>332</v>
      </c>
      <c r="C92" s="18">
        <v>91</v>
      </c>
      <c r="D92" s="20" t="s">
        <v>496</v>
      </c>
      <c r="E92" s="20"/>
      <c r="F92" s="18" t="s">
        <v>496</v>
      </c>
      <c r="G92" s="21" t="s">
        <v>173</v>
      </c>
      <c r="H92" s="71" t="s">
        <v>387</v>
      </c>
      <c r="I92" s="71" t="s">
        <v>387</v>
      </c>
      <c r="J92" s="71"/>
      <c r="K92" s="71"/>
    </row>
    <row r="93" spans="1:24" ht="13" x14ac:dyDescent="0.15">
      <c r="A93" s="15" t="s">
        <v>499</v>
      </c>
      <c r="B93" s="18" t="s">
        <v>332</v>
      </c>
      <c r="C93" s="20">
        <v>92</v>
      </c>
      <c r="D93" s="20" t="s">
        <v>496</v>
      </c>
      <c r="E93" s="20"/>
      <c r="F93" s="18" t="s">
        <v>496</v>
      </c>
      <c r="G93" s="21" t="s">
        <v>173</v>
      </c>
      <c r="H93" s="71" t="s">
        <v>387</v>
      </c>
      <c r="I93" s="71" t="s">
        <v>387</v>
      </c>
      <c r="J93" s="71"/>
      <c r="K93" s="71"/>
    </row>
    <row r="94" spans="1:24" ht="13" x14ac:dyDescent="0.15">
      <c r="A94" s="15" t="s">
        <v>503</v>
      </c>
      <c r="B94" s="18" t="s">
        <v>332</v>
      </c>
      <c r="C94" s="18">
        <v>93</v>
      </c>
      <c r="D94" s="20" t="s">
        <v>496</v>
      </c>
      <c r="E94" s="20"/>
      <c r="F94" s="18" t="s">
        <v>496</v>
      </c>
      <c r="G94" s="21" t="s">
        <v>173</v>
      </c>
      <c r="H94" s="71" t="s">
        <v>387</v>
      </c>
      <c r="I94" s="71" t="s">
        <v>387</v>
      </c>
      <c r="J94" s="71"/>
      <c r="K94" s="71"/>
    </row>
    <row r="95" spans="1:24" ht="13" x14ac:dyDescent="0.15">
      <c r="A95" s="15" t="s">
        <v>501</v>
      </c>
      <c r="B95" s="18" t="s">
        <v>332</v>
      </c>
      <c r="C95" s="20">
        <v>94</v>
      </c>
      <c r="D95" s="20" t="s">
        <v>496</v>
      </c>
      <c r="E95" s="20"/>
      <c r="F95" s="18" t="s">
        <v>496</v>
      </c>
      <c r="G95" s="21" t="s">
        <v>173</v>
      </c>
      <c r="H95" s="71" t="s">
        <v>387</v>
      </c>
      <c r="I95" s="71" t="s">
        <v>387</v>
      </c>
      <c r="J95" s="71"/>
      <c r="K95" s="71"/>
    </row>
    <row r="96" spans="1:24" ht="13" x14ac:dyDescent="0.15">
      <c r="A96" s="15" t="s">
        <v>502</v>
      </c>
      <c r="B96" s="18" t="s">
        <v>332</v>
      </c>
      <c r="C96" s="18">
        <v>95</v>
      </c>
      <c r="D96" s="20" t="s">
        <v>496</v>
      </c>
      <c r="E96" s="20"/>
      <c r="F96" s="18" t="s">
        <v>496</v>
      </c>
      <c r="G96" s="21" t="s">
        <v>173</v>
      </c>
      <c r="H96" s="71" t="s">
        <v>387</v>
      </c>
      <c r="I96" s="71" t="s">
        <v>387</v>
      </c>
      <c r="J96" s="71"/>
      <c r="K96" s="71"/>
    </row>
    <row r="97" spans="1:11" ht="13" x14ac:dyDescent="0.15">
      <c r="A97" s="15" t="s">
        <v>498</v>
      </c>
      <c r="B97" s="18" t="s">
        <v>332</v>
      </c>
      <c r="C97" s="20">
        <v>96</v>
      </c>
      <c r="D97" s="20" t="s">
        <v>496</v>
      </c>
      <c r="E97" s="20"/>
      <c r="F97" s="18" t="s">
        <v>496</v>
      </c>
      <c r="G97" s="21" t="s">
        <v>173</v>
      </c>
      <c r="H97" s="71" t="s">
        <v>387</v>
      </c>
      <c r="I97" s="71" t="s">
        <v>387</v>
      </c>
      <c r="J97" s="71"/>
      <c r="K97" s="71"/>
    </row>
    <row r="98" spans="1:11" ht="13" x14ac:dyDescent="0.15">
      <c r="A98" s="15" t="s">
        <v>924</v>
      </c>
      <c r="B98" s="18" t="s">
        <v>332</v>
      </c>
      <c r="C98" s="18">
        <v>97</v>
      </c>
      <c r="D98" s="20" t="s">
        <v>496</v>
      </c>
      <c r="E98" s="20"/>
      <c r="F98" s="18" t="s">
        <v>496</v>
      </c>
      <c r="G98" s="21" t="s">
        <v>173</v>
      </c>
      <c r="H98" s="71" t="s">
        <v>387</v>
      </c>
      <c r="I98" s="71" t="s">
        <v>387</v>
      </c>
      <c r="J98" s="71"/>
      <c r="K98" s="71"/>
    </row>
    <row r="99" spans="1:11" ht="13" x14ac:dyDescent="0.15">
      <c r="A99" s="15" t="s">
        <v>852</v>
      </c>
      <c r="B99" s="18" t="s">
        <v>332</v>
      </c>
      <c r="C99" s="20">
        <v>98</v>
      </c>
      <c r="D99" s="20" t="s">
        <v>496</v>
      </c>
      <c r="E99" s="16"/>
      <c r="F99" s="18" t="s">
        <v>496</v>
      </c>
      <c r="G99" s="21" t="s">
        <v>173</v>
      </c>
      <c r="H99" s="71" t="s">
        <v>387</v>
      </c>
      <c r="I99" s="71" t="s">
        <v>387</v>
      </c>
      <c r="J99" s="71"/>
      <c r="K99" s="71"/>
    </row>
    <row r="100" spans="1:11" ht="13" x14ac:dyDescent="0.15">
      <c r="A100" s="15" t="s">
        <v>2570</v>
      </c>
      <c r="B100" s="18" t="s">
        <v>332</v>
      </c>
      <c r="C100" s="18">
        <v>99</v>
      </c>
      <c r="D100" s="20" t="s">
        <v>496</v>
      </c>
      <c r="E100" s="16"/>
      <c r="F100" s="18" t="s">
        <v>496</v>
      </c>
      <c r="G100" s="21" t="s">
        <v>173</v>
      </c>
      <c r="H100" s="71" t="s">
        <v>387</v>
      </c>
      <c r="I100" s="71" t="s">
        <v>387</v>
      </c>
      <c r="J100" s="71"/>
      <c r="K100" s="71"/>
    </row>
    <row r="101" spans="1:11" ht="13" x14ac:dyDescent="0.15">
      <c r="A101" s="15" t="s">
        <v>2514</v>
      </c>
      <c r="B101" s="18" t="s">
        <v>332</v>
      </c>
      <c r="C101" s="20">
        <v>100</v>
      </c>
      <c r="D101" s="20" t="s">
        <v>407</v>
      </c>
      <c r="E101" s="16">
        <v>230</v>
      </c>
      <c r="F101" s="18" t="s">
        <v>2515</v>
      </c>
      <c r="G101" s="17" t="s">
        <v>257</v>
      </c>
      <c r="H101" s="71" t="s">
        <v>387</v>
      </c>
      <c r="I101" s="71" t="s">
        <v>387</v>
      </c>
      <c r="J101" s="71"/>
      <c r="K101" s="71" t="s">
        <v>387</v>
      </c>
    </row>
    <row r="102" spans="1:11" ht="13" x14ac:dyDescent="0.15">
      <c r="A102" s="15" t="s">
        <v>2572</v>
      </c>
      <c r="B102" s="18" t="s">
        <v>332</v>
      </c>
      <c r="C102" s="18">
        <v>101</v>
      </c>
      <c r="D102" s="20" t="s">
        <v>395</v>
      </c>
      <c r="E102" s="16">
        <v>220</v>
      </c>
      <c r="F102" s="18" t="s">
        <v>2515</v>
      </c>
      <c r="G102" s="17" t="s">
        <v>257</v>
      </c>
      <c r="H102" s="71" t="s">
        <v>387</v>
      </c>
      <c r="I102" s="71" t="s">
        <v>387</v>
      </c>
      <c r="J102" s="71"/>
      <c r="K102" s="71" t="s">
        <v>387</v>
      </c>
    </row>
    <row r="103" spans="1:11" ht="13" x14ac:dyDescent="0.15">
      <c r="A103" s="15" t="s">
        <v>2530</v>
      </c>
      <c r="B103" s="18" t="s">
        <v>332</v>
      </c>
      <c r="C103" s="20">
        <v>102</v>
      </c>
      <c r="D103" s="20" t="s">
        <v>389</v>
      </c>
      <c r="E103" s="16">
        <v>220</v>
      </c>
      <c r="F103" s="18" t="s">
        <v>2515</v>
      </c>
      <c r="G103" s="17" t="s">
        <v>257</v>
      </c>
      <c r="H103" s="71" t="s">
        <v>387</v>
      </c>
      <c r="I103" s="71" t="s">
        <v>387</v>
      </c>
      <c r="J103" s="71"/>
      <c r="K103" s="71" t="s">
        <v>387</v>
      </c>
    </row>
    <row r="104" spans="1:11" ht="13" x14ac:dyDescent="0.15">
      <c r="A104" s="15" t="s">
        <v>2404</v>
      </c>
      <c r="B104" s="18" t="s">
        <v>332</v>
      </c>
      <c r="C104" s="18">
        <v>103</v>
      </c>
      <c r="D104" s="20" t="s">
        <v>385</v>
      </c>
      <c r="E104" s="16">
        <v>180</v>
      </c>
      <c r="F104" s="18" t="s">
        <v>393</v>
      </c>
      <c r="G104" s="17" t="s">
        <v>257</v>
      </c>
      <c r="H104" s="71" t="s">
        <v>387</v>
      </c>
      <c r="I104" s="71" t="s">
        <v>387</v>
      </c>
      <c r="J104" s="71"/>
      <c r="K104" s="71" t="s">
        <v>387</v>
      </c>
    </row>
    <row r="105" spans="1:11" ht="13" x14ac:dyDescent="0.15">
      <c r="A105" s="15" t="s">
        <v>2892</v>
      </c>
      <c r="B105" s="18" t="s">
        <v>332</v>
      </c>
      <c r="C105" s="20">
        <v>104</v>
      </c>
      <c r="D105" s="20" t="s">
        <v>392</v>
      </c>
      <c r="E105" s="16">
        <v>170</v>
      </c>
      <c r="F105" s="18" t="s">
        <v>393</v>
      </c>
      <c r="G105" s="17" t="s">
        <v>257</v>
      </c>
      <c r="H105" s="71" t="s">
        <v>387</v>
      </c>
      <c r="I105" s="71" t="s">
        <v>387</v>
      </c>
      <c r="J105" s="71"/>
      <c r="K105" s="71" t="s">
        <v>387</v>
      </c>
    </row>
    <row r="106" spans="1:11" ht="13" x14ac:dyDescent="0.15">
      <c r="A106" s="15" t="s">
        <v>2893</v>
      </c>
      <c r="B106" s="18" t="s">
        <v>332</v>
      </c>
      <c r="C106" s="18">
        <v>105</v>
      </c>
      <c r="D106" s="20" t="s">
        <v>392</v>
      </c>
      <c r="E106" s="16">
        <v>220</v>
      </c>
      <c r="F106" s="18" t="s">
        <v>2515</v>
      </c>
      <c r="G106" s="17" t="s">
        <v>257</v>
      </c>
      <c r="H106" s="71" t="s">
        <v>387</v>
      </c>
      <c r="I106" s="71" t="s">
        <v>387</v>
      </c>
      <c r="J106" s="71"/>
      <c r="K106" s="71" t="s">
        <v>387</v>
      </c>
    </row>
    <row r="107" spans="1:11" ht="13" x14ac:dyDescent="0.15">
      <c r="A107" s="15" t="s">
        <v>2624</v>
      </c>
      <c r="B107" s="18" t="s">
        <v>332</v>
      </c>
      <c r="C107" s="20">
        <v>106</v>
      </c>
      <c r="D107" s="20" t="s">
        <v>392</v>
      </c>
      <c r="E107" s="16">
        <v>180</v>
      </c>
      <c r="F107" s="18" t="s">
        <v>393</v>
      </c>
      <c r="G107" s="17" t="s">
        <v>257</v>
      </c>
      <c r="H107" s="71" t="s">
        <v>387</v>
      </c>
      <c r="I107" s="71" t="s">
        <v>387</v>
      </c>
      <c r="J107" s="71"/>
      <c r="K107" s="71" t="s">
        <v>387</v>
      </c>
    </row>
    <row r="108" spans="1:11" ht="13" x14ac:dyDescent="0.15">
      <c r="A108" s="15" t="s">
        <v>2895</v>
      </c>
      <c r="B108" s="18" t="s">
        <v>332</v>
      </c>
      <c r="C108" s="18">
        <v>107</v>
      </c>
      <c r="D108" s="20" t="s">
        <v>469</v>
      </c>
      <c r="E108" s="16"/>
      <c r="F108" s="18" t="s">
        <v>1069</v>
      </c>
      <c r="G108" s="17" t="s">
        <v>257</v>
      </c>
      <c r="H108" s="71" t="s">
        <v>387</v>
      </c>
      <c r="I108" s="71" t="s">
        <v>387</v>
      </c>
      <c r="J108" s="71"/>
      <c r="K108" s="71" t="s">
        <v>387</v>
      </c>
    </row>
    <row r="109" spans="1:11" ht="13" x14ac:dyDescent="0.15">
      <c r="A109" s="15" t="s">
        <v>2794</v>
      </c>
      <c r="B109" s="18" t="s">
        <v>332</v>
      </c>
      <c r="C109" s="20">
        <v>108</v>
      </c>
      <c r="D109" s="20" t="s">
        <v>469</v>
      </c>
      <c r="E109" s="16"/>
      <c r="F109" s="18" t="s">
        <v>1069</v>
      </c>
      <c r="G109" s="17" t="s">
        <v>257</v>
      </c>
      <c r="H109" s="71" t="s">
        <v>387</v>
      </c>
      <c r="I109" s="71" t="s">
        <v>387</v>
      </c>
      <c r="J109" s="71"/>
      <c r="K109" s="71" t="s">
        <v>387</v>
      </c>
    </row>
    <row r="110" spans="1:11" ht="13" x14ac:dyDescent="0.15">
      <c r="A110" s="15" t="s">
        <v>521</v>
      </c>
      <c r="B110" s="18" t="s">
        <v>332</v>
      </c>
      <c r="C110" s="18">
        <v>109</v>
      </c>
      <c r="D110" s="20" t="s">
        <v>407</v>
      </c>
      <c r="E110" s="16">
        <v>80</v>
      </c>
      <c r="F110" s="18" t="s">
        <v>398</v>
      </c>
      <c r="G110" s="17" t="s">
        <v>260</v>
      </c>
      <c r="H110" s="71" t="s">
        <v>387</v>
      </c>
      <c r="I110" s="71" t="s">
        <v>387</v>
      </c>
      <c r="J110" s="71"/>
      <c r="K110" s="71" t="s">
        <v>387</v>
      </c>
    </row>
    <row r="111" spans="1:11" ht="13" x14ac:dyDescent="0.15">
      <c r="A111" s="15" t="s">
        <v>2083</v>
      </c>
      <c r="B111" s="18" t="s">
        <v>332</v>
      </c>
      <c r="C111" s="20">
        <v>110</v>
      </c>
      <c r="D111" s="20" t="s">
        <v>404</v>
      </c>
      <c r="E111" s="16">
        <v>40</v>
      </c>
      <c r="F111" s="18" t="s">
        <v>393</v>
      </c>
      <c r="G111" s="17" t="s">
        <v>260</v>
      </c>
      <c r="H111" s="71" t="s">
        <v>387</v>
      </c>
      <c r="I111" s="71" t="s">
        <v>387</v>
      </c>
      <c r="J111" s="71"/>
      <c r="K111" s="71" t="s">
        <v>387</v>
      </c>
    </row>
    <row r="112" spans="1:11" ht="13" x14ac:dyDescent="0.15">
      <c r="A112" s="15" t="s">
        <v>2084</v>
      </c>
      <c r="B112" s="18" t="s">
        <v>332</v>
      </c>
      <c r="C112" s="18">
        <v>111</v>
      </c>
      <c r="D112" s="20" t="s">
        <v>404</v>
      </c>
      <c r="E112" s="16">
        <v>50</v>
      </c>
      <c r="F112" s="18" t="s">
        <v>393</v>
      </c>
      <c r="G112" s="17" t="s">
        <v>260</v>
      </c>
      <c r="H112" s="71" t="s">
        <v>387</v>
      </c>
      <c r="I112" s="71" t="s">
        <v>387</v>
      </c>
      <c r="J112" s="71"/>
      <c r="K112" s="71" t="s">
        <v>387</v>
      </c>
    </row>
    <row r="113" spans="1:11" ht="13" x14ac:dyDescent="0.15">
      <c r="A113" s="15" t="s">
        <v>2901</v>
      </c>
      <c r="B113" s="18" t="s">
        <v>332</v>
      </c>
      <c r="C113" s="18">
        <v>112</v>
      </c>
      <c r="D113" s="20" t="s">
        <v>392</v>
      </c>
      <c r="E113" s="16">
        <v>50</v>
      </c>
      <c r="F113" s="18" t="s">
        <v>393</v>
      </c>
      <c r="G113" s="17" t="s">
        <v>260</v>
      </c>
      <c r="H113" s="71" t="s">
        <v>387</v>
      </c>
      <c r="I113" s="71" t="s">
        <v>387</v>
      </c>
      <c r="J113" s="71"/>
      <c r="K113" s="71" t="s">
        <v>387</v>
      </c>
    </row>
    <row r="114" spans="1:11" ht="13" x14ac:dyDescent="0.15">
      <c r="A114" s="15" t="s">
        <v>609</v>
      </c>
      <c r="B114" s="18" t="s">
        <v>332</v>
      </c>
      <c r="C114" s="20">
        <v>113</v>
      </c>
      <c r="D114" s="20" t="s">
        <v>469</v>
      </c>
      <c r="E114" s="16"/>
      <c r="F114" s="18" t="s">
        <v>1069</v>
      </c>
      <c r="G114" s="17" t="s">
        <v>260</v>
      </c>
      <c r="H114" s="71" t="s">
        <v>387</v>
      </c>
      <c r="I114" s="71" t="s">
        <v>387</v>
      </c>
      <c r="J114" s="71"/>
      <c r="K114" s="71" t="s">
        <v>387</v>
      </c>
    </row>
  </sheetData>
  <sheetProtection selectLockedCells="1" selectUnlockedCells="1"/>
  <mergeCells count="1">
    <mergeCell ref="Z1:AH1"/>
  </mergeCells>
  <conditionalFormatting sqref="H2:K114">
    <cfRule type="cellIs" dxfId="478" priority="1" stopIfTrue="1" operator="equal">
      <formula>"-"</formula>
    </cfRule>
    <cfRule type="cellIs" dxfId="477" priority="2" stopIfTrue="1" operator="equal">
      <formula>"x"</formula>
    </cfRule>
  </conditionalFormatting>
  <hyperlinks>
    <hyperlink ref="L1" location="'Expansion set Check List'!A1" display="Home" xr:uid="{00000000-0004-0000-4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197">
    <tabColor rgb="FF00FF00"/>
  </sheetPr>
  <dimension ref="A1:AH16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11.332031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442</v>
      </c>
      <c r="B2" s="18" t="s">
        <v>334</v>
      </c>
      <c r="C2" s="18">
        <v>1</v>
      </c>
      <c r="D2" s="18" t="s">
        <v>407</v>
      </c>
      <c r="E2" s="18">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163</v>
      </c>
      <c r="Z2" s="102"/>
      <c r="AA2" s="102"/>
      <c r="AB2" s="102"/>
      <c r="AC2" s="102"/>
      <c r="AD2" s="102"/>
      <c r="AE2" s="102"/>
      <c r="AF2" s="102"/>
      <c r="AG2" s="102"/>
      <c r="AH2" s="102"/>
    </row>
    <row r="3" spans="1:34" ht="13" x14ac:dyDescent="0.15">
      <c r="A3" s="15" t="s">
        <v>452</v>
      </c>
      <c r="B3" s="18" t="s">
        <v>334</v>
      </c>
      <c r="C3" s="20">
        <v>2</v>
      </c>
      <c r="D3" s="18"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44</v>
      </c>
    </row>
    <row r="4" spans="1:34" ht="13" x14ac:dyDescent="0.15">
      <c r="A4" s="15" t="s">
        <v>519</v>
      </c>
      <c r="B4" s="18" t="s">
        <v>334</v>
      </c>
      <c r="C4" s="18">
        <v>3</v>
      </c>
      <c r="D4" s="18" t="s">
        <v>407</v>
      </c>
      <c r="E4" s="20">
        <v>130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49</v>
      </c>
    </row>
    <row r="5" spans="1:34" ht="13" x14ac:dyDescent="0.15">
      <c r="A5" s="15" t="s">
        <v>545</v>
      </c>
      <c r="B5" s="18" t="s">
        <v>334</v>
      </c>
      <c r="C5" s="20">
        <v>4</v>
      </c>
      <c r="D5" s="18" t="s">
        <v>407</v>
      </c>
      <c r="E5" s="20">
        <v>60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17</v>
      </c>
    </row>
    <row r="6" spans="1:34" ht="13" x14ac:dyDescent="0.15">
      <c r="A6" s="15" t="s">
        <v>527</v>
      </c>
      <c r="B6" s="18" t="s">
        <v>334</v>
      </c>
      <c r="C6" s="18">
        <v>5</v>
      </c>
      <c r="D6" s="18" t="s">
        <v>407</v>
      </c>
      <c r="E6" s="20">
        <v>110</v>
      </c>
      <c r="F6" s="18" t="s">
        <v>398</v>
      </c>
      <c r="G6" s="19" t="s">
        <v>181</v>
      </c>
      <c r="H6" s="71" t="s">
        <v>387</v>
      </c>
      <c r="I6" s="71" t="s">
        <v>387</v>
      </c>
      <c r="J6" s="71"/>
      <c r="K6" s="71"/>
      <c r="R6" s="117" t="s">
        <v>185</v>
      </c>
      <c r="S6" s="231">
        <f t="shared" si="0"/>
        <v>0</v>
      </c>
      <c r="T6" s="159">
        <f t="shared" si="1"/>
        <v>0</v>
      </c>
      <c r="U6" s="168"/>
      <c r="V6" s="117" t="s">
        <v>185</v>
      </c>
      <c r="W6" s="231">
        <f t="shared" si="2"/>
        <v>0</v>
      </c>
      <c r="X6" s="6">
        <f t="shared" si="3"/>
        <v>16</v>
      </c>
    </row>
    <row r="7" spans="1:34" ht="13" x14ac:dyDescent="0.15">
      <c r="A7" s="15" t="s">
        <v>511</v>
      </c>
      <c r="B7" s="18" t="s">
        <v>334</v>
      </c>
      <c r="C7" s="20">
        <v>6</v>
      </c>
      <c r="D7" s="18" t="s">
        <v>407</v>
      </c>
      <c r="E7" s="20">
        <v>110</v>
      </c>
      <c r="F7" s="18" t="s">
        <v>393</v>
      </c>
      <c r="G7" s="19"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1409</v>
      </c>
      <c r="B8" s="18" t="s">
        <v>334</v>
      </c>
      <c r="C8" s="18">
        <v>7</v>
      </c>
      <c r="D8" s="18" t="s">
        <v>407</v>
      </c>
      <c r="E8" s="20">
        <v>50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11</v>
      </c>
    </row>
    <row r="9" spans="1:34" ht="13" x14ac:dyDescent="0.15">
      <c r="A9" s="15" t="s">
        <v>1390</v>
      </c>
      <c r="B9" s="18" t="s">
        <v>334</v>
      </c>
      <c r="C9" s="20">
        <v>8</v>
      </c>
      <c r="D9" s="18" t="s">
        <v>407</v>
      </c>
      <c r="E9" s="20">
        <v>90</v>
      </c>
      <c r="F9" s="18" t="s">
        <v>398</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2902</v>
      </c>
      <c r="B10" s="18" t="s">
        <v>334</v>
      </c>
      <c r="C10" s="18">
        <v>9</v>
      </c>
      <c r="D10" s="18" t="s">
        <v>407</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2903</v>
      </c>
      <c r="B11" s="18" t="s">
        <v>334</v>
      </c>
      <c r="C11" s="20">
        <v>10</v>
      </c>
      <c r="D11" s="20" t="s">
        <v>407</v>
      </c>
      <c r="E11" s="20">
        <v>80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2904</v>
      </c>
      <c r="B12" s="18" t="s">
        <v>334</v>
      </c>
      <c r="C12" s="18">
        <v>11</v>
      </c>
      <c r="D12" s="20" t="s">
        <v>407</v>
      </c>
      <c r="E12" s="20">
        <v>140</v>
      </c>
      <c r="F12" s="18" t="s">
        <v>386</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2905</v>
      </c>
      <c r="B13" s="18" t="s">
        <v>334</v>
      </c>
      <c r="C13" s="20">
        <v>12</v>
      </c>
      <c r="D13" s="20" t="s">
        <v>407</v>
      </c>
      <c r="E13" s="20">
        <v>240</v>
      </c>
      <c r="F13" s="18" t="s">
        <v>386</v>
      </c>
      <c r="G13" s="19" t="s">
        <v>193</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2906</v>
      </c>
      <c r="B14" s="18" t="s">
        <v>334</v>
      </c>
      <c r="C14" s="18">
        <v>13</v>
      </c>
      <c r="D14" s="20" t="s">
        <v>407</v>
      </c>
      <c r="E14" s="20">
        <v>70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2907</v>
      </c>
      <c r="B15" s="18" t="s">
        <v>334</v>
      </c>
      <c r="C15" s="20">
        <v>14</v>
      </c>
      <c r="D15" s="20" t="s">
        <v>407</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2908</v>
      </c>
      <c r="B16" s="18" t="s">
        <v>334</v>
      </c>
      <c r="C16" s="18">
        <v>15</v>
      </c>
      <c r="D16" s="20" t="s">
        <v>407</v>
      </c>
      <c r="E16" s="20">
        <v>210</v>
      </c>
      <c r="F16" s="18" t="s">
        <v>398</v>
      </c>
      <c r="G16" s="19" t="s">
        <v>193</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2909</v>
      </c>
      <c r="B17" s="18" t="s">
        <v>334</v>
      </c>
      <c r="C17" s="20">
        <v>16</v>
      </c>
      <c r="D17" s="20" t="s">
        <v>407</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2910</v>
      </c>
      <c r="B18" s="18" t="s">
        <v>334</v>
      </c>
      <c r="C18" s="18">
        <v>17</v>
      </c>
      <c r="D18" s="20" t="s">
        <v>407</v>
      </c>
      <c r="E18" s="20">
        <v>100</v>
      </c>
      <c r="F18" s="18"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2911</v>
      </c>
      <c r="B19" s="18" t="s">
        <v>334</v>
      </c>
      <c r="C19" s="20">
        <v>18</v>
      </c>
      <c r="D19" s="20" t="s">
        <v>407</v>
      </c>
      <c r="E19" s="20">
        <v>60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2912</v>
      </c>
      <c r="B20" s="18" t="s">
        <v>334</v>
      </c>
      <c r="C20" s="18">
        <v>19</v>
      </c>
      <c r="D20" s="20" t="s">
        <v>407</v>
      </c>
      <c r="E20" s="20">
        <v>90</v>
      </c>
      <c r="F20" s="18"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2913</v>
      </c>
      <c r="B21" s="18" t="s">
        <v>334</v>
      </c>
      <c r="C21" s="20">
        <v>20</v>
      </c>
      <c r="D21" s="20" t="s">
        <v>407</v>
      </c>
      <c r="E21" s="20">
        <v>140</v>
      </c>
      <c r="F21" s="18" t="s">
        <v>386</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425</v>
      </c>
      <c r="B22" s="18" t="s">
        <v>334</v>
      </c>
      <c r="C22" s="18">
        <v>21</v>
      </c>
      <c r="D22" s="20" t="s">
        <v>395</v>
      </c>
      <c r="E22" s="20">
        <v>80</v>
      </c>
      <c r="F22" s="18" t="s">
        <v>393</v>
      </c>
      <c r="G22" s="2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420</v>
      </c>
      <c r="B23" s="18" t="s">
        <v>334</v>
      </c>
      <c r="C23" s="20">
        <v>22</v>
      </c>
      <c r="D23" s="20" t="s">
        <v>395</v>
      </c>
      <c r="E23" s="20">
        <v>130</v>
      </c>
      <c r="F23" s="18" t="s">
        <v>398</v>
      </c>
      <c r="G23" s="21"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1286</v>
      </c>
      <c r="B24" s="18" t="s">
        <v>334</v>
      </c>
      <c r="C24" s="18">
        <v>23</v>
      </c>
      <c r="D24" s="20" t="s">
        <v>395</v>
      </c>
      <c r="E24" s="20">
        <v>110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2914</v>
      </c>
      <c r="B25" s="18" t="s">
        <v>334</v>
      </c>
      <c r="C25" s="20">
        <v>24</v>
      </c>
      <c r="D25" s="20" t="s">
        <v>395</v>
      </c>
      <c r="E25" s="20">
        <v>70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2915</v>
      </c>
      <c r="B26" s="18" t="s">
        <v>334</v>
      </c>
      <c r="C26" s="18">
        <v>25</v>
      </c>
      <c r="D26" s="20" t="s">
        <v>395</v>
      </c>
      <c r="E26" s="20">
        <v>90</v>
      </c>
      <c r="F26" s="18" t="s">
        <v>398</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2916</v>
      </c>
      <c r="B27" s="18" t="s">
        <v>334</v>
      </c>
      <c r="C27" s="20">
        <v>26</v>
      </c>
      <c r="D27" s="20" t="s">
        <v>395</v>
      </c>
      <c r="E27" s="20">
        <v>160</v>
      </c>
      <c r="F27" s="18"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2917</v>
      </c>
      <c r="B28" s="18" t="s">
        <v>334</v>
      </c>
      <c r="C28" s="18">
        <v>27</v>
      </c>
      <c r="D28" s="20" t="s">
        <v>395</v>
      </c>
      <c r="E28" s="20">
        <v>250</v>
      </c>
      <c r="F28" s="18" t="s">
        <v>386</v>
      </c>
      <c r="G28" s="21" t="s">
        <v>193</v>
      </c>
      <c r="H28" s="71" t="s">
        <v>387</v>
      </c>
      <c r="I28" s="71" t="s">
        <v>387</v>
      </c>
      <c r="J28" s="71"/>
      <c r="K28" s="71" t="s">
        <v>387</v>
      </c>
      <c r="R28" s="117" t="s">
        <v>257</v>
      </c>
      <c r="S28" s="231">
        <f t="shared" si="0"/>
        <v>0</v>
      </c>
      <c r="T28" s="159">
        <f t="shared" si="1"/>
        <v>0</v>
      </c>
      <c r="U28" s="168"/>
      <c r="V28" s="117" t="s">
        <v>257</v>
      </c>
      <c r="W28" s="231">
        <f t="shared" si="2"/>
        <v>0</v>
      </c>
      <c r="X28" s="6">
        <f t="shared" si="3"/>
        <v>12</v>
      </c>
    </row>
    <row r="29" spans="1:24" ht="14" thickBot="1" x14ac:dyDescent="0.2">
      <c r="A29" s="15" t="s">
        <v>582</v>
      </c>
      <c r="B29" s="18" t="s">
        <v>334</v>
      </c>
      <c r="C29" s="20">
        <v>28</v>
      </c>
      <c r="D29" s="20" t="s">
        <v>389</v>
      </c>
      <c r="E29" s="20">
        <v>70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14</v>
      </c>
    </row>
    <row r="30" spans="1:24" ht="14" thickBot="1" x14ac:dyDescent="0.2">
      <c r="A30" s="15" t="s">
        <v>565</v>
      </c>
      <c r="B30" s="18" t="s">
        <v>334</v>
      </c>
      <c r="C30" s="18">
        <v>29</v>
      </c>
      <c r="D30" s="20" t="s">
        <v>389</v>
      </c>
      <c r="E30" s="20">
        <v>90</v>
      </c>
      <c r="F30" s="18" t="s">
        <v>398</v>
      </c>
      <c r="G30" s="21" t="s">
        <v>181</v>
      </c>
      <c r="H30" s="71" t="s">
        <v>387</v>
      </c>
      <c r="I30" s="71" t="s">
        <v>387</v>
      </c>
      <c r="J30" s="71"/>
      <c r="K30" s="71"/>
      <c r="R30" s="160" t="s">
        <v>86</v>
      </c>
      <c r="S30" s="161"/>
      <c r="T30" s="175">
        <f>SUM(T31:T57)</f>
        <v>0</v>
      </c>
      <c r="U30" s="168"/>
      <c r="V30" s="177" t="s">
        <v>88</v>
      </c>
      <c r="W30" s="213"/>
      <c r="X30" s="215">
        <f>SUM(X31:X57)</f>
        <v>126</v>
      </c>
    </row>
    <row r="31" spans="1:24" ht="13" x14ac:dyDescent="0.15">
      <c r="A31" s="15" t="s">
        <v>457</v>
      </c>
      <c r="B31" s="18" t="s">
        <v>334</v>
      </c>
      <c r="C31" s="20">
        <v>30</v>
      </c>
      <c r="D31" s="20" t="s">
        <v>389</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44</v>
      </c>
    </row>
    <row r="32" spans="1:24" ht="13" x14ac:dyDescent="0.15">
      <c r="A32" s="15" t="s">
        <v>435</v>
      </c>
      <c r="B32" s="18" t="s">
        <v>334</v>
      </c>
      <c r="C32" s="18">
        <v>31</v>
      </c>
      <c r="D32" s="20" t="s">
        <v>389</v>
      </c>
      <c r="E32" s="20">
        <v>90</v>
      </c>
      <c r="F32" s="18"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49</v>
      </c>
    </row>
    <row r="33" spans="1:24" ht="13" x14ac:dyDescent="0.15">
      <c r="A33" s="15" t="s">
        <v>409</v>
      </c>
      <c r="B33" s="18" t="s">
        <v>334</v>
      </c>
      <c r="C33" s="20">
        <v>32</v>
      </c>
      <c r="D33" s="20" t="s">
        <v>389</v>
      </c>
      <c r="E33" s="20">
        <v>150</v>
      </c>
      <c r="F33" s="18" t="s">
        <v>386</v>
      </c>
      <c r="G33" s="21" t="s">
        <v>185</v>
      </c>
      <c r="H33" s="71" t="s">
        <v>387</v>
      </c>
      <c r="I33" s="71" t="s">
        <v>387</v>
      </c>
      <c r="J33" s="71"/>
      <c r="K33" s="71"/>
      <c r="R33" s="117" t="s">
        <v>181</v>
      </c>
      <c r="S33" s="158">
        <f t="shared" si="4"/>
        <v>0</v>
      </c>
      <c r="T33" s="159">
        <f t="shared" si="5"/>
        <v>0</v>
      </c>
      <c r="U33" s="168"/>
      <c r="V33" s="234" t="s">
        <v>181</v>
      </c>
      <c r="W33" s="237">
        <f t="shared" si="6"/>
        <v>0</v>
      </c>
      <c r="X33" s="6">
        <f t="shared" si="7"/>
        <v>17</v>
      </c>
    </row>
    <row r="34" spans="1:24" ht="13" x14ac:dyDescent="0.15">
      <c r="A34" s="15" t="s">
        <v>583</v>
      </c>
      <c r="B34" s="18" t="s">
        <v>334</v>
      </c>
      <c r="C34" s="18">
        <v>33</v>
      </c>
      <c r="D34" s="20" t="s">
        <v>389</v>
      </c>
      <c r="E34" s="20">
        <v>60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16</v>
      </c>
    </row>
    <row r="35" spans="1:24" ht="13" x14ac:dyDescent="0.15">
      <c r="A35" s="15" t="s">
        <v>563</v>
      </c>
      <c r="B35" s="18" t="s">
        <v>334</v>
      </c>
      <c r="C35" s="20">
        <v>34</v>
      </c>
      <c r="D35" s="20" t="s">
        <v>389</v>
      </c>
      <c r="E35" s="20">
        <v>120</v>
      </c>
      <c r="F35" s="18"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2918</v>
      </c>
      <c r="B36" s="18" t="s">
        <v>334</v>
      </c>
      <c r="C36" s="18">
        <v>35</v>
      </c>
      <c r="D36" s="20" t="s">
        <v>389</v>
      </c>
      <c r="E36" s="20">
        <v>190</v>
      </c>
      <c r="F36" s="18" t="s">
        <v>393</v>
      </c>
      <c r="G36" s="21" t="s">
        <v>193</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940</v>
      </c>
      <c r="B37" s="18" t="s">
        <v>334</v>
      </c>
      <c r="C37" s="20">
        <v>36</v>
      </c>
      <c r="D37" s="20" t="s">
        <v>389</v>
      </c>
      <c r="E37" s="20">
        <v>80</v>
      </c>
      <c r="F37" s="18"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1220</v>
      </c>
      <c r="B38" s="18" t="s">
        <v>334</v>
      </c>
      <c r="C38" s="18">
        <v>37</v>
      </c>
      <c r="D38" s="20" t="s">
        <v>389</v>
      </c>
      <c r="E38" s="20">
        <v>60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1193</v>
      </c>
      <c r="B39" s="18" t="s">
        <v>334</v>
      </c>
      <c r="C39" s="20">
        <v>38</v>
      </c>
      <c r="D39" s="20" t="s">
        <v>389</v>
      </c>
      <c r="E39" s="20">
        <v>100</v>
      </c>
      <c r="F39" s="18"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2919</v>
      </c>
      <c r="B40" s="18" t="s">
        <v>334</v>
      </c>
      <c r="C40" s="18">
        <v>39</v>
      </c>
      <c r="D40" s="20" t="s">
        <v>389</v>
      </c>
      <c r="E40" s="20">
        <v>70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2920</v>
      </c>
      <c r="B41" s="18" t="s">
        <v>334</v>
      </c>
      <c r="C41" s="20">
        <v>40</v>
      </c>
      <c r="D41" s="20" t="s">
        <v>389</v>
      </c>
      <c r="E41" s="20">
        <v>90</v>
      </c>
      <c r="F41" s="18"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2921</v>
      </c>
      <c r="B42" s="18" t="s">
        <v>334</v>
      </c>
      <c r="C42" s="18">
        <v>41</v>
      </c>
      <c r="D42" s="20" t="s">
        <v>389</v>
      </c>
      <c r="E42" s="20">
        <v>150</v>
      </c>
      <c r="F42" s="18" t="s">
        <v>386</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2922</v>
      </c>
      <c r="B43" s="18" t="s">
        <v>334</v>
      </c>
      <c r="C43" s="20">
        <v>42</v>
      </c>
      <c r="D43" s="20" t="s">
        <v>389</v>
      </c>
      <c r="E43" s="20">
        <v>250</v>
      </c>
      <c r="F43" s="18" t="s">
        <v>386</v>
      </c>
      <c r="G43" s="21" t="s">
        <v>193</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2923</v>
      </c>
      <c r="B44" s="18" t="s">
        <v>334</v>
      </c>
      <c r="C44" s="18">
        <v>43</v>
      </c>
      <c r="D44" s="20" t="s">
        <v>389</v>
      </c>
      <c r="E44" s="20">
        <v>140</v>
      </c>
      <c r="F44" s="18" t="s">
        <v>398</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2924</v>
      </c>
      <c r="B45" s="18" t="s">
        <v>334</v>
      </c>
      <c r="C45" s="20">
        <v>44</v>
      </c>
      <c r="D45" s="20" t="s">
        <v>389</v>
      </c>
      <c r="E45" s="20">
        <v>30</v>
      </c>
      <c r="F45" s="18" t="s">
        <v>393</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2925</v>
      </c>
      <c r="B46" s="18" t="s">
        <v>334</v>
      </c>
      <c r="C46" s="18">
        <v>45</v>
      </c>
      <c r="D46" s="20" t="s">
        <v>389</v>
      </c>
      <c r="E46" s="20">
        <v>60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2926</v>
      </c>
      <c r="B47" s="18" t="s">
        <v>334</v>
      </c>
      <c r="C47" s="20">
        <v>46</v>
      </c>
      <c r="D47" s="20" t="s">
        <v>389</v>
      </c>
      <c r="E47" s="20">
        <v>100</v>
      </c>
      <c r="F47" s="18"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2927</v>
      </c>
      <c r="B48" s="18" t="s">
        <v>334</v>
      </c>
      <c r="C48" s="18">
        <v>47</v>
      </c>
      <c r="D48" s="20" t="s">
        <v>389</v>
      </c>
      <c r="E48" s="20">
        <v>60</v>
      </c>
      <c r="F48" s="18"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2928</v>
      </c>
      <c r="B49" s="18" t="s">
        <v>334</v>
      </c>
      <c r="C49" s="20">
        <v>48</v>
      </c>
      <c r="D49" s="20" t="s">
        <v>389</v>
      </c>
      <c r="E49" s="20">
        <v>110</v>
      </c>
      <c r="F49" s="18" t="s">
        <v>393</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880</v>
      </c>
      <c r="B50" s="18" t="s">
        <v>334</v>
      </c>
      <c r="C50" s="18">
        <v>49</v>
      </c>
      <c r="D50" s="20" t="s">
        <v>404</v>
      </c>
      <c r="E50" s="20">
        <v>70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867</v>
      </c>
      <c r="B51" s="18" t="s">
        <v>334</v>
      </c>
      <c r="C51" s="20">
        <v>50</v>
      </c>
      <c r="D51" s="20" t="s">
        <v>404</v>
      </c>
      <c r="E51" s="20">
        <v>110</v>
      </c>
      <c r="F51" s="18" t="s">
        <v>398</v>
      </c>
      <c r="G51" s="19"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2929</v>
      </c>
      <c r="B52" s="18" t="s">
        <v>334</v>
      </c>
      <c r="C52" s="18">
        <v>51</v>
      </c>
      <c r="D52" s="20" t="s">
        <v>404</v>
      </c>
      <c r="E52" s="20">
        <v>90</v>
      </c>
      <c r="F52" s="18"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2930</v>
      </c>
      <c r="B53" s="18" t="s">
        <v>334</v>
      </c>
      <c r="C53" s="20">
        <v>52</v>
      </c>
      <c r="D53" s="20" t="s">
        <v>404</v>
      </c>
      <c r="E53" s="20">
        <v>150</v>
      </c>
      <c r="F53" s="18" t="s">
        <v>386</v>
      </c>
      <c r="G53" s="21"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2931</v>
      </c>
      <c r="B54" s="18" t="s">
        <v>334</v>
      </c>
      <c r="C54" s="18">
        <v>53</v>
      </c>
      <c r="D54" s="20" t="s">
        <v>404</v>
      </c>
      <c r="E54" s="20">
        <v>70</v>
      </c>
      <c r="F54" s="18"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586</v>
      </c>
      <c r="B55" s="18" t="s">
        <v>334</v>
      </c>
      <c r="C55" s="20">
        <v>54</v>
      </c>
      <c r="D55" s="20" t="s">
        <v>385</v>
      </c>
      <c r="E55" s="20">
        <v>50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564</v>
      </c>
      <c r="B56" s="18" t="s">
        <v>334</v>
      </c>
      <c r="C56" s="18">
        <v>55</v>
      </c>
      <c r="D56" s="20" t="s">
        <v>385</v>
      </c>
      <c r="E56" s="20">
        <v>80</v>
      </c>
      <c r="F56" s="18" t="s">
        <v>398</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962</v>
      </c>
      <c r="B57" s="18" t="s">
        <v>334</v>
      </c>
      <c r="C57" s="20">
        <v>56</v>
      </c>
      <c r="D57" s="20" t="s">
        <v>385</v>
      </c>
      <c r="E57" s="20">
        <v>130</v>
      </c>
      <c r="F57" s="18" t="s">
        <v>386</v>
      </c>
      <c r="G57" s="2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2932</v>
      </c>
      <c r="B58" s="18" t="s">
        <v>334</v>
      </c>
      <c r="C58" s="18">
        <v>57</v>
      </c>
      <c r="D58" s="20" t="s">
        <v>385</v>
      </c>
      <c r="E58" s="20">
        <v>80</v>
      </c>
      <c r="F58" s="18" t="s">
        <v>393</v>
      </c>
      <c r="G58" s="21" t="s">
        <v>173</v>
      </c>
      <c r="H58" s="71" t="s">
        <v>387</v>
      </c>
      <c r="I58" s="71" t="s">
        <v>387</v>
      </c>
      <c r="J58" s="71"/>
      <c r="K58" s="71"/>
      <c r="U58" s="168"/>
      <c r="V58" s="177" t="s">
        <v>447</v>
      </c>
      <c r="W58" s="189"/>
      <c r="X58" s="190">
        <f>SUM(X59:X85)</f>
        <v>289</v>
      </c>
    </row>
    <row r="59" spans="1:24" ht="13" x14ac:dyDescent="0.15">
      <c r="A59" s="15" t="s">
        <v>2933</v>
      </c>
      <c r="B59" s="18" t="s">
        <v>334</v>
      </c>
      <c r="C59" s="20">
        <v>58</v>
      </c>
      <c r="D59" s="20" t="s">
        <v>385</v>
      </c>
      <c r="E59" s="20">
        <v>120</v>
      </c>
      <c r="F59" s="18" t="s">
        <v>398</v>
      </c>
      <c r="G59" s="21" t="s">
        <v>185</v>
      </c>
      <c r="H59" s="71" t="s">
        <v>387</v>
      </c>
      <c r="I59" s="71" t="s">
        <v>387</v>
      </c>
      <c r="J59" s="71"/>
      <c r="K59" s="71"/>
      <c r="U59" s="239"/>
      <c r="V59" s="116" t="s">
        <v>173</v>
      </c>
      <c r="W59" s="211">
        <f t="shared" ref="W59:X74" si="8">S3+S31+W3+W31</f>
        <v>0</v>
      </c>
      <c r="X59" s="64">
        <f t="shared" si="8"/>
        <v>88</v>
      </c>
    </row>
    <row r="60" spans="1:24" ht="13" x14ac:dyDescent="0.15">
      <c r="A60" s="15" t="s">
        <v>446</v>
      </c>
      <c r="B60" s="18" t="s">
        <v>334</v>
      </c>
      <c r="C60" s="18">
        <v>59</v>
      </c>
      <c r="D60" s="20" t="s">
        <v>385</v>
      </c>
      <c r="E60" s="20">
        <v>70</v>
      </c>
      <c r="F60" s="18" t="s">
        <v>393</v>
      </c>
      <c r="G60" s="21" t="s">
        <v>173</v>
      </c>
      <c r="H60" s="71" t="s">
        <v>387</v>
      </c>
      <c r="I60" s="71" t="s">
        <v>387</v>
      </c>
      <c r="J60" s="71"/>
      <c r="K60" s="71"/>
      <c r="U60" s="239"/>
      <c r="V60" s="117" t="s">
        <v>177</v>
      </c>
      <c r="W60" s="158">
        <f t="shared" si="8"/>
        <v>0</v>
      </c>
      <c r="X60" s="159">
        <f t="shared" si="8"/>
        <v>98</v>
      </c>
    </row>
    <row r="61" spans="1:24" ht="13" x14ac:dyDescent="0.15">
      <c r="A61" s="15" t="s">
        <v>556</v>
      </c>
      <c r="B61" s="18" t="s">
        <v>334</v>
      </c>
      <c r="C61" s="20">
        <v>60</v>
      </c>
      <c r="D61" s="20" t="s">
        <v>385</v>
      </c>
      <c r="E61" s="20">
        <v>110</v>
      </c>
      <c r="F61" s="18" t="s">
        <v>398</v>
      </c>
      <c r="G61" s="21" t="s">
        <v>177</v>
      </c>
      <c r="H61" s="71" t="s">
        <v>387</v>
      </c>
      <c r="I61" s="71" t="s">
        <v>387</v>
      </c>
      <c r="J61" s="71"/>
      <c r="K61" s="71"/>
      <c r="U61" s="239"/>
      <c r="V61" s="117" t="s">
        <v>181</v>
      </c>
      <c r="W61" s="158">
        <f t="shared" si="8"/>
        <v>0</v>
      </c>
      <c r="X61" s="159">
        <f t="shared" si="8"/>
        <v>34</v>
      </c>
    </row>
    <row r="62" spans="1:24" ht="13" x14ac:dyDescent="0.15">
      <c r="A62" s="15" t="s">
        <v>2934</v>
      </c>
      <c r="B62" s="18" t="s">
        <v>334</v>
      </c>
      <c r="C62" s="18">
        <v>61</v>
      </c>
      <c r="D62" s="20" t="s">
        <v>385</v>
      </c>
      <c r="E62" s="20">
        <v>200</v>
      </c>
      <c r="F62" s="18" t="s">
        <v>398</v>
      </c>
      <c r="G62" s="19" t="s">
        <v>193</v>
      </c>
      <c r="H62" s="71" t="s">
        <v>387</v>
      </c>
      <c r="I62" s="71" t="s">
        <v>387</v>
      </c>
      <c r="J62" s="71"/>
      <c r="K62" s="71" t="s">
        <v>387</v>
      </c>
      <c r="U62" s="239"/>
      <c r="V62" s="117" t="s">
        <v>185</v>
      </c>
      <c r="W62" s="158">
        <f t="shared" si="8"/>
        <v>0</v>
      </c>
      <c r="X62" s="159">
        <f t="shared" si="8"/>
        <v>32</v>
      </c>
    </row>
    <row r="63" spans="1:24" ht="13" x14ac:dyDescent="0.15">
      <c r="A63" s="15" t="s">
        <v>2935</v>
      </c>
      <c r="B63" s="18" t="s">
        <v>334</v>
      </c>
      <c r="C63" s="20">
        <v>62</v>
      </c>
      <c r="D63" s="20" t="s">
        <v>385</v>
      </c>
      <c r="E63" s="20">
        <v>60</v>
      </c>
      <c r="F63" s="18" t="s">
        <v>393</v>
      </c>
      <c r="G63" s="19" t="s">
        <v>173</v>
      </c>
      <c r="H63" s="71" t="s">
        <v>387</v>
      </c>
      <c r="I63" s="71" t="s">
        <v>387</v>
      </c>
      <c r="J63" s="71"/>
      <c r="K63" s="71"/>
      <c r="U63" s="239"/>
      <c r="V63" s="117" t="s">
        <v>189</v>
      </c>
      <c r="W63" s="158">
        <f t="shared" si="8"/>
        <v>0</v>
      </c>
      <c r="X63" s="159">
        <f t="shared" si="8"/>
        <v>0</v>
      </c>
    </row>
    <row r="64" spans="1:24" ht="13" x14ac:dyDescent="0.15">
      <c r="A64" s="15" t="s">
        <v>2936</v>
      </c>
      <c r="B64" s="18" t="s">
        <v>334</v>
      </c>
      <c r="C64" s="18">
        <v>63</v>
      </c>
      <c r="D64" s="20" t="s">
        <v>385</v>
      </c>
      <c r="E64" s="20">
        <v>110</v>
      </c>
      <c r="F64" s="18" t="s">
        <v>398</v>
      </c>
      <c r="G64" s="19" t="s">
        <v>185</v>
      </c>
      <c r="H64" s="71" t="s">
        <v>387</v>
      </c>
      <c r="I64" s="71" t="s">
        <v>387</v>
      </c>
      <c r="J64" s="71"/>
      <c r="K64" s="71"/>
      <c r="U64" s="240"/>
      <c r="V64" s="117" t="s">
        <v>193</v>
      </c>
      <c r="W64" s="158">
        <f t="shared" si="8"/>
        <v>0</v>
      </c>
      <c r="X64" s="159">
        <f t="shared" si="8"/>
        <v>11</v>
      </c>
    </row>
    <row r="65" spans="1:24" ht="14" thickBot="1" x14ac:dyDescent="0.2">
      <c r="A65" s="15" t="s">
        <v>2937</v>
      </c>
      <c r="B65" s="18" t="s">
        <v>334</v>
      </c>
      <c r="C65" s="20">
        <v>64</v>
      </c>
      <c r="D65" s="20" t="s">
        <v>385</v>
      </c>
      <c r="E65" s="20">
        <v>60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2938</v>
      </c>
      <c r="B66" s="18" t="s">
        <v>334</v>
      </c>
      <c r="C66" s="18">
        <v>65</v>
      </c>
      <c r="D66" s="20" t="s">
        <v>385</v>
      </c>
      <c r="E66" s="20">
        <v>90</v>
      </c>
      <c r="F66" s="18" t="s">
        <v>398</v>
      </c>
      <c r="G66" s="19" t="s">
        <v>181</v>
      </c>
      <c r="H66" s="71" t="s">
        <v>387</v>
      </c>
      <c r="I66" s="71" t="s">
        <v>387</v>
      </c>
      <c r="J66" s="71"/>
      <c r="K66" s="71"/>
      <c r="U66" s="241"/>
      <c r="V66" s="117" t="s">
        <v>201</v>
      </c>
      <c r="W66" s="158">
        <f t="shared" si="8"/>
        <v>0</v>
      </c>
      <c r="X66" s="159">
        <f t="shared" si="8"/>
        <v>0</v>
      </c>
    </row>
    <row r="67" spans="1:24" ht="14" thickBot="1" x14ac:dyDescent="0.2">
      <c r="A67" s="15" t="s">
        <v>2939</v>
      </c>
      <c r="B67" s="18" t="s">
        <v>334</v>
      </c>
      <c r="C67" s="20">
        <v>66</v>
      </c>
      <c r="D67" s="20" t="s">
        <v>385</v>
      </c>
      <c r="E67" s="20">
        <v>250</v>
      </c>
      <c r="F67" s="18" t="s">
        <v>386</v>
      </c>
      <c r="G67" s="21" t="s">
        <v>193</v>
      </c>
      <c r="H67" s="71" t="s">
        <v>387</v>
      </c>
      <c r="I67" s="71" t="s">
        <v>387</v>
      </c>
      <c r="J67" s="71"/>
      <c r="K67" s="71" t="s">
        <v>387</v>
      </c>
      <c r="U67" s="241"/>
      <c r="V67" s="117" t="s">
        <v>205</v>
      </c>
      <c r="W67" s="158">
        <f t="shared" si="8"/>
        <v>0</v>
      </c>
      <c r="X67" s="159">
        <f t="shared" si="8"/>
        <v>0</v>
      </c>
    </row>
    <row r="68" spans="1:24" ht="14" thickBot="1" x14ac:dyDescent="0.2">
      <c r="A68" s="15" t="s">
        <v>1211</v>
      </c>
      <c r="B68" s="18" t="s">
        <v>334</v>
      </c>
      <c r="C68" s="18">
        <v>67</v>
      </c>
      <c r="D68" s="20" t="s">
        <v>400</v>
      </c>
      <c r="E68" s="20">
        <v>80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1184</v>
      </c>
      <c r="B69" s="18" t="s">
        <v>334</v>
      </c>
      <c r="C69" s="20">
        <v>68</v>
      </c>
      <c r="D69" s="20" t="s">
        <v>400</v>
      </c>
      <c r="E69" s="20">
        <v>130</v>
      </c>
      <c r="F69" s="18" t="s">
        <v>398</v>
      </c>
      <c r="G69" s="21" t="s">
        <v>181</v>
      </c>
      <c r="H69" s="71" t="s">
        <v>387</v>
      </c>
      <c r="I69" s="71" t="s">
        <v>387</v>
      </c>
      <c r="J69" s="71"/>
      <c r="K69" s="71"/>
      <c r="U69" s="241"/>
      <c r="V69" s="117" t="s">
        <v>9125</v>
      </c>
      <c r="W69" s="158">
        <f t="shared" si="8"/>
        <v>0</v>
      </c>
      <c r="X69" s="159">
        <f t="shared" si="8"/>
        <v>0</v>
      </c>
    </row>
    <row r="70" spans="1:24" ht="14" thickBot="1" x14ac:dyDescent="0.2">
      <c r="A70" s="15" t="s">
        <v>2322</v>
      </c>
      <c r="B70" s="18" t="s">
        <v>334</v>
      </c>
      <c r="C70" s="18">
        <v>69</v>
      </c>
      <c r="D70" s="20" t="s">
        <v>400</v>
      </c>
      <c r="E70" s="20">
        <v>70</v>
      </c>
      <c r="F70" s="18" t="s">
        <v>393</v>
      </c>
      <c r="G70" s="21" t="s">
        <v>173</v>
      </c>
      <c r="H70" s="71" t="s">
        <v>387</v>
      </c>
      <c r="I70" s="71" t="s">
        <v>387</v>
      </c>
      <c r="J70" s="71"/>
      <c r="K70" s="71"/>
      <c r="U70" s="241"/>
      <c r="V70" s="118" t="s">
        <v>213</v>
      </c>
      <c r="W70" s="158">
        <f t="shared" si="8"/>
        <v>0</v>
      </c>
      <c r="X70" s="159">
        <f t="shared" si="8"/>
        <v>0</v>
      </c>
    </row>
    <row r="71" spans="1:24" ht="14" thickBot="1" x14ac:dyDescent="0.2">
      <c r="A71" s="15" t="s">
        <v>2323</v>
      </c>
      <c r="B71" s="18" t="s">
        <v>334</v>
      </c>
      <c r="C71" s="20">
        <v>70</v>
      </c>
      <c r="D71" s="20" t="s">
        <v>400</v>
      </c>
      <c r="E71" s="20">
        <v>110</v>
      </c>
      <c r="F71" s="18" t="s">
        <v>398</v>
      </c>
      <c r="G71" s="21" t="s">
        <v>177</v>
      </c>
      <c r="H71" s="71" t="s">
        <v>387</v>
      </c>
      <c r="I71" s="71" t="s">
        <v>387</v>
      </c>
      <c r="J71" s="71"/>
      <c r="K71" s="71"/>
      <c r="U71" s="241"/>
      <c r="V71" s="117" t="s">
        <v>217</v>
      </c>
      <c r="W71" s="158">
        <f t="shared" si="8"/>
        <v>0</v>
      </c>
      <c r="X71" s="159">
        <f t="shared" si="8"/>
        <v>0</v>
      </c>
    </row>
    <row r="72" spans="1:24" ht="14" thickBot="1" x14ac:dyDescent="0.2">
      <c r="A72" s="15" t="s">
        <v>2324</v>
      </c>
      <c r="B72" s="18" t="s">
        <v>334</v>
      </c>
      <c r="C72" s="18">
        <v>71</v>
      </c>
      <c r="D72" s="20" t="s">
        <v>400</v>
      </c>
      <c r="E72" s="20">
        <v>160</v>
      </c>
      <c r="F72" s="18" t="s">
        <v>386</v>
      </c>
      <c r="G72" s="21" t="s">
        <v>185</v>
      </c>
      <c r="H72" s="71" t="s">
        <v>387</v>
      </c>
      <c r="I72" s="71" t="s">
        <v>387</v>
      </c>
      <c r="J72" s="71"/>
      <c r="K72" s="71"/>
      <c r="U72" s="241"/>
      <c r="V72" s="117" t="s">
        <v>221</v>
      </c>
      <c r="W72" s="158">
        <f t="shared" si="8"/>
        <v>0</v>
      </c>
      <c r="X72" s="159">
        <f t="shared" si="8"/>
        <v>0</v>
      </c>
    </row>
    <row r="73" spans="1:24" ht="14" thickBot="1" x14ac:dyDescent="0.2">
      <c r="A73" s="15" t="s">
        <v>2940</v>
      </c>
      <c r="B73" s="18" t="s">
        <v>334</v>
      </c>
      <c r="C73" s="20">
        <v>72</v>
      </c>
      <c r="D73" s="20" t="s">
        <v>400</v>
      </c>
      <c r="E73" s="20">
        <v>80</v>
      </c>
      <c r="F73" s="18" t="s">
        <v>393</v>
      </c>
      <c r="G73" s="21" t="s">
        <v>173</v>
      </c>
      <c r="H73" s="71" t="s">
        <v>387</v>
      </c>
      <c r="I73" s="71" t="s">
        <v>387</v>
      </c>
      <c r="J73" s="71"/>
      <c r="K73" s="71"/>
      <c r="U73" s="241"/>
      <c r="V73" s="117" t="s">
        <v>225</v>
      </c>
      <c r="W73" s="158">
        <f t="shared" si="8"/>
        <v>0</v>
      </c>
      <c r="X73" s="159">
        <f t="shared" si="8"/>
        <v>0</v>
      </c>
    </row>
    <row r="74" spans="1:24" ht="14" thickBot="1" x14ac:dyDescent="0.2">
      <c r="A74" s="15" t="s">
        <v>2941</v>
      </c>
      <c r="B74" s="18" t="s">
        <v>334</v>
      </c>
      <c r="C74" s="18">
        <v>73</v>
      </c>
      <c r="D74" s="20" t="s">
        <v>400</v>
      </c>
      <c r="E74" s="20">
        <v>110</v>
      </c>
      <c r="F74" s="18" t="s">
        <v>393</v>
      </c>
      <c r="G74" s="21" t="s">
        <v>177</v>
      </c>
      <c r="H74" s="71" t="s">
        <v>387</v>
      </c>
      <c r="I74" s="71" t="s">
        <v>387</v>
      </c>
      <c r="J74" s="71"/>
      <c r="K74" s="71"/>
      <c r="U74" s="241"/>
      <c r="V74" s="117" t="s">
        <v>229</v>
      </c>
      <c r="W74" s="158">
        <f t="shared" si="8"/>
        <v>0</v>
      </c>
      <c r="X74" s="159">
        <f t="shared" si="8"/>
        <v>0</v>
      </c>
    </row>
    <row r="75" spans="1:24" ht="14" thickBot="1" x14ac:dyDescent="0.2">
      <c r="A75" s="15" t="s">
        <v>2942</v>
      </c>
      <c r="B75" s="18" t="s">
        <v>334</v>
      </c>
      <c r="C75" s="20">
        <v>74</v>
      </c>
      <c r="D75" s="20" t="s">
        <v>400</v>
      </c>
      <c r="E75" s="20">
        <v>80</v>
      </c>
      <c r="F75" s="18"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2943</v>
      </c>
      <c r="B76" s="18" t="s">
        <v>334</v>
      </c>
      <c r="C76" s="18">
        <v>75</v>
      </c>
      <c r="D76" s="20" t="s">
        <v>400</v>
      </c>
      <c r="E76" s="20">
        <v>130</v>
      </c>
      <c r="F76" s="18" t="s">
        <v>398</v>
      </c>
      <c r="G76" s="21" t="s">
        <v>181</v>
      </c>
      <c r="H76" s="71" t="s">
        <v>387</v>
      </c>
      <c r="I76" s="71" t="s">
        <v>387</v>
      </c>
      <c r="J76" s="71"/>
      <c r="K76" s="71"/>
      <c r="U76" s="241"/>
      <c r="V76" s="117" t="s">
        <v>9123</v>
      </c>
      <c r="W76" s="158">
        <f t="shared" si="9"/>
        <v>0</v>
      </c>
      <c r="X76" s="159">
        <f t="shared" si="9"/>
        <v>0</v>
      </c>
    </row>
    <row r="77" spans="1:24" ht="14" thickBot="1" x14ac:dyDescent="0.2">
      <c r="A77" s="15" t="s">
        <v>2944</v>
      </c>
      <c r="B77" s="18" t="s">
        <v>334</v>
      </c>
      <c r="C77" s="20">
        <v>76</v>
      </c>
      <c r="D77" s="20" t="s">
        <v>858</v>
      </c>
      <c r="E77" s="20">
        <v>40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2945</v>
      </c>
      <c r="B78" s="18" t="s">
        <v>334</v>
      </c>
      <c r="C78" s="18">
        <v>77</v>
      </c>
      <c r="D78" s="20" t="s">
        <v>858</v>
      </c>
      <c r="E78" s="20">
        <v>120</v>
      </c>
      <c r="F78" s="18" t="s">
        <v>398</v>
      </c>
      <c r="G78" s="21" t="s">
        <v>177</v>
      </c>
      <c r="H78" s="71" t="s">
        <v>387</v>
      </c>
      <c r="I78" s="71" t="s">
        <v>387</v>
      </c>
      <c r="J78" s="71"/>
      <c r="K78" s="71"/>
      <c r="U78" s="241"/>
      <c r="V78" s="117" t="s">
        <v>241</v>
      </c>
      <c r="W78" s="158">
        <f t="shared" si="9"/>
        <v>0</v>
      </c>
      <c r="X78" s="159">
        <f t="shared" si="9"/>
        <v>0</v>
      </c>
    </row>
    <row r="79" spans="1:24" ht="14" thickBot="1" x14ac:dyDescent="0.2">
      <c r="A79" s="15" t="s">
        <v>2946</v>
      </c>
      <c r="B79" s="18" t="s">
        <v>334</v>
      </c>
      <c r="C79" s="20">
        <v>78</v>
      </c>
      <c r="D79" s="20" t="s">
        <v>858</v>
      </c>
      <c r="E79" s="20">
        <v>70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2947</v>
      </c>
      <c r="B80" s="18" t="s">
        <v>334</v>
      </c>
      <c r="C80" s="18">
        <v>79</v>
      </c>
      <c r="D80" s="20" t="s">
        <v>858</v>
      </c>
      <c r="E80" s="20">
        <v>90</v>
      </c>
      <c r="F80" s="18" t="s">
        <v>398</v>
      </c>
      <c r="G80" s="21" t="s">
        <v>177</v>
      </c>
      <c r="H80" s="71" t="s">
        <v>387</v>
      </c>
      <c r="I80" s="71" t="s">
        <v>387</v>
      </c>
      <c r="J80" s="71"/>
      <c r="K80" s="71"/>
      <c r="U80" s="241"/>
      <c r="V80" s="117" t="s">
        <v>249</v>
      </c>
      <c r="W80" s="158">
        <f t="shared" si="9"/>
        <v>0</v>
      </c>
      <c r="X80" s="159">
        <f t="shared" si="9"/>
        <v>0</v>
      </c>
    </row>
    <row r="81" spans="1:24" ht="14" thickBot="1" x14ac:dyDescent="0.2">
      <c r="A81" s="15" t="s">
        <v>2948</v>
      </c>
      <c r="B81" s="18" t="s">
        <v>334</v>
      </c>
      <c r="C81" s="20">
        <v>80</v>
      </c>
      <c r="D81" s="20" t="s">
        <v>858</v>
      </c>
      <c r="E81" s="20">
        <v>200</v>
      </c>
      <c r="F81" s="18" t="s">
        <v>398</v>
      </c>
      <c r="G81" s="21" t="s">
        <v>193</v>
      </c>
      <c r="H81" s="71" t="s">
        <v>387</v>
      </c>
      <c r="I81" s="71" t="s">
        <v>387</v>
      </c>
      <c r="J81" s="71"/>
      <c r="K81" s="71" t="s">
        <v>387</v>
      </c>
      <c r="U81" s="241"/>
      <c r="V81" s="117" t="s">
        <v>253</v>
      </c>
      <c r="W81" s="158">
        <f t="shared" si="9"/>
        <v>0</v>
      </c>
      <c r="X81" s="159">
        <f t="shared" si="9"/>
        <v>0</v>
      </c>
    </row>
    <row r="82" spans="1:24" ht="14" thickBot="1" x14ac:dyDescent="0.2">
      <c r="A82" s="15" t="s">
        <v>1210</v>
      </c>
      <c r="B82" s="18" t="s">
        <v>334</v>
      </c>
      <c r="C82" s="18">
        <v>81</v>
      </c>
      <c r="D82" s="20" t="s">
        <v>858</v>
      </c>
      <c r="E82" s="20">
        <v>60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1194</v>
      </c>
      <c r="B83" s="18" t="s">
        <v>334</v>
      </c>
      <c r="C83" s="20">
        <v>82</v>
      </c>
      <c r="D83" s="20" t="s">
        <v>858</v>
      </c>
      <c r="E83" s="16">
        <v>110</v>
      </c>
      <c r="F83" s="18" t="s">
        <v>398</v>
      </c>
      <c r="G83" s="21" t="s">
        <v>185</v>
      </c>
      <c r="H83" s="71" t="s">
        <v>387</v>
      </c>
      <c r="I83" s="71" t="s">
        <v>387</v>
      </c>
      <c r="J83" s="71"/>
      <c r="K83" s="71"/>
      <c r="U83" s="241"/>
      <c r="V83" s="117" t="s">
        <v>10124</v>
      </c>
      <c r="W83" s="158">
        <f t="shared" si="9"/>
        <v>0</v>
      </c>
      <c r="X83" s="159">
        <f t="shared" si="9"/>
        <v>0</v>
      </c>
    </row>
    <row r="84" spans="1:24" ht="14" thickBot="1" x14ac:dyDescent="0.2">
      <c r="A84" s="15" t="s">
        <v>2281</v>
      </c>
      <c r="B84" s="18" t="s">
        <v>334</v>
      </c>
      <c r="C84" s="18">
        <v>83</v>
      </c>
      <c r="D84" s="20" t="s">
        <v>858</v>
      </c>
      <c r="E84" s="16">
        <v>70</v>
      </c>
      <c r="F84" s="18" t="s">
        <v>393</v>
      </c>
      <c r="G84" s="21" t="s">
        <v>173</v>
      </c>
      <c r="H84" s="71" t="s">
        <v>387</v>
      </c>
      <c r="I84" s="71" t="s">
        <v>387</v>
      </c>
      <c r="J84" s="71"/>
      <c r="K84" s="71"/>
      <c r="U84" s="241"/>
      <c r="V84" s="117" t="s">
        <v>257</v>
      </c>
      <c r="W84" s="158">
        <f t="shared" si="9"/>
        <v>0</v>
      </c>
      <c r="X84" s="159">
        <f t="shared" si="9"/>
        <v>12</v>
      </c>
    </row>
    <row r="85" spans="1:24" ht="14" thickBot="1" x14ac:dyDescent="0.2">
      <c r="A85" s="15" t="s">
        <v>2282</v>
      </c>
      <c r="B85" s="18" t="s">
        <v>334</v>
      </c>
      <c r="C85" s="20">
        <v>84</v>
      </c>
      <c r="D85" s="20" t="s">
        <v>858</v>
      </c>
      <c r="E85" s="20">
        <v>90</v>
      </c>
      <c r="F85" s="18" t="s">
        <v>398</v>
      </c>
      <c r="G85" s="21" t="s">
        <v>177</v>
      </c>
      <c r="H85" s="71" t="s">
        <v>387</v>
      </c>
      <c r="I85" s="71" t="s">
        <v>387</v>
      </c>
      <c r="J85" s="71"/>
      <c r="K85" s="71"/>
      <c r="U85" s="241"/>
      <c r="V85" s="166" t="s">
        <v>260</v>
      </c>
      <c r="W85" s="191">
        <f t="shared" si="9"/>
        <v>0</v>
      </c>
      <c r="X85" s="192">
        <f t="shared" si="9"/>
        <v>14</v>
      </c>
    </row>
    <row r="86" spans="1:24" ht="13" x14ac:dyDescent="0.15">
      <c r="A86" s="15" t="s">
        <v>2283</v>
      </c>
      <c r="B86" s="18" t="s">
        <v>334</v>
      </c>
      <c r="C86" s="18">
        <v>85</v>
      </c>
      <c r="D86" s="20" t="s">
        <v>858</v>
      </c>
      <c r="E86" s="20">
        <v>150</v>
      </c>
      <c r="F86" s="18" t="s">
        <v>386</v>
      </c>
      <c r="G86" s="21" t="s">
        <v>185</v>
      </c>
      <c r="H86" s="71" t="s">
        <v>387</v>
      </c>
      <c r="I86" s="71" t="s">
        <v>387</v>
      </c>
      <c r="J86" s="71"/>
      <c r="K86" s="71"/>
    </row>
    <row r="87" spans="1:24" ht="13" x14ac:dyDescent="0.15">
      <c r="A87" s="15" t="s">
        <v>2949</v>
      </c>
      <c r="B87" s="18" t="s">
        <v>334</v>
      </c>
      <c r="C87" s="20">
        <v>86</v>
      </c>
      <c r="D87" s="20" t="s">
        <v>847</v>
      </c>
      <c r="E87" s="20">
        <v>50</v>
      </c>
      <c r="F87" s="18" t="s">
        <v>393</v>
      </c>
      <c r="G87" s="21" t="s">
        <v>173</v>
      </c>
      <c r="H87" s="71" t="s">
        <v>387</v>
      </c>
      <c r="I87" s="71" t="s">
        <v>387</v>
      </c>
      <c r="J87" s="71"/>
      <c r="K87" s="71"/>
    </row>
    <row r="88" spans="1:24" ht="13" x14ac:dyDescent="0.15">
      <c r="A88" s="15" t="s">
        <v>2950</v>
      </c>
      <c r="B88" s="18" t="s">
        <v>334</v>
      </c>
      <c r="C88" s="18">
        <v>87</v>
      </c>
      <c r="D88" s="20" t="s">
        <v>847</v>
      </c>
      <c r="E88" s="20">
        <v>100</v>
      </c>
      <c r="F88" s="18" t="s">
        <v>398</v>
      </c>
      <c r="G88" s="21" t="s">
        <v>185</v>
      </c>
      <c r="H88" s="71" t="s">
        <v>387</v>
      </c>
      <c r="I88" s="71" t="s">
        <v>387</v>
      </c>
      <c r="J88" s="71"/>
      <c r="K88" s="71"/>
    </row>
    <row r="89" spans="1:24" ht="13" x14ac:dyDescent="0.15">
      <c r="A89" s="15" t="s">
        <v>846</v>
      </c>
      <c r="B89" s="18" t="s">
        <v>334</v>
      </c>
      <c r="C89" s="20">
        <v>88</v>
      </c>
      <c r="D89" s="20" t="s">
        <v>847</v>
      </c>
      <c r="E89" s="20">
        <v>110</v>
      </c>
      <c r="F89" s="18" t="s">
        <v>393</v>
      </c>
      <c r="G89" s="21" t="s">
        <v>173</v>
      </c>
      <c r="H89" s="71" t="s">
        <v>387</v>
      </c>
      <c r="I89" s="71" t="s">
        <v>387</v>
      </c>
      <c r="J89" s="71"/>
      <c r="K89" s="71"/>
    </row>
    <row r="90" spans="1:24" ht="13" x14ac:dyDescent="0.15">
      <c r="A90" s="15" t="s">
        <v>2951</v>
      </c>
      <c r="B90" s="18" t="s">
        <v>334</v>
      </c>
      <c r="C90" s="18">
        <v>89</v>
      </c>
      <c r="D90" s="20" t="s">
        <v>847</v>
      </c>
      <c r="E90" s="20">
        <v>250</v>
      </c>
      <c r="F90" s="18" t="s">
        <v>386</v>
      </c>
      <c r="G90" s="21" t="s">
        <v>193</v>
      </c>
      <c r="H90" s="71" t="s">
        <v>387</v>
      </c>
      <c r="I90" s="71" t="s">
        <v>387</v>
      </c>
      <c r="J90" s="71"/>
      <c r="K90" s="71" t="s">
        <v>387</v>
      </c>
    </row>
    <row r="91" spans="1:24" ht="13" x14ac:dyDescent="0.15">
      <c r="A91" s="15" t="s">
        <v>893</v>
      </c>
      <c r="B91" s="18" t="s">
        <v>334</v>
      </c>
      <c r="C91" s="20">
        <v>90</v>
      </c>
      <c r="D91" s="20" t="s">
        <v>2547</v>
      </c>
      <c r="E91" s="20">
        <v>70</v>
      </c>
      <c r="F91" s="18" t="s">
        <v>393</v>
      </c>
      <c r="G91" s="21" t="s">
        <v>173</v>
      </c>
      <c r="H91" s="71" t="s">
        <v>387</v>
      </c>
      <c r="I91" s="71" t="s">
        <v>387</v>
      </c>
      <c r="J91" s="71"/>
      <c r="K91" s="71"/>
    </row>
    <row r="92" spans="1:24" ht="13" x14ac:dyDescent="0.15">
      <c r="A92" s="15" t="s">
        <v>866</v>
      </c>
      <c r="B92" s="18" t="s">
        <v>334</v>
      </c>
      <c r="C92" s="18">
        <v>91</v>
      </c>
      <c r="D92" s="20" t="s">
        <v>2547</v>
      </c>
      <c r="E92" s="20">
        <v>110</v>
      </c>
      <c r="F92" s="18" t="s">
        <v>398</v>
      </c>
      <c r="G92" s="21" t="s">
        <v>177</v>
      </c>
      <c r="H92" s="71" t="s">
        <v>387</v>
      </c>
      <c r="I92" s="71" t="s">
        <v>387</v>
      </c>
      <c r="J92" s="71"/>
      <c r="K92" s="71"/>
    </row>
    <row r="93" spans="1:24" ht="13" x14ac:dyDescent="0.15">
      <c r="A93" s="15" t="s">
        <v>2952</v>
      </c>
      <c r="B93" s="18" t="s">
        <v>334</v>
      </c>
      <c r="C93" s="20">
        <v>92</v>
      </c>
      <c r="D93" s="20" t="s">
        <v>2547</v>
      </c>
      <c r="E93" s="20">
        <v>30</v>
      </c>
      <c r="F93" s="18" t="s">
        <v>393</v>
      </c>
      <c r="G93" s="21" t="s">
        <v>173</v>
      </c>
      <c r="H93" s="71" t="s">
        <v>387</v>
      </c>
      <c r="I93" s="71" t="s">
        <v>387</v>
      </c>
      <c r="J93" s="71"/>
      <c r="K93" s="71"/>
    </row>
    <row r="94" spans="1:24" ht="13" x14ac:dyDescent="0.15">
      <c r="A94" s="15" t="s">
        <v>2953</v>
      </c>
      <c r="B94" s="18" t="s">
        <v>334</v>
      </c>
      <c r="C94" s="18">
        <v>93</v>
      </c>
      <c r="D94" s="20" t="s">
        <v>2547</v>
      </c>
      <c r="E94" s="20">
        <v>60</v>
      </c>
      <c r="F94" s="18" t="s">
        <v>398</v>
      </c>
      <c r="G94" s="21" t="s">
        <v>185</v>
      </c>
      <c r="H94" s="71" t="s">
        <v>387</v>
      </c>
      <c r="I94" s="71" t="s">
        <v>387</v>
      </c>
      <c r="J94" s="71"/>
      <c r="K94" s="71"/>
    </row>
    <row r="95" spans="1:24" ht="13" x14ac:dyDescent="0.15">
      <c r="A95" s="15" t="s">
        <v>423</v>
      </c>
      <c r="B95" s="18" t="s">
        <v>334</v>
      </c>
      <c r="C95" s="20">
        <v>94</v>
      </c>
      <c r="D95" s="20" t="s">
        <v>149</v>
      </c>
      <c r="E95" s="20">
        <v>60</v>
      </c>
      <c r="F95" s="18" t="s">
        <v>393</v>
      </c>
      <c r="G95" s="21" t="s">
        <v>173</v>
      </c>
      <c r="H95" s="71" t="s">
        <v>387</v>
      </c>
      <c r="I95" s="71" t="s">
        <v>387</v>
      </c>
      <c r="J95" s="71"/>
      <c r="K95" s="71"/>
    </row>
    <row r="96" spans="1:24" ht="13" x14ac:dyDescent="0.15">
      <c r="A96" s="15" t="s">
        <v>415</v>
      </c>
      <c r="B96" s="18" t="s">
        <v>334</v>
      </c>
      <c r="C96" s="18">
        <v>95</v>
      </c>
      <c r="D96" s="20" t="s">
        <v>149</v>
      </c>
      <c r="E96" s="20">
        <v>90</v>
      </c>
      <c r="F96" s="18" t="s">
        <v>398</v>
      </c>
      <c r="G96" s="21" t="s">
        <v>177</v>
      </c>
      <c r="H96" s="71" t="s">
        <v>387</v>
      </c>
      <c r="I96" s="71" t="s">
        <v>387</v>
      </c>
      <c r="J96" s="71"/>
      <c r="K96" s="71"/>
    </row>
    <row r="97" spans="1:11" ht="13" x14ac:dyDescent="0.15">
      <c r="A97" s="15" t="s">
        <v>553</v>
      </c>
      <c r="B97" s="18" t="s">
        <v>334</v>
      </c>
      <c r="C97" s="20">
        <v>96</v>
      </c>
      <c r="D97" s="20" t="s">
        <v>149</v>
      </c>
      <c r="E97" s="20">
        <v>160</v>
      </c>
      <c r="F97" s="18" t="s">
        <v>386</v>
      </c>
      <c r="G97" s="21" t="s">
        <v>185</v>
      </c>
      <c r="H97" s="71" t="s">
        <v>387</v>
      </c>
      <c r="I97" s="71" t="s">
        <v>387</v>
      </c>
      <c r="J97" s="71"/>
      <c r="K97" s="71"/>
    </row>
    <row r="98" spans="1:11" ht="13" x14ac:dyDescent="0.15">
      <c r="A98" s="15" t="s">
        <v>547</v>
      </c>
      <c r="B98" s="18" t="s">
        <v>334</v>
      </c>
      <c r="C98" s="18">
        <v>97</v>
      </c>
      <c r="D98" s="20" t="s">
        <v>392</v>
      </c>
      <c r="E98" s="20">
        <v>60</v>
      </c>
      <c r="F98" s="18" t="s">
        <v>393</v>
      </c>
      <c r="G98" s="21" t="s">
        <v>173</v>
      </c>
      <c r="H98" s="71" t="s">
        <v>387</v>
      </c>
      <c r="I98" s="71" t="s">
        <v>387</v>
      </c>
      <c r="J98" s="71"/>
      <c r="K98" s="71"/>
    </row>
    <row r="99" spans="1:11" ht="13" x14ac:dyDescent="0.15">
      <c r="A99" s="15" t="s">
        <v>522</v>
      </c>
      <c r="B99" s="18" t="s">
        <v>334</v>
      </c>
      <c r="C99" s="20">
        <v>98</v>
      </c>
      <c r="D99" s="20" t="s">
        <v>392</v>
      </c>
      <c r="E99" s="16">
        <v>90</v>
      </c>
      <c r="F99" s="18" t="s">
        <v>398</v>
      </c>
      <c r="G99" s="21" t="s">
        <v>173</v>
      </c>
      <c r="H99" s="71" t="s">
        <v>387</v>
      </c>
      <c r="I99" s="71" t="s">
        <v>387</v>
      </c>
      <c r="J99" s="71"/>
      <c r="K99" s="71"/>
    </row>
    <row r="100" spans="1:11" ht="13" x14ac:dyDescent="0.15">
      <c r="A100" s="15" t="s">
        <v>507</v>
      </c>
      <c r="B100" s="18" t="s">
        <v>334</v>
      </c>
      <c r="C100" s="18">
        <v>99</v>
      </c>
      <c r="D100" s="20" t="s">
        <v>392</v>
      </c>
      <c r="E100" s="16">
        <v>130</v>
      </c>
      <c r="F100" s="18" t="s">
        <v>393</v>
      </c>
      <c r="G100" s="21" t="s">
        <v>185</v>
      </c>
      <c r="H100" s="71" t="s">
        <v>387</v>
      </c>
      <c r="I100" s="71" t="s">
        <v>387</v>
      </c>
      <c r="J100" s="71"/>
      <c r="K100" s="71"/>
    </row>
    <row r="101" spans="1:11" ht="13" x14ac:dyDescent="0.15">
      <c r="A101" s="15" t="s">
        <v>2954</v>
      </c>
      <c r="B101" s="18" t="s">
        <v>334</v>
      </c>
      <c r="C101" s="20">
        <v>100</v>
      </c>
      <c r="D101" s="20" t="s">
        <v>392</v>
      </c>
      <c r="E101" s="16">
        <v>180</v>
      </c>
      <c r="F101" s="18" t="s">
        <v>393</v>
      </c>
      <c r="G101" s="17" t="s">
        <v>193</v>
      </c>
      <c r="H101" s="71" t="s">
        <v>387</v>
      </c>
      <c r="I101" s="71" t="s">
        <v>387</v>
      </c>
      <c r="J101" s="71"/>
      <c r="K101" s="71" t="s">
        <v>387</v>
      </c>
    </row>
    <row r="102" spans="1:11" ht="13" x14ac:dyDescent="0.15">
      <c r="A102" s="15" t="s">
        <v>537</v>
      </c>
      <c r="B102" s="18" t="s">
        <v>334</v>
      </c>
      <c r="C102" s="18">
        <v>101</v>
      </c>
      <c r="D102" s="20" t="s">
        <v>392</v>
      </c>
      <c r="E102" s="16">
        <v>60</v>
      </c>
      <c r="F102" s="18" t="s">
        <v>393</v>
      </c>
      <c r="G102" s="17" t="s">
        <v>173</v>
      </c>
      <c r="H102" s="71" t="s">
        <v>387</v>
      </c>
      <c r="I102" s="71" t="s">
        <v>387</v>
      </c>
      <c r="J102" s="71"/>
      <c r="K102" s="71"/>
    </row>
    <row r="103" spans="1:11" ht="13" x14ac:dyDescent="0.15">
      <c r="A103" s="15" t="s">
        <v>1403</v>
      </c>
      <c r="B103" s="18" t="s">
        <v>334</v>
      </c>
      <c r="C103" s="20">
        <v>102</v>
      </c>
      <c r="D103" s="20" t="s">
        <v>392</v>
      </c>
      <c r="E103" s="16">
        <v>80</v>
      </c>
      <c r="F103" s="18" t="s">
        <v>393</v>
      </c>
      <c r="G103" s="17" t="s">
        <v>177</v>
      </c>
      <c r="H103" s="71" t="s">
        <v>387</v>
      </c>
      <c r="I103" s="71" t="s">
        <v>387</v>
      </c>
      <c r="J103" s="71"/>
      <c r="K103" s="71"/>
    </row>
    <row r="104" spans="1:11" ht="13" x14ac:dyDescent="0.15">
      <c r="A104" s="15" t="s">
        <v>2297</v>
      </c>
      <c r="B104" s="18" t="s">
        <v>334</v>
      </c>
      <c r="C104" s="18">
        <v>103</v>
      </c>
      <c r="D104" s="20" t="s">
        <v>392</v>
      </c>
      <c r="E104" s="16">
        <v>60</v>
      </c>
      <c r="F104" s="18" t="s">
        <v>393</v>
      </c>
      <c r="G104" s="17" t="s">
        <v>173</v>
      </c>
      <c r="H104" s="71" t="s">
        <v>387</v>
      </c>
      <c r="I104" s="71" t="s">
        <v>387</v>
      </c>
      <c r="J104" s="71"/>
      <c r="K104" s="71"/>
    </row>
    <row r="105" spans="1:11" ht="13" x14ac:dyDescent="0.15">
      <c r="A105" s="15" t="s">
        <v>2298</v>
      </c>
      <c r="B105" s="18" t="s">
        <v>334</v>
      </c>
      <c r="C105" s="20">
        <v>104</v>
      </c>
      <c r="D105" s="20" t="s">
        <v>392</v>
      </c>
      <c r="E105" s="16">
        <v>90</v>
      </c>
      <c r="F105" s="18" t="s">
        <v>398</v>
      </c>
      <c r="G105" s="17" t="s">
        <v>177</v>
      </c>
      <c r="H105" s="71" t="s">
        <v>387</v>
      </c>
      <c r="I105" s="71" t="s">
        <v>387</v>
      </c>
      <c r="J105" s="71"/>
      <c r="K105" s="71"/>
    </row>
    <row r="106" spans="1:11" ht="13" x14ac:dyDescent="0.15">
      <c r="A106" s="15" t="s">
        <v>2299</v>
      </c>
      <c r="B106" s="18" t="s">
        <v>334</v>
      </c>
      <c r="C106" s="18">
        <v>105</v>
      </c>
      <c r="D106" s="20" t="s">
        <v>392</v>
      </c>
      <c r="E106" s="16">
        <v>150</v>
      </c>
      <c r="F106" s="18" t="s">
        <v>386</v>
      </c>
      <c r="G106" s="17" t="s">
        <v>181</v>
      </c>
      <c r="H106" s="71" t="s">
        <v>387</v>
      </c>
      <c r="I106" s="71" t="s">
        <v>387</v>
      </c>
      <c r="J106" s="71"/>
      <c r="K106" s="71"/>
    </row>
    <row r="107" spans="1:11" ht="13" x14ac:dyDescent="0.15">
      <c r="A107" s="15" t="s">
        <v>2955</v>
      </c>
      <c r="B107" s="18" t="s">
        <v>334</v>
      </c>
      <c r="C107" s="20">
        <v>106</v>
      </c>
      <c r="D107" s="20" t="s">
        <v>392</v>
      </c>
      <c r="E107" s="16">
        <v>50</v>
      </c>
      <c r="F107" s="18" t="s">
        <v>393</v>
      </c>
      <c r="G107" s="17" t="s">
        <v>173</v>
      </c>
      <c r="H107" s="71" t="s">
        <v>387</v>
      </c>
      <c r="I107" s="71" t="s">
        <v>387</v>
      </c>
      <c r="J107" s="71"/>
      <c r="K107" s="71"/>
    </row>
    <row r="108" spans="1:11" ht="13" x14ac:dyDescent="0.15">
      <c r="A108" s="15" t="s">
        <v>2956</v>
      </c>
      <c r="B108" s="18" t="s">
        <v>334</v>
      </c>
      <c r="C108" s="18">
        <v>107</v>
      </c>
      <c r="D108" s="20" t="s">
        <v>392</v>
      </c>
      <c r="E108" s="16">
        <v>80</v>
      </c>
      <c r="F108" s="18" t="s">
        <v>398</v>
      </c>
      <c r="G108" s="17" t="s">
        <v>177</v>
      </c>
      <c r="H108" s="71" t="s">
        <v>387</v>
      </c>
      <c r="I108" s="71" t="s">
        <v>387</v>
      </c>
      <c r="J108" s="71"/>
      <c r="K108" s="71"/>
    </row>
    <row r="109" spans="1:11" ht="13" x14ac:dyDescent="0.15">
      <c r="A109" s="15" t="s">
        <v>2957</v>
      </c>
      <c r="B109" s="18" t="s">
        <v>334</v>
      </c>
      <c r="C109" s="20">
        <v>108</v>
      </c>
      <c r="D109" s="20" t="s">
        <v>392</v>
      </c>
      <c r="E109" s="16">
        <v>140</v>
      </c>
      <c r="F109" s="18" t="s">
        <v>386</v>
      </c>
      <c r="G109" s="17" t="s">
        <v>181</v>
      </c>
      <c r="H109" s="71" t="s">
        <v>387</v>
      </c>
      <c r="I109" s="71" t="s">
        <v>387</v>
      </c>
      <c r="J109" s="71"/>
      <c r="K109" s="71"/>
    </row>
    <row r="110" spans="1:11" ht="13" x14ac:dyDescent="0.15">
      <c r="A110" s="15" t="s">
        <v>2958</v>
      </c>
      <c r="B110" s="18" t="s">
        <v>334</v>
      </c>
      <c r="C110" s="18">
        <v>109</v>
      </c>
      <c r="D110" s="20" t="s">
        <v>392</v>
      </c>
      <c r="E110" s="16">
        <v>70</v>
      </c>
      <c r="F110" s="18" t="s">
        <v>393</v>
      </c>
      <c r="G110" s="17" t="s">
        <v>173</v>
      </c>
      <c r="H110" s="71" t="s">
        <v>387</v>
      </c>
      <c r="I110" s="71" t="s">
        <v>387</v>
      </c>
      <c r="J110" s="71"/>
      <c r="K110" s="71"/>
    </row>
    <row r="111" spans="1:11" ht="13" x14ac:dyDescent="0.15">
      <c r="A111" s="15" t="s">
        <v>2959</v>
      </c>
      <c r="B111" s="18" t="s">
        <v>334</v>
      </c>
      <c r="C111" s="20">
        <v>110</v>
      </c>
      <c r="D111" s="20" t="s">
        <v>392</v>
      </c>
      <c r="E111" s="16">
        <v>210</v>
      </c>
      <c r="F111" s="18" t="s">
        <v>398</v>
      </c>
      <c r="G111" s="17" t="s">
        <v>193</v>
      </c>
      <c r="H111" s="71" t="s">
        <v>387</v>
      </c>
      <c r="I111" s="71" t="s">
        <v>387</v>
      </c>
      <c r="J111" s="71"/>
      <c r="K111" s="71" t="s">
        <v>387</v>
      </c>
    </row>
    <row r="112" spans="1:11" ht="13" x14ac:dyDescent="0.15">
      <c r="A112" s="15" t="s">
        <v>2960</v>
      </c>
      <c r="B112" s="18" t="s">
        <v>334</v>
      </c>
      <c r="C112" s="18">
        <v>111</v>
      </c>
      <c r="D112" s="20" t="s">
        <v>392</v>
      </c>
      <c r="E112" s="16">
        <v>70</v>
      </c>
      <c r="F112" s="18" t="s">
        <v>393</v>
      </c>
      <c r="G112" s="17" t="s">
        <v>173</v>
      </c>
      <c r="H112" s="71" t="s">
        <v>387</v>
      </c>
      <c r="I112" s="71" t="s">
        <v>387</v>
      </c>
      <c r="J112" s="71"/>
      <c r="K112" s="71"/>
    </row>
    <row r="113" spans="1:11" ht="13" x14ac:dyDescent="0.15">
      <c r="A113" s="15" t="s">
        <v>2961</v>
      </c>
      <c r="B113" s="18" t="s">
        <v>334</v>
      </c>
      <c r="C113" s="18">
        <v>112</v>
      </c>
      <c r="D113" s="20" t="s">
        <v>392</v>
      </c>
      <c r="E113" s="16">
        <v>130</v>
      </c>
      <c r="F113" s="18" t="s">
        <v>398</v>
      </c>
      <c r="G113" s="17" t="s">
        <v>181</v>
      </c>
      <c r="H113" s="71" t="s">
        <v>387</v>
      </c>
      <c r="I113" s="71" t="s">
        <v>387</v>
      </c>
      <c r="J113" s="71"/>
      <c r="K113" s="71"/>
    </row>
    <row r="114" spans="1:11" ht="13" x14ac:dyDescent="0.15">
      <c r="A114" s="15" t="s">
        <v>2962</v>
      </c>
      <c r="B114" s="18" t="s">
        <v>334</v>
      </c>
      <c r="C114" s="20">
        <v>113</v>
      </c>
      <c r="D114" s="20" t="s">
        <v>392</v>
      </c>
      <c r="E114" s="16">
        <v>120</v>
      </c>
      <c r="F114" s="18" t="s">
        <v>393</v>
      </c>
      <c r="G114" s="17" t="s">
        <v>185</v>
      </c>
      <c r="H114" s="71" t="s">
        <v>387</v>
      </c>
      <c r="I114" s="71" t="s">
        <v>387</v>
      </c>
      <c r="J114" s="71"/>
      <c r="K114" s="71"/>
    </row>
    <row r="115" spans="1:11" ht="13" x14ac:dyDescent="0.15">
      <c r="A115" s="15" t="s">
        <v>2963</v>
      </c>
      <c r="B115" s="18" t="s">
        <v>334</v>
      </c>
      <c r="C115" s="20">
        <v>114</v>
      </c>
      <c r="D115" s="20" t="s">
        <v>469</v>
      </c>
      <c r="E115" s="16"/>
      <c r="F115" s="20" t="s">
        <v>1542</v>
      </c>
      <c r="G115" s="17" t="s">
        <v>177</v>
      </c>
      <c r="H115" s="71" t="s">
        <v>387</v>
      </c>
      <c r="I115" s="71" t="s">
        <v>387</v>
      </c>
      <c r="J115" s="71"/>
      <c r="K115" s="71"/>
    </row>
    <row r="116" spans="1:11" ht="13" x14ac:dyDescent="0.15">
      <c r="A116" s="15" t="s">
        <v>2336</v>
      </c>
      <c r="B116" s="18" t="s">
        <v>334</v>
      </c>
      <c r="C116" s="20">
        <v>115</v>
      </c>
      <c r="D116" s="20" t="s">
        <v>469</v>
      </c>
      <c r="E116" s="16"/>
      <c r="F116" s="20" t="s">
        <v>1542</v>
      </c>
      <c r="G116" s="17" t="s">
        <v>177</v>
      </c>
      <c r="H116" s="71" t="s">
        <v>387</v>
      </c>
      <c r="I116" s="71" t="s">
        <v>387</v>
      </c>
      <c r="J116" s="71"/>
      <c r="K116" s="71"/>
    </row>
    <row r="117" spans="1:11" ht="13" x14ac:dyDescent="0.15">
      <c r="A117" s="15" t="s">
        <v>480</v>
      </c>
      <c r="B117" s="18" t="s">
        <v>334</v>
      </c>
      <c r="C117" s="20">
        <v>116</v>
      </c>
      <c r="D117" s="20" t="s">
        <v>469</v>
      </c>
      <c r="E117" s="16"/>
      <c r="F117" s="20" t="s">
        <v>1542</v>
      </c>
      <c r="G117" s="17" t="s">
        <v>177</v>
      </c>
      <c r="H117" s="71" t="s">
        <v>387</v>
      </c>
      <c r="I117" s="71" t="s">
        <v>387</v>
      </c>
      <c r="J117" s="71"/>
      <c r="K117" s="71"/>
    </row>
    <row r="118" spans="1:11" ht="13" x14ac:dyDescent="0.15">
      <c r="A118" s="15" t="s">
        <v>1093</v>
      </c>
      <c r="B118" s="18" t="s">
        <v>334</v>
      </c>
      <c r="C118" s="20">
        <v>117</v>
      </c>
      <c r="D118" s="20" t="s">
        <v>469</v>
      </c>
      <c r="E118" s="16"/>
      <c r="F118" s="20" t="s">
        <v>1542</v>
      </c>
      <c r="G118" s="17" t="s">
        <v>177</v>
      </c>
      <c r="H118" s="71" t="s">
        <v>387</v>
      </c>
      <c r="I118" s="71" t="s">
        <v>387</v>
      </c>
      <c r="J118" s="71"/>
      <c r="K118" s="71"/>
    </row>
    <row r="119" spans="1:11" ht="13" x14ac:dyDescent="0.15">
      <c r="A119" s="15" t="s">
        <v>2407</v>
      </c>
      <c r="B119" s="18" t="s">
        <v>334</v>
      </c>
      <c r="C119" s="20">
        <v>118</v>
      </c>
      <c r="D119" s="20" t="s">
        <v>469</v>
      </c>
      <c r="E119" s="16"/>
      <c r="F119" s="20" t="s">
        <v>1542</v>
      </c>
      <c r="G119" s="17" t="s">
        <v>177</v>
      </c>
      <c r="H119" s="71" t="s">
        <v>387</v>
      </c>
      <c r="I119" s="71" t="s">
        <v>387</v>
      </c>
      <c r="J119" s="71"/>
      <c r="K119" s="71"/>
    </row>
    <row r="120" spans="1:11" ht="13" x14ac:dyDescent="0.15">
      <c r="A120" s="15" t="s">
        <v>1431</v>
      </c>
      <c r="B120" s="18" t="s">
        <v>334</v>
      </c>
      <c r="C120" s="20">
        <v>119</v>
      </c>
      <c r="D120" s="20" t="s">
        <v>469</v>
      </c>
      <c r="E120" s="16"/>
      <c r="F120" s="20" t="s">
        <v>1542</v>
      </c>
      <c r="G120" s="17" t="s">
        <v>177</v>
      </c>
      <c r="H120" s="71" t="s">
        <v>387</v>
      </c>
      <c r="I120" s="71" t="s">
        <v>387</v>
      </c>
      <c r="J120" s="71"/>
      <c r="K120" s="71"/>
    </row>
    <row r="121" spans="1:11" ht="13" x14ac:dyDescent="0.15">
      <c r="A121" s="15" t="s">
        <v>2964</v>
      </c>
      <c r="B121" s="18" t="s">
        <v>334</v>
      </c>
      <c r="C121" s="20">
        <v>120</v>
      </c>
      <c r="D121" s="20" t="s">
        <v>469</v>
      </c>
      <c r="E121" s="16"/>
      <c r="F121" s="20" t="s">
        <v>1069</v>
      </c>
      <c r="G121" s="17" t="s">
        <v>177</v>
      </c>
      <c r="H121" s="71" t="s">
        <v>387</v>
      </c>
      <c r="I121" s="71" t="s">
        <v>387</v>
      </c>
      <c r="J121" s="71"/>
      <c r="K121" s="71"/>
    </row>
    <row r="122" spans="1:11" ht="13" x14ac:dyDescent="0.15">
      <c r="A122" s="15" t="s">
        <v>2965</v>
      </c>
      <c r="B122" s="18" t="s">
        <v>334</v>
      </c>
      <c r="C122" s="20">
        <v>121</v>
      </c>
      <c r="D122" s="20" t="s">
        <v>469</v>
      </c>
      <c r="E122" s="16"/>
      <c r="F122" s="20" t="s">
        <v>1069</v>
      </c>
      <c r="G122" s="17" t="s">
        <v>177</v>
      </c>
      <c r="H122" s="71" t="s">
        <v>387</v>
      </c>
      <c r="I122" s="71" t="s">
        <v>387</v>
      </c>
      <c r="J122" s="71"/>
      <c r="K122" s="71"/>
    </row>
    <row r="123" spans="1:11" ht="13" x14ac:dyDescent="0.15">
      <c r="A123" s="15" t="s">
        <v>2966</v>
      </c>
      <c r="B123" s="18" t="s">
        <v>334</v>
      </c>
      <c r="C123" s="20">
        <v>122</v>
      </c>
      <c r="D123" s="20" t="s">
        <v>469</v>
      </c>
      <c r="E123" s="16"/>
      <c r="F123" s="20" t="s">
        <v>1069</v>
      </c>
      <c r="G123" s="17" t="s">
        <v>177</v>
      </c>
      <c r="H123" s="71" t="s">
        <v>387</v>
      </c>
      <c r="I123" s="71" t="s">
        <v>387</v>
      </c>
      <c r="J123" s="71"/>
      <c r="K123" s="71"/>
    </row>
    <row r="124" spans="1:11" ht="13" x14ac:dyDescent="0.15">
      <c r="A124" s="15" t="s">
        <v>2967</v>
      </c>
      <c r="B124" s="18" t="s">
        <v>334</v>
      </c>
      <c r="C124" s="20">
        <v>123</v>
      </c>
      <c r="D124" s="20" t="s">
        <v>469</v>
      </c>
      <c r="E124" s="16"/>
      <c r="F124" s="20" t="s">
        <v>1542</v>
      </c>
      <c r="G124" s="17" t="s">
        <v>177</v>
      </c>
      <c r="H124" s="71" t="s">
        <v>387</v>
      </c>
      <c r="I124" s="71" t="s">
        <v>387</v>
      </c>
      <c r="J124" s="71"/>
      <c r="K124" s="71"/>
    </row>
    <row r="125" spans="1:11" ht="13" x14ac:dyDescent="0.15">
      <c r="A125" s="15" t="s">
        <v>2968</v>
      </c>
      <c r="B125" s="18" t="s">
        <v>334</v>
      </c>
      <c r="C125" s="20">
        <v>124</v>
      </c>
      <c r="D125" s="20" t="s">
        <v>469</v>
      </c>
      <c r="E125" s="16"/>
      <c r="F125" s="20" t="s">
        <v>1542</v>
      </c>
      <c r="G125" s="17" t="s">
        <v>177</v>
      </c>
      <c r="H125" s="71" t="s">
        <v>387</v>
      </c>
      <c r="I125" s="71" t="s">
        <v>387</v>
      </c>
      <c r="J125" s="71"/>
      <c r="K125" s="71"/>
    </row>
    <row r="126" spans="1:11" ht="13" x14ac:dyDescent="0.15">
      <c r="A126" s="15" t="s">
        <v>549</v>
      </c>
      <c r="B126" s="18" t="s">
        <v>334</v>
      </c>
      <c r="C126" s="20">
        <v>125</v>
      </c>
      <c r="D126" s="20" t="s">
        <v>469</v>
      </c>
      <c r="E126" s="16"/>
      <c r="F126" s="20" t="s">
        <v>1542</v>
      </c>
      <c r="G126" s="17" t="s">
        <v>177</v>
      </c>
      <c r="H126" s="71" t="s">
        <v>387</v>
      </c>
      <c r="I126" s="71" t="s">
        <v>387</v>
      </c>
      <c r="J126" s="71"/>
      <c r="K126" s="71"/>
    </row>
    <row r="127" spans="1:11" ht="13" x14ac:dyDescent="0.15">
      <c r="A127" s="15" t="s">
        <v>2338</v>
      </c>
      <c r="B127" s="18" t="s">
        <v>334</v>
      </c>
      <c r="C127" s="20">
        <v>126</v>
      </c>
      <c r="D127" s="20" t="s">
        <v>469</v>
      </c>
      <c r="E127" s="16"/>
      <c r="F127" s="20" t="s">
        <v>1542</v>
      </c>
      <c r="G127" s="17" t="s">
        <v>177</v>
      </c>
      <c r="H127" s="71" t="s">
        <v>387</v>
      </c>
      <c r="I127" s="71" t="s">
        <v>387</v>
      </c>
      <c r="J127" s="71"/>
      <c r="K127" s="71"/>
    </row>
    <row r="128" spans="1:11" ht="13" x14ac:dyDescent="0.15">
      <c r="A128" s="15" t="s">
        <v>493</v>
      </c>
      <c r="B128" s="18" t="s">
        <v>334</v>
      </c>
      <c r="C128" s="20">
        <v>127</v>
      </c>
      <c r="D128" s="20" t="s">
        <v>469</v>
      </c>
      <c r="E128" s="16"/>
      <c r="F128" s="20" t="s">
        <v>1542</v>
      </c>
      <c r="G128" s="17" t="s">
        <v>177</v>
      </c>
      <c r="H128" s="71" t="s">
        <v>387</v>
      </c>
      <c r="I128" s="71" t="s">
        <v>387</v>
      </c>
      <c r="J128" s="71"/>
      <c r="K128" s="71"/>
    </row>
    <row r="129" spans="1:11" ht="13" x14ac:dyDescent="0.15">
      <c r="A129" s="15" t="s">
        <v>2969</v>
      </c>
      <c r="B129" s="18" t="s">
        <v>334</v>
      </c>
      <c r="C129" s="20">
        <v>128</v>
      </c>
      <c r="D129" s="20" t="s">
        <v>469</v>
      </c>
      <c r="E129" s="16"/>
      <c r="F129" s="20" t="s">
        <v>1069</v>
      </c>
      <c r="G129" s="17" t="s">
        <v>177</v>
      </c>
      <c r="H129" s="71" t="s">
        <v>387</v>
      </c>
      <c r="I129" s="71" t="s">
        <v>387</v>
      </c>
      <c r="J129" s="71"/>
      <c r="K129" s="71"/>
    </row>
    <row r="130" spans="1:11" ht="13" x14ac:dyDescent="0.15">
      <c r="A130" s="15" t="s">
        <v>1264</v>
      </c>
      <c r="B130" s="18" t="s">
        <v>334</v>
      </c>
      <c r="C130" s="20">
        <v>129</v>
      </c>
      <c r="D130" s="20" t="s">
        <v>469</v>
      </c>
      <c r="E130" s="16"/>
      <c r="F130" s="20" t="s">
        <v>1542</v>
      </c>
      <c r="G130" s="17" t="s">
        <v>177</v>
      </c>
      <c r="H130" s="71" t="s">
        <v>387</v>
      </c>
      <c r="I130" s="71" t="s">
        <v>387</v>
      </c>
      <c r="J130" s="71"/>
      <c r="K130" s="71"/>
    </row>
    <row r="131" spans="1:11" ht="13" x14ac:dyDescent="0.15">
      <c r="A131" s="15" t="s">
        <v>2970</v>
      </c>
      <c r="B131" s="18" t="s">
        <v>334</v>
      </c>
      <c r="C131" s="20">
        <v>130</v>
      </c>
      <c r="D131" s="20" t="s">
        <v>469</v>
      </c>
      <c r="E131" s="16"/>
      <c r="F131" s="20" t="s">
        <v>1542</v>
      </c>
      <c r="G131" s="17" t="s">
        <v>177</v>
      </c>
      <c r="H131" s="71" t="s">
        <v>387</v>
      </c>
      <c r="I131" s="71" t="s">
        <v>387</v>
      </c>
      <c r="J131" s="71"/>
      <c r="K131" s="71"/>
    </row>
    <row r="132" spans="1:11" ht="13" x14ac:dyDescent="0.15">
      <c r="A132" s="15" t="s">
        <v>2971</v>
      </c>
      <c r="B132" s="18" t="s">
        <v>334</v>
      </c>
      <c r="C132" s="20">
        <v>131</v>
      </c>
      <c r="D132" s="20" t="s">
        <v>469</v>
      </c>
      <c r="E132" s="16"/>
      <c r="F132" s="20" t="s">
        <v>1542</v>
      </c>
      <c r="G132" s="17" t="s">
        <v>177</v>
      </c>
      <c r="H132" s="71" t="s">
        <v>387</v>
      </c>
      <c r="I132" s="71" t="s">
        <v>387</v>
      </c>
      <c r="J132" s="71"/>
      <c r="K132" s="71"/>
    </row>
    <row r="133" spans="1:11" ht="13" x14ac:dyDescent="0.15">
      <c r="A133" s="15" t="s">
        <v>494</v>
      </c>
      <c r="B133" s="18" t="s">
        <v>334</v>
      </c>
      <c r="C133" s="20">
        <v>132</v>
      </c>
      <c r="D133" s="20" t="s">
        <v>469</v>
      </c>
      <c r="E133" s="16"/>
      <c r="F133" s="20" t="s">
        <v>1542</v>
      </c>
      <c r="G133" s="17" t="s">
        <v>177</v>
      </c>
      <c r="H133" s="71" t="s">
        <v>387</v>
      </c>
      <c r="I133" s="71" t="s">
        <v>387</v>
      </c>
      <c r="J133" s="71"/>
      <c r="K133" s="71"/>
    </row>
    <row r="134" spans="1:11" ht="13" x14ac:dyDescent="0.15">
      <c r="A134" s="15" t="s">
        <v>2972</v>
      </c>
      <c r="B134" s="18" t="s">
        <v>334</v>
      </c>
      <c r="C134" s="20">
        <v>133</v>
      </c>
      <c r="D134" s="20" t="s">
        <v>469</v>
      </c>
      <c r="E134" s="16"/>
      <c r="F134" s="20" t="s">
        <v>1069</v>
      </c>
      <c r="G134" s="17" t="s">
        <v>177</v>
      </c>
      <c r="H134" s="71" t="s">
        <v>387</v>
      </c>
      <c r="I134" s="71" t="s">
        <v>387</v>
      </c>
      <c r="J134" s="71"/>
      <c r="K134" s="71"/>
    </row>
    <row r="135" spans="1:11" ht="13" x14ac:dyDescent="0.15">
      <c r="A135" s="15" t="s">
        <v>2973</v>
      </c>
      <c r="B135" s="18" t="s">
        <v>334</v>
      </c>
      <c r="C135" s="20">
        <v>134</v>
      </c>
      <c r="D135" s="20" t="s">
        <v>469</v>
      </c>
      <c r="E135" s="16"/>
      <c r="F135" s="20" t="s">
        <v>1542</v>
      </c>
      <c r="G135" s="17" t="s">
        <v>177</v>
      </c>
      <c r="H135" s="71" t="s">
        <v>387</v>
      </c>
      <c r="I135" s="71" t="s">
        <v>387</v>
      </c>
      <c r="J135" s="71"/>
      <c r="K135" s="71"/>
    </row>
    <row r="136" spans="1:11" ht="13" x14ac:dyDescent="0.15">
      <c r="A136" s="15" t="s">
        <v>2427</v>
      </c>
      <c r="B136" s="18" t="s">
        <v>334</v>
      </c>
      <c r="C136" s="20">
        <v>135</v>
      </c>
      <c r="D136" s="20" t="s">
        <v>469</v>
      </c>
      <c r="E136" s="16"/>
      <c r="F136" s="20" t="s">
        <v>1542</v>
      </c>
      <c r="G136" s="17" t="s">
        <v>177</v>
      </c>
      <c r="H136" s="71" t="s">
        <v>387</v>
      </c>
      <c r="I136" s="71" t="s">
        <v>387</v>
      </c>
      <c r="J136" s="71"/>
      <c r="K136" s="71"/>
    </row>
    <row r="137" spans="1:11" ht="13" x14ac:dyDescent="0.15">
      <c r="A137" s="15" t="s">
        <v>495</v>
      </c>
      <c r="B137" s="18" t="s">
        <v>334</v>
      </c>
      <c r="C137" s="20">
        <v>136</v>
      </c>
      <c r="D137" s="20" t="s">
        <v>496</v>
      </c>
      <c r="E137" s="16"/>
      <c r="F137" s="18" t="s">
        <v>497</v>
      </c>
      <c r="G137" s="17" t="s">
        <v>177</v>
      </c>
      <c r="H137" s="71" t="s">
        <v>387</v>
      </c>
      <c r="I137" s="71" t="s">
        <v>387</v>
      </c>
      <c r="J137" s="71"/>
      <c r="K137" s="71"/>
    </row>
    <row r="138" spans="1:11" ht="13" x14ac:dyDescent="0.15">
      <c r="A138" s="15" t="s">
        <v>611</v>
      </c>
      <c r="B138" s="18" t="s">
        <v>334</v>
      </c>
      <c r="C138" s="20">
        <v>137</v>
      </c>
      <c r="D138" s="20" t="s">
        <v>496</v>
      </c>
      <c r="E138" s="16"/>
      <c r="F138" s="18" t="s">
        <v>497</v>
      </c>
      <c r="G138" s="17" t="s">
        <v>177</v>
      </c>
      <c r="H138" s="71" t="s">
        <v>387</v>
      </c>
      <c r="I138" s="71" t="s">
        <v>387</v>
      </c>
      <c r="J138" s="71"/>
      <c r="K138" s="71"/>
    </row>
    <row r="139" spans="1:11" ht="13" x14ac:dyDescent="0.15">
      <c r="A139" s="15" t="s">
        <v>2908</v>
      </c>
      <c r="B139" s="18" t="s">
        <v>334</v>
      </c>
      <c r="C139" s="20">
        <v>138</v>
      </c>
      <c r="D139" s="20" t="s">
        <v>407</v>
      </c>
      <c r="E139" s="16">
        <v>210</v>
      </c>
      <c r="F139" s="18" t="s">
        <v>398</v>
      </c>
      <c r="G139" s="17" t="s">
        <v>257</v>
      </c>
      <c r="H139" s="71" t="s">
        <v>387</v>
      </c>
      <c r="I139" s="71" t="s">
        <v>387</v>
      </c>
      <c r="J139" s="71"/>
      <c r="K139" s="71" t="s">
        <v>387</v>
      </c>
    </row>
    <row r="140" spans="1:11" ht="13" x14ac:dyDescent="0.15">
      <c r="A140" s="15" t="s">
        <v>2918</v>
      </c>
      <c r="B140" s="18" t="s">
        <v>334</v>
      </c>
      <c r="C140" s="20">
        <v>139</v>
      </c>
      <c r="D140" s="20" t="s">
        <v>389</v>
      </c>
      <c r="E140" s="16">
        <v>190</v>
      </c>
      <c r="F140" s="18" t="s">
        <v>393</v>
      </c>
      <c r="G140" s="17" t="s">
        <v>257</v>
      </c>
      <c r="H140" s="71" t="s">
        <v>387</v>
      </c>
      <c r="I140" s="71" t="s">
        <v>387</v>
      </c>
      <c r="J140" s="71"/>
      <c r="K140" s="71" t="s">
        <v>387</v>
      </c>
    </row>
    <row r="141" spans="1:11" ht="13" x14ac:dyDescent="0.15">
      <c r="A141" s="15" t="s">
        <v>2934</v>
      </c>
      <c r="B141" s="18" t="s">
        <v>334</v>
      </c>
      <c r="C141" s="20">
        <v>140</v>
      </c>
      <c r="D141" s="20" t="s">
        <v>385</v>
      </c>
      <c r="E141" s="16">
        <v>200</v>
      </c>
      <c r="F141" s="18" t="s">
        <v>398</v>
      </c>
      <c r="G141" s="17" t="s">
        <v>257</v>
      </c>
      <c r="H141" s="71" t="s">
        <v>387</v>
      </c>
      <c r="I141" s="71" t="s">
        <v>387</v>
      </c>
      <c r="J141" s="71"/>
      <c r="K141" s="71" t="s">
        <v>387</v>
      </c>
    </row>
    <row r="142" spans="1:11" ht="13" x14ac:dyDescent="0.15">
      <c r="A142" s="15" t="s">
        <v>2939</v>
      </c>
      <c r="B142" s="18" t="s">
        <v>334</v>
      </c>
      <c r="C142" s="20">
        <v>141</v>
      </c>
      <c r="D142" s="20" t="s">
        <v>385</v>
      </c>
      <c r="E142" s="16">
        <v>250</v>
      </c>
      <c r="F142" s="18" t="s">
        <v>386</v>
      </c>
      <c r="G142" s="17" t="s">
        <v>257</v>
      </c>
      <c r="H142" s="71" t="s">
        <v>387</v>
      </c>
      <c r="I142" s="71" t="s">
        <v>387</v>
      </c>
      <c r="J142" s="71"/>
      <c r="K142" s="71" t="s">
        <v>387</v>
      </c>
    </row>
    <row r="143" spans="1:11" ht="13" x14ac:dyDescent="0.15">
      <c r="A143" s="15" t="s">
        <v>2948</v>
      </c>
      <c r="B143" s="18" t="s">
        <v>334</v>
      </c>
      <c r="C143" s="20">
        <v>142</v>
      </c>
      <c r="D143" s="20" t="s">
        <v>858</v>
      </c>
      <c r="E143" s="16">
        <v>200</v>
      </c>
      <c r="F143" s="18" t="s">
        <v>398</v>
      </c>
      <c r="G143" s="17" t="s">
        <v>257</v>
      </c>
      <c r="H143" s="71" t="s">
        <v>387</v>
      </c>
      <c r="I143" s="71" t="s">
        <v>387</v>
      </c>
      <c r="J143" s="71"/>
      <c r="K143" s="71" t="s">
        <v>387</v>
      </c>
    </row>
    <row r="144" spans="1:11" ht="13" x14ac:dyDescent="0.15">
      <c r="A144" s="15" t="s">
        <v>2951</v>
      </c>
      <c r="B144" s="18" t="s">
        <v>334</v>
      </c>
      <c r="C144" s="20">
        <v>143</v>
      </c>
      <c r="D144" s="20" t="s">
        <v>847</v>
      </c>
      <c r="E144" s="16">
        <v>250</v>
      </c>
      <c r="F144" s="18" t="s">
        <v>386</v>
      </c>
      <c r="G144" s="17" t="s">
        <v>257</v>
      </c>
      <c r="H144" s="71" t="s">
        <v>387</v>
      </c>
      <c r="I144" s="71" t="s">
        <v>387</v>
      </c>
      <c r="J144" s="71"/>
      <c r="K144" s="71" t="s">
        <v>387</v>
      </c>
    </row>
    <row r="145" spans="1:11" ht="13" x14ac:dyDescent="0.15">
      <c r="A145" s="15" t="s">
        <v>2954</v>
      </c>
      <c r="B145" s="18" t="s">
        <v>334</v>
      </c>
      <c r="C145" s="20">
        <v>144</v>
      </c>
      <c r="D145" s="20" t="s">
        <v>392</v>
      </c>
      <c r="E145" s="16">
        <v>180</v>
      </c>
      <c r="F145" s="18" t="s">
        <v>393</v>
      </c>
      <c r="G145" s="17" t="s">
        <v>257</v>
      </c>
      <c r="H145" s="71" t="s">
        <v>387</v>
      </c>
      <c r="I145" s="71" t="s">
        <v>387</v>
      </c>
      <c r="J145" s="71"/>
      <c r="K145" s="71" t="s">
        <v>387</v>
      </c>
    </row>
    <row r="146" spans="1:11" ht="13" x14ac:dyDescent="0.15">
      <c r="A146" s="15" t="s">
        <v>2959</v>
      </c>
      <c r="B146" s="18" t="s">
        <v>334</v>
      </c>
      <c r="C146" s="20">
        <v>145</v>
      </c>
      <c r="D146" s="20" t="s">
        <v>392</v>
      </c>
      <c r="E146" s="16">
        <v>210</v>
      </c>
      <c r="F146" s="18" t="s">
        <v>398</v>
      </c>
      <c r="G146" s="17" t="s">
        <v>257</v>
      </c>
      <c r="H146" s="71" t="s">
        <v>387</v>
      </c>
      <c r="I146" s="71" t="s">
        <v>387</v>
      </c>
      <c r="J146" s="71"/>
      <c r="K146" s="71" t="s">
        <v>387</v>
      </c>
    </row>
    <row r="147" spans="1:11" ht="13" x14ac:dyDescent="0.15">
      <c r="A147" s="15" t="s">
        <v>2965</v>
      </c>
      <c r="B147" s="18" t="s">
        <v>334</v>
      </c>
      <c r="C147" s="20">
        <v>146</v>
      </c>
      <c r="D147" s="20" t="s">
        <v>469</v>
      </c>
      <c r="E147" s="16"/>
      <c r="F147" s="20" t="s">
        <v>1069</v>
      </c>
      <c r="G147" s="17" t="s">
        <v>257</v>
      </c>
      <c r="H147" s="71" t="s">
        <v>387</v>
      </c>
      <c r="I147" s="71" t="s">
        <v>387</v>
      </c>
      <c r="J147" s="71"/>
      <c r="K147" s="71" t="s">
        <v>387</v>
      </c>
    </row>
    <row r="148" spans="1:11" ht="13" x14ac:dyDescent="0.15">
      <c r="A148" s="15" t="s">
        <v>2966</v>
      </c>
      <c r="B148" s="18" t="s">
        <v>334</v>
      </c>
      <c r="C148" s="20">
        <v>147</v>
      </c>
      <c r="D148" s="20" t="s">
        <v>469</v>
      </c>
      <c r="E148" s="16"/>
      <c r="F148" s="20" t="s">
        <v>1069</v>
      </c>
      <c r="G148" s="17" t="s">
        <v>257</v>
      </c>
      <c r="H148" s="71" t="s">
        <v>387</v>
      </c>
      <c r="I148" s="71" t="s">
        <v>387</v>
      </c>
      <c r="J148" s="71"/>
      <c r="K148" s="71" t="s">
        <v>387</v>
      </c>
    </row>
    <row r="149" spans="1:11" ht="13" x14ac:dyDescent="0.15">
      <c r="A149" s="15" t="s">
        <v>2969</v>
      </c>
      <c r="B149" s="18" t="s">
        <v>334</v>
      </c>
      <c r="C149" s="20">
        <v>148</v>
      </c>
      <c r="D149" s="20" t="s">
        <v>469</v>
      </c>
      <c r="E149" s="16"/>
      <c r="F149" s="20" t="s">
        <v>1069</v>
      </c>
      <c r="G149" s="17" t="s">
        <v>257</v>
      </c>
      <c r="H149" s="71" t="s">
        <v>387</v>
      </c>
      <c r="I149" s="71" t="s">
        <v>387</v>
      </c>
      <c r="J149" s="71"/>
      <c r="K149" s="71" t="s">
        <v>387</v>
      </c>
    </row>
    <row r="150" spans="1:11" ht="13" x14ac:dyDescent="0.15">
      <c r="A150" s="15" t="s">
        <v>2972</v>
      </c>
      <c r="B150" s="18" t="s">
        <v>334</v>
      </c>
      <c r="C150" s="20">
        <v>149</v>
      </c>
      <c r="D150" s="20" t="s">
        <v>469</v>
      </c>
      <c r="E150" s="16"/>
      <c r="F150" s="20" t="s">
        <v>1069</v>
      </c>
      <c r="G150" s="17" t="s">
        <v>257</v>
      </c>
      <c r="H150" s="71" t="s">
        <v>387</v>
      </c>
      <c r="I150" s="71" t="s">
        <v>387</v>
      </c>
      <c r="J150" s="71"/>
      <c r="K150" s="71" t="s">
        <v>387</v>
      </c>
    </row>
    <row r="151" spans="1:11" ht="13" x14ac:dyDescent="0.15">
      <c r="A151" s="15" t="s">
        <v>2908</v>
      </c>
      <c r="B151" s="18" t="s">
        <v>334</v>
      </c>
      <c r="C151" s="20">
        <v>150</v>
      </c>
      <c r="D151" s="20" t="s">
        <v>407</v>
      </c>
      <c r="E151" s="16">
        <v>210</v>
      </c>
      <c r="F151" s="18" t="s">
        <v>398</v>
      </c>
      <c r="G151" s="17" t="s">
        <v>260</v>
      </c>
      <c r="H151" s="71" t="s">
        <v>387</v>
      </c>
      <c r="I151" s="71" t="s">
        <v>387</v>
      </c>
      <c r="J151" s="71"/>
      <c r="K151" s="71" t="s">
        <v>387</v>
      </c>
    </row>
    <row r="152" spans="1:11" ht="13" x14ac:dyDescent="0.15">
      <c r="A152" s="15" t="s">
        <v>2918</v>
      </c>
      <c r="B152" s="18" t="s">
        <v>334</v>
      </c>
      <c r="C152" s="20">
        <v>151</v>
      </c>
      <c r="D152" s="20" t="s">
        <v>389</v>
      </c>
      <c r="E152" s="16">
        <v>190</v>
      </c>
      <c r="F152" s="18" t="s">
        <v>393</v>
      </c>
      <c r="G152" s="17" t="s">
        <v>260</v>
      </c>
      <c r="H152" s="71" t="s">
        <v>387</v>
      </c>
      <c r="I152" s="71" t="s">
        <v>387</v>
      </c>
      <c r="J152" s="71"/>
      <c r="K152" s="71" t="s">
        <v>387</v>
      </c>
    </row>
    <row r="153" spans="1:11" ht="13" x14ac:dyDescent="0.15">
      <c r="A153" s="15" t="s">
        <v>2934</v>
      </c>
      <c r="B153" s="18" t="s">
        <v>334</v>
      </c>
      <c r="C153" s="20">
        <v>152</v>
      </c>
      <c r="D153" s="20" t="s">
        <v>385</v>
      </c>
      <c r="E153" s="16">
        <v>200</v>
      </c>
      <c r="F153" s="18" t="s">
        <v>398</v>
      </c>
      <c r="G153" s="17" t="s">
        <v>260</v>
      </c>
      <c r="H153" s="71" t="s">
        <v>387</v>
      </c>
      <c r="I153" s="71" t="s">
        <v>387</v>
      </c>
      <c r="J153" s="71"/>
      <c r="K153" s="71" t="s">
        <v>387</v>
      </c>
    </row>
    <row r="154" spans="1:11" ht="13" x14ac:dyDescent="0.15">
      <c r="A154" s="15" t="s">
        <v>2939</v>
      </c>
      <c r="B154" s="18" t="s">
        <v>334</v>
      </c>
      <c r="C154" s="20">
        <v>153</v>
      </c>
      <c r="D154" s="20" t="s">
        <v>385</v>
      </c>
      <c r="E154" s="16">
        <v>250</v>
      </c>
      <c r="F154" s="18" t="s">
        <v>386</v>
      </c>
      <c r="G154" s="17" t="s">
        <v>260</v>
      </c>
      <c r="H154" s="71" t="s">
        <v>387</v>
      </c>
      <c r="I154" s="71" t="s">
        <v>387</v>
      </c>
      <c r="J154" s="71"/>
      <c r="K154" s="71" t="s">
        <v>387</v>
      </c>
    </row>
    <row r="155" spans="1:11" ht="13" x14ac:dyDescent="0.15">
      <c r="A155" s="15" t="s">
        <v>2948</v>
      </c>
      <c r="B155" s="18" t="s">
        <v>334</v>
      </c>
      <c r="C155" s="20">
        <v>154</v>
      </c>
      <c r="D155" s="20" t="s">
        <v>858</v>
      </c>
      <c r="E155" s="16">
        <v>200</v>
      </c>
      <c r="F155" s="18" t="s">
        <v>398</v>
      </c>
      <c r="G155" s="17" t="s">
        <v>260</v>
      </c>
      <c r="H155" s="71" t="s">
        <v>387</v>
      </c>
      <c r="I155" s="71" t="s">
        <v>387</v>
      </c>
      <c r="J155" s="71"/>
      <c r="K155" s="71" t="s">
        <v>387</v>
      </c>
    </row>
    <row r="156" spans="1:11" ht="13" x14ac:dyDescent="0.15">
      <c r="A156" s="15" t="s">
        <v>2951</v>
      </c>
      <c r="B156" s="18" t="s">
        <v>334</v>
      </c>
      <c r="C156" s="20">
        <v>155</v>
      </c>
      <c r="D156" s="20" t="s">
        <v>847</v>
      </c>
      <c r="E156" s="16">
        <v>250</v>
      </c>
      <c r="F156" s="18" t="s">
        <v>386</v>
      </c>
      <c r="G156" s="17" t="s">
        <v>260</v>
      </c>
      <c r="H156" s="71" t="s">
        <v>387</v>
      </c>
      <c r="I156" s="71" t="s">
        <v>387</v>
      </c>
      <c r="J156" s="71"/>
      <c r="K156" s="71" t="s">
        <v>387</v>
      </c>
    </row>
    <row r="157" spans="1:11" ht="13" x14ac:dyDescent="0.15">
      <c r="A157" s="15" t="s">
        <v>2954</v>
      </c>
      <c r="B157" s="18" t="s">
        <v>334</v>
      </c>
      <c r="C157" s="20">
        <v>156</v>
      </c>
      <c r="D157" s="20" t="s">
        <v>392</v>
      </c>
      <c r="E157" s="16">
        <v>180</v>
      </c>
      <c r="F157" s="18" t="s">
        <v>393</v>
      </c>
      <c r="G157" s="17" t="s">
        <v>260</v>
      </c>
      <c r="H157" s="71" t="s">
        <v>387</v>
      </c>
      <c r="I157" s="71" t="s">
        <v>387</v>
      </c>
      <c r="J157" s="71"/>
      <c r="K157" s="71" t="s">
        <v>387</v>
      </c>
    </row>
    <row r="158" spans="1:11" ht="13" x14ac:dyDescent="0.15">
      <c r="A158" s="15" t="s">
        <v>2959</v>
      </c>
      <c r="B158" s="18" t="s">
        <v>334</v>
      </c>
      <c r="C158" s="20">
        <v>157</v>
      </c>
      <c r="D158" s="20" t="s">
        <v>392</v>
      </c>
      <c r="E158" s="16">
        <v>210</v>
      </c>
      <c r="F158" s="18" t="s">
        <v>398</v>
      </c>
      <c r="G158" s="17" t="s">
        <v>260</v>
      </c>
      <c r="H158" s="71" t="s">
        <v>387</v>
      </c>
      <c r="I158" s="71" t="s">
        <v>387</v>
      </c>
      <c r="J158" s="71"/>
      <c r="K158" s="71" t="s">
        <v>387</v>
      </c>
    </row>
    <row r="159" spans="1:11" ht="13" x14ac:dyDescent="0.15">
      <c r="A159" s="15" t="s">
        <v>2967</v>
      </c>
      <c r="B159" s="18" t="s">
        <v>334</v>
      </c>
      <c r="C159" s="20">
        <v>158</v>
      </c>
      <c r="D159" s="20" t="s">
        <v>469</v>
      </c>
      <c r="E159" s="16"/>
      <c r="F159" s="20" t="s">
        <v>1542</v>
      </c>
      <c r="G159" s="17" t="s">
        <v>260</v>
      </c>
      <c r="H159" s="71" t="s">
        <v>387</v>
      </c>
      <c r="I159" s="71" t="s">
        <v>387</v>
      </c>
      <c r="J159" s="71"/>
      <c r="K159" s="71" t="s">
        <v>387</v>
      </c>
    </row>
    <row r="160" spans="1:11" ht="13" x14ac:dyDescent="0.15">
      <c r="A160" s="15" t="s">
        <v>2971</v>
      </c>
      <c r="B160" s="18" t="s">
        <v>334</v>
      </c>
      <c r="C160" s="20">
        <v>159</v>
      </c>
      <c r="D160" s="20" t="s">
        <v>469</v>
      </c>
      <c r="E160" s="16"/>
      <c r="F160" s="20" t="s">
        <v>1542</v>
      </c>
      <c r="G160" s="17" t="s">
        <v>260</v>
      </c>
      <c r="H160" s="71" t="s">
        <v>387</v>
      </c>
      <c r="I160" s="71" t="s">
        <v>387</v>
      </c>
      <c r="J160" s="71"/>
      <c r="K160" s="71" t="s">
        <v>387</v>
      </c>
    </row>
    <row r="161" spans="1:11" ht="13" x14ac:dyDescent="0.15">
      <c r="A161" s="15" t="s">
        <v>494</v>
      </c>
      <c r="B161" s="18" t="s">
        <v>334</v>
      </c>
      <c r="C161" s="20">
        <v>160</v>
      </c>
      <c r="D161" s="20" t="s">
        <v>469</v>
      </c>
      <c r="E161" s="16"/>
      <c r="F161" s="20" t="s">
        <v>1542</v>
      </c>
      <c r="G161" s="17" t="s">
        <v>260</v>
      </c>
      <c r="H161" s="71" t="s">
        <v>387</v>
      </c>
      <c r="I161" s="71" t="s">
        <v>387</v>
      </c>
      <c r="J161" s="71"/>
      <c r="K161" s="71" t="s">
        <v>387</v>
      </c>
    </row>
    <row r="162" spans="1:11" ht="13" x14ac:dyDescent="0.15">
      <c r="A162" s="15" t="s">
        <v>2427</v>
      </c>
      <c r="B162" s="18" t="s">
        <v>334</v>
      </c>
      <c r="C162" s="20">
        <v>161</v>
      </c>
      <c r="D162" s="20" t="s">
        <v>469</v>
      </c>
      <c r="E162" s="16"/>
      <c r="F162" s="20" t="s">
        <v>1542</v>
      </c>
      <c r="G162" s="17" t="s">
        <v>260</v>
      </c>
      <c r="H162" s="71" t="s">
        <v>387</v>
      </c>
      <c r="I162" s="71" t="s">
        <v>387</v>
      </c>
      <c r="J162" s="71"/>
      <c r="K162" s="71" t="s">
        <v>387</v>
      </c>
    </row>
    <row r="163" spans="1:11" ht="13" x14ac:dyDescent="0.15">
      <c r="A163" s="15" t="s">
        <v>502</v>
      </c>
      <c r="B163" s="18" t="s">
        <v>334</v>
      </c>
      <c r="C163" s="20">
        <v>162</v>
      </c>
      <c r="D163" s="20" t="s">
        <v>496</v>
      </c>
      <c r="E163" s="16"/>
      <c r="F163" s="20" t="s">
        <v>496</v>
      </c>
      <c r="G163" s="17" t="s">
        <v>260</v>
      </c>
      <c r="H163" s="71" t="s">
        <v>387</v>
      </c>
      <c r="I163" s="71" t="s">
        <v>387</v>
      </c>
      <c r="J163" s="71"/>
      <c r="K163" s="71" t="s">
        <v>387</v>
      </c>
    </row>
    <row r="164" spans="1:11" ht="13" x14ac:dyDescent="0.15">
      <c r="A164" s="15" t="s">
        <v>852</v>
      </c>
      <c r="B164" s="18" t="s">
        <v>334</v>
      </c>
      <c r="C164" s="20">
        <v>163</v>
      </c>
      <c r="D164" s="20" t="s">
        <v>496</v>
      </c>
      <c r="E164" s="16"/>
      <c r="F164" s="20" t="s">
        <v>496</v>
      </c>
      <c r="G164" s="17" t="s">
        <v>260</v>
      </c>
      <c r="H164" s="71" t="s">
        <v>387</v>
      </c>
      <c r="I164" s="71" t="s">
        <v>387</v>
      </c>
      <c r="J164" s="71"/>
      <c r="K164" s="71" t="s">
        <v>387</v>
      </c>
    </row>
  </sheetData>
  <sheetProtection selectLockedCells="1" selectUnlockedCells="1"/>
  <mergeCells count="1">
    <mergeCell ref="Z1:AH1"/>
  </mergeCells>
  <conditionalFormatting sqref="H2:K164">
    <cfRule type="cellIs" dxfId="476" priority="1" stopIfTrue="1" operator="equal">
      <formula>"-"</formula>
    </cfRule>
    <cfRule type="cellIs" dxfId="475" priority="2" stopIfTrue="1" operator="equal">
      <formula>"x"</formula>
    </cfRule>
  </conditionalFormatting>
  <hyperlinks>
    <hyperlink ref="L1" location="'Expansion set Check List'!A1" display="Home" xr:uid="{00000000-0004-0000-4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98">
    <tabColor rgb="FF00FF00"/>
  </sheetPr>
  <dimension ref="A1:AH170"/>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30.33203125" customWidth="1"/>
    <col min="2" max="2" width="15.332031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535</v>
      </c>
      <c r="B2" s="18" t="s">
        <v>336</v>
      </c>
      <c r="C2" s="18">
        <v>1</v>
      </c>
      <c r="D2" s="18" t="s">
        <v>407</v>
      </c>
      <c r="E2" s="120">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169</v>
      </c>
      <c r="Z2" s="102"/>
      <c r="AA2" s="102"/>
      <c r="AB2" s="102"/>
      <c r="AC2" s="102"/>
      <c r="AD2" s="102"/>
      <c r="AE2" s="102"/>
      <c r="AF2" s="102"/>
      <c r="AG2" s="102"/>
      <c r="AH2" s="102"/>
    </row>
    <row r="3" spans="1:34" ht="13" x14ac:dyDescent="0.15">
      <c r="A3" s="15" t="s">
        <v>534</v>
      </c>
      <c r="B3" s="18" t="s">
        <v>336</v>
      </c>
      <c r="C3" s="20">
        <v>2</v>
      </c>
      <c r="D3" s="18"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41</v>
      </c>
    </row>
    <row r="4" spans="1:34" ht="13" x14ac:dyDescent="0.15">
      <c r="A4" s="15" t="s">
        <v>516</v>
      </c>
      <c r="B4" s="18" t="s">
        <v>336</v>
      </c>
      <c r="C4" s="18">
        <v>3</v>
      </c>
      <c r="D4" s="18" t="s">
        <v>407</v>
      </c>
      <c r="E4" s="20">
        <v>140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38</v>
      </c>
    </row>
    <row r="5" spans="1:34" ht="13" x14ac:dyDescent="0.15">
      <c r="A5" s="15" t="s">
        <v>2442</v>
      </c>
      <c r="B5" s="18" t="s">
        <v>336</v>
      </c>
      <c r="C5" s="20">
        <v>4</v>
      </c>
      <c r="D5" s="18" t="s">
        <v>407</v>
      </c>
      <c r="E5" s="20">
        <v>50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24</v>
      </c>
    </row>
    <row r="6" spans="1:34" ht="13" x14ac:dyDescent="0.15">
      <c r="A6" s="15" t="s">
        <v>2241</v>
      </c>
      <c r="B6" s="18" t="s">
        <v>336</v>
      </c>
      <c r="C6" s="18">
        <v>5</v>
      </c>
      <c r="D6" s="18" t="s">
        <v>407</v>
      </c>
      <c r="E6" s="20">
        <v>90</v>
      </c>
      <c r="F6" s="18" t="s">
        <v>398</v>
      </c>
      <c r="G6" s="19" t="s">
        <v>181</v>
      </c>
      <c r="H6" s="71" t="s">
        <v>387</v>
      </c>
      <c r="I6" s="71" t="s">
        <v>387</v>
      </c>
      <c r="J6" s="71"/>
      <c r="K6" s="71"/>
      <c r="R6" s="117" t="s">
        <v>185</v>
      </c>
      <c r="S6" s="231">
        <f t="shared" si="0"/>
        <v>0</v>
      </c>
      <c r="T6" s="159">
        <f t="shared" si="1"/>
        <v>0</v>
      </c>
      <c r="U6" s="168"/>
      <c r="V6" s="117" t="s">
        <v>185</v>
      </c>
      <c r="W6" s="231">
        <f t="shared" si="2"/>
        <v>0</v>
      </c>
      <c r="X6" s="6">
        <f t="shared" si="3"/>
        <v>15</v>
      </c>
    </row>
    <row r="7" spans="1:34" ht="13" x14ac:dyDescent="0.15">
      <c r="A7" s="15" t="s">
        <v>2535</v>
      </c>
      <c r="B7" s="18" t="s">
        <v>336</v>
      </c>
      <c r="C7" s="20">
        <v>6</v>
      </c>
      <c r="D7" s="18"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2536</v>
      </c>
      <c r="B8" s="18" t="s">
        <v>336</v>
      </c>
      <c r="C8" s="18">
        <v>7</v>
      </c>
      <c r="D8" s="18" t="s">
        <v>407</v>
      </c>
      <c r="E8" s="20">
        <v>120</v>
      </c>
      <c r="F8" s="18" t="s">
        <v>398</v>
      </c>
      <c r="G8" s="19" t="s">
        <v>181</v>
      </c>
      <c r="H8" s="71" t="s">
        <v>387</v>
      </c>
      <c r="I8" s="71" t="s">
        <v>387</v>
      </c>
      <c r="J8" s="71"/>
      <c r="K8" s="71"/>
      <c r="R8" s="117" t="s">
        <v>193</v>
      </c>
      <c r="S8" s="231">
        <f t="shared" si="0"/>
        <v>0</v>
      </c>
      <c r="T8" s="159">
        <f t="shared" si="1"/>
        <v>0</v>
      </c>
      <c r="U8" s="168"/>
      <c r="V8" s="117" t="s">
        <v>193</v>
      </c>
      <c r="W8" s="231">
        <f t="shared" si="2"/>
        <v>0</v>
      </c>
      <c r="X8" s="6">
        <f t="shared" si="3"/>
        <v>12</v>
      </c>
    </row>
    <row r="9" spans="1:34" ht="13" x14ac:dyDescent="0.15">
      <c r="A9" s="15" t="s">
        <v>2974</v>
      </c>
      <c r="B9" s="18" t="s">
        <v>336</v>
      </c>
      <c r="C9" s="20">
        <v>8</v>
      </c>
      <c r="D9" s="18" t="s">
        <v>407</v>
      </c>
      <c r="E9" s="20">
        <v>70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2975</v>
      </c>
      <c r="B10" s="18" t="s">
        <v>336</v>
      </c>
      <c r="C10" s="18">
        <v>9</v>
      </c>
      <c r="D10" s="18" t="s">
        <v>407</v>
      </c>
      <c r="E10" s="20">
        <v>130</v>
      </c>
      <c r="F10" s="18" t="s">
        <v>398</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2346</v>
      </c>
      <c r="B11" s="18" t="s">
        <v>336</v>
      </c>
      <c r="C11" s="20">
        <v>10</v>
      </c>
      <c r="D11" s="20" t="s">
        <v>395</v>
      </c>
      <c r="E11" s="20">
        <v>70</v>
      </c>
      <c r="F11" s="18" t="s">
        <v>393</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2373</v>
      </c>
      <c r="B12" s="18" t="s">
        <v>336</v>
      </c>
      <c r="C12" s="18">
        <v>11</v>
      </c>
      <c r="D12" s="20" t="s">
        <v>395</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2374</v>
      </c>
      <c r="B13" s="18" t="s">
        <v>336</v>
      </c>
      <c r="C13" s="20">
        <v>12</v>
      </c>
      <c r="D13" s="20" t="s">
        <v>395</v>
      </c>
      <c r="E13" s="20">
        <v>80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2375</v>
      </c>
      <c r="B14" s="18" t="s">
        <v>336</v>
      </c>
      <c r="C14" s="18">
        <v>13</v>
      </c>
      <c r="D14" s="20" t="s">
        <v>395</v>
      </c>
      <c r="E14" s="20">
        <v>140</v>
      </c>
      <c r="F14" s="18"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2976</v>
      </c>
      <c r="B15" s="18" t="s">
        <v>336</v>
      </c>
      <c r="C15" s="20">
        <v>14</v>
      </c>
      <c r="D15" s="20" t="s">
        <v>395</v>
      </c>
      <c r="E15" s="20">
        <v>90</v>
      </c>
      <c r="F15" s="18" t="s">
        <v>393</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2977</v>
      </c>
      <c r="B16" s="18" t="s">
        <v>336</v>
      </c>
      <c r="C16" s="18">
        <v>15</v>
      </c>
      <c r="D16" s="20" t="s">
        <v>395</v>
      </c>
      <c r="E16" s="20">
        <v>70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2978</v>
      </c>
      <c r="B17" s="18" t="s">
        <v>336</v>
      </c>
      <c r="C17" s="20">
        <v>16</v>
      </c>
      <c r="D17" s="20" t="s">
        <v>395</v>
      </c>
      <c r="E17" s="20">
        <v>110</v>
      </c>
      <c r="F17" s="18" t="s">
        <v>398</v>
      </c>
      <c r="G17" s="19"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2979</v>
      </c>
      <c r="B18" s="18" t="s">
        <v>336</v>
      </c>
      <c r="C18" s="18">
        <v>17</v>
      </c>
      <c r="D18" s="20" t="s">
        <v>395</v>
      </c>
      <c r="E18" s="20">
        <v>110</v>
      </c>
      <c r="F18" s="18" t="s">
        <v>393</v>
      </c>
      <c r="G18" s="19"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2980</v>
      </c>
      <c r="B19" s="18" t="s">
        <v>336</v>
      </c>
      <c r="C19" s="20">
        <v>18</v>
      </c>
      <c r="D19" s="20" t="s">
        <v>395</v>
      </c>
      <c r="E19" s="20">
        <v>190</v>
      </c>
      <c r="F19" s="18" t="s">
        <v>393</v>
      </c>
      <c r="G19" s="19" t="s">
        <v>193</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2981</v>
      </c>
      <c r="B20" s="18" t="s">
        <v>336</v>
      </c>
      <c r="C20" s="18">
        <v>19</v>
      </c>
      <c r="D20" s="20" t="s">
        <v>389</v>
      </c>
      <c r="E20" s="20">
        <v>60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2982</v>
      </c>
      <c r="B21" s="18" t="s">
        <v>336</v>
      </c>
      <c r="C21" s="20">
        <v>20</v>
      </c>
      <c r="D21" s="20" t="s">
        <v>389</v>
      </c>
      <c r="E21" s="20">
        <v>110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2983</v>
      </c>
      <c r="B22" s="18" t="s">
        <v>336</v>
      </c>
      <c r="C22" s="18">
        <v>21</v>
      </c>
      <c r="D22" s="20" t="s">
        <v>389</v>
      </c>
      <c r="E22" s="20">
        <v>60</v>
      </c>
      <c r="F22" s="18" t="s">
        <v>393</v>
      </c>
      <c r="G22" s="21"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2984</v>
      </c>
      <c r="B23" s="18" t="s">
        <v>336</v>
      </c>
      <c r="C23" s="20">
        <v>22</v>
      </c>
      <c r="D23" s="20" t="s">
        <v>389</v>
      </c>
      <c r="E23" s="20">
        <v>210</v>
      </c>
      <c r="F23" s="18" t="s">
        <v>398</v>
      </c>
      <c r="G23" s="21" t="s">
        <v>193</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585</v>
      </c>
      <c r="B24" s="18" t="s">
        <v>336</v>
      </c>
      <c r="C24" s="18">
        <v>23</v>
      </c>
      <c r="D24" s="20" t="s">
        <v>389</v>
      </c>
      <c r="E24" s="20">
        <v>60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573</v>
      </c>
      <c r="B25" s="18" t="s">
        <v>336</v>
      </c>
      <c r="C25" s="20">
        <v>24</v>
      </c>
      <c r="D25" s="20" t="s">
        <v>389</v>
      </c>
      <c r="E25" s="20">
        <v>110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931</v>
      </c>
      <c r="B26" s="18" t="s">
        <v>336</v>
      </c>
      <c r="C26" s="18">
        <v>25</v>
      </c>
      <c r="D26" s="20" t="s">
        <v>389</v>
      </c>
      <c r="E26" s="20">
        <v>130</v>
      </c>
      <c r="F26" s="18" t="s">
        <v>386</v>
      </c>
      <c r="G26" s="21" t="s">
        <v>185</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963</v>
      </c>
      <c r="B27" s="18" t="s">
        <v>336</v>
      </c>
      <c r="C27" s="20">
        <v>26</v>
      </c>
      <c r="D27" s="20" t="s">
        <v>389</v>
      </c>
      <c r="E27" s="20">
        <v>90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1210</v>
      </c>
      <c r="B28" s="18" t="s">
        <v>336</v>
      </c>
      <c r="C28" s="18">
        <v>27</v>
      </c>
      <c r="D28" s="20" t="s">
        <v>389</v>
      </c>
      <c r="E28" s="20">
        <v>50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15</v>
      </c>
    </row>
    <row r="29" spans="1:24" ht="14" thickBot="1" x14ac:dyDescent="0.2">
      <c r="A29" s="15" t="s">
        <v>1194</v>
      </c>
      <c r="B29" s="18" t="s">
        <v>336</v>
      </c>
      <c r="C29" s="20">
        <v>28</v>
      </c>
      <c r="D29" s="20" t="s">
        <v>389</v>
      </c>
      <c r="E29" s="20">
        <v>90</v>
      </c>
      <c r="F29" s="18" t="s">
        <v>398</v>
      </c>
      <c r="G29" s="21" t="s">
        <v>181</v>
      </c>
      <c r="H29" s="71" t="s">
        <v>387</v>
      </c>
      <c r="I29" s="71" t="s">
        <v>387</v>
      </c>
      <c r="J29" s="71"/>
      <c r="K29" s="71"/>
      <c r="R29" s="166" t="s">
        <v>260</v>
      </c>
      <c r="S29" s="232">
        <f t="shared" si="0"/>
        <v>0</v>
      </c>
      <c r="T29" s="192">
        <f t="shared" si="1"/>
        <v>0</v>
      </c>
      <c r="U29" s="168"/>
      <c r="V29" s="166" t="s">
        <v>260</v>
      </c>
      <c r="W29" s="232">
        <f t="shared" si="2"/>
        <v>0</v>
      </c>
      <c r="X29" s="7">
        <f t="shared" si="3"/>
        <v>24</v>
      </c>
    </row>
    <row r="30" spans="1:24" ht="14" thickBot="1" x14ac:dyDescent="0.2">
      <c r="A30" s="15" t="s">
        <v>1209</v>
      </c>
      <c r="B30" s="18" t="s">
        <v>336</v>
      </c>
      <c r="C30" s="18">
        <v>29</v>
      </c>
      <c r="D30" s="20" t="s">
        <v>389</v>
      </c>
      <c r="E30" s="20">
        <v>120</v>
      </c>
      <c r="F30" s="18" t="s">
        <v>393</v>
      </c>
      <c r="G30" s="21" t="s">
        <v>173</v>
      </c>
      <c r="H30" s="71" t="s">
        <v>387</v>
      </c>
      <c r="I30" s="71" t="s">
        <v>387</v>
      </c>
      <c r="J30" s="71"/>
      <c r="K30" s="71"/>
      <c r="R30" s="160" t="s">
        <v>86</v>
      </c>
      <c r="S30" s="161"/>
      <c r="T30" s="175">
        <f>SUM(T31:T57)</f>
        <v>0</v>
      </c>
      <c r="U30" s="168"/>
      <c r="V30" s="177" t="s">
        <v>88</v>
      </c>
      <c r="W30" s="213"/>
      <c r="X30" s="215">
        <f>SUM(X31:X57)</f>
        <v>118</v>
      </c>
    </row>
    <row r="31" spans="1:24" ht="13" x14ac:dyDescent="0.15">
      <c r="A31" s="15" t="s">
        <v>1190</v>
      </c>
      <c r="B31" s="18" t="s">
        <v>336</v>
      </c>
      <c r="C31" s="20">
        <v>30</v>
      </c>
      <c r="D31" s="20" t="s">
        <v>389</v>
      </c>
      <c r="E31" s="20">
        <v>200</v>
      </c>
      <c r="F31" s="18"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41</v>
      </c>
    </row>
    <row r="32" spans="1:24" ht="13" x14ac:dyDescent="0.15">
      <c r="A32" s="15" t="s">
        <v>1293</v>
      </c>
      <c r="B32" s="18" t="s">
        <v>336</v>
      </c>
      <c r="C32" s="18">
        <v>31</v>
      </c>
      <c r="D32" s="20" t="s">
        <v>389</v>
      </c>
      <c r="E32" s="20">
        <v>60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38</v>
      </c>
    </row>
    <row r="33" spans="1:24" ht="13" x14ac:dyDescent="0.15">
      <c r="A33" s="15" t="s">
        <v>1399</v>
      </c>
      <c r="B33" s="18" t="s">
        <v>336</v>
      </c>
      <c r="C33" s="20">
        <v>32</v>
      </c>
      <c r="D33" s="20" t="s">
        <v>389</v>
      </c>
      <c r="E33" s="20">
        <v>120</v>
      </c>
      <c r="F33" s="18" t="s">
        <v>398</v>
      </c>
      <c r="G33" s="21" t="s">
        <v>177</v>
      </c>
      <c r="H33" s="71" t="s">
        <v>387</v>
      </c>
      <c r="I33" s="71" t="s">
        <v>387</v>
      </c>
      <c r="J33" s="71"/>
      <c r="K33" s="71"/>
      <c r="R33" s="117" t="s">
        <v>181</v>
      </c>
      <c r="S33" s="158">
        <f t="shared" si="4"/>
        <v>0</v>
      </c>
      <c r="T33" s="159">
        <f t="shared" si="5"/>
        <v>0</v>
      </c>
      <c r="U33" s="168"/>
      <c r="V33" s="234" t="s">
        <v>181</v>
      </c>
      <c r="W33" s="237">
        <f t="shared" si="6"/>
        <v>0</v>
      </c>
      <c r="X33" s="6">
        <f t="shared" si="7"/>
        <v>24</v>
      </c>
    </row>
    <row r="34" spans="1:24" ht="13" x14ac:dyDescent="0.15">
      <c r="A34" s="15" t="s">
        <v>2356</v>
      </c>
      <c r="B34" s="18" t="s">
        <v>336</v>
      </c>
      <c r="C34" s="18">
        <v>33</v>
      </c>
      <c r="D34" s="20" t="s">
        <v>389</v>
      </c>
      <c r="E34" s="20">
        <v>50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15</v>
      </c>
    </row>
    <row r="35" spans="1:24" ht="13" x14ac:dyDescent="0.15">
      <c r="A35" s="15" t="s">
        <v>2357</v>
      </c>
      <c r="B35" s="18" t="s">
        <v>336</v>
      </c>
      <c r="C35" s="20">
        <v>34</v>
      </c>
      <c r="D35" s="20" t="s">
        <v>389</v>
      </c>
      <c r="E35" s="20">
        <v>80</v>
      </c>
      <c r="F35" s="18"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2358</v>
      </c>
      <c r="B36" s="18" t="s">
        <v>336</v>
      </c>
      <c r="C36" s="18">
        <v>35</v>
      </c>
      <c r="D36" s="20" t="s">
        <v>389</v>
      </c>
      <c r="E36" s="20">
        <v>140</v>
      </c>
      <c r="F36" s="18"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2261</v>
      </c>
      <c r="B37" s="18" t="s">
        <v>336</v>
      </c>
      <c r="C37" s="20">
        <v>36</v>
      </c>
      <c r="D37" s="20" t="s">
        <v>389</v>
      </c>
      <c r="E37" s="20">
        <v>110</v>
      </c>
      <c r="F37" s="18"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2924</v>
      </c>
      <c r="B38" s="18" t="s">
        <v>336</v>
      </c>
      <c r="C38" s="18">
        <v>37</v>
      </c>
      <c r="D38" s="20" t="s">
        <v>389</v>
      </c>
      <c r="E38" s="20">
        <v>30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2985</v>
      </c>
      <c r="B39" s="18" t="s">
        <v>336</v>
      </c>
      <c r="C39" s="20">
        <v>38</v>
      </c>
      <c r="D39" s="20" t="s">
        <v>389</v>
      </c>
      <c r="E39" s="20">
        <v>210</v>
      </c>
      <c r="F39" s="18" t="s">
        <v>393</v>
      </c>
      <c r="G39" s="21" t="s">
        <v>193</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2935</v>
      </c>
      <c r="B40" s="18" t="s">
        <v>336</v>
      </c>
      <c r="C40" s="18">
        <v>39</v>
      </c>
      <c r="D40" s="20" t="s">
        <v>389</v>
      </c>
      <c r="E40" s="20">
        <v>60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2986</v>
      </c>
      <c r="B41" s="18" t="s">
        <v>336</v>
      </c>
      <c r="C41" s="20">
        <v>40</v>
      </c>
      <c r="D41" s="20" t="s">
        <v>404</v>
      </c>
      <c r="E41" s="20">
        <v>70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2987</v>
      </c>
      <c r="B42" s="18" t="s">
        <v>336</v>
      </c>
      <c r="C42" s="18">
        <v>41</v>
      </c>
      <c r="D42" s="20" t="s">
        <v>404</v>
      </c>
      <c r="E42" s="20">
        <v>110</v>
      </c>
      <c r="F42" s="18"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2988</v>
      </c>
      <c r="B43" s="18" t="s">
        <v>336</v>
      </c>
      <c r="C43" s="20">
        <v>42</v>
      </c>
      <c r="D43" s="20" t="s">
        <v>404</v>
      </c>
      <c r="E43" s="20">
        <v>160</v>
      </c>
      <c r="F43" s="18" t="s">
        <v>386</v>
      </c>
      <c r="G43" s="2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2578</v>
      </c>
      <c r="B44" s="18" t="s">
        <v>336</v>
      </c>
      <c r="C44" s="18">
        <v>43</v>
      </c>
      <c r="D44" s="20" t="s">
        <v>404</v>
      </c>
      <c r="E44" s="20">
        <v>60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2579</v>
      </c>
      <c r="B45" s="18" t="s">
        <v>336</v>
      </c>
      <c r="C45" s="20">
        <v>44</v>
      </c>
      <c r="D45" s="20" t="s">
        <v>404</v>
      </c>
      <c r="E45" s="20">
        <v>100</v>
      </c>
      <c r="F45" s="18" t="s">
        <v>398</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2989</v>
      </c>
      <c r="B46" s="18" t="s">
        <v>336</v>
      </c>
      <c r="C46" s="18">
        <v>45</v>
      </c>
      <c r="D46" s="20" t="s">
        <v>404</v>
      </c>
      <c r="E46" s="20">
        <v>240</v>
      </c>
      <c r="F46" s="18" t="s">
        <v>386</v>
      </c>
      <c r="G46" s="21" t="s">
        <v>193</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2976</v>
      </c>
      <c r="B47" s="18" t="s">
        <v>336</v>
      </c>
      <c r="C47" s="20">
        <v>46</v>
      </c>
      <c r="D47" s="20" t="s">
        <v>404</v>
      </c>
      <c r="E47" s="20">
        <v>90</v>
      </c>
      <c r="F47" s="18" t="s">
        <v>393</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2990</v>
      </c>
      <c r="B48" s="18" t="s">
        <v>336</v>
      </c>
      <c r="C48" s="18">
        <v>47</v>
      </c>
      <c r="D48" s="20" t="s">
        <v>404</v>
      </c>
      <c r="E48" s="20">
        <v>170</v>
      </c>
      <c r="F48" s="18" t="s">
        <v>393</v>
      </c>
      <c r="G48" s="21" t="s">
        <v>193</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584</v>
      </c>
      <c r="B49" s="18" t="s">
        <v>336</v>
      </c>
      <c r="C49" s="20">
        <v>48</v>
      </c>
      <c r="D49" s="20" t="s">
        <v>385</v>
      </c>
      <c r="E49" s="20">
        <v>70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572</v>
      </c>
      <c r="B50" s="18" t="s">
        <v>336</v>
      </c>
      <c r="C50" s="18">
        <v>49</v>
      </c>
      <c r="D50" s="20" t="s">
        <v>385</v>
      </c>
      <c r="E50" s="20">
        <v>110</v>
      </c>
      <c r="F50" s="18"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2369</v>
      </c>
      <c r="B51" s="18" t="s">
        <v>336</v>
      </c>
      <c r="C51" s="20">
        <v>50</v>
      </c>
      <c r="D51" s="20" t="s">
        <v>385</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2370</v>
      </c>
      <c r="B52" s="18" t="s">
        <v>336</v>
      </c>
      <c r="C52" s="18">
        <v>51</v>
      </c>
      <c r="D52" s="20" t="s">
        <v>385</v>
      </c>
      <c r="E52" s="20">
        <v>120</v>
      </c>
      <c r="F52" s="18" t="s">
        <v>398</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2319</v>
      </c>
      <c r="B53" s="18" t="s">
        <v>336</v>
      </c>
      <c r="C53" s="20">
        <v>52</v>
      </c>
      <c r="D53" s="20" t="s">
        <v>385</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2320</v>
      </c>
      <c r="B54" s="18" t="s">
        <v>336</v>
      </c>
      <c r="C54" s="18">
        <v>53</v>
      </c>
      <c r="D54" s="20" t="s">
        <v>385</v>
      </c>
      <c r="E54" s="20">
        <v>80</v>
      </c>
      <c r="F54" s="18" t="s">
        <v>398</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2321</v>
      </c>
      <c r="B55" s="18" t="s">
        <v>336</v>
      </c>
      <c r="C55" s="20">
        <v>54</v>
      </c>
      <c r="D55" s="20" t="s">
        <v>385</v>
      </c>
      <c r="E55" s="20">
        <v>140</v>
      </c>
      <c r="F55" s="18" t="s">
        <v>386</v>
      </c>
      <c r="G55" s="21"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2976</v>
      </c>
      <c r="B56" s="18" t="s">
        <v>336</v>
      </c>
      <c r="C56" s="18">
        <v>55</v>
      </c>
      <c r="D56" s="20" t="s">
        <v>385</v>
      </c>
      <c r="E56" s="20">
        <v>70</v>
      </c>
      <c r="F56" s="18" t="s">
        <v>393</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2976</v>
      </c>
      <c r="B57" s="18" t="s">
        <v>336</v>
      </c>
      <c r="C57" s="20">
        <v>56</v>
      </c>
      <c r="D57" s="20" t="s">
        <v>385</v>
      </c>
      <c r="E57" s="20">
        <v>90</v>
      </c>
      <c r="F57" s="18" t="s">
        <v>393</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2991</v>
      </c>
      <c r="B58" s="18" t="s">
        <v>336</v>
      </c>
      <c r="C58" s="18">
        <v>57</v>
      </c>
      <c r="D58" s="20" t="s">
        <v>385</v>
      </c>
      <c r="E58" s="20">
        <v>210</v>
      </c>
      <c r="F58" s="18" t="s">
        <v>398</v>
      </c>
      <c r="G58" s="21" t="s">
        <v>193</v>
      </c>
      <c r="H58" s="71" t="s">
        <v>387</v>
      </c>
      <c r="I58" s="71" t="s">
        <v>387</v>
      </c>
      <c r="J58" s="71"/>
      <c r="K58" s="71" t="s">
        <v>387</v>
      </c>
      <c r="U58" s="168"/>
      <c r="V58" s="177" t="s">
        <v>447</v>
      </c>
      <c r="W58" s="189"/>
      <c r="X58" s="190">
        <f>SUM(X59:X85)</f>
        <v>287</v>
      </c>
    </row>
    <row r="59" spans="1:24" ht="13" x14ac:dyDescent="0.15">
      <c r="A59" s="15" t="s">
        <v>2992</v>
      </c>
      <c r="B59" s="18" t="s">
        <v>336</v>
      </c>
      <c r="C59" s="20">
        <v>58</v>
      </c>
      <c r="D59" s="20" t="s">
        <v>385</v>
      </c>
      <c r="E59" s="20">
        <v>70</v>
      </c>
      <c r="F59" s="18" t="s">
        <v>393</v>
      </c>
      <c r="G59" s="21" t="s">
        <v>185</v>
      </c>
      <c r="H59" s="71" t="s">
        <v>387</v>
      </c>
      <c r="I59" s="71" t="s">
        <v>387</v>
      </c>
      <c r="J59" s="71"/>
      <c r="K59" s="71"/>
      <c r="U59" s="239"/>
      <c r="V59" s="116" t="s">
        <v>173</v>
      </c>
      <c r="W59" s="211">
        <f t="shared" ref="W59:X74" si="8">S3+S31+W3+W31</f>
        <v>0</v>
      </c>
      <c r="X59" s="64">
        <f t="shared" si="8"/>
        <v>82</v>
      </c>
    </row>
    <row r="60" spans="1:24" ht="13" x14ac:dyDescent="0.15">
      <c r="A60" s="15" t="s">
        <v>2993</v>
      </c>
      <c r="B60" s="18" t="s">
        <v>336</v>
      </c>
      <c r="C60" s="18">
        <v>59</v>
      </c>
      <c r="D60" s="20" t="s">
        <v>385</v>
      </c>
      <c r="E60" s="20">
        <v>120</v>
      </c>
      <c r="F60" s="18" t="s">
        <v>393</v>
      </c>
      <c r="G60" s="21" t="s">
        <v>185</v>
      </c>
      <c r="H60" s="71" t="s">
        <v>387</v>
      </c>
      <c r="I60" s="71" t="s">
        <v>387</v>
      </c>
      <c r="J60" s="71"/>
      <c r="K60" s="71"/>
      <c r="U60" s="239"/>
      <c r="V60" s="117" t="s">
        <v>177</v>
      </c>
      <c r="W60" s="158">
        <f t="shared" si="8"/>
        <v>0</v>
      </c>
      <c r="X60" s="159">
        <f t="shared" si="8"/>
        <v>76</v>
      </c>
    </row>
    <row r="61" spans="1:24" ht="13" x14ac:dyDescent="0.15">
      <c r="A61" s="15" t="s">
        <v>2994</v>
      </c>
      <c r="B61" s="18" t="s">
        <v>336</v>
      </c>
      <c r="C61" s="20">
        <v>60</v>
      </c>
      <c r="D61" s="20" t="s">
        <v>385</v>
      </c>
      <c r="E61" s="20">
        <v>170</v>
      </c>
      <c r="F61" s="18" t="s">
        <v>393</v>
      </c>
      <c r="G61" s="21" t="s">
        <v>193</v>
      </c>
      <c r="H61" s="71" t="s">
        <v>387</v>
      </c>
      <c r="I61" s="71" t="s">
        <v>387</v>
      </c>
      <c r="J61" s="71"/>
      <c r="K61" s="71" t="s">
        <v>387</v>
      </c>
      <c r="U61" s="239"/>
      <c r="V61" s="117" t="s">
        <v>181</v>
      </c>
      <c r="W61" s="158">
        <f t="shared" si="8"/>
        <v>0</v>
      </c>
      <c r="X61" s="159">
        <f t="shared" si="8"/>
        <v>48</v>
      </c>
    </row>
    <row r="62" spans="1:24" ht="13" x14ac:dyDescent="0.15">
      <c r="A62" s="15" t="s">
        <v>2995</v>
      </c>
      <c r="B62" s="18" t="s">
        <v>336</v>
      </c>
      <c r="C62" s="18">
        <v>61</v>
      </c>
      <c r="D62" s="20" t="s">
        <v>385</v>
      </c>
      <c r="E62" s="20">
        <v>160</v>
      </c>
      <c r="F62" s="18" t="s">
        <v>386</v>
      </c>
      <c r="G62" s="19" t="s">
        <v>181</v>
      </c>
      <c r="H62" s="71" t="s">
        <v>387</v>
      </c>
      <c r="I62" s="71" t="s">
        <v>387</v>
      </c>
      <c r="J62" s="71"/>
      <c r="K62" s="71"/>
      <c r="U62" s="239"/>
      <c r="V62" s="117" t="s">
        <v>185</v>
      </c>
      <c r="W62" s="158">
        <f t="shared" si="8"/>
        <v>0</v>
      </c>
      <c r="X62" s="159">
        <f t="shared" si="8"/>
        <v>30</v>
      </c>
    </row>
    <row r="63" spans="1:24" ht="13" x14ac:dyDescent="0.15">
      <c r="A63" s="15" t="s">
        <v>450</v>
      </c>
      <c r="B63" s="18" t="s">
        <v>336</v>
      </c>
      <c r="C63" s="20">
        <v>62</v>
      </c>
      <c r="D63" s="20" t="s">
        <v>400</v>
      </c>
      <c r="E63" s="20">
        <v>70</v>
      </c>
      <c r="F63" s="18" t="s">
        <v>393</v>
      </c>
      <c r="G63" s="19" t="s">
        <v>173</v>
      </c>
      <c r="H63" s="71" t="s">
        <v>387</v>
      </c>
      <c r="I63" s="71" t="s">
        <v>387</v>
      </c>
      <c r="J63" s="71"/>
      <c r="K63" s="71"/>
      <c r="U63" s="239"/>
      <c r="V63" s="117" t="s">
        <v>189</v>
      </c>
      <c r="W63" s="158">
        <f t="shared" si="8"/>
        <v>0</v>
      </c>
      <c r="X63" s="159">
        <f t="shared" si="8"/>
        <v>0</v>
      </c>
    </row>
    <row r="64" spans="1:24" ht="13" x14ac:dyDescent="0.15">
      <c r="A64" s="15" t="s">
        <v>450</v>
      </c>
      <c r="B64" s="18" t="s">
        <v>336</v>
      </c>
      <c r="C64" s="18">
        <v>63</v>
      </c>
      <c r="D64" s="20" t="s">
        <v>400</v>
      </c>
      <c r="E64" s="20">
        <v>60</v>
      </c>
      <c r="F64" s="18" t="s">
        <v>393</v>
      </c>
      <c r="G64" s="19" t="s">
        <v>173</v>
      </c>
      <c r="H64" s="71" t="s">
        <v>387</v>
      </c>
      <c r="I64" s="71" t="s">
        <v>387</v>
      </c>
      <c r="J64" s="71"/>
      <c r="K64" s="71"/>
      <c r="U64" s="240"/>
      <c r="V64" s="117" t="s">
        <v>193</v>
      </c>
      <c r="W64" s="158">
        <f t="shared" si="8"/>
        <v>0</v>
      </c>
      <c r="X64" s="159">
        <f t="shared" si="8"/>
        <v>12</v>
      </c>
    </row>
    <row r="65" spans="1:24" ht="14" thickBot="1" x14ac:dyDescent="0.2">
      <c r="A65" s="15" t="s">
        <v>431</v>
      </c>
      <c r="B65" s="18" t="s">
        <v>336</v>
      </c>
      <c r="C65" s="20">
        <v>64</v>
      </c>
      <c r="D65" s="20" t="s">
        <v>400</v>
      </c>
      <c r="E65" s="20">
        <v>100</v>
      </c>
      <c r="F65" s="18" t="s">
        <v>398</v>
      </c>
      <c r="G65" s="19" t="s">
        <v>177</v>
      </c>
      <c r="H65" s="71" t="s">
        <v>387</v>
      </c>
      <c r="I65" s="71" t="s">
        <v>387</v>
      </c>
      <c r="J65" s="71"/>
      <c r="K65" s="71"/>
      <c r="U65" s="241"/>
      <c r="V65" s="117" t="s">
        <v>197</v>
      </c>
      <c r="W65" s="158">
        <f t="shared" si="8"/>
        <v>0</v>
      </c>
      <c r="X65" s="159">
        <f t="shared" si="8"/>
        <v>0</v>
      </c>
    </row>
    <row r="66" spans="1:24" ht="14" thickBot="1" x14ac:dyDescent="0.2">
      <c r="A66" s="15" t="s">
        <v>401</v>
      </c>
      <c r="B66" s="18" t="s">
        <v>336</v>
      </c>
      <c r="C66" s="18">
        <v>65</v>
      </c>
      <c r="D66" s="20" t="s">
        <v>400</v>
      </c>
      <c r="E66" s="20">
        <v>160</v>
      </c>
      <c r="F66" s="18" t="s">
        <v>386</v>
      </c>
      <c r="G66" s="19" t="s">
        <v>185</v>
      </c>
      <c r="H66" s="71" t="s">
        <v>387</v>
      </c>
      <c r="I66" s="71" t="s">
        <v>387</v>
      </c>
      <c r="J66" s="71"/>
      <c r="K66" s="71"/>
      <c r="U66" s="241"/>
      <c r="V66" s="117" t="s">
        <v>201</v>
      </c>
      <c r="W66" s="158">
        <f t="shared" si="8"/>
        <v>0</v>
      </c>
      <c r="X66" s="159">
        <f t="shared" si="8"/>
        <v>0</v>
      </c>
    </row>
    <row r="67" spans="1:24" ht="14" thickBot="1" x14ac:dyDescent="0.2">
      <c r="A67" s="15" t="s">
        <v>896</v>
      </c>
      <c r="B67" s="18" t="s">
        <v>336</v>
      </c>
      <c r="C67" s="20">
        <v>66</v>
      </c>
      <c r="D67" s="20" t="s">
        <v>400</v>
      </c>
      <c r="E67" s="20">
        <v>100</v>
      </c>
      <c r="F67" s="18" t="s">
        <v>393</v>
      </c>
      <c r="G67" s="21" t="s">
        <v>177</v>
      </c>
      <c r="H67" s="71" t="s">
        <v>387</v>
      </c>
      <c r="I67" s="71" t="s">
        <v>387</v>
      </c>
      <c r="J67" s="71"/>
      <c r="K67" s="71"/>
      <c r="U67" s="241"/>
      <c r="V67" s="117" t="s">
        <v>205</v>
      </c>
      <c r="W67" s="158">
        <f t="shared" si="8"/>
        <v>0</v>
      </c>
      <c r="X67" s="159">
        <f t="shared" si="8"/>
        <v>0</v>
      </c>
    </row>
    <row r="68" spans="1:24" ht="14" thickBot="1" x14ac:dyDescent="0.2">
      <c r="A68" s="15" t="s">
        <v>883</v>
      </c>
      <c r="B68" s="18" t="s">
        <v>336</v>
      </c>
      <c r="C68" s="18">
        <v>67</v>
      </c>
      <c r="D68" s="20" t="s">
        <v>400</v>
      </c>
      <c r="E68" s="20">
        <v>70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1946</v>
      </c>
      <c r="B69" s="18" t="s">
        <v>336</v>
      </c>
      <c r="C69" s="20">
        <v>68</v>
      </c>
      <c r="D69" s="20" t="s">
        <v>400</v>
      </c>
      <c r="E69" s="20">
        <v>110</v>
      </c>
      <c r="F69" s="18" t="s">
        <v>398</v>
      </c>
      <c r="G69" s="21" t="s">
        <v>177</v>
      </c>
      <c r="H69" s="71" t="s">
        <v>387</v>
      </c>
      <c r="I69" s="71" t="s">
        <v>387</v>
      </c>
      <c r="J69" s="71"/>
      <c r="K69" s="71"/>
      <c r="U69" s="241"/>
      <c r="V69" s="117" t="s">
        <v>9125</v>
      </c>
      <c r="W69" s="158">
        <f t="shared" si="8"/>
        <v>0</v>
      </c>
      <c r="X69" s="159">
        <f t="shared" si="8"/>
        <v>0</v>
      </c>
    </row>
    <row r="70" spans="1:24" ht="14" thickBot="1" x14ac:dyDescent="0.2">
      <c r="A70" s="15" t="s">
        <v>1192</v>
      </c>
      <c r="B70" s="18" t="s">
        <v>336</v>
      </c>
      <c r="C70" s="18">
        <v>69</v>
      </c>
      <c r="D70" s="20" t="s">
        <v>400</v>
      </c>
      <c r="E70" s="20">
        <v>80</v>
      </c>
      <c r="F70" s="18" t="s">
        <v>393</v>
      </c>
      <c r="G70" s="21" t="s">
        <v>173</v>
      </c>
      <c r="H70" s="71" t="s">
        <v>387</v>
      </c>
      <c r="I70" s="71" t="s">
        <v>387</v>
      </c>
      <c r="J70" s="71"/>
      <c r="K70" s="71"/>
      <c r="U70" s="241"/>
      <c r="V70" s="118" t="s">
        <v>213</v>
      </c>
      <c r="W70" s="158">
        <f t="shared" si="8"/>
        <v>0</v>
      </c>
      <c r="X70" s="159">
        <f t="shared" si="8"/>
        <v>0</v>
      </c>
    </row>
    <row r="71" spans="1:24" ht="14" thickBot="1" x14ac:dyDescent="0.2">
      <c r="A71" s="15" t="s">
        <v>1295</v>
      </c>
      <c r="B71" s="18" t="s">
        <v>336</v>
      </c>
      <c r="C71" s="20">
        <v>70</v>
      </c>
      <c r="D71" s="20" t="s">
        <v>400</v>
      </c>
      <c r="E71" s="20">
        <v>60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1294</v>
      </c>
      <c r="B72" s="18" t="s">
        <v>336</v>
      </c>
      <c r="C72" s="18">
        <v>71</v>
      </c>
      <c r="D72" s="20" t="s">
        <v>400</v>
      </c>
      <c r="E72" s="20">
        <v>130</v>
      </c>
      <c r="F72" s="18" t="s">
        <v>398</v>
      </c>
      <c r="G72" s="21" t="s">
        <v>181</v>
      </c>
      <c r="H72" s="71" t="s">
        <v>387</v>
      </c>
      <c r="I72" s="71" t="s">
        <v>387</v>
      </c>
      <c r="J72" s="71"/>
      <c r="K72" s="71"/>
      <c r="U72" s="241"/>
      <c r="V72" s="117" t="s">
        <v>221</v>
      </c>
      <c r="W72" s="158">
        <f t="shared" si="8"/>
        <v>0</v>
      </c>
      <c r="X72" s="159">
        <f t="shared" si="8"/>
        <v>0</v>
      </c>
    </row>
    <row r="73" spans="1:24" ht="14" thickBot="1" x14ac:dyDescent="0.2">
      <c r="A73" s="15" t="s">
        <v>2616</v>
      </c>
      <c r="B73" s="18" t="s">
        <v>336</v>
      </c>
      <c r="C73" s="20">
        <v>72</v>
      </c>
      <c r="D73" s="20" t="s">
        <v>400</v>
      </c>
      <c r="E73" s="20">
        <v>60</v>
      </c>
      <c r="F73" s="18" t="s">
        <v>393</v>
      </c>
      <c r="G73" s="21" t="s">
        <v>173</v>
      </c>
      <c r="H73" s="71" t="s">
        <v>387</v>
      </c>
      <c r="I73" s="71" t="s">
        <v>387</v>
      </c>
      <c r="J73" s="71"/>
      <c r="K73" s="71"/>
      <c r="U73" s="241"/>
      <c r="V73" s="117" t="s">
        <v>225</v>
      </c>
      <c r="W73" s="158">
        <f t="shared" si="8"/>
        <v>0</v>
      </c>
      <c r="X73" s="159">
        <f t="shared" si="8"/>
        <v>0</v>
      </c>
    </row>
    <row r="74" spans="1:24" ht="14" thickBot="1" x14ac:dyDescent="0.2">
      <c r="A74" s="15" t="s">
        <v>2996</v>
      </c>
      <c r="B74" s="18" t="s">
        <v>336</v>
      </c>
      <c r="C74" s="18">
        <v>73</v>
      </c>
      <c r="D74" s="20" t="s">
        <v>400</v>
      </c>
      <c r="E74" s="20">
        <v>60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2997</v>
      </c>
      <c r="B75" s="18" t="s">
        <v>336</v>
      </c>
      <c r="C75" s="20">
        <v>74</v>
      </c>
      <c r="D75" s="20" t="s">
        <v>400</v>
      </c>
      <c r="E75" s="20">
        <v>200</v>
      </c>
      <c r="F75" s="18" t="s">
        <v>398</v>
      </c>
      <c r="G75" s="21" t="s">
        <v>193</v>
      </c>
      <c r="H75" s="71" t="s">
        <v>387</v>
      </c>
      <c r="I75" s="71" t="s">
        <v>387</v>
      </c>
      <c r="J75" s="71"/>
      <c r="K75" s="71" t="s">
        <v>387</v>
      </c>
      <c r="U75" s="241"/>
      <c r="V75" s="117" t="s">
        <v>233</v>
      </c>
      <c r="W75" s="158">
        <f t="shared" ref="W75:X85" si="9">S19+S47+W19+W47</f>
        <v>0</v>
      </c>
      <c r="X75" s="159">
        <f t="shared" si="9"/>
        <v>0</v>
      </c>
    </row>
    <row r="76" spans="1:24" ht="14" thickBot="1" x14ac:dyDescent="0.2">
      <c r="A76" s="15" t="s">
        <v>2998</v>
      </c>
      <c r="B76" s="18" t="s">
        <v>336</v>
      </c>
      <c r="C76" s="18">
        <v>75</v>
      </c>
      <c r="D76" s="20" t="s">
        <v>400</v>
      </c>
      <c r="E76" s="20">
        <v>80</v>
      </c>
      <c r="F76" s="18" t="s">
        <v>393</v>
      </c>
      <c r="G76" s="21" t="s">
        <v>173</v>
      </c>
      <c r="H76" s="71" t="s">
        <v>387</v>
      </c>
      <c r="I76" s="71" t="s">
        <v>387</v>
      </c>
      <c r="J76" s="71"/>
      <c r="K76" s="71"/>
      <c r="U76" s="241"/>
      <c r="V76" s="117" t="s">
        <v>9123</v>
      </c>
      <c r="W76" s="158">
        <f t="shared" si="9"/>
        <v>0</v>
      </c>
      <c r="X76" s="159">
        <f t="shared" si="9"/>
        <v>0</v>
      </c>
    </row>
    <row r="77" spans="1:24" ht="14" thickBot="1" x14ac:dyDescent="0.2">
      <c r="A77" s="15" t="s">
        <v>2999</v>
      </c>
      <c r="B77" s="18" t="s">
        <v>336</v>
      </c>
      <c r="C77" s="20">
        <v>76</v>
      </c>
      <c r="D77" s="20" t="s">
        <v>400</v>
      </c>
      <c r="E77" s="20">
        <v>140</v>
      </c>
      <c r="F77" s="18" t="s">
        <v>398</v>
      </c>
      <c r="G77" s="21" t="s">
        <v>185</v>
      </c>
      <c r="H77" s="71" t="s">
        <v>387</v>
      </c>
      <c r="I77" s="71" t="s">
        <v>387</v>
      </c>
      <c r="J77" s="71"/>
      <c r="K77" s="71"/>
      <c r="U77" s="241"/>
      <c r="V77" s="117" t="s">
        <v>237</v>
      </c>
      <c r="W77" s="158">
        <f t="shared" si="9"/>
        <v>0</v>
      </c>
      <c r="X77" s="159">
        <f t="shared" si="9"/>
        <v>0</v>
      </c>
    </row>
    <row r="78" spans="1:24" ht="14" thickBot="1" x14ac:dyDescent="0.2">
      <c r="A78" s="15" t="s">
        <v>3000</v>
      </c>
      <c r="B78" s="18" t="s">
        <v>336</v>
      </c>
      <c r="C78" s="18">
        <v>77</v>
      </c>
      <c r="D78" s="20" t="s">
        <v>400</v>
      </c>
      <c r="E78" s="20">
        <v>70</v>
      </c>
      <c r="F78" s="18" t="s">
        <v>393</v>
      </c>
      <c r="G78" s="21" t="s">
        <v>185</v>
      </c>
      <c r="H78" s="71" t="s">
        <v>387</v>
      </c>
      <c r="I78" s="71" t="s">
        <v>387</v>
      </c>
      <c r="J78" s="71"/>
      <c r="K78" s="71"/>
      <c r="U78" s="241"/>
      <c r="V78" s="117" t="s">
        <v>241</v>
      </c>
      <c r="W78" s="158">
        <f t="shared" si="9"/>
        <v>0</v>
      </c>
      <c r="X78" s="159">
        <f t="shared" si="9"/>
        <v>0</v>
      </c>
    </row>
    <row r="79" spans="1:24" ht="14" thickBot="1" x14ac:dyDescent="0.2">
      <c r="A79" s="15" t="s">
        <v>857</v>
      </c>
      <c r="B79" s="18" t="s">
        <v>336</v>
      </c>
      <c r="C79" s="20">
        <v>78</v>
      </c>
      <c r="D79" s="20" t="s">
        <v>858</v>
      </c>
      <c r="E79" s="20">
        <v>70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1860</v>
      </c>
      <c r="B80" s="18" t="s">
        <v>336</v>
      </c>
      <c r="C80" s="18">
        <v>79</v>
      </c>
      <c r="D80" s="20" t="s">
        <v>858</v>
      </c>
      <c r="E80" s="20">
        <v>110</v>
      </c>
      <c r="F80" s="18" t="s">
        <v>398</v>
      </c>
      <c r="G80" s="21" t="s">
        <v>181</v>
      </c>
      <c r="H80" s="71" t="s">
        <v>387</v>
      </c>
      <c r="I80" s="71" t="s">
        <v>387</v>
      </c>
      <c r="J80" s="71"/>
      <c r="K80" s="71"/>
      <c r="U80" s="241"/>
      <c r="V80" s="117" t="s">
        <v>249</v>
      </c>
      <c r="W80" s="158">
        <f t="shared" si="9"/>
        <v>0</v>
      </c>
      <c r="X80" s="159">
        <f t="shared" si="9"/>
        <v>0</v>
      </c>
    </row>
    <row r="81" spans="1:24" ht="14" thickBot="1" x14ac:dyDescent="0.2">
      <c r="A81" s="15" t="s">
        <v>1242</v>
      </c>
      <c r="B81" s="18" t="s">
        <v>336</v>
      </c>
      <c r="C81" s="20">
        <v>80</v>
      </c>
      <c r="D81" s="20" t="s">
        <v>858</v>
      </c>
      <c r="E81" s="20">
        <v>60</v>
      </c>
      <c r="F81" s="18" t="s">
        <v>393</v>
      </c>
      <c r="G81" s="21" t="s">
        <v>177</v>
      </c>
      <c r="H81" s="71" t="s">
        <v>387</v>
      </c>
      <c r="I81" s="71" t="s">
        <v>387</v>
      </c>
      <c r="J81" s="71"/>
      <c r="K81" s="71"/>
      <c r="U81" s="241"/>
      <c r="V81" s="117" t="s">
        <v>253</v>
      </c>
      <c r="W81" s="158">
        <f t="shared" si="9"/>
        <v>0</v>
      </c>
      <c r="X81" s="159">
        <f t="shared" si="9"/>
        <v>0</v>
      </c>
    </row>
    <row r="82" spans="1:24" ht="14" thickBot="1" x14ac:dyDescent="0.2">
      <c r="A82" s="15" t="s">
        <v>1276</v>
      </c>
      <c r="B82" s="18" t="s">
        <v>336</v>
      </c>
      <c r="C82" s="18">
        <v>81</v>
      </c>
      <c r="D82" s="20" t="s">
        <v>858</v>
      </c>
      <c r="E82" s="20">
        <v>100</v>
      </c>
      <c r="F82" s="18" t="s">
        <v>393</v>
      </c>
      <c r="G82" s="21" t="s">
        <v>185</v>
      </c>
      <c r="H82" s="71" t="s">
        <v>387</v>
      </c>
      <c r="I82" s="71" t="s">
        <v>387</v>
      </c>
      <c r="J82" s="71"/>
      <c r="K82" s="71"/>
      <c r="U82" s="241"/>
      <c r="V82" s="117" t="s">
        <v>10048</v>
      </c>
      <c r="W82" s="158">
        <f t="shared" si="9"/>
        <v>0</v>
      </c>
      <c r="X82" s="159">
        <f t="shared" si="9"/>
        <v>0</v>
      </c>
    </row>
    <row r="83" spans="1:24" ht="14" thickBot="1" x14ac:dyDescent="0.2">
      <c r="A83" s="15" t="s">
        <v>2621</v>
      </c>
      <c r="B83" s="18" t="s">
        <v>336</v>
      </c>
      <c r="C83" s="20">
        <v>82</v>
      </c>
      <c r="D83" s="20" t="s">
        <v>858</v>
      </c>
      <c r="E83" s="16">
        <v>130</v>
      </c>
      <c r="F83" s="18" t="s">
        <v>398</v>
      </c>
      <c r="G83" s="21" t="s">
        <v>181</v>
      </c>
      <c r="H83" s="71" t="s">
        <v>387</v>
      </c>
      <c r="I83" s="71" t="s">
        <v>387</v>
      </c>
      <c r="J83" s="71"/>
      <c r="K83" s="71"/>
      <c r="U83" s="241"/>
      <c r="V83" s="117" t="s">
        <v>10124</v>
      </c>
      <c r="W83" s="158">
        <f t="shared" si="9"/>
        <v>0</v>
      </c>
      <c r="X83" s="159">
        <f t="shared" si="9"/>
        <v>0</v>
      </c>
    </row>
    <row r="84" spans="1:24" ht="14" thickBot="1" x14ac:dyDescent="0.2">
      <c r="A84" s="15" t="s">
        <v>1397</v>
      </c>
      <c r="B84" s="18" t="s">
        <v>336</v>
      </c>
      <c r="C84" s="18">
        <v>83</v>
      </c>
      <c r="D84" s="20" t="s">
        <v>847</v>
      </c>
      <c r="E84" s="16">
        <v>60</v>
      </c>
      <c r="F84" s="18" t="s">
        <v>393</v>
      </c>
      <c r="G84" s="21" t="s">
        <v>173</v>
      </c>
      <c r="H84" s="71" t="s">
        <v>387</v>
      </c>
      <c r="I84" s="71" t="s">
        <v>387</v>
      </c>
      <c r="J84" s="71"/>
      <c r="K84" s="71"/>
      <c r="U84" s="241"/>
      <c r="V84" s="117" t="s">
        <v>257</v>
      </c>
      <c r="W84" s="158">
        <f t="shared" si="9"/>
        <v>0</v>
      </c>
      <c r="X84" s="159">
        <f t="shared" si="9"/>
        <v>15</v>
      </c>
    </row>
    <row r="85" spans="1:24" ht="14" thickBot="1" x14ac:dyDescent="0.2">
      <c r="A85" s="15" t="s">
        <v>1391</v>
      </c>
      <c r="B85" s="18" t="s">
        <v>336</v>
      </c>
      <c r="C85" s="20">
        <v>84</v>
      </c>
      <c r="D85" s="20" t="s">
        <v>847</v>
      </c>
      <c r="E85" s="20">
        <v>90</v>
      </c>
      <c r="F85" s="18" t="s">
        <v>398</v>
      </c>
      <c r="G85" s="21" t="s">
        <v>177</v>
      </c>
      <c r="H85" s="71" t="s">
        <v>387</v>
      </c>
      <c r="I85" s="71" t="s">
        <v>387</v>
      </c>
      <c r="J85" s="71"/>
      <c r="K85" s="71"/>
      <c r="U85" s="241"/>
      <c r="V85" s="166" t="s">
        <v>260</v>
      </c>
      <c r="W85" s="191">
        <f t="shared" si="9"/>
        <v>0</v>
      </c>
      <c r="X85" s="192">
        <f t="shared" si="9"/>
        <v>24</v>
      </c>
    </row>
    <row r="86" spans="1:24" ht="13" x14ac:dyDescent="0.15">
      <c r="A86" s="15" t="s">
        <v>3001</v>
      </c>
      <c r="B86" s="18" t="s">
        <v>336</v>
      </c>
      <c r="C86" s="18">
        <v>85</v>
      </c>
      <c r="D86" s="20" t="s">
        <v>847</v>
      </c>
      <c r="E86" s="20">
        <v>250</v>
      </c>
      <c r="F86" s="18" t="s">
        <v>386</v>
      </c>
      <c r="G86" s="21" t="s">
        <v>193</v>
      </c>
      <c r="H86" s="71" t="s">
        <v>387</v>
      </c>
      <c r="I86" s="71" t="s">
        <v>387</v>
      </c>
      <c r="J86" s="71"/>
      <c r="K86" s="71" t="s">
        <v>387</v>
      </c>
    </row>
    <row r="87" spans="1:24" ht="13" x14ac:dyDescent="0.15">
      <c r="A87" s="15" t="s">
        <v>1949</v>
      </c>
      <c r="B87" s="18" t="s">
        <v>336</v>
      </c>
      <c r="C87" s="20">
        <v>86</v>
      </c>
      <c r="D87" s="20" t="s">
        <v>847</v>
      </c>
      <c r="E87" s="20">
        <v>130</v>
      </c>
      <c r="F87" s="18" t="s">
        <v>398</v>
      </c>
      <c r="G87" s="21" t="s">
        <v>181</v>
      </c>
      <c r="H87" s="71" t="s">
        <v>387</v>
      </c>
      <c r="I87" s="71" t="s">
        <v>387</v>
      </c>
      <c r="J87" s="71"/>
      <c r="K87" s="71"/>
    </row>
    <row r="88" spans="1:24" ht="13" x14ac:dyDescent="0.15">
      <c r="A88" s="15" t="s">
        <v>3002</v>
      </c>
      <c r="B88" s="18" t="s">
        <v>336</v>
      </c>
      <c r="C88" s="18">
        <v>87</v>
      </c>
      <c r="D88" s="20" t="s">
        <v>847</v>
      </c>
      <c r="E88" s="20">
        <v>160</v>
      </c>
      <c r="F88" s="18" t="s">
        <v>386</v>
      </c>
      <c r="G88" s="21" t="s">
        <v>181</v>
      </c>
      <c r="H88" s="71" t="s">
        <v>387</v>
      </c>
      <c r="I88" s="71" t="s">
        <v>387</v>
      </c>
      <c r="J88" s="71"/>
      <c r="K88" s="71"/>
    </row>
    <row r="89" spans="1:24" ht="13" x14ac:dyDescent="0.15">
      <c r="A89" s="15" t="s">
        <v>396</v>
      </c>
      <c r="B89" s="18" t="s">
        <v>336</v>
      </c>
      <c r="C89" s="20">
        <v>88</v>
      </c>
      <c r="D89" s="20" t="s">
        <v>2547</v>
      </c>
      <c r="E89" s="20">
        <v>60</v>
      </c>
      <c r="F89" s="18" t="s">
        <v>393</v>
      </c>
      <c r="G89" s="21" t="s">
        <v>173</v>
      </c>
      <c r="H89" s="71" t="s">
        <v>387</v>
      </c>
      <c r="I89" s="71" t="s">
        <v>387</v>
      </c>
      <c r="J89" s="71"/>
      <c r="K89" s="71"/>
    </row>
    <row r="90" spans="1:24" ht="13" x14ac:dyDescent="0.15">
      <c r="A90" s="15" t="s">
        <v>504</v>
      </c>
      <c r="B90" s="18" t="s">
        <v>336</v>
      </c>
      <c r="C90" s="18">
        <v>89</v>
      </c>
      <c r="D90" s="20" t="s">
        <v>2547</v>
      </c>
      <c r="E90" s="20">
        <v>100</v>
      </c>
      <c r="F90" s="18" t="s">
        <v>398</v>
      </c>
      <c r="G90" s="21" t="s">
        <v>177</v>
      </c>
      <c r="H90" s="71" t="s">
        <v>387</v>
      </c>
      <c r="I90" s="71" t="s">
        <v>387</v>
      </c>
      <c r="J90" s="71"/>
      <c r="K90" s="71"/>
    </row>
    <row r="91" spans="1:24" ht="13" x14ac:dyDescent="0.15">
      <c r="A91" s="15" t="s">
        <v>2311</v>
      </c>
      <c r="B91" s="18" t="s">
        <v>336</v>
      </c>
      <c r="C91" s="20">
        <v>90</v>
      </c>
      <c r="D91" s="20" t="s">
        <v>2547</v>
      </c>
      <c r="E91" s="20">
        <v>50</v>
      </c>
      <c r="F91" s="18" t="s">
        <v>393</v>
      </c>
      <c r="G91" s="21" t="s">
        <v>173</v>
      </c>
      <c r="H91" s="71" t="s">
        <v>387</v>
      </c>
      <c r="I91" s="71" t="s">
        <v>387</v>
      </c>
      <c r="J91" s="71"/>
      <c r="K91" s="71"/>
    </row>
    <row r="92" spans="1:24" ht="13" x14ac:dyDescent="0.15">
      <c r="A92" s="15" t="s">
        <v>2441</v>
      </c>
      <c r="B92" s="18" t="s">
        <v>336</v>
      </c>
      <c r="C92" s="18">
        <v>91</v>
      </c>
      <c r="D92" s="20" t="s">
        <v>2547</v>
      </c>
      <c r="E92" s="20">
        <v>80</v>
      </c>
      <c r="F92" s="18" t="s">
        <v>398</v>
      </c>
      <c r="G92" s="21" t="s">
        <v>177</v>
      </c>
      <c r="H92" s="71" t="s">
        <v>387</v>
      </c>
      <c r="I92" s="71" t="s">
        <v>387</v>
      </c>
      <c r="J92" s="71"/>
      <c r="K92" s="71"/>
    </row>
    <row r="93" spans="1:24" ht="13" x14ac:dyDescent="0.15">
      <c r="A93" s="15" t="s">
        <v>3003</v>
      </c>
      <c r="B93" s="18" t="s">
        <v>336</v>
      </c>
      <c r="C93" s="20">
        <v>92</v>
      </c>
      <c r="D93" s="20" t="s">
        <v>2547</v>
      </c>
      <c r="E93" s="20">
        <v>200</v>
      </c>
      <c r="F93" s="18" t="s">
        <v>398</v>
      </c>
      <c r="G93" s="21" t="s">
        <v>193</v>
      </c>
      <c r="H93" s="71" t="s">
        <v>387</v>
      </c>
      <c r="I93" s="71" t="s">
        <v>387</v>
      </c>
      <c r="J93" s="71"/>
      <c r="K93" s="71" t="s">
        <v>387</v>
      </c>
    </row>
    <row r="94" spans="1:24" ht="13" x14ac:dyDescent="0.15">
      <c r="A94" s="15" t="s">
        <v>3004</v>
      </c>
      <c r="B94" s="18" t="s">
        <v>336</v>
      </c>
      <c r="C94" s="18">
        <v>93</v>
      </c>
      <c r="D94" s="20" t="s">
        <v>2547</v>
      </c>
      <c r="E94" s="20">
        <v>70</v>
      </c>
      <c r="F94" s="18" t="s">
        <v>393</v>
      </c>
      <c r="G94" s="21" t="s">
        <v>185</v>
      </c>
      <c r="H94" s="71" t="s">
        <v>387</v>
      </c>
      <c r="I94" s="71" t="s">
        <v>387</v>
      </c>
      <c r="J94" s="71"/>
      <c r="K94" s="71"/>
    </row>
    <row r="95" spans="1:24" ht="13" x14ac:dyDescent="0.15">
      <c r="A95" s="15" t="s">
        <v>2591</v>
      </c>
      <c r="B95" s="18" t="s">
        <v>336</v>
      </c>
      <c r="C95" s="20">
        <v>94</v>
      </c>
      <c r="D95" s="20" t="s">
        <v>149</v>
      </c>
      <c r="E95" s="20">
        <v>50</v>
      </c>
      <c r="F95" s="18" t="s">
        <v>393</v>
      </c>
      <c r="G95" s="21" t="s">
        <v>173</v>
      </c>
      <c r="H95" s="71" t="s">
        <v>387</v>
      </c>
      <c r="I95" s="71" t="s">
        <v>387</v>
      </c>
      <c r="J95" s="71"/>
      <c r="K95" s="71"/>
    </row>
    <row r="96" spans="1:24" ht="13" x14ac:dyDescent="0.15">
      <c r="A96" s="15" t="s">
        <v>2592</v>
      </c>
      <c r="B96" s="18" t="s">
        <v>336</v>
      </c>
      <c r="C96" s="18">
        <v>95</v>
      </c>
      <c r="D96" s="20" t="s">
        <v>149</v>
      </c>
      <c r="E96" s="20">
        <v>70</v>
      </c>
      <c r="F96" s="18" t="s">
        <v>398</v>
      </c>
      <c r="G96" s="21" t="s">
        <v>177</v>
      </c>
      <c r="H96" s="71" t="s">
        <v>387</v>
      </c>
      <c r="I96" s="71" t="s">
        <v>387</v>
      </c>
      <c r="J96" s="71"/>
      <c r="K96" s="71"/>
    </row>
    <row r="97" spans="1:11" ht="13" x14ac:dyDescent="0.15">
      <c r="A97" s="15" t="s">
        <v>2593</v>
      </c>
      <c r="B97" s="18" t="s">
        <v>336</v>
      </c>
      <c r="C97" s="20">
        <v>96</v>
      </c>
      <c r="D97" s="20" t="s">
        <v>149</v>
      </c>
      <c r="E97" s="20">
        <v>160</v>
      </c>
      <c r="F97" s="18" t="s">
        <v>386</v>
      </c>
      <c r="G97" s="21" t="s">
        <v>185</v>
      </c>
      <c r="H97" s="71" t="s">
        <v>387</v>
      </c>
      <c r="I97" s="71" t="s">
        <v>387</v>
      </c>
      <c r="J97" s="71"/>
      <c r="K97" s="71"/>
    </row>
    <row r="98" spans="1:11" ht="13" x14ac:dyDescent="0.15">
      <c r="A98" s="15" t="s">
        <v>3005</v>
      </c>
      <c r="B98" s="18" t="s">
        <v>336</v>
      </c>
      <c r="C98" s="18">
        <v>97</v>
      </c>
      <c r="D98" s="20" t="s">
        <v>149</v>
      </c>
      <c r="E98" s="20">
        <v>120</v>
      </c>
      <c r="F98" s="18" t="s">
        <v>393</v>
      </c>
      <c r="G98" s="21" t="s">
        <v>185</v>
      </c>
      <c r="H98" s="71" t="s">
        <v>387</v>
      </c>
      <c r="I98" s="71" t="s">
        <v>387</v>
      </c>
      <c r="J98" s="71"/>
      <c r="K98" s="71"/>
    </row>
    <row r="99" spans="1:11" ht="13" x14ac:dyDescent="0.15">
      <c r="A99" s="15" t="s">
        <v>3006</v>
      </c>
      <c r="B99" s="18" t="s">
        <v>336</v>
      </c>
      <c r="C99" s="20">
        <v>98</v>
      </c>
      <c r="D99" s="20" t="s">
        <v>149</v>
      </c>
      <c r="E99" s="16">
        <v>60</v>
      </c>
      <c r="F99" s="18" t="s">
        <v>393</v>
      </c>
      <c r="G99" s="21" t="s">
        <v>173</v>
      </c>
      <c r="H99" s="71" t="s">
        <v>387</v>
      </c>
      <c r="I99" s="71" t="s">
        <v>387</v>
      </c>
      <c r="J99" s="71"/>
      <c r="K99" s="71"/>
    </row>
    <row r="100" spans="1:11" ht="13" x14ac:dyDescent="0.15">
      <c r="A100" s="15" t="s">
        <v>3007</v>
      </c>
      <c r="B100" s="18" t="s">
        <v>336</v>
      </c>
      <c r="C100" s="18">
        <v>99</v>
      </c>
      <c r="D100" s="20" t="s">
        <v>149</v>
      </c>
      <c r="E100" s="16">
        <v>90</v>
      </c>
      <c r="F100" s="18" t="s">
        <v>398</v>
      </c>
      <c r="G100" s="21" t="s">
        <v>177</v>
      </c>
      <c r="H100" s="71" t="s">
        <v>387</v>
      </c>
      <c r="I100" s="71" t="s">
        <v>387</v>
      </c>
      <c r="J100" s="71"/>
      <c r="K100" s="71"/>
    </row>
    <row r="101" spans="1:11" ht="13" x14ac:dyDescent="0.15">
      <c r="A101" s="15" t="s">
        <v>3008</v>
      </c>
      <c r="B101" s="18" t="s">
        <v>336</v>
      </c>
      <c r="C101" s="20">
        <v>100</v>
      </c>
      <c r="D101" s="20" t="s">
        <v>149</v>
      </c>
      <c r="E101" s="16">
        <v>240</v>
      </c>
      <c r="F101" s="18" t="s">
        <v>386</v>
      </c>
      <c r="G101" s="17" t="s">
        <v>193</v>
      </c>
      <c r="H101" s="71" t="s">
        <v>387</v>
      </c>
      <c r="I101" s="71" t="s">
        <v>387</v>
      </c>
      <c r="J101" s="71"/>
      <c r="K101" s="71" t="s">
        <v>387</v>
      </c>
    </row>
    <row r="102" spans="1:11" ht="13" x14ac:dyDescent="0.15">
      <c r="A102" s="15" t="s">
        <v>391</v>
      </c>
      <c r="B102" s="18" t="s">
        <v>336</v>
      </c>
      <c r="C102" s="18">
        <v>101</v>
      </c>
      <c r="D102" s="20" t="s">
        <v>392</v>
      </c>
      <c r="E102" s="16">
        <v>110</v>
      </c>
      <c r="F102" s="18" t="s">
        <v>393</v>
      </c>
      <c r="G102" s="17" t="s">
        <v>173</v>
      </c>
      <c r="H102" s="71" t="s">
        <v>387</v>
      </c>
      <c r="I102" s="71" t="s">
        <v>387</v>
      </c>
      <c r="J102" s="71"/>
      <c r="K102" s="71"/>
    </row>
    <row r="103" spans="1:11" ht="13" x14ac:dyDescent="0.15">
      <c r="A103" s="15" t="s">
        <v>960</v>
      </c>
      <c r="B103" s="18" t="s">
        <v>336</v>
      </c>
      <c r="C103" s="20">
        <v>102</v>
      </c>
      <c r="D103" s="20" t="s">
        <v>392</v>
      </c>
      <c r="E103" s="16">
        <v>160</v>
      </c>
      <c r="F103" s="18" t="s">
        <v>398</v>
      </c>
      <c r="G103" s="17" t="s">
        <v>185</v>
      </c>
      <c r="H103" s="71" t="s">
        <v>387</v>
      </c>
      <c r="I103" s="71" t="s">
        <v>387</v>
      </c>
      <c r="J103" s="71"/>
      <c r="K103" s="71"/>
    </row>
    <row r="104" spans="1:11" ht="13" x14ac:dyDescent="0.15">
      <c r="A104" s="15" t="s">
        <v>1217</v>
      </c>
      <c r="B104" s="18" t="s">
        <v>336</v>
      </c>
      <c r="C104" s="18">
        <v>103</v>
      </c>
      <c r="D104" s="20" t="s">
        <v>392</v>
      </c>
      <c r="E104" s="16">
        <v>60</v>
      </c>
      <c r="F104" s="18" t="s">
        <v>393</v>
      </c>
      <c r="G104" s="17" t="s">
        <v>173</v>
      </c>
      <c r="H104" s="71" t="s">
        <v>387</v>
      </c>
      <c r="I104" s="71" t="s">
        <v>387</v>
      </c>
      <c r="J104" s="71"/>
      <c r="K104" s="71"/>
    </row>
    <row r="105" spans="1:11" ht="13" x14ac:dyDescent="0.15">
      <c r="A105" s="15" t="s">
        <v>1207</v>
      </c>
      <c r="B105" s="18" t="s">
        <v>336</v>
      </c>
      <c r="C105" s="20">
        <v>104</v>
      </c>
      <c r="D105" s="20" t="s">
        <v>392</v>
      </c>
      <c r="E105" s="16">
        <v>90</v>
      </c>
      <c r="F105" s="18" t="s">
        <v>398</v>
      </c>
      <c r="G105" s="17" t="s">
        <v>181</v>
      </c>
      <c r="H105" s="71" t="s">
        <v>387</v>
      </c>
      <c r="I105" s="71" t="s">
        <v>387</v>
      </c>
      <c r="J105" s="71"/>
      <c r="K105" s="71"/>
    </row>
    <row r="106" spans="1:11" ht="13" x14ac:dyDescent="0.15">
      <c r="A106" s="15" t="s">
        <v>1398</v>
      </c>
      <c r="B106" s="18" t="s">
        <v>336</v>
      </c>
      <c r="C106" s="18">
        <v>105</v>
      </c>
      <c r="D106" s="20" t="s">
        <v>392</v>
      </c>
      <c r="E106" s="16">
        <v>70</v>
      </c>
      <c r="F106" s="18" t="s">
        <v>393</v>
      </c>
      <c r="G106" s="17" t="s">
        <v>173</v>
      </c>
      <c r="H106" s="71" t="s">
        <v>387</v>
      </c>
      <c r="I106" s="71" t="s">
        <v>387</v>
      </c>
      <c r="J106" s="71"/>
      <c r="K106" s="71"/>
    </row>
    <row r="107" spans="1:11" ht="13" x14ac:dyDescent="0.15">
      <c r="A107" s="15" t="s">
        <v>1479</v>
      </c>
      <c r="B107" s="18" t="s">
        <v>336</v>
      </c>
      <c r="C107" s="20">
        <v>106</v>
      </c>
      <c r="D107" s="20" t="s">
        <v>392</v>
      </c>
      <c r="E107" s="16">
        <v>120</v>
      </c>
      <c r="F107" s="18" t="s">
        <v>393</v>
      </c>
      <c r="G107" s="17" t="s">
        <v>181</v>
      </c>
      <c r="H107" s="71" t="s">
        <v>387</v>
      </c>
      <c r="I107" s="71" t="s">
        <v>387</v>
      </c>
      <c r="J107" s="71"/>
      <c r="K107" s="71"/>
    </row>
    <row r="108" spans="1:11" ht="13" x14ac:dyDescent="0.15">
      <c r="A108" s="15" t="s">
        <v>2295</v>
      </c>
      <c r="B108" s="18" t="s">
        <v>336</v>
      </c>
      <c r="C108" s="18">
        <v>107</v>
      </c>
      <c r="D108" s="20" t="s">
        <v>392</v>
      </c>
      <c r="E108" s="16">
        <v>60</v>
      </c>
      <c r="F108" s="18" t="s">
        <v>393</v>
      </c>
      <c r="G108" s="17" t="s">
        <v>173</v>
      </c>
      <c r="H108" s="71" t="s">
        <v>387</v>
      </c>
      <c r="I108" s="71" t="s">
        <v>387</v>
      </c>
      <c r="J108" s="71"/>
      <c r="K108" s="71"/>
    </row>
    <row r="109" spans="1:11" ht="13" x14ac:dyDescent="0.15">
      <c r="A109" s="15" t="s">
        <v>2296</v>
      </c>
      <c r="B109" s="18" t="s">
        <v>336</v>
      </c>
      <c r="C109" s="20">
        <v>108</v>
      </c>
      <c r="D109" s="20" t="s">
        <v>392</v>
      </c>
      <c r="E109" s="16">
        <v>90</v>
      </c>
      <c r="F109" s="18" t="s">
        <v>398</v>
      </c>
      <c r="G109" s="17" t="s">
        <v>177</v>
      </c>
      <c r="H109" s="71" t="s">
        <v>387</v>
      </c>
      <c r="I109" s="71" t="s">
        <v>387</v>
      </c>
      <c r="J109" s="71"/>
      <c r="K109" s="71"/>
    </row>
    <row r="110" spans="1:11" ht="13" x14ac:dyDescent="0.15">
      <c r="A110" s="15" t="s">
        <v>2556</v>
      </c>
      <c r="B110" s="18" t="s">
        <v>336</v>
      </c>
      <c r="C110" s="18">
        <v>109</v>
      </c>
      <c r="D110" s="20" t="s">
        <v>392</v>
      </c>
      <c r="E110" s="16">
        <v>50</v>
      </c>
      <c r="F110" s="18" t="s">
        <v>393</v>
      </c>
      <c r="G110" s="17" t="s">
        <v>173</v>
      </c>
      <c r="H110" s="71" t="s">
        <v>387</v>
      </c>
      <c r="I110" s="71" t="s">
        <v>387</v>
      </c>
      <c r="J110" s="71"/>
      <c r="K110" s="71"/>
    </row>
    <row r="111" spans="1:11" ht="13" x14ac:dyDescent="0.15">
      <c r="A111" s="15" t="s">
        <v>2527</v>
      </c>
      <c r="B111" s="18" t="s">
        <v>336</v>
      </c>
      <c r="C111" s="20">
        <v>110</v>
      </c>
      <c r="D111" s="20" t="s">
        <v>392</v>
      </c>
      <c r="E111" s="16">
        <v>70</v>
      </c>
      <c r="F111" s="18" t="s">
        <v>398</v>
      </c>
      <c r="G111" s="17" t="s">
        <v>177</v>
      </c>
      <c r="H111" s="71" t="s">
        <v>387</v>
      </c>
      <c r="I111" s="71" t="s">
        <v>387</v>
      </c>
      <c r="J111" s="71"/>
      <c r="K111" s="71"/>
    </row>
    <row r="112" spans="1:11" ht="13" x14ac:dyDescent="0.15">
      <c r="A112" s="15" t="s">
        <v>2528</v>
      </c>
      <c r="B112" s="18" t="s">
        <v>336</v>
      </c>
      <c r="C112" s="18">
        <v>111</v>
      </c>
      <c r="D112" s="20" t="s">
        <v>392</v>
      </c>
      <c r="E112" s="16">
        <v>130</v>
      </c>
      <c r="F112" s="18" t="s">
        <v>386</v>
      </c>
      <c r="G112" s="17" t="s">
        <v>181</v>
      </c>
      <c r="H112" s="71" t="s">
        <v>387</v>
      </c>
      <c r="I112" s="71" t="s">
        <v>387</v>
      </c>
      <c r="J112" s="71"/>
      <c r="K112" s="71"/>
    </row>
    <row r="113" spans="1:11" ht="13" x14ac:dyDescent="0.15">
      <c r="A113" s="15" t="s">
        <v>2960</v>
      </c>
      <c r="B113" s="18" t="s">
        <v>336</v>
      </c>
      <c r="C113" s="18">
        <v>112</v>
      </c>
      <c r="D113" s="20" t="s">
        <v>392</v>
      </c>
      <c r="E113" s="16">
        <v>70</v>
      </c>
      <c r="F113" s="18" t="s">
        <v>393</v>
      </c>
      <c r="G113" s="17" t="s">
        <v>173</v>
      </c>
      <c r="H113" s="71" t="s">
        <v>387</v>
      </c>
      <c r="I113" s="71" t="s">
        <v>387</v>
      </c>
      <c r="J113" s="71"/>
      <c r="K113" s="71"/>
    </row>
    <row r="114" spans="1:11" ht="13" x14ac:dyDescent="0.15">
      <c r="A114" s="15" t="s">
        <v>2961</v>
      </c>
      <c r="B114" s="18" t="s">
        <v>336</v>
      </c>
      <c r="C114" s="20">
        <v>113</v>
      </c>
      <c r="D114" s="20" t="s">
        <v>392</v>
      </c>
      <c r="E114" s="16">
        <v>130</v>
      </c>
      <c r="F114" s="18" t="s">
        <v>398</v>
      </c>
      <c r="G114" s="17" t="s">
        <v>177</v>
      </c>
      <c r="H114" s="71" t="s">
        <v>387</v>
      </c>
      <c r="I114" s="71" t="s">
        <v>387</v>
      </c>
      <c r="J114" s="71"/>
      <c r="K114" s="71"/>
    </row>
    <row r="115" spans="1:11" ht="13" x14ac:dyDescent="0.15">
      <c r="A115" s="15" t="s">
        <v>3009</v>
      </c>
      <c r="B115" s="18" t="s">
        <v>336</v>
      </c>
      <c r="C115" s="20">
        <v>114</v>
      </c>
      <c r="D115" s="20" t="s">
        <v>392</v>
      </c>
      <c r="E115" s="16">
        <v>80</v>
      </c>
      <c r="F115" s="20" t="s">
        <v>393</v>
      </c>
      <c r="G115" s="17" t="s">
        <v>177</v>
      </c>
      <c r="H115" s="71" t="s">
        <v>387</v>
      </c>
      <c r="I115" s="71" t="s">
        <v>387</v>
      </c>
      <c r="J115" s="71"/>
      <c r="K115" s="71"/>
    </row>
    <row r="116" spans="1:11" ht="13" x14ac:dyDescent="0.15">
      <c r="A116" s="15" t="s">
        <v>3010</v>
      </c>
      <c r="B116" s="18" t="s">
        <v>336</v>
      </c>
      <c r="C116" s="20">
        <v>115</v>
      </c>
      <c r="D116" s="20" t="s">
        <v>392</v>
      </c>
      <c r="E116" s="16">
        <v>180</v>
      </c>
      <c r="F116" s="20" t="s">
        <v>393</v>
      </c>
      <c r="G116" s="17" t="s">
        <v>193</v>
      </c>
      <c r="H116" s="71" t="s">
        <v>387</v>
      </c>
      <c r="I116" s="71" t="s">
        <v>387</v>
      </c>
      <c r="J116" s="71"/>
      <c r="K116" s="71" t="s">
        <v>387</v>
      </c>
    </row>
    <row r="117" spans="1:11" ht="13" x14ac:dyDescent="0.15">
      <c r="A117" s="15" t="s">
        <v>3011</v>
      </c>
      <c r="B117" s="18" t="s">
        <v>336</v>
      </c>
      <c r="C117" s="20">
        <v>116</v>
      </c>
      <c r="D117" s="20" t="s">
        <v>469</v>
      </c>
      <c r="E117" s="121" t="s">
        <v>390</v>
      </c>
      <c r="F117" s="20" t="s">
        <v>721</v>
      </c>
      <c r="G117" s="17" t="s">
        <v>177</v>
      </c>
      <c r="H117" s="71" t="s">
        <v>387</v>
      </c>
      <c r="I117" s="71" t="s">
        <v>387</v>
      </c>
      <c r="J117" s="71"/>
      <c r="K117" s="71"/>
    </row>
    <row r="118" spans="1:11" ht="13" x14ac:dyDescent="0.15">
      <c r="A118" s="15" t="s">
        <v>3012</v>
      </c>
      <c r="B118" s="18" t="s">
        <v>336</v>
      </c>
      <c r="C118" s="20">
        <v>117</v>
      </c>
      <c r="D118" s="20" t="s">
        <v>469</v>
      </c>
      <c r="E118" s="121" t="s">
        <v>390</v>
      </c>
      <c r="F118" s="20" t="s">
        <v>721</v>
      </c>
      <c r="G118" s="17" t="s">
        <v>177</v>
      </c>
      <c r="H118" s="71" t="s">
        <v>387</v>
      </c>
      <c r="I118" s="71" t="s">
        <v>387</v>
      </c>
      <c r="J118" s="71"/>
      <c r="K118" s="71"/>
    </row>
    <row r="119" spans="1:11" ht="13" x14ac:dyDescent="0.15">
      <c r="A119" s="15" t="s">
        <v>3013</v>
      </c>
      <c r="B119" s="18" t="s">
        <v>336</v>
      </c>
      <c r="C119" s="20">
        <v>118</v>
      </c>
      <c r="D119" s="20" t="s">
        <v>469</v>
      </c>
      <c r="E119" s="121" t="s">
        <v>390</v>
      </c>
      <c r="F119" s="20" t="s">
        <v>721</v>
      </c>
      <c r="G119" s="17" t="s">
        <v>177</v>
      </c>
      <c r="H119" s="71" t="s">
        <v>387</v>
      </c>
      <c r="I119" s="71" t="s">
        <v>387</v>
      </c>
      <c r="J119" s="71"/>
      <c r="K119" s="71"/>
    </row>
    <row r="120" spans="1:11" ht="13" x14ac:dyDescent="0.15">
      <c r="A120" s="15" t="s">
        <v>3014</v>
      </c>
      <c r="B120" s="18" t="s">
        <v>336</v>
      </c>
      <c r="C120" s="20">
        <v>119</v>
      </c>
      <c r="D120" s="20" t="s">
        <v>469</v>
      </c>
      <c r="E120" s="121" t="s">
        <v>390</v>
      </c>
      <c r="F120" s="20" t="s">
        <v>1542</v>
      </c>
      <c r="G120" s="17" t="s">
        <v>177</v>
      </c>
      <c r="H120" s="71" t="s">
        <v>387</v>
      </c>
      <c r="I120" s="71" t="s">
        <v>387</v>
      </c>
      <c r="J120" s="71"/>
      <c r="K120" s="71"/>
    </row>
    <row r="121" spans="1:11" ht="13" x14ac:dyDescent="0.15">
      <c r="A121" s="15" t="s">
        <v>3015</v>
      </c>
      <c r="B121" s="18" t="s">
        <v>336</v>
      </c>
      <c r="C121" s="20">
        <v>120</v>
      </c>
      <c r="D121" s="20" t="s">
        <v>469</v>
      </c>
      <c r="E121" s="121" t="s">
        <v>390</v>
      </c>
      <c r="F121" s="20" t="s">
        <v>721</v>
      </c>
      <c r="G121" s="17" t="s">
        <v>177</v>
      </c>
      <c r="H121" s="71" t="s">
        <v>387</v>
      </c>
      <c r="I121" s="71" t="s">
        <v>387</v>
      </c>
      <c r="J121" s="71"/>
      <c r="K121" s="71"/>
    </row>
    <row r="122" spans="1:11" ht="13" x14ac:dyDescent="0.15">
      <c r="A122" s="15" t="s">
        <v>3016</v>
      </c>
      <c r="B122" s="18" t="s">
        <v>336</v>
      </c>
      <c r="C122" s="20">
        <v>121</v>
      </c>
      <c r="D122" s="20" t="s">
        <v>469</v>
      </c>
      <c r="E122" s="121" t="s">
        <v>390</v>
      </c>
      <c r="F122" s="20" t="s">
        <v>1542</v>
      </c>
      <c r="G122" s="17" t="s">
        <v>177</v>
      </c>
      <c r="H122" s="71" t="s">
        <v>387</v>
      </c>
      <c r="I122" s="71" t="s">
        <v>387</v>
      </c>
      <c r="J122" s="71"/>
      <c r="K122" s="71"/>
    </row>
    <row r="123" spans="1:11" ht="13" x14ac:dyDescent="0.15">
      <c r="A123" s="15" t="s">
        <v>3017</v>
      </c>
      <c r="B123" s="18" t="s">
        <v>336</v>
      </c>
      <c r="C123" s="20">
        <v>122</v>
      </c>
      <c r="D123" s="20" t="s">
        <v>469</v>
      </c>
      <c r="E123" s="121" t="s">
        <v>390</v>
      </c>
      <c r="F123" s="20" t="s">
        <v>1542</v>
      </c>
      <c r="G123" s="17" t="s">
        <v>177</v>
      </c>
      <c r="H123" s="71" t="s">
        <v>387</v>
      </c>
      <c r="I123" s="71" t="s">
        <v>387</v>
      </c>
      <c r="J123" s="71"/>
      <c r="K123" s="71"/>
    </row>
    <row r="124" spans="1:11" ht="13" x14ac:dyDescent="0.15">
      <c r="A124" s="15" t="s">
        <v>2741</v>
      </c>
      <c r="B124" s="18" t="s">
        <v>336</v>
      </c>
      <c r="C124" s="20">
        <v>123</v>
      </c>
      <c r="D124" s="20" t="s">
        <v>469</v>
      </c>
      <c r="E124" s="121" t="s">
        <v>390</v>
      </c>
      <c r="F124" s="20" t="s">
        <v>1542</v>
      </c>
      <c r="G124" s="17" t="s">
        <v>177</v>
      </c>
      <c r="H124" s="71" t="s">
        <v>387</v>
      </c>
      <c r="I124" s="71" t="s">
        <v>387</v>
      </c>
      <c r="J124" s="71"/>
      <c r="K124" s="71"/>
    </row>
    <row r="125" spans="1:11" ht="13" x14ac:dyDescent="0.15">
      <c r="A125" s="15" t="s">
        <v>2422</v>
      </c>
      <c r="B125" s="18" t="s">
        <v>336</v>
      </c>
      <c r="C125" s="20">
        <v>124</v>
      </c>
      <c r="D125" s="20" t="s">
        <v>469</v>
      </c>
      <c r="E125" s="121" t="s">
        <v>390</v>
      </c>
      <c r="F125" s="20" t="s">
        <v>1542</v>
      </c>
      <c r="G125" s="17" t="s">
        <v>177</v>
      </c>
      <c r="H125" s="71" t="s">
        <v>387</v>
      </c>
      <c r="I125" s="71" t="s">
        <v>387</v>
      </c>
      <c r="J125" s="71"/>
      <c r="K125" s="71"/>
    </row>
    <row r="126" spans="1:11" ht="13" x14ac:dyDescent="0.15">
      <c r="A126" s="15" t="s">
        <v>3018</v>
      </c>
      <c r="B126" s="18" t="s">
        <v>336</v>
      </c>
      <c r="C126" s="20">
        <v>125</v>
      </c>
      <c r="D126" s="20" t="s">
        <v>469</v>
      </c>
      <c r="E126" s="121" t="s">
        <v>390</v>
      </c>
      <c r="F126" s="20" t="s">
        <v>1542</v>
      </c>
      <c r="G126" s="17" t="s">
        <v>177</v>
      </c>
      <c r="H126" s="71" t="s">
        <v>387</v>
      </c>
      <c r="I126" s="71" t="s">
        <v>387</v>
      </c>
      <c r="J126" s="71"/>
      <c r="K126" s="71"/>
    </row>
    <row r="127" spans="1:11" ht="13" x14ac:dyDescent="0.15">
      <c r="A127" s="15" t="s">
        <v>3019</v>
      </c>
      <c r="B127" s="18" t="s">
        <v>336</v>
      </c>
      <c r="C127" s="20">
        <v>126</v>
      </c>
      <c r="D127" s="20" t="s">
        <v>469</v>
      </c>
      <c r="E127" s="121" t="s">
        <v>390</v>
      </c>
      <c r="F127" s="20" t="s">
        <v>1069</v>
      </c>
      <c r="G127" s="17" t="s">
        <v>177</v>
      </c>
      <c r="H127" s="71" t="s">
        <v>387</v>
      </c>
      <c r="I127" s="71" t="s">
        <v>387</v>
      </c>
      <c r="J127" s="71"/>
      <c r="K127" s="71"/>
    </row>
    <row r="128" spans="1:11" ht="13" x14ac:dyDescent="0.15">
      <c r="A128" s="15" t="s">
        <v>3020</v>
      </c>
      <c r="B128" s="18" t="s">
        <v>336</v>
      </c>
      <c r="C128" s="20">
        <v>127</v>
      </c>
      <c r="D128" s="20" t="s">
        <v>469</v>
      </c>
      <c r="E128" s="121" t="s">
        <v>390</v>
      </c>
      <c r="F128" s="20" t="s">
        <v>1069</v>
      </c>
      <c r="G128" s="17" t="s">
        <v>177</v>
      </c>
      <c r="H128" s="71" t="s">
        <v>387</v>
      </c>
      <c r="I128" s="71" t="s">
        <v>387</v>
      </c>
      <c r="J128" s="71"/>
      <c r="K128" s="71"/>
    </row>
    <row r="129" spans="1:11" ht="13" x14ac:dyDescent="0.15">
      <c r="A129" s="15" t="s">
        <v>2337</v>
      </c>
      <c r="B129" s="18" t="s">
        <v>336</v>
      </c>
      <c r="C129" s="20">
        <v>128</v>
      </c>
      <c r="D129" s="20" t="s">
        <v>469</v>
      </c>
      <c r="E129" s="121" t="s">
        <v>390</v>
      </c>
      <c r="F129" s="20" t="s">
        <v>1542</v>
      </c>
      <c r="G129" s="17" t="s">
        <v>177</v>
      </c>
      <c r="H129" s="71" t="s">
        <v>387</v>
      </c>
      <c r="I129" s="71" t="s">
        <v>387</v>
      </c>
      <c r="J129" s="71"/>
      <c r="K129" s="71"/>
    </row>
    <row r="130" spans="1:11" ht="13" x14ac:dyDescent="0.15">
      <c r="A130" s="15" t="s">
        <v>3021</v>
      </c>
      <c r="B130" s="18" t="s">
        <v>336</v>
      </c>
      <c r="C130" s="20">
        <v>129</v>
      </c>
      <c r="D130" s="20" t="s">
        <v>469</v>
      </c>
      <c r="E130" s="121" t="s">
        <v>390</v>
      </c>
      <c r="F130" s="20" t="s">
        <v>1542</v>
      </c>
      <c r="G130" s="17" t="s">
        <v>177</v>
      </c>
      <c r="H130" s="71" t="s">
        <v>387</v>
      </c>
      <c r="I130" s="71" t="s">
        <v>387</v>
      </c>
      <c r="J130" s="71"/>
      <c r="K130" s="71"/>
    </row>
    <row r="131" spans="1:11" ht="13" x14ac:dyDescent="0.15">
      <c r="A131" s="15" t="s">
        <v>3022</v>
      </c>
      <c r="B131" s="18" t="s">
        <v>336</v>
      </c>
      <c r="C131" s="20">
        <v>130</v>
      </c>
      <c r="D131" s="20" t="s">
        <v>469</v>
      </c>
      <c r="E131" s="121" t="s">
        <v>390</v>
      </c>
      <c r="F131" s="20" t="s">
        <v>1542</v>
      </c>
      <c r="G131" s="17" t="s">
        <v>177</v>
      </c>
      <c r="H131" s="71" t="s">
        <v>387</v>
      </c>
      <c r="I131" s="71" t="s">
        <v>387</v>
      </c>
      <c r="J131" s="71"/>
      <c r="K131" s="71"/>
    </row>
    <row r="132" spans="1:11" ht="13" x14ac:dyDescent="0.15">
      <c r="A132" s="15" t="s">
        <v>2980</v>
      </c>
      <c r="B132" s="18" t="s">
        <v>336</v>
      </c>
      <c r="C132" s="20">
        <v>131</v>
      </c>
      <c r="D132" s="20" t="s">
        <v>395</v>
      </c>
      <c r="E132" s="20">
        <v>190</v>
      </c>
      <c r="F132" s="18" t="s">
        <v>393</v>
      </c>
      <c r="G132" s="17" t="s">
        <v>257</v>
      </c>
      <c r="H132" s="71" t="s">
        <v>387</v>
      </c>
      <c r="I132" s="71" t="s">
        <v>387</v>
      </c>
      <c r="J132" s="71"/>
      <c r="K132" s="71" t="s">
        <v>387</v>
      </c>
    </row>
    <row r="133" spans="1:11" ht="13" x14ac:dyDescent="0.15">
      <c r="A133" s="15" t="s">
        <v>2984</v>
      </c>
      <c r="B133" s="18" t="s">
        <v>336</v>
      </c>
      <c r="C133" s="20">
        <v>132</v>
      </c>
      <c r="D133" s="20" t="s">
        <v>389</v>
      </c>
      <c r="E133" s="20">
        <v>210</v>
      </c>
      <c r="F133" s="18" t="s">
        <v>398</v>
      </c>
      <c r="G133" s="17" t="s">
        <v>257</v>
      </c>
      <c r="H133" s="71" t="s">
        <v>387</v>
      </c>
      <c r="I133" s="71" t="s">
        <v>387</v>
      </c>
      <c r="J133" s="71"/>
      <c r="K133" s="71" t="s">
        <v>387</v>
      </c>
    </row>
    <row r="134" spans="1:11" ht="13" x14ac:dyDescent="0.15">
      <c r="A134" s="15" t="s">
        <v>2985</v>
      </c>
      <c r="B134" s="18" t="s">
        <v>336</v>
      </c>
      <c r="C134" s="20">
        <v>133</v>
      </c>
      <c r="D134" s="20" t="s">
        <v>389</v>
      </c>
      <c r="E134" s="20">
        <v>210</v>
      </c>
      <c r="F134" s="18" t="s">
        <v>393</v>
      </c>
      <c r="G134" s="17" t="s">
        <v>257</v>
      </c>
      <c r="H134" s="71" t="s">
        <v>387</v>
      </c>
      <c r="I134" s="71" t="s">
        <v>387</v>
      </c>
      <c r="J134" s="71"/>
      <c r="K134" s="71" t="s">
        <v>387</v>
      </c>
    </row>
    <row r="135" spans="1:11" ht="13" x14ac:dyDescent="0.15">
      <c r="A135" s="15" t="s">
        <v>2989</v>
      </c>
      <c r="B135" s="18" t="s">
        <v>336</v>
      </c>
      <c r="C135" s="20">
        <v>134</v>
      </c>
      <c r="D135" s="20" t="s">
        <v>404</v>
      </c>
      <c r="E135" s="20">
        <v>240</v>
      </c>
      <c r="F135" s="18" t="s">
        <v>386</v>
      </c>
      <c r="G135" s="17" t="s">
        <v>257</v>
      </c>
      <c r="H135" s="71" t="s">
        <v>387</v>
      </c>
      <c r="I135" s="71" t="s">
        <v>387</v>
      </c>
      <c r="J135" s="71"/>
      <c r="K135" s="71" t="s">
        <v>387</v>
      </c>
    </row>
    <row r="136" spans="1:11" ht="13" x14ac:dyDescent="0.15">
      <c r="A136" s="15" t="s">
        <v>2990</v>
      </c>
      <c r="B136" s="18" t="s">
        <v>336</v>
      </c>
      <c r="C136" s="20">
        <v>135</v>
      </c>
      <c r="D136" s="20" t="s">
        <v>404</v>
      </c>
      <c r="E136" s="20">
        <v>170</v>
      </c>
      <c r="F136" s="18" t="s">
        <v>393</v>
      </c>
      <c r="G136" s="17" t="s">
        <v>257</v>
      </c>
      <c r="H136" s="71" t="s">
        <v>387</v>
      </c>
      <c r="I136" s="71" t="s">
        <v>387</v>
      </c>
      <c r="J136" s="71"/>
      <c r="K136" s="71" t="s">
        <v>387</v>
      </c>
    </row>
    <row r="137" spans="1:11" ht="13" x14ac:dyDescent="0.15">
      <c r="A137" s="15" t="s">
        <v>2991</v>
      </c>
      <c r="B137" s="18" t="s">
        <v>336</v>
      </c>
      <c r="C137" s="20">
        <v>136</v>
      </c>
      <c r="D137" s="20" t="s">
        <v>385</v>
      </c>
      <c r="E137" s="20">
        <v>210</v>
      </c>
      <c r="F137" s="18" t="s">
        <v>398</v>
      </c>
      <c r="G137" s="17" t="s">
        <v>257</v>
      </c>
      <c r="H137" s="71" t="s">
        <v>387</v>
      </c>
      <c r="I137" s="71" t="s">
        <v>387</v>
      </c>
      <c r="J137" s="71"/>
      <c r="K137" s="71" t="s">
        <v>387</v>
      </c>
    </row>
    <row r="138" spans="1:11" ht="13" x14ac:dyDescent="0.15">
      <c r="A138" s="15" t="s">
        <v>2994</v>
      </c>
      <c r="B138" s="18" t="s">
        <v>336</v>
      </c>
      <c r="C138" s="20">
        <v>137</v>
      </c>
      <c r="D138" s="20" t="s">
        <v>385</v>
      </c>
      <c r="E138" s="20">
        <v>170</v>
      </c>
      <c r="F138" s="18" t="s">
        <v>393</v>
      </c>
      <c r="G138" s="17" t="s">
        <v>257</v>
      </c>
      <c r="H138" s="71" t="s">
        <v>387</v>
      </c>
      <c r="I138" s="71" t="s">
        <v>387</v>
      </c>
      <c r="J138" s="71"/>
      <c r="K138" s="71" t="s">
        <v>387</v>
      </c>
    </row>
    <row r="139" spans="1:11" ht="13" x14ac:dyDescent="0.15">
      <c r="A139" s="15" t="s">
        <v>2997</v>
      </c>
      <c r="B139" s="18" t="s">
        <v>336</v>
      </c>
      <c r="C139" s="20">
        <v>138</v>
      </c>
      <c r="D139" s="20" t="s">
        <v>400</v>
      </c>
      <c r="E139" s="20">
        <v>200</v>
      </c>
      <c r="F139" s="18" t="s">
        <v>398</v>
      </c>
      <c r="G139" s="17" t="s">
        <v>257</v>
      </c>
      <c r="H139" s="71" t="s">
        <v>387</v>
      </c>
      <c r="I139" s="71" t="s">
        <v>387</v>
      </c>
      <c r="J139" s="71"/>
      <c r="K139" s="71" t="s">
        <v>387</v>
      </c>
    </row>
    <row r="140" spans="1:11" ht="13" x14ac:dyDescent="0.15">
      <c r="A140" s="15" t="s">
        <v>3001</v>
      </c>
      <c r="B140" s="18" t="s">
        <v>336</v>
      </c>
      <c r="C140" s="20">
        <v>139</v>
      </c>
      <c r="D140" s="20" t="s">
        <v>847</v>
      </c>
      <c r="E140" s="20">
        <v>250</v>
      </c>
      <c r="F140" s="18" t="s">
        <v>386</v>
      </c>
      <c r="G140" s="17" t="s">
        <v>257</v>
      </c>
      <c r="H140" s="71" t="s">
        <v>387</v>
      </c>
      <c r="I140" s="71" t="s">
        <v>387</v>
      </c>
      <c r="J140" s="71"/>
      <c r="K140" s="71" t="s">
        <v>387</v>
      </c>
    </row>
    <row r="141" spans="1:11" ht="13" x14ac:dyDescent="0.15">
      <c r="A141" s="15" t="s">
        <v>3003</v>
      </c>
      <c r="B141" s="18" t="s">
        <v>336</v>
      </c>
      <c r="C141" s="20">
        <v>140</v>
      </c>
      <c r="D141" s="20" t="s">
        <v>2547</v>
      </c>
      <c r="E141" s="20">
        <v>200</v>
      </c>
      <c r="F141" s="18" t="s">
        <v>398</v>
      </c>
      <c r="G141" s="17" t="s">
        <v>257</v>
      </c>
      <c r="H141" s="71" t="s">
        <v>387</v>
      </c>
      <c r="I141" s="71" t="s">
        <v>387</v>
      </c>
      <c r="J141" s="71"/>
      <c r="K141" s="71" t="s">
        <v>387</v>
      </c>
    </row>
    <row r="142" spans="1:11" ht="13" x14ac:dyDescent="0.15">
      <c r="A142" s="15" t="s">
        <v>3008</v>
      </c>
      <c r="B142" s="18" t="s">
        <v>336</v>
      </c>
      <c r="C142" s="20">
        <v>141</v>
      </c>
      <c r="D142" s="20" t="s">
        <v>149</v>
      </c>
      <c r="E142" s="16">
        <v>240</v>
      </c>
      <c r="F142" s="18" t="s">
        <v>386</v>
      </c>
      <c r="G142" s="17" t="s">
        <v>257</v>
      </c>
      <c r="H142" s="71" t="s">
        <v>387</v>
      </c>
      <c r="I142" s="71" t="s">
        <v>387</v>
      </c>
      <c r="J142" s="71"/>
      <c r="K142" s="71" t="s">
        <v>387</v>
      </c>
    </row>
    <row r="143" spans="1:11" ht="13" x14ac:dyDescent="0.15">
      <c r="A143" s="15" t="s">
        <v>3010</v>
      </c>
      <c r="B143" s="18" t="s">
        <v>336</v>
      </c>
      <c r="C143" s="20">
        <v>142</v>
      </c>
      <c r="D143" s="20" t="s">
        <v>392</v>
      </c>
      <c r="E143" s="16">
        <v>180</v>
      </c>
      <c r="F143" s="20" t="s">
        <v>393</v>
      </c>
      <c r="G143" s="17" t="s">
        <v>257</v>
      </c>
      <c r="H143" s="71" t="s">
        <v>387</v>
      </c>
      <c r="I143" s="71" t="s">
        <v>387</v>
      </c>
      <c r="J143" s="71"/>
      <c r="K143" s="71" t="s">
        <v>387</v>
      </c>
    </row>
    <row r="144" spans="1:11" ht="13" x14ac:dyDescent="0.15">
      <c r="A144" s="15" t="s">
        <v>3019</v>
      </c>
      <c r="B144" s="18" t="s">
        <v>336</v>
      </c>
      <c r="C144" s="20">
        <v>143</v>
      </c>
      <c r="D144" s="20" t="s">
        <v>469</v>
      </c>
      <c r="E144" s="121" t="s">
        <v>390</v>
      </c>
      <c r="F144" s="20" t="s">
        <v>1069</v>
      </c>
      <c r="G144" s="17" t="s">
        <v>257</v>
      </c>
      <c r="H144" s="71" t="s">
        <v>387</v>
      </c>
      <c r="I144" s="71" t="s">
        <v>387</v>
      </c>
      <c r="J144" s="71"/>
      <c r="K144" s="71" t="s">
        <v>387</v>
      </c>
    </row>
    <row r="145" spans="1:11" ht="13" x14ac:dyDescent="0.15">
      <c r="A145" s="15" t="s">
        <v>2964</v>
      </c>
      <c r="B145" s="18" t="s">
        <v>336</v>
      </c>
      <c r="C145" s="20">
        <v>144</v>
      </c>
      <c r="D145" s="20" t="s">
        <v>469</v>
      </c>
      <c r="E145" s="121" t="s">
        <v>390</v>
      </c>
      <c r="F145" s="20" t="s">
        <v>1069</v>
      </c>
      <c r="G145" s="17" t="s">
        <v>257</v>
      </c>
      <c r="H145" s="71" t="s">
        <v>387</v>
      </c>
      <c r="I145" s="71" t="s">
        <v>387</v>
      </c>
      <c r="J145" s="71"/>
      <c r="K145" s="71" t="s">
        <v>387</v>
      </c>
    </row>
    <row r="146" spans="1:11" ht="13" x14ac:dyDescent="0.15">
      <c r="A146" s="15" t="s">
        <v>3020</v>
      </c>
      <c r="B146" s="18" t="s">
        <v>336</v>
      </c>
      <c r="C146" s="20">
        <v>145</v>
      </c>
      <c r="D146" s="20" t="s">
        <v>469</v>
      </c>
      <c r="E146" s="121" t="s">
        <v>390</v>
      </c>
      <c r="F146" s="20" t="s">
        <v>1069</v>
      </c>
      <c r="G146" s="17" t="s">
        <v>257</v>
      </c>
      <c r="H146" s="71" t="s">
        <v>387</v>
      </c>
      <c r="I146" s="71" t="s">
        <v>387</v>
      </c>
      <c r="J146" s="71"/>
      <c r="K146" s="71" t="s">
        <v>387</v>
      </c>
    </row>
    <row r="147" spans="1:11" ht="13" x14ac:dyDescent="0.15">
      <c r="A147" s="15" t="s">
        <v>2905</v>
      </c>
      <c r="B147" s="18" t="s">
        <v>336</v>
      </c>
      <c r="C147" s="20">
        <v>146</v>
      </c>
      <c r="D147" s="20" t="s">
        <v>407</v>
      </c>
      <c r="E147" s="121">
        <v>240</v>
      </c>
      <c r="F147" s="18" t="s">
        <v>386</v>
      </c>
      <c r="G147" s="17" t="s">
        <v>260</v>
      </c>
      <c r="H147" s="71" t="s">
        <v>387</v>
      </c>
      <c r="I147" s="71" t="s">
        <v>387</v>
      </c>
      <c r="J147" s="71"/>
      <c r="K147" s="71" t="s">
        <v>387</v>
      </c>
    </row>
    <row r="148" spans="1:11" ht="13" x14ac:dyDescent="0.15">
      <c r="A148" s="15" t="s">
        <v>2917</v>
      </c>
      <c r="B148" s="18" t="s">
        <v>336</v>
      </c>
      <c r="C148" s="20">
        <v>147</v>
      </c>
      <c r="D148" s="20" t="s">
        <v>395</v>
      </c>
      <c r="E148" s="121">
        <v>250</v>
      </c>
      <c r="F148" s="18" t="s">
        <v>386</v>
      </c>
      <c r="G148" s="17" t="s">
        <v>260</v>
      </c>
      <c r="H148" s="71" t="s">
        <v>387</v>
      </c>
      <c r="I148" s="71" t="s">
        <v>387</v>
      </c>
      <c r="J148" s="71"/>
      <c r="K148" s="71" t="s">
        <v>387</v>
      </c>
    </row>
    <row r="149" spans="1:11" ht="13" x14ac:dyDescent="0.15">
      <c r="A149" s="15" t="s">
        <v>2980</v>
      </c>
      <c r="B149" s="18" t="s">
        <v>336</v>
      </c>
      <c r="C149" s="20">
        <v>148</v>
      </c>
      <c r="D149" s="20" t="s">
        <v>395</v>
      </c>
      <c r="E149" s="20">
        <v>190</v>
      </c>
      <c r="F149" s="18" t="s">
        <v>393</v>
      </c>
      <c r="G149" s="17" t="s">
        <v>260</v>
      </c>
      <c r="H149" s="71" t="s">
        <v>387</v>
      </c>
      <c r="I149" s="71" t="s">
        <v>387</v>
      </c>
      <c r="J149" s="71"/>
      <c r="K149" s="71" t="s">
        <v>387</v>
      </c>
    </row>
    <row r="150" spans="1:11" ht="13" x14ac:dyDescent="0.15">
      <c r="A150" s="15" t="s">
        <v>2922</v>
      </c>
      <c r="B150" s="18" t="s">
        <v>336</v>
      </c>
      <c r="C150" s="20">
        <v>149</v>
      </c>
      <c r="D150" s="20" t="s">
        <v>389</v>
      </c>
      <c r="E150" s="20">
        <v>250</v>
      </c>
      <c r="F150" s="18" t="s">
        <v>386</v>
      </c>
      <c r="G150" s="17" t="s">
        <v>260</v>
      </c>
      <c r="H150" s="71" t="s">
        <v>387</v>
      </c>
      <c r="I150" s="71" t="s">
        <v>387</v>
      </c>
      <c r="J150" s="71"/>
      <c r="K150" s="71" t="s">
        <v>387</v>
      </c>
    </row>
    <row r="151" spans="1:11" ht="13" x14ac:dyDescent="0.15">
      <c r="A151" s="15" t="s">
        <v>2984</v>
      </c>
      <c r="B151" s="18" t="s">
        <v>336</v>
      </c>
      <c r="C151" s="20">
        <v>150</v>
      </c>
      <c r="D151" s="20" t="s">
        <v>389</v>
      </c>
      <c r="E151" s="20">
        <v>210</v>
      </c>
      <c r="F151" s="18" t="s">
        <v>398</v>
      </c>
      <c r="G151" s="17" t="s">
        <v>260</v>
      </c>
      <c r="H151" s="71" t="s">
        <v>387</v>
      </c>
      <c r="I151" s="71" t="s">
        <v>387</v>
      </c>
      <c r="J151" s="71"/>
      <c r="K151" s="71" t="s">
        <v>387</v>
      </c>
    </row>
    <row r="152" spans="1:11" ht="13" x14ac:dyDescent="0.15">
      <c r="A152" s="15" t="s">
        <v>2985</v>
      </c>
      <c r="B152" s="18" t="s">
        <v>336</v>
      </c>
      <c r="C152" s="20">
        <v>151</v>
      </c>
      <c r="D152" s="20" t="s">
        <v>389</v>
      </c>
      <c r="E152" s="20">
        <v>210</v>
      </c>
      <c r="F152" s="18" t="s">
        <v>393</v>
      </c>
      <c r="G152" s="17" t="s">
        <v>260</v>
      </c>
      <c r="H152" s="71" t="s">
        <v>387</v>
      </c>
      <c r="I152" s="71" t="s">
        <v>387</v>
      </c>
      <c r="J152" s="71"/>
      <c r="K152" s="71" t="s">
        <v>387</v>
      </c>
    </row>
    <row r="153" spans="1:11" ht="13" x14ac:dyDescent="0.15">
      <c r="A153" s="15" t="s">
        <v>2989</v>
      </c>
      <c r="B153" s="18" t="s">
        <v>336</v>
      </c>
      <c r="C153" s="20">
        <v>152</v>
      </c>
      <c r="D153" s="20" t="s">
        <v>404</v>
      </c>
      <c r="E153" s="20">
        <v>240</v>
      </c>
      <c r="F153" s="18" t="s">
        <v>386</v>
      </c>
      <c r="G153" s="17" t="s">
        <v>260</v>
      </c>
      <c r="H153" s="71" t="s">
        <v>387</v>
      </c>
      <c r="I153" s="71" t="s">
        <v>387</v>
      </c>
      <c r="J153" s="71"/>
      <c r="K153" s="71" t="s">
        <v>387</v>
      </c>
    </row>
    <row r="154" spans="1:11" ht="13" x14ac:dyDescent="0.15">
      <c r="A154" s="15" t="s">
        <v>2990</v>
      </c>
      <c r="B154" s="18" t="s">
        <v>336</v>
      </c>
      <c r="C154" s="20">
        <v>153</v>
      </c>
      <c r="D154" s="20" t="s">
        <v>404</v>
      </c>
      <c r="E154" s="20">
        <v>170</v>
      </c>
      <c r="F154" s="18" t="s">
        <v>393</v>
      </c>
      <c r="G154" s="17" t="s">
        <v>260</v>
      </c>
      <c r="H154" s="71" t="s">
        <v>387</v>
      </c>
      <c r="I154" s="71" t="s">
        <v>387</v>
      </c>
      <c r="J154" s="71"/>
      <c r="K154" s="71" t="s">
        <v>387</v>
      </c>
    </row>
    <row r="155" spans="1:11" ht="13" x14ac:dyDescent="0.15">
      <c r="A155" s="15" t="s">
        <v>2991</v>
      </c>
      <c r="B155" s="18" t="s">
        <v>336</v>
      </c>
      <c r="C155" s="20">
        <v>154</v>
      </c>
      <c r="D155" s="20" t="s">
        <v>385</v>
      </c>
      <c r="E155" s="20">
        <v>210</v>
      </c>
      <c r="F155" s="18" t="s">
        <v>398</v>
      </c>
      <c r="G155" s="17" t="s">
        <v>260</v>
      </c>
      <c r="H155" s="71" t="s">
        <v>387</v>
      </c>
      <c r="I155" s="71" t="s">
        <v>387</v>
      </c>
      <c r="J155" s="71"/>
      <c r="K155" s="71" t="s">
        <v>387</v>
      </c>
    </row>
    <row r="156" spans="1:11" ht="13" x14ac:dyDescent="0.15">
      <c r="A156" s="15" t="s">
        <v>2994</v>
      </c>
      <c r="B156" s="18" t="s">
        <v>336</v>
      </c>
      <c r="C156" s="20">
        <v>155</v>
      </c>
      <c r="D156" s="20" t="s">
        <v>385</v>
      </c>
      <c r="E156" s="20">
        <v>170</v>
      </c>
      <c r="F156" s="18" t="s">
        <v>393</v>
      </c>
      <c r="G156" s="17" t="s">
        <v>260</v>
      </c>
      <c r="H156" s="71" t="s">
        <v>387</v>
      </c>
      <c r="I156" s="71" t="s">
        <v>387</v>
      </c>
      <c r="J156" s="71"/>
      <c r="K156" s="71" t="s">
        <v>387</v>
      </c>
    </row>
    <row r="157" spans="1:11" ht="13" x14ac:dyDescent="0.15">
      <c r="A157" s="15" t="s">
        <v>2997</v>
      </c>
      <c r="B157" s="18" t="s">
        <v>336</v>
      </c>
      <c r="C157" s="20">
        <v>156</v>
      </c>
      <c r="D157" s="20" t="s">
        <v>400</v>
      </c>
      <c r="E157" s="20">
        <v>200</v>
      </c>
      <c r="F157" s="18" t="s">
        <v>398</v>
      </c>
      <c r="G157" s="17" t="s">
        <v>260</v>
      </c>
      <c r="H157" s="71" t="s">
        <v>387</v>
      </c>
      <c r="I157" s="71" t="s">
        <v>387</v>
      </c>
      <c r="J157" s="71"/>
      <c r="K157" s="71" t="s">
        <v>387</v>
      </c>
    </row>
    <row r="158" spans="1:11" ht="13" x14ac:dyDescent="0.15">
      <c r="A158" s="15" t="s">
        <v>3001</v>
      </c>
      <c r="B158" s="18" t="s">
        <v>336</v>
      </c>
      <c r="C158" s="20">
        <v>157</v>
      </c>
      <c r="D158" s="20" t="s">
        <v>847</v>
      </c>
      <c r="E158" s="20">
        <v>250</v>
      </c>
      <c r="F158" s="18" t="s">
        <v>386</v>
      </c>
      <c r="G158" s="17" t="s">
        <v>260</v>
      </c>
      <c r="H158" s="71" t="s">
        <v>387</v>
      </c>
      <c r="I158" s="71" t="s">
        <v>387</v>
      </c>
      <c r="J158" s="71"/>
      <c r="K158" s="71" t="s">
        <v>387</v>
      </c>
    </row>
    <row r="159" spans="1:11" ht="13" x14ac:dyDescent="0.15">
      <c r="A159" s="15" t="s">
        <v>3003</v>
      </c>
      <c r="B159" s="18" t="s">
        <v>336</v>
      </c>
      <c r="C159" s="20">
        <v>158</v>
      </c>
      <c r="D159" s="20" t="s">
        <v>2547</v>
      </c>
      <c r="E159" s="20">
        <v>200</v>
      </c>
      <c r="F159" s="18" t="s">
        <v>398</v>
      </c>
      <c r="G159" s="17" t="s">
        <v>260</v>
      </c>
      <c r="H159" s="71" t="s">
        <v>387</v>
      </c>
      <c r="I159" s="71" t="s">
        <v>387</v>
      </c>
      <c r="J159" s="71"/>
      <c r="K159" s="71" t="s">
        <v>387</v>
      </c>
    </row>
    <row r="160" spans="1:11" ht="13" x14ac:dyDescent="0.15">
      <c r="A160" s="15" t="s">
        <v>3008</v>
      </c>
      <c r="B160" s="18" t="s">
        <v>336</v>
      </c>
      <c r="C160" s="20">
        <v>159</v>
      </c>
      <c r="D160" s="20" t="s">
        <v>149</v>
      </c>
      <c r="E160" s="16">
        <v>240</v>
      </c>
      <c r="F160" s="18" t="s">
        <v>386</v>
      </c>
      <c r="G160" s="17" t="s">
        <v>260</v>
      </c>
      <c r="H160" s="71" t="s">
        <v>387</v>
      </c>
      <c r="I160" s="71" t="s">
        <v>387</v>
      </c>
      <c r="J160" s="71"/>
      <c r="K160" s="71" t="s">
        <v>387</v>
      </c>
    </row>
    <row r="161" spans="1:11" ht="13" x14ac:dyDescent="0.15">
      <c r="A161" s="15" t="s">
        <v>3010</v>
      </c>
      <c r="B161" s="18" t="s">
        <v>336</v>
      </c>
      <c r="C161" s="20">
        <v>160</v>
      </c>
      <c r="D161" s="20" t="s">
        <v>392</v>
      </c>
      <c r="E161" s="16">
        <v>180</v>
      </c>
      <c r="F161" s="20" t="s">
        <v>393</v>
      </c>
      <c r="G161" s="17" t="s">
        <v>260</v>
      </c>
      <c r="H161" s="71" t="s">
        <v>387</v>
      </c>
      <c r="I161" s="71" t="s">
        <v>387</v>
      </c>
      <c r="J161" s="71"/>
      <c r="K161" s="71" t="s">
        <v>387</v>
      </c>
    </row>
    <row r="162" spans="1:11" ht="13" x14ac:dyDescent="0.15">
      <c r="A162" s="15" t="s">
        <v>3014</v>
      </c>
      <c r="B162" s="18" t="s">
        <v>336</v>
      </c>
      <c r="C162" s="20">
        <v>161</v>
      </c>
      <c r="D162" s="20" t="s">
        <v>469</v>
      </c>
      <c r="E162" s="121" t="s">
        <v>390</v>
      </c>
      <c r="F162" s="18" t="s">
        <v>1542</v>
      </c>
      <c r="G162" s="17" t="s">
        <v>260</v>
      </c>
      <c r="H162" s="71" t="s">
        <v>387</v>
      </c>
      <c r="I162" s="71" t="s">
        <v>387</v>
      </c>
      <c r="J162" s="71"/>
      <c r="K162" s="71" t="s">
        <v>387</v>
      </c>
    </row>
    <row r="163" spans="1:11" ht="13" x14ac:dyDescent="0.15">
      <c r="A163" s="15" t="s">
        <v>2422</v>
      </c>
      <c r="B163" s="18" t="s">
        <v>336</v>
      </c>
      <c r="C163" s="20">
        <v>162</v>
      </c>
      <c r="D163" s="20" t="s">
        <v>469</v>
      </c>
      <c r="E163" s="121" t="s">
        <v>390</v>
      </c>
      <c r="F163" s="18" t="s">
        <v>1542</v>
      </c>
      <c r="G163" s="17" t="s">
        <v>260</v>
      </c>
      <c r="H163" s="71" t="s">
        <v>387</v>
      </c>
      <c r="I163" s="71" t="s">
        <v>387</v>
      </c>
      <c r="J163" s="71"/>
      <c r="K163" s="71" t="s">
        <v>387</v>
      </c>
    </row>
    <row r="164" spans="1:11" ht="13" x14ac:dyDescent="0.15">
      <c r="A164" s="15" t="s">
        <v>3018</v>
      </c>
      <c r="B164" s="18" t="s">
        <v>336</v>
      </c>
      <c r="C164" s="20">
        <v>163</v>
      </c>
      <c r="D164" s="20" t="s">
        <v>469</v>
      </c>
      <c r="E164" s="121" t="s">
        <v>390</v>
      </c>
      <c r="F164" s="18" t="s">
        <v>1542</v>
      </c>
      <c r="G164" s="17" t="s">
        <v>260</v>
      </c>
      <c r="H164" s="71" t="s">
        <v>387</v>
      </c>
      <c r="I164" s="71" t="s">
        <v>387</v>
      </c>
      <c r="J164" s="71"/>
      <c r="K164" s="71" t="s">
        <v>387</v>
      </c>
    </row>
    <row r="165" spans="1:11" ht="13" x14ac:dyDescent="0.15">
      <c r="A165" s="15" t="s">
        <v>2337</v>
      </c>
      <c r="B165" s="18" t="s">
        <v>336</v>
      </c>
      <c r="C165" s="20">
        <v>164</v>
      </c>
      <c r="D165" s="20" t="s">
        <v>469</v>
      </c>
      <c r="E165" s="121" t="s">
        <v>390</v>
      </c>
      <c r="F165" s="18" t="s">
        <v>1542</v>
      </c>
      <c r="G165" s="17" t="s">
        <v>260</v>
      </c>
      <c r="H165" s="71" t="s">
        <v>387</v>
      </c>
      <c r="I165" s="71" t="s">
        <v>387</v>
      </c>
      <c r="J165" s="71"/>
      <c r="K165" s="71" t="s">
        <v>387</v>
      </c>
    </row>
    <row r="166" spans="1:11" ht="13" x14ac:dyDescent="0.15">
      <c r="A166" s="15" t="s">
        <v>1264</v>
      </c>
      <c r="B166" s="18" t="s">
        <v>336</v>
      </c>
      <c r="C166" s="20">
        <v>165</v>
      </c>
      <c r="D166" s="20" t="s">
        <v>469</v>
      </c>
      <c r="E166" s="121" t="s">
        <v>390</v>
      </c>
      <c r="F166" s="18" t="s">
        <v>1542</v>
      </c>
      <c r="G166" s="17" t="s">
        <v>260</v>
      </c>
      <c r="H166" s="71" t="s">
        <v>387</v>
      </c>
      <c r="I166" s="71" t="s">
        <v>387</v>
      </c>
      <c r="J166" s="71"/>
      <c r="K166" s="71" t="s">
        <v>387</v>
      </c>
    </row>
    <row r="167" spans="1:11" ht="13" x14ac:dyDescent="0.15">
      <c r="A167" s="15" t="s">
        <v>495</v>
      </c>
      <c r="B167" s="18" t="s">
        <v>336</v>
      </c>
      <c r="C167" s="20">
        <v>166</v>
      </c>
      <c r="D167" s="20" t="s">
        <v>496</v>
      </c>
      <c r="E167" s="121" t="s">
        <v>390</v>
      </c>
      <c r="F167" s="18" t="s">
        <v>497</v>
      </c>
      <c r="G167" s="17" t="s">
        <v>260</v>
      </c>
      <c r="H167" s="71" t="s">
        <v>387</v>
      </c>
      <c r="I167" s="71" t="s">
        <v>387</v>
      </c>
      <c r="J167" s="71"/>
      <c r="K167" s="71" t="s">
        <v>387</v>
      </c>
    </row>
    <row r="168" spans="1:11" ht="13" x14ac:dyDescent="0.15">
      <c r="A168" s="15" t="s">
        <v>500</v>
      </c>
      <c r="B168" s="18" t="s">
        <v>336</v>
      </c>
      <c r="C168" s="20">
        <v>167</v>
      </c>
      <c r="D168" s="20" t="s">
        <v>496</v>
      </c>
      <c r="E168" s="121" t="s">
        <v>390</v>
      </c>
      <c r="F168" s="20" t="s">
        <v>496</v>
      </c>
      <c r="G168" s="17" t="s">
        <v>260</v>
      </c>
      <c r="H168" s="71" t="s">
        <v>387</v>
      </c>
      <c r="I168" s="71" t="s">
        <v>387</v>
      </c>
      <c r="J168" s="71"/>
      <c r="K168" s="71" t="s">
        <v>387</v>
      </c>
    </row>
    <row r="169" spans="1:11" ht="13" x14ac:dyDescent="0.15">
      <c r="A169" s="15" t="s">
        <v>501</v>
      </c>
      <c r="B169" s="18" t="s">
        <v>336</v>
      </c>
      <c r="C169" s="20">
        <v>168</v>
      </c>
      <c r="D169" s="20" t="s">
        <v>496</v>
      </c>
      <c r="E169" s="121" t="s">
        <v>390</v>
      </c>
      <c r="F169" s="20" t="s">
        <v>496</v>
      </c>
      <c r="G169" s="17" t="s">
        <v>260</v>
      </c>
      <c r="H169" s="71" t="s">
        <v>387</v>
      </c>
      <c r="I169" s="71" t="s">
        <v>387</v>
      </c>
      <c r="J169" s="71"/>
      <c r="K169" s="71" t="s">
        <v>387</v>
      </c>
    </row>
    <row r="170" spans="1:11" ht="13" x14ac:dyDescent="0.15">
      <c r="A170" s="15" t="s">
        <v>498</v>
      </c>
      <c r="B170" s="18" t="s">
        <v>336</v>
      </c>
      <c r="C170" s="20">
        <v>169</v>
      </c>
      <c r="D170" s="20" t="s">
        <v>496</v>
      </c>
      <c r="E170" s="121" t="s">
        <v>390</v>
      </c>
      <c r="F170" s="20" t="s">
        <v>496</v>
      </c>
      <c r="G170" s="17" t="s">
        <v>260</v>
      </c>
      <c r="H170" s="71" t="s">
        <v>387</v>
      </c>
      <c r="I170" s="71" t="s">
        <v>387</v>
      </c>
      <c r="J170" s="71"/>
      <c r="K170" s="71" t="s">
        <v>387</v>
      </c>
    </row>
  </sheetData>
  <sheetProtection selectLockedCells="1" selectUnlockedCells="1"/>
  <mergeCells count="1">
    <mergeCell ref="Z1:AH1"/>
  </mergeCells>
  <conditionalFormatting sqref="H2:K170">
    <cfRule type="cellIs" dxfId="474" priority="1" stopIfTrue="1" operator="equal">
      <formula>"-"</formula>
    </cfRule>
    <cfRule type="cellIs" dxfId="473" priority="2" stopIfTrue="1" operator="equal">
      <formula>"x"</formula>
    </cfRule>
  </conditionalFormatting>
  <hyperlinks>
    <hyperlink ref="L1" location="'Expansion set Check List'!A1" display="Home" xr:uid="{00000000-0004-0000-4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05">
    <tabColor rgb="FF00FF00"/>
  </sheetPr>
  <dimension ref="A1:AH170"/>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5.6640625" customWidth="1"/>
    <col min="2" max="2" width="15.5" bestFit="1" customWidth="1"/>
    <col min="3" max="3" width="4"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442</v>
      </c>
      <c r="B2" s="18" t="s">
        <v>337</v>
      </c>
      <c r="C2" s="18">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169</v>
      </c>
      <c r="Z2" s="102"/>
      <c r="AA2" s="102"/>
      <c r="AB2" s="102"/>
      <c r="AC2" s="102"/>
      <c r="AD2" s="102"/>
      <c r="AE2" s="102"/>
      <c r="AF2" s="102"/>
      <c r="AG2" s="102"/>
      <c r="AH2" s="102"/>
    </row>
    <row r="3" spans="1:34" ht="13" x14ac:dyDescent="0.15">
      <c r="A3" s="15" t="s">
        <v>452</v>
      </c>
      <c r="B3" s="18" t="s">
        <v>337</v>
      </c>
      <c r="C3" s="20">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39</v>
      </c>
    </row>
    <row r="4" spans="1:34" ht="13" x14ac:dyDescent="0.15">
      <c r="A4" s="15" t="s">
        <v>519</v>
      </c>
      <c r="B4" s="18" t="s">
        <v>337</v>
      </c>
      <c r="C4" s="18">
        <v>3</v>
      </c>
      <c r="D4" s="20" t="s">
        <v>407</v>
      </c>
      <c r="E4" s="20">
        <v>120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39</v>
      </c>
    </row>
    <row r="5" spans="1:34" ht="13" x14ac:dyDescent="0.15">
      <c r="A5" s="15" t="s">
        <v>544</v>
      </c>
      <c r="B5" s="18" t="s">
        <v>337</v>
      </c>
      <c r="C5" s="20">
        <v>4</v>
      </c>
      <c r="D5" s="20" t="s">
        <v>407</v>
      </c>
      <c r="E5" s="20">
        <v>50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25</v>
      </c>
    </row>
    <row r="6" spans="1:34" ht="13" x14ac:dyDescent="0.15">
      <c r="A6" s="15" t="s">
        <v>523</v>
      </c>
      <c r="B6" s="18" t="s">
        <v>337</v>
      </c>
      <c r="C6" s="18">
        <v>5</v>
      </c>
      <c r="D6" s="20" t="s">
        <v>407</v>
      </c>
      <c r="E6" s="20">
        <v>80</v>
      </c>
      <c r="F6" s="18" t="s">
        <v>398</v>
      </c>
      <c r="G6" s="19" t="s">
        <v>177</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517</v>
      </c>
      <c r="B7" s="18" t="s">
        <v>337</v>
      </c>
      <c r="C7" s="20">
        <v>6</v>
      </c>
      <c r="D7" s="20" t="s">
        <v>407</v>
      </c>
      <c r="E7" s="20">
        <v>140</v>
      </c>
      <c r="F7" s="18"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464</v>
      </c>
      <c r="B8" s="18" t="s">
        <v>337</v>
      </c>
      <c r="C8" s="18">
        <v>7</v>
      </c>
      <c r="D8" s="20" t="s">
        <v>407</v>
      </c>
      <c r="E8" s="20">
        <v>80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12</v>
      </c>
    </row>
    <row r="9" spans="1:34" ht="13" x14ac:dyDescent="0.15">
      <c r="A9" s="15" t="s">
        <v>1915</v>
      </c>
      <c r="B9" s="18" t="s">
        <v>337</v>
      </c>
      <c r="C9" s="20">
        <v>8</v>
      </c>
      <c r="D9" s="20" t="s">
        <v>407</v>
      </c>
      <c r="E9" s="20">
        <v>140</v>
      </c>
      <c r="F9" s="18" t="s">
        <v>398</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886</v>
      </c>
      <c r="B10" s="18" t="s">
        <v>337</v>
      </c>
      <c r="C10" s="18">
        <v>9</v>
      </c>
      <c r="D10" s="20" t="s">
        <v>407</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868</v>
      </c>
      <c r="B11" s="18" t="s">
        <v>337</v>
      </c>
      <c r="C11" s="20">
        <v>10</v>
      </c>
      <c r="D11" s="20" t="s">
        <v>407</v>
      </c>
      <c r="E11" s="20">
        <v>90</v>
      </c>
      <c r="F11" s="18" t="s">
        <v>398</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839</v>
      </c>
      <c r="B12" s="18" t="s">
        <v>337</v>
      </c>
      <c r="C12" s="18">
        <v>11</v>
      </c>
      <c r="D12" s="20" t="s">
        <v>407</v>
      </c>
      <c r="E12" s="20">
        <v>110</v>
      </c>
      <c r="F12" s="18" t="s">
        <v>393</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2238</v>
      </c>
      <c r="B13" s="18" t="s">
        <v>337</v>
      </c>
      <c r="C13" s="20">
        <v>12</v>
      </c>
      <c r="D13" s="20" t="s">
        <v>407</v>
      </c>
      <c r="E13" s="20">
        <v>70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2239</v>
      </c>
      <c r="B14" s="18" t="s">
        <v>337</v>
      </c>
      <c r="C14" s="18">
        <v>13</v>
      </c>
      <c r="D14" s="20" t="s">
        <v>407</v>
      </c>
      <c r="E14" s="20">
        <v>90</v>
      </c>
      <c r="F14" s="18"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2925</v>
      </c>
      <c r="B15" s="18" t="s">
        <v>337</v>
      </c>
      <c r="C15" s="20">
        <v>14</v>
      </c>
      <c r="D15" s="20" t="s">
        <v>407</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2926</v>
      </c>
      <c r="B16" s="18" t="s">
        <v>337</v>
      </c>
      <c r="C16" s="18">
        <v>15</v>
      </c>
      <c r="D16" s="20" t="s">
        <v>407</v>
      </c>
      <c r="E16" s="20">
        <v>100</v>
      </c>
      <c r="F16" s="18" t="s">
        <v>398</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2974</v>
      </c>
      <c r="B17" s="18" t="s">
        <v>337</v>
      </c>
      <c r="C17" s="20">
        <v>16</v>
      </c>
      <c r="D17" s="20" t="s">
        <v>407</v>
      </c>
      <c r="E17" s="20">
        <v>70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3023</v>
      </c>
      <c r="B18" s="18" t="s">
        <v>337</v>
      </c>
      <c r="C18" s="18">
        <v>17</v>
      </c>
      <c r="D18" s="20" t="s">
        <v>407</v>
      </c>
      <c r="E18" s="20">
        <v>210</v>
      </c>
      <c r="F18" s="18" t="s">
        <v>398</v>
      </c>
      <c r="G18" s="19" t="s">
        <v>193</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443</v>
      </c>
      <c r="B19" s="18" t="s">
        <v>337</v>
      </c>
      <c r="C19" s="20">
        <v>18</v>
      </c>
      <c r="D19" s="20" t="s">
        <v>395</v>
      </c>
      <c r="E19" s="20">
        <v>70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421</v>
      </c>
      <c r="B20" s="18" t="s">
        <v>337</v>
      </c>
      <c r="C20" s="18">
        <v>19</v>
      </c>
      <c r="D20" s="20" t="s">
        <v>395</v>
      </c>
      <c r="E20" s="20">
        <v>90</v>
      </c>
      <c r="F20" s="18"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3024</v>
      </c>
      <c r="B21" s="18" t="s">
        <v>337</v>
      </c>
      <c r="C21" s="20">
        <v>20</v>
      </c>
      <c r="D21" s="20" t="s">
        <v>395</v>
      </c>
      <c r="E21" s="20">
        <v>250</v>
      </c>
      <c r="F21" s="18" t="s">
        <v>386</v>
      </c>
      <c r="G21" s="19" t="s">
        <v>193</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3025</v>
      </c>
      <c r="B22" s="18" t="s">
        <v>337</v>
      </c>
      <c r="C22" s="18">
        <v>21</v>
      </c>
      <c r="D22" s="20" t="s">
        <v>395</v>
      </c>
      <c r="E22" s="20">
        <v>190</v>
      </c>
      <c r="F22" s="18" t="s">
        <v>393</v>
      </c>
      <c r="G22" s="19" t="s">
        <v>193</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2248</v>
      </c>
      <c r="B23" s="18" t="s">
        <v>337</v>
      </c>
      <c r="C23" s="20">
        <v>22</v>
      </c>
      <c r="D23" s="20" t="s">
        <v>395</v>
      </c>
      <c r="E23" s="20">
        <v>70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2249</v>
      </c>
      <c r="B24" s="18" t="s">
        <v>337</v>
      </c>
      <c r="C24" s="18">
        <v>23</v>
      </c>
      <c r="D24" s="20" t="s">
        <v>395</v>
      </c>
      <c r="E24" s="20">
        <v>90</v>
      </c>
      <c r="F24" s="18" t="s">
        <v>398</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2347</v>
      </c>
      <c r="B25" s="18" t="s">
        <v>337</v>
      </c>
      <c r="C25" s="20">
        <v>24</v>
      </c>
      <c r="D25" s="20" t="s">
        <v>395</v>
      </c>
      <c r="E25" s="20">
        <v>110</v>
      </c>
      <c r="F25" s="18" t="s">
        <v>393</v>
      </c>
      <c r="G25" s="19"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3026</v>
      </c>
      <c r="B26" s="18" t="s">
        <v>337</v>
      </c>
      <c r="C26" s="18">
        <v>25</v>
      </c>
      <c r="D26" s="20" t="s">
        <v>395</v>
      </c>
      <c r="E26" s="20">
        <v>200</v>
      </c>
      <c r="F26" s="18" t="s">
        <v>398</v>
      </c>
      <c r="G26" s="21" t="s">
        <v>193</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2979</v>
      </c>
      <c r="B27" s="18" t="s">
        <v>337</v>
      </c>
      <c r="C27" s="20">
        <v>26</v>
      </c>
      <c r="D27" s="20" t="s">
        <v>395</v>
      </c>
      <c r="E27" s="20">
        <v>130</v>
      </c>
      <c r="F27" s="18" t="s">
        <v>393</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2983</v>
      </c>
      <c r="B28" s="18" t="s">
        <v>337</v>
      </c>
      <c r="C28" s="18">
        <v>27</v>
      </c>
      <c r="D28" s="20" t="s">
        <v>389</v>
      </c>
      <c r="E28" s="20">
        <v>60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19</v>
      </c>
    </row>
    <row r="29" spans="1:24" ht="14" thickBot="1" x14ac:dyDescent="0.2">
      <c r="A29" s="15" t="s">
        <v>3027</v>
      </c>
      <c r="B29" s="18" t="s">
        <v>337</v>
      </c>
      <c r="C29" s="20">
        <v>28</v>
      </c>
      <c r="D29" s="20" t="s">
        <v>389</v>
      </c>
      <c r="E29" s="20">
        <v>110</v>
      </c>
      <c r="F29" s="18" t="s">
        <v>398</v>
      </c>
      <c r="G29" s="21" t="s">
        <v>181</v>
      </c>
      <c r="H29" s="71" t="s">
        <v>387</v>
      </c>
      <c r="I29" s="71" t="s">
        <v>387</v>
      </c>
      <c r="J29" s="71"/>
      <c r="K29" s="71"/>
      <c r="R29" s="166" t="s">
        <v>260</v>
      </c>
      <c r="S29" s="232">
        <f t="shared" si="0"/>
        <v>0</v>
      </c>
      <c r="T29" s="192">
        <f t="shared" si="1"/>
        <v>0</v>
      </c>
      <c r="U29" s="168"/>
      <c r="V29" s="166" t="s">
        <v>260</v>
      </c>
      <c r="W29" s="232">
        <f t="shared" si="2"/>
        <v>0</v>
      </c>
      <c r="X29" s="7">
        <f t="shared" si="3"/>
        <v>22</v>
      </c>
    </row>
    <row r="30" spans="1:24" ht="14" thickBot="1" x14ac:dyDescent="0.2">
      <c r="A30" s="15" t="s">
        <v>578</v>
      </c>
      <c r="B30" s="18" t="s">
        <v>337</v>
      </c>
      <c r="C30" s="18">
        <v>29</v>
      </c>
      <c r="D30" s="20" t="s">
        <v>389</v>
      </c>
      <c r="E30" s="20">
        <v>60</v>
      </c>
      <c r="F30" s="18" t="s">
        <v>393</v>
      </c>
      <c r="G30" s="21" t="s">
        <v>173</v>
      </c>
      <c r="H30" s="71" t="s">
        <v>387</v>
      </c>
      <c r="I30" s="71" t="s">
        <v>387</v>
      </c>
      <c r="J30" s="71"/>
      <c r="K30" s="71"/>
      <c r="R30" s="160" t="s">
        <v>86</v>
      </c>
      <c r="S30" s="161"/>
      <c r="T30" s="175">
        <f>SUM(T31:T57)</f>
        <v>0</v>
      </c>
      <c r="U30" s="168"/>
      <c r="V30" s="177" t="s">
        <v>88</v>
      </c>
      <c r="W30" s="213"/>
      <c r="X30" s="215">
        <f>SUM(X31:X57)</f>
        <v>116</v>
      </c>
    </row>
    <row r="31" spans="1:24" ht="13" x14ac:dyDescent="0.15">
      <c r="A31" s="15" t="s">
        <v>571</v>
      </c>
      <c r="B31" s="18" t="s">
        <v>337</v>
      </c>
      <c r="C31" s="20">
        <v>30</v>
      </c>
      <c r="D31" s="20" t="s">
        <v>389</v>
      </c>
      <c r="E31" s="20">
        <v>80</v>
      </c>
      <c r="F31" s="18"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39</v>
      </c>
    </row>
    <row r="32" spans="1:24" ht="13" x14ac:dyDescent="0.15">
      <c r="A32" s="15" t="s">
        <v>841</v>
      </c>
      <c r="B32" s="18" t="s">
        <v>337</v>
      </c>
      <c r="C32" s="18">
        <v>31</v>
      </c>
      <c r="D32" s="20" t="s">
        <v>389</v>
      </c>
      <c r="E32" s="20">
        <v>140</v>
      </c>
      <c r="F32" s="18" t="s">
        <v>386</v>
      </c>
      <c r="G32" s="21" t="s">
        <v>185</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39</v>
      </c>
    </row>
    <row r="33" spans="1:24" ht="13" x14ac:dyDescent="0.15">
      <c r="A33" s="15" t="s">
        <v>432</v>
      </c>
      <c r="B33" s="18" t="s">
        <v>337</v>
      </c>
      <c r="C33" s="20">
        <v>32</v>
      </c>
      <c r="D33" s="20" t="s">
        <v>389</v>
      </c>
      <c r="E33" s="20">
        <v>30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25</v>
      </c>
    </row>
    <row r="34" spans="1:24" ht="13" x14ac:dyDescent="0.15">
      <c r="A34" s="15" t="s">
        <v>397</v>
      </c>
      <c r="B34" s="18" t="s">
        <v>337</v>
      </c>
      <c r="C34" s="18">
        <v>33</v>
      </c>
      <c r="D34" s="20" t="s">
        <v>389</v>
      </c>
      <c r="E34" s="20">
        <v>150</v>
      </c>
      <c r="F34" s="18" t="s">
        <v>398</v>
      </c>
      <c r="G34" s="21" t="s">
        <v>185</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889</v>
      </c>
      <c r="B35" s="18" t="s">
        <v>337</v>
      </c>
      <c r="C35" s="20">
        <v>34</v>
      </c>
      <c r="D35" s="20" t="s">
        <v>389</v>
      </c>
      <c r="E35" s="20">
        <v>60</v>
      </c>
      <c r="F35" s="18" t="s">
        <v>393</v>
      </c>
      <c r="G35" s="2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836</v>
      </c>
      <c r="B36" s="18" t="s">
        <v>337</v>
      </c>
      <c r="C36" s="18">
        <v>35</v>
      </c>
      <c r="D36" s="20" t="s">
        <v>389</v>
      </c>
      <c r="E36" s="20">
        <v>120</v>
      </c>
      <c r="F36" s="18"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2256</v>
      </c>
      <c r="B37" s="18" t="s">
        <v>337</v>
      </c>
      <c r="C37" s="20">
        <v>36</v>
      </c>
      <c r="D37" s="20" t="s">
        <v>389</v>
      </c>
      <c r="E37" s="20">
        <v>70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2257</v>
      </c>
      <c r="B38" s="18" t="s">
        <v>337</v>
      </c>
      <c r="C38" s="18">
        <v>37</v>
      </c>
      <c r="D38" s="20" t="s">
        <v>389</v>
      </c>
      <c r="E38" s="20">
        <v>90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2928</v>
      </c>
      <c r="B39" s="18" t="s">
        <v>337</v>
      </c>
      <c r="C39" s="20">
        <v>38</v>
      </c>
      <c r="D39" s="20" t="s">
        <v>389</v>
      </c>
      <c r="E39" s="20">
        <v>100</v>
      </c>
      <c r="F39" s="18" t="s">
        <v>393</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3028</v>
      </c>
      <c r="B40" s="18" t="s">
        <v>337</v>
      </c>
      <c r="C40" s="18">
        <v>39</v>
      </c>
      <c r="D40" s="20" t="s">
        <v>389</v>
      </c>
      <c r="E40" s="20">
        <v>170</v>
      </c>
      <c r="F40" s="18" t="s">
        <v>393</v>
      </c>
      <c r="G40" s="19" t="s">
        <v>193</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456</v>
      </c>
      <c r="B41" s="18" t="s">
        <v>337</v>
      </c>
      <c r="C41" s="20">
        <v>40</v>
      </c>
      <c r="D41" s="20" t="s">
        <v>404</v>
      </c>
      <c r="E41" s="20">
        <v>60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410</v>
      </c>
      <c r="B42" s="18" t="s">
        <v>337</v>
      </c>
      <c r="C42" s="18">
        <v>41</v>
      </c>
      <c r="D42" s="20" t="s">
        <v>404</v>
      </c>
      <c r="E42" s="20">
        <v>110</v>
      </c>
      <c r="F42" s="18" t="s">
        <v>398</v>
      </c>
      <c r="G42" s="21" t="s">
        <v>185</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417</v>
      </c>
      <c r="B43" s="18" t="s">
        <v>337</v>
      </c>
      <c r="C43" s="20">
        <v>42</v>
      </c>
      <c r="D43" s="20" t="s">
        <v>404</v>
      </c>
      <c r="E43" s="20">
        <v>80</v>
      </c>
      <c r="F43" s="18"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1794</v>
      </c>
      <c r="B44" s="18" t="s">
        <v>337</v>
      </c>
      <c r="C44" s="18">
        <v>43</v>
      </c>
      <c r="D44" s="20" t="s">
        <v>404</v>
      </c>
      <c r="E44" s="20">
        <v>140</v>
      </c>
      <c r="F44" s="18" t="s">
        <v>398</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2363</v>
      </c>
      <c r="B45" s="18" t="s">
        <v>337</v>
      </c>
      <c r="C45" s="20">
        <v>44</v>
      </c>
      <c r="D45" s="20" t="s">
        <v>404</v>
      </c>
      <c r="E45" s="20">
        <v>40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2364</v>
      </c>
      <c r="B46" s="18" t="s">
        <v>337</v>
      </c>
      <c r="C46" s="18">
        <v>45</v>
      </c>
      <c r="D46" s="20" t="s">
        <v>404</v>
      </c>
      <c r="E46" s="20">
        <v>90</v>
      </c>
      <c r="F46" s="18"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2365</v>
      </c>
      <c r="B47" s="18" t="s">
        <v>337</v>
      </c>
      <c r="C47" s="20">
        <v>46</v>
      </c>
      <c r="D47" s="20" t="s">
        <v>404</v>
      </c>
      <c r="E47" s="20">
        <v>140</v>
      </c>
      <c r="F47" s="18" t="s">
        <v>386</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2931</v>
      </c>
      <c r="B48" s="18" t="s">
        <v>337</v>
      </c>
      <c r="C48" s="18">
        <v>47</v>
      </c>
      <c r="D48" s="20" t="s">
        <v>404</v>
      </c>
      <c r="E48" s="20">
        <v>40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848</v>
      </c>
      <c r="B49" s="18" t="s">
        <v>337</v>
      </c>
      <c r="C49" s="20">
        <v>48</v>
      </c>
      <c r="D49" s="20" t="s">
        <v>385</v>
      </c>
      <c r="E49" s="20">
        <v>120</v>
      </c>
      <c r="F49" s="18" t="s">
        <v>398</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938</v>
      </c>
      <c r="B50" s="18" t="s">
        <v>337</v>
      </c>
      <c r="C50" s="18">
        <v>49</v>
      </c>
      <c r="D50" s="20" t="s">
        <v>385</v>
      </c>
      <c r="E50" s="20">
        <v>120</v>
      </c>
      <c r="F50" s="18"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1243</v>
      </c>
      <c r="B51" s="18" t="s">
        <v>337</v>
      </c>
      <c r="C51" s="20">
        <v>50</v>
      </c>
      <c r="D51" s="20" t="s">
        <v>385</v>
      </c>
      <c r="E51" s="20">
        <v>100</v>
      </c>
      <c r="F51" s="18" t="s">
        <v>393</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1258</v>
      </c>
      <c r="B52" s="18" t="s">
        <v>337</v>
      </c>
      <c r="C52" s="18">
        <v>51</v>
      </c>
      <c r="D52" s="20" t="s">
        <v>385</v>
      </c>
      <c r="E52" s="20">
        <v>60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1238</v>
      </c>
      <c r="B53" s="18" t="s">
        <v>337</v>
      </c>
      <c r="C53" s="20">
        <v>52</v>
      </c>
      <c r="D53" s="20" t="s">
        <v>385</v>
      </c>
      <c r="E53" s="20">
        <v>90</v>
      </c>
      <c r="F53" s="18"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1793</v>
      </c>
      <c r="B54" s="18" t="s">
        <v>337</v>
      </c>
      <c r="C54" s="18">
        <v>53</v>
      </c>
      <c r="D54" s="20" t="s">
        <v>385</v>
      </c>
      <c r="E54" s="20">
        <v>150</v>
      </c>
      <c r="F54" s="18" t="s">
        <v>386</v>
      </c>
      <c r="G54" s="21" t="s">
        <v>185</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1876</v>
      </c>
      <c r="B55" s="18" t="s">
        <v>337</v>
      </c>
      <c r="C55" s="20">
        <v>54</v>
      </c>
      <c r="D55" s="20" t="s">
        <v>385</v>
      </c>
      <c r="E55" s="20">
        <v>60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1869</v>
      </c>
      <c r="B56" s="18" t="s">
        <v>337</v>
      </c>
      <c r="C56" s="18">
        <v>55</v>
      </c>
      <c r="D56" s="20" t="s">
        <v>385</v>
      </c>
      <c r="E56" s="20">
        <v>110</v>
      </c>
      <c r="F56" s="18"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2271</v>
      </c>
      <c r="B57" s="18" t="s">
        <v>337</v>
      </c>
      <c r="C57" s="20">
        <v>56</v>
      </c>
      <c r="D57" s="20" t="s">
        <v>385</v>
      </c>
      <c r="E57" s="20">
        <v>70</v>
      </c>
      <c r="F57" s="18"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2272</v>
      </c>
      <c r="B58" s="18" t="s">
        <v>337</v>
      </c>
      <c r="C58" s="18">
        <v>57</v>
      </c>
      <c r="D58" s="20" t="s">
        <v>385</v>
      </c>
      <c r="E58" s="20">
        <v>90</v>
      </c>
      <c r="F58" s="18" t="s">
        <v>398</v>
      </c>
      <c r="G58" s="21" t="s">
        <v>177</v>
      </c>
      <c r="H58" s="71" t="s">
        <v>387</v>
      </c>
      <c r="I58" s="71" t="s">
        <v>387</v>
      </c>
      <c r="J58" s="71"/>
      <c r="K58" s="71"/>
      <c r="U58" s="168"/>
      <c r="V58" s="177" t="s">
        <v>447</v>
      </c>
      <c r="W58" s="189"/>
      <c r="X58" s="190">
        <f>SUM(X59:X85)</f>
        <v>285</v>
      </c>
    </row>
    <row r="59" spans="1:24" ht="13" x14ac:dyDescent="0.15">
      <c r="A59" s="15" t="s">
        <v>2273</v>
      </c>
      <c r="B59" s="18" t="s">
        <v>337</v>
      </c>
      <c r="C59" s="20">
        <v>58</v>
      </c>
      <c r="D59" s="20" t="s">
        <v>385</v>
      </c>
      <c r="E59" s="20">
        <v>160</v>
      </c>
      <c r="F59" s="18" t="s">
        <v>386</v>
      </c>
      <c r="G59" s="21" t="s">
        <v>181</v>
      </c>
      <c r="H59" s="71" t="s">
        <v>387</v>
      </c>
      <c r="I59" s="71" t="s">
        <v>387</v>
      </c>
      <c r="J59" s="71"/>
      <c r="K59" s="71"/>
      <c r="U59" s="239"/>
      <c r="V59" s="116" t="s">
        <v>173</v>
      </c>
      <c r="W59" s="211">
        <f t="shared" ref="W59:X74" si="8">S3+S31+W3+W31</f>
        <v>0</v>
      </c>
      <c r="X59" s="64">
        <f t="shared" si="8"/>
        <v>78</v>
      </c>
    </row>
    <row r="60" spans="1:24" ht="13" x14ac:dyDescent="0.15">
      <c r="A60" s="15" t="s">
        <v>2581</v>
      </c>
      <c r="B60" s="18" t="s">
        <v>337</v>
      </c>
      <c r="C60" s="18">
        <v>59</v>
      </c>
      <c r="D60" s="20" t="s">
        <v>385</v>
      </c>
      <c r="E60" s="20">
        <v>60</v>
      </c>
      <c r="F60" s="18" t="s">
        <v>393</v>
      </c>
      <c r="G60" s="21" t="s">
        <v>173</v>
      </c>
      <c r="H60" s="71" t="s">
        <v>387</v>
      </c>
      <c r="I60" s="71" t="s">
        <v>387</v>
      </c>
      <c r="J60" s="71"/>
      <c r="K60" s="71"/>
      <c r="U60" s="239"/>
      <c r="V60" s="117" t="s">
        <v>177</v>
      </c>
      <c r="W60" s="158">
        <f t="shared" si="8"/>
        <v>0</v>
      </c>
      <c r="X60" s="159">
        <f t="shared" si="8"/>
        <v>78</v>
      </c>
    </row>
    <row r="61" spans="1:24" ht="13" x14ac:dyDescent="0.15">
      <c r="A61" s="15" t="s">
        <v>2582</v>
      </c>
      <c r="B61" s="18" t="s">
        <v>337</v>
      </c>
      <c r="C61" s="20">
        <v>60</v>
      </c>
      <c r="D61" s="20" t="s">
        <v>385</v>
      </c>
      <c r="E61" s="20">
        <v>90</v>
      </c>
      <c r="F61" s="18" t="s">
        <v>398</v>
      </c>
      <c r="G61" s="21" t="s">
        <v>181</v>
      </c>
      <c r="H61" s="71" t="s">
        <v>387</v>
      </c>
      <c r="I61" s="71" t="s">
        <v>387</v>
      </c>
      <c r="J61" s="71"/>
      <c r="K61" s="71"/>
      <c r="U61" s="239"/>
      <c r="V61" s="117" t="s">
        <v>181</v>
      </c>
      <c r="W61" s="158">
        <f t="shared" si="8"/>
        <v>0</v>
      </c>
      <c r="X61" s="159">
        <f t="shared" si="8"/>
        <v>50</v>
      </c>
    </row>
    <row r="62" spans="1:24" ht="13" x14ac:dyDescent="0.15">
      <c r="A62" s="15" t="s">
        <v>2942</v>
      </c>
      <c r="B62" s="18" t="s">
        <v>337</v>
      </c>
      <c r="C62" s="18">
        <v>61</v>
      </c>
      <c r="D62" s="20" t="s">
        <v>385</v>
      </c>
      <c r="E62" s="20">
        <v>80</v>
      </c>
      <c r="F62" s="18" t="s">
        <v>393</v>
      </c>
      <c r="G62" s="19" t="s">
        <v>173</v>
      </c>
      <c r="H62" s="71" t="s">
        <v>387</v>
      </c>
      <c r="I62" s="71" t="s">
        <v>387</v>
      </c>
      <c r="J62" s="71"/>
      <c r="K62" s="71"/>
      <c r="U62" s="239"/>
      <c r="V62" s="117" t="s">
        <v>185</v>
      </c>
      <c r="W62" s="158">
        <f t="shared" si="8"/>
        <v>0</v>
      </c>
      <c r="X62" s="159">
        <f t="shared" si="8"/>
        <v>26</v>
      </c>
    </row>
    <row r="63" spans="1:24" ht="13" x14ac:dyDescent="0.15">
      <c r="A63" s="15" t="s">
        <v>2943</v>
      </c>
      <c r="B63" s="18" t="s">
        <v>337</v>
      </c>
      <c r="C63" s="20">
        <v>62</v>
      </c>
      <c r="D63" s="20" t="s">
        <v>385</v>
      </c>
      <c r="E63" s="20">
        <v>130</v>
      </c>
      <c r="F63" s="18" t="s">
        <v>398</v>
      </c>
      <c r="G63" s="19" t="s">
        <v>185</v>
      </c>
      <c r="H63" s="71" t="s">
        <v>387</v>
      </c>
      <c r="I63" s="71" t="s">
        <v>387</v>
      </c>
      <c r="J63" s="71"/>
      <c r="K63" s="71"/>
      <c r="U63" s="239"/>
      <c r="V63" s="117" t="s">
        <v>189</v>
      </c>
      <c r="W63" s="158">
        <f t="shared" si="8"/>
        <v>0</v>
      </c>
      <c r="X63" s="159">
        <f t="shared" si="8"/>
        <v>0</v>
      </c>
    </row>
    <row r="64" spans="1:24" ht="13" x14ac:dyDescent="0.15">
      <c r="A64" s="15" t="s">
        <v>3029</v>
      </c>
      <c r="B64" s="18" t="s">
        <v>337</v>
      </c>
      <c r="C64" s="18">
        <v>63</v>
      </c>
      <c r="D64" s="20" t="s">
        <v>385</v>
      </c>
      <c r="E64" s="20">
        <v>180</v>
      </c>
      <c r="F64" s="18" t="s">
        <v>393</v>
      </c>
      <c r="G64" s="19" t="s">
        <v>193</v>
      </c>
      <c r="H64" s="71" t="s">
        <v>387</v>
      </c>
      <c r="I64" s="71" t="s">
        <v>387</v>
      </c>
      <c r="J64" s="71"/>
      <c r="K64" s="71" t="s">
        <v>387</v>
      </c>
      <c r="U64" s="240"/>
      <c r="V64" s="117" t="s">
        <v>193</v>
      </c>
      <c r="W64" s="158">
        <f t="shared" si="8"/>
        <v>0</v>
      </c>
      <c r="X64" s="159">
        <f t="shared" si="8"/>
        <v>12</v>
      </c>
    </row>
    <row r="65" spans="1:24" ht="14" thickBot="1" x14ac:dyDescent="0.2">
      <c r="A65" s="15" t="s">
        <v>3030</v>
      </c>
      <c r="B65" s="18" t="s">
        <v>337</v>
      </c>
      <c r="C65" s="20">
        <v>64</v>
      </c>
      <c r="D65" s="20" t="s">
        <v>400</v>
      </c>
      <c r="E65" s="20">
        <v>250</v>
      </c>
      <c r="F65" s="18" t="s">
        <v>386</v>
      </c>
      <c r="G65" s="19" t="s">
        <v>193</v>
      </c>
      <c r="H65" s="71" t="s">
        <v>387</v>
      </c>
      <c r="I65" s="71" t="s">
        <v>387</v>
      </c>
      <c r="J65" s="71"/>
      <c r="K65" s="71" t="s">
        <v>387</v>
      </c>
      <c r="U65" s="241"/>
      <c r="V65" s="117" t="s">
        <v>197</v>
      </c>
      <c r="W65" s="158">
        <f t="shared" si="8"/>
        <v>0</v>
      </c>
      <c r="X65" s="159">
        <f t="shared" si="8"/>
        <v>0</v>
      </c>
    </row>
    <row r="66" spans="1:24" ht="14" thickBot="1" x14ac:dyDescent="0.2">
      <c r="A66" s="15" t="s">
        <v>546</v>
      </c>
      <c r="B66" s="18" t="s">
        <v>337</v>
      </c>
      <c r="C66" s="18">
        <v>65</v>
      </c>
      <c r="D66" s="20" t="s">
        <v>400</v>
      </c>
      <c r="E66" s="20">
        <v>80</v>
      </c>
      <c r="F66" s="18" t="s">
        <v>393</v>
      </c>
      <c r="G66" s="19" t="s">
        <v>173</v>
      </c>
      <c r="H66" s="71" t="s">
        <v>387</v>
      </c>
      <c r="I66" s="71" t="s">
        <v>387</v>
      </c>
      <c r="J66" s="71"/>
      <c r="K66" s="71"/>
      <c r="U66" s="241"/>
      <c r="V66" s="117" t="s">
        <v>201</v>
      </c>
      <c r="W66" s="158">
        <f t="shared" si="8"/>
        <v>0</v>
      </c>
      <c r="X66" s="159">
        <f t="shared" si="8"/>
        <v>0</v>
      </c>
    </row>
    <row r="67" spans="1:24" ht="14" thickBot="1" x14ac:dyDescent="0.2">
      <c r="A67" s="15" t="s">
        <v>531</v>
      </c>
      <c r="B67" s="18" t="s">
        <v>337</v>
      </c>
      <c r="C67" s="20">
        <v>66</v>
      </c>
      <c r="D67" s="20" t="s">
        <v>400</v>
      </c>
      <c r="E67" s="20">
        <v>110</v>
      </c>
      <c r="F67" s="18" t="s">
        <v>398</v>
      </c>
      <c r="G67" s="21" t="s">
        <v>177</v>
      </c>
      <c r="H67" s="71" t="s">
        <v>387</v>
      </c>
      <c r="I67" s="71" t="s">
        <v>387</v>
      </c>
      <c r="J67" s="71"/>
      <c r="K67" s="71"/>
      <c r="U67" s="241"/>
      <c r="V67" s="117" t="s">
        <v>205</v>
      </c>
      <c r="W67" s="158">
        <f t="shared" si="8"/>
        <v>0</v>
      </c>
      <c r="X67" s="159">
        <f t="shared" si="8"/>
        <v>0</v>
      </c>
    </row>
    <row r="68" spans="1:24" ht="14" thickBot="1" x14ac:dyDescent="0.2">
      <c r="A68" s="15" t="s">
        <v>1803</v>
      </c>
      <c r="B68" s="18" t="s">
        <v>337</v>
      </c>
      <c r="C68" s="18">
        <v>67</v>
      </c>
      <c r="D68" s="20" t="s">
        <v>400</v>
      </c>
      <c r="E68" s="20">
        <v>160</v>
      </c>
      <c r="F68" s="18" t="s">
        <v>386</v>
      </c>
      <c r="G68" s="21" t="s">
        <v>185</v>
      </c>
      <c r="H68" s="71" t="s">
        <v>387</v>
      </c>
      <c r="I68" s="71" t="s">
        <v>387</v>
      </c>
      <c r="J68" s="71"/>
      <c r="K68" s="71"/>
      <c r="U68" s="241"/>
      <c r="V68" s="117" t="s">
        <v>209</v>
      </c>
      <c r="W68" s="158">
        <f t="shared" si="8"/>
        <v>0</v>
      </c>
      <c r="X68" s="159">
        <f t="shared" si="8"/>
        <v>0</v>
      </c>
    </row>
    <row r="69" spans="1:24" ht="14" thickBot="1" x14ac:dyDescent="0.2">
      <c r="A69" s="15" t="s">
        <v>1240</v>
      </c>
      <c r="B69" s="18" t="s">
        <v>337</v>
      </c>
      <c r="C69" s="20">
        <v>68</v>
      </c>
      <c r="D69" s="20" t="s">
        <v>400</v>
      </c>
      <c r="E69" s="20">
        <v>90</v>
      </c>
      <c r="F69" s="18" t="s">
        <v>393</v>
      </c>
      <c r="G69" s="21" t="s">
        <v>177</v>
      </c>
      <c r="H69" s="71" t="s">
        <v>387</v>
      </c>
      <c r="I69" s="71" t="s">
        <v>387</v>
      </c>
      <c r="J69" s="71"/>
      <c r="K69" s="71"/>
      <c r="U69" s="241"/>
      <c r="V69" s="117" t="s">
        <v>9125</v>
      </c>
      <c r="W69" s="158">
        <f t="shared" si="8"/>
        <v>0</v>
      </c>
      <c r="X69" s="159">
        <f t="shared" si="8"/>
        <v>0</v>
      </c>
    </row>
    <row r="70" spans="1:24" ht="14" thickBot="1" x14ac:dyDescent="0.2">
      <c r="A70" s="15" t="s">
        <v>1245</v>
      </c>
      <c r="B70" s="18" t="s">
        <v>337</v>
      </c>
      <c r="C70" s="18">
        <v>69</v>
      </c>
      <c r="D70" s="20" t="s">
        <v>400</v>
      </c>
      <c r="E70" s="20">
        <v>90</v>
      </c>
      <c r="F70" s="18" t="s">
        <v>393</v>
      </c>
      <c r="G70" s="21" t="s">
        <v>177</v>
      </c>
      <c r="H70" s="71" t="s">
        <v>387</v>
      </c>
      <c r="I70" s="71" t="s">
        <v>387</v>
      </c>
      <c r="J70" s="71"/>
      <c r="K70" s="71"/>
      <c r="U70" s="241"/>
      <c r="V70" s="118" t="s">
        <v>213</v>
      </c>
      <c r="W70" s="158">
        <f t="shared" si="8"/>
        <v>0</v>
      </c>
      <c r="X70" s="159">
        <f t="shared" si="8"/>
        <v>0</v>
      </c>
    </row>
    <row r="71" spans="1:24" ht="14" thickBot="1" x14ac:dyDescent="0.2">
      <c r="A71" s="15" t="s">
        <v>1829</v>
      </c>
      <c r="B71" s="18" t="s">
        <v>337</v>
      </c>
      <c r="C71" s="20">
        <v>70</v>
      </c>
      <c r="D71" s="20" t="s">
        <v>400</v>
      </c>
      <c r="E71" s="20">
        <v>70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1797</v>
      </c>
      <c r="B72" s="18" t="s">
        <v>337</v>
      </c>
      <c r="C72" s="18">
        <v>71</v>
      </c>
      <c r="D72" s="20" t="s">
        <v>400</v>
      </c>
      <c r="E72" s="20">
        <v>120</v>
      </c>
      <c r="F72" s="18" t="s">
        <v>398</v>
      </c>
      <c r="G72" s="21" t="s">
        <v>185</v>
      </c>
      <c r="H72" s="71" t="s">
        <v>387</v>
      </c>
      <c r="I72" s="71" t="s">
        <v>387</v>
      </c>
      <c r="J72" s="71"/>
      <c r="K72" s="71"/>
      <c r="U72" s="241"/>
      <c r="V72" s="117" t="s">
        <v>221</v>
      </c>
      <c r="W72" s="158">
        <f t="shared" si="8"/>
        <v>0</v>
      </c>
      <c r="X72" s="159">
        <f t="shared" si="8"/>
        <v>0</v>
      </c>
    </row>
    <row r="73" spans="1:24" ht="14" thickBot="1" x14ac:dyDescent="0.2">
      <c r="A73" s="15" t="s">
        <v>2280</v>
      </c>
      <c r="B73" s="18" t="s">
        <v>337</v>
      </c>
      <c r="C73" s="20">
        <v>72</v>
      </c>
      <c r="D73" s="20" t="s">
        <v>400</v>
      </c>
      <c r="E73" s="20">
        <v>90</v>
      </c>
      <c r="F73" s="18" t="s">
        <v>393</v>
      </c>
      <c r="G73" s="21" t="s">
        <v>173</v>
      </c>
      <c r="H73" s="71" t="s">
        <v>387</v>
      </c>
      <c r="I73" s="71" t="s">
        <v>387</v>
      </c>
      <c r="J73" s="71"/>
      <c r="K73" s="71"/>
      <c r="U73" s="241"/>
      <c r="V73" s="117" t="s">
        <v>225</v>
      </c>
      <c r="W73" s="158">
        <f t="shared" si="8"/>
        <v>0</v>
      </c>
      <c r="X73" s="159">
        <f t="shared" si="8"/>
        <v>0</v>
      </c>
    </row>
    <row r="74" spans="1:24" ht="14" thickBot="1" x14ac:dyDescent="0.2">
      <c r="A74" s="15" t="s">
        <v>2940</v>
      </c>
      <c r="B74" s="18" t="s">
        <v>337</v>
      </c>
      <c r="C74" s="18">
        <v>73</v>
      </c>
      <c r="D74" s="20" t="s">
        <v>400</v>
      </c>
      <c r="E74" s="20">
        <v>80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2923</v>
      </c>
      <c r="B75" s="18" t="s">
        <v>337</v>
      </c>
      <c r="C75" s="20">
        <v>74</v>
      </c>
      <c r="D75" s="20" t="s">
        <v>400</v>
      </c>
      <c r="E75" s="20">
        <v>140</v>
      </c>
      <c r="F75" s="18" t="s">
        <v>398</v>
      </c>
      <c r="G75" s="21" t="s">
        <v>181</v>
      </c>
      <c r="H75" s="71" t="s">
        <v>387</v>
      </c>
      <c r="I75" s="71" t="s">
        <v>387</v>
      </c>
      <c r="J75" s="71"/>
      <c r="K75" s="71"/>
      <c r="U75" s="241"/>
      <c r="V75" s="117" t="s">
        <v>233</v>
      </c>
      <c r="W75" s="158">
        <f t="shared" ref="W75:X85" si="9">S19+S47+W19+W47</f>
        <v>0</v>
      </c>
      <c r="X75" s="159">
        <f t="shared" si="9"/>
        <v>0</v>
      </c>
    </row>
    <row r="76" spans="1:24" ht="14" thickBot="1" x14ac:dyDescent="0.2">
      <c r="A76" s="15" t="s">
        <v>3031</v>
      </c>
      <c r="B76" s="18" t="s">
        <v>337</v>
      </c>
      <c r="C76" s="18">
        <v>75</v>
      </c>
      <c r="D76" s="20" t="s">
        <v>400</v>
      </c>
      <c r="E76" s="20">
        <v>110</v>
      </c>
      <c r="F76" s="18" t="s">
        <v>398</v>
      </c>
      <c r="G76" s="21" t="s">
        <v>185</v>
      </c>
      <c r="H76" s="71" t="s">
        <v>387</v>
      </c>
      <c r="I76" s="71" t="s">
        <v>387</v>
      </c>
      <c r="J76" s="71"/>
      <c r="K76" s="71"/>
      <c r="U76" s="241"/>
      <c r="V76" s="117" t="s">
        <v>9123</v>
      </c>
      <c r="W76" s="158">
        <f t="shared" si="9"/>
        <v>0</v>
      </c>
      <c r="X76" s="159">
        <f t="shared" si="9"/>
        <v>0</v>
      </c>
    </row>
    <row r="77" spans="1:24" ht="14" thickBot="1" x14ac:dyDescent="0.2">
      <c r="A77" s="15" t="s">
        <v>3031</v>
      </c>
      <c r="B77" s="18" t="s">
        <v>337</v>
      </c>
      <c r="C77" s="20">
        <v>76</v>
      </c>
      <c r="D77" s="20" t="s">
        <v>400</v>
      </c>
      <c r="E77" s="20">
        <v>110</v>
      </c>
      <c r="F77" s="18" t="s">
        <v>398</v>
      </c>
      <c r="G77" s="21" t="s">
        <v>181</v>
      </c>
      <c r="H77" s="71" t="s">
        <v>387</v>
      </c>
      <c r="I77" s="71" t="s">
        <v>387</v>
      </c>
      <c r="J77" s="71"/>
      <c r="K77" s="71"/>
      <c r="U77" s="241"/>
      <c r="V77" s="117" t="s">
        <v>237</v>
      </c>
      <c r="W77" s="158">
        <f t="shared" si="9"/>
        <v>0</v>
      </c>
      <c r="X77" s="159">
        <f t="shared" si="9"/>
        <v>0</v>
      </c>
    </row>
    <row r="78" spans="1:24" ht="14" thickBot="1" x14ac:dyDescent="0.2">
      <c r="A78" s="15" t="s">
        <v>2998</v>
      </c>
      <c r="B78" s="18" t="s">
        <v>337</v>
      </c>
      <c r="C78" s="18">
        <v>77</v>
      </c>
      <c r="D78" s="20" t="s">
        <v>400</v>
      </c>
      <c r="E78" s="20">
        <v>80</v>
      </c>
      <c r="F78" s="18" t="s">
        <v>393</v>
      </c>
      <c r="G78" s="21" t="s">
        <v>173</v>
      </c>
      <c r="H78" s="71" t="s">
        <v>387</v>
      </c>
      <c r="I78" s="71" t="s">
        <v>387</v>
      </c>
      <c r="J78" s="71"/>
      <c r="K78" s="71"/>
      <c r="U78" s="241"/>
      <c r="V78" s="117" t="s">
        <v>241</v>
      </c>
      <c r="W78" s="158">
        <f t="shared" si="9"/>
        <v>0</v>
      </c>
      <c r="X78" s="159">
        <f t="shared" si="9"/>
        <v>0</v>
      </c>
    </row>
    <row r="79" spans="1:24" ht="14" thickBot="1" x14ac:dyDescent="0.2">
      <c r="A79" s="15" t="s">
        <v>2999</v>
      </c>
      <c r="B79" s="18" t="s">
        <v>337</v>
      </c>
      <c r="C79" s="20">
        <v>78</v>
      </c>
      <c r="D79" s="20" t="s">
        <v>400</v>
      </c>
      <c r="E79" s="20">
        <v>130</v>
      </c>
      <c r="F79" s="18" t="s">
        <v>398</v>
      </c>
      <c r="G79" s="21" t="s">
        <v>181</v>
      </c>
      <c r="H79" s="71" t="s">
        <v>387</v>
      </c>
      <c r="I79" s="71" t="s">
        <v>387</v>
      </c>
      <c r="J79" s="71"/>
      <c r="K79" s="71"/>
      <c r="U79" s="241"/>
      <c r="V79" s="117" t="s">
        <v>245</v>
      </c>
      <c r="W79" s="158">
        <f t="shared" si="9"/>
        <v>0</v>
      </c>
      <c r="X79" s="159">
        <f t="shared" si="9"/>
        <v>0</v>
      </c>
    </row>
    <row r="80" spans="1:24" ht="14" thickBot="1" x14ac:dyDescent="0.2">
      <c r="A80" s="15" t="s">
        <v>2941</v>
      </c>
      <c r="B80" s="18" t="s">
        <v>337</v>
      </c>
      <c r="C80" s="18">
        <v>79</v>
      </c>
      <c r="D80" s="20" t="s">
        <v>400</v>
      </c>
      <c r="E80" s="20">
        <v>110</v>
      </c>
      <c r="F80" s="18" t="s">
        <v>393</v>
      </c>
      <c r="G80" s="21" t="s">
        <v>181</v>
      </c>
      <c r="H80" s="71" t="s">
        <v>387</v>
      </c>
      <c r="I80" s="71" t="s">
        <v>387</v>
      </c>
      <c r="J80" s="71"/>
      <c r="K80" s="71"/>
      <c r="U80" s="241"/>
      <c r="V80" s="117" t="s">
        <v>249</v>
      </c>
      <c r="W80" s="158">
        <f t="shared" si="9"/>
        <v>0</v>
      </c>
      <c r="X80" s="159">
        <f t="shared" si="9"/>
        <v>0</v>
      </c>
    </row>
    <row r="81" spans="1:24" ht="14" thickBot="1" x14ac:dyDescent="0.2">
      <c r="A81" s="15" t="s">
        <v>3032</v>
      </c>
      <c r="B81" s="18" t="s">
        <v>337</v>
      </c>
      <c r="C81" s="20">
        <v>80</v>
      </c>
      <c r="D81" s="20" t="s">
        <v>400</v>
      </c>
      <c r="E81" s="20">
        <v>150</v>
      </c>
      <c r="F81" s="18" t="s">
        <v>393</v>
      </c>
      <c r="G81" s="21" t="s">
        <v>193</v>
      </c>
      <c r="H81" s="71" t="s">
        <v>387</v>
      </c>
      <c r="I81" s="71" t="s">
        <v>387</v>
      </c>
      <c r="J81" s="71"/>
      <c r="K81" s="71" t="s">
        <v>387</v>
      </c>
      <c r="U81" s="241"/>
      <c r="V81" s="117" t="s">
        <v>253</v>
      </c>
      <c r="W81" s="158">
        <f t="shared" si="9"/>
        <v>0</v>
      </c>
      <c r="X81" s="159">
        <f t="shared" si="9"/>
        <v>0</v>
      </c>
    </row>
    <row r="82" spans="1:24" ht="14" thickBot="1" x14ac:dyDescent="0.2">
      <c r="A82" s="15" t="s">
        <v>2944</v>
      </c>
      <c r="B82" s="18" t="s">
        <v>337</v>
      </c>
      <c r="C82" s="18">
        <v>81</v>
      </c>
      <c r="D82" s="20" t="s">
        <v>858</v>
      </c>
      <c r="E82" s="20">
        <v>40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2945</v>
      </c>
      <c r="B83" s="18" t="s">
        <v>337</v>
      </c>
      <c r="C83" s="20">
        <v>82</v>
      </c>
      <c r="D83" s="20" t="s">
        <v>858</v>
      </c>
      <c r="E83" s="16">
        <v>120</v>
      </c>
      <c r="F83" s="18" t="s">
        <v>398</v>
      </c>
      <c r="G83" s="21" t="s">
        <v>181</v>
      </c>
      <c r="H83" s="71" t="s">
        <v>387</v>
      </c>
      <c r="I83" s="71" t="s">
        <v>387</v>
      </c>
      <c r="J83" s="71"/>
      <c r="K83" s="71"/>
      <c r="U83" s="241"/>
      <c r="V83" s="117" t="s">
        <v>10124</v>
      </c>
      <c r="W83" s="158">
        <f t="shared" si="9"/>
        <v>0</v>
      </c>
      <c r="X83" s="159">
        <f t="shared" si="9"/>
        <v>0</v>
      </c>
    </row>
    <row r="84" spans="1:24" ht="14" thickBot="1" x14ac:dyDescent="0.2">
      <c r="A84" s="15" t="s">
        <v>2932</v>
      </c>
      <c r="B84" s="18" t="s">
        <v>337</v>
      </c>
      <c r="C84" s="18">
        <v>83</v>
      </c>
      <c r="D84" s="20" t="s">
        <v>858</v>
      </c>
      <c r="E84" s="16">
        <v>80</v>
      </c>
      <c r="F84" s="18" t="s">
        <v>393</v>
      </c>
      <c r="G84" s="21" t="s">
        <v>173</v>
      </c>
      <c r="H84" s="71" t="s">
        <v>387</v>
      </c>
      <c r="I84" s="71" t="s">
        <v>387</v>
      </c>
      <c r="J84" s="71"/>
      <c r="K84" s="71"/>
      <c r="U84" s="241"/>
      <c r="V84" s="117" t="s">
        <v>257</v>
      </c>
      <c r="W84" s="158">
        <f t="shared" si="9"/>
        <v>0</v>
      </c>
      <c r="X84" s="159">
        <f t="shared" si="9"/>
        <v>19</v>
      </c>
    </row>
    <row r="85" spans="1:24" ht="14" thickBot="1" x14ac:dyDescent="0.2">
      <c r="A85" s="15" t="s">
        <v>3033</v>
      </c>
      <c r="B85" s="18" t="s">
        <v>337</v>
      </c>
      <c r="C85" s="20">
        <v>84</v>
      </c>
      <c r="D85" s="20" t="s">
        <v>858</v>
      </c>
      <c r="E85" s="20">
        <v>220</v>
      </c>
      <c r="F85" s="18" t="s">
        <v>398</v>
      </c>
      <c r="G85" s="21" t="s">
        <v>193</v>
      </c>
      <c r="H85" s="71" t="s">
        <v>387</v>
      </c>
      <c r="I85" s="71" t="s">
        <v>387</v>
      </c>
      <c r="J85" s="71"/>
      <c r="K85" s="71" t="s">
        <v>387</v>
      </c>
      <c r="U85" s="241"/>
      <c r="V85" s="166" t="s">
        <v>260</v>
      </c>
      <c r="W85" s="191">
        <f t="shared" si="9"/>
        <v>0</v>
      </c>
      <c r="X85" s="192">
        <f t="shared" si="9"/>
        <v>22</v>
      </c>
    </row>
    <row r="86" spans="1:24" ht="13" x14ac:dyDescent="0.15">
      <c r="A86" s="15" t="s">
        <v>859</v>
      </c>
      <c r="B86" s="18" t="s">
        <v>337</v>
      </c>
      <c r="C86" s="18">
        <v>85</v>
      </c>
      <c r="D86" s="20" t="s">
        <v>858</v>
      </c>
      <c r="E86" s="20">
        <v>70</v>
      </c>
      <c r="F86" s="18" t="s">
        <v>393</v>
      </c>
      <c r="G86" s="21" t="s">
        <v>173</v>
      </c>
      <c r="H86" s="71" t="s">
        <v>387</v>
      </c>
      <c r="I86" s="71" t="s">
        <v>387</v>
      </c>
      <c r="J86" s="71"/>
      <c r="K86" s="71"/>
    </row>
    <row r="87" spans="1:24" ht="13" x14ac:dyDescent="0.15">
      <c r="A87" s="15" t="s">
        <v>1819</v>
      </c>
      <c r="B87" s="18" t="s">
        <v>337</v>
      </c>
      <c r="C87" s="20">
        <v>86</v>
      </c>
      <c r="D87" s="20" t="s">
        <v>858</v>
      </c>
      <c r="E87" s="20">
        <v>90</v>
      </c>
      <c r="F87" s="18" t="s">
        <v>398</v>
      </c>
      <c r="G87" s="21" t="s">
        <v>181</v>
      </c>
      <c r="H87" s="71" t="s">
        <v>387</v>
      </c>
      <c r="I87" s="71" t="s">
        <v>387</v>
      </c>
      <c r="J87" s="71"/>
      <c r="K87" s="71"/>
    </row>
    <row r="88" spans="1:24" ht="13" x14ac:dyDescent="0.15">
      <c r="A88" s="15" t="s">
        <v>1912</v>
      </c>
      <c r="B88" s="18" t="s">
        <v>337</v>
      </c>
      <c r="C88" s="18">
        <v>87</v>
      </c>
      <c r="D88" s="20" t="s">
        <v>858</v>
      </c>
      <c r="E88" s="20">
        <v>120</v>
      </c>
      <c r="F88" s="18" t="s">
        <v>393</v>
      </c>
      <c r="G88" s="21" t="s">
        <v>185</v>
      </c>
      <c r="H88" s="71" t="s">
        <v>387</v>
      </c>
      <c r="I88" s="71" t="s">
        <v>387</v>
      </c>
      <c r="J88" s="71"/>
      <c r="K88" s="71"/>
    </row>
    <row r="89" spans="1:24" ht="13" x14ac:dyDescent="0.15">
      <c r="A89" s="15" t="s">
        <v>3034</v>
      </c>
      <c r="B89" s="18" t="s">
        <v>337</v>
      </c>
      <c r="C89" s="20">
        <v>88</v>
      </c>
      <c r="D89" s="20" t="s">
        <v>858</v>
      </c>
      <c r="E89" s="20">
        <v>180</v>
      </c>
      <c r="F89" s="18" t="s">
        <v>393</v>
      </c>
      <c r="G89" s="21" t="s">
        <v>193</v>
      </c>
      <c r="H89" s="71" t="s">
        <v>387</v>
      </c>
      <c r="I89" s="71" t="s">
        <v>387</v>
      </c>
      <c r="J89" s="71"/>
      <c r="K89" s="71" t="s">
        <v>387</v>
      </c>
    </row>
    <row r="90" spans="1:24" ht="13" x14ac:dyDescent="0.15">
      <c r="A90" s="15" t="s">
        <v>2539</v>
      </c>
      <c r="B90" s="18" t="s">
        <v>337</v>
      </c>
      <c r="C90" s="18">
        <v>89</v>
      </c>
      <c r="D90" s="20" t="s">
        <v>858</v>
      </c>
      <c r="E90" s="20">
        <v>60</v>
      </c>
      <c r="F90" s="18" t="s">
        <v>393</v>
      </c>
      <c r="G90" s="21" t="s">
        <v>173</v>
      </c>
      <c r="H90" s="71" t="s">
        <v>387</v>
      </c>
      <c r="I90" s="71" t="s">
        <v>387</v>
      </c>
      <c r="J90" s="71"/>
      <c r="K90" s="71"/>
    </row>
    <row r="91" spans="1:24" ht="13" x14ac:dyDescent="0.15">
      <c r="A91" s="15" t="s">
        <v>2540</v>
      </c>
      <c r="B91" s="18" t="s">
        <v>337</v>
      </c>
      <c r="C91" s="20">
        <v>90</v>
      </c>
      <c r="D91" s="20" t="s">
        <v>858</v>
      </c>
      <c r="E91" s="20">
        <v>100</v>
      </c>
      <c r="F91" s="18" t="s">
        <v>398</v>
      </c>
      <c r="G91" s="21" t="s">
        <v>181</v>
      </c>
      <c r="H91" s="71" t="s">
        <v>387</v>
      </c>
      <c r="I91" s="71" t="s">
        <v>387</v>
      </c>
      <c r="J91" s="71"/>
      <c r="K91" s="71"/>
    </row>
    <row r="92" spans="1:24" ht="13" x14ac:dyDescent="0.15">
      <c r="A92" s="15" t="s">
        <v>1215</v>
      </c>
      <c r="B92" s="18" t="s">
        <v>337</v>
      </c>
      <c r="C92" s="18">
        <v>91</v>
      </c>
      <c r="D92" s="20" t="s">
        <v>2547</v>
      </c>
      <c r="E92" s="20">
        <v>60</v>
      </c>
      <c r="F92" s="18" t="s">
        <v>393</v>
      </c>
      <c r="G92" s="21" t="s">
        <v>173</v>
      </c>
      <c r="H92" s="71" t="s">
        <v>387</v>
      </c>
      <c r="I92" s="71" t="s">
        <v>387</v>
      </c>
      <c r="J92" s="71"/>
      <c r="K92" s="71"/>
    </row>
    <row r="93" spans="1:24" ht="13" x14ac:dyDescent="0.15">
      <c r="A93" s="15" t="s">
        <v>1200</v>
      </c>
      <c r="B93" s="18" t="s">
        <v>337</v>
      </c>
      <c r="C93" s="20">
        <v>92</v>
      </c>
      <c r="D93" s="20" t="s">
        <v>2547</v>
      </c>
      <c r="E93" s="20">
        <v>80</v>
      </c>
      <c r="F93" s="18" t="s">
        <v>398</v>
      </c>
      <c r="G93" s="21" t="s">
        <v>177</v>
      </c>
      <c r="H93" s="71" t="s">
        <v>387</v>
      </c>
      <c r="I93" s="71" t="s">
        <v>387</v>
      </c>
      <c r="J93" s="71"/>
      <c r="K93" s="71"/>
    </row>
    <row r="94" spans="1:24" ht="13" x14ac:dyDescent="0.15">
      <c r="A94" s="15" t="s">
        <v>3035</v>
      </c>
      <c r="B94" s="18" t="s">
        <v>337</v>
      </c>
      <c r="C94" s="18">
        <v>93</v>
      </c>
      <c r="D94" s="20" t="s">
        <v>2547</v>
      </c>
      <c r="E94" s="20">
        <v>230</v>
      </c>
      <c r="F94" s="18" t="s">
        <v>386</v>
      </c>
      <c r="G94" s="21" t="s">
        <v>193</v>
      </c>
      <c r="H94" s="71" t="s">
        <v>387</v>
      </c>
      <c r="I94" s="71" t="s">
        <v>387</v>
      </c>
      <c r="J94" s="71"/>
      <c r="K94" s="71" t="s">
        <v>387</v>
      </c>
    </row>
    <row r="95" spans="1:24" ht="13" x14ac:dyDescent="0.15">
      <c r="A95" s="15" t="s">
        <v>2649</v>
      </c>
      <c r="B95" s="18" t="s">
        <v>337</v>
      </c>
      <c r="C95" s="20">
        <v>94</v>
      </c>
      <c r="D95" s="20" t="s">
        <v>2547</v>
      </c>
      <c r="E95" s="20">
        <v>90</v>
      </c>
      <c r="F95" s="18" t="s">
        <v>393</v>
      </c>
      <c r="G95" s="21" t="s">
        <v>185</v>
      </c>
      <c r="H95" s="71" t="s">
        <v>387</v>
      </c>
      <c r="I95" s="71" t="s">
        <v>387</v>
      </c>
      <c r="J95" s="71"/>
      <c r="K95" s="71"/>
    </row>
    <row r="96" spans="1:24" ht="13" x14ac:dyDescent="0.15">
      <c r="A96" s="15" t="s">
        <v>2952</v>
      </c>
      <c r="B96" s="18" t="s">
        <v>337</v>
      </c>
      <c r="C96" s="18">
        <v>95</v>
      </c>
      <c r="D96" s="20" t="s">
        <v>2547</v>
      </c>
      <c r="E96" s="20">
        <v>30</v>
      </c>
      <c r="F96" s="18" t="s">
        <v>393</v>
      </c>
      <c r="G96" s="21" t="s">
        <v>173</v>
      </c>
      <c r="H96" s="71" t="s">
        <v>387</v>
      </c>
      <c r="I96" s="71" t="s">
        <v>387</v>
      </c>
      <c r="J96" s="71"/>
      <c r="K96" s="71"/>
    </row>
    <row r="97" spans="1:11" ht="13" x14ac:dyDescent="0.15">
      <c r="A97" s="15" t="s">
        <v>2953</v>
      </c>
      <c r="B97" s="18" t="s">
        <v>337</v>
      </c>
      <c r="C97" s="20">
        <v>96</v>
      </c>
      <c r="D97" s="20" t="s">
        <v>2547</v>
      </c>
      <c r="E97" s="20">
        <v>70</v>
      </c>
      <c r="F97" s="18" t="s">
        <v>398</v>
      </c>
      <c r="G97" s="21" t="s">
        <v>177</v>
      </c>
      <c r="H97" s="71" t="s">
        <v>387</v>
      </c>
      <c r="I97" s="71" t="s">
        <v>387</v>
      </c>
      <c r="J97" s="71"/>
      <c r="K97" s="71"/>
    </row>
    <row r="98" spans="1:11" ht="13" x14ac:dyDescent="0.15">
      <c r="A98" s="15" t="s">
        <v>2909</v>
      </c>
      <c r="B98" s="18" t="s">
        <v>337</v>
      </c>
      <c r="C98" s="18">
        <v>97</v>
      </c>
      <c r="D98" s="20" t="s">
        <v>2547</v>
      </c>
      <c r="E98" s="20">
        <v>60</v>
      </c>
      <c r="F98" s="18" t="s">
        <v>393</v>
      </c>
      <c r="G98" s="21" t="s">
        <v>173</v>
      </c>
      <c r="H98" s="71" t="s">
        <v>387</v>
      </c>
      <c r="I98" s="71" t="s">
        <v>387</v>
      </c>
      <c r="J98" s="71"/>
      <c r="K98" s="71"/>
    </row>
    <row r="99" spans="1:11" ht="13" x14ac:dyDescent="0.15">
      <c r="A99" s="15" t="s">
        <v>2910</v>
      </c>
      <c r="B99" s="18" t="s">
        <v>337</v>
      </c>
      <c r="C99" s="20">
        <v>98</v>
      </c>
      <c r="D99" s="20" t="s">
        <v>2547</v>
      </c>
      <c r="E99" s="16">
        <v>100</v>
      </c>
      <c r="F99" s="18" t="s">
        <v>398</v>
      </c>
      <c r="G99" s="21" t="s">
        <v>181</v>
      </c>
      <c r="H99" s="71" t="s">
        <v>387</v>
      </c>
      <c r="I99" s="71" t="s">
        <v>387</v>
      </c>
      <c r="J99" s="71"/>
      <c r="K99" s="71"/>
    </row>
    <row r="100" spans="1:11" ht="13" x14ac:dyDescent="0.15">
      <c r="A100" s="15" t="s">
        <v>3036</v>
      </c>
      <c r="B100" s="18" t="s">
        <v>337</v>
      </c>
      <c r="C100" s="18">
        <v>99</v>
      </c>
      <c r="D100" s="20" t="s">
        <v>149</v>
      </c>
      <c r="E100" s="16">
        <v>200</v>
      </c>
      <c r="F100" s="18" t="s">
        <v>398</v>
      </c>
      <c r="G100" s="21" t="s">
        <v>193</v>
      </c>
      <c r="H100" s="71" t="s">
        <v>387</v>
      </c>
      <c r="I100" s="71" t="s">
        <v>387</v>
      </c>
      <c r="J100" s="71"/>
      <c r="K100" s="71" t="s">
        <v>387</v>
      </c>
    </row>
    <row r="101" spans="1:11" ht="13" x14ac:dyDescent="0.15">
      <c r="A101" s="15" t="s">
        <v>2830</v>
      </c>
      <c r="B101" s="18" t="s">
        <v>337</v>
      </c>
      <c r="C101" s="20">
        <v>100</v>
      </c>
      <c r="D101" s="20" t="s">
        <v>149</v>
      </c>
      <c r="E101" s="16">
        <v>150</v>
      </c>
      <c r="F101" s="18" t="s">
        <v>393</v>
      </c>
      <c r="G101" s="17" t="s">
        <v>185</v>
      </c>
      <c r="H101" s="71" t="s">
        <v>387</v>
      </c>
      <c r="I101" s="71" t="s">
        <v>387</v>
      </c>
      <c r="J101" s="71"/>
      <c r="K101" s="71"/>
    </row>
    <row r="102" spans="1:11" ht="13" x14ac:dyDescent="0.15">
      <c r="A102" s="15" t="s">
        <v>542</v>
      </c>
      <c r="B102" s="18" t="s">
        <v>337</v>
      </c>
      <c r="C102" s="18">
        <v>101</v>
      </c>
      <c r="D102" s="20" t="s">
        <v>392</v>
      </c>
      <c r="E102" s="16">
        <v>60</v>
      </c>
      <c r="F102" s="18" t="s">
        <v>393</v>
      </c>
      <c r="G102" s="17" t="s">
        <v>173</v>
      </c>
      <c r="H102" s="71" t="s">
        <v>387</v>
      </c>
      <c r="I102" s="71" t="s">
        <v>387</v>
      </c>
      <c r="J102" s="71"/>
      <c r="K102" s="71"/>
    </row>
    <row r="103" spans="1:11" ht="13" x14ac:dyDescent="0.15">
      <c r="A103" s="15" t="s">
        <v>528</v>
      </c>
      <c r="B103" s="18" t="s">
        <v>337</v>
      </c>
      <c r="C103" s="20">
        <v>102</v>
      </c>
      <c r="D103" s="20" t="s">
        <v>392</v>
      </c>
      <c r="E103" s="16">
        <v>90</v>
      </c>
      <c r="F103" s="18" t="s">
        <v>398</v>
      </c>
      <c r="G103" s="17" t="s">
        <v>181</v>
      </c>
      <c r="H103" s="71" t="s">
        <v>387</v>
      </c>
      <c r="I103" s="71" t="s">
        <v>387</v>
      </c>
      <c r="J103" s="71"/>
      <c r="K103" s="71"/>
    </row>
    <row r="104" spans="1:11" ht="13" x14ac:dyDescent="0.15">
      <c r="A104" s="15" t="s">
        <v>436</v>
      </c>
      <c r="B104" s="18" t="s">
        <v>337</v>
      </c>
      <c r="C104" s="18">
        <v>103</v>
      </c>
      <c r="D104" s="20" t="s">
        <v>392</v>
      </c>
      <c r="E104" s="16">
        <v>60</v>
      </c>
      <c r="F104" s="18" t="s">
        <v>393</v>
      </c>
      <c r="G104" s="17" t="s">
        <v>173</v>
      </c>
      <c r="H104" s="71" t="s">
        <v>387</v>
      </c>
      <c r="I104" s="71" t="s">
        <v>387</v>
      </c>
      <c r="J104" s="71"/>
      <c r="K104" s="71"/>
    </row>
    <row r="105" spans="1:11" ht="13" x14ac:dyDescent="0.15">
      <c r="A105" s="15" t="s">
        <v>967</v>
      </c>
      <c r="B105" s="18" t="s">
        <v>337</v>
      </c>
      <c r="C105" s="20">
        <v>104</v>
      </c>
      <c r="D105" s="20" t="s">
        <v>392</v>
      </c>
      <c r="E105" s="16">
        <v>80</v>
      </c>
      <c r="F105" s="18" t="s">
        <v>398</v>
      </c>
      <c r="G105" s="17" t="s">
        <v>177</v>
      </c>
      <c r="H105" s="71" t="s">
        <v>387</v>
      </c>
      <c r="I105" s="71" t="s">
        <v>387</v>
      </c>
      <c r="J105" s="71"/>
      <c r="K105" s="71"/>
    </row>
    <row r="106" spans="1:11" ht="13" x14ac:dyDescent="0.15">
      <c r="A106" s="15" t="s">
        <v>1913</v>
      </c>
      <c r="B106" s="18" t="s">
        <v>337</v>
      </c>
      <c r="C106" s="18">
        <v>105</v>
      </c>
      <c r="D106" s="20" t="s">
        <v>392</v>
      </c>
      <c r="E106" s="16">
        <v>130</v>
      </c>
      <c r="F106" s="18" t="s">
        <v>386</v>
      </c>
      <c r="G106" s="17" t="s">
        <v>185</v>
      </c>
      <c r="H106" s="71" t="s">
        <v>387</v>
      </c>
      <c r="I106" s="71" t="s">
        <v>387</v>
      </c>
      <c r="J106" s="71"/>
      <c r="K106" s="71"/>
    </row>
    <row r="107" spans="1:11" ht="13" x14ac:dyDescent="0.15">
      <c r="A107" s="15" t="s">
        <v>884</v>
      </c>
      <c r="B107" s="18" t="s">
        <v>337</v>
      </c>
      <c r="C107" s="20">
        <v>106</v>
      </c>
      <c r="D107" s="20" t="s">
        <v>392</v>
      </c>
      <c r="E107" s="16">
        <v>60</v>
      </c>
      <c r="F107" s="18" t="s">
        <v>393</v>
      </c>
      <c r="G107" s="17" t="s">
        <v>173</v>
      </c>
      <c r="H107" s="71" t="s">
        <v>387</v>
      </c>
      <c r="I107" s="71" t="s">
        <v>387</v>
      </c>
      <c r="J107" s="71"/>
      <c r="K107" s="71"/>
    </row>
    <row r="108" spans="1:11" ht="13" x14ac:dyDescent="0.15">
      <c r="A108" s="15" t="s">
        <v>870</v>
      </c>
      <c r="B108" s="18" t="s">
        <v>337</v>
      </c>
      <c r="C108" s="18">
        <v>107</v>
      </c>
      <c r="D108" s="20" t="s">
        <v>392</v>
      </c>
      <c r="E108" s="16">
        <v>90</v>
      </c>
      <c r="F108" s="18" t="s">
        <v>398</v>
      </c>
      <c r="G108" s="17" t="s">
        <v>177</v>
      </c>
      <c r="H108" s="71" t="s">
        <v>387</v>
      </c>
      <c r="I108" s="71" t="s">
        <v>387</v>
      </c>
      <c r="J108" s="71"/>
      <c r="K108" s="71"/>
    </row>
    <row r="109" spans="1:11" ht="13" x14ac:dyDescent="0.15">
      <c r="A109" s="15" t="s">
        <v>2306</v>
      </c>
      <c r="B109" s="18" t="s">
        <v>337</v>
      </c>
      <c r="C109" s="20">
        <v>108</v>
      </c>
      <c r="D109" s="20" t="s">
        <v>392</v>
      </c>
      <c r="E109" s="16">
        <v>120</v>
      </c>
      <c r="F109" s="18" t="s">
        <v>393</v>
      </c>
      <c r="G109" s="17" t="s">
        <v>177</v>
      </c>
      <c r="H109" s="71" t="s">
        <v>387</v>
      </c>
      <c r="I109" s="71" t="s">
        <v>387</v>
      </c>
      <c r="J109" s="71"/>
      <c r="K109" s="71"/>
    </row>
    <row r="110" spans="1:11" ht="13" x14ac:dyDescent="0.15">
      <c r="A110" s="15" t="s">
        <v>2626</v>
      </c>
      <c r="B110" s="18" t="s">
        <v>337</v>
      </c>
      <c r="C110" s="18">
        <v>109</v>
      </c>
      <c r="D110" s="20" t="s">
        <v>392</v>
      </c>
      <c r="E110" s="16">
        <v>50</v>
      </c>
      <c r="F110" s="18" t="s">
        <v>393</v>
      </c>
      <c r="G110" s="17" t="s">
        <v>173</v>
      </c>
      <c r="H110" s="71" t="s">
        <v>387</v>
      </c>
      <c r="I110" s="71" t="s">
        <v>387</v>
      </c>
      <c r="J110" s="71"/>
      <c r="K110" s="71"/>
    </row>
    <row r="111" spans="1:11" ht="13" x14ac:dyDescent="0.15">
      <c r="A111" s="15" t="s">
        <v>2960</v>
      </c>
      <c r="B111" s="18" t="s">
        <v>337</v>
      </c>
      <c r="C111" s="20">
        <v>110</v>
      </c>
      <c r="D111" s="20" t="s">
        <v>392</v>
      </c>
      <c r="E111" s="16">
        <v>70</v>
      </c>
      <c r="F111" s="18" t="s">
        <v>393</v>
      </c>
      <c r="G111" s="17" t="s">
        <v>173</v>
      </c>
      <c r="H111" s="71" t="s">
        <v>387</v>
      </c>
      <c r="I111" s="71" t="s">
        <v>387</v>
      </c>
      <c r="J111" s="71"/>
      <c r="K111" s="71"/>
    </row>
    <row r="112" spans="1:11" ht="13" x14ac:dyDescent="0.15">
      <c r="A112" s="15" t="s">
        <v>2961</v>
      </c>
      <c r="B112" s="18" t="s">
        <v>337</v>
      </c>
      <c r="C112" s="18">
        <v>111</v>
      </c>
      <c r="D112" s="20" t="s">
        <v>392</v>
      </c>
      <c r="E112" s="16">
        <v>120</v>
      </c>
      <c r="F112" s="18" t="s">
        <v>398</v>
      </c>
      <c r="G112" s="17" t="s">
        <v>181</v>
      </c>
      <c r="H112" s="71" t="s">
        <v>387</v>
      </c>
      <c r="I112" s="71" t="s">
        <v>387</v>
      </c>
      <c r="J112" s="71"/>
      <c r="K112" s="71"/>
    </row>
    <row r="113" spans="1:11" ht="13" x14ac:dyDescent="0.15">
      <c r="A113" s="15" t="s">
        <v>3037</v>
      </c>
      <c r="B113" s="18" t="s">
        <v>337</v>
      </c>
      <c r="C113" s="18">
        <v>112</v>
      </c>
      <c r="D113" s="20" t="s">
        <v>469</v>
      </c>
      <c r="E113" s="16"/>
      <c r="F113" s="20" t="s">
        <v>1069</v>
      </c>
      <c r="G113" s="17" t="s">
        <v>177</v>
      </c>
      <c r="H113" s="71" t="s">
        <v>387</v>
      </c>
      <c r="I113" s="71" t="s">
        <v>387</v>
      </c>
      <c r="J113" s="71"/>
      <c r="K113" s="71"/>
    </row>
    <row r="114" spans="1:11" ht="13" x14ac:dyDescent="0.15">
      <c r="A114" s="15" t="s">
        <v>3038</v>
      </c>
      <c r="B114" s="18" t="s">
        <v>337</v>
      </c>
      <c r="C114" s="20">
        <v>113</v>
      </c>
      <c r="D114" s="20" t="s">
        <v>469</v>
      </c>
      <c r="E114" s="16"/>
      <c r="F114" s="20" t="s">
        <v>1542</v>
      </c>
      <c r="G114" s="17" t="s">
        <v>177</v>
      </c>
      <c r="H114" s="71" t="s">
        <v>387</v>
      </c>
      <c r="I114" s="71" t="s">
        <v>387</v>
      </c>
      <c r="J114" s="71"/>
      <c r="K114" s="71"/>
    </row>
    <row r="115" spans="1:11" ht="13" x14ac:dyDescent="0.15">
      <c r="A115" s="15" t="s">
        <v>2462</v>
      </c>
      <c r="B115" s="18" t="s">
        <v>337</v>
      </c>
      <c r="C115" s="20">
        <v>114</v>
      </c>
      <c r="D115" s="20" t="s">
        <v>469</v>
      </c>
      <c r="E115" s="16"/>
      <c r="F115" s="20" t="s">
        <v>1542</v>
      </c>
      <c r="G115" s="17" t="s">
        <v>177</v>
      </c>
      <c r="H115" s="71" t="s">
        <v>387</v>
      </c>
      <c r="I115" s="71" t="s">
        <v>387</v>
      </c>
      <c r="J115" s="71"/>
      <c r="K115" s="71"/>
    </row>
    <row r="116" spans="1:11" ht="13" x14ac:dyDescent="0.15">
      <c r="A116" s="15" t="s">
        <v>3039</v>
      </c>
      <c r="B116" s="18" t="s">
        <v>337</v>
      </c>
      <c r="C116" s="20">
        <v>115</v>
      </c>
      <c r="D116" s="20" t="s">
        <v>469</v>
      </c>
      <c r="E116" s="16"/>
      <c r="F116" s="20" t="s">
        <v>1069</v>
      </c>
      <c r="G116" s="17" t="s">
        <v>177</v>
      </c>
      <c r="H116" s="71" t="s">
        <v>387</v>
      </c>
      <c r="I116" s="71" t="s">
        <v>387</v>
      </c>
      <c r="J116" s="71"/>
      <c r="K116" s="71"/>
    </row>
    <row r="117" spans="1:11" ht="13" x14ac:dyDescent="0.15">
      <c r="A117" s="15" t="s">
        <v>3040</v>
      </c>
      <c r="B117" s="18" t="s">
        <v>337</v>
      </c>
      <c r="C117" s="20">
        <v>116</v>
      </c>
      <c r="D117" s="20" t="s">
        <v>469</v>
      </c>
      <c r="E117" s="121"/>
      <c r="F117" s="20" t="s">
        <v>1069</v>
      </c>
      <c r="G117" s="17" t="s">
        <v>177</v>
      </c>
      <c r="H117" s="71" t="s">
        <v>387</v>
      </c>
      <c r="I117" s="71" t="s">
        <v>387</v>
      </c>
      <c r="J117" s="71"/>
      <c r="K117" s="71"/>
    </row>
    <row r="118" spans="1:11" ht="13" x14ac:dyDescent="0.15">
      <c r="A118" s="15" t="s">
        <v>3041</v>
      </c>
      <c r="B118" s="18" t="s">
        <v>337</v>
      </c>
      <c r="C118" s="20">
        <v>117</v>
      </c>
      <c r="D118" s="20" t="s">
        <v>469</v>
      </c>
      <c r="E118" s="121"/>
      <c r="F118" s="20" t="s">
        <v>1069</v>
      </c>
      <c r="G118" s="17" t="s">
        <v>177</v>
      </c>
      <c r="H118" s="71" t="s">
        <v>387</v>
      </c>
      <c r="I118" s="71" t="s">
        <v>387</v>
      </c>
      <c r="J118" s="71"/>
      <c r="K118" s="71"/>
    </row>
    <row r="119" spans="1:11" ht="13" x14ac:dyDescent="0.15">
      <c r="A119" s="15" t="s">
        <v>3042</v>
      </c>
      <c r="B119" s="18" t="s">
        <v>337</v>
      </c>
      <c r="C119" s="20">
        <v>118</v>
      </c>
      <c r="D119" s="20" t="s">
        <v>469</v>
      </c>
      <c r="E119" s="121"/>
      <c r="F119" s="20" t="s">
        <v>721</v>
      </c>
      <c r="G119" s="17" t="s">
        <v>177</v>
      </c>
      <c r="H119" s="71" t="s">
        <v>387</v>
      </c>
      <c r="I119" s="71" t="s">
        <v>387</v>
      </c>
      <c r="J119" s="71"/>
      <c r="K119" s="71"/>
    </row>
    <row r="120" spans="1:11" ht="13" x14ac:dyDescent="0.15">
      <c r="A120" s="15" t="s">
        <v>3043</v>
      </c>
      <c r="B120" s="18" t="s">
        <v>337</v>
      </c>
      <c r="C120" s="20">
        <v>119</v>
      </c>
      <c r="D120" s="20" t="s">
        <v>469</v>
      </c>
      <c r="E120" s="121"/>
      <c r="F120" s="20" t="s">
        <v>1069</v>
      </c>
      <c r="G120" s="17" t="s">
        <v>177</v>
      </c>
      <c r="H120" s="71" t="s">
        <v>387</v>
      </c>
      <c r="I120" s="71" t="s">
        <v>387</v>
      </c>
      <c r="J120" s="71"/>
      <c r="K120" s="71"/>
    </row>
    <row r="121" spans="1:11" ht="13" x14ac:dyDescent="0.15">
      <c r="A121" s="15" t="s">
        <v>3044</v>
      </c>
      <c r="B121" s="18" t="s">
        <v>337</v>
      </c>
      <c r="C121" s="20">
        <v>120</v>
      </c>
      <c r="D121" s="20" t="s">
        <v>469</v>
      </c>
      <c r="E121" s="121"/>
      <c r="F121" s="20" t="s">
        <v>1069</v>
      </c>
      <c r="G121" s="17" t="s">
        <v>177</v>
      </c>
      <c r="H121" s="71" t="s">
        <v>387</v>
      </c>
      <c r="I121" s="71" t="s">
        <v>387</v>
      </c>
      <c r="J121" s="71"/>
      <c r="K121" s="71"/>
    </row>
    <row r="122" spans="1:11" ht="13" x14ac:dyDescent="0.15">
      <c r="A122" s="15" t="s">
        <v>3045</v>
      </c>
      <c r="B122" s="18" t="s">
        <v>337</v>
      </c>
      <c r="C122" s="20">
        <v>121</v>
      </c>
      <c r="D122" s="20" t="s">
        <v>469</v>
      </c>
      <c r="E122" s="121"/>
      <c r="F122" s="20" t="s">
        <v>721</v>
      </c>
      <c r="G122" s="17" t="s">
        <v>177</v>
      </c>
      <c r="H122" s="71" t="s">
        <v>387</v>
      </c>
      <c r="I122" s="71" t="s">
        <v>387</v>
      </c>
      <c r="J122" s="71"/>
      <c r="K122" s="71"/>
    </row>
    <row r="123" spans="1:11" ht="13" x14ac:dyDescent="0.15">
      <c r="A123" s="15" t="s">
        <v>3046</v>
      </c>
      <c r="B123" s="18" t="s">
        <v>337</v>
      </c>
      <c r="C123" s="20">
        <v>122</v>
      </c>
      <c r="D123" s="20" t="s">
        <v>469</v>
      </c>
      <c r="E123" s="121"/>
      <c r="F123" s="20" t="s">
        <v>1542</v>
      </c>
      <c r="G123" s="17" t="s">
        <v>177</v>
      </c>
      <c r="H123" s="71" t="s">
        <v>387</v>
      </c>
      <c r="I123" s="71" t="s">
        <v>387</v>
      </c>
      <c r="J123" s="71"/>
      <c r="K123" s="71"/>
    </row>
    <row r="124" spans="1:11" ht="13" x14ac:dyDescent="0.15">
      <c r="A124" s="15" t="s">
        <v>3047</v>
      </c>
      <c r="B124" s="18" t="s">
        <v>337</v>
      </c>
      <c r="C124" s="20">
        <v>123</v>
      </c>
      <c r="D124" s="20" t="s">
        <v>469</v>
      </c>
      <c r="E124" s="121"/>
      <c r="F124" s="20" t="s">
        <v>1069</v>
      </c>
      <c r="G124" s="17" t="s">
        <v>177</v>
      </c>
      <c r="H124" s="71" t="s">
        <v>387</v>
      </c>
      <c r="I124" s="71" t="s">
        <v>387</v>
      </c>
      <c r="J124" s="71"/>
      <c r="K124" s="71"/>
    </row>
    <row r="125" spans="1:11" ht="13" x14ac:dyDescent="0.15">
      <c r="A125" s="15" t="s">
        <v>918</v>
      </c>
      <c r="B125" s="18" t="s">
        <v>337</v>
      </c>
      <c r="C125" s="20">
        <v>124</v>
      </c>
      <c r="D125" s="20" t="s">
        <v>469</v>
      </c>
      <c r="E125" s="121"/>
      <c r="F125" s="20" t="s">
        <v>1542</v>
      </c>
      <c r="G125" s="17" t="s">
        <v>177</v>
      </c>
      <c r="H125" s="71" t="s">
        <v>387</v>
      </c>
      <c r="I125" s="71" t="s">
        <v>387</v>
      </c>
      <c r="J125" s="71"/>
      <c r="K125" s="71"/>
    </row>
    <row r="126" spans="1:11" ht="13" x14ac:dyDescent="0.15">
      <c r="A126" s="15" t="s">
        <v>3048</v>
      </c>
      <c r="B126" s="18" t="s">
        <v>337</v>
      </c>
      <c r="C126" s="20">
        <v>125</v>
      </c>
      <c r="D126" s="20" t="s">
        <v>469</v>
      </c>
      <c r="E126" s="121"/>
      <c r="F126" s="20" t="s">
        <v>1542</v>
      </c>
      <c r="G126" s="17" t="s">
        <v>177</v>
      </c>
      <c r="H126" s="71" t="s">
        <v>387</v>
      </c>
      <c r="I126" s="71" t="s">
        <v>387</v>
      </c>
      <c r="J126" s="71"/>
      <c r="K126" s="71"/>
    </row>
    <row r="127" spans="1:11" ht="13" x14ac:dyDescent="0.15">
      <c r="A127" s="15" t="s">
        <v>2692</v>
      </c>
      <c r="B127" s="18" t="s">
        <v>337</v>
      </c>
      <c r="C127" s="20">
        <v>126</v>
      </c>
      <c r="D127" s="20" t="s">
        <v>469</v>
      </c>
      <c r="E127" s="121"/>
      <c r="F127" s="20" t="s">
        <v>1542</v>
      </c>
      <c r="G127" s="17" t="s">
        <v>177</v>
      </c>
      <c r="H127" s="71" t="s">
        <v>387</v>
      </c>
      <c r="I127" s="71" t="s">
        <v>387</v>
      </c>
      <c r="J127" s="71"/>
      <c r="K127" s="71"/>
    </row>
    <row r="128" spans="1:11" ht="13" x14ac:dyDescent="0.15">
      <c r="A128" s="15" t="s">
        <v>3049</v>
      </c>
      <c r="B128" s="18" t="s">
        <v>337</v>
      </c>
      <c r="C128" s="20">
        <v>127</v>
      </c>
      <c r="D128" s="20" t="s">
        <v>469</v>
      </c>
      <c r="E128" s="121"/>
      <c r="F128" s="20" t="s">
        <v>1069</v>
      </c>
      <c r="G128" s="17" t="s">
        <v>177</v>
      </c>
      <c r="H128" s="71" t="s">
        <v>387</v>
      </c>
      <c r="I128" s="71" t="s">
        <v>387</v>
      </c>
      <c r="J128" s="71"/>
      <c r="K128" s="71"/>
    </row>
    <row r="129" spans="1:11" ht="13" x14ac:dyDescent="0.15">
      <c r="A129" s="15" t="s">
        <v>3050</v>
      </c>
      <c r="B129" s="18" t="s">
        <v>337</v>
      </c>
      <c r="C129" s="20">
        <v>128</v>
      </c>
      <c r="D129" s="20" t="s">
        <v>469</v>
      </c>
      <c r="E129" s="121"/>
      <c r="F129" s="20" t="s">
        <v>1542</v>
      </c>
      <c r="G129" s="17" t="s">
        <v>177</v>
      </c>
      <c r="H129" s="71" t="s">
        <v>387</v>
      </c>
      <c r="I129" s="71" t="s">
        <v>387</v>
      </c>
      <c r="J129" s="71"/>
      <c r="K129" s="71"/>
    </row>
    <row r="130" spans="1:11" ht="13" x14ac:dyDescent="0.15">
      <c r="A130" s="15" t="s">
        <v>3023</v>
      </c>
      <c r="B130" s="18" t="s">
        <v>337</v>
      </c>
      <c r="C130" s="20">
        <v>129</v>
      </c>
      <c r="D130" s="20" t="s">
        <v>407</v>
      </c>
      <c r="E130" s="121">
        <v>210</v>
      </c>
      <c r="F130" s="18" t="s">
        <v>398</v>
      </c>
      <c r="G130" s="17" t="s">
        <v>257</v>
      </c>
      <c r="H130" s="71" t="s">
        <v>387</v>
      </c>
      <c r="I130" s="71" t="s">
        <v>387</v>
      </c>
      <c r="J130" s="71"/>
      <c r="K130" s="71" t="s">
        <v>387</v>
      </c>
    </row>
    <row r="131" spans="1:11" ht="13" x14ac:dyDescent="0.15">
      <c r="A131" s="15" t="s">
        <v>3051</v>
      </c>
      <c r="B131" s="18" t="s">
        <v>337</v>
      </c>
      <c r="C131" s="20">
        <v>130</v>
      </c>
      <c r="D131" s="20" t="s">
        <v>407</v>
      </c>
      <c r="E131" s="121">
        <v>180</v>
      </c>
      <c r="F131" s="20" t="s">
        <v>393</v>
      </c>
      <c r="G131" s="17" t="s">
        <v>257</v>
      </c>
      <c r="H131" s="71" t="s">
        <v>387</v>
      </c>
      <c r="I131" s="71" t="s">
        <v>387</v>
      </c>
      <c r="J131" s="71"/>
      <c r="K131" s="71" t="s">
        <v>387</v>
      </c>
    </row>
    <row r="132" spans="1:11" ht="13" x14ac:dyDescent="0.15">
      <c r="A132" s="15" t="s">
        <v>3025</v>
      </c>
      <c r="B132" s="18" t="s">
        <v>337</v>
      </c>
      <c r="C132" s="20">
        <v>131</v>
      </c>
      <c r="D132" s="20" t="s">
        <v>395</v>
      </c>
      <c r="E132" s="121">
        <v>190</v>
      </c>
      <c r="F132" s="20" t="s">
        <v>393</v>
      </c>
      <c r="G132" s="17" t="s">
        <v>257</v>
      </c>
      <c r="H132" s="71" t="s">
        <v>387</v>
      </c>
      <c r="I132" s="71" t="s">
        <v>387</v>
      </c>
      <c r="J132" s="71"/>
      <c r="K132" s="71" t="s">
        <v>387</v>
      </c>
    </row>
    <row r="133" spans="1:11" ht="13" x14ac:dyDescent="0.15">
      <c r="A133" s="15" t="s">
        <v>3026</v>
      </c>
      <c r="B133" s="18" t="s">
        <v>337</v>
      </c>
      <c r="C133" s="20">
        <v>132</v>
      </c>
      <c r="D133" s="20" t="s">
        <v>395</v>
      </c>
      <c r="E133" s="20">
        <v>200</v>
      </c>
      <c r="F133" s="18" t="s">
        <v>398</v>
      </c>
      <c r="G133" s="17" t="s">
        <v>257</v>
      </c>
      <c r="H133" s="71" t="s">
        <v>387</v>
      </c>
      <c r="I133" s="71" t="s">
        <v>387</v>
      </c>
      <c r="J133" s="71"/>
      <c r="K133" s="71" t="s">
        <v>387</v>
      </c>
    </row>
    <row r="134" spans="1:11" ht="13" x14ac:dyDescent="0.15">
      <c r="A134" s="15" t="s">
        <v>3028</v>
      </c>
      <c r="B134" s="18" t="s">
        <v>337</v>
      </c>
      <c r="C134" s="20">
        <v>133</v>
      </c>
      <c r="D134" s="20" t="s">
        <v>389</v>
      </c>
      <c r="E134" s="20">
        <v>170</v>
      </c>
      <c r="F134" s="20" t="s">
        <v>393</v>
      </c>
      <c r="G134" s="17" t="s">
        <v>257</v>
      </c>
      <c r="H134" s="71" t="s">
        <v>387</v>
      </c>
      <c r="I134" s="71" t="s">
        <v>387</v>
      </c>
      <c r="J134" s="71"/>
      <c r="K134" s="71" t="s">
        <v>387</v>
      </c>
    </row>
    <row r="135" spans="1:11" ht="13" x14ac:dyDescent="0.15">
      <c r="A135" s="15" t="s">
        <v>3029</v>
      </c>
      <c r="B135" s="18" t="s">
        <v>337</v>
      </c>
      <c r="C135" s="20">
        <v>134</v>
      </c>
      <c r="D135" s="20" t="s">
        <v>385</v>
      </c>
      <c r="E135" s="20">
        <v>180</v>
      </c>
      <c r="F135" s="20" t="s">
        <v>393</v>
      </c>
      <c r="G135" s="17" t="s">
        <v>257</v>
      </c>
      <c r="H135" s="71" t="s">
        <v>387</v>
      </c>
      <c r="I135" s="71" t="s">
        <v>387</v>
      </c>
      <c r="J135" s="71"/>
      <c r="K135" s="71" t="s">
        <v>387</v>
      </c>
    </row>
    <row r="136" spans="1:11" ht="13" x14ac:dyDescent="0.15">
      <c r="A136" s="15" t="s">
        <v>3030</v>
      </c>
      <c r="B136" s="18" t="s">
        <v>337</v>
      </c>
      <c r="C136" s="20">
        <v>135</v>
      </c>
      <c r="D136" s="20" t="s">
        <v>400</v>
      </c>
      <c r="E136" s="20">
        <v>250</v>
      </c>
      <c r="F136" s="18" t="s">
        <v>386</v>
      </c>
      <c r="G136" s="17" t="s">
        <v>257</v>
      </c>
      <c r="H136" s="71" t="s">
        <v>387</v>
      </c>
      <c r="I136" s="71" t="s">
        <v>387</v>
      </c>
      <c r="J136" s="71"/>
      <c r="K136" s="71" t="s">
        <v>387</v>
      </c>
    </row>
    <row r="137" spans="1:11" ht="13" x14ac:dyDescent="0.15">
      <c r="A137" s="15" t="s">
        <v>2997</v>
      </c>
      <c r="B137" s="18" t="s">
        <v>337</v>
      </c>
      <c r="C137" s="20">
        <v>136</v>
      </c>
      <c r="D137" s="20" t="s">
        <v>400</v>
      </c>
      <c r="E137" s="20">
        <v>200</v>
      </c>
      <c r="F137" s="18" t="s">
        <v>398</v>
      </c>
      <c r="G137" s="17" t="s">
        <v>257</v>
      </c>
      <c r="H137" s="71" t="s">
        <v>387</v>
      </c>
      <c r="I137" s="71" t="s">
        <v>387</v>
      </c>
      <c r="J137" s="71"/>
      <c r="K137" s="71" t="s">
        <v>387</v>
      </c>
    </row>
    <row r="138" spans="1:11" ht="13" x14ac:dyDescent="0.15">
      <c r="A138" s="15" t="s">
        <v>3032</v>
      </c>
      <c r="B138" s="18" t="s">
        <v>337</v>
      </c>
      <c r="C138" s="20">
        <v>137</v>
      </c>
      <c r="D138" s="20" t="s">
        <v>400</v>
      </c>
      <c r="E138" s="20">
        <v>150</v>
      </c>
      <c r="F138" s="20" t="s">
        <v>393</v>
      </c>
      <c r="G138" s="17" t="s">
        <v>257</v>
      </c>
      <c r="H138" s="71" t="s">
        <v>387</v>
      </c>
      <c r="I138" s="71" t="s">
        <v>387</v>
      </c>
      <c r="J138" s="71"/>
      <c r="K138" s="71" t="s">
        <v>387</v>
      </c>
    </row>
    <row r="139" spans="1:11" ht="13" x14ac:dyDescent="0.15">
      <c r="A139" s="15" t="s">
        <v>3033</v>
      </c>
      <c r="B139" s="18" t="s">
        <v>337</v>
      </c>
      <c r="C139" s="20">
        <v>138</v>
      </c>
      <c r="D139" s="20" t="s">
        <v>858</v>
      </c>
      <c r="E139" s="20">
        <v>220</v>
      </c>
      <c r="F139" s="18" t="s">
        <v>398</v>
      </c>
      <c r="G139" s="17" t="s">
        <v>257</v>
      </c>
      <c r="H139" s="71" t="s">
        <v>387</v>
      </c>
      <c r="I139" s="71" t="s">
        <v>387</v>
      </c>
      <c r="J139" s="71"/>
      <c r="K139" s="71" t="s">
        <v>387</v>
      </c>
    </row>
    <row r="140" spans="1:11" ht="13" x14ac:dyDescent="0.15">
      <c r="A140" s="15" t="s">
        <v>3034</v>
      </c>
      <c r="B140" s="18" t="s">
        <v>337</v>
      </c>
      <c r="C140" s="20">
        <v>139</v>
      </c>
      <c r="D140" s="20" t="s">
        <v>858</v>
      </c>
      <c r="E140" s="20">
        <v>180</v>
      </c>
      <c r="F140" s="20" t="s">
        <v>393</v>
      </c>
      <c r="G140" s="17" t="s">
        <v>257</v>
      </c>
      <c r="H140" s="71" t="s">
        <v>387</v>
      </c>
      <c r="I140" s="71" t="s">
        <v>387</v>
      </c>
      <c r="J140" s="71"/>
      <c r="K140" s="71" t="s">
        <v>387</v>
      </c>
    </row>
    <row r="141" spans="1:11" ht="13" x14ac:dyDescent="0.15">
      <c r="A141" s="15" t="s">
        <v>3035</v>
      </c>
      <c r="B141" s="18" t="s">
        <v>337</v>
      </c>
      <c r="C141" s="20">
        <v>140</v>
      </c>
      <c r="D141" s="20" t="s">
        <v>2547</v>
      </c>
      <c r="E141" s="20">
        <v>230</v>
      </c>
      <c r="F141" s="18" t="s">
        <v>386</v>
      </c>
      <c r="G141" s="17" t="s">
        <v>257</v>
      </c>
      <c r="H141" s="71" t="s">
        <v>387</v>
      </c>
      <c r="I141" s="71" t="s">
        <v>387</v>
      </c>
      <c r="J141" s="71"/>
      <c r="K141" s="71" t="s">
        <v>387</v>
      </c>
    </row>
    <row r="142" spans="1:11" ht="13" x14ac:dyDescent="0.15">
      <c r="A142" s="15" t="s">
        <v>3036</v>
      </c>
      <c r="B142" s="18" t="s">
        <v>337</v>
      </c>
      <c r="C142" s="20">
        <v>141</v>
      </c>
      <c r="D142" s="20" t="s">
        <v>149</v>
      </c>
      <c r="E142" s="20">
        <v>200</v>
      </c>
      <c r="F142" s="18" t="s">
        <v>398</v>
      </c>
      <c r="G142" s="17" t="s">
        <v>257</v>
      </c>
      <c r="H142" s="71" t="s">
        <v>387</v>
      </c>
      <c r="I142" s="71" t="s">
        <v>387</v>
      </c>
      <c r="J142" s="71"/>
      <c r="K142" s="71" t="s">
        <v>387</v>
      </c>
    </row>
    <row r="143" spans="1:11" ht="13" x14ac:dyDescent="0.15">
      <c r="A143" s="15" t="s">
        <v>3037</v>
      </c>
      <c r="B143" s="18" t="s">
        <v>337</v>
      </c>
      <c r="C143" s="20">
        <v>142</v>
      </c>
      <c r="D143" s="20" t="s">
        <v>469</v>
      </c>
      <c r="E143" s="16"/>
      <c r="F143" s="18" t="s">
        <v>1069</v>
      </c>
      <c r="G143" s="17" t="s">
        <v>257</v>
      </c>
      <c r="H143" s="71" t="s">
        <v>387</v>
      </c>
      <c r="I143" s="71" t="s">
        <v>387</v>
      </c>
      <c r="J143" s="71"/>
      <c r="K143" s="71" t="s">
        <v>387</v>
      </c>
    </row>
    <row r="144" spans="1:11" ht="13" x14ac:dyDescent="0.15">
      <c r="A144" s="15" t="s">
        <v>3039</v>
      </c>
      <c r="B144" s="18" t="s">
        <v>337</v>
      </c>
      <c r="C144" s="20">
        <v>143</v>
      </c>
      <c r="D144" s="20" t="s">
        <v>469</v>
      </c>
      <c r="E144" s="16"/>
      <c r="F144" s="18" t="s">
        <v>1069</v>
      </c>
      <c r="G144" s="17" t="s">
        <v>257</v>
      </c>
      <c r="H144" s="71" t="s">
        <v>387</v>
      </c>
      <c r="I144" s="71" t="s">
        <v>387</v>
      </c>
      <c r="J144" s="71"/>
      <c r="K144" s="71" t="s">
        <v>387</v>
      </c>
    </row>
    <row r="145" spans="1:11" ht="13" x14ac:dyDescent="0.15">
      <c r="A145" s="15" t="s">
        <v>3040</v>
      </c>
      <c r="B145" s="18" t="s">
        <v>337</v>
      </c>
      <c r="C145" s="20">
        <v>144</v>
      </c>
      <c r="D145" s="20" t="s">
        <v>469</v>
      </c>
      <c r="E145" s="121"/>
      <c r="F145" s="18" t="s">
        <v>1069</v>
      </c>
      <c r="G145" s="17" t="s">
        <v>257</v>
      </c>
      <c r="H145" s="71" t="s">
        <v>387</v>
      </c>
      <c r="I145" s="71" t="s">
        <v>387</v>
      </c>
      <c r="J145" s="71"/>
      <c r="K145" s="71" t="s">
        <v>387</v>
      </c>
    </row>
    <row r="146" spans="1:11" ht="13" x14ac:dyDescent="0.15">
      <c r="A146" s="15" t="s">
        <v>3044</v>
      </c>
      <c r="B146" s="18" t="s">
        <v>337</v>
      </c>
      <c r="C146" s="20">
        <v>145</v>
      </c>
      <c r="D146" s="20" t="s">
        <v>469</v>
      </c>
      <c r="E146" s="121"/>
      <c r="F146" s="18" t="s">
        <v>1069</v>
      </c>
      <c r="G146" s="17" t="s">
        <v>257</v>
      </c>
      <c r="H146" s="71" t="s">
        <v>387</v>
      </c>
      <c r="I146" s="71" t="s">
        <v>387</v>
      </c>
      <c r="J146" s="71"/>
      <c r="K146" s="71" t="s">
        <v>387</v>
      </c>
    </row>
    <row r="147" spans="1:11" ht="13" x14ac:dyDescent="0.15">
      <c r="A147" s="15" t="s">
        <v>3047</v>
      </c>
      <c r="B147" s="18" t="s">
        <v>337</v>
      </c>
      <c r="C147" s="20">
        <v>146</v>
      </c>
      <c r="D147" s="20" t="s">
        <v>469</v>
      </c>
      <c r="E147" s="121"/>
      <c r="F147" s="18" t="s">
        <v>1069</v>
      </c>
      <c r="G147" s="17" t="s">
        <v>257</v>
      </c>
      <c r="H147" s="71" t="s">
        <v>387</v>
      </c>
      <c r="I147" s="71" t="s">
        <v>387</v>
      </c>
      <c r="J147" s="71"/>
      <c r="K147" s="71" t="s">
        <v>387</v>
      </c>
    </row>
    <row r="148" spans="1:11" ht="13" x14ac:dyDescent="0.15">
      <c r="A148" s="15" t="s">
        <v>3049</v>
      </c>
      <c r="B148" s="18" t="s">
        <v>337</v>
      </c>
      <c r="C148" s="20">
        <v>147</v>
      </c>
      <c r="D148" s="20" t="s">
        <v>469</v>
      </c>
      <c r="E148" s="121"/>
      <c r="F148" s="18" t="s">
        <v>1069</v>
      </c>
      <c r="G148" s="17" t="s">
        <v>257</v>
      </c>
      <c r="H148" s="71" t="s">
        <v>387</v>
      </c>
      <c r="I148" s="71" t="s">
        <v>387</v>
      </c>
      <c r="J148" s="71"/>
      <c r="K148" s="71" t="s">
        <v>387</v>
      </c>
    </row>
    <row r="149" spans="1:11" ht="13" x14ac:dyDescent="0.15">
      <c r="A149" s="15" t="s">
        <v>3023</v>
      </c>
      <c r="B149" s="18" t="s">
        <v>337</v>
      </c>
      <c r="C149" s="20">
        <v>148</v>
      </c>
      <c r="D149" s="20" t="s">
        <v>407</v>
      </c>
      <c r="E149" s="121">
        <v>210</v>
      </c>
      <c r="F149" s="18" t="s">
        <v>398</v>
      </c>
      <c r="G149" s="17" t="s">
        <v>260</v>
      </c>
      <c r="H149" s="71" t="s">
        <v>387</v>
      </c>
      <c r="I149" s="71" t="s">
        <v>387</v>
      </c>
      <c r="J149" s="71"/>
      <c r="K149" s="71" t="s">
        <v>387</v>
      </c>
    </row>
    <row r="150" spans="1:11" ht="13" x14ac:dyDescent="0.15">
      <c r="A150" s="15" t="s">
        <v>3051</v>
      </c>
      <c r="B150" s="18" t="s">
        <v>337</v>
      </c>
      <c r="C150" s="20">
        <v>149</v>
      </c>
      <c r="D150" s="20" t="s">
        <v>407</v>
      </c>
      <c r="E150" s="121">
        <v>180</v>
      </c>
      <c r="F150" s="20" t="s">
        <v>393</v>
      </c>
      <c r="G150" s="17" t="s">
        <v>260</v>
      </c>
      <c r="H150" s="71" t="s">
        <v>387</v>
      </c>
      <c r="I150" s="71" t="s">
        <v>387</v>
      </c>
      <c r="J150" s="71"/>
      <c r="K150" s="71" t="s">
        <v>387</v>
      </c>
    </row>
    <row r="151" spans="1:11" ht="13" x14ac:dyDescent="0.15">
      <c r="A151" s="15" t="s">
        <v>3024</v>
      </c>
      <c r="B151" s="18" t="s">
        <v>337</v>
      </c>
      <c r="C151" s="20">
        <v>150</v>
      </c>
      <c r="D151" s="20" t="s">
        <v>395</v>
      </c>
      <c r="E151" s="121">
        <v>250</v>
      </c>
      <c r="F151" s="18" t="s">
        <v>386</v>
      </c>
      <c r="G151" s="17" t="s">
        <v>260</v>
      </c>
      <c r="H151" s="71" t="s">
        <v>387</v>
      </c>
      <c r="I151" s="71" t="s">
        <v>387</v>
      </c>
      <c r="J151" s="71"/>
      <c r="K151" s="71" t="s">
        <v>387</v>
      </c>
    </row>
    <row r="152" spans="1:11" ht="13" x14ac:dyDescent="0.15">
      <c r="A152" s="15" t="s">
        <v>3026</v>
      </c>
      <c r="B152" s="18" t="s">
        <v>337</v>
      </c>
      <c r="C152" s="20">
        <v>151</v>
      </c>
      <c r="D152" s="20" t="s">
        <v>395</v>
      </c>
      <c r="E152" s="121">
        <v>200</v>
      </c>
      <c r="F152" s="18" t="s">
        <v>398</v>
      </c>
      <c r="G152" s="17" t="s">
        <v>260</v>
      </c>
      <c r="H152" s="71" t="s">
        <v>387</v>
      </c>
      <c r="I152" s="71" t="s">
        <v>387</v>
      </c>
      <c r="J152" s="71"/>
      <c r="K152" s="71" t="s">
        <v>387</v>
      </c>
    </row>
    <row r="153" spans="1:11" ht="13" x14ac:dyDescent="0.15">
      <c r="A153" s="15" t="s">
        <v>3028</v>
      </c>
      <c r="B153" s="18" t="s">
        <v>337</v>
      </c>
      <c r="C153" s="20">
        <v>152</v>
      </c>
      <c r="D153" s="20" t="s">
        <v>389</v>
      </c>
      <c r="E153" s="121">
        <v>170</v>
      </c>
      <c r="F153" s="20" t="s">
        <v>393</v>
      </c>
      <c r="G153" s="17" t="s">
        <v>260</v>
      </c>
      <c r="H153" s="71" t="s">
        <v>387</v>
      </c>
      <c r="I153" s="71" t="s">
        <v>387</v>
      </c>
      <c r="J153" s="71"/>
      <c r="K153" s="71" t="s">
        <v>387</v>
      </c>
    </row>
    <row r="154" spans="1:11" ht="13" x14ac:dyDescent="0.15">
      <c r="A154" s="15" t="s">
        <v>3029</v>
      </c>
      <c r="B154" s="18" t="s">
        <v>337</v>
      </c>
      <c r="C154" s="20">
        <v>153</v>
      </c>
      <c r="D154" s="20" t="s">
        <v>385</v>
      </c>
      <c r="E154" s="121">
        <v>180</v>
      </c>
      <c r="F154" s="20" t="s">
        <v>393</v>
      </c>
      <c r="G154" s="17" t="s">
        <v>260</v>
      </c>
      <c r="H154" s="71" t="s">
        <v>387</v>
      </c>
      <c r="I154" s="71" t="s">
        <v>387</v>
      </c>
      <c r="J154" s="71"/>
      <c r="K154" s="71" t="s">
        <v>387</v>
      </c>
    </row>
    <row r="155" spans="1:11" ht="13" x14ac:dyDescent="0.15">
      <c r="A155" s="15" t="s">
        <v>3030</v>
      </c>
      <c r="B155" s="18" t="s">
        <v>337</v>
      </c>
      <c r="C155" s="20">
        <v>154</v>
      </c>
      <c r="D155" s="20" t="s">
        <v>400</v>
      </c>
      <c r="E155" s="121">
        <v>250</v>
      </c>
      <c r="F155" s="18" t="s">
        <v>386</v>
      </c>
      <c r="G155" s="17" t="s">
        <v>260</v>
      </c>
      <c r="H155" s="71" t="s">
        <v>387</v>
      </c>
      <c r="I155" s="71" t="s">
        <v>387</v>
      </c>
      <c r="J155" s="71"/>
      <c r="K155" s="71" t="s">
        <v>387</v>
      </c>
    </row>
    <row r="156" spans="1:11" ht="13" x14ac:dyDescent="0.15">
      <c r="A156" s="15" t="s">
        <v>2997</v>
      </c>
      <c r="B156" s="18" t="s">
        <v>337</v>
      </c>
      <c r="C156" s="20">
        <v>155</v>
      </c>
      <c r="D156" s="20" t="s">
        <v>400</v>
      </c>
      <c r="E156" s="121">
        <v>200</v>
      </c>
      <c r="F156" s="18" t="s">
        <v>398</v>
      </c>
      <c r="G156" s="17" t="s">
        <v>260</v>
      </c>
      <c r="H156" s="71" t="s">
        <v>387</v>
      </c>
      <c r="I156" s="71" t="s">
        <v>387</v>
      </c>
      <c r="J156" s="71"/>
      <c r="K156" s="71" t="s">
        <v>387</v>
      </c>
    </row>
    <row r="157" spans="1:11" ht="13" x14ac:dyDescent="0.15">
      <c r="A157" s="15" t="s">
        <v>3032</v>
      </c>
      <c r="B157" s="18" t="s">
        <v>337</v>
      </c>
      <c r="C157" s="20">
        <v>156</v>
      </c>
      <c r="D157" s="20" t="s">
        <v>400</v>
      </c>
      <c r="E157" s="121">
        <v>150</v>
      </c>
      <c r="F157" s="20" t="s">
        <v>393</v>
      </c>
      <c r="G157" s="17" t="s">
        <v>260</v>
      </c>
      <c r="H157" s="71" t="s">
        <v>387</v>
      </c>
      <c r="I157" s="71" t="s">
        <v>387</v>
      </c>
      <c r="J157" s="71"/>
      <c r="K157" s="71" t="s">
        <v>387</v>
      </c>
    </row>
    <row r="158" spans="1:11" ht="13" x14ac:dyDescent="0.15">
      <c r="A158" s="15" t="s">
        <v>3033</v>
      </c>
      <c r="B158" s="18" t="s">
        <v>337</v>
      </c>
      <c r="C158" s="20">
        <v>157</v>
      </c>
      <c r="D158" s="20" t="s">
        <v>858</v>
      </c>
      <c r="E158" s="121">
        <v>220</v>
      </c>
      <c r="F158" s="18" t="s">
        <v>398</v>
      </c>
      <c r="G158" s="17" t="s">
        <v>260</v>
      </c>
      <c r="H158" s="71" t="s">
        <v>387</v>
      </c>
      <c r="I158" s="71" t="s">
        <v>387</v>
      </c>
      <c r="J158" s="71"/>
      <c r="K158" s="71" t="s">
        <v>387</v>
      </c>
    </row>
    <row r="159" spans="1:11" ht="13" x14ac:dyDescent="0.15">
      <c r="A159" s="15" t="s">
        <v>3034</v>
      </c>
      <c r="B159" s="18" t="s">
        <v>337</v>
      </c>
      <c r="C159" s="20">
        <v>158</v>
      </c>
      <c r="D159" s="20" t="s">
        <v>858</v>
      </c>
      <c r="E159" s="121">
        <v>180</v>
      </c>
      <c r="F159" s="20" t="s">
        <v>393</v>
      </c>
      <c r="G159" s="17" t="s">
        <v>260</v>
      </c>
      <c r="H159" s="71" t="s">
        <v>387</v>
      </c>
      <c r="I159" s="71" t="s">
        <v>387</v>
      </c>
      <c r="J159" s="71"/>
      <c r="K159" s="71" t="s">
        <v>387</v>
      </c>
    </row>
    <row r="160" spans="1:11" ht="13" x14ac:dyDescent="0.15">
      <c r="A160" s="15" t="s">
        <v>3035</v>
      </c>
      <c r="B160" s="18" t="s">
        <v>337</v>
      </c>
      <c r="C160" s="20">
        <v>159</v>
      </c>
      <c r="D160" s="20" t="s">
        <v>2547</v>
      </c>
      <c r="E160" s="121">
        <v>230</v>
      </c>
      <c r="F160" s="18" t="s">
        <v>386</v>
      </c>
      <c r="G160" s="17" t="s">
        <v>260</v>
      </c>
      <c r="H160" s="71" t="s">
        <v>387</v>
      </c>
      <c r="I160" s="71" t="s">
        <v>387</v>
      </c>
      <c r="J160" s="71"/>
      <c r="K160" s="71" t="s">
        <v>387</v>
      </c>
    </row>
    <row r="161" spans="1:11" ht="13" x14ac:dyDescent="0.15">
      <c r="A161" s="15" t="s">
        <v>3036</v>
      </c>
      <c r="B161" s="18" t="s">
        <v>337</v>
      </c>
      <c r="C161" s="20">
        <v>160</v>
      </c>
      <c r="D161" s="20" t="s">
        <v>149</v>
      </c>
      <c r="E161" s="121">
        <v>200</v>
      </c>
      <c r="F161" s="18" t="s">
        <v>398</v>
      </c>
      <c r="G161" s="17" t="s">
        <v>260</v>
      </c>
      <c r="H161" s="71" t="s">
        <v>387</v>
      </c>
      <c r="I161" s="71" t="s">
        <v>387</v>
      </c>
      <c r="J161" s="71"/>
      <c r="K161" s="71" t="s">
        <v>387</v>
      </c>
    </row>
    <row r="162" spans="1:11" ht="13" x14ac:dyDescent="0.15">
      <c r="A162" s="15" t="s">
        <v>3038</v>
      </c>
      <c r="B162" s="18" t="s">
        <v>337</v>
      </c>
      <c r="C162" s="20">
        <v>161</v>
      </c>
      <c r="D162" s="20" t="s">
        <v>469</v>
      </c>
      <c r="E162" s="121"/>
      <c r="F162" s="18" t="s">
        <v>1542</v>
      </c>
      <c r="G162" s="17" t="s">
        <v>260</v>
      </c>
      <c r="H162" s="71" t="s">
        <v>387</v>
      </c>
      <c r="I162" s="71" t="s">
        <v>387</v>
      </c>
      <c r="J162" s="71"/>
      <c r="K162" s="71" t="s">
        <v>387</v>
      </c>
    </row>
    <row r="163" spans="1:11" ht="13" x14ac:dyDescent="0.15">
      <c r="A163" s="15" t="s">
        <v>3016</v>
      </c>
      <c r="B163" s="18" t="s">
        <v>337</v>
      </c>
      <c r="C163" s="20">
        <v>162</v>
      </c>
      <c r="D163" s="20" t="s">
        <v>469</v>
      </c>
      <c r="E163" s="121"/>
      <c r="F163" s="18" t="s">
        <v>1542</v>
      </c>
      <c r="G163" s="17" t="s">
        <v>260</v>
      </c>
      <c r="H163" s="71" t="s">
        <v>387</v>
      </c>
      <c r="I163" s="71" t="s">
        <v>387</v>
      </c>
      <c r="J163" s="71"/>
      <c r="K163" s="71" t="s">
        <v>387</v>
      </c>
    </row>
    <row r="164" spans="1:11" ht="13" x14ac:dyDescent="0.15">
      <c r="A164" s="15" t="s">
        <v>2462</v>
      </c>
      <c r="B164" s="18" t="s">
        <v>337</v>
      </c>
      <c r="C164" s="20">
        <v>163</v>
      </c>
      <c r="D164" s="20" t="s">
        <v>469</v>
      </c>
      <c r="E164" s="121"/>
      <c r="F164" s="18" t="s">
        <v>1542</v>
      </c>
      <c r="G164" s="17" t="s">
        <v>260</v>
      </c>
      <c r="H164" s="71" t="s">
        <v>387</v>
      </c>
      <c r="I164" s="71" t="s">
        <v>387</v>
      </c>
      <c r="J164" s="71"/>
      <c r="K164" s="71" t="s">
        <v>387</v>
      </c>
    </row>
    <row r="165" spans="1:11" ht="13" x14ac:dyDescent="0.15">
      <c r="A165" s="15" t="s">
        <v>3021</v>
      </c>
      <c r="B165" s="18" t="s">
        <v>337</v>
      </c>
      <c r="C165" s="20">
        <v>164</v>
      </c>
      <c r="D165" s="20" t="s">
        <v>469</v>
      </c>
      <c r="E165" s="121"/>
      <c r="F165" s="18" t="s">
        <v>1542</v>
      </c>
      <c r="G165" s="17" t="s">
        <v>260</v>
      </c>
      <c r="H165" s="71" t="s">
        <v>387</v>
      </c>
      <c r="I165" s="71" t="s">
        <v>387</v>
      </c>
      <c r="J165" s="71"/>
      <c r="K165" s="71" t="s">
        <v>387</v>
      </c>
    </row>
    <row r="166" spans="1:11" ht="13" x14ac:dyDescent="0.15">
      <c r="A166" s="15" t="s">
        <v>3022</v>
      </c>
      <c r="B166" s="18" t="s">
        <v>337</v>
      </c>
      <c r="C166" s="20">
        <v>165</v>
      </c>
      <c r="D166" s="20" t="s">
        <v>469</v>
      </c>
      <c r="E166" s="121"/>
      <c r="F166" s="18" t="s">
        <v>1542</v>
      </c>
      <c r="G166" s="17" t="s">
        <v>260</v>
      </c>
      <c r="H166" s="71" t="s">
        <v>387</v>
      </c>
      <c r="I166" s="71" t="s">
        <v>387</v>
      </c>
      <c r="J166" s="71"/>
      <c r="K166" s="71" t="s">
        <v>387</v>
      </c>
    </row>
    <row r="167" spans="1:11" ht="13" x14ac:dyDescent="0.15">
      <c r="A167" s="15" t="s">
        <v>918</v>
      </c>
      <c r="B167" s="18" t="s">
        <v>337</v>
      </c>
      <c r="C167" s="20">
        <v>166</v>
      </c>
      <c r="D167" s="20" t="s">
        <v>469</v>
      </c>
      <c r="E167" s="121"/>
      <c r="F167" s="18" t="s">
        <v>1542</v>
      </c>
      <c r="G167" s="17" t="s">
        <v>260</v>
      </c>
      <c r="H167" s="71" t="s">
        <v>387</v>
      </c>
      <c r="I167" s="71" t="s">
        <v>387</v>
      </c>
      <c r="J167" s="71"/>
      <c r="K167" s="71" t="s">
        <v>387</v>
      </c>
    </row>
    <row r="168" spans="1:11" ht="13" x14ac:dyDescent="0.15">
      <c r="A168" s="15" t="s">
        <v>499</v>
      </c>
      <c r="B168" s="18" t="s">
        <v>337</v>
      </c>
      <c r="C168" s="20">
        <v>167</v>
      </c>
      <c r="D168" s="20" t="s">
        <v>496</v>
      </c>
      <c r="E168" s="121"/>
      <c r="F168" s="18" t="s">
        <v>496</v>
      </c>
      <c r="G168" s="17" t="s">
        <v>260</v>
      </c>
      <c r="H168" s="71" t="s">
        <v>387</v>
      </c>
      <c r="I168" s="71" t="s">
        <v>387</v>
      </c>
      <c r="J168" s="71"/>
      <c r="K168" s="71" t="s">
        <v>387</v>
      </c>
    </row>
    <row r="169" spans="1:11" ht="13" x14ac:dyDescent="0.15">
      <c r="A169" s="15" t="s">
        <v>924</v>
      </c>
      <c r="B169" s="18" t="s">
        <v>337</v>
      </c>
      <c r="C169" s="20">
        <v>168</v>
      </c>
      <c r="D169" s="20" t="s">
        <v>496</v>
      </c>
      <c r="E169" s="121"/>
      <c r="F169" s="18" t="s">
        <v>496</v>
      </c>
      <c r="G169" s="17" t="s">
        <v>260</v>
      </c>
      <c r="H169" s="71" t="s">
        <v>387</v>
      </c>
      <c r="I169" s="71" t="s">
        <v>387</v>
      </c>
      <c r="J169" s="71"/>
      <c r="K169" s="71" t="s">
        <v>387</v>
      </c>
    </row>
    <row r="170" spans="1:11" ht="13" x14ac:dyDescent="0.15">
      <c r="A170" s="15" t="s">
        <v>2570</v>
      </c>
      <c r="B170" s="18" t="s">
        <v>337</v>
      </c>
      <c r="C170" s="20">
        <v>169</v>
      </c>
      <c r="D170" s="20" t="s">
        <v>496</v>
      </c>
      <c r="E170" s="121"/>
      <c r="F170" s="18" t="s">
        <v>496</v>
      </c>
      <c r="G170" s="17" t="s">
        <v>260</v>
      </c>
      <c r="H170" s="71" t="s">
        <v>387</v>
      </c>
      <c r="I170" s="71" t="s">
        <v>387</v>
      </c>
      <c r="J170" s="71"/>
      <c r="K170" s="71" t="s">
        <v>387</v>
      </c>
    </row>
  </sheetData>
  <sheetProtection selectLockedCells="1" selectUnlockedCells="1"/>
  <mergeCells count="1">
    <mergeCell ref="Z1:AH1"/>
  </mergeCells>
  <conditionalFormatting sqref="H2:K170">
    <cfRule type="cellIs" dxfId="472" priority="1" stopIfTrue="1" operator="equal">
      <formula>"-"</formula>
    </cfRule>
    <cfRule type="cellIs" dxfId="471" priority="2" stopIfTrue="1" operator="equal">
      <formula>"x"</formula>
    </cfRule>
  </conditionalFormatting>
  <hyperlinks>
    <hyperlink ref="L1" location="'Expansion set Check List'!A1" display="Home" xr:uid="{00000000-0004-0000-5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208">
    <tabColor rgb="FF00FF00"/>
  </sheetPr>
  <dimension ref="A1:AH8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14.6640625" bestFit="1" customWidth="1"/>
    <col min="3" max="3" width="3.33203125"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441</v>
      </c>
      <c r="B2" s="18" t="s">
        <v>339</v>
      </c>
      <c r="C2" s="18">
        <v>1</v>
      </c>
      <c r="D2" s="20" t="s">
        <v>407</v>
      </c>
      <c r="E2" s="120">
        <v>70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78</v>
      </c>
      <c r="Z2" s="102"/>
      <c r="AA2" s="102"/>
      <c r="AB2" s="102"/>
      <c r="AC2" s="102"/>
      <c r="AD2" s="102"/>
      <c r="AE2" s="102"/>
      <c r="AF2" s="102"/>
      <c r="AG2" s="102"/>
      <c r="AH2" s="102"/>
    </row>
    <row r="3" spans="1:34" ht="13" x14ac:dyDescent="0.15">
      <c r="A3" s="15" t="s">
        <v>427</v>
      </c>
      <c r="B3" s="18" t="s">
        <v>339</v>
      </c>
      <c r="C3" s="20">
        <v>2</v>
      </c>
      <c r="D3" s="20" t="s">
        <v>407</v>
      </c>
      <c r="E3" s="20">
        <v>100</v>
      </c>
      <c r="F3" s="18" t="s">
        <v>398</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23</v>
      </c>
    </row>
    <row r="4" spans="1:34" ht="13" x14ac:dyDescent="0.15">
      <c r="A4" s="15" t="s">
        <v>411</v>
      </c>
      <c r="B4" s="18" t="s">
        <v>339</v>
      </c>
      <c r="C4" s="18">
        <v>3</v>
      </c>
      <c r="D4" s="20" t="s">
        <v>407</v>
      </c>
      <c r="E4" s="20">
        <v>160</v>
      </c>
      <c r="F4" s="18" t="s">
        <v>386</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25</v>
      </c>
    </row>
    <row r="5" spans="1:34" ht="13" x14ac:dyDescent="0.15">
      <c r="A5" s="15" t="s">
        <v>1216</v>
      </c>
      <c r="B5" s="18" t="s">
        <v>339</v>
      </c>
      <c r="C5" s="20">
        <v>4</v>
      </c>
      <c r="D5" s="20" t="s">
        <v>407</v>
      </c>
      <c r="E5" s="20">
        <v>60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0</v>
      </c>
    </row>
    <row r="6" spans="1:34" ht="13" x14ac:dyDescent="0.15">
      <c r="A6" s="15" t="s">
        <v>1191</v>
      </c>
      <c r="B6" s="18" t="s">
        <v>339</v>
      </c>
      <c r="C6" s="18">
        <v>5</v>
      </c>
      <c r="D6" s="20" t="s">
        <v>407</v>
      </c>
      <c r="E6" s="20">
        <v>110</v>
      </c>
      <c r="F6" s="18" t="s">
        <v>398</v>
      </c>
      <c r="G6" s="19" t="s">
        <v>173</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1809</v>
      </c>
      <c r="B7" s="18" t="s">
        <v>339</v>
      </c>
      <c r="C7" s="20">
        <v>6</v>
      </c>
      <c r="D7" s="20" t="s">
        <v>407</v>
      </c>
      <c r="E7" s="20">
        <v>100</v>
      </c>
      <c r="F7" s="18" t="s">
        <v>393</v>
      </c>
      <c r="G7" s="19"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1996</v>
      </c>
      <c r="B8" s="18" t="s">
        <v>339</v>
      </c>
      <c r="C8" s="18">
        <v>7</v>
      </c>
      <c r="D8" s="20" t="s">
        <v>407</v>
      </c>
      <c r="E8" s="20">
        <v>70</v>
      </c>
      <c r="F8" s="18" t="s">
        <v>393</v>
      </c>
      <c r="G8" s="19" t="s">
        <v>185</v>
      </c>
      <c r="H8" s="71" t="s">
        <v>387</v>
      </c>
      <c r="I8" s="71" t="s">
        <v>387</v>
      </c>
      <c r="J8" s="71"/>
      <c r="K8" s="71"/>
      <c r="R8" s="117" t="s">
        <v>193</v>
      </c>
      <c r="S8" s="231">
        <f t="shared" si="0"/>
        <v>0</v>
      </c>
      <c r="T8" s="159">
        <f t="shared" si="1"/>
        <v>0</v>
      </c>
      <c r="U8" s="168"/>
      <c r="V8" s="117" t="s">
        <v>193</v>
      </c>
      <c r="W8" s="231">
        <f t="shared" si="2"/>
        <v>0</v>
      </c>
      <c r="X8" s="6">
        <f t="shared" si="3"/>
        <v>4</v>
      </c>
    </row>
    <row r="9" spans="1:34" ht="13" x14ac:dyDescent="0.15">
      <c r="A9" s="15" t="s">
        <v>2313</v>
      </c>
      <c r="B9" s="18" t="s">
        <v>339</v>
      </c>
      <c r="C9" s="20">
        <v>8</v>
      </c>
      <c r="D9" s="20" t="s">
        <v>407</v>
      </c>
      <c r="E9" s="20">
        <v>110</v>
      </c>
      <c r="F9" s="18" t="s">
        <v>393</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3052</v>
      </c>
      <c r="B10" s="18" t="s">
        <v>339</v>
      </c>
      <c r="C10" s="18">
        <v>9</v>
      </c>
      <c r="D10" s="20" t="s">
        <v>407</v>
      </c>
      <c r="E10" s="20">
        <v>130</v>
      </c>
      <c r="F10" s="18" t="s">
        <v>393</v>
      </c>
      <c r="G10" s="19" t="s">
        <v>205</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3053</v>
      </c>
      <c r="B11" s="18" t="s">
        <v>339</v>
      </c>
      <c r="C11" s="20">
        <v>10</v>
      </c>
      <c r="D11" s="20" t="s">
        <v>395</v>
      </c>
      <c r="E11" s="20">
        <v>180</v>
      </c>
      <c r="F11" s="18" t="s">
        <v>393</v>
      </c>
      <c r="G11" s="19" t="s">
        <v>193</v>
      </c>
      <c r="H11" s="71" t="s">
        <v>387</v>
      </c>
      <c r="I11" s="71" t="s">
        <v>387</v>
      </c>
      <c r="J11" s="71"/>
      <c r="K11" s="71" t="s">
        <v>387</v>
      </c>
      <c r="R11" s="117" t="s">
        <v>205</v>
      </c>
      <c r="S11" s="231">
        <f t="shared" si="0"/>
        <v>0</v>
      </c>
      <c r="T11" s="159">
        <f t="shared" si="1"/>
        <v>0</v>
      </c>
      <c r="U11" s="168"/>
      <c r="V11" s="117" t="s">
        <v>205</v>
      </c>
      <c r="W11" s="231">
        <f t="shared" si="2"/>
        <v>0</v>
      </c>
      <c r="X11" s="6">
        <f t="shared" si="3"/>
        <v>6</v>
      </c>
    </row>
    <row r="12" spans="1:34" ht="13" x14ac:dyDescent="0.15">
      <c r="A12" s="15" t="s">
        <v>1286</v>
      </c>
      <c r="B12" s="18" t="s">
        <v>339</v>
      </c>
      <c r="C12" s="18">
        <v>11</v>
      </c>
      <c r="D12" s="20" t="s">
        <v>395</v>
      </c>
      <c r="E12" s="20">
        <v>110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2348</v>
      </c>
      <c r="B13" s="18" t="s">
        <v>339</v>
      </c>
      <c r="C13" s="20">
        <v>12</v>
      </c>
      <c r="D13" s="20" t="s">
        <v>395</v>
      </c>
      <c r="E13" s="20">
        <v>80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2349</v>
      </c>
      <c r="B14" s="18" t="s">
        <v>339</v>
      </c>
      <c r="C14" s="18">
        <v>13</v>
      </c>
      <c r="D14" s="20" t="s">
        <v>395</v>
      </c>
      <c r="E14" s="20">
        <v>120</v>
      </c>
      <c r="F14" s="18"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2252</v>
      </c>
      <c r="B15" s="18" t="s">
        <v>339</v>
      </c>
      <c r="C15" s="20">
        <v>14</v>
      </c>
      <c r="D15" s="20" t="s">
        <v>395</v>
      </c>
      <c r="E15" s="20">
        <v>130</v>
      </c>
      <c r="F15" s="18" t="s">
        <v>393</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2914</v>
      </c>
      <c r="B16" s="18" t="s">
        <v>339</v>
      </c>
      <c r="C16" s="18">
        <v>15</v>
      </c>
      <c r="D16" s="20" t="s">
        <v>395</v>
      </c>
      <c r="E16" s="20">
        <v>60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2915</v>
      </c>
      <c r="B17" s="18" t="s">
        <v>339</v>
      </c>
      <c r="C17" s="20">
        <v>16</v>
      </c>
      <c r="D17" s="20" t="s">
        <v>395</v>
      </c>
      <c r="E17" s="20">
        <v>90</v>
      </c>
      <c r="F17" s="18" t="s">
        <v>398</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2916</v>
      </c>
      <c r="B18" s="18" t="s">
        <v>339</v>
      </c>
      <c r="C18" s="18">
        <v>17</v>
      </c>
      <c r="D18" s="20" t="s">
        <v>395</v>
      </c>
      <c r="E18" s="20">
        <v>170</v>
      </c>
      <c r="F18" s="18" t="s">
        <v>386</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899</v>
      </c>
      <c r="B19" s="18" t="s">
        <v>339</v>
      </c>
      <c r="C19" s="20">
        <v>18</v>
      </c>
      <c r="D19" s="20" t="s">
        <v>389</v>
      </c>
      <c r="E19" s="20">
        <v>70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863</v>
      </c>
      <c r="B20" s="18" t="s">
        <v>339</v>
      </c>
      <c r="C20" s="18">
        <v>19</v>
      </c>
      <c r="D20" s="20" t="s">
        <v>389</v>
      </c>
      <c r="E20" s="20">
        <v>90</v>
      </c>
      <c r="F20" s="18" t="s">
        <v>398</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838</v>
      </c>
      <c r="B21" s="18" t="s">
        <v>339</v>
      </c>
      <c r="C21" s="20">
        <v>20</v>
      </c>
      <c r="D21" s="20" t="s">
        <v>389</v>
      </c>
      <c r="E21" s="20">
        <v>160</v>
      </c>
      <c r="F21" s="18" t="s">
        <v>386</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974</v>
      </c>
      <c r="B22" s="18" t="s">
        <v>339</v>
      </c>
      <c r="C22" s="18">
        <v>21</v>
      </c>
      <c r="D22" s="20" t="s">
        <v>389</v>
      </c>
      <c r="E22" s="20">
        <v>90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1833</v>
      </c>
      <c r="B23" s="18" t="s">
        <v>339</v>
      </c>
      <c r="C23" s="20">
        <v>22</v>
      </c>
      <c r="D23" s="20" t="s">
        <v>389</v>
      </c>
      <c r="E23" s="20">
        <v>60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1812</v>
      </c>
      <c r="B24" s="18" t="s">
        <v>339</v>
      </c>
      <c r="C24" s="18">
        <v>23</v>
      </c>
      <c r="D24" s="20" t="s">
        <v>389</v>
      </c>
      <c r="E24" s="20">
        <v>100</v>
      </c>
      <c r="F24" s="18" t="s">
        <v>398</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1802</v>
      </c>
      <c r="B25" s="18" t="s">
        <v>339</v>
      </c>
      <c r="C25" s="20">
        <v>24</v>
      </c>
      <c r="D25" s="20" t="s">
        <v>389</v>
      </c>
      <c r="E25" s="20">
        <v>130</v>
      </c>
      <c r="F25" s="18" t="s">
        <v>393</v>
      </c>
      <c r="G25" s="19" t="s">
        <v>185</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1800</v>
      </c>
      <c r="B26" s="18" t="s">
        <v>339</v>
      </c>
      <c r="C26" s="18">
        <v>25</v>
      </c>
      <c r="D26" s="20" t="s">
        <v>389</v>
      </c>
      <c r="E26" s="20">
        <v>60</v>
      </c>
      <c r="F26" s="18" t="s">
        <v>393</v>
      </c>
      <c r="G26" s="21" t="s">
        <v>185</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2443</v>
      </c>
      <c r="B27" s="18" t="s">
        <v>339</v>
      </c>
      <c r="C27" s="20">
        <v>26</v>
      </c>
      <c r="D27" s="20" t="s">
        <v>389</v>
      </c>
      <c r="E27" s="20">
        <v>110</v>
      </c>
      <c r="F27" s="18" t="s">
        <v>393</v>
      </c>
      <c r="G27" s="21"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3054</v>
      </c>
      <c r="B28" s="18" t="s">
        <v>339</v>
      </c>
      <c r="C28" s="18">
        <v>27</v>
      </c>
      <c r="D28" s="20" t="s">
        <v>389</v>
      </c>
      <c r="E28" s="20">
        <v>130</v>
      </c>
      <c r="F28" s="18" t="s">
        <v>393</v>
      </c>
      <c r="G28" s="19" t="s">
        <v>205</v>
      </c>
      <c r="H28" s="71" t="s">
        <v>387</v>
      </c>
      <c r="I28" s="71" t="s">
        <v>387</v>
      </c>
      <c r="J28" s="71"/>
      <c r="K28" s="71" t="s">
        <v>387</v>
      </c>
      <c r="R28" s="117" t="s">
        <v>257</v>
      </c>
      <c r="S28" s="231">
        <f t="shared" si="0"/>
        <v>0</v>
      </c>
      <c r="T28" s="159">
        <f t="shared" si="1"/>
        <v>0</v>
      </c>
      <c r="U28" s="168"/>
      <c r="V28" s="117" t="s">
        <v>257</v>
      </c>
      <c r="W28" s="231">
        <f t="shared" si="2"/>
        <v>0</v>
      </c>
      <c r="X28" s="6">
        <f t="shared" si="3"/>
        <v>3</v>
      </c>
    </row>
    <row r="29" spans="1:24" ht="14" thickBot="1" x14ac:dyDescent="0.2">
      <c r="A29" s="15" t="s">
        <v>456</v>
      </c>
      <c r="B29" s="18" t="s">
        <v>339</v>
      </c>
      <c r="C29" s="20">
        <v>28</v>
      </c>
      <c r="D29" s="20" t="s">
        <v>404</v>
      </c>
      <c r="E29" s="20">
        <v>60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5</v>
      </c>
    </row>
    <row r="30" spans="1:24" ht="14" thickBot="1" x14ac:dyDescent="0.2">
      <c r="A30" s="15" t="s">
        <v>3055</v>
      </c>
      <c r="B30" s="18" t="s">
        <v>339</v>
      </c>
      <c r="C30" s="18">
        <v>29</v>
      </c>
      <c r="D30" s="20" t="s">
        <v>404</v>
      </c>
      <c r="E30" s="20">
        <v>210</v>
      </c>
      <c r="F30" s="18" t="s">
        <v>398</v>
      </c>
      <c r="G30" s="21" t="s">
        <v>193</v>
      </c>
      <c r="H30" s="71" t="s">
        <v>387</v>
      </c>
      <c r="I30" s="71" t="s">
        <v>387</v>
      </c>
      <c r="J30" s="71"/>
      <c r="K30" s="71" t="s">
        <v>387</v>
      </c>
      <c r="R30" s="160" t="s">
        <v>86</v>
      </c>
      <c r="S30" s="161"/>
      <c r="T30" s="175">
        <f>SUM(T31:T57)</f>
        <v>0</v>
      </c>
      <c r="U30" s="168"/>
      <c r="V30" s="177" t="s">
        <v>88</v>
      </c>
      <c r="W30" s="213"/>
      <c r="X30" s="215">
        <f>SUM(X31:X57)</f>
        <v>60</v>
      </c>
    </row>
    <row r="31" spans="1:24" ht="13" x14ac:dyDescent="0.15">
      <c r="A31" s="15" t="s">
        <v>465</v>
      </c>
      <c r="B31" s="18" t="s">
        <v>339</v>
      </c>
      <c r="C31" s="20">
        <v>30</v>
      </c>
      <c r="D31" s="20" t="s">
        <v>404</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23</v>
      </c>
    </row>
    <row r="32" spans="1:24" ht="13" x14ac:dyDescent="0.15">
      <c r="A32" s="15" t="s">
        <v>418</v>
      </c>
      <c r="B32" s="18" t="s">
        <v>339</v>
      </c>
      <c r="C32" s="18">
        <v>31</v>
      </c>
      <c r="D32" s="20" t="s">
        <v>404</v>
      </c>
      <c r="E32" s="20">
        <v>90</v>
      </c>
      <c r="F32" s="18"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25</v>
      </c>
    </row>
    <row r="33" spans="1:24" ht="13" x14ac:dyDescent="0.15">
      <c r="A33" s="15" t="s">
        <v>968</v>
      </c>
      <c r="B33" s="18" t="s">
        <v>339</v>
      </c>
      <c r="C33" s="20">
        <v>32</v>
      </c>
      <c r="D33" s="20" t="s">
        <v>404</v>
      </c>
      <c r="E33" s="20">
        <v>120</v>
      </c>
      <c r="F33" s="18" t="s">
        <v>393</v>
      </c>
      <c r="G33" s="21" t="s">
        <v>185</v>
      </c>
      <c r="H33" s="71" t="s">
        <v>387</v>
      </c>
      <c r="I33" s="71" t="s">
        <v>387</v>
      </c>
      <c r="J33" s="71"/>
      <c r="K33" s="71"/>
      <c r="R33" s="117" t="s">
        <v>181</v>
      </c>
      <c r="S33" s="158">
        <f t="shared" si="4"/>
        <v>0</v>
      </c>
      <c r="T33" s="159">
        <f t="shared" si="5"/>
        <v>0</v>
      </c>
      <c r="U33" s="168"/>
      <c r="V33" s="234" t="s">
        <v>181</v>
      </c>
      <c r="W33" s="237">
        <f t="shared" si="6"/>
        <v>0</v>
      </c>
      <c r="X33" s="6">
        <f t="shared" si="7"/>
        <v>0</v>
      </c>
    </row>
    <row r="34" spans="1:24" ht="13" x14ac:dyDescent="0.15">
      <c r="A34" s="15" t="s">
        <v>1282</v>
      </c>
      <c r="B34" s="18" t="s">
        <v>339</v>
      </c>
      <c r="C34" s="18">
        <v>33</v>
      </c>
      <c r="D34" s="20" t="s">
        <v>404</v>
      </c>
      <c r="E34" s="20">
        <v>70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12</v>
      </c>
    </row>
    <row r="35" spans="1:24" ht="13" x14ac:dyDescent="0.15">
      <c r="A35" s="15" t="s">
        <v>1281</v>
      </c>
      <c r="B35" s="18" t="s">
        <v>339</v>
      </c>
      <c r="C35" s="20">
        <v>34</v>
      </c>
      <c r="D35" s="20" t="s">
        <v>404</v>
      </c>
      <c r="E35" s="20">
        <v>70</v>
      </c>
      <c r="F35" s="18" t="s">
        <v>393</v>
      </c>
      <c r="G35" s="2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2266</v>
      </c>
      <c r="B36" s="18" t="s">
        <v>339</v>
      </c>
      <c r="C36" s="18">
        <v>35</v>
      </c>
      <c r="D36" s="20" t="s">
        <v>404</v>
      </c>
      <c r="E36" s="20">
        <v>130</v>
      </c>
      <c r="F36" s="18" t="s">
        <v>393</v>
      </c>
      <c r="G36" s="21" t="s">
        <v>185</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575</v>
      </c>
      <c r="B37" s="18" t="s">
        <v>339</v>
      </c>
      <c r="C37" s="20">
        <v>36</v>
      </c>
      <c r="D37" s="20" t="s">
        <v>385</v>
      </c>
      <c r="E37" s="20">
        <v>70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562</v>
      </c>
      <c r="B38" s="18" t="s">
        <v>339</v>
      </c>
      <c r="C38" s="18">
        <v>37</v>
      </c>
      <c r="D38" s="20" t="s">
        <v>385</v>
      </c>
      <c r="E38" s="20">
        <v>120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428</v>
      </c>
      <c r="B39" s="18" t="s">
        <v>339</v>
      </c>
      <c r="C39" s="20">
        <v>38</v>
      </c>
      <c r="D39" s="20" t="s">
        <v>385</v>
      </c>
      <c r="E39" s="20">
        <v>90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3056</v>
      </c>
      <c r="B40" s="18" t="s">
        <v>339</v>
      </c>
      <c r="C40" s="18">
        <v>39</v>
      </c>
      <c r="D40" s="20" t="s">
        <v>385</v>
      </c>
      <c r="E40" s="20">
        <v>190</v>
      </c>
      <c r="F40" s="18" t="s">
        <v>393</v>
      </c>
      <c r="G40" s="19" t="s">
        <v>193</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3057</v>
      </c>
      <c r="B41" s="18" t="s">
        <v>339</v>
      </c>
      <c r="C41" s="20">
        <v>40</v>
      </c>
      <c r="D41" s="20" t="s">
        <v>385</v>
      </c>
      <c r="E41" s="20">
        <v>30</v>
      </c>
      <c r="F41" s="18" t="s">
        <v>393</v>
      </c>
      <c r="G41" s="19" t="s">
        <v>205</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1918</v>
      </c>
      <c r="B42" s="18" t="s">
        <v>339</v>
      </c>
      <c r="C42" s="18">
        <v>41</v>
      </c>
      <c r="D42" s="20" t="s">
        <v>385</v>
      </c>
      <c r="E42" s="20">
        <v>110</v>
      </c>
      <c r="F42" s="18" t="s">
        <v>393</v>
      </c>
      <c r="G42" s="21" t="s">
        <v>185</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3058</v>
      </c>
      <c r="B43" s="18" t="s">
        <v>339</v>
      </c>
      <c r="C43" s="20">
        <v>42</v>
      </c>
      <c r="D43" s="20" t="s">
        <v>385</v>
      </c>
      <c r="E43" s="20">
        <v>70</v>
      </c>
      <c r="F43" s="18" t="s">
        <v>393</v>
      </c>
      <c r="G43" s="19" t="s">
        <v>205</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2381</v>
      </c>
      <c r="B44" s="18" t="s">
        <v>339</v>
      </c>
      <c r="C44" s="18">
        <v>43</v>
      </c>
      <c r="D44" s="20" t="s">
        <v>385</v>
      </c>
      <c r="E44" s="20">
        <v>90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2382</v>
      </c>
      <c r="B45" s="18" t="s">
        <v>339</v>
      </c>
      <c r="C45" s="20">
        <v>44</v>
      </c>
      <c r="D45" s="20" t="s">
        <v>385</v>
      </c>
      <c r="E45" s="20">
        <v>140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3059</v>
      </c>
      <c r="B46" s="18" t="s">
        <v>339</v>
      </c>
      <c r="C46" s="18">
        <v>45</v>
      </c>
      <c r="D46" s="20" t="s">
        <v>385</v>
      </c>
      <c r="E46" s="20">
        <v>70</v>
      </c>
      <c r="F46" s="18" t="s">
        <v>393</v>
      </c>
      <c r="G46" s="21" t="s">
        <v>185</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2366</v>
      </c>
      <c r="B47" s="18" t="s">
        <v>339</v>
      </c>
      <c r="C47" s="20">
        <v>46</v>
      </c>
      <c r="D47" s="20" t="s">
        <v>400</v>
      </c>
      <c r="E47" s="20">
        <v>110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1951</v>
      </c>
      <c r="B48" s="18" t="s">
        <v>339</v>
      </c>
      <c r="C48" s="18">
        <v>47</v>
      </c>
      <c r="D48" s="20" t="s">
        <v>858</v>
      </c>
      <c r="E48" s="20">
        <v>60</v>
      </c>
      <c r="F48" s="18" t="s">
        <v>393</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2284</v>
      </c>
      <c r="B49" s="18" t="s">
        <v>339</v>
      </c>
      <c r="C49" s="20">
        <v>48</v>
      </c>
      <c r="D49" s="20" t="s">
        <v>858</v>
      </c>
      <c r="E49" s="20">
        <v>60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2285</v>
      </c>
      <c r="B50" s="18" t="s">
        <v>339</v>
      </c>
      <c r="C50" s="18">
        <v>49</v>
      </c>
      <c r="D50" s="20" t="s">
        <v>858</v>
      </c>
      <c r="E50" s="20">
        <v>90</v>
      </c>
      <c r="F50" s="18" t="s">
        <v>398</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2286</v>
      </c>
      <c r="B51" s="18" t="s">
        <v>339</v>
      </c>
      <c r="C51" s="20">
        <v>50</v>
      </c>
      <c r="D51" s="20" t="s">
        <v>858</v>
      </c>
      <c r="E51" s="20">
        <v>60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2287</v>
      </c>
      <c r="B52" s="18" t="s">
        <v>339</v>
      </c>
      <c r="C52" s="18">
        <v>51</v>
      </c>
      <c r="D52" s="20" t="s">
        <v>858</v>
      </c>
      <c r="E52" s="20">
        <v>110</v>
      </c>
      <c r="F52" s="18"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2288</v>
      </c>
      <c r="B53" s="18" t="s">
        <v>339</v>
      </c>
      <c r="C53" s="20">
        <v>52</v>
      </c>
      <c r="D53" s="20" t="s">
        <v>858</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3060</v>
      </c>
      <c r="B54" s="18" t="s">
        <v>339</v>
      </c>
      <c r="C54" s="18">
        <v>53</v>
      </c>
      <c r="D54" s="20" t="s">
        <v>858</v>
      </c>
      <c r="E54" s="20">
        <v>210</v>
      </c>
      <c r="F54" s="18" t="s">
        <v>398</v>
      </c>
      <c r="G54" s="21" t="s">
        <v>193</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2541</v>
      </c>
      <c r="B55" s="18" t="s">
        <v>339</v>
      </c>
      <c r="C55" s="20">
        <v>54</v>
      </c>
      <c r="D55" s="20" t="s">
        <v>858</v>
      </c>
      <c r="E55" s="20">
        <v>120</v>
      </c>
      <c r="F55" s="18" t="s">
        <v>393</v>
      </c>
      <c r="G55" s="21"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2868</v>
      </c>
      <c r="B56" s="18" t="s">
        <v>339</v>
      </c>
      <c r="C56" s="18">
        <v>55</v>
      </c>
      <c r="D56" s="20" t="s">
        <v>858</v>
      </c>
      <c r="E56" s="20">
        <v>120</v>
      </c>
      <c r="F56" s="18" t="s">
        <v>393</v>
      </c>
      <c r="G56" s="19" t="s">
        <v>185</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3061</v>
      </c>
      <c r="B57" s="18" t="s">
        <v>339</v>
      </c>
      <c r="C57" s="20">
        <v>56</v>
      </c>
      <c r="D57" s="20" t="s">
        <v>149</v>
      </c>
      <c r="E57" s="20">
        <v>120</v>
      </c>
      <c r="F57" s="18" t="s">
        <v>393</v>
      </c>
      <c r="G57" s="19" t="s">
        <v>205</v>
      </c>
      <c r="H57" s="71" t="s">
        <v>387</v>
      </c>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3062</v>
      </c>
      <c r="B58" s="18" t="s">
        <v>339</v>
      </c>
      <c r="C58" s="18">
        <v>57</v>
      </c>
      <c r="D58" s="20" t="s">
        <v>392</v>
      </c>
      <c r="E58" s="20">
        <v>130</v>
      </c>
      <c r="F58" s="18" t="s">
        <v>393</v>
      </c>
      <c r="G58" s="19" t="s">
        <v>205</v>
      </c>
      <c r="H58" s="71" t="s">
        <v>387</v>
      </c>
      <c r="I58" s="71" t="s">
        <v>387</v>
      </c>
      <c r="J58" s="71"/>
      <c r="K58" s="71" t="s">
        <v>387</v>
      </c>
      <c r="U58" s="168"/>
      <c r="V58" s="177" t="s">
        <v>447</v>
      </c>
      <c r="W58" s="189"/>
      <c r="X58" s="190">
        <f>SUM(X59:X85)</f>
        <v>138</v>
      </c>
    </row>
    <row r="59" spans="1:24" ht="13" x14ac:dyDescent="0.15">
      <c r="A59" s="15" t="s">
        <v>3063</v>
      </c>
      <c r="B59" s="18" t="s">
        <v>339</v>
      </c>
      <c r="C59" s="20">
        <v>58</v>
      </c>
      <c r="D59" s="20" t="s">
        <v>469</v>
      </c>
      <c r="E59" s="20"/>
      <c r="F59" s="18" t="s">
        <v>1542</v>
      </c>
      <c r="G59" s="21" t="s">
        <v>177</v>
      </c>
      <c r="H59" s="71" t="s">
        <v>387</v>
      </c>
      <c r="I59" s="71" t="s">
        <v>387</v>
      </c>
      <c r="J59" s="71"/>
      <c r="K59" s="71"/>
      <c r="U59" s="239"/>
      <c r="V59" s="116" t="s">
        <v>173</v>
      </c>
      <c r="W59" s="211">
        <f t="shared" ref="W59:X74" si="8">S3+S31+W3+W31</f>
        <v>0</v>
      </c>
      <c r="X59" s="64">
        <f t="shared" si="8"/>
        <v>46</v>
      </c>
    </row>
    <row r="60" spans="1:24" ht="13" x14ac:dyDescent="0.15">
      <c r="A60" s="15" t="s">
        <v>480</v>
      </c>
      <c r="B60" s="18" t="s">
        <v>339</v>
      </c>
      <c r="C60" s="18">
        <v>59</v>
      </c>
      <c r="D60" s="20" t="s">
        <v>469</v>
      </c>
      <c r="E60" s="20"/>
      <c r="F60" s="18" t="s">
        <v>1542</v>
      </c>
      <c r="G60" s="21" t="s">
        <v>177</v>
      </c>
      <c r="H60" s="71" t="s">
        <v>387</v>
      </c>
      <c r="I60" s="71" t="s">
        <v>387</v>
      </c>
      <c r="J60" s="71"/>
      <c r="K60" s="71"/>
      <c r="U60" s="239"/>
      <c r="V60" s="117" t="s">
        <v>177</v>
      </c>
      <c r="W60" s="158">
        <f t="shared" si="8"/>
        <v>0</v>
      </c>
      <c r="X60" s="159">
        <f t="shared" si="8"/>
        <v>50</v>
      </c>
    </row>
    <row r="61" spans="1:24" ht="13" x14ac:dyDescent="0.15">
      <c r="A61" s="15" t="s">
        <v>1431</v>
      </c>
      <c r="B61" s="18" t="s">
        <v>339</v>
      </c>
      <c r="C61" s="20">
        <v>60</v>
      </c>
      <c r="D61" s="20" t="s">
        <v>469</v>
      </c>
      <c r="E61" s="20"/>
      <c r="F61" s="18" t="s">
        <v>1542</v>
      </c>
      <c r="G61" s="21" t="s">
        <v>177</v>
      </c>
      <c r="H61" s="71" t="s">
        <v>387</v>
      </c>
      <c r="I61" s="71" t="s">
        <v>387</v>
      </c>
      <c r="J61" s="71"/>
      <c r="K61" s="71"/>
      <c r="U61" s="239"/>
      <c r="V61" s="117" t="s">
        <v>181</v>
      </c>
      <c r="W61" s="158">
        <f t="shared" si="8"/>
        <v>0</v>
      </c>
      <c r="X61" s="159">
        <f t="shared" si="8"/>
        <v>0</v>
      </c>
    </row>
    <row r="62" spans="1:24" ht="13" x14ac:dyDescent="0.15">
      <c r="A62" s="15" t="s">
        <v>2964</v>
      </c>
      <c r="B62" s="18" t="s">
        <v>339</v>
      </c>
      <c r="C62" s="18">
        <v>61</v>
      </c>
      <c r="D62" s="20" t="s">
        <v>469</v>
      </c>
      <c r="E62" s="20"/>
      <c r="F62" s="18" t="s">
        <v>1069</v>
      </c>
      <c r="G62" s="19" t="s">
        <v>177</v>
      </c>
      <c r="H62" s="71" t="s">
        <v>387</v>
      </c>
      <c r="I62" s="71" t="s">
        <v>387</v>
      </c>
      <c r="J62" s="71"/>
      <c r="K62" s="71"/>
      <c r="U62" s="239"/>
      <c r="V62" s="117" t="s">
        <v>185</v>
      </c>
      <c r="W62" s="158">
        <f t="shared" si="8"/>
        <v>0</v>
      </c>
      <c r="X62" s="159">
        <f t="shared" si="8"/>
        <v>24</v>
      </c>
    </row>
    <row r="63" spans="1:24" ht="13" x14ac:dyDescent="0.15">
      <c r="A63" s="15" t="s">
        <v>2966</v>
      </c>
      <c r="B63" s="18" t="s">
        <v>339</v>
      </c>
      <c r="C63" s="20">
        <v>62</v>
      </c>
      <c r="D63" s="20" t="s">
        <v>469</v>
      </c>
      <c r="E63" s="20"/>
      <c r="F63" s="18" t="s">
        <v>1069</v>
      </c>
      <c r="G63" s="19" t="s">
        <v>177</v>
      </c>
      <c r="H63" s="71" t="s">
        <v>387</v>
      </c>
      <c r="I63" s="71" t="s">
        <v>387</v>
      </c>
      <c r="J63" s="71"/>
      <c r="K63" s="71"/>
      <c r="U63" s="239"/>
      <c r="V63" s="117" t="s">
        <v>189</v>
      </c>
      <c r="W63" s="158">
        <f t="shared" si="8"/>
        <v>0</v>
      </c>
      <c r="X63" s="159">
        <f t="shared" si="8"/>
        <v>0</v>
      </c>
    </row>
    <row r="64" spans="1:24" ht="13" x14ac:dyDescent="0.15">
      <c r="A64" s="15" t="s">
        <v>475</v>
      </c>
      <c r="B64" s="18" t="s">
        <v>339</v>
      </c>
      <c r="C64" s="18">
        <v>63</v>
      </c>
      <c r="D64" s="20" t="s">
        <v>469</v>
      </c>
      <c r="E64" s="20"/>
      <c r="F64" s="18" t="s">
        <v>1069</v>
      </c>
      <c r="G64" s="21" t="s">
        <v>177</v>
      </c>
      <c r="H64" s="71" t="s">
        <v>387</v>
      </c>
      <c r="I64" s="71" t="s">
        <v>387</v>
      </c>
      <c r="J64" s="71"/>
      <c r="K64" s="71"/>
      <c r="U64" s="240"/>
      <c r="V64" s="117" t="s">
        <v>193</v>
      </c>
      <c r="W64" s="158">
        <f t="shared" si="8"/>
        <v>0</v>
      </c>
      <c r="X64" s="159">
        <f t="shared" si="8"/>
        <v>4</v>
      </c>
    </row>
    <row r="65" spans="1:24" ht="14" thickBot="1" x14ac:dyDescent="0.2">
      <c r="A65" s="15" t="s">
        <v>2338</v>
      </c>
      <c r="B65" s="18" t="s">
        <v>339</v>
      </c>
      <c r="C65" s="20">
        <v>64</v>
      </c>
      <c r="D65" s="20" t="s">
        <v>469</v>
      </c>
      <c r="E65" s="20"/>
      <c r="F65" s="18" t="s">
        <v>1542</v>
      </c>
      <c r="G65" s="19" t="s">
        <v>177</v>
      </c>
      <c r="H65" s="71" t="s">
        <v>387</v>
      </c>
      <c r="I65" s="71" t="s">
        <v>387</v>
      </c>
      <c r="J65" s="71"/>
      <c r="K65" s="71"/>
      <c r="U65" s="241"/>
      <c r="V65" s="117" t="s">
        <v>197</v>
      </c>
      <c r="W65" s="158">
        <f t="shared" si="8"/>
        <v>0</v>
      </c>
      <c r="X65" s="159">
        <f t="shared" si="8"/>
        <v>0</v>
      </c>
    </row>
    <row r="66" spans="1:24" ht="14" thickBot="1" x14ac:dyDescent="0.2">
      <c r="A66" s="15" t="s">
        <v>3047</v>
      </c>
      <c r="B66" s="18" t="s">
        <v>339</v>
      </c>
      <c r="C66" s="18">
        <v>65</v>
      </c>
      <c r="D66" s="20" t="s">
        <v>469</v>
      </c>
      <c r="E66" s="20"/>
      <c r="F66" s="18" t="s">
        <v>1069</v>
      </c>
      <c r="G66" s="19" t="s">
        <v>177</v>
      </c>
      <c r="H66" s="71" t="s">
        <v>387</v>
      </c>
      <c r="I66" s="71" t="s">
        <v>387</v>
      </c>
      <c r="J66" s="71"/>
      <c r="K66" s="71"/>
      <c r="U66" s="241"/>
      <c r="V66" s="117" t="s">
        <v>201</v>
      </c>
      <c r="W66" s="158">
        <f t="shared" si="8"/>
        <v>0</v>
      </c>
      <c r="X66" s="159">
        <f t="shared" si="8"/>
        <v>0</v>
      </c>
    </row>
    <row r="67" spans="1:24" ht="14" thickBot="1" x14ac:dyDescent="0.2">
      <c r="A67" s="15" t="s">
        <v>918</v>
      </c>
      <c r="B67" s="18" t="s">
        <v>339</v>
      </c>
      <c r="C67" s="20">
        <v>66</v>
      </c>
      <c r="D67" s="20" t="s">
        <v>469</v>
      </c>
      <c r="E67" s="20"/>
      <c r="F67" s="18" t="s">
        <v>1542</v>
      </c>
      <c r="G67" s="21" t="s">
        <v>177</v>
      </c>
      <c r="H67" s="71" t="s">
        <v>387</v>
      </c>
      <c r="I67" s="71" t="s">
        <v>387</v>
      </c>
      <c r="J67" s="71"/>
      <c r="K67" s="71"/>
      <c r="U67" s="241"/>
      <c r="V67" s="117" t="s">
        <v>205</v>
      </c>
      <c r="W67" s="158">
        <f t="shared" si="8"/>
        <v>0</v>
      </c>
      <c r="X67" s="159">
        <f t="shared" si="8"/>
        <v>6</v>
      </c>
    </row>
    <row r="68" spans="1:24" ht="14" thickBot="1" x14ac:dyDescent="0.2">
      <c r="A68" s="15" t="s">
        <v>494</v>
      </c>
      <c r="B68" s="18" t="s">
        <v>339</v>
      </c>
      <c r="C68" s="18">
        <v>67</v>
      </c>
      <c r="D68" s="20" t="s">
        <v>469</v>
      </c>
      <c r="E68" s="20"/>
      <c r="F68" s="18" t="s">
        <v>1542</v>
      </c>
      <c r="G68" s="21" t="s">
        <v>177</v>
      </c>
      <c r="H68" s="71" t="s">
        <v>387</v>
      </c>
      <c r="I68" s="71" t="s">
        <v>387</v>
      </c>
      <c r="J68" s="71"/>
      <c r="K68" s="71"/>
      <c r="U68" s="241"/>
      <c r="V68" s="117" t="s">
        <v>209</v>
      </c>
      <c r="W68" s="158">
        <f t="shared" si="8"/>
        <v>0</v>
      </c>
      <c r="X68" s="159">
        <f t="shared" si="8"/>
        <v>0</v>
      </c>
    </row>
    <row r="69" spans="1:24" ht="14" thickBot="1" x14ac:dyDescent="0.2">
      <c r="A69" s="15" t="s">
        <v>2427</v>
      </c>
      <c r="B69" s="18" t="s">
        <v>339</v>
      </c>
      <c r="C69" s="20">
        <v>68</v>
      </c>
      <c r="D69" s="20" t="s">
        <v>469</v>
      </c>
      <c r="E69" s="20"/>
      <c r="F69" s="18" t="s">
        <v>1542</v>
      </c>
      <c r="G69" s="21" t="s">
        <v>177</v>
      </c>
      <c r="H69" s="71" t="s">
        <v>387</v>
      </c>
      <c r="I69" s="71" t="s">
        <v>387</v>
      </c>
      <c r="J69" s="71"/>
      <c r="K69" s="71"/>
      <c r="U69" s="241"/>
      <c r="V69" s="117" t="s">
        <v>9125</v>
      </c>
      <c r="W69" s="158">
        <f t="shared" si="8"/>
        <v>0</v>
      </c>
      <c r="X69" s="159">
        <f t="shared" si="8"/>
        <v>0</v>
      </c>
    </row>
    <row r="70" spans="1:24" ht="14" thickBot="1" x14ac:dyDescent="0.2">
      <c r="A70" s="15" t="s">
        <v>495</v>
      </c>
      <c r="B70" s="18" t="s">
        <v>339</v>
      </c>
      <c r="C70" s="18">
        <v>69</v>
      </c>
      <c r="D70" s="20" t="s">
        <v>496</v>
      </c>
      <c r="E70" s="20"/>
      <c r="F70" s="18" t="s">
        <v>497</v>
      </c>
      <c r="G70" s="21" t="s">
        <v>177</v>
      </c>
      <c r="H70" s="71" t="s">
        <v>387</v>
      </c>
      <c r="I70" s="71" t="s">
        <v>387</v>
      </c>
      <c r="J70" s="71"/>
      <c r="K70" s="71"/>
      <c r="U70" s="241"/>
      <c r="V70" s="118" t="s">
        <v>213</v>
      </c>
      <c r="W70" s="158">
        <f t="shared" si="8"/>
        <v>0</v>
      </c>
      <c r="X70" s="159">
        <f t="shared" si="8"/>
        <v>0</v>
      </c>
    </row>
    <row r="71" spans="1:24" ht="14" thickBot="1" x14ac:dyDescent="0.2">
      <c r="A71" s="15" t="s">
        <v>1117</v>
      </c>
      <c r="B71" s="18" t="s">
        <v>339</v>
      </c>
      <c r="C71" s="20">
        <v>70</v>
      </c>
      <c r="D71" s="20" t="s">
        <v>496</v>
      </c>
      <c r="E71" s="20"/>
      <c r="F71" s="18" t="s">
        <v>497</v>
      </c>
      <c r="G71" s="21" t="s">
        <v>177</v>
      </c>
      <c r="H71" s="71" t="s">
        <v>387</v>
      </c>
      <c r="I71" s="71" t="s">
        <v>387</v>
      </c>
      <c r="J71" s="71"/>
      <c r="K71" s="71"/>
      <c r="U71" s="241"/>
      <c r="V71" s="117" t="s">
        <v>217</v>
      </c>
      <c r="W71" s="158">
        <f t="shared" si="8"/>
        <v>0</v>
      </c>
      <c r="X71" s="159">
        <f t="shared" si="8"/>
        <v>0</v>
      </c>
    </row>
    <row r="72" spans="1:24" ht="14" thickBot="1" x14ac:dyDescent="0.2">
      <c r="A72" s="15" t="s">
        <v>3053</v>
      </c>
      <c r="B72" s="18" t="s">
        <v>339</v>
      </c>
      <c r="C72" s="18">
        <v>71</v>
      </c>
      <c r="D72" s="20" t="s">
        <v>395</v>
      </c>
      <c r="E72" s="20">
        <v>180</v>
      </c>
      <c r="F72" s="18" t="s">
        <v>393</v>
      </c>
      <c r="G72" s="21" t="s">
        <v>257</v>
      </c>
      <c r="H72" s="71" t="s">
        <v>387</v>
      </c>
      <c r="I72" s="71" t="s">
        <v>387</v>
      </c>
      <c r="J72" s="71"/>
      <c r="K72" s="71" t="s">
        <v>387</v>
      </c>
      <c r="U72" s="241"/>
      <c r="V72" s="117" t="s">
        <v>221</v>
      </c>
      <c r="W72" s="158">
        <f t="shared" si="8"/>
        <v>0</v>
      </c>
      <c r="X72" s="159">
        <f t="shared" si="8"/>
        <v>0</v>
      </c>
    </row>
    <row r="73" spans="1:24" ht="14" thickBot="1" x14ac:dyDescent="0.2">
      <c r="A73" s="15" t="s">
        <v>3056</v>
      </c>
      <c r="B73" s="18" t="s">
        <v>339</v>
      </c>
      <c r="C73" s="20">
        <v>72</v>
      </c>
      <c r="D73" s="20" t="s">
        <v>385</v>
      </c>
      <c r="E73" s="20">
        <v>190</v>
      </c>
      <c r="F73" s="18" t="s">
        <v>393</v>
      </c>
      <c r="G73" s="21" t="s">
        <v>257</v>
      </c>
      <c r="H73" s="71" t="s">
        <v>387</v>
      </c>
      <c r="I73" s="71" t="s">
        <v>387</v>
      </c>
      <c r="J73" s="71"/>
      <c r="K73" s="71" t="s">
        <v>387</v>
      </c>
      <c r="U73" s="241"/>
      <c r="V73" s="117" t="s">
        <v>225</v>
      </c>
      <c r="W73" s="158">
        <f t="shared" si="8"/>
        <v>0</v>
      </c>
      <c r="X73" s="159">
        <f t="shared" si="8"/>
        <v>0</v>
      </c>
    </row>
    <row r="74" spans="1:24" ht="14" thickBot="1" x14ac:dyDescent="0.2">
      <c r="A74" s="15" t="s">
        <v>475</v>
      </c>
      <c r="B74" s="18" t="s">
        <v>339</v>
      </c>
      <c r="C74" s="18">
        <v>73</v>
      </c>
      <c r="D74" s="20" t="s">
        <v>469</v>
      </c>
      <c r="E74" s="20"/>
      <c r="F74" s="18" t="s">
        <v>1069</v>
      </c>
      <c r="G74" s="21" t="s">
        <v>257</v>
      </c>
      <c r="H74" s="71" t="s">
        <v>387</v>
      </c>
      <c r="I74" s="71" t="s">
        <v>387</v>
      </c>
      <c r="J74" s="71"/>
      <c r="K74" s="71" t="s">
        <v>387</v>
      </c>
      <c r="U74" s="241"/>
      <c r="V74" s="117" t="s">
        <v>229</v>
      </c>
      <c r="W74" s="158">
        <f t="shared" si="8"/>
        <v>0</v>
      </c>
      <c r="X74" s="159">
        <f t="shared" si="8"/>
        <v>0</v>
      </c>
    </row>
    <row r="75" spans="1:24" ht="14" thickBot="1" x14ac:dyDescent="0.2">
      <c r="A75" s="15" t="s">
        <v>3053</v>
      </c>
      <c r="B75" s="18" t="s">
        <v>339</v>
      </c>
      <c r="C75" s="20">
        <v>74</v>
      </c>
      <c r="D75" s="20" t="s">
        <v>395</v>
      </c>
      <c r="E75" s="20">
        <v>180</v>
      </c>
      <c r="F75" s="18" t="s">
        <v>393</v>
      </c>
      <c r="G75" s="21" t="s">
        <v>260</v>
      </c>
      <c r="H75" s="71" t="s">
        <v>387</v>
      </c>
      <c r="I75" s="71" t="s">
        <v>387</v>
      </c>
      <c r="J75" s="71"/>
      <c r="K75" s="71" t="s">
        <v>387</v>
      </c>
      <c r="U75" s="241"/>
      <c r="V75" s="117" t="s">
        <v>233</v>
      </c>
      <c r="W75" s="158">
        <f t="shared" ref="W75:X85" si="9">S19+S47+W19+W47</f>
        <v>0</v>
      </c>
      <c r="X75" s="159">
        <f t="shared" si="9"/>
        <v>0</v>
      </c>
    </row>
    <row r="76" spans="1:24" ht="14" thickBot="1" x14ac:dyDescent="0.2">
      <c r="A76" s="15" t="s">
        <v>3055</v>
      </c>
      <c r="B76" s="18" t="s">
        <v>339</v>
      </c>
      <c r="C76" s="18">
        <v>75</v>
      </c>
      <c r="D76" s="20" t="s">
        <v>404</v>
      </c>
      <c r="E76" s="20">
        <v>210</v>
      </c>
      <c r="F76" s="18" t="s">
        <v>398</v>
      </c>
      <c r="G76" s="21" t="s">
        <v>260</v>
      </c>
      <c r="H76" s="71" t="s">
        <v>387</v>
      </c>
      <c r="I76" s="71" t="s">
        <v>387</v>
      </c>
      <c r="J76" s="71"/>
      <c r="K76" s="71" t="s">
        <v>387</v>
      </c>
      <c r="U76" s="241"/>
      <c r="V76" s="117" t="s">
        <v>9123</v>
      </c>
      <c r="W76" s="158">
        <f t="shared" si="9"/>
        <v>0</v>
      </c>
      <c r="X76" s="159">
        <f t="shared" si="9"/>
        <v>0</v>
      </c>
    </row>
    <row r="77" spans="1:24" ht="14" thickBot="1" x14ac:dyDescent="0.2">
      <c r="A77" s="15" t="s">
        <v>3056</v>
      </c>
      <c r="B77" s="18" t="s">
        <v>339</v>
      </c>
      <c r="C77" s="20">
        <v>76</v>
      </c>
      <c r="D77" s="20" t="s">
        <v>385</v>
      </c>
      <c r="E77" s="20">
        <v>190</v>
      </c>
      <c r="F77" s="18" t="s">
        <v>393</v>
      </c>
      <c r="G77" s="21" t="s">
        <v>260</v>
      </c>
      <c r="H77" s="71" t="s">
        <v>387</v>
      </c>
      <c r="I77" s="71" t="s">
        <v>387</v>
      </c>
      <c r="J77" s="71"/>
      <c r="K77" s="71" t="s">
        <v>387</v>
      </c>
      <c r="U77" s="241"/>
      <c r="V77" s="117" t="s">
        <v>237</v>
      </c>
      <c r="W77" s="158">
        <f t="shared" si="9"/>
        <v>0</v>
      </c>
      <c r="X77" s="159">
        <f t="shared" si="9"/>
        <v>0</v>
      </c>
    </row>
    <row r="78" spans="1:24" ht="14" thickBot="1" x14ac:dyDescent="0.2">
      <c r="A78" s="15" t="s">
        <v>3060</v>
      </c>
      <c r="B78" s="18" t="s">
        <v>339</v>
      </c>
      <c r="C78" s="20">
        <v>77</v>
      </c>
      <c r="D78" s="20" t="s">
        <v>858</v>
      </c>
      <c r="E78" s="20">
        <v>210</v>
      </c>
      <c r="F78" s="18" t="s">
        <v>398</v>
      </c>
      <c r="G78" s="21" t="s">
        <v>260</v>
      </c>
      <c r="H78" s="71" t="s">
        <v>387</v>
      </c>
      <c r="I78" s="71" t="s">
        <v>387</v>
      </c>
      <c r="J78" s="71"/>
      <c r="K78" s="71" t="s">
        <v>387</v>
      </c>
      <c r="U78" s="241"/>
      <c r="V78" s="117" t="s">
        <v>241</v>
      </c>
      <c r="W78" s="158">
        <f t="shared" si="9"/>
        <v>0</v>
      </c>
      <c r="X78" s="159">
        <f t="shared" si="9"/>
        <v>0</v>
      </c>
    </row>
    <row r="79" spans="1:24" ht="14" thickBot="1" x14ac:dyDescent="0.2">
      <c r="A79" s="15" t="s">
        <v>3056</v>
      </c>
      <c r="B79" s="18" t="s">
        <v>339</v>
      </c>
      <c r="C79" s="20">
        <v>78</v>
      </c>
      <c r="D79" s="20" t="s">
        <v>385</v>
      </c>
      <c r="E79" s="20">
        <v>190</v>
      </c>
      <c r="F79" s="18" t="s">
        <v>393</v>
      </c>
      <c r="G79" s="21" t="s">
        <v>260</v>
      </c>
      <c r="H79" s="71" t="s">
        <v>387</v>
      </c>
      <c r="I79" s="71" t="s">
        <v>387</v>
      </c>
      <c r="J79" s="71"/>
      <c r="K79" s="71" t="s">
        <v>387</v>
      </c>
      <c r="U79" s="241"/>
      <c r="V79" s="117" t="s">
        <v>245</v>
      </c>
      <c r="W79" s="158">
        <f t="shared" si="9"/>
        <v>0</v>
      </c>
      <c r="X79" s="159">
        <f t="shared" si="9"/>
        <v>0</v>
      </c>
    </row>
    <row r="80" spans="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3</v>
      </c>
    </row>
    <row r="85" spans="21:24" ht="13.25" customHeight="1" thickBot="1" x14ac:dyDescent="0.2">
      <c r="U85" s="241"/>
      <c r="V85" s="166" t="s">
        <v>260</v>
      </c>
      <c r="W85" s="191">
        <f t="shared" si="9"/>
        <v>0</v>
      </c>
      <c r="X85" s="192">
        <f t="shared" si="9"/>
        <v>5</v>
      </c>
    </row>
  </sheetData>
  <sheetProtection selectLockedCells="1" selectUnlockedCells="1"/>
  <mergeCells count="1">
    <mergeCell ref="Z1:AH1"/>
  </mergeCells>
  <conditionalFormatting sqref="H2:K79">
    <cfRule type="cellIs" dxfId="470" priority="1" stopIfTrue="1" operator="equal">
      <formula>"-"</formula>
    </cfRule>
    <cfRule type="cellIs" dxfId="469" priority="2" stopIfTrue="1" operator="equal">
      <formula>"x"</formula>
    </cfRule>
  </conditionalFormatting>
  <hyperlinks>
    <hyperlink ref="L1" location="'Expansion set Check List'!A1" display="Home" xr:uid="{00000000-0004-0000-5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09">
    <tabColor rgb="FF00FF00"/>
  </sheetPr>
  <dimension ref="A1:AH12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7.83203125" customWidth="1"/>
    <col min="2" max="2" width="14.6640625" bestFit="1" customWidth="1"/>
    <col min="3" max="3" width="4" bestFit="1" customWidth="1"/>
    <col min="4" max="4" width="8.83203125" bestFit="1" customWidth="1"/>
    <col min="5" max="5" width="4" bestFit="1" customWidth="1"/>
    <col min="6" max="6" width="13.6640625" bestFit="1" customWidth="1"/>
    <col min="7" max="7" width="14.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467</v>
      </c>
      <c r="B2" s="18" t="s">
        <v>341</v>
      </c>
      <c r="C2" s="18">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124</v>
      </c>
      <c r="Z2" s="102"/>
      <c r="AA2" s="102"/>
      <c r="AB2" s="102"/>
      <c r="AC2" s="102"/>
      <c r="AD2" s="102"/>
      <c r="AE2" s="102"/>
      <c r="AF2" s="102"/>
      <c r="AG2" s="102"/>
      <c r="AH2" s="102"/>
    </row>
    <row r="3" spans="1:34" ht="13" x14ac:dyDescent="0.15">
      <c r="A3" s="15" t="s">
        <v>430</v>
      </c>
      <c r="B3" s="18" t="s">
        <v>341</v>
      </c>
      <c r="C3" s="20">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34</v>
      </c>
    </row>
    <row r="4" spans="1:34" ht="13" x14ac:dyDescent="0.15">
      <c r="A4" s="15" t="s">
        <v>413</v>
      </c>
      <c r="B4" s="18" t="s">
        <v>341</v>
      </c>
      <c r="C4" s="18">
        <v>3</v>
      </c>
      <c r="D4" s="20" t="s">
        <v>407</v>
      </c>
      <c r="E4" s="20">
        <v>120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26</v>
      </c>
    </row>
    <row r="5" spans="1:34" ht="13" x14ac:dyDescent="0.15">
      <c r="A5" s="15" t="s">
        <v>538</v>
      </c>
      <c r="B5" s="18" t="s">
        <v>341</v>
      </c>
      <c r="C5" s="20">
        <v>4</v>
      </c>
      <c r="D5" s="20" t="s">
        <v>407</v>
      </c>
      <c r="E5" s="20">
        <v>50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1257</v>
      </c>
      <c r="B6" s="18" t="s">
        <v>341</v>
      </c>
      <c r="C6" s="18">
        <v>5</v>
      </c>
      <c r="D6" s="20"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1236</v>
      </c>
      <c r="B7" s="18" t="s">
        <v>341</v>
      </c>
      <c r="C7" s="20">
        <v>6</v>
      </c>
      <c r="D7" s="20" t="s">
        <v>407</v>
      </c>
      <c r="E7" s="20">
        <v>110</v>
      </c>
      <c r="F7" s="18" t="s">
        <v>398</v>
      </c>
      <c r="G7" s="19" t="s">
        <v>181</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2341</v>
      </c>
      <c r="B8" s="18" t="s">
        <v>341</v>
      </c>
      <c r="C8" s="18">
        <v>7</v>
      </c>
      <c r="D8" s="20" t="s">
        <v>407</v>
      </c>
      <c r="E8" s="20">
        <v>60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8</v>
      </c>
    </row>
    <row r="9" spans="1:34" ht="13" x14ac:dyDescent="0.15">
      <c r="A9" s="15" t="s">
        <v>2344</v>
      </c>
      <c r="B9" s="18" t="s">
        <v>341</v>
      </c>
      <c r="C9" s="20">
        <v>8</v>
      </c>
      <c r="D9" s="20" t="s">
        <v>407</v>
      </c>
      <c r="E9" s="20">
        <v>60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2345</v>
      </c>
      <c r="B10" s="18" t="s">
        <v>341</v>
      </c>
      <c r="C10" s="18">
        <v>9</v>
      </c>
      <c r="D10" s="20" t="s">
        <v>407</v>
      </c>
      <c r="E10" s="20">
        <v>90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2522</v>
      </c>
      <c r="B11" s="18" t="s">
        <v>341</v>
      </c>
      <c r="C11" s="20">
        <v>10</v>
      </c>
      <c r="D11" s="20" t="s">
        <v>407</v>
      </c>
      <c r="E11" s="20">
        <v>70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2523</v>
      </c>
      <c r="B12" s="18" t="s">
        <v>341</v>
      </c>
      <c r="C12" s="18">
        <v>11</v>
      </c>
      <c r="D12" s="20" t="s">
        <v>407</v>
      </c>
      <c r="E12" s="20">
        <v>120</v>
      </c>
      <c r="F12" s="18" t="s">
        <v>398</v>
      </c>
      <c r="G12" s="19" t="s">
        <v>185</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3064</v>
      </c>
      <c r="B13" s="18" t="s">
        <v>341</v>
      </c>
      <c r="C13" s="20">
        <v>12</v>
      </c>
      <c r="D13" s="20" t="s">
        <v>395</v>
      </c>
      <c r="E13" s="20">
        <v>100</v>
      </c>
      <c r="F13" s="18" t="s">
        <v>398</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1213</v>
      </c>
      <c r="B14" s="18" t="s">
        <v>341</v>
      </c>
      <c r="C14" s="18">
        <v>13</v>
      </c>
      <c r="D14" s="20" t="s">
        <v>395</v>
      </c>
      <c r="E14" s="20">
        <v>80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1180</v>
      </c>
      <c r="B15" s="18" t="s">
        <v>341</v>
      </c>
      <c r="C15" s="20">
        <v>14</v>
      </c>
      <c r="D15" s="20" t="s">
        <v>395</v>
      </c>
      <c r="E15" s="20">
        <v>140</v>
      </c>
      <c r="F15" s="18" t="s">
        <v>398</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463</v>
      </c>
      <c r="B16" s="18" t="s">
        <v>341</v>
      </c>
      <c r="C16" s="18">
        <v>15</v>
      </c>
      <c r="D16" s="20" t="s">
        <v>389</v>
      </c>
      <c r="E16" s="20">
        <v>60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462</v>
      </c>
      <c r="B17" s="18" t="s">
        <v>341</v>
      </c>
      <c r="C17" s="20">
        <v>16</v>
      </c>
      <c r="D17" s="20" t="s">
        <v>389</v>
      </c>
      <c r="E17" s="20">
        <v>90</v>
      </c>
      <c r="F17" s="18" t="s">
        <v>398</v>
      </c>
      <c r="G17" s="19"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432</v>
      </c>
      <c r="B18" s="18" t="s">
        <v>341</v>
      </c>
      <c r="C18" s="18">
        <v>17</v>
      </c>
      <c r="D18" s="20" t="s">
        <v>389</v>
      </c>
      <c r="E18" s="20">
        <v>30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3065</v>
      </c>
      <c r="B19" s="18" t="s">
        <v>341</v>
      </c>
      <c r="C19" s="20">
        <v>18</v>
      </c>
      <c r="D19" s="20" t="s">
        <v>389</v>
      </c>
      <c r="E19" s="20">
        <v>240</v>
      </c>
      <c r="F19" s="18" t="s">
        <v>398</v>
      </c>
      <c r="G19" s="19" t="s">
        <v>193</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898</v>
      </c>
      <c r="B20" s="18" t="s">
        <v>341</v>
      </c>
      <c r="C20" s="18">
        <v>19</v>
      </c>
      <c r="D20" s="20" t="s">
        <v>389</v>
      </c>
      <c r="E20" s="20">
        <v>60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872</v>
      </c>
      <c r="B21" s="18" t="s">
        <v>341</v>
      </c>
      <c r="C21" s="20">
        <v>20</v>
      </c>
      <c r="D21" s="20" t="s">
        <v>389</v>
      </c>
      <c r="E21" s="20">
        <v>100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1948</v>
      </c>
      <c r="B22" s="18" t="s">
        <v>341</v>
      </c>
      <c r="C22" s="18">
        <v>21</v>
      </c>
      <c r="D22" s="20" t="s">
        <v>389</v>
      </c>
      <c r="E22" s="20">
        <v>180</v>
      </c>
      <c r="F22" s="18" t="s">
        <v>386</v>
      </c>
      <c r="G22" s="19" t="s">
        <v>181</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975</v>
      </c>
      <c r="B23" s="18" t="s">
        <v>341</v>
      </c>
      <c r="C23" s="20">
        <v>22</v>
      </c>
      <c r="D23" s="20" t="s">
        <v>389</v>
      </c>
      <c r="E23" s="20">
        <v>60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971</v>
      </c>
      <c r="B24" s="18" t="s">
        <v>341</v>
      </c>
      <c r="C24" s="18">
        <v>23</v>
      </c>
      <c r="D24" s="20" t="s">
        <v>389</v>
      </c>
      <c r="E24" s="20">
        <v>100</v>
      </c>
      <c r="F24" s="18"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1296</v>
      </c>
      <c r="B25" s="18" t="s">
        <v>341</v>
      </c>
      <c r="C25" s="20">
        <v>24</v>
      </c>
      <c r="D25" s="20" t="s">
        <v>389</v>
      </c>
      <c r="E25" s="20">
        <v>70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1278</v>
      </c>
      <c r="B26" s="18" t="s">
        <v>341</v>
      </c>
      <c r="C26" s="18">
        <v>25</v>
      </c>
      <c r="D26" s="20" t="s">
        <v>389</v>
      </c>
      <c r="E26" s="20">
        <v>110</v>
      </c>
      <c r="F26" s="18" t="s">
        <v>398</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1406</v>
      </c>
      <c r="B27" s="18" t="s">
        <v>341</v>
      </c>
      <c r="C27" s="20">
        <v>26</v>
      </c>
      <c r="D27" s="20" t="s">
        <v>389</v>
      </c>
      <c r="E27" s="20">
        <v>30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1385</v>
      </c>
      <c r="B28" s="18" t="s">
        <v>341</v>
      </c>
      <c r="C28" s="18">
        <v>27</v>
      </c>
      <c r="D28" s="20" t="s">
        <v>389</v>
      </c>
      <c r="E28" s="20">
        <v>120</v>
      </c>
      <c r="F28" s="18" t="s">
        <v>398</v>
      </c>
      <c r="G28" s="21" t="s">
        <v>185</v>
      </c>
      <c r="H28" s="71" t="s">
        <v>387</v>
      </c>
      <c r="I28" s="71" t="s">
        <v>387</v>
      </c>
      <c r="J28" s="71"/>
      <c r="K28" s="71"/>
      <c r="R28" s="117" t="s">
        <v>257</v>
      </c>
      <c r="S28" s="231">
        <f t="shared" si="0"/>
        <v>0</v>
      </c>
      <c r="T28" s="159">
        <f t="shared" si="1"/>
        <v>0</v>
      </c>
      <c r="U28" s="168"/>
      <c r="V28" s="117" t="s">
        <v>257</v>
      </c>
      <c r="W28" s="231">
        <f t="shared" si="2"/>
        <v>0</v>
      </c>
      <c r="X28" s="6">
        <f t="shared" si="3"/>
        <v>11</v>
      </c>
    </row>
    <row r="29" spans="1:24" ht="14" thickBot="1" x14ac:dyDescent="0.2">
      <c r="A29" s="15" t="s">
        <v>1652</v>
      </c>
      <c r="B29" s="18" t="s">
        <v>341</v>
      </c>
      <c r="C29" s="20">
        <v>28</v>
      </c>
      <c r="D29" s="20" t="s">
        <v>389</v>
      </c>
      <c r="E29" s="20">
        <v>130</v>
      </c>
      <c r="F29" s="18" t="s">
        <v>393</v>
      </c>
      <c r="G29" s="21" t="s">
        <v>185</v>
      </c>
      <c r="H29" s="71" t="s">
        <v>387</v>
      </c>
      <c r="I29" s="71" t="s">
        <v>387</v>
      </c>
      <c r="J29" s="71"/>
      <c r="K29" s="71"/>
      <c r="R29" s="166" t="s">
        <v>260</v>
      </c>
      <c r="S29" s="232">
        <f t="shared" si="0"/>
        <v>0</v>
      </c>
      <c r="T29" s="192">
        <f t="shared" si="1"/>
        <v>0</v>
      </c>
      <c r="U29" s="168"/>
      <c r="V29" s="166" t="s">
        <v>260</v>
      </c>
      <c r="W29" s="232">
        <f t="shared" si="2"/>
        <v>0</v>
      </c>
      <c r="X29" s="7">
        <f t="shared" si="3"/>
        <v>13</v>
      </c>
    </row>
    <row r="30" spans="1:24" ht="14" thickBot="1" x14ac:dyDescent="0.2">
      <c r="A30" s="15" t="s">
        <v>2864</v>
      </c>
      <c r="B30" s="18" t="s">
        <v>341</v>
      </c>
      <c r="C30" s="18">
        <v>29</v>
      </c>
      <c r="D30" s="20" t="s">
        <v>389</v>
      </c>
      <c r="E30" s="20">
        <v>60</v>
      </c>
      <c r="F30" s="18" t="s">
        <v>393</v>
      </c>
      <c r="G30" s="21" t="s">
        <v>173</v>
      </c>
      <c r="H30" s="71" t="s">
        <v>387</v>
      </c>
      <c r="I30" s="71" t="s">
        <v>387</v>
      </c>
      <c r="J30" s="71"/>
      <c r="K30" s="71"/>
      <c r="R30" s="160" t="s">
        <v>86</v>
      </c>
      <c r="S30" s="161"/>
      <c r="T30" s="175">
        <f>SUM(T31:T57)</f>
        <v>0</v>
      </c>
      <c r="U30" s="168"/>
      <c r="V30" s="177" t="s">
        <v>88</v>
      </c>
      <c r="W30" s="213"/>
      <c r="X30" s="215">
        <f>SUM(X31:X57)</f>
        <v>92</v>
      </c>
    </row>
    <row r="31" spans="1:24" ht="13" x14ac:dyDescent="0.15">
      <c r="A31" s="15" t="s">
        <v>456</v>
      </c>
      <c r="B31" s="18" t="s">
        <v>341</v>
      </c>
      <c r="C31" s="20">
        <v>30</v>
      </c>
      <c r="D31" s="20" t="s">
        <v>404</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34</v>
      </c>
    </row>
    <row r="32" spans="1:24" ht="13" x14ac:dyDescent="0.15">
      <c r="A32" s="15" t="s">
        <v>3066</v>
      </c>
      <c r="B32" s="18" t="s">
        <v>341</v>
      </c>
      <c r="C32" s="18">
        <v>31</v>
      </c>
      <c r="D32" s="20" t="s">
        <v>404</v>
      </c>
      <c r="E32" s="20">
        <v>110</v>
      </c>
      <c r="F32" s="18" t="s">
        <v>398</v>
      </c>
      <c r="G32" s="21" t="s">
        <v>185</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26</v>
      </c>
    </row>
    <row r="33" spans="1:24" ht="13" x14ac:dyDescent="0.15">
      <c r="A33" s="15" t="s">
        <v>2986</v>
      </c>
      <c r="B33" s="18" t="s">
        <v>341</v>
      </c>
      <c r="C33" s="20">
        <v>32</v>
      </c>
      <c r="D33" s="20" t="s">
        <v>404</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2987</v>
      </c>
      <c r="B34" s="18" t="s">
        <v>341</v>
      </c>
      <c r="C34" s="18">
        <v>33</v>
      </c>
      <c r="D34" s="20" t="s">
        <v>404</v>
      </c>
      <c r="E34" s="20">
        <v>100</v>
      </c>
      <c r="F34" s="18"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12</v>
      </c>
    </row>
    <row r="35" spans="1:24" ht="13" x14ac:dyDescent="0.15">
      <c r="A35" s="15" t="s">
        <v>3067</v>
      </c>
      <c r="B35" s="18" t="s">
        <v>341</v>
      </c>
      <c r="C35" s="20">
        <v>34</v>
      </c>
      <c r="D35" s="20" t="s">
        <v>404</v>
      </c>
      <c r="E35" s="20">
        <v>250</v>
      </c>
      <c r="F35" s="18" t="s">
        <v>386</v>
      </c>
      <c r="G35" s="21" t="s">
        <v>193</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2316</v>
      </c>
      <c r="B36" s="18" t="s">
        <v>341</v>
      </c>
      <c r="C36" s="18">
        <v>35</v>
      </c>
      <c r="D36" s="20" t="s">
        <v>404</v>
      </c>
      <c r="E36" s="20">
        <v>60</v>
      </c>
      <c r="F36" s="18" t="s">
        <v>393</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448</v>
      </c>
      <c r="B37" s="18" t="s">
        <v>341</v>
      </c>
      <c r="C37" s="20">
        <v>36</v>
      </c>
      <c r="D37" s="20" t="s">
        <v>385</v>
      </c>
      <c r="E37" s="20">
        <v>50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426</v>
      </c>
      <c r="B38" s="18" t="s">
        <v>341</v>
      </c>
      <c r="C38" s="18">
        <v>37</v>
      </c>
      <c r="D38" s="20" t="s">
        <v>385</v>
      </c>
      <c r="E38" s="20">
        <v>70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554</v>
      </c>
      <c r="B39" s="18" t="s">
        <v>341</v>
      </c>
      <c r="C39" s="20">
        <v>38</v>
      </c>
      <c r="D39" s="20" t="s">
        <v>385</v>
      </c>
      <c r="E39" s="20">
        <v>130</v>
      </c>
      <c r="F39" s="18" t="s">
        <v>386</v>
      </c>
      <c r="G39" s="21" t="s">
        <v>185</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966</v>
      </c>
      <c r="B40" s="18" t="s">
        <v>341</v>
      </c>
      <c r="C40" s="18">
        <v>39</v>
      </c>
      <c r="D40" s="20" t="s">
        <v>385</v>
      </c>
      <c r="E40" s="20">
        <v>60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1801</v>
      </c>
      <c r="B41" s="18" t="s">
        <v>341</v>
      </c>
      <c r="C41" s="20">
        <v>40</v>
      </c>
      <c r="D41" s="20" t="s">
        <v>385</v>
      </c>
      <c r="E41" s="20">
        <v>110</v>
      </c>
      <c r="F41" s="18"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1298</v>
      </c>
      <c r="B42" s="18" t="s">
        <v>341</v>
      </c>
      <c r="C42" s="18">
        <v>41</v>
      </c>
      <c r="D42" s="20" t="s">
        <v>385</v>
      </c>
      <c r="E42" s="20">
        <v>50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1280</v>
      </c>
      <c r="B43" s="18" t="s">
        <v>341</v>
      </c>
      <c r="C43" s="20">
        <v>42</v>
      </c>
      <c r="D43" s="20" t="s">
        <v>385</v>
      </c>
      <c r="E43" s="20">
        <v>120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1387</v>
      </c>
      <c r="B44" s="18" t="s">
        <v>341</v>
      </c>
      <c r="C44" s="18">
        <v>43</v>
      </c>
      <c r="D44" s="20" t="s">
        <v>385</v>
      </c>
      <c r="E44" s="20">
        <v>70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2537</v>
      </c>
      <c r="B45" s="18" t="s">
        <v>341</v>
      </c>
      <c r="C45" s="20">
        <v>44</v>
      </c>
      <c r="D45" s="20" t="s">
        <v>385</v>
      </c>
      <c r="E45" s="20">
        <v>60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2538</v>
      </c>
      <c r="B46" s="18" t="s">
        <v>341</v>
      </c>
      <c r="C46" s="18">
        <v>45</v>
      </c>
      <c r="D46" s="20" t="s">
        <v>385</v>
      </c>
      <c r="E46" s="20">
        <v>120</v>
      </c>
      <c r="F46" s="18" t="s">
        <v>398</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2977</v>
      </c>
      <c r="B47" s="18" t="s">
        <v>341</v>
      </c>
      <c r="C47" s="20">
        <v>46</v>
      </c>
      <c r="D47" s="20" t="s">
        <v>385</v>
      </c>
      <c r="E47" s="20">
        <v>60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2978</v>
      </c>
      <c r="B48" s="18" t="s">
        <v>341</v>
      </c>
      <c r="C48" s="18">
        <v>47</v>
      </c>
      <c r="D48" s="20" t="s">
        <v>385</v>
      </c>
      <c r="E48" s="20">
        <v>110</v>
      </c>
      <c r="F48" s="18" t="s">
        <v>398</v>
      </c>
      <c r="G48" s="21" t="s">
        <v>185</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2962</v>
      </c>
      <c r="B49" s="18" t="s">
        <v>341</v>
      </c>
      <c r="C49" s="20">
        <v>48</v>
      </c>
      <c r="D49" s="20" t="s">
        <v>385</v>
      </c>
      <c r="E49" s="20">
        <v>110</v>
      </c>
      <c r="F49" s="18" t="s">
        <v>393</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3068</v>
      </c>
      <c r="B50" s="18" t="s">
        <v>341</v>
      </c>
      <c r="C50" s="18">
        <v>49</v>
      </c>
      <c r="D50" s="20" t="s">
        <v>385</v>
      </c>
      <c r="E50" s="20">
        <v>180</v>
      </c>
      <c r="F50" s="18" t="s">
        <v>393</v>
      </c>
      <c r="G50" s="21" t="s">
        <v>193</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541</v>
      </c>
      <c r="B51" s="18" t="s">
        <v>341</v>
      </c>
      <c r="C51" s="20">
        <v>50</v>
      </c>
      <c r="D51" s="20" t="s">
        <v>400</v>
      </c>
      <c r="E51" s="20">
        <v>60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529</v>
      </c>
      <c r="B52" s="18" t="s">
        <v>341</v>
      </c>
      <c r="C52" s="18">
        <v>51</v>
      </c>
      <c r="D52" s="20" t="s">
        <v>400</v>
      </c>
      <c r="E52" s="20">
        <v>90</v>
      </c>
      <c r="F52" s="18" t="s">
        <v>398</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536</v>
      </c>
      <c r="B53" s="18" t="s">
        <v>341</v>
      </c>
      <c r="C53" s="20">
        <v>52</v>
      </c>
      <c r="D53" s="20" t="s">
        <v>400</v>
      </c>
      <c r="E53" s="20">
        <v>70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1653</v>
      </c>
      <c r="B54" s="18" t="s">
        <v>341</v>
      </c>
      <c r="C54" s="18">
        <v>53</v>
      </c>
      <c r="D54" s="20" t="s">
        <v>400</v>
      </c>
      <c r="E54" s="20">
        <v>130</v>
      </c>
      <c r="F54" s="18" t="s">
        <v>393</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2865</v>
      </c>
      <c r="B55" s="18" t="s">
        <v>341</v>
      </c>
      <c r="C55" s="20">
        <v>54</v>
      </c>
      <c r="D55" s="20" t="s">
        <v>400</v>
      </c>
      <c r="E55" s="20">
        <v>120</v>
      </c>
      <c r="F55" s="18"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2960</v>
      </c>
      <c r="B56" s="18" t="s">
        <v>341</v>
      </c>
      <c r="C56" s="18">
        <v>55</v>
      </c>
      <c r="D56" s="20" t="s">
        <v>400</v>
      </c>
      <c r="E56" s="20">
        <v>70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2961</v>
      </c>
      <c r="B57" s="18" t="s">
        <v>341</v>
      </c>
      <c r="C57" s="20">
        <v>56</v>
      </c>
      <c r="D57" s="20" t="s">
        <v>400</v>
      </c>
      <c r="E57" s="20">
        <v>130</v>
      </c>
      <c r="F57" s="18" t="s">
        <v>398</v>
      </c>
      <c r="G57" s="2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3069</v>
      </c>
      <c r="B58" s="18" t="s">
        <v>341</v>
      </c>
      <c r="C58" s="18">
        <v>57</v>
      </c>
      <c r="D58" s="20" t="s">
        <v>400</v>
      </c>
      <c r="E58" s="20">
        <v>190</v>
      </c>
      <c r="F58" s="18" t="s">
        <v>393</v>
      </c>
      <c r="G58" s="21" t="s">
        <v>193</v>
      </c>
      <c r="H58" s="71" t="s">
        <v>387</v>
      </c>
      <c r="I58" s="71" t="s">
        <v>387</v>
      </c>
      <c r="J58" s="71"/>
      <c r="K58" s="71" t="s">
        <v>387</v>
      </c>
      <c r="U58" s="168"/>
      <c r="V58" s="177" t="s">
        <v>447</v>
      </c>
      <c r="W58" s="189"/>
      <c r="X58" s="190">
        <f>SUM(X59:X85)</f>
        <v>216</v>
      </c>
    </row>
    <row r="59" spans="1:24" ht="13" x14ac:dyDescent="0.15">
      <c r="A59" s="15" t="s">
        <v>930</v>
      </c>
      <c r="B59" s="18" t="s">
        <v>341</v>
      </c>
      <c r="C59" s="20">
        <v>58</v>
      </c>
      <c r="D59" s="20" t="s">
        <v>858</v>
      </c>
      <c r="E59" s="20">
        <v>60</v>
      </c>
      <c r="F59" s="18" t="s">
        <v>393</v>
      </c>
      <c r="G59" s="21" t="s">
        <v>173</v>
      </c>
      <c r="H59" s="71" t="s">
        <v>387</v>
      </c>
      <c r="I59" s="71" t="s">
        <v>387</v>
      </c>
      <c r="J59" s="71"/>
      <c r="K59" s="71"/>
      <c r="U59" s="239"/>
      <c r="V59" s="116" t="s">
        <v>173</v>
      </c>
      <c r="W59" s="211">
        <f t="shared" ref="W59:X74" si="8">S3+S31+W3+W31</f>
        <v>0</v>
      </c>
      <c r="X59" s="64">
        <f t="shared" si="8"/>
        <v>68</v>
      </c>
    </row>
    <row r="60" spans="1:24" ht="13" x14ac:dyDescent="0.15">
      <c r="A60" s="15" t="s">
        <v>929</v>
      </c>
      <c r="B60" s="18" t="s">
        <v>341</v>
      </c>
      <c r="C60" s="18">
        <v>59</v>
      </c>
      <c r="D60" s="20" t="s">
        <v>858</v>
      </c>
      <c r="E60" s="20">
        <v>110</v>
      </c>
      <c r="F60" s="18" t="s">
        <v>398</v>
      </c>
      <c r="G60" s="21" t="s">
        <v>181</v>
      </c>
      <c r="H60" s="71" t="s">
        <v>387</v>
      </c>
      <c r="I60" s="71" t="s">
        <v>387</v>
      </c>
      <c r="J60" s="71"/>
      <c r="K60" s="71"/>
      <c r="U60" s="239"/>
      <c r="V60" s="117" t="s">
        <v>177</v>
      </c>
      <c r="W60" s="158">
        <f t="shared" si="8"/>
        <v>0</v>
      </c>
      <c r="X60" s="159">
        <f t="shared" si="8"/>
        <v>52</v>
      </c>
    </row>
    <row r="61" spans="1:24" ht="13" x14ac:dyDescent="0.15">
      <c r="A61" s="15" t="s">
        <v>2386</v>
      </c>
      <c r="B61" s="18" t="s">
        <v>341</v>
      </c>
      <c r="C61" s="20">
        <v>60</v>
      </c>
      <c r="D61" s="20" t="s">
        <v>858</v>
      </c>
      <c r="E61" s="20">
        <v>70</v>
      </c>
      <c r="F61" s="18" t="s">
        <v>393</v>
      </c>
      <c r="G61" s="21" t="s">
        <v>173</v>
      </c>
      <c r="H61" s="71" t="s">
        <v>387</v>
      </c>
      <c r="I61" s="71" t="s">
        <v>387</v>
      </c>
      <c r="J61" s="71"/>
      <c r="K61" s="71"/>
      <c r="U61" s="239"/>
      <c r="V61" s="117" t="s">
        <v>181</v>
      </c>
      <c r="W61" s="158">
        <f t="shared" si="8"/>
        <v>0</v>
      </c>
      <c r="X61" s="159">
        <f t="shared" si="8"/>
        <v>40</v>
      </c>
    </row>
    <row r="62" spans="1:24" ht="13" x14ac:dyDescent="0.15">
      <c r="A62" s="15" t="s">
        <v>2387</v>
      </c>
      <c r="B62" s="18" t="s">
        <v>341</v>
      </c>
      <c r="C62" s="18">
        <v>61</v>
      </c>
      <c r="D62" s="20" t="s">
        <v>858</v>
      </c>
      <c r="E62" s="20">
        <v>90</v>
      </c>
      <c r="F62" s="18" t="s">
        <v>398</v>
      </c>
      <c r="G62" s="19" t="s">
        <v>177</v>
      </c>
      <c r="H62" s="71" t="s">
        <v>387</v>
      </c>
      <c r="I62" s="71" t="s">
        <v>387</v>
      </c>
      <c r="J62" s="71"/>
      <c r="K62" s="71"/>
      <c r="U62" s="239"/>
      <c r="V62" s="117" t="s">
        <v>185</v>
      </c>
      <c r="W62" s="158">
        <f t="shared" si="8"/>
        <v>0</v>
      </c>
      <c r="X62" s="159">
        <f t="shared" si="8"/>
        <v>24</v>
      </c>
    </row>
    <row r="63" spans="1:24" ht="13" x14ac:dyDescent="0.15">
      <c r="A63" s="15" t="s">
        <v>2388</v>
      </c>
      <c r="B63" s="18" t="s">
        <v>341</v>
      </c>
      <c r="C63" s="20">
        <v>62</v>
      </c>
      <c r="D63" s="20" t="s">
        <v>858</v>
      </c>
      <c r="E63" s="20">
        <v>160</v>
      </c>
      <c r="F63" s="18" t="s">
        <v>386</v>
      </c>
      <c r="G63" s="19" t="s">
        <v>181</v>
      </c>
      <c r="H63" s="71" t="s">
        <v>387</v>
      </c>
      <c r="I63" s="71" t="s">
        <v>387</v>
      </c>
      <c r="J63" s="71"/>
      <c r="K63" s="71"/>
      <c r="U63" s="239"/>
      <c r="V63" s="117" t="s">
        <v>189</v>
      </c>
      <c r="W63" s="158">
        <f t="shared" si="8"/>
        <v>0</v>
      </c>
      <c r="X63" s="159">
        <f t="shared" si="8"/>
        <v>0</v>
      </c>
    </row>
    <row r="64" spans="1:24" ht="13" x14ac:dyDescent="0.15">
      <c r="A64" s="15" t="s">
        <v>3070</v>
      </c>
      <c r="B64" s="18" t="s">
        <v>341</v>
      </c>
      <c r="C64" s="18">
        <v>63</v>
      </c>
      <c r="D64" s="20" t="s">
        <v>858</v>
      </c>
      <c r="E64" s="20">
        <v>210</v>
      </c>
      <c r="F64" s="18" t="s">
        <v>393</v>
      </c>
      <c r="G64" s="21" t="s">
        <v>193</v>
      </c>
      <c r="H64" s="71" t="s">
        <v>387</v>
      </c>
      <c r="I64" s="71" t="s">
        <v>387</v>
      </c>
      <c r="J64" s="71"/>
      <c r="K64" s="71" t="s">
        <v>387</v>
      </c>
      <c r="U64" s="240"/>
      <c r="V64" s="117" t="s">
        <v>193</v>
      </c>
      <c r="W64" s="158">
        <f t="shared" si="8"/>
        <v>0</v>
      </c>
      <c r="X64" s="159">
        <f t="shared" si="8"/>
        <v>8</v>
      </c>
    </row>
    <row r="65" spans="1:24" ht="14" thickBot="1" x14ac:dyDescent="0.2">
      <c r="A65" s="15" t="s">
        <v>1241</v>
      </c>
      <c r="B65" s="18" t="s">
        <v>341</v>
      </c>
      <c r="C65" s="20">
        <v>64</v>
      </c>
      <c r="D65" s="20" t="s">
        <v>847</v>
      </c>
      <c r="E65" s="20">
        <v>80</v>
      </c>
      <c r="F65" s="18" t="s">
        <v>393</v>
      </c>
      <c r="G65" s="19" t="s">
        <v>177</v>
      </c>
      <c r="H65" s="71" t="s">
        <v>387</v>
      </c>
      <c r="I65" s="71" t="s">
        <v>387</v>
      </c>
      <c r="J65" s="71"/>
      <c r="K65" s="71"/>
      <c r="U65" s="241"/>
      <c r="V65" s="117" t="s">
        <v>197</v>
      </c>
      <c r="W65" s="158">
        <f t="shared" si="8"/>
        <v>0</v>
      </c>
      <c r="X65" s="159">
        <f t="shared" si="8"/>
        <v>0</v>
      </c>
    </row>
    <row r="66" spans="1:24" ht="14" thickBot="1" x14ac:dyDescent="0.2">
      <c r="A66" s="15" t="s">
        <v>1195</v>
      </c>
      <c r="B66" s="18" t="s">
        <v>341</v>
      </c>
      <c r="C66" s="18">
        <v>65</v>
      </c>
      <c r="D66" s="20" t="s">
        <v>847</v>
      </c>
      <c r="E66" s="20">
        <v>60</v>
      </c>
      <c r="F66" s="18" t="s">
        <v>393</v>
      </c>
      <c r="G66" s="19" t="s">
        <v>173</v>
      </c>
      <c r="H66" s="71" t="s">
        <v>387</v>
      </c>
      <c r="I66" s="71" t="s">
        <v>387</v>
      </c>
      <c r="J66" s="71"/>
      <c r="K66" s="71"/>
      <c r="U66" s="241"/>
      <c r="V66" s="117" t="s">
        <v>201</v>
      </c>
      <c r="W66" s="158">
        <f t="shared" si="8"/>
        <v>0</v>
      </c>
      <c r="X66" s="159">
        <f t="shared" si="8"/>
        <v>0</v>
      </c>
    </row>
    <row r="67" spans="1:24" ht="14" thickBot="1" x14ac:dyDescent="0.2">
      <c r="A67" s="15" t="s">
        <v>1201</v>
      </c>
      <c r="B67" s="18" t="s">
        <v>341</v>
      </c>
      <c r="C67" s="20">
        <v>66</v>
      </c>
      <c r="D67" s="20" t="s">
        <v>847</v>
      </c>
      <c r="E67" s="20">
        <v>100</v>
      </c>
      <c r="F67" s="18" t="s">
        <v>398</v>
      </c>
      <c r="G67" s="21" t="s">
        <v>177</v>
      </c>
      <c r="H67" s="71" t="s">
        <v>387</v>
      </c>
      <c r="I67" s="71" t="s">
        <v>387</v>
      </c>
      <c r="J67" s="71"/>
      <c r="K67" s="71"/>
      <c r="U67" s="241"/>
      <c r="V67" s="117" t="s">
        <v>205</v>
      </c>
      <c r="W67" s="158">
        <f t="shared" si="8"/>
        <v>0</v>
      </c>
      <c r="X67" s="159">
        <f t="shared" si="8"/>
        <v>0</v>
      </c>
    </row>
    <row r="68" spans="1:24" ht="14" thickBot="1" x14ac:dyDescent="0.2">
      <c r="A68" s="15" t="s">
        <v>1177</v>
      </c>
      <c r="B68" s="18" t="s">
        <v>341</v>
      </c>
      <c r="C68" s="18">
        <v>67</v>
      </c>
      <c r="D68" s="20" t="s">
        <v>847</v>
      </c>
      <c r="E68" s="20">
        <v>170</v>
      </c>
      <c r="F68" s="18" t="s">
        <v>386</v>
      </c>
      <c r="G68" s="21" t="s">
        <v>185</v>
      </c>
      <c r="H68" s="71" t="s">
        <v>387</v>
      </c>
      <c r="I68" s="71" t="s">
        <v>387</v>
      </c>
      <c r="J68" s="71"/>
      <c r="K68" s="71"/>
      <c r="U68" s="241"/>
      <c r="V68" s="117" t="s">
        <v>209</v>
      </c>
      <c r="W68" s="158">
        <f t="shared" si="8"/>
        <v>0</v>
      </c>
      <c r="X68" s="159">
        <f t="shared" si="8"/>
        <v>0</v>
      </c>
    </row>
    <row r="69" spans="1:24" ht="14" thickBot="1" x14ac:dyDescent="0.2">
      <c r="A69" s="15" t="s">
        <v>1654</v>
      </c>
      <c r="B69" s="18" t="s">
        <v>341</v>
      </c>
      <c r="C69" s="20">
        <v>68</v>
      </c>
      <c r="D69" s="20" t="s">
        <v>847</v>
      </c>
      <c r="E69" s="20">
        <v>130</v>
      </c>
      <c r="F69" s="18" t="s">
        <v>393</v>
      </c>
      <c r="G69" s="21" t="s">
        <v>181</v>
      </c>
      <c r="H69" s="71" t="s">
        <v>387</v>
      </c>
      <c r="I69" s="71" t="s">
        <v>387</v>
      </c>
      <c r="J69" s="71"/>
      <c r="K69" s="71"/>
      <c r="U69" s="241"/>
      <c r="V69" s="117" t="s">
        <v>9125</v>
      </c>
      <c r="W69" s="158">
        <f t="shared" si="8"/>
        <v>0</v>
      </c>
      <c r="X69" s="159">
        <f t="shared" si="8"/>
        <v>0</v>
      </c>
    </row>
    <row r="70" spans="1:24" ht="14" thickBot="1" x14ac:dyDescent="0.2">
      <c r="A70" s="15" t="s">
        <v>2389</v>
      </c>
      <c r="B70" s="18" t="s">
        <v>341</v>
      </c>
      <c r="C70" s="18">
        <v>69</v>
      </c>
      <c r="D70" s="20" t="s">
        <v>847</v>
      </c>
      <c r="E70" s="20">
        <v>120</v>
      </c>
      <c r="F70" s="18" t="s">
        <v>398</v>
      </c>
      <c r="G70" s="21" t="s">
        <v>181</v>
      </c>
      <c r="H70" s="71" t="s">
        <v>387</v>
      </c>
      <c r="I70" s="71" t="s">
        <v>387</v>
      </c>
      <c r="J70" s="71"/>
      <c r="K70" s="71"/>
      <c r="U70" s="241"/>
      <c r="V70" s="118" t="s">
        <v>213</v>
      </c>
      <c r="W70" s="158">
        <f t="shared" si="8"/>
        <v>0</v>
      </c>
      <c r="X70" s="159">
        <f t="shared" si="8"/>
        <v>0</v>
      </c>
    </row>
    <row r="71" spans="1:24" ht="14" thickBot="1" x14ac:dyDescent="0.2">
      <c r="A71" s="15" t="s">
        <v>3071</v>
      </c>
      <c r="B71" s="18" t="s">
        <v>341</v>
      </c>
      <c r="C71" s="20">
        <v>70</v>
      </c>
      <c r="D71" s="20" t="s">
        <v>847</v>
      </c>
      <c r="E71" s="20">
        <v>170</v>
      </c>
      <c r="F71" s="18" t="s">
        <v>393</v>
      </c>
      <c r="G71" s="21" t="s">
        <v>193</v>
      </c>
      <c r="H71" s="71" t="s">
        <v>387</v>
      </c>
      <c r="I71" s="71" t="s">
        <v>387</v>
      </c>
      <c r="J71" s="71"/>
      <c r="K71" s="71" t="s">
        <v>387</v>
      </c>
      <c r="U71" s="241"/>
      <c r="V71" s="117" t="s">
        <v>217</v>
      </c>
      <c r="W71" s="158">
        <f t="shared" si="8"/>
        <v>0</v>
      </c>
      <c r="X71" s="159">
        <f t="shared" si="8"/>
        <v>0</v>
      </c>
    </row>
    <row r="72" spans="1:24" ht="14" thickBot="1" x14ac:dyDescent="0.2">
      <c r="A72" s="15" t="s">
        <v>540</v>
      </c>
      <c r="B72" s="18" t="s">
        <v>341</v>
      </c>
      <c r="C72" s="18">
        <v>71</v>
      </c>
      <c r="D72" s="20" t="s">
        <v>2547</v>
      </c>
      <c r="E72" s="20">
        <v>60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518</v>
      </c>
      <c r="B73" s="18" t="s">
        <v>341</v>
      </c>
      <c r="C73" s="20">
        <v>72</v>
      </c>
      <c r="D73" s="20" t="s">
        <v>2547</v>
      </c>
      <c r="E73" s="20">
        <v>120</v>
      </c>
      <c r="F73" s="18" t="s">
        <v>398</v>
      </c>
      <c r="G73" s="21" t="s">
        <v>181</v>
      </c>
      <c r="H73" s="71" t="s">
        <v>387</v>
      </c>
      <c r="I73" s="71" t="s">
        <v>387</v>
      </c>
      <c r="J73" s="71"/>
      <c r="K73" s="71"/>
      <c r="U73" s="241"/>
      <c r="V73" s="117" t="s">
        <v>225</v>
      </c>
      <c r="W73" s="158">
        <f t="shared" si="8"/>
        <v>0</v>
      </c>
      <c r="X73" s="159">
        <f t="shared" si="8"/>
        <v>0</v>
      </c>
    </row>
    <row r="74" spans="1:24" ht="14" thickBot="1" x14ac:dyDescent="0.2">
      <c r="A74" s="15" t="s">
        <v>2552</v>
      </c>
      <c r="B74" s="18" t="s">
        <v>341</v>
      </c>
      <c r="C74" s="18">
        <v>73</v>
      </c>
      <c r="D74" s="20" t="s">
        <v>2547</v>
      </c>
      <c r="E74" s="20">
        <v>130</v>
      </c>
      <c r="F74" s="18" t="s">
        <v>393</v>
      </c>
      <c r="G74" s="21" t="s">
        <v>185</v>
      </c>
      <c r="H74" s="71" t="s">
        <v>387</v>
      </c>
      <c r="I74" s="71" t="s">
        <v>387</v>
      </c>
      <c r="J74" s="71"/>
      <c r="K74" s="71"/>
      <c r="U74" s="241"/>
      <c r="V74" s="117" t="s">
        <v>229</v>
      </c>
      <c r="W74" s="158">
        <f t="shared" si="8"/>
        <v>0</v>
      </c>
      <c r="X74" s="159">
        <f t="shared" si="8"/>
        <v>0</v>
      </c>
    </row>
    <row r="75" spans="1:24" ht="14" thickBot="1" x14ac:dyDescent="0.2">
      <c r="A75" s="15" t="s">
        <v>3072</v>
      </c>
      <c r="B75" s="18" t="s">
        <v>341</v>
      </c>
      <c r="C75" s="20">
        <v>74</v>
      </c>
      <c r="D75" s="20" t="s">
        <v>149</v>
      </c>
      <c r="E75" s="20">
        <v>220</v>
      </c>
      <c r="F75" s="18" t="s">
        <v>398</v>
      </c>
      <c r="G75" s="21" t="s">
        <v>193</v>
      </c>
      <c r="H75" s="71" t="s">
        <v>387</v>
      </c>
      <c r="I75" s="71" t="s">
        <v>387</v>
      </c>
      <c r="J75" s="71"/>
      <c r="K75" s="71" t="s">
        <v>387</v>
      </c>
      <c r="U75" s="241"/>
      <c r="V75" s="117" t="s">
        <v>233</v>
      </c>
      <c r="W75" s="158">
        <f t="shared" ref="W75:X85" si="9">S19+S47+W19+W47</f>
        <v>0</v>
      </c>
      <c r="X75" s="159">
        <f t="shared" si="9"/>
        <v>0</v>
      </c>
    </row>
    <row r="76" spans="1:24" ht="14" thickBot="1" x14ac:dyDescent="0.2">
      <c r="A76" s="15" t="s">
        <v>3006</v>
      </c>
      <c r="B76" s="18" t="s">
        <v>341</v>
      </c>
      <c r="C76" s="18">
        <v>75</v>
      </c>
      <c r="D76" s="20" t="s">
        <v>149</v>
      </c>
      <c r="E76" s="20">
        <v>60</v>
      </c>
      <c r="F76" s="18" t="s">
        <v>393</v>
      </c>
      <c r="G76" s="21" t="s">
        <v>173</v>
      </c>
      <c r="H76" s="71" t="s">
        <v>387</v>
      </c>
      <c r="I76" s="71" t="s">
        <v>387</v>
      </c>
      <c r="J76" s="71"/>
      <c r="K76" s="71"/>
      <c r="U76" s="241"/>
      <c r="V76" s="117" t="s">
        <v>9123</v>
      </c>
      <c r="W76" s="158">
        <f t="shared" si="9"/>
        <v>0</v>
      </c>
      <c r="X76" s="159">
        <f t="shared" si="9"/>
        <v>0</v>
      </c>
    </row>
    <row r="77" spans="1:24" ht="14" thickBot="1" x14ac:dyDescent="0.2">
      <c r="A77" s="15" t="s">
        <v>3007</v>
      </c>
      <c r="B77" s="18" t="s">
        <v>341</v>
      </c>
      <c r="C77" s="20">
        <v>76</v>
      </c>
      <c r="D77" s="20" t="s">
        <v>149</v>
      </c>
      <c r="E77" s="20">
        <v>90</v>
      </c>
      <c r="F77" s="18" t="s">
        <v>398</v>
      </c>
      <c r="G77" s="21" t="s">
        <v>177</v>
      </c>
      <c r="H77" s="71" t="s">
        <v>387</v>
      </c>
      <c r="I77" s="71" t="s">
        <v>387</v>
      </c>
      <c r="J77" s="71"/>
      <c r="K77" s="71"/>
      <c r="U77" s="241"/>
      <c r="V77" s="117" t="s">
        <v>237</v>
      </c>
      <c r="W77" s="158">
        <f t="shared" si="9"/>
        <v>0</v>
      </c>
      <c r="X77" s="159">
        <f t="shared" si="9"/>
        <v>0</v>
      </c>
    </row>
    <row r="78" spans="1:24" ht="14" thickBot="1" x14ac:dyDescent="0.2">
      <c r="A78" s="15" t="s">
        <v>3073</v>
      </c>
      <c r="B78" s="18" t="s">
        <v>341</v>
      </c>
      <c r="C78" s="20">
        <v>77</v>
      </c>
      <c r="D78" s="20" t="s">
        <v>149</v>
      </c>
      <c r="E78" s="20">
        <v>160</v>
      </c>
      <c r="F78" s="18" t="s">
        <v>386</v>
      </c>
      <c r="G78" s="21" t="s">
        <v>181</v>
      </c>
      <c r="H78" s="71" t="s">
        <v>387</v>
      </c>
      <c r="I78" s="71" t="s">
        <v>387</v>
      </c>
      <c r="J78" s="71"/>
      <c r="K78" s="71"/>
      <c r="U78" s="241"/>
      <c r="V78" s="117" t="s">
        <v>241</v>
      </c>
      <c r="W78" s="158">
        <f t="shared" si="9"/>
        <v>0</v>
      </c>
      <c r="X78" s="159">
        <f t="shared" si="9"/>
        <v>0</v>
      </c>
    </row>
    <row r="79" spans="1:24" ht="14" thickBot="1" x14ac:dyDescent="0.2">
      <c r="A79" s="15" t="s">
        <v>869</v>
      </c>
      <c r="B79" s="18" t="s">
        <v>341</v>
      </c>
      <c r="C79" s="20">
        <v>78</v>
      </c>
      <c r="D79" s="20" t="s">
        <v>392</v>
      </c>
      <c r="E79" s="20">
        <v>100</v>
      </c>
      <c r="F79" s="18" t="s">
        <v>393</v>
      </c>
      <c r="G79" s="21" t="s">
        <v>177</v>
      </c>
      <c r="H79" s="71" t="s">
        <v>387</v>
      </c>
      <c r="I79" s="71" t="s">
        <v>387</v>
      </c>
      <c r="J79" s="71"/>
      <c r="K79" s="71"/>
      <c r="U79" s="241"/>
      <c r="V79" s="117" t="s">
        <v>245</v>
      </c>
      <c r="W79" s="158">
        <f t="shared" si="9"/>
        <v>0</v>
      </c>
      <c r="X79" s="159">
        <f t="shared" si="9"/>
        <v>0</v>
      </c>
    </row>
    <row r="80" spans="1:24" ht="14" thickBot="1" x14ac:dyDescent="0.2">
      <c r="A80" s="15" t="s">
        <v>1299</v>
      </c>
      <c r="B80" s="18" t="s">
        <v>341</v>
      </c>
      <c r="C80" s="20">
        <v>79</v>
      </c>
      <c r="D80" s="20" t="s">
        <v>392</v>
      </c>
      <c r="E80" s="20">
        <v>50</v>
      </c>
      <c r="F80" s="18" t="s">
        <v>393</v>
      </c>
      <c r="G80" s="21" t="s">
        <v>173</v>
      </c>
      <c r="H80" s="71" t="s">
        <v>387</v>
      </c>
      <c r="I80" s="71" t="s">
        <v>387</v>
      </c>
      <c r="J80" s="71"/>
      <c r="K80" s="71"/>
      <c r="U80" s="241"/>
      <c r="V80" s="117" t="s">
        <v>249</v>
      </c>
      <c r="W80" s="158">
        <f t="shared" si="9"/>
        <v>0</v>
      </c>
      <c r="X80" s="159">
        <f t="shared" si="9"/>
        <v>0</v>
      </c>
    </row>
    <row r="81" spans="1:24" ht="14" thickBot="1" x14ac:dyDescent="0.2">
      <c r="A81" s="15" t="s">
        <v>1277</v>
      </c>
      <c r="B81" s="18" t="s">
        <v>341</v>
      </c>
      <c r="C81" s="20">
        <v>80</v>
      </c>
      <c r="D81" s="20" t="s">
        <v>392</v>
      </c>
      <c r="E81" s="20">
        <v>90</v>
      </c>
      <c r="F81" s="18" t="s">
        <v>398</v>
      </c>
      <c r="G81" s="21" t="s">
        <v>181</v>
      </c>
      <c r="H81" s="71" t="s">
        <v>387</v>
      </c>
      <c r="I81" s="71" t="s">
        <v>387</v>
      </c>
      <c r="J81" s="71"/>
      <c r="K81" s="71"/>
      <c r="U81" s="241"/>
      <c r="V81" s="117" t="s">
        <v>253</v>
      </c>
      <c r="W81" s="158">
        <f t="shared" si="9"/>
        <v>0</v>
      </c>
      <c r="X81" s="159">
        <f t="shared" si="9"/>
        <v>0</v>
      </c>
    </row>
    <row r="82" spans="1:24" ht="14" thickBot="1" x14ac:dyDescent="0.2">
      <c r="A82" s="15" t="s">
        <v>1844</v>
      </c>
      <c r="B82" s="18" t="s">
        <v>341</v>
      </c>
      <c r="C82" s="20">
        <v>81</v>
      </c>
      <c r="D82" s="20" t="s">
        <v>392</v>
      </c>
      <c r="E82" s="20">
        <v>60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1830</v>
      </c>
      <c r="B83" s="18" t="s">
        <v>341</v>
      </c>
      <c r="C83" s="20">
        <v>82</v>
      </c>
      <c r="D83" s="20" t="s">
        <v>392</v>
      </c>
      <c r="E83" s="20">
        <v>80</v>
      </c>
      <c r="F83" s="18" t="s">
        <v>398</v>
      </c>
      <c r="G83" s="21" t="s">
        <v>177</v>
      </c>
      <c r="H83" s="71" t="s">
        <v>387</v>
      </c>
      <c r="I83" s="71" t="s">
        <v>387</v>
      </c>
      <c r="J83" s="71"/>
      <c r="K83" s="71"/>
      <c r="U83" s="241"/>
      <c r="V83" s="117" t="s">
        <v>10124</v>
      </c>
      <c r="W83" s="158">
        <f t="shared" si="9"/>
        <v>0</v>
      </c>
      <c r="X83" s="159">
        <f t="shared" si="9"/>
        <v>0</v>
      </c>
    </row>
    <row r="84" spans="1:24" ht="14" thickBot="1" x14ac:dyDescent="0.2">
      <c r="A84" s="15" t="s">
        <v>1806</v>
      </c>
      <c r="B84" s="18" t="s">
        <v>341</v>
      </c>
      <c r="C84" s="20">
        <v>83</v>
      </c>
      <c r="D84" s="20" t="s">
        <v>392</v>
      </c>
      <c r="E84" s="20">
        <v>140</v>
      </c>
      <c r="F84" s="18" t="s">
        <v>386</v>
      </c>
      <c r="G84" s="21" t="s">
        <v>181</v>
      </c>
      <c r="H84" s="71" t="s">
        <v>387</v>
      </c>
      <c r="I84" s="71" t="s">
        <v>387</v>
      </c>
      <c r="J84" s="71"/>
      <c r="K84" s="71"/>
      <c r="U84" s="241"/>
      <c r="V84" s="117" t="s">
        <v>257</v>
      </c>
      <c r="W84" s="158">
        <f t="shared" si="9"/>
        <v>0</v>
      </c>
      <c r="X84" s="159">
        <f t="shared" si="9"/>
        <v>11</v>
      </c>
    </row>
    <row r="85" spans="1:24" ht="14" thickBot="1" x14ac:dyDescent="0.2">
      <c r="A85" s="15" t="s">
        <v>1950</v>
      </c>
      <c r="B85" s="18" t="s">
        <v>341</v>
      </c>
      <c r="C85" s="20">
        <v>84</v>
      </c>
      <c r="D85" s="20" t="s">
        <v>392</v>
      </c>
      <c r="E85" s="20">
        <v>180</v>
      </c>
      <c r="F85" s="18" t="s">
        <v>393</v>
      </c>
      <c r="G85" s="21" t="s">
        <v>185</v>
      </c>
      <c r="H85" s="71" t="s">
        <v>387</v>
      </c>
      <c r="I85" s="71" t="s">
        <v>387</v>
      </c>
      <c r="J85" s="71"/>
      <c r="K85" s="71"/>
      <c r="U85" s="241"/>
      <c r="V85" s="166" t="s">
        <v>260</v>
      </c>
      <c r="W85" s="191">
        <f t="shared" si="9"/>
        <v>0</v>
      </c>
      <c r="X85" s="192">
        <f t="shared" si="9"/>
        <v>13</v>
      </c>
    </row>
    <row r="86" spans="1:24" ht="13" x14ac:dyDescent="0.15">
      <c r="A86" s="15" t="s">
        <v>2304</v>
      </c>
      <c r="B86" s="18" t="s">
        <v>341</v>
      </c>
      <c r="C86" s="20">
        <v>85</v>
      </c>
      <c r="D86" s="20" t="s">
        <v>392</v>
      </c>
      <c r="E86" s="20">
        <v>60</v>
      </c>
      <c r="F86" s="18" t="s">
        <v>393</v>
      </c>
      <c r="G86" s="21" t="s">
        <v>173</v>
      </c>
      <c r="H86" s="71" t="s">
        <v>387</v>
      </c>
      <c r="I86" s="71" t="s">
        <v>387</v>
      </c>
      <c r="J86" s="71"/>
      <c r="K86" s="71"/>
    </row>
    <row r="87" spans="1:24" ht="13" x14ac:dyDescent="0.15">
      <c r="A87" s="15" t="s">
        <v>2305</v>
      </c>
      <c r="B87" s="18" t="s">
        <v>341</v>
      </c>
      <c r="C87" s="20">
        <v>86</v>
      </c>
      <c r="D87" s="20" t="s">
        <v>392</v>
      </c>
      <c r="E87" s="20">
        <v>90</v>
      </c>
      <c r="F87" s="18" t="s">
        <v>398</v>
      </c>
      <c r="G87" s="21" t="s">
        <v>177</v>
      </c>
      <c r="H87" s="71" t="s">
        <v>387</v>
      </c>
      <c r="I87" s="71" t="s">
        <v>387</v>
      </c>
      <c r="J87" s="71"/>
      <c r="K87" s="71"/>
    </row>
    <row r="88" spans="1:24" ht="13" x14ac:dyDescent="0.15">
      <c r="A88" s="15" t="s">
        <v>2554</v>
      </c>
      <c r="B88" s="18" t="s">
        <v>341</v>
      </c>
      <c r="C88" s="20">
        <v>87</v>
      </c>
      <c r="D88" s="20" t="s">
        <v>392</v>
      </c>
      <c r="E88" s="20">
        <v>70</v>
      </c>
      <c r="F88" s="18" t="s">
        <v>393</v>
      </c>
      <c r="G88" s="21" t="s">
        <v>173</v>
      </c>
      <c r="H88" s="71" t="s">
        <v>387</v>
      </c>
      <c r="I88" s="71" t="s">
        <v>387</v>
      </c>
      <c r="J88" s="71"/>
      <c r="K88" s="71"/>
    </row>
    <row r="89" spans="1:24" ht="13" x14ac:dyDescent="0.15">
      <c r="A89" s="15" t="s">
        <v>2555</v>
      </c>
      <c r="B89" s="18" t="s">
        <v>341</v>
      </c>
      <c r="C89" s="20">
        <v>88</v>
      </c>
      <c r="D89" s="20" t="s">
        <v>392</v>
      </c>
      <c r="E89" s="20">
        <v>130</v>
      </c>
      <c r="F89" s="18" t="s">
        <v>398</v>
      </c>
      <c r="G89" s="21" t="s">
        <v>177</v>
      </c>
      <c r="H89" s="71" t="s">
        <v>387</v>
      </c>
      <c r="I89" s="71" t="s">
        <v>387</v>
      </c>
      <c r="J89" s="71"/>
      <c r="K89" s="71"/>
    </row>
    <row r="90" spans="1:24" ht="13" x14ac:dyDescent="0.15">
      <c r="A90" s="15" t="s">
        <v>3074</v>
      </c>
      <c r="B90" s="18" t="s">
        <v>341</v>
      </c>
      <c r="C90" s="20">
        <v>89</v>
      </c>
      <c r="D90" s="20" t="s">
        <v>392</v>
      </c>
      <c r="E90" s="20">
        <v>110</v>
      </c>
      <c r="F90" s="18" t="s">
        <v>393</v>
      </c>
      <c r="G90" s="21" t="s">
        <v>185</v>
      </c>
      <c r="H90" s="71" t="s">
        <v>387</v>
      </c>
      <c r="I90" s="71" t="s">
        <v>387</v>
      </c>
      <c r="J90" s="71"/>
      <c r="K90" s="71"/>
    </row>
    <row r="91" spans="1:24" ht="13" x14ac:dyDescent="0.15">
      <c r="A91" s="15" t="s">
        <v>3075</v>
      </c>
      <c r="B91" s="18" t="s">
        <v>341</v>
      </c>
      <c r="C91" s="20">
        <v>90</v>
      </c>
      <c r="D91" s="20" t="s">
        <v>392</v>
      </c>
      <c r="E91" s="20">
        <v>210</v>
      </c>
      <c r="F91" s="18" t="s">
        <v>398</v>
      </c>
      <c r="G91" s="21" t="s">
        <v>193</v>
      </c>
      <c r="H91" s="71" t="s">
        <v>387</v>
      </c>
      <c r="I91" s="71" t="s">
        <v>387</v>
      </c>
      <c r="J91" s="71"/>
      <c r="K91" s="71" t="s">
        <v>387</v>
      </c>
    </row>
    <row r="92" spans="1:24" ht="13" x14ac:dyDescent="0.15">
      <c r="A92" s="15" t="s">
        <v>3076</v>
      </c>
      <c r="B92" s="18" t="s">
        <v>341</v>
      </c>
      <c r="C92" s="20">
        <v>91</v>
      </c>
      <c r="D92" s="20" t="s">
        <v>469</v>
      </c>
      <c r="E92" s="20"/>
      <c r="F92" s="18" t="s">
        <v>1542</v>
      </c>
      <c r="G92" s="21" t="s">
        <v>177</v>
      </c>
      <c r="H92" s="71" t="s">
        <v>387</v>
      </c>
      <c r="I92" s="71" t="s">
        <v>387</v>
      </c>
      <c r="J92" s="71"/>
      <c r="K92" s="71"/>
    </row>
    <row r="93" spans="1:24" ht="13" x14ac:dyDescent="0.15">
      <c r="A93" s="15" t="s">
        <v>3077</v>
      </c>
      <c r="B93" s="18" t="s">
        <v>341</v>
      </c>
      <c r="C93" s="20">
        <v>92</v>
      </c>
      <c r="D93" s="20" t="s">
        <v>469</v>
      </c>
      <c r="E93" s="20"/>
      <c r="F93" s="18" t="s">
        <v>1542</v>
      </c>
      <c r="G93" s="21" t="s">
        <v>177</v>
      </c>
      <c r="H93" s="71" t="s">
        <v>387</v>
      </c>
      <c r="I93" s="71" t="s">
        <v>387</v>
      </c>
      <c r="J93" s="71"/>
      <c r="K93" s="71"/>
    </row>
    <row r="94" spans="1:24" ht="13" x14ac:dyDescent="0.15">
      <c r="A94" s="15" t="s">
        <v>3078</v>
      </c>
      <c r="B94" s="18" t="s">
        <v>341</v>
      </c>
      <c r="C94" s="20">
        <v>93</v>
      </c>
      <c r="D94" s="20" t="s">
        <v>469</v>
      </c>
      <c r="E94" s="20"/>
      <c r="F94" s="18" t="s">
        <v>721</v>
      </c>
      <c r="G94" s="21" t="s">
        <v>177</v>
      </c>
      <c r="H94" s="71" t="s">
        <v>387</v>
      </c>
      <c r="I94" s="71" t="s">
        <v>387</v>
      </c>
      <c r="J94" s="71"/>
      <c r="K94" s="71"/>
    </row>
    <row r="95" spans="1:24" ht="13" x14ac:dyDescent="0.15">
      <c r="A95" s="15" t="s">
        <v>3079</v>
      </c>
      <c r="B95" s="18" t="s">
        <v>341</v>
      </c>
      <c r="C95" s="20">
        <v>94</v>
      </c>
      <c r="D95" s="20" t="s">
        <v>469</v>
      </c>
      <c r="E95" s="20"/>
      <c r="F95" s="18" t="s">
        <v>1542</v>
      </c>
      <c r="G95" s="21" t="s">
        <v>177</v>
      </c>
      <c r="H95" s="71" t="s">
        <v>387</v>
      </c>
      <c r="I95" s="71" t="s">
        <v>387</v>
      </c>
      <c r="J95" s="71"/>
      <c r="K95" s="71"/>
    </row>
    <row r="96" spans="1:24" ht="13" x14ac:dyDescent="0.15">
      <c r="A96" s="15" t="s">
        <v>3080</v>
      </c>
      <c r="B96" s="18" t="s">
        <v>341</v>
      </c>
      <c r="C96" s="20">
        <v>95</v>
      </c>
      <c r="D96" s="20" t="s">
        <v>469</v>
      </c>
      <c r="E96" s="20"/>
      <c r="F96" s="18" t="s">
        <v>1069</v>
      </c>
      <c r="G96" s="21" t="s">
        <v>177</v>
      </c>
      <c r="H96" s="71" t="s">
        <v>387</v>
      </c>
      <c r="I96" s="71" t="s">
        <v>387</v>
      </c>
      <c r="J96" s="71"/>
      <c r="K96" s="71"/>
    </row>
    <row r="97" spans="1:11" ht="13" x14ac:dyDescent="0.15">
      <c r="A97" s="15" t="s">
        <v>3081</v>
      </c>
      <c r="B97" s="18" t="s">
        <v>341</v>
      </c>
      <c r="C97" s="20">
        <v>96</v>
      </c>
      <c r="D97" s="20" t="s">
        <v>469</v>
      </c>
      <c r="E97" s="20"/>
      <c r="F97" s="18" t="s">
        <v>1069</v>
      </c>
      <c r="G97" s="21" t="s">
        <v>177</v>
      </c>
      <c r="H97" s="71" t="s">
        <v>387</v>
      </c>
      <c r="I97" s="71" t="s">
        <v>387</v>
      </c>
      <c r="J97" s="71"/>
      <c r="K97" s="71"/>
    </row>
    <row r="98" spans="1:11" ht="13" x14ac:dyDescent="0.15">
      <c r="A98" s="15" t="s">
        <v>3082</v>
      </c>
      <c r="B98" s="18" t="s">
        <v>341</v>
      </c>
      <c r="C98" s="20">
        <v>97</v>
      </c>
      <c r="D98" s="20" t="s">
        <v>469</v>
      </c>
      <c r="E98" s="20"/>
      <c r="F98" s="18" t="s">
        <v>1542</v>
      </c>
      <c r="G98" s="21" t="s">
        <v>177</v>
      </c>
      <c r="H98" s="71" t="s">
        <v>387</v>
      </c>
      <c r="I98" s="71" t="s">
        <v>387</v>
      </c>
      <c r="J98" s="71"/>
      <c r="K98" s="71"/>
    </row>
    <row r="99" spans="1:11" ht="13" x14ac:dyDescent="0.15">
      <c r="A99" s="15" t="s">
        <v>3083</v>
      </c>
      <c r="B99" s="18" t="s">
        <v>341</v>
      </c>
      <c r="C99" s="20">
        <v>98</v>
      </c>
      <c r="D99" s="20" t="s">
        <v>469</v>
      </c>
      <c r="E99" s="20"/>
      <c r="F99" s="18" t="s">
        <v>1542</v>
      </c>
      <c r="G99" s="21" t="s">
        <v>177</v>
      </c>
      <c r="H99" s="71" t="s">
        <v>387</v>
      </c>
      <c r="I99" s="71" t="s">
        <v>387</v>
      </c>
      <c r="J99" s="71"/>
      <c r="K99" s="71"/>
    </row>
    <row r="100" spans="1:11" ht="13" x14ac:dyDescent="0.15">
      <c r="A100" s="15" t="s">
        <v>3084</v>
      </c>
      <c r="B100" s="18" t="s">
        <v>341</v>
      </c>
      <c r="C100" s="20">
        <v>99</v>
      </c>
      <c r="D100" s="20" t="s">
        <v>469</v>
      </c>
      <c r="E100" s="20"/>
      <c r="F100" s="18" t="s">
        <v>721</v>
      </c>
      <c r="G100" s="21" t="s">
        <v>177</v>
      </c>
      <c r="H100" s="71" t="s">
        <v>387</v>
      </c>
      <c r="I100" s="71" t="s">
        <v>387</v>
      </c>
      <c r="J100" s="71"/>
      <c r="K100" s="71"/>
    </row>
    <row r="101" spans="1:11" ht="13" x14ac:dyDescent="0.15">
      <c r="A101" s="15" t="s">
        <v>3085</v>
      </c>
      <c r="B101" s="18" t="s">
        <v>341</v>
      </c>
      <c r="C101" s="20">
        <v>100</v>
      </c>
      <c r="D101" s="20" t="s">
        <v>496</v>
      </c>
      <c r="E101" s="20"/>
      <c r="F101" s="18" t="s">
        <v>497</v>
      </c>
      <c r="G101" s="21" t="s">
        <v>177</v>
      </c>
      <c r="H101" s="71" t="s">
        <v>387</v>
      </c>
      <c r="I101" s="71" t="s">
        <v>387</v>
      </c>
      <c r="J101" s="71"/>
      <c r="K101" s="71"/>
    </row>
    <row r="102" spans="1:11" ht="13" x14ac:dyDescent="0.15">
      <c r="A102" s="15" t="s">
        <v>3065</v>
      </c>
      <c r="B102" s="18" t="s">
        <v>341</v>
      </c>
      <c r="C102" s="20">
        <v>101</v>
      </c>
      <c r="D102" s="20" t="s">
        <v>389</v>
      </c>
      <c r="E102" s="20">
        <v>240</v>
      </c>
      <c r="F102" s="18" t="s">
        <v>398</v>
      </c>
      <c r="G102" s="21" t="s">
        <v>257</v>
      </c>
      <c r="H102" s="71" t="s">
        <v>387</v>
      </c>
      <c r="I102" s="71" t="s">
        <v>387</v>
      </c>
      <c r="J102" s="71"/>
      <c r="K102" s="71" t="s">
        <v>387</v>
      </c>
    </row>
    <row r="103" spans="1:11" ht="13" x14ac:dyDescent="0.15">
      <c r="A103" s="15" t="s">
        <v>3067</v>
      </c>
      <c r="B103" s="18" t="s">
        <v>341</v>
      </c>
      <c r="C103" s="20">
        <v>102</v>
      </c>
      <c r="D103" s="20" t="s">
        <v>404</v>
      </c>
      <c r="E103" s="20">
        <v>250</v>
      </c>
      <c r="F103" s="18" t="s">
        <v>386</v>
      </c>
      <c r="G103" s="21" t="s">
        <v>257</v>
      </c>
      <c r="H103" s="71" t="s">
        <v>387</v>
      </c>
      <c r="I103" s="71" t="s">
        <v>387</v>
      </c>
      <c r="J103" s="71"/>
      <c r="K103" s="71" t="s">
        <v>387</v>
      </c>
    </row>
    <row r="104" spans="1:11" ht="13" x14ac:dyDescent="0.15">
      <c r="A104" s="15" t="s">
        <v>3068</v>
      </c>
      <c r="B104" s="18" t="s">
        <v>341</v>
      </c>
      <c r="C104" s="20">
        <v>103</v>
      </c>
      <c r="D104" s="20" t="s">
        <v>385</v>
      </c>
      <c r="E104" s="20">
        <v>180</v>
      </c>
      <c r="F104" s="18" t="s">
        <v>393</v>
      </c>
      <c r="G104" s="21" t="s">
        <v>257</v>
      </c>
      <c r="H104" s="71" t="s">
        <v>387</v>
      </c>
      <c r="I104" s="71" t="s">
        <v>387</v>
      </c>
      <c r="J104" s="71"/>
      <c r="K104" s="71" t="s">
        <v>387</v>
      </c>
    </row>
    <row r="105" spans="1:11" ht="13" x14ac:dyDescent="0.15">
      <c r="A105" s="15" t="s">
        <v>3069</v>
      </c>
      <c r="B105" s="18" t="s">
        <v>341</v>
      </c>
      <c r="C105" s="20">
        <v>104</v>
      </c>
      <c r="D105" s="20" t="s">
        <v>400</v>
      </c>
      <c r="E105" s="20">
        <v>190</v>
      </c>
      <c r="F105" s="18" t="s">
        <v>393</v>
      </c>
      <c r="G105" s="21" t="s">
        <v>257</v>
      </c>
      <c r="H105" s="71" t="s">
        <v>387</v>
      </c>
      <c r="I105" s="71" t="s">
        <v>387</v>
      </c>
      <c r="J105" s="71"/>
      <c r="K105" s="71" t="s">
        <v>387</v>
      </c>
    </row>
    <row r="106" spans="1:11" ht="13" x14ac:dyDescent="0.15">
      <c r="A106" s="15" t="s">
        <v>3070</v>
      </c>
      <c r="B106" s="18" t="s">
        <v>341</v>
      </c>
      <c r="C106" s="20">
        <v>105</v>
      </c>
      <c r="D106" s="20" t="s">
        <v>858</v>
      </c>
      <c r="E106" s="20">
        <v>210</v>
      </c>
      <c r="F106" s="18" t="s">
        <v>393</v>
      </c>
      <c r="G106" s="21" t="s">
        <v>257</v>
      </c>
      <c r="H106" s="71" t="s">
        <v>387</v>
      </c>
      <c r="I106" s="71" t="s">
        <v>387</v>
      </c>
      <c r="J106" s="71"/>
      <c r="K106" s="71" t="s">
        <v>387</v>
      </c>
    </row>
    <row r="107" spans="1:11" ht="13" x14ac:dyDescent="0.15">
      <c r="A107" s="15" t="s">
        <v>3071</v>
      </c>
      <c r="B107" s="18" t="s">
        <v>341</v>
      </c>
      <c r="C107" s="20">
        <v>106</v>
      </c>
      <c r="D107" s="20" t="s">
        <v>847</v>
      </c>
      <c r="E107" s="20">
        <v>170</v>
      </c>
      <c r="F107" s="18" t="s">
        <v>393</v>
      </c>
      <c r="G107" s="21" t="s">
        <v>257</v>
      </c>
      <c r="H107" s="71" t="s">
        <v>387</v>
      </c>
      <c r="I107" s="71" t="s">
        <v>387</v>
      </c>
      <c r="J107" s="71"/>
      <c r="K107" s="71" t="s">
        <v>387</v>
      </c>
    </row>
    <row r="108" spans="1:11" ht="13" x14ac:dyDescent="0.15">
      <c r="A108" s="15" t="s">
        <v>3072</v>
      </c>
      <c r="B108" s="18" t="s">
        <v>341</v>
      </c>
      <c r="C108" s="20">
        <v>107</v>
      </c>
      <c r="D108" s="20" t="s">
        <v>149</v>
      </c>
      <c r="E108" s="20">
        <v>220</v>
      </c>
      <c r="F108" s="18" t="s">
        <v>398</v>
      </c>
      <c r="G108" s="21" t="s">
        <v>257</v>
      </c>
      <c r="H108" s="71" t="s">
        <v>387</v>
      </c>
      <c r="I108" s="71" t="s">
        <v>387</v>
      </c>
      <c r="J108" s="71"/>
      <c r="K108" s="71" t="s">
        <v>387</v>
      </c>
    </row>
    <row r="109" spans="1:11" ht="13" x14ac:dyDescent="0.15">
      <c r="A109" s="15" t="s">
        <v>3075</v>
      </c>
      <c r="B109" s="18" t="s">
        <v>341</v>
      </c>
      <c r="C109" s="20">
        <v>108</v>
      </c>
      <c r="D109" s="20" t="s">
        <v>392</v>
      </c>
      <c r="E109" s="20">
        <v>210</v>
      </c>
      <c r="F109" s="18" t="s">
        <v>398</v>
      </c>
      <c r="G109" s="21" t="s">
        <v>257</v>
      </c>
      <c r="H109" s="71" t="s">
        <v>387</v>
      </c>
      <c r="I109" s="71" t="s">
        <v>387</v>
      </c>
      <c r="J109" s="71"/>
      <c r="K109" s="71" t="s">
        <v>387</v>
      </c>
    </row>
    <row r="110" spans="1:11" ht="13" x14ac:dyDescent="0.15">
      <c r="A110" s="15" t="s">
        <v>3080</v>
      </c>
      <c r="B110" s="18" t="s">
        <v>341</v>
      </c>
      <c r="C110" s="20">
        <v>109</v>
      </c>
      <c r="D110" s="20" t="s">
        <v>469</v>
      </c>
      <c r="E110" s="20"/>
      <c r="F110" s="18" t="s">
        <v>1069</v>
      </c>
      <c r="G110" s="21" t="s">
        <v>257</v>
      </c>
      <c r="H110" s="71" t="s">
        <v>387</v>
      </c>
      <c r="I110" s="71" t="s">
        <v>387</v>
      </c>
      <c r="J110" s="71"/>
      <c r="K110" s="71" t="s">
        <v>387</v>
      </c>
    </row>
    <row r="111" spans="1:11" ht="13" x14ac:dyDescent="0.15">
      <c r="A111" s="15" t="s">
        <v>3081</v>
      </c>
      <c r="B111" s="18" t="s">
        <v>341</v>
      </c>
      <c r="C111" s="20">
        <v>110</v>
      </c>
      <c r="D111" s="20" t="s">
        <v>469</v>
      </c>
      <c r="E111" s="20"/>
      <c r="F111" s="18" t="s">
        <v>1069</v>
      </c>
      <c r="G111" s="21" t="s">
        <v>257</v>
      </c>
      <c r="H111" s="71" t="s">
        <v>387</v>
      </c>
      <c r="I111" s="71" t="s">
        <v>387</v>
      </c>
      <c r="J111" s="71"/>
      <c r="K111" s="71" t="s">
        <v>387</v>
      </c>
    </row>
    <row r="112" spans="1:11" ht="13" x14ac:dyDescent="0.15">
      <c r="A112" s="15" t="s">
        <v>3043</v>
      </c>
      <c r="B112" s="18" t="s">
        <v>341</v>
      </c>
      <c r="C112" s="20">
        <v>111</v>
      </c>
      <c r="D112" s="20" t="s">
        <v>469</v>
      </c>
      <c r="E112" s="20"/>
      <c r="F112" s="18" t="s">
        <v>1069</v>
      </c>
      <c r="G112" s="21" t="s">
        <v>257</v>
      </c>
      <c r="H112" s="71" t="s">
        <v>387</v>
      </c>
      <c r="I112" s="71" t="s">
        <v>387</v>
      </c>
      <c r="J112" s="71"/>
      <c r="K112" s="71" t="s">
        <v>387</v>
      </c>
    </row>
    <row r="113" spans="1:11" ht="13" x14ac:dyDescent="0.15">
      <c r="A113" s="15" t="s">
        <v>3065</v>
      </c>
      <c r="B113" s="18" t="s">
        <v>341</v>
      </c>
      <c r="C113" s="20">
        <v>112</v>
      </c>
      <c r="D113" s="20" t="s">
        <v>389</v>
      </c>
      <c r="E113" s="20">
        <v>240</v>
      </c>
      <c r="F113" s="18" t="s">
        <v>398</v>
      </c>
      <c r="G113" s="21" t="s">
        <v>260</v>
      </c>
      <c r="H113" s="71" t="s">
        <v>387</v>
      </c>
      <c r="I113" s="71" t="s">
        <v>387</v>
      </c>
      <c r="J113" s="71"/>
      <c r="K113" s="71" t="s">
        <v>387</v>
      </c>
    </row>
    <row r="114" spans="1:11" ht="13" x14ac:dyDescent="0.15">
      <c r="A114" s="15" t="s">
        <v>3067</v>
      </c>
      <c r="B114" s="18" t="s">
        <v>341</v>
      </c>
      <c r="C114" s="20">
        <v>113</v>
      </c>
      <c r="D114" s="20" t="s">
        <v>404</v>
      </c>
      <c r="E114" s="20">
        <v>250</v>
      </c>
      <c r="F114" s="18" t="s">
        <v>386</v>
      </c>
      <c r="G114" s="21" t="s">
        <v>260</v>
      </c>
      <c r="H114" s="71" t="s">
        <v>387</v>
      </c>
      <c r="I114" s="71" t="s">
        <v>387</v>
      </c>
      <c r="J114" s="71"/>
      <c r="K114" s="71" t="s">
        <v>387</v>
      </c>
    </row>
    <row r="115" spans="1:11" ht="13" x14ac:dyDescent="0.15">
      <c r="A115" s="15" t="s">
        <v>3068</v>
      </c>
      <c r="B115" s="18" t="s">
        <v>341</v>
      </c>
      <c r="C115" s="20">
        <v>114</v>
      </c>
      <c r="D115" s="20" t="s">
        <v>385</v>
      </c>
      <c r="E115" s="20">
        <v>180</v>
      </c>
      <c r="F115" s="18" t="s">
        <v>393</v>
      </c>
      <c r="G115" s="21" t="s">
        <v>260</v>
      </c>
      <c r="H115" s="71" t="s">
        <v>387</v>
      </c>
      <c r="I115" s="71" t="s">
        <v>387</v>
      </c>
      <c r="J115" s="71"/>
      <c r="K115" s="71" t="s">
        <v>387</v>
      </c>
    </row>
    <row r="116" spans="1:11" ht="13" x14ac:dyDescent="0.15">
      <c r="A116" s="15" t="s">
        <v>3069</v>
      </c>
      <c r="B116" s="18" t="s">
        <v>341</v>
      </c>
      <c r="C116" s="20">
        <v>115</v>
      </c>
      <c r="D116" s="20" t="s">
        <v>400</v>
      </c>
      <c r="E116" s="20">
        <v>190</v>
      </c>
      <c r="F116" s="18" t="s">
        <v>393</v>
      </c>
      <c r="G116" s="21" t="s">
        <v>260</v>
      </c>
      <c r="H116" s="71" t="s">
        <v>387</v>
      </c>
      <c r="I116" s="71" t="s">
        <v>387</v>
      </c>
      <c r="J116" s="71"/>
      <c r="K116" s="71" t="s">
        <v>387</v>
      </c>
    </row>
    <row r="117" spans="1:11" ht="13" x14ac:dyDescent="0.15">
      <c r="A117" s="15" t="s">
        <v>3070</v>
      </c>
      <c r="B117" s="18" t="s">
        <v>341</v>
      </c>
      <c r="C117" s="20">
        <v>116</v>
      </c>
      <c r="D117" s="20" t="s">
        <v>858</v>
      </c>
      <c r="E117" s="20">
        <v>210</v>
      </c>
      <c r="F117" s="18" t="s">
        <v>393</v>
      </c>
      <c r="G117" s="21" t="s">
        <v>260</v>
      </c>
      <c r="H117" s="71" t="s">
        <v>387</v>
      </c>
      <c r="I117" s="71" t="s">
        <v>387</v>
      </c>
      <c r="J117" s="71"/>
      <c r="K117" s="71" t="s">
        <v>387</v>
      </c>
    </row>
    <row r="118" spans="1:11" ht="13" x14ac:dyDescent="0.15">
      <c r="A118" s="15" t="s">
        <v>3071</v>
      </c>
      <c r="B118" s="18" t="s">
        <v>341</v>
      </c>
      <c r="C118" s="20">
        <v>117</v>
      </c>
      <c r="D118" s="20" t="s">
        <v>847</v>
      </c>
      <c r="E118" s="20">
        <v>170</v>
      </c>
      <c r="F118" s="18" t="s">
        <v>393</v>
      </c>
      <c r="G118" s="21" t="s">
        <v>260</v>
      </c>
      <c r="H118" s="71" t="s">
        <v>387</v>
      </c>
      <c r="I118" s="71" t="s">
        <v>387</v>
      </c>
      <c r="J118" s="71"/>
      <c r="K118" s="71" t="s">
        <v>387</v>
      </c>
    </row>
    <row r="119" spans="1:11" ht="13" x14ac:dyDescent="0.15">
      <c r="A119" s="15" t="s">
        <v>3072</v>
      </c>
      <c r="B119" s="18" t="s">
        <v>341</v>
      </c>
      <c r="C119" s="20">
        <v>118</v>
      </c>
      <c r="D119" s="20" t="s">
        <v>149</v>
      </c>
      <c r="E119" s="20">
        <v>220</v>
      </c>
      <c r="F119" s="18" t="s">
        <v>398</v>
      </c>
      <c r="G119" s="21" t="s">
        <v>260</v>
      </c>
      <c r="H119" s="71" t="s">
        <v>387</v>
      </c>
      <c r="I119" s="71" t="s">
        <v>387</v>
      </c>
      <c r="J119" s="71"/>
      <c r="K119" s="71" t="s">
        <v>387</v>
      </c>
    </row>
    <row r="120" spans="1:11" ht="13" x14ac:dyDescent="0.15">
      <c r="A120" s="15" t="s">
        <v>3075</v>
      </c>
      <c r="B120" s="18" t="s">
        <v>341</v>
      </c>
      <c r="C120" s="20">
        <v>119</v>
      </c>
      <c r="D120" s="20" t="s">
        <v>392</v>
      </c>
      <c r="E120" s="20">
        <v>210</v>
      </c>
      <c r="F120" s="18" t="s">
        <v>398</v>
      </c>
      <c r="G120" s="21" t="s">
        <v>260</v>
      </c>
      <c r="H120" s="71" t="s">
        <v>387</v>
      </c>
      <c r="I120" s="71" t="s">
        <v>387</v>
      </c>
      <c r="J120" s="71"/>
      <c r="K120" s="71" t="s">
        <v>387</v>
      </c>
    </row>
    <row r="121" spans="1:11" ht="13" x14ac:dyDescent="0.15">
      <c r="A121" s="15" t="s">
        <v>3076</v>
      </c>
      <c r="B121" s="18" t="s">
        <v>341</v>
      </c>
      <c r="C121" s="20">
        <v>120</v>
      </c>
      <c r="D121" s="20" t="s">
        <v>469</v>
      </c>
      <c r="E121" s="20"/>
      <c r="F121" s="18" t="s">
        <v>1542</v>
      </c>
      <c r="G121" s="21" t="s">
        <v>260</v>
      </c>
      <c r="H121" s="71" t="s">
        <v>387</v>
      </c>
      <c r="I121" s="71" t="s">
        <v>387</v>
      </c>
      <c r="J121" s="71"/>
      <c r="K121" s="71" t="s">
        <v>387</v>
      </c>
    </row>
    <row r="122" spans="1:11" ht="13" x14ac:dyDescent="0.15">
      <c r="A122" s="15" t="s">
        <v>3050</v>
      </c>
      <c r="B122" s="18" t="s">
        <v>341</v>
      </c>
      <c r="C122" s="20">
        <v>121</v>
      </c>
      <c r="D122" s="20" t="s">
        <v>469</v>
      </c>
      <c r="E122" s="20"/>
      <c r="F122" s="18" t="s">
        <v>1542</v>
      </c>
      <c r="G122" s="21" t="s">
        <v>260</v>
      </c>
      <c r="H122" s="71" t="s">
        <v>387</v>
      </c>
      <c r="I122" s="71" t="s">
        <v>387</v>
      </c>
      <c r="J122" s="71"/>
      <c r="K122" s="71" t="s">
        <v>387</v>
      </c>
    </row>
    <row r="123" spans="1:11" ht="13" x14ac:dyDescent="0.15">
      <c r="A123" s="15" t="s">
        <v>3085</v>
      </c>
      <c r="B123" s="18" t="s">
        <v>341</v>
      </c>
      <c r="C123" s="20">
        <v>122</v>
      </c>
      <c r="D123" s="20" t="s">
        <v>496</v>
      </c>
      <c r="E123" s="20"/>
      <c r="F123" s="18" t="s">
        <v>497</v>
      </c>
      <c r="G123" s="21" t="s">
        <v>260</v>
      </c>
      <c r="H123" s="71" t="s">
        <v>387</v>
      </c>
      <c r="I123" s="71" t="s">
        <v>387</v>
      </c>
      <c r="J123" s="71"/>
      <c r="K123" s="71" t="s">
        <v>387</v>
      </c>
    </row>
    <row r="124" spans="1:11" ht="13" x14ac:dyDescent="0.15">
      <c r="A124" s="15" t="s">
        <v>1117</v>
      </c>
      <c r="B124" s="18" t="s">
        <v>341</v>
      </c>
      <c r="C124" s="20">
        <v>123</v>
      </c>
      <c r="D124" s="20" t="s">
        <v>496</v>
      </c>
      <c r="E124" s="20"/>
      <c r="F124" s="18" t="s">
        <v>497</v>
      </c>
      <c r="G124" s="21" t="s">
        <v>260</v>
      </c>
      <c r="H124" s="71" t="s">
        <v>387</v>
      </c>
      <c r="I124" s="71" t="s">
        <v>387</v>
      </c>
      <c r="J124" s="71"/>
      <c r="K124" s="71" t="s">
        <v>387</v>
      </c>
    </row>
    <row r="125" spans="1:11" ht="13" x14ac:dyDescent="0.15">
      <c r="A125" s="15" t="s">
        <v>503</v>
      </c>
      <c r="B125" s="18" t="s">
        <v>341</v>
      </c>
      <c r="C125" s="20">
        <v>124</v>
      </c>
      <c r="D125" s="20" t="s">
        <v>496</v>
      </c>
      <c r="E125" s="20"/>
      <c r="F125" s="20" t="s">
        <v>496</v>
      </c>
      <c r="G125" s="21" t="s">
        <v>260</v>
      </c>
      <c r="H125" s="71" t="s">
        <v>387</v>
      </c>
      <c r="I125" s="71" t="s">
        <v>387</v>
      </c>
      <c r="J125" s="71"/>
      <c r="K125" s="71" t="s">
        <v>387</v>
      </c>
    </row>
  </sheetData>
  <sheetProtection selectLockedCells="1" selectUnlockedCells="1"/>
  <mergeCells count="1">
    <mergeCell ref="Z1:AH1"/>
  </mergeCells>
  <conditionalFormatting sqref="H2:K125">
    <cfRule type="cellIs" dxfId="468" priority="1" stopIfTrue="1" operator="equal">
      <formula>"-"</formula>
    </cfRule>
    <cfRule type="cellIs" dxfId="467" priority="2" stopIfTrue="1" operator="equal">
      <formula>"x"</formula>
    </cfRule>
  </conditionalFormatting>
  <hyperlinks>
    <hyperlink ref="L1" location="'Expansion set Check List'!A1" display="Home" xr:uid="{00000000-0004-0000-5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10">
    <tabColor rgb="FF00FF00"/>
  </sheetPr>
  <dimension ref="A1:AH17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7" customWidth="1"/>
    <col min="2" max="2" width="10.33203125" bestFit="1" customWidth="1"/>
    <col min="3" max="3" width="4" bestFit="1" customWidth="1"/>
    <col min="4" max="4" width="8.83203125" bestFit="1" customWidth="1"/>
    <col min="5" max="5" width="4" bestFit="1" customWidth="1"/>
    <col min="6" max="6" width="13.6640625" bestFit="1" customWidth="1"/>
    <col min="7" max="7" width="14.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538</v>
      </c>
      <c r="B2" s="18" t="s">
        <v>342</v>
      </c>
      <c r="C2" s="18">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173</v>
      </c>
      <c r="Z2" s="102"/>
      <c r="AA2" s="102"/>
      <c r="AB2" s="102"/>
      <c r="AC2" s="102"/>
      <c r="AD2" s="102"/>
      <c r="AE2" s="102"/>
      <c r="AF2" s="102"/>
      <c r="AG2" s="102"/>
      <c r="AH2" s="102"/>
    </row>
    <row r="3" spans="1:34" ht="13" x14ac:dyDescent="0.15">
      <c r="A3" s="15" t="s">
        <v>939</v>
      </c>
      <c r="B3" s="18" t="s">
        <v>342</v>
      </c>
      <c r="C3" s="20">
        <v>2</v>
      </c>
      <c r="D3" s="20" t="s">
        <v>407</v>
      </c>
      <c r="E3" s="20">
        <v>70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45</v>
      </c>
    </row>
    <row r="4" spans="1:34" ht="13" x14ac:dyDescent="0.15">
      <c r="A4" s="15" t="s">
        <v>1952</v>
      </c>
      <c r="B4" s="18" t="s">
        <v>342</v>
      </c>
      <c r="C4" s="18">
        <v>3</v>
      </c>
      <c r="D4" s="20" t="s">
        <v>407</v>
      </c>
      <c r="E4" s="20">
        <v>120</v>
      </c>
      <c r="F4" s="18"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44</v>
      </c>
    </row>
    <row r="5" spans="1:34" ht="13" x14ac:dyDescent="0.15">
      <c r="A5" s="15" t="s">
        <v>1283</v>
      </c>
      <c r="B5" s="18" t="s">
        <v>342</v>
      </c>
      <c r="C5" s="20">
        <v>4</v>
      </c>
      <c r="D5" s="20" t="s">
        <v>407</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23</v>
      </c>
    </row>
    <row r="6" spans="1:34" ht="13" x14ac:dyDescent="0.15">
      <c r="A6" s="15" t="s">
        <v>1804</v>
      </c>
      <c r="B6" s="18" t="s">
        <v>342</v>
      </c>
      <c r="C6" s="18">
        <v>5</v>
      </c>
      <c r="D6" s="20" t="s">
        <v>407</v>
      </c>
      <c r="E6" s="20">
        <v>100</v>
      </c>
      <c r="F6" s="18" t="s">
        <v>398</v>
      </c>
      <c r="G6" s="19" t="s">
        <v>181</v>
      </c>
      <c r="H6" s="71" t="s">
        <v>387</v>
      </c>
      <c r="I6" s="71" t="s">
        <v>387</v>
      </c>
      <c r="J6" s="71"/>
      <c r="K6" s="71"/>
      <c r="R6" s="117" t="s">
        <v>185</v>
      </c>
      <c r="S6" s="231">
        <f t="shared" si="0"/>
        <v>0</v>
      </c>
      <c r="T6" s="159">
        <f t="shared" si="1"/>
        <v>0</v>
      </c>
      <c r="U6" s="168"/>
      <c r="V6" s="117" t="s">
        <v>185</v>
      </c>
      <c r="W6" s="231">
        <f t="shared" si="2"/>
        <v>0</v>
      </c>
      <c r="X6" s="6">
        <f t="shared" si="3"/>
        <v>19</v>
      </c>
    </row>
    <row r="7" spans="1:34" ht="13" x14ac:dyDescent="0.15">
      <c r="A7" s="15" t="s">
        <v>1846</v>
      </c>
      <c r="B7" s="18" t="s">
        <v>342</v>
      </c>
      <c r="C7" s="20">
        <v>6</v>
      </c>
      <c r="D7" s="20" t="s">
        <v>407</v>
      </c>
      <c r="E7" s="20">
        <v>70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1846</v>
      </c>
      <c r="B8" s="18" t="s">
        <v>342</v>
      </c>
      <c r="C8" s="18">
        <v>7</v>
      </c>
      <c r="D8" s="20" t="s">
        <v>407</v>
      </c>
      <c r="E8" s="20">
        <v>80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7</v>
      </c>
    </row>
    <row r="9" spans="1:34" ht="13" x14ac:dyDescent="0.15">
      <c r="A9" s="15" t="s">
        <v>1823</v>
      </c>
      <c r="B9" s="18" t="s">
        <v>342</v>
      </c>
      <c r="C9" s="20">
        <v>8</v>
      </c>
      <c r="D9" s="20" t="s">
        <v>407</v>
      </c>
      <c r="E9" s="20">
        <v>110</v>
      </c>
      <c r="F9" s="18" t="s">
        <v>398</v>
      </c>
      <c r="G9" s="19"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1807</v>
      </c>
      <c r="B10" s="18" t="s">
        <v>342</v>
      </c>
      <c r="C10" s="18">
        <v>9</v>
      </c>
      <c r="D10" s="20" t="s">
        <v>407</v>
      </c>
      <c r="E10" s="20">
        <v>180</v>
      </c>
      <c r="F10" s="18" t="s">
        <v>386</v>
      </c>
      <c r="G10" s="19" t="s">
        <v>185</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1836</v>
      </c>
      <c r="B11" s="18" t="s">
        <v>342</v>
      </c>
      <c r="C11" s="20">
        <v>10</v>
      </c>
      <c r="D11" s="20" t="s">
        <v>407</v>
      </c>
      <c r="E11" s="20">
        <v>50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1821</v>
      </c>
      <c r="B12" s="18" t="s">
        <v>342</v>
      </c>
      <c r="C12" s="18">
        <v>11</v>
      </c>
      <c r="D12" s="20" t="s">
        <v>407</v>
      </c>
      <c r="E12" s="20">
        <v>80</v>
      </c>
      <c r="F12" s="18" t="s">
        <v>398</v>
      </c>
      <c r="G12" s="19"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1809</v>
      </c>
      <c r="B13" s="18" t="s">
        <v>342</v>
      </c>
      <c r="C13" s="20">
        <v>12</v>
      </c>
      <c r="D13" s="20" t="s">
        <v>407</v>
      </c>
      <c r="E13" s="20">
        <v>90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3086</v>
      </c>
      <c r="B14" s="18" t="s">
        <v>342</v>
      </c>
      <c r="C14" s="18">
        <v>13</v>
      </c>
      <c r="D14" s="20" t="s">
        <v>407</v>
      </c>
      <c r="E14" s="20">
        <v>200</v>
      </c>
      <c r="F14" s="18" t="s">
        <v>398</v>
      </c>
      <c r="G14" s="19" t="s">
        <v>193</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2091</v>
      </c>
      <c r="B15" s="18" t="s">
        <v>342</v>
      </c>
      <c r="C15" s="20">
        <v>14</v>
      </c>
      <c r="D15" s="20" t="s">
        <v>407</v>
      </c>
      <c r="E15" s="20">
        <v>90</v>
      </c>
      <c r="F15" s="18" t="s">
        <v>393</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1996</v>
      </c>
      <c r="B16" s="18" t="s">
        <v>342</v>
      </c>
      <c r="C16" s="18">
        <v>15</v>
      </c>
      <c r="D16" s="20" t="s">
        <v>407</v>
      </c>
      <c r="E16" s="20">
        <v>80</v>
      </c>
      <c r="F16" s="18"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2925</v>
      </c>
      <c r="B17" s="18" t="s">
        <v>342</v>
      </c>
      <c r="C17" s="20">
        <v>16</v>
      </c>
      <c r="D17" s="20" t="s">
        <v>407</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2926</v>
      </c>
      <c r="B18" s="18" t="s">
        <v>342</v>
      </c>
      <c r="C18" s="18">
        <v>17</v>
      </c>
      <c r="D18" s="20" t="s">
        <v>407</v>
      </c>
      <c r="E18" s="20">
        <v>100</v>
      </c>
      <c r="F18" s="18" t="s">
        <v>398</v>
      </c>
      <c r="G18" s="19"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433</v>
      </c>
      <c r="B19" s="18" t="s">
        <v>342</v>
      </c>
      <c r="C19" s="20">
        <v>18</v>
      </c>
      <c r="D19" s="20" t="s">
        <v>395</v>
      </c>
      <c r="E19" s="20">
        <v>80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1862</v>
      </c>
      <c r="B20" s="18" t="s">
        <v>342</v>
      </c>
      <c r="C20" s="18">
        <v>19</v>
      </c>
      <c r="D20" s="20" t="s">
        <v>395</v>
      </c>
      <c r="E20" s="20">
        <v>130</v>
      </c>
      <c r="F20" s="18" t="s">
        <v>398</v>
      </c>
      <c r="G20" s="21"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1837</v>
      </c>
      <c r="B21" s="18" t="s">
        <v>342</v>
      </c>
      <c r="C21" s="20">
        <v>20</v>
      </c>
      <c r="D21" s="20" t="s">
        <v>395</v>
      </c>
      <c r="E21" s="20">
        <v>40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1837</v>
      </c>
      <c r="B22" s="18" t="s">
        <v>342</v>
      </c>
      <c r="C22" s="18">
        <v>21</v>
      </c>
      <c r="D22" s="20" t="s">
        <v>395</v>
      </c>
      <c r="E22" s="20">
        <v>60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1827</v>
      </c>
      <c r="B23" s="18" t="s">
        <v>342</v>
      </c>
      <c r="C23" s="20">
        <v>22</v>
      </c>
      <c r="D23" s="20" t="s">
        <v>395</v>
      </c>
      <c r="E23" s="20">
        <v>80</v>
      </c>
      <c r="F23" s="18" t="s">
        <v>398</v>
      </c>
      <c r="G23" s="21" t="s">
        <v>177</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1796</v>
      </c>
      <c r="B24" s="18" t="s">
        <v>342</v>
      </c>
      <c r="C24" s="18">
        <v>23</v>
      </c>
      <c r="D24" s="20" t="s">
        <v>395</v>
      </c>
      <c r="E24" s="20">
        <v>130</v>
      </c>
      <c r="F24" s="18" t="s">
        <v>386</v>
      </c>
      <c r="G24" s="21" t="s">
        <v>185</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2089</v>
      </c>
      <c r="B25" s="18" t="s">
        <v>342</v>
      </c>
      <c r="C25" s="20">
        <v>24</v>
      </c>
      <c r="D25" s="20" t="s">
        <v>395</v>
      </c>
      <c r="E25" s="20">
        <v>90</v>
      </c>
      <c r="F25" s="18" t="s">
        <v>393</v>
      </c>
      <c r="G25" s="19"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2977</v>
      </c>
      <c r="B26" s="18" t="s">
        <v>342</v>
      </c>
      <c r="C26" s="18">
        <v>25</v>
      </c>
      <c r="D26" s="20" t="s">
        <v>395</v>
      </c>
      <c r="E26" s="20">
        <v>70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2978</v>
      </c>
      <c r="B27" s="18" t="s">
        <v>342</v>
      </c>
      <c r="C27" s="20">
        <v>26</v>
      </c>
      <c r="D27" s="20" t="s">
        <v>395</v>
      </c>
      <c r="E27" s="20">
        <v>110</v>
      </c>
      <c r="F27" s="18"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2979</v>
      </c>
      <c r="B28" s="18" t="s">
        <v>342</v>
      </c>
      <c r="C28" s="18">
        <v>27</v>
      </c>
      <c r="D28" s="20" t="s">
        <v>395</v>
      </c>
      <c r="E28" s="20">
        <v>130</v>
      </c>
      <c r="F28" s="18" t="s">
        <v>393</v>
      </c>
      <c r="G28" s="21" t="s">
        <v>177</v>
      </c>
      <c r="H28" s="71" t="s">
        <v>387</v>
      </c>
      <c r="I28" s="71" t="s">
        <v>387</v>
      </c>
      <c r="J28" s="71"/>
      <c r="K28" s="71"/>
      <c r="R28" s="117" t="s">
        <v>257</v>
      </c>
      <c r="S28" s="231">
        <f t="shared" si="0"/>
        <v>0</v>
      </c>
      <c r="T28" s="159">
        <f t="shared" si="1"/>
        <v>0</v>
      </c>
      <c r="U28" s="168"/>
      <c r="V28" s="117" t="s">
        <v>257</v>
      </c>
      <c r="W28" s="231">
        <f t="shared" si="2"/>
        <v>0</v>
      </c>
      <c r="X28" s="6">
        <f t="shared" si="3"/>
        <v>18</v>
      </c>
    </row>
    <row r="29" spans="1:24" ht="14" thickBot="1" x14ac:dyDescent="0.2">
      <c r="A29" s="15" t="s">
        <v>2981</v>
      </c>
      <c r="B29" s="18" t="s">
        <v>342</v>
      </c>
      <c r="C29" s="20">
        <v>28</v>
      </c>
      <c r="D29" s="20" t="s">
        <v>389</v>
      </c>
      <c r="E29" s="20">
        <v>60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17</v>
      </c>
    </row>
    <row r="30" spans="1:24" ht="14" thickBot="1" x14ac:dyDescent="0.2">
      <c r="A30" s="15" t="s">
        <v>2982</v>
      </c>
      <c r="B30" s="18" t="s">
        <v>342</v>
      </c>
      <c r="C30" s="18">
        <v>29</v>
      </c>
      <c r="D30" s="20" t="s">
        <v>389</v>
      </c>
      <c r="E30" s="20">
        <v>120</v>
      </c>
      <c r="F30" s="18" t="s">
        <v>398</v>
      </c>
      <c r="G30" s="21" t="s">
        <v>181</v>
      </c>
      <c r="H30" s="71" t="s">
        <v>387</v>
      </c>
      <c r="I30" s="71" t="s">
        <v>387</v>
      </c>
      <c r="J30" s="71"/>
      <c r="K30" s="71"/>
      <c r="R30" s="160" t="s">
        <v>86</v>
      </c>
      <c r="S30" s="161"/>
      <c r="T30" s="175">
        <f>SUM(T31:T57)</f>
        <v>0</v>
      </c>
      <c r="U30" s="168"/>
      <c r="V30" s="177" t="s">
        <v>88</v>
      </c>
      <c r="W30" s="213"/>
      <c r="X30" s="215">
        <f>SUM(X31:X57)</f>
        <v>125</v>
      </c>
    </row>
    <row r="31" spans="1:24" ht="13" x14ac:dyDescent="0.15">
      <c r="A31" s="15" t="s">
        <v>2983</v>
      </c>
      <c r="B31" s="18" t="s">
        <v>342</v>
      </c>
      <c r="C31" s="20">
        <v>30</v>
      </c>
      <c r="D31" s="20" t="s">
        <v>389</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45</v>
      </c>
    </row>
    <row r="32" spans="1:24" ht="13" x14ac:dyDescent="0.15">
      <c r="A32" s="15" t="s">
        <v>1841</v>
      </c>
      <c r="B32" s="18" t="s">
        <v>342</v>
      </c>
      <c r="C32" s="18">
        <v>31</v>
      </c>
      <c r="D32" s="20" t="s">
        <v>389</v>
      </c>
      <c r="E32" s="20">
        <v>60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44</v>
      </c>
    </row>
    <row r="33" spans="1:24" ht="13" x14ac:dyDescent="0.15">
      <c r="A33" s="15" t="s">
        <v>1841</v>
      </c>
      <c r="B33" s="18" t="s">
        <v>342</v>
      </c>
      <c r="C33" s="20">
        <v>32</v>
      </c>
      <c r="D33" s="20" t="s">
        <v>389</v>
      </c>
      <c r="E33" s="20">
        <v>70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23</v>
      </c>
    </row>
    <row r="34" spans="1:24" ht="13" x14ac:dyDescent="0.15">
      <c r="A34" s="15" t="s">
        <v>1828</v>
      </c>
      <c r="B34" s="18" t="s">
        <v>342</v>
      </c>
      <c r="C34" s="18">
        <v>33</v>
      </c>
      <c r="D34" s="20" t="s">
        <v>389</v>
      </c>
      <c r="E34" s="20">
        <v>90</v>
      </c>
      <c r="F34" s="18"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1795</v>
      </c>
      <c r="B35" s="18" t="s">
        <v>342</v>
      </c>
      <c r="C35" s="20">
        <v>34</v>
      </c>
      <c r="D35" s="20" t="s">
        <v>389</v>
      </c>
      <c r="E35" s="20">
        <v>160</v>
      </c>
      <c r="F35" s="18" t="s">
        <v>386</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1833</v>
      </c>
      <c r="B36" s="18" t="s">
        <v>342</v>
      </c>
      <c r="C36" s="18">
        <v>35</v>
      </c>
      <c r="D36" s="20" t="s">
        <v>389</v>
      </c>
      <c r="E36" s="20">
        <v>70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1812</v>
      </c>
      <c r="B37" s="18" t="s">
        <v>342</v>
      </c>
      <c r="C37" s="20">
        <v>36</v>
      </c>
      <c r="D37" s="20" t="s">
        <v>389</v>
      </c>
      <c r="E37" s="20">
        <v>100</v>
      </c>
      <c r="F37" s="18"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1880</v>
      </c>
      <c r="B38" s="18" t="s">
        <v>342</v>
      </c>
      <c r="C38" s="18">
        <v>37</v>
      </c>
      <c r="D38" s="20" t="s">
        <v>389</v>
      </c>
      <c r="E38" s="20">
        <v>80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1865</v>
      </c>
      <c r="B39" s="18" t="s">
        <v>342</v>
      </c>
      <c r="C39" s="20">
        <v>38</v>
      </c>
      <c r="D39" s="20" t="s">
        <v>389</v>
      </c>
      <c r="E39" s="20">
        <v>130</v>
      </c>
      <c r="F39" s="18"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3087</v>
      </c>
      <c r="B40" s="18" t="s">
        <v>342</v>
      </c>
      <c r="C40" s="18">
        <v>39</v>
      </c>
      <c r="D40" s="20" t="s">
        <v>389</v>
      </c>
      <c r="E40" s="20">
        <v>200</v>
      </c>
      <c r="F40" s="18" t="s">
        <v>398</v>
      </c>
      <c r="G40" s="19" t="s">
        <v>193</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2093</v>
      </c>
      <c r="B41" s="18" t="s">
        <v>342</v>
      </c>
      <c r="C41" s="20">
        <v>40</v>
      </c>
      <c r="D41" s="20" t="s">
        <v>389</v>
      </c>
      <c r="E41" s="20">
        <v>90</v>
      </c>
      <c r="F41" s="18" t="s">
        <v>393</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2087</v>
      </c>
      <c r="B42" s="18" t="s">
        <v>342</v>
      </c>
      <c r="C42" s="18">
        <v>41</v>
      </c>
      <c r="D42" s="20" t="s">
        <v>389</v>
      </c>
      <c r="E42" s="20">
        <v>90</v>
      </c>
      <c r="F42" s="18" t="s">
        <v>393</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1800</v>
      </c>
      <c r="B43" s="18" t="s">
        <v>342</v>
      </c>
      <c r="C43" s="20">
        <v>42</v>
      </c>
      <c r="D43" s="20" t="s">
        <v>389</v>
      </c>
      <c r="E43" s="20">
        <v>70</v>
      </c>
      <c r="F43" s="18"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417</v>
      </c>
      <c r="B44" s="18" t="s">
        <v>342</v>
      </c>
      <c r="C44" s="18">
        <v>43</v>
      </c>
      <c r="D44" s="20" t="s">
        <v>404</v>
      </c>
      <c r="E44" s="20">
        <v>80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1794</v>
      </c>
      <c r="B45" s="18" t="s">
        <v>342</v>
      </c>
      <c r="C45" s="20">
        <v>44</v>
      </c>
      <c r="D45" s="20" t="s">
        <v>404</v>
      </c>
      <c r="E45" s="20">
        <v>140</v>
      </c>
      <c r="F45" s="18" t="s">
        <v>398</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1842</v>
      </c>
      <c r="B46" s="18" t="s">
        <v>342</v>
      </c>
      <c r="C46" s="18">
        <v>45</v>
      </c>
      <c r="D46" s="20" t="s">
        <v>404</v>
      </c>
      <c r="E46" s="20">
        <v>50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1842</v>
      </c>
      <c r="B47" s="18" t="s">
        <v>342</v>
      </c>
      <c r="C47" s="20">
        <v>46</v>
      </c>
      <c r="D47" s="20" t="s">
        <v>404</v>
      </c>
      <c r="E47" s="20">
        <v>60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1825</v>
      </c>
      <c r="B48" s="18" t="s">
        <v>342</v>
      </c>
      <c r="C48" s="18">
        <v>47</v>
      </c>
      <c r="D48" s="20" t="s">
        <v>404</v>
      </c>
      <c r="E48" s="20">
        <v>80</v>
      </c>
      <c r="F48" s="18"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1798</v>
      </c>
      <c r="B49" s="18" t="s">
        <v>342</v>
      </c>
      <c r="C49" s="20">
        <v>48</v>
      </c>
      <c r="D49" s="20" t="s">
        <v>404</v>
      </c>
      <c r="E49" s="20">
        <v>150</v>
      </c>
      <c r="F49" s="18" t="s">
        <v>386</v>
      </c>
      <c r="G49" s="21" t="s">
        <v>185</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1816</v>
      </c>
      <c r="B50" s="18" t="s">
        <v>342</v>
      </c>
      <c r="C50" s="18">
        <v>49</v>
      </c>
      <c r="D50" s="20" t="s">
        <v>404</v>
      </c>
      <c r="E50" s="20">
        <v>70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1914</v>
      </c>
      <c r="B51" s="18" t="s">
        <v>342</v>
      </c>
      <c r="C51" s="20">
        <v>50</v>
      </c>
      <c r="D51" s="20" t="s">
        <v>404</v>
      </c>
      <c r="E51" s="20">
        <v>70</v>
      </c>
      <c r="F51" s="18" t="s">
        <v>393</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1822</v>
      </c>
      <c r="B52" s="18" t="s">
        <v>342</v>
      </c>
      <c r="C52" s="18">
        <v>51</v>
      </c>
      <c r="D52" s="20" t="s">
        <v>385</v>
      </c>
      <c r="E52" s="20">
        <v>60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1811</v>
      </c>
      <c r="B53" s="18" t="s">
        <v>342</v>
      </c>
      <c r="C53" s="20">
        <v>52</v>
      </c>
      <c r="D53" s="20" t="s">
        <v>385</v>
      </c>
      <c r="E53" s="20">
        <v>110</v>
      </c>
      <c r="F53" s="18"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1951</v>
      </c>
      <c r="B54" s="18" t="s">
        <v>342</v>
      </c>
      <c r="C54" s="18">
        <v>53</v>
      </c>
      <c r="D54" s="20" t="s">
        <v>385</v>
      </c>
      <c r="E54" s="20">
        <v>70</v>
      </c>
      <c r="F54" s="18"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1843</v>
      </c>
      <c r="B55" s="18" t="s">
        <v>342</v>
      </c>
      <c r="C55" s="20">
        <v>54</v>
      </c>
      <c r="D55" s="20" t="s">
        <v>385</v>
      </c>
      <c r="E55" s="20">
        <v>80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1810</v>
      </c>
      <c r="B56" s="18" t="s">
        <v>342</v>
      </c>
      <c r="C56" s="18">
        <v>55</v>
      </c>
      <c r="D56" s="20" t="s">
        <v>385</v>
      </c>
      <c r="E56" s="20">
        <v>130</v>
      </c>
      <c r="F56" s="18"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1876</v>
      </c>
      <c r="B57" s="18" t="s">
        <v>342</v>
      </c>
      <c r="C57" s="20">
        <v>56</v>
      </c>
      <c r="D57" s="20" t="s">
        <v>385</v>
      </c>
      <c r="E57" s="20">
        <v>60</v>
      </c>
      <c r="F57" s="18"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1869</v>
      </c>
      <c r="B58" s="18" t="s">
        <v>342</v>
      </c>
      <c r="C58" s="18">
        <v>57</v>
      </c>
      <c r="D58" s="20" t="s">
        <v>385</v>
      </c>
      <c r="E58" s="20">
        <v>100</v>
      </c>
      <c r="F58" s="18" t="s">
        <v>398</v>
      </c>
      <c r="G58" s="21" t="s">
        <v>181</v>
      </c>
      <c r="H58" s="71" t="s">
        <v>387</v>
      </c>
      <c r="I58" s="71" t="s">
        <v>387</v>
      </c>
      <c r="J58" s="71"/>
      <c r="K58" s="71"/>
      <c r="U58" s="168"/>
      <c r="V58" s="177" t="s">
        <v>447</v>
      </c>
      <c r="W58" s="189"/>
      <c r="X58" s="190">
        <f>SUM(X59:X85)</f>
        <v>298</v>
      </c>
    </row>
    <row r="59" spans="1:24" ht="13" x14ac:dyDescent="0.15">
      <c r="A59" s="15" t="s">
        <v>3088</v>
      </c>
      <c r="B59" s="18" t="s">
        <v>342</v>
      </c>
      <c r="C59" s="20">
        <v>58</v>
      </c>
      <c r="D59" s="20" t="s">
        <v>385</v>
      </c>
      <c r="E59" s="20">
        <v>160</v>
      </c>
      <c r="F59" s="18" t="s">
        <v>393</v>
      </c>
      <c r="G59" s="21" t="s">
        <v>185</v>
      </c>
      <c r="H59" s="71" t="s">
        <v>387</v>
      </c>
      <c r="I59" s="71" t="s">
        <v>387</v>
      </c>
      <c r="J59" s="71"/>
      <c r="K59" s="71" t="s">
        <v>387</v>
      </c>
      <c r="U59" s="239"/>
      <c r="V59" s="116" t="s">
        <v>173</v>
      </c>
      <c r="W59" s="211">
        <f t="shared" ref="W59:X74" si="8">S3+S31+W3+W31</f>
        <v>0</v>
      </c>
      <c r="X59" s="64">
        <f t="shared" si="8"/>
        <v>90</v>
      </c>
    </row>
    <row r="60" spans="1:24" ht="13" x14ac:dyDescent="0.15">
      <c r="A60" s="15" t="s">
        <v>1911</v>
      </c>
      <c r="B60" s="18" t="s">
        <v>342</v>
      </c>
      <c r="C60" s="18">
        <v>59</v>
      </c>
      <c r="D60" s="20" t="s">
        <v>385</v>
      </c>
      <c r="E60" s="20">
        <v>120</v>
      </c>
      <c r="F60" s="18" t="s">
        <v>393</v>
      </c>
      <c r="G60" s="21" t="s">
        <v>185</v>
      </c>
      <c r="H60" s="71" t="s">
        <v>387</v>
      </c>
      <c r="I60" s="71" t="s">
        <v>387</v>
      </c>
      <c r="J60" s="71"/>
      <c r="K60" s="71"/>
      <c r="U60" s="239"/>
      <c r="V60" s="117" t="s">
        <v>177</v>
      </c>
      <c r="W60" s="158">
        <f t="shared" si="8"/>
        <v>0</v>
      </c>
      <c r="X60" s="159">
        <f t="shared" si="8"/>
        <v>88</v>
      </c>
    </row>
    <row r="61" spans="1:24" ht="13" x14ac:dyDescent="0.15">
      <c r="A61" s="15" t="s">
        <v>2937</v>
      </c>
      <c r="B61" s="18" t="s">
        <v>342</v>
      </c>
      <c r="C61" s="20">
        <v>60</v>
      </c>
      <c r="D61" s="20" t="s">
        <v>385</v>
      </c>
      <c r="E61" s="20">
        <v>60</v>
      </c>
      <c r="F61" s="18" t="s">
        <v>393</v>
      </c>
      <c r="G61" s="21" t="s">
        <v>173</v>
      </c>
      <c r="H61" s="71" t="s">
        <v>387</v>
      </c>
      <c r="I61" s="71" t="s">
        <v>387</v>
      </c>
      <c r="J61" s="71"/>
      <c r="K61" s="71"/>
      <c r="U61" s="239"/>
      <c r="V61" s="117" t="s">
        <v>181</v>
      </c>
      <c r="W61" s="158">
        <f t="shared" si="8"/>
        <v>0</v>
      </c>
      <c r="X61" s="159">
        <f t="shared" si="8"/>
        <v>46</v>
      </c>
    </row>
    <row r="62" spans="1:24" ht="13" x14ac:dyDescent="0.15">
      <c r="A62" s="15" t="s">
        <v>3089</v>
      </c>
      <c r="B62" s="18" t="s">
        <v>342</v>
      </c>
      <c r="C62" s="18">
        <v>61</v>
      </c>
      <c r="D62" s="20" t="s">
        <v>385</v>
      </c>
      <c r="E62" s="20">
        <v>90</v>
      </c>
      <c r="F62" s="18" t="s">
        <v>398</v>
      </c>
      <c r="G62" s="19" t="s">
        <v>177</v>
      </c>
      <c r="H62" s="71" t="s">
        <v>387</v>
      </c>
      <c r="I62" s="71" t="s">
        <v>387</v>
      </c>
      <c r="J62" s="71"/>
      <c r="K62" s="71"/>
      <c r="U62" s="239"/>
      <c r="V62" s="117" t="s">
        <v>185</v>
      </c>
      <c r="W62" s="158">
        <f t="shared" si="8"/>
        <v>0</v>
      </c>
      <c r="X62" s="159">
        <f t="shared" si="8"/>
        <v>32</v>
      </c>
    </row>
    <row r="63" spans="1:24" ht="13" x14ac:dyDescent="0.15">
      <c r="A63" s="15" t="s">
        <v>3090</v>
      </c>
      <c r="B63" s="18" t="s">
        <v>342</v>
      </c>
      <c r="C63" s="20">
        <v>62</v>
      </c>
      <c r="D63" s="20" t="s">
        <v>385</v>
      </c>
      <c r="E63" s="20">
        <v>160</v>
      </c>
      <c r="F63" s="18" t="s">
        <v>393</v>
      </c>
      <c r="G63" s="19" t="s">
        <v>185</v>
      </c>
      <c r="H63" s="71" t="s">
        <v>387</v>
      </c>
      <c r="I63" s="71" t="s">
        <v>387</v>
      </c>
      <c r="J63" s="71"/>
      <c r="K63" s="71" t="s">
        <v>387</v>
      </c>
      <c r="U63" s="239"/>
      <c r="V63" s="117" t="s">
        <v>189</v>
      </c>
      <c r="W63" s="158">
        <f t="shared" si="8"/>
        <v>0</v>
      </c>
      <c r="X63" s="159">
        <f t="shared" si="8"/>
        <v>0</v>
      </c>
    </row>
    <row r="64" spans="1:24" ht="13" x14ac:dyDescent="0.15">
      <c r="A64" s="15" t="s">
        <v>3091</v>
      </c>
      <c r="B64" s="18" t="s">
        <v>342</v>
      </c>
      <c r="C64" s="18">
        <v>63</v>
      </c>
      <c r="D64" s="20" t="s">
        <v>385</v>
      </c>
      <c r="E64" s="20">
        <v>180</v>
      </c>
      <c r="F64" s="18" t="s">
        <v>393</v>
      </c>
      <c r="G64" s="21" t="s">
        <v>193</v>
      </c>
      <c r="H64" s="71" t="s">
        <v>387</v>
      </c>
      <c r="I64" s="71" t="s">
        <v>387</v>
      </c>
      <c r="J64" s="71"/>
      <c r="K64" s="71" t="s">
        <v>387</v>
      </c>
      <c r="U64" s="240"/>
      <c r="V64" s="117" t="s">
        <v>193</v>
      </c>
      <c r="W64" s="158">
        <f t="shared" si="8"/>
        <v>0</v>
      </c>
      <c r="X64" s="159">
        <f t="shared" si="8"/>
        <v>7</v>
      </c>
    </row>
    <row r="65" spans="1:24" ht="14" thickBot="1" x14ac:dyDescent="0.2">
      <c r="A65" s="15" t="s">
        <v>1871</v>
      </c>
      <c r="B65" s="18" t="s">
        <v>342</v>
      </c>
      <c r="C65" s="20">
        <v>64</v>
      </c>
      <c r="D65" s="20" t="s">
        <v>400</v>
      </c>
      <c r="E65" s="20">
        <v>90</v>
      </c>
      <c r="F65" s="18" t="s">
        <v>398</v>
      </c>
      <c r="G65" s="19" t="s">
        <v>177</v>
      </c>
      <c r="H65" s="71" t="s">
        <v>387</v>
      </c>
      <c r="I65" s="71" t="s">
        <v>387</v>
      </c>
      <c r="J65" s="71"/>
      <c r="K65" s="71"/>
      <c r="U65" s="241"/>
      <c r="V65" s="117" t="s">
        <v>197</v>
      </c>
      <c r="W65" s="158">
        <f t="shared" si="8"/>
        <v>0</v>
      </c>
      <c r="X65" s="159">
        <f t="shared" si="8"/>
        <v>0</v>
      </c>
    </row>
    <row r="66" spans="1:24" ht="14" thickBot="1" x14ac:dyDescent="0.2">
      <c r="A66" s="15" t="s">
        <v>1868</v>
      </c>
      <c r="B66" s="18" t="s">
        <v>342</v>
      </c>
      <c r="C66" s="18">
        <v>65</v>
      </c>
      <c r="D66" s="20" t="s">
        <v>400</v>
      </c>
      <c r="E66" s="20">
        <v>150</v>
      </c>
      <c r="F66" s="18" t="s">
        <v>386</v>
      </c>
      <c r="G66" s="19" t="s">
        <v>185</v>
      </c>
      <c r="H66" s="71" t="s">
        <v>387</v>
      </c>
      <c r="I66" s="71" t="s">
        <v>387</v>
      </c>
      <c r="J66" s="71"/>
      <c r="K66" s="71"/>
      <c r="U66" s="241"/>
      <c r="V66" s="117" t="s">
        <v>201</v>
      </c>
      <c r="W66" s="158">
        <f t="shared" si="8"/>
        <v>0</v>
      </c>
      <c r="X66" s="159">
        <f t="shared" si="8"/>
        <v>0</v>
      </c>
    </row>
    <row r="67" spans="1:24" ht="14" thickBot="1" x14ac:dyDescent="0.2">
      <c r="A67" s="15" t="s">
        <v>1829</v>
      </c>
      <c r="B67" s="18" t="s">
        <v>342</v>
      </c>
      <c r="C67" s="20">
        <v>66</v>
      </c>
      <c r="D67" s="20" t="s">
        <v>400</v>
      </c>
      <c r="E67" s="20">
        <v>70</v>
      </c>
      <c r="F67" s="18" t="s">
        <v>393</v>
      </c>
      <c r="G67" s="21" t="s">
        <v>173</v>
      </c>
      <c r="H67" s="71" t="s">
        <v>387</v>
      </c>
      <c r="I67" s="71" t="s">
        <v>387</v>
      </c>
      <c r="J67" s="71"/>
      <c r="K67" s="71"/>
      <c r="U67" s="241"/>
      <c r="V67" s="117" t="s">
        <v>205</v>
      </c>
      <c r="W67" s="158">
        <f t="shared" si="8"/>
        <v>0</v>
      </c>
      <c r="X67" s="159">
        <f t="shared" si="8"/>
        <v>0</v>
      </c>
    </row>
    <row r="68" spans="1:24" ht="14" thickBot="1" x14ac:dyDescent="0.2">
      <c r="A68" s="15" t="s">
        <v>1797</v>
      </c>
      <c r="B68" s="18" t="s">
        <v>342</v>
      </c>
      <c r="C68" s="18">
        <v>67</v>
      </c>
      <c r="D68" s="20" t="s">
        <v>400</v>
      </c>
      <c r="E68" s="20">
        <v>110</v>
      </c>
      <c r="F68" s="18" t="s">
        <v>398</v>
      </c>
      <c r="G68" s="21" t="s">
        <v>185</v>
      </c>
      <c r="H68" s="71" t="s">
        <v>387</v>
      </c>
      <c r="I68" s="71" t="s">
        <v>387</v>
      </c>
      <c r="J68" s="71"/>
      <c r="K68" s="71"/>
      <c r="U68" s="241"/>
      <c r="V68" s="117" t="s">
        <v>209</v>
      </c>
      <c r="W68" s="158">
        <f t="shared" si="8"/>
        <v>0</v>
      </c>
      <c r="X68" s="159">
        <f t="shared" si="8"/>
        <v>0</v>
      </c>
    </row>
    <row r="69" spans="1:24" ht="14" thickBot="1" x14ac:dyDescent="0.2">
      <c r="A69" s="15" t="s">
        <v>1824</v>
      </c>
      <c r="B69" s="18" t="s">
        <v>342</v>
      </c>
      <c r="C69" s="20">
        <v>68</v>
      </c>
      <c r="D69" s="20" t="s">
        <v>400</v>
      </c>
      <c r="E69" s="20">
        <v>90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1813</v>
      </c>
      <c r="B70" s="18" t="s">
        <v>342</v>
      </c>
      <c r="C70" s="18">
        <v>69</v>
      </c>
      <c r="D70" s="20" t="s">
        <v>400</v>
      </c>
      <c r="E70" s="20">
        <v>140</v>
      </c>
      <c r="F70" s="18" t="s">
        <v>398</v>
      </c>
      <c r="G70" s="21" t="s">
        <v>181</v>
      </c>
      <c r="H70" s="71" t="s">
        <v>387</v>
      </c>
      <c r="I70" s="71" t="s">
        <v>387</v>
      </c>
      <c r="J70" s="71"/>
      <c r="K70" s="71"/>
      <c r="U70" s="241"/>
      <c r="V70" s="118" t="s">
        <v>213</v>
      </c>
      <c r="W70" s="158">
        <f t="shared" si="8"/>
        <v>0</v>
      </c>
      <c r="X70" s="159">
        <f t="shared" si="8"/>
        <v>0</v>
      </c>
    </row>
    <row r="71" spans="1:24" ht="14" thickBot="1" x14ac:dyDescent="0.2">
      <c r="A71" s="15" t="s">
        <v>2941</v>
      </c>
      <c r="B71" s="18" t="s">
        <v>342</v>
      </c>
      <c r="C71" s="20">
        <v>70</v>
      </c>
      <c r="D71" s="20" t="s">
        <v>400</v>
      </c>
      <c r="E71" s="20">
        <v>110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857</v>
      </c>
      <c r="B72" s="18" t="s">
        <v>342</v>
      </c>
      <c r="C72" s="18">
        <v>71</v>
      </c>
      <c r="D72" s="20" t="s">
        <v>858</v>
      </c>
      <c r="E72" s="20">
        <v>70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1860</v>
      </c>
      <c r="B73" s="18" t="s">
        <v>342</v>
      </c>
      <c r="C73" s="20">
        <v>72</v>
      </c>
      <c r="D73" s="20" t="s">
        <v>858</v>
      </c>
      <c r="E73" s="20">
        <v>110</v>
      </c>
      <c r="F73" s="18" t="s">
        <v>398</v>
      </c>
      <c r="G73" s="21" t="s">
        <v>177</v>
      </c>
      <c r="H73" s="71" t="s">
        <v>387</v>
      </c>
      <c r="I73" s="71" t="s">
        <v>387</v>
      </c>
      <c r="J73" s="71"/>
      <c r="K73" s="71"/>
      <c r="U73" s="241"/>
      <c r="V73" s="117" t="s">
        <v>225</v>
      </c>
      <c r="W73" s="158">
        <f t="shared" si="8"/>
        <v>0</v>
      </c>
      <c r="X73" s="159">
        <f t="shared" si="8"/>
        <v>0</v>
      </c>
    </row>
    <row r="74" spans="1:24" ht="14" thickBot="1" x14ac:dyDescent="0.2">
      <c r="A74" s="15" t="s">
        <v>859</v>
      </c>
      <c r="B74" s="18" t="s">
        <v>342</v>
      </c>
      <c r="C74" s="18">
        <v>73</v>
      </c>
      <c r="D74" s="20" t="s">
        <v>858</v>
      </c>
      <c r="E74" s="20">
        <v>70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1819</v>
      </c>
      <c r="B75" s="18" t="s">
        <v>342</v>
      </c>
      <c r="C75" s="20">
        <v>74</v>
      </c>
      <c r="D75" s="20" t="s">
        <v>858</v>
      </c>
      <c r="E75" s="20">
        <v>90</v>
      </c>
      <c r="F75" s="18" t="s">
        <v>398</v>
      </c>
      <c r="G75" s="21" t="s">
        <v>185</v>
      </c>
      <c r="H75" s="71" t="s">
        <v>387</v>
      </c>
      <c r="I75" s="71" t="s">
        <v>387</v>
      </c>
      <c r="J75" s="71"/>
      <c r="K75" s="71"/>
      <c r="U75" s="241"/>
      <c r="V75" s="117" t="s">
        <v>233</v>
      </c>
      <c r="W75" s="158">
        <f t="shared" ref="W75:X85" si="9">S19+S47+W19+W47</f>
        <v>0</v>
      </c>
      <c r="X75" s="159">
        <f t="shared" si="9"/>
        <v>0</v>
      </c>
    </row>
    <row r="76" spans="1:24" ht="14" thickBot="1" x14ac:dyDescent="0.2">
      <c r="A76" s="15" t="s">
        <v>1845</v>
      </c>
      <c r="B76" s="18" t="s">
        <v>342</v>
      </c>
      <c r="C76" s="18">
        <v>75</v>
      </c>
      <c r="D76" s="20" t="s">
        <v>858</v>
      </c>
      <c r="E76" s="20">
        <v>70</v>
      </c>
      <c r="F76" s="18" t="s">
        <v>393</v>
      </c>
      <c r="G76" s="21" t="s">
        <v>173</v>
      </c>
      <c r="H76" s="71" t="s">
        <v>387</v>
      </c>
      <c r="I76" s="71" t="s">
        <v>387</v>
      </c>
      <c r="J76" s="71"/>
      <c r="K76" s="71"/>
      <c r="U76" s="241"/>
      <c r="V76" s="117" t="s">
        <v>9123</v>
      </c>
      <c r="W76" s="158">
        <f t="shared" si="9"/>
        <v>0</v>
      </c>
      <c r="X76" s="159">
        <f t="shared" si="9"/>
        <v>0</v>
      </c>
    </row>
    <row r="77" spans="1:24" ht="14" thickBot="1" x14ac:dyDescent="0.2">
      <c r="A77" s="15" t="s">
        <v>1805</v>
      </c>
      <c r="B77" s="18" t="s">
        <v>342</v>
      </c>
      <c r="C77" s="20">
        <v>76</v>
      </c>
      <c r="D77" s="20" t="s">
        <v>858</v>
      </c>
      <c r="E77" s="20">
        <v>120</v>
      </c>
      <c r="F77" s="18" t="s">
        <v>398</v>
      </c>
      <c r="G77" s="21" t="s">
        <v>177</v>
      </c>
      <c r="H77" s="71" t="s">
        <v>387</v>
      </c>
      <c r="I77" s="71" t="s">
        <v>387</v>
      </c>
      <c r="J77" s="71"/>
      <c r="K77" s="71"/>
      <c r="U77" s="241"/>
      <c r="V77" s="117" t="s">
        <v>237</v>
      </c>
      <c r="W77" s="158">
        <f t="shared" si="9"/>
        <v>0</v>
      </c>
      <c r="X77" s="159">
        <f t="shared" si="9"/>
        <v>0</v>
      </c>
    </row>
    <row r="78" spans="1:24" ht="14" thickBot="1" x14ac:dyDescent="0.2">
      <c r="A78" s="15" t="s">
        <v>3092</v>
      </c>
      <c r="B78" s="18" t="s">
        <v>342</v>
      </c>
      <c r="C78" s="20">
        <v>77</v>
      </c>
      <c r="D78" s="20" t="s">
        <v>858</v>
      </c>
      <c r="E78" s="20">
        <v>160</v>
      </c>
      <c r="F78" s="18" t="s">
        <v>393</v>
      </c>
      <c r="G78" s="21" t="s">
        <v>185</v>
      </c>
      <c r="H78" s="71" t="s">
        <v>387</v>
      </c>
      <c r="I78" s="71" t="s">
        <v>387</v>
      </c>
      <c r="J78" s="71"/>
      <c r="K78" s="71" t="s">
        <v>387</v>
      </c>
      <c r="U78" s="241"/>
      <c r="V78" s="117" t="s">
        <v>241</v>
      </c>
      <c r="W78" s="158">
        <f t="shared" si="9"/>
        <v>0</v>
      </c>
      <c r="X78" s="159">
        <f t="shared" si="9"/>
        <v>0</v>
      </c>
    </row>
    <row r="79" spans="1:24" ht="14" thickBot="1" x14ac:dyDescent="0.2">
      <c r="A79" s="15" t="s">
        <v>2949</v>
      </c>
      <c r="B79" s="18" t="s">
        <v>342</v>
      </c>
      <c r="C79" s="20">
        <v>78</v>
      </c>
      <c r="D79" s="20" t="s">
        <v>847</v>
      </c>
      <c r="E79" s="20">
        <v>50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2950</v>
      </c>
      <c r="B80" s="18" t="s">
        <v>342</v>
      </c>
      <c r="C80" s="20">
        <v>79</v>
      </c>
      <c r="D80" s="20" t="s">
        <v>847</v>
      </c>
      <c r="E80" s="20">
        <v>60</v>
      </c>
      <c r="F80" s="18" t="s">
        <v>398</v>
      </c>
      <c r="G80" s="21" t="s">
        <v>177</v>
      </c>
      <c r="H80" s="71" t="s">
        <v>387</v>
      </c>
      <c r="I80" s="71" t="s">
        <v>387</v>
      </c>
      <c r="J80" s="71"/>
      <c r="K80" s="71"/>
      <c r="U80" s="241"/>
      <c r="V80" s="117" t="s">
        <v>249</v>
      </c>
      <c r="W80" s="158">
        <f t="shared" si="9"/>
        <v>0</v>
      </c>
      <c r="X80" s="159">
        <f t="shared" si="9"/>
        <v>0</v>
      </c>
    </row>
    <row r="81" spans="1:24" ht="14" thickBot="1" x14ac:dyDescent="0.2">
      <c r="A81" s="15" t="s">
        <v>451</v>
      </c>
      <c r="B81" s="18" t="s">
        <v>342</v>
      </c>
      <c r="C81" s="20">
        <v>80</v>
      </c>
      <c r="D81" s="20" t="s">
        <v>847</v>
      </c>
      <c r="E81" s="20">
        <v>60</v>
      </c>
      <c r="F81" s="18" t="s">
        <v>393</v>
      </c>
      <c r="G81" s="21" t="s">
        <v>173</v>
      </c>
      <c r="H81" s="71" t="s">
        <v>387</v>
      </c>
      <c r="I81" s="71" t="s">
        <v>387</v>
      </c>
      <c r="J81" s="71"/>
      <c r="K81" s="71"/>
      <c r="U81" s="241"/>
      <c r="V81" s="117" t="s">
        <v>253</v>
      </c>
      <c r="W81" s="158">
        <f t="shared" si="9"/>
        <v>0</v>
      </c>
      <c r="X81" s="159">
        <f t="shared" si="9"/>
        <v>0</v>
      </c>
    </row>
    <row r="82" spans="1:24" ht="14" thickBot="1" x14ac:dyDescent="0.2">
      <c r="A82" s="15" t="s">
        <v>451</v>
      </c>
      <c r="B82" s="18" t="s">
        <v>342</v>
      </c>
      <c r="C82" s="20">
        <v>81</v>
      </c>
      <c r="D82" s="20" t="s">
        <v>847</v>
      </c>
      <c r="E82" s="20">
        <v>60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403</v>
      </c>
      <c r="B83" s="18" t="s">
        <v>342</v>
      </c>
      <c r="C83" s="20">
        <v>82</v>
      </c>
      <c r="D83" s="20" t="s">
        <v>847</v>
      </c>
      <c r="E83" s="20">
        <v>90</v>
      </c>
      <c r="F83" s="18" t="s">
        <v>398</v>
      </c>
      <c r="G83" s="21" t="s">
        <v>177</v>
      </c>
      <c r="H83" s="71" t="s">
        <v>387</v>
      </c>
      <c r="I83" s="71" t="s">
        <v>387</v>
      </c>
      <c r="J83" s="71"/>
      <c r="K83" s="71"/>
      <c r="U83" s="241"/>
      <c r="V83" s="117" t="s">
        <v>10124</v>
      </c>
      <c r="W83" s="158">
        <f t="shared" si="9"/>
        <v>0</v>
      </c>
      <c r="X83" s="159">
        <f t="shared" si="9"/>
        <v>0</v>
      </c>
    </row>
    <row r="84" spans="1:24" ht="14" thickBot="1" x14ac:dyDescent="0.2">
      <c r="A84" s="15" t="s">
        <v>1799</v>
      </c>
      <c r="B84" s="18" t="s">
        <v>342</v>
      </c>
      <c r="C84" s="20">
        <v>83</v>
      </c>
      <c r="D84" s="20" t="s">
        <v>847</v>
      </c>
      <c r="E84" s="20">
        <v>150</v>
      </c>
      <c r="F84" s="18" t="s">
        <v>386</v>
      </c>
      <c r="G84" s="21" t="s">
        <v>185</v>
      </c>
      <c r="H84" s="71" t="s">
        <v>387</v>
      </c>
      <c r="I84" s="71" t="s">
        <v>387</v>
      </c>
      <c r="J84" s="71"/>
      <c r="K84" s="71"/>
      <c r="U84" s="241"/>
      <c r="V84" s="117" t="s">
        <v>257</v>
      </c>
      <c r="W84" s="158">
        <f t="shared" si="9"/>
        <v>0</v>
      </c>
      <c r="X84" s="159">
        <f t="shared" si="9"/>
        <v>18</v>
      </c>
    </row>
    <row r="85" spans="1:24" ht="14" thickBot="1" x14ac:dyDescent="0.2">
      <c r="A85" s="15" t="s">
        <v>1874</v>
      </c>
      <c r="B85" s="18" t="s">
        <v>342</v>
      </c>
      <c r="C85" s="20">
        <v>84</v>
      </c>
      <c r="D85" s="20" t="s">
        <v>847</v>
      </c>
      <c r="E85" s="20">
        <v>100</v>
      </c>
      <c r="F85" s="18" t="s">
        <v>398</v>
      </c>
      <c r="G85" s="21" t="s">
        <v>177</v>
      </c>
      <c r="H85" s="71" t="s">
        <v>387</v>
      </c>
      <c r="I85" s="71" t="s">
        <v>387</v>
      </c>
      <c r="J85" s="71"/>
      <c r="K85" s="71"/>
      <c r="U85" s="241"/>
      <c r="V85" s="166" t="s">
        <v>260</v>
      </c>
      <c r="W85" s="191">
        <f t="shared" si="9"/>
        <v>0</v>
      </c>
      <c r="X85" s="192">
        <f t="shared" si="9"/>
        <v>17</v>
      </c>
    </row>
    <row r="86" spans="1:24" ht="13" x14ac:dyDescent="0.15">
      <c r="A86" s="15" t="s">
        <v>1866</v>
      </c>
      <c r="B86" s="18" t="s">
        <v>342</v>
      </c>
      <c r="C86" s="20">
        <v>85</v>
      </c>
      <c r="D86" s="20" t="s">
        <v>847</v>
      </c>
      <c r="E86" s="20">
        <v>160</v>
      </c>
      <c r="F86" s="18" t="s">
        <v>386</v>
      </c>
      <c r="G86" s="21" t="s">
        <v>185</v>
      </c>
      <c r="H86" s="71" t="s">
        <v>387</v>
      </c>
      <c r="I86" s="71" t="s">
        <v>387</v>
      </c>
      <c r="J86" s="71"/>
      <c r="K86" s="71"/>
    </row>
    <row r="87" spans="1:24" ht="13" x14ac:dyDescent="0.15">
      <c r="A87" s="15" t="s">
        <v>1875</v>
      </c>
      <c r="B87" s="18" t="s">
        <v>342</v>
      </c>
      <c r="C87" s="20">
        <v>86</v>
      </c>
      <c r="D87" s="20" t="s">
        <v>847</v>
      </c>
      <c r="E87" s="20">
        <v>60</v>
      </c>
      <c r="F87" s="18" t="s">
        <v>393</v>
      </c>
      <c r="G87" s="21" t="s">
        <v>173</v>
      </c>
      <c r="H87" s="71" t="s">
        <v>387</v>
      </c>
      <c r="I87" s="71" t="s">
        <v>387</v>
      </c>
      <c r="J87" s="71"/>
      <c r="K87" s="71"/>
    </row>
    <row r="88" spans="1:24" ht="13" x14ac:dyDescent="0.15">
      <c r="A88" s="15" t="s">
        <v>1858</v>
      </c>
      <c r="B88" s="18" t="s">
        <v>342</v>
      </c>
      <c r="C88" s="20">
        <v>87</v>
      </c>
      <c r="D88" s="20" t="s">
        <v>847</v>
      </c>
      <c r="E88" s="20">
        <v>110</v>
      </c>
      <c r="F88" s="18" t="s">
        <v>398</v>
      </c>
      <c r="G88" s="21" t="s">
        <v>177</v>
      </c>
      <c r="H88" s="71" t="s">
        <v>387</v>
      </c>
      <c r="I88" s="71" t="s">
        <v>387</v>
      </c>
      <c r="J88" s="71"/>
      <c r="K88" s="71"/>
    </row>
    <row r="89" spans="1:24" ht="13" x14ac:dyDescent="0.15">
      <c r="A89" s="15" t="s">
        <v>1947</v>
      </c>
      <c r="B89" s="18" t="s">
        <v>342</v>
      </c>
      <c r="C89" s="20">
        <v>88</v>
      </c>
      <c r="D89" s="20" t="s">
        <v>847</v>
      </c>
      <c r="E89" s="20">
        <v>130</v>
      </c>
      <c r="F89" s="18" t="s">
        <v>393</v>
      </c>
      <c r="G89" s="21" t="s">
        <v>185</v>
      </c>
      <c r="H89" s="71" t="s">
        <v>387</v>
      </c>
      <c r="I89" s="71" t="s">
        <v>387</v>
      </c>
      <c r="J89" s="71"/>
      <c r="K89" s="71"/>
    </row>
    <row r="90" spans="1:24" ht="13" x14ac:dyDescent="0.15">
      <c r="A90" s="15" t="s">
        <v>3093</v>
      </c>
      <c r="B90" s="18" t="s">
        <v>342</v>
      </c>
      <c r="C90" s="20">
        <v>89</v>
      </c>
      <c r="D90" s="20" t="s">
        <v>847</v>
      </c>
      <c r="E90" s="20">
        <v>160</v>
      </c>
      <c r="F90" s="18" t="s">
        <v>393</v>
      </c>
      <c r="G90" s="21" t="s">
        <v>185</v>
      </c>
      <c r="H90" s="71" t="s">
        <v>387</v>
      </c>
      <c r="I90" s="71" t="s">
        <v>387</v>
      </c>
      <c r="J90" s="71"/>
      <c r="K90" s="71" t="s">
        <v>387</v>
      </c>
    </row>
    <row r="91" spans="1:24" ht="13" x14ac:dyDescent="0.15">
      <c r="A91" s="15" t="s">
        <v>3094</v>
      </c>
      <c r="B91" s="18" t="s">
        <v>342</v>
      </c>
      <c r="C91" s="20">
        <v>90</v>
      </c>
      <c r="D91" s="20" t="s">
        <v>847</v>
      </c>
      <c r="E91" s="20">
        <v>190</v>
      </c>
      <c r="F91" s="18" t="s">
        <v>393</v>
      </c>
      <c r="G91" s="21" t="s">
        <v>193</v>
      </c>
      <c r="H91" s="71" t="s">
        <v>387</v>
      </c>
      <c r="I91" s="71" t="s">
        <v>387</v>
      </c>
      <c r="J91" s="71"/>
      <c r="K91" s="71" t="s">
        <v>387</v>
      </c>
    </row>
    <row r="92" spans="1:24" ht="13" x14ac:dyDescent="0.15">
      <c r="A92" s="15" t="s">
        <v>3095</v>
      </c>
      <c r="B92" s="18" t="s">
        <v>342</v>
      </c>
      <c r="C92" s="20">
        <v>91</v>
      </c>
      <c r="D92" s="20" t="s">
        <v>847</v>
      </c>
      <c r="E92" s="20">
        <v>90</v>
      </c>
      <c r="F92" s="18" t="s">
        <v>393</v>
      </c>
      <c r="G92" s="21" t="s">
        <v>181</v>
      </c>
      <c r="H92" s="71" t="s">
        <v>387</v>
      </c>
      <c r="I92" s="71" t="s">
        <v>387</v>
      </c>
      <c r="J92" s="71"/>
      <c r="K92" s="71"/>
    </row>
    <row r="93" spans="1:24" ht="13" x14ac:dyDescent="0.15">
      <c r="A93" s="15" t="s">
        <v>2909</v>
      </c>
      <c r="B93" s="18" t="s">
        <v>342</v>
      </c>
      <c r="C93" s="20">
        <v>92</v>
      </c>
      <c r="D93" s="20" t="s">
        <v>2547</v>
      </c>
      <c r="E93" s="20">
        <v>60</v>
      </c>
      <c r="F93" s="18" t="s">
        <v>393</v>
      </c>
      <c r="G93" s="21" t="s">
        <v>173</v>
      </c>
      <c r="H93" s="71" t="s">
        <v>387</v>
      </c>
      <c r="I93" s="71" t="s">
        <v>387</v>
      </c>
      <c r="J93" s="71"/>
      <c r="K93" s="71"/>
    </row>
    <row r="94" spans="1:24" ht="13" x14ac:dyDescent="0.15">
      <c r="A94" s="15" t="s">
        <v>2910</v>
      </c>
      <c r="B94" s="18" t="s">
        <v>342</v>
      </c>
      <c r="C94" s="20">
        <v>93</v>
      </c>
      <c r="D94" s="20" t="s">
        <v>2547</v>
      </c>
      <c r="E94" s="20">
        <v>100</v>
      </c>
      <c r="F94" s="18" t="s">
        <v>398</v>
      </c>
      <c r="G94" s="21" t="s">
        <v>181</v>
      </c>
      <c r="H94" s="71" t="s">
        <v>387</v>
      </c>
      <c r="I94" s="71" t="s">
        <v>387</v>
      </c>
      <c r="J94" s="71"/>
      <c r="K94" s="71"/>
    </row>
    <row r="95" spans="1:24" ht="13" x14ac:dyDescent="0.15">
      <c r="A95" s="15" t="s">
        <v>3096</v>
      </c>
      <c r="B95" s="18" t="s">
        <v>342</v>
      </c>
      <c r="C95" s="20">
        <v>94</v>
      </c>
      <c r="D95" s="20" t="s">
        <v>2547</v>
      </c>
      <c r="E95" s="20">
        <v>110</v>
      </c>
      <c r="F95" s="18" t="s">
        <v>393</v>
      </c>
      <c r="G95" s="21" t="s">
        <v>181</v>
      </c>
      <c r="H95" s="71" t="s">
        <v>387</v>
      </c>
      <c r="I95" s="71" t="s">
        <v>387</v>
      </c>
      <c r="J95" s="71"/>
      <c r="K95" s="71"/>
    </row>
    <row r="96" spans="1:24" ht="13" x14ac:dyDescent="0.15">
      <c r="A96" s="15" t="s">
        <v>3097</v>
      </c>
      <c r="B96" s="18" t="s">
        <v>342</v>
      </c>
      <c r="C96" s="20">
        <v>95</v>
      </c>
      <c r="D96" s="20" t="s">
        <v>149</v>
      </c>
      <c r="E96" s="20">
        <v>130</v>
      </c>
      <c r="F96" s="18" t="s">
        <v>393</v>
      </c>
      <c r="G96" s="21" t="s">
        <v>181</v>
      </c>
      <c r="H96" s="71" t="s">
        <v>387</v>
      </c>
      <c r="I96" s="71" t="s">
        <v>387</v>
      </c>
      <c r="J96" s="71"/>
      <c r="K96" s="71"/>
    </row>
    <row r="97" spans="1:11" ht="13" x14ac:dyDescent="0.15">
      <c r="A97" s="15" t="s">
        <v>1878</v>
      </c>
      <c r="B97" s="18" t="s">
        <v>342</v>
      </c>
      <c r="C97" s="20">
        <v>96</v>
      </c>
      <c r="D97" s="20" t="s">
        <v>149</v>
      </c>
      <c r="E97" s="20">
        <v>50</v>
      </c>
      <c r="F97" s="18" t="s">
        <v>393</v>
      </c>
      <c r="G97" s="21" t="s">
        <v>173</v>
      </c>
      <c r="H97" s="71" t="s">
        <v>387</v>
      </c>
      <c r="I97" s="71" t="s">
        <v>387</v>
      </c>
      <c r="J97" s="71"/>
      <c r="K97" s="71"/>
    </row>
    <row r="98" spans="1:11" ht="13" x14ac:dyDescent="0.15">
      <c r="A98" s="15" t="s">
        <v>1878</v>
      </c>
      <c r="B98" s="18" t="s">
        <v>342</v>
      </c>
      <c r="C98" s="20">
        <v>97</v>
      </c>
      <c r="D98" s="20" t="s">
        <v>149</v>
      </c>
      <c r="E98" s="20">
        <v>60</v>
      </c>
      <c r="F98" s="18" t="s">
        <v>393</v>
      </c>
      <c r="G98" s="21" t="s">
        <v>173</v>
      </c>
      <c r="H98" s="71" t="s">
        <v>387</v>
      </c>
      <c r="I98" s="71" t="s">
        <v>387</v>
      </c>
      <c r="J98" s="71"/>
      <c r="K98" s="71"/>
    </row>
    <row r="99" spans="1:11" ht="13" x14ac:dyDescent="0.15">
      <c r="A99" s="15" t="s">
        <v>1872</v>
      </c>
      <c r="B99" s="18" t="s">
        <v>342</v>
      </c>
      <c r="C99" s="20">
        <v>98</v>
      </c>
      <c r="D99" s="20" t="s">
        <v>149</v>
      </c>
      <c r="E99" s="20">
        <v>80</v>
      </c>
      <c r="F99" s="18" t="s">
        <v>398</v>
      </c>
      <c r="G99" s="21" t="s">
        <v>177</v>
      </c>
      <c r="H99" s="71" t="s">
        <v>387</v>
      </c>
      <c r="I99" s="71" t="s">
        <v>387</v>
      </c>
      <c r="J99" s="71"/>
      <c r="K99" s="71"/>
    </row>
    <row r="100" spans="1:11" ht="13" x14ac:dyDescent="0.15">
      <c r="A100" s="15" t="s">
        <v>1859</v>
      </c>
      <c r="B100" s="18" t="s">
        <v>342</v>
      </c>
      <c r="C100" s="20">
        <v>99</v>
      </c>
      <c r="D100" s="20" t="s">
        <v>149</v>
      </c>
      <c r="E100" s="20">
        <v>150</v>
      </c>
      <c r="F100" s="18" t="s">
        <v>386</v>
      </c>
      <c r="G100" s="21" t="s">
        <v>181</v>
      </c>
      <c r="H100" s="71" t="s">
        <v>387</v>
      </c>
      <c r="I100" s="71" t="s">
        <v>387</v>
      </c>
      <c r="J100" s="71"/>
      <c r="K100" s="71"/>
    </row>
    <row r="101" spans="1:11" ht="13" x14ac:dyDescent="0.15">
      <c r="A101" s="15" t="s">
        <v>3098</v>
      </c>
      <c r="B101" s="18" t="s">
        <v>342</v>
      </c>
      <c r="C101" s="20">
        <v>100</v>
      </c>
      <c r="D101" s="20" t="s">
        <v>149</v>
      </c>
      <c r="E101" s="20">
        <v>180</v>
      </c>
      <c r="F101" s="18" t="s">
        <v>393</v>
      </c>
      <c r="G101" s="21" t="s">
        <v>193</v>
      </c>
      <c r="H101" s="71" t="s">
        <v>387</v>
      </c>
      <c r="I101" s="71" t="s">
        <v>387</v>
      </c>
      <c r="J101" s="71"/>
      <c r="K101" s="71" t="s">
        <v>387</v>
      </c>
    </row>
    <row r="102" spans="1:11" ht="13" x14ac:dyDescent="0.15">
      <c r="A102" s="15" t="s">
        <v>3099</v>
      </c>
      <c r="B102" s="18" t="s">
        <v>342</v>
      </c>
      <c r="C102" s="20">
        <v>101</v>
      </c>
      <c r="D102" s="20" t="s">
        <v>149</v>
      </c>
      <c r="E102" s="20">
        <v>180</v>
      </c>
      <c r="F102" s="18" t="s">
        <v>393</v>
      </c>
      <c r="G102" s="21" t="s">
        <v>193</v>
      </c>
      <c r="H102" s="71" t="s">
        <v>387</v>
      </c>
      <c r="I102" s="71" t="s">
        <v>387</v>
      </c>
      <c r="J102" s="71"/>
      <c r="K102" s="71" t="s">
        <v>387</v>
      </c>
    </row>
    <row r="103" spans="1:11" ht="13" x14ac:dyDescent="0.15">
      <c r="A103" s="15" t="s">
        <v>524</v>
      </c>
      <c r="B103" s="18" t="s">
        <v>342</v>
      </c>
      <c r="C103" s="20">
        <v>102</v>
      </c>
      <c r="D103" s="20" t="s">
        <v>392</v>
      </c>
      <c r="E103" s="20">
        <v>100</v>
      </c>
      <c r="F103" s="18" t="s">
        <v>393</v>
      </c>
      <c r="G103" s="21" t="s">
        <v>173</v>
      </c>
      <c r="H103" s="71" t="s">
        <v>387</v>
      </c>
      <c r="I103" s="71" t="s">
        <v>387</v>
      </c>
      <c r="J103" s="71"/>
      <c r="K103" s="71"/>
    </row>
    <row r="104" spans="1:11" ht="13" x14ac:dyDescent="0.15">
      <c r="A104" s="15" t="s">
        <v>1896</v>
      </c>
      <c r="B104" s="18" t="s">
        <v>342</v>
      </c>
      <c r="C104" s="20">
        <v>103</v>
      </c>
      <c r="D104" s="20" t="s">
        <v>392</v>
      </c>
      <c r="E104" s="20">
        <v>130</v>
      </c>
      <c r="F104" s="18" t="s">
        <v>398</v>
      </c>
      <c r="G104" s="21" t="s">
        <v>181</v>
      </c>
      <c r="H104" s="71" t="s">
        <v>387</v>
      </c>
      <c r="I104" s="71" t="s">
        <v>387</v>
      </c>
      <c r="J104" s="71"/>
      <c r="K104" s="71"/>
    </row>
    <row r="105" spans="1:11" ht="13" x14ac:dyDescent="0.15">
      <c r="A105" s="15" t="s">
        <v>537</v>
      </c>
      <c r="B105" s="18" t="s">
        <v>342</v>
      </c>
      <c r="C105" s="20">
        <v>104</v>
      </c>
      <c r="D105" s="20" t="s">
        <v>392</v>
      </c>
      <c r="E105" s="20">
        <v>60</v>
      </c>
      <c r="F105" s="18" t="s">
        <v>393</v>
      </c>
      <c r="G105" s="21" t="s">
        <v>173</v>
      </c>
      <c r="H105" s="71" t="s">
        <v>387</v>
      </c>
      <c r="I105" s="71" t="s">
        <v>387</v>
      </c>
      <c r="J105" s="71"/>
      <c r="K105" s="71"/>
    </row>
    <row r="106" spans="1:11" ht="13" x14ac:dyDescent="0.15">
      <c r="A106" s="15" t="s">
        <v>537</v>
      </c>
      <c r="B106" s="18" t="s">
        <v>342</v>
      </c>
      <c r="C106" s="20">
        <v>105</v>
      </c>
      <c r="D106" s="20" t="s">
        <v>392</v>
      </c>
      <c r="E106" s="20">
        <v>60</v>
      </c>
      <c r="F106" s="18" t="s">
        <v>393</v>
      </c>
      <c r="G106" s="21" t="s">
        <v>173</v>
      </c>
      <c r="H106" s="71" t="s">
        <v>387</v>
      </c>
      <c r="I106" s="71" t="s">
        <v>387</v>
      </c>
      <c r="J106" s="71"/>
      <c r="K106" s="71"/>
    </row>
    <row r="107" spans="1:11" ht="13" x14ac:dyDescent="0.15">
      <c r="A107" s="15" t="s">
        <v>1834</v>
      </c>
      <c r="B107" s="18" t="s">
        <v>342</v>
      </c>
      <c r="C107" s="20">
        <v>106</v>
      </c>
      <c r="D107" s="20" t="s">
        <v>392</v>
      </c>
      <c r="E107" s="20">
        <v>60</v>
      </c>
      <c r="F107" s="18" t="s">
        <v>393</v>
      </c>
      <c r="G107" s="21" t="s">
        <v>173</v>
      </c>
      <c r="H107" s="71" t="s">
        <v>387</v>
      </c>
      <c r="I107" s="71" t="s">
        <v>387</v>
      </c>
      <c r="J107" s="71"/>
      <c r="K107" s="71"/>
    </row>
    <row r="108" spans="1:11" ht="13" x14ac:dyDescent="0.15">
      <c r="A108" s="15" t="s">
        <v>1814</v>
      </c>
      <c r="B108" s="18" t="s">
        <v>342</v>
      </c>
      <c r="C108" s="20">
        <v>107</v>
      </c>
      <c r="D108" s="20" t="s">
        <v>392</v>
      </c>
      <c r="E108" s="20">
        <v>90</v>
      </c>
      <c r="F108" s="18" t="s">
        <v>398</v>
      </c>
      <c r="G108" s="21" t="s">
        <v>177</v>
      </c>
      <c r="H108" s="71" t="s">
        <v>387</v>
      </c>
      <c r="I108" s="71" t="s">
        <v>387</v>
      </c>
      <c r="J108" s="71"/>
      <c r="K108" s="71"/>
    </row>
    <row r="109" spans="1:11" ht="13" x14ac:dyDescent="0.15">
      <c r="A109" s="15" t="s">
        <v>1839</v>
      </c>
      <c r="B109" s="18" t="s">
        <v>342</v>
      </c>
      <c r="C109" s="20">
        <v>108</v>
      </c>
      <c r="D109" s="20" t="s">
        <v>392</v>
      </c>
      <c r="E109" s="20">
        <v>60</v>
      </c>
      <c r="F109" s="18" t="s">
        <v>393</v>
      </c>
      <c r="G109" s="21" t="s">
        <v>173</v>
      </c>
      <c r="H109" s="71" t="s">
        <v>387</v>
      </c>
      <c r="I109" s="71" t="s">
        <v>387</v>
      </c>
      <c r="J109" s="71"/>
      <c r="K109" s="71"/>
    </row>
    <row r="110" spans="1:11" ht="13" x14ac:dyDescent="0.15">
      <c r="A110" s="15" t="s">
        <v>1817</v>
      </c>
      <c r="B110" s="18" t="s">
        <v>342</v>
      </c>
      <c r="C110" s="20">
        <v>109</v>
      </c>
      <c r="D110" s="20" t="s">
        <v>392</v>
      </c>
      <c r="E110" s="20">
        <v>110</v>
      </c>
      <c r="F110" s="18" t="s">
        <v>398</v>
      </c>
      <c r="G110" s="21" t="s">
        <v>177</v>
      </c>
      <c r="H110" s="71" t="s">
        <v>387</v>
      </c>
      <c r="I110" s="71" t="s">
        <v>387</v>
      </c>
      <c r="J110" s="71"/>
      <c r="K110" s="71"/>
    </row>
    <row r="111" spans="1:11" ht="13" x14ac:dyDescent="0.15">
      <c r="A111" s="15" t="s">
        <v>2085</v>
      </c>
      <c r="B111" s="18" t="s">
        <v>342</v>
      </c>
      <c r="C111" s="20">
        <v>110</v>
      </c>
      <c r="D111" s="20" t="s">
        <v>392</v>
      </c>
      <c r="E111" s="20">
        <v>70</v>
      </c>
      <c r="F111" s="18" t="s">
        <v>393</v>
      </c>
      <c r="G111" s="21" t="s">
        <v>181</v>
      </c>
      <c r="H111" s="71" t="s">
        <v>387</v>
      </c>
      <c r="I111" s="71" t="s">
        <v>387</v>
      </c>
      <c r="J111" s="71"/>
      <c r="K111" s="71"/>
    </row>
    <row r="112" spans="1:11" ht="13" x14ac:dyDescent="0.15">
      <c r="A112" s="15" t="s">
        <v>1996</v>
      </c>
      <c r="B112" s="18" t="s">
        <v>342</v>
      </c>
      <c r="C112" s="20">
        <v>111</v>
      </c>
      <c r="D112" s="20" t="s">
        <v>392</v>
      </c>
      <c r="E112" s="20">
        <v>70</v>
      </c>
      <c r="F112" s="18" t="s">
        <v>393</v>
      </c>
      <c r="G112" s="21" t="s">
        <v>181</v>
      </c>
      <c r="H112" s="71" t="s">
        <v>387</v>
      </c>
      <c r="I112" s="71" t="s">
        <v>387</v>
      </c>
      <c r="J112" s="71"/>
      <c r="K112" s="71"/>
    </row>
    <row r="113" spans="1:11" ht="13" x14ac:dyDescent="0.15">
      <c r="A113" s="15" t="s">
        <v>2958</v>
      </c>
      <c r="B113" s="18" t="s">
        <v>342</v>
      </c>
      <c r="C113" s="20">
        <v>112</v>
      </c>
      <c r="D113" s="20" t="s">
        <v>392</v>
      </c>
      <c r="E113" s="20">
        <v>70</v>
      </c>
      <c r="F113" s="18" t="s">
        <v>393</v>
      </c>
      <c r="G113" s="21" t="s">
        <v>173</v>
      </c>
      <c r="H113" s="71" t="s">
        <v>387</v>
      </c>
      <c r="I113" s="71" t="s">
        <v>387</v>
      </c>
      <c r="J113" s="71"/>
      <c r="K113" s="71"/>
    </row>
    <row r="114" spans="1:11" ht="13" x14ac:dyDescent="0.15">
      <c r="A114" s="15" t="s">
        <v>3100</v>
      </c>
      <c r="B114" s="18" t="s">
        <v>342</v>
      </c>
      <c r="C114" s="20">
        <v>113</v>
      </c>
      <c r="D114" s="20" t="s">
        <v>392</v>
      </c>
      <c r="E114" s="20">
        <v>110</v>
      </c>
      <c r="F114" s="18" t="s">
        <v>398</v>
      </c>
      <c r="G114" s="21" t="s">
        <v>177</v>
      </c>
      <c r="H114" s="71" t="s">
        <v>387</v>
      </c>
      <c r="I114" s="71" t="s">
        <v>387</v>
      </c>
      <c r="J114" s="71"/>
      <c r="K114" s="71"/>
    </row>
    <row r="115" spans="1:11" ht="13" x14ac:dyDescent="0.15">
      <c r="A115" s="15" t="s">
        <v>2962</v>
      </c>
      <c r="B115" s="18" t="s">
        <v>342</v>
      </c>
      <c r="C115" s="20">
        <v>114</v>
      </c>
      <c r="D115" s="20" t="s">
        <v>392</v>
      </c>
      <c r="E115" s="20">
        <v>120</v>
      </c>
      <c r="F115" s="18" t="s">
        <v>393</v>
      </c>
      <c r="G115" s="21" t="s">
        <v>177</v>
      </c>
      <c r="H115" s="71" t="s">
        <v>387</v>
      </c>
      <c r="I115" s="71" t="s">
        <v>387</v>
      </c>
      <c r="J115" s="71"/>
      <c r="K115" s="71"/>
    </row>
    <row r="116" spans="1:11" ht="13" x14ac:dyDescent="0.15">
      <c r="A116" s="15" t="s">
        <v>3074</v>
      </c>
      <c r="B116" s="18" t="s">
        <v>342</v>
      </c>
      <c r="C116" s="20">
        <v>115</v>
      </c>
      <c r="D116" s="20" t="s">
        <v>392</v>
      </c>
      <c r="E116" s="20">
        <v>110</v>
      </c>
      <c r="F116" s="18" t="s">
        <v>393</v>
      </c>
      <c r="G116" s="21" t="s">
        <v>181</v>
      </c>
      <c r="H116" s="71" t="s">
        <v>387</v>
      </c>
      <c r="I116" s="71" t="s">
        <v>387</v>
      </c>
      <c r="J116" s="71"/>
      <c r="K116" s="71"/>
    </row>
    <row r="117" spans="1:11" ht="13" x14ac:dyDescent="0.15">
      <c r="A117" s="15" t="s">
        <v>3075</v>
      </c>
      <c r="B117" s="18" t="s">
        <v>342</v>
      </c>
      <c r="C117" s="20">
        <v>116</v>
      </c>
      <c r="D117" s="20" t="s">
        <v>392</v>
      </c>
      <c r="E117" s="20">
        <v>210</v>
      </c>
      <c r="F117" s="18" t="s">
        <v>398</v>
      </c>
      <c r="G117" s="21" t="s">
        <v>193</v>
      </c>
      <c r="H117" s="71" t="s">
        <v>387</v>
      </c>
      <c r="I117" s="71" t="s">
        <v>387</v>
      </c>
      <c r="J117" s="71"/>
      <c r="K117" s="71" t="s">
        <v>387</v>
      </c>
    </row>
    <row r="118" spans="1:11" ht="13" x14ac:dyDescent="0.15">
      <c r="A118" s="15" t="s">
        <v>3005</v>
      </c>
      <c r="B118" s="18" t="s">
        <v>342</v>
      </c>
      <c r="C118" s="20">
        <v>117</v>
      </c>
      <c r="D118" s="20" t="s">
        <v>392</v>
      </c>
      <c r="E118" s="20">
        <v>130</v>
      </c>
      <c r="F118" s="18" t="s">
        <v>393</v>
      </c>
      <c r="G118" s="21" t="s">
        <v>185</v>
      </c>
      <c r="H118" s="71" t="s">
        <v>387</v>
      </c>
      <c r="I118" s="71" t="s">
        <v>387</v>
      </c>
      <c r="J118" s="71"/>
      <c r="K118" s="71"/>
    </row>
    <row r="119" spans="1:11" ht="13" x14ac:dyDescent="0.15">
      <c r="A119" s="15" t="s">
        <v>3101</v>
      </c>
      <c r="B119" s="18" t="s">
        <v>342</v>
      </c>
      <c r="C119" s="20">
        <v>118</v>
      </c>
      <c r="D119" s="20" t="s">
        <v>469</v>
      </c>
      <c r="E119" s="20"/>
      <c r="F119" s="20" t="s">
        <v>1542</v>
      </c>
      <c r="G119" s="21" t="s">
        <v>177</v>
      </c>
      <c r="H119" s="71" t="s">
        <v>387</v>
      </c>
      <c r="I119" s="71" t="s">
        <v>387</v>
      </c>
      <c r="J119" s="71"/>
      <c r="K119" s="71"/>
    </row>
    <row r="120" spans="1:11" ht="13" x14ac:dyDescent="0.15">
      <c r="A120" s="15" t="s">
        <v>3102</v>
      </c>
      <c r="B120" s="18" t="s">
        <v>342</v>
      </c>
      <c r="C120" s="20">
        <v>119</v>
      </c>
      <c r="D120" s="20" t="s">
        <v>469</v>
      </c>
      <c r="E120" s="20"/>
      <c r="F120" s="20" t="s">
        <v>1069</v>
      </c>
      <c r="G120" s="21" t="s">
        <v>177</v>
      </c>
      <c r="H120" s="71" t="s">
        <v>387</v>
      </c>
      <c r="I120" s="71" t="s">
        <v>387</v>
      </c>
      <c r="J120" s="71"/>
      <c r="K120" s="71"/>
    </row>
    <row r="121" spans="1:11" ht="13" x14ac:dyDescent="0.15">
      <c r="A121" s="15" t="s">
        <v>3103</v>
      </c>
      <c r="B121" s="18" t="s">
        <v>342</v>
      </c>
      <c r="C121" s="20">
        <v>120</v>
      </c>
      <c r="D121" s="20" t="s">
        <v>469</v>
      </c>
      <c r="E121" s="20"/>
      <c r="F121" s="20" t="s">
        <v>1069</v>
      </c>
      <c r="G121" s="21" t="s">
        <v>185</v>
      </c>
      <c r="H121" s="71" t="s">
        <v>387</v>
      </c>
      <c r="I121" s="71" t="s">
        <v>387</v>
      </c>
      <c r="J121" s="71"/>
      <c r="K121" s="71" t="s">
        <v>387</v>
      </c>
    </row>
    <row r="122" spans="1:11" ht="13" x14ac:dyDescent="0.15">
      <c r="A122" s="15" t="s">
        <v>3104</v>
      </c>
      <c r="B122" s="18" t="s">
        <v>342</v>
      </c>
      <c r="C122" s="20">
        <v>121</v>
      </c>
      <c r="D122" s="20" t="s">
        <v>469</v>
      </c>
      <c r="E122" s="20"/>
      <c r="F122" s="20" t="s">
        <v>1542</v>
      </c>
      <c r="G122" s="21" t="s">
        <v>177</v>
      </c>
      <c r="H122" s="71" t="s">
        <v>387</v>
      </c>
      <c r="I122" s="71" t="s">
        <v>387</v>
      </c>
      <c r="J122" s="71"/>
      <c r="K122" s="71"/>
    </row>
    <row r="123" spans="1:11" ht="13" x14ac:dyDescent="0.15">
      <c r="A123" s="15" t="s">
        <v>3105</v>
      </c>
      <c r="B123" s="18" t="s">
        <v>342</v>
      </c>
      <c r="C123" s="20">
        <v>122</v>
      </c>
      <c r="D123" s="20" t="s">
        <v>469</v>
      </c>
      <c r="E123" s="20"/>
      <c r="F123" s="20" t="s">
        <v>1542</v>
      </c>
      <c r="G123" s="21" t="s">
        <v>177</v>
      </c>
      <c r="H123" s="71" t="s">
        <v>387</v>
      </c>
      <c r="I123" s="71" t="s">
        <v>387</v>
      </c>
      <c r="J123" s="71"/>
      <c r="K123" s="71"/>
    </row>
    <row r="124" spans="1:11" ht="13" x14ac:dyDescent="0.15">
      <c r="A124" s="15" t="s">
        <v>3106</v>
      </c>
      <c r="B124" s="18" t="s">
        <v>342</v>
      </c>
      <c r="C124" s="20">
        <v>123</v>
      </c>
      <c r="D124" s="20" t="s">
        <v>469</v>
      </c>
      <c r="E124" s="20"/>
      <c r="F124" s="20" t="s">
        <v>1542</v>
      </c>
      <c r="G124" s="21" t="s">
        <v>177</v>
      </c>
      <c r="H124" s="71" t="s">
        <v>387</v>
      </c>
      <c r="I124" s="71" t="s">
        <v>387</v>
      </c>
      <c r="J124" s="71"/>
      <c r="K124" s="71"/>
    </row>
    <row r="125" spans="1:11" ht="13" x14ac:dyDescent="0.15">
      <c r="A125" s="15" t="s">
        <v>3107</v>
      </c>
      <c r="B125" s="18" t="s">
        <v>342</v>
      </c>
      <c r="C125" s="20">
        <v>124</v>
      </c>
      <c r="D125" s="20" t="s">
        <v>469</v>
      </c>
      <c r="E125" s="20"/>
      <c r="F125" s="20" t="s">
        <v>1069</v>
      </c>
      <c r="G125" s="21" t="s">
        <v>177</v>
      </c>
      <c r="H125" s="71" t="s">
        <v>387</v>
      </c>
      <c r="I125" s="71" t="s">
        <v>387</v>
      </c>
      <c r="J125" s="71"/>
      <c r="K125" s="71"/>
    </row>
    <row r="126" spans="1:11" ht="13" x14ac:dyDescent="0.15">
      <c r="A126" s="15" t="s">
        <v>2966</v>
      </c>
      <c r="B126" s="18" t="s">
        <v>342</v>
      </c>
      <c r="C126" s="20">
        <v>125</v>
      </c>
      <c r="D126" s="20" t="s">
        <v>469</v>
      </c>
      <c r="E126" s="20"/>
      <c r="F126" s="20" t="s">
        <v>1069</v>
      </c>
      <c r="G126" s="21" t="s">
        <v>177</v>
      </c>
      <c r="H126" s="71" t="s">
        <v>387</v>
      </c>
      <c r="I126" s="71" t="s">
        <v>387</v>
      </c>
      <c r="J126" s="71"/>
      <c r="K126" s="71"/>
    </row>
    <row r="127" spans="1:11" ht="13" x14ac:dyDescent="0.15">
      <c r="A127" s="15" t="s">
        <v>3108</v>
      </c>
      <c r="B127" s="18" t="s">
        <v>342</v>
      </c>
      <c r="C127" s="20">
        <v>126</v>
      </c>
      <c r="D127" s="20" t="s">
        <v>469</v>
      </c>
      <c r="E127" s="20"/>
      <c r="F127" s="20" t="s">
        <v>1069</v>
      </c>
      <c r="G127" s="21" t="s">
        <v>177</v>
      </c>
      <c r="H127" s="71" t="s">
        <v>387</v>
      </c>
      <c r="I127" s="71" t="s">
        <v>387</v>
      </c>
      <c r="J127" s="71"/>
      <c r="K127" s="71"/>
    </row>
    <row r="128" spans="1:11" ht="13" x14ac:dyDescent="0.15">
      <c r="A128" s="15" t="s">
        <v>3109</v>
      </c>
      <c r="B128" s="18" t="s">
        <v>342</v>
      </c>
      <c r="C128" s="20">
        <v>127</v>
      </c>
      <c r="D128" s="20" t="s">
        <v>469</v>
      </c>
      <c r="E128" s="20"/>
      <c r="F128" s="20" t="s">
        <v>1542</v>
      </c>
      <c r="G128" s="21" t="s">
        <v>177</v>
      </c>
      <c r="H128" s="71" t="s">
        <v>387</v>
      </c>
      <c r="I128" s="71" t="s">
        <v>387</v>
      </c>
      <c r="J128" s="71"/>
      <c r="K128" s="71"/>
    </row>
    <row r="129" spans="1:11" ht="13" x14ac:dyDescent="0.15">
      <c r="A129" s="15" t="s">
        <v>3110</v>
      </c>
      <c r="B129" s="18" t="s">
        <v>342</v>
      </c>
      <c r="C129" s="20">
        <v>128</v>
      </c>
      <c r="D129" s="20" t="s">
        <v>469</v>
      </c>
      <c r="E129" s="20"/>
      <c r="F129" s="20" t="s">
        <v>1069</v>
      </c>
      <c r="G129" s="21" t="s">
        <v>177</v>
      </c>
      <c r="H129" s="71" t="s">
        <v>387</v>
      </c>
      <c r="I129" s="71" t="s">
        <v>387</v>
      </c>
      <c r="J129" s="71"/>
      <c r="K129" s="71"/>
    </row>
    <row r="130" spans="1:11" ht="13" x14ac:dyDescent="0.15">
      <c r="A130" s="15" t="s">
        <v>3111</v>
      </c>
      <c r="B130" s="18" t="s">
        <v>342</v>
      </c>
      <c r="C130" s="20">
        <v>129</v>
      </c>
      <c r="D130" s="20" t="s">
        <v>469</v>
      </c>
      <c r="E130" s="20"/>
      <c r="F130" s="20" t="s">
        <v>1542</v>
      </c>
      <c r="G130" s="21" t="s">
        <v>177</v>
      </c>
      <c r="H130" s="71" t="s">
        <v>387</v>
      </c>
      <c r="I130" s="71" t="s">
        <v>387</v>
      </c>
      <c r="J130" s="71"/>
      <c r="K130" s="71"/>
    </row>
    <row r="131" spans="1:11" ht="13" x14ac:dyDescent="0.15">
      <c r="A131" s="15" t="s">
        <v>3112</v>
      </c>
      <c r="B131" s="18" t="s">
        <v>342</v>
      </c>
      <c r="C131" s="20">
        <v>130</v>
      </c>
      <c r="D131" s="20" t="s">
        <v>469</v>
      </c>
      <c r="E131" s="20"/>
      <c r="F131" s="20" t="s">
        <v>721</v>
      </c>
      <c r="G131" s="21" t="s">
        <v>177</v>
      </c>
      <c r="H131" s="71" t="s">
        <v>387</v>
      </c>
      <c r="I131" s="71" t="s">
        <v>387</v>
      </c>
      <c r="J131" s="71"/>
      <c r="K131" s="71"/>
    </row>
    <row r="132" spans="1:11" ht="13" x14ac:dyDescent="0.15">
      <c r="A132" s="15" t="s">
        <v>3113</v>
      </c>
      <c r="B132" s="18" t="s">
        <v>342</v>
      </c>
      <c r="C132" s="20">
        <v>131</v>
      </c>
      <c r="D132" s="20" t="s">
        <v>469</v>
      </c>
      <c r="E132" s="20"/>
      <c r="F132" s="20" t="s">
        <v>1542</v>
      </c>
      <c r="G132" s="21" t="s">
        <v>177</v>
      </c>
      <c r="H132" s="71" t="s">
        <v>387</v>
      </c>
      <c r="I132" s="71" t="s">
        <v>387</v>
      </c>
      <c r="J132" s="71"/>
      <c r="K132" s="71"/>
    </row>
    <row r="133" spans="1:11" ht="13" x14ac:dyDescent="0.15">
      <c r="A133" s="15" t="s">
        <v>2599</v>
      </c>
      <c r="B133" s="18" t="s">
        <v>342</v>
      </c>
      <c r="C133" s="20">
        <v>132</v>
      </c>
      <c r="D133" s="20" t="s">
        <v>469</v>
      </c>
      <c r="E133" s="20"/>
      <c r="F133" s="20" t="s">
        <v>1542</v>
      </c>
      <c r="G133" s="21" t="s">
        <v>177</v>
      </c>
      <c r="H133" s="71" t="s">
        <v>387</v>
      </c>
      <c r="I133" s="71" t="s">
        <v>387</v>
      </c>
      <c r="J133" s="71"/>
      <c r="K133" s="71"/>
    </row>
    <row r="134" spans="1:11" ht="13" x14ac:dyDescent="0.15">
      <c r="A134" s="15" t="s">
        <v>1103</v>
      </c>
      <c r="B134" s="18" t="s">
        <v>342</v>
      </c>
      <c r="C134" s="20">
        <v>133</v>
      </c>
      <c r="D134" s="20" t="s">
        <v>469</v>
      </c>
      <c r="E134" s="20"/>
      <c r="F134" s="20" t="s">
        <v>1069</v>
      </c>
      <c r="G134" s="21" t="s">
        <v>177</v>
      </c>
      <c r="H134" s="71" t="s">
        <v>387</v>
      </c>
      <c r="I134" s="71" t="s">
        <v>387</v>
      </c>
      <c r="J134" s="71"/>
      <c r="K134" s="71"/>
    </row>
    <row r="135" spans="1:11" ht="13" x14ac:dyDescent="0.15">
      <c r="A135" s="15" t="s">
        <v>3114</v>
      </c>
      <c r="B135" s="18" t="s">
        <v>342</v>
      </c>
      <c r="C135" s="20">
        <v>134</v>
      </c>
      <c r="D135" s="20" t="s">
        <v>469</v>
      </c>
      <c r="E135" s="20">
        <v>60</v>
      </c>
      <c r="F135" s="20" t="s">
        <v>1542</v>
      </c>
      <c r="G135" s="21" t="s">
        <v>177</v>
      </c>
      <c r="H135" s="71" t="s">
        <v>387</v>
      </c>
      <c r="I135" s="71" t="s">
        <v>387</v>
      </c>
      <c r="J135" s="71"/>
      <c r="K135" s="71"/>
    </row>
    <row r="136" spans="1:11" ht="13" x14ac:dyDescent="0.15">
      <c r="A136" s="15" t="s">
        <v>3115</v>
      </c>
      <c r="B136" s="18" t="s">
        <v>342</v>
      </c>
      <c r="C136" s="20">
        <v>135</v>
      </c>
      <c r="D136" s="20" t="s">
        <v>469</v>
      </c>
      <c r="E136" s="20"/>
      <c r="F136" s="20" t="s">
        <v>1069</v>
      </c>
      <c r="G136" s="21" t="s">
        <v>177</v>
      </c>
      <c r="H136" s="71" t="s">
        <v>387</v>
      </c>
      <c r="I136" s="71" t="s">
        <v>387</v>
      </c>
      <c r="J136" s="71"/>
      <c r="K136" s="71"/>
    </row>
    <row r="137" spans="1:11" ht="13" x14ac:dyDescent="0.15">
      <c r="A137" s="15" t="s">
        <v>3116</v>
      </c>
      <c r="B137" s="18" t="s">
        <v>342</v>
      </c>
      <c r="C137" s="20">
        <v>136</v>
      </c>
      <c r="D137" s="20" t="s">
        <v>496</v>
      </c>
      <c r="E137" s="20"/>
      <c r="F137" s="18" t="s">
        <v>497</v>
      </c>
      <c r="G137" s="21" t="s">
        <v>185</v>
      </c>
      <c r="H137" s="71" t="s">
        <v>387</v>
      </c>
      <c r="I137" s="71" t="s">
        <v>387</v>
      </c>
      <c r="J137" s="71"/>
      <c r="K137" s="71" t="s">
        <v>387</v>
      </c>
    </row>
    <row r="138" spans="1:11" ht="13" x14ac:dyDescent="0.15">
      <c r="A138" s="15" t="s">
        <v>3117</v>
      </c>
      <c r="B138" s="18" t="s">
        <v>342</v>
      </c>
      <c r="C138" s="20">
        <v>137</v>
      </c>
      <c r="D138" s="20" t="s">
        <v>496</v>
      </c>
      <c r="E138" s="20"/>
      <c r="F138" s="18" t="s">
        <v>497</v>
      </c>
      <c r="G138" s="21" t="s">
        <v>177</v>
      </c>
      <c r="H138" s="71" t="s">
        <v>387</v>
      </c>
      <c r="I138" s="71" t="s">
        <v>387</v>
      </c>
      <c r="J138" s="71"/>
      <c r="K138" s="71"/>
    </row>
    <row r="139" spans="1:11" ht="13" x14ac:dyDescent="0.15">
      <c r="A139" s="15" t="s">
        <v>3118</v>
      </c>
      <c r="B139" s="18" t="s">
        <v>342</v>
      </c>
      <c r="C139" s="20">
        <v>138</v>
      </c>
      <c r="D139" s="20" t="s">
        <v>496</v>
      </c>
      <c r="E139" s="20"/>
      <c r="F139" s="18" t="s">
        <v>497</v>
      </c>
      <c r="G139" s="21" t="s">
        <v>177</v>
      </c>
      <c r="H139" s="71" t="s">
        <v>387</v>
      </c>
      <c r="I139" s="71" t="s">
        <v>387</v>
      </c>
      <c r="J139" s="71"/>
      <c r="K139" s="71"/>
    </row>
    <row r="140" spans="1:11" ht="13" x14ac:dyDescent="0.15">
      <c r="A140" s="15" t="s">
        <v>3086</v>
      </c>
      <c r="B140" s="18" t="s">
        <v>342</v>
      </c>
      <c r="C140" s="20">
        <v>139</v>
      </c>
      <c r="D140" s="20" t="s">
        <v>407</v>
      </c>
      <c r="E140" s="20">
        <v>200</v>
      </c>
      <c r="F140" s="18" t="s">
        <v>398</v>
      </c>
      <c r="G140" s="21" t="s">
        <v>257</v>
      </c>
      <c r="H140" s="71" t="s">
        <v>387</v>
      </c>
      <c r="I140" s="71" t="s">
        <v>387</v>
      </c>
      <c r="J140" s="71"/>
      <c r="K140" s="71" t="s">
        <v>387</v>
      </c>
    </row>
    <row r="141" spans="1:11" ht="13" x14ac:dyDescent="0.15">
      <c r="A141" s="15" t="s">
        <v>3119</v>
      </c>
      <c r="B141" s="18" t="s">
        <v>342</v>
      </c>
      <c r="C141" s="20">
        <v>140</v>
      </c>
      <c r="D141" s="20" t="s">
        <v>407</v>
      </c>
      <c r="E141" s="20">
        <v>170</v>
      </c>
      <c r="F141" s="18" t="s">
        <v>393</v>
      </c>
      <c r="G141" s="21" t="s">
        <v>257</v>
      </c>
      <c r="H141" s="71" t="s">
        <v>387</v>
      </c>
      <c r="I141" s="71" t="s">
        <v>387</v>
      </c>
      <c r="J141" s="71"/>
      <c r="K141" s="71" t="s">
        <v>387</v>
      </c>
    </row>
    <row r="142" spans="1:11" ht="13" x14ac:dyDescent="0.15">
      <c r="A142" s="15" t="s">
        <v>3087</v>
      </c>
      <c r="B142" s="18" t="s">
        <v>342</v>
      </c>
      <c r="C142" s="20">
        <v>141</v>
      </c>
      <c r="D142" s="20" t="s">
        <v>389</v>
      </c>
      <c r="E142" s="20">
        <v>200</v>
      </c>
      <c r="F142" s="18" t="s">
        <v>398</v>
      </c>
      <c r="G142" s="21" t="s">
        <v>257</v>
      </c>
      <c r="H142" s="71" t="s">
        <v>387</v>
      </c>
      <c r="I142" s="71" t="s">
        <v>387</v>
      </c>
      <c r="J142" s="71"/>
      <c r="K142" s="71" t="s">
        <v>387</v>
      </c>
    </row>
    <row r="143" spans="1:11" ht="13" x14ac:dyDescent="0.15">
      <c r="A143" s="15" t="s">
        <v>3120</v>
      </c>
      <c r="B143" s="18" t="s">
        <v>342</v>
      </c>
      <c r="C143" s="20">
        <v>142</v>
      </c>
      <c r="D143" s="20" t="s">
        <v>404</v>
      </c>
      <c r="E143" s="20">
        <v>180</v>
      </c>
      <c r="F143" s="18" t="s">
        <v>393</v>
      </c>
      <c r="G143" s="21" t="s">
        <v>257</v>
      </c>
      <c r="H143" s="71" t="s">
        <v>387</v>
      </c>
      <c r="I143" s="71" t="s">
        <v>387</v>
      </c>
      <c r="J143" s="71"/>
      <c r="K143" s="71" t="s">
        <v>387</v>
      </c>
    </row>
    <row r="144" spans="1:11" ht="13" x14ac:dyDescent="0.15">
      <c r="A144" s="15" t="s">
        <v>3091</v>
      </c>
      <c r="B144" s="18" t="s">
        <v>342</v>
      </c>
      <c r="C144" s="20">
        <v>143</v>
      </c>
      <c r="D144" s="20" t="s">
        <v>385</v>
      </c>
      <c r="E144" s="20">
        <v>180</v>
      </c>
      <c r="F144" s="18" t="s">
        <v>393</v>
      </c>
      <c r="G144" s="21" t="s">
        <v>257</v>
      </c>
      <c r="H144" s="71" t="s">
        <v>387</v>
      </c>
      <c r="I144" s="71" t="s">
        <v>387</v>
      </c>
      <c r="J144" s="71"/>
      <c r="K144" s="71" t="s">
        <v>387</v>
      </c>
    </row>
    <row r="145" spans="1:11" ht="13" x14ac:dyDescent="0.15">
      <c r="A145" s="15" t="s">
        <v>3121</v>
      </c>
      <c r="B145" s="18" t="s">
        <v>342</v>
      </c>
      <c r="C145" s="20">
        <v>144</v>
      </c>
      <c r="D145" s="20" t="s">
        <v>847</v>
      </c>
      <c r="E145" s="20">
        <v>200</v>
      </c>
      <c r="F145" s="18" t="s">
        <v>393</v>
      </c>
      <c r="G145" s="21" t="s">
        <v>257</v>
      </c>
      <c r="H145" s="71" t="s">
        <v>387</v>
      </c>
      <c r="I145" s="71" t="s">
        <v>387</v>
      </c>
      <c r="J145" s="71"/>
      <c r="K145" s="71" t="s">
        <v>387</v>
      </c>
    </row>
    <row r="146" spans="1:11" ht="13" x14ac:dyDescent="0.15">
      <c r="A146" s="15" t="s">
        <v>3094</v>
      </c>
      <c r="B146" s="18" t="s">
        <v>342</v>
      </c>
      <c r="C146" s="20">
        <v>145</v>
      </c>
      <c r="D146" s="20" t="s">
        <v>847</v>
      </c>
      <c r="E146" s="20">
        <v>190</v>
      </c>
      <c r="F146" s="18" t="s">
        <v>393</v>
      </c>
      <c r="G146" s="21" t="s">
        <v>257</v>
      </c>
      <c r="H146" s="71" t="s">
        <v>387</v>
      </c>
      <c r="I146" s="71" t="s">
        <v>387</v>
      </c>
      <c r="J146" s="71"/>
      <c r="K146" s="71" t="s">
        <v>387</v>
      </c>
    </row>
    <row r="147" spans="1:11" ht="13" x14ac:dyDescent="0.15">
      <c r="A147" s="15" t="s">
        <v>3098</v>
      </c>
      <c r="B147" s="18" t="s">
        <v>342</v>
      </c>
      <c r="C147" s="20">
        <v>146</v>
      </c>
      <c r="D147" s="20" t="s">
        <v>149</v>
      </c>
      <c r="E147" s="20">
        <v>180</v>
      </c>
      <c r="F147" s="18" t="s">
        <v>393</v>
      </c>
      <c r="G147" s="21" t="s">
        <v>257</v>
      </c>
      <c r="H147" s="71" t="s">
        <v>387</v>
      </c>
      <c r="I147" s="71" t="s">
        <v>387</v>
      </c>
      <c r="J147" s="71"/>
      <c r="K147" s="71" t="s">
        <v>387</v>
      </c>
    </row>
    <row r="148" spans="1:11" ht="13" x14ac:dyDescent="0.15">
      <c r="A148" s="15" t="s">
        <v>3099</v>
      </c>
      <c r="B148" s="18" t="s">
        <v>342</v>
      </c>
      <c r="C148" s="20">
        <v>147</v>
      </c>
      <c r="D148" s="20" t="s">
        <v>149</v>
      </c>
      <c r="E148" s="20">
        <v>180</v>
      </c>
      <c r="F148" s="18" t="s">
        <v>393</v>
      </c>
      <c r="G148" s="21" t="s">
        <v>257</v>
      </c>
      <c r="H148" s="71" t="s">
        <v>387</v>
      </c>
      <c r="I148" s="71" t="s">
        <v>387</v>
      </c>
      <c r="J148" s="71"/>
      <c r="K148" s="71" t="s">
        <v>387</v>
      </c>
    </row>
    <row r="149" spans="1:11" ht="13" x14ac:dyDescent="0.15">
      <c r="A149" s="15" t="s">
        <v>3102</v>
      </c>
      <c r="B149" s="18" t="s">
        <v>342</v>
      </c>
      <c r="C149" s="20">
        <v>148</v>
      </c>
      <c r="D149" s="20" t="s">
        <v>469</v>
      </c>
      <c r="E149" s="20"/>
      <c r="F149" s="20" t="s">
        <v>1069</v>
      </c>
      <c r="G149" s="21" t="s">
        <v>257</v>
      </c>
      <c r="H149" s="71" t="s">
        <v>387</v>
      </c>
      <c r="I149" s="71" t="s">
        <v>387</v>
      </c>
      <c r="J149" s="71"/>
      <c r="K149" s="71" t="s">
        <v>387</v>
      </c>
    </row>
    <row r="150" spans="1:11" ht="13" x14ac:dyDescent="0.15">
      <c r="A150" s="15" t="s">
        <v>3107</v>
      </c>
      <c r="B150" s="18" t="s">
        <v>342</v>
      </c>
      <c r="C150" s="20">
        <v>149</v>
      </c>
      <c r="D150" s="20" t="s">
        <v>469</v>
      </c>
      <c r="E150" s="20"/>
      <c r="F150" s="20" t="s">
        <v>1069</v>
      </c>
      <c r="G150" s="21" t="s">
        <v>257</v>
      </c>
      <c r="H150" s="71" t="s">
        <v>387</v>
      </c>
      <c r="I150" s="71" t="s">
        <v>387</v>
      </c>
      <c r="J150" s="71"/>
      <c r="K150" s="71" t="s">
        <v>387</v>
      </c>
    </row>
    <row r="151" spans="1:11" ht="13" x14ac:dyDescent="0.15">
      <c r="A151" s="15" t="s">
        <v>3041</v>
      </c>
      <c r="B151" s="18" t="s">
        <v>342</v>
      </c>
      <c r="C151" s="20">
        <v>150</v>
      </c>
      <c r="D151" s="20" t="s">
        <v>469</v>
      </c>
      <c r="E151" s="20"/>
      <c r="F151" s="20" t="s">
        <v>1069</v>
      </c>
      <c r="G151" s="21" t="s">
        <v>257</v>
      </c>
      <c r="H151" s="71" t="s">
        <v>387</v>
      </c>
      <c r="I151" s="71" t="s">
        <v>387</v>
      </c>
      <c r="J151" s="71"/>
      <c r="K151" s="71" t="s">
        <v>387</v>
      </c>
    </row>
    <row r="152" spans="1:11" ht="13" x14ac:dyDescent="0.15">
      <c r="A152" s="15" t="s">
        <v>2966</v>
      </c>
      <c r="B152" s="18" t="s">
        <v>342</v>
      </c>
      <c r="C152" s="20">
        <v>151</v>
      </c>
      <c r="D152" s="20" t="s">
        <v>469</v>
      </c>
      <c r="E152" s="20"/>
      <c r="F152" s="20" t="s">
        <v>1069</v>
      </c>
      <c r="G152" s="21" t="s">
        <v>257</v>
      </c>
      <c r="H152" s="71" t="s">
        <v>387</v>
      </c>
      <c r="I152" s="71" t="s">
        <v>387</v>
      </c>
      <c r="J152" s="71"/>
      <c r="K152" s="71" t="s">
        <v>387</v>
      </c>
    </row>
    <row r="153" spans="1:11" ht="13" x14ac:dyDescent="0.15">
      <c r="A153" s="15" t="s">
        <v>3108</v>
      </c>
      <c r="B153" s="18" t="s">
        <v>342</v>
      </c>
      <c r="C153" s="20">
        <v>152</v>
      </c>
      <c r="D153" s="20" t="s">
        <v>469</v>
      </c>
      <c r="E153" s="20"/>
      <c r="F153" s="20" t="s">
        <v>1069</v>
      </c>
      <c r="G153" s="21" t="s">
        <v>257</v>
      </c>
      <c r="H153" s="71" t="s">
        <v>387</v>
      </c>
      <c r="I153" s="71" t="s">
        <v>387</v>
      </c>
      <c r="J153" s="71"/>
      <c r="K153" s="71" t="s">
        <v>387</v>
      </c>
    </row>
    <row r="154" spans="1:11" ht="13" x14ac:dyDescent="0.15">
      <c r="A154" s="15" t="s">
        <v>3081</v>
      </c>
      <c r="B154" s="18" t="s">
        <v>342</v>
      </c>
      <c r="C154" s="20">
        <v>153</v>
      </c>
      <c r="D154" s="20" t="s">
        <v>469</v>
      </c>
      <c r="E154" s="20"/>
      <c r="F154" s="20" t="s">
        <v>1069</v>
      </c>
      <c r="G154" s="21" t="s">
        <v>257</v>
      </c>
      <c r="H154" s="71" t="s">
        <v>387</v>
      </c>
      <c r="I154" s="71" t="s">
        <v>387</v>
      </c>
      <c r="J154" s="71"/>
      <c r="K154" s="71" t="s">
        <v>387</v>
      </c>
    </row>
    <row r="155" spans="1:11" ht="13" x14ac:dyDescent="0.15">
      <c r="A155" s="15" t="s">
        <v>3110</v>
      </c>
      <c r="B155" s="18" t="s">
        <v>342</v>
      </c>
      <c r="C155" s="20">
        <v>154</v>
      </c>
      <c r="D155" s="20" t="s">
        <v>469</v>
      </c>
      <c r="E155" s="20"/>
      <c r="F155" s="20" t="s">
        <v>1069</v>
      </c>
      <c r="G155" s="21" t="s">
        <v>257</v>
      </c>
      <c r="H155" s="71" t="s">
        <v>387</v>
      </c>
      <c r="I155" s="71" t="s">
        <v>387</v>
      </c>
      <c r="J155" s="71"/>
      <c r="K155" s="71" t="s">
        <v>387</v>
      </c>
    </row>
    <row r="156" spans="1:11" ht="13" x14ac:dyDescent="0.15">
      <c r="A156" s="15" t="s">
        <v>1103</v>
      </c>
      <c r="B156" s="18" t="s">
        <v>342</v>
      </c>
      <c r="C156" s="20">
        <v>155</v>
      </c>
      <c r="D156" s="20" t="s">
        <v>469</v>
      </c>
      <c r="E156" s="20"/>
      <c r="F156" s="20" t="s">
        <v>1069</v>
      </c>
      <c r="G156" s="21" t="s">
        <v>257</v>
      </c>
      <c r="H156" s="71" t="s">
        <v>387</v>
      </c>
      <c r="I156" s="71" t="s">
        <v>387</v>
      </c>
      <c r="J156" s="71"/>
      <c r="K156" s="71" t="s">
        <v>387</v>
      </c>
    </row>
    <row r="157" spans="1:11" ht="13" x14ac:dyDescent="0.15">
      <c r="A157" s="15" t="s">
        <v>3115</v>
      </c>
      <c r="B157" s="18" t="s">
        <v>342</v>
      </c>
      <c r="C157" s="20">
        <v>156</v>
      </c>
      <c r="D157" s="20" t="s">
        <v>469</v>
      </c>
      <c r="E157" s="20"/>
      <c r="F157" s="20" t="s">
        <v>1069</v>
      </c>
      <c r="G157" s="21" t="s">
        <v>257</v>
      </c>
      <c r="H157" s="71" t="s">
        <v>387</v>
      </c>
      <c r="I157" s="71" t="s">
        <v>387</v>
      </c>
      <c r="J157" s="71"/>
      <c r="K157" s="71" t="s">
        <v>387</v>
      </c>
    </row>
    <row r="158" spans="1:11" ht="13" x14ac:dyDescent="0.15">
      <c r="A158" s="15" t="s">
        <v>3086</v>
      </c>
      <c r="B158" s="18" t="s">
        <v>342</v>
      </c>
      <c r="C158" s="20">
        <v>157</v>
      </c>
      <c r="D158" s="20" t="s">
        <v>407</v>
      </c>
      <c r="E158" s="20">
        <v>200</v>
      </c>
      <c r="F158" s="18" t="s">
        <v>398</v>
      </c>
      <c r="G158" s="21" t="s">
        <v>260</v>
      </c>
      <c r="H158" s="71" t="s">
        <v>387</v>
      </c>
      <c r="I158" s="71" t="s">
        <v>387</v>
      </c>
      <c r="J158" s="71"/>
      <c r="K158" s="71" t="s">
        <v>387</v>
      </c>
    </row>
    <row r="159" spans="1:11" ht="13" x14ac:dyDescent="0.15">
      <c r="A159" s="15" t="s">
        <v>3119</v>
      </c>
      <c r="B159" s="18" t="s">
        <v>342</v>
      </c>
      <c r="C159" s="20">
        <v>158</v>
      </c>
      <c r="D159" s="20" t="s">
        <v>407</v>
      </c>
      <c r="E159" s="20">
        <v>170</v>
      </c>
      <c r="F159" s="18" t="s">
        <v>393</v>
      </c>
      <c r="G159" s="21" t="s">
        <v>260</v>
      </c>
      <c r="H159" s="71" t="s">
        <v>387</v>
      </c>
      <c r="I159" s="71" t="s">
        <v>387</v>
      </c>
      <c r="J159" s="71"/>
      <c r="K159" s="71" t="s">
        <v>387</v>
      </c>
    </row>
    <row r="160" spans="1:11" ht="13" x14ac:dyDescent="0.15">
      <c r="A160" s="15" t="s">
        <v>3087</v>
      </c>
      <c r="B160" s="18" t="s">
        <v>342</v>
      </c>
      <c r="C160" s="20">
        <v>159</v>
      </c>
      <c r="D160" s="20" t="s">
        <v>389</v>
      </c>
      <c r="E160" s="20">
        <v>200</v>
      </c>
      <c r="F160" s="18" t="s">
        <v>398</v>
      </c>
      <c r="G160" s="21" t="s">
        <v>260</v>
      </c>
      <c r="H160" s="71" t="s">
        <v>387</v>
      </c>
      <c r="I160" s="71" t="s">
        <v>387</v>
      </c>
      <c r="J160" s="71"/>
      <c r="K160" s="71" t="s">
        <v>387</v>
      </c>
    </row>
    <row r="161" spans="1:11" ht="13" x14ac:dyDescent="0.15">
      <c r="A161" s="15" t="s">
        <v>3120</v>
      </c>
      <c r="B161" s="18" t="s">
        <v>342</v>
      </c>
      <c r="C161" s="20">
        <v>160</v>
      </c>
      <c r="D161" s="20" t="s">
        <v>404</v>
      </c>
      <c r="E161" s="20">
        <v>180</v>
      </c>
      <c r="F161" s="18" t="s">
        <v>393</v>
      </c>
      <c r="G161" s="21" t="s">
        <v>260</v>
      </c>
      <c r="H161" s="71" t="s">
        <v>387</v>
      </c>
      <c r="I161" s="71" t="s">
        <v>387</v>
      </c>
      <c r="J161" s="71"/>
      <c r="K161" s="71" t="s">
        <v>387</v>
      </c>
    </row>
    <row r="162" spans="1:11" ht="13" x14ac:dyDescent="0.15">
      <c r="A162" s="15" t="s">
        <v>3091</v>
      </c>
      <c r="B162" s="18" t="s">
        <v>342</v>
      </c>
      <c r="C162" s="20">
        <v>161</v>
      </c>
      <c r="D162" s="20" t="s">
        <v>385</v>
      </c>
      <c r="E162" s="20">
        <v>180</v>
      </c>
      <c r="F162" s="18" t="s">
        <v>393</v>
      </c>
      <c r="G162" s="21" t="s">
        <v>260</v>
      </c>
      <c r="H162" s="71" t="s">
        <v>387</v>
      </c>
      <c r="I162" s="71" t="s">
        <v>387</v>
      </c>
      <c r="J162" s="71"/>
      <c r="K162" s="71" t="s">
        <v>387</v>
      </c>
    </row>
    <row r="163" spans="1:11" ht="13" x14ac:dyDescent="0.15">
      <c r="A163" s="15" t="s">
        <v>3121</v>
      </c>
      <c r="B163" s="18" t="s">
        <v>342</v>
      </c>
      <c r="C163" s="20">
        <v>162</v>
      </c>
      <c r="D163" s="20" t="s">
        <v>847</v>
      </c>
      <c r="E163" s="20">
        <v>200</v>
      </c>
      <c r="F163" s="18" t="s">
        <v>393</v>
      </c>
      <c r="G163" s="21" t="s">
        <v>260</v>
      </c>
      <c r="H163" s="71" t="s">
        <v>387</v>
      </c>
      <c r="I163" s="71" t="s">
        <v>387</v>
      </c>
      <c r="J163" s="71"/>
      <c r="K163" s="71" t="s">
        <v>387</v>
      </c>
    </row>
    <row r="164" spans="1:11" ht="13" x14ac:dyDescent="0.15">
      <c r="A164" s="15" t="s">
        <v>3094</v>
      </c>
      <c r="B164" s="18" t="s">
        <v>342</v>
      </c>
      <c r="C164" s="20">
        <v>163</v>
      </c>
      <c r="D164" s="20" t="s">
        <v>847</v>
      </c>
      <c r="E164" s="20">
        <v>190</v>
      </c>
      <c r="F164" s="18" t="s">
        <v>393</v>
      </c>
      <c r="G164" s="21" t="s">
        <v>260</v>
      </c>
      <c r="H164" s="71" t="s">
        <v>387</v>
      </c>
      <c r="I164" s="71" t="s">
        <v>387</v>
      </c>
      <c r="J164" s="71"/>
      <c r="K164" s="71" t="s">
        <v>387</v>
      </c>
    </row>
    <row r="165" spans="1:11" ht="13" x14ac:dyDescent="0.15">
      <c r="A165" s="15" t="s">
        <v>3098</v>
      </c>
      <c r="B165" s="18" t="s">
        <v>342</v>
      </c>
      <c r="C165" s="20">
        <v>164</v>
      </c>
      <c r="D165" s="20" t="s">
        <v>149</v>
      </c>
      <c r="E165" s="20">
        <v>180</v>
      </c>
      <c r="F165" s="18" t="s">
        <v>393</v>
      </c>
      <c r="G165" s="21" t="s">
        <v>260</v>
      </c>
      <c r="H165" s="71" t="s">
        <v>387</v>
      </c>
      <c r="I165" s="71" t="s">
        <v>387</v>
      </c>
      <c r="J165" s="71"/>
      <c r="K165" s="71" t="s">
        <v>387</v>
      </c>
    </row>
    <row r="166" spans="1:11" ht="13" x14ac:dyDescent="0.15">
      <c r="A166" s="15" t="s">
        <v>3099</v>
      </c>
      <c r="B166" s="18" t="s">
        <v>342</v>
      </c>
      <c r="C166" s="20">
        <v>165</v>
      </c>
      <c r="D166" s="20" t="s">
        <v>149</v>
      </c>
      <c r="E166" s="20">
        <v>180</v>
      </c>
      <c r="F166" s="18" t="s">
        <v>393</v>
      </c>
      <c r="G166" s="21" t="s">
        <v>260</v>
      </c>
      <c r="H166" s="71" t="s">
        <v>387</v>
      </c>
      <c r="I166" s="71" t="s">
        <v>387</v>
      </c>
      <c r="J166" s="71"/>
      <c r="K166" s="71" t="s">
        <v>387</v>
      </c>
    </row>
    <row r="167" spans="1:11" ht="13" x14ac:dyDescent="0.15">
      <c r="A167" s="15" t="s">
        <v>2336</v>
      </c>
      <c r="B167" s="18" t="s">
        <v>342</v>
      </c>
      <c r="C167" s="20">
        <v>166</v>
      </c>
      <c r="D167" s="20" t="s">
        <v>469</v>
      </c>
      <c r="E167" s="20"/>
      <c r="F167" s="18" t="s">
        <v>1542</v>
      </c>
      <c r="G167" s="21" t="s">
        <v>260</v>
      </c>
      <c r="H167" s="71" t="s">
        <v>387</v>
      </c>
      <c r="I167" s="71" t="s">
        <v>387</v>
      </c>
      <c r="J167" s="71"/>
      <c r="K167" s="71" t="s">
        <v>387</v>
      </c>
    </row>
    <row r="168" spans="1:11" ht="13" x14ac:dyDescent="0.15">
      <c r="A168" s="15" t="s">
        <v>3105</v>
      </c>
      <c r="B168" s="18" t="s">
        <v>342</v>
      </c>
      <c r="C168" s="20">
        <v>167</v>
      </c>
      <c r="D168" s="20" t="s">
        <v>469</v>
      </c>
      <c r="E168" s="20"/>
      <c r="F168" s="18" t="s">
        <v>1542</v>
      </c>
      <c r="G168" s="21" t="s">
        <v>260</v>
      </c>
      <c r="H168" s="71" t="s">
        <v>387</v>
      </c>
      <c r="I168" s="71" t="s">
        <v>387</v>
      </c>
      <c r="J168" s="71"/>
      <c r="K168" s="71" t="s">
        <v>387</v>
      </c>
    </row>
    <row r="169" spans="1:11" ht="13" x14ac:dyDescent="0.15">
      <c r="A169" s="15" t="s">
        <v>3111</v>
      </c>
      <c r="B169" s="18" t="s">
        <v>342</v>
      </c>
      <c r="C169" s="20">
        <v>168</v>
      </c>
      <c r="D169" s="20" t="s">
        <v>469</v>
      </c>
      <c r="E169" s="20"/>
      <c r="F169" s="18" t="s">
        <v>1542</v>
      </c>
      <c r="G169" s="21" t="s">
        <v>260</v>
      </c>
      <c r="H169" s="71" t="s">
        <v>387</v>
      </c>
      <c r="I169" s="71" t="s">
        <v>387</v>
      </c>
      <c r="J169" s="71"/>
      <c r="K169" s="71" t="s">
        <v>387</v>
      </c>
    </row>
    <row r="170" spans="1:11" ht="13" x14ac:dyDescent="0.15">
      <c r="A170" s="15" t="s">
        <v>3082</v>
      </c>
      <c r="B170" s="18" t="s">
        <v>342</v>
      </c>
      <c r="C170" s="20">
        <v>169</v>
      </c>
      <c r="D170" s="20" t="s">
        <v>469</v>
      </c>
      <c r="E170" s="20"/>
      <c r="F170" s="18" t="s">
        <v>1542</v>
      </c>
      <c r="G170" s="21" t="s">
        <v>260</v>
      </c>
      <c r="H170" s="71" t="s">
        <v>387</v>
      </c>
      <c r="I170" s="71" t="s">
        <v>387</v>
      </c>
      <c r="J170" s="71"/>
      <c r="K170" s="71" t="s">
        <v>387</v>
      </c>
    </row>
    <row r="171" spans="1:11" ht="13" x14ac:dyDescent="0.15">
      <c r="A171" s="15" t="s">
        <v>3117</v>
      </c>
      <c r="B171" s="18" t="s">
        <v>342</v>
      </c>
      <c r="C171" s="20">
        <v>170</v>
      </c>
      <c r="D171" s="20" t="s">
        <v>496</v>
      </c>
      <c r="E171" s="20"/>
      <c r="F171" s="18" t="s">
        <v>497</v>
      </c>
      <c r="G171" s="21" t="s">
        <v>260</v>
      </c>
      <c r="H171" s="71" t="s">
        <v>387</v>
      </c>
      <c r="I171" s="71" t="s">
        <v>387</v>
      </c>
      <c r="J171" s="71"/>
      <c r="K171" s="71" t="s">
        <v>387</v>
      </c>
    </row>
    <row r="172" spans="1:11" ht="13" x14ac:dyDescent="0.15">
      <c r="A172" s="15" t="s">
        <v>3118</v>
      </c>
      <c r="B172" s="18" t="s">
        <v>342</v>
      </c>
      <c r="C172" s="20">
        <v>171</v>
      </c>
      <c r="D172" s="20" t="s">
        <v>496</v>
      </c>
      <c r="E172" s="20"/>
      <c r="F172" s="18" t="s">
        <v>497</v>
      </c>
      <c r="G172" s="21" t="s">
        <v>260</v>
      </c>
      <c r="H172" s="71" t="s">
        <v>387</v>
      </c>
      <c r="I172" s="71" t="s">
        <v>387</v>
      </c>
      <c r="J172" s="71"/>
      <c r="K172" s="71" t="s">
        <v>387</v>
      </c>
    </row>
    <row r="173" spans="1:11" ht="13" x14ac:dyDescent="0.15">
      <c r="A173" s="15" t="s">
        <v>2939</v>
      </c>
      <c r="B173" s="18" t="s">
        <v>342</v>
      </c>
      <c r="C173" s="20">
        <v>172</v>
      </c>
      <c r="D173" s="20" t="s">
        <v>385</v>
      </c>
      <c r="E173" s="20">
        <v>250</v>
      </c>
      <c r="F173" s="18" t="s">
        <v>386</v>
      </c>
      <c r="G173" s="21" t="s">
        <v>260</v>
      </c>
      <c r="H173" s="71" t="s">
        <v>387</v>
      </c>
      <c r="I173" s="71" t="s">
        <v>387</v>
      </c>
      <c r="J173" s="71"/>
      <c r="K173" s="71" t="s">
        <v>387</v>
      </c>
    </row>
    <row r="174" spans="1:11" ht="13" x14ac:dyDescent="0.15">
      <c r="A174" s="15" t="s">
        <v>2951</v>
      </c>
      <c r="B174" s="18" t="s">
        <v>342</v>
      </c>
      <c r="C174" s="20">
        <v>173</v>
      </c>
      <c r="D174" s="20" t="s">
        <v>847</v>
      </c>
      <c r="E174" s="20">
        <v>250</v>
      </c>
      <c r="F174" s="18" t="s">
        <v>386</v>
      </c>
      <c r="G174" s="21" t="s">
        <v>260</v>
      </c>
      <c r="H174" s="71" t="s">
        <v>387</v>
      </c>
      <c r="I174" s="71" t="s">
        <v>387</v>
      </c>
      <c r="J174" s="71"/>
      <c r="K174" s="71" t="s">
        <v>387</v>
      </c>
    </row>
  </sheetData>
  <sheetProtection selectLockedCells="1" selectUnlockedCells="1"/>
  <mergeCells count="1">
    <mergeCell ref="Z1:AH1"/>
  </mergeCells>
  <conditionalFormatting sqref="H2:K174">
    <cfRule type="cellIs" dxfId="466" priority="1" stopIfTrue="1" operator="equal">
      <formula>"-"</formula>
    </cfRule>
    <cfRule type="cellIs" dxfId="465" priority="2" stopIfTrue="1" operator="equal">
      <formula>"x"</formula>
    </cfRule>
  </conditionalFormatting>
  <hyperlinks>
    <hyperlink ref="L1" location="'Expansion set Check List'!A1" display="Home" xr:uid="{00000000-0004-0000-5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15">
    <tabColor rgb="FF00FF00"/>
  </sheetPr>
  <dimension ref="A1:AH14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13.83203125" bestFit="1" customWidth="1"/>
    <col min="3" max="3" width="4" bestFit="1" customWidth="1"/>
    <col min="4" max="4" width="8.83203125" bestFit="1" customWidth="1"/>
    <col min="5" max="5" width="4" bestFit="1" customWidth="1"/>
    <col min="6" max="6" width="13.6640625" bestFit="1" customWidth="1"/>
    <col min="7" max="7" width="14.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538</v>
      </c>
      <c r="B2" s="18" t="s">
        <v>343</v>
      </c>
      <c r="C2" s="18">
        <v>1</v>
      </c>
      <c r="D2" s="20" t="s">
        <v>407</v>
      </c>
      <c r="E2" s="120">
        <v>40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146</v>
      </c>
      <c r="Z2" s="102"/>
      <c r="AA2" s="102"/>
      <c r="AB2" s="102"/>
      <c r="AC2" s="102"/>
      <c r="AD2" s="102"/>
      <c r="AE2" s="102"/>
      <c r="AF2" s="102"/>
      <c r="AG2" s="102"/>
      <c r="AH2" s="102"/>
    </row>
    <row r="3" spans="1:34" ht="13" x14ac:dyDescent="0.15">
      <c r="A3" s="15" t="s">
        <v>3097</v>
      </c>
      <c r="B3" s="18" t="s">
        <v>343</v>
      </c>
      <c r="C3" s="20">
        <v>2</v>
      </c>
      <c r="D3" s="20" t="s">
        <v>407</v>
      </c>
      <c r="E3" s="20">
        <v>160</v>
      </c>
      <c r="F3" s="18" t="s">
        <v>398</v>
      </c>
      <c r="G3" s="19"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33</v>
      </c>
    </row>
    <row r="4" spans="1:34" ht="13" x14ac:dyDescent="0.15">
      <c r="A4" s="15" t="s">
        <v>1880</v>
      </c>
      <c r="B4" s="18" t="s">
        <v>343</v>
      </c>
      <c r="C4" s="18">
        <v>3</v>
      </c>
      <c r="D4" s="20" t="s">
        <v>407</v>
      </c>
      <c r="E4" s="20">
        <v>80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36</v>
      </c>
    </row>
    <row r="5" spans="1:34" ht="13" x14ac:dyDescent="0.15">
      <c r="A5" s="15" t="s">
        <v>3122</v>
      </c>
      <c r="B5" s="18" t="s">
        <v>343</v>
      </c>
      <c r="C5" s="20">
        <v>4</v>
      </c>
      <c r="D5" s="20" t="s">
        <v>407</v>
      </c>
      <c r="E5" s="20">
        <v>130</v>
      </c>
      <c r="F5" s="18" t="s">
        <v>398</v>
      </c>
      <c r="G5" s="19" t="s">
        <v>181</v>
      </c>
      <c r="H5" s="71" t="s">
        <v>387</v>
      </c>
      <c r="I5" s="71" t="s">
        <v>387</v>
      </c>
      <c r="J5" s="71"/>
      <c r="K5" s="71"/>
      <c r="R5" s="117" t="s">
        <v>181</v>
      </c>
      <c r="S5" s="231">
        <f t="shared" si="0"/>
        <v>0</v>
      </c>
      <c r="T5" s="159">
        <f t="shared" si="1"/>
        <v>0</v>
      </c>
      <c r="U5" s="168"/>
      <c r="V5" s="117" t="s">
        <v>181</v>
      </c>
      <c r="W5" s="231">
        <f t="shared" si="2"/>
        <v>0</v>
      </c>
      <c r="X5" s="6">
        <f t="shared" si="3"/>
        <v>25</v>
      </c>
    </row>
    <row r="6" spans="1:34" ht="13" x14ac:dyDescent="0.15">
      <c r="A6" s="15" t="s">
        <v>2519</v>
      </c>
      <c r="B6" s="18" t="s">
        <v>343</v>
      </c>
      <c r="C6" s="18">
        <v>5</v>
      </c>
      <c r="D6" s="20" t="s">
        <v>407</v>
      </c>
      <c r="E6" s="20">
        <v>30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16</v>
      </c>
    </row>
    <row r="7" spans="1:34" ht="13" x14ac:dyDescent="0.15">
      <c r="A7" s="15" t="s">
        <v>2519</v>
      </c>
      <c r="B7" s="18" t="s">
        <v>343</v>
      </c>
      <c r="C7" s="20">
        <v>6</v>
      </c>
      <c r="D7" s="20" t="s">
        <v>407</v>
      </c>
      <c r="E7" s="20">
        <v>40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2520</v>
      </c>
      <c r="B8" s="18" t="s">
        <v>343</v>
      </c>
      <c r="C8" s="18">
        <v>7</v>
      </c>
      <c r="D8" s="20" t="s">
        <v>407</v>
      </c>
      <c r="E8" s="20">
        <v>70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8</v>
      </c>
    </row>
    <row r="9" spans="1:34" ht="13" x14ac:dyDescent="0.15">
      <c r="A9" s="15" t="s">
        <v>2521</v>
      </c>
      <c r="B9" s="18" t="s">
        <v>343</v>
      </c>
      <c r="C9" s="20">
        <v>8</v>
      </c>
      <c r="D9" s="20" t="s">
        <v>407</v>
      </c>
      <c r="E9" s="20">
        <v>130</v>
      </c>
      <c r="F9" s="18" t="s">
        <v>386</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2522</v>
      </c>
      <c r="B10" s="18" t="s">
        <v>343</v>
      </c>
      <c r="C10" s="18">
        <v>9</v>
      </c>
      <c r="D10" s="20" t="s">
        <v>407</v>
      </c>
      <c r="E10" s="20">
        <v>70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2523</v>
      </c>
      <c r="B11" s="18" t="s">
        <v>343</v>
      </c>
      <c r="C11" s="20">
        <v>10</v>
      </c>
      <c r="D11" s="20" t="s">
        <v>407</v>
      </c>
      <c r="E11" s="20">
        <v>120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3123</v>
      </c>
      <c r="B12" s="18" t="s">
        <v>343</v>
      </c>
      <c r="C12" s="18">
        <v>11</v>
      </c>
      <c r="D12" s="20" t="s">
        <v>407</v>
      </c>
      <c r="E12" s="20">
        <v>110</v>
      </c>
      <c r="F12" s="18" t="s">
        <v>393</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3064</v>
      </c>
      <c r="B13" s="18" t="s">
        <v>343</v>
      </c>
      <c r="C13" s="20">
        <v>12</v>
      </c>
      <c r="D13" s="20" t="s">
        <v>395</v>
      </c>
      <c r="E13" s="20">
        <v>120</v>
      </c>
      <c r="F13" s="18" t="s">
        <v>398</v>
      </c>
      <c r="G13" s="19"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1947</v>
      </c>
      <c r="B14" s="18" t="s">
        <v>343</v>
      </c>
      <c r="C14" s="18">
        <v>13</v>
      </c>
      <c r="D14" s="20" t="s">
        <v>395</v>
      </c>
      <c r="E14" s="20">
        <v>130</v>
      </c>
      <c r="F14" s="18" t="s">
        <v>393</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2524</v>
      </c>
      <c r="B15" s="18" t="s">
        <v>343</v>
      </c>
      <c r="C15" s="20">
        <v>14</v>
      </c>
      <c r="D15" s="20" t="s">
        <v>395</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2524</v>
      </c>
      <c r="B16" s="18" t="s">
        <v>343</v>
      </c>
      <c r="C16" s="18">
        <v>15</v>
      </c>
      <c r="D16" s="20" t="s">
        <v>395</v>
      </c>
      <c r="E16" s="20">
        <v>70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2525</v>
      </c>
      <c r="B17" s="18" t="s">
        <v>343</v>
      </c>
      <c r="C17" s="20">
        <v>16</v>
      </c>
      <c r="D17" s="20" t="s">
        <v>395</v>
      </c>
      <c r="E17" s="20">
        <v>90</v>
      </c>
      <c r="F17" s="18" t="s">
        <v>398</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2526</v>
      </c>
      <c r="B18" s="18" t="s">
        <v>343</v>
      </c>
      <c r="C18" s="18">
        <v>17</v>
      </c>
      <c r="D18" s="20" t="s">
        <v>395</v>
      </c>
      <c r="E18" s="20">
        <v>150</v>
      </c>
      <c r="F18" s="18"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2573</v>
      </c>
      <c r="B19" s="18" t="s">
        <v>343</v>
      </c>
      <c r="C19" s="20">
        <v>18</v>
      </c>
      <c r="D19" s="20" t="s">
        <v>395</v>
      </c>
      <c r="E19" s="20">
        <v>70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2574</v>
      </c>
      <c r="B20" s="18" t="s">
        <v>343</v>
      </c>
      <c r="C20" s="18">
        <v>19</v>
      </c>
      <c r="D20" s="20" t="s">
        <v>395</v>
      </c>
      <c r="E20" s="20">
        <v>120</v>
      </c>
      <c r="F20" s="18" t="s">
        <v>398</v>
      </c>
      <c r="G20" s="21"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3099</v>
      </c>
      <c r="B21" s="18" t="s">
        <v>343</v>
      </c>
      <c r="C21" s="20">
        <v>20</v>
      </c>
      <c r="D21" s="20" t="s">
        <v>389</v>
      </c>
      <c r="E21" s="20">
        <v>180</v>
      </c>
      <c r="F21" s="18" t="s">
        <v>393</v>
      </c>
      <c r="G21" s="19" t="s">
        <v>193</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2531</v>
      </c>
      <c r="B22" s="18" t="s">
        <v>343</v>
      </c>
      <c r="C22" s="18">
        <v>21</v>
      </c>
      <c r="D22" s="20" t="s">
        <v>389</v>
      </c>
      <c r="E22" s="20">
        <v>50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2531</v>
      </c>
      <c r="B23" s="18" t="s">
        <v>343</v>
      </c>
      <c r="C23" s="20">
        <v>22</v>
      </c>
      <c r="D23" s="20" t="s">
        <v>389</v>
      </c>
      <c r="E23" s="20">
        <v>70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2532</v>
      </c>
      <c r="B24" s="18" t="s">
        <v>343</v>
      </c>
      <c r="C24" s="18">
        <v>23</v>
      </c>
      <c r="D24" s="20" t="s">
        <v>389</v>
      </c>
      <c r="E24" s="20">
        <v>80</v>
      </c>
      <c r="F24" s="18" t="s">
        <v>398</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3124</v>
      </c>
      <c r="B25" s="18" t="s">
        <v>343</v>
      </c>
      <c r="C25" s="20">
        <v>24</v>
      </c>
      <c r="D25" s="20" t="s">
        <v>389</v>
      </c>
      <c r="E25" s="20">
        <v>230</v>
      </c>
      <c r="F25" s="18" t="s">
        <v>386</v>
      </c>
      <c r="G25" s="19" t="s">
        <v>193</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2609</v>
      </c>
      <c r="B26" s="18" t="s">
        <v>343</v>
      </c>
      <c r="C26" s="18">
        <v>25</v>
      </c>
      <c r="D26" s="20" t="s">
        <v>389</v>
      </c>
      <c r="E26" s="20">
        <v>60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2610</v>
      </c>
      <c r="B27" s="18" t="s">
        <v>343</v>
      </c>
      <c r="C27" s="20">
        <v>26</v>
      </c>
      <c r="D27" s="20" t="s">
        <v>389</v>
      </c>
      <c r="E27" s="20">
        <v>100</v>
      </c>
      <c r="F27" s="18"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2611</v>
      </c>
      <c r="B28" s="18" t="s">
        <v>343</v>
      </c>
      <c r="C28" s="18">
        <v>27</v>
      </c>
      <c r="D28" s="20" t="s">
        <v>389</v>
      </c>
      <c r="E28" s="20">
        <v>90</v>
      </c>
      <c r="F28" s="18" t="s">
        <v>398</v>
      </c>
      <c r="G28" s="21" t="s">
        <v>177</v>
      </c>
      <c r="H28" s="71" t="s">
        <v>387</v>
      </c>
      <c r="I28" s="71" t="s">
        <v>387</v>
      </c>
      <c r="J28" s="71"/>
      <c r="K28" s="71"/>
      <c r="R28" s="117" t="s">
        <v>257</v>
      </c>
      <c r="S28" s="231">
        <f t="shared" si="0"/>
        <v>0</v>
      </c>
      <c r="T28" s="159">
        <f t="shared" si="1"/>
        <v>0</v>
      </c>
      <c r="U28" s="168"/>
      <c r="V28" s="117" t="s">
        <v>257</v>
      </c>
      <c r="W28" s="231">
        <f t="shared" si="2"/>
        <v>0</v>
      </c>
      <c r="X28" s="6">
        <f t="shared" si="3"/>
        <v>13</v>
      </c>
    </row>
    <row r="29" spans="1:24" ht="14" thickBot="1" x14ac:dyDescent="0.2">
      <c r="A29" s="15" t="s">
        <v>2612</v>
      </c>
      <c r="B29" s="18" t="s">
        <v>343</v>
      </c>
      <c r="C29" s="20">
        <v>28</v>
      </c>
      <c r="D29" s="20" t="s">
        <v>389</v>
      </c>
      <c r="E29" s="20">
        <v>160</v>
      </c>
      <c r="F29" s="18" t="s">
        <v>386</v>
      </c>
      <c r="G29" s="21" t="s">
        <v>185</v>
      </c>
      <c r="H29" s="71" t="s">
        <v>387</v>
      </c>
      <c r="I29" s="71" t="s">
        <v>387</v>
      </c>
      <c r="J29" s="71"/>
      <c r="K29" s="71"/>
      <c r="R29" s="166" t="s">
        <v>260</v>
      </c>
      <c r="S29" s="232">
        <f t="shared" si="0"/>
        <v>0</v>
      </c>
      <c r="T29" s="192">
        <f t="shared" si="1"/>
        <v>0</v>
      </c>
      <c r="U29" s="168"/>
      <c r="V29" s="166" t="s">
        <v>260</v>
      </c>
      <c r="W29" s="232">
        <f t="shared" si="2"/>
        <v>0</v>
      </c>
      <c r="X29" s="7">
        <f t="shared" si="3"/>
        <v>15</v>
      </c>
    </row>
    <row r="30" spans="1:24" ht="14" thickBot="1" x14ac:dyDescent="0.2">
      <c r="A30" s="15" t="s">
        <v>2575</v>
      </c>
      <c r="B30" s="18" t="s">
        <v>343</v>
      </c>
      <c r="C30" s="18">
        <v>29</v>
      </c>
      <c r="D30" s="20" t="s">
        <v>389</v>
      </c>
      <c r="E30" s="20">
        <v>60</v>
      </c>
      <c r="F30" s="18" t="s">
        <v>393</v>
      </c>
      <c r="G30" s="21" t="s">
        <v>173</v>
      </c>
      <c r="H30" s="71" t="s">
        <v>387</v>
      </c>
      <c r="I30" s="71" t="s">
        <v>387</v>
      </c>
      <c r="J30" s="71"/>
      <c r="K30" s="71"/>
      <c r="R30" s="160" t="s">
        <v>86</v>
      </c>
      <c r="S30" s="161"/>
      <c r="T30" s="175">
        <f>SUM(T31:T57)</f>
        <v>0</v>
      </c>
      <c r="U30" s="168"/>
      <c r="V30" s="177" t="s">
        <v>88</v>
      </c>
      <c r="W30" s="213"/>
      <c r="X30" s="215">
        <f>SUM(X31:X57)</f>
        <v>105</v>
      </c>
    </row>
    <row r="31" spans="1:24" ht="13" x14ac:dyDescent="0.15">
      <c r="A31" s="15" t="s">
        <v>2576</v>
      </c>
      <c r="B31" s="18" t="s">
        <v>343</v>
      </c>
      <c r="C31" s="20">
        <v>30</v>
      </c>
      <c r="D31" s="20" t="s">
        <v>389</v>
      </c>
      <c r="E31" s="20">
        <v>140</v>
      </c>
      <c r="F31" s="18"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33</v>
      </c>
    </row>
    <row r="32" spans="1:24" ht="13" x14ac:dyDescent="0.15">
      <c r="A32" s="15" t="s">
        <v>3125</v>
      </c>
      <c r="B32" s="18" t="s">
        <v>343</v>
      </c>
      <c r="C32" s="18">
        <v>31</v>
      </c>
      <c r="D32" s="20" t="s">
        <v>389</v>
      </c>
      <c r="E32" s="20">
        <v>160</v>
      </c>
      <c r="F32" s="18" t="s">
        <v>393</v>
      </c>
      <c r="G32" s="21" t="s">
        <v>185</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36</v>
      </c>
    </row>
    <row r="33" spans="1:24" ht="13" x14ac:dyDescent="0.15">
      <c r="A33" s="15" t="s">
        <v>2925</v>
      </c>
      <c r="B33" s="18" t="s">
        <v>343</v>
      </c>
      <c r="C33" s="20">
        <v>32</v>
      </c>
      <c r="D33" s="20" t="s">
        <v>389</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25</v>
      </c>
    </row>
    <row r="34" spans="1:24" ht="13" x14ac:dyDescent="0.15">
      <c r="A34" s="15" t="s">
        <v>2926</v>
      </c>
      <c r="B34" s="18" t="s">
        <v>343</v>
      </c>
      <c r="C34" s="18">
        <v>33</v>
      </c>
      <c r="D34" s="20" t="s">
        <v>389</v>
      </c>
      <c r="E34" s="20">
        <v>100</v>
      </c>
      <c r="F34" s="18"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11</v>
      </c>
    </row>
    <row r="35" spans="1:24" ht="13" x14ac:dyDescent="0.15">
      <c r="A35" s="15" t="s">
        <v>451</v>
      </c>
      <c r="B35" s="18" t="s">
        <v>343</v>
      </c>
      <c r="C35" s="20">
        <v>34</v>
      </c>
      <c r="D35" s="20" t="s">
        <v>404</v>
      </c>
      <c r="E35" s="20">
        <v>60</v>
      </c>
      <c r="F35" s="18" t="s">
        <v>393</v>
      </c>
      <c r="G35" s="2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403</v>
      </c>
      <c r="B36" s="18" t="s">
        <v>343</v>
      </c>
      <c r="C36" s="18">
        <v>35</v>
      </c>
      <c r="D36" s="20" t="s">
        <v>404</v>
      </c>
      <c r="E36" s="20">
        <v>90</v>
      </c>
      <c r="F36" s="18" t="s">
        <v>398</v>
      </c>
      <c r="G36" s="21"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1799</v>
      </c>
      <c r="B37" s="18" t="s">
        <v>343</v>
      </c>
      <c r="C37" s="20">
        <v>36</v>
      </c>
      <c r="D37" s="20" t="s">
        <v>404</v>
      </c>
      <c r="E37" s="20">
        <v>150</v>
      </c>
      <c r="F37" s="18" t="s">
        <v>386</v>
      </c>
      <c r="G37" s="21" t="s">
        <v>185</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2578</v>
      </c>
      <c r="B38" s="18" t="s">
        <v>343</v>
      </c>
      <c r="C38" s="18">
        <v>37</v>
      </c>
      <c r="D38" s="20" t="s">
        <v>404</v>
      </c>
      <c r="E38" s="20">
        <v>60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2579</v>
      </c>
      <c r="B39" s="18" t="s">
        <v>343</v>
      </c>
      <c r="C39" s="20">
        <v>38</v>
      </c>
      <c r="D39" s="20" t="s">
        <v>404</v>
      </c>
      <c r="E39" s="20">
        <v>100</v>
      </c>
      <c r="F39" s="18"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3126</v>
      </c>
      <c r="B40" s="18" t="s">
        <v>343</v>
      </c>
      <c r="C40" s="18">
        <v>39</v>
      </c>
      <c r="D40" s="20" t="s">
        <v>404</v>
      </c>
      <c r="E40" s="20">
        <v>120</v>
      </c>
      <c r="F40" s="18" t="s">
        <v>393</v>
      </c>
      <c r="G40" s="19"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1914</v>
      </c>
      <c r="B41" s="18" t="s">
        <v>343</v>
      </c>
      <c r="C41" s="20">
        <v>40</v>
      </c>
      <c r="D41" s="20" t="s">
        <v>385</v>
      </c>
      <c r="E41" s="20">
        <v>70</v>
      </c>
      <c r="F41" s="18" t="s">
        <v>393</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1864</v>
      </c>
      <c r="B42" s="18" t="s">
        <v>343</v>
      </c>
      <c r="C42" s="18">
        <v>41</v>
      </c>
      <c r="D42" s="20" t="s">
        <v>385</v>
      </c>
      <c r="E42" s="20">
        <v>60</v>
      </c>
      <c r="F42" s="18" t="s">
        <v>393</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1863</v>
      </c>
      <c r="B43" s="18" t="s">
        <v>343</v>
      </c>
      <c r="C43" s="20">
        <v>42</v>
      </c>
      <c r="D43" s="20" t="s">
        <v>385</v>
      </c>
      <c r="E43" s="20">
        <v>70</v>
      </c>
      <c r="F43" s="18" t="s">
        <v>393</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1857</v>
      </c>
      <c r="B44" s="18" t="s">
        <v>343</v>
      </c>
      <c r="C44" s="18">
        <v>43</v>
      </c>
      <c r="D44" s="20" t="s">
        <v>385</v>
      </c>
      <c r="E44" s="20">
        <v>60</v>
      </c>
      <c r="F44" s="18"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2581</v>
      </c>
      <c r="B45" s="18" t="s">
        <v>343</v>
      </c>
      <c r="C45" s="20">
        <v>44</v>
      </c>
      <c r="D45" s="20" t="s">
        <v>385</v>
      </c>
      <c r="E45" s="20">
        <v>60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2582</v>
      </c>
      <c r="B46" s="18" t="s">
        <v>343</v>
      </c>
      <c r="C46" s="18">
        <v>45</v>
      </c>
      <c r="D46" s="20" t="s">
        <v>385</v>
      </c>
      <c r="E46" s="20">
        <v>90</v>
      </c>
      <c r="F46" s="18" t="s">
        <v>398</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2544</v>
      </c>
      <c r="B47" s="18" t="s">
        <v>343</v>
      </c>
      <c r="C47" s="20">
        <v>46</v>
      </c>
      <c r="D47" s="20" t="s">
        <v>385</v>
      </c>
      <c r="E47" s="20">
        <v>60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2544</v>
      </c>
      <c r="B48" s="18" t="s">
        <v>343</v>
      </c>
      <c r="C48" s="18">
        <v>47</v>
      </c>
      <c r="D48" s="20" t="s">
        <v>385</v>
      </c>
      <c r="E48" s="20">
        <v>50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2545</v>
      </c>
      <c r="B49" s="18" t="s">
        <v>343</v>
      </c>
      <c r="C49" s="20">
        <v>48</v>
      </c>
      <c r="D49" s="20" t="s">
        <v>385</v>
      </c>
      <c r="E49" s="20">
        <v>80</v>
      </c>
      <c r="F49" s="18"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2546</v>
      </c>
      <c r="B50" s="18" t="s">
        <v>343</v>
      </c>
      <c r="C50" s="18">
        <v>49</v>
      </c>
      <c r="D50" s="20" t="s">
        <v>385</v>
      </c>
      <c r="E50" s="20">
        <v>150</v>
      </c>
      <c r="F50" s="18" t="s">
        <v>386</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2539</v>
      </c>
      <c r="B51" s="18" t="s">
        <v>343</v>
      </c>
      <c r="C51" s="20">
        <v>50</v>
      </c>
      <c r="D51" s="20" t="s">
        <v>385</v>
      </c>
      <c r="E51" s="20">
        <v>60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2540</v>
      </c>
      <c r="B52" s="18" t="s">
        <v>343</v>
      </c>
      <c r="C52" s="18">
        <v>51</v>
      </c>
      <c r="D52" s="20" t="s">
        <v>385</v>
      </c>
      <c r="E52" s="20">
        <v>90</v>
      </c>
      <c r="F52" s="18" t="s">
        <v>398</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2583</v>
      </c>
      <c r="B53" s="18" t="s">
        <v>343</v>
      </c>
      <c r="C53" s="20">
        <v>52</v>
      </c>
      <c r="D53" s="20" t="s">
        <v>385</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2590</v>
      </c>
      <c r="B54" s="18" t="s">
        <v>343</v>
      </c>
      <c r="C54" s="18">
        <v>53</v>
      </c>
      <c r="D54" s="20" t="s">
        <v>385</v>
      </c>
      <c r="E54" s="20">
        <v>120</v>
      </c>
      <c r="F54" s="18" t="s">
        <v>398</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2868</v>
      </c>
      <c r="B55" s="18" t="s">
        <v>343</v>
      </c>
      <c r="C55" s="20">
        <v>54</v>
      </c>
      <c r="D55" s="20" t="s">
        <v>385</v>
      </c>
      <c r="E55" s="20">
        <v>80</v>
      </c>
      <c r="F55" s="18"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3127</v>
      </c>
      <c r="B56" s="18" t="s">
        <v>343</v>
      </c>
      <c r="C56" s="18">
        <v>55</v>
      </c>
      <c r="D56" s="20" t="s">
        <v>385</v>
      </c>
      <c r="E56" s="20">
        <v>70</v>
      </c>
      <c r="F56" s="18" t="s">
        <v>393</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3128</v>
      </c>
      <c r="B57" s="18" t="s">
        <v>343</v>
      </c>
      <c r="C57" s="20">
        <v>56</v>
      </c>
      <c r="D57" s="20" t="s">
        <v>385</v>
      </c>
      <c r="E57" s="20">
        <v>210</v>
      </c>
      <c r="F57" s="18" t="s">
        <v>398</v>
      </c>
      <c r="G57" s="21" t="s">
        <v>193</v>
      </c>
      <c r="H57" s="71" t="s">
        <v>387</v>
      </c>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536</v>
      </c>
      <c r="B58" s="18" t="s">
        <v>343</v>
      </c>
      <c r="C58" s="18">
        <v>57</v>
      </c>
      <c r="D58" s="20" t="s">
        <v>400</v>
      </c>
      <c r="E58" s="20">
        <v>60</v>
      </c>
      <c r="F58" s="18" t="s">
        <v>393</v>
      </c>
      <c r="G58" s="21" t="s">
        <v>173</v>
      </c>
      <c r="H58" s="71" t="s">
        <v>387</v>
      </c>
      <c r="I58" s="71" t="s">
        <v>387</v>
      </c>
      <c r="J58" s="71"/>
      <c r="K58" s="71"/>
      <c r="U58" s="168"/>
      <c r="V58" s="177" t="s">
        <v>447</v>
      </c>
      <c r="W58" s="189"/>
      <c r="X58" s="190">
        <f>SUM(X59:X85)</f>
        <v>251</v>
      </c>
    </row>
    <row r="59" spans="1:24" ht="13" x14ac:dyDescent="0.15">
      <c r="A59" s="15" t="s">
        <v>1807</v>
      </c>
      <c r="B59" s="18" t="s">
        <v>343</v>
      </c>
      <c r="C59" s="20">
        <v>58</v>
      </c>
      <c r="D59" s="20" t="s">
        <v>400</v>
      </c>
      <c r="E59" s="20">
        <v>180</v>
      </c>
      <c r="F59" s="18" t="s">
        <v>386</v>
      </c>
      <c r="G59" s="21" t="s">
        <v>181</v>
      </c>
      <c r="H59" s="71" t="s">
        <v>387</v>
      </c>
      <c r="I59" s="71" t="s">
        <v>387</v>
      </c>
      <c r="J59" s="71"/>
      <c r="K59" s="71"/>
      <c r="U59" s="239"/>
      <c r="V59" s="116" t="s">
        <v>173</v>
      </c>
      <c r="W59" s="211">
        <f t="shared" ref="W59:X74" si="8">S3+S31+W3+W31</f>
        <v>0</v>
      </c>
      <c r="X59" s="64">
        <f t="shared" si="8"/>
        <v>66</v>
      </c>
    </row>
    <row r="60" spans="1:24" ht="13" x14ac:dyDescent="0.15">
      <c r="A60" s="15" t="s">
        <v>1796</v>
      </c>
      <c r="B60" s="18" t="s">
        <v>343</v>
      </c>
      <c r="C60" s="18">
        <v>59</v>
      </c>
      <c r="D60" s="20" t="s">
        <v>400</v>
      </c>
      <c r="E60" s="20">
        <v>130</v>
      </c>
      <c r="F60" s="18" t="s">
        <v>386</v>
      </c>
      <c r="G60" s="21" t="s">
        <v>185</v>
      </c>
      <c r="H60" s="71" t="s">
        <v>387</v>
      </c>
      <c r="I60" s="71" t="s">
        <v>387</v>
      </c>
      <c r="J60" s="71"/>
      <c r="K60" s="71"/>
      <c r="U60" s="239"/>
      <c r="V60" s="117" t="s">
        <v>177</v>
      </c>
      <c r="W60" s="158">
        <f t="shared" si="8"/>
        <v>0</v>
      </c>
      <c r="X60" s="159">
        <f t="shared" si="8"/>
        <v>72</v>
      </c>
    </row>
    <row r="61" spans="1:24" ht="13" x14ac:dyDescent="0.15">
      <c r="A61" s="15" t="s">
        <v>1878</v>
      </c>
      <c r="B61" s="18" t="s">
        <v>343</v>
      </c>
      <c r="C61" s="20">
        <v>60</v>
      </c>
      <c r="D61" s="20" t="s">
        <v>400</v>
      </c>
      <c r="E61" s="20">
        <v>50</v>
      </c>
      <c r="F61" s="18" t="s">
        <v>393</v>
      </c>
      <c r="G61" s="21" t="s">
        <v>173</v>
      </c>
      <c r="H61" s="71" t="s">
        <v>387</v>
      </c>
      <c r="I61" s="71" t="s">
        <v>387</v>
      </c>
      <c r="J61" s="71"/>
      <c r="K61" s="71"/>
      <c r="U61" s="239"/>
      <c r="V61" s="117" t="s">
        <v>181</v>
      </c>
      <c r="W61" s="158">
        <f t="shared" si="8"/>
        <v>0</v>
      </c>
      <c r="X61" s="159">
        <f t="shared" si="8"/>
        <v>50</v>
      </c>
    </row>
    <row r="62" spans="1:24" ht="13" x14ac:dyDescent="0.15">
      <c r="A62" s="15" t="s">
        <v>1872</v>
      </c>
      <c r="B62" s="18" t="s">
        <v>343</v>
      </c>
      <c r="C62" s="18">
        <v>61</v>
      </c>
      <c r="D62" s="20" t="s">
        <v>400</v>
      </c>
      <c r="E62" s="20">
        <v>80</v>
      </c>
      <c r="F62" s="18" t="s">
        <v>398</v>
      </c>
      <c r="G62" s="19" t="s">
        <v>177</v>
      </c>
      <c r="H62" s="71" t="s">
        <v>387</v>
      </c>
      <c r="I62" s="71" t="s">
        <v>387</v>
      </c>
      <c r="J62" s="71"/>
      <c r="K62" s="71"/>
      <c r="U62" s="239"/>
      <c r="V62" s="117" t="s">
        <v>185</v>
      </c>
      <c r="W62" s="158">
        <f t="shared" si="8"/>
        <v>0</v>
      </c>
      <c r="X62" s="159">
        <f t="shared" si="8"/>
        <v>27</v>
      </c>
    </row>
    <row r="63" spans="1:24" ht="13" x14ac:dyDescent="0.15">
      <c r="A63" s="15" t="s">
        <v>1859</v>
      </c>
      <c r="B63" s="18" t="s">
        <v>343</v>
      </c>
      <c r="C63" s="20">
        <v>62</v>
      </c>
      <c r="D63" s="20" t="s">
        <v>400</v>
      </c>
      <c r="E63" s="20">
        <v>150</v>
      </c>
      <c r="F63" s="18" t="s">
        <v>386</v>
      </c>
      <c r="G63" s="19" t="s">
        <v>185</v>
      </c>
      <c r="H63" s="71" t="s">
        <v>387</v>
      </c>
      <c r="I63" s="71" t="s">
        <v>387</v>
      </c>
      <c r="J63" s="71"/>
      <c r="K63" s="71"/>
      <c r="U63" s="239"/>
      <c r="V63" s="117" t="s">
        <v>189</v>
      </c>
      <c r="W63" s="158">
        <f t="shared" si="8"/>
        <v>0</v>
      </c>
      <c r="X63" s="159">
        <f t="shared" si="8"/>
        <v>0</v>
      </c>
    </row>
    <row r="64" spans="1:24" ht="13" x14ac:dyDescent="0.15">
      <c r="A64" s="15" t="s">
        <v>1876</v>
      </c>
      <c r="B64" s="18" t="s">
        <v>343</v>
      </c>
      <c r="C64" s="18">
        <v>63</v>
      </c>
      <c r="D64" s="20" t="s">
        <v>400</v>
      </c>
      <c r="E64" s="20">
        <v>60</v>
      </c>
      <c r="F64" s="18" t="s">
        <v>393</v>
      </c>
      <c r="G64" s="21" t="s">
        <v>173</v>
      </c>
      <c r="H64" s="71" t="s">
        <v>387</v>
      </c>
      <c r="I64" s="71" t="s">
        <v>387</v>
      </c>
      <c r="J64" s="71"/>
      <c r="K64" s="71"/>
      <c r="U64" s="240"/>
      <c r="V64" s="117" t="s">
        <v>193</v>
      </c>
      <c r="W64" s="158">
        <f t="shared" si="8"/>
        <v>0</v>
      </c>
      <c r="X64" s="159">
        <f t="shared" si="8"/>
        <v>8</v>
      </c>
    </row>
    <row r="65" spans="1:24" ht="14" thickBot="1" x14ac:dyDescent="0.2">
      <c r="A65" s="15" t="s">
        <v>1869</v>
      </c>
      <c r="B65" s="18" t="s">
        <v>343</v>
      </c>
      <c r="C65" s="20">
        <v>64</v>
      </c>
      <c r="D65" s="20" t="s">
        <v>400</v>
      </c>
      <c r="E65" s="20">
        <v>100</v>
      </c>
      <c r="F65" s="18" t="s">
        <v>398</v>
      </c>
      <c r="G65" s="19" t="s">
        <v>181</v>
      </c>
      <c r="H65" s="71" t="s">
        <v>387</v>
      </c>
      <c r="I65" s="71" t="s">
        <v>387</v>
      </c>
      <c r="J65" s="71"/>
      <c r="K65" s="71"/>
      <c r="U65" s="241"/>
      <c r="V65" s="117" t="s">
        <v>197</v>
      </c>
      <c r="W65" s="158">
        <f t="shared" si="8"/>
        <v>0</v>
      </c>
      <c r="X65" s="159">
        <f t="shared" si="8"/>
        <v>0</v>
      </c>
    </row>
    <row r="66" spans="1:24" ht="14" thickBot="1" x14ac:dyDescent="0.2">
      <c r="A66" s="15" t="s">
        <v>2616</v>
      </c>
      <c r="B66" s="18" t="s">
        <v>343</v>
      </c>
      <c r="C66" s="18">
        <v>65</v>
      </c>
      <c r="D66" s="20" t="s">
        <v>400</v>
      </c>
      <c r="E66" s="20">
        <v>70</v>
      </c>
      <c r="F66" s="18" t="s">
        <v>393</v>
      </c>
      <c r="G66" s="19" t="s">
        <v>173</v>
      </c>
      <c r="H66" s="71" t="s">
        <v>387</v>
      </c>
      <c r="I66" s="71" t="s">
        <v>387</v>
      </c>
      <c r="J66" s="71"/>
      <c r="K66" s="71"/>
      <c r="U66" s="241"/>
      <c r="V66" s="117" t="s">
        <v>201</v>
      </c>
      <c r="W66" s="158">
        <f t="shared" si="8"/>
        <v>0</v>
      </c>
      <c r="X66" s="159">
        <f t="shared" si="8"/>
        <v>0</v>
      </c>
    </row>
    <row r="67" spans="1:24" ht="14" thickBot="1" x14ac:dyDescent="0.2">
      <c r="A67" s="15" t="s">
        <v>2584</v>
      </c>
      <c r="B67" s="18" t="s">
        <v>343</v>
      </c>
      <c r="C67" s="20">
        <v>66</v>
      </c>
      <c r="D67" s="20" t="s">
        <v>400</v>
      </c>
      <c r="E67" s="20">
        <v>70</v>
      </c>
      <c r="F67" s="18" t="s">
        <v>393</v>
      </c>
      <c r="G67" s="21" t="s">
        <v>173</v>
      </c>
      <c r="H67" s="71" t="s">
        <v>387</v>
      </c>
      <c r="I67" s="71" t="s">
        <v>387</v>
      </c>
      <c r="J67" s="71"/>
      <c r="K67" s="71"/>
      <c r="U67" s="241"/>
      <c r="V67" s="117" t="s">
        <v>205</v>
      </c>
      <c r="W67" s="158">
        <f t="shared" si="8"/>
        <v>0</v>
      </c>
      <c r="X67" s="159">
        <f t="shared" si="8"/>
        <v>0</v>
      </c>
    </row>
    <row r="68" spans="1:24" ht="14" thickBot="1" x14ac:dyDescent="0.2">
      <c r="A68" s="15" t="s">
        <v>2585</v>
      </c>
      <c r="B68" s="18" t="s">
        <v>343</v>
      </c>
      <c r="C68" s="18">
        <v>67</v>
      </c>
      <c r="D68" s="20" t="s">
        <v>400</v>
      </c>
      <c r="E68" s="20">
        <v>130</v>
      </c>
      <c r="F68" s="18" t="s">
        <v>398</v>
      </c>
      <c r="G68" s="21" t="s">
        <v>181</v>
      </c>
      <c r="H68" s="71" t="s">
        <v>387</v>
      </c>
      <c r="I68" s="71" t="s">
        <v>387</v>
      </c>
      <c r="J68" s="71"/>
      <c r="K68" s="71"/>
      <c r="U68" s="241"/>
      <c r="V68" s="117" t="s">
        <v>209</v>
      </c>
      <c r="W68" s="158">
        <f t="shared" si="8"/>
        <v>0</v>
      </c>
      <c r="X68" s="159">
        <f t="shared" si="8"/>
        <v>0</v>
      </c>
    </row>
    <row r="69" spans="1:24" ht="14" thickBot="1" x14ac:dyDescent="0.2">
      <c r="A69" s="15" t="s">
        <v>2617</v>
      </c>
      <c r="B69" s="18" t="s">
        <v>343</v>
      </c>
      <c r="C69" s="20">
        <v>68</v>
      </c>
      <c r="D69" s="20" t="s">
        <v>400</v>
      </c>
      <c r="E69" s="20">
        <v>90</v>
      </c>
      <c r="F69" s="18" t="s">
        <v>398</v>
      </c>
      <c r="G69" s="21" t="s">
        <v>177</v>
      </c>
      <c r="H69" s="71" t="s">
        <v>387</v>
      </c>
      <c r="I69" s="71" t="s">
        <v>387</v>
      </c>
      <c r="J69" s="71"/>
      <c r="K69" s="71"/>
      <c r="U69" s="241"/>
      <c r="V69" s="117" t="s">
        <v>9125</v>
      </c>
      <c r="W69" s="158">
        <f t="shared" si="8"/>
        <v>0</v>
      </c>
      <c r="X69" s="159">
        <f t="shared" si="8"/>
        <v>0</v>
      </c>
    </row>
    <row r="70" spans="1:24" ht="14" thickBot="1" x14ac:dyDescent="0.2">
      <c r="A70" s="15" t="s">
        <v>2618</v>
      </c>
      <c r="B70" s="18" t="s">
        <v>343</v>
      </c>
      <c r="C70" s="18">
        <v>69</v>
      </c>
      <c r="D70" s="20" t="s">
        <v>400</v>
      </c>
      <c r="E70" s="20">
        <v>160</v>
      </c>
      <c r="F70" s="18" t="s">
        <v>386</v>
      </c>
      <c r="G70" s="21" t="s">
        <v>185</v>
      </c>
      <c r="H70" s="71" t="s">
        <v>387</v>
      </c>
      <c r="I70" s="71" t="s">
        <v>387</v>
      </c>
      <c r="J70" s="71"/>
      <c r="K70" s="71"/>
      <c r="U70" s="241"/>
      <c r="V70" s="118" t="s">
        <v>213</v>
      </c>
      <c r="W70" s="158">
        <f t="shared" si="8"/>
        <v>0</v>
      </c>
      <c r="X70" s="159">
        <f t="shared" si="8"/>
        <v>0</v>
      </c>
    </row>
    <row r="71" spans="1:24" ht="14" thickBot="1" x14ac:dyDescent="0.2">
      <c r="A71" s="15" t="s">
        <v>2619</v>
      </c>
      <c r="B71" s="18" t="s">
        <v>343</v>
      </c>
      <c r="C71" s="20">
        <v>70</v>
      </c>
      <c r="D71" s="20" t="s">
        <v>400</v>
      </c>
      <c r="E71" s="20">
        <v>80</v>
      </c>
      <c r="F71" s="18" t="s">
        <v>393</v>
      </c>
      <c r="G71" s="21" t="s">
        <v>177</v>
      </c>
      <c r="H71" s="71" t="s">
        <v>387</v>
      </c>
      <c r="I71" s="71" t="s">
        <v>387</v>
      </c>
      <c r="J71" s="71"/>
      <c r="K71" s="71"/>
      <c r="U71" s="241"/>
      <c r="V71" s="117" t="s">
        <v>217</v>
      </c>
      <c r="W71" s="158">
        <f t="shared" si="8"/>
        <v>0</v>
      </c>
      <c r="X71" s="159">
        <f t="shared" si="8"/>
        <v>0</v>
      </c>
    </row>
    <row r="72" spans="1:24" ht="14" thickBot="1" x14ac:dyDescent="0.2">
      <c r="A72" s="15" t="s">
        <v>2830</v>
      </c>
      <c r="B72" s="18" t="s">
        <v>343</v>
      </c>
      <c r="C72" s="18">
        <v>71</v>
      </c>
      <c r="D72" s="20" t="s">
        <v>400</v>
      </c>
      <c r="E72" s="20">
        <v>90</v>
      </c>
      <c r="F72" s="18" t="s">
        <v>393</v>
      </c>
      <c r="G72" s="21" t="s">
        <v>177</v>
      </c>
      <c r="H72" s="71" t="s">
        <v>387</v>
      </c>
      <c r="I72" s="71" t="s">
        <v>387</v>
      </c>
      <c r="J72" s="71"/>
      <c r="K72" s="71"/>
      <c r="U72" s="241"/>
      <c r="V72" s="117" t="s">
        <v>221</v>
      </c>
      <c r="W72" s="158">
        <f t="shared" si="8"/>
        <v>0</v>
      </c>
      <c r="X72" s="159">
        <f t="shared" si="8"/>
        <v>0</v>
      </c>
    </row>
    <row r="73" spans="1:24" ht="14" thickBot="1" x14ac:dyDescent="0.2">
      <c r="A73" s="15" t="s">
        <v>2830</v>
      </c>
      <c r="B73" s="18" t="s">
        <v>343</v>
      </c>
      <c r="C73" s="20">
        <v>72</v>
      </c>
      <c r="D73" s="20" t="s">
        <v>400</v>
      </c>
      <c r="E73" s="20">
        <v>130</v>
      </c>
      <c r="F73" s="18" t="s">
        <v>393</v>
      </c>
      <c r="G73" s="21" t="s">
        <v>181</v>
      </c>
      <c r="H73" s="71" t="s">
        <v>387</v>
      </c>
      <c r="I73" s="71" t="s">
        <v>387</v>
      </c>
      <c r="J73" s="71"/>
      <c r="K73" s="71"/>
      <c r="U73" s="241"/>
      <c r="V73" s="117" t="s">
        <v>225</v>
      </c>
      <c r="W73" s="158">
        <f t="shared" si="8"/>
        <v>0</v>
      </c>
      <c r="X73" s="159">
        <f t="shared" si="8"/>
        <v>0</v>
      </c>
    </row>
    <row r="74" spans="1:24" ht="14" thickBot="1" x14ac:dyDescent="0.2">
      <c r="A74" s="15" t="s">
        <v>3129</v>
      </c>
      <c r="B74" s="18" t="s">
        <v>343</v>
      </c>
      <c r="C74" s="18">
        <v>73</v>
      </c>
      <c r="D74" s="20" t="s">
        <v>400</v>
      </c>
      <c r="E74" s="20">
        <v>200</v>
      </c>
      <c r="F74" s="18" t="s">
        <v>393</v>
      </c>
      <c r="G74" s="21" t="s">
        <v>193</v>
      </c>
      <c r="H74" s="71" t="s">
        <v>387</v>
      </c>
      <c r="I74" s="71" t="s">
        <v>387</v>
      </c>
      <c r="J74" s="71"/>
      <c r="K74" s="71" t="s">
        <v>387</v>
      </c>
      <c r="U74" s="241"/>
      <c r="V74" s="117" t="s">
        <v>229</v>
      </c>
      <c r="W74" s="158">
        <f t="shared" si="8"/>
        <v>0</v>
      </c>
      <c r="X74" s="159">
        <f t="shared" si="8"/>
        <v>0</v>
      </c>
    </row>
    <row r="75" spans="1:24" ht="14" thickBot="1" x14ac:dyDescent="0.2">
      <c r="A75" s="15" t="s">
        <v>3130</v>
      </c>
      <c r="B75" s="18" t="s">
        <v>343</v>
      </c>
      <c r="C75" s="20">
        <v>74</v>
      </c>
      <c r="D75" s="20" t="s">
        <v>400</v>
      </c>
      <c r="E75" s="20">
        <v>120</v>
      </c>
      <c r="F75" s="18" t="s">
        <v>393</v>
      </c>
      <c r="G75" s="21" t="s">
        <v>185</v>
      </c>
      <c r="H75" s="71" t="s">
        <v>387</v>
      </c>
      <c r="I75" s="71" t="s">
        <v>387</v>
      </c>
      <c r="J75" s="71"/>
      <c r="K75" s="71" t="s">
        <v>387</v>
      </c>
      <c r="U75" s="241"/>
      <c r="V75" s="117" t="s">
        <v>233</v>
      </c>
      <c r="W75" s="158">
        <f t="shared" ref="W75:X85" si="9">S19+S47+W19+W47</f>
        <v>0</v>
      </c>
      <c r="X75" s="159">
        <f t="shared" si="9"/>
        <v>0</v>
      </c>
    </row>
    <row r="76" spans="1:24" ht="14" thickBot="1" x14ac:dyDescent="0.2">
      <c r="A76" s="15" t="s">
        <v>2996</v>
      </c>
      <c r="B76" s="18" t="s">
        <v>343</v>
      </c>
      <c r="C76" s="18">
        <v>75</v>
      </c>
      <c r="D76" s="20" t="s">
        <v>400</v>
      </c>
      <c r="E76" s="20">
        <v>70</v>
      </c>
      <c r="F76" s="18" t="s">
        <v>393</v>
      </c>
      <c r="G76" s="21" t="s">
        <v>173</v>
      </c>
      <c r="H76" s="71" t="s">
        <v>387</v>
      </c>
      <c r="I76" s="71" t="s">
        <v>387</v>
      </c>
      <c r="J76" s="71"/>
      <c r="K76" s="71"/>
      <c r="U76" s="241"/>
      <c r="V76" s="117" t="s">
        <v>9123</v>
      </c>
      <c r="W76" s="158">
        <f t="shared" si="9"/>
        <v>0</v>
      </c>
      <c r="X76" s="159">
        <f t="shared" si="9"/>
        <v>0</v>
      </c>
    </row>
    <row r="77" spans="1:24" ht="14" thickBot="1" x14ac:dyDescent="0.2">
      <c r="A77" s="15" t="s">
        <v>3031</v>
      </c>
      <c r="B77" s="18" t="s">
        <v>343</v>
      </c>
      <c r="C77" s="20">
        <v>76</v>
      </c>
      <c r="D77" s="20" t="s">
        <v>400</v>
      </c>
      <c r="E77" s="20">
        <v>120</v>
      </c>
      <c r="F77" s="18" t="s">
        <v>398</v>
      </c>
      <c r="G77" s="21" t="s">
        <v>181</v>
      </c>
      <c r="H77" s="71" t="s">
        <v>387</v>
      </c>
      <c r="I77" s="71" t="s">
        <v>387</v>
      </c>
      <c r="J77" s="71"/>
      <c r="K77" s="71"/>
      <c r="U77" s="241"/>
      <c r="V77" s="117" t="s">
        <v>237</v>
      </c>
      <c r="W77" s="158">
        <f t="shared" si="9"/>
        <v>0</v>
      </c>
      <c r="X77" s="159">
        <f t="shared" si="9"/>
        <v>0</v>
      </c>
    </row>
    <row r="78" spans="1:24" ht="14" thickBot="1" x14ac:dyDescent="0.2">
      <c r="A78" s="15" t="s">
        <v>3131</v>
      </c>
      <c r="B78" s="18" t="s">
        <v>343</v>
      </c>
      <c r="C78" s="20">
        <v>77</v>
      </c>
      <c r="D78" s="20" t="s">
        <v>400</v>
      </c>
      <c r="E78" s="20">
        <v>130</v>
      </c>
      <c r="F78" s="18" t="s">
        <v>393</v>
      </c>
      <c r="G78" s="21" t="s">
        <v>181</v>
      </c>
      <c r="H78" s="71" t="s">
        <v>387</v>
      </c>
      <c r="I78" s="71" t="s">
        <v>387</v>
      </c>
      <c r="J78" s="71"/>
      <c r="K78" s="71"/>
      <c r="U78" s="241"/>
      <c r="V78" s="117" t="s">
        <v>241</v>
      </c>
      <c r="W78" s="158">
        <f t="shared" si="9"/>
        <v>0</v>
      </c>
      <c r="X78" s="159">
        <f t="shared" si="9"/>
        <v>0</v>
      </c>
    </row>
    <row r="79" spans="1:24" ht="14" thickBot="1" x14ac:dyDescent="0.2">
      <c r="A79" s="15" t="s">
        <v>2621</v>
      </c>
      <c r="B79" s="18" t="s">
        <v>343</v>
      </c>
      <c r="C79" s="20">
        <v>78</v>
      </c>
      <c r="D79" s="20" t="s">
        <v>858</v>
      </c>
      <c r="E79" s="20">
        <v>130</v>
      </c>
      <c r="F79" s="18" t="s">
        <v>398</v>
      </c>
      <c r="G79" s="21" t="s">
        <v>181</v>
      </c>
      <c r="H79" s="71" t="s">
        <v>387</v>
      </c>
      <c r="I79" s="71" t="s">
        <v>387</v>
      </c>
      <c r="J79" s="71"/>
      <c r="K79" s="71"/>
      <c r="U79" s="241"/>
      <c r="V79" s="117" t="s">
        <v>245</v>
      </c>
      <c r="W79" s="158">
        <f t="shared" si="9"/>
        <v>0</v>
      </c>
      <c r="X79" s="159">
        <f t="shared" si="9"/>
        <v>0</v>
      </c>
    </row>
    <row r="80" spans="1:24" ht="14" thickBot="1" x14ac:dyDescent="0.2">
      <c r="A80" s="15" t="s">
        <v>3132</v>
      </c>
      <c r="B80" s="18" t="s">
        <v>343</v>
      </c>
      <c r="C80" s="20">
        <v>79</v>
      </c>
      <c r="D80" s="20" t="s">
        <v>858</v>
      </c>
      <c r="E80" s="20">
        <v>180</v>
      </c>
      <c r="F80" s="18" t="s">
        <v>393</v>
      </c>
      <c r="G80" s="21" t="s">
        <v>193</v>
      </c>
      <c r="H80" s="71" t="s">
        <v>387</v>
      </c>
      <c r="I80" s="71" t="s">
        <v>387</v>
      </c>
      <c r="J80" s="71"/>
      <c r="K80" s="71" t="s">
        <v>387</v>
      </c>
      <c r="U80" s="241"/>
      <c r="V80" s="117" t="s">
        <v>249</v>
      </c>
      <c r="W80" s="158">
        <f t="shared" si="9"/>
        <v>0</v>
      </c>
      <c r="X80" s="159">
        <f t="shared" si="9"/>
        <v>0</v>
      </c>
    </row>
    <row r="81" spans="1:24" ht="14" thickBot="1" x14ac:dyDescent="0.2">
      <c r="A81" s="15" t="s">
        <v>3133</v>
      </c>
      <c r="B81" s="18" t="s">
        <v>343</v>
      </c>
      <c r="C81" s="20">
        <v>80</v>
      </c>
      <c r="D81" s="20" t="s">
        <v>858</v>
      </c>
      <c r="E81" s="20">
        <v>160</v>
      </c>
      <c r="F81" s="18" t="s">
        <v>393</v>
      </c>
      <c r="G81" s="21" t="s">
        <v>185</v>
      </c>
      <c r="H81" s="71" t="s">
        <v>387</v>
      </c>
      <c r="I81" s="71" t="s">
        <v>387</v>
      </c>
      <c r="J81" s="71"/>
      <c r="K81" s="71"/>
      <c r="U81" s="241"/>
      <c r="V81" s="117" t="s">
        <v>253</v>
      </c>
      <c r="W81" s="158">
        <f t="shared" si="9"/>
        <v>0</v>
      </c>
      <c r="X81" s="159">
        <f t="shared" si="9"/>
        <v>0</v>
      </c>
    </row>
    <row r="82" spans="1:24" ht="14" thickBot="1" x14ac:dyDescent="0.2">
      <c r="A82" s="15" t="s">
        <v>1795</v>
      </c>
      <c r="B82" s="18" t="s">
        <v>343</v>
      </c>
      <c r="C82" s="20">
        <v>81</v>
      </c>
      <c r="D82" s="20" t="s">
        <v>847</v>
      </c>
      <c r="E82" s="20">
        <v>160</v>
      </c>
      <c r="F82" s="18" t="s">
        <v>386</v>
      </c>
      <c r="G82" s="21" t="s">
        <v>185</v>
      </c>
      <c r="H82" s="71" t="s">
        <v>387</v>
      </c>
      <c r="I82" s="71" t="s">
        <v>387</v>
      </c>
      <c r="J82" s="71"/>
      <c r="K82" s="71"/>
      <c r="U82" s="241"/>
      <c r="V82" s="117" t="s">
        <v>10048</v>
      </c>
      <c r="W82" s="158">
        <f t="shared" si="9"/>
        <v>0</v>
      </c>
      <c r="X82" s="159">
        <f t="shared" si="9"/>
        <v>0</v>
      </c>
    </row>
    <row r="83" spans="1:24" ht="14" thickBot="1" x14ac:dyDescent="0.2">
      <c r="A83" s="15" t="s">
        <v>3098</v>
      </c>
      <c r="B83" s="18" t="s">
        <v>343</v>
      </c>
      <c r="C83" s="20">
        <v>82</v>
      </c>
      <c r="D83" s="20" t="s">
        <v>847</v>
      </c>
      <c r="E83" s="20">
        <v>180</v>
      </c>
      <c r="F83" s="18" t="s">
        <v>393</v>
      </c>
      <c r="G83" s="21" t="s">
        <v>193</v>
      </c>
      <c r="H83" s="71" t="s">
        <v>387</v>
      </c>
      <c r="I83" s="71" t="s">
        <v>387</v>
      </c>
      <c r="J83" s="71"/>
      <c r="K83" s="71" t="s">
        <v>387</v>
      </c>
      <c r="U83" s="241"/>
      <c r="V83" s="117" t="s">
        <v>10124</v>
      </c>
      <c r="W83" s="158">
        <f t="shared" si="9"/>
        <v>0</v>
      </c>
      <c r="X83" s="159">
        <f t="shared" si="9"/>
        <v>0</v>
      </c>
    </row>
    <row r="84" spans="1:24" ht="14" thickBot="1" x14ac:dyDescent="0.2">
      <c r="A84" s="15" t="s">
        <v>2586</v>
      </c>
      <c r="B84" s="18" t="s">
        <v>343</v>
      </c>
      <c r="C84" s="20">
        <v>83</v>
      </c>
      <c r="D84" s="20" t="s">
        <v>2547</v>
      </c>
      <c r="E84" s="20">
        <v>30</v>
      </c>
      <c r="F84" s="18" t="s">
        <v>393</v>
      </c>
      <c r="G84" s="21" t="s">
        <v>173</v>
      </c>
      <c r="H84" s="71" t="s">
        <v>387</v>
      </c>
      <c r="I84" s="71" t="s">
        <v>387</v>
      </c>
      <c r="J84" s="71"/>
      <c r="K84" s="71"/>
      <c r="U84" s="241"/>
      <c r="V84" s="117" t="s">
        <v>257</v>
      </c>
      <c r="W84" s="158">
        <f t="shared" si="9"/>
        <v>0</v>
      </c>
      <c r="X84" s="159">
        <f t="shared" si="9"/>
        <v>13</v>
      </c>
    </row>
    <row r="85" spans="1:24" ht="14" thickBot="1" x14ac:dyDescent="0.2">
      <c r="A85" s="15" t="s">
        <v>2586</v>
      </c>
      <c r="B85" s="18" t="s">
        <v>343</v>
      </c>
      <c r="C85" s="20">
        <v>84</v>
      </c>
      <c r="D85" s="20" t="s">
        <v>2547</v>
      </c>
      <c r="E85" s="20">
        <v>40</v>
      </c>
      <c r="F85" s="18" t="s">
        <v>393</v>
      </c>
      <c r="G85" s="21" t="s">
        <v>173</v>
      </c>
      <c r="H85" s="71" t="s">
        <v>387</v>
      </c>
      <c r="I85" s="71" t="s">
        <v>387</v>
      </c>
      <c r="J85" s="71"/>
      <c r="K85" s="71"/>
      <c r="U85" s="241"/>
      <c r="V85" s="166" t="s">
        <v>260</v>
      </c>
      <c r="W85" s="191">
        <f t="shared" si="9"/>
        <v>0</v>
      </c>
      <c r="X85" s="192">
        <f t="shared" si="9"/>
        <v>15</v>
      </c>
    </row>
    <row r="86" spans="1:24" ht="13" x14ac:dyDescent="0.15">
      <c r="A86" s="15" t="s">
        <v>2587</v>
      </c>
      <c r="B86" s="18" t="s">
        <v>343</v>
      </c>
      <c r="C86" s="20">
        <v>85</v>
      </c>
      <c r="D86" s="20" t="s">
        <v>2547</v>
      </c>
      <c r="E86" s="20">
        <v>70</v>
      </c>
      <c r="F86" s="18" t="s">
        <v>398</v>
      </c>
      <c r="G86" s="21" t="s">
        <v>177</v>
      </c>
      <c r="H86" s="71" t="s">
        <v>387</v>
      </c>
      <c r="I86" s="71" t="s">
        <v>387</v>
      </c>
      <c r="J86" s="71"/>
      <c r="K86" s="71"/>
    </row>
    <row r="87" spans="1:24" ht="13" x14ac:dyDescent="0.15">
      <c r="A87" s="15" t="s">
        <v>2588</v>
      </c>
      <c r="B87" s="18" t="s">
        <v>343</v>
      </c>
      <c r="C87" s="20">
        <v>86</v>
      </c>
      <c r="D87" s="20" t="s">
        <v>2547</v>
      </c>
      <c r="E87" s="20">
        <v>120</v>
      </c>
      <c r="F87" s="18" t="s">
        <v>386</v>
      </c>
      <c r="G87" s="21" t="s">
        <v>181</v>
      </c>
      <c r="H87" s="71" t="s">
        <v>387</v>
      </c>
      <c r="I87" s="71" t="s">
        <v>387</v>
      </c>
      <c r="J87" s="71"/>
      <c r="K87" s="71"/>
    </row>
    <row r="88" spans="1:24" ht="13" x14ac:dyDescent="0.15">
      <c r="A88" s="15" t="s">
        <v>2622</v>
      </c>
      <c r="B88" s="18" t="s">
        <v>343</v>
      </c>
      <c r="C88" s="20">
        <v>87</v>
      </c>
      <c r="D88" s="20" t="s">
        <v>2547</v>
      </c>
      <c r="E88" s="20">
        <v>90</v>
      </c>
      <c r="F88" s="18" t="s">
        <v>398</v>
      </c>
      <c r="G88" s="21" t="s">
        <v>181</v>
      </c>
      <c r="H88" s="71" t="s">
        <v>387</v>
      </c>
      <c r="I88" s="71" t="s">
        <v>387</v>
      </c>
      <c r="J88" s="71"/>
      <c r="K88" s="71"/>
    </row>
    <row r="89" spans="1:24" ht="13" x14ac:dyDescent="0.15">
      <c r="A89" s="15" t="s">
        <v>2613</v>
      </c>
      <c r="B89" s="18" t="s">
        <v>343</v>
      </c>
      <c r="C89" s="20">
        <v>88</v>
      </c>
      <c r="D89" s="20" t="s">
        <v>2547</v>
      </c>
      <c r="E89" s="20">
        <v>60</v>
      </c>
      <c r="F89" s="18" t="s">
        <v>393</v>
      </c>
      <c r="G89" s="21" t="s">
        <v>177</v>
      </c>
      <c r="H89" s="71" t="s">
        <v>387</v>
      </c>
      <c r="I89" s="71" t="s">
        <v>387</v>
      </c>
      <c r="J89" s="71"/>
      <c r="K89" s="71"/>
    </row>
    <row r="90" spans="1:24" ht="13" x14ac:dyDescent="0.15">
      <c r="A90" s="15" t="s">
        <v>2623</v>
      </c>
      <c r="B90" s="18" t="s">
        <v>343</v>
      </c>
      <c r="C90" s="20">
        <v>89</v>
      </c>
      <c r="D90" s="20" t="s">
        <v>2547</v>
      </c>
      <c r="E90" s="20">
        <v>70</v>
      </c>
      <c r="F90" s="18" t="s">
        <v>393</v>
      </c>
      <c r="G90" s="21" t="s">
        <v>177</v>
      </c>
      <c r="H90" s="71" t="s">
        <v>387</v>
      </c>
      <c r="I90" s="71" t="s">
        <v>387</v>
      </c>
      <c r="J90" s="71"/>
      <c r="K90" s="71"/>
    </row>
    <row r="91" spans="1:24" ht="13" x14ac:dyDescent="0.15">
      <c r="A91" s="15" t="s">
        <v>3134</v>
      </c>
      <c r="B91" s="18" t="s">
        <v>343</v>
      </c>
      <c r="C91" s="20">
        <v>90</v>
      </c>
      <c r="D91" s="20" t="s">
        <v>2547</v>
      </c>
      <c r="E91" s="20">
        <v>180</v>
      </c>
      <c r="F91" s="18" t="s">
        <v>393</v>
      </c>
      <c r="G91" s="21" t="s">
        <v>193</v>
      </c>
      <c r="H91" s="71" t="s">
        <v>387</v>
      </c>
      <c r="I91" s="71" t="s">
        <v>387</v>
      </c>
      <c r="J91" s="71"/>
      <c r="K91" s="71" t="s">
        <v>387</v>
      </c>
    </row>
    <row r="92" spans="1:24" ht="13" x14ac:dyDescent="0.15">
      <c r="A92" s="15" t="s">
        <v>2591</v>
      </c>
      <c r="B92" s="18" t="s">
        <v>343</v>
      </c>
      <c r="C92" s="20">
        <v>91</v>
      </c>
      <c r="D92" s="20" t="s">
        <v>149</v>
      </c>
      <c r="E92" s="20">
        <v>40</v>
      </c>
      <c r="F92" s="18" t="s">
        <v>393</v>
      </c>
      <c r="G92" s="21" t="s">
        <v>173</v>
      </c>
      <c r="H92" s="71" t="s">
        <v>387</v>
      </c>
      <c r="I92" s="71" t="s">
        <v>387</v>
      </c>
      <c r="J92" s="71"/>
      <c r="K92" s="71"/>
    </row>
    <row r="93" spans="1:24" ht="13" x14ac:dyDescent="0.15">
      <c r="A93" s="15" t="s">
        <v>2591</v>
      </c>
      <c r="B93" s="18" t="s">
        <v>343</v>
      </c>
      <c r="C93" s="20">
        <v>92</v>
      </c>
      <c r="D93" s="20" t="s">
        <v>149</v>
      </c>
      <c r="E93" s="20">
        <v>50</v>
      </c>
      <c r="F93" s="18" t="s">
        <v>393</v>
      </c>
      <c r="G93" s="21" t="s">
        <v>173</v>
      </c>
      <c r="H93" s="71" t="s">
        <v>387</v>
      </c>
      <c r="I93" s="71" t="s">
        <v>387</v>
      </c>
      <c r="J93" s="71"/>
      <c r="K93" s="71"/>
    </row>
    <row r="94" spans="1:24" ht="13" x14ac:dyDescent="0.15">
      <c r="A94" s="15" t="s">
        <v>2592</v>
      </c>
      <c r="B94" s="18" t="s">
        <v>343</v>
      </c>
      <c r="C94" s="20">
        <v>93</v>
      </c>
      <c r="D94" s="20" t="s">
        <v>149</v>
      </c>
      <c r="E94" s="20">
        <v>80</v>
      </c>
      <c r="F94" s="18" t="s">
        <v>398</v>
      </c>
      <c r="G94" s="21" t="s">
        <v>177</v>
      </c>
      <c r="H94" s="71" t="s">
        <v>387</v>
      </c>
      <c r="I94" s="71" t="s">
        <v>387</v>
      </c>
      <c r="J94" s="71"/>
      <c r="K94" s="71"/>
    </row>
    <row r="95" spans="1:24" ht="13" x14ac:dyDescent="0.15">
      <c r="A95" s="15" t="s">
        <v>2593</v>
      </c>
      <c r="B95" s="18" t="s">
        <v>343</v>
      </c>
      <c r="C95" s="20">
        <v>94</v>
      </c>
      <c r="D95" s="20" t="s">
        <v>149</v>
      </c>
      <c r="E95" s="20">
        <v>160</v>
      </c>
      <c r="F95" s="18" t="s">
        <v>386</v>
      </c>
      <c r="G95" s="21" t="s">
        <v>185</v>
      </c>
      <c r="H95" s="71" t="s">
        <v>387</v>
      </c>
      <c r="I95" s="71" t="s">
        <v>387</v>
      </c>
      <c r="J95" s="71"/>
      <c r="K95" s="71"/>
    </row>
    <row r="96" spans="1:24" ht="13" x14ac:dyDescent="0.15">
      <c r="A96" s="15" t="s">
        <v>3135</v>
      </c>
      <c r="B96" s="18" t="s">
        <v>343</v>
      </c>
      <c r="C96" s="20">
        <v>95</v>
      </c>
      <c r="D96" s="20" t="s">
        <v>149</v>
      </c>
      <c r="E96" s="20">
        <v>190</v>
      </c>
      <c r="F96" s="18" t="s">
        <v>393</v>
      </c>
      <c r="G96" s="21" t="s">
        <v>193</v>
      </c>
      <c r="H96" s="71" t="s">
        <v>387</v>
      </c>
      <c r="I96" s="71" t="s">
        <v>387</v>
      </c>
      <c r="J96" s="71"/>
      <c r="K96" s="71" t="s">
        <v>387</v>
      </c>
    </row>
    <row r="97" spans="1:11" ht="13" x14ac:dyDescent="0.15">
      <c r="A97" s="15" t="s">
        <v>3136</v>
      </c>
      <c r="B97" s="18" t="s">
        <v>343</v>
      </c>
      <c r="C97" s="20">
        <v>96</v>
      </c>
      <c r="D97" s="20" t="s">
        <v>392</v>
      </c>
      <c r="E97" s="20">
        <v>160</v>
      </c>
      <c r="F97" s="18" t="s">
        <v>393</v>
      </c>
      <c r="G97" s="21" t="s">
        <v>185</v>
      </c>
      <c r="H97" s="71" t="s">
        <v>387</v>
      </c>
      <c r="I97" s="71" t="s">
        <v>387</v>
      </c>
      <c r="J97" s="71"/>
      <c r="K97" s="71" t="s">
        <v>387</v>
      </c>
    </row>
    <row r="98" spans="1:11" ht="13" x14ac:dyDescent="0.15">
      <c r="A98" s="15" t="s">
        <v>2554</v>
      </c>
      <c r="B98" s="18" t="s">
        <v>343</v>
      </c>
      <c r="C98" s="20">
        <v>97</v>
      </c>
      <c r="D98" s="20" t="s">
        <v>392</v>
      </c>
      <c r="E98" s="20">
        <v>70</v>
      </c>
      <c r="F98" s="18" t="s">
        <v>393</v>
      </c>
      <c r="G98" s="21" t="s">
        <v>173</v>
      </c>
      <c r="H98" s="71" t="s">
        <v>387</v>
      </c>
      <c r="I98" s="71" t="s">
        <v>387</v>
      </c>
      <c r="J98" s="71"/>
      <c r="K98" s="71"/>
    </row>
    <row r="99" spans="1:11" ht="13" x14ac:dyDescent="0.15">
      <c r="A99" s="15" t="s">
        <v>2555</v>
      </c>
      <c r="B99" s="18" t="s">
        <v>343</v>
      </c>
      <c r="C99" s="20">
        <v>98</v>
      </c>
      <c r="D99" s="20" t="s">
        <v>392</v>
      </c>
      <c r="E99" s="20">
        <v>130</v>
      </c>
      <c r="F99" s="18" t="s">
        <v>398</v>
      </c>
      <c r="G99" s="21" t="s">
        <v>177</v>
      </c>
      <c r="H99" s="71" t="s">
        <v>387</v>
      </c>
      <c r="I99" s="71" t="s">
        <v>387</v>
      </c>
      <c r="J99" s="71"/>
      <c r="K99" s="71"/>
    </row>
    <row r="100" spans="1:11" ht="13" x14ac:dyDescent="0.15">
      <c r="A100" s="15" t="s">
        <v>2557</v>
      </c>
      <c r="B100" s="18" t="s">
        <v>343</v>
      </c>
      <c r="C100" s="20">
        <v>99</v>
      </c>
      <c r="D100" s="20" t="s">
        <v>392</v>
      </c>
      <c r="E100" s="20">
        <v>90</v>
      </c>
      <c r="F100" s="18" t="s">
        <v>393</v>
      </c>
      <c r="G100" s="21" t="s">
        <v>173</v>
      </c>
      <c r="H100" s="71" t="s">
        <v>387</v>
      </c>
      <c r="I100" s="71" t="s">
        <v>387</v>
      </c>
      <c r="J100" s="71"/>
      <c r="K100" s="71"/>
    </row>
    <row r="101" spans="1:11" ht="13" x14ac:dyDescent="0.15">
      <c r="A101" s="15" t="s">
        <v>2626</v>
      </c>
      <c r="B101" s="18" t="s">
        <v>343</v>
      </c>
      <c r="C101" s="20">
        <v>100</v>
      </c>
      <c r="D101" s="20" t="s">
        <v>392</v>
      </c>
      <c r="E101" s="20">
        <v>50</v>
      </c>
      <c r="F101" s="18" t="s">
        <v>393</v>
      </c>
      <c r="G101" s="21" t="s">
        <v>173</v>
      </c>
      <c r="H101" s="71" t="s">
        <v>387</v>
      </c>
      <c r="I101" s="71" t="s">
        <v>387</v>
      </c>
      <c r="J101" s="71"/>
      <c r="K101" s="71"/>
    </row>
    <row r="102" spans="1:11" ht="13" x14ac:dyDescent="0.15">
      <c r="A102" s="15" t="s">
        <v>2625</v>
      </c>
      <c r="B102" s="18" t="s">
        <v>343</v>
      </c>
      <c r="C102" s="20">
        <v>101</v>
      </c>
      <c r="D102" s="20" t="s">
        <v>392</v>
      </c>
      <c r="E102" s="20">
        <v>120</v>
      </c>
      <c r="F102" s="18" t="s">
        <v>398</v>
      </c>
      <c r="G102" s="21" t="s">
        <v>181</v>
      </c>
      <c r="H102" s="71" t="s">
        <v>387</v>
      </c>
      <c r="I102" s="71" t="s">
        <v>387</v>
      </c>
      <c r="J102" s="71"/>
      <c r="K102" s="71"/>
    </row>
    <row r="103" spans="1:11" ht="13" x14ac:dyDescent="0.15">
      <c r="A103" s="15" t="s">
        <v>3137</v>
      </c>
      <c r="B103" s="18" t="s">
        <v>343</v>
      </c>
      <c r="C103" s="20">
        <v>102</v>
      </c>
      <c r="D103" s="20" t="s">
        <v>469</v>
      </c>
      <c r="E103" s="20"/>
      <c r="F103" s="20" t="s">
        <v>1542</v>
      </c>
      <c r="G103" s="21" t="s">
        <v>181</v>
      </c>
      <c r="H103" s="71" t="s">
        <v>387</v>
      </c>
      <c r="I103" s="71" t="s">
        <v>387</v>
      </c>
      <c r="J103" s="71"/>
      <c r="K103" s="71"/>
    </row>
    <row r="104" spans="1:11" ht="13" x14ac:dyDescent="0.15">
      <c r="A104" s="15" t="s">
        <v>3138</v>
      </c>
      <c r="B104" s="18" t="s">
        <v>343</v>
      </c>
      <c r="C104" s="20">
        <v>103</v>
      </c>
      <c r="D104" s="20" t="s">
        <v>469</v>
      </c>
      <c r="E104" s="20"/>
      <c r="F104" s="20" t="s">
        <v>1069</v>
      </c>
      <c r="G104" s="21" t="s">
        <v>177</v>
      </c>
      <c r="H104" s="71" t="s">
        <v>387</v>
      </c>
      <c r="I104" s="71" t="s">
        <v>387</v>
      </c>
      <c r="J104" s="71"/>
      <c r="K104" s="71"/>
    </row>
    <row r="105" spans="1:11" ht="13" x14ac:dyDescent="0.15">
      <c r="A105" s="15" t="s">
        <v>3139</v>
      </c>
      <c r="B105" s="18" t="s">
        <v>343</v>
      </c>
      <c r="C105" s="20">
        <v>104</v>
      </c>
      <c r="D105" s="20" t="s">
        <v>469</v>
      </c>
      <c r="E105" s="20"/>
      <c r="F105" s="20" t="s">
        <v>1069</v>
      </c>
      <c r="G105" s="21" t="s">
        <v>177</v>
      </c>
      <c r="H105" s="71" t="s">
        <v>387</v>
      </c>
      <c r="I105" s="71" t="s">
        <v>387</v>
      </c>
      <c r="J105" s="71"/>
      <c r="K105" s="71"/>
    </row>
    <row r="106" spans="1:11" ht="13" x14ac:dyDescent="0.15">
      <c r="A106" s="15" t="s">
        <v>3140</v>
      </c>
      <c r="B106" s="18" t="s">
        <v>343</v>
      </c>
      <c r="C106" s="20">
        <v>105</v>
      </c>
      <c r="D106" s="20" t="s">
        <v>469</v>
      </c>
      <c r="E106" s="20"/>
      <c r="F106" s="20" t="s">
        <v>1069</v>
      </c>
      <c r="G106" s="21" t="s">
        <v>185</v>
      </c>
      <c r="H106" s="71" t="s">
        <v>387</v>
      </c>
      <c r="I106" s="71" t="s">
        <v>387</v>
      </c>
      <c r="J106" s="71"/>
      <c r="K106" s="71"/>
    </row>
    <row r="107" spans="1:11" ht="13" x14ac:dyDescent="0.15">
      <c r="A107" s="15" t="s">
        <v>3141</v>
      </c>
      <c r="B107" s="18" t="s">
        <v>343</v>
      </c>
      <c r="C107" s="20">
        <v>106</v>
      </c>
      <c r="D107" s="20" t="s">
        <v>469</v>
      </c>
      <c r="E107" s="20"/>
      <c r="F107" s="20" t="s">
        <v>1542</v>
      </c>
      <c r="G107" s="21" t="s">
        <v>177</v>
      </c>
      <c r="H107" s="71" t="s">
        <v>387</v>
      </c>
      <c r="I107" s="71" t="s">
        <v>387</v>
      </c>
      <c r="J107" s="71"/>
      <c r="K107" s="71"/>
    </row>
    <row r="108" spans="1:11" ht="13" x14ac:dyDescent="0.15">
      <c r="A108" s="15" t="s">
        <v>3142</v>
      </c>
      <c r="B108" s="18" t="s">
        <v>343</v>
      </c>
      <c r="C108" s="20">
        <v>107</v>
      </c>
      <c r="D108" s="20" t="s">
        <v>469</v>
      </c>
      <c r="E108" s="20"/>
      <c r="F108" s="20" t="s">
        <v>1542</v>
      </c>
      <c r="G108" s="21" t="s">
        <v>177</v>
      </c>
      <c r="H108" s="71" t="s">
        <v>387</v>
      </c>
      <c r="I108" s="71" t="s">
        <v>387</v>
      </c>
      <c r="J108" s="71"/>
      <c r="K108" s="71"/>
    </row>
    <row r="109" spans="1:11" ht="13" x14ac:dyDescent="0.15">
      <c r="A109" s="15" t="s">
        <v>2184</v>
      </c>
      <c r="B109" s="18" t="s">
        <v>343</v>
      </c>
      <c r="C109" s="20">
        <v>108</v>
      </c>
      <c r="D109" s="20" t="s">
        <v>469</v>
      </c>
      <c r="E109" s="20"/>
      <c r="F109" s="20" t="s">
        <v>1069</v>
      </c>
      <c r="G109" s="21" t="s">
        <v>177</v>
      </c>
      <c r="H109" s="71" t="s">
        <v>387</v>
      </c>
      <c r="I109" s="71" t="s">
        <v>387</v>
      </c>
      <c r="J109" s="71"/>
      <c r="K109" s="71"/>
    </row>
    <row r="110" spans="1:11" ht="13" x14ac:dyDescent="0.15">
      <c r="A110" s="15" t="s">
        <v>3143</v>
      </c>
      <c r="B110" s="18" t="s">
        <v>343</v>
      </c>
      <c r="C110" s="20">
        <v>109</v>
      </c>
      <c r="D110" s="20" t="s">
        <v>469</v>
      </c>
      <c r="E110" s="20"/>
      <c r="F110" s="20" t="s">
        <v>1069</v>
      </c>
      <c r="G110" s="21" t="s">
        <v>177</v>
      </c>
      <c r="H110" s="71" t="s">
        <v>387</v>
      </c>
      <c r="I110" s="71" t="s">
        <v>387</v>
      </c>
      <c r="J110" s="71"/>
      <c r="K110" s="71"/>
    </row>
    <row r="111" spans="1:11" ht="13" x14ac:dyDescent="0.15">
      <c r="A111" s="15" t="s">
        <v>3144</v>
      </c>
      <c r="B111" s="18" t="s">
        <v>343</v>
      </c>
      <c r="C111" s="20">
        <v>110</v>
      </c>
      <c r="D111" s="20" t="s">
        <v>469</v>
      </c>
      <c r="E111" s="20"/>
      <c r="F111" s="20" t="s">
        <v>1069</v>
      </c>
      <c r="G111" s="21" t="s">
        <v>185</v>
      </c>
      <c r="H111" s="71" t="s">
        <v>387</v>
      </c>
      <c r="I111" s="71" t="s">
        <v>387</v>
      </c>
      <c r="J111" s="71"/>
      <c r="K111" s="71" t="s">
        <v>387</v>
      </c>
    </row>
    <row r="112" spans="1:11" ht="13" x14ac:dyDescent="0.15">
      <c r="A112" s="15" t="s">
        <v>3145</v>
      </c>
      <c r="B112" s="18" t="s">
        <v>343</v>
      </c>
      <c r="C112" s="20">
        <v>111</v>
      </c>
      <c r="D112" s="20" t="s">
        <v>469</v>
      </c>
      <c r="E112" s="20"/>
      <c r="F112" s="18" t="s">
        <v>721</v>
      </c>
      <c r="G112" s="21" t="s">
        <v>177</v>
      </c>
      <c r="H112" s="71" t="s">
        <v>387</v>
      </c>
      <c r="I112" s="71" t="s">
        <v>387</v>
      </c>
      <c r="J112" s="71"/>
      <c r="K112" s="71"/>
    </row>
    <row r="113" spans="1:11" ht="13" x14ac:dyDescent="0.15">
      <c r="A113" s="15" t="s">
        <v>3146</v>
      </c>
      <c r="B113" s="18" t="s">
        <v>343</v>
      </c>
      <c r="C113" s="20">
        <v>112</v>
      </c>
      <c r="D113" s="20" t="s">
        <v>469</v>
      </c>
      <c r="E113" s="20"/>
      <c r="F113" s="20" t="s">
        <v>1542</v>
      </c>
      <c r="G113" s="21" t="s">
        <v>177</v>
      </c>
      <c r="H113" s="71" t="s">
        <v>387</v>
      </c>
      <c r="I113" s="71" t="s">
        <v>387</v>
      </c>
      <c r="J113" s="71"/>
      <c r="K113" s="71"/>
    </row>
    <row r="114" spans="1:11" ht="13" x14ac:dyDescent="0.15">
      <c r="A114" s="15" t="s">
        <v>3147</v>
      </c>
      <c r="B114" s="18" t="s">
        <v>343</v>
      </c>
      <c r="C114" s="20">
        <v>113</v>
      </c>
      <c r="D114" s="20" t="s">
        <v>469</v>
      </c>
      <c r="E114" s="20"/>
      <c r="F114" s="20" t="s">
        <v>1542</v>
      </c>
      <c r="G114" s="21" t="s">
        <v>177</v>
      </c>
      <c r="H114" s="71" t="s">
        <v>387</v>
      </c>
      <c r="I114" s="71" t="s">
        <v>387</v>
      </c>
      <c r="J114" s="71"/>
      <c r="K114" s="71"/>
    </row>
    <row r="115" spans="1:11" ht="13" x14ac:dyDescent="0.15">
      <c r="A115" s="15" t="s">
        <v>3148</v>
      </c>
      <c r="B115" s="18" t="s">
        <v>343</v>
      </c>
      <c r="C115" s="20">
        <v>114</v>
      </c>
      <c r="D115" s="20" t="s">
        <v>469</v>
      </c>
      <c r="E115" s="20"/>
      <c r="F115" s="20" t="s">
        <v>1069</v>
      </c>
      <c r="G115" s="21" t="s">
        <v>177</v>
      </c>
      <c r="H115" s="71" t="s">
        <v>387</v>
      </c>
      <c r="I115" s="71" t="s">
        <v>387</v>
      </c>
      <c r="J115" s="71"/>
      <c r="K115" s="71"/>
    </row>
    <row r="116" spans="1:11" ht="13" x14ac:dyDescent="0.15">
      <c r="A116" s="15" t="s">
        <v>3149</v>
      </c>
      <c r="B116" s="18" t="s">
        <v>343</v>
      </c>
      <c r="C116" s="20">
        <v>115</v>
      </c>
      <c r="D116" s="20" t="s">
        <v>469</v>
      </c>
      <c r="E116" s="20"/>
      <c r="F116" s="18" t="s">
        <v>721</v>
      </c>
      <c r="G116" s="21" t="s">
        <v>177</v>
      </c>
      <c r="H116" s="71" t="s">
        <v>387</v>
      </c>
      <c r="I116" s="71" t="s">
        <v>387</v>
      </c>
      <c r="J116" s="71"/>
      <c r="K116" s="71"/>
    </row>
    <row r="117" spans="1:11" ht="13" x14ac:dyDescent="0.15">
      <c r="A117" s="15" t="s">
        <v>3114</v>
      </c>
      <c r="B117" s="18" t="s">
        <v>343</v>
      </c>
      <c r="C117" s="20">
        <v>116</v>
      </c>
      <c r="D117" s="20" t="s">
        <v>469</v>
      </c>
      <c r="E117" s="20"/>
      <c r="F117" s="20" t="s">
        <v>1542</v>
      </c>
      <c r="G117" s="21" t="s">
        <v>177</v>
      </c>
      <c r="H117" s="71" t="s">
        <v>387</v>
      </c>
      <c r="I117" s="71" t="s">
        <v>387</v>
      </c>
      <c r="J117" s="71"/>
      <c r="K117" s="71"/>
    </row>
    <row r="118" spans="1:11" ht="13" x14ac:dyDescent="0.15">
      <c r="A118" s="15" t="s">
        <v>3150</v>
      </c>
      <c r="B118" s="18" t="s">
        <v>343</v>
      </c>
      <c r="C118" s="20">
        <v>117</v>
      </c>
      <c r="D118" s="20" t="s">
        <v>496</v>
      </c>
      <c r="E118" s="20"/>
      <c r="F118" s="18" t="s">
        <v>497</v>
      </c>
      <c r="G118" s="21" t="s">
        <v>185</v>
      </c>
      <c r="H118" s="71" t="s">
        <v>387</v>
      </c>
      <c r="I118" s="71" t="s">
        <v>387</v>
      </c>
      <c r="J118" s="71"/>
      <c r="K118" s="71" t="s">
        <v>387</v>
      </c>
    </row>
    <row r="119" spans="1:11" ht="13" x14ac:dyDescent="0.15">
      <c r="A119" s="15" t="s">
        <v>3151</v>
      </c>
      <c r="B119" s="18" t="s">
        <v>343</v>
      </c>
      <c r="C119" s="20">
        <v>118</v>
      </c>
      <c r="D119" s="20" t="s">
        <v>496</v>
      </c>
      <c r="E119" s="20"/>
      <c r="F119" s="18" t="s">
        <v>497</v>
      </c>
      <c r="G119" s="21" t="s">
        <v>177</v>
      </c>
      <c r="H119" s="71" t="s">
        <v>387</v>
      </c>
      <c r="I119" s="71" t="s">
        <v>387</v>
      </c>
      <c r="J119" s="71"/>
      <c r="K119" s="71"/>
    </row>
    <row r="120" spans="1:11" ht="13" x14ac:dyDescent="0.15">
      <c r="A120" s="15" t="s">
        <v>3099</v>
      </c>
      <c r="B120" s="18" t="s">
        <v>343</v>
      </c>
      <c r="C120" s="20">
        <v>119</v>
      </c>
      <c r="D120" s="20" t="s">
        <v>389</v>
      </c>
      <c r="E120" s="20">
        <v>180</v>
      </c>
      <c r="F120" s="20" t="s">
        <v>393</v>
      </c>
      <c r="G120" s="21" t="s">
        <v>257</v>
      </c>
      <c r="H120" s="71" t="s">
        <v>387</v>
      </c>
      <c r="I120" s="71" t="s">
        <v>387</v>
      </c>
      <c r="J120" s="71"/>
      <c r="K120" s="71" t="s">
        <v>387</v>
      </c>
    </row>
    <row r="121" spans="1:11" ht="13" x14ac:dyDescent="0.15">
      <c r="A121" s="15" t="s">
        <v>3124</v>
      </c>
      <c r="B121" s="18" t="s">
        <v>343</v>
      </c>
      <c r="C121" s="20">
        <v>120</v>
      </c>
      <c r="D121" s="20" t="s">
        <v>389</v>
      </c>
      <c r="E121" s="20">
        <v>230</v>
      </c>
      <c r="F121" s="20" t="s">
        <v>386</v>
      </c>
      <c r="G121" s="21" t="s">
        <v>257</v>
      </c>
      <c r="H121" s="71" t="s">
        <v>387</v>
      </c>
      <c r="I121" s="71" t="s">
        <v>387</v>
      </c>
      <c r="J121" s="71"/>
      <c r="K121" s="71" t="s">
        <v>387</v>
      </c>
    </row>
    <row r="122" spans="1:11" ht="13" x14ac:dyDescent="0.15">
      <c r="A122" s="15" t="s">
        <v>3128</v>
      </c>
      <c r="B122" s="18" t="s">
        <v>343</v>
      </c>
      <c r="C122" s="20">
        <v>121</v>
      </c>
      <c r="D122" s="20" t="s">
        <v>385</v>
      </c>
      <c r="E122" s="20">
        <v>210</v>
      </c>
      <c r="F122" s="20" t="s">
        <v>398</v>
      </c>
      <c r="G122" s="21" t="s">
        <v>257</v>
      </c>
      <c r="H122" s="71" t="s">
        <v>387</v>
      </c>
      <c r="I122" s="71" t="s">
        <v>387</v>
      </c>
      <c r="J122" s="71"/>
      <c r="K122" s="71" t="s">
        <v>387</v>
      </c>
    </row>
    <row r="123" spans="1:11" ht="13" x14ac:dyDescent="0.15">
      <c r="A123" s="15" t="s">
        <v>3152</v>
      </c>
      <c r="B123" s="18" t="s">
        <v>343</v>
      </c>
      <c r="C123" s="20">
        <v>122</v>
      </c>
      <c r="D123" s="20" t="s">
        <v>400</v>
      </c>
      <c r="E123" s="20">
        <v>210</v>
      </c>
      <c r="F123" s="20" t="s">
        <v>398</v>
      </c>
      <c r="G123" s="21" t="s">
        <v>257</v>
      </c>
      <c r="H123" s="71" t="s">
        <v>387</v>
      </c>
      <c r="I123" s="71" t="s">
        <v>387</v>
      </c>
      <c r="J123" s="71"/>
      <c r="K123" s="71" t="s">
        <v>387</v>
      </c>
    </row>
    <row r="124" spans="1:11" ht="13" x14ac:dyDescent="0.15">
      <c r="A124" s="15" t="s">
        <v>3129</v>
      </c>
      <c r="B124" s="18" t="s">
        <v>343</v>
      </c>
      <c r="C124" s="20">
        <v>123</v>
      </c>
      <c r="D124" s="20" t="s">
        <v>400</v>
      </c>
      <c r="E124" s="20">
        <v>200</v>
      </c>
      <c r="F124" s="20" t="s">
        <v>393</v>
      </c>
      <c r="G124" s="21" t="s">
        <v>257</v>
      </c>
      <c r="H124" s="71" t="s">
        <v>387</v>
      </c>
      <c r="I124" s="71" t="s">
        <v>387</v>
      </c>
      <c r="J124" s="71"/>
      <c r="K124" s="71" t="s">
        <v>387</v>
      </c>
    </row>
    <row r="125" spans="1:11" ht="13" x14ac:dyDescent="0.15">
      <c r="A125" s="15" t="s">
        <v>3132</v>
      </c>
      <c r="B125" s="18" t="s">
        <v>343</v>
      </c>
      <c r="C125" s="20">
        <v>124</v>
      </c>
      <c r="D125" s="20" t="s">
        <v>858</v>
      </c>
      <c r="E125" s="20">
        <v>180</v>
      </c>
      <c r="F125" s="20" t="s">
        <v>393</v>
      </c>
      <c r="G125" s="21" t="s">
        <v>257</v>
      </c>
      <c r="H125" s="71" t="s">
        <v>387</v>
      </c>
      <c r="I125" s="71" t="s">
        <v>387</v>
      </c>
      <c r="J125" s="71"/>
      <c r="K125" s="71" t="s">
        <v>387</v>
      </c>
    </row>
    <row r="126" spans="1:11" ht="13" x14ac:dyDescent="0.15">
      <c r="A126" s="15" t="s">
        <v>3098</v>
      </c>
      <c r="B126" s="18" t="s">
        <v>343</v>
      </c>
      <c r="C126" s="20">
        <v>125</v>
      </c>
      <c r="D126" s="20" t="s">
        <v>847</v>
      </c>
      <c r="E126" s="20">
        <v>180</v>
      </c>
      <c r="F126" s="20" t="s">
        <v>393</v>
      </c>
      <c r="G126" s="21" t="s">
        <v>257</v>
      </c>
      <c r="H126" s="71" t="s">
        <v>387</v>
      </c>
      <c r="I126" s="71" t="s">
        <v>387</v>
      </c>
      <c r="J126" s="71"/>
      <c r="K126" s="71" t="s">
        <v>387</v>
      </c>
    </row>
    <row r="127" spans="1:11" ht="13" x14ac:dyDescent="0.15">
      <c r="A127" s="15" t="s">
        <v>3134</v>
      </c>
      <c r="B127" s="18" t="s">
        <v>343</v>
      </c>
      <c r="C127" s="20">
        <v>126</v>
      </c>
      <c r="D127" s="20" t="s">
        <v>2547</v>
      </c>
      <c r="E127" s="20">
        <v>180</v>
      </c>
      <c r="F127" s="20" t="s">
        <v>393</v>
      </c>
      <c r="G127" s="21" t="s">
        <v>257</v>
      </c>
      <c r="H127" s="71" t="s">
        <v>387</v>
      </c>
      <c r="I127" s="71" t="s">
        <v>387</v>
      </c>
      <c r="J127" s="71"/>
      <c r="K127" s="71" t="s">
        <v>387</v>
      </c>
    </row>
    <row r="128" spans="1:11" ht="13" x14ac:dyDescent="0.15">
      <c r="A128" s="15" t="s">
        <v>3135</v>
      </c>
      <c r="B128" s="18" t="s">
        <v>343</v>
      </c>
      <c r="C128" s="20">
        <v>127</v>
      </c>
      <c r="D128" s="20" t="s">
        <v>149</v>
      </c>
      <c r="E128" s="20">
        <v>190</v>
      </c>
      <c r="F128" s="20" t="s">
        <v>393</v>
      </c>
      <c r="G128" s="21" t="s">
        <v>257</v>
      </c>
      <c r="H128" s="71" t="s">
        <v>387</v>
      </c>
      <c r="I128" s="71" t="s">
        <v>387</v>
      </c>
      <c r="J128" s="71"/>
      <c r="K128" s="71" t="s">
        <v>387</v>
      </c>
    </row>
    <row r="129" spans="1:11" ht="13" x14ac:dyDescent="0.15">
      <c r="A129" s="15" t="s">
        <v>3138</v>
      </c>
      <c r="B129" s="18" t="s">
        <v>343</v>
      </c>
      <c r="C129" s="20">
        <v>128</v>
      </c>
      <c r="D129" s="20" t="s">
        <v>469</v>
      </c>
      <c r="E129" s="20"/>
      <c r="F129" s="20" t="s">
        <v>1069</v>
      </c>
      <c r="G129" s="21" t="s">
        <v>257</v>
      </c>
      <c r="H129" s="71" t="s">
        <v>387</v>
      </c>
      <c r="I129" s="71" t="s">
        <v>387</v>
      </c>
      <c r="J129" s="71"/>
      <c r="K129" s="71" t="s">
        <v>387</v>
      </c>
    </row>
    <row r="130" spans="1:11" ht="13" x14ac:dyDescent="0.15">
      <c r="A130" s="15" t="s">
        <v>3139</v>
      </c>
      <c r="B130" s="18" t="s">
        <v>343</v>
      </c>
      <c r="C130" s="20">
        <v>129</v>
      </c>
      <c r="D130" s="20" t="s">
        <v>469</v>
      </c>
      <c r="E130" s="20"/>
      <c r="F130" s="20" t="s">
        <v>1069</v>
      </c>
      <c r="G130" s="21" t="s">
        <v>257</v>
      </c>
      <c r="H130" s="71" t="s">
        <v>387</v>
      </c>
      <c r="I130" s="71" t="s">
        <v>387</v>
      </c>
      <c r="J130" s="71"/>
      <c r="K130" s="71" t="s">
        <v>387</v>
      </c>
    </row>
    <row r="131" spans="1:11" ht="13" x14ac:dyDescent="0.15">
      <c r="A131" s="15" t="s">
        <v>3140</v>
      </c>
      <c r="B131" s="18" t="s">
        <v>343</v>
      </c>
      <c r="C131" s="20">
        <v>130</v>
      </c>
      <c r="D131" s="20" t="s">
        <v>469</v>
      </c>
      <c r="E131" s="20"/>
      <c r="F131" s="20" t="s">
        <v>1069</v>
      </c>
      <c r="G131" s="21" t="s">
        <v>257</v>
      </c>
      <c r="H131" s="71" t="s">
        <v>387</v>
      </c>
      <c r="I131" s="71" t="s">
        <v>387</v>
      </c>
      <c r="J131" s="71"/>
      <c r="K131" s="71" t="s">
        <v>387</v>
      </c>
    </row>
    <row r="132" spans="1:11" ht="13" x14ac:dyDescent="0.15">
      <c r="A132" s="15" t="s">
        <v>3148</v>
      </c>
      <c r="B132" s="18" t="s">
        <v>343</v>
      </c>
      <c r="C132" s="20">
        <v>131</v>
      </c>
      <c r="D132" s="20" t="s">
        <v>469</v>
      </c>
      <c r="E132" s="20"/>
      <c r="F132" s="20" t="s">
        <v>1069</v>
      </c>
      <c r="G132" s="21" t="s">
        <v>257</v>
      </c>
      <c r="H132" s="71" t="s">
        <v>387</v>
      </c>
      <c r="I132" s="71" t="s">
        <v>387</v>
      </c>
      <c r="J132" s="71"/>
      <c r="K132" s="71" t="s">
        <v>387</v>
      </c>
    </row>
    <row r="133" spans="1:11" ht="13" x14ac:dyDescent="0.15">
      <c r="A133" s="15" t="s">
        <v>3099</v>
      </c>
      <c r="B133" s="18" t="s">
        <v>343</v>
      </c>
      <c r="C133" s="20">
        <v>132</v>
      </c>
      <c r="D133" s="20" t="s">
        <v>389</v>
      </c>
      <c r="E133" s="20">
        <v>180</v>
      </c>
      <c r="F133" s="20" t="s">
        <v>393</v>
      </c>
      <c r="G133" s="21" t="s">
        <v>260</v>
      </c>
      <c r="H133" s="71" t="s">
        <v>387</v>
      </c>
      <c r="I133" s="71" t="s">
        <v>387</v>
      </c>
      <c r="J133" s="71"/>
      <c r="K133" s="71" t="s">
        <v>387</v>
      </c>
    </row>
    <row r="134" spans="1:11" ht="13" x14ac:dyDescent="0.15">
      <c r="A134" s="15" t="s">
        <v>3124</v>
      </c>
      <c r="B134" s="18" t="s">
        <v>343</v>
      </c>
      <c r="C134" s="20">
        <v>133</v>
      </c>
      <c r="D134" s="20" t="s">
        <v>389</v>
      </c>
      <c r="E134" s="20">
        <v>230</v>
      </c>
      <c r="F134" s="20" t="s">
        <v>386</v>
      </c>
      <c r="G134" s="21" t="s">
        <v>260</v>
      </c>
      <c r="H134" s="71" t="s">
        <v>387</v>
      </c>
      <c r="I134" s="71" t="s">
        <v>387</v>
      </c>
      <c r="J134" s="71"/>
      <c r="K134" s="71" t="s">
        <v>387</v>
      </c>
    </row>
    <row r="135" spans="1:11" ht="13" x14ac:dyDescent="0.15">
      <c r="A135" s="15" t="s">
        <v>3128</v>
      </c>
      <c r="B135" s="18" t="s">
        <v>343</v>
      </c>
      <c r="C135" s="20">
        <v>134</v>
      </c>
      <c r="D135" s="20" t="s">
        <v>385</v>
      </c>
      <c r="E135" s="20">
        <v>210</v>
      </c>
      <c r="F135" s="20" t="s">
        <v>398</v>
      </c>
      <c r="G135" s="21" t="s">
        <v>260</v>
      </c>
      <c r="H135" s="71" t="s">
        <v>387</v>
      </c>
      <c r="I135" s="71" t="s">
        <v>387</v>
      </c>
      <c r="J135" s="71"/>
      <c r="K135" s="71" t="s">
        <v>387</v>
      </c>
    </row>
    <row r="136" spans="1:11" ht="13" x14ac:dyDescent="0.15">
      <c r="A136" s="15" t="s">
        <v>3152</v>
      </c>
      <c r="B136" s="18" t="s">
        <v>343</v>
      </c>
      <c r="C136" s="20">
        <v>135</v>
      </c>
      <c r="D136" s="20" t="s">
        <v>400</v>
      </c>
      <c r="E136" s="20">
        <v>210</v>
      </c>
      <c r="F136" s="20" t="s">
        <v>398</v>
      </c>
      <c r="G136" s="21" t="s">
        <v>260</v>
      </c>
      <c r="H136" s="71" t="s">
        <v>387</v>
      </c>
      <c r="I136" s="71" t="s">
        <v>387</v>
      </c>
      <c r="J136" s="71"/>
      <c r="K136" s="71" t="s">
        <v>387</v>
      </c>
    </row>
    <row r="137" spans="1:11" ht="13" x14ac:dyDescent="0.15">
      <c r="A137" s="15" t="s">
        <v>3129</v>
      </c>
      <c r="B137" s="18" t="s">
        <v>343</v>
      </c>
      <c r="C137" s="20">
        <v>136</v>
      </c>
      <c r="D137" s="20" t="s">
        <v>400</v>
      </c>
      <c r="E137" s="20">
        <v>200</v>
      </c>
      <c r="F137" s="20" t="s">
        <v>393</v>
      </c>
      <c r="G137" s="21" t="s">
        <v>260</v>
      </c>
      <c r="H137" s="71" t="s">
        <v>387</v>
      </c>
      <c r="I137" s="71" t="s">
        <v>387</v>
      </c>
      <c r="J137" s="71"/>
      <c r="K137" s="71" t="s">
        <v>387</v>
      </c>
    </row>
    <row r="138" spans="1:11" ht="13" x14ac:dyDescent="0.15">
      <c r="A138" s="15" t="s">
        <v>3132</v>
      </c>
      <c r="B138" s="18" t="s">
        <v>343</v>
      </c>
      <c r="C138" s="20">
        <v>137</v>
      </c>
      <c r="D138" s="20" t="s">
        <v>858</v>
      </c>
      <c r="E138" s="20">
        <v>180</v>
      </c>
      <c r="F138" s="20" t="s">
        <v>393</v>
      </c>
      <c r="G138" s="21" t="s">
        <v>260</v>
      </c>
      <c r="H138" s="71" t="s">
        <v>387</v>
      </c>
      <c r="I138" s="71" t="s">
        <v>387</v>
      </c>
      <c r="J138" s="71"/>
      <c r="K138" s="71" t="s">
        <v>387</v>
      </c>
    </row>
    <row r="139" spans="1:11" ht="13" x14ac:dyDescent="0.15">
      <c r="A139" s="15" t="s">
        <v>3098</v>
      </c>
      <c r="B139" s="18" t="s">
        <v>343</v>
      </c>
      <c r="C139" s="20">
        <v>138</v>
      </c>
      <c r="D139" s="20" t="s">
        <v>847</v>
      </c>
      <c r="E139" s="20">
        <v>180</v>
      </c>
      <c r="F139" s="20" t="s">
        <v>393</v>
      </c>
      <c r="G139" s="21" t="s">
        <v>260</v>
      </c>
      <c r="H139" s="71" t="s">
        <v>387</v>
      </c>
      <c r="I139" s="71" t="s">
        <v>387</v>
      </c>
      <c r="J139" s="71"/>
      <c r="K139" s="71" t="s">
        <v>387</v>
      </c>
    </row>
    <row r="140" spans="1:11" ht="13" x14ac:dyDescent="0.15">
      <c r="A140" s="15" t="s">
        <v>3134</v>
      </c>
      <c r="B140" s="18" t="s">
        <v>343</v>
      </c>
      <c r="C140" s="20">
        <v>139</v>
      </c>
      <c r="D140" s="20" t="s">
        <v>2547</v>
      </c>
      <c r="E140" s="20">
        <v>180</v>
      </c>
      <c r="F140" s="20" t="s">
        <v>393</v>
      </c>
      <c r="G140" s="21" t="s">
        <v>260</v>
      </c>
      <c r="H140" s="71" t="s">
        <v>387</v>
      </c>
      <c r="I140" s="71" t="s">
        <v>387</v>
      </c>
      <c r="J140" s="71"/>
      <c r="K140" s="71" t="s">
        <v>387</v>
      </c>
    </row>
    <row r="141" spans="1:11" ht="13" x14ac:dyDescent="0.15">
      <c r="A141" s="15" t="s">
        <v>3135</v>
      </c>
      <c r="B141" s="18" t="s">
        <v>343</v>
      </c>
      <c r="C141" s="20">
        <v>140</v>
      </c>
      <c r="D141" s="20" t="s">
        <v>149</v>
      </c>
      <c r="E141" s="20">
        <v>190</v>
      </c>
      <c r="F141" s="20" t="s">
        <v>393</v>
      </c>
      <c r="G141" s="21" t="s">
        <v>260</v>
      </c>
      <c r="H141" s="71" t="s">
        <v>387</v>
      </c>
      <c r="I141" s="71" t="s">
        <v>387</v>
      </c>
      <c r="J141" s="71"/>
      <c r="K141" s="71" t="s">
        <v>387</v>
      </c>
    </row>
    <row r="142" spans="1:11" ht="13" x14ac:dyDescent="0.15">
      <c r="A142" s="15" t="s">
        <v>3137</v>
      </c>
      <c r="B142" s="18" t="s">
        <v>343</v>
      </c>
      <c r="C142" s="20">
        <v>141</v>
      </c>
      <c r="D142" s="20" t="s">
        <v>469</v>
      </c>
      <c r="E142" s="20"/>
      <c r="F142" s="20" t="s">
        <v>1542</v>
      </c>
      <c r="G142" s="21" t="s">
        <v>260</v>
      </c>
      <c r="H142" s="71" t="s">
        <v>387</v>
      </c>
      <c r="I142" s="71" t="s">
        <v>387</v>
      </c>
      <c r="J142" s="71"/>
      <c r="K142" s="71" t="s">
        <v>387</v>
      </c>
    </row>
    <row r="143" spans="1:11" ht="13" x14ac:dyDescent="0.15">
      <c r="A143" s="15" t="s">
        <v>3141</v>
      </c>
      <c r="B143" s="18" t="s">
        <v>343</v>
      </c>
      <c r="C143" s="20">
        <v>142</v>
      </c>
      <c r="D143" s="20" t="s">
        <v>469</v>
      </c>
      <c r="E143" s="20"/>
      <c r="F143" s="20" t="s">
        <v>1542</v>
      </c>
      <c r="G143" s="21" t="s">
        <v>260</v>
      </c>
      <c r="H143" s="71" t="s">
        <v>387</v>
      </c>
      <c r="I143" s="71" t="s">
        <v>387</v>
      </c>
      <c r="J143" s="71"/>
      <c r="K143" s="71" t="s">
        <v>387</v>
      </c>
    </row>
    <row r="144" spans="1:11" ht="13" x14ac:dyDescent="0.15">
      <c r="A144" s="15" t="s">
        <v>2741</v>
      </c>
      <c r="B144" s="18" t="s">
        <v>343</v>
      </c>
      <c r="C144" s="20">
        <v>143</v>
      </c>
      <c r="D144" s="20" t="s">
        <v>469</v>
      </c>
      <c r="E144" s="20"/>
      <c r="F144" s="20" t="s">
        <v>1542</v>
      </c>
      <c r="G144" s="21" t="s">
        <v>260</v>
      </c>
      <c r="H144" s="71" t="s">
        <v>387</v>
      </c>
      <c r="I144" s="71" t="s">
        <v>387</v>
      </c>
      <c r="J144" s="71"/>
      <c r="K144" s="71" t="s">
        <v>387</v>
      </c>
    </row>
    <row r="145" spans="1:11" ht="13" x14ac:dyDescent="0.15">
      <c r="A145" s="15" t="s">
        <v>3146</v>
      </c>
      <c r="B145" s="18" t="s">
        <v>343</v>
      </c>
      <c r="C145" s="20">
        <v>144</v>
      </c>
      <c r="D145" s="20" t="s">
        <v>469</v>
      </c>
      <c r="E145" s="20"/>
      <c r="F145" s="20" t="s">
        <v>1542</v>
      </c>
      <c r="G145" s="21" t="s">
        <v>260</v>
      </c>
      <c r="H145" s="71" t="s">
        <v>387</v>
      </c>
      <c r="I145" s="71" t="s">
        <v>387</v>
      </c>
      <c r="J145" s="71"/>
      <c r="K145" s="71" t="s">
        <v>387</v>
      </c>
    </row>
    <row r="146" spans="1:11" ht="13" x14ac:dyDescent="0.15">
      <c r="A146" s="15" t="s">
        <v>3147</v>
      </c>
      <c r="B146" s="18" t="s">
        <v>343</v>
      </c>
      <c r="C146" s="20">
        <v>145</v>
      </c>
      <c r="D146" s="20" t="s">
        <v>469</v>
      </c>
      <c r="E146" s="20"/>
      <c r="F146" s="20" t="s">
        <v>1542</v>
      </c>
      <c r="G146" s="21" t="s">
        <v>260</v>
      </c>
      <c r="H146" s="71" t="s">
        <v>387</v>
      </c>
      <c r="I146" s="71" t="s">
        <v>387</v>
      </c>
      <c r="J146" s="71"/>
      <c r="K146" s="71" t="s">
        <v>387</v>
      </c>
    </row>
    <row r="147" spans="1:11" ht="13" x14ac:dyDescent="0.15">
      <c r="A147" s="15" t="s">
        <v>3151</v>
      </c>
      <c r="B147" s="18" t="s">
        <v>343</v>
      </c>
      <c r="C147" s="20">
        <v>146</v>
      </c>
      <c r="D147" s="20" t="s">
        <v>496</v>
      </c>
      <c r="E147" s="20"/>
      <c r="F147" s="18" t="s">
        <v>497</v>
      </c>
      <c r="G147" s="21" t="s">
        <v>260</v>
      </c>
      <c r="H147" s="71" t="s">
        <v>387</v>
      </c>
      <c r="I147" s="71" t="s">
        <v>387</v>
      </c>
      <c r="J147" s="71"/>
      <c r="K147" s="71" t="s">
        <v>387</v>
      </c>
    </row>
  </sheetData>
  <sheetProtection selectLockedCells="1" selectUnlockedCells="1"/>
  <mergeCells count="1">
    <mergeCell ref="Z1:AH1"/>
  </mergeCells>
  <conditionalFormatting sqref="H2:K147">
    <cfRule type="cellIs" dxfId="464" priority="1" stopIfTrue="1" operator="equal">
      <formula>"-"</formula>
    </cfRule>
    <cfRule type="cellIs" dxfId="463" priority="2" stopIfTrue="1" operator="equal">
      <formula>"x"</formula>
    </cfRule>
  </conditionalFormatting>
  <hyperlinks>
    <hyperlink ref="L1" location="'Expansion set Check List'!A1" display="Home" xr:uid="{00000000-0004-0000-5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216">
    <tabColor rgb="FF00FF00"/>
  </sheetPr>
  <dimension ref="A1:AH18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13.832031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535</v>
      </c>
      <c r="B2" s="18" t="s">
        <v>344</v>
      </c>
      <c r="C2" s="18">
        <v>1</v>
      </c>
      <c r="D2" s="20" t="s">
        <v>407</v>
      </c>
      <c r="E2" s="120">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183</v>
      </c>
      <c r="Z2" s="102"/>
      <c r="AA2" s="102"/>
      <c r="AB2" s="102"/>
      <c r="AC2" s="102"/>
      <c r="AD2" s="102"/>
      <c r="AE2" s="102"/>
      <c r="AF2" s="102"/>
      <c r="AG2" s="102"/>
      <c r="AH2" s="102"/>
    </row>
    <row r="3" spans="1:34" ht="13" x14ac:dyDescent="0.15">
      <c r="A3" s="15" t="s">
        <v>534</v>
      </c>
      <c r="B3" s="18" t="s">
        <v>344</v>
      </c>
      <c r="C3" s="20">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40</v>
      </c>
    </row>
    <row r="4" spans="1:34" ht="13" x14ac:dyDescent="0.15">
      <c r="A4" s="15" t="s">
        <v>516</v>
      </c>
      <c r="B4" s="18" t="s">
        <v>344</v>
      </c>
      <c r="C4" s="18">
        <v>3</v>
      </c>
      <c r="D4" s="20" t="s">
        <v>407</v>
      </c>
      <c r="E4" s="20">
        <v>140</v>
      </c>
      <c r="F4" s="18"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62</v>
      </c>
    </row>
    <row r="5" spans="1:34" ht="13" x14ac:dyDescent="0.15">
      <c r="A5" s="15" t="s">
        <v>512</v>
      </c>
      <c r="B5" s="18" t="s">
        <v>344</v>
      </c>
      <c r="C5" s="20">
        <v>4</v>
      </c>
      <c r="D5" s="20" t="s">
        <v>407</v>
      </c>
      <c r="E5" s="20">
        <v>70</v>
      </c>
      <c r="F5" s="18" t="s">
        <v>393</v>
      </c>
      <c r="G5" s="19" t="s">
        <v>177</v>
      </c>
      <c r="H5" s="71" t="s">
        <v>387</v>
      </c>
      <c r="I5" s="71" t="s">
        <v>387</v>
      </c>
      <c r="J5" s="71"/>
      <c r="K5" s="71"/>
      <c r="R5" s="117" t="s">
        <v>181</v>
      </c>
      <c r="S5" s="231">
        <f t="shared" si="0"/>
        <v>0</v>
      </c>
      <c r="T5" s="159">
        <f t="shared" si="1"/>
        <v>0</v>
      </c>
      <c r="U5" s="168"/>
      <c r="V5" s="117" t="s">
        <v>181</v>
      </c>
      <c r="W5" s="231">
        <f t="shared" si="2"/>
        <v>0</v>
      </c>
      <c r="X5" s="6">
        <f t="shared" si="3"/>
        <v>17</v>
      </c>
    </row>
    <row r="6" spans="1:34" ht="13" x14ac:dyDescent="0.15">
      <c r="A6" s="15" t="s">
        <v>894</v>
      </c>
      <c r="B6" s="18" t="s">
        <v>344</v>
      </c>
      <c r="C6" s="18">
        <v>5</v>
      </c>
      <c r="D6" s="20" t="s">
        <v>407</v>
      </c>
      <c r="E6" s="20">
        <v>50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21</v>
      </c>
    </row>
    <row r="7" spans="1:34" ht="13" x14ac:dyDescent="0.15">
      <c r="A7" s="15" t="s">
        <v>861</v>
      </c>
      <c r="B7" s="18" t="s">
        <v>344</v>
      </c>
      <c r="C7" s="20">
        <v>6</v>
      </c>
      <c r="D7" s="20" t="s">
        <v>407</v>
      </c>
      <c r="E7" s="20">
        <v>70</v>
      </c>
      <c r="F7" s="18" t="s">
        <v>398</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1219</v>
      </c>
      <c r="B8" s="18" t="s">
        <v>344</v>
      </c>
      <c r="C8" s="18">
        <v>7</v>
      </c>
      <c r="D8" s="20" t="s">
        <v>407</v>
      </c>
      <c r="E8" s="20">
        <v>50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11</v>
      </c>
    </row>
    <row r="9" spans="1:34" ht="13" x14ac:dyDescent="0.15">
      <c r="A9" s="15" t="s">
        <v>1219</v>
      </c>
      <c r="B9" s="18" t="s">
        <v>344</v>
      </c>
      <c r="C9" s="20">
        <v>8</v>
      </c>
      <c r="D9" s="20" t="s">
        <v>407</v>
      </c>
      <c r="E9" s="20">
        <v>70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1199</v>
      </c>
      <c r="B10" s="18" t="s">
        <v>344</v>
      </c>
      <c r="C10" s="18">
        <v>9</v>
      </c>
      <c r="D10" s="20" t="s">
        <v>407</v>
      </c>
      <c r="E10" s="20">
        <v>80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1187</v>
      </c>
      <c r="B11" s="18" t="s">
        <v>344</v>
      </c>
      <c r="C11" s="20">
        <v>10</v>
      </c>
      <c r="D11" s="20" t="s">
        <v>407</v>
      </c>
      <c r="E11" s="20">
        <v>140</v>
      </c>
      <c r="F11" s="18" t="s">
        <v>386</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1260</v>
      </c>
      <c r="B12" s="18" t="s">
        <v>344</v>
      </c>
      <c r="C12" s="18">
        <v>11</v>
      </c>
      <c r="D12" s="20" t="s">
        <v>407</v>
      </c>
      <c r="E12" s="20">
        <v>40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1260</v>
      </c>
      <c r="B13" s="18" t="s">
        <v>344</v>
      </c>
      <c r="C13" s="20">
        <v>12</v>
      </c>
      <c r="D13" s="20" t="s">
        <v>407</v>
      </c>
      <c r="E13" s="20">
        <v>60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1254</v>
      </c>
      <c r="B14" s="18" t="s">
        <v>344</v>
      </c>
      <c r="C14" s="18">
        <v>13</v>
      </c>
      <c r="D14" s="20" t="s">
        <v>407</v>
      </c>
      <c r="E14" s="20">
        <v>90</v>
      </c>
      <c r="F14" s="18"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3153</v>
      </c>
      <c r="B15" s="18" t="s">
        <v>344</v>
      </c>
      <c r="C15" s="20">
        <v>14</v>
      </c>
      <c r="D15" s="20" t="s">
        <v>407</v>
      </c>
      <c r="E15" s="20">
        <v>240</v>
      </c>
      <c r="F15" s="18" t="s">
        <v>386</v>
      </c>
      <c r="G15" s="19" t="s">
        <v>193</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1409</v>
      </c>
      <c r="B16" s="18" t="s">
        <v>344</v>
      </c>
      <c r="C16" s="18">
        <v>15</v>
      </c>
      <c r="D16" s="20" t="s">
        <v>407</v>
      </c>
      <c r="E16" s="20">
        <v>50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1390</v>
      </c>
      <c r="B17" s="18" t="s">
        <v>344</v>
      </c>
      <c r="C17" s="20">
        <v>16</v>
      </c>
      <c r="D17" s="20" t="s">
        <v>407</v>
      </c>
      <c r="E17" s="20">
        <v>90</v>
      </c>
      <c r="F17" s="18" t="s">
        <v>398</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1255</v>
      </c>
      <c r="B18" s="18" t="s">
        <v>344</v>
      </c>
      <c r="C18" s="18">
        <v>17</v>
      </c>
      <c r="D18" s="20" t="s">
        <v>407</v>
      </c>
      <c r="E18" s="20">
        <v>70</v>
      </c>
      <c r="F18" s="18" t="s">
        <v>393</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1251</v>
      </c>
      <c r="B19" s="18" t="s">
        <v>344</v>
      </c>
      <c r="C19" s="20">
        <v>18</v>
      </c>
      <c r="D19" s="20" t="s">
        <v>407</v>
      </c>
      <c r="E19" s="20">
        <v>70</v>
      </c>
      <c r="F19" s="18" t="s">
        <v>393</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1257</v>
      </c>
      <c r="B20" s="18" t="s">
        <v>344</v>
      </c>
      <c r="C20" s="18">
        <v>19</v>
      </c>
      <c r="D20" s="20" t="s">
        <v>407</v>
      </c>
      <c r="E20" s="20">
        <v>60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1236</v>
      </c>
      <c r="B21" s="18" t="s">
        <v>344</v>
      </c>
      <c r="C21" s="20">
        <v>20</v>
      </c>
      <c r="D21" s="20" t="s">
        <v>407</v>
      </c>
      <c r="E21" s="20">
        <v>110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1396</v>
      </c>
      <c r="B22" s="18" t="s">
        <v>344</v>
      </c>
      <c r="C22" s="18">
        <v>21</v>
      </c>
      <c r="D22" s="20" t="s">
        <v>407</v>
      </c>
      <c r="E22" s="20">
        <v>110</v>
      </c>
      <c r="F22" s="18" t="s">
        <v>393</v>
      </c>
      <c r="G22" s="19" t="s">
        <v>177</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2993</v>
      </c>
      <c r="B23" s="18" t="s">
        <v>344</v>
      </c>
      <c r="C23" s="20">
        <v>22</v>
      </c>
      <c r="D23" s="20" t="s">
        <v>407</v>
      </c>
      <c r="E23" s="20">
        <v>130</v>
      </c>
      <c r="F23" s="18" t="s">
        <v>393</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976</v>
      </c>
      <c r="B24" s="18" t="s">
        <v>344</v>
      </c>
      <c r="C24" s="18">
        <v>23</v>
      </c>
      <c r="D24" s="20" t="s">
        <v>395</v>
      </c>
      <c r="E24" s="20">
        <v>70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970</v>
      </c>
      <c r="B25" s="18" t="s">
        <v>344</v>
      </c>
      <c r="C25" s="20">
        <v>24</v>
      </c>
      <c r="D25" s="20" t="s">
        <v>395</v>
      </c>
      <c r="E25" s="20">
        <v>90</v>
      </c>
      <c r="F25" s="18" t="s">
        <v>398</v>
      </c>
      <c r="G25" s="19"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1218</v>
      </c>
      <c r="B26" s="18" t="s">
        <v>344</v>
      </c>
      <c r="C26" s="18">
        <v>25</v>
      </c>
      <c r="D26" s="20" t="s">
        <v>395</v>
      </c>
      <c r="E26" s="20">
        <v>50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1218</v>
      </c>
      <c r="B27" s="18" t="s">
        <v>344</v>
      </c>
      <c r="C27" s="20">
        <v>26</v>
      </c>
      <c r="D27" s="20" t="s">
        <v>395</v>
      </c>
      <c r="E27" s="20">
        <v>70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1197</v>
      </c>
      <c r="B28" s="18" t="s">
        <v>344</v>
      </c>
      <c r="C28" s="18">
        <v>27</v>
      </c>
      <c r="D28" s="20" t="s">
        <v>395</v>
      </c>
      <c r="E28" s="20">
        <v>80</v>
      </c>
      <c r="F28" s="18" t="s">
        <v>398</v>
      </c>
      <c r="G28" s="21" t="s">
        <v>177</v>
      </c>
      <c r="H28" s="71" t="s">
        <v>387</v>
      </c>
      <c r="I28" s="71" t="s">
        <v>387</v>
      </c>
      <c r="J28" s="71"/>
      <c r="K28" s="71"/>
      <c r="R28" s="117" t="s">
        <v>257</v>
      </c>
      <c r="S28" s="231">
        <f t="shared" si="0"/>
        <v>0</v>
      </c>
      <c r="T28" s="159">
        <f t="shared" si="1"/>
        <v>0</v>
      </c>
      <c r="U28" s="168"/>
      <c r="V28" s="117" t="s">
        <v>257</v>
      </c>
      <c r="W28" s="231">
        <f t="shared" si="2"/>
        <v>0</v>
      </c>
      <c r="X28" s="6">
        <f t="shared" si="3"/>
        <v>17</v>
      </c>
    </row>
    <row r="29" spans="1:24" ht="14" thickBot="1" x14ac:dyDescent="0.2">
      <c r="A29" s="15" t="s">
        <v>3154</v>
      </c>
      <c r="B29" s="18" t="s">
        <v>344</v>
      </c>
      <c r="C29" s="20">
        <v>28</v>
      </c>
      <c r="D29" s="20" t="s">
        <v>395</v>
      </c>
      <c r="E29" s="20">
        <v>240</v>
      </c>
      <c r="F29" s="18" t="s">
        <v>386</v>
      </c>
      <c r="G29" s="21" t="s">
        <v>193</v>
      </c>
      <c r="H29" s="71" t="s">
        <v>387</v>
      </c>
      <c r="I29" s="71" t="s">
        <v>387</v>
      </c>
      <c r="J29" s="71"/>
      <c r="K29" s="71" t="s">
        <v>387</v>
      </c>
      <c r="R29" s="166" t="s">
        <v>260</v>
      </c>
      <c r="S29" s="232">
        <f t="shared" si="0"/>
        <v>0</v>
      </c>
      <c r="T29" s="192">
        <f t="shared" si="1"/>
        <v>0</v>
      </c>
      <c r="U29" s="168"/>
      <c r="V29" s="166" t="s">
        <v>260</v>
      </c>
      <c r="W29" s="232">
        <f t="shared" si="2"/>
        <v>0</v>
      </c>
      <c r="X29" s="7">
        <f t="shared" si="3"/>
        <v>15</v>
      </c>
    </row>
    <row r="30" spans="1:24" ht="14" thickBot="1" x14ac:dyDescent="0.2">
      <c r="A30" s="15" t="s">
        <v>1286</v>
      </c>
      <c r="B30" s="18" t="s">
        <v>344</v>
      </c>
      <c r="C30" s="18">
        <v>29</v>
      </c>
      <c r="D30" s="20" t="s">
        <v>395</v>
      </c>
      <c r="E30" s="20">
        <v>120</v>
      </c>
      <c r="F30" s="18" t="s">
        <v>393</v>
      </c>
      <c r="G30" s="21" t="s">
        <v>177</v>
      </c>
      <c r="H30" s="71" t="s">
        <v>387</v>
      </c>
      <c r="I30" s="71" t="s">
        <v>387</v>
      </c>
      <c r="J30" s="71"/>
      <c r="K30" s="71"/>
      <c r="R30" s="160" t="s">
        <v>86</v>
      </c>
      <c r="S30" s="161"/>
      <c r="T30" s="175">
        <f>SUM(T31:T57)</f>
        <v>0</v>
      </c>
      <c r="U30" s="168"/>
      <c r="V30" s="177" t="s">
        <v>88</v>
      </c>
      <c r="W30" s="213"/>
      <c r="X30" s="215">
        <f>SUM(X31:X57)</f>
        <v>137</v>
      </c>
    </row>
    <row r="31" spans="1:24" ht="13" x14ac:dyDescent="0.15">
      <c r="A31" s="15" t="s">
        <v>2976</v>
      </c>
      <c r="B31" s="18" t="s">
        <v>344</v>
      </c>
      <c r="C31" s="20">
        <v>30</v>
      </c>
      <c r="D31" s="20" t="s">
        <v>395</v>
      </c>
      <c r="E31" s="20">
        <v>90</v>
      </c>
      <c r="F31" s="18" t="s">
        <v>393</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40</v>
      </c>
    </row>
    <row r="32" spans="1:24" ht="13" x14ac:dyDescent="0.15">
      <c r="A32" s="15" t="s">
        <v>3155</v>
      </c>
      <c r="B32" s="18" t="s">
        <v>344</v>
      </c>
      <c r="C32" s="18">
        <v>31</v>
      </c>
      <c r="D32" s="20" t="s">
        <v>389</v>
      </c>
      <c r="E32" s="20">
        <v>170</v>
      </c>
      <c r="F32" s="18" t="s">
        <v>393</v>
      </c>
      <c r="G32" s="21" t="s">
        <v>193</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62</v>
      </c>
    </row>
    <row r="33" spans="1:24" ht="13" x14ac:dyDescent="0.15">
      <c r="A33" s="15" t="s">
        <v>1212</v>
      </c>
      <c r="B33" s="18" t="s">
        <v>344</v>
      </c>
      <c r="C33" s="20">
        <v>32</v>
      </c>
      <c r="D33" s="20" t="s">
        <v>389</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17</v>
      </c>
    </row>
    <row r="34" spans="1:24" ht="13" x14ac:dyDescent="0.15">
      <c r="A34" s="15" t="s">
        <v>1212</v>
      </c>
      <c r="B34" s="18" t="s">
        <v>344</v>
      </c>
      <c r="C34" s="18">
        <v>33</v>
      </c>
      <c r="D34" s="20" t="s">
        <v>389</v>
      </c>
      <c r="E34" s="20">
        <v>70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18</v>
      </c>
    </row>
    <row r="35" spans="1:24" ht="13" x14ac:dyDescent="0.15">
      <c r="A35" s="15" t="s">
        <v>1203</v>
      </c>
      <c r="B35" s="18" t="s">
        <v>344</v>
      </c>
      <c r="C35" s="20">
        <v>34</v>
      </c>
      <c r="D35" s="20" t="s">
        <v>389</v>
      </c>
      <c r="E35" s="20">
        <v>90</v>
      </c>
      <c r="F35" s="18"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1189</v>
      </c>
      <c r="B36" s="18" t="s">
        <v>344</v>
      </c>
      <c r="C36" s="18">
        <v>35</v>
      </c>
      <c r="D36" s="20" t="s">
        <v>389</v>
      </c>
      <c r="E36" s="20">
        <v>160</v>
      </c>
      <c r="F36" s="18"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1259</v>
      </c>
      <c r="B37" s="18" t="s">
        <v>344</v>
      </c>
      <c r="C37" s="20">
        <v>36</v>
      </c>
      <c r="D37" s="20" t="s">
        <v>389</v>
      </c>
      <c r="E37" s="20">
        <v>60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1253</v>
      </c>
      <c r="B38" s="18" t="s">
        <v>344</v>
      </c>
      <c r="C38" s="18">
        <v>37</v>
      </c>
      <c r="D38" s="20" t="s">
        <v>389</v>
      </c>
      <c r="E38" s="20">
        <v>80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1239</v>
      </c>
      <c r="B39" s="18" t="s">
        <v>344</v>
      </c>
      <c r="C39" s="20">
        <v>38</v>
      </c>
      <c r="D39" s="20" t="s">
        <v>389</v>
      </c>
      <c r="E39" s="20">
        <v>140</v>
      </c>
      <c r="F39" s="18" t="s">
        <v>386</v>
      </c>
      <c r="G39" s="21" t="s">
        <v>185</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1209</v>
      </c>
      <c r="B40" s="18" t="s">
        <v>344</v>
      </c>
      <c r="C40" s="18">
        <v>39</v>
      </c>
      <c r="D40" s="20" t="s">
        <v>389</v>
      </c>
      <c r="E40" s="20">
        <v>120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1190</v>
      </c>
      <c r="B41" s="18" t="s">
        <v>344</v>
      </c>
      <c r="C41" s="20">
        <v>40</v>
      </c>
      <c r="D41" s="20" t="s">
        <v>389</v>
      </c>
      <c r="E41" s="20">
        <v>220</v>
      </c>
      <c r="F41" s="18"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1405</v>
      </c>
      <c r="B42" s="18" t="s">
        <v>344</v>
      </c>
      <c r="C42" s="18">
        <v>41</v>
      </c>
      <c r="D42" s="20" t="s">
        <v>389</v>
      </c>
      <c r="E42" s="20">
        <v>50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1389</v>
      </c>
      <c r="B43" s="18" t="s">
        <v>344</v>
      </c>
      <c r="C43" s="20">
        <v>42</v>
      </c>
      <c r="D43" s="20" t="s">
        <v>389</v>
      </c>
      <c r="E43" s="20">
        <v>110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1388</v>
      </c>
      <c r="B44" s="18" t="s">
        <v>344</v>
      </c>
      <c r="C44" s="18">
        <v>43</v>
      </c>
      <c r="D44" s="20" t="s">
        <v>389</v>
      </c>
      <c r="E44" s="20">
        <v>90</v>
      </c>
      <c r="F44" s="18"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1401</v>
      </c>
      <c r="B45" s="18" t="s">
        <v>344</v>
      </c>
      <c r="C45" s="20">
        <v>44</v>
      </c>
      <c r="D45" s="20" t="s">
        <v>389</v>
      </c>
      <c r="E45" s="20">
        <v>70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1652</v>
      </c>
      <c r="B46" s="18" t="s">
        <v>344</v>
      </c>
      <c r="C46" s="18">
        <v>45</v>
      </c>
      <c r="D46" s="20" t="s">
        <v>389</v>
      </c>
      <c r="E46" s="20">
        <v>120</v>
      </c>
      <c r="F46" s="18" t="s">
        <v>393</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1498</v>
      </c>
      <c r="B47" s="18" t="s">
        <v>344</v>
      </c>
      <c r="C47" s="20">
        <v>46</v>
      </c>
      <c r="D47" s="20" t="s">
        <v>389</v>
      </c>
      <c r="E47" s="20">
        <v>130</v>
      </c>
      <c r="F47" s="18" t="s">
        <v>393</v>
      </c>
      <c r="G47" s="2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465</v>
      </c>
      <c r="B48" s="18" t="s">
        <v>344</v>
      </c>
      <c r="C48" s="18">
        <v>47</v>
      </c>
      <c r="D48" s="20" t="s">
        <v>404</v>
      </c>
      <c r="E48" s="20">
        <v>50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3156</v>
      </c>
      <c r="B49" s="18" t="s">
        <v>344</v>
      </c>
      <c r="C49" s="20">
        <v>48</v>
      </c>
      <c r="D49" s="20" t="s">
        <v>404</v>
      </c>
      <c r="E49" s="20">
        <v>190</v>
      </c>
      <c r="F49" s="18" t="s">
        <v>398</v>
      </c>
      <c r="G49" s="21" t="s">
        <v>193</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880</v>
      </c>
      <c r="B50" s="18" t="s">
        <v>344</v>
      </c>
      <c r="C50" s="18">
        <v>49</v>
      </c>
      <c r="D50" s="20" t="s">
        <v>404</v>
      </c>
      <c r="E50" s="20">
        <v>60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867</v>
      </c>
      <c r="B51" s="18" t="s">
        <v>344</v>
      </c>
      <c r="C51" s="20">
        <v>50</v>
      </c>
      <c r="D51" s="20" t="s">
        <v>404</v>
      </c>
      <c r="E51" s="20">
        <v>110</v>
      </c>
      <c r="F51" s="18" t="s">
        <v>398</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1198</v>
      </c>
      <c r="B52" s="18" t="s">
        <v>344</v>
      </c>
      <c r="C52" s="18">
        <v>51</v>
      </c>
      <c r="D52" s="20" t="s">
        <v>404</v>
      </c>
      <c r="E52" s="20">
        <v>50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1185</v>
      </c>
      <c r="B53" s="18" t="s">
        <v>344</v>
      </c>
      <c r="C53" s="20">
        <v>52</v>
      </c>
      <c r="D53" s="20" t="s">
        <v>404</v>
      </c>
      <c r="E53" s="20">
        <v>110</v>
      </c>
      <c r="F53" s="18" t="s">
        <v>398</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1282</v>
      </c>
      <c r="B54" s="18" t="s">
        <v>344</v>
      </c>
      <c r="C54" s="18">
        <v>53</v>
      </c>
      <c r="D54" s="20" t="s">
        <v>404</v>
      </c>
      <c r="E54" s="20">
        <v>70</v>
      </c>
      <c r="F54" s="18"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1281</v>
      </c>
      <c r="B55" s="18" t="s">
        <v>344</v>
      </c>
      <c r="C55" s="20">
        <v>54</v>
      </c>
      <c r="D55" s="20" t="s">
        <v>404</v>
      </c>
      <c r="E55" s="20">
        <v>70</v>
      </c>
      <c r="F55" s="18"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2976</v>
      </c>
      <c r="B56" s="18" t="s">
        <v>344</v>
      </c>
      <c r="C56" s="18">
        <v>55</v>
      </c>
      <c r="D56" s="20" t="s">
        <v>404</v>
      </c>
      <c r="E56" s="20">
        <v>90</v>
      </c>
      <c r="F56" s="18" t="s">
        <v>393</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3157</v>
      </c>
      <c r="B57" s="18" t="s">
        <v>344</v>
      </c>
      <c r="C57" s="20">
        <v>56</v>
      </c>
      <c r="D57" s="20" t="s">
        <v>385</v>
      </c>
      <c r="E57" s="20">
        <v>150</v>
      </c>
      <c r="F57" s="18" t="s">
        <v>393</v>
      </c>
      <c r="G57" s="21" t="s">
        <v>193</v>
      </c>
      <c r="H57" s="71" t="s">
        <v>387</v>
      </c>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1407</v>
      </c>
      <c r="B58" s="18" t="s">
        <v>344</v>
      </c>
      <c r="C58" s="18">
        <v>57</v>
      </c>
      <c r="D58" s="20" t="s">
        <v>385</v>
      </c>
      <c r="E58" s="20">
        <v>60</v>
      </c>
      <c r="F58" s="18" t="s">
        <v>393</v>
      </c>
      <c r="G58" s="21" t="s">
        <v>173</v>
      </c>
      <c r="H58" s="71" t="s">
        <v>387</v>
      </c>
      <c r="I58" s="71" t="s">
        <v>387</v>
      </c>
      <c r="J58" s="71"/>
      <c r="K58" s="71"/>
      <c r="U58" s="168"/>
      <c r="V58" s="177" t="s">
        <v>447</v>
      </c>
      <c r="W58" s="189"/>
      <c r="X58" s="190">
        <f>SUM(X59:X85)</f>
        <v>320</v>
      </c>
    </row>
    <row r="59" spans="1:24" ht="13" x14ac:dyDescent="0.15">
      <c r="A59" s="15" t="s">
        <v>1404</v>
      </c>
      <c r="B59" s="18" t="s">
        <v>344</v>
      </c>
      <c r="C59" s="20">
        <v>58</v>
      </c>
      <c r="D59" s="20" t="s">
        <v>385</v>
      </c>
      <c r="E59" s="20">
        <v>120</v>
      </c>
      <c r="F59" s="18" t="s">
        <v>398</v>
      </c>
      <c r="G59" s="21" t="s">
        <v>177</v>
      </c>
      <c r="H59" s="71" t="s">
        <v>387</v>
      </c>
      <c r="I59" s="71" t="s">
        <v>387</v>
      </c>
      <c r="J59" s="71"/>
      <c r="K59" s="71"/>
      <c r="U59" s="239"/>
      <c r="V59" s="116" t="s">
        <v>173</v>
      </c>
      <c r="W59" s="211">
        <f t="shared" ref="W59:X74" si="8">S3+S31+W3+W31</f>
        <v>0</v>
      </c>
      <c r="X59" s="64">
        <f t="shared" si="8"/>
        <v>80</v>
      </c>
    </row>
    <row r="60" spans="1:24" ht="13" x14ac:dyDescent="0.15">
      <c r="A60" s="15" t="s">
        <v>1298</v>
      </c>
      <c r="B60" s="18" t="s">
        <v>344</v>
      </c>
      <c r="C60" s="18">
        <v>59</v>
      </c>
      <c r="D60" s="20" t="s">
        <v>385</v>
      </c>
      <c r="E60" s="20">
        <v>60</v>
      </c>
      <c r="F60" s="18" t="s">
        <v>393</v>
      </c>
      <c r="G60" s="21" t="s">
        <v>173</v>
      </c>
      <c r="H60" s="71" t="s">
        <v>387</v>
      </c>
      <c r="I60" s="71" t="s">
        <v>387</v>
      </c>
      <c r="J60" s="71"/>
      <c r="K60" s="71"/>
      <c r="U60" s="239"/>
      <c r="V60" s="117" t="s">
        <v>177</v>
      </c>
      <c r="W60" s="158">
        <f t="shared" si="8"/>
        <v>0</v>
      </c>
      <c r="X60" s="159">
        <f t="shared" si="8"/>
        <v>124</v>
      </c>
    </row>
    <row r="61" spans="1:24" ht="13" x14ac:dyDescent="0.15">
      <c r="A61" s="15" t="s">
        <v>1280</v>
      </c>
      <c r="B61" s="18" t="s">
        <v>344</v>
      </c>
      <c r="C61" s="20">
        <v>60</v>
      </c>
      <c r="D61" s="20" t="s">
        <v>385</v>
      </c>
      <c r="E61" s="20">
        <v>120</v>
      </c>
      <c r="F61" s="18" t="s">
        <v>398</v>
      </c>
      <c r="G61" s="21" t="s">
        <v>181</v>
      </c>
      <c r="H61" s="71" t="s">
        <v>387</v>
      </c>
      <c r="I61" s="71" t="s">
        <v>387</v>
      </c>
      <c r="J61" s="71"/>
      <c r="K61" s="71"/>
      <c r="U61" s="239"/>
      <c r="V61" s="117" t="s">
        <v>181</v>
      </c>
      <c r="W61" s="158">
        <f t="shared" si="8"/>
        <v>0</v>
      </c>
      <c r="X61" s="159">
        <f t="shared" si="8"/>
        <v>34</v>
      </c>
    </row>
    <row r="62" spans="1:24" ht="13" x14ac:dyDescent="0.15">
      <c r="A62" s="15" t="s">
        <v>1240</v>
      </c>
      <c r="B62" s="18" t="s">
        <v>344</v>
      </c>
      <c r="C62" s="18">
        <v>61</v>
      </c>
      <c r="D62" s="20" t="s">
        <v>385</v>
      </c>
      <c r="E62" s="20">
        <v>80</v>
      </c>
      <c r="F62" s="18" t="s">
        <v>393</v>
      </c>
      <c r="G62" s="19" t="s">
        <v>185</v>
      </c>
      <c r="H62" s="71" t="s">
        <v>387</v>
      </c>
      <c r="I62" s="71" t="s">
        <v>387</v>
      </c>
      <c r="J62" s="71"/>
      <c r="K62" s="71"/>
      <c r="U62" s="239"/>
      <c r="V62" s="117" t="s">
        <v>185</v>
      </c>
      <c r="W62" s="158">
        <f t="shared" si="8"/>
        <v>0</v>
      </c>
      <c r="X62" s="159">
        <f t="shared" si="8"/>
        <v>39</v>
      </c>
    </row>
    <row r="63" spans="1:24" ht="13" x14ac:dyDescent="0.15">
      <c r="A63" s="15" t="s">
        <v>1245</v>
      </c>
      <c r="B63" s="18" t="s">
        <v>344</v>
      </c>
      <c r="C63" s="20">
        <v>62</v>
      </c>
      <c r="D63" s="20" t="s">
        <v>385</v>
      </c>
      <c r="E63" s="20">
        <v>90</v>
      </c>
      <c r="F63" s="18" t="s">
        <v>393</v>
      </c>
      <c r="G63" s="19" t="s">
        <v>177</v>
      </c>
      <c r="H63" s="71" t="s">
        <v>387</v>
      </c>
      <c r="I63" s="71" t="s">
        <v>387</v>
      </c>
      <c r="J63" s="71"/>
      <c r="K63" s="71"/>
      <c r="U63" s="239"/>
      <c r="V63" s="117" t="s">
        <v>189</v>
      </c>
      <c r="W63" s="158">
        <f t="shared" si="8"/>
        <v>0</v>
      </c>
      <c r="X63" s="159">
        <f t="shared" si="8"/>
        <v>0</v>
      </c>
    </row>
    <row r="64" spans="1:24" ht="13" x14ac:dyDescent="0.15">
      <c r="A64" s="15" t="s">
        <v>1292</v>
      </c>
      <c r="B64" s="18" t="s">
        <v>344</v>
      </c>
      <c r="C64" s="18">
        <v>63</v>
      </c>
      <c r="D64" s="20" t="s">
        <v>385</v>
      </c>
      <c r="E64" s="20">
        <v>60</v>
      </c>
      <c r="F64" s="18" t="s">
        <v>393</v>
      </c>
      <c r="G64" s="21" t="s">
        <v>173</v>
      </c>
      <c r="H64" s="71" t="s">
        <v>387</v>
      </c>
      <c r="I64" s="71" t="s">
        <v>387</v>
      </c>
      <c r="J64" s="71"/>
      <c r="K64" s="71"/>
      <c r="U64" s="240"/>
      <c r="V64" s="117" t="s">
        <v>193</v>
      </c>
      <c r="W64" s="158">
        <f t="shared" si="8"/>
        <v>0</v>
      </c>
      <c r="X64" s="159">
        <f t="shared" si="8"/>
        <v>11</v>
      </c>
    </row>
    <row r="65" spans="1:24" ht="14" thickBot="1" x14ac:dyDescent="0.2">
      <c r="A65" s="15" t="s">
        <v>1292</v>
      </c>
      <c r="B65" s="18" t="s">
        <v>344</v>
      </c>
      <c r="C65" s="20">
        <v>64</v>
      </c>
      <c r="D65" s="20" t="s">
        <v>385</v>
      </c>
      <c r="E65" s="20">
        <v>50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1379</v>
      </c>
      <c r="B66" s="18" t="s">
        <v>344</v>
      </c>
      <c r="C66" s="18">
        <v>65</v>
      </c>
      <c r="D66" s="20" t="s">
        <v>385</v>
      </c>
      <c r="E66" s="20">
        <v>90</v>
      </c>
      <c r="F66" s="18" t="s">
        <v>398</v>
      </c>
      <c r="G66" s="19" t="s">
        <v>181</v>
      </c>
      <c r="H66" s="71" t="s">
        <v>387</v>
      </c>
      <c r="I66" s="71" t="s">
        <v>387</v>
      </c>
      <c r="J66" s="71"/>
      <c r="K66" s="71"/>
      <c r="U66" s="241"/>
      <c r="V66" s="117" t="s">
        <v>201</v>
      </c>
      <c r="W66" s="158">
        <f t="shared" si="8"/>
        <v>0</v>
      </c>
      <c r="X66" s="159">
        <f t="shared" si="8"/>
        <v>0</v>
      </c>
    </row>
    <row r="67" spans="1:24" ht="14" thickBot="1" x14ac:dyDescent="0.2">
      <c r="A67" s="15" t="s">
        <v>3158</v>
      </c>
      <c r="B67" s="18" t="s">
        <v>344</v>
      </c>
      <c r="C67" s="20">
        <v>66</v>
      </c>
      <c r="D67" s="20" t="s">
        <v>385</v>
      </c>
      <c r="E67" s="20">
        <v>190</v>
      </c>
      <c r="F67" s="18" t="s">
        <v>398</v>
      </c>
      <c r="G67" s="21" t="s">
        <v>193</v>
      </c>
      <c r="H67" s="71" t="s">
        <v>387</v>
      </c>
      <c r="I67" s="71" t="s">
        <v>387</v>
      </c>
      <c r="J67" s="71"/>
      <c r="K67" s="71" t="s">
        <v>387</v>
      </c>
      <c r="U67" s="241"/>
      <c r="V67" s="117" t="s">
        <v>205</v>
      </c>
      <c r="W67" s="158">
        <f t="shared" si="8"/>
        <v>0</v>
      </c>
      <c r="X67" s="159">
        <f t="shared" si="8"/>
        <v>0</v>
      </c>
    </row>
    <row r="68" spans="1:24" ht="14" thickBot="1" x14ac:dyDescent="0.2">
      <c r="A68" s="15" t="s">
        <v>163</v>
      </c>
      <c r="B68" s="18" t="s">
        <v>344</v>
      </c>
      <c r="C68" s="18">
        <v>67</v>
      </c>
      <c r="D68" s="20" t="s">
        <v>385</v>
      </c>
      <c r="E68" s="20">
        <v>120</v>
      </c>
      <c r="F68" s="18" t="s">
        <v>393</v>
      </c>
      <c r="G68" s="21" t="s">
        <v>185</v>
      </c>
      <c r="H68" s="71" t="s">
        <v>387</v>
      </c>
      <c r="I68" s="71" t="s">
        <v>387</v>
      </c>
      <c r="J68" s="71"/>
      <c r="K68" s="71"/>
      <c r="U68" s="241"/>
      <c r="V68" s="117" t="s">
        <v>209</v>
      </c>
      <c r="W68" s="158">
        <f t="shared" si="8"/>
        <v>0</v>
      </c>
      <c r="X68" s="159">
        <f t="shared" si="8"/>
        <v>0</v>
      </c>
    </row>
    <row r="69" spans="1:24" ht="14" thickBot="1" x14ac:dyDescent="0.2">
      <c r="A69" s="15" t="s">
        <v>163</v>
      </c>
      <c r="B69" s="18" t="s">
        <v>344</v>
      </c>
      <c r="C69" s="20">
        <v>68</v>
      </c>
      <c r="D69" s="20" t="s">
        <v>385</v>
      </c>
      <c r="E69" s="20">
        <v>130</v>
      </c>
      <c r="F69" s="18" t="s">
        <v>393</v>
      </c>
      <c r="G69" s="21" t="s">
        <v>181</v>
      </c>
      <c r="H69" s="71" t="s">
        <v>387</v>
      </c>
      <c r="I69" s="71" t="s">
        <v>387</v>
      </c>
      <c r="J69" s="71"/>
      <c r="K69" s="71"/>
      <c r="U69" s="241"/>
      <c r="V69" s="117" t="s">
        <v>9125</v>
      </c>
      <c r="W69" s="158">
        <f t="shared" si="8"/>
        <v>0</v>
      </c>
      <c r="X69" s="159">
        <f t="shared" si="8"/>
        <v>0</v>
      </c>
    </row>
    <row r="70" spans="1:24" ht="14" thickBot="1" x14ac:dyDescent="0.2">
      <c r="A70" s="15" t="s">
        <v>163</v>
      </c>
      <c r="B70" s="18" t="s">
        <v>344</v>
      </c>
      <c r="C70" s="18">
        <v>69</v>
      </c>
      <c r="D70" s="20" t="s">
        <v>385</v>
      </c>
      <c r="E70" s="20">
        <v>100</v>
      </c>
      <c r="F70" s="18" t="s">
        <v>393</v>
      </c>
      <c r="G70" s="21" t="s">
        <v>181</v>
      </c>
      <c r="H70" s="71" t="s">
        <v>387</v>
      </c>
      <c r="I70" s="71" t="s">
        <v>387</v>
      </c>
      <c r="J70" s="71"/>
      <c r="K70" s="71"/>
      <c r="U70" s="241"/>
      <c r="V70" s="118" t="s">
        <v>213</v>
      </c>
      <c r="W70" s="158">
        <f t="shared" si="8"/>
        <v>0</v>
      </c>
      <c r="X70" s="159">
        <f t="shared" si="8"/>
        <v>0</v>
      </c>
    </row>
    <row r="71" spans="1:24" ht="14" thickBot="1" x14ac:dyDescent="0.2">
      <c r="A71" s="15" t="s">
        <v>2995</v>
      </c>
      <c r="B71" s="18" t="s">
        <v>344</v>
      </c>
      <c r="C71" s="20">
        <v>70</v>
      </c>
      <c r="D71" s="20" t="s">
        <v>385</v>
      </c>
      <c r="E71" s="20">
        <v>160</v>
      </c>
      <c r="F71" s="18" t="s">
        <v>386</v>
      </c>
      <c r="G71" s="21" t="s">
        <v>185</v>
      </c>
      <c r="H71" s="71" t="s">
        <v>387</v>
      </c>
      <c r="I71" s="71" t="s">
        <v>387</v>
      </c>
      <c r="J71" s="71"/>
      <c r="K71" s="71"/>
      <c r="U71" s="241"/>
      <c r="V71" s="117" t="s">
        <v>217</v>
      </c>
      <c r="W71" s="158">
        <f t="shared" si="8"/>
        <v>0</v>
      </c>
      <c r="X71" s="159">
        <f t="shared" si="8"/>
        <v>0</v>
      </c>
    </row>
    <row r="72" spans="1:24" ht="14" thickBot="1" x14ac:dyDescent="0.2">
      <c r="A72" s="15" t="s">
        <v>454</v>
      </c>
      <c r="B72" s="18" t="s">
        <v>344</v>
      </c>
      <c r="C72" s="18">
        <v>71</v>
      </c>
      <c r="D72" s="20" t="s">
        <v>400</v>
      </c>
      <c r="E72" s="20">
        <v>100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871</v>
      </c>
      <c r="B73" s="18" t="s">
        <v>344</v>
      </c>
      <c r="C73" s="20">
        <v>72</v>
      </c>
      <c r="D73" s="20" t="s">
        <v>400</v>
      </c>
      <c r="E73" s="20">
        <v>70</v>
      </c>
      <c r="F73" s="18" t="s">
        <v>393</v>
      </c>
      <c r="G73" s="21" t="s">
        <v>173</v>
      </c>
      <c r="H73" s="71" t="s">
        <v>387</v>
      </c>
      <c r="I73" s="71" t="s">
        <v>387</v>
      </c>
      <c r="J73" s="71"/>
      <c r="K73" s="71"/>
      <c r="U73" s="241"/>
      <c r="V73" s="117" t="s">
        <v>225</v>
      </c>
      <c r="W73" s="158">
        <f t="shared" si="8"/>
        <v>0</v>
      </c>
      <c r="X73" s="159">
        <f t="shared" si="8"/>
        <v>0</v>
      </c>
    </row>
    <row r="74" spans="1:24" ht="14" thickBot="1" x14ac:dyDescent="0.2">
      <c r="A74" s="15" t="s">
        <v>854</v>
      </c>
      <c r="B74" s="18" t="s">
        <v>344</v>
      </c>
      <c r="C74" s="18">
        <v>73</v>
      </c>
      <c r="D74" s="20" t="s">
        <v>400</v>
      </c>
      <c r="E74" s="20">
        <v>130</v>
      </c>
      <c r="F74" s="18" t="s">
        <v>398</v>
      </c>
      <c r="G74" s="21" t="s">
        <v>177</v>
      </c>
      <c r="H74" s="71" t="s">
        <v>387</v>
      </c>
      <c r="I74" s="71" t="s">
        <v>387</v>
      </c>
      <c r="J74" s="71"/>
      <c r="K74" s="71"/>
      <c r="U74" s="241"/>
      <c r="V74" s="117" t="s">
        <v>229</v>
      </c>
      <c r="W74" s="158">
        <f t="shared" si="8"/>
        <v>0</v>
      </c>
      <c r="X74" s="159">
        <f t="shared" si="8"/>
        <v>0</v>
      </c>
    </row>
    <row r="75" spans="1:24" ht="14" thickBot="1" x14ac:dyDescent="0.2">
      <c r="A75" s="15" t="s">
        <v>949</v>
      </c>
      <c r="B75" s="18" t="s">
        <v>344</v>
      </c>
      <c r="C75" s="20">
        <v>74</v>
      </c>
      <c r="D75" s="20" t="s">
        <v>400</v>
      </c>
      <c r="E75" s="20">
        <v>60</v>
      </c>
      <c r="F75" s="18"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942</v>
      </c>
      <c r="B76" s="18" t="s">
        <v>344</v>
      </c>
      <c r="C76" s="18">
        <v>75</v>
      </c>
      <c r="D76" s="20" t="s">
        <v>400</v>
      </c>
      <c r="E76" s="20">
        <v>80</v>
      </c>
      <c r="F76" s="18" t="s">
        <v>398</v>
      </c>
      <c r="G76" s="21" t="s">
        <v>177</v>
      </c>
      <c r="H76" s="71" t="s">
        <v>387</v>
      </c>
      <c r="I76" s="71" t="s">
        <v>387</v>
      </c>
      <c r="J76" s="71"/>
      <c r="K76" s="71"/>
      <c r="U76" s="241"/>
      <c r="V76" s="117" t="s">
        <v>9123</v>
      </c>
      <c r="W76" s="158">
        <f t="shared" si="9"/>
        <v>0</v>
      </c>
      <c r="X76" s="159">
        <f t="shared" si="9"/>
        <v>0</v>
      </c>
    </row>
    <row r="77" spans="1:24" ht="14" thickBot="1" x14ac:dyDescent="0.2">
      <c r="A77" s="15" t="s">
        <v>1291</v>
      </c>
      <c r="B77" s="18" t="s">
        <v>344</v>
      </c>
      <c r="C77" s="20">
        <v>76</v>
      </c>
      <c r="D77" s="20" t="s">
        <v>400</v>
      </c>
      <c r="E77" s="20">
        <v>70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1383</v>
      </c>
      <c r="B78" s="18" t="s">
        <v>344</v>
      </c>
      <c r="C78" s="20">
        <v>77</v>
      </c>
      <c r="D78" s="20" t="s">
        <v>400</v>
      </c>
      <c r="E78" s="20">
        <v>90</v>
      </c>
      <c r="F78" s="18" t="s">
        <v>398</v>
      </c>
      <c r="G78" s="21" t="s">
        <v>181</v>
      </c>
      <c r="H78" s="71" t="s">
        <v>387</v>
      </c>
      <c r="I78" s="71" t="s">
        <v>387</v>
      </c>
      <c r="J78" s="71"/>
      <c r="K78" s="71"/>
      <c r="U78" s="241"/>
      <c r="V78" s="117" t="s">
        <v>241</v>
      </c>
      <c r="W78" s="158">
        <f t="shared" si="9"/>
        <v>0</v>
      </c>
      <c r="X78" s="159">
        <f t="shared" si="9"/>
        <v>0</v>
      </c>
    </row>
    <row r="79" spans="1:24" ht="14" thickBot="1" x14ac:dyDescent="0.2">
      <c r="A79" s="15" t="s">
        <v>1250</v>
      </c>
      <c r="B79" s="18" t="s">
        <v>344</v>
      </c>
      <c r="C79" s="20">
        <v>78</v>
      </c>
      <c r="D79" s="20" t="s">
        <v>400</v>
      </c>
      <c r="E79" s="20">
        <v>60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1380</v>
      </c>
      <c r="B80" s="18" t="s">
        <v>344</v>
      </c>
      <c r="C80" s="20">
        <v>79</v>
      </c>
      <c r="D80" s="20" t="s">
        <v>400</v>
      </c>
      <c r="E80" s="20">
        <v>110</v>
      </c>
      <c r="F80" s="18" t="s">
        <v>398</v>
      </c>
      <c r="G80" s="21" t="s">
        <v>181</v>
      </c>
      <c r="H80" s="71" t="s">
        <v>387</v>
      </c>
      <c r="I80" s="71" t="s">
        <v>387</v>
      </c>
      <c r="J80" s="71"/>
      <c r="K80" s="71"/>
      <c r="U80" s="241"/>
      <c r="V80" s="117" t="s">
        <v>249</v>
      </c>
      <c r="W80" s="158">
        <f t="shared" si="9"/>
        <v>0</v>
      </c>
      <c r="X80" s="159">
        <f t="shared" si="9"/>
        <v>0</v>
      </c>
    </row>
    <row r="81" spans="1:24" ht="14" thickBot="1" x14ac:dyDescent="0.2">
      <c r="A81" s="15" t="s">
        <v>1653</v>
      </c>
      <c r="B81" s="18" t="s">
        <v>344</v>
      </c>
      <c r="C81" s="20">
        <v>80</v>
      </c>
      <c r="D81" s="20" t="s">
        <v>400</v>
      </c>
      <c r="E81" s="20">
        <v>120</v>
      </c>
      <c r="F81" s="18" t="s">
        <v>393</v>
      </c>
      <c r="G81" s="21" t="s">
        <v>181</v>
      </c>
      <c r="H81" s="71" t="s">
        <v>387</v>
      </c>
      <c r="I81" s="71" t="s">
        <v>387</v>
      </c>
      <c r="J81" s="71"/>
      <c r="K81" s="71"/>
      <c r="U81" s="241"/>
      <c r="V81" s="117" t="s">
        <v>253</v>
      </c>
      <c r="W81" s="158">
        <f t="shared" si="9"/>
        <v>0</v>
      </c>
      <c r="X81" s="159">
        <f t="shared" si="9"/>
        <v>0</v>
      </c>
    </row>
    <row r="82" spans="1:24" ht="14" thickBot="1" x14ac:dyDescent="0.2">
      <c r="A82" s="15" t="s">
        <v>1429</v>
      </c>
      <c r="B82" s="18" t="s">
        <v>344</v>
      </c>
      <c r="C82" s="20">
        <v>81</v>
      </c>
      <c r="D82" s="20" t="s">
        <v>400</v>
      </c>
      <c r="E82" s="20">
        <v>130</v>
      </c>
      <c r="F82" s="18" t="s">
        <v>393</v>
      </c>
      <c r="G82" s="21" t="s">
        <v>185</v>
      </c>
      <c r="H82" s="71" t="s">
        <v>387</v>
      </c>
      <c r="I82" s="71" t="s">
        <v>387</v>
      </c>
      <c r="J82" s="71"/>
      <c r="K82" s="71"/>
      <c r="U82" s="241"/>
      <c r="V82" s="117" t="s">
        <v>10048</v>
      </c>
      <c r="W82" s="158">
        <f t="shared" si="9"/>
        <v>0</v>
      </c>
      <c r="X82" s="159">
        <f t="shared" si="9"/>
        <v>0</v>
      </c>
    </row>
    <row r="83" spans="1:24" ht="14" thickBot="1" x14ac:dyDescent="0.2">
      <c r="A83" s="15" t="s">
        <v>3159</v>
      </c>
      <c r="B83" s="18" t="s">
        <v>344</v>
      </c>
      <c r="C83" s="20">
        <v>82</v>
      </c>
      <c r="D83" s="20" t="s">
        <v>400</v>
      </c>
      <c r="E83" s="20">
        <v>210</v>
      </c>
      <c r="F83" s="18" t="s">
        <v>398</v>
      </c>
      <c r="G83" s="21" t="s">
        <v>193</v>
      </c>
      <c r="H83" s="71" t="s">
        <v>387</v>
      </c>
      <c r="I83" s="71" t="s">
        <v>387</v>
      </c>
      <c r="J83" s="71"/>
      <c r="K83" s="71" t="s">
        <v>387</v>
      </c>
      <c r="U83" s="241"/>
      <c r="V83" s="117" t="s">
        <v>10124</v>
      </c>
      <c r="W83" s="158">
        <f t="shared" si="9"/>
        <v>0</v>
      </c>
      <c r="X83" s="159">
        <f t="shared" si="9"/>
        <v>0</v>
      </c>
    </row>
    <row r="84" spans="1:24" ht="14" thickBot="1" x14ac:dyDescent="0.2">
      <c r="A84" s="15" t="s">
        <v>3000</v>
      </c>
      <c r="B84" s="18" t="s">
        <v>344</v>
      </c>
      <c r="C84" s="20">
        <v>83</v>
      </c>
      <c r="D84" s="20" t="s">
        <v>400</v>
      </c>
      <c r="E84" s="20">
        <v>90</v>
      </c>
      <c r="F84" s="18" t="s">
        <v>393</v>
      </c>
      <c r="G84" s="21" t="s">
        <v>177</v>
      </c>
      <c r="H84" s="71" t="s">
        <v>387</v>
      </c>
      <c r="I84" s="71" t="s">
        <v>387</v>
      </c>
      <c r="J84" s="71"/>
      <c r="K84" s="71"/>
      <c r="U84" s="241"/>
      <c r="V84" s="117" t="s">
        <v>257</v>
      </c>
      <c r="W84" s="158">
        <f t="shared" si="9"/>
        <v>0</v>
      </c>
      <c r="X84" s="159">
        <f t="shared" si="9"/>
        <v>17</v>
      </c>
    </row>
    <row r="85" spans="1:24" ht="14" thickBot="1" x14ac:dyDescent="0.2">
      <c r="A85" s="15" t="s">
        <v>2944</v>
      </c>
      <c r="B85" s="18" t="s">
        <v>344</v>
      </c>
      <c r="C85" s="20">
        <v>84</v>
      </c>
      <c r="D85" s="20" t="s">
        <v>858</v>
      </c>
      <c r="E85" s="20">
        <v>40</v>
      </c>
      <c r="F85" s="18" t="s">
        <v>393</v>
      </c>
      <c r="G85" s="21" t="s">
        <v>173</v>
      </c>
      <c r="H85" s="71" t="s">
        <v>387</v>
      </c>
      <c r="I85" s="71" t="s">
        <v>387</v>
      </c>
      <c r="J85" s="71"/>
      <c r="K85" s="71"/>
      <c r="U85" s="241"/>
      <c r="V85" s="166" t="s">
        <v>260</v>
      </c>
      <c r="W85" s="191">
        <f t="shared" si="9"/>
        <v>0</v>
      </c>
      <c r="X85" s="192">
        <f t="shared" si="9"/>
        <v>15</v>
      </c>
    </row>
    <row r="86" spans="1:24" ht="13" x14ac:dyDescent="0.15">
      <c r="A86" s="15" t="s">
        <v>3160</v>
      </c>
      <c r="B86" s="18" t="s">
        <v>344</v>
      </c>
      <c r="C86" s="20">
        <v>85</v>
      </c>
      <c r="D86" s="20" t="s">
        <v>858</v>
      </c>
      <c r="E86" s="20">
        <v>200</v>
      </c>
      <c r="F86" s="18" t="s">
        <v>398</v>
      </c>
      <c r="G86" s="21" t="s">
        <v>193</v>
      </c>
      <c r="H86" s="71" t="s">
        <v>387</v>
      </c>
      <c r="I86" s="71" t="s">
        <v>387</v>
      </c>
      <c r="J86" s="71"/>
      <c r="K86" s="71" t="s">
        <v>387</v>
      </c>
    </row>
    <row r="87" spans="1:24" ht="13" x14ac:dyDescent="0.15">
      <c r="A87" s="15" t="s">
        <v>859</v>
      </c>
      <c r="B87" s="18" t="s">
        <v>344</v>
      </c>
      <c r="C87" s="20">
        <v>86</v>
      </c>
      <c r="D87" s="20" t="s">
        <v>858</v>
      </c>
      <c r="E87" s="20">
        <v>60</v>
      </c>
      <c r="F87" s="18" t="s">
        <v>393</v>
      </c>
      <c r="G87" s="21" t="s">
        <v>173</v>
      </c>
      <c r="H87" s="71" t="s">
        <v>387</v>
      </c>
      <c r="I87" s="71" t="s">
        <v>387</v>
      </c>
      <c r="J87" s="71"/>
      <c r="K87" s="71"/>
    </row>
    <row r="88" spans="1:24" ht="13" x14ac:dyDescent="0.15">
      <c r="A88" s="15" t="s">
        <v>934</v>
      </c>
      <c r="B88" s="18" t="s">
        <v>344</v>
      </c>
      <c r="C88" s="20">
        <v>87</v>
      </c>
      <c r="D88" s="20" t="s">
        <v>858</v>
      </c>
      <c r="E88" s="20">
        <v>170</v>
      </c>
      <c r="F88" s="18" t="s">
        <v>386</v>
      </c>
      <c r="G88" s="21" t="s">
        <v>185</v>
      </c>
      <c r="H88" s="71" t="s">
        <v>387</v>
      </c>
      <c r="I88" s="71" t="s">
        <v>387</v>
      </c>
      <c r="J88" s="71"/>
      <c r="K88" s="71"/>
    </row>
    <row r="89" spans="1:24" ht="13" x14ac:dyDescent="0.15">
      <c r="A89" s="15" t="s">
        <v>1242</v>
      </c>
      <c r="B89" s="18" t="s">
        <v>344</v>
      </c>
      <c r="C89" s="20">
        <v>88</v>
      </c>
      <c r="D89" s="20" t="s">
        <v>858</v>
      </c>
      <c r="E89" s="20">
        <v>70</v>
      </c>
      <c r="F89" s="18" t="s">
        <v>393</v>
      </c>
      <c r="G89" s="21" t="s">
        <v>177</v>
      </c>
      <c r="H89" s="71" t="s">
        <v>387</v>
      </c>
      <c r="I89" s="71" t="s">
        <v>387</v>
      </c>
      <c r="J89" s="71"/>
      <c r="K89" s="71"/>
    </row>
    <row r="90" spans="1:24" ht="13" x14ac:dyDescent="0.15">
      <c r="A90" s="15" t="s">
        <v>849</v>
      </c>
      <c r="B90" s="18" t="s">
        <v>344</v>
      </c>
      <c r="C90" s="20">
        <v>89</v>
      </c>
      <c r="D90" s="20" t="s">
        <v>847</v>
      </c>
      <c r="E90" s="20">
        <v>190</v>
      </c>
      <c r="F90" s="18" t="s">
        <v>398</v>
      </c>
      <c r="G90" s="21" t="s">
        <v>185</v>
      </c>
      <c r="H90" s="71" t="s">
        <v>387</v>
      </c>
      <c r="I90" s="71" t="s">
        <v>387</v>
      </c>
      <c r="J90" s="71"/>
      <c r="K90" s="71"/>
    </row>
    <row r="91" spans="1:24" ht="13" x14ac:dyDescent="0.15">
      <c r="A91" s="15" t="s">
        <v>3161</v>
      </c>
      <c r="B91" s="18" t="s">
        <v>344</v>
      </c>
      <c r="C91" s="20">
        <v>90</v>
      </c>
      <c r="D91" s="20" t="s">
        <v>847</v>
      </c>
      <c r="E91" s="20">
        <v>210</v>
      </c>
      <c r="F91" s="18" t="s">
        <v>398</v>
      </c>
      <c r="G91" s="21" t="s">
        <v>193</v>
      </c>
      <c r="H91" s="71" t="s">
        <v>387</v>
      </c>
      <c r="I91" s="71" t="s">
        <v>387</v>
      </c>
      <c r="J91" s="71"/>
      <c r="K91" s="71" t="s">
        <v>387</v>
      </c>
    </row>
    <row r="92" spans="1:24" ht="13" x14ac:dyDescent="0.15">
      <c r="A92" s="15" t="s">
        <v>1241</v>
      </c>
      <c r="B92" s="18" t="s">
        <v>344</v>
      </c>
      <c r="C92" s="20">
        <v>91</v>
      </c>
      <c r="D92" s="20" t="s">
        <v>847</v>
      </c>
      <c r="E92" s="20">
        <v>70</v>
      </c>
      <c r="F92" s="18" t="s">
        <v>393</v>
      </c>
      <c r="G92" s="21" t="s">
        <v>177</v>
      </c>
      <c r="H92" s="71" t="s">
        <v>387</v>
      </c>
      <c r="I92" s="71" t="s">
        <v>387</v>
      </c>
      <c r="J92" s="71"/>
      <c r="K92" s="71"/>
    </row>
    <row r="93" spans="1:24" ht="13" x14ac:dyDescent="0.15">
      <c r="A93" s="15" t="s">
        <v>1397</v>
      </c>
      <c r="B93" s="18" t="s">
        <v>344</v>
      </c>
      <c r="C93" s="20">
        <v>92</v>
      </c>
      <c r="D93" s="20" t="s">
        <v>847</v>
      </c>
      <c r="E93" s="20">
        <v>70</v>
      </c>
      <c r="F93" s="18" t="s">
        <v>393</v>
      </c>
      <c r="G93" s="21" t="s">
        <v>173</v>
      </c>
      <c r="H93" s="71" t="s">
        <v>387</v>
      </c>
      <c r="I93" s="71" t="s">
        <v>387</v>
      </c>
      <c r="J93" s="71"/>
      <c r="K93" s="71"/>
    </row>
    <row r="94" spans="1:24" ht="13" x14ac:dyDescent="0.15">
      <c r="A94" s="15" t="s">
        <v>1397</v>
      </c>
      <c r="B94" s="18" t="s">
        <v>344</v>
      </c>
      <c r="C94" s="20">
        <v>93</v>
      </c>
      <c r="D94" s="20" t="s">
        <v>847</v>
      </c>
      <c r="E94" s="20">
        <v>60</v>
      </c>
      <c r="F94" s="18" t="s">
        <v>393</v>
      </c>
      <c r="G94" s="21" t="s">
        <v>173</v>
      </c>
      <c r="H94" s="71" t="s">
        <v>387</v>
      </c>
      <c r="I94" s="71" t="s">
        <v>387</v>
      </c>
      <c r="J94" s="71"/>
      <c r="K94" s="71"/>
    </row>
    <row r="95" spans="1:24" ht="13" x14ac:dyDescent="0.15">
      <c r="A95" s="15" t="s">
        <v>1391</v>
      </c>
      <c r="B95" s="18" t="s">
        <v>344</v>
      </c>
      <c r="C95" s="20">
        <v>94</v>
      </c>
      <c r="D95" s="20" t="s">
        <v>847</v>
      </c>
      <c r="E95" s="20">
        <v>90</v>
      </c>
      <c r="F95" s="18" t="s">
        <v>398</v>
      </c>
      <c r="G95" s="21" t="s">
        <v>177</v>
      </c>
      <c r="H95" s="71" t="s">
        <v>387</v>
      </c>
      <c r="I95" s="71" t="s">
        <v>387</v>
      </c>
      <c r="J95" s="71"/>
      <c r="K95" s="71"/>
    </row>
    <row r="96" spans="1:24" ht="13" x14ac:dyDescent="0.15">
      <c r="A96" s="15" t="s">
        <v>1384</v>
      </c>
      <c r="B96" s="18" t="s">
        <v>344</v>
      </c>
      <c r="C96" s="20">
        <v>95</v>
      </c>
      <c r="D96" s="20" t="s">
        <v>847</v>
      </c>
      <c r="E96" s="20">
        <v>170</v>
      </c>
      <c r="F96" s="18" t="s">
        <v>386</v>
      </c>
      <c r="G96" s="21" t="s">
        <v>185</v>
      </c>
      <c r="H96" s="71" t="s">
        <v>387</v>
      </c>
      <c r="I96" s="71" t="s">
        <v>387</v>
      </c>
      <c r="J96" s="71"/>
      <c r="K96" s="71"/>
    </row>
    <row r="97" spans="1:11" ht="13" x14ac:dyDescent="0.15">
      <c r="A97" s="15" t="s">
        <v>1654</v>
      </c>
      <c r="B97" s="18" t="s">
        <v>344</v>
      </c>
      <c r="C97" s="20">
        <v>96</v>
      </c>
      <c r="D97" s="20" t="s">
        <v>847</v>
      </c>
      <c r="E97" s="20">
        <v>120</v>
      </c>
      <c r="F97" s="18" t="s">
        <v>393</v>
      </c>
      <c r="G97" s="21" t="s">
        <v>181</v>
      </c>
      <c r="H97" s="71" t="s">
        <v>387</v>
      </c>
      <c r="I97" s="71" t="s">
        <v>387</v>
      </c>
      <c r="J97" s="71"/>
      <c r="K97" s="71"/>
    </row>
    <row r="98" spans="1:11" ht="13" x14ac:dyDescent="0.15">
      <c r="A98" s="15" t="s">
        <v>3162</v>
      </c>
      <c r="B98" s="18" t="s">
        <v>344</v>
      </c>
      <c r="C98" s="20">
        <v>97</v>
      </c>
      <c r="D98" s="20" t="s">
        <v>847</v>
      </c>
      <c r="E98" s="20">
        <v>80</v>
      </c>
      <c r="F98" s="18" t="s">
        <v>393</v>
      </c>
      <c r="G98" s="21" t="s">
        <v>185</v>
      </c>
      <c r="H98" s="71" t="s">
        <v>387</v>
      </c>
      <c r="I98" s="71" t="s">
        <v>387</v>
      </c>
      <c r="J98" s="71"/>
      <c r="K98" s="71" t="s">
        <v>387</v>
      </c>
    </row>
    <row r="99" spans="1:11" ht="13" x14ac:dyDescent="0.15">
      <c r="A99" s="15" t="s">
        <v>1947</v>
      </c>
      <c r="B99" s="18" t="s">
        <v>344</v>
      </c>
      <c r="C99" s="20">
        <v>98</v>
      </c>
      <c r="D99" s="20" t="s">
        <v>847</v>
      </c>
      <c r="E99" s="20">
        <v>130</v>
      </c>
      <c r="F99" s="18" t="s">
        <v>393</v>
      </c>
      <c r="G99" s="21" t="s">
        <v>185</v>
      </c>
      <c r="H99" s="71" t="s">
        <v>387</v>
      </c>
      <c r="I99" s="71" t="s">
        <v>387</v>
      </c>
      <c r="J99" s="71"/>
      <c r="K99" s="71"/>
    </row>
    <row r="100" spans="1:11" ht="13" x14ac:dyDescent="0.15">
      <c r="A100" s="15" t="s">
        <v>3002</v>
      </c>
      <c r="B100" s="18" t="s">
        <v>344</v>
      </c>
      <c r="C100" s="20">
        <v>99</v>
      </c>
      <c r="D100" s="20" t="s">
        <v>847</v>
      </c>
      <c r="E100" s="20">
        <v>160</v>
      </c>
      <c r="F100" s="18" t="s">
        <v>386</v>
      </c>
      <c r="G100" s="21" t="s">
        <v>185</v>
      </c>
      <c r="H100" s="71" t="s">
        <v>387</v>
      </c>
      <c r="I100" s="71" t="s">
        <v>387</v>
      </c>
      <c r="J100" s="71"/>
      <c r="K100" s="71"/>
    </row>
    <row r="101" spans="1:11" ht="13" x14ac:dyDescent="0.15">
      <c r="A101" s="15" t="s">
        <v>3163</v>
      </c>
      <c r="B101" s="18" t="s">
        <v>344</v>
      </c>
      <c r="C101" s="20">
        <v>100</v>
      </c>
      <c r="D101" s="20" t="s">
        <v>847</v>
      </c>
      <c r="E101" s="20">
        <v>140</v>
      </c>
      <c r="F101" s="18" t="s">
        <v>393</v>
      </c>
      <c r="G101" s="21" t="s">
        <v>185</v>
      </c>
      <c r="H101" s="71" t="s">
        <v>387</v>
      </c>
      <c r="I101" s="71" t="s">
        <v>387</v>
      </c>
      <c r="J101" s="71"/>
      <c r="K101" s="71"/>
    </row>
    <row r="102" spans="1:11" ht="13" x14ac:dyDescent="0.15">
      <c r="A102" s="15" t="s">
        <v>3164</v>
      </c>
      <c r="B102" s="18" t="s">
        <v>344</v>
      </c>
      <c r="C102" s="20">
        <v>101</v>
      </c>
      <c r="D102" s="20" t="s">
        <v>847</v>
      </c>
      <c r="E102" s="20">
        <v>60</v>
      </c>
      <c r="F102" s="18" t="s">
        <v>393</v>
      </c>
      <c r="G102" s="21" t="s">
        <v>181</v>
      </c>
      <c r="H102" s="71" t="s">
        <v>387</v>
      </c>
      <c r="I102" s="71" t="s">
        <v>387</v>
      </c>
      <c r="J102" s="71"/>
      <c r="K102" s="71"/>
    </row>
    <row r="103" spans="1:11" ht="13" x14ac:dyDescent="0.15">
      <c r="A103" s="15" t="s">
        <v>3165</v>
      </c>
      <c r="B103" s="18" t="s">
        <v>344</v>
      </c>
      <c r="C103" s="20">
        <v>102</v>
      </c>
      <c r="D103" s="20" t="s">
        <v>847</v>
      </c>
      <c r="E103" s="20">
        <v>180</v>
      </c>
      <c r="F103" s="18" t="s">
        <v>393</v>
      </c>
      <c r="G103" s="21" t="s">
        <v>193</v>
      </c>
      <c r="H103" s="71" t="s">
        <v>387</v>
      </c>
      <c r="I103" s="71" t="s">
        <v>387</v>
      </c>
      <c r="J103" s="71"/>
      <c r="K103" s="71" t="s">
        <v>387</v>
      </c>
    </row>
    <row r="104" spans="1:11" ht="13" x14ac:dyDescent="0.15">
      <c r="A104" s="15" t="s">
        <v>1290</v>
      </c>
      <c r="B104" s="18" t="s">
        <v>344</v>
      </c>
      <c r="C104" s="20">
        <v>103</v>
      </c>
      <c r="D104" s="20" t="s">
        <v>149</v>
      </c>
      <c r="E104" s="20">
        <v>60</v>
      </c>
      <c r="F104" s="18" t="s">
        <v>393</v>
      </c>
      <c r="G104" s="21" t="s">
        <v>173</v>
      </c>
      <c r="H104" s="71" t="s">
        <v>387</v>
      </c>
      <c r="I104" s="71" t="s">
        <v>387</v>
      </c>
      <c r="J104" s="71"/>
      <c r="K104" s="71"/>
    </row>
    <row r="105" spans="1:11" ht="13" x14ac:dyDescent="0.15">
      <c r="A105" s="15" t="s">
        <v>1290</v>
      </c>
      <c r="B105" s="18" t="s">
        <v>344</v>
      </c>
      <c r="C105" s="20">
        <v>104</v>
      </c>
      <c r="D105" s="20" t="s">
        <v>149</v>
      </c>
      <c r="E105" s="20">
        <v>70</v>
      </c>
      <c r="F105" s="18" t="s">
        <v>393</v>
      </c>
      <c r="G105" s="21" t="s">
        <v>173</v>
      </c>
      <c r="H105" s="71" t="s">
        <v>387</v>
      </c>
      <c r="I105" s="71" t="s">
        <v>387</v>
      </c>
      <c r="J105" s="71"/>
      <c r="K105" s="71"/>
    </row>
    <row r="106" spans="1:11" ht="13" x14ac:dyDescent="0.15">
      <c r="A106" s="15" t="s">
        <v>1288</v>
      </c>
      <c r="B106" s="18" t="s">
        <v>344</v>
      </c>
      <c r="C106" s="20">
        <v>105</v>
      </c>
      <c r="D106" s="20" t="s">
        <v>149</v>
      </c>
      <c r="E106" s="20">
        <v>90</v>
      </c>
      <c r="F106" s="18" t="s">
        <v>398</v>
      </c>
      <c r="G106" s="21" t="s">
        <v>177</v>
      </c>
      <c r="H106" s="71" t="s">
        <v>387</v>
      </c>
      <c r="I106" s="71" t="s">
        <v>387</v>
      </c>
      <c r="J106" s="71"/>
      <c r="K106" s="71"/>
    </row>
    <row r="107" spans="1:11" ht="13" x14ac:dyDescent="0.15">
      <c r="A107" s="15" t="s">
        <v>1284</v>
      </c>
      <c r="B107" s="18" t="s">
        <v>344</v>
      </c>
      <c r="C107" s="20">
        <v>106</v>
      </c>
      <c r="D107" s="20" t="s">
        <v>149</v>
      </c>
      <c r="E107" s="20">
        <v>150</v>
      </c>
      <c r="F107" s="18" t="s">
        <v>386</v>
      </c>
      <c r="G107" s="21" t="s">
        <v>185</v>
      </c>
      <c r="H107" s="71" t="s">
        <v>387</v>
      </c>
      <c r="I107" s="71" t="s">
        <v>387</v>
      </c>
      <c r="J107" s="71"/>
      <c r="K107" s="71"/>
    </row>
    <row r="108" spans="1:11" ht="13" x14ac:dyDescent="0.15">
      <c r="A108" s="15" t="s">
        <v>3166</v>
      </c>
      <c r="B108" s="18" t="s">
        <v>344</v>
      </c>
      <c r="C108" s="20">
        <v>107</v>
      </c>
      <c r="D108" s="20" t="s">
        <v>149</v>
      </c>
      <c r="E108" s="20">
        <v>130</v>
      </c>
      <c r="F108" s="18" t="s">
        <v>393</v>
      </c>
      <c r="G108" s="21" t="s">
        <v>185</v>
      </c>
      <c r="H108" s="71" t="s">
        <v>387</v>
      </c>
      <c r="I108" s="71" t="s">
        <v>387</v>
      </c>
      <c r="J108" s="71"/>
      <c r="K108" s="71" t="s">
        <v>387</v>
      </c>
    </row>
    <row r="109" spans="1:11" ht="13" x14ac:dyDescent="0.15">
      <c r="A109" s="15" t="s">
        <v>3167</v>
      </c>
      <c r="B109" s="18" t="s">
        <v>344</v>
      </c>
      <c r="C109" s="20">
        <v>108</v>
      </c>
      <c r="D109" s="20" t="s">
        <v>149</v>
      </c>
      <c r="E109" s="20">
        <v>140</v>
      </c>
      <c r="F109" s="18" t="s">
        <v>393</v>
      </c>
      <c r="G109" s="21" t="s">
        <v>185</v>
      </c>
      <c r="H109" s="71" t="s">
        <v>387</v>
      </c>
      <c r="I109" s="71" t="s">
        <v>387</v>
      </c>
      <c r="J109" s="71"/>
      <c r="K109" s="71" t="s">
        <v>387</v>
      </c>
    </row>
    <row r="110" spans="1:11" ht="13" x14ac:dyDescent="0.15">
      <c r="A110" s="15" t="s">
        <v>3168</v>
      </c>
      <c r="B110" s="18" t="s">
        <v>344</v>
      </c>
      <c r="C110" s="20">
        <v>109</v>
      </c>
      <c r="D110" s="20" t="s">
        <v>149</v>
      </c>
      <c r="E110" s="20">
        <v>180</v>
      </c>
      <c r="F110" s="18" t="s">
        <v>393</v>
      </c>
      <c r="G110" s="21" t="s">
        <v>193</v>
      </c>
      <c r="H110" s="71" t="s">
        <v>387</v>
      </c>
      <c r="I110" s="71" t="s">
        <v>387</v>
      </c>
      <c r="J110" s="71"/>
      <c r="K110" s="71" t="s">
        <v>387</v>
      </c>
    </row>
    <row r="111" spans="1:11" ht="13" x14ac:dyDescent="0.15">
      <c r="A111" s="15" t="s">
        <v>948</v>
      </c>
      <c r="B111" s="18" t="s">
        <v>344</v>
      </c>
      <c r="C111" s="20">
        <v>110</v>
      </c>
      <c r="D111" s="20" t="s">
        <v>392</v>
      </c>
      <c r="E111" s="20">
        <v>50</v>
      </c>
      <c r="F111" s="18" t="s">
        <v>393</v>
      </c>
      <c r="G111" s="21" t="s">
        <v>177</v>
      </c>
      <c r="H111" s="71" t="s">
        <v>387</v>
      </c>
      <c r="I111" s="71" t="s">
        <v>387</v>
      </c>
      <c r="J111" s="71"/>
      <c r="K111" s="71"/>
    </row>
    <row r="112" spans="1:11" ht="13" x14ac:dyDescent="0.15">
      <c r="A112" s="15" t="s">
        <v>1220</v>
      </c>
      <c r="B112" s="18" t="s">
        <v>344</v>
      </c>
      <c r="C112" s="20">
        <v>111</v>
      </c>
      <c r="D112" s="20" t="s">
        <v>392</v>
      </c>
      <c r="E112" s="20">
        <v>60</v>
      </c>
      <c r="F112" s="18" t="s">
        <v>393</v>
      </c>
      <c r="G112" s="21" t="s">
        <v>173</v>
      </c>
      <c r="H112" s="71" t="s">
        <v>387</v>
      </c>
      <c r="I112" s="71" t="s">
        <v>387</v>
      </c>
      <c r="J112" s="71"/>
      <c r="K112" s="71"/>
    </row>
    <row r="113" spans="1:11" ht="13" x14ac:dyDescent="0.15">
      <c r="A113" s="15" t="s">
        <v>1193</v>
      </c>
      <c r="B113" s="18" t="s">
        <v>344</v>
      </c>
      <c r="C113" s="20">
        <v>112</v>
      </c>
      <c r="D113" s="20" t="s">
        <v>392</v>
      </c>
      <c r="E113" s="20">
        <v>120</v>
      </c>
      <c r="F113" s="18" t="s">
        <v>398</v>
      </c>
      <c r="G113" s="21" t="s">
        <v>177</v>
      </c>
      <c r="H113" s="71" t="s">
        <v>387</v>
      </c>
      <c r="I113" s="71" t="s">
        <v>387</v>
      </c>
      <c r="J113" s="71"/>
      <c r="K113" s="71"/>
    </row>
    <row r="114" spans="1:11" ht="13" x14ac:dyDescent="0.15">
      <c r="A114" s="15" t="s">
        <v>1206</v>
      </c>
      <c r="B114" s="18" t="s">
        <v>344</v>
      </c>
      <c r="C114" s="20">
        <v>113</v>
      </c>
      <c r="D114" s="20" t="s">
        <v>392</v>
      </c>
      <c r="E114" s="20">
        <v>60</v>
      </c>
      <c r="F114" s="18" t="s">
        <v>393</v>
      </c>
      <c r="G114" s="21" t="s">
        <v>173</v>
      </c>
      <c r="H114" s="71" t="s">
        <v>387</v>
      </c>
      <c r="I114" s="71" t="s">
        <v>387</v>
      </c>
      <c r="J114" s="71"/>
      <c r="K114" s="71"/>
    </row>
    <row r="115" spans="1:11" ht="13" x14ac:dyDescent="0.15">
      <c r="A115" s="15" t="s">
        <v>1208</v>
      </c>
      <c r="B115" s="18" t="s">
        <v>344</v>
      </c>
      <c r="C115" s="20">
        <v>114</v>
      </c>
      <c r="D115" s="20" t="s">
        <v>392</v>
      </c>
      <c r="E115" s="20">
        <v>80</v>
      </c>
      <c r="F115" s="18" t="s">
        <v>398</v>
      </c>
      <c r="G115" s="21" t="s">
        <v>177</v>
      </c>
      <c r="H115" s="71" t="s">
        <v>387</v>
      </c>
      <c r="I115" s="71" t="s">
        <v>387</v>
      </c>
      <c r="J115" s="71"/>
      <c r="K115" s="71"/>
    </row>
    <row r="116" spans="1:11" ht="13" x14ac:dyDescent="0.15">
      <c r="A116" s="15" t="s">
        <v>1188</v>
      </c>
      <c r="B116" s="18" t="s">
        <v>344</v>
      </c>
      <c r="C116" s="20">
        <v>115</v>
      </c>
      <c r="D116" s="20" t="s">
        <v>392</v>
      </c>
      <c r="E116" s="20">
        <v>160</v>
      </c>
      <c r="F116" s="18" t="s">
        <v>386</v>
      </c>
      <c r="G116" s="21" t="s">
        <v>185</v>
      </c>
      <c r="H116" s="71" t="s">
        <v>387</v>
      </c>
      <c r="I116" s="71" t="s">
        <v>387</v>
      </c>
      <c r="J116" s="71"/>
      <c r="K116" s="71"/>
    </row>
    <row r="117" spans="1:11" ht="13" x14ac:dyDescent="0.15">
      <c r="A117" s="15" t="s">
        <v>1410</v>
      </c>
      <c r="B117" s="18" t="s">
        <v>344</v>
      </c>
      <c r="C117" s="20">
        <v>116</v>
      </c>
      <c r="D117" s="20" t="s">
        <v>392</v>
      </c>
      <c r="E117" s="20">
        <v>60</v>
      </c>
      <c r="F117" s="18" t="s">
        <v>393</v>
      </c>
      <c r="G117" s="21" t="s">
        <v>173</v>
      </c>
      <c r="H117" s="71" t="s">
        <v>387</v>
      </c>
      <c r="I117" s="71" t="s">
        <v>387</v>
      </c>
      <c r="J117" s="71"/>
      <c r="K117" s="71"/>
    </row>
    <row r="118" spans="1:11" ht="13" x14ac:dyDescent="0.15">
      <c r="A118" s="15" t="s">
        <v>1410</v>
      </c>
      <c r="B118" s="18" t="s">
        <v>344</v>
      </c>
      <c r="C118" s="20">
        <v>117</v>
      </c>
      <c r="D118" s="20" t="s">
        <v>392</v>
      </c>
      <c r="E118" s="20">
        <v>70</v>
      </c>
      <c r="F118" s="18" t="s">
        <v>393</v>
      </c>
      <c r="G118" s="21" t="s">
        <v>173</v>
      </c>
      <c r="H118" s="71" t="s">
        <v>387</v>
      </c>
      <c r="I118" s="71" t="s">
        <v>387</v>
      </c>
      <c r="J118" s="71"/>
      <c r="K118" s="71"/>
    </row>
    <row r="119" spans="1:11" ht="13" x14ac:dyDescent="0.15">
      <c r="A119" s="15" t="s">
        <v>1400</v>
      </c>
      <c r="B119" s="18" t="s">
        <v>344</v>
      </c>
      <c r="C119" s="20">
        <v>118</v>
      </c>
      <c r="D119" s="20" t="s">
        <v>392</v>
      </c>
      <c r="E119" s="20">
        <v>100</v>
      </c>
      <c r="F119" s="18" t="s">
        <v>398</v>
      </c>
      <c r="G119" s="21" t="s">
        <v>177</v>
      </c>
      <c r="H119" s="71" t="s">
        <v>387</v>
      </c>
      <c r="I119" s="71" t="s">
        <v>387</v>
      </c>
      <c r="J119" s="71"/>
      <c r="K119" s="71"/>
    </row>
    <row r="120" spans="1:11" ht="13" x14ac:dyDescent="0.15">
      <c r="A120" s="15" t="s">
        <v>1382</v>
      </c>
      <c r="B120" s="18" t="s">
        <v>344</v>
      </c>
      <c r="C120" s="20">
        <v>119</v>
      </c>
      <c r="D120" s="20" t="s">
        <v>392</v>
      </c>
      <c r="E120" s="20">
        <v>150</v>
      </c>
      <c r="F120" s="18" t="s">
        <v>386</v>
      </c>
      <c r="G120" s="21" t="s">
        <v>181</v>
      </c>
      <c r="H120" s="71" t="s">
        <v>387</v>
      </c>
      <c r="I120" s="71" t="s">
        <v>387</v>
      </c>
      <c r="J120" s="71"/>
      <c r="K120" s="71"/>
    </row>
    <row r="121" spans="1:11" ht="13" x14ac:dyDescent="0.15">
      <c r="A121" s="15" t="s">
        <v>1205</v>
      </c>
      <c r="B121" s="18" t="s">
        <v>344</v>
      </c>
      <c r="C121" s="20">
        <v>120</v>
      </c>
      <c r="D121" s="20" t="s">
        <v>392</v>
      </c>
      <c r="E121" s="20">
        <v>60</v>
      </c>
      <c r="F121" s="18" t="s">
        <v>393</v>
      </c>
      <c r="G121" s="21" t="s">
        <v>173</v>
      </c>
      <c r="H121" s="71" t="s">
        <v>387</v>
      </c>
      <c r="I121" s="71" t="s">
        <v>387</v>
      </c>
      <c r="J121" s="71"/>
      <c r="K121" s="71"/>
    </row>
    <row r="122" spans="1:11" ht="13" x14ac:dyDescent="0.15">
      <c r="A122" s="15" t="s">
        <v>1181</v>
      </c>
      <c r="B122" s="18" t="s">
        <v>344</v>
      </c>
      <c r="C122" s="20">
        <v>121</v>
      </c>
      <c r="D122" s="20" t="s">
        <v>392</v>
      </c>
      <c r="E122" s="20">
        <v>90</v>
      </c>
      <c r="F122" s="18" t="s">
        <v>398</v>
      </c>
      <c r="G122" s="21" t="s">
        <v>185</v>
      </c>
      <c r="H122" s="71" t="s">
        <v>387</v>
      </c>
      <c r="I122" s="71" t="s">
        <v>387</v>
      </c>
      <c r="J122" s="71"/>
      <c r="K122" s="71"/>
    </row>
    <row r="123" spans="1:11" ht="13" x14ac:dyDescent="0.15">
      <c r="A123" s="15" t="s">
        <v>1247</v>
      </c>
      <c r="B123" s="18" t="s">
        <v>344</v>
      </c>
      <c r="C123" s="20">
        <v>122</v>
      </c>
      <c r="D123" s="20" t="s">
        <v>392</v>
      </c>
      <c r="E123" s="20">
        <v>80</v>
      </c>
      <c r="F123" s="18" t="s">
        <v>393</v>
      </c>
      <c r="G123" s="21" t="s">
        <v>177</v>
      </c>
      <c r="H123" s="71" t="s">
        <v>387</v>
      </c>
      <c r="I123" s="71" t="s">
        <v>387</v>
      </c>
      <c r="J123" s="71"/>
      <c r="K123" s="71"/>
    </row>
    <row r="124" spans="1:11" ht="13" x14ac:dyDescent="0.15">
      <c r="A124" s="15" t="s">
        <v>2676</v>
      </c>
      <c r="B124" s="18" t="s">
        <v>344</v>
      </c>
      <c r="C124" s="20">
        <v>123</v>
      </c>
      <c r="D124" s="20" t="s">
        <v>469</v>
      </c>
      <c r="E124" s="20"/>
      <c r="F124" s="20" t="s">
        <v>1542</v>
      </c>
      <c r="G124" s="21" t="s">
        <v>177</v>
      </c>
      <c r="H124" s="71" t="s">
        <v>387</v>
      </c>
      <c r="I124" s="71" t="s">
        <v>387</v>
      </c>
      <c r="J124" s="71"/>
      <c r="K124" s="71"/>
    </row>
    <row r="125" spans="1:11" ht="13" x14ac:dyDescent="0.15">
      <c r="A125" s="15" t="s">
        <v>1153</v>
      </c>
      <c r="B125" s="18" t="s">
        <v>344</v>
      </c>
      <c r="C125" s="20">
        <v>124</v>
      </c>
      <c r="D125" s="20" t="s">
        <v>469</v>
      </c>
      <c r="E125" s="20"/>
      <c r="F125" s="20" t="s">
        <v>1069</v>
      </c>
      <c r="G125" s="21" t="s">
        <v>177</v>
      </c>
      <c r="H125" s="71" t="s">
        <v>387</v>
      </c>
      <c r="I125" s="71" t="s">
        <v>387</v>
      </c>
      <c r="J125" s="71"/>
      <c r="K125" s="71"/>
    </row>
    <row r="126" spans="1:11" ht="13" x14ac:dyDescent="0.15">
      <c r="A126" s="15" t="s">
        <v>3169</v>
      </c>
      <c r="B126" s="18" t="s">
        <v>344</v>
      </c>
      <c r="C126" s="20">
        <v>125</v>
      </c>
      <c r="D126" s="20" t="s">
        <v>469</v>
      </c>
      <c r="E126" s="20"/>
      <c r="F126" s="20" t="s">
        <v>1542</v>
      </c>
      <c r="G126" s="21" t="s">
        <v>177</v>
      </c>
      <c r="H126" s="71" t="s">
        <v>387</v>
      </c>
      <c r="I126" s="71" t="s">
        <v>387</v>
      </c>
      <c r="J126" s="71"/>
      <c r="K126" s="71"/>
    </row>
    <row r="127" spans="1:11" ht="13" x14ac:dyDescent="0.15">
      <c r="A127" s="15" t="s">
        <v>1068</v>
      </c>
      <c r="B127" s="18" t="s">
        <v>344</v>
      </c>
      <c r="C127" s="20">
        <v>126</v>
      </c>
      <c r="D127" s="20" t="s">
        <v>469</v>
      </c>
      <c r="E127" s="20"/>
      <c r="F127" s="20" t="s">
        <v>1069</v>
      </c>
      <c r="G127" s="21" t="s">
        <v>177</v>
      </c>
      <c r="H127" s="71" t="s">
        <v>387</v>
      </c>
      <c r="I127" s="71" t="s">
        <v>387</v>
      </c>
      <c r="J127" s="71"/>
      <c r="K127" s="71"/>
    </row>
    <row r="128" spans="1:11" ht="13" x14ac:dyDescent="0.15">
      <c r="A128" s="15" t="s">
        <v>1070</v>
      </c>
      <c r="B128" s="18" t="s">
        <v>344</v>
      </c>
      <c r="C128" s="20">
        <v>127</v>
      </c>
      <c r="D128" s="20" t="s">
        <v>469</v>
      </c>
      <c r="E128" s="20"/>
      <c r="F128" s="20" t="s">
        <v>1069</v>
      </c>
      <c r="G128" s="21" t="s">
        <v>177</v>
      </c>
      <c r="H128" s="71" t="s">
        <v>387</v>
      </c>
      <c r="I128" s="71" t="s">
        <v>387</v>
      </c>
      <c r="J128" s="71"/>
      <c r="K128" s="71"/>
    </row>
    <row r="129" spans="1:11" ht="13" x14ac:dyDescent="0.15">
      <c r="A129" s="15" t="s">
        <v>1301</v>
      </c>
      <c r="B129" s="18" t="s">
        <v>344</v>
      </c>
      <c r="C129" s="20">
        <v>128</v>
      </c>
      <c r="D129" s="20" t="s">
        <v>469</v>
      </c>
      <c r="E129" s="20"/>
      <c r="F129" s="20" t="s">
        <v>1542</v>
      </c>
      <c r="G129" s="21" t="s">
        <v>177</v>
      </c>
      <c r="H129" s="71" t="s">
        <v>387</v>
      </c>
      <c r="I129" s="71" t="s">
        <v>387</v>
      </c>
      <c r="J129" s="71"/>
      <c r="K129" s="71"/>
    </row>
    <row r="130" spans="1:11" ht="13" x14ac:dyDescent="0.15">
      <c r="A130" s="15" t="s">
        <v>1093</v>
      </c>
      <c r="B130" s="18" t="s">
        <v>344</v>
      </c>
      <c r="C130" s="20">
        <v>129</v>
      </c>
      <c r="D130" s="20" t="s">
        <v>469</v>
      </c>
      <c r="E130" s="20"/>
      <c r="F130" s="20" t="s">
        <v>1542</v>
      </c>
      <c r="G130" s="21" t="s">
        <v>177</v>
      </c>
      <c r="H130" s="71" t="s">
        <v>387</v>
      </c>
      <c r="I130" s="71" t="s">
        <v>387</v>
      </c>
      <c r="J130" s="71"/>
      <c r="K130" s="71"/>
    </row>
    <row r="131" spans="1:11" ht="13" x14ac:dyDescent="0.15">
      <c r="A131" s="15" t="s">
        <v>1157</v>
      </c>
      <c r="B131" s="18" t="s">
        <v>344</v>
      </c>
      <c r="C131" s="20">
        <v>130</v>
      </c>
      <c r="D131" s="20" t="s">
        <v>469</v>
      </c>
      <c r="E131" s="20"/>
      <c r="F131" s="20" t="s">
        <v>1069</v>
      </c>
      <c r="G131" s="21" t="s">
        <v>177</v>
      </c>
      <c r="H131" s="71" t="s">
        <v>387</v>
      </c>
      <c r="I131" s="71" t="s">
        <v>387</v>
      </c>
      <c r="J131" s="71"/>
      <c r="K131" s="71"/>
    </row>
    <row r="132" spans="1:11" ht="13" x14ac:dyDescent="0.15">
      <c r="A132" s="15" t="s">
        <v>1158</v>
      </c>
      <c r="B132" s="18" t="s">
        <v>344</v>
      </c>
      <c r="C132" s="20">
        <v>131</v>
      </c>
      <c r="D132" s="20" t="s">
        <v>469</v>
      </c>
      <c r="E132" s="20"/>
      <c r="F132" s="20" t="s">
        <v>1542</v>
      </c>
      <c r="G132" s="21" t="s">
        <v>177</v>
      </c>
      <c r="H132" s="71" t="s">
        <v>387</v>
      </c>
      <c r="I132" s="71" t="s">
        <v>387</v>
      </c>
      <c r="J132" s="71"/>
      <c r="K132" s="71"/>
    </row>
    <row r="133" spans="1:11" ht="13" x14ac:dyDescent="0.15">
      <c r="A133" s="15" t="s">
        <v>2964</v>
      </c>
      <c r="B133" s="18" t="s">
        <v>344</v>
      </c>
      <c r="C133" s="20">
        <v>132</v>
      </c>
      <c r="D133" s="20" t="s">
        <v>469</v>
      </c>
      <c r="E133" s="20"/>
      <c r="F133" s="20" t="s">
        <v>1069</v>
      </c>
      <c r="G133" s="21" t="s">
        <v>177</v>
      </c>
      <c r="H133" s="71" t="s">
        <v>387</v>
      </c>
      <c r="I133" s="71" t="s">
        <v>387</v>
      </c>
      <c r="J133" s="71"/>
      <c r="K133" s="71"/>
    </row>
    <row r="134" spans="1:11" ht="13" x14ac:dyDescent="0.15">
      <c r="A134" s="15" t="s">
        <v>3170</v>
      </c>
      <c r="B134" s="18" t="s">
        <v>344</v>
      </c>
      <c r="C134" s="20">
        <v>133</v>
      </c>
      <c r="D134" s="20" t="s">
        <v>469</v>
      </c>
      <c r="E134" s="20"/>
      <c r="F134" s="20" t="s">
        <v>1069</v>
      </c>
      <c r="G134" s="21" t="s">
        <v>177</v>
      </c>
      <c r="H134" s="71" t="s">
        <v>387</v>
      </c>
      <c r="I134" s="71" t="s">
        <v>387</v>
      </c>
      <c r="J134" s="71"/>
      <c r="K134" s="71"/>
    </row>
    <row r="135" spans="1:11" ht="13" x14ac:dyDescent="0.15">
      <c r="A135" s="15" t="s">
        <v>3171</v>
      </c>
      <c r="B135" s="18" t="s">
        <v>344</v>
      </c>
      <c r="C135" s="20">
        <v>134</v>
      </c>
      <c r="D135" s="20" t="s">
        <v>469</v>
      </c>
      <c r="E135" s="20"/>
      <c r="F135" s="20" t="s">
        <v>1542</v>
      </c>
      <c r="G135" s="21" t="s">
        <v>177</v>
      </c>
      <c r="H135" s="71" t="s">
        <v>387</v>
      </c>
      <c r="I135" s="71" t="s">
        <v>387</v>
      </c>
      <c r="J135" s="71"/>
      <c r="K135" s="71"/>
    </row>
    <row r="136" spans="1:11" ht="13" x14ac:dyDescent="0.15">
      <c r="A136" s="15" t="s">
        <v>3172</v>
      </c>
      <c r="B136" s="18" t="s">
        <v>344</v>
      </c>
      <c r="C136" s="20">
        <v>135</v>
      </c>
      <c r="D136" s="20" t="s">
        <v>469</v>
      </c>
      <c r="E136" s="20"/>
      <c r="F136" s="20" t="s">
        <v>1542</v>
      </c>
      <c r="G136" s="21" t="s">
        <v>177</v>
      </c>
      <c r="H136" s="71" t="s">
        <v>387</v>
      </c>
      <c r="I136" s="71" t="s">
        <v>387</v>
      </c>
      <c r="J136" s="71"/>
      <c r="K136" s="71"/>
    </row>
    <row r="137" spans="1:11" ht="13" x14ac:dyDescent="0.15">
      <c r="A137" s="15" t="s">
        <v>1417</v>
      </c>
      <c r="B137" s="18" t="s">
        <v>344</v>
      </c>
      <c r="C137" s="20">
        <v>136</v>
      </c>
      <c r="D137" s="20" t="s">
        <v>469</v>
      </c>
      <c r="E137" s="20"/>
      <c r="F137" s="20" t="s">
        <v>1542</v>
      </c>
      <c r="G137" s="21" t="s">
        <v>177</v>
      </c>
      <c r="H137" s="71" t="s">
        <v>387</v>
      </c>
      <c r="I137" s="71" t="s">
        <v>387</v>
      </c>
      <c r="J137" s="71"/>
      <c r="K137" s="71"/>
    </row>
    <row r="138" spans="1:11" ht="13" x14ac:dyDescent="0.15">
      <c r="A138" s="15" t="s">
        <v>3173</v>
      </c>
      <c r="B138" s="18" t="s">
        <v>344</v>
      </c>
      <c r="C138" s="20">
        <v>137</v>
      </c>
      <c r="D138" s="20" t="s">
        <v>469</v>
      </c>
      <c r="E138" s="20"/>
      <c r="F138" s="20" t="s">
        <v>1069</v>
      </c>
      <c r="G138" s="21" t="s">
        <v>177</v>
      </c>
      <c r="H138" s="71" t="s">
        <v>387</v>
      </c>
      <c r="I138" s="71" t="s">
        <v>387</v>
      </c>
      <c r="J138" s="71"/>
      <c r="K138" s="71"/>
    </row>
    <row r="139" spans="1:11" ht="13" x14ac:dyDescent="0.15">
      <c r="A139" s="15" t="s">
        <v>1160</v>
      </c>
      <c r="B139" s="18" t="s">
        <v>344</v>
      </c>
      <c r="C139" s="20">
        <v>138</v>
      </c>
      <c r="D139" s="20" t="s">
        <v>469</v>
      </c>
      <c r="E139" s="20"/>
      <c r="F139" s="20" t="s">
        <v>1542</v>
      </c>
      <c r="G139" s="21" t="s">
        <v>177</v>
      </c>
      <c r="H139" s="71" t="s">
        <v>387</v>
      </c>
      <c r="I139" s="71" t="s">
        <v>387</v>
      </c>
      <c r="J139" s="71"/>
      <c r="K139" s="71"/>
    </row>
    <row r="140" spans="1:11" ht="13" x14ac:dyDescent="0.15">
      <c r="A140" s="15" t="s">
        <v>3174</v>
      </c>
      <c r="B140" s="18" t="s">
        <v>344</v>
      </c>
      <c r="C140" s="20">
        <v>139</v>
      </c>
      <c r="D140" s="20" t="s">
        <v>469</v>
      </c>
      <c r="E140" s="20"/>
      <c r="F140" s="20" t="s">
        <v>1069</v>
      </c>
      <c r="G140" s="21" t="s">
        <v>177</v>
      </c>
      <c r="H140" s="71" t="s">
        <v>387</v>
      </c>
      <c r="I140" s="71" t="s">
        <v>387</v>
      </c>
      <c r="J140" s="71"/>
      <c r="K140" s="71"/>
    </row>
    <row r="141" spans="1:11" ht="13" x14ac:dyDescent="0.15">
      <c r="A141" s="15" t="s">
        <v>1501</v>
      </c>
      <c r="B141" s="18" t="s">
        <v>344</v>
      </c>
      <c r="C141" s="20">
        <v>140</v>
      </c>
      <c r="D141" s="20" t="s">
        <v>469</v>
      </c>
      <c r="E141" s="20"/>
      <c r="F141" s="20" t="s">
        <v>1542</v>
      </c>
      <c r="G141" s="21" t="s">
        <v>177</v>
      </c>
      <c r="H141" s="71" t="s">
        <v>387</v>
      </c>
      <c r="I141" s="71" t="s">
        <v>387</v>
      </c>
      <c r="J141" s="71"/>
      <c r="K141" s="71"/>
    </row>
    <row r="142" spans="1:11" ht="13" x14ac:dyDescent="0.15">
      <c r="A142" s="15" t="s">
        <v>3175</v>
      </c>
      <c r="B142" s="18" t="s">
        <v>344</v>
      </c>
      <c r="C142" s="20">
        <v>141</v>
      </c>
      <c r="D142" s="20" t="s">
        <v>469</v>
      </c>
      <c r="E142" s="20"/>
      <c r="F142" s="20" t="s">
        <v>1542</v>
      </c>
      <c r="G142" s="21" t="s">
        <v>177</v>
      </c>
      <c r="H142" s="71" t="s">
        <v>387</v>
      </c>
      <c r="I142" s="71" t="s">
        <v>387</v>
      </c>
      <c r="J142" s="71"/>
      <c r="K142" s="71"/>
    </row>
    <row r="143" spans="1:11" ht="13" x14ac:dyDescent="0.15">
      <c r="A143" s="15" t="s">
        <v>1264</v>
      </c>
      <c r="B143" s="18" t="s">
        <v>344</v>
      </c>
      <c r="C143" s="20">
        <v>142</v>
      </c>
      <c r="D143" s="20" t="s">
        <v>469</v>
      </c>
      <c r="E143" s="20"/>
      <c r="F143" s="20" t="s">
        <v>1542</v>
      </c>
      <c r="G143" s="21" t="s">
        <v>177</v>
      </c>
      <c r="H143" s="71" t="s">
        <v>387</v>
      </c>
      <c r="I143" s="71" t="s">
        <v>387</v>
      </c>
      <c r="J143" s="71"/>
      <c r="K143" s="71"/>
    </row>
    <row r="144" spans="1:11" ht="13" x14ac:dyDescent="0.15">
      <c r="A144" s="15" t="s">
        <v>3456</v>
      </c>
      <c r="B144" s="18" t="s">
        <v>344</v>
      </c>
      <c r="C144" s="20">
        <v>143</v>
      </c>
      <c r="D144" s="20" t="s">
        <v>469</v>
      </c>
      <c r="E144" s="20"/>
      <c r="F144" s="20" t="s">
        <v>721</v>
      </c>
      <c r="G144" s="21" t="s">
        <v>177</v>
      </c>
      <c r="H144" s="71" t="s">
        <v>387</v>
      </c>
      <c r="I144" s="71" t="s">
        <v>387</v>
      </c>
      <c r="J144" s="71"/>
      <c r="K144" s="71"/>
    </row>
    <row r="145" spans="1:11" ht="13" x14ac:dyDescent="0.15">
      <c r="A145" s="15" t="s">
        <v>3176</v>
      </c>
      <c r="B145" s="18" t="s">
        <v>344</v>
      </c>
      <c r="C145" s="20">
        <v>144</v>
      </c>
      <c r="D145" s="20" t="s">
        <v>469</v>
      </c>
      <c r="E145" s="20"/>
      <c r="F145" s="20" t="s">
        <v>721</v>
      </c>
      <c r="G145" s="21" t="s">
        <v>177</v>
      </c>
      <c r="H145" s="71" t="s">
        <v>387</v>
      </c>
      <c r="I145" s="71" t="s">
        <v>387</v>
      </c>
      <c r="J145" s="71"/>
      <c r="K145" s="71"/>
    </row>
    <row r="146" spans="1:11" ht="13" x14ac:dyDescent="0.15">
      <c r="A146" s="15" t="s">
        <v>3177</v>
      </c>
      <c r="B146" s="18" t="s">
        <v>344</v>
      </c>
      <c r="C146" s="20">
        <v>145</v>
      </c>
      <c r="D146" s="20" t="s">
        <v>469</v>
      </c>
      <c r="E146" s="20"/>
      <c r="F146" s="20" t="s">
        <v>1069</v>
      </c>
      <c r="G146" s="21" t="s">
        <v>185</v>
      </c>
      <c r="H146" s="71" t="s">
        <v>387</v>
      </c>
      <c r="I146" s="71" t="s">
        <v>387</v>
      </c>
      <c r="J146" s="71"/>
      <c r="K146" s="71"/>
    </row>
    <row r="147" spans="1:11" ht="13" x14ac:dyDescent="0.15">
      <c r="A147" s="15" t="s">
        <v>918</v>
      </c>
      <c r="B147" s="18" t="s">
        <v>344</v>
      </c>
      <c r="C147" s="20">
        <v>146</v>
      </c>
      <c r="D147" s="20" t="s">
        <v>469</v>
      </c>
      <c r="E147" s="20"/>
      <c r="F147" s="20" t="s">
        <v>1542</v>
      </c>
      <c r="G147" s="21" t="s">
        <v>177</v>
      </c>
      <c r="H147" s="71" t="s">
        <v>387</v>
      </c>
      <c r="I147" s="71" t="s">
        <v>387</v>
      </c>
      <c r="J147" s="71"/>
      <c r="K147" s="71"/>
    </row>
    <row r="148" spans="1:11" ht="13" x14ac:dyDescent="0.15">
      <c r="A148" s="15" t="s">
        <v>494</v>
      </c>
      <c r="B148" s="18" t="s">
        <v>344</v>
      </c>
      <c r="C148" s="20">
        <v>147</v>
      </c>
      <c r="D148" s="20" t="s">
        <v>469</v>
      </c>
      <c r="E148" s="20"/>
      <c r="F148" s="20" t="s">
        <v>1542</v>
      </c>
      <c r="G148" s="21" t="s">
        <v>177</v>
      </c>
      <c r="H148" s="71" t="s">
        <v>387</v>
      </c>
      <c r="I148" s="71" t="s">
        <v>387</v>
      </c>
      <c r="J148" s="71"/>
      <c r="K148" s="71"/>
    </row>
    <row r="149" spans="1:11" ht="13" x14ac:dyDescent="0.15">
      <c r="A149" s="15" t="s">
        <v>3178</v>
      </c>
      <c r="B149" s="18" t="s">
        <v>344</v>
      </c>
      <c r="C149" s="20">
        <v>148</v>
      </c>
      <c r="D149" s="20" t="s">
        <v>469</v>
      </c>
      <c r="E149" s="20"/>
      <c r="F149" s="20" t="s">
        <v>1069</v>
      </c>
      <c r="G149" s="21" t="s">
        <v>177</v>
      </c>
      <c r="H149" s="71" t="s">
        <v>387</v>
      </c>
      <c r="I149" s="71" t="s">
        <v>387</v>
      </c>
      <c r="J149" s="71"/>
      <c r="K149" s="71"/>
    </row>
    <row r="150" spans="1:11" ht="13" x14ac:dyDescent="0.15">
      <c r="A150" s="15" t="s">
        <v>1305</v>
      </c>
      <c r="B150" s="18" t="s">
        <v>344</v>
      </c>
      <c r="C150" s="20">
        <v>149</v>
      </c>
      <c r="D150" s="20" t="s">
        <v>469</v>
      </c>
      <c r="E150" s="20"/>
      <c r="F150" s="20" t="s">
        <v>1069</v>
      </c>
      <c r="G150" s="21" t="s">
        <v>177</v>
      </c>
      <c r="H150" s="71" t="s">
        <v>387</v>
      </c>
      <c r="I150" s="71" t="s">
        <v>387</v>
      </c>
      <c r="J150" s="71"/>
      <c r="K150" s="71"/>
    </row>
    <row r="151" spans="1:11" ht="13" x14ac:dyDescent="0.15">
      <c r="A151" s="15" t="s">
        <v>1172</v>
      </c>
      <c r="B151" s="18" t="s">
        <v>344</v>
      </c>
      <c r="C151" s="20">
        <v>150</v>
      </c>
      <c r="D151" s="20" t="s">
        <v>469</v>
      </c>
      <c r="E151" s="20"/>
      <c r="F151" s="20" t="s">
        <v>1069</v>
      </c>
      <c r="G151" s="21" t="s">
        <v>177</v>
      </c>
      <c r="H151" s="71" t="s">
        <v>387</v>
      </c>
      <c r="I151" s="71" t="s">
        <v>387</v>
      </c>
      <c r="J151" s="71"/>
      <c r="K151" s="71"/>
    </row>
    <row r="152" spans="1:11" ht="13" x14ac:dyDescent="0.15">
      <c r="A152" s="15" t="s">
        <v>611</v>
      </c>
      <c r="B152" s="18" t="s">
        <v>344</v>
      </c>
      <c r="C152" s="20">
        <v>151</v>
      </c>
      <c r="D152" s="20" t="s">
        <v>496</v>
      </c>
      <c r="E152" s="20"/>
      <c r="F152" s="18" t="s">
        <v>497</v>
      </c>
      <c r="G152" s="21" t="s">
        <v>177</v>
      </c>
      <c r="H152" s="71" t="s">
        <v>387</v>
      </c>
      <c r="I152" s="71" t="s">
        <v>387</v>
      </c>
      <c r="J152" s="71"/>
      <c r="K152" s="71"/>
    </row>
    <row r="153" spans="1:11" ht="13" x14ac:dyDescent="0.15">
      <c r="A153" s="15" t="s">
        <v>3153</v>
      </c>
      <c r="B153" s="18" t="s">
        <v>344</v>
      </c>
      <c r="C153" s="20">
        <v>152</v>
      </c>
      <c r="D153" s="20" t="s">
        <v>407</v>
      </c>
      <c r="E153" s="20">
        <v>240</v>
      </c>
      <c r="F153" s="20" t="s">
        <v>386</v>
      </c>
      <c r="G153" s="21" t="s">
        <v>257</v>
      </c>
      <c r="H153" s="71" t="s">
        <v>387</v>
      </c>
      <c r="I153" s="71" t="s">
        <v>387</v>
      </c>
      <c r="J153" s="71"/>
      <c r="K153" s="71" t="s">
        <v>387</v>
      </c>
    </row>
    <row r="154" spans="1:11" ht="13" x14ac:dyDescent="0.15">
      <c r="A154" s="15" t="s">
        <v>3154</v>
      </c>
      <c r="B154" s="18" t="s">
        <v>344</v>
      </c>
      <c r="C154" s="20">
        <v>153</v>
      </c>
      <c r="D154" s="20" t="s">
        <v>395</v>
      </c>
      <c r="E154" s="20">
        <v>240</v>
      </c>
      <c r="F154" s="20" t="s">
        <v>386</v>
      </c>
      <c r="G154" s="21" t="s">
        <v>257</v>
      </c>
      <c r="H154" s="71" t="s">
        <v>387</v>
      </c>
      <c r="I154" s="71" t="s">
        <v>387</v>
      </c>
      <c r="J154" s="71"/>
      <c r="K154" s="71" t="s">
        <v>387</v>
      </c>
    </row>
    <row r="155" spans="1:11" ht="13" x14ac:dyDescent="0.15">
      <c r="A155" s="15" t="s">
        <v>3155</v>
      </c>
      <c r="B155" s="18" t="s">
        <v>344</v>
      </c>
      <c r="C155" s="20">
        <v>154</v>
      </c>
      <c r="D155" s="20" t="s">
        <v>389</v>
      </c>
      <c r="E155" s="20">
        <v>170</v>
      </c>
      <c r="F155" s="20" t="s">
        <v>393</v>
      </c>
      <c r="G155" s="21" t="s">
        <v>257</v>
      </c>
      <c r="H155" s="71" t="s">
        <v>387</v>
      </c>
      <c r="I155" s="71" t="s">
        <v>387</v>
      </c>
      <c r="J155" s="71"/>
      <c r="K155" s="71" t="s">
        <v>387</v>
      </c>
    </row>
    <row r="156" spans="1:11" ht="13" x14ac:dyDescent="0.15">
      <c r="A156" s="15" t="s">
        <v>3156</v>
      </c>
      <c r="B156" s="18" t="s">
        <v>344</v>
      </c>
      <c r="C156" s="20">
        <v>155</v>
      </c>
      <c r="D156" s="20" t="s">
        <v>404</v>
      </c>
      <c r="E156" s="20">
        <v>190</v>
      </c>
      <c r="F156" s="20" t="s">
        <v>398</v>
      </c>
      <c r="G156" s="21" t="s">
        <v>257</v>
      </c>
      <c r="H156" s="71" t="s">
        <v>387</v>
      </c>
      <c r="I156" s="71" t="s">
        <v>387</v>
      </c>
      <c r="J156" s="71"/>
      <c r="K156" s="71" t="s">
        <v>387</v>
      </c>
    </row>
    <row r="157" spans="1:11" ht="13" x14ac:dyDescent="0.15">
      <c r="A157" s="15" t="s">
        <v>3157</v>
      </c>
      <c r="B157" s="18" t="s">
        <v>344</v>
      </c>
      <c r="C157" s="20">
        <v>156</v>
      </c>
      <c r="D157" s="20" t="s">
        <v>385</v>
      </c>
      <c r="E157" s="20">
        <v>150</v>
      </c>
      <c r="F157" s="20" t="s">
        <v>393</v>
      </c>
      <c r="G157" s="21" t="s">
        <v>257</v>
      </c>
      <c r="H157" s="71" t="s">
        <v>387</v>
      </c>
      <c r="I157" s="71" t="s">
        <v>387</v>
      </c>
      <c r="J157" s="71"/>
      <c r="K157" s="71" t="s">
        <v>387</v>
      </c>
    </row>
    <row r="158" spans="1:11" ht="13" x14ac:dyDescent="0.15">
      <c r="A158" s="15" t="s">
        <v>3158</v>
      </c>
      <c r="B158" s="18" t="s">
        <v>344</v>
      </c>
      <c r="C158" s="20">
        <v>157</v>
      </c>
      <c r="D158" s="20" t="s">
        <v>385</v>
      </c>
      <c r="E158" s="20">
        <v>190</v>
      </c>
      <c r="F158" s="20" t="s">
        <v>398</v>
      </c>
      <c r="G158" s="21" t="s">
        <v>257</v>
      </c>
      <c r="H158" s="71" t="s">
        <v>387</v>
      </c>
      <c r="I158" s="71" t="s">
        <v>387</v>
      </c>
      <c r="J158" s="71"/>
      <c r="K158" s="71" t="s">
        <v>387</v>
      </c>
    </row>
    <row r="159" spans="1:11" ht="13" x14ac:dyDescent="0.15">
      <c r="A159" s="15" t="s">
        <v>3161</v>
      </c>
      <c r="B159" s="18" t="s">
        <v>344</v>
      </c>
      <c r="C159" s="20">
        <v>158</v>
      </c>
      <c r="D159" s="20" t="s">
        <v>847</v>
      </c>
      <c r="E159" s="20">
        <v>210</v>
      </c>
      <c r="F159" s="20" t="s">
        <v>398</v>
      </c>
      <c r="G159" s="21" t="s">
        <v>257</v>
      </c>
      <c r="H159" s="71" t="s">
        <v>387</v>
      </c>
      <c r="I159" s="71" t="s">
        <v>387</v>
      </c>
      <c r="J159" s="71"/>
      <c r="K159" s="71" t="s">
        <v>387</v>
      </c>
    </row>
    <row r="160" spans="1:11" ht="13" x14ac:dyDescent="0.15">
      <c r="A160" s="15" t="s">
        <v>3165</v>
      </c>
      <c r="B160" s="18" t="s">
        <v>344</v>
      </c>
      <c r="C160" s="20">
        <v>159</v>
      </c>
      <c r="D160" s="20" t="s">
        <v>847</v>
      </c>
      <c r="E160" s="20">
        <v>180</v>
      </c>
      <c r="F160" s="20" t="s">
        <v>393</v>
      </c>
      <c r="G160" s="21" t="s">
        <v>257</v>
      </c>
      <c r="H160" s="71" t="s">
        <v>387</v>
      </c>
      <c r="I160" s="71" t="s">
        <v>387</v>
      </c>
      <c r="J160" s="71"/>
      <c r="K160" s="71" t="s">
        <v>387</v>
      </c>
    </row>
    <row r="161" spans="1:11" ht="13" x14ac:dyDescent="0.15">
      <c r="A161" s="15" t="s">
        <v>3168</v>
      </c>
      <c r="B161" s="18" t="s">
        <v>344</v>
      </c>
      <c r="C161" s="20">
        <v>160</v>
      </c>
      <c r="D161" s="20" t="s">
        <v>149</v>
      </c>
      <c r="E161" s="20">
        <v>180</v>
      </c>
      <c r="F161" s="20" t="s">
        <v>393</v>
      </c>
      <c r="G161" s="21" t="s">
        <v>257</v>
      </c>
      <c r="H161" s="71" t="s">
        <v>387</v>
      </c>
      <c r="I161" s="71" t="s">
        <v>387</v>
      </c>
      <c r="J161" s="71"/>
      <c r="K161" s="71" t="s">
        <v>387</v>
      </c>
    </row>
    <row r="162" spans="1:11" ht="13" x14ac:dyDescent="0.15">
      <c r="A162" s="15" t="s">
        <v>1153</v>
      </c>
      <c r="B162" s="18" t="s">
        <v>344</v>
      </c>
      <c r="C162" s="20">
        <v>161</v>
      </c>
      <c r="D162" s="20" t="s">
        <v>469</v>
      </c>
      <c r="E162" s="20"/>
      <c r="F162" s="20" t="s">
        <v>1069</v>
      </c>
      <c r="G162" s="21" t="s">
        <v>257</v>
      </c>
      <c r="H162" s="71" t="s">
        <v>387</v>
      </c>
      <c r="I162" s="71" t="s">
        <v>387</v>
      </c>
      <c r="J162" s="71"/>
      <c r="K162" s="71" t="s">
        <v>387</v>
      </c>
    </row>
    <row r="163" spans="1:11" ht="13" x14ac:dyDescent="0.15">
      <c r="A163" s="15" t="s">
        <v>1068</v>
      </c>
      <c r="B163" s="18" t="s">
        <v>344</v>
      </c>
      <c r="C163" s="20">
        <v>162</v>
      </c>
      <c r="D163" s="20" t="s">
        <v>469</v>
      </c>
      <c r="E163" s="20"/>
      <c r="F163" s="20" t="s">
        <v>1069</v>
      </c>
      <c r="G163" s="21" t="s">
        <v>257</v>
      </c>
      <c r="H163" s="71" t="s">
        <v>387</v>
      </c>
      <c r="I163" s="71" t="s">
        <v>387</v>
      </c>
      <c r="J163" s="71"/>
      <c r="K163" s="71" t="s">
        <v>387</v>
      </c>
    </row>
    <row r="164" spans="1:11" ht="13" x14ac:dyDescent="0.15">
      <c r="A164" s="15" t="s">
        <v>1070</v>
      </c>
      <c r="B164" s="18" t="s">
        <v>344</v>
      </c>
      <c r="C164" s="20">
        <v>163</v>
      </c>
      <c r="D164" s="20" t="s">
        <v>469</v>
      </c>
      <c r="E164" s="20"/>
      <c r="F164" s="20" t="s">
        <v>1069</v>
      </c>
      <c r="G164" s="21" t="s">
        <v>257</v>
      </c>
      <c r="H164" s="71" t="s">
        <v>387</v>
      </c>
      <c r="I164" s="71" t="s">
        <v>387</v>
      </c>
      <c r="J164" s="71"/>
      <c r="K164" s="71" t="s">
        <v>387</v>
      </c>
    </row>
    <row r="165" spans="1:11" ht="13" x14ac:dyDescent="0.15">
      <c r="A165" s="15" t="s">
        <v>3173</v>
      </c>
      <c r="B165" s="18" t="s">
        <v>344</v>
      </c>
      <c r="C165" s="20">
        <v>164</v>
      </c>
      <c r="D165" s="20" t="s">
        <v>469</v>
      </c>
      <c r="E165" s="20"/>
      <c r="F165" s="20" t="s">
        <v>1069</v>
      </c>
      <c r="G165" s="21" t="s">
        <v>257</v>
      </c>
      <c r="H165" s="71" t="s">
        <v>387</v>
      </c>
      <c r="I165" s="71" t="s">
        <v>387</v>
      </c>
      <c r="J165" s="71"/>
      <c r="K165" s="71" t="s">
        <v>387</v>
      </c>
    </row>
    <row r="166" spans="1:11" ht="13" x14ac:dyDescent="0.15">
      <c r="A166" s="15" t="s">
        <v>3177</v>
      </c>
      <c r="B166" s="18" t="s">
        <v>344</v>
      </c>
      <c r="C166" s="20">
        <v>165</v>
      </c>
      <c r="D166" s="20" t="s">
        <v>469</v>
      </c>
      <c r="E166" s="20"/>
      <c r="F166" s="20" t="s">
        <v>1069</v>
      </c>
      <c r="G166" s="21" t="s">
        <v>257</v>
      </c>
      <c r="H166" s="71" t="s">
        <v>387</v>
      </c>
      <c r="I166" s="71" t="s">
        <v>387</v>
      </c>
      <c r="J166" s="71"/>
      <c r="K166" s="71" t="s">
        <v>387</v>
      </c>
    </row>
    <row r="167" spans="1:11" ht="13" x14ac:dyDescent="0.15">
      <c r="A167" s="15" t="s">
        <v>3178</v>
      </c>
      <c r="B167" s="18" t="s">
        <v>344</v>
      </c>
      <c r="C167" s="20">
        <v>166</v>
      </c>
      <c r="D167" s="20" t="s">
        <v>469</v>
      </c>
      <c r="E167" s="20"/>
      <c r="F167" s="20" t="s">
        <v>1069</v>
      </c>
      <c r="G167" s="21" t="s">
        <v>257</v>
      </c>
      <c r="H167" s="71" t="s">
        <v>387</v>
      </c>
      <c r="I167" s="71" t="s">
        <v>387</v>
      </c>
      <c r="J167" s="71"/>
      <c r="K167" s="71" t="s">
        <v>387</v>
      </c>
    </row>
    <row r="168" spans="1:11" ht="13" x14ac:dyDescent="0.15">
      <c r="A168" s="15" t="s">
        <v>1305</v>
      </c>
      <c r="B168" s="18" t="s">
        <v>344</v>
      </c>
      <c r="C168" s="20">
        <v>167</v>
      </c>
      <c r="D168" s="20" t="s">
        <v>469</v>
      </c>
      <c r="E168" s="20"/>
      <c r="F168" s="20" t="s">
        <v>1069</v>
      </c>
      <c r="G168" s="21" t="s">
        <v>257</v>
      </c>
      <c r="H168" s="71" t="s">
        <v>387</v>
      </c>
      <c r="I168" s="71" t="s">
        <v>387</v>
      </c>
      <c r="J168" s="71"/>
      <c r="K168" s="71" t="s">
        <v>387</v>
      </c>
    </row>
    <row r="169" spans="1:11" ht="13" x14ac:dyDescent="0.15">
      <c r="A169" s="15" t="s">
        <v>1172</v>
      </c>
      <c r="B169" s="18" t="s">
        <v>344</v>
      </c>
      <c r="C169" s="20">
        <v>168</v>
      </c>
      <c r="D169" s="20" t="s">
        <v>469</v>
      </c>
      <c r="E169" s="20"/>
      <c r="F169" s="20" t="s">
        <v>1069</v>
      </c>
      <c r="G169" s="21" t="s">
        <v>257</v>
      </c>
      <c r="H169" s="71" t="s">
        <v>387</v>
      </c>
      <c r="I169" s="71" t="s">
        <v>387</v>
      </c>
      <c r="J169" s="71"/>
      <c r="K169" s="71" t="s">
        <v>387</v>
      </c>
    </row>
    <row r="170" spans="1:11" ht="13" x14ac:dyDescent="0.15">
      <c r="A170" s="15" t="s">
        <v>3153</v>
      </c>
      <c r="B170" s="18" t="s">
        <v>344</v>
      </c>
      <c r="C170" s="20">
        <v>169</v>
      </c>
      <c r="D170" s="20" t="s">
        <v>407</v>
      </c>
      <c r="E170" s="20">
        <v>240</v>
      </c>
      <c r="F170" s="20" t="s">
        <v>386</v>
      </c>
      <c r="G170" s="21" t="s">
        <v>260</v>
      </c>
      <c r="H170" s="71" t="s">
        <v>387</v>
      </c>
      <c r="I170" s="71" t="s">
        <v>387</v>
      </c>
      <c r="J170" s="71"/>
      <c r="K170" s="71" t="s">
        <v>387</v>
      </c>
    </row>
    <row r="171" spans="1:11" ht="13" x14ac:dyDescent="0.15">
      <c r="A171" s="15" t="s">
        <v>3154</v>
      </c>
      <c r="B171" s="18" t="s">
        <v>344</v>
      </c>
      <c r="C171" s="20">
        <v>170</v>
      </c>
      <c r="D171" s="20" t="s">
        <v>395</v>
      </c>
      <c r="E171" s="20">
        <v>240</v>
      </c>
      <c r="F171" s="20" t="s">
        <v>386</v>
      </c>
      <c r="G171" s="21" t="s">
        <v>260</v>
      </c>
      <c r="H171" s="71" t="s">
        <v>387</v>
      </c>
      <c r="I171" s="71" t="s">
        <v>387</v>
      </c>
      <c r="J171" s="71"/>
      <c r="K171" s="71" t="s">
        <v>387</v>
      </c>
    </row>
    <row r="172" spans="1:11" ht="13" x14ac:dyDescent="0.15">
      <c r="A172" s="15" t="s">
        <v>3155</v>
      </c>
      <c r="B172" s="18" t="s">
        <v>344</v>
      </c>
      <c r="C172" s="20">
        <v>171</v>
      </c>
      <c r="D172" s="20" t="s">
        <v>389</v>
      </c>
      <c r="E172" s="20">
        <v>170</v>
      </c>
      <c r="F172" s="20" t="s">
        <v>393</v>
      </c>
      <c r="G172" s="21" t="s">
        <v>260</v>
      </c>
      <c r="H172" s="71" t="s">
        <v>387</v>
      </c>
      <c r="I172" s="71" t="s">
        <v>387</v>
      </c>
      <c r="J172" s="71"/>
      <c r="K172" s="71" t="s">
        <v>387</v>
      </c>
    </row>
    <row r="173" spans="1:11" ht="13" x14ac:dyDescent="0.15">
      <c r="A173" s="15" t="s">
        <v>3156</v>
      </c>
      <c r="B173" s="18" t="s">
        <v>344</v>
      </c>
      <c r="C173" s="20">
        <v>172</v>
      </c>
      <c r="D173" s="20" t="s">
        <v>404</v>
      </c>
      <c r="E173" s="20">
        <v>190</v>
      </c>
      <c r="F173" s="20" t="s">
        <v>398</v>
      </c>
      <c r="G173" s="21" t="s">
        <v>260</v>
      </c>
      <c r="H173" s="71" t="s">
        <v>387</v>
      </c>
      <c r="I173" s="71" t="s">
        <v>387</v>
      </c>
      <c r="J173" s="71"/>
      <c r="K173" s="71" t="s">
        <v>387</v>
      </c>
    </row>
    <row r="174" spans="1:11" ht="13" x14ac:dyDescent="0.15">
      <c r="A174" s="15" t="s">
        <v>3157</v>
      </c>
      <c r="B174" s="18" t="s">
        <v>344</v>
      </c>
      <c r="C174" s="20">
        <v>173</v>
      </c>
      <c r="D174" s="20" t="s">
        <v>385</v>
      </c>
      <c r="E174" s="20">
        <v>150</v>
      </c>
      <c r="F174" s="20" t="s">
        <v>393</v>
      </c>
      <c r="G174" s="21" t="s">
        <v>260</v>
      </c>
      <c r="H174" s="71" t="s">
        <v>387</v>
      </c>
      <c r="I174" s="71" t="s">
        <v>387</v>
      </c>
      <c r="J174" s="71"/>
      <c r="K174" s="71" t="s">
        <v>387</v>
      </c>
    </row>
    <row r="175" spans="1:11" ht="13" x14ac:dyDescent="0.15">
      <c r="A175" s="15" t="s">
        <v>3158</v>
      </c>
      <c r="B175" s="18" t="s">
        <v>344</v>
      </c>
      <c r="C175" s="20">
        <v>174</v>
      </c>
      <c r="D175" s="20" t="s">
        <v>385</v>
      </c>
      <c r="E175" s="20">
        <v>190</v>
      </c>
      <c r="F175" s="20" t="s">
        <v>398</v>
      </c>
      <c r="G175" s="21" t="s">
        <v>260</v>
      </c>
      <c r="H175" s="71" t="s">
        <v>387</v>
      </c>
      <c r="I175" s="71" t="s">
        <v>387</v>
      </c>
      <c r="J175" s="71"/>
      <c r="K175" s="71" t="s">
        <v>387</v>
      </c>
    </row>
    <row r="176" spans="1:11" ht="13" x14ac:dyDescent="0.15">
      <c r="A176" s="15" t="s">
        <v>3161</v>
      </c>
      <c r="B176" s="18" t="s">
        <v>344</v>
      </c>
      <c r="C176" s="20">
        <v>175</v>
      </c>
      <c r="D176" s="20" t="s">
        <v>847</v>
      </c>
      <c r="E176" s="20">
        <v>210</v>
      </c>
      <c r="F176" s="20" t="s">
        <v>398</v>
      </c>
      <c r="G176" s="21" t="s">
        <v>260</v>
      </c>
      <c r="H176" s="71" t="s">
        <v>387</v>
      </c>
      <c r="I176" s="71" t="s">
        <v>387</v>
      </c>
      <c r="J176" s="71"/>
      <c r="K176" s="71" t="s">
        <v>387</v>
      </c>
    </row>
    <row r="177" spans="1:11" ht="13" x14ac:dyDescent="0.15">
      <c r="A177" s="15" t="s">
        <v>3165</v>
      </c>
      <c r="B177" s="18" t="s">
        <v>344</v>
      </c>
      <c r="C177" s="20">
        <v>176</v>
      </c>
      <c r="D177" s="20" t="s">
        <v>847</v>
      </c>
      <c r="E177" s="20">
        <v>180</v>
      </c>
      <c r="F177" s="20" t="s">
        <v>393</v>
      </c>
      <c r="G177" s="21" t="s">
        <v>260</v>
      </c>
      <c r="H177" s="71" t="s">
        <v>387</v>
      </c>
      <c r="I177" s="71" t="s">
        <v>387</v>
      </c>
      <c r="J177" s="71"/>
      <c r="K177" s="71" t="s">
        <v>387</v>
      </c>
    </row>
    <row r="178" spans="1:11" ht="13" x14ac:dyDescent="0.15">
      <c r="A178" s="15" t="s">
        <v>3168</v>
      </c>
      <c r="B178" s="18" t="s">
        <v>344</v>
      </c>
      <c r="C178" s="20">
        <v>177</v>
      </c>
      <c r="D178" s="20" t="s">
        <v>149</v>
      </c>
      <c r="E178" s="20">
        <v>180</v>
      </c>
      <c r="F178" s="20" t="s">
        <v>393</v>
      </c>
      <c r="G178" s="21" t="s">
        <v>260</v>
      </c>
      <c r="H178" s="71" t="s">
        <v>387</v>
      </c>
      <c r="I178" s="71" t="s">
        <v>387</v>
      </c>
      <c r="J178" s="71"/>
      <c r="K178" s="71" t="s">
        <v>387</v>
      </c>
    </row>
    <row r="179" spans="1:11" ht="13" x14ac:dyDescent="0.15">
      <c r="A179" s="15" t="s">
        <v>2676</v>
      </c>
      <c r="B179" s="18" t="s">
        <v>344</v>
      </c>
      <c r="C179" s="20">
        <v>178</v>
      </c>
      <c r="D179" s="20" t="s">
        <v>469</v>
      </c>
      <c r="E179" s="20"/>
      <c r="F179" s="20" t="s">
        <v>1542</v>
      </c>
      <c r="G179" s="21" t="s">
        <v>260</v>
      </c>
      <c r="H179" s="71" t="s">
        <v>387</v>
      </c>
      <c r="I179" s="71" t="s">
        <v>387</v>
      </c>
      <c r="J179" s="71"/>
      <c r="K179" s="71" t="s">
        <v>387</v>
      </c>
    </row>
    <row r="180" spans="1:11" ht="13" x14ac:dyDescent="0.15">
      <c r="A180" s="15" t="s">
        <v>3171</v>
      </c>
      <c r="B180" s="18" t="s">
        <v>344</v>
      </c>
      <c r="C180" s="20">
        <v>179</v>
      </c>
      <c r="D180" s="20" t="s">
        <v>469</v>
      </c>
      <c r="E180" s="20"/>
      <c r="F180" s="20" t="s">
        <v>1542</v>
      </c>
      <c r="G180" s="21" t="s">
        <v>260</v>
      </c>
      <c r="H180" s="71" t="s">
        <v>387</v>
      </c>
      <c r="I180" s="71" t="s">
        <v>387</v>
      </c>
      <c r="J180" s="71"/>
      <c r="K180" s="71" t="s">
        <v>387</v>
      </c>
    </row>
    <row r="181" spans="1:11" ht="13" x14ac:dyDescent="0.15">
      <c r="A181" s="15" t="s">
        <v>1417</v>
      </c>
      <c r="B181" s="18" t="s">
        <v>344</v>
      </c>
      <c r="C181" s="20">
        <v>180</v>
      </c>
      <c r="D181" s="20" t="s">
        <v>469</v>
      </c>
      <c r="E181" s="20"/>
      <c r="F181" s="20" t="s">
        <v>1542</v>
      </c>
      <c r="G181" s="21" t="s">
        <v>260</v>
      </c>
      <c r="H181" s="71" t="s">
        <v>387</v>
      </c>
      <c r="I181" s="71" t="s">
        <v>387</v>
      </c>
      <c r="J181" s="71"/>
      <c r="K181" s="71" t="s">
        <v>387</v>
      </c>
    </row>
    <row r="182" spans="1:11" ht="13" x14ac:dyDescent="0.15">
      <c r="A182" s="15" t="s">
        <v>1501</v>
      </c>
      <c r="B182" s="18" t="s">
        <v>344</v>
      </c>
      <c r="C182" s="20">
        <v>181</v>
      </c>
      <c r="D182" s="20" t="s">
        <v>469</v>
      </c>
      <c r="E182" s="20"/>
      <c r="F182" s="20" t="s">
        <v>1542</v>
      </c>
      <c r="G182" s="21" t="s">
        <v>260</v>
      </c>
      <c r="H182" s="71" t="s">
        <v>387</v>
      </c>
      <c r="I182" s="71" t="s">
        <v>387</v>
      </c>
      <c r="J182" s="71"/>
      <c r="K182" s="71" t="s">
        <v>387</v>
      </c>
    </row>
    <row r="183" spans="1:11" ht="13" x14ac:dyDescent="0.15">
      <c r="A183" s="15" t="s">
        <v>3175</v>
      </c>
      <c r="B183" s="18" t="s">
        <v>344</v>
      </c>
      <c r="C183" s="20">
        <v>182</v>
      </c>
      <c r="D183" s="20" t="s">
        <v>469</v>
      </c>
      <c r="E183" s="20"/>
      <c r="F183" s="20" t="s">
        <v>1542</v>
      </c>
      <c r="G183" s="21" t="s">
        <v>260</v>
      </c>
      <c r="H183" s="71" t="s">
        <v>387</v>
      </c>
      <c r="I183" s="71" t="s">
        <v>387</v>
      </c>
      <c r="J183" s="71"/>
      <c r="K183" s="71" t="s">
        <v>387</v>
      </c>
    </row>
    <row r="184" spans="1:11" ht="13" x14ac:dyDescent="0.15">
      <c r="A184" s="15" t="s">
        <v>611</v>
      </c>
      <c r="B184" s="18" t="s">
        <v>344</v>
      </c>
      <c r="C184" s="20">
        <v>183</v>
      </c>
      <c r="D184" s="20" t="s">
        <v>496</v>
      </c>
      <c r="E184" s="20"/>
      <c r="F184" s="18" t="s">
        <v>497</v>
      </c>
      <c r="G184" s="21" t="s">
        <v>260</v>
      </c>
      <c r="H184" s="71" t="s">
        <v>387</v>
      </c>
      <c r="I184" s="71" t="s">
        <v>387</v>
      </c>
      <c r="J184" s="71"/>
      <c r="K184" s="71" t="s">
        <v>387</v>
      </c>
    </row>
  </sheetData>
  <sheetProtection selectLockedCells="1" selectUnlockedCells="1"/>
  <mergeCells count="1">
    <mergeCell ref="Z1:AH1"/>
  </mergeCells>
  <conditionalFormatting sqref="H2:K184">
    <cfRule type="cellIs" dxfId="462" priority="1" stopIfTrue="1" operator="equal">
      <formula>"-"</formula>
    </cfRule>
    <cfRule type="cellIs" dxfId="461" priority="2" stopIfTrue="1" operator="equal">
      <formula>"x"</formula>
    </cfRule>
  </conditionalFormatting>
  <hyperlinks>
    <hyperlink ref="L1" location="'Expansion set Check List'!A1" display="Home" xr:uid="{00000000-0004-0000-5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19">
    <tabColor rgb="FF00FF00"/>
  </sheetPr>
  <dimension ref="A1:AH8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7.5" customWidth="1"/>
    <col min="2" max="2" width="14.1640625" bestFit="1" customWidth="1"/>
    <col min="3" max="3" width="3.33203125"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11" t="s">
        <v>85</v>
      </c>
      <c r="N1" s="9" t="s">
        <v>86</v>
      </c>
      <c r="O1" s="9" t="s">
        <v>87</v>
      </c>
      <c r="P1" s="10" t="s">
        <v>88</v>
      </c>
      <c r="Z1" s="408" t="s">
        <v>383</v>
      </c>
      <c r="AA1" s="409"/>
      <c r="AB1" s="409"/>
      <c r="AC1" s="409"/>
      <c r="AD1" s="409"/>
      <c r="AE1" s="409"/>
      <c r="AF1" s="409"/>
      <c r="AG1" s="409"/>
      <c r="AH1" s="410"/>
    </row>
    <row r="2" spans="1:34" ht="14" thickBot="1" x14ac:dyDescent="0.2">
      <c r="A2" s="15" t="s">
        <v>443</v>
      </c>
      <c r="B2" s="18" t="s">
        <v>345</v>
      </c>
      <c r="C2" s="18">
        <v>1</v>
      </c>
      <c r="D2" s="20" t="s">
        <v>395</v>
      </c>
      <c r="E2" s="120">
        <v>70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78</v>
      </c>
      <c r="Z2" s="102"/>
      <c r="AA2" s="102"/>
      <c r="AB2" s="102"/>
      <c r="AC2" s="102"/>
      <c r="AD2" s="102"/>
      <c r="AE2" s="102"/>
      <c r="AF2" s="102"/>
      <c r="AG2" s="102"/>
      <c r="AH2" s="102"/>
    </row>
    <row r="3" spans="1:34" ht="13" x14ac:dyDescent="0.15">
      <c r="A3" s="15" t="s">
        <v>421</v>
      </c>
      <c r="B3" s="18" t="s">
        <v>345</v>
      </c>
      <c r="C3" s="20">
        <v>2</v>
      </c>
      <c r="D3" s="20" t="s">
        <v>395</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23</v>
      </c>
    </row>
    <row r="4" spans="1:34" ht="13" x14ac:dyDescent="0.15">
      <c r="A4" s="15" t="s">
        <v>394</v>
      </c>
      <c r="B4" s="18" t="s">
        <v>345</v>
      </c>
      <c r="C4" s="18">
        <v>3</v>
      </c>
      <c r="D4" s="20" t="s">
        <v>395</v>
      </c>
      <c r="E4" s="20">
        <v>160</v>
      </c>
      <c r="F4" s="18"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23</v>
      </c>
    </row>
    <row r="5" spans="1:34" ht="13" x14ac:dyDescent="0.15">
      <c r="A5" s="15" t="s">
        <v>1218</v>
      </c>
      <c r="B5" s="18" t="s">
        <v>345</v>
      </c>
      <c r="C5" s="20">
        <v>4</v>
      </c>
      <c r="D5" s="20" t="s">
        <v>395</v>
      </c>
      <c r="E5" s="20">
        <v>60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0</v>
      </c>
    </row>
    <row r="6" spans="1:34" ht="13" x14ac:dyDescent="0.15">
      <c r="A6" s="15" t="s">
        <v>1197</v>
      </c>
      <c r="B6" s="18" t="s">
        <v>345</v>
      </c>
      <c r="C6" s="18">
        <v>5</v>
      </c>
      <c r="D6" s="20" t="s">
        <v>395</v>
      </c>
      <c r="E6" s="20">
        <v>80</v>
      </c>
      <c r="F6" s="18" t="s">
        <v>398</v>
      </c>
      <c r="G6" s="19" t="s">
        <v>177</v>
      </c>
      <c r="H6" s="71" t="s">
        <v>387</v>
      </c>
      <c r="I6" s="71" t="s">
        <v>387</v>
      </c>
      <c r="J6" s="71"/>
      <c r="K6" s="71"/>
      <c r="R6" s="117" t="s">
        <v>185</v>
      </c>
      <c r="S6" s="231">
        <f t="shared" si="0"/>
        <v>0</v>
      </c>
      <c r="T6" s="159">
        <f t="shared" si="1"/>
        <v>0</v>
      </c>
      <c r="U6" s="168"/>
      <c r="V6" s="117" t="s">
        <v>185</v>
      </c>
      <c r="W6" s="231">
        <f t="shared" si="2"/>
        <v>0</v>
      </c>
      <c r="X6" s="6">
        <f t="shared" si="3"/>
        <v>12</v>
      </c>
    </row>
    <row r="7" spans="1:34" ht="13" x14ac:dyDescent="0.15">
      <c r="A7" s="15" t="s">
        <v>1179</v>
      </c>
      <c r="B7" s="18" t="s">
        <v>345</v>
      </c>
      <c r="C7" s="20">
        <v>6</v>
      </c>
      <c r="D7" s="20" t="s">
        <v>395</v>
      </c>
      <c r="E7" s="20">
        <v>150</v>
      </c>
      <c r="F7" s="18" t="s">
        <v>386</v>
      </c>
      <c r="G7" s="19" t="s">
        <v>185</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3179</v>
      </c>
      <c r="B8" s="18" t="s">
        <v>345</v>
      </c>
      <c r="C8" s="18">
        <v>7</v>
      </c>
      <c r="D8" s="20" t="s">
        <v>395</v>
      </c>
      <c r="E8" s="20">
        <v>90</v>
      </c>
      <c r="F8" s="18" t="s">
        <v>393</v>
      </c>
      <c r="G8" s="19" t="s">
        <v>185</v>
      </c>
      <c r="H8" s="71" t="s">
        <v>387</v>
      </c>
      <c r="I8" s="71" t="s">
        <v>387</v>
      </c>
      <c r="J8" s="71"/>
      <c r="K8" s="71" t="s">
        <v>387</v>
      </c>
      <c r="R8" s="117" t="s">
        <v>193</v>
      </c>
      <c r="S8" s="231">
        <f t="shared" si="0"/>
        <v>0</v>
      </c>
      <c r="T8" s="159">
        <f t="shared" si="1"/>
        <v>0</v>
      </c>
      <c r="U8" s="168"/>
      <c r="V8" s="117" t="s">
        <v>193</v>
      </c>
      <c r="W8" s="231">
        <f t="shared" si="2"/>
        <v>0</v>
      </c>
      <c r="X8" s="6">
        <f t="shared" si="3"/>
        <v>6</v>
      </c>
    </row>
    <row r="9" spans="1:34" ht="13" x14ac:dyDescent="0.15">
      <c r="A9" s="15" t="s">
        <v>2250</v>
      </c>
      <c r="B9" s="18" t="s">
        <v>345</v>
      </c>
      <c r="C9" s="20">
        <v>8</v>
      </c>
      <c r="D9" s="20" t="s">
        <v>395</v>
      </c>
      <c r="E9" s="20">
        <v>70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2251</v>
      </c>
      <c r="B10" s="18" t="s">
        <v>345</v>
      </c>
      <c r="C10" s="18">
        <v>9</v>
      </c>
      <c r="D10" s="20" t="s">
        <v>395</v>
      </c>
      <c r="E10" s="20">
        <v>130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2347</v>
      </c>
      <c r="B11" s="18" t="s">
        <v>345</v>
      </c>
      <c r="C11" s="20">
        <v>10</v>
      </c>
      <c r="D11" s="20" t="s">
        <v>395</v>
      </c>
      <c r="E11" s="20">
        <v>110</v>
      </c>
      <c r="F11" s="18" t="s">
        <v>393</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3180</v>
      </c>
      <c r="B12" s="18" t="s">
        <v>345</v>
      </c>
      <c r="C12" s="18">
        <v>11</v>
      </c>
      <c r="D12" s="20" t="s">
        <v>395</v>
      </c>
      <c r="E12" s="20">
        <v>180</v>
      </c>
      <c r="F12" s="18" t="s">
        <v>393</v>
      </c>
      <c r="G12" s="19" t="s">
        <v>193</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2914</v>
      </c>
      <c r="B13" s="18" t="s">
        <v>345</v>
      </c>
      <c r="C13" s="20">
        <v>12</v>
      </c>
      <c r="D13" s="20" t="s">
        <v>395</v>
      </c>
      <c r="E13" s="20">
        <v>60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2977</v>
      </c>
      <c r="B14" s="18" t="s">
        <v>345</v>
      </c>
      <c r="C14" s="18">
        <v>13</v>
      </c>
      <c r="D14" s="20" t="s">
        <v>395</v>
      </c>
      <c r="E14" s="20">
        <v>60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2978</v>
      </c>
      <c r="B15" s="18" t="s">
        <v>345</v>
      </c>
      <c r="C15" s="20">
        <v>14</v>
      </c>
      <c r="D15" s="20" t="s">
        <v>395</v>
      </c>
      <c r="E15" s="20">
        <v>110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578</v>
      </c>
      <c r="B16" s="18" t="s">
        <v>345</v>
      </c>
      <c r="C16" s="18">
        <v>15</v>
      </c>
      <c r="D16" s="20" t="s">
        <v>389</v>
      </c>
      <c r="E16" s="20">
        <v>40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578</v>
      </c>
      <c r="B17" s="18" t="s">
        <v>345</v>
      </c>
      <c r="C17" s="20">
        <v>16</v>
      </c>
      <c r="D17" s="20" t="s">
        <v>389</v>
      </c>
      <c r="E17" s="20">
        <v>50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571</v>
      </c>
      <c r="B18" s="18" t="s">
        <v>345</v>
      </c>
      <c r="C18" s="18">
        <v>17</v>
      </c>
      <c r="D18" s="20" t="s">
        <v>389</v>
      </c>
      <c r="E18" s="20">
        <v>90</v>
      </c>
      <c r="F18" s="18"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3181</v>
      </c>
      <c r="B19" s="18" t="s">
        <v>345</v>
      </c>
      <c r="C19" s="20">
        <v>18</v>
      </c>
      <c r="D19" s="20" t="s">
        <v>389</v>
      </c>
      <c r="E19" s="20">
        <v>230</v>
      </c>
      <c r="F19" s="18" t="s">
        <v>386</v>
      </c>
      <c r="G19" s="19" t="s">
        <v>193</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432</v>
      </c>
      <c r="B20" s="18" t="s">
        <v>345</v>
      </c>
      <c r="C20" s="18">
        <v>19</v>
      </c>
      <c r="D20" s="20" t="s">
        <v>389</v>
      </c>
      <c r="E20" s="20">
        <v>30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397</v>
      </c>
      <c r="B21" s="18" t="s">
        <v>345</v>
      </c>
      <c r="C21" s="20">
        <v>20</v>
      </c>
      <c r="D21" s="20" t="s">
        <v>389</v>
      </c>
      <c r="E21" s="20">
        <v>160</v>
      </c>
      <c r="F21" s="18" t="s">
        <v>398</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558</v>
      </c>
      <c r="B22" s="18" t="s">
        <v>345</v>
      </c>
      <c r="C22" s="18">
        <v>21</v>
      </c>
      <c r="D22" s="20" t="s">
        <v>389</v>
      </c>
      <c r="E22" s="20">
        <v>120</v>
      </c>
      <c r="F22" s="18" t="s">
        <v>393</v>
      </c>
      <c r="G22" s="19" t="s">
        <v>177</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899</v>
      </c>
      <c r="B23" s="18" t="s">
        <v>345</v>
      </c>
      <c r="C23" s="20">
        <v>22</v>
      </c>
      <c r="D23" s="20" t="s">
        <v>389</v>
      </c>
      <c r="E23" s="20">
        <v>60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863</v>
      </c>
      <c r="B24" s="18" t="s">
        <v>345</v>
      </c>
      <c r="C24" s="18">
        <v>23</v>
      </c>
      <c r="D24" s="20" t="s">
        <v>389</v>
      </c>
      <c r="E24" s="20">
        <v>90</v>
      </c>
      <c r="F24" s="18" t="s">
        <v>398</v>
      </c>
      <c r="G24" s="21"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838</v>
      </c>
      <c r="B25" s="18" t="s">
        <v>345</v>
      </c>
      <c r="C25" s="20">
        <v>24</v>
      </c>
      <c r="D25" s="20" t="s">
        <v>389</v>
      </c>
      <c r="E25" s="20">
        <v>160</v>
      </c>
      <c r="F25" s="18" t="s">
        <v>386</v>
      </c>
      <c r="G25" s="19" t="s">
        <v>185</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900</v>
      </c>
      <c r="B26" s="18" t="s">
        <v>345</v>
      </c>
      <c r="C26" s="18">
        <v>25</v>
      </c>
      <c r="D26" s="20" t="s">
        <v>389</v>
      </c>
      <c r="E26" s="20">
        <v>70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873</v>
      </c>
      <c r="B27" s="18" t="s">
        <v>345</v>
      </c>
      <c r="C27" s="20">
        <v>26</v>
      </c>
      <c r="D27" s="20" t="s">
        <v>389</v>
      </c>
      <c r="E27" s="20">
        <v>120</v>
      </c>
      <c r="F27" s="18" t="s">
        <v>398</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940</v>
      </c>
      <c r="B28" s="18" t="s">
        <v>345</v>
      </c>
      <c r="C28" s="18">
        <v>27</v>
      </c>
      <c r="D28" s="20" t="s">
        <v>389</v>
      </c>
      <c r="E28" s="20">
        <v>90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6</v>
      </c>
    </row>
    <row r="29" spans="1:24" ht="14" thickBot="1" x14ac:dyDescent="0.2">
      <c r="A29" s="15" t="s">
        <v>1406</v>
      </c>
      <c r="B29" s="18" t="s">
        <v>345</v>
      </c>
      <c r="C29" s="20">
        <v>28</v>
      </c>
      <c r="D29" s="20" t="s">
        <v>389</v>
      </c>
      <c r="E29" s="20">
        <v>30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8</v>
      </c>
    </row>
    <row r="30" spans="1:24" ht="14" thickBot="1" x14ac:dyDescent="0.2">
      <c r="A30" s="15" t="s">
        <v>1385</v>
      </c>
      <c r="B30" s="18" t="s">
        <v>345</v>
      </c>
      <c r="C30" s="18">
        <v>29</v>
      </c>
      <c r="D30" s="20" t="s">
        <v>389</v>
      </c>
      <c r="E30" s="20">
        <v>120</v>
      </c>
      <c r="F30" s="18" t="s">
        <v>398</v>
      </c>
      <c r="G30" s="21" t="s">
        <v>177</v>
      </c>
      <c r="H30" s="71" t="s">
        <v>387</v>
      </c>
      <c r="I30" s="71" t="s">
        <v>387</v>
      </c>
      <c r="J30" s="71"/>
      <c r="K30" s="71"/>
      <c r="R30" s="160" t="s">
        <v>86</v>
      </c>
      <c r="S30" s="161"/>
      <c r="T30" s="175">
        <f>SUM(T31:T57)</f>
        <v>0</v>
      </c>
      <c r="U30" s="168"/>
      <c r="V30" s="177" t="s">
        <v>88</v>
      </c>
      <c r="W30" s="213"/>
      <c r="X30" s="215">
        <f>SUM(X31:X57)</f>
        <v>56</v>
      </c>
    </row>
    <row r="31" spans="1:24" ht="13" x14ac:dyDescent="0.15">
      <c r="A31" s="15" t="s">
        <v>1930</v>
      </c>
      <c r="B31" s="18" t="s">
        <v>345</v>
      </c>
      <c r="C31" s="20">
        <v>30</v>
      </c>
      <c r="D31" s="20" t="s">
        <v>389</v>
      </c>
      <c r="E31" s="20">
        <v>70</v>
      </c>
      <c r="F31" s="18" t="s">
        <v>393</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23</v>
      </c>
    </row>
    <row r="32" spans="1:24" ht="13" x14ac:dyDescent="0.15">
      <c r="A32" s="15" t="s">
        <v>2924</v>
      </c>
      <c r="B32" s="18" t="s">
        <v>345</v>
      </c>
      <c r="C32" s="18">
        <v>31</v>
      </c>
      <c r="D32" s="20" t="s">
        <v>389</v>
      </c>
      <c r="E32" s="20">
        <v>30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23</v>
      </c>
    </row>
    <row r="33" spans="1:24" ht="13" x14ac:dyDescent="0.15">
      <c r="A33" s="15" t="s">
        <v>1261</v>
      </c>
      <c r="B33" s="18" t="s">
        <v>345</v>
      </c>
      <c r="C33" s="20">
        <v>32</v>
      </c>
      <c r="D33" s="20" t="s">
        <v>400</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0</v>
      </c>
    </row>
    <row r="34" spans="1:24" ht="13" x14ac:dyDescent="0.15">
      <c r="A34" s="15" t="s">
        <v>2388</v>
      </c>
      <c r="B34" s="18" t="s">
        <v>345</v>
      </c>
      <c r="C34" s="18">
        <v>33</v>
      </c>
      <c r="D34" s="20" t="s">
        <v>858</v>
      </c>
      <c r="E34" s="20">
        <v>160</v>
      </c>
      <c r="F34" s="18" t="s">
        <v>386</v>
      </c>
      <c r="G34" s="21" t="s">
        <v>185</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423</v>
      </c>
      <c r="B35" s="18" t="s">
        <v>345</v>
      </c>
      <c r="C35" s="20">
        <v>34</v>
      </c>
      <c r="D35" s="20" t="s">
        <v>149</v>
      </c>
      <c r="E35" s="20">
        <v>60</v>
      </c>
      <c r="F35" s="18" t="s">
        <v>393</v>
      </c>
      <c r="G35" s="2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423</v>
      </c>
      <c r="B36" s="18" t="s">
        <v>345</v>
      </c>
      <c r="C36" s="18">
        <v>35</v>
      </c>
      <c r="D36" s="20" t="s">
        <v>149</v>
      </c>
      <c r="E36" s="20">
        <v>70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415</v>
      </c>
      <c r="B37" s="18" t="s">
        <v>345</v>
      </c>
      <c r="C37" s="20">
        <v>36</v>
      </c>
      <c r="D37" s="20" t="s">
        <v>149</v>
      </c>
      <c r="E37" s="20">
        <v>100</v>
      </c>
      <c r="F37" s="18"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3182</v>
      </c>
      <c r="B38" s="18" t="s">
        <v>345</v>
      </c>
      <c r="C38" s="18">
        <v>37</v>
      </c>
      <c r="D38" s="20" t="s">
        <v>149</v>
      </c>
      <c r="E38" s="20">
        <v>250</v>
      </c>
      <c r="F38" s="18" t="s">
        <v>386</v>
      </c>
      <c r="G38" s="21" t="s">
        <v>193</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1289</v>
      </c>
      <c r="B39" s="18" t="s">
        <v>345</v>
      </c>
      <c r="C39" s="20">
        <v>38</v>
      </c>
      <c r="D39" s="20" t="s">
        <v>149</v>
      </c>
      <c r="E39" s="20">
        <v>80</v>
      </c>
      <c r="F39" s="18" t="s">
        <v>398</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1279</v>
      </c>
      <c r="B40" s="18" t="s">
        <v>345</v>
      </c>
      <c r="C40" s="18">
        <v>39</v>
      </c>
      <c r="D40" s="20" t="s">
        <v>149</v>
      </c>
      <c r="E40" s="20">
        <v>140</v>
      </c>
      <c r="F40" s="18" t="s">
        <v>386</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1277</v>
      </c>
      <c r="B41" s="18" t="s">
        <v>345</v>
      </c>
      <c r="C41" s="20">
        <v>40</v>
      </c>
      <c r="D41" s="20" t="s">
        <v>149</v>
      </c>
      <c r="E41" s="20">
        <v>80</v>
      </c>
      <c r="F41" s="18" t="s">
        <v>398</v>
      </c>
      <c r="G41" s="21"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3183</v>
      </c>
      <c r="B42" s="18" t="s">
        <v>345</v>
      </c>
      <c r="C42" s="18">
        <v>41</v>
      </c>
      <c r="D42" s="20" t="s">
        <v>149</v>
      </c>
      <c r="E42" s="20">
        <v>200</v>
      </c>
      <c r="F42" s="18" t="s">
        <v>398</v>
      </c>
      <c r="G42" s="21" t="s">
        <v>193</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1290</v>
      </c>
      <c r="B43" s="18" t="s">
        <v>345</v>
      </c>
      <c r="C43" s="20">
        <v>42</v>
      </c>
      <c r="D43" s="20" t="s">
        <v>149</v>
      </c>
      <c r="E43" s="20">
        <v>60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1288</v>
      </c>
      <c r="B44" s="18" t="s">
        <v>345</v>
      </c>
      <c r="C44" s="18">
        <v>43</v>
      </c>
      <c r="D44" s="20" t="s">
        <v>149</v>
      </c>
      <c r="E44" s="20">
        <v>80</v>
      </c>
      <c r="F44" s="18"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3184</v>
      </c>
      <c r="B45" s="18" t="s">
        <v>345</v>
      </c>
      <c r="C45" s="20">
        <v>44</v>
      </c>
      <c r="D45" s="20" t="s">
        <v>149</v>
      </c>
      <c r="E45" s="20">
        <v>250</v>
      </c>
      <c r="F45" s="18" t="s">
        <v>386</v>
      </c>
      <c r="G45" s="21" t="s">
        <v>193</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2394</v>
      </c>
      <c r="B46" s="18" t="s">
        <v>345</v>
      </c>
      <c r="C46" s="18">
        <v>45</v>
      </c>
      <c r="D46" s="20" t="s">
        <v>149</v>
      </c>
      <c r="E46" s="20">
        <v>110</v>
      </c>
      <c r="F46" s="18"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2266</v>
      </c>
      <c r="B47" s="18" t="s">
        <v>345</v>
      </c>
      <c r="C47" s="20">
        <v>46</v>
      </c>
      <c r="D47" s="20" t="s">
        <v>149</v>
      </c>
      <c r="E47" s="20">
        <v>130</v>
      </c>
      <c r="F47" s="18" t="s">
        <v>393</v>
      </c>
      <c r="G47" s="2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2362</v>
      </c>
      <c r="B48" s="18" t="s">
        <v>345</v>
      </c>
      <c r="C48" s="18">
        <v>47</v>
      </c>
      <c r="D48" s="20" t="s">
        <v>149</v>
      </c>
      <c r="E48" s="20">
        <v>130</v>
      </c>
      <c r="F48" s="18" t="s">
        <v>393</v>
      </c>
      <c r="G48" s="21" t="s">
        <v>185</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3185</v>
      </c>
      <c r="B49" s="18" t="s">
        <v>345</v>
      </c>
      <c r="C49" s="20">
        <v>48</v>
      </c>
      <c r="D49" s="20" t="s">
        <v>149</v>
      </c>
      <c r="E49" s="20">
        <v>190</v>
      </c>
      <c r="F49" s="18" t="s">
        <v>393</v>
      </c>
      <c r="G49" s="21" t="s">
        <v>193</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2830</v>
      </c>
      <c r="B50" s="18" t="s">
        <v>345</v>
      </c>
      <c r="C50" s="18">
        <v>49</v>
      </c>
      <c r="D50" s="20" t="s">
        <v>149</v>
      </c>
      <c r="E50" s="20">
        <v>130</v>
      </c>
      <c r="F50" s="18" t="s">
        <v>393</v>
      </c>
      <c r="G50" s="21"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2979</v>
      </c>
      <c r="B51" s="18" t="s">
        <v>345</v>
      </c>
      <c r="C51" s="20">
        <v>50</v>
      </c>
      <c r="D51" s="20" t="s">
        <v>149</v>
      </c>
      <c r="E51" s="20">
        <v>110</v>
      </c>
      <c r="F51" s="18" t="s">
        <v>393</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3005</v>
      </c>
      <c r="B52" s="18" t="s">
        <v>345</v>
      </c>
      <c r="C52" s="18">
        <v>51</v>
      </c>
      <c r="D52" s="20" t="s">
        <v>149</v>
      </c>
      <c r="E52" s="20">
        <v>120</v>
      </c>
      <c r="F52" s="18"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3006</v>
      </c>
      <c r="B53" s="18" t="s">
        <v>345</v>
      </c>
      <c r="C53" s="20">
        <v>52</v>
      </c>
      <c r="D53" s="20" t="s">
        <v>149</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3007</v>
      </c>
      <c r="B54" s="18" t="s">
        <v>345</v>
      </c>
      <c r="C54" s="18">
        <v>53</v>
      </c>
      <c r="D54" s="20" t="s">
        <v>149</v>
      </c>
      <c r="E54" s="20">
        <v>90</v>
      </c>
      <c r="F54" s="18" t="s">
        <v>398</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3073</v>
      </c>
      <c r="B55" s="18" t="s">
        <v>345</v>
      </c>
      <c r="C55" s="20">
        <v>54</v>
      </c>
      <c r="D55" s="20" t="s">
        <v>149</v>
      </c>
      <c r="E55" s="20">
        <v>160</v>
      </c>
      <c r="F55" s="18" t="s">
        <v>386</v>
      </c>
      <c r="G55" s="21"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507</v>
      </c>
      <c r="B56" s="18" t="s">
        <v>345</v>
      </c>
      <c r="C56" s="18">
        <v>55</v>
      </c>
      <c r="D56" s="20" t="s">
        <v>392</v>
      </c>
      <c r="E56" s="20">
        <v>120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1299</v>
      </c>
      <c r="B57" s="18" t="s">
        <v>345</v>
      </c>
      <c r="C57" s="20">
        <v>56</v>
      </c>
      <c r="D57" s="20" t="s">
        <v>392</v>
      </c>
      <c r="E57" s="20">
        <v>50</v>
      </c>
      <c r="F57" s="18"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1299</v>
      </c>
      <c r="B58" s="18" t="s">
        <v>345</v>
      </c>
      <c r="C58" s="18">
        <v>57</v>
      </c>
      <c r="D58" s="20" t="s">
        <v>392</v>
      </c>
      <c r="E58" s="20">
        <v>50</v>
      </c>
      <c r="F58" s="18" t="s">
        <v>393</v>
      </c>
      <c r="G58" s="21" t="s">
        <v>173</v>
      </c>
      <c r="H58" s="71" t="s">
        <v>387</v>
      </c>
      <c r="I58" s="71" t="s">
        <v>387</v>
      </c>
      <c r="J58" s="71"/>
      <c r="K58" s="71"/>
      <c r="U58" s="168"/>
      <c r="V58" s="177" t="s">
        <v>447</v>
      </c>
      <c r="W58" s="189"/>
      <c r="X58" s="190">
        <f>SUM(X59:X85)</f>
        <v>134</v>
      </c>
    </row>
    <row r="59" spans="1:24" ht="13" x14ac:dyDescent="0.15">
      <c r="A59" s="15" t="s">
        <v>3186</v>
      </c>
      <c r="B59" s="18" t="s">
        <v>345</v>
      </c>
      <c r="C59" s="20">
        <v>58</v>
      </c>
      <c r="D59" s="20" t="s">
        <v>469</v>
      </c>
      <c r="E59" s="20"/>
      <c r="F59" s="18" t="s">
        <v>1069</v>
      </c>
      <c r="G59" s="21" t="s">
        <v>185</v>
      </c>
      <c r="H59" s="71" t="s">
        <v>387</v>
      </c>
      <c r="I59" s="71" t="s">
        <v>387</v>
      </c>
      <c r="J59" s="71"/>
      <c r="K59" s="71"/>
      <c r="U59" s="239"/>
      <c r="V59" s="116" t="s">
        <v>173</v>
      </c>
      <c r="W59" s="211">
        <f t="shared" ref="W59:X74" si="8">S3+S31+W3+W31</f>
        <v>0</v>
      </c>
      <c r="X59" s="64">
        <f t="shared" si="8"/>
        <v>46</v>
      </c>
    </row>
    <row r="60" spans="1:24" ht="13" x14ac:dyDescent="0.15">
      <c r="A60" s="15" t="s">
        <v>3187</v>
      </c>
      <c r="B60" s="18" t="s">
        <v>345</v>
      </c>
      <c r="C60" s="18">
        <v>59</v>
      </c>
      <c r="D60" s="20" t="s">
        <v>469</v>
      </c>
      <c r="E60" s="20"/>
      <c r="F60" s="18" t="s">
        <v>1542</v>
      </c>
      <c r="G60" s="21" t="s">
        <v>177</v>
      </c>
      <c r="H60" s="71" t="s">
        <v>387</v>
      </c>
      <c r="I60" s="71" t="s">
        <v>387</v>
      </c>
      <c r="J60" s="71"/>
      <c r="K60" s="71"/>
      <c r="U60" s="239"/>
      <c r="V60" s="117" t="s">
        <v>177</v>
      </c>
      <c r="W60" s="158">
        <f t="shared" si="8"/>
        <v>0</v>
      </c>
      <c r="X60" s="159">
        <f t="shared" si="8"/>
        <v>46</v>
      </c>
    </row>
    <row r="61" spans="1:24" ht="13" x14ac:dyDescent="0.15">
      <c r="A61" s="15" t="s">
        <v>3188</v>
      </c>
      <c r="B61" s="18" t="s">
        <v>345</v>
      </c>
      <c r="C61" s="20">
        <v>60</v>
      </c>
      <c r="D61" s="20" t="s">
        <v>469</v>
      </c>
      <c r="E61" s="20"/>
      <c r="F61" s="18" t="s">
        <v>1542</v>
      </c>
      <c r="G61" s="21" t="s">
        <v>177</v>
      </c>
      <c r="H61" s="71" t="s">
        <v>387</v>
      </c>
      <c r="I61" s="71" t="s">
        <v>387</v>
      </c>
      <c r="J61" s="71"/>
      <c r="K61" s="71"/>
      <c r="U61" s="239"/>
      <c r="V61" s="117" t="s">
        <v>181</v>
      </c>
      <c r="W61" s="158">
        <f t="shared" si="8"/>
        <v>0</v>
      </c>
      <c r="X61" s="159">
        <f t="shared" si="8"/>
        <v>0</v>
      </c>
    </row>
    <row r="62" spans="1:24" ht="13" x14ac:dyDescent="0.15">
      <c r="A62" s="15" t="s">
        <v>3189</v>
      </c>
      <c r="B62" s="18" t="s">
        <v>345</v>
      </c>
      <c r="C62" s="18">
        <v>61</v>
      </c>
      <c r="D62" s="20" t="s">
        <v>469</v>
      </c>
      <c r="E62" s="20"/>
      <c r="F62" s="18" t="s">
        <v>1069</v>
      </c>
      <c r="G62" s="19" t="s">
        <v>185</v>
      </c>
      <c r="H62" s="71" t="s">
        <v>387</v>
      </c>
      <c r="I62" s="71" t="s">
        <v>387</v>
      </c>
      <c r="J62" s="71"/>
      <c r="K62" s="71" t="s">
        <v>387</v>
      </c>
      <c r="U62" s="239"/>
      <c r="V62" s="117" t="s">
        <v>185</v>
      </c>
      <c r="W62" s="158">
        <f t="shared" si="8"/>
        <v>0</v>
      </c>
      <c r="X62" s="159">
        <f t="shared" si="8"/>
        <v>22</v>
      </c>
    </row>
    <row r="63" spans="1:24" ht="13" x14ac:dyDescent="0.15">
      <c r="A63" s="15" t="s">
        <v>3190</v>
      </c>
      <c r="B63" s="18" t="s">
        <v>345</v>
      </c>
      <c r="C63" s="20">
        <v>62</v>
      </c>
      <c r="D63" s="20" t="s">
        <v>469</v>
      </c>
      <c r="E63" s="20"/>
      <c r="F63" s="18" t="s">
        <v>1542</v>
      </c>
      <c r="G63" s="19" t="s">
        <v>177</v>
      </c>
      <c r="H63" s="71" t="s">
        <v>387</v>
      </c>
      <c r="I63" s="71" t="s">
        <v>387</v>
      </c>
      <c r="J63" s="71"/>
      <c r="K63" s="71"/>
      <c r="U63" s="239"/>
      <c r="V63" s="117" t="s">
        <v>189</v>
      </c>
      <c r="W63" s="158">
        <f t="shared" si="8"/>
        <v>0</v>
      </c>
      <c r="X63" s="159">
        <f t="shared" si="8"/>
        <v>0</v>
      </c>
    </row>
    <row r="64" spans="1:24" ht="13" x14ac:dyDescent="0.15">
      <c r="A64" s="15" t="s">
        <v>3191</v>
      </c>
      <c r="B64" s="18" t="s">
        <v>345</v>
      </c>
      <c r="C64" s="18">
        <v>63</v>
      </c>
      <c r="D64" s="20" t="s">
        <v>469</v>
      </c>
      <c r="E64" s="20"/>
      <c r="F64" s="18" t="s">
        <v>721</v>
      </c>
      <c r="G64" s="21" t="s">
        <v>177</v>
      </c>
      <c r="H64" s="71" t="s">
        <v>387</v>
      </c>
      <c r="I64" s="71" t="s">
        <v>387</v>
      </c>
      <c r="J64" s="71"/>
      <c r="K64" s="71"/>
      <c r="U64" s="240"/>
      <c r="V64" s="117" t="s">
        <v>193</v>
      </c>
      <c r="W64" s="158">
        <f t="shared" si="8"/>
        <v>0</v>
      </c>
      <c r="X64" s="159">
        <f t="shared" si="8"/>
        <v>6</v>
      </c>
    </row>
    <row r="65" spans="1:24" ht="14" thickBot="1" x14ac:dyDescent="0.2">
      <c r="A65" s="15" t="s">
        <v>3192</v>
      </c>
      <c r="B65" s="18" t="s">
        <v>345</v>
      </c>
      <c r="C65" s="20">
        <v>64</v>
      </c>
      <c r="D65" s="20" t="s">
        <v>469</v>
      </c>
      <c r="E65" s="20"/>
      <c r="F65" s="18" t="s">
        <v>1069</v>
      </c>
      <c r="G65" s="19" t="s">
        <v>177</v>
      </c>
      <c r="H65" s="71" t="s">
        <v>387</v>
      </c>
      <c r="I65" s="71" t="s">
        <v>387</v>
      </c>
      <c r="J65" s="71"/>
      <c r="K65" s="71"/>
      <c r="U65" s="241"/>
      <c r="V65" s="117" t="s">
        <v>197</v>
      </c>
      <c r="W65" s="158">
        <f t="shared" si="8"/>
        <v>0</v>
      </c>
      <c r="X65" s="159">
        <f t="shared" si="8"/>
        <v>0</v>
      </c>
    </row>
    <row r="66" spans="1:24" ht="14" thickBot="1" x14ac:dyDescent="0.2">
      <c r="A66" s="15" t="s">
        <v>3180</v>
      </c>
      <c r="B66" s="18" t="s">
        <v>345</v>
      </c>
      <c r="C66" s="18">
        <v>65</v>
      </c>
      <c r="D66" s="20" t="s">
        <v>395</v>
      </c>
      <c r="E66" s="20">
        <v>180</v>
      </c>
      <c r="F66" s="18" t="s">
        <v>393</v>
      </c>
      <c r="G66" s="19" t="s">
        <v>257</v>
      </c>
      <c r="H66" s="71" t="s">
        <v>387</v>
      </c>
      <c r="I66" s="71" t="s">
        <v>387</v>
      </c>
      <c r="J66" s="71"/>
      <c r="K66" s="71" t="s">
        <v>387</v>
      </c>
      <c r="U66" s="241"/>
      <c r="V66" s="117" t="s">
        <v>201</v>
      </c>
      <c r="W66" s="158">
        <f t="shared" si="8"/>
        <v>0</v>
      </c>
      <c r="X66" s="159">
        <f t="shared" si="8"/>
        <v>0</v>
      </c>
    </row>
    <row r="67" spans="1:24" ht="14" thickBot="1" x14ac:dyDescent="0.2">
      <c r="A67" s="15" t="s">
        <v>3181</v>
      </c>
      <c r="B67" s="18" t="s">
        <v>345</v>
      </c>
      <c r="C67" s="20">
        <v>66</v>
      </c>
      <c r="D67" s="20" t="s">
        <v>389</v>
      </c>
      <c r="E67" s="20">
        <v>230</v>
      </c>
      <c r="F67" s="18" t="s">
        <v>386</v>
      </c>
      <c r="G67" s="21" t="s">
        <v>257</v>
      </c>
      <c r="H67" s="71" t="s">
        <v>387</v>
      </c>
      <c r="I67" s="71" t="s">
        <v>387</v>
      </c>
      <c r="J67" s="71"/>
      <c r="K67" s="71" t="s">
        <v>387</v>
      </c>
      <c r="U67" s="241"/>
      <c r="V67" s="117" t="s">
        <v>205</v>
      </c>
      <c r="W67" s="158">
        <f t="shared" si="8"/>
        <v>0</v>
      </c>
      <c r="X67" s="159">
        <f t="shared" si="8"/>
        <v>0</v>
      </c>
    </row>
    <row r="68" spans="1:24" ht="14" thickBot="1" x14ac:dyDescent="0.2">
      <c r="A68" s="15" t="s">
        <v>3182</v>
      </c>
      <c r="B68" s="18" t="s">
        <v>345</v>
      </c>
      <c r="C68" s="18">
        <v>67</v>
      </c>
      <c r="D68" s="20" t="s">
        <v>149</v>
      </c>
      <c r="E68" s="20">
        <v>250</v>
      </c>
      <c r="F68" s="18" t="s">
        <v>386</v>
      </c>
      <c r="G68" s="21" t="s">
        <v>257</v>
      </c>
      <c r="H68" s="71" t="s">
        <v>387</v>
      </c>
      <c r="I68" s="71" t="s">
        <v>387</v>
      </c>
      <c r="J68" s="71"/>
      <c r="K68" s="71" t="s">
        <v>387</v>
      </c>
      <c r="U68" s="241"/>
      <c r="V68" s="117" t="s">
        <v>209</v>
      </c>
      <c r="W68" s="158">
        <f t="shared" si="8"/>
        <v>0</v>
      </c>
      <c r="X68" s="159">
        <f t="shared" si="8"/>
        <v>0</v>
      </c>
    </row>
    <row r="69" spans="1:24" ht="14" thickBot="1" x14ac:dyDescent="0.2">
      <c r="A69" s="15" t="s">
        <v>3183</v>
      </c>
      <c r="B69" s="18" t="s">
        <v>345</v>
      </c>
      <c r="C69" s="20">
        <v>68</v>
      </c>
      <c r="D69" s="20" t="s">
        <v>149</v>
      </c>
      <c r="E69" s="20">
        <v>200</v>
      </c>
      <c r="F69" s="18" t="s">
        <v>398</v>
      </c>
      <c r="G69" s="21" t="s">
        <v>257</v>
      </c>
      <c r="H69" s="71" t="s">
        <v>387</v>
      </c>
      <c r="I69" s="71" t="s">
        <v>387</v>
      </c>
      <c r="J69" s="71"/>
      <c r="K69" s="71" t="s">
        <v>387</v>
      </c>
      <c r="U69" s="241"/>
      <c r="V69" s="117" t="s">
        <v>9125</v>
      </c>
      <c r="W69" s="158">
        <f t="shared" si="8"/>
        <v>0</v>
      </c>
      <c r="X69" s="159">
        <f t="shared" si="8"/>
        <v>0</v>
      </c>
    </row>
    <row r="70" spans="1:24" ht="14" thickBot="1" x14ac:dyDescent="0.2">
      <c r="A70" s="15" t="s">
        <v>3186</v>
      </c>
      <c r="B70" s="18" t="s">
        <v>345</v>
      </c>
      <c r="C70" s="18">
        <v>69</v>
      </c>
      <c r="D70" s="20" t="s">
        <v>469</v>
      </c>
      <c r="E70" s="20"/>
      <c r="F70" s="18" t="s">
        <v>1069</v>
      </c>
      <c r="G70" s="21" t="s">
        <v>257</v>
      </c>
      <c r="H70" s="71" t="s">
        <v>387</v>
      </c>
      <c r="I70" s="71" t="s">
        <v>387</v>
      </c>
      <c r="J70" s="71"/>
      <c r="K70" s="71" t="s">
        <v>387</v>
      </c>
      <c r="U70" s="241"/>
      <c r="V70" s="118" t="s">
        <v>213</v>
      </c>
      <c r="W70" s="158">
        <f t="shared" si="8"/>
        <v>0</v>
      </c>
      <c r="X70" s="159">
        <f t="shared" si="8"/>
        <v>0</v>
      </c>
    </row>
    <row r="71" spans="1:24" ht="14" thickBot="1" x14ac:dyDescent="0.2">
      <c r="A71" s="15" t="s">
        <v>3192</v>
      </c>
      <c r="B71" s="18" t="s">
        <v>345</v>
      </c>
      <c r="C71" s="20">
        <v>70</v>
      </c>
      <c r="D71" s="20" t="s">
        <v>469</v>
      </c>
      <c r="E71" s="20"/>
      <c r="F71" s="18" t="s">
        <v>1069</v>
      </c>
      <c r="G71" s="21" t="s">
        <v>257</v>
      </c>
      <c r="H71" s="71" t="s">
        <v>387</v>
      </c>
      <c r="I71" s="71" t="s">
        <v>387</v>
      </c>
      <c r="J71" s="71"/>
      <c r="K71" s="71" t="s">
        <v>387</v>
      </c>
      <c r="U71" s="241"/>
      <c r="V71" s="117" t="s">
        <v>217</v>
      </c>
      <c r="W71" s="158">
        <f t="shared" si="8"/>
        <v>0</v>
      </c>
      <c r="X71" s="159">
        <f t="shared" si="8"/>
        <v>0</v>
      </c>
    </row>
    <row r="72" spans="1:24" ht="14" thickBot="1" x14ac:dyDescent="0.2">
      <c r="A72" s="15" t="s">
        <v>3180</v>
      </c>
      <c r="B72" s="18" t="s">
        <v>345</v>
      </c>
      <c r="C72" s="18">
        <v>71</v>
      </c>
      <c r="D72" s="20" t="s">
        <v>395</v>
      </c>
      <c r="E72" s="20">
        <v>180</v>
      </c>
      <c r="F72" s="18" t="s">
        <v>393</v>
      </c>
      <c r="G72" s="21" t="s">
        <v>260</v>
      </c>
      <c r="H72" s="71" t="s">
        <v>387</v>
      </c>
      <c r="I72" s="71" t="s">
        <v>387</v>
      </c>
      <c r="J72" s="71"/>
      <c r="K72" s="71" t="s">
        <v>387</v>
      </c>
      <c r="U72" s="241"/>
      <c r="V72" s="117" t="s">
        <v>221</v>
      </c>
      <c r="W72" s="158">
        <f t="shared" si="8"/>
        <v>0</v>
      </c>
      <c r="X72" s="159">
        <f t="shared" si="8"/>
        <v>0</v>
      </c>
    </row>
    <row r="73" spans="1:24" ht="14" thickBot="1" x14ac:dyDescent="0.2">
      <c r="A73" s="15" t="s">
        <v>3183</v>
      </c>
      <c r="B73" s="18" t="s">
        <v>345</v>
      </c>
      <c r="C73" s="20">
        <v>72</v>
      </c>
      <c r="D73" s="20" t="s">
        <v>149</v>
      </c>
      <c r="E73" s="20">
        <v>200</v>
      </c>
      <c r="F73" s="18" t="s">
        <v>398</v>
      </c>
      <c r="G73" s="21" t="s">
        <v>260</v>
      </c>
      <c r="H73" s="71" t="s">
        <v>387</v>
      </c>
      <c r="I73" s="71" t="s">
        <v>387</v>
      </c>
      <c r="J73" s="71"/>
      <c r="K73" s="71" t="s">
        <v>387</v>
      </c>
      <c r="U73" s="241"/>
      <c r="V73" s="117" t="s">
        <v>225</v>
      </c>
      <c r="W73" s="158">
        <f t="shared" si="8"/>
        <v>0</v>
      </c>
      <c r="X73" s="159">
        <f t="shared" si="8"/>
        <v>0</v>
      </c>
    </row>
    <row r="74" spans="1:24" ht="14" thickBot="1" x14ac:dyDescent="0.2">
      <c r="A74" s="15" t="s">
        <v>3184</v>
      </c>
      <c r="B74" s="18" t="s">
        <v>345</v>
      </c>
      <c r="C74" s="18">
        <v>73</v>
      </c>
      <c r="D74" s="20" t="s">
        <v>149</v>
      </c>
      <c r="E74" s="20">
        <v>250</v>
      </c>
      <c r="F74" s="18" t="s">
        <v>386</v>
      </c>
      <c r="G74" s="21" t="s">
        <v>260</v>
      </c>
      <c r="H74" s="71" t="s">
        <v>387</v>
      </c>
      <c r="I74" s="71" t="s">
        <v>387</v>
      </c>
      <c r="J74" s="71"/>
      <c r="K74" s="71" t="s">
        <v>387</v>
      </c>
      <c r="U74" s="241"/>
      <c r="V74" s="117" t="s">
        <v>229</v>
      </c>
      <c r="W74" s="158">
        <f t="shared" si="8"/>
        <v>0</v>
      </c>
      <c r="X74" s="159">
        <f t="shared" si="8"/>
        <v>0</v>
      </c>
    </row>
    <row r="75" spans="1:24" ht="14" thickBot="1" x14ac:dyDescent="0.2">
      <c r="A75" s="15" t="s">
        <v>3185</v>
      </c>
      <c r="B75" s="18" t="s">
        <v>345</v>
      </c>
      <c r="C75" s="20">
        <v>74</v>
      </c>
      <c r="D75" s="20" t="s">
        <v>149</v>
      </c>
      <c r="E75" s="20">
        <v>190</v>
      </c>
      <c r="F75" s="18" t="s">
        <v>393</v>
      </c>
      <c r="G75" s="21" t="s">
        <v>260</v>
      </c>
      <c r="H75" s="71" t="s">
        <v>387</v>
      </c>
      <c r="I75" s="71" t="s">
        <v>387</v>
      </c>
      <c r="J75" s="71"/>
      <c r="K75" s="71" t="s">
        <v>387</v>
      </c>
      <c r="U75" s="241"/>
      <c r="V75" s="117" t="s">
        <v>233</v>
      </c>
      <c r="W75" s="158">
        <f t="shared" ref="W75:X85" si="9">S19+S47+W19+W47</f>
        <v>0</v>
      </c>
      <c r="X75" s="159">
        <f t="shared" si="9"/>
        <v>0</v>
      </c>
    </row>
    <row r="76" spans="1:24" ht="14" thickBot="1" x14ac:dyDescent="0.2">
      <c r="A76" s="15" t="s">
        <v>3187</v>
      </c>
      <c r="B76" s="18" t="s">
        <v>345</v>
      </c>
      <c r="C76" s="18">
        <v>75</v>
      </c>
      <c r="D76" s="20" t="s">
        <v>469</v>
      </c>
      <c r="E76" s="20"/>
      <c r="F76" s="18" t="s">
        <v>1542</v>
      </c>
      <c r="G76" s="21" t="s">
        <v>260</v>
      </c>
      <c r="H76" s="71" t="s">
        <v>387</v>
      </c>
      <c r="I76" s="71" t="s">
        <v>387</v>
      </c>
      <c r="J76" s="71"/>
      <c r="K76" s="71" t="s">
        <v>387</v>
      </c>
      <c r="U76" s="241"/>
      <c r="V76" s="117" t="s">
        <v>9123</v>
      </c>
      <c r="W76" s="158">
        <f t="shared" si="9"/>
        <v>0</v>
      </c>
      <c r="X76" s="159">
        <f t="shared" si="9"/>
        <v>0</v>
      </c>
    </row>
    <row r="77" spans="1:24" ht="14" thickBot="1" x14ac:dyDescent="0.2">
      <c r="A77" s="15" t="s">
        <v>3188</v>
      </c>
      <c r="B77" s="18" t="s">
        <v>345</v>
      </c>
      <c r="C77" s="20">
        <v>76</v>
      </c>
      <c r="D77" s="20" t="s">
        <v>469</v>
      </c>
      <c r="E77" s="20"/>
      <c r="F77" s="18" t="s">
        <v>1542</v>
      </c>
      <c r="G77" s="21" t="s">
        <v>260</v>
      </c>
      <c r="H77" s="71" t="s">
        <v>387</v>
      </c>
      <c r="I77" s="71" t="s">
        <v>387</v>
      </c>
      <c r="J77" s="71"/>
      <c r="K77" s="71" t="s">
        <v>387</v>
      </c>
      <c r="U77" s="241"/>
      <c r="V77" s="117" t="s">
        <v>237</v>
      </c>
      <c r="W77" s="158">
        <f t="shared" si="9"/>
        <v>0</v>
      </c>
      <c r="X77" s="159">
        <f t="shared" si="9"/>
        <v>0</v>
      </c>
    </row>
    <row r="78" spans="1:24" ht="14" thickBot="1" x14ac:dyDescent="0.2">
      <c r="A78" s="15" t="s">
        <v>3190</v>
      </c>
      <c r="B78" s="18" t="s">
        <v>345</v>
      </c>
      <c r="C78" s="20">
        <v>77</v>
      </c>
      <c r="D78" s="20" t="s">
        <v>469</v>
      </c>
      <c r="E78" s="20"/>
      <c r="F78" s="18" t="s">
        <v>1542</v>
      </c>
      <c r="G78" s="21" t="s">
        <v>260</v>
      </c>
      <c r="H78" s="71" t="s">
        <v>387</v>
      </c>
      <c r="I78" s="71" t="s">
        <v>387</v>
      </c>
      <c r="J78" s="71"/>
      <c r="K78" s="71" t="s">
        <v>387</v>
      </c>
      <c r="U78" s="241"/>
      <c r="V78" s="117" t="s">
        <v>241</v>
      </c>
      <c r="W78" s="158">
        <f t="shared" si="9"/>
        <v>0</v>
      </c>
      <c r="X78" s="159">
        <f t="shared" si="9"/>
        <v>0</v>
      </c>
    </row>
    <row r="79" spans="1:24" ht="14" thickBot="1" x14ac:dyDescent="0.2">
      <c r="A79" s="15" t="s">
        <v>3135</v>
      </c>
      <c r="B79" s="18" t="s">
        <v>345</v>
      </c>
      <c r="C79" s="20">
        <v>78</v>
      </c>
      <c r="D79" s="20" t="s">
        <v>149</v>
      </c>
      <c r="E79" s="20">
        <v>190</v>
      </c>
      <c r="F79" s="18" t="s">
        <v>393</v>
      </c>
      <c r="G79" s="21" t="s">
        <v>260</v>
      </c>
      <c r="H79" s="71" t="s">
        <v>387</v>
      </c>
      <c r="I79" s="71" t="s">
        <v>387</v>
      </c>
      <c r="J79" s="71"/>
      <c r="K79" s="71" t="s">
        <v>387</v>
      </c>
      <c r="U79" s="241"/>
      <c r="V79" s="117" t="s">
        <v>245</v>
      </c>
      <c r="W79" s="158">
        <f t="shared" si="9"/>
        <v>0</v>
      </c>
      <c r="X79" s="159">
        <f t="shared" si="9"/>
        <v>0</v>
      </c>
    </row>
    <row r="80" spans="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6</v>
      </c>
    </row>
    <row r="85" spans="21:24" ht="13.25" customHeight="1" thickBot="1" x14ac:dyDescent="0.2">
      <c r="U85" s="241"/>
      <c r="V85" s="166" t="s">
        <v>260</v>
      </c>
      <c r="W85" s="191">
        <f t="shared" si="9"/>
        <v>0</v>
      </c>
      <c r="X85" s="192">
        <f t="shared" si="9"/>
        <v>8</v>
      </c>
    </row>
  </sheetData>
  <sheetProtection selectLockedCells="1" selectUnlockedCells="1"/>
  <mergeCells count="1">
    <mergeCell ref="Z1:AH1"/>
  </mergeCells>
  <conditionalFormatting sqref="H2:K79">
    <cfRule type="cellIs" dxfId="460" priority="1" stopIfTrue="1" operator="equal">
      <formula>"-"</formula>
    </cfRule>
    <cfRule type="cellIs" dxfId="459" priority="2" stopIfTrue="1" operator="equal">
      <formula>"x"</formula>
    </cfRule>
  </conditionalFormatting>
  <hyperlinks>
    <hyperlink ref="L1" location="'Expansion set Check List'!A1" display="Home" xr:uid="{00000000-0004-0000-5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220">
    <tabColor rgb="FF00FF00"/>
  </sheetPr>
  <dimension ref="A1:AH23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5.6640625" customWidth="1"/>
    <col min="2" max="2" width="11.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464</v>
      </c>
      <c r="B2" s="18" t="s">
        <v>346</v>
      </c>
      <c r="C2" s="18">
        <v>1</v>
      </c>
      <c r="D2" s="20" t="s">
        <v>407</v>
      </c>
      <c r="E2" s="120">
        <v>80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236</v>
      </c>
      <c r="Z2" s="102"/>
      <c r="AA2" s="102"/>
      <c r="AB2" s="102"/>
      <c r="AC2" s="102"/>
      <c r="AD2" s="102"/>
      <c r="AE2" s="102"/>
      <c r="AF2" s="102"/>
      <c r="AG2" s="102"/>
      <c r="AH2" s="102"/>
    </row>
    <row r="3" spans="1:34" ht="13" x14ac:dyDescent="0.15">
      <c r="A3" s="15" t="s">
        <v>1915</v>
      </c>
      <c r="B3" s="18" t="s">
        <v>346</v>
      </c>
      <c r="C3" s="20">
        <v>2</v>
      </c>
      <c r="D3" s="20" t="s">
        <v>407</v>
      </c>
      <c r="E3" s="20">
        <v>140</v>
      </c>
      <c r="F3" s="18" t="s">
        <v>398</v>
      </c>
      <c r="G3" s="19"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57</v>
      </c>
    </row>
    <row r="4" spans="1:34" ht="13" x14ac:dyDescent="0.15">
      <c r="A4" s="15" t="s">
        <v>512</v>
      </c>
      <c r="B4" s="18" t="s">
        <v>346</v>
      </c>
      <c r="C4" s="18">
        <v>3</v>
      </c>
      <c r="D4" s="20" t="s">
        <v>407</v>
      </c>
      <c r="E4" s="20">
        <v>80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58</v>
      </c>
    </row>
    <row r="5" spans="1:34" ht="13" x14ac:dyDescent="0.15">
      <c r="A5" s="15" t="s">
        <v>511</v>
      </c>
      <c r="B5" s="18" t="s">
        <v>346</v>
      </c>
      <c r="C5" s="20">
        <v>4</v>
      </c>
      <c r="D5" s="20" t="s">
        <v>407</v>
      </c>
      <c r="E5" s="20">
        <v>110</v>
      </c>
      <c r="F5" s="18" t="s">
        <v>393</v>
      </c>
      <c r="G5" s="19" t="s">
        <v>177</v>
      </c>
      <c r="H5" s="71" t="s">
        <v>387</v>
      </c>
      <c r="I5" s="71" t="s">
        <v>387</v>
      </c>
      <c r="J5" s="71"/>
      <c r="K5" s="71"/>
      <c r="R5" s="117" t="s">
        <v>181</v>
      </c>
      <c r="S5" s="231">
        <f t="shared" si="0"/>
        <v>0</v>
      </c>
      <c r="T5" s="159">
        <f t="shared" si="1"/>
        <v>0</v>
      </c>
      <c r="U5" s="168"/>
      <c r="V5" s="117" t="s">
        <v>181</v>
      </c>
      <c r="W5" s="231">
        <f t="shared" si="2"/>
        <v>0</v>
      </c>
      <c r="X5" s="6">
        <f t="shared" si="3"/>
        <v>38</v>
      </c>
    </row>
    <row r="6" spans="1:34" ht="13" x14ac:dyDescent="0.15">
      <c r="A6" s="15" t="s">
        <v>879</v>
      </c>
      <c r="B6" s="18" t="s">
        <v>346</v>
      </c>
      <c r="C6" s="18">
        <v>5</v>
      </c>
      <c r="D6" s="20"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28</v>
      </c>
    </row>
    <row r="7" spans="1:34" ht="13" x14ac:dyDescent="0.15">
      <c r="A7" s="15" t="s">
        <v>879</v>
      </c>
      <c r="B7" s="18" t="s">
        <v>346</v>
      </c>
      <c r="C7" s="20">
        <v>6</v>
      </c>
      <c r="D7" s="20" t="s">
        <v>407</v>
      </c>
      <c r="E7" s="20">
        <v>70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862</v>
      </c>
      <c r="B8" s="18" t="s">
        <v>346</v>
      </c>
      <c r="C8" s="18">
        <v>7</v>
      </c>
      <c r="D8" s="20" t="s">
        <v>407</v>
      </c>
      <c r="E8" s="20">
        <v>100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13</v>
      </c>
    </row>
    <row r="9" spans="1:34" ht="13" x14ac:dyDescent="0.15">
      <c r="A9" s="15" t="s">
        <v>843</v>
      </c>
      <c r="B9" s="18" t="s">
        <v>346</v>
      </c>
      <c r="C9" s="20">
        <v>8</v>
      </c>
      <c r="D9" s="20" t="s">
        <v>407</v>
      </c>
      <c r="E9" s="20">
        <v>150</v>
      </c>
      <c r="F9" s="18"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894</v>
      </c>
      <c r="B10" s="18" t="s">
        <v>346</v>
      </c>
      <c r="C10" s="18">
        <v>9</v>
      </c>
      <c r="D10" s="20" t="s">
        <v>407</v>
      </c>
      <c r="E10" s="20">
        <v>50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861</v>
      </c>
      <c r="B11" s="18" t="s">
        <v>346</v>
      </c>
      <c r="C11" s="20">
        <v>10</v>
      </c>
      <c r="D11" s="20" t="s">
        <v>407</v>
      </c>
      <c r="E11" s="20">
        <v>110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885</v>
      </c>
      <c r="B12" s="18" t="s">
        <v>346</v>
      </c>
      <c r="C12" s="18">
        <v>11</v>
      </c>
      <c r="D12" s="20" t="s">
        <v>407</v>
      </c>
      <c r="E12" s="20">
        <v>30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885</v>
      </c>
      <c r="B13" s="18" t="s">
        <v>346</v>
      </c>
      <c r="C13" s="20">
        <v>12</v>
      </c>
      <c r="D13" s="20" t="s">
        <v>407</v>
      </c>
      <c r="E13" s="20">
        <v>40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875</v>
      </c>
      <c r="B14" s="18" t="s">
        <v>346</v>
      </c>
      <c r="C14" s="18">
        <v>13</v>
      </c>
      <c r="D14" s="20" t="s">
        <v>407</v>
      </c>
      <c r="E14" s="20">
        <v>60</v>
      </c>
      <c r="F14" s="18"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840</v>
      </c>
      <c r="B15" s="18" t="s">
        <v>346</v>
      </c>
      <c r="C15" s="20">
        <v>14</v>
      </c>
      <c r="D15" s="20" t="s">
        <v>407</v>
      </c>
      <c r="E15" s="20">
        <v>70</v>
      </c>
      <c r="F15" s="18"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950</v>
      </c>
      <c r="B16" s="18" t="s">
        <v>346</v>
      </c>
      <c r="C16" s="18">
        <v>15</v>
      </c>
      <c r="D16" s="20" t="s">
        <v>407</v>
      </c>
      <c r="E16" s="20">
        <v>60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892</v>
      </c>
      <c r="B17" s="18" t="s">
        <v>346</v>
      </c>
      <c r="C17" s="20">
        <v>16</v>
      </c>
      <c r="D17" s="20" t="s">
        <v>407</v>
      </c>
      <c r="E17" s="20">
        <v>60</v>
      </c>
      <c r="F17" s="18" t="s">
        <v>393</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3193</v>
      </c>
      <c r="B18" s="18" t="s">
        <v>346</v>
      </c>
      <c r="C18" s="18">
        <v>17</v>
      </c>
      <c r="D18" s="20" t="s">
        <v>407</v>
      </c>
      <c r="E18" s="20">
        <v>170</v>
      </c>
      <c r="F18" s="18" t="s">
        <v>393</v>
      </c>
      <c r="G18" s="19" t="s">
        <v>193</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839</v>
      </c>
      <c r="B19" s="18" t="s">
        <v>346</v>
      </c>
      <c r="C19" s="20">
        <v>18</v>
      </c>
      <c r="D19" s="20" t="s">
        <v>407</v>
      </c>
      <c r="E19" s="20">
        <v>120</v>
      </c>
      <c r="F19" s="18" t="s">
        <v>393</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3194</v>
      </c>
      <c r="B20" s="18" t="s">
        <v>346</v>
      </c>
      <c r="C20" s="18">
        <v>19</v>
      </c>
      <c r="D20" s="20" t="s">
        <v>407</v>
      </c>
      <c r="E20" s="20">
        <v>90</v>
      </c>
      <c r="F20" s="18" t="s">
        <v>393</v>
      </c>
      <c r="G20" s="21" t="s">
        <v>185</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1219</v>
      </c>
      <c r="B21" s="18" t="s">
        <v>346</v>
      </c>
      <c r="C21" s="20">
        <v>20</v>
      </c>
      <c r="D21" s="20" t="s">
        <v>407</v>
      </c>
      <c r="E21" s="20">
        <v>60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1199</v>
      </c>
      <c r="B22" s="18" t="s">
        <v>346</v>
      </c>
      <c r="C22" s="18">
        <v>21</v>
      </c>
      <c r="D22" s="20" t="s">
        <v>407</v>
      </c>
      <c r="E22" s="20">
        <v>80</v>
      </c>
      <c r="F22" s="18" t="s">
        <v>398</v>
      </c>
      <c r="G22" s="19" t="s">
        <v>177</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3195</v>
      </c>
      <c r="B23" s="18" t="s">
        <v>346</v>
      </c>
      <c r="C23" s="20">
        <v>22</v>
      </c>
      <c r="D23" s="20" t="s">
        <v>407</v>
      </c>
      <c r="E23" s="20">
        <v>230</v>
      </c>
      <c r="F23" s="18" t="s">
        <v>386</v>
      </c>
      <c r="G23" s="21" t="s">
        <v>193</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1221</v>
      </c>
      <c r="B24" s="18" t="s">
        <v>346</v>
      </c>
      <c r="C24" s="18">
        <v>23</v>
      </c>
      <c r="D24" s="20" t="s">
        <v>407</v>
      </c>
      <c r="E24" s="20">
        <v>60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1221</v>
      </c>
      <c r="B25" s="18" t="s">
        <v>346</v>
      </c>
      <c r="C25" s="20">
        <v>24</v>
      </c>
      <c r="D25" s="20" t="s">
        <v>407</v>
      </c>
      <c r="E25" s="20">
        <v>60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1204</v>
      </c>
      <c r="B26" s="18" t="s">
        <v>346</v>
      </c>
      <c r="C26" s="18">
        <v>25</v>
      </c>
      <c r="D26" s="20" t="s">
        <v>407</v>
      </c>
      <c r="E26" s="20">
        <v>80</v>
      </c>
      <c r="F26" s="18" t="s">
        <v>398</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1178</v>
      </c>
      <c r="B27" s="18" t="s">
        <v>346</v>
      </c>
      <c r="C27" s="20">
        <v>26</v>
      </c>
      <c r="D27" s="20" t="s">
        <v>407</v>
      </c>
      <c r="E27" s="20">
        <v>130</v>
      </c>
      <c r="F27" s="18" t="s">
        <v>386</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1196</v>
      </c>
      <c r="B28" s="18" t="s">
        <v>346</v>
      </c>
      <c r="C28" s="18">
        <v>27</v>
      </c>
      <c r="D28" s="20" t="s">
        <v>407</v>
      </c>
      <c r="E28" s="20">
        <v>70</v>
      </c>
      <c r="F28" s="18" t="s">
        <v>398</v>
      </c>
      <c r="G28" s="21" t="s">
        <v>177</v>
      </c>
      <c r="H28" s="71" t="s">
        <v>387</v>
      </c>
      <c r="I28" s="71" t="s">
        <v>387</v>
      </c>
      <c r="J28" s="71"/>
      <c r="K28" s="71"/>
      <c r="R28" s="117" t="s">
        <v>257</v>
      </c>
      <c r="S28" s="231">
        <f t="shared" si="0"/>
        <v>0</v>
      </c>
      <c r="T28" s="159">
        <f t="shared" si="1"/>
        <v>0</v>
      </c>
      <c r="U28" s="168"/>
      <c r="V28" s="117" t="s">
        <v>257</v>
      </c>
      <c r="W28" s="231">
        <f t="shared" si="2"/>
        <v>0</v>
      </c>
      <c r="X28" s="6">
        <f t="shared" si="3"/>
        <v>20</v>
      </c>
    </row>
    <row r="29" spans="1:24" ht="14" thickBot="1" x14ac:dyDescent="0.2">
      <c r="A29" s="15" t="s">
        <v>1182</v>
      </c>
      <c r="B29" s="18" t="s">
        <v>346</v>
      </c>
      <c r="C29" s="20">
        <v>28</v>
      </c>
      <c r="D29" s="20" t="s">
        <v>407</v>
      </c>
      <c r="E29" s="20">
        <v>140</v>
      </c>
      <c r="F29" s="18" t="s">
        <v>386</v>
      </c>
      <c r="G29" s="21" t="s">
        <v>181</v>
      </c>
      <c r="H29" s="71" t="s">
        <v>387</v>
      </c>
      <c r="I29" s="71" t="s">
        <v>387</v>
      </c>
      <c r="J29" s="71"/>
      <c r="K29" s="71"/>
      <c r="R29" s="166" t="s">
        <v>260</v>
      </c>
      <c r="S29" s="232">
        <f t="shared" si="0"/>
        <v>0</v>
      </c>
      <c r="T29" s="192">
        <f t="shared" si="1"/>
        <v>0</v>
      </c>
      <c r="U29" s="168"/>
      <c r="V29" s="166" t="s">
        <v>260</v>
      </c>
      <c r="W29" s="232">
        <f t="shared" si="2"/>
        <v>0</v>
      </c>
      <c r="X29" s="7">
        <f t="shared" si="3"/>
        <v>22</v>
      </c>
    </row>
    <row r="30" spans="1:24" ht="14" thickBot="1" x14ac:dyDescent="0.2">
      <c r="A30" s="15" t="s">
        <v>1297</v>
      </c>
      <c r="B30" s="18" t="s">
        <v>346</v>
      </c>
      <c r="C30" s="18">
        <v>29</v>
      </c>
      <c r="D30" s="20" t="s">
        <v>407</v>
      </c>
      <c r="E30" s="20">
        <v>40</v>
      </c>
      <c r="F30" s="18" t="s">
        <v>393</v>
      </c>
      <c r="G30" s="21" t="s">
        <v>173</v>
      </c>
      <c r="H30" s="71" t="s">
        <v>387</v>
      </c>
      <c r="I30" s="71" t="s">
        <v>387</v>
      </c>
      <c r="J30" s="71"/>
      <c r="K30" s="71"/>
      <c r="R30" s="160" t="s">
        <v>86</v>
      </c>
      <c r="S30" s="161"/>
      <c r="T30" s="175">
        <f>SUM(T31:T57)</f>
        <v>0</v>
      </c>
      <c r="U30" s="168"/>
      <c r="V30" s="177" t="s">
        <v>88</v>
      </c>
      <c r="W30" s="213"/>
      <c r="X30" s="215">
        <f>SUM(X31:X57)</f>
        <v>174</v>
      </c>
    </row>
    <row r="31" spans="1:24" ht="13" x14ac:dyDescent="0.15">
      <c r="A31" s="15" t="s">
        <v>1287</v>
      </c>
      <c r="B31" s="18" t="s">
        <v>346</v>
      </c>
      <c r="C31" s="20">
        <v>30</v>
      </c>
      <c r="D31" s="20" t="s">
        <v>407</v>
      </c>
      <c r="E31" s="20">
        <v>80</v>
      </c>
      <c r="F31" s="18"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57</v>
      </c>
    </row>
    <row r="32" spans="1:24" ht="13" x14ac:dyDescent="0.15">
      <c r="A32" s="15" t="s">
        <v>1838</v>
      </c>
      <c r="B32" s="18" t="s">
        <v>346</v>
      </c>
      <c r="C32" s="18">
        <v>31</v>
      </c>
      <c r="D32" s="20" t="s">
        <v>407</v>
      </c>
      <c r="E32" s="20">
        <v>40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58</v>
      </c>
    </row>
    <row r="33" spans="1:24" ht="13" x14ac:dyDescent="0.15">
      <c r="A33" s="15" t="s">
        <v>1818</v>
      </c>
      <c r="B33" s="18" t="s">
        <v>346</v>
      </c>
      <c r="C33" s="20">
        <v>32</v>
      </c>
      <c r="D33" s="20" t="s">
        <v>407</v>
      </c>
      <c r="E33" s="20">
        <v>120</v>
      </c>
      <c r="F33" s="18" t="s">
        <v>398</v>
      </c>
      <c r="G33" s="21" t="s">
        <v>177</v>
      </c>
      <c r="H33" s="71" t="s">
        <v>387</v>
      </c>
      <c r="I33" s="71" t="s">
        <v>387</v>
      </c>
      <c r="J33" s="71"/>
      <c r="K33" s="71"/>
      <c r="R33" s="117" t="s">
        <v>181</v>
      </c>
      <c r="S33" s="158">
        <f t="shared" si="4"/>
        <v>0</v>
      </c>
      <c r="T33" s="159">
        <f t="shared" si="5"/>
        <v>0</v>
      </c>
      <c r="U33" s="168"/>
      <c r="V33" s="234" t="s">
        <v>181</v>
      </c>
      <c r="W33" s="237">
        <f t="shared" si="6"/>
        <v>0</v>
      </c>
      <c r="X33" s="6">
        <f t="shared" si="7"/>
        <v>38</v>
      </c>
    </row>
    <row r="34" spans="1:24" ht="13" x14ac:dyDescent="0.15">
      <c r="A34" s="15" t="s">
        <v>1996</v>
      </c>
      <c r="B34" s="18" t="s">
        <v>346</v>
      </c>
      <c r="C34" s="18">
        <v>33</v>
      </c>
      <c r="D34" s="20" t="s">
        <v>407</v>
      </c>
      <c r="E34" s="20">
        <v>70</v>
      </c>
      <c r="F34" s="18" t="s">
        <v>393</v>
      </c>
      <c r="G34" s="21" t="s">
        <v>185</v>
      </c>
      <c r="H34" s="71" t="s">
        <v>387</v>
      </c>
      <c r="I34" s="71" t="s">
        <v>387</v>
      </c>
      <c r="J34" s="71"/>
      <c r="K34" s="71"/>
      <c r="R34" s="117" t="s">
        <v>185</v>
      </c>
      <c r="S34" s="158">
        <f t="shared" si="4"/>
        <v>0</v>
      </c>
      <c r="T34" s="159">
        <f t="shared" si="5"/>
        <v>0</v>
      </c>
      <c r="U34" s="168"/>
      <c r="V34" s="234" t="s">
        <v>185</v>
      </c>
      <c r="W34" s="237">
        <f t="shared" si="6"/>
        <v>0</v>
      </c>
      <c r="X34" s="6">
        <f t="shared" si="7"/>
        <v>21</v>
      </c>
    </row>
    <row r="35" spans="1:24" ht="13" x14ac:dyDescent="0.15">
      <c r="A35" s="15" t="s">
        <v>3196</v>
      </c>
      <c r="B35" s="18" t="s">
        <v>346</v>
      </c>
      <c r="C35" s="20">
        <v>34</v>
      </c>
      <c r="D35" s="20" t="s">
        <v>407</v>
      </c>
      <c r="E35" s="20">
        <v>170</v>
      </c>
      <c r="F35" s="18" t="s">
        <v>393</v>
      </c>
      <c r="G35" s="21" t="s">
        <v>193</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2522</v>
      </c>
      <c r="B36" s="18" t="s">
        <v>346</v>
      </c>
      <c r="C36" s="18">
        <v>35</v>
      </c>
      <c r="D36" s="20" t="s">
        <v>407</v>
      </c>
      <c r="E36" s="20">
        <v>70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2523</v>
      </c>
      <c r="B37" s="18" t="s">
        <v>346</v>
      </c>
      <c r="C37" s="20">
        <v>36</v>
      </c>
      <c r="D37" s="20" t="s">
        <v>407</v>
      </c>
      <c r="E37" s="20">
        <v>130</v>
      </c>
      <c r="F37" s="18"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3197</v>
      </c>
      <c r="B38" s="18" t="s">
        <v>346</v>
      </c>
      <c r="C38" s="18">
        <v>37</v>
      </c>
      <c r="D38" s="20" t="s">
        <v>407</v>
      </c>
      <c r="E38" s="20">
        <v>130</v>
      </c>
      <c r="F38" s="18" t="s">
        <v>393</v>
      </c>
      <c r="G38" s="21" t="s">
        <v>185</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559</v>
      </c>
      <c r="B39" s="18" t="s">
        <v>346</v>
      </c>
      <c r="C39" s="20">
        <v>38</v>
      </c>
      <c r="D39" s="20" t="s">
        <v>395</v>
      </c>
      <c r="E39" s="20">
        <v>120</v>
      </c>
      <c r="F39" s="18" t="s">
        <v>393</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881</v>
      </c>
      <c r="B40" s="18" t="s">
        <v>346</v>
      </c>
      <c r="C40" s="18">
        <v>39</v>
      </c>
      <c r="D40" s="20" t="s">
        <v>395</v>
      </c>
      <c r="E40" s="20">
        <v>60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881</v>
      </c>
      <c r="B41" s="18" t="s">
        <v>346</v>
      </c>
      <c r="C41" s="20">
        <v>40</v>
      </c>
      <c r="D41" s="20" t="s">
        <v>395</v>
      </c>
      <c r="E41" s="20">
        <v>70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874</v>
      </c>
      <c r="B42" s="18" t="s">
        <v>346</v>
      </c>
      <c r="C42" s="18">
        <v>41</v>
      </c>
      <c r="D42" s="20" t="s">
        <v>395</v>
      </c>
      <c r="E42" s="20">
        <v>90</v>
      </c>
      <c r="F42" s="18"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851</v>
      </c>
      <c r="B43" s="18" t="s">
        <v>346</v>
      </c>
      <c r="C43" s="20">
        <v>42</v>
      </c>
      <c r="D43" s="20" t="s">
        <v>395</v>
      </c>
      <c r="E43" s="20">
        <v>160</v>
      </c>
      <c r="F43" s="18" t="s">
        <v>386</v>
      </c>
      <c r="G43" s="2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976</v>
      </c>
      <c r="B44" s="18" t="s">
        <v>346</v>
      </c>
      <c r="C44" s="18">
        <v>43</v>
      </c>
      <c r="D44" s="20" t="s">
        <v>395</v>
      </c>
      <c r="E44" s="20">
        <v>80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3198</v>
      </c>
      <c r="B45" s="18" t="s">
        <v>346</v>
      </c>
      <c r="C45" s="20">
        <v>44</v>
      </c>
      <c r="D45" s="20" t="s">
        <v>395</v>
      </c>
      <c r="E45" s="20">
        <v>210</v>
      </c>
      <c r="F45" s="18" t="s">
        <v>398</v>
      </c>
      <c r="G45" s="21" t="s">
        <v>193</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930</v>
      </c>
      <c r="B46" s="18" t="s">
        <v>346</v>
      </c>
      <c r="C46" s="18">
        <v>45</v>
      </c>
      <c r="D46" s="20" t="s">
        <v>395</v>
      </c>
      <c r="E46" s="20">
        <v>60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929</v>
      </c>
      <c r="B47" s="18" t="s">
        <v>346</v>
      </c>
      <c r="C47" s="20">
        <v>46</v>
      </c>
      <c r="D47" s="20" t="s">
        <v>395</v>
      </c>
      <c r="E47" s="20">
        <v>110</v>
      </c>
      <c r="F47" s="18" t="s">
        <v>398</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964</v>
      </c>
      <c r="B48" s="18" t="s">
        <v>346</v>
      </c>
      <c r="C48" s="18">
        <v>47</v>
      </c>
      <c r="D48" s="20" t="s">
        <v>395</v>
      </c>
      <c r="E48" s="20">
        <v>130</v>
      </c>
      <c r="F48" s="18" t="s">
        <v>393</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1947</v>
      </c>
      <c r="B49" s="18" t="s">
        <v>346</v>
      </c>
      <c r="C49" s="20">
        <v>48</v>
      </c>
      <c r="D49" s="20" t="s">
        <v>395</v>
      </c>
      <c r="E49" s="20">
        <v>140</v>
      </c>
      <c r="F49" s="18" t="s">
        <v>393</v>
      </c>
      <c r="G49" s="21" t="s">
        <v>185</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2346</v>
      </c>
      <c r="B50" s="18" t="s">
        <v>346</v>
      </c>
      <c r="C50" s="18">
        <v>49</v>
      </c>
      <c r="D50" s="20" t="s">
        <v>395</v>
      </c>
      <c r="E50" s="20">
        <v>70</v>
      </c>
      <c r="F50" s="18" t="s">
        <v>393</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2573</v>
      </c>
      <c r="B51" s="18" t="s">
        <v>346</v>
      </c>
      <c r="C51" s="20">
        <v>50</v>
      </c>
      <c r="D51" s="20" t="s">
        <v>395</v>
      </c>
      <c r="E51" s="20">
        <v>60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2574</v>
      </c>
      <c r="B52" s="18" t="s">
        <v>346</v>
      </c>
      <c r="C52" s="18">
        <v>51</v>
      </c>
      <c r="D52" s="20" t="s">
        <v>395</v>
      </c>
      <c r="E52" s="20">
        <v>130</v>
      </c>
      <c r="F52" s="18" t="s">
        <v>398</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3199</v>
      </c>
      <c r="B53" s="18" t="s">
        <v>346</v>
      </c>
      <c r="C53" s="20">
        <v>52</v>
      </c>
      <c r="D53" s="20" t="s">
        <v>395</v>
      </c>
      <c r="E53" s="20">
        <v>180</v>
      </c>
      <c r="F53" s="18" t="s">
        <v>393</v>
      </c>
      <c r="G53" s="21" t="s">
        <v>193</v>
      </c>
      <c r="H53" s="71" t="s">
        <v>387</v>
      </c>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2983</v>
      </c>
      <c r="B54" s="18" t="s">
        <v>346</v>
      </c>
      <c r="C54" s="18">
        <v>53</v>
      </c>
      <c r="D54" s="20" t="s">
        <v>389</v>
      </c>
      <c r="E54" s="20">
        <v>60</v>
      </c>
      <c r="F54" s="18" t="s">
        <v>393</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584</v>
      </c>
      <c r="B55" s="18" t="s">
        <v>346</v>
      </c>
      <c r="C55" s="20">
        <v>54</v>
      </c>
      <c r="D55" s="20" t="s">
        <v>389</v>
      </c>
      <c r="E55" s="20">
        <v>70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848</v>
      </c>
      <c r="B56" s="18" t="s">
        <v>346</v>
      </c>
      <c r="C56" s="18">
        <v>55</v>
      </c>
      <c r="D56" s="20" t="s">
        <v>389</v>
      </c>
      <c r="E56" s="20">
        <v>120</v>
      </c>
      <c r="F56" s="18"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558</v>
      </c>
      <c r="B57" s="18" t="s">
        <v>346</v>
      </c>
      <c r="C57" s="20">
        <v>56</v>
      </c>
      <c r="D57" s="20" t="s">
        <v>389</v>
      </c>
      <c r="E57" s="20">
        <v>120</v>
      </c>
      <c r="F57" s="18" t="s">
        <v>393</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963</v>
      </c>
      <c r="B58" s="18" t="s">
        <v>346</v>
      </c>
      <c r="C58" s="18">
        <v>57</v>
      </c>
      <c r="D58" s="20" t="s">
        <v>389</v>
      </c>
      <c r="E58" s="20">
        <v>90</v>
      </c>
      <c r="F58" s="18" t="s">
        <v>393</v>
      </c>
      <c r="G58" s="21" t="s">
        <v>177</v>
      </c>
      <c r="H58" s="71" t="s">
        <v>387</v>
      </c>
      <c r="I58" s="71" t="s">
        <v>387</v>
      </c>
      <c r="J58" s="71"/>
      <c r="K58" s="71"/>
      <c r="U58" s="168"/>
      <c r="V58" s="177" t="s">
        <v>447</v>
      </c>
      <c r="W58" s="189"/>
      <c r="X58" s="190">
        <f>SUM(X59:X85)</f>
        <v>410</v>
      </c>
    </row>
    <row r="59" spans="1:24" ht="13" x14ac:dyDescent="0.15">
      <c r="A59" s="15" t="s">
        <v>887</v>
      </c>
      <c r="B59" s="18" t="s">
        <v>346</v>
      </c>
      <c r="C59" s="20">
        <v>58</v>
      </c>
      <c r="D59" s="20" t="s">
        <v>389</v>
      </c>
      <c r="E59" s="20">
        <v>120</v>
      </c>
      <c r="F59" s="18" t="s">
        <v>393</v>
      </c>
      <c r="G59" s="21" t="s">
        <v>177</v>
      </c>
      <c r="H59" s="71" t="s">
        <v>387</v>
      </c>
      <c r="I59" s="71" t="s">
        <v>387</v>
      </c>
      <c r="J59" s="71"/>
      <c r="K59" s="71"/>
      <c r="U59" s="239"/>
      <c r="V59" s="116" t="s">
        <v>173</v>
      </c>
      <c r="W59" s="211">
        <f t="shared" ref="W59:X74" si="8">S3+S31+W3+W31</f>
        <v>0</v>
      </c>
      <c r="X59" s="64">
        <f t="shared" si="8"/>
        <v>114</v>
      </c>
    </row>
    <row r="60" spans="1:24" ht="13" x14ac:dyDescent="0.15">
      <c r="A60" s="15" t="s">
        <v>969</v>
      </c>
      <c r="B60" s="18" t="s">
        <v>346</v>
      </c>
      <c r="C60" s="18">
        <v>59</v>
      </c>
      <c r="D60" s="20" t="s">
        <v>389</v>
      </c>
      <c r="E60" s="20">
        <v>110</v>
      </c>
      <c r="F60" s="18" t="s">
        <v>393</v>
      </c>
      <c r="G60" s="21" t="s">
        <v>185</v>
      </c>
      <c r="H60" s="71" t="s">
        <v>387</v>
      </c>
      <c r="I60" s="71" t="s">
        <v>387</v>
      </c>
      <c r="J60" s="71"/>
      <c r="K60" s="71"/>
      <c r="U60" s="239"/>
      <c r="V60" s="117" t="s">
        <v>177</v>
      </c>
      <c r="W60" s="158">
        <f t="shared" si="8"/>
        <v>0</v>
      </c>
      <c r="X60" s="159">
        <f t="shared" si="8"/>
        <v>116</v>
      </c>
    </row>
    <row r="61" spans="1:24" ht="13" x14ac:dyDescent="0.15">
      <c r="A61" s="15" t="s">
        <v>3200</v>
      </c>
      <c r="B61" s="18" t="s">
        <v>346</v>
      </c>
      <c r="C61" s="20">
        <v>60</v>
      </c>
      <c r="D61" s="20" t="s">
        <v>389</v>
      </c>
      <c r="E61" s="20">
        <v>180</v>
      </c>
      <c r="F61" s="18" t="s">
        <v>393</v>
      </c>
      <c r="G61" s="21" t="s">
        <v>193</v>
      </c>
      <c r="H61" s="71" t="s">
        <v>387</v>
      </c>
      <c r="I61" s="71" t="s">
        <v>387</v>
      </c>
      <c r="J61" s="71"/>
      <c r="K61" s="71" t="s">
        <v>387</v>
      </c>
      <c r="U61" s="239"/>
      <c r="V61" s="117" t="s">
        <v>181</v>
      </c>
      <c r="W61" s="158">
        <f t="shared" si="8"/>
        <v>0</v>
      </c>
      <c r="X61" s="159">
        <f t="shared" si="8"/>
        <v>76</v>
      </c>
    </row>
    <row r="62" spans="1:24" ht="13" x14ac:dyDescent="0.15">
      <c r="A62" s="15" t="s">
        <v>2314</v>
      </c>
      <c r="B62" s="18" t="s">
        <v>346</v>
      </c>
      <c r="C62" s="18">
        <v>61</v>
      </c>
      <c r="D62" s="20" t="s">
        <v>389</v>
      </c>
      <c r="E62" s="20">
        <v>70</v>
      </c>
      <c r="F62" s="18" t="s">
        <v>393</v>
      </c>
      <c r="G62" s="19" t="s">
        <v>173</v>
      </c>
      <c r="H62" s="71" t="s">
        <v>387</v>
      </c>
      <c r="I62" s="71" t="s">
        <v>387</v>
      </c>
      <c r="J62" s="71"/>
      <c r="K62" s="71"/>
      <c r="U62" s="239"/>
      <c r="V62" s="117" t="s">
        <v>185</v>
      </c>
      <c r="W62" s="158">
        <f t="shared" si="8"/>
        <v>0</v>
      </c>
      <c r="X62" s="159">
        <f t="shared" si="8"/>
        <v>49</v>
      </c>
    </row>
    <row r="63" spans="1:24" ht="13" x14ac:dyDescent="0.15">
      <c r="A63" s="15" t="s">
        <v>2315</v>
      </c>
      <c r="B63" s="18" t="s">
        <v>346</v>
      </c>
      <c r="C63" s="20">
        <v>62</v>
      </c>
      <c r="D63" s="20" t="s">
        <v>389</v>
      </c>
      <c r="E63" s="20">
        <v>140</v>
      </c>
      <c r="F63" s="18" t="s">
        <v>398</v>
      </c>
      <c r="G63" s="19" t="s">
        <v>181</v>
      </c>
      <c r="H63" s="71" t="s">
        <v>387</v>
      </c>
      <c r="I63" s="71" t="s">
        <v>387</v>
      </c>
      <c r="J63" s="71"/>
      <c r="K63" s="71"/>
      <c r="U63" s="239"/>
      <c r="V63" s="117" t="s">
        <v>189</v>
      </c>
      <c r="W63" s="158">
        <f t="shared" si="8"/>
        <v>0</v>
      </c>
      <c r="X63" s="159">
        <f t="shared" si="8"/>
        <v>0</v>
      </c>
    </row>
    <row r="64" spans="1:24" ht="13" x14ac:dyDescent="0.15">
      <c r="A64" s="15" t="s">
        <v>2450</v>
      </c>
      <c r="B64" s="18" t="s">
        <v>346</v>
      </c>
      <c r="C64" s="18">
        <v>63</v>
      </c>
      <c r="D64" s="20" t="s">
        <v>389</v>
      </c>
      <c r="E64" s="20">
        <v>130</v>
      </c>
      <c r="F64" s="18" t="s">
        <v>393</v>
      </c>
      <c r="G64" s="21" t="s">
        <v>185</v>
      </c>
      <c r="H64" s="71" t="s">
        <v>387</v>
      </c>
      <c r="I64" s="71" t="s">
        <v>387</v>
      </c>
      <c r="J64" s="71"/>
      <c r="K64" s="71"/>
      <c r="U64" s="240"/>
      <c r="V64" s="117" t="s">
        <v>193</v>
      </c>
      <c r="W64" s="158">
        <f t="shared" si="8"/>
        <v>0</v>
      </c>
      <c r="X64" s="159">
        <f t="shared" si="8"/>
        <v>13</v>
      </c>
    </row>
    <row r="65" spans="1:24" ht="14" thickBot="1" x14ac:dyDescent="0.2">
      <c r="A65" s="15" t="s">
        <v>2919</v>
      </c>
      <c r="B65" s="18" t="s">
        <v>346</v>
      </c>
      <c r="C65" s="20">
        <v>64</v>
      </c>
      <c r="D65" s="20" t="s">
        <v>389</v>
      </c>
      <c r="E65" s="20">
        <v>60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2919</v>
      </c>
      <c r="B66" s="18" t="s">
        <v>346</v>
      </c>
      <c r="C66" s="18">
        <v>65</v>
      </c>
      <c r="D66" s="20" t="s">
        <v>389</v>
      </c>
      <c r="E66" s="20">
        <v>70</v>
      </c>
      <c r="F66" s="18" t="s">
        <v>393</v>
      </c>
      <c r="G66" s="19" t="s">
        <v>173</v>
      </c>
      <c r="H66" s="71" t="s">
        <v>387</v>
      </c>
      <c r="I66" s="71" t="s">
        <v>387</v>
      </c>
      <c r="J66" s="71"/>
      <c r="K66" s="71"/>
      <c r="U66" s="241"/>
      <c r="V66" s="117" t="s">
        <v>201</v>
      </c>
      <c r="W66" s="158">
        <f t="shared" si="8"/>
        <v>0</v>
      </c>
      <c r="X66" s="159">
        <f t="shared" si="8"/>
        <v>0</v>
      </c>
    </row>
    <row r="67" spans="1:24" ht="14" thickBot="1" x14ac:dyDescent="0.2">
      <c r="A67" s="15" t="s">
        <v>2920</v>
      </c>
      <c r="B67" s="18" t="s">
        <v>346</v>
      </c>
      <c r="C67" s="20">
        <v>66</v>
      </c>
      <c r="D67" s="20" t="s">
        <v>389</v>
      </c>
      <c r="E67" s="20">
        <v>90</v>
      </c>
      <c r="F67" s="18" t="s">
        <v>398</v>
      </c>
      <c r="G67" s="21" t="s">
        <v>177</v>
      </c>
      <c r="H67" s="71" t="s">
        <v>387</v>
      </c>
      <c r="I67" s="71" t="s">
        <v>387</v>
      </c>
      <c r="J67" s="71"/>
      <c r="K67" s="71"/>
      <c r="U67" s="241"/>
      <c r="V67" s="117" t="s">
        <v>205</v>
      </c>
      <c r="W67" s="158">
        <f t="shared" si="8"/>
        <v>0</v>
      </c>
      <c r="X67" s="159">
        <f t="shared" si="8"/>
        <v>0</v>
      </c>
    </row>
    <row r="68" spans="1:24" ht="14" thickBot="1" x14ac:dyDescent="0.2">
      <c r="A68" s="15" t="s">
        <v>2921</v>
      </c>
      <c r="B68" s="18" t="s">
        <v>346</v>
      </c>
      <c r="C68" s="18">
        <v>67</v>
      </c>
      <c r="D68" s="20" t="s">
        <v>389</v>
      </c>
      <c r="E68" s="20">
        <v>150</v>
      </c>
      <c r="F68" s="18" t="s">
        <v>386</v>
      </c>
      <c r="G68" s="21" t="s">
        <v>181</v>
      </c>
      <c r="H68" s="71" t="s">
        <v>387</v>
      </c>
      <c r="I68" s="71" t="s">
        <v>387</v>
      </c>
      <c r="J68" s="71"/>
      <c r="K68" s="71"/>
      <c r="U68" s="241"/>
      <c r="V68" s="117" t="s">
        <v>209</v>
      </c>
      <c r="W68" s="158">
        <f t="shared" si="8"/>
        <v>0</v>
      </c>
      <c r="X68" s="159">
        <f t="shared" si="8"/>
        <v>0</v>
      </c>
    </row>
    <row r="69" spans="1:24" ht="14" thickBot="1" x14ac:dyDescent="0.2">
      <c r="A69" s="15" t="s">
        <v>2935</v>
      </c>
      <c r="B69" s="18" t="s">
        <v>346</v>
      </c>
      <c r="C69" s="20">
        <v>68</v>
      </c>
      <c r="D69" s="20" t="s">
        <v>389</v>
      </c>
      <c r="E69" s="20">
        <v>50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2936</v>
      </c>
      <c r="B70" s="18" t="s">
        <v>346</v>
      </c>
      <c r="C70" s="18">
        <v>69</v>
      </c>
      <c r="D70" s="20" t="s">
        <v>389</v>
      </c>
      <c r="E70" s="20">
        <v>120</v>
      </c>
      <c r="F70" s="18" t="s">
        <v>398</v>
      </c>
      <c r="G70" s="21" t="s">
        <v>181</v>
      </c>
      <c r="H70" s="71" t="s">
        <v>387</v>
      </c>
      <c r="I70" s="71" t="s">
        <v>387</v>
      </c>
      <c r="J70" s="71"/>
      <c r="K70" s="71"/>
      <c r="U70" s="241"/>
      <c r="V70" s="118" t="s">
        <v>213</v>
      </c>
      <c r="W70" s="158">
        <f t="shared" si="8"/>
        <v>0</v>
      </c>
      <c r="X70" s="159">
        <f t="shared" si="8"/>
        <v>0</v>
      </c>
    </row>
    <row r="71" spans="1:24" ht="14" thickBot="1" x14ac:dyDescent="0.2">
      <c r="A71" s="15" t="s">
        <v>2928</v>
      </c>
      <c r="B71" s="18" t="s">
        <v>346</v>
      </c>
      <c r="C71" s="20">
        <v>70</v>
      </c>
      <c r="D71" s="20" t="s">
        <v>389</v>
      </c>
      <c r="E71" s="20">
        <v>90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417</v>
      </c>
      <c r="B72" s="18" t="s">
        <v>346</v>
      </c>
      <c r="C72" s="18">
        <v>71</v>
      </c>
      <c r="D72" s="20" t="s">
        <v>404</v>
      </c>
      <c r="E72" s="20">
        <v>80</v>
      </c>
      <c r="F72" s="18" t="s">
        <v>393</v>
      </c>
      <c r="G72" s="21" t="s">
        <v>177</v>
      </c>
      <c r="H72" s="71" t="s">
        <v>387</v>
      </c>
      <c r="I72" s="71" t="s">
        <v>387</v>
      </c>
      <c r="J72" s="71"/>
      <c r="K72" s="71"/>
      <c r="U72" s="241"/>
      <c r="V72" s="117" t="s">
        <v>221</v>
      </c>
      <c r="W72" s="158">
        <f t="shared" si="8"/>
        <v>0</v>
      </c>
      <c r="X72" s="159">
        <f t="shared" si="8"/>
        <v>0</v>
      </c>
    </row>
    <row r="73" spans="1:24" ht="14" thickBot="1" x14ac:dyDescent="0.2">
      <c r="A73" s="15" t="s">
        <v>1794</v>
      </c>
      <c r="B73" s="18" t="s">
        <v>346</v>
      </c>
      <c r="C73" s="20">
        <v>72</v>
      </c>
      <c r="D73" s="20" t="s">
        <v>404</v>
      </c>
      <c r="E73" s="20">
        <v>140</v>
      </c>
      <c r="F73" s="18" t="s">
        <v>398</v>
      </c>
      <c r="G73" s="21" t="s">
        <v>181</v>
      </c>
      <c r="H73" s="71" t="s">
        <v>387</v>
      </c>
      <c r="I73" s="71" t="s">
        <v>387</v>
      </c>
      <c r="J73" s="71"/>
      <c r="K73" s="71"/>
      <c r="U73" s="241"/>
      <c r="V73" s="117" t="s">
        <v>225</v>
      </c>
      <c r="W73" s="158">
        <f t="shared" si="8"/>
        <v>0</v>
      </c>
      <c r="X73" s="159">
        <f t="shared" si="8"/>
        <v>0</v>
      </c>
    </row>
    <row r="74" spans="1:24" ht="14" thickBot="1" x14ac:dyDescent="0.2">
      <c r="A74" s="15" t="s">
        <v>880</v>
      </c>
      <c r="B74" s="18" t="s">
        <v>346</v>
      </c>
      <c r="C74" s="18">
        <v>73</v>
      </c>
      <c r="D74" s="20" t="s">
        <v>404</v>
      </c>
      <c r="E74" s="20">
        <v>60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867</v>
      </c>
      <c r="B75" s="18" t="s">
        <v>346</v>
      </c>
      <c r="C75" s="20">
        <v>74</v>
      </c>
      <c r="D75" s="20" t="s">
        <v>404</v>
      </c>
      <c r="E75" s="20">
        <v>110</v>
      </c>
      <c r="F75" s="18" t="s">
        <v>398</v>
      </c>
      <c r="G75" s="21" t="s">
        <v>181</v>
      </c>
      <c r="H75" s="71" t="s">
        <v>387</v>
      </c>
      <c r="I75" s="71" t="s">
        <v>387</v>
      </c>
      <c r="J75" s="71"/>
      <c r="K75" s="71"/>
      <c r="U75" s="241"/>
      <c r="V75" s="117" t="s">
        <v>233</v>
      </c>
      <c r="W75" s="158">
        <f t="shared" ref="W75:X85" si="9">S19+S47+W19+W47</f>
        <v>0</v>
      </c>
      <c r="X75" s="159">
        <f t="shared" si="9"/>
        <v>0</v>
      </c>
    </row>
    <row r="76" spans="1:24" ht="14" thickBot="1" x14ac:dyDescent="0.2">
      <c r="A76" s="15" t="s">
        <v>888</v>
      </c>
      <c r="B76" s="18" t="s">
        <v>346</v>
      </c>
      <c r="C76" s="18">
        <v>75</v>
      </c>
      <c r="D76" s="20" t="s">
        <v>404</v>
      </c>
      <c r="E76" s="20">
        <v>50</v>
      </c>
      <c r="F76" s="18" t="s">
        <v>393</v>
      </c>
      <c r="G76" s="21" t="s">
        <v>173</v>
      </c>
      <c r="H76" s="71" t="s">
        <v>387</v>
      </c>
      <c r="I76" s="71" t="s">
        <v>387</v>
      </c>
      <c r="J76" s="71"/>
      <c r="K76" s="71"/>
      <c r="U76" s="241"/>
      <c r="V76" s="117" t="s">
        <v>9123</v>
      </c>
      <c r="W76" s="158">
        <f t="shared" si="9"/>
        <v>0</v>
      </c>
      <c r="X76" s="159">
        <f t="shared" si="9"/>
        <v>0</v>
      </c>
    </row>
    <row r="77" spans="1:24" ht="14" thickBot="1" x14ac:dyDescent="0.2">
      <c r="A77" s="15" t="s">
        <v>888</v>
      </c>
      <c r="B77" s="18" t="s">
        <v>346</v>
      </c>
      <c r="C77" s="20">
        <v>76</v>
      </c>
      <c r="D77" s="20" t="s">
        <v>404</v>
      </c>
      <c r="E77" s="20">
        <v>60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864</v>
      </c>
      <c r="B78" s="18" t="s">
        <v>346</v>
      </c>
      <c r="C78" s="20">
        <v>77</v>
      </c>
      <c r="D78" s="20" t="s">
        <v>404</v>
      </c>
      <c r="E78" s="20">
        <v>80</v>
      </c>
      <c r="F78" s="18" t="s">
        <v>398</v>
      </c>
      <c r="G78" s="21" t="s">
        <v>177</v>
      </c>
      <c r="H78" s="71" t="s">
        <v>387</v>
      </c>
      <c r="I78" s="71" t="s">
        <v>387</v>
      </c>
      <c r="J78" s="71"/>
      <c r="K78" s="71"/>
      <c r="U78" s="241"/>
      <c r="V78" s="117" t="s">
        <v>241</v>
      </c>
      <c r="W78" s="158">
        <f t="shared" si="9"/>
        <v>0</v>
      </c>
      <c r="X78" s="159">
        <f t="shared" si="9"/>
        <v>0</v>
      </c>
    </row>
    <row r="79" spans="1:24" ht="14" thickBot="1" x14ac:dyDescent="0.2">
      <c r="A79" s="15" t="s">
        <v>835</v>
      </c>
      <c r="B79" s="18" t="s">
        <v>346</v>
      </c>
      <c r="C79" s="20">
        <v>78</v>
      </c>
      <c r="D79" s="20" t="s">
        <v>404</v>
      </c>
      <c r="E79" s="20">
        <v>150</v>
      </c>
      <c r="F79" s="18" t="s">
        <v>386</v>
      </c>
      <c r="G79" s="21" t="s">
        <v>185</v>
      </c>
      <c r="H79" s="71" t="s">
        <v>387</v>
      </c>
      <c r="I79" s="71" t="s">
        <v>387</v>
      </c>
      <c r="J79" s="71"/>
      <c r="K79" s="71"/>
      <c r="U79" s="241"/>
      <c r="V79" s="117" t="s">
        <v>245</v>
      </c>
      <c r="W79" s="158">
        <f t="shared" si="9"/>
        <v>0</v>
      </c>
      <c r="X79" s="159">
        <f t="shared" si="9"/>
        <v>0</v>
      </c>
    </row>
    <row r="80" spans="1:24" ht="14" thickBot="1" x14ac:dyDescent="0.2">
      <c r="A80" s="15" t="s">
        <v>968</v>
      </c>
      <c r="B80" s="18" t="s">
        <v>346</v>
      </c>
      <c r="C80" s="20">
        <v>79</v>
      </c>
      <c r="D80" s="20" t="s">
        <v>404</v>
      </c>
      <c r="E80" s="20">
        <v>120</v>
      </c>
      <c r="F80" s="18" t="s">
        <v>393</v>
      </c>
      <c r="G80" s="21" t="s">
        <v>181</v>
      </c>
      <c r="H80" s="71" t="s">
        <v>387</v>
      </c>
      <c r="I80" s="71" t="s">
        <v>387</v>
      </c>
      <c r="J80" s="71"/>
      <c r="K80" s="71"/>
      <c r="U80" s="241"/>
      <c r="V80" s="117" t="s">
        <v>249</v>
      </c>
      <c r="W80" s="158">
        <f t="shared" si="9"/>
        <v>0</v>
      </c>
      <c r="X80" s="159">
        <f t="shared" si="9"/>
        <v>0</v>
      </c>
    </row>
    <row r="81" spans="1:24" ht="14" thickBot="1" x14ac:dyDescent="0.2">
      <c r="A81" s="15" t="s">
        <v>1816</v>
      </c>
      <c r="B81" s="18" t="s">
        <v>346</v>
      </c>
      <c r="C81" s="20">
        <v>80</v>
      </c>
      <c r="D81" s="20" t="s">
        <v>404</v>
      </c>
      <c r="E81" s="20">
        <v>70</v>
      </c>
      <c r="F81" s="18" t="s">
        <v>393</v>
      </c>
      <c r="G81" s="21" t="s">
        <v>173</v>
      </c>
      <c r="H81" s="71" t="s">
        <v>387</v>
      </c>
      <c r="I81" s="71" t="s">
        <v>387</v>
      </c>
      <c r="J81" s="71"/>
      <c r="K81" s="71"/>
      <c r="U81" s="241"/>
      <c r="V81" s="117" t="s">
        <v>253</v>
      </c>
      <c r="W81" s="158">
        <f t="shared" si="9"/>
        <v>0</v>
      </c>
      <c r="X81" s="159">
        <f t="shared" si="9"/>
        <v>0</v>
      </c>
    </row>
    <row r="82" spans="1:24" ht="14" thickBot="1" x14ac:dyDescent="0.2">
      <c r="A82" s="15" t="s">
        <v>2262</v>
      </c>
      <c r="B82" s="18" t="s">
        <v>346</v>
      </c>
      <c r="C82" s="20">
        <v>81</v>
      </c>
      <c r="D82" s="20" t="s">
        <v>404</v>
      </c>
      <c r="E82" s="20">
        <v>70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2263</v>
      </c>
      <c r="B83" s="18" t="s">
        <v>346</v>
      </c>
      <c r="C83" s="20">
        <v>82</v>
      </c>
      <c r="D83" s="20" t="s">
        <v>404</v>
      </c>
      <c r="E83" s="20">
        <v>110</v>
      </c>
      <c r="F83" s="18" t="s">
        <v>398</v>
      </c>
      <c r="G83" s="21" t="s">
        <v>181</v>
      </c>
      <c r="H83" s="71" t="s">
        <v>387</v>
      </c>
      <c r="I83" s="71" t="s">
        <v>387</v>
      </c>
      <c r="J83" s="71"/>
      <c r="K83" s="71"/>
      <c r="U83" s="241"/>
      <c r="V83" s="117" t="s">
        <v>10124</v>
      </c>
      <c r="W83" s="158">
        <f t="shared" si="9"/>
        <v>0</v>
      </c>
      <c r="X83" s="159">
        <f t="shared" si="9"/>
        <v>0</v>
      </c>
    </row>
    <row r="84" spans="1:24" ht="14" thickBot="1" x14ac:dyDescent="0.2">
      <c r="A84" s="15" t="s">
        <v>2366</v>
      </c>
      <c r="B84" s="18" t="s">
        <v>346</v>
      </c>
      <c r="C84" s="20">
        <v>83</v>
      </c>
      <c r="D84" s="20" t="s">
        <v>404</v>
      </c>
      <c r="E84" s="20">
        <v>110</v>
      </c>
      <c r="F84" s="18" t="s">
        <v>393</v>
      </c>
      <c r="G84" s="21" t="s">
        <v>173</v>
      </c>
      <c r="H84" s="71" t="s">
        <v>387</v>
      </c>
      <c r="I84" s="71" t="s">
        <v>387</v>
      </c>
      <c r="J84" s="71"/>
      <c r="K84" s="71"/>
      <c r="U84" s="241"/>
      <c r="V84" s="117" t="s">
        <v>257</v>
      </c>
      <c r="W84" s="158">
        <f t="shared" si="9"/>
        <v>0</v>
      </c>
      <c r="X84" s="159">
        <f t="shared" si="9"/>
        <v>20</v>
      </c>
    </row>
    <row r="85" spans="1:24" ht="14" thickBot="1" x14ac:dyDescent="0.2">
      <c r="A85" s="15" t="s">
        <v>2613</v>
      </c>
      <c r="B85" s="18" t="s">
        <v>346</v>
      </c>
      <c r="C85" s="20">
        <v>84</v>
      </c>
      <c r="D85" s="20" t="s">
        <v>404</v>
      </c>
      <c r="E85" s="20">
        <v>70</v>
      </c>
      <c r="F85" s="18" t="s">
        <v>393</v>
      </c>
      <c r="G85" s="21" t="s">
        <v>173</v>
      </c>
      <c r="H85" s="71" t="s">
        <v>387</v>
      </c>
      <c r="I85" s="71" t="s">
        <v>387</v>
      </c>
      <c r="J85" s="71"/>
      <c r="K85" s="71"/>
      <c r="U85" s="241"/>
      <c r="V85" s="166" t="s">
        <v>260</v>
      </c>
      <c r="W85" s="191">
        <f t="shared" si="9"/>
        <v>0</v>
      </c>
      <c r="X85" s="192">
        <f t="shared" si="9"/>
        <v>22</v>
      </c>
    </row>
    <row r="86" spans="1:24" ht="13" x14ac:dyDescent="0.15">
      <c r="A86" s="15" t="s">
        <v>3201</v>
      </c>
      <c r="B86" s="18" t="s">
        <v>346</v>
      </c>
      <c r="C86" s="20">
        <v>85</v>
      </c>
      <c r="D86" s="20" t="s">
        <v>404</v>
      </c>
      <c r="E86" s="20">
        <v>120</v>
      </c>
      <c r="F86" s="18" t="s">
        <v>393</v>
      </c>
      <c r="G86" s="21" t="s">
        <v>185</v>
      </c>
      <c r="H86" s="71" t="s">
        <v>387</v>
      </c>
      <c r="I86" s="71" t="s">
        <v>387</v>
      </c>
      <c r="J86" s="71"/>
      <c r="K86" s="71"/>
    </row>
    <row r="87" spans="1:24" ht="13" x14ac:dyDescent="0.15">
      <c r="A87" s="15" t="s">
        <v>3202</v>
      </c>
      <c r="B87" s="18" t="s">
        <v>346</v>
      </c>
      <c r="C87" s="20">
        <v>86</v>
      </c>
      <c r="D87" s="20" t="s">
        <v>404</v>
      </c>
      <c r="E87" s="20">
        <v>190</v>
      </c>
      <c r="F87" s="18" t="s">
        <v>393</v>
      </c>
      <c r="G87" s="21" t="s">
        <v>193</v>
      </c>
      <c r="H87" s="71" t="s">
        <v>387</v>
      </c>
      <c r="I87" s="71" t="s">
        <v>387</v>
      </c>
      <c r="J87" s="71"/>
      <c r="K87" s="71" t="s">
        <v>387</v>
      </c>
    </row>
    <row r="88" spans="1:24" ht="13" x14ac:dyDescent="0.15">
      <c r="A88" s="15" t="s">
        <v>890</v>
      </c>
      <c r="B88" s="18" t="s">
        <v>346</v>
      </c>
      <c r="C88" s="20">
        <v>87</v>
      </c>
      <c r="D88" s="20" t="s">
        <v>385</v>
      </c>
      <c r="E88" s="20">
        <v>40</v>
      </c>
      <c r="F88" s="18" t="s">
        <v>393</v>
      </c>
      <c r="G88" s="21" t="s">
        <v>173</v>
      </c>
      <c r="H88" s="71" t="s">
        <v>387</v>
      </c>
      <c r="I88" s="71" t="s">
        <v>387</v>
      </c>
      <c r="J88" s="71"/>
      <c r="K88" s="71"/>
    </row>
    <row r="89" spans="1:24" ht="13" x14ac:dyDescent="0.15">
      <c r="A89" s="15" t="s">
        <v>878</v>
      </c>
      <c r="B89" s="18" t="s">
        <v>346</v>
      </c>
      <c r="C89" s="20">
        <v>88</v>
      </c>
      <c r="D89" s="20" t="s">
        <v>385</v>
      </c>
      <c r="E89" s="20">
        <v>100</v>
      </c>
      <c r="F89" s="18" t="s">
        <v>398</v>
      </c>
      <c r="G89" s="21" t="s">
        <v>177</v>
      </c>
      <c r="H89" s="71" t="s">
        <v>387</v>
      </c>
      <c r="I89" s="71" t="s">
        <v>387</v>
      </c>
      <c r="J89" s="71"/>
      <c r="K89" s="71"/>
    </row>
    <row r="90" spans="1:24" ht="13" x14ac:dyDescent="0.15">
      <c r="A90" s="15" t="s">
        <v>926</v>
      </c>
      <c r="B90" s="18" t="s">
        <v>346</v>
      </c>
      <c r="C90" s="20">
        <v>89</v>
      </c>
      <c r="D90" s="20" t="s">
        <v>385</v>
      </c>
      <c r="E90" s="20">
        <v>90</v>
      </c>
      <c r="F90" s="18" t="s">
        <v>398</v>
      </c>
      <c r="G90" s="21" t="s">
        <v>181</v>
      </c>
      <c r="H90" s="71" t="s">
        <v>387</v>
      </c>
      <c r="I90" s="71" t="s">
        <v>387</v>
      </c>
      <c r="J90" s="71"/>
      <c r="K90" s="71"/>
    </row>
    <row r="91" spans="1:24" ht="13" x14ac:dyDescent="0.15">
      <c r="A91" s="15" t="s">
        <v>1533</v>
      </c>
      <c r="B91" s="18" t="s">
        <v>346</v>
      </c>
      <c r="C91" s="20">
        <v>90</v>
      </c>
      <c r="D91" s="20" t="s">
        <v>385</v>
      </c>
      <c r="E91" s="20">
        <v>60</v>
      </c>
      <c r="F91" s="18" t="s">
        <v>393</v>
      </c>
      <c r="G91" s="21" t="s">
        <v>181</v>
      </c>
      <c r="H91" s="71" t="s">
        <v>387</v>
      </c>
      <c r="I91" s="71" t="s">
        <v>387</v>
      </c>
      <c r="J91" s="71"/>
      <c r="K91" s="71"/>
    </row>
    <row r="92" spans="1:24" ht="13" x14ac:dyDescent="0.15">
      <c r="A92" s="15" t="s">
        <v>1533</v>
      </c>
      <c r="B92" s="18" t="s">
        <v>346</v>
      </c>
      <c r="C92" s="20">
        <v>91</v>
      </c>
      <c r="D92" s="20" t="s">
        <v>385</v>
      </c>
      <c r="E92" s="20">
        <v>60</v>
      </c>
      <c r="F92" s="18" t="s">
        <v>393</v>
      </c>
      <c r="G92" s="21" t="s">
        <v>181</v>
      </c>
      <c r="H92" s="71" t="s">
        <v>387</v>
      </c>
      <c r="I92" s="71" t="s">
        <v>387</v>
      </c>
      <c r="J92" s="71"/>
      <c r="K92" s="71"/>
    </row>
    <row r="93" spans="1:24" ht="13" x14ac:dyDescent="0.15">
      <c r="A93" s="15" t="s">
        <v>1533</v>
      </c>
      <c r="B93" s="18" t="s">
        <v>346</v>
      </c>
      <c r="C93" s="20">
        <v>92</v>
      </c>
      <c r="D93" s="20" t="s">
        <v>385</v>
      </c>
      <c r="E93" s="20">
        <v>60</v>
      </c>
      <c r="F93" s="18" t="s">
        <v>393</v>
      </c>
      <c r="G93" s="21" t="s">
        <v>181</v>
      </c>
      <c r="H93" s="71" t="s">
        <v>387</v>
      </c>
      <c r="I93" s="71" t="s">
        <v>387</v>
      </c>
      <c r="J93" s="71"/>
      <c r="K93" s="71"/>
    </row>
    <row r="94" spans="1:24" ht="13" x14ac:dyDescent="0.15">
      <c r="A94" s="15" t="s">
        <v>938</v>
      </c>
      <c r="B94" s="18" t="s">
        <v>346</v>
      </c>
      <c r="C94" s="20">
        <v>93</v>
      </c>
      <c r="D94" s="20" t="s">
        <v>385</v>
      </c>
      <c r="E94" s="20">
        <v>110</v>
      </c>
      <c r="F94" s="18" t="s">
        <v>393</v>
      </c>
      <c r="G94" s="21" t="s">
        <v>181</v>
      </c>
      <c r="H94" s="71" t="s">
        <v>387</v>
      </c>
      <c r="I94" s="71" t="s">
        <v>387</v>
      </c>
      <c r="J94" s="71"/>
      <c r="K94" s="71"/>
    </row>
    <row r="95" spans="1:24" ht="13" x14ac:dyDescent="0.15">
      <c r="A95" s="15" t="s">
        <v>882</v>
      </c>
      <c r="B95" s="18" t="s">
        <v>346</v>
      </c>
      <c r="C95" s="20">
        <v>94</v>
      </c>
      <c r="D95" s="20" t="s">
        <v>385</v>
      </c>
      <c r="E95" s="20">
        <v>90</v>
      </c>
      <c r="F95" s="18" t="s">
        <v>393</v>
      </c>
      <c r="G95" s="21" t="s">
        <v>177</v>
      </c>
      <c r="H95" s="71" t="s">
        <v>387</v>
      </c>
      <c r="I95" s="71" t="s">
        <v>387</v>
      </c>
      <c r="J95" s="71"/>
      <c r="K95" s="71"/>
    </row>
    <row r="96" spans="1:24" ht="13" x14ac:dyDescent="0.15">
      <c r="A96" s="15" t="s">
        <v>1285</v>
      </c>
      <c r="B96" s="18" t="s">
        <v>346</v>
      </c>
      <c r="C96" s="20">
        <v>95</v>
      </c>
      <c r="D96" s="20" t="s">
        <v>385</v>
      </c>
      <c r="E96" s="20">
        <v>40</v>
      </c>
      <c r="F96" s="18" t="s">
        <v>398</v>
      </c>
      <c r="G96" s="21" t="s">
        <v>181</v>
      </c>
      <c r="H96" s="71" t="s">
        <v>387</v>
      </c>
      <c r="I96" s="71" t="s">
        <v>387</v>
      </c>
      <c r="J96" s="71"/>
      <c r="K96" s="71"/>
    </row>
    <row r="97" spans="1:11" ht="13" x14ac:dyDescent="0.15">
      <c r="A97" s="15" t="s">
        <v>1242</v>
      </c>
      <c r="B97" s="18" t="s">
        <v>346</v>
      </c>
      <c r="C97" s="20">
        <v>96</v>
      </c>
      <c r="D97" s="20" t="s">
        <v>385</v>
      </c>
      <c r="E97" s="20">
        <v>80</v>
      </c>
      <c r="F97" s="18" t="s">
        <v>393</v>
      </c>
      <c r="G97" s="21" t="s">
        <v>177</v>
      </c>
      <c r="H97" s="71" t="s">
        <v>387</v>
      </c>
      <c r="I97" s="71" t="s">
        <v>387</v>
      </c>
      <c r="J97" s="71"/>
      <c r="K97" s="71"/>
    </row>
    <row r="98" spans="1:11" ht="13" x14ac:dyDescent="0.15">
      <c r="A98" s="15" t="s">
        <v>1945</v>
      </c>
      <c r="B98" s="18" t="s">
        <v>346</v>
      </c>
      <c r="C98" s="20">
        <v>97</v>
      </c>
      <c r="D98" s="20" t="s">
        <v>385</v>
      </c>
      <c r="E98" s="20">
        <v>130</v>
      </c>
      <c r="F98" s="18" t="s">
        <v>393</v>
      </c>
      <c r="G98" s="21" t="s">
        <v>185</v>
      </c>
      <c r="H98" s="71" t="s">
        <v>387</v>
      </c>
      <c r="I98" s="71" t="s">
        <v>387</v>
      </c>
      <c r="J98" s="71"/>
      <c r="K98" s="71"/>
    </row>
    <row r="99" spans="1:11" ht="13" x14ac:dyDescent="0.15">
      <c r="A99" s="15" t="s">
        <v>3203</v>
      </c>
      <c r="B99" s="18" t="s">
        <v>346</v>
      </c>
      <c r="C99" s="20">
        <v>98</v>
      </c>
      <c r="D99" s="20" t="s">
        <v>385</v>
      </c>
      <c r="E99" s="20">
        <v>170</v>
      </c>
      <c r="F99" s="18" t="s">
        <v>393</v>
      </c>
      <c r="G99" s="21" t="s">
        <v>193</v>
      </c>
      <c r="H99" s="71" t="s">
        <v>387</v>
      </c>
      <c r="I99" s="71" t="s">
        <v>387</v>
      </c>
      <c r="J99" s="71"/>
      <c r="K99" s="71" t="s">
        <v>387</v>
      </c>
    </row>
    <row r="100" spans="1:11" ht="13" x14ac:dyDescent="0.15">
      <c r="A100" s="15" t="s">
        <v>2367</v>
      </c>
      <c r="B100" s="18" t="s">
        <v>346</v>
      </c>
      <c r="C100" s="20">
        <v>99</v>
      </c>
      <c r="D100" s="20" t="s">
        <v>385</v>
      </c>
      <c r="E100" s="20">
        <v>70</v>
      </c>
      <c r="F100" s="18" t="s">
        <v>393</v>
      </c>
      <c r="G100" s="21" t="s">
        <v>173</v>
      </c>
      <c r="H100" s="71" t="s">
        <v>387</v>
      </c>
      <c r="I100" s="71" t="s">
        <v>387</v>
      </c>
      <c r="J100" s="71"/>
      <c r="K100" s="71"/>
    </row>
    <row r="101" spans="1:11" ht="13" x14ac:dyDescent="0.15">
      <c r="A101" s="15" t="s">
        <v>2368</v>
      </c>
      <c r="B101" s="18" t="s">
        <v>346</v>
      </c>
      <c r="C101" s="20">
        <v>100</v>
      </c>
      <c r="D101" s="20" t="s">
        <v>385</v>
      </c>
      <c r="E101" s="20">
        <v>120</v>
      </c>
      <c r="F101" s="18" t="s">
        <v>398</v>
      </c>
      <c r="G101" s="21" t="s">
        <v>181</v>
      </c>
      <c r="H101" s="71" t="s">
        <v>387</v>
      </c>
      <c r="I101" s="71" t="s">
        <v>387</v>
      </c>
      <c r="J101" s="71"/>
      <c r="K101" s="71"/>
    </row>
    <row r="102" spans="1:11" ht="13" x14ac:dyDescent="0.15">
      <c r="A102" s="15" t="s">
        <v>2373</v>
      </c>
      <c r="B102" s="18" t="s">
        <v>346</v>
      </c>
      <c r="C102" s="20">
        <v>101</v>
      </c>
      <c r="D102" s="20" t="s">
        <v>385</v>
      </c>
      <c r="E102" s="20">
        <v>60</v>
      </c>
      <c r="F102" s="18" t="s">
        <v>393</v>
      </c>
      <c r="G102" s="21" t="s">
        <v>173</v>
      </c>
      <c r="H102" s="71" t="s">
        <v>387</v>
      </c>
      <c r="I102" s="71" t="s">
        <v>387</v>
      </c>
      <c r="J102" s="71"/>
      <c r="K102" s="71"/>
    </row>
    <row r="103" spans="1:11" ht="13" x14ac:dyDescent="0.15">
      <c r="A103" s="15" t="s">
        <v>2374</v>
      </c>
      <c r="B103" s="18" t="s">
        <v>346</v>
      </c>
      <c r="C103" s="20">
        <v>102</v>
      </c>
      <c r="D103" s="20" t="s">
        <v>385</v>
      </c>
      <c r="E103" s="20">
        <v>80</v>
      </c>
      <c r="F103" s="18" t="s">
        <v>398</v>
      </c>
      <c r="G103" s="21" t="s">
        <v>177</v>
      </c>
      <c r="H103" s="71" t="s">
        <v>387</v>
      </c>
      <c r="I103" s="71" t="s">
        <v>387</v>
      </c>
      <c r="J103" s="71"/>
      <c r="K103" s="71"/>
    </row>
    <row r="104" spans="1:11" ht="13" x14ac:dyDescent="0.15">
      <c r="A104" s="15" t="s">
        <v>2375</v>
      </c>
      <c r="B104" s="18" t="s">
        <v>346</v>
      </c>
      <c r="C104" s="20">
        <v>103</v>
      </c>
      <c r="D104" s="20" t="s">
        <v>385</v>
      </c>
      <c r="E104" s="20">
        <v>140</v>
      </c>
      <c r="F104" s="18" t="s">
        <v>386</v>
      </c>
      <c r="G104" s="21" t="s">
        <v>185</v>
      </c>
      <c r="H104" s="71" t="s">
        <v>387</v>
      </c>
      <c r="I104" s="71" t="s">
        <v>387</v>
      </c>
      <c r="J104" s="71"/>
      <c r="K104" s="71"/>
    </row>
    <row r="105" spans="1:11" ht="13" x14ac:dyDescent="0.15">
      <c r="A105" s="15" t="s">
        <v>2446</v>
      </c>
      <c r="B105" s="18" t="s">
        <v>346</v>
      </c>
      <c r="C105" s="20">
        <v>104</v>
      </c>
      <c r="D105" s="20" t="s">
        <v>385</v>
      </c>
      <c r="E105" s="20">
        <v>80</v>
      </c>
      <c r="F105" s="18" t="s">
        <v>393</v>
      </c>
      <c r="G105" s="21" t="s">
        <v>181</v>
      </c>
      <c r="H105" s="71" t="s">
        <v>387</v>
      </c>
      <c r="I105" s="71" t="s">
        <v>387</v>
      </c>
      <c r="J105" s="71"/>
      <c r="K105" s="71"/>
    </row>
    <row r="106" spans="1:11" ht="13" x14ac:dyDescent="0.15">
      <c r="A106" s="15" t="s">
        <v>2935</v>
      </c>
      <c r="B106" s="18" t="s">
        <v>346</v>
      </c>
      <c r="C106" s="20">
        <v>105</v>
      </c>
      <c r="D106" s="20" t="s">
        <v>385</v>
      </c>
      <c r="E106" s="20">
        <v>60</v>
      </c>
      <c r="F106" s="18" t="s">
        <v>393</v>
      </c>
      <c r="G106" s="21" t="s">
        <v>173</v>
      </c>
      <c r="H106" s="71" t="s">
        <v>387</v>
      </c>
      <c r="I106" s="71" t="s">
        <v>387</v>
      </c>
      <c r="J106" s="71"/>
      <c r="K106" s="71"/>
    </row>
    <row r="107" spans="1:11" ht="13" x14ac:dyDescent="0.15">
      <c r="A107" s="15" t="s">
        <v>3204</v>
      </c>
      <c r="B107" s="18" t="s">
        <v>346</v>
      </c>
      <c r="C107" s="20">
        <v>106</v>
      </c>
      <c r="D107" s="20" t="s">
        <v>385</v>
      </c>
      <c r="E107" s="20">
        <v>110</v>
      </c>
      <c r="F107" s="18" t="s">
        <v>393</v>
      </c>
      <c r="G107" s="21" t="s">
        <v>185</v>
      </c>
      <c r="H107" s="71" t="s">
        <v>387</v>
      </c>
      <c r="I107" s="71" t="s">
        <v>387</v>
      </c>
      <c r="J107" s="71"/>
      <c r="K107" s="71"/>
    </row>
    <row r="108" spans="1:11" ht="13" x14ac:dyDescent="0.15">
      <c r="A108" s="15" t="s">
        <v>3127</v>
      </c>
      <c r="B108" s="18" t="s">
        <v>346</v>
      </c>
      <c r="C108" s="20">
        <v>107</v>
      </c>
      <c r="D108" s="20" t="s">
        <v>385</v>
      </c>
      <c r="E108" s="20">
        <v>70</v>
      </c>
      <c r="F108" s="18" t="s">
        <v>393</v>
      </c>
      <c r="G108" s="21" t="s">
        <v>173</v>
      </c>
      <c r="H108" s="71" t="s">
        <v>387</v>
      </c>
      <c r="I108" s="71" t="s">
        <v>387</v>
      </c>
      <c r="J108" s="71"/>
      <c r="K108" s="71"/>
    </row>
    <row r="109" spans="1:11" ht="13" x14ac:dyDescent="0.15">
      <c r="A109" s="15" t="s">
        <v>3205</v>
      </c>
      <c r="B109" s="18" t="s">
        <v>346</v>
      </c>
      <c r="C109" s="20">
        <v>108</v>
      </c>
      <c r="D109" s="20" t="s">
        <v>385</v>
      </c>
      <c r="E109" s="20">
        <v>130</v>
      </c>
      <c r="F109" s="18" t="s">
        <v>398</v>
      </c>
      <c r="G109" s="21" t="s">
        <v>185</v>
      </c>
      <c r="H109" s="71" t="s">
        <v>387</v>
      </c>
      <c r="I109" s="71" t="s">
        <v>387</v>
      </c>
      <c r="J109" s="71"/>
      <c r="K109" s="71"/>
    </row>
    <row r="110" spans="1:11" ht="13" x14ac:dyDescent="0.15">
      <c r="A110" s="15" t="s">
        <v>454</v>
      </c>
      <c r="B110" s="18" t="s">
        <v>346</v>
      </c>
      <c r="C110" s="20">
        <v>109</v>
      </c>
      <c r="D110" s="20" t="s">
        <v>400</v>
      </c>
      <c r="E110" s="20">
        <v>120</v>
      </c>
      <c r="F110" s="18" t="s">
        <v>393</v>
      </c>
      <c r="G110" s="21" t="s">
        <v>173</v>
      </c>
      <c r="H110" s="71" t="s">
        <v>387</v>
      </c>
      <c r="I110" s="71" t="s">
        <v>387</v>
      </c>
      <c r="J110" s="71"/>
      <c r="K110" s="71"/>
    </row>
    <row r="111" spans="1:11" ht="13" x14ac:dyDescent="0.15">
      <c r="A111" s="15" t="s">
        <v>896</v>
      </c>
      <c r="B111" s="18" t="s">
        <v>346</v>
      </c>
      <c r="C111" s="20">
        <v>110</v>
      </c>
      <c r="D111" s="20" t="s">
        <v>400</v>
      </c>
      <c r="E111" s="20">
        <v>110</v>
      </c>
      <c r="F111" s="18" t="s">
        <v>393</v>
      </c>
      <c r="G111" s="21" t="s">
        <v>177</v>
      </c>
      <c r="H111" s="71" t="s">
        <v>387</v>
      </c>
      <c r="I111" s="71" t="s">
        <v>387</v>
      </c>
      <c r="J111" s="71"/>
      <c r="K111" s="71"/>
    </row>
    <row r="112" spans="1:11" ht="13" x14ac:dyDescent="0.15">
      <c r="A112" s="15" t="s">
        <v>871</v>
      </c>
      <c r="B112" s="18" t="s">
        <v>346</v>
      </c>
      <c r="C112" s="20">
        <v>111</v>
      </c>
      <c r="D112" s="20" t="s">
        <v>400</v>
      </c>
      <c r="E112" s="20">
        <v>80</v>
      </c>
      <c r="F112" s="18" t="s">
        <v>393</v>
      </c>
      <c r="G112" s="21" t="s">
        <v>173</v>
      </c>
      <c r="H112" s="71" t="s">
        <v>387</v>
      </c>
      <c r="I112" s="71" t="s">
        <v>387</v>
      </c>
      <c r="J112" s="71"/>
      <c r="K112" s="71"/>
    </row>
    <row r="113" spans="1:11" ht="13" x14ac:dyDescent="0.15">
      <c r="A113" s="15" t="s">
        <v>854</v>
      </c>
      <c r="B113" s="18" t="s">
        <v>346</v>
      </c>
      <c r="C113" s="20">
        <v>112</v>
      </c>
      <c r="D113" s="20" t="s">
        <v>400</v>
      </c>
      <c r="E113" s="20">
        <v>130</v>
      </c>
      <c r="F113" s="18" t="s">
        <v>398</v>
      </c>
      <c r="G113" s="21" t="s">
        <v>181</v>
      </c>
      <c r="H113" s="71" t="s">
        <v>387</v>
      </c>
      <c r="I113" s="71" t="s">
        <v>387</v>
      </c>
      <c r="J113" s="71"/>
      <c r="K113" s="71"/>
    </row>
    <row r="114" spans="1:11" ht="13" x14ac:dyDescent="0.15">
      <c r="A114" s="15" t="s">
        <v>928</v>
      </c>
      <c r="B114" s="18" t="s">
        <v>346</v>
      </c>
      <c r="C114" s="20">
        <v>113</v>
      </c>
      <c r="D114" s="20" t="s">
        <v>400</v>
      </c>
      <c r="E114" s="20">
        <v>80</v>
      </c>
      <c r="F114" s="18" t="s">
        <v>393</v>
      </c>
      <c r="G114" s="21" t="s">
        <v>177</v>
      </c>
      <c r="H114" s="71" t="s">
        <v>387</v>
      </c>
      <c r="I114" s="71" t="s">
        <v>387</v>
      </c>
      <c r="J114" s="71"/>
      <c r="K114" s="71"/>
    </row>
    <row r="115" spans="1:11" ht="13" x14ac:dyDescent="0.15">
      <c r="A115" s="15" t="s">
        <v>949</v>
      </c>
      <c r="B115" s="18" t="s">
        <v>346</v>
      </c>
      <c r="C115" s="20">
        <v>114</v>
      </c>
      <c r="D115" s="20" t="s">
        <v>400</v>
      </c>
      <c r="E115" s="20">
        <v>50</v>
      </c>
      <c r="F115" s="18" t="s">
        <v>393</v>
      </c>
      <c r="G115" s="21" t="s">
        <v>173</v>
      </c>
      <c r="H115" s="71" t="s">
        <v>387</v>
      </c>
      <c r="I115" s="71" t="s">
        <v>387</v>
      </c>
      <c r="J115" s="71"/>
      <c r="K115" s="71"/>
    </row>
    <row r="116" spans="1:11" ht="13" x14ac:dyDescent="0.15">
      <c r="A116" s="15" t="s">
        <v>949</v>
      </c>
      <c r="B116" s="18" t="s">
        <v>346</v>
      </c>
      <c r="C116" s="20">
        <v>115</v>
      </c>
      <c r="D116" s="20" t="s">
        <v>400</v>
      </c>
      <c r="E116" s="20">
        <v>60</v>
      </c>
      <c r="F116" s="18" t="s">
        <v>393</v>
      </c>
      <c r="G116" s="21" t="s">
        <v>173</v>
      </c>
      <c r="H116" s="71" t="s">
        <v>387</v>
      </c>
      <c r="I116" s="71" t="s">
        <v>387</v>
      </c>
      <c r="J116" s="71"/>
      <c r="K116" s="71"/>
    </row>
    <row r="117" spans="1:11" ht="13" x14ac:dyDescent="0.15">
      <c r="A117" s="15" t="s">
        <v>942</v>
      </c>
      <c r="B117" s="18" t="s">
        <v>346</v>
      </c>
      <c r="C117" s="20">
        <v>116</v>
      </c>
      <c r="D117" s="20" t="s">
        <v>400</v>
      </c>
      <c r="E117" s="20">
        <v>70</v>
      </c>
      <c r="F117" s="18" t="s">
        <v>398</v>
      </c>
      <c r="G117" s="21" t="s">
        <v>177</v>
      </c>
      <c r="H117" s="71" t="s">
        <v>387</v>
      </c>
      <c r="I117" s="71" t="s">
        <v>387</v>
      </c>
      <c r="J117" s="71"/>
      <c r="K117" s="71"/>
    </row>
    <row r="118" spans="1:11" ht="13" x14ac:dyDescent="0.15">
      <c r="A118" s="15" t="s">
        <v>2589</v>
      </c>
      <c r="B118" s="18" t="s">
        <v>346</v>
      </c>
      <c r="C118" s="20">
        <v>117</v>
      </c>
      <c r="D118" s="20" t="s">
        <v>400</v>
      </c>
      <c r="E118" s="20">
        <v>90</v>
      </c>
      <c r="F118" s="18" t="s">
        <v>393</v>
      </c>
      <c r="G118" s="21" t="s">
        <v>173</v>
      </c>
      <c r="H118" s="71" t="s">
        <v>387</v>
      </c>
      <c r="I118" s="71" t="s">
        <v>387</v>
      </c>
      <c r="J118" s="71"/>
      <c r="K118" s="71"/>
    </row>
    <row r="119" spans="1:11" ht="13" x14ac:dyDescent="0.15">
      <c r="A119" s="15" t="s">
        <v>2946</v>
      </c>
      <c r="B119" s="18" t="s">
        <v>346</v>
      </c>
      <c r="C119" s="20">
        <v>118</v>
      </c>
      <c r="D119" s="20" t="s">
        <v>858</v>
      </c>
      <c r="E119" s="20">
        <v>60</v>
      </c>
      <c r="F119" s="18" t="s">
        <v>393</v>
      </c>
      <c r="G119" s="21" t="s">
        <v>173</v>
      </c>
      <c r="H119" s="71" t="s">
        <v>387</v>
      </c>
      <c r="I119" s="71" t="s">
        <v>387</v>
      </c>
      <c r="J119" s="71"/>
      <c r="K119" s="71"/>
    </row>
    <row r="120" spans="1:11" ht="13" x14ac:dyDescent="0.15">
      <c r="A120" s="15" t="s">
        <v>2947</v>
      </c>
      <c r="B120" s="18" t="s">
        <v>346</v>
      </c>
      <c r="C120" s="20">
        <v>119</v>
      </c>
      <c r="D120" s="20" t="s">
        <v>858</v>
      </c>
      <c r="E120" s="20">
        <v>90</v>
      </c>
      <c r="F120" s="18" t="s">
        <v>398</v>
      </c>
      <c r="G120" s="21" t="s">
        <v>181</v>
      </c>
      <c r="H120" s="71" t="s">
        <v>387</v>
      </c>
      <c r="I120" s="71" t="s">
        <v>387</v>
      </c>
      <c r="J120" s="71"/>
      <c r="K120" s="71"/>
    </row>
    <row r="121" spans="1:11" ht="13" x14ac:dyDescent="0.15">
      <c r="A121" s="15" t="s">
        <v>935</v>
      </c>
      <c r="B121" s="18" t="s">
        <v>346</v>
      </c>
      <c r="C121" s="20">
        <v>120</v>
      </c>
      <c r="D121" s="20" t="s">
        <v>858</v>
      </c>
      <c r="E121" s="20">
        <v>110</v>
      </c>
      <c r="F121" s="18" t="s">
        <v>398</v>
      </c>
      <c r="G121" s="21" t="s">
        <v>181</v>
      </c>
      <c r="H121" s="71" t="s">
        <v>387</v>
      </c>
      <c r="I121" s="71" t="s">
        <v>387</v>
      </c>
      <c r="J121" s="71"/>
      <c r="K121" s="71"/>
    </row>
    <row r="122" spans="1:11" ht="13" x14ac:dyDescent="0.15">
      <c r="A122" s="15" t="s">
        <v>3206</v>
      </c>
      <c r="B122" s="18" t="s">
        <v>346</v>
      </c>
      <c r="C122" s="20">
        <v>121</v>
      </c>
      <c r="D122" s="20" t="s">
        <v>858</v>
      </c>
      <c r="E122" s="20">
        <v>250</v>
      </c>
      <c r="F122" s="18" t="s">
        <v>386</v>
      </c>
      <c r="G122" s="21" t="s">
        <v>193</v>
      </c>
      <c r="H122" s="71" t="s">
        <v>387</v>
      </c>
      <c r="I122" s="71" t="s">
        <v>387</v>
      </c>
      <c r="J122" s="71"/>
      <c r="K122" s="71" t="s">
        <v>387</v>
      </c>
    </row>
    <row r="123" spans="1:11" ht="13" x14ac:dyDescent="0.15">
      <c r="A123" s="15" t="s">
        <v>2949</v>
      </c>
      <c r="B123" s="18" t="s">
        <v>346</v>
      </c>
      <c r="C123" s="20">
        <v>122</v>
      </c>
      <c r="D123" s="20" t="s">
        <v>847</v>
      </c>
      <c r="E123" s="20">
        <v>50</v>
      </c>
      <c r="F123" s="18" t="s">
        <v>393</v>
      </c>
      <c r="G123" s="21" t="s">
        <v>173</v>
      </c>
      <c r="H123" s="71" t="s">
        <v>387</v>
      </c>
      <c r="I123" s="71" t="s">
        <v>387</v>
      </c>
      <c r="J123" s="71"/>
      <c r="K123" s="71"/>
    </row>
    <row r="124" spans="1:11" ht="13" x14ac:dyDescent="0.15">
      <c r="A124" s="15" t="s">
        <v>2950</v>
      </c>
      <c r="B124" s="18" t="s">
        <v>346</v>
      </c>
      <c r="C124" s="20">
        <v>123</v>
      </c>
      <c r="D124" s="20" t="s">
        <v>847</v>
      </c>
      <c r="E124" s="20">
        <v>90</v>
      </c>
      <c r="F124" s="18" t="s">
        <v>398</v>
      </c>
      <c r="G124" s="21" t="s">
        <v>177</v>
      </c>
      <c r="H124" s="71" t="s">
        <v>387</v>
      </c>
      <c r="I124" s="71" t="s">
        <v>387</v>
      </c>
      <c r="J124" s="71"/>
      <c r="K124" s="71"/>
    </row>
    <row r="125" spans="1:11" ht="13" x14ac:dyDescent="0.15">
      <c r="A125" s="15" t="s">
        <v>927</v>
      </c>
      <c r="B125" s="18" t="s">
        <v>346</v>
      </c>
      <c r="C125" s="20">
        <v>124</v>
      </c>
      <c r="D125" s="20" t="s">
        <v>847</v>
      </c>
      <c r="E125" s="20">
        <v>110</v>
      </c>
      <c r="F125" s="18" t="s">
        <v>398</v>
      </c>
      <c r="G125" s="21" t="s">
        <v>181</v>
      </c>
      <c r="H125" s="71" t="s">
        <v>387</v>
      </c>
      <c r="I125" s="71" t="s">
        <v>387</v>
      </c>
      <c r="J125" s="71"/>
      <c r="K125" s="71"/>
    </row>
    <row r="126" spans="1:11" ht="13" x14ac:dyDescent="0.15">
      <c r="A126" s="15" t="s">
        <v>849</v>
      </c>
      <c r="B126" s="18" t="s">
        <v>346</v>
      </c>
      <c r="C126" s="20">
        <v>125</v>
      </c>
      <c r="D126" s="20" t="s">
        <v>847</v>
      </c>
      <c r="E126" s="20">
        <v>180</v>
      </c>
      <c r="F126" s="18" t="s">
        <v>398</v>
      </c>
      <c r="G126" s="21" t="s">
        <v>181</v>
      </c>
      <c r="H126" s="71" t="s">
        <v>387</v>
      </c>
      <c r="I126" s="71" t="s">
        <v>387</v>
      </c>
      <c r="J126" s="71"/>
      <c r="K126" s="71"/>
    </row>
    <row r="127" spans="1:11" ht="13" x14ac:dyDescent="0.15">
      <c r="A127" s="15" t="s">
        <v>932</v>
      </c>
      <c r="B127" s="18" t="s">
        <v>346</v>
      </c>
      <c r="C127" s="20">
        <v>126</v>
      </c>
      <c r="D127" s="20" t="s">
        <v>847</v>
      </c>
      <c r="E127" s="20">
        <v>120</v>
      </c>
      <c r="F127" s="18" t="s">
        <v>398</v>
      </c>
      <c r="G127" s="21" t="s">
        <v>185</v>
      </c>
      <c r="H127" s="71" t="s">
        <v>387</v>
      </c>
      <c r="I127" s="71" t="s">
        <v>387</v>
      </c>
      <c r="J127" s="71"/>
      <c r="K127" s="71"/>
    </row>
    <row r="128" spans="1:11" ht="13" x14ac:dyDescent="0.15">
      <c r="A128" s="15" t="s">
        <v>1792</v>
      </c>
      <c r="B128" s="18" t="s">
        <v>346</v>
      </c>
      <c r="C128" s="20">
        <v>127</v>
      </c>
      <c r="D128" s="20" t="s">
        <v>847</v>
      </c>
      <c r="E128" s="20">
        <v>130</v>
      </c>
      <c r="F128" s="18" t="s">
        <v>393</v>
      </c>
      <c r="G128" s="21" t="s">
        <v>185</v>
      </c>
      <c r="H128" s="71" t="s">
        <v>387</v>
      </c>
      <c r="I128" s="71" t="s">
        <v>387</v>
      </c>
      <c r="J128" s="71"/>
      <c r="K128" s="71"/>
    </row>
    <row r="129" spans="1:11" ht="13" x14ac:dyDescent="0.15">
      <c r="A129" s="15" t="s">
        <v>2390</v>
      </c>
      <c r="B129" s="18" t="s">
        <v>346</v>
      </c>
      <c r="C129" s="20">
        <v>128</v>
      </c>
      <c r="D129" s="20" t="s">
        <v>847</v>
      </c>
      <c r="E129" s="20">
        <v>80</v>
      </c>
      <c r="F129" s="18" t="s">
        <v>393</v>
      </c>
      <c r="G129" s="21" t="s">
        <v>173</v>
      </c>
      <c r="H129" s="71" t="s">
        <v>387</v>
      </c>
      <c r="I129" s="71" t="s">
        <v>387</v>
      </c>
      <c r="J129" s="71"/>
      <c r="K129" s="71"/>
    </row>
    <row r="130" spans="1:11" ht="13" x14ac:dyDescent="0.15">
      <c r="A130" s="15" t="s">
        <v>2330</v>
      </c>
      <c r="B130" s="18" t="s">
        <v>346</v>
      </c>
      <c r="C130" s="20">
        <v>129</v>
      </c>
      <c r="D130" s="20" t="s">
        <v>847</v>
      </c>
      <c r="E130" s="20">
        <v>120</v>
      </c>
      <c r="F130" s="18" t="s">
        <v>393</v>
      </c>
      <c r="G130" s="21" t="s">
        <v>185</v>
      </c>
      <c r="H130" s="71" t="s">
        <v>387</v>
      </c>
      <c r="I130" s="71" t="s">
        <v>387</v>
      </c>
      <c r="J130" s="71"/>
      <c r="K130" s="71"/>
    </row>
    <row r="131" spans="1:11" ht="13" x14ac:dyDescent="0.15">
      <c r="A131" s="15" t="s">
        <v>3207</v>
      </c>
      <c r="B131" s="18" t="s">
        <v>346</v>
      </c>
      <c r="C131" s="20">
        <v>130</v>
      </c>
      <c r="D131" s="20" t="s">
        <v>847</v>
      </c>
      <c r="E131" s="20">
        <v>180</v>
      </c>
      <c r="F131" s="18" t="s">
        <v>393</v>
      </c>
      <c r="G131" s="21" t="s">
        <v>193</v>
      </c>
      <c r="H131" s="71" t="s">
        <v>387</v>
      </c>
      <c r="I131" s="71" t="s">
        <v>387</v>
      </c>
      <c r="J131" s="71"/>
      <c r="K131" s="71" t="s">
        <v>387</v>
      </c>
    </row>
    <row r="132" spans="1:11" ht="13" x14ac:dyDescent="0.15">
      <c r="A132" s="15" t="s">
        <v>3095</v>
      </c>
      <c r="B132" s="18" t="s">
        <v>346</v>
      </c>
      <c r="C132" s="20">
        <v>131</v>
      </c>
      <c r="D132" s="20" t="s">
        <v>847</v>
      </c>
      <c r="E132" s="20">
        <v>90</v>
      </c>
      <c r="F132" s="18" t="s">
        <v>393</v>
      </c>
      <c r="G132" s="21" t="s">
        <v>177</v>
      </c>
      <c r="H132" s="71" t="s">
        <v>387</v>
      </c>
      <c r="I132" s="71" t="s">
        <v>387</v>
      </c>
      <c r="J132" s="71"/>
      <c r="K132" s="71"/>
    </row>
    <row r="133" spans="1:11" ht="13" x14ac:dyDescent="0.15">
      <c r="A133" s="15" t="s">
        <v>2984</v>
      </c>
      <c r="B133" s="18" t="s">
        <v>346</v>
      </c>
      <c r="C133" s="20">
        <v>132</v>
      </c>
      <c r="D133" s="20" t="s">
        <v>2547</v>
      </c>
      <c r="E133" s="20">
        <v>200</v>
      </c>
      <c r="F133" s="18" t="s">
        <v>398</v>
      </c>
      <c r="G133" s="21" t="s">
        <v>193</v>
      </c>
      <c r="H133" s="71" t="s">
        <v>387</v>
      </c>
      <c r="I133" s="71" t="s">
        <v>387</v>
      </c>
      <c r="J133" s="71"/>
      <c r="K133" s="71" t="s">
        <v>387</v>
      </c>
    </row>
    <row r="134" spans="1:11" ht="13" x14ac:dyDescent="0.15">
      <c r="A134" s="15" t="s">
        <v>540</v>
      </c>
      <c r="B134" s="18" t="s">
        <v>346</v>
      </c>
      <c r="C134" s="20">
        <v>133</v>
      </c>
      <c r="D134" s="20" t="s">
        <v>2547</v>
      </c>
      <c r="E134" s="20">
        <v>70</v>
      </c>
      <c r="F134" s="18" t="s">
        <v>393</v>
      </c>
      <c r="G134" s="21" t="s">
        <v>173</v>
      </c>
      <c r="H134" s="71" t="s">
        <v>387</v>
      </c>
      <c r="I134" s="71" t="s">
        <v>387</v>
      </c>
      <c r="J134" s="71"/>
      <c r="K134" s="71"/>
    </row>
    <row r="135" spans="1:11" ht="13" x14ac:dyDescent="0.15">
      <c r="A135" s="15" t="s">
        <v>518</v>
      </c>
      <c r="B135" s="18" t="s">
        <v>346</v>
      </c>
      <c r="C135" s="20">
        <v>134</v>
      </c>
      <c r="D135" s="20" t="s">
        <v>2547</v>
      </c>
      <c r="E135" s="20">
        <v>120</v>
      </c>
      <c r="F135" s="18" t="s">
        <v>398</v>
      </c>
      <c r="G135" s="21" t="s">
        <v>181</v>
      </c>
      <c r="H135" s="71" t="s">
        <v>387</v>
      </c>
      <c r="I135" s="71" t="s">
        <v>387</v>
      </c>
      <c r="J135" s="71"/>
      <c r="K135" s="71"/>
    </row>
    <row r="136" spans="1:11" ht="13" x14ac:dyDescent="0.15">
      <c r="A136" s="15" t="s">
        <v>889</v>
      </c>
      <c r="B136" s="18" t="s">
        <v>346</v>
      </c>
      <c r="C136" s="20">
        <v>135</v>
      </c>
      <c r="D136" s="20" t="s">
        <v>2547</v>
      </c>
      <c r="E136" s="20">
        <v>70</v>
      </c>
      <c r="F136" s="18" t="s">
        <v>393</v>
      </c>
      <c r="G136" s="21" t="s">
        <v>173</v>
      </c>
      <c r="H136" s="71" t="s">
        <v>387</v>
      </c>
      <c r="I136" s="71" t="s">
        <v>387</v>
      </c>
      <c r="J136" s="71"/>
      <c r="K136" s="71"/>
    </row>
    <row r="137" spans="1:11" ht="13" x14ac:dyDescent="0.15">
      <c r="A137" s="15" t="s">
        <v>836</v>
      </c>
      <c r="B137" s="18" t="s">
        <v>346</v>
      </c>
      <c r="C137" s="20">
        <v>136</v>
      </c>
      <c r="D137" s="20" t="s">
        <v>2547</v>
      </c>
      <c r="E137" s="20">
        <v>100</v>
      </c>
      <c r="F137" s="18" t="s">
        <v>398</v>
      </c>
      <c r="G137" s="21" t="s">
        <v>181</v>
      </c>
      <c r="H137" s="71" t="s">
        <v>387</v>
      </c>
      <c r="I137" s="71" t="s">
        <v>387</v>
      </c>
      <c r="J137" s="71"/>
      <c r="K137" s="71"/>
    </row>
    <row r="138" spans="1:11" ht="13" x14ac:dyDescent="0.15">
      <c r="A138" s="15" t="s">
        <v>893</v>
      </c>
      <c r="B138" s="18" t="s">
        <v>346</v>
      </c>
      <c r="C138" s="20">
        <v>137</v>
      </c>
      <c r="D138" s="20" t="s">
        <v>2547</v>
      </c>
      <c r="E138" s="20">
        <v>70</v>
      </c>
      <c r="F138" s="18" t="s">
        <v>393</v>
      </c>
      <c r="G138" s="21" t="s">
        <v>173</v>
      </c>
      <c r="H138" s="71" t="s">
        <v>387</v>
      </c>
      <c r="I138" s="71" t="s">
        <v>387</v>
      </c>
      <c r="J138" s="71"/>
      <c r="K138" s="71"/>
    </row>
    <row r="139" spans="1:11" ht="13" x14ac:dyDescent="0.15">
      <c r="A139" s="15" t="s">
        <v>866</v>
      </c>
      <c r="B139" s="18" t="s">
        <v>346</v>
      </c>
      <c r="C139" s="20">
        <v>138</v>
      </c>
      <c r="D139" s="20" t="s">
        <v>2547</v>
      </c>
      <c r="E139" s="20">
        <v>130</v>
      </c>
      <c r="F139" s="18" t="s">
        <v>398</v>
      </c>
      <c r="G139" s="21" t="s">
        <v>181</v>
      </c>
      <c r="H139" s="71" t="s">
        <v>387</v>
      </c>
      <c r="I139" s="71" t="s">
        <v>387</v>
      </c>
      <c r="J139" s="71"/>
      <c r="K139" s="71"/>
    </row>
    <row r="140" spans="1:11" ht="13" x14ac:dyDescent="0.15">
      <c r="A140" s="15" t="s">
        <v>1215</v>
      </c>
      <c r="B140" s="18" t="s">
        <v>346</v>
      </c>
      <c r="C140" s="20">
        <v>139</v>
      </c>
      <c r="D140" s="20" t="s">
        <v>2547</v>
      </c>
      <c r="E140" s="20">
        <v>50</v>
      </c>
      <c r="F140" s="18" t="s">
        <v>393</v>
      </c>
      <c r="G140" s="21" t="s">
        <v>173</v>
      </c>
      <c r="H140" s="71" t="s">
        <v>387</v>
      </c>
      <c r="I140" s="71" t="s">
        <v>387</v>
      </c>
      <c r="J140" s="71"/>
      <c r="K140" s="71"/>
    </row>
    <row r="141" spans="1:11" ht="13" x14ac:dyDescent="0.15">
      <c r="A141" s="15" t="s">
        <v>1200</v>
      </c>
      <c r="B141" s="18" t="s">
        <v>346</v>
      </c>
      <c r="C141" s="20">
        <v>140</v>
      </c>
      <c r="D141" s="20" t="s">
        <v>2547</v>
      </c>
      <c r="E141" s="20">
        <v>80</v>
      </c>
      <c r="F141" s="18" t="s">
        <v>398</v>
      </c>
      <c r="G141" s="21" t="s">
        <v>177</v>
      </c>
      <c r="H141" s="71" t="s">
        <v>387</v>
      </c>
      <c r="I141" s="71" t="s">
        <v>387</v>
      </c>
      <c r="J141" s="71"/>
      <c r="K141" s="71"/>
    </row>
    <row r="142" spans="1:11" ht="13" x14ac:dyDescent="0.15">
      <c r="A142" s="15" t="s">
        <v>1183</v>
      </c>
      <c r="B142" s="18" t="s">
        <v>346</v>
      </c>
      <c r="C142" s="20">
        <v>141</v>
      </c>
      <c r="D142" s="20" t="s">
        <v>2547</v>
      </c>
      <c r="E142" s="20">
        <v>130</v>
      </c>
      <c r="F142" s="18" t="s">
        <v>386</v>
      </c>
      <c r="G142" s="21" t="s">
        <v>185</v>
      </c>
      <c r="H142" s="71" t="s">
        <v>387</v>
      </c>
      <c r="I142" s="71" t="s">
        <v>387</v>
      </c>
      <c r="J142" s="71"/>
      <c r="K142" s="71"/>
    </row>
    <row r="143" spans="1:11" ht="13" x14ac:dyDescent="0.15">
      <c r="A143" s="15" t="s">
        <v>2613</v>
      </c>
      <c r="B143" s="18" t="s">
        <v>346</v>
      </c>
      <c r="C143" s="20">
        <v>142</v>
      </c>
      <c r="D143" s="20" t="s">
        <v>2547</v>
      </c>
      <c r="E143" s="20">
        <v>70</v>
      </c>
      <c r="F143" s="18" t="s">
        <v>393</v>
      </c>
      <c r="G143" s="21" t="s">
        <v>177</v>
      </c>
      <c r="H143" s="71" t="s">
        <v>387</v>
      </c>
      <c r="I143" s="71" t="s">
        <v>387</v>
      </c>
      <c r="J143" s="71"/>
      <c r="K143" s="71"/>
    </row>
    <row r="144" spans="1:11" ht="13" x14ac:dyDescent="0.15">
      <c r="A144" s="15" t="s">
        <v>2589</v>
      </c>
      <c r="B144" s="18" t="s">
        <v>346</v>
      </c>
      <c r="C144" s="20">
        <v>143</v>
      </c>
      <c r="D144" s="20" t="s">
        <v>2547</v>
      </c>
      <c r="E144" s="20">
        <v>97</v>
      </c>
      <c r="F144" s="18" t="s">
        <v>393</v>
      </c>
      <c r="G144" s="21" t="s">
        <v>173</v>
      </c>
      <c r="H144" s="71" t="s">
        <v>387</v>
      </c>
      <c r="I144" s="71" t="s">
        <v>387</v>
      </c>
      <c r="J144" s="71"/>
      <c r="K144" s="71"/>
    </row>
    <row r="145" spans="1:11" ht="13" x14ac:dyDescent="0.15">
      <c r="A145" s="15" t="s">
        <v>3208</v>
      </c>
      <c r="B145" s="18" t="s">
        <v>346</v>
      </c>
      <c r="C145" s="20">
        <v>144</v>
      </c>
      <c r="D145" s="20" t="s">
        <v>2547</v>
      </c>
      <c r="E145" s="20">
        <v>160</v>
      </c>
      <c r="F145" s="18" t="s">
        <v>393</v>
      </c>
      <c r="G145" s="21" t="s">
        <v>185</v>
      </c>
      <c r="H145" s="71" t="s">
        <v>387</v>
      </c>
      <c r="I145" s="71" t="s">
        <v>387</v>
      </c>
      <c r="J145" s="71"/>
      <c r="K145" s="71" t="s">
        <v>387</v>
      </c>
    </row>
    <row r="146" spans="1:11" ht="13" x14ac:dyDescent="0.15">
      <c r="A146" s="15" t="s">
        <v>2952</v>
      </c>
      <c r="B146" s="18" t="s">
        <v>346</v>
      </c>
      <c r="C146" s="20">
        <v>145</v>
      </c>
      <c r="D146" s="20" t="s">
        <v>2547</v>
      </c>
      <c r="E146" s="20">
        <v>30</v>
      </c>
      <c r="F146" s="18" t="s">
        <v>393</v>
      </c>
      <c r="G146" s="21" t="s">
        <v>173</v>
      </c>
      <c r="H146" s="71" t="s">
        <v>387</v>
      </c>
      <c r="I146" s="71" t="s">
        <v>387</v>
      </c>
      <c r="J146" s="71"/>
      <c r="K146" s="71"/>
    </row>
    <row r="147" spans="1:11" ht="13" x14ac:dyDescent="0.15">
      <c r="A147" s="15" t="s">
        <v>2953</v>
      </c>
      <c r="B147" s="18" t="s">
        <v>346</v>
      </c>
      <c r="C147" s="20">
        <v>146</v>
      </c>
      <c r="D147" s="20" t="s">
        <v>2547</v>
      </c>
      <c r="E147" s="20">
        <v>60</v>
      </c>
      <c r="F147" s="18" t="s">
        <v>398</v>
      </c>
      <c r="G147" s="21" t="s">
        <v>181</v>
      </c>
      <c r="H147" s="71" t="s">
        <v>387</v>
      </c>
      <c r="I147" s="71" t="s">
        <v>387</v>
      </c>
      <c r="J147" s="71"/>
      <c r="K147" s="71"/>
    </row>
    <row r="148" spans="1:11" ht="13" x14ac:dyDescent="0.15">
      <c r="A148" s="15" t="s">
        <v>2909</v>
      </c>
      <c r="B148" s="18" t="s">
        <v>346</v>
      </c>
      <c r="C148" s="20">
        <v>147</v>
      </c>
      <c r="D148" s="20" t="s">
        <v>2547</v>
      </c>
      <c r="E148" s="20">
        <v>60</v>
      </c>
      <c r="F148" s="18" t="s">
        <v>393</v>
      </c>
      <c r="G148" s="21" t="s">
        <v>173</v>
      </c>
      <c r="H148" s="71" t="s">
        <v>387</v>
      </c>
      <c r="I148" s="71" t="s">
        <v>387</v>
      </c>
      <c r="J148" s="71"/>
      <c r="K148" s="71"/>
    </row>
    <row r="149" spans="1:11" ht="13" x14ac:dyDescent="0.15">
      <c r="A149" s="15" t="s">
        <v>2910</v>
      </c>
      <c r="B149" s="18" t="s">
        <v>346</v>
      </c>
      <c r="C149" s="20">
        <v>148</v>
      </c>
      <c r="D149" s="20" t="s">
        <v>2547</v>
      </c>
      <c r="E149" s="20">
        <v>100</v>
      </c>
      <c r="F149" s="18" t="s">
        <v>398</v>
      </c>
      <c r="G149" s="21" t="s">
        <v>177</v>
      </c>
      <c r="H149" s="71" t="s">
        <v>387</v>
      </c>
      <c r="I149" s="71" t="s">
        <v>387</v>
      </c>
      <c r="J149" s="71"/>
      <c r="K149" s="71"/>
    </row>
    <row r="150" spans="1:11" ht="13" x14ac:dyDescent="0.15">
      <c r="A150" s="15" t="s">
        <v>3209</v>
      </c>
      <c r="B150" s="18" t="s">
        <v>346</v>
      </c>
      <c r="C150" s="20">
        <v>149</v>
      </c>
      <c r="D150" s="20" t="s">
        <v>2547</v>
      </c>
      <c r="E150" s="20">
        <v>170</v>
      </c>
      <c r="F150" s="18" t="s">
        <v>393</v>
      </c>
      <c r="G150" s="21" t="s">
        <v>193</v>
      </c>
      <c r="H150" s="71" t="s">
        <v>387</v>
      </c>
      <c r="I150" s="71" t="s">
        <v>387</v>
      </c>
      <c r="J150" s="71"/>
      <c r="K150" s="71" t="s">
        <v>387</v>
      </c>
    </row>
    <row r="151" spans="1:11" ht="13" x14ac:dyDescent="0.15">
      <c r="A151" s="15" t="s">
        <v>3096</v>
      </c>
      <c r="B151" s="18" t="s">
        <v>346</v>
      </c>
      <c r="C151" s="20">
        <v>150</v>
      </c>
      <c r="D151" s="20" t="s">
        <v>2547</v>
      </c>
      <c r="E151" s="20">
        <v>110</v>
      </c>
      <c r="F151" s="18" t="s">
        <v>393</v>
      </c>
      <c r="G151" s="21" t="s">
        <v>185</v>
      </c>
      <c r="H151" s="71" t="s">
        <v>387</v>
      </c>
      <c r="I151" s="71" t="s">
        <v>387</v>
      </c>
      <c r="J151" s="71"/>
      <c r="K151" s="71"/>
    </row>
    <row r="152" spans="1:11" ht="13" x14ac:dyDescent="0.15">
      <c r="A152" s="15" t="s">
        <v>3210</v>
      </c>
      <c r="B152" s="18" t="s">
        <v>346</v>
      </c>
      <c r="C152" s="20">
        <v>151</v>
      </c>
      <c r="D152" s="20" t="s">
        <v>2547</v>
      </c>
      <c r="E152" s="20">
        <v>120</v>
      </c>
      <c r="F152" s="18" t="s">
        <v>393</v>
      </c>
      <c r="G152" s="21" t="s">
        <v>185</v>
      </c>
      <c r="H152" s="71" t="s">
        <v>387</v>
      </c>
      <c r="I152" s="71" t="s">
        <v>387</v>
      </c>
      <c r="J152" s="71"/>
      <c r="K152" s="71"/>
    </row>
    <row r="153" spans="1:11" ht="13" x14ac:dyDescent="0.15">
      <c r="A153" s="15" t="s">
        <v>391</v>
      </c>
      <c r="B153" s="18" t="s">
        <v>346</v>
      </c>
      <c r="C153" s="20">
        <v>152</v>
      </c>
      <c r="D153" s="20" t="s">
        <v>392</v>
      </c>
      <c r="E153" s="20">
        <v>100</v>
      </c>
      <c r="F153" s="18" t="s">
        <v>393</v>
      </c>
      <c r="G153" s="21" t="s">
        <v>173</v>
      </c>
      <c r="H153" s="71" t="s">
        <v>387</v>
      </c>
      <c r="I153" s="71" t="s">
        <v>387</v>
      </c>
      <c r="J153" s="71"/>
      <c r="K153" s="71"/>
    </row>
    <row r="154" spans="1:11" ht="13" x14ac:dyDescent="0.15">
      <c r="A154" s="15" t="s">
        <v>960</v>
      </c>
      <c r="B154" s="18" t="s">
        <v>346</v>
      </c>
      <c r="C154" s="20">
        <v>153</v>
      </c>
      <c r="D154" s="20" t="s">
        <v>392</v>
      </c>
      <c r="E154" s="20">
        <v>160</v>
      </c>
      <c r="F154" s="18" t="s">
        <v>398</v>
      </c>
      <c r="G154" s="21" t="s">
        <v>185</v>
      </c>
      <c r="H154" s="71" t="s">
        <v>387</v>
      </c>
      <c r="I154" s="71" t="s">
        <v>387</v>
      </c>
      <c r="J154" s="71"/>
      <c r="K154" s="71"/>
    </row>
    <row r="155" spans="1:11" ht="13" x14ac:dyDescent="0.15">
      <c r="A155" s="15" t="s">
        <v>3211</v>
      </c>
      <c r="B155" s="18" t="s">
        <v>346</v>
      </c>
      <c r="C155" s="20">
        <v>154</v>
      </c>
      <c r="D155" s="20" t="s">
        <v>392</v>
      </c>
      <c r="E155" s="20">
        <v>40</v>
      </c>
      <c r="F155" s="18" t="s">
        <v>393</v>
      </c>
      <c r="G155" s="21" t="s">
        <v>185</v>
      </c>
      <c r="H155" s="71" t="s">
        <v>387</v>
      </c>
      <c r="I155" s="71" t="s">
        <v>387</v>
      </c>
      <c r="J155" s="71"/>
      <c r="K155" s="71" t="s">
        <v>387</v>
      </c>
    </row>
    <row r="156" spans="1:11" ht="13" x14ac:dyDescent="0.15">
      <c r="A156" s="15" t="s">
        <v>537</v>
      </c>
      <c r="B156" s="18" t="s">
        <v>346</v>
      </c>
      <c r="C156" s="20">
        <v>155</v>
      </c>
      <c r="D156" s="20" t="s">
        <v>392</v>
      </c>
      <c r="E156" s="20">
        <v>60</v>
      </c>
      <c r="F156" s="18" t="s">
        <v>393</v>
      </c>
      <c r="G156" s="21" t="s">
        <v>173</v>
      </c>
      <c r="H156" s="71" t="s">
        <v>387</v>
      </c>
      <c r="I156" s="71" t="s">
        <v>387</v>
      </c>
      <c r="J156" s="71"/>
      <c r="K156" s="71"/>
    </row>
    <row r="157" spans="1:11" ht="13" x14ac:dyDescent="0.15">
      <c r="A157" s="15" t="s">
        <v>895</v>
      </c>
      <c r="B157" s="18" t="s">
        <v>346</v>
      </c>
      <c r="C157" s="20">
        <v>156</v>
      </c>
      <c r="D157" s="20" t="s">
        <v>392</v>
      </c>
      <c r="E157" s="20">
        <v>110</v>
      </c>
      <c r="F157" s="18" t="s">
        <v>393</v>
      </c>
      <c r="G157" s="21" t="s">
        <v>177</v>
      </c>
      <c r="H157" s="71" t="s">
        <v>387</v>
      </c>
      <c r="I157" s="71" t="s">
        <v>387</v>
      </c>
      <c r="J157" s="71"/>
      <c r="K157" s="71"/>
    </row>
    <row r="158" spans="1:11" ht="13" x14ac:dyDescent="0.15">
      <c r="A158" s="15" t="s">
        <v>933</v>
      </c>
      <c r="B158" s="18" t="s">
        <v>346</v>
      </c>
      <c r="C158" s="20">
        <v>157</v>
      </c>
      <c r="D158" s="20" t="s">
        <v>392</v>
      </c>
      <c r="E158" s="20">
        <v>80</v>
      </c>
      <c r="F158" s="18" t="s">
        <v>393</v>
      </c>
      <c r="G158" s="21" t="s">
        <v>181</v>
      </c>
      <c r="H158" s="71" t="s">
        <v>387</v>
      </c>
      <c r="I158" s="71" t="s">
        <v>387</v>
      </c>
      <c r="J158" s="71"/>
      <c r="K158" s="71"/>
    </row>
    <row r="159" spans="1:11" ht="13" x14ac:dyDescent="0.15">
      <c r="A159" s="15" t="s">
        <v>869</v>
      </c>
      <c r="B159" s="18" t="s">
        <v>346</v>
      </c>
      <c r="C159" s="20">
        <v>158</v>
      </c>
      <c r="D159" s="20" t="s">
        <v>392</v>
      </c>
      <c r="E159" s="20">
        <v>130</v>
      </c>
      <c r="F159" s="18" t="s">
        <v>393</v>
      </c>
      <c r="G159" s="21" t="s">
        <v>181</v>
      </c>
      <c r="H159" s="71" t="s">
        <v>387</v>
      </c>
      <c r="I159" s="71" t="s">
        <v>387</v>
      </c>
      <c r="J159" s="71"/>
      <c r="K159" s="71"/>
    </row>
    <row r="160" spans="1:11" ht="13" x14ac:dyDescent="0.15">
      <c r="A160" s="15" t="s">
        <v>3212</v>
      </c>
      <c r="B160" s="18" t="s">
        <v>346</v>
      </c>
      <c r="C160" s="20">
        <v>159</v>
      </c>
      <c r="D160" s="20" t="s">
        <v>392</v>
      </c>
      <c r="E160" s="20">
        <v>190</v>
      </c>
      <c r="F160" s="18" t="s">
        <v>393</v>
      </c>
      <c r="G160" s="21" t="s">
        <v>193</v>
      </c>
      <c r="H160" s="71" t="s">
        <v>387</v>
      </c>
      <c r="I160" s="71" t="s">
        <v>387</v>
      </c>
      <c r="J160" s="71"/>
      <c r="K160" s="71" t="s">
        <v>387</v>
      </c>
    </row>
    <row r="161" spans="1:11" ht="13" x14ac:dyDescent="0.15">
      <c r="A161" s="15" t="s">
        <v>965</v>
      </c>
      <c r="B161" s="18" t="s">
        <v>346</v>
      </c>
      <c r="C161" s="20">
        <v>160</v>
      </c>
      <c r="D161" s="20" t="s">
        <v>392</v>
      </c>
      <c r="E161" s="20">
        <v>130</v>
      </c>
      <c r="F161" s="18" t="s">
        <v>393</v>
      </c>
      <c r="G161" s="21" t="s">
        <v>181</v>
      </c>
      <c r="H161" s="71" t="s">
        <v>387</v>
      </c>
      <c r="I161" s="71" t="s">
        <v>387</v>
      </c>
      <c r="J161" s="71"/>
      <c r="K161" s="71"/>
    </row>
    <row r="162" spans="1:11" ht="13" x14ac:dyDescent="0.15">
      <c r="A162" s="15" t="s">
        <v>1247</v>
      </c>
      <c r="B162" s="18" t="s">
        <v>346</v>
      </c>
      <c r="C162" s="20">
        <v>161</v>
      </c>
      <c r="D162" s="20" t="s">
        <v>392</v>
      </c>
      <c r="E162" s="20">
        <v>80</v>
      </c>
      <c r="F162" s="18" t="s">
        <v>393</v>
      </c>
      <c r="G162" s="21" t="s">
        <v>177</v>
      </c>
      <c r="H162" s="71" t="s">
        <v>387</v>
      </c>
      <c r="I162" s="71" t="s">
        <v>387</v>
      </c>
      <c r="J162" s="71"/>
      <c r="K162" s="71"/>
    </row>
    <row r="163" spans="1:11" ht="13" x14ac:dyDescent="0.15">
      <c r="A163" s="15" t="s">
        <v>1247</v>
      </c>
      <c r="B163" s="18" t="s">
        <v>346</v>
      </c>
      <c r="C163" s="20">
        <v>162</v>
      </c>
      <c r="D163" s="20" t="s">
        <v>392</v>
      </c>
      <c r="E163" s="20">
        <v>80</v>
      </c>
      <c r="F163" s="18" t="s">
        <v>393</v>
      </c>
      <c r="G163" s="21" t="s">
        <v>177</v>
      </c>
      <c r="H163" s="71" t="s">
        <v>387</v>
      </c>
      <c r="I163" s="71" t="s">
        <v>387</v>
      </c>
      <c r="J163" s="71"/>
      <c r="K163" s="71"/>
    </row>
    <row r="164" spans="1:11" ht="13" x14ac:dyDescent="0.15">
      <c r="A164" s="15" t="s">
        <v>2955</v>
      </c>
      <c r="B164" s="18" t="s">
        <v>346</v>
      </c>
      <c r="C164" s="20">
        <v>163</v>
      </c>
      <c r="D164" s="20" t="s">
        <v>392</v>
      </c>
      <c r="E164" s="20">
        <v>50</v>
      </c>
      <c r="F164" s="18" t="s">
        <v>393</v>
      </c>
      <c r="G164" s="21" t="s">
        <v>173</v>
      </c>
      <c r="H164" s="71" t="s">
        <v>387</v>
      </c>
      <c r="I164" s="71" t="s">
        <v>387</v>
      </c>
      <c r="J164" s="71"/>
      <c r="K164" s="71"/>
    </row>
    <row r="165" spans="1:11" ht="13" x14ac:dyDescent="0.15">
      <c r="A165" s="15" t="s">
        <v>2955</v>
      </c>
      <c r="B165" s="18" t="s">
        <v>346</v>
      </c>
      <c r="C165" s="20">
        <v>164</v>
      </c>
      <c r="D165" s="20" t="s">
        <v>392</v>
      </c>
      <c r="E165" s="20">
        <v>60</v>
      </c>
      <c r="F165" s="18" t="s">
        <v>393</v>
      </c>
      <c r="G165" s="21" t="s">
        <v>173</v>
      </c>
      <c r="H165" s="71" t="s">
        <v>387</v>
      </c>
      <c r="I165" s="71" t="s">
        <v>387</v>
      </c>
      <c r="J165" s="71"/>
      <c r="K165" s="71"/>
    </row>
    <row r="166" spans="1:11" ht="13" x14ac:dyDescent="0.15">
      <c r="A166" s="15" t="s">
        <v>2956</v>
      </c>
      <c r="B166" s="18" t="s">
        <v>346</v>
      </c>
      <c r="C166" s="20">
        <v>165</v>
      </c>
      <c r="D166" s="20" t="s">
        <v>392</v>
      </c>
      <c r="E166" s="20">
        <v>80</v>
      </c>
      <c r="F166" s="18" t="s">
        <v>398</v>
      </c>
      <c r="G166" s="21" t="s">
        <v>177</v>
      </c>
      <c r="H166" s="71" t="s">
        <v>387</v>
      </c>
      <c r="I166" s="71" t="s">
        <v>387</v>
      </c>
      <c r="J166" s="71"/>
      <c r="K166" s="71"/>
    </row>
    <row r="167" spans="1:11" ht="13" x14ac:dyDescent="0.15">
      <c r="A167" s="15" t="s">
        <v>2957</v>
      </c>
      <c r="B167" s="18" t="s">
        <v>346</v>
      </c>
      <c r="C167" s="20">
        <v>166</v>
      </c>
      <c r="D167" s="20" t="s">
        <v>392</v>
      </c>
      <c r="E167" s="20">
        <v>140</v>
      </c>
      <c r="F167" s="18" t="s">
        <v>386</v>
      </c>
      <c r="G167" s="21" t="s">
        <v>181</v>
      </c>
      <c r="H167" s="71" t="s">
        <v>387</v>
      </c>
      <c r="I167" s="71" t="s">
        <v>387</v>
      </c>
      <c r="J167" s="71"/>
      <c r="K167" s="71"/>
    </row>
    <row r="168" spans="1:11" ht="13" x14ac:dyDescent="0.15">
      <c r="A168" s="15" t="s">
        <v>3213</v>
      </c>
      <c r="B168" s="18" t="s">
        <v>346</v>
      </c>
      <c r="C168" s="20">
        <v>167</v>
      </c>
      <c r="D168" s="20" t="s">
        <v>469</v>
      </c>
      <c r="E168" s="20"/>
      <c r="F168" s="20" t="s">
        <v>1542</v>
      </c>
      <c r="G168" s="21" t="s">
        <v>177</v>
      </c>
      <c r="H168" s="71" t="s">
        <v>387</v>
      </c>
      <c r="I168" s="71" t="s">
        <v>387</v>
      </c>
      <c r="J168" s="71"/>
      <c r="K168" s="71"/>
    </row>
    <row r="169" spans="1:11" ht="13" x14ac:dyDescent="0.15">
      <c r="A169" s="15" t="s">
        <v>3214</v>
      </c>
      <c r="B169" s="18" t="s">
        <v>346</v>
      </c>
      <c r="C169" s="20">
        <v>168</v>
      </c>
      <c r="D169" s="20" t="s">
        <v>469</v>
      </c>
      <c r="E169" s="20"/>
      <c r="F169" s="20" t="s">
        <v>1069</v>
      </c>
      <c r="G169" s="21" t="s">
        <v>177</v>
      </c>
      <c r="H169" s="71" t="s">
        <v>387</v>
      </c>
      <c r="I169" s="71" t="s">
        <v>387</v>
      </c>
      <c r="J169" s="71"/>
      <c r="K169" s="71"/>
    </row>
    <row r="170" spans="1:11" ht="13" x14ac:dyDescent="0.15">
      <c r="A170" s="15" t="s">
        <v>3215</v>
      </c>
      <c r="B170" s="18" t="s">
        <v>346</v>
      </c>
      <c r="C170" s="20">
        <v>169</v>
      </c>
      <c r="D170" s="20" t="s">
        <v>469</v>
      </c>
      <c r="E170" s="20"/>
      <c r="F170" s="20" t="s">
        <v>1542</v>
      </c>
      <c r="G170" s="21" t="s">
        <v>177</v>
      </c>
      <c r="H170" s="71" t="s">
        <v>387</v>
      </c>
      <c r="I170" s="71" t="s">
        <v>387</v>
      </c>
      <c r="J170" s="71"/>
      <c r="K170" s="71"/>
    </row>
    <row r="171" spans="1:11" ht="13" x14ac:dyDescent="0.15">
      <c r="A171" s="15" t="s">
        <v>3216</v>
      </c>
      <c r="B171" s="18" t="s">
        <v>346</v>
      </c>
      <c r="C171" s="20">
        <v>170</v>
      </c>
      <c r="D171" s="20" t="s">
        <v>469</v>
      </c>
      <c r="E171" s="20"/>
      <c r="F171" s="20" t="s">
        <v>1542</v>
      </c>
      <c r="G171" s="21" t="s">
        <v>177</v>
      </c>
      <c r="H171" s="71" t="s">
        <v>387</v>
      </c>
      <c r="I171" s="71" t="s">
        <v>387</v>
      </c>
      <c r="J171" s="71"/>
      <c r="K171" s="71"/>
    </row>
    <row r="172" spans="1:11" ht="13" x14ac:dyDescent="0.15">
      <c r="A172" s="15" t="s">
        <v>3217</v>
      </c>
      <c r="B172" s="18" t="s">
        <v>346</v>
      </c>
      <c r="C172" s="20">
        <v>171</v>
      </c>
      <c r="D172" s="20" t="s">
        <v>469</v>
      </c>
      <c r="E172" s="20"/>
      <c r="F172" s="20" t="s">
        <v>1542</v>
      </c>
      <c r="G172" s="21" t="s">
        <v>177</v>
      </c>
      <c r="H172" s="71" t="s">
        <v>387</v>
      </c>
      <c r="I172" s="71" t="s">
        <v>387</v>
      </c>
      <c r="J172" s="71"/>
      <c r="K172" s="71"/>
    </row>
    <row r="173" spans="1:11" ht="13" x14ac:dyDescent="0.15">
      <c r="A173" s="15" t="s">
        <v>3218</v>
      </c>
      <c r="B173" s="18" t="s">
        <v>346</v>
      </c>
      <c r="C173" s="20">
        <v>172</v>
      </c>
      <c r="D173" s="20" t="s">
        <v>469</v>
      </c>
      <c r="E173" s="20"/>
      <c r="F173" s="20" t="s">
        <v>1542</v>
      </c>
      <c r="G173" s="21" t="s">
        <v>177</v>
      </c>
      <c r="H173" s="71" t="s">
        <v>387</v>
      </c>
      <c r="I173" s="71" t="s">
        <v>387</v>
      </c>
      <c r="J173" s="71"/>
      <c r="K173" s="71"/>
    </row>
    <row r="174" spans="1:11" ht="13" x14ac:dyDescent="0.15">
      <c r="A174" s="15" t="s">
        <v>3219</v>
      </c>
      <c r="B174" s="18" t="s">
        <v>346</v>
      </c>
      <c r="C174" s="20">
        <v>173</v>
      </c>
      <c r="D174" s="20" t="s">
        <v>469</v>
      </c>
      <c r="E174" s="20"/>
      <c r="F174" s="20" t="s">
        <v>1069</v>
      </c>
      <c r="G174" s="21" t="s">
        <v>177</v>
      </c>
      <c r="H174" s="71" t="s">
        <v>387</v>
      </c>
      <c r="I174" s="71" t="s">
        <v>387</v>
      </c>
      <c r="J174" s="71"/>
      <c r="K174" s="71"/>
    </row>
    <row r="175" spans="1:11" ht="13" x14ac:dyDescent="0.15">
      <c r="A175" s="15" t="s">
        <v>3220</v>
      </c>
      <c r="B175" s="18" t="s">
        <v>346</v>
      </c>
      <c r="C175" s="20">
        <v>174</v>
      </c>
      <c r="D175" s="20" t="s">
        <v>469</v>
      </c>
      <c r="E175" s="20"/>
      <c r="F175" s="20" t="s">
        <v>1542</v>
      </c>
      <c r="G175" s="21" t="s">
        <v>177</v>
      </c>
      <c r="H175" s="71" t="s">
        <v>387</v>
      </c>
      <c r="I175" s="71" t="s">
        <v>387</v>
      </c>
      <c r="J175" s="71"/>
      <c r="K175" s="71"/>
    </row>
    <row r="176" spans="1:11" ht="13" x14ac:dyDescent="0.15">
      <c r="A176" s="15" t="s">
        <v>3221</v>
      </c>
      <c r="B176" s="18" t="s">
        <v>346</v>
      </c>
      <c r="C176" s="20">
        <v>175</v>
      </c>
      <c r="D176" s="20" t="s">
        <v>469</v>
      </c>
      <c r="E176" s="20"/>
      <c r="F176" s="20" t="s">
        <v>1542</v>
      </c>
      <c r="G176" s="21" t="s">
        <v>177</v>
      </c>
      <c r="H176" s="71" t="s">
        <v>387</v>
      </c>
      <c r="I176" s="71" t="s">
        <v>387</v>
      </c>
      <c r="J176" s="71"/>
      <c r="K176" s="71"/>
    </row>
    <row r="177" spans="1:11" ht="13" x14ac:dyDescent="0.15">
      <c r="A177" s="15" t="s">
        <v>3222</v>
      </c>
      <c r="B177" s="18" t="s">
        <v>346</v>
      </c>
      <c r="C177" s="20">
        <v>176</v>
      </c>
      <c r="D177" s="20" t="s">
        <v>469</v>
      </c>
      <c r="E177" s="20"/>
      <c r="F177" s="20" t="s">
        <v>1542</v>
      </c>
      <c r="G177" s="21" t="s">
        <v>177</v>
      </c>
      <c r="H177" s="71" t="s">
        <v>387</v>
      </c>
      <c r="I177" s="71" t="s">
        <v>387</v>
      </c>
      <c r="J177" s="71"/>
      <c r="K177" s="71"/>
    </row>
    <row r="178" spans="1:11" ht="13" x14ac:dyDescent="0.15">
      <c r="A178" s="15" t="s">
        <v>3223</v>
      </c>
      <c r="B178" s="18" t="s">
        <v>346</v>
      </c>
      <c r="C178" s="20">
        <v>177</v>
      </c>
      <c r="D178" s="20" t="s">
        <v>469</v>
      </c>
      <c r="E178" s="20"/>
      <c r="F178" s="20" t="s">
        <v>1542</v>
      </c>
      <c r="G178" s="21" t="s">
        <v>177</v>
      </c>
      <c r="H178" s="71" t="s">
        <v>387</v>
      </c>
      <c r="I178" s="71" t="s">
        <v>387</v>
      </c>
      <c r="J178" s="71"/>
      <c r="K178" s="71"/>
    </row>
    <row r="179" spans="1:11" ht="13" x14ac:dyDescent="0.15">
      <c r="A179" s="15" t="s">
        <v>3224</v>
      </c>
      <c r="B179" s="18" t="s">
        <v>346</v>
      </c>
      <c r="C179" s="20">
        <v>178</v>
      </c>
      <c r="D179" s="20" t="s">
        <v>469</v>
      </c>
      <c r="E179" s="20"/>
      <c r="F179" s="18" t="s">
        <v>721</v>
      </c>
      <c r="G179" s="21" t="s">
        <v>185</v>
      </c>
      <c r="H179" s="71" t="s">
        <v>387</v>
      </c>
      <c r="I179" s="71" t="s">
        <v>387</v>
      </c>
      <c r="J179" s="71"/>
      <c r="K179" s="71" t="s">
        <v>387</v>
      </c>
    </row>
    <row r="180" spans="1:11" ht="13" x14ac:dyDescent="0.15">
      <c r="A180" s="15" t="s">
        <v>3225</v>
      </c>
      <c r="B180" s="18" t="s">
        <v>346</v>
      </c>
      <c r="C180" s="20">
        <v>179</v>
      </c>
      <c r="D180" s="20" t="s">
        <v>469</v>
      </c>
      <c r="E180" s="20"/>
      <c r="F180" s="20" t="s">
        <v>1069</v>
      </c>
      <c r="G180" s="21" t="s">
        <v>177</v>
      </c>
      <c r="H180" s="71" t="s">
        <v>387</v>
      </c>
      <c r="I180" s="71" t="s">
        <v>387</v>
      </c>
      <c r="J180" s="71"/>
      <c r="K180" s="71"/>
    </row>
    <row r="181" spans="1:11" ht="13" x14ac:dyDescent="0.15">
      <c r="A181" s="15" t="s">
        <v>3226</v>
      </c>
      <c r="B181" s="18" t="s">
        <v>346</v>
      </c>
      <c r="C181" s="20">
        <v>180</v>
      </c>
      <c r="D181" s="20" t="s">
        <v>469</v>
      </c>
      <c r="E181" s="20"/>
      <c r="F181" s="18" t="s">
        <v>721</v>
      </c>
      <c r="G181" s="21" t="s">
        <v>185</v>
      </c>
      <c r="H181" s="71" t="s">
        <v>387</v>
      </c>
      <c r="I181" s="71" t="s">
        <v>387</v>
      </c>
      <c r="J181" s="71"/>
      <c r="K181" s="71" t="s">
        <v>387</v>
      </c>
    </row>
    <row r="182" spans="1:11" ht="13" x14ac:dyDescent="0.15">
      <c r="A182" s="15" t="s">
        <v>3227</v>
      </c>
      <c r="B182" s="18" t="s">
        <v>346</v>
      </c>
      <c r="C182" s="20">
        <v>181</v>
      </c>
      <c r="D182" s="20" t="s">
        <v>469</v>
      </c>
      <c r="E182" s="20"/>
      <c r="F182" s="20" t="s">
        <v>1542</v>
      </c>
      <c r="G182" s="21" t="s">
        <v>177</v>
      </c>
      <c r="H182" s="71" t="s">
        <v>387</v>
      </c>
      <c r="I182" s="71" t="s">
        <v>387</v>
      </c>
      <c r="J182" s="71"/>
      <c r="K182" s="71"/>
    </row>
    <row r="183" spans="1:11" ht="13" x14ac:dyDescent="0.15">
      <c r="A183" s="15" t="s">
        <v>3228</v>
      </c>
      <c r="B183" s="18" t="s">
        <v>346</v>
      </c>
      <c r="C183" s="20">
        <v>182</v>
      </c>
      <c r="D183" s="20" t="s">
        <v>469</v>
      </c>
      <c r="E183" s="20"/>
      <c r="F183" s="20" t="s">
        <v>1069</v>
      </c>
      <c r="G183" s="21" t="s">
        <v>185</v>
      </c>
      <c r="H183" s="71" t="s">
        <v>387</v>
      </c>
      <c r="I183" s="71" t="s">
        <v>387</v>
      </c>
      <c r="J183" s="71"/>
      <c r="K183" s="71" t="s">
        <v>387</v>
      </c>
    </row>
    <row r="184" spans="1:11" ht="13" x14ac:dyDescent="0.15">
      <c r="A184" s="15" t="s">
        <v>3229</v>
      </c>
      <c r="B184" s="18" t="s">
        <v>346</v>
      </c>
      <c r="C184" s="20">
        <v>183</v>
      </c>
      <c r="D184" s="20" t="s">
        <v>469</v>
      </c>
      <c r="E184" s="20"/>
      <c r="F184" s="20" t="s">
        <v>1069</v>
      </c>
      <c r="G184" s="21" t="s">
        <v>177</v>
      </c>
      <c r="H184" s="71" t="s">
        <v>387</v>
      </c>
      <c r="I184" s="71" t="s">
        <v>387</v>
      </c>
      <c r="J184" s="71"/>
      <c r="K184" s="71"/>
    </row>
    <row r="185" spans="1:11" ht="13" x14ac:dyDescent="0.15">
      <c r="A185" s="15" t="s">
        <v>3230</v>
      </c>
      <c r="B185" s="18" t="s">
        <v>346</v>
      </c>
      <c r="C185" s="20">
        <v>184</v>
      </c>
      <c r="D185" s="20" t="s">
        <v>469</v>
      </c>
      <c r="E185" s="20"/>
      <c r="F185" s="20" t="s">
        <v>1542</v>
      </c>
      <c r="G185" s="21" t="s">
        <v>177</v>
      </c>
      <c r="H185" s="71" t="s">
        <v>387</v>
      </c>
      <c r="I185" s="71" t="s">
        <v>387</v>
      </c>
      <c r="J185" s="71"/>
      <c r="K185" s="71"/>
    </row>
    <row r="186" spans="1:11" ht="13" x14ac:dyDescent="0.15">
      <c r="A186" s="15" t="s">
        <v>2166</v>
      </c>
      <c r="B186" s="18" t="s">
        <v>346</v>
      </c>
      <c r="C186" s="20">
        <v>185</v>
      </c>
      <c r="D186" s="20" t="s">
        <v>469</v>
      </c>
      <c r="E186" s="20"/>
      <c r="F186" s="20" t="s">
        <v>1542</v>
      </c>
      <c r="G186" s="21" t="s">
        <v>177</v>
      </c>
      <c r="H186" s="71" t="s">
        <v>387</v>
      </c>
      <c r="I186" s="71" t="s">
        <v>387</v>
      </c>
      <c r="J186" s="71"/>
      <c r="K186" s="71"/>
    </row>
    <row r="187" spans="1:11" ht="13" x14ac:dyDescent="0.15">
      <c r="A187" s="15" t="s">
        <v>3231</v>
      </c>
      <c r="B187" s="18" t="s">
        <v>346</v>
      </c>
      <c r="C187" s="20">
        <v>186</v>
      </c>
      <c r="D187" s="20" t="s">
        <v>469</v>
      </c>
      <c r="E187" s="20"/>
      <c r="F187" s="20" t="s">
        <v>1069</v>
      </c>
      <c r="G187" s="21" t="s">
        <v>177</v>
      </c>
      <c r="H187" s="71" t="s">
        <v>387</v>
      </c>
      <c r="I187" s="71" t="s">
        <v>387</v>
      </c>
      <c r="J187" s="71"/>
      <c r="K187" s="71"/>
    </row>
    <row r="188" spans="1:11" ht="13" x14ac:dyDescent="0.15">
      <c r="A188" s="15" t="s">
        <v>3232</v>
      </c>
      <c r="B188" s="18" t="s">
        <v>346</v>
      </c>
      <c r="C188" s="20">
        <v>187</v>
      </c>
      <c r="D188" s="20" t="s">
        <v>469</v>
      </c>
      <c r="E188" s="20"/>
      <c r="F188" s="20" t="s">
        <v>1542</v>
      </c>
      <c r="G188" s="21" t="s">
        <v>177</v>
      </c>
      <c r="H188" s="71" t="s">
        <v>387</v>
      </c>
      <c r="I188" s="71" t="s">
        <v>387</v>
      </c>
      <c r="J188" s="71"/>
      <c r="K188" s="71"/>
    </row>
    <row r="189" spans="1:11" ht="13" x14ac:dyDescent="0.15">
      <c r="A189" s="15" t="s">
        <v>3233</v>
      </c>
      <c r="B189" s="18" t="s">
        <v>346</v>
      </c>
      <c r="C189" s="20">
        <v>188</v>
      </c>
      <c r="D189" s="20" t="s">
        <v>469</v>
      </c>
      <c r="E189" s="20"/>
      <c r="F189" s="20" t="s">
        <v>1069</v>
      </c>
      <c r="G189" s="21" t="s">
        <v>177</v>
      </c>
      <c r="H189" s="71" t="s">
        <v>387</v>
      </c>
      <c r="I189" s="71" t="s">
        <v>387</v>
      </c>
      <c r="J189" s="71"/>
      <c r="K189" s="71"/>
    </row>
    <row r="190" spans="1:11" ht="13" x14ac:dyDescent="0.15">
      <c r="A190" s="15" t="s">
        <v>3234</v>
      </c>
      <c r="B190" s="18" t="s">
        <v>346</v>
      </c>
      <c r="C190" s="20">
        <v>189</v>
      </c>
      <c r="D190" s="20" t="s">
        <v>469</v>
      </c>
      <c r="E190" s="20"/>
      <c r="F190" s="20" t="s">
        <v>1069</v>
      </c>
      <c r="G190" s="21" t="s">
        <v>177</v>
      </c>
      <c r="H190" s="71" t="s">
        <v>387</v>
      </c>
      <c r="I190" s="71" t="s">
        <v>387</v>
      </c>
      <c r="J190" s="71"/>
      <c r="K190" s="71"/>
    </row>
    <row r="191" spans="1:11" ht="13" x14ac:dyDescent="0.15">
      <c r="A191" s="15" t="s">
        <v>3235</v>
      </c>
      <c r="B191" s="18" t="s">
        <v>346</v>
      </c>
      <c r="C191" s="20">
        <v>190</v>
      </c>
      <c r="D191" s="20" t="s">
        <v>469</v>
      </c>
      <c r="E191" s="20"/>
      <c r="F191" s="20" t="s">
        <v>1542</v>
      </c>
      <c r="G191" s="21" t="s">
        <v>177</v>
      </c>
      <c r="H191" s="71" t="s">
        <v>387</v>
      </c>
      <c r="I191" s="71" t="s">
        <v>387</v>
      </c>
      <c r="J191" s="71"/>
      <c r="K191" s="71"/>
    </row>
    <row r="192" spans="1:11" ht="13" x14ac:dyDescent="0.15">
      <c r="A192" s="15" t="s">
        <v>3236</v>
      </c>
      <c r="B192" s="18" t="s">
        <v>346</v>
      </c>
      <c r="C192" s="20">
        <v>191</v>
      </c>
      <c r="D192" s="20" t="s">
        <v>469</v>
      </c>
      <c r="E192" s="20"/>
      <c r="F192" s="18" t="s">
        <v>721</v>
      </c>
      <c r="G192" s="21" t="s">
        <v>185</v>
      </c>
      <c r="H192" s="71" t="s">
        <v>387</v>
      </c>
      <c r="I192" s="71" t="s">
        <v>387</v>
      </c>
      <c r="J192" s="71"/>
      <c r="K192" s="71" t="s">
        <v>387</v>
      </c>
    </row>
    <row r="193" spans="1:11" ht="13" x14ac:dyDescent="0.15">
      <c r="A193" s="15" t="s">
        <v>3237</v>
      </c>
      <c r="B193" s="18" t="s">
        <v>346</v>
      </c>
      <c r="C193" s="20">
        <v>192</v>
      </c>
      <c r="D193" s="20" t="s">
        <v>469</v>
      </c>
      <c r="E193" s="20"/>
      <c r="F193" s="20" t="s">
        <v>1542</v>
      </c>
      <c r="G193" s="21" t="s">
        <v>177</v>
      </c>
      <c r="H193" s="71" t="s">
        <v>387</v>
      </c>
      <c r="I193" s="71" t="s">
        <v>387</v>
      </c>
      <c r="J193" s="71"/>
      <c r="K193" s="71"/>
    </row>
    <row r="194" spans="1:11" ht="13" x14ac:dyDescent="0.15">
      <c r="A194" s="15" t="s">
        <v>3238</v>
      </c>
      <c r="B194" s="18" t="s">
        <v>346</v>
      </c>
      <c r="C194" s="20">
        <v>193</v>
      </c>
      <c r="D194" s="20" t="s">
        <v>469</v>
      </c>
      <c r="E194" s="20"/>
      <c r="F194" s="20" t="s">
        <v>1069</v>
      </c>
      <c r="G194" s="21" t="s">
        <v>177</v>
      </c>
      <c r="H194" s="71" t="s">
        <v>387</v>
      </c>
      <c r="I194" s="71" t="s">
        <v>387</v>
      </c>
      <c r="J194" s="71"/>
      <c r="K194" s="71"/>
    </row>
    <row r="195" spans="1:11" ht="13" x14ac:dyDescent="0.15">
      <c r="A195" s="15" t="s">
        <v>3239</v>
      </c>
      <c r="B195" s="18" t="s">
        <v>346</v>
      </c>
      <c r="C195" s="20">
        <v>194</v>
      </c>
      <c r="D195" s="20" t="s">
        <v>496</v>
      </c>
      <c r="E195" s="20"/>
      <c r="F195" s="18" t="s">
        <v>497</v>
      </c>
      <c r="G195" s="21" t="s">
        <v>177</v>
      </c>
      <c r="H195" s="71" t="s">
        <v>387</v>
      </c>
      <c r="I195" s="71" t="s">
        <v>387</v>
      </c>
      <c r="J195" s="71"/>
      <c r="K195" s="71"/>
    </row>
    <row r="196" spans="1:11" ht="13" x14ac:dyDescent="0.15">
      <c r="A196" s="15" t="s">
        <v>3193</v>
      </c>
      <c r="B196" s="18" t="s">
        <v>346</v>
      </c>
      <c r="C196" s="20">
        <v>195</v>
      </c>
      <c r="D196" s="20" t="s">
        <v>407</v>
      </c>
      <c r="E196" s="20">
        <v>170</v>
      </c>
      <c r="F196" s="18" t="s">
        <v>393</v>
      </c>
      <c r="G196" s="21" t="s">
        <v>257</v>
      </c>
      <c r="H196" s="71" t="s">
        <v>387</v>
      </c>
      <c r="I196" s="71" t="s">
        <v>387</v>
      </c>
      <c r="J196" s="71"/>
      <c r="K196" s="71" t="s">
        <v>387</v>
      </c>
    </row>
    <row r="197" spans="1:11" ht="13" x14ac:dyDescent="0.15">
      <c r="A197" s="15" t="s">
        <v>3195</v>
      </c>
      <c r="B197" s="18" t="s">
        <v>346</v>
      </c>
      <c r="C197" s="20">
        <v>196</v>
      </c>
      <c r="D197" s="20" t="s">
        <v>407</v>
      </c>
      <c r="E197" s="20">
        <v>230</v>
      </c>
      <c r="F197" s="18" t="s">
        <v>386</v>
      </c>
      <c r="G197" s="21" t="s">
        <v>257</v>
      </c>
      <c r="H197" s="71" t="s">
        <v>387</v>
      </c>
      <c r="I197" s="71" t="s">
        <v>387</v>
      </c>
      <c r="J197" s="71"/>
      <c r="K197" s="71" t="s">
        <v>387</v>
      </c>
    </row>
    <row r="198" spans="1:11" ht="13" x14ac:dyDescent="0.15">
      <c r="A198" s="15" t="s">
        <v>3196</v>
      </c>
      <c r="B198" s="18" t="s">
        <v>346</v>
      </c>
      <c r="C198" s="20">
        <v>197</v>
      </c>
      <c r="D198" s="20" t="s">
        <v>407</v>
      </c>
      <c r="E198" s="20">
        <v>170</v>
      </c>
      <c r="F198" s="18" t="s">
        <v>393</v>
      </c>
      <c r="G198" s="21" t="s">
        <v>257</v>
      </c>
      <c r="H198" s="71" t="s">
        <v>387</v>
      </c>
      <c r="I198" s="71" t="s">
        <v>387</v>
      </c>
      <c r="J198" s="71"/>
      <c r="K198" s="71" t="s">
        <v>387</v>
      </c>
    </row>
    <row r="199" spans="1:11" ht="13" x14ac:dyDescent="0.15">
      <c r="A199" s="15" t="s">
        <v>3198</v>
      </c>
      <c r="B199" s="18" t="s">
        <v>346</v>
      </c>
      <c r="C199" s="20">
        <v>198</v>
      </c>
      <c r="D199" s="20" t="s">
        <v>395</v>
      </c>
      <c r="E199" s="20">
        <v>210</v>
      </c>
      <c r="F199" s="18" t="s">
        <v>398</v>
      </c>
      <c r="G199" s="21" t="s">
        <v>257</v>
      </c>
      <c r="H199" s="71" t="s">
        <v>387</v>
      </c>
      <c r="I199" s="71" t="s">
        <v>387</v>
      </c>
      <c r="J199" s="71"/>
      <c r="K199" s="71" t="s">
        <v>387</v>
      </c>
    </row>
    <row r="200" spans="1:11" ht="13" x14ac:dyDescent="0.15">
      <c r="A200" s="15" t="s">
        <v>3199</v>
      </c>
      <c r="B200" s="18" t="s">
        <v>346</v>
      </c>
      <c r="C200" s="20">
        <v>199</v>
      </c>
      <c r="D200" s="20" t="s">
        <v>395</v>
      </c>
      <c r="E200" s="20">
        <v>180</v>
      </c>
      <c r="F200" s="18" t="s">
        <v>393</v>
      </c>
      <c r="G200" s="21" t="s">
        <v>257</v>
      </c>
      <c r="H200" s="71" t="s">
        <v>387</v>
      </c>
      <c r="I200" s="71" t="s">
        <v>387</v>
      </c>
      <c r="J200" s="71"/>
      <c r="K200" s="71" t="s">
        <v>387</v>
      </c>
    </row>
    <row r="201" spans="1:11" ht="13" x14ac:dyDescent="0.15">
      <c r="A201" s="15" t="s">
        <v>3200</v>
      </c>
      <c r="B201" s="18" t="s">
        <v>346</v>
      </c>
      <c r="C201" s="20">
        <v>200</v>
      </c>
      <c r="D201" s="20" t="s">
        <v>389</v>
      </c>
      <c r="E201" s="20">
        <v>180</v>
      </c>
      <c r="F201" s="18" t="s">
        <v>393</v>
      </c>
      <c r="G201" s="21" t="s">
        <v>257</v>
      </c>
      <c r="H201" s="71" t="s">
        <v>387</v>
      </c>
      <c r="I201" s="71" t="s">
        <v>387</v>
      </c>
      <c r="J201" s="71"/>
      <c r="K201" s="71" t="s">
        <v>387</v>
      </c>
    </row>
    <row r="202" spans="1:11" ht="13" x14ac:dyDescent="0.15">
      <c r="A202" s="15" t="s">
        <v>3202</v>
      </c>
      <c r="B202" s="18" t="s">
        <v>346</v>
      </c>
      <c r="C202" s="20">
        <v>201</v>
      </c>
      <c r="D202" s="20" t="s">
        <v>404</v>
      </c>
      <c r="E202" s="20">
        <v>190</v>
      </c>
      <c r="F202" s="18" t="s">
        <v>393</v>
      </c>
      <c r="G202" s="21" t="s">
        <v>257</v>
      </c>
      <c r="H202" s="71" t="s">
        <v>387</v>
      </c>
      <c r="I202" s="71" t="s">
        <v>387</v>
      </c>
      <c r="J202" s="71"/>
      <c r="K202" s="71" t="s">
        <v>387</v>
      </c>
    </row>
    <row r="203" spans="1:11" ht="13" x14ac:dyDescent="0.15">
      <c r="A203" s="15" t="s">
        <v>3203</v>
      </c>
      <c r="B203" s="18" t="s">
        <v>346</v>
      </c>
      <c r="C203" s="20">
        <v>202</v>
      </c>
      <c r="D203" s="20" t="s">
        <v>385</v>
      </c>
      <c r="E203" s="20">
        <v>170</v>
      </c>
      <c r="F203" s="18" t="s">
        <v>393</v>
      </c>
      <c r="G203" s="21" t="s">
        <v>257</v>
      </c>
      <c r="H203" s="71" t="s">
        <v>387</v>
      </c>
      <c r="I203" s="71" t="s">
        <v>387</v>
      </c>
      <c r="J203" s="71"/>
      <c r="K203" s="71" t="s">
        <v>387</v>
      </c>
    </row>
    <row r="204" spans="1:11" ht="13" x14ac:dyDescent="0.15">
      <c r="A204" s="15" t="s">
        <v>3206</v>
      </c>
      <c r="B204" s="18" t="s">
        <v>346</v>
      </c>
      <c r="C204" s="20">
        <v>203</v>
      </c>
      <c r="D204" s="20" t="s">
        <v>858</v>
      </c>
      <c r="E204" s="20">
        <v>250</v>
      </c>
      <c r="F204" s="18" t="s">
        <v>386</v>
      </c>
      <c r="G204" s="21" t="s">
        <v>257</v>
      </c>
      <c r="H204" s="71" t="s">
        <v>387</v>
      </c>
      <c r="I204" s="71" t="s">
        <v>387</v>
      </c>
      <c r="J204" s="71"/>
      <c r="K204" s="71" t="s">
        <v>387</v>
      </c>
    </row>
    <row r="205" spans="1:11" ht="13" x14ac:dyDescent="0.15">
      <c r="A205" s="15" t="s">
        <v>3207</v>
      </c>
      <c r="B205" s="18" t="s">
        <v>346</v>
      </c>
      <c r="C205" s="20">
        <v>204</v>
      </c>
      <c r="D205" s="20" t="s">
        <v>847</v>
      </c>
      <c r="E205" s="20">
        <v>180</v>
      </c>
      <c r="F205" s="18" t="s">
        <v>393</v>
      </c>
      <c r="G205" s="21" t="s">
        <v>257</v>
      </c>
      <c r="H205" s="71" t="s">
        <v>387</v>
      </c>
      <c r="I205" s="71" t="s">
        <v>387</v>
      </c>
      <c r="J205" s="71"/>
      <c r="K205" s="71" t="s">
        <v>387</v>
      </c>
    </row>
    <row r="206" spans="1:11" ht="13" x14ac:dyDescent="0.15">
      <c r="A206" s="15" t="s">
        <v>2984</v>
      </c>
      <c r="B206" s="18" t="s">
        <v>346</v>
      </c>
      <c r="C206" s="20">
        <v>205</v>
      </c>
      <c r="D206" s="20" t="s">
        <v>2547</v>
      </c>
      <c r="E206" s="20">
        <v>200</v>
      </c>
      <c r="F206" s="18" t="s">
        <v>398</v>
      </c>
      <c r="G206" s="21" t="s">
        <v>257</v>
      </c>
      <c r="H206" s="71" t="s">
        <v>387</v>
      </c>
      <c r="I206" s="71" t="s">
        <v>387</v>
      </c>
      <c r="J206" s="71"/>
      <c r="K206" s="71" t="s">
        <v>387</v>
      </c>
    </row>
    <row r="207" spans="1:11" ht="13" x14ac:dyDescent="0.15">
      <c r="A207" s="15" t="s">
        <v>3209</v>
      </c>
      <c r="B207" s="18" t="s">
        <v>346</v>
      </c>
      <c r="C207" s="20">
        <v>206</v>
      </c>
      <c r="D207" s="20" t="s">
        <v>2547</v>
      </c>
      <c r="E207" s="20">
        <v>170</v>
      </c>
      <c r="F207" s="18" t="s">
        <v>393</v>
      </c>
      <c r="G207" s="21" t="s">
        <v>257</v>
      </c>
      <c r="H207" s="71" t="s">
        <v>387</v>
      </c>
      <c r="I207" s="71" t="s">
        <v>387</v>
      </c>
      <c r="J207" s="71"/>
      <c r="K207" s="71" t="s">
        <v>387</v>
      </c>
    </row>
    <row r="208" spans="1:11" ht="13" x14ac:dyDescent="0.15">
      <c r="A208" s="15" t="s">
        <v>3212</v>
      </c>
      <c r="B208" s="18" t="s">
        <v>346</v>
      </c>
      <c r="C208" s="20">
        <v>207</v>
      </c>
      <c r="D208" s="20" t="s">
        <v>392</v>
      </c>
      <c r="E208" s="20">
        <v>190</v>
      </c>
      <c r="F208" s="18" t="s">
        <v>393</v>
      </c>
      <c r="G208" s="21" t="s">
        <v>257</v>
      </c>
      <c r="H208" s="71" t="s">
        <v>387</v>
      </c>
      <c r="I208" s="71" t="s">
        <v>387</v>
      </c>
      <c r="J208" s="71"/>
      <c r="K208" s="71" t="s">
        <v>387</v>
      </c>
    </row>
    <row r="209" spans="1:11" ht="13" x14ac:dyDescent="0.15">
      <c r="A209" s="15" t="s">
        <v>3219</v>
      </c>
      <c r="B209" s="18" t="s">
        <v>346</v>
      </c>
      <c r="C209" s="20">
        <v>208</v>
      </c>
      <c r="D209" s="20" t="s">
        <v>469</v>
      </c>
      <c r="E209" s="20"/>
      <c r="F209" s="18" t="s">
        <v>1069</v>
      </c>
      <c r="G209" s="21" t="s">
        <v>257</v>
      </c>
      <c r="H209" s="71" t="s">
        <v>387</v>
      </c>
      <c r="I209" s="71" t="s">
        <v>387</v>
      </c>
      <c r="J209" s="71"/>
      <c r="K209" s="71" t="s">
        <v>387</v>
      </c>
    </row>
    <row r="210" spans="1:11" ht="13" x14ac:dyDescent="0.15">
      <c r="A210" s="15" t="s">
        <v>2184</v>
      </c>
      <c r="B210" s="18" t="s">
        <v>346</v>
      </c>
      <c r="C210" s="20">
        <v>209</v>
      </c>
      <c r="D210" s="20" t="s">
        <v>469</v>
      </c>
      <c r="E210" s="20"/>
      <c r="F210" s="18" t="s">
        <v>1069</v>
      </c>
      <c r="G210" s="21" t="s">
        <v>257</v>
      </c>
      <c r="H210" s="71" t="s">
        <v>387</v>
      </c>
      <c r="I210" s="71" t="s">
        <v>387</v>
      </c>
      <c r="J210" s="71"/>
      <c r="K210" s="71" t="s">
        <v>387</v>
      </c>
    </row>
    <row r="211" spans="1:11" ht="13" x14ac:dyDescent="0.15">
      <c r="A211" s="15" t="s">
        <v>3225</v>
      </c>
      <c r="B211" s="18" t="s">
        <v>346</v>
      </c>
      <c r="C211" s="20">
        <v>210</v>
      </c>
      <c r="D211" s="20" t="s">
        <v>469</v>
      </c>
      <c r="E211" s="20"/>
      <c r="F211" s="18" t="s">
        <v>1069</v>
      </c>
      <c r="G211" s="21" t="s">
        <v>257</v>
      </c>
      <c r="H211" s="71" t="s">
        <v>387</v>
      </c>
      <c r="I211" s="71" t="s">
        <v>387</v>
      </c>
      <c r="J211" s="71"/>
      <c r="K211" s="71" t="s">
        <v>387</v>
      </c>
    </row>
    <row r="212" spans="1:11" ht="13" x14ac:dyDescent="0.15">
      <c r="A212" s="15" t="s">
        <v>3229</v>
      </c>
      <c r="B212" s="18" t="s">
        <v>346</v>
      </c>
      <c r="C212" s="20">
        <v>211</v>
      </c>
      <c r="D212" s="20" t="s">
        <v>469</v>
      </c>
      <c r="E212" s="20"/>
      <c r="F212" s="18" t="s">
        <v>1069</v>
      </c>
      <c r="G212" s="21" t="s">
        <v>257</v>
      </c>
      <c r="H212" s="71" t="s">
        <v>387</v>
      </c>
      <c r="I212" s="71" t="s">
        <v>387</v>
      </c>
      <c r="J212" s="71"/>
      <c r="K212" s="71" t="s">
        <v>387</v>
      </c>
    </row>
    <row r="213" spans="1:11" ht="13" x14ac:dyDescent="0.15">
      <c r="A213" s="15" t="s">
        <v>3231</v>
      </c>
      <c r="B213" s="18" t="s">
        <v>346</v>
      </c>
      <c r="C213" s="20">
        <v>212</v>
      </c>
      <c r="D213" s="20" t="s">
        <v>469</v>
      </c>
      <c r="E213" s="20"/>
      <c r="F213" s="18" t="s">
        <v>1069</v>
      </c>
      <c r="G213" s="21" t="s">
        <v>257</v>
      </c>
      <c r="H213" s="71" t="s">
        <v>387</v>
      </c>
      <c r="I213" s="71" t="s">
        <v>387</v>
      </c>
      <c r="J213" s="71"/>
      <c r="K213" s="71" t="s">
        <v>387</v>
      </c>
    </row>
    <row r="214" spans="1:11" ht="13" x14ac:dyDescent="0.15">
      <c r="A214" s="15" t="s">
        <v>3233</v>
      </c>
      <c r="B214" s="18" t="s">
        <v>346</v>
      </c>
      <c r="C214" s="20">
        <v>213</v>
      </c>
      <c r="D214" s="20" t="s">
        <v>469</v>
      </c>
      <c r="E214" s="20"/>
      <c r="F214" s="18" t="s">
        <v>1069</v>
      </c>
      <c r="G214" s="21" t="s">
        <v>257</v>
      </c>
      <c r="H214" s="71" t="s">
        <v>387</v>
      </c>
      <c r="I214" s="71" t="s">
        <v>387</v>
      </c>
      <c r="J214" s="71"/>
      <c r="K214" s="71" t="s">
        <v>387</v>
      </c>
    </row>
    <row r="215" spans="1:11" ht="13" x14ac:dyDescent="0.15">
      <c r="A215" s="15" t="s">
        <v>3238</v>
      </c>
      <c r="B215" s="18" t="s">
        <v>346</v>
      </c>
      <c r="C215" s="20">
        <v>214</v>
      </c>
      <c r="D215" s="20" t="s">
        <v>469</v>
      </c>
      <c r="E215" s="20"/>
      <c r="F215" s="18" t="s">
        <v>1069</v>
      </c>
      <c r="G215" s="21" t="s">
        <v>257</v>
      </c>
      <c r="H215" s="71" t="s">
        <v>387</v>
      </c>
      <c r="I215" s="71" t="s">
        <v>387</v>
      </c>
      <c r="J215" s="71"/>
      <c r="K215" s="71" t="s">
        <v>387</v>
      </c>
    </row>
    <row r="216" spans="1:11" ht="13" x14ac:dyDescent="0.15">
      <c r="A216" s="15" t="s">
        <v>3193</v>
      </c>
      <c r="B216" s="18" t="s">
        <v>346</v>
      </c>
      <c r="C216" s="20">
        <v>215</v>
      </c>
      <c r="D216" s="20" t="s">
        <v>407</v>
      </c>
      <c r="E216" s="20">
        <v>170</v>
      </c>
      <c r="F216" s="18" t="s">
        <v>393</v>
      </c>
      <c r="G216" s="21" t="s">
        <v>260</v>
      </c>
      <c r="H216" s="71" t="s">
        <v>387</v>
      </c>
      <c r="I216" s="71" t="s">
        <v>387</v>
      </c>
      <c r="J216" s="71"/>
      <c r="K216" s="71" t="s">
        <v>387</v>
      </c>
    </row>
    <row r="217" spans="1:11" ht="13" x14ac:dyDescent="0.15">
      <c r="A217" s="15" t="s">
        <v>3195</v>
      </c>
      <c r="B217" s="18" t="s">
        <v>346</v>
      </c>
      <c r="C217" s="20">
        <v>216</v>
      </c>
      <c r="D217" s="20" t="s">
        <v>407</v>
      </c>
      <c r="E217" s="20">
        <v>230</v>
      </c>
      <c r="F217" s="18" t="s">
        <v>386</v>
      </c>
      <c r="G217" s="21" t="s">
        <v>260</v>
      </c>
      <c r="H217" s="71" t="s">
        <v>387</v>
      </c>
      <c r="I217" s="71" t="s">
        <v>387</v>
      </c>
      <c r="J217" s="71"/>
      <c r="K217" s="71" t="s">
        <v>387</v>
      </c>
    </row>
    <row r="218" spans="1:11" ht="13" x14ac:dyDescent="0.15">
      <c r="A218" s="15" t="s">
        <v>3196</v>
      </c>
      <c r="B218" s="18" t="s">
        <v>346</v>
      </c>
      <c r="C218" s="20">
        <v>217</v>
      </c>
      <c r="D218" s="20" t="s">
        <v>407</v>
      </c>
      <c r="E218" s="20">
        <v>170</v>
      </c>
      <c r="F218" s="18" t="s">
        <v>393</v>
      </c>
      <c r="G218" s="21" t="s">
        <v>260</v>
      </c>
      <c r="H218" s="71" t="s">
        <v>387</v>
      </c>
      <c r="I218" s="71" t="s">
        <v>387</v>
      </c>
      <c r="J218" s="71"/>
      <c r="K218" s="71" t="s">
        <v>387</v>
      </c>
    </row>
    <row r="219" spans="1:11" ht="13" x14ac:dyDescent="0.15">
      <c r="A219" s="15" t="s">
        <v>3198</v>
      </c>
      <c r="B219" s="18" t="s">
        <v>346</v>
      </c>
      <c r="C219" s="20">
        <v>218</v>
      </c>
      <c r="D219" s="20" t="s">
        <v>395</v>
      </c>
      <c r="E219" s="20">
        <v>210</v>
      </c>
      <c r="F219" s="18" t="s">
        <v>398</v>
      </c>
      <c r="G219" s="21" t="s">
        <v>260</v>
      </c>
      <c r="H219" s="71" t="s">
        <v>387</v>
      </c>
      <c r="I219" s="71" t="s">
        <v>387</v>
      </c>
      <c r="J219" s="71"/>
      <c r="K219" s="71" t="s">
        <v>387</v>
      </c>
    </row>
    <row r="220" spans="1:11" ht="13" x14ac:dyDescent="0.15">
      <c r="A220" s="15" t="s">
        <v>3199</v>
      </c>
      <c r="B220" s="18" t="s">
        <v>346</v>
      </c>
      <c r="C220" s="20">
        <v>219</v>
      </c>
      <c r="D220" s="20" t="s">
        <v>395</v>
      </c>
      <c r="E220" s="20">
        <v>180</v>
      </c>
      <c r="F220" s="18" t="s">
        <v>393</v>
      </c>
      <c r="G220" s="21" t="s">
        <v>260</v>
      </c>
      <c r="H220" s="71" t="s">
        <v>387</v>
      </c>
      <c r="I220" s="71" t="s">
        <v>387</v>
      </c>
      <c r="J220" s="71"/>
      <c r="K220" s="71" t="s">
        <v>387</v>
      </c>
    </row>
    <row r="221" spans="1:11" ht="13" x14ac:dyDescent="0.15">
      <c r="A221" s="15" t="s">
        <v>3200</v>
      </c>
      <c r="B221" s="18" t="s">
        <v>346</v>
      </c>
      <c r="C221" s="20">
        <v>220</v>
      </c>
      <c r="D221" s="20" t="s">
        <v>389</v>
      </c>
      <c r="E221" s="20">
        <v>180</v>
      </c>
      <c r="F221" s="18" t="s">
        <v>393</v>
      </c>
      <c r="G221" s="21" t="s">
        <v>260</v>
      </c>
      <c r="H221" s="71" t="s">
        <v>387</v>
      </c>
      <c r="I221" s="71" t="s">
        <v>387</v>
      </c>
      <c r="J221" s="71"/>
      <c r="K221" s="71" t="s">
        <v>387</v>
      </c>
    </row>
    <row r="222" spans="1:11" ht="13" x14ac:dyDescent="0.15">
      <c r="A222" s="15" t="s">
        <v>3202</v>
      </c>
      <c r="B222" s="18" t="s">
        <v>346</v>
      </c>
      <c r="C222" s="20">
        <v>221</v>
      </c>
      <c r="D222" s="20" t="s">
        <v>404</v>
      </c>
      <c r="E222" s="20">
        <v>190</v>
      </c>
      <c r="F222" s="18" t="s">
        <v>393</v>
      </c>
      <c r="G222" s="21" t="s">
        <v>260</v>
      </c>
      <c r="H222" s="71" t="s">
        <v>387</v>
      </c>
      <c r="I222" s="71" t="s">
        <v>387</v>
      </c>
      <c r="J222" s="71"/>
      <c r="K222" s="71" t="s">
        <v>387</v>
      </c>
    </row>
    <row r="223" spans="1:11" ht="13" x14ac:dyDescent="0.15">
      <c r="A223" s="15" t="s">
        <v>3203</v>
      </c>
      <c r="B223" s="18" t="s">
        <v>346</v>
      </c>
      <c r="C223" s="20">
        <v>222</v>
      </c>
      <c r="D223" s="20" t="s">
        <v>385</v>
      </c>
      <c r="E223" s="20">
        <v>170</v>
      </c>
      <c r="F223" s="18" t="s">
        <v>393</v>
      </c>
      <c r="G223" s="21" t="s">
        <v>260</v>
      </c>
      <c r="H223" s="71" t="s">
        <v>387</v>
      </c>
      <c r="I223" s="71" t="s">
        <v>387</v>
      </c>
      <c r="J223" s="71"/>
      <c r="K223" s="71" t="s">
        <v>387</v>
      </c>
    </row>
    <row r="224" spans="1:11" ht="13" x14ac:dyDescent="0.15">
      <c r="A224" s="15" t="s">
        <v>3206</v>
      </c>
      <c r="B224" s="18" t="s">
        <v>346</v>
      </c>
      <c r="C224" s="20">
        <v>223</v>
      </c>
      <c r="D224" s="20" t="s">
        <v>858</v>
      </c>
      <c r="E224" s="20">
        <v>250</v>
      </c>
      <c r="F224" s="18" t="s">
        <v>386</v>
      </c>
      <c r="G224" s="21" t="s">
        <v>260</v>
      </c>
      <c r="H224" s="71" t="s">
        <v>387</v>
      </c>
      <c r="I224" s="71" t="s">
        <v>387</v>
      </c>
      <c r="J224" s="71"/>
      <c r="K224" s="71" t="s">
        <v>387</v>
      </c>
    </row>
    <row r="225" spans="1:11" ht="13" x14ac:dyDescent="0.15">
      <c r="A225" s="15" t="s">
        <v>3207</v>
      </c>
      <c r="B225" s="18" t="s">
        <v>346</v>
      </c>
      <c r="C225" s="20">
        <v>224</v>
      </c>
      <c r="D225" s="20" t="s">
        <v>847</v>
      </c>
      <c r="E225" s="20">
        <v>180</v>
      </c>
      <c r="F225" s="18" t="s">
        <v>393</v>
      </c>
      <c r="G225" s="21" t="s">
        <v>260</v>
      </c>
      <c r="H225" s="71" t="s">
        <v>387</v>
      </c>
      <c r="I225" s="71" t="s">
        <v>387</v>
      </c>
      <c r="J225" s="71"/>
      <c r="K225" s="71" t="s">
        <v>387</v>
      </c>
    </row>
    <row r="226" spans="1:11" ht="13" x14ac:dyDescent="0.15">
      <c r="A226" s="15" t="s">
        <v>2984</v>
      </c>
      <c r="B226" s="18" t="s">
        <v>346</v>
      </c>
      <c r="C226" s="20">
        <v>225</v>
      </c>
      <c r="D226" s="20" t="s">
        <v>2547</v>
      </c>
      <c r="E226" s="20">
        <v>200</v>
      </c>
      <c r="F226" s="18" t="s">
        <v>398</v>
      </c>
      <c r="G226" s="21" t="s">
        <v>260</v>
      </c>
      <c r="H226" s="71" t="s">
        <v>387</v>
      </c>
      <c r="I226" s="71" t="s">
        <v>387</v>
      </c>
      <c r="J226" s="71"/>
      <c r="K226" s="71" t="s">
        <v>387</v>
      </c>
    </row>
    <row r="227" spans="1:11" ht="13" x14ac:dyDescent="0.15">
      <c r="A227" s="15" t="s">
        <v>3209</v>
      </c>
      <c r="B227" s="18" t="s">
        <v>346</v>
      </c>
      <c r="C227" s="20">
        <v>226</v>
      </c>
      <c r="D227" s="20" t="s">
        <v>2547</v>
      </c>
      <c r="E227" s="20">
        <v>170</v>
      </c>
      <c r="F227" s="18" t="s">
        <v>393</v>
      </c>
      <c r="G227" s="21" t="s">
        <v>260</v>
      </c>
      <c r="H227" s="71" t="s">
        <v>387</v>
      </c>
      <c r="I227" s="71" t="s">
        <v>387</v>
      </c>
      <c r="J227" s="71"/>
      <c r="K227" s="71" t="s">
        <v>387</v>
      </c>
    </row>
    <row r="228" spans="1:11" ht="13" x14ac:dyDescent="0.15">
      <c r="A228" s="15" t="s">
        <v>3212</v>
      </c>
      <c r="B228" s="18" t="s">
        <v>346</v>
      </c>
      <c r="C228" s="20">
        <v>227</v>
      </c>
      <c r="D228" s="20" t="s">
        <v>392</v>
      </c>
      <c r="E228" s="20">
        <v>190</v>
      </c>
      <c r="F228" s="18" t="s">
        <v>393</v>
      </c>
      <c r="G228" s="21" t="s">
        <v>260</v>
      </c>
      <c r="H228" s="71" t="s">
        <v>387</v>
      </c>
      <c r="I228" s="71" t="s">
        <v>387</v>
      </c>
      <c r="J228" s="71"/>
      <c r="K228" s="71" t="s">
        <v>387</v>
      </c>
    </row>
    <row r="229" spans="1:11" ht="13" x14ac:dyDescent="0.15">
      <c r="A229" s="15" t="s">
        <v>3213</v>
      </c>
      <c r="B229" s="18" t="s">
        <v>346</v>
      </c>
      <c r="C229" s="20">
        <v>228</v>
      </c>
      <c r="D229" s="20" t="s">
        <v>469</v>
      </c>
      <c r="E229" s="20"/>
      <c r="F229" s="18" t="s">
        <v>1542</v>
      </c>
      <c r="G229" s="21" t="s">
        <v>260</v>
      </c>
      <c r="H229" s="71" t="s">
        <v>387</v>
      </c>
      <c r="I229" s="71" t="s">
        <v>387</v>
      </c>
      <c r="J229" s="71"/>
      <c r="K229" s="71" t="s">
        <v>387</v>
      </c>
    </row>
    <row r="230" spans="1:11" ht="13" x14ac:dyDescent="0.15">
      <c r="A230" s="15" t="s">
        <v>3215</v>
      </c>
      <c r="B230" s="18" t="s">
        <v>346</v>
      </c>
      <c r="C230" s="20">
        <v>229</v>
      </c>
      <c r="D230" s="20" t="s">
        <v>469</v>
      </c>
      <c r="E230" s="20"/>
      <c r="F230" s="18" t="s">
        <v>1542</v>
      </c>
      <c r="G230" s="21" t="s">
        <v>260</v>
      </c>
      <c r="H230" s="71" t="s">
        <v>387</v>
      </c>
      <c r="I230" s="71" t="s">
        <v>387</v>
      </c>
      <c r="J230" s="71"/>
      <c r="K230" s="71" t="s">
        <v>387</v>
      </c>
    </row>
    <row r="231" spans="1:11" ht="13" x14ac:dyDescent="0.15">
      <c r="A231" s="15" t="s">
        <v>3216</v>
      </c>
      <c r="B231" s="18" t="s">
        <v>346</v>
      </c>
      <c r="C231" s="20">
        <v>230</v>
      </c>
      <c r="D231" s="20" t="s">
        <v>469</v>
      </c>
      <c r="E231" s="20"/>
      <c r="F231" s="18" t="s">
        <v>1542</v>
      </c>
      <c r="G231" s="21" t="s">
        <v>260</v>
      </c>
      <c r="H231" s="71" t="s">
        <v>387</v>
      </c>
      <c r="I231" s="71" t="s">
        <v>387</v>
      </c>
      <c r="J231" s="71"/>
      <c r="K231" s="71" t="s">
        <v>387</v>
      </c>
    </row>
    <row r="232" spans="1:11" ht="13" x14ac:dyDescent="0.15">
      <c r="A232" s="15" t="s">
        <v>3217</v>
      </c>
      <c r="B232" s="18" t="s">
        <v>346</v>
      </c>
      <c r="C232" s="20">
        <v>231</v>
      </c>
      <c r="D232" s="20" t="s">
        <v>469</v>
      </c>
      <c r="E232" s="20"/>
      <c r="F232" s="18" t="s">
        <v>1542</v>
      </c>
      <c r="G232" s="21" t="s">
        <v>260</v>
      </c>
      <c r="H232" s="71" t="s">
        <v>387</v>
      </c>
      <c r="I232" s="71" t="s">
        <v>387</v>
      </c>
      <c r="J232" s="71"/>
      <c r="K232" s="71" t="s">
        <v>387</v>
      </c>
    </row>
    <row r="233" spans="1:11" ht="13" x14ac:dyDescent="0.15">
      <c r="A233" s="15" t="s">
        <v>3218</v>
      </c>
      <c r="B233" s="18" t="s">
        <v>346</v>
      </c>
      <c r="C233" s="20">
        <v>232</v>
      </c>
      <c r="D233" s="20" t="s">
        <v>469</v>
      </c>
      <c r="E233" s="20"/>
      <c r="F233" s="18" t="s">
        <v>1542</v>
      </c>
      <c r="G233" s="21" t="s">
        <v>260</v>
      </c>
      <c r="H233" s="71" t="s">
        <v>387</v>
      </c>
      <c r="I233" s="71" t="s">
        <v>387</v>
      </c>
      <c r="J233" s="71"/>
      <c r="K233" s="71" t="s">
        <v>387</v>
      </c>
    </row>
    <row r="234" spans="1:11" ht="13" x14ac:dyDescent="0.15">
      <c r="A234" s="15" t="s">
        <v>3227</v>
      </c>
      <c r="B234" s="18" t="s">
        <v>346</v>
      </c>
      <c r="C234" s="20">
        <v>233</v>
      </c>
      <c r="D234" s="20" t="s">
        <v>469</v>
      </c>
      <c r="E234" s="20"/>
      <c r="F234" s="18" t="s">
        <v>1542</v>
      </c>
      <c r="G234" s="21" t="s">
        <v>260</v>
      </c>
      <c r="H234" s="71" t="s">
        <v>387</v>
      </c>
      <c r="I234" s="71" t="s">
        <v>387</v>
      </c>
      <c r="J234" s="71"/>
      <c r="K234" s="71" t="s">
        <v>387</v>
      </c>
    </row>
    <row r="235" spans="1:11" ht="13" x14ac:dyDescent="0.15">
      <c r="A235" s="15" t="s">
        <v>3232</v>
      </c>
      <c r="B235" s="18" t="s">
        <v>346</v>
      </c>
      <c r="C235" s="20">
        <v>234</v>
      </c>
      <c r="D235" s="20" t="s">
        <v>469</v>
      </c>
      <c r="E235" s="20"/>
      <c r="F235" s="18" t="s">
        <v>1542</v>
      </c>
      <c r="G235" s="21" t="s">
        <v>260</v>
      </c>
      <c r="H235" s="71" t="s">
        <v>387</v>
      </c>
      <c r="I235" s="71" t="s">
        <v>387</v>
      </c>
      <c r="J235" s="71"/>
      <c r="K235" s="71" t="s">
        <v>387</v>
      </c>
    </row>
    <row r="236" spans="1:11" ht="13" x14ac:dyDescent="0.15">
      <c r="A236" s="15" t="s">
        <v>3235</v>
      </c>
      <c r="B236" s="18" t="s">
        <v>346</v>
      </c>
      <c r="C236" s="20">
        <v>235</v>
      </c>
      <c r="D236" s="20" t="s">
        <v>469</v>
      </c>
      <c r="E236" s="20"/>
      <c r="F236" s="18" t="s">
        <v>1542</v>
      </c>
      <c r="G236" s="21" t="s">
        <v>260</v>
      </c>
      <c r="H236" s="71" t="s">
        <v>387</v>
      </c>
      <c r="I236" s="71" t="s">
        <v>387</v>
      </c>
      <c r="J236" s="71"/>
      <c r="K236" s="71" t="s">
        <v>387</v>
      </c>
    </row>
    <row r="237" spans="1:11" ht="13" x14ac:dyDescent="0.15">
      <c r="A237" s="15" t="s">
        <v>3237</v>
      </c>
      <c r="B237" s="18" t="s">
        <v>346</v>
      </c>
      <c r="C237" s="20">
        <v>236</v>
      </c>
      <c r="D237" s="20" t="s">
        <v>469</v>
      </c>
      <c r="E237" s="20"/>
      <c r="F237" s="18" t="s">
        <v>1542</v>
      </c>
      <c r="G237" s="21" t="s">
        <v>260</v>
      </c>
      <c r="H237" s="71" t="s">
        <v>387</v>
      </c>
      <c r="I237" s="71" t="s">
        <v>387</v>
      </c>
      <c r="J237" s="71"/>
      <c r="K237" s="71" t="s">
        <v>387</v>
      </c>
    </row>
  </sheetData>
  <sheetProtection selectLockedCells="1" selectUnlockedCells="1"/>
  <mergeCells count="1">
    <mergeCell ref="Z1:AH1"/>
  </mergeCells>
  <conditionalFormatting sqref="H2:K237">
    <cfRule type="cellIs" dxfId="458" priority="1" stopIfTrue="1" operator="equal">
      <formula>"-"</formula>
    </cfRule>
    <cfRule type="cellIs" dxfId="457" priority="2" stopIfTrue="1" operator="equal">
      <formula>"x"</formula>
    </cfRule>
  </conditionalFormatting>
  <hyperlinks>
    <hyperlink ref="L1" location="'Expansion set Check List'!A1" display="Home" xr:uid="{00000000-0004-0000-5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21">
    <tabColor rgb="FF00FF00"/>
  </sheetPr>
  <dimension ref="A1:AH19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7.5" customWidth="1"/>
    <col min="2" max="2" width="8.5" bestFit="1" customWidth="1"/>
    <col min="3" max="3" width="4" bestFit="1" customWidth="1"/>
    <col min="4" max="4" width="8.83203125" bestFit="1" customWidth="1"/>
    <col min="5" max="5" width="4" bestFit="1" customWidth="1"/>
    <col min="6" max="6" width="9"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3240</v>
      </c>
      <c r="B2" s="18" t="s">
        <v>347</v>
      </c>
      <c r="C2" s="18">
        <v>1</v>
      </c>
      <c r="D2" s="20" t="s">
        <v>407</v>
      </c>
      <c r="E2" s="120">
        <v>270</v>
      </c>
      <c r="F2" s="18" t="s">
        <v>393</v>
      </c>
      <c r="G2" s="19" t="s">
        <v>193</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196</v>
      </c>
      <c r="Z2" s="102"/>
      <c r="AA2" s="102"/>
      <c r="AB2" s="102"/>
      <c r="AC2" s="102"/>
      <c r="AD2" s="102"/>
      <c r="AE2" s="102"/>
      <c r="AF2" s="102"/>
      <c r="AG2" s="102"/>
      <c r="AH2" s="102"/>
    </row>
    <row r="3" spans="1:34" ht="13" x14ac:dyDescent="0.15">
      <c r="A3" s="15" t="s">
        <v>467</v>
      </c>
      <c r="B3" s="18" t="s">
        <v>347</v>
      </c>
      <c r="C3" s="20">
        <v>2</v>
      </c>
      <c r="D3" s="20" t="s">
        <v>407</v>
      </c>
      <c r="E3" s="20">
        <v>40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45</v>
      </c>
    </row>
    <row r="4" spans="1:34" ht="13" x14ac:dyDescent="0.15">
      <c r="A4" s="15" t="s">
        <v>467</v>
      </c>
      <c r="B4" s="18" t="s">
        <v>347</v>
      </c>
      <c r="C4" s="18">
        <v>3</v>
      </c>
      <c r="D4" s="20" t="s">
        <v>407</v>
      </c>
      <c r="E4" s="20">
        <v>50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48</v>
      </c>
    </row>
    <row r="5" spans="1:34" ht="13" x14ac:dyDescent="0.15">
      <c r="A5" s="15" t="s">
        <v>430</v>
      </c>
      <c r="B5" s="18" t="s">
        <v>347</v>
      </c>
      <c r="C5" s="20">
        <v>4</v>
      </c>
      <c r="D5" s="20" t="s">
        <v>407</v>
      </c>
      <c r="E5" s="20">
        <v>80</v>
      </c>
      <c r="F5" s="18" t="s">
        <v>398</v>
      </c>
      <c r="G5" s="19" t="s">
        <v>177</v>
      </c>
      <c r="H5" s="71" t="s">
        <v>387</v>
      </c>
      <c r="I5" s="71" t="s">
        <v>387</v>
      </c>
      <c r="J5" s="71"/>
      <c r="K5" s="71"/>
      <c r="R5" s="117" t="s">
        <v>181</v>
      </c>
      <c r="S5" s="231">
        <f t="shared" si="0"/>
        <v>0</v>
      </c>
      <c r="T5" s="159">
        <f t="shared" si="1"/>
        <v>0</v>
      </c>
      <c r="U5" s="168"/>
      <c r="V5" s="117" t="s">
        <v>181</v>
      </c>
      <c r="W5" s="231">
        <f t="shared" si="2"/>
        <v>0</v>
      </c>
      <c r="X5" s="6">
        <f t="shared" si="3"/>
        <v>31</v>
      </c>
    </row>
    <row r="6" spans="1:34" ht="13" x14ac:dyDescent="0.15">
      <c r="A6" s="15" t="s">
        <v>413</v>
      </c>
      <c r="B6" s="18" t="s">
        <v>347</v>
      </c>
      <c r="C6" s="18">
        <v>5</v>
      </c>
      <c r="D6" s="20" t="s">
        <v>407</v>
      </c>
      <c r="E6" s="20">
        <v>130</v>
      </c>
      <c r="F6" s="18" t="s">
        <v>386</v>
      </c>
      <c r="G6" s="19" t="s">
        <v>181</v>
      </c>
      <c r="H6" s="71" t="s">
        <v>387</v>
      </c>
      <c r="I6" s="71" t="s">
        <v>387</v>
      </c>
      <c r="J6" s="71"/>
      <c r="K6" s="71"/>
      <c r="R6" s="117" t="s">
        <v>185</v>
      </c>
      <c r="S6" s="231">
        <f t="shared" si="0"/>
        <v>0</v>
      </c>
      <c r="T6" s="159">
        <f t="shared" si="1"/>
        <v>0</v>
      </c>
      <c r="U6" s="168"/>
      <c r="V6" s="117" t="s">
        <v>185</v>
      </c>
      <c r="W6" s="231">
        <f t="shared" si="2"/>
        <v>0</v>
      </c>
      <c r="X6" s="6">
        <f t="shared" si="3"/>
        <v>23</v>
      </c>
    </row>
    <row r="7" spans="1:34" ht="13" x14ac:dyDescent="0.15">
      <c r="A7" s="15" t="s">
        <v>545</v>
      </c>
      <c r="B7" s="18" t="s">
        <v>347</v>
      </c>
      <c r="C7" s="20">
        <v>6</v>
      </c>
      <c r="D7" s="20" t="s">
        <v>407</v>
      </c>
      <c r="E7" s="20">
        <v>70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527</v>
      </c>
      <c r="B8" s="18" t="s">
        <v>347</v>
      </c>
      <c r="C8" s="18">
        <v>7</v>
      </c>
      <c r="D8" s="20" t="s">
        <v>407</v>
      </c>
      <c r="E8" s="20">
        <v>100</v>
      </c>
      <c r="F8" s="18" t="s">
        <v>398</v>
      </c>
      <c r="G8" s="19" t="s">
        <v>181</v>
      </c>
      <c r="H8" s="71" t="s">
        <v>387</v>
      </c>
      <c r="I8" s="71" t="s">
        <v>387</v>
      </c>
      <c r="J8" s="71"/>
      <c r="K8" s="71"/>
      <c r="R8" s="117" t="s">
        <v>193</v>
      </c>
      <c r="S8" s="231">
        <f t="shared" si="0"/>
        <v>0</v>
      </c>
      <c r="T8" s="159">
        <f t="shared" si="1"/>
        <v>0</v>
      </c>
      <c r="U8" s="168"/>
      <c r="V8" s="117" t="s">
        <v>193</v>
      </c>
      <c r="W8" s="231">
        <f t="shared" si="2"/>
        <v>0</v>
      </c>
      <c r="X8" s="6">
        <f t="shared" si="3"/>
        <v>11</v>
      </c>
    </row>
    <row r="9" spans="1:34" ht="13" x14ac:dyDescent="0.15">
      <c r="A9" s="15" t="s">
        <v>538</v>
      </c>
      <c r="B9" s="18" t="s">
        <v>347</v>
      </c>
      <c r="C9" s="20">
        <v>8</v>
      </c>
      <c r="D9" s="20" t="s">
        <v>407</v>
      </c>
      <c r="E9" s="20">
        <v>50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511</v>
      </c>
      <c r="B10" s="18" t="s">
        <v>347</v>
      </c>
      <c r="C10" s="18">
        <v>9</v>
      </c>
      <c r="D10" s="20" t="s">
        <v>407</v>
      </c>
      <c r="E10" s="20">
        <v>120</v>
      </c>
      <c r="F10" s="18" t="s">
        <v>393</v>
      </c>
      <c r="G10" s="19"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3241</v>
      </c>
      <c r="B11" s="18" t="s">
        <v>347</v>
      </c>
      <c r="C11" s="20">
        <v>10</v>
      </c>
      <c r="D11" s="20" t="s">
        <v>407</v>
      </c>
      <c r="E11" s="20">
        <v>80</v>
      </c>
      <c r="F11" s="18" t="s">
        <v>393</v>
      </c>
      <c r="G11" s="19" t="s">
        <v>185</v>
      </c>
      <c r="H11" s="71" t="s">
        <v>387</v>
      </c>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443</v>
      </c>
      <c r="B12" s="18" t="s">
        <v>347</v>
      </c>
      <c r="C12" s="18">
        <v>11</v>
      </c>
      <c r="D12" s="20" t="s">
        <v>395</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443</v>
      </c>
      <c r="B13" s="18" t="s">
        <v>347</v>
      </c>
      <c r="C13" s="20">
        <v>12</v>
      </c>
      <c r="D13" s="20" t="s">
        <v>395</v>
      </c>
      <c r="E13" s="20">
        <v>70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421</v>
      </c>
      <c r="B14" s="18" t="s">
        <v>347</v>
      </c>
      <c r="C14" s="18">
        <v>13</v>
      </c>
      <c r="D14" s="20" t="s">
        <v>395</v>
      </c>
      <c r="E14" s="20">
        <v>90</v>
      </c>
      <c r="F14" s="18"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394</v>
      </c>
      <c r="B15" s="18" t="s">
        <v>347</v>
      </c>
      <c r="C15" s="20">
        <v>14</v>
      </c>
      <c r="D15" s="20" t="s">
        <v>395</v>
      </c>
      <c r="E15" s="20">
        <v>150</v>
      </c>
      <c r="F15" s="18" t="s">
        <v>386</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466</v>
      </c>
      <c r="B16" s="18" t="s">
        <v>347</v>
      </c>
      <c r="C16" s="18">
        <v>15</v>
      </c>
      <c r="D16" s="20" t="s">
        <v>395</v>
      </c>
      <c r="E16" s="20">
        <v>60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408</v>
      </c>
      <c r="B17" s="18" t="s">
        <v>347</v>
      </c>
      <c r="C17" s="20">
        <v>16</v>
      </c>
      <c r="D17" s="20" t="s">
        <v>395</v>
      </c>
      <c r="E17" s="20">
        <v>100</v>
      </c>
      <c r="F17" s="18" t="s">
        <v>398</v>
      </c>
      <c r="G17" s="19"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458</v>
      </c>
      <c r="B18" s="18" t="s">
        <v>347</v>
      </c>
      <c r="C18" s="18">
        <v>17</v>
      </c>
      <c r="D18" s="20" t="s">
        <v>395</v>
      </c>
      <c r="E18" s="20">
        <v>70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530</v>
      </c>
      <c r="B19" s="18" t="s">
        <v>347</v>
      </c>
      <c r="C19" s="20">
        <v>18</v>
      </c>
      <c r="D19" s="20" t="s">
        <v>395</v>
      </c>
      <c r="E19" s="20">
        <v>100</v>
      </c>
      <c r="F19" s="18" t="s">
        <v>398</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559</v>
      </c>
      <c r="B20" s="18" t="s">
        <v>347</v>
      </c>
      <c r="C20" s="18">
        <v>19</v>
      </c>
      <c r="D20" s="20" t="s">
        <v>395</v>
      </c>
      <c r="E20" s="20">
        <v>120</v>
      </c>
      <c r="F20" s="18" t="s">
        <v>393</v>
      </c>
      <c r="G20" s="21"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2914</v>
      </c>
      <c r="B21" s="18" t="s">
        <v>347</v>
      </c>
      <c r="C21" s="20">
        <v>20</v>
      </c>
      <c r="D21" s="20" t="s">
        <v>395</v>
      </c>
      <c r="E21" s="20">
        <v>60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2915</v>
      </c>
      <c r="B22" s="18" t="s">
        <v>347</v>
      </c>
      <c r="C22" s="18">
        <v>21</v>
      </c>
      <c r="D22" s="20" t="s">
        <v>395</v>
      </c>
      <c r="E22" s="20">
        <v>90</v>
      </c>
      <c r="F22" s="18" t="s">
        <v>398</v>
      </c>
      <c r="G22" s="19" t="s">
        <v>177</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461</v>
      </c>
      <c r="B23" s="18" t="s">
        <v>347</v>
      </c>
      <c r="C23" s="20">
        <v>22</v>
      </c>
      <c r="D23" s="20" t="s">
        <v>389</v>
      </c>
      <c r="E23" s="20">
        <v>50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461</v>
      </c>
      <c r="B24" s="18" t="s">
        <v>347</v>
      </c>
      <c r="C24" s="18">
        <v>23</v>
      </c>
      <c r="D24" s="20" t="s">
        <v>389</v>
      </c>
      <c r="E24" s="20">
        <v>70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439</v>
      </c>
      <c r="B25" s="18" t="s">
        <v>347</v>
      </c>
      <c r="C25" s="20">
        <v>24</v>
      </c>
      <c r="D25" s="20" t="s">
        <v>389</v>
      </c>
      <c r="E25" s="20">
        <v>90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388</v>
      </c>
      <c r="B26" s="18" t="s">
        <v>347</v>
      </c>
      <c r="C26" s="18">
        <v>25</v>
      </c>
      <c r="D26" s="20" t="s">
        <v>389</v>
      </c>
      <c r="E26" s="20">
        <v>160</v>
      </c>
      <c r="F26" s="18" t="s">
        <v>386</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582</v>
      </c>
      <c r="B27" s="18" t="s">
        <v>347</v>
      </c>
      <c r="C27" s="20">
        <v>26</v>
      </c>
      <c r="D27" s="20" t="s">
        <v>389</v>
      </c>
      <c r="E27" s="20">
        <v>60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565</v>
      </c>
      <c r="B28" s="18" t="s">
        <v>347</v>
      </c>
      <c r="C28" s="18">
        <v>27</v>
      </c>
      <c r="D28" s="20" t="s">
        <v>389</v>
      </c>
      <c r="E28" s="20">
        <v>110</v>
      </c>
      <c r="F28" s="18" t="s">
        <v>398</v>
      </c>
      <c r="G28" s="21" t="s">
        <v>177</v>
      </c>
      <c r="H28" s="71" t="s">
        <v>387</v>
      </c>
      <c r="I28" s="71" t="s">
        <v>387</v>
      </c>
      <c r="J28" s="71"/>
      <c r="K28" s="71"/>
      <c r="R28" s="117" t="s">
        <v>257</v>
      </c>
      <c r="S28" s="231">
        <f t="shared" si="0"/>
        <v>0</v>
      </c>
      <c r="T28" s="159">
        <f t="shared" si="1"/>
        <v>0</v>
      </c>
      <c r="U28" s="168"/>
      <c r="V28" s="117" t="s">
        <v>257</v>
      </c>
      <c r="W28" s="231">
        <f t="shared" si="2"/>
        <v>0</v>
      </c>
      <c r="X28" s="6">
        <f t="shared" si="3"/>
        <v>23</v>
      </c>
    </row>
    <row r="29" spans="1:24" ht="14" thickBot="1" x14ac:dyDescent="0.2">
      <c r="A29" s="15" t="s">
        <v>463</v>
      </c>
      <c r="B29" s="18" t="s">
        <v>347</v>
      </c>
      <c r="C29" s="20">
        <v>28</v>
      </c>
      <c r="D29" s="20" t="s">
        <v>389</v>
      </c>
      <c r="E29" s="20">
        <v>50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15</v>
      </c>
    </row>
    <row r="30" spans="1:24" ht="14" thickBot="1" x14ac:dyDescent="0.2">
      <c r="A30" s="15" t="s">
        <v>432</v>
      </c>
      <c r="B30" s="18" t="s">
        <v>347</v>
      </c>
      <c r="C30" s="18">
        <v>29</v>
      </c>
      <c r="D30" s="20" t="s">
        <v>389</v>
      </c>
      <c r="E30" s="20">
        <v>30</v>
      </c>
      <c r="F30" s="18" t="s">
        <v>393</v>
      </c>
      <c r="G30" s="21" t="s">
        <v>173</v>
      </c>
      <c r="H30" s="71" t="s">
        <v>387</v>
      </c>
      <c r="I30" s="71" t="s">
        <v>387</v>
      </c>
      <c r="J30" s="71"/>
      <c r="K30" s="71"/>
      <c r="R30" s="160" t="s">
        <v>86</v>
      </c>
      <c r="S30" s="161"/>
      <c r="T30" s="175">
        <f>SUM(T31:T57)</f>
        <v>0</v>
      </c>
      <c r="U30" s="168"/>
      <c r="V30" s="177" t="s">
        <v>88</v>
      </c>
      <c r="W30" s="213"/>
      <c r="X30" s="215">
        <f>SUM(X31:X57)</f>
        <v>143</v>
      </c>
    </row>
    <row r="31" spans="1:24" ht="13" x14ac:dyDescent="0.15">
      <c r="A31" s="15" t="s">
        <v>397</v>
      </c>
      <c r="B31" s="18" t="s">
        <v>347</v>
      </c>
      <c r="C31" s="20">
        <v>30</v>
      </c>
      <c r="D31" s="20" t="s">
        <v>389</v>
      </c>
      <c r="E31" s="20">
        <v>150</v>
      </c>
      <c r="F31" s="18" t="s">
        <v>398</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45</v>
      </c>
    </row>
    <row r="32" spans="1:24" ht="13" x14ac:dyDescent="0.15">
      <c r="A32" s="15" t="s">
        <v>558</v>
      </c>
      <c r="B32" s="18" t="s">
        <v>347</v>
      </c>
      <c r="C32" s="18">
        <v>31</v>
      </c>
      <c r="D32" s="20" t="s">
        <v>389</v>
      </c>
      <c r="E32" s="20">
        <v>130</v>
      </c>
      <c r="F32" s="18" t="s">
        <v>393</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48</v>
      </c>
    </row>
    <row r="33" spans="1:24" ht="13" x14ac:dyDescent="0.15">
      <c r="A33" s="15" t="s">
        <v>551</v>
      </c>
      <c r="B33" s="18" t="s">
        <v>347</v>
      </c>
      <c r="C33" s="20">
        <v>32</v>
      </c>
      <c r="D33" s="20" t="s">
        <v>389</v>
      </c>
      <c r="E33" s="20">
        <v>110</v>
      </c>
      <c r="F33" s="18" t="s">
        <v>393</v>
      </c>
      <c r="G33" s="21" t="s">
        <v>185</v>
      </c>
      <c r="H33" s="71" t="s">
        <v>387</v>
      </c>
      <c r="I33" s="71" t="s">
        <v>387</v>
      </c>
      <c r="J33" s="71"/>
      <c r="K33" s="71"/>
      <c r="R33" s="117" t="s">
        <v>181</v>
      </c>
      <c r="S33" s="158">
        <f t="shared" si="4"/>
        <v>0</v>
      </c>
      <c r="T33" s="159">
        <f t="shared" si="5"/>
        <v>0</v>
      </c>
      <c r="U33" s="168"/>
      <c r="V33" s="234" t="s">
        <v>181</v>
      </c>
      <c r="W33" s="237">
        <f t="shared" si="6"/>
        <v>0</v>
      </c>
      <c r="X33" s="6">
        <f t="shared" si="7"/>
        <v>31</v>
      </c>
    </row>
    <row r="34" spans="1:24" ht="13" x14ac:dyDescent="0.15">
      <c r="A34" s="15" t="s">
        <v>3242</v>
      </c>
      <c r="B34" s="18" t="s">
        <v>347</v>
      </c>
      <c r="C34" s="18">
        <v>33</v>
      </c>
      <c r="D34" s="20" t="s">
        <v>404</v>
      </c>
      <c r="E34" s="20">
        <v>240</v>
      </c>
      <c r="F34" s="18" t="s">
        <v>393</v>
      </c>
      <c r="G34" s="21" t="s">
        <v>193</v>
      </c>
      <c r="H34" s="71" t="s">
        <v>387</v>
      </c>
      <c r="I34" s="71" t="s">
        <v>387</v>
      </c>
      <c r="J34" s="71"/>
      <c r="K34" s="71" t="s">
        <v>387</v>
      </c>
      <c r="R34" s="117" t="s">
        <v>185</v>
      </c>
      <c r="S34" s="158">
        <f t="shared" si="4"/>
        <v>0</v>
      </c>
      <c r="T34" s="159">
        <f t="shared" si="5"/>
        <v>0</v>
      </c>
      <c r="U34" s="168"/>
      <c r="V34" s="234" t="s">
        <v>185</v>
      </c>
      <c r="W34" s="237">
        <f t="shared" si="6"/>
        <v>0</v>
      </c>
      <c r="X34" s="6">
        <f t="shared" si="7"/>
        <v>19</v>
      </c>
    </row>
    <row r="35" spans="1:24" ht="13" x14ac:dyDescent="0.15">
      <c r="A35" s="15" t="s">
        <v>2986</v>
      </c>
      <c r="B35" s="18" t="s">
        <v>347</v>
      </c>
      <c r="C35" s="20">
        <v>34</v>
      </c>
      <c r="D35" s="20" t="s">
        <v>404</v>
      </c>
      <c r="E35" s="20">
        <v>60</v>
      </c>
      <c r="F35" s="18" t="s">
        <v>393</v>
      </c>
      <c r="G35" s="21"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2986</v>
      </c>
      <c r="B36" s="18" t="s">
        <v>347</v>
      </c>
      <c r="C36" s="18">
        <v>35</v>
      </c>
      <c r="D36" s="20" t="s">
        <v>404</v>
      </c>
      <c r="E36" s="20">
        <v>70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2987</v>
      </c>
      <c r="B37" s="18" t="s">
        <v>347</v>
      </c>
      <c r="C37" s="20">
        <v>36</v>
      </c>
      <c r="D37" s="20" t="s">
        <v>404</v>
      </c>
      <c r="E37" s="20">
        <v>100</v>
      </c>
      <c r="F37" s="18" t="s">
        <v>398</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2988</v>
      </c>
      <c r="B38" s="18" t="s">
        <v>347</v>
      </c>
      <c r="C38" s="18">
        <v>37</v>
      </c>
      <c r="D38" s="20" t="s">
        <v>404</v>
      </c>
      <c r="E38" s="20">
        <v>180</v>
      </c>
      <c r="F38" s="18" t="s">
        <v>386</v>
      </c>
      <c r="G38" s="21"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465</v>
      </c>
      <c r="B39" s="18" t="s">
        <v>347</v>
      </c>
      <c r="C39" s="20">
        <v>38</v>
      </c>
      <c r="D39" s="20" t="s">
        <v>404</v>
      </c>
      <c r="E39" s="20">
        <v>50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418</v>
      </c>
      <c r="B40" s="18" t="s">
        <v>347</v>
      </c>
      <c r="C40" s="18">
        <v>39</v>
      </c>
      <c r="D40" s="20" t="s">
        <v>404</v>
      </c>
      <c r="E40" s="20">
        <v>90</v>
      </c>
      <c r="F40" s="18" t="s">
        <v>398</v>
      </c>
      <c r="G40" s="19" t="s">
        <v>185</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412</v>
      </c>
      <c r="B41" s="18" t="s">
        <v>347</v>
      </c>
      <c r="C41" s="20">
        <v>40</v>
      </c>
      <c r="D41" s="20" t="s">
        <v>404</v>
      </c>
      <c r="E41" s="20">
        <v>110</v>
      </c>
      <c r="F41" s="18" t="s">
        <v>393</v>
      </c>
      <c r="G41" s="21"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888</v>
      </c>
      <c r="B42" s="18" t="s">
        <v>347</v>
      </c>
      <c r="C42" s="18">
        <v>41</v>
      </c>
      <c r="D42" s="20" t="s">
        <v>404</v>
      </c>
      <c r="E42" s="20">
        <v>60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864</v>
      </c>
      <c r="B43" s="18" t="s">
        <v>347</v>
      </c>
      <c r="C43" s="20">
        <v>42</v>
      </c>
      <c r="D43" s="20" t="s">
        <v>404</v>
      </c>
      <c r="E43" s="20">
        <v>90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3243</v>
      </c>
      <c r="B44" s="18" t="s">
        <v>347</v>
      </c>
      <c r="C44" s="18">
        <v>43</v>
      </c>
      <c r="D44" s="20" t="s">
        <v>404</v>
      </c>
      <c r="E44" s="20">
        <v>240</v>
      </c>
      <c r="F44" s="18" t="s">
        <v>386</v>
      </c>
      <c r="G44" s="21" t="s">
        <v>193</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2262</v>
      </c>
      <c r="B45" s="18" t="s">
        <v>347</v>
      </c>
      <c r="C45" s="20">
        <v>44</v>
      </c>
      <c r="D45" s="20" t="s">
        <v>404</v>
      </c>
      <c r="E45" s="20">
        <v>60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2263</v>
      </c>
      <c r="B46" s="18" t="s">
        <v>347</v>
      </c>
      <c r="C46" s="18">
        <v>45</v>
      </c>
      <c r="D46" s="20" t="s">
        <v>404</v>
      </c>
      <c r="E46" s="20">
        <v>120</v>
      </c>
      <c r="F46" s="18" t="s">
        <v>398</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2316</v>
      </c>
      <c r="B47" s="18" t="s">
        <v>347</v>
      </c>
      <c r="C47" s="20">
        <v>46</v>
      </c>
      <c r="D47" s="20" t="s">
        <v>404</v>
      </c>
      <c r="E47" s="20">
        <v>60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2264</v>
      </c>
      <c r="B48" s="18" t="s">
        <v>347</v>
      </c>
      <c r="C48" s="18">
        <v>47</v>
      </c>
      <c r="D48" s="20" t="s">
        <v>404</v>
      </c>
      <c r="E48" s="20">
        <v>40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2265</v>
      </c>
      <c r="B49" s="18" t="s">
        <v>347</v>
      </c>
      <c r="C49" s="20">
        <v>48</v>
      </c>
      <c r="D49" s="20" t="s">
        <v>404</v>
      </c>
      <c r="E49" s="20">
        <v>90</v>
      </c>
      <c r="F49" s="18" t="s">
        <v>398</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2578</v>
      </c>
      <c r="B50" s="18" t="s">
        <v>347</v>
      </c>
      <c r="C50" s="18">
        <v>49</v>
      </c>
      <c r="D50" s="20" t="s">
        <v>404</v>
      </c>
      <c r="E50" s="20">
        <v>60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2579</v>
      </c>
      <c r="B51" s="18" t="s">
        <v>347</v>
      </c>
      <c r="C51" s="20">
        <v>50</v>
      </c>
      <c r="D51" s="20" t="s">
        <v>404</v>
      </c>
      <c r="E51" s="20">
        <v>100</v>
      </c>
      <c r="F51" s="18" t="s">
        <v>398</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3244</v>
      </c>
      <c r="B52" s="18" t="s">
        <v>347</v>
      </c>
      <c r="C52" s="18">
        <v>51</v>
      </c>
      <c r="D52" s="20" t="s">
        <v>404</v>
      </c>
      <c r="E52" s="20">
        <v>130</v>
      </c>
      <c r="F52" s="18" t="s">
        <v>393</v>
      </c>
      <c r="G52" s="21" t="s">
        <v>185</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3245</v>
      </c>
      <c r="B53" s="18" t="s">
        <v>347</v>
      </c>
      <c r="C53" s="20">
        <v>52</v>
      </c>
      <c r="D53" s="20" t="s">
        <v>404</v>
      </c>
      <c r="E53" s="20">
        <v>120</v>
      </c>
      <c r="F53" s="18" t="s">
        <v>393</v>
      </c>
      <c r="G53" s="21"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3246</v>
      </c>
      <c r="B54" s="18" t="s">
        <v>347</v>
      </c>
      <c r="C54" s="18">
        <v>53</v>
      </c>
      <c r="D54" s="20" t="s">
        <v>385</v>
      </c>
      <c r="E54" s="20">
        <v>240</v>
      </c>
      <c r="F54" s="18" t="s">
        <v>393</v>
      </c>
      <c r="G54" s="21" t="s">
        <v>193</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592</v>
      </c>
      <c r="B55" s="18" t="s">
        <v>347</v>
      </c>
      <c r="C55" s="20">
        <v>54</v>
      </c>
      <c r="D55" s="20" t="s">
        <v>385</v>
      </c>
      <c r="E55" s="20">
        <v>60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526</v>
      </c>
      <c r="B56" s="18" t="s">
        <v>347</v>
      </c>
      <c r="C56" s="18">
        <v>55</v>
      </c>
      <c r="D56" s="20" t="s">
        <v>385</v>
      </c>
      <c r="E56" s="20">
        <v>90</v>
      </c>
      <c r="F56" s="18" t="s">
        <v>398</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509</v>
      </c>
      <c r="B57" s="18" t="s">
        <v>347</v>
      </c>
      <c r="C57" s="20">
        <v>56</v>
      </c>
      <c r="D57" s="20" t="s">
        <v>385</v>
      </c>
      <c r="E57" s="20">
        <v>160</v>
      </c>
      <c r="F57" s="18" t="s">
        <v>386</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593</v>
      </c>
      <c r="B58" s="18" t="s">
        <v>347</v>
      </c>
      <c r="C58" s="18">
        <v>57</v>
      </c>
      <c r="D58" s="20" t="s">
        <v>385</v>
      </c>
      <c r="E58" s="20">
        <v>60</v>
      </c>
      <c r="F58" s="18" t="s">
        <v>393</v>
      </c>
      <c r="G58" s="21" t="s">
        <v>173</v>
      </c>
      <c r="H58" s="71" t="s">
        <v>387</v>
      </c>
      <c r="I58" s="71" t="s">
        <v>387</v>
      </c>
      <c r="J58" s="71"/>
      <c r="K58" s="71"/>
      <c r="U58" s="168"/>
      <c r="V58" s="177" t="s">
        <v>447</v>
      </c>
      <c r="W58" s="189"/>
      <c r="X58" s="190">
        <f>SUM(X59:X85)</f>
        <v>339</v>
      </c>
    </row>
    <row r="59" spans="1:24" ht="13" x14ac:dyDescent="0.15">
      <c r="A59" s="15" t="s">
        <v>434</v>
      </c>
      <c r="B59" s="18" t="s">
        <v>347</v>
      </c>
      <c r="C59" s="20">
        <v>58</v>
      </c>
      <c r="D59" s="20" t="s">
        <v>385</v>
      </c>
      <c r="E59" s="20">
        <v>90</v>
      </c>
      <c r="F59" s="18" t="s">
        <v>398</v>
      </c>
      <c r="G59" s="21" t="s">
        <v>177</v>
      </c>
      <c r="H59" s="71" t="s">
        <v>387</v>
      </c>
      <c r="I59" s="71" t="s">
        <v>387</v>
      </c>
      <c r="J59" s="71"/>
      <c r="K59" s="71"/>
      <c r="U59" s="239"/>
      <c r="V59" s="116" t="s">
        <v>173</v>
      </c>
      <c r="W59" s="211">
        <f t="shared" ref="W59:X74" si="8">S3+S31+W3+W31</f>
        <v>0</v>
      </c>
      <c r="X59" s="64">
        <f t="shared" si="8"/>
        <v>90</v>
      </c>
    </row>
    <row r="60" spans="1:24" ht="13" x14ac:dyDescent="0.15">
      <c r="A60" s="15" t="s">
        <v>406</v>
      </c>
      <c r="B60" s="18" t="s">
        <v>347</v>
      </c>
      <c r="C60" s="18">
        <v>59</v>
      </c>
      <c r="D60" s="20" t="s">
        <v>385</v>
      </c>
      <c r="E60" s="20">
        <v>160</v>
      </c>
      <c r="F60" s="18" t="s">
        <v>386</v>
      </c>
      <c r="G60" s="21" t="s">
        <v>181</v>
      </c>
      <c r="H60" s="71" t="s">
        <v>387</v>
      </c>
      <c r="I60" s="71" t="s">
        <v>387</v>
      </c>
      <c r="J60" s="71"/>
      <c r="K60" s="71"/>
      <c r="U60" s="239"/>
      <c r="V60" s="117" t="s">
        <v>177</v>
      </c>
      <c r="W60" s="158">
        <f t="shared" si="8"/>
        <v>0</v>
      </c>
      <c r="X60" s="159">
        <f t="shared" si="8"/>
        <v>96</v>
      </c>
    </row>
    <row r="61" spans="1:24" ht="13" x14ac:dyDescent="0.15">
      <c r="A61" s="15" t="s">
        <v>585</v>
      </c>
      <c r="B61" s="18" t="s">
        <v>347</v>
      </c>
      <c r="C61" s="20">
        <v>60</v>
      </c>
      <c r="D61" s="20" t="s">
        <v>385</v>
      </c>
      <c r="E61" s="20">
        <v>60</v>
      </c>
      <c r="F61" s="18" t="s">
        <v>393</v>
      </c>
      <c r="G61" s="21" t="s">
        <v>173</v>
      </c>
      <c r="H61" s="71" t="s">
        <v>387</v>
      </c>
      <c r="I61" s="71" t="s">
        <v>387</v>
      </c>
      <c r="J61" s="71"/>
      <c r="K61" s="71"/>
      <c r="U61" s="239"/>
      <c r="V61" s="117" t="s">
        <v>181</v>
      </c>
      <c r="W61" s="158">
        <f t="shared" si="8"/>
        <v>0</v>
      </c>
      <c r="X61" s="159">
        <f t="shared" si="8"/>
        <v>62</v>
      </c>
    </row>
    <row r="62" spans="1:24" ht="13" x14ac:dyDescent="0.15">
      <c r="A62" s="15" t="s">
        <v>573</v>
      </c>
      <c r="B62" s="18" t="s">
        <v>347</v>
      </c>
      <c r="C62" s="18">
        <v>61</v>
      </c>
      <c r="D62" s="20" t="s">
        <v>385</v>
      </c>
      <c r="E62" s="20">
        <v>100</v>
      </c>
      <c r="F62" s="18" t="s">
        <v>398</v>
      </c>
      <c r="G62" s="19" t="s">
        <v>177</v>
      </c>
      <c r="H62" s="71" t="s">
        <v>387</v>
      </c>
      <c r="I62" s="71" t="s">
        <v>387</v>
      </c>
      <c r="J62" s="71"/>
      <c r="K62" s="71"/>
      <c r="U62" s="239"/>
      <c r="V62" s="117" t="s">
        <v>185</v>
      </c>
      <c r="W62" s="158">
        <f t="shared" si="8"/>
        <v>0</v>
      </c>
      <c r="X62" s="159">
        <f t="shared" si="8"/>
        <v>42</v>
      </c>
    </row>
    <row r="63" spans="1:24" ht="13" x14ac:dyDescent="0.15">
      <c r="A63" s="15" t="s">
        <v>577</v>
      </c>
      <c r="B63" s="18" t="s">
        <v>347</v>
      </c>
      <c r="C63" s="20">
        <v>62</v>
      </c>
      <c r="D63" s="20" t="s">
        <v>385</v>
      </c>
      <c r="E63" s="20">
        <v>80</v>
      </c>
      <c r="F63" s="18" t="s">
        <v>393</v>
      </c>
      <c r="G63" s="19" t="s">
        <v>173</v>
      </c>
      <c r="H63" s="71" t="s">
        <v>387</v>
      </c>
      <c r="I63" s="71" t="s">
        <v>387</v>
      </c>
      <c r="J63" s="71"/>
      <c r="K63" s="71"/>
      <c r="U63" s="239"/>
      <c r="V63" s="117" t="s">
        <v>189</v>
      </c>
      <c r="W63" s="158">
        <f t="shared" si="8"/>
        <v>0</v>
      </c>
      <c r="X63" s="159">
        <f t="shared" si="8"/>
        <v>0</v>
      </c>
    </row>
    <row r="64" spans="1:24" ht="13" x14ac:dyDescent="0.15">
      <c r="A64" s="15" t="s">
        <v>560</v>
      </c>
      <c r="B64" s="18" t="s">
        <v>347</v>
      </c>
      <c r="C64" s="18">
        <v>63</v>
      </c>
      <c r="D64" s="20" t="s">
        <v>385</v>
      </c>
      <c r="E64" s="20">
        <v>130</v>
      </c>
      <c r="F64" s="18" t="s">
        <v>398</v>
      </c>
      <c r="G64" s="21" t="s">
        <v>181</v>
      </c>
      <c r="H64" s="71" t="s">
        <v>387</v>
      </c>
      <c r="I64" s="71" t="s">
        <v>387</v>
      </c>
      <c r="J64" s="71"/>
      <c r="K64" s="71"/>
      <c r="U64" s="240"/>
      <c r="V64" s="117" t="s">
        <v>193</v>
      </c>
      <c r="W64" s="158">
        <f t="shared" si="8"/>
        <v>0</v>
      </c>
      <c r="X64" s="159">
        <f t="shared" si="8"/>
        <v>11</v>
      </c>
    </row>
    <row r="65" spans="1:24" ht="14" thickBot="1" x14ac:dyDescent="0.2">
      <c r="A65" s="15" t="s">
        <v>3064</v>
      </c>
      <c r="B65" s="18" t="s">
        <v>347</v>
      </c>
      <c r="C65" s="20">
        <v>64</v>
      </c>
      <c r="D65" s="20" t="s">
        <v>385</v>
      </c>
      <c r="E65" s="20">
        <v>120</v>
      </c>
      <c r="F65" s="18" t="s">
        <v>398</v>
      </c>
      <c r="G65" s="19" t="s">
        <v>181</v>
      </c>
      <c r="H65" s="71" t="s">
        <v>387</v>
      </c>
      <c r="I65" s="71" t="s">
        <v>387</v>
      </c>
      <c r="J65" s="71"/>
      <c r="K65" s="71"/>
      <c r="U65" s="241"/>
      <c r="V65" s="117" t="s">
        <v>197</v>
      </c>
      <c r="W65" s="158">
        <f t="shared" si="8"/>
        <v>0</v>
      </c>
      <c r="X65" s="159">
        <f t="shared" si="8"/>
        <v>0</v>
      </c>
    </row>
    <row r="66" spans="1:24" ht="14" thickBot="1" x14ac:dyDescent="0.2">
      <c r="A66" s="15" t="s">
        <v>462</v>
      </c>
      <c r="B66" s="18" t="s">
        <v>347</v>
      </c>
      <c r="C66" s="18">
        <v>65</v>
      </c>
      <c r="D66" s="20" t="s">
        <v>385</v>
      </c>
      <c r="E66" s="20">
        <v>80</v>
      </c>
      <c r="F66" s="18" t="s">
        <v>398</v>
      </c>
      <c r="G66" s="19" t="s">
        <v>181</v>
      </c>
      <c r="H66" s="71" t="s">
        <v>387</v>
      </c>
      <c r="I66" s="71" t="s">
        <v>387</v>
      </c>
      <c r="J66" s="71"/>
      <c r="K66" s="71"/>
      <c r="U66" s="241"/>
      <c r="V66" s="117" t="s">
        <v>201</v>
      </c>
      <c r="W66" s="158">
        <f t="shared" si="8"/>
        <v>0</v>
      </c>
      <c r="X66" s="159">
        <f t="shared" si="8"/>
        <v>0</v>
      </c>
    </row>
    <row r="67" spans="1:24" ht="14" thickBot="1" x14ac:dyDescent="0.2">
      <c r="A67" s="15" t="s">
        <v>508</v>
      </c>
      <c r="B67" s="18" t="s">
        <v>347</v>
      </c>
      <c r="C67" s="20">
        <v>66</v>
      </c>
      <c r="D67" s="20" t="s">
        <v>385</v>
      </c>
      <c r="E67" s="20">
        <v>80</v>
      </c>
      <c r="F67" s="18" t="s">
        <v>393</v>
      </c>
      <c r="G67" s="21" t="s">
        <v>181</v>
      </c>
      <c r="H67" s="71" t="s">
        <v>387</v>
      </c>
      <c r="I67" s="71" t="s">
        <v>387</v>
      </c>
      <c r="J67" s="71"/>
      <c r="K67" s="71"/>
      <c r="U67" s="241"/>
      <c r="V67" s="117" t="s">
        <v>205</v>
      </c>
      <c r="W67" s="158">
        <f t="shared" si="8"/>
        <v>0</v>
      </c>
      <c r="X67" s="159">
        <f t="shared" si="8"/>
        <v>0</v>
      </c>
    </row>
    <row r="68" spans="1:24" ht="14" thickBot="1" x14ac:dyDescent="0.2">
      <c r="A68" s="15" t="s">
        <v>3157</v>
      </c>
      <c r="B68" s="18" t="s">
        <v>347</v>
      </c>
      <c r="C68" s="18">
        <v>67</v>
      </c>
      <c r="D68" s="20" t="s">
        <v>385</v>
      </c>
      <c r="E68" s="20">
        <v>150</v>
      </c>
      <c r="F68" s="18" t="s">
        <v>393</v>
      </c>
      <c r="G68" s="21" t="s">
        <v>193</v>
      </c>
      <c r="H68" s="71" t="s">
        <v>387</v>
      </c>
      <c r="I68" s="71" t="s">
        <v>387</v>
      </c>
      <c r="J68" s="71"/>
      <c r="K68" s="71" t="s">
        <v>387</v>
      </c>
      <c r="U68" s="241"/>
      <c r="V68" s="117" t="s">
        <v>209</v>
      </c>
      <c r="W68" s="158">
        <f t="shared" si="8"/>
        <v>0</v>
      </c>
      <c r="X68" s="159">
        <f t="shared" si="8"/>
        <v>0</v>
      </c>
    </row>
    <row r="69" spans="1:24" ht="14" thickBot="1" x14ac:dyDescent="0.2">
      <c r="A69" s="15" t="s">
        <v>428</v>
      </c>
      <c r="B69" s="18" t="s">
        <v>347</v>
      </c>
      <c r="C69" s="20">
        <v>68</v>
      </c>
      <c r="D69" s="20" t="s">
        <v>385</v>
      </c>
      <c r="E69" s="20">
        <v>90</v>
      </c>
      <c r="F69" s="18" t="s">
        <v>393</v>
      </c>
      <c r="G69" s="21" t="s">
        <v>177</v>
      </c>
      <c r="H69" s="71" t="s">
        <v>387</v>
      </c>
      <c r="I69" s="71" t="s">
        <v>387</v>
      </c>
      <c r="J69" s="71"/>
      <c r="K69" s="71"/>
      <c r="U69" s="241"/>
      <c r="V69" s="117" t="s">
        <v>9125</v>
      </c>
      <c r="W69" s="158">
        <f t="shared" si="8"/>
        <v>0</v>
      </c>
      <c r="X69" s="159">
        <f t="shared" si="8"/>
        <v>0</v>
      </c>
    </row>
    <row r="70" spans="1:24" ht="14" thickBot="1" x14ac:dyDescent="0.2">
      <c r="A70" s="15" t="s">
        <v>2937</v>
      </c>
      <c r="B70" s="18" t="s">
        <v>347</v>
      </c>
      <c r="C70" s="18">
        <v>69</v>
      </c>
      <c r="D70" s="20" t="s">
        <v>385</v>
      </c>
      <c r="E70" s="20">
        <v>50</v>
      </c>
      <c r="F70" s="18" t="s">
        <v>393</v>
      </c>
      <c r="G70" s="21" t="s">
        <v>173</v>
      </c>
      <c r="H70" s="71" t="s">
        <v>387</v>
      </c>
      <c r="I70" s="71" t="s">
        <v>387</v>
      </c>
      <c r="J70" s="71"/>
      <c r="K70" s="71"/>
      <c r="U70" s="241"/>
      <c r="V70" s="118" t="s">
        <v>213</v>
      </c>
      <c r="W70" s="158">
        <f t="shared" si="8"/>
        <v>0</v>
      </c>
      <c r="X70" s="159">
        <f t="shared" si="8"/>
        <v>0</v>
      </c>
    </row>
    <row r="71" spans="1:24" ht="14" thickBot="1" x14ac:dyDescent="0.2">
      <c r="A71" s="15" t="s">
        <v>3089</v>
      </c>
      <c r="B71" s="18" t="s">
        <v>347</v>
      </c>
      <c r="C71" s="20">
        <v>70</v>
      </c>
      <c r="D71" s="20" t="s">
        <v>385</v>
      </c>
      <c r="E71" s="20">
        <v>100</v>
      </c>
      <c r="F71" s="18" t="s">
        <v>398</v>
      </c>
      <c r="G71" s="21" t="s">
        <v>177</v>
      </c>
      <c r="H71" s="71" t="s">
        <v>387</v>
      </c>
      <c r="I71" s="71" t="s">
        <v>387</v>
      </c>
      <c r="J71" s="71"/>
      <c r="K71" s="71"/>
      <c r="U71" s="241"/>
      <c r="V71" s="117" t="s">
        <v>217</v>
      </c>
      <c r="W71" s="158">
        <f t="shared" si="8"/>
        <v>0</v>
      </c>
      <c r="X71" s="159">
        <f t="shared" si="8"/>
        <v>0</v>
      </c>
    </row>
    <row r="72" spans="1:24" ht="14" thickBot="1" x14ac:dyDescent="0.2">
      <c r="A72" s="15" t="s">
        <v>541</v>
      </c>
      <c r="B72" s="18" t="s">
        <v>347</v>
      </c>
      <c r="C72" s="18">
        <v>71</v>
      </c>
      <c r="D72" s="20" t="s">
        <v>400</v>
      </c>
      <c r="E72" s="20">
        <v>50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529</v>
      </c>
      <c r="B73" s="18" t="s">
        <v>347</v>
      </c>
      <c r="C73" s="20">
        <v>72</v>
      </c>
      <c r="D73" s="20" t="s">
        <v>400</v>
      </c>
      <c r="E73" s="20">
        <v>90</v>
      </c>
      <c r="F73" s="18" t="s">
        <v>398</v>
      </c>
      <c r="G73" s="21" t="s">
        <v>181</v>
      </c>
      <c r="H73" s="71" t="s">
        <v>387</v>
      </c>
      <c r="I73" s="71" t="s">
        <v>387</v>
      </c>
      <c r="J73" s="71"/>
      <c r="K73" s="71"/>
      <c r="U73" s="241"/>
      <c r="V73" s="117" t="s">
        <v>225</v>
      </c>
      <c r="W73" s="158">
        <f t="shared" si="8"/>
        <v>0</v>
      </c>
      <c r="X73" s="159">
        <f t="shared" si="8"/>
        <v>0</v>
      </c>
    </row>
    <row r="74" spans="1:24" ht="14" thickBot="1" x14ac:dyDescent="0.2">
      <c r="A74" s="15" t="s">
        <v>555</v>
      </c>
      <c r="B74" s="18" t="s">
        <v>347</v>
      </c>
      <c r="C74" s="18">
        <v>73</v>
      </c>
      <c r="D74" s="20" t="s">
        <v>400</v>
      </c>
      <c r="E74" s="20">
        <v>100</v>
      </c>
      <c r="F74" s="18" t="s">
        <v>393</v>
      </c>
      <c r="G74" s="21" t="s">
        <v>177</v>
      </c>
      <c r="H74" s="71" t="s">
        <v>387</v>
      </c>
      <c r="I74" s="71" t="s">
        <v>387</v>
      </c>
      <c r="J74" s="71"/>
      <c r="K74" s="71"/>
      <c r="U74" s="241"/>
      <c r="V74" s="117" t="s">
        <v>229</v>
      </c>
      <c r="W74" s="158">
        <f t="shared" si="8"/>
        <v>0</v>
      </c>
      <c r="X74" s="159">
        <f t="shared" si="8"/>
        <v>0</v>
      </c>
    </row>
    <row r="75" spans="1:24" ht="14" thickBot="1" x14ac:dyDescent="0.2">
      <c r="A75" s="15" t="s">
        <v>399</v>
      </c>
      <c r="B75" s="18" t="s">
        <v>347</v>
      </c>
      <c r="C75" s="20">
        <v>74</v>
      </c>
      <c r="D75" s="20" t="s">
        <v>400</v>
      </c>
      <c r="E75" s="20">
        <v>90</v>
      </c>
      <c r="F75" s="18" t="s">
        <v>393</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581</v>
      </c>
      <c r="B76" s="18" t="s">
        <v>347</v>
      </c>
      <c r="C76" s="18">
        <v>75</v>
      </c>
      <c r="D76" s="20" t="s">
        <v>400</v>
      </c>
      <c r="E76" s="20">
        <v>90</v>
      </c>
      <c r="F76" s="18" t="s">
        <v>398</v>
      </c>
      <c r="G76" s="21" t="s">
        <v>177</v>
      </c>
      <c r="H76" s="71" t="s">
        <v>387</v>
      </c>
      <c r="I76" s="71" t="s">
        <v>387</v>
      </c>
      <c r="J76" s="71"/>
      <c r="K76" s="71"/>
      <c r="U76" s="241"/>
      <c r="V76" s="117" t="s">
        <v>9123</v>
      </c>
      <c r="W76" s="158">
        <f t="shared" si="9"/>
        <v>0</v>
      </c>
      <c r="X76" s="159">
        <f t="shared" si="9"/>
        <v>0</v>
      </c>
    </row>
    <row r="77" spans="1:24" ht="14" thickBot="1" x14ac:dyDescent="0.2">
      <c r="A77" s="15" t="s">
        <v>569</v>
      </c>
      <c r="B77" s="18" t="s">
        <v>347</v>
      </c>
      <c r="C77" s="20">
        <v>76</v>
      </c>
      <c r="D77" s="20" t="s">
        <v>400</v>
      </c>
      <c r="E77" s="20">
        <v>130</v>
      </c>
      <c r="F77" s="18" t="s">
        <v>386</v>
      </c>
      <c r="G77" s="21" t="s">
        <v>185</v>
      </c>
      <c r="H77" s="71" t="s">
        <v>387</v>
      </c>
      <c r="I77" s="71" t="s">
        <v>387</v>
      </c>
      <c r="J77" s="71"/>
      <c r="K77" s="71"/>
      <c r="U77" s="241"/>
      <c r="V77" s="117" t="s">
        <v>237</v>
      </c>
      <c r="W77" s="158">
        <f t="shared" si="9"/>
        <v>0</v>
      </c>
      <c r="X77" s="159">
        <f t="shared" si="9"/>
        <v>0</v>
      </c>
    </row>
    <row r="78" spans="1:24" ht="14" thickBot="1" x14ac:dyDescent="0.2">
      <c r="A78" s="15" t="s">
        <v>579</v>
      </c>
      <c r="B78" s="18" t="s">
        <v>347</v>
      </c>
      <c r="C78" s="20">
        <v>77</v>
      </c>
      <c r="D78" s="20" t="s">
        <v>400</v>
      </c>
      <c r="E78" s="20">
        <v>90</v>
      </c>
      <c r="F78" s="18" t="s">
        <v>398</v>
      </c>
      <c r="G78" s="21" t="s">
        <v>177</v>
      </c>
      <c r="H78" s="71" t="s">
        <v>387</v>
      </c>
      <c r="I78" s="71" t="s">
        <v>387</v>
      </c>
      <c r="J78" s="71"/>
      <c r="K78" s="71"/>
      <c r="U78" s="241"/>
      <c r="V78" s="117" t="s">
        <v>241</v>
      </c>
      <c r="W78" s="158">
        <f t="shared" si="9"/>
        <v>0</v>
      </c>
      <c r="X78" s="159">
        <f t="shared" si="9"/>
        <v>0</v>
      </c>
    </row>
    <row r="79" spans="1:24" ht="14" thickBot="1" x14ac:dyDescent="0.2">
      <c r="A79" s="15" t="s">
        <v>557</v>
      </c>
      <c r="B79" s="18" t="s">
        <v>347</v>
      </c>
      <c r="C79" s="20">
        <v>78</v>
      </c>
      <c r="D79" s="20" t="s">
        <v>400</v>
      </c>
      <c r="E79" s="20">
        <v>140</v>
      </c>
      <c r="F79" s="18" t="s">
        <v>386</v>
      </c>
      <c r="G79" s="21" t="s">
        <v>181</v>
      </c>
      <c r="H79" s="71" t="s">
        <v>387</v>
      </c>
      <c r="I79" s="71" t="s">
        <v>387</v>
      </c>
      <c r="J79" s="71"/>
      <c r="K79" s="71"/>
      <c r="U79" s="241"/>
      <c r="V79" s="117" t="s">
        <v>245</v>
      </c>
      <c r="W79" s="158">
        <f t="shared" si="9"/>
        <v>0</v>
      </c>
      <c r="X79" s="159">
        <f t="shared" si="9"/>
        <v>0</v>
      </c>
    </row>
    <row r="80" spans="1:24" ht="14" thickBot="1" x14ac:dyDescent="0.2">
      <c r="A80" s="15" t="s">
        <v>949</v>
      </c>
      <c r="B80" s="18" t="s">
        <v>347</v>
      </c>
      <c r="C80" s="20">
        <v>79</v>
      </c>
      <c r="D80" s="20" t="s">
        <v>400</v>
      </c>
      <c r="E80" s="20">
        <v>70</v>
      </c>
      <c r="F80" s="18" t="s">
        <v>393</v>
      </c>
      <c r="G80" s="21" t="s">
        <v>173</v>
      </c>
      <c r="H80" s="71" t="s">
        <v>387</v>
      </c>
      <c r="I80" s="71" t="s">
        <v>387</v>
      </c>
      <c r="J80" s="71"/>
      <c r="K80" s="71"/>
      <c r="U80" s="241"/>
      <c r="V80" s="117" t="s">
        <v>249</v>
      </c>
      <c r="W80" s="158">
        <f t="shared" si="9"/>
        <v>0</v>
      </c>
      <c r="X80" s="159">
        <f t="shared" si="9"/>
        <v>0</v>
      </c>
    </row>
    <row r="81" spans="1:24" ht="14" thickBot="1" x14ac:dyDescent="0.2">
      <c r="A81" s="15" t="s">
        <v>942</v>
      </c>
      <c r="B81" s="18" t="s">
        <v>347</v>
      </c>
      <c r="C81" s="20">
        <v>80</v>
      </c>
      <c r="D81" s="20" t="s">
        <v>400</v>
      </c>
      <c r="E81" s="20">
        <v>80</v>
      </c>
      <c r="F81" s="18" t="s">
        <v>398</v>
      </c>
      <c r="G81" s="21" t="s">
        <v>177</v>
      </c>
      <c r="H81" s="71" t="s">
        <v>387</v>
      </c>
      <c r="I81" s="71" t="s">
        <v>387</v>
      </c>
      <c r="J81" s="71"/>
      <c r="K81" s="71"/>
      <c r="U81" s="241"/>
      <c r="V81" s="117" t="s">
        <v>253</v>
      </c>
      <c r="W81" s="158">
        <f t="shared" si="9"/>
        <v>0</v>
      </c>
      <c r="X81" s="159">
        <f t="shared" si="9"/>
        <v>0</v>
      </c>
    </row>
    <row r="82" spans="1:24" ht="14" thickBot="1" x14ac:dyDescent="0.2">
      <c r="A82" s="15" t="s">
        <v>2616</v>
      </c>
      <c r="B82" s="18" t="s">
        <v>347</v>
      </c>
      <c r="C82" s="20">
        <v>81</v>
      </c>
      <c r="D82" s="20" t="s">
        <v>400</v>
      </c>
      <c r="E82" s="20">
        <v>60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2997</v>
      </c>
      <c r="B83" s="18" t="s">
        <v>347</v>
      </c>
      <c r="C83" s="20">
        <v>82</v>
      </c>
      <c r="D83" s="20" t="s">
        <v>400</v>
      </c>
      <c r="E83" s="20">
        <v>200</v>
      </c>
      <c r="F83" s="18" t="s">
        <v>398</v>
      </c>
      <c r="G83" s="21" t="s">
        <v>193</v>
      </c>
      <c r="H83" s="71" t="s">
        <v>387</v>
      </c>
      <c r="I83" s="71" t="s">
        <v>387</v>
      </c>
      <c r="J83" s="71"/>
      <c r="K83" s="71" t="s">
        <v>387</v>
      </c>
      <c r="U83" s="241"/>
      <c r="V83" s="117" t="s">
        <v>10124</v>
      </c>
      <c r="W83" s="158">
        <f t="shared" si="9"/>
        <v>0</v>
      </c>
      <c r="X83" s="159">
        <f t="shared" si="9"/>
        <v>0</v>
      </c>
    </row>
    <row r="84" spans="1:24" ht="14" thickBot="1" x14ac:dyDescent="0.2">
      <c r="A84" s="15" t="s">
        <v>2932</v>
      </c>
      <c r="B84" s="18" t="s">
        <v>347</v>
      </c>
      <c r="C84" s="20">
        <v>83</v>
      </c>
      <c r="D84" s="20" t="s">
        <v>858</v>
      </c>
      <c r="E84" s="20">
        <v>70</v>
      </c>
      <c r="F84" s="18" t="s">
        <v>393</v>
      </c>
      <c r="G84" s="21" t="s">
        <v>173</v>
      </c>
      <c r="H84" s="71" t="s">
        <v>387</v>
      </c>
      <c r="I84" s="71" t="s">
        <v>387</v>
      </c>
      <c r="J84" s="71"/>
      <c r="K84" s="71"/>
      <c r="U84" s="241"/>
      <c r="V84" s="117" t="s">
        <v>257</v>
      </c>
      <c r="W84" s="158">
        <f t="shared" si="9"/>
        <v>0</v>
      </c>
      <c r="X84" s="159">
        <f t="shared" si="9"/>
        <v>23</v>
      </c>
    </row>
    <row r="85" spans="1:24" ht="14" thickBot="1" x14ac:dyDescent="0.2">
      <c r="A85" s="15" t="s">
        <v>2933</v>
      </c>
      <c r="B85" s="18" t="s">
        <v>347</v>
      </c>
      <c r="C85" s="20">
        <v>84</v>
      </c>
      <c r="D85" s="20" t="s">
        <v>858</v>
      </c>
      <c r="E85" s="20">
        <v>120</v>
      </c>
      <c r="F85" s="18" t="s">
        <v>398</v>
      </c>
      <c r="G85" s="21" t="s">
        <v>181</v>
      </c>
      <c r="H85" s="71" t="s">
        <v>387</v>
      </c>
      <c r="I85" s="71" t="s">
        <v>387</v>
      </c>
      <c r="J85" s="71"/>
      <c r="K85" s="71"/>
      <c r="U85" s="241"/>
      <c r="V85" s="166" t="s">
        <v>260</v>
      </c>
      <c r="W85" s="191">
        <f t="shared" si="9"/>
        <v>0</v>
      </c>
      <c r="X85" s="192">
        <f t="shared" si="9"/>
        <v>15</v>
      </c>
    </row>
    <row r="86" spans="1:24" ht="13" x14ac:dyDescent="0.15">
      <c r="A86" s="15" t="s">
        <v>934</v>
      </c>
      <c r="B86" s="18" t="s">
        <v>347</v>
      </c>
      <c r="C86" s="20">
        <v>85</v>
      </c>
      <c r="D86" s="20" t="s">
        <v>858</v>
      </c>
      <c r="E86" s="20">
        <v>170</v>
      </c>
      <c r="F86" s="18" t="s">
        <v>386</v>
      </c>
      <c r="G86" s="21" t="s">
        <v>185</v>
      </c>
      <c r="H86" s="71" t="s">
        <v>387</v>
      </c>
      <c r="I86" s="71" t="s">
        <v>387</v>
      </c>
      <c r="J86" s="71"/>
      <c r="K86" s="71"/>
    </row>
    <row r="87" spans="1:24" ht="13" x14ac:dyDescent="0.15">
      <c r="A87" s="15" t="s">
        <v>1214</v>
      </c>
      <c r="B87" s="18" t="s">
        <v>347</v>
      </c>
      <c r="C87" s="20">
        <v>86</v>
      </c>
      <c r="D87" s="20" t="s">
        <v>858</v>
      </c>
      <c r="E87" s="20">
        <v>70</v>
      </c>
      <c r="F87" s="18" t="s">
        <v>393</v>
      </c>
      <c r="G87" s="21" t="s">
        <v>173</v>
      </c>
      <c r="H87" s="71" t="s">
        <v>387</v>
      </c>
      <c r="I87" s="71" t="s">
        <v>387</v>
      </c>
      <c r="J87" s="71"/>
      <c r="K87" s="71"/>
    </row>
    <row r="88" spans="1:24" ht="13" x14ac:dyDescent="0.15">
      <c r="A88" s="15" t="s">
        <v>1186</v>
      </c>
      <c r="B88" s="18" t="s">
        <v>347</v>
      </c>
      <c r="C88" s="20">
        <v>87</v>
      </c>
      <c r="D88" s="20" t="s">
        <v>858</v>
      </c>
      <c r="E88" s="20">
        <v>100</v>
      </c>
      <c r="F88" s="18" t="s">
        <v>398</v>
      </c>
      <c r="G88" s="21" t="s">
        <v>181</v>
      </c>
      <c r="H88" s="71" t="s">
        <v>387</v>
      </c>
      <c r="I88" s="71" t="s">
        <v>387</v>
      </c>
      <c r="J88" s="71"/>
      <c r="K88" s="71"/>
    </row>
    <row r="89" spans="1:24" ht="13" x14ac:dyDescent="0.15">
      <c r="A89" s="15" t="s">
        <v>1276</v>
      </c>
      <c r="B89" s="18" t="s">
        <v>347</v>
      </c>
      <c r="C89" s="20">
        <v>88</v>
      </c>
      <c r="D89" s="20" t="s">
        <v>858</v>
      </c>
      <c r="E89" s="20">
        <v>100</v>
      </c>
      <c r="F89" s="18" t="s">
        <v>393</v>
      </c>
      <c r="G89" s="21" t="s">
        <v>185</v>
      </c>
      <c r="H89" s="71" t="s">
        <v>387</v>
      </c>
      <c r="I89" s="71" t="s">
        <v>387</v>
      </c>
      <c r="J89" s="71"/>
      <c r="K89" s="71"/>
    </row>
    <row r="90" spans="1:24" ht="13" x14ac:dyDescent="0.15">
      <c r="A90" s="15" t="s">
        <v>1951</v>
      </c>
      <c r="B90" s="18" t="s">
        <v>347</v>
      </c>
      <c r="C90" s="20">
        <v>89</v>
      </c>
      <c r="D90" s="20" t="s">
        <v>858</v>
      </c>
      <c r="E90" s="20">
        <v>70</v>
      </c>
      <c r="F90" s="18" t="s">
        <v>393</v>
      </c>
      <c r="G90" s="21" t="s">
        <v>177</v>
      </c>
      <c r="H90" s="71" t="s">
        <v>387</v>
      </c>
      <c r="I90" s="71" t="s">
        <v>387</v>
      </c>
      <c r="J90" s="71"/>
      <c r="K90" s="71"/>
    </row>
    <row r="91" spans="1:24" ht="13" x14ac:dyDescent="0.15">
      <c r="A91" s="15" t="s">
        <v>2288</v>
      </c>
      <c r="B91" s="18" t="s">
        <v>347</v>
      </c>
      <c r="C91" s="20">
        <v>90</v>
      </c>
      <c r="D91" s="20" t="s">
        <v>858</v>
      </c>
      <c r="E91" s="20">
        <v>60</v>
      </c>
      <c r="F91" s="18" t="s">
        <v>393</v>
      </c>
      <c r="G91" s="21" t="s">
        <v>173</v>
      </c>
      <c r="H91" s="71" t="s">
        <v>387</v>
      </c>
      <c r="I91" s="71" t="s">
        <v>387</v>
      </c>
      <c r="J91" s="71"/>
      <c r="K91" s="71"/>
    </row>
    <row r="92" spans="1:24" ht="13" x14ac:dyDescent="0.15">
      <c r="A92" s="15" t="s">
        <v>2289</v>
      </c>
      <c r="B92" s="18" t="s">
        <v>347</v>
      </c>
      <c r="C92" s="20">
        <v>91</v>
      </c>
      <c r="D92" s="20" t="s">
        <v>858</v>
      </c>
      <c r="E92" s="20">
        <v>110</v>
      </c>
      <c r="F92" s="18" t="s">
        <v>398</v>
      </c>
      <c r="G92" s="21" t="s">
        <v>185</v>
      </c>
      <c r="H92" s="71" t="s">
        <v>387</v>
      </c>
      <c r="I92" s="71" t="s">
        <v>387</v>
      </c>
      <c r="J92" s="71"/>
      <c r="K92" s="71"/>
    </row>
    <row r="93" spans="1:24" ht="13" x14ac:dyDescent="0.15">
      <c r="A93" s="15" t="s">
        <v>2290</v>
      </c>
      <c r="B93" s="18" t="s">
        <v>347</v>
      </c>
      <c r="C93" s="20">
        <v>92</v>
      </c>
      <c r="D93" s="20" t="s">
        <v>858</v>
      </c>
      <c r="E93" s="20">
        <v>60</v>
      </c>
      <c r="F93" s="18" t="s">
        <v>393</v>
      </c>
      <c r="G93" s="21" t="s">
        <v>173</v>
      </c>
      <c r="H93" s="71" t="s">
        <v>387</v>
      </c>
      <c r="I93" s="71" t="s">
        <v>387</v>
      </c>
      <c r="J93" s="71"/>
      <c r="K93" s="71"/>
    </row>
    <row r="94" spans="1:24" ht="13" x14ac:dyDescent="0.15">
      <c r="A94" s="15" t="s">
        <v>2291</v>
      </c>
      <c r="B94" s="18" t="s">
        <v>347</v>
      </c>
      <c r="C94" s="20">
        <v>93</v>
      </c>
      <c r="D94" s="20" t="s">
        <v>858</v>
      </c>
      <c r="E94" s="20">
        <v>120</v>
      </c>
      <c r="F94" s="18" t="s">
        <v>398</v>
      </c>
      <c r="G94" s="21" t="s">
        <v>181</v>
      </c>
      <c r="H94" s="71" t="s">
        <v>387</v>
      </c>
      <c r="I94" s="71" t="s">
        <v>387</v>
      </c>
      <c r="J94" s="71"/>
      <c r="K94" s="71"/>
    </row>
    <row r="95" spans="1:24" ht="13" x14ac:dyDescent="0.15">
      <c r="A95" s="15" t="s">
        <v>2621</v>
      </c>
      <c r="B95" s="18" t="s">
        <v>347</v>
      </c>
      <c r="C95" s="20">
        <v>94</v>
      </c>
      <c r="D95" s="20" t="s">
        <v>858</v>
      </c>
      <c r="E95" s="20">
        <v>140</v>
      </c>
      <c r="F95" s="18" t="s">
        <v>398</v>
      </c>
      <c r="G95" s="21" t="s">
        <v>181</v>
      </c>
      <c r="H95" s="71" t="s">
        <v>387</v>
      </c>
      <c r="I95" s="71" t="s">
        <v>387</v>
      </c>
      <c r="J95" s="71"/>
      <c r="K95" s="71"/>
    </row>
    <row r="96" spans="1:24" ht="13" x14ac:dyDescent="0.15">
      <c r="A96" s="15" t="s">
        <v>2541</v>
      </c>
      <c r="B96" s="18" t="s">
        <v>347</v>
      </c>
      <c r="C96" s="20">
        <v>95</v>
      </c>
      <c r="D96" s="20" t="s">
        <v>858</v>
      </c>
      <c r="E96" s="20">
        <v>110</v>
      </c>
      <c r="F96" s="18" t="s">
        <v>393</v>
      </c>
      <c r="G96" s="21" t="s">
        <v>185</v>
      </c>
      <c r="H96" s="71" t="s">
        <v>387</v>
      </c>
      <c r="I96" s="71" t="s">
        <v>387</v>
      </c>
      <c r="J96" s="71"/>
      <c r="K96" s="71"/>
    </row>
    <row r="97" spans="1:11" ht="13" x14ac:dyDescent="0.15">
      <c r="A97" s="15" t="s">
        <v>3247</v>
      </c>
      <c r="B97" s="18" t="s">
        <v>347</v>
      </c>
      <c r="C97" s="20">
        <v>96</v>
      </c>
      <c r="D97" s="20" t="s">
        <v>858</v>
      </c>
      <c r="E97" s="20">
        <v>190</v>
      </c>
      <c r="F97" s="18" t="s">
        <v>393</v>
      </c>
      <c r="G97" s="21" t="s">
        <v>193</v>
      </c>
      <c r="H97" s="71" t="s">
        <v>387</v>
      </c>
      <c r="I97" s="71" t="s">
        <v>387</v>
      </c>
      <c r="J97" s="71"/>
      <c r="K97" s="71" t="s">
        <v>387</v>
      </c>
    </row>
    <row r="98" spans="1:11" ht="13" x14ac:dyDescent="0.15">
      <c r="A98" s="15" t="s">
        <v>2917</v>
      </c>
      <c r="B98" s="18" t="s">
        <v>347</v>
      </c>
      <c r="C98" s="20">
        <v>97</v>
      </c>
      <c r="D98" s="20" t="s">
        <v>858</v>
      </c>
      <c r="E98" s="20">
        <v>250</v>
      </c>
      <c r="F98" s="18" t="s">
        <v>386</v>
      </c>
      <c r="G98" s="21" t="s">
        <v>193</v>
      </c>
      <c r="H98" s="71" t="s">
        <v>387</v>
      </c>
      <c r="I98" s="71" t="s">
        <v>387</v>
      </c>
      <c r="J98" s="71"/>
      <c r="K98" s="71" t="s">
        <v>387</v>
      </c>
    </row>
    <row r="99" spans="1:11" ht="13" x14ac:dyDescent="0.15">
      <c r="A99" s="15" t="s">
        <v>846</v>
      </c>
      <c r="B99" s="18" t="s">
        <v>347</v>
      </c>
      <c r="C99" s="20">
        <v>98</v>
      </c>
      <c r="D99" s="20" t="s">
        <v>847</v>
      </c>
      <c r="E99" s="20">
        <v>110</v>
      </c>
      <c r="F99" s="18" t="s">
        <v>393</v>
      </c>
      <c r="G99" s="21" t="s">
        <v>181</v>
      </c>
      <c r="H99" s="71" t="s">
        <v>387</v>
      </c>
      <c r="I99" s="71" t="s">
        <v>387</v>
      </c>
      <c r="J99" s="71"/>
      <c r="K99" s="71"/>
    </row>
    <row r="100" spans="1:11" ht="13" x14ac:dyDescent="0.15">
      <c r="A100" s="15" t="s">
        <v>1378</v>
      </c>
      <c r="B100" s="18" t="s">
        <v>347</v>
      </c>
      <c r="C100" s="20">
        <v>99</v>
      </c>
      <c r="D100" s="20" t="s">
        <v>847</v>
      </c>
      <c r="E100" s="20">
        <v>70</v>
      </c>
      <c r="F100" s="18" t="s">
        <v>393</v>
      </c>
      <c r="G100" s="21" t="s">
        <v>185</v>
      </c>
      <c r="H100" s="71" t="s">
        <v>387</v>
      </c>
      <c r="I100" s="71" t="s">
        <v>387</v>
      </c>
      <c r="J100" s="71"/>
      <c r="K100" s="71"/>
    </row>
    <row r="101" spans="1:11" ht="13" x14ac:dyDescent="0.15">
      <c r="A101" s="15" t="s">
        <v>1875</v>
      </c>
      <c r="B101" s="18" t="s">
        <v>347</v>
      </c>
      <c r="C101" s="20">
        <v>100</v>
      </c>
      <c r="D101" s="20" t="s">
        <v>847</v>
      </c>
      <c r="E101" s="20">
        <v>50</v>
      </c>
      <c r="F101" s="18" t="s">
        <v>393</v>
      </c>
      <c r="G101" s="21" t="s">
        <v>173</v>
      </c>
      <c r="H101" s="71" t="s">
        <v>387</v>
      </c>
      <c r="I101" s="71" t="s">
        <v>387</v>
      </c>
      <c r="J101" s="71"/>
      <c r="K101" s="71"/>
    </row>
    <row r="102" spans="1:11" ht="13" x14ac:dyDescent="0.15">
      <c r="A102" s="15" t="s">
        <v>1858</v>
      </c>
      <c r="B102" s="18" t="s">
        <v>347</v>
      </c>
      <c r="C102" s="20">
        <v>101</v>
      </c>
      <c r="D102" s="20" t="s">
        <v>847</v>
      </c>
      <c r="E102" s="20">
        <v>130</v>
      </c>
      <c r="F102" s="18" t="s">
        <v>398</v>
      </c>
      <c r="G102" s="21" t="s">
        <v>181</v>
      </c>
      <c r="H102" s="71" t="s">
        <v>387</v>
      </c>
      <c r="I102" s="71" t="s">
        <v>387</v>
      </c>
      <c r="J102" s="71"/>
      <c r="K102" s="71"/>
    </row>
    <row r="103" spans="1:11" ht="13" x14ac:dyDescent="0.15">
      <c r="A103" s="15" t="s">
        <v>2328</v>
      </c>
      <c r="B103" s="18" t="s">
        <v>347</v>
      </c>
      <c r="C103" s="20">
        <v>102</v>
      </c>
      <c r="D103" s="20" t="s">
        <v>847</v>
      </c>
      <c r="E103" s="20">
        <v>60</v>
      </c>
      <c r="F103" s="18" t="s">
        <v>393</v>
      </c>
      <c r="G103" s="21" t="s">
        <v>173</v>
      </c>
      <c r="H103" s="71" t="s">
        <v>387</v>
      </c>
      <c r="I103" s="71" t="s">
        <v>387</v>
      </c>
      <c r="J103" s="71"/>
      <c r="K103" s="71"/>
    </row>
    <row r="104" spans="1:11" ht="13" x14ac:dyDescent="0.15">
      <c r="A104" s="15" t="s">
        <v>2329</v>
      </c>
      <c r="B104" s="18" t="s">
        <v>347</v>
      </c>
      <c r="C104" s="20">
        <v>103</v>
      </c>
      <c r="D104" s="20" t="s">
        <v>847</v>
      </c>
      <c r="E104" s="20">
        <v>120</v>
      </c>
      <c r="F104" s="18" t="s">
        <v>398</v>
      </c>
      <c r="G104" s="21" t="s">
        <v>181</v>
      </c>
      <c r="H104" s="71" t="s">
        <v>387</v>
      </c>
      <c r="I104" s="71" t="s">
        <v>387</v>
      </c>
      <c r="J104" s="71"/>
      <c r="K104" s="71"/>
    </row>
    <row r="105" spans="1:11" ht="13" x14ac:dyDescent="0.15">
      <c r="A105" s="15" t="s">
        <v>2384</v>
      </c>
      <c r="B105" s="18" t="s">
        <v>347</v>
      </c>
      <c r="C105" s="20">
        <v>104</v>
      </c>
      <c r="D105" s="20" t="s">
        <v>847</v>
      </c>
      <c r="E105" s="20">
        <v>60</v>
      </c>
      <c r="F105" s="18" t="s">
        <v>393</v>
      </c>
      <c r="G105" s="21" t="s">
        <v>173</v>
      </c>
      <c r="H105" s="71" t="s">
        <v>387</v>
      </c>
      <c r="I105" s="71" t="s">
        <v>387</v>
      </c>
      <c r="J105" s="71"/>
      <c r="K105" s="71"/>
    </row>
    <row r="106" spans="1:11" ht="13" x14ac:dyDescent="0.15">
      <c r="A106" s="15" t="s">
        <v>2385</v>
      </c>
      <c r="B106" s="18" t="s">
        <v>347</v>
      </c>
      <c r="C106" s="20">
        <v>105</v>
      </c>
      <c r="D106" s="20" t="s">
        <v>847</v>
      </c>
      <c r="E106" s="20">
        <v>110</v>
      </c>
      <c r="F106" s="18" t="s">
        <v>398</v>
      </c>
      <c r="G106" s="21" t="s">
        <v>181</v>
      </c>
      <c r="H106" s="71" t="s">
        <v>387</v>
      </c>
      <c r="I106" s="71" t="s">
        <v>387</v>
      </c>
      <c r="J106" s="71"/>
      <c r="K106" s="71"/>
    </row>
    <row r="107" spans="1:11" ht="13" x14ac:dyDescent="0.15">
      <c r="A107" s="15" t="s">
        <v>3248</v>
      </c>
      <c r="B107" s="18" t="s">
        <v>347</v>
      </c>
      <c r="C107" s="20">
        <v>106</v>
      </c>
      <c r="D107" s="20" t="s">
        <v>847</v>
      </c>
      <c r="E107" s="20">
        <v>170</v>
      </c>
      <c r="F107" s="18" t="s">
        <v>393</v>
      </c>
      <c r="G107" s="21" t="s">
        <v>193</v>
      </c>
      <c r="H107" s="71" t="s">
        <v>387</v>
      </c>
      <c r="I107" s="71" t="s">
        <v>387</v>
      </c>
      <c r="J107" s="71"/>
      <c r="K107" s="71" t="s">
        <v>387</v>
      </c>
    </row>
    <row r="108" spans="1:11" ht="13" x14ac:dyDescent="0.15">
      <c r="A108" s="15" t="s">
        <v>2544</v>
      </c>
      <c r="B108" s="18" t="s">
        <v>347</v>
      </c>
      <c r="C108" s="20">
        <v>107</v>
      </c>
      <c r="D108" s="20" t="s">
        <v>847</v>
      </c>
      <c r="E108" s="20">
        <v>60</v>
      </c>
      <c r="F108" s="18" t="s">
        <v>393</v>
      </c>
      <c r="G108" s="21" t="s">
        <v>173</v>
      </c>
      <c r="H108" s="71" t="s">
        <v>387</v>
      </c>
      <c r="I108" s="71" t="s">
        <v>387</v>
      </c>
      <c r="J108" s="71"/>
      <c r="K108" s="71"/>
    </row>
    <row r="109" spans="1:11" ht="13" x14ac:dyDescent="0.15">
      <c r="A109" s="15" t="s">
        <v>2545</v>
      </c>
      <c r="B109" s="18" t="s">
        <v>347</v>
      </c>
      <c r="C109" s="20">
        <v>108</v>
      </c>
      <c r="D109" s="20" t="s">
        <v>847</v>
      </c>
      <c r="E109" s="20">
        <v>90</v>
      </c>
      <c r="F109" s="18" t="s">
        <v>398</v>
      </c>
      <c r="G109" s="21" t="s">
        <v>177</v>
      </c>
      <c r="H109" s="71" t="s">
        <v>387</v>
      </c>
      <c r="I109" s="71" t="s">
        <v>387</v>
      </c>
      <c r="J109" s="71"/>
      <c r="K109" s="71"/>
    </row>
    <row r="110" spans="1:11" ht="13" x14ac:dyDescent="0.15">
      <c r="A110" s="15" t="s">
        <v>2546</v>
      </c>
      <c r="B110" s="18" t="s">
        <v>347</v>
      </c>
      <c r="C110" s="20">
        <v>109</v>
      </c>
      <c r="D110" s="20" t="s">
        <v>847</v>
      </c>
      <c r="E110" s="20">
        <v>140</v>
      </c>
      <c r="F110" s="18" t="s">
        <v>386</v>
      </c>
      <c r="G110" s="21" t="s">
        <v>185</v>
      </c>
      <c r="H110" s="71" t="s">
        <v>387</v>
      </c>
      <c r="I110" s="71" t="s">
        <v>387</v>
      </c>
      <c r="J110" s="71"/>
      <c r="K110" s="71"/>
    </row>
    <row r="111" spans="1:11" ht="13" x14ac:dyDescent="0.15">
      <c r="A111" s="15" t="s">
        <v>2623</v>
      </c>
      <c r="B111" s="18" t="s">
        <v>347</v>
      </c>
      <c r="C111" s="20">
        <v>110</v>
      </c>
      <c r="D111" s="20" t="s">
        <v>847</v>
      </c>
      <c r="E111" s="20">
        <v>60</v>
      </c>
      <c r="F111" s="18" t="s">
        <v>393</v>
      </c>
      <c r="G111" s="21" t="s">
        <v>173</v>
      </c>
      <c r="H111" s="71" t="s">
        <v>387</v>
      </c>
      <c r="I111" s="71" t="s">
        <v>387</v>
      </c>
      <c r="J111" s="71"/>
      <c r="K111" s="71"/>
    </row>
    <row r="112" spans="1:11" ht="13" x14ac:dyDescent="0.15">
      <c r="A112" s="15" t="s">
        <v>3027</v>
      </c>
      <c r="B112" s="18" t="s">
        <v>347</v>
      </c>
      <c r="C112" s="20">
        <v>111</v>
      </c>
      <c r="D112" s="20" t="s">
        <v>2547</v>
      </c>
      <c r="E112" s="20">
        <v>110</v>
      </c>
      <c r="F112" s="18" t="s">
        <v>398</v>
      </c>
      <c r="G112" s="21" t="s">
        <v>185</v>
      </c>
      <c r="H112" s="71" t="s">
        <v>387</v>
      </c>
      <c r="I112" s="71" t="s">
        <v>387</v>
      </c>
      <c r="J112" s="71"/>
      <c r="K112" s="71"/>
    </row>
    <row r="113" spans="1:11" ht="13" x14ac:dyDescent="0.15">
      <c r="A113" s="15" t="s">
        <v>2992</v>
      </c>
      <c r="B113" s="18" t="s">
        <v>347</v>
      </c>
      <c r="C113" s="20">
        <v>112</v>
      </c>
      <c r="D113" s="20" t="s">
        <v>2547</v>
      </c>
      <c r="E113" s="20">
        <v>70</v>
      </c>
      <c r="F113" s="18" t="s">
        <v>393</v>
      </c>
      <c r="G113" s="21" t="s">
        <v>181</v>
      </c>
      <c r="H113" s="71" t="s">
        <v>387</v>
      </c>
      <c r="I113" s="71" t="s">
        <v>387</v>
      </c>
      <c r="J113" s="71"/>
      <c r="K113" s="71"/>
    </row>
    <row r="114" spans="1:11" ht="13" x14ac:dyDescent="0.15">
      <c r="A114" s="15" t="s">
        <v>3249</v>
      </c>
      <c r="B114" s="18" t="s">
        <v>347</v>
      </c>
      <c r="C114" s="20">
        <v>113</v>
      </c>
      <c r="D114" s="20" t="s">
        <v>149</v>
      </c>
      <c r="E114" s="20">
        <v>250</v>
      </c>
      <c r="F114" s="18" t="s">
        <v>393</v>
      </c>
      <c r="G114" s="21" t="s">
        <v>193</v>
      </c>
      <c r="H114" s="71" t="s">
        <v>387</v>
      </c>
      <c r="I114" s="71" t="s">
        <v>387</v>
      </c>
      <c r="J114" s="71"/>
      <c r="K114" s="71" t="s">
        <v>387</v>
      </c>
    </row>
    <row r="115" spans="1:11" ht="13" x14ac:dyDescent="0.15">
      <c r="A115" s="15" t="s">
        <v>3097</v>
      </c>
      <c r="B115" s="18" t="s">
        <v>347</v>
      </c>
      <c r="C115" s="20">
        <v>114</v>
      </c>
      <c r="D115" s="20" t="s">
        <v>149</v>
      </c>
      <c r="E115" s="20">
        <v>160</v>
      </c>
      <c r="F115" s="18" t="s">
        <v>398</v>
      </c>
      <c r="G115" s="21" t="s">
        <v>181</v>
      </c>
      <c r="H115" s="71" t="s">
        <v>387</v>
      </c>
      <c r="I115" s="71" t="s">
        <v>387</v>
      </c>
      <c r="J115" s="71"/>
      <c r="K115" s="71"/>
    </row>
    <row r="116" spans="1:11" ht="13" x14ac:dyDescent="0.15">
      <c r="A116" s="15" t="s">
        <v>3097</v>
      </c>
      <c r="B116" s="18" t="s">
        <v>347</v>
      </c>
      <c r="C116" s="20">
        <v>115</v>
      </c>
      <c r="D116" s="20" t="s">
        <v>149</v>
      </c>
      <c r="E116" s="20">
        <v>160</v>
      </c>
      <c r="F116" s="18" t="s">
        <v>398</v>
      </c>
      <c r="G116" s="21" t="s">
        <v>181</v>
      </c>
      <c r="H116" s="71" t="s">
        <v>387</v>
      </c>
      <c r="I116" s="71" t="s">
        <v>387</v>
      </c>
      <c r="J116" s="71"/>
      <c r="K116" s="71"/>
    </row>
    <row r="117" spans="1:11" ht="13" x14ac:dyDescent="0.15">
      <c r="A117" s="15" t="s">
        <v>423</v>
      </c>
      <c r="B117" s="18" t="s">
        <v>347</v>
      </c>
      <c r="C117" s="20">
        <v>116</v>
      </c>
      <c r="D117" s="20" t="s">
        <v>149</v>
      </c>
      <c r="E117" s="20">
        <v>60</v>
      </c>
      <c r="F117" s="18" t="s">
        <v>393</v>
      </c>
      <c r="G117" s="21" t="s">
        <v>173</v>
      </c>
      <c r="H117" s="71" t="s">
        <v>387</v>
      </c>
      <c r="I117" s="71" t="s">
        <v>387</v>
      </c>
      <c r="J117" s="71"/>
      <c r="K117" s="71"/>
    </row>
    <row r="118" spans="1:11" ht="13" x14ac:dyDescent="0.15">
      <c r="A118" s="15" t="s">
        <v>423</v>
      </c>
      <c r="B118" s="18" t="s">
        <v>347</v>
      </c>
      <c r="C118" s="20">
        <v>117</v>
      </c>
      <c r="D118" s="20" t="s">
        <v>149</v>
      </c>
      <c r="E118" s="20">
        <v>70</v>
      </c>
      <c r="F118" s="18" t="s">
        <v>393</v>
      </c>
      <c r="G118" s="21" t="s">
        <v>173</v>
      </c>
      <c r="H118" s="71" t="s">
        <v>387</v>
      </c>
      <c r="I118" s="71" t="s">
        <v>387</v>
      </c>
      <c r="J118" s="71"/>
      <c r="K118" s="71"/>
    </row>
    <row r="119" spans="1:11" ht="13" x14ac:dyDescent="0.15">
      <c r="A119" s="15" t="s">
        <v>415</v>
      </c>
      <c r="B119" s="18" t="s">
        <v>347</v>
      </c>
      <c r="C119" s="20">
        <v>118</v>
      </c>
      <c r="D119" s="20" t="s">
        <v>149</v>
      </c>
      <c r="E119" s="20">
        <v>90</v>
      </c>
      <c r="F119" s="18" t="s">
        <v>398</v>
      </c>
      <c r="G119" s="21" t="s">
        <v>177</v>
      </c>
      <c r="H119" s="71" t="s">
        <v>387</v>
      </c>
      <c r="I119" s="71" t="s">
        <v>387</v>
      </c>
      <c r="J119" s="71"/>
      <c r="K119" s="71"/>
    </row>
    <row r="120" spans="1:11" ht="13" x14ac:dyDescent="0.15">
      <c r="A120" s="15" t="s">
        <v>553</v>
      </c>
      <c r="B120" s="18" t="s">
        <v>347</v>
      </c>
      <c r="C120" s="20">
        <v>119</v>
      </c>
      <c r="D120" s="20" t="s">
        <v>149</v>
      </c>
      <c r="E120" s="20">
        <v>160</v>
      </c>
      <c r="F120" s="18" t="s">
        <v>386</v>
      </c>
      <c r="G120" s="21" t="s">
        <v>185</v>
      </c>
      <c r="H120" s="71" t="s">
        <v>387</v>
      </c>
      <c r="I120" s="71" t="s">
        <v>387</v>
      </c>
      <c r="J120" s="71"/>
      <c r="K120" s="71"/>
    </row>
    <row r="121" spans="1:11" ht="13" x14ac:dyDescent="0.15">
      <c r="A121" s="15" t="s">
        <v>3250</v>
      </c>
      <c r="B121" s="18" t="s">
        <v>347</v>
      </c>
      <c r="C121" s="20">
        <v>120</v>
      </c>
      <c r="D121" s="20" t="s">
        <v>392</v>
      </c>
      <c r="E121" s="20">
        <v>270</v>
      </c>
      <c r="F121" s="18" t="s">
        <v>393</v>
      </c>
      <c r="G121" s="21" t="s">
        <v>193</v>
      </c>
      <c r="H121" s="71" t="s">
        <v>387</v>
      </c>
      <c r="I121" s="71" t="s">
        <v>387</v>
      </c>
      <c r="J121" s="71"/>
      <c r="K121" s="71" t="s">
        <v>387</v>
      </c>
    </row>
    <row r="122" spans="1:11" ht="13" x14ac:dyDescent="0.15">
      <c r="A122" s="15" t="s">
        <v>455</v>
      </c>
      <c r="B122" s="18" t="s">
        <v>347</v>
      </c>
      <c r="C122" s="20">
        <v>121</v>
      </c>
      <c r="D122" s="20" t="s">
        <v>392</v>
      </c>
      <c r="E122" s="20">
        <v>50</v>
      </c>
      <c r="F122" s="18" t="s">
        <v>393</v>
      </c>
      <c r="G122" s="21" t="s">
        <v>173</v>
      </c>
      <c r="H122" s="71" t="s">
        <v>387</v>
      </c>
      <c r="I122" s="71" t="s">
        <v>387</v>
      </c>
      <c r="J122" s="71"/>
      <c r="K122" s="71"/>
    </row>
    <row r="123" spans="1:11" ht="13" x14ac:dyDescent="0.15">
      <c r="A123" s="15" t="s">
        <v>455</v>
      </c>
      <c r="B123" s="18" t="s">
        <v>347</v>
      </c>
      <c r="C123" s="20">
        <v>122</v>
      </c>
      <c r="D123" s="20" t="s">
        <v>392</v>
      </c>
      <c r="E123" s="20">
        <v>60</v>
      </c>
      <c r="F123" s="18" t="s">
        <v>393</v>
      </c>
      <c r="G123" s="21" t="s">
        <v>173</v>
      </c>
      <c r="H123" s="71" t="s">
        <v>387</v>
      </c>
      <c r="I123" s="71" t="s">
        <v>387</v>
      </c>
      <c r="J123" s="71"/>
      <c r="K123" s="71"/>
    </row>
    <row r="124" spans="1:11" ht="13" x14ac:dyDescent="0.15">
      <c r="A124" s="15" t="s">
        <v>419</v>
      </c>
      <c r="B124" s="18" t="s">
        <v>347</v>
      </c>
      <c r="C124" s="20">
        <v>123</v>
      </c>
      <c r="D124" s="20" t="s">
        <v>392</v>
      </c>
      <c r="E124" s="20">
        <v>60</v>
      </c>
      <c r="F124" s="18" t="s">
        <v>398</v>
      </c>
      <c r="G124" s="21" t="s">
        <v>173</v>
      </c>
      <c r="H124" s="71" t="s">
        <v>387</v>
      </c>
      <c r="I124" s="71" t="s">
        <v>387</v>
      </c>
      <c r="J124" s="71"/>
      <c r="K124" s="71"/>
    </row>
    <row r="125" spans="1:11" ht="13" x14ac:dyDescent="0.15">
      <c r="A125" s="15" t="s">
        <v>510</v>
      </c>
      <c r="B125" s="18" t="s">
        <v>347</v>
      </c>
      <c r="C125" s="20">
        <v>124</v>
      </c>
      <c r="D125" s="20" t="s">
        <v>392</v>
      </c>
      <c r="E125" s="20">
        <v>130</v>
      </c>
      <c r="F125" s="18" t="s">
        <v>386</v>
      </c>
      <c r="G125" s="21" t="s">
        <v>181</v>
      </c>
      <c r="H125" s="71" t="s">
        <v>387</v>
      </c>
      <c r="I125" s="71" t="s">
        <v>387</v>
      </c>
      <c r="J125" s="71"/>
      <c r="K125" s="71"/>
    </row>
    <row r="126" spans="1:11" ht="13" x14ac:dyDescent="0.15">
      <c r="A126" s="15" t="s">
        <v>542</v>
      </c>
      <c r="B126" s="18" t="s">
        <v>347</v>
      </c>
      <c r="C126" s="20">
        <v>125</v>
      </c>
      <c r="D126" s="20" t="s">
        <v>392</v>
      </c>
      <c r="E126" s="20">
        <v>70</v>
      </c>
      <c r="F126" s="18" t="s">
        <v>393</v>
      </c>
      <c r="G126" s="21" t="s">
        <v>173</v>
      </c>
      <c r="H126" s="71" t="s">
        <v>387</v>
      </c>
      <c r="I126" s="71" t="s">
        <v>387</v>
      </c>
      <c r="J126" s="71"/>
      <c r="K126" s="71"/>
    </row>
    <row r="127" spans="1:11" ht="13" x14ac:dyDescent="0.15">
      <c r="A127" s="15" t="s">
        <v>528</v>
      </c>
      <c r="B127" s="18" t="s">
        <v>347</v>
      </c>
      <c r="C127" s="20">
        <v>126</v>
      </c>
      <c r="D127" s="20" t="s">
        <v>392</v>
      </c>
      <c r="E127" s="20">
        <v>100</v>
      </c>
      <c r="F127" s="18" t="s">
        <v>398</v>
      </c>
      <c r="G127" s="21" t="s">
        <v>177</v>
      </c>
      <c r="H127" s="71" t="s">
        <v>387</v>
      </c>
      <c r="I127" s="71" t="s">
        <v>387</v>
      </c>
      <c r="J127" s="71"/>
      <c r="K127" s="71"/>
    </row>
    <row r="128" spans="1:11" ht="13" x14ac:dyDescent="0.15">
      <c r="A128" s="15" t="s">
        <v>424</v>
      </c>
      <c r="B128" s="18" t="s">
        <v>347</v>
      </c>
      <c r="C128" s="20">
        <v>127</v>
      </c>
      <c r="D128" s="20" t="s">
        <v>392</v>
      </c>
      <c r="E128" s="20">
        <v>80</v>
      </c>
      <c r="F128" s="18" t="s">
        <v>393</v>
      </c>
      <c r="G128" s="21" t="s">
        <v>177</v>
      </c>
      <c r="H128" s="71" t="s">
        <v>387</v>
      </c>
      <c r="I128" s="71" t="s">
        <v>387</v>
      </c>
      <c r="J128" s="71"/>
      <c r="K128" s="71"/>
    </row>
    <row r="129" spans="1:11" ht="13" x14ac:dyDescent="0.15">
      <c r="A129" s="15" t="s">
        <v>507</v>
      </c>
      <c r="B129" s="18" t="s">
        <v>347</v>
      </c>
      <c r="C129" s="20">
        <v>128</v>
      </c>
      <c r="D129" s="20" t="s">
        <v>392</v>
      </c>
      <c r="E129" s="20">
        <v>130</v>
      </c>
      <c r="F129" s="18" t="s">
        <v>393</v>
      </c>
      <c r="G129" s="21" t="s">
        <v>177</v>
      </c>
      <c r="H129" s="71" t="s">
        <v>387</v>
      </c>
      <c r="I129" s="71" t="s">
        <v>387</v>
      </c>
      <c r="J129" s="71"/>
      <c r="K129" s="71"/>
    </row>
    <row r="130" spans="1:11" ht="13" x14ac:dyDescent="0.15">
      <c r="A130" s="15" t="s">
        <v>533</v>
      </c>
      <c r="B130" s="18" t="s">
        <v>347</v>
      </c>
      <c r="C130" s="20">
        <v>129</v>
      </c>
      <c r="D130" s="20" t="s">
        <v>392</v>
      </c>
      <c r="E130" s="20">
        <v>130</v>
      </c>
      <c r="F130" s="18" t="s">
        <v>393</v>
      </c>
      <c r="G130" s="21" t="s">
        <v>177</v>
      </c>
      <c r="H130" s="71" t="s">
        <v>387</v>
      </c>
      <c r="I130" s="71" t="s">
        <v>387</v>
      </c>
      <c r="J130" s="71"/>
      <c r="K130" s="71"/>
    </row>
    <row r="131" spans="1:11" ht="13" x14ac:dyDescent="0.15">
      <c r="A131" s="15" t="s">
        <v>550</v>
      </c>
      <c r="B131" s="18" t="s">
        <v>347</v>
      </c>
      <c r="C131" s="20">
        <v>130</v>
      </c>
      <c r="D131" s="20" t="s">
        <v>392</v>
      </c>
      <c r="E131" s="20">
        <v>130</v>
      </c>
      <c r="F131" s="18" t="s">
        <v>398</v>
      </c>
      <c r="G131" s="21" t="s">
        <v>181</v>
      </c>
      <c r="H131" s="71" t="s">
        <v>387</v>
      </c>
      <c r="I131" s="71" t="s">
        <v>387</v>
      </c>
      <c r="J131" s="71"/>
      <c r="K131" s="71"/>
    </row>
    <row r="132" spans="1:11" ht="13" x14ac:dyDescent="0.15">
      <c r="A132" s="15" t="s">
        <v>842</v>
      </c>
      <c r="B132" s="18" t="s">
        <v>347</v>
      </c>
      <c r="C132" s="20">
        <v>131</v>
      </c>
      <c r="D132" s="20" t="s">
        <v>392</v>
      </c>
      <c r="E132" s="20">
        <v>130</v>
      </c>
      <c r="F132" s="18" t="s">
        <v>393</v>
      </c>
      <c r="G132" s="21" t="s">
        <v>185</v>
      </c>
      <c r="H132" s="71" t="s">
        <v>387</v>
      </c>
      <c r="I132" s="71" t="s">
        <v>387</v>
      </c>
      <c r="J132" s="71"/>
      <c r="K132" s="71"/>
    </row>
    <row r="133" spans="1:11" ht="13" x14ac:dyDescent="0.15">
      <c r="A133" s="15" t="s">
        <v>1246</v>
      </c>
      <c r="B133" s="18" t="s">
        <v>347</v>
      </c>
      <c r="C133" s="20">
        <v>132</v>
      </c>
      <c r="D133" s="20" t="s">
        <v>392</v>
      </c>
      <c r="E133" s="20">
        <v>100</v>
      </c>
      <c r="F133" s="18" t="s">
        <v>393</v>
      </c>
      <c r="G133" s="21" t="s">
        <v>185</v>
      </c>
      <c r="H133" s="71" t="s">
        <v>387</v>
      </c>
      <c r="I133" s="71" t="s">
        <v>387</v>
      </c>
      <c r="J133" s="71"/>
      <c r="K133" s="71"/>
    </row>
    <row r="134" spans="1:11" ht="13" x14ac:dyDescent="0.15">
      <c r="A134" s="15" t="s">
        <v>3251</v>
      </c>
      <c r="B134" s="18" t="s">
        <v>347</v>
      </c>
      <c r="C134" s="20">
        <v>133</v>
      </c>
      <c r="D134" s="20" t="s">
        <v>469</v>
      </c>
      <c r="E134" s="20"/>
      <c r="F134" s="18" t="s">
        <v>1069</v>
      </c>
      <c r="G134" s="21" t="s">
        <v>185</v>
      </c>
      <c r="H134" s="71" t="s">
        <v>387</v>
      </c>
      <c r="I134" s="71" t="s">
        <v>387</v>
      </c>
      <c r="J134" s="71"/>
      <c r="K134" s="71"/>
    </row>
    <row r="135" spans="1:11" ht="13" x14ac:dyDescent="0.15">
      <c r="A135" s="15" t="s">
        <v>3252</v>
      </c>
      <c r="B135" s="18" t="s">
        <v>347</v>
      </c>
      <c r="C135" s="20">
        <v>134</v>
      </c>
      <c r="D135" s="20" t="s">
        <v>469</v>
      </c>
      <c r="E135" s="20"/>
      <c r="F135" s="18" t="s">
        <v>721</v>
      </c>
      <c r="G135" s="21" t="s">
        <v>185</v>
      </c>
      <c r="H135" s="71" t="s">
        <v>387</v>
      </c>
      <c r="I135" s="71" t="s">
        <v>387</v>
      </c>
      <c r="J135" s="71"/>
      <c r="K135" s="71" t="s">
        <v>387</v>
      </c>
    </row>
    <row r="136" spans="1:11" ht="13" x14ac:dyDescent="0.15">
      <c r="A136" s="15" t="s">
        <v>2895</v>
      </c>
      <c r="B136" s="18" t="s">
        <v>347</v>
      </c>
      <c r="C136" s="20">
        <v>135</v>
      </c>
      <c r="D136" s="20" t="s">
        <v>469</v>
      </c>
      <c r="E136" s="20"/>
      <c r="F136" s="18" t="s">
        <v>1069</v>
      </c>
      <c r="G136" s="21" t="s">
        <v>177</v>
      </c>
      <c r="H136" s="71" t="s">
        <v>387</v>
      </c>
      <c r="I136" s="71" t="s">
        <v>387</v>
      </c>
      <c r="J136" s="71"/>
      <c r="K136" s="71"/>
    </row>
    <row r="137" spans="1:11" ht="13" x14ac:dyDescent="0.15">
      <c r="A137" s="15" t="s">
        <v>3253</v>
      </c>
      <c r="B137" s="18" t="s">
        <v>347</v>
      </c>
      <c r="C137" s="20">
        <v>136</v>
      </c>
      <c r="D137" s="20" t="s">
        <v>469</v>
      </c>
      <c r="E137" s="20"/>
      <c r="F137" s="18" t="s">
        <v>1542</v>
      </c>
      <c r="G137" s="21" t="s">
        <v>177</v>
      </c>
      <c r="H137" s="71" t="s">
        <v>387</v>
      </c>
      <c r="I137" s="71" t="s">
        <v>387</v>
      </c>
      <c r="J137" s="71"/>
      <c r="K137" s="71"/>
    </row>
    <row r="138" spans="1:11" ht="13" x14ac:dyDescent="0.15">
      <c r="A138" s="15" t="s">
        <v>3254</v>
      </c>
      <c r="B138" s="18" t="s">
        <v>347</v>
      </c>
      <c r="C138" s="20">
        <v>137</v>
      </c>
      <c r="D138" s="20" t="s">
        <v>469</v>
      </c>
      <c r="E138" s="20"/>
      <c r="F138" s="18" t="s">
        <v>1069</v>
      </c>
      <c r="G138" s="21" t="s">
        <v>177</v>
      </c>
      <c r="H138" s="71" t="s">
        <v>387</v>
      </c>
      <c r="I138" s="71" t="s">
        <v>387</v>
      </c>
      <c r="J138" s="71"/>
      <c r="K138" s="71"/>
    </row>
    <row r="139" spans="1:11" ht="13" x14ac:dyDescent="0.15">
      <c r="A139" s="15" t="s">
        <v>3255</v>
      </c>
      <c r="B139" s="18" t="s">
        <v>347</v>
      </c>
      <c r="C139" s="20">
        <v>138</v>
      </c>
      <c r="D139" s="20" t="s">
        <v>469</v>
      </c>
      <c r="E139" s="20"/>
      <c r="F139" s="18" t="s">
        <v>1542</v>
      </c>
      <c r="G139" s="21" t="s">
        <v>177</v>
      </c>
      <c r="H139" s="71" t="s">
        <v>387</v>
      </c>
      <c r="I139" s="71" t="s">
        <v>387</v>
      </c>
      <c r="J139" s="71"/>
      <c r="K139" s="71"/>
    </row>
    <row r="140" spans="1:11" ht="13" x14ac:dyDescent="0.15">
      <c r="A140" s="15" t="s">
        <v>3256</v>
      </c>
      <c r="B140" s="18" t="s">
        <v>347</v>
      </c>
      <c r="C140" s="20">
        <v>139</v>
      </c>
      <c r="D140" s="20" t="s">
        <v>469</v>
      </c>
      <c r="E140" s="20"/>
      <c r="F140" s="18" t="s">
        <v>1542</v>
      </c>
      <c r="G140" s="21" t="s">
        <v>177</v>
      </c>
      <c r="H140" s="71" t="s">
        <v>387</v>
      </c>
      <c r="I140" s="71" t="s">
        <v>387</v>
      </c>
      <c r="J140" s="71"/>
      <c r="K140" s="71"/>
    </row>
    <row r="141" spans="1:11" ht="13" x14ac:dyDescent="0.15">
      <c r="A141" s="15" t="s">
        <v>3257</v>
      </c>
      <c r="B141" s="18" t="s">
        <v>347</v>
      </c>
      <c r="C141" s="20">
        <v>140</v>
      </c>
      <c r="D141" s="20" t="s">
        <v>469</v>
      </c>
      <c r="E141" s="20"/>
      <c r="F141" s="18" t="s">
        <v>1069</v>
      </c>
      <c r="G141" s="21" t="s">
        <v>185</v>
      </c>
      <c r="H141" s="71" t="s">
        <v>387</v>
      </c>
      <c r="I141" s="71" t="s">
        <v>387</v>
      </c>
      <c r="J141" s="71"/>
      <c r="K141" s="71"/>
    </row>
    <row r="142" spans="1:11" ht="13" x14ac:dyDescent="0.15">
      <c r="A142" s="15" t="s">
        <v>3258</v>
      </c>
      <c r="B142" s="18" t="s">
        <v>347</v>
      </c>
      <c r="C142" s="20">
        <v>141</v>
      </c>
      <c r="D142" s="20" t="s">
        <v>469</v>
      </c>
      <c r="E142" s="20"/>
      <c r="F142" s="18" t="s">
        <v>1069</v>
      </c>
      <c r="G142" s="21" t="s">
        <v>177</v>
      </c>
      <c r="H142" s="71" t="s">
        <v>387</v>
      </c>
      <c r="I142" s="71" t="s">
        <v>387</v>
      </c>
      <c r="J142" s="71"/>
      <c r="K142" s="71"/>
    </row>
    <row r="143" spans="1:11" ht="13" x14ac:dyDescent="0.15">
      <c r="A143" s="15" t="s">
        <v>3259</v>
      </c>
      <c r="B143" s="18" t="s">
        <v>347</v>
      </c>
      <c r="C143" s="20">
        <v>142</v>
      </c>
      <c r="D143" s="20" t="s">
        <v>469</v>
      </c>
      <c r="E143" s="20"/>
      <c r="F143" s="18" t="s">
        <v>1542</v>
      </c>
      <c r="G143" s="21" t="s">
        <v>177</v>
      </c>
      <c r="H143" s="71" t="s">
        <v>387</v>
      </c>
      <c r="I143" s="71" t="s">
        <v>387</v>
      </c>
      <c r="J143" s="71"/>
      <c r="K143" s="71"/>
    </row>
    <row r="144" spans="1:11" ht="13" x14ac:dyDescent="0.15">
      <c r="A144" s="15" t="s">
        <v>3260</v>
      </c>
      <c r="B144" s="18" t="s">
        <v>347</v>
      </c>
      <c r="C144" s="20">
        <v>143</v>
      </c>
      <c r="D144" s="20" t="s">
        <v>469</v>
      </c>
      <c r="E144" s="20"/>
      <c r="F144" s="18" t="s">
        <v>1542</v>
      </c>
      <c r="G144" s="21" t="s">
        <v>177</v>
      </c>
      <c r="H144" s="71" t="s">
        <v>387</v>
      </c>
      <c r="I144" s="71" t="s">
        <v>387</v>
      </c>
      <c r="J144" s="71"/>
      <c r="K144" s="71"/>
    </row>
    <row r="145" spans="1:11" ht="13" x14ac:dyDescent="0.15">
      <c r="A145" s="15" t="s">
        <v>3261</v>
      </c>
      <c r="B145" s="18" t="s">
        <v>347</v>
      </c>
      <c r="C145" s="20">
        <v>144</v>
      </c>
      <c r="D145" s="20" t="s">
        <v>469</v>
      </c>
      <c r="E145" s="20"/>
      <c r="F145" s="18" t="s">
        <v>1069</v>
      </c>
      <c r="G145" s="21" t="s">
        <v>177</v>
      </c>
      <c r="H145" s="71" t="s">
        <v>387</v>
      </c>
      <c r="I145" s="71" t="s">
        <v>387</v>
      </c>
      <c r="J145" s="71"/>
      <c r="K145" s="71"/>
    </row>
    <row r="146" spans="1:11" ht="13" x14ac:dyDescent="0.15">
      <c r="A146" s="15" t="s">
        <v>3262</v>
      </c>
      <c r="B146" s="18" t="s">
        <v>347</v>
      </c>
      <c r="C146" s="20">
        <v>145</v>
      </c>
      <c r="D146" s="20" t="s">
        <v>469</v>
      </c>
      <c r="E146" s="20"/>
      <c r="F146" s="18" t="s">
        <v>1069</v>
      </c>
      <c r="G146" s="21" t="s">
        <v>177</v>
      </c>
      <c r="H146" s="71" t="s">
        <v>387</v>
      </c>
      <c r="I146" s="71" t="s">
        <v>387</v>
      </c>
      <c r="J146" s="71"/>
      <c r="K146" s="71"/>
    </row>
    <row r="147" spans="1:11" ht="13" x14ac:dyDescent="0.15">
      <c r="A147" s="15" t="s">
        <v>3263</v>
      </c>
      <c r="B147" s="18" t="s">
        <v>347</v>
      </c>
      <c r="C147" s="20">
        <v>146</v>
      </c>
      <c r="D147" s="20" t="s">
        <v>469</v>
      </c>
      <c r="E147" s="20"/>
      <c r="F147" s="18" t="s">
        <v>1542</v>
      </c>
      <c r="G147" s="21" t="s">
        <v>177</v>
      </c>
      <c r="H147" s="71" t="s">
        <v>387</v>
      </c>
      <c r="I147" s="71" t="s">
        <v>387</v>
      </c>
      <c r="J147" s="71"/>
      <c r="K147" s="71"/>
    </row>
    <row r="148" spans="1:11" ht="13" x14ac:dyDescent="0.15">
      <c r="A148" s="15" t="s">
        <v>3264</v>
      </c>
      <c r="B148" s="18" t="s">
        <v>347</v>
      </c>
      <c r="C148" s="20">
        <v>147</v>
      </c>
      <c r="D148" s="20" t="s">
        <v>469</v>
      </c>
      <c r="E148" s="20"/>
      <c r="F148" s="18" t="s">
        <v>721</v>
      </c>
      <c r="G148" s="21" t="s">
        <v>177</v>
      </c>
      <c r="H148" s="71" t="s">
        <v>387</v>
      </c>
      <c r="I148" s="71" t="s">
        <v>387</v>
      </c>
      <c r="J148" s="71"/>
      <c r="K148" s="71"/>
    </row>
    <row r="149" spans="1:11" ht="13" x14ac:dyDescent="0.15">
      <c r="A149" s="15" t="s">
        <v>3265</v>
      </c>
      <c r="B149" s="18" t="s">
        <v>347</v>
      </c>
      <c r="C149" s="20">
        <v>148</v>
      </c>
      <c r="D149" s="20" t="s">
        <v>469</v>
      </c>
      <c r="E149" s="20"/>
      <c r="F149" s="18" t="s">
        <v>1542</v>
      </c>
      <c r="G149" s="21" t="s">
        <v>177</v>
      </c>
      <c r="H149" s="71" t="s">
        <v>387</v>
      </c>
      <c r="I149" s="71" t="s">
        <v>387</v>
      </c>
      <c r="J149" s="71"/>
      <c r="K149" s="71"/>
    </row>
    <row r="150" spans="1:11" ht="13" x14ac:dyDescent="0.15">
      <c r="A150" s="15" t="s">
        <v>3266</v>
      </c>
      <c r="B150" s="18" t="s">
        <v>347</v>
      </c>
      <c r="C150" s="20">
        <v>149</v>
      </c>
      <c r="D150" s="20" t="s">
        <v>469</v>
      </c>
      <c r="E150" s="20"/>
      <c r="F150" s="18" t="s">
        <v>1069</v>
      </c>
      <c r="G150" s="21" t="s">
        <v>177</v>
      </c>
      <c r="H150" s="71" t="s">
        <v>387</v>
      </c>
      <c r="I150" s="71" t="s">
        <v>387</v>
      </c>
      <c r="J150" s="71"/>
      <c r="K150" s="71"/>
    </row>
    <row r="151" spans="1:11" ht="13" x14ac:dyDescent="0.15">
      <c r="A151" s="15" t="s">
        <v>3267</v>
      </c>
      <c r="B151" s="18" t="s">
        <v>347</v>
      </c>
      <c r="C151" s="20">
        <v>150</v>
      </c>
      <c r="D151" s="20" t="s">
        <v>469</v>
      </c>
      <c r="E151" s="20"/>
      <c r="F151" s="18" t="s">
        <v>1069</v>
      </c>
      <c r="G151" s="21" t="s">
        <v>177</v>
      </c>
      <c r="H151" s="71" t="s">
        <v>387</v>
      </c>
      <c r="I151" s="71" t="s">
        <v>387</v>
      </c>
      <c r="J151" s="71"/>
      <c r="K151" s="71"/>
    </row>
    <row r="152" spans="1:11" ht="13" x14ac:dyDescent="0.15">
      <c r="A152" s="15" t="s">
        <v>3268</v>
      </c>
      <c r="B152" s="18" t="s">
        <v>347</v>
      </c>
      <c r="C152" s="20">
        <v>151</v>
      </c>
      <c r="D152" s="20" t="s">
        <v>469</v>
      </c>
      <c r="E152" s="20"/>
      <c r="F152" s="18" t="s">
        <v>1069</v>
      </c>
      <c r="G152" s="21" t="s">
        <v>177</v>
      </c>
      <c r="H152" s="71" t="s">
        <v>387</v>
      </c>
      <c r="I152" s="71" t="s">
        <v>387</v>
      </c>
      <c r="J152" s="71"/>
      <c r="K152" s="71"/>
    </row>
    <row r="153" spans="1:11" ht="13" x14ac:dyDescent="0.15">
      <c r="A153" s="15" t="s">
        <v>2169</v>
      </c>
      <c r="B153" s="18" t="s">
        <v>347</v>
      </c>
      <c r="C153" s="20">
        <v>152</v>
      </c>
      <c r="D153" s="20" t="s">
        <v>469</v>
      </c>
      <c r="E153" s="20"/>
      <c r="F153" s="18" t="s">
        <v>1542</v>
      </c>
      <c r="G153" s="21" t="s">
        <v>177</v>
      </c>
      <c r="H153" s="71" t="s">
        <v>387</v>
      </c>
      <c r="I153" s="71" t="s">
        <v>387</v>
      </c>
      <c r="J153" s="71"/>
      <c r="K153" s="71"/>
    </row>
    <row r="154" spans="1:11" ht="13" x14ac:dyDescent="0.15">
      <c r="A154" s="15" t="s">
        <v>3269</v>
      </c>
      <c r="B154" s="18" t="s">
        <v>347</v>
      </c>
      <c r="C154" s="20">
        <v>153</v>
      </c>
      <c r="D154" s="20" t="s">
        <v>469</v>
      </c>
      <c r="E154" s="20"/>
      <c r="F154" s="18" t="s">
        <v>1542</v>
      </c>
      <c r="G154" s="21" t="s">
        <v>177</v>
      </c>
      <c r="H154" s="71" t="s">
        <v>387</v>
      </c>
      <c r="I154" s="71" t="s">
        <v>387</v>
      </c>
      <c r="J154" s="71"/>
      <c r="K154" s="71"/>
    </row>
    <row r="155" spans="1:11" ht="13" x14ac:dyDescent="0.15">
      <c r="A155" s="15" t="s">
        <v>3270</v>
      </c>
      <c r="B155" s="18" t="s">
        <v>347</v>
      </c>
      <c r="C155" s="20">
        <v>154</v>
      </c>
      <c r="D155" s="20" t="s">
        <v>469</v>
      </c>
      <c r="E155" s="20"/>
      <c r="F155" s="18" t="s">
        <v>1069</v>
      </c>
      <c r="G155" s="21" t="s">
        <v>177</v>
      </c>
      <c r="H155" s="71" t="s">
        <v>387</v>
      </c>
      <c r="I155" s="71" t="s">
        <v>387</v>
      </c>
      <c r="J155" s="71"/>
      <c r="K155" s="71"/>
    </row>
    <row r="156" spans="1:11" ht="13" x14ac:dyDescent="0.15">
      <c r="A156" s="15" t="s">
        <v>3114</v>
      </c>
      <c r="B156" s="18" t="s">
        <v>347</v>
      </c>
      <c r="C156" s="20">
        <v>155</v>
      </c>
      <c r="D156" s="20" t="s">
        <v>469</v>
      </c>
      <c r="E156" s="20"/>
      <c r="F156" s="18" t="s">
        <v>1542</v>
      </c>
      <c r="G156" s="21" t="s">
        <v>177</v>
      </c>
      <c r="H156" s="71" t="s">
        <v>387</v>
      </c>
      <c r="I156" s="71" t="s">
        <v>387</v>
      </c>
      <c r="J156" s="71"/>
      <c r="K156" s="71"/>
    </row>
    <row r="157" spans="1:11" ht="13" x14ac:dyDescent="0.15">
      <c r="A157" s="15" t="s">
        <v>3271</v>
      </c>
      <c r="B157" s="18" t="s">
        <v>347</v>
      </c>
      <c r="C157" s="20">
        <v>156</v>
      </c>
      <c r="D157" s="20" t="s">
        <v>469</v>
      </c>
      <c r="E157" s="20"/>
      <c r="F157" s="18" t="s">
        <v>721</v>
      </c>
      <c r="G157" s="21" t="s">
        <v>177</v>
      </c>
      <c r="H157" s="71" t="s">
        <v>387</v>
      </c>
      <c r="I157" s="71" t="s">
        <v>387</v>
      </c>
      <c r="J157" s="71"/>
      <c r="K157" s="71"/>
    </row>
    <row r="158" spans="1:11" ht="13" x14ac:dyDescent="0.15">
      <c r="A158" s="15" t="s">
        <v>3272</v>
      </c>
      <c r="B158" s="18" t="s">
        <v>347</v>
      </c>
      <c r="C158" s="20">
        <v>157</v>
      </c>
      <c r="D158" s="20" t="s">
        <v>469</v>
      </c>
      <c r="E158" s="20"/>
      <c r="F158" s="18" t="s">
        <v>1542</v>
      </c>
      <c r="G158" s="21" t="s">
        <v>177</v>
      </c>
      <c r="H158" s="71" t="s">
        <v>387</v>
      </c>
      <c r="I158" s="71" t="s">
        <v>387</v>
      </c>
      <c r="J158" s="71"/>
      <c r="K158" s="71"/>
    </row>
    <row r="159" spans="1:11" ht="13" x14ac:dyDescent="0.15">
      <c r="A159" s="15" t="s">
        <v>3273</v>
      </c>
      <c r="B159" s="18" t="s">
        <v>347</v>
      </c>
      <c r="C159" s="20">
        <v>158</v>
      </c>
      <c r="D159" s="20" t="s">
        <v>469</v>
      </c>
      <c r="E159" s="20"/>
      <c r="F159" s="18" t="s">
        <v>721</v>
      </c>
      <c r="G159" s="21" t="s">
        <v>185</v>
      </c>
      <c r="H159" s="71" t="s">
        <v>387</v>
      </c>
      <c r="I159" s="71" t="s">
        <v>387</v>
      </c>
      <c r="J159" s="71"/>
      <c r="K159" s="71" t="s">
        <v>387</v>
      </c>
    </row>
    <row r="160" spans="1:11" ht="13" x14ac:dyDescent="0.15">
      <c r="A160" s="15" t="s">
        <v>3240</v>
      </c>
      <c r="B160" s="18" t="s">
        <v>347</v>
      </c>
      <c r="C160" s="20">
        <v>159</v>
      </c>
      <c r="D160" s="20" t="s">
        <v>407</v>
      </c>
      <c r="E160" s="20">
        <v>270</v>
      </c>
      <c r="F160" s="18" t="s">
        <v>393</v>
      </c>
      <c r="G160" s="21" t="s">
        <v>257</v>
      </c>
      <c r="H160" s="71" t="s">
        <v>387</v>
      </c>
      <c r="I160" s="71" t="s">
        <v>387</v>
      </c>
      <c r="J160" s="71"/>
      <c r="K160" s="71" t="s">
        <v>387</v>
      </c>
    </row>
    <row r="161" spans="1:11" ht="13" x14ac:dyDescent="0.15">
      <c r="A161" s="15" t="s">
        <v>3274</v>
      </c>
      <c r="B161" s="18" t="s">
        <v>347</v>
      </c>
      <c r="C161" s="20">
        <v>160</v>
      </c>
      <c r="D161" s="20" t="s">
        <v>389</v>
      </c>
      <c r="E161" s="20">
        <v>300</v>
      </c>
      <c r="F161" s="18" t="s">
        <v>393</v>
      </c>
      <c r="G161" s="21" t="s">
        <v>257</v>
      </c>
      <c r="H161" s="71" t="s">
        <v>387</v>
      </c>
      <c r="I161" s="71" t="s">
        <v>387</v>
      </c>
      <c r="J161" s="71"/>
      <c r="K161" s="71" t="s">
        <v>387</v>
      </c>
    </row>
    <row r="162" spans="1:11" ht="13" x14ac:dyDescent="0.15">
      <c r="A162" s="15" t="s">
        <v>3274</v>
      </c>
      <c r="B162" s="18" t="s">
        <v>347</v>
      </c>
      <c r="C162" s="20">
        <v>161</v>
      </c>
      <c r="D162" s="20" t="s">
        <v>389</v>
      </c>
      <c r="E162" s="20">
        <v>300</v>
      </c>
      <c r="F162" s="18" t="s">
        <v>393</v>
      </c>
      <c r="G162" s="21" t="s">
        <v>257</v>
      </c>
      <c r="H162" s="71" t="s">
        <v>387</v>
      </c>
      <c r="I162" s="71" t="s">
        <v>387</v>
      </c>
      <c r="J162" s="71"/>
      <c r="K162" s="71" t="s">
        <v>387</v>
      </c>
    </row>
    <row r="163" spans="1:11" ht="13" x14ac:dyDescent="0.15">
      <c r="A163" s="15" t="s">
        <v>3242</v>
      </c>
      <c r="B163" s="18" t="s">
        <v>347</v>
      </c>
      <c r="C163" s="20">
        <v>162</v>
      </c>
      <c r="D163" s="20" t="s">
        <v>404</v>
      </c>
      <c r="E163" s="20">
        <v>240</v>
      </c>
      <c r="F163" s="18" t="s">
        <v>393</v>
      </c>
      <c r="G163" s="21" t="s">
        <v>257</v>
      </c>
      <c r="H163" s="71" t="s">
        <v>387</v>
      </c>
      <c r="I163" s="71" t="s">
        <v>387</v>
      </c>
      <c r="J163" s="71"/>
      <c r="K163" s="71" t="s">
        <v>387</v>
      </c>
    </row>
    <row r="164" spans="1:11" ht="13" x14ac:dyDescent="0.15">
      <c r="A164" s="15" t="s">
        <v>3243</v>
      </c>
      <c r="B164" s="18" t="s">
        <v>347</v>
      </c>
      <c r="C164" s="20">
        <v>163</v>
      </c>
      <c r="D164" s="20" t="s">
        <v>404</v>
      </c>
      <c r="E164" s="20">
        <v>240</v>
      </c>
      <c r="F164" s="18" t="s">
        <v>386</v>
      </c>
      <c r="G164" s="21" t="s">
        <v>257</v>
      </c>
      <c r="H164" s="71" t="s">
        <v>387</v>
      </c>
      <c r="I164" s="71" t="s">
        <v>387</v>
      </c>
      <c r="J164" s="71"/>
      <c r="K164" s="71" t="s">
        <v>387</v>
      </c>
    </row>
    <row r="165" spans="1:11" ht="13" x14ac:dyDescent="0.15">
      <c r="A165" s="15" t="s">
        <v>3246</v>
      </c>
      <c r="B165" s="18" t="s">
        <v>347</v>
      </c>
      <c r="C165" s="20">
        <v>164</v>
      </c>
      <c r="D165" s="20" t="s">
        <v>385</v>
      </c>
      <c r="E165" s="20">
        <v>240</v>
      </c>
      <c r="F165" s="18" t="s">
        <v>393</v>
      </c>
      <c r="G165" s="21" t="s">
        <v>257</v>
      </c>
      <c r="H165" s="71" t="s">
        <v>387</v>
      </c>
      <c r="I165" s="71" t="s">
        <v>387</v>
      </c>
      <c r="J165" s="71"/>
      <c r="K165" s="71" t="s">
        <v>387</v>
      </c>
    </row>
    <row r="166" spans="1:11" ht="13" x14ac:dyDescent="0.15">
      <c r="A166" s="15" t="s">
        <v>3246</v>
      </c>
      <c r="B166" s="18" t="s">
        <v>347</v>
      </c>
      <c r="C166" s="20">
        <v>165</v>
      </c>
      <c r="D166" s="20" t="s">
        <v>385</v>
      </c>
      <c r="E166" s="20">
        <v>240</v>
      </c>
      <c r="F166" s="18" t="s">
        <v>393</v>
      </c>
      <c r="G166" s="21" t="s">
        <v>257</v>
      </c>
      <c r="H166" s="71" t="s">
        <v>387</v>
      </c>
      <c r="I166" s="71" t="s">
        <v>387</v>
      </c>
      <c r="J166" s="71"/>
      <c r="K166" s="71" t="s">
        <v>387</v>
      </c>
    </row>
    <row r="167" spans="1:11" ht="13" x14ac:dyDescent="0.15">
      <c r="A167" s="15" t="s">
        <v>3247</v>
      </c>
      <c r="B167" s="18" t="s">
        <v>347</v>
      </c>
      <c r="C167" s="20">
        <v>166</v>
      </c>
      <c r="D167" s="20" t="s">
        <v>858</v>
      </c>
      <c r="E167" s="20">
        <v>190</v>
      </c>
      <c r="F167" s="18" t="s">
        <v>393</v>
      </c>
      <c r="G167" s="21" t="s">
        <v>257</v>
      </c>
      <c r="H167" s="71" t="s">
        <v>387</v>
      </c>
      <c r="I167" s="71" t="s">
        <v>387</v>
      </c>
      <c r="J167" s="71"/>
      <c r="K167" s="71" t="s">
        <v>387</v>
      </c>
    </row>
    <row r="168" spans="1:11" ht="13" x14ac:dyDescent="0.15">
      <c r="A168" s="15" t="s">
        <v>2917</v>
      </c>
      <c r="B168" s="18" t="s">
        <v>347</v>
      </c>
      <c r="C168" s="20">
        <v>167</v>
      </c>
      <c r="D168" s="20" t="s">
        <v>858</v>
      </c>
      <c r="E168" s="20">
        <v>250</v>
      </c>
      <c r="F168" s="18" t="s">
        <v>386</v>
      </c>
      <c r="G168" s="21" t="s">
        <v>257</v>
      </c>
      <c r="H168" s="71" t="s">
        <v>387</v>
      </c>
      <c r="I168" s="71" t="s">
        <v>387</v>
      </c>
      <c r="J168" s="71"/>
      <c r="K168" s="71" t="s">
        <v>387</v>
      </c>
    </row>
    <row r="169" spans="1:11" ht="13" x14ac:dyDescent="0.15">
      <c r="A169" s="15" t="s">
        <v>3248</v>
      </c>
      <c r="B169" s="18" t="s">
        <v>347</v>
      </c>
      <c r="C169" s="20">
        <v>168</v>
      </c>
      <c r="D169" s="20" t="s">
        <v>847</v>
      </c>
      <c r="E169" s="20">
        <v>170</v>
      </c>
      <c r="F169" s="18" t="s">
        <v>393</v>
      </c>
      <c r="G169" s="21" t="s">
        <v>257</v>
      </c>
      <c r="H169" s="71" t="s">
        <v>387</v>
      </c>
      <c r="I169" s="71" t="s">
        <v>387</v>
      </c>
      <c r="J169" s="71"/>
      <c r="K169" s="71" t="s">
        <v>387</v>
      </c>
    </row>
    <row r="170" spans="1:11" ht="13" x14ac:dyDescent="0.15">
      <c r="A170" s="15" t="s">
        <v>3249</v>
      </c>
      <c r="B170" s="18" t="s">
        <v>347</v>
      </c>
      <c r="C170" s="20">
        <v>169</v>
      </c>
      <c r="D170" s="20" t="s">
        <v>149</v>
      </c>
      <c r="E170" s="20">
        <v>250</v>
      </c>
      <c r="F170" s="18" t="s">
        <v>393</v>
      </c>
      <c r="G170" s="21" t="s">
        <v>257</v>
      </c>
      <c r="H170" s="71" t="s">
        <v>387</v>
      </c>
      <c r="I170" s="71" t="s">
        <v>387</v>
      </c>
      <c r="J170" s="71"/>
      <c r="K170" s="71" t="s">
        <v>387</v>
      </c>
    </row>
    <row r="171" spans="1:11" ht="13" x14ac:dyDescent="0.15">
      <c r="A171" s="15" t="s">
        <v>3249</v>
      </c>
      <c r="B171" s="18" t="s">
        <v>347</v>
      </c>
      <c r="C171" s="20">
        <v>170</v>
      </c>
      <c r="D171" s="20" t="s">
        <v>149</v>
      </c>
      <c r="E171" s="20">
        <v>250</v>
      </c>
      <c r="F171" s="18" t="s">
        <v>393</v>
      </c>
      <c r="G171" s="21" t="s">
        <v>257</v>
      </c>
      <c r="H171" s="71" t="s">
        <v>387</v>
      </c>
      <c r="I171" s="71" t="s">
        <v>387</v>
      </c>
      <c r="J171" s="71"/>
      <c r="K171" s="71" t="s">
        <v>387</v>
      </c>
    </row>
    <row r="172" spans="1:11" ht="13" x14ac:dyDescent="0.15">
      <c r="A172" s="15" t="s">
        <v>3250</v>
      </c>
      <c r="B172" s="18" t="s">
        <v>347</v>
      </c>
      <c r="C172" s="20">
        <v>171</v>
      </c>
      <c r="D172" s="20" t="s">
        <v>392</v>
      </c>
      <c r="E172" s="20">
        <v>270</v>
      </c>
      <c r="F172" s="18" t="s">
        <v>393</v>
      </c>
      <c r="G172" s="21" t="s">
        <v>257</v>
      </c>
      <c r="H172" s="71" t="s">
        <v>387</v>
      </c>
      <c r="I172" s="71" t="s">
        <v>387</v>
      </c>
      <c r="J172" s="71"/>
      <c r="K172" s="71" t="s">
        <v>387</v>
      </c>
    </row>
    <row r="173" spans="1:11" ht="13" x14ac:dyDescent="0.15">
      <c r="A173" s="15" t="s">
        <v>2895</v>
      </c>
      <c r="B173" s="18" t="s">
        <v>347</v>
      </c>
      <c r="C173" s="20">
        <v>172</v>
      </c>
      <c r="D173" s="20" t="s">
        <v>469</v>
      </c>
      <c r="E173" s="20"/>
      <c r="F173" s="18" t="s">
        <v>1069</v>
      </c>
      <c r="G173" s="21" t="s">
        <v>257</v>
      </c>
      <c r="H173" s="71" t="s">
        <v>387</v>
      </c>
      <c r="I173" s="71" t="s">
        <v>387</v>
      </c>
      <c r="J173" s="71"/>
      <c r="K173" s="71" t="s">
        <v>387</v>
      </c>
    </row>
    <row r="174" spans="1:11" ht="13" x14ac:dyDescent="0.15">
      <c r="A174" s="15" t="s">
        <v>3254</v>
      </c>
      <c r="B174" s="18" t="s">
        <v>347</v>
      </c>
      <c r="C174" s="20">
        <v>173</v>
      </c>
      <c r="D174" s="20" t="s">
        <v>469</v>
      </c>
      <c r="E174" s="20"/>
      <c r="F174" s="18" t="s">
        <v>1069</v>
      </c>
      <c r="G174" s="21" t="s">
        <v>257</v>
      </c>
      <c r="H174" s="71" t="s">
        <v>387</v>
      </c>
      <c r="I174" s="71" t="s">
        <v>387</v>
      </c>
      <c r="J174" s="71"/>
      <c r="K174" s="71" t="s">
        <v>387</v>
      </c>
    </row>
    <row r="175" spans="1:11" ht="13" x14ac:dyDescent="0.15">
      <c r="A175" s="15" t="s">
        <v>3257</v>
      </c>
      <c r="B175" s="18" t="s">
        <v>347</v>
      </c>
      <c r="C175" s="20">
        <v>174</v>
      </c>
      <c r="D175" s="20" t="s">
        <v>469</v>
      </c>
      <c r="E175" s="20"/>
      <c r="F175" s="18" t="s">
        <v>1069</v>
      </c>
      <c r="G175" s="21" t="s">
        <v>257</v>
      </c>
      <c r="H175" s="71" t="s">
        <v>387</v>
      </c>
      <c r="I175" s="71" t="s">
        <v>387</v>
      </c>
      <c r="J175" s="71"/>
      <c r="K175" s="71" t="s">
        <v>387</v>
      </c>
    </row>
    <row r="176" spans="1:11" ht="13" x14ac:dyDescent="0.15">
      <c r="A176" s="15" t="s">
        <v>3258</v>
      </c>
      <c r="B176" s="18" t="s">
        <v>347</v>
      </c>
      <c r="C176" s="20">
        <v>175</v>
      </c>
      <c r="D176" s="20" t="s">
        <v>469</v>
      </c>
      <c r="E176" s="20"/>
      <c r="F176" s="18" t="s">
        <v>1069</v>
      </c>
      <c r="G176" s="21" t="s">
        <v>257</v>
      </c>
      <c r="H176" s="71" t="s">
        <v>387</v>
      </c>
      <c r="I176" s="71" t="s">
        <v>387</v>
      </c>
      <c r="J176" s="71"/>
      <c r="K176" s="71" t="s">
        <v>387</v>
      </c>
    </row>
    <row r="177" spans="1:11" ht="13" x14ac:dyDescent="0.15">
      <c r="A177" s="15" t="s">
        <v>3261</v>
      </c>
      <c r="B177" s="18" t="s">
        <v>347</v>
      </c>
      <c r="C177" s="20">
        <v>176</v>
      </c>
      <c r="D177" s="20" t="s">
        <v>469</v>
      </c>
      <c r="E177" s="20"/>
      <c r="F177" s="18" t="s">
        <v>1069</v>
      </c>
      <c r="G177" s="21" t="s">
        <v>257</v>
      </c>
      <c r="H177" s="71" t="s">
        <v>387</v>
      </c>
      <c r="I177" s="71" t="s">
        <v>387</v>
      </c>
      <c r="J177" s="71"/>
      <c r="K177" s="71" t="s">
        <v>387</v>
      </c>
    </row>
    <row r="178" spans="1:11" ht="13" x14ac:dyDescent="0.15">
      <c r="A178" s="15" t="s">
        <v>3262</v>
      </c>
      <c r="B178" s="18" t="s">
        <v>347</v>
      </c>
      <c r="C178" s="20">
        <v>177</v>
      </c>
      <c r="D178" s="20" t="s">
        <v>469</v>
      </c>
      <c r="E178" s="20"/>
      <c r="F178" s="18" t="s">
        <v>1069</v>
      </c>
      <c r="G178" s="21" t="s">
        <v>257</v>
      </c>
      <c r="H178" s="71" t="s">
        <v>387</v>
      </c>
      <c r="I178" s="71" t="s">
        <v>387</v>
      </c>
      <c r="J178" s="71"/>
      <c r="K178" s="71" t="s">
        <v>387</v>
      </c>
    </row>
    <row r="179" spans="1:11" ht="13" x14ac:dyDescent="0.15">
      <c r="A179" s="15" t="s">
        <v>3266</v>
      </c>
      <c r="B179" s="18" t="s">
        <v>347</v>
      </c>
      <c r="C179" s="20">
        <v>178</v>
      </c>
      <c r="D179" s="20" t="s">
        <v>469</v>
      </c>
      <c r="E179" s="20"/>
      <c r="F179" s="18" t="s">
        <v>1069</v>
      </c>
      <c r="G179" s="21" t="s">
        <v>257</v>
      </c>
      <c r="H179" s="71" t="s">
        <v>387</v>
      </c>
      <c r="I179" s="71" t="s">
        <v>387</v>
      </c>
      <c r="J179" s="71"/>
      <c r="K179" s="71" t="s">
        <v>387</v>
      </c>
    </row>
    <row r="180" spans="1:11" ht="13" x14ac:dyDescent="0.15">
      <c r="A180" s="15" t="s">
        <v>3267</v>
      </c>
      <c r="B180" s="18" t="s">
        <v>347</v>
      </c>
      <c r="C180" s="20">
        <v>179</v>
      </c>
      <c r="D180" s="20" t="s">
        <v>469</v>
      </c>
      <c r="E180" s="20"/>
      <c r="F180" s="18" t="s">
        <v>1069</v>
      </c>
      <c r="G180" s="21" t="s">
        <v>257</v>
      </c>
      <c r="H180" s="71" t="s">
        <v>387</v>
      </c>
      <c r="I180" s="71" t="s">
        <v>387</v>
      </c>
      <c r="J180" s="71"/>
      <c r="K180" s="71" t="s">
        <v>387</v>
      </c>
    </row>
    <row r="181" spans="1:11" ht="13" x14ac:dyDescent="0.15">
      <c r="A181" s="15" t="s">
        <v>3268</v>
      </c>
      <c r="B181" s="18" t="s">
        <v>347</v>
      </c>
      <c r="C181" s="20">
        <v>180</v>
      </c>
      <c r="D181" s="20" t="s">
        <v>469</v>
      </c>
      <c r="E181" s="20"/>
      <c r="F181" s="18" t="s">
        <v>1069</v>
      </c>
      <c r="G181" s="21" t="s">
        <v>257</v>
      </c>
      <c r="H181" s="71" t="s">
        <v>387</v>
      </c>
      <c r="I181" s="71" t="s">
        <v>387</v>
      </c>
      <c r="J181" s="71"/>
      <c r="K181" s="71" t="s">
        <v>387</v>
      </c>
    </row>
    <row r="182" spans="1:11" ht="13" x14ac:dyDescent="0.15">
      <c r="A182" s="15" t="s">
        <v>3270</v>
      </c>
      <c r="B182" s="18" t="s">
        <v>347</v>
      </c>
      <c r="C182" s="20">
        <v>181</v>
      </c>
      <c r="D182" s="20" t="s">
        <v>469</v>
      </c>
      <c r="E182" s="20"/>
      <c r="F182" s="18" t="s">
        <v>1069</v>
      </c>
      <c r="G182" s="21" t="s">
        <v>257</v>
      </c>
      <c r="H182" s="71" t="s">
        <v>387</v>
      </c>
      <c r="I182" s="71" t="s">
        <v>387</v>
      </c>
      <c r="J182" s="71"/>
      <c r="K182" s="71" t="s">
        <v>387</v>
      </c>
    </row>
    <row r="183" spans="1:11" ht="13" x14ac:dyDescent="0.15">
      <c r="A183" s="15" t="s">
        <v>3240</v>
      </c>
      <c r="B183" s="18" t="s">
        <v>347</v>
      </c>
      <c r="C183" s="20">
        <v>182</v>
      </c>
      <c r="D183" s="20" t="s">
        <v>407</v>
      </c>
      <c r="E183" s="20">
        <v>270</v>
      </c>
      <c r="F183" s="18" t="s">
        <v>393</v>
      </c>
      <c r="G183" s="21" t="s">
        <v>260</v>
      </c>
      <c r="H183" s="71" t="s">
        <v>387</v>
      </c>
      <c r="I183" s="71" t="s">
        <v>387</v>
      </c>
      <c r="J183" s="71"/>
      <c r="K183" s="71" t="s">
        <v>387</v>
      </c>
    </row>
    <row r="184" spans="1:11" ht="13" x14ac:dyDescent="0.15">
      <c r="A184" s="15" t="s">
        <v>3274</v>
      </c>
      <c r="B184" s="18" t="s">
        <v>347</v>
      </c>
      <c r="C184" s="20">
        <v>183</v>
      </c>
      <c r="D184" s="20" t="s">
        <v>389</v>
      </c>
      <c r="E184" s="20">
        <v>300</v>
      </c>
      <c r="F184" s="18" t="s">
        <v>393</v>
      </c>
      <c r="G184" s="21" t="s">
        <v>260</v>
      </c>
      <c r="H184" s="71" t="s">
        <v>387</v>
      </c>
      <c r="I184" s="71" t="s">
        <v>387</v>
      </c>
      <c r="J184" s="71"/>
      <c r="K184" s="71" t="s">
        <v>387</v>
      </c>
    </row>
    <row r="185" spans="1:11" ht="13" x14ac:dyDescent="0.15">
      <c r="A185" s="15" t="s">
        <v>3242</v>
      </c>
      <c r="B185" s="18" t="s">
        <v>347</v>
      </c>
      <c r="C185" s="20">
        <v>184</v>
      </c>
      <c r="D185" s="20" t="s">
        <v>404</v>
      </c>
      <c r="E185" s="20">
        <v>240</v>
      </c>
      <c r="F185" s="18" t="s">
        <v>393</v>
      </c>
      <c r="G185" s="21" t="s">
        <v>260</v>
      </c>
      <c r="H185" s="71" t="s">
        <v>387</v>
      </c>
      <c r="I185" s="71" t="s">
        <v>387</v>
      </c>
      <c r="J185" s="71"/>
      <c r="K185" s="71" t="s">
        <v>387</v>
      </c>
    </row>
    <row r="186" spans="1:11" ht="13" x14ac:dyDescent="0.15">
      <c r="A186" s="15" t="s">
        <v>3243</v>
      </c>
      <c r="B186" s="18" t="s">
        <v>347</v>
      </c>
      <c r="C186" s="20">
        <v>185</v>
      </c>
      <c r="D186" s="20" t="s">
        <v>404</v>
      </c>
      <c r="E186" s="20">
        <v>240</v>
      </c>
      <c r="F186" s="18" t="s">
        <v>386</v>
      </c>
      <c r="G186" s="21" t="s">
        <v>260</v>
      </c>
      <c r="H186" s="71" t="s">
        <v>387</v>
      </c>
      <c r="I186" s="71" t="s">
        <v>387</v>
      </c>
      <c r="J186" s="71"/>
      <c r="K186" s="71" t="s">
        <v>387</v>
      </c>
    </row>
    <row r="187" spans="1:11" ht="13" x14ac:dyDescent="0.15">
      <c r="A187" s="15" t="s">
        <v>3246</v>
      </c>
      <c r="B187" s="18" t="s">
        <v>347</v>
      </c>
      <c r="C187" s="20">
        <v>186</v>
      </c>
      <c r="D187" s="20" t="s">
        <v>385</v>
      </c>
      <c r="E187" s="20">
        <v>240</v>
      </c>
      <c r="F187" s="18" t="s">
        <v>393</v>
      </c>
      <c r="G187" s="21" t="s">
        <v>260</v>
      </c>
      <c r="H187" s="71" t="s">
        <v>387</v>
      </c>
      <c r="I187" s="71" t="s">
        <v>387</v>
      </c>
      <c r="J187" s="71"/>
      <c r="K187" s="71" t="s">
        <v>387</v>
      </c>
    </row>
    <row r="188" spans="1:11" ht="13" x14ac:dyDescent="0.15">
      <c r="A188" s="15" t="s">
        <v>3247</v>
      </c>
      <c r="B188" s="18" t="s">
        <v>347</v>
      </c>
      <c r="C188" s="20">
        <v>187</v>
      </c>
      <c r="D188" s="20" t="s">
        <v>858</v>
      </c>
      <c r="E188" s="20">
        <v>190</v>
      </c>
      <c r="F188" s="18" t="s">
        <v>393</v>
      </c>
      <c r="G188" s="21" t="s">
        <v>260</v>
      </c>
      <c r="H188" s="71" t="s">
        <v>387</v>
      </c>
      <c r="I188" s="71" t="s">
        <v>387</v>
      </c>
      <c r="J188" s="71"/>
      <c r="K188" s="71" t="s">
        <v>387</v>
      </c>
    </row>
    <row r="189" spans="1:11" ht="13" x14ac:dyDescent="0.15">
      <c r="A189" s="15" t="s">
        <v>2917</v>
      </c>
      <c r="B189" s="18" t="s">
        <v>347</v>
      </c>
      <c r="C189" s="20">
        <v>188</v>
      </c>
      <c r="D189" s="20" t="s">
        <v>858</v>
      </c>
      <c r="E189" s="20">
        <v>250</v>
      </c>
      <c r="F189" s="18" t="s">
        <v>386</v>
      </c>
      <c r="G189" s="21" t="s">
        <v>260</v>
      </c>
      <c r="H189" s="71" t="s">
        <v>387</v>
      </c>
      <c r="I189" s="71" t="s">
        <v>387</v>
      </c>
      <c r="J189" s="71"/>
      <c r="K189" s="71" t="s">
        <v>387</v>
      </c>
    </row>
    <row r="190" spans="1:11" ht="13" x14ac:dyDescent="0.15">
      <c r="A190" s="15" t="s">
        <v>3248</v>
      </c>
      <c r="B190" s="18" t="s">
        <v>347</v>
      </c>
      <c r="C190" s="20">
        <v>189</v>
      </c>
      <c r="D190" s="20" t="s">
        <v>847</v>
      </c>
      <c r="E190" s="20">
        <v>170</v>
      </c>
      <c r="F190" s="18" t="s">
        <v>393</v>
      </c>
      <c r="G190" s="21" t="s">
        <v>260</v>
      </c>
      <c r="H190" s="71" t="s">
        <v>387</v>
      </c>
      <c r="I190" s="71" t="s">
        <v>387</v>
      </c>
      <c r="J190" s="71"/>
      <c r="K190" s="71" t="s">
        <v>387</v>
      </c>
    </row>
    <row r="191" spans="1:11" ht="13" x14ac:dyDescent="0.15">
      <c r="A191" s="15" t="s">
        <v>3249</v>
      </c>
      <c r="B191" s="18" t="s">
        <v>347</v>
      </c>
      <c r="C191" s="20">
        <v>190</v>
      </c>
      <c r="D191" s="20" t="s">
        <v>149</v>
      </c>
      <c r="E191" s="20">
        <v>250</v>
      </c>
      <c r="F191" s="18" t="s">
        <v>393</v>
      </c>
      <c r="G191" s="21" t="s">
        <v>260</v>
      </c>
      <c r="H191" s="71" t="s">
        <v>387</v>
      </c>
      <c r="I191" s="71" t="s">
        <v>387</v>
      </c>
      <c r="J191" s="71"/>
      <c r="K191" s="71" t="s">
        <v>387</v>
      </c>
    </row>
    <row r="192" spans="1:11" ht="13" x14ac:dyDescent="0.15">
      <c r="A192" s="15" t="s">
        <v>3250</v>
      </c>
      <c r="B192" s="18" t="s">
        <v>347</v>
      </c>
      <c r="C192" s="20">
        <v>191</v>
      </c>
      <c r="D192" s="20" t="s">
        <v>392</v>
      </c>
      <c r="E192" s="20">
        <v>270</v>
      </c>
      <c r="F192" s="18" t="s">
        <v>393</v>
      </c>
      <c r="G192" s="21" t="s">
        <v>260</v>
      </c>
      <c r="H192" s="71" t="s">
        <v>387</v>
      </c>
      <c r="I192" s="71" t="s">
        <v>387</v>
      </c>
      <c r="J192" s="71"/>
      <c r="K192" s="71" t="s">
        <v>387</v>
      </c>
    </row>
    <row r="193" spans="1:11" ht="13" x14ac:dyDescent="0.15">
      <c r="A193" s="15" t="s">
        <v>3255</v>
      </c>
      <c r="B193" s="18" t="s">
        <v>347</v>
      </c>
      <c r="C193" s="20">
        <v>192</v>
      </c>
      <c r="D193" s="20" t="s">
        <v>469</v>
      </c>
      <c r="E193" s="20"/>
      <c r="F193" s="18" t="s">
        <v>1542</v>
      </c>
      <c r="G193" s="21" t="s">
        <v>260</v>
      </c>
      <c r="H193" s="71" t="s">
        <v>387</v>
      </c>
      <c r="I193" s="71" t="s">
        <v>387</v>
      </c>
      <c r="J193" s="71"/>
      <c r="K193" s="71" t="s">
        <v>387</v>
      </c>
    </row>
    <row r="194" spans="1:11" ht="13" x14ac:dyDescent="0.15">
      <c r="A194" s="15" t="s">
        <v>3256</v>
      </c>
      <c r="B194" s="18" t="s">
        <v>347</v>
      </c>
      <c r="C194" s="20">
        <v>193</v>
      </c>
      <c r="D194" s="20" t="s">
        <v>469</v>
      </c>
      <c r="E194" s="20"/>
      <c r="F194" s="18" t="s">
        <v>1542</v>
      </c>
      <c r="G194" s="21" t="s">
        <v>260</v>
      </c>
      <c r="H194" s="71" t="s">
        <v>387</v>
      </c>
      <c r="I194" s="71" t="s">
        <v>387</v>
      </c>
      <c r="J194" s="71"/>
      <c r="K194" s="71" t="s">
        <v>387</v>
      </c>
    </row>
    <row r="195" spans="1:11" ht="13" x14ac:dyDescent="0.15">
      <c r="A195" s="15" t="s">
        <v>3263</v>
      </c>
      <c r="B195" s="18" t="s">
        <v>347</v>
      </c>
      <c r="C195" s="20">
        <v>194</v>
      </c>
      <c r="D195" s="20" t="s">
        <v>469</v>
      </c>
      <c r="E195" s="20"/>
      <c r="F195" s="18" t="s">
        <v>1542</v>
      </c>
      <c r="G195" s="21" t="s">
        <v>260</v>
      </c>
      <c r="H195" s="71" t="s">
        <v>387</v>
      </c>
      <c r="I195" s="71" t="s">
        <v>387</v>
      </c>
      <c r="J195" s="71"/>
      <c r="K195" s="71" t="s">
        <v>387</v>
      </c>
    </row>
    <row r="196" spans="1:11" ht="13" x14ac:dyDescent="0.15">
      <c r="A196" s="15" t="s">
        <v>3265</v>
      </c>
      <c r="B196" s="18" t="s">
        <v>347</v>
      </c>
      <c r="C196" s="20">
        <v>195</v>
      </c>
      <c r="D196" s="20" t="s">
        <v>469</v>
      </c>
      <c r="E196" s="20"/>
      <c r="F196" s="18" t="s">
        <v>1542</v>
      </c>
      <c r="G196" s="21" t="s">
        <v>260</v>
      </c>
      <c r="H196" s="71" t="s">
        <v>387</v>
      </c>
      <c r="I196" s="71" t="s">
        <v>387</v>
      </c>
      <c r="J196" s="71"/>
      <c r="K196" s="71" t="s">
        <v>387</v>
      </c>
    </row>
    <row r="197" spans="1:11" ht="13" x14ac:dyDescent="0.15">
      <c r="A197" s="15" t="s">
        <v>2169</v>
      </c>
      <c r="B197" s="18" t="s">
        <v>347</v>
      </c>
      <c r="C197" s="20">
        <v>196</v>
      </c>
      <c r="D197" s="20" t="s">
        <v>469</v>
      </c>
      <c r="E197" s="20"/>
      <c r="F197" s="18" t="s">
        <v>1542</v>
      </c>
      <c r="G197" s="21" t="s">
        <v>260</v>
      </c>
      <c r="H197" s="71" t="s">
        <v>387</v>
      </c>
      <c r="I197" s="71" t="s">
        <v>387</v>
      </c>
      <c r="J197" s="71"/>
      <c r="K197" s="71" t="s">
        <v>387</v>
      </c>
    </row>
  </sheetData>
  <sheetProtection selectLockedCells="1" selectUnlockedCells="1"/>
  <mergeCells count="1">
    <mergeCell ref="Z1:AH1"/>
  </mergeCells>
  <conditionalFormatting sqref="H2:K197">
    <cfRule type="cellIs" dxfId="456" priority="1" stopIfTrue="1" operator="equal">
      <formula>"-"</formula>
    </cfRule>
    <cfRule type="cellIs" dxfId="455" priority="2" stopIfTrue="1" operator="equal">
      <formula>"x"</formula>
    </cfRule>
  </conditionalFormatting>
  <hyperlinks>
    <hyperlink ref="L1" location="'Expansion set Check List'!A1" display="Home" xr:uid="{00000000-0004-0000-5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26">
    <tabColor rgb="FF00FF00"/>
  </sheetPr>
  <dimension ref="A1:AH85"/>
  <sheetViews>
    <sheetView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16" bestFit="1" customWidth="1"/>
    <col min="3" max="3" width="3.33203125" bestFit="1" customWidth="1"/>
    <col min="4" max="4" width="8.6640625" bestFit="1" customWidth="1"/>
    <col min="5" max="5" width="4" bestFit="1" customWidth="1"/>
    <col min="6" max="6" width="9" bestFit="1" customWidth="1"/>
    <col min="7" max="7" width="10.33203125" bestFit="1" customWidth="1"/>
    <col min="8" max="9" width="3.33203125" bestFit="1" customWidth="1"/>
    <col min="10" max="12" width="3.33203125" customWidth="1"/>
    <col min="13" max="16" width="4" customWidth="1"/>
    <col min="17" max="17" width="3.33203125" customWidth="1"/>
    <col min="18" max="18" width="20.33203125" customWidth="1"/>
    <col min="19" max="20" width="4" customWidth="1"/>
    <col min="21" max="21" width="3.33203125" customWidth="1"/>
    <col min="22" max="22" width="20.33203125" customWidth="1"/>
    <col min="23" max="33" width="4" customWidth="1"/>
    <col min="34" max="34" width="3" customWidth="1"/>
  </cols>
  <sheetData>
    <row r="1" spans="1:34" ht="64" thickBot="1" x14ac:dyDescent="0.2">
      <c r="A1" s="11" t="s">
        <v>375</v>
      </c>
      <c r="B1" s="78" t="s">
        <v>376</v>
      </c>
      <c r="C1" s="79" t="s">
        <v>377</v>
      </c>
      <c r="D1" s="78" t="s">
        <v>378</v>
      </c>
      <c r="E1" s="78" t="s">
        <v>379</v>
      </c>
      <c r="F1" s="78" t="s">
        <v>380</v>
      </c>
      <c r="G1" s="78" t="s">
        <v>381</v>
      </c>
      <c r="H1" s="80" t="s">
        <v>85</v>
      </c>
      <c r="I1" s="81" t="s">
        <v>86</v>
      </c>
      <c r="J1" s="80" t="s">
        <v>87</v>
      </c>
      <c r="K1" s="81" t="s">
        <v>88</v>
      </c>
      <c r="L1" s="82" t="s">
        <v>382</v>
      </c>
      <c r="M1" s="83" t="s">
        <v>85</v>
      </c>
      <c r="N1" s="84" t="s">
        <v>86</v>
      </c>
      <c r="O1" s="84" t="s">
        <v>87</v>
      </c>
      <c r="P1" s="85" t="s">
        <v>88</v>
      </c>
      <c r="Q1" s="86"/>
      <c r="R1" s="86"/>
      <c r="S1" s="86"/>
      <c r="T1" s="86"/>
      <c r="U1" s="86"/>
      <c r="V1" s="86"/>
      <c r="W1" s="86"/>
      <c r="X1" s="86"/>
      <c r="Z1" s="408" t="s">
        <v>383</v>
      </c>
      <c r="AA1" s="409"/>
      <c r="AB1" s="409"/>
      <c r="AC1" s="409"/>
      <c r="AD1" s="409"/>
      <c r="AE1" s="409"/>
      <c r="AF1" s="409"/>
      <c r="AG1" s="409"/>
      <c r="AH1" s="410"/>
    </row>
    <row r="2" spans="1:34" ht="14" thickBot="1" x14ac:dyDescent="0.2">
      <c r="A2" s="87" t="s">
        <v>441</v>
      </c>
      <c r="B2" s="88" t="s">
        <v>348</v>
      </c>
      <c r="C2" s="89">
        <v>1</v>
      </c>
      <c r="D2" s="90" t="s">
        <v>407</v>
      </c>
      <c r="E2" s="90">
        <v>60</v>
      </c>
      <c r="F2" s="88" t="s">
        <v>393</v>
      </c>
      <c r="G2" s="91" t="s">
        <v>173</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18</v>
      </c>
      <c r="Z2" s="102"/>
      <c r="AA2" s="102"/>
      <c r="AB2" s="102"/>
      <c r="AC2" s="102"/>
      <c r="AD2" s="102"/>
      <c r="AE2" s="102"/>
      <c r="AF2" s="102"/>
      <c r="AG2" s="102"/>
      <c r="AH2" s="102"/>
    </row>
    <row r="3" spans="1:34" ht="13" x14ac:dyDescent="0.15">
      <c r="A3" s="87" t="s">
        <v>1239</v>
      </c>
      <c r="B3" s="88" t="s">
        <v>348</v>
      </c>
      <c r="C3" s="89">
        <v>2</v>
      </c>
      <c r="D3" s="90" t="s">
        <v>407</v>
      </c>
      <c r="E3" s="90">
        <v>140</v>
      </c>
      <c r="F3" s="90" t="s">
        <v>386</v>
      </c>
      <c r="G3" s="91" t="s">
        <v>185</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8</v>
      </c>
    </row>
    <row r="4" spans="1:34" ht="13" x14ac:dyDescent="0.15">
      <c r="A4" s="87" t="s">
        <v>2909</v>
      </c>
      <c r="B4" s="88" t="s">
        <v>348</v>
      </c>
      <c r="C4" s="89">
        <v>3</v>
      </c>
      <c r="D4" s="90" t="s">
        <v>407</v>
      </c>
      <c r="E4" s="90">
        <v>50</v>
      </c>
      <c r="F4" s="88" t="s">
        <v>393</v>
      </c>
      <c r="G4" s="91" t="s">
        <v>173</v>
      </c>
      <c r="H4" s="71" t="s">
        <v>387</v>
      </c>
      <c r="I4" s="71" t="s">
        <v>387</v>
      </c>
      <c r="J4" s="71"/>
      <c r="K4" s="71" t="s">
        <v>387</v>
      </c>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0</v>
      </c>
    </row>
    <row r="5" spans="1:34" ht="13" x14ac:dyDescent="0.15">
      <c r="A5" s="87" t="s">
        <v>443</v>
      </c>
      <c r="B5" s="88" t="s">
        <v>348</v>
      </c>
      <c r="C5" s="89">
        <v>4</v>
      </c>
      <c r="D5" s="90" t="s">
        <v>395</v>
      </c>
      <c r="E5" s="90">
        <v>60</v>
      </c>
      <c r="F5" s="90" t="s">
        <v>393</v>
      </c>
      <c r="G5" s="91" t="s">
        <v>173</v>
      </c>
      <c r="H5" s="71" t="s">
        <v>387</v>
      </c>
      <c r="I5" s="71" t="s">
        <v>387</v>
      </c>
      <c r="J5" s="71"/>
      <c r="K5" s="71" t="s">
        <v>387</v>
      </c>
      <c r="R5" s="117" t="s">
        <v>181</v>
      </c>
      <c r="S5" s="231">
        <f t="shared" si="0"/>
        <v>0</v>
      </c>
      <c r="T5" s="159">
        <f t="shared" si="1"/>
        <v>0</v>
      </c>
      <c r="U5" s="168"/>
      <c r="V5" s="117" t="s">
        <v>181</v>
      </c>
      <c r="W5" s="231">
        <f t="shared" si="2"/>
        <v>0</v>
      </c>
      <c r="X5" s="6">
        <f t="shared" si="3"/>
        <v>0</v>
      </c>
    </row>
    <row r="6" spans="1:34" ht="13" x14ac:dyDescent="0.15">
      <c r="A6" s="87" t="s">
        <v>394</v>
      </c>
      <c r="B6" s="88" t="s">
        <v>348</v>
      </c>
      <c r="C6" s="89">
        <v>5</v>
      </c>
      <c r="D6" s="90" t="s">
        <v>395</v>
      </c>
      <c r="E6" s="90">
        <v>180</v>
      </c>
      <c r="F6" s="90" t="s">
        <v>386</v>
      </c>
      <c r="G6" s="91" t="s">
        <v>185</v>
      </c>
      <c r="H6" s="71" t="s">
        <v>387</v>
      </c>
      <c r="I6" s="71" t="s">
        <v>387</v>
      </c>
      <c r="J6" s="71"/>
      <c r="K6" s="71" t="s">
        <v>387</v>
      </c>
      <c r="R6" s="117" t="s">
        <v>185</v>
      </c>
      <c r="S6" s="231">
        <f t="shared" si="0"/>
        <v>0</v>
      </c>
      <c r="T6" s="159">
        <f t="shared" si="1"/>
        <v>0</v>
      </c>
      <c r="U6" s="168"/>
      <c r="V6" s="117" t="s">
        <v>185</v>
      </c>
      <c r="W6" s="231">
        <f t="shared" si="2"/>
        <v>0</v>
      </c>
      <c r="X6" s="6">
        <f t="shared" si="3"/>
        <v>10</v>
      </c>
    </row>
    <row r="7" spans="1:34" ht="13" x14ac:dyDescent="0.15">
      <c r="A7" s="87" t="s">
        <v>420</v>
      </c>
      <c r="B7" s="88" t="s">
        <v>348</v>
      </c>
      <c r="C7" s="89">
        <v>6</v>
      </c>
      <c r="D7" s="90" t="s">
        <v>395</v>
      </c>
      <c r="E7" s="90">
        <v>120</v>
      </c>
      <c r="F7" s="88" t="s">
        <v>398</v>
      </c>
      <c r="G7" s="91" t="s">
        <v>185</v>
      </c>
      <c r="H7" s="71" t="s">
        <v>387</v>
      </c>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87" t="s">
        <v>582</v>
      </c>
      <c r="B8" s="88" t="s">
        <v>348</v>
      </c>
      <c r="C8" s="89">
        <v>7</v>
      </c>
      <c r="D8" s="90" t="s">
        <v>389</v>
      </c>
      <c r="E8" s="90">
        <v>80</v>
      </c>
      <c r="F8" s="88" t="s">
        <v>393</v>
      </c>
      <c r="G8" s="91" t="s">
        <v>173</v>
      </c>
      <c r="H8" s="71" t="s">
        <v>387</v>
      </c>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87" t="s">
        <v>432</v>
      </c>
      <c r="B9" s="88" t="s">
        <v>348</v>
      </c>
      <c r="C9" s="89">
        <v>8</v>
      </c>
      <c r="D9" s="90" t="s">
        <v>389</v>
      </c>
      <c r="E9" s="90">
        <v>30</v>
      </c>
      <c r="F9" s="90" t="s">
        <v>393</v>
      </c>
      <c r="G9" s="91" t="s">
        <v>173</v>
      </c>
      <c r="H9" s="71" t="s">
        <v>387</v>
      </c>
      <c r="I9" s="71" t="s">
        <v>387</v>
      </c>
      <c r="J9" s="71"/>
      <c r="K9" s="71" t="s">
        <v>387</v>
      </c>
      <c r="R9" s="117" t="s">
        <v>197</v>
      </c>
      <c r="S9" s="231">
        <f t="shared" si="0"/>
        <v>0</v>
      </c>
      <c r="T9" s="159">
        <f t="shared" si="1"/>
        <v>0</v>
      </c>
      <c r="U9" s="168"/>
      <c r="V9" s="117" t="s">
        <v>197</v>
      </c>
      <c r="W9" s="231">
        <f t="shared" si="2"/>
        <v>0</v>
      </c>
      <c r="X9" s="6">
        <f t="shared" si="3"/>
        <v>0</v>
      </c>
    </row>
    <row r="10" spans="1:34" ht="13" x14ac:dyDescent="0.15">
      <c r="A10" s="87" t="s">
        <v>2533</v>
      </c>
      <c r="B10" s="88" t="s">
        <v>348</v>
      </c>
      <c r="C10" s="89">
        <v>9</v>
      </c>
      <c r="D10" s="90" t="s">
        <v>389</v>
      </c>
      <c r="E10" s="90">
        <v>140</v>
      </c>
      <c r="F10" s="88" t="s">
        <v>386</v>
      </c>
      <c r="G10" s="91" t="s">
        <v>185</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87" t="s">
        <v>348</v>
      </c>
      <c r="B11" s="88" t="s">
        <v>348</v>
      </c>
      <c r="C11" s="89">
        <v>10</v>
      </c>
      <c r="D11" s="90" t="s">
        <v>404</v>
      </c>
      <c r="E11" s="90">
        <v>90</v>
      </c>
      <c r="F11" s="88" t="s">
        <v>393</v>
      </c>
      <c r="G11" s="91" t="s">
        <v>185</v>
      </c>
      <c r="H11" s="71" t="s">
        <v>387</v>
      </c>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87" t="s">
        <v>508</v>
      </c>
      <c r="B12" s="88" t="s">
        <v>348</v>
      </c>
      <c r="C12" s="89">
        <v>11</v>
      </c>
      <c r="D12" s="90" t="s">
        <v>385</v>
      </c>
      <c r="E12" s="90">
        <v>80</v>
      </c>
      <c r="F12" s="90" t="s">
        <v>393</v>
      </c>
      <c r="G12" s="91" t="s">
        <v>185</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87" t="s">
        <v>405</v>
      </c>
      <c r="B13" s="88" t="s">
        <v>348</v>
      </c>
      <c r="C13" s="89">
        <v>12</v>
      </c>
      <c r="D13" s="90" t="s">
        <v>385</v>
      </c>
      <c r="E13" s="90">
        <v>130</v>
      </c>
      <c r="F13" s="88" t="s">
        <v>393</v>
      </c>
      <c r="G13" s="91" t="s">
        <v>185</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87" t="s">
        <v>401</v>
      </c>
      <c r="B14" s="88" t="s">
        <v>348</v>
      </c>
      <c r="C14" s="92">
        <v>13</v>
      </c>
      <c r="D14" s="90" t="s">
        <v>400</v>
      </c>
      <c r="E14" s="90">
        <v>160</v>
      </c>
      <c r="F14" s="90" t="s">
        <v>386</v>
      </c>
      <c r="G14" s="91" t="s">
        <v>185</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87" t="s">
        <v>540</v>
      </c>
      <c r="B15" s="88" t="s">
        <v>348</v>
      </c>
      <c r="C15" s="92">
        <v>14</v>
      </c>
      <c r="D15" s="90" t="s">
        <v>2547</v>
      </c>
      <c r="E15" s="90">
        <v>60</v>
      </c>
      <c r="F15" s="90" t="s">
        <v>393</v>
      </c>
      <c r="G15" s="91" t="s">
        <v>173</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87" t="s">
        <v>893</v>
      </c>
      <c r="B16" s="88" t="s">
        <v>348</v>
      </c>
      <c r="C16" s="92">
        <v>15</v>
      </c>
      <c r="D16" s="90" t="s">
        <v>2547</v>
      </c>
      <c r="E16" s="90">
        <v>70</v>
      </c>
      <c r="F16" s="88" t="s">
        <v>393</v>
      </c>
      <c r="G16" s="91" t="s">
        <v>173</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87" t="s">
        <v>524</v>
      </c>
      <c r="B17" s="88" t="s">
        <v>348</v>
      </c>
      <c r="C17" s="92">
        <v>16</v>
      </c>
      <c r="D17" s="90" t="s">
        <v>392</v>
      </c>
      <c r="E17" s="90">
        <v>100</v>
      </c>
      <c r="F17" s="88" t="s">
        <v>393</v>
      </c>
      <c r="G17" s="91" t="s">
        <v>173</v>
      </c>
      <c r="H17" s="71" t="s">
        <v>387</v>
      </c>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87" t="s">
        <v>552</v>
      </c>
      <c r="B18" s="88" t="s">
        <v>348</v>
      </c>
      <c r="C18" s="92">
        <v>17</v>
      </c>
      <c r="D18" s="90" t="s">
        <v>392</v>
      </c>
      <c r="E18" s="90">
        <v>60</v>
      </c>
      <c r="F18" s="88" t="s">
        <v>393</v>
      </c>
      <c r="G18" s="91" t="s">
        <v>185</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87" t="s">
        <v>1188</v>
      </c>
      <c r="B19" s="88" t="s">
        <v>348</v>
      </c>
      <c r="C19" s="92">
        <v>18</v>
      </c>
      <c r="D19" s="90" t="s">
        <v>392</v>
      </c>
      <c r="E19" s="90">
        <v>180</v>
      </c>
      <c r="F19" s="90" t="s">
        <v>386</v>
      </c>
      <c r="G19" s="91" t="s">
        <v>185</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
      <c r="C20" s="93"/>
      <c r="R20" s="117" t="s">
        <v>9123</v>
      </c>
      <c r="S20" s="231">
        <f t="shared" si="0"/>
        <v>0</v>
      </c>
      <c r="T20" s="159">
        <f t="shared" si="1"/>
        <v>0</v>
      </c>
      <c r="U20" s="173"/>
      <c r="V20" s="117" t="s">
        <v>9123</v>
      </c>
      <c r="W20" s="231">
        <f t="shared" si="2"/>
        <v>0</v>
      </c>
      <c r="X20" s="6">
        <f t="shared" si="3"/>
        <v>0</v>
      </c>
    </row>
    <row r="21" spans="1:24" ht="13" x14ac:dyDescent="0.15">
      <c r="A21" s="1"/>
      <c r="C21" s="93"/>
      <c r="R21" s="117" t="s">
        <v>237</v>
      </c>
      <c r="S21" s="231">
        <f t="shared" si="0"/>
        <v>0</v>
      </c>
      <c r="T21" s="159">
        <f t="shared" si="1"/>
        <v>0</v>
      </c>
      <c r="U21" s="173"/>
      <c r="V21" s="117" t="s">
        <v>237</v>
      </c>
      <c r="W21" s="231">
        <f t="shared" si="2"/>
        <v>0</v>
      </c>
      <c r="X21" s="6">
        <f t="shared" si="3"/>
        <v>0</v>
      </c>
    </row>
    <row r="22" spans="1:24" ht="14" thickBot="1" x14ac:dyDescent="0.2">
      <c r="A22" s="1"/>
      <c r="C22" s="93"/>
      <c r="R22" s="117" t="s">
        <v>241</v>
      </c>
      <c r="S22" s="231">
        <f t="shared" si="0"/>
        <v>0</v>
      </c>
      <c r="T22" s="159">
        <f t="shared" si="1"/>
        <v>0</v>
      </c>
      <c r="U22" s="173"/>
      <c r="V22" s="117" t="s">
        <v>241</v>
      </c>
      <c r="W22" s="231">
        <f t="shared" si="2"/>
        <v>0</v>
      </c>
      <c r="X22" s="6">
        <f t="shared" si="3"/>
        <v>0</v>
      </c>
    </row>
    <row r="23" spans="1:24" ht="14" thickBot="1" x14ac:dyDescent="0.2">
      <c r="A23" s="1"/>
      <c r="C23" s="93"/>
      <c r="R23" s="117" t="s">
        <v>245</v>
      </c>
      <c r="S23" s="231">
        <f t="shared" si="0"/>
        <v>0</v>
      </c>
      <c r="T23" s="159">
        <f t="shared" si="1"/>
        <v>0</v>
      </c>
      <c r="U23" s="176"/>
      <c r="V23" s="117" t="s">
        <v>245</v>
      </c>
      <c r="W23" s="231">
        <f t="shared" si="2"/>
        <v>0</v>
      </c>
      <c r="X23" s="6">
        <f t="shared" si="3"/>
        <v>0</v>
      </c>
    </row>
    <row r="24" spans="1:24" ht="13" x14ac:dyDescent="0.15">
      <c r="A24" s="1"/>
      <c r="C24" s="93"/>
      <c r="R24" s="117" t="s">
        <v>249</v>
      </c>
      <c r="S24" s="231">
        <f t="shared" si="0"/>
        <v>0</v>
      </c>
      <c r="T24" s="159">
        <f t="shared" si="1"/>
        <v>0</v>
      </c>
      <c r="U24" s="171"/>
      <c r="V24" s="117" t="s">
        <v>249</v>
      </c>
      <c r="W24" s="231">
        <f t="shared" si="2"/>
        <v>0</v>
      </c>
      <c r="X24" s="6">
        <f t="shared" si="3"/>
        <v>0</v>
      </c>
    </row>
    <row r="25" spans="1:24" ht="13" x14ac:dyDescent="0.15">
      <c r="A25" s="1"/>
      <c r="C25" s="93"/>
      <c r="R25" s="117" t="s">
        <v>253</v>
      </c>
      <c r="S25" s="231">
        <f t="shared" si="0"/>
        <v>0</v>
      </c>
      <c r="T25" s="159">
        <f t="shared" si="1"/>
        <v>0</v>
      </c>
      <c r="U25" s="168"/>
      <c r="V25" s="117" t="s">
        <v>253</v>
      </c>
      <c r="W25" s="231">
        <f t="shared" si="2"/>
        <v>0</v>
      </c>
      <c r="X25" s="6">
        <f t="shared" si="3"/>
        <v>0</v>
      </c>
    </row>
    <row r="26" spans="1:24" ht="13" x14ac:dyDescent="0.15">
      <c r="A26" s="1"/>
      <c r="C26" s="93"/>
      <c r="R26" s="117" t="s">
        <v>10048</v>
      </c>
      <c r="S26" s="231">
        <f t="shared" si="0"/>
        <v>0</v>
      </c>
      <c r="T26" s="159">
        <f t="shared" si="1"/>
        <v>0</v>
      </c>
      <c r="U26" s="168"/>
      <c r="V26" s="117" t="s">
        <v>10048</v>
      </c>
      <c r="W26" s="231">
        <f t="shared" si="2"/>
        <v>0</v>
      </c>
      <c r="X26" s="6">
        <f t="shared" si="3"/>
        <v>0</v>
      </c>
    </row>
    <row r="27" spans="1:24" ht="13" x14ac:dyDescent="0.15">
      <c r="A27" s="1"/>
      <c r="C27" s="93"/>
      <c r="R27" s="117" t="s">
        <v>10124</v>
      </c>
      <c r="S27" s="231">
        <f t="shared" si="0"/>
        <v>0</v>
      </c>
      <c r="T27" s="159">
        <f t="shared" si="1"/>
        <v>0</v>
      </c>
      <c r="U27" s="168"/>
      <c r="V27" s="117" t="s">
        <v>10124</v>
      </c>
      <c r="W27" s="231">
        <f>COUNTIFS($G$2:$G$500,V27,$J$2:$J$500,"x")</f>
        <v>0</v>
      </c>
      <c r="X27" s="6">
        <f>COUNTIFS($J$2:$J$500,"&lt;&gt;-",$G$2:$G$500,V27)</f>
        <v>0</v>
      </c>
    </row>
    <row r="28" spans="1:24" ht="13" x14ac:dyDescent="0.15">
      <c r="A28" s="1"/>
      <c r="C28" s="93"/>
      <c r="R28" s="117" t="s">
        <v>257</v>
      </c>
      <c r="S28" s="231">
        <f t="shared" si="0"/>
        <v>0</v>
      </c>
      <c r="T28" s="159">
        <f t="shared" si="1"/>
        <v>0</v>
      </c>
      <c r="U28" s="168"/>
      <c r="V28" s="117" t="s">
        <v>257</v>
      </c>
      <c r="W28" s="231">
        <f t="shared" si="2"/>
        <v>0</v>
      </c>
      <c r="X28" s="6">
        <f t="shared" si="3"/>
        <v>0</v>
      </c>
    </row>
    <row r="29" spans="1:24" ht="14" thickBot="1" x14ac:dyDescent="0.2">
      <c r="A29" s="1"/>
      <c r="C29" s="93"/>
      <c r="R29" s="166" t="s">
        <v>260</v>
      </c>
      <c r="S29" s="232">
        <f t="shared" si="0"/>
        <v>0</v>
      </c>
      <c r="T29" s="192">
        <f t="shared" si="1"/>
        <v>0</v>
      </c>
      <c r="U29" s="168"/>
      <c r="V29" s="166" t="s">
        <v>260</v>
      </c>
      <c r="W29" s="232">
        <f t="shared" si="2"/>
        <v>0</v>
      </c>
      <c r="X29" s="7">
        <f t="shared" si="3"/>
        <v>0</v>
      </c>
    </row>
    <row r="30" spans="1:24" ht="14" thickBot="1" x14ac:dyDescent="0.2">
      <c r="A30" s="1"/>
      <c r="C30" s="93"/>
      <c r="R30" s="160" t="s">
        <v>86</v>
      </c>
      <c r="S30" s="161"/>
      <c r="T30" s="175">
        <f>SUM(T31:T57)</f>
        <v>0</v>
      </c>
      <c r="U30" s="168"/>
      <c r="V30" s="177" t="s">
        <v>88</v>
      </c>
      <c r="W30" s="213"/>
      <c r="X30" s="215">
        <f>SUM(X31:X57)</f>
        <v>0</v>
      </c>
    </row>
    <row r="31" spans="1:24" ht="13" x14ac:dyDescent="0.15">
      <c r="A31" s="1"/>
      <c r="C31" s="93"/>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
      <c r="C32" s="93"/>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
      <c r="C33" s="93"/>
      <c r="R33" s="117" t="s">
        <v>181</v>
      </c>
      <c r="S33" s="158">
        <f t="shared" si="4"/>
        <v>0</v>
      </c>
      <c r="T33" s="159">
        <f t="shared" si="5"/>
        <v>0</v>
      </c>
      <c r="U33" s="168"/>
      <c r="V33" s="234" t="s">
        <v>181</v>
      </c>
      <c r="W33" s="237">
        <f t="shared" si="6"/>
        <v>0</v>
      </c>
      <c r="X33" s="6">
        <f t="shared" si="7"/>
        <v>0</v>
      </c>
    </row>
    <row r="34" spans="1:24" ht="13" x14ac:dyDescent="0.15">
      <c r="A34" s="1"/>
      <c r="C34" s="93"/>
      <c r="R34" s="117" t="s">
        <v>185</v>
      </c>
      <c r="S34" s="158">
        <f t="shared" si="4"/>
        <v>0</v>
      </c>
      <c r="T34" s="159">
        <f t="shared" si="5"/>
        <v>0</v>
      </c>
      <c r="U34" s="168"/>
      <c r="V34" s="234" t="s">
        <v>185</v>
      </c>
      <c r="W34" s="237">
        <f t="shared" si="6"/>
        <v>0</v>
      </c>
      <c r="X34" s="6">
        <f t="shared" si="7"/>
        <v>0</v>
      </c>
    </row>
    <row r="35" spans="1:24" ht="13" x14ac:dyDescent="0.15">
      <c r="A35" s="1"/>
      <c r="C35" s="93"/>
      <c r="R35" s="117" t="s">
        <v>189</v>
      </c>
      <c r="S35" s="158">
        <f t="shared" si="4"/>
        <v>0</v>
      </c>
      <c r="T35" s="159">
        <f t="shared" si="5"/>
        <v>0</v>
      </c>
      <c r="U35" s="168"/>
      <c r="V35" s="234" t="s">
        <v>189</v>
      </c>
      <c r="W35" s="237">
        <f t="shared" si="6"/>
        <v>0</v>
      </c>
      <c r="X35" s="6">
        <f t="shared" si="7"/>
        <v>0</v>
      </c>
    </row>
    <row r="36" spans="1:24" ht="13" x14ac:dyDescent="0.15">
      <c r="A36" s="1"/>
      <c r="C36" s="93"/>
      <c r="R36" s="117" t="s">
        <v>193</v>
      </c>
      <c r="S36" s="158">
        <f t="shared" si="4"/>
        <v>0</v>
      </c>
      <c r="T36" s="159">
        <f t="shared" si="5"/>
        <v>0</v>
      </c>
      <c r="U36" s="168"/>
      <c r="V36" s="234" t="s">
        <v>193</v>
      </c>
      <c r="W36" s="237">
        <f t="shared" si="6"/>
        <v>0</v>
      </c>
      <c r="X36" s="6">
        <f t="shared" si="7"/>
        <v>0</v>
      </c>
    </row>
    <row r="37" spans="1:24" ht="13" x14ac:dyDescent="0.15">
      <c r="A37" s="1"/>
      <c r="C37" s="93"/>
      <c r="R37" s="117" t="s">
        <v>197</v>
      </c>
      <c r="S37" s="158">
        <f t="shared" si="4"/>
        <v>0</v>
      </c>
      <c r="T37" s="159">
        <f t="shared" si="5"/>
        <v>0</v>
      </c>
      <c r="U37" s="168"/>
      <c r="V37" s="234" t="s">
        <v>197</v>
      </c>
      <c r="W37" s="237">
        <f t="shared" si="6"/>
        <v>0</v>
      </c>
      <c r="X37" s="6">
        <f t="shared" si="7"/>
        <v>0</v>
      </c>
    </row>
    <row r="38" spans="1:24" ht="13" x14ac:dyDescent="0.15">
      <c r="A38" s="1"/>
      <c r="C38" s="93"/>
      <c r="R38" s="117" t="s">
        <v>201</v>
      </c>
      <c r="S38" s="158">
        <f t="shared" si="4"/>
        <v>0</v>
      </c>
      <c r="T38" s="159">
        <f t="shared" si="5"/>
        <v>0</v>
      </c>
      <c r="U38" s="168"/>
      <c r="V38" s="235" t="s">
        <v>201</v>
      </c>
      <c r="W38" s="237">
        <f t="shared" si="6"/>
        <v>0</v>
      </c>
      <c r="X38" s="6">
        <f t="shared" si="7"/>
        <v>0</v>
      </c>
    </row>
    <row r="39" spans="1:24" ht="13" x14ac:dyDescent="0.15">
      <c r="A39" s="1"/>
      <c r="C39" s="93"/>
      <c r="R39" s="117" t="s">
        <v>205</v>
      </c>
      <c r="S39" s="158">
        <f t="shared" si="4"/>
        <v>0</v>
      </c>
      <c r="T39" s="159">
        <f t="shared" si="5"/>
        <v>0</v>
      </c>
      <c r="U39" s="168"/>
      <c r="V39" s="234" t="s">
        <v>205</v>
      </c>
      <c r="W39" s="237">
        <f t="shared" si="6"/>
        <v>0</v>
      </c>
      <c r="X39" s="6">
        <f t="shared" si="7"/>
        <v>0</v>
      </c>
    </row>
    <row r="40" spans="1:24" ht="13" x14ac:dyDescent="0.15">
      <c r="A40" s="1"/>
      <c r="C40" s="93"/>
      <c r="R40" s="117" t="s">
        <v>209</v>
      </c>
      <c r="S40" s="158">
        <f t="shared" si="4"/>
        <v>0</v>
      </c>
      <c r="T40" s="159">
        <f t="shared" si="5"/>
        <v>0</v>
      </c>
      <c r="U40" s="168"/>
      <c r="V40" s="234" t="s">
        <v>209</v>
      </c>
      <c r="W40" s="237">
        <f t="shared" si="6"/>
        <v>0</v>
      </c>
      <c r="X40" s="6">
        <f t="shared" si="7"/>
        <v>0</v>
      </c>
    </row>
    <row r="41" spans="1:24" ht="13" x14ac:dyDescent="0.15">
      <c r="A41" s="1"/>
      <c r="C41" s="93"/>
      <c r="R41" s="117" t="s">
        <v>9126</v>
      </c>
      <c r="S41" s="158">
        <f t="shared" si="4"/>
        <v>0</v>
      </c>
      <c r="T41" s="159">
        <f t="shared" si="5"/>
        <v>0</v>
      </c>
      <c r="U41" s="168"/>
      <c r="V41" s="234" t="s">
        <v>9126</v>
      </c>
      <c r="W41" s="237">
        <f t="shared" si="6"/>
        <v>0</v>
      </c>
      <c r="X41" s="6">
        <f t="shared" si="7"/>
        <v>0</v>
      </c>
    </row>
    <row r="42" spans="1:24" ht="13" x14ac:dyDescent="0.15">
      <c r="A42" s="1"/>
      <c r="C42" s="93"/>
      <c r="R42" s="118" t="s">
        <v>213</v>
      </c>
      <c r="S42" s="158">
        <f t="shared" si="4"/>
        <v>0</v>
      </c>
      <c r="T42" s="159">
        <f t="shared" si="5"/>
        <v>0</v>
      </c>
      <c r="U42" s="168"/>
      <c r="V42" s="236" t="s">
        <v>213</v>
      </c>
      <c r="W42" s="237">
        <f t="shared" si="6"/>
        <v>0</v>
      </c>
      <c r="X42" s="6">
        <f t="shared" si="7"/>
        <v>0</v>
      </c>
    </row>
    <row r="43" spans="1:24" ht="13" x14ac:dyDescent="0.15">
      <c r="A43" s="1"/>
      <c r="C43" s="93"/>
      <c r="R43" s="117" t="s">
        <v>217</v>
      </c>
      <c r="S43" s="158">
        <f t="shared" si="4"/>
        <v>0</v>
      </c>
      <c r="T43" s="159">
        <f t="shared" si="5"/>
        <v>0</v>
      </c>
      <c r="U43" s="168"/>
      <c r="V43" s="234" t="s">
        <v>217</v>
      </c>
      <c r="W43" s="237">
        <f t="shared" si="6"/>
        <v>0</v>
      </c>
      <c r="X43" s="6">
        <f t="shared" si="7"/>
        <v>0</v>
      </c>
    </row>
    <row r="44" spans="1:24" ht="14" thickBot="1" x14ac:dyDescent="0.2">
      <c r="A44" s="1"/>
      <c r="C44" s="93"/>
      <c r="R44" s="117" t="s">
        <v>221</v>
      </c>
      <c r="S44" s="158">
        <f t="shared" si="4"/>
        <v>0</v>
      </c>
      <c r="T44" s="159">
        <f t="shared" si="5"/>
        <v>0</v>
      </c>
      <c r="U44" s="187"/>
      <c r="V44" s="234" t="s">
        <v>221</v>
      </c>
      <c r="W44" s="237">
        <f t="shared" si="6"/>
        <v>0</v>
      </c>
      <c r="X44" s="6">
        <f t="shared" si="7"/>
        <v>0</v>
      </c>
    </row>
    <row r="45" spans="1:24" ht="14" thickBot="1" x14ac:dyDescent="0.2">
      <c r="A45" s="1"/>
      <c r="C45" s="93"/>
      <c r="R45" s="117" t="s">
        <v>225</v>
      </c>
      <c r="S45" s="158">
        <f t="shared" si="4"/>
        <v>0</v>
      </c>
      <c r="T45" s="159">
        <f t="shared" si="5"/>
        <v>0</v>
      </c>
      <c r="U45" s="187"/>
      <c r="V45" s="234" t="s">
        <v>225</v>
      </c>
      <c r="W45" s="237">
        <f t="shared" si="6"/>
        <v>0</v>
      </c>
      <c r="X45" s="6">
        <f t="shared" si="7"/>
        <v>0</v>
      </c>
    </row>
    <row r="46" spans="1:24" ht="13" x14ac:dyDescent="0.15">
      <c r="A46" s="1"/>
      <c r="C46" s="93"/>
      <c r="R46" s="117" t="s">
        <v>229</v>
      </c>
      <c r="S46" s="158">
        <f t="shared" si="4"/>
        <v>0</v>
      </c>
      <c r="T46" s="159">
        <f t="shared" si="5"/>
        <v>0</v>
      </c>
      <c r="U46" s="171"/>
      <c r="V46" s="234" t="s">
        <v>229</v>
      </c>
      <c r="W46" s="237">
        <f t="shared" si="6"/>
        <v>0</v>
      </c>
      <c r="X46" s="6">
        <f t="shared" si="7"/>
        <v>0</v>
      </c>
    </row>
    <row r="47" spans="1:24" ht="13" x14ac:dyDescent="0.15">
      <c r="A47" s="1"/>
      <c r="C47" s="93"/>
      <c r="R47" s="117" t="s">
        <v>233</v>
      </c>
      <c r="S47" s="158">
        <f t="shared" si="4"/>
        <v>0</v>
      </c>
      <c r="T47" s="159">
        <f t="shared" si="5"/>
        <v>0</v>
      </c>
      <c r="U47" s="168"/>
      <c r="V47" s="235" t="s">
        <v>233</v>
      </c>
      <c r="W47" s="237">
        <f t="shared" si="6"/>
        <v>0</v>
      </c>
      <c r="X47" s="6">
        <f t="shared" si="7"/>
        <v>0</v>
      </c>
    </row>
    <row r="48" spans="1:24" ht="13" x14ac:dyDescent="0.15">
      <c r="A48" s="1"/>
      <c r="C48" s="93"/>
      <c r="R48" s="117" t="s">
        <v>9123</v>
      </c>
      <c r="S48" s="158">
        <f t="shared" si="4"/>
        <v>0</v>
      </c>
      <c r="T48" s="159">
        <f t="shared" si="5"/>
        <v>0</v>
      </c>
      <c r="U48" s="168"/>
      <c r="V48" s="235" t="s">
        <v>9123</v>
      </c>
      <c r="W48" s="237">
        <f t="shared" si="6"/>
        <v>0</v>
      </c>
      <c r="X48" s="6">
        <f t="shared" si="7"/>
        <v>0</v>
      </c>
    </row>
    <row r="49" spans="1:24" ht="13" x14ac:dyDescent="0.15">
      <c r="A49" s="1"/>
      <c r="C49" s="93"/>
      <c r="R49" s="117" t="s">
        <v>237</v>
      </c>
      <c r="S49" s="158">
        <f t="shared" si="4"/>
        <v>0</v>
      </c>
      <c r="T49" s="159">
        <f t="shared" si="5"/>
        <v>0</v>
      </c>
      <c r="U49" s="168"/>
      <c r="V49" s="235" t="s">
        <v>237</v>
      </c>
      <c r="W49" s="237">
        <f t="shared" si="6"/>
        <v>0</v>
      </c>
      <c r="X49" s="6">
        <f t="shared" si="7"/>
        <v>0</v>
      </c>
    </row>
    <row r="50" spans="1:24" ht="13.25" customHeight="1" x14ac:dyDescent="0.15">
      <c r="R50" s="117" t="s">
        <v>241</v>
      </c>
      <c r="S50" s="158">
        <f t="shared" si="4"/>
        <v>0</v>
      </c>
      <c r="T50" s="159">
        <f t="shared" si="5"/>
        <v>0</v>
      </c>
      <c r="U50" s="168"/>
      <c r="V50" s="235" t="s">
        <v>241</v>
      </c>
      <c r="W50" s="237">
        <f t="shared" si="6"/>
        <v>0</v>
      </c>
      <c r="X50" s="6">
        <f t="shared" si="7"/>
        <v>0</v>
      </c>
    </row>
    <row r="51" spans="1:24" ht="13.25" customHeight="1" x14ac:dyDescent="0.15">
      <c r="R51" s="117" t="s">
        <v>245</v>
      </c>
      <c r="S51" s="158">
        <f>COUNTIFS($G$2:$G$500,R51,$I$2:$I$500,"x")</f>
        <v>0</v>
      </c>
      <c r="T51" s="159">
        <f t="shared" si="5"/>
        <v>0</v>
      </c>
      <c r="U51" s="168"/>
      <c r="V51" s="235" t="s">
        <v>245</v>
      </c>
      <c r="W51" s="237">
        <f t="shared" si="6"/>
        <v>0</v>
      </c>
      <c r="X51" s="6">
        <f t="shared" si="7"/>
        <v>0</v>
      </c>
    </row>
    <row r="52" spans="1:24" ht="13.25" customHeight="1" x14ac:dyDescent="0.15">
      <c r="R52" s="117" t="s">
        <v>249</v>
      </c>
      <c r="S52" s="158">
        <f t="shared" si="4"/>
        <v>0</v>
      </c>
      <c r="T52" s="159">
        <f t="shared" si="5"/>
        <v>0</v>
      </c>
      <c r="U52" s="168"/>
      <c r="V52" s="235" t="s">
        <v>249</v>
      </c>
      <c r="W52" s="237">
        <f t="shared" si="6"/>
        <v>0</v>
      </c>
      <c r="X52" s="6">
        <f t="shared" si="7"/>
        <v>0</v>
      </c>
    </row>
    <row r="53" spans="1:24" ht="13.25" customHeight="1" x14ac:dyDescent="0.15">
      <c r="R53" s="117" t="s">
        <v>253</v>
      </c>
      <c r="S53" s="158">
        <f t="shared" si="4"/>
        <v>0</v>
      </c>
      <c r="T53" s="159">
        <f t="shared" si="5"/>
        <v>0</v>
      </c>
      <c r="U53" s="168"/>
      <c r="V53" s="235" t="s">
        <v>253</v>
      </c>
      <c r="W53" s="237">
        <f t="shared" si="6"/>
        <v>0</v>
      </c>
      <c r="X53" s="6">
        <f t="shared" si="7"/>
        <v>0</v>
      </c>
    </row>
    <row r="54" spans="1:24" ht="13.25" customHeight="1" x14ac:dyDescent="0.15">
      <c r="R54" s="117" t="s">
        <v>10048</v>
      </c>
      <c r="S54" s="158">
        <f t="shared" si="4"/>
        <v>0</v>
      </c>
      <c r="T54" s="159">
        <f t="shared" si="5"/>
        <v>0</v>
      </c>
      <c r="U54" s="168"/>
      <c r="V54" s="234" t="s">
        <v>10048</v>
      </c>
      <c r="W54" s="237">
        <f t="shared" si="6"/>
        <v>0</v>
      </c>
      <c r="X54" s="6">
        <f t="shared" si="7"/>
        <v>0</v>
      </c>
    </row>
    <row r="55" spans="1:24" ht="13.25" customHeight="1" x14ac:dyDescent="0.15">
      <c r="R55" s="117" t="s">
        <v>10124</v>
      </c>
      <c r="S55" s="158">
        <f>COUNTIFS($G$2:$G$500,R55,$I$2:$I$500,"x")</f>
        <v>0</v>
      </c>
      <c r="T55" s="159">
        <f>COUNTIFS($I$2:$I$500,"&lt;&gt;-",$G$2:$G$500,R55)</f>
        <v>0</v>
      </c>
      <c r="U55" s="168"/>
      <c r="V55" s="117" t="s">
        <v>10124</v>
      </c>
      <c r="W55" s="237">
        <f>COUNTIFS($G$2:$G$500,V55,$K$2:$K$500,"x")</f>
        <v>0</v>
      </c>
      <c r="X55" s="6">
        <f>COUNTIFS($K$2:$K$500,"&lt;&gt;-",$G$2:$G$500,V55)</f>
        <v>0</v>
      </c>
    </row>
    <row r="56" spans="1:24" ht="13.25" customHeight="1" x14ac:dyDescent="0.15">
      <c r="R56" s="117" t="s">
        <v>257</v>
      </c>
      <c r="S56" s="158">
        <f t="shared" si="4"/>
        <v>0</v>
      </c>
      <c r="T56" s="159">
        <f t="shared" si="5"/>
        <v>0</v>
      </c>
      <c r="U56" s="168"/>
      <c r="V56" s="234" t="s">
        <v>257</v>
      </c>
      <c r="W56" s="237">
        <f t="shared" si="6"/>
        <v>0</v>
      </c>
      <c r="X56" s="6">
        <f t="shared" si="7"/>
        <v>0</v>
      </c>
    </row>
    <row r="57" spans="1:24" ht="13.25" customHeight="1" thickBot="1" x14ac:dyDescent="0.2">
      <c r="R57" s="166" t="s">
        <v>260</v>
      </c>
      <c r="S57" s="191">
        <f t="shared" si="4"/>
        <v>0</v>
      </c>
      <c r="T57" s="192">
        <f t="shared" si="5"/>
        <v>0</v>
      </c>
      <c r="U57" s="168"/>
      <c r="V57" s="102" t="s">
        <v>260</v>
      </c>
      <c r="W57" s="238">
        <f t="shared" si="6"/>
        <v>0</v>
      </c>
      <c r="X57" s="7">
        <f t="shared" si="7"/>
        <v>0</v>
      </c>
    </row>
    <row r="58" spans="1:24" ht="13.25" customHeight="1" thickBot="1" x14ac:dyDescent="0.2">
      <c r="U58" s="168"/>
      <c r="V58" s="177" t="s">
        <v>447</v>
      </c>
      <c r="W58" s="189"/>
      <c r="X58" s="190">
        <f>SUM(X59:X85)</f>
        <v>18</v>
      </c>
    </row>
    <row r="59" spans="1:24" ht="13.25" customHeight="1" x14ac:dyDescent="0.15">
      <c r="U59" s="239"/>
      <c r="V59" s="116" t="s">
        <v>173</v>
      </c>
      <c r="W59" s="211">
        <f t="shared" ref="W59:X74" si="8">S3+S31+W3+W31</f>
        <v>0</v>
      </c>
      <c r="X59" s="64">
        <f t="shared" si="8"/>
        <v>8</v>
      </c>
    </row>
    <row r="60" spans="1:24" ht="13.25" customHeight="1" x14ac:dyDescent="0.15">
      <c r="U60" s="239"/>
      <c r="V60" s="117" t="s">
        <v>177</v>
      </c>
      <c r="W60" s="158">
        <f t="shared" si="8"/>
        <v>0</v>
      </c>
      <c r="X60" s="159">
        <f t="shared" si="8"/>
        <v>0</v>
      </c>
    </row>
    <row r="61" spans="1:24" ht="13.25" customHeight="1" x14ac:dyDescent="0.15">
      <c r="U61" s="239"/>
      <c r="V61" s="117" t="s">
        <v>181</v>
      </c>
      <c r="W61" s="158">
        <f t="shared" si="8"/>
        <v>0</v>
      </c>
      <c r="X61" s="159">
        <f t="shared" si="8"/>
        <v>0</v>
      </c>
    </row>
    <row r="62" spans="1:24" ht="13.25" customHeight="1" x14ac:dyDescent="0.15">
      <c r="U62" s="239"/>
      <c r="V62" s="117" t="s">
        <v>185</v>
      </c>
      <c r="W62" s="158">
        <f t="shared" si="8"/>
        <v>0</v>
      </c>
      <c r="X62" s="159">
        <f t="shared" si="8"/>
        <v>10</v>
      </c>
    </row>
    <row r="63" spans="1:24" ht="13.25" customHeight="1" x14ac:dyDescent="0.15">
      <c r="U63" s="239"/>
      <c r="V63" s="117" t="s">
        <v>189</v>
      </c>
      <c r="W63" s="158">
        <f t="shared" si="8"/>
        <v>0</v>
      </c>
      <c r="X63" s="159">
        <f t="shared" si="8"/>
        <v>0</v>
      </c>
    </row>
    <row r="64" spans="1:24" ht="13.25" customHeight="1" x14ac:dyDescent="0.15">
      <c r="U64" s="240"/>
      <c r="V64" s="117" t="s">
        <v>193</v>
      </c>
      <c r="W64" s="158">
        <f t="shared" si="8"/>
        <v>0</v>
      </c>
      <c r="X64" s="159">
        <f t="shared" si="8"/>
        <v>0</v>
      </c>
    </row>
    <row r="65" spans="21:24" ht="13.25" customHeight="1" thickBot="1" x14ac:dyDescent="0.2">
      <c r="U65" s="241"/>
      <c r="V65" s="117" t="s">
        <v>197</v>
      </c>
      <c r="W65" s="158">
        <f t="shared" si="8"/>
        <v>0</v>
      </c>
      <c r="X65" s="159">
        <f t="shared" si="8"/>
        <v>0</v>
      </c>
    </row>
    <row r="66" spans="21:24" ht="13.25" customHeight="1" thickBot="1" x14ac:dyDescent="0.2">
      <c r="U66" s="241"/>
      <c r="V66" s="117" t="s">
        <v>201</v>
      </c>
      <c r="W66" s="158">
        <f t="shared" si="8"/>
        <v>0</v>
      </c>
      <c r="X66" s="159">
        <f t="shared" si="8"/>
        <v>0</v>
      </c>
    </row>
    <row r="67" spans="21:24" ht="13.25" customHeight="1" thickBot="1" x14ac:dyDescent="0.2">
      <c r="U67" s="241"/>
      <c r="V67" s="117" t="s">
        <v>205</v>
      </c>
      <c r="W67" s="158">
        <f t="shared" si="8"/>
        <v>0</v>
      </c>
      <c r="X67" s="159">
        <f t="shared" si="8"/>
        <v>0</v>
      </c>
    </row>
    <row r="68" spans="21:24" ht="13.25" customHeight="1" thickBot="1" x14ac:dyDescent="0.2">
      <c r="U68" s="241"/>
      <c r="V68" s="117" t="s">
        <v>209</v>
      </c>
      <c r="W68" s="158">
        <f t="shared" si="8"/>
        <v>0</v>
      </c>
      <c r="X68" s="159">
        <f t="shared" si="8"/>
        <v>0</v>
      </c>
    </row>
    <row r="69" spans="21:24" ht="13.25" customHeight="1" thickBot="1" x14ac:dyDescent="0.2">
      <c r="U69" s="241"/>
      <c r="V69" s="117" t="s">
        <v>9125</v>
      </c>
      <c r="W69" s="158">
        <f t="shared" si="8"/>
        <v>0</v>
      </c>
      <c r="X69" s="159">
        <f t="shared" si="8"/>
        <v>0</v>
      </c>
    </row>
    <row r="70" spans="21:24" ht="13.25" customHeight="1" thickBot="1" x14ac:dyDescent="0.2">
      <c r="U70" s="241"/>
      <c r="V70" s="118" t="s">
        <v>213</v>
      </c>
      <c r="W70" s="158">
        <f t="shared" si="8"/>
        <v>0</v>
      </c>
      <c r="X70" s="159">
        <f t="shared" si="8"/>
        <v>0</v>
      </c>
    </row>
    <row r="71" spans="21:24" ht="13.25" customHeight="1" thickBot="1" x14ac:dyDescent="0.2">
      <c r="U71" s="241"/>
      <c r="V71" s="117" t="s">
        <v>217</v>
      </c>
      <c r="W71" s="158">
        <f t="shared" si="8"/>
        <v>0</v>
      </c>
      <c r="X71" s="159">
        <f t="shared" si="8"/>
        <v>0</v>
      </c>
    </row>
    <row r="72" spans="21:24" ht="13.25" customHeight="1" thickBot="1" x14ac:dyDescent="0.2">
      <c r="U72" s="241"/>
      <c r="V72" s="117" t="s">
        <v>221</v>
      </c>
      <c r="W72" s="158">
        <f t="shared" si="8"/>
        <v>0</v>
      </c>
      <c r="X72" s="159">
        <f t="shared" si="8"/>
        <v>0</v>
      </c>
    </row>
    <row r="73" spans="21:24" ht="13.25" customHeight="1" thickBot="1" x14ac:dyDescent="0.2">
      <c r="U73" s="241"/>
      <c r="V73" s="117" t="s">
        <v>225</v>
      </c>
      <c r="W73" s="158">
        <f t="shared" si="8"/>
        <v>0</v>
      </c>
      <c r="X73" s="159">
        <f t="shared" si="8"/>
        <v>0</v>
      </c>
    </row>
    <row r="74" spans="21:24" ht="13.25" customHeight="1" thickBot="1" x14ac:dyDescent="0.2">
      <c r="U74" s="241"/>
      <c r="V74" s="117" t="s">
        <v>229</v>
      </c>
      <c r="W74" s="158">
        <f t="shared" si="8"/>
        <v>0</v>
      </c>
      <c r="X74" s="159">
        <f t="shared" si="8"/>
        <v>0</v>
      </c>
    </row>
    <row r="75" spans="21:24" ht="13.25" customHeight="1" thickBot="1" x14ac:dyDescent="0.2">
      <c r="U75" s="241"/>
      <c r="V75" s="117" t="s">
        <v>233</v>
      </c>
      <c r="W75" s="158">
        <f t="shared" ref="W75:X85" si="9">S19+S47+W19+W47</f>
        <v>0</v>
      </c>
      <c r="X75" s="159">
        <f t="shared" si="9"/>
        <v>0</v>
      </c>
    </row>
    <row r="76" spans="21:24" ht="13.25" customHeight="1" thickBot="1" x14ac:dyDescent="0.2">
      <c r="U76" s="241"/>
      <c r="V76" s="117" t="s">
        <v>9123</v>
      </c>
      <c r="W76" s="158">
        <f t="shared" si="9"/>
        <v>0</v>
      </c>
      <c r="X76" s="159">
        <f t="shared" si="9"/>
        <v>0</v>
      </c>
    </row>
    <row r="77" spans="21:24" ht="13.25" customHeight="1" thickBot="1" x14ac:dyDescent="0.2">
      <c r="U77" s="241"/>
      <c r="V77" s="117" t="s">
        <v>237</v>
      </c>
      <c r="W77" s="158">
        <f t="shared" si="9"/>
        <v>0</v>
      </c>
      <c r="X77" s="159">
        <f t="shared" si="9"/>
        <v>0</v>
      </c>
    </row>
    <row r="78" spans="21:24" ht="13.25" customHeight="1" thickBot="1" x14ac:dyDescent="0.2">
      <c r="U78" s="241"/>
      <c r="V78" s="117" t="s">
        <v>241</v>
      </c>
      <c r="W78" s="158">
        <f t="shared" si="9"/>
        <v>0</v>
      </c>
      <c r="X78" s="159">
        <f t="shared" si="9"/>
        <v>0</v>
      </c>
    </row>
    <row r="79" spans="21:24" ht="13.25" customHeight="1" thickBot="1" x14ac:dyDescent="0.2">
      <c r="U79" s="241"/>
      <c r="V79" s="117" t="s">
        <v>245</v>
      </c>
      <c r="W79" s="158">
        <f t="shared" si="9"/>
        <v>0</v>
      </c>
      <c r="X79" s="159">
        <f t="shared" si="9"/>
        <v>0</v>
      </c>
    </row>
    <row r="80" spans="2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0</v>
      </c>
    </row>
    <row r="85" spans="21:24" ht="13.25" customHeight="1" thickBot="1" x14ac:dyDescent="0.2">
      <c r="U85" s="241"/>
      <c r="V85" s="166" t="s">
        <v>260</v>
      </c>
      <c r="W85" s="191">
        <f t="shared" si="9"/>
        <v>0</v>
      </c>
      <c r="X85" s="192">
        <f t="shared" si="9"/>
        <v>0</v>
      </c>
    </row>
  </sheetData>
  <mergeCells count="1">
    <mergeCell ref="Z1:AH1"/>
  </mergeCells>
  <conditionalFormatting sqref="H2:K19">
    <cfRule type="cellIs" dxfId="454" priority="1" stopIfTrue="1" operator="equal">
      <formula>"-"</formula>
    </cfRule>
    <cfRule type="cellIs" dxfId="453" priority="2" stopIfTrue="1" operator="equal">
      <formula>"x"</formula>
    </cfRule>
  </conditionalFormatting>
  <hyperlinks>
    <hyperlink ref="L1" location="'Expansion set Check List'!A1" display="Home" xr:uid="{00000000-0004-0000-5900-000000000000}"/>
  </hyperlinks>
  <pageMargins left="0.7" right="0.7" top="0.75" bottom="0.75" header="0.3" footer="0.3"/>
  <pageSetup paperSize="0" orientation="portrait" horizontalDpi="0" verticalDpi="0" copies="0"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27">
    <tabColor rgb="FF00FF00"/>
  </sheetPr>
  <dimension ref="A1:AH23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4.5" customWidth="1"/>
    <col min="2" max="2" width="14.66406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3275</v>
      </c>
      <c r="B2" s="18" t="s">
        <v>349</v>
      </c>
      <c r="C2" s="18">
        <v>1</v>
      </c>
      <c r="D2" s="20" t="s">
        <v>407</v>
      </c>
      <c r="E2" s="120">
        <v>260</v>
      </c>
      <c r="F2" s="18" t="s">
        <v>393</v>
      </c>
      <c r="G2" s="19" t="s">
        <v>193</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234</v>
      </c>
      <c r="Z2" s="102"/>
      <c r="AA2" s="102"/>
      <c r="AB2" s="102"/>
      <c r="AC2" s="102"/>
      <c r="AD2" s="102"/>
      <c r="AE2" s="102"/>
      <c r="AF2" s="102"/>
      <c r="AG2" s="102"/>
      <c r="AH2" s="102"/>
    </row>
    <row r="3" spans="1:34" ht="13" x14ac:dyDescent="0.15">
      <c r="A3" s="15" t="s">
        <v>442</v>
      </c>
      <c r="B3" s="18" t="s">
        <v>349</v>
      </c>
      <c r="C3" s="20">
        <v>2</v>
      </c>
      <c r="D3" s="20" t="s">
        <v>407</v>
      </c>
      <c r="E3" s="20">
        <v>40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62</v>
      </c>
    </row>
    <row r="4" spans="1:34" ht="13" x14ac:dyDescent="0.15">
      <c r="A4" s="15" t="s">
        <v>452</v>
      </c>
      <c r="B4" s="18" t="s">
        <v>349</v>
      </c>
      <c r="C4" s="18">
        <v>3</v>
      </c>
      <c r="D4" s="20" t="s">
        <v>407</v>
      </c>
      <c r="E4" s="20">
        <v>70</v>
      </c>
      <c r="F4" s="18"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53</v>
      </c>
    </row>
    <row r="5" spans="1:34" ht="13" x14ac:dyDescent="0.15">
      <c r="A5" s="15" t="s">
        <v>519</v>
      </c>
      <c r="B5" s="18" t="s">
        <v>349</v>
      </c>
      <c r="C5" s="20">
        <v>4</v>
      </c>
      <c r="D5" s="20" t="s">
        <v>407</v>
      </c>
      <c r="E5" s="20">
        <v>130</v>
      </c>
      <c r="F5" s="18" t="s">
        <v>386</v>
      </c>
      <c r="G5" s="19" t="s">
        <v>181</v>
      </c>
      <c r="H5" s="71" t="s">
        <v>387</v>
      </c>
      <c r="I5" s="71" t="s">
        <v>387</v>
      </c>
      <c r="J5" s="71"/>
      <c r="K5" s="71"/>
      <c r="R5" s="117" t="s">
        <v>181</v>
      </c>
      <c r="S5" s="231">
        <f t="shared" si="0"/>
        <v>0</v>
      </c>
      <c r="T5" s="159">
        <f t="shared" si="1"/>
        <v>0</v>
      </c>
      <c r="U5" s="168"/>
      <c r="V5" s="117" t="s">
        <v>181</v>
      </c>
      <c r="W5" s="231">
        <f t="shared" si="2"/>
        <v>0</v>
      </c>
      <c r="X5" s="6">
        <f t="shared" si="3"/>
        <v>39</v>
      </c>
    </row>
    <row r="6" spans="1:34" ht="13" x14ac:dyDescent="0.15">
      <c r="A6" s="15" t="s">
        <v>544</v>
      </c>
      <c r="B6" s="18" t="s">
        <v>349</v>
      </c>
      <c r="C6" s="18">
        <v>5</v>
      </c>
      <c r="D6" s="20" t="s">
        <v>407</v>
      </c>
      <c r="E6" s="20">
        <v>50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22</v>
      </c>
    </row>
    <row r="7" spans="1:34" ht="13" x14ac:dyDescent="0.15">
      <c r="A7" s="15" t="s">
        <v>544</v>
      </c>
      <c r="B7" s="18" t="s">
        <v>349</v>
      </c>
      <c r="C7" s="20">
        <v>6</v>
      </c>
      <c r="D7" s="20"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523</v>
      </c>
      <c r="B8" s="18" t="s">
        <v>349</v>
      </c>
      <c r="C8" s="18">
        <v>7</v>
      </c>
      <c r="D8" s="20" t="s">
        <v>407</v>
      </c>
      <c r="E8" s="20">
        <v>80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14</v>
      </c>
    </row>
    <row r="9" spans="1:34" ht="13" x14ac:dyDescent="0.15">
      <c r="A9" s="15" t="s">
        <v>517</v>
      </c>
      <c r="B9" s="18" t="s">
        <v>349</v>
      </c>
      <c r="C9" s="20">
        <v>8</v>
      </c>
      <c r="D9" s="20" t="s">
        <v>407</v>
      </c>
      <c r="E9" s="20">
        <v>140</v>
      </c>
      <c r="F9" s="18" t="s">
        <v>386</v>
      </c>
      <c r="G9" s="19" t="s">
        <v>185</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548</v>
      </c>
      <c r="B10" s="18" t="s">
        <v>349</v>
      </c>
      <c r="C10" s="18">
        <v>9</v>
      </c>
      <c r="D10" s="20" t="s">
        <v>407</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548</v>
      </c>
      <c r="B11" s="18" t="s">
        <v>349</v>
      </c>
      <c r="C11" s="20">
        <v>10</v>
      </c>
      <c r="D11" s="20" t="s">
        <v>407</v>
      </c>
      <c r="E11" s="20">
        <v>60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515</v>
      </c>
      <c r="B12" s="18" t="s">
        <v>349</v>
      </c>
      <c r="C12" s="18">
        <v>11</v>
      </c>
      <c r="D12" s="20" t="s">
        <v>407</v>
      </c>
      <c r="E12" s="20">
        <v>90</v>
      </c>
      <c r="F12" s="18" t="s">
        <v>398</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3276</v>
      </c>
      <c r="B13" s="18" t="s">
        <v>349</v>
      </c>
      <c r="C13" s="20">
        <v>12</v>
      </c>
      <c r="D13" s="20" t="s">
        <v>407</v>
      </c>
      <c r="E13" s="20">
        <v>200</v>
      </c>
      <c r="F13" s="18" t="s">
        <v>398</v>
      </c>
      <c r="G13" s="19" t="s">
        <v>193</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535</v>
      </c>
      <c r="B14" s="18" t="s">
        <v>349</v>
      </c>
      <c r="C14" s="18">
        <v>13</v>
      </c>
      <c r="D14" s="20" t="s">
        <v>407</v>
      </c>
      <c r="E14" s="20">
        <v>50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534</v>
      </c>
      <c r="B15" s="18" t="s">
        <v>349</v>
      </c>
      <c r="C15" s="20">
        <v>14</v>
      </c>
      <c r="D15" s="20" t="s">
        <v>407</v>
      </c>
      <c r="E15" s="20">
        <v>80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516</v>
      </c>
      <c r="B16" s="18" t="s">
        <v>349</v>
      </c>
      <c r="C16" s="18">
        <v>15</v>
      </c>
      <c r="D16" s="20" t="s">
        <v>407</v>
      </c>
      <c r="E16" s="20">
        <v>140</v>
      </c>
      <c r="F16" s="18" t="s">
        <v>386</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464</v>
      </c>
      <c r="B17" s="18" t="s">
        <v>349</v>
      </c>
      <c r="C17" s="20">
        <v>16</v>
      </c>
      <c r="D17" s="20" t="s">
        <v>407</v>
      </c>
      <c r="E17" s="20">
        <v>80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1915</v>
      </c>
      <c r="B18" s="18" t="s">
        <v>349</v>
      </c>
      <c r="C18" s="18">
        <v>17</v>
      </c>
      <c r="D18" s="20" t="s">
        <v>407</v>
      </c>
      <c r="E18" s="20">
        <v>130</v>
      </c>
      <c r="F18" s="18" t="s">
        <v>398</v>
      </c>
      <c r="G18" s="19"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2906</v>
      </c>
      <c r="B19" s="18" t="s">
        <v>349</v>
      </c>
      <c r="C19" s="20">
        <v>18</v>
      </c>
      <c r="D19" s="20" t="s">
        <v>407</v>
      </c>
      <c r="E19" s="20">
        <v>60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3164</v>
      </c>
      <c r="B20" s="18" t="s">
        <v>349</v>
      </c>
      <c r="C20" s="18">
        <v>19</v>
      </c>
      <c r="D20" s="20" t="s">
        <v>407</v>
      </c>
      <c r="E20" s="20">
        <v>70</v>
      </c>
      <c r="F20" s="18" t="s">
        <v>393</v>
      </c>
      <c r="G20" s="21"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3277</v>
      </c>
      <c r="B21" s="18" t="s">
        <v>349</v>
      </c>
      <c r="C21" s="20">
        <v>20</v>
      </c>
      <c r="D21" s="20" t="s">
        <v>395</v>
      </c>
      <c r="E21" s="20">
        <v>270</v>
      </c>
      <c r="F21" s="18" t="s">
        <v>393</v>
      </c>
      <c r="G21" s="19" t="s">
        <v>193</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425</v>
      </c>
      <c r="B22" s="18" t="s">
        <v>349</v>
      </c>
      <c r="C22" s="18">
        <v>21</v>
      </c>
      <c r="D22" s="20" t="s">
        <v>395</v>
      </c>
      <c r="E22" s="20">
        <v>80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420</v>
      </c>
      <c r="B23" s="18" t="s">
        <v>349</v>
      </c>
      <c r="C23" s="20">
        <v>22</v>
      </c>
      <c r="D23" s="20" t="s">
        <v>395</v>
      </c>
      <c r="E23" s="20">
        <v>140</v>
      </c>
      <c r="F23" s="18" t="s">
        <v>398</v>
      </c>
      <c r="G23" s="21"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2250</v>
      </c>
      <c r="B24" s="18" t="s">
        <v>349</v>
      </c>
      <c r="C24" s="18">
        <v>23</v>
      </c>
      <c r="D24" s="20" t="s">
        <v>395</v>
      </c>
      <c r="E24" s="20">
        <v>80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2251</v>
      </c>
      <c r="B25" s="18" t="s">
        <v>349</v>
      </c>
      <c r="C25" s="20">
        <v>24</v>
      </c>
      <c r="D25" s="20" t="s">
        <v>395</v>
      </c>
      <c r="E25" s="20">
        <v>130</v>
      </c>
      <c r="F25" s="18" t="s">
        <v>398</v>
      </c>
      <c r="G25" s="19"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2861</v>
      </c>
      <c r="B26" s="18" t="s">
        <v>349</v>
      </c>
      <c r="C26" s="18">
        <v>25</v>
      </c>
      <c r="D26" s="20" t="s">
        <v>395</v>
      </c>
      <c r="E26" s="20">
        <v>120</v>
      </c>
      <c r="F26" s="18" t="s">
        <v>393</v>
      </c>
      <c r="G26" s="21" t="s">
        <v>185</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2914</v>
      </c>
      <c r="B27" s="18" t="s">
        <v>349</v>
      </c>
      <c r="C27" s="20">
        <v>26</v>
      </c>
      <c r="D27" s="20" t="s">
        <v>395</v>
      </c>
      <c r="E27" s="20">
        <v>50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2914</v>
      </c>
      <c r="B28" s="18" t="s">
        <v>349</v>
      </c>
      <c r="C28" s="18">
        <v>27</v>
      </c>
      <c r="D28" s="20" t="s">
        <v>395</v>
      </c>
      <c r="E28" s="20">
        <v>60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24</v>
      </c>
    </row>
    <row r="29" spans="1:24" ht="14" thickBot="1" x14ac:dyDescent="0.2">
      <c r="A29" s="15" t="s">
        <v>2915</v>
      </c>
      <c r="B29" s="18" t="s">
        <v>349</v>
      </c>
      <c r="C29" s="20">
        <v>28</v>
      </c>
      <c r="D29" s="20" t="s">
        <v>395</v>
      </c>
      <c r="E29" s="20">
        <v>80</v>
      </c>
      <c r="F29" s="18" t="s">
        <v>398</v>
      </c>
      <c r="G29" s="21" t="s">
        <v>177</v>
      </c>
      <c r="H29" s="71" t="s">
        <v>387</v>
      </c>
      <c r="I29" s="71" t="s">
        <v>387</v>
      </c>
      <c r="J29" s="71"/>
      <c r="K29" s="71"/>
      <c r="R29" s="166" t="s">
        <v>260</v>
      </c>
      <c r="S29" s="232">
        <f t="shared" si="0"/>
        <v>0</v>
      </c>
      <c r="T29" s="192">
        <f t="shared" si="1"/>
        <v>0</v>
      </c>
      <c r="U29" s="168"/>
      <c r="V29" s="166" t="s">
        <v>260</v>
      </c>
      <c r="W29" s="232">
        <f t="shared" si="2"/>
        <v>0</v>
      </c>
      <c r="X29" s="7">
        <f t="shared" si="3"/>
        <v>20</v>
      </c>
    </row>
    <row r="30" spans="1:24" ht="14" thickBot="1" x14ac:dyDescent="0.2">
      <c r="A30" s="15" t="s">
        <v>2916</v>
      </c>
      <c r="B30" s="18" t="s">
        <v>349</v>
      </c>
      <c r="C30" s="18">
        <v>29</v>
      </c>
      <c r="D30" s="20" t="s">
        <v>395</v>
      </c>
      <c r="E30" s="20">
        <v>160</v>
      </c>
      <c r="F30" s="18" t="s">
        <v>386</v>
      </c>
      <c r="G30" s="21" t="s">
        <v>181</v>
      </c>
      <c r="H30" s="71" t="s">
        <v>387</v>
      </c>
      <c r="I30" s="71" t="s">
        <v>387</v>
      </c>
      <c r="J30" s="71"/>
      <c r="K30" s="71"/>
      <c r="R30" s="160" t="s">
        <v>86</v>
      </c>
      <c r="S30" s="161"/>
      <c r="T30" s="175">
        <f>SUM(T31:T57)</f>
        <v>0</v>
      </c>
      <c r="U30" s="168"/>
      <c r="V30" s="177" t="s">
        <v>88</v>
      </c>
      <c r="W30" s="213"/>
      <c r="X30" s="215">
        <f>SUM(X31:X57)</f>
        <v>176</v>
      </c>
    </row>
    <row r="31" spans="1:24" ht="13" x14ac:dyDescent="0.15">
      <c r="A31" s="15" t="s">
        <v>2977</v>
      </c>
      <c r="B31" s="18" t="s">
        <v>349</v>
      </c>
      <c r="C31" s="20">
        <v>30</v>
      </c>
      <c r="D31" s="20" t="s">
        <v>395</v>
      </c>
      <c r="E31" s="20">
        <v>70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62</v>
      </c>
    </row>
    <row r="32" spans="1:24" ht="13" x14ac:dyDescent="0.15">
      <c r="A32" s="15" t="s">
        <v>2978</v>
      </c>
      <c r="B32" s="18" t="s">
        <v>349</v>
      </c>
      <c r="C32" s="18">
        <v>31</v>
      </c>
      <c r="D32" s="20" t="s">
        <v>395</v>
      </c>
      <c r="E32" s="20">
        <v>100</v>
      </c>
      <c r="F32" s="18" t="s">
        <v>398</v>
      </c>
      <c r="G32" s="21"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53</v>
      </c>
    </row>
    <row r="33" spans="1:24" ht="13" x14ac:dyDescent="0.15">
      <c r="A33" s="15" t="s">
        <v>3278</v>
      </c>
      <c r="B33" s="18" t="s">
        <v>349</v>
      </c>
      <c r="C33" s="20">
        <v>32</v>
      </c>
      <c r="D33" s="20" t="s">
        <v>395</v>
      </c>
      <c r="E33" s="20">
        <v>120</v>
      </c>
      <c r="F33" s="18" t="s">
        <v>393</v>
      </c>
      <c r="G33" s="21" t="s">
        <v>181</v>
      </c>
      <c r="H33" s="71" t="s">
        <v>387</v>
      </c>
      <c r="I33" s="71" t="s">
        <v>387</v>
      </c>
      <c r="J33" s="71"/>
      <c r="K33" s="71"/>
      <c r="R33" s="117" t="s">
        <v>181</v>
      </c>
      <c r="S33" s="158">
        <f t="shared" si="4"/>
        <v>0</v>
      </c>
      <c r="T33" s="159">
        <f t="shared" si="5"/>
        <v>0</v>
      </c>
      <c r="U33" s="168"/>
      <c r="V33" s="234" t="s">
        <v>181</v>
      </c>
      <c r="W33" s="237">
        <f t="shared" si="6"/>
        <v>0</v>
      </c>
      <c r="X33" s="6">
        <f t="shared" si="7"/>
        <v>39</v>
      </c>
    </row>
    <row r="34" spans="1:24" ht="13" x14ac:dyDescent="0.15">
      <c r="A34" s="15" t="s">
        <v>461</v>
      </c>
      <c r="B34" s="18" t="s">
        <v>349</v>
      </c>
      <c r="C34" s="18">
        <v>33</v>
      </c>
      <c r="D34" s="20" t="s">
        <v>389</v>
      </c>
      <c r="E34" s="20">
        <v>60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22</v>
      </c>
    </row>
    <row r="35" spans="1:24" ht="13" x14ac:dyDescent="0.15">
      <c r="A35" s="15" t="s">
        <v>439</v>
      </c>
      <c r="B35" s="18" t="s">
        <v>349</v>
      </c>
      <c r="C35" s="20">
        <v>34</v>
      </c>
      <c r="D35" s="20" t="s">
        <v>389</v>
      </c>
      <c r="E35" s="20">
        <v>70</v>
      </c>
      <c r="F35" s="18"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3279</v>
      </c>
      <c r="B36" s="18" t="s">
        <v>349</v>
      </c>
      <c r="C36" s="18">
        <v>35</v>
      </c>
      <c r="D36" s="20" t="s">
        <v>389</v>
      </c>
      <c r="E36" s="20">
        <v>240</v>
      </c>
      <c r="F36" s="18" t="s">
        <v>386</v>
      </c>
      <c r="G36" s="21" t="s">
        <v>193</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457</v>
      </c>
      <c r="B37" s="18" t="s">
        <v>349</v>
      </c>
      <c r="C37" s="20">
        <v>36</v>
      </c>
      <c r="D37" s="20" t="s">
        <v>389</v>
      </c>
      <c r="E37" s="20">
        <v>50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457</v>
      </c>
      <c r="B38" s="18" t="s">
        <v>349</v>
      </c>
      <c r="C38" s="18">
        <v>37</v>
      </c>
      <c r="D38" s="20" t="s">
        <v>389</v>
      </c>
      <c r="E38" s="20">
        <v>60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435</v>
      </c>
      <c r="B39" s="18" t="s">
        <v>349</v>
      </c>
      <c r="C39" s="20">
        <v>38</v>
      </c>
      <c r="D39" s="20" t="s">
        <v>389</v>
      </c>
      <c r="E39" s="20">
        <v>90</v>
      </c>
      <c r="F39" s="18"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409</v>
      </c>
      <c r="B40" s="18" t="s">
        <v>349</v>
      </c>
      <c r="C40" s="18">
        <v>39</v>
      </c>
      <c r="D40" s="20" t="s">
        <v>389</v>
      </c>
      <c r="E40" s="20">
        <v>150</v>
      </c>
      <c r="F40" s="18" t="s">
        <v>386</v>
      </c>
      <c r="G40" s="19"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585</v>
      </c>
      <c r="B41" s="18" t="s">
        <v>349</v>
      </c>
      <c r="C41" s="20">
        <v>40</v>
      </c>
      <c r="D41" s="20" t="s">
        <v>389</v>
      </c>
      <c r="E41" s="20">
        <v>60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573</v>
      </c>
      <c r="B42" s="18" t="s">
        <v>349</v>
      </c>
      <c r="C42" s="18">
        <v>41</v>
      </c>
      <c r="D42" s="20" t="s">
        <v>389</v>
      </c>
      <c r="E42" s="20">
        <v>100</v>
      </c>
      <c r="F42" s="18"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584</v>
      </c>
      <c r="B43" s="18" t="s">
        <v>349</v>
      </c>
      <c r="C43" s="20">
        <v>42</v>
      </c>
      <c r="D43" s="20" t="s">
        <v>389</v>
      </c>
      <c r="E43" s="20">
        <v>70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572</v>
      </c>
      <c r="B44" s="18" t="s">
        <v>349</v>
      </c>
      <c r="C44" s="18">
        <v>43</v>
      </c>
      <c r="D44" s="20" t="s">
        <v>389</v>
      </c>
      <c r="E44" s="20">
        <v>120</v>
      </c>
      <c r="F44" s="18" t="s">
        <v>398</v>
      </c>
      <c r="G44" s="21" t="s">
        <v>185</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438</v>
      </c>
      <c r="B45" s="18" t="s">
        <v>349</v>
      </c>
      <c r="C45" s="20">
        <v>44</v>
      </c>
      <c r="D45" s="20" t="s">
        <v>389</v>
      </c>
      <c r="E45" s="20">
        <v>80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422</v>
      </c>
      <c r="B46" s="18" t="s">
        <v>349</v>
      </c>
      <c r="C46" s="18">
        <v>45</v>
      </c>
      <c r="D46" s="20" t="s">
        <v>389</v>
      </c>
      <c r="E46" s="20">
        <v>120</v>
      </c>
      <c r="F46" s="18" t="s">
        <v>398</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580</v>
      </c>
      <c r="B47" s="18" t="s">
        <v>349</v>
      </c>
      <c r="C47" s="20">
        <v>46</v>
      </c>
      <c r="D47" s="20" t="s">
        <v>389</v>
      </c>
      <c r="E47" s="20">
        <v>70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568</v>
      </c>
      <c r="B48" s="18" t="s">
        <v>349</v>
      </c>
      <c r="C48" s="18">
        <v>47</v>
      </c>
      <c r="D48" s="20" t="s">
        <v>389</v>
      </c>
      <c r="E48" s="20">
        <v>130</v>
      </c>
      <c r="F48" s="18" t="s">
        <v>398</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539</v>
      </c>
      <c r="B49" s="18" t="s">
        <v>349</v>
      </c>
      <c r="C49" s="20">
        <v>48</v>
      </c>
      <c r="D49" s="20" t="s">
        <v>389</v>
      </c>
      <c r="E49" s="20">
        <v>60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532</v>
      </c>
      <c r="B50" s="18" t="s">
        <v>349</v>
      </c>
      <c r="C50" s="18">
        <v>49</v>
      </c>
      <c r="D50" s="20" t="s">
        <v>389</v>
      </c>
      <c r="E50" s="20">
        <v>100</v>
      </c>
      <c r="F50" s="18" t="s">
        <v>398</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2362</v>
      </c>
      <c r="B51" s="18" t="s">
        <v>349</v>
      </c>
      <c r="C51" s="20">
        <v>50</v>
      </c>
      <c r="D51" s="20" t="s">
        <v>389</v>
      </c>
      <c r="E51" s="20">
        <v>130</v>
      </c>
      <c r="F51" s="18" t="s">
        <v>393</v>
      </c>
      <c r="G51" s="19" t="s">
        <v>185</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2531</v>
      </c>
      <c r="B52" s="18" t="s">
        <v>349</v>
      </c>
      <c r="C52" s="18">
        <v>51</v>
      </c>
      <c r="D52" s="20" t="s">
        <v>389</v>
      </c>
      <c r="E52" s="20">
        <v>60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2532</v>
      </c>
      <c r="B53" s="18" t="s">
        <v>349</v>
      </c>
      <c r="C53" s="20">
        <v>52</v>
      </c>
      <c r="D53" s="20" t="s">
        <v>389</v>
      </c>
      <c r="E53" s="20">
        <v>80</v>
      </c>
      <c r="F53" s="18"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2927</v>
      </c>
      <c r="B54" s="18" t="s">
        <v>349</v>
      </c>
      <c r="C54" s="18">
        <v>53</v>
      </c>
      <c r="D54" s="20" t="s">
        <v>389</v>
      </c>
      <c r="E54" s="20">
        <v>70</v>
      </c>
      <c r="F54" s="18" t="s">
        <v>393</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456</v>
      </c>
      <c r="B55" s="18" t="s">
        <v>349</v>
      </c>
      <c r="C55" s="20">
        <v>54</v>
      </c>
      <c r="D55" s="20" t="s">
        <v>404</v>
      </c>
      <c r="E55" s="20">
        <v>70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410</v>
      </c>
      <c r="B56" s="18" t="s">
        <v>349</v>
      </c>
      <c r="C56" s="18">
        <v>55</v>
      </c>
      <c r="D56" s="20" t="s">
        <v>404</v>
      </c>
      <c r="E56" s="20">
        <v>120</v>
      </c>
      <c r="F56" s="18"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2366</v>
      </c>
      <c r="B57" s="18" t="s">
        <v>349</v>
      </c>
      <c r="C57" s="20">
        <v>56</v>
      </c>
      <c r="D57" s="20" t="s">
        <v>404</v>
      </c>
      <c r="E57" s="20">
        <v>110</v>
      </c>
      <c r="F57" s="18" t="s">
        <v>393</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3280</v>
      </c>
      <c r="B58" s="18" t="s">
        <v>349</v>
      </c>
      <c r="C58" s="18">
        <v>57</v>
      </c>
      <c r="D58" s="20" t="s">
        <v>404</v>
      </c>
      <c r="E58" s="20">
        <v>160</v>
      </c>
      <c r="F58" s="18" t="s">
        <v>393</v>
      </c>
      <c r="G58" s="21" t="s">
        <v>193</v>
      </c>
      <c r="H58" s="71" t="s">
        <v>387</v>
      </c>
      <c r="I58" s="71" t="s">
        <v>387</v>
      </c>
      <c r="J58" s="71"/>
      <c r="K58" s="71" t="s">
        <v>387</v>
      </c>
      <c r="U58" s="168"/>
      <c r="V58" s="177" t="s">
        <v>447</v>
      </c>
      <c r="W58" s="189"/>
      <c r="X58" s="190">
        <f>SUM(X59:X85)</f>
        <v>410</v>
      </c>
    </row>
    <row r="59" spans="1:24" ht="13" x14ac:dyDescent="0.15">
      <c r="A59" s="15" t="s">
        <v>2929</v>
      </c>
      <c r="B59" s="18" t="s">
        <v>349</v>
      </c>
      <c r="C59" s="20">
        <v>58</v>
      </c>
      <c r="D59" s="20" t="s">
        <v>404</v>
      </c>
      <c r="E59" s="20">
        <v>80</v>
      </c>
      <c r="F59" s="18" t="s">
        <v>398</v>
      </c>
      <c r="G59" s="21" t="s">
        <v>177</v>
      </c>
      <c r="H59" s="71" t="s">
        <v>387</v>
      </c>
      <c r="I59" s="71" t="s">
        <v>387</v>
      </c>
      <c r="J59" s="71"/>
      <c r="K59" s="71"/>
      <c r="U59" s="239"/>
      <c r="V59" s="116" t="s">
        <v>173</v>
      </c>
      <c r="W59" s="211">
        <f t="shared" ref="W59:X74" si="8">S3+S31+W3+W31</f>
        <v>0</v>
      </c>
      <c r="X59" s="64">
        <f t="shared" si="8"/>
        <v>124</v>
      </c>
    </row>
    <row r="60" spans="1:24" ht="13" x14ac:dyDescent="0.15">
      <c r="A60" s="15" t="s">
        <v>2930</v>
      </c>
      <c r="B60" s="18" t="s">
        <v>349</v>
      </c>
      <c r="C60" s="18">
        <v>59</v>
      </c>
      <c r="D60" s="20" t="s">
        <v>404</v>
      </c>
      <c r="E60" s="20">
        <v>150</v>
      </c>
      <c r="F60" s="18" t="s">
        <v>386</v>
      </c>
      <c r="G60" s="21" t="s">
        <v>185</v>
      </c>
      <c r="H60" s="71" t="s">
        <v>387</v>
      </c>
      <c r="I60" s="71" t="s">
        <v>387</v>
      </c>
      <c r="J60" s="71"/>
      <c r="K60" s="71"/>
      <c r="U60" s="239"/>
      <c r="V60" s="117" t="s">
        <v>177</v>
      </c>
      <c r="W60" s="158">
        <f t="shared" si="8"/>
        <v>0</v>
      </c>
      <c r="X60" s="159">
        <f t="shared" si="8"/>
        <v>106</v>
      </c>
    </row>
    <row r="61" spans="1:24" ht="13" x14ac:dyDescent="0.15">
      <c r="A61" s="15" t="s">
        <v>3245</v>
      </c>
      <c r="B61" s="18" t="s">
        <v>349</v>
      </c>
      <c r="C61" s="20">
        <v>60</v>
      </c>
      <c r="D61" s="20" t="s">
        <v>404</v>
      </c>
      <c r="E61" s="20">
        <v>120</v>
      </c>
      <c r="F61" s="18" t="s">
        <v>393</v>
      </c>
      <c r="G61" s="21" t="s">
        <v>181</v>
      </c>
      <c r="H61" s="71" t="s">
        <v>387</v>
      </c>
      <c r="I61" s="71" t="s">
        <v>387</v>
      </c>
      <c r="J61" s="71"/>
      <c r="K61" s="71"/>
      <c r="U61" s="239"/>
      <c r="V61" s="117" t="s">
        <v>181</v>
      </c>
      <c r="W61" s="158">
        <f t="shared" si="8"/>
        <v>0</v>
      </c>
      <c r="X61" s="159">
        <f t="shared" si="8"/>
        <v>78</v>
      </c>
    </row>
    <row r="62" spans="1:24" ht="13" x14ac:dyDescent="0.15">
      <c r="A62" s="15" t="s">
        <v>3281</v>
      </c>
      <c r="B62" s="18" t="s">
        <v>349</v>
      </c>
      <c r="C62" s="18">
        <v>61</v>
      </c>
      <c r="D62" s="20" t="s">
        <v>385</v>
      </c>
      <c r="E62" s="20">
        <v>270</v>
      </c>
      <c r="F62" s="18" t="s">
        <v>393</v>
      </c>
      <c r="G62" s="19" t="s">
        <v>193</v>
      </c>
      <c r="H62" s="71" t="s">
        <v>387</v>
      </c>
      <c r="I62" s="71" t="s">
        <v>387</v>
      </c>
      <c r="J62" s="71"/>
      <c r="K62" s="71" t="s">
        <v>387</v>
      </c>
      <c r="U62" s="239"/>
      <c r="V62" s="117" t="s">
        <v>185</v>
      </c>
      <c r="W62" s="158">
        <f t="shared" si="8"/>
        <v>0</v>
      </c>
      <c r="X62" s="159">
        <f t="shared" si="8"/>
        <v>44</v>
      </c>
    </row>
    <row r="63" spans="1:24" ht="13" x14ac:dyDescent="0.15">
      <c r="A63" s="15" t="s">
        <v>575</v>
      </c>
      <c r="B63" s="18" t="s">
        <v>349</v>
      </c>
      <c r="C63" s="20">
        <v>62</v>
      </c>
      <c r="D63" s="20" t="s">
        <v>385</v>
      </c>
      <c r="E63" s="20">
        <v>70</v>
      </c>
      <c r="F63" s="18" t="s">
        <v>393</v>
      </c>
      <c r="G63" s="19" t="s">
        <v>173</v>
      </c>
      <c r="H63" s="71" t="s">
        <v>387</v>
      </c>
      <c r="I63" s="71" t="s">
        <v>387</v>
      </c>
      <c r="J63" s="71"/>
      <c r="K63" s="71"/>
      <c r="U63" s="239"/>
      <c r="V63" s="117" t="s">
        <v>189</v>
      </c>
      <c r="W63" s="158">
        <f t="shared" si="8"/>
        <v>0</v>
      </c>
      <c r="X63" s="159">
        <f t="shared" si="8"/>
        <v>0</v>
      </c>
    </row>
    <row r="64" spans="1:24" ht="13" x14ac:dyDescent="0.15">
      <c r="A64" s="15" t="s">
        <v>562</v>
      </c>
      <c r="B64" s="18" t="s">
        <v>349</v>
      </c>
      <c r="C64" s="18">
        <v>63</v>
      </c>
      <c r="D64" s="20" t="s">
        <v>385</v>
      </c>
      <c r="E64" s="20">
        <v>120</v>
      </c>
      <c r="F64" s="18" t="s">
        <v>398</v>
      </c>
      <c r="G64" s="21" t="s">
        <v>181</v>
      </c>
      <c r="H64" s="71" t="s">
        <v>387</v>
      </c>
      <c r="I64" s="71" t="s">
        <v>387</v>
      </c>
      <c r="J64" s="71"/>
      <c r="K64" s="71"/>
      <c r="U64" s="240"/>
      <c r="V64" s="117" t="s">
        <v>193</v>
      </c>
      <c r="W64" s="158">
        <f t="shared" si="8"/>
        <v>0</v>
      </c>
      <c r="X64" s="159">
        <f t="shared" si="8"/>
        <v>14</v>
      </c>
    </row>
    <row r="65" spans="1:24" ht="14" thickBot="1" x14ac:dyDescent="0.2">
      <c r="A65" s="15" t="s">
        <v>586</v>
      </c>
      <c r="B65" s="18" t="s">
        <v>349</v>
      </c>
      <c r="C65" s="20">
        <v>64</v>
      </c>
      <c r="D65" s="20" t="s">
        <v>385</v>
      </c>
      <c r="E65" s="20">
        <v>50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564</v>
      </c>
      <c r="B66" s="18" t="s">
        <v>349</v>
      </c>
      <c r="C66" s="18">
        <v>65</v>
      </c>
      <c r="D66" s="20" t="s">
        <v>385</v>
      </c>
      <c r="E66" s="20">
        <v>80</v>
      </c>
      <c r="F66" s="18" t="s">
        <v>398</v>
      </c>
      <c r="G66" s="19" t="s">
        <v>177</v>
      </c>
      <c r="H66" s="71" t="s">
        <v>387</v>
      </c>
      <c r="I66" s="71" t="s">
        <v>387</v>
      </c>
      <c r="J66" s="71"/>
      <c r="K66" s="71"/>
      <c r="U66" s="241"/>
      <c r="V66" s="117" t="s">
        <v>201</v>
      </c>
      <c r="W66" s="158">
        <f t="shared" si="8"/>
        <v>0</v>
      </c>
      <c r="X66" s="159">
        <f t="shared" si="8"/>
        <v>0</v>
      </c>
    </row>
    <row r="67" spans="1:24" ht="14" thickBot="1" x14ac:dyDescent="0.2">
      <c r="A67" s="15" t="s">
        <v>962</v>
      </c>
      <c r="B67" s="18" t="s">
        <v>349</v>
      </c>
      <c r="C67" s="20">
        <v>66</v>
      </c>
      <c r="D67" s="20" t="s">
        <v>385</v>
      </c>
      <c r="E67" s="20">
        <v>130</v>
      </c>
      <c r="F67" s="18" t="s">
        <v>386</v>
      </c>
      <c r="G67" s="21" t="s">
        <v>185</v>
      </c>
      <c r="H67" s="71" t="s">
        <v>387</v>
      </c>
      <c r="I67" s="71" t="s">
        <v>387</v>
      </c>
      <c r="J67" s="71"/>
      <c r="K67" s="71"/>
      <c r="U67" s="241"/>
      <c r="V67" s="117" t="s">
        <v>205</v>
      </c>
      <c r="W67" s="158">
        <f t="shared" si="8"/>
        <v>0</v>
      </c>
      <c r="X67" s="159">
        <f t="shared" si="8"/>
        <v>0</v>
      </c>
    </row>
    <row r="68" spans="1:24" ht="14" thickBot="1" x14ac:dyDescent="0.2">
      <c r="A68" s="15" t="s">
        <v>448</v>
      </c>
      <c r="B68" s="18" t="s">
        <v>349</v>
      </c>
      <c r="C68" s="18">
        <v>67</v>
      </c>
      <c r="D68" s="20" t="s">
        <v>385</v>
      </c>
      <c r="E68" s="20">
        <v>40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448</v>
      </c>
      <c r="B69" s="18" t="s">
        <v>349</v>
      </c>
      <c r="C69" s="20">
        <v>68</v>
      </c>
      <c r="D69" s="20" t="s">
        <v>385</v>
      </c>
      <c r="E69" s="20">
        <v>60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426</v>
      </c>
      <c r="B70" s="18" t="s">
        <v>349</v>
      </c>
      <c r="C70" s="18">
        <v>69</v>
      </c>
      <c r="D70" s="20" t="s">
        <v>385</v>
      </c>
      <c r="E70" s="20">
        <v>70</v>
      </c>
      <c r="F70" s="18" t="s">
        <v>398</v>
      </c>
      <c r="G70" s="21" t="s">
        <v>177</v>
      </c>
      <c r="H70" s="71" t="s">
        <v>387</v>
      </c>
      <c r="I70" s="71" t="s">
        <v>387</v>
      </c>
      <c r="J70" s="71"/>
      <c r="K70" s="71"/>
      <c r="U70" s="241"/>
      <c r="V70" s="118" t="s">
        <v>213</v>
      </c>
      <c r="W70" s="158">
        <f t="shared" si="8"/>
        <v>0</v>
      </c>
      <c r="X70" s="159">
        <f t="shared" si="8"/>
        <v>0</v>
      </c>
    </row>
    <row r="71" spans="1:24" ht="14" thickBot="1" x14ac:dyDescent="0.2">
      <c r="A71" s="15" t="s">
        <v>554</v>
      </c>
      <c r="B71" s="18" t="s">
        <v>349</v>
      </c>
      <c r="C71" s="20">
        <v>70</v>
      </c>
      <c r="D71" s="20" t="s">
        <v>385</v>
      </c>
      <c r="E71" s="20">
        <v>130</v>
      </c>
      <c r="F71" s="18" t="s">
        <v>386</v>
      </c>
      <c r="G71" s="21" t="s">
        <v>181</v>
      </c>
      <c r="H71" s="71" t="s">
        <v>387</v>
      </c>
      <c r="I71" s="71" t="s">
        <v>387</v>
      </c>
      <c r="J71" s="71"/>
      <c r="K71" s="71"/>
      <c r="U71" s="241"/>
      <c r="V71" s="117" t="s">
        <v>217</v>
      </c>
      <c r="W71" s="158">
        <f t="shared" si="8"/>
        <v>0</v>
      </c>
      <c r="X71" s="159">
        <f t="shared" si="8"/>
        <v>0</v>
      </c>
    </row>
    <row r="72" spans="1:24" ht="14" thickBot="1" x14ac:dyDescent="0.2">
      <c r="A72" s="15" t="s">
        <v>446</v>
      </c>
      <c r="B72" s="18" t="s">
        <v>349</v>
      </c>
      <c r="C72" s="18">
        <v>71</v>
      </c>
      <c r="D72" s="20" t="s">
        <v>385</v>
      </c>
      <c r="E72" s="20">
        <v>70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556</v>
      </c>
      <c r="B73" s="18" t="s">
        <v>349</v>
      </c>
      <c r="C73" s="20">
        <v>72</v>
      </c>
      <c r="D73" s="20" t="s">
        <v>385</v>
      </c>
      <c r="E73" s="20">
        <v>110</v>
      </c>
      <c r="F73" s="18" t="s">
        <v>398</v>
      </c>
      <c r="G73" s="21" t="s">
        <v>181</v>
      </c>
      <c r="H73" s="71" t="s">
        <v>387</v>
      </c>
      <c r="I73" s="71" t="s">
        <v>387</v>
      </c>
      <c r="J73" s="71"/>
      <c r="K73" s="71"/>
      <c r="U73" s="241"/>
      <c r="V73" s="117" t="s">
        <v>225</v>
      </c>
      <c r="W73" s="158">
        <f t="shared" si="8"/>
        <v>0</v>
      </c>
      <c r="X73" s="159">
        <f t="shared" si="8"/>
        <v>0</v>
      </c>
    </row>
    <row r="74" spans="1:24" ht="14" thickBot="1" x14ac:dyDescent="0.2">
      <c r="A74" s="15" t="s">
        <v>449</v>
      </c>
      <c r="B74" s="18" t="s">
        <v>349</v>
      </c>
      <c r="C74" s="18">
        <v>73</v>
      </c>
      <c r="D74" s="20" t="s">
        <v>385</v>
      </c>
      <c r="E74" s="20">
        <v>70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574</v>
      </c>
      <c r="B75" s="18" t="s">
        <v>349</v>
      </c>
      <c r="C75" s="20">
        <v>74</v>
      </c>
      <c r="D75" s="20" t="s">
        <v>385</v>
      </c>
      <c r="E75" s="20">
        <v>120</v>
      </c>
      <c r="F75" s="18" t="s">
        <v>398</v>
      </c>
      <c r="G75" s="21" t="s">
        <v>181</v>
      </c>
      <c r="H75" s="71" t="s">
        <v>387</v>
      </c>
      <c r="I75" s="71" t="s">
        <v>387</v>
      </c>
      <c r="J75" s="71"/>
      <c r="K75" s="71"/>
      <c r="U75" s="241"/>
      <c r="V75" s="117" t="s">
        <v>233</v>
      </c>
      <c r="W75" s="158">
        <f t="shared" ref="W75:X85" si="9">S19+S47+W19+W47</f>
        <v>0</v>
      </c>
      <c r="X75" s="159">
        <f t="shared" si="9"/>
        <v>0</v>
      </c>
    </row>
    <row r="76" spans="1:24" ht="14" thickBot="1" x14ac:dyDescent="0.2">
      <c r="A76" s="15" t="s">
        <v>405</v>
      </c>
      <c r="B76" s="18" t="s">
        <v>349</v>
      </c>
      <c r="C76" s="18">
        <v>75</v>
      </c>
      <c r="D76" s="20" t="s">
        <v>385</v>
      </c>
      <c r="E76" s="20">
        <v>120</v>
      </c>
      <c r="F76" s="18" t="s">
        <v>393</v>
      </c>
      <c r="G76" s="21" t="s">
        <v>181</v>
      </c>
      <c r="H76" s="71" t="s">
        <v>387</v>
      </c>
      <c r="I76" s="71" t="s">
        <v>387</v>
      </c>
      <c r="J76" s="71"/>
      <c r="K76" s="71"/>
      <c r="U76" s="241"/>
      <c r="V76" s="117" t="s">
        <v>9123</v>
      </c>
      <c r="W76" s="158">
        <f t="shared" si="9"/>
        <v>0</v>
      </c>
      <c r="X76" s="159">
        <f t="shared" si="9"/>
        <v>0</v>
      </c>
    </row>
    <row r="77" spans="1:24" ht="14" thickBot="1" x14ac:dyDescent="0.2">
      <c r="A77" s="15" t="s">
        <v>1067</v>
      </c>
      <c r="B77" s="18" t="s">
        <v>349</v>
      </c>
      <c r="C77" s="20">
        <v>76</v>
      </c>
      <c r="D77" s="20" t="s">
        <v>385</v>
      </c>
      <c r="E77" s="20">
        <v>60</v>
      </c>
      <c r="F77" s="18" t="s">
        <v>393</v>
      </c>
      <c r="G77" s="21" t="s">
        <v>185</v>
      </c>
      <c r="H77" s="71" t="s">
        <v>387</v>
      </c>
      <c r="I77" s="71" t="s">
        <v>387</v>
      </c>
      <c r="J77" s="71"/>
      <c r="K77" s="71"/>
      <c r="U77" s="241"/>
      <c r="V77" s="117" t="s">
        <v>237</v>
      </c>
      <c r="W77" s="158">
        <f t="shared" si="9"/>
        <v>0</v>
      </c>
      <c r="X77" s="159">
        <f t="shared" si="9"/>
        <v>0</v>
      </c>
    </row>
    <row r="78" spans="1:24" ht="14" thickBot="1" x14ac:dyDescent="0.2">
      <c r="A78" s="15" t="s">
        <v>966</v>
      </c>
      <c r="B78" s="18" t="s">
        <v>349</v>
      </c>
      <c r="C78" s="20">
        <v>77</v>
      </c>
      <c r="D78" s="20" t="s">
        <v>385</v>
      </c>
      <c r="E78" s="20">
        <v>60</v>
      </c>
      <c r="F78" s="18" t="s">
        <v>393</v>
      </c>
      <c r="G78" s="21" t="s">
        <v>173</v>
      </c>
      <c r="H78" s="71" t="s">
        <v>387</v>
      </c>
      <c r="I78" s="71" t="s">
        <v>387</v>
      </c>
      <c r="J78" s="71"/>
      <c r="K78" s="71"/>
      <c r="U78" s="241"/>
      <c r="V78" s="117" t="s">
        <v>241</v>
      </c>
      <c r="W78" s="158">
        <f t="shared" si="9"/>
        <v>0</v>
      </c>
      <c r="X78" s="159">
        <f t="shared" si="9"/>
        <v>0</v>
      </c>
    </row>
    <row r="79" spans="1:24" ht="14" thickBot="1" x14ac:dyDescent="0.2">
      <c r="A79" s="15" t="s">
        <v>1801</v>
      </c>
      <c r="B79" s="18" t="s">
        <v>349</v>
      </c>
      <c r="C79" s="20">
        <v>78</v>
      </c>
      <c r="D79" s="20" t="s">
        <v>385</v>
      </c>
      <c r="E79" s="20">
        <v>110</v>
      </c>
      <c r="F79" s="18" t="s">
        <v>398</v>
      </c>
      <c r="G79" s="21" t="s">
        <v>181</v>
      </c>
      <c r="H79" s="71" t="s">
        <v>387</v>
      </c>
      <c r="I79" s="71" t="s">
        <v>387</v>
      </c>
      <c r="J79" s="71"/>
      <c r="K79" s="71"/>
      <c r="U79" s="241"/>
      <c r="V79" s="117" t="s">
        <v>245</v>
      </c>
      <c r="W79" s="158">
        <f t="shared" si="9"/>
        <v>0</v>
      </c>
      <c r="X79" s="159">
        <f t="shared" si="9"/>
        <v>0</v>
      </c>
    </row>
    <row r="80" spans="1:24" ht="14" thickBot="1" x14ac:dyDescent="0.2">
      <c r="A80" s="15" t="s">
        <v>2581</v>
      </c>
      <c r="B80" s="18" t="s">
        <v>349</v>
      </c>
      <c r="C80" s="20">
        <v>79</v>
      </c>
      <c r="D80" s="20" t="s">
        <v>385</v>
      </c>
      <c r="E80" s="20">
        <v>60</v>
      </c>
      <c r="F80" s="18" t="s">
        <v>393</v>
      </c>
      <c r="G80" s="21" t="s">
        <v>173</v>
      </c>
      <c r="H80" s="71" t="s">
        <v>387</v>
      </c>
      <c r="I80" s="71" t="s">
        <v>387</v>
      </c>
      <c r="J80" s="71"/>
      <c r="K80" s="71"/>
      <c r="U80" s="241"/>
      <c r="V80" s="117" t="s">
        <v>249</v>
      </c>
      <c r="W80" s="158">
        <f t="shared" si="9"/>
        <v>0</v>
      </c>
      <c r="X80" s="159">
        <f t="shared" si="9"/>
        <v>0</v>
      </c>
    </row>
    <row r="81" spans="1:24" ht="14" thickBot="1" x14ac:dyDescent="0.2">
      <c r="A81" s="15" t="s">
        <v>2582</v>
      </c>
      <c r="B81" s="18" t="s">
        <v>349</v>
      </c>
      <c r="C81" s="20">
        <v>80</v>
      </c>
      <c r="D81" s="20" t="s">
        <v>385</v>
      </c>
      <c r="E81" s="20">
        <v>90</v>
      </c>
      <c r="F81" s="18" t="s">
        <v>398</v>
      </c>
      <c r="G81" s="21" t="s">
        <v>181</v>
      </c>
      <c r="H81" s="71" t="s">
        <v>387</v>
      </c>
      <c r="I81" s="71" t="s">
        <v>387</v>
      </c>
      <c r="J81" s="71"/>
      <c r="K81" s="71"/>
      <c r="U81" s="241"/>
      <c r="V81" s="117" t="s">
        <v>253</v>
      </c>
      <c r="W81" s="158">
        <f t="shared" si="9"/>
        <v>0</v>
      </c>
      <c r="X81" s="159">
        <f t="shared" si="9"/>
        <v>0</v>
      </c>
    </row>
    <row r="82" spans="1:24" ht="14" thickBot="1" x14ac:dyDescent="0.2">
      <c r="A82" s="15" t="s">
        <v>3059</v>
      </c>
      <c r="B82" s="18" t="s">
        <v>349</v>
      </c>
      <c r="C82" s="20">
        <v>81</v>
      </c>
      <c r="D82" s="20" t="s">
        <v>385</v>
      </c>
      <c r="E82" s="20">
        <v>80</v>
      </c>
      <c r="F82" s="18" t="s">
        <v>393</v>
      </c>
      <c r="G82" s="21" t="s">
        <v>185</v>
      </c>
      <c r="H82" s="71" t="s">
        <v>387</v>
      </c>
      <c r="I82" s="71" t="s">
        <v>387</v>
      </c>
      <c r="J82" s="71"/>
      <c r="K82" s="71"/>
      <c r="U82" s="241"/>
      <c r="V82" s="117" t="s">
        <v>10048</v>
      </c>
      <c r="W82" s="158">
        <f t="shared" si="9"/>
        <v>0</v>
      </c>
      <c r="X82" s="159">
        <f t="shared" si="9"/>
        <v>0</v>
      </c>
    </row>
    <row r="83" spans="1:24" ht="14" thickBot="1" x14ac:dyDescent="0.2">
      <c r="A83" s="15" t="s">
        <v>3282</v>
      </c>
      <c r="B83" s="18" t="s">
        <v>349</v>
      </c>
      <c r="C83" s="20">
        <v>82</v>
      </c>
      <c r="D83" s="20" t="s">
        <v>400</v>
      </c>
      <c r="E83" s="20">
        <v>270</v>
      </c>
      <c r="F83" s="18" t="s">
        <v>393</v>
      </c>
      <c r="G83" s="21" t="s">
        <v>193</v>
      </c>
      <c r="H83" s="71" t="s">
        <v>387</v>
      </c>
      <c r="I83" s="71" t="s">
        <v>387</v>
      </c>
      <c r="J83" s="71"/>
      <c r="K83" s="71" t="s">
        <v>387</v>
      </c>
      <c r="U83" s="241"/>
      <c r="V83" s="117" t="s">
        <v>10124</v>
      </c>
      <c r="W83" s="158">
        <f t="shared" si="9"/>
        <v>0</v>
      </c>
      <c r="X83" s="159">
        <f t="shared" si="9"/>
        <v>0</v>
      </c>
    </row>
    <row r="84" spans="1:24" ht="14" thickBot="1" x14ac:dyDescent="0.2">
      <c r="A84" s="15" t="s">
        <v>460</v>
      </c>
      <c r="B84" s="18" t="s">
        <v>349</v>
      </c>
      <c r="C84" s="20">
        <v>83</v>
      </c>
      <c r="D84" s="20" t="s">
        <v>400</v>
      </c>
      <c r="E84" s="20">
        <v>70</v>
      </c>
      <c r="F84" s="18" t="s">
        <v>393</v>
      </c>
      <c r="G84" s="21" t="s">
        <v>173</v>
      </c>
      <c r="H84" s="71" t="s">
        <v>387</v>
      </c>
      <c r="I84" s="71" t="s">
        <v>387</v>
      </c>
      <c r="J84" s="71"/>
      <c r="K84" s="71"/>
      <c r="U84" s="241"/>
      <c r="V84" s="117" t="s">
        <v>257</v>
      </c>
      <c r="W84" s="158">
        <f t="shared" si="9"/>
        <v>0</v>
      </c>
      <c r="X84" s="159">
        <f t="shared" si="9"/>
        <v>24</v>
      </c>
    </row>
    <row r="85" spans="1:24" ht="14" thickBot="1" x14ac:dyDescent="0.2">
      <c r="A85" s="15" t="s">
        <v>570</v>
      </c>
      <c r="B85" s="18" t="s">
        <v>349</v>
      </c>
      <c r="C85" s="20">
        <v>84</v>
      </c>
      <c r="D85" s="20" t="s">
        <v>400</v>
      </c>
      <c r="E85" s="20">
        <v>110</v>
      </c>
      <c r="F85" s="18" t="s">
        <v>398</v>
      </c>
      <c r="G85" s="21" t="s">
        <v>181</v>
      </c>
      <c r="H85" s="71" t="s">
        <v>387</v>
      </c>
      <c r="I85" s="71" t="s">
        <v>387</v>
      </c>
      <c r="J85" s="71"/>
      <c r="K85" s="71"/>
      <c r="U85" s="241"/>
      <c r="V85" s="166" t="s">
        <v>260</v>
      </c>
      <c r="W85" s="191">
        <f t="shared" si="9"/>
        <v>0</v>
      </c>
      <c r="X85" s="192">
        <f t="shared" si="9"/>
        <v>20</v>
      </c>
    </row>
    <row r="86" spans="1:24" ht="13" x14ac:dyDescent="0.15">
      <c r="A86" s="15" t="s">
        <v>444</v>
      </c>
      <c r="B86" s="18" t="s">
        <v>349</v>
      </c>
      <c r="C86" s="20">
        <v>85</v>
      </c>
      <c r="D86" s="20" t="s">
        <v>400</v>
      </c>
      <c r="E86" s="20">
        <v>50</v>
      </c>
      <c r="F86" s="18" t="s">
        <v>393</v>
      </c>
      <c r="G86" s="21" t="s">
        <v>173</v>
      </c>
      <c r="H86" s="71" t="s">
        <v>387</v>
      </c>
      <c r="I86" s="71" t="s">
        <v>387</v>
      </c>
      <c r="J86" s="71"/>
      <c r="K86" s="71"/>
    </row>
    <row r="87" spans="1:24" ht="13" x14ac:dyDescent="0.15">
      <c r="A87" s="15" t="s">
        <v>416</v>
      </c>
      <c r="B87" s="18" t="s">
        <v>349</v>
      </c>
      <c r="C87" s="20">
        <v>86</v>
      </c>
      <c r="D87" s="20" t="s">
        <v>400</v>
      </c>
      <c r="E87" s="20">
        <v>90</v>
      </c>
      <c r="F87" s="18" t="s">
        <v>398</v>
      </c>
      <c r="G87" s="21" t="s">
        <v>181</v>
      </c>
      <c r="H87" s="71" t="s">
        <v>387</v>
      </c>
      <c r="I87" s="71" t="s">
        <v>387</v>
      </c>
      <c r="J87" s="71"/>
      <c r="K87" s="71"/>
    </row>
    <row r="88" spans="1:24" ht="13" x14ac:dyDescent="0.15">
      <c r="A88" s="15" t="s">
        <v>576</v>
      </c>
      <c r="B88" s="18" t="s">
        <v>349</v>
      </c>
      <c r="C88" s="20">
        <v>87</v>
      </c>
      <c r="D88" s="20" t="s">
        <v>400</v>
      </c>
      <c r="E88" s="20">
        <v>70</v>
      </c>
      <c r="F88" s="18" t="s">
        <v>393</v>
      </c>
      <c r="G88" s="21" t="s">
        <v>173</v>
      </c>
      <c r="H88" s="71" t="s">
        <v>387</v>
      </c>
      <c r="I88" s="71" t="s">
        <v>387</v>
      </c>
      <c r="J88" s="71"/>
      <c r="K88" s="71"/>
    </row>
    <row r="89" spans="1:24" ht="13" x14ac:dyDescent="0.15">
      <c r="A89" s="15" t="s">
        <v>567</v>
      </c>
      <c r="B89" s="18" t="s">
        <v>349</v>
      </c>
      <c r="C89" s="20">
        <v>88</v>
      </c>
      <c r="D89" s="20" t="s">
        <v>400</v>
      </c>
      <c r="E89" s="20">
        <v>110</v>
      </c>
      <c r="F89" s="18" t="s">
        <v>398</v>
      </c>
      <c r="G89" s="21" t="s">
        <v>177</v>
      </c>
      <c r="H89" s="71" t="s">
        <v>387</v>
      </c>
      <c r="I89" s="71" t="s">
        <v>387</v>
      </c>
      <c r="J89" s="71"/>
      <c r="K89" s="71"/>
    </row>
    <row r="90" spans="1:24" ht="13" x14ac:dyDescent="0.15">
      <c r="A90" s="15" t="s">
        <v>566</v>
      </c>
      <c r="B90" s="18" t="s">
        <v>349</v>
      </c>
      <c r="C90" s="20">
        <v>89</v>
      </c>
      <c r="D90" s="20" t="s">
        <v>400</v>
      </c>
      <c r="E90" s="20">
        <v>180</v>
      </c>
      <c r="F90" s="18" t="s">
        <v>386</v>
      </c>
      <c r="G90" s="21" t="s">
        <v>185</v>
      </c>
      <c r="H90" s="71" t="s">
        <v>387</v>
      </c>
      <c r="I90" s="71" t="s">
        <v>387</v>
      </c>
      <c r="J90" s="71"/>
      <c r="K90" s="71"/>
    </row>
    <row r="91" spans="1:24" ht="13" x14ac:dyDescent="0.15">
      <c r="A91" s="15" t="s">
        <v>536</v>
      </c>
      <c r="B91" s="18" t="s">
        <v>349</v>
      </c>
      <c r="C91" s="20">
        <v>90</v>
      </c>
      <c r="D91" s="20" t="s">
        <v>400</v>
      </c>
      <c r="E91" s="20">
        <v>60</v>
      </c>
      <c r="F91" s="18" t="s">
        <v>393</v>
      </c>
      <c r="G91" s="21" t="s">
        <v>173</v>
      </c>
      <c r="H91" s="71" t="s">
        <v>387</v>
      </c>
      <c r="I91" s="71" t="s">
        <v>387</v>
      </c>
      <c r="J91" s="71"/>
      <c r="K91" s="71"/>
    </row>
    <row r="92" spans="1:24" ht="13" x14ac:dyDescent="0.15">
      <c r="A92" s="15" t="s">
        <v>525</v>
      </c>
      <c r="B92" s="18" t="s">
        <v>349</v>
      </c>
      <c r="C92" s="20">
        <v>91</v>
      </c>
      <c r="D92" s="20" t="s">
        <v>400</v>
      </c>
      <c r="E92" s="20">
        <v>110</v>
      </c>
      <c r="F92" s="18" t="s">
        <v>398</v>
      </c>
      <c r="G92" s="21" t="s">
        <v>181</v>
      </c>
      <c r="H92" s="71" t="s">
        <v>387</v>
      </c>
      <c r="I92" s="71" t="s">
        <v>387</v>
      </c>
      <c r="J92" s="71"/>
      <c r="K92" s="71"/>
    </row>
    <row r="93" spans="1:24" ht="13" x14ac:dyDescent="0.15">
      <c r="A93" s="15" t="s">
        <v>546</v>
      </c>
      <c r="B93" s="18" t="s">
        <v>349</v>
      </c>
      <c r="C93" s="20">
        <v>92</v>
      </c>
      <c r="D93" s="20" t="s">
        <v>400</v>
      </c>
      <c r="E93" s="20">
        <v>80</v>
      </c>
      <c r="F93" s="18" t="s">
        <v>393</v>
      </c>
      <c r="G93" s="21" t="s">
        <v>173</v>
      </c>
      <c r="H93" s="71" t="s">
        <v>387</v>
      </c>
      <c r="I93" s="71" t="s">
        <v>387</v>
      </c>
      <c r="J93" s="71"/>
      <c r="K93" s="71"/>
    </row>
    <row r="94" spans="1:24" ht="13" x14ac:dyDescent="0.15">
      <c r="A94" s="15" t="s">
        <v>546</v>
      </c>
      <c r="B94" s="18" t="s">
        <v>349</v>
      </c>
      <c r="C94" s="20">
        <v>93</v>
      </c>
      <c r="D94" s="20" t="s">
        <v>400</v>
      </c>
      <c r="E94" s="20">
        <v>90</v>
      </c>
      <c r="F94" s="18" t="s">
        <v>393</v>
      </c>
      <c r="G94" s="21" t="s">
        <v>173</v>
      </c>
      <c r="H94" s="71" t="s">
        <v>387</v>
      </c>
      <c r="I94" s="71" t="s">
        <v>387</v>
      </c>
      <c r="J94" s="71"/>
      <c r="K94" s="71"/>
    </row>
    <row r="95" spans="1:24" ht="13" x14ac:dyDescent="0.15">
      <c r="A95" s="15" t="s">
        <v>531</v>
      </c>
      <c r="B95" s="18" t="s">
        <v>349</v>
      </c>
      <c r="C95" s="20">
        <v>94</v>
      </c>
      <c r="D95" s="20" t="s">
        <v>400</v>
      </c>
      <c r="E95" s="20">
        <v>110</v>
      </c>
      <c r="F95" s="18" t="s">
        <v>398</v>
      </c>
      <c r="G95" s="21" t="s">
        <v>177</v>
      </c>
      <c r="H95" s="71" t="s">
        <v>387</v>
      </c>
      <c r="I95" s="71" t="s">
        <v>387</v>
      </c>
      <c r="J95" s="71"/>
      <c r="K95" s="71"/>
    </row>
    <row r="96" spans="1:24" ht="13" x14ac:dyDescent="0.15">
      <c r="A96" s="15" t="s">
        <v>1803</v>
      </c>
      <c r="B96" s="18" t="s">
        <v>349</v>
      </c>
      <c r="C96" s="20">
        <v>95</v>
      </c>
      <c r="D96" s="20" t="s">
        <v>400</v>
      </c>
      <c r="E96" s="20">
        <v>170</v>
      </c>
      <c r="F96" s="18" t="s">
        <v>386</v>
      </c>
      <c r="G96" s="21" t="s">
        <v>181</v>
      </c>
      <c r="H96" s="71" t="s">
        <v>387</v>
      </c>
      <c r="I96" s="71" t="s">
        <v>387</v>
      </c>
      <c r="J96" s="71"/>
      <c r="K96" s="71"/>
    </row>
    <row r="97" spans="1:11" ht="13" x14ac:dyDescent="0.15">
      <c r="A97" s="15" t="s">
        <v>900</v>
      </c>
      <c r="B97" s="18" t="s">
        <v>349</v>
      </c>
      <c r="C97" s="20">
        <v>96</v>
      </c>
      <c r="D97" s="20" t="s">
        <v>400</v>
      </c>
      <c r="E97" s="20">
        <v>70</v>
      </c>
      <c r="F97" s="18" t="s">
        <v>393</v>
      </c>
      <c r="G97" s="21" t="s">
        <v>173</v>
      </c>
      <c r="H97" s="71" t="s">
        <v>387</v>
      </c>
      <c r="I97" s="71" t="s">
        <v>387</v>
      </c>
      <c r="J97" s="71"/>
      <c r="K97" s="71"/>
    </row>
    <row r="98" spans="1:11" ht="13" x14ac:dyDescent="0.15">
      <c r="A98" s="15" t="s">
        <v>873</v>
      </c>
      <c r="B98" s="18" t="s">
        <v>349</v>
      </c>
      <c r="C98" s="20">
        <v>97</v>
      </c>
      <c r="D98" s="20" t="s">
        <v>400</v>
      </c>
      <c r="E98" s="20">
        <v>120</v>
      </c>
      <c r="F98" s="18" t="s">
        <v>398</v>
      </c>
      <c r="G98" s="21" t="s">
        <v>181</v>
      </c>
      <c r="H98" s="71" t="s">
        <v>387</v>
      </c>
      <c r="I98" s="71" t="s">
        <v>387</v>
      </c>
      <c r="J98" s="71"/>
      <c r="K98" s="71"/>
    </row>
    <row r="99" spans="1:11" ht="13" x14ac:dyDescent="0.15">
      <c r="A99" s="15" t="s">
        <v>883</v>
      </c>
      <c r="B99" s="18" t="s">
        <v>349</v>
      </c>
      <c r="C99" s="20">
        <v>98</v>
      </c>
      <c r="D99" s="20" t="s">
        <v>400</v>
      </c>
      <c r="E99" s="20">
        <v>60</v>
      </c>
      <c r="F99" s="18" t="s">
        <v>393</v>
      </c>
      <c r="G99" s="21" t="s">
        <v>173</v>
      </c>
      <c r="H99" s="71" t="s">
        <v>387</v>
      </c>
      <c r="I99" s="71" t="s">
        <v>387</v>
      </c>
      <c r="J99" s="71"/>
      <c r="K99" s="71"/>
    </row>
    <row r="100" spans="1:11" ht="13" x14ac:dyDescent="0.15">
      <c r="A100" s="15" t="s">
        <v>1946</v>
      </c>
      <c r="B100" s="18" t="s">
        <v>349</v>
      </c>
      <c r="C100" s="20">
        <v>99</v>
      </c>
      <c r="D100" s="20" t="s">
        <v>400</v>
      </c>
      <c r="E100" s="20">
        <v>110</v>
      </c>
      <c r="F100" s="18" t="s">
        <v>398</v>
      </c>
      <c r="G100" s="21" t="s">
        <v>177</v>
      </c>
      <c r="H100" s="71" t="s">
        <v>387</v>
      </c>
      <c r="I100" s="71" t="s">
        <v>387</v>
      </c>
      <c r="J100" s="71"/>
      <c r="K100" s="71"/>
    </row>
    <row r="101" spans="1:11" ht="13" x14ac:dyDescent="0.15">
      <c r="A101" s="15" t="s">
        <v>952</v>
      </c>
      <c r="B101" s="18" t="s">
        <v>349</v>
      </c>
      <c r="C101" s="20">
        <v>100</v>
      </c>
      <c r="D101" s="20" t="s">
        <v>400</v>
      </c>
      <c r="E101" s="20">
        <v>60</v>
      </c>
      <c r="F101" s="18" t="s">
        <v>393</v>
      </c>
      <c r="G101" s="21" t="s">
        <v>177</v>
      </c>
      <c r="H101" s="71" t="s">
        <v>387</v>
      </c>
      <c r="I101" s="71" t="s">
        <v>387</v>
      </c>
      <c r="J101" s="71"/>
      <c r="K101" s="71"/>
    </row>
    <row r="102" spans="1:11" ht="13" x14ac:dyDescent="0.15">
      <c r="A102" s="15" t="s">
        <v>928</v>
      </c>
      <c r="B102" s="18" t="s">
        <v>349</v>
      </c>
      <c r="C102" s="20">
        <v>101</v>
      </c>
      <c r="D102" s="20" t="s">
        <v>400</v>
      </c>
      <c r="E102" s="20">
        <v>90</v>
      </c>
      <c r="F102" s="18" t="s">
        <v>393</v>
      </c>
      <c r="G102" s="21" t="s">
        <v>177</v>
      </c>
      <c r="H102" s="71" t="s">
        <v>387</v>
      </c>
      <c r="I102" s="71" t="s">
        <v>387</v>
      </c>
      <c r="J102" s="71"/>
      <c r="K102" s="71"/>
    </row>
    <row r="103" spans="1:11" ht="13" x14ac:dyDescent="0.15">
      <c r="A103" s="15" t="s">
        <v>1829</v>
      </c>
      <c r="B103" s="18" t="s">
        <v>349</v>
      </c>
      <c r="C103" s="20">
        <v>102</v>
      </c>
      <c r="D103" s="20" t="s">
        <v>400</v>
      </c>
      <c r="E103" s="20">
        <v>70</v>
      </c>
      <c r="F103" s="18" t="s">
        <v>393</v>
      </c>
      <c r="G103" s="21" t="s">
        <v>173</v>
      </c>
      <c r="H103" s="71" t="s">
        <v>387</v>
      </c>
      <c r="I103" s="71" t="s">
        <v>387</v>
      </c>
      <c r="J103" s="71"/>
      <c r="K103" s="71"/>
    </row>
    <row r="104" spans="1:11" ht="13" x14ac:dyDescent="0.15">
      <c r="A104" s="15" t="s">
        <v>2383</v>
      </c>
      <c r="B104" s="18" t="s">
        <v>349</v>
      </c>
      <c r="C104" s="20">
        <v>103</v>
      </c>
      <c r="D104" s="20" t="s">
        <v>400</v>
      </c>
      <c r="E104" s="20">
        <v>120</v>
      </c>
      <c r="F104" s="18" t="s">
        <v>393</v>
      </c>
      <c r="G104" s="21" t="s">
        <v>185</v>
      </c>
      <c r="H104" s="71" t="s">
        <v>387</v>
      </c>
      <c r="I104" s="71" t="s">
        <v>387</v>
      </c>
      <c r="J104" s="71"/>
      <c r="K104" s="71"/>
    </row>
    <row r="105" spans="1:11" ht="13" x14ac:dyDescent="0.15">
      <c r="A105" s="15" t="s">
        <v>2940</v>
      </c>
      <c r="B105" s="18" t="s">
        <v>349</v>
      </c>
      <c r="C105" s="20">
        <v>104</v>
      </c>
      <c r="D105" s="20" t="s">
        <v>400</v>
      </c>
      <c r="E105" s="20">
        <v>80</v>
      </c>
      <c r="F105" s="18" t="s">
        <v>393</v>
      </c>
      <c r="G105" s="21" t="s">
        <v>173</v>
      </c>
      <c r="H105" s="71" t="s">
        <v>387</v>
      </c>
      <c r="I105" s="71" t="s">
        <v>387</v>
      </c>
      <c r="J105" s="71"/>
      <c r="K105" s="71"/>
    </row>
    <row r="106" spans="1:11" ht="13" x14ac:dyDescent="0.15">
      <c r="A106" s="15" t="s">
        <v>2923</v>
      </c>
      <c r="B106" s="18" t="s">
        <v>349</v>
      </c>
      <c r="C106" s="20">
        <v>105</v>
      </c>
      <c r="D106" s="20" t="s">
        <v>400</v>
      </c>
      <c r="E106" s="20">
        <v>140</v>
      </c>
      <c r="F106" s="18" t="s">
        <v>398</v>
      </c>
      <c r="G106" s="21" t="s">
        <v>181</v>
      </c>
      <c r="H106" s="71" t="s">
        <v>387</v>
      </c>
      <c r="I106" s="71" t="s">
        <v>387</v>
      </c>
      <c r="J106" s="71"/>
      <c r="K106" s="71"/>
    </row>
    <row r="107" spans="1:11" ht="13" x14ac:dyDescent="0.15">
      <c r="A107" s="15" t="s">
        <v>3283</v>
      </c>
      <c r="B107" s="18" t="s">
        <v>349</v>
      </c>
      <c r="C107" s="20">
        <v>106</v>
      </c>
      <c r="D107" s="20" t="s">
        <v>400</v>
      </c>
      <c r="E107" s="20">
        <v>120</v>
      </c>
      <c r="F107" s="18" t="s">
        <v>393</v>
      </c>
      <c r="G107" s="21" t="s">
        <v>185</v>
      </c>
      <c r="H107" s="71" t="s">
        <v>387</v>
      </c>
      <c r="I107" s="71" t="s">
        <v>387</v>
      </c>
      <c r="J107" s="71"/>
      <c r="K107" s="71"/>
    </row>
    <row r="108" spans="1:11" ht="13" x14ac:dyDescent="0.15">
      <c r="A108" s="15" t="s">
        <v>3284</v>
      </c>
      <c r="B108" s="18" t="s">
        <v>349</v>
      </c>
      <c r="C108" s="20">
        <v>107</v>
      </c>
      <c r="D108" s="20" t="s">
        <v>858</v>
      </c>
      <c r="E108" s="20">
        <v>250</v>
      </c>
      <c r="F108" s="18" t="s">
        <v>393</v>
      </c>
      <c r="G108" s="21" t="s">
        <v>193</v>
      </c>
      <c r="H108" s="71" t="s">
        <v>387</v>
      </c>
      <c r="I108" s="71" t="s">
        <v>387</v>
      </c>
      <c r="J108" s="71"/>
      <c r="K108" s="71" t="s">
        <v>387</v>
      </c>
    </row>
    <row r="109" spans="1:11" ht="13" x14ac:dyDescent="0.15">
      <c r="A109" s="15" t="s">
        <v>857</v>
      </c>
      <c r="B109" s="18" t="s">
        <v>349</v>
      </c>
      <c r="C109" s="20">
        <v>108</v>
      </c>
      <c r="D109" s="20" t="s">
        <v>858</v>
      </c>
      <c r="E109" s="20">
        <v>70</v>
      </c>
      <c r="F109" s="18" t="s">
        <v>393</v>
      </c>
      <c r="G109" s="21" t="s">
        <v>173</v>
      </c>
      <c r="H109" s="71" t="s">
        <v>387</v>
      </c>
      <c r="I109" s="71" t="s">
        <v>387</v>
      </c>
      <c r="J109" s="71"/>
      <c r="K109" s="71"/>
    </row>
    <row r="110" spans="1:11" ht="13" x14ac:dyDescent="0.15">
      <c r="A110" s="15" t="s">
        <v>3285</v>
      </c>
      <c r="B110" s="18" t="s">
        <v>349</v>
      </c>
      <c r="C110" s="20">
        <v>109</v>
      </c>
      <c r="D110" s="20" t="s">
        <v>858</v>
      </c>
      <c r="E110" s="20">
        <v>210</v>
      </c>
      <c r="F110" s="18" t="s">
        <v>398</v>
      </c>
      <c r="G110" s="21" t="s">
        <v>193</v>
      </c>
      <c r="H110" s="71" t="s">
        <v>387</v>
      </c>
      <c r="I110" s="71" t="s">
        <v>387</v>
      </c>
      <c r="J110" s="71"/>
      <c r="K110" s="71" t="s">
        <v>387</v>
      </c>
    </row>
    <row r="111" spans="1:11" ht="13" x14ac:dyDescent="0.15">
      <c r="A111" s="15" t="s">
        <v>1210</v>
      </c>
      <c r="B111" s="18" t="s">
        <v>349</v>
      </c>
      <c r="C111" s="20">
        <v>110</v>
      </c>
      <c r="D111" s="20" t="s">
        <v>858</v>
      </c>
      <c r="E111" s="20">
        <v>60</v>
      </c>
      <c r="F111" s="18" t="s">
        <v>393</v>
      </c>
      <c r="G111" s="21" t="s">
        <v>173</v>
      </c>
      <c r="H111" s="71" t="s">
        <v>387</v>
      </c>
      <c r="I111" s="71" t="s">
        <v>387</v>
      </c>
      <c r="J111" s="71"/>
      <c r="K111" s="71"/>
    </row>
    <row r="112" spans="1:11" ht="13" x14ac:dyDescent="0.15">
      <c r="A112" s="15" t="s">
        <v>1194</v>
      </c>
      <c r="B112" s="18" t="s">
        <v>349</v>
      </c>
      <c r="C112" s="20">
        <v>111</v>
      </c>
      <c r="D112" s="20" t="s">
        <v>858</v>
      </c>
      <c r="E112" s="20">
        <v>110</v>
      </c>
      <c r="F112" s="18" t="s">
        <v>398</v>
      </c>
      <c r="G112" s="21" t="s">
        <v>181</v>
      </c>
      <c r="H112" s="71" t="s">
        <v>387</v>
      </c>
      <c r="I112" s="71" t="s">
        <v>387</v>
      </c>
      <c r="J112" s="71"/>
      <c r="K112" s="71"/>
    </row>
    <row r="113" spans="1:11" ht="13" x14ac:dyDescent="0.15">
      <c r="A113" s="15" t="s">
        <v>1951</v>
      </c>
      <c r="B113" s="18" t="s">
        <v>349</v>
      </c>
      <c r="C113" s="20">
        <v>112</v>
      </c>
      <c r="D113" s="20" t="s">
        <v>858</v>
      </c>
      <c r="E113" s="20">
        <v>60</v>
      </c>
      <c r="F113" s="18" t="s">
        <v>393</v>
      </c>
      <c r="G113" s="21" t="s">
        <v>185</v>
      </c>
      <c r="H113" s="71" t="s">
        <v>387</v>
      </c>
      <c r="I113" s="71" t="s">
        <v>387</v>
      </c>
      <c r="J113" s="71"/>
      <c r="K113" s="71"/>
    </row>
    <row r="114" spans="1:11" ht="13" x14ac:dyDescent="0.15">
      <c r="A114" s="15" t="s">
        <v>2281</v>
      </c>
      <c r="B114" s="18" t="s">
        <v>349</v>
      </c>
      <c r="C114" s="20">
        <v>113</v>
      </c>
      <c r="D114" s="20" t="s">
        <v>858</v>
      </c>
      <c r="E114" s="20">
        <v>60</v>
      </c>
      <c r="F114" s="18" t="s">
        <v>393</v>
      </c>
      <c r="G114" s="21" t="s">
        <v>173</v>
      </c>
      <c r="H114" s="71" t="s">
        <v>387</v>
      </c>
      <c r="I114" s="71" t="s">
        <v>387</v>
      </c>
      <c r="J114" s="71"/>
      <c r="K114" s="71"/>
    </row>
    <row r="115" spans="1:11" ht="13" x14ac:dyDescent="0.15">
      <c r="A115" s="15" t="s">
        <v>2281</v>
      </c>
      <c r="B115" s="18" t="s">
        <v>349</v>
      </c>
      <c r="C115" s="20">
        <v>114</v>
      </c>
      <c r="D115" s="20" t="s">
        <v>858</v>
      </c>
      <c r="E115" s="20">
        <v>70</v>
      </c>
      <c r="F115" s="18" t="s">
        <v>393</v>
      </c>
      <c r="G115" s="21" t="s">
        <v>173</v>
      </c>
      <c r="H115" s="71" t="s">
        <v>387</v>
      </c>
      <c r="I115" s="71" t="s">
        <v>387</v>
      </c>
      <c r="J115" s="71"/>
      <c r="K115" s="71"/>
    </row>
    <row r="116" spans="1:11" ht="13" x14ac:dyDescent="0.15">
      <c r="A116" s="15" t="s">
        <v>2282</v>
      </c>
      <c r="B116" s="18" t="s">
        <v>349</v>
      </c>
      <c r="C116" s="20">
        <v>115</v>
      </c>
      <c r="D116" s="20" t="s">
        <v>858</v>
      </c>
      <c r="E116" s="20">
        <v>90</v>
      </c>
      <c r="F116" s="18" t="s">
        <v>398</v>
      </c>
      <c r="G116" s="21" t="s">
        <v>177</v>
      </c>
      <c r="H116" s="71" t="s">
        <v>387</v>
      </c>
      <c r="I116" s="71" t="s">
        <v>387</v>
      </c>
      <c r="J116" s="71"/>
      <c r="K116" s="71"/>
    </row>
    <row r="117" spans="1:11" ht="13" x14ac:dyDescent="0.15">
      <c r="A117" s="15" t="s">
        <v>2283</v>
      </c>
      <c r="B117" s="18" t="s">
        <v>349</v>
      </c>
      <c r="C117" s="20">
        <v>116</v>
      </c>
      <c r="D117" s="20" t="s">
        <v>858</v>
      </c>
      <c r="E117" s="20">
        <v>150</v>
      </c>
      <c r="F117" s="18" t="s">
        <v>386</v>
      </c>
      <c r="G117" s="21" t="s">
        <v>181</v>
      </c>
      <c r="H117" s="71" t="s">
        <v>387</v>
      </c>
      <c r="I117" s="71" t="s">
        <v>387</v>
      </c>
      <c r="J117" s="71"/>
      <c r="K117" s="71"/>
    </row>
    <row r="118" spans="1:11" ht="13" x14ac:dyDescent="0.15">
      <c r="A118" s="15" t="s">
        <v>2533</v>
      </c>
      <c r="B118" s="18" t="s">
        <v>349</v>
      </c>
      <c r="C118" s="20">
        <v>117</v>
      </c>
      <c r="D118" s="20" t="s">
        <v>858</v>
      </c>
      <c r="E118" s="20">
        <v>130</v>
      </c>
      <c r="F118" s="18" t="s">
        <v>386</v>
      </c>
      <c r="G118" s="21" t="s">
        <v>185</v>
      </c>
      <c r="H118" s="71" t="s">
        <v>387</v>
      </c>
      <c r="I118" s="71" t="s">
        <v>387</v>
      </c>
      <c r="J118" s="71"/>
      <c r="K118" s="71"/>
    </row>
    <row r="119" spans="1:11" ht="13" x14ac:dyDescent="0.15">
      <c r="A119" s="15" t="s">
        <v>2539</v>
      </c>
      <c r="B119" s="18" t="s">
        <v>349</v>
      </c>
      <c r="C119" s="20">
        <v>118</v>
      </c>
      <c r="D119" s="20" t="s">
        <v>858</v>
      </c>
      <c r="E119" s="20">
        <v>60</v>
      </c>
      <c r="F119" s="18" t="s">
        <v>393</v>
      </c>
      <c r="G119" s="21" t="s">
        <v>173</v>
      </c>
      <c r="H119" s="71" t="s">
        <v>387</v>
      </c>
      <c r="I119" s="71" t="s">
        <v>387</v>
      </c>
      <c r="J119" s="71"/>
      <c r="K119" s="71"/>
    </row>
    <row r="120" spans="1:11" ht="13" x14ac:dyDescent="0.15">
      <c r="A120" s="15" t="s">
        <v>2540</v>
      </c>
      <c r="B120" s="18" t="s">
        <v>349</v>
      </c>
      <c r="C120" s="20">
        <v>119</v>
      </c>
      <c r="D120" s="20" t="s">
        <v>858</v>
      </c>
      <c r="E120" s="20">
        <v>100</v>
      </c>
      <c r="F120" s="18" t="s">
        <v>398</v>
      </c>
      <c r="G120" s="21" t="s">
        <v>185</v>
      </c>
      <c r="H120" s="71" t="s">
        <v>387</v>
      </c>
      <c r="I120" s="71" t="s">
        <v>387</v>
      </c>
      <c r="J120" s="71"/>
      <c r="K120" s="71"/>
    </row>
    <row r="121" spans="1:11" ht="13" x14ac:dyDescent="0.15">
      <c r="A121" s="15" t="s">
        <v>3286</v>
      </c>
      <c r="B121" s="18" t="s">
        <v>349</v>
      </c>
      <c r="C121" s="20">
        <v>120</v>
      </c>
      <c r="D121" s="20" t="s">
        <v>847</v>
      </c>
      <c r="E121" s="20">
        <v>260</v>
      </c>
      <c r="F121" s="18" t="s">
        <v>393</v>
      </c>
      <c r="G121" s="21" t="s">
        <v>193</v>
      </c>
      <c r="H121" s="71" t="s">
        <v>387</v>
      </c>
      <c r="I121" s="71" t="s">
        <v>387</v>
      </c>
      <c r="J121" s="71"/>
      <c r="K121" s="71" t="s">
        <v>387</v>
      </c>
    </row>
    <row r="122" spans="1:11" ht="13" x14ac:dyDescent="0.15">
      <c r="A122" s="15" t="s">
        <v>2949</v>
      </c>
      <c r="B122" s="18" t="s">
        <v>349</v>
      </c>
      <c r="C122" s="20">
        <v>121</v>
      </c>
      <c r="D122" s="20" t="s">
        <v>847</v>
      </c>
      <c r="E122" s="20">
        <v>50</v>
      </c>
      <c r="F122" s="18" t="s">
        <v>393</v>
      </c>
      <c r="G122" s="21" t="s">
        <v>173</v>
      </c>
      <c r="H122" s="71" t="s">
        <v>387</v>
      </c>
      <c r="I122" s="71" t="s">
        <v>387</v>
      </c>
      <c r="J122" s="71"/>
      <c r="K122" s="71"/>
    </row>
    <row r="123" spans="1:11" ht="13" x14ac:dyDescent="0.15">
      <c r="A123" s="15" t="s">
        <v>2950</v>
      </c>
      <c r="B123" s="18" t="s">
        <v>349</v>
      </c>
      <c r="C123" s="20">
        <v>122</v>
      </c>
      <c r="D123" s="20" t="s">
        <v>847</v>
      </c>
      <c r="E123" s="20">
        <v>80</v>
      </c>
      <c r="F123" s="18" t="s">
        <v>398</v>
      </c>
      <c r="G123" s="21" t="s">
        <v>181</v>
      </c>
      <c r="H123" s="71" t="s">
        <v>387</v>
      </c>
      <c r="I123" s="71" t="s">
        <v>387</v>
      </c>
      <c r="J123" s="71"/>
      <c r="K123" s="71"/>
    </row>
    <row r="124" spans="1:11" ht="13" x14ac:dyDescent="0.15">
      <c r="A124" s="15" t="s">
        <v>1195</v>
      </c>
      <c r="B124" s="18" t="s">
        <v>349</v>
      </c>
      <c r="C124" s="20">
        <v>123</v>
      </c>
      <c r="D124" s="20" t="s">
        <v>847</v>
      </c>
      <c r="E124" s="20">
        <v>60</v>
      </c>
      <c r="F124" s="18" t="s">
        <v>393</v>
      </c>
      <c r="G124" s="21" t="s">
        <v>173</v>
      </c>
      <c r="H124" s="71" t="s">
        <v>387</v>
      </c>
      <c r="I124" s="71" t="s">
        <v>387</v>
      </c>
      <c r="J124" s="71"/>
      <c r="K124" s="71"/>
    </row>
    <row r="125" spans="1:11" ht="13" x14ac:dyDescent="0.15">
      <c r="A125" s="15" t="s">
        <v>1201</v>
      </c>
      <c r="B125" s="18" t="s">
        <v>349</v>
      </c>
      <c r="C125" s="20">
        <v>124</v>
      </c>
      <c r="D125" s="20" t="s">
        <v>847</v>
      </c>
      <c r="E125" s="20">
        <v>90</v>
      </c>
      <c r="F125" s="18" t="s">
        <v>398</v>
      </c>
      <c r="G125" s="21" t="s">
        <v>177</v>
      </c>
      <c r="H125" s="71" t="s">
        <v>387</v>
      </c>
      <c r="I125" s="71" t="s">
        <v>387</v>
      </c>
      <c r="J125" s="71"/>
      <c r="K125" s="71"/>
    </row>
    <row r="126" spans="1:11" ht="13" x14ac:dyDescent="0.15">
      <c r="A126" s="15" t="s">
        <v>1177</v>
      </c>
      <c r="B126" s="18" t="s">
        <v>349</v>
      </c>
      <c r="C126" s="20">
        <v>125</v>
      </c>
      <c r="D126" s="20" t="s">
        <v>847</v>
      </c>
      <c r="E126" s="20">
        <v>170</v>
      </c>
      <c r="F126" s="18" t="s">
        <v>386</v>
      </c>
      <c r="G126" s="21" t="s">
        <v>181</v>
      </c>
      <c r="H126" s="71" t="s">
        <v>387</v>
      </c>
      <c r="I126" s="71" t="s">
        <v>387</v>
      </c>
      <c r="J126" s="71"/>
      <c r="K126" s="71"/>
    </row>
    <row r="127" spans="1:11" ht="13" x14ac:dyDescent="0.15">
      <c r="A127" s="15" t="s">
        <v>1797</v>
      </c>
      <c r="B127" s="18" t="s">
        <v>349</v>
      </c>
      <c r="C127" s="20">
        <v>126</v>
      </c>
      <c r="D127" s="20" t="s">
        <v>847</v>
      </c>
      <c r="E127" s="20">
        <v>130</v>
      </c>
      <c r="F127" s="18" t="s">
        <v>398</v>
      </c>
      <c r="G127" s="21" t="s">
        <v>185</v>
      </c>
      <c r="H127" s="71" t="s">
        <v>387</v>
      </c>
      <c r="I127" s="71" t="s">
        <v>387</v>
      </c>
      <c r="J127" s="71"/>
      <c r="K127" s="71"/>
    </row>
    <row r="128" spans="1:11" ht="13" x14ac:dyDescent="0.15">
      <c r="A128" s="15" t="s">
        <v>2475</v>
      </c>
      <c r="B128" s="18" t="s">
        <v>349</v>
      </c>
      <c r="C128" s="20">
        <v>127</v>
      </c>
      <c r="D128" s="20" t="s">
        <v>847</v>
      </c>
      <c r="E128" s="20">
        <v>130</v>
      </c>
      <c r="F128" s="18" t="s">
        <v>393</v>
      </c>
      <c r="G128" s="21" t="s">
        <v>181</v>
      </c>
      <c r="H128" s="71" t="s">
        <v>387</v>
      </c>
      <c r="I128" s="71" t="s">
        <v>387</v>
      </c>
      <c r="J128" s="71"/>
      <c r="K128" s="71"/>
    </row>
    <row r="129" spans="1:11" ht="13" x14ac:dyDescent="0.15">
      <c r="A129" s="15" t="s">
        <v>3287</v>
      </c>
      <c r="B129" s="18" t="s">
        <v>349</v>
      </c>
      <c r="C129" s="20">
        <v>128</v>
      </c>
      <c r="D129" s="20" t="s">
        <v>847</v>
      </c>
      <c r="E129" s="20">
        <v>70</v>
      </c>
      <c r="F129" s="18" t="s">
        <v>393</v>
      </c>
      <c r="G129" s="21" t="s">
        <v>173</v>
      </c>
      <c r="H129" s="71" t="s">
        <v>387</v>
      </c>
      <c r="I129" s="71" t="s">
        <v>387</v>
      </c>
      <c r="J129" s="71"/>
      <c r="K129" s="71"/>
    </row>
    <row r="130" spans="1:11" ht="13" x14ac:dyDescent="0.15">
      <c r="A130" s="15" t="s">
        <v>3288</v>
      </c>
      <c r="B130" s="18" t="s">
        <v>349</v>
      </c>
      <c r="C130" s="20">
        <v>129</v>
      </c>
      <c r="D130" s="20" t="s">
        <v>847</v>
      </c>
      <c r="E130" s="20">
        <v>150</v>
      </c>
      <c r="F130" s="18" t="s">
        <v>398</v>
      </c>
      <c r="G130" s="21" t="s">
        <v>185</v>
      </c>
      <c r="H130" s="71" t="s">
        <v>387</v>
      </c>
      <c r="I130" s="71" t="s">
        <v>387</v>
      </c>
      <c r="J130" s="71"/>
      <c r="K130" s="71"/>
    </row>
    <row r="131" spans="1:11" ht="13" x14ac:dyDescent="0.15">
      <c r="A131" s="15" t="s">
        <v>3289</v>
      </c>
      <c r="B131" s="18" t="s">
        <v>349</v>
      </c>
      <c r="C131" s="20">
        <v>130</v>
      </c>
      <c r="D131" s="20" t="s">
        <v>2547</v>
      </c>
      <c r="E131" s="20">
        <v>260</v>
      </c>
      <c r="F131" s="18" t="s">
        <v>393</v>
      </c>
      <c r="G131" s="21" t="s">
        <v>193</v>
      </c>
      <c r="H131" s="71" t="s">
        <v>387</v>
      </c>
      <c r="I131" s="71" t="s">
        <v>387</v>
      </c>
      <c r="J131" s="71"/>
      <c r="K131" s="71" t="s">
        <v>387</v>
      </c>
    </row>
    <row r="132" spans="1:11" ht="13" x14ac:dyDescent="0.15">
      <c r="A132" s="15" t="s">
        <v>853</v>
      </c>
      <c r="B132" s="18" t="s">
        <v>349</v>
      </c>
      <c r="C132" s="20">
        <v>131</v>
      </c>
      <c r="D132" s="20" t="s">
        <v>2547</v>
      </c>
      <c r="E132" s="20">
        <v>60</v>
      </c>
      <c r="F132" s="18" t="s">
        <v>393</v>
      </c>
      <c r="G132" s="21" t="s">
        <v>177</v>
      </c>
      <c r="H132" s="71" t="s">
        <v>387</v>
      </c>
      <c r="I132" s="71" t="s">
        <v>387</v>
      </c>
      <c r="J132" s="71"/>
      <c r="K132" s="71"/>
    </row>
    <row r="133" spans="1:11" ht="13" x14ac:dyDescent="0.15">
      <c r="A133" s="15" t="s">
        <v>396</v>
      </c>
      <c r="B133" s="18" t="s">
        <v>349</v>
      </c>
      <c r="C133" s="20">
        <v>132</v>
      </c>
      <c r="D133" s="20" t="s">
        <v>2547</v>
      </c>
      <c r="E133" s="20">
        <v>60</v>
      </c>
      <c r="F133" s="18" t="s">
        <v>393</v>
      </c>
      <c r="G133" s="21" t="s">
        <v>173</v>
      </c>
      <c r="H133" s="71" t="s">
        <v>387</v>
      </c>
      <c r="I133" s="71" t="s">
        <v>387</v>
      </c>
      <c r="J133" s="71"/>
      <c r="K133" s="71"/>
    </row>
    <row r="134" spans="1:11" ht="13" x14ac:dyDescent="0.15">
      <c r="A134" s="15" t="s">
        <v>504</v>
      </c>
      <c r="B134" s="18" t="s">
        <v>349</v>
      </c>
      <c r="C134" s="20">
        <v>133</v>
      </c>
      <c r="D134" s="20" t="s">
        <v>2547</v>
      </c>
      <c r="E134" s="20">
        <v>110</v>
      </c>
      <c r="F134" s="18" t="s">
        <v>398</v>
      </c>
      <c r="G134" s="21" t="s">
        <v>181</v>
      </c>
      <c r="H134" s="71" t="s">
        <v>387</v>
      </c>
      <c r="I134" s="71" t="s">
        <v>387</v>
      </c>
      <c r="J134" s="71"/>
      <c r="K134" s="71"/>
    </row>
    <row r="135" spans="1:11" ht="13" x14ac:dyDescent="0.15">
      <c r="A135" s="15" t="s">
        <v>540</v>
      </c>
      <c r="B135" s="18" t="s">
        <v>349</v>
      </c>
      <c r="C135" s="20">
        <v>134</v>
      </c>
      <c r="D135" s="20" t="s">
        <v>2547</v>
      </c>
      <c r="E135" s="20">
        <v>70</v>
      </c>
      <c r="F135" s="18" t="s">
        <v>393</v>
      </c>
      <c r="G135" s="21" t="s">
        <v>173</v>
      </c>
      <c r="H135" s="71" t="s">
        <v>387</v>
      </c>
      <c r="I135" s="71" t="s">
        <v>387</v>
      </c>
      <c r="J135" s="71"/>
      <c r="K135" s="71"/>
    </row>
    <row r="136" spans="1:11" ht="13" x14ac:dyDescent="0.15">
      <c r="A136" s="15" t="s">
        <v>518</v>
      </c>
      <c r="B136" s="18" t="s">
        <v>349</v>
      </c>
      <c r="C136" s="20">
        <v>135</v>
      </c>
      <c r="D136" s="20" t="s">
        <v>2547</v>
      </c>
      <c r="E136" s="20">
        <v>110</v>
      </c>
      <c r="F136" s="18" t="s">
        <v>398</v>
      </c>
      <c r="G136" s="21" t="s">
        <v>181</v>
      </c>
      <c r="H136" s="71" t="s">
        <v>387</v>
      </c>
      <c r="I136" s="71" t="s">
        <v>387</v>
      </c>
      <c r="J136" s="71"/>
      <c r="K136" s="71"/>
    </row>
    <row r="137" spans="1:11" ht="13" x14ac:dyDescent="0.15">
      <c r="A137" s="15" t="s">
        <v>877</v>
      </c>
      <c r="B137" s="18" t="s">
        <v>349</v>
      </c>
      <c r="C137" s="20">
        <v>136</v>
      </c>
      <c r="D137" s="20" t="s">
        <v>2547</v>
      </c>
      <c r="E137" s="20">
        <v>50</v>
      </c>
      <c r="F137" s="18" t="s">
        <v>393</v>
      </c>
      <c r="G137" s="21" t="s">
        <v>173</v>
      </c>
      <c r="H137" s="71" t="s">
        <v>387</v>
      </c>
      <c r="I137" s="71" t="s">
        <v>387</v>
      </c>
      <c r="J137" s="71"/>
      <c r="K137" s="71"/>
    </row>
    <row r="138" spans="1:11" ht="13" x14ac:dyDescent="0.15">
      <c r="A138" s="15" t="s">
        <v>850</v>
      </c>
      <c r="B138" s="18" t="s">
        <v>349</v>
      </c>
      <c r="C138" s="20">
        <v>137</v>
      </c>
      <c r="D138" s="20" t="s">
        <v>2547</v>
      </c>
      <c r="E138" s="20">
        <v>80</v>
      </c>
      <c r="F138" s="18" t="s">
        <v>398</v>
      </c>
      <c r="G138" s="21" t="s">
        <v>177</v>
      </c>
      <c r="H138" s="71" t="s">
        <v>387</v>
      </c>
      <c r="I138" s="71" t="s">
        <v>387</v>
      </c>
      <c r="J138" s="71"/>
      <c r="K138" s="71"/>
    </row>
    <row r="139" spans="1:11" ht="13" x14ac:dyDescent="0.15">
      <c r="A139" s="15" t="s">
        <v>1916</v>
      </c>
      <c r="B139" s="18" t="s">
        <v>349</v>
      </c>
      <c r="C139" s="20">
        <v>138</v>
      </c>
      <c r="D139" s="20" t="s">
        <v>2547</v>
      </c>
      <c r="E139" s="20">
        <v>140</v>
      </c>
      <c r="F139" s="18" t="s">
        <v>386</v>
      </c>
      <c r="G139" s="21" t="s">
        <v>185</v>
      </c>
      <c r="H139" s="71" t="s">
        <v>387</v>
      </c>
      <c r="I139" s="71" t="s">
        <v>387</v>
      </c>
      <c r="J139" s="71"/>
      <c r="K139" s="71"/>
    </row>
    <row r="140" spans="1:11" ht="13" x14ac:dyDescent="0.15">
      <c r="A140" s="15" t="s">
        <v>2311</v>
      </c>
      <c r="B140" s="18" t="s">
        <v>349</v>
      </c>
      <c r="C140" s="20">
        <v>139</v>
      </c>
      <c r="D140" s="20" t="s">
        <v>2547</v>
      </c>
      <c r="E140" s="20">
        <v>50</v>
      </c>
      <c r="F140" s="18" t="s">
        <v>393</v>
      </c>
      <c r="G140" s="21" t="s">
        <v>173</v>
      </c>
      <c r="H140" s="71" t="s">
        <v>387</v>
      </c>
      <c r="I140" s="71" t="s">
        <v>387</v>
      </c>
      <c r="J140" s="71"/>
      <c r="K140" s="71"/>
    </row>
    <row r="141" spans="1:11" ht="13" x14ac:dyDescent="0.15">
      <c r="A141" s="15" t="s">
        <v>3290</v>
      </c>
      <c r="B141" s="18" t="s">
        <v>349</v>
      </c>
      <c r="C141" s="20">
        <v>140</v>
      </c>
      <c r="D141" s="20" t="s">
        <v>2547</v>
      </c>
      <c r="E141" s="20">
        <v>190</v>
      </c>
      <c r="F141" s="18" t="s">
        <v>398</v>
      </c>
      <c r="G141" s="21" t="s">
        <v>193</v>
      </c>
      <c r="H141" s="71" t="s">
        <v>387</v>
      </c>
      <c r="I141" s="71" t="s">
        <v>387</v>
      </c>
      <c r="J141" s="71"/>
      <c r="K141" s="71" t="s">
        <v>387</v>
      </c>
    </row>
    <row r="142" spans="1:11" ht="13" x14ac:dyDescent="0.15">
      <c r="A142" s="15" t="s">
        <v>2548</v>
      </c>
      <c r="B142" s="18" t="s">
        <v>349</v>
      </c>
      <c r="C142" s="20">
        <v>141</v>
      </c>
      <c r="D142" s="20" t="s">
        <v>2547</v>
      </c>
      <c r="E142" s="20">
        <v>60</v>
      </c>
      <c r="F142" s="18" t="s">
        <v>393</v>
      </c>
      <c r="G142" s="21" t="s">
        <v>173</v>
      </c>
      <c r="H142" s="71" t="s">
        <v>387</v>
      </c>
      <c r="I142" s="71" t="s">
        <v>387</v>
      </c>
      <c r="J142" s="71"/>
      <c r="K142" s="71"/>
    </row>
    <row r="143" spans="1:11" ht="13" x14ac:dyDescent="0.15">
      <c r="A143" s="15" t="s">
        <v>2549</v>
      </c>
      <c r="B143" s="18" t="s">
        <v>349</v>
      </c>
      <c r="C143" s="20">
        <v>142</v>
      </c>
      <c r="D143" s="20" t="s">
        <v>2547</v>
      </c>
      <c r="E143" s="20">
        <v>90</v>
      </c>
      <c r="F143" s="18" t="s">
        <v>398</v>
      </c>
      <c r="G143" s="21" t="s">
        <v>181</v>
      </c>
      <c r="H143" s="71" t="s">
        <v>387</v>
      </c>
      <c r="I143" s="71" t="s">
        <v>387</v>
      </c>
      <c r="J143" s="71"/>
      <c r="K143" s="71"/>
    </row>
    <row r="144" spans="1:11" ht="13" x14ac:dyDescent="0.15">
      <c r="A144" s="15" t="s">
        <v>459</v>
      </c>
      <c r="B144" s="18" t="s">
        <v>349</v>
      </c>
      <c r="C144" s="20">
        <v>143</v>
      </c>
      <c r="D144" s="20" t="s">
        <v>392</v>
      </c>
      <c r="E144" s="20">
        <v>30</v>
      </c>
      <c r="F144" s="18" t="s">
        <v>393</v>
      </c>
      <c r="G144" s="21" t="s">
        <v>173</v>
      </c>
      <c r="H144" s="71" t="s">
        <v>387</v>
      </c>
      <c r="I144" s="71" t="s">
        <v>387</v>
      </c>
      <c r="J144" s="71"/>
      <c r="K144" s="71"/>
    </row>
    <row r="145" spans="1:11" ht="13" x14ac:dyDescent="0.15">
      <c r="A145" s="15" t="s">
        <v>437</v>
      </c>
      <c r="B145" s="18" t="s">
        <v>349</v>
      </c>
      <c r="C145" s="20">
        <v>144</v>
      </c>
      <c r="D145" s="20" t="s">
        <v>392</v>
      </c>
      <c r="E145" s="20">
        <v>70</v>
      </c>
      <c r="F145" s="18" t="s">
        <v>398</v>
      </c>
      <c r="G145" s="21" t="s">
        <v>177</v>
      </c>
      <c r="H145" s="71" t="s">
        <v>387</v>
      </c>
      <c r="I145" s="71" t="s">
        <v>387</v>
      </c>
      <c r="J145" s="71"/>
      <c r="K145" s="71"/>
    </row>
    <row r="146" spans="1:11" ht="13" x14ac:dyDescent="0.15">
      <c r="A146" s="15" t="s">
        <v>547</v>
      </c>
      <c r="B146" s="18" t="s">
        <v>349</v>
      </c>
      <c r="C146" s="20">
        <v>145</v>
      </c>
      <c r="D146" s="20" t="s">
        <v>392</v>
      </c>
      <c r="E146" s="20">
        <v>60</v>
      </c>
      <c r="F146" s="18" t="s">
        <v>393</v>
      </c>
      <c r="G146" s="21" t="s">
        <v>173</v>
      </c>
      <c r="H146" s="71" t="s">
        <v>387</v>
      </c>
      <c r="I146" s="71" t="s">
        <v>387</v>
      </c>
      <c r="J146" s="71"/>
      <c r="K146" s="71"/>
    </row>
    <row r="147" spans="1:11" ht="13" x14ac:dyDescent="0.15">
      <c r="A147" s="15" t="s">
        <v>522</v>
      </c>
      <c r="B147" s="18" t="s">
        <v>349</v>
      </c>
      <c r="C147" s="20">
        <v>146</v>
      </c>
      <c r="D147" s="20" t="s">
        <v>392</v>
      </c>
      <c r="E147" s="20">
        <v>100</v>
      </c>
      <c r="F147" s="18" t="s">
        <v>398</v>
      </c>
      <c r="G147" s="21" t="s">
        <v>177</v>
      </c>
      <c r="H147" s="71" t="s">
        <v>387</v>
      </c>
      <c r="I147" s="71" t="s">
        <v>387</v>
      </c>
      <c r="J147" s="71"/>
      <c r="K147" s="71"/>
    </row>
    <row r="148" spans="1:11" ht="13" x14ac:dyDescent="0.15">
      <c r="A148" s="15" t="s">
        <v>542</v>
      </c>
      <c r="B148" s="18" t="s">
        <v>349</v>
      </c>
      <c r="C148" s="20">
        <v>147</v>
      </c>
      <c r="D148" s="20" t="s">
        <v>392</v>
      </c>
      <c r="E148" s="20">
        <v>60</v>
      </c>
      <c r="F148" s="18" t="s">
        <v>393</v>
      </c>
      <c r="G148" s="21" t="s">
        <v>173</v>
      </c>
      <c r="H148" s="71" t="s">
        <v>387</v>
      </c>
      <c r="I148" s="71" t="s">
        <v>387</v>
      </c>
      <c r="J148" s="71"/>
      <c r="K148" s="71"/>
    </row>
    <row r="149" spans="1:11" ht="13" x14ac:dyDescent="0.15">
      <c r="A149" s="15" t="s">
        <v>528</v>
      </c>
      <c r="B149" s="18" t="s">
        <v>349</v>
      </c>
      <c r="C149" s="20">
        <v>148</v>
      </c>
      <c r="D149" s="20" t="s">
        <v>392</v>
      </c>
      <c r="E149" s="20">
        <v>100</v>
      </c>
      <c r="F149" s="18" t="s">
        <v>398</v>
      </c>
      <c r="G149" s="21" t="s">
        <v>181</v>
      </c>
      <c r="H149" s="71" t="s">
        <v>387</v>
      </c>
      <c r="I149" s="71" t="s">
        <v>387</v>
      </c>
      <c r="J149" s="71"/>
      <c r="K149" s="71"/>
    </row>
    <row r="150" spans="1:11" ht="13" x14ac:dyDescent="0.15">
      <c r="A150" s="15" t="s">
        <v>3291</v>
      </c>
      <c r="B150" s="18" t="s">
        <v>349</v>
      </c>
      <c r="C150" s="20">
        <v>149</v>
      </c>
      <c r="D150" s="20" t="s">
        <v>392</v>
      </c>
      <c r="E150" s="20">
        <v>200</v>
      </c>
      <c r="F150" s="18" t="s">
        <v>398</v>
      </c>
      <c r="G150" s="21" t="s">
        <v>193</v>
      </c>
      <c r="H150" s="71" t="s">
        <v>387</v>
      </c>
      <c r="I150" s="71" t="s">
        <v>387</v>
      </c>
      <c r="J150" s="71"/>
      <c r="K150" s="71" t="s">
        <v>387</v>
      </c>
    </row>
    <row r="151" spans="1:11" ht="13" x14ac:dyDescent="0.15">
      <c r="A151" s="15" t="s">
        <v>445</v>
      </c>
      <c r="B151" s="18" t="s">
        <v>349</v>
      </c>
      <c r="C151" s="20">
        <v>150</v>
      </c>
      <c r="D151" s="20" t="s">
        <v>392</v>
      </c>
      <c r="E151" s="20">
        <v>70</v>
      </c>
      <c r="F151" s="18" t="s">
        <v>393</v>
      </c>
      <c r="G151" s="21" t="s">
        <v>173</v>
      </c>
      <c r="H151" s="71" t="s">
        <v>387</v>
      </c>
      <c r="I151" s="71" t="s">
        <v>387</v>
      </c>
      <c r="J151" s="71"/>
      <c r="K151" s="71"/>
    </row>
    <row r="152" spans="1:11" ht="13" x14ac:dyDescent="0.15">
      <c r="A152" s="15" t="s">
        <v>520</v>
      </c>
      <c r="B152" s="18" t="s">
        <v>349</v>
      </c>
      <c r="C152" s="20">
        <v>151</v>
      </c>
      <c r="D152" s="20" t="s">
        <v>392</v>
      </c>
      <c r="E152" s="20">
        <v>100</v>
      </c>
      <c r="F152" s="18" t="s">
        <v>398</v>
      </c>
      <c r="G152" s="21" t="s">
        <v>177</v>
      </c>
      <c r="H152" s="71" t="s">
        <v>387</v>
      </c>
      <c r="I152" s="71" t="s">
        <v>387</v>
      </c>
      <c r="J152" s="71"/>
      <c r="K152" s="71"/>
    </row>
    <row r="153" spans="1:11" ht="13" x14ac:dyDescent="0.15">
      <c r="A153" s="15" t="s">
        <v>524</v>
      </c>
      <c r="B153" s="18" t="s">
        <v>349</v>
      </c>
      <c r="C153" s="20">
        <v>152</v>
      </c>
      <c r="D153" s="20" t="s">
        <v>392</v>
      </c>
      <c r="E153" s="20">
        <v>90</v>
      </c>
      <c r="F153" s="18" t="s">
        <v>393</v>
      </c>
      <c r="G153" s="21" t="s">
        <v>173</v>
      </c>
      <c r="H153" s="71" t="s">
        <v>387</v>
      </c>
      <c r="I153" s="71" t="s">
        <v>387</v>
      </c>
      <c r="J153" s="71"/>
      <c r="K153" s="71"/>
    </row>
    <row r="154" spans="1:11" ht="13" x14ac:dyDescent="0.15">
      <c r="A154" s="15" t="s">
        <v>1896</v>
      </c>
      <c r="B154" s="18" t="s">
        <v>349</v>
      </c>
      <c r="C154" s="20">
        <v>153</v>
      </c>
      <c r="D154" s="20" t="s">
        <v>392</v>
      </c>
      <c r="E154" s="20">
        <v>130</v>
      </c>
      <c r="F154" s="18" t="s">
        <v>398</v>
      </c>
      <c r="G154" s="21" t="s">
        <v>181</v>
      </c>
      <c r="H154" s="71" t="s">
        <v>387</v>
      </c>
      <c r="I154" s="71" t="s">
        <v>387</v>
      </c>
      <c r="J154" s="71"/>
      <c r="K154" s="71"/>
    </row>
    <row r="155" spans="1:11" ht="13" x14ac:dyDescent="0.15">
      <c r="A155" s="15" t="s">
        <v>436</v>
      </c>
      <c r="B155" s="18" t="s">
        <v>349</v>
      </c>
      <c r="C155" s="20">
        <v>154</v>
      </c>
      <c r="D155" s="20" t="s">
        <v>392</v>
      </c>
      <c r="E155" s="20">
        <v>50</v>
      </c>
      <c r="F155" s="18" t="s">
        <v>393</v>
      </c>
      <c r="G155" s="21" t="s">
        <v>173</v>
      </c>
      <c r="H155" s="71" t="s">
        <v>387</v>
      </c>
      <c r="I155" s="71" t="s">
        <v>387</v>
      </c>
      <c r="J155" s="71"/>
      <c r="K155" s="71"/>
    </row>
    <row r="156" spans="1:11" ht="13" x14ac:dyDescent="0.15">
      <c r="A156" s="15" t="s">
        <v>436</v>
      </c>
      <c r="B156" s="18" t="s">
        <v>349</v>
      </c>
      <c r="C156" s="20">
        <v>155</v>
      </c>
      <c r="D156" s="20" t="s">
        <v>392</v>
      </c>
      <c r="E156" s="20">
        <v>60</v>
      </c>
      <c r="F156" s="18" t="s">
        <v>393</v>
      </c>
      <c r="G156" s="21" t="s">
        <v>173</v>
      </c>
      <c r="H156" s="71" t="s">
        <v>387</v>
      </c>
      <c r="I156" s="71" t="s">
        <v>387</v>
      </c>
      <c r="J156" s="71"/>
      <c r="K156" s="71"/>
    </row>
    <row r="157" spans="1:11" ht="13" x14ac:dyDescent="0.15">
      <c r="A157" s="15" t="s">
        <v>967</v>
      </c>
      <c r="B157" s="18" t="s">
        <v>349</v>
      </c>
      <c r="C157" s="20">
        <v>156</v>
      </c>
      <c r="D157" s="20" t="s">
        <v>392</v>
      </c>
      <c r="E157" s="20">
        <v>80</v>
      </c>
      <c r="F157" s="18" t="s">
        <v>398</v>
      </c>
      <c r="G157" s="21" t="s">
        <v>177</v>
      </c>
      <c r="H157" s="71" t="s">
        <v>387</v>
      </c>
      <c r="I157" s="71" t="s">
        <v>387</v>
      </c>
      <c r="J157" s="71"/>
      <c r="K157" s="71"/>
    </row>
    <row r="158" spans="1:11" ht="13" x14ac:dyDescent="0.15">
      <c r="A158" s="15" t="s">
        <v>1913</v>
      </c>
      <c r="B158" s="18" t="s">
        <v>349</v>
      </c>
      <c r="C158" s="20">
        <v>157</v>
      </c>
      <c r="D158" s="20" t="s">
        <v>392</v>
      </c>
      <c r="E158" s="20">
        <v>130</v>
      </c>
      <c r="F158" s="18" t="s">
        <v>386</v>
      </c>
      <c r="G158" s="21" t="s">
        <v>185</v>
      </c>
      <c r="H158" s="71" t="s">
        <v>387</v>
      </c>
      <c r="I158" s="71" t="s">
        <v>387</v>
      </c>
      <c r="J158" s="71"/>
      <c r="K158" s="71"/>
    </row>
    <row r="159" spans="1:11" ht="13" x14ac:dyDescent="0.15">
      <c r="A159" s="15" t="s">
        <v>513</v>
      </c>
      <c r="B159" s="18" t="s">
        <v>349</v>
      </c>
      <c r="C159" s="20">
        <v>158</v>
      </c>
      <c r="D159" s="20" t="s">
        <v>392</v>
      </c>
      <c r="E159" s="20">
        <v>150</v>
      </c>
      <c r="F159" s="18" t="s">
        <v>393</v>
      </c>
      <c r="G159" s="21" t="s">
        <v>185</v>
      </c>
      <c r="H159" s="71" t="s">
        <v>387</v>
      </c>
      <c r="I159" s="71" t="s">
        <v>387</v>
      </c>
      <c r="J159" s="71"/>
      <c r="K159" s="71"/>
    </row>
    <row r="160" spans="1:11" ht="13" x14ac:dyDescent="0.15">
      <c r="A160" s="15" t="s">
        <v>1839</v>
      </c>
      <c r="B160" s="18" t="s">
        <v>349</v>
      </c>
      <c r="C160" s="20">
        <v>159</v>
      </c>
      <c r="D160" s="20" t="s">
        <v>392</v>
      </c>
      <c r="E160" s="20">
        <v>60</v>
      </c>
      <c r="F160" s="18" t="s">
        <v>393</v>
      </c>
      <c r="G160" s="21" t="s">
        <v>173</v>
      </c>
      <c r="H160" s="71" t="s">
        <v>387</v>
      </c>
      <c r="I160" s="71" t="s">
        <v>387</v>
      </c>
      <c r="J160" s="71"/>
      <c r="K160" s="71"/>
    </row>
    <row r="161" spans="1:11" ht="13" x14ac:dyDescent="0.15">
      <c r="A161" s="15" t="s">
        <v>1817</v>
      </c>
      <c r="B161" s="18" t="s">
        <v>349</v>
      </c>
      <c r="C161" s="20">
        <v>160</v>
      </c>
      <c r="D161" s="20" t="s">
        <v>392</v>
      </c>
      <c r="E161" s="20">
        <v>120</v>
      </c>
      <c r="F161" s="18" t="s">
        <v>398</v>
      </c>
      <c r="G161" s="21" t="s">
        <v>181</v>
      </c>
      <c r="H161" s="71" t="s">
        <v>387</v>
      </c>
      <c r="I161" s="71" t="s">
        <v>387</v>
      </c>
      <c r="J161" s="71"/>
      <c r="K161" s="71"/>
    </row>
    <row r="162" spans="1:11" ht="13" x14ac:dyDescent="0.15">
      <c r="A162" s="15" t="s">
        <v>1873</v>
      </c>
      <c r="B162" s="18" t="s">
        <v>349</v>
      </c>
      <c r="C162" s="20">
        <v>161</v>
      </c>
      <c r="D162" s="20" t="s">
        <v>392</v>
      </c>
      <c r="E162" s="20">
        <v>60</v>
      </c>
      <c r="F162" s="18" t="s">
        <v>393</v>
      </c>
      <c r="G162" s="21" t="s">
        <v>177</v>
      </c>
      <c r="H162" s="71" t="s">
        <v>387</v>
      </c>
      <c r="I162" s="71" t="s">
        <v>387</v>
      </c>
      <c r="J162" s="71"/>
      <c r="K162" s="71"/>
    </row>
    <row r="163" spans="1:11" ht="13" x14ac:dyDescent="0.15">
      <c r="A163" s="15" t="s">
        <v>1835</v>
      </c>
      <c r="B163" s="18" t="s">
        <v>349</v>
      </c>
      <c r="C163" s="20">
        <v>162</v>
      </c>
      <c r="D163" s="20" t="s">
        <v>392</v>
      </c>
      <c r="E163" s="20">
        <v>70</v>
      </c>
      <c r="F163" s="18" t="s">
        <v>393</v>
      </c>
      <c r="G163" s="21" t="s">
        <v>177</v>
      </c>
      <c r="H163" s="71" t="s">
        <v>387</v>
      </c>
      <c r="I163" s="71" t="s">
        <v>387</v>
      </c>
      <c r="J163" s="71"/>
      <c r="K163" s="71"/>
    </row>
    <row r="164" spans="1:11" ht="13" x14ac:dyDescent="0.15">
      <c r="A164" s="15" t="s">
        <v>3121</v>
      </c>
      <c r="B164" s="18" t="s">
        <v>349</v>
      </c>
      <c r="C164" s="20">
        <v>163</v>
      </c>
      <c r="D164" s="20" t="s">
        <v>392</v>
      </c>
      <c r="E164" s="20">
        <v>200</v>
      </c>
      <c r="F164" s="18" t="s">
        <v>393</v>
      </c>
      <c r="G164" s="21" t="s">
        <v>193</v>
      </c>
      <c r="H164" s="71" t="s">
        <v>387</v>
      </c>
      <c r="I164" s="71" t="s">
        <v>387</v>
      </c>
      <c r="J164" s="71"/>
      <c r="K164" s="71" t="s">
        <v>387</v>
      </c>
    </row>
    <row r="165" spans="1:11" ht="13" x14ac:dyDescent="0.15">
      <c r="A165" s="15" t="s">
        <v>3292</v>
      </c>
      <c r="B165" s="18" t="s">
        <v>349</v>
      </c>
      <c r="C165" s="20">
        <v>164</v>
      </c>
      <c r="D165" s="20" t="s">
        <v>469</v>
      </c>
      <c r="E165" s="20"/>
      <c r="F165" s="18" t="s">
        <v>1542</v>
      </c>
      <c r="G165" s="21" t="s">
        <v>177</v>
      </c>
      <c r="H165" s="71" t="s">
        <v>387</v>
      </c>
      <c r="I165" s="71" t="s">
        <v>387</v>
      </c>
      <c r="J165" s="71"/>
      <c r="K165" s="71"/>
    </row>
    <row r="166" spans="1:11" ht="13" x14ac:dyDescent="0.15">
      <c r="A166" s="15" t="s">
        <v>3293</v>
      </c>
      <c r="B166" s="18" t="s">
        <v>349</v>
      </c>
      <c r="C166" s="20">
        <v>165</v>
      </c>
      <c r="D166" s="20" t="s">
        <v>469</v>
      </c>
      <c r="E166" s="20"/>
      <c r="F166" s="18" t="s">
        <v>1542</v>
      </c>
      <c r="G166" s="21" t="s">
        <v>177</v>
      </c>
      <c r="H166" s="71" t="s">
        <v>387</v>
      </c>
      <c r="I166" s="71" t="s">
        <v>387</v>
      </c>
      <c r="J166" s="71"/>
      <c r="K166" s="71"/>
    </row>
    <row r="167" spans="1:11" ht="13" x14ac:dyDescent="0.15">
      <c r="A167" s="15" t="s">
        <v>3294</v>
      </c>
      <c r="B167" s="18" t="s">
        <v>349</v>
      </c>
      <c r="C167" s="20">
        <v>166</v>
      </c>
      <c r="D167" s="20" t="s">
        <v>469</v>
      </c>
      <c r="E167" s="20"/>
      <c r="F167" s="18" t="s">
        <v>1542</v>
      </c>
      <c r="G167" s="21" t="s">
        <v>177</v>
      </c>
      <c r="H167" s="71" t="s">
        <v>387</v>
      </c>
      <c r="I167" s="71" t="s">
        <v>387</v>
      </c>
      <c r="J167" s="71"/>
      <c r="K167" s="71"/>
    </row>
    <row r="168" spans="1:11" ht="13" x14ac:dyDescent="0.15">
      <c r="A168" s="15" t="s">
        <v>3295</v>
      </c>
      <c r="B168" s="18" t="s">
        <v>349</v>
      </c>
      <c r="C168" s="20">
        <v>167</v>
      </c>
      <c r="D168" s="20" t="s">
        <v>469</v>
      </c>
      <c r="E168" s="20"/>
      <c r="F168" s="18" t="s">
        <v>1542</v>
      </c>
      <c r="G168" s="21" t="s">
        <v>177</v>
      </c>
      <c r="H168" s="71" t="s">
        <v>387</v>
      </c>
      <c r="I168" s="71" t="s">
        <v>387</v>
      </c>
      <c r="J168" s="71"/>
      <c r="K168" s="71"/>
    </row>
    <row r="169" spans="1:11" ht="13" x14ac:dyDescent="0.15">
      <c r="A169" s="15" t="s">
        <v>3296</v>
      </c>
      <c r="B169" s="18" t="s">
        <v>349</v>
      </c>
      <c r="C169" s="20">
        <v>168</v>
      </c>
      <c r="D169" s="20" t="s">
        <v>469</v>
      </c>
      <c r="E169" s="20"/>
      <c r="F169" s="18" t="s">
        <v>721</v>
      </c>
      <c r="G169" s="21" t="s">
        <v>177</v>
      </c>
      <c r="H169" s="71" t="s">
        <v>387</v>
      </c>
      <c r="I169" s="71" t="s">
        <v>387</v>
      </c>
      <c r="J169" s="71"/>
      <c r="K169" s="71"/>
    </row>
    <row r="170" spans="1:11" ht="13" x14ac:dyDescent="0.15">
      <c r="A170" s="15" t="s">
        <v>3297</v>
      </c>
      <c r="B170" s="18" t="s">
        <v>349</v>
      </c>
      <c r="C170" s="20">
        <v>169</v>
      </c>
      <c r="D170" s="20" t="s">
        <v>469</v>
      </c>
      <c r="E170" s="20"/>
      <c r="F170" s="18" t="s">
        <v>1542</v>
      </c>
      <c r="G170" s="21" t="s">
        <v>177</v>
      </c>
      <c r="H170" s="71" t="s">
        <v>387</v>
      </c>
      <c r="I170" s="71" t="s">
        <v>387</v>
      </c>
      <c r="J170" s="71"/>
      <c r="K170" s="71"/>
    </row>
    <row r="171" spans="1:11" ht="13" x14ac:dyDescent="0.15">
      <c r="A171" s="15" t="s">
        <v>3298</v>
      </c>
      <c r="B171" s="18" t="s">
        <v>349</v>
      </c>
      <c r="C171" s="20">
        <v>170</v>
      </c>
      <c r="D171" s="20" t="s">
        <v>469</v>
      </c>
      <c r="E171" s="20"/>
      <c r="F171" s="18" t="s">
        <v>1542</v>
      </c>
      <c r="G171" s="21" t="s">
        <v>177</v>
      </c>
      <c r="H171" s="71" t="s">
        <v>387</v>
      </c>
      <c r="I171" s="71" t="s">
        <v>387</v>
      </c>
      <c r="J171" s="71"/>
      <c r="K171" s="71"/>
    </row>
    <row r="172" spans="1:11" ht="13" x14ac:dyDescent="0.15">
      <c r="A172" s="15" t="s">
        <v>3299</v>
      </c>
      <c r="B172" s="18" t="s">
        <v>349</v>
      </c>
      <c r="C172" s="20">
        <v>171</v>
      </c>
      <c r="D172" s="20" t="s">
        <v>469</v>
      </c>
      <c r="E172" s="20"/>
      <c r="F172" s="18" t="s">
        <v>1542</v>
      </c>
      <c r="G172" s="21" t="s">
        <v>177</v>
      </c>
      <c r="H172" s="71" t="s">
        <v>387</v>
      </c>
      <c r="I172" s="71" t="s">
        <v>387</v>
      </c>
      <c r="J172" s="71"/>
      <c r="K172" s="71"/>
    </row>
    <row r="173" spans="1:11" ht="13" x14ac:dyDescent="0.15">
      <c r="A173" s="15" t="s">
        <v>3300</v>
      </c>
      <c r="B173" s="18" t="s">
        <v>349</v>
      </c>
      <c r="C173" s="20">
        <v>172</v>
      </c>
      <c r="D173" s="20" t="s">
        <v>469</v>
      </c>
      <c r="E173" s="20"/>
      <c r="F173" s="18" t="s">
        <v>1542</v>
      </c>
      <c r="G173" s="21" t="s">
        <v>177</v>
      </c>
      <c r="H173" s="71" t="s">
        <v>387</v>
      </c>
      <c r="I173" s="71" t="s">
        <v>387</v>
      </c>
      <c r="J173" s="71"/>
      <c r="K173" s="71"/>
    </row>
    <row r="174" spans="1:11" ht="13" x14ac:dyDescent="0.15">
      <c r="A174" s="15" t="s">
        <v>3301</v>
      </c>
      <c r="B174" s="18" t="s">
        <v>349</v>
      </c>
      <c r="C174" s="20">
        <v>173</v>
      </c>
      <c r="D174" s="20" t="s">
        <v>469</v>
      </c>
      <c r="E174" s="20"/>
      <c r="F174" s="18" t="s">
        <v>1542</v>
      </c>
      <c r="G174" s="21" t="s">
        <v>177</v>
      </c>
      <c r="H174" s="71" t="s">
        <v>387</v>
      </c>
      <c r="I174" s="71" t="s">
        <v>387</v>
      </c>
      <c r="J174" s="71"/>
      <c r="K174" s="71"/>
    </row>
    <row r="175" spans="1:11" ht="13" x14ac:dyDescent="0.15">
      <c r="A175" s="15" t="s">
        <v>3302</v>
      </c>
      <c r="B175" s="18" t="s">
        <v>349</v>
      </c>
      <c r="C175" s="20">
        <v>174</v>
      </c>
      <c r="D175" s="20" t="s">
        <v>469</v>
      </c>
      <c r="E175" s="20"/>
      <c r="F175" s="18" t="s">
        <v>1069</v>
      </c>
      <c r="G175" s="21" t="s">
        <v>177</v>
      </c>
      <c r="H175" s="71" t="s">
        <v>387</v>
      </c>
      <c r="I175" s="71" t="s">
        <v>387</v>
      </c>
      <c r="J175" s="71"/>
      <c r="K175" s="71"/>
    </row>
    <row r="176" spans="1:11" ht="13" x14ac:dyDescent="0.15">
      <c r="A176" s="15" t="s">
        <v>3303</v>
      </c>
      <c r="B176" s="18" t="s">
        <v>349</v>
      </c>
      <c r="C176" s="20">
        <v>175</v>
      </c>
      <c r="D176" s="20" t="s">
        <v>469</v>
      </c>
      <c r="E176" s="20"/>
      <c r="F176" s="18" t="s">
        <v>1069</v>
      </c>
      <c r="G176" s="21" t="s">
        <v>177</v>
      </c>
      <c r="H176" s="71" t="s">
        <v>387</v>
      </c>
      <c r="I176" s="71" t="s">
        <v>387</v>
      </c>
      <c r="J176" s="71"/>
      <c r="K176" s="71"/>
    </row>
    <row r="177" spans="1:11" ht="13" x14ac:dyDescent="0.15">
      <c r="A177" s="15" t="s">
        <v>3304</v>
      </c>
      <c r="B177" s="18" t="s">
        <v>349</v>
      </c>
      <c r="C177" s="20">
        <v>176</v>
      </c>
      <c r="D177" s="20" t="s">
        <v>469</v>
      </c>
      <c r="E177" s="20"/>
      <c r="F177" s="18" t="s">
        <v>1069</v>
      </c>
      <c r="G177" s="21" t="s">
        <v>177</v>
      </c>
      <c r="H177" s="71" t="s">
        <v>387</v>
      </c>
      <c r="I177" s="71" t="s">
        <v>387</v>
      </c>
      <c r="J177" s="71"/>
      <c r="K177" s="71"/>
    </row>
    <row r="178" spans="1:11" ht="13" x14ac:dyDescent="0.15">
      <c r="A178" s="15" t="s">
        <v>3305</v>
      </c>
      <c r="B178" s="18" t="s">
        <v>349</v>
      </c>
      <c r="C178" s="20">
        <v>177</v>
      </c>
      <c r="D178" s="20" t="s">
        <v>469</v>
      </c>
      <c r="E178" s="20"/>
      <c r="F178" s="18" t="s">
        <v>1069</v>
      </c>
      <c r="G178" s="21" t="s">
        <v>177</v>
      </c>
      <c r="H178" s="71" t="s">
        <v>387</v>
      </c>
      <c r="I178" s="71" t="s">
        <v>387</v>
      </c>
      <c r="J178" s="71"/>
      <c r="K178" s="71"/>
    </row>
    <row r="179" spans="1:11" ht="13" x14ac:dyDescent="0.15">
      <c r="A179" s="15" t="s">
        <v>3306</v>
      </c>
      <c r="B179" s="18" t="s">
        <v>349</v>
      </c>
      <c r="C179" s="20">
        <v>178</v>
      </c>
      <c r="D179" s="20" t="s">
        <v>469</v>
      </c>
      <c r="E179" s="20"/>
      <c r="F179" s="18" t="s">
        <v>1069</v>
      </c>
      <c r="G179" s="21" t="s">
        <v>177</v>
      </c>
      <c r="H179" s="71" t="s">
        <v>387</v>
      </c>
      <c r="I179" s="71" t="s">
        <v>387</v>
      </c>
      <c r="J179" s="71"/>
      <c r="K179" s="71"/>
    </row>
    <row r="180" spans="1:11" ht="13" x14ac:dyDescent="0.15">
      <c r="A180" s="15" t="s">
        <v>3307</v>
      </c>
      <c r="B180" s="18" t="s">
        <v>349</v>
      </c>
      <c r="C180" s="20">
        <v>179</v>
      </c>
      <c r="D180" s="20" t="s">
        <v>469</v>
      </c>
      <c r="E180" s="20"/>
      <c r="F180" s="18" t="s">
        <v>721</v>
      </c>
      <c r="G180" s="21" t="s">
        <v>177</v>
      </c>
      <c r="H180" s="71" t="s">
        <v>387</v>
      </c>
      <c r="I180" s="71" t="s">
        <v>387</v>
      </c>
      <c r="J180" s="71"/>
      <c r="K180" s="71"/>
    </row>
    <row r="181" spans="1:11" ht="13" x14ac:dyDescent="0.15">
      <c r="A181" s="15" t="s">
        <v>3308</v>
      </c>
      <c r="B181" s="18" t="s">
        <v>349</v>
      </c>
      <c r="C181" s="20">
        <v>180</v>
      </c>
      <c r="D181" s="20" t="s">
        <v>469</v>
      </c>
      <c r="E181" s="20"/>
      <c r="F181" s="18" t="s">
        <v>1542</v>
      </c>
      <c r="G181" s="21" t="s">
        <v>177</v>
      </c>
      <c r="H181" s="71" t="s">
        <v>387</v>
      </c>
      <c r="I181" s="71" t="s">
        <v>387</v>
      </c>
      <c r="J181" s="71"/>
      <c r="K181" s="71"/>
    </row>
    <row r="182" spans="1:11" ht="13" x14ac:dyDescent="0.15">
      <c r="A182" s="15" t="s">
        <v>3309</v>
      </c>
      <c r="B182" s="18" t="s">
        <v>349</v>
      </c>
      <c r="C182" s="20">
        <v>181</v>
      </c>
      <c r="D182" s="20" t="s">
        <v>469</v>
      </c>
      <c r="E182" s="20"/>
      <c r="F182" s="18" t="s">
        <v>1069</v>
      </c>
      <c r="G182" s="21" t="s">
        <v>177</v>
      </c>
      <c r="H182" s="71" t="s">
        <v>387</v>
      </c>
      <c r="I182" s="71" t="s">
        <v>387</v>
      </c>
      <c r="J182" s="71"/>
      <c r="K182" s="71"/>
    </row>
    <row r="183" spans="1:11" ht="13" x14ac:dyDescent="0.15">
      <c r="A183" s="15" t="s">
        <v>2167</v>
      </c>
      <c r="B183" s="18" t="s">
        <v>349</v>
      </c>
      <c r="C183" s="20">
        <v>182</v>
      </c>
      <c r="D183" s="20" t="s">
        <v>469</v>
      </c>
      <c r="E183" s="20"/>
      <c r="F183" s="18" t="s">
        <v>1542</v>
      </c>
      <c r="G183" s="21" t="s">
        <v>177</v>
      </c>
      <c r="H183" s="71" t="s">
        <v>387</v>
      </c>
      <c r="I183" s="71" t="s">
        <v>387</v>
      </c>
      <c r="J183" s="71"/>
      <c r="K183" s="71"/>
    </row>
    <row r="184" spans="1:11" ht="13" x14ac:dyDescent="0.15">
      <c r="A184" s="15" t="s">
        <v>1112</v>
      </c>
      <c r="B184" s="18" t="s">
        <v>349</v>
      </c>
      <c r="C184" s="20">
        <v>183</v>
      </c>
      <c r="D184" s="20" t="s">
        <v>469</v>
      </c>
      <c r="E184" s="20"/>
      <c r="F184" s="18" t="s">
        <v>721</v>
      </c>
      <c r="G184" s="21" t="s">
        <v>177</v>
      </c>
      <c r="H184" s="71" t="s">
        <v>387</v>
      </c>
      <c r="I184" s="71" t="s">
        <v>387</v>
      </c>
      <c r="J184" s="71"/>
      <c r="K184" s="71"/>
    </row>
    <row r="185" spans="1:11" ht="13" x14ac:dyDescent="0.15">
      <c r="A185" s="15" t="s">
        <v>3310</v>
      </c>
      <c r="B185" s="18" t="s">
        <v>349</v>
      </c>
      <c r="C185" s="20">
        <v>184</v>
      </c>
      <c r="D185" s="20" t="s">
        <v>469</v>
      </c>
      <c r="E185" s="20"/>
      <c r="F185" s="18" t="s">
        <v>1069</v>
      </c>
      <c r="G185" s="21" t="s">
        <v>185</v>
      </c>
      <c r="H185" s="71" t="s">
        <v>387</v>
      </c>
      <c r="I185" s="71" t="s">
        <v>387</v>
      </c>
      <c r="J185" s="71"/>
      <c r="K185" s="71"/>
    </row>
    <row r="186" spans="1:11" ht="13" x14ac:dyDescent="0.15">
      <c r="A186" s="15" t="s">
        <v>3311</v>
      </c>
      <c r="B186" s="18" t="s">
        <v>349</v>
      </c>
      <c r="C186" s="20">
        <v>185</v>
      </c>
      <c r="D186" s="20" t="s">
        <v>469</v>
      </c>
      <c r="E186" s="20"/>
      <c r="F186" s="18" t="s">
        <v>1069</v>
      </c>
      <c r="G186" s="21" t="s">
        <v>177</v>
      </c>
      <c r="H186" s="71" t="s">
        <v>387</v>
      </c>
      <c r="I186" s="71" t="s">
        <v>387</v>
      </c>
      <c r="J186" s="71"/>
      <c r="K186" s="71"/>
    </row>
    <row r="187" spans="1:11" ht="13" x14ac:dyDescent="0.15">
      <c r="A187" s="15" t="s">
        <v>3312</v>
      </c>
      <c r="B187" s="18" t="s">
        <v>349</v>
      </c>
      <c r="C187" s="20">
        <v>186</v>
      </c>
      <c r="D187" s="20" t="s">
        <v>469</v>
      </c>
      <c r="E187" s="20"/>
      <c r="F187" s="18" t="s">
        <v>1542</v>
      </c>
      <c r="G187" s="21" t="s">
        <v>177</v>
      </c>
      <c r="H187" s="71" t="s">
        <v>387</v>
      </c>
      <c r="I187" s="71" t="s">
        <v>387</v>
      </c>
      <c r="J187" s="71"/>
      <c r="K187" s="71"/>
    </row>
    <row r="188" spans="1:11" ht="13" x14ac:dyDescent="0.15">
      <c r="A188" s="15" t="s">
        <v>3313</v>
      </c>
      <c r="B188" s="18" t="s">
        <v>349</v>
      </c>
      <c r="C188" s="20">
        <v>187</v>
      </c>
      <c r="D188" s="20" t="s">
        <v>469</v>
      </c>
      <c r="E188" s="20"/>
      <c r="F188" s="18" t="s">
        <v>1542</v>
      </c>
      <c r="G188" s="21" t="s">
        <v>177</v>
      </c>
      <c r="H188" s="71" t="s">
        <v>387</v>
      </c>
      <c r="I188" s="71" t="s">
        <v>387</v>
      </c>
      <c r="J188" s="71"/>
      <c r="K188" s="71"/>
    </row>
    <row r="189" spans="1:11" ht="13" x14ac:dyDescent="0.15">
      <c r="A189" s="15" t="s">
        <v>3314</v>
      </c>
      <c r="B189" s="18" t="s">
        <v>349</v>
      </c>
      <c r="C189" s="20">
        <v>188</v>
      </c>
      <c r="D189" s="20" t="s">
        <v>469</v>
      </c>
      <c r="E189" s="20"/>
      <c r="F189" s="18" t="s">
        <v>1069</v>
      </c>
      <c r="G189" s="21" t="s">
        <v>177</v>
      </c>
      <c r="H189" s="71" t="s">
        <v>387</v>
      </c>
      <c r="I189" s="71" t="s">
        <v>387</v>
      </c>
      <c r="J189" s="71"/>
      <c r="K189" s="71"/>
    </row>
    <row r="190" spans="1:11" ht="13" x14ac:dyDescent="0.15">
      <c r="A190" s="15" t="s">
        <v>3315</v>
      </c>
      <c r="B190" s="18" t="s">
        <v>349</v>
      </c>
      <c r="C190" s="20">
        <v>189</v>
      </c>
      <c r="D190" s="20" t="s">
        <v>469</v>
      </c>
      <c r="E190" s="20"/>
      <c r="F190" s="18" t="s">
        <v>1069</v>
      </c>
      <c r="G190" s="21" t="s">
        <v>177</v>
      </c>
      <c r="H190" s="71" t="s">
        <v>387</v>
      </c>
      <c r="I190" s="71" t="s">
        <v>387</v>
      </c>
      <c r="J190" s="71"/>
      <c r="K190" s="71"/>
    </row>
    <row r="191" spans="1:11" ht="13" x14ac:dyDescent="0.15">
      <c r="A191" s="15" t="s">
        <v>3316</v>
      </c>
      <c r="B191" s="18" t="s">
        <v>349</v>
      </c>
      <c r="C191" s="20">
        <v>190</v>
      </c>
      <c r="D191" s="20" t="s">
        <v>496</v>
      </c>
      <c r="E191" s="20"/>
      <c r="F191" s="18" t="s">
        <v>497</v>
      </c>
      <c r="G191" s="21" t="s">
        <v>177</v>
      </c>
      <c r="H191" s="71" t="s">
        <v>387</v>
      </c>
      <c r="I191" s="71" t="s">
        <v>387</v>
      </c>
      <c r="J191" s="71"/>
      <c r="K191" s="71"/>
    </row>
    <row r="192" spans="1:11" ht="13" x14ac:dyDescent="0.15">
      <c r="A192" s="15" t="s">
        <v>3275</v>
      </c>
      <c r="B192" s="18" t="s">
        <v>349</v>
      </c>
      <c r="C192" s="20">
        <v>191</v>
      </c>
      <c r="D192" s="20" t="s">
        <v>407</v>
      </c>
      <c r="E192" s="20">
        <v>260</v>
      </c>
      <c r="F192" s="18" t="s">
        <v>393</v>
      </c>
      <c r="G192" s="21" t="s">
        <v>257</v>
      </c>
      <c r="H192" s="71" t="s">
        <v>387</v>
      </c>
      <c r="I192" s="71" t="s">
        <v>387</v>
      </c>
      <c r="J192" s="71"/>
      <c r="K192" s="71" t="s">
        <v>387</v>
      </c>
    </row>
    <row r="193" spans="1:11" ht="13" x14ac:dyDescent="0.15">
      <c r="A193" s="15" t="s">
        <v>3275</v>
      </c>
      <c r="B193" s="18" t="s">
        <v>349</v>
      </c>
      <c r="C193" s="20">
        <v>192</v>
      </c>
      <c r="D193" s="20" t="s">
        <v>407</v>
      </c>
      <c r="E193" s="20">
        <v>260</v>
      </c>
      <c r="F193" s="18" t="s">
        <v>393</v>
      </c>
      <c r="G193" s="21" t="s">
        <v>257</v>
      </c>
      <c r="H193" s="71" t="s">
        <v>387</v>
      </c>
      <c r="I193" s="71" t="s">
        <v>387</v>
      </c>
      <c r="J193" s="71"/>
      <c r="K193" s="71" t="s">
        <v>387</v>
      </c>
    </row>
    <row r="194" spans="1:11" ht="13" x14ac:dyDescent="0.15">
      <c r="A194" s="15" t="s">
        <v>3276</v>
      </c>
      <c r="B194" s="18" t="s">
        <v>349</v>
      </c>
      <c r="C194" s="20">
        <v>193</v>
      </c>
      <c r="D194" s="20" t="s">
        <v>407</v>
      </c>
      <c r="E194" s="20">
        <v>200</v>
      </c>
      <c r="F194" s="18" t="s">
        <v>398</v>
      </c>
      <c r="G194" s="21" t="s">
        <v>257</v>
      </c>
      <c r="H194" s="71" t="s">
        <v>387</v>
      </c>
      <c r="I194" s="71" t="s">
        <v>387</v>
      </c>
      <c r="J194" s="71"/>
      <c r="K194" s="71" t="s">
        <v>387</v>
      </c>
    </row>
    <row r="195" spans="1:11" ht="13" x14ac:dyDescent="0.15">
      <c r="A195" s="15" t="s">
        <v>3277</v>
      </c>
      <c r="B195" s="18" t="s">
        <v>349</v>
      </c>
      <c r="C195" s="20">
        <v>194</v>
      </c>
      <c r="D195" s="20" t="s">
        <v>395</v>
      </c>
      <c r="E195" s="20">
        <v>270</v>
      </c>
      <c r="F195" s="18" t="s">
        <v>393</v>
      </c>
      <c r="G195" s="21" t="s">
        <v>257</v>
      </c>
      <c r="H195" s="71" t="s">
        <v>387</v>
      </c>
      <c r="I195" s="71" t="s">
        <v>387</v>
      </c>
      <c r="J195" s="71"/>
      <c r="K195" s="71" t="s">
        <v>387</v>
      </c>
    </row>
    <row r="196" spans="1:11" ht="13" x14ac:dyDescent="0.15">
      <c r="A196" s="15" t="s">
        <v>3280</v>
      </c>
      <c r="B196" s="18" t="s">
        <v>349</v>
      </c>
      <c r="C196" s="20">
        <v>195</v>
      </c>
      <c r="D196" s="20" t="s">
        <v>404</v>
      </c>
      <c r="E196" s="20">
        <v>160</v>
      </c>
      <c r="F196" s="18" t="s">
        <v>393</v>
      </c>
      <c r="G196" s="21" t="s">
        <v>257</v>
      </c>
      <c r="H196" s="71" t="s">
        <v>387</v>
      </c>
      <c r="I196" s="71" t="s">
        <v>387</v>
      </c>
      <c r="J196" s="71"/>
      <c r="K196" s="71" t="s">
        <v>387</v>
      </c>
    </row>
    <row r="197" spans="1:11" ht="13" x14ac:dyDescent="0.15">
      <c r="A197" s="15" t="s">
        <v>3281</v>
      </c>
      <c r="B197" s="18" t="s">
        <v>349</v>
      </c>
      <c r="C197" s="20">
        <v>196</v>
      </c>
      <c r="D197" s="20" t="s">
        <v>385</v>
      </c>
      <c r="E197" s="20">
        <v>270</v>
      </c>
      <c r="F197" s="18" t="s">
        <v>393</v>
      </c>
      <c r="G197" s="21" t="s">
        <v>257</v>
      </c>
      <c r="H197" s="71" t="s">
        <v>387</v>
      </c>
      <c r="I197" s="71" t="s">
        <v>387</v>
      </c>
      <c r="J197" s="71"/>
      <c r="K197" s="71" t="s">
        <v>387</v>
      </c>
    </row>
    <row r="198" spans="1:11" ht="13" x14ac:dyDescent="0.15">
      <c r="A198" s="15" t="s">
        <v>3281</v>
      </c>
      <c r="B198" s="18" t="s">
        <v>349</v>
      </c>
      <c r="C198" s="20">
        <v>197</v>
      </c>
      <c r="D198" s="20" t="s">
        <v>385</v>
      </c>
      <c r="E198" s="20">
        <v>270</v>
      </c>
      <c r="F198" s="18" t="s">
        <v>393</v>
      </c>
      <c r="G198" s="21" t="s">
        <v>257</v>
      </c>
      <c r="H198" s="71" t="s">
        <v>387</v>
      </c>
      <c r="I198" s="71" t="s">
        <v>387</v>
      </c>
      <c r="J198" s="71"/>
      <c r="K198" s="71" t="s">
        <v>387</v>
      </c>
    </row>
    <row r="199" spans="1:11" ht="13" x14ac:dyDescent="0.15">
      <c r="A199" s="15" t="s">
        <v>3282</v>
      </c>
      <c r="B199" s="18" t="s">
        <v>349</v>
      </c>
      <c r="C199" s="20">
        <v>198</v>
      </c>
      <c r="D199" s="20" t="s">
        <v>400</v>
      </c>
      <c r="E199" s="20">
        <v>270</v>
      </c>
      <c r="F199" s="18" t="s">
        <v>393</v>
      </c>
      <c r="G199" s="21" t="s">
        <v>257</v>
      </c>
      <c r="H199" s="71" t="s">
        <v>387</v>
      </c>
      <c r="I199" s="71" t="s">
        <v>387</v>
      </c>
      <c r="J199" s="71"/>
      <c r="K199" s="71" t="s">
        <v>387</v>
      </c>
    </row>
    <row r="200" spans="1:11" ht="13" x14ac:dyDescent="0.15">
      <c r="A200" s="15" t="s">
        <v>3282</v>
      </c>
      <c r="B200" s="18" t="s">
        <v>349</v>
      </c>
      <c r="C200" s="20">
        <v>199</v>
      </c>
      <c r="D200" s="20" t="s">
        <v>400</v>
      </c>
      <c r="E200" s="20">
        <v>270</v>
      </c>
      <c r="F200" s="18" t="s">
        <v>393</v>
      </c>
      <c r="G200" s="21" t="s">
        <v>257</v>
      </c>
      <c r="H200" s="71" t="s">
        <v>387</v>
      </c>
      <c r="I200" s="71" t="s">
        <v>387</v>
      </c>
      <c r="J200" s="71"/>
      <c r="K200" s="71" t="s">
        <v>387</v>
      </c>
    </row>
    <row r="201" spans="1:11" ht="13" x14ac:dyDescent="0.15">
      <c r="A201" s="15" t="s">
        <v>3284</v>
      </c>
      <c r="B201" s="18" t="s">
        <v>349</v>
      </c>
      <c r="C201" s="20">
        <v>200</v>
      </c>
      <c r="D201" s="20" t="s">
        <v>858</v>
      </c>
      <c r="E201" s="20">
        <v>250</v>
      </c>
      <c r="F201" s="18" t="s">
        <v>393</v>
      </c>
      <c r="G201" s="21" t="s">
        <v>257</v>
      </c>
      <c r="H201" s="71" t="s">
        <v>387</v>
      </c>
      <c r="I201" s="71" t="s">
        <v>387</v>
      </c>
      <c r="J201" s="71"/>
      <c r="K201" s="71" t="s">
        <v>387</v>
      </c>
    </row>
    <row r="202" spans="1:11" ht="13" x14ac:dyDescent="0.15">
      <c r="A202" s="15" t="s">
        <v>3284</v>
      </c>
      <c r="B202" s="18" t="s">
        <v>349</v>
      </c>
      <c r="C202" s="20">
        <v>201</v>
      </c>
      <c r="D202" s="20" t="s">
        <v>858</v>
      </c>
      <c r="E202" s="20">
        <v>250</v>
      </c>
      <c r="F202" s="18" t="s">
        <v>393</v>
      </c>
      <c r="G202" s="21" t="s">
        <v>257</v>
      </c>
      <c r="H202" s="71" t="s">
        <v>387</v>
      </c>
      <c r="I202" s="71" t="s">
        <v>387</v>
      </c>
      <c r="J202" s="71"/>
      <c r="K202" s="71" t="s">
        <v>387</v>
      </c>
    </row>
    <row r="203" spans="1:11" ht="13" x14ac:dyDescent="0.15">
      <c r="A203" s="15" t="s">
        <v>3285</v>
      </c>
      <c r="B203" s="18" t="s">
        <v>349</v>
      </c>
      <c r="C203" s="20">
        <v>202</v>
      </c>
      <c r="D203" s="20" t="s">
        <v>858</v>
      </c>
      <c r="E203" s="20">
        <v>210</v>
      </c>
      <c r="F203" s="18" t="s">
        <v>398</v>
      </c>
      <c r="G203" s="21" t="s">
        <v>257</v>
      </c>
      <c r="H203" s="71" t="s">
        <v>387</v>
      </c>
      <c r="I203" s="71" t="s">
        <v>387</v>
      </c>
      <c r="J203" s="71"/>
      <c r="K203" s="71" t="s">
        <v>387</v>
      </c>
    </row>
    <row r="204" spans="1:11" ht="13" x14ac:dyDescent="0.15">
      <c r="A204" s="15" t="s">
        <v>3286</v>
      </c>
      <c r="B204" s="18" t="s">
        <v>349</v>
      </c>
      <c r="C204" s="20">
        <v>203</v>
      </c>
      <c r="D204" s="20" t="s">
        <v>847</v>
      </c>
      <c r="E204" s="20">
        <v>260</v>
      </c>
      <c r="F204" s="18" t="s">
        <v>393</v>
      </c>
      <c r="G204" s="21" t="s">
        <v>257</v>
      </c>
      <c r="H204" s="71" t="s">
        <v>387</v>
      </c>
      <c r="I204" s="71" t="s">
        <v>387</v>
      </c>
      <c r="J204" s="71"/>
      <c r="K204" s="71" t="s">
        <v>387</v>
      </c>
    </row>
    <row r="205" spans="1:11" ht="13" x14ac:dyDescent="0.15">
      <c r="A205" s="15" t="s">
        <v>3289</v>
      </c>
      <c r="B205" s="18" t="s">
        <v>349</v>
      </c>
      <c r="C205" s="20">
        <v>204</v>
      </c>
      <c r="D205" s="20" t="s">
        <v>2547</v>
      </c>
      <c r="E205" s="20">
        <v>260</v>
      </c>
      <c r="F205" s="18" t="s">
        <v>393</v>
      </c>
      <c r="G205" s="21" t="s">
        <v>257</v>
      </c>
      <c r="H205" s="71" t="s">
        <v>387</v>
      </c>
      <c r="I205" s="71" t="s">
        <v>387</v>
      </c>
      <c r="J205" s="71"/>
      <c r="K205" s="71" t="s">
        <v>387</v>
      </c>
    </row>
    <row r="206" spans="1:11" ht="13" x14ac:dyDescent="0.15">
      <c r="A206" s="15" t="s">
        <v>3289</v>
      </c>
      <c r="B206" s="18" t="s">
        <v>349</v>
      </c>
      <c r="C206" s="20">
        <v>205</v>
      </c>
      <c r="D206" s="20" t="s">
        <v>2547</v>
      </c>
      <c r="E206" s="20">
        <v>260</v>
      </c>
      <c r="F206" s="18" t="s">
        <v>393</v>
      </c>
      <c r="G206" s="21" t="s">
        <v>257</v>
      </c>
      <c r="H206" s="71" t="s">
        <v>387</v>
      </c>
      <c r="I206" s="71" t="s">
        <v>387</v>
      </c>
      <c r="J206" s="71"/>
      <c r="K206" s="71" t="s">
        <v>387</v>
      </c>
    </row>
    <row r="207" spans="1:11" ht="13" x14ac:dyDescent="0.15">
      <c r="A207" s="15" t="s">
        <v>3290</v>
      </c>
      <c r="B207" s="18" t="s">
        <v>349</v>
      </c>
      <c r="C207" s="20">
        <v>206</v>
      </c>
      <c r="D207" s="20" t="s">
        <v>2547</v>
      </c>
      <c r="E207" s="20">
        <v>190</v>
      </c>
      <c r="F207" s="18" t="s">
        <v>398</v>
      </c>
      <c r="G207" s="21" t="s">
        <v>257</v>
      </c>
      <c r="H207" s="71" t="s">
        <v>387</v>
      </c>
      <c r="I207" s="71" t="s">
        <v>387</v>
      </c>
      <c r="J207" s="71"/>
      <c r="K207" s="71" t="s">
        <v>387</v>
      </c>
    </row>
    <row r="208" spans="1:11" ht="13" x14ac:dyDescent="0.15">
      <c r="A208" s="15" t="s">
        <v>3291</v>
      </c>
      <c r="B208" s="18" t="s">
        <v>349</v>
      </c>
      <c r="C208" s="20">
        <v>207</v>
      </c>
      <c r="D208" s="20" t="s">
        <v>392</v>
      </c>
      <c r="E208" s="20">
        <v>200</v>
      </c>
      <c r="F208" s="18" t="s">
        <v>398</v>
      </c>
      <c r="G208" s="21" t="s">
        <v>257</v>
      </c>
      <c r="H208" s="71" t="s">
        <v>387</v>
      </c>
      <c r="I208" s="71" t="s">
        <v>387</v>
      </c>
      <c r="J208" s="71"/>
      <c r="K208" s="71" t="s">
        <v>387</v>
      </c>
    </row>
    <row r="209" spans="1:11" ht="13" x14ac:dyDescent="0.15">
      <c r="A209" s="15" t="s">
        <v>3121</v>
      </c>
      <c r="B209" s="18" t="s">
        <v>349</v>
      </c>
      <c r="C209" s="20">
        <v>208</v>
      </c>
      <c r="D209" s="20" t="s">
        <v>392</v>
      </c>
      <c r="E209" s="20">
        <v>200</v>
      </c>
      <c r="F209" s="18" t="s">
        <v>393</v>
      </c>
      <c r="G209" s="21" t="s">
        <v>257</v>
      </c>
      <c r="H209" s="71" t="s">
        <v>387</v>
      </c>
      <c r="I209" s="71" t="s">
        <v>387</v>
      </c>
      <c r="J209" s="71"/>
      <c r="K209" s="71" t="s">
        <v>387</v>
      </c>
    </row>
    <row r="210" spans="1:11" ht="13" x14ac:dyDescent="0.15">
      <c r="A210" s="15" t="s">
        <v>3303</v>
      </c>
      <c r="B210" s="18" t="s">
        <v>349</v>
      </c>
      <c r="C210" s="20">
        <v>209</v>
      </c>
      <c r="D210" s="20" t="s">
        <v>469</v>
      </c>
      <c r="E210" s="20"/>
      <c r="F210" s="18" t="s">
        <v>1069</v>
      </c>
      <c r="G210" s="21" t="s">
        <v>257</v>
      </c>
      <c r="H210" s="71" t="s">
        <v>387</v>
      </c>
      <c r="I210" s="71" t="s">
        <v>387</v>
      </c>
      <c r="J210" s="71"/>
      <c r="K210" s="71" t="s">
        <v>387</v>
      </c>
    </row>
    <row r="211" spans="1:11" ht="13" x14ac:dyDescent="0.15">
      <c r="A211" s="15" t="s">
        <v>3304</v>
      </c>
      <c r="B211" s="18" t="s">
        <v>349</v>
      </c>
      <c r="C211" s="20">
        <v>210</v>
      </c>
      <c r="D211" s="20" t="s">
        <v>469</v>
      </c>
      <c r="E211" s="20"/>
      <c r="F211" s="18" t="s">
        <v>1069</v>
      </c>
      <c r="G211" s="21" t="s">
        <v>257</v>
      </c>
      <c r="H211" s="71" t="s">
        <v>387</v>
      </c>
      <c r="I211" s="71" t="s">
        <v>387</v>
      </c>
      <c r="J211" s="71"/>
      <c r="K211" s="71" t="s">
        <v>387</v>
      </c>
    </row>
    <row r="212" spans="1:11" ht="13" x14ac:dyDescent="0.15">
      <c r="A212" s="15" t="s">
        <v>3305</v>
      </c>
      <c r="B212" s="18" t="s">
        <v>349</v>
      </c>
      <c r="C212" s="20">
        <v>211</v>
      </c>
      <c r="D212" s="20" t="s">
        <v>469</v>
      </c>
      <c r="E212" s="20"/>
      <c r="F212" s="18" t="s">
        <v>1069</v>
      </c>
      <c r="G212" s="21" t="s">
        <v>257</v>
      </c>
      <c r="H212" s="71" t="s">
        <v>387</v>
      </c>
      <c r="I212" s="71" t="s">
        <v>387</v>
      </c>
      <c r="J212" s="71"/>
      <c r="K212" s="71" t="s">
        <v>387</v>
      </c>
    </row>
    <row r="213" spans="1:11" ht="13" x14ac:dyDescent="0.15">
      <c r="A213" s="15" t="s">
        <v>3309</v>
      </c>
      <c r="B213" s="18" t="s">
        <v>349</v>
      </c>
      <c r="C213" s="20">
        <v>212</v>
      </c>
      <c r="D213" s="20" t="s">
        <v>469</v>
      </c>
      <c r="E213" s="20"/>
      <c r="F213" s="18" t="s">
        <v>1069</v>
      </c>
      <c r="G213" s="21" t="s">
        <v>257</v>
      </c>
      <c r="H213" s="71" t="s">
        <v>387</v>
      </c>
      <c r="I213" s="71" t="s">
        <v>387</v>
      </c>
      <c r="J213" s="71"/>
      <c r="K213" s="71" t="s">
        <v>387</v>
      </c>
    </row>
    <row r="214" spans="1:11" ht="13" x14ac:dyDescent="0.15">
      <c r="A214" s="15" t="s">
        <v>3310</v>
      </c>
      <c r="B214" s="18" t="s">
        <v>349</v>
      </c>
      <c r="C214" s="20">
        <v>213</v>
      </c>
      <c r="D214" s="20" t="s">
        <v>469</v>
      </c>
      <c r="E214" s="20"/>
      <c r="F214" s="18" t="s">
        <v>1069</v>
      </c>
      <c r="G214" s="21" t="s">
        <v>257</v>
      </c>
      <c r="H214" s="71" t="s">
        <v>387</v>
      </c>
      <c r="I214" s="71" t="s">
        <v>387</v>
      </c>
      <c r="J214" s="71"/>
      <c r="K214" s="71" t="s">
        <v>387</v>
      </c>
    </row>
    <row r="215" spans="1:11" ht="13" x14ac:dyDescent="0.15">
      <c r="A215" s="15" t="s">
        <v>3315</v>
      </c>
      <c r="B215" s="18" t="s">
        <v>349</v>
      </c>
      <c r="C215" s="20">
        <v>214</v>
      </c>
      <c r="D215" s="20" t="s">
        <v>469</v>
      </c>
      <c r="E215" s="20"/>
      <c r="F215" s="18" t="s">
        <v>1069</v>
      </c>
      <c r="G215" s="21" t="s">
        <v>257</v>
      </c>
      <c r="H215" s="71" t="s">
        <v>387</v>
      </c>
      <c r="I215" s="71" t="s">
        <v>387</v>
      </c>
      <c r="J215" s="71"/>
      <c r="K215" s="71" t="s">
        <v>387</v>
      </c>
    </row>
    <row r="216" spans="1:11" ht="13" x14ac:dyDescent="0.15">
      <c r="A216" s="15" t="s">
        <v>3275</v>
      </c>
      <c r="B216" s="18" t="s">
        <v>349</v>
      </c>
      <c r="C216" s="20">
        <v>215</v>
      </c>
      <c r="D216" s="20" t="s">
        <v>407</v>
      </c>
      <c r="E216" s="20">
        <v>260</v>
      </c>
      <c r="F216" s="18" t="s">
        <v>393</v>
      </c>
      <c r="G216" s="21" t="s">
        <v>260</v>
      </c>
      <c r="H216" s="71" t="s">
        <v>387</v>
      </c>
      <c r="I216" s="71" t="s">
        <v>387</v>
      </c>
      <c r="J216" s="71"/>
      <c r="K216" s="71" t="s">
        <v>387</v>
      </c>
    </row>
    <row r="217" spans="1:11" ht="13" x14ac:dyDescent="0.15">
      <c r="A217" s="15" t="s">
        <v>3276</v>
      </c>
      <c r="B217" s="18" t="s">
        <v>349</v>
      </c>
      <c r="C217" s="20">
        <v>216</v>
      </c>
      <c r="D217" s="20" t="s">
        <v>407</v>
      </c>
      <c r="E217" s="20">
        <v>200</v>
      </c>
      <c r="F217" s="18" t="s">
        <v>398</v>
      </c>
      <c r="G217" s="21" t="s">
        <v>260</v>
      </c>
      <c r="H217" s="71" t="s">
        <v>387</v>
      </c>
      <c r="I217" s="71" t="s">
        <v>387</v>
      </c>
      <c r="J217" s="71"/>
      <c r="K217" s="71" t="s">
        <v>387</v>
      </c>
    </row>
    <row r="218" spans="1:11" ht="13" x14ac:dyDescent="0.15">
      <c r="A218" s="15" t="s">
        <v>3277</v>
      </c>
      <c r="B218" s="18" t="s">
        <v>349</v>
      </c>
      <c r="C218" s="20">
        <v>217</v>
      </c>
      <c r="D218" s="20" t="s">
        <v>395</v>
      </c>
      <c r="E218" s="20">
        <v>270</v>
      </c>
      <c r="F218" s="18" t="s">
        <v>393</v>
      </c>
      <c r="G218" s="21" t="s">
        <v>260</v>
      </c>
      <c r="H218" s="71" t="s">
        <v>387</v>
      </c>
      <c r="I218" s="71" t="s">
        <v>387</v>
      </c>
      <c r="J218" s="71"/>
      <c r="K218" s="71" t="s">
        <v>387</v>
      </c>
    </row>
    <row r="219" spans="1:11" ht="13" x14ac:dyDescent="0.15">
      <c r="A219" s="15" t="s">
        <v>3279</v>
      </c>
      <c r="B219" s="18" t="s">
        <v>349</v>
      </c>
      <c r="C219" s="20">
        <v>218</v>
      </c>
      <c r="D219" s="20" t="s">
        <v>389</v>
      </c>
      <c r="E219" s="20">
        <v>240</v>
      </c>
      <c r="F219" s="18" t="s">
        <v>386</v>
      </c>
      <c r="G219" s="21" t="s">
        <v>260</v>
      </c>
      <c r="H219" s="71" t="s">
        <v>387</v>
      </c>
      <c r="I219" s="71" t="s">
        <v>387</v>
      </c>
      <c r="J219" s="71"/>
      <c r="K219" s="71" t="s">
        <v>387</v>
      </c>
    </row>
    <row r="220" spans="1:11" ht="13" x14ac:dyDescent="0.15">
      <c r="A220" s="15" t="s">
        <v>3280</v>
      </c>
      <c r="B220" s="18" t="s">
        <v>349</v>
      </c>
      <c r="C220" s="20">
        <v>219</v>
      </c>
      <c r="D220" s="20" t="s">
        <v>404</v>
      </c>
      <c r="E220" s="20">
        <v>160</v>
      </c>
      <c r="F220" s="18" t="s">
        <v>393</v>
      </c>
      <c r="G220" s="21" t="s">
        <v>260</v>
      </c>
      <c r="H220" s="71" t="s">
        <v>387</v>
      </c>
      <c r="I220" s="71" t="s">
        <v>387</v>
      </c>
      <c r="J220" s="71"/>
      <c r="K220" s="71" t="s">
        <v>387</v>
      </c>
    </row>
    <row r="221" spans="1:11" ht="13" x14ac:dyDescent="0.15">
      <c r="A221" s="15" t="s">
        <v>3281</v>
      </c>
      <c r="B221" s="18" t="s">
        <v>349</v>
      </c>
      <c r="C221" s="20">
        <v>220</v>
      </c>
      <c r="D221" s="20" t="s">
        <v>385</v>
      </c>
      <c r="E221" s="20">
        <v>270</v>
      </c>
      <c r="F221" s="18" t="s">
        <v>393</v>
      </c>
      <c r="G221" s="21" t="s">
        <v>260</v>
      </c>
      <c r="H221" s="71" t="s">
        <v>387</v>
      </c>
      <c r="I221" s="71" t="s">
        <v>387</v>
      </c>
      <c r="J221" s="71"/>
      <c r="K221" s="71" t="s">
        <v>387</v>
      </c>
    </row>
    <row r="222" spans="1:11" ht="13" x14ac:dyDescent="0.15">
      <c r="A222" s="15" t="s">
        <v>3282</v>
      </c>
      <c r="B222" s="18" t="s">
        <v>349</v>
      </c>
      <c r="C222" s="20">
        <v>221</v>
      </c>
      <c r="D222" s="20" t="s">
        <v>400</v>
      </c>
      <c r="E222" s="20">
        <v>270</v>
      </c>
      <c r="F222" s="18" t="s">
        <v>393</v>
      </c>
      <c r="G222" s="21" t="s">
        <v>260</v>
      </c>
      <c r="H222" s="71" t="s">
        <v>387</v>
      </c>
      <c r="I222" s="71" t="s">
        <v>387</v>
      </c>
      <c r="J222" s="71"/>
      <c r="K222" s="71" t="s">
        <v>387</v>
      </c>
    </row>
    <row r="223" spans="1:11" ht="13" x14ac:dyDescent="0.15">
      <c r="A223" s="15" t="s">
        <v>3284</v>
      </c>
      <c r="B223" s="18" t="s">
        <v>349</v>
      </c>
      <c r="C223" s="20">
        <v>222</v>
      </c>
      <c r="D223" s="20" t="s">
        <v>858</v>
      </c>
      <c r="E223" s="20">
        <v>250</v>
      </c>
      <c r="F223" s="18" t="s">
        <v>393</v>
      </c>
      <c r="G223" s="21" t="s">
        <v>260</v>
      </c>
      <c r="H223" s="71" t="s">
        <v>387</v>
      </c>
      <c r="I223" s="71" t="s">
        <v>387</v>
      </c>
      <c r="J223" s="71"/>
      <c r="K223" s="71" t="s">
        <v>387</v>
      </c>
    </row>
    <row r="224" spans="1:11" ht="13" x14ac:dyDescent="0.15">
      <c r="A224" s="15" t="s">
        <v>3285</v>
      </c>
      <c r="B224" s="18" t="s">
        <v>349</v>
      </c>
      <c r="C224" s="20">
        <v>223</v>
      </c>
      <c r="D224" s="20" t="s">
        <v>858</v>
      </c>
      <c r="E224" s="20">
        <v>210</v>
      </c>
      <c r="F224" s="18" t="s">
        <v>398</v>
      </c>
      <c r="G224" s="21" t="s">
        <v>260</v>
      </c>
      <c r="H224" s="71" t="s">
        <v>387</v>
      </c>
      <c r="I224" s="71" t="s">
        <v>387</v>
      </c>
      <c r="J224" s="71"/>
      <c r="K224" s="71" t="s">
        <v>387</v>
      </c>
    </row>
    <row r="225" spans="1:11" ht="13" x14ac:dyDescent="0.15">
      <c r="A225" s="15" t="s">
        <v>3286</v>
      </c>
      <c r="B225" s="18" t="s">
        <v>349</v>
      </c>
      <c r="C225" s="20">
        <v>224</v>
      </c>
      <c r="D225" s="20" t="s">
        <v>847</v>
      </c>
      <c r="E225" s="20">
        <v>260</v>
      </c>
      <c r="F225" s="18" t="s">
        <v>393</v>
      </c>
      <c r="G225" s="21" t="s">
        <v>260</v>
      </c>
      <c r="H225" s="71" t="s">
        <v>387</v>
      </c>
      <c r="I225" s="71" t="s">
        <v>387</v>
      </c>
      <c r="J225" s="71"/>
      <c r="K225" s="71" t="s">
        <v>387</v>
      </c>
    </row>
    <row r="226" spans="1:11" ht="13" x14ac:dyDescent="0.15">
      <c r="A226" s="15" t="s">
        <v>3289</v>
      </c>
      <c r="B226" s="18" t="s">
        <v>349</v>
      </c>
      <c r="C226" s="20">
        <v>225</v>
      </c>
      <c r="D226" s="20" t="s">
        <v>2547</v>
      </c>
      <c r="E226" s="20">
        <v>260</v>
      </c>
      <c r="F226" s="18" t="s">
        <v>393</v>
      </c>
      <c r="G226" s="21" t="s">
        <v>260</v>
      </c>
      <c r="H226" s="71" t="s">
        <v>387</v>
      </c>
      <c r="I226" s="71" t="s">
        <v>387</v>
      </c>
      <c r="J226" s="71"/>
      <c r="K226" s="71" t="s">
        <v>387</v>
      </c>
    </row>
    <row r="227" spans="1:11" ht="13" x14ac:dyDescent="0.15">
      <c r="A227" s="15" t="s">
        <v>3290</v>
      </c>
      <c r="B227" s="18" t="s">
        <v>349</v>
      </c>
      <c r="C227" s="20">
        <v>226</v>
      </c>
      <c r="D227" s="20" t="s">
        <v>2547</v>
      </c>
      <c r="E227" s="20">
        <v>190</v>
      </c>
      <c r="F227" s="18" t="s">
        <v>398</v>
      </c>
      <c r="G227" s="21" t="s">
        <v>260</v>
      </c>
      <c r="H227" s="71" t="s">
        <v>387</v>
      </c>
      <c r="I227" s="71" t="s">
        <v>387</v>
      </c>
      <c r="J227" s="71"/>
      <c r="K227" s="71" t="s">
        <v>387</v>
      </c>
    </row>
    <row r="228" spans="1:11" ht="13" x14ac:dyDescent="0.15">
      <c r="A228" s="15" t="s">
        <v>3291</v>
      </c>
      <c r="B228" s="18" t="s">
        <v>349</v>
      </c>
      <c r="C228" s="20">
        <v>227</v>
      </c>
      <c r="D228" s="20" t="s">
        <v>392</v>
      </c>
      <c r="E228" s="20">
        <v>200</v>
      </c>
      <c r="F228" s="18" t="s">
        <v>398</v>
      </c>
      <c r="G228" s="21" t="s">
        <v>260</v>
      </c>
      <c r="H228" s="71" t="s">
        <v>387</v>
      </c>
      <c r="I228" s="71" t="s">
        <v>387</v>
      </c>
      <c r="J228" s="71"/>
      <c r="K228" s="71" t="s">
        <v>387</v>
      </c>
    </row>
    <row r="229" spans="1:11" ht="13" x14ac:dyDescent="0.15">
      <c r="A229" s="15" t="s">
        <v>3121</v>
      </c>
      <c r="B229" s="18" t="s">
        <v>349</v>
      </c>
      <c r="C229" s="20">
        <v>228</v>
      </c>
      <c r="D229" s="20" t="s">
        <v>392</v>
      </c>
      <c r="E229" s="20">
        <v>200</v>
      </c>
      <c r="F229" s="18" t="s">
        <v>393</v>
      </c>
      <c r="G229" s="21" t="s">
        <v>260</v>
      </c>
      <c r="H229" s="71" t="s">
        <v>387</v>
      </c>
      <c r="I229" s="71" t="s">
        <v>387</v>
      </c>
      <c r="J229" s="71"/>
      <c r="K229" s="71" t="s">
        <v>387</v>
      </c>
    </row>
    <row r="230" spans="1:11" ht="13" x14ac:dyDescent="0.15">
      <c r="A230" s="15" t="s">
        <v>3292</v>
      </c>
      <c r="B230" s="18" t="s">
        <v>349</v>
      </c>
      <c r="C230" s="20">
        <v>229</v>
      </c>
      <c r="D230" s="20" t="s">
        <v>469</v>
      </c>
      <c r="E230" s="20"/>
      <c r="F230" s="18" t="s">
        <v>1542</v>
      </c>
      <c r="G230" s="21" t="s">
        <v>260</v>
      </c>
      <c r="H230" s="71" t="s">
        <v>387</v>
      </c>
      <c r="I230" s="71" t="s">
        <v>387</v>
      </c>
      <c r="J230" s="71"/>
      <c r="K230" s="71" t="s">
        <v>387</v>
      </c>
    </row>
    <row r="231" spans="1:11" ht="13" x14ac:dyDescent="0.15">
      <c r="A231" s="15" t="s">
        <v>3297</v>
      </c>
      <c r="B231" s="18" t="s">
        <v>349</v>
      </c>
      <c r="C231" s="20">
        <v>230</v>
      </c>
      <c r="D231" s="20" t="s">
        <v>469</v>
      </c>
      <c r="E231" s="20"/>
      <c r="F231" s="18" t="s">
        <v>1542</v>
      </c>
      <c r="G231" s="21" t="s">
        <v>260</v>
      </c>
      <c r="H231" s="71" t="s">
        <v>387</v>
      </c>
      <c r="I231" s="71" t="s">
        <v>387</v>
      </c>
      <c r="J231" s="71"/>
      <c r="K231" s="71" t="s">
        <v>387</v>
      </c>
    </row>
    <row r="232" spans="1:11" ht="13" x14ac:dyDescent="0.15">
      <c r="A232" s="15" t="s">
        <v>3301</v>
      </c>
      <c r="B232" s="18" t="s">
        <v>349</v>
      </c>
      <c r="C232" s="20">
        <v>231</v>
      </c>
      <c r="D232" s="20" t="s">
        <v>469</v>
      </c>
      <c r="E232" s="20"/>
      <c r="F232" s="18" t="s">
        <v>1542</v>
      </c>
      <c r="G232" s="21" t="s">
        <v>260</v>
      </c>
      <c r="H232" s="71" t="s">
        <v>387</v>
      </c>
      <c r="I232" s="71" t="s">
        <v>387</v>
      </c>
      <c r="J232" s="71"/>
      <c r="K232" s="71" t="s">
        <v>387</v>
      </c>
    </row>
    <row r="233" spans="1:11" ht="13" x14ac:dyDescent="0.15">
      <c r="A233" s="15" t="s">
        <v>3308</v>
      </c>
      <c r="B233" s="18" t="s">
        <v>349</v>
      </c>
      <c r="C233" s="20">
        <v>232</v>
      </c>
      <c r="D233" s="20" t="s">
        <v>469</v>
      </c>
      <c r="E233" s="20"/>
      <c r="F233" s="18" t="s">
        <v>1542</v>
      </c>
      <c r="G233" s="21" t="s">
        <v>260</v>
      </c>
      <c r="H233" s="71" t="s">
        <v>387</v>
      </c>
      <c r="I233" s="71" t="s">
        <v>387</v>
      </c>
      <c r="J233" s="71"/>
      <c r="K233" s="71" t="s">
        <v>387</v>
      </c>
    </row>
    <row r="234" spans="1:11" ht="13" x14ac:dyDescent="0.15">
      <c r="A234" s="15" t="s">
        <v>2167</v>
      </c>
      <c r="B234" s="18" t="s">
        <v>349</v>
      </c>
      <c r="C234" s="20">
        <v>233</v>
      </c>
      <c r="D234" s="20" t="s">
        <v>469</v>
      </c>
      <c r="E234" s="20"/>
      <c r="F234" s="18" t="s">
        <v>1542</v>
      </c>
      <c r="G234" s="21" t="s">
        <v>260</v>
      </c>
      <c r="H234" s="71" t="s">
        <v>387</v>
      </c>
      <c r="I234" s="71" t="s">
        <v>387</v>
      </c>
      <c r="J234" s="71"/>
      <c r="K234" s="71" t="s">
        <v>387</v>
      </c>
    </row>
    <row r="235" spans="1:11" ht="13" x14ac:dyDescent="0.15">
      <c r="A235" s="15" t="s">
        <v>3316</v>
      </c>
      <c r="B235" s="18" t="s">
        <v>349</v>
      </c>
      <c r="C235" s="20">
        <v>234</v>
      </c>
      <c r="D235" s="20" t="s">
        <v>496</v>
      </c>
      <c r="E235" s="20"/>
      <c r="F235" s="18" t="s">
        <v>497</v>
      </c>
      <c r="G235" s="21" t="s">
        <v>260</v>
      </c>
      <c r="H235" s="71" t="s">
        <v>387</v>
      </c>
      <c r="I235" s="71" t="s">
        <v>387</v>
      </c>
      <c r="J235" s="71"/>
      <c r="K235" s="71" t="s">
        <v>387</v>
      </c>
    </row>
  </sheetData>
  <sheetProtection selectLockedCells="1" selectUnlockedCells="1"/>
  <mergeCells count="1">
    <mergeCell ref="Z1:AH1"/>
  </mergeCells>
  <conditionalFormatting sqref="H2:K235">
    <cfRule type="cellIs" dxfId="452" priority="1" stopIfTrue="1" operator="equal">
      <formula>"-"</formula>
    </cfRule>
    <cfRule type="cellIs" dxfId="451" priority="2" stopIfTrue="1" operator="equal">
      <formula>"x"</formula>
    </cfRule>
  </conditionalFormatting>
  <hyperlinks>
    <hyperlink ref="L1" location="'Expansion set Check List'!A1" display="Home" xr:uid="{00000000-0004-0000-5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228">
    <tabColor rgb="FF00FF00"/>
  </sheetPr>
  <dimension ref="A1:AH25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7.33203125" customWidth="1"/>
    <col min="2" max="2" width="12.16406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3317</v>
      </c>
      <c r="B2" s="18" t="s">
        <v>350</v>
      </c>
      <c r="C2" s="18">
        <v>1</v>
      </c>
      <c r="D2" s="20" t="s">
        <v>407</v>
      </c>
      <c r="E2" s="120">
        <v>270</v>
      </c>
      <c r="F2" s="18" t="s">
        <v>393</v>
      </c>
      <c r="G2" s="19" t="s">
        <v>193</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258</v>
      </c>
      <c r="Z2" s="102"/>
      <c r="AA2" s="102"/>
      <c r="AB2" s="102"/>
      <c r="AC2" s="102"/>
      <c r="AD2" s="102"/>
      <c r="AE2" s="102"/>
      <c r="AF2" s="102"/>
      <c r="AG2" s="102"/>
      <c r="AH2" s="102"/>
    </row>
    <row r="3" spans="1:34" ht="13" x14ac:dyDescent="0.15">
      <c r="A3" s="15" t="s">
        <v>939</v>
      </c>
      <c r="B3" s="18" t="s">
        <v>350</v>
      </c>
      <c r="C3" s="20">
        <v>2</v>
      </c>
      <c r="D3" s="20" t="s">
        <v>407</v>
      </c>
      <c r="E3" s="20">
        <v>70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65</v>
      </c>
    </row>
    <row r="4" spans="1:34" ht="13" x14ac:dyDescent="0.15">
      <c r="A4" s="15" t="s">
        <v>1952</v>
      </c>
      <c r="B4" s="18" t="s">
        <v>350</v>
      </c>
      <c r="C4" s="18">
        <v>3</v>
      </c>
      <c r="D4" s="20" t="s">
        <v>407</v>
      </c>
      <c r="E4" s="20">
        <v>120</v>
      </c>
      <c r="F4" s="18"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72</v>
      </c>
    </row>
    <row r="5" spans="1:34" ht="13" x14ac:dyDescent="0.15">
      <c r="A5" s="15" t="s">
        <v>961</v>
      </c>
      <c r="B5" s="18" t="s">
        <v>350</v>
      </c>
      <c r="C5" s="20">
        <v>4</v>
      </c>
      <c r="D5" s="20" t="s">
        <v>407</v>
      </c>
      <c r="E5" s="20">
        <v>80</v>
      </c>
      <c r="F5" s="18" t="s">
        <v>393</v>
      </c>
      <c r="G5" s="19" t="s">
        <v>185</v>
      </c>
      <c r="H5" s="71" t="s">
        <v>387</v>
      </c>
      <c r="I5" s="71" t="s">
        <v>387</v>
      </c>
      <c r="J5" s="71"/>
      <c r="K5" s="71"/>
      <c r="R5" s="117" t="s">
        <v>181</v>
      </c>
      <c r="S5" s="231">
        <f t="shared" si="0"/>
        <v>0</v>
      </c>
      <c r="T5" s="159">
        <f t="shared" si="1"/>
        <v>0</v>
      </c>
      <c r="U5" s="168"/>
      <c r="V5" s="117" t="s">
        <v>181</v>
      </c>
      <c r="W5" s="231">
        <f t="shared" si="2"/>
        <v>0</v>
      </c>
      <c r="X5" s="6">
        <f t="shared" si="3"/>
        <v>38</v>
      </c>
    </row>
    <row r="6" spans="1:34" ht="13" x14ac:dyDescent="0.15">
      <c r="A6" s="15" t="s">
        <v>1216</v>
      </c>
      <c r="B6" s="18" t="s">
        <v>350</v>
      </c>
      <c r="C6" s="18">
        <v>5</v>
      </c>
      <c r="D6" s="20"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21</v>
      </c>
    </row>
    <row r="7" spans="1:34" ht="13" x14ac:dyDescent="0.15">
      <c r="A7" s="15" t="s">
        <v>2308</v>
      </c>
      <c r="B7" s="18" t="s">
        <v>350</v>
      </c>
      <c r="C7" s="20">
        <v>6</v>
      </c>
      <c r="D7" s="20" t="s">
        <v>407</v>
      </c>
      <c r="E7" s="20">
        <v>50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2308</v>
      </c>
      <c r="B8" s="18" t="s">
        <v>350</v>
      </c>
      <c r="C8" s="18">
        <v>7</v>
      </c>
      <c r="D8" s="20" t="s">
        <v>407</v>
      </c>
      <c r="E8" s="20">
        <v>50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17</v>
      </c>
    </row>
    <row r="9" spans="1:34" ht="13" x14ac:dyDescent="0.15">
      <c r="A9" s="15" t="s">
        <v>2309</v>
      </c>
      <c r="B9" s="18" t="s">
        <v>350</v>
      </c>
      <c r="C9" s="20">
        <v>8</v>
      </c>
      <c r="D9" s="20" t="s">
        <v>407</v>
      </c>
      <c r="E9" s="20">
        <v>70</v>
      </c>
      <c r="F9" s="18" t="s">
        <v>398</v>
      </c>
      <c r="G9" s="19"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2310</v>
      </c>
      <c r="B10" s="18" t="s">
        <v>350</v>
      </c>
      <c r="C10" s="18">
        <v>9</v>
      </c>
      <c r="D10" s="20" t="s">
        <v>407</v>
      </c>
      <c r="E10" s="20">
        <v>120</v>
      </c>
      <c r="F10" s="18" t="s">
        <v>386</v>
      </c>
      <c r="G10" s="19"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2412</v>
      </c>
      <c r="B11" s="18" t="s">
        <v>350</v>
      </c>
      <c r="C11" s="20">
        <v>10</v>
      </c>
      <c r="D11" s="20" t="s">
        <v>407</v>
      </c>
      <c r="E11" s="20">
        <v>70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2340</v>
      </c>
      <c r="B12" s="18" t="s">
        <v>350</v>
      </c>
      <c r="C12" s="18">
        <v>11</v>
      </c>
      <c r="D12" s="20" t="s">
        <v>407</v>
      </c>
      <c r="E12" s="20">
        <v>120</v>
      </c>
      <c r="F12" s="18" t="s">
        <v>398</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2341</v>
      </c>
      <c r="B13" s="18" t="s">
        <v>350</v>
      </c>
      <c r="C13" s="20">
        <v>12</v>
      </c>
      <c r="D13" s="20" t="s">
        <v>407</v>
      </c>
      <c r="E13" s="20">
        <v>70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2342</v>
      </c>
      <c r="B14" s="18" t="s">
        <v>350</v>
      </c>
      <c r="C14" s="18">
        <v>13</v>
      </c>
      <c r="D14" s="20" t="s">
        <v>407</v>
      </c>
      <c r="E14" s="20">
        <v>40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2343</v>
      </c>
      <c r="B15" s="18" t="s">
        <v>350</v>
      </c>
      <c r="C15" s="20">
        <v>14</v>
      </c>
      <c r="D15" s="20" t="s">
        <v>407</v>
      </c>
      <c r="E15" s="20">
        <v>100</v>
      </c>
      <c r="F15" s="18" t="s">
        <v>398</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2907</v>
      </c>
      <c r="B16" s="18" t="s">
        <v>350</v>
      </c>
      <c r="C16" s="18">
        <v>15</v>
      </c>
      <c r="D16" s="20" t="s">
        <v>407</v>
      </c>
      <c r="E16" s="20">
        <v>70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3318</v>
      </c>
      <c r="B17" s="18" t="s">
        <v>350</v>
      </c>
      <c r="C17" s="20">
        <v>16</v>
      </c>
      <c r="D17" s="20" t="s">
        <v>407</v>
      </c>
      <c r="E17" s="20">
        <v>110</v>
      </c>
      <c r="F17" s="18" t="s">
        <v>398</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2911</v>
      </c>
      <c r="B18" s="18" t="s">
        <v>350</v>
      </c>
      <c r="C18" s="18">
        <v>17</v>
      </c>
      <c r="D18" s="20" t="s">
        <v>407</v>
      </c>
      <c r="E18" s="20">
        <v>60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2912</v>
      </c>
      <c r="B19" s="18" t="s">
        <v>350</v>
      </c>
      <c r="C19" s="20">
        <v>18</v>
      </c>
      <c r="D19" s="20" t="s">
        <v>407</v>
      </c>
      <c r="E19" s="20">
        <v>90</v>
      </c>
      <c r="F19" s="18" t="s">
        <v>398</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2913</v>
      </c>
      <c r="B20" s="18" t="s">
        <v>350</v>
      </c>
      <c r="C20" s="18">
        <v>19</v>
      </c>
      <c r="D20" s="20" t="s">
        <v>407</v>
      </c>
      <c r="E20" s="20">
        <v>140</v>
      </c>
      <c r="F20" s="18" t="s">
        <v>386</v>
      </c>
      <c r="G20" s="21"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2993</v>
      </c>
      <c r="B21" s="18" t="s">
        <v>350</v>
      </c>
      <c r="C21" s="20">
        <v>20</v>
      </c>
      <c r="D21" s="20" t="s">
        <v>407</v>
      </c>
      <c r="E21" s="20">
        <v>100</v>
      </c>
      <c r="F21" s="18" t="s">
        <v>393</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433</v>
      </c>
      <c r="B22" s="18" t="s">
        <v>350</v>
      </c>
      <c r="C22" s="18">
        <v>21</v>
      </c>
      <c r="D22" s="20" t="s">
        <v>395</v>
      </c>
      <c r="E22" s="20">
        <v>80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1862</v>
      </c>
      <c r="B23" s="18" t="s">
        <v>350</v>
      </c>
      <c r="C23" s="20">
        <v>22</v>
      </c>
      <c r="D23" s="20" t="s">
        <v>395</v>
      </c>
      <c r="E23" s="20">
        <v>130</v>
      </c>
      <c r="F23" s="18"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1213</v>
      </c>
      <c r="B24" s="18" t="s">
        <v>350</v>
      </c>
      <c r="C24" s="18">
        <v>23</v>
      </c>
      <c r="D24" s="20" t="s">
        <v>395</v>
      </c>
      <c r="E24" s="20">
        <v>90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1180</v>
      </c>
      <c r="B25" s="18" t="s">
        <v>350</v>
      </c>
      <c r="C25" s="20">
        <v>24</v>
      </c>
      <c r="D25" s="20" t="s">
        <v>395</v>
      </c>
      <c r="E25" s="20">
        <v>140</v>
      </c>
      <c r="F25" s="18" t="s">
        <v>398</v>
      </c>
      <c r="G25" s="19"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3319</v>
      </c>
      <c r="B26" s="18" t="s">
        <v>350</v>
      </c>
      <c r="C26" s="18">
        <v>25</v>
      </c>
      <c r="D26" s="20" t="s">
        <v>395</v>
      </c>
      <c r="E26" s="20">
        <v>190</v>
      </c>
      <c r="F26" s="18" t="s">
        <v>393</v>
      </c>
      <c r="G26" s="21" t="s">
        <v>193</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2346</v>
      </c>
      <c r="B27" s="18" t="s">
        <v>350</v>
      </c>
      <c r="C27" s="20">
        <v>26</v>
      </c>
      <c r="D27" s="20" t="s">
        <v>395</v>
      </c>
      <c r="E27" s="20">
        <v>70</v>
      </c>
      <c r="F27" s="18" t="s">
        <v>393</v>
      </c>
      <c r="G27" s="21"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2373</v>
      </c>
      <c r="B28" s="18" t="s">
        <v>350</v>
      </c>
      <c r="C28" s="18">
        <v>27</v>
      </c>
      <c r="D28" s="20" t="s">
        <v>395</v>
      </c>
      <c r="E28" s="20">
        <v>60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23</v>
      </c>
    </row>
    <row r="29" spans="1:24" ht="14" thickBot="1" x14ac:dyDescent="0.2">
      <c r="A29" s="15" t="s">
        <v>2373</v>
      </c>
      <c r="B29" s="18" t="s">
        <v>350</v>
      </c>
      <c r="C29" s="20">
        <v>28</v>
      </c>
      <c r="D29" s="20" t="s">
        <v>395</v>
      </c>
      <c r="E29" s="20">
        <v>60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22</v>
      </c>
    </row>
    <row r="30" spans="1:24" ht="14" thickBot="1" x14ac:dyDescent="0.2">
      <c r="A30" s="15" t="s">
        <v>2374</v>
      </c>
      <c r="B30" s="18" t="s">
        <v>350</v>
      </c>
      <c r="C30" s="18">
        <v>29</v>
      </c>
      <c r="D30" s="20" t="s">
        <v>395</v>
      </c>
      <c r="E30" s="20">
        <v>80</v>
      </c>
      <c r="F30" s="18" t="s">
        <v>398</v>
      </c>
      <c r="G30" s="21" t="s">
        <v>177</v>
      </c>
      <c r="H30" s="71" t="s">
        <v>387</v>
      </c>
      <c r="I30" s="71" t="s">
        <v>387</v>
      </c>
      <c r="J30" s="71"/>
      <c r="K30" s="71"/>
      <c r="R30" s="160" t="s">
        <v>86</v>
      </c>
      <c r="S30" s="161"/>
      <c r="T30" s="175">
        <f>SUM(T31:T57)</f>
        <v>0</v>
      </c>
      <c r="U30" s="168"/>
      <c r="V30" s="177" t="s">
        <v>88</v>
      </c>
      <c r="W30" s="213"/>
      <c r="X30" s="215">
        <f>SUM(X31:X57)</f>
        <v>196</v>
      </c>
    </row>
    <row r="31" spans="1:24" ht="13" x14ac:dyDescent="0.15">
      <c r="A31" s="15" t="s">
        <v>2375</v>
      </c>
      <c r="B31" s="18" t="s">
        <v>350</v>
      </c>
      <c r="C31" s="20">
        <v>30</v>
      </c>
      <c r="D31" s="20" t="s">
        <v>395</v>
      </c>
      <c r="E31" s="20">
        <v>140</v>
      </c>
      <c r="F31" s="18" t="s">
        <v>386</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65</v>
      </c>
    </row>
    <row r="32" spans="1:24" ht="13" x14ac:dyDescent="0.15">
      <c r="A32" s="15" t="s">
        <v>2527</v>
      </c>
      <c r="B32" s="18" t="s">
        <v>350</v>
      </c>
      <c r="C32" s="18">
        <v>31</v>
      </c>
      <c r="D32" s="20" t="s">
        <v>395</v>
      </c>
      <c r="E32" s="20">
        <v>80</v>
      </c>
      <c r="F32" s="18" t="s">
        <v>398</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72</v>
      </c>
    </row>
    <row r="33" spans="1:24" ht="13" x14ac:dyDescent="0.15">
      <c r="A33" s="15" t="s">
        <v>2528</v>
      </c>
      <c r="B33" s="18" t="s">
        <v>350</v>
      </c>
      <c r="C33" s="20">
        <v>32</v>
      </c>
      <c r="D33" s="20" t="s">
        <v>395</v>
      </c>
      <c r="E33" s="20">
        <v>130</v>
      </c>
      <c r="F33" s="18" t="s">
        <v>386</v>
      </c>
      <c r="G33" s="21" t="s">
        <v>181</v>
      </c>
      <c r="H33" s="71" t="s">
        <v>387</v>
      </c>
      <c r="I33" s="71" t="s">
        <v>387</v>
      </c>
      <c r="J33" s="71"/>
      <c r="K33" s="71"/>
      <c r="R33" s="117" t="s">
        <v>181</v>
      </c>
      <c r="S33" s="158">
        <f t="shared" si="4"/>
        <v>0</v>
      </c>
      <c r="T33" s="159">
        <f t="shared" si="5"/>
        <v>0</v>
      </c>
      <c r="U33" s="168"/>
      <c r="V33" s="234" t="s">
        <v>181</v>
      </c>
      <c r="W33" s="237">
        <f t="shared" si="6"/>
        <v>0</v>
      </c>
      <c r="X33" s="6">
        <f t="shared" si="7"/>
        <v>38</v>
      </c>
    </row>
    <row r="34" spans="1:24" ht="13" x14ac:dyDescent="0.15">
      <c r="A34" s="15" t="s">
        <v>2977</v>
      </c>
      <c r="B34" s="18" t="s">
        <v>350</v>
      </c>
      <c r="C34" s="18">
        <v>33</v>
      </c>
      <c r="D34" s="20" t="s">
        <v>395</v>
      </c>
      <c r="E34" s="20">
        <v>70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21</v>
      </c>
    </row>
    <row r="35" spans="1:24" ht="13" x14ac:dyDescent="0.15">
      <c r="A35" s="15" t="s">
        <v>2978</v>
      </c>
      <c r="B35" s="18" t="s">
        <v>350</v>
      </c>
      <c r="C35" s="20">
        <v>34</v>
      </c>
      <c r="D35" s="20" t="s">
        <v>395</v>
      </c>
      <c r="E35" s="20">
        <v>100</v>
      </c>
      <c r="F35" s="18" t="s">
        <v>398</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3320</v>
      </c>
      <c r="B36" s="18" t="s">
        <v>350</v>
      </c>
      <c r="C36" s="18">
        <v>35</v>
      </c>
      <c r="D36" s="20" t="s">
        <v>389</v>
      </c>
      <c r="E36" s="20">
        <v>250</v>
      </c>
      <c r="F36" s="18" t="s">
        <v>393</v>
      </c>
      <c r="G36" s="21" t="s">
        <v>193</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558</v>
      </c>
      <c r="B37" s="18" t="s">
        <v>350</v>
      </c>
      <c r="C37" s="20">
        <v>36</v>
      </c>
      <c r="D37" s="20" t="s">
        <v>389</v>
      </c>
      <c r="E37" s="20">
        <v>110</v>
      </c>
      <c r="F37" s="18" t="s">
        <v>393</v>
      </c>
      <c r="G37" s="21"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1293</v>
      </c>
      <c r="B38" s="18" t="s">
        <v>350</v>
      </c>
      <c r="C38" s="18">
        <v>37</v>
      </c>
      <c r="D38" s="20" t="s">
        <v>389</v>
      </c>
      <c r="E38" s="20">
        <v>50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1944</v>
      </c>
      <c r="B39" s="18" t="s">
        <v>350</v>
      </c>
      <c r="C39" s="20">
        <v>38</v>
      </c>
      <c r="D39" s="20" t="s">
        <v>389</v>
      </c>
      <c r="E39" s="20">
        <v>80</v>
      </c>
      <c r="F39" s="18" t="s">
        <v>398</v>
      </c>
      <c r="G39" s="21" t="s">
        <v>185</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1877</v>
      </c>
      <c r="B40" s="18" t="s">
        <v>350</v>
      </c>
      <c r="C40" s="18">
        <v>39</v>
      </c>
      <c r="D40" s="20" t="s">
        <v>389</v>
      </c>
      <c r="E40" s="20">
        <v>50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1861</v>
      </c>
      <c r="B41" s="18" t="s">
        <v>350</v>
      </c>
      <c r="C41" s="20">
        <v>40</v>
      </c>
      <c r="D41" s="20" t="s">
        <v>389</v>
      </c>
      <c r="E41" s="20">
        <v>90</v>
      </c>
      <c r="F41" s="18"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1880</v>
      </c>
      <c r="B42" s="18" t="s">
        <v>350</v>
      </c>
      <c r="C42" s="18">
        <v>41</v>
      </c>
      <c r="D42" s="20" t="s">
        <v>389</v>
      </c>
      <c r="E42" s="20">
        <v>90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1865</v>
      </c>
      <c r="B43" s="18" t="s">
        <v>350</v>
      </c>
      <c r="C43" s="20">
        <v>42</v>
      </c>
      <c r="D43" s="20" t="s">
        <v>389</v>
      </c>
      <c r="E43" s="20">
        <v>140</v>
      </c>
      <c r="F43" s="18"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2258</v>
      </c>
      <c r="B44" s="18" t="s">
        <v>350</v>
      </c>
      <c r="C44" s="18">
        <v>43</v>
      </c>
      <c r="D44" s="20" t="s">
        <v>389</v>
      </c>
      <c r="E44" s="20">
        <v>80</v>
      </c>
      <c r="F44" s="18"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2353</v>
      </c>
      <c r="B45" s="18" t="s">
        <v>350</v>
      </c>
      <c r="C45" s="20">
        <v>44</v>
      </c>
      <c r="D45" s="20" t="s">
        <v>389</v>
      </c>
      <c r="E45" s="20">
        <v>100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2355</v>
      </c>
      <c r="B46" s="18" t="s">
        <v>350</v>
      </c>
      <c r="C46" s="18">
        <v>45</v>
      </c>
      <c r="D46" s="20" t="s">
        <v>389</v>
      </c>
      <c r="E46" s="20">
        <v>160</v>
      </c>
      <c r="F46" s="18" t="s">
        <v>386</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2361</v>
      </c>
      <c r="B47" s="18" t="s">
        <v>350</v>
      </c>
      <c r="C47" s="20">
        <v>46</v>
      </c>
      <c r="D47" s="20" t="s">
        <v>389</v>
      </c>
      <c r="E47" s="20">
        <v>90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3321</v>
      </c>
      <c r="B48" s="18" t="s">
        <v>350</v>
      </c>
      <c r="C48" s="18">
        <v>47</v>
      </c>
      <c r="D48" s="20" t="s">
        <v>389</v>
      </c>
      <c r="E48" s="20">
        <v>170</v>
      </c>
      <c r="F48" s="18" t="s">
        <v>393</v>
      </c>
      <c r="G48" s="21" t="s">
        <v>193</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2925</v>
      </c>
      <c r="B49" s="18" t="s">
        <v>350</v>
      </c>
      <c r="C49" s="20">
        <v>48</v>
      </c>
      <c r="D49" s="20" t="s">
        <v>389</v>
      </c>
      <c r="E49" s="20">
        <v>60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2926</v>
      </c>
      <c r="B50" s="18" t="s">
        <v>350</v>
      </c>
      <c r="C50" s="18">
        <v>49</v>
      </c>
      <c r="D50" s="20" t="s">
        <v>389</v>
      </c>
      <c r="E50" s="20">
        <v>100</v>
      </c>
      <c r="F50" s="18" t="s">
        <v>398</v>
      </c>
      <c r="G50" s="21"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2974</v>
      </c>
      <c r="B51" s="18" t="s">
        <v>350</v>
      </c>
      <c r="C51" s="20">
        <v>50</v>
      </c>
      <c r="D51" s="20" t="s">
        <v>389</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2975</v>
      </c>
      <c r="B52" s="18" t="s">
        <v>350</v>
      </c>
      <c r="C52" s="18">
        <v>51</v>
      </c>
      <c r="D52" s="20" t="s">
        <v>389</v>
      </c>
      <c r="E52" s="20">
        <v>140</v>
      </c>
      <c r="F52" s="18" t="s">
        <v>398</v>
      </c>
      <c r="G52" s="21" t="s">
        <v>185</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2927</v>
      </c>
      <c r="B53" s="18" t="s">
        <v>350</v>
      </c>
      <c r="C53" s="20">
        <v>52</v>
      </c>
      <c r="D53" s="20" t="s">
        <v>389</v>
      </c>
      <c r="E53" s="20">
        <v>80</v>
      </c>
      <c r="F53" s="18"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3210</v>
      </c>
      <c r="B54" s="18" t="s">
        <v>350</v>
      </c>
      <c r="C54" s="18">
        <v>53</v>
      </c>
      <c r="D54" s="20" t="s">
        <v>389</v>
      </c>
      <c r="E54" s="20">
        <v>120</v>
      </c>
      <c r="F54" s="18" t="s">
        <v>393</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3322</v>
      </c>
      <c r="B55" s="18" t="s">
        <v>350</v>
      </c>
      <c r="C55" s="20">
        <v>54</v>
      </c>
      <c r="D55" s="20" t="s">
        <v>404</v>
      </c>
      <c r="E55" s="20">
        <v>260</v>
      </c>
      <c r="F55" s="18" t="s">
        <v>393</v>
      </c>
      <c r="G55" s="21" t="s">
        <v>193</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456</v>
      </c>
      <c r="B56" s="18" t="s">
        <v>350</v>
      </c>
      <c r="C56" s="18">
        <v>55</v>
      </c>
      <c r="D56" s="20" t="s">
        <v>404</v>
      </c>
      <c r="E56" s="20">
        <v>60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456</v>
      </c>
      <c r="B57" s="18" t="s">
        <v>350</v>
      </c>
      <c r="C57" s="20">
        <v>56</v>
      </c>
      <c r="D57" s="20" t="s">
        <v>404</v>
      </c>
      <c r="E57" s="20">
        <v>70</v>
      </c>
      <c r="F57" s="18"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3066</v>
      </c>
      <c r="B58" s="18" t="s">
        <v>350</v>
      </c>
      <c r="C58" s="18">
        <v>57</v>
      </c>
      <c r="D58" s="20" t="s">
        <v>404</v>
      </c>
      <c r="E58" s="20">
        <v>110</v>
      </c>
      <c r="F58" s="18" t="s">
        <v>398</v>
      </c>
      <c r="G58" s="21" t="s">
        <v>185</v>
      </c>
      <c r="H58" s="71" t="s">
        <v>387</v>
      </c>
      <c r="I58" s="71" t="s">
        <v>387</v>
      </c>
      <c r="J58" s="71"/>
      <c r="K58" s="71"/>
      <c r="U58" s="168"/>
      <c r="V58" s="177" t="s">
        <v>447</v>
      </c>
      <c r="W58" s="189"/>
      <c r="X58" s="190">
        <f>SUM(X59:X85)</f>
        <v>454</v>
      </c>
    </row>
    <row r="59" spans="1:24" ht="13" x14ac:dyDescent="0.15">
      <c r="A59" s="15" t="s">
        <v>451</v>
      </c>
      <c r="B59" s="18" t="s">
        <v>350</v>
      </c>
      <c r="C59" s="20">
        <v>58</v>
      </c>
      <c r="D59" s="20" t="s">
        <v>404</v>
      </c>
      <c r="E59" s="20">
        <v>60</v>
      </c>
      <c r="F59" s="18" t="s">
        <v>393</v>
      </c>
      <c r="G59" s="21" t="s">
        <v>173</v>
      </c>
      <c r="H59" s="71" t="s">
        <v>387</v>
      </c>
      <c r="I59" s="71" t="s">
        <v>387</v>
      </c>
      <c r="J59" s="71"/>
      <c r="K59" s="71"/>
      <c r="U59" s="239"/>
      <c r="V59" s="116" t="s">
        <v>173</v>
      </c>
      <c r="W59" s="211">
        <f t="shared" ref="W59:X74" si="8">S3+S31+W3+W31</f>
        <v>0</v>
      </c>
      <c r="X59" s="64">
        <f t="shared" si="8"/>
        <v>130</v>
      </c>
    </row>
    <row r="60" spans="1:24" ht="13" x14ac:dyDescent="0.15">
      <c r="A60" s="15" t="s">
        <v>403</v>
      </c>
      <c r="B60" s="18" t="s">
        <v>350</v>
      </c>
      <c r="C60" s="18">
        <v>59</v>
      </c>
      <c r="D60" s="20" t="s">
        <v>404</v>
      </c>
      <c r="E60" s="20">
        <v>90</v>
      </c>
      <c r="F60" s="18" t="s">
        <v>398</v>
      </c>
      <c r="G60" s="21" t="s">
        <v>177</v>
      </c>
      <c r="H60" s="71" t="s">
        <v>387</v>
      </c>
      <c r="I60" s="71" t="s">
        <v>387</v>
      </c>
      <c r="J60" s="71"/>
      <c r="K60" s="71"/>
      <c r="U60" s="239"/>
      <c r="V60" s="117" t="s">
        <v>177</v>
      </c>
      <c r="W60" s="158">
        <f t="shared" si="8"/>
        <v>0</v>
      </c>
      <c r="X60" s="159">
        <f t="shared" si="8"/>
        <v>144</v>
      </c>
    </row>
    <row r="61" spans="1:24" ht="13" x14ac:dyDescent="0.15">
      <c r="A61" s="15" t="s">
        <v>1799</v>
      </c>
      <c r="B61" s="18" t="s">
        <v>350</v>
      </c>
      <c r="C61" s="20">
        <v>60</v>
      </c>
      <c r="D61" s="20" t="s">
        <v>404</v>
      </c>
      <c r="E61" s="20">
        <v>160</v>
      </c>
      <c r="F61" s="18" t="s">
        <v>386</v>
      </c>
      <c r="G61" s="21" t="s">
        <v>185</v>
      </c>
      <c r="H61" s="71" t="s">
        <v>387</v>
      </c>
      <c r="I61" s="71" t="s">
        <v>387</v>
      </c>
      <c r="J61" s="71"/>
      <c r="K61" s="71"/>
      <c r="U61" s="239"/>
      <c r="V61" s="117" t="s">
        <v>181</v>
      </c>
      <c r="W61" s="158">
        <f t="shared" si="8"/>
        <v>0</v>
      </c>
      <c r="X61" s="159">
        <f t="shared" si="8"/>
        <v>76</v>
      </c>
    </row>
    <row r="62" spans="1:24" ht="13" x14ac:dyDescent="0.15">
      <c r="A62" s="15" t="s">
        <v>2264</v>
      </c>
      <c r="B62" s="18" t="s">
        <v>350</v>
      </c>
      <c r="C62" s="18">
        <v>61</v>
      </c>
      <c r="D62" s="20" t="s">
        <v>404</v>
      </c>
      <c r="E62" s="20">
        <v>40</v>
      </c>
      <c r="F62" s="18" t="s">
        <v>393</v>
      </c>
      <c r="G62" s="19" t="s">
        <v>173</v>
      </c>
      <c r="H62" s="71" t="s">
        <v>387</v>
      </c>
      <c r="I62" s="71" t="s">
        <v>387</v>
      </c>
      <c r="J62" s="71"/>
      <c r="K62" s="71"/>
      <c r="U62" s="239"/>
      <c r="V62" s="117" t="s">
        <v>185</v>
      </c>
      <c r="W62" s="158">
        <f t="shared" si="8"/>
        <v>0</v>
      </c>
      <c r="X62" s="159">
        <f t="shared" si="8"/>
        <v>42</v>
      </c>
    </row>
    <row r="63" spans="1:24" ht="13" x14ac:dyDescent="0.15">
      <c r="A63" s="15" t="s">
        <v>2265</v>
      </c>
      <c r="B63" s="18" t="s">
        <v>350</v>
      </c>
      <c r="C63" s="20">
        <v>62</v>
      </c>
      <c r="D63" s="20" t="s">
        <v>404</v>
      </c>
      <c r="E63" s="20">
        <v>90</v>
      </c>
      <c r="F63" s="18" t="s">
        <v>398</v>
      </c>
      <c r="G63" s="19" t="s">
        <v>181</v>
      </c>
      <c r="H63" s="71" t="s">
        <v>387</v>
      </c>
      <c r="I63" s="71" t="s">
        <v>387</v>
      </c>
      <c r="J63" s="71"/>
      <c r="K63" s="71"/>
      <c r="U63" s="239"/>
      <c r="V63" s="117" t="s">
        <v>189</v>
      </c>
      <c r="W63" s="158">
        <f t="shared" si="8"/>
        <v>0</v>
      </c>
      <c r="X63" s="159">
        <f t="shared" si="8"/>
        <v>0</v>
      </c>
    </row>
    <row r="64" spans="1:24" ht="13" x14ac:dyDescent="0.15">
      <c r="A64" s="15" t="s">
        <v>2363</v>
      </c>
      <c r="B64" s="18" t="s">
        <v>350</v>
      </c>
      <c r="C64" s="18">
        <v>63</v>
      </c>
      <c r="D64" s="20" t="s">
        <v>404</v>
      </c>
      <c r="E64" s="20">
        <v>30</v>
      </c>
      <c r="F64" s="18" t="s">
        <v>393</v>
      </c>
      <c r="G64" s="21" t="s">
        <v>173</v>
      </c>
      <c r="H64" s="71" t="s">
        <v>387</v>
      </c>
      <c r="I64" s="71" t="s">
        <v>387</v>
      </c>
      <c r="J64" s="71"/>
      <c r="K64" s="71"/>
      <c r="U64" s="240"/>
      <c r="V64" s="117" t="s">
        <v>193</v>
      </c>
      <c r="W64" s="158">
        <f t="shared" si="8"/>
        <v>0</v>
      </c>
      <c r="X64" s="159">
        <f t="shared" si="8"/>
        <v>17</v>
      </c>
    </row>
    <row r="65" spans="1:24" ht="14" thickBot="1" x14ac:dyDescent="0.2">
      <c r="A65" s="15" t="s">
        <v>2363</v>
      </c>
      <c r="B65" s="18" t="s">
        <v>350</v>
      </c>
      <c r="C65" s="20">
        <v>64</v>
      </c>
      <c r="D65" s="20" t="s">
        <v>404</v>
      </c>
      <c r="E65" s="20">
        <v>40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2364</v>
      </c>
      <c r="B66" s="18" t="s">
        <v>350</v>
      </c>
      <c r="C66" s="18">
        <v>65</v>
      </c>
      <c r="D66" s="20" t="s">
        <v>404</v>
      </c>
      <c r="E66" s="20">
        <v>90</v>
      </c>
      <c r="F66" s="18" t="s">
        <v>398</v>
      </c>
      <c r="G66" s="19" t="s">
        <v>177</v>
      </c>
      <c r="H66" s="71" t="s">
        <v>387</v>
      </c>
      <c r="I66" s="71" t="s">
        <v>387</v>
      </c>
      <c r="J66" s="71"/>
      <c r="K66" s="71"/>
      <c r="U66" s="241"/>
      <c r="V66" s="117" t="s">
        <v>201</v>
      </c>
      <c r="W66" s="158">
        <f t="shared" si="8"/>
        <v>0</v>
      </c>
      <c r="X66" s="159">
        <f t="shared" si="8"/>
        <v>0</v>
      </c>
    </row>
    <row r="67" spans="1:24" ht="14" thickBot="1" x14ac:dyDescent="0.2">
      <c r="A67" s="15" t="s">
        <v>2365</v>
      </c>
      <c r="B67" s="18" t="s">
        <v>350</v>
      </c>
      <c r="C67" s="20">
        <v>66</v>
      </c>
      <c r="D67" s="20" t="s">
        <v>404</v>
      </c>
      <c r="E67" s="20">
        <v>150</v>
      </c>
      <c r="F67" s="18" t="s">
        <v>386</v>
      </c>
      <c r="G67" s="21" t="s">
        <v>185</v>
      </c>
      <c r="H67" s="71" t="s">
        <v>387</v>
      </c>
      <c r="I67" s="71" t="s">
        <v>387</v>
      </c>
      <c r="J67" s="71"/>
      <c r="K67" s="71"/>
      <c r="U67" s="241"/>
      <c r="V67" s="117" t="s">
        <v>205</v>
      </c>
      <c r="W67" s="158">
        <f t="shared" si="8"/>
        <v>0</v>
      </c>
      <c r="X67" s="159">
        <f t="shared" si="8"/>
        <v>0</v>
      </c>
    </row>
    <row r="68" spans="1:24" ht="14" thickBot="1" x14ac:dyDescent="0.2">
      <c r="A68" s="15" t="s">
        <v>2366</v>
      </c>
      <c r="B68" s="18" t="s">
        <v>350</v>
      </c>
      <c r="C68" s="18">
        <v>67</v>
      </c>
      <c r="D68" s="20" t="s">
        <v>404</v>
      </c>
      <c r="E68" s="20">
        <v>90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2317</v>
      </c>
      <c r="B69" s="18" t="s">
        <v>350</v>
      </c>
      <c r="C69" s="20">
        <v>68</v>
      </c>
      <c r="D69" s="20" t="s">
        <v>404</v>
      </c>
      <c r="E69" s="20">
        <v>120</v>
      </c>
      <c r="F69" s="18" t="s">
        <v>393</v>
      </c>
      <c r="G69" s="21" t="s">
        <v>177</v>
      </c>
      <c r="H69" s="71" t="s">
        <v>387</v>
      </c>
      <c r="I69" s="71" t="s">
        <v>387</v>
      </c>
      <c r="J69" s="71"/>
      <c r="K69" s="71"/>
      <c r="U69" s="241"/>
      <c r="V69" s="117" t="s">
        <v>9125</v>
      </c>
      <c r="W69" s="158">
        <f t="shared" si="8"/>
        <v>0</v>
      </c>
      <c r="X69" s="159">
        <f t="shared" si="8"/>
        <v>0</v>
      </c>
    </row>
    <row r="70" spans="1:24" ht="14" thickBot="1" x14ac:dyDescent="0.2">
      <c r="A70" s="15" t="s">
        <v>3201</v>
      </c>
      <c r="B70" s="18" t="s">
        <v>350</v>
      </c>
      <c r="C70" s="18">
        <v>69</v>
      </c>
      <c r="D70" s="20" t="s">
        <v>404</v>
      </c>
      <c r="E70" s="20">
        <v>120</v>
      </c>
      <c r="F70" s="18" t="s">
        <v>393</v>
      </c>
      <c r="G70" s="21" t="s">
        <v>185</v>
      </c>
      <c r="H70" s="71" t="s">
        <v>387</v>
      </c>
      <c r="I70" s="71" t="s">
        <v>387</v>
      </c>
      <c r="J70" s="71"/>
      <c r="K70" s="71"/>
      <c r="U70" s="241"/>
      <c r="V70" s="118" t="s">
        <v>213</v>
      </c>
      <c r="W70" s="158">
        <f t="shared" si="8"/>
        <v>0</v>
      </c>
      <c r="X70" s="159">
        <f t="shared" si="8"/>
        <v>0</v>
      </c>
    </row>
    <row r="71" spans="1:24" ht="14" thickBot="1" x14ac:dyDescent="0.2">
      <c r="A71" s="15" t="s">
        <v>3126</v>
      </c>
      <c r="B71" s="18" t="s">
        <v>350</v>
      </c>
      <c r="C71" s="20">
        <v>70</v>
      </c>
      <c r="D71" s="20" t="s">
        <v>404</v>
      </c>
      <c r="E71" s="20">
        <v>120</v>
      </c>
      <c r="F71" s="18" t="s">
        <v>393</v>
      </c>
      <c r="G71" s="21" t="s">
        <v>181</v>
      </c>
      <c r="H71" s="71" t="s">
        <v>387</v>
      </c>
      <c r="I71" s="71" t="s">
        <v>387</v>
      </c>
      <c r="J71" s="71"/>
      <c r="K71" s="71"/>
      <c r="U71" s="241"/>
      <c r="V71" s="117" t="s">
        <v>217</v>
      </c>
      <c r="W71" s="158">
        <f t="shared" si="8"/>
        <v>0</v>
      </c>
      <c r="X71" s="159">
        <f t="shared" si="8"/>
        <v>0</v>
      </c>
    </row>
    <row r="72" spans="1:24" ht="14" thickBot="1" x14ac:dyDescent="0.2">
      <c r="A72" s="15" t="s">
        <v>3323</v>
      </c>
      <c r="B72" s="18" t="s">
        <v>350</v>
      </c>
      <c r="C72" s="18">
        <v>71</v>
      </c>
      <c r="D72" s="20" t="s">
        <v>385</v>
      </c>
      <c r="E72" s="20">
        <v>270</v>
      </c>
      <c r="F72" s="18" t="s">
        <v>393</v>
      </c>
      <c r="G72" s="21" t="s">
        <v>193</v>
      </c>
      <c r="H72" s="71" t="s">
        <v>387</v>
      </c>
      <c r="I72" s="71" t="s">
        <v>387</v>
      </c>
      <c r="J72" s="71"/>
      <c r="K72" s="71" t="s">
        <v>387</v>
      </c>
      <c r="U72" s="241"/>
      <c r="V72" s="117" t="s">
        <v>221</v>
      </c>
      <c r="W72" s="158">
        <f t="shared" si="8"/>
        <v>0</v>
      </c>
      <c r="X72" s="159">
        <f t="shared" si="8"/>
        <v>0</v>
      </c>
    </row>
    <row r="73" spans="1:24" ht="14" thickBot="1" x14ac:dyDescent="0.2">
      <c r="A73" s="15" t="s">
        <v>3324</v>
      </c>
      <c r="B73" s="18" t="s">
        <v>350</v>
      </c>
      <c r="C73" s="20">
        <v>72</v>
      </c>
      <c r="D73" s="20" t="s">
        <v>385</v>
      </c>
      <c r="E73" s="20">
        <v>260</v>
      </c>
      <c r="F73" s="18" t="s">
        <v>393</v>
      </c>
      <c r="G73" s="21" t="s">
        <v>193</v>
      </c>
      <c r="H73" s="71" t="s">
        <v>387</v>
      </c>
      <c r="I73" s="71" t="s">
        <v>387</v>
      </c>
      <c r="J73" s="71"/>
      <c r="K73" s="71" t="s">
        <v>387</v>
      </c>
      <c r="U73" s="241"/>
      <c r="V73" s="117" t="s">
        <v>225</v>
      </c>
      <c r="W73" s="158">
        <f t="shared" si="8"/>
        <v>0</v>
      </c>
      <c r="X73" s="159">
        <f t="shared" si="8"/>
        <v>0</v>
      </c>
    </row>
    <row r="74" spans="1:24" ht="14" thickBot="1" x14ac:dyDescent="0.2">
      <c r="A74" s="15" t="s">
        <v>538</v>
      </c>
      <c r="B74" s="18" t="s">
        <v>350</v>
      </c>
      <c r="C74" s="18">
        <v>73</v>
      </c>
      <c r="D74" s="20" t="s">
        <v>385</v>
      </c>
      <c r="E74" s="20">
        <v>50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521</v>
      </c>
      <c r="B75" s="18" t="s">
        <v>350</v>
      </c>
      <c r="C75" s="20">
        <v>74</v>
      </c>
      <c r="D75" s="20" t="s">
        <v>385</v>
      </c>
      <c r="E75" s="20">
        <v>140</v>
      </c>
      <c r="F75" s="18" t="s">
        <v>398</v>
      </c>
      <c r="G75" s="21" t="s">
        <v>181</v>
      </c>
      <c r="H75" s="71" t="s">
        <v>387</v>
      </c>
      <c r="I75" s="71" t="s">
        <v>387</v>
      </c>
      <c r="J75" s="71"/>
      <c r="K75" s="71"/>
      <c r="U75" s="241"/>
      <c r="V75" s="117" t="s">
        <v>233</v>
      </c>
      <c r="W75" s="158">
        <f t="shared" ref="W75:X85" si="9">S19+S47+W19+W47</f>
        <v>0</v>
      </c>
      <c r="X75" s="159">
        <f t="shared" si="9"/>
        <v>0</v>
      </c>
    </row>
    <row r="76" spans="1:24" ht="14" thickBot="1" x14ac:dyDescent="0.2">
      <c r="A76" s="15" t="s">
        <v>3064</v>
      </c>
      <c r="B76" s="18" t="s">
        <v>350</v>
      </c>
      <c r="C76" s="18">
        <v>75</v>
      </c>
      <c r="D76" s="20" t="s">
        <v>385</v>
      </c>
      <c r="E76" s="20">
        <v>120</v>
      </c>
      <c r="F76" s="18" t="s">
        <v>398</v>
      </c>
      <c r="G76" s="21" t="s">
        <v>181</v>
      </c>
      <c r="H76" s="71" t="s">
        <v>387</v>
      </c>
      <c r="I76" s="71" t="s">
        <v>387</v>
      </c>
      <c r="J76" s="71"/>
      <c r="K76" s="71"/>
      <c r="U76" s="241"/>
      <c r="V76" s="117" t="s">
        <v>9123</v>
      </c>
      <c r="W76" s="158">
        <f t="shared" si="9"/>
        <v>0</v>
      </c>
      <c r="X76" s="159">
        <f t="shared" si="9"/>
        <v>0</v>
      </c>
    </row>
    <row r="77" spans="1:24" ht="14" thickBot="1" x14ac:dyDescent="0.2">
      <c r="A77" s="15" t="s">
        <v>428</v>
      </c>
      <c r="B77" s="18" t="s">
        <v>350</v>
      </c>
      <c r="C77" s="20">
        <v>76</v>
      </c>
      <c r="D77" s="20" t="s">
        <v>385</v>
      </c>
      <c r="E77" s="20">
        <v>80</v>
      </c>
      <c r="F77" s="18" t="s">
        <v>393</v>
      </c>
      <c r="G77" s="21" t="s">
        <v>177</v>
      </c>
      <c r="H77" s="71" t="s">
        <v>387</v>
      </c>
      <c r="I77" s="71" t="s">
        <v>387</v>
      </c>
      <c r="J77" s="71"/>
      <c r="K77" s="71"/>
      <c r="U77" s="241"/>
      <c r="V77" s="117" t="s">
        <v>237</v>
      </c>
      <c r="W77" s="158">
        <f t="shared" si="9"/>
        <v>0</v>
      </c>
      <c r="X77" s="159">
        <f t="shared" si="9"/>
        <v>0</v>
      </c>
    </row>
    <row r="78" spans="1:24" ht="14" thickBot="1" x14ac:dyDescent="0.2">
      <c r="A78" s="15" t="s">
        <v>1256</v>
      </c>
      <c r="B78" s="18" t="s">
        <v>350</v>
      </c>
      <c r="C78" s="20">
        <v>77</v>
      </c>
      <c r="D78" s="20" t="s">
        <v>385</v>
      </c>
      <c r="E78" s="20">
        <v>60</v>
      </c>
      <c r="F78" s="18" t="s">
        <v>393</v>
      </c>
      <c r="G78" s="21" t="s">
        <v>177</v>
      </c>
      <c r="H78" s="71" t="s">
        <v>387</v>
      </c>
      <c r="I78" s="71" t="s">
        <v>387</v>
      </c>
      <c r="J78" s="71"/>
      <c r="K78" s="71"/>
      <c r="U78" s="241"/>
      <c r="V78" s="117" t="s">
        <v>241</v>
      </c>
      <c r="W78" s="158">
        <f t="shared" si="9"/>
        <v>0</v>
      </c>
      <c r="X78" s="159">
        <f t="shared" si="9"/>
        <v>0</v>
      </c>
    </row>
    <row r="79" spans="1:24" ht="14" thickBot="1" x14ac:dyDescent="0.2">
      <c r="A79" s="15" t="s">
        <v>3325</v>
      </c>
      <c r="B79" s="18" t="s">
        <v>350</v>
      </c>
      <c r="C79" s="20">
        <v>78</v>
      </c>
      <c r="D79" s="20" t="s">
        <v>385</v>
      </c>
      <c r="E79" s="20">
        <v>170</v>
      </c>
      <c r="F79" s="18" t="s">
        <v>393</v>
      </c>
      <c r="G79" s="21" t="s">
        <v>193</v>
      </c>
      <c r="H79" s="71" t="s">
        <v>387</v>
      </c>
      <c r="I79" s="71" t="s">
        <v>387</v>
      </c>
      <c r="J79" s="71"/>
      <c r="K79" s="71" t="s">
        <v>387</v>
      </c>
      <c r="U79" s="241"/>
      <c r="V79" s="117" t="s">
        <v>245</v>
      </c>
      <c r="W79" s="158">
        <f t="shared" si="9"/>
        <v>0</v>
      </c>
      <c r="X79" s="159">
        <f t="shared" si="9"/>
        <v>0</v>
      </c>
    </row>
    <row r="80" spans="1:24" ht="14" thickBot="1" x14ac:dyDescent="0.2">
      <c r="A80" s="15" t="s">
        <v>3326</v>
      </c>
      <c r="B80" s="18" t="s">
        <v>350</v>
      </c>
      <c r="C80" s="20">
        <v>79</v>
      </c>
      <c r="D80" s="20" t="s">
        <v>385</v>
      </c>
      <c r="E80" s="20">
        <v>160</v>
      </c>
      <c r="F80" s="18" t="s">
        <v>393</v>
      </c>
      <c r="G80" s="21" t="s">
        <v>193</v>
      </c>
      <c r="H80" s="71" t="s">
        <v>387</v>
      </c>
      <c r="I80" s="71" t="s">
        <v>387</v>
      </c>
      <c r="J80" s="71"/>
      <c r="K80" s="71" t="s">
        <v>387</v>
      </c>
      <c r="U80" s="241"/>
      <c r="V80" s="117" t="s">
        <v>249</v>
      </c>
      <c r="W80" s="158">
        <f t="shared" si="9"/>
        <v>0</v>
      </c>
      <c r="X80" s="159">
        <f t="shared" si="9"/>
        <v>0</v>
      </c>
    </row>
    <row r="81" spans="1:24" ht="14" thickBot="1" x14ac:dyDescent="0.2">
      <c r="A81" s="15" t="s">
        <v>1822</v>
      </c>
      <c r="B81" s="18" t="s">
        <v>350</v>
      </c>
      <c r="C81" s="20">
        <v>80</v>
      </c>
      <c r="D81" s="20" t="s">
        <v>385</v>
      </c>
      <c r="E81" s="20">
        <v>70</v>
      </c>
      <c r="F81" s="18" t="s">
        <v>393</v>
      </c>
      <c r="G81" s="21" t="s">
        <v>173</v>
      </c>
      <c r="H81" s="71" t="s">
        <v>387</v>
      </c>
      <c r="I81" s="71" t="s">
        <v>387</v>
      </c>
      <c r="J81" s="71"/>
      <c r="K81" s="71"/>
      <c r="U81" s="241"/>
      <c r="V81" s="117" t="s">
        <v>253</v>
      </c>
      <c r="W81" s="158">
        <f t="shared" si="9"/>
        <v>0</v>
      </c>
      <c r="X81" s="159">
        <f t="shared" si="9"/>
        <v>0</v>
      </c>
    </row>
    <row r="82" spans="1:24" ht="14" thickBot="1" x14ac:dyDescent="0.2">
      <c r="A82" s="15" t="s">
        <v>1811</v>
      </c>
      <c r="B82" s="18" t="s">
        <v>350</v>
      </c>
      <c r="C82" s="20">
        <v>81</v>
      </c>
      <c r="D82" s="20" t="s">
        <v>385</v>
      </c>
      <c r="E82" s="20">
        <v>100</v>
      </c>
      <c r="F82" s="18" t="s">
        <v>398</v>
      </c>
      <c r="G82" s="21" t="s">
        <v>181</v>
      </c>
      <c r="H82" s="71" t="s">
        <v>387</v>
      </c>
      <c r="I82" s="71" t="s">
        <v>387</v>
      </c>
      <c r="J82" s="71"/>
      <c r="K82" s="71"/>
      <c r="U82" s="241"/>
      <c r="V82" s="117" t="s">
        <v>10048</v>
      </c>
      <c r="W82" s="158">
        <f t="shared" si="9"/>
        <v>0</v>
      </c>
      <c r="X82" s="159">
        <f t="shared" si="9"/>
        <v>0</v>
      </c>
    </row>
    <row r="83" spans="1:24" ht="14" thickBot="1" x14ac:dyDescent="0.2">
      <c r="A83" s="15" t="s">
        <v>1843</v>
      </c>
      <c r="B83" s="18" t="s">
        <v>350</v>
      </c>
      <c r="C83" s="20">
        <v>82</v>
      </c>
      <c r="D83" s="20" t="s">
        <v>385</v>
      </c>
      <c r="E83" s="20">
        <v>70</v>
      </c>
      <c r="F83" s="18" t="s">
        <v>393</v>
      </c>
      <c r="G83" s="21" t="s">
        <v>173</v>
      </c>
      <c r="H83" s="71" t="s">
        <v>387</v>
      </c>
      <c r="I83" s="71" t="s">
        <v>387</v>
      </c>
      <c r="J83" s="71"/>
      <c r="K83" s="71"/>
      <c r="U83" s="241"/>
      <c r="V83" s="117" t="s">
        <v>10124</v>
      </c>
      <c r="W83" s="158">
        <f t="shared" si="9"/>
        <v>0</v>
      </c>
      <c r="X83" s="159">
        <f t="shared" si="9"/>
        <v>0</v>
      </c>
    </row>
    <row r="84" spans="1:24" ht="14" thickBot="1" x14ac:dyDescent="0.2">
      <c r="A84" s="15" t="s">
        <v>1864</v>
      </c>
      <c r="B84" s="18" t="s">
        <v>350</v>
      </c>
      <c r="C84" s="20">
        <v>83</v>
      </c>
      <c r="D84" s="20" t="s">
        <v>385</v>
      </c>
      <c r="E84" s="20">
        <v>70</v>
      </c>
      <c r="F84" s="18" t="s">
        <v>393</v>
      </c>
      <c r="G84" s="21" t="s">
        <v>185</v>
      </c>
      <c r="H84" s="71" t="s">
        <v>387</v>
      </c>
      <c r="I84" s="71" t="s">
        <v>387</v>
      </c>
      <c r="J84" s="71"/>
      <c r="K84" s="71"/>
      <c r="U84" s="241"/>
      <c r="V84" s="117" t="s">
        <v>257</v>
      </c>
      <c r="W84" s="158">
        <f t="shared" si="9"/>
        <v>0</v>
      </c>
      <c r="X84" s="159">
        <f t="shared" si="9"/>
        <v>23</v>
      </c>
    </row>
    <row r="85" spans="1:24" ht="14" thickBot="1" x14ac:dyDescent="0.2">
      <c r="A85" s="15" t="s">
        <v>1863</v>
      </c>
      <c r="B85" s="18" t="s">
        <v>350</v>
      </c>
      <c r="C85" s="20">
        <v>84</v>
      </c>
      <c r="D85" s="20" t="s">
        <v>385</v>
      </c>
      <c r="E85" s="20">
        <v>60</v>
      </c>
      <c r="F85" s="18" t="s">
        <v>393</v>
      </c>
      <c r="G85" s="21" t="s">
        <v>177</v>
      </c>
      <c r="H85" s="71" t="s">
        <v>387</v>
      </c>
      <c r="I85" s="71" t="s">
        <v>387</v>
      </c>
      <c r="J85" s="71"/>
      <c r="K85" s="71"/>
      <c r="U85" s="241"/>
      <c r="V85" s="166" t="s">
        <v>260</v>
      </c>
      <c r="W85" s="191">
        <f t="shared" si="9"/>
        <v>0</v>
      </c>
      <c r="X85" s="192">
        <f t="shared" si="9"/>
        <v>22</v>
      </c>
    </row>
    <row r="86" spans="1:24" ht="13" x14ac:dyDescent="0.15">
      <c r="A86" s="15" t="s">
        <v>1857</v>
      </c>
      <c r="B86" s="18" t="s">
        <v>350</v>
      </c>
      <c r="C86" s="20">
        <v>85</v>
      </c>
      <c r="D86" s="20" t="s">
        <v>385</v>
      </c>
      <c r="E86" s="20">
        <v>70</v>
      </c>
      <c r="F86" s="18" t="s">
        <v>393</v>
      </c>
      <c r="G86" s="21" t="s">
        <v>177</v>
      </c>
      <c r="H86" s="71" t="s">
        <v>387</v>
      </c>
      <c r="I86" s="71" t="s">
        <v>387</v>
      </c>
      <c r="J86" s="71"/>
      <c r="K86" s="71"/>
    </row>
    <row r="87" spans="1:24" ht="13" x14ac:dyDescent="0.15">
      <c r="A87" s="15" t="s">
        <v>1945</v>
      </c>
      <c r="B87" s="18" t="s">
        <v>350</v>
      </c>
      <c r="C87" s="20">
        <v>86</v>
      </c>
      <c r="D87" s="20" t="s">
        <v>385</v>
      </c>
      <c r="E87" s="20">
        <v>130</v>
      </c>
      <c r="F87" s="18" t="s">
        <v>393</v>
      </c>
      <c r="G87" s="21" t="s">
        <v>185</v>
      </c>
      <c r="H87" s="71" t="s">
        <v>387</v>
      </c>
      <c r="I87" s="71" t="s">
        <v>387</v>
      </c>
      <c r="J87" s="71"/>
      <c r="K87" s="71"/>
    </row>
    <row r="88" spans="1:24" ht="13" x14ac:dyDescent="0.15">
      <c r="A88" s="15" t="s">
        <v>1911</v>
      </c>
      <c r="B88" s="18" t="s">
        <v>350</v>
      </c>
      <c r="C88" s="20">
        <v>87</v>
      </c>
      <c r="D88" s="20" t="s">
        <v>385</v>
      </c>
      <c r="E88" s="20">
        <v>130</v>
      </c>
      <c r="F88" s="18" t="s">
        <v>393</v>
      </c>
      <c r="G88" s="21" t="s">
        <v>177</v>
      </c>
      <c r="H88" s="71" t="s">
        <v>387</v>
      </c>
      <c r="I88" s="71" t="s">
        <v>387</v>
      </c>
      <c r="J88" s="71"/>
      <c r="K88" s="71"/>
    </row>
    <row r="89" spans="1:24" ht="13" x14ac:dyDescent="0.15">
      <c r="A89" s="15" t="s">
        <v>2267</v>
      </c>
      <c r="B89" s="18" t="s">
        <v>350</v>
      </c>
      <c r="C89" s="20">
        <v>88</v>
      </c>
      <c r="D89" s="20" t="s">
        <v>385</v>
      </c>
      <c r="E89" s="20">
        <v>60</v>
      </c>
      <c r="F89" s="18" t="s">
        <v>393</v>
      </c>
      <c r="G89" s="21" t="s">
        <v>173</v>
      </c>
      <c r="H89" s="71" t="s">
        <v>387</v>
      </c>
      <c r="I89" s="71" t="s">
        <v>387</v>
      </c>
      <c r="J89" s="71"/>
      <c r="K89" s="71"/>
    </row>
    <row r="90" spans="1:24" ht="13" x14ac:dyDescent="0.15">
      <c r="A90" s="15" t="s">
        <v>2268</v>
      </c>
      <c r="B90" s="18" t="s">
        <v>350</v>
      </c>
      <c r="C90" s="20">
        <v>89</v>
      </c>
      <c r="D90" s="20" t="s">
        <v>385</v>
      </c>
      <c r="E90" s="20">
        <v>100</v>
      </c>
      <c r="F90" s="18" t="s">
        <v>398</v>
      </c>
      <c r="G90" s="21" t="s">
        <v>177</v>
      </c>
      <c r="H90" s="71" t="s">
        <v>387</v>
      </c>
      <c r="I90" s="71" t="s">
        <v>387</v>
      </c>
      <c r="J90" s="71"/>
      <c r="K90" s="71"/>
    </row>
    <row r="91" spans="1:24" ht="13" x14ac:dyDescent="0.15">
      <c r="A91" s="15" t="s">
        <v>2371</v>
      </c>
      <c r="B91" s="18" t="s">
        <v>350</v>
      </c>
      <c r="C91" s="20">
        <v>90</v>
      </c>
      <c r="D91" s="20" t="s">
        <v>385</v>
      </c>
      <c r="E91" s="20">
        <v>60</v>
      </c>
      <c r="F91" s="18" t="s">
        <v>393</v>
      </c>
      <c r="G91" s="21" t="s">
        <v>177</v>
      </c>
      <c r="H91" s="71" t="s">
        <v>387</v>
      </c>
      <c r="I91" s="71" t="s">
        <v>387</v>
      </c>
      <c r="J91" s="71"/>
      <c r="K91" s="71"/>
    </row>
    <row r="92" spans="1:24" ht="13" x14ac:dyDescent="0.15">
      <c r="A92" s="15" t="s">
        <v>2372</v>
      </c>
      <c r="B92" s="18" t="s">
        <v>350</v>
      </c>
      <c r="C92" s="20">
        <v>91</v>
      </c>
      <c r="D92" s="20" t="s">
        <v>385</v>
      </c>
      <c r="E92" s="20">
        <v>80</v>
      </c>
      <c r="F92" s="18" t="s">
        <v>398</v>
      </c>
      <c r="G92" s="21" t="s">
        <v>181</v>
      </c>
      <c r="H92" s="71" t="s">
        <v>387</v>
      </c>
      <c r="I92" s="71" t="s">
        <v>387</v>
      </c>
      <c r="J92" s="71"/>
      <c r="K92" s="71"/>
    </row>
    <row r="93" spans="1:24" ht="13" x14ac:dyDescent="0.15">
      <c r="A93" s="15" t="s">
        <v>2544</v>
      </c>
      <c r="B93" s="18" t="s">
        <v>350</v>
      </c>
      <c r="C93" s="20">
        <v>92</v>
      </c>
      <c r="D93" s="20" t="s">
        <v>385</v>
      </c>
      <c r="E93" s="20">
        <v>50</v>
      </c>
      <c r="F93" s="18" t="s">
        <v>393</v>
      </c>
      <c r="G93" s="21" t="s">
        <v>173</v>
      </c>
      <c r="H93" s="71" t="s">
        <v>387</v>
      </c>
      <c r="I93" s="71" t="s">
        <v>387</v>
      </c>
      <c r="J93" s="71"/>
      <c r="K93" s="71"/>
    </row>
    <row r="94" spans="1:24" ht="13" x14ac:dyDescent="0.15">
      <c r="A94" s="15" t="s">
        <v>2544</v>
      </c>
      <c r="B94" s="18" t="s">
        <v>350</v>
      </c>
      <c r="C94" s="20">
        <v>93</v>
      </c>
      <c r="D94" s="20" t="s">
        <v>385</v>
      </c>
      <c r="E94" s="20">
        <v>70</v>
      </c>
      <c r="F94" s="18" t="s">
        <v>393</v>
      </c>
      <c r="G94" s="21" t="s">
        <v>173</v>
      </c>
      <c r="H94" s="71" t="s">
        <v>387</v>
      </c>
      <c r="I94" s="71" t="s">
        <v>387</v>
      </c>
      <c r="J94" s="71"/>
      <c r="K94" s="71"/>
    </row>
    <row r="95" spans="1:24" ht="13" x14ac:dyDescent="0.15">
      <c r="A95" s="15" t="s">
        <v>2545</v>
      </c>
      <c r="B95" s="18" t="s">
        <v>350</v>
      </c>
      <c r="C95" s="20">
        <v>94</v>
      </c>
      <c r="D95" s="20" t="s">
        <v>385</v>
      </c>
      <c r="E95" s="20">
        <v>90</v>
      </c>
      <c r="F95" s="18" t="s">
        <v>398</v>
      </c>
      <c r="G95" s="21" t="s">
        <v>177</v>
      </c>
      <c r="H95" s="71" t="s">
        <v>387</v>
      </c>
      <c r="I95" s="71" t="s">
        <v>387</v>
      </c>
      <c r="J95" s="71"/>
      <c r="K95" s="71"/>
    </row>
    <row r="96" spans="1:24" ht="13" x14ac:dyDescent="0.15">
      <c r="A96" s="15" t="s">
        <v>2546</v>
      </c>
      <c r="B96" s="18" t="s">
        <v>350</v>
      </c>
      <c r="C96" s="20">
        <v>95</v>
      </c>
      <c r="D96" s="20" t="s">
        <v>385</v>
      </c>
      <c r="E96" s="20">
        <v>130</v>
      </c>
      <c r="F96" s="18" t="s">
        <v>386</v>
      </c>
      <c r="G96" s="21" t="s">
        <v>185</v>
      </c>
      <c r="H96" s="71" t="s">
        <v>387</v>
      </c>
      <c r="I96" s="71" t="s">
        <v>387</v>
      </c>
      <c r="J96" s="71"/>
      <c r="K96" s="71"/>
    </row>
    <row r="97" spans="1:11" ht="13" x14ac:dyDescent="0.15">
      <c r="A97" s="15" t="s">
        <v>2935</v>
      </c>
      <c r="B97" s="18" t="s">
        <v>350</v>
      </c>
      <c r="C97" s="20">
        <v>96</v>
      </c>
      <c r="D97" s="20" t="s">
        <v>385</v>
      </c>
      <c r="E97" s="20">
        <v>70</v>
      </c>
      <c r="F97" s="18" t="s">
        <v>393</v>
      </c>
      <c r="G97" s="21" t="s">
        <v>173</v>
      </c>
      <c r="H97" s="71" t="s">
        <v>387</v>
      </c>
      <c r="I97" s="71" t="s">
        <v>387</v>
      </c>
      <c r="J97" s="71"/>
      <c r="K97" s="71"/>
    </row>
    <row r="98" spans="1:11" ht="13" x14ac:dyDescent="0.15">
      <c r="A98" s="15" t="s">
        <v>2936</v>
      </c>
      <c r="B98" s="18" t="s">
        <v>350</v>
      </c>
      <c r="C98" s="20">
        <v>97</v>
      </c>
      <c r="D98" s="20" t="s">
        <v>385</v>
      </c>
      <c r="E98" s="20">
        <v>110</v>
      </c>
      <c r="F98" s="18" t="s">
        <v>398</v>
      </c>
      <c r="G98" s="21" t="s">
        <v>181</v>
      </c>
      <c r="H98" s="71" t="s">
        <v>387</v>
      </c>
      <c r="I98" s="71" t="s">
        <v>387</v>
      </c>
      <c r="J98" s="71"/>
      <c r="K98" s="71"/>
    </row>
    <row r="99" spans="1:11" ht="13" x14ac:dyDescent="0.15">
      <c r="A99" s="15" t="s">
        <v>2977</v>
      </c>
      <c r="B99" s="18" t="s">
        <v>350</v>
      </c>
      <c r="C99" s="20">
        <v>98</v>
      </c>
      <c r="D99" s="20" t="s">
        <v>385</v>
      </c>
      <c r="E99" s="20">
        <v>70</v>
      </c>
      <c r="F99" s="18" t="s">
        <v>393</v>
      </c>
      <c r="G99" s="21" t="s">
        <v>173</v>
      </c>
      <c r="H99" s="71" t="s">
        <v>387</v>
      </c>
      <c r="I99" s="71" t="s">
        <v>387</v>
      </c>
      <c r="J99" s="71"/>
      <c r="K99" s="71"/>
    </row>
    <row r="100" spans="1:11" ht="13" x14ac:dyDescent="0.15">
      <c r="A100" s="15" t="s">
        <v>2978</v>
      </c>
      <c r="B100" s="18" t="s">
        <v>350</v>
      </c>
      <c r="C100" s="20">
        <v>99</v>
      </c>
      <c r="D100" s="20" t="s">
        <v>385</v>
      </c>
      <c r="E100" s="20">
        <v>110</v>
      </c>
      <c r="F100" s="18" t="s">
        <v>398</v>
      </c>
      <c r="G100" s="21" t="s">
        <v>181</v>
      </c>
      <c r="H100" s="71" t="s">
        <v>387</v>
      </c>
      <c r="I100" s="71" t="s">
        <v>387</v>
      </c>
      <c r="J100" s="71"/>
      <c r="K100" s="71"/>
    </row>
    <row r="101" spans="1:11" ht="13" x14ac:dyDescent="0.15">
      <c r="A101" s="15" t="s">
        <v>2937</v>
      </c>
      <c r="B101" s="18" t="s">
        <v>350</v>
      </c>
      <c r="C101" s="20">
        <v>100</v>
      </c>
      <c r="D101" s="20" t="s">
        <v>385</v>
      </c>
      <c r="E101" s="20">
        <v>40</v>
      </c>
      <c r="F101" s="18" t="s">
        <v>393</v>
      </c>
      <c r="G101" s="21" t="s">
        <v>173</v>
      </c>
      <c r="H101" s="71" t="s">
        <v>387</v>
      </c>
      <c r="I101" s="71" t="s">
        <v>387</v>
      </c>
      <c r="J101" s="71"/>
      <c r="K101" s="71"/>
    </row>
    <row r="102" spans="1:11" ht="13" x14ac:dyDescent="0.15">
      <c r="A102" s="15" t="s">
        <v>3327</v>
      </c>
      <c r="B102" s="18" t="s">
        <v>350</v>
      </c>
      <c r="C102" s="20">
        <v>101</v>
      </c>
      <c r="D102" s="20" t="s">
        <v>385</v>
      </c>
      <c r="E102" s="20">
        <v>130</v>
      </c>
      <c r="F102" s="18" t="s">
        <v>393</v>
      </c>
      <c r="G102" s="21" t="s">
        <v>181</v>
      </c>
      <c r="H102" s="71" t="s">
        <v>387</v>
      </c>
      <c r="I102" s="71" t="s">
        <v>387</v>
      </c>
      <c r="J102" s="71"/>
      <c r="K102" s="71"/>
    </row>
    <row r="103" spans="1:11" ht="13" x14ac:dyDescent="0.15">
      <c r="A103" s="15" t="s">
        <v>3127</v>
      </c>
      <c r="B103" s="18" t="s">
        <v>350</v>
      </c>
      <c r="C103" s="20">
        <v>102</v>
      </c>
      <c r="D103" s="20" t="s">
        <v>385</v>
      </c>
      <c r="E103" s="20">
        <v>70</v>
      </c>
      <c r="F103" s="18" t="s">
        <v>393</v>
      </c>
      <c r="G103" s="21" t="s">
        <v>173</v>
      </c>
      <c r="H103" s="71" t="s">
        <v>387</v>
      </c>
      <c r="I103" s="71" t="s">
        <v>387</v>
      </c>
      <c r="J103" s="71"/>
      <c r="K103" s="71"/>
    </row>
    <row r="104" spans="1:11" ht="13" x14ac:dyDescent="0.15">
      <c r="A104" s="15" t="s">
        <v>454</v>
      </c>
      <c r="B104" s="18" t="s">
        <v>350</v>
      </c>
      <c r="C104" s="20">
        <v>103</v>
      </c>
      <c r="D104" s="20" t="s">
        <v>400</v>
      </c>
      <c r="E104" s="20">
        <v>110</v>
      </c>
      <c r="F104" s="18" t="s">
        <v>393</v>
      </c>
      <c r="G104" s="21" t="s">
        <v>173</v>
      </c>
      <c r="H104" s="71" t="s">
        <v>387</v>
      </c>
      <c r="I104" s="71" t="s">
        <v>387</v>
      </c>
      <c r="J104" s="71"/>
      <c r="K104" s="71"/>
    </row>
    <row r="105" spans="1:11" ht="13" x14ac:dyDescent="0.15">
      <c r="A105" s="15" t="s">
        <v>849</v>
      </c>
      <c r="B105" s="18" t="s">
        <v>350</v>
      </c>
      <c r="C105" s="20">
        <v>104</v>
      </c>
      <c r="D105" s="20" t="s">
        <v>400</v>
      </c>
      <c r="E105" s="20">
        <v>170</v>
      </c>
      <c r="F105" s="18" t="s">
        <v>398</v>
      </c>
      <c r="G105" s="21" t="s">
        <v>181</v>
      </c>
      <c r="H105" s="71" t="s">
        <v>387</v>
      </c>
      <c r="I105" s="71" t="s">
        <v>387</v>
      </c>
      <c r="J105" s="71"/>
      <c r="K105" s="71"/>
    </row>
    <row r="106" spans="1:11" ht="13" x14ac:dyDescent="0.15">
      <c r="A106" s="15" t="s">
        <v>536</v>
      </c>
      <c r="B106" s="18" t="s">
        <v>350</v>
      </c>
      <c r="C106" s="20">
        <v>105</v>
      </c>
      <c r="D106" s="20" t="s">
        <v>400</v>
      </c>
      <c r="E106" s="20">
        <v>60</v>
      </c>
      <c r="F106" s="18" t="s">
        <v>393</v>
      </c>
      <c r="G106" s="21" t="s">
        <v>173</v>
      </c>
      <c r="H106" s="71" t="s">
        <v>387</v>
      </c>
      <c r="I106" s="71" t="s">
        <v>387</v>
      </c>
      <c r="J106" s="71"/>
      <c r="K106" s="71"/>
    </row>
    <row r="107" spans="1:11" ht="13" x14ac:dyDescent="0.15">
      <c r="A107" s="15" t="s">
        <v>3328</v>
      </c>
      <c r="B107" s="18" t="s">
        <v>350</v>
      </c>
      <c r="C107" s="20">
        <v>106</v>
      </c>
      <c r="D107" s="20" t="s">
        <v>400</v>
      </c>
      <c r="E107" s="20">
        <v>210</v>
      </c>
      <c r="F107" s="18" t="s">
        <v>398</v>
      </c>
      <c r="G107" s="21" t="s">
        <v>193</v>
      </c>
      <c r="H107" s="71" t="s">
        <v>387</v>
      </c>
      <c r="I107" s="71" t="s">
        <v>387</v>
      </c>
      <c r="J107" s="71"/>
      <c r="K107" s="71" t="s">
        <v>387</v>
      </c>
    </row>
    <row r="108" spans="1:11" ht="13" x14ac:dyDescent="0.15">
      <c r="A108" s="15" t="s">
        <v>839</v>
      </c>
      <c r="B108" s="18" t="s">
        <v>350</v>
      </c>
      <c r="C108" s="20">
        <v>107</v>
      </c>
      <c r="D108" s="20" t="s">
        <v>400</v>
      </c>
      <c r="E108" s="20">
        <v>100</v>
      </c>
      <c r="F108" s="18" t="s">
        <v>393</v>
      </c>
      <c r="G108" s="21" t="s">
        <v>177</v>
      </c>
      <c r="H108" s="71" t="s">
        <v>387</v>
      </c>
      <c r="I108" s="71" t="s">
        <v>387</v>
      </c>
      <c r="J108" s="71"/>
      <c r="K108" s="71"/>
    </row>
    <row r="109" spans="1:11" ht="13" x14ac:dyDescent="0.15">
      <c r="A109" s="15" t="s">
        <v>1191</v>
      </c>
      <c r="B109" s="18" t="s">
        <v>350</v>
      </c>
      <c r="C109" s="20">
        <v>108</v>
      </c>
      <c r="D109" s="20" t="s">
        <v>400</v>
      </c>
      <c r="E109" s="20">
        <v>120</v>
      </c>
      <c r="F109" s="18" t="s">
        <v>398</v>
      </c>
      <c r="G109" s="21" t="s">
        <v>177</v>
      </c>
      <c r="H109" s="71" t="s">
        <v>387</v>
      </c>
      <c r="I109" s="71" t="s">
        <v>387</v>
      </c>
      <c r="J109" s="71"/>
      <c r="K109" s="71"/>
    </row>
    <row r="110" spans="1:11" ht="13" x14ac:dyDescent="0.15">
      <c r="A110" s="15" t="s">
        <v>1291</v>
      </c>
      <c r="B110" s="18" t="s">
        <v>350</v>
      </c>
      <c r="C110" s="20">
        <v>109</v>
      </c>
      <c r="D110" s="20" t="s">
        <v>400</v>
      </c>
      <c r="E110" s="20">
        <v>60</v>
      </c>
      <c r="F110" s="18" t="s">
        <v>393</v>
      </c>
      <c r="G110" s="21" t="s">
        <v>173</v>
      </c>
      <c r="H110" s="71" t="s">
        <v>387</v>
      </c>
      <c r="I110" s="71" t="s">
        <v>387</v>
      </c>
      <c r="J110" s="71"/>
      <c r="K110" s="71"/>
    </row>
    <row r="111" spans="1:11" ht="13" x14ac:dyDescent="0.15">
      <c r="A111" s="15" t="s">
        <v>1383</v>
      </c>
      <c r="B111" s="18" t="s">
        <v>350</v>
      </c>
      <c r="C111" s="20">
        <v>110</v>
      </c>
      <c r="D111" s="20" t="s">
        <v>400</v>
      </c>
      <c r="E111" s="20">
        <v>110</v>
      </c>
      <c r="F111" s="18" t="s">
        <v>398</v>
      </c>
      <c r="G111" s="21" t="s">
        <v>181</v>
      </c>
      <c r="H111" s="71" t="s">
        <v>387</v>
      </c>
      <c r="I111" s="71" t="s">
        <v>387</v>
      </c>
      <c r="J111" s="71"/>
      <c r="K111" s="71"/>
    </row>
    <row r="112" spans="1:11" ht="13" x14ac:dyDescent="0.15">
      <c r="A112" s="15" t="s">
        <v>1393</v>
      </c>
      <c r="B112" s="18" t="s">
        <v>350</v>
      </c>
      <c r="C112" s="20">
        <v>111</v>
      </c>
      <c r="D112" s="20" t="s">
        <v>400</v>
      </c>
      <c r="E112" s="20">
        <v>90</v>
      </c>
      <c r="F112" s="18" t="s">
        <v>393</v>
      </c>
      <c r="G112" s="21" t="s">
        <v>177</v>
      </c>
      <c r="H112" s="71" t="s">
        <v>387</v>
      </c>
      <c r="I112" s="71" t="s">
        <v>387</v>
      </c>
      <c r="J112" s="71"/>
      <c r="K112" s="71"/>
    </row>
    <row r="113" spans="1:11" ht="13" x14ac:dyDescent="0.15">
      <c r="A113" s="15" t="s">
        <v>1878</v>
      </c>
      <c r="B113" s="18" t="s">
        <v>350</v>
      </c>
      <c r="C113" s="20">
        <v>112</v>
      </c>
      <c r="D113" s="20" t="s">
        <v>400</v>
      </c>
      <c r="E113" s="20">
        <v>60</v>
      </c>
      <c r="F113" s="18" t="s">
        <v>393</v>
      </c>
      <c r="G113" s="21" t="s">
        <v>173</v>
      </c>
      <c r="H113" s="71" t="s">
        <v>387</v>
      </c>
      <c r="I113" s="71" t="s">
        <v>387</v>
      </c>
      <c r="J113" s="71"/>
      <c r="K113" s="71"/>
    </row>
    <row r="114" spans="1:11" ht="13" x14ac:dyDescent="0.15">
      <c r="A114" s="15" t="s">
        <v>1872</v>
      </c>
      <c r="B114" s="18" t="s">
        <v>350</v>
      </c>
      <c r="C114" s="20">
        <v>113</v>
      </c>
      <c r="D114" s="20" t="s">
        <v>400</v>
      </c>
      <c r="E114" s="20">
        <v>90</v>
      </c>
      <c r="F114" s="18" t="s">
        <v>398</v>
      </c>
      <c r="G114" s="21" t="s">
        <v>177</v>
      </c>
      <c r="H114" s="71" t="s">
        <v>387</v>
      </c>
      <c r="I114" s="71" t="s">
        <v>387</v>
      </c>
      <c r="J114" s="71"/>
      <c r="K114" s="71"/>
    </row>
    <row r="115" spans="1:11" ht="13" x14ac:dyDescent="0.15">
      <c r="A115" s="15" t="s">
        <v>1859</v>
      </c>
      <c r="B115" s="18" t="s">
        <v>350</v>
      </c>
      <c r="C115" s="20">
        <v>114</v>
      </c>
      <c r="D115" s="20" t="s">
        <v>400</v>
      </c>
      <c r="E115" s="20">
        <v>150</v>
      </c>
      <c r="F115" s="18" t="s">
        <v>386</v>
      </c>
      <c r="G115" s="21" t="s">
        <v>185</v>
      </c>
      <c r="H115" s="71" t="s">
        <v>387</v>
      </c>
      <c r="I115" s="71" t="s">
        <v>387</v>
      </c>
      <c r="J115" s="71"/>
      <c r="K115" s="71"/>
    </row>
    <row r="116" spans="1:11" ht="13" x14ac:dyDescent="0.15">
      <c r="A116" s="15" t="s">
        <v>1829</v>
      </c>
      <c r="B116" s="18" t="s">
        <v>350</v>
      </c>
      <c r="C116" s="20">
        <v>115</v>
      </c>
      <c r="D116" s="20" t="s">
        <v>400</v>
      </c>
      <c r="E116" s="20">
        <v>60</v>
      </c>
      <c r="F116" s="18" t="s">
        <v>393</v>
      </c>
      <c r="G116" s="21" t="s">
        <v>173</v>
      </c>
      <c r="H116" s="71" t="s">
        <v>387</v>
      </c>
      <c r="I116" s="71" t="s">
        <v>387</v>
      </c>
      <c r="J116" s="71"/>
      <c r="K116" s="71"/>
    </row>
    <row r="117" spans="1:11" ht="13" x14ac:dyDescent="0.15">
      <c r="A117" s="15" t="s">
        <v>1829</v>
      </c>
      <c r="B117" s="18" t="s">
        <v>350</v>
      </c>
      <c r="C117" s="20">
        <v>116</v>
      </c>
      <c r="D117" s="20" t="s">
        <v>400</v>
      </c>
      <c r="E117" s="20">
        <v>60</v>
      </c>
      <c r="F117" s="18" t="s">
        <v>393</v>
      </c>
      <c r="G117" s="21" t="s">
        <v>173</v>
      </c>
      <c r="H117" s="71" t="s">
        <v>387</v>
      </c>
      <c r="I117" s="71" t="s">
        <v>387</v>
      </c>
      <c r="J117" s="71"/>
      <c r="K117" s="71"/>
    </row>
    <row r="118" spans="1:11" ht="13" x14ac:dyDescent="0.15">
      <c r="A118" s="15" t="s">
        <v>1797</v>
      </c>
      <c r="B118" s="18" t="s">
        <v>350</v>
      </c>
      <c r="C118" s="20">
        <v>117</v>
      </c>
      <c r="D118" s="20" t="s">
        <v>400</v>
      </c>
      <c r="E118" s="20">
        <v>120</v>
      </c>
      <c r="F118" s="18" t="s">
        <v>398</v>
      </c>
      <c r="G118" s="21" t="s">
        <v>181</v>
      </c>
      <c r="H118" s="71" t="s">
        <v>387</v>
      </c>
      <c r="I118" s="71" t="s">
        <v>387</v>
      </c>
      <c r="J118" s="71"/>
      <c r="K118" s="71"/>
    </row>
    <row r="119" spans="1:11" ht="13" x14ac:dyDescent="0.15">
      <c r="A119" s="15" t="s">
        <v>2325</v>
      </c>
      <c r="B119" s="18" t="s">
        <v>350</v>
      </c>
      <c r="C119" s="20">
        <v>118</v>
      </c>
      <c r="D119" s="20" t="s">
        <v>400</v>
      </c>
      <c r="E119" s="20">
        <v>70</v>
      </c>
      <c r="F119" s="18" t="s">
        <v>393</v>
      </c>
      <c r="G119" s="21" t="s">
        <v>173</v>
      </c>
      <c r="H119" s="71" t="s">
        <v>387</v>
      </c>
      <c r="I119" s="71" t="s">
        <v>387</v>
      </c>
      <c r="J119" s="71"/>
      <c r="K119" s="71"/>
    </row>
    <row r="120" spans="1:11" ht="13" x14ac:dyDescent="0.15">
      <c r="A120" s="15" t="s">
        <v>2326</v>
      </c>
      <c r="B120" s="18" t="s">
        <v>350</v>
      </c>
      <c r="C120" s="20">
        <v>119</v>
      </c>
      <c r="D120" s="20" t="s">
        <v>400</v>
      </c>
      <c r="E120" s="20">
        <v>120</v>
      </c>
      <c r="F120" s="18" t="s">
        <v>398</v>
      </c>
      <c r="G120" s="21" t="s">
        <v>181</v>
      </c>
      <c r="H120" s="71" t="s">
        <v>387</v>
      </c>
      <c r="I120" s="71" t="s">
        <v>387</v>
      </c>
      <c r="J120" s="71"/>
      <c r="K120" s="71"/>
    </row>
    <row r="121" spans="1:11" ht="13" x14ac:dyDescent="0.15">
      <c r="A121" s="15" t="s">
        <v>2377</v>
      </c>
      <c r="B121" s="18" t="s">
        <v>350</v>
      </c>
      <c r="C121" s="20">
        <v>120</v>
      </c>
      <c r="D121" s="20" t="s">
        <v>400</v>
      </c>
      <c r="E121" s="20">
        <v>80</v>
      </c>
      <c r="F121" s="18" t="s">
        <v>398</v>
      </c>
      <c r="G121" s="21" t="s">
        <v>177</v>
      </c>
      <c r="H121" s="71" t="s">
        <v>387</v>
      </c>
      <c r="I121" s="71" t="s">
        <v>387</v>
      </c>
      <c r="J121" s="71"/>
      <c r="K121" s="71"/>
    </row>
    <row r="122" spans="1:11" ht="13" x14ac:dyDescent="0.15">
      <c r="A122" s="15" t="s">
        <v>2378</v>
      </c>
      <c r="B122" s="18" t="s">
        <v>350</v>
      </c>
      <c r="C122" s="20">
        <v>121</v>
      </c>
      <c r="D122" s="20" t="s">
        <v>400</v>
      </c>
      <c r="E122" s="20">
        <v>130</v>
      </c>
      <c r="F122" s="18" t="s">
        <v>386</v>
      </c>
      <c r="G122" s="21" t="s">
        <v>181</v>
      </c>
      <c r="H122" s="71" t="s">
        <v>387</v>
      </c>
      <c r="I122" s="71" t="s">
        <v>387</v>
      </c>
      <c r="J122" s="71"/>
      <c r="K122" s="71"/>
    </row>
    <row r="123" spans="1:11" ht="13" x14ac:dyDescent="0.15">
      <c r="A123" s="15" t="s">
        <v>2327</v>
      </c>
      <c r="B123" s="18" t="s">
        <v>350</v>
      </c>
      <c r="C123" s="20">
        <v>122</v>
      </c>
      <c r="D123" s="20" t="s">
        <v>400</v>
      </c>
      <c r="E123" s="20">
        <v>140</v>
      </c>
      <c r="F123" s="18" t="s">
        <v>393</v>
      </c>
      <c r="G123" s="21" t="s">
        <v>185</v>
      </c>
      <c r="H123" s="71" t="s">
        <v>387</v>
      </c>
      <c r="I123" s="71" t="s">
        <v>387</v>
      </c>
      <c r="J123" s="71"/>
      <c r="K123" s="71"/>
    </row>
    <row r="124" spans="1:11" ht="13" x14ac:dyDescent="0.15">
      <c r="A124" s="15" t="s">
        <v>2446</v>
      </c>
      <c r="B124" s="18" t="s">
        <v>350</v>
      </c>
      <c r="C124" s="20">
        <v>123</v>
      </c>
      <c r="D124" s="20" t="s">
        <v>400</v>
      </c>
      <c r="E124" s="20">
        <v>90</v>
      </c>
      <c r="F124" s="18" t="s">
        <v>393</v>
      </c>
      <c r="G124" s="21" t="s">
        <v>181</v>
      </c>
      <c r="H124" s="71" t="s">
        <v>387</v>
      </c>
      <c r="I124" s="71" t="s">
        <v>387</v>
      </c>
      <c r="J124" s="71"/>
      <c r="K124" s="71"/>
    </row>
    <row r="125" spans="1:11" ht="13" x14ac:dyDescent="0.15">
      <c r="A125" s="15" t="s">
        <v>2830</v>
      </c>
      <c r="B125" s="18" t="s">
        <v>350</v>
      </c>
      <c r="C125" s="20">
        <v>124</v>
      </c>
      <c r="D125" s="20" t="s">
        <v>400</v>
      </c>
      <c r="E125" s="20">
        <v>90</v>
      </c>
      <c r="F125" s="18" t="s">
        <v>393</v>
      </c>
      <c r="G125" s="21" t="s">
        <v>181</v>
      </c>
      <c r="H125" s="71" t="s">
        <v>387</v>
      </c>
      <c r="I125" s="71" t="s">
        <v>387</v>
      </c>
      <c r="J125" s="71"/>
      <c r="K125" s="71"/>
    </row>
    <row r="126" spans="1:11" ht="13" x14ac:dyDescent="0.15">
      <c r="A126" s="15" t="s">
        <v>3329</v>
      </c>
      <c r="B126" s="18" t="s">
        <v>350</v>
      </c>
      <c r="C126" s="20">
        <v>125</v>
      </c>
      <c r="D126" s="20" t="s">
        <v>858</v>
      </c>
      <c r="E126" s="20">
        <v>270</v>
      </c>
      <c r="F126" s="18" t="s">
        <v>393</v>
      </c>
      <c r="G126" s="21" t="s">
        <v>193</v>
      </c>
      <c r="H126" s="71" t="s">
        <v>387</v>
      </c>
      <c r="I126" s="71" t="s">
        <v>387</v>
      </c>
      <c r="J126" s="71"/>
      <c r="K126" s="71" t="s">
        <v>387</v>
      </c>
    </row>
    <row r="127" spans="1:11" ht="13" x14ac:dyDescent="0.15">
      <c r="A127" s="15" t="s">
        <v>3330</v>
      </c>
      <c r="B127" s="18" t="s">
        <v>350</v>
      </c>
      <c r="C127" s="20">
        <v>126</v>
      </c>
      <c r="D127" s="20" t="s">
        <v>858</v>
      </c>
      <c r="E127" s="20">
        <v>280</v>
      </c>
      <c r="F127" s="18" t="s">
        <v>393</v>
      </c>
      <c r="G127" s="21" t="s">
        <v>193</v>
      </c>
      <c r="H127" s="71" t="s">
        <v>387</v>
      </c>
      <c r="I127" s="71" t="s">
        <v>387</v>
      </c>
      <c r="J127" s="71"/>
      <c r="K127" s="71" t="s">
        <v>387</v>
      </c>
    </row>
    <row r="128" spans="1:11" ht="13" x14ac:dyDescent="0.15">
      <c r="A128" s="15" t="s">
        <v>2932</v>
      </c>
      <c r="B128" s="18" t="s">
        <v>350</v>
      </c>
      <c r="C128" s="20">
        <v>127</v>
      </c>
      <c r="D128" s="20" t="s">
        <v>858</v>
      </c>
      <c r="E128" s="20">
        <v>80</v>
      </c>
      <c r="F128" s="18" t="s">
        <v>393</v>
      </c>
      <c r="G128" s="21" t="s">
        <v>173</v>
      </c>
      <c r="H128" s="71" t="s">
        <v>387</v>
      </c>
      <c r="I128" s="71" t="s">
        <v>387</v>
      </c>
      <c r="J128" s="71"/>
      <c r="K128" s="71"/>
    </row>
    <row r="129" spans="1:11" ht="13" x14ac:dyDescent="0.15">
      <c r="A129" s="15" t="s">
        <v>857</v>
      </c>
      <c r="B129" s="18" t="s">
        <v>350</v>
      </c>
      <c r="C129" s="20">
        <v>128</v>
      </c>
      <c r="D129" s="20" t="s">
        <v>858</v>
      </c>
      <c r="E129" s="20">
        <v>70</v>
      </c>
      <c r="F129" s="18" t="s">
        <v>393</v>
      </c>
      <c r="G129" s="21" t="s">
        <v>173</v>
      </c>
      <c r="H129" s="71" t="s">
        <v>387</v>
      </c>
      <c r="I129" s="71" t="s">
        <v>387</v>
      </c>
      <c r="J129" s="71"/>
      <c r="K129" s="71"/>
    </row>
    <row r="130" spans="1:11" ht="13" x14ac:dyDescent="0.15">
      <c r="A130" s="15" t="s">
        <v>857</v>
      </c>
      <c r="B130" s="18" t="s">
        <v>350</v>
      </c>
      <c r="C130" s="20">
        <v>129</v>
      </c>
      <c r="D130" s="20" t="s">
        <v>858</v>
      </c>
      <c r="E130" s="20">
        <v>70</v>
      </c>
      <c r="F130" s="18" t="s">
        <v>393</v>
      </c>
      <c r="G130" s="21" t="s">
        <v>173</v>
      </c>
      <c r="H130" s="71" t="s">
        <v>387</v>
      </c>
      <c r="I130" s="71" t="s">
        <v>387</v>
      </c>
      <c r="J130" s="71"/>
      <c r="K130" s="71"/>
    </row>
    <row r="131" spans="1:11" ht="13" x14ac:dyDescent="0.15">
      <c r="A131" s="15" t="s">
        <v>1860</v>
      </c>
      <c r="B131" s="18" t="s">
        <v>350</v>
      </c>
      <c r="C131" s="20">
        <v>130</v>
      </c>
      <c r="D131" s="20" t="s">
        <v>858</v>
      </c>
      <c r="E131" s="20">
        <v>110</v>
      </c>
      <c r="F131" s="18" t="s">
        <v>398</v>
      </c>
      <c r="G131" s="21" t="s">
        <v>181</v>
      </c>
      <c r="H131" s="71" t="s">
        <v>387</v>
      </c>
      <c r="I131" s="71" t="s">
        <v>387</v>
      </c>
      <c r="J131" s="71"/>
      <c r="K131" s="71"/>
    </row>
    <row r="132" spans="1:11" ht="13" x14ac:dyDescent="0.15">
      <c r="A132" s="15" t="s">
        <v>859</v>
      </c>
      <c r="B132" s="18" t="s">
        <v>350</v>
      </c>
      <c r="C132" s="20">
        <v>131</v>
      </c>
      <c r="D132" s="20" t="s">
        <v>858</v>
      </c>
      <c r="E132" s="20">
        <v>70</v>
      </c>
      <c r="F132" s="18" t="s">
        <v>393</v>
      </c>
      <c r="G132" s="21" t="s">
        <v>173</v>
      </c>
      <c r="H132" s="71" t="s">
        <v>387</v>
      </c>
      <c r="I132" s="71" t="s">
        <v>387</v>
      </c>
      <c r="J132" s="71"/>
      <c r="K132" s="71"/>
    </row>
    <row r="133" spans="1:11" ht="13" x14ac:dyDescent="0.15">
      <c r="A133" s="15" t="s">
        <v>3331</v>
      </c>
      <c r="B133" s="18" t="s">
        <v>350</v>
      </c>
      <c r="C133" s="20">
        <v>132</v>
      </c>
      <c r="D133" s="20" t="s">
        <v>858</v>
      </c>
      <c r="E133" s="20">
        <v>200</v>
      </c>
      <c r="F133" s="18" t="s">
        <v>398</v>
      </c>
      <c r="G133" s="21" t="s">
        <v>193</v>
      </c>
      <c r="H133" s="71" t="s">
        <v>387</v>
      </c>
      <c r="I133" s="71" t="s">
        <v>387</v>
      </c>
      <c r="J133" s="71"/>
      <c r="K133" s="71" t="s">
        <v>387</v>
      </c>
    </row>
    <row r="134" spans="1:11" ht="13" x14ac:dyDescent="0.15">
      <c r="A134" s="15" t="s">
        <v>1242</v>
      </c>
      <c r="B134" s="18" t="s">
        <v>350</v>
      </c>
      <c r="C134" s="20">
        <v>133</v>
      </c>
      <c r="D134" s="20" t="s">
        <v>858</v>
      </c>
      <c r="E134" s="20">
        <v>80</v>
      </c>
      <c r="F134" s="18" t="s">
        <v>393</v>
      </c>
      <c r="G134" s="21" t="s">
        <v>177</v>
      </c>
      <c r="H134" s="71" t="s">
        <v>387</v>
      </c>
      <c r="I134" s="71" t="s">
        <v>387</v>
      </c>
      <c r="J134" s="71"/>
      <c r="K134" s="71"/>
    </row>
    <row r="135" spans="1:11" ht="13" x14ac:dyDescent="0.15">
      <c r="A135" s="15" t="s">
        <v>1810</v>
      </c>
      <c r="B135" s="18" t="s">
        <v>350</v>
      </c>
      <c r="C135" s="20">
        <v>134</v>
      </c>
      <c r="D135" s="20" t="s">
        <v>858</v>
      </c>
      <c r="E135" s="20">
        <v>140</v>
      </c>
      <c r="F135" s="18" t="s">
        <v>398</v>
      </c>
      <c r="G135" s="21" t="s">
        <v>181</v>
      </c>
      <c r="H135" s="71" t="s">
        <v>387</v>
      </c>
      <c r="I135" s="71" t="s">
        <v>387</v>
      </c>
      <c r="J135" s="71"/>
      <c r="K135" s="71"/>
    </row>
    <row r="136" spans="1:11" ht="13" x14ac:dyDescent="0.15">
      <c r="A136" s="15" t="s">
        <v>2284</v>
      </c>
      <c r="B136" s="18" t="s">
        <v>350</v>
      </c>
      <c r="C136" s="20">
        <v>135</v>
      </c>
      <c r="D136" s="20" t="s">
        <v>858</v>
      </c>
      <c r="E136" s="20">
        <v>70</v>
      </c>
      <c r="F136" s="18" t="s">
        <v>393</v>
      </c>
      <c r="G136" s="21" t="s">
        <v>173</v>
      </c>
      <c r="H136" s="71" t="s">
        <v>387</v>
      </c>
      <c r="I136" s="71" t="s">
        <v>387</v>
      </c>
      <c r="J136" s="71"/>
      <c r="K136" s="71"/>
    </row>
    <row r="137" spans="1:11" ht="13" x14ac:dyDescent="0.15">
      <c r="A137" s="15" t="s">
        <v>2285</v>
      </c>
      <c r="B137" s="18" t="s">
        <v>350</v>
      </c>
      <c r="C137" s="20">
        <v>136</v>
      </c>
      <c r="D137" s="20" t="s">
        <v>858</v>
      </c>
      <c r="E137" s="20">
        <v>100</v>
      </c>
      <c r="F137" s="18" t="s">
        <v>398</v>
      </c>
      <c r="G137" s="21" t="s">
        <v>181</v>
      </c>
      <c r="H137" s="71" t="s">
        <v>387</v>
      </c>
      <c r="I137" s="71" t="s">
        <v>387</v>
      </c>
      <c r="J137" s="71"/>
      <c r="K137" s="71"/>
    </row>
    <row r="138" spans="1:11" ht="13" x14ac:dyDescent="0.15">
      <c r="A138" s="15" t="s">
        <v>2286</v>
      </c>
      <c r="B138" s="18" t="s">
        <v>350</v>
      </c>
      <c r="C138" s="20">
        <v>137</v>
      </c>
      <c r="D138" s="20" t="s">
        <v>858</v>
      </c>
      <c r="E138" s="20">
        <v>70</v>
      </c>
      <c r="F138" s="18" t="s">
        <v>393</v>
      </c>
      <c r="G138" s="21" t="s">
        <v>173</v>
      </c>
      <c r="H138" s="71" t="s">
        <v>387</v>
      </c>
      <c r="I138" s="71" t="s">
        <v>387</v>
      </c>
      <c r="J138" s="71"/>
      <c r="K138" s="71"/>
    </row>
    <row r="139" spans="1:11" ht="13" x14ac:dyDescent="0.15">
      <c r="A139" s="15" t="s">
        <v>2287</v>
      </c>
      <c r="B139" s="18" t="s">
        <v>350</v>
      </c>
      <c r="C139" s="20">
        <v>138</v>
      </c>
      <c r="D139" s="20" t="s">
        <v>858</v>
      </c>
      <c r="E139" s="20">
        <v>110</v>
      </c>
      <c r="F139" s="18" t="s">
        <v>398</v>
      </c>
      <c r="G139" s="21" t="s">
        <v>181</v>
      </c>
      <c r="H139" s="71" t="s">
        <v>387</v>
      </c>
      <c r="I139" s="71" t="s">
        <v>387</v>
      </c>
      <c r="J139" s="71"/>
      <c r="K139" s="71"/>
    </row>
    <row r="140" spans="1:11" ht="13" x14ac:dyDescent="0.15">
      <c r="A140" s="15" t="s">
        <v>2541</v>
      </c>
      <c r="B140" s="18" t="s">
        <v>350</v>
      </c>
      <c r="C140" s="20">
        <v>139</v>
      </c>
      <c r="D140" s="20" t="s">
        <v>858</v>
      </c>
      <c r="E140" s="20">
        <v>130</v>
      </c>
      <c r="F140" s="18" t="s">
        <v>393</v>
      </c>
      <c r="G140" s="21" t="s">
        <v>185</v>
      </c>
      <c r="H140" s="71" t="s">
        <v>387</v>
      </c>
      <c r="I140" s="71" t="s">
        <v>387</v>
      </c>
      <c r="J140" s="71"/>
      <c r="K140" s="71"/>
    </row>
    <row r="141" spans="1:11" ht="13" x14ac:dyDescent="0.15">
      <c r="A141" s="15" t="s">
        <v>2868</v>
      </c>
      <c r="B141" s="18" t="s">
        <v>350</v>
      </c>
      <c r="C141" s="20">
        <v>140</v>
      </c>
      <c r="D141" s="20" t="s">
        <v>858</v>
      </c>
      <c r="E141" s="20">
        <v>130</v>
      </c>
      <c r="F141" s="18" t="s">
        <v>393</v>
      </c>
      <c r="G141" s="21" t="s">
        <v>185</v>
      </c>
      <c r="H141" s="71" t="s">
        <v>387</v>
      </c>
      <c r="I141" s="71" t="s">
        <v>387</v>
      </c>
      <c r="J141" s="71"/>
      <c r="K141" s="71"/>
    </row>
    <row r="142" spans="1:11" ht="13" x14ac:dyDescent="0.15">
      <c r="A142" s="15" t="s">
        <v>3332</v>
      </c>
      <c r="B142" s="18" t="s">
        <v>350</v>
      </c>
      <c r="C142" s="20">
        <v>141</v>
      </c>
      <c r="D142" s="20" t="s">
        <v>847</v>
      </c>
      <c r="E142" s="20">
        <v>170</v>
      </c>
      <c r="F142" s="18" t="s">
        <v>393</v>
      </c>
      <c r="G142" s="21" t="s">
        <v>193</v>
      </c>
      <c r="H142" s="71" t="s">
        <v>387</v>
      </c>
      <c r="I142" s="71" t="s">
        <v>387</v>
      </c>
      <c r="J142" s="71"/>
      <c r="K142" s="71" t="s">
        <v>387</v>
      </c>
    </row>
    <row r="143" spans="1:11" ht="13" x14ac:dyDescent="0.15">
      <c r="A143" s="15" t="s">
        <v>2389</v>
      </c>
      <c r="B143" s="18" t="s">
        <v>350</v>
      </c>
      <c r="C143" s="20">
        <v>142</v>
      </c>
      <c r="D143" s="20" t="s">
        <v>847</v>
      </c>
      <c r="E143" s="20">
        <v>130</v>
      </c>
      <c r="F143" s="18" t="s">
        <v>398</v>
      </c>
      <c r="G143" s="21" t="s">
        <v>181</v>
      </c>
      <c r="H143" s="71" t="s">
        <v>387</v>
      </c>
      <c r="I143" s="71" t="s">
        <v>387</v>
      </c>
      <c r="J143" s="71"/>
      <c r="K143" s="71"/>
    </row>
    <row r="144" spans="1:11" ht="13" x14ac:dyDescent="0.15">
      <c r="A144" s="15" t="s">
        <v>2311</v>
      </c>
      <c r="B144" s="18" t="s">
        <v>350</v>
      </c>
      <c r="C144" s="20">
        <v>143</v>
      </c>
      <c r="D144" s="20" t="s">
        <v>2547</v>
      </c>
      <c r="E144" s="20">
        <v>60</v>
      </c>
      <c r="F144" s="18" t="s">
        <v>393</v>
      </c>
      <c r="G144" s="21" t="s">
        <v>173</v>
      </c>
      <c r="H144" s="71" t="s">
        <v>387</v>
      </c>
      <c r="I144" s="71" t="s">
        <v>387</v>
      </c>
      <c r="J144" s="71"/>
      <c r="K144" s="71"/>
    </row>
    <row r="145" spans="1:11" ht="13" x14ac:dyDescent="0.15">
      <c r="A145" s="15" t="s">
        <v>2441</v>
      </c>
      <c r="B145" s="18" t="s">
        <v>350</v>
      </c>
      <c r="C145" s="20">
        <v>144</v>
      </c>
      <c r="D145" s="20" t="s">
        <v>2547</v>
      </c>
      <c r="E145" s="20">
        <v>80</v>
      </c>
      <c r="F145" s="18" t="s">
        <v>398</v>
      </c>
      <c r="G145" s="21" t="s">
        <v>181</v>
      </c>
      <c r="H145" s="71" t="s">
        <v>387</v>
      </c>
      <c r="I145" s="71" t="s">
        <v>387</v>
      </c>
      <c r="J145" s="71"/>
      <c r="K145" s="71"/>
    </row>
    <row r="146" spans="1:11" ht="13" x14ac:dyDescent="0.15">
      <c r="A146" s="15" t="s">
        <v>2613</v>
      </c>
      <c r="B146" s="18" t="s">
        <v>350</v>
      </c>
      <c r="C146" s="20">
        <v>145</v>
      </c>
      <c r="D146" s="20" t="s">
        <v>2547</v>
      </c>
      <c r="E146" s="20">
        <v>70</v>
      </c>
      <c r="F146" s="18" t="s">
        <v>393</v>
      </c>
      <c r="G146" s="21" t="s">
        <v>177</v>
      </c>
      <c r="H146" s="71" t="s">
        <v>387</v>
      </c>
      <c r="I146" s="71" t="s">
        <v>387</v>
      </c>
      <c r="J146" s="71"/>
      <c r="K146" s="71"/>
    </row>
    <row r="147" spans="1:11" ht="13" x14ac:dyDescent="0.15">
      <c r="A147" s="15" t="s">
        <v>3333</v>
      </c>
      <c r="B147" s="18" t="s">
        <v>350</v>
      </c>
      <c r="C147" s="20">
        <v>146</v>
      </c>
      <c r="D147" s="20" t="s">
        <v>149</v>
      </c>
      <c r="E147" s="20">
        <v>270</v>
      </c>
      <c r="F147" s="18" t="s">
        <v>393</v>
      </c>
      <c r="G147" s="21" t="s">
        <v>193</v>
      </c>
      <c r="H147" s="71" t="s">
        <v>387</v>
      </c>
      <c r="I147" s="71" t="s">
        <v>387</v>
      </c>
      <c r="J147" s="71"/>
      <c r="K147" s="71" t="s">
        <v>387</v>
      </c>
    </row>
    <row r="148" spans="1:11" ht="13" x14ac:dyDescent="0.15">
      <c r="A148" s="15" t="s">
        <v>423</v>
      </c>
      <c r="B148" s="18" t="s">
        <v>350</v>
      </c>
      <c r="C148" s="20">
        <v>147</v>
      </c>
      <c r="D148" s="20" t="s">
        <v>149</v>
      </c>
      <c r="E148" s="20">
        <v>60</v>
      </c>
      <c r="F148" s="18" t="s">
        <v>393</v>
      </c>
      <c r="G148" s="21" t="s">
        <v>173</v>
      </c>
      <c r="H148" s="71" t="s">
        <v>387</v>
      </c>
      <c r="I148" s="71" t="s">
        <v>387</v>
      </c>
      <c r="J148" s="71"/>
      <c r="K148" s="71"/>
    </row>
    <row r="149" spans="1:11" ht="13" x14ac:dyDescent="0.15">
      <c r="A149" s="15" t="s">
        <v>423</v>
      </c>
      <c r="B149" s="18" t="s">
        <v>350</v>
      </c>
      <c r="C149" s="20">
        <v>148</v>
      </c>
      <c r="D149" s="20" t="s">
        <v>149</v>
      </c>
      <c r="E149" s="20">
        <v>60</v>
      </c>
      <c r="F149" s="18" t="s">
        <v>393</v>
      </c>
      <c r="G149" s="21" t="s">
        <v>173</v>
      </c>
      <c r="H149" s="71" t="s">
        <v>387</v>
      </c>
      <c r="I149" s="71" t="s">
        <v>387</v>
      </c>
      <c r="J149" s="71"/>
      <c r="K149" s="71"/>
    </row>
    <row r="150" spans="1:11" ht="13" x14ac:dyDescent="0.15">
      <c r="A150" s="15" t="s">
        <v>415</v>
      </c>
      <c r="B150" s="18" t="s">
        <v>350</v>
      </c>
      <c r="C150" s="20">
        <v>149</v>
      </c>
      <c r="D150" s="20" t="s">
        <v>149</v>
      </c>
      <c r="E150" s="20">
        <v>90</v>
      </c>
      <c r="F150" s="18" t="s">
        <v>398</v>
      </c>
      <c r="G150" s="21" t="s">
        <v>177</v>
      </c>
      <c r="H150" s="71" t="s">
        <v>387</v>
      </c>
      <c r="I150" s="71" t="s">
        <v>387</v>
      </c>
      <c r="J150" s="71"/>
      <c r="K150" s="71"/>
    </row>
    <row r="151" spans="1:11" ht="13" x14ac:dyDescent="0.15">
      <c r="A151" s="15" t="s">
        <v>415</v>
      </c>
      <c r="B151" s="18" t="s">
        <v>350</v>
      </c>
      <c r="C151" s="20">
        <v>150</v>
      </c>
      <c r="D151" s="20" t="s">
        <v>149</v>
      </c>
      <c r="E151" s="20">
        <v>100</v>
      </c>
      <c r="F151" s="18" t="s">
        <v>398</v>
      </c>
      <c r="G151" s="21" t="s">
        <v>177</v>
      </c>
      <c r="H151" s="71" t="s">
        <v>387</v>
      </c>
      <c r="I151" s="71" t="s">
        <v>387</v>
      </c>
      <c r="J151" s="71"/>
      <c r="K151" s="71"/>
    </row>
    <row r="152" spans="1:11" ht="13" x14ac:dyDescent="0.15">
      <c r="A152" s="15" t="s">
        <v>553</v>
      </c>
      <c r="B152" s="18" t="s">
        <v>350</v>
      </c>
      <c r="C152" s="20">
        <v>151</v>
      </c>
      <c r="D152" s="20" t="s">
        <v>149</v>
      </c>
      <c r="E152" s="20">
        <v>160</v>
      </c>
      <c r="F152" s="18" t="s">
        <v>386</v>
      </c>
      <c r="G152" s="21" t="s">
        <v>181</v>
      </c>
      <c r="H152" s="71" t="s">
        <v>387</v>
      </c>
      <c r="I152" s="71" t="s">
        <v>387</v>
      </c>
      <c r="J152" s="71"/>
      <c r="K152" s="71"/>
    </row>
    <row r="153" spans="1:11" ht="13" x14ac:dyDescent="0.15">
      <c r="A153" s="15" t="s">
        <v>3182</v>
      </c>
      <c r="B153" s="18" t="s">
        <v>350</v>
      </c>
      <c r="C153" s="20">
        <v>152</v>
      </c>
      <c r="D153" s="20" t="s">
        <v>149</v>
      </c>
      <c r="E153" s="20">
        <v>250</v>
      </c>
      <c r="F153" s="18" t="s">
        <v>386</v>
      </c>
      <c r="G153" s="21" t="s">
        <v>193</v>
      </c>
      <c r="H153" s="71" t="s">
        <v>387</v>
      </c>
      <c r="I153" s="71" t="s">
        <v>387</v>
      </c>
      <c r="J153" s="71"/>
      <c r="K153" s="71" t="s">
        <v>387</v>
      </c>
    </row>
    <row r="154" spans="1:11" ht="13" x14ac:dyDescent="0.15">
      <c r="A154" s="15" t="s">
        <v>1917</v>
      </c>
      <c r="B154" s="18" t="s">
        <v>350</v>
      </c>
      <c r="C154" s="20">
        <v>153</v>
      </c>
      <c r="D154" s="20" t="s">
        <v>149</v>
      </c>
      <c r="E154" s="20">
        <v>120</v>
      </c>
      <c r="F154" s="18" t="s">
        <v>393</v>
      </c>
      <c r="G154" s="21" t="s">
        <v>181</v>
      </c>
      <c r="H154" s="71" t="s">
        <v>387</v>
      </c>
      <c r="I154" s="71" t="s">
        <v>387</v>
      </c>
      <c r="J154" s="71"/>
      <c r="K154" s="71"/>
    </row>
    <row r="155" spans="1:11" ht="13" x14ac:dyDescent="0.15">
      <c r="A155" s="15" t="s">
        <v>2391</v>
      </c>
      <c r="B155" s="18" t="s">
        <v>350</v>
      </c>
      <c r="C155" s="20">
        <v>154</v>
      </c>
      <c r="D155" s="20" t="s">
        <v>149</v>
      </c>
      <c r="E155" s="20">
        <v>60</v>
      </c>
      <c r="F155" s="18" t="s">
        <v>393</v>
      </c>
      <c r="G155" s="21" t="s">
        <v>173</v>
      </c>
      <c r="H155" s="71" t="s">
        <v>387</v>
      </c>
      <c r="I155" s="71" t="s">
        <v>387</v>
      </c>
      <c r="J155" s="71"/>
      <c r="K155" s="71"/>
    </row>
    <row r="156" spans="1:11" ht="13" x14ac:dyDescent="0.15">
      <c r="A156" s="15" t="s">
        <v>2392</v>
      </c>
      <c r="B156" s="18" t="s">
        <v>350</v>
      </c>
      <c r="C156" s="20">
        <v>155</v>
      </c>
      <c r="D156" s="20" t="s">
        <v>149</v>
      </c>
      <c r="E156" s="20">
        <v>90</v>
      </c>
      <c r="F156" s="18" t="s">
        <v>398</v>
      </c>
      <c r="G156" s="21" t="s">
        <v>177</v>
      </c>
      <c r="H156" s="71" t="s">
        <v>387</v>
      </c>
      <c r="I156" s="71" t="s">
        <v>387</v>
      </c>
      <c r="J156" s="71"/>
      <c r="K156" s="71"/>
    </row>
    <row r="157" spans="1:11" ht="13" x14ac:dyDescent="0.15">
      <c r="A157" s="15" t="s">
        <v>2393</v>
      </c>
      <c r="B157" s="18" t="s">
        <v>350</v>
      </c>
      <c r="C157" s="20">
        <v>156</v>
      </c>
      <c r="D157" s="20" t="s">
        <v>149</v>
      </c>
      <c r="E157" s="20">
        <v>150</v>
      </c>
      <c r="F157" s="18" t="s">
        <v>386</v>
      </c>
      <c r="G157" s="21" t="s">
        <v>185</v>
      </c>
      <c r="H157" s="71" t="s">
        <v>387</v>
      </c>
      <c r="I157" s="71" t="s">
        <v>387</v>
      </c>
      <c r="J157" s="71"/>
      <c r="K157" s="71"/>
    </row>
    <row r="158" spans="1:11" ht="13" x14ac:dyDescent="0.15">
      <c r="A158" s="15" t="s">
        <v>2394</v>
      </c>
      <c r="B158" s="18" t="s">
        <v>350</v>
      </c>
      <c r="C158" s="20">
        <v>157</v>
      </c>
      <c r="D158" s="20" t="s">
        <v>149</v>
      </c>
      <c r="E158" s="20">
        <v>120</v>
      </c>
      <c r="F158" s="18" t="s">
        <v>393</v>
      </c>
      <c r="G158" s="21" t="s">
        <v>173</v>
      </c>
      <c r="H158" s="71" t="s">
        <v>387</v>
      </c>
      <c r="I158" s="71" t="s">
        <v>387</v>
      </c>
      <c r="J158" s="71"/>
      <c r="K158" s="71"/>
    </row>
    <row r="159" spans="1:11" ht="13" x14ac:dyDescent="0.15">
      <c r="A159" s="15" t="s">
        <v>2626</v>
      </c>
      <c r="B159" s="18" t="s">
        <v>350</v>
      </c>
      <c r="C159" s="20">
        <v>158</v>
      </c>
      <c r="D159" s="20" t="s">
        <v>149</v>
      </c>
      <c r="E159" s="20">
        <v>60</v>
      </c>
      <c r="F159" s="18" t="s">
        <v>393</v>
      </c>
      <c r="G159" s="21" t="s">
        <v>173</v>
      </c>
      <c r="H159" s="71" t="s">
        <v>387</v>
      </c>
      <c r="I159" s="71" t="s">
        <v>387</v>
      </c>
      <c r="J159" s="71"/>
      <c r="K159" s="71"/>
    </row>
    <row r="160" spans="1:11" ht="13" x14ac:dyDescent="0.15">
      <c r="A160" s="15" t="s">
        <v>2625</v>
      </c>
      <c r="B160" s="18" t="s">
        <v>350</v>
      </c>
      <c r="C160" s="20">
        <v>159</v>
      </c>
      <c r="D160" s="20" t="s">
        <v>149</v>
      </c>
      <c r="E160" s="20">
        <v>120</v>
      </c>
      <c r="F160" s="18" t="s">
        <v>398</v>
      </c>
      <c r="G160" s="21" t="s">
        <v>181</v>
      </c>
      <c r="H160" s="71" t="s">
        <v>387</v>
      </c>
      <c r="I160" s="71" t="s">
        <v>387</v>
      </c>
      <c r="J160" s="71"/>
      <c r="K160" s="71"/>
    </row>
    <row r="161" spans="1:11" ht="13" x14ac:dyDescent="0.15">
      <c r="A161" s="15" t="s">
        <v>3128</v>
      </c>
      <c r="B161" s="18" t="s">
        <v>350</v>
      </c>
      <c r="C161" s="20">
        <v>160</v>
      </c>
      <c r="D161" s="20" t="s">
        <v>149</v>
      </c>
      <c r="E161" s="20">
        <v>210</v>
      </c>
      <c r="F161" s="18" t="s">
        <v>398</v>
      </c>
      <c r="G161" s="21" t="s">
        <v>193</v>
      </c>
      <c r="H161" s="71" t="s">
        <v>387</v>
      </c>
      <c r="I161" s="71" t="s">
        <v>387</v>
      </c>
      <c r="J161" s="71"/>
      <c r="K161" s="71" t="s">
        <v>387</v>
      </c>
    </row>
    <row r="162" spans="1:11" ht="13" x14ac:dyDescent="0.15">
      <c r="A162" s="15" t="s">
        <v>524</v>
      </c>
      <c r="B162" s="18" t="s">
        <v>350</v>
      </c>
      <c r="C162" s="20">
        <v>161</v>
      </c>
      <c r="D162" s="20" t="s">
        <v>392</v>
      </c>
      <c r="E162" s="20">
        <v>100</v>
      </c>
      <c r="F162" s="18" t="s">
        <v>393</v>
      </c>
      <c r="G162" s="21" t="s">
        <v>173</v>
      </c>
      <c r="H162" s="71" t="s">
        <v>387</v>
      </c>
      <c r="I162" s="71" t="s">
        <v>387</v>
      </c>
      <c r="J162" s="71"/>
      <c r="K162" s="71"/>
    </row>
    <row r="163" spans="1:11" ht="13" x14ac:dyDescent="0.15">
      <c r="A163" s="15" t="s">
        <v>1896</v>
      </c>
      <c r="B163" s="18" t="s">
        <v>350</v>
      </c>
      <c r="C163" s="20">
        <v>162</v>
      </c>
      <c r="D163" s="20" t="s">
        <v>392</v>
      </c>
      <c r="E163" s="20">
        <v>130</v>
      </c>
      <c r="F163" s="18" t="s">
        <v>398</v>
      </c>
      <c r="G163" s="21" t="s">
        <v>181</v>
      </c>
      <c r="H163" s="71" t="s">
        <v>387</v>
      </c>
      <c r="I163" s="71" t="s">
        <v>387</v>
      </c>
      <c r="J163" s="71"/>
      <c r="K163" s="71"/>
    </row>
    <row r="164" spans="1:11" ht="13" x14ac:dyDescent="0.15">
      <c r="A164" s="15" t="s">
        <v>507</v>
      </c>
      <c r="B164" s="18" t="s">
        <v>350</v>
      </c>
      <c r="C164" s="20">
        <v>163</v>
      </c>
      <c r="D164" s="20" t="s">
        <v>392</v>
      </c>
      <c r="E164" s="20">
        <v>130</v>
      </c>
      <c r="F164" s="18" t="s">
        <v>393</v>
      </c>
      <c r="G164" s="21" t="s">
        <v>185</v>
      </c>
      <c r="H164" s="71" t="s">
        <v>387</v>
      </c>
      <c r="I164" s="71" t="s">
        <v>387</v>
      </c>
      <c r="J164" s="71"/>
      <c r="K164" s="71"/>
    </row>
    <row r="165" spans="1:11" ht="13" x14ac:dyDescent="0.15">
      <c r="A165" s="15" t="s">
        <v>533</v>
      </c>
      <c r="B165" s="18" t="s">
        <v>350</v>
      </c>
      <c r="C165" s="20">
        <v>164</v>
      </c>
      <c r="D165" s="20" t="s">
        <v>392</v>
      </c>
      <c r="E165" s="20">
        <v>110</v>
      </c>
      <c r="F165" s="18" t="s">
        <v>393</v>
      </c>
      <c r="G165" s="21" t="s">
        <v>177</v>
      </c>
      <c r="H165" s="71" t="s">
        <v>387</v>
      </c>
      <c r="I165" s="71" t="s">
        <v>387</v>
      </c>
      <c r="J165" s="71"/>
      <c r="K165" s="71"/>
    </row>
    <row r="166" spans="1:11" ht="13" x14ac:dyDescent="0.15">
      <c r="A166" s="15" t="s">
        <v>884</v>
      </c>
      <c r="B166" s="18" t="s">
        <v>350</v>
      </c>
      <c r="C166" s="20">
        <v>165</v>
      </c>
      <c r="D166" s="20" t="s">
        <v>392</v>
      </c>
      <c r="E166" s="20">
        <v>60</v>
      </c>
      <c r="F166" s="18" t="s">
        <v>393</v>
      </c>
      <c r="G166" s="21" t="s">
        <v>173</v>
      </c>
      <c r="H166" s="71" t="s">
        <v>387</v>
      </c>
      <c r="I166" s="71" t="s">
        <v>387</v>
      </c>
      <c r="J166" s="71"/>
      <c r="K166" s="71"/>
    </row>
    <row r="167" spans="1:11" ht="13" x14ac:dyDescent="0.15">
      <c r="A167" s="15" t="s">
        <v>870</v>
      </c>
      <c r="B167" s="18" t="s">
        <v>350</v>
      </c>
      <c r="C167" s="20">
        <v>166</v>
      </c>
      <c r="D167" s="20" t="s">
        <v>392</v>
      </c>
      <c r="E167" s="20">
        <v>90</v>
      </c>
      <c r="F167" s="18" t="s">
        <v>398</v>
      </c>
      <c r="G167" s="21" t="s">
        <v>177</v>
      </c>
      <c r="H167" s="71" t="s">
        <v>387</v>
      </c>
      <c r="I167" s="71" t="s">
        <v>387</v>
      </c>
      <c r="J167" s="71"/>
      <c r="K167" s="71"/>
    </row>
    <row r="168" spans="1:11" ht="13" x14ac:dyDescent="0.15">
      <c r="A168" s="15" t="s">
        <v>1206</v>
      </c>
      <c r="B168" s="18" t="s">
        <v>350</v>
      </c>
      <c r="C168" s="20">
        <v>167</v>
      </c>
      <c r="D168" s="20" t="s">
        <v>392</v>
      </c>
      <c r="E168" s="20">
        <v>50</v>
      </c>
      <c r="F168" s="18" t="s">
        <v>393</v>
      </c>
      <c r="G168" s="21" t="s">
        <v>173</v>
      </c>
      <c r="H168" s="71" t="s">
        <v>387</v>
      </c>
      <c r="I168" s="71" t="s">
        <v>387</v>
      </c>
      <c r="J168" s="71"/>
      <c r="K168" s="71"/>
    </row>
    <row r="169" spans="1:11" ht="13" x14ac:dyDescent="0.15">
      <c r="A169" s="15" t="s">
        <v>1206</v>
      </c>
      <c r="B169" s="18" t="s">
        <v>350</v>
      </c>
      <c r="C169" s="20">
        <v>168</v>
      </c>
      <c r="D169" s="20" t="s">
        <v>392</v>
      </c>
      <c r="E169" s="20">
        <v>70</v>
      </c>
      <c r="F169" s="18" t="s">
        <v>393</v>
      </c>
      <c r="G169" s="21" t="s">
        <v>173</v>
      </c>
      <c r="H169" s="71" t="s">
        <v>387</v>
      </c>
      <c r="I169" s="71" t="s">
        <v>387</v>
      </c>
      <c r="J169" s="71"/>
      <c r="K169" s="71"/>
    </row>
    <row r="170" spans="1:11" ht="13" x14ac:dyDescent="0.15">
      <c r="A170" s="15" t="s">
        <v>1208</v>
      </c>
      <c r="B170" s="18" t="s">
        <v>350</v>
      </c>
      <c r="C170" s="20">
        <v>169</v>
      </c>
      <c r="D170" s="20" t="s">
        <v>392</v>
      </c>
      <c r="E170" s="20">
        <v>90</v>
      </c>
      <c r="F170" s="18" t="s">
        <v>398</v>
      </c>
      <c r="G170" s="21" t="s">
        <v>177</v>
      </c>
      <c r="H170" s="71" t="s">
        <v>387</v>
      </c>
      <c r="I170" s="71" t="s">
        <v>387</v>
      </c>
      <c r="J170" s="71"/>
      <c r="K170" s="71"/>
    </row>
    <row r="171" spans="1:11" ht="13" x14ac:dyDescent="0.15">
      <c r="A171" s="15" t="s">
        <v>1188</v>
      </c>
      <c r="B171" s="18" t="s">
        <v>350</v>
      </c>
      <c r="C171" s="20">
        <v>170</v>
      </c>
      <c r="D171" s="20" t="s">
        <v>392</v>
      </c>
      <c r="E171" s="20">
        <v>180</v>
      </c>
      <c r="F171" s="18" t="s">
        <v>386</v>
      </c>
      <c r="G171" s="21" t="s">
        <v>185</v>
      </c>
      <c r="H171" s="71" t="s">
        <v>387</v>
      </c>
      <c r="I171" s="71" t="s">
        <v>387</v>
      </c>
      <c r="J171" s="71"/>
      <c r="K171" s="71"/>
    </row>
    <row r="172" spans="1:11" ht="13" x14ac:dyDescent="0.15">
      <c r="A172" s="15" t="s">
        <v>1831</v>
      </c>
      <c r="B172" s="18" t="s">
        <v>350</v>
      </c>
      <c r="C172" s="20">
        <v>171</v>
      </c>
      <c r="D172" s="20" t="s">
        <v>392</v>
      </c>
      <c r="E172" s="20">
        <v>70</v>
      </c>
      <c r="F172" s="18" t="s">
        <v>393</v>
      </c>
      <c r="G172" s="21" t="s">
        <v>173</v>
      </c>
      <c r="H172" s="71" t="s">
        <v>387</v>
      </c>
      <c r="I172" s="71" t="s">
        <v>387</v>
      </c>
      <c r="J172" s="71"/>
      <c r="K172" s="71"/>
    </row>
    <row r="173" spans="1:11" ht="13" x14ac:dyDescent="0.15">
      <c r="A173" s="15" t="s">
        <v>1808</v>
      </c>
      <c r="B173" s="18" t="s">
        <v>350</v>
      </c>
      <c r="C173" s="20">
        <v>172</v>
      </c>
      <c r="D173" s="20" t="s">
        <v>392</v>
      </c>
      <c r="E173" s="20">
        <v>120</v>
      </c>
      <c r="F173" s="18" t="s">
        <v>398</v>
      </c>
      <c r="G173" s="21" t="s">
        <v>177</v>
      </c>
      <c r="H173" s="71" t="s">
        <v>387</v>
      </c>
      <c r="I173" s="71" t="s">
        <v>387</v>
      </c>
      <c r="J173" s="71"/>
      <c r="K173" s="71"/>
    </row>
    <row r="174" spans="1:11" ht="13" x14ac:dyDescent="0.15">
      <c r="A174" s="15" t="s">
        <v>1815</v>
      </c>
      <c r="B174" s="18" t="s">
        <v>350</v>
      </c>
      <c r="C174" s="20">
        <v>173</v>
      </c>
      <c r="D174" s="20" t="s">
        <v>392</v>
      </c>
      <c r="E174" s="20">
        <v>60</v>
      </c>
      <c r="F174" s="18" t="s">
        <v>393</v>
      </c>
      <c r="G174" s="21" t="s">
        <v>177</v>
      </c>
      <c r="H174" s="71" t="s">
        <v>387</v>
      </c>
      <c r="I174" s="71" t="s">
        <v>387</v>
      </c>
      <c r="J174" s="71"/>
      <c r="K174" s="71"/>
    </row>
    <row r="175" spans="1:11" ht="13" x14ac:dyDescent="0.15">
      <c r="A175" s="15" t="s">
        <v>2300</v>
      </c>
      <c r="B175" s="18" t="s">
        <v>350</v>
      </c>
      <c r="C175" s="20">
        <v>174</v>
      </c>
      <c r="D175" s="20" t="s">
        <v>392</v>
      </c>
      <c r="E175" s="20">
        <v>60</v>
      </c>
      <c r="F175" s="18" t="s">
        <v>393</v>
      </c>
      <c r="G175" s="21" t="s">
        <v>173</v>
      </c>
      <c r="H175" s="71" t="s">
        <v>387</v>
      </c>
      <c r="I175" s="71" t="s">
        <v>387</v>
      </c>
      <c r="J175" s="71"/>
      <c r="K175" s="71"/>
    </row>
    <row r="176" spans="1:11" ht="13" x14ac:dyDescent="0.15">
      <c r="A176" s="15" t="s">
        <v>2301</v>
      </c>
      <c r="B176" s="18" t="s">
        <v>350</v>
      </c>
      <c r="C176" s="20">
        <v>175</v>
      </c>
      <c r="D176" s="20" t="s">
        <v>392</v>
      </c>
      <c r="E176" s="20">
        <v>80</v>
      </c>
      <c r="F176" s="18" t="s">
        <v>398</v>
      </c>
      <c r="G176" s="21" t="s">
        <v>177</v>
      </c>
      <c r="H176" s="71" t="s">
        <v>387</v>
      </c>
      <c r="I176" s="71" t="s">
        <v>387</v>
      </c>
      <c r="J176" s="71"/>
      <c r="K176" s="71"/>
    </row>
    <row r="177" spans="1:11" ht="13" x14ac:dyDescent="0.15">
      <c r="A177" s="15" t="s">
        <v>2302</v>
      </c>
      <c r="B177" s="18" t="s">
        <v>350</v>
      </c>
      <c r="C177" s="20">
        <v>176</v>
      </c>
      <c r="D177" s="20" t="s">
        <v>392</v>
      </c>
      <c r="E177" s="20">
        <v>140</v>
      </c>
      <c r="F177" s="18" t="s">
        <v>386</v>
      </c>
      <c r="G177" s="21" t="s">
        <v>181</v>
      </c>
      <c r="H177" s="71" t="s">
        <v>387</v>
      </c>
      <c r="I177" s="71" t="s">
        <v>387</v>
      </c>
      <c r="J177" s="71"/>
      <c r="K177" s="71"/>
    </row>
    <row r="178" spans="1:11" ht="13" x14ac:dyDescent="0.15">
      <c r="A178" s="15" t="s">
        <v>2303</v>
      </c>
      <c r="B178" s="18" t="s">
        <v>350</v>
      </c>
      <c r="C178" s="20">
        <v>177</v>
      </c>
      <c r="D178" s="20" t="s">
        <v>392</v>
      </c>
      <c r="E178" s="20">
        <v>90</v>
      </c>
      <c r="F178" s="18" t="s">
        <v>393</v>
      </c>
      <c r="G178" s="21" t="s">
        <v>177</v>
      </c>
      <c r="H178" s="71" t="s">
        <v>387</v>
      </c>
      <c r="I178" s="71" t="s">
        <v>387</v>
      </c>
      <c r="J178" s="71"/>
      <c r="K178" s="71"/>
    </row>
    <row r="179" spans="1:11" ht="13" x14ac:dyDescent="0.15">
      <c r="A179" s="15" t="s">
        <v>2333</v>
      </c>
      <c r="B179" s="18" t="s">
        <v>350</v>
      </c>
      <c r="C179" s="20">
        <v>178</v>
      </c>
      <c r="D179" s="20" t="s">
        <v>392</v>
      </c>
      <c r="E179" s="20">
        <v>120</v>
      </c>
      <c r="F179" s="18" t="s">
        <v>393</v>
      </c>
      <c r="G179" s="21" t="s">
        <v>177</v>
      </c>
      <c r="H179" s="71" t="s">
        <v>387</v>
      </c>
      <c r="I179" s="71" t="s">
        <v>387</v>
      </c>
      <c r="J179" s="71"/>
      <c r="K179" s="71"/>
    </row>
    <row r="180" spans="1:11" ht="13" x14ac:dyDescent="0.15">
      <c r="A180" s="15" t="s">
        <v>2556</v>
      </c>
      <c r="B180" s="18" t="s">
        <v>350</v>
      </c>
      <c r="C180" s="20">
        <v>179</v>
      </c>
      <c r="D180" s="20" t="s">
        <v>392</v>
      </c>
      <c r="E180" s="20">
        <v>60</v>
      </c>
      <c r="F180" s="18" t="s">
        <v>393</v>
      </c>
      <c r="G180" s="21" t="s">
        <v>173</v>
      </c>
      <c r="H180" s="71" t="s">
        <v>387</v>
      </c>
      <c r="I180" s="71" t="s">
        <v>387</v>
      </c>
      <c r="J180" s="71"/>
      <c r="K180" s="71"/>
    </row>
    <row r="181" spans="1:11" ht="13" x14ac:dyDescent="0.15">
      <c r="A181" s="15" t="s">
        <v>2958</v>
      </c>
      <c r="B181" s="18" t="s">
        <v>350</v>
      </c>
      <c r="C181" s="20">
        <v>180</v>
      </c>
      <c r="D181" s="20" t="s">
        <v>392</v>
      </c>
      <c r="E181" s="20">
        <v>70</v>
      </c>
      <c r="F181" s="18" t="s">
        <v>393</v>
      </c>
      <c r="G181" s="21" t="s">
        <v>173</v>
      </c>
      <c r="H181" s="71" t="s">
        <v>387</v>
      </c>
      <c r="I181" s="71" t="s">
        <v>387</v>
      </c>
      <c r="J181" s="71"/>
      <c r="K181" s="71"/>
    </row>
    <row r="182" spans="1:11" ht="13" x14ac:dyDescent="0.15">
      <c r="A182" s="15" t="s">
        <v>3100</v>
      </c>
      <c r="B182" s="18" t="s">
        <v>350</v>
      </c>
      <c r="C182" s="20">
        <v>181</v>
      </c>
      <c r="D182" s="20" t="s">
        <v>392</v>
      </c>
      <c r="E182" s="20">
        <v>100</v>
      </c>
      <c r="F182" s="18" t="s">
        <v>398</v>
      </c>
      <c r="G182" s="21" t="s">
        <v>181</v>
      </c>
      <c r="H182" s="71" t="s">
        <v>387</v>
      </c>
      <c r="I182" s="71" t="s">
        <v>387</v>
      </c>
      <c r="J182" s="71"/>
      <c r="K182" s="71"/>
    </row>
    <row r="183" spans="1:11" ht="13" x14ac:dyDescent="0.15">
      <c r="A183" s="15" t="s">
        <v>2962</v>
      </c>
      <c r="B183" s="18" t="s">
        <v>350</v>
      </c>
      <c r="C183" s="20">
        <v>182</v>
      </c>
      <c r="D183" s="20" t="s">
        <v>392</v>
      </c>
      <c r="E183" s="20">
        <v>120</v>
      </c>
      <c r="F183" s="18" t="s">
        <v>393</v>
      </c>
      <c r="G183" s="21" t="s">
        <v>177</v>
      </c>
      <c r="H183" s="71" t="s">
        <v>387</v>
      </c>
      <c r="I183" s="71" t="s">
        <v>387</v>
      </c>
      <c r="J183" s="71"/>
      <c r="K183" s="71"/>
    </row>
    <row r="184" spans="1:11" ht="13" x14ac:dyDescent="0.15">
      <c r="A184" s="15" t="s">
        <v>3074</v>
      </c>
      <c r="B184" s="18" t="s">
        <v>350</v>
      </c>
      <c r="C184" s="20">
        <v>183</v>
      </c>
      <c r="D184" s="20" t="s">
        <v>392</v>
      </c>
      <c r="E184" s="20">
        <v>100</v>
      </c>
      <c r="F184" s="18" t="s">
        <v>393</v>
      </c>
      <c r="G184" s="21" t="s">
        <v>177</v>
      </c>
      <c r="H184" s="71" t="s">
        <v>387</v>
      </c>
      <c r="I184" s="71" t="s">
        <v>387</v>
      </c>
      <c r="J184" s="71"/>
      <c r="K184" s="71"/>
    </row>
    <row r="185" spans="1:11" ht="13" x14ac:dyDescent="0.15">
      <c r="A185" s="15" t="s">
        <v>3334</v>
      </c>
      <c r="B185" s="18" t="s">
        <v>350</v>
      </c>
      <c r="C185" s="20">
        <v>184</v>
      </c>
      <c r="D185" s="20" t="s">
        <v>392</v>
      </c>
      <c r="E185" s="20">
        <v>130</v>
      </c>
      <c r="F185" s="18" t="s">
        <v>398</v>
      </c>
      <c r="G185" s="21" t="s">
        <v>185</v>
      </c>
      <c r="H185" s="71" t="s">
        <v>387</v>
      </c>
      <c r="I185" s="71" t="s">
        <v>387</v>
      </c>
      <c r="J185" s="71"/>
      <c r="K185" s="71"/>
    </row>
    <row r="186" spans="1:11" ht="13" x14ac:dyDescent="0.15">
      <c r="A186" s="15" t="s">
        <v>3009</v>
      </c>
      <c r="B186" s="18" t="s">
        <v>350</v>
      </c>
      <c r="C186" s="20">
        <v>185</v>
      </c>
      <c r="D186" s="20" t="s">
        <v>392</v>
      </c>
      <c r="E186" s="20">
        <v>90</v>
      </c>
      <c r="F186" s="18" t="s">
        <v>393</v>
      </c>
      <c r="G186" s="21" t="s">
        <v>177</v>
      </c>
      <c r="H186" s="71" t="s">
        <v>387</v>
      </c>
      <c r="I186" s="71" t="s">
        <v>387</v>
      </c>
      <c r="J186" s="71"/>
      <c r="K186" s="71"/>
    </row>
    <row r="187" spans="1:11" ht="13" x14ac:dyDescent="0.15">
      <c r="A187" s="15" t="s">
        <v>9415</v>
      </c>
      <c r="B187" s="18" t="s">
        <v>350</v>
      </c>
      <c r="C187" s="20">
        <v>186</v>
      </c>
      <c r="D187" s="20" t="s">
        <v>469</v>
      </c>
      <c r="E187" s="20"/>
      <c r="F187" s="20" t="s">
        <v>1069</v>
      </c>
      <c r="G187" s="21" t="s">
        <v>177</v>
      </c>
      <c r="H187" s="71" t="s">
        <v>387</v>
      </c>
      <c r="I187" s="71" t="s">
        <v>387</v>
      </c>
      <c r="J187" s="71"/>
      <c r="K187" s="71"/>
    </row>
    <row r="188" spans="1:11" ht="13" x14ac:dyDescent="0.15">
      <c r="A188" s="15" t="s">
        <v>3335</v>
      </c>
      <c r="B188" s="18" t="s">
        <v>350</v>
      </c>
      <c r="C188" s="20">
        <v>187</v>
      </c>
      <c r="D188" s="20" t="s">
        <v>469</v>
      </c>
      <c r="E188" s="20"/>
      <c r="F188" s="20" t="s">
        <v>721</v>
      </c>
      <c r="G188" s="21" t="s">
        <v>177</v>
      </c>
      <c r="H188" s="71" t="s">
        <v>387</v>
      </c>
      <c r="I188" s="71" t="s">
        <v>387</v>
      </c>
      <c r="J188" s="71"/>
      <c r="K188" s="71"/>
    </row>
    <row r="189" spans="1:11" ht="13" x14ac:dyDescent="0.15">
      <c r="A189" s="15" t="s">
        <v>9416</v>
      </c>
      <c r="B189" s="18" t="s">
        <v>350</v>
      </c>
      <c r="C189" s="20">
        <v>188</v>
      </c>
      <c r="D189" s="20" t="s">
        <v>469</v>
      </c>
      <c r="E189" s="20"/>
      <c r="F189" s="20" t="s">
        <v>1069</v>
      </c>
      <c r="G189" s="21" t="s">
        <v>177</v>
      </c>
      <c r="H189" s="71" t="s">
        <v>387</v>
      </c>
      <c r="I189" s="71" t="s">
        <v>387</v>
      </c>
      <c r="J189" s="71"/>
      <c r="K189" s="71"/>
    </row>
    <row r="190" spans="1:11" ht="13" x14ac:dyDescent="0.15">
      <c r="A190" s="15" t="s">
        <v>3336</v>
      </c>
      <c r="B190" s="18" t="s">
        <v>350</v>
      </c>
      <c r="C190" s="20">
        <v>189</v>
      </c>
      <c r="D190" s="20" t="s">
        <v>469</v>
      </c>
      <c r="E190" s="20"/>
      <c r="F190" s="20" t="s">
        <v>1069</v>
      </c>
      <c r="G190" s="21" t="s">
        <v>177</v>
      </c>
      <c r="H190" s="71" t="s">
        <v>387</v>
      </c>
      <c r="I190" s="71" t="s">
        <v>387</v>
      </c>
      <c r="J190" s="71"/>
      <c r="K190" s="71"/>
    </row>
    <row r="191" spans="1:11" ht="13" x14ac:dyDescent="0.15">
      <c r="A191" s="15" t="s">
        <v>3337</v>
      </c>
      <c r="B191" s="18" t="s">
        <v>350</v>
      </c>
      <c r="C191" s="20">
        <v>190</v>
      </c>
      <c r="D191" s="20" t="s">
        <v>469</v>
      </c>
      <c r="E191" s="20"/>
      <c r="F191" s="20" t="s">
        <v>1069</v>
      </c>
      <c r="G191" s="21" t="s">
        <v>177</v>
      </c>
      <c r="H191" s="71" t="s">
        <v>387</v>
      </c>
      <c r="I191" s="71" t="s">
        <v>387</v>
      </c>
      <c r="J191" s="71"/>
      <c r="K191" s="71"/>
    </row>
    <row r="192" spans="1:11" ht="13" x14ac:dyDescent="0.15">
      <c r="A192" s="15" t="s">
        <v>3338</v>
      </c>
      <c r="B192" s="18" t="s">
        <v>350</v>
      </c>
      <c r="C192" s="20">
        <v>191</v>
      </c>
      <c r="D192" s="20" t="s">
        <v>469</v>
      </c>
      <c r="E192" s="20"/>
      <c r="F192" s="20" t="s">
        <v>1542</v>
      </c>
      <c r="G192" s="21" t="s">
        <v>177</v>
      </c>
      <c r="H192" s="71" t="s">
        <v>387</v>
      </c>
      <c r="I192" s="71" t="s">
        <v>387</v>
      </c>
      <c r="J192" s="71"/>
      <c r="K192" s="71"/>
    </row>
    <row r="193" spans="1:11" ht="13" x14ac:dyDescent="0.15">
      <c r="A193" s="15" t="s">
        <v>3339</v>
      </c>
      <c r="B193" s="18" t="s">
        <v>350</v>
      </c>
      <c r="C193" s="20">
        <v>192</v>
      </c>
      <c r="D193" s="20" t="s">
        <v>469</v>
      </c>
      <c r="E193" s="20"/>
      <c r="F193" s="20" t="s">
        <v>1069</v>
      </c>
      <c r="G193" s="21" t="s">
        <v>177</v>
      </c>
      <c r="H193" s="71" t="s">
        <v>387</v>
      </c>
      <c r="I193" s="71" t="s">
        <v>387</v>
      </c>
      <c r="J193" s="71"/>
      <c r="K193" s="71"/>
    </row>
    <row r="194" spans="1:11" ht="13" x14ac:dyDescent="0.15">
      <c r="A194" s="15" t="s">
        <v>3340</v>
      </c>
      <c r="B194" s="18" t="s">
        <v>350</v>
      </c>
      <c r="C194" s="20">
        <v>193</v>
      </c>
      <c r="D194" s="20" t="s">
        <v>469</v>
      </c>
      <c r="E194" s="20"/>
      <c r="F194" s="20" t="s">
        <v>721</v>
      </c>
      <c r="G194" s="21" t="s">
        <v>177</v>
      </c>
      <c r="H194" s="71" t="s">
        <v>387</v>
      </c>
      <c r="I194" s="71" t="s">
        <v>387</v>
      </c>
      <c r="J194" s="71"/>
      <c r="K194" s="71"/>
    </row>
    <row r="195" spans="1:11" ht="13" x14ac:dyDescent="0.15">
      <c r="A195" s="15" t="s">
        <v>3341</v>
      </c>
      <c r="B195" s="18" t="s">
        <v>350</v>
      </c>
      <c r="C195" s="20">
        <v>194</v>
      </c>
      <c r="D195" s="20" t="s">
        <v>469</v>
      </c>
      <c r="E195" s="20"/>
      <c r="F195" s="20" t="s">
        <v>1542</v>
      </c>
      <c r="G195" s="21" t="s">
        <v>177</v>
      </c>
      <c r="H195" s="71" t="s">
        <v>387</v>
      </c>
      <c r="I195" s="71" t="s">
        <v>387</v>
      </c>
      <c r="J195" s="71"/>
      <c r="K195" s="71"/>
    </row>
    <row r="196" spans="1:11" ht="13" x14ac:dyDescent="0.15">
      <c r="A196" s="15" t="s">
        <v>3342</v>
      </c>
      <c r="B196" s="18" t="s">
        <v>350</v>
      </c>
      <c r="C196" s="20">
        <v>195</v>
      </c>
      <c r="D196" s="20" t="s">
        <v>469</v>
      </c>
      <c r="E196" s="20"/>
      <c r="F196" s="20" t="s">
        <v>1542</v>
      </c>
      <c r="G196" s="21" t="s">
        <v>177</v>
      </c>
      <c r="H196" s="71" t="s">
        <v>387</v>
      </c>
      <c r="I196" s="71" t="s">
        <v>387</v>
      </c>
      <c r="J196" s="71"/>
      <c r="K196" s="71"/>
    </row>
    <row r="197" spans="1:11" ht="13" x14ac:dyDescent="0.15">
      <c r="A197" s="15" t="s">
        <v>3343</v>
      </c>
      <c r="B197" s="18" t="s">
        <v>350</v>
      </c>
      <c r="C197" s="20">
        <v>196</v>
      </c>
      <c r="D197" s="20" t="s">
        <v>469</v>
      </c>
      <c r="E197" s="20"/>
      <c r="F197" s="20" t="s">
        <v>1542</v>
      </c>
      <c r="G197" s="21" t="s">
        <v>177</v>
      </c>
      <c r="H197" s="71" t="s">
        <v>387</v>
      </c>
      <c r="I197" s="71" t="s">
        <v>387</v>
      </c>
      <c r="J197" s="71"/>
      <c r="K197" s="71"/>
    </row>
    <row r="198" spans="1:11" ht="13" x14ac:dyDescent="0.15">
      <c r="A198" s="15" t="s">
        <v>3344</v>
      </c>
      <c r="B198" s="18" t="s">
        <v>350</v>
      </c>
      <c r="C198" s="20">
        <v>197</v>
      </c>
      <c r="D198" s="20" t="s">
        <v>469</v>
      </c>
      <c r="E198" s="20"/>
      <c r="F198" s="20" t="s">
        <v>721</v>
      </c>
      <c r="G198" s="21" t="s">
        <v>177</v>
      </c>
      <c r="H198" s="71" t="s">
        <v>387</v>
      </c>
      <c r="I198" s="71" t="s">
        <v>387</v>
      </c>
      <c r="J198" s="71"/>
      <c r="K198" s="71"/>
    </row>
    <row r="199" spans="1:11" ht="13" x14ac:dyDescent="0.15">
      <c r="A199" s="15" t="s">
        <v>3345</v>
      </c>
      <c r="B199" s="18" t="s">
        <v>350</v>
      </c>
      <c r="C199" s="20">
        <v>198</v>
      </c>
      <c r="D199" s="20" t="s">
        <v>469</v>
      </c>
      <c r="E199" s="20"/>
      <c r="F199" s="20" t="s">
        <v>1542</v>
      </c>
      <c r="G199" s="21" t="s">
        <v>177</v>
      </c>
      <c r="H199" s="71" t="s">
        <v>387</v>
      </c>
      <c r="I199" s="71" t="s">
        <v>387</v>
      </c>
      <c r="J199" s="71"/>
      <c r="K199" s="71"/>
    </row>
    <row r="200" spans="1:11" ht="13" x14ac:dyDescent="0.15">
      <c r="A200" s="15" t="s">
        <v>3346</v>
      </c>
      <c r="B200" s="18" t="s">
        <v>350</v>
      </c>
      <c r="C200" s="20">
        <v>199</v>
      </c>
      <c r="D200" s="20" t="s">
        <v>469</v>
      </c>
      <c r="E200" s="20"/>
      <c r="F200" s="20" t="s">
        <v>1069</v>
      </c>
      <c r="G200" s="21" t="s">
        <v>177</v>
      </c>
      <c r="H200" s="71" t="s">
        <v>387</v>
      </c>
      <c r="I200" s="71" t="s">
        <v>387</v>
      </c>
      <c r="J200" s="71"/>
      <c r="K200" s="71"/>
    </row>
    <row r="201" spans="1:11" ht="13" x14ac:dyDescent="0.15">
      <c r="A201" s="15" t="s">
        <v>3347</v>
      </c>
      <c r="B201" s="18" t="s">
        <v>350</v>
      </c>
      <c r="C201" s="20">
        <v>200</v>
      </c>
      <c r="D201" s="20" t="s">
        <v>469</v>
      </c>
      <c r="E201" s="20"/>
      <c r="F201" s="20" t="s">
        <v>1069</v>
      </c>
      <c r="G201" s="21" t="s">
        <v>177</v>
      </c>
      <c r="H201" s="71" t="s">
        <v>387</v>
      </c>
      <c r="I201" s="71" t="s">
        <v>387</v>
      </c>
      <c r="J201" s="71"/>
      <c r="K201" s="71"/>
    </row>
    <row r="202" spans="1:11" ht="13" x14ac:dyDescent="0.15">
      <c r="A202" s="15" t="s">
        <v>3348</v>
      </c>
      <c r="B202" s="18" t="s">
        <v>350</v>
      </c>
      <c r="C202" s="20">
        <v>201</v>
      </c>
      <c r="D202" s="20" t="s">
        <v>469</v>
      </c>
      <c r="E202" s="20"/>
      <c r="F202" s="20" t="s">
        <v>1069</v>
      </c>
      <c r="G202" s="21" t="s">
        <v>177</v>
      </c>
      <c r="H202" s="71" t="s">
        <v>387</v>
      </c>
      <c r="I202" s="71" t="s">
        <v>387</v>
      </c>
      <c r="J202" s="71"/>
      <c r="K202" s="71"/>
    </row>
    <row r="203" spans="1:11" ht="13" x14ac:dyDescent="0.15">
      <c r="A203" s="15" t="s">
        <v>9417</v>
      </c>
      <c r="B203" s="18" t="s">
        <v>350</v>
      </c>
      <c r="C203" s="20">
        <v>202</v>
      </c>
      <c r="D203" s="20" t="s">
        <v>469</v>
      </c>
      <c r="E203" s="20"/>
      <c r="F203" s="20" t="s">
        <v>1069</v>
      </c>
      <c r="G203" s="21" t="s">
        <v>177</v>
      </c>
      <c r="H203" s="71" t="s">
        <v>387</v>
      </c>
      <c r="I203" s="71" t="s">
        <v>387</v>
      </c>
      <c r="J203" s="71"/>
      <c r="K203" s="71"/>
    </row>
    <row r="204" spans="1:11" ht="13" x14ac:dyDescent="0.15">
      <c r="A204" s="15" t="s">
        <v>3349</v>
      </c>
      <c r="B204" s="18" t="s">
        <v>350</v>
      </c>
      <c r="C204" s="20">
        <v>203</v>
      </c>
      <c r="D204" s="20" t="s">
        <v>469</v>
      </c>
      <c r="E204" s="20"/>
      <c r="F204" s="20" t="s">
        <v>1542</v>
      </c>
      <c r="G204" s="21" t="s">
        <v>177</v>
      </c>
      <c r="H204" s="71" t="s">
        <v>387</v>
      </c>
      <c r="I204" s="71" t="s">
        <v>387</v>
      </c>
      <c r="J204" s="71"/>
      <c r="K204" s="71"/>
    </row>
    <row r="205" spans="1:11" ht="13" x14ac:dyDescent="0.15">
      <c r="A205" s="15" t="s">
        <v>3350</v>
      </c>
      <c r="B205" s="18" t="s">
        <v>350</v>
      </c>
      <c r="C205" s="20">
        <v>204</v>
      </c>
      <c r="D205" s="20" t="s">
        <v>469</v>
      </c>
      <c r="E205" s="20"/>
      <c r="F205" s="20" t="s">
        <v>1069</v>
      </c>
      <c r="G205" s="21" t="s">
        <v>177</v>
      </c>
      <c r="H205" s="71" t="s">
        <v>387</v>
      </c>
      <c r="I205" s="71" t="s">
        <v>387</v>
      </c>
      <c r="J205" s="71"/>
      <c r="K205" s="71"/>
    </row>
    <row r="206" spans="1:11" ht="13" x14ac:dyDescent="0.15">
      <c r="A206" s="15" t="s">
        <v>9424</v>
      </c>
      <c r="B206" s="18" t="s">
        <v>350</v>
      </c>
      <c r="C206" s="20">
        <v>205</v>
      </c>
      <c r="D206" s="20" t="s">
        <v>469</v>
      </c>
      <c r="E206" s="20"/>
      <c r="F206" s="20" t="s">
        <v>721</v>
      </c>
      <c r="G206" s="21" t="s">
        <v>177</v>
      </c>
      <c r="H206" s="71" t="s">
        <v>387</v>
      </c>
      <c r="I206" s="71" t="s">
        <v>387</v>
      </c>
      <c r="J206" s="71"/>
      <c r="K206" s="71"/>
    </row>
    <row r="207" spans="1:11" ht="13" x14ac:dyDescent="0.15">
      <c r="A207" s="15" t="s">
        <v>3351</v>
      </c>
      <c r="B207" s="18" t="s">
        <v>350</v>
      </c>
      <c r="C207" s="20">
        <v>206</v>
      </c>
      <c r="D207" s="20" t="s">
        <v>469</v>
      </c>
      <c r="E207" s="20"/>
      <c r="F207" s="20" t="s">
        <v>1542</v>
      </c>
      <c r="G207" s="21" t="s">
        <v>177</v>
      </c>
      <c r="H207" s="71" t="s">
        <v>387</v>
      </c>
      <c r="I207" s="71" t="s">
        <v>387</v>
      </c>
      <c r="J207" s="71"/>
      <c r="K207" s="71"/>
    </row>
    <row r="208" spans="1:11" ht="13" x14ac:dyDescent="0.15">
      <c r="A208" s="15" t="s">
        <v>3352</v>
      </c>
      <c r="B208" s="18" t="s">
        <v>350</v>
      </c>
      <c r="C208" s="20">
        <v>207</v>
      </c>
      <c r="D208" s="20" t="s">
        <v>469</v>
      </c>
      <c r="E208" s="20"/>
      <c r="F208" s="20" t="s">
        <v>721</v>
      </c>
      <c r="G208" s="21" t="s">
        <v>177</v>
      </c>
      <c r="H208" s="71" t="s">
        <v>387</v>
      </c>
      <c r="I208" s="71" t="s">
        <v>387</v>
      </c>
      <c r="J208" s="71"/>
      <c r="K208" s="71"/>
    </row>
    <row r="209" spans="1:11" ht="13" x14ac:dyDescent="0.15">
      <c r="A209" s="15" t="s">
        <v>3353</v>
      </c>
      <c r="B209" s="18" t="s">
        <v>350</v>
      </c>
      <c r="C209" s="20">
        <v>208</v>
      </c>
      <c r="D209" s="20" t="s">
        <v>469</v>
      </c>
      <c r="E209" s="20"/>
      <c r="F209" s="20" t="s">
        <v>1542</v>
      </c>
      <c r="G209" s="21" t="s">
        <v>177</v>
      </c>
      <c r="H209" s="71" t="s">
        <v>387</v>
      </c>
      <c r="I209" s="71" t="s">
        <v>387</v>
      </c>
      <c r="J209" s="71"/>
      <c r="K209" s="71"/>
    </row>
    <row r="210" spans="1:11" ht="13" x14ac:dyDescent="0.15">
      <c r="A210" s="15" t="s">
        <v>3354</v>
      </c>
      <c r="B210" s="18" t="s">
        <v>350</v>
      </c>
      <c r="C210" s="20">
        <v>209</v>
      </c>
      <c r="D210" s="20" t="s">
        <v>469</v>
      </c>
      <c r="E210" s="20"/>
      <c r="F210" s="20" t="s">
        <v>1542</v>
      </c>
      <c r="G210" s="21" t="s">
        <v>177</v>
      </c>
      <c r="H210" s="71" t="s">
        <v>387</v>
      </c>
      <c r="I210" s="71" t="s">
        <v>387</v>
      </c>
      <c r="J210" s="71"/>
      <c r="K210" s="71"/>
    </row>
    <row r="211" spans="1:11" ht="13" x14ac:dyDescent="0.15">
      <c r="A211" s="15" t="s">
        <v>3114</v>
      </c>
      <c r="B211" s="18" t="s">
        <v>350</v>
      </c>
      <c r="C211" s="20">
        <v>210</v>
      </c>
      <c r="D211" s="20" t="s">
        <v>469</v>
      </c>
      <c r="E211" s="20"/>
      <c r="F211" s="20" t="s">
        <v>1542</v>
      </c>
      <c r="G211" s="21" t="s">
        <v>177</v>
      </c>
      <c r="H211" s="71" t="s">
        <v>387</v>
      </c>
      <c r="I211" s="71" t="s">
        <v>387</v>
      </c>
      <c r="J211" s="71"/>
      <c r="K211" s="71"/>
    </row>
    <row r="212" spans="1:11" ht="13" x14ac:dyDescent="0.15">
      <c r="A212" s="15" t="s">
        <v>3355</v>
      </c>
      <c r="B212" s="18" t="s">
        <v>350</v>
      </c>
      <c r="C212" s="20">
        <v>211</v>
      </c>
      <c r="D212" s="20" t="s">
        <v>469</v>
      </c>
      <c r="E212" s="20"/>
      <c r="F212" s="20" t="s">
        <v>1542</v>
      </c>
      <c r="G212" s="21" t="s">
        <v>177</v>
      </c>
      <c r="H212" s="71" t="s">
        <v>387</v>
      </c>
      <c r="I212" s="71" t="s">
        <v>387</v>
      </c>
      <c r="J212" s="71"/>
      <c r="K212" s="71"/>
    </row>
    <row r="213" spans="1:11" ht="13" x14ac:dyDescent="0.15">
      <c r="A213" s="15" t="s">
        <v>925</v>
      </c>
      <c r="B213" s="18" t="s">
        <v>350</v>
      </c>
      <c r="C213" s="20">
        <v>212</v>
      </c>
      <c r="D213" s="20" t="s">
        <v>496</v>
      </c>
      <c r="E213" s="20"/>
      <c r="F213" s="18" t="s">
        <v>497</v>
      </c>
      <c r="G213" s="21" t="s">
        <v>177</v>
      </c>
      <c r="H213" s="71" t="s">
        <v>387</v>
      </c>
      <c r="I213" s="71" t="s">
        <v>387</v>
      </c>
      <c r="J213" s="71"/>
      <c r="K213" s="71"/>
    </row>
    <row r="214" spans="1:11" ht="13" x14ac:dyDescent="0.15">
      <c r="A214" s="15" t="s">
        <v>3356</v>
      </c>
      <c r="B214" s="18" t="s">
        <v>350</v>
      </c>
      <c r="C214" s="20">
        <v>213</v>
      </c>
      <c r="D214" s="20" t="s">
        <v>496</v>
      </c>
      <c r="E214" s="20"/>
      <c r="F214" s="18" t="s">
        <v>497</v>
      </c>
      <c r="G214" s="21" t="s">
        <v>177</v>
      </c>
      <c r="H214" s="71" t="s">
        <v>387</v>
      </c>
      <c r="I214" s="71" t="s">
        <v>387</v>
      </c>
      <c r="J214" s="71"/>
      <c r="K214" s="71"/>
    </row>
    <row r="215" spans="1:11" ht="13" x14ac:dyDescent="0.15">
      <c r="A215" s="15" t="s">
        <v>3317</v>
      </c>
      <c r="B215" s="18" t="s">
        <v>350</v>
      </c>
      <c r="C215" s="20">
        <v>214</v>
      </c>
      <c r="D215" s="20" t="s">
        <v>407</v>
      </c>
      <c r="E215" s="20">
        <v>270</v>
      </c>
      <c r="F215" s="18" t="s">
        <v>393</v>
      </c>
      <c r="G215" s="21" t="s">
        <v>257</v>
      </c>
      <c r="H215" s="71" t="s">
        <v>387</v>
      </c>
      <c r="I215" s="71" t="s">
        <v>387</v>
      </c>
      <c r="J215" s="71"/>
      <c r="K215" s="71" t="s">
        <v>387</v>
      </c>
    </row>
    <row r="216" spans="1:11" ht="13" x14ac:dyDescent="0.15">
      <c r="A216" s="15" t="s">
        <v>3317</v>
      </c>
      <c r="B216" s="18" t="s">
        <v>350</v>
      </c>
      <c r="C216" s="20">
        <v>215</v>
      </c>
      <c r="D216" s="20" t="s">
        <v>407</v>
      </c>
      <c r="E216" s="20">
        <v>270</v>
      </c>
      <c r="F216" s="18" t="s">
        <v>393</v>
      </c>
      <c r="G216" s="21" t="s">
        <v>257</v>
      </c>
      <c r="H216" s="71" t="s">
        <v>387</v>
      </c>
      <c r="I216" s="71" t="s">
        <v>387</v>
      </c>
      <c r="J216" s="71"/>
      <c r="K216" s="71" t="s">
        <v>387</v>
      </c>
    </row>
    <row r="217" spans="1:11" ht="13" x14ac:dyDescent="0.15">
      <c r="A217" s="15" t="s">
        <v>3319</v>
      </c>
      <c r="B217" s="18" t="s">
        <v>350</v>
      </c>
      <c r="C217" s="20">
        <v>216</v>
      </c>
      <c r="D217" s="20" t="s">
        <v>395</v>
      </c>
      <c r="E217" s="20">
        <v>190</v>
      </c>
      <c r="F217" s="18" t="s">
        <v>393</v>
      </c>
      <c r="G217" s="21" t="s">
        <v>257</v>
      </c>
      <c r="H217" s="71" t="s">
        <v>387</v>
      </c>
      <c r="I217" s="71" t="s">
        <v>387</v>
      </c>
      <c r="J217" s="71"/>
      <c r="K217" s="71" t="s">
        <v>387</v>
      </c>
    </row>
    <row r="218" spans="1:11" ht="13" x14ac:dyDescent="0.15">
      <c r="A218" s="15" t="s">
        <v>3320</v>
      </c>
      <c r="B218" s="18" t="s">
        <v>350</v>
      </c>
      <c r="C218" s="20">
        <v>217</v>
      </c>
      <c r="D218" s="20" t="s">
        <v>389</v>
      </c>
      <c r="E218" s="20">
        <v>250</v>
      </c>
      <c r="F218" s="18" t="s">
        <v>393</v>
      </c>
      <c r="G218" s="21" t="s">
        <v>257</v>
      </c>
      <c r="H218" s="71" t="s">
        <v>387</v>
      </c>
      <c r="I218" s="71" t="s">
        <v>387</v>
      </c>
      <c r="J218" s="71"/>
      <c r="K218" s="71" t="s">
        <v>387</v>
      </c>
    </row>
    <row r="219" spans="1:11" ht="13" x14ac:dyDescent="0.15">
      <c r="A219" s="15" t="s">
        <v>3320</v>
      </c>
      <c r="B219" s="18" t="s">
        <v>350</v>
      </c>
      <c r="C219" s="20">
        <v>218</v>
      </c>
      <c r="D219" s="20" t="s">
        <v>389</v>
      </c>
      <c r="E219" s="20">
        <v>250</v>
      </c>
      <c r="F219" s="18" t="s">
        <v>393</v>
      </c>
      <c r="G219" s="21" t="s">
        <v>257</v>
      </c>
      <c r="H219" s="71" t="s">
        <v>387</v>
      </c>
      <c r="I219" s="71" t="s">
        <v>387</v>
      </c>
      <c r="J219" s="71"/>
      <c r="K219" s="71" t="s">
        <v>387</v>
      </c>
    </row>
    <row r="220" spans="1:11" ht="13" x14ac:dyDescent="0.15">
      <c r="A220" s="15" t="s">
        <v>3321</v>
      </c>
      <c r="B220" s="18" t="s">
        <v>350</v>
      </c>
      <c r="C220" s="20">
        <v>219</v>
      </c>
      <c r="D220" s="20" t="s">
        <v>389</v>
      </c>
      <c r="E220" s="20">
        <v>170</v>
      </c>
      <c r="F220" s="18" t="s">
        <v>393</v>
      </c>
      <c r="G220" s="21" t="s">
        <v>257</v>
      </c>
      <c r="H220" s="71" t="s">
        <v>387</v>
      </c>
      <c r="I220" s="71" t="s">
        <v>387</v>
      </c>
      <c r="J220" s="71"/>
      <c r="K220" s="71" t="s">
        <v>387</v>
      </c>
    </row>
    <row r="221" spans="1:11" ht="13" x14ac:dyDescent="0.15">
      <c r="A221" s="15" t="s">
        <v>3322</v>
      </c>
      <c r="B221" s="18" t="s">
        <v>350</v>
      </c>
      <c r="C221" s="20">
        <v>220</v>
      </c>
      <c r="D221" s="20" t="s">
        <v>404</v>
      </c>
      <c r="E221" s="20">
        <v>260</v>
      </c>
      <c r="F221" s="18" t="s">
        <v>393</v>
      </c>
      <c r="G221" s="21" t="s">
        <v>257</v>
      </c>
      <c r="H221" s="71" t="s">
        <v>387</v>
      </c>
      <c r="I221" s="71" t="s">
        <v>387</v>
      </c>
      <c r="J221" s="71"/>
      <c r="K221" s="71" t="s">
        <v>387</v>
      </c>
    </row>
    <row r="222" spans="1:11" ht="13" x14ac:dyDescent="0.15">
      <c r="A222" s="15" t="s">
        <v>3322</v>
      </c>
      <c r="B222" s="18" t="s">
        <v>350</v>
      </c>
      <c r="C222" s="20">
        <v>221</v>
      </c>
      <c r="D222" s="20" t="s">
        <v>404</v>
      </c>
      <c r="E222" s="20">
        <v>260</v>
      </c>
      <c r="F222" s="18" t="s">
        <v>393</v>
      </c>
      <c r="G222" s="21" t="s">
        <v>257</v>
      </c>
      <c r="H222" s="71" t="s">
        <v>387</v>
      </c>
      <c r="I222" s="71" t="s">
        <v>387</v>
      </c>
      <c r="J222" s="71"/>
      <c r="K222" s="71" t="s">
        <v>387</v>
      </c>
    </row>
    <row r="223" spans="1:11" ht="13" x14ac:dyDescent="0.15">
      <c r="A223" s="15" t="s">
        <v>3323</v>
      </c>
      <c r="B223" s="18" t="s">
        <v>350</v>
      </c>
      <c r="C223" s="20">
        <v>222</v>
      </c>
      <c r="D223" s="20" t="s">
        <v>385</v>
      </c>
      <c r="E223" s="20">
        <v>270</v>
      </c>
      <c r="F223" s="18" t="s">
        <v>393</v>
      </c>
      <c r="G223" s="21" t="s">
        <v>257</v>
      </c>
      <c r="H223" s="71" t="s">
        <v>387</v>
      </c>
      <c r="I223" s="71" t="s">
        <v>387</v>
      </c>
      <c r="J223" s="71"/>
      <c r="K223" s="71" t="s">
        <v>387</v>
      </c>
    </row>
    <row r="224" spans="1:11" ht="13" x14ac:dyDescent="0.15">
      <c r="A224" s="15" t="s">
        <v>3325</v>
      </c>
      <c r="B224" s="18" t="s">
        <v>350</v>
      </c>
      <c r="C224" s="20">
        <v>223</v>
      </c>
      <c r="D224" s="20" t="s">
        <v>385</v>
      </c>
      <c r="E224" s="20">
        <v>170</v>
      </c>
      <c r="F224" s="18" t="s">
        <v>393</v>
      </c>
      <c r="G224" s="21" t="s">
        <v>257</v>
      </c>
      <c r="H224" s="71" t="s">
        <v>387</v>
      </c>
      <c r="I224" s="71" t="s">
        <v>387</v>
      </c>
      <c r="J224" s="71"/>
      <c r="K224" s="71" t="s">
        <v>387</v>
      </c>
    </row>
    <row r="225" spans="1:11" ht="13" x14ac:dyDescent="0.15">
      <c r="A225" s="15" t="s">
        <v>3328</v>
      </c>
      <c r="B225" s="18" t="s">
        <v>350</v>
      </c>
      <c r="C225" s="20">
        <v>224</v>
      </c>
      <c r="D225" s="20" t="s">
        <v>400</v>
      </c>
      <c r="E225" s="20">
        <v>210</v>
      </c>
      <c r="F225" s="18" t="s">
        <v>398</v>
      </c>
      <c r="G225" s="21" t="s">
        <v>257</v>
      </c>
      <c r="H225" s="71" t="s">
        <v>387</v>
      </c>
      <c r="I225" s="71" t="s">
        <v>387</v>
      </c>
      <c r="J225" s="71"/>
      <c r="K225" s="71" t="s">
        <v>387</v>
      </c>
    </row>
    <row r="226" spans="1:11" ht="13" x14ac:dyDescent="0.15">
      <c r="A226" s="15" t="s">
        <v>3330</v>
      </c>
      <c r="B226" s="18" t="s">
        <v>350</v>
      </c>
      <c r="C226" s="20">
        <v>225</v>
      </c>
      <c r="D226" s="20" t="s">
        <v>858</v>
      </c>
      <c r="E226" s="20">
        <v>280</v>
      </c>
      <c r="F226" s="18" t="s">
        <v>393</v>
      </c>
      <c r="G226" s="21" t="s">
        <v>257</v>
      </c>
      <c r="H226" s="71" t="s">
        <v>387</v>
      </c>
      <c r="I226" s="71" t="s">
        <v>387</v>
      </c>
      <c r="J226" s="71"/>
      <c r="K226" s="71" t="s">
        <v>387</v>
      </c>
    </row>
    <row r="227" spans="1:11" ht="13" x14ac:dyDescent="0.15">
      <c r="A227" s="15" t="s">
        <v>3330</v>
      </c>
      <c r="B227" s="18" t="s">
        <v>350</v>
      </c>
      <c r="C227" s="20">
        <v>226</v>
      </c>
      <c r="D227" s="20" t="s">
        <v>858</v>
      </c>
      <c r="E227" s="20">
        <v>280</v>
      </c>
      <c r="F227" s="18" t="s">
        <v>393</v>
      </c>
      <c r="G227" s="21" t="s">
        <v>257</v>
      </c>
      <c r="H227" s="71" t="s">
        <v>387</v>
      </c>
      <c r="I227" s="71" t="s">
        <v>387</v>
      </c>
      <c r="J227" s="71"/>
      <c r="K227" s="71" t="s">
        <v>387</v>
      </c>
    </row>
    <row r="228" spans="1:11" ht="13" x14ac:dyDescent="0.15">
      <c r="A228" s="15" t="s">
        <v>3332</v>
      </c>
      <c r="B228" s="18" t="s">
        <v>350</v>
      </c>
      <c r="C228" s="20">
        <v>227</v>
      </c>
      <c r="D228" s="20" t="s">
        <v>847</v>
      </c>
      <c r="E228" s="20">
        <v>170</v>
      </c>
      <c r="F228" s="18" t="s">
        <v>393</v>
      </c>
      <c r="G228" s="21" t="s">
        <v>257</v>
      </c>
      <c r="H228" s="71" t="s">
        <v>387</v>
      </c>
      <c r="I228" s="71" t="s">
        <v>387</v>
      </c>
      <c r="J228" s="71"/>
      <c r="K228" s="71" t="s">
        <v>387</v>
      </c>
    </row>
    <row r="229" spans="1:11" ht="13" x14ac:dyDescent="0.15">
      <c r="A229" s="15" t="s">
        <v>3333</v>
      </c>
      <c r="B229" s="18" t="s">
        <v>350</v>
      </c>
      <c r="C229" s="20">
        <v>228</v>
      </c>
      <c r="D229" s="20" t="s">
        <v>149</v>
      </c>
      <c r="E229" s="20">
        <v>270</v>
      </c>
      <c r="F229" s="18" t="s">
        <v>393</v>
      </c>
      <c r="G229" s="21" t="s">
        <v>257</v>
      </c>
      <c r="H229" s="71" t="s">
        <v>387</v>
      </c>
      <c r="I229" s="71" t="s">
        <v>387</v>
      </c>
      <c r="J229" s="71"/>
      <c r="K229" s="71" t="s">
        <v>387</v>
      </c>
    </row>
    <row r="230" spans="1:11" ht="13" x14ac:dyDescent="0.15">
      <c r="A230" s="15" t="s">
        <v>3182</v>
      </c>
      <c r="B230" s="18" t="s">
        <v>350</v>
      </c>
      <c r="C230" s="20">
        <v>229</v>
      </c>
      <c r="D230" s="20" t="s">
        <v>149</v>
      </c>
      <c r="E230" s="20">
        <v>250</v>
      </c>
      <c r="F230" s="18" t="s">
        <v>386</v>
      </c>
      <c r="G230" s="21" t="s">
        <v>257</v>
      </c>
      <c r="H230" s="71" t="s">
        <v>387</v>
      </c>
      <c r="I230" s="71" t="s">
        <v>387</v>
      </c>
      <c r="J230" s="71"/>
      <c r="K230" s="71" t="s">
        <v>387</v>
      </c>
    </row>
    <row r="231" spans="1:11" ht="13" x14ac:dyDescent="0.15">
      <c r="A231" s="15" t="s">
        <v>3128</v>
      </c>
      <c r="B231" s="18" t="s">
        <v>350</v>
      </c>
      <c r="C231" s="20">
        <v>230</v>
      </c>
      <c r="D231" s="20" t="s">
        <v>149</v>
      </c>
      <c r="E231" s="20">
        <v>210</v>
      </c>
      <c r="F231" s="18" t="s">
        <v>398</v>
      </c>
      <c r="G231" s="21" t="s">
        <v>257</v>
      </c>
      <c r="H231" s="71" t="s">
        <v>387</v>
      </c>
      <c r="I231" s="71" t="s">
        <v>387</v>
      </c>
      <c r="J231" s="71"/>
      <c r="K231" s="71" t="s">
        <v>387</v>
      </c>
    </row>
    <row r="232" spans="1:11" ht="13" x14ac:dyDescent="0.15">
      <c r="A232" s="15" t="s">
        <v>9416</v>
      </c>
      <c r="B232" s="18" t="s">
        <v>350</v>
      </c>
      <c r="C232" s="20">
        <v>231</v>
      </c>
      <c r="D232" s="20" t="s">
        <v>469</v>
      </c>
      <c r="E232" s="20"/>
      <c r="F232" s="20" t="s">
        <v>1069</v>
      </c>
      <c r="G232" s="21" t="s">
        <v>257</v>
      </c>
      <c r="H232" s="71" t="s">
        <v>387</v>
      </c>
      <c r="I232" s="71" t="s">
        <v>387</v>
      </c>
      <c r="J232" s="71"/>
      <c r="K232" s="71" t="s">
        <v>387</v>
      </c>
    </row>
    <row r="233" spans="1:11" ht="13" x14ac:dyDescent="0.15">
      <c r="A233" s="15" t="s">
        <v>3337</v>
      </c>
      <c r="B233" s="18" t="s">
        <v>350</v>
      </c>
      <c r="C233" s="20">
        <v>232</v>
      </c>
      <c r="D233" s="20" t="s">
        <v>469</v>
      </c>
      <c r="E233" s="20"/>
      <c r="F233" s="20" t="s">
        <v>1069</v>
      </c>
      <c r="G233" s="21" t="s">
        <v>257</v>
      </c>
      <c r="H233" s="71" t="s">
        <v>387</v>
      </c>
      <c r="I233" s="71" t="s">
        <v>387</v>
      </c>
      <c r="J233" s="71"/>
      <c r="K233" s="71" t="s">
        <v>387</v>
      </c>
    </row>
    <row r="234" spans="1:11" ht="13" x14ac:dyDescent="0.15">
      <c r="A234" s="15" t="s">
        <v>3339</v>
      </c>
      <c r="B234" s="18" t="s">
        <v>350</v>
      </c>
      <c r="C234" s="20">
        <v>233</v>
      </c>
      <c r="D234" s="20" t="s">
        <v>469</v>
      </c>
      <c r="E234" s="20"/>
      <c r="F234" s="20" t="s">
        <v>1069</v>
      </c>
      <c r="G234" s="21" t="s">
        <v>257</v>
      </c>
      <c r="H234" s="71" t="s">
        <v>387</v>
      </c>
      <c r="I234" s="71" t="s">
        <v>387</v>
      </c>
      <c r="J234" s="71"/>
      <c r="K234" s="71" t="s">
        <v>387</v>
      </c>
    </row>
    <row r="235" spans="1:11" ht="13" x14ac:dyDescent="0.15">
      <c r="A235" s="15" t="s">
        <v>3346</v>
      </c>
      <c r="B235" s="18" t="s">
        <v>350</v>
      </c>
      <c r="C235" s="20">
        <v>234</v>
      </c>
      <c r="D235" s="20" t="s">
        <v>469</v>
      </c>
      <c r="E235" s="20"/>
      <c r="F235" s="20" t="s">
        <v>1069</v>
      </c>
      <c r="G235" s="21" t="s">
        <v>257</v>
      </c>
      <c r="H235" s="71" t="s">
        <v>387</v>
      </c>
      <c r="I235" s="71" t="s">
        <v>387</v>
      </c>
      <c r="J235" s="71"/>
      <c r="K235" s="71" t="s">
        <v>387</v>
      </c>
    </row>
    <row r="236" spans="1:11" ht="13" x14ac:dyDescent="0.15">
      <c r="A236" s="15" t="s">
        <v>9417</v>
      </c>
      <c r="B236" s="18" t="s">
        <v>350</v>
      </c>
      <c r="C236" s="20">
        <v>235</v>
      </c>
      <c r="D236" s="20" t="s">
        <v>469</v>
      </c>
      <c r="E236" s="20"/>
      <c r="F236" s="20" t="s">
        <v>1069</v>
      </c>
      <c r="G236" s="21" t="s">
        <v>257</v>
      </c>
      <c r="H236" s="71" t="s">
        <v>387</v>
      </c>
      <c r="I236" s="71" t="s">
        <v>387</v>
      </c>
      <c r="J236" s="71"/>
      <c r="K236" s="71" t="s">
        <v>387</v>
      </c>
    </row>
    <row r="237" spans="1:11" ht="13" x14ac:dyDescent="0.15">
      <c r="A237" s="15" t="s">
        <v>3350</v>
      </c>
      <c r="B237" s="18" t="s">
        <v>350</v>
      </c>
      <c r="C237" s="20">
        <v>236</v>
      </c>
      <c r="D237" s="20" t="s">
        <v>469</v>
      </c>
      <c r="E237" s="20"/>
      <c r="F237" s="20" t="s">
        <v>1069</v>
      </c>
      <c r="G237" s="21" t="s">
        <v>257</v>
      </c>
      <c r="H237" s="71" t="s">
        <v>387</v>
      </c>
      <c r="I237" s="71" t="s">
        <v>387</v>
      </c>
      <c r="J237" s="71"/>
      <c r="K237" s="71" t="s">
        <v>387</v>
      </c>
    </row>
    <row r="238" spans="1:11" ht="13" x14ac:dyDescent="0.15">
      <c r="A238" s="15" t="s">
        <v>3317</v>
      </c>
      <c r="B238" s="18" t="s">
        <v>350</v>
      </c>
      <c r="C238" s="20">
        <v>237</v>
      </c>
      <c r="D238" s="20" t="s">
        <v>407</v>
      </c>
      <c r="E238" s="20">
        <v>270</v>
      </c>
      <c r="F238" s="18" t="s">
        <v>393</v>
      </c>
      <c r="G238" s="21" t="s">
        <v>260</v>
      </c>
      <c r="H238" s="71" t="s">
        <v>387</v>
      </c>
      <c r="I238" s="71" t="s">
        <v>387</v>
      </c>
      <c r="J238" s="71"/>
      <c r="K238" s="71" t="s">
        <v>387</v>
      </c>
    </row>
    <row r="239" spans="1:11" ht="13" x14ac:dyDescent="0.15">
      <c r="A239" s="15" t="s">
        <v>3319</v>
      </c>
      <c r="B239" s="18" t="s">
        <v>350</v>
      </c>
      <c r="C239" s="20">
        <v>238</v>
      </c>
      <c r="D239" s="20" t="s">
        <v>395</v>
      </c>
      <c r="E239" s="20">
        <v>190</v>
      </c>
      <c r="F239" s="18" t="s">
        <v>393</v>
      </c>
      <c r="G239" s="21" t="s">
        <v>260</v>
      </c>
      <c r="H239" s="71" t="s">
        <v>387</v>
      </c>
      <c r="I239" s="71" t="s">
        <v>387</v>
      </c>
      <c r="J239" s="71"/>
      <c r="K239" s="71" t="s">
        <v>387</v>
      </c>
    </row>
    <row r="240" spans="1:11" ht="13" x14ac:dyDescent="0.15">
      <c r="A240" s="15" t="s">
        <v>3320</v>
      </c>
      <c r="B240" s="18" t="s">
        <v>350</v>
      </c>
      <c r="C240" s="20">
        <v>239</v>
      </c>
      <c r="D240" s="20" t="s">
        <v>389</v>
      </c>
      <c r="E240" s="20">
        <v>250</v>
      </c>
      <c r="F240" s="18" t="s">
        <v>393</v>
      </c>
      <c r="G240" s="21" t="s">
        <v>260</v>
      </c>
      <c r="H240" s="71" t="s">
        <v>387</v>
      </c>
      <c r="I240" s="71" t="s">
        <v>387</v>
      </c>
      <c r="J240" s="71"/>
      <c r="K240" s="71" t="s">
        <v>387</v>
      </c>
    </row>
    <row r="241" spans="1:11" ht="13" x14ac:dyDescent="0.15">
      <c r="A241" s="15" t="s">
        <v>3321</v>
      </c>
      <c r="B241" s="18" t="s">
        <v>350</v>
      </c>
      <c r="C241" s="20">
        <v>240</v>
      </c>
      <c r="D241" s="20" t="s">
        <v>389</v>
      </c>
      <c r="E241" s="20">
        <v>170</v>
      </c>
      <c r="F241" s="18" t="s">
        <v>393</v>
      </c>
      <c r="G241" s="21" t="s">
        <v>260</v>
      </c>
      <c r="H241" s="71" t="s">
        <v>387</v>
      </c>
      <c r="I241" s="71" t="s">
        <v>387</v>
      </c>
      <c r="J241" s="71"/>
      <c r="K241" s="71" t="s">
        <v>387</v>
      </c>
    </row>
    <row r="242" spans="1:11" ht="13" x14ac:dyDescent="0.15">
      <c r="A242" s="15" t="s">
        <v>3322</v>
      </c>
      <c r="B242" s="18" t="s">
        <v>350</v>
      </c>
      <c r="C242" s="20">
        <v>241</v>
      </c>
      <c r="D242" s="20" t="s">
        <v>404</v>
      </c>
      <c r="E242" s="20">
        <v>260</v>
      </c>
      <c r="F242" s="18" t="s">
        <v>393</v>
      </c>
      <c r="G242" s="21" t="s">
        <v>260</v>
      </c>
      <c r="H242" s="71" t="s">
        <v>387</v>
      </c>
      <c r="I242" s="71" t="s">
        <v>387</v>
      </c>
      <c r="J242" s="71"/>
      <c r="K242" s="71" t="s">
        <v>387</v>
      </c>
    </row>
    <row r="243" spans="1:11" ht="13" x14ac:dyDescent="0.15">
      <c r="A243" s="15" t="s">
        <v>3323</v>
      </c>
      <c r="B243" s="18" t="s">
        <v>350</v>
      </c>
      <c r="C243" s="20">
        <v>242</v>
      </c>
      <c r="D243" s="20" t="s">
        <v>385</v>
      </c>
      <c r="E243" s="20">
        <v>270</v>
      </c>
      <c r="F243" s="18" t="s">
        <v>393</v>
      </c>
      <c r="G243" s="21" t="s">
        <v>260</v>
      </c>
      <c r="H243" s="71" t="s">
        <v>387</v>
      </c>
      <c r="I243" s="71" t="s">
        <v>387</v>
      </c>
      <c r="J243" s="71"/>
      <c r="K243" s="71" t="s">
        <v>387</v>
      </c>
    </row>
    <row r="244" spans="1:11" ht="13" x14ac:dyDescent="0.15">
      <c r="A244" s="15" t="s">
        <v>3325</v>
      </c>
      <c r="B244" s="18" t="s">
        <v>350</v>
      </c>
      <c r="C244" s="20">
        <v>243</v>
      </c>
      <c r="D244" s="20" t="s">
        <v>385</v>
      </c>
      <c r="E244" s="20">
        <v>170</v>
      </c>
      <c r="F244" s="18" t="s">
        <v>393</v>
      </c>
      <c r="G244" s="21" t="s">
        <v>260</v>
      </c>
      <c r="H244" s="71" t="s">
        <v>387</v>
      </c>
      <c r="I244" s="71" t="s">
        <v>387</v>
      </c>
      <c r="J244" s="71"/>
      <c r="K244" s="71" t="s">
        <v>387</v>
      </c>
    </row>
    <row r="245" spans="1:11" ht="13" x14ac:dyDescent="0.15">
      <c r="A245" s="15" t="s">
        <v>3328</v>
      </c>
      <c r="B245" s="18" t="s">
        <v>350</v>
      </c>
      <c r="C245" s="20">
        <v>244</v>
      </c>
      <c r="D245" s="20" t="s">
        <v>400</v>
      </c>
      <c r="E245" s="20">
        <v>210</v>
      </c>
      <c r="F245" s="18" t="s">
        <v>398</v>
      </c>
      <c r="G245" s="21" t="s">
        <v>260</v>
      </c>
      <c r="H245" s="71" t="s">
        <v>387</v>
      </c>
      <c r="I245" s="71" t="s">
        <v>387</v>
      </c>
      <c r="J245" s="71"/>
      <c r="K245" s="71" t="s">
        <v>387</v>
      </c>
    </row>
    <row r="246" spans="1:11" ht="13" x14ac:dyDescent="0.15">
      <c r="A246" s="15" t="s">
        <v>3330</v>
      </c>
      <c r="B246" s="18" t="s">
        <v>350</v>
      </c>
      <c r="C246" s="20">
        <v>245</v>
      </c>
      <c r="D246" s="20" t="s">
        <v>858</v>
      </c>
      <c r="E246" s="20">
        <v>280</v>
      </c>
      <c r="F246" s="18" t="s">
        <v>393</v>
      </c>
      <c r="G246" s="21" t="s">
        <v>260</v>
      </c>
      <c r="H246" s="71" t="s">
        <v>387</v>
      </c>
      <c r="I246" s="71" t="s">
        <v>387</v>
      </c>
      <c r="J246" s="71"/>
      <c r="K246" s="71" t="s">
        <v>387</v>
      </c>
    </row>
    <row r="247" spans="1:11" ht="13" x14ac:dyDescent="0.15">
      <c r="A247" s="15" t="s">
        <v>3332</v>
      </c>
      <c r="B247" s="18" t="s">
        <v>350</v>
      </c>
      <c r="C247" s="20">
        <v>246</v>
      </c>
      <c r="D247" s="20" t="s">
        <v>847</v>
      </c>
      <c r="E247" s="20">
        <v>170</v>
      </c>
      <c r="F247" s="18" t="s">
        <v>393</v>
      </c>
      <c r="G247" s="21" t="s">
        <v>260</v>
      </c>
      <c r="H247" s="71" t="s">
        <v>387</v>
      </c>
      <c r="I247" s="71" t="s">
        <v>387</v>
      </c>
      <c r="J247" s="71"/>
      <c r="K247" s="71" t="s">
        <v>387</v>
      </c>
    </row>
    <row r="248" spans="1:11" ht="13" x14ac:dyDescent="0.15">
      <c r="A248" s="15" t="s">
        <v>3333</v>
      </c>
      <c r="B248" s="18" t="s">
        <v>350</v>
      </c>
      <c r="C248" s="20">
        <v>247</v>
      </c>
      <c r="D248" s="20" t="s">
        <v>149</v>
      </c>
      <c r="E248" s="20">
        <v>270</v>
      </c>
      <c r="F248" s="18" t="s">
        <v>393</v>
      </c>
      <c r="G248" s="21" t="s">
        <v>260</v>
      </c>
      <c r="H248" s="71" t="s">
        <v>387</v>
      </c>
      <c r="I248" s="71" t="s">
        <v>387</v>
      </c>
      <c r="J248" s="71"/>
      <c r="K248" s="71" t="s">
        <v>387</v>
      </c>
    </row>
    <row r="249" spans="1:11" ht="13" x14ac:dyDescent="0.15">
      <c r="A249" s="15" t="s">
        <v>3182</v>
      </c>
      <c r="B249" s="18" t="s">
        <v>350</v>
      </c>
      <c r="C249" s="20">
        <v>248</v>
      </c>
      <c r="D249" s="20" t="s">
        <v>149</v>
      </c>
      <c r="E249" s="20">
        <v>250</v>
      </c>
      <c r="F249" s="18" t="s">
        <v>386</v>
      </c>
      <c r="G249" s="21" t="s">
        <v>260</v>
      </c>
      <c r="H249" s="71" t="s">
        <v>387</v>
      </c>
      <c r="I249" s="71" t="s">
        <v>387</v>
      </c>
      <c r="J249" s="71"/>
      <c r="K249" s="71" t="s">
        <v>387</v>
      </c>
    </row>
    <row r="250" spans="1:11" ht="13" x14ac:dyDescent="0.15">
      <c r="A250" s="15" t="s">
        <v>3128</v>
      </c>
      <c r="B250" s="18" t="s">
        <v>350</v>
      </c>
      <c r="C250" s="20">
        <v>249</v>
      </c>
      <c r="D250" s="20" t="s">
        <v>149</v>
      </c>
      <c r="E250" s="20">
        <v>210</v>
      </c>
      <c r="F250" s="18" t="s">
        <v>398</v>
      </c>
      <c r="G250" s="21" t="s">
        <v>260</v>
      </c>
      <c r="H250" s="71" t="s">
        <v>387</v>
      </c>
      <c r="I250" s="71" t="s">
        <v>387</v>
      </c>
      <c r="J250" s="71"/>
      <c r="K250" s="71" t="s">
        <v>387</v>
      </c>
    </row>
    <row r="251" spans="1:11" ht="13" x14ac:dyDescent="0.15">
      <c r="A251" s="15" t="s">
        <v>3338</v>
      </c>
      <c r="B251" s="18" t="s">
        <v>350</v>
      </c>
      <c r="C251" s="20">
        <v>250</v>
      </c>
      <c r="D251" s="20" t="s">
        <v>469</v>
      </c>
      <c r="E251" s="20"/>
      <c r="F251" s="20" t="s">
        <v>1542</v>
      </c>
      <c r="G251" s="21" t="s">
        <v>260</v>
      </c>
      <c r="H251" s="71" t="s">
        <v>387</v>
      </c>
      <c r="I251" s="71" t="s">
        <v>387</v>
      </c>
      <c r="J251" s="71"/>
      <c r="K251" s="71" t="s">
        <v>387</v>
      </c>
    </row>
    <row r="252" spans="1:11" ht="13" x14ac:dyDescent="0.15">
      <c r="A252" s="15" t="s">
        <v>3343</v>
      </c>
      <c r="B252" s="18" t="s">
        <v>350</v>
      </c>
      <c r="C252" s="20">
        <v>251</v>
      </c>
      <c r="D252" s="20" t="s">
        <v>469</v>
      </c>
      <c r="E252" s="20"/>
      <c r="F252" s="20" t="s">
        <v>1542</v>
      </c>
      <c r="G252" s="21" t="s">
        <v>260</v>
      </c>
      <c r="H252" s="71" t="s">
        <v>387</v>
      </c>
      <c r="I252" s="71" t="s">
        <v>387</v>
      </c>
      <c r="J252" s="71"/>
      <c r="K252" s="71" t="s">
        <v>387</v>
      </c>
    </row>
    <row r="253" spans="1:11" ht="13" x14ac:dyDescent="0.15">
      <c r="A253" s="15" t="s">
        <v>3348</v>
      </c>
      <c r="B253" s="18" t="s">
        <v>350</v>
      </c>
      <c r="C253" s="20">
        <v>252</v>
      </c>
      <c r="D253" s="20" t="s">
        <v>469</v>
      </c>
      <c r="E253" s="20"/>
      <c r="F253" s="20" t="s">
        <v>1542</v>
      </c>
      <c r="G253" s="21" t="s">
        <v>260</v>
      </c>
      <c r="H253" s="71" t="s">
        <v>387</v>
      </c>
      <c r="I253" s="71" t="s">
        <v>387</v>
      </c>
      <c r="J253" s="71"/>
      <c r="K253" s="71" t="s">
        <v>387</v>
      </c>
    </row>
    <row r="254" spans="1:11" ht="13" x14ac:dyDescent="0.15">
      <c r="A254" s="15" t="s">
        <v>3351</v>
      </c>
      <c r="B254" s="18" t="s">
        <v>350</v>
      </c>
      <c r="C254" s="20">
        <v>253</v>
      </c>
      <c r="D254" s="20" t="s">
        <v>469</v>
      </c>
      <c r="E254" s="20"/>
      <c r="F254" s="20" t="s">
        <v>1542</v>
      </c>
      <c r="G254" s="21" t="s">
        <v>260</v>
      </c>
      <c r="H254" s="71" t="s">
        <v>387</v>
      </c>
      <c r="I254" s="71" t="s">
        <v>387</v>
      </c>
      <c r="J254" s="71"/>
      <c r="K254" s="71" t="s">
        <v>387</v>
      </c>
    </row>
    <row r="255" spans="1:11" ht="13" x14ac:dyDescent="0.15">
      <c r="A255" s="15" t="s">
        <v>3354</v>
      </c>
      <c r="B255" s="18" t="s">
        <v>350</v>
      </c>
      <c r="C255" s="20">
        <v>254</v>
      </c>
      <c r="D255" s="20" t="s">
        <v>469</v>
      </c>
      <c r="E255" s="20"/>
      <c r="F255" s="20" t="s">
        <v>1542</v>
      </c>
      <c r="G255" s="21" t="s">
        <v>260</v>
      </c>
      <c r="H255" s="71" t="s">
        <v>387</v>
      </c>
      <c r="I255" s="71" t="s">
        <v>387</v>
      </c>
      <c r="J255" s="71"/>
      <c r="K255" s="71" t="s">
        <v>387</v>
      </c>
    </row>
    <row r="256" spans="1:11" ht="13" x14ac:dyDescent="0.15">
      <c r="A256" s="15" t="s">
        <v>3355</v>
      </c>
      <c r="B256" s="18" t="s">
        <v>350</v>
      </c>
      <c r="C256" s="20">
        <v>255</v>
      </c>
      <c r="D256" s="20" t="s">
        <v>469</v>
      </c>
      <c r="E256" s="20"/>
      <c r="F256" s="20" t="s">
        <v>1542</v>
      </c>
      <c r="G256" s="21" t="s">
        <v>260</v>
      </c>
      <c r="H256" s="71" t="s">
        <v>387</v>
      </c>
      <c r="I256" s="71" t="s">
        <v>387</v>
      </c>
      <c r="J256" s="71"/>
      <c r="K256" s="71" t="s">
        <v>387</v>
      </c>
    </row>
    <row r="257" spans="1:11" ht="13" x14ac:dyDescent="0.15">
      <c r="A257" s="15" t="s">
        <v>3271</v>
      </c>
      <c r="B257" s="18" t="s">
        <v>350</v>
      </c>
      <c r="C257" s="20">
        <v>256</v>
      </c>
      <c r="D257" s="20" t="s">
        <v>469</v>
      </c>
      <c r="E257" s="20"/>
      <c r="F257" s="20" t="s">
        <v>721</v>
      </c>
      <c r="G257" s="21" t="s">
        <v>260</v>
      </c>
      <c r="H257" s="71" t="s">
        <v>387</v>
      </c>
      <c r="I257" s="71" t="s">
        <v>387</v>
      </c>
      <c r="J257" s="71"/>
      <c r="K257" s="71" t="s">
        <v>387</v>
      </c>
    </row>
    <row r="258" spans="1:11" ht="13" x14ac:dyDescent="0.15">
      <c r="A258" s="15" t="s">
        <v>925</v>
      </c>
      <c r="B258" s="18" t="s">
        <v>350</v>
      </c>
      <c r="C258" s="20">
        <v>257</v>
      </c>
      <c r="D258" s="20" t="s">
        <v>496</v>
      </c>
      <c r="E258" s="20"/>
      <c r="F258" s="20" t="s">
        <v>497</v>
      </c>
      <c r="G258" s="21" t="s">
        <v>260</v>
      </c>
      <c r="H258" s="71" t="s">
        <v>387</v>
      </c>
      <c r="I258" s="71" t="s">
        <v>387</v>
      </c>
      <c r="J258" s="71"/>
      <c r="K258" s="71" t="s">
        <v>387</v>
      </c>
    </row>
    <row r="259" spans="1:11" ht="13" x14ac:dyDescent="0.15">
      <c r="A259" s="15" t="s">
        <v>3356</v>
      </c>
      <c r="B259" s="18" t="s">
        <v>350</v>
      </c>
      <c r="C259" s="20">
        <v>258</v>
      </c>
      <c r="D259" s="20" t="s">
        <v>496</v>
      </c>
      <c r="E259" s="20"/>
      <c r="F259" s="20" t="s">
        <v>497</v>
      </c>
      <c r="G259" s="21" t="s">
        <v>260</v>
      </c>
      <c r="H259" s="71" t="s">
        <v>387</v>
      </c>
      <c r="I259" s="71" t="s">
        <v>387</v>
      </c>
      <c r="J259" s="71"/>
      <c r="K259" s="71" t="s">
        <v>387</v>
      </c>
    </row>
  </sheetData>
  <sheetProtection selectLockedCells="1" selectUnlockedCells="1"/>
  <mergeCells count="1">
    <mergeCell ref="Z1:AH1"/>
  </mergeCells>
  <conditionalFormatting sqref="H2:K259">
    <cfRule type="cellIs" dxfId="450" priority="1" stopIfTrue="1" operator="equal">
      <formula>"-"</formula>
    </cfRule>
    <cfRule type="cellIs" dxfId="449" priority="2" stopIfTrue="1" operator="equal">
      <formula>"x"</formula>
    </cfRule>
  </conditionalFormatting>
  <hyperlinks>
    <hyperlink ref="L1" location="'Expansion set Check List'!A1" display="Home" xr:uid="{00000000-0004-0000-5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229">
    <tabColor rgb="FF00FF00"/>
  </sheetPr>
  <dimension ref="A1:AH16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30.5" customWidth="1"/>
    <col min="2" max="2" width="12" bestFit="1" customWidth="1"/>
    <col min="3" max="3" width="5.5"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442</v>
      </c>
      <c r="B2" s="18" t="s">
        <v>351</v>
      </c>
      <c r="C2" s="18">
        <v>1</v>
      </c>
      <c r="D2" s="20" t="s">
        <v>407</v>
      </c>
      <c r="E2" s="120">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163</v>
      </c>
      <c r="Z2" s="102"/>
      <c r="AA2" s="102"/>
      <c r="AB2" s="102"/>
      <c r="AC2" s="102"/>
      <c r="AD2" s="102"/>
      <c r="AE2" s="102"/>
      <c r="AF2" s="102"/>
      <c r="AG2" s="102"/>
      <c r="AH2" s="102"/>
    </row>
    <row r="3" spans="1:34" ht="13" x14ac:dyDescent="0.15">
      <c r="A3" s="15" t="s">
        <v>452</v>
      </c>
      <c r="B3" s="18" t="s">
        <v>351</v>
      </c>
      <c r="C3" s="20">
        <v>2</v>
      </c>
      <c r="D3" s="20" t="s">
        <v>407</v>
      </c>
      <c r="E3" s="20">
        <v>90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18</v>
      </c>
    </row>
    <row r="4" spans="1:34" ht="13" x14ac:dyDescent="0.15">
      <c r="A4" s="15" t="s">
        <v>519</v>
      </c>
      <c r="B4" s="18" t="s">
        <v>351</v>
      </c>
      <c r="C4" s="18">
        <v>3</v>
      </c>
      <c r="D4" s="20" t="s">
        <v>407</v>
      </c>
      <c r="E4" s="20">
        <v>130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17</v>
      </c>
    </row>
    <row r="5" spans="1:34" ht="13" x14ac:dyDescent="0.15">
      <c r="A5" s="15" t="s">
        <v>545</v>
      </c>
      <c r="B5" s="18" t="s">
        <v>351</v>
      </c>
      <c r="C5" s="20">
        <v>4</v>
      </c>
      <c r="D5" s="20" t="s">
        <v>407</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15</v>
      </c>
    </row>
    <row r="6" spans="1:34" ht="13" x14ac:dyDescent="0.15">
      <c r="A6" s="15" t="s">
        <v>512</v>
      </c>
      <c r="B6" s="18" t="s">
        <v>351</v>
      </c>
      <c r="C6" s="18">
        <v>5</v>
      </c>
      <c r="D6" s="20" t="s">
        <v>407</v>
      </c>
      <c r="E6" s="20">
        <v>100</v>
      </c>
      <c r="F6" s="18" t="s">
        <v>393</v>
      </c>
      <c r="G6" s="19" t="s">
        <v>177</v>
      </c>
      <c r="H6" s="71" t="s">
        <v>387</v>
      </c>
      <c r="I6" s="71" t="s">
        <v>387</v>
      </c>
      <c r="J6" s="71"/>
      <c r="K6" s="71"/>
      <c r="R6" s="117" t="s">
        <v>185</v>
      </c>
      <c r="S6" s="231">
        <f t="shared" si="0"/>
        <v>0</v>
      </c>
      <c r="T6" s="159">
        <f t="shared" si="1"/>
        <v>0</v>
      </c>
      <c r="U6" s="168"/>
      <c r="V6" s="117" t="s">
        <v>185</v>
      </c>
      <c r="W6" s="231">
        <f t="shared" si="2"/>
        <v>0</v>
      </c>
      <c r="X6" s="6">
        <f t="shared" si="3"/>
        <v>6</v>
      </c>
    </row>
    <row r="7" spans="1:34" ht="13" x14ac:dyDescent="0.15">
      <c r="A7" s="15" t="s">
        <v>3357</v>
      </c>
      <c r="B7" s="18" t="s">
        <v>351</v>
      </c>
      <c r="C7" s="20">
        <v>6</v>
      </c>
      <c r="D7" s="20" t="s">
        <v>407</v>
      </c>
      <c r="E7" s="20">
        <v>180</v>
      </c>
      <c r="F7" s="18" t="s">
        <v>393</v>
      </c>
      <c r="G7" s="19" t="s">
        <v>193</v>
      </c>
      <c r="H7" s="71" t="s">
        <v>387</v>
      </c>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443</v>
      </c>
      <c r="B8" s="18" t="s">
        <v>351</v>
      </c>
      <c r="C8" s="18">
        <v>7</v>
      </c>
      <c r="D8" s="20" t="s">
        <v>395</v>
      </c>
      <c r="E8" s="20">
        <v>70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9</v>
      </c>
    </row>
    <row r="9" spans="1:34" ht="13" x14ac:dyDescent="0.15">
      <c r="A9" s="15" t="s">
        <v>421</v>
      </c>
      <c r="B9" s="18" t="s">
        <v>351</v>
      </c>
      <c r="C9" s="20">
        <v>8</v>
      </c>
      <c r="D9" s="20" t="s">
        <v>395</v>
      </c>
      <c r="E9" s="20">
        <v>100</v>
      </c>
      <c r="F9" s="18" t="s">
        <v>398</v>
      </c>
      <c r="G9" s="19"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3024</v>
      </c>
      <c r="B10" s="18" t="s">
        <v>351</v>
      </c>
      <c r="C10" s="18">
        <v>9</v>
      </c>
      <c r="D10" s="20" t="s">
        <v>395</v>
      </c>
      <c r="E10" s="20">
        <v>250</v>
      </c>
      <c r="F10" s="18" t="s">
        <v>386</v>
      </c>
      <c r="G10" s="19" t="s">
        <v>193</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433</v>
      </c>
      <c r="B11" s="18" t="s">
        <v>351</v>
      </c>
      <c r="C11" s="20">
        <v>10</v>
      </c>
      <c r="D11" s="20" t="s">
        <v>395</v>
      </c>
      <c r="E11" s="20">
        <v>90</v>
      </c>
      <c r="F11" s="18" t="s">
        <v>393</v>
      </c>
      <c r="G11" s="19" t="s">
        <v>177</v>
      </c>
      <c r="H11" s="71" t="s">
        <v>387</v>
      </c>
      <c r="I11" s="71" t="s">
        <v>387</v>
      </c>
      <c r="J11" s="71"/>
      <c r="K11" s="71"/>
      <c r="R11" s="117" t="s">
        <v>205</v>
      </c>
      <c r="S11" s="231">
        <f t="shared" si="0"/>
        <v>0</v>
      </c>
      <c r="T11" s="159">
        <f t="shared" si="1"/>
        <v>0</v>
      </c>
      <c r="U11" s="168"/>
      <c r="V11" s="117" t="s">
        <v>205</v>
      </c>
      <c r="W11" s="231">
        <f t="shared" si="2"/>
        <v>0</v>
      </c>
      <c r="X11" s="6">
        <f t="shared" si="3"/>
        <v>45</v>
      </c>
    </row>
    <row r="12" spans="1:34" ht="13" x14ac:dyDescent="0.15">
      <c r="A12" s="15" t="s">
        <v>582</v>
      </c>
      <c r="B12" s="18" t="s">
        <v>351</v>
      </c>
      <c r="C12" s="18">
        <v>11</v>
      </c>
      <c r="D12" s="20" t="s">
        <v>389</v>
      </c>
      <c r="E12" s="20">
        <v>60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584</v>
      </c>
      <c r="B13" s="18" t="s">
        <v>351</v>
      </c>
      <c r="C13" s="20">
        <v>12</v>
      </c>
      <c r="D13" s="20" t="s">
        <v>389</v>
      </c>
      <c r="E13" s="20">
        <v>70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463</v>
      </c>
      <c r="B14" s="18" t="s">
        <v>351</v>
      </c>
      <c r="C14" s="18">
        <v>13</v>
      </c>
      <c r="D14" s="20" t="s">
        <v>389</v>
      </c>
      <c r="E14" s="20">
        <v>50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3358</v>
      </c>
      <c r="B15" s="18" t="s">
        <v>351</v>
      </c>
      <c r="C15" s="20">
        <v>14</v>
      </c>
      <c r="D15" s="20" t="s">
        <v>389</v>
      </c>
      <c r="E15" s="20">
        <v>190</v>
      </c>
      <c r="F15" s="18" t="s">
        <v>398</v>
      </c>
      <c r="G15" s="19" t="s">
        <v>193</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432</v>
      </c>
      <c r="B16" s="18" t="s">
        <v>351</v>
      </c>
      <c r="C16" s="18">
        <v>15</v>
      </c>
      <c r="D16" s="20" t="s">
        <v>389</v>
      </c>
      <c r="E16" s="20">
        <v>30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3065</v>
      </c>
      <c r="B17" s="18" t="s">
        <v>351</v>
      </c>
      <c r="C17" s="20">
        <v>16</v>
      </c>
      <c r="D17" s="20" t="s">
        <v>389</v>
      </c>
      <c r="E17" s="20">
        <v>230</v>
      </c>
      <c r="F17" s="18" t="s">
        <v>398</v>
      </c>
      <c r="G17" s="19" t="s">
        <v>193</v>
      </c>
      <c r="H17" s="71" t="s">
        <v>387</v>
      </c>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558</v>
      </c>
      <c r="B18" s="18" t="s">
        <v>351</v>
      </c>
      <c r="C18" s="18">
        <v>17</v>
      </c>
      <c r="D18" s="20" t="s">
        <v>389</v>
      </c>
      <c r="E18" s="20">
        <v>120</v>
      </c>
      <c r="F18" s="18" t="s">
        <v>393</v>
      </c>
      <c r="G18" s="19"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514</v>
      </c>
      <c r="B19" s="18" t="s">
        <v>351</v>
      </c>
      <c r="C19" s="20">
        <v>18</v>
      </c>
      <c r="D19" s="20" t="s">
        <v>389</v>
      </c>
      <c r="E19" s="20">
        <v>120</v>
      </c>
      <c r="F19" s="18" t="s">
        <v>398</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456</v>
      </c>
      <c r="B20" s="18" t="s">
        <v>351</v>
      </c>
      <c r="C20" s="18">
        <v>19</v>
      </c>
      <c r="D20" s="20" t="s">
        <v>404</v>
      </c>
      <c r="E20" s="20">
        <v>70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3055</v>
      </c>
      <c r="B21" s="18" t="s">
        <v>351</v>
      </c>
      <c r="C21" s="20">
        <v>20</v>
      </c>
      <c r="D21" s="20" t="s">
        <v>404</v>
      </c>
      <c r="E21" s="20">
        <v>210</v>
      </c>
      <c r="F21" s="18" t="s">
        <v>398</v>
      </c>
      <c r="G21" s="19" t="s">
        <v>193</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465</v>
      </c>
      <c r="B22" s="18" t="s">
        <v>351</v>
      </c>
      <c r="C22" s="18">
        <v>21</v>
      </c>
      <c r="D22" s="20" t="s">
        <v>404</v>
      </c>
      <c r="E22" s="20">
        <v>50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418</v>
      </c>
      <c r="B23" s="18" t="s">
        <v>351</v>
      </c>
      <c r="C23" s="20">
        <v>22</v>
      </c>
      <c r="D23" s="20" t="s">
        <v>404</v>
      </c>
      <c r="E23" s="20">
        <v>100</v>
      </c>
      <c r="F23" s="18" t="s">
        <v>398</v>
      </c>
      <c r="G23" s="21"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506</v>
      </c>
      <c r="B24" s="18" t="s">
        <v>351</v>
      </c>
      <c r="C24" s="18">
        <v>23</v>
      </c>
      <c r="D24" s="20" t="s">
        <v>404</v>
      </c>
      <c r="E24" s="20">
        <v>90</v>
      </c>
      <c r="F24" s="18"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412</v>
      </c>
      <c r="B25" s="18" t="s">
        <v>351</v>
      </c>
      <c r="C25" s="20">
        <v>24</v>
      </c>
      <c r="D25" s="20" t="s">
        <v>404</v>
      </c>
      <c r="E25" s="20">
        <v>120</v>
      </c>
      <c r="F25" s="18" t="s">
        <v>393</v>
      </c>
      <c r="G25" s="19" t="s">
        <v>185</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575</v>
      </c>
      <c r="B26" s="18" t="s">
        <v>351</v>
      </c>
      <c r="C26" s="18">
        <v>25</v>
      </c>
      <c r="D26" s="20" t="s">
        <v>385</v>
      </c>
      <c r="E26" s="20">
        <v>60</v>
      </c>
      <c r="F26" s="18" t="s">
        <v>393</v>
      </c>
      <c r="G26" s="21"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575</v>
      </c>
      <c r="B27" s="18" t="s">
        <v>351</v>
      </c>
      <c r="C27" s="20">
        <v>26</v>
      </c>
      <c r="D27" s="20" t="s">
        <v>385</v>
      </c>
      <c r="E27" s="20">
        <v>60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562</v>
      </c>
      <c r="B28" s="18" t="s">
        <v>351</v>
      </c>
      <c r="C28" s="18">
        <v>27</v>
      </c>
      <c r="D28" s="20" t="s">
        <v>385</v>
      </c>
      <c r="E28" s="20">
        <v>120</v>
      </c>
      <c r="F28" s="18" t="s">
        <v>398</v>
      </c>
      <c r="G28" s="21" t="s">
        <v>181</v>
      </c>
      <c r="H28" s="71" t="s">
        <v>387</v>
      </c>
      <c r="I28" s="71" t="s">
        <v>387</v>
      </c>
      <c r="J28" s="71"/>
      <c r="K28" s="71"/>
      <c r="R28" s="117" t="s">
        <v>257</v>
      </c>
      <c r="S28" s="231">
        <f t="shared" si="0"/>
        <v>0</v>
      </c>
      <c r="T28" s="159">
        <f t="shared" si="1"/>
        <v>0</v>
      </c>
      <c r="U28" s="168"/>
      <c r="V28" s="117" t="s">
        <v>257</v>
      </c>
      <c r="W28" s="231">
        <f t="shared" si="2"/>
        <v>0</v>
      </c>
      <c r="X28" s="6">
        <f t="shared" si="3"/>
        <v>52</v>
      </c>
    </row>
    <row r="29" spans="1:24" ht="14" thickBot="1" x14ac:dyDescent="0.2">
      <c r="A29" s="15" t="s">
        <v>449</v>
      </c>
      <c r="B29" s="18" t="s">
        <v>351</v>
      </c>
      <c r="C29" s="20">
        <v>28</v>
      </c>
      <c r="D29" s="20" t="s">
        <v>385</v>
      </c>
      <c r="E29" s="20">
        <v>60</v>
      </c>
      <c r="F29" s="18" t="s">
        <v>393</v>
      </c>
      <c r="G29" s="21" t="s">
        <v>173</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574</v>
      </c>
      <c r="B30" s="18" t="s">
        <v>351</v>
      </c>
      <c r="C30" s="18">
        <v>29</v>
      </c>
      <c r="D30" s="20" t="s">
        <v>385</v>
      </c>
      <c r="E30" s="20">
        <v>120</v>
      </c>
      <c r="F30" s="18" t="s">
        <v>398</v>
      </c>
      <c r="G30" s="21" t="s">
        <v>181</v>
      </c>
      <c r="H30" s="71" t="s">
        <v>387</v>
      </c>
      <c r="I30" s="71" t="s">
        <v>387</v>
      </c>
      <c r="J30" s="71"/>
      <c r="K30" s="71"/>
      <c r="R30" s="160" t="s">
        <v>86</v>
      </c>
      <c r="S30" s="161"/>
      <c r="T30" s="175">
        <f>SUM(T31:T57)</f>
        <v>0</v>
      </c>
      <c r="U30" s="168"/>
      <c r="V30" s="177" t="s">
        <v>88</v>
      </c>
      <c r="W30" s="213"/>
      <c r="X30" s="215">
        <f>SUM(X31:X57)</f>
        <v>56</v>
      </c>
    </row>
    <row r="31" spans="1:24" ht="13" x14ac:dyDescent="0.15">
      <c r="A31" s="15" t="s">
        <v>428</v>
      </c>
      <c r="B31" s="18" t="s">
        <v>351</v>
      </c>
      <c r="C31" s="20">
        <v>30</v>
      </c>
      <c r="D31" s="20" t="s">
        <v>385</v>
      </c>
      <c r="E31" s="20">
        <v>100</v>
      </c>
      <c r="F31" s="18" t="s">
        <v>393</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18</v>
      </c>
    </row>
    <row r="32" spans="1:24" ht="13" x14ac:dyDescent="0.15">
      <c r="A32" s="15" t="s">
        <v>3056</v>
      </c>
      <c r="B32" s="18" t="s">
        <v>351</v>
      </c>
      <c r="C32" s="18">
        <v>31</v>
      </c>
      <c r="D32" s="20" t="s">
        <v>385</v>
      </c>
      <c r="E32" s="20">
        <v>180</v>
      </c>
      <c r="F32" s="18" t="s">
        <v>393</v>
      </c>
      <c r="G32" s="21" t="s">
        <v>193</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17</v>
      </c>
    </row>
    <row r="33" spans="1:24" ht="13" x14ac:dyDescent="0.15">
      <c r="A33" s="15" t="s">
        <v>1067</v>
      </c>
      <c r="B33" s="18" t="s">
        <v>351</v>
      </c>
      <c r="C33" s="20">
        <v>32</v>
      </c>
      <c r="D33" s="20" t="s">
        <v>385</v>
      </c>
      <c r="E33" s="20">
        <v>80</v>
      </c>
      <c r="F33" s="18" t="s">
        <v>393</v>
      </c>
      <c r="G33" s="21" t="s">
        <v>181</v>
      </c>
      <c r="H33" s="71" t="s">
        <v>387</v>
      </c>
      <c r="I33" s="71" t="s">
        <v>387</v>
      </c>
      <c r="J33" s="71"/>
      <c r="K33" s="71"/>
      <c r="R33" s="117" t="s">
        <v>181</v>
      </c>
      <c r="S33" s="158">
        <f t="shared" si="4"/>
        <v>0</v>
      </c>
      <c r="T33" s="159">
        <f t="shared" si="5"/>
        <v>0</v>
      </c>
      <c r="U33" s="168"/>
      <c r="V33" s="234" t="s">
        <v>181</v>
      </c>
      <c r="W33" s="237">
        <f t="shared" si="6"/>
        <v>0</v>
      </c>
      <c r="X33" s="6">
        <f t="shared" si="7"/>
        <v>15</v>
      </c>
    </row>
    <row r="34" spans="1:24" ht="13" x14ac:dyDescent="0.15">
      <c r="A34" s="15" t="s">
        <v>576</v>
      </c>
      <c r="B34" s="18" t="s">
        <v>351</v>
      </c>
      <c r="C34" s="18">
        <v>33</v>
      </c>
      <c r="D34" s="20" t="s">
        <v>400</v>
      </c>
      <c r="E34" s="20">
        <v>70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6</v>
      </c>
    </row>
    <row r="35" spans="1:24" ht="13" x14ac:dyDescent="0.15">
      <c r="A35" s="15" t="s">
        <v>567</v>
      </c>
      <c r="B35" s="18" t="s">
        <v>351</v>
      </c>
      <c r="C35" s="20">
        <v>34</v>
      </c>
      <c r="D35" s="20" t="s">
        <v>400</v>
      </c>
      <c r="E35" s="20">
        <v>100</v>
      </c>
      <c r="F35" s="18" t="s">
        <v>398</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566</v>
      </c>
      <c r="B36" s="18" t="s">
        <v>351</v>
      </c>
      <c r="C36" s="18">
        <v>35</v>
      </c>
      <c r="D36" s="20" t="s">
        <v>400</v>
      </c>
      <c r="E36" s="20">
        <v>170</v>
      </c>
      <c r="F36" s="18"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3359</v>
      </c>
      <c r="B37" s="18" t="s">
        <v>351</v>
      </c>
      <c r="C37" s="20">
        <v>36</v>
      </c>
      <c r="D37" s="20" t="s">
        <v>400</v>
      </c>
      <c r="E37" s="20">
        <v>200</v>
      </c>
      <c r="F37" s="18" t="s">
        <v>393</v>
      </c>
      <c r="G37" s="21" t="s">
        <v>193</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536</v>
      </c>
      <c r="B38" s="18" t="s">
        <v>351</v>
      </c>
      <c r="C38" s="18">
        <v>37</v>
      </c>
      <c r="D38" s="20" t="s">
        <v>400</v>
      </c>
      <c r="E38" s="20">
        <v>60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396</v>
      </c>
      <c r="B39" s="18" t="s">
        <v>351</v>
      </c>
      <c r="C39" s="20">
        <v>38</v>
      </c>
      <c r="D39" s="20" t="s">
        <v>2547</v>
      </c>
      <c r="E39" s="20">
        <v>60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396</v>
      </c>
      <c r="B40" s="18" t="s">
        <v>351</v>
      </c>
      <c r="C40" s="18">
        <v>39</v>
      </c>
      <c r="D40" s="20" t="s">
        <v>2547</v>
      </c>
      <c r="E40" s="20">
        <v>60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504</v>
      </c>
      <c r="B41" s="18" t="s">
        <v>351</v>
      </c>
      <c r="C41" s="20">
        <v>40</v>
      </c>
      <c r="D41" s="20" t="s">
        <v>2547</v>
      </c>
      <c r="E41" s="20">
        <v>120</v>
      </c>
      <c r="F41" s="18" t="s">
        <v>398</v>
      </c>
      <c r="G41" s="21"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540</v>
      </c>
      <c r="B42" s="18" t="s">
        <v>351</v>
      </c>
      <c r="C42" s="18">
        <v>41</v>
      </c>
      <c r="D42" s="20" t="s">
        <v>2547</v>
      </c>
      <c r="E42" s="20">
        <v>70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3360</v>
      </c>
      <c r="B43" s="18" t="s">
        <v>351</v>
      </c>
      <c r="C43" s="20">
        <v>42</v>
      </c>
      <c r="D43" s="20" t="s">
        <v>2547</v>
      </c>
      <c r="E43" s="20">
        <v>210</v>
      </c>
      <c r="F43" s="18" t="s">
        <v>398</v>
      </c>
      <c r="G43" s="21" t="s">
        <v>193</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508</v>
      </c>
      <c r="B44" s="18" t="s">
        <v>351</v>
      </c>
      <c r="C44" s="18">
        <v>43</v>
      </c>
      <c r="D44" s="20" t="s">
        <v>2547</v>
      </c>
      <c r="E44" s="20">
        <v>90</v>
      </c>
      <c r="F44" s="18" t="s">
        <v>393</v>
      </c>
      <c r="G44" s="21"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3361</v>
      </c>
      <c r="B45" s="18" t="s">
        <v>351</v>
      </c>
      <c r="C45" s="20">
        <v>44</v>
      </c>
      <c r="D45" s="20" t="s">
        <v>392</v>
      </c>
      <c r="E45" s="20">
        <v>300</v>
      </c>
      <c r="F45" s="18" t="s">
        <v>393</v>
      </c>
      <c r="G45" s="21" t="s">
        <v>193</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424</v>
      </c>
      <c r="B46" s="18" t="s">
        <v>351</v>
      </c>
      <c r="C46" s="18">
        <v>45</v>
      </c>
      <c r="D46" s="20" t="s">
        <v>392</v>
      </c>
      <c r="E46" s="20">
        <v>80</v>
      </c>
      <c r="F46" s="18" t="s">
        <v>393</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391</v>
      </c>
      <c r="B47" s="18" t="s">
        <v>351</v>
      </c>
      <c r="C47" s="20">
        <v>46</v>
      </c>
      <c r="D47" s="20" t="s">
        <v>392</v>
      </c>
      <c r="E47" s="20">
        <v>130</v>
      </c>
      <c r="F47" s="18" t="s">
        <v>393</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507</v>
      </c>
      <c r="B48" s="18" t="s">
        <v>351</v>
      </c>
      <c r="C48" s="18">
        <v>47</v>
      </c>
      <c r="D48" s="20" t="s">
        <v>392</v>
      </c>
      <c r="E48" s="20">
        <v>120</v>
      </c>
      <c r="F48" s="18" t="s">
        <v>393</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537</v>
      </c>
      <c r="B49" s="18" t="s">
        <v>351</v>
      </c>
      <c r="C49" s="20">
        <v>48</v>
      </c>
      <c r="D49" s="20" t="s">
        <v>392</v>
      </c>
      <c r="E49" s="20">
        <v>60</v>
      </c>
      <c r="F49" s="18" t="s">
        <v>393</v>
      </c>
      <c r="G49" s="21" t="s">
        <v>185</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537</v>
      </c>
      <c r="B50" s="18" t="s">
        <v>351</v>
      </c>
      <c r="C50" s="18">
        <v>49</v>
      </c>
      <c r="D50" s="20" t="s">
        <v>392</v>
      </c>
      <c r="E50" s="20">
        <v>60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513</v>
      </c>
      <c r="B51" s="18" t="s">
        <v>351</v>
      </c>
      <c r="C51" s="20">
        <v>50</v>
      </c>
      <c r="D51" s="20" t="s">
        <v>392</v>
      </c>
      <c r="E51" s="20">
        <v>150</v>
      </c>
      <c r="F51" s="18" t="s">
        <v>393</v>
      </c>
      <c r="G51" s="19"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3251</v>
      </c>
      <c r="B52" s="18" t="s">
        <v>351</v>
      </c>
      <c r="C52" s="18">
        <v>51</v>
      </c>
      <c r="D52" s="20" t="s">
        <v>469</v>
      </c>
      <c r="E52" s="20"/>
      <c r="F52" s="18" t="s">
        <v>1069</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3186</v>
      </c>
      <c r="B53" s="18" t="s">
        <v>351</v>
      </c>
      <c r="C53" s="20">
        <v>52</v>
      </c>
      <c r="D53" s="20" t="s">
        <v>469</v>
      </c>
      <c r="E53" s="20"/>
      <c r="F53" s="18" t="s">
        <v>1069</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2895</v>
      </c>
      <c r="B54" s="18" t="s">
        <v>351</v>
      </c>
      <c r="C54" s="18">
        <v>53</v>
      </c>
      <c r="D54" s="20" t="s">
        <v>469</v>
      </c>
      <c r="E54" s="20"/>
      <c r="F54" s="18" t="s">
        <v>1069</v>
      </c>
      <c r="G54" s="21"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3362</v>
      </c>
      <c r="B55" s="18" t="s">
        <v>351</v>
      </c>
      <c r="C55" s="20">
        <v>54</v>
      </c>
      <c r="D55" s="20" t="s">
        <v>469</v>
      </c>
      <c r="E55" s="20"/>
      <c r="F55" s="18" t="s">
        <v>721</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3363</v>
      </c>
      <c r="B56" s="18" t="s">
        <v>351</v>
      </c>
      <c r="C56" s="18">
        <v>55</v>
      </c>
      <c r="D56" s="20" t="s">
        <v>469</v>
      </c>
      <c r="E56" s="20"/>
      <c r="F56" s="18" t="s">
        <v>1069</v>
      </c>
      <c r="G56" s="19" t="s">
        <v>185</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3257</v>
      </c>
      <c r="B57" s="18" t="s">
        <v>351</v>
      </c>
      <c r="C57" s="20">
        <v>56</v>
      </c>
      <c r="D57" s="20" t="s">
        <v>469</v>
      </c>
      <c r="E57" s="20"/>
      <c r="F57" s="18" t="s">
        <v>1069</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3302</v>
      </c>
      <c r="B58" s="18" t="s">
        <v>351</v>
      </c>
      <c r="C58" s="18">
        <v>57</v>
      </c>
      <c r="D58" s="20" t="s">
        <v>469</v>
      </c>
      <c r="E58" s="20"/>
      <c r="F58" s="18" t="s">
        <v>1069</v>
      </c>
      <c r="G58" s="21" t="s">
        <v>177</v>
      </c>
      <c r="H58" s="71" t="s">
        <v>387</v>
      </c>
      <c r="I58" s="71" t="s">
        <v>387</v>
      </c>
      <c r="J58" s="71"/>
      <c r="K58" s="71"/>
      <c r="U58" s="168"/>
      <c r="V58" s="177" t="s">
        <v>447</v>
      </c>
      <c r="W58" s="189"/>
      <c r="X58" s="190">
        <f>SUM(X59:X85)</f>
        <v>219</v>
      </c>
    </row>
    <row r="59" spans="1:24" ht="13" x14ac:dyDescent="0.15">
      <c r="A59" s="15" t="s">
        <v>3364</v>
      </c>
      <c r="B59" s="18" t="s">
        <v>351</v>
      </c>
      <c r="C59" s="20">
        <v>58</v>
      </c>
      <c r="D59" s="20" t="s">
        <v>469</v>
      </c>
      <c r="E59" s="20"/>
      <c r="F59" s="18" t="s">
        <v>1069</v>
      </c>
      <c r="G59" s="21" t="s">
        <v>185</v>
      </c>
      <c r="H59" s="71" t="s">
        <v>387</v>
      </c>
      <c r="I59" s="71" t="s">
        <v>387</v>
      </c>
      <c r="J59" s="71"/>
      <c r="K59" s="71"/>
      <c r="U59" s="239"/>
      <c r="V59" s="116" t="s">
        <v>173</v>
      </c>
      <c r="W59" s="211">
        <f t="shared" ref="W59:X74" si="8">S3+S31+W3+W31</f>
        <v>0</v>
      </c>
      <c r="X59" s="64">
        <f t="shared" si="8"/>
        <v>36</v>
      </c>
    </row>
    <row r="60" spans="1:24" ht="13" x14ac:dyDescent="0.15">
      <c r="A60" s="15" t="s">
        <v>3305</v>
      </c>
      <c r="B60" s="18" t="s">
        <v>351</v>
      </c>
      <c r="C60" s="18">
        <v>59</v>
      </c>
      <c r="D60" s="20" t="s">
        <v>469</v>
      </c>
      <c r="E60" s="20"/>
      <c r="F60" s="18" t="s">
        <v>1069</v>
      </c>
      <c r="G60" s="21" t="s">
        <v>177</v>
      </c>
      <c r="H60" s="71" t="s">
        <v>387</v>
      </c>
      <c r="I60" s="71" t="s">
        <v>387</v>
      </c>
      <c r="J60" s="71"/>
      <c r="K60" s="71"/>
      <c r="U60" s="239"/>
      <c r="V60" s="117" t="s">
        <v>177</v>
      </c>
      <c r="W60" s="158">
        <f t="shared" si="8"/>
        <v>0</v>
      </c>
      <c r="X60" s="159">
        <f t="shared" si="8"/>
        <v>34</v>
      </c>
    </row>
    <row r="61" spans="1:24" ht="13" x14ac:dyDescent="0.15">
      <c r="A61" s="15" t="s">
        <v>3306</v>
      </c>
      <c r="B61" s="18" t="s">
        <v>351</v>
      </c>
      <c r="C61" s="20">
        <v>60</v>
      </c>
      <c r="D61" s="20" t="s">
        <v>469</v>
      </c>
      <c r="E61" s="20"/>
      <c r="F61" s="18" t="s">
        <v>1069</v>
      </c>
      <c r="G61" s="21" t="s">
        <v>177</v>
      </c>
      <c r="H61" s="71" t="s">
        <v>387</v>
      </c>
      <c r="I61" s="71" t="s">
        <v>387</v>
      </c>
      <c r="J61" s="71"/>
      <c r="K61" s="71"/>
      <c r="U61" s="239"/>
      <c r="V61" s="117" t="s">
        <v>181</v>
      </c>
      <c r="W61" s="158">
        <f t="shared" si="8"/>
        <v>0</v>
      </c>
      <c r="X61" s="159">
        <f t="shared" si="8"/>
        <v>30</v>
      </c>
    </row>
    <row r="62" spans="1:24" ht="13" x14ac:dyDescent="0.15">
      <c r="A62" s="15" t="s">
        <v>3365</v>
      </c>
      <c r="B62" s="18" t="s">
        <v>351</v>
      </c>
      <c r="C62" s="18">
        <v>61</v>
      </c>
      <c r="D62" s="20" t="s">
        <v>469</v>
      </c>
      <c r="E62" s="20"/>
      <c r="F62" s="18" t="s">
        <v>721</v>
      </c>
      <c r="G62" s="19" t="s">
        <v>177</v>
      </c>
      <c r="H62" s="71" t="s">
        <v>387</v>
      </c>
      <c r="I62" s="71" t="s">
        <v>387</v>
      </c>
      <c r="J62" s="71"/>
      <c r="K62" s="71"/>
      <c r="U62" s="239"/>
      <c r="V62" s="117" t="s">
        <v>185</v>
      </c>
      <c r="W62" s="158">
        <f t="shared" si="8"/>
        <v>0</v>
      </c>
      <c r="X62" s="159">
        <f t="shared" si="8"/>
        <v>12</v>
      </c>
    </row>
    <row r="63" spans="1:24" ht="13" x14ac:dyDescent="0.15">
      <c r="A63" s="15" t="s">
        <v>2794</v>
      </c>
      <c r="B63" s="18" t="s">
        <v>351</v>
      </c>
      <c r="C63" s="20">
        <v>62</v>
      </c>
      <c r="D63" s="20" t="s">
        <v>469</v>
      </c>
      <c r="E63" s="20"/>
      <c r="F63" s="18" t="s">
        <v>1069</v>
      </c>
      <c r="G63" s="19" t="s">
        <v>177</v>
      </c>
      <c r="H63" s="71" t="s">
        <v>387</v>
      </c>
      <c r="I63" s="71" t="s">
        <v>387</v>
      </c>
      <c r="J63" s="71"/>
      <c r="K63" s="71"/>
      <c r="U63" s="239"/>
      <c r="V63" s="117" t="s">
        <v>189</v>
      </c>
      <c r="W63" s="158">
        <f t="shared" si="8"/>
        <v>0</v>
      </c>
      <c r="X63" s="159">
        <f t="shared" si="8"/>
        <v>0</v>
      </c>
    </row>
    <row r="64" spans="1:24" ht="13" x14ac:dyDescent="0.15">
      <c r="A64" s="15" t="s">
        <v>3366</v>
      </c>
      <c r="B64" s="18" t="s">
        <v>351</v>
      </c>
      <c r="C64" s="18">
        <v>63</v>
      </c>
      <c r="D64" s="20" t="s">
        <v>469</v>
      </c>
      <c r="E64" s="20"/>
      <c r="F64" s="18" t="s">
        <v>1069</v>
      </c>
      <c r="G64" s="21" t="s">
        <v>185</v>
      </c>
      <c r="H64" s="71" t="s">
        <v>387</v>
      </c>
      <c r="I64" s="71" t="s">
        <v>387</v>
      </c>
      <c r="J64" s="71"/>
      <c r="K64" s="71"/>
      <c r="U64" s="240"/>
      <c r="V64" s="117" t="s">
        <v>193</v>
      </c>
      <c r="W64" s="158">
        <f t="shared" si="8"/>
        <v>0</v>
      </c>
      <c r="X64" s="159">
        <f t="shared" si="8"/>
        <v>9</v>
      </c>
    </row>
    <row r="65" spans="1:24" ht="14" thickBot="1" x14ac:dyDescent="0.2">
      <c r="A65" s="15" t="s">
        <v>2600</v>
      </c>
      <c r="B65" s="18" t="s">
        <v>351</v>
      </c>
      <c r="C65" s="20">
        <v>64</v>
      </c>
      <c r="D65" s="20" t="s">
        <v>469</v>
      </c>
      <c r="E65" s="20"/>
      <c r="F65" s="18" t="s">
        <v>1069</v>
      </c>
      <c r="G65" s="19" t="s">
        <v>177</v>
      </c>
      <c r="H65" s="71" t="s">
        <v>387</v>
      </c>
      <c r="I65" s="71" t="s">
        <v>387</v>
      </c>
      <c r="J65" s="71"/>
      <c r="K65" s="71"/>
      <c r="U65" s="241"/>
      <c r="V65" s="117" t="s">
        <v>197</v>
      </c>
      <c r="W65" s="158">
        <f t="shared" si="8"/>
        <v>0</v>
      </c>
      <c r="X65" s="159">
        <f t="shared" si="8"/>
        <v>0</v>
      </c>
    </row>
    <row r="66" spans="1:24" ht="14" thickBot="1" x14ac:dyDescent="0.2">
      <c r="A66" s="15" t="s">
        <v>3270</v>
      </c>
      <c r="B66" s="18" t="s">
        <v>351</v>
      </c>
      <c r="C66" s="18">
        <v>65</v>
      </c>
      <c r="D66" s="20" t="s">
        <v>469</v>
      </c>
      <c r="E66" s="20"/>
      <c r="F66" s="18" t="s">
        <v>1069</v>
      </c>
      <c r="G66" s="19" t="s">
        <v>177</v>
      </c>
      <c r="H66" s="71" t="s">
        <v>387</v>
      </c>
      <c r="I66" s="71" t="s">
        <v>387</v>
      </c>
      <c r="J66" s="71"/>
      <c r="K66" s="71"/>
      <c r="U66" s="241"/>
      <c r="V66" s="117" t="s">
        <v>201</v>
      </c>
      <c r="W66" s="158">
        <f t="shared" si="8"/>
        <v>0</v>
      </c>
      <c r="X66" s="159">
        <f t="shared" si="8"/>
        <v>0</v>
      </c>
    </row>
    <row r="67" spans="1:24" ht="14" thickBot="1" x14ac:dyDescent="0.2">
      <c r="A67" s="15" t="s">
        <v>3361</v>
      </c>
      <c r="B67" s="18" t="s">
        <v>351</v>
      </c>
      <c r="C67" s="20">
        <v>66</v>
      </c>
      <c r="D67" s="20" t="s">
        <v>392</v>
      </c>
      <c r="E67" s="20">
        <v>300</v>
      </c>
      <c r="F67" s="18" t="s">
        <v>393</v>
      </c>
      <c r="G67" s="21" t="s">
        <v>257</v>
      </c>
      <c r="H67" s="71" t="s">
        <v>387</v>
      </c>
      <c r="I67" s="71" t="s">
        <v>387</v>
      </c>
      <c r="J67" s="71"/>
      <c r="K67" s="71" t="s">
        <v>387</v>
      </c>
      <c r="U67" s="241"/>
      <c r="V67" s="117" t="s">
        <v>205</v>
      </c>
      <c r="W67" s="158">
        <f t="shared" si="8"/>
        <v>0</v>
      </c>
      <c r="X67" s="159">
        <f t="shared" si="8"/>
        <v>45</v>
      </c>
    </row>
    <row r="68" spans="1:24" ht="14" thickBot="1" x14ac:dyDescent="0.2">
      <c r="A68" s="15" t="s">
        <v>3302</v>
      </c>
      <c r="B68" s="18" t="s">
        <v>351</v>
      </c>
      <c r="C68" s="18">
        <v>67</v>
      </c>
      <c r="D68" s="20" t="s">
        <v>469</v>
      </c>
      <c r="E68" s="20"/>
      <c r="F68" s="18" t="s">
        <v>1069</v>
      </c>
      <c r="G68" s="21" t="s">
        <v>257</v>
      </c>
      <c r="H68" s="71" t="s">
        <v>387</v>
      </c>
      <c r="I68" s="71" t="s">
        <v>387</v>
      </c>
      <c r="J68" s="71"/>
      <c r="K68" s="71" t="s">
        <v>387</v>
      </c>
      <c r="U68" s="241"/>
      <c r="V68" s="117" t="s">
        <v>209</v>
      </c>
      <c r="W68" s="158">
        <f t="shared" si="8"/>
        <v>0</v>
      </c>
      <c r="X68" s="159">
        <f t="shared" si="8"/>
        <v>0</v>
      </c>
    </row>
    <row r="69" spans="1:24" ht="14" thickBot="1" x14ac:dyDescent="0.2">
      <c r="A69" s="15" t="s">
        <v>3364</v>
      </c>
      <c r="B69" s="18" t="s">
        <v>351</v>
      </c>
      <c r="C69" s="20">
        <v>68</v>
      </c>
      <c r="D69" s="20" t="s">
        <v>469</v>
      </c>
      <c r="E69" s="20"/>
      <c r="F69" s="18" t="s">
        <v>1069</v>
      </c>
      <c r="G69" s="21" t="s">
        <v>257</v>
      </c>
      <c r="H69" s="71" t="s">
        <v>387</v>
      </c>
      <c r="I69" s="71" t="s">
        <v>387</v>
      </c>
      <c r="J69" s="71"/>
      <c r="K69" s="71" t="s">
        <v>387</v>
      </c>
      <c r="U69" s="241"/>
      <c r="V69" s="117" t="s">
        <v>9125</v>
      </c>
      <c r="W69" s="158">
        <f t="shared" si="8"/>
        <v>0</v>
      </c>
      <c r="X69" s="159">
        <f t="shared" si="8"/>
        <v>0</v>
      </c>
    </row>
    <row r="70" spans="1:24" ht="14" thickBot="1" x14ac:dyDescent="0.2">
      <c r="A70" s="15" t="s">
        <v>3361</v>
      </c>
      <c r="B70" s="18" t="s">
        <v>351</v>
      </c>
      <c r="C70" s="18">
        <v>69</v>
      </c>
      <c r="D70" s="20" t="s">
        <v>392</v>
      </c>
      <c r="E70" s="20">
        <v>300</v>
      </c>
      <c r="F70" s="18" t="s">
        <v>393</v>
      </c>
      <c r="G70" s="21" t="s">
        <v>260</v>
      </c>
      <c r="H70" s="71" t="s">
        <v>387</v>
      </c>
      <c r="I70" s="71" t="s">
        <v>387</v>
      </c>
      <c r="J70" s="71"/>
      <c r="K70" s="71" t="s">
        <v>387</v>
      </c>
      <c r="U70" s="241"/>
      <c r="V70" s="118" t="s">
        <v>213</v>
      </c>
      <c r="W70" s="158">
        <f t="shared" si="8"/>
        <v>0</v>
      </c>
      <c r="X70" s="159">
        <f t="shared" si="8"/>
        <v>0</v>
      </c>
    </row>
    <row r="71" spans="1:24" ht="14" thickBot="1" x14ac:dyDescent="0.2">
      <c r="A71" s="15" t="s">
        <v>512</v>
      </c>
      <c r="B71" s="18" t="s">
        <v>351</v>
      </c>
      <c r="C71" s="20" t="s">
        <v>3367</v>
      </c>
      <c r="D71" s="20" t="s">
        <v>407</v>
      </c>
      <c r="E71" s="20">
        <v>70</v>
      </c>
      <c r="F71" s="18" t="s">
        <v>393</v>
      </c>
      <c r="G71" s="21" t="s">
        <v>205</v>
      </c>
      <c r="H71" s="71" t="s">
        <v>387</v>
      </c>
      <c r="I71" s="71" t="s">
        <v>387</v>
      </c>
      <c r="J71" s="71"/>
      <c r="K71" s="71" t="s">
        <v>387</v>
      </c>
      <c r="U71" s="241"/>
      <c r="V71" s="117" t="s">
        <v>217</v>
      </c>
      <c r="W71" s="158">
        <f t="shared" si="8"/>
        <v>0</v>
      </c>
      <c r="X71" s="159">
        <f t="shared" si="8"/>
        <v>0</v>
      </c>
    </row>
    <row r="72" spans="1:24" ht="14" thickBot="1" x14ac:dyDescent="0.2">
      <c r="A72" s="15" t="s">
        <v>2902</v>
      </c>
      <c r="B72" s="18" t="s">
        <v>351</v>
      </c>
      <c r="C72" s="20" t="s">
        <v>3368</v>
      </c>
      <c r="D72" s="20" t="s">
        <v>407</v>
      </c>
      <c r="E72" s="20">
        <v>60</v>
      </c>
      <c r="F72" s="18" t="s">
        <v>393</v>
      </c>
      <c r="G72" s="21" t="s">
        <v>205</v>
      </c>
      <c r="H72" s="71" t="s">
        <v>387</v>
      </c>
      <c r="I72" s="71" t="s">
        <v>387</v>
      </c>
      <c r="J72" s="71"/>
      <c r="K72" s="71" t="s">
        <v>387</v>
      </c>
      <c r="U72" s="241"/>
      <c r="V72" s="117" t="s">
        <v>221</v>
      </c>
      <c r="W72" s="158">
        <f t="shared" si="8"/>
        <v>0</v>
      </c>
      <c r="X72" s="159">
        <f t="shared" si="8"/>
        <v>0</v>
      </c>
    </row>
    <row r="73" spans="1:24" ht="14" thickBot="1" x14ac:dyDescent="0.2">
      <c r="A73" s="15" t="s">
        <v>2903</v>
      </c>
      <c r="B73" s="18" t="s">
        <v>351</v>
      </c>
      <c r="C73" s="20" t="s">
        <v>3369</v>
      </c>
      <c r="D73" s="20" t="s">
        <v>407</v>
      </c>
      <c r="E73" s="20">
        <v>80</v>
      </c>
      <c r="F73" s="18" t="s">
        <v>398</v>
      </c>
      <c r="G73" s="21" t="s">
        <v>205</v>
      </c>
      <c r="H73" s="71" t="s">
        <v>387</v>
      </c>
      <c r="I73" s="71" t="s">
        <v>387</v>
      </c>
      <c r="J73" s="71"/>
      <c r="K73" s="71" t="s">
        <v>387</v>
      </c>
      <c r="U73" s="241"/>
      <c r="V73" s="117" t="s">
        <v>225</v>
      </c>
      <c r="W73" s="158">
        <f t="shared" si="8"/>
        <v>0</v>
      </c>
      <c r="X73" s="159">
        <f t="shared" si="8"/>
        <v>0</v>
      </c>
    </row>
    <row r="74" spans="1:24" ht="14" thickBot="1" x14ac:dyDescent="0.2">
      <c r="A74" s="15" t="s">
        <v>2974</v>
      </c>
      <c r="B74" s="18" t="s">
        <v>351</v>
      </c>
      <c r="C74" s="20" t="s">
        <v>3370</v>
      </c>
      <c r="D74" s="20" t="s">
        <v>407</v>
      </c>
      <c r="E74" s="20">
        <v>70</v>
      </c>
      <c r="F74" s="18" t="s">
        <v>393</v>
      </c>
      <c r="G74" s="21" t="s">
        <v>205</v>
      </c>
      <c r="H74" s="71" t="s">
        <v>387</v>
      </c>
      <c r="I74" s="71" t="s">
        <v>387</v>
      </c>
      <c r="J74" s="71"/>
      <c r="K74" s="71" t="s">
        <v>387</v>
      </c>
      <c r="U74" s="241"/>
      <c r="V74" s="117" t="s">
        <v>229</v>
      </c>
      <c r="W74" s="158">
        <f t="shared" si="8"/>
        <v>0</v>
      </c>
      <c r="X74" s="159">
        <f t="shared" si="8"/>
        <v>0</v>
      </c>
    </row>
    <row r="75" spans="1:24" ht="14" thickBot="1" x14ac:dyDescent="0.2">
      <c r="A75" s="15" t="s">
        <v>3123</v>
      </c>
      <c r="B75" s="18" t="s">
        <v>351</v>
      </c>
      <c r="C75" s="20" t="s">
        <v>3371</v>
      </c>
      <c r="D75" s="20" t="s">
        <v>407</v>
      </c>
      <c r="E75" s="20">
        <v>110</v>
      </c>
      <c r="F75" s="18" t="s">
        <v>393</v>
      </c>
      <c r="G75" s="21" t="s">
        <v>205</v>
      </c>
      <c r="H75" s="71" t="s">
        <v>387</v>
      </c>
      <c r="I75" s="71" t="s">
        <v>387</v>
      </c>
      <c r="J75" s="71"/>
      <c r="K75" s="71" t="s">
        <v>387</v>
      </c>
      <c r="U75" s="241"/>
      <c r="V75" s="117" t="s">
        <v>233</v>
      </c>
      <c r="W75" s="158">
        <f t="shared" ref="W75:X85" si="9">S19+S47+W19+W47</f>
        <v>0</v>
      </c>
      <c r="X75" s="159">
        <f t="shared" si="9"/>
        <v>0</v>
      </c>
    </row>
    <row r="76" spans="1:24" ht="14" thickBot="1" x14ac:dyDescent="0.2">
      <c r="A76" s="15" t="s">
        <v>443</v>
      </c>
      <c r="B76" s="18" t="s">
        <v>351</v>
      </c>
      <c r="C76" s="20" t="s">
        <v>3372</v>
      </c>
      <c r="D76" s="20" t="s">
        <v>395</v>
      </c>
      <c r="E76" s="20">
        <v>70</v>
      </c>
      <c r="F76" s="18" t="s">
        <v>393</v>
      </c>
      <c r="G76" s="21" t="s">
        <v>205</v>
      </c>
      <c r="H76" s="71" t="s">
        <v>387</v>
      </c>
      <c r="I76" s="71" t="s">
        <v>387</v>
      </c>
      <c r="J76" s="71"/>
      <c r="K76" s="71" t="s">
        <v>387</v>
      </c>
      <c r="U76" s="241"/>
      <c r="V76" s="117" t="s">
        <v>9123</v>
      </c>
      <c r="W76" s="158">
        <f t="shared" si="9"/>
        <v>0</v>
      </c>
      <c r="X76" s="159">
        <f t="shared" si="9"/>
        <v>0</v>
      </c>
    </row>
    <row r="77" spans="1:24" ht="14" thickBot="1" x14ac:dyDescent="0.2">
      <c r="A77" s="15" t="s">
        <v>421</v>
      </c>
      <c r="B77" s="18" t="s">
        <v>351</v>
      </c>
      <c r="C77" s="20" t="s">
        <v>3373</v>
      </c>
      <c r="D77" s="20" t="s">
        <v>395</v>
      </c>
      <c r="E77" s="20">
        <v>80</v>
      </c>
      <c r="F77" s="18" t="s">
        <v>398</v>
      </c>
      <c r="G77" s="21" t="s">
        <v>205</v>
      </c>
      <c r="H77" s="71" t="s">
        <v>387</v>
      </c>
      <c r="I77" s="71" t="s">
        <v>387</v>
      </c>
      <c r="J77" s="71"/>
      <c r="K77" s="71" t="s">
        <v>387</v>
      </c>
      <c r="U77" s="241"/>
      <c r="V77" s="117" t="s">
        <v>237</v>
      </c>
      <c r="W77" s="158">
        <f t="shared" si="9"/>
        <v>0</v>
      </c>
      <c r="X77" s="159">
        <f t="shared" si="9"/>
        <v>0</v>
      </c>
    </row>
    <row r="78" spans="1:24" ht="14" thickBot="1" x14ac:dyDescent="0.2">
      <c r="A78" s="15" t="s">
        <v>2983</v>
      </c>
      <c r="B78" s="18" t="s">
        <v>351</v>
      </c>
      <c r="C78" s="20" t="s">
        <v>3374</v>
      </c>
      <c r="D78" s="20" t="s">
        <v>389</v>
      </c>
      <c r="E78" s="20">
        <v>60</v>
      </c>
      <c r="F78" s="18" t="s">
        <v>393</v>
      </c>
      <c r="G78" s="21" t="s">
        <v>205</v>
      </c>
      <c r="H78" s="71" t="s">
        <v>387</v>
      </c>
      <c r="I78" s="71" t="s">
        <v>387</v>
      </c>
      <c r="J78" s="71"/>
      <c r="K78" s="71" t="s">
        <v>387</v>
      </c>
      <c r="U78" s="241"/>
      <c r="V78" s="117" t="s">
        <v>241</v>
      </c>
      <c r="W78" s="158">
        <f t="shared" si="9"/>
        <v>0</v>
      </c>
      <c r="X78" s="159">
        <f t="shared" si="9"/>
        <v>0</v>
      </c>
    </row>
    <row r="79" spans="1:24" ht="14" thickBot="1" x14ac:dyDescent="0.2">
      <c r="A79" s="15" t="s">
        <v>900</v>
      </c>
      <c r="B79" s="18" t="s">
        <v>351</v>
      </c>
      <c r="C79" s="20" t="s">
        <v>3375</v>
      </c>
      <c r="D79" s="20" t="s">
        <v>389</v>
      </c>
      <c r="E79" s="20">
        <v>70</v>
      </c>
      <c r="F79" s="18" t="s">
        <v>393</v>
      </c>
      <c r="G79" s="21" t="s">
        <v>205</v>
      </c>
      <c r="H79" s="71" t="s">
        <v>387</v>
      </c>
      <c r="I79" s="71" t="s">
        <v>387</v>
      </c>
      <c r="J79" s="71"/>
      <c r="K79" s="71" t="s">
        <v>387</v>
      </c>
      <c r="U79" s="241"/>
      <c r="V79" s="117" t="s">
        <v>245</v>
      </c>
      <c r="W79" s="158">
        <f t="shared" si="9"/>
        <v>0</v>
      </c>
      <c r="X79" s="159">
        <f t="shared" si="9"/>
        <v>0</v>
      </c>
    </row>
    <row r="80" spans="1:24" ht="14" thickBot="1" x14ac:dyDescent="0.2">
      <c r="A80" s="15" t="s">
        <v>873</v>
      </c>
      <c r="B80" s="18" t="s">
        <v>351</v>
      </c>
      <c r="C80" s="20" t="s">
        <v>3376</v>
      </c>
      <c r="D80" s="20" t="s">
        <v>389</v>
      </c>
      <c r="E80" s="20">
        <v>120</v>
      </c>
      <c r="F80" s="18" t="s">
        <v>398</v>
      </c>
      <c r="G80" s="21" t="s">
        <v>205</v>
      </c>
      <c r="H80" s="71" t="s">
        <v>387</v>
      </c>
      <c r="I80" s="71" t="s">
        <v>387</v>
      </c>
      <c r="J80" s="71"/>
      <c r="K80" s="71" t="s">
        <v>387</v>
      </c>
      <c r="U80" s="241"/>
      <c r="V80" s="117" t="s">
        <v>249</v>
      </c>
      <c r="W80" s="158">
        <f t="shared" si="9"/>
        <v>0</v>
      </c>
      <c r="X80" s="159">
        <f t="shared" si="9"/>
        <v>0</v>
      </c>
    </row>
    <row r="81" spans="1:24" ht="14" thickBot="1" x14ac:dyDescent="0.2">
      <c r="A81" s="15" t="s">
        <v>2531</v>
      </c>
      <c r="B81" s="18" t="s">
        <v>351</v>
      </c>
      <c r="C81" s="20" t="s">
        <v>3377</v>
      </c>
      <c r="D81" s="20" t="s">
        <v>389</v>
      </c>
      <c r="E81" s="20">
        <v>50</v>
      </c>
      <c r="F81" s="18" t="s">
        <v>393</v>
      </c>
      <c r="G81" s="21" t="s">
        <v>205</v>
      </c>
      <c r="H81" s="71" t="s">
        <v>387</v>
      </c>
      <c r="I81" s="71" t="s">
        <v>387</v>
      </c>
      <c r="J81" s="71"/>
      <c r="K81" s="71" t="s">
        <v>387</v>
      </c>
      <c r="U81" s="241"/>
      <c r="V81" s="117" t="s">
        <v>253</v>
      </c>
      <c r="W81" s="158">
        <f t="shared" si="9"/>
        <v>0</v>
      </c>
      <c r="X81" s="159">
        <f t="shared" si="9"/>
        <v>0</v>
      </c>
    </row>
    <row r="82" spans="1:24" ht="14" thickBot="1" x14ac:dyDescent="0.2">
      <c r="A82" s="15" t="s">
        <v>2532</v>
      </c>
      <c r="B82" s="18" t="s">
        <v>351</v>
      </c>
      <c r="C82" s="20" t="s">
        <v>3378</v>
      </c>
      <c r="D82" s="20" t="s">
        <v>389</v>
      </c>
      <c r="E82" s="20">
        <v>80</v>
      </c>
      <c r="F82" s="18" t="s">
        <v>398</v>
      </c>
      <c r="G82" s="21" t="s">
        <v>205</v>
      </c>
      <c r="H82" s="71" t="s">
        <v>387</v>
      </c>
      <c r="I82" s="71" t="s">
        <v>387</v>
      </c>
      <c r="J82" s="71"/>
      <c r="K82" s="71" t="s">
        <v>387</v>
      </c>
      <c r="U82" s="241"/>
      <c r="V82" s="117" t="s">
        <v>10048</v>
      </c>
      <c r="W82" s="158">
        <f t="shared" si="9"/>
        <v>0</v>
      </c>
      <c r="X82" s="159">
        <f t="shared" si="9"/>
        <v>0</v>
      </c>
    </row>
    <row r="83" spans="1:24" ht="14" thickBot="1" x14ac:dyDescent="0.2">
      <c r="A83" s="15" t="s">
        <v>465</v>
      </c>
      <c r="B83" s="18" t="s">
        <v>351</v>
      </c>
      <c r="C83" s="20" t="s">
        <v>3379</v>
      </c>
      <c r="D83" s="20" t="s">
        <v>404</v>
      </c>
      <c r="E83" s="20">
        <v>50</v>
      </c>
      <c r="F83" s="18" t="s">
        <v>393</v>
      </c>
      <c r="G83" s="21" t="s">
        <v>205</v>
      </c>
      <c r="H83" s="71" t="s">
        <v>387</v>
      </c>
      <c r="I83" s="71" t="s">
        <v>387</v>
      </c>
      <c r="J83" s="71"/>
      <c r="K83" s="71" t="s">
        <v>387</v>
      </c>
      <c r="U83" s="241"/>
      <c r="V83" s="117" t="s">
        <v>10124</v>
      </c>
      <c r="W83" s="158">
        <f t="shared" si="9"/>
        <v>0</v>
      </c>
      <c r="X83" s="159">
        <f t="shared" si="9"/>
        <v>0</v>
      </c>
    </row>
    <row r="84" spans="1:24" ht="14" thickBot="1" x14ac:dyDescent="0.2">
      <c r="A84" s="15" t="s">
        <v>3126</v>
      </c>
      <c r="B84" s="18" t="s">
        <v>351</v>
      </c>
      <c r="C84" s="20" t="s">
        <v>3380</v>
      </c>
      <c r="D84" s="20" t="s">
        <v>404</v>
      </c>
      <c r="E84" s="20">
        <v>120</v>
      </c>
      <c r="F84" s="18" t="s">
        <v>393</v>
      </c>
      <c r="G84" s="21" t="s">
        <v>205</v>
      </c>
      <c r="H84" s="71" t="s">
        <v>387</v>
      </c>
      <c r="I84" s="71" t="s">
        <v>387</v>
      </c>
      <c r="J84" s="71"/>
      <c r="K84" s="71" t="s">
        <v>387</v>
      </c>
      <c r="U84" s="241"/>
      <c r="V84" s="117" t="s">
        <v>257</v>
      </c>
      <c r="W84" s="158">
        <f t="shared" si="9"/>
        <v>0</v>
      </c>
      <c r="X84" s="159">
        <f t="shared" si="9"/>
        <v>52</v>
      </c>
    </row>
    <row r="85" spans="1:24" ht="14" thickBot="1" x14ac:dyDescent="0.2">
      <c r="A85" s="15" t="s">
        <v>1243</v>
      </c>
      <c r="B85" s="18" t="s">
        <v>351</v>
      </c>
      <c r="C85" s="20" t="s">
        <v>3381</v>
      </c>
      <c r="D85" s="20" t="s">
        <v>385</v>
      </c>
      <c r="E85" s="20">
        <v>100</v>
      </c>
      <c r="F85" s="18" t="s">
        <v>393</v>
      </c>
      <c r="G85" s="21" t="s">
        <v>205</v>
      </c>
      <c r="H85" s="71" t="s">
        <v>387</v>
      </c>
      <c r="I85" s="71" t="s">
        <v>387</v>
      </c>
      <c r="J85" s="71"/>
      <c r="K85" s="71" t="s">
        <v>387</v>
      </c>
      <c r="U85" s="241"/>
      <c r="V85" s="166" t="s">
        <v>260</v>
      </c>
      <c r="W85" s="191">
        <f t="shared" si="9"/>
        <v>0</v>
      </c>
      <c r="X85" s="192">
        <f t="shared" si="9"/>
        <v>1</v>
      </c>
    </row>
    <row r="86" spans="1:24" ht="13" x14ac:dyDescent="0.15">
      <c r="A86" s="15" t="s">
        <v>1292</v>
      </c>
      <c r="B86" s="18" t="s">
        <v>351</v>
      </c>
      <c r="C86" s="20" t="s">
        <v>3382</v>
      </c>
      <c r="D86" s="20" t="s">
        <v>385</v>
      </c>
      <c r="E86" s="20">
        <v>60</v>
      </c>
      <c r="F86" s="18" t="s">
        <v>393</v>
      </c>
      <c r="G86" s="21" t="s">
        <v>205</v>
      </c>
      <c r="H86" s="71" t="s">
        <v>387</v>
      </c>
      <c r="I86" s="71" t="s">
        <v>387</v>
      </c>
      <c r="J86" s="71"/>
      <c r="K86" s="71" t="s">
        <v>387</v>
      </c>
    </row>
    <row r="87" spans="1:24" ht="13" x14ac:dyDescent="0.15">
      <c r="A87" s="15" t="s">
        <v>2539</v>
      </c>
      <c r="B87" s="18" t="s">
        <v>351</v>
      </c>
      <c r="C87" s="20" t="s">
        <v>3383</v>
      </c>
      <c r="D87" s="20" t="s">
        <v>385</v>
      </c>
      <c r="E87" s="20">
        <v>60</v>
      </c>
      <c r="F87" s="18" t="s">
        <v>393</v>
      </c>
      <c r="G87" s="21" t="s">
        <v>205</v>
      </c>
      <c r="H87" s="71" t="s">
        <v>387</v>
      </c>
      <c r="I87" s="71" t="s">
        <v>387</v>
      </c>
      <c r="J87" s="71"/>
      <c r="K87" s="71" t="s">
        <v>387</v>
      </c>
    </row>
    <row r="88" spans="1:24" ht="13" x14ac:dyDescent="0.15">
      <c r="A88" s="15" t="s">
        <v>2540</v>
      </c>
      <c r="B88" s="18" t="s">
        <v>351</v>
      </c>
      <c r="C88" s="20" t="s">
        <v>3384</v>
      </c>
      <c r="D88" s="20" t="s">
        <v>385</v>
      </c>
      <c r="E88" s="20">
        <v>90</v>
      </c>
      <c r="F88" s="18" t="s">
        <v>398</v>
      </c>
      <c r="G88" s="21" t="s">
        <v>205</v>
      </c>
      <c r="H88" s="71" t="s">
        <v>387</v>
      </c>
      <c r="I88" s="71" t="s">
        <v>387</v>
      </c>
      <c r="J88" s="71"/>
      <c r="K88" s="71" t="s">
        <v>387</v>
      </c>
    </row>
    <row r="89" spans="1:24" ht="13" x14ac:dyDescent="0.15">
      <c r="A89" s="15" t="s">
        <v>3127</v>
      </c>
      <c r="B89" s="18" t="s">
        <v>351</v>
      </c>
      <c r="C89" s="20" t="s">
        <v>3385</v>
      </c>
      <c r="D89" s="20" t="s">
        <v>385</v>
      </c>
      <c r="E89" s="20">
        <v>70</v>
      </c>
      <c r="F89" s="18" t="s">
        <v>393</v>
      </c>
      <c r="G89" s="21" t="s">
        <v>205</v>
      </c>
      <c r="H89" s="71" t="s">
        <v>387</v>
      </c>
      <c r="I89" s="71" t="s">
        <v>387</v>
      </c>
      <c r="J89" s="71"/>
      <c r="K89" s="71" t="s">
        <v>387</v>
      </c>
    </row>
    <row r="90" spans="1:24" ht="13" x14ac:dyDescent="0.15">
      <c r="A90" s="15" t="s">
        <v>896</v>
      </c>
      <c r="B90" s="18" t="s">
        <v>351</v>
      </c>
      <c r="C90" s="20" t="s">
        <v>3386</v>
      </c>
      <c r="D90" s="20" t="s">
        <v>400</v>
      </c>
      <c r="E90" s="20">
        <v>100</v>
      </c>
      <c r="F90" s="18" t="s">
        <v>393</v>
      </c>
      <c r="G90" s="21" t="s">
        <v>205</v>
      </c>
      <c r="H90" s="71" t="s">
        <v>387</v>
      </c>
      <c r="I90" s="71" t="s">
        <v>387</v>
      </c>
      <c r="J90" s="71"/>
      <c r="K90" s="71" t="s">
        <v>387</v>
      </c>
    </row>
    <row r="91" spans="1:24" ht="13" x14ac:dyDescent="0.15">
      <c r="A91" s="15" t="s">
        <v>1829</v>
      </c>
      <c r="B91" s="18" t="s">
        <v>351</v>
      </c>
      <c r="C91" s="20" t="s">
        <v>3387</v>
      </c>
      <c r="D91" s="20" t="s">
        <v>400</v>
      </c>
      <c r="E91" s="20">
        <v>70</v>
      </c>
      <c r="F91" s="18" t="s">
        <v>393</v>
      </c>
      <c r="G91" s="21" t="s">
        <v>205</v>
      </c>
      <c r="H91" s="71" t="s">
        <v>387</v>
      </c>
      <c r="I91" s="71" t="s">
        <v>387</v>
      </c>
      <c r="J91" s="71"/>
      <c r="K91" s="71" t="s">
        <v>387</v>
      </c>
    </row>
    <row r="92" spans="1:24" ht="13" x14ac:dyDescent="0.15">
      <c r="A92" s="15" t="s">
        <v>1797</v>
      </c>
      <c r="B92" s="18" t="s">
        <v>351</v>
      </c>
      <c r="C92" s="20" t="s">
        <v>3388</v>
      </c>
      <c r="D92" s="20" t="s">
        <v>400</v>
      </c>
      <c r="E92" s="20">
        <v>110</v>
      </c>
      <c r="F92" s="18" t="s">
        <v>398</v>
      </c>
      <c r="G92" s="21" t="s">
        <v>205</v>
      </c>
      <c r="H92" s="71" t="s">
        <v>387</v>
      </c>
      <c r="I92" s="71" t="s">
        <v>387</v>
      </c>
      <c r="J92" s="71"/>
      <c r="K92" s="71" t="s">
        <v>387</v>
      </c>
    </row>
    <row r="93" spans="1:24" ht="13" x14ac:dyDescent="0.15">
      <c r="A93" s="15" t="s">
        <v>2996</v>
      </c>
      <c r="B93" s="18" t="s">
        <v>351</v>
      </c>
      <c r="C93" s="20" t="s">
        <v>3389</v>
      </c>
      <c r="D93" s="20" t="s">
        <v>400</v>
      </c>
      <c r="E93" s="20">
        <v>70</v>
      </c>
      <c r="F93" s="18" t="s">
        <v>393</v>
      </c>
      <c r="G93" s="21" t="s">
        <v>205</v>
      </c>
      <c r="H93" s="71" t="s">
        <v>387</v>
      </c>
      <c r="I93" s="71" t="s">
        <v>387</v>
      </c>
      <c r="J93" s="71"/>
      <c r="K93" s="71" t="s">
        <v>387</v>
      </c>
    </row>
    <row r="94" spans="1:24" ht="13" x14ac:dyDescent="0.15">
      <c r="A94" s="15" t="s">
        <v>3131</v>
      </c>
      <c r="B94" s="18" t="s">
        <v>351</v>
      </c>
      <c r="C94" s="20" t="s">
        <v>3390</v>
      </c>
      <c r="D94" s="20" t="s">
        <v>400</v>
      </c>
      <c r="E94" s="20">
        <v>130</v>
      </c>
      <c r="F94" s="18" t="s">
        <v>393</v>
      </c>
      <c r="G94" s="21" t="s">
        <v>205</v>
      </c>
      <c r="H94" s="71" t="s">
        <v>387</v>
      </c>
      <c r="I94" s="71" t="s">
        <v>387</v>
      </c>
      <c r="J94" s="71"/>
      <c r="K94" s="71" t="s">
        <v>387</v>
      </c>
    </row>
    <row r="95" spans="1:24" ht="13" x14ac:dyDescent="0.15">
      <c r="A95" s="15" t="s">
        <v>2288</v>
      </c>
      <c r="B95" s="18" t="s">
        <v>351</v>
      </c>
      <c r="C95" s="20" t="s">
        <v>3391</v>
      </c>
      <c r="D95" s="20" t="s">
        <v>858</v>
      </c>
      <c r="E95" s="20">
        <v>60</v>
      </c>
      <c r="F95" s="18" t="s">
        <v>393</v>
      </c>
      <c r="G95" s="21" t="s">
        <v>205</v>
      </c>
      <c r="H95" s="71" t="s">
        <v>387</v>
      </c>
      <c r="I95" s="71" t="s">
        <v>387</v>
      </c>
      <c r="J95" s="71"/>
      <c r="K95" s="71" t="s">
        <v>387</v>
      </c>
    </row>
    <row r="96" spans="1:24" ht="13" x14ac:dyDescent="0.15">
      <c r="A96" s="15" t="s">
        <v>3133</v>
      </c>
      <c r="B96" s="18" t="s">
        <v>351</v>
      </c>
      <c r="C96" s="20" t="s">
        <v>3392</v>
      </c>
      <c r="D96" s="20" t="s">
        <v>858</v>
      </c>
      <c r="E96" s="20">
        <v>160</v>
      </c>
      <c r="F96" s="18" t="s">
        <v>393</v>
      </c>
      <c r="G96" s="21" t="s">
        <v>205</v>
      </c>
      <c r="H96" s="71" t="s">
        <v>387</v>
      </c>
      <c r="I96" s="71" t="s">
        <v>387</v>
      </c>
      <c r="J96" s="71"/>
      <c r="K96" s="71" t="s">
        <v>387</v>
      </c>
    </row>
    <row r="97" spans="1:11" ht="13" x14ac:dyDescent="0.15">
      <c r="A97" s="15" t="s">
        <v>451</v>
      </c>
      <c r="B97" s="18" t="s">
        <v>351</v>
      </c>
      <c r="C97" s="20" t="s">
        <v>3393</v>
      </c>
      <c r="D97" s="20" t="s">
        <v>847</v>
      </c>
      <c r="E97" s="20">
        <v>60</v>
      </c>
      <c r="F97" s="18" t="s">
        <v>393</v>
      </c>
      <c r="G97" s="21" t="s">
        <v>205</v>
      </c>
      <c r="H97" s="71" t="s">
        <v>387</v>
      </c>
      <c r="I97" s="71" t="s">
        <v>387</v>
      </c>
      <c r="J97" s="71"/>
      <c r="K97" s="71" t="s">
        <v>387</v>
      </c>
    </row>
    <row r="98" spans="1:11" ht="13" x14ac:dyDescent="0.15">
      <c r="A98" s="15" t="s">
        <v>403</v>
      </c>
      <c r="B98" s="18" t="s">
        <v>351</v>
      </c>
      <c r="C98" s="20" t="s">
        <v>3394</v>
      </c>
      <c r="D98" s="20" t="s">
        <v>847</v>
      </c>
      <c r="E98" s="20">
        <v>90</v>
      </c>
      <c r="F98" s="18" t="s">
        <v>398</v>
      </c>
      <c r="G98" s="21" t="s">
        <v>205</v>
      </c>
      <c r="H98" s="71" t="s">
        <v>387</v>
      </c>
      <c r="I98" s="71" t="s">
        <v>387</v>
      </c>
      <c r="J98" s="71"/>
      <c r="K98" s="71" t="s">
        <v>387</v>
      </c>
    </row>
    <row r="99" spans="1:11" ht="13" x14ac:dyDescent="0.15">
      <c r="A99" s="15" t="s">
        <v>1799</v>
      </c>
      <c r="B99" s="18" t="s">
        <v>351</v>
      </c>
      <c r="C99" s="20" t="s">
        <v>3395</v>
      </c>
      <c r="D99" s="20" t="s">
        <v>847</v>
      </c>
      <c r="E99" s="20">
        <v>150</v>
      </c>
      <c r="F99" s="18" t="s">
        <v>386</v>
      </c>
      <c r="G99" s="21" t="s">
        <v>205</v>
      </c>
      <c r="H99" s="71" t="s">
        <v>387</v>
      </c>
      <c r="I99" s="71" t="s">
        <v>387</v>
      </c>
      <c r="J99" s="71"/>
      <c r="K99" s="71" t="s">
        <v>387</v>
      </c>
    </row>
    <row r="100" spans="1:11" ht="13" x14ac:dyDescent="0.15">
      <c r="A100" s="15" t="s">
        <v>1397</v>
      </c>
      <c r="B100" s="18" t="s">
        <v>351</v>
      </c>
      <c r="C100" s="20" t="s">
        <v>3396</v>
      </c>
      <c r="D100" s="20" t="s">
        <v>847</v>
      </c>
      <c r="E100" s="20">
        <v>60</v>
      </c>
      <c r="F100" s="18" t="s">
        <v>393</v>
      </c>
      <c r="G100" s="21" t="s">
        <v>205</v>
      </c>
      <c r="H100" s="71" t="s">
        <v>387</v>
      </c>
      <c r="I100" s="71" t="s">
        <v>387</v>
      </c>
      <c r="J100" s="71"/>
      <c r="K100" s="71" t="s">
        <v>387</v>
      </c>
    </row>
    <row r="101" spans="1:11" ht="13" x14ac:dyDescent="0.15">
      <c r="A101" s="15" t="s">
        <v>1391</v>
      </c>
      <c r="B101" s="18" t="s">
        <v>351</v>
      </c>
      <c r="C101" s="20" t="s">
        <v>3397</v>
      </c>
      <c r="D101" s="20" t="s">
        <v>847</v>
      </c>
      <c r="E101" s="20">
        <v>90</v>
      </c>
      <c r="F101" s="18" t="s">
        <v>398</v>
      </c>
      <c r="G101" s="21" t="s">
        <v>205</v>
      </c>
      <c r="H101" s="71" t="s">
        <v>387</v>
      </c>
      <c r="I101" s="71" t="s">
        <v>387</v>
      </c>
      <c r="J101" s="71"/>
      <c r="K101" s="71" t="s">
        <v>387</v>
      </c>
    </row>
    <row r="102" spans="1:11" ht="13" x14ac:dyDescent="0.15">
      <c r="A102" s="15" t="s">
        <v>3163</v>
      </c>
      <c r="B102" s="18" t="s">
        <v>351</v>
      </c>
      <c r="C102" s="20" t="s">
        <v>3398</v>
      </c>
      <c r="D102" s="20" t="s">
        <v>847</v>
      </c>
      <c r="E102" s="20">
        <v>140</v>
      </c>
      <c r="F102" s="18" t="s">
        <v>393</v>
      </c>
      <c r="G102" s="21" t="s">
        <v>205</v>
      </c>
      <c r="H102" s="71" t="s">
        <v>387</v>
      </c>
      <c r="I102" s="71" t="s">
        <v>387</v>
      </c>
      <c r="J102" s="71"/>
      <c r="K102" s="71" t="s">
        <v>387</v>
      </c>
    </row>
    <row r="103" spans="1:11" ht="13" x14ac:dyDescent="0.15">
      <c r="A103" s="15" t="s">
        <v>3164</v>
      </c>
      <c r="B103" s="18" t="s">
        <v>351</v>
      </c>
      <c r="C103" s="20" t="s">
        <v>3399</v>
      </c>
      <c r="D103" s="20" t="s">
        <v>847</v>
      </c>
      <c r="E103" s="20">
        <v>60</v>
      </c>
      <c r="F103" s="18" t="s">
        <v>393</v>
      </c>
      <c r="G103" s="21" t="s">
        <v>205</v>
      </c>
      <c r="H103" s="71" t="s">
        <v>387</v>
      </c>
      <c r="I103" s="71" t="s">
        <v>387</v>
      </c>
      <c r="J103" s="71"/>
      <c r="K103" s="71" t="s">
        <v>387</v>
      </c>
    </row>
    <row r="104" spans="1:11" ht="13" x14ac:dyDescent="0.15">
      <c r="A104" s="15" t="s">
        <v>1215</v>
      </c>
      <c r="B104" s="18" t="s">
        <v>351</v>
      </c>
      <c r="C104" s="20" t="s">
        <v>3400</v>
      </c>
      <c r="D104" s="20" t="s">
        <v>2547</v>
      </c>
      <c r="E104" s="20">
        <v>60</v>
      </c>
      <c r="F104" s="18" t="s">
        <v>393</v>
      </c>
      <c r="G104" s="21" t="s">
        <v>205</v>
      </c>
      <c r="H104" s="71" t="s">
        <v>387</v>
      </c>
      <c r="I104" s="71" t="s">
        <v>387</v>
      </c>
      <c r="J104" s="71"/>
      <c r="K104" s="71" t="s">
        <v>387</v>
      </c>
    </row>
    <row r="105" spans="1:11" ht="13" x14ac:dyDescent="0.15">
      <c r="A105" s="15" t="s">
        <v>1200</v>
      </c>
      <c r="B105" s="18" t="s">
        <v>351</v>
      </c>
      <c r="C105" s="20" t="s">
        <v>3401</v>
      </c>
      <c r="D105" s="20" t="s">
        <v>2547</v>
      </c>
      <c r="E105" s="20">
        <v>80</v>
      </c>
      <c r="F105" s="18" t="s">
        <v>398</v>
      </c>
      <c r="G105" s="21" t="s">
        <v>205</v>
      </c>
      <c r="H105" s="71" t="s">
        <v>387</v>
      </c>
      <c r="I105" s="71" t="s">
        <v>387</v>
      </c>
      <c r="J105" s="71"/>
      <c r="K105" s="71" t="s">
        <v>387</v>
      </c>
    </row>
    <row r="106" spans="1:11" ht="13" x14ac:dyDescent="0.15">
      <c r="A106" s="15" t="s">
        <v>2649</v>
      </c>
      <c r="B106" s="18" t="s">
        <v>351</v>
      </c>
      <c r="C106" s="20" t="s">
        <v>3402</v>
      </c>
      <c r="D106" s="20" t="s">
        <v>2547</v>
      </c>
      <c r="E106" s="20">
        <v>90</v>
      </c>
      <c r="F106" s="18" t="s">
        <v>393</v>
      </c>
      <c r="G106" s="21" t="s">
        <v>205</v>
      </c>
      <c r="H106" s="71" t="s">
        <v>387</v>
      </c>
      <c r="I106" s="71" t="s">
        <v>387</v>
      </c>
      <c r="J106" s="71"/>
      <c r="K106" s="71" t="s">
        <v>387</v>
      </c>
    </row>
    <row r="107" spans="1:11" ht="13" x14ac:dyDescent="0.15">
      <c r="A107" s="15" t="s">
        <v>1277</v>
      </c>
      <c r="B107" s="18" t="s">
        <v>351</v>
      </c>
      <c r="C107" s="20" t="s">
        <v>3403</v>
      </c>
      <c r="D107" s="20" t="s">
        <v>149</v>
      </c>
      <c r="E107" s="20">
        <v>80</v>
      </c>
      <c r="F107" s="18" t="s">
        <v>398</v>
      </c>
      <c r="G107" s="21" t="s">
        <v>205</v>
      </c>
      <c r="H107" s="71" t="s">
        <v>387</v>
      </c>
      <c r="I107" s="71" t="s">
        <v>387</v>
      </c>
      <c r="J107" s="71"/>
      <c r="K107" s="71" t="s">
        <v>387</v>
      </c>
    </row>
    <row r="108" spans="1:11" ht="13" x14ac:dyDescent="0.15">
      <c r="A108" s="15" t="s">
        <v>1878</v>
      </c>
      <c r="B108" s="18" t="s">
        <v>351</v>
      </c>
      <c r="C108" s="20" t="s">
        <v>3404</v>
      </c>
      <c r="D108" s="20" t="s">
        <v>149</v>
      </c>
      <c r="E108" s="20">
        <v>50</v>
      </c>
      <c r="F108" s="18" t="s">
        <v>393</v>
      </c>
      <c r="G108" s="21" t="s">
        <v>205</v>
      </c>
      <c r="H108" s="71" t="s">
        <v>387</v>
      </c>
      <c r="I108" s="71" t="s">
        <v>387</v>
      </c>
      <c r="J108" s="71"/>
      <c r="K108" s="71" t="s">
        <v>387</v>
      </c>
    </row>
    <row r="109" spans="1:11" ht="13" x14ac:dyDescent="0.15">
      <c r="A109" s="15" t="s">
        <v>1872</v>
      </c>
      <c r="B109" s="18" t="s">
        <v>351</v>
      </c>
      <c r="C109" s="20" t="s">
        <v>3405</v>
      </c>
      <c r="D109" s="20" t="s">
        <v>149</v>
      </c>
      <c r="E109" s="20">
        <v>80</v>
      </c>
      <c r="F109" s="18" t="s">
        <v>398</v>
      </c>
      <c r="G109" s="21" t="s">
        <v>205</v>
      </c>
      <c r="H109" s="71" t="s">
        <v>387</v>
      </c>
      <c r="I109" s="71" t="s">
        <v>387</v>
      </c>
      <c r="J109" s="71"/>
      <c r="K109" s="71" t="s">
        <v>387</v>
      </c>
    </row>
    <row r="110" spans="1:11" ht="13" x14ac:dyDescent="0.15">
      <c r="A110" s="15" t="s">
        <v>1859</v>
      </c>
      <c r="B110" s="18" t="s">
        <v>351</v>
      </c>
      <c r="C110" s="20" t="s">
        <v>3406</v>
      </c>
      <c r="D110" s="20" t="s">
        <v>149</v>
      </c>
      <c r="E110" s="20">
        <v>150</v>
      </c>
      <c r="F110" s="18" t="s">
        <v>386</v>
      </c>
      <c r="G110" s="21" t="s">
        <v>205</v>
      </c>
      <c r="H110" s="71" t="s">
        <v>387</v>
      </c>
      <c r="I110" s="71" t="s">
        <v>387</v>
      </c>
      <c r="J110" s="71"/>
      <c r="K110" s="71" t="s">
        <v>387</v>
      </c>
    </row>
    <row r="111" spans="1:11" ht="13" x14ac:dyDescent="0.15">
      <c r="A111" s="15" t="s">
        <v>537</v>
      </c>
      <c r="B111" s="18" t="s">
        <v>351</v>
      </c>
      <c r="C111" s="20" t="s">
        <v>3407</v>
      </c>
      <c r="D111" s="20" t="s">
        <v>392</v>
      </c>
      <c r="E111" s="20">
        <v>60</v>
      </c>
      <c r="F111" s="18" t="s">
        <v>393</v>
      </c>
      <c r="G111" s="21" t="s">
        <v>205</v>
      </c>
      <c r="H111" s="71" t="s">
        <v>387</v>
      </c>
      <c r="I111" s="71" t="s">
        <v>387</v>
      </c>
      <c r="J111" s="71"/>
      <c r="K111" s="71" t="s">
        <v>387</v>
      </c>
    </row>
    <row r="112" spans="1:11" ht="13" x14ac:dyDescent="0.15">
      <c r="A112" s="15" t="s">
        <v>1299</v>
      </c>
      <c r="B112" s="18" t="s">
        <v>351</v>
      </c>
      <c r="C112" s="20" t="s">
        <v>3408</v>
      </c>
      <c r="D112" s="20" t="s">
        <v>392</v>
      </c>
      <c r="E112" s="20">
        <v>50</v>
      </c>
      <c r="F112" s="18" t="s">
        <v>393</v>
      </c>
      <c r="G112" s="21" t="s">
        <v>205</v>
      </c>
      <c r="H112" s="71" t="s">
        <v>387</v>
      </c>
      <c r="I112" s="71" t="s">
        <v>387</v>
      </c>
      <c r="J112" s="71"/>
      <c r="K112" s="71" t="s">
        <v>387</v>
      </c>
    </row>
    <row r="113" spans="1:11" ht="13" x14ac:dyDescent="0.15">
      <c r="A113" s="15" t="s">
        <v>2626</v>
      </c>
      <c r="B113" s="18" t="s">
        <v>351</v>
      </c>
      <c r="C113" s="20" t="s">
        <v>3409</v>
      </c>
      <c r="D113" s="20" t="s">
        <v>392</v>
      </c>
      <c r="E113" s="20">
        <v>50</v>
      </c>
      <c r="F113" s="18" t="s">
        <v>393</v>
      </c>
      <c r="G113" s="21" t="s">
        <v>205</v>
      </c>
      <c r="H113" s="71" t="s">
        <v>387</v>
      </c>
      <c r="I113" s="71" t="s">
        <v>387</v>
      </c>
      <c r="J113" s="71"/>
      <c r="K113" s="71" t="s">
        <v>387</v>
      </c>
    </row>
    <row r="114" spans="1:11" ht="13" x14ac:dyDescent="0.15">
      <c r="A114" s="15" t="s">
        <v>2962</v>
      </c>
      <c r="B114" s="18" t="s">
        <v>351</v>
      </c>
      <c r="C114" s="20" t="s">
        <v>3410</v>
      </c>
      <c r="D114" s="20" t="s">
        <v>392</v>
      </c>
      <c r="E114" s="20">
        <v>120</v>
      </c>
      <c r="F114" s="18" t="s">
        <v>393</v>
      </c>
      <c r="G114" s="21" t="s">
        <v>205</v>
      </c>
      <c r="H114" s="71" t="s">
        <v>387</v>
      </c>
      <c r="I114" s="71" t="s">
        <v>387</v>
      </c>
      <c r="J114" s="71"/>
      <c r="K114" s="71" t="s">
        <v>387</v>
      </c>
    </row>
    <row r="115" spans="1:11" ht="13" x14ac:dyDescent="0.15">
      <c r="A115" s="15" t="s">
        <v>3074</v>
      </c>
      <c r="B115" s="18" t="s">
        <v>351</v>
      </c>
      <c r="C115" s="20" t="s">
        <v>3411</v>
      </c>
      <c r="D115" s="20" t="s">
        <v>392</v>
      </c>
      <c r="E115" s="20">
        <v>110</v>
      </c>
      <c r="F115" s="18" t="s">
        <v>393</v>
      </c>
      <c r="G115" s="21" t="s">
        <v>205</v>
      </c>
      <c r="H115" s="71" t="s">
        <v>387</v>
      </c>
      <c r="I115" s="71" t="s">
        <v>387</v>
      </c>
      <c r="J115" s="71"/>
      <c r="K115" s="71" t="s">
        <v>387</v>
      </c>
    </row>
    <row r="116" spans="1:11" ht="13" x14ac:dyDescent="0.15">
      <c r="A116" s="15" t="s">
        <v>3086</v>
      </c>
      <c r="B116" s="18" t="s">
        <v>351</v>
      </c>
      <c r="C116" s="20" t="s">
        <v>3412</v>
      </c>
      <c r="D116" s="20" t="s">
        <v>407</v>
      </c>
      <c r="E116" s="20">
        <v>200</v>
      </c>
      <c r="F116" s="18" t="s">
        <v>398</v>
      </c>
      <c r="G116" s="21" t="s">
        <v>257</v>
      </c>
      <c r="H116" s="71" t="s">
        <v>387</v>
      </c>
      <c r="I116" s="71" t="s">
        <v>387</v>
      </c>
      <c r="J116" s="71"/>
      <c r="K116" s="71" t="s">
        <v>387</v>
      </c>
    </row>
    <row r="117" spans="1:11" ht="13" x14ac:dyDescent="0.15">
      <c r="A117" s="15" t="s">
        <v>2905</v>
      </c>
      <c r="B117" s="18" t="s">
        <v>351</v>
      </c>
      <c r="C117" s="20" t="s">
        <v>3413</v>
      </c>
      <c r="D117" s="20" t="s">
        <v>407</v>
      </c>
      <c r="E117" s="20">
        <v>240</v>
      </c>
      <c r="F117" s="18" t="s">
        <v>386</v>
      </c>
      <c r="G117" s="21" t="s">
        <v>257</v>
      </c>
      <c r="H117" s="71" t="s">
        <v>387</v>
      </c>
      <c r="I117" s="71" t="s">
        <v>387</v>
      </c>
      <c r="J117" s="71"/>
      <c r="K117" s="71" t="s">
        <v>387</v>
      </c>
    </row>
    <row r="118" spans="1:11" ht="13" x14ac:dyDescent="0.15">
      <c r="A118" s="15" t="s">
        <v>3023</v>
      </c>
      <c r="B118" s="18" t="s">
        <v>351</v>
      </c>
      <c r="C118" s="20" t="s">
        <v>3414</v>
      </c>
      <c r="D118" s="20" t="s">
        <v>407</v>
      </c>
      <c r="E118" s="20">
        <v>210</v>
      </c>
      <c r="F118" s="18" t="s">
        <v>398</v>
      </c>
      <c r="G118" s="21" t="s">
        <v>257</v>
      </c>
      <c r="H118" s="71" t="s">
        <v>387</v>
      </c>
      <c r="I118" s="71" t="s">
        <v>387</v>
      </c>
      <c r="J118" s="71"/>
      <c r="K118" s="71" t="s">
        <v>387</v>
      </c>
    </row>
    <row r="119" spans="1:11" ht="13" x14ac:dyDescent="0.15">
      <c r="A119" s="15" t="s">
        <v>3024</v>
      </c>
      <c r="B119" s="18" t="s">
        <v>351</v>
      </c>
      <c r="C119" s="20" t="s">
        <v>3415</v>
      </c>
      <c r="D119" s="20" t="s">
        <v>395</v>
      </c>
      <c r="E119" s="20">
        <v>250</v>
      </c>
      <c r="F119" s="18" t="s">
        <v>386</v>
      </c>
      <c r="G119" s="21" t="s">
        <v>257</v>
      </c>
      <c r="H119" s="71" t="s">
        <v>387</v>
      </c>
      <c r="I119" s="71" t="s">
        <v>387</v>
      </c>
      <c r="J119" s="71"/>
      <c r="K119" s="71" t="s">
        <v>387</v>
      </c>
    </row>
    <row r="120" spans="1:11" ht="13" x14ac:dyDescent="0.15">
      <c r="A120" s="15" t="s">
        <v>3025</v>
      </c>
      <c r="B120" s="18" t="s">
        <v>351</v>
      </c>
      <c r="C120" s="20" t="s">
        <v>3416</v>
      </c>
      <c r="D120" s="20" t="s">
        <v>395</v>
      </c>
      <c r="E120" s="20">
        <v>190</v>
      </c>
      <c r="F120" s="18" t="s">
        <v>393</v>
      </c>
      <c r="G120" s="21" t="s">
        <v>257</v>
      </c>
      <c r="H120" s="71" t="s">
        <v>387</v>
      </c>
      <c r="I120" s="71" t="s">
        <v>387</v>
      </c>
      <c r="J120" s="71"/>
      <c r="K120" s="71" t="s">
        <v>387</v>
      </c>
    </row>
    <row r="121" spans="1:11" ht="13" x14ac:dyDescent="0.15">
      <c r="A121" s="15" t="s">
        <v>3180</v>
      </c>
      <c r="B121" s="18" t="s">
        <v>351</v>
      </c>
      <c r="C121" s="20" t="s">
        <v>3417</v>
      </c>
      <c r="D121" s="20" t="s">
        <v>395</v>
      </c>
      <c r="E121" s="20">
        <v>180</v>
      </c>
      <c r="F121" s="18" t="s">
        <v>393</v>
      </c>
      <c r="G121" s="21" t="s">
        <v>257</v>
      </c>
      <c r="H121" s="71" t="s">
        <v>387</v>
      </c>
      <c r="I121" s="71" t="s">
        <v>387</v>
      </c>
      <c r="J121" s="71"/>
      <c r="K121" s="71" t="s">
        <v>387</v>
      </c>
    </row>
    <row r="122" spans="1:11" ht="13" x14ac:dyDescent="0.15">
      <c r="A122" s="15" t="s">
        <v>2980</v>
      </c>
      <c r="B122" s="18" t="s">
        <v>351</v>
      </c>
      <c r="C122" s="20" t="s">
        <v>3418</v>
      </c>
      <c r="D122" s="20" t="s">
        <v>395</v>
      </c>
      <c r="E122" s="20">
        <v>190</v>
      </c>
      <c r="F122" s="18" t="s">
        <v>393</v>
      </c>
      <c r="G122" s="21" t="s">
        <v>257</v>
      </c>
      <c r="H122" s="71" t="s">
        <v>387</v>
      </c>
      <c r="I122" s="71" t="s">
        <v>387</v>
      </c>
      <c r="J122" s="71"/>
      <c r="K122" s="71" t="s">
        <v>387</v>
      </c>
    </row>
    <row r="123" spans="1:11" ht="13" x14ac:dyDescent="0.15">
      <c r="A123" s="15" t="s">
        <v>2984</v>
      </c>
      <c r="B123" s="18" t="s">
        <v>351</v>
      </c>
      <c r="C123" s="20" t="s">
        <v>3419</v>
      </c>
      <c r="D123" s="20" t="s">
        <v>389</v>
      </c>
      <c r="E123" s="20">
        <v>210</v>
      </c>
      <c r="F123" s="18" t="s">
        <v>398</v>
      </c>
      <c r="G123" s="21" t="s">
        <v>257</v>
      </c>
      <c r="H123" s="71" t="s">
        <v>387</v>
      </c>
      <c r="I123" s="71" t="s">
        <v>387</v>
      </c>
      <c r="J123" s="71"/>
      <c r="K123" s="71" t="s">
        <v>387</v>
      </c>
    </row>
    <row r="124" spans="1:11" ht="13" x14ac:dyDescent="0.15">
      <c r="A124" s="15" t="s">
        <v>3155</v>
      </c>
      <c r="B124" s="18" t="s">
        <v>351</v>
      </c>
      <c r="C124" s="20" t="s">
        <v>3420</v>
      </c>
      <c r="D124" s="20" t="s">
        <v>389</v>
      </c>
      <c r="E124" s="20">
        <v>170</v>
      </c>
      <c r="F124" s="18" t="s">
        <v>393</v>
      </c>
      <c r="G124" s="21" t="s">
        <v>257</v>
      </c>
      <c r="H124" s="71" t="s">
        <v>387</v>
      </c>
      <c r="I124" s="71" t="s">
        <v>387</v>
      </c>
      <c r="J124" s="71"/>
      <c r="K124" s="71" t="s">
        <v>387</v>
      </c>
    </row>
    <row r="125" spans="1:11" ht="13" x14ac:dyDescent="0.15">
      <c r="A125" s="15" t="s">
        <v>3087</v>
      </c>
      <c r="B125" s="18" t="s">
        <v>351</v>
      </c>
      <c r="C125" s="20" t="s">
        <v>3421</v>
      </c>
      <c r="D125" s="20" t="s">
        <v>389</v>
      </c>
      <c r="E125" s="20">
        <v>200</v>
      </c>
      <c r="F125" s="18" t="s">
        <v>398</v>
      </c>
      <c r="G125" s="21" t="s">
        <v>257</v>
      </c>
      <c r="H125" s="71" t="s">
        <v>387</v>
      </c>
      <c r="I125" s="71" t="s">
        <v>387</v>
      </c>
      <c r="J125" s="71"/>
      <c r="K125" s="71" t="s">
        <v>387</v>
      </c>
    </row>
    <row r="126" spans="1:11" ht="13" x14ac:dyDescent="0.15">
      <c r="A126" s="15" t="s">
        <v>3124</v>
      </c>
      <c r="B126" s="18" t="s">
        <v>351</v>
      </c>
      <c r="C126" s="20" t="s">
        <v>3422</v>
      </c>
      <c r="D126" s="20" t="s">
        <v>389</v>
      </c>
      <c r="E126" s="20">
        <v>230</v>
      </c>
      <c r="F126" s="18" t="s">
        <v>386</v>
      </c>
      <c r="G126" s="21" t="s">
        <v>257</v>
      </c>
      <c r="H126" s="71" t="s">
        <v>387</v>
      </c>
      <c r="I126" s="71" t="s">
        <v>387</v>
      </c>
      <c r="J126" s="71"/>
      <c r="K126" s="71" t="s">
        <v>387</v>
      </c>
    </row>
    <row r="127" spans="1:11" ht="13" x14ac:dyDescent="0.15">
      <c r="A127" s="15" t="s">
        <v>3156</v>
      </c>
      <c r="B127" s="18" t="s">
        <v>351</v>
      </c>
      <c r="C127" s="20" t="s">
        <v>3423</v>
      </c>
      <c r="D127" s="20" t="s">
        <v>404</v>
      </c>
      <c r="E127" s="20">
        <v>190</v>
      </c>
      <c r="F127" s="18" t="s">
        <v>398</v>
      </c>
      <c r="G127" s="21" t="s">
        <v>257</v>
      </c>
      <c r="H127" s="71" t="s">
        <v>387</v>
      </c>
      <c r="I127" s="71" t="s">
        <v>387</v>
      </c>
      <c r="J127" s="71"/>
      <c r="K127" s="71" t="s">
        <v>387</v>
      </c>
    </row>
    <row r="128" spans="1:11" ht="13" x14ac:dyDescent="0.15">
      <c r="A128" s="15" t="s">
        <v>3120</v>
      </c>
      <c r="B128" s="18" t="s">
        <v>351</v>
      </c>
      <c r="C128" s="20" t="s">
        <v>3424</v>
      </c>
      <c r="D128" s="20" t="s">
        <v>404</v>
      </c>
      <c r="E128" s="20">
        <v>180</v>
      </c>
      <c r="F128" s="18" t="s">
        <v>393</v>
      </c>
      <c r="G128" s="21" t="s">
        <v>257</v>
      </c>
      <c r="H128" s="71" t="s">
        <v>387</v>
      </c>
      <c r="I128" s="71" t="s">
        <v>387</v>
      </c>
      <c r="J128" s="71"/>
      <c r="K128" s="71" t="s">
        <v>387</v>
      </c>
    </row>
    <row r="129" spans="1:11" ht="13" x14ac:dyDescent="0.15">
      <c r="A129" s="15" t="s">
        <v>3056</v>
      </c>
      <c r="B129" s="18" t="s">
        <v>351</v>
      </c>
      <c r="C129" s="20" t="s">
        <v>3425</v>
      </c>
      <c r="D129" s="20" t="s">
        <v>385</v>
      </c>
      <c r="E129" s="20">
        <v>190</v>
      </c>
      <c r="F129" s="18" t="s">
        <v>393</v>
      </c>
      <c r="G129" s="21" t="s">
        <v>257</v>
      </c>
      <c r="H129" s="71" t="s">
        <v>387</v>
      </c>
      <c r="I129" s="71" t="s">
        <v>387</v>
      </c>
      <c r="J129" s="71"/>
      <c r="K129" s="71" t="s">
        <v>387</v>
      </c>
    </row>
    <row r="130" spans="1:11" ht="13" x14ac:dyDescent="0.15">
      <c r="A130" s="15" t="s">
        <v>2934</v>
      </c>
      <c r="B130" s="18" t="s">
        <v>351</v>
      </c>
      <c r="C130" s="20" t="s">
        <v>3426</v>
      </c>
      <c r="D130" s="20" t="s">
        <v>385</v>
      </c>
      <c r="E130" s="20">
        <v>200</v>
      </c>
      <c r="F130" s="18" t="s">
        <v>398</v>
      </c>
      <c r="G130" s="21" t="s">
        <v>257</v>
      </c>
      <c r="H130" s="71" t="s">
        <v>387</v>
      </c>
      <c r="I130" s="71" t="s">
        <v>387</v>
      </c>
      <c r="J130" s="71"/>
      <c r="K130" s="71" t="s">
        <v>387</v>
      </c>
    </row>
    <row r="131" spans="1:11" ht="13" x14ac:dyDescent="0.15">
      <c r="A131" s="15" t="s">
        <v>3158</v>
      </c>
      <c r="B131" s="18" t="s">
        <v>351</v>
      </c>
      <c r="C131" s="20" t="s">
        <v>3427</v>
      </c>
      <c r="D131" s="20" t="s">
        <v>385</v>
      </c>
      <c r="E131" s="20">
        <v>190</v>
      </c>
      <c r="F131" s="18" t="s">
        <v>398</v>
      </c>
      <c r="G131" s="21" t="s">
        <v>257</v>
      </c>
      <c r="H131" s="71" t="s">
        <v>387</v>
      </c>
      <c r="I131" s="71" t="s">
        <v>387</v>
      </c>
      <c r="J131" s="71"/>
      <c r="K131" s="71" t="s">
        <v>387</v>
      </c>
    </row>
    <row r="132" spans="1:11" ht="13" x14ac:dyDescent="0.15">
      <c r="A132" s="15" t="s">
        <v>3068</v>
      </c>
      <c r="B132" s="18" t="s">
        <v>351</v>
      </c>
      <c r="C132" s="20" t="s">
        <v>3428</v>
      </c>
      <c r="D132" s="20" t="s">
        <v>385</v>
      </c>
      <c r="E132" s="20">
        <v>180</v>
      </c>
      <c r="F132" s="18" t="s">
        <v>393</v>
      </c>
      <c r="G132" s="21" t="s">
        <v>257</v>
      </c>
      <c r="H132" s="71" t="s">
        <v>387</v>
      </c>
      <c r="I132" s="71" t="s">
        <v>387</v>
      </c>
      <c r="J132" s="71"/>
      <c r="K132" s="71" t="s">
        <v>387</v>
      </c>
    </row>
    <row r="133" spans="1:11" ht="13" x14ac:dyDescent="0.15">
      <c r="A133" s="15" t="s">
        <v>3128</v>
      </c>
      <c r="B133" s="18" t="s">
        <v>351</v>
      </c>
      <c r="C133" s="20" t="s">
        <v>3429</v>
      </c>
      <c r="D133" s="20" t="s">
        <v>385</v>
      </c>
      <c r="E133" s="20">
        <v>210</v>
      </c>
      <c r="F133" s="18" t="s">
        <v>398</v>
      </c>
      <c r="G133" s="21" t="s">
        <v>257</v>
      </c>
      <c r="H133" s="71" t="s">
        <v>387</v>
      </c>
      <c r="I133" s="71" t="s">
        <v>387</v>
      </c>
      <c r="J133" s="71"/>
      <c r="K133" s="71" t="s">
        <v>387</v>
      </c>
    </row>
    <row r="134" spans="1:11" ht="13" x14ac:dyDescent="0.15">
      <c r="A134" s="15" t="s">
        <v>3152</v>
      </c>
      <c r="B134" s="18" t="s">
        <v>351</v>
      </c>
      <c r="C134" s="20" t="s">
        <v>3430</v>
      </c>
      <c r="D134" s="20" t="s">
        <v>400</v>
      </c>
      <c r="E134" s="20">
        <v>210</v>
      </c>
      <c r="F134" s="18" t="s">
        <v>398</v>
      </c>
      <c r="G134" s="21" t="s">
        <v>257</v>
      </c>
      <c r="H134" s="71" t="s">
        <v>387</v>
      </c>
      <c r="I134" s="71" t="s">
        <v>387</v>
      </c>
      <c r="J134" s="71"/>
      <c r="K134" s="71" t="s">
        <v>387</v>
      </c>
    </row>
    <row r="135" spans="1:11" ht="13" x14ac:dyDescent="0.15">
      <c r="A135" s="15" t="s">
        <v>3129</v>
      </c>
      <c r="B135" s="18" t="s">
        <v>351</v>
      </c>
      <c r="C135" s="20" t="s">
        <v>3431</v>
      </c>
      <c r="D135" s="20" t="s">
        <v>400</v>
      </c>
      <c r="E135" s="20">
        <v>200</v>
      </c>
      <c r="F135" s="18" t="s">
        <v>393</v>
      </c>
      <c r="G135" s="21" t="s">
        <v>257</v>
      </c>
      <c r="H135" s="71" t="s">
        <v>387</v>
      </c>
      <c r="I135" s="71" t="s">
        <v>387</v>
      </c>
      <c r="J135" s="71"/>
      <c r="K135" s="71" t="s">
        <v>387</v>
      </c>
    </row>
    <row r="136" spans="1:11" ht="13" x14ac:dyDescent="0.15">
      <c r="A136" s="15" t="s">
        <v>2997</v>
      </c>
      <c r="B136" s="18" t="s">
        <v>351</v>
      </c>
      <c r="C136" s="20" t="s">
        <v>3432</v>
      </c>
      <c r="D136" s="20" t="s">
        <v>400</v>
      </c>
      <c r="E136" s="20">
        <v>200</v>
      </c>
      <c r="F136" s="18" t="s">
        <v>398</v>
      </c>
      <c r="G136" s="21" t="s">
        <v>257</v>
      </c>
      <c r="H136" s="71" t="s">
        <v>387</v>
      </c>
      <c r="I136" s="71" t="s">
        <v>387</v>
      </c>
      <c r="J136" s="71"/>
      <c r="K136" s="71" t="s">
        <v>387</v>
      </c>
    </row>
    <row r="137" spans="1:11" ht="13" x14ac:dyDescent="0.15">
      <c r="A137" s="15" t="s">
        <v>2997</v>
      </c>
      <c r="B137" s="18" t="s">
        <v>351</v>
      </c>
      <c r="C137" s="20" t="s">
        <v>3433</v>
      </c>
      <c r="D137" s="20" t="s">
        <v>400</v>
      </c>
      <c r="E137" s="20">
        <v>200</v>
      </c>
      <c r="F137" s="18" t="s">
        <v>398</v>
      </c>
      <c r="G137" s="21" t="s">
        <v>257</v>
      </c>
      <c r="H137" s="71" t="s">
        <v>387</v>
      </c>
      <c r="I137" s="71" t="s">
        <v>387</v>
      </c>
      <c r="J137" s="71"/>
      <c r="K137" s="71" t="s">
        <v>387</v>
      </c>
    </row>
    <row r="138" spans="1:11" ht="13" x14ac:dyDescent="0.15">
      <c r="A138" s="15" t="s">
        <v>3069</v>
      </c>
      <c r="B138" s="18" t="s">
        <v>351</v>
      </c>
      <c r="C138" s="20" t="s">
        <v>3434</v>
      </c>
      <c r="D138" s="20" t="s">
        <v>400</v>
      </c>
      <c r="E138" s="20">
        <v>190</v>
      </c>
      <c r="F138" s="18" t="s">
        <v>393</v>
      </c>
      <c r="G138" s="21" t="s">
        <v>257</v>
      </c>
      <c r="H138" s="71" t="s">
        <v>387</v>
      </c>
      <c r="I138" s="71" t="s">
        <v>387</v>
      </c>
      <c r="J138" s="71"/>
      <c r="K138" s="71" t="s">
        <v>387</v>
      </c>
    </row>
    <row r="139" spans="1:11" ht="13" x14ac:dyDescent="0.15">
      <c r="A139" s="15" t="s">
        <v>2948</v>
      </c>
      <c r="B139" s="18" t="s">
        <v>351</v>
      </c>
      <c r="C139" s="20" t="s">
        <v>3435</v>
      </c>
      <c r="D139" s="20" t="s">
        <v>858</v>
      </c>
      <c r="E139" s="20">
        <v>200</v>
      </c>
      <c r="F139" s="18" t="s">
        <v>398</v>
      </c>
      <c r="G139" s="21" t="s">
        <v>257</v>
      </c>
      <c r="H139" s="71" t="s">
        <v>387</v>
      </c>
      <c r="I139" s="71" t="s">
        <v>387</v>
      </c>
      <c r="J139" s="71"/>
      <c r="K139" s="71" t="s">
        <v>387</v>
      </c>
    </row>
    <row r="140" spans="1:11" ht="13" x14ac:dyDescent="0.15">
      <c r="A140" s="15" t="s">
        <v>3034</v>
      </c>
      <c r="B140" s="18" t="s">
        <v>351</v>
      </c>
      <c r="C140" s="20" t="s">
        <v>3436</v>
      </c>
      <c r="D140" s="20" t="s">
        <v>858</v>
      </c>
      <c r="E140" s="20">
        <v>180</v>
      </c>
      <c r="F140" s="18" t="s">
        <v>393</v>
      </c>
      <c r="G140" s="21" t="s">
        <v>257</v>
      </c>
      <c r="H140" s="71" t="s">
        <v>387</v>
      </c>
      <c r="I140" s="71" t="s">
        <v>387</v>
      </c>
      <c r="J140" s="71"/>
      <c r="K140" s="71" t="s">
        <v>387</v>
      </c>
    </row>
    <row r="141" spans="1:11" ht="13" x14ac:dyDescent="0.15">
      <c r="A141" s="15" t="s">
        <v>3070</v>
      </c>
      <c r="B141" s="18" t="s">
        <v>351</v>
      </c>
      <c r="C141" s="20" t="s">
        <v>3437</v>
      </c>
      <c r="D141" s="20" t="s">
        <v>858</v>
      </c>
      <c r="E141" s="20">
        <v>210</v>
      </c>
      <c r="F141" s="18" t="s">
        <v>393</v>
      </c>
      <c r="G141" s="21" t="s">
        <v>257</v>
      </c>
      <c r="H141" s="71" t="s">
        <v>387</v>
      </c>
      <c r="I141" s="71" t="s">
        <v>387</v>
      </c>
      <c r="J141" s="71"/>
      <c r="K141" s="71" t="s">
        <v>387</v>
      </c>
    </row>
    <row r="142" spans="1:11" ht="13" x14ac:dyDescent="0.15">
      <c r="A142" s="15" t="s">
        <v>3161</v>
      </c>
      <c r="B142" s="18" t="s">
        <v>351</v>
      </c>
      <c r="C142" s="20" t="s">
        <v>3438</v>
      </c>
      <c r="D142" s="20" t="s">
        <v>847</v>
      </c>
      <c r="E142" s="20">
        <v>210</v>
      </c>
      <c r="F142" s="18" t="s">
        <v>398</v>
      </c>
      <c r="G142" s="21" t="s">
        <v>257</v>
      </c>
      <c r="H142" s="71" t="s">
        <v>387</v>
      </c>
      <c r="I142" s="71" t="s">
        <v>387</v>
      </c>
      <c r="J142" s="71"/>
      <c r="K142" s="71" t="s">
        <v>387</v>
      </c>
    </row>
    <row r="143" spans="1:11" ht="13" x14ac:dyDescent="0.15">
      <c r="A143" s="15" t="s">
        <v>3071</v>
      </c>
      <c r="B143" s="18" t="s">
        <v>351</v>
      </c>
      <c r="C143" s="20" t="s">
        <v>3439</v>
      </c>
      <c r="D143" s="20" t="s">
        <v>847</v>
      </c>
      <c r="E143" s="20">
        <v>170</v>
      </c>
      <c r="F143" s="18" t="s">
        <v>393</v>
      </c>
      <c r="G143" s="21" t="s">
        <v>257</v>
      </c>
      <c r="H143" s="71" t="s">
        <v>387</v>
      </c>
      <c r="I143" s="71" t="s">
        <v>387</v>
      </c>
      <c r="J143" s="71"/>
      <c r="K143" s="71" t="s">
        <v>387</v>
      </c>
    </row>
    <row r="144" spans="1:11" ht="13" x14ac:dyDescent="0.15">
      <c r="A144" s="15" t="s">
        <v>3165</v>
      </c>
      <c r="B144" s="18" t="s">
        <v>351</v>
      </c>
      <c r="C144" s="20" t="s">
        <v>3440</v>
      </c>
      <c r="D144" s="20" t="s">
        <v>847</v>
      </c>
      <c r="E144" s="20">
        <v>180</v>
      </c>
      <c r="F144" s="18" t="s">
        <v>393</v>
      </c>
      <c r="G144" s="21" t="s">
        <v>257</v>
      </c>
      <c r="H144" s="71" t="s">
        <v>387</v>
      </c>
      <c r="I144" s="71" t="s">
        <v>387</v>
      </c>
      <c r="J144" s="71"/>
      <c r="K144" s="71" t="s">
        <v>387</v>
      </c>
    </row>
    <row r="145" spans="1:11" ht="13" x14ac:dyDescent="0.15">
      <c r="A145" s="15" t="s">
        <v>3035</v>
      </c>
      <c r="B145" s="18" t="s">
        <v>351</v>
      </c>
      <c r="C145" s="20" t="s">
        <v>3441</v>
      </c>
      <c r="D145" s="20" t="s">
        <v>2547</v>
      </c>
      <c r="E145" s="20">
        <v>230</v>
      </c>
      <c r="F145" s="18" t="s">
        <v>386</v>
      </c>
      <c r="G145" s="21" t="s">
        <v>257</v>
      </c>
      <c r="H145" s="71" t="s">
        <v>387</v>
      </c>
      <c r="I145" s="71" t="s">
        <v>387</v>
      </c>
      <c r="J145" s="71"/>
      <c r="K145" s="71" t="s">
        <v>387</v>
      </c>
    </row>
    <row r="146" spans="1:11" ht="13" x14ac:dyDescent="0.15">
      <c r="A146" s="15" t="s">
        <v>3003</v>
      </c>
      <c r="B146" s="18" t="s">
        <v>351</v>
      </c>
      <c r="C146" s="20" t="s">
        <v>3442</v>
      </c>
      <c r="D146" s="20" t="s">
        <v>2547</v>
      </c>
      <c r="E146" s="20">
        <v>200</v>
      </c>
      <c r="F146" s="18" t="s">
        <v>398</v>
      </c>
      <c r="G146" s="21" t="s">
        <v>257</v>
      </c>
      <c r="H146" s="71" t="s">
        <v>387</v>
      </c>
      <c r="I146" s="71" t="s">
        <v>387</v>
      </c>
      <c r="J146" s="71"/>
      <c r="K146" s="71" t="s">
        <v>387</v>
      </c>
    </row>
    <row r="147" spans="1:11" ht="13" x14ac:dyDescent="0.15">
      <c r="A147" s="15" t="s">
        <v>3183</v>
      </c>
      <c r="B147" s="18" t="s">
        <v>351</v>
      </c>
      <c r="C147" s="20" t="s">
        <v>3443</v>
      </c>
      <c r="D147" s="20" t="s">
        <v>149</v>
      </c>
      <c r="E147" s="20">
        <v>200</v>
      </c>
      <c r="F147" s="18" t="s">
        <v>398</v>
      </c>
      <c r="G147" s="21" t="s">
        <v>257</v>
      </c>
      <c r="H147" s="71" t="s">
        <v>387</v>
      </c>
      <c r="I147" s="71" t="s">
        <v>387</v>
      </c>
      <c r="J147" s="71"/>
      <c r="K147" s="71" t="s">
        <v>387</v>
      </c>
    </row>
    <row r="148" spans="1:11" ht="13" x14ac:dyDescent="0.15">
      <c r="A148" s="15" t="s">
        <v>3036</v>
      </c>
      <c r="B148" s="18" t="s">
        <v>351</v>
      </c>
      <c r="C148" s="20" t="s">
        <v>3444</v>
      </c>
      <c r="D148" s="20" t="s">
        <v>149</v>
      </c>
      <c r="E148" s="20">
        <v>200</v>
      </c>
      <c r="F148" s="18" t="s">
        <v>398</v>
      </c>
      <c r="G148" s="21" t="s">
        <v>257</v>
      </c>
      <c r="H148" s="71" t="s">
        <v>387</v>
      </c>
      <c r="I148" s="71" t="s">
        <v>387</v>
      </c>
      <c r="J148" s="71"/>
      <c r="K148" s="71" t="s">
        <v>387</v>
      </c>
    </row>
    <row r="149" spans="1:11" ht="13" x14ac:dyDescent="0.15">
      <c r="A149" s="15" t="s">
        <v>3075</v>
      </c>
      <c r="B149" s="18" t="s">
        <v>351</v>
      </c>
      <c r="C149" s="20" t="s">
        <v>3445</v>
      </c>
      <c r="D149" s="20" t="s">
        <v>392</v>
      </c>
      <c r="E149" s="20">
        <v>210</v>
      </c>
      <c r="F149" s="18" t="s">
        <v>398</v>
      </c>
      <c r="G149" s="21" t="s">
        <v>257</v>
      </c>
      <c r="H149" s="71" t="s">
        <v>387</v>
      </c>
      <c r="I149" s="71" t="s">
        <v>387</v>
      </c>
      <c r="J149" s="71"/>
      <c r="K149" s="71" t="s">
        <v>387</v>
      </c>
    </row>
    <row r="150" spans="1:11" ht="13" x14ac:dyDescent="0.15">
      <c r="A150" s="15" t="s">
        <v>3010</v>
      </c>
      <c r="B150" s="18" t="s">
        <v>351</v>
      </c>
      <c r="C150" s="20" t="s">
        <v>3446</v>
      </c>
      <c r="D150" s="20" t="s">
        <v>392</v>
      </c>
      <c r="E150" s="20">
        <v>180</v>
      </c>
      <c r="F150" s="18" t="s">
        <v>393</v>
      </c>
      <c r="G150" s="21" t="s">
        <v>257</v>
      </c>
      <c r="H150" s="71" t="s">
        <v>387</v>
      </c>
      <c r="I150" s="71" t="s">
        <v>387</v>
      </c>
      <c r="J150" s="71"/>
      <c r="K150" s="71" t="s">
        <v>387</v>
      </c>
    </row>
    <row r="151" spans="1:11" ht="13" x14ac:dyDescent="0.15">
      <c r="A151" s="15" t="s">
        <v>3214</v>
      </c>
      <c r="B151" s="18" t="s">
        <v>351</v>
      </c>
      <c r="C151" s="20" t="s">
        <v>3447</v>
      </c>
      <c r="D151" s="20" t="s">
        <v>469</v>
      </c>
      <c r="E151" s="20"/>
      <c r="F151" s="18" t="s">
        <v>1069</v>
      </c>
      <c r="G151" s="21" t="s">
        <v>257</v>
      </c>
      <c r="H151" s="71" t="s">
        <v>387</v>
      </c>
      <c r="I151" s="71" t="s">
        <v>387</v>
      </c>
      <c r="J151" s="71"/>
      <c r="K151" s="71" t="s">
        <v>387</v>
      </c>
    </row>
    <row r="152" spans="1:11" ht="13" x14ac:dyDescent="0.15">
      <c r="A152" s="15" t="s">
        <v>3102</v>
      </c>
      <c r="B152" s="18" t="s">
        <v>351</v>
      </c>
      <c r="C152" s="20" t="s">
        <v>3448</v>
      </c>
      <c r="D152" s="20" t="s">
        <v>469</v>
      </c>
      <c r="E152" s="20"/>
      <c r="F152" s="18" t="s">
        <v>1069</v>
      </c>
      <c r="G152" s="21" t="s">
        <v>257</v>
      </c>
      <c r="H152" s="71" t="s">
        <v>387</v>
      </c>
      <c r="I152" s="71" t="s">
        <v>387</v>
      </c>
      <c r="J152" s="71"/>
      <c r="K152" s="71" t="s">
        <v>387</v>
      </c>
    </row>
    <row r="153" spans="1:11" ht="13" x14ac:dyDescent="0.15">
      <c r="A153" s="15" t="s">
        <v>1157</v>
      </c>
      <c r="B153" s="18" t="s">
        <v>351</v>
      </c>
      <c r="C153" s="20" t="s">
        <v>3449</v>
      </c>
      <c r="D153" s="20" t="s">
        <v>469</v>
      </c>
      <c r="E153" s="20"/>
      <c r="F153" s="18" t="s">
        <v>1069</v>
      </c>
      <c r="G153" s="21" t="s">
        <v>257</v>
      </c>
      <c r="H153" s="71" t="s">
        <v>387</v>
      </c>
      <c r="I153" s="71" t="s">
        <v>387</v>
      </c>
      <c r="J153" s="71"/>
      <c r="K153" s="71" t="s">
        <v>387</v>
      </c>
    </row>
    <row r="154" spans="1:11" ht="13" x14ac:dyDescent="0.15">
      <c r="A154" s="15" t="s">
        <v>3039</v>
      </c>
      <c r="B154" s="18" t="s">
        <v>351</v>
      </c>
      <c r="C154" s="20" t="s">
        <v>3450</v>
      </c>
      <c r="D154" s="20" t="s">
        <v>469</v>
      </c>
      <c r="E154" s="20"/>
      <c r="F154" s="18" t="s">
        <v>1069</v>
      </c>
      <c r="G154" s="21" t="s">
        <v>257</v>
      </c>
      <c r="H154" s="71" t="s">
        <v>387</v>
      </c>
      <c r="I154" s="71" t="s">
        <v>387</v>
      </c>
      <c r="J154" s="71"/>
      <c r="K154" s="71" t="s">
        <v>387</v>
      </c>
    </row>
    <row r="155" spans="1:11" ht="13" x14ac:dyDescent="0.15">
      <c r="A155" s="15" t="s">
        <v>3170</v>
      </c>
      <c r="B155" s="18" t="s">
        <v>351</v>
      </c>
      <c r="C155" s="20" t="s">
        <v>3451</v>
      </c>
      <c r="D155" s="20" t="s">
        <v>469</v>
      </c>
      <c r="E155" s="20"/>
      <c r="F155" s="18" t="s">
        <v>1069</v>
      </c>
      <c r="G155" s="21" t="s">
        <v>257</v>
      </c>
      <c r="H155" s="71" t="s">
        <v>387</v>
      </c>
      <c r="I155" s="71" t="s">
        <v>387</v>
      </c>
      <c r="J155" s="71"/>
      <c r="K155" s="71" t="s">
        <v>387</v>
      </c>
    </row>
    <row r="156" spans="1:11" ht="13" x14ac:dyDescent="0.15">
      <c r="A156" s="15" t="s">
        <v>3143</v>
      </c>
      <c r="B156" s="18" t="s">
        <v>351</v>
      </c>
      <c r="C156" s="20" t="s">
        <v>3452</v>
      </c>
      <c r="D156" s="20" t="s">
        <v>469</v>
      </c>
      <c r="E156" s="20"/>
      <c r="F156" s="18" t="s">
        <v>1069</v>
      </c>
      <c r="G156" s="21" t="s">
        <v>257</v>
      </c>
      <c r="H156" s="71" t="s">
        <v>387</v>
      </c>
      <c r="I156" s="71" t="s">
        <v>387</v>
      </c>
      <c r="J156" s="71"/>
      <c r="K156" s="71" t="s">
        <v>387</v>
      </c>
    </row>
    <row r="157" spans="1:11" ht="13" x14ac:dyDescent="0.15">
      <c r="A157" s="15" t="s">
        <v>3011</v>
      </c>
      <c r="B157" s="18" t="s">
        <v>351</v>
      </c>
      <c r="C157" s="20" t="s">
        <v>3453</v>
      </c>
      <c r="D157" s="20" t="s">
        <v>469</v>
      </c>
      <c r="E157" s="20"/>
      <c r="F157" s="18" t="s">
        <v>721</v>
      </c>
      <c r="G157" s="21" t="s">
        <v>257</v>
      </c>
      <c r="H157" s="71" t="s">
        <v>387</v>
      </c>
      <c r="I157" s="71" t="s">
        <v>387</v>
      </c>
      <c r="J157" s="71"/>
      <c r="K157" s="71" t="s">
        <v>387</v>
      </c>
    </row>
    <row r="158" spans="1:11" ht="13" x14ac:dyDescent="0.15">
      <c r="A158" s="15" t="s">
        <v>3015</v>
      </c>
      <c r="B158" s="18" t="s">
        <v>351</v>
      </c>
      <c r="C158" s="20" t="s">
        <v>3454</v>
      </c>
      <c r="D158" s="20" t="s">
        <v>469</v>
      </c>
      <c r="E158" s="20"/>
      <c r="F158" s="18" t="s">
        <v>721</v>
      </c>
      <c r="G158" s="21" t="s">
        <v>257</v>
      </c>
      <c r="H158" s="71" t="s">
        <v>387</v>
      </c>
      <c r="I158" s="71" t="s">
        <v>387</v>
      </c>
      <c r="J158" s="71"/>
      <c r="K158" s="71" t="s">
        <v>387</v>
      </c>
    </row>
    <row r="159" spans="1:11" ht="13" x14ac:dyDescent="0.15">
      <c r="A159" s="15" t="s">
        <v>3112</v>
      </c>
      <c r="B159" s="18" t="s">
        <v>351</v>
      </c>
      <c r="C159" s="20" t="s">
        <v>3455</v>
      </c>
      <c r="D159" s="20" t="s">
        <v>469</v>
      </c>
      <c r="E159" s="20"/>
      <c r="F159" s="18" t="s">
        <v>721</v>
      </c>
      <c r="G159" s="21" t="s">
        <v>257</v>
      </c>
      <c r="H159" s="71" t="s">
        <v>387</v>
      </c>
      <c r="I159" s="71" t="s">
        <v>387</v>
      </c>
      <c r="J159" s="71"/>
      <c r="K159" s="71" t="s">
        <v>387</v>
      </c>
    </row>
    <row r="160" spans="1:11" ht="13" x14ac:dyDescent="0.15">
      <c r="A160" s="15" t="s">
        <v>3456</v>
      </c>
      <c r="B160" s="18" t="s">
        <v>351</v>
      </c>
      <c r="C160" s="20" t="s">
        <v>3457</v>
      </c>
      <c r="D160" s="20" t="s">
        <v>469</v>
      </c>
      <c r="E160" s="20"/>
      <c r="F160" s="18" t="s">
        <v>721</v>
      </c>
      <c r="G160" s="21" t="s">
        <v>257</v>
      </c>
      <c r="H160" s="71" t="s">
        <v>387</v>
      </c>
      <c r="I160" s="71" t="s">
        <v>387</v>
      </c>
      <c r="J160" s="71"/>
      <c r="K160" s="71" t="s">
        <v>387</v>
      </c>
    </row>
    <row r="161" spans="1:11" ht="13" x14ac:dyDescent="0.15">
      <c r="A161" s="15" t="s">
        <v>3051</v>
      </c>
      <c r="B161" s="18" t="s">
        <v>351</v>
      </c>
      <c r="C161" s="20" t="s">
        <v>3458</v>
      </c>
      <c r="D161" s="20" t="s">
        <v>407</v>
      </c>
      <c r="E161" s="20">
        <v>180</v>
      </c>
      <c r="F161" s="18" t="s">
        <v>393</v>
      </c>
      <c r="G161" s="21" t="s">
        <v>257</v>
      </c>
      <c r="H161" s="71" t="s">
        <v>387</v>
      </c>
      <c r="I161" s="71" t="s">
        <v>387</v>
      </c>
      <c r="J161" s="71"/>
      <c r="K161" s="71" t="s">
        <v>387</v>
      </c>
    </row>
    <row r="162" spans="1:11" ht="13" x14ac:dyDescent="0.15">
      <c r="A162" s="15" t="s">
        <v>3028</v>
      </c>
      <c r="B162" s="18" t="s">
        <v>351</v>
      </c>
      <c r="C162" s="20" t="s">
        <v>3459</v>
      </c>
      <c r="D162" s="20" t="s">
        <v>389</v>
      </c>
      <c r="E162" s="20">
        <v>170</v>
      </c>
      <c r="F162" s="18" t="s">
        <v>393</v>
      </c>
      <c r="G162" s="21" t="s">
        <v>257</v>
      </c>
      <c r="H162" s="71" t="s">
        <v>387</v>
      </c>
      <c r="I162" s="71" t="s">
        <v>387</v>
      </c>
      <c r="J162" s="71"/>
      <c r="K162" s="71" t="s">
        <v>387</v>
      </c>
    </row>
    <row r="163" spans="1:11" ht="13" x14ac:dyDescent="0.15">
      <c r="A163" s="15" t="s">
        <v>2990</v>
      </c>
      <c r="B163" s="18" t="s">
        <v>351</v>
      </c>
      <c r="C163" s="20" t="s">
        <v>3460</v>
      </c>
      <c r="D163" s="20" t="s">
        <v>404</v>
      </c>
      <c r="E163" s="20">
        <v>170</v>
      </c>
      <c r="F163" s="18" t="s">
        <v>393</v>
      </c>
      <c r="G163" s="21" t="s">
        <v>257</v>
      </c>
      <c r="H163" s="71" t="s">
        <v>387</v>
      </c>
      <c r="I163" s="71" t="s">
        <v>387</v>
      </c>
      <c r="J163" s="71"/>
      <c r="K163" s="71" t="s">
        <v>387</v>
      </c>
    </row>
    <row r="164" spans="1:11" ht="13" x14ac:dyDescent="0.15">
      <c r="A164" s="15" t="s">
        <v>2994</v>
      </c>
      <c r="B164" s="18" t="s">
        <v>351</v>
      </c>
      <c r="C164" s="20" t="s">
        <v>3461</v>
      </c>
      <c r="D164" s="20" t="s">
        <v>385</v>
      </c>
      <c r="E164" s="20">
        <v>170</v>
      </c>
      <c r="F164" s="18" t="s">
        <v>393</v>
      </c>
      <c r="G164" s="21" t="s">
        <v>257</v>
      </c>
      <c r="H164" s="71" t="s">
        <v>387</v>
      </c>
      <c r="I164" s="71" t="s">
        <v>387</v>
      </c>
      <c r="J164" s="71"/>
      <c r="K164" s="71" t="s">
        <v>387</v>
      </c>
    </row>
  </sheetData>
  <sheetProtection selectLockedCells="1" selectUnlockedCells="1"/>
  <mergeCells count="1">
    <mergeCell ref="Z1:AH1"/>
  </mergeCells>
  <conditionalFormatting sqref="H2:K164">
    <cfRule type="cellIs" dxfId="448" priority="1" stopIfTrue="1" operator="equal">
      <formula>"-"</formula>
    </cfRule>
    <cfRule type="cellIs" dxfId="447" priority="2" stopIfTrue="1" operator="equal">
      <formula>"x"</formula>
    </cfRule>
  </conditionalFormatting>
  <hyperlinks>
    <hyperlink ref="L1" location="'Expansion set Check List'!A1" display="Home" xr:uid="{00000000-0004-0000-5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230">
    <tabColor rgb="FF00FF00"/>
  </sheetPr>
  <dimension ref="A1:AH272"/>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6.6640625" customWidth="1"/>
    <col min="2" max="2" width="14.16406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3462</v>
      </c>
      <c r="B2" s="18" t="s">
        <v>352</v>
      </c>
      <c r="C2" s="18">
        <v>1</v>
      </c>
      <c r="D2" s="20" t="s">
        <v>407</v>
      </c>
      <c r="E2" s="120">
        <v>270</v>
      </c>
      <c r="F2" s="18" t="s">
        <v>393</v>
      </c>
      <c r="G2" s="19" t="s">
        <v>193</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271</v>
      </c>
      <c r="Z2" s="102"/>
      <c r="AA2" s="102"/>
      <c r="AB2" s="102"/>
      <c r="AC2" s="102"/>
      <c r="AD2" s="102"/>
      <c r="AE2" s="102"/>
      <c r="AF2" s="102"/>
      <c r="AG2" s="102"/>
      <c r="AH2" s="102"/>
    </row>
    <row r="3" spans="1:34" ht="13" x14ac:dyDescent="0.15">
      <c r="A3" s="15" t="s">
        <v>544</v>
      </c>
      <c r="B3" s="18" t="s">
        <v>352</v>
      </c>
      <c r="C3" s="20">
        <v>2</v>
      </c>
      <c r="D3" s="20" t="s">
        <v>407</v>
      </c>
      <c r="E3" s="20">
        <v>60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67</v>
      </c>
    </row>
    <row r="4" spans="1:34" ht="13" x14ac:dyDescent="0.15">
      <c r="A4" s="15" t="s">
        <v>523</v>
      </c>
      <c r="B4" s="18" t="s">
        <v>352</v>
      </c>
      <c r="C4" s="18">
        <v>3</v>
      </c>
      <c r="D4" s="20" t="s">
        <v>407</v>
      </c>
      <c r="E4" s="20">
        <v>80</v>
      </c>
      <c r="F4" s="18"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66</v>
      </c>
    </row>
    <row r="5" spans="1:34" ht="13" x14ac:dyDescent="0.15">
      <c r="A5" s="15" t="s">
        <v>3463</v>
      </c>
      <c r="B5" s="18" t="s">
        <v>352</v>
      </c>
      <c r="C5" s="20">
        <v>4</v>
      </c>
      <c r="D5" s="20" t="s">
        <v>407</v>
      </c>
      <c r="E5" s="20">
        <v>240</v>
      </c>
      <c r="F5" s="18" t="s">
        <v>386</v>
      </c>
      <c r="G5" s="19" t="s">
        <v>193</v>
      </c>
      <c r="H5" s="71" t="s">
        <v>387</v>
      </c>
      <c r="I5" s="71" t="s">
        <v>387</v>
      </c>
      <c r="J5" s="71"/>
      <c r="K5" s="71" t="s">
        <v>387</v>
      </c>
      <c r="R5" s="117" t="s">
        <v>181</v>
      </c>
      <c r="S5" s="231">
        <f t="shared" si="0"/>
        <v>0</v>
      </c>
      <c r="T5" s="159">
        <f t="shared" si="1"/>
        <v>0</v>
      </c>
      <c r="U5" s="168"/>
      <c r="V5" s="117" t="s">
        <v>181</v>
      </c>
      <c r="W5" s="231">
        <f t="shared" si="2"/>
        <v>0</v>
      </c>
      <c r="X5" s="6">
        <f t="shared" si="3"/>
        <v>38</v>
      </c>
    </row>
    <row r="6" spans="1:34" ht="13" x14ac:dyDescent="0.15">
      <c r="A6" s="15" t="s">
        <v>464</v>
      </c>
      <c r="B6" s="18" t="s">
        <v>352</v>
      </c>
      <c r="C6" s="18">
        <v>5</v>
      </c>
      <c r="D6" s="20" t="s">
        <v>407</v>
      </c>
      <c r="E6" s="20">
        <v>70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22</v>
      </c>
    </row>
    <row r="7" spans="1:34" ht="13" x14ac:dyDescent="0.15">
      <c r="A7" s="15" t="s">
        <v>1915</v>
      </c>
      <c r="B7" s="18" t="s">
        <v>352</v>
      </c>
      <c r="C7" s="20">
        <v>6</v>
      </c>
      <c r="D7" s="20" t="s">
        <v>407</v>
      </c>
      <c r="E7" s="20">
        <v>140</v>
      </c>
      <c r="F7" s="18" t="s">
        <v>398</v>
      </c>
      <c r="G7" s="19"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897</v>
      </c>
      <c r="B8" s="18" t="s">
        <v>352</v>
      </c>
      <c r="C8" s="18">
        <v>7</v>
      </c>
      <c r="D8" s="20" t="s">
        <v>407</v>
      </c>
      <c r="E8" s="20">
        <v>50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16</v>
      </c>
    </row>
    <row r="9" spans="1:34" ht="13" x14ac:dyDescent="0.15">
      <c r="A9" s="15" t="s">
        <v>876</v>
      </c>
      <c r="B9" s="18" t="s">
        <v>352</v>
      </c>
      <c r="C9" s="20">
        <v>8</v>
      </c>
      <c r="D9" s="20" t="s">
        <v>407</v>
      </c>
      <c r="E9" s="20">
        <v>90</v>
      </c>
      <c r="F9" s="18" t="s">
        <v>398</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839</v>
      </c>
      <c r="B10" s="18" t="s">
        <v>352</v>
      </c>
      <c r="C10" s="18">
        <v>9</v>
      </c>
      <c r="D10" s="20" t="s">
        <v>407</v>
      </c>
      <c r="E10" s="20">
        <v>130</v>
      </c>
      <c r="F10" s="18" t="s">
        <v>393</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1252</v>
      </c>
      <c r="B11" s="18" t="s">
        <v>352</v>
      </c>
      <c r="C11" s="20">
        <v>10</v>
      </c>
      <c r="D11" s="20" t="s">
        <v>407</v>
      </c>
      <c r="E11" s="20">
        <v>90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1237</v>
      </c>
      <c r="B12" s="18" t="s">
        <v>352</v>
      </c>
      <c r="C12" s="18">
        <v>11</v>
      </c>
      <c r="D12" s="20" t="s">
        <v>407</v>
      </c>
      <c r="E12" s="20">
        <v>150</v>
      </c>
      <c r="F12" s="18" t="s">
        <v>386</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1396</v>
      </c>
      <c r="B13" s="18" t="s">
        <v>352</v>
      </c>
      <c r="C13" s="20">
        <v>12</v>
      </c>
      <c r="D13" s="20" t="s">
        <v>407</v>
      </c>
      <c r="E13" s="20">
        <v>120</v>
      </c>
      <c r="F13" s="18" t="s">
        <v>393</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1879</v>
      </c>
      <c r="B14" s="18" t="s">
        <v>352</v>
      </c>
      <c r="C14" s="18">
        <v>13</v>
      </c>
      <c r="D14" s="20" t="s">
        <v>407</v>
      </c>
      <c r="E14" s="20">
        <v>60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1867</v>
      </c>
      <c r="B15" s="18" t="s">
        <v>352</v>
      </c>
      <c r="C15" s="20">
        <v>14</v>
      </c>
      <c r="D15" s="20" t="s">
        <v>407</v>
      </c>
      <c r="E15" s="20">
        <v>100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2243</v>
      </c>
      <c r="B16" s="18" t="s">
        <v>352</v>
      </c>
      <c r="C16" s="18">
        <v>15</v>
      </c>
      <c r="D16" s="20" t="s">
        <v>407</v>
      </c>
      <c r="E16" s="20">
        <v>60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2244</v>
      </c>
      <c r="B17" s="18" t="s">
        <v>352</v>
      </c>
      <c r="C17" s="20">
        <v>16</v>
      </c>
      <c r="D17" s="20" t="s">
        <v>407</v>
      </c>
      <c r="E17" s="20">
        <v>100</v>
      </c>
      <c r="F17" s="18" t="s">
        <v>398</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2902</v>
      </c>
      <c r="B18" s="18" t="s">
        <v>352</v>
      </c>
      <c r="C18" s="18">
        <v>17</v>
      </c>
      <c r="D18" s="20" t="s">
        <v>407</v>
      </c>
      <c r="E18" s="20">
        <v>50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2902</v>
      </c>
      <c r="B19" s="18" t="s">
        <v>352</v>
      </c>
      <c r="C19" s="20">
        <v>18</v>
      </c>
      <c r="D19" s="20" t="s">
        <v>407</v>
      </c>
      <c r="E19" s="20">
        <v>60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2903</v>
      </c>
      <c r="B20" s="18" t="s">
        <v>352</v>
      </c>
      <c r="C20" s="18">
        <v>19</v>
      </c>
      <c r="D20" s="20" t="s">
        <v>407</v>
      </c>
      <c r="E20" s="20">
        <v>80</v>
      </c>
      <c r="F20" s="18" t="s">
        <v>398</v>
      </c>
      <c r="G20" s="21"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2904</v>
      </c>
      <c r="B21" s="18" t="s">
        <v>352</v>
      </c>
      <c r="C21" s="20">
        <v>20</v>
      </c>
      <c r="D21" s="20" t="s">
        <v>407</v>
      </c>
      <c r="E21" s="20">
        <v>140</v>
      </c>
      <c r="F21" s="18" t="s">
        <v>386</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3131</v>
      </c>
      <c r="B22" s="18" t="s">
        <v>352</v>
      </c>
      <c r="C22" s="18">
        <v>21</v>
      </c>
      <c r="D22" s="20" t="s">
        <v>407</v>
      </c>
      <c r="E22" s="20">
        <v>130</v>
      </c>
      <c r="F22" s="18" t="s">
        <v>393</v>
      </c>
      <c r="G22" s="19"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3464</v>
      </c>
      <c r="B23" s="18" t="s">
        <v>352</v>
      </c>
      <c r="C23" s="20">
        <v>22</v>
      </c>
      <c r="D23" s="20" t="s">
        <v>395</v>
      </c>
      <c r="E23" s="20">
        <v>270</v>
      </c>
      <c r="F23" s="18" t="s">
        <v>393</v>
      </c>
      <c r="G23" s="21" t="s">
        <v>193</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458</v>
      </c>
      <c r="B24" s="18" t="s">
        <v>352</v>
      </c>
      <c r="C24" s="18">
        <v>23</v>
      </c>
      <c r="D24" s="20" t="s">
        <v>395</v>
      </c>
      <c r="E24" s="20">
        <v>70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530</v>
      </c>
      <c r="B25" s="18" t="s">
        <v>352</v>
      </c>
      <c r="C25" s="20">
        <v>24</v>
      </c>
      <c r="D25" s="20" t="s">
        <v>395</v>
      </c>
      <c r="E25" s="20">
        <v>100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505</v>
      </c>
      <c r="B26" s="18" t="s">
        <v>352</v>
      </c>
      <c r="C26" s="18">
        <v>25</v>
      </c>
      <c r="D26" s="20" t="s">
        <v>395</v>
      </c>
      <c r="E26" s="20">
        <v>110</v>
      </c>
      <c r="F26" s="18" t="s">
        <v>398</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976</v>
      </c>
      <c r="B27" s="18" t="s">
        <v>352</v>
      </c>
      <c r="C27" s="20">
        <v>26</v>
      </c>
      <c r="D27" s="20" t="s">
        <v>395</v>
      </c>
      <c r="E27" s="20">
        <v>80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970</v>
      </c>
      <c r="B28" s="18" t="s">
        <v>352</v>
      </c>
      <c r="C28" s="18">
        <v>27</v>
      </c>
      <c r="D28" s="20" t="s">
        <v>395</v>
      </c>
      <c r="E28" s="20">
        <v>120</v>
      </c>
      <c r="F28" s="18" t="s">
        <v>398</v>
      </c>
      <c r="G28" s="21" t="s">
        <v>181</v>
      </c>
      <c r="H28" s="71" t="s">
        <v>387</v>
      </c>
      <c r="I28" s="71" t="s">
        <v>387</v>
      </c>
      <c r="J28" s="71"/>
      <c r="K28" s="71"/>
      <c r="R28" s="117" t="s">
        <v>257</v>
      </c>
      <c r="S28" s="231">
        <f t="shared" si="0"/>
        <v>0</v>
      </c>
      <c r="T28" s="159">
        <f t="shared" si="1"/>
        <v>0</v>
      </c>
      <c r="U28" s="168"/>
      <c r="V28" s="117" t="s">
        <v>257</v>
      </c>
      <c r="W28" s="231">
        <f t="shared" si="2"/>
        <v>0</v>
      </c>
      <c r="X28" s="6">
        <f t="shared" si="3"/>
        <v>27</v>
      </c>
    </row>
    <row r="29" spans="1:24" ht="14" thickBot="1" x14ac:dyDescent="0.2">
      <c r="A29" s="15" t="s">
        <v>964</v>
      </c>
      <c r="B29" s="18" t="s">
        <v>352</v>
      </c>
      <c r="C29" s="20">
        <v>28</v>
      </c>
      <c r="D29" s="20" t="s">
        <v>395</v>
      </c>
      <c r="E29" s="20">
        <v>130</v>
      </c>
      <c r="F29" s="18" t="s">
        <v>393</v>
      </c>
      <c r="G29" s="21" t="s">
        <v>181</v>
      </c>
      <c r="H29" s="71" t="s">
        <v>387</v>
      </c>
      <c r="I29" s="71" t="s">
        <v>387</v>
      </c>
      <c r="J29" s="71"/>
      <c r="K29" s="71"/>
      <c r="R29" s="166" t="s">
        <v>260</v>
      </c>
      <c r="S29" s="232">
        <f t="shared" si="0"/>
        <v>0</v>
      </c>
      <c r="T29" s="192">
        <f t="shared" si="1"/>
        <v>0</v>
      </c>
      <c r="U29" s="168"/>
      <c r="V29" s="166" t="s">
        <v>260</v>
      </c>
      <c r="W29" s="232">
        <f t="shared" si="2"/>
        <v>0</v>
      </c>
      <c r="X29" s="7">
        <f t="shared" si="3"/>
        <v>35</v>
      </c>
    </row>
    <row r="30" spans="1:24" ht="14" thickBot="1" x14ac:dyDescent="0.2">
      <c r="A30" s="15" t="s">
        <v>1286</v>
      </c>
      <c r="B30" s="18" t="s">
        <v>352</v>
      </c>
      <c r="C30" s="18">
        <v>29</v>
      </c>
      <c r="D30" s="20" t="s">
        <v>395</v>
      </c>
      <c r="E30" s="20">
        <v>110</v>
      </c>
      <c r="F30" s="18" t="s">
        <v>393</v>
      </c>
      <c r="G30" s="21" t="s">
        <v>177</v>
      </c>
      <c r="H30" s="71" t="s">
        <v>387</v>
      </c>
      <c r="I30" s="71" t="s">
        <v>387</v>
      </c>
      <c r="J30" s="71"/>
      <c r="K30" s="71"/>
      <c r="R30" s="160" t="s">
        <v>86</v>
      </c>
      <c r="S30" s="161"/>
      <c r="T30" s="175">
        <f>SUM(T31:T57)</f>
        <v>0</v>
      </c>
      <c r="U30" s="168"/>
      <c r="V30" s="177" t="s">
        <v>88</v>
      </c>
      <c r="W30" s="213"/>
      <c r="X30" s="215">
        <f>SUM(X31:X57)</f>
        <v>193</v>
      </c>
    </row>
    <row r="31" spans="1:24" ht="13" x14ac:dyDescent="0.15">
      <c r="A31" s="15" t="s">
        <v>2346</v>
      </c>
      <c r="B31" s="18" t="s">
        <v>352</v>
      </c>
      <c r="C31" s="20">
        <v>30</v>
      </c>
      <c r="D31" s="20" t="s">
        <v>395</v>
      </c>
      <c r="E31" s="20">
        <v>70</v>
      </c>
      <c r="F31" s="18" t="s">
        <v>393</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67</v>
      </c>
    </row>
    <row r="32" spans="1:24" ht="13" x14ac:dyDescent="0.15">
      <c r="A32" s="15" t="s">
        <v>2245</v>
      </c>
      <c r="B32" s="18" t="s">
        <v>352</v>
      </c>
      <c r="C32" s="18">
        <v>31</v>
      </c>
      <c r="D32" s="20" t="s">
        <v>395</v>
      </c>
      <c r="E32" s="20">
        <v>80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66</v>
      </c>
    </row>
    <row r="33" spans="1:24" ht="13" x14ac:dyDescent="0.15">
      <c r="A33" s="15" t="s">
        <v>2246</v>
      </c>
      <c r="B33" s="18" t="s">
        <v>352</v>
      </c>
      <c r="C33" s="20">
        <v>32</v>
      </c>
      <c r="D33" s="20" t="s">
        <v>395</v>
      </c>
      <c r="E33" s="20">
        <v>110</v>
      </c>
      <c r="F33" s="18" t="s">
        <v>398</v>
      </c>
      <c r="G33" s="21" t="s">
        <v>177</v>
      </c>
      <c r="H33" s="71" t="s">
        <v>387</v>
      </c>
      <c r="I33" s="71" t="s">
        <v>387</v>
      </c>
      <c r="J33" s="71"/>
      <c r="K33" s="71"/>
      <c r="R33" s="117" t="s">
        <v>181</v>
      </c>
      <c r="S33" s="158">
        <f t="shared" si="4"/>
        <v>0</v>
      </c>
      <c r="T33" s="159">
        <f t="shared" si="5"/>
        <v>0</v>
      </c>
      <c r="U33" s="168"/>
      <c r="V33" s="234" t="s">
        <v>181</v>
      </c>
      <c r="W33" s="237">
        <f t="shared" si="6"/>
        <v>0</v>
      </c>
      <c r="X33" s="6">
        <f t="shared" si="7"/>
        <v>38</v>
      </c>
    </row>
    <row r="34" spans="1:24" ht="13" x14ac:dyDescent="0.15">
      <c r="A34" s="15" t="s">
        <v>2247</v>
      </c>
      <c r="B34" s="18" t="s">
        <v>352</v>
      </c>
      <c r="C34" s="18">
        <v>33</v>
      </c>
      <c r="D34" s="20" t="s">
        <v>395</v>
      </c>
      <c r="E34" s="20">
        <v>170</v>
      </c>
      <c r="F34" s="18" t="s">
        <v>386</v>
      </c>
      <c r="G34" s="21" t="s">
        <v>181</v>
      </c>
      <c r="H34" s="71" t="s">
        <v>387</v>
      </c>
      <c r="I34" s="71" t="s">
        <v>387</v>
      </c>
      <c r="J34" s="71"/>
      <c r="K34" s="71"/>
      <c r="R34" s="117" t="s">
        <v>185</v>
      </c>
      <c r="S34" s="158">
        <f t="shared" si="4"/>
        <v>0</v>
      </c>
      <c r="T34" s="159">
        <f t="shared" si="5"/>
        <v>0</v>
      </c>
      <c r="U34" s="168"/>
      <c r="V34" s="234" t="s">
        <v>185</v>
      </c>
      <c r="W34" s="237">
        <f t="shared" si="6"/>
        <v>0</v>
      </c>
      <c r="X34" s="6">
        <f t="shared" si="7"/>
        <v>22</v>
      </c>
    </row>
    <row r="35" spans="1:24" ht="13" x14ac:dyDescent="0.15">
      <c r="A35" s="15" t="s">
        <v>2348</v>
      </c>
      <c r="B35" s="18" t="s">
        <v>352</v>
      </c>
      <c r="C35" s="20">
        <v>34</v>
      </c>
      <c r="D35" s="20" t="s">
        <v>395</v>
      </c>
      <c r="E35" s="20">
        <v>80</v>
      </c>
      <c r="F35" s="18"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3465</v>
      </c>
      <c r="B36" s="18" t="s">
        <v>352</v>
      </c>
      <c r="C36" s="18">
        <v>35</v>
      </c>
      <c r="D36" s="20" t="s">
        <v>395</v>
      </c>
      <c r="E36" s="20">
        <v>210</v>
      </c>
      <c r="F36" s="18" t="s">
        <v>398</v>
      </c>
      <c r="G36" s="21" t="s">
        <v>193</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2573</v>
      </c>
      <c r="B37" s="18" t="s">
        <v>352</v>
      </c>
      <c r="C37" s="20">
        <v>36</v>
      </c>
      <c r="D37" s="20" t="s">
        <v>395</v>
      </c>
      <c r="E37" s="20">
        <v>70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2574</v>
      </c>
      <c r="B38" s="18" t="s">
        <v>352</v>
      </c>
      <c r="C38" s="18">
        <v>37</v>
      </c>
      <c r="D38" s="20" t="s">
        <v>395</v>
      </c>
      <c r="E38" s="20">
        <v>130</v>
      </c>
      <c r="F38" s="18" t="s">
        <v>398</v>
      </c>
      <c r="G38" s="21"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3466</v>
      </c>
      <c r="B39" s="18" t="s">
        <v>352</v>
      </c>
      <c r="C39" s="20">
        <v>38</v>
      </c>
      <c r="D39" s="20" t="s">
        <v>389</v>
      </c>
      <c r="E39" s="20">
        <v>270</v>
      </c>
      <c r="F39" s="18" t="s">
        <v>393</v>
      </c>
      <c r="G39" s="21" t="s">
        <v>193</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2983</v>
      </c>
      <c r="B40" s="18" t="s">
        <v>352</v>
      </c>
      <c r="C40" s="18">
        <v>39</v>
      </c>
      <c r="D40" s="20" t="s">
        <v>389</v>
      </c>
      <c r="E40" s="20">
        <v>60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582</v>
      </c>
      <c r="B41" s="18" t="s">
        <v>352</v>
      </c>
      <c r="C41" s="20">
        <v>40</v>
      </c>
      <c r="D41" s="20" t="s">
        <v>389</v>
      </c>
      <c r="E41" s="20">
        <v>60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565</v>
      </c>
      <c r="B42" s="18" t="s">
        <v>352</v>
      </c>
      <c r="C42" s="18">
        <v>41</v>
      </c>
      <c r="D42" s="20" t="s">
        <v>389</v>
      </c>
      <c r="E42" s="20">
        <v>110</v>
      </c>
      <c r="F42" s="18" t="s">
        <v>398</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514</v>
      </c>
      <c r="B43" s="18" t="s">
        <v>352</v>
      </c>
      <c r="C43" s="20">
        <v>42</v>
      </c>
      <c r="D43" s="20" t="s">
        <v>389</v>
      </c>
      <c r="E43" s="20">
        <v>110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859</v>
      </c>
      <c r="B44" s="18" t="s">
        <v>352</v>
      </c>
      <c r="C44" s="18">
        <v>43</v>
      </c>
      <c r="D44" s="20" t="s">
        <v>389</v>
      </c>
      <c r="E44" s="20">
        <v>70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1819</v>
      </c>
      <c r="B45" s="18" t="s">
        <v>352</v>
      </c>
      <c r="C45" s="20">
        <v>44</v>
      </c>
      <c r="D45" s="20" t="s">
        <v>389</v>
      </c>
      <c r="E45" s="20">
        <v>90</v>
      </c>
      <c r="F45" s="18" t="s">
        <v>398</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1209</v>
      </c>
      <c r="B46" s="18" t="s">
        <v>352</v>
      </c>
      <c r="C46" s="18">
        <v>45</v>
      </c>
      <c r="D46" s="20" t="s">
        <v>389</v>
      </c>
      <c r="E46" s="20">
        <v>120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1190</v>
      </c>
      <c r="B47" s="18" t="s">
        <v>352</v>
      </c>
      <c r="C47" s="20">
        <v>46</v>
      </c>
      <c r="D47" s="20" t="s">
        <v>389</v>
      </c>
      <c r="E47" s="20">
        <v>200</v>
      </c>
      <c r="F47" s="18" t="s">
        <v>398</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1293</v>
      </c>
      <c r="B48" s="18" t="s">
        <v>352</v>
      </c>
      <c r="C48" s="18">
        <v>47</v>
      </c>
      <c r="D48" s="20" t="s">
        <v>389</v>
      </c>
      <c r="E48" s="20">
        <v>60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1399</v>
      </c>
      <c r="B49" s="18" t="s">
        <v>352</v>
      </c>
      <c r="C49" s="20">
        <v>48</v>
      </c>
      <c r="D49" s="20" t="s">
        <v>389</v>
      </c>
      <c r="E49" s="20">
        <v>120</v>
      </c>
      <c r="F49" s="18" t="s">
        <v>398</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1408</v>
      </c>
      <c r="B50" s="18" t="s">
        <v>352</v>
      </c>
      <c r="C50" s="18">
        <v>49</v>
      </c>
      <c r="D50" s="20" t="s">
        <v>389</v>
      </c>
      <c r="E50" s="20">
        <v>60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1408</v>
      </c>
      <c r="B51" s="18" t="s">
        <v>352</v>
      </c>
      <c r="C51" s="20">
        <v>50</v>
      </c>
      <c r="D51" s="20" t="s">
        <v>389</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1402</v>
      </c>
      <c r="B52" s="18" t="s">
        <v>352</v>
      </c>
      <c r="C52" s="18">
        <v>51</v>
      </c>
      <c r="D52" s="20" t="s">
        <v>389</v>
      </c>
      <c r="E52" s="20">
        <v>100</v>
      </c>
      <c r="F52" s="18" t="s">
        <v>398</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1386</v>
      </c>
      <c r="B53" s="18" t="s">
        <v>352</v>
      </c>
      <c r="C53" s="20">
        <v>52</v>
      </c>
      <c r="D53" s="20" t="s">
        <v>389</v>
      </c>
      <c r="E53" s="20">
        <v>160</v>
      </c>
      <c r="F53" s="18" t="s">
        <v>386</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1498</v>
      </c>
      <c r="B54" s="18" t="s">
        <v>352</v>
      </c>
      <c r="C54" s="18">
        <v>53</v>
      </c>
      <c r="D54" s="20" t="s">
        <v>389</v>
      </c>
      <c r="E54" s="20">
        <v>130</v>
      </c>
      <c r="F54" s="18" t="s">
        <v>393</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1841</v>
      </c>
      <c r="B55" s="18" t="s">
        <v>352</v>
      </c>
      <c r="C55" s="20">
        <v>54</v>
      </c>
      <c r="D55" s="20" t="s">
        <v>389</v>
      </c>
      <c r="E55" s="20">
        <v>60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1828</v>
      </c>
      <c r="B56" s="18" t="s">
        <v>352</v>
      </c>
      <c r="C56" s="18">
        <v>55</v>
      </c>
      <c r="D56" s="20" t="s">
        <v>389</v>
      </c>
      <c r="E56" s="20">
        <v>80</v>
      </c>
      <c r="F56" s="18" t="s">
        <v>398</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1795</v>
      </c>
      <c r="B57" s="18" t="s">
        <v>352</v>
      </c>
      <c r="C57" s="20">
        <v>56</v>
      </c>
      <c r="D57" s="20" t="s">
        <v>389</v>
      </c>
      <c r="E57" s="20">
        <v>160</v>
      </c>
      <c r="F57" s="18" t="s">
        <v>386</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1930</v>
      </c>
      <c r="B58" s="18" t="s">
        <v>352</v>
      </c>
      <c r="C58" s="18">
        <v>57</v>
      </c>
      <c r="D58" s="20" t="s">
        <v>389</v>
      </c>
      <c r="E58" s="20">
        <v>70</v>
      </c>
      <c r="F58" s="18" t="s">
        <v>393</v>
      </c>
      <c r="G58" s="21" t="s">
        <v>181</v>
      </c>
      <c r="H58" s="71" t="s">
        <v>387</v>
      </c>
      <c r="I58" s="71" t="s">
        <v>387</v>
      </c>
      <c r="J58" s="71"/>
      <c r="K58" s="71"/>
      <c r="U58" s="168"/>
      <c r="V58" s="177" t="s">
        <v>447</v>
      </c>
      <c r="W58" s="189"/>
      <c r="X58" s="190">
        <f>SUM(X59:X85)</f>
        <v>464</v>
      </c>
    </row>
    <row r="59" spans="1:24" ht="13" x14ac:dyDescent="0.15">
      <c r="A59" s="15" t="s">
        <v>2350</v>
      </c>
      <c r="B59" s="18" t="s">
        <v>352</v>
      </c>
      <c r="C59" s="20">
        <v>58</v>
      </c>
      <c r="D59" s="20" t="s">
        <v>389</v>
      </c>
      <c r="E59" s="20">
        <v>60</v>
      </c>
      <c r="F59" s="18" t="s">
        <v>393</v>
      </c>
      <c r="G59" s="21" t="s">
        <v>173</v>
      </c>
      <c r="H59" s="71" t="s">
        <v>387</v>
      </c>
      <c r="I59" s="71" t="s">
        <v>387</v>
      </c>
      <c r="J59" s="71"/>
      <c r="K59" s="71"/>
      <c r="U59" s="239"/>
      <c r="V59" s="116" t="s">
        <v>173</v>
      </c>
      <c r="W59" s="211">
        <f t="shared" ref="W59:X74" si="8">S3+S31+W3+W31</f>
        <v>0</v>
      </c>
      <c r="X59" s="64">
        <f t="shared" si="8"/>
        <v>134</v>
      </c>
    </row>
    <row r="60" spans="1:24" ht="13" x14ac:dyDescent="0.15">
      <c r="A60" s="15" t="s">
        <v>2259</v>
      </c>
      <c r="B60" s="18" t="s">
        <v>352</v>
      </c>
      <c r="C60" s="18">
        <v>59</v>
      </c>
      <c r="D60" s="20" t="s">
        <v>389</v>
      </c>
      <c r="E60" s="20">
        <v>60</v>
      </c>
      <c r="F60" s="18" t="s">
        <v>393</v>
      </c>
      <c r="G60" s="21" t="s">
        <v>173</v>
      </c>
      <c r="H60" s="71" t="s">
        <v>387</v>
      </c>
      <c r="I60" s="71" t="s">
        <v>387</v>
      </c>
      <c r="J60" s="71"/>
      <c r="K60" s="71"/>
      <c r="U60" s="239"/>
      <c r="V60" s="117" t="s">
        <v>177</v>
      </c>
      <c r="W60" s="158">
        <f t="shared" si="8"/>
        <v>0</v>
      </c>
      <c r="X60" s="159">
        <f t="shared" si="8"/>
        <v>132</v>
      </c>
    </row>
    <row r="61" spans="1:24" ht="13" x14ac:dyDescent="0.15">
      <c r="A61" s="15" t="s">
        <v>2260</v>
      </c>
      <c r="B61" s="18" t="s">
        <v>352</v>
      </c>
      <c r="C61" s="20">
        <v>60</v>
      </c>
      <c r="D61" s="20" t="s">
        <v>389</v>
      </c>
      <c r="E61" s="20">
        <v>110</v>
      </c>
      <c r="F61" s="18" t="s">
        <v>398</v>
      </c>
      <c r="G61" s="21" t="s">
        <v>181</v>
      </c>
      <c r="H61" s="71" t="s">
        <v>387</v>
      </c>
      <c r="I61" s="71" t="s">
        <v>387</v>
      </c>
      <c r="J61" s="71"/>
      <c r="K61" s="71"/>
      <c r="U61" s="239"/>
      <c r="V61" s="117" t="s">
        <v>181</v>
      </c>
      <c r="W61" s="158">
        <f t="shared" si="8"/>
        <v>0</v>
      </c>
      <c r="X61" s="159">
        <f t="shared" si="8"/>
        <v>76</v>
      </c>
    </row>
    <row r="62" spans="1:24" ht="13" x14ac:dyDescent="0.15">
      <c r="A62" s="15" t="s">
        <v>2448</v>
      </c>
      <c r="B62" s="18" t="s">
        <v>352</v>
      </c>
      <c r="C62" s="18">
        <v>61</v>
      </c>
      <c r="D62" s="20" t="s">
        <v>389</v>
      </c>
      <c r="E62" s="20">
        <v>130</v>
      </c>
      <c r="F62" s="18" t="s">
        <v>393</v>
      </c>
      <c r="G62" s="19" t="s">
        <v>185</v>
      </c>
      <c r="H62" s="71" t="s">
        <v>387</v>
      </c>
      <c r="I62" s="71" t="s">
        <v>387</v>
      </c>
      <c r="J62" s="71"/>
      <c r="K62" s="71"/>
      <c r="U62" s="239"/>
      <c r="V62" s="117" t="s">
        <v>185</v>
      </c>
      <c r="W62" s="158">
        <f t="shared" si="8"/>
        <v>0</v>
      </c>
      <c r="X62" s="159">
        <f t="shared" si="8"/>
        <v>44</v>
      </c>
    </row>
    <row r="63" spans="1:24" ht="13" x14ac:dyDescent="0.15">
      <c r="A63" s="15" t="s">
        <v>2924</v>
      </c>
      <c r="B63" s="18" t="s">
        <v>352</v>
      </c>
      <c r="C63" s="20">
        <v>62</v>
      </c>
      <c r="D63" s="20" t="s">
        <v>389</v>
      </c>
      <c r="E63" s="20">
        <v>180</v>
      </c>
      <c r="F63" s="18" t="s">
        <v>393</v>
      </c>
      <c r="G63" s="19" t="s">
        <v>185</v>
      </c>
      <c r="H63" s="71" t="s">
        <v>387</v>
      </c>
      <c r="I63" s="71" t="s">
        <v>387</v>
      </c>
      <c r="J63" s="71"/>
      <c r="K63" s="71"/>
      <c r="U63" s="239"/>
      <c r="V63" s="117" t="s">
        <v>189</v>
      </c>
      <c r="W63" s="158">
        <f t="shared" si="8"/>
        <v>0</v>
      </c>
      <c r="X63" s="159">
        <f t="shared" si="8"/>
        <v>0</v>
      </c>
    </row>
    <row r="64" spans="1:24" ht="13" x14ac:dyDescent="0.15">
      <c r="A64" s="15" t="s">
        <v>2985</v>
      </c>
      <c r="B64" s="18" t="s">
        <v>352</v>
      </c>
      <c r="C64" s="18">
        <v>63</v>
      </c>
      <c r="D64" s="20" t="s">
        <v>389</v>
      </c>
      <c r="E64" s="20">
        <v>180</v>
      </c>
      <c r="F64" s="18" t="s">
        <v>393</v>
      </c>
      <c r="G64" s="21" t="s">
        <v>193</v>
      </c>
      <c r="H64" s="71" t="s">
        <v>387</v>
      </c>
      <c r="I64" s="71" t="s">
        <v>387</v>
      </c>
      <c r="J64" s="71"/>
      <c r="K64" s="71" t="s">
        <v>387</v>
      </c>
      <c r="U64" s="240"/>
      <c r="V64" s="117" t="s">
        <v>193</v>
      </c>
      <c r="W64" s="158">
        <f t="shared" si="8"/>
        <v>0</v>
      </c>
      <c r="X64" s="159">
        <f t="shared" si="8"/>
        <v>16</v>
      </c>
    </row>
    <row r="65" spans="1:24" ht="14" thickBot="1" x14ac:dyDescent="0.2">
      <c r="A65" s="15" t="s">
        <v>2925</v>
      </c>
      <c r="B65" s="18" t="s">
        <v>352</v>
      </c>
      <c r="C65" s="20">
        <v>64</v>
      </c>
      <c r="D65" s="20" t="s">
        <v>389</v>
      </c>
      <c r="E65" s="20">
        <v>60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2926</v>
      </c>
      <c r="B66" s="18" t="s">
        <v>352</v>
      </c>
      <c r="C66" s="18">
        <v>65</v>
      </c>
      <c r="D66" s="20" t="s">
        <v>389</v>
      </c>
      <c r="E66" s="20">
        <v>100</v>
      </c>
      <c r="F66" s="18" t="s">
        <v>398</v>
      </c>
      <c r="G66" s="19" t="s">
        <v>177</v>
      </c>
      <c r="H66" s="71" t="s">
        <v>387</v>
      </c>
      <c r="I66" s="71" t="s">
        <v>387</v>
      </c>
      <c r="J66" s="71"/>
      <c r="K66" s="71"/>
      <c r="U66" s="241"/>
      <c r="V66" s="117" t="s">
        <v>201</v>
      </c>
      <c r="W66" s="158">
        <f t="shared" si="8"/>
        <v>0</v>
      </c>
      <c r="X66" s="159">
        <f t="shared" si="8"/>
        <v>0</v>
      </c>
    </row>
    <row r="67" spans="1:24" ht="14" thickBot="1" x14ac:dyDescent="0.2">
      <c r="A67" s="15" t="s">
        <v>456</v>
      </c>
      <c r="B67" s="18" t="s">
        <v>352</v>
      </c>
      <c r="C67" s="20">
        <v>66</v>
      </c>
      <c r="D67" s="20" t="s">
        <v>404</v>
      </c>
      <c r="E67" s="20">
        <v>70</v>
      </c>
      <c r="F67" s="18" t="s">
        <v>393</v>
      </c>
      <c r="G67" s="21" t="s">
        <v>173</v>
      </c>
      <c r="H67" s="71" t="s">
        <v>387</v>
      </c>
      <c r="I67" s="71" t="s">
        <v>387</v>
      </c>
      <c r="J67" s="71"/>
      <c r="K67" s="71"/>
      <c r="U67" s="241"/>
      <c r="V67" s="117" t="s">
        <v>205</v>
      </c>
      <c r="W67" s="158">
        <f t="shared" si="8"/>
        <v>0</v>
      </c>
      <c r="X67" s="159">
        <f t="shared" si="8"/>
        <v>0</v>
      </c>
    </row>
    <row r="68" spans="1:24" ht="14" thickBot="1" x14ac:dyDescent="0.2">
      <c r="A68" s="15" t="s">
        <v>410</v>
      </c>
      <c r="B68" s="18" t="s">
        <v>352</v>
      </c>
      <c r="C68" s="18">
        <v>67</v>
      </c>
      <c r="D68" s="20" t="s">
        <v>404</v>
      </c>
      <c r="E68" s="20">
        <v>120</v>
      </c>
      <c r="F68" s="18" t="s">
        <v>398</v>
      </c>
      <c r="G68" s="21" t="s">
        <v>181</v>
      </c>
      <c r="H68" s="71" t="s">
        <v>387</v>
      </c>
      <c r="I68" s="71" t="s">
        <v>387</v>
      </c>
      <c r="J68" s="71"/>
      <c r="K68" s="71"/>
      <c r="U68" s="241"/>
      <c r="V68" s="117" t="s">
        <v>209</v>
      </c>
      <c r="W68" s="158">
        <f t="shared" si="8"/>
        <v>0</v>
      </c>
      <c r="X68" s="159">
        <f t="shared" si="8"/>
        <v>0</v>
      </c>
    </row>
    <row r="69" spans="1:24" ht="14" thickBot="1" x14ac:dyDescent="0.2">
      <c r="A69" s="15" t="s">
        <v>451</v>
      </c>
      <c r="B69" s="18" t="s">
        <v>352</v>
      </c>
      <c r="C69" s="20">
        <v>68</v>
      </c>
      <c r="D69" s="20" t="s">
        <v>404</v>
      </c>
      <c r="E69" s="20">
        <v>60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403</v>
      </c>
      <c r="B70" s="18" t="s">
        <v>352</v>
      </c>
      <c r="C70" s="18">
        <v>69</v>
      </c>
      <c r="D70" s="20" t="s">
        <v>404</v>
      </c>
      <c r="E70" s="20">
        <v>80</v>
      </c>
      <c r="F70" s="18" t="s">
        <v>398</v>
      </c>
      <c r="G70" s="21" t="s">
        <v>185</v>
      </c>
      <c r="H70" s="71" t="s">
        <v>387</v>
      </c>
      <c r="I70" s="71" t="s">
        <v>387</v>
      </c>
      <c r="J70" s="71"/>
      <c r="K70" s="71"/>
      <c r="U70" s="241"/>
      <c r="V70" s="118" t="s">
        <v>213</v>
      </c>
      <c r="W70" s="158">
        <f t="shared" si="8"/>
        <v>0</v>
      </c>
      <c r="X70" s="159">
        <f t="shared" si="8"/>
        <v>0</v>
      </c>
    </row>
    <row r="71" spans="1:24" ht="14" thickBot="1" x14ac:dyDescent="0.2">
      <c r="A71" s="15" t="s">
        <v>506</v>
      </c>
      <c r="B71" s="18" t="s">
        <v>352</v>
      </c>
      <c r="C71" s="20">
        <v>70</v>
      </c>
      <c r="D71" s="20" t="s">
        <v>404</v>
      </c>
      <c r="E71" s="20">
        <v>100</v>
      </c>
      <c r="F71" s="18" t="s">
        <v>398</v>
      </c>
      <c r="G71" s="21" t="s">
        <v>177</v>
      </c>
      <c r="H71" s="71" t="s">
        <v>387</v>
      </c>
      <c r="I71" s="71" t="s">
        <v>387</v>
      </c>
      <c r="J71" s="71"/>
      <c r="K71" s="71"/>
      <c r="U71" s="241"/>
      <c r="V71" s="117" t="s">
        <v>217</v>
      </c>
      <c r="W71" s="158">
        <f t="shared" si="8"/>
        <v>0</v>
      </c>
      <c r="X71" s="159">
        <f t="shared" si="8"/>
        <v>0</v>
      </c>
    </row>
    <row r="72" spans="1:24" ht="14" thickBot="1" x14ac:dyDescent="0.2">
      <c r="A72" s="15" t="s">
        <v>880</v>
      </c>
      <c r="B72" s="18" t="s">
        <v>352</v>
      </c>
      <c r="C72" s="18">
        <v>71</v>
      </c>
      <c r="D72" s="20" t="s">
        <v>404</v>
      </c>
      <c r="E72" s="20">
        <v>60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867</v>
      </c>
      <c r="B73" s="18" t="s">
        <v>352</v>
      </c>
      <c r="C73" s="20">
        <v>72</v>
      </c>
      <c r="D73" s="20" t="s">
        <v>404</v>
      </c>
      <c r="E73" s="20">
        <v>110</v>
      </c>
      <c r="F73" s="18" t="s">
        <v>398</v>
      </c>
      <c r="G73" s="21" t="s">
        <v>181</v>
      </c>
      <c r="H73" s="71" t="s">
        <v>387</v>
      </c>
      <c r="I73" s="71" t="s">
        <v>387</v>
      </c>
      <c r="J73" s="71"/>
      <c r="K73" s="71"/>
      <c r="U73" s="241"/>
      <c r="V73" s="117" t="s">
        <v>225</v>
      </c>
      <c r="W73" s="158">
        <f t="shared" si="8"/>
        <v>0</v>
      </c>
      <c r="X73" s="159">
        <f t="shared" si="8"/>
        <v>0</v>
      </c>
    </row>
    <row r="74" spans="1:24" ht="14" thickBot="1" x14ac:dyDescent="0.2">
      <c r="A74" s="15" t="s">
        <v>2931</v>
      </c>
      <c r="B74" s="18" t="s">
        <v>352</v>
      </c>
      <c r="C74" s="18">
        <v>73</v>
      </c>
      <c r="D74" s="20" t="s">
        <v>404</v>
      </c>
      <c r="E74" s="20">
        <v>80</v>
      </c>
      <c r="F74" s="18" t="s">
        <v>393</v>
      </c>
      <c r="G74" s="21" t="s">
        <v>177</v>
      </c>
      <c r="H74" s="71" t="s">
        <v>387</v>
      </c>
      <c r="I74" s="71" t="s">
        <v>387</v>
      </c>
      <c r="J74" s="71"/>
      <c r="K74" s="71"/>
      <c r="U74" s="241"/>
      <c r="V74" s="117" t="s">
        <v>229</v>
      </c>
      <c r="W74" s="158">
        <f t="shared" si="8"/>
        <v>0</v>
      </c>
      <c r="X74" s="159">
        <f t="shared" si="8"/>
        <v>0</v>
      </c>
    </row>
    <row r="75" spans="1:24" ht="14" thickBot="1" x14ac:dyDescent="0.2">
      <c r="A75" s="15" t="s">
        <v>2931</v>
      </c>
      <c r="B75" s="18" t="s">
        <v>352</v>
      </c>
      <c r="C75" s="20">
        <v>74</v>
      </c>
      <c r="D75" s="20" t="s">
        <v>404</v>
      </c>
      <c r="E75" s="20">
        <v>70</v>
      </c>
      <c r="F75" s="18"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3467</v>
      </c>
      <c r="B76" s="18" t="s">
        <v>352</v>
      </c>
      <c r="C76" s="18">
        <v>75</v>
      </c>
      <c r="D76" s="20" t="s">
        <v>385</v>
      </c>
      <c r="E76" s="20">
        <v>270</v>
      </c>
      <c r="F76" s="18" t="s">
        <v>393</v>
      </c>
      <c r="G76" s="21" t="s">
        <v>193</v>
      </c>
      <c r="H76" s="71" t="s">
        <v>387</v>
      </c>
      <c r="I76" s="71" t="s">
        <v>387</v>
      </c>
      <c r="J76" s="71"/>
      <c r="K76" s="71" t="s">
        <v>387</v>
      </c>
      <c r="U76" s="241"/>
      <c r="V76" s="117" t="s">
        <v>9123</v>
      </c>
      <c r="W76" s="158">
        <f t="shared" si="9"/>
        <v>0</v>
      </c>
      <c r="X76" s="159">
        <f t="shared" si="9"/>
        <v>0</v>
      </c>
    </row>
    <row r="77" spans="1:24" ht="14" thickBot="1" x14ac:dyDescent="0.2">
      <c r="A77" s="15" t="s">
        <v>449</v>
      </c>
      <c r="B77" s="18" t="s">
        <v>352</v>
      </c>
      <c r="C77" s="20">
        <v>76</v>
      </c>
      <c r="D77" s="20" t="s">
        <v>385</v>
      </c>
      <c r="E77" s="20">
        <v>60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574</v>
      </c>
      <c r="B78" s="18" t="s">
        <v>352</v>
      </c>
      <c r="C78" s="20">
        <v>77</v>
      </c>
      <c r="D78" s="20" t="s">
        <v>385</v>
      </c>
      <c r="E78" s="20">
        <v>100</v>
      </c>
      <c r="F78" s="18" t="s">
        <v>398</v>
      </c>
      <c r="G78" s="21" t="s">
        <v>181</v>
      </c>
      <c r="H78" s="71" t="s">
        <v>387</v>
      </c>
      <c r="I78" s="71" t="s">
        <v>387</v>
      </c>
      <c r="J78" s="71"/>
      <c r="K78" s="71"/>
      <c r="U78" s="241"/>
      <c r="V78" s="117" t="s">
        <v>241</v>
      </c>
      <c r="W78" s="158">
        <f t="shared" si="9"/>
        <v>0</v>
      </c>
      <c r="X78" s="159">
        <f t="shared" si="9"/>
        <v>0</v>
      </c>
    </row>
    <row r="79" spans="1:24" ht="14" thickBot="1" x14ac:dyDescent="0.2">
      <c r="A79" s="15" t="s">
        <v>890</v>
      </c>
      <c r="B79" s="18" t="s">
        <v>352</v>
      </c>
      <c r="C79" s="20">
        <v>78</v>
      </c>
      <c r="D79" s="20" t="s">
        <v>385</v>
      </c>
      <c r="E79" s="20">
        <v>60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878</v>
      </c>
      <c r="B80" s="18" t="s">
        <v>352</v>
      </c>
      <c r="C80" s="20">
        <v>79</v>
      </c>
      <c r="D80" s="20" t="s">
        <v>385</v>
      </c>
      <c r="E80" s="20">
        <v>80</v>
      </c>
      <c r="F80" s="18" t="s">
        <v>398</v>
      </c>
      <c r="G80" s="21" t="s">
        <v>181</v>
      </c>
      <c r="H80" s="71" t="s">
        <v>387</v>
      </c>
      <c r="I80" s="71" t="s">
        <v>387</v>
      </c>
      <c r="J80" s="71"/>
      <c r="K80" s="71"/>
      <c r="U80" s="241"/>
      <c r="V80" s="117" t="s">
        <v>249</v>
      </c>
      <c r="W80" s="158">
        <f t="shared" si="9"/>
        <v>0</v>
      </c>
      <c r="X80" s="159">
        <f t="shared" si="9"/>
        <v>0</v>
      </c>
    </row>
    <row r="81" spans="1:24" ht="14" thickBot="1" x14ac:dyDescent="0.2">
      <c r="A81" s="15" t="s">
        <v>1215</v>
      </c>
      <c r="B81" s="18" t="s">
        <v>352</v>
      </c>
      <c r="C81" s="20">
        <v>80</v>
      </c>
      <c r="D81" s="20" t="s">
        <v>385</v>
      </c>
      <c r="E81" s="20">
        <v>60</v>
      </c>
      <c r="F81" s="18" t="s">
        <v>393</v>
      </c>
      <c r="G81" s="21" t="s">
        <v>173</v>
      </c>
      <c r="H81" s="71" t="s">
        <v>387</v>
      </c>
      <c r="I81" s="71" t="s">
        <v>387</v>
      </c>
      <c r="J81" s="71"/>
      <c r="K81" s="71"/>
      <c r="U81" s="241"/>
      <c r="V81" s="117" t="s">
        <v>253</v>
      </c>
      <c r="W81" s="158">
        <f t="shared" si="9"/>
        <v>0</v>
      </c>
      <c r="X81" s="159">
        <f t="shared" si="9"/>
        <v>0</v>
      </c>
    </row>
    <row r="82" spans="1:24" ht="14" thickBot="1" x14ac:dyDescent="0.2">
      <c r="A82" s="15" t="s">
        <v>1200</v>
      </c>
      <c r="B82" s="18" t="s">
        <v>352</v>
      </c>
      <c r="C82" s="20">
        <v>81</v>
      </c>
      <c r="D82" s="20" t="s">
        <v>385</v>
      </c>
      <c r="E82" s="20">
        <v>80</v>
      </c>
      <c r="F82" s="18" t="s">
        <v>398</v>
      </c>
      <c r="G82" s="21" t="s">
        <v>177</v>
      </c>
      <c r="H82" s="71" t="s">
        <v>387</v>
      </c>
      <c r="I82" s="71" t="s">
        <v>387</v>
      </c>
      <c r="J82" s="71"/>
      <c r="K82" s="71"/>
      <c r="U82" s="241"/>
      <c r="V82" s="117" t="s">
        <v>10048</v>
      </c>
      <c r="W82" s="158">
        <f t="shared" si="9"/>
        <v>0</v>
      </c>
      <c r="X82" s="159">
        <f t="shared" si="9"/>
        <v>0</v>
      </c>
    </row>
    <row r="83" spans="1:24" ht="14" thickBot="1" x14ac:dyDescent="0.2">
      <c r="A83" s="15" t="s">
        <v>1893</v>
      </c>
      <c r="B83" s="18" t="s">
        <v>352</v>
      </c>
      <c r="C83" s="20">
        <v>82</v>
      </c>
      <c r="D83" s="20" t="s">
        <v>385</v>
      </c>
      <c r="E83" s="20">
        <v>160</v>
      </c>
      <c r="F83" s="18" t="s">
        <v>386</v>
      </c>
      <c r="G83" s="21" t="s">
        <v>185</v>
      </c>
      <c r="H83" s="71" t="s">
        <v>387</v>
      </c>
      <c r="I83" s="71" t="s">
        <v>387</v>
      </c>
      <c r="J83" s="71"/>
      <c r="K83" s="71"/>
      <c r="U83" s="241"/>
      <c r="V83" s="117" t="s">
        <v>10124</v>
      </c>
      <c r="W83" s="158">
        <f t="shared" si="9"/>
        <v>0</v>
      </c>
      <c r="X83" s="159">
        <f t="shared" si="9"/>
        <v>0</v>
      </c>
    </row>
    <row r="84" spans="1:24" ht="14" thickBot="1" x14ac:dyDescent="0.2">
      <c r="A84" s="15" t="s">
        <v>1258</v>
      </c>
      <c r="B84" s="18" t="s">
        <v>352</v>
      </c>
      <c r="C84" s="20">
        <v>83</v>
      </c>
      <c r="D84" s="20" t="s">
        <v>385</v>
      </c>
      <c r="E84" s="20">
        <v>40</v>
      </c>
      <c r="F84" s="18" t="s">
        <v>393</v>
      </c>
      <c r="G84" s="21" t="s">
        <v>173</v>
      </c>
      <c r="H84" s="71" t="s">
        <v>387</v>
      </c>
      <c r="I84" s="71" t="s">
        <v>387</v>
      </c>
      <c r="J84" s="71"/>
      <c r="K84" s="71"/>
      <c r="U84" s="241"/>
      <c r="V84" s="117" t="s">
        <v>257</v>
      </c>
      <c r="W84" s="158">
        <f t="shared" si="9"/>
        <v>0</v>
      </c>
      <c r="X84" s="159">
        <f t="shared" si="9"/>
        <v>27</v>
      </c>
    </row>
    <row r="85" spans="1:24" ht="14" thickBot="1" x14ac:dyDescent="0.2">
      <c r="A85" s="15" t="s">
        <v>1238</v>
      </c>
      <c r="B85" s="18" t="s">
        <v>352</v>
      </c>
      <c r="C85" s="20">
        <v>84</v>
      </c>
      <c r="D85" s="20" t="s">
        <v>385</v>
      </c>
      <c r="E85" s="20">
        <v>90</v>
      </c>
      <c r="F85" s="18" t="s">
        <v>398</v>
      </c>
      <c r="G85" s="21" t="s">
        <v>177</v>
      </c>
      <c r="H85" s="71" t="s">
        <v>387</v>
      </c>
      <c r="I85" s="71" t="s">
        <v>387</v>
      </c>
      <c r="J85" s="71"/>
      <c r="K85" s="71"/>
      <c r="U85" s="241"/>
      <c r="V85" s="166" t="s">
        <v>260</v>
      </c>
      <c r="W85" s="191">
        <f t="shared" si="9"/>
        <v>0</v>
      </c>
      <c r="X85" s="192">
        <f t="shared" si="9"/>
        <v>35</v>
      </c>
    </row>
    <row r="86" spans="1:24" ht="13" x14ac:dyDescent="0.15">
      <c r="A86" s="15" t="s">
        <v>1793</v>
      </c>
      <c r="B86" s="18" t="s">
        <v>352</v>
      </c>
      <c r="C86" s="20">
        <v>85</v>
      </c>
      <c r="D86" s="20" t="s">
        <v>385</v>
      </c>
      <c r="E86" s="20">
        <v>160</v>
      </c>
      <c r="F86" s="18" t="s">
        <v>386</v>
      </c>
      <c r="G86" s="21" t="s">
        <v>185</v>
      </c>
      <c r="H86" s="71" t="s">
        <v>387</v>
      </c>
      <c r="I86" s="71" t="s">
        <v>387</v>
      </c>
      <c r="J86" s="71"/>
      <c r="K86" s="71"/>
    </row>
    <row r="87" spans="1:24" ht="13" x14ac:dyDescent="0.15">
      <c r="A87" s="15" t="s">
        <v>1914</v>
      </c>
      <c r="B87" s="18" t="s">
        <v>352</v>
      </c>
      <c r="C87" s="20">
        <v>86</v>
      </c>
      <c r="D87" s="20" t="s">
        <v>385</v>
      </c>
      <c r="E87" s="20">
        <v>70</v>
      </c>
      <c r="F87" s="18" t="s">
        <v>393</v>
      </c>
      <c r="G87" s="21" t="s">
        <v>177</v>
      </c>
      <c r="H87" s="71" t="s">
        <v>387</v>
      </c>
      <c r="I87" s="71" t="s">
        <v>387</v>
      </c>
      <c r="J87" s="71"/>
      <c r="K87" s="71"/>
    </row>
    <row r="88" spans="1:24" ht="13" x14ac:dyDescent="0.15">
      <c r="A88" s="15" t="s">
        <v>2269</v>
      </c>
      <c r="B88" s="18" t="s">
        <v>352</v>
      </c>
      <c r="C88" s="20">
        <v>87</v>
      </c>
      <c r="D88" s="20" t="s">
        <v>385</v>
      </c>
      <c r="E88" s="20">
        <v>60</v>
      </c>
      <c r="F88" s="18" t="s">
        <v>393</v>
      </c>
      <c r="G88" s="21" t="s">
        <v>173</v>
      </c>
      <c r="H88" s="71" t="s">
        <v>387</v>
      </c>
      <c r="I88" s="71" t="s">
        <v>387</v>
      </c>
      <c r="J88" s="71"/>
      <c r="K88" s="71"/>
    </row>
    <row r="89" spans="1:24" ht="13" x14ac:dyDescent="0.15">
      <c r="A89" s="15" t="s">
        <v>2270</v>
      </c>
      <c r="B89" s="18" t="s">
        <v>352</v>
      </c>
      <c r="C89" s="20">
        <v>88</v>
      </c>
      <c r="D89" s="20" t="s">
        <v>385</v>
      </c>
      <c r="E89" s="20">
        <v>90</v>
      </c>
      <c r="F89" s="18" t="s">
        <v>398</v>
      </c>
      <c r="G89" s="21" t="s">
        <v>181</v>
      </c>
      <c r="H89" s="71" t="s">
        <v>387</v>
      </c>
      <c r="I89" s="71" t="s">
        <v>387</v>
      </c>
      <c r="J89" s="71"/>
      <c r="K89" s="71"/>
    </row>
    <row r="90" spans="1:24" ht="13" x14ac:dyDescent="0.15">
      <c r="A90" s="15" t="s">
        <v>2381</v>
      </c>
      <c r="B90" s="18" t="s">
        <v>352</v>
      </c>
      <c r="C90" s="20">
        <v>89</v>
      </c>
      <c r="D90" s="20" t="s">
        <v>385</v>
      </c>
      <c r="E90" s="20">
        <v>90</v>
      </c>
      <c r="F90" s="18" t="s">
        <v>393</v>
      </c>
      <c r="G90" s="21" t="s">
        <v>173</v>
      </c>
      <c r="H90" s="71" t="s">
        <v>387</v>
      </c>
      <c r="I90" s="71" t="s">
        <v>387</v>
      </c>
      <c r="J90" s="71"/>
      <c r="K90" s="71"/>
    </row>
    <row r="91" spans="1:24" ht="13" x14ac:dyDescent="0.15">
      <c r="A91" s="15" t="s">
        <v>2382</v>
      </c>
      <c r="B91" s="18" t="s">
        <v>352</v>
      </c>
      <c r="C91" s="20">
        <v>90</v>
      </c>
      <c r="D91" s="20" t="s">
        <v>385</v>
      </c>
      <c r="E91" s="20">
        <v>140</v>
      </c>
      <c r="F91" s="18" t="s">
        <v>398</v>
      </c>
      <c r="G91" s="21" t="s">
        <v>181</v>
      </c>
      <c r="H91" s="71" t="s">
        <v>387</v>
      </c>
      <c r="I91" s="71" t="s">
        <v>387</v>
      </c>
      <c r="J91" s="71"/>
      <c r="K91" s="71"/>
    </row>
    <row r="92" spans="1:24" ht="13" x14ac:dyDescent="0.15">
      <c r="A92" s="15" t="s">
        <v>2583</v>
      </c>
      <c r="B92" s="18" t="s">
        <v>352</v>
      </c>
      <c r="C92" s="20">
        <v>91</v>
      </c>
      <c r="D92" s="20" t="s">
        <v>385</v>
      </c>
      <c r="E92" s="20">
        <v>60</v>
      </c>
      <c r="F92" s="18" t="s">
        <v>393</v>
      </c>
      <c r="G92" s="21" t="s">
        <v>173</v>
      </c>
      <c r="H92" s="71" t="s">
        <v>387</v>
      </c>
      <c r="I92" s="71" t="s">
        <v>387</v>
      </c>
      <c r="J92" s="71"/>
      <c r="K92" s="71"/>
    </row>
    <row r="93" spans="1:24" ht="13" x14ac:dyDescent="0.15">
      <c r="A93" s="15" t="s">
        <v>2590</v>
      </c>
      <c r="B93" s="18" t="s">
        <v>352</v>
      </c>
      <c r="C93" s="20">
        <v>92</v>
      </c>
      <c r="D93" s="20" t="s">
        <v>385</v>
      </c>
      <c r="E93" s="20">
        <v>120</v>
      </c>
      <c r="F93" s="18" t="s">
        <v>398</v>
      </c>
      <c r="G93" s="21" t="s">
        <v>181</v>
      </c>
      <c r="H93" s="71" t="s">
        <v>387</v>
      </c>
      <c r="I93" s="71" t="s">
        <v>387</v>
      </c>
      <c r="J93" s="71"/>
      <c r="K93" s="71"/>
    </row>
    <row r="94" spans="1:24" ht="13" x14ac:dyDescent="0.15">
      <c r="A94" s="15" t="s">
        <v>2535</v>
      </c>
      <c r="B94" s="18" t="s">
        <v>352</v>
      </c>
      <c r="C94" s="20">
        <v>93</v>
      </c>
      <c r="D94" s="20" t="s">
        <v>385</v>
      </c>
      <c r="E94" s="20">
        <v>60</v>
      </c>
      <c r="F94" s="18" t="s">
        <v>393</v>
      </c>
      <c r="G94" s="21" t="s">
        <v>173</v>
      </c>
      <c r="H94" s="71" t="s">
        <v>387</v>
      </c>
      <c r="I94" s="71" t="s">
        <v>387</v>
      </c>
      <c r="J94" s="71"/>
      <c r="K94" s="71"/>
    </row>
    <row r="95" spans="1:24" ht="13" x14ac:dyDescent="0.15">
      <c r="A95" s="15" t="s">
        <v>2536</v>
      </c>
      <c r="B95" s="18" t="s">
        <v>352</v>
      </c>
      <c r="C95" s="20">
        <v>94</v>
      </c>
      <c r="D95" s="20" t="s">
        <v>385</v>
      </c>
      <c r="E95" s="20">
        <v>120</v>
      </c>
      <c r="F95" s="18" t="s">
        <v>398</v>
      </c>
      <c r="G95" s="21" t="s">
        <v>181</v>
      </c>
      <c r="H95" s="71" t="s">
        <v>387</v>
      </c>
      <c r="I95" s="71" t="s">
        <v>387</v>
      </c>
      <c r="J95" s="71"/>
      <c r="K95" s="71"/>
    </row>
    <row r="96" spans="1:24" ht="13" x14ac:dyDescent="0.15">
      <c r="A96" s="15" t="s">
        <v>3468</v>
      </c>
      <c r="B96" s="18" t="s">
        <v>352</v>
      </c>
      <c r="C96" s="20">
        <v>95</v>
      </c>
      <c r="D96" s="20" t="s">
        <v>385</v>
      </c>
      <c r="E96" s="20">
        <v>170</v>
      </c>
      <c r="F96" s="18" t="s">
        <v>393</v>
      </c>
      <c r="G96" s="21" t="s">
        <v>193</v>
      </c>
      <c r="H96" s="71" t="s">
        <v>387</v>
      </c>
      <c r="I96" s="71" t="s">
        <v>387</v>
      </c>
      <c r="J96" s="71"/>
      <c r="K96" s="71" t="s">
        <v>387</v>
      </c>
    </row>
    <row r="97" spans="1:11" ht="13" x14ac:dyDescent="0.15">
      <c r="A97" s="15" t="s">
        <v>2992</v>
      </c>
      <c r="B97" s="18" t="s">
        <v>352</v>
      </c>
      <c r="C97" s="20">
        <v>96</v>
      </c>
      <c r="D97" s="20" t="s">
        <v>385</v>
      </c>
      <c r="E97" s="20">
        <v>70</v>
      </c>
      <c r="F97" s="18" t="s">
        <v>393</v>
      </c>
      <c r="G97" s="21" t="s">
        <v>177</v>
      </c>
      <c r="H97" s="71" t="s">
        <v>387</v>
      </c>
      <c r="I97" s="71" t="s">
        <v>387</v>
      </c>
      <c r="J97" s="71"/>
      <c r="K97" s="71"/>
    </row>
    <row r="98" spans="1:11" ht="13" x14ac:dyDescent="0.15">
      <c r="A98" s="15" t="s">
        <v>2992</v>
      </c>
      <c r="B98" s="18" t="s">
        <v>352</v>
      </c>
      <c r="C98" s="20">
        <v>97</v>
      </c>
      <c r="D98" s="20" t="s">
        <v>385</v>
      </c>
      <c r="E98" s="20">
        <v>70</v>
      </c>
      <c r="F98" s="18" t="s">
        <v>393</v>
      </c>
      <c r="G98" s="21" t="s">
        <v>181</v>
      </c>
      <c r="H98" s="71" t="s">
        <v>387</v>
      </c>
      <c r="I98" s="71" t="s">
        <v>387</v>
      </c>
      <c r="J98" s="71"/>
      <c r="K98" s="71"/>
    </row>
    <row r="99" spans="1:11" ht="13" x14ac:dyDescent="0.15">
      <c r="A99" s="15" t="s">
        <v>2993</v>
      </c>
      <c r="B99" s="18" t="s">
        <v>352</v>
      </c>
      <c r="C99" s="20">
        <v>98</v>
      </c>
      <c r="D99" s="20" t="s">
        <v>385</v>
      </c>
      <c r="E99" s="20">
        <v>130</v>
      </c>
      <c r="F99" s="18" t="s">
        <v>393</v>
      </c>
      <c r="G99" s="21" t="s">
        <v>177</v>
      </c>
      <c r="H99" s="71" t="s">
        <v>387</v>
      </c>
      <c r="I99" s="71" t="s">
        <v>387</v>
      </c>
      <c r="J99" s="71"/>
      <c r="K99" s="71"/>
    </row>
    <row r="100" spans="1:11" ht="13" x14ac:dyDescent="0.15">
      <c r="A100" s="15" t="s">
        <v>2937</v>
      </c>
      <c r="B100" s="18" t="s">
        <v>352</v>
      </c>
      <c r="C100" s="20">
        <v>99</v>
      </c>
      <c r="D100" s="20" t="s">
        <v>385</v>
      </c>
      <c r="E100" s="20">
        <v>50</v>
      </c>
      <c r="F100" s="18" t="s">
        <v>393</v>
      </c>
      <c r="G100" s="21" t="s">
        <v>173</v>
      </c>
      <c r="H100" s="71" t="s">
        <v>387</v>
      </c>
      <c r="I100" s="71" t="s">
        <v>387</v>
      </c>
      <c r="J100" s="71"/>
      <c r="K100" s="71"/>
    </row>
    <row r="101" spans="1:11" ht="13" x14ac:dyDescent="0.15">
      <c r="A101" s="15" t="s">
        <v>2937</v>
      </c>
      <c r="B101" s="18" t="s">
        <v>352</v>
      </c>
      <c r="C101" s="20">
        <v>100</v>
      </c>
      <c r="D101" s="20" t="s">
        <v>385</v>
      </c>
      <c r="E101" s="20">
        <v>60</v>
      </c>
      <c r="F101" s="18" t="s">
        <v>393</v>
      </c>
      <c r="G101" s="21" t="s">
        <v>173</v>
      </c>
      <c r="H101" s="71" t="s">
        <v>387</v>
      </c>
      <c r="I101" s="71" t="s">
        <v>387</v>
      </c>
      <c r="J101" s="71"/>
      <c r="K101" s="71"/>
    </row>
    <row r="102" spans="1:11" ht="13" x14ac:dyDescent="0.15">
      <c r="A102" s="15" t="s">
        <v>3089</v>
      </c>
      <c r="B102" s="18" t="s">
        <v>352</v>
      </c>
      <c r="C102" s="20">
        <v>101</v>
      </c>
      <c r="D102" s="20" t="s">
        <v>385</v>
      </c>
      <c r="E102" s="20">
        <v>90</v>
      </c>
      <c r="F102" s="18" t="s">
        <v>398</v>
      </c>
      <c r="G102" s="21" t="s">
        <v>177</v>
      </c>
      <c r="H102" s="71" t="s">
        <v>387</v>
      </c>
      <c r="I102" s="71" t="s">
        <v>387</v>
      </c>
      <c r="J102" s="71"/>
      <c r="K102" s="71"/>
    </row>
    <row r="103" spans="1:11" ht="13" x14ac:dyDescent="0.15">
      <c r="A103" s="15" t="s">
        <v>2995</v>
      </c>
      <c r="B103" s="18" t="s">
        <v>352</v>
      </c>
      <c r="C103" s="20">
        <v>102</v>
      </c>
      <c r="D103" s="20" t="s">
        <v>385</v>
      </c>
      <c r="E103" s="20">
        <v>160</v>
      </c>
      <c r="F103" s="18" t="s">
        <v>386</v>
      </c>
      <c r="G103" s="21" t="s">
        <v>185</v>
      </c>
      <c r="H103" s="71" t="s">
        <v>387</v>
      </c>
      <c r="I103" s="71" t="s">
        <v>387</v>
      </c>
      <c r="J103" s="71"/>
      <c r="K103" s="71"/>
    </row>
    <row r="104" spans="1:11" ht="13" x14ac:dyDescent="0.15">
      <c r="A104" s="15" t="s">
        <v>3059</v>
      </c>
      <c r="B104" s="18" t="s">
        <v>352</v>
      </c>
      <c r="C104" s="20">
        <v>103</v>
      </c>
      <c r="D104" s="20" t="s">
        <v>385</v>
      </c>
      <c r="E104" s="20">
        <v>60</v>
      </c>
      <c r="F104" s="18" t="s">
        <v>393</v>
      </c>
      <c r="G104" s="21" t="s">
        <v>181</v>
      </c>
      <c r="H104" s="71" t="s">
        <v>387</v>
      </c>
      <c r="I104" s="71" t="s">
        <v>387</v>
      </c>
      <c r="J104" s="71"/>
      <c r="K104" s="71"/>
    </row>
    <row r="105" spans="1:11" ht="13" x14ac:dyDescent="0.15">
      <c r="A105" s="15" t="s">
        <v>3278</v>
      </c>
      <c r="B105" s="18" t="s">
        <v>352</v>
      </c>
      <c r="C105" s="20">
        <v>104</v>
      </c>
      <c r="D105" s="20" t="s">
        <v>385</v>
      </c>
      <c r="E105" s="20">
        <v>110</v>
      </c>
      <c r="F105" s="18" t="s">
        <v>393</v>
      </c>
      <c r="G105" s="21" t="s">
        <v>185</v>
      </c>
      <c r="H105" s="71" t="s">
        <v>387</v>
      </c>
      <c r="I105" s="71" t="s">
        <v>387</v>
      </c>
      <c r="J105" s="71"/>
      <c r="K105" s="71"/>
    </row>
    <row r="106" spans="1:11" ht="13" x14ac:dyDescent="0.15">
      <c r="A106" s="15" t="s">
        <v>454</v>
      </c>
      <c r="B106" s="18" t="s">
        <v>352</v>
      </c>
      <c r="C106" s="20">
        <v>105</v>
      </c>
      <c r="D106" s="20" t="s">
        <v>400</v>
      </c>
      <c r="E106" s="20">
        <v>110</v>
      </c>
      <c r="F106" s="18" t="s">
        <v>393</v>
      </c>
      <c r="G106" s="21" t="s">
        <v>173</v>
      </c>
      <c r="H106" s="71" t="s">
        <v>387</v>
      </c>
      <c r="I106" s="71" t="s">
        <v>387</v>
      </c>
      <c r="J106" s="71"/>
      <c r="K106" s="71"/>
    </row>
    <row r="107" spans="1:11" ht="13" x14ac:dyDescent="0.15">
      <c r="A107" s="15" t="s">
        <v>1192</v>
      </c>
      <c r="B107" s="18" t="s">
        <v>352</v>
      </c>
      <c r="C107" s="20">
        <v>106</v>
      </c>
      <c r="D107" s="20" t="s">
        <v>400</v>
      </c>
      <c r="E107" s="20">
        <v>80</v>
      </c>
      <c r="F107" s="18" t="s">
        <v>393</v>
      </c>
      <c r="G107" s="21" t="s">
        <v>173</v>
      </c>
      <c r="H107" s="71" t="s">
        <v>387</v>
      </c>
      <c r="I107" s="71" t="s">
        <v>387</v>
      </c>
      <c r="J107" s="71"/>
      <c r="K107" s="71"/>
    </row>
    <row r="108" spans="1:11" ht="13" x14ac:dyDescent="0.15">
      <c r="A108" s="15" t="s">
        <v>1261</v>
      </c>
      <c r="B108" s="18" t="s">
        <v>352</v>
      </c>
      <c r="C108" s="20">
        <v>107</v>
      </c>
      <c r="D108" s="20" t="s">
        <v>400</v>
      </c>
      <c r="E108" s="20">
        <v>50</v>
      </c>
      <c r="F108" s="18" t="s">
        <v>393</v>
      </c>
      <c r="G108" s="21" t="s">
        <v>173</v>
      </c>
      <c r="H108" s="71" t="s">
        <v>387</v>
      </c>
      <c r="I108" s="71" t="s">
        <v>387</v>
      </c>
      <c r="J108" s="71"/>
      <c r="K108" s="71"/>
    </row>
    <row r="109" spans="1:11" ht="13" x14ac:dyDescent="0.15">
      <c r="A109" s="15" t="s">
        <v>1261</v>
      </c>
      <c r="B109" s="18" t="s">
        <v>352</v>
      </c>
      <c r="C109" s="20">
        <v>108</v>
      </c>
      <c r="D109" s="20" t="s">
        <v>400</v>
      </c>
      <c r="E109" s="20">
        <v>60</v>
      </c>
      <c r="F109" s="18" t="s">
        <v>393</v>
      </c>
      <c r="G109" s="21" t="s">
        <v>173</v>
      </c>
      <c r="H109" s="71" t="s">
        <v>387</v>
      </c>
      <c r="I109" s="71" t="s">
        <v>387</v>
      </c>
      <c r="J109" s="71"/>
      <c r="K109" s="71"/>
    </row>
    <row r="110" spans="1:11" ht="13" x14ac:dyDescent="0.15">
      <c r="A110" s="15" t="s">
        <v>1289</v>
      </c>
      <c r="B110" s="18" t="s">
        <v>352</v>
      </c>
      <c r="C110" s="20">
        <v>109</v>
      </c>
      <c r="D110" s="20" t="s">
        <v>400</v>
      </c>
      <c r="E110" s="20">
        <v>80</v>
      </c>
      <c r="F110" s="18" t="s">
        <v>398</v>
      </c>
      <c r="G110" s="21" t="s">
        <v>177</v>
      </c>
      <c r="H110" s="71" t="s">
        <v>387</v>
      </c>
      <c r="I110" s="71" t="s">
        <v>387</v>
      </c>
      <c r="J110" s="71"/>
      <c r="K110" s="71"/>
    </row>
    <row r="111" spans="1:11" ht="13" x14ac:dyDescent="0.15">
      <c r="A111" s="15" t="s">
        <v>3469</v>
      </c>
      <c r="B111" s="18" t="s">
        <v>352</v>
      </c>
      <c r="C111" s="20">
        <v>110</v>
      </c>
      <c r="D111" s="20" t="s">
        <v>400</v>
      </c>
      <c r="E111" s="20">
        <v>240</v>
      </c>
      <c r="F111" s="18" t="s">
        <v>386</v>
      </c>
      <c r="G111" s="21" t="s">
        <v>193</v>
      </c>
      <c r="H111" s="71" t="s">
        <v>387</v>
      </c>
      <c r="I111" s="71" t="s">
        <v>387</v>
      </c>
      <c r="J111" s="71"/>
      <c r="K111" s="71" t="s">
        <v>387</v>
      </c>
    </row>
    <row r="112" spans="1:11" ht="13" x14ac:dyDescent="0.15">
      <c r="A112" s="15" t="s">
        <v>1248</v>
      </c>
      <c r="B112" s="18" t="s">
        <v>352</v>
      </c>
      <c r="C112" s="20">
        <v>111</v>
      </c>
      <c r="D112" s="20" t="s">
        <v>400</v>
      </c>
      <c r="E112" s="20">
        <v>90</v>
      </c>
      <c r="F112" s="18" t="s">
        <v>398</v>
      </c>
      <c r="G112" s="21" t="s">
        <v>177</v>
      </c>
      <c r="H112" s="71" t="s">
        <v>387</v>
      </c>
      <c r="I112" s="71" t="s">
        <v>387</v>
      </c>
      <c r="J112" s="71"/>
      <c r="K112" s="71"/>
    </row>
    <row r="113" spans="1:11" ht="13" x14ac:dyDescent="0.15">
      <c r="A113" s="15" t="s">
        <v>1235</v>
      </c>
      <c r="B113" s="18" t="s">
        <v>352</v>
      </c>
      <c r="C113" s="20">
        <v>112</v>
      </c>
      <c r="D113" s="20" t="s">
        <v>400</v>
      </c>
      <c r="E113" s="20">
        <v>150</v>
      </c>
      <c r="F113" s="18" t="s">
        <v>386</v>
      </c>
      <c r="G113" s="21" t="s">
        <v>181</v>
      </c>
      <c r="H113" s="71" t="s">
        <v>387</v>
      </c>
      <c r="I113" s="71" t="s">
        <v>387</v>
      </c>
      <c r="J113" s="71"/>
      <c r="K113" s="71"/>
    </row>
    <row r="114" spans="1:11" ht="13" x14ac:dyDescent="0.15">
      <c r="A114" s="15" t="s">
        <v>1429</v>
      </c>
      <c r="B114" s="18" t="s">
        <v>352</v>
      </c>
      <c r="C114" s="20">
        <v>113</v>
      </c>
      <c r="D114" s="20" t="s">
        <v>400</v>
      </c>
      <c r="E114" s="20">
        <v>130</v>
      </c>
      <c r="F114" s="18" t="s">
        <v>393</v>
      </c>
      <c r="G114" s="21" t="s">
        <v>181</v>
      </c>
      <c r="H114" s="71" t="s">
        <v>387</v>
      </c>
      <c r="I114" s="71" t="s">
        <v>387</v>
      </c>
      <c r="J114" s="71"/>
      <c r="K114" s="71"/>
    </row>
    <row r="115" spans="1:11" ht="13" x14ac:dyDescent="0.15">
      <c r="A115" s="15" t="s">
        <v>2325</v>
      </c>
      <c r="B115" s="18" t="s">
        <v>352</v>
      </c>
      <c r="C115" s="20">
        <v>114</v>
      </c>
      <c r="D115" s="20" t="s">
        <v>400</v>
      </c>
      <c r="E115" s="20">
        <v>70</v>
      </c>
      <c r="F115" s="18" t="s">
        <v>393</v>
      </c>
      <c r="G115" s="21" t="s">
        <v>173</v>
      </c>
      <c r="H115" s="71" t="s">
        <v>387</v>
      </c>
      <c r="I115" s="71" t="s">
        <v>387</v>
      </c>
      <c r="J115" s="71"/>
      <c r="K115" s="71"/>
    </row>
    <row r="116" spans="1:11" ht="13" x14ac:dyDescent="0.15">
      <c r="A116" s="15" t="s">
        <v>2326</v>
      </c>
      <c r="B116" s="18" t="s">
        <v>352</v>
      </c>
      <c r="C116" s="20">
        <v>115</v>
      </c>
      <c r="D116" s="20" t="s">
        <v>400</v>
      </c>
      <c r="E116" s="20">
        <v>140</v>
      </c>
      <c r="F116" s="18" t="s">
        <v>398</v>
      </c>
      <c r="G116" s="21" t="s">
        <v>185</v>
      </c>
      <c r="H116" s="71" t="s">
        <v>387</v>
      </c>
      <c r="I116" s="71" t="s">
        <v>387</v>
      </c>
      <c r="J116" s="71"/>
      <c r="K116" s="71"/>
    </row>
    <row r="117" spans="1:11" ht="13" x14ac:dyDescent="0.15">
      <c r="A117" s="15" t="s">
        <v>2351</v>
      </c>
      <c r="B117" s="18" t="s">
        <v>352</v>
      </c>
      <c r="C117" s="20">
        <v>116</v>
      </c>
      <c r="D117" s="20" t="s">
        <v>400</v>
      </c>
      <c r="E117" s="20">
        <v>90</v>
      </c>
      <c r="F117" s="18" t="s">
        <v>393</v>
      </c>
      <c r="G117" s="21" t="s">
        <v>173</v>
      </c>
      <c r="H117" s="71" t="s">
        <v>387</v>
      </c>
      <c r="I117" s="71" t="s">
        <v>387</v>
      </c>
      <c r="J117" s="71"/>
      <c r="K117" s="71"/>
    </row>
    <row r="118" spans="1:11" ht="13" x14ac:dyDescent="0.15">
      <c r="A118" s="15" t="s">
        <v>2352</v>
      </c>
      <c r="B118" s="18" t="s">
        <v>352</v>
      </c>
      <c r="C118" s="20">
        <v>117</v>
      </c>
      <c r="D118" s="20" t="s">
        <v>400</v>
      </c>
      <c r="E118" s="20">
        <v>160</v>
      </c>
      <c r="F118" s="18" t="s">
        <v>398</v>
      </c>
      <c r="G118" s="21" t="s">
        <v>181</v>
      </c>
      <c r="H118" s="71" t="s">
        <v>387</v>
      </c>
      <c r="I118" s="71" t="s">
        <v>387</v>
      </c>
      <c r="J118" s="71"/>
      <c r="K118" s="71"/>
    </row>
    <row r="119" spans="1:11" ht="13" x14ac:dyDescent="0.15">
      <c r="A119" s="15" t="s">
        <v>2279</v>
      </c>
      <c r="B119" s="18" t="s">
        <v>352</v>
      </c>
      <c r="C119" s="20">
        <v>118</v>
      </c>
      <c r="D119" s="20" t="s">
        <v>400</v>
      </c>
      <c r="E119" s="20">
        <v>120</v>
      </c>
      <c r="F119" s="18" t="s">
        <v>393</v>
      </c>
      <c r="G119" s="21" t="s">
        <v>177</v>
      </c>
      <c r="H119" s="71" t="s">
        <v>387</v>
      </c>
      <c r="I119" s="71" t="s">
        <v>387</v>
      </c>
      <c r="J119" s="71"/>
      <c r="K119" s="71"/>
    </row>
    <row r="120" spans="1:11" ht="13" x14ac:dyDescent="0.15">
      <c r="A120" s="15" t="s">
        <v>2616</v>
      </c>
      <c r="B120" s="18" t="s">
        <v>352</v>
      </c>
      <c r="C120" s="20">
        <v>119</v>
      </c>
      <c r="D120" s="20" t="s">
        <v>400</v>
      </c>
      <c r="E120" s="20">
        <v>70</v>
      </c>
      <c r="F120" s="18" t="s">
        <v>393</v>
      </c>
      <c r="G120" s="21" t="s">
        <v>173</v>
      </c>
      <c r="H120" s="71" t="s">
        <v>387</v>
      </c>
      <c r="I120" s="71" t="s">
        <v>387</v>
      </c>
      <c r="J120" s="71"/>
      <c r="K120" s="71"/>
    </row>
    <row r="121" spans="1:11" ht="13" x14ac:dyDescent="0.15">
      <c r="A121" s="15" t="s">
        <v>2621</v>
      </c>
      <c r="B121" s="18" t="s">
        <v>352</v>
      </c>
      <c r="C121" s="20">
        <v>120</v>
      </c>
      <c r="D121" s="20" t="s">
        <v>400</v>
      </c>
      <c r="E121" s="20">
        <v>130</v>
      </c>
      <c r="F121" s="18" t="s">
        <v>398</v>
      </c>
      <c r="G121" s="21" t="s">
        <v>177</v>
      </c>
      <c r="H121" s="71" t="s">
        <v>387</v>
      </c>
      <c r="I121" s="71" t="s">
        <v>387</v>
      </c>
      <c r="J121" s="71"/>
      <c r="K121" s="71"/>
    </row>
    <row r="122" spans="1:11" ht="13" x14ac:dyDescent="0.15">
      <c r="A122" s="15" t="s">
        <v>2940</v>
      </c>
      <c r="B122" s="18" t="s">
        <v>352</v>
      </c>
      <c r="C122" s="20">
        <v>121</v>
      </c>
      <c r="D122" s="20" t="s">
        <v>400</v>
      </c>
      <c r="E122" s="20">
        <v>80</v>
      </c>
      <c r="F122" s="18" t="s">
        <v>393</v>
      </c>
      <c r="G122" s="21" t="s">
        <v>173</v>
      </c>
      <c r="H122" s="71" t="s">
        <v>387</v>
      </c>
      <c r="I122" s="71" t="s">
        <v>387</v>
      </c>
      <c r="J122" s="71"/>
      <c r="K122" s="71"/>
    </row>
    <row r="123" spans="1:11" ht="13" x14ac:dyDescent="0.15">
      <c r="A123" s="15" t="s">
        <v>2923</v>
      </c>
      <c r="B123" s="18" t="s">
        <v>352</v>
      </c>
      <c r="C123" s="20">
        <v>122</v>
      </c>
      <c r="D123" s="20" t="s">
        <v>400</v>
      </c>
      <c r="E123" s="20">
        <v>140</v>
      </c>
      <c r="F123" s="18" t="s">
        <v>398</v>
      </c>
      <c r="G123" s="21" t="s">
        <v>181</v>
      </c>
      <c r="H123" s="71" t="s">
        <v>387</v>
      </c>
      <c r="I123" s="71" t="s">
        <v>387</v>
      </c>
      <c r="J123" s="71"/>
      <c r="K123" s="71"/>
    </row>
    <row r="124" spans="1:11" ht="13" x14ac:dyDescent="0.15">
      <c r="A124" s="15" t="s">
        <v>2996</v>
      </c>
      <c r="B124" s="18" t="s">
        <v>352</v>
      </c>
      <c r="C124" s="20">
        <v>123</v>
      </c>
      <c r="D124" s="20" t="s">
        <v>400</v>
      </c>
      <c r="E124" s="20">
        <v>60</v>
      </c>
      <c r="F124" s="18" t="s">
        <v>393</v>
      </c>
      <c r="G124" s="21" t="s">
        <v>173</v>
      </c>
      <c r="H124" s="71" t="s">
        <v>387</v>
      </c>
      <c r="I124" s="71" t="s">
        <v>387</v>
      </c>
      <c r="J124" s="71"/>
      <c r="K124" s="71"/>
    </row>
    <row r="125" spans="1:11" ht="13" x14ac:dyDescent="0.15">
      <c r="A125" s="15" t="s">
        <v>3031</v>
      </c>
      <c r="B125" s="18" t="s">
        <v>352</v>
      </c>
      <c r="C125" s="20">
        <v>124</v>
      </c>
      <c r="D125" s="20" t="s">
        <v>400</v>
      </c>
      <c r="E125" s="20">
        <v>120</v>
      </c>
      <c r="F125" s="18" t="s">
        <v>398</v>
      </c>
      <c r="G125" s="21" t="s">
        <v>185</v>
      </c>
      <c r="H125" s="71" t="s">
        <v>387</v>
      </c>
      <c r="I125" s="71" t="s">
        <v>387</v>
      </c>
      <c r="J125" s="71"/>
      <c r="K125" s="71"/>
    </row>
    <row r="126" spans="1:11" ht="13" x14ac:dyDescent="0.15">
      <c r="A126" s="15" t="s">
        <v>2941</v>
      </c>
      <c r="B126" s="18" t="s">
        <v>352</v>
      </c>
      <c r="C126" s="20">
        <v>125</v>
      </c>
      <c r="D126" s="20" t="s">
        <v>400</v>
      </c>
      <c r="E126" s="20">
        <v>110</v>
      </c>
      <c r="F126" s="18" t="s">
        <v>393</v>
      </c>
      <c r="G126" s="21" t="s">
        <v>173</v>
      </c>
      <c r="H126" s="71" t="s">
        <v>387</v>
      </c>
      <c r="I126" s="71" t="s">
        <v>387</v>
      </c>
      <c r="J126" s="71"/>
      <c r="K126" s="71"/>
    </row>
    <row r="127" spans="1:11" ht="13" x14ac:dyDescent="0.15">
      <c r="A127" s="15" t="s">
        <v>2942</v>
      </c>
      <c r="B127" s="18" t="s">
        <v>352</v>
      </c>
      <c r="C127" s="20">
        <v>126</v>
      </c>
      <c r="D127" s="20" t="s">
        <v>400</v>
      </c>
      <c r="E127" s="20">
        <v>80</v>
      </c>
      <c r="F127" s="18" t="s">
        <v>393</v>
      </c>
      <c r="G127" s="21" t="s">
        <v>173</v>
      </c>
      <c r="H127" s="71" t="s">
        <v>387</v>
      </c>
      <c r="I127" s="71" t="s">
        <v>387</v>
      </c>
      <c r="J127" s="71"/>
      <c r="K127" s="71"/>
    </row>
    <row r="128" spans="1:11" ht="13" x14ac:dyDescent="0.15">
      <c r="A128" s="15" t="s">
        <v>2943</v>
      </c>
      <c r="B128" s="18" t="s">
        <v>352</v>
      </c>
      <c r="C128" s="20">
        <v>127</v>
      </c>
      <c r="D128" s="20" t="s">
        <v>400</v>
      </c>
      <c r="E128" s="20">
        <v>140</v>
      </c>
      <c r="F128" s="18" t="s">
        <v>398</v>
      </c>
      <c r="G128" s="21" t="s">
        <v>181</v>
      </c>
      <c r="H128" s="71" t="s">
        <v>387</v>
      </c>
      <c r="I128" s="71" t="s">
        <v>387</v>
      </c>
      <c r="J128" s="71"/>
      <c r="K128" s="71"/>
    </row>
    <row r="129" spans="1:11" ht="13" x14ac:dyDescent="0.15">
      <c r="A129" s="15" t="s">
        <v>2946</v>
      </c>
      <c r="B129" s="18" t="s">
        <v>352</v>
      </c>
      <c r="C129" s="20">
        <v>128</v>
      </c>
      <c r="D129" s="20" t="s">
        <v>858</v>
      </c>
      <c r="E129" s="20">
        <v>70</v>
      </c>
      <c r="F129" s="18" t="s">
        <v>393</v>
      </c>
      <c r="G129" s="21" t="s">
        <v>173</v>
      </c>
      <c r="H129" s="71" t="s">
        <v>387</v>
      </c>
      <c r="I129" s="71" t="s">
        <v>387</v>
      </c>
      <c r="J129" s="71"/>
      <c r="K129" s="71"/>
    </row>
    <row r="130" spans="1:11" ht="13" x14ac:dyDescent="0.15">
      <c r="A130" s="15" t="s">
        <v>3470</v>
      </c>
      <c r="B130" s="18" t="s">
        <v>352</v>
      </c>
      <c r="C130" s="20">
        <v>129</v>
      </c>
      <c r="D130" s="20" t="s">
        <v>858</v>
      </c>
      <c r="E130" s="20">
        <v>200</v>
      </c>
      <c r="F130" s="18" t="s">
        <v>398</v>
      </c>
      <c r="G130" s="21" t="s">
        <v>193</v>
      </c>
      <c r="H130" s="71" t="s">
        <v>387</v>
      </c>
      <c r="I130" s="71" t="s">
        <v>387</v>
      </c>
      <c r="J130" s="71"/>
      <c r="K130" s="71" t="s">
        <v>387</v>
      </c>
    </row>
    <row r="131" spans="1:11" ht="13" x14ac:dyDescent="0.15">
      <c r="A131" s="15" t="s">
        <v>2932</v>
      </c>
      <c r="B131" s="18" t="s">
        <v>352</v>
      </c>
      <c r="C131" s="20">
        <v>130</v>
      </c>
      <c r="D131" s="20" t="s">
        <v>858</v>
      </c>
      <c r="E131" s="20">
        <v>80</v>
      </c>
      <c r="F131" s="18" t="s">
        <v>393</v>
      </c>
      <c r="G131" s="21" t="s">
        <v>173</v>
      </c>
      <c r="H131" s="71" t="s">
        <v>387</v>
      </c>
      <c r="I131" s="71" t="s">
        <v>387</v>
      </c>
      <c r="J131" s="71"/>
      <c r="K131" s="71"/>
    </row>
    <row r="132" spans="1:11" ht="13" x14ac:dyDescent="0.15">
      <c r="A132" s="15" t="s">
        <v>2933</v>
      </c>
      <c r="B132" s="18" t="s">
        <v>352</v>
      </c>
      <c r="C132" s="20">
        <v>131</v>
      </c>
      <c r="D132" s="20" t="s">
        <v>858</v>
      </c>
      <c r="E132" s="20">
        <v>140</v>
      </c>
      <c r="F132" s="18" t="s">
        <v>398</v>
      </c>
      <c r="G132" s="21" t="s">
        <v>181</v>
      </c>
      <c r="H132" s="71" t="s">
        <v>387</v>
      </c>
      <c r="I132" s="71" t="s">
        <v>387</v>
      </c>
      <c r="J132" s="71"/>
      <c r="K132" s="71"/>
    </row>
    <row r="133" spans="1:11" ht="13" x14ac:dyDescent="0.15">
      <c r="A133" s="15" t="s">
        <v>1210</v>
      </c>
      <c r="B133" s="18" t="s">
        <v>352</v>
      </c>
      <c r="C133" s="20">
        <v>132</v>
      </c>
      <c r="D133" s="20" t="s">
        <v>858</v>
      </c>
      <c r="E133" s="20">
        <v>50</v>
      </c>
      <c r="F133" s="18" t="s">
        <v>393</v>
      </c>
      <c r="G133" s="21" t="s">
        <v>173</v>
      </c>
      <c r="H133" s="71" t="s">
        <v>387</v>
      </c>
      <c r="I133" s="71" t="s">
        <v>387</v>
      </c>
      <c r="J133" s="71"/>
      <c r="K133" s="71"/>
    </row>
    <row r="134" spans="1:11" ht="13" x14ac:dyDescent="0.15">
      <c r="A134" s="15" t="s">
        <v>1276</v>
      </c>
      <c r="B134" s="18" t="s">
        <v>352</v>
      </c>
      <c r="C134" s="20">
        <v>133</v>
      </c>
      <c r="D134" s="20" t="s">
        <v>858</v>
      </c>
      <c r="E134" s="20">
        <v>100</v>
      </c>
      <c r="F134" s="18" t="s">
        <v>393</v>
      </c>
      <c r="G134" s="21" t="s">
        <v>177</v>
      </c>
      <c r="H134" s="71" t="s">
        <v>387</v>
      </c>
      <c r="I134" s="71" t="s">
        <v>387</v>
      </c>
      <c r="J134" s="71"/>
      <c r="K134" s="71"/>
    </row>
    <row r="135" spans="1:11" ht="13" x14ac:dyDescent="0.15">
      <c r="A135" s="15" t="s">
        <v>2384</v>
      </c>
      <c r="B135" s="18" t="s">
        <v>352</v>
      </c>
      <c r="C135" s="20">
        <v>134</v>
      </c>
      <c r="D135" s="20" t="s">
        <v>858</v>
      </c>
      <c r="E135" s="20">
        <v>60</v>
      </c>
      <c r="F135" s="18" t="s">
        <v>393</v>
      </c>
      <c r="G135" s="21" t="s">
        <v>173</v>
      </c>
      <c r="H135" s="71" t="s">
        <v>387</v>
      </c>
      <c r="I135" s="71" t="s">
        <v>387</v>
      </c>
      <c r="J135" s="71"/>
      <c r="K135" s="71"/>
    </row>
    <row r="136" spans="1:11" ht="13" x14ac:dyDescent="0.15">
      <c r="A136" s="15" t="s">
        <v>2385</v>
      </c>
      <c r="B136" s="18" t="s">
        <v>352</v>
      </c>
      <c r="C136" s="20">
        <v>135</v>
      </c>
      <c r="D136" s="20" t="s">
        <v>858</v>
      </c>
      <c r="E136" s="20">
        <v>120</v>
      </c>
      <c r="F136" s="18" t="s">
        <v>398</v>
      </c>
      <c r="G136" s="21" t="s">
        <v>177</v>
      </c>
      <c r="H136" s="71" t="s">
        <v>387</v>
      </c>
      <c r="I136" s="71" t="s">
        <v>387</v>
      </c>
      <c r="J136" s="71"/>
      <c r="K136" s="71"/>
    </row>
    <row r="137" spans="1:11" ht="13" x14ac:dyDescent="0.15">
      <c r="A137" s="15" t="s">
        <v>3133</v>
      </c>
      <c r="B137" s="18" t="s">
        <v>352</v>
      </c>
      <c r="C137" s="20">
        <v>136</v>
      </c>
      <c r="D137" s="20" t="s">
        <v>858</v>
      </c>
      <c r="E137" s="20">
        <v>150</v>
      </c>
      <c r="F137" s="18" t="s">
        <v>393</v>
      </c>
      <c r="G137" s="21" t="s">
        <v>185</v>
      </c>
      <c r="H137" s="71" t="s">
        <v>387</v>
      </c>
      <c r="I137" s="71" t="s">
        <v>387</v>
      </c>
      <c r="J137" s="71"/>
      <c r="K137" s="71"/>
    </row>
    <row r="138" spans="1:11" ht="13" x14ac:dyDescent="0.15">
      <c r="A138" s="15" t="s">
        <v>2981</v>
      </c>
      <c r="B138" s="18" t="s">
        <v>352</v>
      </c>
      <c r="C138" s="20">
        <v>137</v>
      </c>
      <c r="D138" s="20" t="s">
        <v>847</v>
      </c>
      <c r="E138" s="20">
        <v>60</v>
      </c>
      <c r="F138" s="18" t="s">
        <v>393</v>
      </c>
      <c r="G138" s="21" t="s">
        <v>173</v>
      </c>
      <c r="H138" s="71" t="s">
        <v>387</v>
      </c>
      <c r="I138" s="71" t="s">
        <v>387</v>
      </c>
      <c r="J138" s="71"/>
      <c r="K138" s="71"/>
    </row>
    <row r="139" spans="1:11" ht="13" x14ac:dyDescent="0.15">
      <c r="A139" s="15" t="s">
        <v>2982</v>
      </c>
      <c r="B139" s="18" t="s">
        <v>352</v>
      </c>
      <c r="C139" s="20">
        <v>138</v>
      </c>
      <c r="D139" s="20" t="s">
        <v>847</v>
      </c>
      <c r="E139" s="20">
        <v>120</v>
      </c>
      <c r="F139" s="18" t="s">
        <v>398</v>
      </c>
      <c r="G139" s="21" t="s">
        <v>181</v>
      </c>
      <c r="H139" s="71" t="s">
        <v>387</v>
      </c>
      <c r="I139" s="71" t="s">
        <v>387</v>
      </c>
      <c r="J139" s="71"/>
      <c r="K139" s="71"/>
    </row>
    <row r="140" spans="1:11" ht="13" x14ac:dyDescent="0.15">
      <c r="A140" s="15" t="s">
        <v>849</v>
      </c>
      <c r="B140" s="18" t="s">
        <v>352</v>
      </c>
      <c r="C140" s="20">
        <v>139</v>
      </c>
      <c r="D140" s="20" t="s">
        <v>847</v>
      </c>
      <c r="E140" s="20">
        <v>170</v>
      </c>
      <c r="F140" s="18" t="s">
        <v>398</v>
      </c>
      <c r="G140" s="21" t="s">
        <v>185</v>
      </c>
      <c r="H140" s="71" t="s">
        <v>387</v>
      </c>
      <c r="I140" s="71" t="s">
        <v>387</v>
      </c>
      <c r="J140" s="71"/>
      <c r="K140" s="71"/>
    </row>
    <row r="141" spans="1:11" ht="13" x14ac:dyDescent="0.15">
      <c r="A141" s="15" t="s">
        <v>1241</v>
      </c>
      <c r="B141" s="18" t="s">
        <v>352</v>
      </c>
      <c r="C141" s="20">
        <v>140</v>
      </c>
      <c r="D141" s="20" t="s">
        <v>847</v>
      </c>
      <c r="E141" s="20">
        <v>70</v>
      </c>
      <c r="F141" s="18" t="s">
        <v>393</v>
      </c>
      <c r="G141" s="21" t="s">
        <v>177</v>
      </c>
      <c r="H141" s="71" t="s">
        <v>387</v>
      </c>
      <c r="I141" s="71" t="s">
        <v>387</v>
      </c>
      <c r="J141" s="71"/>
      <c r="K141" s="71"/>
    </row>
    <row r="142" spans="1:11" ht="13" x14ac:dyDescent="0.15">
      <c r="A142" s="15" t="s">
        <v>1949</v>
      </c>
      <c r="B142" s="18" t="s">
        <v>352</v>
      </c>
      <c r="C142" s="20">
        <v>141</v>
      </c>
      <c r="D142" s="20" t="s">
        <v>847</v>
      </c>
      <c r="E142" s="20">
        <v>130</v>
      </c>
      <c r="F142" s="18" t="s">
        <v>398</v>
      </c>
      <c r="G142" s="21" t="s">
        <v>177</v>
      </c>
      <c r="H142" s="71" t="s">
        <v>387</v>
      </c>
      <c r="I142" s="71" t="s">
        <v>387</v>
      </c>
      <c r="J142" s="71"/>
      <c r="K142" s="71"/>
    </row>
    <row r="143" spans="1:11" ht="13" x14ac:dyDescent="0.15">
      <c r="A143" s="15" t="s">
        <v>3002</v>
      </c>
      <c r="B143" s="18" t="s">
        <v>352</v>
      </c>
      <c r="C143" s="20">
        <v>142</v>
      </c>
      <c r="D143" s="20" t="s">
        <v>847</v>
      </c>
      <c r="E143" s="20">
        <v>170</v>
      </c>
      <c r="F143" s="18" t="s">
        <v>386</v>
      </c>
      <c r="G143" s="21" t="s">
        <v>185</v>
      </c>
      <c r="H143" s="71" t="s">
        <v>387</v>
      </c>
      <c r="I143" s="71" t="s">
        <v>387</v>
      </c>
      <c r="J143" s="71"/>
      <c r="K143" s="71"/>
    </row>
    <row r="144" spans="1:11" ht="13" x14ac:dyDescent="0.15">
      <c r="A144" s="15" t="s">
        <v>3471</v>
      </c>
      <c r="B144" s="18" t="s">
        <v>352</v>
      </c>
      <c r="C144" s="20">
        <v>143</v>
      </c>
      <c r="D144" s="20" t="s">
        <v>2547</v>
      </c>
      <c r="E144" s="20">
        <v>240</v>
      </c>
      <c r="F144" s="18" t="s">
        <v>393</v>
      </c>
      <c r="G144" s="21" t="s">
        <v>193</v>
      </c>
      <c r="H144" s="71" t="s">
        <v>387</v>
      </c>
      <c r="I144" s="71" t="s">
        <v>387</v>
      </c>
      <c r="J144" s="71"/>
      <c r="K144" s="71" t="s">
        <v>387</v>
      </c>
    </row>
    <row r="145" spans="1:11" ht="13" x14ac:dyDescent="0.15">
      <c r="A145" s="15" t="s">
        <v>396</v>
      </c>
      <c r="B145" s="18" t="s">
        <v>352</v>
      </c>
      <c r="C145" s="20">
        <v>144</v>
      </c>
      <c r="D145" s="20" t="s">
        <v>2547</v>
      </c>
      <c r="E145" s="20">
        <v>50</v>
      </c>
      <c r="F145" s="18" t="s">
        <v>393</v>
      </c>
      <c r="G145" s="21" t="s">
        <v>177</v>
      </c>
      <c r="H145" s="71" t="s">
        <v>387</v>
      </c>
      <c r="I145" s="71" t="s">
        <v>387</v>
      </c>
      <c r="J145" s="71"/>
      <c r="K145" s="71"/>
    </row>
    <row r="146" spans="1:11" ht="13" x14ac:dyDescent="0.15">
      <c r="A146" s="15" t="s">
        <v>3027</v>
      </c>
      <c r="B146" s="18" t="s">
        <v>352</v>
      </c>
      <c r="C146" s="20">
        <v>145</v>
      </c>
      <c r="D146" s="20" t="s">
        <v>2547</v>
      </c>
      <c r="E146" s="20">
        <v>110</v>
      </c>
      <c r="F146" s="18" t="s">
        <v>398</v>
      </c>
      <c r="G146" s="21" t="s">
        <v>185</v>
      </c>
      <c r="H146" s="71" t="s">
        <v>387</v>
      </c>
      <c r="I146" s="71" t="s">
        <v>387</v>
      </c>
      <c r="J146" s="71"/>
      <c r="K146" s="71"/>
    </row>
    <row r="147" spans="1:11" ht="13" x14ac:dyDescent="0.15">
      <c r="A147" s="15" t="s">
        <v>1249</v>
      </c>
      <c r="B147" s="18" t="s">
        <v>352</v>
      </c>
      <c r="C147" s="20">
        <v>146</v>
      </c>
      <c r="D147" s="20" t="s">
        <v>2547</v>
      </c>
      <c r="E147" s="20">
        <v>60</v>
      </c>
      <c r="F147" s="18" t="s">
        <v>393</v>
      </c>
      <c r="G147" s="21" t="s">
        <v>173</v>
      </c>
      <c r="H147" s="71" t="s">
        <v>387</v>
      </c>
      <c r="I147" s="71" t="s">
        <v>387</v>
      </c>
      <c r="J147" s="71"/>
      <c r="K147" s="71"/>
    </row>
    <row r="148" spans="1:11" ht="13" x14ac:dyDescent="0.15">
      <c r="A148" s="15" t="s">
        <v>2311</v>
      </c>
      <c r="B148" s="18" t="s">
        <v>352</v>
      </c>
      <c r="C148" s="20">
        <v>147</v>
      </c>
      <c r="D148" s="20" t="s">
        <v>2547</v>
      </c>
      <c r="E148" s="20">
        <v>40</v>
      </c>
      <c r="F148" s="18" t="s">
        <v>393</v>
      </c>
      <c r="G148" s="21" t="s">
        <v>173</v>
      </c>
      <c r="H148" s="71" t="s">
        <v>387</v>
      </c>
      <c r="I148" s="71" t="s">
        <v>387</v>
      </c>
      <c r="J148" s="71"/>
      <c r="K148" s="71"/>
    </row>
    <row r="149" spans="1:11" ht="13" x14ac:dyDescent="0.15">
      <c r="A149" s="15" t="s">
        <v>2441</v>
      </c>
      <c r="B149" s="18" t="s">
        <v>352</v>
      </c>
      <c r="C149" s="20">
        <v>148</v>
      </c>
      <c r="D149" s="20" t="s">
        <v>2547</v>
      </c>
      <c r="E149" s="20">
        <v>70</v>
      </c>
      <c r="F149" s="18" t="s">
        <v>398</v>
      </c>
      <c r="G149" s="21" t="s">
        <v>181</v>
      </c>
      <c r="H149" s="71" t="s">
        <v>387</v>
      </c>
      <c r="I149" s="71" t="s">
        <v>387</v>
      </c>
      <c r="J149" s="71"/>
      <c r="K149" s="71"/>
    </row>
    <row r="150" spans="1:11" ht="13" x14ac:dyDescent="0.15">
      <c r="A150" s="15" t="s">
        <v>2586</v>
      </c>
      <c r="B150" s="18" t="s">
        <v>352</v>
      </c>
      <c r="C150" s="20">
        <v>149</v>
      </c>
      <c r="D150" s="20" t="s">
        <v>2547</v>
      </c>
      <c r="E150" s="20">
        <v>30</v>
      </c>
      <c r="F150" s="18" t="s">
        <v>393</v>
      </c>
      <c r="G150" s="21" t="s">
        <v>173</v>
      </c>
      <c r="H150" s="71" t="s">
        <v>387</v>
      </c>
      <c r="I150" s="71" t="s">
        <v>387</v>
      </c>
      <c r="J150" s="71"/>
      <c r="K150" s="71"/>
    </row>
    <row r="151" spans="1:11" ht="13" x14ac:dyDescent="0.15">
      <c r="A151" s="15" t="s">
        <v>2586</v>
      </c>
      <c r="B151" s="18" t="s">
        <v>352</v>
      </c>
      <c r="C151" s="20">
        <v>150</v>
      </c>
      <c r="D151" s="20" t="s">
        <v>2547</v>
      </c>
      <c r="E151" s="20">
        <v>40</v>
      </c>
      <c r="F151" s="18" t="s">
        <v>393</v>
      </c>
      <c r="G151" s="21" t="s">
        <v>173</v>
      </c>
      <c r="H151" s="71" t="s">
        <v>387</v>
      </c>
      <c r="I151" s="71" t="s">
        <v>387</v>
      </c>
      <c r="J151" s="71"/>
      <c r="K151" s="71"/>
    </row>
    <row r="152" spans="1:11" ht="13" x14ac:dyDescent="0.15">
      <c r="A152" s="15" t="s">
        <v>2587</v>
      </c>
      <c r="B152" s="18" t="s">
        <v>352</v>
      </c>
      <c r="C152" s="20">
        <v>151</v>
      </c>
      <c r="D152" s="20" t="s">
        <v>2547</v>
      </c>
      <c r="E152" s="20">
        <v>70</v>
      </c>
      <c r="F152" s="18" t="s">
        <v>398</v>
      </c>
      <c r="G152" s="21" t="s">
        <v>177</v>
      </c>
      <c r="H152" s="71" t="s">
        <v>387</v>
      </c>
      <c r="I152" s="71" t="s">
        <v>387</v>
      </c>
      <c r="J152" s="71"/>
      <c r="K152" s="71"/>
    </row>
    <row r="153" spans="1:11" ht="13" x14ac:dyDescent="0.15">
      <c r="A153" s="15" t="s">
        <v>2588</v>
      </c>
      <c r="B153" s="18" t="s">
        <v>352</v>
      </c>
      <c r="C153" s="20">
        <v>152</v>
      </c>
      <c r="D153" s="20" t="s">
        <v>2547</v>
      </c>
      <c r="E153" s="20">
        <v>130</v>
      </c>
      <c r="F153" s="18" t="s">
        <v>386</v>
      </c>
      <c r="G153" s="21" t="s">
        <v>185</v>
      </c>
      <c r="H153" s="71" t="s">
        <v>387</v>
      </c>
      <c r="I153" s="71" t="s">
        <v>387</v>
      </c>
      <c r="J153" s="71"/>
      <c r="K153" s="71"/>
    </row>
    <row r="154" spans="1:11" ht="13" x14ac:dyDescent="0.15">
      <c r="A154" s="15" t="s">
        <v>2550</v>
      </c>
      <c r="B154" s="18" t="s">
        <v>352</v>
      </c>
      <c r="C154" s="20">
        <v>153</v>
      </c>
      <c r="D154" s="20" t="s">
        <v>2547</v>
      </c>
      <c r="E154" s="20">
        <v>60</v>
      </c>
      <c r="F154" s="18" t="s">
        <v>393</v>
      </c>
      <c r="G154" s="21" t="s">
        <v>173</v>
      </c>
      <c r="H154" s="71" t="s">
        <v>387</v>
      </c>
      <c r="I154" s="71" t="s">
        <v>387</v>
      </c>
      <c r="J154" s="71"/>
      <c r="K154" s="71"/>
    </row>
    <row r="155" spans="1:11" ht="13" x14ac:dyDescent="0.15">
      <c r="A155" s="15" t="s">
        <v>2551</v>
      </c>
      <c r="B155" s="18" t="s">
        <v>352</v>
      </c>
      <c r="C155" s="20">
        <v>154</v>
      </c>
      <c r="D155" s="20" t="s">
        <v>2547</v>
      </c>
      <c r="E155" s="20">
        <v>110</v>
      </c>
      <c r="F155" s="18" t="s">
        <v>398</v>
      </c>
      <c r="G155" s="21" t="s">
        <v>181</v>
      </c>
      <c r="H155" s="71" t="s">
        <v>387</v>
      </c>
      <c r="I155" s="71" t="s">
        <v>387</v>
      </c>
      <c r="J155" s="71"/>
      <c r="K155" s="71"/>
    </row>
    <row r="156" spans="1:11" ht="13" x14ac:dyDescent="0.15">
      <c r="A156" s="15" t="s">
        <v>2622</v>
      </c>
      <c r="B156" s="18" t="s">
        <v>352</v>
      </c>
      <c r="C156" s="20">
        <v>155</v>
      </c>
      <c r="D156" s="20" t="s">
        <v>2547</v>
      </c>
      <c r="E156" s="20">
        <v>110</v>
      </c>
      <c r="F156" s="18" t="s">
        <v>398</v>
      </c>
      <c r="G156" s="21" t="s">
        <v>181</v>
      </c>
      <c r="H156" s="71" t="s">
        <v>387</v>
      </c>
      <c r="I156" s="71" t="s">
        <v>387</v>
      </c>
      <c r="J156" s="71"/>
      <c r="K156" s="71"/>
    </row>
    <row r="157" spans="1:11" ht="13" x14ac:dyDescent="0.15">
      <c r="A157" s="15" t="s">
        <v>3472</v>
      </c>
      <c r="B157" s="18" t="s">
        <v>352</v>
      </c>
      <c r="C157" s="20">
        <v>156</v>
      </c>
      <c r="D157" s="20" t="s">
        <v>149</v>
      </c>
      <c r="E157" s="20">
        <v>280</v>
      </c>
      <c r="F157" s="18" t="s">
        <v>393</v>
      </c>
      <c r="G157" s="21" t="s">
        <v>193</v>
      </c>
      <c r="H157" s="71" t="s">
        <v>387</v>
      </c>
      <c r="I157" s="71" t="s">
        <v>387</v>
      </c>
      <c r="J157" s="71"/>
      <c r="K157" s="71" t="s">
        <v>387</v>
      </c>
    </row>
    <row r="158" spans="1:11" ht="13" x14ac:dyDescent="0.15">
      <c r="A158" s="15" t="s">
        <v>3473</v>
      </c>
      <c r="B158" s="18" t="s">
        <v>352</v>
      </c>
      <c r="C158" s="20">
        <v>157</v>
      </c>
      <c r="D158" s="20" t="s">
        <v>149</v>
      </c>
      <c r="E158" s="20">
        <v>270</v>
      </c>
      <c r="F158" s="18" t="s">
        <v>393</v>
      </c>
      <c r="G158" s="21" t="s">
        <v>193</v>
      </c>
      <c r="H158" s="71" t="s">
        <v>387</v>
      </c>
      <c r="I158" s="71" t="s">
        <v>387</v>
      </c>
      <c r="J158" s="71"/>
      <c r="K158" s="71" t="s">
        <v>387</v>
      </c>
    </row>
    <row r="159" spans="1:11" ht="13" x14ac:dyDescent="0.15">
      <c r="A159" s="15" t="s">
        <v>3474</v>
      </c>
      <c r="B159" s="18" t="s">
        <v>352</v>
      </c>
      <c r="C159" s="20">
        <v>158</v>
      </c>
      <c r="D159" s="20" t="s">
        <v>149</v>
      </c>
      <c r="E159" s="20">
        <v>280</v>
      </c>
      <c r="F159" s="18" t="s">
        <v>393</v>
      </c>
      <c r="G159" s="21" t="s">
        <v>193</v>
      </c>
      <c r="H159" s="71" t="s">
        <v>387</v>
      </c>
      <c r="I159" s="71" t="s">
        <v>387</v>
      </c>
      <c r="J159" s="71"/>
      <c r="K159" s="71" t="s">
        <v>387</v>
      </c>
    </row>
    <row r="160" spans="1:11" ht="13" x14ac:dyDescent="0.15">
      <c r="A160" s="15" t="s">
        <v>3005</v>
      </c>
      <c r="B160" s="18" t="s">
        <v>352</v>
      </c>
      <c r="C160" s="20">
        <v>159</v>
      </c>
      <c r="D160" s="20" t="s">
        <v>149</v>
      </c>
      <c r="E160" s="20">
        <v>120</v>
      </c>
      <c r="F160" s="18" t="s">
        <v>393</v>
      </c>
      <c r="G160" s="21" t="s">
        <v>181</v>
      </c>
      <c r="H160" s="71" t="s">
        <v>387</v>
      </c>
      <c r="I160" s="71" t="s">
        <v>387</v>
      </c>
      <c r="J160" s="71"/>
      <c r="K160" s="71"/>
    </row>
    <row r="161" spans="1:11" ht="13" x14ac:dyDescent="0.15">
      <c r="A161" s="15" t="s">
        <v>3006</v>
      </c>
      <c r="B161" s="18" t="s">
        <v>352</v>
      </c>
      <c r="C161" s="20">
        <v>160</v>
      </c>
      <c r="D161" s="20" t="s">
        <v>149</v>
      </c>
      <c r="E161" s="20">
        <v>60</v>
      </c>
      <c r="F161" s="18" t="s">
        <v>393</v>
      </c>
      <c r="G161" s="21" t="s">
        <v>173</v>
      </c>
      <c r="H161" s="71" t="s">
        <v>387</v>
      </c>
      <c r="I161" s="71" t="s">
        <v>387</v>
      </c>
      <c r="J161" s="71"/>
      <c r="K161" s="71"/>
    </row>
    <row r="162" spans="1:11" ht="13" x14ac:dyDescent="0.15">
      <c r="A162" s="15" t="s">
        <v>3006</v>
      </c>
      <c r="B162" s="18" t="s">
        <v>352</v>
      </c>
      <c r="C162" s="20">
        <v>161</v>
      </c>
      <c r="D162" s="20" t="s">
        <v>149</v>
      </c>
      <c r="E162" s="20">
        <v>70</v>
      </c>
      <c r="F162" s="18" t="s">
        <v>393</v>
      </c>
      <c r="G162" s="21" t="s">
        <v>173</v>
      </c>
      <c r="H162" s="71" t="s">
        <v>387</v>
      </c>
      <c r="I162" s="71" t="s">
        <v>387</v>
      </c>
      <c r="J162" s="71"/>
      <c r="K162" s="71"/>
    </row>
    <row r="163" spans="1:11" ht="13" x14ac:dyDescent="0.15">
      <c r="A163" s="15" t="s">
        <v>3007</v>
      </c>
      <c r="B163" s="18" t="s">
        <v>352</v>
      </c>
      <c r="C163" s="20">
        <v>162</v>
      </c>
      <c r="D163" s="20" t="s">
        <v>149</v>
      </c>
      <c r="E163" s="20">
        <v>80</v>
      </c>
      <c r="F163" s="18" t="s">
        <v>398</v>
      </c>
      <c r="G163" s="21" t="s">
        <v>177</v>
      </c>
      <c r="H163" s="71" t="s">
        <v>387</v>
      </c>
      <c r="I163" s="71" t="s">
        <v>387</v>
      </c>
      <c r="J163" s="71"/>
      <c r="K163" s="71"/>
    </row>
    <row r="164" spans="1:11" ht="13" x14ac:dyDescent="0.15">
      <c r="A164" s="15" t="s">
        <v>3073</v>
      </c>
      <c r="B164" s="18" t="s">
        <v>352</v>
      </c>
      <c r="C164" s="20">
        <v>163</v>
      </c>
      <c r="D164" s="20" t="s">
        <v>149</v>
      </c>
      <c r="E164" s="20">
        <v>160</v>
      </c>
      <c r="F164" s="18" t="s">
        <v>386</v>
      </c>
      <c r="G164" s="21" t="s">
        <v>185</v>
      </c>
      <c r="H164" s="71" t="s">
        <v>387</v>
      </c>
      <c r="I164" s="71" t="s">
        <v>387</v>
      </c>
      <c r="J164" s="71"/>
      <c r="K164" s="71"/>
    </row>
    <row r="165" spans="1:11" ht="13" x14ac:dyDescent="0.15">
      <c r="A165" s="15" t="s">
        <v>3475</v>
      </c>
      <c r="B165" s="18" t="s">
        <v>352</v>
      </c>
      <c r="C165" s="20">
        <v>164</v>
      </c>
      <c r="D165" s="20" t="s">
        <v>149</v>
      </c>
      <c r="E165" s="20">
        <v>110</v>
      </c>
      <c r="F165" s="18" t="s">
        <v>393</v>
      </c>
      <c r="G165" s="21" t="s">
        <v>185</v>
      </c>
      <c r="H165" s="71" t="s">
        <v>387</v>
      </c>
      <c r="I165" s="71" t="s">
        <v>387</v>
      </c>
      <c r="J165" s="71"/>
      <c r="K165" s="71"/>
    </row>
    <row r="166" spans="1:11" ht="13" x14ac:dyDescent="0.15">
      <c r="A166" s="15" t="s">
        <v>3476</v>
      </c>
      <c r="B166" s="18" t="s">
        <v>352</v>
      </c>
      <c r="C166" s="20">
        <v>165</v>
      </c>
      <c r="D166" s="20" t="s">
        <v>392</v>
      </c>
      <c r="E166" s="20">
        <v>240</v>
      </c>
      <c r="F166" s="18" t="s">
        <v>393</v>
      </c>
      <c r="G166" s="21" t="s">
        <v>193</v>
      </c>
      <c r="H166" s="71" t="s">
        <v>387</v>
      </c>
      <c r="I166" s="71" t="s">
        <v>387</v>
      </c>
      <c r="J166" s="71"/>
      <c r="K166" s="71" t="s">
        <v>387</v>
      </c>
    </row>
    <row r="167" spans="1:11" ht="13" x14ac:dyDescent="0.15">
      <c r="A167" s="15" t="s">
        <v>537</v>
      </c>
      <c r="B167" s="18" t="s">
        <v>352</v>
      </c>
      <c r="C167" s="20">
        <v>166</v>
      </c>
      <c r="D167" s="20" t="s">
        <v>392</v>
      </c>
      <c r="E167" s="20">
        <v>60</v>
      </c>
      <c r="F167" s="18" t="s">
        <v>393</v>
      </c>
      <c r="G167" s="21" t="s">
        <v>173</v>
      </c>
      <c r="H167" s="71" t="s">
        <v>387</v>
      </c>
      <c r="I167" s="71" t="s">
        <v>387</v>
      </c>
      <c r="J167" s="71"/>
      <c r="K167" s="71"/>
    </row>
    <row r="168" spans="1:11" ht="13" x14ac:dyDescent="0.15">
      <c r="A168" s="15" t="s">
        <v>537</v>
      </c>
      <c r="B168" s="18" t="s">
        <v>352</v>
      </c>
      <c r="C168" s="20">
        <v>167</v>
      </c>
      <c r="D168" s="20" t="s">
        <v>392</v>
      </c>
      <c r="E168" s="20">
        <v>60</v>
      </c>
      <c r="F168" s="18" t="s">
        <v>393</v>
      </c>
      <c r="G168" s="21" t="s">
        <v>173</v>
      </c>
      <c r="H168" s="71" t="s">
        <v>387</v>
      </c>
      <c r="I168" s="71" t="s">
        <v>387</v>
      </c>
      <c r="J168" s="71"/>
      <c r="K168" s="71"/>
    </row>
    <row r="169" spans="1:11" ht="13" x14ac:dyDescent="0.15">
      <c r="A169" s="15" t="s">
        <v>941</v>
      </c>
      <c r="B169" s="18" t="s">
        <v>352</v>
      </c>
      <c r="C169" s="20">
        <v>168</v>
      </c>
      <c r="D169" s="20" t="s">
        <v>392</v>
      </c>
      <c r="E169" s="20">
        <v>60</v>
      </c>
      <c r="F169" s="18" t="s">
        <v>393</v>
      </c>
      <c r="G169" s="21" t="s">
        <v>177</v>
      </c>
      <c r="H169" s="71" t="s">
        <v>387</v>
      </c>
      <c r="I169" s="71" t="s">
        <v>387</v>
      </c>
      <c r="J169" s="71"/>
      <c r="K169" s="71"/>
    </row>
    <row r="170" spans="1:11" ht="13" x14ac:dyDescent="0.15">
      <c r="A170" s="15" t="s">
        <v>860</v>
      </c>
      <c r="B170" s="18" t="s">
        <v>352</v>
      </c>
      <c r="C170" s="20">
        <v>169</v>
      </c>
      <c r="D170" s="20" t="s">
        <v>392</v>
      </c>
      <c r="E170" s="20">
        <v>60</v>
      </c>
      <c r="F170" s="18" t="s">
        <v>393</v>
      </c>
      <c r="G170" s="21" t="s">
        <v>173</v>
      </c>
      <c r="H170" s="71" t="s">
        <v>387</v>
      </c>
      <c r="I170" s="71" t="s">
        <v>387</v>
      </c>
      <c r="J170" s="71"/>
      <c r="K170" s="71"/>
    </row>
    <row r="171" spans="1:11" ht="13" x14ac:dyDescent="0.15">
      <c r="A171" s="15" t="s">
        <v>1856</v>
      </c>
      <c r="B171" s="18" t="s">
        <v>352</v>
      </c>
      <c r="C171" s="20">
        <v>170</v>
      </c>
      <c r="D171" s="20" t="s">
        <v>392</v>
      </c>
      <c r="E171" s="20">
        <v>100</v>
      </c>
      <c r="F171" s="18" t="s">
        <v>398</v>
      </c>
      <c r="G171" s="21" t="s">
        <v>177</v>
      </c>
      <c r="H171" s="71" t="s">
        <v>387</v>
      </c>
      <c r="I171" s="71" t="s">
        <v>387</v>
      </c>
      <c r="J171" s="71"/>
      <c r="K171" s="71"/>
    </row>
    <row r="172" spans="1:11" ht="13" x14ac:dyDescent="0.15">
      <c r="A172" s="15" t="s">
        <v>951</v>
      </c>
      <c r="B172" s="18" t="s">
        <v>352</v>
      </c>
      <c r="C172" s="20">
        <v>171</v>
      </c>
      <c r="D172" s="20" t="s">
        <v>392</v>
      </c>
      <c r="E172" s="20">
        <v>60</v>
      </c>
      <c r="F172" s="18" t="s">
        <v>393</v>
      </c>
      <c r="G172" s="21" t="s">
        <v>173</v>
      </c>
      <c r="H172" s="71" t="s">
        <v>387</v>
      </c>
      <c r="I172" s="71" t="s">
        <v>387</v>
      </c>
      <c r="J172" s="71"/>
      <c r="K172" s="71"/>
    </row>
    <row r="173" spans="1:11" ht="13" x14ac:dyDescent="0.15">
      <c r="A173" s="15" t="s">
        <v>937</v>
      </c>
      <c r="B173" s="18" t="s">
        <v>352</v>
      </c>
      <c r="C173" s="20">
        <v>172</v>
      </c>
      <c r="D173" s="20" t="s">
        <v>392</v>
      </c>
      <c r="E173" s="20">
        <v>140</v>
      </c>
      <c r="F173" s="18" t="s">
        <v>398</v>
      </c>
      <c r="G173" s="21" t="s">
        <v>181</v>
      </c>
      <c r="H173" s="71" t="s">
        <v>387</v>
      </c>
      <c r="I173" s="71" t="s">
        <v>387</v>
      </c>
      <c r="J173" s="71"/>
      <c r="K173" s="71"/>
    </row>
    <row r="174" spans="1:11" ht="13" x14ac:dyDescent="0.15">
      <c r="A174" s="15" t="s">
        <v>1246</v>
      </c>
      <c r="B174" s="18" t="s">
        <v>352</v>
      </c>
      <c r="C174" s="20">
        <v>173</v>
      </c>
      <c r="D174" s="20" t="s">
        <v>392</v>
      </c>
      <c r="E174" s="20">
        <v>100</v>
      </c>
      <c r="F174" s="18" t="s">
        <v>393</v>
      </c>
      <c r="G174" s="21" t="s">
        <v>177</v>
      </c>
      <c r="H174" s="71" t="s">
        <v>387</v>
      </c>
      <c r="I174" s="71" t="s">
        <v>387</v>
      </c>
      <c r="J174" s="71"/>
      <c r="K174" s="71"/>
    </row>
    <row r="175" spans="1:11" ht="13" x14ac:dyDescent="0.15">
      <c r="A175" s="15" t="s">
        <v>2297</v>
      </c>
      <c r="B175" s="18" t="s">
        <v>352</v>
      </c>
      <c r="C175" s="20">
        <v>174</v>
      </c>
      <c r="D175" s="20" t="s">
        <v>392</v>
      </c>
      <c r="E175" s="20">
        <v>60</v>
      </c>
      <c r="F175" s="18" t="s">
        <v>393</v>
      </c>
      <c r="G175" s="21" t="s">
        <v>173</v>
      </c>
      <c r="H175" s="71" t="s">
        <v>387</v>
      </c>
      <c r="I175" s="71" t="s">
        <v>387</v>
      </c>
      <c r="J175" s="71"/>
      <c r="K175" s="71"/>
    </row>
    <row r="176" spans="1:11" ht="13" x14ac:dyDescent="0.15">
      <c r="A176" s="15" t="s">
        <v>2298</v>
      </c>
      <c r="B176" s="18" t="s">
        <v>352</v>
      </c>
      <c r="C176" s="20">
        <v>175</v>
      </c>
      <c r="D176" s="20" t="s">
        <v>392</v>
      </c>
      <c r="E176" s="20">
        <v>100</v>
      </c>
      <c r="F176" s="18" t="s">
        <v>398</v>
      </c>
      <c r="G176" s="21" t="s">
        <v>177</v>
      </c>
      <c r="H176" s="71" t="s">
        <v>387</v>
      </c>
      <c r="I176" s="71" t="s">
        <v>387</v>
      </c>
      <c r="J176" s="71"/>
      <c r="K176" s="71"/>
    </row>
    <row r="177" spans="1:11" ht="13" x14ac:dyDescent="0.15">
      <c r="A177" s="15" t="s">
        <v>2299</v>
      </c>
      <c r="B177" s="18" t="s">
        <v>352</v>
      </c>
      <c r="C177" s="20">
        <v>176</v>
      </c>
      <c r="D177" s="20" t="s">
        <v>392</v>
      </c>
      <c r="E177" s="20">
        <v>150</v>
      </c>
      <c r="F177" s="18" t="s">
        <v>386</v>
      </c>
      <c r="G177" s="21" t="s">
        <v>185</v>
      </c>
      <c r="H177" s="71" t="s">
        <v>387</v>
      </c>
      <c r="I177" s="71" t="s">
        <v>387</v>
      </c>
      <c r="J177" s="71"/>
      <c r="K177" s="71"/>
    </row>
    <row r="178" spans="1:11" ht="13" x14ac:dyDescent="0.15">
      <c r="A178" s="15" t="s">
        <v>2331</v>
      </c>
      <c r="B178" s="18" t="s">
        <v>352</v>
      </c>
      <c r="C178" s="20">
        <v>177</v>
      </c>
      <c r="D178" s="20" t="s">
        <v>392</v>
      </c>
      <c r="E178" s="20">
        <v>60</v>
      </c>
      <c r="F178" s="18" t="s">
        <v>393</v>
      </c>
      <c r="G178" s="21" t="s">
        <v>173</v>
      </c>
      <c r="H178" s="71" t="s">
        <v>387</v>
      </c>
      <c r="I178" s="71" t="s">
        <v>387</v>
      </c>
      <c r="J178" s="71"/>
      <c r="K178" s="71"/>
    </row>
    <row r="179" spans="1:11" ht="13" x14ac:dyDescent="0.15">
      <c r="A179" s="15" t="s">
        <v>2332</v>
      </c>
      <c r="B179" s="18" t="s">
        <v>352</v>
      </c>
      <c r="C179" s="20">
        <v>178</v>
      </c>
      <c r="D179" s="20" t="s">
        <v>392</v>
      </c>
      <c r="E179" s="20">
        <v>130</v>
      </c>
      <c r="F179" s="18" t="s">
        <v>398</v>
      </c>
      <c r="G179" s="21" t="s">
        <v>181</v>
      </c>
      <c r="H179" s="71" t="s">
        <v>387</v>
      </c>
      <c r="I179" s="71" t="s">
        <v>387</v>
      </c>
      <c r="J179" s="71"/>
      <c r="K179" s="71"/>
    </row>
    <row r="180" spans="1:11" ht="13" x14ac:dyDescent="0.15">
      <c r="A180" s="15" t="s">
        <v>2578</v>
      </c>
      <c r="B180" s="18" t="s">
        <v>352</v>
      </c>
      <c r="C180" s="20">
        <v>179</v>
      </c>
      <c r="D180" s="20" t="s">
        <v>392</v>
      </c>
      <c r="E180" s="20">
        <v>60</v>
      </c>
      <c r="F180" s="18" t="s">
        <v>393</v>
      </c>
      <c r="G180" s="21" t="s">
        <v>173</v>
      </c>
      <c r="H180" s="71" t="s">
        <v>387</v>
      </c>
      <c r="I180" s="71" t="s">
        <v>387</v>
      </c>
      <c r="J180" s="71"/>
      <c r="K180" s="71"/>
    </row>
    <row r="181" spans="1:11" ht="13" x14ac:dyDescent="0.15">
      <c r="A181" s="15" t="s">
        <v>2579</v>
      </c>
      <c r="B181" s="18" t="s">
        <v>352</v>
      </c>
      <c r="C181" s="20">
        <v>180</v>
      </c>
      <c r="D181" s="20" t="s">
        <v>392</v>
      </c>
      <c r="E181" s="20">
        <v>100</v>
      </c>
      <c r="F181" s="18" t="s">
        <v>398</v>
      </c>
      <c r="G181" s="21" t="s">
        <v>181</v>
      </c>
      <c r="H181" s="71" t="s">
        <v>387</v>
      </c>
      <c r="I181" s="71" t="s">
        <v>387</v>
      </c>
      <c r="J181" s="71"/>
      <c r="K181" s="71"/>
    </row>
    <row r="182" spans="1:11" ht="13" x14ac:dyDescent="0.15">
      <c r="A182" s="15" t="s">
        <v>2960</v>
      </c>
      <c r="B182" s="18" t="s">
        <v>352</v>
      </c>
      <c r="C182" s="20">
        <v>181</v>
      </c>
      <c r="D182" s="20" t="s">
        <v>392</v>
      </c>
      <c r="E182" s="20">
        <v>80</v>
      </c>
      <c r="F182" s="18" t="s">
        <v>393</v>
      </c>
      <c r="G182" s="21" t="s">
        <v>173</v>
      </c>
      <c r="H182" s="71" t="s">
        <v>387</v>
      </c>
      <c r="I182" s="71" t="s">
        <v>387</v>
      </c>
      <c r="J182" s="71"/>
      <c r="K182" s="71"/>
    </row>
    <row r="183" spans="1:11" ht="13" x14ac:dyDescent="0.15">
      <c r="A183" s="15" t="s">
        <v>2961</v>
      </c>
      <c r="B183" s="18" t="s">
        <v>352</v>
      </c>
      <c r="C183" s="20">
        <v>182</v>
      </c>
      <c r="D183" s="20" t="s">
        <v>392</v>
      </c>
      <c r="E183" s="20">
        <v>120</v>
      </c>
      <c r="F183" s="18" t="s">
        <v>398</v>
      </c>
      <c r="G183" s="21" t="s">
        <v>181</v>
      </c>
      <c r="H183" s="71" t="s">
        <v>387</v>
      </c>
      <c r="I183" s="71" t="s">
        <v>387</v>
      </c>
      <c r="J183" s="71"/>
      <c r="K183" s="71"/>
    </row>
    <row r="184" spans="1:11" ht="13" x14ac:dyDescent="0.15">
      <c r="A184" s="15" t="s">
        <v>3074</v>
      </c>
      <c r="B184" s="18" t="s">
        <v>352</v>
      </c>
      <c r="C184" s="20">
        <v>183</v>
      </c>
      <c r="D184" s="20" t="s">
        <v>392</v>
      </c>
      <c r="E184" s="20">
        <v>110</v>
      </c>
      <c r="F184" s="18" t="s">
        <v>393</v>
      </c>
      <c r="G184" s="21" t="s">
        <v>177</v>
      </c>
      <c r="H184" s="71" t="s">
        <v>387</v>
      </c>
      <c r="I184" s="71" t="s">
        <v>387</v>
      </c>
      <c r="J184" s="71"/>
      <c r="K184" s="71"/>
    </row>
    <row r="185" spans="1:11" ht="13" x14ac:dyDescent="0.15">
      <c r="A185" s="15" t="s">
        <v>3075</v>
      </c>
      <c r="B185" s="18" t="s">
        <v>352</v>
      </c>
      <c r="C185" s="20">
        <v>184</v>
      </c>
      <c r="D185" s="20" t="s">
        <v>392</v>
      </c>
      <c r="E185" s="20">
        <v>210</v>
      </c>
      <c r="F185" s="18" t="s">
        <v>398</v>
      </c>
      <c r="G185" s="21" t="s">
        <v>193</v>
      </c>
      <c r="H185" s="71" t="s">
        <v>387</v>
      </c>
      <c r="I185" s="71" t="s">
        <v>387</v>
      </c>
      <c r="J185" s="71"/>
      <c r="K185" s="71" t="s">
        <v>387</v>
      </c>
    </row>
    <row r="186" spans="1:11" ht="13" x14ac:dyDescent="0.15">
      <c r="A186" s="15" t="s">
        <v>3477</v>
      </c>
      <c r="B186" s="18" t="s">
        <v>352</v>
      </c>
      <c r="C186" s="20">
        <v>185</v>
      </c>
      <c r="D186" s="20" t="s">
        <v>469</v>
      </c>
      <c r="E186" s="20"/>
      <c r="F186" s="20" t="s">
        <v>1542</v>
      </c>
      <c r="G186" s="21" t="s">
        <v>177</v>
      </c>
      <c r="H186" s="71" t="s">
        <v>387</v>
      </c>
      <c r="I186" s="71" t="s">
        <v>387</v>
      </c>
      <c r="J186" s="71"/>
      <c r="K186" s="71"/>
    </row>
    <row r="187" spans="1:11" ht="13" x14ac:dyDescent="0.15">
      <c r="A187" s="15" t="s">
        <v>3478</v>
      </c>
      <c r="B187" s="18" t="s">
        <v>352</v>
      </c>
      <c r="C187" s="20">
        <v>186</v>
      </c>
      <c r="D187" s="20" t="s">
        <v>469</v>
      </c>
      <c r="E187" s="20"/>
      <c r="F187" s="20" t="s">
        <v>1069</v>
      </c>
      <c r="G187" s="21" t="s">
        <v>177</v>
      </c>
      <c r="H187" s="71" t="s">
        <v>387</v>
      </c>
      <c r="I187" s="71" t="s">
        <v>387</v>
      </c>
      <c r="J187" s="71"/>
      <c r="K187" s="71"/>
    </row>
    <row r="188" spans="1:11" ht="13" x14ac:dyDescent="0.15">
      <c r="A188" s="15" t="s">
        <v>3479</v>
      </c>
      <c r="B188" s="18" t="s">
        <v>352</v>
      </c>
      <c r="C188" s="20">
        <v>187</v>
      </c>
      <c r="D188" s="20" t="s">
        <v>469</v>
      </c>
      <c r="E188" s="20"/>
      <c r="F188" s="20" t="s">
        <v>721</v>
      </c>
      <c r="G188" s="21" t="s">
        <v>177</v>
      </c>
      <c r="H188" s="71" t="s">
        <v>387</v>
      </c>
      <c r="I188" s="71" t="s">
        <v>387</v>
      </c>
      <c r="J188" s="71"/>
      <c r="K188" s="71"/>
    </row>
    <row r="189" spans="1:11" ht="13" x14ac:dyDescent="0.15">
      <c r="A189" s="15" t="s">
        <v>3480</v>
      </c>
      <c r="B189" s="18" t="s">
        <v>352</v>
      </c>
      <c r="C189" s="20">
        <v>188</v>
      </c>
      <c r="D189" s="20" t="s">
        <v>469</v>
      </c>
      <c r="E189" s="20"/>
      <c r="F189" s="20" t="s">
        <v>1069</v>
      </c>
      <c r="G189" s="21" t="s">
        <v>177</v>
      </c>
      <c r="H189" s="71" t="s">
        <v>387</v>
      </c>
      <c r="I189" s="71" t="s">
        <v>387</v>
      </c>
      <c r="J189" s="71"/>
      <c r="K189" s="71"/>
    </row>
    <row r="190" spans="1:11" ht="13" x14ac:dyDescent="0.15">
      <c r="A190" s="15" t="s">
        <v>3481</v>
      </c>
      <c r="B190" s="18" t="s">
        <v>352</v>
      </c>
      <c r="C190" s="20">
        <v>189</v>
      </c>
      <c r="D190" s="20" t="s">
        <v>469</v>
      </c>
      <c r="E190" s="20"/>
      <c r="F190" s="20" t="s">
        <v>1069</v>
      </c>
      <c r="G190" s="21" t="s">
        <v>177</v>
      </c>
      <c r="H190" s="71" t="s">
        <v>387</v>
      </c>
      <c r="I190" s="71" t="s">
        <v>387</v>
      </c>
      <c r="J190" s="71"/>
      <c r="K190" s="71"/>
    </row>
    <row r="191" spans="1:11" ht="13" x14ac:dyDescent="0.15">
      <c r="A191" s="15" t="s">
        <v>3482</v>
      </c>
      <c r="B191" s="18" t="s">
        <v>352</v>
      </c>
      <c r="C191" s="20">
        <v>190</v>
      </c>
      <c r="D191" s="20" t="s">
        <v>469</v>
      </c>
      <c r="E191" s="20"/>
      <c r="F191" s="20" t="s">
        <v>1542</v>
      </c>
      <c r="G191" s="21" t="s">
        <v>177</v>
      </c>
      <c r="H191" s="71" t="s">
        <v>387</v>
      </c>
      <c r="I191" s="71" t="s">
        <v>387</v>
      </c>
      <c r="J191" s="71"/>
      <c r="K191" s="71"/>
    </row>
    <row r="192" spans="1:11" ht="13" x14ac:dyDescent="0.15">
      <c r="A192" s="15" t="s">
        <v>654</v>
      </c>
      <c r="B192" s="18" t="s">
        <v>352</v>
      </c>
      <c r="C192" s="20">
        <v>191</v>
      </c>
      <c r="D192" s="20" t="s">
        <v>469</v>
      </c>
      <c r="E192" s="20"/>
      <c r="F192" s="20" t="s">
        <v>1069</v>
      </c>
      <c r="G192" s="21" t="s">
        <v>177</v>
      </c>
      <c r="H192" s="71" t="s">
        <v>387</v>
      </c>
      <c r="I192" s="71" t="s">
        <v>387</v>
      </c>
      <c r="J192" s="71"/>
      <c r="K192" s="71"/>
    </row>
    <row r="193" spans="1:11" ht="13" x14ac:dyDescent="0.15">
      <c r="A193" s="15" t="s">
        <v>3483</v>
      </c>
      <c r="B193" s="18" t="s">
        <v>352</v>
      </c>
      <c r="C193" s="20">
        <v>192</v>
      </c>
      <c r="D193" s="20" t="s">
        <v>469</v>
      </c>
      <c r="E193" s="20"/>
      <c r="F193" s="20" t="s">
        <v>1542</v>
      </c>
      <c r="G193" s="21" t="s">
        <v>177</v>
      </c>
      <c r="H193" s="71" t="s">
        <v>387</v>
      </c>
      <c r="I193" s="71" t="s">
        <v>387</v>
      </c>
      <c r="J193" s="71"/>
      <c r="K193" s="71"/>
    </row>
    <row r="194" spans="1:11" ht="13" x14ac:dyDescent="0.15">
      <c r="A194" s="15" t="s">
        <v>3484</v>
      </c>
      <c r="B194" s="18" t="s">
        <v>352</v>
      </c>
      <c r="C194" s="20">
        <v>193</v>
      </c>
      <c r="D194" s="20" t="s">
        <v>469</v>
      </c>
      <c r="E194" s="20"/>
      <c r="F194" s="20" t="s">
        <v>1069</v>
      </c>
      <c r="G194" s="21" t="s">
        <v>177</v>
      </c>
      <c r="H194" s="71" t="s">
        <v>387</v>
      </c>
      <c r="I194" s="71" t="s">
        <v>387</v>
      </c>
      <c r="J194" s="71"/>
      <c r="K194" s="71"/>
    </row>
    <row r="195" spans="1:11" ht="13" x14ac:dyDescent="0.15">
      <c r="A195" s="15" t="s">
        <v>3485</v>
      </c>
      <c r="B195" s="18" t="s">
        <v>352</v>
      </c>
      <c r="C195" s="20">
        <v>194</v>
      </c>
      <c r="D195" s="20" t="s">
        <v>469</v>
      </c>
      <c r="E195" s="20"/>
      <c r="F195" s="20" t="s">
        <v>1542</v>
      </c>
      <c r="G195" s="21" t="s">
        <v>177</v>
      </c>
      <c r="H195" s="71" t="s">
        <v>387</v>
      </c>
      <c r="I195" s="71" t="s">
        <v>387</v>
      </c>
      <c r="J195" s="71"/>
      <c r="K195" s="71"/>
    </row>
    <row r="196" spans="1:11" ht="13" x14ac:dyDescent="0.15">
      <c r="A196" s="15" t="s">
        <v>3486</v>
      </c>
      <c r="B196" s="18" t="s">
        <v>352</v>
      </c>
      <c r="C196" s="20">
        <v>195</v>
      </c>
      <c r="D196" s="20" t="s">
        <v>469</v>
      </c>
      <c r="E196" s="20"/>
      <c r="F196" s="20" t="s">
        <v>1542</v>
      </c>
      <c r="G196" s="21" t="s">
        <v>177</v>
      </c>
      <c r="H196" s="71" t="s">
        <v>387</v>
      </c>
      <c r="I196" s="71" t="s">
        <v>387</v>
      </c>
      <c r="J196" s="71"/>
      <c r="K196" s="71"/>
    </row>
    <row r="197" spans="1:11" ht="13" x14ac:dyDescent="0.15">
      <c r="A197" s="15" t="s">
        <v>3487</v>
      </c>
      <c r="B197" s="18" t="s">
        <v>352</v>
      </c>
      <c r="C197" s="20">
        <v>196</v>
      </c>
      <c r="D197" s="20" t="s">
        <v>469</v>
      </c>
      <c r="E197" s="20"/>
      <c r="F197" s="20" t="s">
        <v>1069</v>
      </c>
      <c r="G197" s="21" t="s">
        <v>177</v>
      </c>
      <c r="H197" s="71" t="s">
        <v>387</v>
      </c>
      <c r="I197" s="71" t="s">
        <v>387</v>
      </c>
      <c r="J197" s="71"/>
      <c r="K197" s="71"/>
    </row>
    <row r="198" spans="1:11" ht="13" x14ac:dyDescent="0.15">
      <c r="A198" s="15" t="s">
        <v>3488</v>
      </c>
      <c r="B198" s="18" t="s">
        <v>352</v>
      </c>
      <c r="C198" s="20">
        <v>197</v>
      </c>
      <c r="D198" s="20" t="s">
        <v>469</v>
      </c>
      <c r="E198" s="20"/>
      <c r="F198" s="20" t="s">
        <v>1542</v>
      </c>
      <c r="G198" s="21" t="s">
        <v>177</v>
      </c>
      <c r="H198" s="71" t="s">
        <v>387</v>
      </c>
      <c r="I198" s="71" t="s">
        <v>387</v>
      </c>
      <c r="J198" s="71"/>
      <c r="K198" s="71"/>
    </row>
    <row r="199" spans="1:11" ht="13" x14ac:dyDescent="0.15">
      <c r="A199" s="15" t="s">
        <v>3489</v>
      </c>
      <c r="B199" s="18" t="s">
        <v>352</v>
      </c>
      <c r="C199" s="20">
        <v>198</v>
      </c>
      <c r="D199" s="20" t="s">
        <v>469</v>
      </c>
      <c r="E199" s="20"/>
      <c r="F199" s="20" t="s">
        <v>1069</v>
      </c>
      <c r="G199" s="21" t="s">
        <v>177</v>
      </c>
      <c r="H199" s="71" t="s">
        <v>387</v>
      </c>
      <c r="I199" s="71" t="s">
        <v>387</v>
      </c>
      <c r="J199" s="71"/>
      <c r="K199" s="71"/>
    </row>
    <row r="200" spans="1:11" ht="13" x14ac:dyDescent="0.15">
      <c r="A200" s="15" t="s">
        <v>3490</v>
      </c>
      <c r="B200" s="18" t="s">
        <v>352</v>
      </c>
      <c r="C200" s="20">
        <v>199</v>
      </c>
      <c r="D200" s="20" t="s">
        <v>469</v>
      </c>
      <c r="E200" s="20"/>
      <c r="F200" s="20" t="s">
        <v>1069</v>
      </c>
      <c r="G200" s="21" t="s">
        <v>177</v>
      </c>
      <c r="H200" s="71" t="s">
        <v>387</v>
      </c>
      <c r="I200" s="71" t="s">
        <v>387</v>
      </c>
      <c r="J200" s="71"/>
      <c r="K200" s="71"/>
    </row>
    <row r="201" spans="1:11" ht="13" x14ac:dyDescent="0.15">
      <c r="A201" s="15" t="s">
        <v>3491</v>
      </c>
      <c r="B201" s="18" t="s">
        <v>352</v>
      </c>
      <c r="C201" s="20">
        <v>200</v>
      </c>
      <c r="D201" s="20" t="s">
        <v>469</v>
      </c>
      <c r="E201" s="20"/>
      <c r="F201" s="20" t="s">
        <v>1069</v>
      </c>
      <c r="G201" s="21" t="s">
        <v>177</v>
      </c>
      <c r="H201" s="71" t="s">
        <v>387</v>
      </c>
      <c r="I201" s="71" t="s">
        <v>387</v>
      </c>
      <c r="J201" s="71"/>
      <c r="K201" s="71"/>
    </row>
    <row r="202" spans="1:11" ht="13" x14ac:dyDescent="0.15">
      <c r="A202" s="15" t="s">
        <v>3492</v>
      </c>
      <c r="B202" s="18" t="s">
        <v>352</v>
      </c>
      <c r="C202" s="20">
        <v>201</v>
      </c>
      <c r="D202" s="20" t="s">
        <v>469</v>
      </c>
      <c r="E202" s="20"/>
      <c r="F202" s="20" t="s">
        <v>1069</v>
      </c>
      <c r="G202" s="21" t="s">
        <v>177</v>
      </c>
      <c r="H202" s="71" t="s">
        <v>387</v>
      </c>
      <c r="I202" s="71" t="s">
        <v>387</v>
      </c>
      <c r="J202" s="71"/>
      <c r="K202" s="71"/>
    </row>
    <row r="203" spans="1:11" ht="13" x14ac:dyDescent="0.15">
      <c r="A203" s="15" t="s">
        <v>3493</v>
      </c>
      <c r="B203" s="18" t="s">
        <v>352</v>
      </c>
      <c r="C203" s="20">
        <v>202</v>
      </c>
      <c r="D203" s="20" t="s">
        <v>469</v>
      </c>
      <c r="E203" s="20"/>
      <c r="F203" s="20" t="s">
        <v>1069</v>
      </c>
      <c r="G203" s="21" t="s">
        <v>177</v>
      </c>
      <c r="H203" s="71" t="s">
        <v>387</v>
      </c>
      <c r="I203" s="71" t="s">
        <v>387</v>
      </c>
      <c r="J203" s="71"/>
      <c r="K203" s="71"/>
    </row>
    <row r="204" spans="1:11" ht="13" x14ac:dyDescent="0.15">
      <c r="A204" s="15" t="s">
        <v>3494</v>
      </c>
      <c r="B204" s="18" t="s">
        <v>352</v>
      </c>
      <c r="C204" s="20">
        <v>203</v>
      </c>
      <c r="D204" s="20" t="s">
        <v>469</v>
      </c>
      <c r="E204" s="20"/>
      <c r="F204" s="20" t="s">
        <v>1069</v>
      </c>
      <c r="G204" s="21" t="s">
        <v>177</v>
      </c>
      <c r="H204" s="71" t="s">
        <v>387</v>
      </c>
      <c r="I204" s="71" t="s">
        <v>387</v>
      </c>
      <c r="J204" s="71"/>
      <c r="K204" s="71"/>
    </row>
    <row r="205" spans="1:11" ht="13" x14ac:dyDescent="0.15">
      <c r="A205" s="15" t="s">
        <v>3495</v>
      </c>
      <c r="B205" s="18" t="s">
        <v>352</v>
      </c>
      <c r="C205" s="20">
        <v>204</v>
      </c>
      <c r="D205" s="20" t="s">
        <v>469</v>
      </c>
      <c r="E205" s="20"/>
      <c r="F205" s="20" t="s">
        <v>1069</v>
      </c>
      <c r="G205" s="21" t="s">
        <v>185</v>
      </c>
      <c r="H205" s="71" t="s">
        <v>387</v>
      </c>
      <c r="I205" s="71" t="s">
        <v>387</v>
      </c>
      <c r="J205" s="71"/>
      <c r="K205" s="71"/>
    </row>
    <row r="206" spans="1:11" ht="13" x14ac:dyDescent="0.15">
      <c r="A206" s="15" t="s">
        <v>3496</v>
      </c>
      <c r="B206" s="18" t="s">
        <v>352</v>
      </c>
      <c r="C206" s="20">
        <v>205</v>
      </c>
      <c r="D206" s="20" t="s">
        <v>469</v>
      </c>
      <c r="E206" s="20"/>
      <c r="F206" s="20" t="s">
        <v>1069</v>
      </c>
      <c r="G206" s="21" t="s">
        <v>177</v>
      </c>
      <c r="H206" s="71" t="s">
        <v>387</v>
      </c>
      <c r="I206" s="71" t="s">
        <v>387</v>
      </c>
      <c r="J206" s="71"/>
      <c r="K206" s="71"/>
    </row>
    <row r="207" spans="1:11" ht="13" x14ac:dyDescent="0.15">
      <c r="A207" s="15" t="s">
        <v>3497</v>
      </c>
      <c r="B207" s="18" t="s">
        <v>352</v>
      </c>
      <c r="C207" s="20">
        <v>206</v>
      </c>
      <c r="D207" s="20" t="s">
        <v>469</v>
      </c>
      <c r="E207" s="20"/>
      <c r="F207" s="20" t="s">
        <v>1542</v>
      </c>
      <c r="G207" s="21" t="s">
        <v>177</v>
      </c>
      <c r="H207" s="71" t="s">
        <v>387</v>
      </c>
      <c r="I207" s="71" t="s">
        <v>387</v>
      </c>
      <c r="J207" s="71"/>
      <c r="K207" s="71"/>
    </row>
    <row r="208" spans="1:11" ht="13" x14ac:dyDescent="0.15">
      <c r="A208" s="15" t="s">
        <v>3114</v>
      </c>
      <c r="B208" s="18" t="s">
        <v>352</v>
      </c>
      <c r="C208" s="20">
        <v>207</v>
      </c>
      <c r="D208" s="20" t="s">
        <v>469</v>
      </c>
      <c r="E208" s="20"/>
      <c r="F208" s="20" t="s">
        <v>1542</v>
      </c>
      <c r="G208" s="21" t="s">
        <v>177</v>
      </c>
      <c r="H208" s="71" t="s">
        <v>387</v>
      </c>
      <c r="I208" s="71" t="s">
        <v>387</v>
      </c>
      <c r="J208" s="71"/>
      <c r="K208" s="71"/>
    </row>
    <row r="209" spans="1:11" ht="13" x14ac:dyDescent="0.15">
      <c r="A209" s="15" t="s">
        <v>3498</v>
      </c>
      <c r="B209" s="18" t="s">
        <v>352</v>
      </c>
      <c r="C209" s="20">
        <v>208</v>
      </c>
      <c r="D209" s="20" t="s">
        <v>469</v>
      </c>
      <c r="E209" s="20"/>
      <c r="F209" s="20" t="s">
        <v>1069</v>
      </c>
      <c r="G209" s="21" t="s">
        <v>177</v>
      </c>
      <c r="H209" s="71" t="s">
        <v>387</v>
      </c>
      <c r="I209" s="71" t="s">
        <v>387</v>
      </c>
      <c r="J209" s="71"/>
      <c r="K209" s="71"/>
    </row>
    <row r="210" spans="1:11" ht="13" x14ac:dyDescent="0.15">
      <c r="A210" s="15" t="s">
        <v>3499</v>
      </c>
      <c r="B210" s="18" t="s">
        <v>352</v>
      </c>
      <c r="C210" s="20">
        <v>209</v>
      </c>
      <c r="D210" s="20" t="s">
        <v>496</v>
      </c>
      <c r="E210" s="20"/>
      <c r="F210" s="20" t="s">
        <v>497</v>
      </c>
      <c r="G210" s="21" t="s">
        <v>177</v>
      </c>
      <c r="H210" s="71" t="s">
        <v>387</v>
      </c>
      <c r="I210" s="71" t="s">
        <v>387</v>
      </c>
      <c r="J210" s="71"/>
      <c r="K210" s="71"/>
    </row>
    <row r="211" spans="1:11" ht="13" x14ac:dyDescent="0.15">
      <c r="A211" s="15" t="s">
        <v>3462</v>
      </c>
      <c r="B211" s="18" t="s">
        <v>352</v>
      </c>
      <c r="C211" s="20">
        <v>210</v>
      </c>
      <c r="D211" s="20" t="s">
        <v>407</v>
      </c>
      <c r="E211" s="20">
        <v>270</v>
      </c>
      <c r="F211" s="20" t="s">
        <v>393</v>
      </c>
      <c r="G211" s="21" t="s">
        <v>257</v>
      </c>
      <c r="H211" s="71" t="s">
        <v>387</v>
      </c>
      <c r="I211" s="71" t="s">
        <v>387</v>
      </c>
      <c r="J211" s="71"/>
      <c r="K211" s="71" t="s">
        <v>387</v>
      </c>
    </row>
    <row r="212" spans="1:11" ht="13" x14ac:dyDescent="0.15">
      <c r="A212" s="15" t="s">
        <v>3463</v>
      </c>
      <c r="B212" s="18" t="s">
        <v>352</v>
      </c>
      <c r="C212" s="20">
        <v>211</v>
      </c>
      <c r="D212" s="20" t="s">
        <v>407</v>
      </c>
      <c r="E212" s="20">
        <v>240</v>
      </c>
      <c r="F212" s="18" t="s">
        <v>386</v>
      </c>
      <c r="G212" s="21" t="s">
        <v>257</v>
      </c>
      <c r="H212" s="71" t="s">
        <v>387</v>
      </c>
      <c r="I212" s="71" t="s">
        <v>387</v>
      </c>
      <c r="J212" s="71"/>
      <c r="K212" s="71" t="s">
        <v>387</v>
      </c>
    </row>
    <row r="213" spans="1:11" ht="13" x14ac:dyDescent="0.15">
      <c r="A213" s="15" t="s">
        <v>3464</v>
      </c>
      <c r="B213" s="18" t="s">
        <v>352</v>
      </c>
      <c r="C213" s="20">
        <v>212</v>
      </c>
      <c r="D213" s="20" t="s">
        <v>395</v>
      </c>
      <c r="E213" s="20">
        <v>270</v>
      </c>
      <c r="F213" s="20" t="s">
        <v>393</v>
      </c>
      <c r="G213" s="21" t="s">
        <v>257</v>
      </c>
      <c r="H213" s="71" t="s">
        <v>387</v>
      </c>
      <c r="I213" s="71" t="s">
        <v>387</v>
      </c>
      <c r="J213" s="71"/>
      <c r="K213" s="71" t="s">
        <v>387</v>
      </c>
    </row>
    <row r="214" spans="1:11" ht="13" x14ac:dyDescent="0.15">
      <c r="A214" s="15" t="s">
        <v>3465</v>
      </c>
      <c r="B214" s="18" t="s">
        <v>352</v>
      </c>
      <c r="C214" s="20">
        <v>213</v>
      </c>
      <c r="D214" s="20" t="s">
        <v>395</v>
      </c>
      <c r="E214" s="20">
        <v>210</v>
      </c>
      <c r="F214" s="18" t="s">
        <v>398</v>
      </c>
      <c r="G214" s="21" t="s">
        <v>257</v>
      </c>
      <c r="H214" s="71" t="s">
        <v>387</v>
      </c>
      <c r="I214" s="71" t="s">
        <v>387</v>
      </c>
      <c r="J214" s="71"/>
      <c r="K214" s="71" t="s">
        <v>387</v>
      </c>
    </row>
    <row r="215" spans="1:11" ht="13" x14ac:dyDescent="0.15">
      <c r="A215" s="15" t="s">
        <v>3466</v>
      </c>
      <c r="B215" s="18" t="s">
        <v>352</v>
      </c>
      <c r="C215" s="20">
        <v>214</v>
      </c>
      <c r="D215" s="20" t="s">
        <v>389</v>
      </c>
      <c r="E215" s="20">
        <v>270</v>
      </c>
      <c r="F215" s="20" t="s">
        <v>393</v>
      </c>
      <c r="G215" s="21" t="s">
        <v>257</v>
      </c>
      <c r="H215" s="71" t="s">
        <v>387</v>
      </c>
      <c r="I215" s="71" t="s">
        <v>387</v>
      </c>
      <c r="J215" s="71"/>
      <c r="K215" s="71" t="s">
        <v>387</v>
      </c>
    </row>
    <row r="216" spans="1:11" ht="13" x14ac:dyDescent="0.15">
      <c r="A216" s="15" t="s">
        <v>3466</v>
      </c>
      <c r="B216" s="18" t="s">
        <v>352</v>
      </c>
      <c r="C216" s="20">
        <v>215</v>
      </c>
      <c r="D216" s="20" t="s">
        <v>389</v>
      </c>
      <c r="E216" s="20">
        <v>270</v>
      </c>
      <c r="F216" s="20" t="s">
        <v>393</v>
      </c>
      <c r="G216" s="21" t="s">
        <v>257</v>
      </c>
      <c r="H216" s="71" t="s">
        <v>387</v>
      </c>
      <c r="I216" s="71" t="s">
        <v>387</v>
      </c>
      <c r="J216" s="71"/>
      <c r="K216" s="71" t="s">
        <v>387</v>
      </c>
    </row>
    <row r="217" spans="1:11" ht="13" x14ac:dyDescent="0.15">
      <c r="A217" s="15" t="s">
        <v>3467</v>
      </c>
      <c r="B217" s="18" t="s">
        <v>352</v>
      </c>
      <c r="C217" s="20">
        <v>216</v>
      </c>
      <c r="D217" s="20" t="s">
        <v>385</v>
      </c>
      <c r="E217" s="20">
        <v>270</v>
      </c>
      <c r="F217" s="20" t="s">
        <v>393</v>
      </c>
      <c r="G217" s="21" t="s">
        <v>257</v>
      </c>
      <c r="H217" s="71" t="s">
        <v>387</v>
      </c>
      <c r="I217" s="71" t="s">
        <v>387</v>
      </c>
      <c r="J217" s="71"/>
      <c r="K217" s="71" t="s">
        <v>387</v>
      </c>
    </row>
    <row r="218" spans="1:11" ht="13" x14ac:dyDescent="0.15">
      <c r="A218" s="15" t="s">
        <v>3468</v>
      </c>
      <c r="B218" s="18" t="s">
        <v>352</v>
      </c>
      <c r="C218" s="20">
        <v>217</v>
      </c>
      <c r="D218" s="20" t="s">
        <v>385</v>
      </c>
      <c r="E218" s="20">
        <v>170</v>
      </c>
      <c r="F218" s="20" t="s">
        <v>393</v>
      </c>
      <c r="G218" s="21" t="s">
        <v>257</v>
      </c>
      <c r="H218" s="71" t="s">
        <v>387</v>
      </c>
      <c r="I218" s="71" t="s">
        <v>387</v>
      </c>
      <c r="J218" s="71"/>
      <c r="K218" s="71" t="s">
        <v>387</v>
      </c>
    </row>
    <row r="219" spans="1:11" ht="13" x14ac:dyDescent="0.15">
      <c r="A219" s="15" t="s">
        <v>3469</v>
      </c>
      <c r="B219" s="18" t="s">
        <v>352</v>
      </c>
      <c r="C219" s="20">
        <v>218</v>
      </c>
      <c r="D219" s="20" t="s">
        <v>400</v>
      </c>
      <c r="E219" s="20">
        <v>240</v>
      </c>
      <c r="F219" s="18" t="s">
        <v>386</v>
      </c>
      <c r="G219" s="21" t="s">
        <v>257</v>
      </c>
      <c r="H219" s="71" t="s">
        <v>387</v>
      </c>
      <c r="I219" s="71" t="s">
        <v>387</v>
      </c>
      <c r="J219" s="71"/>
      <c r="K219" s="71" t="s">
        <v>387</v>
      </c>
    </row>
    <row r="220" spans="1:11" ht="13" x14ac:dyDescent="0.15">
      <c r="A220" s="15" t="s">
        <v>3470</v>
      </c>
      <c r="B220" s="18" t="s">
        <v>352</v>
      </c>
      <c r="C220" s="20">
        <v>219</v>
      </c>
      <c r="D220" s="20" t="s">
        <v>858</v>
      </c>
      <c r="E220" s="20">
        <v>200</v>
      </c>
      <c r="F220" s="18" t="s">
        <v>398</v>
      </c>
      <c r="G220" s="21" t="s">
        <v>257</v>
      </c>
      <c r="H220" s="71" t="s">
        <v>387</v>
      </c>
      <c r="I220" s="71" t="s">
        <v>387</v>
      </c>
      <c r="J220" s="71"/>
      <c r="K220" s="71" t="s">
        <v>387</v>
      </c>
    </row>
    <row r="221" spans="1:11" ht="13" x14ac:dyDescent="0.15">
      <c r="A221" s="15" t="s">
        <v>3472</v>
      </c>
      <c r="B221" s="18" t="s">
        <v>352</v>
      </c>
      <c r="C221" s="20">
        <v>220</v>
      </c>
      <c r="D221" s="20" t="s">
        <v>149</v>
      </c>
      <c r="E221" s="20">
        <v>280</v>
      </c>
      <c r="F221" s="20" t="s">
        <v>393</v>
      </c>
      <c r="G221" s="21" t="s">
        <v>257</v>
      </c>
      <c r="H221" s="71" t="s">
        <v>387</v>
      </c>
      <c r="I221" s="71" t="s">
        <v>387</v>
      </c>
      <c r="J221" s="71"/>
      <c r="K221" s="71" t="s">
        <v>387</v>
      </c>
    </row>
    <row r="222" spans="1:11" ht="13" x14ac:dyDescent="0.15">
      <c r="A222" s="15" t="s">
        <v>3472</v>
      </c>
      <c r="B222" s="18" t="s">
        <v>352</v>
      </c>
      <c r="C222" s="20">
        <v>221</v>
      </c>
      <c r="D222" s="20" t="s">
        <v>149</v>
      </c>
      <c r="E222" s="20">
        <v>280</v>
      </c>
      <c r="F222" s="20" t="s">
        <v>393</v>
      </c>
      <c r="G222" s="21" t="s">
        <v>257</v>
      </c>
      <c r="H222" s="71" t="s">
        <v>387</v>
      </c>
      <c r="I222" s="71" t="s">
        <v>387</v>
      </c>
      <c r="J222" s="71"/>
      <c r="K222" s="71" t="s">
        <v>387</v>
      </c>
    </row>
    <row r="223" spans="1:11" ht="13" x14ac:dyDescent="0.15">
      <c r="A223" s="15" t="s">
        <v>3473</v>
      </c>
      <c r="B223" s="18" t="s">
        <v>352</v>
      </c>
      <c r="C223" s="20">
        <v>222</v>
      </c>
      <c r="D223" s="20" t="s">
        <v>149</v>
      </c>
      <c r="E223" s="20">
        <v>270</v>
      </c>
      <c r="F223" s="20" t="s">
        <v>393</v>
      </c>
      <c r="G223" s="21" t="s">
        <v>257</v>
      </c>
      <c r="H223" s="71" t="s">
        <v>387</v>
      </c>
      <c r="I223" s="71" t="s">
        <v>387</v>
      </c>
      <c r="J223" s="71"/>
      <c r="K223" s="71" t="s">
        <v>387</v>
      </c>
    </row>
    <row r="224" spans="1:11" ht="13" x14ac:dyDescent="0.15">
      <c r="A224" s="15" t="s">
        <v>3474</v>
      </c>
      <c r="B224" s="18" t="s">
        <v>352</v>
      </c>
      <c r="C224" s="20">
        <v>223</v>
      </c>
      <c r="D224" s="20" t="s">
        <v>149</v>
      </c>
      <c r="E224" s="20">
        <v>280</v>
      </c>
      <c r="F224" s="20" t="s">
        <v>393</v>
      </c>
      <c r="G224" s="21" t="s">
        <v>257</v>
      </c>
      <c r="H224" s="71" t="s">
        <v>387</v>
      </c>
      <c r="I224" s="71" t="s">
        <v>387</v>
      </c>
      <c r="J224" s="71"/>
      <c r="K224" s="71" t="s">
        <v>387</v>
      </c>
    </row>
    <row r="225" spans="1:11" ht="13" x14ac:dyDescent="0.15">
      <c r="A225" s="15" t="s">
        <v>3474</v>
      </c>
      <c r="B225" s="18" t="s">
        <v>352</v>
      </c>
      <c r="C225" s="20">
        <v>224</v>
      </c>
      <c r="D225" s="20" t="s">
        <v>149</v>
      </c>
      <c r="E225" s="20">
        <v>280</v>
      </c>
      <c r="F225" s="20" t="s">
        <v>393</v>
      </c>
      <c r="G225" s="21" t="s">
        <v>257</v>
      </c>
      <c r="H225" s="71" t="s">
        <v>387</v>
      </c>
      <c r="I225" s="71" t="s">
        <v>387</v>
      </c>
      <c r="J225" s="71"/>
      <c r="K225" s="71" t="s">
        <v>387</v>
      </c>
    </row>
    <row r="226" spans="1:11" ht="13" x14ac:dyDescent="0.15">
      <c r="A226" s="15" t="s">
        <v>3476</v>
      </c>
      <c r="B226" s="18" t="s">
        <v>352</v>
      </c>
      <c r="C226" s="20">
        <v>225</v>
      </c>
      <c r="D226" s="20" t="s">
        <v>392</v>
      </c>
      <c r="E226" s="20">
        <v>240</v>
      </c>
      <c r="F226" s="20" t="s">
        <v>393</v>
      </c>
      <c r="G226" s="21" t="s">
        <v>257</v>
      </c>
      <c r="H226" s="71" t="s">
        <v>387</v>
      </c>
      <c r="I226" s="71" t="s">
        <v>387</v>
      </c>
      <c r="J226" s="71"/>
      <c r="K226" s="71" t="s">
        <v>387</v>
      </c>
    </row>
    <row r="227" spans="1:11" ht="13" x14ac:dyDescent="0.15">
      <c r="A227" s="15" t="s">
        <v>3476</v>
      </c>
      <c r="B227" s="18" t="s">
        <v>352</v>
      </c>
      <c r="C227" s="20">
        <v>226</v>
      </c>
      <c r="D227" s="20" t="s">
        <v>392</v>
      </c>
      <c r="E227" s="20">
        <v>240</v>
      </c>
      <c r="F227" s="20" t="s">
        <v>393</v>
      </c>
      <c r="G227" s="21" t="s">
        <v>257</v>
      </c>
      <c r="H227" s="71" t="s">
        <v>387</v>
      </c>
      <c r="I227" s="71" t="s">
        <v>387</v>
      </c>
      <c r="J227" s="71"/>
      <c r="K227" s="71" t="s">
        <v>387</v>
      </c>
    </row>
    <row r="228" spans="1:11" ht="13" x14ac:dyDescent="0.15">
      <c r="A228" s="15" t="s">
        <v>3075</v>
      </c>
      <c r="B228" s="18" t="s">
        <v>352</v>
      </c>
      <c r="C228" s="20">
        <v>227</v>
      </c>
      <c r="D228" s="20" t="s">
        <v>392</v>
      </c>
      <c r="E228" s="20">
        <v>210</v>
      </c>
      <c r="F228" s="18" t="s">
        <v>398</v>
      </c>
      <c r="G228" s="21" t="s">
        <v>257</v>
      </c>
      <c r="H228" s="71" t="s">
        <v>387</v>
      </c>
      <c r="I228" s="71" t="s">
        <v>387</v>
      </c>
      <c r="J228" s="71"/>
      <c r="K228" s="71" t="s">
        <v>387</v>
      </c>
    </row>
    <row r="229" spans="1:11" ht="13" x14ac:dyDescent="0.15">
      <c r="A229" s="15" t="s">
        <v>3481</v>
      </c>
      <c r="B229" s="18" t="s">
        <v>352</v>
      </c>
      <c r="C229" s="20">
        <v>228</v>
      </c>
      <c r="D229" s="20" t="s">
        <v>469</v>
      </c>
      <c r="E229" s="20"/>
      <c r="F229" s="20" t="s">
        <v>1069</v>
      </c>
      <c r="G229" s="21" t="s">
        <v>257</v>
      </c>
      <c r="H229" s="71" t="s">
        <v>387</v>
      </c>
      <c r="I229" s="71" t="s">
        <v>387</v>
      </c>
      <c r="J229" s="71"/>
      <c r="K229" s="71" t="s">
        <v>387</v>
      </c>
    </row>
    <row r="230" spans="1:11" ht="13" x14ac:dyDescent="0.15">
      <c r="A230" s="15" t="s">
        <v>3484</v>
      </c>
      <c r="B230" s="18" t="s">
        <v>352</v>
      </c>
      <c r="C230" s="20">
        <v>229</v>
      </c>
      <c r="D230" s="20" t="s">
        <v>469</v>
      </c>
      <c r="E230" s="20"/>
      <c r="F230" s="20" t="s">
        <v>1069</v>
      </c>
      <c r="G230" s="21" t="s">
        <v>257</v>
      </c>
      <c r="H230" s="71" t="s">
        <v>387</v>
      </c>
      <c r="I230" s="71" t="s">
        <v>387</v>
      </c>
      <c r="J230" s="71"/>
      <c r="K230" s="71" t="s">
        <v>387</v>
      </c>
    </row>
    <row r="231" spans="1:11" ht="13" x14ac:dyDescent="0.15">
      <c r="A231" s="15" t="s">
        <v>3487</v>
      </c>
      <c r="B231" s="18" t="s">
        <v>352</v>
      </c>
      <c r="C231" s="20">
        <v>230</v>
      </c>
      <c r="D231" s="20" t="s">
        <v>469</v>
      </c>
      <c r="E231" s="20"/>
      <c r="F231" s="20" t="s">
        <v>1069</v>
      </c>
      <c r="G231" s="21" t="s">
        <v>257</v>
      </c>
      <c r="H231" s="71" t="s">
        <v>387</v>
      </c>
      <c r="I231" s="71" t="s">
        <v>387</v>
      </c>
      <c r="J231" s="71"/>
      <c r="K231" s="71" t="s">
        <v>387</v>
      </c>
    </row>
    <row r="232" spans="1:11" ht="13" x14ac:dyDescent="0.15">
      <c r="A232" s="15" t="s">
        <v>3489</v>
      </c>
      <c r="B232" s="18" t="s">
        <v>352</v>
      </c>
      <c r="C232" s="20">
        <v>231</v>
      </c>
      <c r="D232" s="20" t="s">
        <v>469</v>
      </c>
      <c r="E232" s="20"/>
      <c r="F232" s="20" t="s">
        <v>1069</v>
      </c>
      <c r="G232" s="21" t="s">
        <v>257</v>
      </c>
      <c r="H232" s="71" t="s">
        <v>387</v>
      </c>
      <c r="I232" s="71" t="s">
        <v>387</v>
      </c>
      <c r="J232" s="71"/>
      <c r="K232" s="71" t="s">
        <v>387</v>
      </c>
    </row>
    <row r="233" spans="1:11" ht="13" x14ac:dyDescent="0.15">
      <c r="A233" s="15" t="s">
        <v>3491</v>
      </c>
      <c r="B233" s="18" t="s">
        <v>352</v>
      </c>
      <c r="C233" s="20">
        <v>232</v>
      </c>
      <c r="D233" s="20" t="s">
        <v>469</v>
      </c>
      <c r="E233" s="20"/>
      <c r="F233" s="20" t="s">
        <v>1069</v>
      </c>
      <c r="G233" s="21" t="s">
        <v>257</v>
      </c>
      <c r="H233" s="71" t="s">
        <v>387</v>
      </c>
      <c r="I233" s="71" t="s">
        <v>387</v>
      </c>
      <c r="J233" s="71"/>
      <c r="K233" s="71" t="s">
        <v>387</v>
      </c>
    </row>
    <row r="234" spans="1:11" ht="13" x14ac:dyDescent="0.15">
      <c r="A234" s="15" t="s">
        <v>3492</v>
      </c>
      <c r="B234" s="18" t="s">
        <v>352</v>
      </c>
      <c r="C234" s="20">
        <v>233</v>
      </c>
      <c r="D234" s="20" t="s">
        <v>469</v>
      </c>
      <c r="E234" s="20"/>
      <c r="F234" s="20" t="s">
        <v>1069</v>
      </c>
      <c r="G234" s="21" t="s">
        <v>257</v>
      </c>
      <c r="H234" s="71" t="s">
        <v>387</v>
      </c>
      <c r="I234" s="71" t="s">
        <v>387</v>
      </c>
      <c r="J234" s="71"/>
      <c r="K234" s="71" t="s">
        <v>387</v>
      </c>
    </row>
    <row r="235" spans="1:11" ht="13" x14ac:dyDescent="0.15">
      <c r="A235" s="15" t="s">
        <v>3493</v>
      </c>
      <c r="B235" s="18" t="s">
        <v>352</v>
      </c>
      <c r="C235" s="20">
        <v>234</v>
      </c>
      <c r="D235" s="20" t="s">
        <v>469</v>
      </c>
      <c r="E235" s="20"/>
      <c r="F235" s="20" t="s">
        <v>1069</v>
      </c>
      <c r="G235" s="21" t="s">
        <v>257</v>
      </c>
      <c r="H235" s="71" t="s">
        <v>387</v>
      </c>
      <c r="I235" s="71" t="s">
        <v>387</v>
      </c>
      <c r="J235" s="71"/>
      <c r="K235" s="71" t="s">
        <v>387</v>
      </c>
    </row>
    <row r="236" spans="1:11" ht="13" x14ac:dyDescent="0.15">
      <c r="A236" s="15" t="s">
        <v>3494</v>
      </c>
      <c r="B236" s="18" t="s">
        <v>352</v>
      </c>
      <c r="C236" s="20">
        <v>235</v>
      </c>
      <c r="D236" s="20" t="s">
        <v>469</v>
      </c>
      <c r="E236" s="20"/>
      <c r="F236" s="20" t="s">
        <v>1069</v>
      </c>
      <c r="G236" s="21" t="s">
        <v>257</v>
      </c>
      <c r="H236" s="71" t="s">
        <v>387</v>
      </c>
      <c r="I236" s="71" t="s">
        <v>387</v>
      </c>
      <c r="J236" s="71"/>
      <c r="K236" s="71" t="s">
        <v>387</v>
      </c>
    </row>
    <row r="237" spans="1:11" ht="13" x14ac:dyDescent="0.15">
      <c r="A237" s="15" t="s">
        <v>3495</v>
      </c>
      <c r="B237" s="18" t="s">
        <v>352</v>
      </c>
      <c r="C237" s="20">
        <v>236</v>
      </c>
      <c r="D237" s="20" t="s">
        <v>469</v>
      </c>
      <c r="E237" s="20"/>
      <c r="F237" s="20" t="s">
        <v>1069</v>
      </c>
      <c r="G237" s="21" t="s">
        <v>257</v>
      </c>
      <c r="H237" s="71" t="s">
        <v>387</v>
      </c>
      <c r="I237" s="71" t="s">
        <v>387</v>
      </c>
      <c r="J237" s="71"/>
      <c r="K237" s="71" t="s">
        <v>387</v>
      </c>
    </row>
    <row r="238" spans="1:11" ht="13" x14ac:dyDescent="0.15">
      <c r="A238" s="15" t="s">
        <v>1286</v>
      </c>
      <c r="B238" s="18" t="s">
        <v>352</v>
      </c>
      <c r="C238" s="20">
        <v>237</v>
      </c>
      <c r="D238" s="20" t="s">
        <v>395</v>
      </c>
      <c r="E238" s="20">
        <v>110</v>
      </c>
      <c r="F238" s="18" t="s">
        <v>393</v>
      </c>
      <c r="G238" s="21" t="s">
        <v>260</v>
      </c>
      <c r="H238" s="71" t="s">
        <v>387</v>
      </c>
      <c r="I238" s="71" t="s">
        <v>387</v>
      </c>
      <c r="J238" s="71"/>
      <c r="K238" s="71" t="s">
        <v>387</v>
      </c>
    </row>
    <row r="239" spans="1:11" ht="13" x14ac:dyDescent="0.15">
      <c r="A239" s="15" t="s">
        <v>1819</v>
      </c>
      <c r="B239" s="18" t="s">
        <v>352</v>
      </c>
      <c r="C239" s="20">
        <v>238</v>
      </c>
      <c r="D239" s="20" t="s">
        <v>389</v>
      </c>
      <c r="E239" s="20">
        <v>90</v>
      </c>
      <c r="F239" s="20" t="s">
        <v>398</v>
      </c>
      <c r="G239" s="21" t="s">
        <v>260</v>
      </c>
      <c r="H239" s="71" t="s">
        <v>387</v>
      </c>
      <c r="I239" s="71" t="s">
        <v>387</v>
      </c>
      <c r="J239" s="71"/>
      <c r="K239" s="71" t="s">
        <v>387</v>
      </c>
    </row>
    <row r="240" spans="1:11" ht="13" x14ac:dyDescent="0.15">
      <c r="A240" s="15" t="s">
        <v>1841</v>
      </c>
      <c r="B240" s="18" t="s">
        <v>352</v>
      </c>
      <c r="C240" s="20">
        <v>239</v>
      </c>
      <c r="D240" s="20" t="s">
        <v>389</v>
      </c>
      <c r="E240" s="20">
        <v>60</v>
      </c>
      <c r="F240" s="18" t="s">
        <v>393</v>
      </c>
      <c r="G240" s="21" t="s">
        <v>260</v>
      </c>
      <c r="H240" s="71" t="s">
        <v>387</v>
      </c>
      <c r="I240" s="71" t="s">
        <v>387</v>
      </c>
      <c r="J240" s="71"/>
      <c r="K240" s="71" t="s">
        <v>387</v>
      </c>
    </row>
    <row r="241" spans="1:11" ht="13" x14ac:dyDescent="0.15">
      <c r="A241" s="15" t="s">
        <v>2924</v>
      </c>
      <c r="B241" s="18" t="s">
        <v>352</v>
      </c>
      <c r="C241" s="20">
        <v>240</v>
      </c>
      <c r="D241" s="20" t="s">
        <v>389</v>
      </c>
      <c r="E241" s="20">
        <v>180</v>
      </c>
      <c r="F241" s="18" t="s">
        <v>393</v>
      </c>
      <c r="G241" s="21" t="s">
        <v>260</v>
      </c>
      <c r="H241" s="71" t="s">
        <v>387</v>
      </c>
      <c r="I241" s="71" t="s">
        <v>387</v>
      </c>
      <c r="J241" s="71"/>
      <c r="K241" s="71" t="s">
        <v>387</v>
      </c>
    </row>
    <row r="242" spans="1:11" ht="13" x14ac:dyDescent="0.15">
      <c r="A242" s="15" t="s">
        <v>456</v>
      </c>
      <c r="B242" s="18" t="s">
        <v>352</v>
      </c>
      <c r="C242" s="20">
        <v>241</v>
      </c>
      <c r="D242" s="20" t="s">
        <v>404</v>
      </c>
      <c r="E242" s="20">
        <v>70</v>
      </c>
      <c r="F242" s="18" t="s">
        <v>393</v>
      </c>
      <c r="G242" s="21" t="s">
        <v>260</v>
      </c>
      <c r="H242" s="71" t="s">
        <v>387</v>
      </c>
      <c r="I242" s="71" t="s">
        <v>387</v>
      </c>
      <c r="J242" s="71"/>
      <c r="K242" s="71" t="s">
        <v>387</v>
      </c>
    </row>
    <row r="243" spans="1:11" ht="13" x14ac:dyDescent="0.15">
      <c r="A243" s="15" t="s">
        <v>451</v>
      </c>
      <c r="B243" s="18" t="s">
        <v>352</v>
      </c>
      <c r="C243" s="20">
        <v>242</v>
      </c>
      <c r="D243" s="20" t="s">
        <v>404</v>
      </c>
      <c r="E243" s="20">
        <v>60</v>
      </c>
      <c r="F243" s="18" t="s">
        <v>393</v>
      </c>
      <c r="G243" s="21" t="s">
        <v>260</v>
      </c>
      <c r="H243" s="71" t="s">
        <v>387</v>
      </c>
      <c r="I243" s="71" t="s">
        <v>387</v>
      </c>
      <c r="J243" s="71"/>
      <c r="K243" s="71" t="s">
        <v>387</v>
      </c>
    </row>
    <row r="244" spans="1:11" ht="13" x14ac:dyDescent="0.15">
      <c r="A244" s="15" t="s">
        <v>449</v>
      </c>
      <c r="B244" s="18" t="s">
        <v>352</v>
      </c>
      <c r="C244" s="20">
        <v>243</v>
      </c>
      <c r="D244" s="20" t="s">
        <v>385</v>
      </c>
      <c r="E244" s="20">
        <v>60</v>
      </c>
      <c r="F244" s="18" t="s">
        <v>393</v>
      </c>
      <c r="G244" s="21" t="s">
        <v>260</v>
      </c>
      <c r="H244" s="71" t="s">
        <v>387</v>
      </c>
      <c r="I244" s="71" t="s">
        <v>387</v>
      </c>
      <c r="J244" s="71"/>
      <c r="K244" s="71" t="s">
        <v>387</v>
      </c>
    </row>
    <row r="245" spans="1:11" ht="13" x14ac:dyDescent="0.15">
      <c r="A245" s="15" t="s">
        <v>1893</v>
      </c>
      <c r="B245" s="18" t="s">
        <v>352</v>
      </c>
      <c r="C245" s="20">
        <v>244</v>
      </c>
      <c r="D245" s="20" t="s">
        <v>385</v>
      </c>
      <c r="E245" s="20">
        <v>160</v>
      </c>
      <c r="F245" s="18" t="s">
        <v>386</v>
      </c>
      <c r="G245" s="21" t="s">
        <v>260</v>
      </c>
      <c r="H245" s="71" t="s">
        <v>387</v>
      </c>
      <c r="I245" s="71" t="s">
        <v>387</v>
      </c>
      <c r="J245" s="71"/>
      <c r="K245" s="71" t="s">
        <v>387</v>
      </c>
    </row>
    <row r="246" spans="1:11" ht="13" x14ac:dyDescent="0.15">
      <c r="A246" s="15" t="s">
        <v>2992</v>
      </c>
      <c r="B246" s="18" t="s">
        <v>352</v>
      </c>
      <c r="C246" s="20">
        <v>245</v>
      </c>
      <c r="D246" s="20" t="s">
        <v>385</v>
      </c>
      <c r="E246" s="20">
        <v>70</v>
      </c>
      <c r="F246" s="18" t="s">
        <v>393</v>
      </c>
      <c r="G246" s="21" t="s">
        <v>260</v>
      </c>
      <c r="H246" s="71" t="s">
        <v>387</v>
      </c>
      <c r="I246" s="71" t="s">
        <v>387</v>
      </c>
      <c r="J246" s="71"/>
      <c r="K246" s="71" t="s">
        <v>387</v>
      </c>
    </row>
    <row r="247" spans="1:11" ht="13" x14ac:dyDescent="0.15">
      <c r="A247" s="15" t="s">
        <v>2326</v>
      </c>
      <c r="B247" s="18" t="s">
        <v>352</v>
      </c>
      <c r="C247" s="20">
        <v>246</v>
      </c>
      <c r="D247" s="20" t="s">
        <v>400</v>
      </c>
      <c r="E247" s="20">
        <v>140</v>
      </c>
      <c r="F247" s="18" t="s">
        <v>398</v>
      </c>
      <c r="G247" s="21" t="s">
        <v>260</v>
      </c>
      <c r="H247" s="71" t="s">
        <v>387</v>
      </c>
      <c r="I247" s="71" t="s">
        <v>387</v>
      </c>
      <c r="J247" s="71"/>
      <c r="K247" s="71" t="s">
        <v>387</v>
      </c>
    </row>
    <row r="248" spans="1:11" ht="13" x14ac:dyDescent="0.15">
      <c r="A248" s="15" t="s">
        <v>849</v>
      </c>
      <c r="B248" s="18" t="s">
        <v>352</v>
      </c>
      <c r="C248" s="20">
        <v>247</v>
      </c>
      <c r="D248" s="20" t="s">
        <v>847</v>
      </c>
      <c r="E248" s="20">
        <v>170</v>
      </c>
      <c r="F248" s="20" t="s">
        <v>398</v>
      </c>
      <c r="G248" s="21" t="s">
        <v>260</v>
      </c>
      <c r="H248" s="71" t="s">
        <v>387</v>
      </c>
      <c r="I248" s="71" t="s">
        <v>387</v>
      </c>
      <c r="J248" s="71"/>
      <c r="K248" s="71" t="s">
        <v>387</v>
      </c>
    </row>
    <row r="249" spans="1:11" ht="13" x14ac:dyDescent="0.15">
      <c r="A249" s="15" t="s">
        <v>2299</v>
      </c>
      <c r="B249" s="18" t="s">
        <v>352</v>
      </c>
      <c r="C249" s="20">
        <v>248</v>
      </c>
      <c r="D249" s="20" t="s">
        <v>392</v>
      </c>
      <c r="E249" s="20">
        <v>150</v>
      </c>
      <c r="F249" s="18" t="s">
        <v>386</v>
      </c>
      <c r="G249" s="21" t="s">
        <v>260</v>
      </c>
      <c r="H249" s="71" t="s">
        <v>387</v>
      </c>
      <c r="I249" s="71" t="s">
        <v>387</v>
      </c>
      <c r="J249" s="71"/>
      <c r="K249" s="71" t="s">
        <v>387</v>
      </c>
    </row>
    <row r="250" spans="1:11" ht="13" x14ac:dyDescent="0.15">
      <c r="A250" s="15" t="s">
        <v>3462</v>
      </c>
      <c r="B250" s="18" t="s">
        <v>352</v>
      </c>
      <c r="C250" s="20">
        <v>249</v>
      </c>
      <c r="D250" s="20" t="s">
        <v>407</v>
      </c>
      <c r="E250" s="20">
        <v>270</v>
      </c>
      <c r="F250" s="18" t="s">
        <v>393</v>
      </c>
      <c r="G250" s="21" t="s">
        <v>260</v>
      </c>
      <c r="H250" s="71" t="s">
        <v>387</v>
      </c>
      <c r="I250" s="71" t="s">
        <v>387</v>
      </c>
      <c r="J250" s="71"/>
      <c r="K250" s="71" t="s">
        <v>387</v>
      </c>
    </row>
    <row r="251" spans="1:11" ht="13" x14ac:dyDescent="0.15">
      <c r="A251" s="15" t="s">
        <v>3463</v>
      </c>
      <c r="B251" s="18" t="s">
        <v>352</v>
      </c>
      <c r="C251" s="20">
        <v>250</v>
      </c>
      <c r="D251" s="20" t="s">
        <v>407</v>
      </c>
      <c r="E251" s="20">
        <v>240</v>
      </c>
      <c r="F251" s="18" t="s">
        <v>386</v>
      </c>
      <c r="G251" s="21" t="s">
        <v>260</v>
      </c>
      <c r="H251" s="71" t="s">
        <v>387</v>
      </c>
      <c r="I251" s="71" t="s">
        <v>387</v>
      </c>
      <c r="J251" s="71"/>
      <c r="K251" s="71" t="s">
        <v>387</v>
      </c>
    </row>
    <row r="252" spans="1:11" ht="13" x14ac:dyDescent="0.15">
      <c r="A252" s="15" t="s">
        <v>3464</v>
      </c>
      <c r="B252" s="18" t="s">
        <v>352</v>
      </c>
      <c r="C252" s="20">
        <v>251</v>
      </c>
      <c r="D252" s="20" t="s">
        <v>395</v>
      </c>
      <c r="E252" s="20">
        <v>270</v>
      </c>
      <c r="F252" s="18" t="s">
        <v>393</v>
      </c>
      <c r="G252" s="21" t="s">
        <v>260</v>
      </c>
      <c r="H252" s="71" t="s">
        <v>387</v>
      </c>
      <c r="I252" s="71" t="s">
        <v>387</v>
      </c>
      <c r="J252" s="71"/>
      <c r="K252" s="71" t="s">
        <v>387</v>
      </c>
    </row>
    <row r="253" spans="1:11" ht="13" x14ac:dyDescent="0.15">
      <c r="A253" s="15" t="s">
        <v>3465</v>
      </c>
      <c r="B253" s="18" t="s">
        <v>352</v>
      </c>
      <c r="C253" s="20">
        <v>252</v>
      </c>
      <c r="D253" s="20" t="s">
        <v>395</v>
      </c>
      <c r="E253" s="20">
        <v>210</v>
      </c>
      <c r="F253" s="20" t="s">
        <v>398</v>
      </c>
      <c r="G253" s="21" t="s">
        <v>260</v>
      </c>
      <c r="H253" s="71" t="s">
        <v>387</v>
      </c>
      <c r="I253" s="71" t="s">
        <v>387</v>
      </c>
      <c r="J253" s="71"/>
      <c r="K253" s="71" t="s">
        <v>387</v>
      </c>
    </row>
    <row r="254" spans="1:11" ht="13" x14ac:dyDescent="0.15">
      <c r="A254" s="15" t="s">
        <v>3466</v>
      </c>
      <c r="B254" s="18" t="s">
        <v>352</v>
      </c>
      <c r="C254" s="20">
        <v>253</v>
      </c>
      <c r="D254" s="20" t="s">
        <v>389</v>
      </c>
      <c r="E254" s="20">
        <v>270</v>
      </c>
      <c r="F254" s="18" t="s">
        <v>393</v>
      </c>
      <c r="G254" s="21" t="s">
        <v>260</v>
      </c>
      <c r="H254" s="71" t="s">
        <v>387</v>
      </c>
      <c r="I254" s="71" t="s">
        <v>387</v>
      </c>
      <c r="J254" s="71"/>
      <c r="K254" s="71" t="s">
        <v>387</v>
      </c>
    </row>
    <row r="255" spans="1:11" ht="13" x14ac:dyDescent="0.15">
      <c r="A255" s="15" t="s">
        <v>3467</v>
      </c>
      <c r="B255" s="18" t="s">
        <v>352</v>
      </c>
      <c r="C255" s="20">
        <v>254</v>
      </c>
      <c r="D255" s="20" t="s">
        <v>385</v>
      </c>
      <c r="E255" s="20">
        <v>270</v>
      </c>
      <c r="F255" s="18" t="s">
        <v>393</v>
      </c>
      <c r="G255" s="21" t="s">
        <v>260</v>
      </c>
      <c r="H255" s="71" t="s">
        <v>387</v>
      </c>
      <c r="I255" s="71" t="s">
        <v>387</v>
      </c>
      <c r="J255" s="71"/>
      <c r="K255" s="71" t="s">
        <v>387</v>
      </c>
    </row>
    <row r="256" spans="1:11" ht="13" x14ac:dyDescent="0.15">
      <c r="A256" s="15" t="s">
        <v>3468</v>
      </c>
      <c r="B256" s="18" t="s">
        <v>352</v>
      </c>
      <c r="C256" s="20">
        <v>255</v>
      </c>
      <c r="D256" s="20" t="s">
        <v>385</v>
      </c>
      <c r="E256" s="20">
        <v>170</v>
      </c>
      <c r="F256" s="18" t="s">
        <v>393</v>
      </c>
      <c r="G256" s="21" t="s">
        <v>260</v>
      </c>
      <c r="H256" s="71" t="s">
        <v>387</v>
      </c>
      <c r="I256" s="71" t="s">
        <v>387</v>
      </c>
      <c r="J256" s="71"/>
      <c r="K256" s="71" t="s">
        <v>387</v>
      </c>
    </row>
    <row r="257" spans="1:11" ht="13" x14ac:dyDescent="0.15">
      <c r="A257" s="15" t="s">
        <v>3469</v>
      </c>
      <c r="B257" s="18" t="s">
        <v>352</v>
      </c>
      <c r="C257" s="20">
        <v>256</v>
      </c>
      <c r="D257" s="20" t="s">
        <v>400</v>
      </c>
      <c r="E257" s="20">
        <v>240</v>
      </c>
      <c r="F257" s="18" t="s">
        <v>386</v>
      </c>
      <c r="G257" s="21" t="s">
        <v>260</v>
      </c>
      <c r="H257" s="71" t="s">
        <v>387</v>
      </c>
      <c r="I257" s="71" t="s">
        <v>387</v>
      </c>
      <c r="J257" s="71"/>
      <c r="K257" s="71" t="s">
        <v>387</v>
      </c>
    </row>
    <row r="258" spans="1:11" ht="13" x14ac:dyDescent="0.15">
      <c r="A258" s="15" t="s">
        <v>3470</v>
      </c>
      <c r="B258" s="18" t="s">
        <v>352</v>
      </c>
      <c r="C258" s="20">
        <v>257</v>
      </c>
      <c r="D258" s="20" t="s">
        <v>858</v>
      </c>
      <c r="E258" s="20">
        <v>200</v>
      </c>
      <c r="F258" s="20" t="s">
        <v>398</v>
      </c>
      <c r="G258" s="21" t="s">
        <v>260</v>
      </c>
      <c r="H258" s="71" t="s">
        <v>387</v>
      </c>
      <c r="I258" s="71" t="s">
        <v>387</v>
      </c>
      <c r="J258" s="71"/>
      <c r="K258" s="71" t="s">
        <v>387</v>
      </c>
    </row>
    <row r="259" spans="1:11" ht="13" x14ac:dyDescent="0.15">
      <c r="A259" s="15" t="s">
        <v>3472</v>
      </c>
      <c r="B259" s="18" t="s">
        <v>352</v>
      </c>
      <c r="C259" s="20">
        <v>258</v>
      </c>
      <c r="D259" s="20" t="s">
        <v>149</v>
      </c>
      <c r="E259" s="20">
        <v>280</v>
      </c>
      <c r="F259" s="18" t="s">
        <v>393</v>
      </c>
      <c r="G259" s="21" t="s">
        <v>260</v>
      </c>
      <c r="H259" s="71" t="s">
        <v>387</v>
      </c>
      <c r="I259" s="71" t="s">
        <v>387</v>
      </c>
      <c r="J259" s="71"/>
      <c r="K259" s="71" t="s">
        <v>387</v>
      </c>
    </row>
    <row r="260" spans="1:11" ht="13" x14ac:dyDescent="0.15">
      <c r="A260" s="15" t="s">
        <v>3473</v>
      </c>
      <c r="B260" s="18" t="s">
        <v>352</v>
      </c>
      <c r="C260" s="20">
        <v>259</v>
      </c>
      <c r="D260" s="20" t="s">
        <v>149</v>
      </c>
      <c r="E260" s="20">
        <v>270</v>
      </c>
      <c r="F260" s="18" t="s">
        <v>393</v>
      </c>
      <c r="G260" s="21" t="s">
        <v>260</v>
      </c>
      <c r="H260" s="71" t="s">
        <v>387</v>
      </c>
      <c r="I260" s="71" t="s">
        <v>387</v>
      </c>
      <c r="J260" s="71"/>
      <c r="K260" s="71" t="s">
        <v>387</v>
      </c>
    </row>
    <row r="261" spans="1:11" ht="13" x14ac:dyDescent="0.15">
      <c r="A261" s="15" t="s">
        <v>3474</v>
      </c>
      <c r="B261" s="18" t="s">
        <v>352</v>
      </c>
      <c r="C261" s="20">
        <v>260</v>
      </c>
      <c r="D261" s="20" t="s">
        <v>149</v>
      </c>
      <c r="E261" s="20">
        <v>280</v>
      </c>
      <c r="F261" s="18" t="s">
        <v>393</v>
      </c>
      <c r="G261" s="21" t="s">
        <v>260</v>
      </c>
      <c r="H261" s="71" t="s">
        <v>387</v>
      </c>
      <c r="I261" s="71" t="s">
        <v>387</v>
      </c>
      <c r="J261" s="71"/>
      <c r="K261" s="71" t="s">
        <v>387</v>
      </c>
    </row>
    <row r="262" spans="1:11" ht="13" x14ac:dyDescent="0.15">
      <c r="A262" s="15" t="s">
        <v>3476</v>
      </c>
      <c r="B262" s="18" t="s">
        <v>352</v>
      </c>
      <c r="C262" s="20">
        <v>261</v>
      </c>
      <c r="D262" s="20" t="s">
        <v>392</v>
      </c>
      <c r="E262" s="20">
        <v>240</v>
      </c>
      <c r="F262" s="18" t="s">
        <v>393</v>
      </c>
      <c r="G262" s="21" t="s">
        <v>260</v>
      </c>
      <c r="H262" s="71" t="s">
        <v>387</v>
      </c>
      <c r="I262" s="71" t="s">
        <v>387</v>
      </c>
      <c r="J262" s="71"/>
      <c r="K262" s="71" t="s">
        <v>387</v>
      </c>
    </row>
    <row r="263" spans="1:11" ht="13" x14ac:dyDescent="0.15">
      <c r="A263" s="15" t="s">
        <v>3075</v>
      </c>
      <c r="B263" s="18" t="s">
        <v>352</v>
      </c>
      <c r="C263" s="20">
        <v>262</v>
      </c>
      <c r="D263" s="20" t="s">
        <v>392</v>
      </c>
      <c r="E263" s="20">
        <v>210</v>
      </c>
      <c r="F263" s="20" t="s">
        <v>398</v>
      </c>
      <c r="G263" s="21" t="s">
        <v>260</v>
      </c>
      <c r="H263" s="71" t="s">
        <v>387</v>
      </c>
      <c r="I263" s="71" t="s">
        <v>387</v>
      </c>
      <c r="J263" s="71"/>
      <c r="K263" s="71" t="s">
        <v>387</v>
      </c>
    </row>
    <row r="264" spans="1:11" ht="13" x14ac:dyDescent="0.15">
      <c r="A264" s="15" t="s">
        <v>3344</v>
      </c>
      <c r="B264" s="18" t="s">
        <v>352</v>
      </c>
      <c r="C264" s="20">
        <v>263</v>
      </c>
      <c r="D264" s="20" t="s">
        <v>469</v>
      </c>
      <c r="E264" s="20"/>
      <c r="F264" s="20" t="s">
        <v>721</v>
      </c>
      <c r="G264" s="21" t="s">
        <v>260</v>
      </c>
      <c r="H264" s="71" t="s">
        <v>387</v>
      </c>
      <c r="I264" s="71" t="s">
        <v>387</v>
      </c>
      <c r="J264" s="71"/>
      <c r="K264" s="71" t="s">
        <v>387</v>
      </c>
    </row>
    <row r="265" spans="1:11" ht="13" x14ac:dyDescent="0.15">
      <c r="A265" s="15" t="s">
        <v>3483</v>
      </c>
      <c r="B265" s="18" t="s">
        <v>352</v>
      </c>
      <c r="C265" s="20">
        <v>264</v>
      </c>
      <c r="D265" s="20" t="s">
        <v>469</v>
      </c>
      <c r="E265" s="20"/>
      <c r="F265" s="20" t="s">
        <v>1542</v>
      </c>
      <c r="G265" s="21" t="s">
        <v>260</v>
      </c>
      <c r="H265" s="71" t="s">
        <v>387</v>
      </c>
      <c r="I265" s="71" t="s">
        <v>387</v>
      </c>
      <c r="J265" s="71"/>
      <c r="K265" s="71" t="s">
        <v>387</v>
      </c>
    </row>
    <row r="266" spans="1:11" ht="13" x14ac:dyDescent="0.15">
      <c r="A266" s="15" t="s">
        <v>3485</v>
      </c>
      <c r="B266" s="18" t="s">
        <v>352</v>
      </c>
      <c r="C266" s="20">
        <v>265</v>
      </c>
      <c r="D266" s="20" t="s">
        <v>469</v>
      </c>
      <c r="E266" s="20"/>
      <c r="F266" s="20" t="s">
        <v>1542</v>
      </c>
      <c r="G266" s="21" t="s">
        <v>260</v>
      </c>
      <c r="H266" s="71" t="s">
        <v>387</v>
      </c>
      <c r="I266" s="71" t="s">
        <v>387</v>
      </c>
      <c r="J266" s="71"/>
      <c r="K266" s="71" t="s">
        <v>387</v>
      </c>
    </row>
    <row r="267" spans="1:11" ht="13" x14ac:dyDescent="0.15">
      <c r="A267" s="15" t="s">
        <v>3486</v>
      </c>
      <c r="B267" s="18" t="s">
        <v>352</v>
      </c>
      <c r="C267" s="20">
        <v>266</v>
      </c>
      <c r="D267" s="20" t="s">
        <v>469</v>
      </c>
      <c r="E267" s="20"/>
      <c r="F267" s="20" t="s">
        <v>1542</v>
      </c>
      <c r="G267" s="21" t="s">
        <v>260</v>
      </c>
      <c r="H267" s="71" t="s">
        <v>387</v>
      </c>
      <c r="I267" s="71" t="s">
        <v>387</v>
      </c>
      <c r="J267" s="71"/>
      <c r="K267" s="71" t="s">
        <v>387</v>
      </c>
    </row>
    <row r="268" spans="1:11" ht="13" x14ac:dyDescent="0.15">
      <c r="A268" s="15" t="s">
        <v>3488</v>
      </c>
      <c r="B268" s="18" t="s">
        <v>352</v>
      </c>
      <c r="C268" s="20">
        <v>267</v>
      </c>
      <c r="D268" s="20" t="s">
        <v>469</v>
      </c>
      <c r="E268" s="20"/>
      <c r="F268" s="20" t="s">
        <v>1542</v>
      </c>
      <c r="G268" s="21" t="s">
        <v>260</v>
      </c>
      <c r="H268" s="71" t="s">
        <v>387</v>
      </c>
      <c r="I268" s="71" t="s">
        <v>387</v>
      </c>
      <c r="J268" s="71"/>
      <c r="K268" s="71" t="s">
        <v>387</v>
      </c>
    </row>
    <row r="269" spans="1:11" ht="13" x14ac:dyDescent="0.15">
      <c r="A269" s="15" t="s">
        <v>3307</v>
      </c>
      <c r="B269" s="18" t="s">
        <v>352</v>
      </c>
      <c r="C269" s="20">
        <v>268</v>
      </c>
      <c r="D269" s="20" t="s">
        <v>469</v>
      </c>
      <c r="E269" s="20"/>
      <c r="F269" s="20" t="s">
        <v>721</v>
      </c>
      <c r="G269" s="21" t="s">
        <v>260</v>
      </c>
      <c r="H269" s="71" t="s">
        <v>387</v>
      </c>
      <c r="I269" s="71" t="s">
        <v>387</v>
      </c>
      <c r="J269" s="71"/>
      <c r="K269" s="71" t="s">
        <v>387</v>
      </c>
    </row>
    <row r="270" spans="1:11" ht="13" x14ac:dyDescent="0.15">
      <c r="A270" s="15" t="s">
        <v>1112</v>
      </c>
      <c r="B270" s="18" t="s">
        <v>352</v>
      </c>
      <c r="C270" s="20">
        <v>269</v>
      </c>
      <c r="D270" s="20" t="s">
        <v>469</v>
      </c>
      <c r="E270" s="20"/>
      <c r="F270" s="20" t="s">
        <v>721</v>
      </c>
      <c r="G270" s="21" t="s">
        <v>260</v>
      </c>
      <c r="H270" s="71" t="s">
        <v>387</v>
      </c>
      <c r="I270" s="71" t="s">
        <v>387</v>
      </c>
      <c r="J270" s="71"/>
      <c r="K270" s="71" t="s">
        <v>387</v>
      </c>
    </row>
    <row r="271" spans="1:11" ht="13" x14ac:dyDescent="0.15">
      <c r="A271" s="15" t="s">
        <v>3497</v>
      </c>
      <c r="B271" s="18" t="s">
        <v>352</v>
      </c>
      <c r="C271" s="20">
        <v>270</v>
      </c>
      <c r="D271" s="20" t="s">
        <v>469</v>
      </c>
      <c r="E271" s="20"/>
      <c r="F271" s="20" t="s">
        <v>1542</v>
      </c>
      <c r="G271" s="21" t="s">
        <v>260</v>
      </c>
      <c r="H271" s="71" t="s">
        <v>387</v>
      </c>
      <c r="I271" s="71" t="s">
        <v>387</v>
      </c>
      <c r="J271" s="71"/>
      <c r="K271" s="71" t="s">
        <v>387</v>
      </c>
    </row>
    <row r="272" spans="1:11" ht="13" x14ac:dyDescent="0.15">
      <c r="A272" s="15" t="s">
        <v>3499</v>
      </c>
      <c r="B272" s="18" t="s">
        <v>352</v>
      </c>
      <c r="C272" s="20">
        <v>271</v>
      </c>
      <c r="D272" s="20" t="s">
        <v>496</v>
      </c>
      <c r="E272" s="20"/>
      <c r="F272" s="20" t="s">
        <v>497</v>
      </c>
      <c r="G272" s="21" t="s">
        <v>260</v>
      </c>
      <c r="H272" s="71" t="s">
        <v>387</v>
      </c>
      <c r="I272" s="71" t="s">
        <v>387</v>
      </c>
      <c r="J272" s="71"/>
      <c r="K272" s="71" t="s">
        <v>387</v>
      </c>
    </row>
  </sheetData>
  <sheetProtection selectLockedCells="1" selectUnlockedCells="1"/>
  <mergeCells count="1">
    <mergeCell ref="Z1:AH1"/>
  </mergeCells>
  <conditionalFormatting sqref="H2:K272">
    <cfRule type="cellIs" dxfId="446" priority="1" stopIfTrue="1" operator="equal">
      <formula>"-"</formula>
    </cfRule>
    <cfRule type="cellIs" dxfId="445" priority="2" stopIfTrue="1" operator="equal">
      <formula>"x"</formula>
    </cfRule>
  </conditionalFormatting>
  <hyperlinks>
    <hyperlink ref="L1" location="'Expansion set Check List'!A1" display="Home" xr:uid="{00000000-0004-0000-5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231">
    <tabColor rgb="FF00FF00"/>
  </sheetPr>
  <dimension ref="A1:AH21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9.6640625" customWidth="1"/>
    <col min="2" max="2" width="13.83203125" bestFit="1" customWidth="1"/>
    <col min="3" max="3" width="4" bestFit="1" customWidth="1"/>
    <col min="4" max="4" width="8.832031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3500</v>
      </c>
      <c r="B2" s="18" t="s">
        <v>353</v>
      </c>
      <c r="C2" s="293">
        <v>1</v>
      </c>
      <c r="D2" s="20" t="s">
        <v>407</v>
      </c>
      <c r="E2" s="120">
        <v>180</v>
      </c>
      <c r="F2" s="18" t="s">
        <v>393</v>
      </c>
      <c r="G2" s="19" t="s">
        <v>197</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216</v>
      </c>
      <c r="Z2" s="102"/>
      <c r="AA2" s="102"/>
      <c r="AB2" s="102"/>
      <c r="AC2" s="102"/>
      <c r="AD2" s="102"/>
      <c r="AE2" s="102"/>
      <c r="AF2" s="102"/>
      <c r="AG2" s="102"/>
      <c r="AH2" s="102"/>
    </row>
    <row r="3" spans="1:34" ht="13" x14ac:dyDescent="0.15">
      <c r="A3" s="15" t="s">
        <v>1283</v>
      </c>
      <c r="B3" s="18" t="s">
        <v>353</v>
      </c>
      <c r="C3" s="293">
        <v>2</v>
      </c>
      <c r="D3" s="20" t="s">
        <v>407</v>
      </c>
      <c r="E3" s="20">
        <v>70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60</v>
      </c>
    </row>
    <row r="4" spans="1:34" ht="13" x14ac:dyDescent="0.15">
      <c r="A4" s="15" t="s">
        <v>1283</v>
      </c>
      <c r="B4" s="18" t="s">
        <v>353</v>
      </c>
      <c r="C4" s="293">
        <v>3</v>
      </c>
      <c r="D4" s="20" t="s">
        <v>407</v>
      </c>
      <c r="E4" s="20">
        <v>70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56</v>
      </c>
    </row>
    <row r="5" spans="1:34" ht="13" x14ac:dyDescent="0.15">
      <c r="A5" s="15" t="s">
        <v>1804</v>
      </c>
      <c r="B5" s="18" t="s">
        <v>353</v>
      </c>
      <c r="C5" s="293">
        <v>4</v>
      </c>
      <c r="D5" s="20" t="s">
        <v>407</v>
      </c>
      <c r="E5" s="20">
        <v>120</v>
      </c>
      <c r="F5" s="18" t="s">
        <v>398</v>
      </c>
      <c r="G5" s="19" t="s">
        <v>181</v>
      </c>
      <c r="H5" s="71" t="s">
        <v>387</v>
      </c>
      <c r="I5" s="71" t="s">
        <v>387</v>
      </c>
      <c r="J5" s="71"/>
      <c r="K5" s="71"/>
      <c r="R5" s="117" t="s">
        <v>181</v>
      </c>
      <c r="S5" s="231">
        <f t="shared" si="0"/>
        <v>0</v>
      </c>
      <c r="T5" s="159">
        <f t="shared" si="1"/>
        <v>0</v>
      </c>
      <c r="U5" s="168"/>
      <c r="V5" s="117" t="s">
        <v>181</v>
      </c>
      <c r="W5" s="231">
        <f t="shared" si="2"/>
        <v>0</v>
      </c>
      <c r="X5" s="6">
        <f t="shared" si="3"/>
        <v>32</v>
      </c>
    </row>
    <row r="6" spans="1:34" ht="13" x14ac:dyDescent="0.15">
      <c r="A6" s="15" t="s">
        <v>2311</v>
      </c>
      <c r="B6" s="18" t="s">
        <v>353</v>
      </c>
      <c r="C6" s="293">
        <v>5</v>
      </c>
      <c r="D6" s="20"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17</v>
      </c>
    </row>
    <row r="7" spans="1:34" ht="13" x14ac:dyDescent="0.15">
      <c r="A7" s="15" t="s">
        <v>2441</v>
      </c>
      <c r="B7" s="18" t="s">
        <v>353</v>
      </c>
      <c r="C7" s="293">
        <v>6</v>
      </c>
      <c r="D7" s="20" t="s">
        <v>407</v>
      </c>
      <c r="E7" s="20">
        <v>100</v>
      </c>
      <c r="F7" s="18" t="s">
        <v>398</v>
      </c>
      <c r="G7" s="19" t="s">
        <v>181</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2242</v>
      </c>
      <c r="B8" s="18" t="s">
        <v>353</v>
      </c>
      <c r="C8" s="293">
        <v>7</v>
      </c>
      <c r="D8" s="20" t="s">
        <v>407</v>
      </c>
      <c r="E8" s="20">
        <v>110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2390</v>
      </c>
      <c r="B9" s="18" t="s">
        <v>353</v>
      </c>
      <c r="C9" s="293">
        <v>8</v>
      </c>
      <c r="D9" s="20" t="s">
        <v>407</v>
      </c>
      <c r="E9" s="20">
        <v>110</v>
      </c>
      <c r="F9" s="18" t="s">
        <v>393</v>
      </c>
      <c r="G9" s="19" t="s">
        <v>181</v>
      </c>
      <c r="H9" s="71" t="s">
        <v>387</v>
      </c>
      <c r="I9" s="71" t="s">
        <v>387</v>
      </c>
      <c r="J9" s="71"/>
      <c r="K9" s="71"/>
      <c r="R9" s="117" t="s">
        <v>197</v>
      </c>
      <c r="S9" s="231">
        <f t="shared" si="0"/>
        <v>0</v>
      </c>
      <c r="T9" s="159">
        <f t="shared" si="1"/>
        <v>0</v>
      </c>
      <c r="U9" s="168"/>
      <c r="V9" s="117" t="s">
        <v>197</v>
      </c>
      <c r="W9" s="231">
        <f t="shared" si="2"/>
        <v>0</v>
      </c>
      <c r="X9" s="6">
        <f t="shared" si="3"/>
        <v>21</v>
      </c>
    </row>
    <row r="10" spans="1:34" ht="13" x14ac:dyDescent="0.15">
      <c r="A10" s="15" t="s">
        <v>3501</v>
      </c>
      <c r="B10" s="18" t="s">
        <v>353</v>
      </c>
      <c r="C10" s="293">
        <v>9</v>
      </c>
      <c r="D10" s="20" t="s">
        <v>407</v>
      </c>
      <c r="E10" s="20">
        <v>220</v>
      </c>
      <c r="F10" s="18" t="s">
        <v>393</v>
      </c>
      <c r="G10" s="19" t="s">
        <v>197</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3502</v>
      </c>
      <c r="B11" s="18" t="s">
        <v>353</v>
      </c>
      <c r="C11" s="293">
        <v>10</v>
      </c>
      <c r="D11" s="20" t="s">
        <v>407</v>
      </c>
      <c r="E11" s="20">
        <v>60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3502</v>
      </c>
      <c r="B12" s="18" t="s">
        <v>353</v>
      </c>
      <c r="C12" s="293">
        <v>11</v>
      </c>
      <c r="D12" s="20" t="s">
        <v>407</v>
      </c>
      <c r="E12" s="20">
        <v>70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3503</v>
      </c>
      <c r="B13" s="18" t="s">
        <v>353</v>
      </c>
      <c r="C13" s="293">
        <v>12</v>
      </c>
      <c r="D13" s="20" t="s">
        <v>407</v>
      </c>
      <c r="E13" s="20">
        <v>100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3503</v>
      </c>
      <c r="B14" s="18" t="s">
        <v>353</v>
      </c>
      <c r="C14" s="293">
        <v>13</v>
      </c>
      <c r="D14" s="20" t="s">
        <v>407</v>
      </c>
      <c r="E14" s="20">
        <v>100</v>
      </c>
      <c r="F14" s="18"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3504</v>
      </c>
      <c r="B15" s="18" t="s">
        <v>353</v>
      </c>
      <c r="C15" s="293">
        <v>14</v>
      </c>
      <c r="D15" s="20" t="s">
        <v>407</v>
      </c>
      <c r="E15" s="20">
        <v>170</v>
      </c>
      <c r="F15" s="18" t="s">
        <v>386</v>
      </c>
      <c r="G15" s="19" t="s">
        <v>185</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3504</v>
      </c>
      <c r="B16" s="18" t="s">
        <v>353</v>
      </c>
      <c r="C16" s="293">
        <v>15</v>
      </c>
      <c r="D16" s="20" t="s">
        <v>407</v>
      </c>
      <c r="E16" s="20">
        <v>190</v>
      </c>
      <c r="F16" s="18" t="s">
        <v>386</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3505</v>
      </c>
      <c r="B17" s="18" t="s">
        <v>353</v>
      </c>
      <c r="C17" s="293">
        <v>16</v>
      </c>
      <c r="D17" s="20" t="s">
        <v>407</v>
      </c>
      <c r="E17" s="20">
        <v>50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3505</v>
      </c>
      <c r="B18" s="18" t="s">
        <v>353</v>
      </c>
      <c r="C18" s="293">
        <v>17</v>
      </c>
      <c r="D18" s="20" t="s">
        <v>407</v>
      </c>
      <c r="E18" s="20">
        <v>40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3506</v>
      </c>
      <c r="B19" s="18" t="s">
        <v>353</v>
      </c>
      <c r="C19" s="293">
        <v>18</v>
      </c>
      <c r="D19" s="20" t="s">
        <v>407</v>
      </c>
      <c r="E19" s="20">
        <v>70</v>
      </c>
      <c r="F19" s="18" t="s">
        <v>398</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3507</v>
      </c>
      <c r="B20" s="18" t="s">
        <v>353</v>
      </c>
      <c r="C20" s="293">
        <v>19</v>
      </c>
      <c r="D20" s="20" t="s">
        <v>407</v>
      </c>
      <c r="E20" s="20">
        <v>130</v>
      </c>
      <c r="F20" s="18" t="s">
        <v>386</v>
      </c>
      <c r="G20" s="21"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3508</v>
      </c>
      <c r="B21" s="18" t="s">
        <v>353</v>
      </c>
      <c r="C21" s="293">
        <v>20</v>
      </c>
      <c r="D21" s="20" t="s">
        <v>407</v>
      </c>
      <c r="E21" s="20">
        <v>50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3509</v>
      </c>
      <c r="B22" s="18" t="s">
        <v>353</v>
      </c>
      <c r="C22" s="293">
        <v>21</v>
      </c>
      <c r="D22" s="20" t="s">
        <v>407</v>
      </c>
      <c r="E22" s="20">
        <v>80</v>
      </c>
      <c r="F22" s="18" t="s">
        <v>398</v>
      </c>
      <c r="G22" s="19" t="s">
        <v>177</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466</v>
      </c>
      <c r="B23" s="18" t="s">
        <v>353</v>
      </c>
      <c r="C23" s="293">
        <v>22</v>
      </c>
      <c r="D23" s="20" t="s">
        <v>395</v>
      </c>
      <c r="E23" s="20">
        <v>70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408</v>
      </c>
      <c r="B24" s="18" t="s">
        <v>353</v>
      </c>
      <c r="C24" s="293">
        <v>23</v>
      </c>
      <c r="D24" s="20" t="s">
        <v>395</v>
      </c>
      <c r="E24" s="20">
        <v>120</v>
      </c>
      <c r="F24" s="18" t="s">
        <v>398</v>
      </c>
      <c r="G24" s="21"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3510</v>
      </c>
      <c r="B25" s="18" t="s">
        <v>353</v>
      </c>
      <c r="C25" s="293">
        <v>24</v>
      </c>
      <c r="D25" s="20" t="s">
        <v>395</v>
      </c>
      <c r="E25" s="20">
        <v>210</v>
      </c>
      <c r="F25" s="18" t="s">
        <v>393</v>
      </c>
      <c r="G25" s="19" t="s">
        <v>197</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3511</v>
      </c>
      <c r="B26" s="18" t="s">
        <v>353</v>
      </c>
      <c r="C26" s="293">
        <v>25</v>
      </c>
      <c r="D26" s="20" t="s">
        <v>395</v>
      </c>
      <c r="E26" s="20">
        <v>190</v>
      </c>
      <c r="F26" s="18" t="s">
        <v>393</v>
      </c>
      <c r="G26" s="19" t="s">
        <v>197</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2347</v>
      </c>
      <c r="B27" s="18" t="s">
        <v>353</v>
      </c>
      <c r="C27" s="293">
        <v>26</v>
      </c>
      <c r="D27" s="20" t="s">
        <v>395</v>
      </c>
      <c r="E27" s="20">
        <v>110</v>
      </c>
      <c r="F27" s="18" t="s">
        <v>393</v>
      </c>
      <c r="G27" s="21"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2977</v>
      </c>
      <c r="B28" s="18" t="s">
        <v>353</v>
      </c>
      <c r="C28" s="293">
        <v>27</v>
      </c>
      <c r="D28" s="20" t="s">
        <v>395</v>
      </c>
      <c r="E28" s="20">
        <v>70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16</v>
      </c>
    </row>
    <row r="29" spans="1:24" ht="14" thickBot="1" x14ac:dyDescent="0.2">
      <c r="A29" s="15" t="s">
        <v>2978</v>
      </c>
      <c r="B29" s="18" t="s">
        <v>353</v>
      </c>
      <c r="C29" s="293">
        <v>28</v>
      </c>
      <c r="D29" s="20" t="s">
        <v>395</v>
      </c>
      <c r="E29" s="20">
        <v>120</v>
      </c>
      <c r="F29" s="18" t="s">
        <v>398</v>
      </c>
      <c r="G29" s="21" t="s">
        <v>177</v>
      </c>
      <c r="H29" s="71" t="s">
        <v>387</v>
      </c>
      <c r="I29" s="71" t="s">
        <v>387</v>
      </c>
      <c r="J29" s="71"/>
      <c r="K29" s="71"/>
      <c r="R29" s="166" t="s">
        <v>260</v>
      </c>
      <c r="S29" s="232">
        <f t="shared" si="0"/>
        <v>0</v>
      </c>
      <c r="T29" s="192">
        <f t="shared" si="1"/>
        <v>0</v>
      </c>
      <c r="U29" s="168"/>
      <c r="V29" s="166" t="s">
        <v>260</v>
      </c>
      <c r="W29" s="232">
        <f t="shared" si="2"/>
        <v>0</v>
      </c>
      <c r="X29" s="7">
        <f t="shared" si="3"/>
        <v>14</v>
      </c>
    </row>
    <row r="30" spans="1:24" ht="14" thickBot="1" x14ac:dyDescent="0.2">
      <c r="A30" s="15" t="s">
        <v>2979</v>
      </c>
      <c r="B30" s="18" t="s">
        <v>353</v>
      </c>
      <c r="C30" s="293">
        <v>29</v>
      </c>
      <c r="D30" s="20" t="s">
        <v>395</v>
      </c>
      <c r="E30" s="20">
        <v>130</v>
      </c>
      <c r="F30" s="18" t="s">
        <v>393</v>
      </c>
      <c r="G30" s="21" t="s">
        <v>181</v>
      </c>
      <c r="H30" s="71" t="s">
        <v>387</v>
      </c>
      <c r="I30" s="71" t="s">
        <v>387</v>
      </c>
      <c r="J30" s="71"/>
      <c r="K30" s="71"/>
      <c r="R30" s="160" t="s">
        <v>86</v>
      </c>
      <c r="S30" s="161"/>
      <c r="T30" s="175">
        <f>SUM(T31:T57)</f>
        <v>0</v>
      </c>
      <c r="U30" s="168"/>
      <c r="V30" s="177" t="s">
        <v>88</v>
      </c>
      <c r="W30" s="213"/>
      <c r="X30" s="215">
        <f>SUM(X31:X57)</f>
        <v>165</v>
      </c>
    </row>
    <row r="31" spans="1:24" ht="13" x14ac:dyDescent="0.15">
      <c r="A31" s="15" t="s">
        <v>3512</v>
      </c>
      <c r="B31" s="18" t="s">
        <v>353</v>
      </c>
      <c r="C31" s="293">
        <v>30</v>
      </c>
      <c r="D31" s="20" t="s">
        <v>395</v>
      </c>
      <c r="E31" s="20">
        <v>60</v>
      </c>
      <c r="F31" s="18" t="s">
        <v>393</v>
      </c>
      <c r="G31" s="21"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60</v>
      </c>
    </row>
    <row r="32" spans="1:24" ht="13" x14ac:dyDescent="0.15">
      <c r="A32" s="15" t="s">
        <v>3512</v>
      </c>
      <c r="B32" s="18" t="s">
        <v>353</v>
      </c>
      <c r="C32" s="293">
        <v>31</v>
      </c>
      <c r="D32" s="20" t="s">
        <v>395</v>
      </c>
      <c r="E32" s="20">
        <v>70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56</v>
      </c>
    </row>
    <row r="33" spans="1:24" ht="13" x14ac:dyDescent="0.15">
      <c r="A33" s="15" t="s">
        <v>3513</v>
      </c>
      <c r="B33" s="18" t="s">
        <v>353</v>
      </c>
      <c r="C33" s="293">
        <v>32</v>
      </c>
      <c r="D33" s="20" t="s">
        <v>395</v>
      </c>
      <c r="E33" s="20">
        <v>90</v>
      </c>
      <c r="F33" s="18" t="s">
        <v>398</v>
      </c>
      <c r="G33" s="21" t="s">
        <v>177</v>
      </c>
      <c r="H33" s="71" t="s">
        <v>387</v>
      </c>
      <c r="I33" s="71" t="s">
        <v>387</v>
      </c>
      <c r="J33" s="71"/>
      <c r="K33" s="71"/>
      <c r="R33" s="117" t="s">
        <v>181</v>
      </c>
      <c r="S33" s="158">
        <f t="shared" si="4"/>
        <v>0</v>
      </c>
      <c r="T33" s="159">
        <f t="shared" si="5"/>
        <v>0</v>
      </c>
      <c r="U33" s="168"/>
      <c r="V33" s="234" t="s">
        <v>181</v>
      </c>
      <c r="W33" s="237">
        <f t="shared" si="6"/>
        <v>0</v>
      </c>
      <c r="X33" s="6">
        <f t="shared" si="7"/>
        <v>32</v>
      </c>
    </row>
    <row r="34" spans="1:24" ht="13" x14ac:dyDescent="0.15">
      <c r="A34" s="15" t="s">
        <v>3513</v>
      </c>
      <c r="B34" s="18" t="s">
        <v>353</v>
      </c>
      <c r="C34" s="293">
        <v>33</v>
      </c>
      <c r="D34" s="20" t="s">
        <v>395</v>
      </c>
      <c r="E34" s="20">
        <v>90</v>
      </c>
      <c r="F34" s="18" t="s">
        <v>398</v>
      </c>
      <c r="G34" s="21" t="s">
        <v>177</v>
      </c>
      <c r="H34" s="71" t="s">
        <v>387</v>
      </c>
      <c r="I34" s="71" t="s">
        <v>387</v>
      </c>
      <c r="J34" s="71"/>
      <c r="K34" s="71"/>
      <c r="R34" s="117" t="s">
        <v>185</v>
      </c>
      <c r="S34" s="158">
        <f t="shared" si="4"/>
        <v>0</v>
      </c>
      <c r="T34" s="159">
        <f t="shared" si="5"/>
        <v>0</v>
      </c>
      <c r="U34" s="168"/>
      <c r="V34" s="234" t="s">
        <v>185</v>
      </c>
      <c r="W34" s="237">
        <f t="shared" si="6"/>
        <v>0</v>
      </c>
      <c r="X34" s="6">
        <f t="shared" si="7"/>
        <v>17</v>
      </c>
    </row>
    <row r="35" spans="1:24" ht="13" x14ac:dyDescent="0.15">
      <c r="A35" s="15" t="s">
        <v>3514</v>
      </c>
      <c r="B35" s="18" t="s">
        <v>353</v>
      </c>
      <c r="C35" s="293">
        <v>34</v>
      </c>
      <c r="D35" s="20" t="s">
        <v>395</v>
      </c>
      <c r="E35" s="20">
        <v>170</v>
      </c>
      <c r="F35" s="18" t="s">
        <v>386</v>
      </c>
      <c r="G35" s="21" t="s">
        <v>185</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3514</v>
      </c>
      <c r="B36" s="18" t="s">
        <v>353</v>
      </c>
      <c r="C36" s="293">
        <v>35</v>
      </c>
      <c r="D36" s="20" t="s">
        <v>395</v>
      </c>
      <c r="E36" s="20">
        <v>170</v>
      </c>
      <c r="F36" s="18" t="s">
        <v>386</v>
      </c>
      <c r="G36" s="21" t="s">
        <v>185</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3514</v>
      </c>
      <c r="B37" s="18" t="s">
        <v>353</v>
      </c>
      <c r="C37" s="293">
        <v>36</v>
      </c>
      <c r="D37" s="20" t="s">
        <v>395</v>
      </c>
      <c r="E37" s="20">
        <v>170</v>
      </c>
      <c r="F37" s="18" t="s">
        <v>386</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3515</v>
      </c>
      <c r="B38" s="18" t="s">
        <v>353</v>
      </c>
      <c r="C38" s="293">
        <v>37</v>
      </c>
      <c r="D38" s="20" t="s">
        <v>395</v>
      </c>
      <c r="E38" s="20">
        <v>70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3515</v>
      </c>
      <c r="B39" s="18" t="s">
        <v>353</v>
      </c>
      <c r="C39" s="293">
        <v>38</v>
      </c>
      <c r="D39" s="20" t="s">
        <v>395</v>
      </c>
      <c r="E39" s="20">
        <v>70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3516</v>
      </c>
      <c r="B40" s="18" t="s">
        <v>353</v>
      </c>
      <c r="C40" s="293">
        <v>39</v>
      </c>
      <c r="D40" s="20" t="s">
        <v>395</v>
      </c>
      <c r="E40" s="20">
        <v>130</v>
      </c>
      <c r="F40" s="18" t="s">
        <v>398</v>
      </c>
      <c r="G40" s="19"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583</v>
      </c>
      <c r="B41" s="18" t="s">
        <v>353</v>
      </c>
      <c r="C41" s="293">
        <v>40</v>
      </c>
      <c r="D41" s="20" t="s">
        <v>389</v>
      </c>
      <c r="E41" s="20">
        <v>70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563</v>
      </c>
      <c r="B42" s="18" t="s">
        <v>353</v>
      </c>
      <c r="C42" s="293">
        <v>41</v>
      </c>
      <c r="D42" s="20" t="s">
        <v>389</v>
      </c>
      <c r="E42" s="20">
        <v>130</v>
      </c>
      <c r="F42" s="18" t="s">
        <v>398</v>
      </c>
      <c r="G42" s="21"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580</v>
      </c>
      <c r="B43" s="18" t="s">
        <v>353</v>
      </c>
      <c r="C43" s="293">
        <v>42</v>
      </c>
      <c r="D43" s="20" t="s">
        <v>389</v>
      </c>
      <c r="E43" s="20">
        <v>80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580</v>
      </c>
      <c r="B44" s="18" t="s">
        <v>353</v>
      </c>
      <c r="C44" s="293">
        <v>43</v>
      </c>
      <c r="D44" s="20" t="s">
        <v>389</v>
      </c>
      <c r="E44" s="20">
        <v>80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568</v>
      </c>
      <c r="B45" s="18" t="s">
        <v>353</v>
      </c>
      <c r="C45" s="293">
        <v>44</v>
      </c>
      <c r="D45" s="20" t="s">
        <v>389</v>
      </c>
      <c r="E45" s="20">
        <v>130</v>
      </c>
      <c r="F45" s="18"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539</v>
      </c>
      <c r="B46" s="18" t="s">
        <v>353</v>
      </c>
      <c r="C46" s="293">
        <v>45</v>
      </c>
      <c r="D46" s="20" t="s">
        <v>389</v>
      </c>
      <c r="E46" s="20">
        <v>70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539</v>
      </c>
      <c r="B47" s="18" t="s">
        <v>353</v>
      </c>
      <c r="C47" s="293">
        <v>46</v>
      </c>
      <c r="D47" s="20" t="s">
        <v>389</v>
      </c>
      <c r="E47" s="20">
        <v>70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532</v>
      </c>
      <c r="B48" s="18" t="s">
        <v>353</v>
      </c>
      <c r="C48" s="293">
        <v>47</v>
      </c>
      <c r="D48" s="20" t="s">
        <v>389</v>
      </c>
      <c r="E48" s="20">
        <v>110</v>
      </c>
      <c r="F48" s="18"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558</v>
      </c>
      <c r="B49" s="18" t="s">
        <v>353</v>
      </c>
      <c r="C49" s="293">
        <v>48</v>
      </c>
      <c r="D49" s="20" t="s">
        <v>389</v>
      </c>
      <c r="E49" s="20">
        <v>130</v>
      </c>
      <c r="F49" s="18" t="s">
        <v>393</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3517</v>
      </c>
      <c r="B50" s="18" t="s">
        <v>353</v>
      </c>
      <c r="C50" s="293">
        <v>49</v>
      </c>
      <c r="D50" s="20" t="s">
        <v>389</v>
      </c>
      <c r="E50" s="20">
        <v>210</v>
      </c>
      <c r="F50" s="18" t="s">
        <v>393</v>
      </c>
      <c r="G50" s="19" t="s">
        <v>197</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3518</v>
      </c>
      <c r="B51" s="18" t="s">
        <v>353</v>
      </c>
      <c r="C51" s="293">
        <v>50</v>
      </c>
      <c r="D51" s="20" t="s">
        <v>389</v>
      </c>
      <c r="E51" s="20">
        <v>320</v>
      </c>
      <c r="F51" s="20" t="s">
        <v>3519</v>
      </c>
      <c r="G51" s="19" t="s">
        <v>197</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974</v>
      </c>
      <c r="B52" s="18" t="s">
        <v>353</v>
      </c>
      <c r="C52" s="293">
        <v>51</v>
      </c>
      <c r="D52" s="20" t="s">
        <v>389</v>
      </c>
      <c r="E52" s="20">
        <v>90</v>
      </c>
      <c r="F52" s="18" t="s">
        <v>393</v>
      </c>
      <c r="G52" s="21"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887</v>
      </c>
      <c r="B53" s="18" t="s">
        <v>353</v>
      </c>
      <c r="C53" s="293">
        <v>52</v>
      </c>
      <c r="D53" s="20" t="s">
        <v>389</v>
      </c>
      <c r="E53" s="20">
        <v>110</v>
      </c>
      <c r="F53" s="18" t="s">
        <v>393</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3520</v>
      </c>
      <c r="B54" s="18" t="s">
        <v>353</v>
      </c>
      <c r="C54" s="293">
        <v>53</v>
      </c>
      <c r="D54" s="20" t="s">
        <v>389</v>
      </c>
      <c r="E54" s="20">
        <v>210</v>
      </c>
      <c r="F54" s="18" t="s">
        <v>393</v>
      </c>
      <c r="G54" s="19" t="s">
        <v>197</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3521</v>
      </c>
      <c r="B55" s="18" t="s">
        <v>353</v>
      </c>
      <c r="C55" s="293">
        <v>54</v>
      </c>
      <c r="D55" s="20" t="s">
        <v>389</v>
      </c>
      <c r="E55" s="20">
        <v>60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3521</v>
      </c>
      <c r="B56" s="18" t="s">
        <v>353</v>
      </c>
      <c r="C56" s="293">
        <v>55</v>
      </c>
      <c r="D56" s="20" t="s">
        <v>389</v>
      </c>
      <c r="E56" s="20">
        <v>70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3522</v>
      </c>
      <c r="B57" s="18" t="s">
        <v>353</v>
      </c>
      <c r="C57" s="293">
        <v>56</v>
      </c>
      <c r="D57" s="20" t="s">
        <v>389</v>
      </c>
      <c r="E57" s="20">
        <v>90</v>
      </c>
      <c r="F57" s="18"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3522</v>
      </c>
      <c r="B58" s="18" t="s">
        <v>353</v>
      </c>
      <c r="C58" s="293">
        <v>57</v>
      </c>
      <c r="D58" s="20" t="s">
        <v>389</v>
      </c>
      <c r="E58" s="20">
        <v>90</v>
      </c>
      <c r="F58" s="18" t="s">
        <v>398</v>
      </c>
      <c r="G58" s="21" t="s">
        <v>177</v>
      </c>
      <c r="H58" s="71" t="s">
        <v>387</v>
      </c>
      <c r="I58" s="71" t="s">
        <v>387</v>
      </c>
      <c r="J58" s="71"/>
      <c r="K58" s="71"/>
      <c r="U58" s="168"/>
      <c r="V58" s="177" t="s">
        <v>447</v>
      </c>
      <c r="W58" s="189"/>
      <c r="X58" s="190">
        <f>SUM(X59:X85)</f>
        <v>381</v>
      </c>
    </row>
    <row r="59" spans="1:24" ht="13" x14ac:dyDescent="0.15">
      <c r="A59" s="15" t="s">
        <v>3523</v>
      </c>
      <c r="B59" s="18" t="s">
        <v>353</v>
      </c>
      <c r="C59" s="293">
        <v>58</v>
      </c>
      <c r="D59" s="20" t="s">
        <v>389</v>
      </c>
      <c r="E59" s="20">
        <v>160</v>
      </c>
      <c r="F59" s="18" t="s">
        <v>386</v>
      </c>
      <c r="G59" s="21" t="s">
        <v>185</v>
      </c>
      <c r="H59" s="71" t="s">
        <v>387</v>
      </c>
      <c r="I59" s="71" t="s">
        <v>387</v>
      </c>
      <c r="J59" s="71"/>
      <c r="K59" s="71"/>
      <c r="U59" s="239"/>
      <c r="V59" s="116" t="s">
        <v>173</v>
      </c>
      <c r="W59" s="211">
        <f t="shared" ref="W59:X74" si="8">S3+S31+W3+W31</f>
        <v>0</v>
      </c>
      <c r="X59" s="64">
        <f t="shared" si="8"/>
        <v>120</v>
      </c>
    </row>
    <row r="60" spans="1:24" ht="13" x14ac:dyDescent="0.15">
      <c r="A60" s="15" t="s">
        <v>3523</v>
      </c>
      <c r="B60" s="18" t="s">
        <v>353</v>
      </c>
      <c r="C60" s="293">
        <v>59</v>
      </c>
      <c r="D60" s="20" t="s">
        <v>389</v>
      </c>
      <c r="E60" s="20">
        <v>160</v>
      </c>
      <c r="F60" s="18" t="s">
        <v>386</v>
      </c>
      <c r="G60" s="21" t="s">
        <v>181</v>
      </c>
      <c r="H60" s="71" t="s">
        <v>387</v>
      </c>
      <c r="I60" s="71" t="s">
        <v>387</v>
      </c>
      <c r="J60" s="71"/>
      <c r="K60" s="71"/>
      <c r="U60" s="239"/>
      <c r="V60" s="117" t="s">
        <v>177</v>
      </c>
      <c r="W60" s="158">
        <f t="shared" si="8"/>
        <v>0</v>
      </c>
      <c r="X60" s="159">
        <f t="shared" si="8"/>
        <v>112</v>
      </c>
    </row>
    <row r="61" spans="1:24" ht="13" x14ac:dyDescent="0.15">
      <c r="A61" s="15" t="s">
        <v>3524</v>
      </c>
      <c r="B61" s="18" t="s">
        <v>353</v>
      </c>
      <c r="C61" s="293">
        <v>60</v>
      </c>
      <c r="D61" s="20" t="s">
        <v>389</v>
      </c>
      <c r="E61" s="20">
        <v>80</v>
      </c>
      <c r="F61" s="18" t="s">
        <v>393</v>
      </c>
      <c r="G61" s="21" t="s">
        <v>173</v>
      </c>
      <c r="H61" s="71" t="s">
        <v>387</v>
      </c>
      <c r="I61" s="71" t="s">
        <v>387</v>
      </c>
      <c r="J61" s="71"/>
      <c r="K61" s="71"/>
      <c r="U61" s="239"/>
      <c r="V61" s="117" t="s">
        <v>181</v>
      </c>
      <c r="W61" s="158">
        <f t="shared" si="8"/>
        <v>0</v>
      </c>
      <c r="X61" s="159">
        <f t="shared" si="8"/>
        <v>64</v>
      </c>
    </row>
    <row r="62" spans="1:24" ht="13" x14ac:dyDescent="0.15">
      <c r="A62" s="15" t="s">
        <v>3525</v>
      </c>
      <c r="B62" s="18" t="s">
        <v>353</v>
      </c>
      <c r="C62" s="293">
        <v>61</v>
      </c>
      <c r="D62" s="20" t="s">
        <v>389</v>
      </c>
      <c r="E62" s="20">
        <v>130</v>
      </c>
      <c r="F62" s="18" t="s">
        <v>398</v>
      </c>
      <c r="G62" s="19" t="s">
        <v>181</v>
      </c>
      <c r="H62" s="71" t="s">
        <v>387</v>
      </c>
      <c r="I62" s="71" t="s">
        <v>387</v>
      </c>
      <c r="J62" s="71"/>
      <c r="K62" s="71"/>
      <c r="U62" s="239"/>
      <c r="V62" s="117" t="s">
        <v>185</v>
      </c>
      <c r="W62" s="158">
        <f t="shared" si="8"/>
        <v>0</v>
      </c>
      <c r="X62" s="159">
        <f t="shared" si="8"/>
        <v>34</v>
      </c>
    </row>
    <row r="63" spans="1:24" ht="13" x14ac:dyDescent="0.15">
      <c r="A63" s="15" t="s">
        <v>3526</v>
      </c>
      <c r="B63" s="18" t="s">
        <v>353</v>
      </c>
      <c r="C63" s="293">
        <v>62</v>
      </c>
      <c r="D63" s="20" t="s">
        <v>389</v>
      </c>
      <c r="E63" s="20">
        <v>110</v>
      </c>
      <c r="F63" s="18" t="s">
        <v>393</v>
      </c>
      <c r="G63" s="19" t="s">
        <v>181</v>
      </c>
      <c r="H63" s="71" t="s">
        <v>387</v>
      </c>
      <c r="I63" s="71" t="s">
        <v>387</v>
      </c>
      <c r="J63" s="71"/>
      <c r="K63" s="71"/>
      <c r="U63" s="239"/>
      <c r="V63" s="117" t="s">
        <v>189</v>
      </c>
      <c r="W63" s="158">
        <f t="shared" si="8"/>
        <v>0</v>
      </c>
      <c r="X63" s="159">
        <f t="shared" si="8"/>
        <v>0</v>
      </c>
    </row>
    <row r="64" spans="1:24" ht="13" x14ac:dyDescent="0.15">
      <c r="A64" s="15" t="s">
        <v>3527</v>
      </c>
      <c r="B64" s="18" t="s">
        <v>353</v>
      </c>
      <c r="C64" s="293">
        <v>63</v>
      </c>
      <c r="D64" s="20" t="s">
        <v>389</v>
      </c>
      <c r="E64" s="20">
        <v>50</v>
      </c>
      <c r="F64" s="18" t="s">
        <v>393</v>
      </c>
      <c r="G64" s="21" t="s">
        <v>173</v>
      </c>
      <c r="H64" s="71" t="s">
        <v>387</v>
      </c>
      <c r="I64" s="71" t="s">
        <v>387</v>
      </c>
      <c r="J64" s="71"/>
      <c r="K64" s="71"/>
      <c r="U64" s="240"/>
      <c r="V64" s="117" t="s">
        <v>193</v>
      </c>
      <c r="W64" s="158">
        <f t="shared" si="8"/>
        <v>0</v>
      </c>
      <c r="X64" s="159">
        <f t="shared" si="8"/>
        <v>0</v>
      </c>
    </row>
    <row r="65" spans="1:24" ht="14" thickBot="1" x14ac:dyDescent="0.2">
      <c r="A65" s="15" t="s">
        <v>3528</v>
      </c>
      <c r="B65" s="18" t="s">
        <v>353</v>
      </c>
      <c r="C65" s="293">
        <v>64</v>
      </c>
      <c r="D65" s="20" t="s">
        <v>389</v>
      </c>
      <c r="E65" s="20">
        <v>90</v>
      </c>
      <c r="F65" s="18" t="s">
        <v>398</v>
      </c>
      <c r="G65" s="19" t="s">
        <v>185</v>
      </c>
      <c r="H65" s="71" t="s">
        <v>387</v>
      </c>
      <c r="I65" s="71" t="s">
        <v>387</v>
      </c>
      <c r="J65" s="71"/>
      <c r="K65" s="71"/>
      <c r="U65" s="241"/>
      <c r="V65" s="117" t="s">
        <v>197</v>
      </c>
      <c r="W65" s="158">
        <f t="shared" si="8"/>
        <v>0</v>
      </c>
      <c r="X65" s="159">
        <f t="shared" si="8"/>
        <v>21</v>
      </c>
    </row>
    <row r="66" spans="1:24" ht="14" thickBot="1" x14ac:dyDescent="0.2">
      <c r="A66" s="15" t="s">
        <v>456</v>
      </c>
      <c r="B66" s="18" t="s">
        <v>353</v>
      </c>
      <c r="C66" s="293">
        <v>65</v>
      </c>
      <c r="D66" s="20" t="s">
        <v>404</v>
      </c>
      <c r="E66" s="20">
        <v>60</v>
      </c>
      <c r="F66" s="18" t="s">
        <v>393</v>
      </c>
      <c r="G66" s="19" t="s">
        <v>173</v>
      </c>
      <c r="H66" s="71" t="s">
        <v>387</v>
      </c>
      <c r="I66" s="71" t="s">
        <v>387</v>
      </c>
      <c r="J66" s="71"/>
      <c r="K66" s="71"/>
      <c r="U66" s="241"/>
      <c r="V66" s="117" t="s">
        <v>201</v>
      </c>
      <c r="W66" s="158">
        <f t="shared" si="8"/>
        <v>0</v>
      </c>
      <c r="X66" s="159">
        <f t="shared" si="8"/>
        <v>0</v>
      </c>
    </row>
    <row r="67" spans="1:24" ht="14" thickBot="1" x14ac:dyDescent="0.2">
      <c r="A67" s="15" t="s">
        <v>410</v>
      </c>
      <c r="B67" s="18" t="s">
        <v>353</v>
      </c>
      <c r="C67" s="293">
        <v>66</v>
      </c>
      <c r="D67" s="20" t="s">
        <v>404</v>
      </c>
      <c r="E67" s="20">
        <v>130</v>
      </c>
      <c r="F67" s="18" t="s">
        <v>398</v>
      </c>
      <c r="G67" s="21" t="s">
        <v>181</v>
      </c>
      <c r="H67" s="71" t="s">
        <v>387</v>
      </c>
      <c r="I67" s="71" t="s">
        <v>387</v>
      </c>
      <c r="J67" s="71"/>
      <c r="K67" s="71"/>
      <c r="U67" s="241"/>
      <c r="V67" s="117" t="s">
        <v>205</v>
      </c>
      <c r="W67" s="158">
        <f t="shared" si="8"/>
        <v>0</v>
      </c>
      <c r="X67" s="159">
        <f t="shared" si="8"/>
        <v>0</v>
      </c>
    </row>
    <row r="68" spans="1:24" ht="14" thickBot="1" x14ac:dyDescent="0.2">
      <c r="A68" s="15" t="s">
        <v>880</v>
      </c>
      <c r="B68" s="18" t="s">
        <v>353</v>
      </c>
      <c r="C68" s="293">
        <v>67</v>
      </c>
      <c r="D68" s="20" t="s">
        <v>404</v>
      </c>
      <c r="E68" s="20">
        <v>70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880</v>
      </c>
      <c r="B69" s="18" t="s">
        <v>353</v>
      </c>
      <c r="C69" s="293">
        <v>68</v>
      </c>
      <c r="D69" s="20" t="s">
        <v>404</v>
      </c>
      <c r="E69" s="20">
        <v>60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867</v>
      </c>
      <c r="B70" s="18" t="s">
        <v>353</v>
      </c>
      <c r="C70" s="293">
        <v>69</v>
      </c>
      <c r="D70" s="20" t="s">
        <v>404</v>
      </c>
      <c r="E70" s="20">
        <v>120</v>
      </c>
      <c r="F70" s="18" t="s">
        <v>398</v>
      </c>
      <c r="G70" s="21" t="s">
        <v>181</v>
      </c>
      <c r="H70" s="71" t="s">
        <v>387</v>
      </c>
      <c r="I70" s="71" t="s">
        <v>387</v>
      </c>
      <c r="J70" s="71"/>
      <c r="K70" s="71"/>
      <c r="U70" s="241"/>
      <c r="V70" s="118" t="s">
        <v>213</v>
      </c>
      <c r="W70" s="158">
        <f t="shared" si="8"/>
        <v>0</v>
      </c>
      <c r="X70" s="159">
        <f t="shared" si="8"/>
        <v>0</v>
      </c>
    </row>
    <row r="71" spans="1:24" ht="14" thickBot="1" x14ac:dyDescent="0.2">
      <c r="A71" s="15" t="s">
        <v>2264</v>
      </c>
      <c r="B71" s="18" t="s">
        <v>353</v>
      </c>
      <c r="C71" s="293">
        <v>70</v>
      </c>
      <c r="D71" s="20" t="s">
        <v>404</v>
      </c>
      <c r="E71" s="20">
        <v>50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2265</v>
      </c>
      <c r="B72" s="18" t="s">
        <v>353</v>
      </c>
      <c r="C72" s="293">
        <v>71</v>
      </c>
      <c r="D72" s="20" t="s">
        <v>404</v>
      </c>
      <c r="E72" s="20">
        <v>100</v>
      </c>
      <c r="F72" s="18" t="s">
        <v>398</v>
      </c>
      <c r="G72" s="21" t="s">
        <v>177</v>
      </c>
      <c r="H72" s="71" t="s">
        <v>387</v>
      </c>
      <c r="I72" s="71" t="s">
        <v>387</v>
      </c>
      <c r="J72" s="71"/>
      <c r="K72" s="71"/>
      <c r="U72" s="241"/>
      <c r="V72" s="117" t="s">
        <v>221</v>
      </c>
      <c r="W72" s="158">
        <f t="shared" si="8"/>
        <v>0</v>
      </c>
      <c r="X72" s="159">
        <f t="shared" si="8"/>
        <v>0</v>
      </c>
    </row>
    <row r="73" spans="1:24" ht="14" thickBot="1" x14ac:dyDescent="0.2">
      <c r="A73" s="15" t="s">
        <v>3529</v>
      </c>
      <c r="B73" s="18" t="s">
        <v>353</v>
      </c>
      <c r="C73" s="293">
        <v>72</v>
      </c>
      <c r="D73" s="20" t="s">
        <v>404</v>
      </c>
      <c r="E73" s="20">
        <v>200</v>
      </c>
      <c r="F73" s="18" t="s">
        <v>393</v>
      </c>
      <c r="G73" s="19" t="s">
        <v>197</v>
      </c>
      <c r="H73" s="71" t="s">
        <v>387</v>
      </c>
      <c r="I73" s="71" t="s">
        <v>387</v>
      </c>
      <c r="J73" s="71"/>
      <c r="K73" s="71" t="s">
        <v>387</v>
      </c>
      <c r="U73" s="241"/>
      <c r="V73" s="117" t="s">
        <v>225</v>
      </c>
      <c r="W73" s="158">
        <f t="shared" si="8"/>
        <v>0</v>
      </c>
      <c r="X73" s="159">
        <f t="shared" si="8"/>
        <v>0</v>
      </c>
    </row>
    <row r="74" spans="1:24" ht="14" thickBot="1" x14ac:dyDescent="0.2">
      <c r="A74" s="15" t="s">
        <v>3530</v>
      </c>
      <c r="B74" s="18" t="s">
        <v>353</v>
      </c>
      <c r="C74" s="293">
        <v>73</v>
      </c>
      <c r="D74" s="20" t="s">
        <v>404</v>
      </c>
      <c r="E74" s="20">
        <v>70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3530</v>
      </c>
      <c r="B75" s="18" t="s">
        <v>353</v>
      </c>
      <c r="C75" s="293">
        <v>74</v>
      </c>
      <c r="D75" s="20" t="s">
        <v>404</v>
      </c>
      <c r="E75" s="20">
        <v>70</v>
      </c>
      <c r="F75" s="18"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3531</v>
      </c>
      <c r="B76" s="18" t="s">
        <v>353</v>
      </c>
      <c r="C76" s="293">
        <v>75</v>
      </c>
      <c r="D76" s="20" t="s">
        <v>404</v>
      </c>
      <c r="E76" s="20">
        <v>130</v>
      </c>
      <c r="F76" s="18" t="s">
        <v>398</v>
      </c>
      <c r="G76" s="21" t="s">
        <v>185</v>
      </c>
      <c r="H76" s="71" t="s">
        <v>387</v>
      </c>
      <c r="I76" s="71" t="s">
        <v>387</v>
      </c>
      <c r="J76" s="71"/>
      <c r="K76" s="71"/>
      <c r="U76" s="241"/>
      <c r="V76" s="117" t="s">
        <v>9123</v>
      </c>
      <c r="W76" s="158">
        <f t="shared" si="9"/>
        <v>0</v>
      </c>
      <c r="X76" s="159">
        <f t="shared" si="9"/>
        <v>0</v>
      </c>
    </row>
    <row r="77" spans="1:24" ht="14" thickBot="1" x14ac:dyDescent="0.2">
      <c r="A77" s="15" t="s">
        <v>3531</v>
      </c>
      <c r="B77" s="18" t="s">
        <v>353</v>
      </c>
      <c r="C77" s="293">
        <v>76</v>
      </c>
      <c r="D77" s="20" t="s">
        <v>404</v>
      </c>
      <c r="E77" s="20">
        <v>120</v>
      </c>
      <c r="F77" s="18" t="s">
        <v>398</v>
      </c>
      <c r="G77" s="21" t="s">
        <v>185</v>
      </c>
      <c r="H77" s="71" t="s">
        <v>387</v>
      </c>
      <c r="I77" s="71" t="s">
        <v>387</v>
      </c>
      <c r="J77" s="71"/>
      <c r="K77" s="71"/>
      <c r="U77" s="241"/>
      <c r="V77" s="117" t="s">
        <v>237</v>
      </c>
      <c r="W77" s="158">
        <f t="shared" si="9"/>
        <v>0</v>
      </c>
      <c r="X77" s="159">
        <f t="shared" si="9"/>
        <v>0</v>
      </c>
    </row>
    <row r="78" spans="1:24" ht="14" thickBot="1" x14ac:dyDescent="0.2">
      <c r="A78" s="15" t="s">
        <v>3532</v>
      </c>
      <c r="B78" s="18" t="s">
        <v>353</v>
      </c>
      <c r="C78" s="293">
        <v>77</v>
      </c>
      <c r="D78" s="20" t="s">
        <v>404</v>
      </c>
      <c r="E78" s="20">
        <v>80</v>
      </c>
      <c r="F78" s="18" t="s">
        <v>393</v>
      </c>
      <c r="G78" s="21" t="s">
        <v>173</v>
      </c>
      <c r="H78" s="71" t="s">
        <v>387</v>
      </c>
      <c r="I78" s="71" t="s">
        <v>387</v>
      </c>
      <c r="J78" s="71"/>
      <c r="K78" s="71"/>
      <c r="U78" s="241"/>
      <c r="V78" s="117" t="s">
        <v>241</v>
      </c>
      <c r="W78" s="158">
        <f t="shared" si="9"/>
        <v>0</v>
      </c>
      <c r="X78" s="159">
        <f t="shared" si="9"/>
        <v>0</v>
      </c>
    </row>
    <row r="79" spans="1:24" ht="14" thickBot="1" x14ac:dyDescent="0.2">
      <c r="A79" s="15" t="s">
        <v>3533</v>
      </c>
      <c r="B79" s="18" t="s">
        <v>353</v>
      </c>
      <c r="C79" s="293">
        <v>78</v>
      </c>
      <c r="D79" s="20" t="s">
        <v>404</v>
      </c>
      <c r="E79" s="20">
        <v>90</v>
      </c>
      <c r="F79" s="18" t="s">
        <v>393</v>
      </c>
      <c r="G79" s="21" t="s">
        <v>181</v>
      </c>
      <c r="H79" s="71" t="s">
        <v>387</v>
      </c>
      <c r="I79" s="71" t="s">
        <v>387</v>
      </c>
      <c r="J79" s="71"/>
      <c r="K79" s="71"/>
      <c r="U79" s="241"/>
      <c r="V79" s="117" t="s">
        <v>245</v>
      </c>
      <c r="W79" s="158">
        <f t="shared" si="9"/>
        <v>0</v>
      </c>
      <c r="X79" s="159">
        <f t="shared" si="9"/>
        <v>0</v>
      </c>
    </row>
    <row r="80" spans="1:24" ht="14" thickBot="1" x14ac:dyDescent="0.2">
      <c r="A80" s="15" t="s">
        <v>3534</v>
      </c>
      <c r="B80" s="18" t="s">
        <v>353</v>
      </c>
      <c r="C80" s="293">
        <v>79</v>
      </c>
      <c r="D80" s="20" t="s">
        <v>404</v>
      </c>
      <c r="E80" s="20">
        <v>170</v>
      </c>
      <c r="F80" s="18" t="s">
        <v>393</v>
      </c>
      <c r="G80" s="19" t="s">
        <v>197</v>
      </c>
      <c r="H80" s="71" t="s">
        <v>387</v>
      </c>
      <c r="I80" s="71" t="s">
        <v>387</v>
      </c>
      <c r="J80" s="71"/>
      <c r="K80" s="71" t="s">
        <v>387</v>
      </c>
      <c r="U80" s="241"/>
      <c r="V80" s="117" t="s">
        <v>249</v>
      </c>
      <c r="W80" s="158">
        <f t="shared" si="9"/>
        <v>0</v>
      </c>
      <c r="X80" s="159">
        <f t="shared" si="9"/>
        <v>0</v>
      </c>
    </row>
    <row r="81" spans="1:24" ht="14" thickBot="1" x14ac:dyDescent="0.2">
      <c r="A81" s="15" t="s">
        <v>3535</v>
      </c>
      <c r="B81" s="18" t="s">
        <v>353</v>
      </c>
      <c r="C81" s="293">
        <v>80</v>
      </c>
      <c r="D81" s="20" t="s">
        <v>404</v>
      </c>
      <c r="E81" s="20">
        <v>300</v>
      </c>
      <c r="F81" s="20" t="s">
        <v>3519</v>
      </c>
      <c r="G81" s="19" t="s">
        <v>197</v>
      </c>
      <c r="H81" s="71" t="s">
        <v>387</v>
      </c>
      <c r="I81" s="71" t="s">
        <v>387</v>
      </c>
      <c r="J81" s="71"/>
      <c r="K81" s="71" t="s">
        <v>387</v>
      </c>
      <c r="U81" s="241"/>
      <c r="V81" s="117" t="s">
        <v>253</v>
      </c>
      <c r="W81" s="158">
        <f t="shared" si="9"/>
        <v>0</v>
      </c>
      <c r="X81" s="159">
        <f t="shared" si="9"/>
        <v>0</v>
      </c>
    </row>
    <row r="82" spans="1:24" ht="14" thickBot="1" x14ac:dyDescent="0.2">
      <c r="A82" s="15" t="s">
        <v>3536</v>
      </c>
      <c r="B82" s="18" t="s">
        <v>353</v>
      </c>
      <c r="C82" s="293">
        <v>81</v>
      </c>
      <c r="D82" s="20" t="s">
        <v>385</v>
      </c>
      <c r="E82" s="20">
        <v>70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3537</v>
      </c>
      <c r="B83" s="18" t="s">
        <v>353</v>
      </c>
      <c r="C83" s="293">
        <v>82</v>
      </c>
      <c r="D83" s="20" t="s">
        <v>385</v>
      </c>
      <c r="E83" s="20">
        <v>100</v>
      </c>
      <c r="F83" s="18" t="s">
        <v>398</v>
      </c>
      <c r="G83" s="21" t="s">
        <v>181</v>
      </c>
      <c r="H83" s="71" t="s">
        <v>387</v>
      </c>
      <c r="I83" s="71" t="s">
        <v>387</v>
      </c>
      <c r="J83" s="71"/>
      <c r="K83" s="71"/>
      <c r="U83" s="241"/>
      <c r="V83" s="117" t="s">
        <v>10124</v>
      </c>
      <c r="W83" s="158">
        <f t="shared" si="9"/>
        <v>0</v>
      </c>
      <c r="X83" s="159">
        <f t="shared" si="9"/>
        <v>0</v>
      </c>
    </row>
    <row r="84" spans="1:24" ht="14" thickBot="1" x14ac:dyDescent="0.2">
      <c r="A84" s="15" t="s">
        <v>448</v>
      </c>
      <c r="B84" s="18" t="s">
        <v>353</v>
      </c>
      <c r="C84" s="293">
        <v>83</v>
      </c>
      <c r="D84" s="20" t="s">
        <v>385</v>
      </c>
      <c r="E84" s="20">
        <v>60</v>
      </c>
      <c r="F84" s="18" t="s">
        <v>393</v>
      </c>
      <c r="G84" s="21" t="s">
        <v>173</v>
      </c>
      <c r="H84" s="71" t="s">
        <v>387</v>
      </c>
      <c r="I84" s="71" t="s">
        <v>387</v>
      </c>
      <c r="J84" s="71"/>
      <c r="K84" s="71"/>
      <c r="U84" s="241"/>
      <c r="V84" s="117" t="s">
        <v>257</v>
      </c>
      <c r="W84" s="158">
        <f t="shared" si="9"/>
        <v>0</v>
      </c>
      <c r="X84" s="159">
        <f t="shared" si="9"/>
        <v>16</v>
      </c>
    </row>
    <row r="85" spans="1:24" ht="14" thickBot="1" x14ac:dyDescent="0.2">
      <c r="A85" s="15" t="s">
        <v>426</v>
      </c>
      <c r="B85" s="18" t="s">
        <v>353</v>
      </c>
      <c r="C85" s="293">
        <v>84</v>
      </c>
      <c r="D85" s="20" t="s">
        <v>385</v>
      </c>
      <c r="E85" s="20">
        <v>70</v>
      </c>
      <c r="F85" s="18" t="s">
        <v>398</v>
      </c>
      <c r="G85" s="21" t="s">
        <v>177</v>
      </c>
      <c r="H85" s="71" t="s">
        <v>387</v>
      </c>
      <c r="I85" s="71" t="s">
        <v>387</v>
      </c>
      <c r="J85" s="71"/>
      <c r="K85" s="71"/>
      <c r="U85" s="241"/>
      <c r="V85" s="166" t="s">
        <v>260</v>
      </c>
      <c r="W85" s="191">
        <f t="shared" si="9"/>
        <v>0</v>
      </c>
      <c r="X85" s="192">
        <f t="shared" si="9"/>
        <v>14</v>
      </c>
    </row>
    <row r="86" spans="1:24" ht="13" x14ac:dyDescent="0.15">
      <c r="A86" s="15" t="s">
        <v>554</v>
      </c>
      <c r="B86" s="18" t="s">
        <v>353</v>
      </c>
      <c r="C86" s="293">
        <v>85</v>
      </c>
      <c r="D86" s="20" t="s">
        <v>385</v>
      </c>
      <c r="E86" s="20">
        <v>110</v>
      </c>
      <c r="F86" s="18" t="s">
        <v>386</v>
      </c>
      <c r="G86" s="21" t="s">
        <v>185</v>
      </c>
      <c r="H86" s="71" t="s">
        <v>387</v>
      </c>
      <c r="I86" s="71" t="s">
        <v>387</v>
      </c>
      <c r="J86" s="71"/>
      <c r="K86" s="71"/>
    </row>
    <row r="87" spans="1:24" ht="13" x14ac:dyDescent="0.15">
      <c r="A87" s="15" t="s">
        <v>3538</v>
      </c>
      <c r="B87" s="18" t="s">
        <v>353</v>
      </c>
      <c r="C87" s="293">
        <v>86</v>
      </c>
      <c r="D87" s="20" t="s">
        <v>385</v>
      </c>
      <c r="E87" s="20">
        <v>220</v>
      </c>
      <c r="F87" s="18" t="s">
        <v>393</v>
      </c>
      <c r="G87" s="19" t="s">
        <v>197</v>
      </c>
      <c r="H87" s="71" t="s">
        <v>387</v>
      </c>
      <c r="I87" s="71" t="s">
        <v>387</v>
      </c>
      <c r="J87" s="71"/>
      <c r="K87" s="71" t="s">
        <v>387</v>
      </c>
    </row>
    <row r="88" spans="1:24" ht="13" x14ac:dyDescent="0.15">
      <c r="A88" s="15" t="s">
        <v>2267</v>
      </c>
      <c r="B88" s="18" t="s">
        <v>353</v>
      </c>
      <c r="C88" s="293">
        <v>87</v>
      </c>
      <c r="D88" s="20" t="s">
        <v>385</v>
      </c>
      <c r="E88" s="20">
        <v>70</v>
      </c>
      <c r="F88" s="18" t="s">
        <v>393</v>
      </c>
      <c r="G88" s="21" t="s">
        <v>173</v>
      </c>
      <c r="H88" s="71" t="s">
        <v>387</v>
      </c>
      <c r="I88" s="71" t="s">
        <v>387</v>
      </c>
      <c r="J88" s="71"/>
      <c r="K88" s="71"/>
    </row>
    <row r="89" spans="1:24" ht="13" x14ac:dyDescent="0.15">
      <c r="A89" s="15" t="s">
        <v>2268</v>
      </c>
      <c r="B89" s="18" t="s">
        <v>353</v>
      </c>
      <c r="C89" s="293">
        <v>88</v>
      </c>
      <c r="D89" s="20" t="s">
        <v>385</v>
      </c>
      <c r="E89" s="20">
        <v>110</v>
      </c>
      <c r="F89" s="18" t="s">
        <v>398</v>
      </c>
      <c r="G89" s="21" t="s">
        <v>181</v>
      </c>
      <c r="H89" s="71" t="s">
        <v>387</v>
      </c>
      <c r="I89" s="71" t="s">
        <v>387</v>
      </c>
      <c r="J89" s="71"/>
      <c r="K89" s="71"/>
    </row>
    <row r="90" spans="1:24" ht="13" x14ac:dyDescent="0.15">
      <c r="A90" s="15" t="s">
        <v>3539</v>
      </c>
      <c r="B90" s="18" t="s">
        <v>353</v>
      </c>
      <c r="C90" s="293">
        <v>89</v>
      </c>
      <c r="D90" s="20" t="s">
        <v>385</v>
      </c>
      <c r="E90" s="20">
        <v>30</v>
      </c>
      <c r="F90" s="18" t="s">
        <v>393</v>
      </c>
      <c r="G90" s="21" t="s">
        <v>173</v>
      </c>
      <c r="H90" s="71" t="s">
        <v>387</v>
      </c>
      <c r="I90" s="71" t="s">
        <v>387</v>
      </c>
      <c r="J90" s="71"/>
      <c r="K90" s="71"/>
    </row>
    <row r="91" spans="1:24" ht="13" x14ac:dyDescent="0.15">
      <c r="A91" s="15" t="s">
        <v>3540</v>
      </c>
      <c r="B91" s="18" t="s">
        <v>353</v>
      </c>
      <c r="C91" s="293">
        <v>90</v>
      </c>
      <c r="D91" s="20" t="s">
        <v>385</v>
      </c>
      <c r="E91" s="20">
        <v>60</v>
      </c>
      <c r="F91" s="18" t="s">
        <v>398</v>
      </c>
      <c r="G91" s="21" t="s">
        <v>181</v>
      </c>
      <c r="H91" s="71" t="s">
        <v>387</v>
      </c>
      <c r="I91" s="71" t="s">
        <v>387</v>
      </c>
      <c r="J91" s="71"/>
      <c r="K91" s="71"/>
    </row>
    <row r="92" spans="1:24" ht="13" x14ac:dyDescent="0.15">
      <c r="A92" s="15" t="s">
        <v>3541</v>
      </c>
      <c r="B92" s="18" t="s">
        <v>353</v>
      </c>
      <c r="C92" s="293">
        <v>91</v>
      </c>
      <c r="D92" s="20" t="s">
        <v>385</v>
      </c>
      <c r="E92" s="20">
        <v>180</v>
      </c>
      <c r="F92" s="18" t="s">
        <v>393</v>
      </c>
      <c r="G92" s="19" t="s">
        <v>197</v>
      </c>
      <c r="H92" s="71" t="s">
        <v>387</v>
      </c>
      <c r="I92" s="71" t="s">
        <v>387</v>
      </c>
      <c r="J92" s="71"/>
      <c r="K92" s="71" t="s">
        <v>387</v>
      </c>
    </row>
    <row r="93" spans="1:24" ht="13" x14ac:dyDescent="0.15">
      <c r="A93" s="15" t="s">
        <v>444</v>
      </c>
      <c r="B93" s="18" t="s">
        <v>353</v>
      </c>
      <c r="C93" s="293">
        <v>92</v>
      </c>
      <c r="D93" s="20" t="s">
        <v>400</v>
      </c>
      <c r="E93" s="20">
        <v>60</v>
      </c>
      <c r="F93" s="18" t="s">
        <v>393</v>
      </c>
      <c r="G93" s="21" t="s">
        <v>173</v>
      </c>
      <c r="H93" s="71" t="s">
        <v>387</v>
      </c>
      <c r="I93" s="71" t="s">
        <v>387</v>
      </c>
      <c r="J93" s="71"/>
      <c r="K93" s="71"/>
    </row>
    <row r="94" spans="1:24" ht="13" x14ac:dyDescent="0.15">
      <c r="A94" s="15" t="s">
        <v>416</v>
      </c>
      <c r="B94" s="18" t="s">
        <v>353</v>
      </c>
      <c r="C94" s="293">
        <v>93</v>
      </c>
      <c r="D94" s="20" t="s">
        <v>400</v>
      </c>
      <c r="E94" s="20">
        <v>90</v>
      </c>
      <c r="F94" s="18" t="s">
        <v>398</v>
      </c>
      <c r="G94" s="21" t="s">
        <v>177</v>
      </c>
      <c r="H94" s="71" t="s">
        <v>387</v>
      </c>
      <c r="I94" s="71" t="s">
        <v>387</v>
      </c>
      <c r="J94" s="71"/>
      <c r="K94" s="71"/>
    </row>
    <row r="95" spans="1:24" ht="13" x14ac:dyDescent="0.15">
      <c r="A95" s="15" t="s">
        <v>555</v>
      </c>
      <c r="B95" s="18" t="s">
        <v>353</v>
      </c>
      <c r="C95" s="293">
        <v>94</v>
      </c>
      <c r="D95" s="20" t="s">
        <v>400</v>
      </c>
      <c r="E95" s="20">
        <v>120</v>
      </c>
      <c r="F95" s="18" t="s">
        <v>393</v>
      </c>
      <c r="G95" s="21" t="s">
        <v>177</v>
      </c>
      <c r="H95" s="71" t="s">
        <v>387</v>
      </c>
      <c r="I95" s="71" t="s">
        <v>387</v>
      </c>
      <c r="J95" s="71"/>
      <c r="K95" s="71"/>
    </row>
    <row r="96" spans="1:24" ht="13" x14ac:dyDescent="0.15">
      <c r="A96" s="15" t="s">
        <v>399</v>
      </c>
      <c r="B96" s="18" t="s">
        <v>353</v>
      </c>
      <c r="C96" s="293">
        <v>95</v>
      </c>
      <c r="D96" s="20" t="s">
        <v>400</v>
      </c>
      <c r="E96" s="20">
        <v>120</v>
      </c>
      <c r="F96" s="18" t="s">
        <v>393</v>
      </c>
      <c r="G96" s="21" t="s">
        <v>177</v>
      </c>
      <c r="H96" s="71" t="s">
        <v>387</v>
      </c>
      <c r="I96" s="71" t="s">
        <v>387</v>
      </c>
      <c r="J96" s="71"/>
      <c r="K96" s="71"/>
    </row>
    <row r="97" spans="1:11" ht="13" x14ac:dyDescent="0.15">
      <c r="A97" s="15" t="s">
        <v>546</v>
      </c>
      <c r="B97" s="18" t="s">
        <v>353</v>
      </c>
      <c r="C97" s="293">
        <v>96</v>
      </c>
      <c r="D97" s="20" t="s">
        <v>400</v>
      </c>
      <c r="E97" s="20">
        <v>100</v>
      </c>
      <c r="F97" s="18" t="s">
        <v>393</v>
      </c>
      <c r="G97" s="21" t="s">
        <v>173</v>
      </c>
      <c r="H97" s="71" t="s">
        <v>387</v>
      </c>
      <c r="I97" s="71" t="s">
        <v>387</v>
      </c>
      <c r="J97" s="71"/>
      <c r="K97" s="71"/>
    </row>
    <row r="98" spans="1:11" ht="13" x14ac:dyDescent="0.15">
      <c r="A98" s="15" t="s">
        <v>546</v>
      </c>
      <c r="B98" s="18" t="s">
        <v>353</v>
      </c>
      <c r="C98" s="293">
        <v>97</v>
      </c>
      <c r="D98" s="20" t="s">
        <v>400</v>
      </c>
      <c r="E98" s="20">
        <v>90</v>
      </c>
      <c r="F98" s="18" t="s">
        <v>393</v>
      </c>
      <c r="G98" s="21" t="s">
        <v>173</v>
      </c>
      <c r="H98" s="71" t="s">
        <v>387</v>
      </c>
      <c r="I98" s="71" t="s">
        <v>387</v>
      </c>
      <c r="J98" s="71"/>
      <c r="K98" s="71"/>
    </row>
    <row r="99" spans="1:11" ht="13" x14ac:dyDescent="0.15">
      <c r="A99" s="15" t="s">
        <v>531</v>
      </c>
      <c r="B99" s="18" t="s">
        <v>353</v>
      </c>
      <c r="C99" s="293">
        <v>98</v>
      </c>
      <c r="D99" s="20" t="s">
        <v>400</v>
      </c>
      <c r="E99" s="20">
        <v>120</v>
      </c>
      <c r="F99" s="18" t="s">
        <v>398</v>
      </c>
      <c r="G99" s="21" t="s">
        <v>177</v>
      </c>
      <c r="H99" s="71" t="s">
        <v>387</v>
      </c>
      <c r="I99" s="71" t="s">
        <v>387</v>
      </c>
      <c r="J99" s="71"/>
      <c r="K99" s="71"/>
    </row>
    <row r="100" spans="1:11" ht="13" x14ac:dyDescent="0.15">
      <c r="A100" s="15" t="s">
        <v>1803</v>
      </c>
      <c r="B100" s="18" t="s">
        <v>353</v>
      </c>
      <c r="C100" s="293">
        <v>99</v>
      </c>
      <c r="D100" s="20" t="s">
        <v>400</v>
      </c>
      <c r="E100" s="20">
        <v>190</v>
      </c>
      <c r="F100" s="18" t="s">
        <v>386</v>
      </c>
      <c r="G100" s="21" t="s">
        <v>185</v>
      </c>
      <c r="H100" s="71" t="s">
        <v>387</v>
      </c>
      <c r="I100" s="71" t="s">
        <v>387</v>
      </c>
      <c r="J100" s="71"/>
      <c r="K100" s="71"/>
    </row>
    <row r="101" spans="1:11" ht="13" x14ac:dyDescent="0.15">
      <c r="A101" s="15" t="s">
        <v>896</v>
      </c>
      <c r="B101" s="18" t="s">
        <v>353</v>
      </c>
      <c r="C101" s="293">
        <v>100</v>
      </c>
      <c r="D101" s="20" t="s">
        <v>400</v>
      </c>
      <c r="E101" s="20">
        <v>100</v>
      </c>
      <c r="F101" s="18" t="s">
        <v>393</v>
      </c>
      <c r="G101" s="21" t="s">
        <v>177</v>
      </c>
      <c r="H101" s="71" t="s">
        <v>387</v>
      </c>
      <c r="I101" s="71" t="s">
        <v>387</v>
      </c>
      <c r="J101" s="71"/>
      <c r="K101" s="71"/>
    </row>
    <row r="102" spans="1:11" ht="13" x14ac:dyDescent="0.15">
      <c r="A102" s="15" t="s">
        <v>1250</v>
      </c>
      <c r="B102" s="18" t="s">
        <v>353</v>
      </c>
      <c r="C102" s="293">
        <v>101</v>
      </c>
      <c r="D102" s="20" t="s">
        <v>400</v>
      </c>
      <c r="E102" s="20">
        <v>70</v>
      </c>
      <c r="F102" s="18" t="s">
        <v>393</v>
      </c>
      <c r="G102" s="21" t="s">
        <v>173</v>
      </c>
      <c r="H102" s="71" t="s">
        <v>387</v>
      </c>
      <c r="I102" s="71" t="s">
        <v>387</v>
      </c>
      <c r="J102" s="71"/>
      <c r="K102" s="71"/>
    </row>
    <row r="103" spans="1:11" ht="13" x14ac:dyDescent="0.15">
      <c r="A103" s="15" t="s">
        <v>1250</v>
      </c>
      <c r="B103" s="18" t="s">
        <v>353</v>
      </c>
      <c r="C103" s="293">
        <v>102</v>
      </c>
      <c r="D103" s="20" t="s">
        <v>400</v>
      </c>
      <c r="E103" s="20">
        <v>60</v>
      </c>
      <c r="F103" s="18" t="s">
        <v>393</v>
      </c>
      <c r="G103" s="21" t="s">
        <v>173</v>
      </c>
      <c r="H103" s="71" t="s">
        <v>387</v>
      </c>
      <c r="I103" s="71" t="s">
        <v>387</v>
      </c>
      <c r="J103" s="71"/>
      <c r="K103" s="71"/>
    </row>
    <row r="104" spans="1:11" ht="13" x14ac:dyDescent="0.15">
      <c r="A104" s="15" t="s">
        <v>1380</v>
      </c>
      <c r="B104" s="18" t="s">
        <v>353</v>
      </c>
      <c r="C104" s="293">
        <v>103</v>
      </c>
      <c r="D104" s="20" t="s">
        <v>400</v>
      </c>
      <c r="E104" s="20">
        <v>120</v>
      </c>
      <c r="F104" s="18" t="s">
        <v>398</v>
      </c>
      <c r="G104" s="21" t="s">
        <v>181</v>
      </c>
      <c r="H104" s="71" t="s">
        <v>387</v>
      </c>
      <c r="I104" s="71" t="s">
        <v>387</v>
      </c>
      <c r="J104" s="71"/>
      <c r="K104" s="71"/>
    </row>
    <row r="105" spans="1:11" ht="13" x14ac:dyDescent="0.15">
      <c r="A105" s="15" t="s">
        <v>3543</v>
      </c>
      <c r="B105" s="18" t="s">
        <v>353</v>
      </c>
      <c r="C105" s="293">
        <v>104</v>
      </c>
      <c r="D105" s="20" t="s">
        <v>400</v>
      </c>
      <c r="E105" s="20">
        <v>220</v>
      </c>
      <c r="F105" s="18" t="s">
        <v>393</v>
      </c>
      <c r="G105" s="19" t="s">
        <v>197</v>
      </c>
      <c r="H105" s="71" t="s">
        <v>387</v>
      </c>
      <c r="I105" s="71" t="s">
        <v>387</v>
      </c>
      <c r="J105" s="71"/>
      <c r="K105" s="71" t="s">
        <v>387</v>
      </c>
    </row>
    <row r="106" spans="1:11" ht="13" x14ac:dyDescent="0.15">
      <c r="A106" s="15" t="s">
        <v>2998</v>
      </c>
      <c r="B106" s="18" t="s">
        <v>353</v>
      </c>
      <c r="C106" s="293">
        <v>105</v>
      </c>
      <c r="D106" s="20" t="s">
        <v>400</v>
      </c>
      <c r="E106" s="20">
        <v>80</v>
      </c>
      <c r="F106" s="18" t="s">
        <v>393</v>
      </c>
      <c r="G106" s="21" t="s">
        <v>173</v>
      </c>
      <c r="H106" s="71" t="s">
        <v>387</v>
      </c>
      <c r="I106" s="71" t="s">
        <v>387</v>
      </c>
      <c r="J106" s="71"/>
      <c r="K106" s="71"/>
    </row>
    <row r="107" spans="1:11" ht="13" x14ac:dyDescent="0.15">
      <c r="A107" s="15" t="s">
        <v>2999</v>
      </c>
      <c r="B107" s="18" t="s">
        <v>353</v>
      </c>
      <c r="C107" s="293">
        <v>106</v>
      </c>
      <c r="D107" s="20" t="s">
        <v>400</v>
      </c>
      <c r="E107" s="20">
        <v>150</v>
      </c>
      <c r="F107" s="18" t="s">
        <v>398</v>
      </c>
      <c r="G107" s="21" t="s">
        <v>181</v>
      </c>
      <c r="H107" s="71" t="s">
        <v>387</v>
      </c>
      <c r="I107" s="71" t="s">
        <v>387</v>
      </c>
      <c r="J107" s="71"/>
      <c r="K107" s="71"/>
    </row>
    <row r="108" spans="1:11" ht="13" x14ac:dyDescent="0.15">
      <c r="A108" s="15" t="s">
        <v>3545</v>
      </c>
      <c r="B108" s="18" t="s">
        <v>353</v>
      </c>
      <c r="C108" s="293">
        <v>107</v>
      </c>
      <c r="D108" s="20" t="s">
        <v>400</v>
      </c>
      <c r="E108" s="20">
        <v>80</v>
      </c>
      <c r="F108" s="18" t="s">
        <v>393</v>
      </c>
      <c r="G108" s="21" t="s">
        <v>173</v>
      </c>
      <c r="H108" s="71" t="s">
        <v>387</v>
      </c>
      <c r="I108" s="71" t="s">
        <v>387</v>
      </c>
      <c r="J108" s="71"/>
      <c r="K108" s="71"/>
    </row>
    <row r="109" spans="1:11" ht="13" x14ac:dyDescent="0.15">
      <c r="A109" s="15" t="s">
        <v>3545</v>
      </c>
      <c r="B109" s="18" t="s">
        <v>353</v>
      </c>
      <c r="C109" s="293">
        <v>108</v>
      </c>
      <c r="D109" s="20" t="s">
        <v>400</v>
      </c>
      <c r="E109" s="20">
        <v>70</v>
      </c>
      <c r="F109" s="18" t="s">
        <v>393</v>
      </c>
      <c r="G109" s="21" t="s">
        <v>173</v>
      </c>
      <c r="H109" s="71" t="s">
        <v>387</v>
      </c>
      <c r="I109" s="71" t="s">
        <v>387</v>
      </c>
      <c r="J109" s="71"/>
      <c r="K109" s="71"/>
    </row>
    <row r="110" spans="1:11" ht="13" x14ac:dyDescent="0.15">
      <c r="A110" s="15" t="s">
        <v>3546</v>
      </c>
      <c r="B110" s="18" t="s">
        <v>353</v>
      </c>
      <c r="C110" s="293">
        <v>109</v>
      </c>
      <c r="D110" s="20" t="s">
        <v>400</v>
      </c>
      <c r="E110" s="20">
        <v>140</v>
      </c>
      <c r="F110" s="18" t="s">
        <v>398</v>
      </c>
      <c r="G110" s="21" t="s">
        <v>181</v>
      </c>
      <c r="H110" s="71" t="s">
        <v>387</v>
      </c>
      <c r="I110" s="71" t="s">
        <v>387</v>
      </c>
      <c r="J110" s="71"/>
      <c r="K110" s="71"/>
    </row>
    <row r="111" spans="1:11" ht="13" x14ac:dyDescent="0.15">
      <c r="A111" s="15" t="s">
        <v>3546</v>
      </c>
      <c r="B111" s="18" t="s">
        <v>353</v>
      </c>
      <c r="C111" s="293">
        <v>110</v>
      </c>
      <c r="D111" s="20" t="s">
        <v>400</v>
      </c>
      <c r="E111" s="20">
        <v>130</v>
      </c>
      <c r="F111" s="18" t="s">
        <v>398</v>
      </c>
      <c r="G111" s="21" t="s">
        <v>185</v>
      </c>
      <c r="H111" s="71" t="s">
        <v>387</v>
      </c>
      <c r="I111" s="71" t="s">
        <v>387</v>
      </c>
      <c r="J111" s="71"/>
      <c r="K111" s="71"/>
    </row>
    <row r="112" spans="1:11" ht="13" x14ac:dyDescent="0.15">
      <c r="A112" s="15" t="s">
        <v>3547</v>
      </c>
      <c r="B112" s="18" t="s">
        <v>353</v>
      </c>
      <c r="C112" s="293">
        <v>111</v>
      </c>
      <c r="D112" s="20" t="s">
        <v>400</v>
      </c>
      <c r="E112" s="20">
        <v>60</v>
      </c>
      <c r="F112" s="18" t="s">
        <v>393</v>
      </c>
      <c r="G112" s="21" t="s">
        <v>173</v>
      </c>
      <c r="H112" s="71" t="s">
        <v>387</v>
      </c>
      <c r="I112" s="71" t="s">
        <v>387</v>
      </c>
      <c r="J112" s="71"/>
      <c r="K112" s="71"/>
    </row>
    <row r="113" spans="1:11" ht="13" x14ac:dyDescent="0.15">
      <c r="A113" s="15" t="s">
        <v>3547</v>
      </c>
      <c r="B113" s="18" t="s">
        <v>353</v>
      </c>
      <c r="C113" s="293">
        <v>112</v>
      </c>
      <c r="D113" s="20" t="s">
        <v>400</v>
      </c>
      <c r="E113" s="20">
        <v>80</v>
      </c>
      <c r="F113" s="18" t="s">
        <v>393</v>
      </c>
      <c r="G113" s="21" t="s">
        <v>173</v>
      </c>
      <c r="H113" s="71" t="s">
        <v>387</v>
      </c>
      <c r="I113" s="71" t="s">
        <v>387</v>
      </c>
      <c r="J113" s="71"/>
      <c r="K113" s="71"/>
    </row>
    <row r="114" spans="1:11" ht="13" x14ac:dyDescent="0.15">
      <c r="A114" s="15" t="s">
        <v>3549</v>
      </c>
      <c r="B114" s="18" t="s">
        <v>353</v>
      </c>
      <c r="C114" s="293">
        <v>113</v>
      </c>
      <c r="D114" s="20" t="s">
        <v>400</v>
      </c>
      <c r="E114" s="20">
        <v>130</v>
      </c>
      <c r="F114" s="18" t="s">
        <v>398</v>
      </c>
      <c r="G114" s="21" t="s">
        <v>181</v>
      </c>
      <c r="H114" s="71" t="s">
        <v>387</v>
      </c>
      <c r="I114" s="71" t="s">
        <v>387</v>
      </c>
      <c r="J114" s="71"/>
      <c r="K114" s="71"/>
    </row>
    <row r="115" spans="1:11" ht="13" x14ac:dyDescent="0.15">
      <c r="A115" s="15" t="s">
        <v>3550</v>
      </c>
      <c r="B115" s="18" t="s">
        <v>353</v>
      </c>
      <c r="C115" s="293">
        <v>114</v>
      </c>
      <c r="D115" s="20" t="s">
        <v>400</v>
      </c>
      <c r="E115" s="20">
        <v>120</v>
      </c>
      <c r="F115" s="18" t="s">
        <v>393</v>
      </c>
      <c r="G115" s="21" t="s">
        <v>181</v>
      </c>
      <c r="H115" s="71" t="s">
        <v>387</v>
      </c>
      <c r="I115" s="71" t="s">
        <v>387</v>
      </c>
      <c r="J115" s="71"/>
      <c r="K115" s="71"/>
    </row>
    <row r="116" spans="1:11" ht="13" x14ac:dyDescent="0.15">
      <c r="A116" s="15" t="s">
        <v>3551</v>
      </c>
      <c r="B116" s="18" t="s">
        <v>353</v>
      </c>
      <c r="C116" s="293">
        <v>115</v>
      </c>
      <c r="D116" s="20" t="s">
        <v>400</v>
      </c>
      <c r="E116" s="20">
        <v>220</v>
      </c>
      <c r="F116" s="18" t="s">
        <v>393</v>
      </c>
      <c r="G116" s="19" t="s">
        <v>197</v>
      </c>
      <c r="H116" s="71" t="s">
        <v>387</v>
      </c>
      <c r="I116" s="71" t="s">
        <v>387</v>
      </c>
      <c r="J116" s="71"/>
      <c r="K116" s="71" t="s">
        <v>387</v>
      </c>
    </row>
    <row r="117" spans="1:11" ht="13" x14ac:dyDescent="0.15">
      <c r="A117" s="15" t="s">
        <v>3552</v>
      </c>
      <c r="B117" s="18" t="s">
        <v>353</v>
      </c>
      <c r="C117" s="293">
        <v>116</v>
      </c>
      <c r="D117" s="20" t="s">
        <v>400</v>
      </c>
      <c r="E117" s="20">
        <v>330</v>
      </c>
      <c r="F117" s="20" t="s">
        <v>3519</v>
      </c>
      <c r="G117" s="19" t="s">
        <v>197</v>
      </c>
      <c r="H117" s="71" t="s">
        <v>387</v>
      </c>
      <c r="I117" s="71" t="s">
        <v>387</v>
      </c>
      <c r="J117" s="71"/>
      <c r="K117" s="71" t="s">
        <v>387</v>
      </c>
    </row>
    <row r="118" spans="1:11" ht="13" x14ac:dyDescent="0.15">
      <c r="A118" s="15" t="s">
        <v>3553</v>
      </c>
      <c r="B118" s="18" t="s">
        <v>353</v>
      </c>
      <c r="C118" s="293">
        <v>117</v>
      </c>
      <c r="D118" s="20" t="s">
        <v>858</v>
      </c>
      <c r="E118" s="20">
        <v>70</v>
      </c>
      <c r="F118" s="18" t="s">
        <v>393</v>
      </c>
      <c r="G118" s="21" t="s">
        <v>173</v>
      </c>
      <c r="H118" s="71" t="s">
        <v>387</v>
      </c>
      <c r="I118" s="71" t="s">
        <v>387</v>
      </c>
      <c r="J118" s="71"/>
      <c r="K118" s="71"/>
    </row>
    <row r="119" spans="1:11" ht="13" x14ac:dyDescent="0.15">
      <c r="A119" s="15" t="s">
        <v>3555</v>
      </c>
      <c r="B119" s="18" t="s">
        <v>353</v>
      </c>
      <c r="C119" s="293">
        <v>118</v>
      </c>
      <c r="D119" s="20" t="s">
        <v>858</v>
      </c>
      <c r="E119" s="20">
        <v>100</v>
      </c>
      <c r="F119" s="18" t="s">
        <v>398</v>
      </c>
      <c r="G119" s="21" t="s">
        <v>177</v>
      </c>
      <c r="H119" s="71" t="s">
        <v>387</v>
      </c>
      <c r="I119" s="71" t="s">
        <v>387</v>
      </c>
      <c r="J119" s="71"/>
      <c r="K119" s="71"/>
    </row>
    <row r="120" spans="1:11" ht="13" x14ac:dyDescent="0.15">
      <c r="A120" s="15" t="s">
        <v>3557</v>
      </c>
      <c r="B120" s="18" t="s">
        <v>353</v>
      </c>
      <c r="C120" s="293">
        <v>119</v>
      </c>
      <c r="D120" s="20" t="s">
        <v>858</v>
      </c>
      <c r="E120" s="20">
        <v>160</v>
      </c>
      <c r="F120" s="18" t="s">
        <v>386</v>
      </c>
      <c r="G120" s="21" t="s">
        <v>185</v>
      </c>
      <c r="H120" s="71" t="s">
        <v>387</v>
      </c>
      <c r="I120" s="71" t="s">
        <v>387</v>
      </c>
      <c r="J120" s="71"/>
      <c r="K120" s="71"/>
    </row>
    <row r="121" spans="1:11" ht="13" x14ac:dyDescent="0.15">
      <c r="A121" s="15" t="s">
        <v>3558</v>
      </c>
      <c r="B121" s="18" t="s">
        <v>353</v>
      </c>
      <c r="C121" s="293">
        <v>120</v>
      </c>
      <c r="D121" s="20" t="s">
        <v>858</v>
      </c>
      <c r="E121" s="20">
        <v>170</v>
      </c>
      <c r="F121" s="18" t="s">
        <v>393</v>
      </c>
      <c r="G121" s="19" t="s">
        <v>197</v>
      </c>
      <c r="H121" s="71" t="s">
        <v>387</v>
      </c>
      <c r="I121" s="71" t="s">
        <v>387</v>
      </c>
      <c r="J121" s="71"/>
      <c r="K121" s="71" t="s">
        <v>387</v>
      </c>
    </row>
    <row r="122" spans="1:11" ht="13" x14ac:dyDescent="0.15">
      <c r="A122" s="15" t="s">
        <v>1843</v>
      </c>
      <c r="B122" s="18" t="s">
        <v>353</v>
      </c>
      <c r="C122" s="293">
        <v>121</v>
      </c>
      <c r="D122" s="20" t="s">
        <v>858</v>
      </c>
      <c r="E122" s="20">
        <v>80</v>
      </c>
      <c r="F122" s="18" t="s">
        <v>393</v>
      </c>
      <c r="G122" s="21" t="s">
        <v>173</v>
      </c>
      <c r="H122" s="71" t="s">
        <v>387</v>
      </c>
      <c r="I122" s="71" t="s">
        <v>387</v>
      </c>
      <c r="J122" s="71"/>
      <c r="K122" s="71"/>
    </row>
    <row r="123" spans="1:11" ht="13" x14ac:dyDescent="0.15">
      <c r="A123" s="15" t="s">
        <v>1810</v>
      </c>
      <c r="B123" s="18" t="s">
        <v>353</v>
      </c>
      <c r="C123" s="293">
        <v>122</v>
      </c>
      <c r="D123" s="20" t="s">
        <v>858</v>
      </c>
      <c r="E123" s="20">
        <v>140</v>
      </c>
      <c r="F123" s="18" t="s">
        <v>398</v>
      </c>
      <c r="G123" s="21" t="s">
        <v>181</v>
      </c>
      <c r="H123" s="71" t="s">
        <v>387</v>
      </c>
      <c r="I123" s="71" t="s">
        <v>387</v>
      </c>
      <c r="J123" s="71"/>
      <c r="K123" s="71"/>
    </row>
    <row r="124" spans="1:11" ht="13" x14ac:dyDescent="0.15">
      <c r="A124" s="15" t="s">
        <v>1876</v>
      </c>
      <c r="B124" s="18" t="s">
        <v>353</v>
      </c>
      <c r="C124" s="293">
        <v>123</v>
      </c>
      <c r="D124" s="20" t="s">
        <v>858</v>
      </c>
      <c r="E124" s="20">
        <v>70</v>
      </c>
      <c r="F124" s="18" t="s">
        <v>393</v>
      </c>
      <c r="G124" s="21" t="s">
        <v>173</v>
      </c>
      <c r="H124" s="71" t="s">
        <v>387</v>
      </c>
      <c r="I124" s="71" t="s">
        <v>387</v>
      </c>
      <c r="J124" s="71"/>
      <c r="K124" s="71"/>
    </row>
    <row r="125" spans="1:11" ht="13" x14ac:dyDescent="0.15">
      <c r="A125" s="15" t="s">
        <v>1869</v>
      </c>
      <c r="B125" s="18" t="s">
        <v>353</v>
      </c>
      <c r="C125" s="293">
        <v>124</v>
      </c>
      <c r="D125" s="20" t="s">
        <v>858</v>
      </c>
      <c r="E125" s="20">
        <v>110</v>
      </c>
      <c r="F125" s="18" t="s">
        <v>398</v>
      </c>
      <c r="G125" s="21" t="s">
        <v>185</v>
      </c>
      <c r="H125" s="71" t="s">
        <v>387</v>
      </c>
      <c r="I125" s="71" t="s">
        <v>387</v>
      </c>
      <c r="J125" s="71"/>
      <c r="K125" s="71"/>
    </row>
    <row r="126" spans="1:11" ht="13" x14ac:dyDescent="0.15">
      <c r="A126" s="15" t="s">
        <v>3559</v>
      </c>
      <c r="B126" s="18" t="s">
        <v>353</v>
      </c>
      <c r="C126" s="293">
        <v>125</v>
      </c>
      <c r="D126" s="20" t="s">
        <v>858</v>
      </c>
      <c r="E126" s="20">
        <v>70</v>
      </c>
      <c r="F126" s="18" t="s">
        <v>393</v>
      </c>
      <c r="G126" s="21" t="s">
        <v>173</v>
      </c>
      <c r="H126" s="71" t="s">
        <v>387</v>
      </c>
      <c r="I126" s="71" t="s">
        <v>387</v>
      </c>
      <c r="J126" s="71"/>
      <c r="K126" s="71"/>
    </row>
    <row r="127" spans="1:11" ht="13" x14ac:dyDescent="0.15">
      <c r="A127" s="15" t="s">
        <v>3560</v>
      </c>
      <c r="B127" s="18" t="s">
        <v>353</v>
      </c>
      <c r="C127" s="293">
        <v>126</v>
      </c>
      <c r="D127" s="20" t="s">
        <v>858</v>
      </c>
      <c r="E127" s="20">
        <v>100</v>
      </c>
      <c r="F127" s="18" t="s">
        <v>398</v>
      </c>
      <c r="G127" s="21" t="s">
        <v>181</v>
      </c>
      <c r="H127" s="71" t="s">
        <v>387</v>
      </c>
      <c r="I127" s="71" t="s">
        <v>387</v>
      </c>
      <c r="J127" s="71"/>
      <c r="K127" s="71"/>
    </row>
    <row r="128" spans="1:11" ht="13" x14ac:dyDescent="0.15">
      <c r="A128" s="15" t="s">
        <v>3561</v>
      </c>
      <c r="B128" s="18" t="s">
        <v>353</v>
      </c>
      <c r="C128" s="293">
        <v>127</v>
      </c>
      <c r="D128" s="20" t="s">
        <v>847</v>
      </c>
      <c r="E128" s="20">
        <v>70</v>
      </c>
      <c r="F128" s="18" t="s">
        <v>393</v>
      </c>
      <c r="G128" s="21" t="s">
        <v>173</v>
      </c>
      <c r="H128" s="71" t="s">
        <v>387</v>
      </c>
      <c r="I128" s="71" t="s">
        <v>387</v>
      </c>
      <c r="J128" s="71"/>
      <c r="K128" s="71"/>
    </row>
    <row r="129" spans="1:11" ht="13" x14ac:dyDescent="0.15">
      <c r="A129" s="15" t="s">
        <v>3562</v>
      </c>
      <c r="B129" s="18" t="s">
        <v>353</v>
      </c>
      <c r="C129" s="293">
        <v>128</v>
      </c>
      <c r="D129" s="20" t="s">
        <v>847</v>
      </c>
      <c r="E129" s="20">
        <v>120</v>
      </c>
      <c r="F129" s="18" t="s">
        <v>398</v>
      </c>
      <c r="G129" s="21" t="s">
        <v>185</v>
      </c>
      <c r="H129" s="71" t="s">
        <v>387</v>
      </c>
      <c r="I129" s="71" t="s">
        <v>387</v>
      </c>
      <c r="J129" s="71"/>
      <c r="K129" s="71"/>
    </row>
    <row r="130" spans="1:11" ht="13" x14ac:dyDescent="0.15">
      <c r="A130" s="15" t="s">
        <v>1241</v>
      </c>
      <c r="B130" s="18" t="s">
        <v>353</v>
      </c>
      <c r="C130" s="293">
        <v>129</v>
      </c>
      <c r="D130" s="20" t="s">
        <v>847</v>
      </c>
      <c r="E130" s="20">
        <v>90</v>
      </c>
      <c r="F130" s="18" t="s">
        <v>393</v>
      </c>
      <c r="G130" s="21" t="s">
        <v>173</v>
      </c>
      <c r="H130" s="71" t="s">
        <v>387</v>
      </c>
      <c r="I130" s="71" t="s">
        <v>387</v>
      </c>
      <c r="J130" s="71"/>
      <c r="K130" s="71"/>
    </row>
    <row r="131" spans="1:11" ht="13" x14ac:dyDescent="0.15">
      <c r="A131" s="15" t="s">
        <v>2328</v>
      </c>
      <c r="B131" s="18" t="s">
        <v>353</v>
      </c>
      <c r="C131" s="293">
        <v>130</v>
      </c>
      <c r="D131" s="20" t="s">
        <v>847</v>
      </c>
      <c r="E131" s="20">
        <v>70</v>
      </c>
      <c r="F131" s="18" t="s">
        <v>393</v>
      </c>
      <c r="G131" s="21" t="s">
        <v>173</v>
      </c>
      <c r="H131" s="71" t="s">
        <v>387</v>
      </c>
      <c r="I131" s="71" t="s">
        <v>387</v>
      </c>
      <c r="J131" s="71"/>
      <c r="K131" s="71"/>
    </row>
    <row r="132" spans="1:11" ht="13" x14ac:dyDescent="0.15">
      <c r="A132" s="15" t="s">
        <v>2329</v>
      </c>
      <c r="B132" s="18" t="s">
        <v>353</v>
      </c>
      <c r="C132" s="293">
        <v>131</v>
      </c>
      <c r="D132" s="20" t="s">
        <v>847</v>
      </c>
      <c r="E132" s="20">
        <v>130</v>
      </c>
      <c r="F132" s="18" t="s">
        <v>398</v>
      </c>
      <c r="G132" s="21" t="s">
        <v>177</v>
      </c>
      <c r="H132" s="71" t="s">
        <v>387</v>
      </c>
      <c r="I132" s="71" t="s">
        <v>387</v>
      </c>
      <c r="J132" s="71"/>
      <c r="K132" s="71"/>
    </row>
    <row r="133" spans="1:11" ht="13" x14ac:dyDescent="0.15">
      <c r="A133" s="15" t="s">
        <v>3563</v>
      </c>
      <c r="B133" s="18" t="s">
        <v>353</v>
      </c>
      <c r="C133" s="293">
        <v>132</v>
      </c>
      <c r="D133" s="20" t="s">
        <v>847</v>
      </c>
      <c r="E133" s="20">
        <v>120</v>
      </c>
      <c r="F133" s="18" t="s">
        <v>393</v>
      </c>
      <c r="G133" s="21" t="s">
        <v>177</v>
      </c>
      <c r="H133" s="71" t="s">
        <v>387</v>
      </c>
      <c r="I133" s="71" t="s">
        <v>387</v>
      </c>
      <c r="J133" s="71"/>
      <c r="K133" s="71"/>
    </row>
    <row r="134" spans="1:11" ht="13" x14ac:dyDescent="0.15">
      <c r="A134" s="15" t="s">
        <v>2384</v>
      </c>
      <c r="B134" s="18" t="s">
        <v>353</v>
      </c>
      <c r="C134" s="293">
        <v>133</v>
      </c>
      <c r="D134" s="20" t="s">
        <v>847</v>
      </c>
      <c r="E134" s="20">
        <v>70</v>
      </c>
      <c r="F134" s="18" t="s">
        <v>393</v>
      </c>
      <c r="G134" s="21" t="s">
        <v>173</v>
      </c>
      <c r="H134" s="71" t="s">
        <v>387</v>
      </c>
      <c r="I134" s="71" t="s">
        <v>387</v>
      </c>
      <c r="J134" s="71"/>
      <c r="K134" s="71"/>
    </row>
    <row r="135" spans="1:11" ht="13" x14ac:dyDescent="0.15">
      <c r="A135" s="15" t="s">
        <v>2385</v>
      </c>
      <c r="B135" s="18" t="s">
        <v>353</v>
      </c>
      <c r="C135" s="293">
        <v>134</v>
      </c>
      <c r="D135" s="20" t="s">
        <v>847</v>
      </c>
      <c r="E135" s="20">
        <v>120</v>
      </c>
      <c r="F135" s="18" t="s">
        <v>398</v>
      </c>
      <c r="G135" s="21" t="s">
        <v>177</v>
      </c>
      <c r="H135" s="71" t="s">
        <v>387</v>
      </c>
      <c r="I135" s="71" t="s">
        <v>387</v>
      </c>
      <c r="J135" s="71"/>
      <c r="K135" s="71"/>
    </row>
    <row r="136" spans="1:11" ht="13" x14ac:dyDescent="0.15">
      <c r="A136" s="15" t="s">
        <v>3564</v>
      </c>
      <c r="B136" s="18" t="s">
        <v>353</v>
      </c>
      <c r="C136" s="293">
        <v>135</v>
      </c>
      <c r="D136" s="20" t="s">
        <v>847</v>
      </c>
      <c r="E136" s="20">
        <v>170</v>
      </c>
      <c r="F136" s="18" t="s">
        <v>386</v>
      </c>
      <c r="G136" s="21" t="s">
        <v>181</v>
      </c>
      <c r="H136" s="71" t="s">
        <v>387</v>
      </c>
      <c r="I136" s="71" t="s">
        <v>387</v>
      </c>
      <c r="J136" s="71"/>
      <c r="K136" s="71"/>
    </row>
    <row r="137" spans="1:11" ht="13" x14ac:dyDescent="0.15">
      <c r="A137" s="15" t="s">
        <v>3565</v>
      </c>
      <c r="B137" s="18" t="s">
        <v>353</v>
      </c>
      <c r="C137" s="293">
        <v>136</v>
      </c>
      <c r="D137" s="20" t="s">
        <v>847</v>
      </c>
      <c r="E137" s="20">
        <v>100</v>
      </c>
      <c r="F137" s="18" t="s">
        <v>393</v>
      </c>
      <c r="G137" s="21" t="s">
        <v>173</v>
      </c>
      <c r="H137" s="71" t="s">
        <v>387</v>
      </c>
      <c r="I137" s="71" t="s">
        <v>387</v>
      </c>
      <c r="J137" s="71"/>
      <c r="K137" s="71"/>
    </row>
    <row r="138" spans="1:11" ht="13" x14ac:dyDescent="0.15">
      <c r="A138" s="15" t="s">
        <v>3567</v>
      </c>
      <c r="B138" s="18" t="s">
        <v>353</v>
      </c>
      <c r="C138" s="293">
        <v>137</v>
      </c>
      <c r="D138" s="20" t="s">
        <v>847</v>
      </c>
      <c r="E138" s="20">
        <v>190</v>
      </c>
      <c r="F138" s="18" t="s">
        <v>398</v>
      </c>
      <c r="G138" s="21" t="s">
        <v>185</v>
      </c>
      <c r="H138" s="71" t="s">
        <v>387</v>
      </c>
      <c r="I138" s="71" t="s">
        <v>387</v>
      </c>
      <c r="J138" s="71"/>
      <c r="K138" s="71"/>
    </row>
    <row r="139" spans="1:11" ht="13" x14ac:dyDescent="0.15">
      <c r="A139" s="15" t="s">
        <v>3568</v>
      </c>
      <c r="B139" s="18" t="s">
        <v>353</v>
      </c>
      <c r="C139" s="293">
        <v>138</v>
      </c>
      <c r="D139" s="20" t="s">
        <v>847</v>
      </c>
      <c r="E139" s="20">
        <v>220</v>
      </c>
      <c r="F139" s="18" t="s">
        <v>393</v>
      </c>
      <c r="G139" s="19" t="s">
        <v>197</v>
      </c>
      <c r="H139" s="71" t="s">
        <v>387</v>
      </c>
      <c r="I139" s="71" t="s">
        <v>387</v>
      </c>
      <c r="J139" s="71"/>
      <c r="K139" s="71" t="s">
        <v>387</v>
      </c>
    </row>
    <row r="140" spans="1:11" ht="13" x14ac:dyDescent="0.15">
      <c r="A140" s="15" t="s">
        <v>3569</v>
      </c>
      <c r="B140" s="18" t="s">
        <v>353</v>
      </c>
      <c r="C140" s="293">
        <v>139</v>
      </c>
      <c r="D140" s="20" t="s">
        <v>847</v>
      </c>
      <c r="E140" s="20">
        <v>230</v>
      </c>
      <c r="F140" s="18" t="s">
        <v>393</v>
      </c>
      <c r="G140" s="19" t="s">
        <v>197</v>
      </c>
      <c r="H140" s="71" t="s">
        <v>387</v>
      </c>
      <c r="I140" s="71" t="s">
        <v>387</v>
      </c>
      <c r="J140" s="71"/>
      <c r="K140" s="71" t="s">
        <v>387</v>
      </c>
    </row>
    <row r="141" spans="1:11" ht="13" x14ac:dyDescent="0.15">
      <c r="A141" s="15" t="s">
        <v>513</v>
      </c>
      <c r="B141" s="18" t="s">
        <v>353</v>
      </c>
      <c r="C141" s="293">
        <v>140</v>
      </c>
      <c r="D141" s="20" t="s">
        <v>392</v>
      </c>
      <c r="E141" s="20">
        <v>150</v>
      </c>
      <c r="F141" s="18" t="s">
        <v>393</v>
      </c>
      <c r="G141" s="21" t="s">
        <v>181</v>
      </c>
      <c r="H141" s="71" t="s">
        <v>387</v>
      </c>
      <c r="I141" s="71" t="s">
        <v>387</v>
      </c>
      <c r="J141" s="71"/>
      <c r="K141" s="71"/>
    </row>
    <row r="142" spans="1:11" ht="13" x14ac:dyDescent="0.15">
      <c r="A142" s="15" t="s">
        <v>3570</v>
      </c>
      <c r="B142" s="18" t="s">
        <v>353</v>
      </c>
      <c r="C142" s="293">
        <v>141</v>
      </c>
      <c r="D142" s="20" t="s">
        <v>392</v>
      </c>
      <c r="E142" s="20">
        <v>220</v>
      </c>
      <c r="F142" s="18" t="s">
        <v>393</v>
      </c>
      <c r="G142" s="19" t="s">
        <v>197</v>
      </c>
      <c r="H142" s="71" t="s">
        <v>387</v>
      </c>
      <c r="I142" s="71" t="s">
        <v>387</v>
      </c>
      <c r="J142" s="71"/>
      <c r="K142" s="71" t="s">
        <v>387</v>
      </c>
    </row>
    <row r="143" spans="1:11" ht="13" x14ac:dyDescent="0.15">
      <c r="A143" s="15" t="s">
        <v>3571</v>
      </c>
      <c r="B143" s="18" t="s">
        <v>353</v>
      </c>
      <c r="C143" s="293">
        <v>142</v>
      </c>
      <c r="D143" s="20" t="s">
        <v>392</v>
      </c>
      <c r="E143" s="20">
        <v>340</v>
      </c>
      <c r="F143" s="20" t="s">
        <v>3519</v>
      </c>
      <c r="G143" s="19" t="s">
        <v>197</v>
      </c>
      <c r="H143" s="71" t="s">
        <v>387</v>
      </c>
      <c r="I143" s="71" t="s">
        <v>387</v>
      </c>
      <c r="J143" s="71"/>
      <c r="K143" s="71" t="s">
        <v>387</v>
      </c>
    </row>
    <row r="144" spans="1:11" ht="13" x14ac:dyDescent="0.15">
      <c r="A144" s="15" t="s">
        <v>884</v>
      </c>
      <c r="B144" s="18" t="s">
        <v>353</v>
      </c>
      <c r="C144" s="293">
        <v>143</v>
      </c>
      <c r="D144" s="20" t="s">
        <v>392</v>
      </c>
      <c r="E144" s="20">
        <v>70</v>
      </c>
      <c r="F144" s="18" t="s">
        <v>393</v>
      </c>
      <c r="G144" s="21" t="s">
        <v>173</v>
      </c>
      <c r="H144" s="71" t="s">
        <v>387</v>
      </c>
      <c r="I144" s="71" t="s">
        <v>387</v>
      </c>
      <c r="J144" s="71"/>
      <c r="K144" s="71"/>
    </row>
    <row r="145" spans="1:11" ht="13" x14ac:dyDescent="0.15">
      <c r="A145" s="15" t="s">
        <v>870</v>
      </c>
      <c r="B145" s="18" t="s">
        <v>353</v>
      </c>
      <c r="C145" s="293">
        <v>144</v>
      </c>
      <c r="D145" s="20" t="s">
        <v>392</v>
      </c>
      <c r="E145" s="20">
        <v>110</v>
      </c>
      <c r="F145" s="18" t="s">
        <v>398</v>
      </c>
      <c r="G145" s="21" t="s">
        <v>181</v>
      </c>
      <c r="H145" s="71" t="s">
        <v>387</v>
      </c>
      <c r="I145" s="71" t="s">
        <v>387</v>
      </c>
      <c r="J145" s="71"/>
      <c r="K145" s="71"/>
    </row>
    <row r="146" spans="1:11" ht="13" x14ac:dyDescent="0.15">
      <c r="A146" s="15" t="s">
        <v>2304</v>
      </c>
      <c r="B146" s="18" t="s">
        <v>353</v>
      </c>
      <c r="C146" s="293">
        <v>145</v>
      </c>
      <c r="D146" s="20" t="s">
        <v>392</v>
      </c>
      <c r="E146" s="20">
        <v>70</v>
      </c>
      <c r="F146" s="18" t="s">
        <v>393</v>
      </c>
      <c r="G146" s="21" t="s">
        <v>173</v>
      </c>
      <c r="H146" s="71" t="s">
        <v>387</v>
      </c>
      <c r="I146" s="71" t="s">
        <v>387</v>
      </c>
      <c r="J146" s="71"/>
      <c r="K146" s="71"/>
    </row>
    <row r="147" spans="1:11" ht="13" x14ac:dyDescent="0.15">
      <c r="A147" s="15" t="s">
        <v>2304</v>
      </c>
      <c r="B147" s="18" t="s">
        <v>353</v>
      </c>
      <c r="C147" s="293">
        <v>146</v>
      </c>
      <c r="D147" s="20" t="s">
        <v>392</v>
      </c>
      <c r="E147" s="20">
        <v>60</v>
      </c>
      <c r="F147" s="18" t="s">
        <v>393</v>
      </c>
      <c r="G147" s="21" t="s">
        <v>173</v>
      </c>
      <c r="H147" s="71" t="s">
        <v>387</v>
      </c>
      <c r="I147" s="71" t="s">
        <v>387</v>
      </c>
      <c r="J147" s="71"/>
      <c r="K147" s="71"/>
    </row>
    <row r="148" spans="1:11" ht="13" x14ac:dyDescent="0.15">
      <c r="A148" s="15" t="s">
        <v>2305</v>
      </c>
      <c r="B148" s="18" t="s">
        <v>353</v>
      </c>
      <c r="C148" s="293">
        <v>147</v>
      </c>
      <c r="D148" s="20" t="s">
        <v>392</v>
      </c>
      <c r="E148" s="20">
        <v>90</v>
      </c>
      <c r="F148" s="18" t="s">
        <v>398</v>
      </c>
      <c r="G148" s="21" t="s">
        <v>181</v>
      </c>
      <c r="H148" s="71" t="s">
        <v>387</v>
      </c>
      <c r="I148" s="71" t="s">
        <v>387</v>
      </c>
      <c r="J148" s="71"/>
      <c r="K148" s="71"/>
    </row>
    <row r="149" spans="1:11" ht="13" x14ac:dyDescent="0.15">
      <c r="A149" s="15" t="s">
        <v>2962</v>
      </c>
      <c r="B149" s="18" t="s">
        <v>353</v>
      </c>
      <c r="C149" s="293">
        <v>148</v>
      </c>
      <c r="D149" s="20" t="s">
        <v>392</v>
      </c>
      <c r="E149" s="20">
        <v>120</v>
      </c>
      <c r="F149" s="18" t="s">
        <v>393</v>
      </c>
      <c r="G149" s="21" t="s">
        <v>185</v>
      </c>
      <c r="H149" s="71" t="s">
        <v>387</v>
      </c>
      <c r="I149" s="71" t="s">
        <v>387</v>
      </c>
      <c r="J149" s="71"/>
      <c r="K149" s="71"/>
    </row>
    <row r="150" spans="1:11" ht="13" x14ac:dyDescent="0.15">
      <c r="A150" s="15" t="s">
        <v>3005</v>
      </c>
      <c r="B150" s="18" t="s">
        <v>353</v>
      </c>
      <c r="C150" s="293">
        <v>149</v>
      </c>
      <c r="D150" s="20" t="s">
        <v>392</v>
      </c>
      <c r="E150" s="20">
        <v>130</v>
      </c>
      <c r="F150" s="18" t="s">
        <v>393</v>
      </c>
      <c r="G150" s="21" t="s">
        <v>181</v>
      </c>
      <c r="H150" s="71" t="s">
        <v>387</v>
      </c>
      <c r="I150" s="71" t="s">
        <v>387</v>
      </c>
      <c r="J150" s="71"/>
      <c r="K150" s="71"/>
    </row>
    <row r="151" spans="1:11" ht="13" x14ac:dyDescent="0.15">
      <c r="A151" s="15" t="s">
        <v>3572</v>
      </c>
      <c r="B151" s="18" t="s">
        <v>353</v>
      </c>
      <c r="C151" s="293">
        <v>150</v>
      </c>
      <c r="D151" s="20" t="s">
        <v>392</v>
      </c>
      <c r="E151" s="20">
        <v>60</v>
      </c>
      <c r="F151" s="18" t="s">
        <v>393</v>
      </c>
      <c r="G151" s="21" t="s">
        <v>173</v>
      </c>
      <c r="H151" s="71" t="s">
        <v>387</v>
      </c>
      <c r="I151" s="71" t="s">
        <v>387</v>
      </c>
      <c r="J151" s="71"/>
      <c r="K151" s="71"/>
    </row>
    <row r="152" spans="1:11" ht="13" x14ac:dyDescent="0.15">
      <c r="A152" s="15" t="s">
        <v>3573</v>
      </c>
      <c r="B152" s="18" t="s">
        <v>353</v>
      </c>
      <c r="C152" s="293">
        <v>151</v>
      </c>
      <c r="D152" s="20" t="s">
        <v>392</v>
      </c>
      <c r="E152" s="20">
        <v>80</v>
      </c>
      <c r="F152" s="18" t="s">
        <v>398</v>
      </c>
      <c r="G152" s="21" t="s">
        <v>177</v>
      </c>
      <c r="H152" s="71" t="s">
        <v>387</v>
      </c>
      <c r="I152" s="71" t="s">
        <v>387</v>
      </c>
      <c r="J152" s="71"/>
      <c r="K152" s="71"/>
    </row>
    <row r="153" spans="1:11" ht="13" x14ac:dyDescent="0.15">
      <c r="A153" s="15" t="s">
        <v>3575</v>
      </c>
      <c r="B153" s="18" t="s">
        <v>353</v>
      </c>
      <c r="C153" s="293">
        <v>152</v>
      </c>
      <c r="D153" s="20" t="s">
        <v>392</v>
      </c>
      <c r="E153" s="20">
        <v>70</v>
      </c>
      <c r="F153" s="18" t="s">
        <v>393</v>
      </c>
      <c r="G153" s="21" t="s">
        <v>173</v>
      </c>
      <c r="H153" s="71" t="s">
        <v>387</v>
      </c>
      <c r="I153" s="71" t="s">
        <v>387</v>
      </c>
      <c r="J153" s="71"/>
      <c r="K153" s="71"/>
    </row>
    <row r="154" spans="1:11" ht="13" x14ac:dyDescent="0.15">
      <c r="A154" s="15" t="s">
        <v>3575</v>
      </c>
      <c r="B154" s="18" t="s">
        <v>353</v>
      </c>
      <c r="C154" s="293">
        <v>153</v>
      </c>
      <c r="D154" s="20" t="s">
        <v>392</v>
      </c>
      <c r="E154" s="20">
        <v>70</v>
      </c>
      <c r="F154" s="18" t="s">
        <v>393</v>
      </c>
      <c r="G154" s="21" t="s">
        <v>173</v>
      </c>
      <c r="H154" s="71" t="s">
        <v>387</v>
      </c>
      <c r="I154" s="71" t="s">
        <v>387</v>
      </c>
      <c r="J154" s="71"/>
      <c r="K154" s="71"/>
    </row>
    <row r="155" spans="1:11" ht="13" x14ac:dyDescent="0.15">
      <c r="A155" s="15" t="s">
        <v>3576</v>
      </c>
      <c r="B155" s="18" t="s">
        <v>353</v>
      </c>
      <c r="C155" s="293">
        <v>154</v>
      </c>
      <c r="D155" s="20" t="s">
        <v>392</v>
      </c>
      <c r="E155" s="20">
        <v>130</v>
      </c>
      <c r="F155" s="18" t="s">
        <v>398</v>
      </c>
      <c r="G155" s="21" t="s">
        <v>177</v>
      </c>
      <c r="H155" s="71" t="s">
        <v>387</v>
      </c>
      <c r="I155" s="71" t="s">
        <v>387</v>
      </c>
      <c r="J155" s="71"/>
      <c r="K155" s="71"/>
    </row>
    <row r="156" spans="1:11" ht="13" x14ac:dyDescent="0.15">
      <c r="A156" s="15" t="s">
        <v>3577</v>
      </c>
      <c r="B156" s="18" t="s">
        <v>353</v>
      </c>
      <c r="C156" s="293">
        <v>155</v>
      </c>
      <c r="D156" s="20" t="s">
        <v>392</v>
      </c>
      <c r="E156" s="20">
        <v>200</v>
      </c>
      <c r="F156" s="18" t="s">
        <v>393</v>
      </c>
      <c r="G156" s="19" t="s">
        <v>197</v>
      </c>
      <c r="H156" s="71" t="s">
        <v>387</v>
      </c>
      <c r="I156" s="71" t="s">
        <v>387</v>
      </c>
      <c r="J156" s="71"/>
      <c r="K156" s="71" t="s">
        <v>387</v>
      </c>
    </row>
    <row r="157" spans="1:11" ht="13" x14ac:dyDescent="0.15">
      <c r="A157" s="15" t="s">
        <v>3578</v>
      </c>
      <c r="B157" s="18" t="s">
        <v>353</v>
      </c>
      <c r="C157" s="293">
        <v>156</v>
      </c>
      <c r="D157" s="20" t="s">
        <v>469</v>
      </c>
      <c r="E157" s="20"/>
      <c r="F157" s="20" t="s">
        <v>1542</v>
      </c>
      <c r="G157" s="21" t="s">
        <v>177</v>
      </c>
      <c r="H157" s="71" t="s">
        <v>387</v>
      </c>
      <c r="I157" s="71" t="s">
        <v>387</v>
      </c>
      <c r="J157" s="71"/>
      <c r="K157" s="71"/>
    </row>
    <row r="158" spans="1:11" ht="13" x14ac:dyDescent="0.15">
      <c r="A158" s="15" t="s">
        <v>3579</v>
      </c>
      <c r="B158" s="18" t="s">
        <v>353</v>
      </c>
      <c r="C158" s="293">
        <v>157</v>
      </c>
      <c r="D158" s="20" t="s">
        <v>469</v>
      </c>
      <c r="E158" s="20"/>
      <c r="F158" s="20" t="s">
        <v>1069</v>
      </c>
      <c r="G158" s="21" t="s">
        <v>177</v>
      </c>
      <c r="H158" s="71" t="s">
        <v>387</v>
      </c>
      <c r="I158" s="71" t="s">
        <v>387</v>
      </c>
      <c r="J158" s="71"/>
      <c r="K158" s="71"/>
    </row>
    <row r="159" spans="1:11" ht="13" x14ac:dyDescent="0.15">
      <c r="A159" s="15" t="s">
        <v>3580</v>
      </c>
      <c r="B159" s="18" t="s">
        <v>353</v>
      </c>
      <c r="C159" s="293">
        <v>158</v>
      </c>
      <c r="D159" s="20" t="s">
        <v>469</v>
      </c>
      <c r="E159" s="20"/>
      <c r="F159" s="20" t="s">
        <v>1542</v>
      </c>
      <c r="G159" s="21" t="s">
        <v>177</v>
      </c>
      <c r="H159" s="71" t="s">
        <v>387</v>
      </c>
      <c r="I159" s="71" t="s">
        <v>387</v>
      </c>
      <c r="J159" s="71"/>
      <c r="K159" s="71"/>
    </row>
    <row r="160" spans="1:11" ht="13" x14ac:dyDescent="0.15">
      <c r="A160" s="15" t="s">
        <v>2336</v>
      </c>
      <c r="B160" s="18" t="s">
        <v>353</v>
      </c>
      <c r="C160" s="293">
        <v>159</v>
      </c>
      <c r="D160" s="20" t="s">
        <v>469</v>
      </c>
      <c r="E160" s="20"/>
      <c r="F160" s="20" t="s">
        <v>1542</v>
      </c>
      <c r="G160" s="21" t="s">
        <v>177</v>
      </c>
      <c r="H160" s="71" t="s">
        <v>387</v>
      </c>
      <c r="I160" s="71" t="s">
        <v>387</v>
      </c>
      <c r="J160" s="71"/>
      <c r="K160" s="71"/>
    </row>
    <row r="161" spans="1:11" ht="13" x14ac:dyDescent="0.15">
      <c r="A161" s="15" t="s">
        <v>480</v>
      </c>
      <c r="B161" s="18" t="s">
        <v>353</v>
      </c>
      <c r="C161" s="293">
        <v>160</v>
      </c>
      <c r="D161" s="20" t="s">
        <v>469</v>
      </c>
      <c r="E161" s="20"/>
      <c r="F161" s="20" t="s">
        <v>1542</v>
      </c>
      <c r="G161" s="21" t="s">
        <v>177</v>
      </c>
      <c r="H161" s="71" t="s">
        <v>387</v>
      </c>
      <c r="I161" s="71" t="s">
        <v>387</v>
      </c>
      <c r="J161" s="71"/>
      <c r="K161" s="71"/>
    </row>
    <row r="162" spans="1:11" ht="13" x14ac:dyDescent="0.15">
      <c r="A162" s="15" t="s">
        <v>588</v>
      </c>
      <c r="B162" s="18" t="s">
        <v>353</v>
      </c>
      <c r="C162" s="293">
        <v>161</v>
      </c>
      <c r="D162" s="20" t="s">
        <v>469</v>
      </c>
      <c r="E162" s="20"/>
      <c r="F162" s="20" t="s">
        <v>1542</v>
      </c>
      <c r="G162" s="21" t="s">
        <v>177</v>
      </c>
      <c r="H162" s="71" t="s">
        <v>387</v>
      </c>
      <c r="I162" s="71" t="s">
        <v>387</v>
      </c>
      <c r="J162" s="71"/>
      <c r="K162" s="71"/>
    </row>
    <row r="163" spans="1:11" ht="13" x14ac:dyDescent="0.15">
      <c r="A163" s="15" t="s">
        <v>1093</v>
      </c>
      <c r="B163" s="18" t="s">
        <v>353</v>
      </c>
      <c r="C163" s="293">
        <v>162</v>
      </c>
      <c r="D163" s="20" t="s">
        <v>469</v>
      </c>
      <c r="E163" s="20"/>
      <c r="F163" s="20" t="s">
        <v>1542</v>
      </c>
      <c r="G163" s="21" t="s">
        <v>177</v>
      </c>
      <c r="H163" s="71" t="s">
        <v>387</v>
      </c>
      <c r="I163" s="71" t="s">
        <v>387</v>
      </c>
      <c r="J163" s="71"/>
      <c r="K163" s="71"/>
    </row>
    <row r="164" spans="1:11" ht="13" x14ac:dyDescent="0.15">
      <c r="A164" s="15" t="s">
        <v>3581</v>
      </c>
      <c r="B164" s="18" t="s">
        <v>353</v>
      </c>
      <c r="C164" s="293">
        <v>163</v>
      </c>
      <c r="D164" s="20" t="s">
        <v>469</v>
      </c>
      <c r="E164" s="20"/>
      <c r="F164" s="20" t="s">
        <v>1542</v>
      </c>
      <c r="G164" s="21" t="s">
        <v>177</v>
      </c>
      <c r="H164" s="71" t="s">
        <v>387</v>
      </c>
      <c r="I164" s="71" t="s">
        <v>387</v>
      </c>
      <c r="J164" s="71"/>
      <c r="K164" s="71"/>
    </row>
    <row r="165" spans="1:11" ht="13" x14ac:dyDescent="0.15">
      <c r="A165" s="15" t="s">
        <v>1431</v>
      </c>
      <c r="B165" s="18" t="s">
        <v>353</v>
      </c>
      <c r="C165" s="293">
        <v>164</v>
      </c>
      <c r="D165" s="20" t="s">
        <v>469</v>
      </c>
      <c r="E165" s="20"/>
      <c r="F165" s="20" t="s">
        <v>1542</v>
      </c>
      <c r="G165" s="21" t="s">
        <v>177</v>
      </c>
      <c r="H165" s="71" t="s">
        <v>387</v>
      </c>
      <c r="I165" s="71" t="s">
        <v>387</v>
      </c>
      <c r="J165" s="71"/>
      <c r="K165" s="71"/>
    </row>
    <row r="166" spans="1:11" ht="13" x14ac:dyDescent="0.15">
      <c r="A166" s="15" t="s">
        <v>3582</v>
      </c>
      <c r="B166" s="18" t="s">
        <v>353</v>
      </c>
      <c r="C166" s="293">
        <v>165</v>
      </c>
      <c r="D166" s="20" t="s">
        <v>469</v>
      </c>
      <c r="E166" s="20"/>
      <c r="F166" s="20" t="s">
        <v>1069</v>
      </c>
      <c r="G166" s="21" t="s">
        <v>177</v>
      </c>
      <c r="H166" s="71" t="s">
        <v>387</v>
      </c>
      <c r="I166" s="71" t="s">
        <v>387</v>
      </c>
      <c r="J166" s="71"/>
      <c r="K166" s="71"/>
    </row>
    <row r="167" spans="1:11" ht="13" x14ac:dyDescent="0.15">
      <c r="A167" s="15" t="s">
        <v>1159</v>
      </c>
      <c r="B167" s="18" t="s">
        <v>353</v>
      </c>
      <c r="C167" s="293">
        <v>166</v>
      </c>
      <c r="D167" s="20" t="s">
        <v>469</v>
      </c>
      <c r="E167" s="20"/>
      <c r="F167" s="20" t="s">
        <v>1542</v>
      </c>
      <c r="G167" s="21" t="s">
        <v>177</v>
      </c>
      <c r="H167" s="71" t="s">
        <v>387</v>
      </c>
      <c r="I167" s="71" t="s">
        <v>387</v>
      </c>
      <c r="J167" s="71"/>
      <c r="K167" s="71"/>
    </row>
    <row r="168" spans="1:11" ht="13" x14ac:dyDescent="0.15">
      <c r="A168" s="15" t="s">
        <v>2148</v>
      </c>
      <c r="B168" s="18" t="s">
        <v>353</v>
      </c>
      <c r="C168" s="293">
        <v>167</v>
      </c>
      <c r="D168" s="20" t="s">
        <v>469</v>
      </c>
      <c r="E168" s="20"/>
      <c r="F168" s="20" t="s">
        <v>1542</v>
      </c>
      <c r="G168" s="21" t="s">
        <v>177</v>
      </c>
      <c r="H168" s="71" t="s">
        <v>387</v>
      </c>
      <c r="I168" s="71" t="s">
        <v>387</v>
      </c>
      <c r="J168" s="71"/>
      <c r="K168" s="71"/>
    </row>
    <row r="169" spans="1:11" ht="13" x14ac:dyDescent="0.15">
      <c r="A169" s="15" t="s">
        <v>1224</v>
      </c>
      <c r="B169" s="18" t="s">
        <v>353</v>
      </c>
      <c r="C169" s="293">
        <v>168</v>
      </c>
      <c r="D169" s="20" t="s">
        <v>469</v>
      </c>
      <c r="E169" s="20"/>
      <c r="F169" s="20" t="s">
        <v>1542</v>
      </c>
      <c r="G169" s="21" t="s">
        <v>177</v>
      </c>
      <c r="H169" s="71" t="s">
        <v>387</v>
      </c>
      <c r="I169" s="71" t="s">
        <v>387</v>
      </c>
      <c r="J169" s="71"/>
      <c r="K169" s="71"/>
    </row>
    <row r="170" spans="1:11" ht="13" x14ac:dyDescent="0.15">
      <c r="A170" s="15" t="s">
        <v>3583</v>
      </c>
      <c r="B170" s="18" t="s">
        <v>353</v>
      </c>
      <c r="C170" s="293">
        <v>169</v>
      </c>
      <c r="D170" s="20" t="s">
        <v>469</v>
      </c>
      <c r="E170" s="20"/>
      <c r="F170" s="20" t="s">
        <v>1069</v>
      </c>
      <c r="G170" s="21" t="s">
        <v>185</v>
      </c>
      <c r="H170" s="71" t="s">
        <v>387</v>
      </c>
      <c r="I170" s="71" t="s">
        <v>387</v>
      </c>
      <c r="J170" s="71"/>
      <c r="K170" s="71"/>
    </row>
    <row r="171" spans="1:11" ht="13" x14ac:dyDescent="0.15">
      <c r="A171" s="15" t="s">
        <v>3584</v>
      </c>
      <c r="B171" s="18" t="s">
        <v>353</v>
      </c>
      <c r="C171" s="293">
        <v>170</v>
      </c>
      <c r="D171" s="20" t="s">
        <v>469</v>
      </c>
      <c r="E171" s="20"/>
      <c r="F171" s="20" t="s">
        <v>1542</v>
      </c>
      <c r="G171" s="21" t="s">
        <v>177</v>
      </c>
      <c r="H171" s="71" t="s">
        <v>387</v>
      </c>
      <c r="I171" s="71" t="s">
        <v>387</v>
      </c>
      <c r="J171" s="71"/>
      <c r="K171" s="71"/>
    </row>
    <row r="172" spans="1:11" ht="13" x14ac:dyDescent="0.15">
      <c r="A172" s="15" t="s">
        <v>3585</v>
      </c>
      <c r="B172" s="18" t="s">
        <v>353</v>
      </c>
      <c r="C172" s="293">
        <v>171</v>
      </c>
      <c r="D172" s="20" t="s">
        <v>469</v>
      </c>
      <c r="E172" s="20"/>
      <c r="F172" s="20" t="s">
        <v>1542</v>
      </c>
      <c r="G172" s="21" t="s">
        <v>177</v>
      </c>
      <c r="H172" s="71" t="s">
        <v>387</v>
      </c>
      <c r="I172" s="71" t="s">
        <v>387</v>
      </c>
      <c r="J172" s="71"/>
      <c r="K172" s="71"/>
    </row>
    <row r="173" spans="1:11" ht="13" x14ac:dyDescent="0.15">
      <c r="A173" s="15" t="s">
        <v>2599</v>
      </c>
      <c r="B173" s="18" t="s">
        <v>353</v>
      </c>
      <c r="C173" s="293">
        <v>172</v>
      </c>
      <c r="D173" s="20" t="s">
        <v>469</v>
      </c>
      <c r="E173" s="20"/>
      <c r="F173" s="20" t="s">
        <v>1542</v>
      </c>
      <c r="G173" s="21" t="s">
        <v>177</v>
      </c>
      <c r="H173" s="71" t="s">
        <v>387</v>
      </c>
      <c r="I173" s="71" t="s">
        <v>387</v>
      </c>
      <c r="J173" s="71"/>
      <c r="K173" s="71"/>
    </row>
    <row r="174" spans="1:11" ht="13" x14ac:dyDescent="0.15">
      <c r="A174" s="15" t="s">
        <v>3586</v>
      </c>
      <c r="B174" s="18" t="s">
        <v>353</v>
      </c>
      <c r="C174" s="293">
        <v>173</v>
      </c>
      <c r="D174" s="20" t="s">
        <v>469</v>
      </c>
      <c r="E174" s="20"/>
      <c r="F174" s="20" t="s">
        <v>1069</v>
      </c>
      <c r="G174" s="21" t="s">
        <v>177</v>
      </c>
      <c r="H174" s="71" t="s">
        <v>387</v>
      </c>
      <c r="I174" s="71" t="s">
        <v>387</v>
      </c>
      <c r="J174" s="71"/>
      <c r="K174" s="71"/>
    </row>
    <row r="175" spans="1:11" ht="13" x14ac:dyDescent="0.15">
      <c r="A175" s="15" t="s">
        <v>2167</v>
      </c>
      <c r="B175" s="18" t="s">
        <v>353</v>
      </c>
      <c r="C175" s="293">
        <v>174</v>
      </c>
      <c r="D175" s="20" t="s">
        <v>469</v>
      </c>
      <c r="E175" s="20"/>
      <c r="F175" s="20" t="s">
        <v>1542</v>
      </c>
      <c r="G175" s="21" t="s">
        <v>177</v>
      </c>
      <c r="H175" s="71" t="s">
        <v>387</v>
      </c>
      <c r="I175" s="71" t="s">
        <v>387</v>
      </c>
      <c r="J175" s="71"/>
      <c r="K175" s="71"/>
    </row>
    <row r="176" spans="1:11" ht="13" x14ac:dyDescent="0.15">
      <c r="A176" s="15" t="s">
        <v>2338</v>
      </c>
      <c r="B176" s="18" t="s">
        <v>353</v>
      </c>
      <c r="C176" s="293">
        <v>175</v>
      </c>
      <c r="D176" s="20" t="s">
        <v>469</v>
      </c>
      <c r="E176" s="20"/>
      <c r="F176" s="20" t="s">
        <v>1542</v>
      </c>
      <c r="G176" s="21" t="s">
        <v>177</v>
      </c>
      <c r="H176" s="71" t="s">
        <v>387</v>
      </c>
      <c r="I176" s="71" t="s">
        <v>387</v>
      </c>
      <c r="J176" s="71"/>
      <c r="K176" s="71"/>
    </row>
    <row r="177" spans="1:11" ht="13" x14ac:dyDescent="0.15">
      <c r="A177" s="15" t="s">
        <v>2600</v>
      </c>
      <c r="B177" s="18" t="s">
        <v>353</v>
      </c>
      <c r="C177" s="293">
        <v>176</v>
      </c>
      <c r="D177" s="20" t="s">
        <v>469</v>
      </c>
      <c r="E177" s="20"/>
      <c r="F177" s="20" t="s">
        <v>1069</v>
      </c>
      <c r="G177" s="21" t="s">
        <v>177</v>
      </c>
      <c r="H177" s="71" t="s">
        <v>387</v>
      </c>
      <c r="I177" s="71" t="s">
        <v>387</v>
      </c>
      <c r="J177" s="71"/>
      <c r="K177" s="71"/>
    </row>
    <row r="178" spans="1:11" ht="13" x14ac:dyDescent="0.15">
      <c r="A178" s="15" t="s">
        <v>493</v>
      </c>
      <c r="B178" s="18" t="s">
        <v>353</v>
      </c>
      <c r="C178" s="293">
        <v>177</v>
      </c>
      <c r="D178" s="20" t="s">
        <v>469</v>
      </c>
      <c r="E178" s="20"/>
      <c r="F178" s="20" t="s">
        <v>1542</v>
      </c>
      <c r="G178" s="21" t="s">
        <v>177</v>
      </c>
      <c r="H178" s="71" t="s">
        <v>387</v>
      </c>
      <c r="I178" s="71" t="s">
        <v>387</v>
      </c>
      <c r="J178" s="71"/>
      <c r="K178" s="71"/>
    </row>
    <row r="179" spans="1:11" ht="13" x14ac:dyDescent="0.15">
      <c r="A179" s="15" t="s">
        <v>3587</v>
      </c>
      <c r="B179" s="18" t="s">
        <v>353</v>
      </c>
      <c r="C179" s="293">
        <v>178</v>
      </c>
      <c r="D179" s="20" t="s">
        <v>469</v>
      </c>
      <c r="E179" s="20"/>
      <c r="F179" s="20" t="s">
        <v>1069</v>
      </c>
      <c r="G179" s="21" t="s">
        <v>185</v>
      </c>
      <c r="H179" s="71" t="s">
        <v>387</v>
      </c>
      <c r="I179" s="71" t="s">
        <v>387</v>
      </c>
      <c r="J179" s="71"/>
      <c r="K179" s="71"/>
    </row>
    <row r="180" spans="1:11" ht="13" x14ac:dyDescent="0.15">
      <c r="A180" s="15" t="s">
        <v>1886</v>
      </c>
      <c r="B180" s="18" t="s">
        <v>353</v>
      </c>
      <c r="C180" s="293">
        <v>179</v>
      </c>
      <c r="D180" s="20" t="s">
        <v>469</v>
      </c>
      <c r="E180" s="20"/>
      <c r="F180" s="20" t="s">
        <v>1542</v>
      </c>
      <c r="G180" s="21" t="s">
        <v>177</v>
      </c>
      <c r="H180" s="71" t="s">
        <v>387</v>
      </c>
      <c r="I180" s="71" t="s">
        <v>387</v>
      </c>
      <c r="J180" s="71"/>
      <c r="K180" s="71"/>
    </row>
    <row r="181" spans="1:11" ht="13" x14ac:dyDescent="0.15">
      <c r="A181" s="15" t="s">
        <v>1264</v>
      </c>
      <c r="B181" s="18" t="s">
        <v>353</v>
      </c>
      <c r="C181" s="293">
        <v>180</v>
      </c>
      <c r="D181" s="20" t="s">
        <v>469</v>
      </c>
      <c r="E181" s="20"/>
      <c r="F181" s="20" t="s">
        <v>1542</v>
      </c>
      <c r="G181" s="21" t="s">
        <v>177</v>
      </c>
      <c r="H181" s="71" t="s">
        <v>387</v>
      </c>
      <c r="I181" s="71" t="s">
        <v>387</v>
      </c>
      <c r="J181" s="71"/>
      <c r="K181" s="71"/>
    </row>
    <row r="182" spans="1:11" ht="13" x14ac:dyDescent="0.15">
      <c r="A182" s="15" t="s">
        <v>3588</v>
      </c>
      <c r="B182" s="18" t="s">
        <v>353</v>
      </c>
      <c r="C182" s="293">
        <v>181</v>
      </c>
      <c r="D182" s="20" t="s">
        <v>469</v>
      </c>
      <c r="E182" s="20"/>
      <c r="F182" s="20" t="s">
        <v>1542</v>
      </c>
      <c r="G182" s="21" t="s">
        <v>177</v>
      </c>
      <c r="H182" s="71" t="s">
        <v>387</v>
      </c>
      <c r="I182" s="71" t="s">
        <v>387</v>
      </c>
      <c r="J182" s="71"/>
      <c r="K182" s="71"/>
    </row>
    <row r="183" spans="1:11" ht="13" x14ac:dyDescent="0.15">
      <c r="A183" s="15" t="s">
        <v>1515</v>
      </c>
      <c r="B183" s="18" t="s">
        <v>353</v>
      </c>
      <c r="C183" s="293">
        <v>182</v>
      </c>
      <c r="D183" s="20" t="s">
        <v>469</v>
      </c>
      <c r="E183" s="20"/>
      <c r="F183" s="20" t="s">
        <v>1542</v>
      </c>
      <c r="G183" s="21" t="s">
        <v>177</v>
      </c>
      <c r="H183" s="71" t="s">
        <v>387</v>
      </c>
      <c r="I183" s="71" t="s">
        <v>387</v>
      </c>
      <c r="J183" s="71"/>
      <c r="K183" s="71"/>
    </row>
    <row r="184" spans="1:11" ht="13" x14ac:dyDescent="0.15">
      <c r="A184" s="15" t="s">
        <v>494</v>
      </c>
      <c r="B184" s="18" t="s">
        <v>353</v>
      </c>
      <c r="C184" s="293">
        <v>183</v>
      </c>
      <c r="D184" s="20" t="s">
        <v>469</v>
      </c>
      <c r="E184" s="20"/>
      <c r="F184" s="20" t="s">
        <v>1542</v>
      </c>
      <c r="G184" s="21" t="s">
        <v>177</v>
      </c>
      <c r="H184" s="71" t="s">
        <v>387</v>
      </c>
      <c r="I184" s="71" t="s">
        <v>387</v>
      </c>
      <c r="J184" s="71"/>
      <c r="K184" s="71"/>
    </row>
    <row r="185" spans="1:11" ht="13" x14ac:dyDescent="0.15">
      <c r="A185" s="15" t="s">
        <v>3589</v>
      </c>
      <c r="B185" s="18" t="s">
        <v>353</v>
      </c>
      <c r="C185" s="293">
        <v>184</v>
      </c>
      <c r="D185" s="20" t="s">
        <v>469</v>
      </c>
      <c r="E185" s="20"/>
      <c r="F185" s="20" t="s">
        <v>1069</v>
      </c>
      <c r="G185" s="21" t="s">
        <v>177</v>
      </c>
      <c r="H185" s="71" t="s">
        <v>387</v>
      </c>
      <c r="I185" s="71" t="s">
        <v>387</v>
      </c>
      <c r="J185" s="71"/>
      <c r="K185" s="71"/>
    </row>
    <row r="186" spans="1:11" ht="13" x14ac:dyDescent="0.15">
      <c r="A186" s="15" t="s">
        <v>3590</v>
      </c>
      <c r="B186" s="18" t="s">
        <v>353</v>
      </c>
      <c r="C186" s="293">
        <v>185</v>
      </c>
      <c r="D186" s="20" t="s">
        <v>469</v>
      </c>
      <c r="E186" s="20"/>
      <c r="F186" s="20" t="s">
        <v>1542</v>
      </c>
      <c r="G186" s="21" t="s">
        <v>177</v>
      </c>
      <c r="H186" s="71" t="s">
        <v>387</v>
      </c>
      <c r="I186" s="71" t="s">
        <v>387</v>
      </c>
      <c r="J186" s="71"/>
      <c r="K186" s="71"/>
    </row>
    <row r="187" spans="1:11" ht="13" x14ac:dyDescent="0.15">
      <c r="A187" s="15" t="s">
        <v>3591</v>
      </c>
      <c r="B187" s="18" t="s">
        <v>353</v>
      </c>
      <c r="C187" s="293">
        <v>186</v>
      </c>
      <c r="D187" s="20" t="s">
        <v>496</v>
      </c>
      <c r="E187" s="20"/>
      <c r="F187" s="20" t="s">
        <v>497</v>
      </c>
      <c r="G187" s="21" t="s">
        <v>177</v>
      </c>
      <c r="H187" s="71" t="s">
        <v>387</v>
      </c>
      <c r="I187" s="71" t="s">
        <v>387</v>
      </c>
      <c r="J187" s="71"/>
      <c r="K187" s="71"/>
    </row>
    <row r="188" spans="1:11" ht="13" x14ac:dyDescent="0.15">
      <c r="A188" s="15" t="s">
        <v>3501</v>
      </c>
      <c r="B188" s="18" t="s">
        <v>353</v>
      </c>
      <c r="C188" s="293">
        <v>187</v>
      </c>
      <c r="D188" s="20" t="s">
        <v>407</v>
      </c>
      <c r="E188" s="20">
        <v>220</v>
      </c>
      <c r="F188" s="20" t="s">
        <v>393</v>
      </c>
      <c r="G188" s="21" t="s">
        <v>257</v>
      </c>
      <c r="H188" s="71" t="s">
        <v>387</v>
      </c>
      <c r="I188" s="71" t="s">
        <v>387</v>
      </c>
      <c r="J188" s="71"/>
      <c r="K188" s="71" t="s">
        <v>387</v>
      </c>
    </row>
    <row r="189" spans="1:11" ht="13" x14ac:dyDescent="0.15">
      <c r="A189" s="15" t="s">
        <v>3510</v>
      </c>
      <c r="B189" s="18" t="s">
        <v>353</v>
      </c>
      <c r="C189" s="293">
        <v>188</v>
      </c>
      <c r="D189" s="20" t="s">
        <v>395</v>
      </c>
      <c r="E189" s="20">
        <v>210</v>
      </c>
      <c r="F189" s="20" t="s">
        <v>393</v>
      </c>
      <c r="G189" s="21" t="s">
        <v>257</v>
      </c>
      <c r="H189" s="71" t="s">
        <v>387</v>
      </c>
      <c r="I189" s="71" t="s">
        <v>387</v>
      </c>
      <c r="J189" s="71"/>
      <c r="K189" s="71" t="s">
        <v>387</v>
      </c>
    </row>
    <row r="190" spans="1:11" ht="13" x14ac:dyDescent="0.15">
      <c r="A190" s="15" t="s">
        <v>3517</v>
      </c>
      <c r="B190" s="18" t="s">
        <v>353</v>
      </c>
      <c r="C190" s="293">
        <v>189</v>
      </c>
      <c r="D190" s="20" t="s">
        <v>389</v>
      </c>
      <c r="E190" s="20">
        <v>210</v>
      </c>
      <c r="F190" s="20" t="s">
        <v>393</v>
      </c>
      <c r="G190" s="21" t="s">
        <v>257</v>
      </c>
      <c r="H190" s="71" t="s">
        <v>387</v>
      </c>
      <c r="I190" s="71" t="s">
        <v>387</v>
      </c>
      <c r="J190" s="71"/>
      <c r="K190" s="71" t="s">
        <v>387</v>
      </c>
    </row>
    <row r="191" spans="1:11" ht="13" x14ac:dyDescent="0.15">
      <c r="A191" s="15" t="s">
        <v>3534</v>
      </c>
      <c r="B191" s="18" t="s">
        <v>353</v>
      </c>
      <c r="C191" s="293">
        <v>190</v>
      </c>
      <c r="D191" s="20" t="s">
        <v>404</v>
      </c>
      <c r="E191" s="20">
        <v>170</v>
      </c>
      <c r="F191" s="20" t="s">
        <v>393</v>
      </c>
      <c r="G191" s="21" t="s">
        <v>257</v>
      </c>
      <c r="H191" s="71" t="s">
        <v>387</v>
      </c>
      <c r="I191" s="71" t="s">
        <v>387</v>
      </c>
      <c r="J191" s="71"/>
      <c r="K191" s="71" t="s">
        <v>387</v>
      </c>
    </row>
    <row r="192" spans="1:11" ht="13" x14ac:dyDescent="0.15">
      <c r="A192" s="15" t="s">
        <v>3538</v>
      </c>
      <c r="B192" s="18" t="s">
        <v>353</v>
      </c>
      <c r="C192" s="293">
        <v>191</v>
      </c>
      <c r="D192" s="20" t="s">
        <v>385</v>
      </c>
      <c r="E192" s="20">
        <v>220</v>
      </c>
      <c r="F192" s="20" t="s">
        <v>393</v>
      </c>
      <c r="G192" s="21" t="s">
        <v>257</v>
      </c>
      <c r="H192" s="71" t="s">
        <v>387</v>
      </c>
      <c r="I192" s="71" t="s">
        <v>387</v>
      </c>
      <c r="J192" s="71"/>
      <c r="K192" s="71" t="s">
        <v>387</v>
      </c>
    </row>
    <row r="193" spans="1:11" ht="13" x14ac:dyDescent="0.15">
      <c r="A193" s="15" t="s">
        <v>3541</v>
      </c>
      <c r="B193" s="18" t="s">
        <v>353</v>
      </c>
      <c r="C193" s="293">
        <v>192</v>
      </c>
      <c r="D193" s="20" t="s">
        <v>385</v>
      </c>
      <c r="E193" s="20">
        <v>180</v>
      </c>
      <c r="F193" s="20" t="s">
        <v>393</v>
      </c>
      <c r="G193" s="21" t="s">
        <v>257</v>
      </c>
      <c r="H193" s="71" t="s">
        <v>387</v>
      </c>
      <c r="I193" s="71" t="s">
        <v>387</v>
      </c>
      <c r="J193" s="71"/>
      <c r="K193" s="71" t="s">
        <v>387</v>
      </c>
    </row>
    <row r="194" spans="1:11" ht="13" x14ac:dyDescent="0.15">
      <c r="A194" s="15" t="s">
        <v>3551</v>
      </c>
      <c r="B194" s="18" t="s">
        <v>353</v>
      </c>
      <c r="C194" s="293">
        <v>193</v>
      </c>
      <c r="D194" s="20" t="s">
        <v>400</v>
      </c>
      <c r="E194" s="20">
        <v>220</v>
      </c>
      <c r="F194" s="20" t="s">
        <v>393</v>
      </c>
      <c r="G194" s="21" t="s">
        <v>257</v>
      </c>
      <c r="H194" s="71" t="s">
        <v>387</v>
      </c>
      <c r="I194" s="71" t="s">
        <v>387</v>
      </c>
      <c r="J194" s="71"/>
      <c r="K194" s="71" t="s">
        <v>387</v>
      </c>
    </row>
    <row r="195" spans="1:11" ht="13" x14ac:dyDescent="0.15">
      <c r="A195" s="15" t="s">
        <v>3558</v>
      </c>
      <c r="B195" s="18" t="s">
        <v>353</v>
      </c>
      <c r="C195" s="293">
        <v>194</v>
      </c>
      <c r="D195" s="20" t="s">
        <v>858</v>
      </c>
      <c r="E195" s="20">
        <v>170</v>
      </c>
      <c r="F195" s="20" t="s">
        <v>393</v>
      </c>
      <c r="G195" s="21" t="s">
        <v>257</v>
      </c>
      <c r="H195" s="71" t="s">
        <v>387</v>
      </c>
      <c r="I195" s="71" t="s">
        <v>387</v>
      </c>
      <c r="J195" s="71"/>
      <c r="K195" s="71" t="s">
        <v>387</v>
      </c>
    </row>
    <row r="196" spans="1:11" ht="13" x14ac:dyDescent="0.15">
      <c r="A196" s="15" t="s">
        <v>3568</v>
      </c>
      <c r="B196" s="18" t="s">
        <v>353</v>
      </c>
      <c r="C196" s="293">
        <v>195</v>
      </c>
      <c r="D196" s="20" t="s">
        <v>847</v>
      </c>
      <c r="E196" s="20">
        <v>220</v>
      </c>
      <c r="F196" s="20" t="s">
        <v>393</v>
      </c>
      <c r="G196" s="21" t="s">
        <v>257</v>
      </c>
      <c r="H196" s="71" t="s">
        <v>387</v>
      </c>
      <c r="I196" s="71" t="s">
        <v>387</v>
      </c>
      <c r="J196" s="71"/>
      <c r="K196" s="71" t="s">
        <v>387</v>
      </c>
    </row>
    <row r="197" spans="1:11" ht="13" x14ac:dyDescent="0.15">
      <c r="A197" s="15" t="s">
        <v>3569</v>
      </c>
      <c r="B197" s="18" t="s">
        <v>353</v>
      </c>
      <c r="C197" s="293">
        <v>196</v>
      </c>
      <c r="D197" s="20" t="s">
        <v>847</v>
      </c>
      <c r="E197" s="20">
        <v>230</v>
      </c>
      <c r="F197" s="20" t="s">
        <v>393</v>
      </c>
      <c r="G197" s="21" t="s">
        <v>257</v>
      </c>
      <c r="H197" s="71" t="s">
        <v>387</v>
      </c>
      <c r="I197" s="71" t="s">
        <v>387</v>
      </c>
      <c r="J197" s="71"/>
      <c r="K197" s="71" t="s">
        <v>387</v>
      </c>
    </row>
    <row r="198" spans="1:11" ht="13" x14ac:dyDescent="0.15">
      <c r="A198" s="15" t="s">
        <v>3570</v>
      </c>
      <c r="B198" s="18" t="s">
        <v>353</v>
      </c>
      <c r="C198" s="293">
        <v>197</v>
      </c>
      <c r="D198" s="20" t="s">
        <v>392</v>
      </c>
      <c r="E198" s="20">
        <v>220</v>
      </c>
      <c r="F198" s="20" t="s">
        <v>393</v>
      </c>
      <c r="G198" s="21" t="s">
        <v>257</v>
      </c>
      <c r="H198" s="71" t="s">
        <v>387</v>
      </c>
      <c r="I198" s="71" t="s">
        <v>387</v>
      </c>
      <c r="J198" s="71"/>
      <c r="K198" s="71" t="s">
        <v>387</v>
      </c>
    </row>
    <row r="199" spans="1:11" ht="13" x14ac:dyDescent="0.15">
      <c r="A199" s="15" t="s">
        <v>3577</v>
      </c>
      <c r="B199" s="18" t="s">
        <v>353</v>
      </c>
      <c r="C199" s="293">
        <v>198</v>
      </c>
      <c r="D199" s="20" t="s">
        <v>392</v>
      </c>
      <c r="E199" s="20">
        <v>200</v>
      </c>
      <c r="F199" s="20" t="s">
        <v>393</v>
      </c>
      <c r="G199" s="21" t="s">
        <v>257</v>
      </c>
      <c r="H199" s="71" t="s">
        <v>387</v>
      </c>
      <c r="I199" s="71" t="s">
        <v>387</v>
      </c>
      <c r="J199" s="71"/>
      <c r="K199" s="71" t="s">
        <v>387</v>
      </c>
    </row>
    <row r="200" spans="1:11" ht="13" x14ac:dyDescent="0.15">
      <c r="A200" s="15" t="s">
        <v>3579</v>
      </c>
      <c r="B200" s="18" t="s">
        <v>353</v>
      </c>
      <c r="C200" s="293">
        <v>199</v>
      </c>
      <c r="D200" s="20" t="s">
        <v>469</v>
      </c>
      <c r="E200" s="20"/>
      <c r="F200" s="20" t="s">
        <v>1069</v>
      </c>
      <c r="G200" s="21" t="s">
        <v>257</v>
      </c>
      <c r="H200" s="71" t="s">
        <v>387</v>
      </c>
      <c r="I200" s="71" t="s">
        <v>387</v>
      </c>
      <c r="J200" s="71"/>
      <c r="K200" s="71" t="s">
        <v>387</v>
      </c>
    </row>
    <row r="201" spans="1:11" ht="13" x14ac:dyDescent="0.15">
      <c r="A201" s="15" t="s">
        <v>3583</v>
      </c>
      <c r="B201" s="18" t="s">
        <v>353</v>
      </c>
      <c r="C201" s="293">
        <v>200</v>
      </c>
      <c r="D201" s="20" t="s">
        <v>469</v>
      </c>
      <c r="E201" s="20"/>
      <c r="F201" s="20" t="s">
        <v>1069</v>
      </c>
      <c r="G201" s="21" t="s">
        <v>257</v>
      </c>
      <c r="H201" s="71" t="s">
        <v>387</v>
      </c>
      <c r="I201" s="71" t="s">
        <v>387</v>
      </c>
      <c r="J201" s="71"/>
      <c r="K201" s="71" t="s">
        <v>387</v>
      </c>
    </row>
    <row r="202" spans="1:11" ht="13" x14ac:dyDescent="0.15">
      <c r="A202" s="15" t="s">
        <v>3587</v>
      </c>
      <c r="B202" s="18" t="s">
        <v>353</v>
      </c>
      <c r="C202" s="293">
        <v>201</v>
      </c>
      <c r="D202" s="20" t="s">
        <v>469</v>
      </c>
      <c r="E202" s="20"/>
      <c r="F202" s="20" t="s">
        <v>1069</v>
      </c>
      <c r="G202" s="21" t="s">
        <v>257</v>
      </c>
      <c r="H202" s="71" t="s">
        <v>387</v>
      </c>
      <c r="I202" s="71" t="s">
        <v>387</v>
      </c>
      <c r="J202" s="71"/>
      <c r="K202" s="71" t="s">
        <v>387</v>
      </c>
    </row>
    <row r="203" spans="1:11" ht="13" x14ac:dyDescent="0.15">
      <c r="A203" s="15" t="s">
        <v>3589</v>
      </c>
      <c r="B203" s="18" t="s">
        <v>353</v>
      </c>
      <c r="C203" s="293">
        <v>202</v>
      </c>
      <c r="D203" s="20" t="s">
        <v>469</v>
      </c>
      <c r="E203" s="20"/>
      <c r="F203" s="20" t="s">
        <v>1069</v>
      </c>
      <c r="G203" s="21" t="s">
        <v>257</v>
      </c>
      <c r="H203" s="71" t="s">
        <v>387</v>
      </c>
      <c r="I203" s="71" t="s">
        <v>387</v>
      </c>
      <c r="J203" s="71"/>
      <c r="K203" s="71" t="s">
        <v>387</v>
      </c>
    </row>
    <row r="204" spans="1:11" ht="13" x14ac:dyDescent="0.15">
      <c r="A204" s="15" t="s">
        <v>3518</v>
      </c>
      <c r="B204" s="18" t="s">
        <v>353</v>
      </c>
      <c r="C204" s="293">
        <v>203</v>
      </c>
      <c r="D204" s="20" t="s">
        <v>389</v>
      </c>
      <c r="E204" s="20">
        <v>320</v>
      </c>
      <c r="F204" s="20" t="s">
        <v>3519</v>
      </c>
      <c r="G204" s="21" t="s">
        <v>260</v>
      </c>
      <c r="H204" s="71" t="s">
        <v>387</v>
      </c>
      <c r="I204" s="71" t="s">
        <v>387</v>
      </c>
      <c r="J204" s="71"/>
      <c r="K204" s="71" t="s">
        <v>387</v>
      </c>
    </row>
    <row r="205" spans="1:11" ht="13" x14ac:dyDescent="0.15">
      <c r="A205" s="15" t="s">
        <v>3535</v>
      </c>
      <c r="B205" s="18" t="s">
        <v>353</v>
      </c>
      <c r="C205" s="293">
        <v>204</v>
      </c>
      <c r="D205" s="20" t="s">
        <v>404</v>
      </c>
      <c r="E205" s="20">
        <v>300</v>
      </c>
      <c r="F205" s="20" t="s">
        <v>3519</v>
      </c>
      <c r="G205" s="21" t="s">
        <v>260</v>
      </c>
      <c r="H205" s="71" t="s">
        <v>387</v>
      </c>
      <c r="I205" s="71" t="s">
        <v>387</v>
      </c>
      <c r="J205" s="71"/>
      <c r="K205" s="71" t="s">
        <v>387</v>
      </c>
    </row>
    <row r="206" spans="1:11" ht="13" x14ac:dyDescent="0.15">
      <c r="A206" s="15" t="s">
        <v>3552</v>
      </c>
      <c r="B206" s="18" t="s">
        <v>353</v>
      </c>
      <c r="C206" s="293">
        <v>205</v>
      </c>
      <c r="D206" s="20" t="s">
        <v>400</v>
      </c>
      <c r="E206" s="20">
        <v>330</v>
      </c>
      <c r="F206" s="20" t="s">
        <v>3519</v>
      </c>
      <c r="G206" s="21" t="s">
        <v>260</v>
      </c>
      <c r="H206" s="71" t="s">
        <v>387</v>
      </c>
      <c r="I206" s="71" t="s">
        <v>387</v>
      </c>
      <c r="J206" s="71"/>
      <c r="K206" s="71" t="s">
        <v>387</v>
      </c>
    </row>
    <row r="207" spans="1:11" ht="13" x14ac:dyDescent="0.15">
      <c r="A207" s="15" t="s">
        <v>3571</v>
      </c>
      <c r="B207" s="18" t="s">
        <v>353</v>
      </c>
      <c r="C207" s="293">
        <v>206</v>
      </c>
      <c r="D207" s="20" t="s">
        <v>392</v>
      </c>
      <c r="E207" s="20">
        <v>340</v>
      </c>
      <c r="F207" s="20" t="s">
        <v>3519</v>
      </c>
      <c r="G207" s="21" t="s">
        <v>260</v>
      </c>
      <c r="H207" s="71" t="s">
        <v>387</v>
      </c>
      <c r="I207" s="71" t="s">
        <v>387</v>
      </c>
      <c r="J207" s="71"/>
      <c r="K207" s="71" t="s">
        <v>387</v>
      </c>
    </row>
    <row r="208" spans="1:11" ht="13" x14ac:dyDescent="0.15">
      <c r="A208" s="15" t="s">
        <v>3579</v>
      </c>
      <c r="B208" s="18" t="s">
        <v>353</v>
      </c>
      <c r="C208" s="293">
        <v>207</v>
      </c>
      <c r="D208" s="20" t="s">
        <v>469</v>
      </c>
      <c r="E208" s="20"/>
      <c r="F208" s="20" t="s">
        <v>1069</v>
      </c>
      <c r="G208" s="21" t="s">
        <v>260</v>
      </c>
      <c r="H208" s="71" t="s">
        <v>387</v>
      </c>
      <c r="I208" s="71" t="s">
        <v>387</v>
      </c>
      <c r="J208" s="71"/>
      <c r="K208" s="71" t="s">
        <v>387</v>
      </c>
    </row>
    <row r="209" spans="1:11" ht="13" x14ac:dyDescent="0.15">
      <c r="A209" s="15" t="s">
        <v>3583</v>
      </c>
      <c r="B209" s="18" t="s">
        <v>353</v>
      </c>
      <c r="C209" s="293">
        <v>208</v>
      </c>
      <c r="D209" s="20" t="s">
        <v>469</v>
      </c>
      <c r="E209" s="20"/>
      <c r="F209" s="20" t="s">
        <v>1069</v>
      </c>
      <c r="G209" s="21" t="s">
        <v>260</v>
      </c>
      <c r="H209" s="71" t="s">
        <v>387</v>
      </c>
      <c r="I209" s="71" t="s">
        <v>387</v>
      </c>
      <c r="J209" s="71"/>
      <c r="K209" s="71" t="s">
        <v>387</v>
      </c>
    </row>
    <row r="210" spans="1:11" ht="13" x14ac:dyDescent="0.15">
      <c r="A210" s="15" t="s">
        <v>3587</v>
      </c>
      <c r="B210" s="18" t="s">
        <v>353</v>
      </c>
      <c r="C210" s="293">
        <v>209</v>
      </c>
      <c r="D210" s="20" t="s">
        <v>469</v>
      </c>
      <c r="E210" s="20"/>
      <c r="F210" s="20" t="s">
        <v>1069</v>
      </c>
      <c r="G210" s="21" t="s">
        <v>260</v>
      </c>
      <c r="H210" s="71" t="s">
        <v>387</v>
      </c>
      <c r="I210" s="71" t="s">
        <v>387</v>
      </c>
      <c r="J210" s="71"/>
      <c r="K210" s="71" t="s">
        <v>387</v>
      </c>
    </row>
    <row r="211" spans="1:11" ht="13" x14ac:dyDescent="0.15">
      <c r="A211" s="15" t="s">
        <v>3589</v>
      </c>
      <c r="B211" s="18" t="s">
        <v>353</v>
      </c>
      <c r="C211" s="293">
        <v>210</v>
      </c>
      <c r="D211" s="20" t="s">
        <v>469</v>
      </c>
      <c r="E211" s="20"/>
      <c r="F211" s="20" t="s">
        <v>1069</v>
      </c>
      <c r="G211" s="21" t="s">
        <v>260</v>
      </c>
      <c r="H211" s="71" t="s">
        <v>387</v>
      </c>
      <c r="I211" s="71" t="s">
        <v>387</v>
      </c>
      <c r="J211" s="71"/>
      <c r="K211" s="71" t="s">
        <v>387</v>
      </c>
    </row>
    <row r="212" spans="1:11" ht="13" x14ac:dyDescent="0.15">
      <c r="A212" s="15" t="s">
        <v>3568</v>
      </c>
      <c r="B212" s="18" t="s">
        <v>353</v>
      </c>
      <c r="C212" s="293">
        <v>211</v>
      </c>
      <c r="D212" s="20" t="s">
        <v>847</v>
      </c>
      <c r="E212" s="20">
        <v>220</v>
      </c>
      <c r="F212" s="18" t="s">
        <v>393</v>
      </c>
      <c r="G212" s="21" t="s">
        <v>260</v>
      </c>
      <c r="H212" s="71" t="s">
        <v>387</v>
      </c>
      <c r="I212" s="71" t="s">
        <v>387</v>
      </c>
      <c r="J212" s="71"/>
      <c r="K212" s="71" t="s">
        <v>387</v>
      </c>
    </row>
    <row r="213" spans="1:11" ht="13" x14ac:dyDescent="0.15">
      <c r="A213" s="15" t="s">
        <v>3569</v>
      </c>
      <c r="B213" s="18" t="s">
        <v>353</v>
      </c>
      <c r="C213" s="293">
        <v>212</v>
      </c>
      <c r="D213" s="20" t="s">
        <v>847</v>
      </c>
      <c r="E213" s="20">
        <v>230</v>
      </c>
      <c r="F213" s="18" t="s">
        <v>393</v>
      </c>
      <c r="G213" s="21" t="s">
        <v>260</v>
      </c>
      <c r="H213" s="71" t="s">
        <v>387</v>
      </c>
      <c r="I213" s="71" t="s">
        <v>387</v>
      </c>
      <c r="J213" s="71"/>
      <c r="K213" s="71" t="s">
        <v>387</v>
      </c>
    </row>
    <row r="214" spans="1:11" ht="13" x14ac:dyDescent="0.15">
      <c r="A214" s="15" t="s">
        <v>3578</v>
      </c>
      <c r="B214" s="18" t="s">
        <v>353</v>
      </c>
      <c r="C214" s="293">
        <v>213</v>
      </c>
      <c r="D214" s="20" t="s">
        <v>469</v>
      </c>
      <c r="E214" s="20"/>
      <c r="F214" s="20" t="s">
        <v>1542</v>
      </c>
      <c r="G214" s="21" t="s">
        <v>260</v>
      </c>
      <c r="H214" s="71" t="s">
        <v>387</v>
      </c>
      <c r="I214" s="71" t="s">
        <v>387</v>
      </c>
      <c r="J214" s="71"/>
      <c r="K214" s="71" t="s">
        <v>387</v>
      </c>
    </row>
    <row r="215" spans="1:11" ht="13" x14ac:dyDescent="0.15">
      <c r="A215" s="15" t="s">
        <v>3584</v>
      </c>
      <c r="B215" s="18" t="s">
        <v>353</v>
      </c>
      <c r="C215" s="293">
        <v>214</v>
      </c>
      <c r="D215" s="20" t="s">
        <v>469</v>
      </c>
      <c r="E215" s="20"/>
      <c r="F215" s="20" t="s">
        <v>1542</v>
      </c>
      <c r="G215" s="21" t="s">
        <v>260</v>
      </c>
      <c r="H215" s="71" t="s">
        <v>387</v>
      </c>
      <c r="I215" s="71" t="s">
        <v>387</v>
      </c>
      <c r="J215" s="71"/>
      <c r="K215" s="71" t="s">
        <v>387</v>
      </c>
    </row>
    <row r="216" spans="1:11" ht="13" x14ac:dyDescent="0.15">
      <c r="A216" s="15" t="s">
        <v>3585</v>
      </c>
      <c r="B216" s="18" t="s">
        <v>353</v>
      </c>
      <c r="C216" s="293">
        <v>215</v>
      </c>
      <c r="D216" s="20" t="s">
        <v>469</v>
      </c>
      <c r="E216" s="20"/>
      <c r="F216" s="20" t="s">
        <v>1542</v>
      </c>
      <c r="G216" s="21" t="s">
        <v>260</v>
      </c>
      <c r="H216" s="71" t="s">
        <v>387</v>
      </c>
      <c r="I216" s="71" t="s">
        <v>387</v>
      </c>
      <c r="J216" s="71"/>
      <c r="K216" s="71" t="s">
        <v>387</v>
      </c>
    </row>
    <row r="217" spans="1:11" ht="13" x14ac:dyDescent="0.15">
      <c r="A217" s="15" t="s">
        <v>1886</v>
      </c>
      <c r="B217" s="18" t="s">
        <v>353</v>
      </c>
      <c r="C217" s="293">
        <v>216</v>
      </c>
      <c r="D217" s="20" t="s">
        <v>469</v>
      </c>
      <c r="E217" s="20"/>
      <c r="F217" s="20" t="s">
        <v>1542</v>
      </c>
      <c r="G217" s="21" t="s">
        <v>260</v>
      </c>
      <c r="H217" s="71" t="s">
        <v>387</v>
      </c>
      <c r="I217" s="71" t="s">
        <v>387</v>
      </c>
      <c r="J217" s="71"/>
      <c r="K217" s="71" t="s">
        <v>387</v>
      </c>
    </row>
  </sheetData>
  <sheetProtection selectLockedCells="1" selectUnlockedCells="1"/>
  <mergeCells count="1">
    <mergeCell ref="Z1:AH1"/>
  </mergeCells>
  <conditionalFormatting sqref="H2:K217">
    <cfRule type="cellIs" dxfId="444" priority="1" stopIfTrue="1" operator="equal">
      <formula>"-"</formula>
    </cfRule>
    <cfRule type="cellIs" dxfId="443" priority="2" stopIfTrue="1" operator="equal">
      <formula>"x"</formula>
    </cfRule>
  </conditionalFormatting>
  <hyperlinks>
    <hyperlink ref="L1" location="'Expansion set Check List'!A1" display="Home" xr:uid="{00000000-0004-0000-5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237">
    <tabColor rgb="FF00FF00"/>
  </sheetPr>
  <dimension ref="A1:AH210"/>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0.6640625" customWidth="1"/>
    <col min="2" max="2" width="10.6640625" bestFit="1" customWidth="1"/>
    <col min="3" max="3" width="4" bestFit="1" customWidth="1"/>
    <col min="4" max="4" width="8.6640625" bestFit="1" customWidth="1"/>
    <col min="5" max="5" width="4" bestFit="1" customWidth="1"/>
    <col min="6" max="6" width="13.6640625" bestFit="1" customWidth="1"/>
    <col min="7" max="7" width="1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442</v>
      </c>
      <c r="B2" s="18" t="s">
        <v>354</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209</v>
      </c>
      <c r="Z2" s="102"/>
      <c r="AA2" s="102"/>
      <c r="AB2" s="102"/>
      <c r="AC2" s="102"/>
      <c r="AD2" s="102"/>
      <c r="AE2" s="102"/>
      <c r="AF2" s="102"/>
      <c r="AG2" s="102"/>
      <c r="AH2" s="102"/>
    </row>
    <row r="3" spans="1:34" ht="13" x14ac:dyDescent="0.15">
      <c r="A3" s="15" t="s">
        <v>452</v>
      </c>
      <c r="B3" s="18" t="s">
        <v>354</v>
      </c>
      <c r="C3" s="293">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50</v>
      </c>
    </row>
    <row r="4" spans="1:34" ht="13" x14ac:dyDescent="0.15">
      <c r="A4" s="15" t="s">
        <v>519</v>
      </c>
      <c r="B4" s="18" t="s">
        <v>354</v>
      </c>
      <c r="C4" s="293">
        <v>3</v>
      </c>
      <c r="D4" s="20" t="s">
        <v>407</v>
      </c>
      <c r="E4" s="20">
        <v>140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51</v>
      </c>
    </row>
    <row r="5" spans="1:34" ht="13" x14ac:dyDescent="0.15">
      <c r="A5" s="15" t="s">
        <v>512</v>
      </c>
      <c r="B5" s="18" t="s">
        <v>354</v>
      </c>
      <c r="C5" s="293">
        <v>4</v>
      </c>
      <c r="D5" s="20" t="s">
        <v>407</v>
      </c>
      <c r="E5" s="20">
        <v>80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32</v>
      </c>
    </row>
    <row r="6" spans="1:34" ht="13" x14ac:dyDescent="0.15">
      <c r="A6" s="15" t="s">
        <v>892</v>
      </c>
      <c r="B6" s="18" t="s">
        <v>354</v>
      </c>
      <c r="C6" s="293">
        <v>5</v>
      </c>
      <c r="D6" s="20" t="s">
        <v>407</v>
      </c>
      <c r="E6" s="20">
        <v>130</v>
      </c>
      <c r="F6" s="18" t="s">
        <v>393</v>
      </c>
      <c r="G6" s="19" t="s">
        <v>177</v>
      </c>
      <c r="H6" s="71" t="s">
        <v>387</v>
      </c>
      <c r="I6" s="71" t="s">
        <v>387</v>
      </c>
      <c r="J6" s="71"/>
      <c r="K6" s="71"/>
      <c r="R6" s="117" t="s">
        <v>185</v>
      </c>
      <c r="S6" s="231">
        <f t="shared" si="0"/>
        <v>0</v>
      </c>
      <c r="T6" s="159">
        <f t="shared" si="1"/>
        <v>0</v>
      </c>
      <c r="U6" s="168"/>
      <c r="V6" s="117" t="s">
        <v>185</v>
      </c>
      <c r="W6" s="231">
        <f t="shared" si="2"/>
        <v>0</v>
      </c>
      <c r="X6" s="6">
        <f t="shared" si="3"/>
        <v>18</v>
      </c>
    </row>
    <row r="7" spans="1:34" ht="13" x14ac:dyDescent="0.15">
      <c r="A7" s="15" t="s">
        <v>839</v>
      </c>
      <c r="B7" s="18" t="s">
        <v>354</v>
      </c>
      <c r="C7" s="293">
        <v>6</v>
      </c>
      <c r="D7" s="20" t="s">
        <v>407</v>
      </c>
      <c r="E7" s="20">
        <v>80</v>
      </c>
      <c r="F7" s="18" t="s">
        <v>393</v>
      </c>
      <c r="G7" s="19"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1259</v>
      </c>
      <c r="B8" s="18" t="s">
        <v>354</v>
      </c>
      <c r="C8" s="293">
        <v>7</v>
      </c>
      <c r="D8" s="20" t="s">
        <v>407</v>
      </c>
      <c r="E8" s="20">
        <v>60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1253</v>
      </c>
      <c r="B9" s="18" t="s">
        <v>354</v>
      </c>
      <c r="C9" s="293">
        <v>8</v>
      </c>
      <c r="D9" s="20" t="s">
        <v>407</v>
      </c>
      <c r="E9" s="20">
        <v>90</v>
      </c>
      <c r="F9" s="18" t="s">
        <v>398</v>
      </c>
      <c r="G9" s="19" t="s">
        <v>177</v>
      </c>
      <c r="H9" s="71" t="s">
        <v>387</v>
      </c>
      <c r="I9" s="71" t="s">
        <v>387</v>
      </c>
      <c r="J9" s="71"/>
      <c r="K9" s="71"/>
      <c r="R9" s="117" t="s">
        <v>197</v>
      </c>
      <c r="S9" s="231">
        <f t="shared" si="0"/>
        <v>0</v>
      </c>
      <c r="T9" s="159">
        <f t="shared" si="1"/>
        <v>0</v>
      </c>
      <c r="U9" s="168"/>
      <c r="V9" s="117" t="s">
        <v>197</v>
      </c>
      <c r="W9" s="231">
        <f t="shared" si="2"/>
        <v>0</v>
      </c>
      <c r="X9" s="6">
        <f t="shared" si="3"/>
        <v>23</v>
      </c>
    </row>
    <row r="10" spans="1:34" ht="13" x14ac:dyDescent="0.15">
      <c r="A10" s="15" t="s">
        <v>1239</v>
      </c>
      <c r="B10" s="18" t="s">
        <v>354</v>
      </c>
      <c r="C10" s="293">
        <v>9</v>
      </c>
      <c r="D10" s="20" t="s">
        <v>407</v>
      </c>
      <c r="E10" s="20">
        <v>160</v>
      </c>
      <c r="F10" s="18" t="s">
        <v>386</v>
      </c>
      <c r="G10" s="19"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1409</v>
      </c>
      <c r="B11" s="18" t="s">
        <v>354</v>
      </c>
      <c r="C11" s="293">
        <v>10</v>
      </c>
      <c r="D11" s="20" t="s">
        <v>407</v>
      </c>
      <c r="E11" s="20">
        <v>50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1390</v>
      </c>
      <c r="B12" s="18" t="s">
        <v>354</v>
      </c>
      <c r="C12" s="293">
        <v>11</v>
      </c>
      <c r="D12" s="20" t="s">
        <v>407</v>
      </c>
      <c r="E12" s="20">
        <v>90</v>
      </c>
      <c r="F12" s="18" t="s">
        <v>398</v>
      </c>
      <c r="G12" s="19"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1880</v>
      </c>
      <c r="B13" s="18" t="s">
        <v>354</v>
      </c>
      <c r="C13" s="293">
        <v>12</v>
      </c>
      <c r="D13" s="20" t="s">
        <v>407</v>
      </c>
      <c r="E13" s="20">
        <v>90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1865</v>
      </c>
      <c r="B14" s="18" t="s">
        <v>354</v>
      </c>
      <c r="C14" s="293">
        <v>13</v>
      </c>
      <c r="D14" s="20" t="s">
        <v>407</v>
      </c>
      <c r="E14" s="20">
        <v>140</v>
      </c>
      <c r="F14" s="18" t="s">
        <v>398</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2535</v>
      </c>
      <c r="B15" s="18" t="s">
        <v>354</v>
      </c>
      <c r="C15" s="293">
        <v>14</v>
      </c>
      <c r="D15" s="20" t="s">
        <v>407</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2536</v>
      </c>
      <c r="B16" s="18" t="s">
        <v>354</v>
      </c>
      <c r="C16" s="293">
        <v>15</v>
      </c>
      <c r="D16" s="20" t="s">
        <v>407</v>
      </c>
      <c r="E16" s="20">
        <v>130</v>
      </c>
      <c r="F16" s="18" t="s">
        <v>398</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2906</v>
      </c>
      <c r="B17" s="18" t="s">
        <v>354</v>
      </c>
      <c r="C17" s="293">
        <v>16</v>
      </c>
      <c r="D17" s="20" t="s">
        <v>407</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3592</v>
      </c>
      <c r="B18" s="18" t="s">
        <v>354</v>
      </c>
      <c r="C18" s="293">
        <v>17</v>
      </c>
      <c r="D18" s="20" t="s">
        <v>407</v>
      </c>
      <c r="E18" s="20">
        <v>220</v>
      </c>
      <c r="F18" s="18" t="s">
        <v>393</v>
      </c>
      <c r="G18" s="19" t="s">
        <v>197</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3593</v>
      </c>
      <c r="B19" s="18" t="s">
        <v>354</v>
      </c>
      <c r="C19" s="293">
        <v>18</v>
      </c>
      <c r="D19" s="20" t="s">
        <v>407</v>
      </c>
      <c r="E19" s="20">
        <v>330</v>
      </c>
      <c r="F19" s="18" t="s">
        <v>3519</v>
      </c>
      <c r="G19" s="19" t="s">
        <v>197</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3594</v>
      </c>
      <c r="B20" s="18" t="s">
        <v>354</v>
      </c>
      <c r="C20" s="293">
        <v>19</v>
      </c>
      <c r="D20" s="20" t="s">
        <v>407</v>
      </c>
      <c r="E20" s="20">
        <v>180</v>
      </c>
      <c r="F20" s="18" t="s">
        <v>393</v>
      </c>
      <c r="G20" s="21" t="s">
        <v>197</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3595</v>
      </c>
      <c r="B21" s="18" t="s">
        <v>354</v>
      </c>
      <c r="C21" s="293">
        <v>20</v>
      </c>
      <c r="D21" s="20" t="s">
        <v>407</v>
      </c>
      <c r="E21" s="20">
        <v>40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3595</v>
      </c>
      <c r="B22" s="18" t="s">
        <v>354</v>
      </c>
      <c r="C22" s="293">
        <v>21</v>
      </c>
      <c r="D22" s="20" t="s">
        <v>407</v>
      </c>
      <c r="E22" s="20">
        <v>40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3596</v>
      </c>
      <c r="B23" s="18" t="s">
        <v>354</v>
      </c>
      <c r="C23" s="293">
        <v>22</v>
      </c>
      <c r="D23" s="20" t="s">
        <v>407</v>
      </c>
      <c r="E23" s="20">
        <v>80</v>
      </c>
      <c r="F23" s="18" t="s">
        <v>398</v>
      </c>
      <c r="G23" s="21"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3597</v>
      </c>
      <c r="B24" s="18" t="s">
        <v>354</v>
      </c>
      <c r="C24" s="293">
        <v>23</v>
      </c>
      <c r="D24" s="20" t="s">
        <v>407</v>
      </c>
      <c r="E24" s="20">
        <v>90</v>
      </c>
      <c r="F24" s="18" t="s">
        <v>398</v>
      </c>
      <c r="G24" s="21" t="s">
        <v>185</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466</v>
      </c>
      <c r="B25" s="18" t="s">
        <v>354</v>
      </c>
      <c r="C25" s="293">
        <v>24</v>
      </c>
      <c r="D25" s="20" t="s">
        <v>395</v>
      </c>
      <c r="E25" s="20">
        <v>60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408</v>
      </c>
      <c r="B26" s="18" t="s">
        <v>354</v>
      </c>
      <c r="C26" s="293">
        <v>25</v>
      </c>
      <c r="D26" s="20" t="s">
        <v>395</v>
      </c>
      <c r="E26" s="20">
        <v>120</v>
      </c>
      <c r="F26" s="18" t="s">
        <v>398</v>
      </c>
      <c r="G26" s="19"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3598</v>
      </c>
      <c r="B27" s="18" t="s">
        <v>354</v>
      </c>
      <c r="C27" s="293">
        <v>26</v>
      </c>
      <c r="D27" s="20" t="s">
        <v>395</v>
      </c>
      <c r="E27" s="20">
        <v>200</v>
      </c>
      <c r="F27" s="18" t="s">
        <v>393</v>
      </c>
      <c r="G27" s="21" t="s">
        <v>197</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425</v>
      </c>
      <c r="B28" s="18" t="s">
        <v>354</v>
      </c>
      <c r="C28" s="293">
        <v>27</v>
      </c>
      <c r="D28" s="20" t="s">
        <v>395</v>
      </c>
      <c r="E28" s="20">
        <v>80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18</v>
      </c>
    </row>
    <row r="29" spans="1:24" ht="14" thickBot="1" x14ac:dyDescent="0.2">
      <c r="A29" s="15" t="s">
        <v>420</v>
      </c>
      <c r="B29" s="18" t="s">
        <v>354</v>
      </c>
      <c r="C29" s="293">
        <v>28</v>
      </c>
      <c r="D29" s="20" t="s">
        <v>395</v>
      </c>
      <c r="E29" s="20">
        <v>130</v>
      </c>
      <c r="F29" s="18" t="s">
        <v>398</v>
      </c>
      <c r="G29" s="21" t="s">
        <v>181</v>
      </c>
      <c r="H29" s="71" t="s">
        <v>387</v>
      </c>
      <c r="I29" s="71" t="s">
        <v>387</v>
      </c>
      <c r="J29" s="71"/>
      <c r="K29" s="71"/>
      <c r="R29" s="166" t="s">
        <v>260</v>
      </c>
      <c r="S29" s="232">
        <f t="shared" si="0"/>
        <v>0</v>
      </c>
      <c r="T29" s="192">
        <f t="shared" si="1"/>
        <v>0</v>
      </c>
      <c r="U29" s="168"/>
      <c r="V29" s="166" t="s">
        <v>260</v>
      </c>
      <c r="W29" s="232">
        <f t="shared" si="2"/>
        <v>0</v>
      </c>
      <c r="X29" s="7">
        <f t="shared" si="3"/>
        <v>17</v>
      </c>
    </row>
    <row r="30" spans="1:24" ht="14" thickBot="1" x14ac:dyDescent="0.2">
      <c r="A30" s="15" t="s">
        <v>433</v>
      </c>
      <c r="B30" s="18" t="s">
        <v>354</v>
      </c>
      <c r="C30" s="293">
        <v>29</v>
      </c>
      <c r="D30" s="20" t="s">
        <v>395</v>
      </c>
      <c r="E30" s="20">
        <v>90</v>
      </c>
      <c r="F30" s="18" t="s">
        <v>393</v>
      </c>
      <c r="G30" s="21" t="s">
        <v>173</v>
      </c>
      <c r="H30" s="71" t="s">
        <v>387</v>
      </c>
      <c r="I30" s="71" t="s">
        <v>387</v>
      </c>
      <c r="J30" s="71"/>
      <c r="K30" s="71"/>
      <c r="R30" s="160" t="s">
        <v>86</v>
      </c>
      <c r="S30" s="161"/>
      <c r="T30" s="175">
        <f>SUM(T31:T57)</f>
        <v>0</v>
      </c>
      <c r="U30" s="168"/>
      <c r="V30" s="177" t="s">
        <v>88</v>
      </c>
      <c r="W30" s="213"/>
      <c r="X30" s="215">
        <f>SUM(X31:X57)</f>
        <v>151</v>
      </c>
    </row>
    <row r="31" spans="1:24" ht="13" x14ac:dyDescent="0.15">
      <c r="A31" s="15" t="s">
        <v>1862</v>
      </c>
      <c r="B31" s="18" t="s">
        <v>354</v>
      </c>
      <c r="C31" s="293">
        <v>30</v>
      </c>
      <c r="D31" s="20" t="s">
        <v>395</v>
      </c>
      <c r="E31" s="20">
        <v>140</v>
      </c>
      <c r="F31" s="18"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50</v>
      </c>
    </row>
    <row r="32" spans="1:24" ht="13" x14ac:dyDescent="0.15">
      <c r="A32" s="15" t="s">
        <v>2373</v>
      </c>
      <c r="B32" s="18" t="s">
        <v>354</v>
      </c>
      <c r="C32" s="293">
        <v>31</v>
      </c>
      <c r="D32" s="20" t="s">
        <v>395</v>
      </c>
      <c r="E32" s="20">
        <v>60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51</v>
      </c>
    </row>
    <row r="33" spans="1:24" ht="13" x14ac:dyDescent="0.15">
      <c r="A33" s="15" t="s">
        <v>2374</v>
      </c>
      <c r="B33" s="18" t="s">
        <v>354</v>
      </c>
      <c r="C33" s="293">
        <v>32</v>
      </c>
      <c r="D33" s="20" t="s">
        <v>395</v>
      </c>
      <c r="E33" s="20">
        <v>80</v>
      </c>
      <c r="F33" s="18" t="s">
        <v>398</v>
      </c>
      <c r="G33" s="21" t="s">
        <v>177</v>
      </c>
      <c r="H33" s="71" t="s">
        <v>387</v>
      </c>
      <c r="I33" s="71" t="s">
        <v>387</v>
      </c>
      <c r="J33" s="71"/>
      <c r="K33" s="71"/>
      <c r="R33" s="117" t="s">
        <v>181</v>
      </c>
      <c r="S33" s="158">
        <f t="shared" si="4"/>
        <v>0</v>
      </c>
      <c r="T33" s="159">
        <f t="shared" si="5"/>
        <v>0</v>
      </c>
      <c r="U33" s="168"/>
      <c r="V33" s="234" t="s">
        <v>181</v>
      </c>
      <c r="W33" s="237">
        <f t="shared" si="6"/>
        <v>0</v>
      </c>
      <c r="X33" s="6">
        <f t="shared" si="7"/>
        <v>32</v>
      </c>
    </row>
    <row r="34" spans="1:24" ht="13" x14ac:dyDescent="0.15">
      <c r="A34" s="15" t="s">
        <v>2375</v>
      </c>
      <c r="B34" s="18" t="s">
        <v>354</v>
      </c>
      <c r="C34" s="293">
        <v>33</v>
      </c>
      <c r="D34" s="20" t="s">
        <v>395</v>
      </c>
      <c r="E34" s="20">
        <v>140</v>
      </c>
      <c r="F34" s="18" t="s">
        <v>386</v>
      </c>
      <c r="G34" s="21" t="s">
        <v>185</v>
      </c>
      <c r="H34" s="71" t="s">
        <v>387</v>
      </c>
      <c r="I34" s="71" t="s">
        <v>387</v>
      </c>
      <c r="J34" s="71"/>
      <c r="K34" s="71"/>
      <c r="R34" s="117" t="s">
        <v>185</v>
      </c>
      <c r="S34" s="158">
        <f t="shared" si="4"/>
        <v>0</v>
      </c>
      <c r="T34" s="159">
        <f t="shared" si="5"/>
        <v>0</v>
      </c>
      <c r="U34" s="168"/>
      <c r="V34" s="234" t="s">
        <v>185</v>
      </c>
      <c r="W34" s="237">
        <f t="shared" si="6"/>
        <v>0</v>
      </c>
      <c r="X34" s="6">
        <f t="shared" si="7"/>
        <v>18</v>
      </c>
    </row>
    <row r="35" spans="1:24" ht="13" x14ac:dyDescent="0.15">
      <c r="A35" s="15" t="s">
        <v>2347</v>
      </c>
      <c r="B35" s="18" t="s">
        <v>354</v>
      </c>
      <c r="C35" s="293">
        <v>34</v>
      </c>
      <c r="D35" s="20" t="s">
        <v>395</v>
      </c>
      <c r="E35" s="20">
        <v>120</v>
      </c>
      <c r="F35" s="18" t="s">
        <v>393</v>
      </c>
      <c r="G35" s="21"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3599</v>
      </c>
      <c r="B36" s="18" t="s">
        <v>354</v>
      </c>
      <c r="C36" s="293">
        <v>35</v>
      </c>
      <c r="D36" s="20" t="s">
        <v>395</v>
      </c>
      <c r="E36" s="20">
        <v>210</v>
      </c>
      <c r="F36" s="18" t="s">
        <v>393</v>
      </c>
      <c r="G36" s="21" t="s">
        <v>197</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3600</v>
      </c>
      <c r="B37" s="18" t="s">
        <v>354</v>
      </c>
      <c r="C37" s="293">
        <v>36</v>
      </c>
      <c r="D37" s="20" t="s">
        <v>395</v>
      </c>
      <c r="E37" s="20">
        <v>320</v>
      </c>
      <c r="F37" s="18" t="s">
        <v>3519</v>
      </c>
      <c r="G37" s="21" t="s">
        <v>197</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3601</v>
      </c>
      <c r="B38" s="18" t="s">
        <v>354</v>
      </c>
      <c r="C38" s="293">
        <v>37</v>
      </c>
      <c r="D38" s="20" t="s">
        <v>389</v>
      </c>
      <c r="E38" s="20">
        <v>80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3602</v>
      </c>
      <c r="B39" s="18" t="s">
        <v>354</v>
      </c>
      <c r="C39" s="293">
        <v>38</v>
      </c>
      <c r="D39" s="20" t="s">
        <v>389</v>
      </c>
      <c r="E39" s="20">
        <v>110</v>
      </c>
      <c r="F39" s="18"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432</v>
      </c>
      <c r="B40" s="18" t="s">
        <v>354</v>
      </c>
      <c r="C40" s="293">
        <v>39</v>
      </c>
      <c r="D40" s="20" t="s">
        <v>389</v>
      </c>
      <c r="E40" s="20">
        <v>30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397</v>
      </c>
      <c r="B41" s="18" t="s">
        <v>354</v>
      </c>
      <c r="C41" s="293">
        <v>40</v>
      </c>
      <c r="D41" s="20" t="s">
        <v>389</v>
      </c>
      <c r="E41" s="20">
        <v>180</v>
      </c>
      <c r="F41" s="18" t="s">
        <v>398</v>
      </c>
      <c r="G41" s="21"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1220</v>
      </c>
      <c r="B42" s="18" t="s">
        <v>354</v>
      </c>
      <c r="C42" s="293">
        <v>41</v>
      </c>
      <c r="D42" s="20" t="s">
        <v>389</v>
      </c>
      <c r="E42" s="20">
        <v>70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1193</v>
      </c>
      <c r="B43" s="18" t="s">
        <v>354</v>
      </c>
      <c r="C43" s="293">
        <v>42</v>
      </c>
      <c r="D43" s="20" t="s">
        <v>389</v>
      </c>
      <c r="E43" s="20">
        <v>120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3603</v>
      </c>
      <c r="B44" s="18" t="s">
        <v>354</v>
      </c>
      <c r="C44" s="293">
        <v>43</v>
      </c>
      <c r="D44" s="20" t="s">
        <v>389</v>
      </c>
      <c r="E44" s="20">
        <v>210</v>
      </c>
      <c r="F44" s="18" t="s">
        <v>393</v>
      </c>
      <c r="G44" s="21" t="s">
        <v>197</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2350</v>
      </c>
      <c r="B45" s="18" t="s">
        <v>354</v>
      </c>
      <c r="C45" s="293">
        <v>44</v>
      </c>
      <c r="D45" s="20" t="s">
        <v>389</v>
      </c>
      <c r="E45" s="20">
        <v>60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2351</v>
      </c>
      <c r="B46" s="18" t="s">
        <v>354</v>
      </c>
      <c r="C46" s="293">
        <v>45</v>
      </c>
      <c r="D46" s="20" t="s">
        <v>389</v>
      </c>
      <c r="E46" s="20">
        <v>90</v>
      </c>
      <c r="F46" s="18"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2352</v>
      </c>
      <c r="B47" s="18" t="s">
        <v>354</v>
      </c>
      <c r="C47" s="293">
        <v>46</v>
      </c>
      <c r="D47" s="20" t="s">
        <v>389</v>
      </c>
      <c r="E47" s="20">
        <v>170</v>
      </c>
      <c r="F47" s="18" t="s">
        <v>386</v>
      </c>
      <c r="G47" s="21"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3604</v>
      </c>
      <c r="B48" s="18" t="s">
        <v>354</v>
      </c>
      <c r="C48" s="293">
        <v>47</v>
      </c>
      <c r="D48" s="20" t="s">
        <v>389</v>
      </c>
      <c r="E48" s="20">
        <v>80</v>
      </c>
      <c r="F48" s="18" t="s">
        <v>393</v>
      </c>
      <c r="G48" s="21"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3605</v>
      </c>
      <c r="B49" s="18" t="s">
        <v>354</v>
      </c>
      <c r="C49" s="293">
        <v>48</v>
      </c>
      <c r="D49" s="20" t="s">
        <v>389</v>
      </c>
      <c r="E49" s="20">
        <v>140</v>
      </c>
      <c r="F49" s="18" t="s">
        <v>398</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3606</v>
      </c>
      <c r="B50" s="18" t="s">
        <v>354</v>
      </c>
      <c r="C50" s="293">
        <v>49</v>
      </c>
      <c r="D50" s="20" t="s">
        <v>389</v>
      </c>
      <c r="E50" s="20">
        <v>200</v>
      </c>
      <c r="F50" s="18" t="s">
        <v>393</v>
      </c>
      <c r="G50" s="19" t="s">
        <v>197</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3607</v>
      </c>
      <c r="B51" s="18" t="s">
        <v>354</v>
      </c>
      <c r="C51" s="293">
        <v>50</v>
      </c>
      <c r="D51" s="20" t="s">
        <v>389</v>
      </c>
      <c r="E51" s="20">
        <v>320</v>
      </c>
      <c r="F51" s="18" t="s">
        <v>3519</v>
      </c>
      <c r="G51" s="19" t="s">
        <v>197</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3526</v>
      </c>
      <c r="B52" s="18" t="s">
        <v>354</v>
      </c>
      <c r="C52" s="293">
        <v>51</v>
      </c>
      <c r="D52" s="20" t="s">
        <v>389</v>
      </c>
      <c r="E52" s="20">
        <v>110</v>
      </c>
      <c r="F52" s="18" t="s">
        <v>393</v>
      </c>
      <c r="G52" s="21"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3608</v>
      </c>
      <c r="B53" s="18" t="s">
        <v>354</v>
      </c>
      <c r="C53" s="293">
        <v>52</v>
      </c>
      <c r="D53" s="20" t="s">
        <v>389</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3609</v>
      </c>
      <c r="B54" s="18" t="s">
        <v>354</v>
      </c>
      <c r="C54" s="293">
        <v>53</v>
      </c>
      <c r="D54" s="20" t="s">
        <v>389</v>
      </c>
      <c r="E54" s="20">
        <v>120</v>
      </c>
      <c r="F54" s="18" t="s">
        <v>398</v>
      </c>
      <c r="G54" s="19"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3610</v>
      </c>
      <c r="B55" s="18" t="s">
        <v>354</v>
      </c>
      <c r="C55" s="293">
        <v>54</v>
      </c>
      <c r="D55" s="20" t="s">
        <v>389</v>
      </c>
      <c r="E55" s="20">
        <v>120</v>
      </c>
      <c r="F55" s="18" t="s">
        <v>393</v>
      </c>
      <c r="G55" s="21" t="s">
        <v>185</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3611</v>
      </c>
      <c r="B56" s="18" t="s">
        <v>354</v>
      </c>
      <c r="C56" s="293">
        <v>55</v>
      </c>
      <c r="D56" s="20" t="s">
        <v>389</v>
      </c>
      <c r="E56" s="20">
        <v>210</v>
      </c>
      <c r="F56" s="18" t="s">
        <v>393</v>
      </c>
      <c r="G56" s="19" t="s">
        <v>197</v>
      </c>
      <c r="H56" s="71" t="s">
        <v>387</v>
      </c>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465</v>
      </c>
      <c r="B57" s="18" t="s">
        <v>354</v>
      </c>
      <c r="C57" s="293">
        <v>56</v>
      </c>
      <c r="D57" s="20" t="s">
        <v>404</v>
      </c>
      <c r="E57" s="20">
        <v>50</v>
      </c>
      <c r="F57" s="18" t="s">
        <v>393</v>
      </c>
      <c r="G57" s="21"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418</v>
      </c>
      <c r="B58" s="18" t="s">
        <v>354</v>
      </c>
      <c r="C58" s="293">
        <v>57</v>
      </c>
      <c r="D58" s="20" t="s">
        <v>404</v>
      </c>
      <c r="E58" s="20">
        <v>90</v>
      </c>
      <c r="F58" s="18" t="s">
        <v>398</v>
      </c>
      <c r="G58" s="21" t="s">
        <v>177</v>
      </c>
      <c r="H58" s="71" t="s">
        <v>387</v>
      </c>
      <c r="I58" s="71" t="s">
        <v>387</v>
      </c>
      <c r="J58" s="71"/>
      <c r="K58" s="71"/>
      <c r="U58" s="168"/>
      <c r="V58" s="177" t="s">
        <v>447</v>
      </c>
      <c r="W58" s="189"/>
      <c r="X58" s="190">
        <f>SUM(X59:X85)</f>
        <v>360</v>
      </c>
    </row>
    <row r="59" spans="1:24" ht="13" x14ac:dyDescent="0.15">
      <c r="A59" s="15" t="s">
        <v>417</v>
      </c>
      <c r="B59" s="18" t="s">
        <v>354</v>
      </c>
      <c r="C59" s="293">
        <v>58</v>
      </c>
      <c r="D59" s="20" t="s">
        <v>404</v>
      </c>
      <c r="E59" s="20">
        <v>90</v>
      </c>
      <c r="F59" s="18" t="s">
        <v>393</v>
      </c>
      <c r="G59" s="21" t="s">
        <v>173</v>
      </c>
      <c r="H59" s="71" t="s">
        <v>387</v>
      </c>
      <c r="I59" s="71" t="s">
        <v>387</v>
      </c>
      <c r="J59" s="71"/>
      <c r="K59" s="71"/>
      <c r="U59" s="239"/>
      <c r="V59" s="116" t="s">
        <v>173</v>
      </c>
      <c r="W59" s="211">
        <f t="shared" ref="W59:X74" si="8">S3+S31+W3+W31</f>
        <v>0</v>
      </c>
      <c r="X59" s="64">
        <f t="shared" si="8"/>
        <v>100</v>
      </c>
    </row>
    <row r="60" spans="1:24" ht="13" x14ac:dyDescent="0.15">
      <c r="A60" s="15" t="s">
        <v>1794</v>
      </c>
      <c r="B60" s="18" t="s">
        <v>354</v>
      </c>
      <c r="C60" s="293">
        <v>59</v>
      </c>
      <c r="D60" s="20" t="s">
        <v>404</v>
      </c>
      <c r="E60" s="20">
        <v>140</v>
      </c>
      <c r="F60" s="18" t="s">
        <v>398</v>
      </c>
      <c r="G60" s="21" t="s">
        <v>181</v>
      </c>
      <c r="H60" s="71" t="s">
        <v>387</v>
      </c>
      <c r="I60" s="71" t="s">
        <v>387</v>
      </c>
      <c r="J60" s="71"/>
      <c r="K60" s="71"/>
      <c r="U60" s="239"/>
      <c r="V60" s="117" t="s">
        <v>177</v>
      </c>
      <c r="W60" s="158">
        <f t="shared" si="8"/>
        <v>0</v>
      </c>
      <c r="X60" s="159">
        <f t="shared" si="8"/>
        <v>102</v>
      </c>
    </row>
    <row r="61" spans="1:24" ht="13" x14ac:dyDescent="0.15">
      <c r="A61" s="15" t="s">
        <v>1842</v>
      </c>
      <c r="B61" s="18" t="s">
        <v>354</v>
      </c>
      <c r="C61" s="293">
        <v>60</v>
      </c>
      <c r="D61" s="20" t="s">
        <v>404</v>
      </c>
      <c r="E61" s="20">
        <v>60</v>
      </c>
      <c r="F61" s="18" t="s">
        <v>393</v>
      </c>
      <c r="G61" s="21" t="s">
        <v>173</v>
      </c>
      <c r="H61" s="71" t="s">
        <v>387</v>
      </c>
      <c r="I61" s="71" t="s">
        <v>387</v>
      </c>
      <c r="J61" s="71"/>
      <c r="K61" s="71"/>
      <c r="U61" s="239"/>
      <c r="V61" s="117" t="s">
        <v>181</v>
      </c>
      <c r="W61" s="158">
        <f t="shared" si="8"/>
        <v>0</v>
      </c>
      <c r="X61" s="159">
        <f t="shared" si="8"/>
        <v>64</v>
      </c>
    </row>
    <row r="62" spans="1:24" ht="13" x14ac:dyDescent="0.15">
      <c r="A62" s="15" t="s">
        <v>1825</v>
      </c>
      <c r="B62" s="18" t="s">
        <v>354</v>
      </c>
      <c r="C62" s="293">
        <v>61</v>
      </c>
      <c r="D62" s="20" t="s">
        <v>404</v>
      </c>
      <c r="E62" s="20">
        <v>90</v>
      </c>
      <c r="F62" s="18" t="s">
        <v>398</v>
      </c>
      <c r="G62" s="19" t="s">
        <v>177</v>
      </c>
      <c r="H62" s="71" t="s">
        <v>387</v>
      </c>
      <c r="I62" s="71" t="s">
        <v>387</v>
      </c>
      <c r="J62" s="71"/>
      <c r="K62" s="71"/>
      <c r="U62" s="239"/>
      <c r="V62" s="117" t="s">
        <v>185</v>
      </c>
      <c r="W62" s="158">
        <f t="shared" si="8"/>
        <v>0</v>
      </c>
      <c r="X62" s="159">
        <f t="shared" si="8"/>
        <v>36</v>
      </c>
    </row>
    <row r="63" spans="1:24" ht="13" x14ac:dyDescent="0.15">
      <c r="A63" s="15" t="s">
        <v>1798</v>
      </c>
      <c r="B63" s="18" t="s">
        <v>354</v>
      </c>
      <c r="C63" s="293">
        <v>62</v>
      </c>
      <c r="D63" s="20" t="s">
        <v>404</v>
      </c>
      <c r="E63" s="20">
        <v>160</v>
      </c>
      <c r="F63" s="18" t="s">
        <v>386</v>
      </c>
      <c r="G63" s="19" t="s">
        <v>185</v>
      </c>
      <c r="H63" s="71" t="s">
        <v>387</v>
      </c>
      <c r="I63" s="71" t="s">
        <v>387</v>
      </c>
      <c r="J63" s="71"/>
      <c r="K63" s="71"/>
      <c r="U63" s="239"/>
      <c r="V63" s="117" t="s">
        <v>189</v>
      </c>
      <c r="W63" s="158">
        <f t="shared" si="8"/>
        <v>0</v>
      </c>
      <c r="X63" s="159">
        <f t="shared" si="8"/>
        <v>0</v>
      </c>
    </row>
    <row r="64" spans="1:24" ht="13" x14ac:dyDescent="0.15">
      <c r="A64" s="15" t="s">
        <v>2578</v>
      </c>
      <c r="B64" s="18" t="s">
        <v>354</v>
      </c>
      <c r="C64" s="293">
        <v>63</v>
      </c>
      <c r="D64" s="20" t="s">
        <v>404</v>
      </c>
      <c r="E64" s="20">
        <v>70</v>
      </c>
      <c r="F64" s="18" t="s">
        <v>393</v>
      </c>
      <c r="G64" s="21" t="s">
        <v>173</v>
      </c>
      <c r="H64" s="71" t="s">
        <v>387</v>
      </c>
      <c r="I64" s="71" t="s">
        <v>387</v>
      </c>
      <c r="J64" s="71"/>
      <c r="K64" s="71"/>
      <c r="U64" s="240"/>
      <c r="V64" s="117" t="s">
        <v>193</v>
      </c>
      <c r="W64" s="158">
        <f t="shared" si="8"/>
        <v>0</v>
      </c>
      <c r="X64" s="159">
        <f t="shared" si="8"/>
        <v>0</v>
      </c>
    </row>
    <row r="65" spans="1:24" ht="14" thickBot="1" x14ac:dyDescent="0.2">
      <c r="A65" s="15" t="s">
        <v>2579</v>
      </c>
      <c r="B65" s="18" t="s">
        <v>354</v>
      </c>
      <c r="C65" s="293">
        <v>64</v>
      </c>
      <c r="D65" s="20" t="s">
        <v>404</v>
      </c>
      <c r="E65" s="20">
        <v>110</v>
      </c>
      <c r="F65" s="18" t="s">
        <v>398</v>
      </c>
      <c r="G65" s="19" t="s">
        <v>177</v>
      </c>
      <c r="H65" s="71" t="s">
        <v>387</v>
      </c>
      <c r="I65" s="71" t="s">
        <v>387</v>
      </c>
      <c r="J65" s="71"/>
      <c r="K65" s="71"/>
      <c r="U65" s="241"/>
      <c r="V65" s="117" t="s">
        <v>197</v>
      </c>
      <c r="W65" s="158">
        <f t="shared" si="8"/>
        <v>0</v>
      </c>
      <c r="X65" s="159">
        <f t="shared" si="8"/>
        <v>23</v>
      </c>
    </row>
    <row r="66" spans="1:24" ht="14" thickBot="1" x14ac:dyDescent="0.2">
      <c r="A66" s="15" t="s">
        <v>2929</v>
      </c>
      <c r="B66" s="18" t="s">
        <v>354</v>
      </c>
      <c r="C66" s="293">
        <v>65</v>
      </c>
      <c r="D66" s="20" t="s">
        <v>404</v>
      </c>
      <c r="E66" s="20">
        <v>90</v>
      </c>
      <c r="F66" s="18" t="s">
        <v>398</v>
      </c>
      <c r="G66" s="19" t="s">
        <v>177</v>
      </c>
      <c r="H66" s="71" t="s">
        <v>387</v>
      </c>
      <c r="I66" s="71" t="s">
        <v>387</v>
      </c>
      <c r="J66" s="71"/>
      <c r="K66" s="71"/>
      <c r="U66" s="241"/>
      <c r="V66" s="117" t="s">
        <v>201</v>
      </c>
      <c r="W66" s="158">
        <f t="shared" si="8"/>
        <v>0</v>
      </c>
      <c r="X66" s="159">
        <f t="shared" si="8"/>
        <v>0</v>
      </c>
    </row>
    <row r="67" spans="1:24" ht="14" thickBot="1" x14ac:dyDescent="0.2">
      <c r="A67" s="15" t="s">
        <v>2930</v>
      </c>
      <c r="B67" s="18" t="s">
        <v>354</v>
      </c>
      <c r="C67" s="293">
        <v>66</v>
      </c>
      <c r="D67" s="20" t="s">
        <v>404</v>
      </c>
      <c r="E67" s="20">
        <v>150</v>
      </c>
      <c r="F67" s="18" t="s">
        <v>386</v>
      </c>
      <c r="G67" s="21" t="s">
        <v>185</v>
      </c>
      <c r="H67" s="71" t="s">
        <v>387</v>
      </c>
      <c r="I67" s="71" t="s">
        <v>387</v>
      </c>
      <c r="J67" s="71"/>
      <c r="K67" s="71"/>
      <c r="U67" s="241"/>
      <c r="V67" s="117" t="s">
        <v>205</v>
      </c>
      <c r="W67" s="158">
        <f t="shared" si="8"/>
        <v>0</v>
      </c>
      <c r="X67" s="159">
        <f t="shared" si="8"/>
        <v>0</v>
      </c>
    </row>
    <row r="68" spans="1:24" ht="14" thickBot="1" x14ac:dyDescent="0.2">
      <c r="A68" s="15" t="s">
        <v>3612</v>
      </c>
      <c r="B68" s="18" t="s">
        <v>354</v>
      </c>
      <c r="C68" s="293">
        <v>67</v>
      </c>
      <c r="D68" s="20" t="s">
        <v>404</v>
      </c>
      <c r="E68" s="20">
        <v>200</v>
      </c>
      <c r="F68" s="18" t="s">
        <v>393</v>
      </c>
      <c r="G68" s="21" t="s">
        <v>197</v>
      </c>
      <c r="H68" s="71" t="s">
        <v>387</v>
      </c>
      <c r="I68" s="71" t="s">
        <v>387</v>
      </c>
      <c r="J68" s="71"/>
      <c r="K68" s="71" t="s">
        <v>387</v>
      </c>
      <c r="U68" s="241"/>
      <c r="V68" s="117" t="s">
        <v>209</v>
      </c>
      <c r="W68" s="158">
        <f t="shared" si="8"/>
        <v>0</v>
      </c>
      <c r="X68" s="159">
        <f t="shared" si="8"/>
        <v>0</v>
      </c>
    </row>
    <row r="69" spans="1:24" ht="14" thickBot="1" x14ac:dyDescent="0.2">
      <c r="A69" s="15" t="s">
        <v>3613</v>
      </c>
      <c r="B69" s="18" t="s">
        <v>354</v>
      </c>
      <c r="C69" s="293">
        <v>68</v>
      </c>
      <c r="D69" s="20" t="s">
        <v>404</v>
      </c>
      <c r="E69" s="20">
        <v>70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3614</v>
      </c>
      <c r="B70" s="18" t="s">
        <v>354</v>
      </c>
      <c r="C70" s="293">
        <v>69</v>
      </c>
      <c r="D70" s="20" t="s">
        <v>404</v>
      </c>
      <c r="E70" s="20">
        <v>130</v>
      </c>
      <c r="F70" s="18" t="s">
        <v>398</v>
      </c>
      <c r="G70" s="21" t="s">
        <v>181</v>
      </c>
      <c r="H70" s="71" t="s">
        <v>387</v>
      </c>
      <c r="I70" s="71" t="s">
        <v>387</v>
      </c>
      <c r="J70" s="71"/>
      <c r="K70" s="71"/>
      <c r="U70" s="241"/>
      <c r="V70" s="118" t="s">
        <v>213</v>
      </c>
      <c r="W70" s="158">
        <f t="shared" si="8"/>
        <v>0</v>
      </c>
      <c r="X70" s="159">
        <f t="shared" si="8"/>
        <v>0</v>
      </c>
    </row>
    <row r="71" spans="1:24" ht="14" thickBot="1" x14ac:dyDescent="0.2">
      <c r="A71" s="15" t="s">
        <v>3615</v>
      </c>
      <c r="B71" s="18" t="s">
        <v>354</v>
      </c>
      <c r="C71" s="293">
        <v>70</v>
      </c>
      <c r="D71" s="20" t="s">
        <v>404</v>
      </c>
      <c r="E71" s="20">
        <v>210</v>
      </c>
      <c r="F71" s="18" t="s">
        <v>393</v>
      </c>
      <c r="G71" s="21" t="s">
        <v>197</v>
      </c>
      <c r="H71" s="71" t="s">
        <v>387</v>
      </c>
      <c r="I71" s="71" t="s">
        <v>387</v>
      </c>
      <c r="J71" s="71"/>
      <c r="K71" s="71" t="s">
        <v>387</v>
      </c>
      <c r="U71" s="241"/>
      <c r="V71" s="117" t="s">
        <v>217</v>
      </c>
      <c r="W71" s="158">
        <f t="shared" si="8"/>
        <v>0</v>
      </c>
      <c r="X71" s="159">
        <f t="shared" si="8"/>
        <v>0</v>
      </c>
    </row>
    <row r="72" spans="1:24" ht="14" thickBot="1" x14ac:dyDescent="0.2">
      <c r="A72" s="15" t="s">
        <v>3616</v>
      </c>
      <c r="B72" s="18" t="s">
        <v>354</v>
      </c>
      <c r="C72" s="293">
        <v>71</v>
      </c>
      <c r="D72" s="20" t="s">
        <v>404</v>
      </c>
      <c r="E72" s="20">
        <v>320</v>
      </c>
      <c r="F72" s="18" t="s">
        <v>3519</v>
      </c>
      <c r="G72" s="21" t="s">
        <v>197</v>
      </c>
      <c r="H72" s="71" t="s">
        <v>387</v>
      </c>
      <c r="I72" s="71" t="s">
        <v>387</v>
      </c>
      <c r="J72" s="71"/>
      <c r="K72" s="71" t="s">
        <v>387</v>
      </c>
      <c r="U72" s="241"/>
      <c r="V72" s="117" t="s">
        <v>221</v>
      </c>
      <c r="W72" s="158">
        <f t="shared" si="8"/>
        <v>0</v>
      </c>
      <c r="X72" s="159">
        <f t="shared" si="8"/>
        <v>0</v>
      </c>
    </row>
    <row r="73" spans="1:24" ht="14" thickBot="1" x14ac:dyDescent="0.2">
      <c r="A73" s="15" t="s">
        <v>3617</v>
      </c>
      <c r="B73" s="18" t="s">
        <v>354</v>
      </c>
      <c r="C73" s="293">
        <v>72</v>
      </c>
      <c r="D73" s="20" t="s">
        <v>404</v>
      </c>
      <c r="E73" s="20">
        <v>170</v>
      </c>
      <c r="F73" s="18" t="s">
        <v>393</v>
      </c>
      <c r="G73" s="19" t="s">
        <v>197</v>
      </c>
      <c r="H73" s="71" t="s">
        <v>387</v>
      </c>
      <c r="I73" s="71" t="s">
        <v>387</v>
      </c>
      <c r="J73" s="71"/>
      <c r="K73" s="71" t="s">
        <v>387</v>
      </c>
      <c r="U73" s="241"/>
      <c r="V73" s="117" t="s">
        <v>225</v>
      </c>
      <c r="W73" s="158">
        <f t="shared" si="8"/>
        <v>0</v>
      </c>
      <c r="X73" s="159">
        <f t="shared" si="8"/>
        <v>0</v>
      </c>
    </row>
    <row r="74" spans="1:24" ht="14" thickBot="1" x14ac:dyDescent="0.2">
      <c r="A74" s="15" t="s">
        <v>3533</v>
      </c>
      <c r="B74" s="18" t="s">
        <v>354</v>
      </c>
      <c r="C74" s="293">
        <v>73</v>
      </c>
      <c r="D74" s="20" t="s">
        <v>404</v>
      </c>
      <c r="E74" s="20">
        <v>80</v>
      </c>
      <c r="F74" s="18" t="s">
        <v>393</v>
      </c>
      <c r="G74" s="21" t="s">
        <v>177</v>
      </c>
      <c r="H74" s="71" t="s">
        <v>387</v>
      </c>
      <c r="I74" s="71" t="s">
        <v>387</v>
      </c>
      <c r="J74" s="71"/>
      <c r="K74" s="71"/>
      <c r="U74" s="241"/>
      <c r="V74" s="117" t="s">
        <v>229</v>
      </c>
      <c r="W74" s="158">
        <f t="shared" si="8"/>
        <v>0</v>
      </c>
      <c r="X74" s="159">
        <f t="shared" si="8"/>
        <v>0</v>
      </c>
    </row>
    <row r="75" spans="1:24" ht="14" thickBot="1" x14ac:dyDescent="0.2">
      <c r="A75" s="15" t="s">
        <v>396</v>
      </c>
      <c r="B75" s="18" t="s">
        <v>354</v>
      </c>
      <c r="C75" s="293">
        <v>74</v>
      </c>
      <c r="D75" s="20" t="s">
        <v>385</v>
      </c>
      <c r="E75" s="20">
        <v>60</v>
      </c>
      <c r="F75" s="18"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504</v>
      </c>
      <c r="B76" s="18" t="s">
        <v>354</v>
      </c>
      <c r="C76" s="293">
        <v>75</v>
      </c>
      <c r="D76" s="20" t="s">
        <v>385</v>
      </c>
      <c r="E76" s="20">
        <v>110</v>
      </c>
      <c r="F76" s="18" t="s">
        <v>398</v>
      </c>
      <c r="G76" s="21" t="s">
        <v>185</v>
      </c>
      <c r="H76" s="71" t="s">
        <v>387</v>
      </c>
      <c r="I76" s="71" t="s">
        <v>387</v>
      </c>
      <c r="J76" s="71"/>
      <c r="K76" s="71"/>
      <c r="U76" s="241"/>
      <c r="V76" s="117" t="s">
        <v>9123</v>
      </c>
      <c r="W76" s="158">
        <f t="shared" si="9"/>
        <v>0</v>
      </c>
      <c r="X76" s="159">
        <f t="shared" si="9"/>
        <v>0</v>
      </c>
    </row>
    <row r="77" spans="1:24" ht="14" thickBot="1" x14ac:dyDescent="0.2">
      <c r="A77" s="15" t="s">
        <v>890</v>
      </c>
      <c r="B77" s="18" t="s">
        <v>354</v>
      </c>
      <c r="C77" s="293">
        <v>76</v>
      </c>
      <c r="D77" s="20" t="s">
        <v>385</v>
      </c>
      <c r="E77" s="20">
        <v>60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878</v>
      </c>
      <c r="B78" s="18" t="s">
        <v>354</v>
      </c>
      <c r="C78" s="293">
        <v>77</v>
      </c>
      <c r="D78" s="20" t="s">
        <v>385</v>
      </c>
      <c r="E78" s="20">
        <v>120</v>
      </c>
      <c r="F78" s="18" t="s">
        <v>398</v>
      </c>
      <c r="G78" s="21" t="s">
        <v>177</v>
      </c>
      <c r="H78" s="71" t="s">
        <v>387</v>
      </c>
      <c r="I78" s="71" t="s">
        <v>387</v>
      </c>
      <c r="J78" s="71"/>
      <c r="K78" s="71"/>
      <c r="U78" s="241"/>
      <c r="V78" s="117" t="s">
        <v>241</v>
      </c>
      <c r="W78" s="158">
        <f t="shared" si="9"/>
        <v>0</v>
      </c>
      <c r="X78" s="159">
        <f t="shared" si="9"/>
        <v>0</v>
      </c>
    </row>
    <row r="79" spans="1:24" ht="14" thickBot="1" x14ac:dyDescent="0.2">
      <c r="A79" s="15" t="s">
        <v>3618</v>
      </c>
      <c r="B79" s="18" t="s">
        <v>354</v>
      </c>
      <c r="C79" s="293">
        <v>78</v>
      </c>
      <c r="D79" s="20" t="s">
        <v>385</v>
      </c>
      <c r="E79" s="20">
        <v>80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3619</v>
      </c>
      <c r="B80" s="18" t="s">
        <v>354</v>
      </c>
      <c r="C80" s="293">
        <v>79</v>
      </c>
      <c r="D80" s="20" t="s">
        <v>385</v>
      </c>
      <c r="E80" s="20">
        <v>100</v>
      </c>
      <c r="F80" s="18" t="s">
        <v>398</v>
      </c>
      <c r="G80" s="19" t="s">
        <v>185</v>
      </c>
      <c r="H80" s="71" t="s">
        <v>387</v>
      </c>
      <c r="I80" s="71" t="s">
        <v>387</v>
      </c>
      <c r="J80" s="71"/>
      <c r="K80" s="71"/>
      <c r="U80" s="241"/>
      <c r="V80" s="117" t="s">
        <v>249</v>
      </c>
      <c r="W80" s="158">
        <f t="shared" si="9"/>
        <v>0</v>
      </c>
      <c r="X80" s="159">
        <f t="shared" si="9"/>
        <v>0</v>
      </c>
    </row>
    <row r="81" spans="1:24" ht="14" thickBot="1" x14ac:dyDescent="0.2">
      <c r="A81" s="15" t="s">
        <v>2430</v>
      </c>
      <c r="B81" s="18" t="s">
        <v>354</v>
      </c>
      <c r="C81" s="293">
        <v>80</v>
      </c>
      <c r="D81" s="20" t="s">
        <v>385</v>
      </c>
      <c r="E81" s="20">
        <v>110</v>
      </c>
      <c r="F81" s="18" t="s">
        <v>393</v>
      </c>
      <c r="G81" s="19" t="s">
        <v>181</v>
      </c>
      <c r="H81" s="71" t="s">
        <v>387</v>
      </c>
      <c r="I81" s="71" t="s">
        <v>387</v>
      </c>
      <c r="J81" s="71"/>
      <c r="K81" s="71"/>
      <c r="U81" s="241"/>
      <c r="V81" s="117" t="s">
        <v>253</v>
      </c>
      <c r="W81" s="158">
        <f t="shared" si="9"/>
        <v>0</v>
      </c>
      <c r="X81" s="159">
        <f t="shared" si="9"/>
        <v>0</v>
      </c>
    </row>
    <row r="82" spans="1:24" ht="14" thickBot="1" x14ac:dyDescent="0.2">
      <c r="A82" s="15" t="s">
        <v>2942</v>
      </c>
      <c r="B82" s="18" t="s">
        <v>354</v>
      </c>
      <c r="C82" s="293">
        <v>81</v>
      </c>
      <c r="D82" s="20" t="s">
        <v>385</v>
      </c>
      <c r="E82" s="20">
        <v>80</v>
      </c>
      <c r="F82" s="18" t="s">
        <v>393</v>
      </c>
      <c r="G82" s="21" t="s">
        <v>173</v>
      </c>
      <c r="H82" s="71" t="s">
        <v>387</v>
      </c>
      <c r="I82" s="71" t="s">
        <v>387</v>
      </c>
      <c r="J82" s="71"/>
      <c r="K82" s="71"/>
      <c r="U82" s="241"/>
      <c r="V82" s="117" t="s">
        <v>10048</v>
      </c>
      <c r="W82" s="158">
        <f t="shared" si="9"/>
        <v>0</v>
      </c>
      <c r="X82" s="159">
        <f t="shared" si="9"/>
        <v>0</v>
      </c>
    </row>
    <row r="83" spans="1:24" ht="14" thickBot="1" x14ac:dyDescent="0.2">
      <c r="A83" s="15" t="s">
        <v>2943</v>
      </c>
      <c r="B83" s="18" t="s">
        <v>354</v>
      </c>
      <c r="C83" s="293">
        <v>82</v>
      </c>
      <c r="D83" s="20" t="s">
        <v>385</v>
      </c>
      <c r="E83" s="20">
        <v>140</v>
      </c>
      <c r="F83" s="18" t="s">
        <v>398</v>
      </c>
      <c r="G83" s="21" t="s">
        <v>177</v>
      </c>
      <c r="H83" s="71" t="s">
        <v>387</v>
      </c>
      <c r="I83" s="71" t="s">
        <v>387</v>
      </c>
      <c r="J83" s="71"/>
      <c r="K83" s="71"/>
      <c r="U83" s="241"/>
      <c r="V83" s="117" t="s">
        <v>10124</v>
      </c>
      <c r="W83" s="158">
        <f t="shared" si="9"/>
        <v>0</v>
      </c>
      <c r="X83" s="159">
        <f t="shared" si="9"/>
        <v>0</v>
      </c>
    </row>
    <row r="84" spans="1:24" ht="14" thickBot="1" x14ac:dyDescent="0.2">
      <c r="A84" s="15" t="s">
        <v>3620</v>
      </c>
      <c r="B84" s="18" t="s">
        <v>354</v>
      </c>
      <c r="C84" s="293">
        <v>83</v>
      </c>
      <c r="D84" s="20" t="s">
        <v>385</v>
      </c>
      <c r="E84" s="20">
        <v>60</v>
      </c>
      <c r="F84" s="18" t="s">
        <v>393</v>
      </c>
      <c r="G84" s="21" t="s">
        <v>173</v>
      </c>
      <c r="H84" s="71" t="s">
        <v>387</v>
      </c>
      <c r="I84" s="71" t="s">
        <v>387</v>
      </c>
      <c r="J84" s="71"/>
      <c r="K84" s="71"/>
      <c r="U84" s="241"/>
      <c r="V84" s="117" t="s">
        <v>257</v>
      </c>
      <c r="W84" s="158">
        <f t="shared" si="9"/>
        <v>0</v>
      </c>
      <c r="X84" s="159">
        <f t="shared" si="9"/>
        <v>18</v>
      </c>
    </row>
    <row r="85" spans="1:24" ht="14" thickBot="1" x14ac:dyDescent="0.2">
      <c r="A85" s="15" t="s">
        <v>3621</v>
      </c>
      <c r="B85" s="18" t="s">
        <v>354</v>
      </c>
      <c r="C85" s="293">
        <v>84</v>
      </c>
      <c r="D85" s="20" t="s">
        <v>385</v>
      </c>
      <c r="E85" s="20">
        <v>80</v>
      </c>
      <c r="F85" s="18" t="s">
        <v>398</v>
      </c>
      <c r="G85" s="21" t="s">
        <v>177</v>
      </c>
      <c r="H85" s="71" t="s">
        <v>387</v>
      </c>
      <c r="I85" s="71" t="s">
        <v>387</v>
      </c>
      <c r="J85" s="71"/>
      <c r="K85" s="71"/>
      <c r="U85" s="241"/>
      <c r="V85" s="166" t="s">
        <v>260</v>
      </c>
      <c r="W85" s="191">
        <f t="shared" si="9"/>
        <v>0</v>
      </c>
      <c r="X85" s="192">
        <f t="shared" si="9"/>
        <v>17</v>
      </c>
    </row>
    <row r="86" spans="1:24" ht="13" x14ac:dyDescent="0.15">
      <c r="A86" s="15" t="s">
        <v>3622</v>
      </c>
      <c r="B86" s="18" t="s">
        <v>354</v>
      </c>
      <c r="C86" s="293">
        <v>85</v>
      </c>
      <c r="D86" s="20" t="s">
        <v>385</v>
      </c>
      <c r="E86" s="20">
        <v>150</v>
      </c>
      <c r="F86" s="18" t="s">
        <v>386</v>
      </c>
      <c r="G86" s="21" t="s">
        <v>185</v>
      </c>
      <c r="H86" s="71" t="s">
        <v>387</v>
      </c>
      <c r="I86" s="71" t="s">
        <v>387</v>
      </c>
      <c r="J86" s="71"/>
      <c r="K86" s="71"/>
    </row>
    <row r="87" spans="1:24" ht="13" x14ac:dyDescent="0.15">
      <c r="A87" s="15" t="s">
        <v>3623</v>
      </c>
      <c r="B87" s="18" t="s">
        <v>354</v>
      </c>
      <c r="C87" s="293">
        <v>86</v>
      </c>
      <c r="D87" s="20" t="s">
        <v>385</v>
      </c>
      <c r="E87" s="20">
        <v>50</v>
      </c>
      <c r="F87" s="18" t="s">
        <v>393</v>
      </c>
      <c r="G87" s="19" t="s">
        <v>173</v>
      </c>
      <c r="H87" s="71" t="s">
        <v>387</v>
      </c>
      <c r="I87" s="71" t="s">
        <v>387</v>
      </c>
      <c r="J87" s="71"/>
      <c r="K87" s="71"/>
    </row>
    <row r="88" spans="1:24" ht="13" x14ac:dyDescent="0.15">
      <c r="A88" s="15" t="s">
        <v>3624</v>
      </c>
      <c r="B88" s="18" t="s">
        <v>354</v>
      </c>
      <c r="C88" s="293">
        <v>87</v>
      </c>
      <c r="D88" s="20" t="s">
        <v>385</v>
      </c>
      <c r="E88" s="20">
        <v>110</v>
      </c>
      <c r="F88" s="18" t="s">
        <v>398</v>
      </c>
      <c r="G88" s="21" t="s">
        <v>181</v>
      </c>
      <c r="H88" s="71" t="s">
        <v>387</v>
      </c>
      <c r="I88" s="71" t="s">
        <v>387</v>
      </c>
      <c r="J88" s="71"/>
      <c r="K88" s="71"/>
    </row>
    <row r="89" spans="1:24" ht="13" x14ac:dyDescent="0.15">
      <c r="A89" s="15" t="s">
        <v>3625</v>
      </c>
      <c r="B89" s="18" t="s">
        <v>354</v>
      </c>
      <c r="C89" s="293">
        <v>88</v>
      </c>
      <c r="D89" s="20" t="s">
        <v>385</v>
      </c>
      <c r="E89" s="20">
        <v>100</v>
      </c>
      <c r="F89" s="18" t="s">
        <v>393</v>
      </c>
      <c r="G89" s="21" t="s">
        <v>177</v>
      </c>
      <c r="H89" s="71" t="s">
        <v>387</v>
      </c>
      <c r="I89" s="71" t="s">
        <v>387</v>
      </c>
      <c r="J89" s="71"/>
      <c r="K89" s="71"/>
    </row>
    <row r="90" spans="1:24" ht="13" x14ac:dyDescent="0.15">
      <c r="A90" s="15" t="s">
        <v>3626</v>
      </c>
      <c r="B90" s="18" t="s">
        <v>354</v>
      </c>
      <c r="C90" s="293">
        <v>89</v>
      </c>
      <c r="D90" s="20" t="s">
        <v>385</v>
      </c>
      <c r="E90" s="20">
        <v>60</v>
      </c>
      <c r="F90" s="18" t="s">
        <v>393</v>
      </c>
      <c r="G90" s="21" t="s">
        <v>173</v>
      </c>
      <c r="H90" s="71" t="s">
        <v>387</v>
      </c>
      <c r="I90" s="71" t="s">
        <v>387</v>
      </c>
      <c r="J90" s="71"/>
      <c r="K90" s="71"/>
    </row>
    <row r="91" spans="1:24" ht="13" x14ac:dyDescent="0.15">
      <c r="A91" s="15" t="s">
        <v>3627</v>
      </c>
      <c r="B91" s="18" t="s">
        <v>354</v>
      </c>
      <c r="C91" s="293">
        <v>90</v>
      </c>
      <c r="D91" s="20" t="s">
        <v>385</v>
      </c>
      <c r="E91" s="20">
        <v>90</v>
      </c>
      <c r="F91" s="18" t="s">
        <v>398</v>
      </c>
      <c r="G91" s="21" t="s">
        <v>177</v>
      </c>
      <c r="H91" s="71" t="s">
        <v>387</v>
      </c>
      <c r="I91" s="71" t="s">
        <v>387</v>
      </c>
      <c r="J91" s="71"/>
      <c r="K91" s="71"/>
    </row>
    <row r="92" spans="1:24" ht="13" x14ac:dyDescent="0.15">
      <c r="A92" s="15" t="s">
        <v>3628</v>
      </c>
      <c r="B92" s="18" t="s">
        <v>354</v>
      </c>
      <c r="C92" s="293">
        <v>91</v>
      </c>
      <c r="D92" s="20" t="s">
        <v>385</v>
      </c>
      <c r="E92" s="20">
        <v>150</v>
      </c>
      <c r="F92" s="18" t="s">
        <v>386</v>
      </c>
      <c r="G92" s="19" t="s">
        <v>185</v>
      </c>
      <c r="H92" s="71" t="s">
        <v>387</v>
      </c>
      <c r="I92" s="71" t="s">
        <v>387</v>
      </c>
      <c r="J92" s="71"/>
      <c r="K92" s="71"/>
    </row>
    <row r="93" spans="1:24" ht="13" x14ac:dyDescent="0.15">
      <c r="A93" s="15" t="s">
        <v>3629</v>
      </c>
      <c r="B93" s="18" t="s">
        <v>354</v>
      </c>
      <c r="C93" s="293">
        <v>92</v>
      </c>
      <c r="D93" s="20" t="s">
        <v>385</v>
      </c>
      <c r="E93" s="20">
        <v>210</v>
      </c>
      <c r="F93" s="18" t="s">
        <v>393</v>
      </c>
      <c r="G93" s="21" t="s">
        <v>197</v>
      </c>
      <c r="H93" s="71" t="s">
        <v>387</v>
      </c>
      <c r="I93" s="71" t="s">
        <v>387</v>
      </c>
      <c r="J93" s="71"/>
      <c r="K93" s="71" t="s">
        <v>387</v>
      </c>
    </row>
    <row r="94" spans="1:24" ht="13" x14ac:dyDescent="0.15">
      <c r="A94" s="15" t="s">
        <v>3630</v>
      </c>
      <c r="B94" s="18" t="s">
        <v>354</v>
      </c>
      <c r="C94" s="293">
        <v>93</v>
      </c>
      <c r="D94" s="20" t="s">
        <v>385</v>
      </c>
      <c r="E94" s="20">
        <v>320</v>
      </c>
      <c r="F94" s="18" t="s">
        <v>3519</v>
      </c>
      <c r="G94" s="21" t="s">
        <v>197</v>
      </c>
      <c r="H94" s="71" t="s">
        <v>387</v>
      </c>
      <c r="I94" s="71" t="s">
        <v>387</v>
      </c>
      <c r="J94" s="71"/>
      <c r="K94" s="71" t="s">
        <v>387</v>
      </c>
    </row>
    <row r="95" spans="1:24" ht="13" x14ac:dyDescent="0.15">
      <c r="A95" s="15" t="s">
        <v>3880</v>
      </c>
      <c r="B95" s="18" t="s">
        <v>354</v>
      </c>
      <c r="C95" s="293">
        <v>94</v>
      </c>
      <c r="D95" s="20" t="s">
        <v>400</v>
      </c>
      <c r="E95" s="20">
        <v>80</v>
      </c>
      <c r="F95" s="18" t="s">
        <v>393</v>
      </c>
      <c r="G95" s="21" t="s">
        <v>173</v>
      </c>
      <c r="H95" s="71" t="s">
        <v>387</v>
      </c>
      <c r="I95" s="71" t="s">
        <v>387</v>
      </c>
      <c r="J95" s="71"/>
      <c r="K95" s="71"/>
    </row>
    <row r="96" spans="1:24" ht="13" x14ac:dyDescent="0.15">
      <c r="A96" s="15" t="s">
        <v>3682</v>
      </c>
      <c r="B96" s="18" t="s">
        <v>354</v>
      </c>
      <c r="C96" s="293">
        <v>95</v>
      </c>
      <c r="D96" s="20" t="s">
        <v>400</v>
      </c>
      <c r="E96" s="20">
        <v>130</v>
      </c>
      <c r="F96" s="18" t="s">
        <v>398</v>
      </c>
      <c r="G96" s="21" t="s">
        <v>185</v>
      </c>
      <c r="H96" s="71" t="s">
        <v>387</v>
      </c>
      <c r="I96" s="71" t="s">
        <v>387</v>
      </c>
      <c r="J96" s="71"/>
      <c r="K96" s="71"/>
    </row>
    <row r="97" spans="1:11" ht="13" x14ac:dyDescent="0.15">
      <c r="A97" s="15" t="s">
        <v>1192</v>
      </c>
      <c r="B97" s="18" t="s">
        <v>354</v>
      </c>
      <c r="C97" s="293">
        <v>96</v>
      </c>
      <c r="D97" s="20" t="s">
        <v>400</v>
      </c>
      <c r="E97" s="20">
        <v>80</v>
      </c>
      <c r="F97" s="18" t="s">
        <v>393</v>
      </c>
      <c r="G97" s="21" t="s">
        <v>173</v>
      </c>
      <c r="H97" s="71" t="s">
        <v>387</v>
      </c>
      <c r="I97" s="71" t="s">
        <v>387</v>
      </c>
      <c r="J97" s="71"/>
      <c r="K97" s="71"/>
    </row>
    <row r="98" spans="1:11" ht="13" x14ac:dyDescent="0.15">
      <c r="A98" s="15" t="s">
        <v>1291</v>
      </c>
      <c r="B98" s="18" t="s">
        <v>354</v>
      </c>
      <c r="C98" s="293">
        <v>97</v>
      </c>
      <c r="D98" s="20" t="s">
        <v>400</v>
      </c>
      <c r="E98" s="20">
        <v>70</v>
      </c>
      <c r="F98" s="18" t="s">
        <v>393</v>
      </c>
      <c r="G98" s="21" t="s">
        <v>173</v>
      </c>
      <c r="H98" s="71" t="s">
        <v>387</v>
      </c>
      <c r="I98" s="71" t="s">
        <v>387</v>
      </c>
      <c r="J98" s="71"/>
      <c r="K98" s="71"/>
    </row>
    <row r="99" spans="1:11" ht="13" x14ac:dyDescent="0.15">
      <c r="A99" s="15" t="s">
        <v>1383</v>
      </c>
      <c r="B99" s="18" t="s">
        <v>354</v>
      </c>
      <c r="C99" s="293">
        <v>98</v>
      </c>
      <c r="D99" s="20" t="s">
        <v>400</v>
      </c>
      <c r="E99" s="20">
        <v>110</v>
      </c>
      <c r="F99" s="18" t="s">
        <v>398</v>
      </c>
      <c r="G99" s="21" t="s">
        <v>177</v>
      </c>
      <c r="H99" s="71" t="s">
        <v>387</v>
      </c>
      <c r="I99" s="71" t="s">
        <v>387</v>
      </c>
      <c r="J99" s="71"/>
      <c r="K99" s="71"/>
    </row>
    <row r="100" spans="1:11" ht="13" x14ac:dyDescent="0.15">
      <c r="A100" s="15" t="s">
        <v>1295</v>
      </c>
      <c r="B100" s="18" t="s">
        <v>354</v>
      </c>
      <c r="C100" s="293">
        <v>99</v>
      </c>
      <c r="D100" s="20" t="s">
        <v>400</v>
      </c>
      <c r="E100" s="20">
        <v>70</v>
      </c>
      <c r="F100" s="18" t="s">
        <v>393</v>
      </c>
      <c r="G100" s="21" t="s">
        <v>173</v>
      </c>
      <c r="H100" s="71" t="s">
        <v>387</v>
      </c>
      <c r="I100" s="71" t="s">
        <v>387</v>
      </c>
      <c r="J100" s="71"/>
      <c r="K100" s="71"/>
    </row>
    <row r="101" spans="1:11" ht="13" x14ac:dyDescent="0.15">
      <c r="A101" s="15" t="s">
        <v>1294</v>
      </c>
      <c r="B101" s="18" t="s">
        <v>354</v>
      </c>
      <c r="C101" s="293">
        <v>100</v>
      </c>
      <c r="D101" s="20" t="s">
        <v>400</v>
      </c>
      <c r="E101" s="20">
        <v>140</v>
      </c>
      <c r="F101" s="18" t="s">
        <v>398</v>
      </c>
      <c r="G101" s="21" t="s">
        <v>181</v>
      </c>
      <c r="H101" s="71" t="s">
        <v>387</v>
      </c>
      <c r="I101" s="71" t="s">
        <v>387</v>
      </c>
      <c r="J101" s="71"/>
      <c r="K101" s="71"/>
    </row>
    <row r="102" spans="1:11" ht="13" x14ac:dyDescent="0.15">
      <c r="A102" s="15" t="s">
        <v>3631</v>
      </c>
      <c r="B102" s="18" t="s">
        <v>354</v>
      </c>
      <c r="C102" s="293">
        <v>101</v>
      </c>
      <c r="D102" s="20" t="s">
        <v>400</v>
      </c>
      <c r="E102" s="20">
        <v>70</v>
      </c>
      <c r="F102" s="18" t="s">
        <v>393</v>
      </c>
      <c r="G102" s="21" t="s">
        <v>173</v>
      </c>
      <c r="H102" s="71" t="s">
        <v>387</v>
      </c>
      <c r="I102" s="71" t="s">
        <v>387</v>
      </c>
      <c r="J102" s="71"/>
      <c r="K102" s="71"/>
    </row>
    <row r="103" spans="1:11" ht="13" x14ac:dyDescent="0.15">
      <c r="A103" s="15" t="s">
        <v>3632</v>
      </c>
      <c r="B103" s="18" t="s">
        <v>354</v>
      </c>
      <c r="C103" s="293">
        <v>102</v>
      </c>
      <c r="D103" s="20" t="s">
        <v>400</v>
      </c>
      <c r="E103" s="20">
        <v>100</v>
      </c>
      <c r="F103" s="18" t="s">
        <v>398</v>
      </c>
      <c r="G103" s="21" t="s">
        <v>181</v>
      </c>
      <c r="H103" s="71" t="s">
        <v>387</v>
      </c>
      <c r="I103" s="71" t="s">
        <v>387</v>
      </c>
      <c r="J103" s="71"/>
      <c r="K103" s="71"/>
    </row>
    <row r="104" spans="1:11" ht="13" x14ac:dyDescent="0.15">
      <c r="A104" s="15" t="s">
        <v>2584</v>
      </c>
      <c r="B104" s="18" t="s">
        <v>354</v>
      </c>
      <c r="C104" s="293">
        <v>103</v>
      </c>
      <c r="D104" s="20" t="s">
        <v>400</v>
      </c>
      <c r="E104" s="20">
        <v>80</v>
      </c>
      <c r="F104" s="18" t="s">
        <v>393</v>
      </c>
      <c r="G104" s="21" t="s">
        <v>173</v>
      </c>
      <c r="H104" s="71" t="s">
        <v>387</v>
      </c>
      <c r="I104" s="71" t="s">
        <v>387</v>
      </c>
      <c r="J104" s="71"/>
      <c r="K104" s="71"/>
    </row>
    <row r="105" spans="1:11" ht="13" x14ac:dyDescent="0.15">
      <c r="A105" s="15" t="s">
        <v>2585</v>
      </c>
      <c r="B105" s="18" t="s">
        <v>354</v>
      </c>
      <c r="C105" s="293">
        <v>104</v>
      </c>
      <c r="D105" s="20" t="s">
        <v>400</v>
      </c>
      <c r="E105" s="20">
        <v>120</v>
      </c>
      <c r="F105" s="18" t="s">
        <v>398</v>
      </c>
      <c r="G105" s="19" t="s">
        <v>181</v>
      </c>
      <c r="H105" s="71" t="s">
        <v>387</v>
      </c>
      <c r="I105" s="71" t="s">
        <v>387</v>
      </c>
      <c r="J105" s="71"/>
      <c r="K105" s="71"/>
    </row>
    <row r="106" spans="1:11" ht="13" x14ac:dyDescent="0.15">
      <c r="A106" s="15" t="s">
        <v>3633</v>
      </c>
      <c r="B106" s="18" t="s">
        <v>354</v>
      </c>
      <c r="C106" s="293">
        <v>105</v>
      </c>
      <c r="D106" s="20" t="s">
        <v>400</v>
      </c>
      <c r="E106" s="20">
        <v>70</v>
      </c>
      <c r="F106" s="18" t="s">
        <v>393</v>
      </c>
      <c r="G106" s="21" t="s">
        <v>173</v>
      </c>
      <c r="H106" s="71" t="s">
        <v>387</v>
      </c>
      <c r="I106" s="71" t="s">
        <v>387</v>
      </c>
      <c r="J106" s="71"/>
      <c r="K106" s="71"/>
    </row>
    <row r="107" spans="1:11" ht="13" x14ac:dyDescent="0.15">
      <c r="A107" s="15" t="s">
        <v>3886</v>
      </c>
      <c r="B107" s="18" t="s">
        <v>354</v>
      </c>
      <c r="C107" s="293">
        <v>106</v>
      </c>
      <c r="D107" s="20" t="s">
        <v>400</v>
      </c>
      <c r="E107" s="20">
        <v>100</v>
      </c>
      <c r="F107" s="18" t="s">
        <v>398</v>
      </c>
      <c r="G107" s="21" t="s">
        <v>177</v>
      </c>
      <c r="H107" s="71" t="s">
        <v>387</v>
      </c>
      <c r="I107" s="71" t="s">
        <v>387</v>
      </c>
      <c r="J107" s="71"/>
      <c r="K107" s="71"/>
    </row>
    <row r="108" spans="1:11" ht="13" x14ac:dyDescent="0.15">
      <c r="A108" s="15" t="s">
        <v>3634</v>
      </c>
      <c r="B108" s="18" t="s">
        <v>354</v>
      </c>
      <c r="C108" s="293">
        <v>107</v>
      </c>
      <c r="D108" s="20" t="s">
        <v>400</v>
      </c>
      <c r="E108" s="20">
        <v>160</v>
      </c>
      <c r="F108" s="18" t="s">
        <v>386</v>
      </c>
      <c r="G108" s="21" t="s">
        <v>185</v>
      </c>
      <c r="H108" s="71" t="s">
        <v>387</v>
      </c>
      <c r="I108" s="71" t="s">
        <v>387</v>
      </c>
      <c r="J108" s="71"/>
      <c r="K108" s="71"/>
    </row>
    <row r="109" spans="1:11" ht="13" x14ac:dyDescent="0.15">
      <c r="A109" s="15" t="s">
        <v>3635</v>
      </c>
      <c r="B109" s="18" t="s">
        <v>354</v>
      </c>
      <c r="C109" s="293">
        <v>108</v>
      </c>
      <c r="D109" s="20" t="s">
        <v>400</v>
      </c>
      <c r="E109" s="20">
        <v>220</v>
      </c>
      <c r="F109" s="18" t="s">
        <v>393</v>
      </c>
      <c r="G109" s="21" t="s">
        <v>197</v>
      </c>
      <c r="H109" s="71" t="s">
        <v>387</v>
      </c>
      <c r="I109" s="71" t="s">
        <v>387</v>
      </c>
      <c r="J109" s="71"/>
      <c r="K109" s="71" t="s">
        <v>387</v>
      </c>
    </row>
    <row r="110" spans="1:11" ht="13" x14ac:dyDescent="0.15">
      <c r="A110" s="15" t="s">
        <v>3636</v>
      </c>
      <c r="B110" s="18" t="s">
        <v>354</v>
      </c>
      <c r="C110" s="293">
        <v>109</v>
      </c>
      <c r="D110" s="20" t="s">
        <v>400</v>
      </c>
      <c r="E110" s="20">
        <v>90</v>
      </c>
      <c r="F110" s="18" t="s">
        <v>393</v>
      </c>
      <c r="G110" s="21" t="s">
        <v>177</v>
      </c>
      <c r="H110" s="71" t="s">
        <v>387</v>
      </c>
      <c r="I110" s="71" t="s">
        <v>387</v>
      </c>
      <c r="J110" s="71"/>
      <c r="K110" s="71"/>
    </row>
    <row r="111" spans="1:11" ht="13" x14ac:dyDescent="0.15">
      <c r="A111" s="15" t="s">
        <v>3637</v>
      </c>
      <c r="B111" s="18" t="s">
        <v>354</v>
      </c>
      <c r="C111" s="293">
        <v>110</v>
      </c>
      <c r="D111" s="20" t="s">
        <v>400</v>
      </c>
      <c r="E111" s="20">
        <v>160</v>
      </c>
      <c r="F111" s="18" t="s">
        <v>393</v>
      </c>
      <c r="G111" s="21" t="s">
        <v>197</v>
      </c>
      <c r="H111" s="71" t="s">
        <v>387</v>
      </c>
      <c r="I111" s="71" t="s">
        <v>387</v>
      </c>
      <c r="J111" s="71"/>
      <c r="K111" s="71" t="s">
        <v>387</v>
      </c>
    </row>
    <row r="112" spans="1:11" ht="13" x14ac:dyDescent="0.15">
      <c r="A112" s="15" t="s">
        <v>3550</v>
      </c>
      <c r="B112" s="18" t="s">
        <v>354</v>
      </c>
      <c r="C112" s="293">
        <v>111</v>
      </c>
      <c r="D112" s="20" t="s">
        <v>400</v>
      </c>
      <c r="E112" s="20">
        <v>140</v>
      </c>
      <c r="F112" s="18" t="s">
        <v>393</v>
      </c>
      <c r="G112" s="21" t="s">
        <v>185</v>
      </c>
      <c r="H112" s="71" t="s">
        <v>387</v>
      </c>
      <c r="I112" s="71" t="s">
        <v>387</v>
      </c>
      <c r="J112" s="71"/>
      <c r="K112" s="71"/>
    </row>
    <row r="113" spans="1:11" ht="13" x14ac:dyDescent="0.15">
      <c r="A113" s="15" t="s">
        <v>449</v>
      </c>
      <c r="B113" s="18" t="s">
        <v>354</v>
      </c>
      <c r="C113" s="293">
        <v>112</v>
      </c>
      <c r="D113" s="20" t="s">
        <v>858</v>
      </c>
      <c r="E113" s="20">
        <v>70</v>
      </c>
      <c r="F113" s="18" t="s">
        <v>393</v>
      </c>
      <c r="G113" s="21" t="s">
        <v>173</v>
      </c>
      <c r="H113" s="71" t="s">
        <v>387</v>
      </c>
      <c r="I113" s="71" t="s">
        <v>387</v>
      </c>
      <c r="J113" s="71"/>
      <c r="K113" s="71"/>
    </row>
    <row r="114" spans="1:11" ht="13" x14ac:dyDescent="0.15">
      <c r="A114" s="15" t="s">
        <v>3638</v>
      </c>
      <c r="B114" s="18" t="s">
        <v>354</v>
      </c>
      <c r="C114" s="293">
        <v>113</v>
      </c>
      <c r="D114" s="20" t="s">
        <v>858</v>
      </c>
      <c r="E114" s="20">
        <v>130</v>
      </c>
      <c r="F114" s="18" t="s">
        <v>398</v>
      </c>
      <c r="G114" s="21" t="s">
        <v>185</v>
      </c>
      <c r="H114" s="71" t="s">
        <v>387</v>
      </c>
      <c r="I114" s="71" t="s">
        <v>387</v>
      </c>
      <c r="J114" s="71"/>
      <c r="K114" s="71"/>
    </row>
    <row r="115" spans="1:11" ht="13" x14ac:dyDescent="0.15">
      <c r="A115" s="15" t="s">
        <v>1845</v>
      </c>
      <c r="B115" s="18" t="s">
        <v>354</v>
      </c>
      <c r="C115" s="293">
        <v>114</v>
      </c>
      <c r="D115" s="20" t="s">
        <v>858</v>
      </c>
      <c r="E115" s="20">
        <v>70</v>
      </c>
      <c r="F115" s="18" t="s">
        <v>393</v>
      </c>
      <c r="G115" s="21" t="s">
        <v>173</v>
      </c>
      <c r="H115" s="71" t="s">
        <v>387</v>
      </c>
      <c r="I115" s="71" t="s">
        <v>387</v>
      </c>
      <c r="J115" s="71"/>
      <c r="K115" s="71"/>
    </row>
    <row r="116" spans="1:11" ht="13" x14ac:dyDescent="0.15">
      <c r="A116" s="15" t="s">
        <v>1805</v>
      </c>
      <c r="B116" s="18" t="s">
        <v>354</v>
      </c>
      <c r="C116" s="293">
        <v>115</v>
      </c>
      <c r="D116" s="20" t="s">
        <v>858</v>
      </c>
      <c r="E116" s="20">
        <v>120</v>
      </c>
      <c r="F116" s="18" t="s">
        <v>398</v>
      </c>
      <c r="G116" s="19" t="s">
        <v>177</v>
      </c>
      <c r="H116" s="71" t="s">
        <v>387</v>
      </c>
      <c r="I116" s="71" t="s">
        <v>387</v>
      </c>
      <c r="J116" s="71"/>
      <c r="K116" s="71"/>
    </row>
    <row r="117" spans="1:11" ht="13" x14ac:dyDescent="0.15">
      <c r="A117" s="15" t="s">
        <v>1951</v>
      </c>
      <c r="B117" s="18" t="s">
        <v>354</v>
      </c>
      <c r="C117" s="293">
        <v>116</v>
      </c>
      <c r="D117" s="20" t="s">
        <v>858</v>
      </c>
      <c r="E117" s="20">
        <v>60</v>
      </c>
      <c r="F117" s="18" t="s">
        <v>393</v>
      </c>
      <c r="G117" s="19" t="s">
        <v>181</v>
      </c>
      <c r="H117" s="71" t="s">
        <v>387</v>
      </c>
      <c r="I117" s="71" t="s">
        <v>387</v>
      </c>
      <c r="J117" s="71"/>
      <c r="K117" s="71"/>
    </row>
    <row r="118" spans="1:11" ht="13" x14ac:dyDescent="0.15">
      <c r="A118" s="15" t="s">
        <v>2369</v>
      </c>
      <c r="B118" s="18" t="s">
        <v>354</v>
      </c>
      <c r="C118" s="293">
        <v>117</v>
      </c>
      <c r="D118" s="20" t="s">
        <v>858</v>
      </c>
      <c r="E118" s="20">
        <v>60</v>
      </c>
      <c r="F118" s="18" t="s">
        <v>393</v>
      </c>
      <c r="G118" s="21" t="s">
        <v>173</v>
      </c>
      <c r="H118" s="71" t="s">
        <v>387</v>
      </c>
      <c r="I118" s="71" t="s">
        <v>387</v>
      </c>
      <c r="J118" s="71"/>
      <c r="K118" s="71"/>
    </row>
    <row r="119" spans="1:11" ht="13" x14ac:dyDescent="0.15">
      <c r="A119" s="15" t="s">
        <v>2370</v>
      </c>
      <c r="B119" s="18" t="s">
        <v>354</v>
      </c>
      <c r="C119" s="293">
        <v>118</v>
      </c>
      <c r="D119" s="20" t="s">
        <v>858</v>
      </c>
      <c r="E119" s="20">
        <v>120</v>
      </c>
      <c r="F119" s="18" t="s">
        <v>398</v>
      </c>
      <c r="G119" s="21" t="s">
        <v>181</v>
      </c>
      <c r="H119" s="71" t="s">
        <v>387</v>
      </c>
      <c r="I119" s="71" t="s">
        <v>387</v>
      </c>
      <c r="J119" s="71"/>
      <c r="K119" s="71"/>
    </row>
    <row r="120" spans="1:11" ht="13" x14ac:dyDescent="0.15">
      <c r="A120" s="15" t="s">
        <v>2290</v>
      </c>
      <c r="B120" s="18" t="s">
        <v>354</v>
      </c>
      <c r="C120" s="293">
        <v>119</v>
      </c>
      <c r="D120" s="20" t="s">
        <v>858</v>
      </c>
      <c r="E120" s="20">
        <v>60</v>
      </c>
      <c r="F120" s="18" t="s">
        <v>393</v>
      </c>
      <c r="G120" s="21" t="s">
        <v>173</v>
      </c>
      <c r="H120" s="71" t="s">
        <v>387</v>
      </c>
      <c r="I120" s="71" t="s">
        <v>387</v>
      </c>
      <c r="J120" s="71"/>
      <c r="K120" s="71"/>
    </row>
    <row r="121" spans="1:11" ht="13" x14ac:dyDescent="0.15">
      <c r="A121" s="15" t="s">
        <v>2291</v>
      </c>
      <c r="B121" s="18" t="s">
        <v>354</v>
      </c>
      <c r="C121" s="293">
        <v>120</v>
      </c>
      <c r="D121" s="20" t="s">
        <v>858</v>
      </c>
      <c r="E121" s="20">
        <v>120</v>
      </c>
      <c r="F121" s="18" t="s">
        <v>398</v>
      </c>
      <c r="G121" s="19" t="s">
        <v>181</v>
      </c>
      <c r="H121" s="71" t="s">
        <v>387</v>
      </c>
      <c r="I121" s="71" t="s">
        <v>387</v>
      </c>
      <c r="J121" s="71"/>
      <c r="K121" s="71"/>
    </row>
    <row r="122" spans="1:11" ht="13" x14ac:dyDescent="0.15">
      <c r="A122" s="15" t="s">
        <v>3639</v>
      </c>
      <c r="B122" s="18" t="s">
        <v>354</v>
      </c>
      <c r="C122" s="293">
        <v>121</v>
      </c>
      <c r="D122" s="20" t="s">
        <v>858</v>
      </c>
      <c r="E122" s="20">
        <v>210</v>
      </c>
      <c r="F122" s="18" t="s">
        <v>393</v>
      </c>
      <c r="G122" s="21" t="s">
        <v>197</v>
      </c>
      <c r="H122" s="71" t="s">
        <v>387</v>
      </c>
      <c r="I122" s="71" t="s">
        <v>387</v>
      </c>
      <c r="J122" s="71"/>
      <c r="K122" s="71" t="s">
        <v>387</v>
      </c>
    </row>
    <row r="123" spans="1:11" ht="13" x14ac:dyDescent="0.15">
      <c r="A123" s="15" t="s">
        <v>3640</v>
      </c>
      <c r="B123" s="18" t="s">
        <v>354</v>
      </c>
      <c r="C123" s="293">
        <v>122</v>
      </c>
      <c r="D123" s="20" t="s">
        <v>858</v>
      </c>
      <c r="E123" s="20">
        <v>310</v>
      </c>
      <c r="F123" s="18" t="s">
        <v>3519</v>
      </c>
      <c r="G123" s="21" t="s">
        <v>197</v>
      </c>
      <c r="H123" s="71" t="s">
        <v>387</v>
      </c>
      <c r="I123" s="71" t="s">
        <v>387</v>
      </c>
      <c r="J123" s="71"/>
      <c r="K123" s="71" t="s">
        <v>387</v>
      </c>
    </row>
    <row r="124" spans="1:11" ht="13" x14ac:dyDescent="0.15">
      <c r="A124" s="15" t="s">
        <v>3641</v>
      </c>
      <c r="B124" s="18" t="s">
        <v>354</v>
      </c>
      <c r="C124" s="293">
        <v>123</v>
      </c>
      <c r="D124" s="20" t="s">
        <v>858</v>
      </c>
      <c r="E124" s="20">
        <v>70</v>
      </c>
      <c r="F124" s="18" t="s">
        <v>393</v>
      </c>
      <c r="G124" s="21" t="s">
        <v>173</v>
      </c>
      <c r="H124" s="71" t="s">
        <v>387</v>
      </c>
      <c r="I124" s="71" t="s">
        <v>387</v>
      </c>
      <c r="J124" s="71"/>
      <c r="K124" s="71"/>
    </row>
    <row r="125" spans="1:11" ht="13" x14ac:dyDescent="0.15">
      <c r="A125" s="15" t="s">
        <v>3642</v>
      </c>
      <c r="B125" s="18" t="s">
        <v>354</v>
      </c>
      <c r="C125" s="293">
        <v>124</v>
      </c>
      <c r="D125" s="20" t="s">
        <v>858</v>
      </c>
      <c r="E125" s="20">
        <v>90</v>
      </c>
      <c r="F125" s="18" t="s">
        <v>398</v>
      </c>
      <c r="G125" s="21" t="s">
        <v>177</v>
      </c>
      <c r="H125" s="71" t="s">
        <v>387</v>
      </c>
      <c r="I125" s="71" t="s">
        <v>387</v>
      </c>
      <c r="J125" s="71"/>
      <c r="K125" s="71"/>
    </row>
    <row r="126" spans="1:11" ht="13" x14ac:dyDescent="0.15">
      <c r="A126" s="15" t="s">
        <v>3643</v>
      </c>
      <c r="B126" s="18" t="s">
        <v>354</v>
      </c>
      <c r="C126" s="293">
        <v>125</v>
      </c>
      <c r="D126" s="20" t="s">
        <v>858</v>
      </c>
      <c r="E126" s="20">
        <v>170</v>
      </c>
      <c r="F126" s="18" t="s">
        <v>386</v>
      </c>
      <c r="G126" s="21" t="s">
        <v>185</v>
      </c>
      <c r="H126" s="71" t="s">
        <v>387</v>
      </c>
      <c r="I126" s="71" t="s">
        <v>387</v>
      </c>
      <c r="J126" s="71"/>
      <c r="K126" s="71"/>
    </row>
    <row r="127" spans="1:11" ht="13" x14ac:dyDescent="0.15">
      <c r="A127" s="15" t="s">
        <v>3561</v>
      </c>
      <c r="B127" s="18" t="s">
        <v>354</v>
      </c>
      <c r="C127" s="293">
        <v>126</v>
      </c>
      <c r="D127" s="20" t="s">
        <v>847</v>
      </c>
      <c r="E127" s="20">
        <v>60</v>
      </c>
      <c r="F127" s="18" t="s">
        <v>393</v>
      </c>
      <c r="G127" s="21" t="s">
        <v>173</v>
      </c>
      <c r="H127" s="71" t="s">
        <v>387</v>
      </c>
      <c r="I127" s="71" t="s">
        <v>387</v>
      </c>
      <c r="J127" s="71"/>
      <c r="K127" s="71"/>
    </row>
    <row r="128" spans="1:11" ht="13" x14ac:dyDescent="0.15">
      <c r="A128" s="15" t="s">
        <v>3562</v>
      </c>
      <c r="B128" s="18" t="s">
        <v>354</v>
      </c>
      <c r="C128" s="293">
        <v>127</v>
      </c>
      <c r="D128" s="20" t="s">
        <v>847</v>
      </c>
      <c r="E128" s="20">
        <v>120</v>
      </c>
      <c r="F128" s="18" t="s">
        <v>398</v>
      </c>
      <c r="G128" s="21" t="s">
        <v>181</v>
      </c>
      <c r="H128" s="71" t="s">
        <v>387</v>
      </c>
      <c r="I128" s="71" t="s">
        <v>387</v>
      </c>
      <c r="J128" s="71"/>
      <c r="K128" s="71"/>
    </row>
    <row r="129" spans="1:11" ht="13" x14ac:dyDescent="0.15">
      <c r="A129" s="15" t="s">
        <v>932</v>
      </c>
      <c r="B129" s="18" t="s">
        <v>354</v>
      </c>
      <c r="C129" s="293">
        <v>128</v>
      </c>
      <c r="D129" s="20" t="s">
        <v>847</v>
      </c>
      <c r="E129" s="20">
        <v>130</v>
      </c>
      <c r="F129" s="18" t="s">
        <v>398</v>
      </c>
      <c r="G129" s="21" t="s">
        <v>181</v>
      </c>
      <c r="H129" s="71" t="s">
        <v>387</v>
      </c>
      <c r="I129" s="71" t="s">
        <v>387</v>
      </c>
      <c r="J129" s="71"/>
      <c r="K129" s="71"/>
    </row>
    <row r="130" spans="1:11" ht="13" x14ac:dyDescent="0.15">
      <c r="A130" s="15" t="s">
        <v>1875</v>
      </c>
      <c r="B130" s="18" t="s">
        <v>354</v>
      </c>
      <c r="C130" s="293">
        <v>129</v>
      </c>
      <c r="D130" s="20" t="s">
        <v>847</v>
      </c>
      <c r="E130" s="20">
        <v>60</v>
      </c>
      <c r="F130" s="18" t="s">
        <v>393</v>
      </c>
      <c r="G130" s="21" t="s">
        <v>173</v>
      </c>
      <c r="H130" s="71" t="s">
        <v>387</v>
      </c>
      <c r="I130" s="71" t="s">
        <v>387</v>
      </c>
      <c r="J130" s="71"/>
      <c r="K130" s="71"/>
    </row>
    <row r="131" spans="1:11" ht="13" x14ac:dyDescent="0.15">
      <c r="A131" s="15" t="s">
        <v>1858</v>
      </c>
      <c r="B131" s="18" t="s">
        <v>354</v>
      </c>
      <c r="C131" s="293">
        <v>130</v>
      </c>
      <c r="D131" s="20" t="s">
        <v>847</v>
      </c>
      <c r="E131" s="20">
        <v>130</v>
      </c>
      <c r="F131" s="18" t="s">
        <v>398</v>
      </c>
      <c r="G131" s="21" t="s">
        <v>177</v>
      </c>
      <c r="H131" s="71" t="s">
        <v>387</v>
      </c>
      <c r="I131" s="71" t="s">
        <v>387</v>
      </c>
      <c r="J131" s="71"/>
      <c r="K131" s="71"/>
    </row>
    <row r="132" spans="1:11" ht="13" x14ac:dyDescent="0.15">
      <c r="A132" s="15" t="s">
        <v>1949</v>
      </c>
      <c r="B132" s="18" t="s">
        <v>354</v>
      </c>
      <c r="C132" s="293">
        <v>131</v>
      </c>
      <c r="D132" s="20" t="s">
        <v>847</v>
      </c>
      <c r="E132" s="20">
        <v>140</v>
      </c>
      <c r="F132" s="18" t="s">
        <v>398</v>
      </c>
      <c r="G132" s="21" t="s">
        <v>181</v>
      </c>
      <c r="H132" s="71" t="s">
        <v>387</v>
      </c>
      <c r="I132" s="71" t="s">
        <v>387</v>
      </c>
      <c r="J132" s="71"/>
      <c r="K132" s="71"/>
    </row>
    <row r="133" spans="1:11" ht="13" x14ac:dyDescent="0.15">
      <c r="A133" s="15" t="s">
        <v>2390</v>
      </c>
      <c r="B133" s="18" t="s">
        <v>354</v>
      </c>
      <c r="C133" s="293">
        <v>132</v>
      </c>
      <c r="D133" s="20" t="s">
        <v>847</v>
      </c>
      <c r="E133" s="20">
        <v>100</v>
      </c>
      <c r="F133" s="18" t="s">
        <v>393</v>
      </c>
      <c r="G133" s="21" t="s">
        <v>177</v>
      </c>
      <c r="H133" s="71" t="s">
        <v>387</v>
      </c>
      <c r="I133" s="71" t="s">
        <v>387</v>
      </c>
      <c r="J133" s="71"/>
      <c r="K133" s="71"/>
    </row>
    <row r="134" spans="1:11" ht="13" x14ac:dyDescent="0.15">
      <c r="A134" s="15" t="s">
        <v>2544</v>
      </c>
      <c r="B134" s="18" t="s">
        <v>354</v>
      </c>
      <c r="C134" s="293">
        <v>133</v>
      </c>
      <c r="D134" s="20" t="s">
        <v>847</v>
      </c>
      <c r="E134" s="20">
        <v>60</v>
      </c>
      <c r="F134" s="18" t="s">
        <v>393</v>
      </c>
      <c r="G134" s="21" t="s">
        <v>173</v>
      </c>
      <c r="H134" s="71" t="s">
        <v>387</v>
      </c>
      <c r="I134" s="71" t="s">
        <v>387</v>
      </c>
      <c r="J134" s="71"/>
      <c r="K134" s="71"/>
    </row>
    <row r="135" spans="1:11" ht="13" x14ac:dyDescent="0.15">
      <c r="A135" s="15" t="s">
        <v>2545</v>
      </c>
      <c r="B135" s="18" t="s">
        <v>354</v>
      </c>
      <c r="C135" s="293">
        <v>134</v>
      </c>
      <c r="D135" s="20" t="s">
        <v>847</v>
      </c>
      <c r="E135" s="20">
        <v>90</v>
      </c>
      <c r="F135" s="18" t="s">
        <v>398</v>
      </c>
      <c r="G135" s="21" t="s">
        <v>177</v>
      </c>
      <c r="H135" s="71" t="s">
        <v>387</v>
      </c>
      <c r="I135" s="71" t="s">
        <v>387</v>
      </c>
      <c r="J135" s="71"/>
      <c r="K135" s="71"/>
    </row>
    <row r="136" spans="1:11" ht="13" x14ac:dyDescent="0.15">
      <c r="A136" s="15" t="s">
        <v>2546</v>
      </c>
      <c r="B136" s="18" t="s">
        <v>354</v>
      </c>
      <c r="C136" s="293">
        <v>135</v>
      </c>
      <c r="D136" s="20" t="s">
        <v>847</v>
      </c>
      <c r="E136" s="20">
        <v>140</v>
      </c>
      <c r="F136" s="18" t="s">
        <v>386</v>
      </c>
      <c r="G136" s="21" t="s">
        <v>181</v>
      </c>
      <c r="H136" s="71" t="s">
        <v>387</v>
      </c>
      <c r="I136" s="71" t="s">
        <v>387</v>
      </c>
      <c r="J136" s="71"/>
      <c r="K136" s="71"/>
    </row>
    <row r="137" spans="1:11" ht="13" x14ac:dyDescent="0.15">
      <c r="A137" s="15" t="s">
        <v>3644</v>
      </c>
      <c r="B137" s="18" t="s">
        <v>354</v>
      </c>
      <c r="C137" s="293">
        <v>136</v>
      </c>
      <c r="D137" s="20" t="s">
        <v>847</v>
      </c>
      <c r="E137" s="20">
        <v>220</v>
      </c>
      <c r="F137" s="18" t="s">
        <v>393</v>
      </c>
      <c r="G137" s="21" t="s">
        <v>197</v>
      </c>
      <c r="H137" s="71" t="s">
        <v>387</v>
      </c>
      <c r="I137" s="71" t="s">
        <v>387</v>
      </c>
      <c r="J137" s="71"/>
      <c r="K137" s="71" t="s">
        <v>387</v>
      </c>
    </row>
    <row r="138" spans="1:11" ht="13" x14ac:dyDescent="0.15">
      <c r="A138" s="15" t="s">
        <v>3645</v>
      </c>
      <c r="B138" s="18" t="s">
        <v>354</v>
      </c>
      <c r="C138" s="293">
        <v>137</v>
      </c>
      <c r="D138" s="20" t="s">
        <v>847</v>
      </c>
      <c r="E138" s="20">
        <v>340</v>
      </c>
      <c r="F138" s="18" t="s">
        <v>3519</v>
      </c>
      <c r="G138" s="21" t="s">
        <v>197</v>
      </c>
      <c r="H138" s="71" t="s">
        <v>387</v>
      </c>
      <c r="I138" s="71" t="s">
        <v>387</v>
      </c>
      <c r="J138" s="71"/>
      <c r="K138" s="71" t="s">
        <v>387</v>
      </c>
    </row>
    <row r="139" spans="1:11" ht="13" x14ac:dyDescent="0.15">
      <c r="A139" s="15" t="s">
        <v>3646</v>
      </c>
      <c r="B139" s="18" t="s">
        <v>354</v>
      </c>
      <c r="C139" s="293">
        <v>138</v>
      </c>
      <c r="D139" s="20" t="s">
        <v>847</v>
      </c>
      <c r="E139" s="20">
        <v>130</v>
      </c>
      <c r="F139" s="18" t="s">
        <v>393</v>
      </c>
      <c r="G139" s="19" t="s">
        <v>185</v>
      </c>
      <c r="H139" s="71" t="s">
        <v>387</v>
      </c>
      <c r="I139" s="71" t="s">
        <v>387</v>
      </c>
      <c r="J139" s="71"/>
      <c r="K139" s="71"/>
    </row>
    <row r="140" spans="1:11" ht="13" x14ac:dyDescent="0.15">
      <c r="A140" s="15" t="s">
        <v>3647</v>
      </c>
      <c r="B140" s="18" t="s">
        <v>354</v>
      </c>
      <c r="C140" s="293">
        <v>139</v>
      </c>
      <c r="D140" s="20" t="s">
        <v>847</v>
      </c>
      <c r="E140" s="20">
        <v>120</v>
      </c>
      <c r="F140" s="18" t="s">
        <v>393</v>
      </c>
      <c r="G140" s="19" t="s">
        <v>181</v>
      </c>
      <c r="H140" s="71" t="s">
        <v>387</v>
      </c>
      <c r="I140" s="71" t="s">
        <v>387</v>
      </c>
      <c r="J140" s="71"/>
      <c r="K140" s="71"/>
    </row>
    <row r="141" spans="1:11" ht="13" x14ac:dyDescent="0.15">
      <c r="A141" s="15" t="s">
        <v>3648</v>
      </c>
      <c r="B141" s="18" t="s">
        <v>354</v>
      </c>
      <c r="C141" s="293">
        <v>140</v>
      </c>
      <c r="D141" s="20" t="s">
        <v>847</v>
      </c>
      <c r="E141" s="20">
        <v>120</v>
      </c>
      <c r="F141" s="18" t="s">
        <v>393</v>
      </c>
      <c r="G141" s="21" t="s">
        <v>181</v>
      </c>
      <c r="H141" s="71" t="s">
        <v>387</v>
      </c>
      <c r="I141" s="71" t="s">
        <v>387</v>
      </c>
      <c r="J141" s="71"/>
      <c r="K141" s="71"/>
    </row>
    <row r="142" spans="1:11" ht="13" x14ac:dyDescent="0.15">
      <c r="A142" s="15" t="s">
        <v>513</v>
      </c>
      <c r="B142" s="18" t="s">
        <v>354</v>
      </c>
      <c r="C142" s="293">
        <v>141</v>
      </c>
      <c r="D142" s="20" t="s">
        <v>392</v>
      </c>
      <c r="E142" s="20">
        <v>150</v>
      </c>
      <c r="F142" s="18" t="s">
        <v>393</v>
      </c>
      <c r="G142" s="19" t="s">
        <v>181</v>
      </c>
      <c r="H142" s="71" t="s">
        <v>387</v>
      </c>
      <c r="I142" s="71" t="s">
        <v>387</v>
      </c>
      <c r="J142" s="71"/>
      <c r="K142" s="71"/>
    </row>
    <row r="143" spans="1:11" ht="13" x14ac:dyDescent="0.15">
      <c r="A143" s="15" t="s">
        <v>1835</v>
      </c>
      <c r="B143" s="18" t="s">
        <v>354</v>
      </c>
      <c r="C143" s="293">
        <v>142</v>
      </c>
      <c r="D143" s="20" t="s">
        <v>392</v>
      </c>
      <c r="E143" s="20">
        <v>70</v>
      </c>
      <c r="F143" s="18" t="s">
        <v>393</v>
      </c>
      <c r="G143" s="19" t="s">
        <v>177</v>
      </c>
      <c r="H143" s="71" t="s">
        <v>387</v>
      </c>
      <c r="I143" s="71" t="s">
        <v>387</v>
      </c>
      <c r="J143" s="71"/>
      <c r="K143" s="71"/>
    </row>
    <row r="144" spans="1:11" ht="13" x14ac:dyDescent="0.15">
      <c r="A144" s="15" t="s">
        <v>2300</v>
      </c>
      <c r="B144" s="18" t="s">
        <v>354</v>
      </c>
      <c r="C144" s="293">
        <v>143</v>
      </c>
      <c r="D144" s="20" t="s">
        <v>392</v>
      </c>
      <c r="E144" s="20">
        <v>60</v>
      </c>
      <c r="F144" s="18" t="s">
        <v>393</v>
      </c>
      <c r="G144" s="21" t="s">
        <v>173</v>
      </c>
      <c r="H144" s="71" t="s">
        <v>387</v>
      </c>
      <c r="I144" s="71" t="s">
        <v>387</v>
      </c>
      <c r="J144" s="71"/>
      <c r="K144" s="71"/>
    </row>
    <row r="145" spans="1:11" ht="13" x14ac:dyDescent="0.15">
      <c r="A145" s="15" t="s">
        <v>2301</v>
      </c>
      <c r="B145" s="18" t="s">
        <v>354</v>
      </c>
      <c r="C145" s="293">
        <v>144</v>
      </c>
      <c r="D145" s="20" t="s">
        <v>392</v>
      </c>
      <c r="E145" s="20">
        <v>80</v>
      </c>
      <c r="F145" s="18" t="s">
        <v>398</v>
      </c>
      <c r="G145" s="21" t="s">
        <v>177</v>
      </c>
      <c r="H145" s="71" t="s">
        <v>387</v>
      </c>
      <c r="I145" s="71" t="s">
        <v>387</v>
      </c>
      <c r="J145" s="71"/>
      <c r="K145" s="71"/>
    </row>
    <row r="146" spans="1:11" ht="13" x14ac:dyDescent="0.15">
      <c r="A146" s="15" t="s">
        <v>2302</v>
      </c>
      <c r="B146" s="18" t="s">
        <v>354</v>
      </c>
      <c r="C146" s="293">
        <v>145</v>
      </c>
      <c r="D146" s="20" t="s">
        <v>392</v>
      </c>
      <c r="E146" s="20">
        <v>150</v>
      </c>
      <c r="F146" s="18" t="s">
        <v>386</v>
      </c>
      <c r="G146" s="21" t="s">
        <v>181</v>
      </c>
      <c r="H146" s="71" t="s">
        <v>387</v>
      </c>
      <c r="I146" s="71" t="s">
        <v>387</v>
      </c>
      <c r="J146" s="71"/>
      <c r="K146" s="71"/>
    </row>
    <row r="147" spans="1:11" ht="13" x14ac:dyDescent="0.15">
      <c r="A147" s="15" t="s">
        <v>2554</v>
      </c>
      <c r="B147" s="18" t="s">
        <v>354</v>
      </c>
      <c r="C147" s="293">
        <v>146</v>
      </c>
      <c r="D147" s="20" t="s">
        <v>392</v>
      </c>
      <c r="E147" s="20">
        <v>70</v>
      </c>
      <c r="F147" s="18" t="s">
        <v>393</v>
      </c>
      <c r="G147" s="21" t="s">
        <v>173</v>
      </c>
      <c r="H147" s="71" t="s">
        <v>387</v>
      </c>
      <c r="I147" s="71" t="s">
        <v>387</v>
      </c>
      <c r="J147" s="71"/>
      <c r="K147" s="71"/>
    </row>
    <row r="148" spans="1:11" ht="13" x14ac:dyDescent="0.15">
      <c r="A148" s="15" t="s">
        <v>2555</v>
      </c>
      <c r="B148" s="18" t="s">
        <v>354</v>
      </c>
      <c r="C148" s="293">
        <v>147</v>
      </c>
      <c r="D148" s="20" t="s">
        <v>392</v>
      </c>
      <c r="E148" s="20">
        <v>130</v>
      </c>
      <c r="F148" s="18" t="s">
        <v>398</v>
      </c>
      <c r="G148" s="21" t="s">
        <v>181</v>
      </c>
      <c r="H148" s="71" t="s">
        <v>387</v>
      </c>
      <c r="I148" s="71" t="s">
        <v>387</v>
      </c>
      <c r="J148" s="71"/>
      <c r="K148" s="71"/>
    </row>
    <row r="149" spans="1:11" ht="13" x14ac:dyDescent="0.15">
      <c r="A149" s="15" t="s">
        <v>2619</v>
      </c>
      <c r="B149" s="18" t="s">
        <v>354</v>
      </c>
      <c r="C149" s="293">
        <v>148</v>
      </c>
      <c r="D149" s="20" t="s">
        <v>392</v>
      </c>
      <c r="E149" s="20">
        <v>90</v>
      </c>
      <c r="F149" s="18" t="s">
        <v>393</v>
      </c>
      <c r="G149" s="21" t="s">
        <v>177</v>
      </c>
      <c r="H149" s="71" t="s">
        <v>387</v>
      </c>
      <c r="I149" s="71" t="s">
        <v>387</v>
      </c>
      <c r="J149" s="71"/>
      <c r="K149" s="71"/>
    </row>
    <row r="150" spans="1:11" ht="13" x14ac:dyDescent="0.15">
      <c r="A150" s="15" t="s">
        <v>2960</v>
      </c>
      <c r="B150" s="18" t="s">
        <v>354</v>
      </c>
      <c r="C150" s="293">
        <v>149</v>
      </c>
      <c r="D150" s="20" t="s">
        <v>392</v>
      </c>
      <c r="E150" s="20">
        <v>80</v>
      </c>
      <c r="F150" s="18" t="s">
        <v>393</v>
      </c>
      <c r="G150" s="21" t="s">
        <v>173</v>
      </c>
      <c r="H150" s="71" t="s">
        <v>387</v>
      </c>
      <c r="I150" s="71" t="s">
        <v>387</v>
      </c>
      <c r="J150" s="71"/>
      <c r="K150" s="71"/>
    </row>
    <row r="151" spans="1:11" ht="13" x14ac:dyDescent="0.15">
      <c r="A151" s="15" t="s">
        <v>2961</v>
      </c>
      <c r="B151" s="18" t="s">
        <v>354</v>
      </c>
      <c r="C151" s="293">
        <v>150</v>
      </c>
      <c r="D151" s="20" t="s">
        <v>392</v>
      </c>
      <c r="E151" s="20">
        <v>140</v>
      </c>
      <c r="F151" s="18" t="s">
        <v>398</v>
      </c>
      <c r="G151" s="21" t="s">
        <v>177</v>
      </c>
      <c r="H151" s="71" t="s">
        <v>387</v>
      </c>
      <c r="I151" s="71" t="s">
        <v>387</v>
      </c>
      <c r="J151" s="71"/>
      <c r="K151" s="71"/>
    </row>
    <row r="152" spans="1:11" ht="13" x14ac:dyDescent="0.15">
      <c r="A152" s="15" t="s">
        <v>3649</v>
      </c>
      <c r="B152" s="18" t="s">
        <v>354</v>
      </c>
      <c r="C152" s="293">
        <v>151</v>
      </c>
      <c r="D152" s="20" t="s">
        <v>392</v>
      </c>
      <c r="E152" s="20">
        <v>70</v>
      </c>
      <c r="F152" s="18" t="s">
        <v>393</v>
      </c>
      <c r="G152" s="21" t="s">
        <v>173</v>
      </c>
      <c r="H152" s="71" t="s">
        <v>387</v>
      </c>
      <c r="I152" s="71" t="s">
        <v>387</v>
      </c>
      <c r="J152" s="71"/>
      <c r="K152" s="71"/>
    </row>
    <row r="153" spans="1:11" ht="13" x14ac:dyDescent="0.15">
      <c r="A153" s="15" t="s">
        <v>3650</v>
      </c>
      <c r="B153" s="18" t="s">
        <v>354</v>
      </c>
      <c r="C153" s="293">
        <v>152</v>
      </c>
      <c r="D153" s="20" t="s">
        <v>392</v>
      </c>
      <c r="E153" s="20">
        <v>120</v>
      </c>
      <c r="F153" s="18" t="s">
        <v>398</v>
      </c>
      <c r="G153" s="21" t="s">
        <v>181</v>
      </c>
      <c r="H153" s="71" t="s">
        <v>387</v>
      </c>
      <c r="I153" s="71" t="s">
        <v>387</v>
      </c>
      <c r="J153" s="71"/>
      <c r="K153" s="71"/>
    </row>
    <row r="154" spans="1:11" ht="13" x14ac:dyDescent="0.15">
      <c r="A154" s="15" t="s">
        <v>3651</v>
      </c>
      <c r="B154" s="18" t="s">
        <v>354</v>
      </c>
      <c r="C154" s="293">
        <v>153</v>
      </c>
      <c r="D154" s="20" t="s">
        <v>392</v>
      </c>
      <c r="E154" s="20">
        <v>210</v>
      </c>
      <c r="F154" s="18" t="s">
        <v>393</v>
      </c>
      <c r="G154" s="21" t="s">
        <v>197</v>
      </c>
      <c r="H154" s="71" t="s">
        <v>387</v>
      </c>
      <c r="I154" s="71" t="s">
        <v>387</v>
      </c>
      <c r="J154" s="71"/>
      <c r="K154" s="71" t="s">
        <v>387</v>
      </c>
    </row>
    <row r="155" spans="1:11" ht="13" x14ac:dyDescent="0.15">
      <c r="A155" s="15" t="s">
        <v>3809</v>
      </c>
      <c r="B155" s="18" t="s">
        <v>354</v>
      </c>
      <c r="C155" s="293">
        <v>154</v>
      </c>
      <c r="D155" s="20" t="s">
        <v>469</v>
      </c>
      <c r="E155" s="20"/>
      <c r="F155" s="20" t="s">
        <v>1069</v>
      </c>
      <c r="G155" s="21" t="s">
        <v>185</v>
      </c>
      <c r="H155" s="71" t="s">
        <v>387</v>
      </c>
      <c r="I155" s="71" t="s">
        <v>387</v>
      </c>
      <c r="J155" s="71"/>
      <c r="K155" s="71"/>
    </row>
    <row r="156" spans="1:11" ht="13" x14ac:dyDescent="0.15">
      <c r="A156" s="15" t="s">
        <v>3652</v>
      </c>
      <c r="B156" s="18" t="s">
        <v>354</v>
      </c>
      <c r="C156" s="293">
        <v>155</v>
      </c>
      <c r="D156" s="20" t="s">
        <v>469</v>
      </c>
      <c r="E156" s="20"/>
      <c r="F156" s="20" t="s">
        <v>1542</v>
      </c>
      <c r="G156" s="21" t="s">
        <v>177</v>
      </c>
      <c r="H156" s="71" t="s">
        <v>387</v>
      </c>
      <c r="I156" s="71" t="s">
        <v>387</v>
      </c>
      <c r="J156" s="71"/>
      <c r="K156" s="71"/>
    </row>
    <row r="157" spans="1:11" ht="13" x14ac:dyDescent="0.15">
      <c r="A157" s="15" t="s">
        <v>3653</v>
      </c>
      <c r="B157" s="18" t="s">
        <v>354</v>
      </c>
      <c r="C157" s="293">
        <v>156</v>
      </c>
      <c r="D157" s="20" t="s">
        <v>469</v>
      </c>
      <c r="E157" s="20"/>
      <c r="F157" s="20" t="s">
        <v>1542</v>
      </c>
      <c r="G157" s="21" t="s">
        <v>177</v>
      </c>
      <c r="H157" s="71" t="s">
        <v>387</v>
      </c>
      <c r="I157" s="71" t="s">
        <v>387</v>
      </c>
      <c r="J157" s="71"/>
      <c r="K157" s="71"/>
    </row>
    <row r="158" spans="1:11" ht="13" x14ac:dyDescent="0.15">
      <c r="A158" s="15" t="s">
        <v>3654</v>
      </c>
      <c r="B158" s="18" t="s">
        <v>354</v>
      </c>
      <c r="C158" s="293">
        <v>157</v>
      </c>
      <c r="D158" s="20" t="s">
        <v>469</v>
      </c>
      <c r="E158" s="20"/>
      <c r="F158" s="20" t="s">
        <v>1542</v>
      </c>
      <c r="G158" s="21" t="s">
        <v>177</v>
      </c>
      <c r="H158" s="71" t="s">
        <v>387</v>
      </c>
      <c r="I158" s="71" t="s">
        <v>387</v>
      </c>
      <c r="J158" s="71"/>
      <c r="K158" s="71"/>
    </row>
    <row r="159" spans="1:11" ht="13" x14ac:dyDescent="0.15">
      <c r="A159" s="15" t="s">
        <v>3655</v>
      </c>
      <c r="B159" s="18" t="s">
        <v>354</v>
      </c>
      <c r="C159" s="293">
        <v>158</v>
      </c>
      <c r="D159" s="20" t="s">
        <v>469</v>
      </c>
      <c r="E159" s="20"/>
      <c r="F159" s="20" t="s">
        <v>1069</v>
      </c>
      <c r="G159" s="21" t="s">
        <v>177</v>
      </c>
      <c r="H159" s="71" t="s">
        <v>387</v>
      </c>
      <c r="I159" s="71" t="s">
        <v>387</v>
      </c>
      <c r="J159" s="71"/>
      <c r="K159" s="71"/>
    </row>
    <row r="160" spans="1:11" ht="13" x14ac:dyDescent="0.15">
      <c r="A160" s="15" t="s">
        <v>481</v>
      </c>
      <c r="B160" s="18" t="s">
        <v>354</v>
      </c>
      <c r="C160" s="293">
        <v>159</v>
      </c>
      <c r="D160" s="20" t="s">
        <v>469</v>
      </c>
      <c r="E160" s="20"/>
      <c r="F160" s="20" t="s">
        <v>1542</v>
      </c>
      <c r="G160" s="21" t="s">
        <v>177</v>
      </c>
      <c r="H160" s="71" t="s">
        <v>387</v>
      </c>
      <c r="I160" s="71" t="s">
        <v>387</v>
      </c>
      <c r="J160" s="71"/>
      <c r="K160" s="71"/>
    </row>
    <row r="161" spans="1:11" ht="13" x14ac:dyDescent="0.15">
      <c r="A161" s="15" t="s">
        <v>3656</v>
      </c>
      <c r="B161" s="18" t="s">
        <v>354</v>
      </c>
      <c r="C161" s="293">
        <v>160</v>
      </c>
      <c r="D161" s="20" t="s">
        <v>469</v>
      </c>
      <c r="E161" s="20"/>
      <c r="F161" s="20" t="s">
        <v>721</v>
      </c>
      <c r="G161" s="21" t="s">
        <v>177</v>
      </c>
      <c r="H161" s="71" t="s">
        <v>387</v>
      </c>
      <c r="I161" s="71" t="s">
        <v>387</v>
      </c>
      <c r="J161" s="71"/>
      <c r="K161" s="71"/>
    </row>
    <row r="162" spans="1:11" ht="13" x14ac:dyDescent="0.15">
      <c r="A162" s="15" t="s">
        <v>3657</v>
      </c>
      <c r="B162" s="18" t="s">
        <v>354</v>
      </c>
      <c r="C162" s="293">
        <v>161</v>
      </c>
      <c r="D162" s="20" t="s">
        <v>469</v>
      </c>
      <c r="E162" s="20"/>
      <c r="F162" s="20" t="s">
        <v>1069</v>
      </c>
      <c r="G162" s="21" t="s">
        <v>177</v>
      </c>
      <c r="H162" s="71" t="s">
        <v>387</v>
      </c>
      <c r="I162" s="71" t="s">
        <v>387</v>
      </c>
      <c r="J162" s="71"/>
      <c r="K162" s="71"/>
    </row>
    <row r="163" spans="1:11" ht="13" x14ac:dyDescent="0.15">
      <c r="A163" s="15" t="s">
        <v>3658</v>
      </c>
      <c r="B163" s="18" t="s">
        <v>354</v>
      </c>
      <c r="C163" s="293">
        <v>162</v>
      </c>
      <c r="D163" s="20" t="s">
        <v>469</v>
      </c>
      <c r="E163" s="20"/>
      <c r="F163" s="20" t="s">
        <v>1542</v>
      </c>
      <c r="G163" s="21" t="s">
        <v>177</v>
      </c>
      <c r="H163" s="71" t="s">
        <v>387</v>
      </c>
      <c r="I163" s="71" t="s">
        <v>387</v>
      </c>
      <c r="J163" s="71"/>
      <c r="K163" s="71"/>
    </row>
    <row r="164" spans="1:11" ht="13" x14ac:dyDescent="0.15">
      <c r="A164" s="15" t="s">
        <v>3659</v>
      </c>
      <c r="B164" s="18" t="s">
        <v>354</v>
      </c>
      <c r="C164" s="293">
        <v>163</v>
      </c>
      <c r="D164" s="20" t="s">
        <v>469</v>
      </c>
      <c r="E164" s="20"/>
      <c r="F164" s="20" t="s">
        <v>1069</v>
      </c>
      <c r="G164" s="21" t="s">
        <v>177</v>
      </c>
      <c r="H164" s="71" t="s">
        <v>387</v>
      </c>
      <c r="I164" s="71" t="s">
        <v>387</v>
      </c>
      <c r="J164" s="71"/>
      <c r="K164" s="71"/>
    </row>
    <row r="165" spans="1:11" ht="13" x14ac:dyDescent="0.15">
      <c r="A165" s="15" t="s">
        <v>549</v>
      </c>
      <c r="B165" s="18" t="s">
        <v>354</v>
      </c>
      <c r="C165" s="293">
        <v>164</v>
      </c>
      <c r="D165" s="20" t="s">
        <v>469</v>
      </c>
      <c r="E165" s="20"/>
      <c r="F165" s="20" t="s">
        <v>1542</v>
      </c>
      <c r="G165" s="21" t="s">
        <v>177</v>
      </c>
      <c r="H165" s="71" t="s">
        <v>387</v>
      </c>
      <c r="I165" s="71" t="s">
        <v>387</v>
      </c>
      <c r="J165" s="71"/>
      <c r="K165" s="71"/>
    </row>
    <row r="166" spans="1:11" ht="13" x14ac:dyDescent="0.15">
      <c r="A166" s="15" t="s">
        <v>3660</v>
      </c>
      <c r="B166" s="18" t="s">
        <v>354</v>
      </c>
      <c r="C166" s="293">
        <v>165</v>
      </c>
      <c r="D166" s="20" t="s">
        <v>469</v>
      </c>
      <c r="E166" s="20"/>
      <c r="F166" s="20" t="s">
        <v>1542</v>
      </c>
      <c r="G166" s="21" t="s">
        <v>177</v>
      </c>
      <c r="H166" s="71" t="s">
        <v>387</v>
      </c>
      <c r="I166" s="71" t="s">
        <v>387</v>
      </c>
      <c r="J166" s="71"/>
      <c r="K166" s="71"/>
    </row>
    <row r="167" spans="1:11" ht="13" x14ac:dyDescent="0.15">
      <c r="A167" s="15" t="s">
        <v>2454</v>
      </c>
      <c r="B167" s="18" t="s">
        <v>354</v>
      </c>
      <c r="C167" s="293">
        <v>166</v>
      </c>
      <c r="D167" s="20" t="s">
        <v>469</v>
      </c>
      <c r="E167" s="20"/>
      <c r="F167" s="20" t="s">
        <v>1069</v>
      </c>
      <c r="G167" s="21" t="s">
        <v>177</v>
      </c>
      <c r="H167" s="71" t="s">
        <v>387</v>
      </c>
      <c r="I167" s="71" t="s">
        <v>387</v>
      </c>
      <c r="J167" s="71"/>
      <c r="K167" s="71"/>
    </row>
    <row r="168" spans="1:11" ht="13" x14ac:dyDescent="0.15">
      <c r="A168" s="15" t="s">
        <v>3661</v>
      </c>
      <c r="B168" s="18" t="s">
        <v>354</v>
      </c>
      <c r="C168" s="293">
        <v>167</v>
      </c>
      <c r="D168" s="20" t="s">
        <v>469</v>
      </c>
      <c r="E168" s="20"/>
      <c r="F168" s="20" t="s">
        <v>1069</v>
      </c>
      <c r="G168" s="21" t="s">
        <v>177</v>
      </c>
      <c r="H168" s="71" t="s">
        <v>387</v>
      </c>
      <c r="I168" s="71" t="s">
        <v>387</v>
      </c>
      <c r="J168" s="71"/>
      <c r="K168" s="71"/>
    </row>
    <row r="169" spans="1:11" ht="13" x14ac:dyDescent="0.15">
      <c r="A169" s="15" t="s">
        <v>2437</v>
      </c>
      <c r="B169" s="18" t="s">
        <v>354</v>
      </c>
      <c r="C169" s="293">
        <v>168</v>
      </c>
      <c r="D169" s="20" t="s">
        <v>469</v>
      </c>
      <c r="E169" s="20"/>
      <c r="F169" s="20" t="s">
        <v>1542</v>
      </c>
      <c r="G169" s="21" t="s">
        <v>177</v>
      </c>
      <c r="H169" s="71" t="s">
        <v>387</v>
      </c>
      <c r="I169" s="71" t="s">
        <v>387</v>
      </c>
      <c r="J169" s="71"/>
      <c r="K169" s="71"/>
    </row>
    <row r="170" spans="1:11" ht="13" x14ac:dyDescent="0.15">
      <c r="A170" s="15" t="s">
        <v>3662</v>
      </c>
      <c r="B170" s="18" t="s">
        <v>354</v>
      </c>
      <c r="C170" s="293">
        <v>169</v>
      </c>
      <c r="D170" s="20" t="s">
        <v>469</v>
      </c>
      <c r="E170" s="20"/>
      <c r="F170" s="20" t="s">
        <v>721</v>
      </c>
      <c r="G170" s="21" t="s">
        <v>177</v>
      </c>
      <c r="H170" s="71" t="s">
        <v>387</v>
      </c>
      <c r="I170" s="71" t="s">
        <v>387</v>
      </c>
      <c r="J170" s="71"/>
      <c r="K170" s="71"/>
    </row>
    <row r="171" spans="1:11" ht="13" x14ac:dyDescent="0.15">
      <c r="A171" s="15" t="s">
        <v>3663</v>
      </c>
      <c r="B171" s="18" t="s">
        <v>354</v>
      </c>
      <c r="C171" s="293">
        <v>170</v>
      </c>
      <c r="D171" s="20" t="s">
        <v>469</v>
      </c>
      <c r="E171" s="20"/>
      <c r="F171" s="20" t="s">
        <v>721</v>
      </c>
      <c r="G171" s="21" t="s">
        <v>177</v>
      </c>
      <c r="H171" s="71" t="s">
        <v>387</v>
      </c>
      <c r="I171" s="71" t="s">
        <v>387</v>
      </c>
      <c r="J171" s="71"/>
      <c r="K171" s="71"/>
    </row>
    <row r="172" spans="1:11" ht="13" x14ac:dyDescent="0.15">
      <c r="A172" s="15" t="s">
        <v>3664</v>
      </c>
      <c r="B172" s="18" t="s">
        <v>354</v>
      </c>
      <c r="C172" s="293">
        <v>171</v>
      </c>
      <c r="D172" s="20" t="s">
        <v>496</v>
      </c>
      <c r="E172" s="20"/>
      <c r="F172" s="20" t="s">
        <v>497</v>
      </c>
      <c r="G172" s="21" t="s">
        <v>177</v>
      </c>
      <c r="H172" s="71" t="s">
        <v>387</v>
      </c>
      <c r="I172" s="71" t="s">
        <v>387</v>
      </c>
      <c r="J172" s="71"/>
      <c r="K172" s="71"/>
    </row>
    <row r="173" spans="1:11" ht="13" x14ac:dyDescent="0.15">
      <c r="A173" s="15" t="s">
        <v>3665</v>
      </c>
      <c r="B173" s="18" t="s">
        <v>354</v>
      </c>
      <c r="C173" s="293">
        <v>172</v>
      </c>
      <c r="D173" s="20" t="s">
        <v>496</v>
      </c>
      <c r="E173" s="20"/>
      <c r="F173" s="20" t="s">
        <v>497</v>
      </c>
      <c r="G173" s="21" t="s">
        <v>177</v>
      </c>
      <c r="H173" s="71" t="s">
        <v>387</v>
      </c>
      <c r="I173" s="71" t="s">
        <v>387</v>
      </c>
      <c r="J173" s="71"/>
      <c r="K173" s="71"/>
    </row>
    <row r="174" spans="1:11" ht="13" x14ac:dyDescent="0.15">
      <c r="A174" s="15" t="s">
        <v>3666</v>
      </c>
      <c r="B174" s="18" t="s">
        <v>354</v>
      </c>
      <c r="C174" s="293">
        <v>173</v>
      </c>
      <c r="D174" s="20" t="s">
        <v>496</v>
      </c>
      <c r="E174" s="20"/>
      <c r="F174" s="20" t="s">
        <v>497</v>
      </c>
      <c r="G174" s="21" t="s">
        <v>177</v>
      </c>
      <c r="H174" s="71" t="s">
        <v>387</v>
      </c>
      <c r="I174" s="71" t="s">
        <v>387</v>
      </c>
      <c r="J174" s="71"/>
      <c r="K174" s="71"/>
    </row>
    <row r="175" spans="1:11" ht="13" x14ac:dyDescent="0.15">
      <c r="A175" s="15" t="s">
        <v>3667</v>
      </c>
      <c r="B175" s="18" t="s">
        <v>354</v>
      </c>
      <c r="C175" s="293">
        <v>174</v>
      </c>
      <c r="D175" s="20" t="s">
        <v>496</v>
      </c>
      <c r="E175" s="20"/>
      <c r="F175" s="20" t="s">
        <v>497</v>
      </c>
      <c r="G175" s="21" t="s">
        <v>177</v>
      </c>
      <c r="H175" s="71" t="s">
        <v>387</v>
      </c>
      <c r="I175" s="71" t="s">
        <v>387</v>
      </c>
      <c r="J175" s="71"/>
      <c r="K175" s="71"/>
    </row>
    <row r="176" spans="1:11" ht="13" x14ac:dyDescent="0.15">
      <c r="A176" s="15" t="s">
        <v>3592</v>
      </c>
      <c r="B176" s="18" t="s">
        <v>354</v>
      </c>
      <c r="C176" s="293">
        <v>175</v>
      </c>
      <c r="D176" s="20" t="s">
        <v>407</v>
      </c>
      <c r="E176" s="20">
        <v>220</v>
      </c>
      <c r="F176" s="20" t="s">
        <v>393</v>
      </c>
      <c r="G176" s="21" t="s">
        <v>257</v>
      </c>
      <c r="H176" s="71" t="s">
        <v>387</v>
      </c>
      <c r="I176" s="71" t="s">
        <v>387</v>
      </c>
      <c r="J176" s="71"/>
      <c r="K176" s="71" t="s">
        <v>387</v>
      </c>
    </row>
    <row r="177" spans="1:11" ht="13" x14ac:dyDescent="0.15">
      <c r="A177" s="15" t="s">
        <v>3594</v>
      </c>
      <c r="B177" s="18" t="s">
        <v>354</v>
      </c>
      <c r="C177" s="293">
        <v>176</v>
      </c>
      <c r="D177" s="20" t="s">
        <v>407</v>
      </c>
      <c r="E177" s="20">
        <v>180</v>
      </c>
      <c r="F177" s="20" t="s">
        <v>393</v>
      </c>
      <c r="G177" s="21" t="s">
        <v>257</v>
      </c>
      <c r="H177" s="71" t="s">
        <v>387</v>
      </c>
      <c r="I177" s="71" t="s">
        <v>387</v>
      </c>
      <c r="J177" s="71"/>
      <c r="K177" s="71" t="s">
        <v>387</v>
      </c>
    </row>
    <row r="178" spans="1:11" ht="13" x14ac:dyDescent="0.15">
      <c r="A178" s="15" t="s">
        <v>3598</v>
      </c>
      <c r="B178" s="18" t="s">
        <v>354</v>
      </c>
      <c r="C178" s="293">
        <v>177</v>
      </c>
      <c r="D178" s="20" t="s">
        <v>395</v>
      </c>
      <c r="E178" s="20">
        <v>200</v>
      </c>
      <c r="F178" s="20" t="s">
        <v>393</v>
      </c>
      <c r="G178" s="21" t="s">
        <v>257</v>
      </c>
      <c r="H178" s="71" t="s">
        <v>387</v>
      </c>
      <c r="I178" s="71" t="s">
        <v>387</v>
      </c>
      <c r="J178" s="71"/>
      <c r="K178" s="71" t="s">
        <v>387</v>
      </c>
    </row>
    <row r="179" spans="1:11" ht="13" x14ac:dyDescent="0.15">
      <c r="A179" s="15" t="s">
        <v>3599</v>
      </c>
      <c r="B179" s="18" t="s">
        <v>354</v>
      </c>
      <c r="C179" s="293">
        <v>178</v>
      </c>
      <c r="D179" s="20" t="s">
        <v>395</v>
      </c>
      <c r="E179" s="20">
        <v>210</v>
      </c>
      <c r="F179" s="20" t="s">
        <v>393</v>
      </c>
      <c r="G179" s="21" t="s">
        <v>257</v>
      </c>
      <c r="H179" s="71" t="s">
        <v>387</v>
      </c>
      <c r="I179" s="71" t="s">
        <v>387</v>
      </c>
      <c r="J179" s="71"/>
      <c r="K179" s="71" t="s">
        <v>387</v>
      </c>
    </row>
    <row r="180" spans="1:11" ht="13" x14ac:dyDescent="0.15">
      <c r="A180" s="15" t="s">
        <v>3603</v>
      </c>
      <c r="B180" s="18" t="s">
        <v>354</v>
      </c>
      <c r="C180" s="293">
        <v>179</v>
      </c>
      <c r="D180" s="20" t="s">
        <v>389</v>
      </c>
      <c r="E180" s="20">
        <v>210</v>
      </c>
      <c r="F180" s="20" t="s">
        <v>393</v>
      </c>
      <c r="G180" s="21" t="s">
        <v>257</v>
      </c>
      <c r="H180" s="71" t="s">
        <v>387</v>
      </c>
      <c r="I180" s="71" t="s">
        <v>387</v>
      </c>
      <c r="J180" s="71"/>
      <c r="K180" s="71" t="s">
        <v>387</v>
      </c>
    </row>
    <row r="181" spans="1:11" ht="13" x14ac:dyDescent="0.15">
      <c r="A181" s="15" t="s">
        <v>3606</v>
      </c>
      <c r="B181" s="18" t="s">
        <v>354</v>
      </c>
      <c r="C181" s="293">
        <v>180</v>
      </c>
      <c r="D181" s="20" t="s">
        <v>389</v>
      </c>
      <c r="E181" s="20">
        <v>200</v>
      </c>
      <c r="F181" s="20" t="s">
        <v>393</v>
      </c>
      <c r="G181" s="21" t="s">
        <v>257</v>
      </c>
      <c r="H181" s="71" t="s">
        <v>387</v>
      </c>
      <c r="I181" s="71" t="s">
        <v>387</v>
      </c>
      <c r="J181" s="71"/>
      <c r="K181" s="71" t="s">
        <v>387</v>
      </c>
    </row>
    <row r="182" spans="1:11" ht="13" x14ac:dyDescent="0.15">
      <c r="A182" s="15" t="s">
        <v>3612</v>
      </c>
      <c r="B182" s="18" t="s">
        <v>354</v>
      </c>
      <c r="C182" s="293">
        <v>181</v>
      </c>
      <c r="D182" s="20" t="s">
        <v>404</v>
      </c>
      <c r="E182" s="20">
        <v>200</v>
      </c>
      <c r="F182" s="20" t="s">
        <v>393</v>
      </c>
      <c r="G182" s="21" t="s">
        <v>257</v>
      </c>
      <c r="H182" s="71" t="s">
        <v>387</v>
      </c>
      <c r="I182" s="71" t="s">
        <v>387</v>
      </c>
      <c r="J182" s="71"/>
      <c r="K182" s="71" t="s">
        <v>387</v>
      </c>
    </row>
    <row r="183" spans="1:11" ht="13" x14ac:dyDescent="0.15">
      <c r="A183" s="15" t="s">
        <v>3615</v>
      </c>
      <c r="B183" s="18" t="s">
        <v>354</v>
      </c>
      <c r="C183" s="293">
        <v>182</v>
      </c>
      <c r="D183" s="20" t="s">
        <v>404</v>
      </c>
      <c r="E183" s="20">
        <v>210</v>
      </c>
      <c r="F183" s="20" t="s">
        <v>393</v>
      </c>
      <c r="G183" s="21" t="s">
        <v>257</v>
      </c>
      <c r="H183" s="71" t="s">
        <v>387</v>
      </c>
      <c r="I183" s="71" t="s">
        <v>387</v>
      </c>
      <c r="J183" s="71"/>
      <c r="K183" s="71" t="s">
        <v>387</v>
      </c>
    </row>
    <row r="184" spans="1:11" ht="13" x14ac:dyDescent="0.15">
      <c r="A184" s="15" t="s">
        <v>3629</v>
      </c>
      <c r="B184" s="18" t="s">
        <v>354</v>
      </c>
      <c r="C184" s="293">
        <v>183</v>
      </c>
      <c r="D184" s="20" t="s">
        <v>385</v>
      </c>
      <c r="E184" s="20">
        <v>210</v>
      </c>
      <c r="F184" s="20" t="s">
        <v>393</v>
      </c>
      <c r="G184" s="21" t="s">
        <v>257</v>
      </c>
      <c r="H184" s="71" t="s">
        <v>387</v>
      </c>
      <c r="I184" s="71" t="s">
        <v>387</v>
      </c>
      <c r="J184" s="71"/>
      <c r="K184" s="71" t="s">
        <v>387</v>
      </c>
    </row>
    <row r="185" spans="1:11" ht="13" x14ac:dyDescent="0.15">
      <c r="A185" s="15" t="s">
        <v>3635</v>
      </c>
      <c r="B185" s="18" t="s">
        <v>354</v>
      </c>
      <c r="C185" s="293">
        <v>184</v>
      </c>
      <c r="D185" s="20" t="s">
        <v>400</v>
      </c>
      <c r="E185" s="20">
        <v>220</v>
      </c>
      <c r="F185" s="20" t="s">
        <v>393</v>
      </c>
      <c r="G185" s="21" t="s">
        <v>257</v>
      </c>
      <c r="H185" s="71" t="s">
        <v>387</v>
      </c>
      <c r="I185" s="71" t="s">
        <v>387</v>
      </c>
      <c r="J185" s="71"/>
      <c r="K185" s="71" t="s">
        <v>387</v>
      </c>
    </row>
    <row r="186" spans="1:11" ht="13" x14ac:dyDescent="0.15">
      <c r="A186" s="15" t="s">
        <v>3637</v>
      </c>
      <c r="B186" s="18" t="s">
        <v>354</v>
      </c>
      <c r="C186" s="293">
        <v>185</v>
      </c>
      <c r="D186" s="20" t="s">
        <v>400</v>
      </c>
      <c r="E186" s="20">
        <v>160</v>
      </c>
      <c r="F186" s="20" t="s">
        <v>393</v>
      </c>
      <c r="G186" s="21" t="s">
        <v>257</v>
      </c>
      <c r="H186" s="71" t="s">
        <v>387</v>
      </c>
      <c r="I186" s="71" t="s">
        <v>387</v>
      </c>
      <c r="J186" s="71"/>
      <c r="K186" s="71" t="s">
        <v>387</v>
      </c>
    </row>
    <row r="187" spans="1:11" ht="13" x14ac:dyDescent="0.15">
      <c r="A187" s="15" t="s">
        <v>3639</v>
      </c>
      <c r="B187" s="18" t="s">
        <v>354</v>
      </c>
      <c r="C187" s="293">
        <v>186</v>
      </c>
      <c r="D187" s="20" t="s">
        <v>858</v>
      </c>
      <c r="E187" s="20">
        <v>210</v>
      </c>
      <c r="F187" s="20" t="s">
        <v>393</v>
      </c>
      <c r="G187" s="21" t="s">
        <v>257</v>
      </c>
      <c r="H187" s="71" t="s">
        <v>387</v>
      </c>
      <c r="I187" s="71" t="s">
        <v>387</v>
      </c>
      <c r="J187" s="71"/>
      <c r="K187" s="71" t="s">
        <v>387</v>
      </c>
    </row>
    <row r="188" spans="1:11" ht="13" x14ac:dyDescent="0.15">
      <c r="A188" s="15" t="s">
        <v>3644</v>
      </c>
      <c r="B188" s="18" t="s">
        <v>354</v>
      </c>
      <c r="C188" s="293">
        <v>187</v>
      </c>
      <c r="D188" s="20" t="s">
        <v>847</v>
      </c>
      <c r="E188" s="20">
        <v>220</v>
      </c>
      <c r="F188" s="20" t="s">
        <v>393</v>
      </c>
      <c r="G188" s="21" t="s">
        <v>257</v>
      </c>
      <c r="H188" s="71" t="s">
        <v>387</v>
      </c>
      <c r="I188" s="71" t="s">
        <v>387</v>
      </c>
      <c r="J188" s="71"/>
      <c r="K188" s="71" t="s">
        <v>387</v>
      </c>
    </row>
    <row r="189" spans="1:11" ht="13" x14ac:dyDescent="0.15">
      <c r="A189" s="15" t="s">
        <v>3651</v>
      </c>
      <c r="B189" s="18" t="s">
        <v>354</v>
      </c>
      <c r="C189" s="293">
        <v>188</v>
      </c>
      <c r="D189" s="20" t="s">
        <v>392</v>
      </c>
      <c r="E189" s="20">
        <v>210</v>
      </c>
      <c r="F189" s="20" t="s">
        <v>393</v>
      </c>
      <c r="G189" s="21" t="s">
        <v>257</v>
      </c>
      <c r="H189" s="71" t="s">
        <v>387</v>
      </c>
      <c r="I189" s="71" t="s">
        <v>387</v>
      </c>
      <c r="J189" s="71"/>
      <c r="K189" s="71" t="s">
        <v>387</v>
      </c>
    </row>
    <row r="190" spans="1:11" ht="13" x14ac:dyDescent="0.15">
      <c r="A190" s="15" t="s">
        <v>3809</v>
      </c>
      <c r="B190" s="18" t="s">
        <v>354</v>
      </c>
      <c r="C190" s="293">
        <v>189</v>
      </c>
      <c r="D190" s="20" t="s">
        <v>469</v>
      </c>
      <c r="E190" s="20"/>
      <c r="F190" s="20" t="s">
        <v>1069</v>
      </c>
      <c r="G190" s="21" t="s">
        <v>257</v>
      </c>
      <c r="H190" s="71" t="s">
        <v>387</v>
      </c>
      <c r="I190" s="71" t="s">
        <v>387</v>
      </c>
      <c r="J190" s="71"/>
      <c r="K190" s="71" t="s">
        <v>387</v>
      </c>
    </row>
    <row r="191" spans="1:11" ht="13" x14ac:dyDescent="0.15">
      <c r="A191" s="15" t="s">
        <v>3657</v>
      </c>
      <c r="B191" s="18" t="s">
        <v>354</v>
      </c>
      <c r="C191" s="293">
        <v>190</v>
      </c>
      <c r="D191" s="20" t="s">
        <v>469</v>
      </c>
      <c r="E191" s="20"/>
      <c r="F191" s="20" t="s">
        <v>1069</v>
      </c>
      <c r="G191" s="21" t="s">
        <v>257</v>
      </c>
      <c r="H191" s="71" t="s">
        <v>387</v>
      </c>
      <c r="I191" s="71" t="s">
        <v>387</v>
      </c>
      <c r="J191" s="71"/>
      <c r="K191" s="71" t="s">
        <v>387</v>
      </c>
    </row>
    <row r="192" spans="1:11" ht="13" x14ac:dyDescent="0.15">
      <c r="A192" s="15" t="s">
        <v>3659</v>
      </c>
      <c r="B192" s="18" t="s">
        <v>354</v>
      </c>
      <c r="C192" s="293">
        <v>191</v>
      </c>
      <c r="D192" s="20" t="s">
        <v>469</v>
      </c>
      <c r="E192" s="20"/>
      <c r="F192" s="20" t="s">
        <v>1069</v>
      </c>
      <c r="G192" s="21" t="s">
        <v>257</v>
      </c>
      <c r="H192" s="71" t="s">
        <v>387</v>
      </c>
      <c r="I192" s="71" t="s">
        <v>387</v>
      </c>
      <c r="J192" s="71"/>
      <c r="K192" s="71" t="s">
        <v>387</v>
      </c>
    </row>
    <row r="193" spans="1:11" ht="13" x14ac:dyDescent="0.15">
      <c r="A193" s="15" t="s">
        <v>3661</v>
      </c>
      <c r="B193" s="18" t="s">
        <v>354</v>
      </c>
      <c r="C193" s="293">
        <v>192</v>
      </c>
      <c r="D193" s="20" t="s">
        <v>469</v>
      </c>
      <c r="E193" s="20"/>
      <c r="F193" s="20" t="s">
        <v>1069</v>
      </c>
      <c r="G193" s="21" t="s">
        <v>257</v>
      </c>
      <c r="H193" s="71" t="s">
        <v>387</v>
      </c>
      <c r="I193" s="71" t="s">
        <v>387</v>
      </c>
      <c r="J193" s="71"/>
      <c r="K193" s="71" t="s">
        <v>387</v>
      </c>
    </row>
    <row r="194" spans="1:11" ht="13" x14ac:dyDescent="0.15">
      <c r="A194" s="15" t="s">
        <v>3593</v>
      </c>
      <c r="B194" s="18" t="s">
        <v>354</v>
      </c>
      <c r="C194" s="293">
        <v>193</v>
      </c>
      <c r="D194" s="20" t="s">
        <v>407</v>
      </c>
      <c r="E194" s="20">
        <v>330</v>
      </c>
      <c r="F194" s="20" t="s">
        <v>3519</v>
      </c>
      <c r="G194" s="21" t="s">
        <v>260</v>
      </c>
      <c r="H194" s="71" t="s">
        <v>387</v>
      </c>
      <c r="I194" s="71" t="s">
        <v>387</v>
      </c>
      <c r="J194" s="71"/>
      <c r="K194" s="71" t="s">
        <v>387</v>
      </c>
    </row>
    <row r="195" spans="1:11" ht="13" x14ac:dyDescent="0.15">
      <c r="A195" s="15" t="s">
        <v>3600</v>
      </c>
      <c r="B195" s="18" t="s">
        <v>354</v>
      </c>
      <c r="C195" s="293">
        <v>194</v>
      </c>
      <c r="D195" s="20" t="s">
        <v>395</v>
      </c>
      <c r="E195" s="20">
        <v>320</v>
      </c>
      <c r="F195" s="20" t="s">
        <v>3519</v>
      </c>
      <c r="G195" s="21" t="s">
        <v>260</v>
      </c>
      <c r="H195" s="71" t="s">
        <v>387</v>
      </c>
      <c r="I195" s="71" t="s">
        <v>387</v>
      </c>
      <c r="J195" s="71"/>
      <c r="K195" s="71" t="s">
        <v>387</v>
      </c>
    </row>
    <row r="196" spans="1:11" ht="13" x14ac:dyDescent="0.15">
      <c r="A196" s="15" t="s">
        <v>3607</v>
      </c>
      <c r="B196" s="18" t="s">
        <v>354</v>
      </c>
      <c r="C196" s="293">
        <v>195</v>
      </c>
      <c r="D196" s="20" t="s">
        <v>389</v>
      </c>
      <c r="E196" s="20">
        <v>320</v>
      </c>
      <c r="F196" s="20" t="s">
        <v>3519</v>
      </c>
      <c r="G196" s="21" t="s">
        <v>260</v>
      </c>
      <c r="H196" s="71" t="s">
        <v>387</v>
      </c>
      <c r="I196" s="71" t="s">
        <v>387</v>
      </c>
      <c r="J196" s="71"/>
      <c r="K196" s="71" t="s">
        <v>387</v>
      </c>
    </row>
    <row r="197" spans="1:11" ht="13" x14ac:dyDescent="0.15">
      <c r="A197" s="15" t="s">
        <v>3616</v>
      </c>
      <c r="B197" s="18" t="s">
        <v>354</v>
      </c>
      <c r="C197" s="293">
        <v>196</v>
      </c>
      <c r="D197" s="20" t="s">
        <v>404</v>
      </c>
      <c r="E197" s="20">
        <v>320</v>
      </c>
      <c r="F197" s="20" t="s">
        <v>3519</v>
      </c>
      <c r="G197" s="21" t="s">
        <v>260</v>
      </c>
      <c r="H197" s="71" t="s">
        <v>387</v>
      </c>
      <c r="I197" s="71" t="s">
        <v>387</v>
      </c>
      <c r="J197" s="71"/>
      <c r="K197" s="71" t="s">
        <v>387</v>
      </c>
    </row>
    <row r="198" spans="1:11" ht="13" x14ac:dyDescent="0.15">
      <c r="A198" s="15" t="s">
        <v>3630</v>
      </c>
      <c r="B198" s="18" t="s">
        <v>354</v>
      </c>
      <c r="C198" s="293">
        <v>197</v>
      </c>
      <c r="D198" s="20" t="s">
        <v>385</v>
      </c>
      <c r="E198" s="20">
        <v>320</v>
      </c>
      <c r="F198" s="20" t="s">
        <v>3519</v>
      </c>
      <c r="G198" s="21" t="s">
        <v>260</v>
      </c>
      <c r="H198" s="71" t="s">
        <v>387</v>
      </c>
      <c r="I198" s="71" t="s">
        <v>387</v>
      </c>
      <c r="J198" s="71"/>
      <c r="K198" s="71" t="s">
        <v>387</v>
      </c>
    </row>
    <row r="199" spans="1:11" ht="13" x14ac:dyDescent="0.15">
      <c r="A199" s="15" t="s">
        <v>3640</v>
      </c>
      <c r="B199" s="18" t="s">
        <v>354</v>
      </c>
      <c r="C199" s="293">
        <v>198</v>
      </c>
      <c r="D199" s="20" t="s">
        <v>858</v>
      </c>
      <c r="E199" s="20">
        <v>310</v>
      </c>
      <c r="F199" s="20" t="s">
        <v>3519</v>
      </c>
      <c r="G199" s="21" t="s">
        <v>260</v>
      </c>
      <c r="H199" s="71" t="s">
        <v>387</v>
      </c>
      <c r="I199" s="71" t="s">
        <v>387</v>
      </c>
      <c r="J199" s="71"/>
      <c r="K199" s="71" t="s">
        <v>387</v>
      </c>
    </row>
    <row r="200" spans="1:11" ht="13" x14ac:dyDescent="0.15">
      <c r="A200" s="15" t="s">
        <v>3645</v>
      </c>
      <c r="B200" s="18" t="s">
        <v>354</v>
      </c>
      <c r="C200" s="293">
        <v>199</v>
      </c>
      <c r="D200" s="20" t="s">
        <v>847</v>
      </c>
      <c r="E200" s="20">
        <v>340</v>
      </c>
      <c r="F200" s="20" t="s">
        <v>3519</v>
      </c>
      <c r="G200" s="21" t="s">
        <v>260</v>
      </c>
      <c r="H200" s="71" t="s">
        <v>387</v>
      </c>
      <c r="I200" s="71" t="s">
        <v>387</v>
      </c>
      <c r="J200" s="71"/>
      <c r="K200" s="71" t="s">
        <v>387</v>
      </c>
    </row>
    <row r="201" spans="1:11" ht="13" x14ac:dyDescent="0.15">
      <c r="A201" s="15" t="s">
        <v>3809</v>
      </c>
      <c r="B201" s="18" t="s">
        <v>354</v>
      </c>
      <c r="C201" s="293">
        <v>200</v>
      </c>
      <c r="D201" s="20" t="s">
        <v>469</v>
      </c>
      <c r="E201" s="20"/>
      <c r="F201" s="20" t="s">
        <v>1069</v>
      </c>
      <c r="G201" s="21" t="s">
        <v>260</v>
      </c>
      <c r="H201" s="71" t="s">
        <v>387</v>
      </c>
      <c r="I201" s="71" t="s">
        <v>387</v>
      </c>
      <c r="J201" s="71"/>
      <c r="K201" s="71" t="s">
        <v>387</v>
      </c>
    </row>
    <row r="202" spans="1:11" ht="13" x14ac:dyDescent="0.15">
      <c r="A202" s="15" t="s">
        <v>3657</v>
      </c>
      <c r="B202" s="18" t="s">
        <v>354</v>
      </c>
      <c r="C202" s="293">
        <v>201</v>
      </c>
      <c r="D202" s="20" t="s">
        <v>469</v>
      </c>
      <c r="E202" s="20"/>
      <c r="F202" s="20" t="s">
        <v>1069</v>
      </c>
      <c r="G202" s="21" t="s">
        <v>260</v>
      </c>
      <c r="H202" s="71" t="s">
        <v>387</v>
      </c>
      <c r="I202" s="71" t="s">
        <v>387</v>
      </c>
      <c r="J202" s="71"/>
      <c r="K202" s="71" t="s">
        <v>387</v>
      </c>
    </row>
    <row r="203" spans="1:11" ht="13" x14ac:dyDescent="0.15">
      <c r="A203" s="15" t="s">
        <v>3659</v>
      </c>
      <c r="B203" s="18" t="s">
        <v>354</v>
      </c>
      <c r="C203" s="293">
        <v>202</v>
      </c>
      <c r="D203" s="20" t="s">
        <v>469</v>
      </c>
      <c r="E203" s="20"/>
      <c r="F203" s="20" t="s">
        <v>1069</v>
      </c>
      <c r="G203" s="21" t="s">
        <v>260</v>
      </c>
      <c r="H203" s="71" t="s">
        <v>387</v>
      </c>
      <c r="I203" s="71" t="s">
        <v>387</v>
      </c>
      <c r="J203" s="71"/>
      <c r="K203" s="71" t="s">
        <v>387</v>
      </c>
    </row>
    <row r="204" spans="1:11" ht="13" x14ac:dyDescent="0.15">
      <c r="A204" s="15" t="s">
        <v>3661</v>
      </c>
      <c r="B204" s="18" t="s">
        <v>354</v>
      </c>
      <c r="C204" s="293">
        <v>203</v>
      </c>
      <c r="D204" s="20" t="s">
        <v>469</v>
      </c>
      <c r="E204" s="20"/>
      <c r="F204" s="20" t="s">
        <v>1069</v>
      </c>
      <c r="G204" s="21" t="s">
        <v>260</v>
      </c>
      <c r="H204" s="71" t="s">
        <v>387</v>
      </c>
      <c r="I204" s="71" t="s">
        <v>387</v>
      </c>
      <c r="J204" s="71"/>
      <c r="K204" s="71" t="s">
        <v>387</v>
      </c>
    </row>
    <row r="205" spans="1:11" ht="13" x14ac:dyDescent="0.15">
      <c r="A205" s="15" t="s">
        <v>3528</v>
      </c>
      <c r="B205" s="18" t="s">
        <v>354</v>
      </c>
      <c r="C205" s="293">
        <v>204</v>
      </c>
      <c r="D205" s="20" t="s">
        <v>389</v>
      </c>
      <c r="E205" s="20">
        <v>90</v>
      </c>
      <c r="F205" s="20" t="s">
        <v>398</v>
      </c>
      <c r="G205" s="21" t="s">
        <v>260</v>
      </c>
      <c r="H205" s="71" t="s">
        <v>387</v>
      </c>
      <c r="I205" s="71" t="s">
        <v>387</v>
      </c>
      <c r="J205" s="71"/>
      <c r="K205" s="71" t="s">
        <v>387</v>
      </c>
    </row>
    <row r="206" spans="1:11" ht="13" x14ac:dyDescent="0.15">
      <c r="A206" s="15" t="s">
        <v>3562</v>
      </c>
      <c r="B206" s="18" t="s">
        <v>354</v>
      </c>
      <c r="C206" s="293">
        <v>205</v>
      </c>
      <c r="D206" s="20" t="s">
        <v>847</v>
      </c>
      <c r="E206" s="20">
        <v>120</v>
      </c>
      <c r="F206" s="20" t="s">
        <v>398</v>
      </c>
      <c r="G206" s="21" t="s">
        <v>260</v>
      </c>
      <c r="H206" s="71" t="s">
        <v>387</v>
      </c>
      <c r="I206" s="71" t="s">
        <v>387</v>
      </c>
      <c r="J206" s="71"/>
      <c r="K206" s="71" t="s">
        <v>387</v>
      </c>
    </row>
    <row r="207" spans="1:11" ht="13" x14ac:dyDescent="0.15">
      <c r="A207" s="15" t="s">
        <v>3580</v>
      </c>
      <c r="B207" s="18" t="s">
        <v>354</v>
      </c>
      <c r="C207" s="293">
        <v>206</v>
      </c>
      <c r="D207" s="20" t="s">
        <v>469</v>
      </c>
      <c r="E207" s="20"/>
      <c r="F207" s="20" t="s">
        <v>1542</v>
      </c>
      <c r="G207" s="21" t="s">
        <v>260</v>
      </c>
      <c r="H207" s="71" t="s">
        <v>387</v>
      </c>
      <c r="I207" s="71" t="s">
        <v>387</v>
      </c>
      <c r="J207" s="71"/>
      <c r="K207" s="71" t="s">
        <v>387</v>
      </c>
    </row>
    <row r="208" spans="1:11" ht="13" x14ac:dyDescent="0.15">
      <c r="A208" s="15" t="s">
        <v>3660</v>
      </c>
      <c r="B208" s="18" t="s">
        <v>354</v>
      </c>
      <c r="C208" s="293">
        <v>207</v>
      </c>
      <c r="D208" s="20" t="s">
        <v>469</v>
      </c>
      <c r="E208" s="20"/>
      <c r="F208" s="20" t="s">
        <v>1542</v>
      </c>
      <c r="G208" s="21" t="s">
        <v>260</v>
      </c>
      <c r="H208" s="71" t="s">
        <v>387</v>
      </c>
      <c r="I208" s="71" t="s">
        <v>387</v>
      </c>
      <c r="J208" s="71"/>
      <c r="K208" s="71" t="s">
        <v>387</v>
      </c>
    </row>
    <row r="209" spans="1:11" ht="13" x14ac:dyDescent="0.15">
      <c r="A209" s="15" t="s">
        <v>2437</v>
      </c>
      <c r="B209" s="18" t="s">
        <v>354</v>
      </c>
      <c r="C209" s="293">
        <v>208</v>
      </c>
      <c r="D209" s="20" t="s">
        <v>469</v>
      </c>
      <c r="E209" s="20"/>
      <c r="F209" s="20" t="s">
        <v>1542</v>
      </c>
      <c r="G209" s="21" t="s">
        <v>260</v>
      </c>
      <c r="H209" s="71" t="s">
        <v>387</v>
      </c>
      <c r="I209" s="71" t="s">
        <v>387</v>
      </c>
      <c r="J209" s="71"/>
      <c r="K209" s="71" t="s">
        <v>387</v>
      </c>
    </row>
    <row r="210" spans="1:11" ht="13" x14ac:dyDescent="0.15">
      <c r="A210" s="15" t="s">
        <v>3667</v>
      </c>
      <c r="B210" s="18" t="s">
        <v>354</v>
      </c>
      <c r="C210" s="293">
        <v>209</v>
      </c>
      <c r="D210" s="20" t="s">
        <v>496</v>
      </c>
      <c r="E210" s="20"/>
      <c r="F210" s="20" t="s">
        <v>497</v>
      </c>
      <c r="G210" s="21" t="s">
        <v>260</v>
      </c>
      <c r="H210" s="71" t="s">
        <v>387</v>
      </c>
      <c r="I210" s="71" t="s">
        <v>387</v>
      </c>
      <c r="J210" s="71"/>
      <c r="K210" s="71" t="s">
        <v>387</v>
      </c>
    </row>
  </sheetData>
  <sheetProtection selectLockedCells="1" selectUnlockedCells="1"/>
  <mergeCells count="1">
    <mergeCell ref="Z1:AH1"/>
  </mergeCells>
  <conditionalFormatting sqref="H2:K210">
    <cfRule type="cellIs" dxfId="442" priority="1" stopIfTrue="1" operator="equal">
      <formula>"-"</formula>
    </cfRule>
    <cfRule type="cellIs" dxfId="441" priority="2" stopIfTrue="1" operator="equal">
      <formula>"x"</formula>
    </cfRule>
  </conditionalFormatting>
  <hyperlinks>
    <hyperlink ref="L1" location="'Expansion set Check List'!A1" display="Home" xr:uid="{00000000-0004-0000-5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238">
    <tabColor rgb="FF00FF00"/>
  </sheetPr>
  <dimension ref="A1:AH202"/>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5.33203125" customWidth="1"/>
    <col min="2" max="2" width="14.6640625" bestFit="1" customWidth="1"/>
    <col min="3" max="3" width="4" bestFit="1" customWidth="1"/>
    <col min="4" max="4" width="8.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3668</v>
      </c>
      <c r="B2" s="18" t="s">
        <v>355</v>
      </c>
      <c r="C2" s="293">
        <v>1</v>
      </c>
      <c r="D2" s="20" t="s">
        <v>407</v>
      </c>
      <c r="E2" s="120">
        <v>190</v>
      </c>
      <c r="F2" s="18" t="s">
        <v>393</v>
      </c>
      <c r="G2" s="19" t="s">
        <v>197</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201</v>
      </c>
      <c r="Z2" s="102"/>
      <c r="AA2" s="102"/>
      <c r="AB2" s="102"/>
      <c r="AC2" s="102"/>
      <c r="AD2" s="102"/>
      <c r="AE2" s="102"/>
      <c r="AF2" s="102"/>
      <c r="AG2" s="102"/>
      <c r="AH2" s="102"/>
    </row>
    <row r="3" spans="1:34" ht="13" x14ac:dyDescent="0.15">
      <c r="A3" s="15" t="s">
        <v>3669</v>
      </c>
      <c r="B3" s="18" t="s">
        <v>355</v>
      </c>
      <c r="C3" s="293">
        <v>2</v>
      </c>
      <c r="D3" s="20" t="s">
        <v>407</v>
      </c>
      <c r="E3" s="20">
        <v>300</v>
      </c>
      <c r="F3" s="18" t="s">
        <v>3519</v>
      </c>
      <c r="G3" s="19" t="s">
        <v>197</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53</v>
      </c>
    </row>
    <row r="4" spans="1:34" ht="13" x14ac:dyDescent="0.15">
      <c r="A4" s="15" t="s">
        <v>545</v>
      </c>
      <c r="B4" s="18" t="s">
        <v>355</v>
      </c>
      <c r="C4" s="293">
        <v>3</v>
      </c>
      <c r="D4" s="20" t="s">
        <v>407</v>
      </c>
      <c r="E4" s="20">
        <v>60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50</v>
      </c>
    </row>
    <row r="5" spans="1:34" ht="13" x14ac:dyDescent="0.15">
      <c r="A5" s="15" t="s">
        <v>527</v>
      </c>
      <c r="B5" s="18" t="s">
        <v>355</v>
      </c>
      <c r="C5" s="293">
        <v>4</v>
      </c>
      <c r="D5" s="20" t="s">
        <v>407</v>
      </c>
      <c r="E5" s="20">
        <v>120</v>
      </c>
      <c r="F5" s="18" t="s">
        <v>398</v>
      </c>
      <c r="G5" s="19" t="s">
        <v>177</v>
      </c>
      <c r="H5" s="71" t="s">
        <v>387</v>
      </c>
      <c r="I5" s="71" t="s">
        <v>387</v>
      </c>
      <c r="J5" s="71"/>
      <c r="K5" s="71"/>
      <c r="R5" s="117" t="s">
        <v>181</v>
      </c>
      <c r="S5" s="231">
        <f t="shared" si="0"/>
        <v>0</v>
      </c>
      <c r="T5" s="159">
        <f t="shared" si="1"/>
        <v>0</v>
      </c>
      <c r="U5" s="168"/>
      <c r="V5" s="117" t="s">
        <v>181</v>
      </c>
      <c r="W5" s="231">
        <f t="shared" si="2"/>
        <v>0</v>
      </c>
      <c r="X5" s="6">
        <f t="shared" si="3"/>
        <v>34</v>
      </c>
    </row>
    <row r="6" spans="1:34" ht="13" x14ac:dyDescent="0.15">
      <c r="A6" s="15" t="s">
        <v>1809</v>
      </c>
      <c r="B6" s="18" t="s">
        <v>355</v>
      </c>
      <c r="C6" s="293">
        <v>5</v>
      </c>
      <c r="D6" s="20" t="s">
        <v>407</v>
      </c>
      <c r="E6" s="20">
        <v>90</v>
      </c>
      <c r="F6" s="18" t="s">
        <v>393</v>
      </c>
      <c r="G6" s="19" t="s">
        <v>177</v>
      </c>
      <c r="H6" s="71" t="s">
        <v>387</v>
      </c>
      <c r="I6" s="71" t="s">
        <v>387</v>
      </c>
      <c r="J6" s="71"/>
      <c r="K6" s="71"/>
      <c r="R6" s="117" t="s">
        <v>185</v>
      </c>
      <c r="S6" s="231">
        <f t="shared" si="0"/>
        <v>0</v>
      </c>
      <c r="T6" s="159">
        <f t="shared" si="1"/>
        <v>0</v>
      </c>
      <c r="U6" s="168"/>
      <c r="V6" s="117" t="s">
        <v>185</v>
      </c>
      <c r="W6" s="231">
        <f t="shared" si="2"/>
        <v>0</v>
      </c>
      <c r="X6" s="6">
        <f t="shared" si="3"/>
        <v>18</v>
      </c>
    </row>
    <row r="7" spans="1:34" ht="13" x14ac:dyDescent="0.15">
      <c r="A7" s="15" t="s">
        <v>2238</v>
      </c>
      <c r="B7" s="18" t="s">
        <v>355</v>
      </c>
      <c r="C7" s="293">
        <v>6</v>
      </c>
      <c r="D7" s="20"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2239</v>
      </c>
      <c r="B8" s="18" t="s">
        <v>355</v>
      </c>
      <c r="C8" s="293">
        <v>7</v>
      </c>
      <c r="D8" s="20" t="s">
        <v>407</v>
      </c>
      <c r="E8" s="20">
        <v>100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2341</v>
      </c>
      <c r="B9" s="18" t="s">
        <v>355</v>
      </c>
      <c r="C9" s="293">
        <v>8</v>
      </c>
      <c r="D9" s="20" t="s">
        <v>407</v>
      </c>
      <c r="E9" s="20">
        <v>60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21</v>
      </c>
    </row>
    <row r="10" spans="1:34" ht="13" x14ac:dyDescent="0.15">
      <c r="A10" s="15" t="s">
        <v>2344</v>
      </c>
      <c r="B10" s="18" t="s">
        <v>355</v>
      </c>
      <c r="C10" s="293">
        <v>9</v>
      </c>
      <c r="D10" s="20" t="s">
        <v>407</v>
      </c>
      <c r="E10" s="20">
        <v>70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2345</v>
      </c>
      <c r="B11" s="18" t="s">
        <v>355</v>
      </c>
      <c r="C11" s="293">
        <v>10</v>
      </c>
      <c r="D11" s="20" t="s">
        <v>407</v>
      </c>
      <c r="E11" s="20">
        <v>90</v>
      </c>
      <c r="F11" s="18" t="s">
        <v>398</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2902</v>
      </c>
      <c r="B12" s="18" t="s">
        <v>355</v>
      </c>
      <c r="C12" s="293">
        <v>11</v>
      </c>
      <c r="D12" s="20" t="s">
        <v>407</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2903</v>
      </c>
      <c r="B13" s="18" t="s">
        <v>355</v>
      </c>
      <c r="C13" s="293">
        <v>12</v>
      </c>
      <c r="D13" s="20" t="s">
        <v>407</v>
      </c>
      <c r="E13" s="20">
        <v>80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2904</v>
      </c>
      <c r="B14" s="18" t="s">
        <v>355</v>
      </c>
      <c r="C14" s="293">
        <v>13</v>
      </c>
      <c r="D14" s="20" t="s">
        <v>407</v>
      </c>
      <c r="E14" s="20">
        <v>140</v>
      </c>
      <c r="F14" s="18"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2911</v>
      </c>
      <c r="B15" s="18" t="s">
        <v>355</v>
      </c>
      <c r="C15" s="293">
        <v>14</v>
      </c>
      <c r="D15" s="20" t="s">
        <v>407</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2912</v>
      </c>
      <c r="B16" s="18" t="s">
        <v>355</v>
      </c>
      <c r="C16" s="293">
        <v>15</v>
      </c>
      <c r="D16" s="20" t="s">
        <v>407</v>
      </c>
      <c r="E16" s="20">
        <v>80</v>
      </c>
      <c r="F16" s="18" t="s">
        <v>398</v>
      </c>
      <c r="G16" s="19"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2913</v>
      </c>
      <c r="B17" s="18" t="s">
        <v>355</v>
      </c>
      <c r="C17" s="293">
        <v>16</v>
      </c>
      <c r="D17" s="20" t="s">
        <v>407</v>
      </c>
      <c r="E17" s="20">
        <v>150</v>
      </c>
      <c r="F17" s="18" t="s">
        <v>386</v>
      </c>
      <c r="G17" s="19"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2974</v>
      </c>
      <c r="B18" s="18" t="s">
        <v>355</v>
      </c>
      <c r="C18" s="293">
        <v>17</v>
      </c>
      <c r="D18" s="20" t="s">
        <v>407</v>
      </c>
      <c r="E18" s="20">
        <v>70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2975</v>
      </c>
      <c r="B19" s="18" t="s">
        <v>355</v>
      </c>
      <c r="C19" s="293">
        <v>18</v>
      </c>
      <c r="D19" s="20" t="s">
        <v>407</v>
      </c>
      <c r="E19" s="20">
        <v>130</v>
      </c>
      <c r="F19" s="18" t="s">
        <v>398</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3670</v>
      </c>
      <c r="B20" s="18" t="s">
        <v>355</v>
      </c>
      <c r="C20" s="293">
        <v>19</v>
      </c>
      <c r="D20" s="20" t="s">
        <v>395</v>
      </c>
      <c r="E20" s="20">
        <v>220</v>
      </c>
      <c r="F20" s="18" t="s">
        <v>393</v>
      </c>
      <c r="G20" s="19" t="s">
        <v>197</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3671</v>
      </c>
      <c r="B21" s="18" t="s">
        <v>355</v>
      </c>
      <c r="C21" s="293">
        <v>20</v>
      </c>
      <c r="D21" s="20" t="s">
        <v>395</v>
      </c>
      <c r="E21" s="20">
        <v>330</v>
      </c>
      <c r="F21" s="18" t="s">
        <v>3519</v>
      </c>
      <c r="G21" s="19" t="s">
        <v>197</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3672</v>
      </c>
      <c r="B22" s="18" t="s">
        <v>355</v>
      </c>
      <c r="C22" s="293">
        <v>21</v>
      </c>
      <c r="D22" s="20" t="s">
        <v>395</v>
      </c>
      <c r="E22" s="20">
        <v>210</v>
      </c>
      <c r="F22" s="18" t="s">
        <v>393</v>
      </c>
      <c r="G22" s="19" t="s">
        <v>197</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1218</v>
      </c>
      <c r="B23" s="18" t="s">
        <v>355</v>
      </c>
      <c r="C23" s="293">
        <v>22</v>
      </c>
      <c r="D23" s="20" t="s">
        <v>395</v>
      </c>
      <c r="E23" s="20">
        <v>60</v>
      </c>
      <c r="F23" s="18" t="s">
        <v>393</v>
      </c>
      <c r="G23" s="21"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1197</v>
      </c>
      <c r="B24" s="18" t="s">
        <v>355</v>
      </c>
      <c r="C24" s="293">
        <v>23</v>
      </c>
      <c r="D24" s="20" t="s">
        <v>395</v>
      </c>
      <c r="E24" s="20">
        <v>90</v>
      </c>
      <c r="F24" s="18" t="s">
        <v>398</v>
      </c>
      <c r="G24" s="19"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1179</v>
      </c>
      <c r="B25" s="18" t="s">
        <v>355</v>
      </c>
      <c r="C25" s="293">
        <v>24</v>
      </c>
      <c r="D25" s="20" t="s">
        <v>395</v>
      </c>
      <c r="E25" s="20">
        <v>170</v>
      </c>
      <c r="F25" s="18" t="s">
        <v>386</v>
      </c>
      <c r="G25" s="19" t="s">
        <v>185</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1947</v>
      </c>
      <c r="B26" s="18" t="s">
        <v>355</v>
      </c>
      <c r="C26" s="293">
        <v>25</v>
      </c>
      <c r="D26" s="20" t="s">
        <v>395</v>
      </c>
      <c r="E26" s="20">
        <v>130</v>
      </c>
      <c r="F26" s="18" t="s">
        <v>393</v>
      </c>
      <c r="G26" s="21" t="s">
        <v>185</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2248</v>
      </c>
      <c r="B27" s="18" t="s">
        <v>355</v>
      </c>
      <c r="C27" s="293">
        <v>26</v>
      </c>
      <c r="D27" s="20" t="s">
        <v>395</v>
      </c>
      <c r="E27" s="20">
        <v>60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2249</v>
      </c>
      <c r="B28" s="18" t="s">
        <v>355</v>
      </c>
      <c r="C28" s="293">
        <v>27</v>
      </c>
      <c r="D28" s="20" t="s">
        <v>395</v>
      </c>
      <c r="E28" s="20">
        <v>100</v>
      </c>
      <c r="F28" s="18" t="s">
        <v>398</v>
      </c>
      <c r="G28" s="21" t="s">
        <v>177</v>
      </c>
      <c r="H28" s="71" t="s">
        <v>387</v>
      </c>
      <c r="I28" s="71" t="s">
        <v>387</v>
      </c>
      <c r="J28" s="71"/>
      <c r="K28" s="71"/>
      <c r="R28" s="117" t="s">
        <v>257</v>
      </c>
      <c r="S28" s="231">
        <f t="shared" si="0"/>
        <v>0</v>
      </c>
      <c r="T28" s="159">
        <f t="shared" si="1"/>
        <v>0</v>
      </c>
      <c r="U28" s="168"/>
      <c r="V28" s="117" t="s">
        <v>257</v>
      </c>
      <c r="W28" s="231">
        <f t="shared" si="2"/>
        <v>0</v>
      </c>
      <c r="X28" s="6">
        <f t="shared" si="3"/>
        <v>13</v>
      </c>
    </row>
    <row r="29" spans="1:24" ht="14" thickBot="1" x14ac:dyDescent="0.2">
      <c r="A29" s="15" t="s">
        <v>3605</v>
      </c>
      <c r="B29" s="18" t="s">
        <v>355</v>
      </c>
      <c r="C29" s="293">
        <v>28</v>
      </c>
      <c r="D29" s="20" t="s">
        <v>395</v>
      </c>
      <c r="E29" s="20">
        <v>140</v>
      </c>
      <c r="F29" s="18" t="s">
        <v>398</v>
      </c>
      <c r="G29" s="21" t="s">
        <v>181</v>
      </c>
      <c r="H29" s="71" t="s">
        <v>387</v>
      </c>
      <c r="I29" s="71" t="s">
        <v>387</v>
      </c>
      <c r="J29" s="71"/>
      <c r="K29" s="71"/>
      <c r="R29" s="166" t="s">
        <v>260</v>
      </c>
      <c r="S29" s="232">
        <f t="shared" si="0"/>
        <v>0</v>
      </c>
      <c r="T29" s="192">
        <f t="shared" si="1"/>
        <v>0</v>
      </c>
      <c r="U29" s="168"/>
      <c r="V29" s="166" t="s">
        <v>260</v>
      </c>
      <c r="W29" s="232">
        <f t="shared" si="2"/>
        <v>0</v>
      </c>
      <c r="X29" s="7">
        <f t="shared" si="3"/>
        <v>12</v>
      </c>
    </row>
    <row r="30" spans="1:24" ht="14" thickBot="1" x14ac:dyDescent="0.2">
      <c r="A30" s="15" t="s">
        <v>2348</v>
      </c>
      <c r="B30" s="18" t="s">
        <v>355</v>
      </c>
      <c r="C30" s="293">
        <v>29</v>
      </c>
      <c r="D30" s="20" t="s">
        <v>395</v>
      </c>
      <c r="E30" s="20">
        <v>70</v>
      </c>
      <c r="F30" s="18" t="s">
        <v>393</v>
      </c>
      <c r="G30" s="21" t="s">
        <v>173</v>
      </c>
      <c r="H30" s="71" t="s">
        <v>387</v>
      </c>
      <c r="I30" s="71" t="s">
        <v>387</v>
      </c>
      <c r="J30" s="71"/>
      <c r="K30" s="71"/>
      <c r="R30" s="160" t="s">
        <v>86</v>
      </c>
      <c r="S30" s="161"/>
      <c r="T30" s="175">
        <f>SUM(T31:T57)</f>
        <v>0</v>
      </c>
      <c r="U30" s="168"/>
      <c r="V30" s="177" t="s">
        <v>88</v>
      </c>
      <c r="W30" s="213"/>
      <c r="X30" s="215">
        <f>SUM(X31:X57)</f>
        <v>155</v>
      </c>
    </row>
    <row r="31" spans="1:24" ht="13" x14ac:dyDescent="0.15">
      <c r="A31" s="15" t="s">
        <v>2349</v>
      </c>
      <c r="B31" s="18" t="s">
        <v>355</v>
      </c>
      <c r="C31" s="293">
        <v>30</v>
      </c>
      <c r="D31" s="20" t="s">
        <v>395</v>
      </c>
      <c r="E31" s="20">
        <v>120</v>
      </c>
      <c r="F31" s="18"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53</v>
      </c>
    </row>
    <row r="32" spans="1:24" ht="13" x14ac:dyDescent="0.15">
      <c r="A32" s="15" t="s">
        <v>2527</v>
      </c>
      <c r="B32" s="18" t="s">
        <v>355</v>
      </c>
      <c r="C32" s="293">
        <v>31</v>
      </c>
      <c r="D32" s="20" t="s">
        <v>395</v>
      </c>
      <c r="E32" s="20">
        <v>70</v>
      </c>
      <c r="F32" s="18" t="s">
        <v>398</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50</v>
      </c>
    </row>
    <row r="33" spans="1:24" ht="13" x14ac:dyDescent="0.15">
      <c r="A33" s="15" t="s">
        <v>2528</v>
      </c>
      <c r="B33" s="18" t="s">
        <v>355</v>
      </c>
      <c r="C33" s="293">
        <v>32</v>
      </c>
      <c r="D33" s="20" t="s">
        <v>395</v>
      </c>
      <c r="E33" s="20">
        <v>140</v>
      </c>
      <c r="F33" s="18" t="s">
        <v>386</v>
      </c>
      <c r="G33" s="21" t="s">
        <v>181</v>
      </c>
      <c r="H33" s="71" t="s">
        <v>387</v>
      </c>
      <c r="I33" s="71" t="s">
        <v>387</v>
      </c>
      <c r="J33" s="71"/>
      <c r="K33" s="71"/>
      <c r="R33" s="117" t="s">
        <v>181</v>
      </c>
      <c r="S33" s="158">
        <f t="shared" si="4"/>
        <v>0</v>
      </c>
      <c r="T33" s="159">
        <f t="shared" si="5"/>
        <v>0</v>
      </c>
      <c r="U33" s="168"/>
      <c r="V33" s="234" t="s">
        <v>181</v>
      </c>
      <c r="W33" s="237">
        <f t="shared" si="6"/>
        <v>0</v>
      </c>
      <c r="X33" s="6">
        <f t="shared" si="7"/>
        <v>34</v>
      </c>
    </row>
    <row r="34" spans="1:24" ht="13" x14ac:dyDescent="0.15">
      <c r="A34" s="15" t="s">
        <v>3673</v>
      </c>
      <c r="B34" s="18" t="s">
        <v>355</v>
      </c>
      <c r="C34" s="293">
        <v>33</v>
      </c>
      <c r="D34" s="20" t="s">
        <v>395</v>
      </c>
      <c r="E34" s="20">
        <v>210</v>
      </c>
      <c r="F34" s="18" t="s">
        <v>393</v>
      </c>
      <c r="G34" s="19" t="s">
        <v>197</v>
      </c>
      <c r="H34" s="71" t="s">
        <v>387</v>
      </c>
      <c r="I34" s="71" t="s">
        <v>387</v>
      </c>
      <c r="J34" s="71"/>
      <c r="K34" s="71" t="s">
        <v>387</v>
      </c>
      <c r="R34" s="117" t="s">
        <v>185</v>
      </c>
      <c r="S34" s="158">
        <f t="shared" si="4"/>
        <v>0</v>
      </c>
      <c r="T34" s="159">
        <f t="shared" si="5"/>
        <v>0</v>
      </c>
      <c r="U34" s="168"/>
      <c r="V34" s="234" t="s">
        <v>185</v>
      </c>
      <c r="W34" s="237">
        <f t="shared" si="6"/>
        <v>0</v>
      </c>
      <c r="X34" s="6">
        <f t="shared" si="7"/>
        <v>18</v>
      </c>
    </row>
    <row r="35" spans="1:24" ht="13" x14ac:dyDescent="0.15">
      <c r="A35" s="15" t="s">
        <v>3674</v>
      </c>
      <c r="B35" s="18" t="s">
        <v>355</v>
      </c>
      <c r="C35" s="293">
        <v>34</v>
      </c>
      <c r="D35" s="20" t="s">
        <v>395</v>
      </c>
      <c r="E35" s="20">
        <v>320</v>
      </c>
      <c r="F35" s="18" t="s">
        <v>3519</v>
      </c>
      <c r="G35" s="19" t="s">
        <v>197</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3601</v>
      </c>
      <c r="B36" s="18" t="s">
        <v>355</v>
      </c>
      <c r="C36" s="293">
        <v>35</v>
      </c>
      <c r="D36" s="20" t="s">
        <v>389</v>
      </c>
      <c r="E36" s="20">
        <v>80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3602</v>
      </c>
      <c r="B37" s="18" t="s">
        <v>355</v>
      </c>
      <c r="C37" s="293">
        <v>36</v>
      </c>
      <c r="D37" s="20" t="s">
        <v>389</v>
      </c>
      <c r="E37" s="20">
        <v>120</v>
      </c>
      <c r="F37" s="18" t="s">
        <v>398</v>
      </c>
      <c r="G37" s="21"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969</v>
      </c>
      <c r="B38" s="18" t="s">
        <v>355</v>
      </c>
      <c r="C38" s="293">
        <v>37</v>
      </c>
      <c r="D38" s="20" t="s">
        <v>389</v>
      </c>
      <c r="E38" s="20">
        <v>120</v>
      </c>
      <c r="F38" s="18" t="s">
        <v>393</v>
      </c>
      <c r="G38" s="21" t="s">
        <v>185</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1406</v>
      </c>
      <c r="B39" s="18" t="s">
        <v>355</v>
      </c>
      <c r="C39" s="293">
        <v>38</v>
      </c>
      <c r="D39" s="20" t="s">
        <v>389</v>
      </c>
      <c r="E39" s="20">
        <v>30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1385</v>
      </c>
      <c r="B40" s="18" t="s">
        <v>355</v>
      </c>
      <c r="C40" s="293">
        <v>39</v>
      </c>
      <c r="D40" s="20" t="s">
        <v>389</v>
      </c>
      <c r="E40" s="20">
        <v>120</v>
      </c>
      <c r="F40" s="18" t="s">
        <v>398</v>
      </c>
      <c r="G40" s="19" t="s">
        <v>185</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1393</v>
      </c>
      <c r="B41" s="18" t="s">
        <v>355</v>
      </c>
      <c r="C41" s="293">
        <v>40</v>
      </c>
      <c r="D41" s="20" t="s">
        <v>389</v>
      </c>
      <c r="E41" s="20">
        <v>90</v>
      </c>
      <c r="F41" s="18"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2256</v>
      </c>
      <c r="B42" s="18" t="s">
        <v>355</v>
      </c>
      <c r="C42" s="293">
        <v>41</v>
      </c>
      <c r="D42" s="20" t="s">
        <v>389</v>
      </c>
      <c r="E42" s="20">
        <v>60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2257</v>
      </c>
      <c r="B43" s="18" t="s">
        <v>355</v>
      </c>
      <c r="C43" s="293">
        <v>42</v>
      </c>
      <c r="D43" s="20" t="s">
        <v>389</v>
      </c>
      <c r="E43" s="20">
        <v>100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3604</v>
      </c>
      <c r="B44" s="18" t="s">
        <v>355</v>
      </c>
      <c r="C44" s="293">
        <v>43</v>
      </c>
      <c r="D44" s="20" t="s">
        <v>389</v>
      </c>
      <c r="E44" s="20">
        <v>70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3605</v>
      </c>
      <c r="B45" s="18" t="s">
        <v>355</v>
      </c>
      <c r="C45" s="293">
        <v>44</v>
      </c>
      <c r="D45" s="20" t="s">
        <v>389</v>
      </c>
      <c r="E45" s="20">
        <v>140</v>
      </c>
      <c r="F45" s="18" t="s">
        <v>398</v>
      </c>
      <c r="G45" s="21"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2356</v>
      </c>
      <c r="B46" s="18" t="s">
        <v>355</v>
      </c>
      <c r="C46" s="293">
        <v>45</v>
      </c>
      <c r="D46" s="20" t="s">
        <v>389</v>
      </c>
      <c r="E46" s="20">
        <v>60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2357</v>
      </c>
      <c r="B47" s="18" t="s">
        <v>355</v>
      </c>
      <c r="C47" s="293">
        <v>46</v>
      </c>
      <c r="D47" s="20" t="s">
        <v>389</v>
      </c>
      <c r="E47" s="20">
        <v>80</v>
      </c>
      <c r="F47" s="18" t="s">
        <v>398</v>
      </c>
      <c r="G47" s="21"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2358</v>
      </c>
      <c r="B48" s="18" t="s">
        <v>355</v>
      </c>
      <c r="C48" s="293">
        <v>47</v>
      </c>
      <c r="D48" s="20" t="s">
        <v>389</v>
      </c>
      <c r="E48" s="20">
        <v>150</v>
      </c>
      <c r="F48" s="18" t="s">
        <v>386</v>
      </c>
      <c r="G48" s="21"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2314</v>
      </c>
      <c r="B49" s="18" t="s">
        <v>355</v>
      </c>
      <c r="C49" s="293">
        <v>48</v>
      </c>
      <c r="D49" s="20" t="s">
        <v>389</v>
      </c>
      <c r="E49" s="20">
        <v>70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2315</v>
      </c>
      <c r="B50" s="18" t="s">
        <v>355</v>
      </c>
      <c r="C50" s="293">
        <v>49</v>
      </c>
      <c r="D50" s="20" t="s">
        <v>389</v>
      </c>
      <c r="E50" s="20">
        <v>140</v>
      </c>
      <c r="F50" s="18" t="s">
        <v>398</v>
      </c>
      <c r="G50" s="19"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2924</v>
      </c>
      <c r="B51" s="18" t="s">
        <v>355</v>
      </c>
      <c r="C51" s="293">
        <v>50</v>
      </c>
      <c r="D51" s="20" t="s">
        <v>389</v>
      </c>
      <c r="E51" s="20">
        <v>30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2935</v>
      </c>
      <c r="B52" s="18" t="s">
        <v>355</v>
      </c>
      <c r="C52" s="293">
        <v>51</v>
      </c>
      <c r="D52" s="20" t="s">
        <v>389</v>
      </c>
      <c r="E52" s="20">
        <v>70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2936</v>
      </c>
      <c r="B53" s="18" t="s">
        <v>355</v>
      </c>
      <c r="C53" s="293">
        <v>52</v>
      </c>
      <c r="D53" s="20" t="s">
        <v>389</v>
      </c>
      <c r="E53" s="20">
        <v>130</v>
      </c>
      <c r="F53" s="18" t="s">
        <v>398</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3675</v>
      </c>
      <c r="B54" s="18" t="s">
        <v>355</v>
      </c>
      <c r="C54" s="293">
        <v>53</v>
      </c>
      <c r="D54" s="20" t="s">
        <v>389</v>
      </c>
      <c r="E54" s="20">
        <v>150</v>
      </c>
      <c r="F54" s="18" t="s">
        <v>398</v>
      </c>
      <c r="G54" s="19" t="s">
        <v>185</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3676</v>
      </c>
      <c r="B55" s="18" t="s">
        <v>355</v>
      </c>
      <c r="C55" s="293">
        <v>54</v>
      </c>
      <c r="D55" s="20" t="s">
        <v>389</v>
      </c>
      <c r="E55" s="20">
        <v>150</v>
      </c>
      <c r="F55" s="18" t="s">
        <v>398</v>
      </c>
      <c r="G55" s="21"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888</v>
      </c>
      <c r="B56" s="18" t="s">
        <v>355</v>
      </c>
      <c r="C56" s="293">
        <v>55</v>
      </c>
      <c r="D56" s="20" t="s">
        <v>404</v>
      </c>
      <c r="E56" s="20">
        <v>60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864</v>
      </c>
      <c r="B57" s="18" t="s">
        <v>355</v>
      </c>
      <c r="C57" s="293">
        <v>56</v>
      </c>
      <c r="D57" s="20" t="s">
        <v>404</v>
      </c>
      <c r="E57" s="20">
        <v>90</v>
      </c>
      <c r="F57" s="18"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835</v>
      </c>
      <c r="B58" s="18" t="s">
        <v>355</v>
      </c>
      <c r="C58" s="293">
        <v>57</v>
      </c>
      <c r="D58" s="20" t="s">
        <v>404</v>
      </c>
      <c r="E58" s="20">
        <v>150</v>
      </c>
      <c r="F58" s="18" t="s">
        <v>386</v>
      </c>
      <c r="G58" s="21" t="s">
        <v>181</v>
      </c>
      <c r="H58" s="71" t="s">
        <v>387</v>
      </c>
      <c r="I58" s="71" t="s">
        <v>387</v>
      </c>
      <c r="J58" s="71"/>
      <c r="K58" s="71"/>
      <c r="U58" s="168"/>
      <c r="V58" s="177" t="s">
        <v>447</v>
      </c>
      <c r="W58" s="189"/>
      <c r="X58" s="190">
        <f>SUM(X59:X85)</f>
        <v>356</v>
      </c>
    </row>
    <row r="59" spans="1:24" ht="13" x14ac:dyDescent="0.15">
      <c r="A59" s="15" t="s">
        <v>1198</v>
      </c>
      <c r="B59" s="18" t="s">
        <v>355</v>
      </c>
      <c r="C59" s="293">
        <v>58</v>
      </c>
      <c r="D59" s="20" t="s">
        <v>404</v>
      </c>
      <c r="E59" s="20">
        <v>60</v>
      </c>
      <c r="F59" s="18" t="s">
        <v>393</v>
      </c>
      <c r="G59" s="21" t="s">
        <v>173</v>
      </c>
      <c r="H59" s="71" t="s">
        <v>387</v>
      </c>
      <c r="I59" s="71" t="s">
        <v>387</v>
      </c>
      <c r="J59" s="71"/>
      <c r="K59" s="71"/>
      <c r="U59" s="239"/>
      <c r="V59" s="116" t="s">
        <v>173</v>
      </c>
      <c r="W59" s="211">
        <f t="shared" ref="W59:X74" si="8">S3+S31+W3+W31</f>
        <v>0</v>
      </c>
      <c r="X59" s="64">
        <f t="shared" si="8"/>
        <v>106</v>
      </c>
    </row>
    <row r="60" spans="1:24" ht="13" x14ac:dyDescent="0.15">
      <c r="A60" s="15" t="s">
        <v>1185</v>
      </c>
      <c r="B60" s="18" t="s">
        <v>355</v>
      </c>
      <c r="C60" s="293">
        <v>59</v>
      </c>
      <c r="D60" s="20" t="s">
        <v>404</v>
      </c>
      <c r="E60" s="20">
        <v>110</v>
      </c>
      <c r="F60" s="18" t="s">
        <v>398</v>
      </c>
      <c r="G60" s="21" t="s">
        <v>181</v>
      </c>
      <c r="H60" s="71" t="s">
        <v>387</v>
      </c>
      <c r="I60" s="71" t="s">
        <v>387</v>
      </c>
      <c r="J60" s="71"/>
      <c r="K60" s="71"/>
      <c r="U60" s="239"/>
      <c r="V60" s="117" t="s">
        <v>177</v>
      </c>
      <c r="W60" s="158">
        <f t="shared" si="8"/>
        <v>0</v>
      </c>
      <c r="X60" s="159">
        <f t="shared" si="8"/>
        <v>100</v>
      </c>
    </row>
    <row r="61" spans="1:24" ht="13" x14ac:dyDescent="0.15">
      <c r="A61" s="15" t="s">
        <v>3677</v>
      </c>
      <c r="B61" s="18" t="s">
        <v>355</v>
      </c>
      <c r="C61" s="293">
        <v>60</v>
      </c>
      <c r="D61" s="20" t="s">
        <v>404</v>
      </c>
      <c r="E61" s="20">
        <v>210</v>
      </c>
      <c r="F61" s="18" t="s">
        <v>393</v>
      </c>
      <c r="G61" s="19" t="s">
        <v>197</v>
      </c>
      <c r="H61" s="71" t="s">
        <v>387</v>
      </c>
      <c r="I61" s="71" t="s">
        <v>387</v>
      </c>
      <c r="J61" s="71"/>
      <c r="K61" s="71" t="s">
        <v>387</v>
      </c>
      <c r="U61" s="239"/>
      <c r="V61" s="117" t="s">
        <v>181</v>
      </c>
      <c r="W61" s="158">
        <f t="shared" si="8"/>
        <v>0</v>
      </c>
      <c r="X61" s="159">
        <f t="shared" si="8"/>
        <v>68</v>
      </c>
    </row>
    <row r="62" spans="1:24" ht="13" x14ac:dyDescent="0.15">
      <c r="A62" s="15" t="s">
        <v>3201</v>
      </c>
      <c r="B62" s="18" t="s">
        <v>355</v>
      </c>
      <c r="C62" s="293">
        <v>61</v>
      </c>
      <c r="D62" s="20" t="s">
        <v>404</v>
      </c>
      <c r="E62" s="20">
        <v>110</v>
      </c>
      <c r="F62" s="18" t="s">
        <v>393</v>
      </c>
      <c r="G62" s="19" t="s">
        <v>185</v>
      </c>
      <c r="H62" s="71" t="s">
        <v>387</v>
      </c>
      <c r="I62" s="71" t="s">
        <v>387</v>
      </c>
      <c r="J62" s="71"/>
      <c r="K62" s="71"/>
      <c r="U62" s="239"/>
      <c r="V62" s="117" t="s">
        <v>185</v>
      </c>
      <c r="W62" s="158">
        <f t="shared" si="8"/>
        <v>0</v>
      </c>
      <c r="X62" s="159">
        <f t="shared" si="8"/>
        <v>36</v>
      </c>
    </row>
    <row r="63" spans="1:24" ht="13" x14ac:dyDescent="0.15">
      <c r="A63" s="15" t="s">
        <v>3613</v>
      </c>
      <c r="B63" s="18" t="s">
        <v>355</v>
      </c>
      <c r="C63" s="293">
        <v>62</v>
      </c>
      <c r="D63" s="20" t="s">
        <v>404</v>
      </c>
      <c r="E63" s="20">
        <v>70</v>
      </c>
      <c r="F63" s="18" t="s">
        <v>393</v>
      </c>
      <c r="G63" s="19" t="s">
        <v>173</v>
      </c>
      <c r="H63" s="71" t="s">
        <v>387</v>
      </c>
      <c r="I63" s="71" t="s">
        <v>387</v>
      </c>
      <c r="J63" s="71"/>
      <c r="K63" s="71"/>
      <c r="U63" s="239"/>
      <c r="V63" s="117" t="s">
        <v>189</v>
      </c>
      <c r="W63" s="158">
        <f t="shared" si="8"/>
        <v>0</v>
      </c>
      <c r="X63" s="159">
        <f t="shared" si="8"/>
        <v>0</v>
      </c>
    </row>
    <row r="64" spans="1:24" ht="13" x14ac:dyDescent="0.15">
      <c r="A64" s="15" t="s">
        <v>3614</v>
      </c>
      <c r="B64" s="18" t="s">
        <v>355</v>
      </c>
      <c r="C64" s="293">
        <v>63</v>
      </c>
      <c r="D64" s="20" t="s">
        <v>404</v>
      </c>
      <c r="E64" s="20">
        <v>120</v>
      </c>
      <c r="F64" s="18" t="s">
        <v>398</v>
      </c>
      <c r="G64" s="21" t="s">
        <v>185</v>
      </c>
      <c r="H64" s="71" t="s">
        <v>387</v>
      </c>
      <c r="I64" s="71" t="s">
        <v>387</v>
      </c>
      <c r="J64" s="71"/>
      <c r="K64" s="71"/>
      <c r="U64" s="240"/>
      <c r="V64" s="117" t="s">
        <v>193</v>
      </c>
      <c r="W64" s="158">
        <f t="shared" si="8"/>
        <v>0</v>
      </c>
      <c r="X64" s="159">
        <f t="shared" si="8"/>
        <v>0</v>
      </c>
    </row>
    <row r="65" spans="1:24" ht="14" thickBot="1" x14ac:dyDescent="0.2">
      <c r="A65" s="15" t="s">
        <v>3532</v>
      </c>
      <c r="B65" s="18" t="s">
        <v>355</v>
      </c>
      <c r="C65" s="293">
        <v>64</v>
      </c>
      <c r="D65" s="20" t="s">
        <v>404</v>
      </c>
      <c r="E65" s="20">
        <v>80</v>
      </c>
      <c r="F65" s="18" t="s">
        <v>393</v>
      </c>
      <c r="G65" s="19" t="s">
        <v>185</v>
      </c>
      <c r="H65" s="71" t="s">
        <v>387</v>
      </c>
      <c r="I65" s="71" t="s">
        <v>387</v>
      </c>
      <c r="J65" s="71"/>
      <c r="K65" s="71"/>
      <c r="U65" s="241"/>
      <c r="V65" s="117" t="s">
        <v>197</v>
      </c>
      <c r="W65" s="158">
        <f t="shared" si="8"/>
        <v>0</v>
      </c>
      <c r="X65" s="159">
        <f t="shared" si="8"/>
        <v>21</v>
      </c>
    </row>
    <row r="66" spans="1:24" ht="14" thickBot="1" x14ac:dyDescent="0.2">
      <c r="A66" s="15" t="s">
        <v>3678</v>
      </c>
      <c r="B66" s="18" t="s">
        <v>355</v>
      </c>
      <c r="C66" s="293">
        <v>65</v>
      </c>
      <c r="D66" s="20" t="s">
        <v>404</v>
      </c>
      <c r="E66" s="20">
        <v>160</v>
      </c>
      <c r="F66" s="18" t="s">
        <v>398</v>
      </c>
      <c r="G66" s="19" t="s">
        <v>181</v>
      </c>
      <c r="H66" s="71" t="s">
        <v>387</v>
      </c>
      <c r="I66" s="71" t="s">
        <v>387</v>
      </c>
      <c r="J66" s="71"/>
      <c r="K66" s="71"/>
      <c r="U66" s="241"/>
      <c r="V66" s="117" t="s">
        <v>201</v>
      </c>
      <c r="W66" s="158">
        <f t="shared" si="8"/>
        <v>0</v>
      </c>
      <c r="X66" s="159">
        <f t="shared" si="8"/>
        <v>0</v>
      </c>
    </row>
    <row r="67" spans="1:24" ht="14" thickBot="1" x14ac:dyDescent="0.2">
      <c r="A67" s="15" t="s">
        <v>3679</v>
      </c>
      <c r="B67" s="18" t="s">
        <v>355</v>
      </c>
      <c r="C67" s="293">
        <v>66</v>
      </c>
      <c r="D67" s="20" t="s">
        <v>404</v>
      </c>
      <c r="E67" s="20">
        <v>130</v>
      </c>
      <c r="F67" s="18" t="s">
        <v>398</v>
      </c>
      <c r="G67" s="21" t="s">
        <v>185</v>
      </c>
      <c r="H67" s="71" t="s">
        <v>387</v>
      </c>
      <c r="I67" s="71" t="s">
        <v>387</v>
      </c>
      <c r="J67" s="71"/>
      <c r="K67" s="71"/>
      <c r="U67" s="241"/>
      <c r="V67" s="117" t="s">
        <v>205</v>
      </c>
      <c r="W67" s="158">
        <f t="shared" si="8"/>
        <v>0</v>
      </c>
      <c r="X67" s="159">
        <f t="shared" si="8"/>
        <v>0</v>
      </c>
    </row>
    <row r="68" spans="1:24" ht="14" thickBot="1" x14ac:dyDescent="0.2">
      <c r="A68" s="15" t="s">
        <v>540</v>
      </c>
      <c r="B68" s="18" t="s">
        <v>355</v>
      </c>
      <c r="C68" s="293">
        <v>67</v>
      </c>
      <c r="D68" s="20" t="s">
        <v>385</v>
      </c>
      <c r="E68" s="20">
        <v>70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518</v>
      </c>
      <c r="B69" s="18" t="s">
        <v>355</v>
      </c>
      <c r="C69" s="293">
        <v>68</v>
      </c>
      <c r="D69" s="20" t="s">
        <v>385</v>
      </c>
      <c r="E69" s="20">
        <v>120</v>
      </c>
      <c r="F69" s="18" t="s">
        <v>398</v>
      </c>
      <c r="G69" s="21" t="s">
        <v>181</v>
      </c>
      <c r="H69" s="71" t="s">
        <v>387</v>
      </c>
      <c r="I69" s="71" t="s">
        <v>387</v>
      </c>
      <c r="J69" s="71"/>
      <c r="K69" s="71"/>
      <c r="U69" s="241"/>
      <c r="V69" s="117" t="s">
        <v>9125</v>
      </c>
      <c r="W69" s="158">
        <f t="shared" si="8"/>
        <v>0</v>
      </c>
      <c r="X69" s="159">
        <f t="shared" si="8"/>
        <v>0</v>
      </c>
    </row>
    <row r="70" spans="1:24" ht="14" thickBot="1" x14ac:dyDescent="0.2">
      <c r="A70" s="15" t="s">
        <v>3680</v>
      </c>
      <c r="B70" s="18" t="s">
        <v>355</v>
      </c>
      <c r="C70" s="293">
        <v>69</v>
      </c>
      <c r="D70" s="20" t="s">
        <v>385</v>
      </c>
      <c r="E70" s="20">
        <v>180</v>
      </c>
      <c r="F70" s="18" t="s">
        <v>393</v>
      </c>
      <c r="G70" s="19" t="s">
        <v>197</v>
      </c>
      <c r="H70" s="71" t="s">
        <v>387</v>
      </c>
      <c r="I70" s="71" t="s">
        <v>387</v>
      </c>
      <c r="J70" s="71"/>
      <c r="K70" s="71" t="s">
        <v>387</v>
      </c>
      <c r="U70" s="241"/>
      <c r="V70" s="118" t="s">
        <v>213</v>
      </c>
      <c r="W70" s="158">
        <f t="shared" si="8"/>
        <v>0</v>
      </c>
      <c r="X70" s="159">
        <f t="shared" si="8"/>
        <v>0</v>
      </c>
    </row>
    <row r="71" spans="1:24" ht="14" thickBot="1" x14ac:dyDescent="0.2">
      <c r="A71" s="15" t="s">
        <v>893</v>
      </c>
      <c r="B71" s="18" t="s">
        <v>355</v>
      </c>
      <c r="C71" s="293">
        <v>70</v>
      </c>
      <c r="D71" s="20" t="s">
        <v>385</v>
      </c>
      <c r="E71" s="20">
        <v>80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866</v>
      </c>
      <c r="B72" s="18" t="s">
        <v>355</v>
      </c>
      <c r="C72" s="293">
        <v>71</v>
      </c>
      <c r="D72" s="20" t="s">
        <v>385</v>
      </c>
      <c r="E72" s="20">
        <v>130</v>
      </c>
      <c r="F72" s="18" t="s">
        <v>398</v>
      </c>
      <c r="G72" s="21" t="s">
        <v>181</v>
      </c>
      <c r="H72" s="71" t="s">
        <v>387</v>
      </c>
      <c r="I72" s="71" t="s">
        <v>387</v>
      </c>
      <c r="J72" s="71"/>
      <c r="K72" s="71"/>
      <c r="U72" s="241"/>
      <c r="V72" s="117" t="s">
        <v>221</v>
      </c>
      <c r="W72" s="158">
        <f t="shared" si="8"/>
        <v>0</v>
      </c>
      <c r="X72" s="159">
        <f t="shared" si="8"/>
        <v>0</v>
      </c>
    </row>
    <row r="73" spans="1:24" ht="14" thickBot="1" x14ac:dyDescent="0.2">
      <c r="A73" s="15" t="s">
        <v>1240</v>
      </c>
      <c r="B73" s="18" t="s">
        <v>355</v>
      </c>
      <c r="C73" s="293">
        <v>72</v>
      </c>
      <c r="D73" s="20" t="s">
        <v>385</v>
      </c>
      <c r="E73" s="20">
        <v>90</v>
      </c>
      <c r="F73" s="18" t="s">
        <v>393</v>
      </c>
      <c r="G73" s="19" t="s">
        <v>177</v>
      </c>
      <c r="H73" s="71" t="s">
        <v>387</v>
      </c>
      <c r="I73" s="71" t="s">
        <v>387</v>
      </c>
      <c r="J73" s="71"/>
      <c r="K73" s="71"/>
      <c r="U73" s="241"/>
      <c r="V73" s="117" t="s">
        <v>225</v>
      </c>
      <c r="W73" s="158">
        <f t="shared" si="8"/>
        <v>0</v>
      </c>
      <c r="X73" s="159">
        <f t="shared" si="8"/>
        <v>0</v>
      </c>
    </row>
    <row r="74" spans="1:24" ht="14" thickBot="1" x14ac:dyDescent="0.2">
      <c r="A74" s="15" t="s">
        <v>2319</v>
      </c>
      <c r="B74" s="18" t="s">
        <v>355</v>
      </c>
      <c r="C74" s="293">
        <v>73</v>
      </c>
      <c r="D74" s="20" t="s">
        <v>385</v>
      </c>
      <c r="E74" s="20">
        <v>60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2320</v>
      </c>
      <c r="B75" s="18" t="s">
        <v>355</v>
      </c>
      <c r="C75" s="293">
        <v>74</v>
      </c>
      <c r="D75" s="20" t="s">
        <v>385</v>
      </c>
      <c r="E75" s="20">
        <v>80</v>
      </c>
      <c r="F75" s="18" t="s">
        <v>398</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2321</v>
      </c>
      <c r="B76" s="18" t="s">
        <v>355</v>
      </c>
      <c r="C76" s="293">
        <v>75</v>
      </c>
      <c r="D76" s="20" t="s">
        <v>385</v>
      </c>
      <c r="E76" s="20">
        <v>140</v>
      </c>
      <c r="F76" s="18" t="s">
        <v>386</v>
      </c>
      <c r="G76" s="21" t="s">
        <v>181</v>
      </c>
      <c r="H76" s="71" t="s">
        <v>387</v>
      </c>
      <c r="I76" s="71" t="s">
        <v>387</v>
      </c>
      <c r="J76" s="71"/>
      <c r="K76" s="71"/>
      <c r="U76" s="241"/>
      <c r="V76" s="117" t="s">
        <v>9123</v>
      </c>
      <c r="W76" s="158">
        <f t="shared" si="9"/>
        <v>0</v>
      </c>
      <c r="X76" s="159">
        <f t="shared" si="9"/>
        <v>0</v>
      </c>
    </row>
    <row r="77" spans="1:24" ht="14" thickBot="1" x14ac:dyDescent="0.2">
      <c r="A77" s="15" t="s">
        <v>2381</v>
      </c>
      <c r="B77" s="18" t="s">
        <v>355</v>
      </c>
      <c r="C77" s="293">
        <v>76</v>
      </c>
      <c r="D77" s="20" t="s">
        <v>385</v>
      </c>
      <c r="E77" s="20">
        <v>90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2382</v>
      </c>
      <c r="B78" s="18" t="s">
        <v>355</v>
      </c>
      <c r="C78" s="293">
        <v>77</v>
      </c>
      <c r="D78" s="20" t="s">
        <v>385</v>
      </c>
      <c r="E78" s="20">
        <v>150</v>
      </c>
      <c r="F78" s="18" t="s">
        <v>398</v>
      </c>
      <c r="G78" s="21" t="s">
        <v>181</v>
      </c>
      <c r="H78" s="71" t="s">
        <v>387</v>
      </c>
      <c r="I78" s="71" t="s">
        <v>387</v>
      </c>
      <c r="J78" s="71"/>
      <c r="K78" s="71"/>
      <c r="U78" s="241"/>
      <c r="V78" s="117" t="s">
        <v>241</v>
      </c>
      <c r="W78" s="158">
        <f t="shared" si="9"/>
        <v>0</v>
      </c>
      <c r="X78" s="159">
        <f t="shared" si="9"/>
        <v>0</v>
      </c>
    </row>
    <row r="79" spans="1:24" ht="14" thickBot="1" x14ac:dyDescent="0.2">
      <c r="A79" s="15" t="s">
        <v>2613</v>
      </c>
      <c r="B79" s="18" t="s">
        <v>355</v>
      </c>
      <c r="C79" s="293">
        <v>78</v>
      </c>
      <c r="D79" s="20" t="s">
        <v>385</v>
      </c>
      <c r="E79" s="20">
        <v>70</v>
      </c>
      <c r="F79" s="18" t="s">
        <v>393</v>
      </c>
      <c r="G79" s="21" t="s">
        <v>177</v>
      </c>
      <c r="H79" s="71" t="s">
        <v>387</v>
      </c>
      <c r="I79" s="71" t="s">
        <v>387</v>
      </c>
      <c r="J79" s="71"/>
      <c r="K79" s="71"/>
      <c r="U79" s="241"/>
      <c r="V79" s="117" t="s">
        <v>245</v>
      </c>
      <c r="W79" s="158">
        <f t="shared" si="9"/>
        <v>0</v>
      </c>
      <c r="X79" s="159">
        <f t="shared" si="9"/>
        <v>0</v>
      </c>
    </row>
    <row r="80" spans="1:24" ht="14" thickBot="1" x14ac:dyDescent="0.2">
      <c r="A80" s="15" t="s">
        <v>2909</v>
      </c>
      <c r="B80" s="18" t="s">
        <v>355</v>
      </c>
      <c r="C80" s="293">
        <v>79</v>
      </c>
      <c r="D80" s="20" t="s">
        <v>385</v>
      </c>
      <c r="E80" s="20">
        <v>60</v>
      </c>
      <c r="F80" s="18" t="s">
        <v>393</v>
      </c>
      <c r="G80" s="19" t="s">
        <v>173</v>
      </c>
      <c r="H80" s="71" t="s">
        <v>387</v>
      </c>
      <c r="I80" s="71" t="s">
        <v>387</v>
      </c>
      <c r="J80" s="71"/>
      <c r="K80" s="71"/>
      <c r="U80" s="241"/>
      <c r="V80" s="117" t="s">
        <v>249</v>
      </c>
      <c r="W80" s="158">
        <f t="shared" si="9"/>
        <v>0</v>
      </c>
      <c r="X80" s="159">
        <f t="shared" si="9"/>
        <v>0</v>
      </c>
    </row>
    <row r="81" spans="1:24" ht="14" thickBot="1" x14ac:dyDescent="0.2">
      <c r="A81" s="15" t="s">
        <v>2910</v>
      </c>
      <c r="B81" s="18" t="s">
        <v>355</v>
      </c>
      <c r="C81" s="293">
        <v>80</v>
      </c>
      <c r="D81" s="20" t="s">
        <v>385</v>
      </c>
      <c r="E81" s="20">
        <v>110</v>
      </c>
      <c r="F81" s="18" t="s">
        <v>398</v>
      </c>
      <c r="G81" s="19" t="s">
        <v>177</v>
      </c>
      <c r="H81" s="71" t="s">
        <v>387</v>
      </c>
      <c r="I81" s="71" t="s">
        <v>387</v>
      </c>
      <c r="J81" s="71"/>
      <c r="K81" s="71"/>
      <c r="U81" s="241"/>
      <c r="V81" s="117" t="s">
        <v>253</v>
      </c>
      <c r="W81" s="158">
        <f t="shared" si="9"/>
        <v>0</v>
      </c>
      <c r="X81" s="159">
        <f t="shared" si="9"/>
        <v>0</v>
      </c>
    </row>
    <row r="82" spans="1:24" ht="14" thickBot="1" x14ac:dyDescent="0.2">
      <c r="A82" s="15" t="s">
        <v>2992</v>
      </c>
      <c r="B82" s="18" t="s">
        <v>355</v>
      </c>
      <c r="C82" s="293">
        <v>81</v>
      </c>
      <c r="D82" s="20" t="s">
        <v>385</v>
      </c>
      <c r="E82" s="20">
        <v>70</v>
      </c>
      <c r="F82" s="18" t="s">
        <v>393</v>
      </c>
      <c r="G82" s="21" t="s">
        <v>181</v>
      </c>
      <c r="H82" s="71" t="s">
        <v>387</v>
      </c>
      <c r="I82" s="71" t="s">
        <v>387</v>
      </c>
      <c r="J82" s="71"/>
      <c r="K82" s="71"/>
      <c r="U82" s="241"/>
      <c r="V82" s="117" t="s">
        <v>10048</v>
      </c>
      <c r="W82" s="158">
        <f t="shared" si="9"/>
        <v>0</v>
      </c>
      <c r="X82" s="159">
        <f t="shared" si="9"/>
        <v>0</v>
      </c>
    </row>
    <row r="83" spans="1:24" ht="14" thickBot="1" x14ac:dyDescent="0.2">
      <c r="A83" s="15" t="s">
        <v>3539</v>
      </c>
      <c r="B83" s="18" t="s">
        <v>355</v>
      </c>
      <c r="C83" s="293">
        <v>82</v>
      </c>
      <c r="D83" s="20" t="s">
        <v>385</v>
      </c>
      <c r="E83" s="20">
        <v>30</v>
      </c>
      <c r="F83" s="18" t="s">
        <v>393</v>
      </c>
      <c r="G83" s="21" t="s">
        <v>173</v>
      </c>
      <c r="H83" s="71" t="s">
        <v>387</v>
      </c>
      <c r="I83" s="71" t="s">
        <v>387</v>
      </c>
      <c r="J83" s="71"/>
      <c r="K83" s="71"/>
      <c r="U83" s="241"/>
      <c r="V83" s="117" t="s">
        <v>10124</v>
      </c>
      <c r="W83" s="158">
        <f t="shared" si="9"/>
        <v>0</v>
      </c>
      <c r="X83" s="159">
        <f t="shared" si="9"/>
        <v>0</v>
      </c>
    </row>
    <row r="84" spans="1:24" ht="14" thickBot="1" x14ac:dyDescent="0.2">
      <c r="A84" s="15" t="s">
        <v>3540</v>
      </c>
      <c r="B84" s="18" t="s">
        <v>355</v>
      </c>
      <c r="C84" s="293">
        <v>83</v>
      </c>
      <c r="D84" s="20" t="s">
        <v>385</v>
      </c>
      <c r="E84" s="20">
        <v>60</v>
      </c>
      <c r="F84" s="18" t="s">
        <v>398</v>
      </c>
      <c r="G84" s="21" t="s">
        <v>177</v>
      </c>
      <c r="H84" s="71" t="s">
        <v>387</v>
      </c>
      <c r="I84" s="71" t="s">
        <v>387</v>
      </c>
      <c r="J84" s="71"/>
      <c r="K84" s="71"/>
      <c r="U84" s="241"/>
      <c r="V84" s="117" t="s">
        <v>257</v>
      </c>
      <c r="W84" s="158">
        <f t="shared" si="9"/>
        <v>0</v>
      </c>
      <c r="X84" s="159">
        <f t="shared" si="9"/>
        <v>13</v>
      </c>
    </row>
    <row r="85" spans="1:24" ht="14" thickBot="1" x14ac:dyDescent="0.2">
      <c r="A85" s="15" t="s">
        <v>444</v>
      </c>
      <c r="B85" s="18" t="s">
        <v>355</v>
      </c>
      <c r="C85" s="293">
        <v>84</v>
      </c>
      <c r="D85" s="20" t="s">
        <v>400</v>
      </c>
      <c r="E85" s="20">
        <v>50</v>
      </c>
      <c r="F85" s="18" t="s">
        <v>393</v>
      </c>
      <c r="G85" s="21" t="s">
        <v>173</v>
      </c>
      <c r="H85" s="71" t="s">
        <v>387</v>
      </c>
      <c r="I85" s="71" t="s">
        <v>387</v>
      </c>
      <c r="J85" s="71"/>
      <c r="K85" s="71"/>
      <c r="U85" s="241"/>
      <c r="V85" s="166" t="s">
        <v>260</v>
      </c>
      <c r="W85" s="191">
        <f t="shared" si="9"/>
        <v>0</v>
      </c>
      <c r="X85" s="192">
        <f t="shared" si="9"/>
        <v>12</v>
      </c>
    </row>
    <row r="86" spans="1:24" ht="13" x14ac:dyDescent="0.15">
      <c r="A86" s="15" t="s">
        <v>416</v>
      </c>
      <c r="B86" s="18" t="s">
        <v>355</v>
      </c>
      <c r="C86" s="293">
        <v>85</v>
      </c>
      <c r="D86" s="20" t="s">
        <v>400</v>
      </c>
      <c r="E86" s="20">
        <v>90</v>
      </c>
      <c r="F86" s="18" t="s">
        <v>398</v>
      </c>
      <c r="G86" s="21" t="s">
        <v>177</v>
      </c>
      <c r="H86" s="71" t="s">
        <v>387</v>
      </c>
      <c r="I86" s="71" t="s">
        <v>387</v>
      </c>
      <c r="J86" s="71"/>
      <c r="K86" s="71"/>
    </row>
    <row r="87" spans="1:24" ht="13" x14ac:dyDescent="0.15">
      <c r="A87" s="15" t="s">
        <v>949</v>
      </c>
      <c r="B87" s="18" t="s">
        <v>355</v>
      </c>
      <c r="C87" s="293">
        <v>86</v>
      </c>
      <c r="D87" s="20" t="s">
        <v>400</v>
      </c>
      <c r="E87" s="20">
        <v>70</v>
      </c>
      <c r="F87" s="18" t="s">
        <v>393</v>
      </c>
      <c r="G87" s="19" t="s">
        <v>173</v>
      </c>
      <c r="H87" s="71" t="s">
        <v>387</v>
      </c>
      <c r="I87" s="71" t="s">
        <v>387</v>
      </c>
      <c r="J87" s="71"/>
      <c r="K87" s="71"/>
    </row>
    <row r="88" spans="1:24" ht="13" x14ac:dyDescent="0.15">
      <c r="A88" s="15" t="s">
        <v>942</v>
      </c>
      <c r="B88" s="18" t="s">
        <v>355</v>
      </c>
      <c r="C88" s="293">
        <v>87</v>
      </c>
      <c r="D88" s="20" t="s">
        <v>400</v>
      </c>
      <c r="E88" s="20">
        <v>80</v>
      </c>
      <c r="F88" s="18" t="s">
        <v>398</v>
      </c>
      <c r="G88" s="21" t="s">
        <v>177</v>
      </c>
      <c r="H88" s="71" t="s">
        <v>387</v>
      </c>
      <c r="I88" s="71" t="s">
        <v>387</v>
      </c>
      <c r="J88" s="71"/>
      <c r="K88" s="71"/>
    </row>
    <row r="89" spans="1:24" ht="13" x14ac:dyDescent="0.15">
      <c r="A89" s="15" t="s">
        <v>934</v>
      </c>
      <c r="B89" s="18" t="s">
        <v>355</v>
      </c>
      <c r="C89" s="293">
        <v>88</v>
      </c>
      <c r="D89" s="20" t="s">
        <v>400</v>
      </c>
      <c r="E89" s="20">
        <v>180</v>
      </c>
      <c r="F89" s="18" t="s">
        <v>386</v>
      </c>
      <c r="G89" s="21" t="s">
        <v>185</v>
      </c>
      <c r="H89" s="71" t="s">
        <v>387</v>
      </c>
      <c r="I89" s="71" t="s">
        <v>387</v>
      </c>
      <c r="J89" s="71"/>
      <c r="K89" s="71"/>
    </row>
    <row r="90" spans="1:24" ht="13" x14ac:dyDescent="0.15">
      <c r="A90" s="15" t="s">
        <v>1261</v>
      </c>
      <c r="B90" s="18" t="s">
        <v>355</v>
      </c>
      <c r="C90" s="293">
        <v>89</v>
      </c>
      <c r="D90" s="20" t="s">
        <v>400</v>
      </c>
      <c r="E90" s="20">
        <v>60</v>
      </c>
      <c r="F90" s="18" t="s">
        <v>393</v>
      </c>
      <c r="G90" s="21" t="s">
        <v>173</v>
      </c>
      <c r="H90" s="71" t="s">
        <v>387</v>
      </c>
      <c r="I90" s="71" t="s">
        <v>387</v>
      </c>
      <c r="J90" s="71"/>
      <c r="K90" s="71"/>
    </row>
    <row r="91" spans="1:24" ht="13" x14ac:dyDescent="0.15">
      <c r="A91" s="15" t="s">
        <v>1289</v>
      </c>
      <c r="B91" s="18" t="s">
        <v>355</v>
      </c>
      <c r="C91" s="293">
        <v>90</v>
      </c>
      <c r="D91" s="20" t="s">
        <v>400</v>
      </c>
      <c r="E91" s="20">
        <v>80</v>
      </c>
      <c r="F91" s="18" t="s">
        <v>398</v>
      </c>
      <c r="G91" s="21" t="s">
        <v>177</v>
      </c>
      <c r="H91" s="71" t="s">
        <v>387</v>
      </c>
      <c r="I91" s="71" t="s">
        <v>387</v>
      </c>
      <c r="J91" s="71"/>
      <c r="K91" s="71"/>
    </row>
    <row r="92" spans="1:24" ht="13" x14ac:dyDescent="0.15">
      <c r="A92" s="15" t="s">
        <v>1279</v>
      </c>
      <c r="B92" s="18" t="s">
        <v>355</v>
      </c>
      <c r="C92" s="293">
        <v>91</v>
      </c>
      <c r="D92" s="20" t="s">
        <v>400</v>
      </c>
      <c r="E92" s="20">
        <v>150</v>
      </c>
      <c r="F92" s="18" t="s">
        <v>386</v>
      </c>
      <c r="G92" s="19" t="s">
        <v>181</v>
      </c>
      <c r="H92" s="71" t="s">
        <v>387</v>
      </c>
      <c r="I92" s="71" t="s">
        <v>387</v>
      </c>
      <c r="J92" s="71"/>
      <c r="K92" s="71"/>
    </row>
    <row r="93" spans="1:24" ht="13" x14ac:dyDescent="0.15">
      <c r="A93" s="15" t="s">
        <v>1245</v>
      </c>
      <c r="B93" s="18" t="s">
        <v>355</v>
      </c>
      <c r="C93" s="293">
        <v>92</v>
      </c>
      <c r="D93" s="20" t="s">
        <v>400</v>
      </c>
      <c r="E93" s="20">
        <v>90</v>
      </c>
      <c r="F93" s="18" t="s">
        <v>393</v>
      </c>
      <c r="G93" s="21" t="s">
        <v>177</v>
      </c>
      <c r="H93" s="71" t="s">
        <v>387</v>
      </c>
      <c r="I93" s="71" t="s">
        <v>387</v>
      </c>
      <c r="J93" s="71"/>
      <c r="K93" s="71"/>
    </row>
    <row r="94" spans="1:24" ht="13" x14ac:dyDescent="0.15">
      <c r="A94" s="15" t="s">
        <v>1824</v>
      </c>
      <c r="B94" s="18" t="s">
        <v>355</v>
      </c>
      <c r="C94" s="293">
        <v>93</v>
      </c>
      <c r="D94" s="20" t="s">
        <v>400</v>
      </c>
      <c r="E94" s="20">
        <v>100</v>
      </c>
      <c r="F94" s="18" t="s">
        <v>393</v>
      </c>
      <c r="G94" s="21" t="s">
        <v>173</v>
      </c>
      <c r="H94" s="71" t="s">
        <v>387</v>
      </c>
      <c r="I94" s="71" t="s">
        <v>387</v>
      </c>
      <c r="J94" s="71"/>
      <c r="K94" s="71"/>
    </row>
    <row r="95" spans="1:24" ht="13" x14ac:dyDescent="0.15">
      <c r="A95" s="15" t="s">
        <v>1813</v>
      </c>
      <c r="B95" s="18" t="s">
        <v>355</v>
      </c>
      <c r="C95" s="293">
        <v>94</v>
      </c>
      <c r="D95" s="20" t="s">
        <v>400</v>
      </c>
      <c r="E95" s="20">
        <v>150</v>
      </c>
      <c r="F95" s="18" t="s">
        <v>398</v>
      </c>
      <c r="G95" s="21" t="s">
        <v>181</v>
      </c>
      <c r="H95" s="71" t="s">
        <v>387</v>
      </c>
      <c r="I95" s="71" t="s">
        <v>387</v>
      </c>
      <c r="J95" s="71"/>
      <c r="K95" s="71"/>
    </row>
    <row r="96" spans="1:24" ht="13" x14ac:dyDescent="0.15">
      <c r="A96" s="15" t="s">
        <v>3681</v>
      </c>
      <c r="B96" s="18" t="s">
        <v>355</v>
      </c>
      <c r="C96" s="293">
        <v>95</v>
      </c>
      <c r="D96" s="20" t="s">
        <v>400</v>
      </c>
      <c r="E96" s="20">
        <v>230</v>
      </c>
      <c r="F96" s="18" t="s">
        <v>393</v>
      </c>
      <c r="G96" s="19" t="s">
        <v>197</v>
      </c>
      <c r="H96" s="71" t="s">
        <v>387</v>
      </c>
      <c r="I96" s="71" t="s">
        <v>387</v>
      </c>
      <c r="J96" s="71"/>
      <c r="K96" s="71" t="s">
        <v>387</v>
      </c>
    </row>
    <row r="97" spans="1:11" ht="13" x14ac:dyDescent="0.15">
      <c r="A97" s="15" t="s">
        <v>2555</v>
      </c>
      <c r="B97" s="18" t="s">
        <v>355</v>
      </c>
      <c r="C97" s="293">
        <v>96</v>
      </c>
      <c r="D97" s="20" t="s">
        <v>400</v>
      </c>
      <c r="E97" s="20">
        <v>130</v>
      </c>
      <c r="F97" s="18" t="s">
        <v>398</v>
      </c>
      <c r="G97" s="21" t="s">
        <v>181</v>
      </c>
      <c r="H97" s="71" t="s">
        <v>387</v>
      </c>
      <c r="I97" s="71" t="s">
        <v>387</v>
      </c>
      <c r="J97" s="71"/>
      <c r="K97" s="71"/>
    </row>
    <row r="98" spans="1:11" ht="13" x14ac:dyDescent="0.15">
      <c r="A98" s="15" t="s">
        <v>2941</v>
      </c>
      <c r="B98" s="18" t="s">
        <v>355</v>
      </c>
      <c r="C98" s="293">
        <v>97</v>
      </c>
      <c r="D98" s="20" t="s">
        <v>400</v>
      </c>
      <c r="E98" s="20">
        <v>110</v>
      </c>
      <c r="F98" s="18" t="s">
        <v>393</v>
      </c>
      <c r="G98" s="21" t="s">
        <v>173</v>
      </c>
      <c r="H98" s="71" t="s">
        <v>387</v>
      </c>
      <c r="I98" s="71" t="s">
        <v>387</v>
      </c>
      <c r="J98" s="71"/>
      <c r="K98" s="71"/>
    </row>
    <row r="99" spans="1:11" ht="13" x14ac:dyDescent="0.15">
      <c r="A99" s="15" t="s">
        <v>3682</v>
      </c>
      <c r="B99" s="18" t="s">
        <v>355</v>
      </c>
      <c r="C99" s="293">
        <v>98</v>
      </c>
      <c r="D99" s="20" t="s">
        <v>400</v>
      </c>
      <c r="E99" s="20">
        <v>130</v>
      </c>
      <c r="F99" s="18" t="s">
        <v>398</v>
      </c>
      <c r="G99" s="21" t="s">
        <v>181</v>
      </c>
      <c r="H99" s="71" t="s">
        <v>387</v>
      </c>
      <c r="I99" s="71" t="s">
        <v>387</v>
      </c>
      <c r="J99" s="71"/>
      <c r="K99" s="71"/>
    </row>
    <row r="100" spans="1:11" ht="13" x14ac:dyDescent="0.15">
      <c r="A100" s="15" t="s">
        <v>3683</v>
      </c>
      <c r="B100" s="18" t="s">
        <v>355</v>
      </c>
      <c r="C100" s="293">
        <v>99</v>
      </c>
      <c r="D100" s="20" t="s">
        <v>858</v>
      </c>
      <c r="E100" s="20">
        <v>210</v>
      </c>
      <c r="F100" s="18" t="s">
        <v>393</v>
      </c>
      <c r="G100" s="19" t="s">
        <v>197</v>
      </c>
      <c r="H100" s="71" t="s">
        <v>387</v>
      </c>
      <c r="I100" s="71" t="s">
        <v>387</v>
      </c>
      <c r="J100" s="71"/>
      <c r="K100" s="71" t="s">
        <v>387</v>
      </c>
    </row>
    <row r="101" spans="1:11" ht="13" x14ac:dyDescent="0.15">
      <c r="A101" s="15" t="s">
        <v>577</v>
      </c>
      <c r="B101" s="18" t="s">
        <v>355</v>
      </c>
      <c r="C101" s="293">
        <v>100</v>
      </c>
      <c r="D101" s="20" t="s">
        <v>858</v>
      </c>
      <c r="E101" s="20">
        <v>80</v>
      </c>
      <c r="F101" s="18" t="s">
        <v>393</v>
      </c>
      <c r="G101" s="21" t="s">
        <v>173</v>
      </c>
      <c r="H101" s="71" t="s">
        <v>387</v>
      </c>
      <c r="I101" s="71" t="s">
        <v>387</v>
      </c>
      <c r="J101" s="71"/>
      <c r="K101" s="71"/>
    </row>
    <row r="102" spans="1:11" ht="13" x14ac:dyDescent="0.15">
      <c r="A102" s="15" t="s">
        <v>560</v>
      </c>
      <c r="B102" s="18" t="s">
        <v>355</v>
      </c>
      <c r="C102" s="293">
        <v>101</v>
      </c>
      <c r="D102" s="20" t="s">
        <v>858</v>
      </c>
      <c r="E102" s="20">
        <v>140</v>
      </c>
      <c r="F102" s="18" t="s">
        <v>398</v>
      </c>
      <c r="G102" s="21" t="s">
        <v>181</v>
      </c>
      <c r="H102" s="71" t="s">
        <v>387</v>
      </c>
      <c r="I102" s="71" t="s">
        <v>387</v>
      </c>
      <c r="J102" s="71"/>
      <c r="K102" s="71"/>
    </row>
    <row r="103" spans="1:11" ht="13" x14ac:dyDescent="0.15">
      <c r="A103" s="15" t="s">
        <v>894</v>
      </c>
      <c r="B103" s="18" t="s">
        <v>355</v>
      </c>
      <c r="C103" s="293">
        <v>102</v>
      </c>
      <c r="D103" s="20" t="s">
        <v>858</v>
      </c>
      <c r="E103" s="20">
        <v>60</v>
      </c>
      <c r="F103" s="18" t="s">
        <v>393</v>
      </c>
      <c r="G103" s="21" t="s">
        <v>173</v>
      </c>
      <c r="H103" s="71" t="s">
        <v>387</v>
      </c>
      <c r="I103" s="71" t="s">
        <v>387</v>
      </c>
      <c r="J103" s="71"/>
      <c r="K103" s="71"/>
    </row>
    <row r="104" spans="1:11" ht="13" x14ac:dyDescent="0.15">
      <c r="A104" s="15" t="s">
        <v>861</v>
      </c>
      <c r="B104" s="18" t="s">
        <v>355</v>
      </c>
      <c r="C104" s="293">
        <v>103</v>
      </c>
      <c r="D104" s="20" t="s">
        <v>858</v>
      </c>
      <c r="E104" s="20">
        <v>110</v>
      </c>
      <c r="F104" s="18" t="s">
        <v>398</v>
      </c>
      <c r="G104" s="21" t="s">
        <v>177</v>
      </c>
      <c r="H104" s="71" t="s">
        <v>387</v>
      </c>
      <c r="I104" s="71" t="s">
        <v>387</v>
      </c>
      <c r="J104" s="71"/>
      <c r="K104" s="71"/>
    </row>
    <row r="105" spans="1:11" ht="13" x14ac:dyDescent="0.15">
      <c r="A105" s="15" t="s">
        <v>3684</v>
      </c>
      <c r="B105" s="18" t="s">
        <v>355</v>
      </c>
      <c r="C105" s="293">
        <v>104</v>
      </c>
      <c r="D105" s="20" t="s">
        <v>858</v>
      </c>
      <c r="E105" s="20">
        <v>180</v>
      </c>
      <c r="F105" s="18" t="s">
        <v>393</v>
      </c>
      <c r="G105" s="19" t="s">
        <v>197</v>
      </c>
      <c r="H105" s="71" t="s">
        <v>387</v>
      </c>
      <c r="I105" s="71" t="s">
        <v>387</v>
      </c>
      <c r="J105" s="71"/>
      <c r="K105" s="71" t="s">
        <v>387</v>
      </c>
    </row>
    <row r="106" spans="1:11" ht="13" x14ac:dyDescent="0.15">
      <c r="A106" s="15" t="s">
        <v>1912</v>
      </c>
      <c r="B106" s="18" t="s">
        <v>355</v>
      </c>
      <c r="C106" s="293">
        <v>105</v>
      </c>
      <c r="D106" s="20" t="s">
        <v>858</v>
      </c>
      <c r="E106" s="20">
        <v>120</v>
      </c>
      <c r="F106" s="18" t="s">
        <v>393</v>
      </c>
      <c r="G106" s="21" t="s">
        <v>185</v>
      </c>
      <c r="H106" s="71" t="s">
        <v>387</v>
      </c>
      <c r="I106" s="71" t="s">
        <v>387</v>
      </c>
      <c r="J106" s="71"/>
      <c r="K106" s="71"/>
    </row>
    <row r="107" spans="1:11" ht="13" x14ac:dyDescent="0.15">
      <c r="A107" s="15" t="s">
        <v>2284</v>
      </c>
      <c r="B107" s="18" t="s">
        <v>355</v>
      </c>
      <c r="C107" s="293">
        <v>106</v>
      </c>
      <c r="D107" s="20" t="s">
        <v>858</v>
      </c>
      <c r="E107" s="20">
        <v>70</v>
      </c>
      <c r="F107" s="18" t="s">
        <v>393</v>
      </c>
      <c r="G107" s="21" t="s">
        <v>173</v>
      </c>
      <c r="H107" s="71" t="s">
        <v>387</v>
      </c>
      <c r="I107" s="71" t="s">
        <v>387</v>
      </c>
      <c r="J107" s="71"/>
      <c r="K107" s="71"/>
    </row>
    <row r="108" spans="1:11" ht="13" x14ac:dyDescent="0.15">
      <c r="A108" s="15" t="s">
        <v>2285</v>
      </c>
      <c r="B108" s="18" t="s">
        <v>355</v>
      </c>
      <c r="C108" s="293">
        <v>107</v>
      </c>
      <c r="D108" s="20" t="s">
        <v>858</v>
      </c>
      <c r="E108" s="20">
        <v>100</v>
      </c>
      <c r="F108" s="18" t="s">
        <v>398</v>
      </c>
      <c r="G108" s="21" t="s">
        <v>181</v>
      </c>
      <c r="H108" s="71" t="s">
        <v>387</v>
      </c>
      <c r="I108" s="71" t="s">
        <v>387</v>
      </c>
      <c r="J108" s="71"/>
      <c r="K108" s="71"/>
    </row>
    <row r="109" spans="1:11" ht="13" x14ac:dyDescent="0.15">
      <c r="A109" s="15" t="s">
        <v>2386</v>
      </c>
      <c r="B109" s="18" t="s">
        <v>355</v>
      </c>
      <c r="C109" s="293">
        <v>108</v>
      </c>
      <c r="D109" s="20" t="s">
        <v>858</v>
      </c>
      <c r="E109" s="20">
        <v>60</v>
      </c>
      <c r="F109" s="18" t="s">
        <v>393</v>
      </c>
      <c r="G109" s="21" t="s">
        <v>173</v>
      </c>
      <c r="H109" s="71" t="s">
        <v>387</v>
      </c>
      <c r="I109" s="71" t="s">
        <v>387</v>
      </c>
      <c r="J109" s="71"/>
      <c r="K109" s="71"/>
    </row>
    <row r="110" spans="1:11" ht="13" x14ac:dyDescent="0.15">
      <c r="A110" s="15" t="s">
        <v>2387</v>
      </c>
      <c r="B110" s="18" t="s">
        <v>355</v>
      </c>
      <c r="C110" s="293">
        <v>109</v>
      </c>
      <c r="D110" s="20" t="s">
        <v>858</v>
      </c>
      <c r="E110" s="20">
        <v>100</v>
      </c>
      <c r="F110" s="18" t="s">
        <v>398</v>
      </c>
      <c r="G110" s="21" t="s">
        <v>177</v>
      </c>
      <c r="H110" s="71" t="s">
        <v>387</v>
      </c>
      <c r="I110" s="71" t="s">
        <v>387</v>
      </c>
      <c r="J110" s="71"/>
      <c r="K110" s="71"/>
    </row>
    <row r="111" spans="1:11" ht="13" x14ac:dyDescent="0.15">
      <c r="A111" s="15" t="s">
        <v>2388</v>
      </c>
      <c r="B111" s="18" t="s">
        <v>355</v>
      </c>
      <c r="C111" s="293">
        <v>110</v>
      </c>
      <c r="D111" s="20" t="s">
        <v>858</v>
      </c>
      <c r="E111" s="20">
        <v>160</v>
      </c>
      <c r="F111" s="18" t="s">
        <v>386</v>
      </c>
      <c r="G111" s="21" t="s">
        <v>181</v>
      </c>
      <c r="H111" s="71" t="s">
        <v>387</v>
      </c>
      <c r="I111" s="71" t="s">
        <v>387</v>
      </c>
      <c r="J111" s="71"/>
      <c r="K111" s="71"/>
    </row>
    <row r="112" spans="1:11" ht="13" x14ac:dyDescent="0.15">
      <c r="A112" s="15" t="s">
        <v>2868</v>
      </c>
      <c r="B112" s="18" t="s">
        <v>355</v>
      </c>
      <c r="C112" s="293">
        <v>111</v>
      </c>
      <c r="D112" s="20" t="s">
        <v>858</v>
      </c>
      <c r="E112" s="20">
        <v>120</v>
      </c>
      <c r="F112" s="18" t="s">
        <v>393</v>
      </c>
      <c r="G112" s="21" t="s">
        <v>185</v>
      </c>
      <c r="H112" s="71" t="s">
        <v>387</v>
      </c>
      <c r="I112" s="71" t="s">
        <v>387</v>
      </c>
      <c r="J112" s="71"/>
      <c r="K112" s="71"/>
    </row>
    <row r="113" spans="1:11" ht="13" x14ac:dyDescent="0.15">
      <c r="A113" s="15" t="s">
        <v>3559</v>
      </c>
      <c r="B113" s="18" t="s">
        <v>355</v>
      </c>
      <c r="C113" s="293">
        <v>112</v>
      </c>
      <c r="D113" s="20" t="s">
        <v>858</v>
      </c>
      <c r="E113" s="20">
        <v>70</v>
      </c>
      <c r="F113" s="18" t="s">
        <v>393</v>
      </c>
      <c r="G113" s="21" t="s">
        <v>173</v>
      </c>
      <c r="H113" s="71" t="s">
        <v>387</v>
      </c>
      <c r="I113" s="71" t="s">
        <v>387</v>
      </c>
      <c r="J113" s="71"/>
      <c r="K113" s="71"/>
    </row>
    <row r="114" spans="1:11" ht="13" x14ac:dyDescent="0.15">
      <c r="A114" s="15" t="s">
        <v>3560</v>
      </c>
      <c r="B114" s="18" t="s">
        <v>355</v>
      </c>
      <c r="C114" s="293">
        <v>113</v>
      </c>
      <c r="D114" s="20" t="s">
        <v>858</v>
      </c>
      <c r="E114" s="20">
        <v>100</v>
      </c>
      <c r="F114" s="18" t="s">
        <v>398</v>
      </c>
      <c r="G114" s="21" t="s">
        <v>181</v>
      </c>
      <c r="H114" s="71" t="s">
        <v>387</v>
      </c>
      <c r="I114" s="71" t="s">
        <v>387</v>
      </c>
      <c r="J114" s="71"/>
      <c r="K114" s="71"/>
    </row>
    <row r="115" spans="1:11" ht="13" x14ac:dyDescent="0.15">
      <c r="A115" s="15" t="s">
        <v>3685</v>
      </c>
      <c r="B115" s="18" t="s">
        <v>355</v>
      </c>
      <c r="C115" s="293">
        <v>114</v>
      </c>
      <c r="D115" s="20" t="s">
        <v>858</v>
      </c>
      <c r="E115" s="20">
        <v>220</v>
      </c>
      <c r="F115" s="18" t="s">
        <v>393</v>
      </c>
      <c r="G115" s="19" t="s">
        <v>197</v>
      </c>
      <c r="H115" s="71" t="s">
        <v>387</v>
      </c>
      <c r="I115" s="71" t="s">
        <v>387</v>
      </c>
      <c r="J115" s="71"/>
      <c r="K115" s="71" t="s">
        <v>387</v>
      </c>
    </row>
    <row r="116" spans="1:11" ht="13" x14ac:dyDescent="0.15">
      <c r="A116" s="15" t="s">
        <v>3686</v>
      </c>
      <c r="B116" s="18" t="s">
        <v>355</v>
      </c>
      <c r="C116" s="293">
        <v>115</v>
      </c>
      <c r="D116" s="20" t="s">
        <v>858</v>
      </c>
      <c r="E116" s="20">
        <v>330</v>
      </c>
      <c r="F116" s="18" t="s">
        <v>3519</v>
      </c>
      <c r="G116" s="19" t="s">
        <v>197</v>
      </c>
      <c r="H116" s="71" t="s">
        <v>387</v>
      </c>
      <c r="I116" s="71" t="s">
        <v>387</v>
      </c>
      <c r="J116" s="71"/>
      <c r="K116" s="71" t="s">
        <v>387</v>
      </c>
    </row>
    <row r="117" spans="1:11" ht="13" x14ac:dyDescent="0.15">
      <c r="A117" s="15" t="s">
        <v>3687</v>
      </c>
      <c r="B117" s="18" t="s">
        <v>355</v>
      </c>
      <c r="C117" s="293">
        <v>116</v>
      </c>
      <c r="D117" s="20" t="s">
        <v>858</v>
      </c>
      <c r="E117" s="20">
        <v>220</v>
      </c>
      <c r="F117" s="18" t="s">
        <v>393</v>
      </c>
      <c r="G117" s="19" t="s">
        <v>197</v>
      </c>
      <c r="H117" s="71" t="s">
        <v>387</v>
      </c>
      <c r="I117" s="71" t="s">
        <v>387</v>
      </c>
      <c r="J117" s="71"/>
      <c r="K117" s="71" t="s">
        <v>387</v>
      </c>
    </row>
    <row r="118" spans="1:11" ht="13" x14ac:dyDescent="0.15">
      <c r="A118" s="15" t="s">
        <v>3688</v>
      </c>
      <c r="B118" s="18" t="s">
        <v>355</v>
      </c>
      <c r="C118" s="293">
        <v>117</v>
      </c>
      <c r="D118" s="20" t="s">
        <v>858</v>
      </c>
      <c r="E118" s="20">
        <v>340</v>
      </c>
      <c r="F118" s="18" t="s">
        <v>3519</v>
      </c>
      <c r="G118" s="19" t="s">
        <v>197</v>
      </c>
      <c r="H118" s="71" t="s">
        <v>387</v>
      </c>
      <c r="I118" s="71" t="s">
        <v>387</v>
      </c>
      <c r="J118" s="71"/>
      <c r="K118" s="71" t="s">
        <v>387</v>
      </c>
    </row>
    <row r="119" spans="1:11" ht="13" x14ac:dyDescent="0.15">
      <c r="A119" s="15" t="s">
        <v>3689</v>
      </c>
      <c r="B119" s="18" t="s">
        <v>355</v>
      </c>
      <c r="C119" s="293">
        <v>118</v>
      </c>
      <c r="D119" s="20" t="s">
        <v>847</v>
      </c>
      <c r="E119" s="20">
        <v>210</v>
      </c>
      <c r="F119" s="18" t="s">
        <v>393</v>
      </c>
      <c r="G119" s="19" t="s">
        <v>197</v>
      </c>
      <c r="H119" s="71" t="s">
        <v>387</v>
      </c>
      <c r="I119" s="71" t="s">
        <v>387</v>
      </c>
      <c r="J119" s="71"/>
      <c r="K119" s="71" t="s">
        <v>387</v>
      </c>
    </row>
    <row r="120" spans="1:11" ht="13" x14ac:dyDescent="0.15">
      <c r="A120" s="15" t="s">
        <v>3690</v>
      </c>
      <c r="B120" s="18" t="s">
        <v>355</v>
      </c>
      <c r="C120" s="293">
        <v>119</v>
      </c>
      <c r="D120" s="20" t="s">
        <v>847</v>
      </c>
      <c r="E120" s="20">
        <v>320</v>
      </c>
      <c r="F120" s="18" t="s">
        <v>3519</v>
      </c>
      <c r="G120" s="19" t="s">
        <v>197</v>
      </c>
      <c r="H120" s="71" t="s">
        <v>387</v>
      </c>
      <c r="I120" s="71" t="s">
        <v>387</v>
      </c>
      <c r="J120" s="71"/>
      <c r="K120" s="71" t="s">
        <v>387</v>
      </c>
    </row>
    <row r="121" spans="1:11" ht="13" x14ac:dyDescent="0.15">
      <c r="A121" s="15" t="s">
        <v>846</v>
      </c>
      <c r="B121" s="18" t="s">
        <v>355</v>
      </c>
      <c r="C121" s="293">
        <v>120</v>
      </c>
      <c r="D121" s="20" t="s">
        <v>847</v>
      </c>
      <c r="E121" s="20">
        <v>120</v>
      </c>
      <c r="F121" s="18" t="s">
        <v>393</v>
      </c>
      <c r="G121" s="19" t="s">
        <v>173</v>
      </c>
      <c r="H121" s="71" t="s">
        <v>387</v>
      </c>
      <c r="I121" s="71" t="s">
        <v>387</v>
      </c>
      <c r="J121" s="71"/>
      <c r="K121" s="71"/>
    </row>
    <row r="122" spans="1:11" ht="13" x14ac:dyDescent="0.15">
      <c r="A122" s="15" t="s">
        <v>1195</v>
      </c>
      <c r="B122" s="18" t="s">
        <v>355</v>
      </c>
      <c r="C122" s="293">
        <v>121</v>
      </c>
      <c r="D122" s="20" t="s">
        <v>847</v>
      </c>
      <c r="E122" s="20">
        <v>70</v>
      </c>
      <c r="F122" s="18" t="s">
        <v>393</v>
      </c>
      <c r="G122" s="21" t="s">
        <v>173</v>
      </c>
      <c r="H122" s="71" t="s">
        <v>387</v>
      </c>
      <c r="I122" s="71" t="s">
        <v>387</v>
      </c>
      <c r="J122" s="71"/>
      <c r="K122" s="71"/>
    </row>
    <row r="123" spans="1:11" ht="13" x14ac:dyDescent="0.15">
      <c r="A123" s="15" t="s">
        <v>1201</v>
      </c>
      <c r="B123" s="18" t="s">
        <v>355</v>
      </c>
      <c r="C123" s="293">
        <v>122</v>
      </c>
      <c r="D123" s="20" t="s">
        <v>847</v>
      </c>
      <c r="E123" s="20">
        <v>100</v>
      </c>
      <c r="F123" s="18" t="s">
        <v>398</v>
      </c>
      <c r="G123" s="21" t="s">
        <v>177</v>
      </c>
      <c r="H123" s="71" t="s">
        <v>387</v>
      </c>
      <c r="I123" s="71" t="s">
        <v>387</v>
      </c>
      <c r="J123" s="71"/>
      <c r="K123" s="71"/>
    </row>
    <row r="124" spans="1:11" ht="13" x14ac:dyDescent="0.15">
      <c r="A124" s="15" t="s">
        <v>1177</v>
      </c>
      <c r="B124" s="18" t="s">
        <v>355</v>
      </c>
      <c r="C124" s="293">
        <v>123</v>
      </c>
      <c r="D124" s="20" t="s">
        <v>847</v>
      </c>
      <c r="E124" s="20">
        <v>160</v>
      </c>
      <c r="F124" s="18" t="s">
        <v>386</v>
      </c>
      <c r="G124" s="21" t="s">
        <v>185</v>
      </c>
      <c r="H124" s="71" t="s">
        <v>387</v>
      </c>
      <c r="I124" s="71" t="s">
        <v>387</v>
      </c>
      <c r="J124" s="71"/>
      <c r="K124" s="71"/>
    </row>
    <row r="125" spans="1:11" ht="13" x14ac:dyDescent="0.15">
      <c r="A125" s="15" t="s">
        <v>2389</v>
      </c>
      <c r="B125" s="18" t="s">
        <v>355</v>
      </c>
      <c r="C125" s="293">
        <v>124</v>
      </c>
      <c r="D125" s="20" t="s">
        <v>847</v>
      </c>
      <c r="E125" s="20">
        <v>120</v>
      </c>
      <c r="F125" s="18" t="s">
        <v>398</v>
      </c>
      <c r="G125" s="21" t="s">
        <v>181</v>
      </c>
      <c r="H125" s="71" t="s">
        <v>387</v>
      </c>
      <c r="I125" s="71" t="s">
        <v>387</v>
      </c>
      <c r="J125" s="71"/>
      <c r="K125" s="71"/>
    </row>
    <row r="126" spans="1:11" ht="13" x14ac:dyDescent="0.15">
      <c r="A126" s="15" t="s">
        <v>2292</v>
      </c>
      <c r="B126" s="18" t="s">
        <v>355</v>
      </c>
      <c r="C126" s="293">
        <v>125</v>
      </c>
      <c r="D126" s="20" t="s">
        <v>847</v>
      </c>
      <c r="E126" s="20">
        <v>60</v>
      </c>
      <c r="F126" s="18" t="s">
        <v>393</v>
      </c>
      <c r="G126" s="21" t="s">
        <v>173</v>
      </c>
      <c r="H126" s="71" t="s">
        <v>387</v>
      </c>
      <c r="I126" s="71" t="s">
        <v>387</v>
      </c>
      <c r="J126" s="71"/>
      <c r="K126" s="71"/>
    </row>
    <row r="127" spans="1:11" ht="13" x14ac:dyDescent="0.15">
      <c r="A127" s="15" t="s">
        <v>2293</v>
      </c>
      <c r="B127" s="18" t="s">
        <v>355</v>
      </c>
      <c r="C127" s="293">
        <v>126</v>
      </c>
      <c r="D127" s="20" t="s">
        <v>847</v>
      </c>
      <c r="E127" s="20">
        <v>90</v>
      </c>
      <c r="F127" s="18" t="s">
        <v>398</v>
      </c>
      <c r="G127" s="21" t="s">
        <v>177</v>
      </c>
      <c r="H127" s="71" t="s">
        <v>387</v>
      </c>
      <c r="I127" s="71" t="s">
        <v>387</v>
      </c>
      <c r="J127" s="71"/>
      <c r="K127" s="71"/>
    </row>
    <row r="128" spans="1:11" ht="13" x14ac:dyDescent="0.15">
      <c r="A128" s="15" t="s">
        <v>2294</v>
      </c>
      <c r="B128" s="18" t="s">
        <v>355</v>
      </c>
      <c r="C128" s="293">
        <v>127</v>
      </c>
      <c r="D128" s="20" t="s">
        <v>847</v>
      </c>
      <c r="E128" s="20">
        <v>150</v>
      </c>
      <c r="F128" s="18" t="s">
        <v>386</v>
      </c>
      <c r="G128" s="21" t="s">
        <v>181</v>
      </c>
      <c r="H128" s="71" t="s">
        <v>387</v>
      </c>
      <c r="I128" s="71" t="s">
        <v>387</v>
      </c>
      <c r="J128" s="71"/>
      <c r="K128" s="71"/>
    </row>
    <row r="129" spans="1:11" ht="13" x14ac:dyDescent="0.15">
      <c r="A129" s="15" t="s">
        <v>3691</v>
      </c>
      <c r="B129" s="18" t="s">
        <v>355</v>
      </c>
      <c r="C129" s="293">
        <v>128</v>
      </c>
      <c r="D129" s="20" t="s">
        <v>847</v>
      </c>
      <c r="E129" s="20">
        <v>200</v>
      </c>
      <c r="F129" s="18" t="s">
        <v>393</v>
      </c>
      <c r="G129" s="19" t="s">
        <v>197</v>
      </c>
      <c r="H129" s="71" t="s">
        <v>387</v>
      </c>
      <c r="I129" s="71" t="s">
        <v>387</v>
      </c>
      <c r="J129" s="71"/>
      <c r="K129" s="71" t="s">
        <v>387</v>
      </c>
    </row>
    <row r="130" spans="1:11" ht="13" x14ac:dyDescent="0.15">
      <c r="A130" s="15" t="s">
        <v>3287</v>
      </c>
      <c r="B130" s="18" t="s">
        <v>355</v>
      </c>
      <c r="C130" s="293">
        <v>129</v>
      </c>
      <c r="D130" s="20" t="s">
        <v>847</v>
      </c>
      <c r="E130" s="20">
        <v>70</v>
      </c>
      <c r="F130" s="18" t="s">
        <v>393</v>
      </c>
      <c r="G130" s="21" t="s">
        <v>173</v>
      </c>
      <c r="H130" s="71" t="s">
        <v>387</v>
      </c>
      <c r="I130" s="71" t="s">
        <v>387</v>
      </c>
      <c r="J130" s="71"/>
      <c r="K130" s="71"/>
    </row>
    <row r="131" spans="1:11" ht="13" x14ac:dyDescent="0.15">
      <c r="A131" s="15" t="s">
        <v>3288</v>
      </c>
      <c r="B131" s="18" t="s">
        <v>355</v>
      </c>
      <c r="C131" s="293">
        <v>130</v>
      </c>
      <c r="D131" s="20" t="s">
        <v>847</v>
      </c>
      <c r="E131" s="20">
        <v>150</v>
      </c>
      <c r="F131" s="18" t="s">
        <v>398</v>
      </c>
      <c r="G131" s="21" t="s">
        <v>181</v>
      </c>
      <c r="H131" s="71" t="s">
        <v>387</v>
      </c>
      <c r="I131" s="71" t="s">
        <v>387</v>
      </c>
      <c r="J131" s="71"/>
      <c r="K131" s="71"/>
    </row>
    <row r="132" spans="1:11" ht="13" x14ac:dyDescent="0.15">
      <c r="A132" s="15" t="s">
        <v>3565</v>
      </c>
      <c r="B132" s="18" t="s">
        <v>355</v>
      </c>
      <c r="C132" s="293">
        <v>131</v>
      </c>
      <c r="D132" s="20" t="s">
        <v>847</v>
      </c>
      <c r="E132" s="20">
        <v>100</v>
      </c>
      <c r="F132" s="18" t="s">
        <v>393</v>
      </c>
      <c r="G132" s="21" t="s">
        <v>173</v>
      </c>
      <c r="H132" s="71" t="s">
        <v>387</v>
      </c>
      <c r="I132" s="71" t="s">
        <v>387</v>
      </c>
      <c r="J132" s="71"/>
      <c r="K132" s="71"/>
    </row>
    <row r="133" spans="1:11" ht="13" x14ac:dyDescent="0.15">
      <c r="A133" s="15" t="s">
        <v>3567</v>
      </c>
      <c r="B133" s="18" t="s">
        <v>355</v>
      </c>
      <c r="C133" s="293">
        <v>132</v>
      </c>
      <c r="D133" s="20" t="s">
        <v>847</v>
      </c>
      <c r="E133" s="20">
        <v>190</v>
      </c>
      <c r="F133" s="18" t="s">
        <v>398</v>
      </c>
      <c r="G133" s="21" t="s">
        <v>185</v>
      </c>
      <c r="H133" s="71" t="s">
        <v>387</v>
      </c>
      <c r="I133" s="71" t="s">
        <v>387</v>
      </c>
      <c r="J133" s="71"/>
      <c r="K133" s="71"/>
    </row>
    <row r="134" spans="1:11" ht="13" x14ac:dyDescent="0.15">
      <c r="A134" s="15" t="s">
        <v>507</v>
      </c>
      <c r="B134" s="18" t="s">
        <v>355</v>
      </c>
      <c r="C134" s="293">
        <v>133</v>
      </c>
      <c r="D134" s="20" t="s">
        <v>392</v>
      </c>
      <c r="E134" s="20">
        <v>130</v>
      </c>
      <c r="F134" s="18" t="s">
        <v>393</v>
      </c>
      <c r="G134" s="21" t="s">
        <v>185</v>
      </c>
      <c r="H134" s="71" t="s">
        <v>387</v>
      </c>
      <c r="I134" s="71" t="s">
        <v>387</v>
      </c>
      <c r="J134" s="71"/>
      <c r="K134" s="71"/>
    </row>
    <row r="135" spans="1:11" ht="13" x14ac:dyDescent="0.15">
      <c r="A135" s="15" t="s">
        <v>533</v>
      </c>
      <c r="B135" s="18" t="s">
        <v>355</v>
      </c>
      <c r="C135" s="293">
        <v>134</v>
      </c>
      <c r="D135" s="20" t="s">
        <v>392</v>
      </c>
      <c r="E135" s="20">
        <v>110</v>
      </c>
      <c r="F135" s="18" t="s">
        <v>393</v>
      </c>
      <c r="G135" s="21" t="s">
        <v>173</v>
      </c>
      <c r="H135" s="71" t="s">
        <v>387</v>
      </c>
      <c r="I135" s="71" t="s">
        <v>387</v>
      </c>
      <c r="J135" s="71"/>
      <c r="K135" s="71"/>
    </row>
    <row r="136" spans="1:11" ht="13" x14ac:dyDescent="0.15">
      <c r="A136" s="15" t="s">
        <v>891</v>
      </c>
      <c r="B136" s="18" t="s">
        <v>355</v>
      </c>
      <c r="C136" s="293">
        <v>135</v>
      </c>
      <c r="D136" s="20" t="s">
        <v>392</v>
      </c>
      <c r="E136" s="20">
        <v>60</v>
      </c>
      <c r="F136" s="18" t="s">
        <v>393</v>
      </c>
      <c r="G136" s="21" t="s">
        <v>173</v>
      </c>
      <c r="H136" s="71" t="s">
        <v>387</v>
      </c>
      <c r="I136" s="71" t="s">
        <v>387</v>
      </c>
      <c r="J136" s="71"/>
      <c r="K136" s="71"/>
    </row>
    <row r="137" spans="1:11" ht="13" x14ac:dyDescent="0.15">
      <c r="A137" s="15" t="s">
        <v>865</v>
      </c>
      <c r="B137" s="18" t="s">
        <v>355</v>
      </c>
      <c r="C137" s="293">
        <v>136</v>
      </c>
      <c r="D137" s="20" t="s">
        <v>392</v>
      </c>
      <c r="E137" s="20">
        <v>110</v>
      </c>
      <c r="F137" s="18" t="s">
        <v>398</v>
      </c>
      <c r="G137" s="21" t="s">
        <v>177</v>
      </c>
      <c r="H137" s="71" t="s">
        <v>387</v>
      </c>
      <c r="I137" s="71" t="s">
        <v>387</v>
      </c>
      <c r="J137" s="71"/>
      <c r="K137" s="71"/>
    </row>
    <row r="138" spans="1:11" ht="13" x14ac:dyDescent="0.15">
      <c r="A138" s="15" t="s">
        <v>948</v>
      </c>
      <c r="B138" s="18" t="s">
        <v>355</v>
      </c>
      <c r="C138" s="293">
        <v>137</v>
      </c>
      <c r="D138" s="20" t="s">
        <v>392</v>
      </c>
      <c r="E138" s="20">
        <v>60</v>
      </c>
      <c r="F138" s="18" t="s">
        <v>393</v>
      </c>
      <c r="G138" s="21" t="s">
        <v>173</v>
      </c>
      <c r="H138" s="71" t="s">
        <v>387</v>
      </c>
      <c r="I138" s="71" t="s">
        <v>387</v>
      </c>
      <c r="J138" s="71"/>
      <c r="K138" s="71"/>
    </row>
    <row r="139" spans="1:11" ht="13" x14ac:dyDescent="0.15">
      <c r="A139" s="15" t="s">
        <v>951</v>
      </c>
      <c r="B139" s="18" t="s">
        <v>355</v>
      </c>
      <c r="C139" s="293">
        <v>138</v>
      </c>
      <c r="D139" s="20" t="s">
        <v>392</v>
      </c>
      <c r="E139" s="20">
        <v>70</v>
      </c>
      <c r="F139" s="18" t="s">
        <v>393</v>
      </c>
      <c r="G139" s="19" t="s">
        <v>173</v>
      </c>
      <c r="H139" s="71" t="s">
        <v>387</v>
      </c>
      <c r="I139" s="71" t="s">
        <v>387</v>
      </c>
      <c r="J139" s="71"/>
      <c r="K139" s="71"/>
    </row>
    <row r="140" spans="1:11" ht="13" x14ac:dyDescent="0.15">
      <c r="A140" s="15" t="s">
        <v>937</v>
      </c>
      <c r="B140" s="18" t="s">
        <v>355</v>
      </c>
      <c r="C140" s="293">
        <v>139</v>
      </c>
      <c r="D140" s="20" t="s">
        <v>392</v>
      </c>
      <c r="E140" s="20">
        <v>140</v>
      </c>
      <c r="F140" s="18" t="s">
        <v>398</v>
      </c>
      <c r="G140" s="19" t="s">
        <v>177</v>
      </c>
      <c r="H140" s="71" t="s">
        <v>387</v>
      </c>
      <c r="I140" s="71" t="s">
        <v>387</v>
      </c>
      <c r="J140" s="71"/>
      <c r="K140" s="71"/>
    </row>
    <row r="141" spans="1:11" ht="13" x14ac:dyDescent="0.15">
      <c r="A141" s="15" t="s">
        <v>842</v>
      </c>
      <c r="B141" s="18" t="s">
        <v>355</v>
      </c>
      <c r="C141" s="293">
        <v>140</v>
      </c>
      <c r="D141" s="20" t="s">
        <v>392</v>
      </c>
      <c r="E141" s="20">
        <v>130</v>
      </c>
      <c r="F141" s="18" t="s">
        <v>393</v>
      </c>
      <c r="G141" s="21" t="s">
        <v>181</v>
      </c>
      <c r="H141" s="71" t="s">
        <v>387</v>
      </c>
      <c r="I141" s="71" t="s">
        <v>387</v>
      </c>
      <c r="J141" s="71"/>
      <c r="K141" s="71"/>
    </row>
    <row r="142" spans="1:11" ht="13" x14ac:dyDescent="0.15">
      <c r="A142" s="15" t="s">
        <v>1205</v>
      </c>
      <c r="B142" s="18" t="s">
        <v>355</v>
      </c>
      <c r="C142" s="293">
        <v>141</v>
      </c>
      <c r="D142" s="20" t="s">
        <v>392</v>
      </c>
      <c r="E142" s="20">
        <v>60</v>
      </c>
      <c r="F142" s="18" t="s">
        <v>393</v>
      </c>
      <c r="G142" s="19" t="s">
        <v>173</v>
      </c>
      <c r="H142" s="71" t="s">
        <v>387</v>
      </c>
      <c r="I142" s="71" t="s">
        <v>387</v>
      </c>
      <c r="J142" s="71"/>
      <c r="K142" s="71"/>
    </row>
    <row r="143" spans="1:11" ht="13" x14ac:dyDescent="0.15">
      <c r="A143" s="15" t="s">
        <v>1181</v>
      </c>
      <c r="B143" s="18" t="s">
        <v>355</v>
      </c>
      <c r="C143" s="293">
        <v>142</v>
      </c>
      <c r="D143" s="20" t="s">
        <v>392</v>
      </c>
      <c r="E143" s="20">
        <v>100</v>
      </c>
      <c r="F143" s="18" t="s">
        <v>398</v>
      </c>
      <c r="G143" s="19" t="s">
        <v>181</v>
      </c>
      <c r="H143" s="71" t="s">
        <v>387</v>
      </c>
      <c r="I143" s="71" t="s">
        <v>387</v>
      </c>
      <c r="J143" s="71"/>
      <c r="K143" s="71"/>
    </row>
    <row r="144" spans="1:11" ht="13" x14ac:dyDescent="0.15">
      <c r="A144" s="15" t="s">
        <v>3692</v>
      </c>
      <c r="B144" s="18" t="s">
        <v>355</v>
      </c>
      <c r="C144" s="293">
        <v>143</v>
      </c>
      <c r="D144" s="20" t="s">
        <v>392</v>
      </c>
      <c r="E144" s="20">
        <v>220</v>
      </c>
      <c r="F144" s="18" t="s">
        <v>393</v>
      </c>
      <c r="G144" s="19" t="s">
        <v>197</v>
      </c>
      <c r="H144" s="71" t="s">
        <v>387</v>
      </c>
      <c r="I144" s="71" t="s">
        <v>387</v>
      </c>
      <c r="J144" s="71"/>
      <c r="K144" s="71" t="s">
        <v>387</v>
      </c>
    </row>
    <row r="145" spans="1:11" ht="13" x14ac:dyDescent="0.15">
      <c r="A145" s="15" t="s">
        <v>3693</v>
      </c>
      <c r="B145" s="18" t="s">
        <v>355</v>
      </c>
      <c r="C145" s="293">
        <v>144</v>
      </c>
      <c r="D145" s="20" t="s">
        <v>392</v>
      </c>
      <c r="E145" s="20">
        <v>320</v>
      </c>
      <c r="F145" s="18" t="s">
        <v>3519</v>
      </c>
      <c r="G145" s="19" t="s">
        <v>197</v>
      </c>
      <c r="H145" s="71" t="s">
        <v>387</v>
      </c>
      <c r="I145" s="71" t="s">
        <v>387</v>
      </c>
      <c r="J145" s="71"/>
      <c r="K145" s="71" t="s">
        <v>387</v>
      </c>
    </row>
    <row r="146" spans="1:11" ht="13" x14ac:dyDescent="0.15">
      <c r="A146" s="15" t="s">
        <v>1844</v>
      </c>
      <c r="B146" s="18" t="s">
        <v>355</v>
      </c>
      <c r="C146" s="293">
        <v>145</v>
      </c>
      <c r="D146" s="20" t="s">
        <v>392</v>
      </c>
      <c r="E146" s="20">
        <v>50</v>
      </c>
      <c r="F146" s="18" t="s">
        <v>393</v>
      </c>
      <c r="G146" s="21" t="s">
        <v>173</v>
      </c>
      <c r="H146" s="71" t="s">
        <v>387</v>
      </c>
      <c r="I146" s="71" t="s">
        <v>387</v>
      </c>
      <c r="J146" s="71"/>
      <c r="K146" s="71"/>
    </row>
    <row r="147" spans="1:11" ht="13" x14ac:dyDescent="0.15">
      <c r="A147" s="15" t="s">
        <v>1830</v>
      </c>
      <c r="B147" s="18" t="s">
        <v>355</v>
      </c>
      <c r="C147" s="293">
        <v>146</v>
      </c>
      <c r="D147" s="20" t="s">
        <v>392</v>
      </c>
      <c r="E147" s="20">
        <v>80</v>
      </c>
      <c r="F147" s="18" t="s">
        <v>398</v>
      </c>
      <c r="G147" s="21" t="s">
        <v>177</v>
      </c>
      <c r="H147" s="71" t="s">
        <v>387</v>
      </c>
      <c r="I147" s="71" t="s">
        <v>387</v>
      </c>
      <c r="J147" s="71"/>
      <c r="K147" s="71"/>
    </row>
    <row r="148" spans="1:11" ht="13" x14ac:dyDescent="0.15">
      <c r="A148" s="15" t="s">
        <v>1806</v>
      </c>
      <c r="B148" s="18" t="s">
        <v>355</v>
      </c>
      <c r="C148" s="293">
        <v>147</v>
      </c>
      <c r="D148" s="20" t="s">
        <v>392</v>
      </c>
      <c r="E148" s="20">
        <v>150</v>
      </c>
      <c r="F148" s="18" t="s">
        <v>386</v>
      </c>
      <c r="G148" s="21" t="s">
        <v>181</v>
      </c>
      <c r="H148" s="71" t="s">
        <v>387</v>
      </c>
      <c r="I148" s="71" t="s">
        <v>387</v>
      </c>
      <c r="J148" s="71"/>
      <c r="K148" s="71"/>
    </row>
    <row r="149" spans="1:11" ht="13" x14ac:dyDescent="0.15">
      <c r="A149" s="15" t="s">
        <v>2259</v>
      </c>
      <c r="B149" s="18" t="s">
        <v>355</v>
      </c>
      <c r="C149" s="293">
        <v>148</v>
      </c>
      <c r="D149" s="20" t="s">
        <v>392</v>
      </c>
      <c r="E149" s="20">
        <v>50</v>
      </c>
      <c r="F149" s="18" t="s">
        <v>393</v>
      </c>
      <c r="G149" s="21" t="s">
        <v>173</v>
      </c>
      <c r="H149" s="71" t="s">
        <v>387</v>
      </c>
      <c r="I149" s="71" t="s">
        <v>387</v>
      </c>
      <c r="J149" s="71"/>
      <c r="K149" s="71"/>
    </row>
    <row r="150" spans="1:11" ht="13" x14ac:dyDescent="0.15">
      <c r="A150" s="15" t="s">
        <v>2260</v>
      </c>
      <c r="B150" s="18" t="s">
        <v>355</v>
      </c>
      <c r="C150" s="293">
        <v>149</v>
      </c>
      <c r="D150" s="20" t="s">
        <v>392</v>
      </c>
      <c r="E150" s="20">
        <v>110</v>
      </c>
      <c r="F150" s="18" t="s">
        <v>398</v>
      </c>
      <c r="G150" s="21" t="s">
        <v>181</v>
      </c>
      <c r="H150" s="71" t="s">
        <v>387</v>
      </c>
      <c r="I150" s="71" t="s">
        <v>387</v>
      </c>
      <c r="J150" s="71"/>
      <c r="K150" s="71"/>
    </row>
    <row r="151" spans="1:11" ht="13" x14ac:dyDescent="0.15">
      <c r="A151" s="15" t="s">
        <v>2554</v>
      </c>
      <c r="B151" s="18" t="s">
        <v>355</v>
      </c>
      <c r="C151" s="293">
        <v>150</v>
      </c>
      <c r="D151" s="20" t="s">
        <v>392</v>
      </c>
      <c r="E151" s="20">
        <v>40</v>
      </c>
      <c r="F151" s="18" t="s">
        <v>393</v>
      </c>
      <c r="G151" s="21" t="s">
        <v>173</v>
      </c>
      <c r="H151" s="71" t="s">
        <v>387</v>
      </c>
      <c r="I151" s="71" t="s">
        <v>387</v>
      </c>
      <c r="J151" s="71"/>
      <c r="K151" s="71"/>
    </row>
    <row r="152" spans="1:11" ht="13" x14ac:dyDescent="0.15">
      <c r="A152" s="15" t="s">
        <v>2556</v>
      </c>
      <c r="B152" s="18" t="s">
        <v>355</v>
      </c>
      <c r="C152" s="293">
        <v>151</v>
      </c>
      <c r="D152" s="20" t="s">
        <v>392</v>
      </c>
      <c r="E152" s="20">
        <v>60</v>
      </c>
      <c r="F152" s="18" t="s">
        <v>393</v>
      </c>
      <c r="G152" s="21" t="s">
        <v>173</v>
      </c>
      <c r="H152" s="71" t="s">
        <v>387</v>
      </c>
      <c r="I152" s="71" t="s">
        <v>387</v>
      </c>
      <c r="J152" s="71"/>
      <c r="K152" s="71"/>
    </row>
    <row r="153" spans="1:11" ht="13" x14ac:dyDescent="0.15">
      <c r="A153" s="15" t="s">
        <v>3649</v>
      </c>
      <c r="B153" s="18" t="s">
        <v>355</v>
      </c>
      <c r="C153" s="293">
        <v>152</v>
      </c>
      <c r="D153" s="20" t="s">
        <v>392</v>
      </c>
      <c r="E153" s="20">
        <v>70</v>
      </c>
      <c r="F153" s="18" t="s">
        <v>393</v>
      </c>
      <c r="G153" s="21" t="s">
        <v>173</v>
      </c>
      <c r="H153" s="71" t="s">
        <v>387</v>
      </c>
      <c r="I153" s="71" t="s">
        <v>387</v>
      </c>
      <c r="J153" s="71"/>
      <c r="K153" s="71"/>
    </row>
    <row r="154" spans="1:11" ht="13" x14ac:dyDescent="0.15">
      <c r="A154" s="15" t="s">
        <v>3650</v>
      </c>
      <c r="B154" s="18" t="s">
        <v>355</v>
      </c>
      <c r="C154" s="293">
        <v>153</v>
      </c>
      <c r="D154" s="20" t="s">
        <v>392</v>
      </c>
      <c r="E154" s="20">
        <v>120</v>
      </c>
      <c r="F154" s="18" t="s">
        <v>398</v>
      </c>
      <c r="G154" s="21" t="s">
        <v>181</v>
      </c>
      <c r="H154" s="71" t="s">
        <v>387</v>
      </c>
      <c r="I154" s="71" t="s">
        <v>387</v>
      </c>
      <c r="J154" s="71"/>
      <c r="K154" s="71"/>
    </row>
    <row r="155" spans="1:11" ht="13" x14ac:dyDescent="0.15">
      <c r="A155" s="15" t="s">
        <v>3572</v>
      </c>
      <c r="B155" s="18" t="s">
        <v>355</v>
      </c>
      <c r="C155" s="293">
        <v>154</v>
      </c>
      <c r="D155" s="20" t="s">
        <v>392</v>
      </c>
      <c r="E155" s="20">
        <v>60</v>
      </c>
      <c r="F155" s="18" t="s">
        <v>393</v>
      </c>
      <c r="G155" s="21" t="s">
        <v>173</v>
      </c>
      <c r="H155" s="71" t="s">
        <v>387</v>
      </c>
      <c r="I155" s="71" t="s">
        <v>387</v>
      </c>
      <c r="J155" s="71"/>
      <c r="K155" s="71"/>
    </row>
    <row r="156" spans="1:11" ht="13" x14ac:dyDescent="0.15">
      <c r="A156" s="15" t="s">
        <v>3573</v>
      </c>
      <c r="B156" s="18" t="s">
        <v>355</v>
      </c>
      <c r="C156" s="293">
        <v>155</v>
      </c>
      <c r="D156" s="20" t="s">
        <v>392</v>
      </c>
      <c r="E156" s="20">
        <v>80</v>
      </c>
      <c r="F156" s="18" t="s">
        <v>398</v>
      </c>
      <c r="G156" s="21" t="s">
        <v>177</v>
      </c>
      <c r="H156" s="71" t="s">
        <v>387</v>
      </c>
      <c r="I156" s="71" t="s">
        <v>387</v>
      </c>
      <c r="J156" s="71"/>
      <c r="K156" s="71"/>
    </row>
    <row r="157" spans="1:11" ht="13" x14ac:dyDescent="0.15">
      <c r="A157" s="15" t="s">
        <v>3564</v>
      </c>
      <c r="B157" s="18" t="s">
        <v>355</v>
      </c>
      <c r="C157" s="293">
        <v>156</v>
      </c>
      <c r="D157" s="20" t="s">
        <v>392</v>
      </c>
      <c r="E157" s="20">
        <v>160</v>
      </c>
      <c r="F157" s="18" t="s">
        <v>386</v>
      </c>
      <c r="G157" s="21" t="s">
        <v>185</v>
      </c>
      <c r="H157" s="71" t="s">
        <v>387</v>
      </c>
      <c r="I157" s="71" t="s">
        <v>387</v>
      </c>
      <c r="J157" s="71"/>
      <c r="K157" s="71"/>
    </row>
    <row r="158" spans="1:11" ht="13" x14ac:dyDescent="0.15">
      <c r="A158" s="15" t="s">
        <v>3694</v>
      </c>
      <c r="B158" s="18" t="s">
        <v>355</v>
      </c>
      <c r="C158" s="293">
        <v>157</v>
      </c>
      <c r="D158" s="20" t="s">
        <v>469</v>
      </c>
      <c r="E158" s="20"/>
      <c r="F158" s="20" t="s">
        <v>1542</v>
      </c>
      <c r="G158" s="21" t="s">
        <v>177</v>
      </c>
      <c r="H158" s="71" t="s">
        <v>387</v>
      </c>
      <c r="I158" s="71" t="s">
        <v>387</v>
      </c>
      <c r="J158" s="71"/>
      <c r="K158" s="71"/>
    </row>
    <row r="159" spans="1:11" ht="13" x14ac:dyDescent="0.15">
      <c r="A159" s="15" t="s">
        <v>3695</v>
      </c>
      <c r="B159" s="18" t="s">
        <v>355</v>
      </c>
      <c r="C159" s="293">
        <v>158</v>
      </c>
      <c r="D159" s="20" t="s">
        <v>469</v>
      </c>
      <c r="E159" s="20"/>
      <c r="F159" s="20" t="s">
        <v>1542</v>
      </c>
      <c r="G159" s="21" t="s">
        <v>177</v>
      </c>
      <c r="H159" s="71" t="s">
        <v>387</v>
      </c>
      <c r="I159" s="71" t="s">
        <v>387</v>
      </c>
      <c r="J159" s="71"/>
      <c r="K159" s="71"/>
    </row>
    <row r="160" spans="1:11" ht="13" x14ac:dyDescent="0.15">
      <c r="A160" s="15" t="s">
        <v>3696</v>
      </c>
      <c r="B160" s="18" t="s">
        <v>355</v>
      </c>
      <c r="C160" s="293">
        <v>159</v>
      </c>
      <c r="D160" s="20" t="s">
        <v>469</v>
      </c>
      <c r="E160" s="20"/>
      <c r="F160" s="20" t="s">
        <v>1069</v>
      </c>
      <c r="G160" s="21" t="s">
        <v>177</v>
      </c>
      <c r="H160" s="71" t="s">
        <v>387</v>
      </c>
      <c r="I160" s="71" t="s">
        <v>387</v>
      </c>
      <c r="J160" s="71"/>
      <c r="K160" s="71"/>
    </row>
    <row r="161" spans="1:11" ht="13" x14ac:dyDescent="0.15">
      <c r="A161" s="15" t="s">
        <v>3697</v>
      </c>
      <c r="B161" s="18" t="s">
        <v>355</v>
      </c>
      <c r="C161" s="293">
        <v>160</v>
      </c>
      <c r="D161" s="20" t="s">
        <v>469</v>
      </c>
      <c r="E161" s="20"/>
      <c r="F161" s="20" t="s">
        <v>1542</v>
      </c>
      <c r="G161" s="21" t="s">
        <v>177</v>
      </c>
      <c r="H161" s="71" t="s">
        <v>387</v>
      </c>
      <c r="I161" s="71" t="s">
        <v>387</v>
      </c>
      <c r="J161" s="71"/>
      <c r="K161" s="71"/>
    </row>
    <row r="162" spans="1:11" ht="13" x14ac:dyDescent="0.15">
      <c r="A162" s="15" t="s">
        <v>3698</v>
      </c>
      <c r="B162" s="18" t="s">
        <v>355</v>
      </c>
      <c r="C162" s="293">
        <v>161</v>
      </c>
      <c r="D162" s="20" t="s">
        <v>469</v>
      </c>
      <c r="E162" s="20"/>
      <c r="F162" s="20" t="s">
        <v>1542</v>
      </c>
      <c r="G162" s="21" t="s">
        <v>177</v>
      </c>
      <c r="H162" s="71" t="s">
        <v>387</v>
      </c>
      <c r="I162" s="71" t="s">
        <v>387</v>
      </c>
      <c r="J162" s="71"/>
      <c r="K162" s="71"/>
    </row>
    <row r="163" spans="1:11" ht="13" x14ac:dyDescent="0.15">
      <c r="A163" s="15" t="s">
        <v>3699</v>
      </c>
      <c r="B163" s="18" t="s">
        <v>355</v>
      </c>
      <c r="C163" s="293">
        <v>162</v>
      </c>
      <c r="D163" s="20" t="s">
        <v>469</v>
      </c>
      <c r="E163" s="20"/>
      <c r="F163" s="20" t="s">
        <v>721</v>
      </c>
      <c r="G163" s="21" t="s">
        <v>177</v>
      </c>
      <c r="H163" s="71" t="s">
        <v>387</v>
      </c>
      <c r="I163" s="71" t="s">
        <v>387</v>
      </c>
      <c r="J163" s="71"/>
      <c r="K163" s="71"/>
    </row>
    <row r="164" spans="1:11" ht="13" x14ac:dyDescent="0.15">
      <c r="A164" s="15" t="s">
        <v>3700</v>
      </c>
      <c r="B164" s="18" t="s">
        <v>355</v>
      </c>
      <c r="C164" s="293">
        <v>163</v>
      </c>
      <c r="D164" s="20" t="s">
        <v>469</v>
      </c>
      <c r="E164" s="20"/>
      <c r="F164" s="20" t="s">
        <v>1069</v>
      </c>
      <c r="G164" s="21" t="s">
        <v>177</v>
      </c>
      <c r="H164" s="71" t="s">
        <v>387</v>
      </c>
      <c r="I164" s="71" t="s">
        <v>387</v>
      </c>
      <c r="J164" s="71"/>
      <c r="K164" s="71"/>
    </row>
    <row r="165" spans="1:11" ht="13" x14ac:dyDescent="0.15">
      <c r="A165" s="15" t="s">
        <v>3701</v>
      </c>
      <c r="B165" s="18" t="s">
        <v>355</v>
      </c>
      <c r="C165" s="293">
        <v>164</v>
      </c>
      <c r="D165" s="20" t="s">
        <v>469</v>
      </c>
      <c r="E165" s="20"/>
      <c r="F165" s="20" t="s">
        <v>1542</v>
      </c>
      <c r="G165" s="21" t="s">
        <v>177</v>
      </c>
      <c r="H165" s="71" t="s">
        <v>387</v>
      </c>
      <c r="I165" s="71" t="s">
        <v>387</v>
      </c>
      <c r="J165" s="71"/>
      <c r="K165" s="71"/>
    </row>
    <row r="166" spans="1:11" ht="13" x14ac:dyDescent="0.15">
      <c r="A166" s="15" t="s">
        <v>3702</v>
      </c>
      <c r="B166" s="18" t="s">
        <v>355</v>
      </c>
      <c r="C166" s="293">
        <v>165</v>
      </c>
      <c r="D166" s="20" t="s">
        <v>469</v>
      </c>
      <c r="E166" s="20"/>
      <c r="F166" s="20" t="s">
        <v>1069</v>
      </c>
      <c r="G166" s="21" t="s">
        <v>177</v>
      </c>
      <c r="H166" s="71" t="s">
        <v>387</v>
      </c>
      <c r="I166" s="71" t="s">
        <v>387</v>
      </c>
      <c r="J166" s="71"/>
      <c r="K166" s="71"/>
    </row>
    <row r="167" spans="1:11" ht="13" x14ac:dyDescent="0.15">
      <c r="A167" s="15" t="s">
        <v>3703</v>
      </c>
      <c r="B167" s="18" t="s">
        <v>355</v>
      </c>
      <c r="C167" s="293">
        <v>166</v>
      </c>
      <c r="D167" s="20" t="s">
        <v>469</v>
      </c>
      <c r="E167" s="20"/>
      <c r="F167" s="20" t="s">
        <v>1069</v>
      </c>
      <c r="G167" s="21" t="s">
        <v>177</v>
      </c>
      <c r="H167" s="71" t="s">
        <v>387</v>
      </c>
      <c r="I167" s="71" t="s">
        <v>387</v>
      </c>
      <c r="J167" s="71"/>
      <c r="K167" s="71"/>
    </row>
    <row r="168" spans="1:11" ht="13" x14ac:dyDescent="0.15">
      <c r="A168" s="15" t="s">
        <v>3704</v>
      </c>
      <c r="B168" s="18" t="s">
        <v>355</v>
      </c>
      <c r="C168" s="293">
        <v>167</v>
      </c>
      <c r="D168" s="20" t="s">
        <v>469</v>
      </c>
      <c r="E168" s="20"/>
      <c r="F168" s="20" t="s">
        <v>1542</v>
      </c>
      <c r="G168" s="21" t="s">
        <v>177</v>
      </c>
      <c r="H168" s="71" t="s">
        <v>387</v>
      </c>
      <c r="I168" s="71" t="s">
        <v>387</v>
      </c>
      <c r="J168" s="71"/>
      <c r="K168" s="71"/>
    </row>
    <row r="169" spans="1:11" ht="13" x14ac:dyDescent="0.15">
      <c r="A169" s="15" t="s">
        <v>3705</v>
      </c>
      <c r="B169" s="18" t="s">
        <v>355</v>
      </c>
      <c r="C169" s="293">
        <v>168</v>
      </c>
      <c r="D169" s="20" t="s">
        <v>469</v>
      </c>
      <c r="E169" s="20"/>
      <c r="F169" s="20" t="s">
        <v>1069</v>
      </c>
      <c r="G169" s="21" t="s">
        <v>177</v>
      </c>
      <c r="H169" s="71" t="s">
        <v>387</v>
      </c>
      <c r="I169" s="71" t="s">
        <v>387</v>
      </c>
      <c r="J169" s="71"/>
      <c r="K169" s="71"/>
    </row>
    <row r="170" spans="1:11" ht="13" x14ac:dyDescent="0.15">
      <c r="A170" s="15" t="s">
        <v>3706</v>
      </c>
      <c r="B170" s="18" t="s">
        <v>355</v>
      </c>
      <c r="C170" s="293">
        <v>169</v>
      </c>
      <c r="D170" s="20" t="s">
        <v>469</v>
      </c>
      <c r="E170" s="20"/>
      <c r="F170" s="20" t="s">
        <v>721</v>
      </c>
      <c r="G170" s="21" t="s">
        <v>177</v>
      </c>
      <c r="H170" s="71" t="s">
        <v>387</v>
      </c>
      <c r="I170" s="71" t="s">
        <v>387</v>
      </c>
      <c r="J170" s="71"/>
      <c r="K170" s="71"/>
    </row>
    <row r="171" spans="1:11" ht="13" x14ac:dyDescent="0.15">
      <c r="A171" s="15" t="s">
        <v>3707</v>
      </c>
      <c r="B171" s="18" t="s">
        <v>355</v>
      </c>
      <c r="C171" s="293">
        <v>170</v>
      </c>
      <c r="D171" s="20" t="s">
        <v>469</v>
      </c>
      <c r="E171" s="20"/>
      <c r="F171" s="20" t="s">
        <v>721</v>
      </c>
      <c r="G171" s="21" t="s">
        <v>177</v>
      </c>
      <c r="H171" s="71" t="s">
        <v>387</v>
      </c>
      <c r="I171" s="71" t="s">
        <v>387</v>
      </c>
      <c r="J171" s="71"/>
      <c r="K171" s="71"/>
    </row>
    <row r="172" spans="1:11" ht="13" x14ac:dyDescent="0.15">
      <c r="A172" s="15" t="s">
        <v>3708</v>
      </c>
      <c r="B172" s="18" t="s">
        <v>355</v>
      </c>
      <c r="C172" s="293">
        <v>171</v>
      </c>
      <c r="D172" s="20" t="s">
        <v>469</v>
      </c>
      <c r="E172" s="20"/>
      <c r="F172" s="20" t="s">
        <v>1542</v>
      </c>
      <c r="G172" s="21" t="s">
        <v>177</v>
      </c>
      <c r="H172" s="71" t="s">
        <v>387</v>
      </c>
      <c r="I172" s="71" t="s">
        <v>387</v>
      </c>
      <c r="J172" s="71"/>
      <c r="K172" s="71"/>
    </row>
    <row r="173" spans="1:11" ht="13" x14ac:dyDescent="0.15">
      <c r="A173" s="15" t="s">
        <v>3709</v>
      </c>
      <c r="B173" s="18" t="s">
        <v>355</v>
      </c>
      <c r="C173" s="293">
        <v>172</v>
      </c>
      <c r="D173" s="20" t="s">
        <v>469</v>
      </c>
      <c r="E173" s="20"/>
      <c r="F173" s="20" t="s">
        <v>1542</v>
      </c>
      <c r="G173" s="21" t="s">
        <v>177</v>
      </c>
      <c r="H173" s="71" t="s">
        <v>387</v>
      </c>
      <c r="I173" s="71" t="s">
        <v>387</v>
      </c>
      <c r="J173" s="71"/>
      <c r="K173" s="71"/>
    </row>
    <row r="174" spans="1:11" ht="13" x14ac:dyDescent="0.15">
      <c r="A174" s="15" t="s">
        <v>3710</v>
      </c>
      <c r="B174" s="18" t="s">
        <v>355</v>
      </c>
      <c r="C174" s="293">
        <v>173</v>
      </c>
      <c r="D174" s="20" t="s">
        <v>469</v>
      </c>
      <c r="E174" s="20"/>
      <c r="F174" s="20" t="s">
        <v>1542</v>
      </c>
      <c r="G174" s="21" t="s">
        <v>177</v>
      </c>
      <c r="H174" s="71" t="s">
        <v>387</v>
      </c>
      <c r="I174" s="71" t="s">
        <v>387</v>
      </c>
      <c r="J174" s="71"/>
      <c r="K174" s="71"/>
    </row>
    <row r="175" spans="1:11" ht="13" x14ac:dyDescent="0.15">
      <c r="A175" s="15" t="s">
        <v>3711</v>
      </c>
      <c r="B175" s="18" t="s">
        <v>355</v>
      </c>
      <c r="C175" s="293">
        <v>174</v>
      </c>
      <c r="D175" s="20" t="s">
        <v>496</v>
      </c>
      <c r="E175" s="20"/>
      <c r="F175" s="20" t="s">
        <v>497</v>
      </c>
      <c r="G175" s="21" t="s">
        <v>177</v>
      </c>
      <c r="H175" s="71" t="s">
        <v>387</v>
      </c>
      <c r="I175" s="71" t="s">
        <v>387</v>
      </c>
      <c r="J175" s="71"/>
      <c r="K175" s="71"/>
    </row>
    <row r="176" spans="1:11" ht="13" x14ac:dyDescent="0.15">
      <c r="A176" s="15" t="s">
        <v>3712</v>
      </c>
      <c r="B176" s="18" t="s">
        <v>355</v>
      </c>
      <c r="C176" s="293">
        <v>175</v>
      </c>
      <c r="D176" s="20" t="s">
        <v>496</v>
      </c>
      <c r="E176" s="20"/>
      <c r="F176" s="20" t="s">
        <v>497</v>
      </c>
      <c r="G176" s="21" t="s">
        <v>177</v>
      </c>
      <c r="H176" s="71" t="s">
        <v>387</v>
      </c>
      <c r="I176" s="71" t="s">
        <v>387</v>
      </c>
      <c r="J176" s="71"/>
      <c r="K176" s="71"/>
    </row>
    <row r="177" spans="1:11" ht="13" x14ac:dyDescent="0.15">
      <c r="A177" s="15" t="s">
        <v>3713</v>
      </c>
      <c r="B177" s="18" t="s">
        <v>355</v>
      </c>
      <c r="C177" s="293">
        <v>176</v>
      </c>
      <c r="D177" s="20" t="s">
        <v>496</v>
      </c>
      <c r="E177" s="20"/>
      <c r="F177" s="20" t="s">
        <v>497</v>
      </c>
      <c r="G177" s="21" t="s">
        <v>177</v>
      </c>
      <c r="H177" s="71" t="s">
        <v>387</v>
      </c>
      <c r="I177" s="71" t="s">
        <v>387</v>
      </c>
      <c r="J177" s="71"/>
      <c r="K177" s="71"/>
    </row>
    <row r="178" spans="1:11" ht="13" x14ac:dyDescent="0.15">
      <c r="A178" s="15" t="s">
        <v>3668</v>
      </c>
      <c r="B178" s="18" t="s">
        <v>355</v>
      </c>
      <c r="C178" s="293">
        <v>177</v>
      </c>
      <c r="D178" s="20" t="s">
        <v>407</v>
      </c>
      <c r="E178" s="20">
        <v>190</v>
      </c>
      <c r="F178" s="20" t="s">
        <v>393</v>
      </c>
      <c r="G178" s="21" t="s">
        <v>257</v>
      </c>
      <c r="H178" s="71" t="s">
        <v>387</v>
      </c>
      <c r="I178" s="71" t="s">
        <v>387</v>
      </c>
      <c r="J178" s="71"/>
      <c r="K178" s="71" t="s">
        <v>387</v>
      </c>
    </row>
    <row r="179" spans="1:11" ht="13" x14ac:dyDescent="0.15">
      <c r="A179" s="15" t="s">
        <v>3672</v>
      </c>
      <c r="B179" s="18" t="s">
        <v>355</v>
      </c>
      <c r="C179" s="293">
        <v>178</v>
      </c>
      <c r="D179" s="20" t="s">
        <v>395</v>
      </c>
      <c r="E179" s="20">
        <v>210</v>
      </c>
      <c r="F179" s="20" t="s">
        <v>393</v>
      </c>
      <c r="G179" s="21" t="s">
        <v>257</v>
      </c>
      <c r="H179" s="71" t="s">
        <v>387</v>
      </c>
      <c r="I179" s="71" t="s">
        <v>387</v>
      </c>
      <c r="J179" s="71"/>
      <c r="K179" s="71" t="s">
        <v>387</v>
      </c>
    </row>
    <row r="180" spans="1:11" ht="13" x14ac:dyDescent="0.15">
      <c r="A180" s="15" t="s">
        <v>3673</v>
      </c>
      <c r="B180" s="18" t="s">
        <v>355</v>
      </c>
      <c r="C180" s="293">
        <v>179</v>
      </c>
      <c r="D180" s="20" t="s">
        <v>395</v>
      </c>
      <c r="E180" s="20">
        <v>210</v>
      </c>
      <c r="F180" s="20" t="s">
        <v>393</v>
      </c>
      <c r="G180" s="21" t="s">
        <v>257</v>
      </c>
      <c r="H180" s="71" t="s">
        <v>387</v>
      </c>
      <c r="I180" s="71" t="s">
        <v>387</v>
      </c>
      <c r="J180" s="71"/>
      <c r="K180" s="71" t="s">
        <v>387</v>
      </c>
    </row>
    <row r="181" spans="1:11" ht="13" x14ac:dyDescent="0.15">
      <c r="A181" s="15" t="s">
        <v>3677</v>
      </c>
      <c r="B181" s="18" t="s">
        <v>355</v>
      </c>
      <c r="C181" s="293">
        <v>180</v>
      </c>
      <c r="D181" s="20" t="s">
        <v>404</v>
      </c>
      <c r="E181" s="20">
        <v>210</v>
      </c>
      <c r="F181" s="20" t="s">
        <v>393</v>
      </c>
      <c r="G181" s="21" t="s">
        <v>257</v>
      </c>
      <c r="H181" s="71" t="s">
        <v>387</v>
      </c>
      <c r="I181" s="71" t="s">
        <v>387</v>
      </c>
      <c r="J181" s="71"/>
      <c r="K181" s="71" t="s">
        <v>387</v>
      </c>
    </row>
    <row r="182" spans="1:11" ht="13" x14ac:dyDescent="0.15">
      <c r="A182" s="15" t="s">
        <v>3681</v>
      </c>
      <c r="B182" s="18" t="s">
        <v>355</v>
      </c>
      <c r="C182" s="293">
        <v>181</v>
      </c>
      <c r="D182" s="20" t="s">
        <v>400</v>
      </c>
      <c r="E182" s="20">
        <v>230</v>
      </c>
      <c r="F182" s="20" t="s">
        <v>393</v>
      </c>
      <c r="G182" s="21" t="s">
        <v>257</v>
      </c>
      <c r="H182" s="71" t="s">
        <v>387</v>
      </c>
      <c r="I182" s="71" t="s">
        <v>387</v>
      </c>
      <c r="J182" s="71"/>
      <c r="K182" s="71" t="s">
        <v>387</v>
      </c>
    </row>
    <row r="183" spans="1:11" ht="13" x14ac:dyDescent="0.15">
      <c r="A183" s="15" t="s">
        <v>3684</v>
      </c>
      <c r="B183" s="18" t="s">
        <v>355</v>
      </c>
      <c r="C183" s="293">
        <v>182</v>
      </c>
      <c r="D183" s="20" t="s">
        <v>858</v>
      </c>
      <c r="E183" s="20">
        <v>180</v>
      </c>
      <c r="F183" s="20" t="s">
        <v>393</v>
      </c>
      <c r="G183" s="21" t="s">
        <v>257</v>
      </c>
      <c r="H183" s="71" t="s">
        <v>387</v>
      </c>
      <c r="I183" s="71" t="s">
        <v>387</v>
      </c>
      <c r="J183" s="71"/>
      <c r="K183" s="71" t="s">
        <v>387</v>
      </c>
    </row>
    <row r="184" spans="1:11" ht="13" x14ac:dyDescent="0.15">
      <c r="A184" s="15" t="s">
        <v>3689</v>
      </c>
      <c r="B184" s="18" t="s">
        <v>355</v>
      </c>
      <c r="C184" s="293">
        <v>183</v>
      </c>
      <c r="D184" s="20" t="s">
        <v>847</v>
      </c>
      <c r="E184" s="20">
        <v>210</v>
      </c>
      <c r="F184" s="20" t="s">
        <v>393</v>
      </c>
      <c r="G184" s="21" t="s">
        <v>257</v>
      </c>
      <c r="H184" s="71" t="s">
        <v>387</v>
      </c>
      <c r="I184" s="71" t="s">
        <v>387</v>
      </c>
      <c r="J184" s="71"/>
      <c r="K184" s="71" t="s">
        <v>387</v>
      </c>
    </row>
    <row r="185" spans="1:11" ht="13" x14ac:dyDescent="0.15">
      <c r="A185" s="15" t="s">
        <v>3691</v>
      </c>
      <c r="B185" s="18" t="s">
        <v>355</v>
      </c>
      <c r="C185" s="293">
        <v>184</v>
      </c>
      <c r="D185" s="20" t="s">
        <v>847</v>
      </c>
      <c r="E185" s="20">
        <v>200</v>
      </c>
      <c r="F185" s="20" t="s">
        <v>393</v>
      </c>
      <c r="G185" s="21" t="s">
        <v>257</v>
      </c>
      <c r="H185" s="71" t="s">
        <v>387</v>
      </c>
      <c r="I185" s="71" t="s">
        <v>387</v>
      </c>
      <c r="J185" s="71"/>
      <c r="K185" s="71" t="s">
        <v>387</v>
      </c>
    </row>
    <row r="186" spans="1:11" ht="13" x14ac:dyDescent="0.15">
      <c r="A186" s="15" t="s">
        <v>3692</v>
      </c>
      <c r="B186" s="18" t="s">
        <v>355</v>
      </c>
      <c r="C186" s="293">
        <v>185</v>
      </c>
      <c r="D186" s="20" t="s">
        <v>392</v>
      </c>
      <c r="E186" s="20">
        <v>220</v>
      </c>
      <c r="F186" s="20" t="s">
        <v>393</v>
      </c>
      <c r="G186" s="21" t="s">
        <v>257</v>
      </c>
      <c r="H186" s="71" t="s">
        <v>387</v>
      </c>
      <c r="I186" s="71" t="s">
        <v>387</v>
      </c>
      <c r="J186" s="71"/>
      <c r="K186" s="71" t="s">
        <v>387</v>
      </c>
    </row>
    <row r="187" spans="1:11" ht="13" x14ac:dyDescent="0.15">
      <c r="A187" s="15" t="s">
        <v>3700</v>
      </c>
      <c r="B187" s="18" t="s">
        <v>355</v>
      </c>
      <c r="C187" s="293">
        <v>186</v>
      </c>
      <c r="D187" s="20" t="s">
        <v>469</v>
      </c>
      <c r="E187" s="20"/>
      <c r="F187" s="20" t="s">
        <v>1069</v>
      </c>
      <c r="G187" s="21" t="s">
        <v>257</v>
      </c>
      <c r="H187" s="71" t="s">
        <v>387</v>
      </c>
      <c r="I187" s="71" t="s">
        <v>387</v>
      </c>
      <c r="J187" s="71"/>
      <c r="K187" s="71" t="s">
        <v>387</v>
      </c>
    </row>
    <row r="188" spans="1:11" ht="13" x14ac:dyDescent="0.15">
      <c r="A188" s="15" t="s">
        <v>3702</v>
      </c>
      <c r="B188" s="18" t="s">
        <v>355</v>
      </c>
      <c r="C188" s="293">
        <v>187</v>
      </c>
      <c r="D188" s="20" t="s">
        <v>469</v>
      </c>
      <c r="E188" s="20"/>
      <c r="F188" s="20" t="s">
        <v>1069</v>
      </c>
      <c r="G188" s="21" t="s">
        <v>257</v>
      </c>
      <c r="H188" s="71" t="s">
        <v>387</v>
      </c>
      <c r="I188" s="71" t="s">
        <v>387</v>
      </c>
      <c r="J188" s="71"/>
      <c r="K188" s="71" t="s">
        <v>387</v>
      </c>
    </row>
    <row r="189" spans="1:11" ht="13" x14ac:dyDescent="0.15">
      <c r="A189" s="15" t="s">
        <v>3703</v>
      </c>
      <c r="B189" s="18" t="s">
        <v>355</v>
      </c>
      <c r="C189" s="293">
        <v>188</v>
      </c>
      <c r="D189" s="20" t="s">
        <v>469</v>
      </c>
      <c r="E189" s="20"/>
      <c r="F189" s="20" t="s">
        <v>1069</v>
      </c>
      <c r="G189" s="21" t="s">
        <v>257</v>
      </c>
      <c r="H189" s="71" t="s">
        <v>387</v>
      </c>
      <c r="I189" s="71" t="s">
        <v>387</v>
      </c>
      <c r="J189" s="71"/>
      <c r="K189" s="71" t="s">
        <v>387</v>
      </c>
    </row>
    <row r="190" spans="1:11" ht="13" x14ac:dyDescent="0.15">
      <c r="A190" s="15" t="s">
        <v>3705</v>
      </c>
      <c r="B190" s="18" t="s">
        <v>355</v>
      </c>
      <c r="C190" s="293">
        <v>189</v>
      </c>
      <c r="D190" s="20" t="s">
        <v>469</v>
      </c>
      <c r="E190" s="20"/>
      <c r="F190" s="20" t="s">
        <v>1069</v>
      </c>
      <c r="G190" s="21" t="s">
        <v>257</v>
      </c>
      <c r="H190" s="71" t="s">
        <v>387</v>
      </c>
      <c r="I190" s="71" t="s">
        <v>387</v>
      </c>
      <c r="J190" s="71"/>
      <c r="K190" s="71" t="s">
        <v>387</v>
      </c>
    </row>
    <row r="191" spans="1:11" ht="13" x14ac:dyDescent="0.15">
      <c r="A191" s="15" t="s">
        <v>3669</v>
      </c>
      <c r="B191" s="18" t="s">
        <v>355</v>
      </c>
      <c r="C191" s="293">
        <v>190</v>
      </c>
      <c r="D191" s="20" t="s">
        <v>407</v>
      </c>
      <c r="E191" s="20">
        <v>300</v>
      </c>
      <c r="F191" s="20" t="s">
        <v>3519</v>
      </c>
      <c r="G191" s="21" t="s">
        <v>260</v>
      </c>
      <c r="H191" s="71" t="s">
        <v>387</v>
      </c>
      <c r="I191" s="71" t="s">
        <v>387</v>
      </c>
      <c r="J191" s="71"/>
      <c r="K191" s="71" t="s">
        <v>387</v>
      </c>
    </row>
    <row r="192" spans="1:11" ht="13" x14ac:dyDescent="0.15">
      <c r="A192" s="15" t="s">
        <v>3674</v>
      </c>
      <c r="B192" s="18" t="s">
        <v>355</v>
      </c>
      <c r="C192" s="293">
        <v>191</v>
      </c>
      <c r="D192" s="20" t="s">
        <v>395</v>
      </c>
      <c r="E192" s="20">
        <v>320</v>
      </c>
      <c r="F192" s="20" t="s">
        <v>3519</v>
      </c>
      <c r="G192" s="21" t="s">
        <v>260</v>
      </c>
      <c r="H192" s="71" t="s">
        <v>387</v>
      </c>
      <c r="I192" s="71" t="s">
        <v>387</v>
      </c>
      <c r="J192" s="71"/>
      <c r="K192" s="71" t="s">
        <v>387</v>
      </c>
    </row>
    <row r="193" spans="1:11" ht="13" x14ac:dyDescent="0.15">
      <c r="A193" s="15" t="s">
        <v>3688</v>
      </c>
      <c r="B193" s="18" t="s">
        <v>355</v>
      </c>
      <c r="C193" s="293">
        <v>192</v>
      </c>
      <c r="D193" s="20" t="s">
        <v>858</v>
      </c>
      <c r="E193" s="20">
        <v>340</v>
      </c>
      <c r="F193" s="20" t="s">
        <v>3519</v>
      </c>
      <c r="G193" s="21" t="s">
        <v>260</v>
      </c>
      <c r="H193" s="71" t="s">
        <v>387</v>
      </c>
      <c r="I193" s="71" t="s">
        <v>387</v>
      </c>
      <c r="J193" s="71"/>
      <c r="K193" s="71" t="s">
        <v>387</v>
      </c>
    </row>
    <row r="194" spans="1:11" ht="13" x14ac:dyDescent="0.15">
      <c r="A194" s="15" t="s">
        <v>3690</v>
      </c>
      <c r="B194" s="18" t="s">
        <v>355</v>
      </c>
      <c r="C194" s="293">
        <v>193</v>
      </c>
      <c r="D194" s="20" t="s">
        <v>847</v>
      </c>
      <c r="E194" s="20">
        <v>320</v>
      </c>
      <c r="F194" s="20" t="s">
        <v>3519</v>
      </c>
      <c r="G194" s="21" t="s">
        <v>260</v>
      </c>
      <c r="H194" s="71" t="s">
        <v>387</v>
      </c>
      <c r="I194" s="71" t="s">
        <v>387</v>
      </c>
      <c r="J194" s="71"/>
      <c r="K194" s="71" t="s">
        <v>387</v>
      </c>
    </row>
    <row r="195" spans="1:11" ht="13" x14ac:dyDescent="0.15">
      <c r="A195" s="15" t="s">
        <v>3693</v>
      </c>
      <c r="B195" s="18" t="s">
        <v>355</v>
      </c>
      <c r="C195" s="293">
        <v>194</v>
      </c>
      <c r="D195" s="20" t="s">
        <v>392</v>
      </c>
      <c r="E195" s="20">
        <v>320</v>
      </c>
      <c r="F195" s="20" t="s">
        <v>3519</v>
      </c>
      <c r="G195" s="21" t="s">
        <v>260</v>
      </c>
      <c r="H195" s="71" t="s">
        <v>387</v>
      </c>
      <c r="I195" s="71" t="s">
        <v>387</v>
      </c>
      <c r="J195" s="71"/>
      <c r="K195" s="71" t="s">
        <v>387</v>
      </c>
    </row>
    <row r="196" spans="1:11" ht="13" x14ac:dyDescent="0.15">
      <c r="A196" s="15" t="s">
        <v>3703</v>
      </c>
      <c r="B196" s="18" t="s">
        <v>355</v>
      </c>
      <c r="C196" s="293">
        <v>195</v>
      </c>
      <c r="D196" s="20" t="s">
        <v>469</v>
      </c>
      <c r="E196" s="20"/>
      <c r="F196" s="20" t="s">
        <v>1069</v>
      </c>
      <c r="G196" s="21" t="s">
        <v>260</v>
      </c>
      <c r="H196" s="71" t="s">
        <v>387</v>
      </c>
      <c r="I196" s="71" t="s">
        <v>387</v>
      </c>
      <c r="J196" s="71"/>
      <c r="K196" s="71" t="s">
        <v>387</v>
      </c>
    </row>
    <row r="197" spans="1:11" ht="13" x14ac:dyDescent="0.15">
      <c r="A197" s="15" t="s">
        <v>3705</v>
      </c>
      <c r="B197" s="18" t="s">
        <v>355</v>
      </c>
      <c r="C197" s="293">
        <v>196</v>
      </c>
      <c r="D197" s="20" t="s">
        <v>469</v>
      </c>
      <c r="E197" s="20"/>
      <c r="F197" s="20" t="s">
        <v>1069</v>
      </c>
      <c r="G197" s="21" t="s">
        <v>260</v>
      </c>
      <c r="H197" s="71" t="s">
        <v>387</v>
      </c>
      <c r="I197" s="71" t="s">
        <v>387</v>
      </c>
      <c r="J197" s="71"/>
      <c r="K197" s="71" t="s">
        <v>387</v>
      </c>
    </row>
    <row r="198" spans="1:11" ht="13" x14ac:dyDescent="0.15">
      <c r="A198" s="15" t="s">
        <v>3504</v>
      </c>
      <c r="B198" s="18" t="s">
        <v>355</v>
      </c>
      <c r="C198" s="293">
        <v>197</v>
      </c>
      <c r="D198" s="20" t="s">
        <v>407</v>
      </c>
      <c r="E198" s="20">
        <v>170</v>
      </c>
      <c r="F198" s="20" t="s">
        <v>386</v>
      </c>
      <c r="G198" s="21" t="s">
        <v>260</v>
      </c>
      <c r="H198" s="71" t="s">
        <v>387</v>
      </c>
      <c r="I198" s="71" t="s">
        <v>387</v>
      </c>
      <c r="J198" s="71"/>
      <c r="K198" s="71" t="s">
        <v>387</v>
      </c>
    </row>
    <row r="199" spans="1:11" ht="13" x14ac:dyDescent="0.15">
      <c r="A199" s="15" t="s">
        <v>3634</v>
      </c>
      <c r="B199" s="18" t="s">
        <v>355</v>
      </c>
      <c r="C199" s="293">
        <v>198</v>
      </c>
      <c r="D199" s="20" t="s">
        <v>400</v>
      </c>
      <c r="E199" s="20">
        <v>160</v>
      </c>
      <c r="F199" s="20" t="s">
        <v>386</v>
      </c>
      <c r="G199" s="21" t="s">
        <v>260</v>
      </c>
      <c r="H199" s="71" t="s">
        <v>387</v>
      </c>
      <c r="I199" s="71" t="s">
        <v>387</v>
      </c>
      <c r="J199" s="71"/>
      <c r="K199" s="71" t="s">
        <v>387</v>
      </c>
    </row>
    <row r="200" spans="1:11" ht="13" x14ac:dyDescent="0.15">
      <c r="A200" s="15" t="s">
        <v>3694</v>
      </c>
      <c r="B200" s="18" t="s">
        <v>355</v>
      </c>
      <c r="C200" s="293">
        <v>199</v>
      </c>
      <c r="D200" s="20" t="s">
        <v>469</v>
      </c>
      <c r="E200" s="20"/>
      <c r="F200" s="20" t="s">
        <v>1542</v>
      </c>
      <c r="G200" s="21" t="s">
        <v>260</v>
      </c>
      <c r="H200" s="71" t="s">
        <v>387</v>
      </c>
      <c r="I200" s="71" t="s">
        <v>387</v>
      </c>
      <c r="J200" s="71"/>
      <c r="K200" s="71" t="s">
        <v>387</v>
      </c>
    </row>
    <row r="201" spans="1:11" ht="13" x14ac:dyDescent="0.15">
      <c r="A201" s="15" t="s">
        <v>3709</v>
      </c>
      <c r="B201" s="18" t="s">
        <v>355</v>
      </c>
      <c r="C201" s="293">
        <v>200</v>
      </c>
      <c r="D201" s="20" t="s">
        <v>469</v>
      </c>
      <c r="E201" s="20"/>
      <c r="F201" s="20" t="s">
        <v>1542</v>
      </c>
      <c r="G201" s="21" t="s">
        <v>260</v>
      </c>
      <c r="H201" s="71" t="s">
        <v>387</v>
      </c>
      <c r="I201" s="71" t="s">
        <v>387</v>
      </c>
      <c r="J201" s="71"/>
      <c r="K201" s="71" t="s">
        <v>387</v>
      </c>
    </row>
    <row r="202" spans="1:11" ht="13" x14ac:dyDescent="0.15">
      <c r="A202" s="15" t="s">
        <v>3664</v>
      </c>
      <c r="B202" s="18" t="s">
        <v>355</v>
      </c>
      <c r="C202" s="293">
        <v>201</v>
      </c>
      <c r="D202" s="20" t="s">
        <v>496</v>
      </c>
      <c r="E202" s="20"/>
      <c r="F202" s="20" t="s">
        <v>497</v>
      </c>
      <c r="G202" s="21" t="s">
        <v>260</v>
      </c>
      <c r="H202" s="71" t="s">
        <v>387</v>
      </c>
      <c r="I202" s="71" t="s">
        <v>387</v>
      </c>
      <c r="J202" s="71"/>
      <c r="K202" s="71" t="s">
        <v>387</v>
      </c>
    </row>
  </sheetData>
  <sheetProtection selectLockedCells="1" selectUnlockedCells="1"/>
  <mergeCells count="1">
    <mergeCell ref="Z1:AH1"/>
  </mergeCells>
  <conditionalFormatting sqref="H2:K202">
    <cfRule type="cellIs" dxfId="440" priority="1" stopIfTrue="1" operator="equal">
      <formula>"-"</formula>
    </cfRule>
    <cfRule type="cellIs" dxfId="439" priority="2" stopIfTrue="1" operator="equal">
      <formula>"x"</formula>
    </cfRule>
  </conditionalFormatting>
  <hyperlinks>
    <hyperlink ref="L1" location="'Expansion set Check List'!A1" display="Home" xr:uid="{00000000-0004-0000-6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243">
    <tabColor rgb="FF00FF00"/>
  </sheetPr>
  <dimension ref="A1:AH8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9.6640625" customWidth="1"/>
    <col min="2" max="2" width="14.6640625" bestFit="1" customWidth="1"/>
    <col min="3" max="3" width="4" bestFit="1" customWidth="1"/>
    <col min="4" max="4" width="8.6640625" bestFit="1" customWidth="1"/>
    <col min="5" max="5" width="4" bestFit="1" customWidth="1"/>
    <col min="6" max="6" width="9" bestFit="1" customWidth="1"/>
    <col min="7" max="7" width="10.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3714</v>
      </c>
      <c r="B2" s="18" t="s">
        <v>3715</v>
      </c>
      <c r="C2" s="293">
        <v>1</v>
      </c>
      <c r="D2" s="20" t="s">
        <v>407</v>
      </c>
      <c r="E2" s="120">
        <v>220</v>
      </c>
      <c r="F2" s="18" t="s">
        <v>393</v>
      </c>
      <c r="G2" s="19" t="s">
        <v>197</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80</v>
      </c>
      <c r="Z2" s="102"/>
      <c r="AA2" s="102"/>
      <c r="AB2" s="102"/>
      <c r="AC2" s="102"/>
      <c r="AD2" s="102"/>
      <c r="AE2" s="102"/>
      <c r="AF2" s="102"/>
      <c r="AG2" s="102"/>
      <c r="AH2" s="102"/>
    </row>
    <row r="3" spans="1:34" ht="13" x14ac:dyDescent="0.15">
      <c r="A3" s="15" t="s">
        <v>3716</v>
      </c>
      <c r="B3" s="18" t="s">
        <v>3715</v>
      </c>
      <c r="C3" s="293">
        <v>2</v>
      </c>
      <c r="D3" s="20" t="s">
        <v>407</v>
      </c>
      <c r="E3" s="20">
        <v>60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21</v>
      </c>
    </row>
    <row r="4" spans="1:34" ht="13" x14ac:dyDescent="0.15">
      <c r="A4" s="15" t="s">
        <v>3717</v>
      </c>
      <c r="B4" s="18" t="s">
        <v>3715</v>
      </c>
      <c r="C4" s="293">
        <v>3</v>
      </c>
      <c r="D4" s="20" t="s">
        <v>407</v>
      </c>
      <c r="E4" s="20">
        <v>80</v>
      </c>
      <c r="F4" s="18" t="s">
        <v>398</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23</v>
      </c>
    </row>
    <row r="5" spans="1:34" ht="13" x14ac:dyDescent="0.15">
      <c r="A5" s="15" t="s">
        <v>3718</v>
      </c>
      <c r="B5" s="18" t="s">
        <v>3715</v>
      </c>
      <c r="C5" s="293">
        <v>4</v>
      </c>
      <c r="D5" s="20" t="s">
        <v>407</v>
      </c>
      <c r="E5" s="20">
        <v>140</v>
      </c>
      <c r="F5" s="18" t="s">
        <v>386</v>
      </c>
      <c r="G5" s="19" t="s">
        <v>177</v>
      </c>
      <c r="H5" s="71" t="s">
        <v>387</v>
      </c>
      <c r="I5" s="71" t="s">
        <v>387</v>
      </c>
      <c r="J5" s="71"/>
      <c r="K5" s="71"/>
      <c r="R5" s="117" t="s">
        <v>181</v>
      </c>
      <c r="S5" s="231">
        <f t="shared" si="0"/>
        <v>0</v>
      </c>
      <c r="T5" s="159">
        <f t="shared" si="1"/>
        <v>0</v>
      </c>
      <c r="U5" s="168"/>
      <c r="V5" s="117" t="s">
        <v>181</v>
      </c>
      <c r="W5" s="231">
        <f t="shared" si="2"/>
        <v>0</v>
      </c>
      <c r="X5" s="6">
        <f t="shared" si="3"/>
        <v>0</v>
      </c>
    </row>
    <row r="6" spans="1:34" ht="13" x14ac:dyDescent="0.15">
      <c r="A6" s="15" t="s">
        <v>3594</v>
      </c>
      <c r="B6" s="18" t="s">
        <v>3715</v>
      </c>
      <c r="C6" s="293">
        <v>5</v>
      </c>
      <c r="D6" s="20" t="s">
        <v>407</v>
      </c>
      <c r="E6" s="20">
        <v>180</v>
      </c>
      <c r="F6" s="18" t="s">
        <v>393</v>
      </c>
      <c r="G6" s="19" t="s">
        <v>197</v>
      </c>
      <c r="H6" s="71" t="s">
        <v>387</v>
      </c>
      <c r="I6" s="71" t="s">
        <v>387</v>
      </c>
      <c r="J6" s="71"/>
      <c r="K6" s="71" t="s">
        <v>387</v>
      </c>
      <c r="R6" s="117" t="s">
        <v>185</v>
      </c>
      <c r="S6" s="231">
        <f t="shared" si="0"/>
        <v>0</v>
      </c>
      <c r="T6" s="159">
        <f t="shared" si="1"/>
        <v>0</v>
      </c>
      <c r="U6" s="168"/>
      <c r="V6" s="117" t="s">
        <v>185</v>
      </c>
      <c r="W6" s="231">
        <f t="shared" si="2"/>
        <v>0</v>
      </c>
      <c r="X6" s="6">
        <f t="shared" si="3"/>
        <v>10</v>
      </c>
    </row>
    <row r="7" spans="1:34" ht="13" x14ac:dyDescent="0.15">
      <c r="A7" s="15" t="s">
        <v>3719</v>
      </c>
      <c r="B7" s="18" t="s">
        <v>3715</v>
      </c>
      <c r="C7" s="293">
        <v>6</v>
      </c>
      <c r="D7" s="20" t="s">
        <v>395</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3720</v>
      </c>
      <c r="B8" s="18" t="s">
        <v>3715</v>
      </c>
      <c r="C8" s="293">
        <v>7</v>
      </c>
      <c r="D8" s="20" t="s">
        <v>395</v>
      </c>
      <c r="E8" s="20">
        <v>70</v>
      </c>
      <c r="F8" s="18" t="s">
        <v>393</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3721</v>
      </c>
      <c r="B9" s="18" t="s">
        <v>3715</v>
      </c>
      <c r="C9" s="293">
        <v>8</v>
      </c>
      <c r="D9" s="20" t="s">
        <v>395</v>
      </c>
      <c r="E9" s="20">
        <v>220</v>
      </c>
      <c r="F9" s="18" t="s">
        <v>393</v>
      </c>
      <c r="G9" s="19" t="s">
        <v>197</v>
      </c>
      <c r="H9" s="71" t="s">
        <v>387</v>
      </c>
      <c r="I9" s="71" t="s">
        <v>387</v>
      </c>
      <c r="J9" s="71"/>
      <c r="K9" s="71" t="s">
        <v>387</v>
      </c>
      <c r="R9" s="117" t="s">
        <v>197</v>
      </c>
      <c r="S9" s="231">
        <f t="shared" si="0"/>
        <v>0</v>
      </c>
      <c r="T9" s="159">
        <f t="shared" si="1"/>
        <v>0</v>
      </c>
      <c r="U9" s="168"/>
      <c r="V9" s="117" t="s">
        <v>197</v>
      </c>
      <c r="W9" s="231">
        <f t="shared" si="2"/>
        <v>0</v>
      </c>
      <c r="X9" s="6">
        <f t="shared" si="3"/>
        <v>14</v>
      </c>
    </row>
    <row r="10" spans="1:34" ht="13" x14ac:dyDescent="0.15">
      <c r="A10" s="15" t="s">
        <v>3515</v>
      </c>
      <c r="B10" s="18" t="s">
        <v>3715</v>
      </c>
      <c r="C10" s="293">
        <v>9</v>
      </c>
      <c r="D10" s="20" t="s">
        <v>395</v>
      </c>
      <c r="E10" s="20">
        <v>70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3722</v>
      </c>
      <c r="B11" s="18" t="s">
        <v>3715</v>
      </c>
      <c r="C11" s="293">
        <v>10</v>
      </c>
      <c r="D11" s="20" t="s">
        <v>395</v>
      </c>
      <c r="E11" s="20">
        <v>120</v>
      </c>
      <c r="F11" s="18" t="s">
        <v>398</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3723</v>
      </c>
      <c r="B12" s="18" t="s">
        <v>3715</v>
      </c>
      <c r="C12" s="293">
        <v>11</v>
      </c>
      <c r="D12" s="20" t="s">
        <v>389</v>
      </c>
      <c r="E12" s="20">
        <v>60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3724</v>
      </c>
      <c r="B13" s="18" t="s">
        <v>3715</v>
      </c>
      <c r="C13" s="293">
        <v>12</v>
      </c>
      <c r="D13" s="20" t="s">
        <v>389</v>
      </c>
      <c r="E13" s="20">
        <v>110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3725</v>
      </c>
      <c r="B14" s="18" t="s">
        <v>3715</v>
      </c>
      <c r="C14" s="293">
        <v>13</v>
      </c>
      <c r="D14" s="20" t="s">
        <v>389</v>
      </c>
      <c r="E14" s="20">
        <v>280</v>
      </c>
      <c r="F14" s="18" t="s">
        <v>393</v>
      </c>
      <c r="G14" s="19" t="s">
        <v>197</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3726</v>
      </c>
      <c r="B15" s="18" t="s">
        <v>3715</v>
      </c>
      <c r="C15" s="293">
        <v>14</v>
      </c>
      <c r="D15" s="20" t="s">
        <v>389</v>
      </c>
      <c r="E15" s="20">
        <v>210</v>
      </c>
      <c r="F15" s="18" t="s">
        <v>393</v>
      </c>
      <c r="G15" s="19" t="s">
        <v>197</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3727</v>
      </c>
      <c r="B16" s="18" t="s">
        <v>3715</v>
      </c>
      <c r="C16" s="293">
        <v>15</v>
      </c>
      <c r="D16" s="20" t="s">
        <v>389</v>
      </c>
      <c r="E16" s="20">
        <v>320</v>
      </c>
      <c r="F16" s="18" t="s">
        <v>3519</v>
      </c>
      <c r="G16" s="19" t="s">
        <v>197</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3728</v>
      </c>
      <c r="B17" s="18" t="s">
        <v>3715</v>
      </c>
      <c r="C17" s="293">
        <v>16</v>
      </c>
      <c r="D17" s="20" t="s">
        <v>385</v>
      </c>
      <c r="E17" s="20">
        <v>210</v>
      </c>
      <c r="F17" s="18" t="s">
        <v>393</v>
      </c>
      <c r="G17" s="19" t="s">
        <v>197</v>
      </c>
      <c r="H17" s="71" t="s">
        <v>387</v>
      </c>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3729</v>
      </c>
      <c r="B18" s="18" t="s">
        <v>3715</v>
      </c>
      <c r="C18" s="293">
        <v>17</v>
      </c>
      <c r="D18" s="20" t="s">
        <v>385</v>
      </c>
      <c r="E18" s="20">
        <v>320</v>
      </c>
      <c r="F18" s="18" t="s">
        <v>3519</v>
      </c>
      <c r="G18" s="19" t="s">
        <v>197</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3730</v>
      </c>
      <c r="B19" s="18" t="s">
        <v>3715</v>
      </c>
      <c r="C19" s="293">
        <v>18</v>
      </c>
      <c r="D19" s="20" t="s">
        <v>385</v>
      </c>
      <c r="E19" s="20">
        <v>60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3731</v>
      </c>
      <c r="B20" s="18" t="s">
        <v>3715</v>
      </c>
      <c r="C20" s="293">
        <v>19</v>
      </c>
      <c r="D20" s="20" t="s">
        <v>385</v>
      </c>
      <c r="E20" s="20">
        <v>90</v>
      </c>
      <c r="F20" s="18" t="s">
        <v>398</v>
      </c>
      <c r="G20" s="19"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3732</v>
      </c>
      <c r="B21" s="18" t="s">
        <v>3715</v>
      </c>
      <c r="C21" s="293">
        <v>20</v>
      </c>
      <c r="D21" s="20" t="s">
        <v>385</v>
      </c>
      <c r="E21" s="20">
        <v>150</v>
      </c>
      <c r="F21" s="18" t="s">
        <v>386</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3733</v>
      </c>
      <c r="B22" s="18" t="s">
        <v>3715</v>
      </c>
      <c r="C22" s="293">
        <v>21</v>
      </c>
      <c r="D22" s="20" t="s">
        <v>385</v>
      </c>
      <c r="E22" s="20">
        <v>190</v>
      </c>
      <c r="F22" s="18" t="s">
        <v>393</v>
      </c>
      <c r="G22" s="19" t="s">
        <v>197</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3734</v>
      </c>
      <c r="B23" s="18" t="s">
        <v>3715</v>
      </c>
      <c r="C23" s="293">
        <v>22</v>
      </c>
      <c r="D23" s="20" t="s">
        <v>385</v>
      </c>
      <c r="E23" s="20">
        <v>170</v>
      </c>
      <c r="F23" s="18" t="s">
        <v>393</v>
      </c>
      <c r="G23" s="19" t="s">
        <v>197</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3735</v>
      </c>
      <c r="B24" s="18" t="s">
        <v>3715</v>
      </c>
      <c r="C24" s="293">
        <v>23</v>
      </c>
      <c r="D24" s="20" t="s">
        <v>385</v>
      </c>
      <c r="E24" s="20">
        <v>310</v>
      </c>
      <c r="F24" s="18" t="s">
        <v>3519</v>
      </c>
      <c r="G24" s="19" t="s">
        <v>197</v>
      </c>
      <c r="H24" s="71" t="s">
        <v>387</v>
      </c>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3736</v>
      </c>
      <c r="B25" s="18" t="s">
        <v>3715</v>
      </c>
      <c r="C25" s="293">
        <v>24</v>
      </c>
      <c r="D25" s="20" t="s">
        <v>400</v>
      </c>
      <c r="E25" s="20">
        <v>70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3737</v>
      </c>
      <c r="B26" s="18" t="s">
        <v>3715</v>
      </c>
      <c r="C26" s="293">
        <v>25</v>
      </c>
      <c r="D26" s="20" t="s">
        <v>400</v>
      </c>
      <c r="E26" s="20">
        <v>110</v>
      </c>
      <c r="F26" s="18" t="s">
        <v>398</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3738</v>
      </c>
      <c r="B27" s="18" t="s">
        <v>3715</v>
      </c>
      <c r="C27" s="293">
        <v>26</v>
      </c>
      <c r="D27" s="20" t="s">
        <v>400</v>
      </c>
      <c r="E27" s="20">
        <v>170</v>
      </c>
      <c r="F27" s="18" t="s">
        <v>386</v>
      </c>
      <c r="G27" s="21"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3739</v>
      </c>
      <c r="B28" s="18" t="s">
        <v>3715</v>
      </c>
      <c r="C28" s="293">
        <v>27</v>
      </c>
      <c r="D28" s="20" t="s">
        <v>400</v>
      </c>
      <c r="E28" s="20">
        <v>210</v>
      </c>
      <c r="F28" s="18" t="s">
        <v>393</v>
      </c>
      <c r="G28" s="19" t="s">
        <v>197</v>
      </c>
      <c r="H28" s="71" t="s">
        <v>387</v>
      </c>
      <c r="I28" s="71" t="s">
        <v>387</v>
      </c>
      <c r="J28" s="71"/>
      <c r="K28" s="71" t="s">
        <v>387</v>
      </c>
      <c r="R28" s="117" t="s">
        <v>257</v>
      </c>
      <c r="S28" s="231">
        <f t="shared" si="0"/>
        <v>0</v>
      </c>
      <c r="T28" s="159">
        <f t="shared" si="1"/>
        <v>0</v>
      </c>
      <c r="U28" s="168"/>
      <c r="V28" s="117" t="s">
        <v>257</v>
      </c>
      <c r="W28" s="231">
        <f t="shared" si="2"/>
        <v>0</v>
      </c>
      <c r="X28" s="6">
        <f t="shared" si="3"/>
        <v>5</v>
      </c>
    </row>
    <row r="29" spans="1:24" ht="14" thickBot="1" x14ac:dyDescent="0.2">
      <c r="A29" s="15" t="s">
        <v>3740</v>
      </c>
      <c r="B29" s="18" t="s">
        <v>3715</v>
      </c>
      <c r="C29" s="293">
        <v>28</v>
      </c>
      <c r="D29" s="20" t="s">
        <v>400</v>
      </c>
      <c r="E29" s="20">
        <v>140</v>
      </c>
      <c r="F29" s="18" t="s">
        <v>393</v>
      </c>
      <c r="G29" s="21" t="s">
        <v>185</v>
      </c>
      <c r="H29" s="71" t="s">
        <v>387</v>
      </c>
      <c r="I29" s="71" t="s">
        <v>387</v>
      </c>
      <c r="J29" s="71"/>
      <c r="K29" s="71"/>
      <c r="R29" s="166" t="s">
        <v>260</v>
      </c>
      <c r="S29" s="232">
        <f t="shared" si="0"/>
        <v>0</v>
      </c>
      <c r="T29" s="192">
        <f t="shared" si="1"/>
        <v>0</v>
      </c>
      <c r="U29" s="168"/>
      <c r="V29" s="166" t="s">
        <v>260</v>
      </c>
      <c r="W29" s="232">
        <f t="shared" si="2"/>
        <v>0</v>
      </c>
      <c r="X29" s="7">
        <f t="shared" si="3"/>
        <v>7</v>
      </c>
    </row>
    <row r="30" spans="1:24" ht="14" thickBot="1" x14ac:dyDescent="0.2">
      <c r="A30" s="15" t="s">
        <v>3741</v>
      </c>
      <c r="B30" s="18" t="s">
        <v>3715</v>
      </c>
      <c r="C30" s="293">
        <v>29</v>
      </c>
      <c r="D30" s="20" t="s">
        <v>400</v>
      </c>
      <c r="E30" s="20">
        <v>70</v>
      </c>
      <c r="F30" s="18" t="s">
        <v>393</v>
      </c>
      <c r="G30" s="21" t="s">
        <v>173</v>
      </c>
      <c r="H30" s="71" t="s">
        <v>387</v>
      </c>
      <c r="I30" s="71" t="s">
        <v>387</v>
      </c>
      <c r="J30" s="71"/>
      <c r="K30" s="71"/>
      <c r="R30" s="160" t="s">
        <v>86</v>
      </c>
      <c r="S30" s="161"/>
      <c r="T30" s="175">
        <f>SUM(T31:T57)</f>
        <v>0</v>
      </c>
      <c r="U30" s="168"/>
      <c r="V30" s="177" t="s">
        <v>88</v>
      </c>
      <c r="W30" s="213"/>
      <c r="X30" s="215">
        <f>SUM(X31:X57)</f>
        <v>54</v>
      </c>
    </row>
    <row r="31" spans="1:24" ht="13" x14ac:dyDescent="0.15">
      <c r="A31" s="15" t="s">
        <v>3742</v>
      </c>
      <c r="B31" s="18" t="s">
        <v>3715</v>
      </c>
      <c r="C31" s="293">
        <v>30</v>
      </c>
      <c r="D31" s="20" t="s">
        <v>400</v>
      </c>
      <c r="E31" s="20">
        <v>120</v>
      </c>
      <c r="F31" s="18" t="s">
        <v>398</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21</v>
      </c>
    </row>
    <row r="32" spans="1:24" ht="13" x14ac:dyDescent="0.15">
      <c r="A32" s="15" t="s">
        <v>3743</v>
      </c>
      <c r="B32" s="18" t="s">
        <v>3715</v>
      </c>
      <c r="C32" s="293">
        <v>31</v>
      </c>
      <c r="D32" s="20" t="s">
        <v>400</v>
      </c>
      <c r="E32" s="20">
        <v>70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23</v>
      </c>
    </row>
    <row r="33" spans="1:24" ht="13" x14ac:dyDescent="0.15">
      <c r="A33" s="15" t="s">
        <v>3744</v>
      </c>
      <c r="B33" s="18" t="s">
        <v>3715</v>
      </c>
      <c r="C33" s="293">
        <v>32</v>
      </c>
      <c r="D33" s="20" t="s">
        <v>400</v>
      </c>
      <c r="E33" s="20">
        <v>210</v>
      </c>
      <c r="F33" s="18" t="s">
        <v>393</v>
      </c>
      <c r="G33" s="19" t="s">
        <v>197</v>
      </c>
      <c r="H33" s="71" t="s">
        <v>387</v>
      </c>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3745</v>
      </c>
      <c r="B34" s="18" t="s">
        <v>3715</v>
      </c>
      <c r="C34" s="293">
        <v>33</v>
      </c>
      <c r="D34" s="20" t="s">
        <v>858</v>
      </c>
      <c r="E34" s="20">
        <v>70</v>
      </c>
      <c r="F34" s="18" t="s">
        <v>393</v>
      </c>
      <c r="G34" s="19" t="s">
        <v>173</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3746</v>
      </c>
      <c r="B35" s="18" t="s">
        <v>3715</v>
      </c>
      <c r="C35" s="293">
        <v>34</v>
      </c>
      <c r="D35" s="20" t="s">
        <v>858</v>
      </c>
      <c r="E35" s="20">
        <v>120</v>
      </c>
      <c r="F35" s="18" t="s">
        <v>398</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3747</v>
      </c>
      <c r="B36" s="18" t="s">
        <v>3715</v>
      </c>
      <c r="C36" s="293">
        <v>35</v>
      </c>
      <c r="D36" s="20" t="s">
        <v>858</v>
      </c>
      <c r="E36" s="20">
        <v>70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3748</v>
      </c>
      <c r="B37" s="18" t="s">
        <v>3715</v>
      </c>
      <c r="C37" s="293">
        <v>36</v>
      </c>
      <c r="D37" s="20" t="s">
        <v>858</v>
      </c>
      <c r="E37" s="20">
        <v>100</v>
      </c>
      <c r="F37" s="18" t="s">
        <v>398</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3749</v>
      </c>
      <c r="B38" s="18" t="s">
        <v>3715</v>
      </c>
      <c r="C38" s="293">
        <v>37</v>
      </c>
      <c r="D38" s="20" t="s">
        <v>858</v>
      </c>
      <c r="E38" s="20">
        <v>170</v>
      </c>
      <c r="F38" s="18" t="s">
        <v>386</v>
      </c>
      <c r="G38" s="21" t="s">
        <v>185</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3750</v>
      </c>
      <c r="B39" s="18" t="s">
        <v>3715</v>
      </c>
      <c r="C39" s="293">
        <v>38</v>
      </c>
      <c r="D39" s="20" t="s">
        <v>858</v>
      </c>
      <c r="E39" s="20">
        <v>100</v>
      </c>
      <c r="F39" s="18" t="s">
        <v>393</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3751</v>
      </c>
      <c r="B40" s="18" t="s">
        <v>3715</v>
      </c>
      <c r="C40" s="293">
        <v>39</v>
      </c>
      <c r="D40" s="20" t="s">
        <v>858</v>
      </c>
      <c r="E40" s="20">
        <v>70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3752</v>
      </c>
      <c r="B41" s="18" t="s">
        <v>3715</v>
      </c>
      <c r="C41" s="293">
        <v>40</v>
      </c>
      <c r="D41" s="20" t="s">
        <v>858</v>
      </c>
      <c r="E41" s="20">
        <v>100</v>
      </c>
      <c r="F41" s="18" t="s">
        <v>398</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3753</v>
      </c>
      <c r="B42" s="18" t="s">
        <v>3715</v>
      </c>
      <c r="C42" s="293">
        <v>41</v>
      </c>
      <c r="D42" s="20" t="s">
        <v>858</v>
      </c>
      <c r="E42" s="20">
        <v>70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3754</v>
      </c>
      <c r="B43" s="18" t="s">
        <v>3715</v>
      </c>
      <c r="C43" s="293">
        <v>42</v>
      </c>
      <c r="D43" s="20" t="s">
        <v>858</v>
      </c>
      <c r="E43" s="20">
        <v>120</v>
      </c>
      <c r="F43" s="18" t="s">
        <v>398</v>
      </c>
      <c r="G43" s="2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3755</v>
      </c>
      <c r="B44" s="18" t="s">
        <v>3715</v>
      </c>
      <c r="C44" s="293">
        <v>43</v>
      </c>
      <c r="D44" s="20" t="s">
        <v>858</v>
      </c>
      <c r="E44" s="20">
        <v>60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3756</v>
      </c>
      <c r="B45" s="18" t="s">
        <v>3715</v>
      </c>
      <c r="C45" s="293">
        <v>44</v>
      </c>
      <c r="D45" s="20" t="s">
        <v>858</v>
      </c>
      <c r="E45" s="20">
        <v>60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3757</v>
      </c>
      <c r="B46" s="18" t="s">
        <v>3715</v>
      </c>
      <c r="C46" s="293">
        <v>45</v>
      </c>
      <c r="D46" s="20" t="s">
        <v>858</v>
      </c>
      <c r="E46" s="20">
        <v>120</v>
      </c>
      <c r="F46" s="18" t="s">
        <v>398</v>
      </c>
      <c r="G46" s="21"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3758</v>
      </c>
      <c r="B47" s="18" t="s">
        <v>3715</v>
      </c>
      <c r="C47" s="293">
        <v>46</v>
      </c>
      <c r="D47" s="20" t="s">
        <v>858</v>
      </c>
      <c r="E47" s="20">
        <v>70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3759</v>
      </c>
      <c r="B48" s="18" t="s">
        <v>3715</v>
      </c>
      <c r="C48" s="293">
        <v>47</v>
      </c>
      <c r="D48" s="20" t="s">
        <v>847</v>
      </c>
      <c r="E48" s="20">
        <v>220</v>
      </c>
      <c r="F48" s="18" t="s">
        <v>393</v>
      </c>
      <c r="G48" s="19" t="s">
        <v>197</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3760</v>
      </c>
      <c r="B49" s="18" t="s">
        <v>3715</v>
      </c>
      <c r="C49" s="293">
        <v>48</v>
      </c>
      <c r="D49" s="20" t="s">
        <v>392</v>
      </c>
      <c r="E49" s="20">
        <v>50</v>
      </c>
      <c r="F49" s="18" t="s">
        <v>393</v>
      </c>
      <c r="G49" s="21"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3761</v>
      </c>
      <c r="B50" s="18" t="s">
        <v>3715</v>
      </c>
      <c r="C50" s="293">
        <v>49</v>
      </c>
      <c r="D50" s="20" t="s">
        <v>392</v>
      </c>
      <c r="E50" s="20">
        <v>110</v>
      </c>
      <c r="F50" s="18" t="s">
        <v>398</v>
      </c>
      <c r="G50" s="19" t="s">
        <v>185</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3579</v>
      </c>
      <c r="B51" s="18" t="s">
        <v>3715</v>
      </c>
      <c r="C51" s="293">
        <v>50</v>
      </c>
      <c r="D51" s="20" t="s">
        <v>469</v>
      </c>
      <c r="E51" s="20"/>
      <c r="F51" s="18" t="s">
        <v>1069</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481</v>
      </c>
      <c r="B52" s="18" t="s">
        <v>3715</v>
      </c>
      <c r="C52" s="293">
        <v>51</v>
      </c>
      <c r="D52" s="20" t="s">
        <v>469</v>
      </c>
      <c r="E52" s="20"/>
      <c r="F52" s="18" t="s">
        <v>1542</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1431</v>
      </c>
      <c r="B53" s="18" t="s">
        <v>3715</v>
      </c>
      <c r="C53" s="293">
        <v>52</v>
      </c>
      <c r="D53" s="20" t="s">
        <v>469</v>
      </c>
      <c r="E53" s="20"/>
      <c r="F53" s="18" t="s">
        <v>1542</v>
      </c>
      <c r="G53" s="21"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3582</v>
      </c>
      <c r="B54" s="18" t="s">
        <v>3715</v>
      </c>
      <c r="C54" s="293">
        <v>53</v>
      </c>
      <c r="D54" s="20" t="s">
        <v>469</v>
      </c>
      <c r="E54" s="20"/>
      <c r="F54" s="18" t="s">
        <v>1069</v>
      </c>
      <c r="G54" s="19"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1159</v>
      </c>
      <c r="B55" s="18" t="s">
        <v>3715</v>
      </c>
      <c r="C55" s="293">
        <v>54</v>
      </c>
      <c r="D55" s="20" t="s">
        <v>469</v>
      </c>
      <c r="E55" s="20"/>
      <c r="F55" s="18" t="s">
        <v>1542</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3700</v>
      </c>
      <c r="B56" s="18" t="s">
        <v>3715</v>
      </c>
      <c r="C56" s="293">
        <v>55</v>
      </c>
      <c r="D56" s="20" t="s">
        <v>469</v>
      </c>
      <c r="E56" s="20"/>
      <c r="F56" s="18" t="s">
        <v>1069</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3583</v>
      </c>
      <c r="B57" s="18" t="s">
        <v>3715</v>
      </c>
      <c r="C57" s="293">
        <v>56</v>
      </c>
      <c r="D57" s="20" t="s">
        <v>469</v>
      </c>
      <c r="E57" s="20"/>
      <c r="F57" s="18" t="s">
        <v>1069</v>
      </c>
      <c r="G57" s="2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3657</v>
      </c>
      <c r="B58" s="18" t="s">
        <v>3715</v>
      </c>
      <c r="C58" s="293">
        <v>57</v>
      </c>
      <c r="D58" s="20" t="s">
        <v>469</v>
      </c>
      <c r="E58" s="20"/>
      <c r="F58" s="18" t="s">
        <v>1069</v>
      </c>
      <c r="G58" s="21" t="s">
        <v>177</v>
      </c>
      <c r="H58" s="71" t="s">
        <v>387</v>
      </c>
      <c r="I58" s="71" t="s">
        <v>387</v>
      </c>
      <c r="J58" s="71"/>
      <c r="K58" s="71"/>
      <c r="U58" s="168"/>
      <c r="V58" s="177" t="s">
        <v>447</v>
      </c>
      <c r="W58" s="189"/>
      <c r="X58" s="190">
        <f>SUM(X59:X85)</f>
        <v>134</v>
      </c>
    </row>
    <row r="59" spans="1:24" ht="13" x14ac:dyDescent="0.15">
      <c r="A59" s="15" t="s">
        <v>3702</v>
      </c>
      <c r="B59" s="18" t="s">
        <v>3715</v>
      </c>
      <c r="C59" s="293">
        <v>58</v>
      </c>
      <c r="D59" s="20" t="s">
        <v>469</v>
      </c>
      <c r="E59" s="20"/>
      <c r="F59" s="18" t="s">
        <v>1069</v>
      </c>
      <c r="G59" s="21" t="s">
        <v>177</v>
      </c>
      <c r="H59" s="71" t="s">
        <v>387</v>
      </c>
      <c r="I59" s="71" t="s">
        <v>387</v>
      </c>
      <c r="J59" s="71"/>
      <c r="K59" s="71"/>
      <c r="U59" s="239"/>
      <c r="V59" s="116" t="s">
        <v>173</v>
      </c>
      <c r="W59" s="211">
        <f t="shared" ref="W59:X74" si="8">S3+S31+W3+W31</f>
        <v>0</v>
      </c>
      <c r="X59" s="64">
        <f t="shared" si="8"/>
        <v>42</v>
      </c>
    </row>
    <row r="60" spans="1:24" ht="13" x14ac:dyDescent="0.15">
      <c r="A60" s="15" t="s">
        <v>549</v>
      </c>
      <c r="B60" s="18" t="s">
        <v>3715</v>
      </c>
      <c r="C60" s="293">
        <v>59</v>
      </c>
      <c r="D60" s="20" t="s">
        <v>469</v>
      </c>
      <c r="E60" s="20"/>
      <c r="F60" s="18" t="s">
        <v>1542</v>
      </c>
      <c r="G60" s="21" t="s">
        <v>173</v>
      </c>
      <c r="H60" s="71" t="s">
        <v>387</v>
      </c>
      <c r="I60" s="71" t="s">
        <v>387</v>
      </c>
      <c r="J60" s="71"/>
      <c r="K60" s="71"/>
      <c r="U60" s="239"/>
      <c r="V60" s="117" t="s">
        <v>177</v>
      </c>
      <c r="W60" s="158">
        <f t="shared" si="8"/>
        <v>0</v>
      </c>
      <c r="X60" s="159">
        <f t="shared" si="8"/>
        <v>46</v>
      </c>
    </row>
    <row r="61" spans="1:24" ht="13" x14ac:dyDescent="0.15">
      <c r="A61" s="15" t="s">
        <v>2600</v>
      </c>
      <c r="B61" s="18" t="s">
        <v>3715</v>
      </c>
      <c r="C61" s="293">
        <v>60</v>
      </c>
      <c r="D61" s="20" t="s">
        <v>469</v>
      </c>
      <c r="E61" s="20"/>
      <c r="F61" s="18" t="s">
        <v>1069</v>
      </c>
      <c r="G61" s="19" t="s">
        <v>177</v>
      </c>
      <c r="H61" s="71" t="s">
        <v>387</v>
      </c>
      <c r="I61" s="71" t="s">
        <v>387</v>
      </c>
      <c r="J61" s="71"/>
      <c r="K61" s="71"/>
      <c r="U61" s="239"/>
      <c r="V61" s="117" t="s">
        <v>181</v>
      </c>
      <c r="W61" s="158">
        <f t="shared" si="8"/>
        <v>0</v>
      </c>
      <c r="X61" s="159">
        <f t="shared" si="8"/>
        <v>0</v>
      </c>
    </row>
    <row r="62" spans="1:24" ht="13" x14ac:dyDescent="0.15">
      <c r="A62" s="15" t="s">
        <v>493</v>
      </c>
      <c r="B62" s="18" t="s">
        <v>3715</v>
      </c>
      <c r="C62" s="293">
        <v>61</v>
      </c>
      <c r="D62" s="20" t="s">
        <v>469</v>
      </c>
      <c r="E62" s="20"/>
      <c r="F62" s="18" t="s">
        <v>1542</v>
      </c>
      <c r="G62" s="19" t="s">
        <v>173</v>
      </c>
      <c r="H62" s="71" t="s">
        <v>387</v>
      </c>
      <c r="I62" s="71" t="s">
        <v>387</v>
      </c>
      <c r="J62" s="71"/>
      <c r="K62" s="71"/>
      <c r="U62" s="239"/>
      <c r="V62" s="117" t="s">
        <v>185</v>
      </c>
      <c r="W62" s="158">
        <f t="shared" si="8"/>
        <v>0</v>
      </c>
      <c r="X62" s="159">
        <f t="shared" si="8"/>
        <v>20</v>
      </c>
    </row>
    <row r="63" spans="1:24" ht="13" x14ac:dyDescent="0.15">
      <c r="A63" s="15" t="s">
        <v>3587</v>
      </c>
      <c r="B63" s="18" t="s">
        <v>3715</v>
      </c>
      <c r="C63" s="293">
        <v>62</v>
      </c>
      <c r="D63" s="20" t="s">
        <v>469</v>
      </c>
      <c r="E63" s="20"/>
      <c r="F63" s="18" t="s">
        <v>1069</v>
      </c>
      <c r="G63" s="19" t="s">
        <v>185</v>
      </c>
      <c r="H63" s="71" t="s">
        <v>387</v>
      </c>
      <c r="I63" s="71" t="s">
        <v>387</v>
      </c>
      <c r="J63" s="71"/>
      <c r="K63" s="71"/>
      <c r="U63" s="239"/>
      <c r="V63" s="117" t="s">
        <v>189</v>
      </c>
      <c r="W63" s="158">
        <f t="shared" si="8"/>
        <v>0</v>
      </c>
      <c r="X63" s="159">
        <f t="shared" si="8"/>
        <v>0</v>
      </c>
    </row>
    <row r="64" spans="1:24" ht="13" x14ac:dyDescent="0.15">
      <c r="A64" s="15" t="s">
        <v>3588</v>
      </c>
      <c r="B64" s="18" t="s">
        <v>3715</v>
      </c>
      <c r="C64" s="293">
        <v>63</v>
      </c>
      <c r="D64" s="20" t="s">
        <v>469</v>
      </c>
      <c r="E64" s="20"/>
      <c r="F64" s="18" t="s">
        <v>1542</v>
      </c>
      <c r="G64" s="21" t="s">
        <v>177</v>
      </c>
      <c r="H64" s="71" t="s">
        <v>387</v>
      </c>
      <c r="I64" s="71" t="s">
        <v>387</v>
      </c>
      <c r="J64" s="71"/>
      <c r="K64" s="71"/>
      <c r="U64" s="240"/>
      <c r="V64" s="117" t="s">
        <v>193</v>
      </c>
      <c r="W64" s="158">
        <f t="shared" si="8"/>
        <v>0</v>
      </c>
      <c r="X64" s="159">
        <f t="shared" si="8"/>
        <v>0</v>
      </c>
    </row>
    <row r="65" spans="1:24" ht="14" thickBot="1" x14ac:dyDescent="0.2">
      <c r="A65" s="15" t="s">
        <v>9026</v>
      </c>
      <c r="B65" s="18" t="s">
        <v>3715</v>
      </c>
      <c r="C65" s="293">
        <v>64</v>
      </c>
      <c r="D65" s="20" t="s">
        <v>469</v>
      </c>
      <c r="E65" s="20"/>
      <c r="F65" s="18" t="s">
        <v>1542</v>
      </c>
      <c r="G65" s="19" t="s">
        <v>177</v>
      </c>
      <c r="H65" s="71" t="s">
        <v>387</v>
      </c>
      <c r="I65" s="71" t="s">
        <v>387</v>
      </c>
      <c r="J65" s="71"/>
      <c r="K65" s="71"/>
      <c r="U65" s="241"/>
      <c r="V65" s="117" t="s">
        <v>197</v>
      </c>
      <c r="W65" s="158">
        <f t="shared" si="8"/>
        <v>0</v>
      </c>
      <c r="X65" s="159">
        <f t="shared" si="8"/>
        <v>14</v>
      </c>
    </row>
    <row r="66" spans="1:24" ht="14" thickBot="1" x14ac:dyDescent="0.2">
      <c r="A66" s="15" t="s">
        <v>3661</v>
      </c>
      <c r="B66" s="18" t="s">
        <v>3715</v>
      </c>
      <c r="C66" s="293">
        <v>65</v>
      </c>
      <c r="D66" s="20" t="s">
        <v>469</v>
      </c>
      <c r="E66" s="20"/>
      <c r="F66" s="18" t="s">
        <v>1069</v>
      </c>
      <c r="G66" s="19" t="s">
        <v>177</v>
      </c>
      <c r="H66" s="71" t="s">
        <v>387</v>
      </c>
      <c r="I66" s="71" t="s">
        <v>387</v>
      </c>
      <c r="J66" s="71"/>
      <c r="K66" s="71"/>
      <c r="U66" s="241"/>
      <c r="V66" s="117" t="s">
        <v>201</v>
      </c>
      <c r="W66" s="158">
        <f t="shared" si="8"/>
        <v>0</v>
      </c>
      <c r="X66" s="159">
        <f t="shared" si="8"/>
        <v>0</v>
      </c>
    </row>
    <row r="67" spans="1:24" ht="14" thickBot="1" x14ac:dyDescent="0.2">
      <c r="A67" s="15" t="s">
        <v>3762</v>
      </c>
      <c r="B67" s="18" t="s">
        <v>3715</v>
      </c>
      <c r="C67" s="293">
        <v>66</v>
      </c>
      <c r="D67" s="20" t="s">
        <v>469</v>
      </c>
      <c r="E67" s="20"/>
      <c r="F67" s="18" t="s">
        <v>1542</v>
      </c>
      <c r="G67" s="21" t="s">
        <v>177</v>
      </c>
      <c r="H67" s="71" t="s">
        <v>387</v>
      </c>
      <c r="I67" s="71" t="s">
        <v>387</v>
      </c>
      <c r="J67" s="71"/>
      <c r="K67" s="71"/>
      <c r="U67" s="241"/>
      <c r="V67" s="117" t="s">
        <v>205</v>
      </c>
      <c r="W67" s="158">
        <f t="shared" si="8"/>
        <v>0</v>
      </c>
      <c r="X67" s="159">
        <f t="shared" si="8"/>
        <v>0</v>
      </c>
    </row>
    <row r="68" spans="1:24" ht="14" thickBot="1" x14ac:dyDescent="0.2">
      <c r="A68" s="15" t="s">
        <v>3589</v>
      </c>
      <c r="B68" s="18" t="s">
        <v>3715</v>
      </c>
      <c r="C68" s="293">
        <v>67</v>
      </c>
      <c r="D68" s="20" t="s">
        <v>469</v>
      </c>
      <c r="E68" s="20"/>
      <c r="F68" s="18" t="s">
        <v>1069</v>
      </c>
      <c r="G68" s="21" t="s">
        <v>177</v>
      </c>
      <c r="H68" s="71" t="s">
        <v>387</v>
      </c>
      <c r="I68" s="71" t="s">
        <v>387</v>
      </c>
      <c r="J68" s="71"/>
      <c r="K68" s="71"/>
      <c r="U68" s="241"/>
      <c r="V68" s="117" t="s">
        <v>209</v>
      </c>
      <c r="W68" s="158">
        <f t="shared" si="8"/>
        <v>0</v>
      </c>
      <c r="X68" s="159">
        <f t="shared" si="8"/>
        <v>0</v>
      </c>
    </row>
    <row r="69" spans="1:24" ht="14" thickBot="1" x14ac:dyDescent="0.2">
      <c r="A69" s="15" t="s">
        <v>3663</v>
      </c>
      <c r="B69" s="18" t="s">
        <v>3715</v>
      </c>
      <c r="C69" s="293">
        <v>68</v>
      </c>
      <c r="D69" s="20" t="s">
        <v>469</v>
      </c>
      <c r="E69" s="20"/>
      <c r="F69" s="18" t="s">
        <v>721</v>
      </c>
      <c r="G69" s="21" t="s">
        <v>177</v>
      </c>
      <c r="H69" s="71" t="s">
        <v>387</v>
      </c>
      <c r="I69" s="71" t="s">
        <v>387</v>
      </c>
      <c r="J69" s="71"/>
      <c r="K69" s="71"/>
      <c r="U69" s="241"/>
      <c r="V69" s="117" t="s">
        <v>9125</v>
      </c>
      <c r="W69" s="158">
        <f t="shared" si="8"/>
        <v>0</v>
      </c>
      <c r="X69" s="159">
        <f t="shared" si="8"/>
        <v>0</v>
      </c>
    </row>
    <row r="70" spans="1:24" ht="14" thickBot="1" x14ac:dyDescent="0.2">
      <c r="A70" s="15" t="s">
        <v>3726</v>
      </c>
      <c r="B70" s="18" t="s">
        <v>3715</v>
      </c>
      <c r="C70" s="293">
        <v>69</v>
      </c>
      <c r="D70" s="20" t="s">
        <v>389</v>
      </c>
      <c r="E70" s="20">
        <v>210</v>
      </c>
      <c r="F70" s="18" t="s">
        <v>393</v>
      </c>
      <c r="G70" s="19" t="s">
        <v>257</v>
      </c>
      <c r="H70" s="71" t="s">
        <v>387</v>
      </c>
      <c r="I70" s="71" t="s">
        <v>387</v>
      </c>
      <c r="J70" s="71"/>
      <c r="K70" s="71" t="s">
        <v>387</v>
      </c>
      <c r="U70" s="241"/>
      <c r="V70" s="118" t="s">
        <v>213</v>
      </c>
      <c r="W70" s="158">
        <f t="shared" si="8"/>
        <v>0</v>
      </c>
      <c r="X70" s="159">
        <f t="shared" si="8"/>
        <v>0</v>
      </c>
    </row>
    <row r="71" spans="1:24" ht="14" thickBot="1" x14ac:dyDescent="0.2">
      <c r="A71" s="15" t="s">
        <v>3728</v>
      </c>
      <c r="B71" s="18" t="s">
        <v>3715</v>
      </c>
      <c r="C71" s="293">
        <v>70</v>
      </c>
      <c r="D71" s="20" t="s">
        <v>385</v>
      </c>
      <c r="E71" s="20">
        <v>210</v>
      </c>
      <c r="F71" s="18" t="s">
        <v>393</v>
      </c>
      <c r="G71" s="19" t="s">
        <v>257</v>
      </c>
      <c r="H71" s="71" t="s">
        <v>387</v>
      </c>
      <c r="I71" s="71" t="s">
        <v>387</v>
      </c>
      <c r="J71" s="71"/>
      <c r="K71" s="71" t="s">
        <v>387</v>
      </c>
      <c r="U71" s="241"/>
      <c r="V71" s="117" t="s">
        <v>217</v>
      </c>
      <c r="W71" s="158">
        <f t="shared" si="8"/>
        <v>0</v>
      </c>
      <c r="X71" s="159">
        <f t="shared" si="8"/>
        <v>0</v>
      </c>
    </row>
    <row r="72" spans="1:24" ht="14" thickBot="1" x14ac:dyDescent="0.2">
      <c r="A72" s="15" t="s">
        <v>3733</v>
      </c>
      <c r="B72" s="18" t="s">
        <v>3715</v>
      </c>
      <c r="C72" s="293">
        <v>71</v>
      </c>
      <c r="D72" s="20" t="s">
        <v>385</v>
      </c>
      <c r="E72" s="20">
        <v>190</v>
      </c>
      <c r="F72" s="18" t="s">
        <v>393</v>
      </c>
      <c r="G72" s="19" t="s">
        <v>257</v>
      </c>
      <c r="H72" s="71" t="s">
        <v>387</v>
      </c>
      <c r="I72" s="71" t="s">
        <v>387</v>
      </c>
      <c r="J72" s="71"/>
      <c r="K72" s="71" t="s">
        <v>387</v>
      </c>
      <c r="U72" s="241"/>
      <c r="V72" s="117" t="s">
        <v>221</v>
      </c>
      <c r="W72" s="158">
        <f t="shared" si="8"/>
        <v>0</v>
      </c>
      <c r="X72" s="159">
        <f t="shared" si="8"/>
        <v>0</v>
      </c>
    </row>
    <row r="73" spans="1:24" ht="14" thickBot="1" x14ac:dyDescent="0.2">
      <c r="A73" s="15" t="s">
        <v>3744</v>
      </c>
      <c r="B73" s="18" t="s">
        <v>3715</v>
      </c>
      <c r="C73" s="293">
        <v>72</v>
      </c>
      <c r="D73" s="20" t="s">
        <v>400</v>
      </c>
      <c r="E73" s="20">
        <v>210</v>
      </c>
      <c r="F73" s="18" t="s">
        <v>393</v>
      </c>
      <c r="G73" s="19" t="s">
        <v>257</v>
      </c>
      <c r="H73" s="71" t="s">
        <v>387</v>
      </c>
      <c r="I73" s="71" t="s">
        <v>387</v>
      </c>
      <c r="J73" s="71"/>
      <c r="K73" s="71" t="s">
        <v>387</v>
      </c>
      <c r="U73" s="241"/>
      <c r="V73" s="117" t="s">
        <v>225</v>
      </c>
      <c r="W73" s="158">
        <f t="shared" si="8"/>
        <v>0</v>
      </c>
      <c r="X73" s="159">
        <f t="shared" si="8"/>
        <v>0</v>
      </c>
    </row>
    <row r="74" spans="1:24" ht="14" thickBot="1" x14ac:dyDescent="0.2">
      <c r="A74" s="15" t="s">
        <v>3582</v>
      </c>
      <c r="B74" s="18" t="s">
        <v>3715</v>
      </c>
      <c r="C74" s="293">
        <v>73</v>
      </c>
      <c r="D74" s="20" t="s">
        <v>469</v>
      </c>
      <c r="E74" s="20"/>
      <c r="F74" s="18" t="s">
        <v>1069</v>
      </c>
      <c r="G74" s="19" t="s">
        <v>257</v>
      </c>
      <c r="H74" s="71" t="s">
        <v>387</v>
      </c>
      <c r="I74" s="71" t="s">
        <v>387</v>
      </c>
      <c r="J74" s="71"/>
      <c r="K74" s="71" t="s">
        <v>387</v>
      </c>
      <c r="U74" s="241"/>
      <c r="V74" s="117" t="s">
        <v>229</v>
      </c>
      <c r="W74" s="158">
        <f t="shared" si="8"/>
        <v>0</v>
      </c>
      <c r="X74" s="159">
        <f t="shared" si="8"/>
        <v>0</v>
      </c>
    </row>
    <row r="75" spans="1:24" ht="14" thickBot="1" x14ac:dyDescent="0.2">
      <c r="A75" s="15" t="s">
        <v>3671</v>
      </c>
      <c r="B75" s="18" t="s">
        <v>3715</v>
      </c>
      <c r="C75" s="293">
        <v>74</v>
      </c>
      <c r="D75" s="20" t="s">
        <v>395</v>
      </c>
      <c r="E75" s="20">
        <v>330</v>
      </c>
      <c r="F75" s="18" t="s">
        <v>3519</v>
      </c>
      <c r="G75" s="21" t="s">
        <v>260</v>
      </c>
      <c r="H75" s="71" t="s">
        <v>387</v>
      </c>
      <c r="I75" s="71" t="s">
        <v>387</v>
      </c>
      <c r="J75" s="71"/>
      <c r="K75" s="71" t="s">
        <v>387</v>
      </c>
      <c r="U75" s="241"/>
      <c r="V75" s="117" t="s">
        <v>233</v>
      </c>
      <c r="W75" s="158">
        <f t="shared" ref="W75:X85" si="9">S19+S47+W19+W47</f>
        <v>0</v>
      </c>
      <c r="X75" s="159">
        <f t="shared" si="9"/>
        <v>0</v>
      </c>
    </row>
    <row r="76" spans="1:24" ht="14" thickBot="1" x14ac:dyDescent="0.2">
      <c r="A76" s="15" t="s">
        <v>3727</v>
      </c>
      <c r="B76" s="18" t="s">
        <v>3715</v>
      </c>
      <c r="C76" s="293">
        <v>75</v>
      </c>
      <c r="D76" s="20" t="s">
        <v>389</v>
      </c>
      <c r="E76" s="20">
        <v>320</v>
      </c>
      <c r="F76" s="18" t="s">
        <v>3519</v>
      </c>
      <c r="G76" s="21" t="s">
        <v>260</v>
      </c>
      <c r="H76" s="71" t="s">
        <v>387</v>
      </c>
      <c r="I76" s="71" t="s">
        <v>387</v>
      </c>
      <c r="J76" s="71"/>
      <c r="K76" s="71" t="s">
        <v>387</v>
      </c>
      <c r="U76" s="241"/>
      <c r="V76" s="117" t="s">
        <v>9123</v>
      </c>
      <c r="W76" s="158">
        <f t="shared" si="9"/>
        <v>0</v>
      </c>
      <c r="X76" s="159">
        <f t="shared" si="9"/>
        <v>0</v>
      </c>
    </row>
    <row r="77" spans="1:24" ht="14" thickBot="1" x14ac:dyDescent="0.2">
      <c r="A77" s="15" t="s">
        <v>3729</v>
      </c>
      <c r="B77" s="18" t="s">
        <v>3715</v>
      </c>
      <c r="C77" s="293">
        <v>76</v>
      </c>
      <c r="D77" s="20" t="s">
        <v>385</v>
      </c>
      <c r="E77" s="20">
        <v>320</v>
      </c>
      <c r="F77" s="18" t="s">
        <v>3519</v>
      </c>
      <c r="G77" s="21" t="s">
        <v>260</v>
      </c>
      <c r="H77" s="71" t="s">
        <v>387</v>
      </c>
      <c r="I77" s="71" t="s">
        <v>387</v>
      </c>
      <c r="J77" s="71"/>
      <c r="K77" s="71" t="s">
        <v>387</v>
      </c>
      <c r="U77" s="241"/>
      <c r="V77" s="117" t="s">
        <v>237</v>
      </c>
      <c r="W77" s="158">
        <f t="shared" si="9"/>
        <v>0</v>
      </c>
      <c r="X77" s="159">
        <f t="shared" si="9"/>
        <v>0</v>
      </c>
    </row>
    <row r="78" spans="1:24" ht="14" thickBot="1" x14ac:dyDescent="0.2">
      <c r="A78" s="15" t="s">
        <v>3700</v>
      </c>
      <c r="B78" s="18" t="s">
        <v>3715</v>
      </c>
      <c r="C78" s="293">
        <v>77</v>
      </c>
      <c r="D78" s="20" t="s">
        <v>469</v>
      </c>
      <c r="E78" s="20"/>
      <c r="F78" s="18" t="s">
        <v>1069</v>
      </c>
      <c r="G78" s="21" t="s">
        <v>260</v>
      </c>
      <c r="H78" s="71" t="s">
        <v>387</v>
      </c>
      <c r="I78" s="71" t="s">
        <v>387</v>
      </c>
      <c r="J78" s="71"/>
      <c r="K78" s="71" t="s">
        <v>387</v>
      </c>
      <c r="U78" s="241"/>
      <c r="V78" s="117" t="s">
        <v>241</v>
      </c>
      <c r="W78" s="158">
        <f t="shared" si="9"/>
        <v>0</v>
      </c>
      <c r="X78" s="159">
        <f t="shared" si="9"/>
        <v>0</v>
      </c>
    </row>
    <row r="79" spans="1:24" ht="14" thickBot="1" x14ac:dyDescent="0.2">
      <c r="A79" s="15" t="s">
        <v>3702</v>
      </c>
      <c r="B79" s="18" t="s">
        <v>3715</v>
      </c>
      <c r="C79" s="293">
        <v>78</v>
      </c>
      <c r="D79" s="20" t="s">
        <v>469</v>
      </c>
      <c r="E79" s="20"/>
      <c r="F79" s="18" t="s">
        <v>1069</v>
      </c>
      <c r="G79" s="21" t="s">
        <v>260</v>
      </c>
      <c r="H79" s="71" t="s">
        <v>387</v>
      </c>
      <c r="I79" s="71" t="s">
        <v>387</v>
      </c>
      <c r="J79" s="71"/>
      <c r="K79" s="71" t="s">
        <v>387</v>
      </c>
      <c r="U79" s="241"/>
      <c r="V79" s="117" t="s">
        <v>245</v>
      </c>
      <c r="W79" s="158">
        <f t="shared" si="9"/>
        <v>0</v>
      </c>
      <c r="X79" s="159">
        <f t="shared" si="9"/>
        <v>0</v>
      </c>
    </row>
    <row r="80" spans="1:24" ht="14" thickBot="1" x14ac:dyDescent="0.2">
      <c r="A80" s="15" t="s">
        <v>3670</v>
      </c>
      <c r="B80" s="18" t="s">
        <v>3715</v>
      </c>
      <c r="C80" s="293">
        <v>79</v>
      </c>
      <c r="D80" s="20" t="s">
        <v>395</v>
      </c>
      <c r="E80" s="20">
        <v>220</v>
      </c>
      <c r="F80" s="18" t="s">
        <v>393</v>
      </c>
      <c r="G80" s="21" t="s">
        <v>260</v>
      </c>
      <c r="H80" s="71" t="s">
        <v>387</v>
      </c>
      <c r="I80" s="71" t="s">
        <v>387</v>
      </c>
      <c r="J80" s="71"/>
      <c r="K80" s="71" t="s">
        <v>387</v>
      </c>
      <c r="U80" s="241"/>
      <c r="V80" s="117" t="s">
        <v>249</v>
      </c>
      <c r="W80" s="158">
        <f t="shared" si="9"/>
        <v>0</v>
      </c>
      <c r="X80" s="159">
        <f t="shared" si="9"/>
        <v>0</v>
      </c>
    </row>
    <row r="81" spans="1:24" ht="14" thickBot="1" x14ac:dyDescent="0.2">
      <c r="A81" s="15" t="s">
        <v>3762</v>
      </c>
      <c r="B81" s="18" t="s">
        <v>3715</v>
      </c>
      <c r="C81" s="293">
        <v>80</v>
      </c>
      <c r="D81" s="20" t="s">
        <v>469</v>
      </c>
      <c r="E81" s="20"/>
      <c r="F81" s="18" t="s">
        <v>1542</v>
      </c>
      <c r="G81" s="21" t="s">
        <v>260</v>
      </c>
      <c r="H81" s="71" t="s">
        <v>387</v>
      </c>
      <c r="I81" s="71" t="s">
        <v>387</v>
      </c>
      <c r="J81" s="71"/>
      <c r="K81" s="71" t="s">
        <v>387</v>
      </c>
      <c r="U81" s="241"/>
      <c r="V81" s="117" t="s">
        <v>253</v>
      </c>
      <c r="W81" s="158">
        <f t="shared" si="9"/>
        <v>0</v>
      </c>
      <c r="X81" s="159">
        <f t="shared" si="9"/>
        <v>0</v>
      </c>
    </row>
    <row r="82" spans="1:24" ht="13.25" customHeight="1" thickBot="1" x14ac:dyDescent="0.2">
      <c r="U82" s="241"/>
      <c r="V82" s="117" t="s">
        <v>10048</v>
      </c>
      <c r="W82" s="158">
        <f t="shared" si="9"/>
        <v>0</v>
      </c>
      <c r="X82" s="159">
        <f t="shared" si="9"/>
        <v>0</v>
      </c>
    </row>
    <row r="83" spans="1:24" ht="13.25" customHeight="1" thickBot="1" x14ac:dyDescent="0.2">
      <c r="U83" s="241"/>
      <c r="V83" s="117" t="s">
        <v>10124</v>
      </c>
      <c r="W83" s="158">
        <f t="shared" si="9"/>
        <v>0</v>
      </c>
      <c r="X83" s="159">
        <f t="shared" si="9"/>
        <v>0</v>
      </c>
    </row>
    <row r="84" spans="1:24" ht="13.25" customHeight="1" thickBot="1" x14ac:dyDescent="0.2">
      <c r="U84" s="241"/>
      <c r="V84" s="117" t="s">
        <v>257</v>
      </c>
      <c r="W84" s="158">
        <f t="shared" si="9"/>
        <v>0</v>
      </c>
      <c r="X84" s="159">
        <f t="shared" si="9"/>
        <v>5</v>
      </c>
    </row>
    <row r="85" spans="1:24" ht="13.25" customHeight="1" thickBot="1" x14ac:dyDescent="0.2">
      <c r="U85" s="241"/>
      <c r="V85" s="166" t="s">
        <v>260</v>
      </c>
      <c r="W85" s="191">
        <f t="shared" si="9"/>
        <v>0</v>
      </c>
      <c r="X85" s="192">
        <f t="shared" si="9"/>
        <v>7</v>
      </c>
    </row>
  </sheetData>
  <sheetProtection selectLockedCells="1" selectUnlockedCells="1"/>
  <mergeCells count="1">
    <mergeCell ref="Z1:AH1"/>
  </mergeCells>
  <conditionalFormatting sqref="H2:K81">
    <cfRule type="cellIs" dxfId="438" priority="1" stopIfTrue="1" operator="equal">
      <formula>"-"</formula>
    </cfRule>
    <cfRule type="cellIs" dxfId="437" priority="2" stopIfTrue="1" operator="equal">
      <formula>"x"</formula>
    </cfRule>
  </conditionalFormatting>
  <hyperlinks>
    <hyperlink ref="L1" location="'Expansion set Check List'!A1" display="Home" xr:uid="{00000000-0004-0000-6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244">
    <tabColor rgb="FF00FF00"/>
  </sheetPr>
  <dimension ref="A1:AH20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1.5" bestFit="1" customWidth="1"/>
    <col min="3" max="3" width="4" bestFit="1" customWidth="1"/>
    <col min="4" max="4" width="8.6640625" bestFit="1" customWidth="1"/>
    <col min="5" max="5" width="4" bestFit="1" customWidth="1"/>
    <col min="6" max="6" width="13.6640625" bestFit="1" customWidth="1"/>
    <col min="7" max="7" width="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467</v>
      </c>
      <c r="B2" s="18" t="s">
        <v>357</v>
      </c>
      <c r="C2" s="293">
        <v>1</v>
      </c>
      <c r="D2" s="20" t="s">
        <v>407</v>
      </c>
      <c r="E2" s="120">
        <v>40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203</v>
      </c>
      <c r="Z2" s="102"/>
      <c r="AA2" s="102"/>
      <c r="AB2" s="102"/>
      <c r="AC2" s="102"/>
      <c r="AD2" s="102"/>
      <c r="AE2" s="102"/>
      <c r="AF2" s="102"/>
      <c r="AG2" s="102"/>
      <c r="AH2" s="102"/>
    </row>
    <row r="3" spans="1:34" ht="13" x14ac:dyDescent="0.15">
      <c r="A3" s="15" t="s">
        <v>430</v>
      </c>
      <c r="B3" s="18" t="s">
        <v>357</v>
      </c>
      <c r="C3" s="293">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44</v>
      </c>
    </row>
    <row r="4" spans="1:34" ht="13" x14ac:dyDescent="0.15">
      <c r="A4" s="15" t="s">
        <v>413</v>
      </c>
      <c r="B4" s="18" t="s">
        <v>357</v>
      </c>
      <c r="C4" s="293">
        <v>3</v>
      </c>
      <c r="D4" s="20" t="s">
        <v>407</v>
      </c>
      <c r="E4" s="20">
        <v>130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46</v>
      </c>
    </row>
    <row r="5" spans="1:34" ht="13" x14ac:dyDescent="0.15">
      <c r="A5" s="15" t="s">
        <v>538</v>
      </c>
      <c r="B5" s="18" t="s">
        <v>357</v>
      </c>
      <c r="C5" s="293">
        <v>4</v>
      </c>
      <c r="D5" s="20" t="s">
        <v>407</v>
      </c>
      <c r="E5" s="20">
        <v>60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32</v>
      </c>
    </row>
    <row r="6" spans="1:34" ht="13" x14ac:dyDescent="0.15">
      <c r="A6" s="15" t="s">
        <v>521</v>
      </c>
      <c r="B6" s="18" t="s">
        <v>357</v>
      </c>
      <c r="C6" s="293">
        <v>5</v>
      </c>
      <c r="D6" s="20" t="s">
        <v>407</v>
      </c>
      <c r="E6" s="20">
        <v>140</v>
      </c>
      <c r="F6" s="18" t="s">
        <v>398</v>
      </c>
      <c r="G6" s="19" t="s">
        <v>181</v>
      </c>
      <c r="H6" s="71" t="s">
        <v>387</v>
      </c>
      <c r="I6" s="71" t="s">
        <v>387</v>
      </c>
      <c r="J6" s="71"/>
      <c r="K6" s="71"/>
      <c r="R6" s="117" t="s">
        <v>185</v>
      </c>
      <c r="S6" s="231">
        <f t="shared" si="0"/>
        <v>0</v>
      </c>
      <c r="T6" s="159">
        <f t="shared" si="1"/>
        <v>0</v>
      </c>
      <c r="U6" s="168"/>
      <c r="V6" s="117" t="s">
        <v>185</v>
      </c>
      <c r="W6" s="231">
        <f t="shared" si="2"/>
        <v>0</v>
      </c>
      <c r="X6" s="6">
        <f t="shared" si="3"/>
        <v>20</v>
      </c>
    </row>
    <row r="7" spans="1:34" ht="13" x14ac:dyDescent="0.15">
      <c r="A7" s="15" t="s">
        <v>939</v>
      </c>
      <c r="B7" s="18" t="s">
        <v>357</v>
      </c>
      <c r="C7" s="293">
        <v>6</v>
      </c>
      <c r="D7" s="20" t="s">
        <v>407</v>
      </c>
      <c r="E7" s="20">
        <v>80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1952</v>
      </c>
      <c r="B8" s="18" t="s">
        <v>357</v>
      </c>
      <c r="C8" s="293">
        <v>7</v>
      </c>
      <c r="D8" s="20" t="s">
        <v>407</v>
      </c>
      <c r="E8" s="20">
        <v>130</v>
      </c>
      <c r="F8" s="18" t="s">
        <v>398</v>
      </c>
      <c r="G8" s="19" t="s">
        <v>181</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950</v>
      </c>
      <c r="B9" s="18" t="s">
        <v>357</v>
      </c>
      <c r="C9" s="293">
        <v>8</v>
      </c>
      <c r="D9" s="20" t="s">
        <v>407</v>
      </c>
      <c r="E9" s="20">
        <v>60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17</v>
      </c>
    </row>
    <row r="10" spans="1:34" ht="13" x14ac:dyDescent="0.15">
      <c r="A10" s="15" t="s">
        <v>961</v>
      </c>
      <c r="B10" s="18" t="s">
        <v>357</v>
      </c>
      <c r="C10" s="293">
        <v>9</v>
      </c>
      <c r="D10" s="20" t="s">
        <v>407</v>
      </c>
      <c r="E10" s="20">
        <v>60</v>
      </c>
      <c r="F10" s="18" t="s">
        <v>393</v>
      </c>
      <c r="G10" s="19" t="s">
        <v>229</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1260</v>
      </c>
      <c r="B11" s="18" t="s">
        <v>357</v>
      </c>
      <c r="C11" s="293">
        <v>10</v>
      </c>
      <c r="D11" s="20" t="s">
        <v>407</v>
      </c>
      <c r="E11" s="20">
        <v>60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1254</v>
      </c>
      <c r="B12" s="18" t="s">
        <v>357</v>
      </c>
      <c r="C12" s="293">
        <v>11</v>
      </c>
      <c r="D12" s="20" t="s">
        <v>407</v>
      </c>
      <c r="E12" s="20">
        <v>80</v>
      </c>
      <c r="F12" s="18" t="s">
        <v>398</v>
      </c>
      <c r="G12" s="19"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1244</v>
      </c>
      <c r="B13" s="18" t="s">
        <v>357</v>
      </c>
      <c r="C13" s="293">
        <v>12</v>
      </c>
      <c r="D13" s="20" t="s">
        <v>407</v>
      </c>
      <c r="E13" s="20">
        <v>150</v>
      </c>
      <c r="F13" s="18" t="s">
        <v>386</v>
      </c>
      <c r="G13" s="19"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1297</v>
      </c>
      <c r="B14" s="18" t="s">
        <v>357</v>
      </c>
      <c r="C14" s="293">
        <v>13</v>
      </c>
      <c r="D14" s="20" t="s">
        <v>407</v>
      </c>
      <c r="E14" s="20">
        <v>40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1287</v>
      </c>
      <c r="B15" s="18" t="s">
        <v>357</v>
      </c>
      <c r="C15" s="293">
        <v>14</v>
      </c>
      <c r="D15" s="20" t="s">
        <v>407</v>
      </c>
      <c r="E15" s="20">
        <v>60</v>
      </c>
      <c r="F15" s="18" t="s">
        <v>398</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1996</v>
      </c>
      <c r="B16" s="18" t="s">
        <v>357</v>
      </c>
      <c r="C16" s="293">
        <v>15</v>
      </c>
      <c r="D16" s="20" t="s">
        <v>407</v>
      </c>
      <c r="E16" s="20">
        <v>70</v>
      </c>
      <c r="F16" s="18" t="s">
        <v>393</v>
      </c>
      <c r="G16" s="19" t="s">
        <v>185</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2475</v>
      </c>
      <c r="B17" s="18" t="s">
        <v>357</v>
      </c>
      <c r="C17" s="293">
        <v>16</v>
      </c>
      <c r="D17" s="20" t="s">
        <v>407</v>
      </c>
      <c r="E17" s="20">
        <v>120</v>
      </c>
      <c r="F17" s="18" t="s">
        <v>393</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2522</v>
      </c>
      <c r="B18" s="18" t="s">
        <v>357</v>
      </c>
      <c r="C18" s="293">
        <v>17</v>
      </c>
      <c r="D18" s="20" t="s">
        <v>407</v>
      </c>
      <c r="E18" s="20">
        <v>70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6</v>
      </c>
    </row>
    <row r="19" spans="1:24" ht="13" x14ac:dyDescent="0.15">
      <c r="A19" s="15" t="s">
        <v>2523</v>
      </c>
      <c r="B19" s="18" t="s">
        <v>357</v>
      </c>
      <c r="C19" s="293">
        <v>18</v>
      </c>
      <c r="D19" s="20" t="s">
        <v>407</v>
      </c>
      <c r="E19" s="20">
        <v>130</v>
      </c>
      <c r="F19" s="18" t="s">
        <v>398</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2993</v>
      </c>
      <c r="B20" s="18" t="s">
        <v>357</v>
      </c>
      <c r="C20" s="293">
        <v>19</v>
      </c>
      <c r="D20" s="20" t="s">
        <v>407</v>
      </c>
      <c r="E20" s="20">
        <v>130</v>
      </c>
      <c r="F20" s="18" t="s">
        <v>393</v>
      </c>
      <c r="G20" s="19"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3763</v>
      </c>
      <c r="B21" s="18" t="s">
        <v>357</v>
      </c>
      <c r="C21" s="293">
        <v>20</v>
      </c>
      <c r="D21" s="20" t="s">
        <v>407</v>
      </c>
      <c r="E21" s="20">
        <v>180</v>
      </c>
      <c r="F21" s="18" t="s">
        <v>393</v>
      </c>
      <c r="G21" s="19" t="s">
        <v>197</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3764</v>
      </c>
      <c r="B22" s="18" t="s">
        <v>357</v>
      </c>
      <c r="C22" s="293">
        <v>21</v>
      </c>
      <c r="D22" s="20" t="s">
        <v>407</v>
      </c>
      <c r="E22" s="20">
        <v>310</v>
      </c>
      <c r="F22" s="18" t="s">
        <v>3519</v>
      </c>
      <c r="G22" s="19" t="s">
        <v>197</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3765</v>
      </c>
      <c r="B23" s="18" t="s">
        <v>357</v>
      </c>
      <c r="C23" s="293">
        <v>22</v>
      </c>
      <c r="D23" s="20" t="s">
        <v>407</v>
      </c>
      <c r="E23" s="20">
        <v>210</v>
      </c>
      <c r="F23" s="18" t="s">
        <v>393</v>
      </c>
      <c r="G23" s="19" t="s">
        <v>197</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443</v>
      </c>
      <c r="B24" s="18" t="s">
        <v>357</v>
      </c>
      <c r="C24" s="293">
        <v>23</v>
      </c>
      <c r="D24" s="20" t="s">
        <v>395</v>
      </c>
      <c r="E24" s="20">
        <v>70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421</v>
      </c>
      <c r="B25" s="18" t="s">
        <v>357</v>
      </c>
      <c r="C25" s="293">
        <v>24</v>
      </c>
      <c r="D25" s="20" t="s">
        <v>395</v>
      </c>
      <c r="E25" s="20">
        <v>90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394</v>
      </c>
      <c r="B26" s="18" t="s">
        <v>357</v>
      </c>
      <c r="C26" s="293">
        <v>25</v>
      </c>
      <c r="D26" s="20" t="s">
        <v>395</v>
      </c>
      <c r="E26" s="20">
        <v>170</v>
      </c>
      <c r="F26" s="18" t="s">
        <v>386</v>
      </c>
      <c r="G26" s="21"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505</v>
      </c>
      <c r="B27" s="18" t="s">
        <v>357</v>
      </c>
      <c r="C27" s="293">
        <v>26</v>
      </c>
      <c r="D27" s="20" t="s">
        <v>395</v>
      </c>
      <c r="E27" s="20">
        <v>110</v>
      </c>
      <c r="F27" s="18" t="s">
        <v>398</v>
      </c>
      <c r="G27" s="21"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976</v>
      </c>
      <c r="B28" s="18" t="s">
        <v>357</v>
      </c>
      <c r="C28" s="293">
        <v>27</v>
      </c>
      <c r="D28" s="20" t="s">
        <v>395</v>
      </c>
      <c r="E28" s="20">
        <v>70</v>
      </c>
      <c r="F28" s="18" t="s">
        <v>393</v>
      </c>
      <c r="G28" s="19" t="s">
        <v>173</v>
      </c>
      <c r="H28" s="71" t="s">
        <v>387</v>
      </c>
      <c r="I28" s="71" t="s">
        <v>387</v>
      </c>
      <c r="J28" s="71"/>
      <c r="K28" s="71"/>
      <c r="R28" s="117" t="s">
        <v>257</v>
      </c>
      <c r="S28" s="231">
        <f t="shared" si="0"/>
        <v>0</v>
      </c>
      <c r="T28" s="159">
        <f t="shared" si="1"/>
        <v>0</v>
      </c>
      <c r="U28" s="168"/>
      <c r="V28" s="117" t="s">
        <v>257</v>
      </c>
      <c r="W28" s="231">
        <f t="shared" si="2"/>
        <v>0</v>
      </c>
      <c r="X28" s="6">
        <f t="shared" si="3"/>
        <v>20</v>
      </c>
    </row>
    <row r="29" spans="1:24" ht="14" thickBot="1" x14ac:dyDescent="0.2">
      <c r="A29" s="15" t="s">
        <v>970</v>
      </c>
      <c r="B29" s="18" t="s">
        <v>357</v>
      </c>
      <c r="C29" s="293">
        <v>28</v>
      </c>
      <c r="D29" s="20" t="s">
        <v>395</v>
      </c>
      <c r="E29" s="20">
        <v>130</v>
      </c>
      <c r="F29" s="18" t="s">
        <v>398</v>
      </c>
      <c r="G29" s="21" t="s">
        <v>177</v>
      </c>
      <c r="H29" s="71" t="s">
        <v>387</v>
      </c>
      <c r="I29" s="71" t="s">
        <v>387</v>
      </c>
      <c r="J29" s="71"/>
      <c r="K29" s="71"/>
      <c r="R29" s="166" t="s">
        <v>260</v>
      </c>
      <c r="S29" s="232">
        <f t="shared" si="0"/>
        <v>0</v>
      </c>
      <c r="T29" s="192">
        <f t="shared" si="1"/>
        <v>0</v>
      </c>
      <c r="U29" s="168"/>
      <c r="V29" s="166" t="s">
        <v>260</v>
      </c>
      <c r="W29" s="232">
        <f t="shared" si="2"/>
        <v>0</v>
      </c>
      <c r="X29" s="7">
        <f t="shared" si="3"/>
        <v>18</v>
      </c>
    </row>
    <row r="30" spans="1:24" ht="14" thickBot="1" x14ac:dyDescent="0.2">
      <c r="A30" s="15" t="s">
        <v>3766</v>
      </c>
      <c r="B30" s="18" t="s">
        <v>357</v>
      </c>
      <c r="C30" s="293">
        <v>29</v>
      </c>
      <c r="D30" s="20" t="s">
        <v>395</v>
      </c>
      <c r="E30" s="20">
        <v>190</v>
      </c>
      <c r="F30" s="18" t="s">
        <v>393</v>
      </c>
      <c r="G30" s="21" t="s">
        <v>197</v>
      </c>
      <c r="H30" s="71" t="s">
        <v>387</v>
      </c>
      <c r="I30" s="71" t="s">
        <v>387</v>
      </c>
      <c r="J30" s="71"/>
      <c r="K30" s="71" t="s">
        <v>387</v>
      </c>
      <c r="R30" s="160" t="s">
        <v>86</v>
      </c>
      <c r="S30" s="161"/>
      <c r="T30" s="175">
        <f>SUM(T31:T57)</f>
        <v>0</v>
      </c>
      <c r="U30" s="168"/>
      <c r="V30" s="177" t="s">
        <v>88</v>
      </c>
      <c r="W30" s="213"/>
      <c r="X30" s="215">
        <f>SUM(X31:X57)</f>
        <v>142</v>
      </c>
    </row>
    <row r="31" spans="1:24" ht="13" x14ac:dyDescent="0.15">
      <c r="A31" s="15" t="s">
        <v>514</v>
      </c>
      <c r="B31" s="18" t="s">
        <v>357</v>
      </c>
      <c r="C31" s="293">
        <v>30</v>
      </c>
      <c r="D31" s="20" t="s">
        <v>389</v>
      </c>
      <c r="E31" s="20">
        <v>110</v>
      </c>
      <c r="F31" s="18"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44</v>
      </c>
    </row>
    <row r="32" spans="1:24" ht="13" x14ac:dyDescent="0.15">
      <c r="A32" s="15" t="s">
        <v>1209</v>
      </c>
      <c r="B32" s="18" t="s">
        <v>357</v>
      </c>
      <c r="C32" s="293">
        <v>31</v>
      </c>
      <c r="D32" s="20" t="s">
        <v>389</v>
      </c>
      <c r="E32" s="20">
        <v>100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46</v>
      </c>
    </row>
    <row r="33" spans="1:24" ht="13" x14ac:dyDescent="0.15">
      <c r="A33" s="15" t="s">
        <v>1190</v>
      </c>
      <c r="B33" s="18" t="s">
        <v>357</v>
      </c>
      <c r="C33" s="293">
        <v>32</v>
      </c>
      <c r="D33" s="20" t="s">
        <v>389</v>
      </c>
      <c r="E33" s="20">
        <v>200</v>
      </c>
      <c r="F33" s="18" t="s">
        <v>398</v>
      </c>
      <c r="G33" s="19" t="s">
        <v>185</v>
      </c>
      <c r="H33" s="71" t="s">
        <v>387</v>
      </c>
      <c r="I33" s="71" t="s">
        <v>387</v>
      </c>
      <c r="J33" s="71"/>
      <c r="K33" s="71"/>
      <c r="R33" s="117" t="s">
        <v>181</v>
      </c>
      <c r="S33" s="158">
        <f t="shared" si="4"/>
        <v>0</v>
      </c>
      <c r="T33" s="159">
        <f t="shared" si="5"/>
        <v>0</v>
      </c>
      <c r="U33" s="168"/>
      <c r="V33" s="234" t="s">
        <v>181</v>
      </c>
      <c r="W33" s="237">
        <f t="shared" si="6"/>
        <v>0</v>
      </c>
      <c r="X33" s="6">
        <f t="shared" si="7"/>
        <v>32</v>
      </c>
    </row>
    <row r="34" spans="1:24" ht="13" x14ac:dyDescent="0.15">
      <c r="A34" s="15" t="s">
        <v>2253</v>
      </c>
      <c r="B34" s="18" t="s">
        <v>357</v>
      </c>
      <c r="C34" s="293">
        <v>33</v>
      </c>
      <c r="D34" s="20" t="s">
        <v>389</v>
      </c>
      <c r="E34" s="20">
        <v>70</v>
      </c>
      <c r="F34" s="18" t="s">
        <v>393</v>
      </c>
      <c r="G34" s="19" t="s">
        <v>173</v>
      </c>
      <c r="H34" s="71" t="s">
        <v>387</v>
      </c>
      <c r="I34" s="71" t="s">
        <v>387</v>
      </c>
      <c r="J34" s="71"/>
      <c r="K34" s="71"/>
      <c r="R34" s="117" t="s">
        <v>185</v>
      </c>
      <c r="S34" s="158">
        <f t="shared" si="4"/>
        <v>0</v>
      </c>
      <c r="T34" s="159">
        <f t="shared" si="5"/>
        <v>0</v>
      </c>
      <c r="U34" s="168"/>
      <c r="V34" s="234" t="s">
        <v>185</v>
      </c>
      <c r="W34" s="237">
        <f t="shared" si="6"/>
        <v>0</v>
      </c>
      <c r="X34" s="6">
        <f t="shared" si="7"/>
        <v>20</v>
      </c>
    </row>
    <row r="35" spans="1:24" ht="13" x14ac:dyDescent="0.15">
      <c r="A35" s="15" t="s">
        <v>2254</v>
      </c>
      <c r="B35" s="18" t="s">
        <v>357</v>
      </c>
      <c r="C35" s="293">
        <v>34</v>
      </c>
      <c r="D35" s="20" t="s">
        <v>389</v>
      </c>
      <c r="E35" s="20">
        <v>90</v>
      </c>
      <c r="F35" s="18" t="s">
        <v>398</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2255</v>
      </c>
      <c r="B36" s="18" t="s">
        <v>357</v>
      </c>
      <c r="C36" s="293">
        <v>35</v>
      </c>
      <c r="D36" s="20" t="s">
        <v>389</v>
      </c>
      <c r="E36" s="20">
        <v>160</v>
      </c>
      <c r="F36" s="18" t="s">
        <v>386</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3767</v>
      </c>
      <c r="B37" s="18" t="s">
        <v>357</v>
      </c>
      <c r="C37" s="293">
        <v>36</v>
      </c>
      <c r="D37" s="20" t="s">
        <v>389</v>
      </c>
      <c r="E37" s="20">
        <v>220</v>
      </c>
      <c r="F37" s="18" t="s">
        <v>393</v>
      </c>
      <c r="G37" s="21" t="s">
        <v>197</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3768</v>
      </c>
      <c r="B38" s="18" t="s">
        <v>357</v>
      </c>
      <c r="C38" s="293">
        <v>37</v>
      </c>
      <c r="D38" s="20" t="s">
        <v>389</v>
      </c>
      <c r="E38" s="20">
        <v>320</v>
      </c>
      <c r="F38" s="18" t="s">
        <v>3519</v>
      </c>
      <c r="G38" s="21" t="s">
        <v>197</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3524</v>
      </c>
      <c r="B39" s="18" t="s">
        <v>357</v>
      </c>
      <c r="C39" s="293">
        <v>38</v>
      </c>
      <c r="D39" s="20" t="s">
        <v>389</v>
      </c>
      <c r="E39" s="20">
        <v>80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3525</v>
      </c>
      <c r="B40" s="18" t="s">
        <v>357</v>
      </c>
      <c r="C40" s="293">
        <v>39</v>
      </c>
      <c r="D40" s="20" t="s">
        <v>389</v>
      </c>
      <c r="E40" s="20">
        <v>140</v>
      </c>
      <c r="F40" s="18" t="s">
        <v>398</v>
      </c>
      <c r="G40" s="19"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3526</v>
      </c>
      <c r="B41" s="18" t="s">
        <v>357</v>
      </c>
      <c r="C41" s="293">
        <v>40</v>
      </c>
      <c r="D41" s="20" t="s">
        <v>389</v>
      </c>
      <c r="E41" s="20">
        <v>110</v>
      </c>
      <c r="F41" s="18"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3608</v>
      </c>
      <c r="B42" s="18" t="s">
        <v>357</v>
      </c>
      <c r="C42" s="293">
        <v>41</v>
      </c>
      <c r="D42" s="20" t="s">
        <v>389</v>
      </c>
      <c r="E42" s="20">
        <v>60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3609</v>
      </c>
      <c r="B43" s="18" t="s">
        <v>357</v>
      </c>
      <c r="C43" s="293">
        <v>42</v>
      </c>
      <c r="D43" s="20" t="s">
        <v>389</v>
      </c>
      <c r="E43" s="20">
        <v>120</v>
      </c>
      <c r="F43" s="18"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3769</v>
      </c>
      <c r="B44" s="18" t="s">
        <v>357</v>
      </c>
      <c r="C44" s="293">
        <v>43</v>
      </c>
      <c r="D44" s="20" t="s">
        <v>404</v>
      </c>
      <c r="E44" s="20">
        <v>190</v>
      </c>
      <c r="F44" s="18" t="s">
        <v>393</v>
      </c>
      <c r="G44" s="21" t="s">
        <v>197</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3770</v>
      </c>
      <c r="B45" s="18" t="s">
        <v>357</v>
      </c>
      <c r="C45" s="293">
        <v>44</v>
      </c>
      <c r="D45" s="20" t="s">
        <v>404</v>
      </c>
      <c r="E45" s="20">
        <v>310</v>
      </c>
      <c r="F45" s="18" t="s">
        <v>3519</v>
      </c>
      <c r="G45" s="21" t="s">
        <v>197</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465</v>
      </c>
      <c r="B46" s="18" t="s">
        <v>357</v>
      </c>
      <c r="C46" s="293">
        <v>45</v>
      </c>
      <c r="D46" s="20" t="s">
        <v>404</v>
      </c>
      <c r="E46" s="20">
        <v>60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418</v>
      </c>
      <c r="B47" s="18" t="s">
        <v>357</v>
      </c>
      <c r="C47" s="293">
        <v>46</v>
      </c>
      <c r="D47" s="20" t="s">
        <v>404</v>
      </c>
      <c r="E47" s="20">
        <v>90</v>
      </c>
      <c r="F47" s="18" t="s">
        <v>398</v>
      </c>
      <c r="G47" s="21"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506</v>
      </c>
      <c r="B48" s="18" t="s">
        <v>357</v>
      </c>
      <c r="C48" s="293">
        <v>47</v>
      </c>
      <c r="D48" s="20" t="s">
        <v>404</v>
      </c>
      <c r="E48" s="20">
        <v>100</v>
      </c>
      <c r="F48" s="18" t="s">
        <v>398</v>
      </c>
      <c r="G48" s="19"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412</v>
      </c>
      <c r="B49" s="18" t="s">
        <v>357</v>
      </c>
      <c r="C49" s="293">
        <v>48</v>
      </c>
      <c r="D49" s="20" t="s">
        <v>404</v>
      </c>
      <c r="E49" s="20">
        <v>110</v>
      </c>
      <c r="F49" s="18" t="s">
        <v>393</v>
      </c>
      <c r="G49" s="21" t="s">
        <v>185</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3771</v>
      </c>
      <c r="B50" s="18" t="s">
        <v>357</v>
      </c>
      <c r="C50" s="293">
        <v>49</v>
      </c>
      <c r="D50" s="20" t="s">
        <v>404</v>
      </c>
      <c r="E50" s="20">
        <v>210</v>
      </c>
      <c r="F50" s="18" t="s">
        <v>393</v>
      </c>
      <c r="G50" s="19" t="s">
        <v>197</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968</v>
      </c>
      <c r="B51" s="18" t="s">
        <v>357</v>
      </c>
      <c r="C51" s="293">
        <v>50</v>
      </c>
      <c r="D51" s="20" t="s">
        <v>404</v>
      </c>
      <c r="E51" s="20">
        <v>110</v>
      </c>
      <c r="F51" s="18" t="s">
        <v>393</v>
      </c>
      <c r="G51" s="19" t="s">
        <v>229</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1198</v>
      </c>
      <c r="B52" s="18" t="s">
        <v>357</v>
      </c>
      <c r="C52" s="293">
        <v>51</v>
      </c>
      <c r="D52" s="20" t="s">
        <v>404</v>
      </c>
      <c r="E52" s="20">
        <v>60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1185</v>
      </c>
      <c r="B53" s="18" t="s">
        <v>357</v>
      </c>
      <c r="C53" s="293">
        <v>52</v>
      </c>
      <c r="D53" s="20" t="s">
        <v>404</v>
      </c>
      <c r="E53" s="20">
        <v>120</v>
      </c>
      <c r="F53" s="18" t="s">
        <v>398</v>
      </c>
      <c r="G53" s="21"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2262</v>
      </c>
      <c r="B54" s="18" t="s">
        <v>357</v>
      </c>
      <c r="C54" s="293">
        <v>53</v>
      </c>
      <c r="D54" s="20" t="s">
        <v>404</v>
      </c>
      <c r="E54" s="20">
        <v>60</v>
      </c>
      <c r="F54" s="18"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2263</v>
      </c>
      <c r="B55" s="18" t="s">
        <v>357</v>
      </c>
      <c r="C55" s="293">
        <v>54</v>
      </c>
      <c r="D55" s="20" t="s">
        <v>404</v>
      </c>
      <c r="E55" s="20">
        <v>110</v>
      </c>
      <c r="F55" s="18" t="s">
        <v>398</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2264</v>
      </c>
      <c r="B56" s="18" t="s">
        <v>357</v>
      </c>
      <c r="C56" s="293">
        <v>55</v>
      </c>
      <c r="D56" s="20" t="s">
        <v>404</v>
      </c>
      <c r="E56" s="20">
        <v>40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2265</v>
      </c>
      <c r="B57" s="18" t="s">
        <v>357</v>
      </c>
      <c r="C57" s="293">
        <v>56</v>
      </c>
      <c r="D57" s="20" t="s">
        <v>404</v>
      </c>
      <c r="E57" s="20">
        <v>90</v>
      </c>
      <c r="F57" s="18"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2363</v>
      </c>
      <c r="B58" s="18" t="s">
        <v>357</v>
      </c>
      <c r="C58" s="293">
        <v>57</v>
      </c>
      <c r="D58" s="20" t="s">
        <v>404</v>
      </c>
      <c r="E58" s="20">
        <v>40</v>
      </c>
      <c r="F58" s="18" t="s">
        <v>393</v>
      </c>
      <c r="G58" s="21" t="s">
        <v>173</v>
      </c>
      <c r="H58" s="71" t="s">
        <v>387</v>
      </c>
      <c r="I58" s="71" t="s">
        <v>387</v>
      </c>
      <c r="J58" s="71"/>
      <c r="K58" s="71"/>
      <c r="U58" s="168"/>
      <c r="V58" s="177" t="s">
        <v>447</v>
      </c>
      <c r="W58" s="189"/>
      <c r="X58" s="190">
        <f>SUM(X59:X85)</f>
        <v>345</v>
      </c>
    </row>
    <row r="59" spans="1:24" ht="13" x14ac:dyDescent="0.15">
      <c r="A59" s="15" t="s">
        <v>2364</v>
      </c>
      <c r="B59" s="18" t="s">
        <v>357</v>
      </c>
      <c r="C59" s="293">
        <v>58</v>
      </c>
      <c r="D59" s="20" t="s">
        <v>404</v>
      </c>
      <c r="E59" s="20">
        <v>90</v>
      </c>
      <c r="F59" s="18" t="s">
        <v>398</v>
      </c>
      <c r="G59" s="21" t="s">
        <v>177</v>
      </c>
      <c r="H59" s="71" t="s">
        <v>387</v>
      </c>
      <c r="I59" s="71" t="s">
        <v>387</v>
      </c>
      <c r="J59" s="71"/>
      <c r="K59" s="71"/>
      <c r="U59" s="239"/>
      <c r="V59" s="116" t="s">
        <v>173</v>
      </c>
      <c r="W59" s="211">
        <f t="shared" ref="W59:X74" si="8">S3+S31+W3+W31</f>
        <v>0</v>
      </c>
      <c r="X59" s="64">
        <f t="shared" si="8"/>
        <v>88</v>
      </c>
    </row>
    <row r="60" spans="1:24" ht="13" x14ac:dyDescent="0.15">
      <c r="A60" s="15" t="s">
        <v>2365</v>
      </c>
      <c r="B60" s="18" t="s">
        <v>357</v>
      </c>
      <c r="C60" s="293">
        <v>59</v>
      </c>
      <c r="D60" s="20" t="s">
        <v>404</v>
      </c>
      <c r="E60" s="20">
        <v>160</v>
      </c>
      <c r="F60" s="18" t="s">
        <v>386</v>
      </c>
      <c r="G60" s="21" t="s">
        <v>181</v>
      </c>
      <c r="H60" s="71" t="s">
        <v>387</v>
      </c>
      <c r="I60" s="71" t="s">
        <v>387</v>
      </c>
      <c r="J60" s="71"/>
      <c r="K60" s="71"/>
      <c r="U60" s="239"/>
      <c r="V60" s="117" t="s">
        <v>177</v>
      </c>
      <c r="W60" s="158">
        <f t="shared" si="8"/>
        <v>0</v>
      </c>
      <c r="X60" s="159">
        <f t="shared" si="8"/>
        <v>92</v>
      </c>
    </row>
    <row r="61" spans="1:24" ht="13" x14ac:dyDescent="0.15">
      <c r="A61" s="15" t="s">
        <v>2266</v>
      </c>
      <c r="B61" s="18" t="s">
        <v>357</v>
      </c>
      <c r="C61" s="293">
        <v>60</v>
      </c>
      <c r="D61" s="20" t="s">
        <v>404</v>
      </c>
      <c r="E61" s="20">
        <v>130</v>
      </c>
      <c r="F61" s="18" t="s">
        <v>393</v>
      </c>
      <c r="G61" s="19" t="s">
        <v>185</v>
      </c>
      <c r="H61" s="71" t="s">
        <v>387</v>
      </c>
      <c r="I61" s="71" t="s">
        <v>387</v>
      </c>
      <c r="J61" s="71"/>
      <c r="K61" s="71"/>
      <c r="U61" s="239"/>
      <c r="V61" s="117" t="s">
        <v>181</v>
      </c>
      <c r="W61" s="158">
        <f t="shared" si="8"/>
        <v>0</v>
      </c>
      <c r="X61" s="159">
        <f t="shared" si="8"/>
        <v>64</v>
      </c>
    </row>
    <row r="62" spans="1:24" ht="13" x14ac:dyDescent="0.15">
      <c r="A62" s="15" t="s">
        <v>3245</v>
      </c>
      <c r="B62" s="18" t="s">
        <v>357</v>
      </c>
      <c r="C62" s="293">
        <v>61</v>
      </c>
      <c r="D62" s="20" t="s">
        <v>404</v>
      </c>
      <c r="E62" s="20">
        <v>100</v>
      </c>
      <c r="F62" s="18" t="s">
        <v>393</v>
      </c>
      <c r="G62" s="19" t="s">
        <v>185</v>
      </c>
      <c r="H62" s="71" t="s">
        <v>387</v>
      </c>
      <c r="I62" s="71" t="s">
        <v>387</v>
      </c>
      <c r="J62" s="71"/>
      <c r="K62" s="71"/>
      <c r="U62" s="239"/>
      <c r="V62" s="117" t="s">
        <v>185</v>
      </c>
      <c r="W62" s="158">
        <f t="shared" si="8"/>
        <v>0</v>
      </c>
      <c r="X62" s="159">
        <f t="shared" si="8"/>
        <v>40</v>
      </c>
    </row>
    <row r="63" spans="1:24" ht="13" x14ac:dyDescent="0.15">
      <c r="A63" s="15" t="s">
        <v>3532</v>
      </c>
      <c r="B63" s="18" t="s">
        <v>357</v>
      </c>
      <c r="C63" s="293">
        <v>62</v>
      </c>
      <c r="D63" s="20" t="s">
        <v>404</v>
      </c>
      <c r="E63" s="20">
        <v>80</v>
      </c>
      <c r="F63" s="18" t="s">
        <v>393</v>
      </c>
      <c r="G63" s="19" t="s">
        <v>177</v>
      </c>
      <c r="H63" s="71" t="s">
        <v>387</v>
      </c>
      <c r="I63" s="71" t="s">
        <v>387</v>
      </c>
      <c r="J63" s="71"/>
      <c r="K63" s="71"/>
      <c r="U63" s="239"/>
      <c r="V63" s="117" t="s">
        <v>189</v>
      </c>
      <c r="W63" s="158">
        <f t="shared" si="8"/>
        <v>0</v>
      </c>
      <c r="X63" s="159">
        <f t="shared" si="8"/>
        <v>0</v>
      </c>
    </row>
    <row r="64" spans="1:24" ht="13" x14ac:dyDescent="0.15">
      <c r="A64" s="15" t="s">
        <v>396</v>
      </c>
      <c r="B64" s="18" t="s">
        <v>357</v>
      </c>
      <c r="C64" s="293">
        <v>63</v>
      </c>
      <c r="D64" s="20" t="s">
        <v>385</v>
      </c>
      <c r="E64" s="20">
        <v>60</v>
      </c>
      <c r="F64" s="18" t="s">
        <v>393</v>
      </c>
      <c r="G64" s="21" t="s">
        <v>173</v>
      </c>
      <c r="H64" s="71" t="s">
        <v>387</v>
      </c>
      <c r="I64" s="71" t="s">
        <v>387</v>
      </c>
      <c r="J64" s="71"/>
      <c r="K64" s="71"/>
      <c r="U64" s="240"/>
      <c r="V64" s="117" t="s">
        <v>193</v>
      </c>
      <c r="W64" s="158">
        <f t="shared" si="8"/>
        <v>0</v>
      </c>
      <c r="X64" s="159">
        <f t="shared" si="8"/>
        <v>0</v>
      </c>
    </row>
    <row r="65" spans="1:24" ht="14" thickBot="1" x14ac:dyDescent="0.2">
      <c r="A65" s="15" t="s">
        <v>504</v>
      </c>
      <c r="B65" s="18" t="s">
        <v>357</v>
      </c>
      <c r="C65" s="293">
        <v>64</v>
      </c>
      <c r="D65" s="20" t="s">
        <v>385</v>
      </c>
      <c r="E65" s="20">
        <v>100</v>
      </c>
      <c r="F65" s="18" t="s">
        <v>398</v>
      </c>
      <c r="G65" s="19" t="s">
        <v>181</v>
      </c>
      <c r="H65" s="71" t="s">
        <v>387</v>
      </c>
      <c r="I65" s="71" t="s">
        <v>387</v>
      </c>
      <c r="J65" s="71"/>
      <c r="K65" s="71"/>
      <c r="U65" s="241"/>
      <c r="V65" s="117" t="s">
        <v>197</v>
      </c>
      <c r="W65" s="158">
        <f t="shared" si="8"/>
        <v>0</v>
      </c>
      <c r="X65" s="159">
        <f t="shared" si="8"/>
        <v>17</v>
      </c>
    </row>
    <row r="66" spans="1:24" ht="14" thickBot="1" x14ac:dyDescent="0.2">
      <c r="A66" s="15" t="s">
        <v>882</v>
      </c>
      <c r="B66" s="18" t="s">
        <v>357</v>
      </c>
      <c r="C66" s="293">
        <v>65</v>
      </c>
      <c r="D66" s="20" t="s">
        <v>385</v>
      </c>
      <c r="E66" s="20">
        <v>90</v>
      </c>
      <c r="F66" s="18" t="s">
        <v>393</v>
      </c>
      <c r="G66" s="19" t="s">
        <v>177</v>
      </c>
      <c r="H66" s="71" t="s">
        <v>387</v>
      </c>
      <c r="I66" s="71" t="s">
        <v>387</v>
      </c>
      <c r="J66" s="71"/>
      <c r="K66" s="71"/>
      <c r="U66" s="241"/>
      <c r="V66" s="117" t="s">
        <v>201</v>
      </c>
      <c r="W66" s="158">
        <f t="shared" si="8"/>
        <v>0</v>
      </c>
      <c r="X66" s="159">
        <f t="shared" si="8"/>
        <v>0</v>
      </c>
    </row>
    <row r="67" spans="1:24" ht="14" thickBot="1" x14ac:dyDescent="0.2">
      <c r="A67" s="15" t="s">
        <v>1285</v>
      </c>
      <c r="B67" s="18" t="s">
        <v>357</v>
      </c>
      <c r="C67" s="293">
        <v>66</v>
      </c>
      <c r="D67" s="20" t="s">
        <v>385</v>
      </c>
      <c r="E67" s="20">
        <v>30</v>
      </c>
      <c r="F67" s="18" t="s">
        <v>393</v>
      </c>
      <c r="G67" s="21" t="s">
        <v>181</v>
      </c>
      <c r="H67" s="71" t="s">
        <v>387</v>
      </c>
      <c r="I67" s="71" t="s">
        <v>387</v>
      </c>
      <c r="J67" s="71"/>
      <c r="K67" s="71"/>
      <c r="U67" s="241"/>
      <c r="V67" s="117" t="s">
        <v>205</v>
      </c>
      <c r="W67" s="158">
        <f t="shared" si="8"/>
        <v>0</v>
      </c>
      <c r="X67" s="159">
        <f t="shared" si="8"/>
        <v>0</v>
      </c>
    </row>
    <row r="68" spans="1:24" ht="14" thickBot="1" x14ac:dyDescent="0.2">
      <c r="A68" s="15" t="s">
        <v>1292</v>
      </c>
      <c r="B68" s="18" t="s">
        <v>357</v>
      </c>
      <c r="C68" s="293">
        <v>67</v>
      </c>
      <c r="D68" s="20" t="s">
        <v>385</v>
      </c>
      <c r="E68" s="20">
        <v>60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1379</v>
      </c>
      <c r="B69" s="18" t="s">
        <v>357</v>
      </c>
      <c r="C69" s="293">
        <v>68</v>
      </c>
      <c r="D69" s="20" t="s">
        <v>385</v>
      </c>
      <c r="E69" s="20">
        <v>90</v>
      </c>
      <c r="F69" s="18" t="s">
        <v>398</v>
      </c>
      <c r="G69" s="21" t="s">
        <v>181</v>
      </c>
      <c r="H69" s="71" t="s">
        <v>387</v>
      </c>
      <c r="I69" s="71" t="s">
        <v>387</v>
      </c>
      <c r="J69" s="71"/>
      <c r="K69" s="71"/>
      <c r="U69" s="241"/>
      <c r="V69" s="117" t="s">
        <v>9125</v>
      </c>
      <c r="W69" s="158">
        <f t="shared" si="8"/>
        <v>0</v>
      </c>
      <c r="X69" s="159">
        <f t="shared" si="8"/>
        <v>0</v>
      </c>
    </row>
    <row r="70" spans="1:24" ht="14" thickBot="1" x14ac:dyDescent="0.2">
      <c r="A70" s="15" t="s">
        <v>1258</v>
      </c>
      <c r="B70" s="18" t="s">
        <v>357</v>
      </c>
      <c r="C70" s="293">
        <v>69</v>
      </c>
      <c r="D70" s="20" t="s">
        <v>385</v>
      </c>
      <c r="E70" s="20">
        <v>60</v>
      </c>
      <c r="F70" s="18" t="s">
        <v>393</v>
      </c>
      <c r="G70" s="19" t="s">
        <v>173</v>
      </c>
      <c r="H70" s="71" t="s">
        <v>387</v>
      </c>
      <c r="I70" s="71" t="s">
        <v>387</v>
      </c>
      <c r="J70" s="71"/>
      <c r="K70" s="71"/>
      <c r="U70" s="241"/>
      <c r="V70" s="118" t="s">
        <v>213</v>
      </c>
      <c r="W70" s="158">
        <f t="shared" si="8"/>
        <v>0</v>
      </c>
      <c r="X70" s="159">
        <f t="shared" si="8"/>
        <v>0</v>
      </c>
    </row>
    <row r="71" spans="1:24" ht="14" thickBot="1" x14ac:dyDescent="0.2">
      <c r="A71" s="15" t="s">
        <v>1238</v>
      </c>
      <c r="B71" s="18" t="s">
        <v>357</v>
      </c>
      <c r="C71" s="293">
        <v>70</v>
      </c>
      <c r="D71" s="20" t="s">
        <v>385</v>
      </c>
      <c r="E71" s="20">
        <v>90</v>
      </c>
      <c r="F71" s="18" t="s">
        <v>398</v>
      </c>
      <c r="G71" s="19" t="s">
        <v>177</v>
      </c>
      <c r="H71" s="71" t="s">
        <v>387</v>
      </c>
      <c r="I71" s="71" t="s">
        <v>387</v>
      </c>
      <c r="J71" s="71"/>
      <c r="K71" s="71"/>
      <c r="U71" s="241"/>
      <c r="V71" s="117" t="s">
        <v>217</v>
      </c>
      <c r="W71" s="158">
        <f t="shared" si="8"/>
        <v>0</v>
      </c>
      <c r="X71" s="159">
        <f t="shared" si="8"/>
        <v>0</v>
      </c>
    </row>
    <row r="72" spans="1:24" ht="14" thickBot="1" x14ac:dyDescent="0.2">
      <c r="A72" s="15" t="s">
        <v>1793</v>
      </c>
      <c r="B72" s="18" t="s">
        <v>357</v>
      </c>
      <c r="C72" s="293">
        <v>71</v>
      </c>
      <c r="D72" s="20" t="s">
        <v>385</v>
      </c>
      <c r="E72" s="20">
        <v>150</v>
      </c>
      <c r="F72" s="18" t="s">
        <v>386</v>
      </c>
      <c r="G72" s="19" t="s">
        <v>185</v>
      </c>
      <c r="H72" s="71" t="s">
        <v>387</v>
      </c>
      <c r="I72" s="71" t="s">
        <v>387</v>
      </c>
      <c r="J72" s="71"/>
      <c r="K72" s="71"/>
      <c r="U72" s="241"/>
      <c r="V72" s="117" t="s">
        <v>221</v>
      </c>
      <c r="W72" s="158">
        <f t="shared" si="8"/>
        <v>0</v>
      </c>
      <c r="X72" s="159">
        <f t="shared" si="8"/>
        <v>0</v>
      </c>
    </row>
    <row r="73" spans="1:24" ht="14" thickBot="1" x14ac:dyDescent="0.2">
      <c r="A73" s="15" t="s">
        <v>1387</v>
      </c>
      <c r="B73" s="18" t="s">
        <v>357</v>
      </c>
      <c r="C73" s="293">
        <v>72</v>
      </c>
      <c r="D73" s="20" t="s">
        <v>385</v>
      </c>
      <c r="E73" s="20">
        <v>70</v>
      </c>
      <c r="F73" s="18" t="s">
        <v>393</v>
      </c>
      <c r="G73" s="19" t="s">
        <v>173</v>
      </c>
      <c r="H73" s="71" t="s">
        <v>387</v>
      </c>
      <c r="I73" s="71" t="s">
        <v>387</v>
      </c>
      <c r="J73" s="71"/>
      <c r="K73" s="71"/>
      <c r="U73" s="241"/>
      <c r="V73" s="117" t="s">
        <v>225</v>
      </c>
      <c r="W73" s="158">
        <f t="shared" si="8"/>
        <v>0</v>
      </c>
      <c r="X73" s="159">
        <f t="shared" si="8"/>
        <v>0</v>
      </c>
    </row>
    <row r="74" spans="1:24" ht="14" thickBot="1" x14ac:dyDescent="0.2">
      <c r="A74" s="15" t="s">
        <v>2269</v>
      </c>
      <c r="B74" s="18" t="s">
        <v>357</v>
      </c>
      <c r="C74" s="293">
        <v>73</v>
      </c>
      <c r="D74" s="20" t="s">
        <v>385</v>
      </c>
      <c r="E74" s="20">
        <v>60</v>
      </c>
      <c r="F74" s="18" t="s">
        <v>393</v>
      </c>
      <c r="G74" s="19" t="s">
        <v>173</v>
      </c>
      <c r="H74" s="71" t="s">
        <v>387</v>
      </c>
      <c r="I74" s="71" t="s">
        <v>387</v>
      </c>
      <c r="J74" s="71"/>
      <c r="K74" s="71"/>
      <c r="U74" s="241"/>
      <c r="V74" s="117" t="s">
        <v>229</v>
      </c>
      <c r="W74" s="158">
        <f t="shared" si="8"/>
        <v>0</v>
      </c>
      <c r="X74" s="159">
        <f t="shared" si="8"/>
        <v>6</v>
      </c>
    </row>
    <row r="75" spans="1:24" ht="14" thickBot="1" x14ac:dyDescent="0.2">
      <c r="A75" s="15" t="s">
        <v>2270</v>
      </c>
      <c r="B75" s="18" t="s">
        <v>357</v>
      </c>
      <c r="C75" s="293">
        <v>74</v>
      </c>
      <c r="D75" s="20" t="s">
        <v>385</v>
      </c>
      <c r="E75" s="20">
        <v>100</v>
      </c>
      <c r="F75" s="18" t="s">
        <v>398</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2311</v>
      </c>
      <c r="B76" s="18" t="s">
        <v>357</v>
      </c>
      <c r="C76" s="293">
        <v>75</v>
      </c>
      <c r="D76" s="20" t="s">
        <v>385</v>
      </c>
      <c r="E76" s="20">
        <v>60</v>
      </c>
      <c r="F76" s="18" t="s">
        <v>393</v>
      </c>
      <c r="G76" s="21" t="s">
        <v>173</v>
      </c>
      <c r="H76" s="71" t="s">
        <v>387</v>
      </c>
      <c r="I76" s="71" t="s">
        <v>387</v>
      </c>
      <c r="J76" s="71"/>
      <c r="K76" s="71"/>
      <c r="U76" s="241"/>
      <c r="V76" s="117" t="s">
        <v>9123</v>
      </c>
      <c r="W76" s="158">
        <f t="shared" si="9"/>
        <v>0</v>
      </c>
      <c r="X76" s="159">
        <f t="shared" si="9"/>
        <v>0</v>
      </c>
    </row>
    <row r="77" spans="1:24" ht="14" thickBot="1" x14ac:dyDescent="0.2">
      <c r="A77" s="15" t="s">
        <v>2441</v>
      </c>
      <c r="B77" s="18" t="s">
        <v>357</v>
      </c>
      <c r="C77" s="293">
        <v>76</v>
      </c>
      <c r="D77" s="20" t="s">
        <v>385</v>
      </c>
      <c r="E77" s="20">
        <v>90</v>
      </c>
      <c r="F77" s="18" t="s">
        <v>398</v>
      </c>
      <c r="G77" s="21" t="s">
        <v>181</v>
      </c>
      <c r="H77" s="71" t="s">
        <v>387</v>
      </c>
      <c r="I77" s="71" t="s">
        <v>387</v>
      </c>
      <c r="J77" s="71"/>
      <c r="K77" s="71"/>
      <c r="U77" s="241"/>
      <c r="V77" s="117" t="s">
        <v>237</v>
      </c>
      <c r="W77" s="158">
        <f t="shared" si="9"/>
        <v>0</v>
      </c>
      <c r="X77" s="159">
        <f t="shared" si="9"/>
        <v>0</v>
      </c>
    </row>
    <row r="78" spans="1:24" ht="14" thickBot="1" x14ac:dyDescent="0.2">
      <c r="A78" s="15" t="s">
        <v>2613</v>
      </c>
      <c r="B78" s="18" t="s">
        <v>357</v>
      </c>
      <c r="C78" s="293">
        <v>77</v>
      </c>
      <c r="D78" s="20" t="s">
        <v>385</v>
      </c>
      <c r="E78" s="20">
        <v>70</v>
      </c>
      <c r="F78" s="18" t="s">
        <v>393</v>
      </c>
      <c r="G78" s="21" t="s">
        <v>173</v>
      </c>
      <c r="H78" s="71" t="s">
        <v>387</v>
      </c>
      <c r="I78" s="71" t="s">
        <v>387</v>
      </c>
      <c r="J78" s="71"/>
      <c r="K78" s="71"/>
      <c r="U78" s="241"/>
      <c r="V78" s="117" t="s">
        <v>241</v>
      </c>
      <c r="W78" s="158">
        <f t="shared" si="9"/>
        <v>0</v>
      </c>
      <c r="X78" s="159">
        <f t="shared" si="9"/>
        <v>0</v>
      </c>
    </row>
    <row r="79" spans="1:24" ht="14" thickBot="1" x14ac:dyDescent="0.2">
      <c r="A79" s="15" t="s">
        <v>2552</v>
      </c>
      <c r="B79" s="18" t="s">
        <v>357</v>
      </c>
      <c r="C79" s="293">
        <v>78</v>
      </c>
      <c r="D79" s="20" t="s">
        <v>385</v>
      </c>
      <c r="E79" s="20">
        <v>130</v>
      </c>
      <c r="F79" s="18" t="s">
        <v>393</v>
      </c>
      <c r="G79" s="21" t="s">
        <v>185</v>
      </c>
      <c r="H79" s="71" t="s">
        <v>387</v>
      </c>
      <c r="I79" s="71" t="s">
        <v>387</v>
      </c>
      <c r="J79" s="71"/>
      <c r="K79" s="71"/>
      <c r="U79" s="241"/>
      <c r="V79" s="117" t="s">
        <v>245</v>
      </c>
      <c r="W79" s="158">
        <f t="shared" si="9"/>
        <v>0</v>
      </c>
      <c r="X79" s="159">
        <f t="shared" si="9"/>
        <v>0</v>
      </c>
    </row>
    <row r="80" spans="1:24" ht="14" thickBot="1" x14ac:dyDescent="0.2">
      <c r="A80" s="15" t="s">
        <v>2649</v>
      </c>
      <c r="B80" s="18" t="s">
        <v>357</v>
      </c>
      <c r="C80" s="293">
        <v>79</v>
      </c>
      <c r="D80" s="20" t="s">
        <v>385</v>
      </c>
      <c r="E80" s="20">
        <v>90</v>
      </c>
      <c r="F80" s="18" t="s">
        <v>393</v>
      </c>
      <c r="G80" s="21" t="s">
        <v>185</v>
      </c>
      <c r="H80" s="71" t="s">
        <v>387</v>
      </c>
      <c r="I80" s="71" t="s">
        <v>387</v>
      </c>
      <c r="J80" s="71"/>
      <c r="K80" s="71"/>
      <c r="U80" s="241"/>
      <c r="V80" s="117" t="s">
        <v>249</v>
      </c>
      <c r="W80" s="158">
        <f t="shared" si="9"/>
        <v>0</v>
      </c>
      <c r="X80" s="159">
        <f t="shared" si="9"/>
        <v>0</v>
      </c>
    </row>
    <row r="81" spans="1:24" ht="14" thickBot="1" x14ac:dyDescent="0.2">
      <c r="A81" s="15" t="s">
        <v>3623</v>
      </c>
      <c r="B81" s="18" t="s">
        <v>357</v>
      </c>
      <c r="C81" s="293">
        <v>80</v>
      </c>
      <c r="D81" s="20" t="s">
        <v>385</v>
      </c>
      <c r="E81" s="20">
        <v>50</v>
      </c>
      <c r="F81" s="18" t="s">
        <v>393</v>
      </c>
      <c r="G81" s="21" t="s">
        <v>173</v>
      </c>
      <c r="H81" s="71" t="s">
        <v>387</v>
      </c>
      <c r="I81" s="71" t="s">
        <v>387</v>
      </c>
      <c r="J81" s="71"/>
      <c r="K81" s="71"/>
      <c r="U81" s="241"/>
      <c r="V81" s="117" t="s">
        <v>253</v>
      </c>
      <c r="W81" s="158">
        <f t="shared" si="9"/>
        <v>0</v>
      </c>
      <c r="X81" s="159">
        <f t="shared" si="9"/>
        <v>0</v>
      </c>
    </row>
    <row r="82" spans="1:24" ht="13.25" customHeight="1" thickBot="1" x14ac:dyDescent="0.2">
      <c r="A82" s="15" t="s">
        <v>3624</v>
      </c>
      <c r="B82" s="18" t="s">
        <v>357</v>
      </c>
      <c r="C82" s="293">
        <v>81</v>
      </c>
      <c r="D82" s="20" t="s">
        <v>385</v>
      </c>
      <c r="E82" s="20">
        <v>90</v>
      </c>
      <c r="F82" s="18" t="s">
        <v>398</v>
      </c>
      <c r="G82" s="21" t="s">
        <v>181</v>
      </c>
      <c r="H82" s="71" t="s">
        <v>387</v>
      </c>
      <c r="I82" s="71" t="s">
        <v>387</v>
      </c>
      <c r="J82" s="71"/>
      <c r="K82" s="71"/>
      <c r="U82" s="241"/>
      <c r="V82" s="117" t="s">
        <v>10048</v>
      </c>
      <c r="W82" s="158">
        <f t="shared" si="9"/>
        <v>0</v>
      </c>
      <c r="X82" s="159">
        <f t="shared" si="9"/>
        <v>0</v>
      </c>
    </row>
    <row r="83" spans="1:24" ht="13.25" customHeight="1" thickBot="1" x14ac:dyDescent="0.2">
      <c r="A83" s="15" t="s">
        <v>3647</v>
      </c>
      <c r="B83" s="18" t="s">
        <v>357</v>
      </c>
      <c r="C83" s="293">
        <v>82</v>
      </c>
      <c r="D83" s="20" t="s">
        <v>385</v>
      </c>
      <c r="E83" s="20">
        <v>110</v>
      </c>
      <c r="F83" s="18" t="s">
        <v>393</v>
      </c>
      <c r="G83" s="21" t="s">
        <v>229</v>
      </c>
      <c r="H83" s="71" t="s">
        <v>387</v>
      </c>
      <c r="I83" s="71" t="s">
        <v>387</v>
      </c>
      <c r="J83" s="71"/>
      <c r="K83" s="71" t="s">
        <v>387</v>
      </c>
      <c r="U83" s="241"/>
      <c r="V83" s="117" t="s">
        <v>10124</v>
      </c>
      <c r="W83" s="158">
        <f t="shared" si="9"/>
        <v>0</v>
      </c>
      <c r="X83" s="159">
        <f t="shared" si="9"/>
        <v>0</v>
      </c>
    </row>
    <row r="84" spans="1:24" ht="13.25" customHeight="1" thickBot="1" x14ac:dyDescent="0.2">
      <c r="A84" s="15" t="s">
        <v>900</v>
      </c>
      <c r="B84" s="18" t="s">
        <v>357</v>
      </c>
      <c r="C84" s="293">
        <v>83</v>
      </c>
      <c r="D84" s="20" t="s">
        <v>400</v>
      </c>
      <c r="E84" s="20">
        <v>70</v>
      </c>
      <c r="F84" s="18" t="s">
        <v>393</v>
      </c>
      <c r="G84" s="21" t="s">
        <v>173</v>
      </c>
      <c r="H84" s="71" t="s">
        <v>387</v>
      </c>
      <c r="I84" s="71" t="s">
        <v>387</v>
      </c>
      <c r="J84" s="71"/>
      <c r="K84" s="71"/>
      <c r="U84" s="241"/>
      <c r="V84" s="117" t="s">
        <v>257</v>
      </c>
      <c r="W84" s="158">
        <f t="shared" si="9"/>
        <v>0</v>
      </c>
      <c r="X84" s="159">
        <f t="shared" si="9"/>
        <v>20</v>
      </c>
    </row>
    <row r="85" spans="1:24" ht="13.25" customHeight="1" thickBot="1" x14ac:dyDescent="0.2">
      <c r="A85" s="15" t="s">
        <v>873</v>
      </c>
      <c r="B85" s="18" t="s">
        <v>357</v>
      </c>
      <c r="C85" s="293">
        <v>84</v>
      </c>
      <c r="D85" s="20" t="s">
        <v>400</v>
      </c>
      <c r="E85" s="20">
        <v>120</v>
      </c>
      <c r="F85" s="18" t="s">
        <v>398</v>
      </c>
      <c r="G85" s="21" t="s">
        <v>181</v>
      </c>
      <c r="H85" s="71" t="s">
        <v>387</v>
      </c>
      <c r="I85" s="71" t="s">
        <v>387</v>
      </c>
      <c r="J85" s="71"/>
      <c r="K85" s="71"/>
      <c r="U85" s="241"/>
      <c r="V85" s="166" t="s">
        <v>260</v>
      </c>
      <c r="W85" s="191">
        <f t="shared" si="9"/>
        <v>0</v>
      </c>
      <c r="X85" s="192">
        <f t="shared" si="9"/>
        <v>18</v>
      </c>
    </row>
    <row r="86" spans="1:24" ht="13.25" customHeight="1" x14ac:dyDescent="0.15">
      <c r="A86" s="15" t="s">
        <v>892</v>
      </c>
      <c r="B86" s="18" t="s">
        <v>357</v>
      </c>
      <c r="C86" s="293">
        <v>85</v>
      </c>
      <c r="D86" s="20" t="s">
        <v>400</v>
      </c>
      <c r="E86" s="20">
        <v>70</v>
      </c>
      <c r="F86" s="18" t="s">
        <v>393</v>
      </c>
      <c r="G86" s="21" t="s">
        <v>177</v>
      </c>
      <c r="H86" s="71" t="s">
        <v>387</v>
      </c>
      <c r="I86" s="71" t="s">
        <v>387</v>
      </c>
      <c r="J86" s="71"/>
      <c r="K86" s="71"/>
    </row>
    <row r="87" spans="1:24" ht="13.25" customHeight="1" x14ac:dyDescent="0.15">
      <c r="A87" s="15" t="s">
        <v>871</v>
      </c>
      <c r="B87" s="18" t="s">
        <v>357</v>
      </c>
      <c r="C87" s="293">
        <v>86</v>
      </c>
      <c r="D87" s="20" t="s">
        <v>400</v>
      </c>
      <c r="E87" s="20">
        <v>70</v>
      </c>
      <c r="F87" s="18" t="s">
        <v>393</v>
      </c>
      <c r="G87" s="21" t="s">
        <v>173</v>
      </c>
      <c r="H87" s="71" t="s">
        <v>387</v>
      </c>
      <c r="I87" s="71" t="s">
        <v>387</v>
      </c>
      <c r="J87" s="71"/>
      <c r="K87" s="71"/>
    </row>
    <row r="88" spans="1:24" ht="13.25" customHeight="1" x14ac:dyDescent="0.15">
      <c r="A88" s="15" t="s">
        <v>854</v>
      </c>
      <c r="B88" s="18" t="s">
        <v>357</v>
      </c>
      <c r="C88" s="293">
        <v>87</v>
      </c>
      <c r="D88" s="20" t="s">
        <v>400</v>
      </c>
      <c r="E88" s="20">
        <v>150</v>
      </c>
      <c r="F88" s="18" t="s">
        <v>398</v>
      </c>
      <c r="G88" s="21" t="s">
        <v>181</v>
      </c>
      <c r="H88" s="71" t="s">
        <v>387</v>
      </c>
      <c r="I88" s="71" t="s">
        <v>387</v>
      </c>
      <c r="J88" s="71"/>
      <c r="K88" s="71"/>
    </row>
    <row r="89" spans="1:24" ht="13.25" customHeight="1" x14ac:dyDescent="0.15">
      <c r="A89" s="15" t="s">
        <v>928</v>
      </c>
      <c r="B89" s="18" t="s">
        <v>357</v>
      </c>
      <c r="C89" s="293">
        <v>88</v>
      </c>
      <c r="D89" s="20" t="s">
        <v>400</v>
      </c>
      <c r="E89" s="20">
        <v>90</v>
      </c>
      <c r="F89" s="18" t="s">
        <v>393</v>
      </c>
      <c r="G89" s="21" t="s">
        <v>177</v>
      </c>
      <c r="H89" s="71" t="s">
        <v>387</v>
      </c>
      <c r="I89" s="71" t="s">
        <v>387</v>
      </c>
      <c r="J89" s="71"/>
      <c r="K89" s="71"/>
    </row>
    <row r="90" spans="1:24" ht="13.25" customHeight="1" x14ac:dyDescent="0.15">
      <c r="A90" s="15" t="s">
        <v>1653</v>
      </c>
      <c r="B90" s="18" t="s">
        <v>357</v>
      </c>
      <c r="C90" s="293">
        <v>89</v>
      </c>
      <c r="D90" s="20" t="s">
        <v>400</v>
      </c>
      <c r="E90" s="20">
        <v>130</v>
      </c>
      <c r="F90" s="18" t="s">
        <v>393</v>
      </c>
      <c r="G90" s="21" t="s">
        <v>185</v>
      </c>
      <c r="H90" s="71" t="s">
        <v>387</v>
      </c>
      <c r="I90" s="71" t="s">
        <v>387</v>
      </c>
      <c r="J90" s="71"/>
      <c r="K90" s="71"/>
    </row>
    <row r="91" spans="1:24" ht="13.25" customHeight="1" x14ac:dyDescent="0.15">
      <c r="A91" s="15" t="s">
        <v>1829</v>
      </c>
      <c r="B91" s="18" t="s">
        <v>357</v>
      </c>
      <c r="C91" s="293">
        <v>90</v>
      </c>
      <c r="D91" s="20" t="s">
        <v>400</v>
      </c>
      <c r="E91" s="20">
        <v>70</v>
      </c>
      <c r="F91" s="18" t="s">
        <v>393</v>
      </c>
      <c r="G91" s="21" t="s">
        <v>173</v>
      </c>
      <c r="H91" s="71" t="s">
        <v>387</v>
      </c>
      <c r="I91" s="71" t="s">
        <v>387</v>
      </c>
      <c r="J91" s="71"/>
      <c r="K91" s="71"/>
    </row>
    <row r="92" spans="1:24" ht="13.25" customHeight="1" x14ac:dyDescent="0.15">
      <c r="A92" s="15" t="s">
        <v>2325</v>
      </c>
      <c r="B92" s="18" t="s">
        <v>357</v>
      </c>
      <c r="C92" s="293">
        <v>91</v>
      </c>
      <c r="D92" s="20" t="s">
        <v>400</v>
      </c>
      <c r="E92" s="20">
        <v>70</v>
      </c>
      <c r="F92" s="18" t="s">
        <v>393</v>
      </c>
      <c r="G92" s="21" t="s">
        <v>173</v>
      </c>
      <c r="H92" s="71" t="s">
        <v>387</v>
      </c>
      <c r="I92" s="71" t="s">
        <v>387</v>
      </c>
      <c r="J92" s="71"/>
      <c r="K92" s="71"/>
    </row>
    <row r="93" spans="1:24" ht="13.25" customHeight="1" x14ac:dyDescent="0.15">
      <c r="A93" s="15" t="s">
        <v>2327</v>
      </c>
      <c r="B93" s="18" t="s">
        <v>357</v>
      </c>
      <c r="C93" s="293">
        <v>92</v>
      </c>
      <c r="D93" s="20" t="s">
        <v>400</v>
      </c>
      <c r="E93" s="20">
        <v>140</v>
      </c>
      <c r="F93" s="18" t="s">
        <v>393</v>
      </c>
      <c r="G93" s="21" t="s">
        <v>185</v>
      </c>
      <c r="H93" s="71" t="s">
        <v>387</v>
      </c>
      <c r="I93" s="71" t="s">
        <v>387</v>
      </c>
      <c r="J93" s="71"/>
      <c r="K93" s="71"/>
    </row>
    <row r="94" spans="1:24" ht="13.25" customHeight="1" x14ac:dyDescent="0.15">
      <c r="A94" s="15" t="s">
        <v>2830</v>
      </c>
      <c r="B94" s="18" t="s">
        <v>357</v>
      </c>
      <c r="C94" s="293">
        <v>93</v>
      </c>
      <c r="D94" s="20" t="s">
        <v>400</v>
      </c>
      <c r="E94" s="20">
        <v>150</v>
      </c>
      <c r="F94" s="18" t="s">
        <v>393</v>
      </c>
      <c r="G94" s="21" t="s">
        <v>185</v>
      </c>
      <c r="H94" s="71" t="s">
        <v>387</v>
      </c>
      <c r="I94" s="71" t="s">
        <v>387</v>
      </c>
      <c r="J94" s="71"/>
      <c r="K94" s="71"/>
    </row>
    <row r="95" spans="1:24" ht="13.25" customHeight="1" x14ac:dyDescent="0.15">
      <c r="A95" s="15" t="s">
        <v>2996</v>
      </c>
      <c r="B95" s="18" t="s">
        <v>357</v>
      </c>
      <c r="C95" s="293">
        <v>94</v>
      </c>
      <c r="D95" s="20" t="s">
        <v>400</v>
      </c>
      <c r="E95" s="20">
        <v>70</v>
      </c>
      <c r="F95" s="18" t="s">
        <v>393</v>
      </c>
      <c r="G95" s="21" t="s">
        <v>173</v>
      </c>
      <c r="H95" s="71" t="s">
        <v>387</v>
      </c>
      <c r="I95" s="71" t="s">
        <v>387</v>
      </c>
      <c r="J95" s="71"/>
      <c r="K95" s="71"/>
    </row>
    <row r="96" spans="1:24" ht="13.25" customHeight="1" x14ac:dyDescent="0.15">
      <c r="A96" s="15" t="s">
        <v>3031</v>
      </c>
      <c r="B96" s="18" t="s">
        <v>357</v>
      </c>
      <c r="C96" s="293">
        <v>95</v>
      </c>
      <c r="D96" s="20" t="s">
        <v>400</v>
      </c>
      <c r="E96" s="20">
        <v>120</v>
      </c>
      <c r="F96" s="18" t="s">
        <v>398</v>
      </c>
      <c r="G96" s="21" t="s">
        <v>181</v>
      </c>
      <c r="H96" s="71" t="s">
        <v>387</v>
      </c>
      <c r="I96" s="71" t="s">
        <v>387</v>
      </c>
      <c r="J96" s="71"/>
      <c r="K96" s="71"/>
    </row>
    <row r="97" spans="1:11" ht="13.25" customHeight="1" x14ac:dyDescent="0.15">
      <c r="A97" s="15" t="s">
        <v>2998</v>
      </c>
      <c r="B97" s="18" t="s">
        <v>357</v>
      </c>
      <c r="C97" s="293">
        <v>96</v>
      </c>
      <c r="D97" s="20" t="s">
        <v>400</v>
      </c>
      <c r="E97" s="20">
        <v>80</v>
      </c>
      <c r="F97" s="18" t="s">
        <v>393</v>
      </c>
      <c r="G97" s="21" t="s">
        <v>173</v>
      </c>
      <c r="H97" s="71" t="s">
        <v>387</v>
      </c>
      <c r="I97" s="71" t="s">
        <v>387</v>
      </c>
      <c r="J97" s="71"/>
      <c r="K97" s="71"/>
    </row>
    <row r="98" spans="1:11" ht="13.25" customHeight="1" x14ac:dyDescent="0.15">
      <c r="A98" s="15" t="s">
        <v>2999</v>
      </c>
      <c r="B98" s="18" t="s">
        <v>357</v>
      </c>
      <c r="C98" s="293">
        <v>97</v>
      </c>
      <c r="D98" s="20" t="s">
        <v>400</v>
      </c>
      <c r="E98" s="20">
        <v>140</v>
      </c>
      <c r="F98" s="18" t="s">
        <v>398</v>
      </c>
      <c r="G98" s="21" t="s">
        <v>181</v>
      </c>
      <c r="H98" s="71" t="s">
        <v>387</v>
      </c>
      <c r="I98" s="71" t="s">
        <v>387</v>
      </c>
      <c r="J98" s="71"/>
      <c r="K98" s="71"/>
    </row>
    <row r="99" spans="1:11" ht="13.25" customHeight="1" x14ac:dyDescent="0.15">
      <c r="A99" s="15" t="s">
        <v>3772</v>
      </c>
      <c r="B99" s="18" t="s">
        <v>357</v>
      </c>
      <c r="C99" s="293">
        <v>98</v>
      </c>
      <c r="D99" s="20" t="s">
        <v>400</v>
      </c>
      <c r="E99" s="20">
        <v>220</v>
      </c>
      <c r="F99" s="18" t="s">
        <v>393</v>
      </c>
      <c r="G99" s="21" t="s">
        <v>197</v>
      </c>
      <c r="H99" s="71" t="s">
        <v>387</v>
      </c>
      <c r="I99" s="71" t="s">
        <v>387</v>
      </c>
      <c r="J99" s="71"/>
      <c r="K99" s="71" t="s">
        <v>387</v>
      </c>
    </row>
    <row r="100" spans="1:11" ht="13.25" customHeight="1" x14ac:dyDescent="0.15">
      <c r="A100" s="15" t="s">
        <v>3773</v>
      </c>
      <c r="B100" s="18" t="s">
        <v>357</v>
      </c>
      <c r="C100" s="293">
        <v>99</v>
      </c>
      <c r="D100" s="20" t="s">
        <v>400</v>
      </c>
      <c r="E100" s="20">
        <v>330</v>
      </c>
      <c r="F100" s="18" t="s">
        <v>3519</v>
      </c>
      <c r="G100" s="21" t="s">
        <v>197</v>
      </c>
      <c r="H100" s="71" t="s">
        <v>387</v>
      </c>
      <c r="I100" s="71" t="s">
        <v>387</v>
      </c>
      <c r="J100" s="71"/>
      <c r="K100" s="71" t="s">
        <v>387</v>
      </c>
    </row>
    <row r="101" spans="1:11" ht="13.25" customHeight="1" x14ac:dyDescent="0.15">
      <c r="A101" s="15" t="s">
        <v>3547</v>
      </c>
      <c r="B101" s="18" t="s">
        <v>357</v>
      </c>
      <c r="C101" s="293">
        <v>100</v>
      </c>
      <c r="D101" s="20" t="s">
        <v>400</v>
      </c>
      <c r="E101" s="20">
        <v>80</v>
      </c>
      <c r="F101" s="18" t="s">
        <v>393</v>
      </c>
      <c r="G101" s="21" t="s">
        <v>173</v>
      </c>
      <c r="H101" s="71" t="s">
        <v>387</v>
      </c>
      <c r="I101" s="71" t="s">
        <v>387</v>
      </c>
      <c r="J101" s="71"/>
      <c r="K101" s="71"/>
    </row>
    <row r="102" spans="1:11" ht="13.25" customHeight="1" x14ac:dyDescent="0.15">
      <c r="A102" s="15" t="s">
        <v>3549</v>
      </c>
      <c r="B102" s="18" t="s">
        <v>357</v>
      </c>
      <c r="C102" s="293">
        <v>101</v>
      </c>
      <c r="D102" s="20" t="s">
        <v>400</v>
      </c>
      <c r="E102" s="20">
        <v>130</v>
      </c>
      <c r="F102" s="18" t="s">
        <v>398</v>
      </c>
      <c r="G102" s="21" t="s">
        <v>181</v>
      </c>
      <c r="H102" s="71" t="s">
        <v>387</v>
      </c>
      <c r="I102" s="71" t="s">
        <v>387</v>
      </c>
      <c r="J102" s="71"/>
      <c r="K102" s="71"/>
    </row>
    <row r="103" spans="1:11" ht="13.25" customHeight="1" x14ac:dyDescent="0.15">
      <c r="A103" s="15" t="s">
        <v>3648</v>
      </c>
      <c r="B103" s="18" t="s">
        <v>357</v>
      </c>
      <c r="C103" s="293">
        <v>102</v>
      </c>
      <c r="D103" s="20" t="s">
        <v>400</v>
      </c>
      <c r="E103" s="20">
        <v>110</v>
      </c>
      <c r="F103" s="18" t="s">
        <v>393</v>
      </c>
      <c r="G103" s="21" t="s">
        <v>229</v>
      </c>
      <c r="H103" s="71" t="s">
        <v>387</v>
      </c>
      <c r="I103" s="71" t="s">
        <v>387</v>
      </c>
      <c r="J103" s="71"/>
      <c r="K103" s="71" t="s">
        <v>387</v>
      </c>
    </row>
    <row r="104" spans="1:11" ht="13.25" customHeight="1" x14ac:dyDescent="0.15">
      <c r="A104" s="15" t="s">
        <v>1214</v>
      </c>
      <c r="B104" s="18" t="s">
        <v>357</v>
      </c>
      <c r="C104" s="293">
        <v>103</v>
      </c>
      <c r="D104" s="20" t="s">
        <v>858</v>
      </c>
      <c r="E104" s="20">
        <v>70</v>
      </c>
      <c r="F104" s="18" t="s">
        <v>393</v>
      </c>
      <c r="G104" s="21" t="s">
        <v>173</v>
      </c>
      <c r="H104" s="71" t="s">
        <v>387</v>
      </c>
      <c r="I104" s="71" t="s">
        <v>387</v>
      </c>
      <c r="J104" s="71"/>
      <c r="K104" s="71"/>
    </row>
    <row r="105" spans="1:11" ht="13.25" customHeight="1" x14ac:dyDescent="0.15">
      <c r="A105" s="15" t="s">
        <v>1186</v>
      </c>
      <c r="B105" s="18" t="s">
        <v>357</v>
      </c>
      <c r="C105" s="293">
        <v>104</v>
      </c>
      <c r="D105" s="20" t="s">
        <v>858</v>
      </c>
      <c r="E105" s="20">
        <v>110</v>
      </c>
      <c r="F105" s="18" t="s">
        <v>398</v>
      </c>
      <c r="G105" s="21" t="s">
        <v>177</v>
      </c>
      <c r="H105" s="71" t="s">
        <v>387</v>
      </c>
      <c r="I105" s="71" t="s">
        <v>387</v>
      </c>
      <c r="J105" s="71"/>
      <c r="K105" s="71"/>
    </row>
    <row r="106" spans="1:11" ht="13.25" customHeight="1" x14ac:dyDescent="0.15">
      <c r="A106" s="15" t="s">
        <v>1242</v>
      </c>
      <c r="B106" s="18" t="s">
        <v>357</v>
      </c>
      <c r="C106" s="293">
        <v>105</v>
      </c>
      <c r="D106" s="20" t="s">
        <v>858</v>
      </c>
      <c r="E106" s="20">
        <v>70</v>
      </c>
      <c r="F106" s="18" t="s">
        <v>393</v>
      </c>
      <c r="G106" s="21" t="s">
        <v>177</v>
      </c>
      <c r="H106" s="71" t="s">
        <v>387</v>
      </c>
      <c r="I106" s="71" t="s">
        <v>387</v>
      </c>
      <c r="J106" s="71"/>
      <c r="K106" s="71"/>
    </row>
    <row r="107" spans="1:11" ht="13.25" customHeight="1" x14ac:dyDescent="0.15">
      <c r="A107" s="15" t="s">
        <v>3774</v>
      </c>
      <c r="B107" s="18" t="s">
        <v>357</v>
      </c>
      <c r="C107" s="293">
        <v>106</v>
      </c>
      <c r="D107" s="20" t="s">
        <v>858</v>
      </c>
      <c r="E107" s="20">
        <v>210</v>
      </c>
      <c r="F107" s="18" t="s">
        <v>393</v>
      </c>
      <c r="G107" s="21" t="s">
        <v>197</v>
      </c>
      <c r="H107" s="71" t="s">
        <v>387</v>
      </c>
      <c r="I107" s="71" t="s">
        <v>387</v>
      </c>
      <c r="J107" s="71"/>
      <c r="K107" s="71" t="s">
        <v>387</v>
      </c>
    </row>
    <row r="108" spans="1:11" ht="13.25" customHeight="1" x14ac:dyDescent="0.15">
      <c r="A108" s="15" t="s">
        <v>2281</v>
      </c>
      <c r="B108" s="18" t="s">
        <v>357</v>
      </c>
      <c r="C108" s="293">
        <v>107</v>
      </c>
      <c r="D108" s="20" t="s">
        <v>858</v>
      </c>
      <c r="E108" s="20">
        <v>70</v>
      </c>
      <c r="F108" s="18" t="s">
        <v>393</v>
      </c>
      <c r="G108" s="21" t="s">
        <v>173</v>
      </c>
      <c r="H108" s="71" t="s">
        <v>387</v>
      </c>
      <c r="I108" s="71" t="s">
        <v>387</v>
      </c>
      <c r="J108" s="71"/>
      <c r="K108" s="71"/>
    </row>
    <row r="109" spans="1:11" ht="13.25" customHeight="1" x14ac:dyDescent="0.15">
      <c r="A109" s="15" t="s">
        <v>2282</v>
      </c>
      <c r="B109" s="18" t="s">
        <v>357</v>
      </c>
      <c r="C109" s="293">
        <v>108</v>
      </c>
      <c r="D109" s="20" t="s">
        <v>858</v>
      </c>
      <c r="E109" s="20">
        <v>90</v>
      </c>
      <c r="F109" s="18" t="s">
        <v>398</v>
      </c>
      <c r="G109" s="21" t="s">
        <v>177</v>
      </c>
      <c r="H109" s="71" t="s">
        <v>387</v>
      </c>
      <c r="I109" s="71" t="s">
        <v>387</v>
      </c>
      <c r="J109" s="71"/>
      <c r="K109" s="71"/>
    </row>
    <row r="110" spans="1:11" ht="13.25" customHeight="1" x14ac:dyDescent="0.15">
      <c r="A110" s="15" t="s">
        <v>2283</v>
      </c>
      <c r="B110" s="18" t="s">
        <v>357</v>
      </c>
      <c r="C110" s="293">
        <v>109</v>
      </c>
      <c r="D110" s="20" t="s">
        <v>858</v>
      </c>
      <c r="E110" s="20">
        <v>150</v>
      </c>
      <c r="F110" s="18" t="s">
        <v>386</v>
      </c>
      <c r="G110" s="21" t="s">
        <v>181</v>
      </c>
      <c r="H110" s="71" t="s">
        <v>387</v>
      </c>
      <c r="I110" s="71" t="s">
        <v>387</v>
      </c>
      <c r="J110" s="71"/>
      <c r="K110" s="71"/>
    </row>
    <row r="111" spans="1:11" ht="13.25" customHeight="1" x14ac:dyDescent="0.15">
      <c r="A111" s="15" t="s">
        <v>2369</v>
      </c>
      <c r="B111" s="18" t="s">
        <v>357</v>
      </c>
      <c r="C111" s="293">
        <v>110</v>
      </c>
      <c r="D111" s="20" t="s">
        <v>858</v>
      </c>
      <c r="E111" s="20">
        <v>70</v>
      </c>
      <c r="F111" s="18" t="s">
        <v>393</v>
      </c>
      <c r="G111" s="21" t="s">
        <v>173</v>
      </c>
      <c r="H111" s="71" t="s">
        <v>387</v>
      </c>
      <c r="I111" s="71" t="s">
        <v>387</v>
      </c>
      <c r="J111" s="71"/>
      <c r="K111" s="71"/>
    </row>
    <row r="112" spans="1:11" ht="13.25" customHeight="1" x14ac:dyDescent="0.15">
      <c r="A112" s="15" t="s">
        <v>2370</v>
      </c>
      <c r="B112" s="18" t="s">
        <v>357</v>
      </c>
      <c r="C112" s="293">
        <v>111</v>
      </c>
      <c r="D112" s="20" t="s">
        <v>858</v>
      </c>
      <c r="E112" s="20">
        <v>120</v>
      </c>
      <c r="F112" s="18" t="s">
        <v>398</v>
      </c>
      <c r="G112" s="21" t="s">
        <v>181</v>
      </c>
      <c r="H112" s="71" t="s">
        <v>387</v>
      </c>
      <c r="I112" s="71" t="s">
        <v>387</v>
      </c>
      <c r="J112" s="71"/>
      <c r="K112" s="71"/>
    </row>
    <row r="113" spans="1:11" ht="13.25" customHeight="1" x14ac:dyDescent="0.15">
      <c r="A113" s="15" t="s">
        <v>3561</v>
      </c>
      <c r="B113" s="18" t="s">
        <v>357</v>
      </c>
      <c r="C113" s="293">
        <v>112</v>
      </c>
      <c r="D113" s="20" t="s">
        <v>847</v>
      </c>
      <c r="E113" s="20">
        <v>70</v>
      </c>
      <c r="F113" s="18" t="s">
        <v>393</v>
      </c>
      <c r="G113" s="21" t="s">
        <v>173</v>
      </c>
      <c r="H113" s="71" t="s">
        <v>387</v>
      </c>
      <c r="I113" s="71" t="s">
        <v>387</v>
      </c>
      <c r="J113" s="71"/>
      <c r="K113" s="71"/>
    </row>
    <row r="114" spans="1:11" ht="13.25" customHeight="1" x14ac:dyDescent="0.15">
      <c r="A114" s="15" t="s">
        <v>3562</v>
      </c>
      <c r="B114" s="18" t="s">
        <v>357</v>
      </c>
      <c r="C114" s="293">
        <v>113</v>
      </c>
      <c r="D114" s="20" t="s">
        <v>847</v>
      </c>
      <c r="E114" s="20">
        <v>120</v>
      </c>
      <c r="F114" s="18" t="s">
        <v>398</v>
      </c>
      <c r="G114" s="21" t="s">
        <v>181</v>
      </c>
      <c r="H114" s="71" t="s">
        <v>387</v>
      </c>
      <c r="I114" s="71" t="s">
        <v>387</v>
      </c>
      <c r="J114" s="71"/>
      <c r="K114" s="71"/>
    </row>
    <row r="115" spans="1:11" ht="13.25" customHeight="1" x14ac:dyDescent="0.15">
      <c r="A115" s="15" t="s">
        <v>927</v>
      </c>
      <c r="B115" s="18" t="s">
        <v>357</v>
      </c>
      <c r="C115" s="293">
        <v>114</v>
      </c>
      <c r="D115" s="20" t="s">
        <v>847</v>
      </c>
      <c r="E115" s="20">
        <v>120</v>
      </c>
      <c r="F115" s="18" t="s">
        <v>398</v>
      </c>
      <c r="G115" s="21" t="s">
        <v>181</v>
      </c>
      <c r="H115" s="71" t="s">
        <v>387</v>
      </c>
      <c r="I115" s="71" t="s">
        <v>387</v>
      </c>
      <c r="J115" s="71"/>
      <c r="K115" s="71"/>
    </row>
    <row r="116" spans="1:11" ht="13.25" customHeight="1" x14ac:dyDescent="0.15">
      <c r="A116" s="15" t="s">
        <v>3775</v>
      </c>
      <c r="B116" s="18" t="s">
        <v>357</v>
      </c>
      <c r="C116" s="293">
        <v>115</v>
      </c>
      <c r="D116" s="20" t="s">
        <v>847</v>
      </c>
      <c r="E116" s="20">
        <v>250</v>
      </c>
      <c r="F116" s="18" t="s">
        <v>393</v>
      </c>
      <c r="G116" s="21" t="s">
        <v>197</v>
      </c>
      <c r="H116" s="71" t="s">
        <v>387</v>
      </c>
      <c r="I116" s="71" t="s">
        <v>387</v>
      </c>
      <c r="J116" s="71"/>
      <c r="K116" s="71" t="s">
        <v>387</v>
      </c>
    </row>
    <row r="117" spans="1:11" ht="13.25" customHeight="1" x14ac:dyDescent="0.15">
      <c r="A117" s="15" t="s">
        <v>1397</v>
      </c>
      <c r="B117" s="18" t="s">
        <v>357</v>
      </c>
      <c r="C117" s="293">
        <v>116</v>
      </c>
      <c r="D117" s="20" t="s">
        <v>847</v>
      </c>
      <c r="E117" s="20">
        <v>70</v>
      </c>
      <c r="F117" s="18" t="s">
        <v>393</v>
      </c>
      <c r="G117" s="21" t="s">
        <v>173</v>
      </c>
      <c r="H117" s="71" t="s">
        <v>387</v>
      </c>
      <c r="I117" s="71" t="s">
        <v>387</v>
      </c>
      <c r="J117" s="71"/>
      <c r="K117" s="71"/>
    </row>
    <row r="118" spans="1:11" ht="13.25" customHeight="1" x14ac:dyDescent="0.15">
      <c r="A118" s="15" t="s">
        <v>1391</v>
      </c>
      <c r="B118" s="18" t="s">
        <v>357</v>
      </c>
      <c r="C118" s="293">
        <v>117</v>
      </c>
      <c r="D118" s="20" t="s">
        <v>847</v>
      </c>
      <c r="E118" s="20">
        <v>100</v>
      </c>
      <c r="F118" s="18" t="s">
        <v>398</v>
      </c>
      <c r="G118" s="21" t="s">
        <v>177</v>
      </c>
      <c r="H118" s="71" t="s">
        <v>387</v>
      </c>
      <c r="I118" s="71" t="s">
        <v>387</v>
      </c>
      <c r="J118" s="71"/>
      <c r="K118" s="71"/>
    </row>
    <row r="119" spans="1:11" ht="13.25" customHeight="1" x14ac:dyDescent="0.15">
      <c r="A119" s="15" t="s">
        <v>1384</v>
      </c>
      <c r="B119" s="18" t="s">
        <v>357</v>
      </c>
      <c r="C119" s="293">
        <v>118</v>
      </c>
      <c r="D119" s="20" t="s">
        <v>847</v>
      </c>
      <c r="E119" s="20">
        <v>170</v>
      </c>
      <c r="F119" s="18" t="s">
        <v>386</v>
      </c>
      <c r="G119" s="21" t="s">
        <v>181</v>
      </c>
      <c r="H119" s="71" t="s">
        <v>387</v>
      </c>
      <c r="I119" s="71" t="s">
        <v>387</v>
      </c>
      <c r="J119" s="71"/>
      <c r="K119" s="71"/>
    </row>
    <row r="120" spans="1:11" ht="13.25" customHeight="1" x14ac:dyDescent="0.15">
      <c r="A120" s="15" t="s">
        <v>1378</v>
      </c>
      <c r="B120" s="18" t="s">
        <v>357</v>
      </c>
      <c r="C120" s="293">
        <v>119</v>
      </c>
      <c r="D120" s="20" t="s">
        <v>847</v>
      </c>
      <c r="E120" s="20">
        <v>70</v>
      </c>
      <c r="F120" s="18" t="s">
        <v>393</v>
      </c>
      <c r="G120" s="21" t="s">
        <v>229</v>
      </c>
      <c r="H120" s="71" t="s">
        <v>387</v>
      </c>
      <c r="I120" s="71" t="s">
        <v>387</v>
      </c>
      <c r="J120" s="71"/>
      <c r="K120" s="71" t="s">
        <v>387</v>
      </c>
    </row>
    <row r="121" spans="1:11" ht="13.25" customHeight="1" x14ac:dyDescent="0.15">
      <c r="A121" s="15" t="s">
        <v>1797</v>
      </c>
      <c r="B121" s="18" t="s">
        <v>357</v>
      </c>
      <c r="C121" s="293">
        <v>120</v>
      </c>
      <c r="D121" s="20" t="s">
        <v>847</v>
      </c>
      <c r="E121" s="20">
        <v>130</v>
      </c>
      <c r="F121" s="18" t="s">
        <v>398</v>
      </c>
      <c r="G121" s="21" t="s">
        <v>181</v>
      </c>
      <c r="H121" s="71" t="s">
        <v>387</v>
      </c>
      <c r="I121" s="71" t="s">
        <v>387</v>
      </c>
      <c r="J121" s="71"/>
      <c r="K121" s="71"/>
    </row>
    <row r="122" spans="1:11" ht="13.25" customHeight="1" x14ac:dyDescent="0.15">
      <c r="A122" s="15" t="s">
        <v>1792</v>
      </c>
      <c r="B122" s="18" t="s">
        <v>357</v>
      </c>
      <c r="C122" s="293">
        <v>121</v>
      </c>
      <c r="D122" s="20" t="s">
        <v>847</v>
      </c>
      <c r="E122" s="20">
        <v>130</v>
      </c>
      <c r="F122" s="18" t="s">
        <v>393</v>
      </c>
      <c r="G122" s="21" t="s">
        <v>185</v>
      </c>
      <c r="H122" s="71" t="s">
        <v>387</v>
      </c>
      <c r="I122" s="71" t="s">
        <v>387</v>
      </c>
      <c r="J122" s="71"/>
      <c r="K122" s="71"/>
    </row>
    <row r="123" spans="1:11" ht="13.25" customHeight="1" x14ac:dyDescent="0.15">
      <c r="A123" s="15" t="s">
        <v>2326</v>
      </c>
      <c r="B123" s="18" t="s">
        <v>357</v>
      </c>
      <c r="C123" s="293">
        <v>122</v>
      </c>
      <c r="D123" s="20" t="s">
        <v>847</v>
      </c>
      <c r="E123" s="20">
        <v>130</v>
      </c>
      <c r="F123" s="18" t="s">
        <v>398</v>
      </c>
      <c r="G123" s="21" t="s">
        <v>177</v>
      </c>
      <c r="H123" s="71" t="s">
        <v>387</v>
      </c>
      <c r="I123" s="71" t="s">
        <v>387</v>
      </c>
      <c r="J123" s="71"/>
      <c r="K123" s="71"/>
    </row>
    <row r="124" spans="1:11" ht="13.25" customHeight="1" x14ac:dyDescent="0.15">
      <c r="A124" s="15" t="s">
        <v>2328</v>
      </c>
      <c r="B124" s="18" t="s">
        <v>357</v>
      </c>
      <c r="C124" s="293">
        <v>123</v>
      </c>
      <c r="D124" s="20" t="s">
        <v>847</v>
      </c>
      <c r="E124" s="20">
        <v>60</v>
      </c>
      <c r="F124" s="18" t="s">
        <v>393</v>
      </c>
      <c r="G124" s="21" t="s">
        <v>173</v>
      </c>
      <c r="H124" s="71" t="s">
        <v>387</v>
      </c>
      <c r="I124" s="71" t="s">
        <v>387</v>
      </c>
      <c r="J124" s="71"/>
      <c r="K124" s="71"/>
    </row>
    <row r="125" spans="1:11" ht="13.25" customHeight="1" x14ac:dyDescent="0.15">
      <c r="A125" s="15" t="s">
        <v>2329</v>
      </c>
      <c r="B125" s="18" t="s">
        <v>357</v>
      </c>
      <c r="C125" s="293">
        <v>124</v>
      </c>
      <c r="D125" s="20" t="s">
        <v>847</v>
      </c>
      <c r="E125" s="20">
        <v>110</v>
      </c>
      <c r="F125" s="18" t="s">
        <v>398</v>
      </c>
      <c r="G125" s="21" t="s">
        <v>177</v>
      </c>
      <c r="H125" s="71" t="s">
        <v>387</v>
      </c>
      <c r="I125" s="71" t="s">
        <v>387</v>
      </c>
      <c r="J125" s="71"/>
      <c r="K125" s="71"/>
    </row>
    <row r="126" spans="1:11" ht="13.25" customHeight="1" x14ac:dyDescent="0.15">
      <c r="A126" s="15" t="s">
        <v>3563</v>
      </c>
      <c r="B126" s="18" t="s">
        <v>357</v>
      </c>
      <c r="C126" s="293">
        <v>125</v>
      </c>
      <c r="D126" s="20" t="s">
        <v>847</v>
      </c>
      <c r="E126" s="20">
        <v>120</v>
      </c>
      <c r="F126" s="18" t="s">
        <v>393</v>
      </c>
      <c r="G126" s="21" t="s">
        <v>177</v>
      </c>
      <c r="H126" s="71" t="s">
        <v>387</v>
      </c>
      <c r="I126" s="71" t="s">
        <v>387</v>
      </c>
      <c r="J126" s="71"/>
      <c r="K126" s="71"/>
    </row>
    <row r="127" spans="1:11" ht="13.25" customHeight="1" x14ac:dyDescent="0.15">
      <c r="A127" s="15" t="s">
        <v>3776</v>
      </c>
      <c r="B127" s="18" t="s">
        <v>357</v>
      </c>
      <c r="C127" s="293">
        <v>126</v>
      </c>
      <c r="D127" s="20" t="s">
        <v>847</v>
      </c>
      <c r="E127" s="20">
        <v>210</v>
      </c>
      <c r="F127" s="18" t="s">
        <v>393</v>
      </c>
      <c r="G127" s="21" t="s">
        <v>197</v>
      </c>
      <c r="H127" s="71" t="s">
        <v>387</v>
      </c>
      <c r="I127" s="71" t="s">
        <v>387</v>
      </c>
      <c r="J127" s="71"/>
      <c r="K127" s="71" t="s">
        <v>387</v>
      </c>
    </row>
    <row r="128" spans="1:11" ht="13.25" customHeight="1" x14ac:dyDescent="0.15">
      <c r="A128" s="15" t="s">
        <v>3777</v>
      </c>
      <c r="B128" s="18" t="s">
        <v>357</v>
      </c>
      <c r="C128" s="293">
        <v>127</v>
      </c>
      <c r="D128" s="20" t="s">
        <v>847</v>
      </c>
      <c r="E128" s="20">
        <v>320</v>
      </c>
      <c r="F128" s="18" t="s">
        <v>3519</v>
      </c>
      <c r="G128" s="21" t="s">
        <v>197</v>
      </c>
      <c r="H128" s="71" t="s">
        <v>387</v>
      </c>
      <c r="I128" s="71" t="s">
        <v>387</v>
      </c>
      <c r="J128" s="71"/>
      <c r="K128" s="71" t="s">
        <v>387</v>
      </c>
    </row>
    <row r="129" spans="1:11" ht="13.25" customHeight="1" x14ac:dyDescent="0.15">
      <c r="A129" s="15" t="s">
        <v>3095</v>
      </c>
      <c r="B129" s="18" t="s">
        <v>357</v>
      </c>
      <c r="C129" s="293">
        <v>128</v>
      </c>
      <c r="D129" s="20" t="s">
        <v>847</v>
      </c>
      <c r="E129" s="20">
        <v>90</v>
      </c>
      <c r="F129" s="18" t="s">
        <v>393</v>
      </c>
      <c r="G129" s="21" t="s">
        <v>185</v>
      </c>
      <c r="H129" s="71" t="s">
        <v>387</v>
      </c>
      <c r="I129" s="71" t="s">
        <v>387</v>
      </c>
      <c r="J129" s="71"/>
      <c r="K129" s="71"/>
    </row>
    <row r="130" spans="1:11" ht="13.25" customHeight="1" x14ac:dyDescent="0.15">
      <c r="A130" s="15" t="s">
        <v>3646</v>
      </c>
      <c r="B130" s="18" t="s">
        <v>357</v>
      </c>
      <c r="C130" s="293">
        <v>129</v>
      </c>
      <c r="D130" s="20" t="s">
        <v>847</v>
      </c>
      <c r="E130" s="20">
        <v>130</v>
      </c>
      <c r="F130" s="18" t="s">
        <v>393</v>
      </c>
      <c r="G130" s="21" t="s">
        <v>185</v>
      </c>
      <c r="H130" s="71" t="s">
        <v>387</v>
      </c>
      <c r="I130" s="71" t="s">
        <v>387</v>
      </c>
      <c r="J130" s="71"/>
      <c r="K130" s="71"/>
    </row>
    <row r="131" spans="1:11" ht="13.25" customHeight="1" x14ac:dyDescent="0.15">
      <c r="A131" s="15" t="s">
        <v>537</v>
      </c>
      <c r="B131" s="18" t="s">
        <v>357</v>
      </c>
      <c r="C131" s="293">
        <v>130</v>
      </c>
      <c r="D131" s="20" t="s">
        <v>392</v>
      </c>
      <c r="E131" s="20">
        <v>70</v>
      </c>
      <c r="F131" s="18" t="s">
        <v>393</v>
      </c>
      <c r="G131" s="21" t="s">
        <v>173</v>
      </c>
      <c r="H131" s="71" t="s">
        <v>387</v>
      </c>
      <c r="I131" s="71" t="s">
        <v>387</v>
      </c>
      <c r="J131" s="71"/>
      <c r="K131" s="71"/>
    </row>
    <row r="132" spans="1:11" ht="13.25" customHeight="1" x14ac:dyDescent="0.15">
      <c r="A132" s="15" t="s">
        <v>513</v>
      </c>
      <c r="B132" s="18" t="s">
        <v>357</v>
      </c>
      <c r="C132" s="293">
        <v>131</v>
      </c>
      <c r="D132" s="20" t="s">
        <v>392</v>
      </c>
      <c r="E132" s="20">
        <v>130</v>
      </c>
      <c r="F132" s="18" t="s">
        <v>393</v>
      </c>
      <c r="G132" s="21" t="s">
        <v>185</v>
      </c>
      <c r="H132" s="71" t="s">
        <v>387</v>
      </c>
      <c r="I132" s="71" t="s">
        <v>387</v>
      </c>
      <c r="J132" s="71"/>
      <c r="K132" s="71"/>
    </row>
    <row r="133" spans="1:11" ht="13.25" customHeight="1" x14ac:dyDescent="0.15">
      <c r="A133" s="15" t="s">
        <v>842</v>
      </c>
      <c r="B133" s="18" t="s">
        <v>357</v>
      </c>
      <c r="C133" s="293">
        <v>132</v>
      </c>
      <c r="D133" s="20" t="s">
        <v>392</v>
      </c>
      <c r="E133" s="20">
        <v>130</v>
      </c>
      <c r="F133" s="18" t="s">
        <v>393</v>
      </c>
      <c r="G133" s="21" t="s">
        <v>185</v>
      </c>
      <c r="H133" s="71" t="s">
        <v>387</v>
      </c>
      <c r="I133" s="71" t="s">
        <v>387</v>
      </c>
      <c r="J133" s="71"/>
      <c r="K133" s="71"/>
    </row>
    <row r="134" spans="1:11" ht="13.25" customHeight="1" x14ac:dyDescent="0.15">
      <c r="A134" s="15" t="s">
        <v>1217</v>
      </c>
      <c r="B134" s="18" t="s">
        <v>357</v>
      </c>
      <c r="C134" s="293">
        <v>133</v>
      </c>
      <c r="D134" s="20" t="s">
        <v>392</v>
      </c>
      <c r="E134" s="20">
        <v>60</v>
      </c>
      <c r="F134" s="18" t="s">
        <v>393</v>
      </c>
      <c r="G134" s="21" t="s">
        <v>173</v>
      </c>
      <c r="H134" s="71" t="s">
        <v>387</v>
      </c>
      <c r="I134" s="71" t="s">
        <v>387</v>
      </c>
      <c r="J134" s="71"/>
      <c r="K134" s="71"/>
    </row>
    <row r="135" spans="1:11" ht="13.25" customHeight="1" x14ac:dyDescent="0.15">
      <c r="A135" s="15" t="s">
        <v>1207</v>
      </c>
      <c r="B135" s="18" t="s">
        <v>357</v>
      </c>
      <c r="C135" s="293">
        <v>134</v>
      </c>
      <c r="D135" s="20" t="s">
        <v>392</v>
      </c>
      <c r="E135" s="20">
        <v>90</v>
      </c>
      <c r="F135" s="18" t="s">
        <v>398</v>
      </c>
      <c r="G135" s="21" t="s">
        <v>177</v>
      </c>
      <c r="H135" s="71" t="s">
        <v>387</v>
      </c>
      <c r="I135" s="71" t="s">
        <v>387</v>
      </c>
      <c r="J135" s="71"/>
      <c r="K135" s="71"/>
    </row>
    <row r="136" spans="1:11" ht="13.25" customHeight="1" x14ac:dyDescent="0.15">
      <c r="A136" s="15" t="s">
        <v>1410</v>
      </c>
      <c r="B136" s="18" t="s">
        <v>357</v>
      </c>
      <c r="C136" s="293">
        <v>135</v>
      </c>
      <c r="D136" s="20" t="s">
        <v>392</v>
      </c>
      <c r="E136" s="20">
        <v>60</v>
      </c>
      <c r="F136" s="18" t="s">
        <v>393</v>
      </c>
      <c r="G136" s="21" t="s">
        <v>173</v>
      </c>
      <c r="H136" s="71" t="s">
        <v>387</v>
      </c>
      <c r="I136" s="71" t="s">
        <v>387</v>
      </c>
      <c r="J136" s="71"/>
      <c r="K136" s="71"/>
    </row>
    <row r="137" spans="1:11" ht="13.25" customHeight="1" x14ac:dyDescent="0.15">
      <c r="A137" s="15" t="s">
        <v>1400</v>
      </c>
      <c r="B137" s="18" t="s">
        <v>357</v>
      </c>
      <c r="C137" s="293">
        <v>136</v>
      </c>
      <c r="D137" s="20" t="s">
        <v>392</v>
      </c>
      <c r="E137" s="20">
        <v>100</v>
      </c>
      <c r="F137" s="18" t="s">
        <v>398</v>
      </c>
      <c r="G137" s="21" t="s">
        <v>177</v>
      </c>
      <c r="H137" s="71" t="s">
        <v>387</v>
      </c>
      <c r="I137" s="71" t="s">
        <v>387</v>
      </c>
      <c r="J137" s="71"/>
      <c r="K137" s="71"/>
    </row>
    <row r="138" spans="1:11" ht="13.25" customHeight="1" x14ac:dyDescent="0.15">
      <c r="A138" s="15" t="s">
        <v>1382</v>
      </c>
      <c r="B138" s="18" t="s">
        <v>357</v>
      </c>
      <c r="C138" s="293">
        <v>137</v>
      </c>
      <c r="D138" s="20" t="s">
        <v>392</v>
      </c>
      <c r="E138" s="20">
        <v>160</v>
      </c>
      <c r="F138" s="18" t="s">
        <v>386</v>
      </c>
      <c r="G138" s="21" t="s">
        <v>181</v>
      </c>
      <c r="H138" s="71" t="s">
        <v>387</v>
      </c>
      <c r="I138" s="71" t="s">
        <v>387</v>
      </c>
      <c r="J138" s="71"/>
      <c r="K138" s="71"/>
    </row>
    <row r="139" spans="1:11" ht="13.25" customHeight="1" x14ac:dyDescent="0.15">
      <c r="A139" s="15" t="s">
        <v>1479</v>
      </c>
      <c r="B139" s="18" t="s">
        <v>357</v>
      </c>
      <c r="C139" s="293">
        <v>138</v>
      </c>
      <c r="D139" s="20" t="s">
        <v>392</v>
      </c>
      <c r="E139" s="20">
        <v>120</v>
      </c>
      <c r="F139" s="18" t="s">
        <v>393</v>
      </c>
      <c r="G139" s="21" t="s">
        <v>229</v>
      </c>
      <c r="H139" s="71" t="s">
        <v>387</v>
      </c>
      <c r="I139" s="71" t="s">
        <v>387</v>
      </c>
      <c r="J139" s="71"/>
      <c r="K139" s="71" t="s">
        <v>387</v>
      </c>
    </row>
    <row r="140" spans="1:11" ht="13.25" customHeight="1" x14ac:dyDescent="0.15">
      <c r="A140" s="15" t="s">
        <v>1835</v>
      </c>
      <c r="B140" s="18" t="s">
        <v>357</v>
      </c>
      <c r="C140" s="293">
        <v>139</v>
      </c>
      <c r="D140" s="20" t="s">
        <v>392</v>
      </c>
      <c r="E140" s="20">
        <v>70</v>
      </c>
      <c r="F140" s="18" t="s">
        <v>393</v>
      </c>
      <c r="G140" s="21" t="s">
        <v>173</v>
      </c>
      <c r="H140" s="71" t="s">
        <v>387</v>
      </c>
      <c r="I140" s="71" t="s">
        <v>387</v>
      </c>
      <c r="J140" s="71"/>
      <c r="K140" s="71"/>
    </row>
    <row r="141" spans="1:11" ht="13.25" customHeight="1" x14ac:dyDescent="0.15">
      <c r="A141" s="15" t="s">
        <v>3778</v>
      </c>
      <c r="B141" s="18" t="s">
        <v>357</v>
      </c>
      <c r="C141" s="293">
        <v>140</v>
      </c>
      <c r="D141" s="20" t="s">
        <v>392</v>
      </c>
      <c r="E141" s="20">
        <v>200</v>
      </c>
      <c r="F141" s="18" t="s">
        <v>393</v>
      </c>
      <c r="G141" s="21" t="s">
        <v>197</v>
      </c>
      <c r="H141" s="71" t="s">
        <v>387</v>
      </c>
      <c r="I141" s="71" t="s">
        <v>387</v>
      </c>
      <c r="J141" s="71"/>
      <c r="K141" s="71" t="s">
        <v>387</v>
      </c>
    </row>
    <row r="142" spans="1:11" ht="13.25" customHeight="1" x14ac:dyDescent="0.15">
      <c r="A142" s="15" t="s">
        <v>3779</v>
      </c>
      <c r="B142" s="18" t="s">
        <v>357</v>
      </c>
      <c r="C142" s="293">
        <v>141</v>
      </c>
      <c r="D142" s="20" t="s">
        <v>392</v>
      </c>
      <c r="E142" s="20">
        <v>310</v>
      </c>
      <c r="F142" s="18" t="s">
        <v>3519</v>
      </c>
      <c r="G142" s="21" t="s">
        <v>197</v>
      </c>
      <c r="H142" s="71" t="s">
        <v>387</v>
      </c>
      <c r="I142" s="71" t="s">
        <v>387</v>
      </c>
      <c r="J142" s="71"/>
      <c r="K142" s="71" t="s">
        <v>387</v>
      </c>
    </row>
    <row r="143" spans="1:11" ht="13.25" customHeight="1" x14ac:dyDescent="0.15">
      <c r="A143" s="15" t="s">
        <v>2333</v>
      </c>
      <c r="B143" s="18" t="s">
        <v>357</v>
      </c>
      <c r="C143" s="293">
        <v>142</v>
      </c>
      <c r="D143" s="20" t="s">
        <v>392</v>
      </c>
      <c r="E143" s="20">
        <v>120</v>
      </c>
      <c r="F143" s="18" t="s">
        <v>393</v>
      </c>
      <c r="G143" s="21" t="s">
        <v>185</v>
      </c>
      <c r="H143" s="71" t="s">
        <v>387</v>
      </c>
      <c r="I143" s="71" t="s">
        <v>387</v>
      </c>
      <c r="J143" s="71"/>
      <c r="K143" s="71"/>
    </row>
    <row r="144" spans="1:11" ht="13.25" customHeight="1" x14ac:dyDescent="0.15">
      <c r="A144" s="15" t="s">
        <v>2955</v>
      </c>
      <c r="B144" s="18" t="s">
        <v>357</v>
      </c>
      <c r="C144" s="293">
        <v>143</v>
      </c>
      <c r="D144" s="20" t="s">
        <v>392</v>
      </c>
      <c r="E144" s="20">
        <v>60</v>
      </c>
      <c r="F144" s="18" t="s">
        <v>393</v>
      </c>
      <c r="G144" s="21" t="s">
        <v>173</v>
      </c>
      <c r="H144" s="71" t="s">
        <v>387</v>
      </c>
      <c r="I144" s="71" t="s">
        <v>387</v>
      </c>
      <c r="J144" s="71"/>
      <c r="K144" s="71"/>
    </row>
    <row r="145" spans="1:11" ht="13.25" customHeight="1" x14ac:dyDescent="0.15">
      <c r="A145" s="15" t="s">
        <v>2956</v>
      </c>
      <c r="B145" s="18" t="s">
        <v>357</v>
      </c>
      <c r="C145" s="293">
        <v>144</v>
      </c>
      <c r="D145" s="20" t="s">
        <v>392</v>
      </c>
      <c r="E145" s="20">
        <v>80</v>
      </c>
      <c r="F145" s="18" t="s">
        <v>398</v>
      </c>
      <c r="G145" s="21" t="s">
        <v>177</v>
      </c>
      <c r="H145" s="71" t="s">
        <v>387</v>
      </c>
      <c r="I145" s="71" t="s">
        <v>387</v>
      </c>
      <c r="J145" s="71"/>
      <c r="K145" s="71"/>
    </row>
    <row r="146" spans="1:11" ht="13.25" customHeight="1" x14ac:dyDescent="0.15">
      <c r="A146" s="15" t="s">
        <v>2957</v>
      </c>
      <c r="B146" s="18" t="s">
        <v>357</v>
      </c>
      <c r="C146" s="293">
        <v>145</v>
      </c>
      <c r="D146" s="20" t="s">
        <v>392</v>
      </c>
      <c r="E146" s="20">
        <v>150</v>
      </c>
      <c r="F146" s="18" t="s">
        <v>386</v>
      </c>
      <c r="G146" s="21" t="s">
        <v>181</v>
      </c>
      <c r="H146" s="71" t="s">
        <v>387</v>
      </c>
      <c r="I146" s="71" t="s">
        <v>387</v>
      </c>
      <c r="J146" s="71"/>
      <c r="K146" s="71"/>
    </row>
    <row r="147" spans="1:11" ht="13.25" customHeight="1" x14ac:dyDescent="0.15">
      <c r="A147" s="15" t="s">
        <v>3780</v>
      </c>
      <c r="B147" s="18" t="s">
        <v>357</v>
      </c>
      <c r="C147" s="293">
        <v>146</v>
      </c>
      <c r="D147" s="20" t="s">
        <v>469</v>
      </c>
      <c r="E147" s="20"/>
      <c r="F147" s="20" t="s">
        <v>1069</v>
      </c>
      <c r="G147" s="21" t="s">
        <v>177</v>
      </c>
      <c r="H147" s="71" t="s">
        <v>387</v>
      </c>
      <c r="I147" s="71" t="s">
        <v>387</v>
      </c>
      <c r="J147" s="71"/>
      <c r="K147" s="71"/>
    </row>
    <row r="148" spans="1:11" ht="13.25" customHeight="1" x14ac:dyDescent="0.15">
      <c r="A148" s="15" t="s">
        <v>3781</v>
      </c>
      <c r="B148" s="18" t="s">
        <v>357</v>
      </c>
      <c r="C148" s="293">
        <v>147</v>
      </c>
      <c r="D148" s="20" t="s">
        <v>469</v>
      </c>
      <c r="E148" s="20"/>
      <c r="F148" s="20" t="s">
        <v>1069</v>
      </c>
      <c r="G148" s="21" t="s">
        <v>177</v>
      </c>
      <c r="H148" s="71" t="s">
        <v>387</v>
      </c>
      <c r="I148" s="71" t="s">
        <v>387</v>
      </c>
      <c r="J148" s="71"/>
      <c r="K148" s="71"/>
    </row>
    <row r="149" spans="1:11" ht="13.25" customHeight="1" x14ac:dyDescent="0.15">
      <c r="A149" s="15" t="s">
        <v>3782</v>
      </c>
      <c r="B149" s="18" t="s">
        <v>357</v>
      </c>
      <c r="C149" s="293">
        <v>148</v>
      </c>
      <c r="D149" s="20" t="s">
        <v>469</v>
      </c>
      <c r="E149" s="20"/>
      <c r="F149" s="20" t="s">
        <v>1069</v>
      </c>
      <c r="G149" s="21" t="s">
        <v>177</v>
      </c>
      <c r="H149" s="71" t="s">
        <v>387</v>
      </c>
      <c r="I149" s="71" t="s">
        <v>387</v>
      </c>
      <c r="J149" s="71"/>
      <c r="K149" s="71"/>
    </row>
    <row r="150" spans="1:11" ht="13.25" customHeight="1" x14ac:dyDescent="0.15">
      <c r="A150" s="15" t="s">
        <v>3783</v>
      </c>
      <c r="B150" s="18" t="s">
        <v>357</v>
      </c>
      <c r="C150" s="293">
        <v>149</v>
      </c>
      <c r="D150" s="20" t="s">
        <v>469</v>
      </c>
      <c r="E150" s="20"/>
      <c r="F150" s="20" t="s">
        <v>1069</v>
      </c>
      <c r="G150" s="21" t="s">
        <v>177</v>
      </c>
      <c r="H150" s="71" t="s">
        <v>387</v>
      </c>
      <c r="I150" s="71" t="s">
        <v>387</v>
      </c>
      <c r="J150" s="71"/>
      <c r="K150" s="71"/>
    </row>
    <row r="151" spans="1:11" ht="13.25" customHeight="1" x14ac:dyDescent="0.15">
      <c r="A151" s="15" t="s">
        <v>3784</v>
      </c>
      <c r="B151" s="18" t="s">
        <v>357</v>
      </c>
      <c r="C151" s="293">
        <v>150</v>
      </c>
      <c r="D151" s="20" t="s">
        <v>469</v>
      </c>
      <c r="E151" s="20"/>
      <c r="F151" s="20" t="s">
        <v>721</v>
      </c>
      <c r="G151" s="21" t="s">
        <v>177</v>
      </c>
      <c r="H151" s="71" t="s">
        <v>387</v>
      </c>
      <c r="I151" s="71" t="s">
        <v>387</v>
      </c>
      <c r="J151" s="71"/>
      <c r="K151" s="71"/>
    </row>
    <row r="152" spans="1:11" ht="13.25" customHeight="1" x14ac:dyDescent="0.15">
      <c r="A152" s="15" t="s">
        <v>3785</v>
      </c>
      <c r="B152" s="18" t="s">
        <v>357</v>
      </c>
      <c r="C152" s="293">
        <v>151</v>
      </c>
      <c r="D152" s="20" t="s">
        <v>469</v>
      </c>
      <c r="E152" s="20"/>
      <c r="F152" s="20" t="s">
        <v>1542</v>
      </c>
      <c r="G152" s="21" t="s">
        <v>177</v>
      </c>
      <c r="H152" s="71" t="s">
        <v>387</v>
      </c>
      <c r="I152" s="71" t="s">
        <v>387</v>
      </c>
      <c r="J152" s="71"/>
      <c r="K152" s="71"/>
    </row>
    <row r="153" spans="1:11" ht="13.25" customHeight="1" x14ac:dyDescent="0.15">
      <c r="A153" s="15" t="s">
        <v>3786</v>
      </c>
      <c r="B153" s="18" t="s">
        <v>357</v>
      </c>
      <c r="C153" s="293">
        <v>152</v>
      </c>
      <c r="D153" s="20" t="s">
        <v>469</v>
      </c>
      <c r="E153" s="20"/>
      <c r="F153" s="20" t="s">
        <v>1542</v>
      </c>
      <c r="G153" s="21" t="s">
        <v>177</v>
      </c>
      <c r="H153" s="71" t="s">
        <v>387</v>
      </c>
      <c r="I153" s="71" t="s">
        <v>387</v>
      </c>
      <c r="J153" s="71"/>
      <c r="K153" s="71"/>
    </row>
    <row r="154" spans="1:11" ht="13.25" customHeight="1" x14ac:dyDescent="0.15">
      <c r="A154" s="15" t="s">
        <v>3787</v>
      </c>
      <c r="B154" s="18" t="s">
        <v>357</v>
      </c>
      <c r="C154" s="293">
        <v>153</v>
      </c>
      <c r="D154" s="20" t="s">
        <v>469</v>
      </c>
      <c r="E154" s="20"/>
      <c r="F154" s="20" t="s">
        <v>1069</v>
      </c>
      <c r="G154" s="21" t="s">
        <v>177</v>
      </c>
      <c r="H154" s="71" t="s">
        <v>387</v>
      </c>
      <c r="I154" s="71" t="s">
        <v>387</v>
      </c>
      <c r="J154" s="71"/>
      <c r="K154" s="71"/>
    </row>
    <row r="155" spans="1:11" ht="13.25" customHeight="1" x14ac:dyDescent="0.15">
      <c r="A155" s="15" t="s">
        <v>3788</v>
      </c>
      <c r="B155" s="18" t="s">
        <v>357</v>
      </c>
      <c r="C155" s="293">
        <v>154</v>
      </c>
      <c r="D155" s="20" t="s">
        <v>469</v>
      </c>
      <c r="E155" s="20"/>
      <c r="F155" s="20" t="s">
        <v>1069</v>
      </c>
      <c r="G155" s="21" t="s">
        <v>185</v>
      </c>
      <c r="H155" s="71" t="s">
        <v>387</v>
      </c>
      <c r="I155" s="71" t="s">
        <v>387</v>
      </c>
      <c r="J155" s="71"/>
      <c r="K155" s="71"/>
    </row>
    <row r="156" spans="1:11" ht="13.25" customHeight="1" x14ac:dyDescent="0.15">
      <c r="A156" s="15" t="s">
        <v>3789</v>
      </c>
      <c r="B156" s="18" t="s">
        <v>357</v>
      </c>
      <c r="C156" s="293">
        <v>155</v>
      </c>
      <c r="D156" s="20" t="s">
        <v>469</v>
      </c>
      <c r="E156" s="20"/>
      <c r="F156" s="20" t="s">
        <v>1542</v>
      </c>
      <c r="G156" s="21" t="s">
        <v>177</v>
      </c>
      <c r="H156" s="71" t="s">
        <v>387</v>
      </c>
      <c r="I156" s="71" t="s">
        <v>387</v>
      </c>
      <c r="J156" s="71"/>
      <c r="K156" s="71"/>
    </row>
    <row r="157" spans="1:11" ht="13.25" customHeight="1" x14ac:dyDescent="0.15">
      <c r="A157" s="15" t="s">
        <v>3790</v>
      </c>
      <c r="B157" s="18" t="s">
        <v>357</v>
      </c>
      <c r="C157" s="293">
        <v>156</v>
      </c>
      <c r="D157" s="20" t="s">
        <v>469</v>
      </c>
      <c r="E157" s="20"/>
      <c r="F157" s="20" t="s">
        <v>1542</v>
      </c>
      <c r="G157" s="21" t="s">
        <v>177</v>
      </c>
      <c r="H157" s="71" t="s">
        <v>387</v>
      </c>
      <c r="I157" s="71" t="s">
        <v>387</v>
      </c>
      <c r="J157" s="71"/>
      <c r="K157" s="71"/>
    </row>
    <row r="158" spans="1:11" ht="13.25" customHeight="1" x14ac:dyDescent="0.15">
      <c r="A158" s="15" t="s">
        <v>3791</v>
      </c>
      <c r="B158" s="18" t="s">
        <v>357</v>
      </c>
      <c r="C158" s="293">
        <v>157</v>
      </c>
      <c r="D158" s="20" t="s">
        <v>469</v>
      </c>
      <c r="E158" s="20"/>
      <c r="F158" s="20" t="s">
        <v>1069</v>
      </c>
      <c r="G158" s="21" t="s">
        <v>177</v>
      </c>
      <c r="H158" s="71" t="s">
        <v>387</v>
      </c>
      <c r="I158" s="71" t="s">
        <v>387</v>
      </c>
      <c r="J158" s="71"/>
      <c r="K158" s="71"/>
    </row>
    <row r="159" spans="1:11" ht="13.25" customHeight="1" x14ac:dyDescent="0.15">
      <c r="A159" s="15" t="s">
        <v>3792</v>
      </c>
      <c r="B159" s="18" t="s">
        <v>357</v>
      </c>
      <c r="C159" s="293">
        <v>158</v>
      </c>
      <c r="D159" s="20" t="s">
        <v>469</v>
      </c>
      <c r="E159" s="20"/>
      <c r="F159" s="20" t="s">
        <v>1069</v>
      </c>
      <c r="G159" s="21" t="s">
        <v>177</v>
      </c>
      <c r="H159" s="71" t="s">
        <v>387</v>
      </c>
      <c r="I159" s="71" t="s">
        <v>387</v>
      </c>
      <c r="J159" s="71"/>
      <c r="K159" s="71"/>
    </row>
    <row r="160" spans="1:11" ht="13.25" customHeight="1" x14ac:dyDescent="0.15">
      <c r="A160" s="15" t="s">
        <v>2398</v>
      </c>
      <c r="B160" s="18" t="s">
        <v>357</v>
      </c>
      <c r="C160" s="293">
        <v>159</v>
      </c>
      <c r="D160" s="20" t="s">
        <v>469</v>
      </c>
      <c r="E160" s="20"/>
      <c r="F160" s="20" t="s">
        <v>1542</v>
      </c>
      <c r="G160" s="21" t="s">
        <v>177</v>
      </c>
      <c r="H160" s="71" t="s">
        <v>387</v>
      </c>
      <c r="I160" s="71" t="s">
        <v>387</v>
      </c>
      <c r="J160" s="71"/>
      <c r="K160" s="71"/>
    </row>
    <row r="161" spans="1:11" ht="13.25" customHeight="1" x14ac:dyDescent="0.15">
      <c r="A161" s="15" t="s">
        <v>3793</v>
      </c>
      <c r="B161" s="18" t="s">
        <v>357</v>
      </c>
      <c r="C161" s="293">
        <v>160</v>
      </c>
      <c r="D161" s="20" t="s">
        <v>469</v>
      </c>
      <c r="E161" s="20"/>
      <c r="F161" s="20" t="s">
        <v>1542</v>
      </c>
      <c r="G161" s="21" t="s">
        <v>177</v>
      </c>
      <c r="H161" s="71" t="s">
        <v>387</v>
      </c>
      <c r="I161" s="71" t="s">
        <v>387</v>
      </c>
      <c r="J161" s="71"/>
      <c r="K161" s="71"/>
    </row>
    <row r="162" spans="1:11" ht="13.25" customHeight="1" x14ac:dyDescent="0.15">
      <c r="A162" s="15" t="s">
        <v>3794</v>
      </c>
      <c r="B162" s="18" t="s">
        <v>357</v>
      </c>
      <c r="C162" s="293">
        <v>161</v>
      </c>
      <c r="D162" s="20" t="s">
        <v>469</v>
      </c>
      <c r="E162" s="20"/>
      <c r="F162" s="20" t="s">
        <v>721</v>
      </c>
      <c r="G162" s="21" t="s">
        <v>177</v>
      </c>
      <c r="H162" s="71" t="s">
        <v>387</v>
      </c>
      <c r="I162" s="71" t="s">
        <v>387</v>
      </c>
      <c r="J162" s="71"/>
      <c r="K162" s="71"/>
    </row>
    <row r="163" spans="1:11" ht="13.25" customHeight="1" x14ac:dyDescent="0.15">
      <c r="A163" s="15" t="s">
        <v>3795</v>
      </c>
      <c r="B163" s="18" t="s">
        <v>357</v>
      </c>
      <c r="C163" s="293">
        <v>162</v>
      </c>
      <c r="D163" s="20" t="s">
        <v>496</v>
      </c>
      <c r="E163" s="20"/>
      <c r="F163" s="20" t="s">
        <v>497</v>
      </c>
      <c r="G163" s="21" t="s">
        <v>177</v>
      </c>
      <c r="H163" s="71" t="s">
        <v>387</v>
      </c>
      <c r="I163" s="71" t="s">
        <v>387</v>
      </c>
      <c r="J163" s="71"/>
      <c r="K163" s="71"/>
    </row>
    <row r="164" spans="1:11" ht="13.25" customHeight="1" x14ac:dyDescent="0.15">
      <c r="A164" s="15" t="s">
        <v>3796</v>
      </c>
      <c r="B164" s="18" t="s">
        <v>357</v>
      </c>
      <c r="C164" s="293">
        <v>163</v>
      </c>
      <c r="D164" s="20" t="s">
        <v>496</v>
      </c>
      <c r="E164" s="20"/>
      <c r="F164" s="20" t="s">
        <v>497</v>
      </c>
      <c r="G164" s="21" t="s">
        <v>177</v>
      </c>
      <c r="H164" s="71" t="s">
        <v>387</v>
      </c>
      <c r="I164" s="71" t="s">
        <v>387</v>
      </c>
      <c r="J164" s="71"/>
      <c r="K164" s="71"/>
    </row>
    <row r="165" spans="1:11" ht="13.25" customHeight="1" x14ac:dyDescent="0.15">
      <c r="A165" s="15" t="s">
        <v>3797</v>
      </c>
      <c r="B165" s="18" t="s">
        <v>357</v>
      </c>
      <c r="C165" s="293">
        <v>164</v>
      </c>
      <c r="D165" s="20" t="s">
        <v>496</v>
      </c>
      <c r="E165" s="20"/>
      <c r="F165" s="20" t="s">
        <v>497</v>
      </c>
      <c r="G165" s="21" t="s">
        <v>177</v>
      </c>
      <c r="H165" s="71" t="s">
        <v>387</v>
      </c>
      <c r="I165" s="71" t="s">
        <v>387</v>
      </c>
      <c r="J165" s="71"/>
      <c r="K165" s="71"/>
    </row>
    <row r="166" spans="1:11" ht="13.25" customHeight="1" x14ac:dyDescent="0.15">
      <c r="A166" s="15" t="s">
        <v>3798</v>
      </c>
      <c r="B166" s="18" t="s">
        <v>357</v>
      </c>
      <c r="C166" s="293">
        <v>165</v>
      </c>
      <c r="D166" s="20" t="s">
        <v>496</v>
      </c>
      <c r="E166" s="20"/>
      <c r="F166" s="20" t="s">
        <v>497</v>
      </c>
      <c r="G166" s="21" t="s">
        <v>177</v>
      </c>
      <c r="H166" s="71" t="s">
        <v>387</v>
      </c>
      <c r="I166" s="71" t="s">
        <v>387</v>
      </c>
      <c r="J166" s="71"/>
      <c r="K166" s="71"/>
    </row>
    <row r="167" spans="1:11" ht="13.25" customHeight="1" x14ac:dyDescent="0.15">
      <c r="A167" s="15" t="s">
        <v>3763</v>
      </c>
      <c r="B167" s="18" t="s">
        <v>357</v>
      </c>
      <c r="C167" s="293">
        <v>166</v>
      </c>
      <c r="D167" s="20" t="s">
        <v>407</v>
      </c>
      <c r="E167" s="20">
        <v>180</v>
      </c>
      <c r="F167" s="18" t="s">
        <v>393</v>
      </c>
      <c r="G167" s="21" t="s">
        <v>257</v>
      </c>
      <c r="H167" s="71" t="s">
        <v>387</v>
      </c>
      <c r="I167" s="71" t="s">
        <v>387</v>
      </c>
      <c r="J167" s="71"/>
      <c r="K167" s="71" t="s">
        <v>387</v>
      </c>
    </row>
    <row r="168" spans="1:11" ht="13.25" customHeight="1" x14ac:dyDescent="0.15">
      <c r="A168" s="15" t="s">
        <v>3765</v>
      </c>
      <c r="B168" s="18" t="s">
        <v>357</v>
      </c>
      <c r="C168" s="293">
        <v>167</v>
      </c>
      <c r="D168" s="20" t="s">
        <v>407</v>
      </c>
      <c r="E168" s="20">
        <v>210</v>
      </c>
      <c r="F168" s="18" t="s">
        <v>393</v>
      </c>
      <c r="G168" s="21" t="s">
        <v>257</v>
      </c>
      <c r="H168" s="71" t="s">
        <v>387</v>
      </c>
      <c r="I168" s="71" t="s">
        <v>387</v>
      </c>
      <c r="J168" s="71"/>
      <c r="K168" s="71" t="s">
        <v>387</v>
      </c>
    </row>
    <row r="169" spans="1:11" ht="13.25" customHeight="1" x14ac:dyDescent="0.15">
      <c r="A169" s="15" t="s">
        <v>3766</v>
      </c>
      <c r="B169" s="18" t="s">
        <v>357</v>
      </c>
      <c r="C169" s="293">
        <v>168</v>
      </c>
      <c r="D169" s="20" t="s">
        <v>395</v>
      </c>
      <c r="E169" s="20">
        <v>190</v>
      </c>
      <c r="F169" s="18" t="s">
        <v>393</v>
      </c>
      <c r="G169" s="21" t="s">
        <v>257</v>
      </c>
      <c r="H169" s="71" t="s">
        <v>387</v>
      </c>
      <c r="I169" s="71" t="s">
        <v>387</v>
      </c>
      <c r="J169" s="71"/>
      <c r="K169" s="71" t="s">
        <v>387</v>
      </c>
    </row>
    <row r="170" spans="1:11" ht="13.25" customHeight="1" x14ac:dyDescent="0.15">
      <c r="A170" s="15" t="s">
        <v>3767</v>
      </c>
      <c r="B170" s="18" t="s">
        <v>357</v>
      </c>
      <c r="C170" s="293">
        <v>169</v>
      </c>
      <c r="D170" s="20" t="s">
        <v>389</v>
      </c>
      <c r="E170" s="20">
        <v>220</v>
      </c>
      <c r="F170" s="18" t="s">
        <v>393</v>
      </c>
      <c r="G170" s="21" t="s">
        <v>257</v>
      </c>
      <c r="H170" s="71" t="s">
        <v>387</v>
      </c>
      <c r="I170" s="71" t="s">
        <v>387</v>
      </c>
      <c r="J170" s="71"/>
      <c r="K170" s="71" t="s">
        <v>387</v>
      </c>
    </row>
    <row r="171" spans="1:11" ht="13.25" customHeight="1" x14ac:dyDescent="0.15">
      <c r="A171" s="15" t="s">
        <v>3769</v>
      </c>
      <c r="B171" s="18" t="s">
        <v>357</v>
      </c>
      <c r="C171" s="293">
        <v>170</v>
      </c>
      <c r="D171" s="20" t="s">
        <v>404</v>
      </c>
      <c r="E171" s="20">
        <v>190</v>
      </c>
      <c r="F171" s="18" t="s">
        <v>393</v>
      </c>
      <c r="G171" s="21" t="s">
        <v>257</v>
      </c>
      <c r="H171" s="71" t="s">
        <v>387</v>
      </c>
      <c r="I171" s="71" t="s">
        <v>387</v>
      </c>
      <c r="J171" s="71"/>
      <c r="K171" s="71" t="s">
        <v>387</v>
      </c>
    </row>
    <row r="172" spans="1:11" ht="13.25" customHeight="1" x14ac:dyDescent="0.15">
      <c r="A172" s="15" t="s">
        <v>3771</v>
      </c>
      <c r="B172" s="18" t="s">
        <v>357</v>
      </c>
      <c r="C172" s="293">
        <v>171</v>
      </c>
      <c r="D172" s="20" t="s">
        <v>404</v>
      </c>
      <c r="E172" s="20">
        <v>210</v>
      </c>
      <c r="F172" s="18" t="s">
        <v>393</v>
      </c>
      <c r="G172" s="21" t="s">
        <v>257</v>
      </c>
      <c r="H172" s="71" t="s">
        <v>387</v>
      </c>
      <c r="I172" s="71" t="s">
        <v>387</v>
      </c>
      <c r="J172" s="71"/>
      <c r="K172" s="71" t="s">
        <v>387</v>
      </c>
    </row>
    <row r="173" spans="1:11" ht="13.25" customHeight="1" x14ac:dyDescent="0.15">
      <c r="A173" s="15" t="s">
        <v>3799</v>
      </c>
      <c r="B173" s="18" t="s">
        <v>357</v>
      </c>
      <c r="C173" s="293">
        <v>172</v>
      </c>
      <c r="D173" s="20" t="s">
        <v>385</v>
      </c>
      <c r="E173" s="20">
        <v>190</v>
      </c>
      <c r="F173" s="18" t="s">
        <v>393</v>
      </c>
      <c r="G173" s="21" t="s">
        <v>257</v>
      </c>
      <c r="H173" s="71" t="s">
        <v>387</v>
      </c>
      <c r="I173" s="71" t="s">
        <v>387</v>
      </c>
      <c r="J173" s="71"/>
      <c r="K173" s="71" t="s">
        <v>387</v>
      </c>
    </row>
    <row r="174" spans="1:11" ht="13.25" customHeight="1" x14ac:dyDescent="0.15">
      <c r="A174" s="15" t="s">
        <v>3772</v>
      </c>
      <c r="B174" s="18" t="s">
        <v>357</v>
      </c>
      <c r="C174" s="293">
        <v>173</v>
      </c>
      <c r="D174" s="20" t="s">
        <v>400</v>
      </c>
      <c r="E174" s="20">
        <v>220</v>
      </c>
      <c r="F174" s="18" t="s">
        <v>393</v>
      </c>
      <c r="G174" s="21" t="s">
        <v>257</v>
      </c>
      <c r="H174" s="71" t="s">
        <v>387</v>
      </c>
      <c r="I174" s="71" t="s">
        <v>387</v>
      </c>
      <c r="J174" s="71"/>
      <c r="K174" s="71" t="s">
        <v>387</v>
      </c>
    </row>
    <row r="175" spans="1:11" ht="13.25" customHeight="1" x14ac:dyDescent="0.15">
      <c r="A175" s="15" t="s">
        <v>3800</v>
      </c>
      <c r="B175" s="18" t="s">
        <v>357</v>
      </c>
      <c r="C175" s="293">
        <v>174</v>
      </c>
      <c r="D175" s="20" t="s">
        <v>400</v>
      </c>
      <c r="E175" s="20">
        <v>210</v>
      </c>
      <c r="F175" s="18" t="s">
        <v>393</v>
      </c>
      <c r="G175" s="21" t="s">
        <v>257</v>
      </c>
      <c r="H175" s="71" t="s">
        <v>387</v>
      </c>
      <c r="I175" s="71" t="s">
        <v>387</v>
      </c>
      <c r="J175" s="71"/>
      <c r="K175" s="71" t="s">
        <v>387</v>
      </c>
    </row>
    <row r="176" spans="1:11" ht="13.25" customHeight="1" x14ac:dyDescent="0.15">
      <c r="A176" s="15" t="s">
        <v>3774</v>
      </c>
      <c r="B176" s="18" t="s">
        <v>357</v>
      </c>
      <c r="C176" s="293">
        <v>175</v>
      </c>
      <c r="D176" s="20" t="s">
        <v>858</v>
      </c>
      <c r="E176" s="20">
        <v>210</v>
      </c>
      <c r="F176" s="18" t="s">
        <v>393</v>
      </c>
      <c r="G176" s="21" t="s">
        <v>257</v>
      </c>
      <c r="H176" s="71" t="s">
        <v>387</v>
      </c>
      <c r="I176" s="71" t="s">
        <v>387</v>
      </c>
      <c r="J176" s="71"/>
      <c r="K176" s="71" t="s">
        <v>387</v>
      </c>
    </row>
    <row r="177" spans="1:11" ht="13.25" customHeight="1" x14ac:dyDescent="0.15">
      <c r="A177" s="15" t="s">
        <v>3775</v>
      </c>
      <c r="B177" s="18" t="s">
        <v>357</v>
      </c>
      <c r="C177" s="293">
        <v>176</v>
      </c>
      <c r="D177" s="20" t="s">
        <v>847</v>
      </c>
      <c r="E177" s="20">
        <v>250</v>
      </c>
      <c r="F177" s="18" t="s">
        <v>393</v>
      </c>
      <c r="G177" s="21" t="s">
        <v>257</v>
      </c>
      <c r="H177" s="71" t="s">
        <v>387</v>
      </c>
      <c r="I177" s="71" t="s">
        <v>387</v>
      </c>
      <c r="J177" s="71"/>
      <c r="K177" s="71" t="s">
        <v>387</v>
      </c>
    </row>
    <row r="178" spans="1:11" ht="13.25" customHeight="1" x14ac:dyDescent="0.15">
      <c r="A178" s="15" t="s">
        <v>3776</v>
      </c>
      <c r="B178" s="18" t="s">
        <v>357</v>
      </c>
      <c r="C178" s="293">
        <v>177</v>
      </c>
      <c r="D178" s="20" t="s">
        <v>847</v>
      </c>
      <c r="E178" s="20">
        <v>210</v>
      </c>
      <c r="F178" s="18" t="s">
        <v>393</v>
      </c>
      <c r="G178" s="21" t="s">
        <v>257</v>
      </c>
      <c r="H178" s="71" t="s">
        <v>387</v>
      </c>
      <c r="I178" s="71" t="s">
        <v>387</v>
      </c>
      <c r="J178" s="71"/>
      <c r="K178" s="71" t="s">
        <v>387</v>
      </c>
    </row>
    <row r="179" spans="1:11" ht="13.25" customHeight="1" x14ac:dyDescent="0.15">
      <c r="A179" s="15" t="s">
        <v>3778</v>
      </c>
      <c r="B179" s="18" t="s">
        <v>357</v>
      </c>
      <c r="C179" s="293">
        <v>178</v>
      </c>
      <c r="D179" s="20" t="s">
        <v>392</v>
      </c>
      <c r="E179" s="20">
        <v>200</v>
      </c>
      <c r="F179" s="18" t="s">
        <v>393</v>
      </c>
      <c r="G179" s="21" t="s">
        <v>257</v>
      </c>
      <c r="H179" s="71" t="s">
        <v>387</v>
      </c>
      <c r="I179" s="71" t="s">
        <v>387</v>
      </c>
      <c r="J179" s="71"/>
      <c r="K179" s="71" t="s">
        <v>387</v>
      </c>
    </row>
    <row r="180" spans="1:11" ht="13.25" customHeight="1" x14ac:dyDescent="0.15">
      <c r="A180" s="15" t="s">
        <v>3780</v>
      </c>
      <c r="B180" s="18" t="s">
        <v>357</v>
      </c>
      <c r="C180" s="293">
        <v>179</v>
      </c>
      <c r="D180" s="20" t="s">
        <v>469</v>
      </c>
      <c r="E180" s="20"/>
      <c r="F180" s="20" t="s">
        <v>1069</v>
      </c>
      <c r="G180" s="21" t="s">
        <v>257</v>
      </c>
      <c r="H180" s="71" t="s">
        <v>387</v>
      </c>
      <c r="I180" s="71" t="s">
        <v>387</v>
      </c>
      <c r="J180" s="71"/>
      <c r="K180" s="71" t="s">
        <v>387</v>
      </c>
    </row>
    <row r="181" spans="1:11" ht="13.25" customHeight="1" x14ac:dyDescent="0.15">
      <c r="A181" s="15" t="s">
        <v>3781</v>
      </c>
      <c r="B181" s="18" t="s">
        <v>357</v>
      </c>
      <c r="C181" s="293">
        <v>180</v>
      </c>
      <c r="D181" s="20" t="s">
        <v>469</v>
      </c>
      <c r="E181" s="20"/>
      <c r="F181" s="20" t="s">
        <v>1069</v>
      </c>
      <c r="G181" s="21" t="s">
        <v>257</v>
      </c>
      <c r="H181" s="71" t="s">
        <v>387</v>
      </c>
      <c r="I181" s="71" t="s">
        <v>387</v>
      </c>
      <c r="J181" s="71"/>
      <c r="K181" s="71" t="s">
        <v>387</v>
      </c>
    </row>
    <row r="182" spans="1:11" ht="13.25" customHeight="1" x14ac:dyDescent="0.15">
      <c r="A182" s="15" t="s">
        <v>3782</v>
      </c>
      <c r="B182" s="18" t="s">
        <v>357</v>
      </c>
      <c r="C182" s="293">
        <v>181</v>
      </c>
      <c r="D182" s="20" t="s">
        <v>469</v>
      </c>
      <c r="E182" s="20"/>
      <c r="F182" s="20" t="s">
        <v>1069</v>
      </c>
      <c r="G182" s="21" t="s">
        <v>257</v>
      </c>
      <c r="H182" s="71" t="s">
        <v>387</v>
      </c>
      <c r="I182" s="71" t="s">
        <v>387</v>
      </c>
      <c r="J182" s="71"/>
      <c r="K182" s="71" t="s">
        <v>387</v>
      </c>
    </row>
    <row r="183" spans="1:11" ht="13.25" customHeight="1" x14ac:dyDescent="0.15">
      <c r="A183" s="15" t="s">
        <v>3788</v>
      </c>
      <c r="B183" s="18" t="s">
        <v>357</v>
      </c>
      <c r="C183" s="293">
        <v>182</v>
      </c>
      <c r="D183" s="20" t="s">
        <v>469</v>
      </c>
      <c r="E183" s="20"/>
      <c r="F183" s="20" t="s">
        <v>1069</v>
      </c>
      <c r="G183" s="21" t="s">
        <v>257</v>
      </c>
      <c r="H183" s="71" t="s">
        <v>387</v>
      </c>
      <c r="I183" s="71" t="s">
        <v>387</v>
      </c>
      <c r="J183" s="71"/>
      <c r="K183" s="71" t="s">
        <v>387</v>
      </c>
    </row>
    <row r="184" spans="1:11" ht="13.25" customHeight="1" x14ac:dyDescent="0.15">
      <c r="A184" s="15" t="s">
        <v>3791</v>
      </c>
      <c r="B184" s="18" t="s">
        <v>357</v>
      </c>
      <c r="C184" s="293">
        <v>183</v>
      </c>
      <c r="D184" s="20" t="s">
        <v>469</v>
      </c>
      <c r="E184" s="20"/>
      <c r="F184" s="20" t="s">
        <v>1069</v>
      </c>
      <c r="G184" s="21" t="s">
        <v>257</v>
      </c>
      <c r="H184" s="71" t="s">
        <v>387</v>
      </c>
      <c r="I184" s="71" t="s">
        <v>387</v>
      </c>
      <c r="J184" s="71"/>
      <c r="K184" s="71" t="s">
        <v>387</v>
      </c>
    </row>
    <row r="185" spans="1:11" ht="13.25" customHeight="1" x14ac:dyDescent="0.15">
      <c r="A185" s="15" t="s">
        <v>3792</v>
      </c>
      <c r="B185" s="18" t="s">
        <v>357</v>
      </c>
      <c r="C185" s="293">
        <v>184</v>
      </c>
      <c r="D185" s="20" t="s">
        <v>469</v>
      </c>
      <c r="E185" s="20"/>
      <c r="F185" s="20" t="s">
        <v>1069</v>
      </c>
      <c r="G185" s="21" t="s">
        <v>257</v>
      </c>
      <c r="H185" s="71" t="s">
        <v>387</v>
      </c>
      <c r="I185" s="71" t="s">
        <v>387</v>
      </c>
      <c r="J185" s="71"/>
      <c r="K185" s="71" t="s">
        <v>387</v>
      </c>
    </row>
    <row r="186" spans="1:11" ht="13.25" customHeight="1" x14ac:dyDescent="0.15">
      <c r="A186" s="15" t="s">
        <v>2600</v>
      </c>
      <c r="B186" s="18" t="s">
        <v>357</v>
      </c>
      <c r="C186" s="293">
        <v>185</v>
      </c>
      <c r="D186" s="20" t="s">
        <v>469</v>
      </c>
      <c r="E186" s="20"/>
      <c r="F186" s="20" t="s">
        <v>1069</v>
      </c>
      <c r="G186" s="21" t="s">
        <v>257</v>
      </c>
      <c r="H186" s="71" t="s">
        <v>387</v>
      </c>
      <c r="I186" s="71" t="s">
        <v>387</v>
      </c>
      <c r="J186" s="71"/>
      <c r="K186" s="71" t="s">
        <v>387</v>
      </c>
    </row>
    <row r="187" spans="1:11" ht="13.25" customHeight="1" x14ac:dyDescent="0.15">
      <c r="A187" s="15" t="s">
        <v>3764</v>
      </c>
      <c r="B187" s="18" t="s">
        <v>357</v>
      </c>
      <c r="C187" s="293">
        <v>186</v>
      </c>
      <c r="D187" s="20" t="s">
        <v>407</v>
      </c>
      <c r="E187" s="20">
        <v>310</v>
      </c>
      <c r="F187" s="18" t="s">
        <v>3519</v>
      </c>
      <c r="G187" s="21" t="s">
        <v>260</v>
      </c>
      <c r="H187" s="71" t="s">
        <v>387</v>
      </c>
      <c r="I187" s="71" t="s">
        <v>387</v>
      </c>
      <c r="J187" s="71"/>
      <c r="K187" s="71" t="s">
        <v>387</v>
      </c>
    </row>
    <row r="188" spans="1:11" ht="13.25" customHeight="1" x14ac:dyDescent="0.15">
      <c r="A188" s="15" t="s">
        <v>3768</v>
      </c>
      <c r="B188" s="18" t="s">
        <v>357</v>
      </c>
      <c r="C188" s="293">
        <v>187</v>
      </c>
      <c r="D188" s="20" t="s">
        <v>389</v>
      </c>
      <c r="E188" s="20">
        <v>320</v>
      </c>
      <c r="F188" s="18" t="s">
        <v>3519</v>
      </c>
      <c r="G188" s="21" t="s">
        <v>260</v>
      </c>
      <c r="H188" s="71" t="s">
        <v>387</v>
      </c>
      <c r="I188" s="71" t="s">
        <v>387</v>
      </c>
      <c r="J188" s="71"/>
      <c r="K188" s="71" t="s">
        <v>387</v>
      </c>
    </row>
    <row r="189" spans="1:11" ht="13.25" customHeight="1" x14ac:dyDescent="0.15">
      <c r="A189" s="15" t="s">
        <v>3770</v>
      </c>
      <c r="B189" s="18" t="s">
        <v>357</v>
      </c>
      <c r="C189" s="293">
        <v>188</v>
      </c>
      <c r="D189" s="20" t="s">
        <v>404</v>
      </c>
      <c r="E189" s="20">
        <v>310</v>
      </c>
      <c r="F189" s="18" t="s">
        <v>3519</v>
      </c>
      <c r="G189" s="21" t="s">
        <v>260</v>
      </c>
      <c r="H189" s="71" t="s">
        <v>387</v>
      </c>
      <c r="I189" s="71" t="s">
        <v>387</v>
      </c>
      <c r="J189" s="71"/>
      <c r="K189" s="71" t="s">
        <v>387</v>
      </c>
    </row>
    <row r="190" spans="1:11" ht="13.25" customHeight="1" x14ac:dyDescent="0.15">
      <c r="A190" s="15" t="s">
        <v>3773</v>
      </c>
      <c r="B190" s="18" t="s">
        <v>357</v>
      </c>
      <c r="C190" s="293">
        <v>189</v>
      </c>
      <c r="D190" s="20" t="s">
        <v>400</v>
      </c>
      <c r="E190" s="20">
        <v>330</v>
      </c>
      <c r="F190" s="18" t="s">
        <v>3519</v>
      </c>
      <c r="G190" s="21" t="s">
        <v>260</v>
      </c>
      <c r="H190" s="71" t="s">
        <v>387</v>
      </c>
      <c r="I190" s="71" t="s">
        <v>387</v>
      </c>
      <c r="J190" s="71"/>
      <c r="K190" s="71" t="s">
        <v>387</v>
      </c>
    </row>
    <row r="191" spans="1:11" ht="13.25" customHeight="1" x14ac:dyDescent="0.15">
      <c r="A191" s="15" t="s">
        <v>3777</v>
      </c>
      <c r="B191" s="18" t="s">
        <v>357</v>
      </c>
      <c r="C191" s="293">
        <v>190</v>
      </c>
      <c r="D191" s="20" t="s">
        <v>847</v>
      </c>
      <c r="E191" s="20">
        <v>320</v>
      </c>
      <c r="F191" s="18" t="s">
        <v>3519</v>
      </c>
      <c r="G191" s="21" t="s">
        <v>260</v>
      </c>
      <c r="H191" s="71" t="s">
        <v>387</v>
      </c>
      <c r="I191" s="71" t="s">
        <v>387</v>
      </c>
      <c r="J191" s="71"/>
      <c r="K191" s="71" t="s">
        <v>387</v>
      </c>
    </row>
    <row r="192" spans="1:11" ht="13.25" customHeight="1" x14ac:dyDescent="0.15">
      <c r="A192" s="15" t="s">
        <v>3779</v>
      </c>
      <c r="B192" s="18" t="s">
        <v>357</v>
      </c>
      <c r="C192" s="293">
        <v>191</v>
      </c>
      <c r="D192" s="20" t="s">
        <v>392</v>
      </c>
      <c r="E192" s="20">
        <v>310</v>
      </c>
      <c r="F192" s="18" t="s">
        <v>3519</v>
      </c>
      <c r="G192" s="21" t="s">
        <v>260</v>
      </c>
      <c r="H192" s="71" t="s">
        <v>387</v>
      </c>
      <c r="I192" s="71" t="s">
        <v>387</v>
      </c>
      <c r="J192" s="71"/>
      <c r="K192" s="71" t="s">
        <v>387</v>
      </c>
    </row>
    <row r="193" spans="1:11" ht="13.25" customHeight="1" x14ac:dyDescent="0.15">
      <c r="A193" s="15" t="s">
        <v>3780</v>
      </c>
      <c r="B193" s="18" t="s">
        <v>357</v>
      </c>
      <c r="C193" s="293">
        <v>192</v>
      </c>
      <c r="D193" s="20" t="s">
        <v>469</v>
      </c>
      <c r="E193" s="20"/>
      <c r="F193" s="20" t="s">
        <v>1069</v>
      </c>
      <c r="G193" s="21" t="s">
        <v>260</v>
      </c>
      <c r="H193" s="71" t="s">
        <v>387</v>
      </c>
      <c r="I193" s="71" t="s">
        <v>387</v>
      </c>
      <c r="J193" s="71"/>
      <c r="K193" s="71" t="s">
        <v>387</v>
      </c>
    </row>
    <row r="194" spans="1:11" ht="13.25" customHeight="1" x14ac:dyDescent="0.15">
      <c r="A194" s="15" t="s">
        <v>3781</v>
      </c>
      <c r="B194" s="18" t="s">
        <v>357</v>
      </c>
      <c r="C194" s="293">
        <v>193</v>
      </c>
      <c r="D194" s="20" t="s">
        <v>469</v>
      </c>
      <c r="E194" s="20"/>
      <c r="F194" s="20" t="s">
        <v>1069</v>
      </c>
      <c r="G194" s="21" t="s">
        <v>260</v>
      </c>
      <c r="H194" s="71" t="s">
        <v>387</v>
      </c>
      <c r="I194" s="71" t="s">
        <v>387</v>
      </c>
      <c r="J194" s="71"/>
      <c r="K194" s="71" t="s">
        <v>387</v>
      </c>
    </row>
    <row r="195" spans="1:11" ht="13.25" customHeight="1" x14ac:dyDescent="0.15">
      <c r="A195" s="15" t="s">
        <v>3782</v>
      </c>
      <c r="B195" s="18" t="s">
        <v>357</v>
      </c>
      <c r="C195" s="293">
        <v>194</v>
      </c>
      <c r="D195" s="20" t="s">
        <v>469</v>
      </c>
      <c r="E195" s="20"/>
      <c r="F195" s="20" t="s">
        <v>1069</v>
      </c>
      <c r="G195" s="21" t="s">
        <v>260</v>
      </c>
      <c r="H195" s="71" t="s">
        <v>387</v>
      </c>
      <c r="I195" s="71" t="s">
        <v>387</v>
      </c>
      <c r="J195" s="71"/>
      <c r="K195" s="71" t="s">
        <v>387</v>
      </c>
    </row>
    <row r="196" spans="1:11" ht="13.25" customHeight="1" x14ac:dyDescent="0.15">
      <c r="A196" s="15" t="s">
        <v>3788</v>
      </c>
      <c r="B196" s="18" t="s">
        <v>357</v>
      </c>
      <c r="C196" s="293">
        <v>195</v>
      </c>
      <c r="D196" s="20" t="s">
        <v>469</v>
      </c>
      <c r="E196" s="20"/>
      <c r="F196" s="20" t="s">
        <v>1069</v>
      </c>
      <c r="G196" s="21" t="s">
        <v>260</v>
      </c>
      <c r="H196" s="71" t="s">
        <v>387</v>
      </c>
      <c r="I196" s="71" t="s">
        <v>387</v>
      </c>
      <c r="J196" s="71"/>
      <c r="K196" s="71" t="s">
        <v>387</v>
      </c>
    </row>
    <row r="197" spans="1:11" ht="13.25" customHeight="1" x14ac:dyDescent="0.15">
      <c r="A197" s="15" t="s">
        <v>3791</v>
      </c>
      <c r="B197" s="18" t="s">
        <v>357</v>
      </c>
      <c r="C197" s="293">
        <v>196</v>
      </c>
      <c r="D197" s="20" t="s">
        <v>469</v>
      </c>
      <c r="E197" s="20"/>
      <c r="F197" s="20" t="s">
        <v>1069</v>
      </c>
      <c r="G197" s="21" t="s">
        <v>260</v>
      </c>
      <c r="H197" s="71" t="s">
        <v>387</v>
      </c>
      <c r="I197" s="71" t="s">
        <v>387</v>
      </c>
      <c r="J197" s="71"/>
      <c r="K197" s="71" t="s">
        <v>387</v>
      </c>
    </row>
    <row r="198" spans="1:11" ht="13.25" customHeight="1" x14ac:dyDescent="0.15">
      <c r="A198" s="15" t="s">
        <v>3792</v>
      </c>
      <c r="B198" s="18" t="s">
        <v>357</v>
      </c>
      <c r="C198" s="293">
        <v>197</v>
      </c>
      <c r="D198" s="20" t="s">
        <v>469</v>
      </c>
      <c r="E198" s="20"/>
      <c r="F198" s="20" t="s">
        <v>1069</v>
      </c>
      <c r="G198" s="21" t="s">
        <v>260</v>
      </c>
      <c r="H198" s="71" t="s">
        <v>387</v>
      </c>
      <c r="I198" s="71" t="s">
        <v>387</v>
      </c>
      <c r="J198" s="71"/>
      <c r="K198" s="71" t="s">
        <v>387</v>
      </c>
    </row>
    <row r="199" spans="1:11" ht="13.25" customHeight="1" x14ac:dyDescent="0.15">
      <c r="A199" s="15" t="s">
        <v>3557</v>
      </c>
      <c r="B199" s="18" t="s">
        <v>357</v>
      </c>
      <c r="C199" s="293">
        <v>198</v>
      </c>
      <c r="D199" s="20" t="s">
        <v>858</v>
      </c>
      <c r="E199" s="20">
        <v>160</v>
      </c>
      <c r="F199" s="18" t="s">
        <v>386</v>
      </c>
      <c r="G199" s="21" t="s">
        <v>260</v>
      </c>
      <c r="H199" s="71" t="s">
        <v>387</v>
      </c>
      <c r="I199" s="71" t="s">
        <v>387</v>
      </c>
      <c r="J199" s="71"/>
      <c r="K199" s="71" t="s">
        <v>387</v>
      </c>
    </row>
    <row r="200" spans="1:11" ht="13.25" customHeight="1" x14ac:dyDescent="0.15">
      <c r="A200" s="15" t="s">
        <v>2962</v>
      </c>
      <c r="B200" s="18" t="s">
        <v>357</v>
      </c>
      <c r="C200" s="293">
        <v>199</v>
      </c>
      <c r="D200" s="20" t="s">
        <v>392</v>
      </c>
      <c r="E200" s="20">
        <v>120</v>
      </c>
      <c r="F200" s="18" t="s">
        <v>393</v>
      </c>
      <c r="G200" s="21" t="s">
        <v>260</v>
      </c>
      <c r="H200" s="71" t="s">
        <v>387</v>
      </c>
      <c r="I200" s="71" t="s">
        <v>387</v>
      </c>
      <c r="J200" s="71"/>
      <c r="K200" s="71" t="s">
        <v>387</v>
      </c>
    </row>
    <row r="201" spans="1:11" ht="13.25" customHeight="1" x14ac:dyDescent="0.15">
      <c r="A201" s="15" t="s">
        <v>3697</v>
      </c>
      <c r="B201" s="18" t="s">
        <v>357</v>
      </c>
      <c r="C201" s="293">
        <v>200</v>
      </c>
      <c r="D201" s="20" t="s">
        <v>469</v>
      </c>
      <c r="E201" s="20"/>
      <c r="F201" s="20" t="s">
        <v>1542</v>
      </c>
      <c r="G201" s="21" t="s">
        <v>260</v>
      </c>
      <c r="H201" s="71" t="s">
        <v>387</v>
      </c>
      <c r="I201" s="71" t="s">
        <v>387</v>
      </c>
      <c r="J201" s="71"/>
      <c r="K201" s="71" t="s">
        <v>387</v>
      </c>
    </row>
    <row r="202" spans="1:11" ht="13.25" customHeight="1" x14ac:dyDescent="0.15">
      <c r="A202" s="15" t="s">
        <v>3786</v>
      </c>
      <c r="B202" s="18" t="s">
        <v>357</v>
      </c>
      <c r="C202" s="293">
        <v>201</v>
      </c>
      <c r="D202" s="20" t="s">
        <v>469</v>
      </c>
      <c r="E202" s="20"/>
      <c r="F202" s="20" t="s">
        <v>1542</v>
      </c>
      <c r="G202" s="21" t="s">
        <v>260</v>
      </c>
      <c r="H202" s="71" t="s">
        <v>387</v>
      </c>
      <c r="I202" s="71" t="s">
        <v>387</v>
      </c>
      <c r="J202" s="71"/>
      <c r="K202" s="71" t="s">
        <v>387</v>
      </c>
    </row>
    <row r="203" spans="1:11" ht="13.25" customHeight="1" x14ac:dyDescent="0.15">
      <c r="A203" s="15" t="s">
        <v>3789</v>
      </c>
      <c r="B203" s="18" t="s">
        <v>357</v>
      </c>
      <c r="C203" s="293">
        <v>202</v>
      </c>
      <c r="D203" s="20" t="s">
        <v>469</v>
      </c>
      <c r="E203" s="20"/>
      <c r="F203" s="20" t="s">
        <v>1542</v>
      </c>
      <c r="G203" s="21" t="s">
        <v>260</v>
      </c>
      <c r="H203" s="71" t="s">
        <v>387</v>
      </c>
      <c r="I203" s="71" t="s">
        <v>387</v>
      </c>
      <c r="J203" s="71"/>
      <c r="K203" s="71" t="s">
        <v>387</v>
      </c>
    </row>
    <row r="204" spans="1:11" ht="13.25" customHeight="1" x14ac:dyDescent="0.15">
      <c r="A204" s="15" t="s">
        <v>3793</v>
      </c>
      <c r="B204" s="18" t="s">
        <v>357</v>
      </c>
      <c r="C204" s="293">
        <v>203</v>
      </c>
      <c r="D204" s="20" t="s">
        <v>469</v>
      </c>
      <c r="E204" s="20"/>
      <c r="F204" s="20" t="s">
        <v>1542</v>
      </c>
      <c r="G204" s="21" t="s">
        <v>260</v>
      </c>
      <c r="H204" s="71" t="s">
        <v>387</v>
      </c>
      <c r="I204" s="71" t="s">
        <v>387</v>
      </c>
      <c r="J204" s="71"/>
      <c r="K204" s="71" t="s">
        <v>387</v>
      </c>
    </row>
  </sheetData>
  <sheetProtection selectLockedCells="1" selectUnlockedCells="1"/>
  <mergeCells count="1">
    <mergeCell ref="Z1:AH1"/>
  </mergeCells>
  <phoneticPr fontId="3" type="noConversion"/>
  <conditionalFormatting sqref="H2:K204">
    <cfRule type="cellIs" dxfId="436" priority="1" stopIfTrue="1" operator="equal">
      <formula>"-"</formula>
    </cfRule>
    <cfRule type="cellIs" dxfId="435" priority="2" stopIfTrue="1" operator="equal">
      <formula>"x"</formula>
    </cfRule>
  </conditionalFormatting>
  <hyperlinks>
    <hyperlink ref="L1" location="'Expansion set Check List'!A1" display="Home" xr:uid="{00000000-0004-0000-6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45">
    <tabColor rgb="FF00FF00"/>
  </sheetPr>
  <dimension ref="A1:AH196"/>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8.83203125" customWidth="1"/>
    <col min="2" max="2" width="12.5" bestFit="1" customWidth="1"/>
    <col min="3" max="3" width="6.5" bestFit="1" customWidth="1"/>
    <col min="4" max="4" width="8.83203125" bestFit="1" customWidth="1"/>
    <col min="5" max="5" width="4" bestFit="1" customWidth="1"/>
    <col min="6" max="6" width="9" bestFit="1" customWidth="1"/>
    <col min="7" max="7" width="12.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939</v>
      </c>
      <c r="B2" s="18" t="s">
        <v>358</v>
      </c>
      <c r="C2" s="293">
        <v>1</v>
      </c>
      <c r="D2" s="20" t="s">
        <v>407</v>
      </c>
      <c r="E2" s="120">
        <v>80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195</v>
      </c>
      <c r="Z2" s="102"/>
      <c r="AA2" s="102"/>
      <c r="AB2" s="102"/>
      <c r="AC2" s="102"/>
      <c r="AD2" s="102"/>
      <c r="AE2" s="102"/>
      <c r="AF2" s="102"/>
      <c r="AG2" s="102"/>
      <c r="AH2" s="102"/>
    </row>
    <row r="3" spans="1:34" ht="13" x14ac:dyDescent="0.15">
      <c r="A3" s="15" t="s">
        <v>1952</v>
      </c>
      <c r="B3" s="18" t="s">
        <v>358</v>
      </c>
      <c r="C3" s="293">
        <v>2</v>
      </c>
      <c r="D3" s="20" t="s">
        <v>407</v>
      </c>
      <c r="E3" s="20">
        <v>120</v>
      </c>
      <c r="F3" s="18" t="s">
        <v>398</v>
      </c>
      <c r="G3" s="19" t="s">
        <v>181</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18</v>
      </c>
    </row>
    <row r="4" spans="1:34" ht="13" x14ac:dyDescent="0.15">
      <c r="A4" s="15" t="s">
        <v>961</v>
      </c>
      <c r="B4" s="18" t="s">
        <v>358</v>
      </c>
      <c r="C4" s="293">
        <v>3</v>
      </c>
      <c r="D4" s="20" t="s">
        <v>407</v>
      </c>
      <c r="E4" s="20">
        <v>70</v>
      </c>
      <c r="F4" s="18" t="s">
        <v>393</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13</v>
      </c>
    </row>
    <row r="5" spans="1:34" ht="13" x14ac:dyDescent="0.15">
      <c r="A5" s="15" t="s">
        <v>1257</v>
      </c>
      <c r="B5" s="18" t="s">
        <v>358</v>
      </c>
      <c r="C5" s="293">
        <v>4</v>
      </c>
      <c r="D5" s="20" t="s">
        <v>407</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8</v>
      </c>
    </row>
    <row r="6" spans="1:34" ht="13" x14ac:dyDescent="0.15">
      <c r="A6" s="15" t="s">
        <v>1396</v>
      </c>
      <c r="B6" s="18" t="s">
        <v>358</v>
      </c>
      <c r="C6" s="293">
        <v>5</v>
      </c>
      <c r="D6" s="20" t="s">
        <v>407</v>
      </c>
      <c r="E6" s="20">
        <v>110</v>
      </c>
      <c r="F6" s="18" t="s">
        <v>393</v>
      </c>
      <c r="G6" s="19" t="s">
        <v>177</v>
      </c>
      <c r="H6" s="71" t="s">
        <v>387</v>
      </c>
      <c r="I6" s="71" t="s">
        <v>387</v>
      </c>
      <c r="J6" s="71"/>
      <c r="K6" s="71"/>
      <c r="R6" s="117" t="s">
        <v>185</v>
      </c>
      <c r="S6" s="231">
        <f t="shared" si="0"/>
        <v>0</v>
      </c>
      <c r="T6" s="159">
        <f t="shared" si="1"/>
        <v>0</v>
      </c>
      <c r="U6" s="168"/>
      <c r="V6" s="117" t="s">
        <v>185</v>
      </c>
      <c r="W6" s="231">
        <f t="shared" si="2"/>
        <v>0</v>
      </c>
      <c r="X6" s="6">
        <f t="shared" si="3"/>
        <v>7</v>
      </c>
    </row>
    <row r="7" spans="1:34" ht="13" x14ac:dyDescent="0.15">
      <c r="A7" s="15" t="s">
        <v>2902</v>
      </c>
      <c r="B7" s="18" t="s">
        <v>358</v>
      </c>
      <c r="C7" s="293">
        <v>6</v>
      </c>
      <c r="D7" s="20" t="s">
        <v>407</v>
      </c>
      <c r="E7" s="20">
        <v>50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2903</v>
      </c>
      <c r="B8" s="18" t="s">
        <v>358</v>
      </c>
      <c r="C8" s="293">
        <v>7</v>
      </c>
      <c r="D8" s="20" t="s">
        <v>407</v>
      </c>
      <c r="E8" s="20">
        <v>80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2904</v>
      </c>
      <c r="B9" s="18" t="s">
        <v>358</v>
      </c>
      <c r="C9" s="293">
        <v>8</v>
      </c>
      <c r="D9" s="20" t="s">
        <v>407</v>
      </c>
      <c r="E9" s="20">
        <v>140</v>
      </c>
      <c r="F9" s="18" t="s">
        <v>386</v>
      </c>
      <c r="G9" s="19" t="s">
        <v>185</v>
      </c>
      <c r="H9" s="71" t="s">
        <v>387</v>
      </c>
      <c r="I9" s="71" t="s">
        <v>387</v>
      </c>
      <c r="J9" s="71"/>
      <c r="K9" s="71"/>
      <c r="R9" s="117" t="s">
        <v>197</v>
      </c>
      <c r="S9" s="231">
        <f t="shared" si="0"/>
        <v>0</v>
      </c>
      <c r="T9" s="159">
        <f t="shared" si="1"/>
        <v>0</v>
      </c>
      <c r="U9" s="168"/>
      <c r="V9" s="117" t="s">
        <v>197</v>
      </c>
      <c r="W9" s="231">
        <f t="shared" si="2"/>
        <v>0</v>
      </c>
      <c r="X9" s="6">
        <f t="shared" si="3"/>
        <v>14</v>
      </c>
    </row>
    <row r="10" spans="1:34" ht="13" x14ac:dyDescent="0.15">
      <c r="A10" s="15" t="s">
        <v>3501</v>
      </c>
      <c r="B10" s="18" t="s">
        <v>358</v>
      </c>
      <c r="C10" s="293">
        <v>9</v>
      </c>
      <c r="D10" s="20" t="s">
        <v>407</v>
      </c>
      <c r="E10" s="20">
        <v>220</v>
      </c>
      <c r="F10" s="18" t="s">
        <v>393</v>
      </c>
      <c r="G10" s="21" t="s">
        <v>197</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3801</v>
      </c>
      <c r="B11" s="18" t="s">
        <v>358</v>
      </c>
      <c r="C11" s="293">
        <v>10</v>
      </c>
      <c r="D11" s="20" t="s">
        <v>407</v>
      </c>
      <c r="E11" s="20">
        <v>330</v>
      </c>
      <c r="F11" s="18" t="s">
        <v>3519</v>
      </c>
      <c r="G11" s="21" t="s">
        <v>197</v>
      </c>
      <c r="H11" s="71" t="s">
        <v>387</v>
      </c>
      <c r="I11" s="71" t="s">
        <v>387</v>
      </c>
      <c r="J11" s="71"/>
      <c r="K11" s="71" t="s">
        <v>387</v>
      </c>
      <c r="R11" s="117" t="s">
        <v>205</v>
      </c>
      <c r="S11" s="231">
        <f t="shared" si="0"/>
        <v>0</v>
      </c>
      <c r="T11" s="159">
        <f t="shared" si="1"/>
        <v>0</v>
      </c>
      <c r="U11" s="168"/>
      <c r="V11" s="117" t="s">
        <v>205</v>
      </c>
      <c r="W11" s="231">
        <f t="shared" si="2"/>
        <v>0</v>
      </c>
      <c r="X11" s="6">
        <f t="shared" si="3"/>
        <v>104</v>
      </c>
    </row>
    <row r="12" spans="1:34" ht="13" x14ac:dyDescent="0.15">
      <c r="A12" s="15" t="s">
        <v>3502</v>
      </c>
      <c r="B12" s="18" t="s">
        <v>358</v>
      </c>
      <c r="C12" s="293">
        <v>11</v>
      </c>
      <c r="D12" s="20" t="s">
        <v>407</v>
      </c>
      <c r="E12" s="20">
        <v>60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3503</v>
      </c>
      <c r="B13" s="18" t="s">
        <v>358</v>
      </c>
      <c r="C13" s="293">
        <v>12</v>
      </c>
      <c r="D13" s="20" t="s">
        <v>407</v>
      </c>
      <c r="E13" s="20">
        <v>90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3504</v>
      </c>
      <c r="B14" s="18" t="s">
        <v>358</v>
      </c>
      <c r="C14" s="293">
        <v>13</v>
      </c>
      <c r="D14" s="20" t="s">
        <v>407</v>
      </c>
      <c r="E14" s="20">
        <v>170</v>
      </c>
      <c r="F14" s="18"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3508</v>
      </c>
      <c r="B15" s="18" t="s">
        <v>358</v>
      </c>
      <c r="C15" s="293">
        <v>14</v>
      </c>
      <c r="D15" s="20" t="s">
        <v>407</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3509</v>
      </c>
      <c r="B16" s="18" t="s">
        <v>358</v>
      </c>
      <c r="C16" s="293">
        <v>15</v>
      </c>
      <c r="D16" s="20" t="s">
        <v>407</v>
      </c>
      <c r="E16" s="20">
        <v>90</v>
      </c>
      <c r="F16" s="18" t="s">
        <v>398</v>
      </c>
      <c r="G16" s="19"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3802</v>
      </c>
      <c r="B17" s="18" t="s">
        <v>358</v>
      </c>
      <c r="C17" s="293">
        <v>16</v>
      </c>
      <c r="D17" s="20" t="s">
        <v>407</v>
      </c>
      <c r="E17" s="20">
        <v>120</v>
      </c>
      <c r="F17" s="18" t="s">
        <v>393</v>
      </c>
      <c r="G17" s="19" t="s">
        <v>181</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2252</v>
      </c>
      <c r="B18" s="18" t="s">
        <v>358</v>
      </c>
      <c r="C18" s="293">
        <v>17</v>
      </c>
      <c r="D18" s="20" t="s">
        <v>395</v>
      </c>
      <c r="E18" s="20">
        <v>120</v>
      </c>
      <c r="F18" s="18" t="s">
        <v>393</v>
      </c>
      <c r="G18" s="19" t="s">
        <v>229</v>
      </c>
      <c r="H18" s="71" t="s">
        <v>387</v>
      </c>
      <c r="I18" s="71" t="s">
        <v>387</v>
      </c>
      <c r="J18" s="71"/>
      <c r="K18" s="71" t="s">
        <v>387</v>
      </c>
      <c r="R18" s="117" t="s">
        <v>229</v>
      </c>
      <c r="S18" s="231">
        <f t="shared" si="0"/>
        <v>0</v>
      </c>
      <c r="T18" s="159">
        <f t="shared" si="1"/>
        <v>0</v>
      </c>
      <c r="U18" s="173"/>
      <c r="V18" s="117" t="s">
        <v>229</v>
      </c>
      <c r="W18" s="231">
        <f t="shared" si="2"/>
        <v>0</v>
      </c>
      <c r="X18" s="6">
        <f t="shared" si="3"/>
        <v>3</v>
      </c>
    </row>
    <row r="19" spans="1:24" ht="13" x14ac:dyDescent="0.15">
      <c r="A19" s="15" t="s">
        <v>3599</v>
      </c>
      <c r="B19" s="18" t="s">
        <v>358</v>
      </c>
      <c r="C19" s="293">
        <v>18</v>
      </c>
      <c r="D19" s="20" t="s">
        <v>395</v>
      </c>
      <c r="E19" s="20">
        <v>210</v>
      </c>
      <c r="F19" s="18" t="s">
        <v>393</v>
      </c>
      <c r="G19" s="21" t="s">
        <v>197</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3600</v>
      </c>
      <c r="B20" s="18" t="s">
        <v>358</v>
      </c>
      <c r="C20" s="293">
        <v>19</v>
      </c>
      <c r="D20" s="20" t="s">
        <v>395</v>
      </c>
      <c r="E20" s="20">
        <v>320</v>
      </c>
      <c r="F20" s="18" t="s">
        <v>3519</v>
      </c>
      <c r="G20" s="21" t="s">
        <v>197</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578</v>
      </c>
      <c r="B21" s="18" t="s">
        <v>358</v>
      </c>
      <c r="C21" s="293">
        <v>20</v>
      </c>
      <c r="D21" s="20" t="s">
        <v>389</v>
      </c>
      <c r="E21" s="20">
        <v>40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1498</v>
      </c>
      <c r="B22" s="18" t="s">
        <v>358</v>
      </c>
      <c r="C22" s="293">
        <v>21</v>
      </c>
      <c r="D22" s="20" t="s">
        <v>389</v>
      </c>
      <c r="E22" s="20">
        <v>120</v>
      </c>
      <c r="F22" s="18" t="s">
        <v>393</v>
      </c>
      <c r="G22" s="19" t="s">
        <v>229</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1833</v>
      </c>
      <c r="B23" s="18" t="s">
        <v>358</v>
      </c>
      <c r="C23" s="293">
        <v>22</v>
      </c>
      <c r="D23" s="20" t="s">
        <v>389</v>
      </c>
      <c r="E23" s="20">
        <v>70</v>
      </c>
      <c r="F23" s="18" t="s">
        <v>393</v>
      </c>
      <c r="G23" s="19"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1812</v>
      </c>
      <c r="B24" s="18" t="s">
        <v>358</v>
      </c>
      <c r="C24" s="293">
        <v>23</v>
      </c>
      <c r="D24" s="20" t="s">
        <v>389</v>
      </c>
      <c r="E24" s="20">
        <v>110</v>
      </c>
      <c r="F24" s="18" t="s">
        <v>398</v>
      </c>
      <c r="G24" s="19"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1800</v>
      </c>
      <c r="B25" s="18" t="s">
        <v>358</v>
      </c>
      <c r="C25" s="293">
        <v>24</v>
      </c>
      <c r="D25" s="20" t="s">
        <v>389</v>
      </c>
      <c r="E25" s="20">
        <v>70</v>
      </c>
      <c r="F25" s="18" t="s">
        <v>393</v>
      </c>
      <c r="G25" s="19"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2861</v>
      </c>
      <c r="B26" s="18" t="s">
        <v>358</v>
      </c>
      <c r="C26" s="293">
        <v>25</v>
      </c>
      <c r="D26" s="20" t="s">
        <v>389</v>
      </c>
      <c r="E26" s="20">
        <v>130</v>
      </c>
      <c r="F26" s="18" t="s">
        <v>393</v>
      </c>
      <c r="G26" s="19"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3524</v>
      </c>
      <c r="B27" s="18" t="s">
        <v>358</v>
      </c>
      <c r="C27" s="293">
        <v>26</v>
      </c>
      <c r="D27" s="20" t="s">
        <v>389</v>
      </c>
      <c r="E27" s="20">
        <v>80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3525</v>
      </c>
      <c r="B28" s="18" t="s">
        <v>358</v>
      </c>
      <c r="C28" s="293">
        <v>27</v>
      </c>
      <c r="D28" s="20" t="s">
        <v>389</v>
      </c>
      <c r="E28" s="20">
        <v>140</v>
      </c>
      <c r="F28" s="18" t="s">
        <v>398</v>
      </c>
      <c r="G28" s="19" t="s">
        <v>181</v>
      </c>
      <c r="H28" s="71" t="s">
        <v>387</v>
      </c>
      <c r="I28" s="71" t="s">
        <v>387</v>
      </c>
      <c r="J28" s="71"/>
      <c r="K28" s="71"/>
      <c r="R28" s="117" t="s">
        <v>257</v>
      </c>
      <c r="S28" s="231">
        <f t="shared" si="0"/>
        <v>0</v>
      </c>
      <c r="T28" s="159">
        <f t="shared" si="1"/>
        <v>0</v>
      </c>
      <c r="U28" s="168"/>
      <c r="V28" s="117" t="s">
        <v>257</v>
      </c>
      <c r="W28" s="231">
        <f t="shared" si="2"/>
        <v>0</v>
      </c>
      <c r="X28" s="6">
        <f t="shared" si="3"/>
        <v>27</v>
      </c>
    </row>
    <row r="29" spans="1:24" ht="14" thickBot="1" x14ac:dyDescent="0.2">
      <c r="A29" s="15" t="s">
        <v>3526</v>
      </c>
      <c r="B29" s="18" t="s">
        <v>358</v>
      </c>
      <c r="C29" s="293">
        <v>28</v>
      </c>
      <c r="D29" s="20" t="s">
        <v>389</v>
      </c>
      <c r="E29" s="20">
        <v>90</v>
      </c>
      <c r="F29" s="18" t="s">
        <v>393</v>
      </c>
      <c r="G29" s="21"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3527</v>
      </c>
      <c r="B30" s="18" t="s">
        <v>358</v>
      </c>
      <c r="C30" s="293">
        <v>29</v>
      </c>
      <c r="D30" s="20" t="s">
        <v>389</v>
      </c>
      <c r="E30" s="20">
        <v>50</v>
      </c>
      <c r="F30" s="18" t="s">
        <v>393</v>
      </c>
      <c r="G30" s="21" t="s">
        <v>173</v>
      </c>
      <c r="H30" s="71" t="s">
        <v>387</v>
      </c>
      <c r="I30" s="71" t="s">
        <v>387</v>
      </c>
      <c r="J30" s="71"/>
      <c r="K30" s="71"/>
      <c r="R30" s="160" t="s">
        <v>86</v>
      </c>
      <c r="S30" s="161"/>
      <c r="T30" s="175">
        <f>SUM(T31:T57)</f>
        <v>0</v>
      </c>
      <c r="U30" s="168"/>
      <c r="V30" s="177" t="s">
        <v>88</v>
      </c>
      <c r="W30" s="213"/>
      <c r="X30" s="215">
        <f>SUM(X31:X57)</f>
        <v>46</v>
      </c>
    </row>
    <row r="31" spans="1:24" ht="13" x14ac:dyDescent="0.15">
      <c r="A31" s="15" t="s">
        <v>3528</v>
      </c>
      <c r="B31" s="18" t="s">
        <v>358</v>
      </c>
      <c r="C31" s="293">
        <v>30</v>
      </c>
      <c r="D31" s="20" t="s">
        <v>389</v>
      </c>
      <c r="E31" s="20">
        <v>90</v>
      </c>
      <c r="F31" s="18" t="s">
        <v>398</v>
      </c>
      <c r="G31" s="21" t="s">
        <v>185</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18</v>
      </c>
    </row>
    <row r="32" spans="1:24" ht="13" x14ac:dyDescent="0.15">
      <c r="A32" s="15" t="s">
        <v>1842</v>
      </c>
      <c r="B32" s="18" t="s">
        <v>358</v>
      </c>
      <c r="C32" s="293">
        <v>31</v>
      </c>
      <c r="D32" s="20" t="s">
        <v>404</v>
      </c>
      <c r="E32" s="20">
        <v>60</v>
      </c>
      <c r="F32" s="18" t="s">
        <v>393</v>
      </c>
      <c r="G32" s="21"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13</v>
      </c>
    </row>
    <row r="33" spans="1:24" ht="13" x14ac:dyDescent="0.15">
      <c r="A33" s="15" t="s">
        <v>1825</v>
      </c>
      <c r="B33" s="18" t="s">
        <v>358</v>
      </c>
      <c r="C33" s="293">
        <v>32</v>
      </c>
      <c r="D33" s="20" t="s">
        <v>404</v>
      </c>
      <c r="E33" s="20">
        <v>90</v>
      </c>
      <c r="F33" s="18" t="s">
        <v>398</v>
      </c>
      <c r="G33" s="19" t="s">
        <v>177</v>
      </c>
      <c r="H33" s="71" t="s">
        <v>387</v>
      </c>
      <c r="I33" s="71" t="s">
        <v>387</v>
      </c>
      <c r="J33" s="71"/>
      <c r="K33" s="71"/>
      <c r="R33" s="117" t="s">
        <v>181</v>
      </c>
      <c r="S33" s="158">
        <f t="shared" si="4"/>
        <v>0</v>
      </c>
      <c r="T33" s="159">
        <f t="shared" si="5"/>
        <v>0</v>
      </c>
      <c r="U33" s="168"/>
      <c r="V33" s="234" t="s">
        <v>181</v>
      </c>
      <c r="W33" s="237">
        <f t="shared" si="6"/>
        <v>0</v>
      </c>
      <c r="X33" s="6">
        <f t="shared" si="7"/>
        <v>8</v>
      </c>
    </row>
    <row r="34" spans="1:24" ht="13" x14ac:dyDescent="0.15">
      <c r="A34" s="15" t="s">
        <v>1798</v>
      </c>
      <c r="B34" s="18" t="s">
        <v>358</v>
      </c>
      <c r="C34" s="293">
        <v>33</v>
      </c>
      <c r="D34" s="20" t="s">
        <v>404</v>
      </c>
      <c r="E34" s="20">
        <v>160</v>
      </c>
      <c r="F34" s="18" t="s">
        <v>386</v>
      </c>
      <c r="G34" s="19" t="s">
        <v>185</v>
      </c>
      <c r="H34" s="71" t="s">
        <v>387</v>
      </c>
      <c r="I34" s="71" t="s">
        <v>387</v>
      </c>
      <c r="J34" s="71"/>
      <c r="K34" s="71"/>
      <c r="R34" s="117" t="s">
        <v>185</v>
      </c>
      <c r="S34" s="158">
        <f t="shared" si="4"/>
        <v>0</v>
      </c>
      <c r="T34" s="159">
        <f t="shared" si="5"/>
        <v>0</v>
      </c>
      <c r="U34" s="168"/>
      <c r="V34" s="234" t="s">
        <v>185</v>
      </c>
      <c r="W34" s="237">
        <f t="shared" si="6"/>
        <v>0</v>
      </c>
      <c r="X34" s="6">
        <f t="shared" si="7"/>
        <v>7</v>
      </c>
    </row>
    <row r="35" spans="1:24" ht="13" x14ac:dyDescent="0.15">
      <c r="A35" s="15" t="s">
        <v>1914</v>
      </c>
      <c r="B35" s="18" t="s">
        <v>358</v>
      </c>
      <c r="C35" s="293">
        <v>34</v>
      </c>
      <c r="D35" s="20" t="s">
        <v>404</v>
      </c>
      <c r="E35" s="20">
        <v>80</v>
      </c>
      <c r="F35" s="18" t="s">
        <v>393</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3533</v>
      </c>
      <c r="B36" s="18" t="s">
        <v>358</v>
      </c>
      <c r="C36" s="293">
        <v>35</v>
      </c>
      <c r="D36" s="20" t="s">
        <v>404</v>
      </c>
      <c r="E36" s="20">
        <v>80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3533</v>
      </c>
      <c r="B37" s="18" t="s">
        <v>358</v>
      </c>
      <c r="C37" s="293">
        <v>36</v>
      </c>
      <c r="D37" s="20" t="s">
        <v>404</v>
      </c>
      <c r="E37" s="20">
        <v>80</v>
      </c>
      <c r="F37" s="18" t="s">
        <v>393</v>
      </c>
      <c r="G37" s="21"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3534</v>
      </c>
      <c r="B38" s="18" t="s">
        <v>358</v>
      </c>
      <c r="C38" s="293">
        <v>37</v>
      </c>
      <c r="D38" s="20" t="s">
        <v>404</v>
      </c>
      <c r="E38" s="20">
        <v>170</v>
      </c>
      <c r="F38" s="18" t="s">
        <v>393</v>
      </c>
      <c r="G38" s="21" t="s">
        <v>197</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3535</v>
      </c>
      <c r="B39" s="18" t="s">
        <v>358</v>
      </c>
      <c r="C39" s="293">
        <v>38</v>
      </c>
      <c r="D39" s="20" t="s">
        <v>404</v>
      </c>
      <c r="E39" s="20">
        <v>300</v>
      </c>
      <c r="F39" s="18" t="s">
        <v>3519</v>
      </c>
      <c r="G39" s="21" t="s">
        <v>197</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3541</v>
      </c>
      <c r="B40" s="18" t="s">
        <v>358</v>
      </c>
      <c r="C40" s="293">
        <v>39</v>
      </c>
      <c r="D40" s="20" t="s">
        <v>385</v>
      </c>
      <c r="E40" s="20">
        <v>180</v>
      </c>
      <c r="F40" s="18" t="s">
        <v>393</v>
      </c>
      <c r="G40" s="21" t="s">
        <v>197</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1261</v>
      </c>
      <c r="B41" s="18" t="s">
        <v>358</v>
      </c>
      <c r="C41" s="293">
        <v>40</v>
      </c>
      <c r="D41" s="20" t="s">
        <v>400</v>
      </c>
      <c r="E41" s="20">
        <v>60</v>
      </c>
      <c r="F41" s="18" t="s">
        <v>393</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449</v>
      </c>
      <c r="B42" s="18" t="s">
        <v>358</v>
      </c>
      <c r="C42" s="293">
        <v>41</v>
      </c>
      <c r="D42" s="20" t="s">
        <v>858</v>
      </c>
      <c r="E42" s="20">
        <v>60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3638</v>
      </c>
      <c r="B43" s="18" t="s">
        <v>358</v>
      </c>
      <c r="C43" s="293">
        <v>42</v>
      </c>
      <c r="D43" s="20" t="s">
        <v>858</v>
      </c>
      <c r="E43" s="20">
        <v>130</v>
      </c>
      <c r="F43" s="18" t="s">
        <v>398</v>
      </c>
      <c r="G43" s="21" t="s">
        <v>185</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894</v>
      </c>
      <c r="B44" s="18" t="s">
        <v>358</v>
      </c>
      <c r="C44" s="293">
        <v>43</v>
      </c>
      <c r="D44" s="20" t="s">
        <v>858</v>
      </c>
      <c r="E44" s="20">
        <v>60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3684</v>
      </c>
      <c r="B45" s="18" t="s">
        <v>358</v>
      </c>
      <c r="C45" s="293">
        <v>44</v>
      </c>
      <c r="D45" s="20" t="s">
        <v>858</v>
      </c>
      <c r="E45" s="20">
        <v>180</v>
      </c>
      <c r="F45" s="18" t="s">
        <v>393</v>
      </c>
      <c r="G45" s="21" t="s">
        <v>197</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3803</v>
      </c>
      <c r="B46" s="18" t="s">
        <v>358</v>
      </c>
      <c r="C46" s="293">
        <v>45</v>
      </c>
      <c r="D46" s="20" t="s">
        <v>858</v>
      </c>
      <c r="E46" s="20">
        <v>300</v>
      </c>
      <c r="F46" s="18" t="s">
        <v>3519</v>
      </c>
      <c r="G46" s="21" t="s">
        <v>197</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2541</v>
      </c>
      <c r="B47" s="18" t="s">
        <v>358</v>
      </c>
      <c r="C47" s="293">
        <v>46</v>
      </c>
      <c r="D47" s="20" t="s">
        <v>858</v>
      </c>
      <c r="E47" s="20">
        <v>110</v>
      </c>
      <c r="F47" s="18" t="s">
        <v>393</v>
      </c>
      <c r="G47" s="21" t="s">
        <v>229</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3559</v>
      </c>
      <c r="B48" s="18" t="s">
        <v>358</v>
      </c>
      <c r="C48" s="293">
        <v>47</v>
      </c>
      <c r="D48" s="20" t="s">
        <v>858</v>
      </c>
      <c r="E48" s="20">
        <v>70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3560</v>
      </c>
      <c r="B49" s="18" t="s">
        <v>358</v>
      </c>
      <c r="C49" s="293">
        <v>48</v>
      </c>
      <c r="D49" s="20" t="s">
        <v>858</v>
      </c>
      <c r="E49" s="20">
        <v>110</v>
      </c>
      <c r="F49" s="18" t="s">
        <v>398</v>
      </c>
      <c r="G49" s="21" t="s">
        <v>185</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3565</v>
      </c>
      <c r="B50" s="18" t="s">
        <v>358</v>
      </c>
      <c r="C50" s="293">
        <v>49</v>
      </c>
      <c r="D50" s="20" t="s">
        <v>847</v>
      </c>
      <c r="E50" s="20">
        <v>100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3804</v>
      </c>
      <c r="B51" s="18" t="s">
        <v>358</v>
      </c>
      <c r="C51" s="293">
        <v>50</v>
      </c>
      <c r="D51" s="20" t="s">
        <v>392</v>
      </c>
      <c r="E51" s="20">
        <v>170</v>
      </c>
      <c r="F51" s="18" t="s">
        <v>393</v>
      </c>
      <c r="G51" s="21" t="s">
        <v>197</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3805</v>
      </c>
      <c r="B52" s="18" t="s">
        <v>358</v>
      </c>
      <c r="C52" s="293">
        <v>51</v>
      </c>
      <c r="D52" s="20" t="s">
        <v>392</v>
      </c>
      <c r="E52" s="20">
        <v>320</v>
      </c>
      <c r="F52" s="18" t="s">
        <v>3519</v>
      </c>
      <c r="G52" s="21" t="s">
        <v>197</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537</v>
      </c>
      <c r="B53" s="18" t="s">
        <v>358</v>
      </c>
      <c r="C53" s="293">
        <v>52</v>
      </c>
      <c r="D53" s="20" t="s">
        <v>392</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3806</v>
      </c>
      <c r="B54" s="18" t="s">
        <v>358</v>
      </c>
      <c r="C54" s="293">
        <v>53</v>
      </c>
      <c r="D54" s="20" t="s">
        <v>392</v>
      </c>
      <c r="E54" s="20">
        <v>200</v>
      </c>
      <c r="F54" s="18" t="s">
        <v>393</v>
      </c>
      <c r="G54" s="21" t="s">
        <v>197</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3577</v>
      </c>
      <c r="B55" s="18" t="s">
        <v>358</v>
      </c>
      <c r="C55" s="293">
        <v>54</v>
      </c>
      <c r="D55" s="20" t="s">
        <v>392</v>
      </c>
      <c r="E55" s="20">
        <v>200</v>
      </c>
      <c r="F55" s="18" t="s">
        <v>393</v>
      </c>
      <c r="G55" s="21" t="s">
        <v>197</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3807</v>
      </c>
      <c r="B56" s="18" t="s">
        <v>358</v>
      </c>
      <c r="C56" s="293">
        <v>55</v>
      </c>
      <c r="D56" s="20" t="s">
        <v>392</v>
      </c>
      <c r="E56" s="20">
        <v>320</v>
      </c>
      <c r="F56" s="18" t="s">
        <v>3519</v>
      </c>
      <c r="G56" s="21" t="s">
        <v>197</v>
      </c>
      <c r="H56" s="71" t="s">
        <v>387</v>
      </c>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3625</v>
      </c>
      <c r="B57" s="18" t="s">
        <v>358</v>
      </c>
      <c r="C57" s="293">
        <v>56</v>
      </c>
      <c r="D57" s="20" t="s">
        <v>392</v>
      </c>
      <c r="E57" s="20">
        <v>100</v>
      </c>
      <c r="F57" s="18" t="s">
        <v>393</v>
      </c>
      <c r="G57" s="21" t="s">
        <v>185</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3808</v>
      </c>
      <c r="B58" s="18" t="s">
        <v>358</v>
      </c>
      <c r="C58" s="293">
        <v>57</v>
      </c>
      <c r="D58" s="20" t="s">
        <v>469</v>
      </c>
      <c r="E58" s="20"/>
      <c r="F58" s="18" t="s">
        <v>1069</v>
      </c>
      <c r="G58" s="21" t="s">
        <v>177</v>
      </c>
      <c r="H58" s="71" t="s">
        <v>387</v>
      </c>
      <c r="I58" s="71" t="s">
        <v>387</v>
      </c>
      <c r="J58" s="71"/>
      <c r="K58" s="71"/>
      <c r="U58" s="168"/>
      <c r="V58" s="177" t="s">
        <v>447</v>
      </c>
      <c r="W58" s="189"/>
      <c r="X58" s="190">
        <f>SUM(X59:X85)</f>
        <v>241</v>
      </c>
    </row>
    <row r="59" spans="1:24" ht="13" x14ac:dyDescent="0.15">
      <c r="A59" s="15" t="s">
        <v>3809</v>
      </c>
      <c r="B59" s="18" t="s">
        <v>358</v>
      </c>
      <c r="C59" s="293">
        <v>58</v>
      </c>
      <c r="D59" s="20" t="s">
        <v>469</v>
      </c>
      <c r="E59" s="20"/>
      <c r="F59" s="18" t="s">
        <v>1069</v>
      </c>
      <c r="G59" s="21" t="s">
        <v>181</v>
      </c>
      <c r="H59" s="71" t="s">
        <v>387</v>
      </c>
      <c r="I59" s="71" t="s">
        <v>387</v>
      </c>
      <c r="J59" s="71"/>
      <c r="K59" s="71"/>
      <c r="U59" s="239"/>
      <c r="V59" s="116" t="s">
        <v>173</v>
      </c>
      <c r="W59" s="211">
        <f t="shared" ref="W59:X74" si="8">S3+S31+W3+W31</f>
        <v>0</v>
      </c>
      <c r="X59" s="64">
        <f t="shared" si="8"/>
        <v>36</v>
      </c>
    </row>
    <row r="60" spans="1:24" ht="13" x14ac:dyDescent="0.15">
      <c r="A60" s="15" t="s">
        <v>3810</v>
      </c>
      <c r="B60" s="18" t="s">
        <v>358</v>
      </c>
      <c r="C60" s="293">
        <v>59</v>
      </c>
      <c r="D60" s="20" t="s">
        <v>469</v>
      </c>
      <c r="E60" s="20"/>
      <c r="F60" s="18" t="s">
        <v>1069</v>
      </c>
      <c r="G60" s="21" t="s">
        <v>177</v>
      </c>
      <c r="H60" s="71" t="s">
        <v>387</v>
      </c>
      <c r="I60" s="71" t="s">
        <v>387</v>
      </c>
      <c r="J60" s="71"/>
      <c r="K60" s="71"/>
      <c r="U60" s="239"/>
      <c r="V60" s="117" t="s">
        <v>177</v>
      </c>
      <c r="W60" s="158">
        <f t="shared" si="8"/>
        <v>0</v>
      </c>
      <c r="X60" s="159">
        <f t="shared" si="8"/>
        <v>26</v>
      </c>
    </row>
    <row r="61" spans="1:24" ht="13" x14ac:dyDescent="0.15">
      <c r="A61" s="15" t="s">
        <v>3587</v>
      </c>
      <c r="B61" s="18" t="s">
        <v>358</v>
      </c>
      <c r="C61" s="293">
        <v>60</v>
      </c>
      <c r="D61" s="20" t="s">
        <v>469</v>
      </c>
      <c r="E61" s="20"/>
      <c r="F61" s="18" t="s">
        <v>1069</v>
      </c>
      <c r="G61" s="19" t="s">
        <v>181</v>
      </c>
      <c r="H61" s="71" t="s">
        <v>387</v>
      </c>
      <c r="I61" s="71" t="s">
        <v>387</v>
      </c>
      <c r="J61" s="71"/>
      <c r="K61" s="71"/>
      <c r="U61" s="239"/>
      <c r="V61" s="117" t="s">
        <v>181</v>
      </c>
      <c r="W61" s="158">
        <f t="shared" si="8"/>
        <v>0</v>
      </c>
      <c r="X61" s="159">
        <f t="shared" si="8"/>
        <v>16</v>
      </c>
    </row>
    <row r="62" spans="1:24" ht="13" x14ac:dyDescent="0.15">
      <c r="A62" s="15" t="s">
        <v>3811</v>
      </c>
      <c r="B62" s="18" t="s">
        <v>358</v>
      </c>
      <c r="C62" s="293">
        <v>61</v>
      </c>
      <c r="D62" s="20" t="s">
        <v>469</v>
      </c>
      <c r="E62" s="20"/>
      <c r="F62" s="18" t="s">
        <v>1542</v>
      </c>
      <c r="G62" s="21" t="s">
        <v>177</v>
      </c>
      <c r="H62" s="71" t="s">
        <v>387</v>
      </c>
      <c r="I62" s="71" t="s">
        <v>387</v>
      </c>
      <c r="J62" s="71"/>
      <c r="K62" s="71"/>
      <c r="U62" s="239"/>
      <c r="V62" s="117" t="s">
        <v>185</v>
      </c>
      <c r="W62" s="158">
        <f t="shared" si="8"/>
        <v>0</v>
      </c>
      <c r="X62" s="159">
        <f t="shared" si="8"/>
        <v>14</v>
      </c>
    </row>
    <row r="63" spans="1:24" ht="13" x14ac:dyDescent="0.15">
      <c r="A63" s="15" t="s">
        <v>3812</v>
      </c>
      <c r="B63" s="18" t="s">
        <v>358</v>
      </c>
      <c r="C63" s="293">
        <v>62</v>
      </c>
      <c r="D63" s="20" t="s">
        <v>469</v>
      </c>
      <c r="E63" s="20"/>
      <c r="F63" s="18" t="s">
        <v>1542</v>
      </c>
      <c r="G63" s="21" t="s">
        <v>177</v>
      </c>
      <c r="H63" s="71" t="s">
        <v>387</v>
      </c>
      <c r="I63" s="71" t="s">
        <v>387</v>
      </c>
      <c r="J63" s="71"/>
      <c r="K63" s="71"/>
      <c r="U63" s="239"/>
      <c r="V63" s="117" t="s">
        <v>189</v>
      </c>
      <c r="W63" s="158">
        <f t="shared" si="8"/>
        <v>0</v>
      </c>
      <c r="X63" s="159">
        <f t="shared" si="8"/>
        <v>0</v>
      </c>
    </row>
    <row r="64" spans="1:24" ht="13" x14ac:dyDescent="0.15">
      <c r="A64" s="15" t="s">
        <v>3813</v>
      </c>
      <c r="B64" s="18" t="s">
        <v>358</v>
      </c>
      <c r="C64" s="293">
        <v>63</v>
      </c>
      <c r="D64" s="20" t="s">
        <v>469</v>
      </c>
      <c r="E64" s="20"/>
      <c r="F64" s="18" t="s">
        <v>1542</v>
      </c>
      <c r="G64" s="21" t="s">
        <v>177</v>
      </c>
      <c r="H64" s="71" t="s">
        <v>387</v>
      </c>
      <c r="I64" s="71" t="s">
        <v>387</v>
      </c>
      <c r="J64" s="71"/>
      <c r="K64" s="71"/>
      <c r="U64" s="240"/>
      <c r="V64" s="117" t="s">
        <v>193</v>
      </c>
      <c r="W64" s="158">
        <f t="shared" si="8"/>
        <v>0</v>
      </c>
      <c r="X64" s="159">
        <f t="shared" si="8"/>
        <v>0</v>
      </c>
    </row>
    <row r="65" spans="1:24" ht="14" thickBot="1" x14ac:dyDescent="0.2">
      <c r="A65" s="15" t="s">
        <v>3814</v>
      </c>
      <c r="B65" s="18" t="s">
        <v>358</v>
      </c>
      <c r="C65" s="293">
        <v>64</v>
      </c>
      <c r="D65" s="20" t="s">
        <v>385</v>
      </c>
      <c r="E65" s="20">
        <v>170</v>
      </c>
      <c r="F65" s="18" t="s">
        <v>393</v>
      </c>
      <c r="G65" s="19" t="s">
        <v>257</v>
      </c>
      <c r="H65" s="71" t="s">
        <v>387</v>
      </c>
      <c r="I65" s="71" t="s">
        <v>387</v>
      </c>
      <c r="J65" s="71"/>
      <c r="K65" s="71" t="s">
        <v>387</v>
      </c>
      <c r="U65" s="241"/>
      <c r="V65" s="117" t="s">
        <v>197</v>
      </c>
      <c r="W65" s="158">
        <f t="shared" si="8"/>
        <v>0</v>
      </c>
      <c r="X65" s="159">
        <f t="shared" si="8"/>
        <v>14</v>
      </c>
    </row>
    <row r="66" spans="1:24" ht="14" thickBot="1" x14ac:dyDescent="0.2">
      <c r="A66" s="15" t="s">
        <v>3808</v>
      </c>
      <c r="B66" s="18" t="s">
        <v>358</v>
      </c>
      <c r="C66" s="293">
        <v>65</v>
      </c>
      <c r="D66" s="20" t="s">
        <v>469</v>
      </c>
      <c r="E66" s="20"/>
      <c r="F66" s="18" t="s">
        <v>1069</v>
      </c>
      <c r="G66" s="19" t="s">
        <v>257</v>
      </c>
      <c r="H66" s="71" t="s">
        <v>387</v>
      </c>
      <c r="I66" s="71" t="s">
        <v>387</v>
      </c>
      <c r="J66" s="71"/>
      <c r="K66" s="71" t="s">
        <v>387</v>
      </c>
      <c r="U66" s="241"/>
      <c r="V66" s="117" t="s">
        <v>201</v>
      </c>
      <c r="W66" s="158">
        <f t="shared" si="8"/>
        <v>0</v>
      </c>
      <c r="X66" s="159">
        <f t="shared" si="8"/>
        <v>0</v>
      </c>
    </row>
    <row r="67" spans="1:24" ht="14" thickBot="1" x14ac:dyDescent="0.2">
      <c r="A67" s="15" t="s">
        <v>3696</v>
      </c>
      <c r="B67" s="18" t="s">
        <v>358</v>
      </c>
      <c r="C67" s="293">
        <v>66</v>
      </c>
      <c r="D67" s="20" t="s">
        <v>469</v>
      </c>
      <c r="E67" s="20"/>
      <c r="F67" s="18" t="s">
        <v>1069</v>
      </c>
      <c r="G67" s="19" t="s">
        <v>257</v>
      </c>
      <c r="H67" s="71" t="s">
        <v>387</v>
      </c>
      <c r="I67" s="71" t="s">
        <v>387</v>
      </c>
      <c r="J67" s="71"/>
      <c r="K67" s="71" t="s">
        <v>387</v>
      </c>
      <c r="U67" s="241"/>
      <c r="V67" s="117" t="s">
        <v>205</v>
      </c>
      <c r="W67" s="158">
        <f t="shared" si="8"/>
        <v>0</v>
      </c>
      <c r="X67" s="159">
        <f t="shared" si="8"/>
        <v>104</v>
      </c>
    </row>
    <row r="68" spans="1:24" ht="14" thickBot="1" x14ac:dyDescent="0.2">
      <c r="A68" s="15" t="s">
        <v>3783</v>
      </c>
      <c r="B68" s="18" t="s">
        <v>358</v>
      </c>
      <c r="C68" s="293">
        <v>67</v>
      </c>
      <c r="D68" s="20" t="s">
        <v>469</v>
      </c>
      <c r="E68" s="20"/>
      <c r="F68" s="18" t="s">
        <v>1069</v>
      </c>
      <c r="G68" s="19" t="s">
        <v>257</v>
      </c>
      <c r="H68" s="71" t="s">
        <v>387</v>
      </c>
      <c r="I68" s="71" t="s">
        <v>387</v>
      </c>
      <c r="J68" s="71"/>
      <c r="K68" s="71" t="s">
        <v>387</v>
      </c>
      <c r="U68" s="241"/>
      <c r="V68" s="117" t="s">
        <v>209</v>
      </c>
      <c r="W68" s="158">
        <f t="shared" si="8"/>
        <v>0</v>
      </c>
      <c r="X68" s="159">
        <f t="shared" si="8"/>
        <v>0</v>
      </c>
    </row>
    <row r="69" spans="1:24" ht="14" thickBot="1" x14ac:dyDescent="0.2">
      <c r="A69" s="15" t="s">
        <v>3810</v>
      </c>
      <c r="B69" s="18" t="s">
        <v>358</v>
      </c>
      <c r="C69" s="293">
        <v>68</v>
      </c>
      <c r="D69" s="20" t="s">
        <v>469</v>
      </c>
      <c r="E69" s="20"/>
      <c r="F69" s="18" t="s">
        <v>1069</v>
      </c>
      <c r="G69" s="19" t="s">
        <v>257</v>
      </c>
      <c r="H69" s="71" t="s">
        <v>387</v>
      </c>
      <c r="I69" s="71" t="s">
        <v>387</v>
      </c>
      <c r="J69" s="71"/>
      <c r="K69" s="71" t="s">
        <v>387</v>
      </c>
      <c r="U69" s="241"/>
      <c r="V69" s="117" t="s">
        <v>9125</v>
      </c>
      <c r="W69" s="158">
        <f t="shared" si="8"/>
        <v>0</v>
      </c>
      <c r="X69" s="159">
        <f t="shared" si="8"/>
        <v>0</v>
      </c>
    </row>
    <row r="70" spans="1:24" ht="14" thickBot="1" x14ac:dyDescent="0.2">
      <c r="A70" s="15" t="s">
        <v>3702</v>
      </c>
      <c r="B70" s="18" t="s">
        <v>358</v>
      </c>
      <c r="C70" s="293">
        <v>69</v>
      </c>
      <c r="D70" s="20" t="s">
        <v>469</v>
      </c>
      <c r="E70" s="20"/>
      <c r="F70" s="18" t="s">
        <v>1069</v>
      </c>
      <c r="G70" s="19" t="s">
        <v>257</v>
      </c>
      <c r="H70" s="71" t="s">
        <v>387</v>
      </c>
      <c r="I70" s="71" t="s">
        <v>387</v>
      </c>
      <c r="J70" s="71"/>
      <c r="K70" s="71" t="s">
        <v>387</v>
      </c>
      <c r="U70" s="241"/>
      <c r="V70" s="118" t="s">
        <v>213</v>
      </c>
      <c r="W70" s="158">
        <f t="shared" si="8"/>
        <v>0</v>
      </c>
      <c r="X70" s="159">
        <f t="shared" si="8"/>
        <v>0</v>
      </c>
    </row>
    <row r="71" spans="1:24" ht="14" thickBot="1" x14ac:dyDescent="0.2">
      <c r="A71" s="15" t="s">
        <v>3586</v>
      </c>
      <c r="B71" s="18" t="s">
        <v>358</v>
      </c>
      <c r="C71" s="293">
        <v>70</v>
      </c>
      <c r="D71" s="20" t="s">
        <v>469</v>
      </c>
      <c r="E71" s="20"/>
      <c r="F71" s="18" t="s">
        <v>1069</v>
      </c>
      <c r="G71" s="19" t="s">
        <v>257</v>
      </c>
      <c r="H71" s="71" t="s">
        <v>387</v>
      </c>
      <c r="I71" s="71" t="s">
        <v>387</v>
      </c>
      <c r="J71" s="71"/>
      <c r="K71" s="71" t="s">
        <v>387</v>
      </c>
      <c r="U71" s="241"/>
      <c r="V71" s="117" t="s">
        <v>217</v>
      </c>
      <c r="W71" s="158">
        <f t="shared" si="8"/>
        <v>0</v>
      </c>
      <c r="X71" s="159">
        <f t="shared" si="8"/>
        <v>0</v>
      </c>
    </row>
    <row r="72" spans="1:24" ht="14" thickBot="1" x14ac:dyDescent="0.2">
      <c r="A72" s="15" t="s">
        <v>3705</v>
      </c>
      <c r="B72" s="18" t="s">
        <v>358</v>
      </c>
      <c r="C72" s="293">
        <v>71</v>
      </c>
      <c r="D72" s="20" t="s">
        <v>469</v>
      </c>
      <c r="E72" s="20"/>
      <c r="F72" s="18" t="s">
        <v>1069</v>
      </c>
      <c r="G72" s="19" t="s">
        <v>257</v>
      </c>
      <c r="H72" s="71" t="s">
        <v>387</v>
      </c>
      <c r="I72" s="71" t="s">
        <v>387</v>
      </c>
      <c r="J72" s="71"/>
      <c r="K72" s="71" t="s">
        <v>387</v>
      </c>
      <c r="U72" s="241"/>
      <c r="V72" s="117" t="s">
        <v>221</v>
      </c>
      <c r="W72" s="158">
        <f t="shared" si="8"/>
        <v>0</v>
      </c>
      <c r="X72" s="159">
        <f t="shared" si="8"/>
        <v>0</v>
      </c>
    </row>
    <row r="73" spans="1:24" ht="14" thickBot="1" x14ac:dyDescent="0.2">
      <c r="A73" s="15" t="s">
        <v>2454</v>
      </c>
      <c r="B73" s="18" t="s">
        <v>358</v>
      </c>
      <c r="C73" s="293">
        <v>72</v>
      </c>
      <c r="D73" s="20" t="s">
        <v>469</v>
      </c>
      <c r="E73" s="20"/>
      <c r="F73" s="18" t="s">
        <v>1069</v>
      </c>
      <c r="G73" s="19" t="s">
        <v>257</v>
      </c>
      <c r="H73" s="71" t="s">
        <v>387</v>
      </c>
      <c r="I73" s="71" t="s">
        <v>387</v>
      </c>
      <c r="J73" s="71"/>
      <c r="K73" s="71" t="s">
        <v>387</v>
      </c>
      <c r="U73" s="241"/>
      <c r="V73" s="117" t="s">
        <v>225</v>
      </c>
      <c r="W73" s="158">
        <f t="shared" si="8"/>
        <v>0</v>
      </c>
      <c r="X73" s="159">
        <f t="shared" si="8"/>
        <v>0</v>
      </c>
    </row>
    <row r="74" spans="1:24" ht="14" thickBot="1" x14ac:dyDescent="0.2">
      <c r="A74" s="15" t="s">
        <v>3815</v>
      </c>
      <c r="B74" s="18" t="s">
        <v>358</v>
      </c>
      <c r="C74" s="293">
        <v>73</v>
      </c>
      <c r="D74" s="20" t="s">
        <v>385</v>
      </c>
      <c r="E74" s="20">
        <v>310</v>
      </c>
      <c r="F74" s="18" t="s">
        <v>3519</v>
      </c>
      <c r="G74" s="19" t="s">
        <v>260</v>
      </c>
      <c r="H74" s="71" t="s">
        <v>387</v>
      </c>
      <c r="I74" s="71" t="s">
        <v>387</v>
      </c>
      <c r="J74" s="71"/>
      <c r="K74" s="71" t="s">
        <v>387</v>
      </c>
      <c r="U74" s="241"/>
      <c r="V74" s="117" t="s">
        <v>229</v>
      </c>
      <c r="W74" s="158">
        <f t="shared" si="8"/>
        <v>0</v>
      </c>
      <c r="X74" s="159">
        <f t="shared" si="8"/>
        <v>3</v>
      </c>
    </row>
    <row r="75" spans="1:24" ht="14" thickBot="1" x14ac:dyDescent="0.2">
      <c r="A75" s="15" t="s">
        <v>2902</v>
      </c>
      <c r="B75" s="18" t="s">
        <v>358</v>
      </c>
      <c r="C75" s="140" t="s">
        <v>3816</v>
      </c>
      <c r="D75" s="20" t="s">
        <v>407</v>
      </c>
      <c r="E75" s="20">
        <v>50</v>
      </c>
      <c r="F75" s="18" t="s">
        <v>393</v>
      </c>
      <c r="G75" s="21" t="s">
        <v>205</v>
      </c>
      <c r="H75" s="71" t="s">
        <v>387</v>
      </c>
      <c r="I75" s="71" t="s">
        <v>387</v>
      </c>
      <c r="J75" s="71"/>
      <c r="K75" s="71" t="s">
        <v>387</v>
      </c>
      <c r="U75" s="241"/>
      <c r="V75" s="117" t="s">
        <v>233</v>
      </c>
      <c r="W75" s="158">
        <f t="shared" ref="W75:X85" si="9">S19+S47+W19+W47</f>
        <v>0</v>
      </c>
      <c r="X75" s="159">
        <f t="shared" si="9"/>
        <v>0</v>
      </c>
    </row>
    <row r="76" spans="1:24" ht="14" thickBot="1" x14ac:dyDescent="0.2">
      <c r="A76" s="15" t="s">
        <v>2903</v>
      </c>
      <c r="B76" s="18" t="s">
        <v>358</v>
      </c>
      <c r="C76" s="140" t="s">
        <v>3817</v>
      </c>
      <c r="D76" s="20" t="s">
        <v>407</v>
      </c>
      <c r="E76" s="20">
        <v>80</v>
      </c>
      <c r="F76" s="18" t="s">
        <v>398</v>
      </c>
      <c r="G76" s="21" t="s">
        <v>205</v>
      </c>
      <c r="H76" s="71" t="s">
        <v>387</v>
      </c>
      <c r="I76" s="71" t="s">
        <v>387</v>
      </c>
      <c r="J76" s="71"/>
      <c r="K76" s="71" t="s">
        <v>387</v>
      </c>
      <c r="U76" s="241"/>
      <c r="V76" s="117" t="s">
        <v>9123</v>
      </c>
      <c r="W76" s="158">
        <f t="shared" si="9"/>
        <v>0</v>
      </c>
      <c r="X76" s="159">
        <f t="shared" si="9"/>
        <v>0</v>
      </c>
    </row>
    <row r="77" spans="1:24" ht="14" thickBot="1" x14ac:dyDescent="0.2">
      <c r="A77" s="15" t="s">
        <v>2904</v>
      </c>
      <c r="B77" s="18" t="s">
        <v>358</v>
      </c>
      <c r="C77" s="140" t="s">
        <v>3818</v>
      </c>
      <c r="D77" s="20" t="s">
        <v>407</v>
      </c>
      <c r="E77" s="20">
        <v>140</v>
      </c>
      <c r="F77" s="18" t="s">
        <v>386</v>
      </c>
      <c r="G77" s="21" t="s">
        <v>205</v>
      </c>
      <c r="H77" s="71" t="s">
        <v>387</v>
      </c>
      <c r="I77" s="71" t="s">
        <v>387</v>
      </c>
      <c r="J77" s="71"/>
      <c r="K77" s="71" t="s">
        <v>387</v>
      </c>
      <c r="U77" s="241"/>
      <c r="V77" s="117" t="s">
        <v>237</v>
      </c>
      <c r="W77" s="158">
        <f t="shared" si="9"/>
        <v>0</v>
      </c>
      <c r="X77" s="159">
        <f t="shared" si="9"/>
        <v>0</v>
      </c>
    </row>
    <row r="78" spans="1:24" ht="14" thickBot="1" x14ac:dyDescent="0.2">
      <c r="A78" s="15" t="s">
        <v>3502</v>
      </c>
      <c r="B78" s="18" t="s">
        <v>358</v>
      </c>
      <c r="C78" s="140" t="s">
        <v>3819</v>
      </c>
      <c r="D78" s="20" t="s">
        <v>407</v>
      </c>
      <c r="E78" s="20">
        <v>60</v>
      </c>
      <c r="F78" s="18" t="s">
        <v>393</v>
      </c>
      <c r="G78" s="21" t="s">
        <v>205</v>
      </c>
      <c r="H78" s="71" t="s">
        <v>387</v>
      </c>
      <c r="I78" s="71" t="s">
        <v>387</v>
      </c>
      <c r="J78" s="71"/>
      <c r="K78" s="71" t="s">
        <v>387</v>
      </c>
      <c r="U78" s="241"/>
      <c r="V78" s="117" t="s">
        <v>241</v>
      </c>
      <c r="W78" s="158">
        <f t="shared" si="9"/>
        <v>0</v>
      </c>
      <c r="X78" s="159">
        <f t="shared" si="9"/>
        <v>0</v>
      </c>
    </row>
    <row r="79" spans="1:24" ht="14" thickBot="1" x14ac:dyDescent="0.2">
      <c r="A79" s="15" t="s">
        <v>3503</v>
      </c>
      <c r="B79" s="18" t="s">
        <v>358</v>
      </c>
      <c r="C79" s="140" t="s">
        <v>3820</v>
      </c>
      <c r="D79" s="20" t="s">
        <v>407</v>
      </c>
      <c r="E79" s="20">
        <v>90</v>
      </c>
      <c r="F79" s="18" t="s">
        <v>398</v>
      </c>
      <c r="G79" s="21" t="s">
        <v>205</v>
      </c>
      <c r="H79" s="71" t="s">
        <v>387</v>
      </c>
      <c r="I79" s="71" t="s">
        <v>387</v>
      </c>
      <c r="J79" s="71"/>
      <c r="K79" s="71" t="s">
        <v>387</v>
      </c>
      <c r="U79" s="241"/>
      <c r="V79" s="117" t="s">
        <v>245</v>
      </c>
      <c r="W79" s="158">
        <f t="shared" si="9"/>
        <v>0</v>
      </c>
      <c r="X79" s="159">
        <f t="shared" si="9"/>
        <v>0</v>
      </c>
    </row>
    <row r="80" spans="1:24" ht="14" thickBot="1" x14ac:dyDescent="0.2">
      <c r="A80" s="15" t="s">
        <v>3504</v>
      </c>
      <c r="B80" s="18" t="s">
        <v>358</v>
      </c>
      <c r="C80" s="140" t="s">
        <v>3821</v>
      </c>
      <c r="D80" s="20" t="s">
        <v>407</v>
      </c>
      <c r="E80" s="20">
        <v>170</v>
      </c>
      <c r="F80" s="18" t="s">
        <v>386</v>
      </c>
      <c r="G80" s="21" t="s">
        <v>205</v>
      </c>
      <c r="H80" s="71" t="s">
        <v>387</v>
      </c>
      <c r="I80" s="71" t="s">
        <v>387</v>
      </c>
      <c r="J80" s="71"/>
      <c r="K80" s="71" t="s">
        <v>387</v>
      </c>
      <c r="U80" s="241"/>
      <c r="V80" s="117" t="s">
        <v>249</v>
      </c>
      <c r="W80" s="158">
        <f t="shared" si="9"/>
        <v>0</v>
      </c>
      <c r="X80" s="159">
        <f t="shared" si="9"/>
        <v>0</v>
      </c>
    </row>
    <row r="81" spans="1:24" ht="14" thickBot="1" x14ac:dyDescent="0.2">
      <c r="A81" s="15" t="s">
        <v>3505</v>
      </c>
      <c r="B81" s="18" t="s">
        <v>358</v>
      </c>
      <c r="C81" s="140" t="s">
        <v>3822</v>
      </c>
      <c r="D81" s="20" t="s">
        <v>407</v>
      </c>
      <c r="E81" s="20">
        <v>50</v>
      </c>
      <c r="F81" s="18" t="s">
        <v>393</v>
      </c>
      <c r="G81" s="21" t="s">
        <v>205</v>
      </c>
      <c r="H81" s="71" t="s">
        <v>387</v>
      </c>
      <c r="I81" s="71" t="s">
        <v>387</v>
      </c>
      <c r="J81" s="71"/>
      <c r="K81" s="71" t="s">
        <v>387</v>
      </c>
      <c r="U81" s="241"/>
      <c r="V81" s="117" t="s">
        <v>253</v>
      </c>
      <c r="W81" s="158">
        <f t="shared" si="9"/>
        <v>0</v>
      </c>
      <c r="X81" s="159">
        <f t="shared" si="9"/>
        <v>0</v>
      </c>
    </row>
    <row r="82" spans="1:24" ht="14" thickBot="1" x14ac:dyDescent="0.2">
      <c r="A82" s="15" t="s">
        <v>3506</v>
      </c>
      <c r="B82" s="18" t="s">
        <v>358</v>
      </c>
      <c r="C82" s="140" t="s">
        <v>3823</v>
      </c>
      <c r="D82" s="20" t="s">
        <v>407</v>
      </c>
      <c r="E82" s="20">
        <v>70</v>
      </c>
      <c r="F82" s="18" t="s">
        <v>398</v>
      </c>
      <c r="G82" s="21" t="s">
        <v>205</v>
      </c>
      <c r="H82" s="71" t="s">
        <v>387</v>
      </c>
      <c r="I82" s="71" t="s">
        <v>387</v>
      </c>
      <c r="J82" s="71"/>
      <c r="K82" s="71" t="s">
        <v>387</v>
      </c>
      <c r="U82" s="241"/>
      <c r="V82" s="117" t="s">
        <v>10048</v>
      </c>
      <c r="W82" s="158">
        <f t="shared" si="9"/>
        <v>0</v>
      </c>
      <c r="X82" s="159">
        <f t="shared" si="9"/>
        <v>0</v>
      </c>
    </row>
    <row r="83" spans="1:24" ht="13.25" customHeight="1" thickBot="1" x14ac:dyDescent="0.2">
      <c r="A83" s="15" t="s">
        <v>3507</v>
      </c>
      <c r="B83" s="18" t="s">
        <v>358</v>
      </c>
      <c r="C83" s="140" t="s">
        <v>3824</v>
      </c>
      <c r="D83" s="20" t="s">
        <v>407</v>
      </c>
      <c r="E83" s="20">
        <v>130</v>
      </c>
      <c r="F83" s="18" t="s">
        <v>386</v>
      </c>
      <c r="G83" s="21" t="s">
        <v>205</v>
      </c>
      <c r="H83" s="71" t="s">
        <v>387</v>
      </c>
      <c r="I83" s="71" t="s">
        <v>387</v>
      </c>
      <c r="J83" s="71"/>
      <c r="K83" s="71" t="s">
        <v>387</v>
      </c>
      <c r="U83" s="241"/>
      <c r="V83" s="117" t="s">
        <v>10124</v>
      </c>
      <c r="W83" s="158">
        <f t="shared" si="9"/>
        <v>0</v>
      </c>
      <c r="X83" s="159">
        <f t="shared" si="9"/>
        <v>0</v>
      </c>
    </row>
    <row r="84" spans="1:24" ht="13.25" customHeight="1" thickBot="1" x14ac:dyDescent="0.2">
      <c r="A84" s="15" t="s">
        <v>3508</v>
      </c>
      <c r="B84" s="18" t="s">
        <v>358</v>
      </c>
      <c r="C84" s="140" t="s">
        <v>3825</v>
      </c>
      <c r="D84" s="20" t="s">
        <v>407</v>
      </c>
      <c r="E84" s="20">
        <v>50</v>
      </c>
      <c r="F84" s="18" t="s">
        <v>393</v>
      </c>
      <c r="G84" s="21" t="s">
        <v>205</v>
      </c>
      <c r="H84" s="71" t="s">
        <v>387</v>
      </c>
      <c r="I84" s="71" t="s">
        <v>387</v>
      </c>
      <c r="J84" s="71"/>
      <c r="K84" s="71" t="s">
        <v>387</v>
      </c>
      <c r="U84" s="241"/>
      <c r="V84" s="117" t="s">
        <v>257</v>
      </c>
      <c r="W84" s="158">
        <f t="shared" si="9"/>
        <v>0</v>
      </c>
      <c r="X84" s="159">
        <f t="shared" si="9"/>
        <v>27</v>
      </c>
    </row>
    <row r="85" spans="1:24" ht="13.25" customHeight="1" thickBot="1" x14ac:dyDescent="0.2">
      <c r="A85" s="15" t="s">
        <v>3509</v>
      </c>
      <c r="B85" s="18" t="s">
        <v>358</v>
      </c>
      <c r="C85" s="140" t="s">
        <v>3826</v>
      </c>
      <c r="D85" s="20" t="s">
        <v>407</v>
      </c>
      <c r="E85" s="20">
        <v>80</v>
      </c>
      <c r="F85" s="18" t="s">
        <v>398</v>
      </c>
      <c r="G85" s="21" t="s">
        <v>205</v>
      </c>
      <c r="H85" s="71" t="s">
        <v>387</v>
      </c>
      <c r="I85" s="71" t="s">
        <v>387</v>
      </c>
      <c r="J85" s="71"/>
      <c r="K85" s="71" t="s">
        <v>387</v>
      </c>
      <c r="U85" s="241"/>
      <c r="V85" s="166" t="s">
        <v>260</v>
      </c>
      <c r="W85" s="191">
        <f t="shared" si="9"/>
        <v>0</v>
      </c>
      <c r="X85" s="192">
        <f t="shared" si="9"/>
        <v>1</v>
      </c>
    </row>
    <row r="86" spans="1:24" ht="13.25" customHeight="1" x14ac:dyDescent="0.15">
      <c r="A86" s="15" t="s">
        <v>3595</v>
      </c>
      <c r="B86" s="18" t="s">
        <v>358</v>
      </c>
      <c r="C86" s="140" t="s">
        <v>3827</v>
      </c>
      <c r="D86" s="20" t="s">
        <v>407</v>
      </c>
      <c r="E86" s="20">
        <v>40</v>
      </c>
      <c r="F86" s="18" t="s">
        <v>393</v>
      </c>
      <c r="G86" s="21" t="s">
        <v>205</v>
      </c>
      <c r="H86" s="71" t="s">
        <v>387</v>
      </c>
      <c r="I86" s="71" t="s">
        <v>387</v>
      </c>
      <c r="J86" s="71"/>
      <c r="K86" s="71" t="s">
        <v>387</v>
      </c>
    </row>
    <row r="87" spans="1:24" ht="13.25" customHeight="1" x14ac:dyDescent="0.15">
      <c r="A87" s="15" t="s">
        <v>3596</v>
      </c>
      <c r="B87" s="18" t="s">
        <v>358</v>
      </c>
      <c r="C87" s="140" t="s">
        <v>3828</v>
      </c>
      <c r="D87" s="20" t="s">
        <v>407</v>
      </c>
      <c r="E87" s="20">
        <v>80</v>
      </c>
      <c r="F87" s="18" t="s">
        <v>398</v>
      </c>
      <c r="G87" s="21" t="s">
        <v>205</v>
      </c>
      <c r="H87" s="71" t="s">
        <v>387</v>
      </c>
      <c r="I87" s="71" t="s">
        <v>387</v>
      </c>
      <c r="J87" s="71"/>
      <c r="K87" s="71" t="s">
        <v>387</v>
      </c>
    </row>
    <row r="88" spans="1:24" ht="13.25" customHeight="1" x14ac:dyDescent="0.15">
      <c r="A88" s="15" t="s">
        <v>3597</v>
      </c>
      <c r="B88" s="18" t="s">
        <v>358</v>
      </c>
      <c r="C88" s="140" t="s">
        <v>3829</v>
      </c>
      <c r="D88" s="20" t="s">
        <v>407</v>
      </c>
      <c r="E88" s="20">
        <v>90</v>
      </c>
      <c r="F88" s="18" t="s">
        <v>398</v>
      </c>
      <c r="G88" s="21" t="s">
        <v>205</v>
      </c>
      <c r="H88" s="71" t="s">
        <v>387</v>
      </c>
      <c r="I88" s="71" t="s">
        <v>387</v>
      </c>
      <c r="J88" s="71"/>
      <c r="K88" s="71" t="s">
        <v>387</v>
      </c>
    </row>
    <row r="89" spans="1:24" ht="13.25" customHeight="1" x14ac:dyDescent="0.15">
      <c r="A89" s="15" t="s">
        <v>3512</v>
      </c>
      <c r="B89" s="18" t="s">
        <v>358</v>
      </c>
      <c r="C89" s="140" t="s">
        <v>3830</v>
      </c>
      <c r="D89" s="20" t="s">
        <v>395</v>
      </c>
      <c r="E89" s="20">
        <v>60</v>
      </c>
      <c r="F89" s="18" t="s">
        <v>393</v>
      </c>
      <c r="G89" s="21" t="s">
        <v>205</v>
      </c>
      <c r="H89" s="71" t="s">
        <v>387</v>
      </c>
      <c r="I89" s="71" t="s">
        <v>387</v>
      </c>
      <c r="J89" s="71"/>
      <c r="K89" s="71" t="s">
        <v>387</v>
      </c>
    </row>
    <row r="90" spans="1:24" ht="13.25" customHeight="1" x14ac:dyDescent="0.15">
      <c r="A90" s="15" t="s">
        <v>3513</v>
      </c>
      <c r="B90" s="18" t="s">
        <v>358</v>
      </c>
      <c r="C90" s="140" t="s">
        <v>3831</v>
      </c>
      <c r="D90" s="20" t="s">
        <v>395</v>
      </c>
      <c r="E90" s="20">
        <v>90</v>
      </c>
      <c r="F90" s="18" t="s">
        <v>398</v>
      </c>
      <c r="G90" s="21" t="s">
        <v>205</v>
      </c>
      <c r="H90" s="71" t="s">
        <v>387</v>
      </c>
      <c r="I90" s="71" t="s">
        <v>387</v>
      </c>
      <c r="J90" s="71"/>
      <c r="K90" s="71" t="s">
        <v>387</v>
      </c>
    </row>
    <row r="91" spans="1:24" ht="13.25" customHeight="1" x14ac:dyDescent="0.15">
      <c r="A91" s="15" t="s">
        <v>3514</v>
      </c>
      <c r="B91" s="18" t="s">
        <v>358</v>
      </c>
      <c r="C91" s="140" t="s">
        <v>3832</v>
      </c>
      <c r="D91" s="20" t="s">
        <v>395</v>
      </c>
      <c r="E91" s="20">
        <v>170</v>
      </c>
      <c r="F91" s="18" t="s">
        <v>386</v>
      </c>
      <c r="G91" s="21" t="s">
        <v>205</v>
      </c>
      <c r="H91" s="71" t="s">
        <v>387</v>
      </c>
      <c r="I91" s="71" t="s">
        <v>387</v>
      </c>
      <c r="J91" s="71"/>
      <c r="K91" s="71" t="s">
        <v>387</v>
      </c>
    </row>
    <row r="92" spans="1:24" ht="13.25" customHeight="1" x14ac:dyDescent="0.15">
      <c r="A92" s="15" t="s">
        <v>3515</v>
      </c>
      <c r="B92" s="18" t="s">
        <v>358</v>
      </c>
      <c r="C92" s="140" t="s">
        <v>3833</v>
      </c>
      <c r="D92" s="20" t="s">
        <v>395</v>
      </c>
      <c r="E92" s="20">
        <v>70</v>
      </c>
      <c r="F92" s="18" t="s">
        <v>393</v>
      </c>
      <c r="G92" s="21" t="s">
        <v>205</v>
      </c>
      <c r="H92" s="71" t="s">
        <v>387</v>
      </c>
      <c r="I92" s="71" t="s">
        <v>387</v>
      </c>
      <c r="J92" s="71"/>
      <c r="K92" s="71" t="s">
        <v>387</v>
      </c>
    </row>
    <row r="93" spans="1:24" ht="13.25" customHeight="1" x14ac:dyDescent="0.15">
      <c r="A93" s="15" t="s">
        <v>3516</v>
      </c>
      <c r="B93" s="18" t="s">
        <v>358</v>
      </c>
      <c r="C93" s="140" t="s">
        <v>3834</v>
      </c>
      <c r="D93" s="20" t="s">
        <v>395</v>
      </c>
      <c r="E93" s="20">
        <v>130</v>
      </c>
      <c r="F93" s="18" t="s">
        <v>398</v>
      </c>
      <c r="G93" s="21" t="s">
        <v>205</v>
      </c>
      <c r="H93" s="71" t="s">
        <v>387</v>
      </c>
      <c r="I93" s="71" t="s">
        <v>387</v>
      </c>
      <c r="J93" s="71"/>
      <c r="K93" s="71" t="s">
        <v>387</v>
      </c>
    </row>
    <row r="94" spans="1:24" ht="13.25" customHeight="1" x14ac:dyDescent="0.15">
      <c r="A94" s="15" t="s">
        <v>3601</v>
      </c>
      <c r="B94" s="18" t="s">
        <v>358</v>
      </c>
      <c r="C94" s="140" t="s">
        <v>3835</v>
      </c>
      <c r="D94" s="20" t="s">
        <v>389</v>
      </c>
      <c r="E94" s="20">
        <v>80</v>
      </c>
      <c r="F94" s="18" t="s">
        <v>393</v>
      </c>
      <c r="G94" s="21" t="s">
        <v>205</v>
      </c>
      <c r="H94" s="71" t="s">
        <v>387</v>
      </c>
      <c r="I94" s="71" t="s">
        <v>387</v>
      </c>
      <c r="J94" s="71"/>
      <c r="K94" s="71" t="s">
        <v>387</v>
      </c>
    </row>
    <row r="95" spans="1:24" ht="13.25" customHeight="1" x14ac:dyDescent="0.15">
      <c r="A95" s="15" t="s">
        <v>3602</v>
      </c>
      <c r="B95" s="18" t="s">
        <v>358</v>
      </c>
      <c r="C95" s="140" t="s">
        <v>3836</v>
      </c>
      <c r="D95" s="20" t="s">
        <v>389</v>
      </c>
      <c r="E95" s="20">
        <v>120</v>
      </c>
      <c r="F95" s="18" t="s">
        <v>398</v>
      </c>
      <c r="G95" s="21" t="s">
        <v>205</v>
      </c>
      <c r="H95" s="71" t="s">
        <v>387</v>
      </c>
      <c r="I95" s="71" t="s">
        <v>387</v>
      </c>
      <c r="J95" s="71"/>
      <c r="K95" s="71" t="s">
        <v>387</v>
      </c>
    </row>
    <row r="96" spans="1:24" ht="13.25" customHeight="1" x14ac:dyDescent="0.15">
      <c r="A96" s="15" t="s">
        <v>969</v>
      </c>
      <c r="B96" s="18" t="s">
        <v>358</v>
      </c>
      <c r="C96" s="140" t="s">
        <v>3837</v>
      </c>
      <c r="D96" s="20" t="s">
        <v>389</v>
      </c>
      <c r="E96" s="20">
        <v>120</v>
      </c>
      <c r="F96" s="18" t="s">
        <v>393</v>
      </c>
      <c r="G96" s="21" t="s">
        <v>205</v>
      </c>
      <c r="H96" s="71" t="s">
        <v>387</v>
      </c>
      <c r="I96" s="71" t="s">
        <v>387</v>
      </c>
      <c r="J96" s="71"/>
      <c r="K96" s="71" t="s">
        <v>387</v>
      </c>
    </row>
    <row r="97" spans="1:11" ht="13.25" customHeight="1" x14ac:dyDescent="0.15">
      <c r="A97" s="15" t="s">
        <v>3604</v>
      </c>
      <c r="B97" s="18" t="s">
        <v>358</v>
      </c>
      <c r="C97" s="140" t="s">
        <v>3838</v>
      </c>
      <c r="D97" s="20" t="s">
        <v>389</v>
      </c>
      <c r="E97" s="20">
        <v>80</v>
      </c>
      <c r="F97" s="18" t="s">
        <v>393</v>
      </c>
      <c r="G97" s="21" t="s">
        <v>205</v>
      </c>
      <c r="H97" s="71" t="s">
        <v>387</v>
      </c>
      <c r="I97" s="71" t="s">
        <v>387</v>
      </c>
      <c r="J97" s="71"/>
      <c r="K97" s="71" t="s">
        <v>387</v>
      </c>
    </row>
    <row r="98" spans="1:11" ht="13.25" customHeight="1" x14ac:dyDescent="0.15">
      <c r="A98" s="15" t="s">
        <v>3605</v>
      </c>
      <c r="B98" s="18" t="s">
        <v>358</v>
      </c>
      <c r="C98" s="140" t="s">
        <v>3839</v>
      </c>
      <c r="D98" s="20" t="s">
        <v>389</v>
      </c>
      <c r="E98" s="20">
        <v>140</v>
      </c>
      <c r="F98" s="18" t="s">
        <v>398</v>
      </c>
      <c r="G98" s="21" t="s">
        <v>205</v>
      </c>
      <c r="H98" s="71" t="s">
        <v>387</v>
      </c>
      <c r="I98" s="71" t="s">
        <v>387</v>
      </c>
      <c r="J98" s="71"/>
      <c r="K98" s="71" t="s">
        <v>387</v>
      </c>
    </row>
    <row r="99" spans="1:11" ht="13.25" customHeight="1" x14ac:dyDescent="0.15">
      <c r="A99" s="15" t="s">
        <v>3521</v>
      </c>
      <c r="B99" s="18" t="s">
        <v>358</v>
      </c>
      <c r="C99" s="140" t="s">
        <v>3840</v>
      </c>
      <c r="D99" s="20" t="s">
        <v>389</v>
      </c>
      <c r="E99" s="20">
        <v>60</v>
      </c>
      <c r="F99" s="18" t="s">
        <v>393</v>
      </c>
      <c r="G99" s="21" t="s">
        <v>205</v>
      </c>
      <c r="H99" s="71" t="s">
        <v>387</v>
      </c>
      <c r="I99" s="71" t="s">
        <v>387</v>
      </c>
      <c r="J99" s="71"/>
      <c r="K99" s="71" t="s">
        <v>387</v>
      </c>
    </row>
    <row r="100" spans="1:11" ht="13.25" customHeight="1" x14ac:dyDescent="0.15">
      <c r="A100" s="15" t="s">
        <v>3522</v>
      </c>
      <c r="B100" s="18" t="s">
        <v>358</v>
      </c>
      <c r="C100" s="140" t="s">
        <v>3841</v>
      </c>
      <c r="D100" s="20" t="s">
        <v>389</v>
      </c>
      <c r="E100" s="20">
        <v>90</v>
      </c>
      <c r="F100" s="18" t="s">
        <v>398</v>
      </c>
      <c r="G100" s="21" t="s">
        <v>205</v>
      </c>
      <c r="H100" s="71" t="s">
        <v>387</v>
      </c>
      <c r="I100" s="71" t="s">
        <v>387</v>
      </c>
      <c r="J100" s="71"/>
      <c r="K100" s="71" t="s">
        <v>387</v>
      </c>
    </row>
    <row r="101" spans="1:11" ht="13.25" customHeight="1" x14ac:dyDescent="0.15">
      <c r="A101" s="15" t="s">
        <v>3523</v>
      </c>
      <c r="B101" s="18" t="s">
        <v>358</v>
      </c>
      <c r="C101" s="140" t="s">
        <v>3842</v>
      </c>
      <c r="D101" s="20" t="s">
        <v>389</v>
      </c>
      <c r="E101" s="20">
        <v>160</v>
      </c>
      <c r="F101" s="18" t="s">
        <v>386</v>
      </c>
      <c r="G101" s="21" t="s">
        <v>205</v>
      </c>
      <c r="H101" s="71" t="s">
        <v>387</v>
      </c>
      <c r="I101" s="71" t="s">
        <v>387</v>
      </c>
      <c r="J101" s="71"/>
      <c r="K101" s="71" t="s">
        <v>387</v>
      </c>
    </row>
    <row r="102" spans="1:11" ht="13.25" customHeight="1" x14ac:dyDescent="0.15">
      <c r="A102" s="15" t="s">
        <v>3524</v>
      </c>
      <c r="B102" s="18" t="s">
        <v>358</v>
      </c>
      <c r="C102" s="140" t="s">
        <v>3843</v>
      </c>
      <c r="D102" s="20" t="s">
        <v>389</v>
      </c>
      <c r="E102" s="20">
        <v>80</v>
      </c>
      <c r="F102" s="18" t="s">
        <v>393</v>
      </c>
      <c r="G102" s="21" t="s">
        <v>205</v>
      </c>
      <c r="H102" s="71" t="s">
        <v>387</v>
      </c>
      <c r="I102" s="71" t="s">
        <v>387</v>
      </c>
      <c r="J102" s="71"/>
      <c r="K102" s="71" t="s">
        <v>387</v>
      </c>
    </row>
    <row r="103" spans="1:11" ht="13.25" customHeight="1" x14ac:dyDescent="0.15">
      <c r="A103" s="15" t="s">
        <v>3525</v>
      </c>
      <c r="B103" s="18" t="s">
        <v>358</v>
      </c>
      <c r="C103" s="140" t="s">
        <v>3844</v>
      </c>
      <c r="D103" s="20" t="s">
        <v>389</v>
      </c>
      <c r="E103" s="20">
        <v>130</v>
      </c>
      <c r="F103" s="18" t="s">
        <v>398</v>
      </c>
      <c r="G103" s="21" t="s">
        <v>205</v>
      </c>
      <c r="H103" s="71" t="s">
        <v>387</v>
      </c>
      <c r="I103" s="71" t="s">
        <v>387</v>
      </c>
      <c r="J103" s="71"/>
      <c r="K103" s="71" t="s">
        <v>387</v>
      </c>
    </row>
    <row r="104" spans="1:11" ht="13.25" customHeight="1" x14ac:dyDescent="0.15">
      <c r="A104" s="15" t="s">
        <v>3526</v>
      </c>
      <c r="B104" s="18" t="s">
        <v>358</v>
      </c>
      <c r="C104" s="140" t="s">
        <v>3845</v>
      </c>
      <c r="D104" s="20" t="s">
        <v>389</v>
      </c>
      <c r="E104" s="20">
        <v>110</v>
      </c>
      <c r="F104" s="18" t="s">
        <v>393</v>
      </c>
      <c r="G104" s="21" t="s">
        <v>205</v>
      </c>
      <c r="H104" s="71" t="s">
        <v>387</v>
      </c>
      <c r="I104" s="71" t="s">
        <v>387</v>
      </c>
      <c r="J104" s="71"/>
      <c r="K104" s="71" t="s">
        <v>387</v>
      </c>
    </row>
    <row r="105" spans="1:11" ht="13.25" customHeight="1" x14ac:dyDescent="0.15">
      <c r="A105" s="15" t="s">
        <v>3608</v>
      </c>
      <c r="B105" s="18" t="s">
        <v>358</v>
      </c>
      <c r="C105" s="140" t="s">
        <v>3846</v>
      </c>
      <c r="D105" s="20" t="s">
        <v>389</v>
      </c>
      <c r="E105" s="20">
        <v>60</v>
      </c>
      <c r="F105" s="18" t="s">
        <v>393</v>
      </c>
      <c r="G105" s="21" t="s">
        <v>205</v>
      </c>
      <c r="H105" s="71" t="s">
        <v>387</v>
      </c>
      <c r="I105" s="71" t="s">
        <v>387</v>
      </c>
      <c r="J105" s="71"/>
      <c r="K105" s="71" t="s">
        <v>387</v>
      </c>
    </row>
    <row r="106" spans="1:11" ht="13.25" customHeight="1" x14ac:dyDescent="0.15">
      <c r="A106" s="15" t="s">
        <v>3609</v>
      </c>
      <c r="B106" s="18" t="s">
        <v>358</v>
      </c>
      <c r="C106" s="140" t="s">
        <v>3847</v>
      </c>
      <c r="D106" s="20" t="s">
        <v>389</v>
      </c>
      <c r="E106" s="20">
        <v>120</v>
      </c>
      <c r="F106" s="18" t="s">
        <v>398</v>
      </c>
      <c r="G106" s="21" t="s">
        <v>205</v>
      </c>
      <c r="H106" s="71" t="s">
        <v>387</v>
      </c>
      <c r="I106" s="71" t="s">
        <v>387</v>
      </c>
      <c r="J106" s="71"/>
      <c r="K106" s="71" t="s">
        <v>387</v>
      </c>
    </row>
    <row r="107" spans="1:11" ht="13.25" customHeight="1" x14ac:dyDescent="0.15">
      <c r="A107" s="15" t="s">
        <v>3527</v>
      </c>
      <c r="B107" s="18" t="s">
        <v>358</v>
      </c>
      <c r="C107" s="140" t="s">
        <v>3848</v>
      </c>
      <c r="D107" s="20" t="s">
        <v>389</v>
      </c>
      <c r="E107" s="20">
        <v>50</v>
      </c>
      <c r="F107" s="18" t="s">
        <v>393</v>
      </c>
      <c r="G107" s="21" t="s">
        <v>205</v>
      </c>
      <c r="H107" s="71" t="s">
        <v>387</v>
      </c>
      <c r="I107" s="71" t="s">
        <v>387</v>
      </c>
      <c r="J107" s="71"/>
      <c r="K107" s="71" t="s">
        <v>387</v>
      </c>
    </row>
    <row r="108" spans="1:11" ht="13.25" customHeight="1" x14ac:dyDescent="0.15">
      <c r="A108" s="15" t="s">
        <v>3528</v>
      </c>
      <c r="B108" s="18" t="s">
        <v>358</v>
      </c>
      <c r="C108" s="140" t="s">
        <v>3849</v>
      </c>
      <c r="D108" s="20" t="s">
        <v>389</v>
      </c>
      <c r="E108" s="20">
        <v>90</v>
      </c>
      <c r="F108" s="18" t="s">
        <v>398</v>
      </c>
      <c r="G108" s="21" t="s">
        <v>205</v>
      </c>
      <c r="H108" s="71" t="s">
        <v>387</v>
      </c>
      <c r="I108" s="71" t="s">
        <v>387</v>
      </c>
      <c r="J108" s="71"/>
      <c r="K108" s="71" t="s">
        <v>387</v>
      </c>
    </row>
    <row r="109" spans="1:11" ht="13.25" customHeight="1" x14ac:dyDescent="0.15">
      <c r="A109" s="15" t="s">
        <v>3610</v>
      </c>
      <c r="B109" s="18" t="s">
        <v>358</v>
      </c>
      <c r="C109" s="140" t="s">
        <v>3850</v>
      </c>
      <c r="D109" s="20" t="s">
        <v>389</v>
      </c>
      <c r="E109" s="20">
        <v>120</v>
      </c>
      <c r="F109" s="18" t="s">
        <v>393</v>
      </c>
      <c r="G109" s="21" t="s">
        <v>205</v>
      </c>
      <c r="H109" s="71" t="s">
        <v>387</v>
      </c>
      <c r="I109" s="71" t="s">
        <v>387</v>
      </c>
      <c r="J109" s="71"/>
      <c r="K109" s="71" t="s">
        <v>387</v>
      </c>
    </row>
    <row r="110" spans="1:11" ht="13.25" customHeight="1" x14ac:dyDescent="0.15">
      <c r="A110" s="15" t="s">
        <v>3675</v>
      </c>
      <c r="B110" s="18" t="s">
        <v>358</v>
      </c>
      <c r="C110" s="140" t="s">
        <v>3851</v>
      </c>
      <c r="D110" s="20" t="s">
        <v>389</v>
      </c>
      <c r="E110" s="20">
        <v>150</v>
      </c>
      <c r="F110" s="18" t="s">
        <v>398</v>
      </c>
      <c r="G110" s="21" t="s">
        <v>205</v>
      </c>
      <c r="H110" s="71" t="s">
        <v>387</v>
      </c>
      <c r="I110" s="71" t="s">
        <v>387</v>
      </c>
      <c r="J110" s="71"/>
      <c r="K110" s="71" t="s">
        <v>387</v>
      </c>
    </row>
    <row r="111" spans="1:11" ht="13.25" customHeight="1" x14ac:dyDescent="0.15">
      <c r="A111" s="15" t="s">
        <v>3676</v>
      </c>
      <c r="B111" s="18" t="s">
        <v>358</v>
      </c>
      <c r="C111" s="140" t="s">
        <v>3852</v>
      </c>
      <c r="D111" s="20" t="s">
        <v>389</v>
      </c>
      <c r="E111" s="20">
        <v>150</v>
      </c>
      <c r="F111" s="18" t="s">
        <v>398</v>
      </c>
      <c r="G111" s="21" t="s">
        <v>205</v>
      </c>
      <c r="H111" s="71" t="s">
        <v>387</v>
      </c>
      <c r="I111" s="71" t="s">
        <v>387</v>
      </c>
      <c r="J111" s="71"/>
      <c r="K111" s="71" t="s">
        <v>387</v>
      </c>
    </row>
    <row r="112" spans="1:11" ht="13.25" customHeight="1" x14ac:dyDescent="0.15">
      <c r="A112" s="15" t="s">
        <v>1914</v>
      </c>
      <c r="B112" s="18" t="s">
        <v>358</v>
      </c>
      <c r="C112" s="140" t="s">
        <v>3853</v>
      </c>
      <c r="D112" s="20" t="s">
        <v>404</v>
      </c>
      <c r="E112" s="20">
        <v>80</v>
      </c>
      <c r="F112" s="18" t="s">
        <v>393</v>
      </c>
      <c r="G112" s="21" t="s">
        <v>205</v>
      </c>
      <c r="H112" s="71" t="s">
        <v>387</v>
      </c>
      <c r="I112" s="71" t="s">
        <v>387</v>
      </c>
      <c r="J112" s="71"/>
      <c r="K112" s="71" t="s">
        <v>387</v>
      </c>
    </row>
    <row r="113" spans="1:11" ht="13.25" customHeight="1" x14ac:dyDescent="0.15">
      <c r="A113" s="15" t="s">
        <v>3530</v>
      </c>
      <c r="B113" s="18" t="s">
        <v>358</v>
      </c>
      <c r="C113" s="140" t="s">
        <v>3854</v>
      </c>
      <c r="D113" s="20" t="s">
        <v>404</v>
      </c>
      <c r="E113" s="20">
        <v>70</v>
      </c>
      <c r="F113" s="18" t="s">
        <v>393</v>
      </c>
      <c r="G113" s="21" t="s">
        <v>205</v>
      </c>
      <c r="H113" s="71" t="s">
        <v>387</v>
      </c>
      <c r="I113" s="71" t="s">
        <v>387</v>
      </c>
      <c r="J113" s="71"/>
      <c r="K113" s="71" t="s">
        <v>387</v>
      </c>
    </row>
    <row r="114" spans="1:11" ht="13.25" customHeight="1" x14ac:dyDescent="0.15">
      <c r="A114" s="15" t="s">
        <v>3531</v>
      </c>
      <c r="B114" s="18" t="s">
        <v>358</v>
      </c>
      <c r="C114" s="140" t="s">
        <v>3855</v>
      </c>
      <c r="D114" s="20" t="s">
        <v>404</v>
      </c>
      <c r="E114" s="20">
        <v>130</v>
      </c>
      <c r="F114" s="18" t="s">
        <v>398</v>
      </c>
      <c r="G114" s="21" t="s">
        <v>205</v>
      </c>
      <c r="H114" s="71" t="s">
        <v>387</v>
      </c>
      <c r="I114" s="71" t="s">
        <v>387</v>
      </c>
      <c r="J114" s="71"/>
      <c r="K114" s="71" t="s">
        <v>387</v>
      </c>
    </row>
    <row r="115" spans="1:11" ht="13.25" customHeight="1" x14ac:dyDescent="0.15">
      <c r="A115" s="15" t="s">
        <v>3613</v>
      </c>
      <c r="B115" s="18" t="s">
        <v>358</v>
      </c>
      <c r="C115" s="140" t="s">
        <v>3856</v>
      </c>
      <c r="D115" s="20" t="s">
        <v>404</v>
      </c>
      <c r="E115" s="20">
        <v>70</v>
      </c>
      <c r="F115" s="18" t="s">
        <v>393</v>
      </c>
      <c r="G115" s="21" t="s">
        <v>205</v>
      </c>
      <c r="H115" s="71" t="s">
        <v>387</v>
      </c>
      <c r="I115" s="71" t="s">
        <v>387</v>
      </c>
      <c r="J115" s="71"/>
      <c r="K115" s="71" t="s">
        <v>387</v>
      </c>
    </row>
    <row r="116" spans="1:11" ht="13.25" customHeight="1" x14ac:dyDescent="0.15">
      <c r="A116" s="15" t="s">
        <v>3614</v>
      </c>
      <c r="B116" s="18" t="s">
        <v>358</v>
      </c>
      <c r="C116" s="140" t="s">
        <v>3857</v>
      </c>
      <c r="D116" s="20" t="s">
        <v>404</v>
      </c>
      <c r="E116" s="20">
        <v>120</v>
      </c>
      <c r="F116" s="18" t="s">
        <v>398</v>
      </c>
      <c r="G116" s="21" t="s">
        <v>205</v>
      </c>
      <c r="H116" s="71" t="s">
        <v>387</v>
      </c>
      <c r="I116" s="71" t="s">
        <v>387</v>
      </c>
      <c r="J116" s="71"/>
      <c r="K116" s="71" t="s">
        <v>387</v>
      </c>
    </row>
    <row r="117" spans="1:11" ht="13.25" customHeight="1" x14ac:dyDescent="0.15">
      <c r="A117" s="15" t="s">
        <v>3532</v>
      </c>
      <c r="B117" s="18" t="s">
        <v>358</v>
      </c>
      <c r="C117" s="140" t="s">
        <v>3858</v>
      </c>
      <c r="D117" s="20" t="s">
        <v>404</v>
      </c>
      <c r="E117" s="20">
        <v>80</v>
      </c>
      <c r="F117" s="18" t="s">
        <v>393</v>
      </c>
      <c r="G117" s="21" t="s">
        <v>205</v>
      </c>
      <c r="H117" s="71" t="s">
        <v>387</v>
      </c>
      <c r="I117" s="71" t="s">
        <v>387</v>
      </c>
      <c r="J117" s="71"/>
      <c r="K117" s="71" t="s">
        <v>387</v>
      </c>
    </row>
    <row r="118" spans="1:11" ht="13.25" customHeight="1" x14ac:dyDescent="0.15">
      <c r="A118" s="15" t="s">
        <v>3533</v>
      </c>
      <c r="B118" s="18" t="s">
        <v>358</v>
      </c>
      <c r="C118" s="140" t="s">
        <v>3859</v>
      </c>
      <c r="D118" s="20" t="s">
        <v>404</v>
      </c>
      <c r="E118" s="20">
        <v>80</v>
      </c>
      <c r="F118" s="18" t="s">
        <v>393</v>
      </c>
      <c r="G118" s="21" t="s">
        <v>205</v>
      </c>
      <c r="H118" s="71" t="s">
        <v>387</v>
      </c>
      <c r="I118" s="71" t="s">
        <v>387</v>
      </c>
      <c r="J118" s="71"/>
      <c r="K118" s="71" t="s">
        <v>387</v>
      </c>
    </row>
    <row r="119" spans="1:11" ht="13.25" customHeight="1" x14ac:dyDescent="0.15">
      <c r="A119" s="15" t="s">
        <v>3678</v>
      </c>
      <c r="B119" s="18" t="s">
        <v>358</v>
      </c>
      <c r="C119" s="140" t="s">
        <v>3860</v>
      </c>
      <c r="D119" s="20" t="s">
        <v>404</v>
      </c>
      <c r="E119" s="20">
        <v>160</v>
      </c>
      <c r="F119" s="18" t="s">
        <v>398</v>
      </c>
      <c r="G119" s="21" t="s">
        <v>205</v>
      </c>
      <c r="H119" s="71" t="s">
        <v>387</v>
      </c>
      <c r="I119" s="71" t="s">
        <v>387</v>
      </c>
      <c r="J119" s="71"/>
      <c r="K119" s="71" t="s">
        <v>387</v>
      </c>
    </row>
    <row r="120" spans="1:11" ht="13.25" customHeight="1" x14ac:dyDescent="0.15">
      <c r="A120" s="15" t="s">
        <v>3679</v>
      </c>
      <c r="B120" s="18" t="s">
        <v>358</v>
      </c>
      <c r="C120" s="140" t="s">
        <v>3861</v>
      </c>
      <c r="D120" s="20" t="s">
        <v>404</v>
      </c>
      <c r="E120" s="20">
        <v>130</v>
      </c>
      <c r="F120" s="18" t="s">
        <v>398</v>
      </c>
      <c r="G120" s="21" t="s">
        <v>205</v>
      </c>
      <c r="H120" s="71" t="s">
        <v>387</v>
      </c>
      <c r="I120" s="71" t="s">
        <v>387</v>
      </c>
      <c r="J120" s="71"/>
      <c r="K120" s="71" t="s">
        <v>387</v>
      </c>
    </row>
    <row r="121" spans="1:11" ht="13.25" customHeight="1" x14ac:dyDescent="0.15">
      <c r="A121" s="15" t="s">
        <v>3536</v>
      </c>
      <c r="B121" s="18" t="s">
        <v>358</v>
      </c>
      <c r="C121" s="140" t="s">
        <v>3862</v>
      </c>
      <c r="D121" s="20" t="s">
        <v>385</v>
      </c>
      <c r="E121" s="20">
        <v>70</v>
      </c>
      <c r="F121" s="18" t="s">
        <v>393</v>
      </c>
      <c r="G121" s="21" t="s">
        <v>205</v>
      </c>
      <c r="H121" s="71" t="s">
        <v>387</v>
      </c>
      <c r="I121" s="71" t="s">
        <v>387</v>
      </c>
      <c r="J121" s="71"/>
      <c r="K121" s="71" t="s">
        <v>387</v>
      </c>
    </row>
    <row r="122" spans="1:11" ht="13.25" customHeight="1" x14ac:dyDescent="0.15">
      <c r="A122" s="15" t="s">
        <v>3537</v>
      </c>
      <c r="B122" s="18" t="s">
        <v>358</v>
      </c>
      <c r="C122" s="140" t="s">
        <v>3863</v>
      </c>
      <c r="D122" s="20" t="s">
        <v>385</v>
      </c>
      <c r="E122" s="20">
        <v>100</v>
      </c>
      <c r="F122" s="18" t="s">
        <v>398</v>
      </c>
      <c r="G122" s="21" t="s">
        <v>205</v>
      </c>
      <c r="H122" s="71" t="s">
        <v>387</v>
      </c>
      <c r="I122" s="71" t="s">
        <v>387</v>
      </c>
      <c r="J122" s="71"/>
      <c r="K122" s="71" t="s">
        <v>387</v>
      </c>
    </row>
    <row r="123" spans="1:11" ht="13.25" customHeight="1" x14ac:dyDescent="0.15">
      <c r="A123" s="15" t="s">
        <v>3864</v>
      </c>
      <c r="B123" s="18" t="s">
        <v>358</v>
      </c>
      <c r="C123" s="140" t="s">
        <v>3865</v>
      </c>
      <c r="D123" s="20" t="s">
        <v>385</v>
      </c>
      <c r="E123" s="20">
        <v>80</v>
      </c>
      <c r="F123" s="18" t="s">
        <v>393</v>
      </c>
      <c r="G123" s="21" t="s">
        <v>205</v>
      </c>
      <c r="H123" s="71" t="s">
        <v>387</v>
      </c>
      <c r="I123" s="71" t="s">
        <v>387</v>
      </c>
      <c r="J123" s="71"/>
      <c r="K123" s="71" t="s">
        <v>387</v>
      </c>
    </row>
    <row r="124" spans="1:11" ht="13.25" customHeight="1" x14ac:dyDescent="0.15">
      <c r="A124" s="15" t="s">
        <v>3619</v>
      </c>
      <c r="B124" s="18" t="s">
        <v>358</v>
      </c>
      <c r="C124" s="140" t="s">
        <v>3866</v>
      </c>
      <c r="D124" s="20" t="s">
        <v>385</v>
      </c>
      <c r="E124" s="20">
        <v>100</v>
      </c>
      <c r="F124" s="18" t="s">
        <v>398</v>
      </c>
      <c r="G124" s="21" t="s">
        <v>205</v>
      </c>
      <c r="H124" s="71" t="s">
        <v>387</v>
      </c>
      <c r="I124" s="71" t="s">
        <v>387</v>
      </c>
      <c r="J124" s="71"/>
      <c r="K124" s="71" t="s">
        <v>387</v>
      </c>
    </row>
    <row r="125" spans="1:11" ht="13.25" customHeight="1" x14ac:dyDescent="0.15">
      <c r="A125" s="15" t="s">
        <v>2613</v>
      </c>
      <c r="B125" s="18" t="s">
        <v>358</v>
      </c>
      <c r="C125" s="140" t="s">
        <v>3867</v>
      </c>
      <c r="D125" s="20" t="s">
        <v>385</v>
      </c>
      <c r="E125" s="20">
        <v>70</v>
      </c>
      <c r="F125" s="18" t="s">
        <v>393</v>
      </c>
      <c r="G125" s="21" t="s">
        <v>205</v>
      </c>
      <c r="H125" s="71" t="s">
        <v>387</v>
      </c>
      <c r="I125" s="71" t="s">
        <v>387</v>
      </c>
      <c r="J125" s="71"/>
      <c r="K125" s="71" t="s">
        <v>387</v>
      </c>
    </row>
    <row r="126" spans="1:11" ht="13.25" customHeight="1" x14ac:dyDescent="0.15">
      <c r="A126" s="15" t="s">
        <v>3539</v>
      </c>
      <c r="B126" s="18" t="s">
        <v>358</v>
      </c>
      <c r="C126" s="140" t="s">
        <v>3868</v>
      </c>
      <c r="D126" s="20" t="s">
        <v>385</v>
      </c>
      <c r="E126" s="20">
        <v>30</v>
      </c>
      <c r="F126" s="18" t="s">
        <v>393</v>
      </c>
      <c r="G126" s="21" t="s">
        <v>205</v>
      </c>
      <c r="H126" s="71" t="s">
        <v>387</v>
      </c>
      <c r="I126" s="71" t="s">
        <v>387</v>
      </c>
      <c r="J126" s="71"/>
      <c r="K126" s="71" t="s">
        <v>387</v>
      </c>
    </row>
    <row r="127" spans="1:11" ht="13.25" customHeight="1" x14ac:dyDescent="0.15">
      <c r="A127" s="15" t="s">
        <v>3540</v>
      </c>
      <c r="B127" s="18" t="s">
        <v>358</v>
      </c>
      <c r="C127" s="140" t="s">
        <v>3869</v>
      </c>
      <c r="D127" s="20" t="s">
        <v>385</v>
      </c>
      <c r="E127" s="20">
        <v>60</v>
      </c>
      <c r="F127" s="18" t="s">
        <v>398</v>
      </c>
      <c r="G127" s="21" t="s">
        <v>205</v>
      </c>
      <c r="H127" s="71" t="s">
        <v>387</v>
      </c>
      <c r="I127" s="71" t="s">
        <v>387</v>
      </c>
      <c r="J127" s="71"/>
      <c r="K127" s="71" t="s">
        <v>387</v>
      </c>
    </row>
    <row r="128" spans="1:11" ht="13.25" customHeight="1" x14ac:dyDescent="0.15">
      <c r="A128" s="15" t="s">
        <v>3870</v>
      </c>
      <c r="B128" s="18" t="s">
        <v>358</v>
      </c>
      <c r="C128" s="140" t="s">
        <v>3871</v>
      </c>
      <c r="D128" s="20" t="s">
        <v>385</v>
      </c>
      <c r="E128" s="20">
        <v>60</v>
      </c>
      <c r="F128" s="18" t="s">
        <v>393</v>
      </c>
      <c r="G128" s="21" t="s">
        <v>205</v>
      </c>
      <c r="H128" s="71" t="s">
        <v>387</v>
      </c>
      <c r="I128" s="71" t="s">
        <v>387</v>
      </c>
      <c r="J128" s="71"/>
      <c r="K128" s="71" t="s">
        <v>387</v>
      </c>
    </row>
    <row r="129" spans="1:11" ht="13.25" customHeight="1" x14ac:dyDescent="0.15">
      <c r="A129" s="15" t="s">
        <v>3621</v>
      </c>
      <c r="B129" s="18" t="s">
        <v>358</v>
      </c>
      <c r="C129" s="140" t="s">
        <v>3872</v>
      </c>
      <c r="D129" s="20" t="s">
        <v>385</v>
      </c>
      <c r="E129" s="20">
        <v>80</v>
      </c>
      <c r="F129" s="18" t="s">
        <v>398</v>
      </c>
      <c r="G129" s="21" t="s">
        <v>205</v>
      </c>
      <c r="H129" s="71" t="s">
        <v>387</v>
      </c>
      <c r="I129" s="71" t="s">
        <v>387</v>
      </c>
      <c r="J129" s="71"/>
      <c r="K129" s="71" t="s">
        <v>387</v>
      </c>
    </row>
    <row r="130" spans="1:11" ht="13.25" customHeight="1" x14ac:dyDescent="0.15">
      <c r="A130" s="15" t="s">
        <v>3622</v>
      </c>
      <c r="B130" s="18" t="s">
        <v>358</v>
      </c>
      <c r="C130" s="140" t="s">
        <v>3873</v>
      </c>
      <c r="D130" s="20" t="s">
        <v>385</v>
      </c>
      <c r="E130" s="20">
        <v>150</v>
      </c>
      <c r="F130" s="18" t="s">
        <v>386</v>
      </c>
      <c r="G130" s="21" t="s">
        <v>205</v>
      </c>
      <c r="H130" s="71" t="s">
        <v>387</v>
      </c>
      <c r="I130" s="71" t="s">
        <v>387</v>
      </c>
      <c r="J130" s="71"/>
      <c r="K130" s="71" t="s">
        <v>387</v>
      </c>
    </row>
    <row r="131" spans="1:11" ht="13.25" customHeight="1" x14ac:dyDescent="0.15">
      <c r="A131" s="15" t="s">
        <v>3623</v>
      </c>
      <c r="B131" s="18" t="s">
        <v>358</v>
      </c>
      <c r="C131" s="140" t="s">
        <v>3874</v>
      </c>
      <c r="D131" s="20" t="s">
        <v>385</v>
      </c>
      <c r="E131" s="20">
        <v>50</v>
      </c>
      <c r="F131" s="18" t="s">
        <v>393</v>
      </c>
      <c r="G131" s="21" t="s">
        <v>205</v>
      </c>
      <c r="H131" s="71" t="s">
        <v>387</v>
      </c>
      <c r="I131" s="71" t="s">
        <v>387</v>
      </c>
      <c r="J131" s="71"/>
      <c r="K131" s="71" t="s">
        <v>387</v>
      </c>
    </row>
    <row r="132" spans="1:11" ht="13.25" customHeight="1" x14ac:dyDescent="0.15">
      <c r="A132" s="15" t="s">
        <v>3624</v>
      </c>
      <c r="B132" s="18" t="s">
        <v>358</v>
      </c>
      <c r="C132" s="140" t="s">
        <v>3875</v>
      </c>
      <c r="D132" s="20" t="s">
        <v>385</v>
      </c>
      <c r="E132" s="20">
        <v>110</v>
      </c>
      <c r="F132" s="18" t="s">
        <v>398</v>
      </c>
      <c r="G132" s="21" t="s">
        <v>205</v>
      </c>
      <c r="H132" s="71" t="s">
        <v>387</v>
      </c>
      <c r="I132" s="71" t="s">
        <v>387</v>
      </c>
      <c r="J132" s="71"/>
      <c r="K132" s="71" t="s">
        <v>387</v>
      </c>
    </row>
    <row r="133" spans="1:11" ht="13.25" customHeight="1" x14ac:dyDescent="0.15">
      <c r="A133" s="15" t="s">
        <v>3625</v>
      </c>
      <c r="B133" s="18" t="s">
        <v>358</v>
      </c>
      <c r="C133" s="140" t="s">
        <v>3876</v>
      </c>
      <c r="D133" s="20" t="s">
        <v>385</v>
      </c>
      <c r="E133" s="20">
        <v>100</v>
      </c>
      <c r="F133" s="18" t="s">
        <v>393</v>
      </c>
      <c r="G133" s="21" t="s">
        <v>205</v>
      </c>
      <c r="H133" s="71" t="s">
        <v>387</v>
      </c>
      <c r="I133" s="71" t="s">
        <v>387</v>
      </c>
      <c r="J133" s="71"/>
      <c r="K133" s="71" t="s">
        <v>387</v>
      </c>
    </row>
    <row r="134" spans="1:11" ht="13.25" customHeight="1" x14ac:dyDescent="0.15">
      <c r="A134" s="15" t="s">
        <v>3626</v>
      </c>
      <c r="B134" s="18" t="s">
        <v>358</v>
      </c>
      <c r="C134" s="140" t="s">
        <v>3877</v>
      </c>
      <c r="D134" s="20" t="s">
        <v>385</v>
      </c>
      <c r="E134" s="20">
        <v>60</v>
      </c>
      <c r="F134" s="18" t="s">
        <v>393</v>
      </c>
      <c r="G134" s="21" t="s">
        <v>205</v>
      </c>
      <c r="H134" s="71" t="s">
        <v>387</v>
      </c>
      <c r="I134" s="71" t="s">
        <v>387</v>
      </c>
      <c r="J134" s="71"/>
      <c r="K134" s="71" t="s">
        <v>387</v>
      </c>
    </row>
    <row r="135" spans="1:11" ht="13.25" customHeight="1" x14ac:dyDescent="0.15">
      <c r="A135" s="15" t="s">
        <v>3627</v>
      </c>
      <c r="B135" s="18" t="s">
        <v>358</v>
      </c>
      <c r="C135" s="140" t="s">
        <v>3878</v>
      </c>
      <c r="D135" s="20" t="s">
        <v>385</v>
      </c>
      <c r="E135" s="20">
        <v>90</v>
      </c>
      <c r="F135" s="18" t="s">
        <v>398</v>
      </c>
      <c r="G135" s="21" t="s">
        <v>205</v>
      </c>
      <c r="H135" s="71" t="s">
        <v>387</v>
      </c>
      <c r="I135" s="71" t="s">
        <v>387</v>
      </c>
      <c r="J135" s="71"/>
      <c r="K135" s="71" t="s">
        <v>387</v>
      </c>
    </row>
    <row r="136" spans="1:11" ht="13.25" customHeight="1" x14ac:dyDescent="0.15">
      <c r="A136" s="15" t="s">
        <v>3628</v>
      </c>
      <c r="B136" s="18" t="s">
        <v>358</v>
      </c>
      <c r="C136" s="140" t="s">
        <v>3879</v>
      </c>
      <c r="D136" s="20" t="s">
        <v>385</v>
      </c>
      <c r="E136" s="20">
        <v>150</v>
      </c>
      <c r="F136" s="18" t="s">
        <v>386</v>
      </c>
      <c r="G136" s="21" t="s">
        <v>205</v>
      </c>
      <c r="H136" s="71" t="s">
        <v>387</v>
      </c>
      <c r="I136" s="71" t="s">
        <v>387</v>
      </c>
      <c r="J136" s="71"/>
      <c r="K136" s="71" t="s">
        <v>387</v>
      </c>
    </row>
    <row r="137" spans="1:11" ht="13.25" customHeight="1" x14ac:dyDescent="0.15">
      <c r="A137" s="15" t="s">
        <v>3880</v>
      </c>
      <c r="B137" s="18" t="s">
        <v>358</v>
      </c>
      <c r="C137" s="140" t="s">
        <v>3881</v>
      </c>
      <c r="D137" s="20" t="s">
        <v>400</v>
      </c>
      <c r="E137" s="20">
        <v>80</v>
      </c>
      <c r="F137" s="18" t="s">
        <v>393</v>
      </c>
      <c r="G137" s="21" t="s">
        <v>205</v>
      </c>
      <c r="H137" s="71" t="s">
        <v>387</v>
      </c>
      <c r="I137" s="71" t="s">
        <v>387</v>
      </c>
      <c r="J137" s="71"/>
      <c r="K137" s="71" t="s">
        <v>387</v>
      </c>
    </row>
    <row r="138" spans="1:11" ht="13.25" customHeight="1" x14ac:dyDescent="0.15">
      <c r="A138" s="15" t="s">
        <v>3682</v>
      </c>
      <c r="B138" s="18" t="s">
        <v>358</v>
      </c>
      <c r="C138" s="140" t="s">
        <v>3882</v>
      </c>
      <c r="D138" s="20" t="s">
        <v>400</v>
      </c>
      <c r="E138" s="20">
        <v>130</v>
      </c>
      <c r="F138" s="18" t="s">
        <v>398</v>
      </c>
      <c r="G138" s="21" t="s">
        <v>205</v>
      </c>
      <c r="H138" s="71" t="s">
        <v>387</v>
      </c>
      <c r="I138" s="71" t="s">
        <v>387</v>
      </c>
      <c r="J138" s="71"/>
      <c r="K138" s="71" t="s">
        <v>387</v>
      </c>
    </row>
    <row r="139" spans="1:11" ht="13.25" customHeight="1" x14ac:dyDescent="0.15">
      <c r="A139" s="15" t="s">
        <v>3631</v>
      </c>
      <c r="B139" s="18" t="s">
        <v>358</v>
      </c>
      <c r="C139" s="140" t="s">
        <v>3883</v>
      </c>
      <c r="D139" s="20" t="s">
        <v>400</v>
      </c>
      <c r="E139" s="20">
        <v>70</v>
      </c>
      <c r="F139" s="18" t="s">
        <v>393</v>
      </c>
      <c r="G139" s="21" t="s">
        <v>205</v>
      </c>
      <c r="H139" s="71" t="s">
        <v>387</v>
      </c>
      <c r="I139" s="71" t="s">
        <v>387</v>
      </c>
      <c r="J139" s="71"/>
      <c r="K139" s="71" t="s">
        <v>387</v>
      </c>
    </row>
    <row r="140" spans="1:11" ht="13.25" customHeight="1" x14ac:dyDescent="0.15">
      <c r="A140" s="15" t="s">
        <v>3632</v>
      </c>
      <c r="B140" s="18" t="s">
        <v>358</v>
      </c>
      <c r="C140" s="140" t="s">
        <v>3884</v>
      </c>
      <c r="D140" s="20" t="s">
        <v>400</v>
      </c>
      <c r="E140" s="20">
        <v>100</v>
      </c>
      <c r="F140" s="18" t="s">
        <v>398</v>
      </c>
      <c r="G140" s="21" t="s">
        <v>205</v>
      </c>
      <c r="H140" s="71" t="s">
        <v>387</v>
      </c>
      <c r="I140" s="71" t="s">
        <v>387</v>
      </c>
      <c r="J140" s="71"/>
      <c r="K140" s="71" t="s">
        <v>387</v>
      </c>
    </row>
    <row r="141" spans="1:11" ht="13.25" customHeight="1" x14ac:dyDescent="0.15">
      <c r="A141" s="15" t="s">
        <v>3633</v>
      </c>
      <c r="B141" s="18" t="s">
        <v>358</v>
      </c>
      <c r="C141" s="140" t="s">
        <v>3885</v>
      </c>
      <c r="D141" s="20" t="s">
        <v>400</v>
      </c>
      <c r="E141" s="20">
        <v>70</v>
      </c>
      <c r="F141" s="18" t="s">
        <v>393</v>
      </c>
      <c r="G141" s="21" t="s">
        <v>205</v>
      </c>
      <c r="H141" s="71" t="s">
        <v>387</v>
      </c>
      <c r="I141" s="71" t="s">
        <v>387</v>
      </c>
      <c r="J141" s="71"/>
      <c r="K141" s="71" t="s">
        <v>387</v>
      </c>
    </row>
    <row r="142" spans="1:11" ht="13.25" customHeight="1" x14ac:dyDescent="0.15">
      <c r="A142" s="15" t="s">
        <v>3886</v>
      </c>
      <c r="B142" s="18" t="s">
        <v>358</v>
      </c>
      <c r="C142" s="140" t="s">
        <v>3887</v>
      </c>
      <c r="D142" s="20" t="s">
        <v>400</v>
      </c>
      <c r="E142" s="20">
        <v>100</v>
      </c>
      <c r="F142" s="18" t="s">
        <v>398</v>
      </c>
      <c r="G142" s="21" t="s">
        <v>205</v>
      </c>
      <c r="H142" s="71" t="s">
        <v>387</v>
      </c>
      <c r="I142" s="71" t="s">
        <v>387</v>
      </c>
      <c r="J142" s="71"/>
      <c r="K142" s="71" t="s">
        <v>387</v>
      </c>
    </row>
    <row r="143" spans="1:11" ht="13.25" customHeight="1" x14ac:dyDescent="0.15">
      <c r="A143" s="15" t="s">
        <v>3634</v>
      </c>
      <c r="B143" s="18" t="s">
        <v>358</v>
      </c>
      <c r="C143" s="140" t="s">
        <v>3888</v>
      </c>
      <c r="D143" s="20" t="s">
        <v>400</v>
      </c>
      <c r="E143" s="20">
        <v>160</v>
      </c>
      <c r="F143" s="18" t="s">
        <v>386</v>
      </c>
      <c r="G143" s="21" t="s">
        <v>205</v>
      </c>
      <c r="H143" s="71" t="s">
        <v>387</v>
      </c>
      <c r="I143" s="71" t="s">
        <v>387</v>
      </c>
      <c r="J143" s="71"/>
      <c r="K143" s="71" t="s">
        <v>387</v>
      </c>
    </row>
    <row r="144" spans="1:11" ht="13.25" customHeight="1" x14ac:dyDescent="0.15">
      <c r="A144" s="15" t="s">
        <v>3545</v>
      </c>
      <c r="B144" s="18" t="s">
        <v>358</v>
      </c>
      <c r="C144" s="140" t="s">
        <v>3889</v>
      </c>
      <c r="D144" s="20" t="s">
        <v>400</v>
      </c>
      <c r="E144" s="20">
        <v>80</v>
      </c>
      <c r="F144" s="18" t="s">
        <v>393</v>
      </c>
      <c r="G144" s="21" t="s">
        <v>205</v>
      </c>
      <c r="H144" s="71" t="s">
        <v>387</v>
      </c>
      <c r="I144" s="71" t="s">
        <v>387</v>
      </c>
      <c r="J144" s="71"/>
      <c r="K144" s="71" t="s">
        <v>387</v>
      </c>
    </row>
    <row r="145" spans="1:11" ht="13.25" customHeight="1" x14ac:dyDescent="0.15">
      <c r="A145" s="15" t="s">
        <v>3546</v>
      </c>
      <c r="B145" s="18" t="s">
        <v>358</v>
      </c>
      <c r="C145" s="140" t="s">
        <v>3890</v>
      </c>
      <c r="D145" s="20" t="s">
        <v>400</v>
      </c>
      <c r="E145" s="20">
        <v>140</v>
      </c>
      <c r="F145" s="18" t="s">
        <v>398</v>
      </c>
      <c r="G145" s="21" t="s">
        <v>205</v>
      </c>
      <c r="H145" s="71" t="s">
        <v>387</v>
      </c>
      <c r="I145" s="71" t="s">
        <v>387</v>
      </c>
      <c r="J145" s="71"/>
      <c r="K145" s="71" t="s">
        <v>387</v>
      </c>
    </row>
    <row r="146" spans="1:11" ht="13.25" customHeight="1" x14ac:dyDescent="0.15">
      <c r="A146" s="15" t="s">
        <v>3547</v>
      </c>
      <c r="B146" s="18" t="s">
        <v>358</v>
      </c>
      <c r="C146" s="140" t="s">
        <v>3891</v>
      </c>
      <c r="D146" s="20" t="s">
        <v>400</v>
      </c>
      <c r="E146" s="20">
        <v>60</v>
      </c>
      <c r="F146" s="18" t="s">
        <v>393</v>
      </c>
      <c r="G146" s="21" t="s">
        <v>205</v>
      </c>
      <c r="H146" s="71" t="s">
        <v>387</v>
      </c>
      <c r="I146" s="71" t="s">
        <v>387</v>
      </c>
      <c r="J146" s="71"/>
      <c r="K146" s="71" t="s">
        <v>387</v>
      </c>
    </row>
    <row r="147" spans="1:11" ht="13.25" customHeight="1" x14ac:dyDescent="0.15">
      <c r="A147" s="15" t="s">
        <v>3549</v>
      </c>
      <c r="B147" s="18" t="s">
        <v>358</v>
      </c>
      <c r="C147" s="140" t="s">
        <v>3892</v>
      </c>
      <c r="D147" s="20" t="s">
        <v>400</v>
      </c>
      <c r="E147" s="20">
        <v>130</v>
      </c>
      <c r="F147" s="18" t="s">
        <v>398</v>
      </c>
      <c r="G147" s="21" t="s">
        <v>205</v>
      </c>
      <c r="H147" s="71" t="s">
        <v>387</v>
      </c>
      <c r="I147" s="71" t="s">
        <v>387</v>
      </c>
      <c r="J147" s="71"/>
      <c r="K147" s="71" t="s">
        <v>387</v>
      </c>
    </row>
    <row r="148" spans="1:11" ht="13.25" customHeight="1" x14ac:dyDescent="0.15">
      <c r="A148" s="15" t="s">
        <v>3636</v>
      </c>
      <c r="B148" s="18" t="s">
        <v>358</v>
      </c>
      <c r="C148" s="140" t="s">
        <v>3893</v>
      </c>
      <c r="D148" s="20" t="s">
        <v>400</v>
      </c>
      <c r="E148" s="20">
        <v>90</v>
      </c>
      <c r="F148" s="18" t="s">
        <v>393</v>
      </c>
      <c r="G148" s="21" t="s">
        <v>205</v>
      </c>
      <c r="H148" s="71" t="s">
        <v>387</v>
      </c>
      <c r="I148" s="71" t="s">
        <v>387</v>
      </c>
      <c r="J148" s="71"/>
      <c r="K148" s="71" t="s">
        <v>387</v>
      </c>
    </row>
    <row r="149" spans="1:11" ht="13.25" customHeight="1" x14ac:dyDescent="0.15">
      <c r="A149" s="15" t="s">
        <v>3550</v>
      </c>
      <c r="B149" s="18" t="s">
        <v>358</v>
      </c>
      <c r="C149" s="140" t="s">
        <v>3894</v>
      </c>
      <c r="D149" s="20" t="s">
        <v>400</v>
      </c>
      <c r="E149" s="20">
        <v>140</v>
      </c>
      <c r="F149" s="18" t="s">
        <v>393</v>
      </c>
      <c r="G149" s="21" t="s">
        <v>205</v>
      </c>
      <c r="H149" s="71" t="s">
        <v>387</v>
      </c>
      <c r="I149" s="71" t="s">
        <v>387</v>
      </c>
      <c r="J149" s="71"/>
      <c r="K149" s="71" t="s">
        <v>387</v>
      </c>
    </row>
    <row r="150" spans="1:11" ht="13.25" customHeight="1" x14ac:dyDescent="0.15">
      <c r="A150" s="15" t="s">
        <v>449</v>
      </c>
      <c r="B150" s="18" t="s">
        <v>358</v>
      </c>
      <c r="C150" s="140" t="s">
        <v>3895</v>
      </c>
      <c r="D150" s="20" t="s">
        <v>858</v>
      </c>
      <c r="E150" s="20">
        <v>60</v>
      </c>
      <c r="F150" s="18" t="s">
        <v>393</v>
      </c>
      <c r="G150" s="21" t="s">
        <v>205</v>
      </c>
      <c r="H150" s="71" t="s">
        <v>387</v>
      </c>
      <c r="I150" s="71" t="s">
        <v>387</v>
      </c>
      <c r="J150" s="71"/>
      <c r="K150" s="71" t="s">
        <v>387</v>
      </c>
    </row>
    <row r="151" spans="1:11" ht="13.25" customHeight="1" x14ac:dyDescent="0.15">
      <c r="A151" s="15" t="s">
        <v>3638</v>
      </c>
      <c r="B151" s="18" t="s">
        <v>358</v>
      </c>
      <c r="C151" s="140" t="s">
        <v>3896</v>
      </c>
      <c r="D151" s="20" t="s">
        <v>858</v>
      </c>
      <c r="E151" s="20">
        <v>130</v>
      </c>
      <c r="F151" s="18" t="s">
        <v>398</v>
      </c>
      <c r="G151" s="21" t="s">
        <v>205</v>
      </c>
      <c r="H151" s="71" t="s">
        <v>387</v>
      </c>
      <c r="I151" s="71" t="s">
        <v>387</v>
      </c>
      <c r="J151" s="71"/>
      <c r="K151" s="71" t="s">
        <v>387</v>
      </c>
    </row>
    <row r="152" spans="1:11" ht="13.25" customHeight="1" x14ac:dyDescent="0.15">
      <c r="A152" s="15" t="s">
        <v>3553</v>
      </c>
      <c r="B152" s="18" t="s">
        <v>358</v>
      </c>
      <c r="C152" s="140" t="s">
        <v>3897</v>
      </c>
      <c r="D152" s="20" t="s">
        <v>858</v>
      </c>
      <c r="E152" s="20">
        <v>70</v>
      </c>
      <c r="F152" s="18" t="s">
        <v>393</v>
      </c>
      <c r="G152" s="21" t="s">
        <v>205</v>
      </c>
      <c r="H152" s="71" t="s">
        <v>387</v>
      </c>
      <c r="I152" s="71" t="s">
        <v>387</v>
      </c>
      <c r="J152" s="71"/>
      <c r="K152" s="71" t="s">
        <v>387</v>
      </c>
    </row>
    <row r="153" spans="1:11" ht="13.25" customHeight="1" x14ac:dyDescent="0.15">
      <c r="A153" s="15" t="s">
        <v>3555</v>
      </c>
      <c r="B153" s="18" t="s">
        <v>358</v>
      </c>
      <c r="C153" s="140" t="s">
        <v>3898</v>
      </c>
      <c r="D153" s="20" t="s">
        <v>858</v>
      </c>
      <c r="E153" s="20">
        <v>100</v>
      </c>
      <c r="F153" s="18" t="s">
        <v>398</v>
      </c>
      <c r="G153" s="21" t="s">
        <v>205</v>
      </c>
      <c r="H153" s="71" t="s">
        <v>387</v>
      </c>
      <c r="I153" s="71" t="s">
        <v>387</v>
      </c>
      <c r="J153" s="71"/>
      <c r="K153" s="71" t="s">
        <v>387</v>
      </c>
    </row>
    <row r="154" spans="1:11" ht="13.25" customHeight="1" x14ac:dyDescent="0.15">
      <c r="A154" s="15" t="s">
        <v>3557</v>
      </c>
      <c r="B154" s="18" t="s">
        <v>358</v>
      </c>
      <c r="C154" s="140" t="s">
        <v>3899</v>
      </c>
      <c r="D154" s="20" t="s">
        <v>858</v>
      </c>
      <c r="E154" s="20">
        <v>160</v>
      </c>
      <c r="F154" s="18" t="s">
        <v>386</v>
      </c>
      <c r="G154" s="21" t="s">
        <v>205</v>
      </c>
      <c r="H154" s="71" t="s">
        <v>387</v>
      </c>
      <c r="I154" s="71" t="s">
        <v>387</v>
      </c>
      <c r="J154" s="71"/>
      <c r="K154" s="71" t="s">
        <v>387</v>
      </c>
    </row>
    <row r="155" spans="1:11" ht="13.25" customHeight="1" x14ac:dyDescent="0.15">
      <c r="A155" s="15" t="s">
        <v>3559</v>
      </c>
      <c r="B155" s="18" t="s">
        <v>358</v>
      </c>
      <c r="C155" s="140" t="s">
        <v>3900</v>
      </c>
      <c r="D155" s="20" t="s">
        <v>858</v>
      </c>
      <c r="E155" s="20">
        <v>70</v>
      </c>
      <c r="F155" s="18" t="s">
        <v>393</v>
      </c>
      <c r="G155" s="21" t="s">
        <v>205</v>
      </c>
      <c r="H155" s="71" t="s">
        <v>387</v>
      </c>
      <c r="I155" s="71" t="s">
        <v>387</v>
      </c>
      <c r="J155" s="71"/>
      <c r="K155" s="71" t="s">
        <v>387</v>
      </c>
    </row>
    <row r="156" spans="1:11" ht="13.25" customHeight="1" x14ac:dyDescent="0.15">
      <c r="A156" s="15" t="s">
        <v>3560</v>
      </c>
      <c r="B156" s="18" t="s">
        <v>358</v>
      </c>
      <c r="C156" s="140" t="s">
        <v>3901</v>
      </c>
      <c r="D156" s="20" t="s">
        <v>858</v>
      </c>
      <c r="E156" s="20">
        <v>100</v>
      </c>
      <c r="F156" s="18" t="s">
        <v>398</v>
      </c>
      <c r="G156" s="21" t="s">
        <v>205</v>
      </c>
      <c r="H156" s="71" t="s">
        <v>387</v>
      </c>
      <c r="I156" s="71" t="s">
        <v>387</v>
      </c>
      <c r="J156" s="71"/>
      <c r="K156" s="71" t="s">
        <v>387</v>
      </c>
    </row>
    <row r="157" spans="1:11" ht="13.25" customHeight="1" x14ac:dyDescent="0.15">
      <c r="A157" s="15" t="s">
        <v>3641</v>
      </c>
      <c r="B157" s="18" t="s">
        <v>358</v>
      </c>
      <c r="C157" s="140" t="s">
        <v>3902</v>
      </c>
      <c r="D157" s="20" t="s">
        <v>858</v>
      </c>
      <c r="E157" s="20">
        <v>70</v>
      </c>
      <c r="F157" s="18" t="s">
        <v>393</v>
      </c>
      <c r="G157" s="21" t="s">
        <v>205</v>
      </c>
      <c r="H157" s="71" t="s">
        <v>387</v>
      </c>
      <c r="I157" s="71" t="s">
        <v>387</v>
      </c>
      <c r="J157" s="71"/>
      <c r="K157" s="71" t="s">
        <v>387</v>
      </c>
    </row>
    <row r="158" spans="1:11" ht="13.25" customHeight="1" x14ac:dyDescent="0.15">
      <c r="A158" s="15" t="s">
        <v>3642</v>
      </c>
      <c r="B158" s="18" t="s">
        <v>358</v>
      </c>
      <c r="C158" s="140" t="s">
        <v>3903</v>
      </c>
      <c r="D158" s="20" t="s">
        <v>858</v>
      </c>
      <c r="E158" s="20">
        <v>90</v>
      </c>
      <c r="F158" s="18" t="s">
        <v>398</v>
      </c>
      <c r="G158" s="21" t="s">
        <v>205</v>
      </c>
      <c r="H158" s="71" t="s">
        <v>387</v>
      </c>
      <c r="I158" s="71" t="s">
        <v>387</v>
      </c>
      <c r="J158" s="71"/>
      <c r="K158" s="71" t="s">
        <v>387</v>
      </c>
    </row>
    <row r="159" spans="1:11" ht="13.25" customHeight="1" x14ac:dyDescent="0.15">
      <c r="A159" s="15" t="s">
        <v>3643</v>
      </c>
      <c r="B159" s="18" t="s">
        <v>358</v>
      </c>
      <c r="C159" s="140" t="s">
        <v>3904</v>
      </c>
      <c r="D159" s="20" t="s">
        <v>858</v>
      </c>
      <c r="E159" s="20">
        <v>170</v>
      </c>
      <c r="F159" s="18" t="s">
        <v>386</v>
      </c>
      <c r="G159" s="21" t="s">
        <v>205</v>
      </c>
      <c r="H159" s="71" t="s">
        <v>387</v>
      </c>
      <c r="I159" s="71" t="s">
        <v>387</v>
      </c>
      <c r="J159" s="71"/>
      <c r="K159" s="71" t="s">
        <v>387</v>
      </c>
    </row>
    <row r="160" spans="1:11" ht="13.25" customHeight="1" x14ac:dyDescent="0.15">
      <c r="A160" s="15" t="s">
        <v>3561</v>
      </c>
      <c r="B160" s="18" t="s">
        <v>358</v>
      </c>
      <c r="C160" s="140" t="s">
        <v>3905</v>
      </c>
      <c r="D160" s="20" t="s">
        <v>847</v>
      </c>
      <c r="E160" s="20">
        <v>60</v>
      </c>
      <c r="F160" s="18" t="s">
        <v>393</v>
      </c>
      <c r="G160" s="21" t="s">
        <v>205</v>
      </c>
      <c r="H160" s="71" t="s">
        <v>387</v>
      </c>
      <c r="I160" s="71" t="s">
        <v>387</v>
      </c>
      <c r="J160" s="71"/>
      <c r="K160" s="71" t="s">
        <v>387</v>
      </c>
    </row>
    <row r="161" spans="1:11" ht="13.25" customHeight="1" x14ac:dyDescent="0.15">
      <c r="A161" s="15" t="s">
        <v>3562</v>
      </c>
      <c r="B161" s="18" t="s">
        <v>358</v>
      </c>
      <c r="C161" s="140" t="s">
        <v>3906</v>
      </c>
      <c r="D161" s="20" t="s">
        <v>847</v>
      </c>
      <c r="E161" s="20">
        <v>120</v>
      </c>
      <c r="F161" s="18" t="s">
        <v>398</v>
      </c>
      <c r="G161" s="21" t="s">
        <v>205</v>
      </c>
      <c r="H161" s="71" t="s">
        <v>387</v>
      </c>
      <c r="I161" s="71" t="s">
        <v>387</v>
      </c>
      <c r="J161" s="71"/>
      <c r="K161" s="71" t="s">
        <v>387</v>
      </c>
    </row>
    <row r="162" spans="1:11" ht="13.25" customHeight="1" x14ac:dyDescent="0.15">
      <c r="A162" s="15" t="s">
        <v>3563</v>
      </c>
      <c r="B162" s="18" t="s">
        <v>358</v>
      </c>
      <c r="C162" s="140" t="s">
        <v>3907</v>
      </c>
      <c r="D162" s="20" t="s">
        <v>847</v>
      </c>
      <c r="E162" s="20">
        <v>120</v>
      </c>
      <c r="F162" s="18" t="s">
        <v>393</v>
      </c>
      <c r="G162" s="21" t="s">
        <v>205</v>
      </c>
      <c r="H162" s="71" t="s">
        <v>387</v>
      </c>
      <c r="I162" s="71" t="s">
        <v>387</v>
      </c>
      <c r="J162" s="71"/>
      <c r="K162" s="71" t="s">
        <v>387</v>
      </c>
    </row>
    <row r="163" spans="1:11" ht="13.25" customHeight="1" x14ac:dyDescent="0.15">
      <c r="A163" s="15" t="s">
        <v>3564</v>
      </c>
      <c r="B163" s="18" t="s">
        <v>358</v>
      </c>
      <c r="C163" s="140" t="s">
        <v>3908</v>
      </c>
      <c r="D163" s="20" t="s">
        <v>847</v>
      </c>
      <c r="E163" s="20">
        <v>170</v>
      </c>
      <c r="F163" s="18" t="s">
        <v>386</v>
      </c>
      <c r="G163" s="21" t="s">
        <v>205</v>
      </c>
      <c r="H163" s="71" t="s">
        <v>387</v>
      </c>
      <c r="I163" s="71" t="s">
        <v>387</v>
      </c>
      <c r="J163" s="71"/>
      <c r="K163" s="71" t="s">
        <v>387</v>
      </c>
    </row>
    <row r="164" spans="1:11" ht="13.25" customHeight="1" x14ac:dyDescent="0.15">
      <c r="A164" s="15" t="s">
        <v>3565</v>
      </c>
      <c r="B164" s="18" t="s">
        <v>358</v>
      </c>
      <c r="C164" s="140" t="s">
        <v>3909</v>
      </c>
      <c r="D164" s="20" t="s">
        <v>847</v>
      </c>
      <c r="E164" s="20">
        <v>100</v>
      </c>
      <c r="F164" s="18" t="s">
        <v>393</v>
      </c>
      <c r="G164" s="21" t="s">
        <v>205</v>
      </c>
      <c r="H164" s="71" t="s">
        <v>387</v>
      </c>
      <c r="I164" s="71" t="s">
        <v>387</v>
      </c>
      <c r="J164" s="71"/>
      <c r="K164" s="71" t="s">
        <v>387</v>
      </c>
    </row>
    <row r="165" spans="1:11" ht="13.25" customHeight="1" x14ac:dyDescent="0.15">
      <c r="A165" s="15" t="s">
        <v>3567</v>
      </c>
      <c r="B165" s="18" t="s">
        <v>358</v>
      </c>
      <c r="C165" s="140" t="s">
        <v>3910</v>
      </c>
      <c r="D165" s="20" t="s">
        <v>847</v>
      </c>
      <c r="E165" s="20">
        <v>190</v>
      </c>
      <c r="F165" s="18" t="s">
        <v>398</v>
      </c>
      <c r="G165" s="21" t="s">
        <v>205</v>
      </c>
      <c r="H165" s="71" t="s">
        <v>387</v>
      </c>
      <c r="I165" s="71" t="s">
        <v>387</v>
      </c>
      <c r="J165" s="71"/>
      <c r="K165" s="71" t="s">
        <v>387</v>
      </c>
    </row>
    <row r="166" spans="1:11" ht="13.25" customHeight="1" x14ac:dyDescent="0.15">
      <c r="A166" s="15" t="s">
        <v>3646</v>
      </c>
      <c r="B166" s="18" t="s">
        <v>358</v>
      </c>
      <c r="C166" s="140" t="s">
        <v>3911</v>
      </c>
      <c r="D166" s="20" t="s">
        <v>847</v>
      </c>
      <c r="E166" s="20">
        <v>130</v>
      </c>
      <c r="F166" s="18" t="s">
        <v>393</v>
      </c>
      <c r="G166" s="21" t="s">
        <v>205</v>
      </c>
      <c r="H166" s="71" t="s">
        <v>387</v>
      </c>
      <c r="I166" s="71" t="s">
        <v>387</v>
      </c>
      <c r="J166" s="71"/>
      <c r="K166" s="71" t="s">
        <v>387</v>
      </c>
    </row>
    <row r="167" spans="1:11" ht="13.25" customHeight="1" x14ac:dyDescent="0.15">
      <c r="A167" s="15" t="s">
        <v>2304</v>
      </c>
      <c r="B167" s="18" t="s">
        <v>358</v>
      </c>
      <c r="C167" s="140" t="s">
        <v>3912</v>
      </c>
      <c r="D167" s="20" t="s">
        <v>392</v>
      </c>
      <c r="E167" s="20">
        <v>70</v>
      </c>
      <c r="F167" s="18" t="s">
        <v>393</v>
      </c>
      <c r="G167" s="21" t="s">
        <v>205</v>
      </c>
      <c r="H167" s="71" t="s">
        <v>387</v>
      </c>
      <c r="I167" s="71" t="s">
        <v>387</v>
      </c>
      <c r="J167" s="71"/>
      <c r="K167" s="71" t="s">
        <v>387</v>
      </c>
    </row>
    <row r="168" spans="1:11" ht="13.25" customHeight="1" x14ac:dyDescent="0.15">
      <c r="A168" s="15" t="s">
        <v>2305</v>
      </c>
      <c r="B168" s="18" t="s">
        <v>358</v>
      </c>
      <c r="C168" s="140" t="s">
        <v>3913</v>
      </c>
      <c r="D168" s="20" t="s">
        <v>392</v>
      </c>
      <c r="E168" s="20">
        <v>90</v>
      </c>
      <c r="F168" s="18" t="s">
        <v>398</v>
      </c>
      <c r="G168" s="21" t="s">
        <v>205</v>
      </c>
      <c r="H168" s="71" t="s">
        <v>387</v>
      </c>
      <c r="I168" s="71" t="s">
        <v>387</v>
      </c>
      <c r="J168" s="71"/>
      <c r="K168" s="71" t="s">
        <v>387</v>
      </c>
    </row>
    <row r="169" spans="1:11" ht="13.25" customHeight="1" x14ac:dyDescent="0.15">
      <c r="A169" s="15" t="s">
        <v>2259</v>
      </c>
      <c r="B169" s="18" t="s">
        <v>358</v>
      </c>
      <c r="C169" s="140" t="s">
        <v>3914</v>
      </c>
      <c r="D169" s="20" t="s">
        <v>392</v>
      </c>
      <c r="E169" s="20">
        <v>50</v>
      </c>
      <c r="F169" s="18" t="s">
        <v>393</v>
      </c>
      <c r="G169" s="21" t="s">
        <v>205</v>
      </c>
      <c r="H169" s="71" t="s">
        <v>387</v>
      </c>
      <c r="I169" s="71" t="s">
        <v>387</v>
      </c>
      <c r="J169" s="71"/>
      <c r="K169" s="71" t="s">
        <v>387</v>
      </c>
    </row>
    <row r="170" spans="1:11" ht="13.25" customHeight="1" x14ac:dyDescent="0.15">
      <c r="A170" s="15" t="s">
        <v>2260</v>
      </c>
      <c r="B170" s="18" t="s">
        <v>358</v>
      </c>
      <c r="C170" s="140" t="s">
        <v>3915</v>
      </c>
      <c r="D170" s="20" t="s">
        <v>392</v>
      </c>
      <c r="E170" s="20">
        <v>110</v>
      </c>
      <c r="F170" s="18" t="s">
        <v>398</v>
      </c>
      <c r="G170" s="21" t="s">
        <v>205</v>
      </c>
      <c r="H170" s="71" t="s">
        <v>387</v>
      </c>
      <c r="I170" s="71" t="s">
        <v>387</v>
      </c>
      <c r="J170" s="71"/>
      <c r="K170" s="71" t="s">
        <v>387</v>
      </c>
    </row>
    <row r="171" spans="1:11" ht="13.25" customHeight="1" x14ac:dyDescent="0.15">
      <c r="A171" s="15" t="s">
        <v>2554</v>
      </c>
      <c r="B171" s="18" t="s">
        <v>358</v>
      </c>
      <c r="C171" s="140" t="s">
        <v>3916</v>
      </c>
      <c r="D171" s="20" t="s">
        <v>392</v>
      </c>
      <c r="E171" s="20">
        <v>40</v>
      </c>
      <c r="F171" s="18" t="s">
        <v>393</v>
      </c>
      <c r="G171" s="21" t="s">
        <v>205</v>
      </c>
      <c r="H171" s="71" t="s">
        <v>387</v>
      </c>
      <c r="I171" s="71" t="s">
        <v>387</v>
      </c>
      <c r="J171" s="71"/>
      <c r="K171" s="71" t="s">
        <v>387</v>
      </c>
    </row>
    <row r="172" spans="1:11" ht="13.25" customHeight="1" x14ac:dyDescent="0.15">
      <c r="A172" s="15" t="s">
        <v>2962</v>
      </c>
      <c r="B172" s="18" t="s">
        <v>358</v>
      </c>
      <c r="C172" s="140" t="s">
        <v>3917</v>
      </c>
      <c r="D172" s="20" t="s">
        <v>392</v>
      </c>
      <c r="E172" s="20">
        <v>120</v>
      </c>
      <c r="F172" s="18" t="s">
        <v>393</v>
      </c>
      <c r="G172" s="21" t="s">
        <v>205</v>
      </c>
      <c r="H172" s="71" t="s">
        <v>387</v>
      </c>
      <c r="I172" s="71" t="s">
        <v>387</v>
      </c>
      <c r="J172" s="71"/>
      <c r="K172" s="71" t="s">
        <v>387</v>
      </c>
    </row>
    <row r="173" spans="1:11" ht="13.25" customHeight="1" x14ac:dyDescent="0.15">
      <c r="A173" s="15" t="s">
        <v>3649</v>
      </c>
      <c r="B173" s="18" t="s">
        <v>358</v>
      </c>
      <c r="C173" s="140" t="s">
        <v>3918</v>
      </c>
      <c r="D173" s="20" t="s">
        <v>392</v>
      </c>
      <c r="E173" s="20">
        <v>70</v>
      </c>
      <c r="F173" s="18" t="s">
        <v>393</v>
      </c>
      <c r="G173" s="21" t="s">
        <v>205</v>
      </c>
      <c r="H173" s="71" t="s">
        <v>387</v>
      </c>
      <c r="I173" s="71" t="s">
        <v>387</v>
      </c>
      <c r="J173" s="71"/>
      <c r="K173" s="71" t="s">
        <v>387</v>
      </c>
    </row>
    <row r="174" spans="1:11" ht="13.25" customHeight="1" x14ac:dyDescent="0.15">
      <c r="A174" s="15" t="s">
        <v>3650</v>
      </c>
      <c r="B174" s="18" t="s">
        <v>358</v>
      </c>
      <c r="C174" s="140" t="s">
        <v>3919</v>
      </c>
      <c r="D174" s="20" t="s">
        <v>392</v>
      </c>
      <c r="E174" s="20">
        <v>70</v>
      </c>
      <c r="F174" s="18" t="s">
        <v>398</v>
      </c>
      <c r="G174" s="21" t="s">
        <v>205</v>
      </c>
      <c r="H174" s="71" t="s">
        <v>387</v>
      </c>
      <c r="I174" s="71" t="s">
        <v>387</v>
      </c>
      <c r="J174" s="71"/>
      <c r="K174" s="71" t="s">
        <v>387</v>
      </c>
    </row>
    <row r="175" spans="1:11" ht="13.25" customHeight="1" x14ac:dyDescent="0.15">
      <c r="A175" s="15" t="s">
        <v>3572</v>
      </c>
      <c r="B175" s="18" t="s">
        <v>358</v>
      </c>
      <c r="C175" s="140" t="s">
        <v>3920</v>
      </c>
      <c r="D175" s="20" t="s">
        <v>392</v>
      </c>
      <c r="E175" s="20">
        <v>120</v>
      </c>
      <c r="F175" s="18" t="s">
        <v>393</v>
      </c>
      <c r="G175" s="21" t="s">
        <v>205</v>
      </c>
      <c r="H175" s="71" t="s">
        <v>387</v>
      </c>
      <c r="I175" s="71" t="s">
        <v>387</v>
      </c>
      <c r="J175" s="71"/>
      <c r="K175" s="71" t="s">
        <v>387</v>
      </c>
    </row>
    <row r="176" spans="1:11" ht="13.25" customHeight="1" x14ac:dyDescent="0.15">
      <c r="A176" s="15" t="s">
        <v>3573</v>
      </c>
      <c r="B176" s="18" t="s">
        <v>358</v>
      </c>
      <c r="C176" s="140" t="s">
        <v>3921</v>
      </c>
      <c r="D176" s="20" t="s">
        <v>392</v>
      </c>
      <c r="E176" s="20">
        <v>60</v>
      </c>
      <c r="F176" s="18" t="s">
        <v>398</v>
      </c>
      <c r="G176" s="21" t="s">
        <v>205</v>
      </c>
      <c r="H176" s="71" t="s">
        <v>387</v>
      </c>
      <c r="I176" s="71" t="s">
        <v>387</v>
      </c>
      <c r="J176" s="71"/>
      <c r="K176" s="71" t="s">
        <v>387</v>
      </c>
    </row>
    <row r="177" spans="1:11" ht="13.25" customHeight="1" x14ac:dyDescent="0.15">
      <c r="A177" s="15" t="s">
        <v>3575</v>
      </c>
      <c r="B177" s="18" t="s">
        <v>358</v>
      </c>
      <c r="C177" s="140" t="s">
        <v>3922</v>
      </c>
      <c r="D177" s="20" t="s">
        <v>392</v>
      </c>
      <c r="E177" s="20">
        <v>80</v>
      </c>
      <c r="F177" s="18" t="s">
        <v>393</v>
      </c>
      <c r="G177" s="21" t="s">
        <v>205</v>
      </c>
      <c r="H177" s="71" t="s">
        <v>387</v>
      </c>
      <c r="I177" s="71" t="s">
        <v>387</v>
      </c>
      <c r="J177" s="71"/>
      <c r="K177" s="71" t="s">
        <v>387</v>
      </c>
    </row>
    <row r="178" spans="1:11" ht="13.25" customHeight="1" x14ac:dyDescent="0.15">
      <c r="A178" s="15" t="s">
        <v>3576</v>
      </c>
      <c r="B178" s="18" t="s">
        <v>358</v>
      </c>
      <c r="C178" s="140" t="s">
        <v>3923</v>
      </c>
      <c r="D178" s="20" t="s">
        <v>392</v>
      </c>
      <c r="E178" s="20">
        <v>70</v>
      </c>
      <c r="F178" s="18" t="s">
        <v>398</v>
      </c>
      <c r="G178" s="21" t="s">
        <v>205</v>
      </c>
      <c r="H178" s="71" t="s">
        <v>387</v>
      </c>
      <c r="I178" s="71" t="s">
        <v>387</v>
      </c>
      <c r="J178" s="71"/>
      <c r="K178" s="71" t="s">
        <v>387</v>
      </c>
    </row>
    <row r="179" spans="1:11" ht="13.25" customHeight="1" x14ac:dyDescent="0.15">
      <c r="A179" s="15" t="s">
        <v>3592</v>
      </c>
      <c r="B179" s="18" t="s">
        <v>358</v>
      </c>
      <c r="C179" s="140" t="s">
        <v>3924</v>
      </c>
      <c r="D179" s="20" t="s">
        <v>407</v>
      </c>
      <c r="E179" s="20">
        <v>130</v>
      </c>
      <c r="F179" s="18" t="s">
        <v>393</v>
      </c>
      <c r="G179" s="21" t="s">
        <v>257</v>
      </c>
      <c r="H179" s="71" t="s">
        <v>387</v>
      </c>
      <c r="I179" s="71" t="s">
        <v>387</v>
      </c>
      <c r="J179" s="71"/>
      <c r="K179" s="71" t="s">
        <v>387</v>
      </c>
    </row>
    <row r="180" spans="1:11" ht="13.25" customHeight="1" x14ac:dyDescent="0.15">
      <c r="A180" s="15" t="s">
        <v>3593</v>
      </c>
      <c r="B180" s="18" t="s">
        <v>358</v>
      </c>
      <c r="C180" s="140" t="s">
        <v>3925</v>
      </c>
      <c r="D180" s="20" t="s">
        <v>407</v>
      </c>
      <c r="E180" s="20">
        <v>220</v>
      </c>
      <c r="F180" s="20" t="s">
        <v>3519</v>
      </c>
      <c r="G180" s="21" t="s">
        <v>257</v>
      </c>
      <c r="H180" s="71" t="s">
        <v>387</v>
      </c>
      <c r="I180" s="71" t="s">
        <v>387</v>
      </c>
      <c r="J180" s="71"/>
      <c r="K180" s="71" t="s">
        <v>387</v>
      </c>
    </row>
    <row r="181" spans="1:11" ht="13.25" customHeight="1" x14ac:dyDescent="0.15">
      <c r="A181" s="15" t="s">
        <v>3671</v>
      </c>
      <c r="B181" s="18" t="s">
        <v>358</v>
      </c>
      <c r="C181" s="140" t="s">
        <v>3926</v>
      </c>
      <c r="D181" s="20" t="s">
        <v>395</v>
      </c>
      <c r="E181" s="20">
        <v>330</v>
      </c>
      <c r="F181" s="20" t="s">
        <v>3519</v>
      </c>
      <c r="G181" s="21" t="s">
        <v>257</v>
      </c>
      <c r="H181" s="71" t="s">
        <v>387</v>
      </c>
      <c r="I181" s="71" t="s">
        <v>387</v>
      </c>
      <c r="J181" s="71"/>
      <c r="K181" s="71" t="s">
        <v>387</v>
      </c>
    </row>
    <row r="182" spans="1:11" ht="13.25" customHeight="1" x14ac:dyDescent="0.15">
      <c r="A182" s="15" t="s">
        <v>3673</v>
      </c>
      <c r="B182" s="18" t="s">
        <v>358</v>
      </c>
      <c r="C182" s="140" t="s">
        <v>3927</v>
      </c>
      <c r="D182" s="20" t="s">
        <v>395</v>
      </c>
      <c r="E182" s="20">
        <v>210</v>
      </c>
      <c r="F182" s="20" t="s">
        <v>393</v>
      </c>
      <c r="G182" s="21" t="s">
        <v>257</v>
      </c>
      <c r="H182" s="71" t="s">
        <v>387</v>
      </c>
      <c r="I182" s="71" t="s">
        <v>387</v>
      </c>
      <c r="J182" s="71"/>
      <c r="K182" s="71" t="s">
        <v>387</v>
      </c>
    </row>
    <row r="183" spans="1:11" ht="13.25" customHeight="1" x14ac:dyDescent="0.15">
      <c r="A183" s="15" t="s">
        <v>3674</v>
      </c>
      <c r="B183" s="18" t="s">
        <v>358</v>
      </c>
      <c r="C183" s="140" t="s">
        <v>3928</v>
      </c>
      <c r="D183" s="20" t="s">
        <v>395</v>
      </c>
      <c r="E183" s="20">
        <v>320</v>
      </c>
      <c r="F183" s="20" t="s">
        <v>3519</v>
      </c>
      <c r="G183" s="21" t="s">
        <v>257</v>
      </c>
      <c r="H183" s="71" t="s">
        <v>387</v>
      </c>
      <c r="I183" s="71" t="s">
        <v>387</v>
      </c>
      <c r="J183" s="71"/>
      <c r="K183" s="71" t="s">
        <v>387</v>
      </c>
    </row>
    <row r="184" spans="1:11" ht="13.25" customHeight="1" x14ac:dyDescent="0.15">
      <c r="A184" s="15" t="s">
        <v>3517</v>
      </c>
      <c r="B184" s="18" t="s">
        <v>358</v>
      </c>
      <c r="C184" s="140" t="s">
        <v>3929</v>
      </c>
      <c r="D184" s="20" t="s">
        <v>389</v>
      </c>
      <c r="E184" s="20">
        <v>210</v>
      </c>
      <c r="F184" s="20" t="s">
        <v>393</v>
      </c>
      <c r="G184" s="21" t="s">
        <v>257</v>
      </c>
      <c r="H184" s="71" t="s">
        <v>387</v>
      </c>
      <c r="I184" s="71" t="s">
        <v>387</v>
      </c>
      <c r="J184" s="71"/>
      <c r="K184" s="71" t="s">
        <v>387</v>
      </c>
    </row>
    <row r="185" spans="1:11" ht="13.25" customHeight="1" x14ac:dyDescent="0.15">
      <c r="A185" s="15" t="s">
        <v>3518</v>
      </c>
      <c r="B185" s="18" t="s">
        <v>358</v>
      </c>
      <c r="C185" s="140" t="s">
        <v>3930</v>
      </c>
      <c r="D185" s="20" t="s">
        <v>389</v>
      </c>
      <c r="E185" s="20">
        <v>320</v>
      </c>
      <c r="F185" s="20" t="s">
        <v>3519</v>
      </c>
      <c r="G185" s="21" t="s">
        <v>257</v>
      </c>
      <c r="H185" s="71" t="s">
        <v>387</v>
      </c>
      <c r="I185" s="71" t="s">
        <v>387</v>
      </c>
      <c r="J185" s="71"/>
      <c r="K185" s="71" t="s">
        <v>387</v>
      </c>
    </row>
    <row r="186" spans="1:11" ht="13.25" customHeight="1" x14ac:dyDescent="0.15">
      <c r="A186" s="15" t="s">
        <v>3615</v>
      </c>
      <c r="B186" s="18" t="s">
        <v>358</v>
      </c>
      <c r="C186" s="140" t="s">
        <v>3931</v>
      </c>
      <c r="D186" s="20" t="s">
        <v>404</v>
      </c>
      <c r="E186" s="20">
        <v>210</v>
      </c>
      <c r="F186" s="20" t="s">
        <v>393</v>
      </c>
      <c r="G186" s="21" t="s">
        <v>257</v>
      </c>
      <c r="H186" s="71" t="s">
        <v>387</v>
      </c>
      <c r="I186" s="71" t="s">
        <v>387</v>
      </c>
      <c r="J186" s="71"/>
      <c r="K186" s="71" t="s">
        <v>387</v>
      </c>
    </row>
    <row r="187" spans="1:11" ht="13.25" customHeight="1" x14ac:dyDescent="0.15">
      <c r="A187" s="15" t="s">
        <v>3616</v>
      </c>
      <c r="B187" s="18" t="s">
        <v>358</v>
      </c>
      <c r="C187" s="140" t="s">
        <v>3932</v>
      </c>
      <c r="D187" s="20" t="s">
        <v>404</v>
      </c>
      <c r="E187" s="20">
        <v>320</v>
      </c>
      <c r="F187" s="20" t="s">
        <v>3519</v>
      </c>
      <c r="G187" s="21" t="s">
        <v>257</v>
      </c>
      <c r="H187" s="71" t="s">
        <v>387</v>
      </c>
      <c r="I187" s="71" t="s">
        <v>387</v>
      </c>
      <c r="J187" s="71"/>
      <c r="K187" s="71" t="s">
        <v>387</v>
      </c>
    </row>
    <row r="188" spans="1:11" ht="13.25" customHeight="1" x14ac:dyDescent="0.15">
      <c r="A188" s="15" t="s">
        <v>3541</v>
      </c>
      <c r="B188" s="18" t="s">
        <v>358</v>
      </c>
      <c r="C188" s="140" t="s">
        <v>3933</v>
      </c>
      <c r="D188" s="20" t="s">
        <v>385</v>
      </c>
      <c r="E188" s="20">
        <v>180</v>
      </c>
      <c r="F188" s="20" t="s">
        <v>393</v>
      </c>
      <c r="G188" s="21" t="s">
        <v>257</v>
      </c>
      <c r="H188" s="71" t="s">
        <v>387</v>
      </c>
      <c r="I188" s="71" t="s">
        <v>387</v>
      </c>
      <c r="J188" s="71"/>
      <c r="K188" s="71" t="s">
        <v>387</v>
      </c>
    </row>
    <row r="189" spans="1:11" ht="13.25" customHeight="1" x14ac:dyDescent="0.15">
      <c r="A189" s="15" t="s">
        <v>3637</v>
      </c>
      <c r="B189" s="18" t="s">
        <v>358</v>
      </c>
      <c r="C189" s="140" t="s">
        <v>3934</v>
      </c>
      <c r="D189" s="20" t="s">
        <v>400</v>
      </c>
      <c r="E189" s="20">
        <v>160</v>
      </c>
      <c r="F189" s="20" t="s">
        <v>393</v>
      </c>
      <c r="G189" s="21" t="s">
        <v>257</v>
      </c>
      <c r="H189" s="71" t="s">
        <v>387</v>
      </c>
      <c r="I189" s="71" t="s">
        <v>387</v>
      </c>
      <c r="J189" s="71"/>
      <c r="K189" s="71" t="s">
        <v>387</v>
      </c>
    </row>
    <row r="190" spans="1:11" ht="13.25" customHeight="1" x14ac:dyDescent="0.15">
      <c r="A190" s="15" t="s">
        <v>3685</v>
      </c>
      <c r="B190" s="18" t="s">
        <v>358</v>
      </c>
      <c r="C190" s="140" t="s">
        <v>3935</v>
      </c>
      <c r="D190" s="20" t="s">
        <v>858</v>
      </c>
      <c r="E190" s="20">
        <v>220</v>
      </c>
      <c r="F190" s="20" t="s">
        <v>393</v>
      </c>
      <c r="G190" s="21" t="s">
        <v>257</v>
      </c>
      <c r="H190" s="71" t="s">
        <v>387</v>
      </c>
      <c r="I190" s="71" t="s">
        <v>387</v>
      </c>
      <c r="J190" s="71"/>
      <c r="K190" s="71" t="s">
        <v>387</v>
      </c>
    </row>
    <row r="191" spans="1:11" ht="13.25" customHeight="1" x14ac:dyDescent="0.15">
      <c r="A191" s="15" t="s">
        <v>3686</v>
      </c>
      <c r="B191" s="18" t="s">
        <v>358</v>
      </c>
      <c r="C191" s="140" t="s">
        <v>3936</v>
      </c>
      <c r="D191" s="20" t="s">
        <v>858</v>
      </c>
      <c r="E191" s="20">
        <v>330</v>
      </c>
      <c r="F191" s="20" t="s">
        <v>3519</v>
      </c>
      <c r="G191" s="21" t="s">
        <v>257</v>
      </c>
      <c r="H191" s="71" t="s">
        <v>387</v>
      </c>
      <c r="I191" s="71" t="s">
        <v>387</v>
      </c>
      <c r="J191" s="71"/>
      <c r="K191" s="71" t="s">
        <v>387</v>
      </c>
    </row>
    <row r="192" spans="1:11" ht="13.25" customHeight="1" x14ac:dyDescent="0.15">
      <c r="A192" s="15" t="s">
        <v>3804</v>
      </c>
      <c r="B192" s="18" t="s">
        <v>358</v>
      </c>
      <c r="C192" s="140" t="s">
        <v>3937</v>
      </c>
      <c r="D192" s="20" t="s">
        <v>392</v>
      </c>
      <c r="E192" s="20">
        <v>170</v>
      </c>
      <c r="F192" s="20" t="s">
        <v>3519</v>
      </c>
      <c r="G192" s="21" t="s">
        <v>257</v>
      </c>
      <c r="H192" s="71" t="s">
        <v>387</v>
      </c>
      <c r="I192" s="71" t="s">
        <v>387</v>
      </c>
      <c r="J192" s="71"/>
      <c r="K192" s="71" t="s">
        <v>387</v>
      </c>
    </row>
    <row r="193" spans="1:11" ht="13.25" customHeight="1" x14ac:dyDescent="0.15">
      <c r="A193" s="15" t="s">
        <v>3805</v>
      </c>
      <c r="B193" s="18" t="s">
        <v>358</v>
      </c>
      <c r="C193" s="140" t="s">
        <v>3938</v>
      </c>
      <c r="D193" s="20" t="s">
        <v>392</v>
      </c>
      <c r="E193" s="20">
        <v>320</v>
      </c>
      <c r="F193" s="20" t="s">
        <v>3519</v>
      </c>
      <c r="G193" s="21" t="s">
        <v>257</v>
      </c>
      <c r="H193" s="71" t="s">
        <v>387</v>
      </c>
      <c r="I193" s="71" t="s">
        <v>387</v>
      </c>
      <c r="J193" s="71"/>
      <c r="K193" s="71" t="s">
        <v>387</v>
      </c>
    </row>
    <row r="194" spans="1:11" ht="13.25" customHeight="1" x14ac:dyDescent="0.15">
      <c r="A194" s="15" t="s">
        <v>3651</v>
      </c>
      <c r="B194" s="18" t="s">
        <v>358</v>
      </c>
      <c r="C194" s="140" t="s">
        <v>3939</v>
      </c>
      <c r="D194" s="20" t="s">
        <v>392</v>
      </c>
      <c r="E194" s="20">
        <v>210</v>
      </c>
      <c r="F194" s="20" t="s">
        <v>393</v>
      </c>
      <c r="G194" s="21" t="s">
        <v>257</v>
      </c>
      <c r="H194" s="71" t="s">
        <v>387</v>
      </c>
      <c r="I194" s="71" t="s">
        <v>387</v>
      </c>
      <c r="J194" s="71"/>
      <c r="K194" s="71" t="s">
        <v>387</v>
      </c>
    </row>
    <row r="195" spans="1:11" ht="13.25" customHeight="1" x14ac:dyDescent="0.15">
      <c r="A195" s="15" t="s">
        <v>3687</v>
      </c>
      <c r="B195" s="18" t="s">
        <v>358</v>
      </c>
      <c r="C195" s="140" t="s">
        <v>3940</v>
      </c>
      <c r="D195" s="20" t="s">
        <v>858</v>
      </c>
      <c r="E195" s="20">
        <v>220</v>
      </c>
      <c r="F195" s="20" t="s">
        <v>393</v>
      </c>
      <c r="G195" s="21" t="s">
        <v>257</v>
      </c>
      <c r="H195" s="71" t="s">
        <v>387</v>
      </c>
      <c r="I195" s="71" t="s">
        <v>387</v>
      </c>
      <c r="J195" s="71"/>
      <c r="K195" s="71" t="s">
        <v>387</v>
      </c>
    </row>
    <row r="196" spans="1:11" ht="13.25" customHeight="1" x14ac:dyDescent="0.15">
      <c r="A196" s="15" t="s">
        <v>3688</v>
      </c>
      <c r="B196" s="18" t="s">
        <v>358</v>
      </c>
      <c r="C196" s="140" t="s">
        <v>3941</v>
      </c>
      <c r="D196" s="20" t="s">
        <v>858</v>
      </c>
      <c r="E196" s="20">
        <v>340</v>
      </c>
      <c r="F196" s="20" t="s">
        <v>3519</v>
      </c>
      <c r="G196" s="21" t="s">
        <v>257</v>
      </c>
      <c r="H196" s="71" t="s">
        <v>387</v>
      </c>
      <c r="I196" s="71" t="s">
        <v>387</v>
      </c>
      <c r="J196" s="71"/>
      <c r="K196" s="71" t="s">
        <v>387</v>
      </c>
    </row>
  </sheetData>
  <sheetProtection selectLockedCells="1" selectUnlockedCells="1"/>
  <mergeCells count="1">
    <mergeCell ref="Z1:AH1"/>
  </mergeCells>
  <phoneticPr fontId="3" type="noConversion"/>
  <conditionalFormatting sqref="H2:K196">
    <cfRule type="cellIs" dxfId="434" priority="1" stopIfTrue="1" operator="equal">
      <formula>"-"</formula>
    </cfRule>
    <cfRule type="cellIs" dxfId="433" priority="2" stopIfTrue="1" operator="equal">
      <formula>"x"</formula>
    </cfRule>
  </conditionalFormatting>
  <hyperlinks>
    <hyperlink ref="L1" location="'Expansion set Check List'!A1" display="Home" xr:uid="{00000000-0004-0000-6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75:C196" numberStoredAsText="1"/>
  </ignoredError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246">
    <tabColor rgb="FF00FF00"/>
  </sheetPr>
  <dimension ref="A1:AH18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4.6640625" customWidth="1"/>
    <col min="2" max="2" width="11.5" bestFit="1" customWidth="1"/>
    <col min="3" max="3" width="4" bestFit="1" customWidth="1"/>
    <col min="4" max="4" width="8.83203125" bestFit="1" customWidth="1"/>
    <col min="5" max="5" width="4" bestFit="1" customWidth="1"/>
    <col min="6" max="6" width="13.6640625" customWidth="1"/>
    <col min="7" max="7" width="12.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535</v>
      </c>
      <c r="B2" s="18" t="s">
        <v>359</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183</v>
      </c>
      <c r="Z2" s="102"/>
      <c r="AA2" s="102"/>
      <c r="AB2" s="102"/>
      <c r="AC2" s="102"/>
      <c r="AD2" s="102"/>
      <c r="AE2" s="102"/>
      <c r="AF2" s="102"/>
      <c r="AG2" s="102"/>
      <c r="AH2" s="102"/>
    </row>
    <row r="3" spans="1:34" ht="13" x14ac:dyDescent="0.15">
      <c r="A3" s="15" t="s">
        <v>534</v>
      </c>
      <c r="B3" s="18" t="s">
        <v>359</v>
      </c>
      <c r="C3" s="293">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41</v>
      </c>
    </row>
    <row r="4" spans="1:34" ht="13" x14ac:dyDescent="0.15">
      <c r="A4" s="15" t="s">
        <v>516</v>
      </c>
      <c r="B4" s="18" t="s">
        <v>359</v>
      </c>
      <c r="C4" s="293">
        <v>3</v>
      </c>
      <c r="D4" s="20" t="s">
        <v>407</v>
      </c>
      <c r="E4" s="20">
        <v>150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46</v>
      </c>
    </row>
    <row r="5" spans="1:34" ht="13" x14ac:dyDescent="0.15">
      <c r="A5" s="15" t="s">
        <v>1257</v>
      </c>
      <c r="B5" s="18" t="s">
        <v>359</v>
      </c>
      <c r="C5" s="293">
        <v>4</v>
      </c>
      <c r="D5" s="20" t="s">
        <v>407</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20</v>
      </c>
    </row>
    <row r="6" spans="1:34" ht="13" x14ac:dyDescent="0.15">
      <c r="A6" s="15" t="s">
        <v>1236</v>
      </c>
      <c r="B6" s="18" t="s">
        <v>359</v>
      </c>
      <c r="C6" s="293">
        <v>5</v>
      </c>
      <c r="D6" s="20" t="s">
        <v>407</v>
      </c>
      <c r="E6" s="20">
        <v>120</v>
      </c>
      <c r="F6" s="18" t="s">
        <v>398</v>
      </c>
      <c r="G6" s="19" t="s">
        <v>177</v>
      </c>
      <c r="H6" s="71" t="s">
        <v>387</v>
      </c>
      <c r="I6" s="71" t="s">
        <v>387</v>
      </c>
      <c r="J6" s="71"/>
      <c r="K6" s="71"/>
      <c r="R6" s="117" t="s">
        <v>185</v>
      </c>
      <c r="S6" s="231">
        <f t="shared" si="0"/>
        <v>0</v>
      </c>
      <c r="T6" s="159">
        <f t="shared" si="1"/>
        <v>0</v>
      </c>
      <c r="U6" s="168"/>
      <c r="V6" s="117" t="s">
        <v>185</v>
      </c>
      <c r="W6" s="231">
        <f t="shared" si="2"/>
        <v>0</v>
      </c>
      <c r="X6" s="6">
        <f t="shared" si="3"/>
        <v>16</v>
      </c>
    </row>
    <row r="7" spans="1:34" ht="13" x14ac:dyDescent="0.15">
      <c r="A7" s="15" t="s">
        <v>3942</v>
      </c>
      <c r="B7" s="18" t="s">
        <v>359</v>
      </c>
      <c r="C7" s="293">
        <v>6</v>
      </c>
      <c r="D7" s="20" t="s">
        <v>407</v>
      </c>
      <c r="E7" s="20">
        <v>180</v>
      </c>
      <c r="F7" s="18" t="s">
        <v>393</v>
      </c>
      <c r="G7" s="19" t="s">
        <v>197</v>
      </c>
      <c r="H7" s="71" t="s">
        <v>387</v>
      </c>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1836</v>
      </c>
      <c r="B8" s="18" t="s">
        <v>359</v>
      </c>
      <c r="C8" s="293">
        <v>7</v>
      </c>
      <c r="D8" s="20" t="s">
        <v>407</v>
      </c>
      <c r="E8" s="20">
        <v>50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1821</v>
      </c>
      <c r="B9" s="18" t="s">
        <v>359</v>
      </c>
      <c r="C9" s="293">
        <v>8</v>
      </c>
      <c r="D9" s="20" t="s">
        <v>407</v>
      </c>
      <c r="E9" s="20">
        <v>80</v>
      </c>
      <c r="F9" s="18" t="s">
        <v>398</v>
      </c>
      <c r="G9" s="19" t="s">
        <v>185</v>
      </c>
      <c r="H9" s="71" t="s">
        <v>387</v>
      </c>
      <c r="I9" s="71" t="s">
        <v>387</v>
      </c>
      <c r="J9" s="71"/>
      <c r="K9" s="71"/>
      <c r="R9" s="117" t="s">
        <v>197</v>
      </c>
      <c r="S9" s="231">
        <f t="shared" si="0"/>
        <v>0</v>
      </c>
      <c r="T9" s="159">
        <f t="shared" si="1"/>
        <v>0</v>
      </c>
      <c r="U9" s="168"/>
      <c r="V9" s="117" t="s">
        <v>197</v>
      </c>
      <c r="W9" s="231">
        <f t="shared" si="2"/>
        <v>0</v>
      </c>
      <c r="X9" s="6">
        <f t="shared" si="3"/>
        <v>18</v>
      </c>
    </row>
    <row r="10" spans="1:34" ht="13" x14ac:dyDescent="0.15">
      <c r="A10" s="15" t="s">
        <v>1809</v>
      </c>
      <c r="B10" s="18" t="s">
        <v>359</v>
      </c>
      <c r="C10" s="293">
        <v>9</v>
      </c>
      <c r="D10" s="20" t="s">
        <v>407</v>
      </c>
      <c r="E10" s="20">
        <v>110</v>
      </c>
      <c r="F10" s="18" t="s">
        <v>393</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2390</v>
      </c>
      <c r="B11" s="18" t="s">
        <v>359</v>
      </c>
      <c r="C11" s="293">
        <v>10</v>
      </c>
      <c r="D11" s="20" t="s">
        <v>407</v>
      </c>
      <c r="E11" s="20">
        <v>90</v>
      </c>
      <c r="F11" s="18" t="s">
        <v>393</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2519</v>
      </c>
      <c r="B12" s="18" t="s">
        <v>359</v>
      </c>
      <c r="C12" s="293">
        <v>11</v>
      </c>
      <c r="D12" s="20" t="s">
        <v>407</v>
      </c>
      <c r="E12" s="20">
        <v>40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2520</v>
      </c>
      <c r="B13" s="18" t="s">
        <v>359</v>
      </c>
      <c r="C13" s="293">
        <v>12</v>
      </c>
      <c r="D13" s="20" t="s">
        <v>407</v>
      </c>
      <c r="E13" s="20">
        <v>80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2521</v>
      </c>
      <c r="B14" s="18" t="s">
        <v>359</v>
      </c>
      <c r="C14" s="293">
        <v>13</v>
      </c>
      <c r="D14" s="20" t="s">
        <v>407</v>
      </c>
      <c r="E14" s="20">
        <v>120</v>
      </c>
      <c r="F14" s="18" t="s">
        <v>386</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2907</v>
      </c>
      <c r="B15" s="18" t="s">
        <v>359</v>
      </c>
      <c r="C15" s="293">
        <v>14</v>
      </c>
      <c r="D15" s="20" t="s">
        <v>407</v>
      </c>
      <c r="E15" s="20">
        <v>60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3318</v>
      </c>
      <c r="B16" s="18" t="s">
        <v>359</v>
      </c>
      <c r="C16" s="293">
        <v>15</v>
      </c>
      <c r="D16" s="20" t="s">
        <v>407</v>
      </c>
      <c r="E16" s="20">
        <v>120</v>
      </c>
      <c r="F16" s="18" t="s">
        <v>398</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3197</v>
      </c>
      <c r="B17" s="18" t="s">
        <v>359</v>
      </c>
      <c r="C17" s="293">
        <v>16</v>
      </c>
      <c r="D17" s="20" t="s">
        <v>407</v>
      </c>
      <c r="E17" s="20">
        <v>130</v>
      </c>
      <c r="F17" s="18" t="s">
        <v>393</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3505</v>
      </c>
      <c r="B18" s="18" t="s">
        <v>359</v>
      </c>
      <c r="C18" s="293">
        <v>17</v>
      </c>
      <c r="D18" s="20" t="s">
        <v>407</v>
      </c>
      <c r="E18" s="20">
        <v>50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3943</v>
      </c>
      <c r="B19" s="18" t="s">
        <v>359</v>
      </c>
      <c r="C19" s="293">
        <v>18</v>
      </c>
      <c r="D19" s="20" t="s">
        <v>407</v>
      </c>
      <c r="E19" s="20">
        <v>190</v>
      </c>
      <c r="F19" s="18" t="s">
        <v>393</v>
      </c>
      <c r="G19" s="19" t="s">
        <v>197</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3944</v>
      </c>
      <c r="B20" s="18" t="s">
        <v>359</v>
      </c>
      <c r="C20" s="293">
        <v>19</v>
      </c>
      <c r="D20" s="20" t="s">
        <v>407</v>
      </c>
      <c r="E20" s="20">
        <v>320</v>
      </c>
      <c r="F20" s="18" t="s">
        <v>3519</v>
      </c>
      <c r="G20" s="19" t="s">
        <v>197</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964</v>
      </c>
      <c r="B21" s="18" t="s">
        <v>359</v>
      </c>
      <c r="C21" s="293">
        <v>20</v>
      </c>
      <c r="D21" s="20" t="s">
        <v>395</v>
      </c>
      <c r="E21" s="20">
        <v>130</v>
      </c>
      <c r="F21" s="18" t="s">
        <v>393</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3511</v>
      </c>
      <c r="B22" s="18" t="s">
        <v>359</v>
      </c>
      <c r="C22" s="293">
        <v>21</v>
      </c>
      <c r="D22" s="20" t="s">
        <v>395</v>
      </c>
      <c r="E22" s="20">
        <v>190</v>
      </c>
      <c r="F22" s="18" t="s">
        <v>393</v>
      </c>
      <c r="G22" s="19" t="s">
        <v>197</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3945</v>
      </c>
      <c r="B23" s="18" t="s">
        <v>359</v>
      </c>
      <c r="C23" s="293">
        <v>22</v>
      </c>
      <c r="D23" s="20" t="s">
        <v>395</v>
      </c>
      <c r="E23" s="20">
        <v>310</v>
      </c>
      <c r="F23" s="18" t="s">
        <v>3519</v>
      </c>
      <c r="G23" s="19" t="s">
        <v>197</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2245</v>
      </c>
      <c r="B24" s="18" t="s">
        <v>359</v>
      </c>
      <c r="C24" s="293">
        <v>23</v>
      </c>
      <c r="D24" s="20" t="s">
        <v>395</v>
      </c>
      <c r="E24" s="20">
        <v>80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2246</v>
      </c>
      <c r="B25" s="18" t="s">
        <v>359</v>
      </c>
      <c r="C25" s="293">
        <v>24</v>
      </c>
      <c r="D25" s="20" t="s">
        <v>395</v>
      </c>
      <c r="E25" s="20">
        <v>100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2247</v>
      </c>
      <c r="B26" s="18" t="s">
        <v>359</v>
      </c>
      <c r="C26" s="293">
        <v>25</v>
      </c>
      <c r="D26" s="20" t="s">
        <v>395</v>
      </c>
      <c r="E26" s="20">
        <v>180</v>
      </c>
      <c r="F26" s="18" t="s">
        <v>386</v>
      </c>
      <c r="G26" s="19" t="s">
        <v>185</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2347</v>
      </c>
      <c r="B27" s="18" t="s">
        <v>359</v>
      </c>
      <c r="C27" s="293">
        <v>26</v>
      </c>
      <c r="D27" s="20" t="s">
        <v>395</v>
      </c>
      <c r="E27" s="20">
        <v>120</v>
      </c>
      <c r="F27" s="18" t="s">
        <v>393</v>
      </c>
      <c r="G27" s="19"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2977</v>
      </c>
      <c r="B28" s="18" t="s">
        <v>359</v>
      </c>
      <c r="C28" s="293">
        <v>27</v>
      </c>
      <c r="D28" s="20" t="s">
        <v>395</v>
      </c>
      <c r="E28" s="20">
        <v>70</v>
      </c>
      <c r="F28" s="18" t="s">
        <v>393</v>
      </c>
      <c r="G28" s="19" t="s">
        <v>173</v>
      </c>
      <c r="H28" s="71" t="s">
        <v>387</v>
      </c>
      <c r="I28" s="71" t="s">
        <v>387</v>
      </c>
      <c r="J28" s="71"/>
      <c r="K28" s="71"/>
      <c r="R28" s="117" t="s">
        <v>257</v>
      </c>
      <c r="S28" s="231">
        <f t="shared" si="0"/>
        <v>0</v>
      </c>
      <c r="T28" s="159">
        <f t="shared" si="1"/>
        <v>0</v>
      </c>
      <c r="U28" s="168"/>
      <c r="V28" s="117" t="s">
        <v>257</v>
      </c>
      <c r="W28" s="231">
        <f t="shared" si="2"/>
        <v>0</v>
      </c>
      <c r="X28" s="6">
        <f t="shared" si="3"/>
        <v>22</v>
      </c>
    </row>
    <row r="29" spans="1:24" ht="14" thickBot="1" x14ac:dyDescent="0.2">
      <c r="A29" s="15" t="s">
        <v>2978</v>
      </c>
      <c r="B29" s="18" t="s">
        <v>359</v>
      </c>
      <c r="C29" s="293">
        <v>28</v>
      </c>
      <c r="D29" s="20" t="s">
        <v>395</v>
      </c>
      <c r="E29" s="20">
        <v>90</v>
      </c>
      <c r="F29" s="18" t="s">
        <v>398</v>
      </c>
      <c r="G29" s="21" t="s">
        <v>181</v>
      </c>
      <c r="H29" s="71" t="s">
        <v>387</v>
      </c>
      <c r="I29" s="71" t="s">
        <v>387</v>
      </c>
      <c r="J29" s="71"/>
      <c r="K29" s="71"/>
      <c r="R29" s="166" t="s">
        <v>260</v>
      </c>
      <c r="S29" s="232">
        <f t="shared" si="0"/>
        <v>0</v>
      </c>
      <c r="T29" s="192">
        <f t="shared" si="1"/>
        <v>0</v>
      </c>
      <c r="U29" s="168"/>
      <c r="V29" s="166" t="s">
        <v>260</v>
      </c>
      <c r="W29" s="232">
        <f t="shared" si="2"/>
        <v>0</v>
      </c>
      <c r="X29" s="7">
        <f t="shared" si="3"/>
        <v>20</v>
      </c>
    </row>
    <row r="30" spans="1:24" ht="14" thickBot="1" x14ac:dyDescent="0.2">
      <c r="A30" s="15" t="s">
        <v>3515</v>
      </c>
      <c r="B30" s="18" t="s">
        <v>359</v>
      </c>
      <c r="C30" s="293">
        <v>29</v>
      </c>
      <c r="D30" s="20" t="s">
        <v>395</v>
      </c>
      <c r="E30" s="20">
        <v>70</v>
      </c>
      <c r="F30" s="18" t="s">
        <v>393</v>
      </c>
      <c r="G30" s="19" t="s">
        <v>173</v>
      </c>
      <c r="H30" s="71" t="s">
        <v>387</v>
      </c>
      <c r="I30" s="71" t="s">
        <v>387</v>
      </c>
      <c r="J30" s="71"/>
      <c r="K30" s="71"/>
      <c r="R30" s="160" t="s">
        <v>86</v>
      </c>
      <c r="S30" s="161"/>
      <c r="T30" s="175">
        <f>SUM(T31:T57)</f>
        <v>0</v>
      </c>
      <c r="U30" s="168"/>
      <c r="V30" s="177" t="s">
        <v>88</v>
      </c>
      <c r="W30" s="213"/>
      <c r="X30" s="215">
        <f>SUM(X31:X57)</f>
        <v>123</v>
      </c>
    </row>
    <row r="31" spans="1:24" ht="13" x14ac:dyDescent="0.15">
      <c r="A31" s="15" t="s">
        <v>3516</v>
      </c>
      <c r="B31" s="18" t="s">
        <v>359</v>
      </c>
      <c r="C31" s="293">
        <v>30</v>
      </c>
      <c r="D31" s="20" t="s">
        <v>395</v>
      </c>
      <c r="E31" s="20">
        <v>130</v>
      </c>
      <c r="F31" s="18" t="s">
        <v>398</v>
      </c>
      <c r="G31" s="21"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41</v>
      </c>
    </row>
    <row r="32" spans="1:24" ht="13" x14ac:dyDescent="0.15">
      <c r="A32" s="15" t="s">
        <v>578</v>
      </c>
      <c r="B32" s="18" t="s">
        <v>359</v>
      </c>
      <c r="C32" s="293">
        <v>31</v>
      </c>
      <c r="D32" s="20" t="s">
        <v>389</v>
      </c>
      <c r="E32" s="20">
        <v>60</v>
      </c>
      <c r="F32" s="18"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46</v>
      </c>
    </row>
    <row r="33" spans="1:24" ht="13" x14ac:dyDescent="0.15">
      <c r="A33" s="15" t="s">
        <v>571</v>
      </c>
      <c r="B33" s="18" t="s">
        <v>359</v>
      </c>
      <c r="C33" s="293">
        <v>32</v>
      </c>
      <c r="D33" s="20" t="s">
        <v>389</v>
      </c>
      <c r="E33" s="20">
        <v>90</v>
      </c>
      <c r="F33" s="18" t="s">
        <v>398</v>
      </c>
      <c r="G33" s="19" t="s">
        <v>177</v>
      </c>
      <c r="H33" s="71" t="s">
        <v>387</v>
      </c>
      <c r="I33" s="71" t="s">
        <v>387</v>
      </c>
      <c r="J33" s="71"/>
      <c r="K33" s="71"/>
      <c r="R33" s="117" t="s">
        <v>181</v>
      </c>
      <c r="S33" s="158">
        <f t="shared" si="4"/>
        <v>0</v>
      </c>
      <c r="T33" s="159">
        <f t="shared" si="5"/>
        <v>0</v>
      </c>
      <c r="U33" s="168"/>
      <c r="V33" s="234" t="s">
        <v>181</v>
      </c>
      <c r="W33" s="237">
        <f t="shared" si="6"/>
        <v>0</v>
      </c>
      <c r="X33" s="6">
        <f t="shared" si="7"/>
        <v>20</v>
      </c>
    </row>
    <row r="34" spans="1:24" ht="13" x14ac:dyDescent="0.15">
      <c r="A34" s="15" t="s">
        <v>841</v>
      </c>
      <c r="B34" s="18" t="s">
        <v>359</v>
      </c>
      <c r="C34" s="293">
        <v>33</v>
      </c>
      <c r="D34" s="20" t="s">
        <v>389</v>
      </c>
      <c r="E34" s="20">
        <v>150</v>
      </c>
      <c r="F34" s="18" t="s">
        <v>386</v>
      </c>
      <c r="G34" s="19" t="s">
        <v>185</v>
      </c>
      <c r="H34" s="71" t="s">
        <v>387</v>
      </c>
      <c r="I34" s="71" t="s">
        <v>387</v>
      </c>
      <c r="J34" s="71"/>
      <c r="K34" s="71"/>
      <c r="R34" s="117" t="s">
        <v>185</v>
      </c>
      <c r="S34" s="158">
        <f t="shared" si="4"/>
        <v>0</v>
      </c>
      <c r="T34" s="159">
        <f t="shared" si="5"/>
        <v>0</v>
      </c>
      <c r="U34" s="168"/>
      <c r="V34" s="234" t="s">
        <v>185</v>
      </c>
      <c r="W34" s="237">
        <f t="shared" si="6"/>
        <v>0</v>
      </c>
      <c r="X34" s="6">
        <f t="shared" si="7"/>
        <v>16</v>
      </c>
    </row>
    <row r="35" spans="1:24" ht="13" x14ac:dyDescent="0.15">
      <c r="A35" s="15" t="s">
        <v>3601</v>
      </c>
      <c r="B35" s="18" t="s">
        <v>359</v>
      </c>
      <c r="C35" s="293">
        <v>34</v>
      </c>
      <c r="D35" s="20" t="s">
        <v>389</v>
      </c>
      <c r="E35" s="20">
        <v>80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3602</v>
      </c>
      <c r="B36" s="18" t="s">
        <v>359</v>
      </c>
      <c r="C36" s="293">
        <v>35</v>
      </c>
      <c r="D36" s="20" t="s">
        <v>389</v>
      </c>
      <c r="E36" s="20">
        <v>110</v>
      </c>
      <c r="F36" s="18" t="s">
        <v>398</v>
      </c>
      <c r="G36" s="21" t="s">
        <v>181</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975</v>
      </c>
      <c r="B37" s="18" t="s">
        <v>359</v>
      </c>
      <c r="C37" s="293">
        <v>36</v>
      </c>
      <c r="D37" s="20" t="s">
        <v>389</v>
      </c>
      <c r="E37" s="20">
        <v>60</v>
      </c>
      <c r="F37" s="18"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971</v>
      </c>
      <c r="B38" s="18" t="s">
        <v>359</v>
      </c>
      <c r="C38" s="293">
        <v>37</v>
      </c>
      <c r="D38" s="20" t="s">
        <v>389</v>
      </c>
      <c r="E38" s="20">
        <v>110</v>
      </c>
      <c r="F38" s="18" t="s">
        <v>398</v>
      </c>
      <c r="G38" s="19" t="s">
        <v>185</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1296</v>
      </c>
      <c r="B39" s="18" t="s">
        <v>359</v>
      </c>
      <c r="C39" s="293">
        <v>38</v>
      </c>
      <c r="D39" s="20" t="s">
        <v>389</v>
      </c>
      <c r="E39" s="20">
        <v>70</v>
      </c>
      <c r="F39" s="18" t="s">
        <v>393</v>
      </c>
      <c r="G39" s="21"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1278</v>
      </c>
      <c r="B40" s="18" t="s">
        <v>359</v>
      </c>
      <c r="C40" s="293">
        <v>39</v>
      </c>
      <c r="D40" s="20" t="s">
        <v>389</v>
      </c>
      <c r="E40" s="20">
        <v>130</v>
      </c>
      <c r="F40" s="18" t="s">
        <v>398</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3946</v>
      </c>
      <c r="B41" s="18" t="s">
        <v>359</v>
      </c>
      <c r="C41" s="293">
        <v>40</v>
      </c>
      <c r="D41" s="20" t="s">
        <v>389</v>
      </c>
      <c r="E41" s="20">
        <v>210</v>
      </c>
      <c r="F41" s="18" t="s">
        <v>393</v>
      </c>
      <c r="G41" s="19" t="s">
        <v>197</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2359</v>
      </c>
      <c r="B42" s="18" t="s">
        <v>359</v>
      </c>
      <c r="C42" s="293">
        <v>41</v>
      </c>
      <c r="D42" s="20" t="s">
        <v>389</v>
      </c>
      <c r="E42" s="20">
        <v>80</v>
      </c>
      <c r="F42" s="18" t="s">
        <v>393</v>
      </c>
      <c r="G42" s="21"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2360</v>
      </c>
      <c r="B43" s="18" t="s">
        <v>359</v>
      </c>
      <c r="C43" s="293">
        <v>42</v>
      </c>
      <c r="D43" s="20" t="s">
        <v>389</v>
      </c>
      <c r="E43" s="20">
        <v>120</v>
      </c>
      <c r="F43" s="18" t="s">
        <v>398</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2928</v>
      </c>
      <c r="B44" s="18" t="s">
        <v>359</v>
      </c>
      <c r="C44" s="293">
        <v>43</v>
      </c>
      <c r="D44" s="20" t="s">
        <v>389</v>
      </c>
      <c r="E44" s="20">
        <v>110</v>
      </c>
      <c r="F44" s="18" t="s">
        <v>393</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417</v>
      </c>
      <c r="B45" s="18" t="s">
        <v>359</v>
      </c>
      <c r="C45" s="293">
        <v>44</v>
      </c>
      <c r="D45" s="20" t="s">
        <v>404</v>
      </c>
      <c r="E45" s="20">
        <v>80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1794</v>
      </c>
      <c r="B46" s="18" t="s">
        <v>359</v>
      </c>
      <c r="C46" s="293">
        <v>45</v>
      </c>
      <c r="D46" s="20" t="s">
        <v>404</v>
      </c>
      <c r="E46" s="20">
        <v>140</v>
      </c>
      <c r="F46" s="18" t="s">
        <v>398</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1842</v>
      </c>
      <c r="B47" s="18" t="s">
        <v>359</v>
      </c>
      <c r="C47" s="293">
        <v>46</v>
      </c>
      <c r="D47" s="20" t="s">
        <v>404</v>
      </c>
      <c r="E47" s="20">
        <v>60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1825</v>
      </c>
      <c r="B48" s="18" t="s">
        <v>359</v>
      </c>
      <c r="C48" s="293">
        <v>47</v>
      </c>
      <c r="D48" s="20" t="s">
        <v>404</v>
      </c>
      <c r="E48" s="20">
        <v>80</v>
      </c>
      <c r="F48" s="18" t="s">
        <v>398</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1798</v>
      </c>
      <c r="B49" s="18" t="s">
        <v>359</v>
      </c>
      <c r="C49" s="293">
        <v>48</v>
      </c>
      <c r="D49" s="20" t="s">
        <v>404</v>
      </c>
      <c r="E49" s="20">
        <v>150</v>
      </c>
      <c r="F49" s="18" t="s">
        <v>386</v>
      </c>
      <c r="G49" s="21" t="s">
        <v>185</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1816</v>
      </c>
      <c r="B50" s="18" t="s">
        <v>359</v>
      </c>
      <c r="C50" s="293">
        <v>49</v>
      </c>
      <c r="D50" s="20" t="s">
        <v>404</v>
      </c>
      <c r="E50" s="20">
        <v>70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3529</v>
      </c>
      <c r="B51" s="18" t="s">
        <v>359</v>
      </c>
      <c r="C51" s="293">
        <v>50</v>
      </c>
      <c r="D51" s="20" t="s">
        <v>404</v>
      </c>
      <c r="E51" s="20">
        <v>210</v>
      </c>
      <c r="F51" s="18" t="s">
        <v>393</v>
      </c>
      <c r="G51" s="19" t="s">
        <v>197</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3947</v>
      </c>
      <c r="B52" s="18" t="s">
        <v>359</v>
      </c>
      <c r="C52" s="293">
        <v>51</v>
      </c>
      <c r="D52" s="20" t="s">
        <v>404</v>
      </c>
      <c r="E52" s="20">
        <v>320</v>
      </c>
      <c r="F52" s="18" t="s">
        <v>3519</v>
      </c>
      <c r="G52" s="19" t="s">
        <v>197</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3530</v>
      </c>
      <c r="B53" s="18" t="s">
        <v>359</v>
      </c>
      <c r="C53" s="293">
        <v>52</v>
      </c>
      <c r="D53" s="20" t="s">
        <v>404</v>
      </c>
      <c r="E53" s="20">
        <v>60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3531</v>
      </c>
      <c r="B54" s="18" t="s">
        <v>359</v>
      </c>
      <c r="C54" s="293">
        <v>53</v>
      </c>
      <c r="D54" s="20" t="s">
        <v>404</v>
      </c>
      <c r="E54" s="20">
        <v>130</v>
      </c>
      <c r="F54" s="18" t="s">
        <v>398</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3948</v>
      </c>
      <c r="B55" s="18" t="s">
        <v>359</v>
      </c>
      <c r="C55" s="293">
        <v>54</v>
      </c>
      <c r="D55" s="20" t="s">
        <v>385</v>
      </c>
      <c r="E55" s="20">
        <v>70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1298</v>
      </c>
      <c r="B56" s="18" t="s">
        <v>359</v>
      </c>
      <c r="C56" s="293">
        <v>55</v>
      </c>
      <c r="D56" s="20" t="s">
        <v>385</v>
      </c>
      <c r="E56" s="20">
        <v>60</v>
      </c>
      <c r="F56" s="18"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1280</v>
      </c>
      <c r="B57" s="18" t="s">
        <v>359</v>
      </c>
      <c r="C57" s="293">
        <v>56</v>
      </c>
      <c r="D57" s="20" t="s">
        <v>385</v>
      </c>
      <c r="E57" s="20">
        <v>130</v>
      </c>
      <c r="F57" s="18" t="s">
        <v>398</v>
      </c>
      <c r="G57" s="21"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1250</v>
      </c>
      <c r="B58" s="18" t="s">
        <v>359</v>
      </c>
      <c r="C58" s="293">
        <v>57</v>
      </c>
      <c r="D58" s="20" t="s">
        <v>385</v>
      </c>
      <c r="E58" s="20">
        <v>60</v>
      </c>
      <c r="F58" s="18" t="s">
        <v>393</v>
      </c>
      <c r="G58" s="21" t="s">
        <v>173</v>
      </c>
      <c r="H58" s="71" t="s">
        <v>387</v>
      </c>
      <c r="I58" s="71" t="s">
        <v>387</v>
      </c>
      <c r="J58" s="71"/>
      <c r="K58" s="71"/>
      <c r="U58" s="168"/>
      <c r="V58" s="177" t="s">
        <v>447</v>
      </c>
      <c r="W58" s="189"/>
      <c r="X58" s="190">
        <f>SUM(X59:X85)</f>
        <v>306</v>
      </c>
    </row>
    <row r="59" spans="1:24" ht="13" x14ac:dyDescent="0.15">
      <c r="A59" s="15" t="s">
        <v>1380</v>
      </c>
      <c r="B59" s="18" t="s">
        <v>359</v>
      </c>
      <c r="C59" s="293">
        <v>58</v>
      </c>
      <c r="D59" s="20" t="s">
        <v>385</v>
      </c>
      <c r="E59" s="20">
        <v>120</v>
      </c>
      <c r="F59" s="18" t="s">
        <v>398</v>
      </c>
      <c r="G59" s="21" t="s">
        <v>181</v>
      </c>
      <c r="H59" s="71" t="s">
        <v>387</v>
      </c>
      <c r="I59" s="71" t="s">
        <v>387</v>
      </c>
      <c r="J59" s="71"/>
      <c r="K59" s="71"/>
      <c r="U59" s="239"/>
      <c r="V59" s="116" t="s">
        <v>173</v>
      </c>
      <c r="W59" s="211">
        <f t="shared" ref="W59:X74" si="8">S3+S31+W3+W31</f>
        <v>0</v>
      </c>
      <c r="X59" s="64">
        <f t="shared" si="8"/>
        <v>82</v>
      </c>
    </row>
    <row r="60" spans="1:24" ht="13" x14ac:dyDescent="0.15">
      <c r="A60" s="15" t="s">
        <v>1387</v>
      </c>
      <c r="B60" s="18" t="s">
        <v>359</v>
      </c>
      <c r="C60" s="293">
        <v>59</v>
      </c>
      <c r="D60" s="20" t="s">
        <v>385</v>
      </c>
      <c r="E60" s="20">
        <v>70</v>
      </c>
      <c r="F60" s="18" t="s">
        <v>393</v>
      </c>
      <c r="G60" s="21" t="s">
        <v>173</v>
      </c>
      <c r="H60" s="71" t="s">
        <v>387</v>
      </c>
      <c r="I60" s="71" t="s">
        <v>387</v>
      </c>
      <c r="J60" s="71"/>
      <c r="K60" s="71"/>
      <c r="U60" s="239"/>
      <c r="V60" s="117" t="s">
        <v>177</v>
      </c>
      <c r="W60" s="158">
        <f t="shared" si="8"/>
        <v>0</v>
      </c>
      <c r="X60" s="159">
        <f t="shared" si="8"/>
        <v>92</v>
      </c>
    </row>
    <row r="61" spans="1:24" ht="13" x14ac:dyDescent="0.15">
      <c r="A61" s="15" t="s">
        <v>2581</v>
      </c>
      <c r="B61" s="18" t="s">
        <v>359</v>
      </c>
      <c r="C61" s="293">
        <v>60</v>
      </c>
      <c r="D61" s="20" t="s">
        <v>385</v>
      </c>
      <c r="E61" s="20">
        <v>60</v>
      </c>
      <c r="F61" s="18" t="s">
        <v>393</v>
      </c>
      <c r="G61" s="19" t="s">
        <v>173</v>
      </c>
      <c r="H61" s="71" t="s">
        <v>387</v>
      </c>
      <c r="I61" s="71" t="s">
        <v>387</v>
      </c>
      <c r="J61" s="71"/>
      <c r="K61" s="71"/>
      <c r="U61" s="239"/>
      <c r="V61" s="117" t="s">
        <v>181</v>
      </c>
      <c r="W61" s="158">
        <f t="shared" si="8"/>
        <v>0</v>
      </c>
      <c r="X61" s="159">
        <f t="shared" si="8"/>
        <v>40</v>
      </c>
    </row>
    <row r="62" spans="1:24" ht="13" x14ac:dyDescent="0.15">
      <c r="A62" s="15" t="s">
        <v>2582</v>
      </c>
      <c r="B62" s="18" t="s">
        <v>359</v>
      </c>
      <c r="C62" s="293">
        <v>61</v>
      </c>
      <c r="D62" s="20" t="s">
        <v>385</v>
      </c>
      <c r="E62" s="20">
        <v>90</v>
      </c>
      <c r="F62" s="18" t="s">
        <v>398</v>
      </c>
      <c r="G62" s="21" t="s">
        <v>185</v>
      </c>
      <c r="H62" s="71" t="s">
        <v>387</v>
      </c>
      <c r="I62" s="71" t="s">
        <v>387</v>
      </c>
      <c r="J62" s="71"/>
      <c r="K62" s="71"/>
      <c r="U62" s="239"/>
      <c r="V62" s="117" t="s">
        <v>185</v>
      </c>
      <c r="W62" s="158">
        <f t="shared" si="8"/>
        <v>0</v>
      </c>
      <c r="X62" s="159">
        <f t="shared" si="8"/>
        <v>32</v>
      </c>
    </row>
    <row r="63" spans="1:24" ht="13" x14ac:dyDescent="0.15">
      <c r="A63" s="15" t="s">
        <v>3949</v>
      </c>
      <c r="B63" s="18" t="s">
        <v>359</v>
      </c>
      <c r="C63" s="293">
        <v>62</v>
      </c>
      <c r="D63" s="20" t="s">
        <v>385</v>
      </c>
      <c r="E63" s="20">
        <v>160</v>
      </c>
      <c r="F63" s="18" t="s">
        <v>393</v>
      </c>
      <c r="G63" s="19" t="s">
        <v>197</v>
      </c>
      <c r="H63" s="71" t="s">
        <v>387</v>
      </c>
      <c r="I63" s="71" t="s">
        <v>387</v>
      </c>
      <c r="J63" s="71"/>
      <c r="K63" s="71" t="s">
        <v>387</v>
      </c>
      <c r="U63" s="239"/>
      <c r="V63" s="117" t="s">
        <v>189</v>
      </c>
      <c r="W63" s="158">
        <f t="shared" si="8"/>
        <v>0</v>
      </c>
      <c r="X63" s="159">
        <f t="shared" si="8"/>
        <v>0</v>
      </c>
    </row>
    <row r="64" spans="1:24" ht="13" x14ac:dyDescent="0.15">
      <c r="A64" s="15" t="s">
        <v>3950</v>
      </c>
      <c r="B64" s="18" t="s">
        <v>359</v>
      </c>
      <c r="C64" s="293">
        <v>63</v>
      </c>
      <c r="D64" s="20" t="s">
        <v>385</v>
      </c>
      <c r="E64" s="20">
        <v>220</v>
      </c>
      <c r="F64" s="18" t="s">
        <v>393</v>
      </c>
      <c r="G64" s="19" t="s">
        <v>197</v>
      </c>
      <c r="H64" s="71" t="s">
        <v>387</v>
      </c>
      <c r="I64" s="71" t="s">
        <v>387</v>
      </c>
      <c r="J64" s="71"/>
      <c r="K64" s="71" t="s">
        <v>387</v>
      </c>
      <c r="U64" s="240"/>
      <c r="V64" s="117" t="s">
        <v>193</v>
      </c>
      <c r="W64" s="158">
        <f t="shared" si="8"/>
        <v>0</v>
      </c>
      <c r="X64" s="159">
        <f t="shared" si="8"/>
        <v>0</v>
      </c>
    </row>
    <row r="65" spans="1:24" ht="14" thickBot="1" x14ac:dyDescent="0.2">
      <c r="A65" s="15" t="s">
        <v>3506</v>
      </c>
      <c r="B65" s="18" t="s">
        <v>359</v>
      </c>
      <c r="C65" s="293">
        <v>64</v>
      </c>
      <c r="D65" s="20" t="s">
        <v>385</v>
      </c>
      <c r="E65" s="20">
        <v>70</v>
      </c>
      <c r="F65" s="18" t="s">
        <v>398</v>
      </c>
      <c r="G65" s="19" t="s">
        <v>177</v>
      </c>
      <c r="H65" s="71" t="s">
        <v>387</v>
      </c>
      <c r="I65" s="71" t="s">
        <v>387</v>
      </c>
      <c r="J65" s="71"/>
      <c r="K65" s="71"/>
      <c r="U65" s="241"/>
      <c r="V65" s="117" t="s">
        <v>197</v>
      </c>
      <c r="W65" s="158">
        <f t="shared" si="8"/>
        <v>0</v>
      </c>
      <c r="X65" s="159">
        <f t="shared" si="8"/>
        <v>18</v>
      </c>
    </row>
    <row r="66" spans="1:24" ht="14" thickBot="1" x14ac:dyDescent="0.2">
      <c r="A66" s="15" t="s">
        <v>3507</v>
      </c>
      <c r="B66" s="18" t="s">
        <v>359</v>
      </c>
      <c r="C66" s="293">
        <v>65</v>
      </c>
      <c r="D66" s="20" t="s">
        <v>385</v>
      </c>
      <c r="E66" s="20">
        <v>110</v>
      </c>
      <c r="F66" s="18" t="s">
        <v>386</v>
      </c>
      <c r="G66" s="19" t="s">
        <v>185</v>
      </c>
      <c r="H66" s="71" t="s">
        <v>387</v>
      </c>
      <c r="I66" s="71" t="s">
        <v>387</v>
      </c>
      <c r="J66" s="71"/>
      <c r="K66" s="71"/>
      <c r="U66" s="241"/>
      <c r="V66" s="117" t="s">
        <v>201</v>
      </c>
      <c r="W66" s="158">
        <f t="shared" si="8"/>
        <v>0</v>
      </c>
      <c r="X66" s="159">
        <f t="shared" si="8"/>
        <v>0</v>
      </c>
    </row>
    <row r="67" spans="1:24" ht="14" thickBot="1" x14ac:dyDescent="0.2">
      <c r="A67" s="15" t="s">
        <v>541</v>
      </c>
      <c r="B67" s="18" t="s">
        <v>359</v>
      </c>
      <c r="C67" s="293">
        <v>66</v>
      </c>
      <c r="D67" s="20" t="s">
        <v>400</v>
      </c>
      <c r="E67" s="20">
        <v>60</v>
      </c>
      <c r="F67" s="18" t="s">
        <v>393</v>
      </c>
      <c r="G67" s="19" t="s">
        <v>173</v>
      </c>
      <c r="H67" s="71" t="s">
        <v>387</v>
      </c>
      <c r="I67" s="71" t="s">
        <v>387</v>
      </c>
      <c r="J67" s="71"/>
      <c r="K67" s="71"/>
      <c r="U67" s="241"/>
      <c r="V67" s="117" t="s">
        <v>205</v>
      </c>
      <c r="W67" s="158">
        <f t="shared" si="8"/>
        <v>0</v>
      </c>
      <c r="X67" s="159">
        <f t="shared" si="8"/>
        <v>0</v>
      </c>
    </row>
    <row r="68" spans="1:24" ht="14" thickBot="1" x14ac:dyDescent="0.2">
      <c r="A68" s="15" t="s">
        <v>529</v>
      </c>
      <c r="B68" s="18" t="s">
        <v>359</v>
      </c>
      <c r="C68" s="293">
        <v>67</v>
      </c>
      <c r="D68" s="20" t="s">
        <v>400</v>
      </c>
      <c r="E68" s="20">
        <v>120</v>
      </c>
      <c r="F68" s="18" t="s">
        <v>398</v>
      </c>
      <c r="G68" s="19" t="s">
        <v>181</v>
      </c>
      <c r="H68" s="71" t="s">
        <v>387</v>
      </c>
      <c r="I68" s="71" t="s">
        <v>387</v>
      </c>
      <c r="J68" s="71"/>
      <c r="K68" s="71"/>
      <c r="U68" s="241"/>
      <c r="V68" s="117" t="s">
        <v>209</v>
      </c>
      <c r="W68" s="158">
        <f t="shared" si="8"/>
        <v>0</v>
      </c>
      <c r="X68" s="159">
        <f t="shared" si="8"/>
        <v>0</v>
      </c>
    </row>
    <row r="69" spans="1:24" ht="14" thickBot="1" x14ac:dyDescent="0.2">
      <c r="A69" s="15" t="s">
        <v>454</v>
      </c>
      <c r="B69" s="18" t="s">
        <v>359</v>
      </c>
      <c r="C69" s="293">
        <v>68</v>
      </c>
      <c r="D69" s="20" t="s">
        <v>400</v>
      </c>
      <c r="E69" s="20">
        <v>110</v>
      </c>
      <c r="F69" s="18" t="s">
        <v>393</v>
      </c>
      <c r="G69" s="19" t="s">
        <v>173</v>
      </c>
      <c r="H69" s="71" t="s">
        <v>387</v>
      </c>
      <c r="I69" s="71" t="s">
        <v>387</v>
      </c>
      <c r="J69" s="71"/>
      <c r="K69" s="71"/>
      <c r="U69" s="241"/>
      <c r="V69" s="117" t="s">
        <v>9125</v>
      </c>
      <c r="W69" s="158">
        <f t="shared" si="8"/>
        <v>0</v>
      </c>
      <c r="X69" s="159">
        <f t="shared" si="8"/>
        <v>0</v>
      </c>
    </row>
    <row r="70" spans="1:24" ht="14" thickBot="1" x14ac:dyDescent="0.2">
      <c r="A70" s="15" t="s">
        <v>536</v>
      </c>
      <c r="B70" s="18" t="s">
        <v>359</v>
      </c>
      <c r="C70" s="293">
        <v>69</v>
      </c>
      <c r="D70" s="20" t="s">
        <v>400</v>
      </c>
      <c r="E70" s="20">
        <v>70</v>
      </c>
      <c r="F70" s="18" t="s">
        <v>393</v>
      </c>
      <c r="G70" s="19" t="s">
        <v>173</v>
      </c>
      <c r="H70" s="71" t="s">
        <v>387</v>
      </c>
      <c r="I70" s="71" t="s">
        <v>387</v>
      </c>
      <c r="J70" s="71"/>
      <c r="K70" s="71"/>
      <c r="U70" s="241"/>
      <c r="V70" s="118" t="s">
        <v>213</v>
      </c>
      <c r="W70" s="158">
        <f t="shared" si="8"/>
        <v>0</v>
      </c>
      <c r="X70" s="159">
        <f t="shared" si="8"/>
        <v>0</v>
      </c>
    </row>
    <row r="71" spans="1:24" ht="14" thickBot="1" x14ac:dyDescent="0.2">
      <c r="A71" s="15" t="s">
        <v>525</v>
      </c>
      <c r="B71" s="18" t="s">
        <v>359</v>
      </c>
      <c r="C71" s="293">
        <v>70</v>
      </c>
      <c r="D71" s="20" t="s">
        <v>400</v>
      </c>
      <c r="E71" s="20">
        <v>110</v>
      </c>
      <c r="F71" s="18" t="s">
        <v>398</v>
      </c>
      <c r="G71" s="19" t="s">
        <v>181</v>
      </c>
      <c r="H71" s="71" t="s">
        <v>387</v>
      </c>
      <c r="I71" s="71" t="s">
        <v>387</v>
      </c>
      <c r="J71" s="71"/>
      <c r="K71" s="71"/>
      <c r="U71" s="241"/>
      <c r="V71" s="117" t="s">
        <v>217</v>
      </c>
      <c r="W71" s="158">
        <f t="shared" si="8"/>
        <v>0</v>
      </c>
      <c r="X71" s="159">
        <f t="shared" si="8"/>
        <v>0</v>
      </c>
    </row>
    <row r="72" spans="1:24" ht="14" thickBot="1" x14ac:dyDescent="0.2">
      <c r="A72" s="15" t="s">
        <v>883</v>
      </c>
      <c r="B72" s="18" t="s">
        <v>359</v>
      </c>
      <c r="C72" s="293">
        <v>71</v>
      </c>
      <c r="D72" s="20" t="s">
        <v>400</v>
      </c>
      <c r="E72" s="20">
        <v>70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1946</v>
      </c>
      <c r="B73" s="18" t="s">
        <v>359</v>
      </c>
      <c r="C73" s="293">
        <v>72</v>
      </c>
      <c r="D73" s="20" t="s">
        <v>400</v>
      </c>
      <c r="E73" s="20">
        <v>120</v>
      </c>
      <c r="F73" s="18" t="s">
        <v>398</v>
      </c>
      <c r="G73" s="19" t="s">
        <v>177</v>
      </c>
      <c r="H73" s="71" t="s">
        <v>387</v>
      </c>
      <c r="I73" s="71" t="s">
        <v>387</v>
      </c>
      <c r="J73" s="71"/>
      <c r="K73" s="71"/>
      <c r="U73" s="241"/>
      <c r="V73" s="117" t="s">
        <v>225</v>
      </c>
      <c r="W73" s="158">
        <f t="shared" si="8"/>
        <v>0</v>
      </c>
      <c r="X73" s="159">
        <f t="shared" si="8"/>
        <v>0</v>
      </c>
    </row>
    <row r="74" spans="1:24" ht="14" thickBot="1" x14ac:dyDescent="0.2">
      <c r="A74" s="15" t="s">
        <v>2277</v>
      </c>
      <c r="B74" s="18" t="s">
        <v>359</v>
      </c>
      <c r="C74" s="293">
        <v>73</v>
      </c>
      <c r="D74" s="20" t="s">
        <v>400</v>
      </c>
      <c r="E74" s="20">
        <v>80</v>
      </c>
      <c r="F74" s="18" t="s">
        <v>393</v>
      </c>
      <c r="G74" s="19" t="s">
        <v>173</v>
      </c>
      <c r="H74" s="71" t="s">
        <v>387</v>
      </c>
      <c r="I74" s="71" t="s">
        <v>387</v>
      </c>
      <c r="J74" s="71"/>
      <c r="K74" s="71"/>
      <c r="U74" s="241"/>
      <c r="V74" s="117" t="s">
        <v>229</v>
      </c>
      <c r="W74" s="158">
        <f t="shared" si="8"/>
        <v>0</v>
      </c>
      <c r="X74" s="159">
        <f t="shared" si="8"/>
        <v>0</v>
      </c>
    </row>
    <row r="75" spans="1:24" ht="14" thickBot="1" x14ac:dyDescent="0.2">
      <c r="A75" s="15" t="s">
        <v>2278</v>
      </c>
      <c r="B75" s="18" t="s">
        <v>359</v>
      </c>
      <c r="C75" s="293">
        <v>74</v>
      </c>
      <c r="D75" s="20" t="s">
        <v>400</v>
      </c>
      <c r="E75" s="20">
        <v>100</v>
      </c>
      <c r="F75" s="18" t="s">
        <v>398</v>
      </c>
      <c r="G75" s="21" t="s">
        <v>177</v>
      </c>
      <c r="H75" s="71" t="s">
        <v>387</v>
      </c>
      <c r="I75" s="71" t="s">
        <v>387</v>
      </c>
      <c r="J75" s="71"/>
      <c r="K75" s="71"/>
      <c r="U75" s="241"/>
      <c r="V75" s="117" t="s">
        <v>233</v>
      </c>
      <c r="W75" s="158">
        <f t="shared" ref="W75:X85" si="9">S19+S47+W19+W47</f>
        <v>0</v>
      </c>
      <c r="X75" s="159">
        <f t="shared" si="9"/>
        <v>0</v>
      </c>
    </row>
    <row r="76" spans="1:24" ht="14" thickBot="1" x14ac:dyDescent="0.2">
      <c r="A76" s="15" t="s">
        <v>2376</v>
      </c>
      <c r="B76" s="18" t="s">
        <v>359</v>
      </c>
      <c r="C76" s="293">
        <v>75</v>
      </c>
      <c r="D76" s="20" t="s">
        <v>400</v>
      </c>
      <c r="E76" s="20">
        <v>160</v>
      </c>
      <c r="F76" s="18" t="s">
        <v>386</v>
      </c>
      <c r="G76" s="21" t="s">
        <v>181</v>
      </c>
      <c r="H76" s="71" t="s">
        <v>387</v>
      </c>
      <c r="I76" s="71" t="s">
        <v>387</v>
      </c>
      <c r="J76" s="71"/>
      <c r="K76" s="71"/>
      <c r="U76" s="241"/>
      <c r="V76" s="117" t="s">
        <v>9123</v>
      </c>
      <c r="W76" s="158">
        <f t="shared" si="9"/>
        <v>0</v>
      </c>
      <c r="X76" s="159">
        <f t="shared" si="9"/>
        <v>0</v>
      </c>
    </row>
    <row r="77" spans="1:24" ht="14" thickBot="1" x14ac:dyDescent="0.2">
      <c r="A77" s="15" t="s">
        <v>2379</v>
      </c>
      <c r="B77" s="18" t="s">
        <v>359</v>
      </c>
      <c r="C77" s="293">
        <v>76</v>
      </c>
      <c r="D77" s="20" t="s">
        <v>400</v>
      </c>
      <c r="E77" s="20">
        <v>60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2380</v>
      </c>
      <c r="B78" s="18" t="s">
        <v>359</v>
      </c>
      <c r="C78" s="293">
        <v>77</v>
      </c>
      <c r="D78" s="20" t="s">
        <v>400</v>
      </c>
      <c r="E78" s="20">
        <v>90</v>
      </c>
      <c r="F78" s="18" t="s">
        <v>398</v>
      </c>
      <c r="G78" s="21" t="s">
        <v>181</v>
      </c>
      <c r="H78" s="71" t="s">
        <v>387</v>
      </c>
      <c r="I78" s="71" t="s">
        <v>387</v>
      </c>
      <c r="J78" s="71"/>
      <c r="K78" s="71"/>
      <c r="U78" s="241"/>
      <c r="V78" s="117" t="s">
        <v>241</v>
      </c>
      <c r="W78" s="158">
        <f t="shared" si="9"/>
        <v>0</v>
      </c>
      <c r="X78" s="159">
        <f t="shared" si="9"/>
        <v>0</v>
      </c>
    </row>
    <row r="79" spans="1:24" ht="14" thickBot="1" x14ac:dyDescent="0.2">
      <c r="A79" s="15" t="s">
        <v>3633</v>
      </c>
      <c r="B79" s="18" t="s">
        <v>359</v>
      </c>
      <c r="C79" s="293">
        <v>78</v>
      </c>
      <c r="D79" s="20" t="s">
        <v>400</v>
      </c>
      <c r="E79" s="20">
        <v>70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3886</v>
      </c>
      <c r="B80" s="18" t="s">
        <v>359</v>
      </c>
      <c r="C80" s="293">
        <v>79</v>
      </c>
      <c r="D80" s="20" t="s">
        <v>400</v>
      </c>
      <c r="E80" s="20">
        <v>100</v>
      </c>
      <c r="F80" s="18" t="s">
        <v>398</v>
      </c>
      <c r="G80" s="21" t="s">
        <v>177</v>
      </c>
      <c r="H80" s="71" t="s">
        <v>387</v>
      </c>
      <c r="I80" s="71" t="s">
        <v>387</v>
      </c>
      <c r="J80" s="71"/>
      <c r="K80" s="71"/>
      <c r="U80" s="241"/>
      <c r="V80" s="117" t="s">
        <v>249</v>
      </c>
      <c r="W80" s="158">
        <f t="shared" si="9"/>
        <v>0</v>
      </c>
      <c r="X80" s="159">
        <f t="shared" si="9"/>
        <v>0</v>
      </c>
    </row>
    <row r="81" spans="1:24" ht="14" thickBot="1" x14ac:dyDescent="0.2">
      <c r="A81" s="15" t="s">
        <v>3634</v>
      </c>
      <c r="B81" s="18" t="s">
        <v>359</v>
      </c>
      <c r="C81" s="293">
        <v>80</v>
      </c>
      <c r="D81" s="20" t="s">
        <v>400</v>
      </c>
      <c r="E81" s="20">
        <v>180</v>
      </c>
      <c r="F81" s="18" t="s">
        <v>386</v>
      </c>
      <c r="G81" s="21" t="s">
        <v>185</v>
      </c>
      <c r="H81" s="71" t="s">
        <v>387</v>
      </c>
      <c r="I81" s="71" t="s">
        <v>387</v>
      </c>
      <c r="J81" s="71"/>
      <c r="K81" s="71"/>
      <c r="U81" s="241"/>
      <c r="V81" s="117" t="s">
        <v>253</v>
      </c>
      <c r="W81" s="158">
        <f t="shared" si="9"/>
        <v>0</v>
      </c>
      <c r="X81" s="159">
        <f t="shared" si="9"/>
        <v>0</v>
      </c>
    </row>
    <row r="82" spans="1:24" ht="14" thickBot="1" x14ac:dyDescent="0.2">
      <c r="A82" s="15" t="s">
        <v>3545</v>
      </c>
      <c r="B82" s="18" t="s">
        <v>359</v>
      </c>
      <c r="C82" s="293">
        <v>81</v>
      </c>
      <c r="D82" s="20" t="s">
        <v>400</v>
      </c>
      <c r="E82" s="20">
        <v>80</v>
      </c>
      <c r="F82" s="18" t="s">
        <v>393</v>
      </c>
      <c r="G82" s="21" t="s">
        <v>173</v>
      </c>
      <c r="H82" s="71" t="s">
        <v>387</v>
      </c>
      <c r="I82" s="71" t="s">
        <v>387</v>
      </c>
      <c r="J82" s="71"/>
      <c r="K82" s="71"/>
      <c r="U82" s="241"/>
      <c r="V82" s="117" t="s">
        <v>10048</v>
      </c>
      <c r="W82" s="158">
        <f t="shared" si="9"/>
        <v>0</v>
      </c>
      <c r="X82" s="159">
        <f t="shared" si="9"/>
        <v>0</v>
      </c>
    </row>
    <row r="83" spans="1:24" ht="13.25" customHeight="1" thickBot="1" x14ac:dyDescent="0.2">
      <c r="A83" s="15" t="s">
        <v>3546</v>
      </c>
      <c r="B83" s="18" t="s">
        <v>359</v>
      </c>
      <c r="C83" s="293">
        <v>82</v>
      </c>
      <c r="D83" s="20" t="s">
        <v>400</v>
      </c>
      <c r="E83" s="20">
        <v>130</v>
      </c>
      <c r="F83" s="18" t="s">
        <v>398</v>
      </c>
      <c r="G83" s="21" t="s">
        <v>185</v>
      </c>
      <c r="H83" s="71" t="s">
        <v>387</v>
      </c>
      <c r="I83" s="71" t="s">
        <v>387</v>
      </c>
      <c r="J83" s="71"/>
      <c r="K83" s="71"/>
      <c r="U83" s="241"/>
      <c r="V83" s="117" t="s">
        <v>10124</v>
      </c>
      <c r="W83" s="158">
        <f t="shared" si="9"/>
        <v>0</v>
      </c>
      <c r="X83" s="159">
        <f t="shared" si="9"/>
        <v>0</v>
      </c>
    </row>
    <row r="84" spans="1:24" ht="13.25" customHeight="1" thickBot="1" x14ac:dyDescent="0.2">
      <c r="A84" s="15" t="s">
        <v>3636</v>
      </c>
      <c r="B84" s="18" t="s">
        <v>359</v>
      </c>
      <c r="C84" s="293">
        <v>83</v>
      </c>
      <c r="D84" s="20" t="s">
        <v>400</v>
      </c>
      <c r="E84" s="20">
        <v>110</v>
      </c>
      <c r="F84" s="18" t="s">
        <v>393</v>
      </c>
      <c r="G84" s="21" t="s">
        <v>181</v>
      </c>
      <c r="H84" s="71" t="s">
        <v>387</v>
      </c>
      <c r="I84" s="71" t="s">
        <v>387</v>
      </c>
      <c r="J84" s="71"/>
      <c r="K84" s="71"/>
      <c r="U84" s="241"/>
      <c r="V84" s="117" t="s">
        <v>257</v>
      </c>
      <c r="W84" s="158">
        <f t="shared" si="9"/>
        <v>0</v>
      </c>
      <c r="X84" s="159">
        <f t="shared" si="9"/>
        <v>22</v>
      </c>
    </row>
    <row r="85" spans="1:24" ht="13.25" customHeight="1" thickBot="1" x14ac:dyDescent="0.2">
      <c r="A85" s="15" t="s">
        <v>3550</v>
      </c>
      <c r="B85" s="18" t="s">
        <v>359</v>
      </c>
      <c r="C85" s="293">
        <v>84</v>
      </c>
      <c r="D85" s="20" t="s">
        <v>400</v>
      </c>
      <c r="E85" s="20">
        <v>130</v>
      </c>
      <c r="F85" s="18" t="s">
        <v>393</v>
      </c>
      <c r="G85" s="21" t="s">
        <v>181</v>
      </c>
      <c r="H85" s="71" t="s">
        <v>387</v>
      </c>
      <c r="I85" s="71" t="s">
        <v>387</v>
      </c>
      <c r="J85" s="71"/>
      <c r="K85" s="71"/>
      <c r="U85" s="241"/>
      <c r="V85" s="166" t="s">
        <v>260</v>
      </c>
      <c r="W85" s="191">
        <f t="shared" si="9"/>
        <v>0</v>
      </c>
      <c r="X85" s="192">
        <f t="shared" si="9"/>
        <v>20</v>
      </c>
    </row>
    <row r="86" spans="1:24" ht="13.25" customHeight="1" x14ac:dyDescent="0.15">
      <c r="A86" s="15" t="s">
        <v>3951</v>
      </c>
      <c r="B86" s="18" t="s">
        <v>359</v>
      </c>
      <c r="C86" s="293">
        <v>85</v>
      </c>
      <c r="D86" s="20" t="s">
        <v>400</v>
      </c>
      <c r="E86" s="20">
        <v>220</v>
      </c>
      <c r="F86" s="18" t="s">
        <v>393</v>
      </c>
      <c r="G86" s="19" t="s">
        <v>197</v>
      </c>
      <c r="H86" s="71" t="s">
        <v>387</v>
      </c>
      <c r="I86" s="71" t="s">
        <v>387</v>
      </c>
      <c r="J86" s="71"/>
      <c r="K86" s="71" t="s">
        <v>387</v>
      </c>
    </row>
    <row r="87" spans="1:24" ht="13.25" customHeight="1" x14ac:dyDescent="0.15">
      <c r="A87" s="15" t="s">
        <v>3952</v>
      </c>
      <c r="B87" s="18" t="s">
        <v>359</v>
      </c>
      <c r="C87" s="293">
        <v>86</v>
      </c>
      <c r="D87" s="20" t="s">
        <v>400</v>
      </c>
      <c r="E87" s="20">
        <v>330</v>
      </c>
      <c r="F87" s="18" t="s">
        <v>3519</v>
      </c>
      <c r="G87" s="19" t="s">
        <v>197</v>
      </c>
      <c r="H87" s="71" t="s">
        <v>387</v>
      </c>
      <c r="I87" s="71" t="s">
        <v>387</v>
      </c>
      <c r="J87" s="71"/>
      <c r="K87" s="71" t="s">
        <v>387</v>
      </c>
    </row>
    <row r="88" spans="1:24" ht="13.25" customHeight="1" x14ac:dyDescent="0.15">
      <c r="A88" s="15" t="s">
        <v>3953</v>
      </c>
      <c r="B88" s="18" t="s">
        <v>359</v>
      </c>
      <c r="C88" s="293">
        <v>87</v>
      </c>
      <c r="D88" s="20" t="s">
        <v>400</v>
      </c>
      <c r="E88" s="20">
        <v>220</v>
      </c>
      <c r="F88" s="18" t="s">
        <v>393</v>
      </c>
      <c r="G88" s="19" t="s">
        <v>197</v>
      </c>
      <c r="H88" s="71" t="s">
        <v>387</v>
      </c>
      <c r="I88" s="71" t="s">
        <v>387</v>
      </c>
      <c r="J88" s="71"/>
      <c r="K88" s="71" t="s">
        <v>387</v>
      </c>
    </row>
    <row r="89" spans="1:24" ht="13.25" customHeight="1" x14ac:dyDescent="0.15">
      <c r="A89" s="15" t="s">
        <v>3954</v>
      </c>
      <c r="B89" s="18" t="s">
        <v>359</v>
      </c>
      <c r="C89" s="293">
        <v>88</v>
      </c>
      <c r="D89" s="20" t="s">
        <v>400</v>
      </c>
      <c r="E89" s="20">
        <v>330</v>
      </c>
      <c r="F89" s="18" t="s">
        <v>3519</v>
      </c>
      <c r="G89" s="19" t="s">
        <v>197</v>
      </c>
      <c r="H89" s="71" t="s">
        <v>387</v>
      </c>
      <c r="I89" s="71" t="s">
        <v>387</v>
      </c>
      <c r="J89" s="71"/>
      <c r="K89" s="71" t="s">
        <v>387</v>
      </c>
    </row>
    <row r="90" spans="1:24" ht="13.25" customHeight="1" x14ac:dyDescent="0.15">
      <c r="A90" s="15" t="s">
        <v>586</v>
      </c>
      <c r="B90" s="18" t="s">
        <v>359</v>
      </c>
      <c r="C90" s="293">
        <v>89</v>
      </c>
      <c r="D90" s="20" t="s">
        <v>858</v>
      </c>
      <c r="E90" s="20">
        <v>50</v>
      </c>
      <c r="F90" s="18" t="s">
        <v>393</v>
      </c>
      <c r="G90" s="21" t="s">
        <v>173</v>
      </c>
      <c r="H90" s="71" t="s">
        <v>387</v>
      </c>
      <c r="I90" s="71" t="s">
        <v>387</v>
      </c>
      <c r="J90" s="71"/>
      <c r="K90" s="71"/>
    </row>
    <row r="91" spans="1:24" ht="13.25" customHeight="1" x14ac:dyDescent="0.15">
      <c r="A91" s="15" t="s">
        <v>564</v>
      </c>
      <c r="B91" s="18" t="s">
        <v>359</v>
      </c>
      <c r="C91" s="293">
        <v>90</v>
      </c>
      <c r="D91" s="20" t="s">
        <v>858</v>
      </c>
      <c r="E91" s="20">
        <v>80</v>
      </c>
      <c r="F91" s="18" t="s">
        <v>398</v>
      </c>
      <c r="G91" s="21" t="s">
        <v>177</v>
      </c>
      <c r="H91" s="71" t="s">
        <v>387</v>
      </c>
      <c r="I91" s="71" t="s">
        <v>387</v>
      </c>
      <c r="J91" s="71"/>
      <c r="K91" s="71"/>
    </row>
    <row r="92" spans="1:24" ht="13.25" customHeight="1" x14ac:dyDescent="0.15">
      <c r="A92" s="15" t="s">
        <v>962</v>
      </c>
      <c r="B92" s="18" t="s">
        <v>359</v>
      </c>
      <c r="C92" s="293">
        <v>91</v>
      </c>
      <c r="D92" s="20" t="s">
        <v>858</v>
      </c>
      <c r="E92" s="20">
        <v>130</v>
      </c>
      <c r="F92" s="18" t="s">
        <v>386</v>
      </c>
      <c r="G92" s="21" t="s">
        <v>185</v>
      </c>
      <c r="H92" s="71" t="s">
        <v>387</v>
      </c>
      <c r="I92" s="71" t="s">
        <v>387</v>
      </c>
      <c r="J92" s="71"/>
      <c r="K92" s="71"/>
    </row>
    <row r="93" spans="1:24" ht="13.25" customHeight="1" x14ac:dyDescent="0.15">
      <c r="A93" s="15" t="s">
        <v>3955</v>
      </c>
      <c r="B93" s="18" t="s">
        <v>359</v>
      </c>
      <c r="C93" s="293">
        <v>92</v>
      </c>
      <c r="D93" s="20" t="s">
        <v>858</v>
      </c>
      <c r="E93" s="20">
        <v>130</v>
      </c>
      <c r="F93" s="18" t="s">
        <v>398</v>
      </c>
      <c r="G93" s="21" t="s">
        <v>181</v>
      </c>
      <c r="H93" s="71" t="s">
        <v>387</v>
      </c>
      <c r="I93" s="71" t="s">
        <v>387</v>
      </c>
      <c r="J93" s="71"/>
      <c r="K93" s="71"/>
    </row>
    <row r="94" spans="1:24" ht="13.25" customHeight="1" x14ac:dyDescent="0.15">
      <c r="A94" s="15" t="s">
        <v>857</v>
      </c>
      <c r="B94" s="18" t="s">
        <v>359</v>
      </c>
      <c r="C94" s="293">
        <v>93</v>
      </c>
      <c r="D94" s="20" t="s">
        <v>858</v>
      </c>
      <c r="E94" s="20">
        <v>70</v>
      </c>
      <c r="F94" s="18" t="s">
        <v>393</v>
      </c>
      <c r="G94" s="21" t="s">
        <v>173</v>
      </c>
      <c r="H94" s="71" t="s">
        <v>387</v>
      </c>
      <c r="I94" s="71" t="s">
        <v>387</v>
      </c>
      <c r="J94" s="71"/>
      <c r="K94" s="71"/>
    </row>
    <row r="95" spans="1:24" ht="13.25" customHeight="1" x14ac:dyDescent="0.15">
      <c r="A95" s="15" t="s">
        <v>1860</v>
      </c>
      <c r="B95" s="18" t="s">
        <v>359</v>
      </c>
      <c r="C95" s="293">
        <v>94</v>
      </c>
      <c r="D95" s="20" t="s">
        <v>858</v>
      </c>
      <c r="E95" s="20">
        <v>130</v>
      </c>
      <c r="F95" s="18" t="s">
        <v>398</v>
      </c>
      <c r="G95" s="21" t="s">
        <v>177</v>
      </c>
      <c r="H95" s="71" t="s">
        <v>387</v>
      </c>
      <c r="I95" s="71" t="s">
        <v>387</v>
      </c>
      <c r="J95" s="71"/>
      <c r="K95" s="71"/>
    </row>
    <row r="96" spans="1:24" ht="13.25" customHeight="1" x14ac:dyDescent="0.15">
      <c r="A96" s="15" t="s">
        <v>930</v>
      </c>
      <c r="B96" s="18" t="s">
        <v>359</v>
      </c>
      <c r="C96" s="293">
        <v>95</v>
      </c>
      <c r="D96" s="20" t="s">
        <v>858</v>
      </c>
      <c r="E96" s="20">
        <v>60</v>
      </c>
      <c r="F96" s="18" t="s">
        <v>393</v>
      </c>
      <c r="G96" s="21" t="s">
        <v>173</v>
      </c>
      <c r="H96" s="71" t="s">
        <v>387</v>
      </c>
      <c r="I96" s="71" t="s">
        <v>387</v>
      </c>
      <c r="J96" s="71"/>
      <c r="K96" s="71"/>
    </row>
    <row r="97" spans="1:11" ht="13.25" customHeight="1" x14ac:dyDescent="0.15">
      <c r="A97" s="15" t="s">
        <v>929</v>
      </c>
      <c r="B97" s="18" t="s">
        <v>359</v>
      </c>
      <c r="C97" s="293">
        <v>96</v>
      </c>
      <c r="D97" s="20" t="s">
        <v>858</v>
      </c>
      <c r="E97" s="20">
        <v>130</v>
      </c>
      <c r="F97" s="18" t="s">
        <v>398</v>
      </c>
      <c r="G97" s="19" t="s">
        <v>185</v>
      </c>
      <c r="H97" s="71" t="s">
        <v>387</v>
      </c>
      <c r="I97" s="71" t="s">
        <v>387</v>
      </c>
      <c r="J97" s="71"/>
      <c r="K97" s="71"/>
    </row>
    <row r="98" spans="1:11" ht="13.25" customHeight="1" x14ac:dyDescent="0.15">
      <c r="A98" s="15" t="s">
        <v>3956</v>
      </c>
      <c r="B98" s="18" t="s">
        <v>359</v>
      </c>
      <c r="C98" s="293">
        <v>97</v>
      </c>
      <c r="D98" s="20" t="s">
        <v>858</v>
      </c>
      <c r="E98" s="20">
        <v>230</v>
      </c>
      <c r="F98" s="18" t="s">
        <v>393</v>
      </c>
      <c r="G98" s="19" t="s">
        <v>197</v>
      </c>
      <c r="H98" s="71" t="s">
        <v>387</v>
      </c>
      <c r="I98" s="71" t="s">
        <v>387</v>
      </c>
      <c r="J98" s="71"/>
      <c r="K98" s="71" t="s">
        <v>387</v>
      </c>
    </row>
    <row r="99" spans="1:11" ht="13.25" customHeight="1" x14ac:dyDescent="0.15">
      <c r="A99" s="15" t="s">
        <v>3533</v>
      </c>
      <c r="B99" s="18" t="s">
        <v>359</v>
      </c>
      <c r="C99" s="293">
        <v>98</v>
      </c>
      <c r="D99" s="20" t="s">
        <v>858</v>
      </c>
      <c r="E99" s="20">
        <v>80</v>
      </c>
      <c r="F99" s="18" t="s">
        <v>393</v>
      </c>
      <c r="G99" s="21" t="s">
        <v>177</v>
      </c>
      <c r="H99" s="71" t="s">
        <v>387</v>
      </c>
      <c r="I99" s="71" t="s">
        <v>387</v>
      </c>
      <c r="J99" s="71"/>
      <c r="K99" s="71"/>
    </row>
    <row r="100" spans="1:11" ht="13.25" customHeight="1" x14ac:dyDescent="0.15">
      <c r="A100" s="15" t="s">
        <v>849</v>
      </c>
      <c r="B100" s="18" t="s">
        <v>359</v>
      </c>
      <c r="C100" s="293">
        <v>99</v>
      </c>
      <c r="D100" s="20" t="s">
        <v>847</v>
      </c>
      <c r="E100" s="20">
        <v>190</v>
      </c>
      <c r="F100" s="18" t="s">
        <v>398</v>
      </c>
      <c r="G100" s="21" t="s">
        <v>185</v>
      </c>
      <c r="H100" s="71" t="s">
        <v>387</v>
      </c>
      <c r="I100" s="71" t="s">
        <v>387</v>
      </c>
      <c r="J100" s="71"/>
      <c r="K100" s="71"/>
    </row>
    <row r="101" spans="1:11" ht="13.25" customHeight="1" x14ac:dyDescent="0.15">
      <c r="A101" s="15" t="s">
        <v>1241</v>
      </c>
      <c r="B101" s="18" t="s">
        <v>359</v>
      </c>
      <c r="C101" s="293">
        <v>100</v>
      </c>
      <c r="D101" s="20" t="s">
        <v>847</v>
      </c>
      <c r="E101" s="20">
        <v>90</v>
      </c>
      <c r="F101" s="18" t="s">
        <v>393</v>
      </c>
      <c r="G101" s="21" t="s">
        <v>173</v>
      </c>
      <c r="H101" s="71" t="s">
        <v>387</v>
      </c>
      <c r="I101" s="71" t="s">
        <v>387</v>
      </c>
      <c r="J101" s="71"/>
      <c r="K101" s="71"/>
    </row>
    <row r="102" spans="1:11" ht="13.25" customHeight="1" x14ac:dyDescent="0.15">
      <c r="A102" s="15" t="s">
        <v>1875</v>
      </c>
      <c r="B102" s="18" t="s">
        <v>359</v>
      </c>
      <c r="C102" s="293">
        <v>101</v>
      </c>
      <c r="D102" s="20" t="s">
        <v>847</v>
      </c>
      <c r="E102" s="20">
        <v>60</v>
      </c>
      <c r="F102" s="18" t="s">
        <v>393</v>
      </c>
      <c r="G102" s="21" t="s">
        <v>173</v>
      </c>
      <c r="H102" s="71" t="s">
        <v>387</v>
      </c>
      <c r="I102" s="71" t="s">
        <v>387</v>
      </c>
      <c r="J102" s="71"/>
      <c r="K102" s="71"/>
    </row>
    <row r="103" spans="1:11" ht="13.25" customHeight="1" x14ac:dyDescent="0.15">
      <c r="A103" s="15" t="s">
        <v>1858</v>
      </c>
      <c r="B103" s="18" t="s">
        <v>359</v>
      </c>
      <c r="C103" s="293">
        <v>102</v>
      </c>
      <c r="D103" s="20" t="s">
        <v>847</v>
      </c>
      <c r="E103" s="20">
        <v>110</v>
      </c>
      <c r="F103" s="18" t="s">
        <v>398</v>
      </c>
      <c r="G103" s="21" t="s">
        <v>185</v>
      </c>
      <c r="H103" s="71" t="s">
        <v>387</v>
      </c>
      <c r="I103" s="71" t="s">
        <v>387</v>
      </c>
      <c r="J103" s="71"/>
      <c r="K103" s="71"/>
    </row>
    <row r="104" spans="1:11" ht="13.25" customHeight="1" x14ac:dyDescent="0.15">
      <c r="A104" s="15" t="s">
        <v>2384</v>
      </c>
      <c r="B104" s="18" t="s">
        <v>359</v>
      </c>
      <c r="C104" s="293">
        <v>103</v>
      </c>
      <c r="D104" s="20" t="s">
        <v>847</v>
      </c>
      <c r="E104" s="20">
        <v>60</v>
      </c>
      <c r="F104" s="18" t="s">
        <v>393</v>
      </c>
      <c r="G104" s="21" t="s">
        <v>173</v>
      </c>
      <c r="H104" s="71" t="s">
        <v>387</v>
      </c>
      <c r="I104" s="71" t="s">
        <v>387</v>
      </c>
      <c r="J104" s="71"/>
      <c r="K104" s="71"/>
    </row>
    <row r="105" spans="1:11" ht="13.25" customHeight="1" x14ac:dyDescent="0.15">
      <c r="A105" s="15" t="s">
        <v>2385</v>
      </c>
      <c r="B105" s="18" t="s">
        <v>359</v>
      </c>
      <c r="C105" s="293">
        <v>104</v>
      </c>
      <c r="D105" s="20" t="s">
        <v>847</v>
      </c>
      <c r="E105" s="20">
        <v>110</v>
      </c>
      <c r="F105" s="18" t="s">
        <v>398</v>
      </c>
      <c r="G105" s="21" t="s">
        <v>177</v>
      </c>
      <c r="H105" s="71" t="s">
        <v>387</v>
      </c>
      <c r="I105" s="71" t="s">
        <v>387</v>
      </c>
      <c r="J105" s="71"/>
      <c r="K105" s="71"/>
    </row>
    <row r="106" spans="1:11" ht="13.25" customHeight="1" x14ac:dyDescent="0.15">
      <c r="A106" s="15" t="s">
        <v>2544</v>
      </c>
      <c r="B106" s="18" t="s">
        <v>359</v>
      </c>
      <c r="C106" s="293">
        <v>105</v>
      </c>
      <c r="D106" s="20" t="s">
        <v>847</v>
      </c>
      <c r="E106" s="20">
        <v>60</v>
      </c>
      <c r="F106" s="18" t="s">
        <v>393</v>
      </c>
      <c r="G106" s="21" t="s">
        <v>173</v>
      </c>
      <c r="H106" s="71" t="s">
        <v>387</v>
      </c>
      <c r="I106" s="71" t="s">
        <v>387</v>
      </c>
      <c r="J106" s="71"/>
      <c r="K106" s="71"/>
    </row>
    <row r="107" spans="1:11" ht="13.25" customHeight="1" x14ac:dyDescent="0.15">
      <c r="A107" s="15" t="s">
        <v>2545</v>
      </c>
      <c r="B107" s="18" t="s">
        <v>359</v>
      </c>
      <c r="C107" s="293">
        <v>106</v>
      </c>
      <c r="D107" s="20" t="s">
        <v>847</v>
      </c>
      <c r="E107" s="20">
        <v>80</v>
      </c>
      <c r="F107" s="18" t="s">
        <v>398</v>
      </c>
      <c r="G107" s="21" t="s">
        <v>177</v>
      </c>
      <c r="H107" s="71" t="s">
        <v>387</v>
      </c>
      <c r="I107" s="71" t="s">
        <v>387</v>
      </c>
      <c r="J107" s="71"/>
      <c r="K107" s="71"/>
    </row>
    <row r="108" spans="1:11" ht="13.25" customHeight="1" x14ac:dyDescent="0.15">
      <c r="A108" s="15" t="s">
        <v>2546</v>
      </c>
      <c r="B108" s="18" t="s">
        <v>359</v>
      </c>
      <c r="C108" s="293">
        <v>107</v>
      </c>
      <c r="D108" s="20" t="s">
        <v>847</v>
      </c>
      <c r="E108" s="20">
        <v>150</v>
      </c>
      <c r="F108" s="18" t="s">
        <v>386</v>
      </c>
      <c r="G108" s="21" t="s">
        <v>185</v>
      </c>
      <c r="H108" s="71" t="s">
        <v>387</v>
      </c>
      <c r="I108" s="71" t="s">
        <v>387</v>
      </c>
      <c r="J108" s="71"/>
      <c r="K108" s="71"/>
    </row>
    <row r="109" spans="1:11" ht="13.25" customHeight="1" x14ac:dyDescent="0.15">
      <c r="A109" s="15" t="s">
        <v>2546</v>
      </c>
      <c r="B109" s="18" t="s">
        <v>359</v>
      </c>
      <c r="C109" s="293">
        <v>108</v>
      </c>
      <c r="D109" s="20" t="s">
        <v>847</v>
      </c>
      <c r="E109" s="20">
        <v>150</v>
      </c>
      <c r="F109" s="18" t="s">
        <v>386</v>
      </c>
      <c r="G109" s="21" t="s">
        <v>181</v>
      </c>
      <c r="H109" s="71" t="s">
        <v>387</v>
      </c>
      <c r="I109" s="71" t="s">
        <v>387</v>
      </c>
      <c r="J109" s="71"/>
      <c r="K109" s="71"/>
    </row>
    <row r="110" spans="1:11" ht="13.25" customHeight="1" x14ac:dyDescent="0.15">
      <c r="A110" s="15" t="s">
        <v>3957</v>
      </c>
      <c r="B110" s="18" t="s">
        <v>359</v>
      </c>
      <c r="C110" s="293">
        <v>109</v>
      </c>
      <c r="D110" s="20" t="s">
        <v>847</v>
      </c>
      <c r="E110" s="20">
        <v>210</v>
      </c>
      <c r="F110" s="18" t="s">
        <v>393</v>
      </c>
      <c r="G110" s="19" t="s">
        <v>197</v>
      </c>
      <c r="H110" s="71" t="s">
        <v>387</v>
      </c>
      <c r="I110" s="71" t="s">
        <v>387</v>
      </c>
      <c r="J110" s="71"/>
      <c r="K110" s="71" t="s">
        <v>387</v>
      </c>
    </row>
    <row r="111" spans="1:11" ht="13.25" customHeight="1" x14ac:dyDescent="0.15">
      <c r="A111" s="15" t="s">
        <v>3958</v>
      </c>
      <c r="B111" s="18" t="s">
        <v>359</v>
      </c>
      <c r="C111" s="293">
        <v>110</v>
      </c>
      <c r="D111" s="20" t="s">
        <v>847</v>
      </c>
      <c r="E111" s="20">
        <v>320</v>
      </c>
      <c r="F111" s="18" t="s">
        <v>3519</v>
      </c>
      <c r="G111" s="19" t="s">
        <v>197</v>
      </c>
      <c r="H111" s="71" t="s">
        <v>387</v>
      </c>
      <c r="I111" s="71" t="s">
        <v>387</v>
      </c>
      <c r="J111" s="71"/>
      <c r="K111" s="71" t="s">
        <v>387</v>
      </c>
    </row>
    <row r="112" spans="1:11" ht="13.25" customHeight="1" x14ac:dyDescent="0.15">
      <c r="A112" s="15" t="s">
        <v>547</v>
      </c>
      <c r="B112" s="18" t="s">
        <v>359</v>
      </c>
      <c r="C112" s="293">
        <v>111</v>
      </c>
      <c r="D112" s="20" t="s">
        <v>392</v>
      </c>
      <c r="E112" s="20">
        <v>50</v>
      </c>
      <c r="F112" s="18" t="s">
        <v>393</v>
      </c>
      <c r="G112" s="21" t="s">
        <v>173</v>
      </c>
      <c r="H112" s="71" t="s">
        <v>387</v>
      </c>
      <c r="I112" s="71" t="s">
        <v>387</v>
      </c>
      <c r="J112" s="71"/>
      <c r="K112" s="71"/>
    </row>
    <row r="113" spans="1:11" ht="13.25" customHeight="1" x14ac:dyDescent="0.15">
      <c r="A113" s="15" t="s">
        <v>522</v>
      </c>
      <c r="B113" s="18" t="s">
        <v>359</v>
      </c>
      <c r="C113" s="293">
        <v>112</v>
      </c>
      <c r="D113" s="20" t="s">
        <v>392</v>
      </c>
      <c r="E113" s="20">
        <v>90</v>
      </c>
      <c r="F113" s="18" t="s">
        <v>398</v>
      </c>
      <c r="G113" s="21" t="s">
        <v>177</v>
      </c>
      <c r="H113" s="71" t="s">
        <v>387</v>
      </c>
      <c r="I113" s="71" t="s">
        <v>387</v>
      </c>
      <c r="J113" s="71"/>
      <c r="K113" s="71"/>
    </row>
    <row r="114" spans="1:11" ht="13.25" customHeight="1" x14ac:dyDescent="0.15">
      <c r="A114" s="15" t="s">
        <v>524</v>
      </c>
      <c r="B114" s="18" t="s">
        <v>359</v>
      </c>
      <c r="C114" s="293">
        <v>113</v>
      </c>
      <c r="D114" s="20" t="s">
        <v>392</v>
      </c>
      <c r="E114" s="20">
        <v>110</v>
      </c>
      <c r="F114" s="18" t="s">
        <v>393</v>
      </c>
      <c r="G114" s="21" t="s">
        <v>173</v>
      </c>
      <c r="H114" s="71" t="s">
        <v>387</v>
      </c>
      <c r="I114" s="71" t="s">
        <v>387</v>
      </c>
      <c r="J114" s="71"/>
      <c r="K114" s="71"/>
    </row>
    <row r="115" spans="1:11" ht="13.25" customHeight="1" x14ac:dyDescent="0.15">
      <c r="A115" s="15" t="s">
        <v>1896</v>
      </c>
      <c r="B115" s="18" t="s">
        <v>359</v>
      </c>
      <c r="C115" s="293">
        <v>114</v>
      </c>
      <c r="D115" s="20" t="s">
        <v>392</v>
      </c>
      <c r="E115" s="20">
        <v>140</v>
      </c>
      <c r="F115" s="18" t="s">
        <v>398</v>
      </c>
      <c r="G115" s="21" t="s">
        <v>181</v>
      </c>
      <c r="H115" s="71" t="s">
        <v>387</v>
      </c>
      <c r="I115" s="71" t="s">
        <v>387</v>
      </c>
      <c r="J115" s="71"/>
      <c r="K115" s="71"/>
    </row>
    <row r="116" spans="1:11" ht="13.25" customHeight="1" x14ac:dyDescent="0.15">
      <c r="A116" s="15" t="s">
        <v>1839</v>
      </c>
      <c r="B116" s="18" t="s">
        <v>359</v>
      </c>
      <c r="C116" s="293">
        <v>115</v>
      </c>
      <c r="D116" s="20" t="s">
        <v>392</v>
      </c>
      <c r="E116" s="20">
        <v>60</v>
      </c>
      <c r="F116" s="18" t="s">
        <v>393</v>
      </c>
      <c r="G116" s="21" t="s">
        <v>173</v>
      </c>
      <c r="H116" s="71" t="s">
        <v>387</v>
      </c>
      <c r="I116" s="71" t="s">
        <v>387</v>
      </c>
      <c r="J116" s="71"/>
      <c r="K116" s="71"/>
    </row>
    <row r="117" spans="1:11" ht="13.25" customHeight="1" x14ac:dyDescent="0.15">
      <c r="A117" s="15" t="s">
        <v>1817</v>
      </c>
      <c r="B117" s="18" t="s">
        <v>359</v>
      </c>
      <c r="C117" s="293">
        <v>116</v>
      </c>
      <c r="D117" s="20" t="s">
        <v>392</v>
      </c>
      <c r="E117" s="20">
        <v>120</v>
      </c>
      <c r="F117" s="18" t="s">
        <v>398</v>
      </c>
      <c r="G117" s="21" t="s">
        <v>177</v>
      </c>
      <c r="H117" s="71" t="s">
        <v>387</v>
      </c>
      <c r="I117" s="71" t="s">
        <v>387</v>
      </c>
      <c r="J117" s="71"/>
      <c r="K117" s="71"/>
    </row>
    <row r="118" spans="1:11" ht="13.25" customHeight="1" x14ac:dyDescent="0.15">
      <c r="A118" s="15" t="s">
        <v>3959</v>
      </c>
      <c r="B118" s="18" t="s">
        <v>359</v>
      </c>
      <c r="C118" s="293">
        <v>117</v>
      </c>
      <c r="D118" s="20" t="s">
        <v>392</v>
      </c>
      <c r="E118" s="20">
        <v>210</v>
      </c>
      <c r="F118" s="18" t="s">
        <v>393</v>
      </c>
      <c r="G118" s="19" t="s">
        <v>197</v>
      </c>
      <c r="H118" s="71" t="s">
        <v>387</v>
      </c>
      <c r="I118" s="71" t="s">
        <v>387</v>
      </c>
      <c r="J118" s="71"/>
      <c r="K118" s="71" t="s">
        <v>387</v>
      </c>
    </row>
    <row r="119" spans="1:11" ht="13.25" customHeight="1" x14ac:dyDescent="0.15">
      <c r="A119" s="15" t="s">
        <v>2306</v>
      </c>
      <c r="B119" s="18" t="s">
        <v>359</v>
      </c>
      <c r="C119" s="293">
        <v>118</v>
      </c>
      <c r="D119" s="20" t="s">
        <v>392</v>
      </c>
      <c r="E119" s="20">
        <v>120</v>
      </c>
      <c r="F119" s="18" t="s">
        <v>393</v>
      </c>
      <c r="G119" s="21" t="s">
        <v>177</v>
      </c>
      <c r="H119" s="71" t="s">
        <v>387</v>
      </c>
      <c r="I119" s="71" t="s">
        <v>387</v>
      </c>
      <c r="J119" s="71"/>
      <c r="K119" s="71"/>
    </row>
    <row r="120" spans="1:11" ht="13.25" customHeight="1" x14ac:dyDescent="0.15">
      <c r="A120" s="15" t="s">
        <v>3005</v>
      </c>
      <c r="B120" s="18" t="s">
        <v>359</v>
      </c>
      <c r="C120" s="293">
        <v>119</v>
      </c>
      <c r="D120" s="20" t="s">
        <v>392</v>
      </c>
      <c r="E120" s="20">
        <v>120</v>
      </c>
      <c r="F120" s="18" t="s">
        <v>393</v>
      </c>
      <c r="G120" s="21" t="s">
        <v>181</v>
      </c>
      <c r="H120" s="71" t="s">
        <v>387</v>
      </c>
      <c r="I120" s="71" t="s">
        <v>387</v>
      </c>
      <c r="J120" s="71"/>
      <c r="K120" s="71"/>
    </row>
    <row r="121" spans="1:11" ht="13.25" customHeight="1" x14ac:dyDescent="0.15">
      <c r="A121" s="15" t="s">
        <v>3625</v>
      </c>
      <c r="B121" s="18" t="s">
        <v>359</v>
      </c>
      <c r="C121" s="293">
        <v>120</v>
      </c>
      <c r="D121" s="20" t="s">
        <v>392</v>
      </c>
      <c r="E121" s="20">
        <v>90</v>
      </c>
      <c r="F121" s="18" t="s">
        <v>393</v>
      </c>
      <c r="G121" s="21" t="s">
        <v>177</v>
      </c>
      <c r="H121" s="71" t="s">
        <v>387</v>
      </c>
      <c r="I121" s="71" t="s">
        <v>387</v>
      </c>
      <c r="J121" s="71"/>
      <c r="K121" s="71"/>
    </row>
    <row r="122" spans="1:11" ht="13.25" customHeight="1" x14ac:dyDescent="0.15">
      <c r="A122" s="15" t="s">
        <v>3960</v>
      </c>
      <c r="B122" s="18" t="s">
        <v>359</v>
      </c>
      <c r="C122" s="293">
        <v>121</v>
      </c>
      <c r="D122" s="20" t="s">
        <v>469</v>
      </c>
      <c r="E122" s="20"/>
      <c r="F122" s="18" t="s">
        <v>1069</v>
      </c>
      <c r="G122" s="21" t="s">
        <v>177</v>
      </c>
      <c r="H122" s="71" t="s">
        <v>387</v>
      </c>
      <c r="I122" s="71" t="s">
        <v>387</v>
      </c>
      <c r="J122" s="71"/>
      <c r="K122" s="71"/>
    </row>
    <row r="123" spans="1:11" ht="13.25" customHeight="1" x14ac:dyDescent="0.15">
      <c r="A123" s="15" t="s">
        <v>3961</v>
      </c>
      <c r="B123" s="18" t="s">
        <v>359</v>
      </c>
      <c r="C123" s="293">
        <v>122</v>
      </c>
      <c r="D123" s="20" t="s">
        <v>469</v>
      </c>
      <c r="E123" s="20"/>
      <c r="F123" s="18" t="s">
        <v>1542</v>
      </c>
      <c r="G123" s="21" t="s">
        <v>177</v>
      </c>
      <c r="H123" s="71" t="s">
        <v>387</v>
      </c>
      <c r="I123" s="71" t="s">
        <v>387</v>
      </c>
      <c r="J123" s="71"/>
      <c r="K123" s="71"/>
    </row>
    <row r="124" spans="1:11" ht="13.25" customHeight="1" x14ac:dyDescent="0.15">
      <c r="A124" s="15" t="s">
        <v>3962</v>
      </c>
      <c r="B124" s="18" t="s">
        <v>359</v>
      </c>
      <c r="C124" s="293">
        <v>123</v>
      </c>
      <c r="D124" s="20" t="s">
        <v>469</v>
      </c>
      <c r="E124" s="20"/>
      <c r="F124" s="18" t="s">
        <v>1069</v>
      </c>
      <c r="G124" s="21" t="s">
        <v>177</v>
      </c>
      <c r="H124" s="71" t="s">
        <v>387</v>
      </c>
      <c r="I124" s="71" t="s">
        <v>387</v>
      </c>
      <c r="J124" s="71"/>
      <c r="K124" s="71"/>
    </row>
    <row r="125" spans="1:11" ht="13.25" customHeight="1" x14ac:dyDescent="0.15">
      <c r="A125" s="15" t="s">
        <v>2741</v>
      </c>
      <c r="B125" s="18" t="s">
        <v>359</v>
      </c>
      <c r="C125" s="293">
        <v>124</v>
      </c>
      <c r="D125" s="20" t="s">
        <v>469</v>
      </c>
      <c r="E125" s="20"/>
      <c r="F125" s="18" t="s">
        <v>1542</v>
      </c>
      <c r="G125" s="21" t="s">
        <v>177</v>
      </c>
      <c r="H125" s="71" t="s">
        <v>387</v>
      </c>
      <c r="I125" s="71" t="s">
        <v>387</v>
      </c>
      <c r="J125" s="71"/>
      <c r="K125" s="71"/>
    </row>
    <row r="126" spans="1:11" ht="13.25" customHeight="1" x14ac:dyDescent="0.15">
      <c r="A126" s="15" t="s">
        <v>2462</v>
      </c>
      <c r="B126" s="18" t="s">
        <v>359</v>
      </c>
      <c r="C126" s="293">
        <v>125</v>
      </c>
      <c r="D126" s="20" t="s">
        <v>469</v>
      </c>
      <c r="E126" s="20"/>
      <c r="F126" s="18" t="s">
        <v>1542</v>
      </c>
      <c r="G126" s="21" t="s">
        <v>177</v>
      </c>
      <c r="H126" s="71" t="s">
        <v>387</v>
      </c>
      <c r="I126" s="71" t="s">
        <v>387</v>
      </c>
      <c r="J126" s="71"/>
      <c r="K126" s="71"/>
    </row>
    <row r="127" spans="1:11" ht="13.25" customHeight="1" x14ac:dyDescent="0.15">
      <c r="A127" s="15" t="s">
        <v>2407</v>
      </c>
      <c r="B127" s="18" t="s">
        <v>359</v>
      </c>
      <c r="C127" s="293">
        <v>126</v>
      </c>
      <c r="D127" s="20" t="s">
        <v>469</v>
      </c>
      <c r="E127" s="20"/>
      <c r="F127" s="18" t="s">
        <v>1542</v>
      </c>
      <c r="G127" s="21" t="s">
        <v>177</v>
      </c>
      <c r="H127" s="71" t="s">
        <v>387</v>
      </c>
      <c r="I127" s="71" t="s">
        <v>387</v>
      </c>
      <c r="J127" s="71"/>
      <c r="K127" s="71"/>
    </row>
    <row r="128" spans="1:11" ht="13.25" customHeight="1" x14ac:dyDescent="0.15">
      <c r="A128" s="15" t="s">
        <v>3963</v>
      </c>
      <c r="B128" s="18" t="s">
        <v>359</v>
      </c>
      <c r="C128" s="293">
        <v>127</v>
      </c>
      <c r="D128" s="20" t="s">
        <v>469</v>
      </c>
      <c r="E128" s="20"/>
      <c r="F128" s="18" t="s">
        <v>1542</v>
      </c>
      <c r="G128" s="21" t="s">
        <v>177</v>
      </c>
      <c r="H128" s="71" t="s">
        <v>387</v>
      </c>
      <c r="I128" s="71" t="s">
        <v>387</v>
      </c>
      <c r="J128" s="71"/>
      <c r="K128" s="71"/>
    </row>
    <row r="129" spans="1:11" ht="13.25" customHeight="1" x14ac:dyDescent="0.15">
      <c r="A129" s="15" t="s">
        <v>7146</v>
      </c>
      <c r="B129" s="18" t="s">
        <v>359</v>
      </c>
      <c r="C129" s="293">
        <v>128</v>
      </c>
      <c r="D129" s="20" t="s">
        <v>469</v>
      </c>
      <c r="E129" s="20"/>
      <c r="F129" s="18" t="s">
        <v>1069</v>
      </c>
      <c r="G129" s="21" t="s">
        <v>177</v>
      </c>
      <c r="H129" s="71" t="s">
        <v>387</v>
      </c>
      <c r="I129" s="71" t="s">
        <v>387</v>
      </c>
      <c r="J129" s="71"/>
      <c r="K129" s="71"/>
    </row>
    <row r="130" spans="1:11" ht="13.25" customHeight="1" x14ac:dyDescent="0.15">
      <c r="A130" s="15" t="s">
        <v>2409</v>
      </c>
      <c r="B130" s="18" t="s">
        <v>359</v>
      </c>
      <c r="C130" s="293">
        <v>129</v>
      </c>
      <c r="D130" s="20" t="s">
        <v>469</v>
      </c>
      <c r="E130" s="20"/>
      <c r="F130" s="18" t="s">
        <v>1542</v>
      </c>
      <c r="G130" s="21" t="s">
        <v>177</v>
      </c>
      <c r="H130" s="71" t="s">
        <v>387</v>
      </c>
      <c r="I130" s="71" t="s">
        <v>387</v>
      </c>
      <c r="J130" s="71"/>
      <c r="K130" s="71"/>
    </row>
    <row r="131" spans="1:11" ht="13.25" customHeight="1" x14ac:dyDescent="0.15">
      <c r="A131" s="15" t="s">
        <v>3964</v>
      </c>
      <c r="B131" s="18" t="s">
        <v>359</v>
      </c>
      <c r="C131" s="293">
        <v>130</v>
      </c>
      <c r="D131" s="20" t="s">
        <v>469</v>
      </c>
      <c r="E131" s="20"/>
      <c r="F131" s="18" t="s">
        <v>1069</v>
      </c>
      <c r="G131" s="21" t="s">
        <v>177</v>
      </c>
      <c r="H131" s="71" t="s">
        <v>387</v>
      </c>
      <c r="I131" s="71" t="s">
        <v>387</v>
      </c>
      <c r="J131" s="71"/>
      <c r="K131" s="71"/>
    </row>
    <row r="132" spans="1:11" ht="13.25" customHeight="1" x14ac:dyDescent="0.15">
      <c r="A132" s="15" t="s">
        <v>3965</v>
      </c>
      <c r="B132" s="18" t="s">
        <v>359</v>
      </c>
      <c r="C132" s="293">
        <v>131</v>
      </c>
      <c r="D132" s="20" t="s">
        <v>469</v>
      </c>
      <c r="E132" s="20"/>
      <c r="F132" s="18" t="s">
        <v>1542</v>
      </c>
      <c r="G132" s="21" t="s">
        <v>177</v>
      </c>
      <c r="H132" s="71" t="s">
        <v>387</v>
      </c>
      <c r="I132" s="71" t="s">
        <v>387</v>
      </c>
      <c r="J132" s="71"/>
      <c r="K132" s="71"/>
    </row>
    <row r="133" spans="1:11" ht="13.25" customHeight="1" x14ac:dyDescent="0.15">
      <c r="A133" s="15" t="s">
        <v>3966</v>
      </c>
      <c r="B133" s="18" t="s">
        <v>359</v>
      </c>
      <c r="C133" s="293">
        <v>132</v>
      </c>
      <c r="D133" s="20" t="s">
        <v>469</v>
      </c>
      <c r="E133" s="20"/>
      <c r="F133" s="18" t="s">
        <v>1069</v>
      </c>
      <c r="G133" s="21" t="s">
        <v>177</v>
      </c>
      <c r="H133" s="71" t="s">
        <v>387</v>
      </c>
      <c r="I133" s="71" t="s">
        <v>387</v>
      </c>
      <c r="J133" s="71"/>
      <c r="K133" s="71"/>
    </row>
    <row r="134" spans="1:11" ht="13.25" customHeight="1" x14ac:dyDescent="0.15">
      <c r="A134" s="15" t="s">
        <v>3967</v>
      </c>
      <c r="B134" s="18" t="s">
        <v>359</v>
      </c>
      <c r="C134" s="293">
        <v>133</v>
      </c>
      <c r="D134" s="20" t="s">
        <v>469</v>
      </c>
      <c r="E134" s="20"/>
      <c r="F134" s="18" t="s">
        <v>1542</v>
      </c>
      <c r="G134" s="21" t="s">
        <v>177</v>
      </c>
      <c r="H134" s="71" t="s">
        <v>387</v>
      </c>
      <c r="I134" s="71" t="s">
        <v>387</v>
      </c>
      <c r="J134" s="71"/>
      <c r="K134" s="71"/>
    </row>
    <row r="135" spans="1:11" ht="13.25" customHeight="1" x14ac:dyDescent="0.15">
      <c r="A135" s="15" t="s">
        <v>3968</v>
      </c>
      <c r="B135" s="18" t="s">
        <v>359</v>
      </c>
      <c r="C135" s="293">
        <v>134</v>
      </c>
      <c r="D135" s="20" t="s">
        <v>469</v>
      </c>
      <c r="E135" s="20"/>
      <c r="F135" s="18" t="s">
        <v>1069</v>
      </c>
      <c r="G135" s="21" t="s">
        <v>177</v>
      </c>
      <c r="H135" s="71" t="s">
        <v>387</v>
      </c>
      <c r="I135" s="71" t="s">
        <v>387</v>
      </c>
      <c r="J135" s="71"/>
      <c r="K135" s="71"/>
    </row>
    <row r="136" spans="1:11" ht="13.25" customHeight="1" x14ac:dyDescent="0.15">
      <c r="A136" s="15" t="s">
        <v>3969</v>
      </c>
      <c r="B136" s="18" t="s">
        <v>359</v>
      </c>
      <c r="C136" s="293">
        <v>135</v>
      </c>
      <c r="D136" s="20" t="s">
        <v>469</v>
      </c>
      <c r="E136" s="20"/>
      <c r="F136" s="18" t="s">
        <v>1069</v>
      </c>
      <c r="G136" s="21" t="s">
        <v>177</v>
      </c>
      <c r="H136" s="71" t="s">
        <v>387</v>
      </c>
      <c r="I136" s="71" t="s">
        <v>387</v>
      </c>
      <c r="J136" s="71"/>
      <c r="K136" s="71"/>
    </row>
    <row r="137" spans="1:11" ht="13.25" customHeight="1" x14ac:dyDescent="0.15">
      <c r="A137" s="15" t="s">
        <v>3970</v>
      </c>
      <c r="B137" s="18" t="s">
        <v>359</v>
      </c>
      <c r="C137" s="293">
        <v>136</v>
      </c>
      <c r="D137" s="20" t="s">
        <v>469</v>
      </c>
      <c r="E137" s="20"/>
      <c r="F137" s="18" t="s">
        <v>1542</v>
      </c>
      <c r="G137" s="21" t="s">
        <v>177</v>
      </c>
      <c r="H137" s="71" t="s">
        <v>387</v>
      </c>
      <c r="I137" s="71" t="s">
        <v>387</v>
      </c>
      <c r="J137" s="71"/>
      <c r="K137" s="71"/>
    </row>
    <row r="138" spans="1:11" ht="13.25" customHeight="1" x14ac:dyDescent="0.15">
      <c r="A138" s="15" t="s">
        <v>3971</v>
      </c>
      <c r="B138" s="18" t="s">
        <v>359</v>
      </c>
      <c r="C138" s="293">
        <v>137</v>
      </c>
      <c r="D138" s="20" t="s">
        <v>469</v>
      </c>
      <c r="E138" s="20"/>
      <c r="F138" s="18" t="s">
        <v>721</v>
      </c>
      <c r="G138" s="21" t="s">
        <v>177</v>
      </c>
      <c r="H138" s="71" t="s">
        <v>387</v>
      </c>
      <c r="I138" s="71" t="s">
        <v>387</v>
      </c>
      <c r="J138" s="71"/>
      <c r="K138" s="71"/>
    </row>
    <row r="139" spans="1:11" ht="13.25" customHeight="1" x14ac:dyDescent="0.15">
      <c r="A139" s="15" t="s">
        <v>3972</v>
      </c>
      <c r="B139" s="18" t="s">
        <v>359</v>
      </c>
      <c r="C139" s="293">
        <v>138</v>
      </c>
      <c r="D139" s="20" t="s">
        <v>469</v>
      </c>
      <c r="E139" s="20"/>
      <c r="F139" s="18" t="s">
        <v>721</v>
      </c>
      <c r="G139" s="21" t="s">
        <v>177</v>
      </c>
      <c r="H139" s="71" t="s">
        <v>387</v>
      </c>
      <c r="I139" s="71" t="s">
        <v>387</v>
      </c>
      <c r="J139" s="71"/>
      <c r="K139" s="71"/>
    </row>
    <row r="140" spans="1:11" ht="13.25" customHeight="1" x14ac:dyDescent="0.15">
      <c r="A140" s="15" t="s">
        <v>3973</v>
      </c>
      <c r="B140" s="18" t="s">
        <v>359</v>
      </c>
      <c r="C140" s="293">
        <v>139</v>
      </c>
      <c r="D140" s="20" t="s">
        <v>469</v>
      </c>
      <c r="E140" s="20"/>
      <c r="F140" s="18" t="s">
        <v>1542</v>
      </c>
      <c r="G140" s="21" t="s">
        <v>177</v>
      </c>
      <c r="H140" s="71" t="s">
        <v>387</v>
      </c>
      <c r="I140" s="71" t="s">
        <v>387</v>
      </c>
      <c r="J140" s="71"/>
      <c r="K140" s="71"/>
    </row>
    <row r="141" spans="1:11" ht="13.25" customHeight="1" x14ac:dyDescent="0.15">
      <c r="A141" s="15" t="s">
        <v>3974</v>
      </c>
      <c r="B141" s="18" t="s">
        <v>359</v>
      </c>
      <c r="C141" s="293">
        <v>140</v>
      </c>
      <c r="D141" s="20" t="s">
        <v>496</v>
      </c>
      <c r="E141" s="20"/>
      <c r="F141" s="20" t="s">
        <v>497</v>
      </c>
      <c r="G141" s="21" t="s">
        <v>177</v>
      </c>
      <c r="H141" s="71" t="s">
        <v>387</v>
      </c>
      <c r="I141" s="71" t="s">
        <v>387</v>
      </c>
      <c r="J141" s="71"/>
      <c r="K141" s="71"/>
    </row>
    <row r="142" spans="1:11" ht="13.25" customHeight="1" x14ac:dyDescent="0.15">
      <c r="A142" s="15" t="s">
        <v>3975</v>
      </c>
      <c r="B142" s="18" t="s">
        <v>359</v>
      </c>
      <c r="C142" s="293">
        <v>141</v>
      </c>
      <c r="D142" s="20" t="s">
        <v>496</v>
      </c>
      <c r="E142" s="20"/>
      <c r="F142" s="20" t="s">
        <v>497</v>
      </c>
      <c r="G142" s="21" t="s">
        <v>177</v>
      </c>
      <c r="H142" s="71" t="s">
        <v>387</v>
      </c>
      <c r="I142" s="71" t="s">
        <v>387</v>
      </c>
      <c r="J142" s="71"/>
      <c r="K142" s="71"/>
    </row>
    <row r="143" spans="1:11" ht="13.25" customHeight="1" x14ac:dyDescent="0.15">
      <c r="A143" s="15" t="s">
        <v>3942</v>
      </c>
      <c r="B143" s="18" t="s">
        <v>359</v>
      </c>
      <c r="C143" s="293">
        <v>142</v>
      </c>
      <c r="D143" s="20" t="s">
        <v>407</v>
      </c>
      <c r="E143" s="20">
        <v>180</v>
      </c>
      <c r="F143" s="18" t="s">
        <v>393</v>
      </c>
      <c r="G143" s="21" t="s">
        <v>257</v>
      </c>
      <c r="H143" s="71" t="s">
        <v>387</v>
      </c>
      <c r="I143" s="71" t="s">
        <v>387</v>
      </c>
      <c r="J143" s="71"/>
      <c r="K143" s="71" t="s">
        <v>387</v>
      </c>
    </row>
    <row r="144" spans="1:11" ht="13.25" customHeight="1" x14ac:dyDescent="0.15">
      <c r="A144" s="15" t="s">
        <v>3943</v>
      </c>
      <c r="B144" s="18" t="s">
        <v>359</v>
      </c>
      <c r="C144" s="293">
        <v>143</v>
      </c>
      <c r="D144" s="20" t="s">
        <v>407</v>
      </c>
      <c r="E144" s="20">
        <v>190</v>
      </c>
      <c r="F144" s="18" t="s">
        <v>393</v>
      </c>
      <c r="G144" s="21" t="s">
        <v>257</v>
      </c>
      <c r="H144" s="71" t="s">
        <v>387</v>
      </c>
      <c r="I144" s="71" t="s">
        <v>387</v>
      </c>
      <c r="J144" s="71"/>
      <c r="K144" s="71" t="s">
        <v>387</v>
      </c>
    </row>
    <row r="145" spans="1:11" ht="13.25" customHeight="1" x14ac:dyDescent="0.15">
      <c r="A145" s="15" t="s">
        <v>3511</v>
      </c>
      <c r="B145" s="18" t="s">
        <v>359</v>
      </c>
      <c r="C145" s="293">
        <v>144</v>
      </c>
      <c r="D145" s="20" t="s">
        <v>395</v>
      </c>
      <c r="E145" s="20">
        <v>190</v>
      </c>
      <c r="F145" s="18" t="s">
        <v>393</v>
      </c>
      <c r="G145" s="21" t="s">
        <v>257</v>
      </c>
      <c r="H145" s="71" t="s">
        <v>387</v>
      </c>
      <c r="I145" s="71" t="s">
        <v>387</v>
      </c>
      <c r="J145" s="71"/>
      <c r="K145" s="71" t="s">
        <v>387</v>
      </c>
    </row>
    <row r="146" spans="1:11" ht="13.25" customHeight="1" x14ac:dyDescent="0.15">
      <c r="A146" s="15" t="s">
        <v>3946</v>
      </c>
      <c r="B146" s="18" t="s">
        <v>359</v>
      </c>
      <c r="C146" s="293">
        <v>145</v>
      </c>
      <c r="D146" s="20" t="s">
        <v>389</v>
      </c>
      <c r="E146" s="20">
        <v>210</v>
      </c>
      <c r="F146" s="18" t="s">
        <v>393</v>
      </c>
      <c r="G146" s="21" t="s">
        <v>257</v>
      </c>
      <c r="H146" s="71" t="s">
        <v>387</v>
      </c>
      <c r="I146" s="71" t="s">
        <v>387</v>
      </c>
      <c r="J146" s="71"/>
      <c r="K146" s="71" t="s">
        <v>387</v>
      </c>
    </row>
    <row r="147" spans="1:11" ht="13.25" customHeight="1" x14ac:dyDescent="0.15">
      <c r="A147" s="15" t="s">
        <v>3946</v>
      </c>
      <c r="B147" s="18" t="s">
        <v>359</v>
      </c>
      <c r="C147" s="293">
        <v>146</v>
      </c>
      <c r="D147" s="20" t="s">
        <v>389</v>
      </c>
      <c r="E147" s="20">
        <v>210</v>
      </c>
      <c r="F147" s="18" t="s">
        <v>393</v>
      </c>
      <c r="G147" s="21" t="s">
        <v>257</v>
      </c>
      <c r="H147" s="71" t="s">
        <v>387</v>
      </c>
      <c r="I147" s="71" t="s">
        <v>387</v>
      </c>
      <c r="J147" s="71"/>
      <c r="K147" s="71" t="s">
        <v>387</v>
      </c>
    </row>
    <row r="148" spans="1:11" ht="13.25" customHeight="1" x14ac:dyDescent="0.15">
      <c r="A148" s="15" t="s">
        <v>3529</v>
      </c>
      <c r="B148" s="18" t="s">
        <v>359</v>
      </c>
      <c r="C148" s="293">
        <v>147</v>
      </c>
      <c r="D148" s="20" t="s">
        <v>404</v>
      </c>
      <c r="E148" s="20">
        <v>210</v>
      </c>
      <c r="F148" s="18" t="s">
        <v>393</v>
      </c>
      <c r="G148" s="21" t="s">
        <v>257</v>
      </c>
      <c r="H148" s="71" t="s">
        <v>387</v>
      </c>
      <c r="I148" s="71" t="s">
        <v>387</v>
      </c>
      <c r="J148" s="71"/>
      <c r="K148" s="71" t="s">
        <v>387</v>
      </c>
    </row>
    <row r="149" spans="1:11" ht="13.25" customHeight="1" x14ac:dyDescent="0.15">
      <c r="A149" s="15" t="s">
        <v>3949</v>
      </c>
      <c r="B149" s="18" t="s">
        <v>359</v>
      </c>
      <c r="C149" s="293">
        <v>148</v>
      </c>
      <c r="D149" s="20" t="s">
        <v>385</v>
      </c>
      <c r="E149" s="20">
        <v>160</v>
      </c>
      <c r="F149" s="18" t="s">
        <v>393</v>
      </c>
      <c r="G149" s="21" t="s">
        <v>257</v>
      </c>
      <c r="H149" s="71" t="s">
        <v>387</v>
      </c>
      <c r="I149" s="71" t="s">
        <v>387</v>
      </c>
      <c r="J149" s="71"/>
      <c r="K149" s="71" t="s">
        <v>387</v>
      </c>
    </row>
    <row r="150" spans="1:11" ht="13.25" customHeight="1" x14ac:dyDescent="0.15">
      <c r="A150" s="15" t="s">
        <v>3950</v>
      </c>
      <c r="B150" s="18" t="s">
        <v>359</v>
      </c>
      <c r="C150" s="293">
        <v>149</v>
      </c>
      <c r="D150" s="20" t="s">
        <v>385</v>
      </c>
      <c r="E150" s="20">
        <v>220</v>
      </c>
      <c r="F150" s="18" t="s">
        <v>393</v>
      </c>
      <c r="G150" s="21" t="s">
        <v>257</v>
      </c>
      <c r="H150" s="71" t="s">
        <v>387</v>
      </c>
      <c r="I150" s="71" t="s">
        <v>387</v>
      </c>
      <c r="J150" s="71"/>
      <c r="K150" s="71" t="s">
        <v>387</v>
      </c>
    </row>
    <row r="151" spans="1:11" ht="13.25" customHeight="1" x14ac:dyDescent="0.15">
      <c r="A151" s="15" t="s">
        <v>3951</v>
      </c>
      <c r="B151" s="18" t="s">
        <v>359</v>
      </c>
      <c r="C151" s="293">
        <v>150</v>
      </c>
      <c r="D151" s="20" t="s">
        <v>400</v>
      </c>
      <c r="E151" s="20">
        <v>220</v>
      </c>
      <c r="F151" s="18" t="s">
        <v>393</v>
      </c>
      <c r="G151" s="21" t="s">
        <v>257</v>
      </c>
      <c r="H151" s="71" t="s">
        <v>387</v>
      </c>
      <c r="I151" s="71" t="s">
        <v>387</v>
      </c>
      <c r="J151" s="71"/>
      <c r="K151" s="71" t="s">
        <v>387</v>
      </c>
    </row>
    <row r="152" spans="1:11" ht="13.25" customHeight="1" x14ac:dyDescent="0.15">
      <c r="A152" s="15" t="s">
        <v>3951</v>
      </c>
      <c r="B152" s="18" t="s">
        <v>359</v>
      </c>
      <c r="C152" s="293">
        <v>151</v>
      </c>
      <c r="D152" s="20" t="s">
        <v>400</v>
      </c>
      <c r="E152" s="20">
        <v>220</v>
      </c>
      <c r="F152" s="18" t="s">
        <v>393</v>
      </c>
      <c r="G152" s="21" t="s">
        <v>257</v>
      </c>
      <c r="H152" s="71" t="s">
        <v>387</v>
      </c>
      <c r="I152" s="71" t="s">
        <v>387</v>
      </c>
      <c r="J152" s="71"/>
      <c r="K152" s="71" t="s">
        <v>387</v>
      </c>
    </row>
    <row r="153" spans="1:11" ht="13.25" customHeight="1" x14ac:dyDescent="0.15">
      <c r="A153" s="15" t="s">
        <v>3953</v>
      </c>
      <c r="B153" s="18" t="s">
        <v>359</v>
      </c>
      <c r="C153" s="293">
        <v>152</v>
      </c>
      <c r="D153" s="20" t="s">
        <v>400</v>
      </c>
      <c r="E153" s="20">
        <v>220</v>
      </c>
      <c r="F153" s="18" t="s">
        <v>393</v>
      </c>
      <c r="G153" s="21" t="s">
        <v>257</v>
      </c>
      <c r="H153" s="71" t="s">
        <v>387</v>
      </c>
      <c r="I153" s="71" t="s">
        <v>387</v>
      </c>
      <c r="J153" s="71"/>
      <c r="K153" s="71" t="s">
        <v>387</v>
      </c>
    </row>
    <row r="154" spans="1:11" ht="13.25" customHeight="1" x14ac:dyDescent="0.15">
      <c r="A154" s="15" t="s">
        <v>3953</v>
      </c>
      <c r="B154" s="18" t="s">
        <v>359</v>
      </c>
      <c r="C154" s="293">
        <v>153</v>
      </c>
      <c r="D154" s="20" t="s">
        <v>400</v>
      </c>
      <c r="E154" s="20">
        <v>220</v>
      </c>
      <c r="F154" s="18" t="s">
        <v>393</v>
      </c>
      <c r="G154" s="21" t="s">
        <v>257</v>
      </c>
      <c r="H154" s="71" t="s">
        <v>387</v>
      </c>
      <c r="I154" s="71" t="s">
        <v>387</v>
      </c>
      <c r="J154" s="71"/>
      <c r="K154" s="71" t="s">
        <v>387</v>
      </c>
    </row>
    <row r="155" spans="1:11" ht="13.25" customHeight="1" x14ac:dyDescent="0.15">
      <c r="A155" s="15" t="s">
        <v>3956</v>
      </c>
      <c r="B155" s="18" t="s">
        <v>359</v>
      </c>
      <c r="C155" s="293">
        <v>154</v>
      </c>
      <c r="D155" s="20" t="s">
        <v>858</v>
      </c>
      <c r="E155" s="20">
        <v>230</v>
      </c>
      <c r="F155" s="18" t="s">
        <v>393</v>
      </c>
      <c r="G155" s="21" t="s">
        <v>257</v>
      </c>
      <c r="H155" s="71" t="s">
        <v>387</v>
      </c>
      <c r="I155" s="71" t="s">
        <v>387</v>
      </c>
      <c r="J155" s="71"/>
      <c r="K155" s="71" t="s">
        <v>387</v>
      </c>
    </row>
    <row r="156" spans="1:11" ht="13.25" customHeight="1" x14ac:dyDescent="0.15">
      <c r="A156" s="15" t="s">
        <v>3956</v>
      </c>
      <c r="B156" s="18" t="s">
        <v>359</v>
      </c>
      <c r="C156" s="293">
        <v>155</v>
      </c>
      <c r="D156" s="20" t="s">
        <v>858</v>
      </c>
      <c r="E156" s="20">
        <v>230</v>
      </c>
      <c r="F156" s="18" t="s">
        <v>393</v>
      </c>
      <c r="G156" s="21" t="s">
        <v>257</v>
      </c>
      <c r="H156" s="71" t="s">
        <v>387</v>
      </c>
      <c r="I156" s="71" t="s">
        <v>387</v>
      </c>
      <c r="J156" s="71"/>
      <c r="K156" s="71" t="s">
        <v>387</v>
      </c>
    </row>
    <row r="157" spans="1:11" ht="13.25" customHeight="1" x14ac:dyDescent="0.15">
      <c r="A157" s="15" t="s">
        <v>3957</v>
      </c>
      <c r="B157" s="18" t="s">
        <v>359</v>
      </c>
      <c r="C157" s="293">
        <v>156</v>
      </c>
      <c r="D157" s="20" t="s">
        <v>847</v>
      </c>
      <c r="E157" s="20">
        <v>210</v>
      </c>
      <c r="F157" s="18" t="s">
        <v>393</v>
      </c>
      <c r="G157" s="21" t="s">
        <v>257</v>
      </c>
      <c r="H157" s="71" t="s">
        <v>387</v>
      </c>
      <c r="I157" s="71" t="s">
        <v>387</v>
      </c>
      <c r="J157" s="71"/>
      <c r="K157" s="71" t="s">
        <v>387</v>
      </c>
    </row>
    <row r="158" spans="1:11" ht="13.25" customHeight="1" x14ac:dyDescent="0.15">
      <c r="A158" s="15" t="s">
        <v>3959</v>
      </c>
      <c r="B158" s="18" t="s">
        <v>359</v>
      </c>
      <c r="C158" s="293">
        <v>157</v>
      </c>
      <c r="D158" s="20" t="s">
        <v>392</v>
      </c>
      <c r="E158" s="20">
        <v>210</v>
      </c>
      <c r="F158" s="18" t="s">
        <v>393</v>
      </c>
      <c r="G158" s="21" t="s">
        <v>257</v>
      </c>
      <c r="H158" s="71" t="s">
        <v>387</v>
      </c>
      <c r="I158" s="71" t="s">
        <v>387</v>
      </c>
      <c r="J158" s="71"/>
      <c r="K158" s="71" t="s">
        <v>387</v>
      </c>
    </row>
    <row r="159" spans="1:11" ht="13.25" customHeight="1" x14ac:dyDescent="0.15">
      <c r="A159" s="15" t="s">
        <v>3960</v>
      </c>
      <c r="B159" s="18" t="s">
        <v>359</v>
      </c>
      <c r="C159" s="293">
        <v>158</v>
      </c>
      <c r="D159" s="20" t="s">
        <v>469</v>
      </c>
      <c r="E159" s="20"/>
      <c r="F159" s="18" t="s">
        <v>1069</v>
      </c>
      <c r="G159" s="21" t="s">
        <v>257</v>
      </c>
      <c r="H159" s="71" t="s">
        <v>387</v>
      </c>
      <c r="I159" s="71" t="s">
        <v>387</v>
      </c>
      <c r="J159" s="71"/>
      <c r="K159" s="71" t="s">
        <v>387</v>
      </c>
    </row>
    <row r="160" spans="1:11" ht="13.25" customHeight="1" x14ac:dyDescent="0.15">
      <c r="A160" s="15" t="s">
        <v>3962</v>
      </c>
      <c r="B160" s="18" t="s">
        <v>359</v>
      </c>
      <c r="C160" s="293">
        <v>159</v>
      </c>
      <c r="D160" s="20" t="s">
        <v>469</v>
      </c>
      <c r="E160" s="20"/>
      <c r="F160" s="18" t="s">
        <v>1069</v>
      </c>
      <c r="G160" s="21" t="s">
        <v>257</v>
      </c>
      <c r="H160" s="71" t="s">
        <v>387</v>
      </c>
      <c r="I160" s="71" t="s">
        <v>387</v>
      </c>
      <c r="J160" s="71"/>
      <c r="K160" s="71" t="s">
        <v>387</v>
      </c>
    </row>
    <row r="161" spans="1:11" ht="13.25" customHeight="1" x14ac:dyDescent="0.15">
      <c r="A161" s="15" t="s">
        <v>7146</v>
      </c>
      <c r="B161" s="18" t="s">
        <v>359</v>
      </c>
      <c r="C161" s="293">
        <v>160</v>
      </c>
      <c r="D161" s="20" t="s">
        <v>469</v>
      </c>
      <c r="E161" s="20"/>
      <c r="F161" s="18" t="s">
        <v>1069</v>
      </c>
      <c r="G161" s="21" t="s">
        <v>257</v>
      </c>
      <c r="H161" s="71" t="s">
        <v>387</v>
      </c>
      <c r="I161" s="71" t="s">
        <v>387</v>
      </c>
      <c r="J161" s="71"/>
      <c r="K161" s="71" t="s">
        <v>387</v>
      </c>
    </row>
    <row r="162" spans="1:11" ht="13.25" customHeight="1" x14ac:dyDescent="0.15">
      <c r="A162" s="15" t="s">
        <v>3964</v>
      </c>
      <c r="B162" s="18" t="s">
        <v>359</v>
      </c>
      <c r="C162" s="293">
        <v>161</v>
      </c>
      <c r="D162" s="20" t="s">
        <v>469</v>
      </c>
      <c r="E162" s="20"/>
      <c r="F162" s="18" t="s">
        <v>1069</v>
      </c>
      <c r="G162" s="21" t="s">
        <v>257</v>
      </c>
      <c r="H162" s="71" t="s">
        <v>387</v>
      </c>
      <c r="I162" s="71" t="s">
        <v>387</v>
      </c>
      <c r="J162" s="71"/>
      <c r="K162" s="71" t="s">
        <v>387</v>
      </c>
    </row>
    <row r="163" spans="1:11" ht="13.25" customHeight="1" x14ac:dyDescent="0.15">
      <c r="A163" s="15" t="s">
        <v>3966</v>
      </c>
      <c r="B163" s="18" t="s">
        <v>359</v>
      </c>
      <c r="C163" s="293">
        <v>162</v>
      </c>
      <c r="D163" s="20" t="s">
        <v>469</v>
      </c>
      <c r="E163" s="20"/>
      <c r="F163" s="18" t="s">
        <v>1069</v>
      </c>
      <c r="G163" s="21" t="s">
        <v>257</v>
      </c>
      <c r="H163" s="71" t="s">
        <v>387</v>
      </c>
      <c r="I163" s="71" t="s">
        <v>387</v>
      </c>
      <c r="J163" s="71"/>
      <c r="K163" s="71" t="s">
        <v>387</v>
      </c>
    </row>
    <row r="164" spans="1:11" ht="13.25" customHeight="1" x14ac:dyDescent="0.15">
      <c r="A164" s="15" t="s">
        <v>3968</v>
      </c>
      <c r="B164" s="18" t="s">
        <v>359</v>
      </c>
      <c r="C164" s="293">
        <v>163</v>
      </c>
      <c r="D164" s="20" t="s">
        <v>469</v>
      </c>
      <c r="E164" s="20"/>
      <c r="F164" s="18" t="s">
        <v>1069</v>
      </c>
      <c r="G164" s="21" t="s">
        <v>257</v>
      </c>
      <c r="H164" s="71" t="s">
        <v>387</v>
      </c>
      <c r="I164" s="71" t="s">
        <v>387</v>
      </c>
      <c r="J164" s="71"/>
      <c r="K164" s="71" t="s">
        <v>387</v>
      </c>
    </row>
    <row r="165" spans="1:11" ht="13.25" customHeight="1" x14ac:dyDescent="0.15">
      <c r="A165" s="15" t="s">
        <v>3944</v>
      </c>
      <c r="B165" s="18" t="s">
        <v>359</v>
      </c>
      <c r="C165" s="293">
        <v>164</v>
      </c>
      <c r="D165" s="20" t="s">
        <v>407</v>
      </c>
      <c r="E165" s="20">
        <v>320</v>
      </c>
      <c r="F165" s="18" t="s">
        <v>3519</v>
      </c>
      <c r="G165" s="21" t="s">
        <v>260</v>
      </c>
      <c r="H165" s="71" t="s">
        <v>387</v>
      </c>
      <c r="I165" s="71" t="s">
        <v>387</v>
      </c>
      <c r="J165" s="71"/>
      <c r="K165" s="71" t="s">
        <v>387</v>
      </c>
    </row>
    <row r="166" spans="1:11" ht="13.25" customHeight="1" x14ac:dyDescent="0.15">
      <c r="A166" s="15" t="s">
        <v>3945</v>
      </c>
      <c r="B166" s="18" t="s">
        <v>359</v>
      </c>
      <c r="C166" s="293">
        <v>165</v>
      </c>
      <c r="D166" s="20" t="s">
        <v>395</v>
      </c>
      <c r="E166" s="20">
        <v>310</v>
      </c>
      <c r="F166" s="18" t="s">
        <v>3519</v>
      </c>
      <c r="G166" s="21" t="s">
        <v>260</v>
      </c>
      <c r="H166" s="71" t="s">
        <v>387</v>
      </c>
      <c r="I166" s="71" t="s">
        <v>387</v>
      </c>
      <c r="J166" s="71"/>
      <c r="K166" s="71" t="s">
        <v>387</v>
      </c>
    </row>
    <row r="167" spans="1:11" ht="13.25" customHeight="1" x14ac:dyDescent="0.15">
      <c r="A167" s="15" t="s">
        <v>3947</v>
      </c>
      <c r="B167" s="18" t="s">
        <v>359</v>
      </c>
      <c r="C167" s="293">
        <v>166</v>
      </c>
      <c r="D167" s="20" t="s">
        <v>404</v>
      </c>
      <c r="E167" s="20">
        <v>320</v>
      </c>
      <c r="F167" s="18" t="s">
        <v>3519</v>
      </c>
      <c r="G167" s="21" t="s">
        <v>260</v>
      </c>
      <c r="H167" s="71" t="s">
        <v>387</v>
      </c>
      <c r="I167" s="71" t="s">
        <v>387</v>
      </c>
      <c r="J167" s="71"/>
      <c r="K167" s="71" t="s">
        <v>387</v>
      </c>
    </row>
    <row r="168" spans="1:11" ht="13.25" customHeight="1" x14ac:dyDescent="0.15">
      <c r="A168" s="15" t="s">
        <v>3952</v>
      </c>
      <c r="B168" s="18" t="s">
        <v>359</v>
      </c>
      <c r="C168" s="293">
        <v>167</v>
      </c>
      <c r="D168" s="20" t="s">
        <v>400</v>
      </c>
      <c r="E168" s="20">
        <v>330</v>
      </c>
      <c r="F168" s="18" t="s">
        <v>3519</v>
      </c>
      <c r="G168" s="21" t="s">
        <v>260</v>
      </c>
      <c r="H168" s="71" t="s">
        <v>387</v>
      </c>
      <c r="I168" s="71" t="s">
        <v>387</v>
      </c>
      <c r="J168" s="71"/>
      <c r="K168" s="71" t="s">
        <v>387</v>
      </c>
    </row>
    <row r="169" spans="1:11" ht="13.25" customHeight="1" x14ac:dyDescent="0.15">
      <c r="A169" s="15" t="s">
        <v>3952</v>
      </c>
      <c r="B169" s="18" t="s">
        <v>359</v>
      </c>
      <c r="C169" s="293">
        <v>168</v>
      </c>
      <c r="D169" s="20" t="s">
        <v>400</v>
      </c>
      <c r="E169" s="20">
        <v>330</v>
      </c>
      <c r="F169" s="18" t="s">
        <v>3519</v>
      </c>
      <c r="G169" s="21" t="s">
        <v>260</v>
      </c>
      <c r="H169" s="71" t="s">
        <v>387</v>
      </c>
      <c r="I169" s="71" t="s">
        <v>387</v>
      </c>
      <c r="J169" s="71"/>
      <c r="K169" s="71" t="s">
        <v>387</v>
      </c>
    </row>
    <row r="170" spans="1:11" ht="13.25" customHeight="1" x14ac:dyDescent="0.15">
      <c r="A170" s="15" t="s">
        <v>3954</v>
      </c>
      <c r="B170" s="18" t="s">
        <v>359</v>
      </c>
      <c r="C170" s="293">
        <v>169</v>
      </c>
      <c r="D170" s="20" t="s">
        <v>400</v>
      </c>
      <c r="E170" s="20">
        <v>330</v>
      </c>
      <c r="F170" s="18" t="s">
        <v>3519</v>
      </c>
      <c r="G170" s="21" t="s">
        <v>260</v>
      </c>
      <c r="H170" s="71" t="s">
        <v>387</v>
      </c>
      <c r="I170" s="71" t="s">
        <v>387</v>
      </c>
      <c r="J170" s="71"/>
      <c r="K170" s="71" t="s">
        <v>387</v>
      </c>
    </row>
    <row r="171" spans="1:11" ht="13.25" customHeight="1" x14ac:dyDescent="0.15">
      <c r="A171" s="15" t="s">
        <v>3954</v>
      </c>
      <c r="B171" s="18" t="s">
        <v>359</v>
      </c>
      <c r="C171" s="293">
        <v>170</v>
      </c>
      <c r="D171" s="20" t="s">
        <v>400</v>
      </c>
      <c r="E171" s="20">
        <v>330</v>
      </c>
      <c r="F171" s="18" t="s">
        <v>3519</v>
      </c>
      <c r="G171" s="21" t="s">
        <v>260</v>
      </c>
      <c r="H171" s="71" t="s">
        <v>387</v>
      </c>
      <c r="I171" s="71" t="s">
        <v>387</v>
      </c>
      <c r="J171" s="71"/>
      <c r="K171" s="71" t="s">
        <v>387</v>
      </c>
    </row>
    <row r="172" spans="1:11" ht="13.25" customHeight="1" x14ac:dyDescent="0.15">
      <c r="A172" s="15" t="s">
        <v>3958</v>
      </c>
      <c r="B172" s="18" t="s">
        <v>359</v>
      </c>
      <c r="C172" s="293">
        <v>171</v>
      </c>
      <c r="D172" s="20" t="s">
        <v>847</v>
      </c>
      <c r="E172" s="20">
        <v>320</v>
      </c>
      <c r="F172" s="18" t="s">
        <v>3519</v>
      </c>
      <c r="G172" s="21" t="s">
        <v>260</v>
      </c>
      <c r="H172" s="71" t="s">
        <v>387</v>
      </c>
      <c r="I172" s="71" t="s">
        <v>387</v>
      </c>
      <c r="J172" s="71"/>
      <c r="K172" s="71" t="s">
        <v>387</v>
      </c>
    </row>
    <row r="173" spans="1:11" ht="13.25" customHeight="1" x14ac:dyDescent="0.15">
      <c r="A173" s="15" t="s">
        <v>3960</v>
      </c>
      <c r="B173" s="18" t="s">
        <v>359</v>
      </c>
      <c r="C173" s="293">
        <v>172</v>
      </c>
      <c r="D173" s="20" t="s">
        <v>469</v>
      </c>
      <c r="E173" s="20"/>
      <c r="F173" s="18" t="s">
        <v>1069</v>
      </c>
      <c r="G173" s="21" t="s">
        <v>260</v>
      </c>
      <c r="H173" s="71" t="s">
        <v>387</v>
      </c>
      <c r="I173" s="71" t="s">
        <v>387</v>
      </c>
      <c r="J173" s="71"/>
      <c r="K173" s="71" t="s">
        <v>387</v>
      </c>
    </row>
    <row r="174" spans="1:11" ht="13.25" customHeight="1" x14ac:dyDescent="0.15">
      <c r="A174" s="15" t="s">
        <v>3962</v>
      </c>
      <c r="B174" s="18" t="s">
        <v>359</v>
      </c>
      <c r="C174" s="293">
        <v>173</v>
      </c>
      <c r="D174" s="20" t="s">
        <v>469</v>
      </c>
      <c r="E174" s="20"/>
      <c r="F174" s="18" t="s">
        <v>1069</v>
      </c>
      <c r="G174" s="21" t="s">
        <v>260</v>
      </c>
      <c r="H174" s="71" t="s">
        <v>387</v>
      </c>
      <c r="I174" s="71" t="s">
        <v>387</v>
      </c>
      <c r="J174" s="71"/>
      <c r="K174" s="71" t="s">
        <v>387</v>
      </c>
    </row>
    <row r="175" spans="1:11" ht="13.25" customHeight="1" x14ac:dyDescent="0.15">
      <c r="A175" s="15" t="s">
        <v>7146</v>
      </c>
      <c r="B175" s="18" t="s">
        <v>359</v>
      </c>
      <c r="C175" s="293">
        <v>174</v>
      </c>
      <c r="D175" s="20" t="s">
        <v>469</v>
      </c>
      <c r="E175" s="20"/>
      <c r="F175" s="18" t="s">
        <v>1069</v>
      </c>
      <c r="G175" s="21" t="s">
        <v>260</v>
      </c>
      <c r="H175" s="71" t="s">
        <v>387</v>
      </c>
      <c r="I175" s="71" t="s">
        <v>387</v>
      </c>
      <c r="J175" s="71"/>
      <c r="K175" s="71" t="s">
        <v>387</v>
      </c>
    </row>
    <row r="176" spans="1:11" ht="13.25" customHeight="1" x14ac:dyDescent="0.15">
      <c r="A176" s="15" t="s">
        <v>3964</v>
      </c>
      <c r="B176" s="18" t="s">
        <v>359</v>
      </c>
      <c r="C176" s="293">
        <v>175</v>
      </c>
      <c r="D176" s="20" t="s">
        <v>469</v>
      </c>
      <c r="E176" s="20"/>
      <c r="F176" s="18" t="s">
        <v>1069</v>
      </c>
      <c r="G176" s="21" t="s">
        <v>260</v>
      </c>
      <c r="H176" s="71" t="s">
        <v>387</v>
      </c>
      <c r="I176" s="71" t="s">
        <v>387</v>
      </c>
      <c r="J176" s="71"/>
      <c r="K176" s="71" t="s">
        <v>387</v>
      </c>
    </row>
    <row r="177" spans="1:11" ht="13.25" customHeight="1" x14ac:dyDescent="0.15">
      <c r="A177" s="15" t="s">
        <v>3966</v>
      </c>
      <c r="B177" s="18" t="s">
        <v>359</v>
      </c>
      <c r="C177" s="293">
        <v>176</v>
      </c>
      <c r="D177" s="20" t="s">
        <v>469</v>
      </c>
      <c r="E177" s="20"/>
      <c r="F177" s="18" t="s">
        <v>1069</v>
      </c>
      <c r="G177" s="21" t="s">
        <v>260</v>
      </c>
      <c r="H177" s="71" t="s">
        <v>387</v>
      </c>
      <c r="I177" s="71" t="s">
        <v>387</v>
      </c>
      <c r="J177" s="71"/>
      <c r="K177" s="71" t="s">
        <v>387</v>
      </c>
    </row>
    <row r="178" spans="1:11" ht="13.25" customHeight="1" x14ac:dyDescent="0.15">
      <c r="A178" s="15" t="s">
        <v>3968</v>
      </c>
      <c r="B178" s="18" t="s">
        <v>359</v>
      </c>
      <c r="C178" s="293">
        <v>177</v>
      </c>
      <c r="D178" s="20" t="s">
        <v>469</v>
      </c>
      <c r="E178" s="20"/>
      <c r="F178" s="18" t="s">
        <v>1069</v>
      </c>
      <c r="G178" s="21" t="s">
        <v>260</v>
      </c>
      <c r="H178" s="71" t="s">
        <v>387</v>
      </c>
      <c r="I178" s="71" t="s">
        <v>387</v>
      </c>
      <c r="J178" s="71"/>
      <c r="K178" s="71" t="s">
        <v>387</v>
      </c>
    </row>
    <row r="179" spans="1:11" ht="13.25" customHeight="1" x14ac:dyDescent="0.15">
      <c r="A179" s="15" t="s">
        <v>971</v>
      </c>
      <c r="B179" s="18" t="s">
        <v>359</v>
      </c>
      <c r="C179" s="293">
        <v>178</v>
      </c>
      <c r="D179" s="20" t="s">
        <v>389</v>
      </c>
      <c r="E179" s="20">
        <v>110</v>
      </c>
      <c r="F179" s="18" t="s">
        <v>398</v>
      </c>
      <c r="G179" s="21" t="s">
        <v>260</v>
      </c>
      <c r="H179" s="71" t="s">
        <v>387</v>
      </c>
      <c r="I179" s="71" t="s">
        <v>387</v>
      </c>
      <c r="J179" s="71"/>
      <c r="K179" s="71" t="s">
        <v>387</v>
      </c>
    </row>
    <row r="180" spans="1:11" ht="13.25" customHeight="1" x14ac:dyDescent="0.15">
      <c r="A180" s="15" t="s">
        <v>929</v>
      </c>
      <c r="B180" s="18" t="s">
        <v>359</v>
      </c>
      <c r="C180" s="293">
        <v>179</v>
      </c>
      <c r="D180" s="20" t="s">
        <v>858</v>
      </c>
      <c r="E180" s="20">
        <v>130</v>
      </c>
      <c r="F180" s="18" t="s">
        <v>398</v>
      </c>
      <c r="G180" s="21" t="s">
        <v>260</v>
      </c>
      <c r="H180" s="71" t="s">
        <v>387</v>
      </c>
      <c r="I180" s="71" t="s">
        <v>387</v>
      </c>
      <c r="J180" s="71"/>
      <c r="K180" s="71" t="s">
        <v>387</v>
      </c>
    </row>
    <row r="181" spans="1:11" ht="13.25" customHeight="1" x14ac:dyDescent="0.15">
      <c r="A181" s="15" t="s">
        <v>2407</v>
      </c>
      <c r="B181" s="18" t="s">
        <v>359</v>
      </c>
      <c r="C181" s="293">
        <v>180</v>
      </c>
      <c r="D181" s="20" t="s">
        <v>469</v>
      </c>
      <c r="E181" s="20"/>
      <c r="F181" s="20" t="s">
        <v>1542</v>
      </c>
      <c r="G181" s="21" t="s">
        <v>260</v>
      </c>
      <c r="H181" s="71" t="s">
        <v>387</v>
      </c>
      <c r="I181" s="71" t="s">
        <v>387</v>
      </c>
      <c r="J181" s="71"/>
      <c r="K181" s="71" t="s">
        <v>387</v>
      </c>
    </row>
    <row r="182" spans="1:11" ht="13.25" customHeight="1" x14ac:dyDescent="0.15">
      <c r="A182" s="15" t="s">
        <v>2409</v>
      </c>
      <c r="B182" s="18" t="s">
        <v>359</v>
      </c>
      <c r="C182" s="293">
        <v>181</v>
      </c>
      <c r="D182" s="20" t="s">
        <v>469</v>
      </c>
      <c r="E182" s="20"/>
      <c r="F182" s="20" t="s">
        <v>1542</v>
      </c>
      <c r="G182" s="21" t="s">
        <v>260</v>
      </c>
      <c r="H182" s="71" t="s">
        <v>387</v>
      </c>
      <c r="I182" s="71" t="s">
        <v>387</v>
      </c>
      <c r="J182" s="71"/>
      <c r="K182" s="71" t="s">
        <v>387</v>
      </c>
    </row>
    <row r="183" spans="1:11" ht="13.25" customHeight="1" x14ac:dyDescent="0.15">
      <c r="A183" s="15" t="s">
        <v>3974</v>
      </c>
      <c r="B183" s="18" t="s">
        <v>359</v>
      </c>
      <c r="C183" s="293">
        <v>182</v>
      </c>
      <c r="D183" s="20" t="s">
        <v>496</v>
      </c>
      <c r="E183" s="20"/>
      <c r="F183" s="20" t="s">
        <v>497</v>
      </c>
      <c r="G183" s="21" t="s">
        <v>260</v>
      </c>
      <c r="H183" s="71" t="s">
        <v>387</v>
      </c>
      <c r="I183" s="71" t="s">
        <v>387</v>
      </c>
      <c r="J183" s="71"/>
      <c r="K183" s="71" t="s">
        <v>387</v>
      </c>
    </row>
    <row r="184" spans="1:11" ht="13.25" customHeight="1" x14ac:dyDescent="0.15">
      <c r="A184" s="15" t="s">
        <v>3975</v>
      </c>
      <c r="B184" s="18" t="s">
        <v>359</v>
      </c>
      <c r="C184" s="293">
        <v>183</v>
      </c>
      <c r="D184" s="20" t="s">
        <v>496</v>
      </c>
      <c r="E184" s="20"/>
      <c r="F184" s="20" t="s">
        <v>497</v>
      </c>
      <c r="G184" s="21" t="s">
        <v>260</v>
      </c>
      <c r="H184" s="71" t="s">
        <v>387</v>
      </c>
      <c r="I184" s="71" t="s">
        <v>387</v>
      </c>
      <c r="J184" s="71"/>
      <c r="K184" s="71" t="s">
        <v>387</v>
      </c>
    </row>
  </sheetData>
  <sheetProtection selectLockedCells="1" selectUnlockedCells="1"/>
  <mergeCells count="1">
    <mergeCell ref="Z1:AH1"/>
  </mergeCells>
  <phoneticPr fontId="3" type="noConversion"/>
  <conditionalFormatting sqref="H2:K184">
    <cfRule type="cellIs" dxfId="432" priority="1" stopIfTrue="1" operator="equal">
      <formula>"-"</formula>
    </cfRule>
    <cfRule type="cellIs" dxfId="431" priority="2" stopIfTrue="1" operator="equal">
      <formula>"x"</formula>
    </cfRule>
  </conditionalFormatting>
  <hyperlinks>
    <hyperlink ref="L1" location="'Expansion set Check List'!A1" display="Home" xr:uid="{00000000-0004-0000-6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247">
    <tabColor rgb="FF00FF00"/>
  </sheetPr>
  <dimension ref="A1:AH23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6.5" customWidth="1"/>
    <col min="2" max="2" width="12.1640625" bestFit="1" customWidth="1"/>
    <col min="3" max="3" width="4" bestFit="1" customWidth="1"/>
    <col min="4" max="4" width="8.6640625" bestFit="1" customWidth="1"/>
    <col min="5" max="5" width="4" bestFit="1" customWidth="1"/>
    <col min="6" max="6" width="12.5" bestFit="1" customWidth="1"/>
    <col min="7" max="7" width="10.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467</v>
      </c>
      <c r="B2" s="18" t="s">
        <v>360</v>
      </c>
      <c r="C2" s="293">
        <v>1</v>
      </c>
      <c r="D2" s="20" t="s">
        <v>407</v>
      </c>
      <c r="E2" s="120">
        <v>40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233</v>
      </c>
      <c r="Z2" s="102"/>
      <c r="AA2" s="102"/>
      <c r="AB2" s="102"/>
      <c r="AC2" s="102"/>
      <c r="AD2" s="102"/>
      <c r="AE2" s="102"/>
      <c r="AF2" s="102"/>
      <c r="AG2" s="102"/>
      <c r="AH2" s="102"/>
    </row>
    <row r="3" spans="1:34" ht="13" x14ac:dyDescent="0.15">
      <c r="A3" s="15" t="s">
        <v>430</v>
      </c>
      <c r="B3" s="18" t="s">
        <v>360</v>
      </c>
      <c r="C3" s="293">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43</v>
      </c>
    </row>
    <row r="4" spans="1:34" ht="13" x14ac:dyDescent="0.15">
      <c r="A4" s="15" t="s">
        <v>413</v>
      </c>
      <c r="B4" s="18" t="s">
        <v>360</v>
      </c>
      <c r="C4" s="293">
        <v>3</v>
      </c>
      <c r="D4" s="20" t="s">
        <v>407</v>
      </c>
      <c r="E4" s="20">
        <v>130</v>
      </c>
      <c r="F4" s="18"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46</v>
      </c>
    </row>
    <row r="5" spans="1:34" ht="13" x14ac:dyDescent="0.15">
      <c r="A5" s="15" t="s">
        <v>886</v>
      </c>
      <c r="B5" s="18" t="s">
        <v>360</v>
      </c>
      <c r="C5" s="293">
        <v>4</v>
      </c>
      <c r="D5" s="20" t="s">
        <v>407</v>
      </c>
      <c r="E5" s="20">
        <v>60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23</v>
      </c>
    </row>
    <row r="6" spans="1:34" ht="13" x14ac:dyDescent="0.15">
      <c r="A6" s="15" t="s">
        <v>868</v>
      </c>
      <c r="B6" s="18" t="s">
        <v>360</v>
      </c>
      <c r="C6" s="293">
        <v>5</v>
      </c>
      <c r="D6" s="20" t="s">
        <v>407</v>
      </c>
      <c r="E6" s="20">
        <v>90</v>
      </c>
      <c r="F6" s="18" t="s">
        <v>398</v>
      </c>
      <c r="G6" s="19" t="s">
        <v>177</v>
      </c>
      <c r="H6" s="71" t="s">
        <v>387</v>
      </c>
      <c r="I6" s="71" t="s">
        <v>387</v>
      </c>
      <c r="J6" s="71"/>
      <c r="K6" s="71"/>
      <c r="R6" s="117" t="s">
        <v>185</v>
      </c>
      <c r="S6" s="231">
        <f t="shared" si="0"/>
        <v>0</v>
      </c>
      <c r="T6" s="159">
        <f t="shared" si="1"/>
        <v>0</v>
      </c>
      <c r="U6" s="168"/>
      <c r="V6" s="117" t="s">
        <v>185</v>
      </c>
      <c r="W6" s="231">
        <f t="shared" si="2"/>
        <v>0</v>
      </c>
      <c r="X6" s="6">
        <f t="shared" si="3"/>
        <v>24</v>
      </c>
    </row>
    <row r="7" spans="1:34" ht="13" x14ac:dyDescent="0.15">
      <c r="A7" s="15" t="s">
        <v>839</v>
      </c>
      <c r="B7" s="18" t="s">
        <v>360</v>
      </c>
      <c r="C7" s="293">
        <v>6</v>
      </c>
      <c r="D7" s="20" t="s">
        <v>407</v>
      </c>
      <c r="E7" s="20">
        <v>120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3500</v>
      </c>
      <c r="B8" s="18" t="s">
        <v>360</v>
      </c>
      <c r="C8" s="293">
        <v>7</v>
      </c>
      <c r="D8" s="20" t="s">
        <v>407</v>
      </c>
      <c r="E8" s="20">
        <v>190</v>
      </c>
      <c r="F8" s="18" t="s">
        <v>393</v>
      </c>
      <c r="G8" s="19" t="s">
        <v>197</v>
      </c>
      <c r="H8" s="71" t="s">
        <v>387</v>
      </c>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3976</v>
      </c>
      <c r="B9" s="18" t="s">
        <v>360</v>
      </c>
      <c r="C9" s="293">
        <v>8</v>
      </c>
      <c r="D9" s="20" t="s">
        <v>407</v>
      </c>
      <c r="E9" s="20">
        <v>310</v>
      </c>
      <c r="F9" s="20" t="s">
        <v>3519</v>
      </c>
      <c r="G9" s="19" t="s">
        <v>197</v>
      </c>
      <c r="H9" s="71" t="s">
        <v>387</v>
      </c>
      <c r="I9" s="71" t="s">
        <v>387</v>
      </c>
      <c r="J9" s="71"/>
      <c r="K9" s="71" t="s">
        <v>387</v>
      </c>
      <c r="R9" s="117" t="s">
        <v>197</v>
      </c>
      <c r="S9" s="231">
        <f t="shared" si="0"/>
        <v>0</v>
      </c>
      <c r="T9" s="159">
        <f t="shared" si="1"/>
        <v>0</v>
      </c>
      <c r="U9" s="168"/>
      <c r="V9" s="117" t="s">
        <v>197</v>
      </c>
      <c r="W9" s="231">
        <f t="shared" si="2"/>
        <v>0</v>
      </c>
      <c r="X9" s="6">
        <f t="shared" si="3"/>
        <v>23</v>
      </c>
    </row>
    <row r="10" spans="1:34" ht="13" x14ac:dyDescent="0.15">
      <c r="A10" s="15" t="s">
        <v>1880</v>
      </c>
      <c r="B10" s="18" t="s">
        <v>360</v>
      </c>
      <c r="C10" s="293">
        <v>9</v>
      </c>
      <c r="D10" s="20" t="s">
        <v>407</v>
      </c>
      <c r="E10" s="20">
        <v>80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1865</v>
      </c>
      <c r="B11" s="18" t="s">
        <v>360</v>
      </c>
      <c r="C11" s="293">
        <v>10</v>
      </c>
      <c r="D11" s="20" t="s">
        <v>407</v>
      </c>
      <c r="E11" s="20">
        <v>140</v>
      </c>
      <c r="F11" s="18" t="s">
        <v>398</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2243</v>
      </c>
      <c r="B12" s="18" t="s">
        <v>360</v>
      </c>
      <c r="C12" s="293">
        <v>11</v>
      </c>
      <c r="D12" s="20" t="s">
        <v>407</v>
      </c>
      <c r="E12" s="20">
        <v>60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2244</v>
      </c>
      <c r="B13" s="18" t="s">
        <v>360</v>
      </c>
      <c r="C13" s="293">
        <v>12</v>
      </c>
      <c r="D13" s="20" t="s">
        <v>407</v>
      </c>
      <c r="E13" s="20">
        <v>110</v>
      </c>
      <c r="F13" s="18" t="s">
        <v>398</v>
      </c>
      <c r="G13" s="19"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2911</v>
      </c>
      <c r="B14" s="18" t="s">
        <v>360</v>
      </c>
      <c r="C14" s="293">
        <v>13</v>
      </c>
      <c r="D14" s="20" t="s">
        <v>407</v>
      </c>
      <c r="E14" s="20">
        <v>60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2912</v>
      </c>
      <c r="B15" s="18" t="s">
        <v>360</v>
      </c>
      <c r="C15" s="293">
        <v>14</v>
      </c>
      <c r="D15" s="20" t="s">
        <v>407</v>
      </c>
      <c r="E15" s="20">
        <v>80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2913</v>
      </c>
      <c r="B16" s="18" t="s">
        <v>360</v>
      </c>
      <c r="C16" s="293">
        <v>15</v>
      </c>
      <c r="D16" s="20" t="s">
        <v>407</v>
      </c>
      <c r="E16" s="20">
        <v>140</v>
      </c>
      <c r="F16" s="18" t="s">
        <v>386</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3502</v>
      </c>
      <c r="B17" s="18" t="s">
        <v>360</v>
      </c>
      <c r="C17" s="293">
        <v>16</v>
      </c>
      <c r="D17" s="20" t="s">
        <v>407</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3503</v>
      </c>
      <c r="B18" s="18" t="s">
        <v>360</v>
      </c>
      <c r="C18" s="293">
        <v>17</v>
      </c>
      <c r="D18" s="20" t="s">
        <v>407</v>
      </c>
      <c r="E18" s="20">
        <v>100</v>
      </c>
      <c r="F18" s="18"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3504</v>
      </c>
      <c r="B19" s="18" t="s">
        <v>360</v>
      </c>
      <c r="C19" s="293">
        <v>18</v>
      </c>
      <c r="D19" s="20" t="s">
        <v>407</v>
      </c>
      <c r="E19" s="20">
        <v>180</v>
      </c>
      <c r="F19" s="18" t="s">
        <v>386</v>
      </c>
      <c r="G19" s="19" t="s">
        <v>185</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3802</v>
      </c>
      <c r="B20" s="18" t="s">
        <v>360</v>
      </c>
      <c r="C20" s="293">
        <v>19</v>
      </c>
      <c r="D20" s="20" t="s">
        <v>407</v>
      </c>
      <c r="E20" s="20">
        <v>130</v>
      </c>
      <c r="F20" s="18" t="s">
        <v>393</v>
      </c>
      <c r="G20" s="19"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3977</v>
      </c>
      <c r="B21" s="18" t="s">
        <v>360</v>
      </c>
      <c r="C21" s="293">
        <v>20</v>
      </c>
      <c r="D21" s="20" t="s">
        <v>395</v>
      </c>
      <c r="E21" s="20">
        <v>210</v>
      </c>
      <c r="F21" s="18" t="s">
        <v>393</v>
      </c>
      <c r="G21" s="19" t="s">
        <v>197</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3978</v>
      </c>
      <c r="B22" s="18" t="s">
        <v>360</v>
      </c>
      <c r="C22" s="293">
        <v>21</v>
      </c>
      <c r="D22" s="20" t="s">
        <v>395</v>
      </c>
      <c r="E22" s="20">
        <v>320</v>
      </c>
      <c r="F22" s="20" t="s">
        <v>3519</v>
      </c>
      <c r="G22" s="19" t="s">
        <v>197</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1959</v>
      </c>
      <c r="B23" s="18" t="s">
        <v>360</v>
      </c>
      <c r="C23" s="293">
        <v>22</v>
      </c>
      <c r="D23" s="20" t="s">
        <v>395</v>
      </c>
      <c r="E23" s="20">
        <v>70</v>
      </c>
      <c r="F23" s="18" t="s">
        <v>393</v>
      </c>
      <c r="G23" s="19"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2348</v>
      </c>
      <c r="B24" s="18" t="s">
        <v>360</v>
      </c>
      <c r="C24" s="293">
        <v>23</v>
      </c>
      <c r="D24" s="20" t="s">
        <v>395</v>
      </c>
      <c r="E24" s="20">
        <v>80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2349</v>
      </c>
      <c r="B25" s="18" t="s">
        <v>360</v>
      </c>
      <c r="C25" s="293">
        <v>24</v>
      </c>
      <c r="D25" s="20" t="s">
        <v>395</v>
      </c>
      <c r="E25" s="20">
        <v>130</v>
      </c>
      <c r="F25" s="18" t="s">
        <v>398</v>
      </c>
      <c r="G25" s="19" t="s">
        <v>181</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3979</v>
      </c>
      <c r="B26" s="18" t="s">
        <v>360</v>
      </c>
      <c r="C26" s="293">
        <v>25</v>
      </c>
      <c r="D26" s="20" t="s">
        <v>395</v>
      </c>
      <c r="E26" s="20">
        <v>220</v>
      </c>
      <c r="F26" s="18" t="s">
        <v>393</v>
      </c>
      <c r="G26" s="19" t="s">
        <v>197</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3512</v>
      </c>
      <c r="B27" s="18" t="s">
        <v>360</v>
      </c>
      <c r="C27" s="293">
        <v>26</v>
      </c>
      <c r="D27" s="20" t="s">
        <v>395</v>
      </c>
      <c r="E27" s="20">
        <v>60</v>
      </c>
      <c r="F27" s="18"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3513</v>
      </c>
      <c r="B28" s="18" t="s">
        <v>360</v>
      </c>
      <c r="C28" s="293">
        <v>27</v>
      </c>
      <c r="D28" s="20" t="s">
        <v>395</v>
      </c>
      <c r="E28" s="20">
        <v>90</v>
      </c>
      <c r="F28" s="18" t="s">
        <v>398</v>
      </c>
      <c r="G28" s="19" t="s">
        <v>177</v>
      </c>
      <c r="H28" s="71" t="s">
        <v>387</v>
      </c>
      <c r="I28" s="71" t="s">
        <v>387</v>
      </c>
      <c r="J28" s="71"/>
      <c r="K28" s="71"/>
      <c r="R28" s="117" t="s">
        <v>257</v>
      </c>
      <c r="S28" s="231">
        <f t="shared" si="0"/>
        <v>0</v>
      </c>
      <c r="T28" s="159">
        <f t="shared" si="1"/>
        <v>0</v>
      </c>
      <c r="U28" s="168"/>
      <c r="V28" s="117" t="s">
        <v>257</v>
      </c>
      <c r="W28" s="231">
        <f t="shared" si="2"/>
        <v>0</v>
      </c>
      <c r="X28" s="6">
        <f t="shared" si="3"/>
        <v>39</v>
      </c>
    </row>
    <row r="29" spans="1:24" ht="14" thickBot="1" x14ac:dyDescent="0.2">
      <c r="A29" s="15" t="s">
        <v>3514</v>
      </c>
      <c r="B29" s="18" t="s">
        <v>360</v>
      </c>
      <c r="C29" s="293">
        <v>28</v>
      </c>
      <c r="D29" s="20" t="s">
        <v>395</v>
      </c>
      <c r="E29" s="20">
        <v>170</v>
      </c>
      <c r="F29" s="18" t="s">
        <v>386</v>
      </c>
      <c r="G29" s="19" t="s">
        <v>185</v>
      </c>
      <c r="H29" s="71" t="s">
        <v>387</v>
      </c>
      <c r="I29" s="71" t="s">
        <v>387</v>
      </c>
      <c r="J29" s="71"/>
      <c r="K29" s="71"/>
      <c r="R29" s="166" t="s">
        <v>260</v>
      </c>
      <c r="S29" s="232">
        <f t="shared" si="0"/>
        <v>0</v>
      </c>
      <c r="T29" s="192">
        <f t="shared" si="1"/>
        <v>0</v>
      </c>
      <c r="U29" s="168"/>
      <c r="V29" s="166" t="s">
        <v>260</v>
      </c>
      <c r="W29" s="232">
        <f t="shared" si="2"/>
        <v>0</v>
      </c>
      <c r="X29" s="7">
        <f t="shared" si="3"/>
        <v>35</v>
      </c>
    </row>
    <row r="30" spans="1:24" ht="14" thickBot="1" x14ac:dyDescent="0.2">
      <c r="A30" s="15" t="s">
        <v>558</v>
      </c>
      <c r="B30" s="18" t="s">
        <v>360</v>
      </c>
      <c r="C30" s="293">
        <v>29</v>
      </c>
      <c r="D30" s="20" t="s">
        <v>389</v>
      </c>
      <c r="E30" s="20">
        <v>110</v>
      </c>
      <c r="F30" s="18" t="s">
        <v>393</v>
      </c>
      <c r="G30" s="19" t="s">
        <v>173</v>
      </c>
      <c r="H30" s="71" t="s">
        <v>387</v>
      </c>
      <c r="I30" s="71" t="s">
        <v>387</v>
      </c>
      <c r="J30" s="71"/>
      <c r="K30" s="71"/>
      <c r="R30" s="160" t="s">
        <v>86</v>
      </c>
      <c r="S30" s="161"/>
      <c r="T30" s="175">
        <f>SUM(T31:T57)</f>
        <v>0</v>
      </c>
      <c r="U30" s="168"/>
      <c r="V30" s="177" t="s">
        <v>88</v>
      </c>
      <c r="W30" s="213"/>
      <c r="X30" s="215">
        <f>SUM(X31:X57)</f>
        <v>136</v>
      </c>
    </row>
    <row r="31" spans="1:24" ht="13" x14ac:dyDescent="0.15">
      <c r="A31" s="15" t="s">
        <v>859</v>
      </c>
      <c r="B31" s="18" t="s">
        <v>360</v>
      </c>
      <c r="C31" s="293">
        <v>30</v>
      </c>
      <c r="D31" s="20" t="s">
        <v>389</v>
      </c>
      <c r="E31" s="20">
        <v>70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43</v>
      </c>
    </row>
    <row r="32" spans="1:24" ht="13" x14ac:dyDescent="0.15">
      <c r="A32" s="15" t="s">
        <v>1819</v>
      </c>
      <c r="B32" s="18" t="s">
        <v>360</v>
      </c>
      <c r="C32" s="293">
        <v>31</v>
      </c>
      <c r="D32" s="20" t="s">
        <v>389</v>
      </c>
      <c r="E32" s="20">
        <v>110</v>
      </c>
      <c r="F32" s="18" t="s">
        <v>398</v>
      </c>
      <c r="G32" s="19" t="s">
        <v>185</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46</v>
      </c>
    </row>
    <row r="33" spans="1:24" ht="13" x14ac:dyDescent="0.15">
      <c r="A33" s="15" t="s">
        <v>963</v>
      </c>
      <c r="B33" s="18" t="s">
        <v>360</v>
      </c>
      <c r="C33" s="293">
        <v>32</v>
      </c>
      <c r="D33" s="20" t="s">
        <v>389</v>
      </c>
      <c r="E33" s="20">
        <v>90</v>
      </c>
      <c r="F33" s="18" t="s">
        <v>393</v>
      </c>
      <c r="G33" s="19" t="s">
        <v>173</v>
      </c>
      <c r="H33" s="71" t="s">
        <v>387</v>
      </c>
      <c r="I33" s="71" t="s">
        <v>387</v>
      </c>
      <c r="J33" s="71"/>
      <c r="K33" s="71"/>
      <c r="R33" s="117" t="s">
        <v>181</v>
      </c>
      <c r="S33" s="158">
        <f t="shared" si="4"/>
        <v>0</v>
      </c>
      <c r="T33" s="159">
        <f t="shared" si="5"/>
        <v>0</v>
      </c>
      <c r="U33" s="168"/>
      <c r="V33" s="234" t="s">
        <v>181</v>
      </c>
      <c r="W33" s="237">
        <f t="shared" si="6"/>
        <v>0</v>
      </c>
      <c r="X33" s="6">
        <f t="shared" si="7"/>
        <v>23</v>
      </c>
    </row>
    <row r="34" spans="1:24" ht="13" x14ac:dyDescent="0.15">
      <c r="A34" s="15" t="s">
        <v>3980</v>
      </c>
      <c r="B34" s="18" t="s">
        <v>360</v>
      </c>
      <c r="C34" s="293">
        <v>33</v>
      </c>
      <c r="D34" s="20" t="s">
        <v>389</v>
      </c>
      <c r="E34" s="20">
        <v>70</v>
      </c>
      <c r="F34" s="18" t="s">
        <v>393</v>
      </c>
      <c r="G34" s="19" t="s">
        <v>173</v>
      </c>
      <c r="H34" s="71" t="s">
        <v>387</v>
      </c>
      <c r="I34" s="71" t="s">
        <v>387</v>
      </c>
      <c r="J34" s="71"/>
      <c r="K34" s="71"/>
      <c r="R34" s="117" t="s">
        <v>185</v>
      </c>
      <c r="S34" s="158">
        <f t="shared" si="4"/>
        <v>0</v>
      </c>
      <c r="T34" s="159">
        <f t="shared" si="5"/>
        <v>0</v>
      </c>
      <c r="U34" s="168"/>
      <c r="V34" s="234" t="s">
        <v>185</v>
      </c>
      <c r="W34" s="237">
        <f t="shared" si="6"/>
        <v>0</v>
      </c>
      <c r="X34" s="6">
        <f t="shared" si="7"/>
        <v>24</v>
      </c>
    </row>
    <row r="35" spans="1:24" ht="13" x14ac:dyDescent="0.15">
      <c r="A35" s="15" t="s">
        <v>3981</v>
      </c>
      <c r="B35" s="18" t="s">
        <v>360</v>
      </c>
      <c r="C35" s="293">
        <v>34</v>
      </c>
      <c r="D35" s="20" t="s">
        <v>389</v>
      </c>
      <c r="E35" s="20">
        <v>70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1293</v>
      </c>
      <c r="B36" s="18" t="s">
        <v>360</v>
      </c>
      <c r="C36" s="293">
        <v>35</v>
      </c>
      <c r="D36" s="20" t="s">
        <v>389</v>
      </c>
      <c r="E36" s="20">
        <v>60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1944</v>
      </c>
      <c r="B37" s="18" t="s">
        <v>360</v>
      </c>
      <c r="C37" s="293">
        <v>36</v>
      </c>
      <c r="D37" s="20" t="s">
        <v>389</v>
      </c>
      <c r="E37" s="20">
        <v>90</v>
      </c>
      <c r="F37" s="18" t="s">
        <v>398</v>
      </c>
      <c r="G37" s="19" t="s">
        <v>185</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1408</v>
      </c>
      <c r="B38" s="18" t="s">
        <v>360</v>
      </c>
      <c r="C38" s="293">
        <v>37</v>
      </c>
      <c r="D38" s="20" t="s">
        <v>389</v>
      </c>
      <c r="E38" s="20">
        <v>70</v>
      </c>
      <c r="F38" s="18"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1402</v>
      </c>
      <c r="B39" s="18" t="s">
        <v>360</v>
      </c>
      <c r="C39" s="293">
        <v>38</v>
      </c>
      <c r="D39" s="20" t="s">
        <v>389</v>
      </c>
      <c r="E39" s="20">
        <v>110</v>
      </c>
      <c r="F39" s="18"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1386</v>
      </c>
      <c r="B40" s="18" t="s">
        <v>360</v>
      </c>
      <c r="C40" s="293">
        <v>39</v>
      </c>
      <c r="D40" s="20" t="s">
        <v>389</v>
      </c>
      <c r="E40" s="20">
        <v>170</v>
      </c>
      <c r="F40" s="18" t="s">
        <v>386</v>
      </c>
      <c r="G40" s="19" t="s">
        <v>181</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3210</v>
      </c>
      <c r="B41" s="18" t="s">
        <v>360</v>
      </c>
      <c r="C41" s="293">
        <v>40</v>
      </c>
      <c r="D41" s="20" t="s">
        <v>389</v>
      </c>
      <c r="E41" s="20">
        <v>120</v>
      </c>
      <c r="F41" s="18" t="s">
        <v>393</v>
      </c>
      <c r="G41" s="19" t="s">
        <v>185</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3521</v>
      </c>
      <c r="B42" s="18" t="s">
        <v>360</v>
      </c>
      <c r="C42" s="293">
        <v>41</v>
      </c>
      <c r="D42" s="20" t="s">
        <v>389</v>
      </c>
      <c r="E42" s="20">
        <v>60</v>
      </c>
      <c r="F42" s="18"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3522</v>
      </c>
      <c r="B43" s="18" t="s">
        <v>360</v>
      </c>
      <c r="C43" s="293">
        <v>42</v>
      </c>
      <c r="D43" s="20" t="s">
        <v>389</v>
      </c>
      <c r="E43" s="20">
        <v>90</v>
      </c>
      <c r="F43" s="18" t="s">
        <v>398</v>
      </c>
      <c r="G43" s="21"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3523</v>
      </c>
      <c r="B44" s="18" t="s">
        <v>360</v>
      </c>
      <c r="C44" s="293">
        <v>43</v>
      </c>
      <c r="D44" s="20" t="s">
        <v>389</v>
      </c>
      <c r="E44" s="20">
        <v>150</v>
      </c>
      <c r="F44" s="18" t="s">
        <v>386</v>
      </c>
      <c r="G44" s="19" t="s">
        <v>185</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3982</v>
      </c>
      <c r="B45" s="18" t="s">
        <v>360</v>
      </c>
      <c r="C45" s="293">
        <v>44</v>
      </c>
      <c r="D45" s="20" t="s">
        <v>389</v>
      </c>
      <c r="E45" s="20">
        <v>140</v>
      </c>
      <c r="F45" s="18" t="s">
        <v>398</v>
      </c>
      <c r="G45" s="19" t="s">
        <v>185</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3983</v>
      </c>
      <c r="B46" s="18" t="s">
        <v>360</v>
      </c>
      <c r="C46" s="293">
        <v>45</v>
      </c>
      <c r="D46" s="20" t="s">
        <v>389</v>
      </c>
      <c r="E46" s="20">
        <v>210</v>
      </c>
      <c r="F46" s="18" t="s">
        <v>393</v>
      </c>
      <c r="G46" s="19" t="s">
        <v>197</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3984</v>
      </c>
      <c r="B47" s="18" t="s">
        <v>360</v>
      </c>
      <c r="C47" s="293">
        <v>46</v>
      </c>
      <c r="D47" s="20" t="s">
        <v>389</v>
      </c>
      <c r="E47" s="20">
        <v>320</v>
      </c>
      <c r="F47" s="20" t="s">
        <v>3519</v>
      </c>
      <c r="G47" s="19" t="s">
        <v>197</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888</v>
      </c>
      <c r="B48" s="18" t="s">
        <v>360</v>
      </c>
      <c r="C48" s="293">
        <v>47</v>
      </c>
      <c r="D48" s="20" t="s">
        <v>404</v>
      </c>
      <c r="E48" s="20">
        <v>70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864</v>
      </c>
      <c r="B49" s="18" t="s">
        <v>360</v>
      </c>
      <c r="C49" s="293">
        <v>48</v>
      </c>
      <c r="D49" s="20" t="s">
        <v>404</v>
      </c>
      <c r="E49" s="20">
        <v>100</v>
      </c>
      <c r="F49" s="18" t="s">
        <v>398</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835</v>
      </c>
      <c r="B50" s="18" t="s">
        <v>360</v>
      </c>
      <c r="C50" s="293">
        <v>49</v>
      </c>
      <c r="D50" s="20" t="s">
        <v>404</v>
      </c>
      <c r="E50" s="20">
        <v>160</v>
      </c>
      <c r="F50" s="18" t="s">
        <v>386</v>
      </c>
      <c r="G50" s="19"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2262</v>
      </c>
      <c r="B51" s="18" t="s">
        <v>360</v>
      </c>
      <c r="C51" s="293">
        <v>50</v>
      </c>
      <c r="D51" s="20" t="s">
        <v>404</v>
      </c>
      <c r="E51" s="20">
        <v>60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2263</v>
      </c>
      <c r="B52" s="18" t="s">
        <v>360</v>
      </c>
      <c r="C52" s="293">
        <v>51</v>
      </c>
      <c r="D52" s="20" t="s">
        <v>404</v>
      </c>
      <c r="E52" s="20">
        <v>120</v>
      </c>
      <c r="F52" s="18" t="s">
        <v>398</v>
      </c>
      <c r="G52" s="19"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2317</v>
      </c>
      <c r="B53" s="18" t="s">
        <v>360</v>
      </c>
      <c r="C53" s="293">
        <v>52</v>
      </c>
      <c r="D53" s="20" t="s">
        <v>404</v>
      </c>
      <c r="E53" s="20">
        <v>120</v>
      </c>
      <c r="F53" s="18" t="s">
        <v>393</v>
      </c>
      <c r="G53" s="19"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3985</v>
      </c>
      <c r="B54" s="18" t="s">
        <v>360</v>
      </c>
      <c r="C54" s="293">
        <v>53</v>
      </c>
      <c r="D54" s="20" t="s">
        <v>404</v>
      </c>
      <c r="E54" s="20">
        <v>210</v>
      </c>
      <c r="F54" s="18" t="s">
        <v>393</v>
      </c>
      <c r="G54" s="19" t="s">
        <v>197</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3948</v>
      </c>
      <c r="B55" s="18" t="s">
        <v>360</v>
      </c>
      <c r="C55" s="293">
        <v>54</v>
      </c>
      <c r="D55" s="20" t="s">
        <v>385</v>
      </c>
      <c r="E55" s="20">
        <v>70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448</v>
      </c>
      <c r="B56" s="18" t="s">
        <v>360</v>
      </c>
      <c r="C56" s="293">
        <v>55</v>
      </c>
      <c r="D56" s="20" t="s">
        <v>385</v>
      </c>
      <c r="E56" s="20">
        <v>50</v>
      </c>
      <c r="F56" s="18"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426</v>
      </c>
      <c r="B57" s="18" t="s">
        <v>360</v>
      </c>
      <c r="C57" s="293">
        <v>56</v>
      </c>
      <c r="D57" s="20" t="s">
        <v>385</v>
      </c>
      <c r="E57" s="20">
        <v>80</v>
      </c>
      <c r="F57" s="18" t="s">
        <v>398</v>
      </c>
      <c r="G57" s="19"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554</v>
      </c>
      <c r="B58" s="18" t="s">
        <v>360</v>
      </c>
      <c r="C58" s="293">
        <v>57</v>
      </c>
      <c r="D58" s="20" t="s">
        <v>385</v>
      </c>
      <c r="E58" s="20">
        <v>130</v>
      </c>
      <c r="F58" s="18" t="s">
        <v>386</v>
      </c>
      <c r="G58" s="21" t="s">
        <v>185</v>
      </c>
      <c r="H58" s="71" t="s">
        <v>387</v>
      </c>
      <c r="I58" s="71" t="s">
        <v>387</v>
      </c>
      <c r="J58" s="71"/>
      <c r="K58" s="71"/>
      <c r="U58" s="168"/>
      <c r="V58" s="177" t="s">
        <v>447</v>
      </c>
      <c r="W58" s="189"/>
      <c r="X58" s="190">
        <f>SUM(X59:X85)</f>
        <v>369</v>
      </c>
    </row>
    <row r="59" spans="1:24" ht="13" x14ac:dyDescent="0.15">
      <c r="A59" s="15" t="s">
        <v>3986</v>
      </c>
      <c r="B59" s="18" t="s">
        <v>360</v>
      </c>
      <c r="C59" s="293">
        <v>58</v>
      </c>
      <c r="D59" s="20" t="s">
        <v>385</v>
      </c>
      <c r="E59" s="20">
        <v>210</v>
      </c>
      <c r="F59" s="18" t="s">
        <v>393</v>
      </c>
      <c r="G59" s="19" t="s">
        <v>197</v>
      </c>
      <c r="H59" s="71" t="s">
        <v>387</v>
      </c>
      <c r="I59" s="71" t="s">
        <v>387</v>
      </c>
      <c r="J59" s="71"/>
      <c r="K59" s="71" t="s">
        <v>387</v>
      </c>
      <c r="U59" s="239"/>
      <c r="V59" s="116" t="s">
        <v>173</v>
      </c>
      <c r="W59" s="211">
        <f t="shared" ref="W59:X74" si="8">S3+S31+W3+W31</f>
        <v>0</v>
      </c>
      <c r="X59" s="64">
        <f t="shared" si="8"/>
        <v>86</v>
      </c>
    </row>
    <row r="60" spans="1:24" ht="13" x14ac:dyDescent="0.15">
      <c r="A60" s="15" t="s">
        <v>1215</v>
      </c>
      <c r="B60" s="18" t="s">
        <v>360</v>
      </c>
      <c r="C60" s="293">
        <v>59</v>
      </c>
      <c r="D60" s="20" t="s">
        <v>385</v>
      </c>
      <c r="E60" s="20">
        <v>60</v>
      </c>
      <c r="F60" s="18" t="s">
        <v>393</v>
      </c>
      <c r="G60" s="21" t="s">
        <v>173</v>
      </c>
      <c r="H60" s="71" t="s">
        <v>387</v>
      </c>
      <c r="I60" s="71" t="s">
        <v>387</v>
      </c>
      <c r="J60" s="71"/>
      <c r="K60" s="71"/>
      <c r="U60" s="239"/>
      <c r="V60" s="117" t="s">
        <v>177</v>
      </c>
      <c r="W60" s="158">
        <f t="shared" si="8"/>
        <v>0</v>
      </c>
      <c r="X60" s="159">
        <f t="shared" si="8"/>
        <v>92</v>
      </c>
    </row>
    <row r="61" spans="1:24" ht="13" x14ac:dyDescent="0.15">
      <c r="A61" s="15" t="s">
        <v>1200</v>
      </c>
      <c r="B61" s="18" t="s">
        <v>360</v>
      </c>
      <c r="C61" s="293">
        <v>60</v>
      </c>
      <c r="D61" s="20" t="s">
        <v>385</v>
      </c>
      <c r="E61" s="20">
        <v>80</v>
      </c>
      <c r="F61" s="18" t="s">
        <v>398</v>
      </c>
      <c r="G61" s="19" t="s">
        <v>177</v>
      </c>
      <c r="H61" s="71" t="s">
        <v>387</v>
      </c>
      <c r="I61" s="71" t="s">
        <v>387</v>
      </c>
      <c r="J61" s="71"/>
      <c r="K61" s="71"/>
      <c r="U61" s="239"/>
      <c r="V61" s="117" t="s">
        <v>181</v>
      </c>
      <c r="W61" s="158">
        <f t="shared" si="8"/>
        <v>0</v>
      </c>
      <c r="X61" s="159">
        <f t="shared" si="8"/>
        <v>46</v>
      </c>
    </row>
    <row r="62" spans="1:24" ht="13" x14ac:dyDescent="0.15">
      <c r="A62" s="15" t="s">
        <v>1183</v>
      </c>
      <c r="B62" s="18" t="s">
        <v>360</v>
      </c>
      <c r="C62" s="293">
        <v>61</v>
      </c>
      <c r="D62" s="20" t="s">
        <v>385</v>
      </c>
      <c r="E62" s="20">
        <v>140</v>
      </c>
      <c r="F62" s="18" t="s">
        <v>386</v>
      </c>
      <c r="G62" s="21" t="s">
        <v>185</v>
      </c>
      <c r="H62" s="71" t="s">
        <v>387</v>
      </c>
      <c r="I62" s="71" t="s">
        <v>387</v>
      </c>
      <c r="J62" s="71"/>
      <c r="K62" s="71"/>
      <c r="U62" s="239"/>
      <c r="V62" s="117" t="s">
        <v>185</v>
      </c>
      <c r="W62" s="158">
        <f t="shared" si="8"/>
        <v>0</v>
      </c>
      <c r="X62" s="159">
        <f t="shared" si="8"/>
        <v>48</v>
      </c>
    </row>
    <row r="63" spans="1:24" ht="13" x14ac:dyDescent="0.15">
      <c r="A63" s="15" t="s">
        <v>1292</v>
      </c>
      <c r="B63" s="18" t="s">
        <v>360</v>
      </c>
      <c r="C63" s="293">
        <v>62</v>
      </c>
      <c r="D63" s="20" t="s">
        <v>385</v>
      </c>
      <c r="E63" s="20">
        <v>60</v>
      </c>
      <c r="F63" s="18" t="s">
        <v>393</v>
      </c>
      <c r="G63" s="21" t="s">
        <v>173</v>
      </c>
      <c r="H63" s="71" t="s">
        <v>387</v>
      </c>
      <c r="I63" s="71" t="s">
        <v>387</v>
      </c>
      <c r="J63" s="71"/>
      <c r="K63" s="71"/>
      <c r="U63" s="239"/>
      <c r="V63" s="117" t="s">
        <v>189</v>
      </c>
      <c r="W63" s="158">
        <f t="shared" si="8"/>
        <v>0</v>
      </c>
      <c r="X63" s="159">
        <f t="shared" si="8"/>
        <v>0</v>
      </c>
    </row>
    <row r="64" spans="1:24" ht="13" x14ac:dyDescent="0.15">
      <c r="A64" s="15" t="s">
        <v>1379</v>
      </c>
      <c r="B64" s="18" t="s">
        <v>360</v>
      </c>
      <c r="C64" s="293">
        <v>63</v>
      </c>
      <c r="D64" s="20" t="s">
        <v>385</v>
      </c>
      <c r="E64" s="20">
        <v>80</v>
      </c>
      <c r="F64" s="18" t="s">
        <v>398</v>
      </c>
      <c r="G64" s="19" t="s">
        <v>181</v>
      </c>
      <c r="H64" s="71" t="s">
        <v>387</v>
      </c>
      <c r="I64" s="71" t="s">
        <v>387</v>
      </c>
      <c r="J64" s="71"/>
      <c r="K64" s="71"/>
      <c r="U64" s="240"/>
      <c r="V64" s="117" t="s">
        <v>193</v>
      </c>
      <c r="W64" s="158">
        <f t="shared" si="8"/>
        <v>0</v>
      </c>
      <c r="X64" s="159">
        <f t="shared" si="8"/>
        <v>0</v>
      </c>
    </row>
    <row r="65" spans="1:24" ht="14" thickBot="1" x14ac:dyDescent="0.2">
      <c r="A65" s="15" t="s">
        <v>1911</v>
      </c>
      <c r="B65" s="18" t="s">
        <v>360</v>
      </c>
      <c r="C65" s="293">
        <v>64</v>
      </c>
      <c r="D65" s="20" t="s">
        <v>385</v>
      </c>
      <c r="E65" s="20">
        <v>120</v>
      </c>
      <c r="F65" s="18" t="s">
        <v>393</v>
      </c>
      <c r="G65" s="21" t="s">
        <v>185</v>
      </c>
      <c r="H65" s="71" t="s">
        <v>387</v>
      </c>
      <c r="I65" s="71" t="s">
        <v>387</v>
      </c>
      <c r="J65" s="71"/>
      <c r="K65" s="71"/>
      <c r="U65" s="241"/>
      <c r="V65" s="117" t="s">
        <v>197</v>
      </c>
      <c r="W65" s="158">
        <f t="shared" si="8"/>
        <v>0</v>
      </c>
      <c r="X65" s="159">
        <f t="shared" si="8"/>
        <v>23</v>
      </c>
    </row>
    <row r="66" spans="1:24" ht="14" thickBot="1" x14ac:dyDescent="0.2">
      <c r="A66" s="15" t="s">
        <v>2381</v>
      </c>
      <c r="B66" s="18" t="s">
        <v>360</v>
      </c>
      <c r="C66" s="293">
        <v>65</v>
      </c>
      <c r="D66" s="20" t="s">
        <v>385</v>
      </c>
      <c r="E66" s="20">
        <v>90</v>
      </c>
      <c r="F66" s="18" t="s">
        <v>393</v>
      </c>
      <c r="G66" s="21" t="s">
        <v>173</v>
      </c>
      <c r="H66" s="71" t="s">
        <v>387</v>
      </c>
      <c r="I66" s="71" t="s">
        <v>387</v>
      </c>
      <c r="J66" s="71"/>
      <c r="K66" s="71"/>
      <c r="U66" s="241"/>
      <c r="V66" s="117" t="s">
        <v>201</v>
      </c>
      <c r="W66" s="158">
        <f t="shared" si="8"/>
        <v>0</v>
      </c>
      <c r="X66" s="159">
        <f t="shared" si="8"/>
        <v>0</v>
      </c>
    </row>
    <row r="67" spans="1:24" ht="14" thickBot="1" x14ac:dyDescent="0.2">
      <c r="A67" s="15" t="s">
        <v>2382</v>
      </c>
      <c r="B67" s="18" t="s">
        <v>360</v>
      </c>
      <c r="C67" s="293">
        <v>66</v>
      </c>
      <c r="D67" s="20" t="s">
        <v>385</v>
      </c>
      <c r="E67" s="20">
        <v>150</v>
      </c>
      <c r="F67" s="18" t="s">
        <v>398</v>
      </c>
      <c r="G67" s="19" t="s">
        <v>181</v>
      </c>
      <c r="H67" s="71" t="s">
        <v>387</v>
      </c>
      <c r="I67" s="71" t="s">
        <v>387</v>
      </c>
      <c r="J67" s="71"/>
      <c r="K67" s="71"/>
      <c r="U67" s="241"/>
      <c r="V67" s="117" t="s">
        <v>205</v>
      </c>
      <c r="W67" s="158">
        <f t="shared" si="8"/>
        <v>0</v>
      </c>
      <c r="X67" s="159">
        <f t="shared" si="8"/>
        <v>0</v>
      </c>
    </row>
    <row r="68" spans="1:24" ht="14" thickBot="1" x14ac:dyDescent="0.2">
      <c r="A68" s="15" t="s">
        <v>2550</v>
      </c>
      <c r="B68" s="18" t="s">
        <v>360</v>
      </c>
      <c r="C68" s="293">
        <v>67</v>
      </c>
      <c r="D68" s="20" t="s">
        <v>385</v>
      </c>
      <c r="E68" s="20">
        <v>60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2551</v>
      </c>
      <c r="B69" s="18" t="s">
        <v>360</v>
      </c>
      <c r="C69" s="293">
        <v>68</v>
      </c>
      <c r="D69" s="20" t="s">
        <v>385</v>
      </c>
      <c r="E69" s="20">
        <v>110</v>
      </c>
      <c r="F69" s="18" t="s">
        <v>398</v>
      </c>
      <c r="G69" s="19" t="s">
        <v>181</v>
      </c>
      <c r="H69" s="71" t="s">
        <v>387</v>
      </c>
      <c r="I69" s="71" t="s">
        <v>387</v>
      </c>
      <c r="J69" s="71"/>
      <c r="K69" s="71"/>
      <c r="U69" s="241"/>
      <c r="V69" s="117" t="s">
        <v>9125</v>
      </c>
      <c r="W69" s="158">
        <f t="shared" si="8"/>
        <v>0</v>
      </c>
      <c r="X69" s="159">
        <f t="shared" si="8"/>
        <v>0</v>
      </c>
    </row>
    <row r="70" spans="1:24" ht="14" thickBot="1" x14ac:dyDescent="0.2">
      <c r="A70" s="15" t="s">
        <v>2539</v>
      </c>
      <c r="B70" s="18" t="s">
        <v>360</v>
      </c>
      <c r="C70" s="293">
        <v>69</v>
      </c>
      <c r="D70" s="20" t="s">
        <v>385</v>
      </c>
      <c r="E70" s="20">
        <v>50</v>
      </c>
      <c r="F70" s="18" t="s">
        <v>393</v>
      </c>
      <c r="G70" s="21" t="s">
        <v>173</v>
      </c>
      <c r="H70" s="71" t="s">
        <v>387</v>
      </c>
      <c r="I70" s="71" t="s">
        <v>387</v>
      </c>
      <c r="J70" s="71"/>
      <c r="K70" s="71"/>
      <c r="U70" s="241"/>
      <c r="V70" s="118" t="s">
        <v>213</v>
      </c>
      <c r="W70" s="158">
        <f t="shared" si="8"/>
        <v>0</v>
      </c>
      <c r="X70" s="159">
        <f t="shared" si="8"/>
        <v>0</v>
      </c>
    </row>
    <row r="71" spans="1:24" ht="14" thickBot="1" x14ac:dyDescent="0.2">
      <c r="A71" s="15" t="s">
        <v>2540</v>
      </c>
      <c r="B71" s="18" t="s">
        <v>360</v>
      </c>
      <c r="C71" s="293">
        <v>70</v>
      </c>
      <c r="D71" s="20" t="s">
        <v>385</v>
      </c>
      <c r="E71" s="20">
        <v>120</v>
      </c>
      <c r="F71" s="18" t="s">
        <v>398</v>
      </c>
      <c r="G71" s="19" t="s">
        <v>181</v>
      </c>
      <c r="H71" s="71" t="s">
        <v>387</v>
      </c>
      <c r="I71" s="71" t="s">
        <v>387</v>
      </c>
      <c r="J71" s="71"/>
      <c r="K71" s="71"/>
      <c r="U71" s="241"/>
      <c r="V71" s="117" t="s">
        <v>217</v>
      </c>
      <c r="W71" s="158">
        <f t="shared" si="8"/>
        <v>0</v>
      </c>
      <c r="X71" s="159">
        <f t="shared" si="8"/>
        <v>0</v>
      </c>
    </row>
    <row r="72" spans="1:24" ht="14" thickBot="1" x14ac:dyDescent="0.2">
      <c r="A72" s="15" t="s">
        <v>3870</v>
      </c>
      <c r="B72" s="18" t="s">
        <v>360</v>
      </c>
      <c r="C72" s="293">
        <v>71</v>
      </c>
      <c r="D72" s="20" t="s">
        <v>385</v>
      </c>
      <c r="E72" s="20">
        <v>60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3621</v>
      </c>
      <c r="B73" s="18" t="s">
        <v>360</v>
      </c>
      <c r="C73" s="293">
        <v>72</v>
      </c>
      <c r="D73" s="20" t="s">
        <v>385</v>
      </c>
      <c r="E73" s="20">
        <v>80</v>
      </c>
      <c r="F73" s="18" t="s">
        <v>398</v>
      </c>
      <c r="G73" s="19" t="s">
        <v>177</v>
      </c>
      <c r="H73" s="71" t="s">
        <v>387</v>
      </c>
      <c r="I73" s="71" t="s">
        <v>387</v>
      </c>
      <c r="J73" s="71"/>
      <c r="K73" s="71"/>
      <c r="U73" s="241"/>
      <c r="V73" s="117" t="s">
        <v>225</v>
      </c>
      <c r="W73" s="158">
        <f t="shared" si="8"/>
        <v>0</v>
      </c>
      <c r="X73" s="159">
        <f t="shared" si="8"/>
        <v>0</v>
      </c>
    </row>
    <row r="74" spans="1:24" ht="14" thickBot="1" x14ac:dyDescent="0.2">
      <c r="A74" s="15" t="s">
        <v>3622</v>
      </c>
      <c r="B74" s="18" t="s">
        <v>360</v>
      </c>
      <c r="C74" s="293">
        <v>73</v>
      </c>
      <c r="D74" s="20" t="s">
        <v>385</v>
      </c>
      <c r="E74" s="20">
        <v>130</v>
      </c>
      <c r="F74" s="18" t="s">
        <v>386</v>
      </c>
      <c r="G74" s="21" t="s">
        <v>185</v>
      </c>
      <c r="H74" s="71" t="s">
        <v>387</v>
      </c>
      <c r="I74" s="71" t="s">
        <v>387</v>
      </c>
      <c r="J74" s="71"/>
      <c r="K74" s="71"/>
      <c r="U74" s="241"/>
      <c r="V74" s="117" t="s">
        <v>229</v>
      </c>
      <c r="W74" s="158">
        <f t="shared" si="8"/>
        <v>0</v>
      </c>
      <c r="X74" s="159">
        <f t="shared" si="8"/>
        <v>0</v>
      </c>
    </row>
    <row r="75" spans="1:24" ht="14" thickBot="1" x14ac:dyDescent="0.2">
      <c r="A75" s="15" t="s">
        <v>3987</v>
      </c>
      <c r="B75" s="18" t="s">
        <v>360</v>
      </c>
      <c r="C75" s="293">
        <v>74</v>
      </c>
      <c r="D75" s="20" t="s">
        <v>385</v>
      </c>
      <c r="E75" s="20">
        <v>210</v>
      </c>
      <c r="F75" s="18" t="s">
        <v>393</v>
      </c>
      <c r="G75" s="19" t="s">
        <v>197</v>
      </c>
      <c r="H75" s="71" t="s">
        <v>387</v>
      </c>
      <c r="I75" s="71" t="s">
        <v>387</v>
      </c>
      <c r="J75" s="71"/>
      <c r="K75" s="71" t="s">
        <v>387</v>
      </c>
      <c r="U75" s="241"/>
      <c r="V75" s="117" t="s">
        <v>233</v>
      </c>
      <c r="W75" s="158">
        <f t="shared" ref="W75:X85" si="9">S19+S47+W19+W47</f>
        <v>0</v>
      </c>
      <c r="X75" s="159">
        <f t="shared" si="9"/>
        <v>0</v>
      </c>
    </row>
    <row r="76" spans="1:24" ht="14" thickBot="1" x14ac:dyDescent="0.2">
      <c r="A76" s="15" t="s">
        <v>3988</v>
      </c>
      <c r="B76" s="18" t="s">
        <v>360</v>
      </c>
      <c r="C76" s="293">
        <v>75</v>
      </c>
      <c r="D76" s="20" t="s">
        <v>385</v>
      </c>
      <c r="E76" s="20">
        <v>320</v>
      </c>
      <c r="F76" s="20" t="s">
        <v>3519</v>
      </c>
      <c r="G76" s="19" t="s">
        <v>197</v>
      </c>
      <c r="H76" s="71" t="s">
        <v>387</v>
      </c>
      <c r="I76" s="71" t="s">
        <v>387</v>
      </c>
      <c r="J76" s="71"/>
      <c r="K76" s="71" t="s">
        <v>387</v>
      </c>
      <c r="U76" s="241"/>
      <c r="V76" s="117" t="s">
        <v>9123</v>
      </c>
      <c r="W76" s="158">
        <f t="shared" si="9"/>
        <v>0</v>
      </c>
      <c r="X76" s="159">
        <f t="shared" si="9"/>
        <v>0</v>
      </c>
    </row>
    <row r="77" spans="1:24" ht="14" thickBot="1" x14ac:dyDescent="0.2">
      <c r="A77" s="15" t="s">
        <v>444</v>
      </c>
      <c r="B77" s="18" t="s">
        <v>360</v>
      </c>
      <c r="C77" s="293">
        <v>76</v>
      </c>
      <c r="D77" s="20" t="s">
        <v>400</v>
      </c>
      <c r="E77" s="20">
        <v>50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416</v>
      </c>
      <c r="B78" s="18" t="s">
        <v>360</v>
      </c>
      <c r="C78" s="293">
        <v>77</v>
      </c>
      <c r="D78" s="20" t="s">
        <v>400</v>
      </c>
      <c r="E78" s="20">
        <v>90</v>
      </c>
      <c r="F78" s="18" t="s">
        <v>398</v>
      </c>
      <c r="G78" s="19" t="s">
        <v>181</v>
      </c>
      <c r="H78" s="71" t="s">
        <v>387</v>
      </c>
      <c r="I78" s="71" t="s">
        <v>387</v>
      </c>
      <c r="J78" s="71"/>
      <c r="K78" s="71"/>
      <c r="U78" s="241"/>
      <c r="V78" s="117" t="s">
        <v>241</v>
      </c>
      <c r="W78" s="158">
        <f t="shared" si="9"/>
        <v>0</v>
      </c>
      <c r="X78" s="159">
        <f t="shared" si="9"/>
        <v>0</v>
      </c>
    </row>
    <row r="79" spans="1:24" ht="14" thickBot="1" x14ac:dyDescent="0.2">
      <c r="A79" s="15" t="s">
        <v>3880</v>
      </c>
      <c r="B79" s="18" t="s">
        <v>360</v>
      </c>
      <c r="C79" s="293">
        <v>78</v>
      </c>
      <c r="D79" s="20" t="s">
        <v>400</v>
      </c>
      <c r="E79" s="20">
        <v>80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3682</v>
      </c>
      <c r="B80" s="18" t="s">
        <v>360</v>
      </c>
      <c r="C80" s="293">
        <v>79</v>
      </c>
      <c r="D80" s="20" t="s">
        <v>400</v>
      </c>
      <c r="E80" s="20">
        <v>130</v>
      </c>
      <c r="F80" s="18" t="s">
        <v>398</v>
      </c>
      <c r="G80" s="19" t="s">
        <v>181</v>
      </c>
      <c r="H80" s="71" t="s">
        <v>387</v>
      </c>
      <c r="I80" s="71" t="s">
        <v>387</v>
      </c>
      <c r="J80" s="71"/>
      <c r="K80" s="71"/>
      <c r="U80" s="241"/>
      <c r="V80" s="117" t="s">
        <v>249</v>
      </c>
      <c r="W80" s="158">
        <f t="shared" si="9"/>
        <v>0</v>
      </c>
      <c r="X80" s="159">
        <f t="shared" si="9"/>
        <v>0</v>
      </c>
    </row>
    <row r="81" spans="1:24" ht="14" thickBot="1" x14ac:dyDescent="0.2">
      <c r="A81" s="15" t="s">
        <v>3989</v>
      </c>
      <c r="B81" s="18" t="s">
        <v>360</v>
      </c>
      <c r="C81" s="293">
        <v>80</v>
      </c>
      <c r="D81" s="20" t="s">
        <v>400</v>
      </c>
      <c r="E81" s="20">
        <v>200</v>
      </c>
      <c r="F81" s="18" t="s">
        <v>393</v>
      </c>
      <c r="G81" s="19" t="s">
        <v>197</v>
      </c>
      <c r="H81" s="71" t="s">
        <v>387</v>
      </c>
      <c r="I81" s="71" t="s">
        <v>387</v>
      </c>
      <c r="J81" s="71"/>
      <c r="K81" s="71" t="s">
        <v>387</v>
      </c>
      <c r="U81" s="241"/>
      <c r="V81" s="117" t="s">
        <v>253</v>
      </c>
      <c r="W81" s="158">
        <f t="shared" si="9"/>
        <v>0</v>
      </c>
      <c r="X81" s="159">
        <f t="shared" si="9"/>
        <v>0</v>
      </c>
    </row>
    <row r="82" spans="1:24" ht="14" thickBot="1" x14ac:dyDescent="0.2">
      <c r="A82" s="15" t="s">
        <v>1893</v>
      </c>
      <c r="B82" s="18" t="s">
        <v>360</v>
      </c>
      <c r="C82" s="293">
        <v>81</v>
      </c>
      <c r="D82" s="20" t="s">
        <v>400</v>
      </c>
      <c r="E82" s="20">
        <v>170</v>
      </c>
      <c r="F82" s="18" t="s">
        <v>386</v>
      </c>
      <c r="G82" s="19" t="s">
        <v>181</v>
      </c>
      <c r="H82" s="71" t="s">
        <v>387</v>
      </c>
      <c r="I82" s="71" t="s">
        <v>387</v>
      </c>
      <c r="J82" s="71"/>
      <c r="K82" s="71"/>
      <c r="U82" s="241"/>
      <c r="V82" s="117" t="s">
        <v>10048</v>
      </c>
      <c r="W82" s="158">
        <f t="shared" si="9"/>
        <v>0</v>
      </c>
      <c r="X82" s="159">
        <f t="shared" si="9"/>
        <v>0</v>
      </c>
    </row>
    <row r="83" spans="1:24" ht="13.25" customHeight="1" thickBot="1" x14ac:dyDescent="0.2">
      <c r="A83" s="15" t="s">
        <v>3631</v>
      </c>
      <c r="B83" s="18" t="s">
        <v>360</v>
      </c>
      <c r="C83" s="293">
        <v>82</v>
      </c>
      <c r="D83" s="20" t="s">
        <v>400</v>
      </c>
      <c r="E83" s="20">
        <v>60</v>
      </c>
      <c r="F83" s="18" t="s">
        <v>393</v>
      </c>
      <c r="G83" s="21" t="s">
        <v>173</v>
      </c>
      <c r="H83" s="71" t="s">
        <v>387</v>
      </c>
      <c r="I83" s="71" t="s">
        <v>387</v>
      </c>
      <c r="J83" s="71"/>
      <c r="K83" s="71"/>
      <c r="U83" s="241"/>
      <c r="V83" s="117" t="s">
        <v>10124</v>
      </c>
      <c r="W83" s="158">
        <f t="shared" si="9"/>
        <v>0</v>
      </c>
      <c r="X83" s="159">
        <f t="shared" si="9"/>
        <v>0</v>
      </c>
    </row>
    <row r="84" spans="1:24" ht="13.25" customHeight="1" thickBot="1" x14ac:dyDescent="0.2">
      <c r="A84" s="15" t="s">
        <v>3632</v>
      </c>
      <c r="B84" s="18" t="s">
        <v>360</v>
      </c>
      <c r="C84" s="293">
        <v>83</v>
      </c>
      <c r="D84" s="20" t="s">
        <v>400</v>
      </c>
      <c r="E84" s="20">
        <v>120</v>
      </c>
      <c r="F84" s="18" t="s">
        <v>398</v>
      </c>
      <c r="G84" s="21" t="s">
        <v>185</v>
      </c>
      <c r="H84" s="71" t="s">
        <v>387</v>
      </c>
      <c r="I84" s="71" t="s">
        <v>387</v>
      </c>
      <c r="J84" s="71"/>
      <c r="K84" s="71"/>
      <c r="U84" s="241"/>
      <c r="V84" s="117" t="s">
        <v>257</v>
      </c>
      <c r="W84" s="158">
        <f t="shared" si="9"/>
        <v>0</v>
      </c>
      <c r="X84" s="159">
        <f t="shared" si="9"/>
        <v>39</v>
      </c>
    </row>
    <row r="85" spans="1:24" ht="13.25" customHeight="1" thickBot="1" x14ac:dyDescent="0.2">
      <c r="A85" s="15" t="s">
        <v>2940</v>
      </c>
      <c r="B85" s="18" t="s">
        <v>360</v>
      </c>
      <c r="C85" s="293">
        <v>84</v>
      </c>
      <c r="D85" s="20" t="s">
        <v>400</v>
      </c>
      <c r="E85" s="20">
        <v>80</v>
      </c>
      <c r="F85" s="18" t="s">
        <v>393</v>
      </c>
      <c r="G85" s="21" t="s">
        <v>173</v>
      </c>
      <c r="H85" s="71" t="s">
        <v>387</v>
      </c>
      <c r="I85" s="71" t="s">
        <v>387</v>
      </c>
      <c r="J85" s="71"/>
      <c r="K85" s="71"/>
      <c r="U85" s="241"/>
      <c r="V85" s="166" t="s">
        <v>260</v>
      </c>
      <c r="W85" s="191">
        <f t="shared" si="9"/>
        <v>0</v>
      </c>
      <c r="X85" s="192">
        <f t="shared" si="9"/>
        <v>35</v>
      </c>
    </row>
    <row r="86" spans="1:24" ht="13.25" customHeight="1" x14ac:dyDescent="0.15">
      <c r="A86" s="15" t="s">
        <v>2923</v>
      </c>
      <c r="B86" s="18" t="s">
        <v>360</v>
      </c>
      <c r="C86" s="293">
        <v>85</v>
      </c>
      <c r="D86" s="20" t="s">
        <v>400</v>
      </c>
      <c r="E86" s="20">
        <v>150</v>
      </c>
      <c r="F86" s="18" t="s">
        <v>398</v>
      </c>
      <c r="G86" s="19" t="s">
        <v>177</v>
      </c>
      <c r="H86" s="71" t="s">
        <v>387</v>
      </c>
      <c r="I86" s="71" t="s">
        <v>387</v>
      </c>
      <c r="J86" s="71"/>
      <c r="K86" s="71"/>
    </row>
    <row r="87" spans="1:24" ht="13.25" customHeight="1" x14ac:dyDescent="0.15">
      <c r="A87" s="15" t="s">
        <v>2996</v>
      </c>
      <c r="B87" s="18" t="s">
        <v>360</v>
      </c>
      <c r="C87" s="293">
        <v>86</v>
      </c>
      <c r="D87" s="20" t="s">
        <v>400</v>
      </c>
      <c r="E87" s="20">
        <v>70</v>
      </c>
      <c r="F87" s="18" t="s">
        <v>393</v>
      </c>
      <c r="G87" s="21" t="s">
        <v>173</v>
      </c>
      <c r="H87" s="71" t="s">
        <v>387</v>
      </c>
      <c r="I87" s="71" t="s">
        <v>387</v>
      </c>
      <c r="J87" s="71"/>
      <c r="K87" s="71"/>
    </row>
    <row r="88" spans="1:24" ht="13.25" customHeight="1" x14ac:dyDescent="0.15">
      <c r="A88" s="15" t="s">
        <v>3031</v>
      </c>
      <c r="B88" s="18" t="s">
        <v>360</v>
      </c>
      <c r="C88" s="293">
        <v>87</v>
      </c>
      <c r="D88" s="20" t="s">
        <v>400</v>
      </c>
      <c r="E88" s="20">
        <v>120</v>
      </c>
      <c r="F88" s="18" t="s">
        <v>398</v>
      </c>
      <c r="G88" s="19" t="s">
        <v>185</v>
      </c>
      <c r="H88" s="71" t="s">
        <v>387</v>
      </c>
      <c r="I88" s="71" t="s">
        <v>387</v>
      </c>
      <c r="J88" s="71"/>
      <c r="K88" s="71"/>
    </row>
    <row r="89" spans="1:24" ht="13.25" customHeight="1" x14ac:dyDescent="0.15">
      <c r="A89" s="15" t="s">
        <v>2941</v>
      </c>
      <c r="B89" s="18" t="s">
        <v>360</v>
      </c>
      <c r="C89" s="293">
        <v>88</v>
      </c>
      <c r="D89" s="20" t="s">
        <v>400</v>
      </c>
      <c r="E89" s="20">
        <v>110</v>
      </c>
      <c r="F89" s="18" t="s">
        <v>393</v>
      </c>
      <c r="G89" s="19" t="s">
        <v>181</v>
      </c>
      <c r="H89" s="71" t="s">
        <v>387</v>
      </c>
      <c r="I89" s="71" t="s">
        <v>387</v>
      </c>
      <c r="J89" s="71"/>
      <c r="K89" s="71"/>
    </row>
    <row r="90" spans="1:24" ht="13.25" customHeight="1" x14ac:dyDescent="0.15">
      <c r="A90" s="15" t="s">
        <v>3635</v>
      </c>
      <c r="B90" s="18" t="s">
        <v>360</v>
      </c>
      <c r="C90" s="293">
        <v>89</v>
      </c>
      <c r="D90" s="20" t="s">
        <v>400</v>
      </c>
      <c r="E90" s="20">
        <v>220</v>
      </c>
      <c r="F90" s="18" t="s">
        <v>393</v>
      </c>
      <c r="G90" s="19" t="s">
        <v>197</v>
      </c>
      <c r="H90" s="71" t="s">
        <v>387</v>
      </c>
      <c r="I90" s="71" t="s">
        <v>387</v>
      </c>
      <c r="J90" s="71"/>
      <c r="K90" s="71" t="s">
        <v>387</v>
      </c>
    </row>
    <row r="91" spans="1:24" ht="13.25" customHeight="1" x14ac:dyDescent="0.15">
      <c r="A91" s="15" t="s">
        <v>3990</v>
      </c>
      <c r="B91" s="18" t="s">
        <v>360</v>
      </c>
      <c r="C91" s="293">
        <v>90</v>
      </c>
      <c r="D91" s="20" t="s">
        <v>400</v>
      </c>
      <c r="E91" s="20">
        <v>320</v>
      </c>
      <c r="F91" s="20" t="s">
        <v>3519</v>
      </c>
      <c r="G91" s="19" t="s">
        <v>197</v>
      </c>
      <c r="H91" s="71" t="s">
        <v>387</v>
      </c>
      <c r="I91" s="71" t="s">
        <v>387</v>
      </c>
      <c r="J91" s="71"/>
      <c r="K91" s="71" t="s">
        <v>387</v>
      </c>
    </row>
    <row r="92" spans="1:24" ht="13.25" customHeight="1" x14ac:dyDescent="0.15">
      <c r="A92" s="15" t="s">
        <v>3547</v>
      </c>
      <c r="B92" s="18" t="s">
        <v>360</v>
      </c>
      <c r="C92" s="293">
        <v>91</v>
      </c>
      <c r="D92" s="20" t="s">
        <v>400</v>
      </c>
      <c r="E92" s="20">
        <v>70</v>
      </c>
      <c r="F92" s="18" t="s">
        <v>393</v>
      </c>
      <c r="G92" s="21" t="s">
        <v>173</v>
      </c>
      <c r="H92" s="71" t="s">
        <v>387</v>
      </c>
      <c r="I92" s="71" t="s">
        <v>387</v>
      </c>
      <c r="J92" s="71"/>
      <c r="K92" s="71"/>
    </row>
    <row r="93" spans="1:24" ht="13.25" customHeight="1" x14ac:dyDescent="0.15">
      <c r="A93" s="15" t="s">
        <v>3549</v>
      </c>
      <c r="B93" s="18" t="s">
        <v>360</v>
      </c>
      <c r="C93" s="293">
        <v>92</v>
      </c>
      <c r="D93" s="20" t="s">
        <v>400</v>
      </c>
      <c r="E93" s="20">
        <v>140</v>
      </c>
      <c r="F93" s="18" t="s">
        <v>398</v>
      </c>
      <c r="G93" s="21" t="s">
        <v>185</v>
      </c>
      <c r="H93" s="71" t="s">
        <v>387</v>
      </c>
      <c r="I93" s="71" t="s">
        <v>387</v>
      </c>
      <c r="J93" s="71"/>
      <c r="K93" s="71"/>
    </row>
    <row r="94" spans="1:24" ht="13.25" customHeight="1" x14ac:dyDescent="0.15">
      <c r="A94" s="15" t="s">
        <v>3991</v>
      </c>
      <c r="B94" s="18" t="s">
        <v>360</v>
      </c>
      <c r="C94" s="293">
        <v>93</v>
      </c>
      <c r="D94" s="20" t="s">
        <v>400</v>
      </c>
      <c r="E94" s="20">
        <v>70</v>
      </c>
      <c r="F94" s="18" t="s">
        <v>393</v>
      </c>
      <c r="G94" s="21" t="s">
        <v>173</v>
      </c>
      <c r="H94" s="71" t="s">
        <v>387</v>
      </c>
      <c r="I94" s="71" t="s">
        <v>387</v>
      </c>
      <c r="J94" s="71"/>
      <c r="K94" s="71"/>
    </row>
    <row r="95" spans="1:24" ht="13.25" customHeight="1" x14ac:dyDescent="0.15">
      <c r="A95" s="15" t="s">
        <v>449</v>
      </c>
      <c r="B95" s="18" t="s">
        <v>360</v>
      </c>
      <c r="C95" s="293">
        <v>94</v>
      </c>
      <c r="D95" s="20" t="s">
        <v>858</v>
      </c>
      <c r="E95" s="20">
        <v>70</v>
      </c>
      <c r="F95" s="18" t="s">
        <v>393</v>
      </c>
      <c r="G95" s="21" t="s">
        <v>173</v>
      </c>
      <c r="H95" s="71" t="s">
        <v>387</v>
      </c>
      <c r="I95" s="71" t="s">
        <v>387</v>
      </c>
      <c r="J95" s="71"/>
      <c r="K95" s="71"/>
    </row>
    <row r="96" spans="1:24" ht="13.25" customHeight="1" x14ac:dyDescent="0.15">
      <c r="A96" s="15" t="s">
        <v>574</v>
      </c>
      <c r="B96" s="18" t="s">
        <v>360</v>
      </c>
      <c r="C96" s="293">
        <v>95</v>
      </c>
      <c r="D96" s="20" t="s">
        <v>858</v>
      </c>
      <c r="E96" s="20">
        <v>130</v>
      </c>
      <c r="F96" s="18" t="s">
        <v>398</v>
      </c>
      <c r="G96" s="21" t="s">
        <v>181</v>
      </c>
      <c r="H96" s="71" t="s">
        <v>387</v>
      </c>
      <c r="I96" s="71" t="s">
        <v>387</v>
      </c>
      <c r="J96" s="71"/>
      <c r="K96" s="71"/>
    </row>
    <row r="97" spans="1:11" ht="13.25" customHeight="1" x14ac:dyDescent="0.15">
      <c r="A97" s="15" t="s">
        <v>3638</v>
      </c>
      <c r="B97" s="18" t="s">
        <v>360</v>
      </c>
      <c r="C97" s="293">
        <v>96</v>
      </c>
      <c r="D97" s="20" t="s">
        <v>858</v>
      </c>
      <c r="E97" s="20">
        <v>130</v>
      </c>
      <c r="F97" s="18" t="s">
        <v>398</v>
      </c>
      <c r="G97" s="21" t="s">
        <v>181</v>
      </c>
      <c r="H97" s="71" t="s">
        <v>387</v>
      </c>
      <c r="I97" s="71" t="s">
        <v>387</v>
      </c>
      <c r="J97" s="71"/>
      <c r="K97" s="71"/>
    </row>
    <row r="98" spans="1:11" ht="13.25" customHeight="1" x14ac:dyDescent="0.15">
      <c r="A98" s="15" t="s">
        <v>3992</v>
      </c>
      <c r="B98" s="18" t="s">
        <v>360</v>
      </c>
      <c r="C98" s="293">
        <v>97</v>
      </c>
      <c r="D98" s="20" t="s">
        <v>858</v>
      </c>
      <c r="E98" s="20">
        <v>220</v>
      </c>
      <c r="F98" s="18" t="s">
        <v>393</v>
      </c>
      <c r="G98" s="19" t="s">
        <v>197</v>
      </c>
      <c r="H98" s="71" t="s">
        <v>387</v>
      </c>
      <c r="I98" s="71" t="s">
        <v>387</v>
      </c>
      <c r="J98" s="71"/>
      <c r="K98" s="71" t="s">
        <v>387</v>
      </c>
    </row>
    <row r="99" spans="1:11" ht="13.25" customHeight="1" x14ac:dyDescent="0.15">
      <c r="A99" s="15" t="s">
        <v>3993</v>
      </c>
      <c r="B99" s="18" t="s">
        <v>360</v>
      </c>
      <c r="C99" s="293">
        <v>98</v>
      </c>
      <c r="D99" s="20" t="s">
        <v>858</v>
      </c>
      <c r="E99" s="20">
        <v>120</v>
      </c>
      <c r="F99" s="18" t="s">
        <v>398</v>
      </c>
      <c r="G99" s="21" t="s">
        <v>185</v>
      </c>
      <c r="H99" s="71" t="s">
        <v>387</v>
      </c>
      <c r="I99" s="71" t="s">
        <v>387</v>
      </c>
      <c r="J99" s="71"/>
      <c r="K99" s="71"/>
    </row>
    <row r="100" spans="1:11" ht="13.25" customHeight="1" x14ac:dyDescent="0.15">
      <c r="A100" s="15" t="s">
        <v>3994</v>
      </c>
      <c r="B100" s="18" t="s">
        <v>360</v>
      </c>
      <c r="C100" s="293">
        <v>99</v>
      </c>
      <c r="D100" s="20" t="s">
        <v>858</v>
      </c>
      <c r="E100" s="20">
        <v>220</v>
      </c>
      <c r="F100" s="18" t="s">
        <v>393</v>
      </c>
      <c r="G100" s="19" t="s">
        <v>197</v>
      </c>
      <c r="H100" s="71" t="s">
        <v>387</v>
      </c>
      <c r="I100" s="71" t="s">
        <v>387</v>
      </c>
      <c r="J100" s="71"/>
      <c r="K100" s="71" t="s">
        <v>387</v>
      </c>
    </row>
    <row r="101" spans="1:11" ht="13.25" customHeight="1" x14ac:dyDescent="0.15">
      <c r="A101" s="15" t="s">
        <v>3995</v>
      </c>
      <c r="B101" s="18" t="s">
        <v>360</v>
      </c>
      <c r="C101" s="293">
        <v>100</v>
      </c>
      <c r="D101" s="20" t="s">
        <v>858</v>
      </c>
      <c r="E101" s="20">
        <v>320</v>
      </c>
      <c r="F101" s="20" t="s">
        <v>3519</v>
      </c>
      <c r="G101" s="19" t="s">
        <v>197</v>
      </c>
      <c r="H101" s="71" t="s">
        <v>387</v>
      </c>
      <c r="I101" s="71" t="s">
        <v>387</v>
      </c>
      <c r="J101" s="71"/>
      <c r="K101" s="71" t="s">
        <v>387</v>
      </c>
    </row>
    <row r="102" spans="1:11" ht="13.25" customHeight="1" x14ac:dyDescent="0.15">
      <c r="A102" s="15" t="s">
        <v>974</v>
      </c>
      <c r="B102" s="18" t="s">
        <v>360</v>
      </c>
      <c r="C102" s="293">
        <v>101</v>
      </c>
      <c r="D102" s="20" t="s">
        <v>858</v>
      </c>
      <c r="E102" s="20">
        <v>90</v>
      </c>
      <c r="F102" s="18" t="s">
        <v>393</v>
      </c>
      <c r="G102" s="21" t="s">
        <v>173</v>
      </c>
      <c r="H102" s="71" t="s">
        <v>387</v>
      </c>
      <c r="I102" s="71" t="s">
        <v>387</v>
      </c>
      <c r="J102" s="71"/>
      <c r="K102" s="71"/>
    </row>
    <row r="103" spans="1:11" ht="13.25" customHeight="1" x14ac:dyDescent="0.15">
      <c r="A103" s="15" t="s">
        <v>1243</v>
      </c>
      <c r="B103" s="18" t="s">
        <v>360</v>
      </c>
      <c r="C103" s="293">
        <v>102</v>
      </c>
      <c r="D103" s="20" t="s">
        <v>858</v>
      </c>
      <c r="E103" s="20">
        <v>110</v>
      </c>
      <c r="F103" s="18" t="s">
        <v>393</v>
      </c>
      <c r="G103" s="21" t="s">
        <v>181</v>
      </c>
      <c r="H103" s="71" t="s">
        <v>387</v>
      </c>
      <c r="I103" s="71" t="s">
        <v>387</v>
      </c>
      <c r="J103" s="71"/>
      <c r="K103" s="71"/>
    </row>
    <row r="104" spans="1:11" ht="13.25" customHeight="1" x14ac:dyDescent="0.15">
      <c r="A104" s="15" t="s">
        <v>1951</v>
      </c>
      <c r="B104" s="18" t="s">
        <v>360</v>
      </c>
      <c r="C104" s="293">
        <v>103</v>
      </c>
      <c r="D104" s="20" t="s">
        <v>858</v>
      </c>
      <c r="E104" s="20">
        <v>70</v>
      </c>
      <c r="F104" s="18" t="s">
        <v>393</v>
      </c>
      <c r="G104" s="21" t="s">
        <v>181</v>
      </c>
      <c r="H104" s="71" t="s">
        <v>387</v>
      </c>
      <c r="I104" s="71" t="s">
        <v>387</v>
      </c>
      <c r="J104" s="71"/>
      <c r="K104" s="71"/>
    </row>
    <row r="105" spans="1:11" ht="13.25" customHeight="1" x14ac:dyDescent="0.15">
      <c r="A105" s="15" t="s">
        <v>3996</v>
      </c>
      <c r="B105" s="18" t="s">
        <v>360</v>
      </c>
      <c r="C105" s="293">
        <v>104</v>
      </c>
      <c r="D105" s="20" t="s">
        <v>858</v>
      </c>
      <c r="E105" s="20">
        <v>190</v>
      </c>
      <c r="F105" s="18" t="s">
        <v>393</v>
      </c>
      <c r="G105" s="19" t="s">
        <v>197</v>
      </c>
      <c r="H105" s="71" t="s">
        <v>387</v>
      </c>
      <c r="I105" s="71" t="s">
        <v>387</v>
      </c>
      <c r="J105" s="71"/>
      <c r="K105" s="71" t="s">
        <v>387</v>
      </c>
    </row>
    <row r="106" spans="1:11" ht="13.25" customHeight="1" x14ac:dyDescent="0.15">
      <c r="A106" s="15" t="s">
        <v>2271</v>
      </c>
      <c r="B106" s="18" t="s">
        <v>360</v>
      </c>
      <c r="C106" s="293">
        <v>105</v>
      </c>
      <c r="D106" s="20" t="s">
        <v>858</v>
      </c>
      <c r="E106" s="20">
        <v>70</v>
      </c>
      <c r="F106" s="18" t="s">
        <v>393</v>
      </c>
      <c r="G106" s="21" t="s">
        <v>173</v>
      </c>
      <c r="H106" s="71" t="s">
        <v>387</v>
      </c>
      <c r="I106" s="71" t="s">
        <v>387</v>
      </c>
      <c r="J106" s="71"/>
      <c r="K106" s="71"/>
    </row>
    <row r="107" spans="1:11" ht="13.25" customHeight="1" x14ac:dyDescent="0.15">
      <c r="A107" s="15" t="s">
        <v>2272</v>
      </c>
      <c r="B107" s="18" t="s">
        <v>360</v>
      </c>
      <c r="C107" s="293">
        <v>106</v>
      </c>
      <c r="D107" s="20" t="s">
        <v>858</v>
      </c>
      <c r="E107" s="20">
        <v>70</v>
      </c>
      <c r="F107" s="18" t="s">
        <v>398</v>
      </c>
      <c r="G107" s="21" t="s">
        <v>177</v>
      </c>
      <c r="H107" s="71" t="s">
        <v>387</v>
      </c>
      <c r="I107" s="71" t="s">
        <v>387</v>
      </c>
      <c r="J107" s="71"/>
      <c r="K107" s="71"/>
    </row>
    <row r="108" spans="1:11" ht="13.25" customHeight="1" x14ac:dyDescent="0.15">
      <c r="A108" s="15" t="s">
        <v>2273</v>
      </c>
      <c r="B108" s="18" t="s">
        <v>360</v>
      </c>
      <c r="C108" s="293">
        <v>107</v>
      </c>
      <c r="D108" s="20" t="s">
        <v>858</v>
      </c>
      <c r="E108" s="20">
        <v>160</v>
      </c>
      <c r="F108" s="18" t="s">
        <v>386</v>
      </c>
      <c r="G108" s="21" t="s">
        <v>181</v>
      </c>
      <c r="H108" s="71" t="s">
        <v>387</v>
      </c>
      <c r="I108" s="71" t="s">
        <v>387</v>
      </c>
      <c r="J108" s="71"/>
      <c r="K108" s="71"/>
    </row>
    <row r="109" spans="1:11" ht="13.25" customHeight="1" x14ac:dyDescent="0.15">
      <c r="A109" s="15" t="s">
        <v>3997</v>
      </c>
      <c r="B109" s="18" t="s">
        <v>360</v>
      </c>
      <c r="C109" s="293">
        <v>108</v>
      </c>
      <c r="D109" s="20" t="s">
        <v>858</v>
      </c>
      <c r="E109" s="20">
        <v>140</v>
      </c>
      <c r="F109" s="18" t="s">
        <v>398</v>
      </c>
      <c r="G109" s="21" t="s">
        <v>185</v>
      </c>
      <c r="H109" s="71" t="s">
        <v>387</v>
      </c>
      <c r="I109" s="71" t="s">
        <v>387</v>
      </c>
      <c r="J109" s="71"/>
      <c r="K109" s="71"/>
    </row>
    <row r="110" spans="1:11" ht="13.25" customHeight="1" x14ac:dyDescent="0.15">
      <c r="A110" s="15" t="s">
        <v>1195</v>
      </c>
      <c r="B110" s="18" t="s">
        <v>360</v>
      </c>
      <c r="C110" s="293">
        <v>109</v>
      </c>
      <c r="D110" s="20" t="s">
        <v>847</v>
      </c>
      <c r="E110" s="20">
        <v>70</v>
      </c>
      <c r="F110" s="18" t="s">
        <v>393</v>
      </c>
      <c r="G110" s="21" t="s">
        <v>173</v>
      </c>
      <c r="H110" s="71" t="s">
        <v>387</v>
      </c>
      <c r="I110" s="71" t="s">
        <v>387</v>
      </c>
      <c r="J110" s="71"/>
      <c r="K110" s="71"/>
    </row>
    <row r="111" spans="1:11" ht="13.25" customHeight="1" x14ac:dyDescent="0.15">
      <c r="A111" s="15" t="s">
        <v>1201</v>
      </c>
      <c r="B111" s="18" t="s">
        <v>360</v>
      </c>
      <c r="C111" s="293">
        <v>110</v>
      </c>
      <c r="D111" s="20" t="s">
        <v>847</v>
      </c>
      <c r="E111" s="20">
        <v>100</v>
      </c>
      <c r="F111" s="18" t="s">
        <v>398</v>
      </c>
      <c r="G111" s="19" t="s">
        <v>177</v>
      </c>
      <c r="H111" s="71" t="s">
        <v>387</v>
      </c>
      <c r="I111" s="71" t="s">
        <v>387</v>
      </c>
      <c r="J111" s="71"/>
      <c r="K111" s="71"/>
    </row>
    <row r="112" spans="1:11" ht="13.25" customHeight="1" x14ac:dyDescent="0.15">
      <c r="A112" s="15" t="s">
        <v>1177</v>
      </c>
      <c r="B112" s="18" t="s">
        <v>360</v>
      </c>
      <c r="C112" s="293">
        <v>111</v>
      </c>
      <c r="D112" s="20" t="s">
        <v>847</v>
      </c>
      <c r="E112" s="20">
        <v>180</v>
      </c>
      <c r="F112" s="18" t="s">
        <v>386</v>
      </c>
      <c r="G112" s="21" t="s">
        <v>181</v>
      </c>
      <c r="H112" s="71" t="s">
        <v>387</v>
      </c>
      <c r="I112" s="71" t="s">
        <v>387</v>
      </c>
      <c r="J112" s="71"/>
      <c r="K112" s="71"/>
    </row>
    <row r="113" spans="1:11" ht="13.25" customHeight="1" x14ac:dyDescent="0.15">
      <c r="A113" s="15" t="s">
        <v>3998</v>
      </c>
      <c r="B113" s="18" t="s">
        <v>360</v>
      </c>
      <c r="C113" s="293">
        <v>112</v>
      </c>
      <c r="D113" s="20" t="s">
        <v>847</v>
      </c>
      <c r="E113" s="20">
        <v>220</v>
      </c>
      <c r="F113" s="18" t="s">
        <v>393</v>
      </c>
      <c r="G113" s="19" t="s">
        <v>197</v>
      </c>
      <c r="H113" s="71" t="s">
        <v>387</v>
      </c>
      <c r="I113" s="71" t="s">
        <v>387</v>
      </c>
      <c r="J113" s="71"/>
      <c r="K113" s="71" t="s">
        <v>387</v>
      </c>
    </row>
    <row r="114" spans="1:11" ht="13.25" customHeight="1" x14ac:dyDescent="0.15">
      <c r="A114" s="15" t="s">
        <v>3999</v>
      </c>
      <c r="B114" s="18" t="s">
        <v>360</v>
      </c>
      <c r="C114" s="293">
        <v>113</v>
      </c>
      <c r="D114" s="20" t="s">
        <v>847</v>
      </c>
      <c r="E114" s="20">
        <v>330</v>
      </c>
      <c r="F114" s="20" t="s">
        <v>3519</v>
      </c>
      <c r="G114" s="19" t="s">
        <v>197</v>
      </c>
      <c r="H114" s="71" t="s">
        <v>387</v>
      </c>
      <c r="I114" s="71" t="s">
        <v>387</v>
      </c>
      <c r="J114" s="71"/>
      <c r="K114" s="71" t="s">
        <v>387</v>
      </c>
    </row>
    <row r="115" spans="1:11" ht="13.25" customHeight="1" x14ac:dyDescent="0.15">
      <c r="A115" s="15" t="s">
        <v>2330</v>
      </c>
      <c r="B115" s="18" t="s">
        <v>360</v>
      </c>
      <c r="C115" s="293">
        <v>114</v>
      </c>
      <c r="D115" s="20" t="s">
        <v>847</v>
      </c>
      <c r="E115" s="20">
        <v>120</v>
      </c>
      <c r="F115" s="18" t="s">
        <v>393</v>
      </c>
      <c r="G115" s="21" t="s">
        <v>185</v>
      </c>
      <c r="H115" s="71" t="s">
        <v>387</v>
      </c>
      <c r="I115" s="71" t="s">
        <v>387</v>
      </c>
      <c r="J115" s="71"/>
      <c r="K115" s="71"/>
    </row>
    <row r="116" spans="1:11" ht="13.25" customHeight="1" x14ac:dyDescent="0.15">
      <c r="A116" s="15" t="s">
        <v>533</v>
      </c>
      <c r="B116" s="18" t="s">
        <v>360</v>
      </c>
      <c r="C116" s="293">
        <v>115</v>
      </c>
      <c r="D116" s="20" t="s">
        <v>392</v>
      </c>
      <c r="E116" s="20">
        <v>130</v>
      </c>
      <c r="F116" s="18" t="s">
        <v>393</v>
      </c>
      <c r="G116" s="21" t="s">
        <v>185</v>
      </c>
      <c r="H116" s="71" t="s">
        <v>387</v>
      </c>
      <c r="I116" s="71" t="s">
        <v>387</v>
      </c>
      <c r="J116" s="71"/>
      <c r="K116" s="71"/>
    </row>
    <row r="117" spans="1:11" ht="13.25" customHeight="1" x14ac:dyDescent="0.15">
      <c r="A117" s="15" t="s">
        <v>436</v>
      </c>
      <c r="B117" s="18" t="s">
        <v>360</v>
      </c>
      <c r="C117" s="293">
        <v>116</v>
      </c>
      <c r="D117" s="20" t="s">
        <v>392</v>
      </c>
      <c r="E117" s="20">
        <v>60</v>
      </c>
      <c r="F117" s="18" t="s">
        <v>393</v>
      </c>
      <c r="G117" s="21" t="s">
        <v>173</v>
      </c>
      <c r="H117" s="71" t="s">
        <v>387</v>
      </c>
      <c r="I117" s="71" t="s">
        <v>387</v>
      </c>
      <c r="J117" s="71"/>
      <c r="K117" s="71"/>
    </row>
    <row r="118" spans="1:11" ht="13.25" customHeight="1" x14ac:dyDescent="0.15">
      <c r="A118" s="15" t="s">
        <v>967</v>
      </c>
      <c r="B118" s="18" t="s">
        <v>360</v>
      </c>
      <c r="C118" s="293">
        <v>117</v>
      </c>
      <c r="D118" s="20" t="s">
        <v>392</v>
      </c>
      <c r="E118" s="20">
        <v>90</v>
      </c>
      <c r="F118" s="18" t="s">
        <v>398</v>
      </c>
      <c r="G118" s="19" t="s">
        <v>177</v>
      </c>
      <c r="H118" s="71" t="s">
        <v>387</v>
      </c>
      <c r="I118" s="71" t="s">
        <v>387</v>
      </c>
      <c r="J118" s="71"/>
      <c r="K118" s="71"/>
    </row>
    <row r="119" spans="1:11" ht="13.25" customHeight="1" x14ac:dyDescent="0.15">
      <c r="A119" s="15" t="s">
        <v>1913</v>
      </c>
      <c r="B119" s="18" t="s">
        <v>360</v>
      </c>
      <c r="C119" s="293">
        <v>118</v>
      </c>
      <c r="D119" s="20" t="s">
        <v>392</v>
      </c>
      <c r="E119" s="20">
        <v>140</v>
      </c>
      <c r="F119" s="18" t="s">
        <v>386</v>
      </c>
      <c r="G119" s="21" t="s">
        <v>185</v>
      </c>
      <c r="H119" s="71" t="s">
        <v>387</v>
      </c>
      <c r="I119" s="71" t="s">
        <v>387</v>
      </c>
      <c r="J119" s="71"/>
      <c r="K119" s="71"/>
    </row>
    <row r="120" spans="1:11" ht="13.25" customHeight="1" x14ac:dyDescent="0.15">
      <c r="A120" s="15" t="s">
        <v>4000</v>
      </c>
      <c r="B120" s="18" t="s">
        <v>360</v>
      </c>
      <c r="C120" s="293">
        <v>119</v>
      </c>
      <c r="D120" s="20" t="s">
        <v>392</v>
      </c>
      <c r="E120" s="20">
        <v>250</v>
      </c>
      <c r="F120" s="18" t="s">
        <v>393</v>
      </c>
      <c r="G120" s="19" t="s">
        <v>197</v>
      </c>
      <c r="H120" s="71" t="s">
        <v>387</v>
      </c>
      <c r="I120" s="71" t="s">
        <v>387</v>
      </c>
      <c r="J120" s="71"/>
      <c r="K120" s="71" t="s">
        <v>387</v>
      </c>
    </row>
    <row r="121" spans="1:11" ht="13.25" customHeight="1" x14ac:dyDescent="0.15">
      <c r="A121" s="15" t="s">
        <v>1246</v>
      </c>
      <c r="B121" s="18" t="s">
        <v>360</v>
      </c>
      <c r="C121" s="293">
        <v>120</v>
      </c>
      <c r="D121" s="20" t="s">
        <v>392</v>
      </c>
      <c r="E121" s="20">
        <v>110</v>
      </c>
      <c r="F121" s="18" t="s">
        <v>393</v>
      </c>
      <c r="G121" s="21" t="s">
        <v>181</v>
      </c>
      <c r="H121" s="71" t="s">
        <v>387</v>
      </c>
      <c r="I121" s="71" t="s">
        <v>387</v>
      </c>
      <c r="J121" s="71"/>
      <c r="K121" s="71"/>
    </row>
    <row r="122" spans="1:11" ht="13.25" customHeight="1" x14ac:dyDescent="0.15">
      <c r="A122" s="15" t="s">
        <v>1398</v>
      </c>
      <c r="B122" s="18" t="s">
        <v>360</v>
      </c>
      <c r="C122" s="293">
        <v>121</v>
      </c>
      <c r="D122" s="20" t="s">
        <v>392</v>
      </c>
      <c r="E122" s="20">
        <v>70</v>
      </c>
      <c r="F122" s="18" t="s">
        <v>393</v>
      </c>
      <c r="G122" s="21" t="s">
        <v>173</v>
      </c>
      <c r="H122" s="71" t="s">
        <v>387</v>
      </c>
      <c r="I122" s="71" t="s">
        <v>387</v>
      </c>
      <c r="J122" s="71"/>
      <c r="K122" s="71"/>
    </row>
    <row r="123" spans="1:11" ht="13.25" customHeight="1" x14ac:dyDescent="0.15">
      <c r="A123" s="15" t="s">
        <v>1247</v>
      </c>
      <c r="B123" s="18" t="s">
        <v>360</v>
      </c>
      <c r="C123" s="293">
        <v>122</v>
      </c>
      <c r="D123" s="20" t="s">
        <v>392</v>
      </c>
      <c r="E123" s="20">
        <v>90</v>
      </c>
      <c r="F123" s="18" t="s">
        <v>393</v>
      </c>
      <c r="G123" s="21" t="s">
        <v>181</v>
      </c>
      <c r="H123" s="71" t="s">
        <v>387</v>
      </c>
      <c r="I123" s="71" t="s">
        <v>387</v>
      </c>
      <c r="J123" s="71"/>
      <c r="K123" s="71"/>
    </row>
    <row r="124" spans="1:11" ht="13.25" customHeight="1" x14ac:dyDescent="0.15">
      <c r="A124" s="15" t="s">
        <v>1996</v>
      </c>
      <c r="B124" s="18" t="s">
        <v>360</v>
      </c>
      <c r="C124" s="293">
        <v>123</v>
      </c>
      <c r="D124" s="20" t="s">
        <v>392</v>
      </c>
      <c r="E124" s="20">
        <v>70</v>
      </c>
      <c r="F124" s="18" t="s">
        <v>393</v>
      </c>
      <c r="G124" s="21" t="s">
        <v>185</v>
      </c>
      <c r="H124" s="71" t="s">
        <v>387</v>
      </c>
      <c r="I124" s="71" t="s">
        <v>387</v>
      </c>
      <c r="J124" s="71"/>
      <c r="K124" s="71"/>
    </row>
    <row r="125" spans="1:11" ht="13.25" customHeight="1" x14ac:dyDescent="0.15">
      <c r="A125" s="15" t="s">
        <v>4001</v>
      </c>
      <c r="B125" s="18" t="s">
        <v>360</v>
      </c>
      <c r="C125" s="293">
        <v>124</v>
      </c>
      <c r="D125" s="20" t="s">
        <v>392</v>
      </c>
      <c r="E125" s="20">
        <v>210</v>
      </c>
      <c r="F125" s="18" t="s">
        <v>393</v>
      </c>
      <c r="G125" s="19" t="s">
        <v>197</v>
      </c>
      <c r="H125" s="71" t="s">
        <v>387</v>
      </c>
      <c r="I125" s="71" t="s">
        <v>387</v>
      </c>
      <c r="J125" s="71"/>
      <c r="K125" s="71" t="s">
        <v>387</v>
      </c>
    </row>
    <row r="126" spans="1:11" ht="13.25" customHeight="1" x14ac:dyDescent="0.15">
      <c r="A126" s="15" t="s">
        <v>4002</v>
      </c>
      <c r="B126" s="18" t="s">
        <v>360</v>
      </c>
      <c r="C126" s="293">
        <v>125</v>
      </c>
      <c r="D126" s="20" t="s">
        <v>392</v>
      </c>
      <c r="E126" s="20">
        <v>320</v>
      </c>
      <c r="F126" s="20" t="s">
        <v>3519</v>
      </c>
      <c r="G126" s="19" t="s">
        <v>197</v>
      </c>
      <c r="H126" s="71" t="s">
        <v>387</v>
      </c>
      <c r="I126" s="71" t="s">
        <v>387</v>
      </c>
      <c r="J126" s="71"/>
      <c r="K126" s="71" t="s">
        <v>387</v>
      </c>
    </row>
    <row r="127" spans="1:11" ht="13.25" customHeight="1" x14ac:dyDescent="0.15">
      <c r="A127" s="15" t="s">
        <v>2557</v>
      </c>
      <c r="B127" s="18" t="s">
        <v>360</v>
      </c>
      <c r="C127" s="293">
        <v>126</v>
      </c>
      <c r="D127" s="20" t="s">
        <v>392</v>
      </c>
      <c r="E127" s="20">
        <v>90</v>
      </c>
      <c r="F127" s="18" t="s">
        <v>393</v>
      </c>
      <c r="G127" s="21" t="s">
        <v>173</v>
      </c>
      <c r="H127" s="71" t="s">
        <v>387</v>
      </c>
      <c r="I127" s="71" t="s">
        <v>387</v>
      </c>
      <c r="J127" s="71"/>
      <c r="K127" s="71"/>
    </row>
    <row r="128" spans="1:11" ht="13.25" customHeight="1" x14ac:dyDescent="0.15">
      <c r="A128" s="15" t="s">
        <v>3649</v>
      </c>
      <c r="B128" s="18" t="s">
        <v>360</v>
      </c>
      <c r="C128" s="293">
        <v>127</v>
      </c>
      <c r="D128" s="20" t="s">
        <v>392</v>
      </c>
      <c r="E128" s="20">
        <v>60</v>
      </c>
      <c r="F128" s="18" t="s">
        <v>393</v>
      </c>
      <c r="G128" s="21" t="s">
        <v>173</v>
      </c>
      <c r="H128" s="71" t="s">
        <v>387</v>
      </c>
      <c r="I128" s="71" t="s">
        <v>387</v>
      </c>
      <c r="J128" s="71"/>
      <c r="K128" s="71"/>
    </row>
    <row r="129" spans="1:11" ht="13.25" customHeight="1" x14ac:dyDescent="0.15">
      <c r="A129" s="15" t="s">
        <v>3650</v>
      </c>
      <c r="B129" s="18" t="s">
        <v>360</v>
      </c>
      <c r="C129" s="293">
        <v>128</v>
      </c>
      <c r="D129" s="20" t="s">
        <v>392</v>
      </c>
      <c r="E129" s="20">
        <v>120</v>
      </c>
      <c r="F129" s="18" t="s">
        <v>398</v>
      </c>
      <c r="G129" s="21" t="s">
        <v>185</v>
      </c>
      <c r="H129" s="71" t="s">
        <v>387</v>
      </c>
      <c r="I129" s="71" t="s">
        <v>387</v>
      </c>
      <c r="J129" s="71"/>
      <c r="K129" s="71"/>
    </row>
    <row r="130" spans="1:11" ht="13.25" customHeight="1" x14ac:dyDescent="0.15">
      <c r="A130" s="15" t="s">
        <v>4003</v>
      </c>
      <c r="B130" s="18" t="s">
        <v>360</v>
      </c>
      <c r="C130" s="293">
        <v>129</v>
      </c>
      <c r="D130" s="20" t="s">
        <v>469</v>
      </c>
      <c r="E130" s="20"/>
      <c r="F130" s="18" t="s">
        <v>1069</v>
      </c>
      <c r="G130" s="19" t="s">
        <v>177</v>
      </c>
      <c r="H130" s="71" t="s">
        <v>387</v>
      </c>
      <c r="I130" s="71" t="s">
        <v>387</v>
      </c>
      <c r="J130" s="71"/>
      <c r="K130" s="71"/>
    </row>
    <row r="131" spans="1:11" ht="13.25" customHeight="1" x14ac:dyDescent="0.15">
      <c r="A131" s="15" t="s">
        <v>4004</v>
      </c>
      <c r="B131" s="18" t="s">
        <v>360</v>
      </c>
      <c r="C131" s="293">
        <v>130</v>
      </c>
      <c r="D131" s="20" t="s">
        <v>469</v>
      </c>
      <c r="E131" s="20"/>
      <c r="F131" s="18" t="s">
        <v>1069</v>
      </c>
      <c r="G131" s="19" t="s">
        <v>177</v>
      </c>
      <c r="H131" s="71" t="s">
        <v>387</v>
      </c>
      <c r="I131" s="71" t="s">
        <v>387</v>
      </c>
      <c r="J131" s="71"/>
      <c r="K131" s="71"/>
    </row>
    <row r="132" spans="1:11" ht="13.25" customHeight="1" x14ac:dyDescent="0.15">
      <c r="A132" s="15" t="s">
        <v>4005</v>
      </c>
      <c r="B132" s="18" t="s">
        <v>360</v>
      </c>
      <c r="C132" s="293">
        <v>131</v>
      </c>
      <c r="D132" s="20" t="s">
        <v>469</v>
      </c>
      <c r="E132" s="20"/>
      <c r="F132" s="18" t="s">
        <v>1069</v>
      </c>
      <c r="G132" s="19" t="s">
        <v>177</v>
      </c>
      <c r="H132" s="71" t="s">
        <v>387</v>
      </c>
      <c r="I132" s="71" t="s">
        <v>387</v>
      </c>
      <c r="J132" s="71"/>
      <c r="K132" s="71"/>
    </row>
    <row r="133" spans="1:11" ht="13.25" customHeight="1" x14ac:dyDescent="0.15">
      <c r="A133" s="15" t="s">
        <v>2477</v>
      </c>
      <c r="B133" s="18" t="s">
        <v>360</v>
      </c>
      <c r="C133" s="293">
        <v>132</v>
      </c>
      <c r="D133" s="20" t="s">
        <v>469</v>
      </c>
      <c r="E133" s="20"/>
      <c r="F133" s="18" t="s">
        <v>1069</v>
      </c>
      <c r="G133" s="19" t="s">
        <v>177</v>
      </c>
      <c r="H133" s="71" t="s">
        <v>387</v>
      </c>
      <c r="I133" s="71" t="s">
        <v>387</v>
      </c>
      <c r="J133" s="71"/>
      <c r="K133" s="71"/>
    </row>
    <row r="134" spans="1:11" ht="13.25" customHeight="1" x14ac:dyDescent="0.15">
      <c r="A134" s="15" t="s">
        <v>4006</v>
      </c>
      <c r="B134" s="18" t="s">
        <v>360</v>
      </c>
      <c r="C134" s="293">
        <v>133</v>
      </c>
      <c r="D134" s="20" t="s">
        <v>469</v>
      </c>
      <c r="E134" s="20"/>
      <c r="F134" s="18" t="s">
        <v>1542</v>
      </c>
      <c r="G134" s="19" t="s">
        <v>177</v>
      </c>
      <c r="H134" s="71" t="s">
        <v>387</v>
      </c>
      <c r="I134" s="71" t="s">
        <v>387</v>
      </c>
      <c r="J134" s="71"/>
      <c r="K134" s="71"/>
    </row>
    <row r="135" spans="1:11" ht="13.25" customHeight="1" x14ac:dyDescent="0.15">
      <c r="A135" s="15" t="s">
        <v>4007</v>
      </c>
      <c r="B135" s="18" t="s">
        <v>360</v>
      </c>
      <c r="C135" s="293">
        <v>134</v>
      </c>
      <c r="D135" s="20" t="s">
        <v>469</v>
      </c>
      <c r="E135" s="20"/>
      <c r="F135" s="18" t="s">
        <v>1069</v>
      </c>
      <c r="G135" s="19" t="s">
        <v>177</v>
      </c>
      <c r="H135" s="71" t="s">
        <v>387</v>
      </c>
      <c r="I135" s="71" t="s">
        <v>387</v>
      </c>
      <c r="J135" s="71"/>
      <c r="K135" s="71"/>
    </row>
    <row r="136" spans="1:11" ht="13.25" customHeight="1" x14ac:dyDescent="0.15">
      <c r="A136" s="15" t="s">
        <v>4008</v>
      </c>
      <c r="B136" s="18" t="s">
        <v>360</v>
      </c>
      <c r="C136" s="293">
        <v>135</v>
      </c>
      <c r="D136" s="20" t="s">
        <v>469</v>
      </c>
      <c r="E136" s="20"/>
      <c r="F136" s="18" t="s">
        <v>721</v>
      </c>
      <c r="G136" s="19" t="s">
        <v>177</v>
      </c>
      <c r="H136" s="71" t="s">
        <v>387</v>
      </c>
      <c r="I136" s="71" t="s">
        <v>387</v>
      </c>
      <c r="J136" s="71"/>
      <c r="K136" s="71"/>
    </row>
    <row r="137" spans="1:11" ht="13.25" customHeight="1" x14ac:dyDescent="0.15">
      <c r="A137" s="15" t="s">
        <v>4009</v>
      </c>
      <c r="B137" s="18" t="s">
        <v>360</v>
      </c>
      <c r="C137" s="293">
        <v>136</v>
      </c>
      <c r="D137" s="20" t="s">
        <v>469</v>
      </c>
      <c r="E137" s="20"/>
      <c r="F137" s="18" t="s">
        <v>1542</v>
      </c>
      <c r="G137" s="19" t="s">
        <v>177</v>
      </c>
      <c r="H137" s="71" t="s">
        <v>387</v>
      </c>
      <c r="I137" s="71" t="s">
        <v>387</v>
      </c>
      <c r="J137" s="71"/>
      <c r="K137" s="71"/>
    </row>
    <row r="138" spans="1:11" ht="13.25" customHeight="1" x14ac:dyDescent="0.15">
      <c r="A138" s="15" t="s">
        <v>4010</v>
      </c>
      <c r="B138" s="18" t="s">
        <v>360</v>
      </c>
      <c r="C138" s="293">
        <v>137</v>
      </c>
      <c r="D138" s="20" t="s">
        <v>469</v>
      </c>
      <c r="E138" s="20"/>
      <c r="F138" s="18" t="s">
        <v>1542</v>
      </c>
      <c r="G138" s="19" t="s">
        <v>177</v>
      </c>
      <c r="H138" s="71" t="s">
        <v>387</v>
      </c>
      <c r="I138" s="71" t="s">
        <v>387</v>
      </c>
      <c r="J138" s="71"/>
      <c r="K138" s="71"/>
    </row>
    <row r="139" spans="1:11" ht="13.25" customHeight="1" x14ac:dyDescent="0.15">
      <c r="A139" s="15" t="s">
        <v>4011</v>
      </c>
      <c r="B139" s="18" t="s">
        <v>360</v>
      </c>
      <c r="C139" s="293">
        <v>138</v>
      </c>
      <c r="D139" s="20" t="s">
        <v>469</v>
      </c>
      <c r="E139" s="20"/>
      <c r="F139" s="18" t="s">
        <v>1542</v>
      </c>
      <c r="G139" s="19" t="s">
        <v>177</v>
      </c>
      <c r="H139" s="71" t="s">
        <v>387</v>
      </c>
      <c r="I139" s="71" t="s">
        <v>387</v>
      </c>
      <c r="J139" s="71"/>
      <c r="K139" s="71"/>
    </row>
    <row r="140" spans="1:11" ht="13.25" customHeight="1" x14ac:dyDescent="0.15">
      <c r="A140" s="15" t="s">
        <v>4012</v>
      </c>
      <c r="B140" s="18" t="s">
        <v>360</v>
      </c>
      <c r="C140" s="293">
        <v>139</v>
      </c>
      <c r="D140" s="20" t="s">
        <v>469</v>
      </c>
      <c r="E140" s="20"/>
      <c r="F140" s="18" t="s">
        <v>1069</v>
      </c>
      <c r="G140" s="19" t="s">
        <v>177</v>
      </c>
      <c r="H140" s="71" t="s">
        <v>387</v>
      </c>
      <c r="I140" s="71" t="s">
        <v>387</v>
      </c>
      <c r="J140" s="71"/>
      <c r="K140" s="71"/>
    </row>
    <row r="141" spans="1:11" ht="13.25" customHeight="1" x14ac:dyDescent="0.15">
      <c r="A141" s="15" t="s">
        <v>4013</v>
      </c>
      <c r="B141" s="18" t="s">
        <v>360</v>
      </c>
      <c r="C141" s="293">
        <v>140</v>
      </c>
      <c r="D141" s="20" t="s">
        <v>469</v>
      </c>
      <c r="E141" s="20"/>
      <c r="F141" s="18" t="s">
        <v>1542</v>
      </c>
      <c r="G141" s="19" t="s">
        <v>177</v>
      </c>
      <c r="H141" s="71" t="s">
        <v>387</v>
      </c>
      <c r="I141" s="71" t="s">
        <v>387</v>
      </c>
      <c r="J141" s="71"/>
      <c r="K141" s="71"/>
    </row>
    <row r="142" spans="1:11" ht="13.25" customHeight="1" x14ac:dyDescent="0.15">
      <c r="A142" s="15" t="s">
        <v>4014</v>
      </c>
      <c r="B142" s="18" t="s">
        <v>360</v>
      </c>
      <c r="C142" s="293">
        <v>141</v>
      </c>
      <c r="D142" s="20" t="s">
        <v>469</v>
      </c>
      <c r="E142" s="20"/>
      <c r="F142" s="18" t="s">
        <v>1542</v>
      </c>
      <c r="G142" s="19" t="s">
        <v>177</v>
      </c>
      <c r="H142" s="71" t="s">
        <v>387</v>
      </c>
      <c r="I142" s="71" t="s">
        <v>387</v>
      </c>
      <c r="J142" s="71"/>
      <c r="K142" s="71"/>
    </row>
    <row r="143" spans="1:11" ht="13.25" customHeight="1" x14ac:dyDescent="0.15">
      <c r="A143" s="15" t="s">
        <v>4015</v>
      </c>
      <c r="B143" s="18" t="s">
        <v>360</v>
      </c>
      <c r="C143" s="293">
        <v>142</v>
      </c>
      <c r="D143" s="20" t="s">
        <v>469</v>
      </c>
      <c r="E143" s="20"/>
      <c r="F143" s="18" t="s">
        <v>1069</v>
      </c>
      <c r="G143" s="19" t="s">
        <v>177</v>
      </c>
      <c r="H143" s="71" t="s">
        <v>387</v>
      </c>
      <c r="I143" s="71" t="s">
        <v>387</v>
      </c>
      <c r="J143" s="71"/>
      <c r="K143" s="71"/>
    </row>
    <row r="144" spans="1:11" ht="13.25" customHeight="1" x14ac:dyDescent="0.15">
      <c r="A144" s="15" t="s">
        <v>4016</v>
      </c>
      <c r="B144" s="18" t="s">
        <v>360</v>
      </c>
      <c r="C144" s="293">
        <v>143</v>
      </c>
      <c r="D144" s="20" t="s">
        <v>469</v>
      </c>
      <c r="E144" s="20"/>
      <c r="F144" s="18" t="s">
        <v>1542</v>
      </c>
      <c r="G144" s="19" t="s">
        <v>177</v>
      </c>
      <c r="H144" s="71" t="s">
        <v>387</v>
      </c>
      <c r="I144" s="71" t="s">
        <v>387</v>
      </c>
      <c r="J144" s="71"/>
      <c r="K144" s="71"/>
    </row>
    <row r="145" spans="1:11" ht="13.25" customHeight="1" x14ac:dyDescent="0.15">
      <c r="A145" s="15" t="s">
        <v>9418</v>
      </c>
      <c r="B145" s="18" t="s">
        <v>360</v>
      </c>
      <c r="C145" s="293">
        <v>144</v>
      </c>
      <c r="D145" s="20" t="s">
        <v>469</v>
      </c>
      <c r="E145" s="20"/>
      <c r="F145" s="18" t="s">
        <v>1069</v>
      </c>
      <c r="G145" s="19" t="s">
        <v>177</v>
      </c>
      <c r="H145" s="71" t="s">
        <v>387</v>
      </c>
      <c r="I145" s="71" t="s">
        <v>387</v>
      </c>
      <c r="J145" s="71"/>
      <c r="K145" s="71"/>
    </row>
    <row r="146" spans="1:11" ht="13.25" customHeight="1" x14ac:dyDescent="0.15">
      <c r="A146" s="15" t="s">
        <v>4017</v>
      </c>
      <c r="B146" s="18" t="s">
        <v>360</v>
      </c>
      <c r="C146" s="293">
        <v>145</v>
      </c>
      <c r="D146" s="20" t="s">
        <v>469</v>
      </c>
      <c r="E146" s="20"/>
      <c r="F146" s="18" t="s">
        <v>1069</v>
      </c>
      <c r="G146" s="19" t="s">
        <v>177</v>
      </c>
      <c r="H146" s="71" t="s">
        <v>387</v>
      </c>
      <c r="I146" s="71" t="s">
        <v>387</v>
      </c>
      <c r="J146" s="71"/>
      <c r="K146" s="71"/>
    </row>
    <row r="147" spans="1:11" ht="13.25" customHeight="1" x14ac:dyDescent="0.15">
      <c r="A147" s="15" t="s">
        <v>4018</v>
      </c>
      <c r="B147" s="18" t="s">
        <v>360</v>
      </c>
      <c r="C147" s="293">
        <v>146</v>
      </c>
      <c r="D147" s="20" t="s">
        <v>469</v>
      </c>
      <c r="E147" s="20"/>
      <c r="F147" s="18" t="s">
        <v>1069</v>
      </c>
      <c r="G147" s="19" t="s">
        <v>177</v>
      </c>
      <c r="H147" s="71" t="s">
        <v>387</v>
      </c>
      <c r="I147" s="71" t="s">
        <v>387</v>
      </c>
      <c r="J147" s="71"/>
      <c r="K147" s="71"/>
    </row>
    <row r="148" spans="1:11" ht="13.25" customHeight="1" x14ac:dyDescent="0.15">
      <c r="A148" s="15" t="s">
        <v>4019</v>
      </c>
      <c r="B148" s="18" t="s">
        <v>360</v>
      </c>
      <c r="C148" s="293">
        <v>147</v>
      </c>
      <c r="D148" s="20" t="s">
        <v>469</v>
      </c>
      <c r="E148" s="20"/>
      <c r="F148" s="18" t="s">
        <v>721</v>
      </c>
      <c r="G148" s="19" t="s">
        <v>177</v>
      </c>
      <c r="H148" s="71" t="s">
        <v>387</v>
      </c>
      <c r="I148" s="71" t="s">
        <v>387</v>
      </c>
      <c r="J148" s="71"/>
      <c r="K148" s="71"/>
    </row>
    <row r="149" spans="1:11" ht="13.25" customHeight="1" x14ac:dyDescent="0.15">
      <c r="A149" s="15" t="s">
        <v>4020</v>
      </c>
      <c r="B149" s="18" t="s">
        <v>360</v>
      </c>
      <c r="C149" s="293">
        <v>148</v>
      </c>
      <c r="D149" s="20" t="s">
        <v>469</v>
      </c>
      <c r="E149" s="20"/>
      <c r="F149" s="18" t="s">
        <v>721</v>
      </c>
      <c r="G149" s="19" t="s">
        <v>177</v>
      </c>
      <c r="H149" s="71" t="s">
        <v>387</v>
      </c>
      <c r="I149" s="71" t="s">
        <v>387</v>
      </c>
      <c r="J149" s="71"/>
      <c r="K149" s="71"/>
    </row>
    <row r="150" spans="1:11" ht="13.25" customHeight="1" x14ac:dyDescent="0.15">
      <c r="A150" s="15" t="s">
        <v>4021</v>
      </c>
      <c r="B150" s="18" t="s">
        <v>360</v>
      </c>
      <c r="C150" s="293">
        <v>149</v>
      </c>
      <c r="D150" s="20" t="s">
        <v>469</v>
      </c>
      <c r="E150" s="20"/>
      <c r="F150" s="18" t="s">
        <v>1069</v>
      </c>
      <c r="G150" s="19" t="s">
        <v>177</v>
      </c>
      <c r="H150" s="71" t="s">
        <v>387</v>
      </c>
      <c r="I150" s="71" t="s">
        <v>387</v>
      </c>
      <c r="J150" s="71"/>
      <c r="K150" s="71"/>
    </row>
    <row r="151" spans="1:11" ht="13.25" customHeight="1" x14ac:dyDescent="0.15">
      <c r="A151" s="15" t="s">
        <v>4022</v>
      </c>
      <c r="B151" s="18" t="s">
        <v>360</v>
      </c>
      <c r="C151" s="293">
        <v>150</v>
      </c>
      <c r="D151" s="20" t="s">
        <v>469</v>
      </c>
      <c r="E151" s="20"/>
      <c r="F151" s="18" t="s">
        <v>1069</v>
      </c>
      <c r="G151" s="19" t="s">
        <v>177</v>
      </c>
      <c r="H151" s="71" t="s">
        <v>387</v>
      </c>
      <c r="I151" s="71" t="s">
        <v>387</v>
      </c>
      <c r="J151" s="71"/>
      <c r="K151" s="71"/>
    </row>
    <row r="152" spans="1:11" ht="13.25" customHeight="1" x14ac:dyDescent="0.15">
      <c r="A152" s="15" t="s">
        <v>4023</v>
      </c>
      <c r="B152" s="18" t="s">
        <v>360</v>
      </c>
      <c r="C152" s="293">
        <v>151</v>
      </c>
      <c r="D152" s="20" t="s">
        <v>469</v>
      </c>
      <c r="E152" s="20"/>
      <c r="F152" s="18" t="s">
        <v>1542</v>
      </c>
      <c r="G152" s="19" t="s">
        <v>177</v>
      </c>
      <c r="H152" s="71" t="s">
        <v>387</v>
      </c>
      <c r="I152" s="71" t="s">
        <v>387</v>
      </c>
      <c r="J152" s="71"/>
      <c r="K152" s="71"/>
    </row>
    <row r="153" spans="1:11" ht="13.25" customHeight="1" x14ac:dyDescent="0.15">
      <c r="A153" s="15" t="s">
        <v>4024</v>
      </c>
      <c r="B153" s="18" t="s">
        <v>360</v>
      </c>
      <c r="C153" s="293">
        <v>152</v>
      </c>
      <c r="D153" s="20" t="s">
        <v>469</v>
      </c>
      <c r="E153" s="20"/>
      <c r="F153" s="18" t="s">
        <v>1542</v>
      </c>
      <c r="G153" s="19" t="s">
        <v>177</v>
      </c>
      <c r="H153" s="71" t="s">
        <v>387</v>
      </c>
      <c r="I153" s="71" t="s">
        <v>387</v>
      </c>
      <c r="J153" s="71"/>
      <c r="K153" s="71"/>
    </row>
    <row r="154" spans="1:11" ht="13.25" customHeight="1" x14ac:dyDescent="0.15">
      <c r="A154" s="15" t="s">
        <v>4025</v>
      </c>
      <c r="B154" s="18" t="s">
        <v>360</v>
      </c>
      <c r="C154" s="293">
        <v>153</v>
      </c>
      <c r="D154" s="20" t="s">
        <v>469</v>
      </c>
      <c r="E154" s="20"/>
      <c r="F154" s="18" t="s">
        <v>1069</v>
      </c>
      <c r="G154" s="19" t="s">
        <v>177</v>
      </c>
      <c r="H154" s="71" t="s">
        <v>387</v>
      </c>
      <c r="I154" s="71" t="s">
        <v>387</v>
      </c>
      <c r="J154" s="71"/>
      <c r="K154" s="71"/>
    </row>
    <row r="155" spans="1:11" ht="13.25" customHeight="1" x14ac:dyDescent="0.15">
      <c r="A155" s="15" t="s">
        <v>4026</v>
      </c>
      <c r="B155" s="18" t="s">
        <v>360</v>
      </c>
      <c r="C155" s="293">
        <v>154</v>
      </c>
      <c r="D155" s="20" t="s">
        <v>469</v>
      </c>
      <c r="E155" s="20"/>
      <c r="F155" s="18" t="s">
        <v>1542</v>
      </c>
      <c r="G155" s="19" t="s">
        <v>177</v>
      </c>
      <c r="H155" s="71" t="s">
        <v>387</v>
      </c>
      <c r="I155" s="71" t="s">
        <v>387</v>
      </c>
      <c r="J155" s="71"/>
      <c r="K155" s="71"/>
    </row>
    <row r="156" spans="1:11" ht="13.25" customHeight="1" x14ac:dyDescent="0.15">
      <c r="A156" s="15" t="s">
        <v>4027</v>
      </c>
      <c r="B156" s="18" t="s">
        <v>360</v>
      </c>
      <c r="C156" s="293">
        <v>155</v>
      </c>
      <c r="D156" s="20" t="s">
        <v>469</v>
      </c>
      <c r="E156" s="20"/>
      <c r="F156" s="18" t="s">
        <v>1542</v>
      </c>
      <c r="G156" s="19" t="s">
        <v>177</v>
      </c>
      <c r="H156" s="71" t="s">
        <v>387</v>
      </c>
      <c r="I156" s="71" t="s">
        <v>387</v>
      </c>
      <c r="J156" s="71"/>
      <c r="K156" s="71"/>
    </row>
    <row r="157" spans="1:11" ht="13.25" customHeight="1" x14ac:dyDescent="0.15">
      <c r="A157" s="15" t="s">
        <v>4028</v>
      </c>
      <c r="B157" s="18" t="s">
        <v>360</v>
      </c>
      <c r="C157" s="293">
        <v>156</v>
      </c>
      <c r="D157" s="20" t="s">
        <v>469</v>
      </c>
      <c r="E157" s="20"/>
      <c r="F157" s="18" t="s">
        <v>1542</v>
      </c>
      <c r="G157" s="19" t="s">
        <v>177</v>
      </c>
      <c r="H157" s="71" t="s">
        <v>387</v>
      </c>
      <c r="I157" s="71" t="s">
        <v>387</v>
      </c>
      <c r="J157" s="71"/>
      <c r="K157" s="71"/>
    </row>
    <row r="158" spans="1:11" ht="13.25" customHeight="1" x14ac:dyDescent="0.15">
      <c r="A158" s="15" t="s">
        <v>4029</v>
      </c>
      <c r="B158" s="18" t="s">
        <v>360</v>
      </c>
      <c r="C158" s="293">
        <v>157</v>
      </c>
      <c r="D158" s="20" t="s">
        <v>496</v>
      </c>
      <c r="E158" s="20"/>
      <c r="F158" s="20" t="s">
        <v>4030</v>
      </c>
      <c r="G158" s="19" t="s">
        <v>177</v>
      </c>
      <c r="H158" s="71" t="s">
        <v>387</v>
      </c>
      <c r="I158" s="71" t="s">
        <v>387</v>
      </c>
      <c r="J158" s="71"/>
      <c r="K158" s="71"/>
    </row>
    <row r="159" spans="1:11" ht="13.25" customHeight="1" x14ac:dyDescent="0.15">
      <c r="A159" s="15" t="s">
        <v>4031</v>
      </c>
      <c r="B159" s="18" t="s">
        <v>360</v>
      </c>
      <c r="C159" s="293">
        <v>158</v>
      </c>
      <c r="D159" s="20" t="s">
        <v>496</v>
      </c>
      <c r="E159" s="20"/>
      <c r="F159" s="20" t="s">
        <v>4030</v>
      </c>
      <c r="G159" s="19" t="s">
        <v>177</v>
      </c>
      <c r="H159" s="71" t="s">
        <v>387</v>
      </c>
      <c r="I159" s="71" t="s">
        <v>387</v>
      </c>
      <c r="J159" s="71"/>
      <c r="K159" s="71"/>
    </row>
    <row r="160" spans="1:11" ht="13.25" customHeight="1" x14ac:dyDescent="0.15">
      <c r="A160" s="15" t="s">
        <v>4032</v>
      </c>
      <c r="B160" s="18" t="s">
        <v>360</v>
      </c>
      <c r="C160" s="293">
        <v>159</v>
      </c>
      <c r="D160" s="20" t="s">
        <v>496</v>
      </c>
      <c r="E160" s="20"/>
      <c r="F160" s="20" t="s">
        <v>4030</v>
      </c>
      <c r="G160" s="19" t="s">
        <v>177</v>
      </c>
      <c r="H160" s="71" t="s">
        <v>387</v>
      </c>
      <c r="I160" s="71" t="s">
        <v>387</v>
      </c>
      <c r="J160" s="71"/>
      <c r="K160" s="71"/>
    </row>
    <row r="161" spans="1:11" ht="13.25" customHeight="1" x14ac:dyDescent="0.15">
      <c r="A161" s="15" t="s">
        <v>3500</v>
      </c>
      <c r="B161" s="18" t="s">
        <v>360</v>
      </c>
      <c r="C161" s="293">
        <v>160</v>
      </c>
      <c r="D161" s="20" t="s">
        <v>407</v>
      </c>
      <c r="E161" s="20">
        <v>190</v>
      </c>
      <c r="F161" s="20" t="s">
        <v>393</v>
      </c>
      <c r="G161" s="21" t="s">
        <v>257</v>
      </c>
      <c r="H161" s="71" t="s">
        <v>387</v>
      </c>
      <c r="I161" s="71" t="s">
        <v>387</v>
      </c>
      <c r="J161" s="71"/>
      <c r="K161" s="71" t="s">
        <v>387</v>
      </c>
    </row>
    <row r="162" spans="1:11" ht="13.25" customHeight="1" x14ac:dyDescent="0.15">
      <c r="A162" s="15" t="s">
        <v>3977</v>
      </c>
      <c r="B162" s="18" t="s">
        <v>360</v>
      </c>
      <c r="C162" s="293">
        <v>161</v>
      </c>
      <c r="D162" s="20" t="s">
        <v>395</v>
      </c>
      <c r="E162" s="20">
        <v>210</v>
      </c>
      <c r="F162" s="20" t="s">
        <v>393</v>
      </c>
      <c r="G162" s="21" t="s">
        <v>257</v>
      </c>
      <c r="H162" s="71" t="s">
        <v>387</v>
      </c>
      <c r="I162" s="71" t="s">
        <v>387</v>
      </c>
      <c r="J162" s="71"/>
      <c r="K162" s="71" t="s">
        <v>387</v>
      </c>
    </row>
    <row r="163" spans="1:11" ht="13.25" customHeight="1" x14ac:dyDescent="0.15">
      <c r="A163" s="15" t="s">
        <v>3979</v>
      </c>
      <c r="B163" s="18" t="s">
        <v>360</v>
      </c>
      <c r="C163" s="293">
        <v>162</v>
      </c>
      <c r="D163" s="20" t="s">
        <v>395</v>
      </c>
      <c r="E163" s="20">
        <v>220</v>
      </c>
      <c r="F163" s="20" t="s">
        <v>393</v>
      </c>
      <c r="G163" s="21" t="s">
        <v>257</v>
      </c>
      <c r="H163" s="71" t="s">
        <v>387</v>
      </c>
      <c r="I163" s="71" t="s">
        <v>387</v>
      </c>
      <c r="J163" s="71"/>
      <c r="K163" s="71" t="s">
        <v>387</v>
      </c>
    </row>
    <row r="164" spans="1:11" ht="13.25" customHeight="1" x14ac:dyDescent="0.15">
      <c r="A164" s="15" t="s">
        <v>3983</v>
      </c>
      <c r="B164" s="18" t="s">
        <v>360</v>
      </c>
      <c r="C164" s="293">
        <v>163</v>
      </c>
      <c r="D164" s="20" t="s">
        <v>389</v>
      </c>
      <c r="E164" s="20">
        <v>210</v>
      </c>
      <c r="F164" s="20" t="s">
        <v>393</v>
      </c>
      <c r="G164" s="21" t="s">
        <v>257</v>
      </c>
      <c r="H164" s="71" t="s">
        <v>387</v>
      </c>
      <c r="I164" s="71" t="s">
        <v>387</v>
      </c>
      <c r="J164" s="71"/>
      <c r="K164" s="71" t="s">
        <v>387</v>
      </c>
    </row>
    <row r="165" spans="1:11" ht="13.25" customHeight="1" x14ac:dyDescent="0.15">
      <c r="A165" s="15" t="s">
        <v>3983</v>
      </c>
      <c r="B165" s="18" t="s">
        <v>360</v>
      </c>
      <c r="C165" s="293">
        <v>164</v>
      </c>
      <c r="D165" s="20" t="s">
        <v>389</v>
      </c>
      <c r="E165" s="20">
        <v>210</v>
      </c>
      <c r="F165" s="20" t="s">
        <v>393</v>
      </c>
      <c r="G165" s="21" t="s">
        <v>257</v>
      </c>
      <c r="H165" s="71" t="s">
        <v>387</v>
      </c>
      <c r="I165" s="71" t="s">
        <v>387</v>
      </c>
      <c r="J165" s="71"/>
      <c r="K165" s="71" t="s">
        <v>387</v>
      </c>
    </row>
    <row r="166" spans="1:11" ht="13.25" customHeight="1" x14ac:dyDescent="0.15">
      <c r="A166" s="15" t="s">
        <v>3985</v>
      </c>
      <c r="B166" s="18" t="s">
        <v>360</v>
      </c>
      <c r="C166" s="293">
        <v>165</v>
      </c>
      <c r="D166" s="20" t="s">
        <v>404</v>
      </c>
      <c r="E166" s="20">
        <v>210</v>
      </c>
      <c r="F166" s="20" t="s">
        <v>393</v>
      </c>
      <c r="G166" s="21" t="s">
        <v>257</v>
      </c>
      <c r="H166" s="71" t="s">
        <v>387</v>
      </c>
      <c r="I166" s="71" t="s">
        <v>387</v>
      </c>
      <c r="J166" s="71"/>
      <c r="K166" s="71" t="s">
        <v>387</v>
      </c>
    </row>
    <row r="167" spans="1:11" ht="13.25" customHeight="1" x14ac:dyDescent="0.15">
      <c r="A167" s="15" t="s">
        <v>3985</v>
      </c>
      <c r="B167" s="18" t="s">
        <v>360</v>
      </c>
      <c r="C167" s="293">
        <v>166</v>
      </c>
      <c r="D167" s="20" t="s">
        <v>404</v>
      </c>
      <c r="E167" s="20">
        <v>210</v>
      </c>
      <c r="F167" s="20" t="s">
        <v>393</v>
      </c>
      <c r="G167" s="21" t="s">
        <v>257</v>
      </c>
      <c r="H167" s="71" t="s">
        <v>387</v>
      </c>
      <c r="I167" s="71" t="s">
        <v>387</v>
      </c>
      <c r="J167" s="71"/>
      <c r="K167" s="71" t="s">
        <v>387</v>
      </c>
    </row>
    <row r="168" spans="1:11" ht="13.25" customHeight="1" x14ac:dyDescent="0.15">
      <c r="A168" s="15" t="s">
        <v>4033</v>
      </c>
      <c r="B168" s="18" t="s">
        <v>360</v>
      </c>
      <c r="C168" s="293">
        <v>167</v>
      </c>
      <c r="D168" s="20" t="s">
        <v>385</v>
      </c>
      <c r="E168" s="20">
        <v>210</v>
      </c>
      <c r="F168" s="20" t="s">
        <v>393</v>
      </c>
      <c r="G168" s="21" t="s">
        <v>257</v>
      </c>
      <c r="H168" s="71" t="s">
        <v>387</v>
      </c>
      <c r="I168" s="71" t="s">
        <v>387</v>
      </c>
      <c r="J168" s="71"/>
      <c r="K168" s="71" t="s">
        <v>387</v>
      </c>
    </row>
    <row r="169" spans="1:11" ht="13.25" customHeight="1" x14ac:dyDescent="0.15">
      <c r="A169" s="15" t="s">
        <v>4033</v>
      </c>
      <c r="B169" s="18" t="s">
        <v>360</v>
      </c>
      <c r="C169" s="293">
        <v>168</v>
      </c>
      <c r="D169" s="20" t="s">
        <v>385</v>
      </c>
      <c r="E169" s="20">
        <v>210</v>
      </c>
      <c r="F169" s="20" t="s">
        <v>393</v>
      </c>
      <c r="G169" s="21" t="s">
        <v>257</v>
      </c>
      <c r="H169" s="71" t="s">
        <v>387</v>
      </c>
      <c r="I169" s="71" t="s">
        <v>387</v>
      </c>
      <c r="J169" s="71"/>
      <c r="K169" s="71" t="s">
        <v>387</v>
      </c>
    </row>
    <row r="170" spans="1:11" ht="13.25" customHeight="1" x14ac:dyDescent="0.15">
      <c r="A170" s="15" t="s">
        <v>3986</v>
      </c>
      <c r="B170" s="18" t="s">
        <v>360</v>
      </c>
      <c r="C170" s="293">
        <v>169</v>
      </c>
      <c r="D170" s="20" t="s">
        <v>385</v>
      </c>
      <c r="E170" s="20">
        <v>210</v>
      </c>
      <c r="F170" s="20" t="s">
        <v>393</v>
      </c>
      <c r="G170" s="21" t="s">
        <v>257</v>
      </c>
      <c r="H170" s="71" t="s">
        <v>387</v>
      </c>
      <c r="I170" s="71" t="s">
        <v>387</v>
      </c>
      <c r="J170" s="71"/>
      <c r="K170" s="71" t="s">
        <v>387</v>
      </c>
    </row>
    <row r="171" spans="1:11" ht="13.25" customHeight="1" x14ac:dyDescent="0.15">
      <c r="A171" s="15" t="s">
        <v>3986</v>
      </c>
      <c r="B171" s="18" t="s">
        <v>360</v>
      </c>
      <c r="C171" s="293">
        <v>170</v>
      </c>
      <c r="D171" s="20" t="s">
        <v>385</v>
      </c>
      <c r="E171" s="20">
        <v>210</v>
      </c>
      <c r="F171" s="20" t="s">
        <v>393</v>
      </c>
      <c r="G171" s="21" t="s">
        <v>257</v>
      </c>
      <c r="H171" s="71" t="s">
        <v>387</v>
      </c>
      <c r="I171" s="71" t="s">
        <v>387</v>
      </c>
      <c r="J171" s="71"/>
      <c r="K171" s="71" t="s">
        <v>387</v>
      </c>
    </row>
    <row r="172" spans="1:11" ht="13.25" customHeight="1" x14ac:dyDescent="0.15">
      <c r="A172" s="15" t="s">
        <v>3987</v>
      </c>
      <c r="B172" s="18" t="s">
        <v>360</v>
      </c>
      <c r="C172" s="293">
        <v>171</v>
      </c>
      <c r="D172" s="20" t="s">
        <v>385</v>
      </c>
      <c r="E172" s="20">
        <v>210</v>
      </c>
      <c r="F172" s="20" t="s">
        <v>393</v>
      </c>
      <c r="G172" s="21" t="s">
        <v>257</v>
      </c>
      <c r="H172" s="71" t="s">
        <v>387</v>
      </c>
      <c r="I172" s="71" t="s">
        <v>387</v>
      </c>
      <c r="J172" s="71"/>
      <c r="K172" s="71" t="s">
        <v>387</v>
      </c>
    </row>
    <row r="173" spans="1:11" ht="13.25" customHeight="1" x14ac:dyDescent="0.15">
      <c r="A173" s="15" t="s">
        <v>3987</v>
      </c>
      <c r="B173" s="18" t="s">
        <v>360</v>
      </c>
      <c r="C173" s="293">
        <v>172</v>
      </c>
      <c r="D173" s="20" t="s">
        <v>385</v>
      </c>
      <c r="E173" s="20">
        <v>210</v>
      </c>
      <c r="F173" s="20" t="s">
        <v>393</v>
      </c>
      <c r="G173" s="21" t="s">
        <v>257</v>
      </c>
      <c r="H173" s="71" t="s">
        <v>387</v>
      </c>
      <c r="I173" s="71" t="s">
        <v>387</v>
      </c>
      <c r="J173" s="71"/>
      <c r="K173" s="71" t="s">
        <v>387</v>
      </c>
    </row>
    <row r="174" spans="1:11" ht="13.25" customHeight="1" x14ac:dyDescent="0.15">
      <c r="A174" s="15" t="s">
        <v>3989</v>
      </c>
      <c r="B174" s="18" t="s">
        <v>360</v>
      </c>
      <c r="C174" s="293">
        <v>173</v>
      </c>
      <c r="D174" s="20" t="s">
        <v>400</v>
      </c>
      <c r="E174" s="20">
        <v>200</v>
      </c>
      <c r="F174" s="20" t="s">
        <v>393</v>
      </c>
      <c r="G174" s="21" t="s">
        <v>257</v>
      </c>
      <c r="H174" s="71" t="s">
        <v>387</v>
      </c>
      <c r="I174" s="71" t="s">
        <v>387</v>
      </c>
      <c r="J174" s="71"/>
      <c r="K174" s="71" t="s">
        <v>387</v>
      </c>
    </row>
    <row r="175" spans="1:11" ht="13.25" customHeight="1" x14ac:dyDescent="0.15">
      <c r="A175" s="15" t="s">
        <v>3989</v>
      </c>
      <c r="B175" s="18" t="s">
        <v>360</v>
      </c>
      <c r="C175" s="293">
        <v>174</v>
      </c>
      <c r="D175" s="20" t="s">
        <v>400</v>
      </c>
      <c r="E175" s="20">
        <v>200</v>
      </c>
      <c r="F175" s="20" t="s">
        <v>393</v>
      </c>
      <c r="G175" s="21" t="s">
        <v>257</v>
      </c>
      <c r="H175" s="71" t="s">
        <v>387</v>
      </c>
      <c r="I175" s="71" t="s">
        <v>387</v>
      </c>
      <c r="J175" s="71"/>
      <c r="K175" s="71" t="s">
        <v>387</v>
      </c>
    </row>
    <row r="176" spans="1:11" ht="13.25" customHeight="1" x14ac:dyDescent="0.15">
      <c r="A176" s="15" t="s">
        <v>3635</v>
      </c>
      <c r="B176" s="18" t="s">
        <v>360</v>
      </c>
      <c r="C176" s="293">
        <v>175</v>
      </c>
      <c r="D176" s="20" t="s">
        <v>400</v>
      </c>
      <c r="E176" s="20">
        <v>220</v>
      </c>
      <c r="F176" s="20" t="s">
        <v>393</v>
      </c>
      <c r="G176" s="21" t="s">
        <v>257</v>
      </c>
      <c r="H176" s="71" t="s">
        <v>387</v>
      </c>
      <c r="I176" s="71" t="s">
        <v>387</v>
      </c>
      <c r="J176" s="71"/>
      <c r="K176" s="71" t="s">
        <v>387</v>
      </c>
    </row>
    <row r="177" spans="1:11" ht="13.25" customHeight="1" x14ac:dyDescent="0.15">
      <c r="A177" s="15" t="s">
        <v>3992</v>
      </c>
      <c r="B177" s="18" t="s">
        <v>360</v>
      </c>
      <c r="C177" s="293">
        <v>176</v>
      </c>
      <c r="D177" s="20" t="s">
        <v>858</v>
      </c>
      <c r="E177" s="20">
        <v>220</v>
      </c>
      <c r="F177" s="20" t="s">
        <v>393</v>
      </c>
      <c r="G177" s="21" t="s">
        <v>257</v>
      </c>
      <c r="H177" s="71" t="s">
        <v>387</v>
      </c>
      <c r="I177" s="71" t="s">
        <v>387</v>
      </c>
      <c r="J177" s="71"/>
      <c r="K177" s="71" t="s">
        <v>387</v>
      </c>
    </row>
    <row r="178" spans="1:11" ht="13.25" customHeight="1" x14ac:dyDescent="0.15">
      <c r="A178" s="15" t="s">
        <v>3992</v>
      </c>
      <c r="B178" s="18" t="s">
        <v>360</v>
      </c>
      <c r="C178" s="293">
        <v>177</v>
      </c>
      <c r="D178" s="20" t="s">
        <v>858</v>
      </c>
      <c r="E178" s="20">
        <v>220</v>
      </c>
      <c r="F178" s="20" t="s">
        <v>393</v>
      </c>
      <c r="G178" s="21" t="s">
        <v>257</v>
      </c>
      <c r="H178" s="71" t="s">
        <v>387</v>
      </c>
      <c r="I178" s="71" t="s">
        <v>387</v>
      </c>
      <c r="J178" s="71"/>
      <c r="K178" s="71" t="s">
        <v>387</v>
      </c>
    </row>
    <row r="179" spans="1:11" ht="13.25" customHeight="1" x14ac:dyDescent="0.15">
      <c r="A179" s="15" t="s">
        <v>3994</v>
      </c>
      <c r="B179" s="18" t="s">
        <v>360</v>
      </c>
      <c r="C179" s="293">
        <v>178</v>
      </c>
      <c r="D179" s="20" t="s">
        <v>858</v>
      </c>
      <c r="E179" s="20">
        <v>220</v>
      </c>
      <c r="F179" s="20" t="s">
        <v>393</v>
      </c>
      <c r="G179" s="21" t="s">
        <v>257</v>
      </c>
      <c r="H179" s="71" t="s">
        <v>387</v>
      </c>
      <c r="I179" s="71" t="s">
        <v>387</v>
      </c>
      <c r="J179" s="71"/>
      <c r="K179" s="71" t="s">
        <v>387</v>
      </c>
    </row>
    <row r="180" spans="1:11" ht="13.25" customHeight="1" x14ac:dyDescent="0.15">
      <c r="A180" s="15" t="s">
        <v>3994</v>
      </c>
      <c r="B180" s="18" t="s">
        <v>360</v>
      </c>
      <c r="C180" s="293">
        <v>179</v>
      </c>
      <c r="D180" s="20" t="s">
        <v>858</v>
      </c>
      <c r="E180" s="20">
        <v>220</v>
      </c>
      <c r="F180" s="20" t="s">
        <v>393</v>
      </c>
      <c r="G180" s="21" t="s">
        <v>257</v>
      </c>
      <c r="H180" s="71" t="s">
        <v>387</v>
      </c>
      <c r="I180" s="71" t="s">
        <v>387</v>
      </c>
      <c r="J180" s="71"/>
      <c r="K180" s="71" t="s">
        <v>387</v>
      </c>
    </row>
    <row r="181" spans="1:11" ht="13.25" customHeight="1" x14ac:dyDescent="0.15">
      <c r="A181" s="15" t="s">
        <v>3996</v>
      </c>
      <c r="B181" s="18" t="s">
        <v>360</v>
      </c>
      <c r="C181" s="293">
        <v>180</v>
      </c>
      <c r="D181" s="20" t="s">
        <v>858</v>
      </c>
      <c r="E181" s="20">
        <v>190</v>
      </c>
      <c r="F181" s="20" t="s">
        <v>393</v>
      </c>
      <c r="G181" s="21" t="s">
        <v>257</v>
      </c>
      <c r="H181" s="71" t="s">
        <v>387</v>
      </c>
      <c r="I181" s="71" t="s">
        <v>387</v>
      </c>
      <c r="J181" s="71"/>
      <c r="K181" s="71" t="s">
        <v>387</v>
      </c>
    </row>
    <row r="182" spans="1:11" ht="13.25" customHeight="1" x14ac:dyDescent="0.15">
      <c r="A182" s="15" t="s">
        <v>3998</v>
      </c>
      <c r="B182" s="18" t="s">
        <v>360</v>
      </c>
      <c r="C182" s="293">
        <v>181</v>
      </c>
      <c r="D182" s="20" t="s">
        <v>847</v>
      </c>
      <c r="E182" s="20">
        <v>220</v>
      </c>
      <c r="F182" s="20" t="s">
        <v>393</v>
      </c>
      <c r="G182" s="21" t="s">
        <v>257</v>
      </c>
      <c r="H182" s="71" t="s">
        <v>387</v>
      </c>
      <c r="I182" s="71" t="s">
        <v>387</v>
      </c>
      <c r="J182" s="71"/>
      <c r="K182" s="71" t="s">
        <v>387</v>
      </c>
    </row>
    <row r="183" spans="1:11" ht="13.25" customHeight="1" x14ac:dyDescent="0.15">
      <c r="A183" s="15" t="s">
        <v>4000</v>
      </c>
      <c r="B183" s="18" t="s">
        <v>360</v>
      </c>
      <c r="C183" s="293">
        <v>182</v>
      </c>
      <c r="D183" s="20" t="s">
        <v>392</v>
      </c>
      <c r="E183" s="20">
        <v>250</v>
      </c>
      <c r="F183" s="20" t="s">
        <v>393</v>
      </c>
      <c r="G183" s="21" t="s">
        <v>257</v>
      </c>
      <c r="H183" s="71" t="s">
        <v>387</v>
      </c>
      <c r="I183" s="71" t="s">
        <v>387</v>
      </c>
      <c r="J183" s="71"/>
      <c r="K183" s="71" t="s">
        <v>387</v>
      </c>
    </row>
    <row r="184" spans="1:11" ht="13.25" customHeight="1" x14ac:dyDescent="0.15">
      <c r="A184" s="15" t="s">
        <v>4000</v>
      </c>
      <c r="B184" s="18" t="s">
        <v>360</v>
      </c>
      <c r="C184" s="293">
        <v>183</v>
      </c>
      <c r="D184" s="20" t="s">
        <v>392</v>
      </c>
      <c r="E184" s="20">
        <v>250</v>
      </c>
      <c r="F184" s="20" t="s">
        <v>393</v>
      </c>
      <c r="G184" s="21" t="s">
        <v>257</v>
      </c>
      <c r="H184" s="71" t="s">
        <v>387</v>
      </c>
      <c r="I184" s="71" t="s">
        <v>387</v>
      </c>
      <c r="J184" s="71"/>
      <c r="K184" s="71" t="s">
        <v>387</v>
      </c>
    </row>
    <row r="185" spans="1:11" ht="13.25" customHeight="1" x14ac:dyDescent="0.15">
      <c r="A185" s="15" t="s">
        <v>4001</v>
      </c>
      <c r="B185" s="18" t="s">
        <v>360</v>
      </c>
      <c r="C185" s="293">
        <v>184</v>
      </c>
      <c r="D185" s="20" t="s">
        <v>392</v>
      </c>
      <c r="E185" s="20">
        <v>210</v>
      </c>
      <c r="F185" s="20" t="s">
        <v>393</v>
      </c>
      <c r="G185" s="21" t="s">
        <v>257</v>
      </c>
      <c r="H185" s="71" t="s">
        <v>387</v>
      </c>
      <c r="I185" s="71" t="s">
        <v>387</v>
      </c>
      <c r="J185" s="71"/>
      <c r="K185" s="71" t="s">
        <v>387</v>
      </c>
    </row>
    <row r="186" spans="1:11" ht="13.25" customHeight="1" x14ac:dyDescent="0.15">
      <c r="A186" s="15" t="s">
        <v>4001</v>
      </c>
      <c r="B186" s="18" t="s">
        <v>360</v>
      </c>
      <c r="C186" s="293">
        <v>185</v>
      </c>
      <c r="D186" s="20" t="s">
        <v>392</v>
      </c>
      <c r="E186" s="20">
        <v>210</v>
      </c>
      <c r="F186" s="20" t="s">
        <v>393</v>
      </c>
      <c r="G186" s="21" t="s">
        <v>257</v>
      </c>
      <c r="H186" s="71" t="s">
        <v>387</v>
      </c>
      <c r="I186" s="71" t="s">
        <v>387</v>
      </c>
      <c r="J186" s="71"/>
      <c r="K186" s="71" t="s">
        <v>387</v>
      </c>
    </row>
    <row r="187" spans="1:11" ht="13.25" customHeight="1" x14ac:dyDescent="0.15">
      <c r="A187" s="15" t="s">
        <v>4003</v>
      </c>
      <c r="B187" s="18" t="s">
        <v>360</v>
      </c>
      <c r="C187" s="293">
        <v>186</v>
      </c>
      <c r="D187" s="20" t="s">
        <v>469</v>
      </c>
      <c r="E187" s="20"/>
      <c r="F187" s="20" t="s">
        <v>1069</v>
      </c>
      <c r="G187" s="21" t="s">
        <v>257</v>
      </c>
      <c r="H187" s="71" t="s">
        <v>387</v>
      </c>
      <c r="I187" s="71" t="s">
        <v>387</v>
      </c>
      <c r="J187" s="71"/>
      <c r="K187" s="71" t="s">
        <v>387</v>
      </c>
    </row>
    <row r="188" spans="1:11" ht="13.25" customHeight="1" x14ac:dyDescent="0.15">
      <c r="A188" s="15" t="s">
        <v>4004</v>
      </c>
      <c r="B188" s="18" t="s">
        <v>360</v>
      </c>
      <c r="C188" s="293">
        <v>187</v>
      </c>
      <c r="D188" s="20" t="s">
        <v>469</v>
      </c>
      <c r="E188" s="20"/>
      <c r="F188" s="20" t="s">
        <v>1069</v>
      </c>
      <c r="G188" s="21" t="s">
        <v>257</v>
      </c>
      <c r="H188" s="71" t="s">
        <v>387</v>
      </c>
      <c r="I188" s="71" t="s">
        <v>387</v>
      </c>
      <c r="J188" s="71"/>
      <c r="K188" s="71" t="s">
        <v>387</v>
      </c>
    </row>
    <row r="189" spans="1:11" ht="13.25" customHeight="1" x14ac:dyDescent="0.15">
      <c r="A189" s="15" t="s">
        <v>4005</v>
      </c>
      <c r="B189" s="18" t="s">
        <v>360</v>
      </c>
      <c r="C189" s="293">
        <v>188</v>
      </c>
      <c r="D189" s="20" t="s">
        <v>469</v>
      </c>
      <c r="E189" s="20"/>
      <c r="F189" s="20" t="s">
        <v>1069</v>
      </c>
      <c r="G189" s="21" t="s">
        <v>257</v>
      </c>
      <c r="H189" s="71" t="s">
        <v>387</v>
      </c>
      <c r="I189" s="71" t="s">
        <v>387</v>
      </c>
      <c r="J189" s="71"/>
      <c r="K189" s="71" t="s">
        <v>387</v>
      </c>
    </row>
    <row r="190" spans="1:11" ht="13.25" customHeight="1" x14ac:dyDescent="0.15">
      <c r="A190" s="15" t="s">
        <v>2477</v>
      </c>
      <c r="B190" s="18" t="s">
        <v>360</v>
      </c>
      <c r="C190" s="293">
        <v>189</v>
      </c>
      <c r="D190" s="20" t="s">
        <v>469</v>
      </c>
      <c r="E190" s="20"/>
      <c r="F190" s="20" t="s">
        <v>1069</v>
      </c>
      <c r="G190" s="21" t="s">
        <v>257</v>
      </c>
      <c r="H190" s="71" t="s">
        <v>387</v>
      </c>
      <c r="I190" s="71" t="s">
        <v>387</v>
      </c>
      <c r="J190" s="71"/>
      <c r="K190" s="71" t="s">
        <v>387</v>
      </c>
    </row>
    <row r="191" spans="1:11" ht="13.25" customHeight="1" x14ac:dyDescent="0.15">
      <c r="A191" s="15" t="s">
        <v>4007</v>
      </c>
      <c r="B191" s="18" t="s">
        <v>360</v>
      </c>
      <c r="C191" s="293">
        <v>190</v>
      </c>
      <c r="D191" s="20" t="s">
        <v>469</v>
      </c>
      <c r="E191" s="20"/>
      <c r="F191" s="20" t="s">
        <v>1069</v>
      </c>
      <c r="G191" s="21" t="s">
        <v>257</v>
      </c>
      <c r="H191" s="71" t="s">
        <v>387</v>
      </c>
      <c r="I191" s="71" t="s">
        <v>387</v>
      </c>
      <c r="J191" s="71"/>
      <c r="K191" s="71" t="s">
        <v>387</v>
      </c>
    </row>
    <row r="192" spans="1:11" ht="13.25" customHeight="1" x14ac:dyDescent="0.15">
      <c r="A192" s="15" t="s">
        <v>4012</v>
      </c>
      <c r="B192" s="18" t="s">
        <v>360</v>
      </c>
      <c r="C192" s="293">
        <v>191</v>
      </c>
      <c r="D192" s="20" t="s">
        <v>469</v>
      </c>
      <c r="E192" s="20"/>
      <c r="F192" s="20" t="s">
        <v>1069</v>
      </c>
      <c r="G192" s="21" t="s">
        <v>257</v>
      </c>
      <c r="H192" s="71" t="s">
        <v>387</v>
      </c>
      <c r="I192" s="71" t="s">
        <v>387</v>
      </c>
      <c r="J192" s="71"/>
      <c r="K192" s="71" t="s">
        <v>387</v>
      </c>
    </row>
    <row r="193" spans="1:11" ht="13.25" customHeight="1" x14ac:dyDescent="0.15">
      <c r="A193" s="15" t="s">
        <v>4015</v>
      </c>
      <c r="B193" s="18" t="s">
        <v>360</v>
      </c>
      <c r="C193" s="293">
        <v>192</v>
      </c>
      <c r="D193" s="20" t="s">
        <v>469</v>
      </c>
      <c r="E193" s="20"/>
      <c r="F193" s="20" t="s">
        <v>1069</v>
      </c>
      <c r="G193" s="21" t="s">
        <v>257</v>
      </c>
      <c r="H193" s="71" t="s">
        <v>387</v>
      </c>
      <c r="I193" s="71" t="s">
        <v>387</v>
      </c>
      <c r="J193" s="71"/>
      <c r="K193" s="71" t="s">
        <v>387</v>
      </c>
    </row>
    <row r="194" spans="1:11" ht="13.25" customHeight="1" x14ac:dyDescent="0.15">
      <c r="A194" s="15" t="s">
        <v>9418</v>
      </c>
      <c r="B194" s="18" t="s">
        <v>360</v>
      </c>
      <c r="C194" s="293">
        <v>193</v>
      </c>
      <c r="D194" s="20" t="s">
        <v>469</v>
      </c>
      <c r="E194" s="20"/>
      <c r="F194" s="20" t="s">
        <v>1069</v>
      </c>
      <c r="G194" s="21" t="s">
        <v>257</v>
      </c>
      <c r="H194" s="71" t="s">
        <v>387</v>
      </c>
      <c r="I194" s="71" t="s">
        <v>387</v>
      </c>
      <c r="J194" s="71"/>
      <c r="K194" s="71" t="s">
        <v>387</v>
      </c>
    </row>
    <row r="195" spans="1:11" ht="13.25" customHeight="1" x14ac:dyDescent="0.15">
      <c r="A195" s="15" t="s">
        <v>4017</v>
      </c>
      <c r="B195" s="18" t="s">
        <v>360</v>
      </c>
      <c r="C195" s="293">
        <v>194</v>
      </c>
      <c r="D195" s="20" t="s">
        <v>469</v>
      </c>
      <c r="E195" s="20"/>
      <c r="F195" s="20" t="s">
        <v>1069</v>
      </c>
      <c r="G195" s="21" t="s">
        <v>257</v>
      </c>
      <c r="H195" s="71" t="s">
        <v>387</v>
      </c>
      <c r="I195" s="71" t="s">
        <v>387</v>
      </c>
      <c r="J195" s="71"/>
      <c r="K195" s="71" t="s">
        <v>387</v>
      </c>
    </row>
    <row r="196" spans="1:11" ht="13.25" customHeight="1" x14ac:dyDescent="0.15">
      <c r="A196" s="15" t="s">
        <v>4018</v>
      </c>
      <c r="B196" s="18" t="s">
        <v>360</v>
      </c>
      <c r="C196" s="293">
        <v>195</v>
      </c>
      <c r="D196" s="20" t="s">
        <v>469</v>
      </c>
      <c r="E196" s="20"/>
      <c r="F196" s="20" t="s">
        <v>1069</v>
      </c>
      <c r="G196" s="21" t="s">
        <v>257</v>
      </c>
      <c r="H196" s="71" t="s">
        <v>387</v>
      </c>
      <c r="I196" s="71" t="s">
        <v>387</v>
      </c>
      <c r="J196" s="71"/>
      <c r="K196" s="71" t="s">
        <v>387</v>
      </c>
    </row>
    <row r="197" spans="1:11" ht="13.25" customHeight="1" x14ac:dyDescent="0.15">
      <c r="A197" s="15" t="s">
        <v>4021</v>
      </c>
      <c r="B197" s="18" t="s">
        <v>360</v>
      </c>
      <c r="C197" s="293">
        <v>196</v>
      </c>
      <c r="D197" s="20" t="s">
        <v>469</v>
      </c>
      <c r="E197" s="20"/>
      <c r="F197" s="20" t="s">
        <v>1069</v>
      </c>
      <c r="G197" s="21" t="s">
        <v>257</v>
      </c>
      <c r="H197" s="71" t="s">
        <v>387</v>
      </c>
      <c r="I197" s="71" t="s">
        <v>387</v>
      </c>
      <c r="J197" s="71"/>
      <c r="K197" s="71" t="s">
        <v>387</v>
      </c>
    </row>
    <row r="198" spans="1:11" ht="13.25" customHeight="1" x14ac:dyDescent="0.15">
      <c r="A198" s="15" t="s">
        <v>4022</v>
      </c>
      <c r="B198" s="18" t="s">
        <v>360</v>
      </c>
      <c r="C198" s="293">
        <v>197</v>
      </c>
      <c r="D198" s="20" t="s">
        <v>469</v>
      </c>
      <c r="E198" s="20"/>
      <c r="F198" s="20" t="s">
        <v>1069</v>
      </c>
      <c r="G198" s="21" t="s">
        <v>257</v>
      </c>
      <c r="H198" s="71" t="s">
        <v>387</v>
      </c>
      <c r="I198" s="71" t="s">
        <v>387</v>
      </c>
      <c r="J198" s="71"/>
      <c r="K198" s="71" t="s">
        <v>387</v>
      </c>
    </row>
    <row r="199" spans="1:11" ht="13.25" customHeight="1" x14ac:dyDescent="0.15">
      <c r="A199" s="15" t="s">
        <v>4025</v>
      </c>
      <c r="B199" s="18" t="s">
        <v>360</v>
      </c>
      <c r="C199" s="293">
        <v>198</v>
      </c>
      <c r="D199" s="20" t="s">
        <v>469</v>
      </c>
      <c r="E199" s="20"/>
      <c r="F199" s="20" t="s">
        <v>1069</v>
      </c>
      <c r="G199" s="21" t="s">
        <v>257</v>
      </c>
      <c r="H199" s="71" t="s">
        <v>387</v>
      </c>
      <c r="I199" s="71" t="s">
        <v>387</v>
      </c>
      <c r="J199" s="71"/>
      <c r="K199" s="71" t="s">
        <v>387</v>
      </c>
    </row>
    <row r="200" spans="1:11" ht="13.25" customHeight="1" x14ac:dyDescent="0.15">
      <c r="A200" s="15" t="s">
        <v>3976</v>
      </c>
      <c r="B200" s="18" t="s">
        <v>360</v>
      </c>
      <c r="C200" s="293">
        <v>199</v>
      </c>
      <c r="D200" s="20" t="s">
        <v>407</v>
      </c>
      <c r="E200" s="20">
        <v>310</v>
      </c>
      <c r="F200" s="20" t="s">
        <v>3519</v>
      </c>
      <c r="G200" s="21" t="s">
        <v>260</v>
      </c>
      <c r="H200" s="71" t="s">
        <v>387</v>
      </c>
      <c r="I200" s="71" t="s">
        <v>387</v>
      </c>
      <c r="J200" s="71"/>
      <c r="K200" s="71" t="s">
        <v>387</v>
      </c>
    </row>
    <row r="201" spans="1:11" ht="13.25" customHeight="1" x14ac:dyDescent="0.15">
      <c r="A201" s="15" t="s">
        <v>3978</v>
      </c>
      <c r="B201" s="18" t="s">
        <v>360</v>
      </c>
      <c r="C201" s="293">
        <v>200</v>
      </c>
      <c r="D201" s="20" t="s">
        <v>395</v>
      </c>
      <c r="E201" s="20">
        <v>320</v>
      </c>
      <c r="F201" s="20" t="s">
        <v>3519</v>
      </c>
      <c r="G201" s="21" t="s">
        <v>260</v>
      </c>
      <c r="H201" s="71" t="s">
        <v>387</v>
      </c>
      <c r="I201" s="71" t="s">
        <v>387</v>
      </c>
      <c r="J201" s="71"/>
      <c r="K201" s="71" t="s">
        <v>387</v>
      </c>
    </row>
    <row r="202" spans="1:11" ht="13.25" customHeight="1" x14ac:dyDescent="0.15">
      <c r="A202" s="15" t="s">
        <v>3978</v>
      </c>
      <c r="B202" s="18" t="s">
        <v>360</v>
      </c>
      <c r="C202" s="293">
        <v>201</v>
      </c>
      <c r="D202" s="20" t="s">
        <v>395</v>
      </c>
      <c r="E202" s="20">
        <v>320</v>
      </c>
      <c r="F202" s="20" t="s">
        <v>3519</v>
      </c>
      <c r="G202" s="21" t="s">
        <v>260</v>
      </c>
      <c r="H202" s="71" t="s">
        <v>387</v>
      </c>
      <c r="I202" s="71" t="s">
        <v>387</v>
      </c>
      <c r="J202" s="71"/>
      <c r="K202" s="71" t="s">
        <v>387</v>
      </c>
    </row>
    <row r="203" spans="1:11" ht="13.25" customHeight="1" x14ac:dyDescent="0.15">
      <c r="A203" s="15" t="s">
        <v>3984</v>
      </c>
      <c r="B203" s="18" t="s">
        <v>360</v>
      </c>
      <c r="C203" s="293">
        <v>202</v>
      </c>
      <c r="D203" s="20" t="s">
        <v>389</v>
      </c>
      <c r="E203" s="20">
        <v>320</v>
      </c>
      <c r="F203" s="20" t="s">
        <v>3519</v>
      </c>
      <c r="G203" s="21" t="s">
        <v>260</v>
      </c>
      <c r="H203" s="71" t="s">
        <v>387</v>
      </c>
      <c r="I203" s="71" t="s">
        <v>387</v>
      </c>
      <c r="J203" s="71"/>
      <c r="K203" s="71" t="s">
        <v>387</v>
      </c>
    </row>
    <row r="204" spans="1:11" ht="13.25" customHeight="1" x14ac:dyDescent="0.15">
      <c r="A204" s="15" t="s">
        <v>3984</v>
      </c>
      <c r="B204" s="18" t="s">
        <v>360</v>
      </c>
      <c r="C204" s="293">
        <v>203</v>
      </c>
      <c r="D204" s="20" t="s">
        <v>389</v>
      </c>
      <c r="E204" s="20">
        <v>320</v>
      </c>
      <c r="F204" s="20" t="s">
        <v>3519</v>
      </c>
      <c r="G204" s="21" t="s">
        <v>260</v>
      </c>
      <c r="H204" s="71" t="s">
        <v>387</v>
      </c>
      <c r="I204" s="71" t="s">
        <v>387</v>
      </c>
      <c r="J204" s="71"/>
      <c r="K204" s="71" t="s">
        <v>387</v>
      </c>
    </row>
    <row r="205" spans="1:11" ht="13.25" customHeight="1" x14ac:dyDescent="0.15">
      <c r="A205" s="15" t="s">
        <v>3988</v>
      </c>
      <c r="B205" s="18" t="s">
        <v>360</v>
      </c>
      <c r="C205" s="293">
        <v>204</v>
      </c>
      <c r="D205" s="20" t="s">
        <v>385</v>
      </c>
      <c r="E205" s="20">
        <v>320</v>
      </c>
      <c r="F205" s="20" t="s">
        <v>3519</v>
      </c>
      <c r="G205" s="21" t="s">
        <v>260</v>
      </c>
      <c r="H205" s="71" t="s">
        <v>387</v>
      </c>
      <c r="I205" s="71" t="s">
        <v>387</v>
      </c>
      <c r="J205" s="71"/>
      <c r="K205" s="71" t="s">
        <v>387</v>
      </c>
    </row>
    <row r="206" spans="1:11" ht="13.25" customHeight="1" x14ac:dyDescent="0.15">
      <c r="A206" s="15" t="s">
        <v>3988</v>
      </c>
      <c r="B206" s="18" t="s">
        <v>360</v>
      </c>
      <c r="C206" s="293">
        <v>205</v>
      </c>
      <c r="D206" s="20" t="s">
        <v>385</v>
      </c>
      <c r="E206" s="20">
        <v>320</v>
      </c>
      <c r="F206" s="20" t="s">
        <v>3519</v>
      </c>
      <c r="G206" s="21" t="s">
        <v>260</v>
      </c>
      <c r="H206" s="71" t="s">
        <v>387</v>
      </c>
      <c r="I206" s="71" t="s">
        <v>387</v>
      </c>
      <c r="J206" s="71"/>
      <c r="K206" s="71" t="s">
        <v>387</v>
      </c>
    </row>
    <row r="207" spans="1:11" ht="13.25" customHeight="1" x14ac:dyDescent="0.15">
      <c r="A207" s="15" t="s">
        <v>3990</v>
      </c>
      <c r="B207" s="18" t="s">
        <v>360</v>
      </c>
      <c r="C207" s="293">
        <v>206</v>
      </c>
      <c r="D207" s="20" t="s">
        <v>400</v>
      </c>
      <c r="E207" s="20">
        <v>320</v>
      </c>
      <c r="F207" s="20" t="s">
        <v>3519</v>
      </c>
      <c r="G207" s="21" t="s">
        <v>260</v>
      </c>
      <c r="H207" s="71" t="s">
        <v>387</v>
      </c>
      <c r="I207" s="71" t="s">
        <v>387</v>
      </c>
      <c r="J207" s="71"/>
      <c r="K207" s="71" t="s">
        <v>387</v>
      </c>
    </row>
    <row r="208" spans="1:11" ht="13.25" customHeight="1" x14ac:dyDescent="0.15">
      <c r="A208" s="15" t="s">
        <v>3995</v>
      </c>
      <c r="B208" s="18" t="s">
        <v>360</v>
      </c>
      <c r="C208" s="293">
        <v>207</v>
      </c>
      <c r="D208" s="20" t="s">
        <v>858</v>
      </c>
      <c r="E208" s="20">
        <v>320</v>
      </c>
      <c r="F208" s="20" t="s">
        <v>3519</v>
      </c>
      <c r="G208" s="21" t="s">
        <v>260</v>
      </c>
      <c r="H208" s="71" t="s">
        <v>387</v>
      </c>
      <c r="I208" s="71" t="s">
        <v>387</v>
      </c>
      <c r="J208" s="71"/>
      <c r="K208" s="71" t="s">
        <v>387</v>
      </c>
    </row>
    <row r="209" spans="1:11" ht="13.25" customHeight="1" x14ac:dyDescent="0.15">
      <c r="A209" s="15" t="s">
        <v>3999</v>
      </c>
      <c r="B209" s="18" t="s">
        <v>360</v>
      </c>
      <c r="C209" s="293">
        <v>208</v>
      </c>
      <c r="D209" s="20" t="s">
        <v>847</v>
      </c>
      <c r="E209" s="20">
        <v>330</v>
      </c>
      <c r="F209" s="20" t="s">
        <v>3519</v>
      </c>
      <c r="G209" s="21" t="s">
        <v>260</v>
      </c>
      <c r="H209" s="71" t="s">
        <v>387</v>
      </c>
      <c r="I209" s="71" t="s">
        <v>387</v>
      </c>
      <c r="J209" s="71"/>
      <c r="K209" s="71" t="s">
        <v>387</v>
      </c>
    </row>
    <row r="210" spans="1:11" ht="13.25" customHeight="1" x14ac:dyDescent="0.15">
      <c r="A210" s="15" t="s">
        <v>4002</v>
      </c>
      <c r="B210" s="18" t="s">
        <v>360</v>
      </c>
      <c r="C210" s="293">
        <v>209</v>
      </c>
      <c r="D210" s="20" t="s">
        <v>392</v>
      </c>
      <c r="E210" s="20">
        <v>320</v>
      </c>
      <c r="F210" s="20" t="s">
        <v>3519</v>
      </c>
      <c r="G210" s="21" t="s">
        <v>260</v>
      </c>
      <c r="H210" s="71" t="s">
        <v>387</v>
      </c>
      <c r="I210" s="71" t="s">
        <v>387</v>
      </c>
      <c r="J210" s="71"/>
      <c r="K210" s="71" t="s">
        <v>387</v>
      </c>
    </row>
    <row r="211" spans="1:11" ht="13.25" customHeight="1" x14ac:dyDescent="0.15">
      <c r="A211" s="15" t="s">
        <v>4003</v>
      </c>
      <c r="B211" s="18" t="s">
        <v>360</v>
      </c>
      <c r="C211" s="293">
        <v>210</v>
      </c>
      <c r="D211" s="20" t="s">
        <v>469</v>
      </c>
      <c r="E211" s="20"/>
      <c r="F211" s="20" t="s">
        <v>1069</v>
      </c>
      <c r="G211" s="21" t="s">
        <v>260</v>
      </c>
      <c r="H211" s="71" t="s">
        <v>387</v>
      </c>
      <c r="I211" s="71" t="s">
        <v>387</v>
      </c>
      <c r="J211" s="71"/>
      <c r="K211" s="71" t="s">
        <v>387</v>
      </c>
    </row>
    <row r="212" spans="1:11" ht="13.25" customHeight="1" x14ac:dyDescent="0.15">
      <c r="A212" s="15" t="s">
        <v>4004</v>
      </c>
      <c r="B212" s="18" t="s">
        <v>360</v>
      </c>
      <c r="C212" s="293">
        <v>211</v>
      </c>
      <c r="D212" s="20" t="s">
        <v>469</v>
      </c>
      <c r="E212" s="20"/>
      <c r="F212" s="20" t="s">
        <v>1069</v>
      </c>
      <c r="G212" s="21" t="s">
        <v>260</v>
      </c>
      <c r="H212" s="71" t="s">
        <v>387</v>
      </c>
      <c r="I212" s="71" t="s">
        <v>387</v>
      </c>
      <c r="J212" s="71"/>
      <c r="K212" s="71" t="s">
        <v>387</v>
      </c>
    </row>
    <row r="213" spans="1:11" ht="13.25" customHeight="1" x14ac:dyDescent="0.15">
      <c r="A213" s="15" t="s">
        <v>4005</v>
      </c>
      <c r="B213" s="18" t="s">
        <v>360</v>
      </c>
      <c r="C213" s="293">
        <v>212</v>
      </c>
      <c r="D213" s="20" t="s">
        <v>469</v>
      </c>
      <c r="E213" s="20"/>
      <c r="F213" s="20" t="s">
        <v>1069</v>
      </c>
      <c r="G213" s="21" t="s">
        <v>260</v>
      </c>
      <c r="H213" s="71" t="s">
        <v>387</v>
      </c>
      <c r="I213" s="71" t="s">
        <v>387</v>
      </c>
      <c r="J213" s="71"/>
      <c r="K213" s="71" t="s">
        <v>387</v>
      </c>
    </row>
    <row r="214" spans="1:11" ht="13.25" customHeight="1" x14ac:dyDescent="0.15">
      <c r="A214" s="15" t="s">
        <v>2477</v>
      </c>
      <c r="B214" s="18" t="s">
        <v>360</v>
      </c>
      <c r="C214" s="293">
        <v>213</v>
      </c>
      <c r="D214" s="20" t="s">
        <v>469</v>
      </c>
      <c r="E214" s="20"/>
      <c r="F214" s="20" t="s">
        <v>1069</v>
      </c>
      <c r="G214" s="21" t="s">
        <v>260</v>
      </c>
      <c r="H214" s="71" t="s">
        <v>387</v>
      </c>
      <c r="I214" s="71" t="s">
        <v>387</v>
      </c>
      <c r="J214" s="71"/>
      <c r="K214" s="71" t="s">
        <v>387</v>
      </c>
    </row>
    <row r="215" spans="1:11" ht="13.25" customHeight="1" x14ac:dyDescent="0.15">
      <c r="A215" s="15" t="s">
        <v>4007</v>
      </c>
      <c r="B215" s="18" t="s">
        <v>360</v>
      </c>
      <c r="C215" s="293">
        <v>214</v>
      </c>
      <c r="D215" s="20" t="s">
        <v>469</v>
      </c>
      <c r="E215" s="20"/>
      <c r="F215" s="20" t="s">
        <v>1069</v>
      </c>
      <c r="G215" s="21" t="s">
        <v>260</v>
      </c>
      <c r="H215" s="71" t="s">
        <v>387</v>
      </c>
      <c r="I215" s="71" t="s">
        <v>387</v>
      </c>
      <c r="J215" s="71"/>
      <c r="K215" s="71" t="s">
        <v>387</v>
      </c>
    </row>
    <row r="216" spans="1:11" ht="13.25" customHeight="1" x14ac:dyDescent="0.15">
      <c r="A216" s="15" t="s">
        <v>4012</v>
      </c>
      <c r="B216" s="18" t="s">
        <v>360</v>
      </c>
      <c r="C216" s="293">
        <v>215</v>
      </c>
      <c r="D216" s="20" t="s">
        <v>469</v>
      </c>
      <c r="E216" s="20"/>
      <c r="F216" s="20" t="s">
        <v>1069</v>
      </c>
      <c r="G216" s="21" t="s">
        <v>260</v>
      </c>
      <c r="H216" s="71" t="s">
        <v>387</v>
      </c>
      <c r="I216" s="71" t="s">
        <v>387</v>
      </c>
      <c r="J216" s="71"/>
      <c r="K216" s="71" t="s">
        <v>387</v>
      </c>
    </row>
    <row r="217" spans="1:11" ht="13.25" customHeight="1" x14ac:dyDescent="0.15">
      <c r="A217" s="15" t="s">
        <v>9418</v>
      </c>
      <c r="B217" s="18" t="s">
        <v>360</v>
      </c>
      <c r="C217" s="293">
        <v>216</v>
      </c>
      <c r="D217" s="20" t="s">
        <v>469</v>
      </c>
      <c r="E217" s="20"/>
      <c r="F217" s="20" t="s">
        <v>1069</v>
      </c>
      <c r="G217" s="21" t="s">
        <v>260</v>
      </c>
      <c r="H217" s="71" t="s">
        <v>387</v>
      </c>
      <c r="I217" s="71" t="s">
        <v>387</v>
      </c>
      <c r="J217" s="71"/>
      <c r="K217" s="71" t="s">
        <v>387</v>
      </c>
    </row>
    <row r="218" spans="1:11" ht="13.25" customHeight="1" x14ac:dyDescent="0.15">
      <c r="A218" s="15" t="s">
        <v>4017</v>
      </c>
      <c r="B218" s="18" t="s">
        <v>360</v>
      </c>
      <c r="C218" s="293">
        <v>217</v>
      </c>
      <c r="D218" s="20" t="s">
        <v>469</v>
      </c>
      <c r="E218" s="20"/>
      <c r="F218" s="20" t="s">
        <v>1069</v>
      </c>
      <c r="G218" s="21" t="s">
        <v>260</v>
      </c>
      <c r="H218" s="71" t="s">
        <v>387</v>
      </c>
      <c r="I218" s="71" t="s">
        <v>387</v>
      </c>
      <c r="J218" s="71"/>
      <c r="K218" s="71" t="s">
        <v>387</v>
      </c>
    </row>
    <row r="219" spans="1:11" ht="13.25" customHeight="1" x14ac:dyDescent="0.15">
      <c r="A219" s="15" t="s">
        <v>4018</v>
      </c>
      <c r="B219" s="18" t="s">
        <v>360</v>
      </c>
      <c r="C219" s="293">
        <v>218</v>
      </c>
      <c r="D219" s="20" t="s">
        <v>469</v>
      </c>
      <c r="E219" s="20"/>
      <c r="F219" s="20" t="s">
        <v>1069</v>
      </c>
      <c r="G219" s="21" t="s">
        <v>260</v>
      </c>
      <c r="H219" s="71" t="s">
        <v>387</v>
      </c>
      <c r="I219" s="71" t="s">
        <v>387</v>
      </c>
      <c r="J219" s="71"/>
      <c r="K219" s="71" t="s">
        <v>387</v>
      </c>
    </row>
    <row r="220" spans="1:11" ht="13.25" customHeight="1" x14ac:dyDescent="0.15">
      <c r="A220" s="15" t="s">
        <v>4021</v>
      </c>
      <c r="B220" s="18" t="s">
        <v>360</v>
      </c>
      <c r="C220" s="293">
        <v>219</v>
      </c>
      <c r="D220" s="20" t="s">
        <v>469</v>
      </c>
      <c r="E220" s="20"/>
      <c r="F220" s="20" t="s">
        <v>1069</v>
      </c>
      <c r="G220" s="21" t="s">
        <v>260</v>
      </c>
      <c r="H220" s="71" t="s">
        <v>387</v>
      </c>
      <c r="I220" s="71" t="s">
        <v>387</v>
      </c>
      <c r="J220" s="71"/>
      <c r="K220" s="71" t="s">
        <v>387</v>
      </c>
    </row>
    <row r="221" spans="1:11" ht="13.25" customHeight="1" x14ac:dyDescent="0.15">
      <c r="A221" s="15" t="s">
        <v>4022</v>
      </c>
      <c r="B221" s="18" t="s">
        <v>360</v>
      </c>
      <c r="C221" s="293">
        <v>220</v>
      </c>
      <c r="D221" s="20" t="s">
        <v>469</v>
      </c>
      <c r="E221" s="20"/>
      <c r="F221" s="20" t="s">
        <v>1069</v>
      </c>
      <c r="G221" s="21" t="s">
        <v>260</v>
      </c>
      <c r="H221" s="71" t="s">
        <v>387</v>
      </c>
      <c r="I221" s="71" t="s">
        <v>387</v>
      </c>
      <c r="J221" s="71"/>
      <c r="K221" s="71" t="s">
        <v>387</v>
      </c>
    </row>
    <row r="222" spans="1:11" ht="13.25" customHeight="1" x14ac:dyDescent="0.15">
      <c r="A222" s="15" t="s">
        <v>4025</v>
      </c>
      <c r="B222" s="18" t="s">
        <v>360</v>
      </c>
      <c r="C222" s="293">
        <v>221</v>
      </c>
      <c r="D222" s="20" t="s">
        <v>469</v>
      </c>
      <c r="E222" s="20"/>
      <c r="F222" s="20" t="s">
        <v>1069</v>
      </c>
      <c r="G222" s="21" t="s">
        <v>260</v>
      </c>
      <c r="H222" s="71" t="s">
        <v>387</v>
      </c>
      <c r="I222" s="71" t="s">
        <v>387</v>
      </c>
      <c r="J222" s="71"/>
      <c r="K222" s="71" t="s">
        <v>387</v>
      </c>
    </row>
    <row r="223" spans="1:11" ht="13.25" customHeight="1" x14ac:dyDescent="0.15">
      <c r="A223" s="15" t="s">
        <v>418</v>
      </c>
      <c r="B223" s="18" t="s">
        <v>360</v>
      </c>
      <c r="C223" s="293">
        <v>222</v>
      </c>
      <c r="D223" s="20" t="s">
        <v>404</v>
      </c>
      <c r="E223" s="20">
        <v>90</v>
      </c>
      <c r="F223" s="20" t="s">
        <v>398</v>
      </c>
      <c r="G223" s="21" t="s">
        <v>260</v>
      </c>
      <c r="H223" s="71" t="s">
        <v>387</v>
      </c>
      <c r="I223" s="71" t="s">
        <v>387</v>
      </c>
      <c r="J223" s="71"/>
      <c r="K223" s="71" t="s">
        <v>387</v>
      </c>
    </row>
    <row r="224" spans="1:11" ht="13.25" customHeight="1" x14ac:dyDescent="0.15">
      <c r="A224" s="15" t="s">
        <v>1858</v>
      </c>
      <c r="B224" s="18" t="s">
        <v>360</v>
      </c>
      <c r="C224" s="293">
        <v>223</v>
      </c>
      <c r="D224" s="20" t="s">
        <v>847</v>
      </c>
      <c r="E224" s="20">
        <v>110</v>
      </c>
      <c r="F224" s="20" t="s">
        <v>398</v>
      </c>
      <c r="G224" s="21" t="s">
        <v>260</v>
      </c>
      <c r="H224" s="71" t="s">
        <v>387</v>
      </c>
      <c r="I224" s="71" t="s">
        <v>387</v>
      </c>
      <c r="J224" s="71"/>
      <c r="K224" s="71" t="s">
        <v>387</v>
      </c>
    </row>
    <row r="225" spans="1:11" ht="13.25" customHeight="1" x14ac:dyDescent="0.15">
      <c r="A225" s="15" t="s">
        <v>513</v>
      </c>
      <c r="B225" s="18" t="s">
        <v>360</v>
      </c>
      <c r="C225" s="293">
        <v>224</v>
      </c>
      <c r="D225" s="20" t="s">
        <v>392</v>
      </c>
      <c r="E225" s="20">
        <v>130</v>
      </c>
      <c r="F225" s="20" t="s">
        <v>393</v>
      </c>
      <c r="G225" s="21" t="s">
        <v>260</v>
      </c>
      <c r="H225" s="71" t="s">
        <v>387</v>
      </c>
      <c r="I225" s="71" t="s">
        <v>387</v>
      </c>
      <c r="J225" s="71"/>
      <c r="K225" s="71" t="s">
        <v>387</v>
      </c>
    </row>
    <row r="226" spans="1:11" ht="13.25" customHeight="1" x14ac:dyDescent="0.15">
      <c r="A226" s="15" t="s">
        <v>4009</v>
      </c>
      <c r="B226" s="18" t="s">
        <v>360</v>
      </c>
      <c r="C226" s="293">
        <v>225</v>
      </c>
      <c r="D226" s="20" t="s">
        <v>469</v>
      </c>
      <c r="E226" s="20"/>
      <c r="F226" s="20" t="s">
        <v>1542</v>
      </c>
      <c r="G226" s="21" t="s">
        <v>260</v>
      </c>
      <c r="H226" s="71" t="s">
        <v>387</v>
      </c>
      <c r="I226" s="71" t="s">
        <v>387</v>
      </c>
      <c r="J226" s="71"/>
      <c r="K226" s="71" t="s">
        <v>387</v>
      </c>
    </row>
    <row r="227" spans="1:11" ht="13.25" customHeight="1" x14ac:dyDescent="0.15">
      <c r="A227" s="15" t="s">
        <v>3963</v>
      </c>
      <c r="B227" s="18" t="s">
        <v>360</v>
      </c>
      <c r="C227" s="293">
        <v>226</v>
      </c>
      <c r="D227" s="20" t="s">
        <v>469</v>
      </c>
      <c r="E227" s="20"/>
      <c r="F227" s="20" t="s">
        <v>1542</v>
      </c>
      <c r="G227" s="21" t="s">
        <v>260</v>
      </c>
      <c r="H227" s="71" t="s">
        <v>387</v>
      </c>
      <c r="I227" s="71" t="s">
        <v>387</v>
      </c>
      <c r="J227" s="71"/>
      <c r="K227" s="71" t="s">
        <v>387</v>
      </c>
    </row>
    <row r="228" spans="1:11" ht="13.25" customHeight="1" x14ac:dyDescent="0.15">
      <c r="A228" s="15" t="s">
        <v>4013</v>
      </c>
      <c r="B228" s="18" t="s">
        <v>360</v>
      </c>
      <c r="C228" s="293">
        <v>227</v>
      </c>
      <c r="D228" s="20" t="s">
        <v>469</v>
      </c>
      <c r="E228" s="20"/>
      <c r="F228" s="20" t="s">
        <v>1542</v>
      </c>
      <c r="G228" s="21" t="s">
        <v>260</v>
      </c>
      <c r="H228" s="71" t="s">
        <v>387</v>
      </c>
      <c r="I228" s="71" t="s">
        <v>387</v>
      </c>
      <c r="J228" s="71"/>
      <c r="K228" s="71" t="s">
        <v>387</v>
      </c>
    </row>
    <row r="229" spans="1:11" ht="13.25" customHeight="1" x14ac:dyDescent="0.15">
      <c r="A229" s="15" t="s">
        <v>4024</v>
      </c>
      <c r="B229" s="18" t="s">
        <v>360</v>
      </c>
      <c r="C229" s="293">
        <v>228</v>
      </c>
      <c r="D229" s="20" t="s">
        <v>469</v>
      </c>
      <c r="E229" s="20"/>
      <c r="F229" s="20" t="s">
        <v>1542</v>
      </c>
      <c r="G229" s="21" t="s">
        <v>260</v>
      </c>
      <c r="H229" s="71" t="s">
        <v>387</v>
      </c>
      <c r="I229" s="71" t="s">
        <v>387</v>
      </c>
      <c r="J229" s="71"/>
      <c r="K229" s="71" t="s">
        <v>387</v>
      </c>
    </row>
    <row r="230" spans="1:11" ht="13.25" customHeight="1" x14ac:dyDescent="0.15">
      <c r="A230" s="15" t="s">
        <v>3973</v>
      </c>
      <c r="B230" s="18" t="s">
        <v>360</v>
      </c>
      <c r="C230" s="293">
        <v>229</v>
      </c>
      <c r="D230" s="20" t="s">
        <v>469</v>
      </c>
      <c r="E230" s="20"/>
      <c r="F230" s="20" t="s">
        <v>1542</v>
      </c>
      <c r="G230" s="21" t="s">
        <v>260</v>
      </c>
      <c r="H230" s="71" t="s">
        <v>387</v>
      </c>
      <c r="I230" s="71" t="s">
        <v>387</v>
      </c>
      <c r="J230" s="71"/>
      <c r="K230" s="71" t="s">
        <v>387</v>
      </c>
    </row>
    <row r="231" spans="1:11" ht="13.25" customHeight="1" x14ac:dyDescent="0.15">
      <c r="A231" s="15" t="s">
        <v>4028</v>
      </c>
      <c r="B231" s="18" t="s">
        <v>360</v>
      </c>
      <c r="C231" s="293">
        <v>230</v>
      </c>
      <c r="D231" s="20" t="s">
        <v>469</v>
      </c>
      <c r="E231" s="20"/>
      <c r="F231" s="20" t="s">
        <v>1542</v>
      </c>
      <c r="G231" s="21" t="s">
        <v>260</v>
      </c>
      <c r="H231" s="71" t="s">
        <v>387</v>
      </c>
      <c r="I231" s="71" t="s">
        <v>387</v>
      </c>
      <c r="J231" s="71"/>
      <c r="K231" s="71" t="s">
        <v>387</v>
      </c>
    </row>
    <row r="232" spans="1:11" ht="13.25" customHeight="1" x14ac:dyDescent="0.15">
      <c r="A232" s="15" t="s">
        <v>503</v>
      </c>
      <c r="B232" s="18" t="s">
        <v>360</v>
      </c>
      <c r="C232" s="293">
        <v>231</v>
      </c>
      <c r="D232" s="20" t="s">
        <v>496</v>
      </c>
      <c r="E232" s="20"/>
      <c r="F232" s="20" t="s">
        <v>496</v>
      </c>
      <c r="G232" s="21" t="s">
        <v>260</v>
      </c>
      <c r="H232" s="71" t="s">
        <v>387</v>
      </c>
      <c r="I232" s="71" t="s">
        <v>387</v>
      </c>
      <c r="J232" s="71"/>
      <c r="K232" s="71" t="s">
        <v>387</v>
      </c>
    </row>
    <row r="233" spans="1:11" ht="13.25" customHeight="1" x14ac:dyDescent="0.15">
      <c r="A233" s="15" t="s">
        <v>502</v>
      </c>
      <c r="B233" s="18" t="s">
        <v>360</v>
      </c>
      <c r="C233" s="293">
        <v>232</v>
      </c>
      <c r="D233" s="20" t="s">
        <v>496</v>
      </c>
      <c r="E233" s="20"/>
      <c r="F233" s="20" t="s">
        <v>496</v>
      </c>
      <c r="G233" s="21" t="s">
        <v>260</v>
      </c>
      <c r="H233" s="71" t="s">
        <v>387</v>
      </c>
      <c r="I233" s="71" t="s">
        <v>387</v>
      </c>
      <c r="J233" s="71"/>
      <c r="K233" s="71" t="s">
        <v>387</v>
      </c>
    </row>
    <row r="234" spans="1:11" ht="13.25" customHeight="1" x14ac:dyDescent="0.15">
      <c r="A234" s="15" t="s">
        <v>498</v>
      </c>
      <c r="B234" s="18" t="s">
        <v>360</v>
      </c>
      <c r="C234" s="293">
        <v>233</v>
      </c>
      <c r="D234" s="20" t="s">
        <v>496</v>
      </c>
      <c r="E234" s="20"/>
      <c r="F234" s="20" t="s">
        <v>496</v>
      </c>
      <c r="G234" s="21" t="s">
        <v>260</v>
      </c>
      <c r="H234" s="71" t="s">
        <v>387</v>
      </c>
      <c r="I234" s="71" t="s">
        <v>387</v>
      </c>
      <c r="J234" s="71"/>
      <c r="K234" s="71" t="s">
        <v>387</v>
      </c>
    </row>
  </sheetData>
  <sheetProtection selectLockedCells="1" selectUnlockedCells="1"/>
  <mergeCells count="1">
    <mergeCell ref="Z1:AH1"/>
  </mergeCells>
  <phoneticPr fontId="3" type="noConversion"/>
  <conditionalFormatting sqref="H2:K234">
    <cfRule type="cellIs" dxfId="430" priority="1" stopIfTrue="1" operator="equal">
      <formula>"-"</formula>
    </cfRule>
    <cfRule type="cellIs" dxfId="429" priority="2" stopIfTrue="1" operator="equal">
      <formula>"x"</formula>
    </cfRule>
  </conditionalFormatting>
  <hyperlinks>
    <hyperlink ref="L1" location="'Expansion set Check List'!A1" display="Home" xr:uid="{00000000-0004-0000-6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248">
    <tabColor rgb="FF00FF00"/>
  </sheetPr>
  <dimension ref="A1:AH238"/>
  <sheetViews>
    <sheetView zoomScaleNormal="100" zoomScaleSheetLayoutView="10" workbookViewId="0">
      <pane ySplit="1" topLeftCell="A25" activePane="bottomLeft" state="frozen"/>
      <selection pane="bottomLeft" activeCell="M4" sqref="M4"/>
    </sheetView>
  </sheetViews>
  <sheetFormatPr baseColWidth="10" defaultColWidth="0" defaultRowHeight="13.25" customHeight="1" x14ac:dyDescent="0.15"/>
  <cols>
    <col min="1" max="1" width="35.33203125" customWidth="1"/>
    <col min="2" max="2" width="12.5" bestFit="1" customWidth="1"/>
    <col min="3" max="3" width="4" bestFit="1" customWidth="1"/>
    <col min="4" max="4" width="8.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511</v>
      </c>
      <c r="B2" s="18" t="s">
        <v>361</v>
      </c>
      <c r="C2" s="293">
        <v>1</v>
      </c>
      <c r="D2" s="20" t="s">
        <v>407</v>
      </c>
      <c r="E2" s="120">
        <v>120</v>
      </c>
      <c r="F2" s="18" t="s">
        <v>393</v>
      </c>
      <c r="G2" s="19" t="s">
        <v>181</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237</v>
      </c>
      <c r="Z2" s="102"/>
      <c r="AA2" s="102"/>
      <c r="AB2" s="102"/>
      <c r="AC2" s="102"/>
      <c r="AD2" s="102"/>
      <c r="AE2" s="102"/>
      <c r="AF2" s="102"/>
      <c r="AG2" s="102"/>
      <c r="AH2" s="102"/>
    </row>
    <row r="3" spans="1:34" ht="13" x14ac:dyDescent="0.15">
      <c r="A3" s="15" t="s">
        <v>885</v>
      </c>
      <c r="B3" s="18" t="s">
        <v>361</v>
      </c>
      <c r="C3" s="293">
        <v>2</v>
      </c>
      <c r="D3" s="20" t="s">
        <v>407</v>
      </c>
      <c r="E3" s="20">
        <v>40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42</v>
      </c>
    </row>
    <row r="4" spans="1:34" ht="13" x14ac:dyDescent="0.15">
      <c r="A4" s="15" t="s">
        <v>875</v>
      </c>
      <c r="B4" s="18" t="s">
        <v>361</v>
      </c>
      <c r="C4" s="293">
        <v>3</v>
      </c>
      <c r="D4" s="20" t="s">
        <v>407</v>
      </c>
      <c r="E4" s="20">
        <v>60</v>
      </c>
      <c r="F4" s="18"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51</v>
      </c>
    </row>
    <row r="5" spans="1:34" ht="13" x14ac:dyDescent="0.15">
      <c r="A5" s="15" t="s">
        <v>840</v>
      </c>
      <c r="B5" s="18" t="s">
        <v>361</v>
      </c>
      <c r="C5" s="293">
        <v>4</v>
      </c>
      <c r="D5" s="20" t="s">
        <v>407</v>
      </c>
      <c r="E5" s="20">
        <v>90</v>
      </c>
      <c r="F5" s="18" t="s">
        <v>386</v>
      </c>
      <c r="G5" s="19" t="s">
        <v>185</v>
      </c>
      <c r="H5" s="71" t="s">
        <v>387</v>
      </c>
      <c r="I5" s="71" t="s">
        <v>387</v>
      </c>
      <c r="J5" s="71"/>
      <c r="K5" s="71"/>
      <c r="R5" s="117" t="s">
        <v>181</v>
      </c>
      <c r="S5" s="231">
        <f t="shared" si="0"/>
        <v>0</v>
      </c>
      <c r="T5" s="159">
        <f t="shared" si="1"/>
        <v>0</v>
      </c>
      <c r="U5" s="168"/>
      <c r="V5" s="117" t="s">
        <v>181</v>
      </c>
      <c r="W5" s="231">
        <f t="shared" si="2"/>
        <v>0</v>
      </c>
      <c r="X5" s="6">
        <f t="shared" si="3"/>
        <v>19</v>
      </c>
    </row>
    <row r="6" spans="1:34" ht="13" x14ac:dyDescent="0.15">
      <c r="A6" s="15" t="s">
        <v>1260</v>
      </c>
      <c r="B6" s="18" t="s">
        <v>361</v>
      </c>
      <c r="C6" s="293">
        <v>5</v>
      </c>
      <c r="D6" s="20" t="s">
        <v>407</v>
      </c>
      <c r="E6" s="20">
        <v>50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20</v>
      </c>
    </row>
    <row r="7" spans="1:34" ht="13" x14ac:dyDescent="0.15">
      <c r="A7" s="15" t="s">
        <v>1396</v>
      </c>
      <c r="B7" s="18" t="s">
        <v>361</v>
      </c>
      <c r="C7" s="293">
        <v>6</v>
      </c>
      <c r="D7" s="20" t="s">
        <v>407</v>
      </c>
      <c r="E7" s="20">
        <v>110</v>
      </c>
      <c r="F7" s="18" t="s">
        <v>393</v>
      </c>
      <c r="G7" s="19" t="s">
        <v>181</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4034</v>
      </c>
      <c r="B8" s="18" t="s">
        <v>361</v>
      </c>
      <c r="C8" s="293">
        <v>7</v>
      </c>
      <c r="D8" s="20" t="s">
        <v>407</v>
      </c>
      <c r="E8" s="20">
        <v>200</v>
      </c>
      <c r="F8" s="18" t="s">
        <v>393</v>
      </c>
      <c r="G8" s="19" t="s">
        <v>197</v>
      </c>
      <c r="H8" s="71" t="s">
        <v>387</v>
      </c>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4035</v>
      </c>
      <c r="B9" s="18" t="s">
        <v>361</v>
      </c>
      <c r="C9" s="293">
        <v>8</v>
      </c>
      <c r="D9" s="20" t="s">
        <v>407</v>
      </c>
      <c r="E9" s="20">
        <v>310</v>
      </c>
      <c r="F9" s="20" t="s">
        <v>3519</v>
      </c>
      <c r="G9" s="19" t="s">
        <v>197</v>
      </c>
      <c r="H9" s="71" t="s">
        <v>387</v>
      </c>
      <c r="I9" s="71" t="s">
        <v>387</v>
      </c>
      <c r="J9" s="71"/>
      <c r="K9" s="71" t="s">
        <v>387</v>
      </c>
      <c r="R9" s="117" t="s">
        <v>197</v>
      </c>
      <c r="S9" s="231">
        <f t="shared" si="0"/>
        <v>0</v>
      </c>
      <c r="T9" s="159">
        <f t="shared" si="1"/>
        <v>0</v>
      </c>
      <c r="U9" s="168"/>
      <c r="V9" s="117" t="s">
        <v>197</v>
      </c>
      <c r="W9" s="231">
        <f t="shared" si="2"/>
        <v>0</v>
      </c>
      <c r="X9" s="6">
        <f t="shared" si="3"/>
        <v>33</v>
      </c>
    </row>
    <row r="10" spans="1:34" ht="13" x14ac:dyDescent="0.15">
      <c r="A10" s="15" t="s">
        <v>2442</v>
      </c>
      <c r="B10" s="18" t="s">
        <v>361</v>
      </c>
      <c r="C10" s="293">
        <v>9</v>
      </c>
      <c r="D10" s="20" t="s">
        <v>407</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2241</v>
      </c>
      <c r="B11" s="18" t="s">
        <v>361</v>
      </c>
      <c r="C11" s="293">
        <v>10</v>
      </c>
      <c r="D11" s="20" t="s">
        <v>407</v>
      </c>
      <c r="E11" s="20">
        <v>100</v>
      </c>
      <c r="F11" s="18" t="s">
        <v>398</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2412</v>
      </c>
      <c r="B12" s="18" t="s">
        <v>361</v>
      </c>
      <c r="C12" s="293">
        <v>11</v>
      </c>
      <c r="D12" s="20" t="s">
        <v>407</v>
      </c>
      <c r="E12" s="20">
        <v>60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2340</v>
      </c>
      <c r="B13" s="18" t="s">
        <v>361</v>
      </c>
      <c r="C13" s="293">
        <v>12</v>
      </c>
      <c r="D13" s="20" t="s">
        <v>407</v>
      </c>
      <c r="E13" s="20">
        <v>130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4036</v>
      </c>
      <c r="B14" s="18" t="s">
        <v>361</v>
      </c>
      <c r="C14" s="293">
        <v>13</v>
      </c>
      <c r="D14" s="20" t="s">
        <v>407</v>
      </c>
      <c r="E14" s="20">
        <v>210</v>
      </c>
      <c r="F14" s="18" t="s">
        <v>393</v>
      </c>
      <c r="G14" s="19" t="s">
        <v>197</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4037</v>
      </c>
      <c r="B15" s="18" t="s">
        <v>361</v>
      </c>
      <c r="C15" s="293">
        <v>14</v>
      </c>
      <c r="D15" s="20" t="s">
        <v>407</v>
      </c>
      <c r="E15" s="20">
        <v>320</v>
      </c>
      <c r="F15" s="20" t="s">
        <v>3519</v>
      </c>
      <c r="G15" s="19" t="s">
        <v>197</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3508</v>
      </c>
      <c r="B16" s="18" t="s">
        <v>361</v>
      </c>
      <c r="C16" s="293">
        <v>15</v>
      </c>
      <c r="D16" s="20" t="s">
        <v>407</v>
      </c>
      <c r="E16" s="20">
        <v>50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3509</v>
      </c>
      <c r="B17" s="18" t="s">
        <v>361</v>
      </c>
      <c r="C17" s="293">
        <v>16</v>
      </c>
      <c r="D17" s="20" t="s">
        <v>407</v>
      </c>
      <c r="E17" s="20">
        <v>80</v>
      </c>
      <c r="F17" s="18" t="s">
        <v>398</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3595</v>
      </c>
      <c r="B18" s="18" t="s">
        <v>361</v>
      </c>
      <c r="C18" s="293">
        <v>17</v>
      </c>
      <c r="D18" s="20" t="s">
        <v>407</v>
      </c>
      <c r="E18" s="20">
        <v>40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4038</v>
      </c>
      <c r="B19" s="18" t="s">
        <v>361</v>
      </c>
      <c r="C19" s="293">
        <v>18</v>
      </c>
      <c r="D19" s="20" t="s">
        <v>395</v>
      </c>
      <c r="E19" s="20">
        <v>320</v>
      </c>
      <c r="F19" s="20" t="s">
        <v>3519</v>
      </c>
      <c r="G19" s="19" t="s">
        <v>197</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964</v>
      </c>
      <c r="B20" s="18" t="s">
        <v>361</v>
      </c>
      <c r="C20" s="293">
        <v>19</v>
      </c>
      <c r="D20" s="20" t="s">
        <v>395</v>
      </c>
      <c r="E20" s="20">
        <v>120</v>
      </c>
      <c r="F20" s="18" t="s">
        <v>393</v>
      </c>
      <c r="G20" s="19" t="s">
        <v>185</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2346</v>
      </c>
      <c r="B21" s="18" t="s">
        <v>361</v>
      </c>
      <c r="C21" s="293">
        <v>20</v>
      </c>
      <c r="D21" s="20" t="s">
        <v>395</v>
      </c>
      <c r="E21" s="20">
        <v>60</v>
      </c>
      <c r="F21" s="18" t="s">
        <v>393</v>
      </c>
      <c r="G21" s="19" t="s">
        <v>185</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4039</v>
      </c>
      <c r="B22" s="18" t="s">
        <v>361</v>
      </c>
      <c r="C22" s="293">
        <v>21</v>
      </c>
      <c r="D22" s="20" t="s">
        <v>395</v>
      </c>
      <c r="E22" s="20">
        <v>210</v>
      </c>
      <c r="F22" s="18" t="s">
        <v>393</v>
      </c>
      <c r="G22" s="19" t="s">
        <v>197</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2573</v>
      </c>
      <c r="B23" s="18" t="s">
        <v>361</v>
      </c>
      <c r="C23" s="293">
        <v>22</v>
      </c>
      <c r="D23" s="20" t="s">
        <v>395</v>
      </c>
      <c r="E23" s="20">
        <v>60</v>
      </c>
      <c r="F23" s="18" t="s">
        <v>393</v>
      </c>
      <c r="G23" s="19" t="s">
        <v>173</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2574</v>
      </c>
      <c r="B24" s="18" t="s">
        <v>361</v>
      </c>
      <c r="C24" s="293">
        <v>23</v>
      </c>
      <c r="D24" s="20" t="s">
        <v>395</v>
      </c>
      <c r="E24" s="20">
        <v>130</v>
      </c>
      <c r="F24" s="18" t="s">
        <v>398</v>
      </c>
      <c r="G24" s="19"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582</v>
      </c>
      <c r="B25" s="18" t="s">
        <v>361</v>
      </c>
      <c r="C25" s="293">
        <v>24</v>
      </c>
      <c r="D25" s="20" t="s">
        <v>389</v>
      </c>
      <c r="E25" s="20">
        <v>70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565</v>
      </c>
      <c r="B26" s="18" t="s">
        <v>361</v>
      </c>
      <c r="C26" s="293">
        <v>25</v>
      </c>
      <c r="D26" s="20" t="s">
        <v>389</v>
      </c>
      <c r="E26" s="20">
        <v>120</v>
      </c>
      <c r="F26" s="18" t="s">
        <v>398</v>
      </c>
      <c r="G26" s="19"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585</v>
      </c>
      <c r="B27" s="18" t="s">
        <v>361</v>
      </c>
      <c r="C27" s="293">
        <v>26</v>
      </c>
      <c r="D27" s="20" t="s">
        <v>389</v>
      </c>
      <c r="E27" s="20">
        <v>60</v>
      </c>
      <c r="F27" s="18"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573</v>
      </c>
      <c r="B28" s="18" t="s">
        <v>361</v>
      </c>
      <c r="C28" s="293">
        <v>27</v>
      </c>
      <c r="D28" s="20" t="s">
        <v>389</v>
      </c>
      <c r="E28" s="20">
        <v>120</v>
      </c>
      <c r="F28" s="18" t="s">
        <v>398</v>
      </c>
      <c r="G28" s="19" t="s">
        <v>177</v>
      </c>
      <c r="H28" s="71" t="s">
        <v>387</v>
      </c>
      <c r="I28" s="71" t="s">
        <v>387</v>
      </c>
      <c r="J28" s="71"/>
      <c r="K28" s="71"/>
      <c r="R28" s="117" t="s">
        <v>257</v>
      </c>
      <c r="S28" s="231">
        <f t="shared" si="0"/>
        <v>0</v>
      </c>
      <c r="T28" s="159">
        <f t="shared" si="1"/>
        <v>0</v>
      </c>
      <c r="U28" s="168"/>
      <c r="V28" s="117" t="s">
        <v>257</v>
      </c>
      <c r="W28" s="231">
        <f t="shared" si="2"/>
        <v>0</v>
      </c>
      <c r="X28" s="6">
        <f t="shared" si="3"/>
        <v>38</v>
      </c>
    </row>
    <row r="29" spans="1:24" ht="14" thickBot="1" x14ac:dyDescent="0.2">
      <c r="A29" s="15" t="s">
        <v>4040</v>
      </c>
      <c r="B29" s="18" t="s">
        <v>361</v>
      </c>
      <c r="C29" s="293">
        <v>28</v>
      </c>
      <c r="D29" s="20" t="s">
        <v>389</v>
      </c>
      <c r="E29" s="20">
        <v>220</v>
      </c>
      <c r="F29" s="18" t="s">
        <v>393</v>
      </c>
      <c r="G29" s="19" t="s">
        <v>197</v>
      </c>
      <c r="H29" s="71" t="s">
        <v>387</v>
      </c>
      <c r="I29" s="71" t="s">
        <v>387</v>
      </c>
      <c r="J29" s="71"/>
      <c r="K29" s="71" t="s">
        <v>387</v>
      </c>
      <c r="R29" s="166" t="s">
        <v>260</v>
      </c>
      <c r="S29" s="232">
        <f t="shared" si="0"/>
        <v>0</v>
      </c>
      <c r="T29" s="192">
        <f t="shared" si="1"/>
        <v>0</v>
      </c>
      <c r="U29" s="168"/>
      <c r="V29" s="166" t="s">
        <v>260</v>
      </c>
      <c r="W29" s="232">
        <f t="shared" si="2"/>
        <v>0</v>
      </c>
      <c r="X29" s="7">
        <f t="shared" si="3"/>
        <v>34</v>
      </c>
    </row>
    <row r="30" spans="1:24" ht="14" thickBot="1" x14ac:dyDescent="0.2">
      <c r="A30" s="15" t="s">
        <v>4041</v>
      </c>
      <c r="B30" s="18" t="s">
        <v>361</v>
      </c>
      <c r="C30" s="293">
        <v>29</v>
      </c>
      <c r="D30" s="20" t="s">
        <v>389</v>
      </c>
      <c r="E30" s="20">
        <v>330</v>
      </c>
      <c r="F30" s="20" t="s">
        <v>3519</v>
      </c>
      <c r="G30" s="19" t="s">
        <v>197</v>
      </c>
      <c r="H30" s="71" t="s">
        <v>387</v>
      </c>
      <c r="I30" s="71" t="s">
        <v>387</v>
      </c>
      <c r="J30" s="71"/>
      <c r="K30" s="71" t="s">
        <v>387</v>
      </c>
      <c r="R30" s="160" t="s">
        <v>86</v>
      </c>
      <c r="S30" s="161"/>
      <c r="T30" s="175">
        <f>SUM(T31:T57)</f>
        <v>0</v>
      </c>
      <c r="U30" s="168"/>
      <c r="V30" s="177" t="s">
        <v>88</v>
      </c>
      <c r="W30" s="213"/>
      <c r="X30" s="215">
        <f>SUM(X31:X57)</f>
        <v>132</v>
      </c>
    </row>
    <row r="31" spans="1:24" ht="13" x14ac:dyDescent="0.15">
      <c r="A31" s="15" t="s">
        <v>4042</v>
      </c>
      <c r="B31" s="18" t="s">
        <v>361</v>
      </c>
      <c r="C31" s="293">
        <v>30</v>
      </c>
      <c r="D31" s="20" t="s">
        <v>389</v>
      </c>
      <c r="E31" s="20">
        <v>320</v>
      </c>
      <c r="F31" s="20" t="s">
        <v>3519</v>
      </c>
      <c r="G31" s="19" t="s">
        <v>197</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42</v>
      </c>
    </row>
    <row r="32" spans="1:24" ht="13" x14ac:dyDescent="0.15">
      <c r="A32" s="15" t="s">
        <v>4043</v>
      </c>
      <c r="B32" s="18" t="s">
        <v>361</v>
      </c>
      <c r="C32" s="293">
        <v>31</v>
      </c>
      <c r="D32" s="20" t="s">
        <v>389</v>
      </c>
      <c r="E32" s="20">
        <v>210</v>
      </c>
      <c r="F32" s="18" t="s">
        <v>393</v>
      </c>
      <c r="G32" s="19" t="s">
        <v>197</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51</v>
      </c>
    </row>
    <row r="33" spans="1:24" ht="13" x14ac:dyDescent="0.15">
      <c r="A33" s="15" t="s">
        <v>1259</v>
      </c>
      <c r="B33" s="18" t="s">
        <v>361</v>
      </c>
      <c r="C33" s="293">
        <v>32</v>
      </c>
      <c r="D33" s="20" t="s">
        <v>389</v>
      </c>
      <c r="E33" s="20">
        <v>60</v>
      </c>
      <c r="F33" s="18" t="s">
        <v>393</v>
      </c>
      <c r="G33" s="19" t="s">
        <v>173</v>
      </c>
      <c r="H33" s="71" t="s">
        <v>387</v>
      </c>
      <c r="I33" s="71" t="s">
        <v>387</v>
      </c>
      <c r="J33" s="71"/>
      <c r="K33" s="71"/>
      <c r="R33" s="117" t="s">
        <v>181</v>
      </c>
      <c r="S33" s="158">
        <f t="shared" si="4"/>
        <v>0</v>
      </c>
      <c r="T33" s="159">
        <f t="shared" si="5"/>
        <v>0</v>
      </c>
      <c r="U33" s="168"/>
      <c r="V33" s="234" t="s">
        <v>181</v>
      </c>
      <c r="W33" s="237">
        <f t="shared" si="6"/>
        <v>0</v>
      </c>
      <c r="X33" s="6">
        <f t="shared" si="7"/>
        <v>19</v>
      </c>
    </row>
    <row r="34" spans="1:24" ht="13" x14ac:dyDescent="0.15">
      <c r="A34" s="15" t="s">
        <v>1253</v>
      </c>
      <c r="B34" s="18" t="s">
        <v>361</v>
      </c>
      <c r="C34" s="293">
        <v>33</v>
      </c>
      <c r="D34" s="20" t="s">
        <v>389</v>
      </c>
      <c r="E34" s="20">
        <v>90</v>
      </c>
      <c r="F34" s="18" t="s">
        <v>398</v>
      </c>
      <c r="G34" s="19" t="s">
        <v>177</v>
      </c>
      <c r="H34" s="71" t="s">
        <v>387</v>
      </c>
      <c r="I34" s="71" t="s">
        <v>387</v>
      </c>
      <c r="J34" s="71"/>
      <c r="K34" s="71"/>
      <c r="R34" s="117" t="s">
        <v>185</v>
      </c>
      <c r="S34" s="158">
        <f t="shared" si="4"/>
        <v>0</v>
      </c>
      <c r="T34" s="159">
        <f t="shared" si="5"/>
        <v>0</v>
      </c>
      <c r="U34" s="168"/>
      <c r="V34" s="234" t="s">
        <v>185</v>
      </c>
      <c r="W34" s="237">
        <f t="shared" si="6"/>
        <v>0</v>
      </c>
      <c r="X34" s="6">
        <f t="shared" si="7"/>
        <v>20</v>
      </c>
    </row>
    <row r="35" spans="1:24" ht="13" x14ac:dyDescent="0.15">
      <c r="A35" s="15" t="s">
        <v>1239</v>
      </c>
      <c r="B35" s="18" t="s">
        <v>361</v>
      </c>
      <c r="C35" s="293">
        <v>34</v>
      </c>
      <c r="D35" s="20" t="s">
        <v>389</v>
      </c>
      <c r="E35" s="20">
        <v>140</v>
      </c>
      <c r="F35" s="18" t="s">
        <v>386</v>
      </c>
      <c r="G35" s="19" t="s">
        <v>185</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1210</v>
      </c>
      <c r="B36" s="18" t="s">
        <v>361</v>
      </c>
      <c r="C36" s="293">
        <v>35</v>
      </c>
      <c r="D36" s="20" t="s">
        <v>389</v>
      </c>
      <c r="E36" s="20">
        <v>50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1194</v>
      </c>
      <c r="B37" s="18" t="s">
        <v>361</v>
      </c>
      <c r="C37" s="293">
        <v>36</v>
      </c>
      <c r="D37" s="20" t="s">
        <v>389</v>
      </c>
      <c r="E37" s="20">
        <v>120</v>
      </c>
      <c r="F37" s="18" t="s">
        <v>398</v>
      </c>
      <c r="G37" s="19"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1406</v>
      </c>
      <c r="B38" s="18" t="s">
        <v>361</v>
      </c>
      <c r="C38" s="293">
        <v>37</v>
      </c>
      <c r="D38" s="20" t="s">
        <v>389</v>
      </c>
      <c r="E38" s="20">
        <v>30</v>
      </c>
      <c r="F38" s="18"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1385</v>
      </c>
      <c r="B39" s="18" t="s">
        <v>361</v>
      </c>
      <c r="C39" s="293">
        <v>38</v>
      </c>
      <c r="D39" s="20" t="s">
        <v>389</v>
      </c>
      <c r="E39" s="20">
        <v>120</v>
      </c>
      <c r="F39" s="18"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1401</v>
      </c>
      <c r="B40" s="18" t="s">
        <v>361</v>
      </c>
      <c r="C40" s="293">
        <v>39</v>
      </c>
      <c r="D40" s="20" t="s">
        <v>389</v>
      </c>
      <c r="E40" s="20">
        <v>70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4044</v>
      </c>
      <c r="B41" s="18" t="s">
        <v>361</v>
      </c>
      <c r="C41" s="293">
        <v>40</v>
      </c>
      <c r="D41" s="20" t="s">
        <v>389</v>
      </c>
      <c r="E41" s="20">
        <v>210</v>
      </c>
      <c r="F41" s="18" t="s">
        <v>393</v>
      </c>
      <c r="G41" s="19" t="s">
        <v>197</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4045</v>
      </c>
      <c r="B42" s="18" t="s">
        <v>361</v>
      </c>
      <c r="C42" s="293">
        <v>41</v>
      </c>
      <c r="D42" s="20" t="s">
        <v>389</v>
      </c>
      <c r="E42" s="20">
        <v>310</v>
      </c>
      <c r="F42" s="20" t="s">
        <v>3519</v>
      </c>
      <c r="G42" s="19" t="s">
        <v>197</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2350</v>
      </c>
      <c r="B43" s="18" t="s">
        <v>361</v>
      </c>
      <c r="C43" s="293">
        <v>42</v>
      </c>
      <c r="D43" s="20" t="s">
        <v>389</v>
      </c>
      <c r="E43" s="20">
        <v>70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2361</v>
      </c>
      <c r="B44" s="18" t="s">
        <v>361</v>
      </c>
      <c r="C44" s="293">
        <v>43</v>
      </c>
      <c r="D44" s="20" t="s">
        <v>389</v>
      </c>
      <c r="E44" s="20">
        <v>90</v>
      </c>
      <c r="F44" s="18"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2575</v>
      </c>
      <c r="B45" s="18" t="s">
        <v>361</v>
      </c>
      <c r="C45" s="293">
        <v>44</v>
      </c>
      <c r="D45" s="20" t="s">
        <v>389</v>
      </c>
      <c r="E45" s="20">
        <v>70</v>
      </c>
      <c r="F45" s="18"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2576</v>
      </c>
      <c r="B46" s="18" t="s">
        <v>361</v>
      </c>
      <c r="C46" s="293">
        <v>45</v>
      </c>
      <c r="D46" s="20" t="s">
        <v>389</v>
      </c>
      <c r="E46" s="20">
        <v>150</v>
      </c>
      <c r="F46" s="18" t="s">
        <v>398</v>
      </c>
      <c r="G46" s="19"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2924</v>
      </c>
      <c r="B47" s="18" t="s">
        <v>361</v>
      </c>
      <c r="C47" s="293">
        <v>46</v>
      </c>
      <c r="D47" s="20" t="s">
        <v>389</v>
      </c>
      <c r="E47" s="20">
        <v>30</v>
      </c>
      <c r="F47" s="18" t="s">
        <v>393</v>
      </c>
      <c r="G47" s="19"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3610</v>
      </c>
      <c r="B48" s="18" t="s">
        <v>361</v>
      </c>
      <c r="C48" s="293">
        <v>47</v>
      </c>
      <c r="D48" s="20" t="s">
        <v>389</v>
      </c>
      <c r="E48" s="20">
        <v>120</v>
      </c>
      <c r="F48" s="18" t="s">
        <v>393</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4046</v>
      </c>
      <c r="B49" s="18" t="s">
        <v>361</v>
      </c>
      <c r="C49" s="293">
        <v>48</v>
      </c>
      <c r="D49" s="20" t="s">
        <v>389</v>
      </c>
      <c r="E49" s="20">
        <v>220</v>
      </c>
      <c r="F49" s="18" t="s">
        <v>393</v>
      </c>
      <c r="G49" s="19" t="s">
        <v>197</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456</v>
      </c>
      <c r="B50" s="18" t="s">
        <v>361</v>
      </c>
      <c r="C50" s="293">
        <v>49</v>
      </c>
      <c r="D50" s="20" t="s">
        <v>404</v>
      </c>
      <c r="E50" s="20">
        <v>60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410</v>
      </c>
      <c r="B51" s="18" t="s">
        <v>361</v>
      </c>
      <c r="C51" s="293">
        <v>50</v>
      </c>
      <c r="D51" s="20" t="s">
        <v>404</v>
      </c>
      <c r="E51" s="20">
        <v>130</v>
      </c>
      <c r="F51" s="18" t="s">
        <v>398</v>
      </c>
      <c r="G51" s="19" t="s">
        <v>185</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4047</v>
      </c>
      <c r="B52" s="18" t="s">
        <v>361</v>
      </c>
      <c r="C52" s="293">
        <v>51</v>
      </c>
      <c r="D52" s="20" t="s">
        <v>404</v>
      </c>
      <c r="E52" s="20">
        <v>300</v>
      </c>
      <c r="F52" s="20" t="s">
        <v>3519</v>
      </c>
      <c r="G52" s="19" t="s">
        <v>197</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880</v>
      </c>
      <c r="B53" s="18" t="s">
        <v>361</v>
      </c>
      <c r="C53" s="293">
        <v>52</v>
      </c>
      <c r="D53" s="20" t="s">
        <v>404</v>
      </c>
      <c r="E53" s="20">
        <v>70</v>
      </c>
      <c r="F53" s="18"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867</v>
      </c>
      <c r="B54" s="18" t="s">
        <v>361</v>
      </c>
      <c r="C54" s="293">
        <v>53</v>
      </c>
      <c r="D54" s="20" t="s">
        <v>404</v>
      </c>
      <c r="E54" s="20">
        <v>120</v>
      </c>
      <c r="F54" s="18" t="s">
        <v>398</v>
      </c>
      <c r="G54" s="19"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888</v>
      </c>
      <c r="B55" s="18" t="s">
        <v>361</v>
      </c>
      <c r="C55" s="293">
        <v>54</v>
      </c>
      <c r="D55" s="20" t="s">
        <v>404</v>
      </c>
      <c r="E55" s="20">
        <v>60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864</v>
      </c>
      <c r="B56" s="18" t="s">
        <v>361</v>
      </c>
      <c r="C56" s="293">
        <v>55</v>
      </c>
      <c r="D56" s="20" t="s">
        <v>404</v>
      </c>
      <c r="E56" s="20">
        <v>90</v>
      </c>
      <c r="F56" s="18"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835</v>
      </c>
      <c r="B57" s="18" t="s">
        <v>361</v>
      </c>
      <c r="C57" s="293">
        <v>56</v>
      </c>
      <c r="D57" s="20" t="s">
        <v>404</v>
      </c>
      <c r="E57" s="20">
        <v>150</v>
      </c>
      <c r="F57" s="18" t="s">
        <v>386</v>
      </c>
      <c r="G57" s="19"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2316</v>
      </c>
      <c r="B58" s="18" t="s">
        <v>361</v>
      </c>
      <c r="C58" s="293">
        <v>57</v>
      </c>
      <c r="D58" s="20" t="s">
        <v>404</v>
      </c>
      <c r="E58" s="20">
        <v>70</v>
      </c>
      <c r="F58" s="18" t="s">
        <v>393</v>
      </c>
      <c r="G58" s="21" t="s">
        <v>173</v>
      </c>
      <c r="H58" s="71" t="s">
        <v>387</v>
      </c>
      <c r="I58" s="71" t="s">
        <v>387</v>
      </c>
      <c r="J58" s="71"/>
      <c r="K58" s="71"/>
      <c r="U58" s="168"/>
      <c r="V58" s="177" t="s">
        <v>447</v>
      </c>
      <c r="W58" s="189"/>
      <c r="X58" s="190">
        <f>SUM(X59:X85)</f>
        <v>369</v>
      </c>
    </row>
    <row r="59" spans="1:24" ht="13" x14ac:dyDescent="0.15">
      <c r="A59" s="15" t="s">
        <v>4048</v>
      </c>
      <c r="B59" s="18" t="s">
        <v>361</v>
      </c>
      <c r="C59" s="293">
        <v>58</v>
      </c>
      <c r="D59" s="20" t="s">
        <v>404</v>
      </c>
      <c r="E59" s="20">
        <v>220</v>
      </c>
      <c r="F59" s="18" t="s">
        <v>393</v>
      </c>
      <c r="G59" s="19" t="s">
        <v>197</v>
      </c>
      <c r="H59" s="71" t="s">
        <v>387</v>
      </c>
      <c r="I59" s="71" t="s">
        <v>387</v>
      </c>
      <c r="J59" s="71"/>
      <c r="K59" s="71" t="s">
        <v>387</v>
      </c>
      <c r="U59" s="239"/>
      <c r="V59" s="116" t="s">
        <v>173</v>
      </c>
      <c r="W59" s="211">
        <f t="shared" ref="W59:X74" si="8">S3+S31+W3+W31</f>
        <v>0</v>
      </c>
      <c r="X59" s="64">
        <f t="shared" si="8"/>
        <v>84</v>
      </c>
    </row>
    <row r="60" spans="1:24" ht="13" x14ac:dyDescent="0.15">
      <c r="A60" s="15" t="s">
        <v>4049</v>
      </c>
      <c r="B60" s="18" t="s">
        <v>361</v>
      </c>
      <c r="C60" s="293">
        <v>59</v>
      </c>
      <c r="D60" s="20" t="s">
        <v>404</v>
      </c>
      <c r="E60" s="20">
        <v>330</v>
      </c>
      <c r="F60" s="20" t="s">
        <v>3519</v>
      </c>
      <c r="G60" s="19" t="s">
        <v>197</v>
      </c>
      <c r="H60" s="71" t="s">
        <v>387</v>
      </c>
      <c r="I60" s="71" t="s">
        <v>387</v>
      </c>
      <c r="J60" s="71"/>
      <c r="K60" s="71" t="s">
        <v>387</v>
      </c>
      <c r="U60" s="239"/>
      <c r="V60" s="117" t="s">
        <v>177</v>
      </c>
      <c r="W60" s="158">
        <f t="shared" si="8"/>
        <v>0</v>
      </c>
      <c r="X60" s="159">
        <f t="shared" si="8"/>
        <v>102</v>
      </c>
    </row>
    <row r="61" spans="1:24" ht="13" x14ac:dyDescent="0.15">
      <c r="A61" s="15" t="s">
        <v>4050</v>
      </c>
      <c r="B61" s="18" t="s">
        <v>361</v>
      </c>
      <c r="C61" s="293">
        <v>60</v>
      </c>
      <c r="D61" s="20" t="s">
        <v>404</v>
      </c>
      <c r="E61" s="20">
        <v>120</v>
      </c>
      <c r="F61" s="18" t="s">
        <v>393</v>
      </c>
      <c r="G61" s="19" t="s">
        <v>185</v>
      </c>
      <c r="H61" s="71" t="s">
        <v>387</v>
      </c>
      <c r="I61" s="71" t="s">
        <v>387</v>
      </c>
      <c r="J61" s="71"/>
      <c r="K61" s="71"/>
      <c r="U61" s="239"/>
      <c r="V61" s="117" t="s">
        <v>181</v>
      </c>
      <c r="W61" s="158">
        <f t="shared" si="8"/>
        <v>0</v>
      </c>
      <c r="X61" s="159">
        <f t="shared" si="8"/>
        <v>38</v>
      </c>
    </row>
    <row r="62" spans="1:24" ht="13" x14ac:dyDescent="0.15">
      <c r="A62" s="15" t="s">
        <v>446</v>
      </c>
      <c r="B62" s="18" t="s">
        <v>361</v>
      </c>
      <c r="C62" s="293">
        <v>61</v>
      </c>
      <c r="D62" s="20" t="s">
        <v>385</v>
      </c>
      <c r="E62" s="20">
        <v>70</v>
      </c>
      <c r="F62" s="18" t="s">
        <v>393</v>
      </c>
      <c r="G62" s="21" t="s">
        <v>173</v>
      </c>
      <c r="H62" s="71" t="s">
        <v>387</v>
      </c>
      <c r="I62" s="71" t="s">
        <v>387</v>
      </c>
      <c r="J62" s="71"/>
      <c r="K62" s="71"/>
      <c r="U62" s="239"/>
      <c r="V62" s="117" t="s">
        <v>185</v>
      </c>
      <c r="W62" s="158">
        <f t="shared" si="8"/>
        <v>0</v>
      </c>
      <c r="X62" s="159">
        <f t="shared" si="8"/>
        <v>40</v>
      </c>
    </row>
    <row r="63" spans="1:24" ht="13" x14ac:dyDescent="0.15">
      <c r="A63" s="15" t="s">
        <v>556</v>
      </c>
      <c r="B63" s="18" t="s">
        <v>361</v>
      </c>
      <c r="C63" s="293">
        <v>62</v>
      </c>
      <c r="D63" s="20" t="s">
        <v>385</v>
      </c>
      <c r="E63" s="20">
        <v>110</v>
      </c>
      <c r="F63" s="18" t="s">
        <v>398</v>
      </c>
      <c r="G63" s="21" t="s">
        <v>177</v>
      </c>
      <c r="H63" s="71" t="s">
        <v>387</v>
      </c>
      <c r="I63" s="71" t="s">
        <v>387</v>
      </c>
      <c r="J63" s="71"/>
      <c r="K63" s="71"/>
      <c r="U63" s="239"/>
      <c r="V63" s="117" t="s">
        <v>189</v>
      </c>
      <c r="W63" s="158">
        <f t="shared" si="8"/>
        <v>0</v>
      </c>
      <c r="X63" s="159">
        <f t="shared" si="8"/>
        <v>0</v>
      </c>
    </row>
    <row r="64" spans="1:24" ht="13" x14ac:dyDescent="0.15">
      <c r="A64" s="15" t="s">
        <v>4051</v>
      </c>
      <c r="B64" s="18" t="s">
        <v>361</v>
      </c>
      <c r="C64" s="293">
        <v>63</v>
      </c>
      <c r="D64" s="20" t="s">
        <v>385</v>
      </c>
      <c r="E64" s="20">
        <v>120</v>
      </c>
      <c r="F64" s="18" t="s">
        <v>393</v>
      </c>
      <c r="G64" s="19" t="s">
        <v>185</v>
      </c>
      <c r="H64" s="71" t="s">
        <v>387</v>
      </c>
      <c r="I64" s="71" t="s">
        <v>387</v>
      </c>
      <c r="J64" s="71"/>
      <c r="K64" s="71"/>
      <c r="U64" s="240"/>
      <c r="V64" s="117" t="s">
        <v>193</v>
      </c>
      <c r="W64" s="158">
        <f t="shared" si="8"/>
        <v>0</v>
      </c>
      <c r="X64" s="159">
        <f t="shared" si="8"/>
        <v>0</v>
      </c>
    </row>
    <row r="65" spans="1:24" ht="14" thickBot="1" x14ac:dyDescent="0.2">
      <c r="A65" s="15" t="s">
        <v>4052</v>
      </c>
      <c r="B65" s="18" t="s">
        <v>361</v>
      </c>
      <c r="C65" s="293">
        <v>64</v>
      </c>
      <c r="D65" s="20" t="s">
        <v>385</v>
      </c>
      <c r="E65" s="20">
        <v>200</v>
      </c>
      <c r="F65" s="18" t="s">
        <v>393</v>
      </c>
      <c r="G65" s="19" t="s">
        <v>197</v>
      </c>
      <c r="H65" s="71" t="s">
        <v>387</v>
      </c>
      <c r="I65" s="71" t="s">
        <v>387</v>
      </c>
      <c r="J65" s="71"/>
      <c r="K65" s="71" t="s">
        <v>387</v>
      </c>
      <c r="U65" s="241"/>
      <c r="V65" s="117" t="s">
        <v>197</v>
      </c>
      <c r="W65" s="158">
        <f t="shared" si="8"/>
        <v>0</v>
      </c>
      <c r="X65" s="159">
        <f t="shared" si="8"/>
        <v>33</v>
      </c>
    </row>
    <row r="66" spans="1:24" ht="14" thickBot="1" x14ac:dyDescent="0.2">
      <c r="A66" s="15" t="s">
        <v>4053</v>
      </c>
      <c r="B66" s="18" t="s">
        <v>361</v>
      </c>
      <c r="C66" s="293">
        <v>65</v>
      </c>
      <c r="D66" s="20" t="s">
        <v>385</v>
      </c>
      <c r="E66" s="20">
        <v>310</v>
      </c>
      <c r="F66" s="20" t="s">
        <v>3519</v>
      </c>
      <c r="G66" s="19" t="s">
        <v>197</v>
      </c>
      <c r="H66" s="71" t="s">
        <v>387</v>
      </c>
      <c r="I66" s="71" t="s">
        <v>387</v>
      </c>
      <c r="J66" s="71"/>
      <c r="K66" s="71" t="s">
        <v>387</v>
      </c>
      <c r="U66" s="241"/>
      <c r="V66" s="117" t="s">
        <v>201</v>
      </c>
      <c r="W66" s="158">
        <f t="shared" si="8"/>
        <v>0</v>
      </c>
      <c r="X66" s="159">
        <f t="shared" si="8"/>
        <v>0</v>
      </c>
    </row>
    <row r="67" spans="1:24" ht="14" thickBot="1" x14ac:dyDescent="0.2">
      <c r="A67" s="15" t="s">
        <v>938</v>
      </c>
      <c r="B67" s="18" t="s">
        <v>361</v>
      </c>
      <c r="C67" s="293">
        <v>66</v>
      </c>
      <c r="D67" s="20" t="s">
        <v>385</v>
      </c>
      <c r="E67" s="20">
        <v>120</v>
      </c>
      <c r="F67" s="18" t="s">
        <v>393</v>
      </c>
      <c r="G67" s="19" t="s">
        <v>173</v>
      </c>
      <c r="H67" s="71" t="s">
        <v>387</v>
      </c>
      <c r="I67" s="71" t="s">
        <v>387</v>
      </c>
      <c r="J67" s="71"/>
      <c r="K67" s="71"/>
      <c r="U67" s="241"/>
      <c r="V67" s="117" t="s">
        <v>205</v>
      </c>
      <c r="W67" s="158">
        <f t="shared" si="8"/>
        <v>0</v>
      </c>
      <c r="X67" s="159">
        <f t="shared" si="8"/>
        <v>0</v>
      </c>
    </row>
    <row r="68" spans="1:24" ht="14" thickBot="1" x14ac:dyDescent="0.2">
      <c r="A68" s="15" t="s">
        <v>1242</v>
      </c>
      <c r="B68" s="18" t="s">
        <v>361</v>
      </c>
      <c r="C68" s="293">
        <v>67</v>
      </c>
      <c r="D68" s="20" t="s">
        <v>385</v>
      </c>
      <c r="E68" s="20">
        <v>70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2269</v>
      </c>
      <c r="B69" s="18" t="s">
        <v>361</v>
      </c>
      <c r="C69" s="293">
        <v>68</v>
      </c>
      <c r="D69" s="20" t="s">
        <v>385</v>
      </c>
      <c r="E69" s="20">
        <v>60</v>
      </c>
      <c r="F69" s="18" t="s">
        <v>393</v>
      </c>
      <c r="G69" s="19" t="s">
        <v>173</v>
      </c>
      <c r="H69" s="71" t="s">
        <v>387</v>
      </c>
      <c r="I69" s="71" t="s">
        <v>387</v>
      </c>
      <c r="J69" s="71"/>
      <c r="K69" s="71"/>
      <c r="U69" s="241"/>
      <c r="V69" s="117" t="s">
        <v>9125</v>
      </c>
      <c r="W69" s="158">
        <f t="shared" si="8"/>
        <v>0</v>
      </c>
      <c r="X69" s="159">
        <f t="shared" si="8"/>
        <v>0</v>
      </c>
    </row>
    <row r="70" spans="1:24" ht="14" thickBot="1" x14ac:dyDescent="0.2">
      <c r="A70" s="15" t="s">
        <v>2270</v>
      </c>
      <c r="B70" s="18" t="s">
        <v>361</v>
      </c>
      <c r="C70" s="293">
        <v>69</v>
      </c>
      <c r="D70" s="20" t="s">
        <v>385</v>
      </c>
      <c r="E70" s="20">
        <v>90</v>
      </c>
      <c r="F70" s="18" t="s">
        <v>398</v>
      </c>
      <c r="G70" s="21" t="s">
        <v>177</v>
      </c>
      <c r="H70" s="71" t="s">
        <v>387</v>
      </c>
      <c r="I70" s="71" t="s">
        <v>387</v>
      </c>
      <c r="J70" s="71"/>
      <c r="K70" s="71"/>
      <c r="U70" s="241"/>
      <c r="V70" s="118" t="s">
        <v>213</v>
      </c>
      <c r="W70" s="158">
        <f t="shared" si="8"/>
        <v>0</v>
      </c>
      <c r="X70" s="159">
        <f t="shared" si="8"/>
        <v>0</v>
      </c>
    </row>
    <row r="71" spans="1:24" ht="14" thickBot="1" x14ac:dyDescent="0.2">
      <c r="A71" s="15" t="s">
        <v>4054</v>
      </c>
      <c r="B71" s="18" t="s">
        <v>361</v>
      </c>
      <c r="C71" s="293">
        <v>70</v>
      </c>
      <c r="D71" s="20" t="s">
        <v>385</v>
      </c>
      <c r="E71" s="20">
        <v>220</v>
      </c>
      <c r="F71" s="18" t="s">
        <v>393</v>
      </c>
      <c r="G71" s="19" t="s">
        <v>197</v>
      </c>
      <c r="H71" s="71" t="s">
        <v>387</v>
      </c>
      <c r="I71" s="71" t="s">
        <v>387</v>
      </c>
      <c r="J71" s="71"/>
      <c r="K71" s="71" t="s">
        <v>387</v>
      </c>
      <c r="U71" s="241"/>
      <c r="V71" s="117" t="s">
        <v>217</v>
      </c>
      <c r="W71" s="158">
        <f t="shared" si="8"/>
        <v>0</v>
      </c>
      <c r="X71" s="159">
        <f t="shared" si="8"/>
        <v>0</v>
      </c>
    </row>
    <row r="72" spans="1:24" ht="14" thickBot="1" x14ac:dyDescent="0.2">
      <c r="A72" s="15" t="s">
        <v>2586</v>
      </c>
      <c r="B72" s="18" t="s">
        <v>361</v>
      </c>
      <c r="C72" s="293">
        <v>71</v>
      </c>
      <c r="D72" s="20" t="s">
        <v>385</v>
      </c>
      <c r="E72" s="20">
        <v>40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2587</v>
      </c>
      <c r="B73" s="18" t="s">
        <v>361</v>
      </c>
      <c r="C73" s="293">
        <v>72</v>
      </c>
      <c r="D73" s="20" t="s">
        <v>385</v>
      </c>
      <c r="E73" s="20">
        <v>70</v>
      </c>
      <c r="F73" s="18" t="s">
        <v>398</v>
      </c>
      <c r="G73" s="19" t="s">
        <v>177</v>
      </c>
      <c r="H73" s="71" t="s">
        <v>387</v>
      </c>
      <c r="I73" s="71" t="s">
        <v>387</v>
      </c>
      <c r="J73" s="71"/>
      <c r="K73" s="71"/>
      <c r="U73" s="241"/>
      <c r="V73" s="117" t="s">
        <v>225</v>
      </c>
      <c r="W73" s="158">
        <f t="shared" si="8"/>
        <v>0</v>
      </c>
      <c r="X73" s="159">
        <f t="shared" si="8"/>
        <v>0</v>
      </c>
    </row>
    <row r="74" spans="1:24" ht="14" thickBot="1" x14ac:dyDescent="0.2">
      <c r="A74" s="15" t="s">
        <v>2588</v>
      </c>
      <c r="B74" s="18" t="s">
        <v>361</v>
      </c>
      <c r="C74" s="293">
        <v>73</v>
      </c>
      <c r="D74" s="20" t="s">
        <v>385</v>
      </c>
      <c r="E74" s="20">
        <v>130</v>
      </c>
      <c r="F74" s="18" t="s">
        <v>386</v>
      </c>
      <c r="G74" s="21" t="s">
        <v>185</v>
      </c>
      <c r="H74" s="71" t="s">
        <v>387</v>
      </c>
      <c r="I74" s="71" t="s">
        <v>387</v>
      </c>
      <c r="J74" s="71"/>
      <c r="K74" s="71"/>
      <c r="U74" s="241"/>
      <c r="V74" s="117" t="s">
        <v>229</v>
      </c>
      <c r="W74" s="158">
        <f t="shared" si="8"/>
        <v>0</v>
      </c>
      <c r="X74" s="159">
        <f t="shared" si="8"/>
        <v>0</v>
      </c>
    </row>
    <row r="75" spans="1:24" ht="14" thickBot="1" x14ac:dyDescent="0.2">
      <c r="A75" s="15" t="s">
        <v>4055</v>
      </c>
      <c r="B75" s="18" t="s">
        <v>361</v>
      </c>
      <c r="C75" s="293">
        <v>74</v>
      </c>
      <c r="D75" s="20" t="s">
        <v>385</v>
      </c>
      <c r="E75" s="20">
        <v>200</v>
      </c>
      <c r="F75" s="18" t="s">
        <v>393</v>
      </c>
      <c r="G75" s="19" t="s">
        <v>197</v>
      </c>
      <c r="H75" s="71" t="s">
        <v>387</v>
      </c>
      <c r="I75" s="71" t="s">
        <v>387</v>
      </c>
      <c r="J75" s="71"/>
      <c r="K75" s="71" t="s">
        <v>387</v>
      </c>
      <c r="U75" s="241"/>
      <c r="V75" s="117" t="s">
        <v>233</v>
      </c>
      <c r="W75" s="158">
        <f t="shared" ref="W75:X85" si="9">S19+S47+W19+W47</f>
        <v>0</v>
      </c>
      <c r="X75" s="159">
        <f t="shared" si="9"/>
        <v>0</v>
      </c>
    </row>
    <row r="76" spans="1:24" ht="14" thickBot="1" x14ac:dyDescent="0.2">
      <c r="A76" s="15" t="s">
        <v>4056</v>
      </c>
      <c r="B76" s="18" t="s">
        <v>361</v>
      </c>
      <c r="C76" s="293">
        <v>75</v>
      </c>
      <c r="D76" s="20" t="s">
        <v>385</v>
      </c>
      <c r="E76" s="20">
        <v>310</v>
      </c>
      <c r="F76" s="20" t="s">
        <v>3519</v>
      </c>
      <c r="G76" s="19" t="s">
        <v>197</v>
      </c>
      <c r="H76" s="71" t="s">
        <v>387</v>
      </c>
      <c r="I76" s="71" t="s">
        <v>387</v>
      </c>
      <c r="J76" s="71"/>
      <c r="K76" s="71" t="s">
        <v>387</v>
      </c>
      <c r="U76" s="241"/>
      <c r="V76" s="117" t="s">
        <v>9123</v>
      </c>
      <c r="W76" s="158">
        <f t="shared" si="9"/>
        <v>0</v>
      </c>
      <c r="X76" s="159">
        <f t="shared" si="9"/>
        <v>0</v>
      </c>
    </row>
    <row r="77" spans="1:24" ht="14" thickBot="1" x14ac:dyDescent="0.2">
      <c r="A77" s="15" t="s">
        <v>2537</v>
      </c>
      <c r="B77" s="18" t="s">
        <v>361</v>
      </c>
      <c r="C77" s="293">
        <v>76</v>
      </c>
      <c r="D77" s="20" t="s">
        <v>385</v>
      </c>
      <c r="E77" s="20">
        <v>60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2538</v>
      </c>
      <c r="B78" s="18" t="s">
        <v>361</v>
      </c>
      <c r="C78" s="293">
        <v>77</v>
      </c>
      <c r="D78" s="20" t="s">
        <v>385</v>
      </c>
      <c r="E78" s="20">
        <v>120</v>
      </c>
      <c r="F78" s="18" t="s">
        <v>398</v>
      </c>
      <c r="G78" s="19" t="s">
        <v>181</v>
      </c>
      <c r="H78" s="71" t="s">
        <v>387</v>
      </c>
      <c r="I78" s="71" t="s">
        <v>387</v>
      </c>
      <c r="J78" s="71"/>
      <c r="K78" s="71"/>
      <c r="U78" s="241"/>
      <c r="V78" s="117" t="s">
        <v>241</v>
      </c>
      <c r="W78" s="158">
        <f t="shared" si="9"/>
        <v>0</v>
      </c>
      <c r="X78" s="159">
        <f t="shared" si="9"/>
        <v>0</v>
      </c>
    </row>
    <row r="79" spans="1:24" ht="14" thickBot="1" x14ac:dyDescent="0.2">
      <c r="A79" s="15" t="s">
        <v>2952</v>
      </c>
      <c r="B79" s="18" t="s">
        <v>361</v>
      </c>
      <c r="C79" s="293">
        <v>78</v>
      </c>
      <c r="D79" s="20" t="s">
        <v>385</v>
      </c>
      <c r="E79" s="20">
        <v>30</v>
      </c>
      <c r="F79" s="18" t="s">
        <v>393</v>
      </c>
      <c r="G79" s="21" t="s">
        <v>173</v>
      </c>
      <c r="H79" s="71" t="s">
        <v>387</v>
      </c>
      <c r="I79" s="71" t="s">
        <v>387</v>
      </c>
      <c r="J79" s="71"/>
      <c r="K79" s="71"/>
      <c r="U79" s="241"/>
      <c r="V79" s="117" t="s">
        <v>245</v>
      </c>
      <c r="W79" s="158">
        <f t="shared" si="9"/>
        <v>0</v>
      </c>
      <c r="X79" s="159">
        <f t="shared" si="9"/>
        <v>0</v>
      </c>
    </row>
    <row r="80" spans="1:24" ht="14" thickBot="1" x14ac:dyDescent="0.2">
      <c r="A80" s="15" t="s">
        <v>2953</v>
      </c>
      <c r="B80" s="18" t="s">
        <v>361</v>
      </c>
      <c r="C80" s="293">
        <v>79</v>
      </c>
      <c r="D80" s="20" t="s">
        <v>385</v>
      </c>
      <c r="E80" s="20">
        <v>70</v>
      </c>
      <c r="F80" s="18" t="s">
        <v>398</v>
      </c>
      <c r="G80" s="19" t="s">
        <v>177</v>
      </c>
      <c r="H80" s="71" t="s">
        <v>387</v>
      </c>
      <c r="I80" s="71" t="s">
        <v>387</v>
      </c>
      <c r="J80" s="71"/>
      <c r="K80" s="71"/>
      <c r="U80" s="241"/>
      <c r="V80" s="117" t="s">
        <v>249</v>
      </c>
      <c r="W80" s="158">
        <f t="shared" si="9"/>
        <v>0</v>
      </c>
      <c r="X80" s="159">
        <f t="shared" si="9"/>
        <v>0</v>
      </c>
    </row>
    <row r="81" spans="1:24" ht="14" thickBot="1" x14ac:dyDescent="0.2">
      <c r="A81" s="15" t="s">
        <v>3059</v>
      </c>
      <c r="B81" s="18" t="s">
        <v>361</v>
      </c>
      <c r="C81" s="293">
        <v>80</v>
      </c>
      <c r="D81" s="20" t="s">
        <v>385</v>
      </c>
      <c r="E81" s="20">
        <v>80</v>
      </c>
      <c r="F81" s="18" t="s">
        <v>393</v>
      </c>
      <c r="G81" s="19" t="s">
        <v>185</v>
      </c>
      <c r="H81" s="71" t="s">
        <v>387</v>
      </c>
      <c r="I81" s="71" t="s">
        <v>387</v>
      </c>
      <c r="J81" s="71"/>
      <c r="K81" s="71"/>
      <c r="U81" s="241"/>
      <c r="V81" s="117" t="s">
        <v>253</v>
      </c>
      <c r="W81" s="158">
        <f t="shared" si="9"/>
        <v>0</v>
      </c>
      <c r="X81" s="159">
        <f t="shared" si="9"/>
        <v>0</v>
      </c>
    </row>
    <row r="82" spans="1:24" ht="14" thickBot="1" x14ac:dyDescent="0.2">
      <c r="A82" s="15" t="s">
        <v>399</v>
      </c>
      <c r="B82" s="18" t="s">
        <v>361</v>
      </c>
      <c r="C82" s="293">
        <v>81</v>
      </c>
      <c r="D82" s="20" t="s">
        <v>400</v>
      </c>
      <c r="E82" s="20">
        <v>110</v>
      </c>
      <c r="F82" s="18"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4057</v>
      </c>
      <c r="B83" s="18" t="s">
        <v>361</v>
      </c>
      <c r="C83" s="293">
        <v>82</v>
      </c>
      <c r="D83" s="20" t="s">
        <v>400</v>
      </c>
      <c r="E83" s="20">
        <v>110</v>
      </c>
      <c r="F83" s="18" t="s">
        <v>393</v>
      </c>
      <c r="G83" s="21" t="s">
        <v>185</v>
      </c>
      <c r="H83" s="71" t="s">
        <v>387</v>
      </c>
      <c r="I83" s="71" t="s">
        <v>387</v>
      </c>
      <c r="J83" s="71"/>
      <c r="K83" s="71"/>
      <c r="U83" s="241"/>
      <c r="V83" s="117" t="s">
        <v>10124</v>
      </c>
      <c r="W83" s="158">
        <f t="shared" si="9"/>
        <v>0</v>
      </c>
      <c r="X83" s="159">
        <f t="shared" si="9"/>
        <v>0</v>
      </c>
    </row>
    <row r="84" spans="1:24" ht="13.25" customHeight="1" thickBot="1" x14ac:dyDescent="0.2">
      <c r="A84" s="15" t="s">
        <v>4058</v>
      </c>
      <c r="B84" s="18" t="s">
        <v>361</v>
      </c>
      <c r="C84" s="293">
        <v>83</v>
      </c>
      <c r="D84" s="20" t="s">
        <v>400</v>
      </c>
      <c r="E84" s="20">
        <v>210</v>
      </c>
      <c r="F84" s="18" t="s">
        <v>393</v>
      </c>
      <c r="G84" s="19" t="s">
        <v>197</v>
      </c>
      <c r="H84" s="71" t="s">
        <v>387</v>
      </c>
      <c r="I84" s="71" t="s">
        <v>387</v>
      </c>
      <c r="J84" s="71"/>
      <c r="K84" s="71" t="s">
        <v>387</v>
      </c>
      <c r="U84" s="241"/>
      <c r="V84" s="117" t="s">
        <v>257</v>
      </c>
      <c r="W84" s="158">
        <f t="shared" si="9"/>
        <v>0</v>
      </c>
      <c r="X84" s="159">
        <f t="shared" si="9"/>
        <v>38</v>
      </c>
    </row>
    <row r="85" spans="1:24" ht="13.25" customHeight="1" thickBot="1" x14ac:dyDescent="0.2">
      <c r="A85" s="15" t="s">
        <v>1824</v>
      </c>
      <c r="B85" s="18" t="s">
        <v>361</v>
      </c>
      <c r="C85" s="293">
        <v>84</v>
      </c>
      <c r="D85" s="20" t="s">
        <v>400</v>
      </c>
      <c r="E85" s="20">
        <v>100</v>
      </c>
      <c r="F85" s="18" t="s">
        <v>393</v>
      </c>
      <c r="G85" s="21" t="s">
        <v>173</v>
      </c>
      <c r="H85" s="71" t="s">
        <v>387</v>
      </c>
      <c r="I85" s="71" t="s">
        <v>387</v>
      </c>
      <c r="J85" s="71"/>
      <c r="K85" s="71"/>
      <c r="U85" s="241"/>
      <c r="V85" s="166" t="s">
        <v>260</v>
      </c>
      <c r="W85" s="191">
        <f t="shared" si="9"/>
        <v>0</v>
      </c>
      <c r="X85" s="192">
        <f t="shared" si="9"/>
        <v>34</v>
      </c>
    </row>
    <row r="86" spans="1:24" ht="13.25" customHeight="1" x14ac:dyDescent="0.15">
      <c r="A86" s="15" t="s">
        <v>1813</v>
      </c>
      <c r="B86" s="18" t="s">
        <v>361</v>
      </c>
      <c r="C86" s="293">
        <v>85</v>
      </c>
      <c r="D86" s="20" t="s">
        <v>400</v>
      </c>
      <c r="E86" s="20">
        <v>150</v>
      </c>
      <c r="F86" s="18" t="s">
        <v>398</v>
      </c>
      <c r="G86" s="19" t="s">
        <v>177</v>
      </c>
      <c r="H86" s="71" t="s">
        <v>387</v>
      </c>
      <c r="I86" s="71" t="s">
        <v>387</v>
      </c>
      <c r="J86" s="71"/>
      <c r="K86" s="71"/>
    </row>
    <row r="87" spans="1:24" ht="13.25" customHeight="1" x14ac:dyDescent="0.15">
      <c r="A87" s="15" t="s">
        <v>2322</v>
      </c>
      <c r="B87" s="18" t="s">
        <v>361</v>
      </c>
      <c r="C87" s="293">
        <v>86</v>
      </c>
      <c r="D87" s="20" t="s">
        <v>400</v>
      </c>
      <c r="E87" s="20">
        <v>70</v>
      </c>
      <c r="F87" s="18" t="s">
        <v>393</v>
      </c>
      <c r="G87" s="21" t="s">
        <v>173</v>
      </c>
      <c r="H87" s="71" t="s">
        <v>387</v>
      </c>
      <c r="I87" s="71" t="s">
        <v>387</v>
      </c>
      <c r="J87" s="71"/>
      <c r="K87" s="71"/>
    </row>
    <row r="88" spans="1:24" ht="13.25" customHeight="1" x14ac:dyDescent="0.15">
      <c r="A88" s="15" t="s">
        <v>2323</v>
      </c>
      <c r="B88" s="18" t="s">
        <v>361</v>
      </c>
      <c r="C88" s="293">
        <v>87</v>
      </c>
      <c r="D88" s="20" t="s">
        <v>400</v>
      </c>
      <c r="E88" s="20">
        <v>110</v>
      </c>
      <c r="F88" s="18" t="s">
        <v>398</v>
      </c>
      <c r="G88" s="19" t="s">
        <v>177</v>
      </c>
      <c r="H88" s="71" t="s">
        <v>387</v>
      </c>
      <c r="I88" s="71" t="s">
        <v>387</v>
      </c>
      <c r="J88" s="71"/>
      <c r="K88" s="71"/>
    </row>
    <row r="89" spans="1:24" ht="13.25" customHeight="1" x14ac:dyDescent="0.15">
      <c r="A89" s="15" t="s">
        <v>2324</v>
      </c>
      <c r="B89" s="18" t="s">
        <v>361</v>
      </c>
      <c r="C89" s="293">
        <v>88</v>
      </c>
      <c r="D89" s="20" t="s">
        <v>400</v>
      </c>
      <c r="E89" s="20">
        <v>180</v>
      </c>
      <c r="F89" s="18" t="s">
        <v>386</v>
      </c>
      <c r="G89" s="19" t="s">
        <v>181</v>
      </c>
      <c r="H89" s="71" t="s">
        <v>387</v>
      </c>
      <c r="I89" s="71" t="s">
        <v>387</v>
      </c>
      <c r="J89" s="71"/>
      <c r="K89" s="71"/>
    </row>
    <row r="90" spans="1:24" ht="13.25" customHeight="1" x14ac:dyDescent="0.15">
      <c r="A90" s="15" t="s">
        <v>2351</v>
      </c>
      <c r="B90" s="18" t="s">
        <v>361</v>
      </c>
      <c r="C90" s="293">
        <v>89</v>
      </c>
      <c r="D90" s="20" t="s">
        <v>400</v>
      </c>
      <c r="E90" s="20">
        <v>100</v>
      </c>
      <c r="F90" s="18" t="s">
        <v>398</v>
      </c>
      <c r="G90" s="19" t="s">
        <v>177</v>
      </c>
      <c r="H90" s="71" t="s">
        <v>387</v>
      </c>
      <c r="I90" s="71" t="s">
        <v>387</v>
      </c>
      <c r="J90" s="71"/>
      <c r="K90" s="71"/>
    </row>
    <row r="91" spans="1:24" ht="13.25" customHeight="1" x14ac:dyDescent="0.15">
      <c r="A91" s="15" t="s">
        <v>2352</v>
      </c>
      <c r="B91" s="18" t="s">
        <v>361</v>
      </c>
      <c r="C91" s="293">
        <v>90</v>
      </c>
      <c r="D91" s="20" t="s">
        <v>400</v>
      </c>
      <c r="E91" s="20">
        <v>170</v>
      </c>
      <c r="F91" s="18" t="s">
        <v>386</v>
      </c>
      <c r="G91" s="19" t="s">
        <v>181</v>
      </c>
      <c r="H91" s="71" t="s">
        <v>387</v>
      </c>
      <c r="I91" s="71" t="s">
        <v>387</v>
      </c>
      <c r="J91" s="71"/>
      <c r="K91" s="71"/>
    </row>
    <row r="92" spans="1:24" ht="13.25" customHeight="1" x14ac:dyDescent="0.15">
      <c r="A92" s="15" t="s">
        <v>4059</v>
      </c>
      <c r="B92" s="18" t="s">
        <v>361</v>
      </c>
      <c r="C92" s="293">
        <v>91</v>
      </c>
      <c r="D92" s="20" t="s">
        <v>400</v>
      </c>
      <c r="E92" s="20">
        <v>200</v>
      </c>
      <c r="F92" s="18" t="s">
        <v>393</v>
      </c>
      <c r="G92" s="19" t="s">
        <v>197</v>
      </c>
      <c r="H92" s="71" t="s">
        <v>387</v>
      </c>
      <c r="I92" s="71" t="s">
        <v>387</v>
      </c>
      <c r="J92" s="71"/>
      <c r="K92" s="71" t="s">
        <v>387</v>
      </c>
    </row>
    <row r="93" spans="1:24" ht="13.25" customHeight="1" x14ac:dyDescent="0.15">
      <c r="A93" s="15" t="s">
        <v>4060</v>
      </c>
      <c r="B93" s="18" t="s">
        <v>361</v>
      </c>
      <c r="C93" s="293">
        <v>92</v>
      </c>
      <c r="D93" s="20" t="s">
        <v>400</v>
      </c>
      <c r="E93" s="20">
        <v>320</v>
      </c>
      <c r="F93" s="20" t="s">
        <v>3519</v>
      </c>
      <c r="G93" s="19" t="s">
        <v>197</v>
      </c>
      <c r="H93" s="71" t="s">
        <v>387</v>
      </c>
      <c r="I93" s="71" t="s">
        <v>387</v>
      </c>
      <c r="J93" s="71"/>
      <c r="K93" s="71" t="s">
        <v>387</v>
      </c>
    </row>
    <row r="94" spans="1:24" ht="13.25" customHeight="1" x14ac:dyDescent="0.15">
      <c r="A94" s="15" t="s">
        <v>4061</v>
      </c>
      <c r="B94" s="18" t="s">
        <v>361</v>
      </c>
      <c r="C94" s="293">
        <v>93</v>
      </c>
      <c r="D94" s="20" t="s">
        <v>858</v>
      </c>
      <c r="E94" s="20">
        <v>120</v>
      </c>
      <c r="F94" s="18" t="s">
        <v>393</v>
      </c>
      <c r="G94" s="21" t="s">
        <v>185</v>
      </c>
      <c r="H94" s="71" t="s">
        <v>387</v>
      </c>
      <c r="I94" s="71" t="s">
        <v>387</v>
      </c>
      <c r="J94" s="71"/>
      <c r="K94" s="71"/>
    </row>
    <row r="95" spans="1:24" ht="13.25" customHeight="1" x14ac:dyDescent="0.15">
      <c r="A95" s="15" t="s">
        <v>4062</v>
      </c>
      <c r="B95" s="18" t="s">
        <v>361</v>
      </c>
      <c r="C95" s="293">
        <v>94</v>
      </c>
      <c r="D95" s="20" t="s">
        <v>858</v>
      </c>
      <c r="E95" s="20">
        <v>200</v>
      </c>
      <c r="F95" s="18" t="s">
        <v>393</v>
      </c>
      <c r="G95" s="19" t="s">
        <v>197</v>
      </c>
      <c r="H95" s="71" t="s">
        <v>387</v>
      </c>
      <c r="I95" s="71" t="s">
        <v>387</v>
      </c>
      <c r="J95" s="71"/>
      <c r="K95" s="71" t="s">
        <v>387</v>
      </c>
    </row>
    <row r="96" spans="1:24" ht="13.25" customHeight="1" x14ac:dyDescent="0.15">
      <c r="A96" s="15" t="s">
        <v>4063</v>
      </c>
      <c r="B96" s="18" t="s">
        <v>361</v>
      </c>
      <c r="C96" s="293">
        <v>95</v>
      </c>
      <c r="D96" s="20" t="s">
        <v>858</v>
      </c>
      <c r="E96" s="20">
        <v>310</v>
      </c>
      <c r="F96" s="20" t="s">
        <v>3519</v>
      </c>
      <c r="G96" s="19" t="s">
        <v>197</v>
      </c>
      <c r="H96" s="71" t="s">
        <v>387</v>
      </c>
      <c r="I96" s="71" t="s">
        <v>387</v>
      </c>
      <c r="J96" s="71"/>
      <c r="K96" s="71" t="s">
        <v>387</v>
      </c>
    </row>
    <row r="97" spans="1:11" ht="13.25" customHeight="1" x14ac:dyDescent="0.15">
      <c r="A97" s="15" t="s">
        <v>1254</v>
      </c>
      <c r="B97" s="18" t="s">
        <v>361</v>
      </c>
      <c r="C97" s="293">
        <v>96</v>
      </c>
      <c r="D97" s="20" t="s">
        <v>858</v>
      </c>
      <c r="E97" s="20">
        <v>80</v>
      </c>
      <c r="F97" s="18" t="s">
        <v>398</v>
      </c>
      <c r="G97" s="21" t="s">
        <v>177</v>
      </c>
      <c r="H97" s="71" t="s">
        <v>387</v>
      </c>
      <c r="I97" s="71" t="s">
        <v>387</v>
      </c>
      <c r="J97" s="71"/>
      <c r="K97" s="71"/>
    </row>
    <row r="98" spans="1:11" ht="13.25" customHeight="1" x14ac:dyDescent="0.15">
      <c r="A98" s="15" t="s">
        <v>1244</v>
      </c>
      <c r="B98" s="18" t="s">
        <v>361</v>
      </c>
      <c r="C98" s="293">
        <v>97</v>
      </c>
      <c r="D98" s="20" t="s">
        <v>858</v>
      </c>
      <c r="E98" s="20">
        <v>150</v>
      </c>
      <c r="F98" s="18" t="s">
        <v>386</v>
      </c>
      <c r="G98" s="19" t="s">
        <v>181</v>
      </c>
      <c r="H98" s="71" t="s">
        <v>387</v>
      </c>
      <c r="I98" s="71" t="s">
        <v>387</v>
      </c>
      <c r="J98" s="71"/>
      <c r="K98" s="71"/>
    </row>
    <row r="99" spans="1:11" ht="13.25" customHeight="1" x14ac:dyDescent="0.15">
      <c r="A99" s="15" t="s">
        <v>2286</v>
      </c>
      <c r="B99" s="18" t="s">
        <v>361</v>
      </c>
      <c r="C99" s="293">
        <v>98</v>
      </c>
      <c r="D99" s="20" t="s">
        <v>858</v>
      </c>
      <c r="E99" s="20">
        <v>70</v>
      </c>
      <c r="F99" s="18" t="s">
        <v>393</v>
      </c>
      <c r="G99" s="21" t="s">
        <v>173</v>
      </c>
      <c r="H99" s="71" t="s">
        <v>387</v>
      </c>
      <c r="I99" s="71" t="s">
        <v>387</v>
      </c>
      <c r="J99" s="71"/>
      <c r="K99" s="71"/>
    </row>
    <row r="100" spans="1:11" ht="13.25" customHeight="1" x14ac:dyDescent="0.15">
      <c r="A100" s="15" t="s">
        <v>2287</v>
      </c>
      <c r="B100" s="18" t="s">
        <v>361</v>
      </c>
      <c r="C100" s="293">
        <v>99</v>
      </c>
      <c r="D100" s="20" t="s">
        <v>858</v>
      </c>
      <c r="E100" s="20">
        <v>120</v>
      </c>
      <c r="F100" s="18" t="s">
        <v>398</v>
      </c>
      <c r="G100" s="19" t="s">
        <v>177</v>
      </c>
      <c r="H100" s="71" t="s">
        <v>387</v>
      </c>
      <c r="I100" s="71" t="s">
        <v>387</v>
      </c>
      <c r="J100" s="71"/>
      <c r="K100" s="71"/>
    </row>
    <row r="101" spans="1:11" ht="13.25" customHeight="1" x14ac:dyDescent="0.15">
      <c r="A101" s="15" t="s">
        <v>4064</v>
      </c>
      <c r="B101" s="18" t="s">
        <v>361</v>
      </c>
      <c r="C101" s="293">
        <v>100</v>
      </c>
      <c r="D101" s="20" t="s">
        <v>858</v>
      </c>
      <c r="E101" s="20">
        <v>210</v>
      </c>
      <c r="F101" s="18" t="s">
        <v>393</v>
      </c>
      <c r="G101" s="19" t="s">
        <v>197</v>
      </c>
      <c r="H101" s="71" t="s">
        <v>387</v>
      </c>
      <c r="I101" s="71" t="s">
        <v>387</v>
      </c>
      <c r="J101" s="71"/>
      <c r="K101" s="71" t="s">
        <v>387</v>
      </c>
    </row>
    <row r="102" spans="1:11" ht="13.25" customHeight="1" x14ac:dyDescent="0.15">
      <c r="A102" s="15" t="s">
        <v>4065</v>
      </c>
      <c r="B102" s="18" t="s">
        <v>361</v>
      </c>
      <c r="C102" s="293">
        <v>101</v>
      </c>
      <c r="D102" s="20" t="s">
        <v>858</v>
      </c>
      <c r="E102" s="20">
        <v>330</v>
      </c>
      <c r="F102" s="20" t="s">
        <v>3519</v>
      </c>
      <c r="G102" s="19" t="s">
        <v>197</v>
      </c>
      <c r="H102" s="71" t="s">
        <v>387</v>
      </c>
      <c r="I102" s="71" t="s">
        <v>387</v>
      </c>
      <c r="J102" s="71"/>
      <c r="K102" s="71" t="s">
        <v>387</v>
      </c>
    </row>
    <row r="103" spans="1:11" ht="13.25" customHeight="1" x14ac:dyDescent="0.15">
      <c r="A103" s="15" t="s">
        <v>2288</v>
      </c>
      <c r="B103" s="18" t="s">
        <v>361</v>
      </c>
      <c r="C103" s="293">
        <v>102</v>
      </c>
      <c r="D103" s="20" t="s">
        <v>858</v>
      </c>
      <c r="E103" s="20">
        <v>70</v>
      </c>
      <c r="F103" s="18" t="s">
        <v>393</v>
      </c>
      <c r="G103" s="21" t="s">
        <v>173</v>
      </c>
      <c r="H103" s="71" t="s">
        <v>387</v>
      </c>
      <c r="I103" s="71" t="s">
        <v>387</v>
      </c>
      <c r="J103" s="71"/>
      <c r="K103" s="71"/>
    </row>
    <row r="104" spans="1:11" ht="13.25" customHeight="1" x14ac:dyDescent="0.15">
      <c r="A104" s="15" t="s">
        <v>2289</v>
      </c>
      <c r="B104" s="18" t="s">
        <v>361</v>
      </c>
      <c r="C104" s="293">
        <v>103</v>
      </c>
      <c r="D104" s="20" t="s">
        <v>858</v>
      </c>
      <c r="E104" s="20">
        <v>120</v>
      </c>
      <c r="F104" s="18" t="s">
        <v>398</v>
      </c>
      <c r="G104" s="21" t="s">
        <v>185</v>
      </c>
      <c r="H104" s="71" t="s">
        <v>387</v>
      </c>
      <c r="I104" s="71" t="s">
        <v>387</v>
      </c>
      <c r="J104" s="71"/>
      <c r="K104" s="71"/>
    </row>
    <row r="105" spans="1:11" ht="13.25" customHeight="1" x14ac:dyDescent="0.15">
      <c r="A105" s="15" t="s">
        <v>3559</v>
      </c>
      <c r="B105" s="18" t="s">
        <v>361</v>
      </c>
      <c r="C105" s="293">
        <v>104</v>
      </c>
      <c r="D105" s="20" t="s">
        <v>858</v>
      </c>
      <c r="E105" s="20">
        <v>70</v>
      </c>
      <c r="F105" s="18" t="s">
        <v>393</v>
      </c>
      <c r="G105" s="19" t="s">
        <v>173</v>
      </c>
      <c r="H105" s="71" t="s">
        <v>387</v>
      </c>
      <c r="I105" s="71" t="s">
        <v>387</v>
      </c>
      <c r="J105" s="71"/>
      <c r="K105" s="71"/>
    </row>
    <row r="106" spans="1:11" ht="13.25" customHeight="1" x14ac:dyDescent="0.15">
      <c r="A106" s="15" t="s">
        <v>3560</v>
      </c>
      <c r="B106" s="18" t="s">
        <v>361</v>
      </c>
      <c r="C106" s="293">
        <v>105</v>
      </c>
      <c r="D106" s="20" t="s">
        <v>858</v>
      </c>
      <c r="E106" s="20">
        <v>100</v>
      </c>
      <c r="F106" s="18" t="s">
        <v>398</v>
      </c>
      <c r="G106" s="21" t="s">
        <v>181</v>
      </c>
      <c r="H106" s="71" t="s">
        <v>387</v>
      </c>
      <c r="I106" s="71" t="s">
        <v>387</v>
      </c>
      <c r="J106" s="71"/>
      <c r="K106" s="71"/>
    </row>
    <row r="107" spans="1:11" ht="13.25" customHeight="1" x14ac:dyDescent="0.15">
      <c r="A107" s="15" t="s">
        <v>1277</v>
      </c>
      <c r="B107" s="18" t="s">
        <v>361</v>
      </c>
      <c r="C107" s="293">
        <v>106</v>
      </c>
      <c r="D107" s="20" t="s">
        <v>149</v>
      </c>
      <c r="E107" s="20">
        <v>90</v>
      </c>
      <c r="F107" s="18" t="s">
        <v>398</v>
      </c>
      <c r="G107" s="21" t="s">
        <v>181</v>
      </c>
      <c r="H107" s="71" t="s">
        <v>387</v>
      </c>
      <c r="I107" s="71" t="s">
        <v>387</v>
      </c>
      <c r="J107" s="71"/>
      <c r="K107" s="71"/>
    </row>
    <row r="108" spans="1:11" ht="13.25" customHeight="1" x14ac:dyDescent="0.15">
      <c r="A108" s="15" t="s">
        <v>1290</v>
      </c>
      <c r="B108" s="18" t="s">
        <v>361</v>
      </c>
      <c r="C108" s="293">
        <v>107</v>
      </c>
      <c r="D108" s="20" t="s">
        <v>149</v>
      </c>
      <c r="E108" s="20">
        <v>70</v>
      </c>
      <c r="F108" s="18" t="s">
        <v>393</v>
      </c>
      <c r="G108" s="21" t="s">
        <v>173</v>
      </c>
      <c r="H108" s="71" t="s">
        <v>387</v>
      </c>
      <c r="I108" s="71" t="s">
        <v>387</v>
      </c>
      <c r="J108" s="71"/>
      <c r="K108" s="71"/>
    </row>
    <row r="109" spans="1:11" ht="13.25" customHeight="1" x14ac:dyDescent="0.15">
      <c r="A109" s="15" t="s">
        <v>1288</v>
      </c>
      <c r="B109" s="18" t="s">
        <v>361</v>
      </c>
      <c r="C109" s="293">
        <v>108</v>
      </c>
      <c r="D109" s="20" t="s">
        <v>149</v>
      </c>
      <c r="E109" s="20">
        <v>90</v>
      </c>
      <c r="F109" s="18" t="s">
        <v>398</v>
      </c>
      <c r="G109" s="21" t="s">
        <v>177</v>
      </c>
      <c r="H109" s="71" t="s">
        <v>387</v>
      </c>
      <c r="I109" s="71" t="s">
        <v>387</v>
      </c>
      <c r="J109" s="71"/>
      <c r="K109" s="71"/>
    </row>
    <row r="110" spans="1:11" ht="13.25" customHeight="1" x14ac:dyDescent="0.15">
      <c r="A110" s="15" t="s">
        <v>1284</v>
      </c>
      <c r="B110" s="18" t="s">
        <v>361</v>
      </c>
      <c r="C110" s="293">
        <v>109</v>
      </c>
      <c r="D110" s="20" t="s">
        <v>149</v>
      </c>
      <c r="E110" s="20">
        <v>170</v>
      </c>
      <c r="F110" s="18" t="s">
        <v>386</v>
      </c>
      <c r="G110" s="21" t="s">
        <v>185</v>
      </c>
      <c r="H110" s="71" t="s">
        <v>387</v>
      </c>
      <c r="I110" s="71" t="s">
        <v>387</v>
      </c>
      <c r="J110" s="71"/>
      <c r="K110" s="71"/>
    </row>
    <row r="111" spans="1:11" ht="13.25" customHeight="1" x14ac:dyDescent="0.15">
      <c r="A111" s="15" t="s">
        <v>4066</v>
      </c>
      <c r="B111" s="18" t="s">
        <v>361</v>
      </c>
      <c r="C111" s="293">
        <v>110</v>
      </c>
      <c r="D111" s="20" t="s">
        <v>149</v>
      </c>
      <c r="E111" s="20">
        <v>210</v>
      </c>
      <c r="F111" s="18" t="s">
        <v>393</v>
      </c>
      <c r="G111" s="19" t="s">
        <v>197</v>
      </c>
      <c r="H111" s="71" t="s">
        <v>387</v>
      </c>
      <c r="I111" s="71" t="s">
        <v>387</v>
      </c>
      <c r="J111" s="71"/>
      <c r="K111" s="71" t="s">
        <v>387</v>
      </c>
    </row>
    <row r="112" spans="1:11" ht="13.25" customHeight="1" x14ac:dyDescent="0.15">
      <c r="A112" s="15" t="s">
        <v>4067</v>
      </c>
      <c r="B112" s="18" t="s">
        <v>361</v>
      </c>
      <c r="C112" s="293">
        <v>111</v>
      </c>
      <c r="D112" s="20" t="s">
        <v>149</v>
      </c>
      <c r="E112" s="20">
        <v>320</v>
      </c>
      <c r="F112" s="20" t="s">
        <v>3519</v>
      </c>
      <c r="G112" s="19" t="s">
        <v>197</v>
      </c>
      <c r="H112" s="71" t="s">
        <v>387</v>
      </c>
      <c r="I112" s="71" t="s">
        <v>387</v>
      </c>
      <c r="J112" s="71"/>
      <c r="K112" s="71" t="s">
        <v>387</v>
      </c>
    </row>
    <row r="113" spans="1:11" ht="13.25" customHeight="1" x14ac:dyDescent="0.15">
      <c r="A113" s="15" t="s">
        <v>1792</v>
      </c>
      <c r="B113" s="18" t="s">
        <v>361</v>
      </c>
      <c r="C113" s="293">
        <v>112</v>
      </c>
      <c r="D113" s="20" t="s">
        <v>149</v>
      </c>
      <c r="E113" s="20">
        <v>130</v>
      </c>
      <c r="F113" s="18" t="s">
        <v>393</v>
      </c>
      <c r="G113" s="19" t="s">
        <v>185</v>
      </c>
      <c r="H113" s="71" t="s">
        <v>387</v>
      </c>
      <c r="I113" s="71" t="s">
        <v>387</v>
      </c>
      <c r="J113" s="71"/>
      <c r="K113" s="71"/>
    </row>
    <row r="114" spans="1:11" ht="13.25" customHeight="1" x14ac:dyDescent="0.15">
      <c r="A114" s="15" t="s">
        <v>2386</v>
      </c>
      <c r="B114" s="18" t="s">
        <v>361</v>
      </c>
      <c r="C114" s="293">
        <v>113</v>
      </c>
      <c r="D114" s="20" t="s">
        <v>149</v>
      </c>
      <c r="E114" s="20">
        <v>60</v>
      </c>
      <c r="F114" s="18" t="s">
        <v>393</v>
      </c>
      <c r="G114" s="19" t="s">
        <v>173</v>
      </c>
      <c r="H114" s="71" t="s">
        <v>387</v>
      </c>
      <c r="I114" s="71" t="s">
        <v>387</v>
      </c>
      <c r="J114" s="71"/>
      <c r="K114" s="71"/>
    </row>
    <row r="115" spans="1:11" ht="13.25" customHeight="1" x14ac:dyDescent="0.15">
      <c r="A115" s="15" t="s">
        <v>2387</v>
      </c>
      <c r="B115" s="18" t="s">
        <v>361</v>
      </c>
      <c r="C115" s="293">
        <v>114</v>
      </c>
      <c r="D115" s="20" t="s">
        <v>149</v>
      </c>
      <c r="E115" s="20">
        <v>100</v>
      </c>
      <c r="F115" s="18" t="s">
        <v>398</v>
      </c>
      <c r="G115" s="21" t="s">
        <v>177</v>
      </c>
      <c r="H115" s="71" t="s">
        <v>387</v>
      </c>
      <c r="I115" s="71" t="s">
        <v>387</v>
      </c>
      <c r="J115" s="71"/>
      <c r="K115" s="71"/>
    </row>
    <row r="116" spans="1:11" ht="13.25" customHeight="1" x14ac:dyDescent="0.15">
      <c r="A116" s="15" t="s">
        <v>2388</v>
      </c>
      <c r="B116" s="18" t="s">
        <v>361</v>
      </c>
      <c r="C116" s="293">
        <v>115</v>
      </c>
      <c r="D116" s="20" t="s">
        <v>149</v>
      </c>
      <c r="E116" s="20">
        <v>170</v>
      </c>
      <c r="F116" s="18" t="s">
        <v>386</v>
      </c>
      <c r="G116" s="21" t="s">
        <v>185</v>
      </c>
      <c r="H116" s="71" t="s">
        <v>387</v>
      </c>
      <c r="I116" s="71" t="s">
        <v>387</v>
      </c>
      <c r="J116" s="71"/>
      <c r="K116" s="71"/>
    </row>
    <row r="117" spans="1:11" ht="13.25" customHeight="1" x14ac:dyDescent="0.15">
      <c r="A117" s="15" t="s">
        <v>2362</v>
      </c>
      <c r="B117" s="18" t="s">
        <v>361</v>
      </c>
      <c r="C117" s="293">
        <v>116</v>
      </c>
      <c r="D117" s="20" t="s">
        <v>149</v>
      </c>
      <c r="E117" s="20">
        <v>120</v>
      </c>
      <c r="F117" s="18" t="s">
        <v>393</v>
      </c>
      <c r="G117" s="21" t="s">
        <v>185</v>
      </c>
      <c r="H117" s="71" t="s">
        <v>387</v>
      </c>
      <c r="I117" s="71" t="s">
        <v>387</v>
      </c>
      <c r="J117" s="71"/>
      <c r="K117" s="71"/>
    </row>
    <row r="118" spans="1:11" ht="13.25" customHeight="1" x14ac:dyDescent="0.15">
      <c r="A118" s="15" t="s">
        <v>4068</v>
      </c>
      <c r="B118" s="18" t="s">
        <v>361</v>
      </c>
      <c r="C118" s="293">
        <v>117</v>
      </c>
      <c r="D118" s="20" t="s">
        <v>149</v>
      </c>
      <c r="E118" s="20">
        <v>200</v>
      </c>
      <c r="F118" s="18" t="s">
        <v>393</v>
      </c>
      <c r="G118" s="19" t="s">
        <v>197</v>
      </c>
      <c r="H118" s="71" t="s">
        <v>387</v>
      </c>
      <c r="I118" s="71" t="s">
        <v>387</v>
      </c>
      <c r="J118" s="71"/>
      <c r="K118" s="71" t="s">
        <v>387</v>
      </c>
    </row>
    <row r="119" spans="1:11" ht="13.25" customHeight="1" x14ac:dyDescent="0.15">
      <c r="A119" s="15" t="s">
        <v>2830</v>
      </c>
      <c r="B119" s="18" t="s">
        <v>361</v>
      </c>
      <c r="C119" s="293">
        <v>118</v>
      </c>
      <c r="D119" s="20" t="s">
        <v>149</v>
      </c>
      <c r="E119" s="20">
        <v>130</v>
      </c>
      <c r="F119" s="18" t="s">
        <v>393</v>
      </c>
      <c r="G119" s="21" t="s">
        <v>185</v>
      </c>
      <c r="H119" s="71" t="s">
        <v>387</v>
      </c>
      <c r="I119" s="71" t="s">
        <v>387</v>
      </c>
      <c r="J119" s="71"/>
      <c r="K119" s="71"/>
    </row>
    <row r="120" spans="1:11" ht="13.25" customHeight="1" x14ac:dyDescent="0.15">
      <c r="A120" s="15" t="s">
        <v>3005</v>
      </c>
      <c r="B120" s="18" t="s">
        <v>361</v>
      </c>
      <c r="C120" s="293">
        <v>119</v>
      </c>
      <c r="D120" s="20" t="s">
        <v>149</v>
      </c>
      <c r="E120" s="20">
        <v>120</v>
      </c>
      <c r="F120" s="18" t="s">
        <v>393</v>
      </c>
      <c r="G120" s="19" t="s">
        <v>181</v>
      </c>
      <c r="H120" s="71" t="s">
        <v>387</v>
      </c>
      <c r="I120" s="71" t="s">
        <v>387</v>
      </c>
      <c r="J120" s="71"/>
      <c r="K120" s="71"/>
    </row>
    <row r="121" spans="1:11" ht="13.25" customHeight="1" x14ac:dyDescent="0.15">
      <c r="A121" s="15" t="s">
        <v>3596</v>
      </c>
      <c r="B121" s="18" t="s">
        <v>361</v>
      </c>
      <c r="C121" s="293">
        <v>120</v>
      </c>
      <c r="D121" s="20" t="s">
        <v>149</v>
      </c>
      <c r="E121" s="20">
        <v>80</v>
      </c>
      <c r="F121" s="18" t="s">
        <v>398</v>
      </c>
      <c r="G121" s="21" t="s">
        <v>181</v>
      </c>
      <c r="H121" s="71" t="s">
        <v>387</v>
      </c>
      <c r="I121" s="71" t="s">
        <v>387</v>
      </c>
      <c r="J121" s="71"/>
      <c r="K121" s="71"/>
    </row>
    <row r="122" spans="1:11" ht="13.25" customHeight="1" x14ac:dyDescent="0.15">
      <c r="A122" s="15" t="s">
        <v>3597</v>
      </c>
      <c r="B122" s="18" t="s">
        <v>361</v>
      </c>
      <c r="C122" s="293">
        <v>121</v>
      </c>
      <c r="D122" s="20" t="s">
        <v>149</v>
      </c>
      <c r="E122" s="20">
        <v>90</v>
      </c>
      <c r="F122" s="18" t="s">
        <v>398</v>
      </c>
      <c r="G122" s="21" t="s">
        <v>181</v>
      </c>
      <c r="H122" s="71" t="s">
        <v>387</v>
      </c>
      <c r="I122" s="71" t="s">
        <v>387</v>
      </c>
      <c r="J122" s="71"/>
      <c r="K122" s="71"/>
    </row>
    <row r="123" spans="1:11" ht="13.25" customHeight="1" x14ac:dyDescent="0.15">
      <c r="A123" s="15" t="s">
        <v>4069</v>
      </c>
      <c r="B123" s="18" t="s">
        <v>361</v>
      </c>
      <c r="C123" s="293">
        <v>122</v>
      </c>
      <c r="D123" s="20" t="s">
        <v>149</v>
      </c>
      <c r="E123" s="20">
        <v>220</v>
      </c>
      <c r="F123" s="18" t="s">
        <v>393</v>
      </c>
      <c r="G123" s="19" t="s">
        <v>197</v>
      </c>
      <c r="H123" s="71" t="s">
        <v>387</v>
      </c>
      <c r="I123" s="71" t="s">
        <v>387</v>
      </c>
      <c r="J123" s="71"/>
      <c r="K123" s="71" t="s">
        <v>387</v>
      </c>
    </row>
    <row r="124" spans="1:11" ht="13.25" customHeight="1" x14ac:dyDescent="0.15">
      <c r="A124" s="15" t="s">
        <v>4070</v>
      </c>
      <c r="B124" s="18" t="s">
        <v>361</v>
      </c>
      <c r="C124" s="293">
        <v>123</v>
      </c>
      <c r="D124" s="20" t="s">
        <v>149</v>
      </c>
      <c r="E124" s="20">
        <v>330</v>
      </c>
      <c r="F124" s="20" t="s">
        <v>3519</v>
      </c>
      <c r="G124" s="19" t="s">
        <v>197</v>
      </c>
      <c r="H124" s="71" t="s">
        <v>387</v>
      </c>
      <c r="I124" s="71" t="s">
        <v>387</v>
      </c>
      <c r="J124" s="71"/>
      <c r="K124" s="71" t="s">
        <v>387</v>
      </c>
    </row>
    <row r="125" spans="1:11" ht="13.25" customHeight="1" x14ac:dyDescent="0.15">
      <c r="A125" s="15" t="s">
        <v>4071</v>
      </c>
      <c r="B125" s="18" t="s">
        <v>361</v>
      </c>
      <c r="C125" s="293">
        <v>124</v>
      </c>
      <c r="D125" s="20" t="s">
        <v>149</v>
      </c>
      <c r="E125" s="20">
        <v>130</v>
      </c>
      <c r="F125" s="18" t="s">
        <v>393</v>
      </c>
      <c r="G125" s="19" t="s">
        <v>185</v>
      </c>
      <c r="H125" s="71" t="s">
        <v>387</v>
      </c>
      <c r="I125" s="71" t="s">
        <v>387</v>
      </c>
      <c r="J125" s="71"/>
      <c r="K125" s="71"/>
    </row>
    <row r="126" spans="1:11" ht="13.25" customHeight="1" x14ac:dyDescent="0.15">
      <c r="A126" s="15" t="s">
        <v>537</v>
      </c>
      <c r="B126" s="18" t="s">
        <v>361</v>
      </c>
      <c r="C126" s="293">
        <v>125</v>
      </c>
      <c r="D126" s="20" t="s">
        <v>392</v>
      </c>
      <c r="E126" s="20">
        <v>70</v>
      </c>
      <c r="F126" s="18" t="s">
        <v>393</v>
      </c>
      <c r="G126" s="19" t="s">
        <v>173</v>
      </c>
      <c r="H126" s="71" t="s">
        <v>387</v>
      </c>
      <c r="I126" s="71" t="s">
        <v>387</v>
      </c>
      <c r="J126" s="71"/>
      <c r="K126" s="71"/>
    </row>
    <row r="127" spans="1:11" ht="13.25" customHeight="1" x14ac:dyDescent="0.15">
      <c r="A127" s="15" t="s">
        <v>951</v>
      </c>
      <c r="B127" s="18" t="s">
        <v>361</v>
      </c>
      <c r="C127" s="293">
        <v>126</v>
      </c>
      <c r="D127" s="20" t="s">
        <v>392</v>
      </c>
      <c r="E127" s="20">
        <v>70</v>
      </c>
      <c r="F127" s="18" t="s">
        <v>393</v>
      </c>
      <c r="G127" s="21" t="s">
        <v>173</v>
      </c>
      <c r="H127" s="71" t="s">
        <v>387</v>
      </c>
      <c r="I127" s="71" t="s">
        <v>387</v>
      </c>
      <c r="J127" s="71"/>
      <c r="K127" s="71"/>
    </row>
    <row r="128" spans="1:11" ht="13.25" customHeight="1" x14ac:dyDescent="0.15">
      <c r="A128" s="15" t="s">
        <v>937</v>
      </c>
      <c r="B128" s="18" t="s">
        <v>361</v>
      </c>
      <c r="C128" s="293">
        <v>127</v>
      </c>
      <c r="D128" s="20" t="s">
        <v>392</v>
      </c>
      <c r="E128" s="20">
        <v>140</v>
      </c>
      <c r="F128" s="18" t="s">
        <v>398</v>
      </c>
      <c r="G128" s="21" t="s">
        <v>177</v>
      </c>
      <c r="H128" s="71" t="s">
        <v>387</v>
      </c>
      <c r="I128" s="71" t="s">
        <v>387</v>
      </c>
      <c r="J128" s="71"/>
      <c r="K128" s="71"/>
    </row>
    <row r="129" spans="1:11" ht="13.25" customHeight="1" x14ac:dyDescent="0.15">
      <c r="A129" s="15" t="s">
        <v>933</v>
      </c>
      <c r="B129" s="18" t="s">
        <v>361</v>
      </c>
      <c r="C129" s="293">
        <v>128</v>
      </c>
      <c r="D129" s="20" t="s">
        <v>392</v>
      </c>
      <c r="E129" s="20">
        <v>80</v>
      </c>
      <c r="F129" s="18" t="s">
        <v>393</v>
      </c>
      <c r="G129" s="21" t="s">
        <v>181</v>
      </c>
      <c r="H129" s="71" t="s">
        <v>387</v>
      </c>
      <c r="I129" s="71" t="s">
        <v>387</v>
      </c>
      <c r="J129" s="71"/>
      <c r="K129" s="71"/>
    </row>
    <row r="130" spans="1:11" ht="13.25" customHeight="1" x14ac:dyDescent="0.15">
      <c r="A130" s="15" t="s">
        <v>1206</v>
      </c>
      <c r="B130" s="18" t="s">
        <v>361</v>
      </c>
      <c r="C130" s="293">
        <v>129</v>
      </c>
      <c r="D130" s="20" t="s">
        <v>392</v>
      </c>
      <c r="E130" s="20">
        <v>70</v>
      </c>
      <c r="F130" s="18" t="s">
        <v>393</v>
      </c>
      <c r="G130" s="19" t="s">
        <v>173</v>
      </c>
      <c r="H130" s="71" t="s">
        <v>387</v>
      </c>
      <c r="I130" s="71" t="s">
        <v>387</v>
      </c>
      <c r="J130" s="71"/>
      <c r="K130" s="71"/>
    </row>
    <row r="131" spans="1:11" ht="13.25" customHeight="1" x14ac:dyDescent="0.15">
      <c r="A131" s="15" t="s">
        <v>1208</v>
      </c>
      <c r="B131" s="18" t="s">
        <v>361</v>
      </c>
      <c r="C131" s="293">
        <v>130</v>
      </c>
      <c r="D131" s="20" t="s">
        <v>392</v>
      </c>
      <c r="E131" s="20">
        <v>90</v>
      </c>
      <c r="F131" s="18" t="s">
        <v>398</v>
      </c>
      <c r="G131" s="19" t="s">
        <v>177</v>
      </c>
      <c r="H131" s="71" t="s">
        <v>387</v>
      </c>
      <c r="I131" s="71" t="s">
        <v>387</v>
      </c>
      <c r="J131" s="71"/>
      <c r="K131" s="71"/>
    </row>
    <row r="132" spans="1:11" ht="13.25" customHeight="1" x14ac:dyDescent="0.15">
      <c r="A132" s="15" t="s">
        <v>1188</v>
      </c>
      <c r="B132" s="18" t="s">
        <v>361</v>
      </c>
      <c r="C132" s="293">
        <v>131</v>
      </c>
      <c r="D132" s="20" t="s">
        <v>392</v>
      </c>
      <c r="E132" s="20">
        <v>180</v>
      </c>
      <c r="F132" s="18" t="s">
        <v>386</v>
      </c>
      <c r="G132" s="19" t="s">
        <v>185</v>
      </c>
      <c r="H132" s="71" t="s">
        <v>387</v>
      </c>
      <c r="I132" s="71" t="s">
        <v>387</v>
      </c>
      <c r="J132" s="71"/>
      <c r="K132" s="71"/>
    </row>
    <row r="133" spans="1:11" ht="13.25" customHeight="1" x14ac:dyDescent="0.15">
      <c r="A133" s="15" t="s">
        <v>1299</v>
      </c>
      <c r="B133" s="18" t="s">
        <v>361</v>
      </c>
      <c r="C133" s="293">
        <v>132</v>
      </c>
      <c r="D133" s="20" t="s">
        <v>392</v>
      </c>
      <c r="E133" s="20">
        <v>50</v>
      </c>
      <c r="F133" s="18" t="s">
        <v>393</v>
      </c>
      <c r="G133" s="19" t="s">
        <v>173</v>
      </c>
      <c r="H133" s="71" t="s">
        <v>387</v>
      </c>
      <c r="I133" s="71" t="s">
        <v>387</v>
      </c>
      <c r="J133" s="71"/>
      <c r="K133" s="71"/>
    </row>
    <row r="134" spans="1:11" ht="13.25" customHeight="1" x14ac:dyDescent="0.15">
      <c r="A134" s="15" t="s">
        <v>2297</v>
      </c>
      <c r="B134" s="18" t="s">
        <v>361</v>
      </c>
      <c r="C134" s="293">
        <v>133</v>
      </c>
      <c r="D134" s="20" t="s">
        <v>392</v>
      </c>
      <c r="E134" s="20">
        <v>60</v>
      </c>
      <c r="F134" s="18" t="s">
        <v>393</v>
      </c>
      <c r="G134" s="19" t="s">
        <v>173</v>
      </c>
      <c r="H134" s="71" t="s">
        <v>387</v>
      </c>
      <c r="I134" s="71" t="s">
        <v>387</v>
      </c>
      <c r="J134" s="71"/>
      <c r="K134" s="71"/>
    </row>
    <row r="135" spans="1:11" ht="13.25" customHeight="1" x14ac:dyDescent="0.15">
      <c r="A135" s="15" t="s">
        <v>2298</v>
      </c>
      <c r="B135" s="18" t="s">
        <v>361</v>
      </c>
      <c r="C135" s="293">
        <v>134</v>
      </c>
      <c r="D135" s="20" t="s">
        <v>392</v>
      </c>
      <c r="E135" s="20">
        <v>100</v>
      </c>
      <c r="F135" s="18" t="s">
        <v>398</v>
      </c>
      <c r="G135" s="19" t="s">
        <v>177</v>
      </c>
      <c r="H135" s="71" t="s">
        <v>387</v>
      </c>
      <c r="I135" s="71" t="s">
        <v>387</v>
      </c>
      <c r="J135" s="71"/>
      <c r="K135" s="71"/>
    </row>
    <row r="136" spans="1:11" ht="13.25" customHeight="1" x14ac:dyDescent="0.15">
      <c r="A136" s="15" t="s">
        <v>2299</v>
      </c>
      <c r="B136" s="18" t="s">
        <v>361</v>
      </c>
      <c r="C136" s="293">
        <v>135</v>
      </c>
      <c r="D136" s="20" t="s">
        <v>392</v>
      </c>
      <c r="E136" s="20">
        <v>160</v>
      </c>
      <c r="F136" s="18" t="s">
        <v>386</v>
      </c>
      <c r="G136" s="19" t="s">
        <v>181</v>
      </c>
      <c r="H136" s="71" t="s">
        <v>387</v>
      </c>
      <c r="I136" s="71" t="s">
        <v>387</v>
      </c>
      <c r="J136" s="71"/>
      <c r="K136" s="71"/>
    </row>
    <row r="137" spans="1:11" ht="13.25" customHeight="1" x14ac:dyDescent="0.15">
      <c r="A137" s="15" t="s">
        <v>2331</v>
      </c>
      <c r="B137" s="18" t="s">
        <v>361</v>
      </c>
      <c r="C137" s="293">
        <v>136</v>
      </c>
      <c r="D137" s="20" t="s">
        <v>392</v>
      </c>
      <c r="E137" s="20">
        <v>60</v>
      </c>
      <c r="F137" s="18" t="s">
        <v>393</v>
      </c>
      <c r="G137" s="19" t="s">
        <v>173</v>
      </c>
      <c r="H137" s="71" t="s">
        <v>387</v>
      </c>
      <c r="I137" s="71" t="s">
        <v>387</v>
      </c>
      <c r="J137" s="71"/>
      <c r="K137" s="71"/>
    </row>
    <row r="138" spans="1:11" ht="13.25" customHeight="1" x14ac:dyDescent="0.15">
      <c r="A138" s="15" t="s">
        <v>2332</v>
      </c>
      <c r="B138" s="18" t="s">
        <v>361</v>
      </c>
      <c r="C138" s="293">
        <v>137</v>
      </c>
      <c r="D138" s="20" t="s">
        <v>392</v>
      </c>
      <c r="E138" s="20">
        <v>130</v>
      </c>
      <c r="F138" s="18" t="s">
        <v>398</v>
      </c>
      <c r="G138" s="19" t="s">
        <v>177</v>
      </c>
      <c r="H138" s="71" t="s">
        <v>387</v>
      </c>
      <c r="I138" s="71" t="s">
        <v>387</v>
      </c>
      <c r="J138" s="71"/>
      <c r="K138" s="71"/>
    </row>
    <row r="139" spans="1:11" ht="13.25" customHeight="1" x14ac:dyDescent="0.15">
      <c r="A139" s="15" t="s">
        <v>2556</v>
      </c>
      <c r="B139" s="18" t="s">
        <v>361</v>
      </c>
      <c r="C139" s="293">
        <v>138</v>
      </c>
      <c r="D139" s="20" t="s">
        <v>392</v>
      </c>
      <c r="E139" s="20">
        <v>40</v>
      </c>
      <c r="F139" s="18" t="s">
        <v>393</v>
      </c>
      <c r="G139" s="19" t="s">
        <v>173</v>
      </c>
      <c r="H139" s="71" t="s">
        <v>387</v>
      </c>
      <c r="I139" s="71" t="s">
        <v>387</v>
      </c>
      <c r="J139" s="71"/>
      <c r="K139" s="71"/>
    </row>
    <row r="140" spans="1:11" ht="13.25" customHeight="1" x14ac:dyDescent="0.15">
      <c r="A140" s="15" t="s">
        <v>2527</v>
      </c>
      <c r="B140" s="18" t="s">
        <v>361</v>
      </c>
      <c r="C140" s="293">
        <v>139</v>
      </c>
      <c r="D140" s="20" t="s">
        <v>392</v>
      </c>
      <c r="E140" s="20">
        <v>80</v>
      </c>
      <c r="F140" s="18" t="s">
        <v>398</v>
      </c>
      <c r="G140" s="19" t="s">
        <v>177</v>
      </c>
      <c r="H140" s="71" t="s">
        <v>387</v>
      </c>
      <c r="I140" s="71" t="s">
        <v>387</v>
      </c>
      <c r="J140" s="71"/>
      <c r="K140" s="71"/>
    </row>
    <row r="141" spans="1:11" ht="13.25" customHeight="1" x14ac:dyDescent="0.15">
      <c r="A141" s="15" t="s">
        <v>2528</v>
      </c>
      <c r="B141" s="18" t="s">
        <v>361</v>
      </c>
      <c r="C141" s="293">
        <v>140</v>
      </c>
      <c r="D141" s="20" t="s">
        <v>392</v>
      </c>
      <c r="E141" s="20">
        <v>140</v>
      </c>
      <c r="F141" s="18" t="s">
        <v>386</v>
      </c>
      <c r="G141" s="19" t="s">
        <v>181</v>
      </c>
      <c r="H141" s="71" t="s">
        <v>387</v>
      </c>
      <c r="I141" s="71" t="s">
        <v>387</v>
      </c>
      <c r="J141" s="71"/>
      <c r="K141" s="71"/>
    </row>
    <row r="142" spans="1:11" ht="13.25" customHeight="1" x14ac:dyDescent="0.15">
      <c r="A142" s="15" t="s">
        <v>4072</v>
      </c>
      <c r="B142" s="18" t="s">
        <v>361</v>
      </c>
      <c r="C142" s="293">
        <v>141</v>
      </c>
      <c r="D142" s="20" t="s">
        <v>469</v>
      </c>
      <c r="E142" s="20"/>
      <c r="F142" s="18" t="s">
        <v>1069</v>
      </c>
      <c r="G142" s="19" t="s">
        <v>177</v>
      </c>
      <c r="H142" s="71" t="s">
        <v>387</v>
      </c>
      <c r="I142" s="71" t="s">
        <v>387</v>
      </c>
      <c r="J142" s="71"/>
      <c r="K142" s="71"/>
    </row>
    <row r="143" spans="1:11" ht="13.25" customHeight="1" x14ac:dyDescent="0.15">
      <c r="A143" s="15" t="s">
        <v>4073</v>
      </c>
      <c r="B143" s="18" t="s">
        <v>361</v>
      </c>
      <c r="C143" s="293">
        <v>142</v>
      </c>
      <c r="D143" s="20" t="s">
        <v>469</v>
      </c>
      <c r="E143" s="20"/>
      <c r="F143" s="20" t="s">
        <v>1542</v>
      </c>
      <c r="G143" s="19" t="s">
        <v>177</v>
      </c>
      <c r="H143" s="71" t="s">
        <v>387</v>
      </c>
      <c r="I143" s="71" t="s">
        <v>387</v>
      </c>
      <c r="J143" s="71"/>
      <c r="K143" s="71"/>
    </row>
    <row r="144" spans="1:11" ht="13.25" customHeight="1" x14ac:dyDescent="0.15">
      <c r="A144" s="15" t="s">
        <v>1070</v>
      </c>
      <c r="B144" s="18" t="s">
        <v>361</v>
      </c>
      <c r="C144" s="293">
        <v>143</v>
      </c>
      <c r="D144" s="20" t="s">
        <v>469</v>
      </c>
      <c r="E144" s="20"/>
      <c r="F144" s="18" t="s">
        <v>1069</v>
      </c>
      <c r="G144" s="19" t="s">
        <v>177</v>
      </c>
      <c r="H144" s="71" t="s">
        <v>387</v>
      </c>
      <c r="I144" s="71" t="s">
        <v>387</v>
      </c>
      <c r="J144" s="71"/>
      <c r="K144" s="71"/>
    </row>
    <row r="145" spans="1:11" ht="13.25" customHeight="1" x14ac:dyDescent="0.15">
      <c r="A145" s="15" t="s">
        <v>4074</v>
      </c>
      <c r="B145" s="18" t="s">
        <v>361</v>
      </c>
      <c r="C145" s="293">
        <v>144</v>
      </c>
      <c r="D145" s="20" t="s">
        <v>469</v>
      </c>
      <c r="E145" s="20"/>
      <c r="F145" s="18" t="s">
        <v>721</v>
      </c>
      <c r="G145" s="19" t="s">
        <v>177</v>
      </c>
      <c r="H145" s="71" t="s">
        <v>387</v>
      </c>
      <c r="I145" s="71" t="s">
        <v>387</v>
      </c>
      <c r="J145" s="71"/>
      <c r="K145" s="71"/>
    </row>
    <row r="146" spans="1:11" ht="13.25" customHeight="1" x14ac:dyDescent="0.15">
      <c r="A146" s="15" t="s">
        <v>4075</v>
      </c>
      <c r="B146" s="18" t="s">
        <v>361</v>
      </c>
      <c r="C146" s="293">
        <v>145</v>
      </c>
      <c r="D146" s="20" t="s">
        <v>469</v>
      </c>
      <c r="E146" s="20"/>
      <c r="F146" s="20" t="s">
        <v>1542</v>
      </c>
      <c r="G146" s="19" t="s">
        <v>177</v>
      </c>
      <c r="H146" s="71" t="s">
        <v>387</v>
      </c>
      <c r="I146" s="71" t="s">
        <v>387</v>
      </c>
      <c r="J146" s="71"/>
      <c r="K146" s="71"/>
    </row>
    <row r="147" spans="1:11" ht="13.25" customHeight="1" x14ac:dyDescent="0.15">
      <c r="A147" s="15" t="s">
        <v>4076</v>
      </c>
      <c r="B147" s="18" t="s">
        <v>361</v>
      </c>
      <c r="C147" s="293">
        <v>146</v>
      </c>
      <c r="D147" s="20" t="s">
        <v>469</v>
      </c>
      <c r="E147" s="20"/>
      <c r="F147" s="20" t="s">
        <v>1542</v>
      </c>
      <c r="G147" s="19" t="s">
        <v>177</v>
      </c>
      <c r="H147" s="71" t="s">
        <v>387</v>
      </c>
      <c r="I147" s="71" t="s">
        <v>387</v>
      </c>
      <c r="J147" s="71"/>
      <c r="K147" s="71"/>
    </row>
    <row r="148" spans="1:11" ht="13.25" customHeight="1" x14ac:dyDescent="0.15">
      <c r="A148" s="15" t="s">
        <v>4077</v>
      </c>
      <c r="B148" s="18" t="s">
        <v>361</v>
      </c>
      <c r="C148" s="293">
        <v>147</v>
      </c>
      <c r="D148" s="20" t="s">
        <v>469</v>
      </c>
      <c r="E148" s="20"/>
      <c r="F148" s="20" t="s">
        <v>1542</v>
      </c>
      <c r="G148" s="19" t="s">
        <v>177</v>
      </c>
      <c r="H148" s="71" t="s">
        <v>387</v>
      </c>
      <c r="I148" s="71" t="s">
        <v>387</v>
      </c>
      <c r="J148" s="71"/>
      <c r="K148" s="71"/>
    </row>
    <row r="149" spans="1:11" ht="13.25" customHeight="1" x14ac:dyDescent="0.15">
      <c r="A149" s="15" t="s">
        <v>4078</v>
      </c>
      <c r="B149" s="18" t="s">
        <v>361</v>
      </c>
      <c r="C149" s="293">
        <v>148</v>
      </c>
      <c r="D149" s="20" t="s">
        <v>469</v>
      </c>
      <c r="E149" s="20"/>
      <c r="F149" s="20" t="s">
        <v>1542</v>
      </c>
      <c r="G149" s="19" t="s">
        <v>177</v>
      </c>
      <c r="H149" s="71" t="s">
        <v>387</v>
      </c>
      <c r="I149" s="71" t="s">
        <v>387</v>
      </c>
      <c r="J149" s="71"/>
      <c r="K149" s="71"/>
    </row>
    <row r="150" spans="1:11" ht="13.25" customHeight="1" x14ac:dyDescent="0.15">
      <c r="A150" s="15" t="s">
        <v>4079</v>
      </c>
      <c r="B150" s="18" t="s">
        <v>361</v>
      </c>
      <c r="C150" s="293">
        <v>149</v>
      </c>
      <c r="D150" s="20" t="s">
        <v>469</v>
      </c>
      <c r="E150" s="20"/>
      <c r="F150" s="18" t="s">
        <v>1069</v>
      </c>
      <c r="G150" s="19" t="s">
        <v>177</v>
      </c>
      <c r="H150" s="71" t="s">
        <v>387</v>
      </c>
      <c r="I150" s="71" t="s">
        <v>387</v>
      </c>
      <c r="J150" s="71"/>
      <c r="K150" s="71"/>
    </row>
    <row r="151" spans="1:11" ht="13.25" customHeight="1" x14ac:dyDescent="0.15">
      <c r="A151" s="15" t="s">
        <v>4080</v>
      </c>
      <c r="B151" s="18" t="s">
        <v>361</v>
      </c>
      <c r="C151" s="293">
        <v>150</v>
      </c>
      <c r="D151" s="20" t="s">
        <v>469</v>
      </c>
      <c r="E151" s="20"/>
      <c r="F151" s="20" t="s">
        <v>1542</v>
      </c>
      <c r="G151" s="19" t="s">
        <v>177</v>
      </c>
      <c r="H151" s="71" t="s">
        <v>387</v>
      </c>
      <c r="I151" s="71" t="s">
        <v>387</v>
      </c>
      <c r="J151" s="71"/>
      <c r="K151" s="71"/>
    </row>
    <row r="152" spans="1:11" ht="13.25" customHeight="1" x14ac:dyDescent="0.15">
      <c r="A152" s="15" t="s">
        <v>4081</v>
      </c>
      <c r="B152" s="18" t="s">
        <v>361</v>
      </c>
      <c r="C152" s="293">
        <v>151</v>
      </c>
      <c r="D152" s="20" t="s">
        <v>469</v>
      </c>
      <c r="E152" s="20"/>
      <c r="F152" s="20" t="s">
        <v>1542</v>
      </c>
      <c r="G152" s="19" t="s">
        <v>177</v>
      </c>
      <c r="H152" s="71" t="s">
        <v>387</v>
      </c>
      <c r="I152" s="71" t="s">
        <v>387</v>
      </c>
      <c r="J152" s="71"/>
      <c r="K152" s="71"/>
    </row>
    <row r="153" spans="1:11" ht="13.25" customHeight="1" x14ac:dyDescent="0.15">
      <c r="A153" s="15" t="s">
        <v>4082</v>
      </c>
      <c r="B153" s="18" t="s">
        <v>361</v>
      </c>
      <c r="C153" s="293">
        <v>152</v>
      </c>
      <c r="D153" s="20" t="s">
        <v>469</v>
      </c>
      <c r="E153" s="20"/>
      <c r="F153" s="18" t="s">
        <v>1069</v>
      </c>
      <c r="G153" s="19" t="s">
        <v>177</v>
      </c>
      <c r="H153" s="71" t="s">
        <v>387</v>
      </c>
      <c r="I153" s="71" t="s">
        <v>387</v>
      </c>
      <c r="J153" s="71"/>
      <c r="K153" s="71"/>
    </row>
    <row r="154" spans="1:11" ht="13.25" customHeight="1" x14ac:dyDescent="0.15">
      <c r="A154" s="15" t="s">
        <v>4083</v>
      </c>
      <c r="B154" s="18" t="s">
        <v>361</v>
      </c>
      <c r="C154" s="293">
        <v>153</v>
      </c>
      <c r="D154" s="20" t="s">
        <v>469</v>
      </c>
      <c r="E154" s="20"/>
      <c r="F154" s="20" t="s">
        <v>1542</v>
      </c>
      <c r="G154" s="19" t="s">
        <v>177</v>
      </c>
      <c r="H154" s="71" t="s">
        <v>387</v>
      </c>
      <c r="I154" s="71" t="s">
        <v>387</v>
      </c>
      <c r="J154" s="71"/>
      <c r="K154" s="71"/>
    </row>
    <row r="155" spans="1:11" ht="13.25" customHeight="1" x14ac:dyDescent="0.15">
      <c r="A155" s="15" t="s">
        <v>4084</v>
      </c>
      <c r="B155" s="18" t="s">
        <v>361</v>
      </c>
      <c r="C155" s="293">
        <v>154</v>
      </c>
      <c r="D155" s="20" t="s">
        <v>469</v>
      </c>
      <c r="E155" s="20"/>
      <c r="F155" s="20" t="s">
        <v>1542</v>
      </c>
      <c r="G155" s="19" t="s">
        <v>177</v>
      </c>
      <c r="H155" s="71" t="s">
        <v>387</v>
      </c>
      <c r="I155" s="71" t="s">
        <v>387</v>
      </c>
      <c r="J155" s="71"/>
      <c r="K155" s="71"/>
    </row>
    <row r="156" spans="1:11" ht="13.25" customHeight="1" x14ac:dyDescent="0.15">
      <c r="A156" s="15" t="s">
        <v>4085</v>
      </c>
      <c r="B156" s="18" t="s">
        <v>361</v>
      </c>
      <c r="C156" s="293">
        <v>155</v>
      </c>
      <c r="D156" s="20" t="s">
        <v>469</v>
      </c>
      <c r="E156" s="20"/>
      <c r="F156" s="20" t="s">
        <v>1542</v>
      </c>
      <c r="G156" s="19" t="s">
        <v>177</v>
      </c>
      <c r="H156" s="71" t="s">
        <v>387</v>
      </c>
      <c r="I156" s="71" t="s">
        <v>387</v>
      </c>
      <c r="J156" s="71"/>
      <c r="K156" s="71"/>
    </row>
    <row r="157" spans="1:11" ht="13.25" customHeight="1" x14ac:dyDescent="0.15">
      <c r="A157" s="15" t="s">
        <v>4086</v>
      </c>
      <c r="B157" s="18" t="s">
        <v>361</v>
      </c>
      <c r="C157" s="293">
        <v>156</v>
      </c>
      <c r="D157" s="20" t="s">
        <v>469</v>
      </c>
      <c r="E157" s="20"/>
      <c r="F157" s="20" t="s">
        <v>1542</v>
      </c>
      <c r="G157" s="19" t="s">
        <v>177</v>
      </c>
      <c r="H157" s="71" t="s">
        <v>387</v>
      </c>
      <c r="I157" s="71" t="s">
        <v>387</v>
      </c>
      <c r="J157" s="71"/>
      <c r="K157" s="71"/>
    </row>
    <row r="158" spans="1:11" ht="13.25" customHeight="1" x14ac:dyDescent="0.15">
      <c r="A158" s="15" t="s">
        <v>4087</v>
      </c>
      <c r="B158" s="18" t="s">
        <v>361</v>
      </c>
      <c r="C158" s="293">
        <v>157</v>
      </c>
      <c r="D158" s="20" t="s">
        <v>469</v>
      </c>
      <c r="E158" s="20"/>
      <c r="F158" s="18" t="s">
        <v>721</v>
      </c>
      <c r="G158" s="19" t="s">
        <v>177</v>
      </c>
      <c r="H158" s="71" t="s">
        <v>387</v>
      </c>
      <c r="I158" s="71" t="s">
        <v>387</v>
      </c>
      <c r="J158" s="71"/>
      <c r="K158" s="71"/>
    </row>
    <row r="159" spans="1:11" ht="13.25" customHeight="1" x14ac:dyDescent="0.15">
      <c r="A159" s="15" t="s">
        <v>4088</v>
      </c>
      <c r="B159" s="18" t="s">
        <v>361</v>
      </c>
      <c r="C159" s="293">
        <v>158</v>
      </c>
      <c r="D159" s="20" t="s">
        <v>469</v>
      </c>
      <c r="E159" s="20"/>
      <c r="F159" s="20" t="s">
        <v>1542</v>
      </c>
      <c r="G159" s="19" t="s">
        <v>177</v>
      </c>
      <c r="H159" s="71" t="s">
        <v>387</v>
      </c>
      <c r="I159" s="71" t="s">
        <v>387</v>
      </c>
      <c r="J159" s="71"/>
      <c r="K159" s="71"/>
    </row>
    <row r="160" spans="1:11" ht="13.25" customHeight="1" x14ac:dyDescent="0.15">
      <c r="A160" s="15" t="s">
        <v>4089</v>
      </c>
      <c r="B160" s="18" t="s">
        <v>361</v>
      </c>
      <c r="C160" s="293">
        <v>159</v>
      </c>
      <c r="D160" s="20" t="s">
        <v>469</v>
      </c>
      <c r="E160" s="20"/>
      <c r="F160" s="20" t="s">
        <v>1542</v>
      </c>
      <c r="G160" s="19" t="s">
        <v>177</v>
      </c>
      <c r="H160" s="71" t="s">
        <v>387</v>
      </c>
      <c r="I160" s="71" t="s">
        <v>387</v>
      </c>
      <c r="J160" s="71"/>
      <c r="K160" s="71"/>
    </row>
    <row r="161" spans="1:11" ht="13.25" customHeight="1" x14ac:dyDescent="0.15">
      <c r="A161" s="15" t="s">
        <v>4090</v>
      </c>
      <c r="B161" s="18" t="s">
        <v>361</v>
      </c>
      <c r="C161" s="293">
        <v>160</v>
      </c>
      <c r="D161" s="20" t="s">
        <v>469</v>
      </c>
      <c r="E161" s="20"/>
      <c r="F161" s="20" t="s">
        <v>1542</v>
      </c>
      <c r="G161" s="21" t="s">
        <v>177</v>
      </c>
      <c r="H161" s="71" t="s">
        <v>387</v>
      </c>
      <c r="I161" s="71" t="s">
        <v>387</v>
      </c>
      <c r="J161" s="71"/>
      <c r="K161" s="71"/>
    </row>
    <row r="162" spans="1:11" ht="13.25" customHeight="1" x14ac:dyDescent="0.15">
      <c r="A162" s="15" t="s">
        <v>4091</v>
      </c>
      <c r="B162" s="18" t="s">
        <v>361</v>
      </c>
      <c r="C162" s="293">
        <v>161</v>
      </c>
      <c r="D162" s="20" t="s">
        <v>469</v>
      </c>
      <c r="E162" s="20"/>
      <c r="F162" s="18" t="s">
        <v>721</v>
      </c>
      <c r="G162" s="21" t="s">
        <v>177</v>
      </c>
      <c r="H162" s="71" t="s">
        <v>387</v>
      </c>
      <c r="I162" s="71" t="s">
        <v>387</v>
      </c>
      <c r="J162" s="71"/>
      <c r="K162" s="71"/>
    </row>
    <row r="163" spans="1:11" ht="13.25" customHeight="1" x14ac:dyDescent="0.15">
      <c r="A163" s="15" t="s">
        <v>4092</v>
      </c>
      <c r="B163" s="18" t="s">
        <v>361</v>
      </c>
      <c r="C163" s="293">
        <v>162</v>
      </c>
      <c r="D163" s="20" t="s">
        <v>469</v>
      </c>
      <c r="E163" s="20"/>
      <c r="F163" s="20" t="s">
        <v>1542</v>
      </c>
      <c r="G163" s="21" t="s">
        <v>177</v>
      </c>
      <c r="H163" s="71" t="s">
        <v>387</v>
      </c>
      <c r="I163" s="71" t="s">
        <v>387</v>
      </c>
      <c r="J163" s="71"/>
      <c r="K163" s="71"/>
    </row>
    <row r="164" spans="1:11" ht="13.25" customHeight="1" x14ac:dyDescent="0.15">
      <c r="A164" s="15" t="s">
        <v>4093</v>
      </c>
      <c r="B164" s="18" t="s">
        <v>361</v>
      </c>
      <c r="C164" s="293">
        <v>163</v>
      </c>
      <c r="D164" s="20" t="s">
        <v>469</v>
      </c>
      <c r="E164" s="20"/>
      <c r="F164" s="20" t="s">
        <v>1542</v>
      </c>
      <c r="G164" s="21" t="s">
        <v>177</v>
      </c>
      <c r="H164" s="71" t="s">
        <v>387</v>
      </c>
      <c r="I164" s="71" t="s">
        <v>387</v>
      </c>
      <c r="J164" s="71"/>
      <c r="K164" s="71"/>
    </row>
    <row r="165" spans="1:11" ht="13.25" customHeight="1" x14ac:dyDescent="0.15">
      <c r="A165" s="15" t="s">
        <v>4094</v>
      </c>
      <c r="B165" s="18" t="s">
        <v>361</v>
      </c>
      <c r="C165" s="293">
        <v>164</v>
      </c>
      <c r="D165" s="20" t="s">
        <v>469</v>
      </c>
      <c r="E165" s="20"/>
      <c r="F165" s="18" t="s">
        <v>1069</v>
      </c>
      <c r="G165" s="21" t="s">
        <v>177</v>
      </c>
      <c r="H165" s="71" t="s">
        <v>387</v>
      </c>
      <c r="I165" s="71" t="s">
        <v>387</v>
      </c>
      <c r="J165" s="71"/>
      <c r="K165" s="71"/>
    </row>
    <row r="166" spans="1:11" ht="13.25" customHeight="1" x14ac:dyDescent="0.15">
      <c r="A166" s="15" t="s">
        <v>4095</v>
      </c>
      <c r="B166" s="18" t="s">
        <v>361</v>
      </c>
      <c r="C166" s="293">
        <v>165</v>
      </c>
      <c r="D166" s="20" t="s">
        <v>496</v>
      </c>
      <c r="E166" s="20"/>
      <c r="F166" s="20" t="s">
        <v>497</v>
      </c>
      <c r="G166" s="21" t="s">
        <v>177</v>
      </c>
      <c r="H166" s="71" t="s">
        <v>387</v>
      </c>
      <c r="I166" s="71" t="s">
        <v>387</v>
      </c>
      <c r="J166" s="71"/>
      <c r="K166" s="71"/>
    </row>
    <row r="167" spans="1:11" ht="13.25" customHeight="1" x14ac:dyDescent="0.15">
      <c r="A167" s="15" t="s">
        <v>4034</v>
      </c>
      <c r="B167" s="18" t="s">
        <v>361</v>
      </c>
      <c r="C167" s="293">
        <v>166</v>
      </c>
      <c r="D167" s="20" t="s">
        <v>407</v>
      </c>
      <c r="E167" s="20">
        <v>200</v>
      </c>
      <c r="F167" s="20" t="s">
        <v>393</v>
      </c>
      <c r="G167" s="21" t="s">
        <v>257</v>
      </c>
      <c r="H167" s="71" t="s">
        <v>387</v>
      </c>
      <c r="I167" s="71" t="s">
        <v>387</v>
      </c>
      <c r="J167" s="71"/>
      <c r="K167" s="71" t="s">
        <v>387</v>
      </c>
    </row>
    <row r="168" spans="1:11" ht="13.25" customHeight="1" x14ac:dyDescent="0.15">
      <c r="A168" s="15" t="s">
        <v>4034</v>
      </c>
      <c r="B168" s="18" t="s">
        <v>361</v>
      </c>
      <c r="C168" s="293">
        <v>167</v>
      </c>
      <c r="D168" s="20" t="s">
        <v>407</v>
      </c>
      <c r="E168" s="20">
        <v>200</v>
      </c>
      <c r="F168" s="20" t="s">
        <v>393</v>
      </c>
      <c r="G168" s="21" t="s">
        <v>257</v>
      </c>
      <c r="H168" s="71" t="s">
        <v>387</v>
      </c>
      <c r="I168" s="71" t="s">
        <v>387</v>
      </c>
      <c r="J168" s="71"/>
      <c r="K168" s="71" t="s">
        <v>387</v>
      </c>
    </row>
    <row r="169" spans="1:11" ht="13.25" customHeight="1" x14ac:dyDescent="0.15">
      <c r="A169" s="15" t="s">
        <v>4036</v>
      </c>
      <c r="B169" s="18" t="s">
        <v>361</v>
      </c>
      <c r="C169" s="293">
        <v>168</v>
      </c>
      <c r="D169" s="20" t="s">
        <v>407</v>
      </c>
      <c r="E169" s="20">
        <v>210</v>
      </c>
      <c r="F169" s="20" t="s">
        <v>393</v>
      </c>
      <c r="G169" s="21" t="s">
        <v>257</v>
      </c>
      <c r="H169" s="71" t="s">
        <v>387</v>
      </c>
      <c r="I169" s="71" t="s">
        <v>387</v>
      </c>
      <c r="J169" s="71"/>
      <c r="K169" s="71" t="s">
        <v>387</v>
      </c>
    </row>
    <row r="170" spans="1:11" ht="13.25" customHeight="1" x14ac:dyDescent="0.15">
      <c r="A170" s="15" t="s">
        <v>4096</v>
      </c>
      <c r="B170" s="18" t="s">
        <v>361</v>
      </c>
      <c r="C170" s="293">
        <v>169</v>
      </c>
      <c r="D170" s="20" t="s">
        <v>395</v>
      </c>
      <c r="E170" s="20">
        <v>210</v>
      </c>
      <c r="F170" s="20" t="s">
        <v>393</v>
      </c>
      <c r="G170" s="21" t="s">
        <v>257</v>
      </c>
      <c r="H170" s="71" t="s">
        <v>387</v>
      </c>
      <c r="I170" s="71" t="s">
        <v>387</v>
      </c>
      <c r="J170" s="71"/>
      <c r="K170" s="71" t="s">
        <v>387</v>
      </c>
    </row>
    <row r="171" spans="1:11" ht="13.25" customHeight="1" x14ac:dyDescent="0.15">
      <c r="A171" s="15" t="s">
        <v>4039</v>
      </c>
      <c r="B171" s="18" t="s">
        <v>361</v>
      </c>
      <c r="C171" s="293">
        <v>170</v>
      </c>
      <c r="D171" s="20" t="s">
        <v>395</v>
      </c>
      <c r="E171" s="20">
        <v>210</v>
      </c>
      <c r="F171" s="20" t="s">
        <v>393</v>
      </c>
      <c r="G171" s="21" t="s">
        <v>257</v>
      </c>
      <c r="H171" s="71" t="s">
        <v>387</v>
      </c>
      <c r="I171" s="71" t="s">
        <v>387</v>
      </c>
      <c r="J171" s="71"/>
      <c r="K171" s="71" t="s">
        <v>387</v>
      </c>
    </row>
    <row r="172" spans="1:11" ht="13.25" customHeight="1" x14ac:dyDescent="0.15">
      <c r="A172" s="15" t="s">
        <v>4040</v>
      </c>
      <c r="B172" s="18" t="s">
        <v>361</v>
      </c>
      <c r="C172" s="293">
        <v>171</v>
      </c>
      <c r="D172" s="20" t="s">
        <v>389</v>
      </c>
      <c r="E172" s="20">
        <v>220</v>
      </c>
      <c r="F172" s="20" t="s">
        <v>393</v>
      </c>
      <c r="G172" s="21" t="s">
        <v>257</v>
      </c>
      <c r="H172" s="71" t="s">
        <v>387</v>
      </c>
      <c r="I172" s="71" t="s">
        <v>387</v>
      </c>
      <c r="J172" s="71"/>
      <c r="K172" s="71" t="s">
        <v>387</v>
      </c>
    </row>
    <row r="173" spans="1:11" ht="13.25" customHeight="1" x14ac:dyDescent="0.15">
      <c r="A173" s="15" t="s">
        <v>4097</v>
      </c>
      <c r="B173" s="18" t="s">
        <v>361</v>
      </c>
      <c r="C173" s="293">
        <v>172</v>
      </c>
      <c r="D173" s="20" t="s">
        <v>389</v>
      </c>
      <c r="E173" s="20">
        <v>210</v>
      </c>
      <c r="F173" s="20" t="s">
        <v>393</v>
      </c>
      <c r="G173" s="21" t="s">
        <v>257</v>
      </c>
      <c r="H173" s="71" t="s">
        <v>387</v>
      </c>
      <c r="I173" s="71" t="s">
        <v>387</v>
      </c>
      <c r="J173" s="71"/>
      <c r="K173" s="71" t="s">
        <v>387</v>
      </c>
    </row>
    <row r="174" spans="1:11" ht="13.25" customHeight="1" x14ac:dyDescent="0.15">
      <c r="A174" s="15" t="s">
        <v>4043</v>
      </c>
      <c r="B174" s="18" t="s">
        <v>361</v>
      </c>
      <c r="C174" s="293">
        <v>173</v>
      </c>
      <c r="D174" s="20" t="s">
        <v>389</v>
      </c>
      <c r="E174" s="20">
        <v>210</v>
      </c>
      <c r="F174" s="20" t="s">
        <v>393</v>
      </c>
      <c r="G174" s="21" t="s">
        <v>257</v>
      </c>
      <c r="H174" s="71" t="s">
        <v>387</v>
      </c>
      <c r="I174" s="71" t="s">
        <v>387</v>
      </c>
      <c r="J174" s="71"/>
      <c r="K174" s="71" t="s">
        <v>387</v>
      </c>
    </row>
    <row r="175" spans="1:11" ht="13.25" customHeight="1" x14ac:dyDescent="0.15">
      <c r="A175" s="15" t="s">
        <v>4044</v>
      </c>
      <c r="B175" s="18" t="s">
        <v>361</v>
      </c>
      <c r="C175" s="293">
        <v>174</v>
      </c>
      <c r="D175" s="20" t="s">
        <v>389</v>
      </c>
      <c r="E175" s="20">
        <v>210</v>
      </c>
      <c r="F175" s="20" t="s">
        <v>393</v>
      </c>
      <c r="G175" s="21" t="s">
        <v>257</v>
      </c>
      <c r="H175" s="71" t="s">
        <v>387</v>
      </c>
      <c r="I175" s="71" t="s">
        <v>387</v>
      </c>
      <c r="J175" s="71"/>
      <c r="K175" s="71" t="s">
        <v>387</v>
      </c>
    </row>
    <row r="176" spans="1:11" ht="13.25" customHeight="1" x14ac:dyDescent="0.15">
      <c r="A176" s="15" t="s">
        <v>4044</v>
      </c>
      <c r="B176" s="18" t="s">
        <v>361</v>
      </c>
      <c r="C176" s="293">
        <v>175</v>
      </c>
      <c r="D176" s="20" t="s">
        <v>389</v>
      </c>
      <c r="E176" s="20">
        <v>210</v>
      </c>
      <c r="F176" s="20" t="s">
        <v>393</v>
      </c>
      <c r="G176" s="21" t="s">
        <v>257</v>
      </c>
      <c r="H176" s="71" t="s">
        <v>387</v>
      </c>
      <c r="I176" s="71" t="s">
        <v>387</v>
      </c>
      <c r="J176" s="71"/>
      <c r="K176" s="71" t="s">
        <v>387</v>
      </c>
    </row>
    <row r="177" spans="1:11" ht="13.25" customHeight="1" x14ac:dyDescent="0.15">
      <c r="A177" s="15" t="s">
        <v>4046</v>
      </c>
      <c r="B177" s="18" t="s">
        <v>361</v>
      </c>
      <c r="C177" s="293">
        <v>176</v>
      </c>
      <c r="D177" s="20" t="s">
        <v>389</v>
      </c>
      <c r="E177" s="20">
        <v>220</v>
      </c>
      <c r="F177" s="20" t="s">
        <v>393</v>
      </c>
      <c r="G177" s="21" t="s">
        <v>257</v>
      </c>
      <c r="H177" s="71" t="s">
        <v>387</v>
      </c>
      <c r="I177" s="71" t="s">
        <v>387</v>
      </c>
      <c r="J177" s="71"/>
      <c r="K177" s="71" t="s">
        <v>387</v>
      </c>
    </row>
    <row r="178" spans="1:11" ht="13.25" customHeight="1" x14ac:dyDescent="0.15">
      <c r="A178" s="15" t="s">
        <v>4098</v>
      </c>
      <c r="B178" s="18" t="s">
        <v>361</v>
      </c>
      <c r="C178" s="293">
        <v>177</v>
      </c>
      <c r="D178" s="20" t="s">
        <v>404</v>
      </c>
      <c r="E178" s="20">
        <v>190</v>
      </c>
      <c r="F178" s="20" t="s">
        <v>393</v>
      </c>
      <c r="G178" s="21" t="s">
        <v>257</v>
      </c>
      <c r="H178" s="71" t="s">
        <v>387</v>
      </c>
      <c r="I178" s="71" t="s">
        <v>387</v>
      </c>
      <c r="J178" s="71"/>
      <c r="K178" s="71" t="s">
        <v>387</v>
      </c>
    </row>
    <row r="179" spans="1:11" ht="13.25" customHeight="1" x14ac:dyDescent="0.15">
      <c r="A179" s="15" t="s">
        <v>4048</v>
      </c>
      <c r="B179" s="18" t="s">
        <v>361</v>
      </c>
      <c r="C179" s="293">
        <v>178</v>
      </c>
      <c r="D179" s="20" t="s">
        <v>404</v>
      </c>
      <c r="E179" s="20">
        <v>220</v>
      </c>
      <c r="F179" s="20" t="s">
        <v>393</v>
      </c>
      <c r="G179" s="21" t="s">
        <v>257</v>
      </c>
      <c r="H179" s="71" t="s">
        <v>387</v>
      </c>
      <c r="I179" s="71" t="s">
        <v>387</v>
      </c>
      <c r="J179" s="71"/>
      <c r="K179" s="71" t="s">
        <v>387</v>
      </c>
    </row>
    <row r="180" spans="1:11" ht="13.25" customHeight="1" x14ac:dyDescent="0.15">
      <c r="A180" s="15" t="s">
        <v>4052</v>
      </c>
      <c r="B180" s="18" t="s">
        <v>361</v>
      </c>
      <c r="C180" s="293">
        <v>179</v>
      </c>
      <c r="D180" s="20" t="s">
        <v>385</v>
      </c>
      <c r="E180" s="20">
        <v>200</v>
      </c>
      <c r="F180" s="20" t="s">
        <v>393</v>
      </c>
      <c r="G180" s="21" t="s">
        <v>257</v>
      </c>
      <c r="H180" s="71" t="s">
        <v>387</v>
      </c>
      <c r="I180" s="71" t="s">
        <v>387</v>
      </c>
      <c r="J180" s="71"/>
      <c r="K180" s="71" t="s">
        <v>387</v>
      </c>
    </row>
    <row r="181" spans="1:11" ht="13.25" customHeight="1" x14ac:dyDescent="0.15">
      <c r="A181" s="15" t="s">
        <v>4052</v>
      </c>
      <c r="B181" s="18" t="s">
        <v>361</v>
      </c>
      <c r="C181" s="293">
        <v>180</v>
      </c>
      <c r="D181" s="20" t="s">
        <v>385</v>
      </c>
      <c r="E181" s="20">
        <v>200</v>
      </c>
      <c r="F181" s="20" t="s">
        <v>393</v>
      </c>
      <c r="G181" s="21" t="s">
        <v>257</v>
      </c>
      <c r="H181" s="71" t="s">
        <v>387</v>
      </c>
      <c r="I181" s="71" t="s">
        <v>387</v>
      </c>
      <c r="J181" s="71"/>
      <c r="K181" s="71" t="s">
        <v>387</v>
      </c>
    </row>
    <row r="182" spans="1:11" ht="13.25" customHeight="1" x14ac:dyDescent="0.15">
      <c r="A182" s="15" t="s">
        <v>4054</v>
      </c>
      <c r="B182" s="18" t="s">
        <v>361</v>
      </c>
      <c r="C182" s="293">
        <v>181</v>
      </c>
      <c r="D182" s="20" t="s">
        <v>385</v>
      </c>
      <c r="E182" s="20">
        <v>220</v>
      </c>
      <c r="F182" s="20" t="s">
        <v>393</v>
      </c>
      <c r="G182" s="21" t="s">
        <v>257</v>
      </c>
      <c r="H182" s="71" t="s">
        <v>387</v>
      </c>
      <c r="I182" s="71" t="s">
        <v>387</v>
      </c>
      <c r="J182" s="71"/>
      <c r="K182" s="71" t="s">
        <v>387</v>
      </c>
    </row>
    <row r="183" spans="1:11" ht="13.25" customHeight="1" x14ac:dyDescent="0.15">
      <c r="A183" s="15" t="s">
        <v>4054</v>
      </c>
      <c r="B183" s="18" t="s">
        <v>361</v>
      </c>
      <c r="C183" s="293">
        <v>182</v>
      </c>
      <c r="D183" s="20" t="s">
        <v>385</v>
      </c>
      <c r="E183" s="20">
        <v>220</v>
      </c>
      <c r="F183" s="20" t="s">
        <v>393</v>
      </c>
      <c r="G183" s="21" t="s">
        <v>257</v>
      </c>
      <c r="H183" s="71" t="s">
        <v>387</v>
      </c>
      <c r="I183" s="71" t="s">
        <v>387</v>
      </c>
      <c r="J183" s="71"/>
      <c r="K183" s="71" t="s">
        <v>387</v>
      </c>
    </row>
    <row r="184" spans="1:11" ht="13.25" customHeight="1" x14ac:dyDescent="0.15">
      <c r="A184" s="15" t="s">
        <v>4055</v>
      </c>
      <c r="B184" s="18" t="s">
        <v>361</v>
      </c>
      <c r="C184" s="293">
        <v>183</v>
      </c>
      <c r="D184" s="20" t="s">
        <v>385</v>
      </c>
      <c r="E184" s="20">
        <v>200</v>
      </c>
      <c r="F184" s="20" t="s">
        <v>393</v>
      </c>
      <c r="G184" s="21" t="s">
        <v>257</v>
      </c>
      <c r="H184" s="71" t="s">
        <v>387</v>
      </c>
      <c r="I184" s="71" t="s">
        <v>387</v>
      </c>
      <c r="J184" s="71"/>
      <c r="K184" s="71" t="s">
        <v>387</v>
      </c>
    </row>
    <row r="185" spans="1:11" ht="13.25" customHeight="1" x14ac:dyDescent="0.15">
      <c r="A185" s="15" t="s">
        <v>4055</v>
      </c>
      <c r="B185" s="18" t="s">
        <v>361</v>
      </c>
      <c r="C185" s="293">
        <v>184</v>
      </c>
      <c r="D185" s="20" t="s">
        <v>385</v>
      </c>
      <c r="E185" s="20">
        <v>200</v>
      </c>
      <c r="F185" s="20" t="s">
        <v>393</v>
      </c>
      <c r="G185" s="21" t="s">
        <v>257</v>
      </c>
      <c r="H185" s="71" t="s">
        <v>387</v>
      </c>
      <c r="I185" s="71" t="s">
        <v>387</v>
      </c>
      <c r="J185" s="71"/>
      <c r="K185" s="71" t="s">
        <v>387</v>
      </c>
    </row>
    <row r="186" spans="1:11" ht="13.25" customHeight="1" x14ac:dyDescent="0.15">
      <c r="A186" s="15" t="s">
        <v>4058</v>
      </c>
      <c r="B186" s="18" t="s">
        <v>361</v>
      </c>
      <c r="C186" s="293">
        <v>185</v>
      </c>
      <c r="D186" s="20" t="s">
        <v>400</v>
      </c>
      <c r="E186" s="20">
        <v>210</v>
      </c>
      <c r="F186" s="20" t="s">
        <v>393</v>
      </c>
      <c r="G186" s="21" t="s">
        <v>257</v>
      </c>
      <c r="H186" s="71" t="s">
        <v>387</v>
      </c>
      <c r="I186" s="71" t="s">
        <v>387</v>
      </c>
      <c r="J186" s="71"/>
      <c r="K186" s="71" t="s">
        <v>387</v>
      </c>
    </row>
    <row r="187" spans="1:11" ht="13.25" customHeight="1" x14ac:dyDescent="0.15">
      <c r="A187" s="15" t="s">
        <v>4058</v>
      </c>
      <c r="B187" s="18" t="s">
        <v>361</v>
      </c>
      <c r="C187" s="293">
        <v>186</v>
      </c>
      <c r="D187" s="20" t="s">
        <v>400</v>
      </c>
      <c r="E187" s="20">
        <v>210</v>
      </c>
      <c r="F187" s="20" t="s">
        <v>393</v>
      </c>
      <c r="G187" s="21" t="s">
        <v>257</v>
      </c>
      <c r="H187" s="71" t="s">
        <v>387</v>
      </c>
      <c r="I187" s="71" t="s">
        <v>387</v>
      </c>
      <c r="J187" s="71"/>
      <c r="K187" s="71" t="s">
        <v>387</v>
      </c>
    </row>
    <row r="188" spans="1:11" ht="13.25" customHeight="1" x14ac:dyDescent="0.15">
      <c r="A188" s="15" t="s">
        <v>4059</v>
      </c>
      <c r="B188" s="18" t="s">
        <v>361</v>
      </c>
      <c r="C188" s="293">
        <v>187</v>
      </c>
      <c r="D188" s="20" t="s">
        <v>400</v>
      </c>
      <c r="E188" s="20">
        <v>200</v>
      </c>
      <c r="F188" s="20" t="s">
        <v>393</v>
      </c>
      <c r="G188" s="21" t="s">
        <v>257</v>
      </c>
      <c r="H188" s="71" t="s">
        <v>387</v>
      </c>
      <c r="I188" s="71" t="s">
        <v>387</v>
      </c>
      <c r="J188" s="71"/>
      <c r="K188" s="71" t="s">
        <v>387</v>
      </c>
    </row>
    <row r="189" spans="1:11" ht="13.25" customHeight="1" x14ac:dyDescent="0.15">
      <c r="A189" s="15" t="s">
        <v>4062</v>
      </c>
      <c r="B189" s="18" t="s">
        <v>361</v>
      </c>
      <c r="C189" s="293">
        <v>188</v>
      </c>
      <c r="D189" s="20" t="s">
        <v>858</v>
      </c>
      <c r="E189" s="20">
        <v>200</v>
      </c>
      <c r="F189" s="20" t="s">
        <v>393</v>
      </c>
      <c r="G189" s="21" t="s">
        <v>257</v>
      </c>
      <c r="H189" s="71" t="s">
        <v>387</v>
      </c>
      <c r="I189" s="71" t="s">
        <v>387</v>
      </c>
      <c r="J189" s="71"/>
      <c r="K189" s="71" t="s">
        <v>387</v>
      </c>
    </row>
    <row r="190" spans="1:11" ht="13.25" customHeight="1" x14ac:dyDescent="0.15">
      <c r="A190" s="15" t="s">
        <v>4062</v>
      </c>
      <c r="B190" s="18" t="s">
        <v>361</v>
      </c>
      <c r="C190" s="293">
        <v>189</v>
      </c>
      <c r="D190" s="20" t="s">
        <v>858</v>
      </c>
      <c r="E190" s="20">
        <v>200</v>
      </c>
      <c r="F190" s="20" t="s">
        <v>393</v>
      </c>
      <c r="G190" s="21" t="s">
        <v>257</v>
      </c>
      <c r="H190" s="71" t="s">
        <v>387</v>
      </c>
      <c r="I190" s="71" t="s">
        <v>387</v>
      </c>
      <c r="J190" s="71"/>
      <c r="K190" s="71" t="s">
        <v>387</v>
      </c>
    </row>
    <row r="191" spans="1:11" ht="13.25" customHeight="1" x14ac:dyDescent="0.15">
      <c r="A191" s="15" t="s">
        <v>4064</v>
      </c>
      <c r="B191" s="18" t="s">
        <v>361</v>
      </c>
      <c r="C191" s="293">
        <v>190</v>
      </c>
      <c r="D191" s="20" t="s">
        <v>858</v>
      </c>
      <c r="E191" s="20">
        <v>210</v>
      </c>
      <c r="F191" s="20" t="s">
        <v>393</v>
      </c>
      <c r="G191" s="21" t="s">
        <v>257</v>
      </c>
      <c r="H191" s="71" t="s">
        <v>387</v>
      </c>
      <c r="I191" s="71" t="s">
        <v>387</v>
      </c>
      <c r="J191" s="71"/>
      <c r="K191" s="71" t="s">
        <v>387</v>
      </c>
    </row>
    <row r="192" spans="1:11" ht="13.25" customHeight="1" x14ac:dyDescent="0.15">
      <c r="A192" s="15" t="s">
        <v>4099</v>
      </c>
      <c r="B192" s="18" t="s">
        <v>361</v>
      </c>
      <c r="C192" s="293">
        <v>191</v>
      </c>
      <c r="D192" s="20" t="s">
        <v>149</v>
      </c>
      <c r="E192" s="20">
        <v>230</v>
      </c>
      <c r="F192" s="20" t="s">
        <v>393</v>
      </c>
      <c r="G192" s="21" t="s">
        <v>257</v>
      </c>
      <c r="H192" s="71" t="s">
        <v>387</v>
      </c>
      <c r="I192" s="71" t="s">
        <v>387</v>
      </c>
      <c r="J192" s="71"/>
      <c r="K192" s="71" t="s">
        <v>387</v>
      </c>
    </row>
    <row r="193" spans="1:11" ht="13.25" customHeight="1" x14ac:dyDescent="0.15">
      <c r="A193" s="15" t="s">
        <v>4099</v>
      </c>
      <c r="B193" s="18" t="s">
        <v>361</v>
      </c>
      <c r="C193" s="293">
        <v>192</v>
      </c>
      <c r="D193" s="20" t="s">
        <v>149</v>
      </c>
      <c r="E193" s="20">
        <v>230</v>
      </c>
      <c r="F193" s="20" t="s">
        <v>393</v>
      </c>
      <c r="G193" s="21" t="s">
        <v>257</v>
      </c>
      <c r="H193" s="71" t="s">
        <v>387</v>
      </c>
      <c r="I193" s="71" t="s">
        <v>387</v>
      </c>
      <c r="J193" s="71"/>
      <c r="K193" s="71" t="s">
        <v>387</v>
      </c>
    </row>
    <row r="194" spans="1:11" ht="13.25" customHeight="1" x14ac:dyDescent="0.15">
      <c r="A194" s="15" t="s">
        <v>4066</v>
      </c>
      <c r="B194" s="18" t="s">
        <v>361</v>
      </c>
      <c r="C194" s="293">
        <v>193</v>
      </c>
      <c r="D194" s="20" t="s">
        <v>149</v>
      </c>
      <c r="E194" s="20">
        <v>210</v>
      </c>
      <c r="F194" s="20" t="s">
        <v>393</v>
      </c>
      <c r="G194" s="21" t="s">
        <v>257</v>
      </c>
      <c r="H194" s="71" t="s">
        <v>387</v>
      </c>
      <c r="I194" s="71" t="s">
        <v>387</v>
      </c>
      <c r="J194" s="71"/>
      <c r="K194" s="71" t="s">
        <v>387</v>
      </c>
    </row>
    <row r="195" spans="1:11" ht="13.25" customHeight="1" x14ac:dyDescent="0.15">
      <c r="A195" s="15" t="s">
        <v>4066</v>
      </c>
      <c r="B195" s="18" t="s">
        <v>361</v>
      </c>
      <c r="C195" s="293">
        <v>194</v>
      </c>
      <c r="D195" s="20" t="s">
        <v>149</v>
      </c>
      <c r="E195" s="20">
        <v>210</v>
      </c>
      <c r="F195" s="20" t="s">
        <v>393</v>
      </c>
      <c r="G195" s="21" t="s">
        <v>257</v>
      </c>
      <c r="H195" s="71" t="s">
        <v>387</v>
      </c>
      <c r="I195" s="71" t="s">
        <v>387</v>
      </c>
      <c r="J195" s="71"/>
      <c r="K195" s="71" t="s">
        <v>387</v>
      </c>
    </row>
    <row r="196" spans="1:11" ht="13.25" customHeight="1" x14ac:dyDescent="0.15">
      <c r="A196" s="15" t="s">
        <v>4068</v>
      </c>
      <c r="B196" s="18" t="s">
        <v>361</v>
      </c>
      <c r="C196" s="293">
        <v>195</v>
      </c>
      <c r="D196" s="20" t="s">
        <v>149</v>
      </c>
      <c r="E196" s="20">
        <v>200</v>
      </c>
      <c r="F196" s="20" t="s">
        <v>393</v>
      </c>
      <c r="G196" s="21" t="s">
        <v>257</v>
      </c>
      <c r="H196" s="71" t="s">
        <v>387</v>
      </c>
      <c r="I196" s="71" t="s">
        <v>387</v>
      </c>
      <c r="J196" s="71"/>
      <c r="K196" s="71" t="s">
        <v>387</v>
      </c>
    </row>
    <row r="197" spans="1:11" ht="13.25" customHeight="1" x14ac:dyDescent="0.15">
      <c r="A197" s="15" t="s">
        <v>4068</v>
      </c>
      <c r="B197" s="18" t="s">
        <v>361</v>
      </c>
      <c r="C197" s="293">
        <v>196</v>
      </c>
      <c r="D197" s="20" t="s">
        <v>149</v>
      </c>
      <c r="E197" s="20">
        <v>200</v>
      </c>
      <c r="F197" s="20" t="s">
        <v>393</v>
      </c>
      <c r="G197" s="21" t="s">
        <v>257</v>
      </c>
      <c r="H197" s="71" t="s">
        <v>387</v>
      </c>
      <c r="I197" s="71" t="s">
        <v>387</v>
      </c>
      <c r="J197" s="71"/>
      <c r="K197" s="71" t="s">
        <v>387</v>
      </c>
    </row>
    <row r="198" spans="1:11" ht="13.25" customHeight="1" x14ac:dyDescent="0.15">
      <c r="A198" s="15" t="s">
        <v>4069</v>
      </c>
      <c r="B198" s="18" t="s">
        <v>361</v>
      </c>
      <c r="C198" s="293">
        <v>197</v>
      </c>
      <c r="D198" s="20" t="s">
        <v>149</v>
      </c>
      <c r="E198" s="20">
        <v>220</v>
      </c>
      <c r="F198" s="20" t="s">
        <v>393</v>
      </c>
      <c r="G198" s="21" t="s">
        <v>257</v>
      </c>
      <c r="H198" s="71" t="s">
        <v>387</v>
      </c>
      <c r="I198" s="71" t="s">
        <v>387</v>
      </c>
      <c r="J198" s="71"/>
      <c r="K198" s="71" t="s">
        <v>387</v>
      </c>
    </row>
    <row r="199" spans="1:11" ht="13.25" customHeight="1" x14ac:dyDescent="0.15">
      <c r="A199" s="15" t="s">
        <v>4069</v>
      </c>
      <c r="B199" s="18" t="s">
        <v>361</v>
      </c>
      <c r="C199" s="293">
        <v>198</v>
      </c>
      <c r="D199" s="20" t="s">
        <v>149</v>
      </c>
      <c r="E199" s="20">
        <v>220</v>
      </c>
      <c r="F199" s="20" t="s">
        <v>393</v>
      </c>
      <c r="G199" s="21" t="s">
        <v>257</v>
      </c>
      <c r="H199" s="71" t="s">
        <v>387</v>
      </c>
      <c r="I199" s="71" t="s">
        <v>387</v>
      </c>
      <c r="J199" s="71"/>
      <c r="K199" s="71" t="s">
        <v>387</v>
      </c>
    </row>
    <row r="200" spans="1:11" ht="13.25" customHeight="1" x14ac:dyDescent="0.15">
      <c r="A200" s="15" t="s">
        <v>4072</v>
      </c>
      <c r="B200" s="18" t="s">
        <v>361</v>
      </c>
      <c r="C200" s="293">
        <v>199</v>
      </c>
      <c r="D200" s="20" t="s">
        <v>469</v>
      </c>
      <c r="E200" s="20"/>
      <c r="F200" s="20" t="s">
        <v>1069</v>
      </c>
      <c r="G200" s="21" t="s">
        <v>257</v>
      </c>
      <c r="H200" s="71" t="s">
        <v>387</v>
      </c>
      <c r="I200" s="71" t="s">
        <v>387</v>
      </c>
      <c r="J200" s="71"/>
      <c r="K200" s="71" t="s">
        <v>387</v>
      </c>
    </row>
    <row r="201" spans="1:11" ht="13.25" customHeight="1" x14ac:dyDescent="0.15">
      <c r="A201" s="15" t="s">
        <v>1070</v>
      </c>
      <c r="B201" s="18" t="s">
        <v>361</v>
      </c>
      <c r="C201" s="293">
        <v>200</v>
      </c>
      <c r="D201" s="20" t="s">
        <v>469</v>
      </c>
      <c r="E201" s="20"/>
      <c r="F201" s="20" t="s">
        <v>1069</v>
      </c>
      <c r="G201" s="21" t="s">
        <v>257</v>
      </c>
      <c r="H201" s="71" t="s">
        <v>387</v>
      </c>
      <c r="I201" s="71" t="s">
        <v>387</v>
      </c>
      <c r="J201" s="71"/>
      <c r="K201" s="71" t="s">
        <v>387</v>
      </c>
    </row>
    <row r="202" spans="1:11" ht="13.25" customHeight="1" x14ac:dyDescent="0.15">
      <c r="A202" s="15" t="s">
        <v>4079</v>
      </c>
      <c r="B202" s="18" t="s">
        <v>361</v>
      </c>
      <c r="C202" s="293">
        <v>201</v>
      </c>
      <c r="D202" s="20" t="s">
        <v>469</v>
      </c>
      <c r="E202" s="20"/>
      <c r="F202" s="20" t="s">
        <v>1069</v>
      </c>
      <c r="G202" s="21" t="s">
        <v>257</v>
      </c>
      <c r="H202" s="71" t="s">
        <v>387</v>
      </c>
      <c r="I202" s="71" t="s">
        <v>387</v>
      </c>
      <c r="J202" s="71"/>
      <c r="K202" s="71" t="s">
        <v>387</v>
      </c>
    </row>
    <row r="203" spans="1:11" ht="13.25" customHeight="1" x14ac:dyDescent="0.15">
      <c r="A203" s="15" t="s">
        <v>4082</v>
      </c>
      <c r="B203" s="18" t="s">
        <v>361</v>
      </c>
      <c r="C203" s="293">
        <v>202</v>
      </c>
      <c r="D203" s="20" t="s">
        <v>469</v>
      </c>
      <c r="E203" s="20"/>
      <c r="F203" s="20" t="s">
        <v>1069</v>
      </c>
      <c r="G203" s="21" t="s">
        <v>257</v>
      </c>
      <c r="H203" s="71" t="s">
        <v>387</v>
      </c>
      <c r="I203" s="71" t="s">
        <v>387</v>
      </c>
      <c r="J203" s="71"/>
      <c r="K203" s="71" t="s">
        <v>387</v>
      </c>
    </row>
    <row r="204" spans="1:11" ht="13.25" customHeight="1" x14ac:dyDescent="0.15">
      <c r="A204" s="15" t="s">
        <v>4094</v>
      </c>
      <c r="B204" s="18" t="s">
        <v>361</v>
      </c>
      <c r="C204" s="293">
        <v>203</v>
      </c>
      <c r="D204" s="20" t="s">
        <v>469</v>
      </c>
      <c r="E204" s="20"/>
      <c r="F204" s="20" t="s">
        <v>1069</v>
      </c>
      <c r="G204" s="21" t="s">
        <v>257</v>
      </c>
      <c r="H204" s="71" t="s">
        <v>387</v>
      </c>
      <c r="I204" s="71" t="s">
        <v>387</v>
      </c>
      <c r="J204" s="71"/>
      <c r="K204" s="71" t="s">
        <v>387</v>
      </c>
    </row>
    <row r="205" spans="1:11" ht="13.25" customHeight="1" x14ac:dyDescent="0.15">
      <c r="A205" s="15" t="s">
        <v>4035</v>
      </c>
      <c r="B205" s="18" t="s">
        <v>361</v>
      </c>
      <c r="C205" s="293">
        <v>204</v>
      </c>
      <c r="D205" s="20" t="s">
        <v>407</v>
      </c>
      <c r="E205" s="20">
        <v>310</v>
      </c>
      <c r="F205" s="20" t="s">
        <v>3519</v>
      </c>
      <c r="G205" s="21" t="s">
        <v>260</v>
      </c>
      <c r="H205" s="71" t="s">
        <v>387</v>
      </c>
      <c r="I205" s="71" t="s">
        <v>387</v>
      </c>
      <c r="J205" s="71"/>
      <c r="K205" s="71" t="s">
        <v>387</v>
      </c>
    </row>
    <row r="206" spans="1:11" ht="13.25" customHeight="1" x14ac:dyDescent="0.15">
      <c r="A206" s="15" t="s">
        <v>4035</v>
      </c>
      <c r="B206" s="18" t="s">
        <v>361</v>
      </c>
      <c r="C206" s="293">
        <v>205</v>
      </c>
      <c r="D206" s="20" t="s">
        <v>407</v>
      </c>
      <c r="E206" s="20">
        <v>310</v>
      </c>
      <c r="F206" s="20" t="s">
        <v>3519</v>
      </c>
      <c r="G206" s="21" t="s">
        <v>260</v>
      </c>
      <c r="H206" s="71" t="s">
        <v>387</v>
      </c>
      <c r="I206" s="71" t="s">
        <v>387</v>
      </c>
      <c r="J206" s="71"/>
      <c r="K206" s="71" t="s">
        <v>387</v>
      </c>
    </row>
    <row r="207" spans="1:11" ht="13.25" customHeight="1" x14ac:dyDescent="0.15">
      <c r="A207" s="15" t="s">
        <v>4037</v>
      </c>
      <c r="B207" s="18" t="s">
        <v>361</v>
      </c>
      <c r="C207" s="293">
        <v>206</v>
      </c>
      <c r="D207" s="20" t="s">
        <v>407</v>
      </c>
      <c r="E207" s="20">
        <v>320</v>
      </c>
      <c r="F207" s="20" t="s">
        <v>3519</v>
      </c>
      <c r="G207" s="21" t="s">
        <v>260</v>
      </c>
      <c r="H207" s="71" t="s">
        <v>387</v>
      </c>
      <c r="I207" s="71" t="s">
        <v>387</v>
      </c>
      <c r="J207" s="71"/>
      <c r="K207" s="71" t="s">
        <v>387</v>
      </c>
    </row>
    <row r="208" spans="1:11" ht="13.25" customHeight="1" x14ac:dyDescent="0.15">
      <c r="A208" s="15" t="s">
        <v>4041</v>
      </c>
      <c r="B208" s="18" t="s">
        <v>361</v>
      </c>
      <c r="C208" s="293">
        <v>207</v>
      </c>
      <c r="D208" s="20" t="s">
        <v>389</v>
      </c>
      <c r="E208" s="20">
        <v>330</v>
      </c>
      <c r="F208" s="20" t="s">
        <v>3519</v>
      </c>
      <c r="G208" s="21" t="s">
        <v>260</v>
      </c>
      <c r="H208" s="71" t="s">
        <v>387</v>
      </c>
      <c r="I208" s="71" t="s">
        <v>387</v>
      </c>
      <c r="J208" s="71"/>
      <c r="K208" s="71" t="s">
        <v>387</v>
      </c>
    </row>
    <row r="209" spans="1:11" ht="13.25" customHeight="1" x14ac:dyDescent="0.15">
      <c r="A209" s="15" t="s">
        <v>4045</v>
      </c>
      <c r="B209" s="18" t="s">
        <v>361</v>
      </c>
      <c r="C209" s="293">
        <v>208</v>
      </c>
      <c r="D209" s="20" t="s">
        <v>389</v>
      </c>
      <c r="E209" s="20">
        <v>310</v>
      </c>
      <c r="F209" s="20" t="s">
        <v>3519</v>
      </c>
      <c r="G209" s="21" t="s">
        <v>260</v>
      </c>
      <c r="H209" s="71" t="s">
        <v>387</v>
      </c>
      <c r="I209" s="71" t="s">
        <v>387</v>
      </c>
      <c r="J209" s="71"/>
      <c r="K209" s="71" t="s">
        <v>387</v>
      </c>
    </row>
    <row r="210" spans="1:11" ht="13.25" customHeight="1" x14ac:dyDescent="0.15">
      <c r="A210" s="15" t="s">
        <v>4045</v>
      </c>
      <c r="B210" s="18" t="s">
        <v>361</v>
      </c>
      <c r="C210" s="293">
        <v>209</v>
      </c>
      <c r="D210" s="20" t="s">
        <v>389</v>
      </c>
      <c r="E210" s="20">
        <v>310</v>
      </c>
      <c r="F210" s="20" t="s">
        <v>3519</v>
      </c>
      <c r="G210" s="21" t="s">
        <v>260</v>
      </c>
      <c r="H210" s="71" t="s">
        <v>387</v>
      </c>
      <c r="I210" s="71" t="s">
        <v>387</v>
      </c>
      <c r="J210" s="71"/>
      <c r="K210" s="71" t="s">
        <v>387</v>
      </c>
    </row>
    <row r="211" spans="1:11" ht="13.25" customHeight="1" x14ac:dyDescent="0.15">
      <c r="A211" s="15" t="s">
        <v>4049</v>
      </c>
      <c r="B211" s="18" t="s">
        <v>361</v>
      </c>
      <c r="C211" s="293">
        <v>210</v>
      </c>
      <c r="D211" s="20" t="s">
        <v>404</v>
      </c>
      <c r="E211" s="20">
        <v>330</v>
      </c>
      <c r="F211" s="20" t="s">
        <v>3519</v>
      </c>
      <c r="G211" s="21" t="s">
        <v>260</v>
      </c>
      <c r="H211" s="71" t="s">
        <v>387</v>
      </c>
      <c r="I211" s="71" t="s">
        <v>387</v>
      </c>
      <c r="J211" s="71"/>
      <c r="K211" s="71" t="s">
        <v>387</v>
      </c>
    </row>
    <row r="212" spans="1:11" ht="13.25" customHeight="1" x14ac:dyDescent="0.15">
      <c r="A212" s="15" t="s">
        <v>4056</v>
      </c>
      <c r="B212" s="18" t="s">
        <v>361</v>
      </c>
      <c r="C212" s="293">
        <v>211</v>
      </c>
      <c r="D212" s="20" t="s">
        <v>385</v>
      </c>
      <c r="E212" s="20">
        <v>310</v>
      </c>
      <c r="F212" s="20" t="s">
        <v>3519</v>
      </c>
      <c r="G212" s="21" t="s">
        <v>260</v>
      </c>
      <c r="H212" s="71" t="s">
        <v>387</v>
      </c>
      <c r="I212" s="71" t="s">
        <v>387</v>
      </c>
      <c r="J212" s="71"/>
      <c r="K212" s="71" t="s">
        <v>387</v>
      </c>
    </row>
    <row r="213" spans="1:11" ht="13.25" customHeight="1" x14ac:dyDescent="0.15">
      <c r="A213" s="15" t="s">
        <v>4056</v>
      </c>
      <c r="B213" s="18" t="s">
        <v>361</v>
      </c>
      <c r="C213" s="293">
        <v>212</v>
      </c>
      <c r="D213" s="20" t="s">
        <v>385</v>
      </c>
      <c r="E213" s="20">
        <v>310</v>
      </c>
      <c r="F213" s="20" t="s">
        <v>3519</v>
      </c>
      <c r="G213" s="21" t="s">
        <v>260</v>
      </c>
      <c r="H213" s="71" t="s">
        <v>387</v>
      </c>
      <c r="I213" s="71" t="s">
        <v>387</v>
      </c>
      <c r="J213" s="71"/>
      <c r="K213" s="71" t="s">
        <v>387</v>
      </c>
    </row>
    <row r="214" spans="1:11" ht="13.25" customHeight="1" x14ac:dyDescent="0.15">
      <c r="A214" s="15" t="s">
        <v>4060</v>
      </c>
      <c r="B214" s="18" t="s">
        <v>361</v>
      </c>
      <c r="C214" s="293">
        <v>213</v>
      </c>
      <c r="D214" s="20" t="s">
        <v>400</v>
      </c>
      <c r="E214" s="20">
        <v>320</v>
      </c>
      <c r="F214" s="20" t="s">
        <v>3519</v>
      </c>
      <c r="G214" s="21" t="s">
        <v>260</v>
      </c>
      <c r="H214" s="71" t="s">
        <v>387</v>
      </c>
      <c r="I214" s="71" t="s">
        <v>387</v>
      </c>
      <c r="J214" s="71"/>
      <c r="K214" s="71" t="s">
        <v>387</v>
      </c>
    </row>
    <row r="215" spans="1:11" ht="13.25" customHeight="1" x14ac:dyDescent="0.15">
      <c r="A215" s="15" t="s">
        <v>4063</v>
      </c>
      <c r="B215" s="18" t="s">
        <v>361</v>
      </c>
      <c r="C215" s="293">
        <v>214</v>
      </c>
      <c r="D215" s="20" t="s">
        <v>858</v>
      </c>
      <c r="E215" s="20">
        <v>310</v>
      </c>
      <c r="F215" s="20" t="s">
        <v>3519</v>
      </c>
      <c r="G215" s="21" t="s">
        <v>260</v>
      </c>
      <c r="H215" s="71" t="s">
        <v>387</v>
      </c>
      <c r="I215" s="71" t="s">
        <v>387</v>
      </c>
      <c r="J215" s="71"/>
      <c r="K215" s="71" t="s">
        <v>387</v>
      </c>
    </row>
    <row r="216" spans="1:11" ht="13.25" customHeight="1" x14ac:dyDescent="0.15">
      <c r="A216" s="15" t="s">
        <v>4063</v>
      </c>
      <c r="B216" s="18" t="s">
        <v>361</v>
      </c>
      <c r="C216" s="293">
        <v>215</v>
      </c>
      <c r="D216" s="20" t="s">
        <v>858</v>
      </c>
      <c r="E216" s="20">
        <v>310</v>
      </c>
      <c r="F216" s="20" t="s">
        <v>3519</v>
      </c>
      <c r="G216" s="21" t="s">
        <v>260</v>
      </c>
      <c r="H216" s="71" t="s">
        <v>387</v>
      </c>
      <c r="I216" s="71" t="s">
        <v>387</v>
      </c>
      <c r="J216" s="71"/>
      <c r="K216" s="71" t="s">
        <v>387</v>
      </c>
    </row>
    <row r="217" spans="1:11" ht="13.25" customHeight="1" x14ac:dyDescent="0.15">
      <c r="A217" s="15" t="s">
        <v>4065</v>
      </c>
      <c r="B217" s="18" t="s">
        <v>361</v>
      </c>
      <c r="C217" s="293">
        <v>216</v>
      </c>
      <c r="D217" s="20" t="s">
        <v>858</v>
      </c>
      <c r="E217" s="20">
        <v>330</v>
      </c>
      <c r="F217" s="20" t="s">
        <v>3519</v>
      </c>
      <c r="G217" s="21" t="s">
        <v>260</v>
      </c>
      <c r="H217" s="71" t="s">
        <v>387</v>
      </c>
      <c r="I217" s="71" t="s">
        <v>387</v>
      </c>
      <c r="J217" s="71"/>
      <c r="K217" s="71" t="s">
        <v>387</v>
      </c>
    </row>
    <row r="218" spans="1:11" ht="13.25" customHeight="1" x14ac:dyDescent="0.15">
      <c r="A218" s="15" t="s">
        <v>4067</v>
      </c>
      <c r="B218" s="18" t="s">
        <v>361</v>
      </c>
      <c r="C218" s="293">
        <v>217</v>
      </c>
      <c r="D218" s="20" t="s">
        <v>149</v>
      </c>
      <c r="E218" s="20">
        <v>320</v>
      </c>
      <c r="F218" s="20" t="s">
        <v>3519</v>
      </c>
      <c r="G218" s="21" t="s">
        <v>260</v>
      </c>
      <c r="H218" s="71" t="s">
        <v>387</v>
      </c>
      <c r="I218" s="71" t="s">
        <v>387</v>
      </c>
      <c r="J218" s="71"/>
      <c r="K218" s="71" t="s">
        <v>387</v>
      </c>
    </row>
    <row r="219" spans="1:11" ht="13.25" customHeight="1" x14ac:dyDescent="0.15">
      <c r="A219" s="15" t="s">
        <v>4067</v>
      </c>
      <c r="B219" s="18" t="s">
        <v>361</v>
      </c>
      <c r="C219" s="293">
        <v>218</v>
      </c>
      <c r="D219" s="20" t="s">
        <v>149</v>
      </c>
      <c r="E219" s="20">
        <v>320</v>
      </c>
      <c r="F219" s="20" t="s">
        <v>3519</v>
      </c>
      <c r="G219" s="21" t="s">
        <v>260</v>
      </c>
      <c r="H219" s="71" t="s">
        <v>387</v>
      </c>
      <c r="I219" s="71" t="s">
        <v>387</v>
      </c>
      <c r="J219" s="71"/>
      <c r="K219" s="71" t="s">
        <v>387</v>
      </c>
    </row>
    <row r="220" spans="1:11" ht="13.25" customHeight="1" x14ac:dyDescent="0.15">
      <c r="A220" s="15" t="s">
        <v>4070</v>
      </c>
      <c r="B220" s="18" t="s">
        <v>361</v>
      </c>
      <c r="C220" s="293">
        <v>219</v>
      </c>
      <c r="D220" s="20" t="s">
        <v>149</v>
      </c>
      <c r="E220" s="20">
        <v>330</v>
      </c>
      <c r="F220" s="20" t="s">
        <v>3519</v>
      </c>
      <c r="G220" s="21" t="s">
        <v>260</v>
      </c>
      <c r="H220" s="71" t="s">
        <v>387</v>
      </c>
      <c r="I220" s="71" t="s">
        <v>387</v>
      </c>
      <c r="J220" s="71"/>
      <c r="K220" s="71" t="s">
        <v>387</v>
      </c>
    </row>
    <row r="221" spans="1:11" ht="13.25" customHeight="1" x14ac:dyDescent="0.15">
      <c r="A221" s="15" t="s">
        <v>4070</v>
      </c>
      <c r="B221" s="18" t="s">
        <v>361</v>
      </c>
      <c r="C221" s="293">
        <v>220</v>
      </c>
      <c r="D221" s="20" t="s">
        <v>149</v>
      </c>
      <c r="E221" s="20">
        <v>330</v>
      </c>
      <c r="F221" s="20" t="s">
        <v>3519</v>
      </c>
      <c r="G221" s="21" t="s">
        <v>260</v>
      </c>
      <c r="H221" s="71" t="s">
        <v>387</v>
      </c>
      <c r="I221" s="71" t="s">
        <v>387</v>
      </c>
      <c r="J221" s="71"/>
      <c r="K221" s="71" t="s">
        <v>387</v>
      </c>
    </row>
    <row r="222" spans="1:11" ht="13.25" customHeight="1" x14ac:dyDescent="0.15">
      <c r="A222" s="15" t="s">
        <v>4072</v>
      </c>
      <c r="B222" s="18" t="s">
        <v>361</v>
      </c>
      <c r="C222" s="293">
        <v>221</v>
      </c>
      <c r="D222" s="20" t="s">
        <v>469</v>
      </c>
      <c r="E222" s="20"/>
      <c r="F222" s="20" t="s">
        <v>1069</v>
      </c>
      <c r="G222" s="21" t="s">
        <v>260</v>
      </c>
      <c r="H222" s="71" t="s">
        <v>387</v>
      </c>
      <c r="I222" s="71" t="s">
        <v>387</v>
      </c>
      <c r="J222" s="71"/>
      <c r="K222" s="71" t="s">
        <v>387</v>
      </c>
    </row>
    <row r="223" spans="1:11" ht="13.25" customHeight="1" x14ac:dyDescent="0.15">
      <c r="A223" s="15" t="s">
        <v>1070</v>
      </c>
      <c r="B223" s="18" t="s">
        <v>361</v>
      </c>
      <c r="C223" s="293">
        <v>222</v>
      </c>
      <c r="D223" s="20" t="s">
        <v>469</v>
      </c>
      <c r="E223" s="20"/>
      <c r="F223" s="20" t="s">
        <v>1069</v>
      </c>
      <c r="G223" s="21" t="s">
        <v>260</v>
      </c>
      <c r="H223" s="71" t="s">
        <v>387</v>
      </c>
      <c r="I223" s="71" t="s">
        <v>387</v>
      </c>
      <c r="J223" s="71"/>
      <c r="K223" s="71" t="s">
        <v>387</v>
      </c>
    </row>
    <row r="224" spans="1:11" ht="13.25" customHeight="1" x14ac:dyDescent="0.15">
      <c r="A224" s="15" t="s">
        <v>4079</v>
      </c>
      <c r="B224" s="18" t="s">
        <v>361</v>
      </c>
      <c r="C224" s="293">
        <v>223</v>
      </c>
      <c r="D224" s="20" t="s">
        <v>469</v>
      </c>
      <c r="E224" s="20"/>
      <c r="F224" s="20" t="s">
        <v>1069</v>
      </c>
      <c r="G224" s="21" t="s">
        <v>260</v>
      </c>
      <c r="H224" s="71" t="s">
        <v>387</v>
      </c>
      <c r="I224" s="71" t="s">
        <v>387</v>
      </c>
      <c r="J224" s="71"/>
      <c r="K224" s="71" t="s">
        <v>387</v>
      </c>
    </row>
    <row r="225" spans="1:11" ht="13.25" customHeight="1" x14ac:dyDescent="0.15">
      <c r="A225" s="15" t="s">
        <v>4082</v>
      </c>
      <c r="B225" s="18" t="s">
        <v>361</v>
      </c>
      <c r="C225" s="293">
        <v>224</v>
      </c>
      <c r="D225" s="20" t="s">
        <v>469</v>
      </c>
      <c r="E225" s="20"/>
      <c r="F225" s="20" t="s">
        <v>1069</v>
      </c>
      <c r="G225" s="21" t="s">
        <v>260</v>
      </c>
      <c r="H225" s="71" t="s">
        <v>387</v>
      </c>
      <c r="I225" s="71" t="s">
        <v>387</v>
      </c>
      <c r="J225" s="71"/>
      <c r="K225" s="71" t="s">
        <v>387</v>
      </c>
    </row>
    <row r="226" spans="1:11" ht="13.25" customHeight="1" x14ac:dyDescent="0.15">
      <c r="A226" s="15" t="s">
        <v>4094</v>
      </c>
      <c r="B226" s="18" t="s">
        <v>361</v>
      </c>
      <c r="C226" s="293">
        <v>225</v>
      </c>
      <c r="D226" s="20" t="s">
        <v>469</v>
      </c>
      <c r="E226" s="20"/>
      <c r="F226" s="20" t="s">
        <v>1069</v>
      </c>
      <c r="G226" s="21" t="s">
        <v>260</v>
      </c>
      <c r="H226" s="71" t="s">
        <v>387</v>
      </c>
      <c r="I226" s="71" t="s">
        <v>387</v>
      </c>
      <c r="J226" s="71"/>
      <c r="K226" s="71" t="s">
        <v>387</v>
      </c>
    </row>
    <row r="227" spans="1:11" ht="13.25" customHeight="1" x14ac:dyDescent="0.15">
      <c r="A227" s="15" t="s">
        <v>1944</v>
      </c>
      <c r="B227" s="18" t="s">
        <v>361</v>
      </c>
      <c r="C227" s="293">
        <v>226</v>
      </c>
      <c r="D227" s="20" t="s">
        <v>389</v>
      </c>
      <c r="E227" s="20">
        <v>90</v>
      </c>
      <c r="F227" s="20" t="s">
        <v>398</v>
      </c>
      <c r="G227" s="21" t="s">
        <v>260</v>
      </c>
      <c r="H227" s="71" t="s">
        <v>387</v>
      </c>
      <c r="I227" s="71" t="s">
        <v>387</v>
      </c>
      <c r="J227" s="71"/>
      <c r="K227" s="71" t="s">
        <v>387</v>
      </c>
    </row>
    <row r="228" spans="1:11" ht="13.25" customHeight="1" x14ac:dyDescent="0.15">
      <c r="A228" s="15" t="s">
        <v>3523</v>
      </c>
      <c r="B228" s="18" t="s">
        <v>361</v>
      </c>
      <c r="C228" s="293">
        <v>227</v>
      </c>
      <c r="D228" s="20" t="s">
        <v>389</v>
      </c>
      <c r="E228" s="20">
        <v>150</v>
      </c>
      <c r="F228" s="20" t="s">
        <v>386</v>
      </c>
      <c r="G228" s="21" t="s">
        <v>260</v>
      </c>
      <c r="H228" s="71" t="s">
        <v>387</v>
      </c>
      <c r="I228" s="71" t="s">
        <v>387</v>
      </c>
      <c r="J228" s="71"/>
      <c r="K228" s="71" t="s">
        <v>387</v>
      </c>
    </row>
    <row r="229" spans="1:11" ht="13.25" customHeight="1" x14ac:dyDescent="0.15">
      <c r="A229" s="15" t="s">
        <v>1911</v>
      </c>
      <c r="B229" s="18" t="s">
        <v>361</v>
      </c>
      <c r="C229" s="293">
        <v>228</v>
      </c>
      <c r="D229" s="20" t="s">
        <v>385</v>
      </c>
      <c r="E229" s="20">
        <v>120</v>
      </c>
      <c r="F229" s="20" t="s">
        <v>393</v>
      </c>
      <c r="G229" s="21" t="s">
        <v>260</v>
      </c>
      <c r="H229" s="71" t="s">
        <v>387</v>
      </c>
      <c r="I229" s="71" t="s">
        <v>387</v>
      </c>
      <c r="J229" s="71"/>
      <c r="K229" s="71" t="s">
        <v>387</v>
      </c>
    </row>
    <row r="230" spans="1:11" ht="13.25" customHeight="1" x14ac:dyDescent="0.15">
      <c r="A230" s="15" t="s">
        <v>4073</v>
      </c>
      <c r="B230" s="18" t="s">
        <v>361</v>
      </c>
      <c r="C230" s="293">
        <v>229</v>
      </c>
      <c r="D230" s="20" t="s">
        <v>469</v>
      </c>
      <c r="E230" s="20"/>
      <c r="F230" s="20" t="s">
        <v>1542</v>
      </c>
      <c r="G230" s="21" t="s">
        <v>260</v>
      </c>
      <c r="H230" s="71" t="s">
        <v>387</v>
      </c>
      <c r="I230" s="71" t="s">
        <v>387</v>
      </c>
      <c r="J230" s="71"/>
      <c r="K230" s="71" t="s">
        <v>387</v>
      </c>
    </row>
    <row r="231" spans="1:11" ht="13.25" customHeight="1" x14ac:dyDescent="0.15">
      <c r="A231" s="15" t="s">
        <v>4074</v>
      </c>
      <c r="B231" s="18" t="s">
        <v>361</v>
      </c>
      <c r="C231" s="293">
        <v>230</v>
      </c>
      <c r="D231" s="20" t="s">
        <v>469</v>
      </c>
      <c r="E231" s="20"/>
      <c r="F231" s="20" t="s">
        <v>721</v>
      </c>
      <c r="G231" s="21" t="s">
        <v>260</v>
      </c>
      <c r="H231" s="71" t="s">
        <v>387</v>
      </c>
      <c r="I231" s="71" t="s">
        <v>387</v>
      </c>
      <c r="J231" s="71"/>
      <c r="K231" s="71" t="s">
        <v>387</v>
      </c>
    </row>
    <row r="232" spans="1:11" ht="13.25" customHeight="1" x14ac:dyDescent="0.15">
      <c r="A232" s="15" t="s">
        <v>4078</v>
      </c>
      <c r="B232" s="18" t="s">
        <v>361</v>
      </c>
      <c r="C232" s="293">
        <v>231</v>
      </c>
      <c r="D232" s="20" t="s">
        <v>469</v>
      </c>
      <c r="E232" s="20"/>
      <c r="F232" s="20" t="s">
        <v>1542</v>
      </c>
      <c r="G232" s="21" t="s">
        <v>260</v>
      </c>
      <c r="H232" s="71" t="s">
        <v>387</v>
      </c>
      <c r="I232" s="71" t="s">
        <v>387</v>
      </c>
      <c r="J232" s="71"/>
      <c r="K232" s="71" t="s">
        <v>387</v>
      </c>
    </row>
    <row r="233" spans="1:11" ht="13.25" customHeight="1" x14ac:dyDescent="0.15">
      <c r="A233" s="15" t="s">
        <v>4091</v>
      </c>
      <c r="B233" s="18" t="s">
        <v>361</v>
      </c>
      <c r="C233" s="293">
        <v>232</v>
      </c>
      <c r="D233" s="20" t="s">
        <v>469</v>
      </c>
      <c r="E233" s="20"/>
      <c r="F233" s="20" t="s">
        <v>721</v>
      </c>
      <c r="G233" s="21" t="s">
        <v>260</v>
      </c>
      <c r="H233" s="71" t="s">
        <v>387</v>
      </c>
      <c r="I233" s="71" t="s">
        <v>387</v>
      </c>
      <c r="J233" s="71"/>
      <c r="K233" s="71" t="s">
        <v>387</v>
      </c>
    </row>
    <row r="234" spans="1:11" ht="13.25" customHeight="1" x14ac:dyDescent="0.15">
      <c r="A234" s="15" t="s">
        <v>4093</v>
      </c>
      <c r="B234" s="18" t="s">
        <v>361</v>
      </c>
      <c r="C234" s="293">
        <v>233</v>
      </c>
      <c r="D234" s="20" t="s">
        <v>469</v>
      </c>
      <c r="E234" s="20"/>
      <c r="F234" s="20" t="s">
        <v>1542</v>
      </c>
      <c r="G234" s="21" t="s">
        <v>260</v>
      </c>
      <c r="H234" s="71" t="s">
        <v>387</v>
      </c>
      <c r="I234" s="71" t="s">
        <v>387</v>
      </c>
      <c r="J234" s="71"/>
      <c r="K234" s="71" t="s">
        <v>387</v>
      </c>
    </row>
    <row r="235" spans="1:11" ht="13.25" customHeight="1" x14ac:dyDescent="0.15">
      <c r="A235" s="15" t="s">
        <v>3663</v>
      </c>
      <c r="B235" s="18" t="s">
        <v>361</v>
      </c>
      <c r="C235" s="293">
        <v>234</v>
      </c>
      <c r="D235" s="20" t="s">
        <v>469</v>
      </c>
      <c r="E235" s="20"/>
      <c r="F235" s="20" t="s">
        <v>721</v>
      </c>
      <c r="G235" s="21" t="s">
        <v>260</v>
      </c>
      <c r="H235" s="71" t="s">
        <v>387</v>
      </c>
      <c r="I235" s="71" t="s">
        <v>387</v>
      </c>
      <c r="J235" s="71"/>
      <c r="K235" s="71" t="s">
        <v>387</v>
      </c>
    </row>
    <row r="236" spans="1:11" ht="13.25" customHeight="1" x14ac:dyDescent="0.15">
      <c r="A236" s="15" t="s">
        <v>501</v>
      </c>
      <c r="B236" s="18" t="s">
        <v>361</v>
      </c>
      <c r="C236" s="293">
        <v>235</v>
      </c>
      <c r="D236" s="20" t="s">
        <v>496</v>
      </c>
      <c r="E236" s="20"/>
      <c r="F236" s="20" t="s">
        <v>496</v>
      </c>
      <c r="G236" s="21" t="s">
        <v>260</v>
      </c>
      <c r="H236" s="71" t="s">
        <v>387</v>
      </c>
      <c r="I236" s="71" t="s">
        <v>387</v>
      </c>
      <c r="J236" s="71"/>
      <c r="K236" s="71" t="s">
        <v>387</v>
      </c>
    </row>
    <row r="237" spans="1:11" ht="13.25" customHeight="1" x14ac:dyDescent="0.15">
      <c r="A237" s="15" t="s">
        <v>924</v>
      </c>
      <c r="B237" s="18" t="s">
        <v>361</v>
      </c>
      <c r="C237" s="293">
        <v>236</v>
      </c>
      <c r="D237" s="20" t="s">
        <v>496</v>
      </c>
      <c r="E237" s="20"/>
      <c r="F237" s="20" t="s">
        <v>496</v>
      </c>
      <c r="G237" s="21" t="s">
        <v>260</v>
      </c>
      <c r="H237" s="71" t="s">
        <v>387</v>
      </c>
      <c r="I237" s="71" t="s">
        <v>387</v>
      </c>
      <c r="J237" s="71"/>
      <c r="K237" s="71" t="s">
        <v>387</v>
      </c>
    </row>
    <row r="238" spans="1:11" ht="13.25" customHeight="1" x14ac:dyDescent="0.15">
      <c r="A238" s="15" t="s">
        <v>852</v>
      </c>
      <c r="B238" s="18" t="s">
        <v>361</v>
      </c>
      <c r="C238" s="293">
        <v>237</v>
      </c>
      <c r="D238" s="20" t="s">
        <v>496</v>
      </c>
      <c r="E238" s="20"/>
      <c r="F238" s="20" t="s">
        <v>496</v>
      </c>
      <c r="G238" s="21" t="s">
        <v>260</v>
      </c>
      <c r="H238" s="71" t="s">
        <v>387</v>
      </c>
      <c r="I238" s="71" t="s">
        <v>387</v>
      </c>
      <c r="J238" s="71"/>
      <c r="K238" s="71" t="s">
        <v>387</v>
      </c>
    </row>
  </sheetData>
  <sheetProtection selectLockedCells="1" selectUnlockedCells="1"/>
  <mergeCells count="1">
    <mergeCell ref="Z1:AH1"/>
  </mergeCells>
  <phoneticPr fontId="3" type="noConversion"/>
  <conditionalFormatting sqref="H2:K238">
    <cfRule type="cellIs" dxfId="428" priority="1" stopIfTrue="1" operator="equal">
      <formula>"-"</formula>
    </cfRule>
    <cfRule type="cellIs" dxfId="427" priority="2" stopIfTrue="1" operator="equal">
      <formula>"x"</formula>
    </cfRule>
  </conditionalFormatting>
  <hyperlinks>
    <hyperlink ref="L1" location="'Expansion set Check List'!A1" display="Home" xr:uid="{00000000-0004-0000-6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249">
    <tabColor rgb="FF00FF00"/>
  </sheetPr>
  <dimension ref="A1:AH8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4.6640625" customWidth="1"/>
    <col min="2" max="2" width="24.33203125" bestFit="1" customWidth="1"/>
    <col min="3" max="3" width="4" bestFit="1" customWidth="1"/>
    <col min="4" max="4" width="15.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965</v>
      </c>
      <c r="B2" s="18" t="s">
        <v>362</v>
      </c>
      <c r="C2" s="293">
        <v>1</v>
      </c>
      <c r="D2" s="20" t="s">
        <v>395</v>
      </c>
      <c r="E2" s="120">
        <v>130</v>
      </c>
      <c r="F2" s="18" t="s">
        <v>393</v>
      </c>
      <c r="G2" s="19" t="s">
        <v>185</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50</v>
      </c>
      <c r="Z2" s="102"/>
      <c r="AA2" s="102"/>
      <c r="AB2" s="102"/>
      <c r="AC2" s="102"/>
      <c r="AD2" s="102"/>
      <c r="AE2" s="102"/>
      <c r="AF2" s="102"/>
      <c r="AG2" s="102"/>
      <c r="AH2" s="102"/>
    </row>
    <row r="3" spans="1:34" ht="13" x14ac:dyDescent="0.15">
      <c r="A3" s="15" t="s">
        <v>2252</v>
      </c>
      <c r="B3" s="18" t="s">
        <v>362</v>
      </c>
      <c r="C3" s="293">
        <v>2</v>
      </c>
      <c r="D3" s="20" t="s">
        <v>395</v>
      </c>
      <c r="E3" s="20">
        <v>130</v>
      </c>
      <c r="F3" s="18" t="s">
        <v>393</v>
      </c>
      <c r="G3" s="19" t="s">
        <v>185</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0</v>
      </c>
    </row>
    <row r="4" spans="1:34" ht="13" x14ac:dyDescent="0.15">
      <c r="A4" s="15" t="s">
        <v>1498</v>
      </c>
      <c r="B4" s="18" t="s">
        <v>362</v>
      </c>
      <c r="C4" s="293">
        <v>3</v>
      </c>
      <c r="D4" s="20" t="s">
        <v>389</v>
      </c>
      <c r="E4" s="20">
        <v>130</v>
      </c>
      <c r="F4" s="18" t="s">
        <v>393</v>
      </c>
      <c r="G4" s="19" t="s">
        <v>185</v>
      </c>
      <c r="H4" s="71" t="s">
        <v>387</v>
      </c>
      <c r="I4" s="71" t="s">
        <v>387</v>
      </c>
      <c r="J4" s="71"/>
      <c r="K4" s="71" t="s">
        <v>387</v>
      </c>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1</v>
      </c>
    </row>
    <row r="5" spans="1:34" ht="13" x14ac:dyDescent="0.15">
      <c r="A5" s="15" t="s">
        <v>1802</v>
      </c>
      <c r="B5" s="18" t="s">
        <v>362</v>
      </c>
      <c r="C5" s="293">
        <v>4</v>
      </c>
      <c r="D5" s="20" t="s">
        <v>389</v>
      </c>
      <c r="E5" s="20">
        <v>130</v>
      </c>
      <c r="F5" s="18" t="s">
        <v>393</v>
      </c>
      <c r="G5" s="19" t="s">
        <v>185</v>
      </c>
      <c r="H5" s="71" t="s">
        <v>387</v>
      </c>
      <c r="I5" s="71" t="s">
        <v>387</v>
      </c>
      <c r="J5" s="71"/>
      <c r="K5" s="71" t="s">
        <v>387</v>
      </c>
      <c r="R5" s="117" t="s">
        <v>181</v>
      </c>
      <c r="S5" s="231">
        <f t="shared" si="0"/>
        <v>0</v>
      </c>
      <c r="T5" s="159">
        <f t="shared" si="1"/>
        <v>0</v>
      </c>
      <c r="U5" s="168"/>
      <c r="V5" s="117" t="s">
        <v>181</v>
      </c>
      <c r="W5" s="231">
        <f t="shared" si="2"/>
        <v>0</v>
      </c>
      <c r="X5" s="6">
        <f t="shared" si="3"/>
        <v>2</v>
      </c>
    </row>
    <row r="6" spans="1:34" ht="13" x14ac:dyDescent="0.15">
      <c r="A6" s="15" t="s">
        <v>456</v>
      </c>
      <c r="B6" s="18" t="s">
        <v>362</v>
      </c>
      <c r="C6" s="293">
        <v>5</v>
      </c>
      <c r="D6" s="20" t="s">
        <v>404</v>
      </c>
      <c r="E6" s="20">
        <v>60</v>
      </c>
      <c r="F6" s="18" t="s">
        <v>393</v>
      </c>
      <c r="G6" s="19" t="s">
        <v>257</v>
      </c>
      <c r="H6" s="71" t="s">
        <v>387</v>
      </c>
      <c r="I6" s="71" t="s">
        <v>387</v>
      </c>
      <c r="J6" s="71"/>
      <c r="K6" s="71" t="s">
        <v>387</v>
      </c>
      <c r="R6" s="117" t="s">
        <v>185</v>
      </c>
      <c r="S6" s="231">
        <f t="shared" si="0"/>
        <v>0</v>
      </c>
      <c r="T6" s="159">
        <f t="shared" si="1"/>
        <v>0</v>
      </c>
      <c r="U6" s="168"/>
      <c r="V6" s="117" t="s">
        <v>185</v>
      </c>
      <c r="W6" s="231">
        <f t="shared" si="2"/>
        <v>0</v>
      </c>
      <c r="X6" s="6">
        <f t="shared" si="3"/>
        <v>25</v>
      </c>
    </row>
    <row r="7" spans="1:34" ht="13" x14ac:dyDescent="0.15">
      <c r="A7" s="15" t="s">
        <v>4100</v>
      </c>
      <c r="B7" s="18" t="s">
        <v>362</v>
      </c>
      <c r="C7" s="293">
        <v>6</v>
      </c>
      <c r="D7" s="20" t="s">
        <v>404</v>
      </c>
      <c r="E7" s="20">
        <v>190</v>
      </c>
      <c r="F7" s="18" t="s">
        <v>393</v>
      </c>
      <c r="G7" s="19" t="s">
        <v>197</v>
      </c>
      <c r="H7" s="71" t="s">
        <v>387</v>
      </c>
      <c r="I7" s="71" t="s">
        <v>387</v>
      </c>
      <c r="J7" s="71"/>
      <c r="K7" s="71" t="s">
        <v>387</v>
      </c>
      <c r="R7" s="117" t="s">
        <v>189</v>
      </c>
      <c r="S7" s="231">
        <f t="shared" si="0"/>
        <v>0</v>
      </c>
      <c r="T7" s="159">
        <f t="shared" si="1"/>
        <v>0</v>
      </c>
      <c r="U7" s="168"/>
      <c r="V7" s="117" t="s">
        <v>189</v>
      </c>
      <c r="W7" s="231">
        <f t="shared" si="2"/>
        <v>0</v>
      </c>
      <c r="X7" s="6">
        <f t="shared" si="3"/>
        <v>5</v>
      </c>
    </row>
    <row r="8" spans="1:34" ht="13" x14ac:dyDescent="0.15">
      <c r="A8" s="15" t="s">
        <v>4101</v>
      </c>
      <c r="B8" s="18" t="s">
        <v>362</v>
      </c>
      <c r="C8" s="293">
        <v>7</v>
      </c>
      <c r="D8" s="20" t="s">
        <v>404</v>
      </c>
      <c r="E8" s="20">
        <v>310</v>
      </c>
      <c r="F8" s="18" t="s">
        <v>3519</v>
      </c>
      <c r="G8" s="19" t="s">
        <v>197</v>
      </c>
      <c r="H8" s="71" t="s">
        <v>387</v>
      </c>
      <c r="I8" s="71" t="s">
        <v>387</v>
      </c>
      <c r="J8" s="71"/>
      <c r="K8" s="71" t="s">
        <v>387</v>
      </c>
      <c r="R8" s="117" t="s">
        <v>193</v>
      </c>
      <c r="S8" s="231">
        <f t="shared" si="0"/>
        <v>0</v>
      </c>
      <c r="T8" s="159">
        <f t="shared" si="1"/>
        <v>0</v>
      </c>
      <c r="U8" s="168"/>
      <c r="V8" s="117" t="s">
        <v>193</v>
      </c>
      <c r="W8" s="231">
        <f t="shared" si="2"/>
        <v>0</v>
      </c>
      <c r="X8" s="6">
        <f t="shared" si="3"/>
        <v>1</v>
      </c>
    </row>
    <row r="9" spans="1:34" ht="13" x14ac:dyDescent="0.15">
      <c r="A9" s="15" t="s">
        <v>4102</v>
      </c>
      <c r="B9" s="18" t="s">
        <v>362</v>
      </c>
      <c r="C9" s="293">
        <v>8</v>
      </c>
      <c r="D9" s="20" t="s">
        <v>404</v>
      </c>
      <c r="E9" s="20">
        <v>200</v>
      </c>
      <c r="F9" s="18" t="s">
        <v>393</v>
      </c>
      <c r="G9" s="19" t="s">
        <v>197</v>
      </c>
      <c r="H9" s="71" t="s">
        <v>387</v>
      </c>
      <c r="I9" s="71" t="s">
        <v>387</v>
      </c>
      <c r="J9" s="71"/>
      <c r="K9" s="71" t="s">
        <v>387</v>
      </c>
      <c r="R9" s="117" t="s">
        <v>197</v>
      </c>
      <c r="S9" s="231">
        <f t="shared" si="0"/>
        <v>0</v>
      </c>
      <c r="T9" s="159">
        <f t="shared" si="1"/>
        <v>0</v>
      </c>
      <c r="U9" s="168"/>
      <c r="V9" s="117" t="s">
        <v>197</v>
      </c>
      <c r="W9" s="231">
        <f t="shared" si="2"/>
        <v>0</v>
      </c>
      <c r="X9" s="6">
        <f t="shared" si="3"/>
        <v>6</v>
      </c>
    </row>
    <row r="10" spans="1:34" ht="13" x14ac:dyDescent="0.15">
      <c r="A10" s="15" t="s">
        <v>4103</v>
      </c>
      <c r="B10" s="18" t="s">
        <v>362</v>
      </c>
      <c r="C10" s="293">
        <v>9</v>
      </c>
      <c r="D10" s="20" t="s">
        <v>404</v>
      </c>
      <c r="E10" s="20">
        <v>310</v>
      </c>
      <c r="F10" s="18" t="s">
        <v>3519</v>
      </c>
      <c r="G10" s="19" t="s">
        <v>197</v>
      </c>
      <c r="H10" s="71" t="s">
        <v>387</v>
      </c>
      <c r="I10" s="71" t="s">
        <v>387</v>
      </c>
      <c r="J10" s="71"/>
      <c r="K10" s="71" t="s">
        <v>387</v>
      </c>
      <c r="R10" s="117" t="s">
        <v>201</v>
      </c>
      <c r="S10" s="231">
        <f t="shared" si="0"/>
        <v>0</v>
      </c>
      <c r="T10" s="159">
        <f t="shared" si="1"/>
        <v>0</v>
      </c>
      <c r="U10" s="168"/>
      <c r="V10" s="117" t="s">
        <v>201</v>
      </c>
      <c r="W10" s="231">
        <f t="shared" si="2"/>
        <v>0</v>
      </c>
      <c r="X10" s="6">
        <f t="shared" si="3"/>
        <v>0</v>
      </c>
    </row>
    <row r="11" spans="1:34" ht="13" x14ac:dyDescent="0.15">
      <c r="A11" s="15" t="s">
        <v>2266</v>
      </c>
      <c r="B11" s="18" t="s">
        <v>362</v>
      </c>
      <c r="C11" s="293">
        <v>10</v>
      </c>
      <c r="D11" s="20" t="s">
        <v>404</v>
      </c>
      <c r="E11" s="20">
        <v>130</v>
      </c>
      <c r="F11" s="18" t="s">
        <v>393</v>
      </c>
      <c r="G11" s="19" t="s">
        <v>185</v>
      </c>
      <c r="H11" s="71" t="s">
        <v>387</v>
      </c>
      <c r="I11" s="71" t="s">
        <v>387</v>
      </c>
      <c r="J11" s="71"/>
      <c r="K11" s="71" t="s">
        <v>387</v>
      </c>
      <c r="R11" s="117" t="s">
        <v>205</v>
      </c>
      <c r="S11" s="231">
        <f t="shared" si="0"/>
        <v>0</v>
      </c>
      <c r="T11" s="159">
        <f t="shared" si="1"/>
        <v>0</v>
      </c>
      <c r="U11" s="168"/>
      <c r="V11" s="117" t="s">
        <v>205</v>
      </c>
      <c r="W11" s="231">
        <f t="shared" si="2"/>
        <v>0</v>
      </c>
      <c r="X11" s="6">
        <f t="shared" si="3"/>
        <v>0</v>
      </c>
    </row>
    <row r="12" spans="1:34" ht="13" x14ac:dyDescent="0.15">
      <c r="A12" s="15" t="s">
        <v>1067</v>
      </c>
      <c r="B12" s="18" t="s">
        <v>362</v>
      </c>
      <c r="C12" s="293">
        <v>11</v>
      </c>
      <c r="D12" s="20" t="s">
        <v>385</v>
      </c>
      <c r="E12" s="20">
        <v>60</v>
      </c>
      <c r="F12" s="18" t="s">
        <v>393</v>
      </c>
      <c r="G12" s="19" t="s">
        <v>185</v>
      </c>
      <c r="H12" s="71" t="s">
        <v>387</v>
      </c>
      <c r="I12" s="71" t="s">
        <v>387</v>
      </c>
      <c r="J12" s="71"/>
      <c r="K12" s="71" t="s">
        <v>387</v>
      </c>
      <c r="R12" s="117" t="s">
        <v>209</v>
      </c>
      <c r="S12" s="231">
        <f t="shared" si="0"/>
        <v>0</v>
      </c>
      <c r="T12" s="159">
        <f t="shared" si="1"/>
        <v>0</v>
      </c>
      <c r="U12" s="168"/>
      <c r="V12" s="117" t="s">
        <v>209</v>
      </c>
      <c r="W12" s="231">
        <f t="shared" si="2"/>
        <v>0</v>
      </c>
      <c r="X12" s="6">
        <f t="shared" si="3"/>
        <v>1</v>
      </c>
    </row>
    <row r="13" spans="1:34" ht="13" x14ac:dyDescent="0.15">
      <c r="A13" s="15" t="s">
        <v>2552</v>
      </c>
      <c r="B13" s="18" t="s">
        <v>362</v>
      </c>
      <c r="C13" s="293">
        <v>12</v>
      </c>
      <c r="D13" s="20" t="s">
        <v>385</v>
      </c>
      <c r="E13" s="20">
        <v>120</v>
      </c>
      <c r="F13" s="18" t="s">
        <v>393</v>
      </c>
      <c r="G13" s="19" t="s">
        <v>185</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2937</v>
      </c>
      <c r="B14" s="18" t="s">
        <v>362</v>
      </c>
      <c r="C14" s="293">
        <v>13</v>
      </c>
      <c r="D14" s="20" t="s">
        <v>385</v>
      </c>
      <c r="E14" s="20">
        <v>60</v>
      </c>
      <c r="F14" s="18" t="s">
        <v>393</v>
      </c>
      <c r="G14" s="19" t="s">
        <v>185</v>
      </c>
      <c r="H14" s="71" t="s">
        <v>387</v>
      </c>
      <c r="I14" s="71" t="s">
        <v>387</v>
      </c>
      <c r="J14" s="71"/>
      <c r="K14" s="71" t="s">
        <v>387</v>
      </c>
      <c r="R14" s="117" t="s">
        <v>213</v>
      </c>
      <c r="S14" s="231">
        <f t="shared" si="0"/>
        <v>0</v>
      </c>
      <c r="T14" s="159">
        <f t="shared" si="1"/>
        <v>0</v>
      </c>
      <c r="U14" s="168"/>
      <c r="V14" s="118" t="s">
        <v>213</v>
      </c>
      <c r="W14" s="231">
        <f t="shared" si="2"/>
        <v>0</v>
      </c>
      <c r="X14" s="6">
        <f t="shared" si="3"/>
        <v>2</v>
      </c>
    </row>
    <row r="15" spans="1:34" ht="13" x14ac:dyDescent="0.15">
      <c r="A15" s="15" t="s">
        <v>3089</v>
      </c>
      <c r="B15" s="18" t="s">
        <v>362</v>
      </c>
      <c r="C15" s="293">
        <v>14</v>
      </c>
      <c r="D15" s="20" t="s">
        <v>385</v>
      </c>
      <c r="E15" s="20">
        <v>90</v>
      </c>
      <c r="F15" s="20" t="s">
        <v>398</v>
      </c>
      <c r="G15" s="19" t="s">
        <v>185</v>
      </c>
      <c r="H15" s="71" t="s">
        <v>387</v>
      </c>
      <c r="I15" s="71" t="s">
        <v>387</v>
      </c>
      <c r="J15" s="71"/>
      <c r="K15" s="71" t="s">
        <v>387</v>
      </c>
      <c r="R15" s="117" t="s">
        <v>217</v>
      </c>
      <c r="S15" s="231">
        <f t="shared" si="0"/>
        <v>0</v>
      </c>
      <c r="T15" s="159">
        <f t="shared" si="1"/>
        <v>0</v>
      </c>
      <c r="U15" s="168"/>
      <c r="V15" s="117" t="s">
        <v>217</v>
      </c>
      <c r="W15" s="231">
        <f t="shared" si="2"/>
        <v>0</v>
      </c>
      <c r="X15" s="6">
        <f t="shared" si="3"/>
        <v>1</v>
      </c>
    </row>
    <row r="16" spans="1:34" ht="13" x14ac:dyDescent="0.15">
      <c r="A16" s="15" t="s">
        <v>2995</v>
      </c>
      <c r="B16" s="18" t="s">
        <v>362</v>
      </c>
      <c r="C16" s="293">
        <v>15</v>
      </c>
      <c r="D16" s="20" t="s">
        <v>385</v>
      </c>
      <c r="E16" s="20">
        <v>160</v>
      </c>
      <c r="F16" s="18" t="s">
        <v>386</v>
      </c>
      <c r="G16" s="19" t="s">
        <v>185</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3568</v>
      </c>
      <c r="B17" s="18" t="s">
        <v>362</v>
      </c>
      <c r="C17" s="293">
        <v>16</v>
      </c>
      <c r="D17" s="20" t="s">
        <v>385</v>
      </c>
      <c r="E17" s="20">
        <v>220</v>
      </c>
      <c r="F17" s="18" t="s">
        <v>393</v>
      </c>
      <c r="G17" s="19" t="s">
        <v>197</v>
      </c>
      <c r="H17" s="71" t="s">
        <v>387</v>
      </c>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1429</v>
      </c>
      <c r="B18" s="18" t="s">
        <v>362</v>
      </c>
      <c r="C18" s="293">
        <v>17</v>
      </c>
      <c r="D18" s="20" t="s">
        <v>400</v>
      </c>
      <c r="E18" s="20">
        <v>130</v>
      </c>
      <c r="F18" s="18" t="s">
        <v>393</v>
      </c>
      <c r="G18" s="19" t="s">
        <v>185</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3569</v>
      </c>
      <c r="B19" s="18" t="s">
        <v>362</v>
      </c>
      <c r="C19" s="293">
        <v>18</v>
      </c>
      <c r="D19" s="20" t="s">
        <v>400</v>
      </c>
      <c r="E19" s="20">
        <v>220</v>
      </c>
      <c r="F19" s="18" t="s">
        <v>393</v>
      </c>
      <c r="G19" s="19" t="s">
        <v>197</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2541</v>
      </c>
      <c r="B20" s="18" t="s">
        <v>362</v>
      </c>
      <c r="C20" s="293">
        <v>19</v>
      </c>
      <c r="D20" s="20" t="s">
        <v>858</v>
      </c>
      <c r="E20" s="20">
        <v>120</v>
      </c>
      <c r="F20" s="18" t="s">
        <v>393</v>
      </c>
      <c r="G20" s="19" t="s">
        <v>185</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1792</v>
      </c>
      <c r="B21" s="18" t="s">
        <v>362</v>
      </c>
      <c r="C21" s="293">
        <v>20</v>
      </c>
      <c r="D21" s="20" t="s">
        <v>847</v>
      </c>
      <c r="E21" s="20">
        <v>130</v>
      </c>
      <c r="F21" s="18" t="s">
        <v>393</v>
      </c>
      <c r="G21" s="19" t="s">
        <v>185</v>
      </c>
      <c r="H21" s="71" t="s">
        <v>387</v>
      </c>
      <c r="I21" s="71" t="s">
        <v>387</v>
      </c>
      <c r="J21" s="71"/>
      <c r="K21" s="71" t="s">
        <v>387</v>
      </c>
      <c r="R21" s="117" t="s">
        <v>237</v>
      </c>
      <c r="S21" s="231">
        <f t="shared" si="0"/>
        <v>0</v>
      </c>
      <c r="T21" s="159">
        <f t="shared" si="1"/>
        <v>0</v>
      </c>
      <c r="U21" s="173"/>
      <c r="V21" s="117" t="s">
        <v>237</v>
      </c>
      <c r="W21" s="231">
        <f t="shared" si="2"/>
        <v>0</v>
      </c>
      <c r="X21" s="6">
        <f t="shared" si="3"/>
        <v>0</v>
      </c>
    </row>
    <row r="22" spans="1:24" ht="14" thickBot="1" x14ac:dyDescent="0.2">
      <c r="A22" s="15" t="s">
        <v>3002</v>
      </c>
      <c r="B22" s="18" t="s">
        <v>362</v>
      </c>
      <c r="C22" s="293">
        <v>21</v>
      </c>
      <c r="D22" s="20" t="s">
        <v>847</v>
      </c>
      <c r="E22" s="20">
        <v>170</v>
      </c>
      <c r="F22" s="18" t="s">
        <v>386</v>
      </c>
      <c r="G22" s="19" t="s">
        <v>185</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842</v>
      </c>
      <c r="B23" s="18" t="s">
        <v>362</v>
      </c>
      <c r="C23" s="293">
        <v>22</v>
      </c>
      <c r="D23" s="20" t="s">
        <v>392</v>
      </c>
      <c r="E23" s="20">
        <v>130</v>
      </c>
      <c r="F23" s="18" t="s">
        <v>393</v>
      </c>
      <c r="G23" s="19" t="s">
        <v>185</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3587</v>
      </c>
      <c r="B24" s="18" t="s">
        <v>362</v>
      </c>
      <c r="C24" s="293">
        <v>23</v>
      </c>
      <c r="D24" s="20" t="s">
        <v>469</v>
      </c>
      <c r="E24" s="20"/>
      <c r="F24" s="18" t="s">
        <v>1069</v>
      </c>
      <c r="G24" s="19" t="s">
        <v>185</v>
      </c>
      <c r="H24" s="71" t="s">
        <v>387</v>
      </c>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3587</v>
      </c>
      <c r="B25" s="18" t="s">
        <v>362</v>
      </c>
      <c r="C25" s="293">
        <v>24</v>
      </c>
      <c r="D25" s="20" t="s">
        <v>469</v>
      </c>
      <c r="E25" s="20"/>
      <c r="F25" s="18" t="s">
        <v>1069</v>
      </c>
      <c r="G25" s="19" t="s">
        <v>257</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1067</v>
      </c>
      <c r="B26" s="18" t="s">
        <v>362</v>
      </c>
      <c r="C26" s="293">
        <v>25</v>
      </c>
      <c r="D26" s="20" t="s">
        <v>385</v>
      </c>
      <c r="E26" s="20">
        <v>60</v>
      </c>
      <c r="F26" s="18" t="s">
        <v>393</v>
      </c>
      <c r="G26" s="19" t="s">
        <v>257</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388</v>
      </c>
      <c r="B27" s="18" t="s">
        <v>93</v>
      </c>
      <c r="C27" s="140">
        <v>2</v>
      </c>
      <c r="D27" s="20" t="s">
        <v>389</v>
      </c>
      <c r="E27" s="20">
        <v>100</v>
      </c>
      <c r="F27" s="18" t="s">
        <v>386</v>
      </c>
      <c r="G27" s="19" t="s">
        <v>185</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394</v>
      </c>
      <c r="B28" s="18" t="s">
        <v>93</v>
      </c>
      <c r="C28" s="140">
        <v>4</v>
      </c>
      <c r="D28" s="20" t="s">
        <v>395</v>
      </c>
      <c r="E28" s="20">
        <v>120</v>
      </c>
      <c r="F28" s="18" t="s">
        <v>386</v>
      </c>
      <c r="G28" s="19" t="s">
        <v>185</v>
      </c>
      <c r="H28" s="71" t="s">
        <v>387</v>
      </c>
      <c r="I28" s="71" t="s">
        <v>387</v>
      </c>
      <c r="J28" s="71"/>
      <c r="K28" s="71" t="s">
        <v>387</v>
      </c>
      <c r="R28" s="117" t="s">
        <v>257</v>
      </c>
      <c r="S28" s="231">
        <f t="shared" si="0"/>
        <v>0</v>
      </c>
      <c r="T28" s="159">
        <f t="shared" si="1"/>
        <v>0</v>
      </c>
      <c r="U28" s="168"/>
      <c r="V28" s="117" t="s">
        <v>257</v>
      </c>
      <c r="W28" s="231">
        <f t="shared" si="2"/>
        <v>0</v>
      </c>
      <c r="X28" s="6">
        <f t="shared" si="3"/>
        <v>5</v>
      </c>
    </row>
    <row r="29" spans="1:24" ht="14" thickBot="1" x14ac:dyDescent="0.2">
      <c r="A29" s="15" t="s">
        <v>411</v>
      </c>
      <c r="B29" s="18" t="s">
        <v>93</v>
      </c>
      <c r="C29" s="140">
        <v>15</v>
      </c>
      <c r="D29" s="20" t="s">
        <v>407</v>
      </c>
      <c r="E29" s="20">
        <v>100</v>
      </c>
      <c r="F29" s="18" t="s">
        <v>386</v>
      </c>
      <c r="G29" s="19" t="s">
        <v>185</v>
      </c>
      <c r="H29" s="71" t="s">
        <v>387</v>
      </c>
      <c r="I29" s="71" t="s">
        <v>387</v>
      </c>
      <c r="J29" s="71"/>
      <c r="K29" s="71" t="s">
        <v>387</v>
      </c>
      <c r="R29" s="166" t="s">
        <v>260</v>
      </c>
      <c r="S29" s="232">
        <f t="shared" si="0"/>
        <v>0</v>
      </c>
      <c r="T29" s="192">
        <f t="shared" si="1"/>
        <v>0</v>
      </c>
      <c r="U29" s="168"/>
      <c r="V29" s="166" t="s">
        <v>260</v>
      </c>
      <c r="W29" s="232">
        <f t="shared" si="2"/>
        <v>0</v>
      </c>
      <c r="X29" s="7">
        <f t="shared" si="3"/>
        <v>1</v>
      </c>
    </row>
    <row r="30" spans="1:24" ht="14" thickBot="1" x14ac:dyDescent="0.2">
      <c r="A30" s="15" t="s">
        <v>472</v>
      </c>
      <c r="B30" s="18" t="s">
        <v>93</v>
      </c>
      <c r="C30" s="140">
        <v>73</v>
      </c>
      <c r="D30" s="20" t="s">
        <v>469</v>
      </c>
      <c r="E30" s="20"/>
      <c r="F30" s="20" t="s">
        <v>469</v>
      </c>
      <c r="G30" s="19" t="s">
        <v>181</v>
      </c>
      <c r="H30" s="71" t="s">
        <v>387</v>
      </c>
      <c r="I30" s="71" t="s">
        <v>387</v>
      </c>
      <c r="J30" s="71"/>
      <c r="K30" s="71" t="s">
        <v>387</v>
      </c>
      <c r="R30" s="160" t="s">
        <v>86</v>
      </c>
      <c r="S30" s="161"/>
      <c r="T30" s="175">
        <f>SUM(T31:T57)</f>
        <v>0</v>
      </c>
      <c r="U30" s="168"/>
      <c r="V30" s="177" t="s">
        <v>88</v>
      </c>
      <c r="W30" s="213"/>
      <c r="X30" s="215">
        <f>SUM(X31:X57)</f>
        <v>0</v>
      </c>
    </row>
    <row r="31" spans="1:24" ht="13" x14ac:dyDescent="0.15">
      <c r="A31" s="15" t="s">
        <v>602</v>
      </c>
      <c r="B31" s="18" t="s">
        <v>106</v>
      </c>
      <c r="C31" s="140">
        <v>8</v>
      </c>
      <c r="D31" s="20" t="s">
        <v>389</v>
      </c>
      <c r="E31" s="20">
        <v>70</v>
      </c>
      <c r="F31" s="18" t="s">
        <v>398</v>
      </c>
      <c r="G31" s="19" t="s">
        <v>185</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15" t="s">
        <v>609</v>
      </c>
      <c r="B32" s="18" t="s">
        <v>106</v>
      </c>
      <c r="C32" s="140">
        <v>15</v>
      </c>
      <c r="D32" s="20" t="s">
        <v>469</v>
      </c>
      <c r="E32" s="20"/>
      <c r="F32" s="18" t="s">
        <v>469</v>
      </c>
      <c r="G32" s="19" t="s">
        <v>185</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15" t="s">
        <v>759</v>
      </c>
      <c r="B33" s="18" t="s">
        <v>113</v>
      </c>
      <c r="C33" s="140">
        <v>15</v>
      </c>
      <c r="D33" s="20" t="s">
        <v>404</v>
      </c>
      <c r="E33" s="20">
        <v>70</v>
      </c>
      <c r="F33" s="20" t="s">
        <v>393</v>
      </c>
      <c r="G33" s="19" t="s">
        <v>185</v>
      </c>
      <c r="H33" s="71" t="s">
        <v>387</v>
      </c>
      <c r="I33" s="71" t="s">
        <v>387</v>
      </c>
      <c r="J33" s="71"/>
      <c r="K33" s="71" t="s">
        <v>387</v>
      </c>
      <c r="R33" s="117" t="s">
        <v>181</v>
      </c>
      <c r="S33" s="158">
        <f t="shared" si="4"/>
        <v>0</v>
      </c>
      <c r="T33" s="159">
        <f t="shared" si="5"/>
        <v>0</v>
      </c>
      <c r="U33" s="168"/>
      <c r="V33" s="234" t="s">
        <v>181</v>
      </c>
      <c r="W33" s="237">
        <f t="shared" si="6"/>
        <v>0</v>
      </c>
      <c r="X33" s="6">
        <f t="shared" si="7"/>
        <v>0</v>
      </c>
    </row>
    <row r="34" spans="1:24" ht="13" x14ac:dyDescent="0.15">
      <c r="A34" s="15" t="s">
        <v>4104</v>
      </c>
      <c r="B34" s="18" t="s">
        <v>95</v>
      </c>
      <c r="C34" s="140">
        <v>24</v>
      </c>
      <c r="D34" s="20" t="s">
        <v>404</v>
      </c>
      <c r="E34" s="20">
        <v>50</v>
      </c>
      <c r="F34" s="20" t="s">
        <v>393</v>
      </c>
      <c r="G34" s="19" t="s">
        <v>185</v>
      </c>
      <c r="H34" s="71" t="s">
        <v>387</v>
      </c>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853</v>
      </c>
      <c r="B35" s="18" t="s">
        <v>117</v>
      </c>
      <c r="C35" s="140">
        <v>20</v>
      </c>
      <c r="D35" s="20" t="s">
        <v>392</v>
      </c>
      <c r="E35" s="20">
        <v>30</v>
      </c>
      <c r="F35" s="20" t="s">
        <v>393</v>
      </c>
      <c r="G35" s="19" t="s">
        <v>181</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985</v>
      </c>
      <c r="B36" s="18" t="s">
        <v>124</v>
      </c>
      <c r="C36" s="140">
        <v>66</v>
      </c>
      <c r="D36" s="20" t="s">
        <v>389</v>
      </c>
      <c r="E36" s="20">
        <v>30</v>
      </c>
      <c r="F36" s="20" t="s">
        <v>393</v>
      </c>
      <c r="G36" s="19" t="s">
        <v>260</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1328</v>
      </c>
      <c r="B37" s="20" t="s">
        <v>152</v>
      </c>
      <c r="C37" s="20">
        <v>9</v>
      </c>
      <c r="D37" s="20" t="s">
        <v>1325</v>
      </c>
      <c r="E37" s="20">
        <v>100</v>
      </c>
      <c r="F37" s="20" t="s">
        <v>393</v>
      </c>
      <c r="G37" s="19" t="s">
        <v>185</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1453</v>
      </c>
      <c r="B38" s="18" t="s">
        <v>160</v>
      </c>
      <c r="C38" s="140">
        <v>86</v>
      </c>
      <c r="D38" s="20" t="s">
        <v>469</v>
      </c>
      <c r="E38" s="20"/>
      <c r="F38" s="18" t="s">
        <v>1069</v>
      </c>
      <c r="G38" s="19" t="s">
        <v>177</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1631</v>
      </c>
      <c r="B39" s="18" t="s">
        <v>178</v>
      </c>
      <c r="C39" s="140">
        <v>88</v>
      </c>
      <c r="D39" s="20" t="s">
        <v>385</v>
      </c>
      <c r="E39" s="20">
        <v>90</v>
      </c>
      <c r="F39" s="18" t="s">
        <v>393</v>
      </c>
      <c r="G39" s="21" t="s">
        <v>189</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1773</v>
      </c>
      <c r="B40" s="18" t="s">
        <v>190</v>
      </c>
      <c r="C40" s="140">
        <v>93</v>
      </c>
      <c r="D40" s="20" t="s">
        <v>395</v>
      </c>
      <c r="E40" s="20">
        <v>150</v>
      </c>
      <c r="F40" s="18" t="s">
        <v>386</v>
      </c>
      <c r="G40" s="21" t="s">
        <v>189</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4105</v>
      </c>
      <c r="B41" s="18" t="s">
        <v>207</v>
      </c>
      <c r="C41" s="140">
        <v>17</v>
      </c>
      <c r="D41" s="20" t="s">
        <v>858</v>
      </c>
      <c r="E41" s="20">
        <v>70</v>
      </c>
      <c r="F41" s="18" t="s">
        <v>393</v>
      </c>
      <c r="G41" s="19" t="s">
        <v>209</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1380</v>
      </c>
      <c r="B42" s="18" t="s">
        <v>210</v>
      </c>
      <c r="C42" s="140">
        <v>15</v>
      </c>
      <c r="D42" s="20" t="s">
        <v>400</v>
      </c>
      <c r="E42" s="20">
        <v>80</v>
      </c>
      <c r="F42" s="20" t="s">
        <v>398</v>
      </c>
      <c r="G42" s="19" t="s">
        <v>185</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2080</v>
      </c>
      <c r="B43" s="18" t="s">
        <v>230</v>
      </c>
      <c r="C43" s="140">
        <v>109</v>
      </c>
      <c r="D43" s="20" t="s">
        <v>404</v>
      </c>
      <c r="E43" s="20">
        <v>110</v>
      </c>
      <c r="F43" s="18" t="s">
        <v>1853</v>
      </c>
      <c r="G43" s="21" t="s">
        <v>213</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2135</v>
      </c>
      <c r="B44" s="18" t="s">
        <v>234</v>
      </c>
      <c r="C44" s="140">
        <v>145</v>
      </c>
      <c r="D44" s="20" t="s">
        <v>392</v>
      </c>
      <c r="E44" s="20">
        <v>110</v>
      </c>
      <c r="F44" s="18" t="s">
        <v>1853</v>
      </c>
      <c r="G44" s="21" t="s">
        <v>213</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4106</v>
      </c>
      <c r="B45" s="18" t="s">
        <v>242</v>
      </c>
      <c r="C45" s="140">
        <v>107</v>
      </c>
      <c r="D45" s="20" t="s">
        <v>400</v>
      </c>
      <c r="E45" s="20">
        <v>120</v>
      </c>
      <c r="F45" s="18" t="s">
        <v>398</v>
      </c>
      <c r="G45" s="19" t="s">
        <v>217</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2252</v>
      </c>
      <c r="B46" s="20" t="s">
        <v>261</v>
      </c>
      <c r="C46" s="20">
        <v>113</v>
      </c>
      <c r="D46" s="20" t="s">
        <v>395</v>
      </c>
      <c r="E46" s="20">
        <v>130</v>
      </c>
      <c r="F46" s="20" t="s">
        <v>393</v>
      </c>
      <c r="G46" s="21" t="s">
        <v>257</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2266</v>
      </c>
      <c r="B47" s="20" t="s">
        <v>261</v>
      </c>
      <c r="C47" s="20">
        <v>114</v>
      </c>
      <c r="D47" s="20" t="s">
        <v>404</v>
      </c>
      <c r="E47" s="20">
        <v>130</v>
      </c>
      <c r="F47" s="20" t="s">
        <v>393</v>
      </c>
      <c r="G47" s="21" t="s">
        <v>257</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4107</v>
      </c>
      <c r="B48" s="18" t="s">
        <v>271</v>
      </c>
      <c r="C48" s="140">
        <v>54</v>
      </c>
      <c r="D48" s="20" t="s">
        <v>385</v>
      </c>
      <c r="E48" s="20">
        <v>170</v>
      </c>
      <c r="F48" s="18" t="s">
        <v>393</v>
      </c>
      <c r="G48" s="21" t="s">
        <v>189</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4108</v>
      </c>
      <c r="B49" s="18" t="s">
        <v>296</v>
      </c>
      <c r="C49" s="140">
        <v>97</v>
      </c>
      <c r="D49" s="20" t="s">
        <v>2547</v>
      </c>
      <c r="E49" s="20">
        <v>170</v>
      </c>
      <c r="F49" s="18" t="s">
        <v>393</v>
      </c>
      <c r="G49" s="21" t="s">
        <v>189</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4109</v>
      </c>
      <c r="B50" s="18" t="s">
        <v>314</v>
      </c>
      <c r="C50" s="140">
        <v>76</v>
      </c>
      <c r="D50" s="20" t="s">
        <v>392</v>
      </c>
      <c r="E50" s="20">
        <v>220</v>
      </c>
      <c r="F50" s="18" t="s">
        <v>2515</v>
      </c>
      <c r="G50" s="21" t="s">
        <v>189</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4110</v>
      </c>
      <c r="B51" s="18" t="s">
        <v>336</v>
      </c>
      <c r="C51" s="140">
        <v>60</v>
      </c>
      <c r="D51" s="20" t="s">
        <v>385</v>
      </c>
      <c r="E51" s="20">
        <v>170</v>
      </c>
      <c r="F51" s="18" t="s">
        <v>393</v>
      </c>
      <c r="G51" s="19" t="s">
        <v>193</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R52" s="117" t="s">
        <v>249</v>
      </c>
      <c r="S52" s="158">
        <f t="shared" si="4"/>
        <v>0</v>
      </c>
      <c r="T52" s="159">
        <f t="shared" si="5"/>
        <v>0</v>
      </c>
      <c r="U52" s="168"/>
      <c r="V52" s="235" t="s">
        <v>249</v>
      </c>
      <c r="W52" s="237">
        <f t="shared" si="6"/>
        <v>0</v>
      </c>
      <c r="X52" s="6">
        <f t="shared" si="7"/>
        <v>0</v>
      </c>
    </row>
    <row r="53" spans="1:24" ht="13" x14ac:dyDescent="0.15">
      <c r="R53" s="117" t="s">
        <v>253</v>
      </c>
      <c r="S53" s="158">
        <f t="shared" si="4"/>
        <v>0</v>
      </c>
      <c r="T53" s="159">
        <f t="shared" si="5"/>
        <v>0</v>
      </c>
      <c r="U53" s="168"/>
      <c r="V53" s="235" t="s">
        <v>253</v>
      </c>
      <c r="W53" s="237">
        <f t="shared" si="6"/>
        <v>0</v>
      </c>
      <c r="X53" s="6">
        <f t="shared" si="7"/>
        <v>0</v>
      </c>
    </row>
    <row r="54" spans="1:24" ht="13" x14ac:dyDescent="0.15">
      <c r="R54" s="117" t="s">
        <v>10048</v>
      </c>
      <c r="S54" s="158">
        <f t="shared" si="4"/>
        <v>0</v>
      </c>
      <c r="T54" s="159">
        <f t="shared" si="5"/>
        <v>0</v>
      </c>
      <c r="U54" s="168"/>
      <c r="V54" s="234" t="s">
        <v>10048</v>
      </c>
      <c r="W54" s="237">
        <f t="shared" si="6"/>
        <v>0</v>
      </c>
      <c r="X54" s="6">
        <f t="shared" si="7"/>
        <v>0</v>
      </c>
    </row>
    <row r="55" spans="1:24" ht="13" x14ac:dyDescent="0.15">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R56" s="117" t="s">
        <v>257</v>
      </c>
      <c r="S56" s="158">
        <f t="shared" si="4"/>
        <v>0</v>
      </c>
      <c r="T56" s="159">
        <f t="shared" si="5"/>
        <v>0</v>
      </c>
      <c r="U56" s="168"/>
      <c r="V56" s="234" t="s">
        <v>257</v>
      </c>
      <c r="W56" s="237">
        <f t="shared" si="6"/>
        <v>0</v>
      </c>
      <c r="X56" s="6">
        <f t="shared" si="7"/>
        <v>0</v>
      </c>
    </row>
    <row r="57" spans="1:24" ht="14" thickBot="1" x14ac:dyDescent="0.2">
      <c r="R57" s="166" t="s">
        <v>260</v>
      </c>
      <c r="S57" s="191">
        <f t="shared" si="4"/>
        <v>0</v>
      </c>
      <c r="T57" s="192">
        <f t="shared" si="5"/>
        <v>0</v>
      </c>
      <c r="U57" s="168"/>
      <c r="V57" s="102" t="s">
        <v>260</v>
      </c>
      <c r="W57" s="238">
        <f t="shared" si="6"/>
        <v>0</v>
      </c>
      <c r="X57" s="7">
        <f t="shared" si="7"/>
        <v>0</v>
      </c>
    </row>
    <row r="58" spans="1:24" ht="14" thickBot="1" x14ac:dyDescent="0.2">
      <c r="U58" s="168"/>
      <c r="V58" s="177" t="s">
        <v>447</v>
      </c>
      <c r="W58" s="189"/>
      <c r="X58" s="190">
        <f>SUM(X59:X85)</f>
        <v>50</v>
      </c>
    </row>
    <row r="59" spans="1:24" ht="13.25" customHeight="1" x14ac:dyDescent="0.15">
      <c r="U59" s="239"/>
      <c r="V59" s="116" t="s">
        <v>173</v>
      </c>
      <c r="W59" s="211">
        <f t="shared" ref="W59:X74" si="8">S3+S31+W3+W31</f>
        <v>0</v>
      </c>
      <c r="X59" s="64">
        <f t="shared" si="8"/>
        <v>0</v>
      </c>
    </row>
    <row r="60" spans="1:24" ht="13.25" customHeight="1" x14ac:dyDescent="0.15">
      <c r="U60" s="239"/>
      <c r="V60" s="117" t="s">
        <v>177</v>
      </c>
      <c r="W60" s="158">
        <f t="shared" si="8"/>
        <v>0</v>
      </c>
      <c r="X60" s="159">
        <f t="shared" si="8"/>
        <v>1</v>
      </c>
    </row>
    <row r="61" spans="1:24" ht="13.25" customHeight="1" x14ac:dyDescent="0.15">
      <c r="U61" s="239"/>
      <c r="V61" s="117" t="s">
        <v>181</v>
      </c>
      <c r="W61" s="158">
        <f t="shared" si="8"/>
        <v>0</v>
      </c>
      <c r="X61" s="159">
        <f t="shared" si="8"/>
        <v>2</v>
      </c>
    </row>
    <row r="62" spans="1:24" ht="13.25" customHeight="1" x14ac:dyDescent="0.15">
      <c r="U62" s="239"/>
      <c r="V62" s="117" t="s">
        <v>185</v>
      </c>
      <c r="W62" s="158">
        <f t="shared" si="8"/>
        <v>0</v>
      </c>
      <c r="X62" s="159">
        <f t="shared" si="8"/>
        <v>25</v>
      </c>
    </row>
    <row r="63" spans="1:24" ht="13.25" customHeight="1" x14ac:dyDescent="0.15">
      <c r="U63" s="239"/>
      <c r="V63" s="117" t="s">
        <v>189</v>
      </c>
      <c r="W63" s="158">
        <f t="shared" si="8"/>
        <v>0</v>
      </c>
      <c r="X63" s="159">
        <f t="shared" si="8"/>
        <v>5</v>
      </c>
    </row>
    <row r="64" spans="1:24" ht="13.25" customHeight="1" x14ac:dyDescent="0.15">
      <c r="U64" s="240"/>
      <c r="V64" s="117" t="s">
        <v>193</v>
      </c>
      <c r="W64" s="158">
        <f t="shared" si="8"/>
        <v>0</v>
      </c>
      <c r="X64" s="159">
        <f t="shared" si="8"/>
        <v>1</v>
      </c>
    </row>
    <row r="65" spans="21:24" ht="13.25" customHeight="1" thickBot="1" x14ac:dyDescent="0.2">
      <c r="U65" s="241"/>
      <c r="V65" s="117" t="s">
        <v>197</v>
      </c>
      <c r="W65" s="158">
        <f t="shared" si="8"/>
        <v>0</v>
      </c>
      <c r="X65" s="159">
        <f t="shared" si="8"/>
        <v>6</v>
      </c>
    </row>
    <row r="66" spans="21:24" ht="13.25" customHeight="1" thickBot="1" x14ac:dyDescent="0.2">
      <c r="U66" s="241"/>
      <c r="V66" s="117" t="s">
        <v>201</v>
      </c>
      <c r="W66" s="158">
        <f t="shared" si="8"/>
        <v>0</v>
      </c>
      <c r="X66" s="159">
        <f t="shared" si="8"/>
        <v>0</v>
      </c>
    </row>
    <row r="67" spans="21:24" ht="13.25" customHeight="1" thickBot="1" x14ac:dyDescent="0.2">
      <c r="U67" s="241"/>
      <c r="V67" s="117" t="s">
        <v>205</v>
      </c>
      <c r="W67" s="158">
        <f t="shared" si="8"/>
        <v>0</v>
      </c>
      <c r="X67" s="159">
        <f t="shared" si="8"/>
        <v>0</v>
      </c>
    </row>
    <row r="68" spans="21:24" ht="13.25" customHeight="1" thickBot="1" x14ac:dyDescent="0.2">
      <c r="U68" s="241"/>
      <c r="V68" s="117" t="s">
        <v>209</v>
      </c>
      <c r="W68" s="158">
        <f t="shared" si="8"/>
        <v>0</v>
      </c>
      <c r="X68" s="159">
        <f t="shared" si="8"/>
        <v>1</v>
      </c>
    </row>
    <row r="69" spans="21:24" ht="13.25" customHeight="1" thickBot="1" x14ac:dyDescent="0.2">
      <c r="U69" s="241"/>
      <c r="V69" s="117" t="s">
        <v>9125</v>
      </c>
      <c r="W69" s="158">
        <f t="shared" si="8"/>
        <v>0</v>
      </c>
      <c r="X69" s="159">
        <f t="shared" si="8"/>
        <v>0</v>
      </c>
    </row>
    <row r="70" spans="21:24" ht="13.25" customHeight="1" thickBot="1" x14ac:dyDescent="0.2">
      <c r="U70" s="241"/>
      <c r="V70" s="118" t="s">
        <v>213</v>
      </c>
      <c r="W70" s="158">
        <f t="shared" si="8"/>
        <v>0</v>
      </c>
      <c r="X70" s="159">
        <f t="shared" si="8"/>
        <v>2</v>
      </c>
    </row>
    <row r="71" spans="21:24" ht="13.25" customHeight="1" thickBot="1" x14ac:dyDescent="0.2">
      <c r="U71" s="241"/>
      <c r="V71" s="117" t="s">
        <v>217</v>
      </c>
      <c r="W71" s="158">
        <f t="shared" si="8"/>
        <v>0</v>
      </c>
      <c r="X71" s="159">
        <f t="shared" si="8"/>
        <v>1</v>
      </c>
    </row>
    <row r="72" spans="21:24" ht="13.25" customHeight="1" thickBot="1" x14ac:dyDescent="0.2">
      <c r="U72" s="241"/>
      <c r="V72" s="117" t="s">
        <v>221</v>
      </c>
      <c r="W72" s="158">
        <f t="shared" si="8"/>
        <v>0</v>
      </c>
      <c r="X72" s="159">
        <f t="shared" si="8"/>
        <v>0</v>
      </c>
    </row>
    <row r="73" spans="21:24" ht="13.25" customHeight="1" thickBot="1" x14ac:dyDescent="0.2">
      <c r="U73" s="241"/>
      <c r="V73" s="117" t="s">
        <v>225</v>
      </c>
      <c r="W73" s="158">
        <f t="shared" si="8"/>
        <v>0</v>
      </c>
      <c r="X73" s="159">
        <f t="shared" si="8"/>
        <v>0</v>
      </c>
    </row>
    <row r="74" spans="21:24" ht="13.25" customHeight="1" thickBot="1" x14ac:dyDescent="0.2">
      <c r="U74" s="241"/>
      <c r="V74" s="117" t="s">
        <v>229</v>
      </c>
      <c r="W74" s="158">
        <f t="shared" si="8"/>
        <v>0</v>
      </c>
      <c r="X74" s="159">
        <f t="shared" si="8"/>
        <v>0</v>
      </c>
    </row>
    <row r="75" spans="21:24" ht="13.25" customHeight="1" thickBot="1" x14ac:dyDescent="0.2">
      <c r="U75" s="241"/>
      <c r="V75" s="117" t="s">
        <v>233</v>
      </c>
      <c r="W75" s="158">
        <f t="shared" ref="W75:X85" si="9">S19+S47+W19+W47</f>
        <v>0</v>
      </c>
      <c r="X75" s="159">
        <f t="shared" si="9"/>
        <v>0</v>
      </c>
    </row>
    <row r="76" spans="21:24" ht="13.25" customHeight="1" thickBot="1" x14ac:dyDescent="0.2">
      <c r="U76" s="241"/>
      <c r="V76" s="117" t="s">
        <v>9123</v>
      </c>
      <c r="W76" s="158">
        <f t="shared" si="9"/>
        <v>0</v>
      </c>
      <c r="X76" s="159">
        <f t="shared" si="9"/>
        <v>0</v>
      </c>
    </row>
    <row r="77" spans="21:24" ht="13.25" customHeight="1" thickBot="1" x14ac:dyDescent="0.2">
      <c r="U77" s="241"/>
      <c r="V77" s="117" t="s">
        <v>237</v>
      </c>
      <c r="W77" s="158">
        <f t="shared" si="9"/>
        <v>0</v>
      </c>
      <c r="X77" s="159">
        <f t="shared" si="9"/>
        <v>0</v>
      </c>
    </row>
    <row r="78" spans="21:24" ht="13.25" customHeight="1" thickBot="1" x14ac:dyDescent="0.2">
      <c r="U78" s="241"/>
      <c r="V78" s="117" t="s">
        <v>241</v>
      </c>
      <c r="W78" s="158">
        <f t="shared" si="9"/>
        <v>0</v>
      </c>
      <c r="X78" s="159">
        <f t="shared" si="9"/>
        <v>0</v>
      </c>
    </row>
    <row r="79" spans="21:24" ht="13.25" customHeight="1" thickBot="1" x14ac:dyDescent="0.2">
      <c r="U79" s="241"/>
      <c r="V79" s="117" t="s">
        <v>245</v>
      </c>
      <c r="W79" s="158">
        <f t="shared" si="9"/>
        <v>0</v>
      </c>
      <c r="X79" s="159">
        <f t="shared" si="9"/>
        <v>0</v>
      </c>
    </row>
    <row r="80" spans="21:24" ht="13.25" customHeight="1" thickBot="1" x14ac:dyDescent="0.2">
      <c r="U80" s="241"/>
      <c r="V80" s="117" t="s">
        <v>249</v>
      </c>
      <c r="W80" s="158">
        <f t="shared" si="9"/>
        <v>0</v>
      </c>
      <c r="X80" s="159">
        <f t="shared" si="9"/>
        <v>0</v>
      </c>
    </row>
    <row r="81" spans="21:24" ht="13.25" customHeight="1" thickBot="1" x14ac:dyDescent="0.2">
      <c r="U81" s="241"/>
      <c r="V81" s="117" t="s">
        <v>253</v>
      </c>
      <c r="W81" s="158">
        <f t="shared" si="9"/>
        <v>0</v>
      </c>
      <c r="X81" s="159">
        <f t="shared" si="9"/>
        <v>0</v>
      </c>
    </row>
    <row r="82" spans="21:24" ht="13.25" customHeight="1" thickBot="1" x14ac:dyDescent="0.2">
      <c r="U82" s="241"/>
      <c r="V82" s="117" t="s">
        <v>10048</v>
      </c>
      <c r="W82" s="158">
        <f t="shared" si="9"/>
        <v>0</v>
      </c>
      <c r="X82" s="159">
        <f t="shared" si="9"/>
        <v>0</v>
      </c>
    </row>
    <row r="83" spans="21:24" ht="13.25" customHeight="1" thickBot="1" x14ac:dyDescent="0.2">
      <c r="U83" s="241"/>
      <c r="V83" s="117" t="s">
        <v>10124</v>
      </c>
      <c r="W83" s="158">
        <f t="shared" si="9"/>
        <v>0</v>
      </c>
      <c r="X83" s="159">
        <f t="shared" si="9"/>
        <v>0</v>
      </c>
    </row>
    <row r="84" spans="21:24" ht="13.25" customHeight="1" thickBot="1" x14ac:dyDescent="0.2">
      <c r="U84" s="241"/>
      <c r="V84" s="117" t="s">
        <v>257</v>
      </c>
      <c r="W84" s="158">
        <f t="shared" si="9"/>
        <v>0</v>
      </c>
      <c r="X84" s="159">
        <f t="shared" si="9"/>
        <v>5</v>
      </c>
    </row>
    <row r="85" spans="21:24" ht="13.25" customHeight="1" thickBot="1" x14ac:dyDescent="0.2">
      <c r="U85" s="241"/>
      <c r="V85" s="166" t="s">
        <v>260</v>
      </c>
      <c r="W85" s="191">
        <f t="shared" si="9"/>
        <v>0</v>
      </c>
      <c r="X85" s="192">
        <f t="shared" si="9"/>
        <v>1</v>
      </c>
    </row>
  </sheetData>
  <sheetProtection selectLockedCells="1" selectUnlockedCells="1"/>
  <mergeCells count="1">
    <mergeCell ref="Z1:AH1"/>
  </mergeCells>
  <conditionalFormatting sqref="H2:K51">
    <cfRule type="cellIs" dxfId="426" priority="1" stopIfTrue="1" operator="equal">
      <formula>"-"</formula>
    </cfRule>
    <cfRule type="cellIs" dxfId="425" priority="2" stopIfTrue="1" operator="equal">
      <formula>"x"</formula>
    </cfRule>
  </conditionalFormatting>
  <hyperlinks>
    <hyperlink ref="L1" location="'Expansion set Check List'!A1" display="Home" xr:uid="{00000000-0004-0000-6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250">
    <tabColor rgb="FF00FF00"/>
  </sheetPr>
  <dimension ref="A1:AH28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0" customWidth="1"/>
    <col min="2" max="2" width="11.5" bestFit="1" customWidth="1"/>
    <col min="3" max="3" width="4" bestFit="1" customWidth="1"/>
    <col min="4" max="4" width="8.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442</v>
      </c>
      <c r="B2" s="18" t="s">
        <v>363</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284</v>
      </c>
      <c r="Z2" s="102"/>
      <c r="AA2" s="102"/>
      <c r="AB2" s="102"/>
      <c r="AC2" s="102"/>
      <c r="AD2" s="102"/>
      <c r="AE2" s="102"/>
      <c r="AF2" s="102"/>
      <c r="AG2" s="102"/>
      <c r="AH2" s="102"/>
    </row>
    <row r="3" spans="1:34" ht="13" x14ac:dyDescent="0.15">
      <c r="A3" s="15" t="s">
        <v>452</v>
      </c>
      <c r="B3" s="18" t="s">
        <v>363</v>
      </c>
      <c r="C3" s="293">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90</v>
      </c>
    </row>
    <row r="4" spans="1:34" ht="13" x14ac:dyDescent="0.15">
      <c r="A4" s="15" t="s">
        <v>519</v>
      </c>
      <c r="B4" s="18" t="s">
        <v>363</v>
      </c>
      <c r="C4" s="293">
        <v>3</v>
      </c>
      <c r="D4" s="20" t="s">
        <v>407</v>
      </c>
      <c r="E4" s="20">
        <v>120</v>
      </c>
      <c r="F4" s="18"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82</v>
      </c>
    </row>
    <row r="5" spans="1:34" ht="13" x14ac:dyDescent="0.15">
      <c r="A5" s="15" t="s">
        <v>1216</v>
      </c>
      <c r="B5" s="18" t="s">
        <v>363</v>
      </c>
      <c r="C5" s="293">
        <v>4</v>
      </c>
      <c r="D5" s="20" t="s">
        <v>407</v>
      </c>
      <c r="E5" s="20">
        <v>60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32</v>
      </c>
    </row>
    <row r="6" spans="1:34" ht="13" x14ac:dyDescent="0.15">
      <c r="A6" s="15" t="s">
        <v>1191</v>
      </c>
      <c r="B6" s="18" t="s">
        <v>363</v>
      </c>
      <c r="C6" s="293">
        <v>5</v>
      </c>
      <c r="D6" s="20" t="s">
        <v>407</v>
      </c>
      <c r="E6" s="20">
        <v>120</v>
      </c>
      <c r="F6" s="18" t="s">
        <v>398</v>
      </c>
      <c r="G6" s="19" t="s">
        <v>177</v>
      </c>
      <c r="H6" s="71" t="s">
        <v>387</v>
      </c>
      <c r="I6" s="71" t="s">
        <v>387</v>
      </c>
      <c r="J6" s="71"/>
      <c r="K6" s="71"/>
      <c r="R6" s="117" t="s">
        <v>185</v>
      </c>
      <c r="S6" s="231">
        <f t="shared" si="0"/>
        <v>0</v>
      </c>
      <c r="T6" s="159">
        <f t="shared" si="1"/>
        <v>0</v>
      </c>
      <c r="U6" s="168"/>
      <c r="V6" s="117" t="s">
        <v>185</v>
      </c>
      <c r="W6" s="231">
        <f t="shared" si="2"/>
        <v>0</v>
      </c>
      <c r="X6" s="6">
        <f t="shared" si="3"/>
        <v>13</v>
      </c>
    </row>
    <row r="7" spans="1:34" ht="13" x14ac:dyDescent="0.15">
      <c r="A7" s="15" t="s">
        <v>4111</v>
      </c>
      <c r="B7" s="18" t="s">
        <v>363</v>
      </c>
      <c r="C7" s="293">
        <v>6</v>
      </c>
      <c r="D7" s="20" t="s">
        <v>407</v>
      </c>
      <c r="E7" s="20">
        <v>210</v>
      </c>
      <c r="F7" s="18" t="s">
        <v>393</v>
      </c>
      <c r="G7" s="19" t="s">
        <v>197</v>
      </c>
      <c r="H7" s="71" t="s">
        <v>387</v>
      </c>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2238</v>
      </c>
      <c r="B8" s="18" t="s">
        <v>363</v>
      </c>
      <c r="C8" s="293">
        <v>7</v>
      </c>
      <c r="D8" s="20" t="s">
        <v>407</v>
      </c>
      <c r="E8" s="20">
        <v>60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2239</v>
      </c>
      <c r="B9" s="18" t="s">
        <v>363</v>
      </c>
      <c r="C9" s="293">
        <v>8</v>
      </c>
      <c r="D9" s="20" t="s">
        <v>407</v>
      </c>
      <c r="E9" s="20">
        <v>100</v>
      </c>
      <c r="F9" s="18" t="s">
        <v>398</v>
      </c>
      <c r="G9" s="19" t="s">
        <v>177</v>
      </c>
      <c r="H9" s="71" t="s">
        <v>387</v>
      </c>
      <c r="I9" s="71" t="s">
        <v>387</v>
      </c>
      <c r="J9" s="71"/>
      <c r="K9" s="71"/>
      <c r="R9" s="117" t="s">
        <v>197</v>
      </c>
      <c r="S9" s="231">
        <f t="shared" si="0"/>
        <v>0</v>
      </c>
      <c r="T9" s="159">
        <f t="shared" si="1"/>
        <v>0</v>
      </c>
      <c r="U9" s="168"/>
      <c r="V9" s="117" t="s">
        <v>197</v>
      </c>
      <c r="W9" s="231">
        <f t="shared" si="2"/>
        <v>0</v>
      </c>
      <c r="X9" s="6">
        <f t="shared" si="3"/>
        <v>27</v>
      </c>
    </row>
    <row r="10" spans="1:34" ht="13" x14ac:dyDescent="0.15">
      <c r="A10" s="15" t="s">
        <v>2308</v>
      </c>
      <c r="B10" s="18" t="s">
        <v>363</v>
      </c>
      <c r="C10" s="293">
        <v>9</v>
      </c>
      <c r="D10" s="20" t="s">
        <v>407</v>
      </c>
      <c r="E10" s="20">
        <v>50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2309</v>
      </c>
      <c r="B11" s="18" t="s">
        <v>363</v>
      </c>
      <c r="C11" s="293">
        <v>10</v>
      </c>
      <c r="D11" s="20" t="s">
        <v>407</v>
      </c>
      <c r="E11" s="20">
        <v>80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2310</v>
      </c>
      <c r="B12" s="18" t="s">
        <v>363</v>
      </c>
      <c r="C12" s="293">
        <v>11</v>
      </c>
      <c r="D12" s="20" t="s">
        <v>407</v>
      </c>
      <c r="E12" s="20">
        <v>130</v>
      </c>
      <c r="F12" s="18" t="s">
        <v>386</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2242</v>
      </c>
      <c r="B13" s="18" t="s">
        <v>363</v>
      </c>
      <c r="C13" s="293">
        <v>12</v>
      </c>
      <c r="D13" s="20" t="s">
        <v>407</v>
      </c>
      <c r="E13" s="20">
        <v>110</v>
      </c>
      <c r="F13" s="18" t="s">
        <v>393</v>
      </c>
      <c r="G13" s="19"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2344</v>
      </c>
      <c r="B14" s="18" t="s">
        <v>363</v>
      </c>
      <c r="C14" s="293">
        <v>13</v>
      </c>
      <c r="D14" s="20" t="s">
        <v>407</v>
      </c>
      <c r="E14" s="20">
        <v>70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2345</v>
      </c>
      <c r="B15" s="18" t="s">
        <v>363</v>
      </c>
      <c r="C15" s="293">
        <v>14</v>
      </c>
      <c r="D15" s="20" t="s">
        <v>407</v>
      </c>
      <c r="E15" s="20">
        <v>90</v>
      </c>
      <c r="F15" s="18" t="s">
        <v>398</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2313</v>
      </c>
      <c r="B16" s="18" t="s">
        <v>363</v>
      </c>
      <c r="C16" s="293">
        <v>15</v>
      </c>
      <c r="D16" s="20" t="s">
        <v>407</v>
      </c>
      <c r="E16" s="20">
        <v>110</v>
      </c>
      <c r="F16" s="18" t="s">
        <v>393</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2535</v>
      </c>
      <c r="B17" s="18" t="s">
        <v>363</v>
      </c>
      <c r="C17" s="293">
        <v>16</v>
      </c>
      <c r="D17" s="20" t="s">
        <v>407</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2536</v>
      </c>
      <c r="B18" s="18" t="s">
        <v>363</v>
      </c>
      <c r="C18" s="293">
        <v>17</v>
      </c>
      <c r="D18" s="20" t="s">
        <v>407</v>
      </c>
      <c r="E18" s="20">
        <v>120</v>
      </c>
      <c r="F18" s="18"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2906</v>
      </c>
      <c r="B19" s="18" t="s">
        <v>363</v>
      </c>
      <c r="C19" s="293">
        <v>18</v>
      </c>
      <c r="D19" s="20" t="s">
        <v>407</v>
      </c>
      <c r="E19" s="20">
        <v>70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2925</v>
      </c>
      <c r="B20" s="18" t="s">
        <v>363</v>
      </c>
      <c r="C20" s="293">
        <v>19</v>
      </c>
      <c r="D20" s="20" t="s">
        <v>407</v>
      </c>
      <c r="E20" s="20">
        <v>50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2926</v>
      </c>
      <c r="B21" s="18" t="s">
        <v>363</v>
      </c>
      <c r="C21" s="293">
        <v>20</v>
      </c>
      <c r="D21" s="20" t="s">
        <v>407</v>
      </c>
      <c r="E21" s="20">
        <v>120</v>
      </c>
      <c r="F21" s="18" t="s">
        <v>398</v>
      </c>
      <c r="G21" s="19"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4112</v>
      </c>
      <c r="B22" s="18" t="s">
        <v>363</v>
      </c>
      <c r="C22" s="293">
        <v>21</v>
      </c>
      <c r="D22" s="20" t="s">
        <v>407</v>
      </c>
      <c r="E22" s="20">
        <v>200</v>
      </c>
      <c r="F22" s="18" t="s">
        <v>393</v>
      </c>
      <c r="G22" s="19" t="s">
        <v>197</v>
      </c>
      <c r="H22" s="71" t="s">
        <v>387</v>
      </c>
      <c r="I22" s="71" t="s">
        <v>387</v>
      </c>
      <c r="J22" s="71"/>
      <c r="K22" s="71" t="s">
        <v>387</v>
      </c>
      <c r="R22" s="117" t="s">
        <v>241</v>
      </c>
      <c r="S22" s="231">
        <f t="shared" si="0"/>
        <v>0</v>
      </c>
      <c r="T22" s="159">
        <f t="shared" si="1"/>
        <v>0</v>
      </c>
      <c r="U22" s="173"/>
      <c r="V22" s="117" t="s">
        <v>241</v>
      </c>
      <c r="W22" s="231">
        <f t="shared" si="2"/>
        <v>0</v>
      </c>
      <c r="X22" s="6">
        <f t="shared" si="3"/>
        <v>0</v>
      </c>
    </row>
    <row r="23" spans="1:24" ht="14" thickBot="1" x14ac:dyDescent="0.2">
      <c r="A23" s="15" t="s">
        <v>3592</v>
      </c>
      <c r="B23" s="18" t="s">
        <v>363</v>
      </c>
      <c r="C23" s="293">
        <v>22</v>
      </c>
      <c r="D23" s="20" t="s">
        <v>407</v>
      </c>
      <c r="E23" s="20">
        <v>220</v>
      </c>
      <c r="F23" s="18" t="s">
        <v>393</v>
      </c>
      <c r="G23" s="19" t="s">
        <v>197</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3593</v>
      </c>
      <c r="B24" s="18" t="s">
        <v>363</v>
      </c>
      <c r="C24" s="293">
        <v>23</v>
      </c>
      <c r="D24" s="20" t="s">
        <v>407</v>
      </c>
      <c r="E24" s="20">
        <v>330</v>
      </c>
      <c r="F24" s="18" t="s">
        <v>3519</v>
      </c>
      <c r="G24" s="19" t="s">
        <v>197</v>
      </c>
      <c r="H24" s="71" t="s">
        <v>387</v>
      </c>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3508</v>
      </c>
      <c r="B25" s="18" t="s">
        <v>363</v>
      </c>
      <c r="C25" s="293">
        <v>24</v>
      </c>
      <c r="D25" s="20" t="s">
        <v>407</v>
      </c>
      <c r="E25" s="20">
        <v>50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3509</v>
      </c>
      <c r="B26" s="18" t="s">
        <v>363</v>
      </c>
      <c r="C26" s="293">
        <v>25</v>
      </c>
      <c r="D26" s="20" t="s">
        <v>407</v>
      </c>
      <c r="E26" s="20">
        <v>90</v>
      </c>
      <c r="F26" s="18" t="s">
        <v>398</v>
      </c>
      <c r="G26" s="19"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4113</v>
      </c>
      <c r="B27" s="18" t="s">
        <v>363</v>
      </c>
      <c r="C27" s="293">
        <v>26</v>
      </c>
      <c r="D27" s="20" t="s">
        <v>407</v>
      </c>
      <c r="E27" s="20">
        <v>210</v>
      </c>
      <c r="F27" s="18" t="s">
        <v>393</v>
      </c>
      <c r="G27" s="19" t="s">
        <v>197</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3802</v>
      </c>
      <c r="B28" s="18" t="s">
        <v>363</v>
      </c>
      <c r="C28" s="293">
        <v>27</v>
      </c>
      <c r="D28" s="20" t="s">
        <v>407</v>
      </c>
      <c r="E28" s="20">
        <v>110</v>
      </c>
      <c r="F28" s="18" t="s">
        <v>393</v>
      </c>
      <c r="G28" s="19" t="s">
        <v>177</v>
      </c>
      <c r="H28" s="71" t="s">
        <v>387</v>
      </c>
      <c r="I28" s="71" t="s">
        <v>387</v>
      </c>
      <c r="J28" s="71"/>
      <c r="K28" s="71"/>
      <c r="R28" s="117" t="s">
        <v>257</v>
      </c>
      <c r="S28" s="231">
        <f t="shared" si="0"/>
        <v>0</v>
      </c>
      <c r="T28" s="159">
        <f t="shared" si="1"/>
        <v>0</v>
      </c>
      <c r="U28" s="168"/>
      <c r="V28" s="117" t="s">
        <v>257</v>
      </c>
      <c r="W28" s="231">
        <f t="shared" si="2"/>
        <v>0</v>
      </c>
      <c r="X28" s="6">
        <f t="shared" si="3"/>
        <v>20</v>
      </c>
    </row>
    <row r="29" spans="1:24" ht="14" thickBot="1" x14ac:dyDescent="0.2">
      <c r="A29" s="15" t="s">
        <v>466</v>
      </c>
      <c r="B29" s="18" t="s">
        <v>363</v>
      </c>
      <c r="C29" s="293">
        <v>28</v>
      </c>
      <c r="D29" s="20" t="s">
        <v>395</v>
      </c>
      <c r="E29" s="20">
        <v>70</v>
      </c>
      <c r="F29" s="18" t="s">
        <v>393</v>
      </c>
      <c r="G29" s="19" t="s">
        <v>173</v>
      </c>
      <c r="H29" s="71" t="s">
        <v>387</v>
      </c>
      <c r="I29" s="71" t="s">
        <v>387</v>
      </c>
      <c r="J29" s="71"/>
      <c r="K29" s="71"/>
      <c r="R29" s="166" t="s">
        <v>260</v>
      </c>
      <c r="S29" s="232">
        <f t="shared" si="0"/>
        <v>0</v>
      </c>
      <c r="T29" s="192">
        <f t="shared" si="1"/>
        <v>0</v>
      </c>
      <c r="U29" s="168"/>
      <c r="V29" s="166" t="s">
        <v>260</v>
      </c>
      <c r="W29" s="232">
        <f t="shared" si="2"/>
        <v>0</v>
      </c>
      <c r="X29" s="7">
        <f t="shared" si="3"/>
        <v>20</v>
      </c>
    </row>
    <row r="30" spans="1:24" ht="14" thickBot="1" x14ac:dyDescent="0.2">
      <c r="A30" s="15" t="s">
        <v>466</v>
      </c>
      <c r="B30" s="18" t="s">
        <v>363</v>
      </c>
      <c r="C30" s="293">
        <v>29</v>
      </c>
      <c r="D30" s="20" t="s">
        <v>395</v>
      </c>
      <c r="E30" s="20">
        <v>70</v>
      </c>
      <c r="F30" s="18" t="s">
        <v>393</v>
      </c>
      <c r="G30" s="19" t="s">
        <v>173</v>
      </c>
      <c r="H30" s="71" t="s">
        <v>387</v>
      </c>
      <c r="I30" s="71" t="s">
        <v>387</v>
      </c>
      <c r="J30" s="71"/>
      <c r="K30" s="71"/>
      <c r="R30" s="160" t="s">
        <v>86</v>
      </c>
      <c r="S30" s="161"/>
      <c r="T30" s="175">
        <f>SUM(T31:T57)</f>
        <v>0</v>
      </c>
      <c r="U30" s="168"/>
      <c r="V30" s="177" t="s">
        <v>88</v>
      </c>
      <c r="W30" s="213"/>
      <c r="X30" s="215">
        <f>SUM(X31:X57)</f>
        <v>217</v>
      </c>
    </row>
    <row r="31" spans="1:24" ht="13" x14ac:dyDescent="0.15">
      <c r="A31" s="15" t="s">
        <v>408</v>
      </c>
      <c r="B31" s="18" t="s">
        <v>363</v>
      </c>
      <c r="C31" s="293">
        <v>30</v>
      </c>
      <c r="D31" s="20" t="s">
        <v>395</v>
      </c>
      <c r="E31" s="20">
        <v>110</v>
      </c>
      <c r="F31" s="18" t="s">
        <v>398</v>
      </c>
      <c r="G31" s="19"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90</v>
      </c>
    </row>
    <row r="32" spans="1:24" ht="13" x14ac:dyDescent="0.15">
      <c r="A32" s="15" t="s">
        <v>408</v>
      </c>
      <c r="B32" s="18" t="s">
        <v>363</v>
      </c>
      <c r="C32" s="293">
        <v>31</v>
      </c>
      <c r="D32" s="20" t="s">
        <v>395</v>
      </c>
      <c r="E32" s="20">
        <v>120</v>
      </c>
      <c r="F32" s="18" t="s">
        <v>398</v>
      </c>
      <c r="G32" s="19"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82</v>
      </c>
    </row>
    <row r="33" spans="1:24" ht="13" x14ac:dyDescent="0.15">
      <c r="A33" s="15" t="s">
        <v>425</v>
      </c>
      <c r="B33" s="18" t="s">
        <v>363</v>
      </c>
      <c r="C33" s="293">
        <v>32</v>
      </c>
      <c r="D33" s="20" t="s">
        <v>395</v>
      </c>
      <c r="E33" s="20">
        <v>80</v>
      </c>
      <c r="F33" s="18" t="s">
        <v>393</v>
      </c>
      <c r="G33" s="19" t="s">
        <v>173</v>
      </c>
      <c r="H33" s="71" t="s">
        <v>387</v>
      </c>
      <c r="I33" s="71" t="s">
        <v>387</v>
      </c>
      <c r="J33" s="71"/>
      <c r="K33" s="71"/>
      <c r="R33" s="117" t="s">
        <v>181</v>
      </c>
      <c r="S33" s="158">
        <f t="shared" si="4"/>
        <v>0</v>
      </c>
      <c r="T33" s="159">
        <f t="shared" si="5"/>
        <v>0</v>
      </c>
      <c r="U33" s="168"/>
      <c r="V33" s="234" t="s">
        <v>181</v>
      </c>
      <c r="W33" s="237">
        <f t="shared" si="6"/>
        <v>0</v>
      </c>
      <c r="X33" s="6">
        <f t="shared" si="7"/>
        <v>32</v>
      </c>
    </row>
    <row r="34" spans="1:24" ht="13" x14ac:dyDescent="0.15">
      <c r="A34" s="15" t="s">
        <v>420</v>
      </c>
      <c r="B34" s="18" t="s">
        <v>363</v>
      </c>
      <c r="C34" s="293">
        <v>33</v>
      </c>
      <c r="D34" s="20" t="s">
        <v>395</v>
      </c>
      <c r="E34" s="20">
        <v>130</v>
      </c>
      <c r="F34" s="18" t="s">
        <v>398</v>
      </c>
      <c r="G34" s="19" t="s">
        <v>181</v>
      </c>
      <c r="H34" s="71" t="s">
        <v>387</v>
      </c>
      <c r="I34" s="71" t="s">
        <v>387</v>
      </c>
      <c r="J34" s="71"/>
      <c r="K34" s="71"/>
      <c r="R34" s="117" t="s">
        <v>185</v>
      </c>
      <c r="S34" s="158">
        <f t="shared" si="4"/>
        <v>0</v>
      </c>
      <c r="T34" s="159">
        <f t="shared" si="5"/>
        <v>0</v>
      </c>
      <c r="U34" s="168"/>
      <c r="V34" s="234" t="s">
        <v>185</v>
      </c>
      <c r="W34" s="237">
        <f t="shared" si="6"/>
        <v>0</v>
      </c>
      <c r="X34" s="6">
        <f t="shared" si="7"/>
        <v>13</v>
      </c>
    </row>
    <row r="35" spans="1:24" ht="13" x14ac:dyDescent="0.15">
      <c r="A35" s="15" t="s">
        <v>976</v>
      </c>
      <c r="B35" s="18" t="s">
        <v>363</v>
      </c>
      <c r="C35" s="293">
        <v>34</v>
      </c>
      <c r="D35" s="20" t="s">
        <v>395</v>
      </c>
      <c r="E35" s="20">
        <v>80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970</v>
      </c>
      <c r="B36" s="18" t="s">
        <v>363</v>
      </c>
      <c r="C36" s="293">
        <v>35</v>
      </c>
      <c r="D36" s="20" t="s">
        <v>395</v>
      </c>
      <c r="E36" s="20">
        <v>130</v>
      </c>
      <c r="F36" s="18" t="s">
        <v>398</v>
      </c>
      <c r="G36" s="19"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2346</v>
      </c>
      <c r="B37" s="18" t="s">
        <v>363</v>
      </c>
      <c r="C37" s="293">
        <v>36</v>
      </c>
      <c r="D37" s="20" t="s">
        <v>395</v>
      </c>
      <c r="E37" s="20">
        <v>80</v>
      </c>
      <c r="F37" s="18" t="s">
        <v>393</v>
      </c>
      <c r="G37" s="19"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2248</v>
      </c>
      <c r="B38" s="18" t="s">
        <v>363</v>
      </c>
      <c r="C38" s="293">
        <v>37</v>
      </c>
      <c r="D38" s="20" t="s">
        <v>395</v>
      </c>
      <c r="E38" s="20">
        <v>60</v>
      </c>
      <c r="F38" s="18"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2249</v>
      </c>
      <c r="B39" s="18" t="s">
        <v>363</v>
      </c>
      <c r="C39" s="293">
        <v>38</v>
      </c>
      <c r="D39" s="20" t="s">
        <v>395</v>
      </c>
      <c r="E39" s="20">
        <v>100</v>
      </c>
      <c r="F39" s="18" t="s">
        <v>398</v>
      </c>
      <c r="G39" s="19"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4114</v>
      </c>
      <c r="B40" s="18" t="s">
        <v>363</v>
      </c>
      <c r="C40" s="293">
        <v>39</v>
      </c>
      <c r="D40" s="20" t="s">
        <v>395</v>
      </c>
      <c r="E40" s="20">
        <v>200</v>
      </c>
      <c r="F40" s="18" t="s">
        <v>393</v>
      </c>
      <c r="G40" s="19" t="s">
        <v>197</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4115</v>
      </c>
      <c r="B41" s="18" t="s">
        <v>363</v>
      </c>
      <c r="C41" s="293">
        <v>40</v>
      </c>
      <c r="D41" s="20" t="s">
        <v>395</v>
      </c>
      <c r="E41" s="20">
        <v>320</v>
      </c>
      <c r="F41" s="18" t="s">
        <v>3519</v>
      </c>
      <c r="G41" s="19" t="s">
        <v>197</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2347</v>
      </c>
      <c r="B42" s="18" t="s">
        <v>363</v>
      </c>
      <c r="C42" s="293">
        <v>41</v>
      </c>
      <c r="D42" s="20" t="s">
        <v>395</v>
      </c>
      <c r="E42" s="20">
        <v>110</v>
      </c>
      <c r="F42" s="18" t="s">
        <v>393</v>
      </c>
      <c r="G42" s="19"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2976</v>
      </c>
      <c r="B43" s="18" t="s">
        <v>363</v>
      </c>
      <c r="C43" s="293">
        <v>42</v>
      </c>
      <c r="D43" s="20" t="s">
        <v>395</v>
      </c>
      <c r="E43" s="20">
        <v>90</v>
      </c>
      <c r="F43" s="18" t="s">
        <v>393</v>
      </c>
      <c r="G43" s="21"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3599</v>
      </c>
      <c r="B44" s="18" t="s">
        <v>363</v>
      </c>
      <c r="C44" s="293">
        <v>43</v>
      </c>
      <c r="D44" s="20" t="s">
        <v>395</v>
      </c>
      <c r="E44" s="20">
        <v>220</v>
      </c>
      <c r="F44" s="18" t="s">
        <v>393</v>
      </c>
      <c r="G44" s="19" t="s">
        <v>197</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3599</v>
      </c>
      <c r="B45" s="18" t="s">
        <v>363</v>
      </c>
      <c r="C45" s="293">
        <v>44</v>
      </c>
      <c r="D45" s="20" t="s">
        <v>395</v>
      </c>
      <c r="E45" s="20">
        <v>210</v>
      </c>
      <c r="F45" s="18" t="s">
        <v>393</v>
      </c>
      <c r="G45" s="19" t="s">
        <v>197</v>
      </c>
      <c r="H45" s="71" t="s">
        <v>387</v>
      </c>
      <c r="I45" s="71" t="s">
        <v>387</v>
      </c>
      <c r="J45" s="71"/>
      <c r="K45" s="71" t="s">
        <v>387</v>
      </c>
      <c r="R45" s="117" t="s">
        <v>225</v>
      </c>
      <c r="S45" s="158">
        <f t="shared" si="4"/>
        <v>0</v>
      </c>
      <c r="T45" s="159">
        <f t="shared" si="5"/>
        <v>0</v>
      </c>
      <c r="U45" s="187"/>
      <c r="V45" s="234" t="s">
        <v>225</v>
      </c>
      <c r="W45" s="237">
        <f t="shared" si="6"/>
        <v>0</v>
      </c>
      <c r="X45" s="6">
        <f t="shared" si="7"/>
        <v>0</v>
      </c>
    </row>
    <row r="46" spans="1:24" ht="13" x14ac:dyDescent="0.15">
      <c r="A46" s="15" t="s">
        <v>3600</v>
      </c>
      <c r="B46" s="18" t="s">
        <v>363</v>
      </c>
      <c r="C46" s="293">
        <v>45</v>
      </c>
      <c r="D46" s="20" t="s">
        <v>395</v>
      </c>
      <c r="E46" s="20">
        <v>320</v>
      </c>
      <c r="F46" s="18" t="s">
        <v>3519</v>
      </c>
      <c r="G46" s="19" t="s">
        <v>197</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3515</v>
      </c>
      <c r="B47" s="18" t="s">
        <v>363</v>
      </c>
      <c r="C47" s="293">
        <v>46</v>
      </c>
      <c r="D47" s="20" t="s">
        <v>395</v>
      </c>
      <c r="E47" s="20">
        <v>80</v>
      </c>
      <c r="F47" s="18"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3515</v>
      </c>
      <c r="B48" s="18" t="s">
        <v>363</v>
      </c>
      <c r="C48" s="293">
        <v>47</v>
      </c>
      <c r="D48" s="20" t="s">
        <v>395</v>
      </c>
      <c r="E48" s="20">
        <v>70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3516</v>
      </c>
      <c r="B49" s="18" t="s">
        <v>363</v>
      </c>
      <c r="C49" s="293">
        <v>48</v>
      </c>
      <c r="D49" s="20" t="s">
        <v>395</v>
      </c>
      <c r="E49" s="20">
        <v>130</v>
      </c>
      <c r="F49" s="18" t="s">
        <v>398</v>
      </c>
      <c r="G49" s="19"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3516</v>
      </c>
      <c r="B50" s="18" t="s">
        <v>363</v>
      </c>
      <c r="C50" s="293">
        <v>49</v>
      </c>
      <c r="D50" s="20" t="s">
        <v>395</v>
      </c>
      <c r="E50" s="20">
        <v>130</v>
      </c>
      <c r="F50" s="18" t="s">
        <v>398</v>
      </c>
      <c r="G50" s="19"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583</v>
      </c>
      <c r="B51" s="18" t="s">
        <v>363</v>
      </c>
      <c r="C51" s="293">
        <v>50</v>
      </c>
      <c r="D51" s="20" t="s">
        <v>389</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563</v>
      </c>
      <c r="B52" s="18" t="s">
        <v>363</v>
      </c>
      <c r="C52" s="293">
        <v>51</v>
      </c>
      <c r="D52" s="20" t="s">
        <v>389</v>
      </c>
      <c r="E52" s="20">
        <v>130</v>
      </c>
      <c r="F52" s="18" t="s">
        <v>398</v>
      </c>
      <c r="G52" s="19"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463</v>
      </c>
      <c r="B53" s="18" t="s">
        <v>363</v>
      </c>
      <c r="C53" s="293">
        <v>52</v>
      </c>
      <c r="D53" s="20" t="s">
        <v>389</v>
      </c>
      <c r="E53" s="20">
        <v>60</v>
      </c>
      <c r="F53" s="18"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462</v>
      </c>
      <c r="B54" s="18" t="s">
        <v>363</v>
      </c>
      <c r="C54" s="293">
        <v>53</v>
      </c>
      <c r="D54" s="20" t="s">
        <v>389</v>
      </c>
      <c r="E54" s="20">
        <v>90</v>
      </c>
      <c r="F54" s="18" t="s">
        <v>398</v>
      </c>
      <c r="G54" s="19" t="s">
        <v>185</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558</v>
      </c>
      <c r="B55" s="18" t="s">
        <v>363</v>
      </c>
      <c r="C55" s="293">
        <v>54</v>
      </c>
      <c r="D55" s="20" t="s">
        <v>389</v>
      </c>
      <c r="E55" s="20">
        <v>120</v>
      </c>
      <c r="F55" s="18" t="s">
        <v>393</v>
      </c>
      <c r="G55" s="21"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899</v>
      </c>
      <c r="B56" s="18" t="s">
        <v>363</v>
      </c>
      <c r="C56" s="293">
        <v>55</v>
      </c>
      <c r="D56" s="20" t="s">
        <v>389</v>
      </c>
      <c r="E56" s="20">
        <v>70</v>
      </c>
      <c r="F56" s="18"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863</v>
      </c>
      <c r="B57" s="18" t="s">
        <v>363</v>
      </c>
      <c r="C57" s="293">
        <v>56</v>
      </c>
      <c r="D57" s="20" t="s">
        <v>389</v>
      </c>
      <c r="E57" s="20">
        <v>100</v>
      </c>
      <c r="F57" s="18" t="s">
        <v>398</v>
      </c>
      <c r="G57" s="19"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838</v>
      </c>
      <c r="B58" s="18" t="s">
        <v>363</v>
      </c>
      <c r="C58" s="293">
        <v>57</v>
      </c>
      <c r="D58" s="20" t="s">
        <v>389</v>
      </c>
      <c r="E58" s="20">
        <v>170</v>
      </c>
      <c r="F58" s="18" t="s">
        <v>386</v>
      </c>
      <c r="G58" s="21" t="s">
        <v>185</v>
      </c>
      <c r="H58" s="71" t="s">
        <v>387</v>
      </c>
      <c r="I58" s="71" t="s">
        <v>387</v>
      </c>
      <c r="J58" s="71"/>
      <c r="K58" s="71"/>
      <c r="U58" s="168"/>
      <c r="V58" s="177" t="s">
        <v>447</v>
      </c>
      <c r="W58" s="189"/>
      <c r="X58" s="190">
        <f>SUM(X59:X85)</f>
        <v>501</v>
      </c>
    </row>
    <row r="59" spans="1:24" ht="13" x14ac:dyDescent="0.15">
      <c r="A59" s="15" t="s">
        <v>889</v>
      </c>
      <c r="B59" s="18" t="s">
        <v>363</v>
      </c>
      <c r="C59" s="293">
        <v>58</v>
      </c>
      <c r="D59" s="20" t="s">
        <v>389</v>
      </c>
      <c r="E59" s="20">
        <v>50</v>
      </c>
      <c r="F59" s="18" t="s">
        <v>393</v>
      </c>
      <c r="G59" s="19" t="s">
        <v>173</v>
      </c>
      <c r="H59" s="71" t="s">
        <v>387</v>
      </c>
      <c r="I59" s="71" t="s">
        <v>387</v>
      </c>
      <c r="J59" s="71"/>
      <c r="K59" s="71"/>
      <c r="U59" s="239"/>
      <c r="V59" s="116" t="s">
        <v>173</v>
      </c>
      <c r="W59" s="211">
        <f t="shared" ref="W59:X74" si="8">S3+S31+W3+W31</f>
        <v>0</v>
      </c>
      <c r="X59" s="64">
        <f t="shared" si="8"/>
        <v>180</v>
      </c>
    </row>
    <row r="60" spans="1:24" ht="13" x14ac:dyDescent="0.15">
      <c r="A60" s="15" t="s">
        <v>836</v>
      </c>
      <c r="B60" s="18" t="s">
        <v>363</v>
      </c>
      <c r="C60" s="293">
        <v>59</v>
      </c>
      <c r="D60" s="20" t="s">
        <v>389</v>
      </c>
      <c r="E60" s="20">
        <v>120</v>
      </c>
      <c r="F60" s="18" t="s">
        <v>398</v>
      </c>
      <c r="G60" s="19" t="s">
        <v>181</v>
      </c>
      <c r="H60" s="71" t="s">
        <v>387</v>
      </c>
      <c r="I60" s="71" t="s">
        <v>387</v>
      </c>
      <c r="J60" s="71"/>
      <c r="K60" s="71"/>
      <c r="U60" s="239"/>
      <c r="V60" s="117" t="s">
        <v>177</v>
      </c>
      <c r="W60" s="158">
        <f t="shared" si="8"/>
        <v>0</v>
      </c>
      <c r="X60" s="159">
        <f t="shared" si="8"/>
        <v>164</v>
      </c>
    </row>
    <row r="61" spans="1:24" ht="13" x14ac:dyDescent="0.15">
      <c r="A61" s="15" t="s">
        <v>974</v>
      </c>
      <c r="B61" s="18" t="s">
        <v>363</v>
      </c>
      <c r="C61" s="293">
        <v>60</v>
      </c>
      <c r="D61" s="20" t="s">
        <v>389</v>
      </c>
      <c r="E61" s="20">
        <v>80</v>
      </c>
      <c r="F61" s="18" t="s">
        <v>393</v>
      </c>
      <c r="G61" s="19" t="s">
        <v>173</v>
      </c>
      <c r="H61" s="71" t="s">
        <v>387</v>
      </c>
      <c r="I61" s="71" t="s">
        <v>387</v>
      </c>
      <c r="J61" s="71"/>
      <c r="K61" s="71"/>
      <c r="U61" s="239"/>
      <c r="V61" s="117" t="s">
        <v>181</v>
      </c>
      <c r="W61" s="158">
        <f t="shared" si="8"/>
        <v>0</v>
      </c>
      <c r="X61" s="159">
        <f t="shared" si="8"/>
        <v>64</v>
      </c>
    </row>
    <row r="62" spans="1:24" ht="13" x14ac:dyDescent="0.15">
      <c r="A62" s="15" t="s">
        <v>887</v>
      </c>
      <c r="B62" s="18" t="s">
        <v>363</v>
      </c>
      <c r="C62" s="293">
        <v>61</v>
      </c>
      <c r="D62" s="20" t="s">
        <v>389</v>
      </c>
      <c r="E62" s="20">
        <v>110</v>
      </c>
      <c r="F62" s="18" t="s">
        <v>393</v>
      </c>
      <c r="G62" s="19" t="s">
        <v>173</v>
      </c>
      <c r="H62" s="71" t="s">
        <v>387</v>
      </c>
      <c r="I62" s="71" t="s">
        <v>387</v>
      </c>
      <c r="J62" s="71"/>
      <c r="K62" s="71"/>
      <c r="U62" s="239"/>
      <c r="V62" s="117" t="s">
        <v>185</v>
      </c>
      <c r="W62" s="158">
        <f t="shared" si="8"/>
        <v>0</v>
      </c>
      <c r="X62" s="159">
        <f t="shared" si="8"/>
        <v>26</v>
      </c>
    </row>
    <row r="63" spans="1:24" ht="13" x14ac:dyDescent="0.15">
      <c r="A63" s="15" t="s">
        <v>1212</v>
      </c>
      <c r="B63" s="18" t="s">
        <v>363</v>
      </c>
      <c r="C63" s="293">
        <v>62</v>
      </c>
      <c r="D63" s="20" t="s">
        <v>389</v>
      </c>
      <c r="E63" s="20">
        <v>70</v>
      </c>
      <c r="F63" s="18" t="s">
        <v>393</v>
      </c>
      <c r="G63" s="19" t="s">
        <v>173</v>
      </c>
      <c r="H63" s="71" t="s">
        <v>387</v>
      </c>
      <c r="I63" s="71" t="s">
        <v>387</v>
      </c>
      <c r="J63" s="71"/>
      <c r="K63" s="71"/>
      <c r="U63" s="239"/>
      <c r="V63" s="117" t="s">
        <v>189</v>
      </c>
      <c r="W63" s="158">
        <f t="shared" si="8"/>
        <v>0</v>
      </c>
      <c r="X63" s="159">
        <f t="shared" si="8"/>
        <v>0</v>
      </c>
    </row>
    <row r="64" spans="1:24" ht="13" x14ac:dyDescent="0.15">
      <c r="A64" s="15" t="s">
        <v>1203</v>
      </c>
      <c r="B64" s="18" t="s">
        <v>363</v>
      </c>
      <c r="C64" s="293">
        <v>63</v>
      </c>
      <c r="D64" s="20" t="s">
        <v>389</v>
      </c>
      <c r="E64" s="20">
        <v>90</v>
      </c>
      <c r="F64" s="18" t="s">
        <v>398</v>
      </c>
      <c r="G64" s="19" t="s">
        <v>177</v>
      </c>
      <c r="H64" s="71" t="s">
        <v>387</v>
      </c>
      <c r="I64" s="71" t="s">
        <v>387</v>
      </c>
      <c r="J64" s="71"/>
      <c r="K64" s="71"/>
      <c r="U64" s="240"/>
      <c r="V64" s="117" t="s">
        <v>193</v>
      </c>
      <c r="W64" s="158">
        <f t="shared" si="8"/>
        <v>0</v>
      </c>
      <c r="X64" s="159">
        <f t="shared" si="8"/>
        <v>0</v>
      </c>
    </row>
    <row r="65" spans="1:24" ht="14" thickBot="1" x14ac:dyDescent="0.2">
      <c r="A65" s="15" t="s">
        <v>1189</v>
      </c>
      <c r="B65" s="18" t="s">
        <v>363</v>
      </c>
      <c r="C65" s="293">
        <v>64</v>
      </c>
      <c r="D65" s="20" t="s">
        <v>389</v>
      </c>
      <c r="E65" s="20">
        <v>170</v>
      </c>
      <c r="F65" s="18" t="s">
        <v>386</v>
      </c>
      <c r="G65" s="19" t="s">
        <v>185</v>
      </c>
      <c r="H65" s="71" t="s">
        <v>387</v>
      </c>
      <c r="I65" s="71" t="s">
        <v>387</v>
      </c>
      <c r="J65" s="71"/>
      <c r="K65" s="71"/>
      <c r="U65" s="241"/>
      <c r="V65" s="117" t="s">
        <v>197</v>
      </c>
      <c r="W65" s="158">
        <f t="shared" si="8"/>
        <v>0</v>
      </c>
      <c r="X65" s="159">
        <f t="shared" si="8"/>
        <v>27</v>
      </c>
    </row>
    <row r="66" spans="1:24" ht="14" thickBot="1" x14ac:dyDescent="0.2">
      <c r="A66" s="15" t="s">
        <v>1405</v>
      </c>
      <c r="B66" s="18" t="s">
        <v>363</v>
      </c>
      <c r="C66" s="293">
        <v>65</v>
      </c>
      <c r="D66" s="20" t="s">
        <v>389</v>
      </c>
      <c r="E66" s="20">
        <v>60</v>
      </c>
      <c r="F66" s="18" t="s">
        <v>393</v>
      </c>
      <c r="G66" s="19" t="s">
        <v>173</v>
      </c>
      <c r="H66" s="71" t="s">
        <v>387</v>
      </c>
      <c r="I66" s="71" t="s">
        <v>387</v>
      </c>
      <c r="J66" s="71"/>
      <c r="K66" s="71"/>
      <c r="U66" s="241"/>
      <c r="V66" s="117" t="s">
        <v>201</v>
      </c>
      <c r="W66" s="158">
        <f t="shared" si="8"/>
        <v>0</v>
      </c>
      <c r="X66" s="159">
        <f t="shared" si="8"/>
        <v>0</v>
      </c>
    </row>
    <row r="67" spans="1:24" ht="14" thickBot="1" x14ac:dyDescent="0.2">
      <c r="A67" s="15" t="s">
        <v>1389</v>
      </c>
      <c r="B67" s="18" t="s">
        <v>363</v>
      </c>
      <c r="C67" s="293">
        <v>66</v>
      </c>
      <c r="D67" s="20" t="s">
        <v>389</v>
      </c>
      <c r="E67" s="20">
        <v>110</v>
      </c>
      <c r="F67" s="18" t="s">
        <v>398</v>
      </c>
      <c r="G67" s="19" t="s">
        <v>181</v>
      </c>
      <c r="H67" s="71" t="s">
        <v>387</v>
      </c>
      <c r="I67" s="71" t="s">
        <v>387</v>
      </c>
      <c r="J67" s="71"/>
      <c r="K67" s="71"/>
      <c r="U67" s="241"/>
      <c r="V67" s="117" t="s">
        <v>205</v>
      </c>
      <c r="W67" s="158">
        <f t="shared" si="8"/>
        <v>0</v>
      </c>
      <c r="X67" s="159">
        <f t="shared" si="8"/>
        <v>0</v>
      </c>
    </row>
    <row r="68" spans="1:24" ht="14" thickBot="1" x14ac:dyDescent="0.2">
      <c r="A68" s="15" t="s">
        <v>1388</v>
      </c>
      <c r="B68" s="18" t="s">
        <v>363</v>
      </c>
      <c r="C68" s="293">
        <v>67</v>
      </c>
      <c r="D68" s="20" t="s">
        <v>389</v>
      </c>
      <c r="E68" s="20">
        <v>110</v>
      </c>
      <c r="F68" s="18" t="s">
        <v>398</v>
      </c>
      <c r="G68" s="21" t="s">
        <v>181</v>
      </c>
      <c r="H68" s="71" t="s">
        <v>387</v>
      </c>
      <c r="I68" s="71" t="s">
        <v>387</v>
      </c>
      <c r="J68" s="71"/>
      <c r="K68" s="71"/>
      <c r="U68" s="241"/>
      <c r="V68" s="117" t="s">
        <v>209</v>
      </c>
      <c r="W68" s="158">
        <f t="shared" si="8"/>
        <v>0</v>
      </c>
      <c r="X68" s="159">
        <f t="shared" si="8"/>
        <v>0</v>
      </c>
    </row>
    <row r="69" spans="1:24" ht="14" thickBot="1" x14ac:dyDescent="0.2">
      <c r="A69" s="15" t="s">
        <v>2256</v>
      </c>
      <c r="B69" s="18" t="s">
        <v>363</v>
      </c>
      <c r="C69" s="293">
        <v>68</v>
      </c>
      <c r="D69" s="20" t="s">
        <v>389</v>
      </c>
      <c r="E69" s="20">
        <v>60</v>
      </c>
      <c r="F69" s="18" t="s">
        <v>393</v>
      </c>
      <c r="G69" s="19" t="s">
        <v>173</v>
      </c>
      <c r="H69" s="71" t="s">
        <v>387</v>
      </c>
      <c r="I69" s="71" t="s">
        <v>387</v>
      </c>
      <c r="J69" s="71"/>
      <c r="K69" s="71"/>
      <c r="U69" s="241"/>
      <c r="V69" s="117" t="s">
        <v>9125</v>
      </c>
      <c r="W69" s="158">
        <f t="shared" si="8"/>
        <v>0</v>
      </c>
      <c r="X69" s="159">
        <f t="shared" si="8"/>
        <v>0</v>
      </c>
    </row>
    <row r="70" spans="1:24" ht="14" thickBot="1" x14ac:dyDescent="0.2">
      <c r="A70" s="15" t="s">
        <v>2257</v>
      </c>
      <c r="B70" s="18" t="s">
        <v>363</v>
      </c>
      <c r="C70" s="293">
        <v>69</v>
      </c>
      <c r="D70" s="20" t="s">
        <v>389</v>
      </c>
      <c r="E70" s="20">
        <v>100</v>
      </c>
      <c r="F70" s="18" t="s">
        <v>398</v>
      </c>
      <c r="G70" s="21" t="s">
        <v>177</v>
      </c>
      <c r="H70" s="71" t="s">
        <v>387</v>
      </c>
      <c r="I70" s="71" t="s">
        <v>387</v>
      </c>
      <c r="J70" s="71"/>
      <c r="K70" s="71"/>
      <c r="U70" s="241"/>
      <c r="V70" s="118" t="s">
        <v>213</v>
      </c>
      <c r="W70" s="158">
        <f t="shared" si="8"/>
        <v>0</v>
      </c>
      <c r="X70" s="159">
        <f t="shared" si="8"/>
        <v>0</v>
      </c>
    </row>
    <row r="71" spans="1:24" ht="14" thickBot="1" x14ac:dyDescent="0.2">
      <c r="A71" s="15" t="s">
        <v>2258</v>
      </c>
      <c r="B71" s="18" t="s">
        <v>363</v>
      </c>
      <c r="C71" s="293">
        <v>70</v>
      </c>
      <c r="D71" s="20" t="s">
        <v>389</v>
      </c>
      <c r="E71" s="20">
        <v>80</v>
      </c>
      <c r="F71" s="18" t="s">
        <v>393</v>
      </c>
      <c r="G71" s="19" t="s">
        <v>173</v>
      </c>
      <c r="H71" s="71" t="s">
        <v>387</v>
      </c>
      <c r="I71" s="71" t="s">
        <v>387</v>
      </c>
      <c r="J71" s="71"/>
      <c r="K71" s="71"/>
      <c r="U71" s="241"/>
      <c r="V71" s="117" t="s">
        <v>217</v>
      </c>
      <c r="W71" s="158">
        <f t="shared" si="8"/>
        <v>0</v>
      </c>
      <c r="X71" s="159">
        <f t="shared" si="8"/>
        <v>0</v>
      </c>
    </row>
    <row r="72" spans="1:24" ht="14" thickBot="1" x14ac:dyDescent="0.2">
      <c r="A72" s="15" t="s">
        <v>3604</v>
      </c>
      <c r="B72" s="18" t="s">
        <v>363</v>
      </c>
      <c r="C72" s="293">
        <v>71</v>
      </c>
      <c r="D72" s="20" t="s">
        <v>389</v>
      </c>
      <c r="E72" s="20">
        <v>80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3605</v>
      </c>
      <c r="B73" s="18" t="s">
        <v>363</v>
      </c>
      <c r="C73" s="293">
        <v>72</v>
      </c>
      <c r="D73" s="20" t="s">
        <v>389</v>
      </c>
      <c r="E73" s="20">
        <v>130</v>
      </c>
      <c r="F73" s="18" t="s">
        <v>398</v>
      </c>
      <c r="G73" s="19" t="s">
        <v>177</v>
      </c>
      <c r="H73" s="71" t="s">
        <v>387</v>
      </c>
      <c r="I73" s="71" t="s">
        <v>387</v>
      </c>
      <c r="J73" s="71"/>
      <c r="K73" s="71"/>
      <c r="U73" s="241"/>
      <c r="V73" s="117" t="s">
        <v>225</v>
      </c>
      <c r="W73" s="158">
        <f t="shared" si="8"/>
        <v>0</v>
      </c>
      <c r="X73" s="159">
        <f t="shared" si="8"/>
        <v>0</v>
      </c>
    </row>
    <row r="74" spans="1:24" ht="14" thickBot="1" x14ac:dyDescent="0.2">
      <c r="A74" s="15" t="s">
        <v>4116</v>
      </c>
      <c r="B74" s="18" t="s">
        <v>363</v>
      </c>
      <c r="C74" s="293">
        <v>73</v>
      </c>
      <c r="D74" s="20" t="s">
        <v>389</v>
      </c>
      <c r="E74" s="20">
        <v>210</v>
      </c>
      <c r="F74" s="18" t="s">
        <v>393</v>
      </c>
      <c r="G74" s="19" t="s">
        <v>197</v>
      </c>
      <c r="H74" s="71" t="s">
        <v>387</v>
      </c>
      <c r="I74" s="71" t="s">
        <v>387</v>
      </c>
      <c r="J74" s="71"/>
      <c r="K74" s="71" t="s">
        <v>387</v>
      </c>
      <c r="U74" s="241"/>
      <c r="V74" s="117" t="s">
        <v>229</v>
      </c>
      <c r="W74" s="158">
        <f t="shared" si="8"/>
        <v>0</v>
      </c>
      <c r="X74" s="159">
        <f t="shared" si="8"/>
        <v>0</v>
      </c>
    </row>
    <row r="75" spans="1:24" ht="14" thickBot="1" x14ac:dyDescent="0.2">
      <c r="A75" s="15" t="s">
        <v>2609</v>
      </c>
      <c r="B75" s="18" t="s">
        <v>363</v>
      </c>
      <c r="C75" s="293">
        <v>74</v>
      </c>
      <c r="D75" s="20" t="s">
        <v>389</v>
      </c>
      <c r="E75" s="20">
        <v>70</v>
      </c>
      <c r="F75" s="18"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2610</v>
      </c>
      <c r="B76" s="18" t="s">
        <v>363</v>
      </c>
      <c r="C76" s="293">
        <v>75</v>
      </c>
      <c r="D76" s="20" t="s">
        <v>389</v>
      </c>
      <c r="E76" s="20">
        <v>110</v>
      </c>
      <c r="F76" s="18" t="s">
        <v>398</v>
      </c>
      <c r="G76" s="19" t="s">
        <v>177</v>
      </c>
      <c r="H76" s="71" t="s">
        <v>387</v>
      </c>
      <c r="I76" s="71" t="s">
        <v>387</v>
      </c>
      <c r="J76" s="71"/>
      <c r="K76" s="71"/>
      <c r="U76" s="241"/>
      <c r="V76" s="117" t="s">
        <v>9123</v>
      </c>
      <c r="W76" s="158">
        <f t="shared" si="9"/>
        <v>0</v>
      </c>
      <c r="X76" s="159">
        <f t="shared" si="9"/>
        <v>0</v>
      </c>
    </row>
    <row r="77" spans="1:24" ht="14" thickBot="1" x14ac:dyDescent="0.2">
      <c r="A77" s="15" t="s">
        <v>4117</v>
      </c>
      <c r="B77" s="18" t="s">
        <v>363</v>
      </c>
      <c r="C77" s="293">
        <v>76</v>
      </c>
      <c r="D77" s="20" t="s">
        <v>389</v>
      </c>
      <c r="E77" s="20">
        <v>220</v>
      </c>
      <c r="F77" s="18" t="s">
        <v>393</v>
      </c>
      <c r="G77" s="19" t="s">
        <v>197</v>
      </c>
      <c r="H77" s="71" t="s">
        <v>387</v>
      </c>
      <c r="I77" s="71" t="s">
        <v>387</v>
      </c>
      <c r="J77" s="71"/>
      <c r="K77" s="71" t="s">
        <v>387</v>
      </c>
      <c r="U77" s="241"/>
      <c r="V77" s="117" t="s">
        <v>237</v>
      </c>
      <c r="W77" s="158">
        <f t="shared" si="9"/>
        <v>0</v>
      </c>
      <c r="X77" s="159">
        <f t="shared" si="9"/>
        <v>0</v>
      </c>
    </row>
    <row r="78" spans="1:24" ht="14" thickBot="1" x14ac:dyDescent="0.2">
      <c r="A78" s="15" t="s">
        <v>2927</v>
      </c>
      <c r="B78" s="18" t="s">
        <v>363</v>
      </c>
      <c r="C78" s="293">
        <v>77</v>
      </c>
      <c r="D78" s="20" t="s">
        <v>389</v>
      </c>
      <c r="E78" s="20">
        <v>80</v>
      </c>
      <c r="F78" s="18" t="s">
        <v>393</v>
      </c>
      <c r="G78" s="19" t="s">
        <v>173</v>
      </c>
      <c r="H78" s="71" t="s">
        <v>387</v>
      </c>
      <c r="I78" s="71" t="s">
        <v>387</v>
      </c>
      <c r="J78" s="71"/>
      <c r="K78" s="71"/>
      <c r="U78" s="241"/>
      <c r="V78" s="117" t="s">
        <v>241</v>
      </c>
      <c r="W78" s="158">
        <f t="shared" si="9"/>
        <v>0</v>
      </c>
      <c r="X78" s="159">
        <f t="shared" si="9"/>
        <v>0</v>
      </c>
    </row>
    <row r="79" spans="1:24" ht="14" thickBot="1" x14ac:dyDescent="0.2">
      <c r="A79" s="15" t="s">
        <v>3606</v>
      </c>
      <c r="B79" s="18" t="s">
        <v>363</v>
      </c>
      <c r="C79" s="293">
        <v>78</v>
      </c>
      <c r="D79" s="20" t="s">
        <v>389</v>
      </c>
      <c r="E79" s="20">
        <v>200</v>
      </c>
      <c r="F79" s="18" t="s">
        <v>393</v>
      </c>
      <c r="G79" s="19" t="s">
        <v>197</v>
      </c>
      <c r="H79" s="71" t="s">
        <v>387</v>
      </c>
      <c r="I79" s="71" t="s">
        <v>387</v>
      </c>
      <c r="J79" s="71"/>
      <c r="K79" s="71" t="s">
        <v>387</v>
      </c>
      <c r="U79" s="241"/>
      <c r="V79" s="117" t="s">
        <v>245</v>
      </c>
      <c r="W79" s="158">
        <f t="shared" si="9"/>
        <v>0</v>
      </c>
      <c r="X79" s="159">
        <f t="shared" si="9"/>
        <v>0</v>
      </c>
    </row>
    <row r="80" spans="1:24" ht="14" thickBot="1" x14ac:dyDescent="0.2">
      <c r="A80" s="15" t="s">
        <v>3607</v>
      </c>
      <c r="B80" s="18" t="s">
        <v>363</v>
      </c>
      <c r="C80" s="293">
        <v>79</v>
      </c>
      <c r="D80" s="20" t="s">
        <v>389</v>
      </c>
      <c r="E80" s="20">
        <v>320</v>
      </c>
      <c r="F80" s="18" t="s">
        <v>3519</v>
      </c>
      <c r="G80" s="19" t="s">
        <v>197</v>
      </c>
      <c r="H80" s="71" t="s">
        <v>387</v>
      </c>
      <c r="I80" s="71" t="s">
        <v>387</v>
      </c>
      <c r="J80" s="71"/>
      <c r="K80" s="71" t="s">
        <v>387</v>
      </c>
      <c r="U80" s="241"/>
      <c r="V80" s="117" t="s">
        <v>249</v>
      </c>
      <c r="W80" s="158">
        <f t="shared" si="9"/>
        <v>0</v>
      </c>
      <c r="X80" s="159">
        <f t="shared" si="9"/>
        <v>0</v>
      </c>
    </row>
    <row r="81" spans="1:24" ht="14" thickBot="1" x14ac:dyDescent="0.2">
      <c r="A81" s="15" t="s">
        <v>3524</v>
      </c>
      <c r="B81" s="18" t="s">
        <v>363</v>
      </c>
      <c r="C81" s="293">
        <v>80</v>
      </c>
      <c r="D81" s="20" t="s">
        <v>389</v>
      </c>
      <c r="E81" s="20">
        <v>80</v>
      </c>
      <c r="F81" s="18" t="s">
        <v>393</v>
      </c>
      <c r="G81" s="19" t="s">
        <v>173</v>
      </c>
      <c r="H81" s="71" t="s">
        <v>387</v>
      </c>
      <c r="I81" s="71" t="s">
        <v>387</v>
      </c>
      <c r="J81" s="71"/>
      <c r="K81" s="71"/>
      <c r="U81" s="241"/>
      <c r="V81" s="117" t="s">
        <v>253</v>
      </c>
      <c r="W81" s="158">
        <f t="shared" si="9"/>
        <v>0</v>
      </c>
      <c r="X81" s="159">
        <f t="shared" si="9"/>
        <v>0</v>
      </c>
    </row>
    <row r="82" spans="1:24" ht="14" thickBot="1" x14ac:dyDescent="0.2">
      <c r="A82" s="15" t="s">
        <v>3525</v>
      </c>
      <c r="B82" s="18" t="s">
        <v>363</v>
      </c>
      <c r="C82" s="293">
        <v>81</v>
      </c>
      <c r="D82" s="20" t="s">
        <v>389</v>
      </c>
      <c r="E82" s="20">
        <v>140</v>
      </c>
      <c r="F82" s="18" t="s">
        <v>398</v>
      </c>
      <c r="G82" s="19" t="s">
        <v>177</v>
      </c>
      <c r="H82" s="71" t="s">
        <v>387</v>
      </c>
      <c r="I82" s="71" t="s">
        <v>387</v>
      </c>
      <c r="J82" s="71"/>
      <c r="K82" s="71"/>
      <c r="U82" s="241"/>
      <c r="V82" s="117" t="s">
        <v>10048</v>
      </c>
      <c r="W82" s="158">
        <f t="shared" si="9"/>
        <v>0</v>
      </c>
      <c r="X82" s="159">
        <f t="shared" si="9"/>
        <v>0</v>
      </c>
    </row>
    <row r="83" spans="1:24" ht="13.25" customHeight="1" thickBot="1" x14ac:dyDescent="0.2">
      <c r="A83" s="15" t="s">
        <v>3608</v>
      </c>
      <c r="B83" s="18" t="s">
        <v>363</v>
      </c>
      <c r="C83" s="293">
        <v>82</v>
      </c>
      <c r="D83" s="20" t="s">
        <v>389</v>
      </c>
      <c r="E83" s="20">
        <v>60</v>
      </c>
      <c r="F83" s="18" t="s">
        <v>393</v>
      </c>
      <c r="G83" s="21" t="s">
        <v>173</v>
      </c>
      <c r="H83" s="71" t="s">
        <v>387</v>
      </c>
      <c r="I83" s="71" t="s">
        <v>387</v>
      </c>
      <c r="J83" s="71"/>
      <c r="K83" s="71"/>
      <c r="U83" s="241"/>
      <c r="V83" s="117" t="s">
        <v>10124</v>
      </c>
      <c r="W83" s="158">
        <f t="shared" si="9"/>
        <v>0</v>
      </c>
      <c r="X83" s="159">
        <f t="shared" si="9"/>
        <v>0</v>
      </c>
    </row>
    <row r="84" spans="1:24" ht="13.25" customHeight="1" thickBot="1" x14ac:dyDescent="0.2">
      <c r="A84" s="15" t="s">
        <v>3609</v>
      </c>
      <c r="B84" s="18" t="s">
        <v>363</v>
      </c>
      <c r="C84" s="293">
        <v>83</v>
      </c>
      <c r="D84" s="20" t="s">
        <v>389</v>
      </c>
      <c r="E84" s="20">
        <v>120</v>
      </c>
      <c r="F84" s="18" t="s">
        <v>398</v>
      </c>
      <c r="G84" s="19" t="s">
        <v>177</v>
      </c>
      <c r="H84" s="71" t="s">
        <v>387</v>
      </c>
      <c r="I84" s="71" t="s">
        <v>387</v>
      </c>
      <c r="J84" s="71"/>
      <c r="K84" s="71"/>
      <c r="U84" s="241"/>
      <c r="V84" s="117" t="s">
        <v>257</v>
      </c>
      <c r="W84" s="158">
        <f t="shared" si="9"/>
        <v>0</v>
      </c>
      <c r="X84" s="159">
        <f t="shared" si="9"/>
        <v>20</v>
      </c>
    </row>
    <row r="85" spans="1:24" ht="13.25" customHeight="1" thickBot="1" x14ac:dyDescent="0.2">
      <c r="A85" s="15" t="s">
        <v>3527</v>
      </c>
      <c r="B85" s="18" t="s">
        <v>363</v>
      </c>
      <c r="C85" s="293">
        <v>84</v>
      </c>
      <c r="D85" s="20" t="s">
        <v>389</v>
      </c>
      <c r="E85" s="20">
        <v>40</v>
      </c>
      <c r="F85" s="18" t="s">
        <v>393</v>
      </c>
      <c r="G85" s="21" t="s">
        <v>173</v>
      </c>
      <c r="H85" s="71" t="s">
        <v>387</v>
      </c>
      <c r="I85" s="71" t="s">
        <v>387</v>
      </c>
      <c r="J85" s="71"/>
      <c r="K85" s="71"/>
      <c r="U85" s="241"/>
      <c r="V85" s="166" t="s">
        <v>260</v>
      </c>
      <c r="W85" s="191">
        <f t="shared" si="9"/>
        <v>0</v>
      </c>
      <c r="X85" s="192">
        <f t="shared" si="9"/>
        <v>20</v>
      </c>
    </row>
    <row r="86" spans="1:24" ht="13.25" customHeight="1" x14ac:dyDescent="0.15">
      <c r="A86" s="15" t="s">
        <v>3528</v>
      </c>
      <c r="B86" s="18" t="s">
        <v>363</v>
      </c>
      <c r="C86" s="293">
        <v>85</v>
      </c>
      <c r="D86" s="20" t="s">
        <v>389</v>
      </c>
      <c r="E86" s="20">
        <v>90</v>
      </c>
      <c r="F86" s="18" t="s">
        <v>398</v>
      </c>
      <c r="G86" s="19" t="s">
        <v>177</v>
      </c>
      <c r="H86" s="71" t="s">
        <v>387</v>
      </c>
      <c r="I86" s="71" t="s">
        <v>387</v>
      </c>
      <c r="J86" s="71"/>
      <c r="K86" s="71"/>
    </row>
    <row r="87" spans="1:24" ht="13.25" customHeight="1" x14ac:dyDescent="0.15">
      <c r="A87" s="15" t="s">
        <v>3769</v>
      </c>
      <c r="B87" s="18" t="s">
        <v>363</v>
      </c>
      <c r="C87" s="293">
        <v>86</v>
      </c>
      <c r="D87" s="20" t="s">
        <v>404</v>
      </c>
      <c r="E87" s="20">
        <v>200</v>
      </c>
      <c r="F87" s="18" t="s">
        <v>393</v>
      </c>
      <c r="G87" s="19" t="s">
        <v>197</v>
      </c>
      <c r="H87" s="71" t="s">
        <v>387</v>
      </c>
      <c r="I87" s="71" t="s">
        <v>387</v>
      </c>
      <c r="J87" s="71"/>
      <c r="K87" s="71" t="s">
        <v>387</v>
      </c>
    </row>
    <row r="88" spans="1:24" ht="13.25" customHeight="1" x14ac:dyDescent="0.15">
      <c r="A88" s="15" t="s">
        <v>465</v>
      </c>
      <c r="B88" s="18" t="s">
        <v>363</v>
      </c>
      <c r="C88" s="293">
        <v>87</v>
      </c>
      <c r="D88" s="20" t="s">
        <v>404</v>
      </c>
      <c r="E88" s="20">
        <v>60</v>
      </c>
      <c r="F88" s="18" t="s">
        <v>393</v>
      </c>
      <c r="G88" s="19" t="s">
        <v>173</v>
      </c>
      <c r="H88" s="71" t="s">
        <v>387</v>
      </c>
      <c r="I88" s="71" t="s">
        <v>387</v>
      </c>
      <c r="J88" s="71"/>
      <c r="K88" s="71"/>
    </row>
    <row r="89" spans="1:24" ht="13.25" customHeight="1" x14ac:dyDescent="0.15">
      <c r="A89" s="15" t="s">
        <v>418</v>
      </c>
      <c r="B89" s="18" t="s">
        <v>363</v>
      </c>
      <c r="C89" s="293">
        <v>88</v>
      </c>
      <c r="D89" s="20" t="s">
        <v>404</v>
      </c>
      <c r="E89" s="20">
        <v>90</v>
      </c>
      <c r="F89" s="18" t="s">
        <v>398</v>
      </c>
      <c r="G89" s="19" t="s">
        <v>181</v>
      </c>
      <c r="H89" s="71" t="s">
        <v>387</v>
      </c>
      <c r="I89" s="71" t="s">
        <v>387</v>
      </c>
      <c r="J89" s="71"/>
      <c r="K89" s="71"/>
    </row>
    <row r="90" spans="1:24" ht="13.25" customHeight="1" x14ac:dyDescent="0.15">
      <c r="A90" s="15" t="s">
        <v>1282</v>
      </c>
      <c r="B90" s="18" t="s">
        <v>363</v>
      </c>
      <c r="C90" s="293">
        <v>89</v>
      </c>
      <c r="D90" s="20" t="s">
        <v>404</v>
      </c>
      <c r="E90" s="20">
        <v>70</v>
      </c>
      <c r="F90" s="18" t="s">
        <v>393</v>
      </c>
      <c r="G90" s="19" t="s">
        <v>173</v>
      </c>
      <c r="H90" s="71" t="s">
        <v>387</v>
      </c>
      <c r="I90" s="71" t="s">
        <v>387</v>
      </c>
      <c r="J90" s="71"/>
      <c r="K90" s="71"/>
    </row>
    <row r="91" spans="1:24" ht="13.25" customHeight="1" x14ac:dyDescent="0.15">
      <c r="A91" s="15" t="s">
        <v>1281</v>
      </c>
      <c r="B91" s="18" t="s">
        <v>363</v>
      </c>
      <c r="C91" s="293">
        <v>90</v>
      </c>
      <c r="D91" s="20" t="s">
        <v>404</v>
      </c>
      <c r="E91" s="20">
        <v>70</v>
      </c>
      <c r="F91" s="18" t="s">
        <v>393</v>
      </c>
      <c r="G91" s="19" t="s">
        <v>173</v>
      </c>
      <c r="H91" s="71" t="s">
        <v>387</v>
      </c>
      <c r="I91" s="71" t="s">
        <v>387</v>
      </c>
      <c r="J91" s="71"/>
      <c r="K91" s="71"/>
    </row>
    <row r="92" spans="1:24" ht="13.25" customHeight="1" x14ac:dyDescent="0.15">
      <c r="A92" s="15" t="s">
        <v>1842</v>
      </c>
      <c r="B92" s="18" t="s">
        <v>363</v>
      </c>
      <c r="C92" s="293">
        <v>91</v>
      </c>
      <c r="D92" s="20" t="s">
        <v>404</v>
      </c>
      <c r="E92" s="20">
        <v>50</v>
      </c>
      <c r="F92" s="18" t="s">
        <v>393</v>
      </c>
      <c r="G92" s="19" t="s">
        <v>173</v>
      </c>
      <c r="H92" s="71" t="s">
        <v>387</v>
      </c>
      <c r="I92" s="71" t="s">
        <v>387</v>
      </c>
      <c r="J92" s="71"/>
      <c r="K92" s="71"/>
    </row>
    <row r="93" spans="1:24" ht="13.25" customHeight="1" x14ac:dyDescent="0.15">
      <c r="A93" s="15" t="s">
        <v>1825</v>
      </c>
      <c r="B93" s="18" t="s">
        <v>363</v>
      </c>
      <c r="C93" s="293">
        <v>92</v>
      </c>
      <c r="D93" s="20" t="s">
        <v>404</v>
      </c>
      <c r="E93" s="20">
        <v>90</v>
      </c>
      <c r="F93" s="18" t="s">
        <v>398</v>
      </c>
      <c r="G93" s="19" t="s">
        <v>177</v>
      </c>
      <c r="H93" s="71" t="s">
        <v>387</v>
      </c>
      <c r="I93" s="71" t="s">
        <v>387</v>
      </c>
      <c r="J93" s="71"/>
      <c r="K93" s="71"/>
    </row>
    <row r="94" spans="1:24" ht="13.25" customHeight="1" x14ac:dyDescent="0.15">
      <c r="A94" s="15" t="s">
        <v>1798</v>
      </c>
      <c r="B94" s="18" t="s">
        <v>363</v>
      </c>
      <c r="C94" s="293">
        <v>93</v>
      </c>
      <c r="D94" s="20" t="s">
        <v>404</v>
      </c>
      <c r="E94" s="20">
        <v>160</v>
      </c>
      <c r="F94" s="18" t="s">
        <v>386</v>
      </c>
      <c r="G94" s="21" t="s">
        <v>181</v>
      </c>
      <c r="H94" s="71" t="s">
        <v>387</v>
      </c>
      <c r="I94" s="71" t="s">
        <v>387</v>
      </c>
      <c r="J94" s="71"/>
      <c r="K94" s="71"/>
    </row>
    <row r="95" spans="1:24" ht="13.25" customHeight="1" x14ac:dyDescent="0.15">
      <c r="A95" s="15" t="s">
        <v>1914</v>
      </c>
      <c r="B95" s="18" t="s">
        <v>363</v>
      </c>
      <c r="C95" s="293">
        <v>94</v>
      </c>
      <c r="D95" s="20" t="s">
        <v>404</v>
      </c>
      <c r="E95" s="20">
        <v>80</v>
      </c>
      <c r="F95" s="18" t="s">
        <v>393</v>
      </c>
      <c r="G95" s="19" t="s">
        <v>173</v>
      </c>
      <c r="H95" s="71" t="s">
        <v>387</v>
      </c>
      <c r="I95" s="71" t="s">
        <v>387</v>
      </c>
      <c r="J95" s="71"/>
      <c r="K95" s="71"/>
    </row>
    <row r="96" spans="1:24" ht="13.25" customHeight="1" x14ac:dyDescent="0.15">
      <c r="A96" s="15" t="s">
        <v>2363</v>
      </c>
      <c r="B96" s="18" t="s">
        <v>363</v>
      </c>
      <c r="C96" s="293">
        <v>95</v>
      </c>
      <c r="D96" s="20" t="s">
        <v>404</v>
      </c>
      <c r="E96" s="20">
        <v>40</v>
      </c>
      <c r="F96" s="18" t="s">
        <v>393</v>
      </c>
      <c r="G96" s="19" t="s">
        <v>173</v>
      </c>
      <c r="H96" s="71" t="s">
        <v>387</v>
      </c>
      <c r="I96" s="71" t="s">
        <v>387</v>
      </c>
      <c r="J96" s="71"/>
      <c r="K96" s="71"/>
    </row>
    <row r="97" spans="1:11" ht="13.25" customHeight="1" x14ac:dyDescent="0.15">
      <c r="A97" s="15" t="s">
        <v>2364</v>
      </c>
      <c r="B97" s="18" t="s">
        <v>363</v>
      </c>
      <c r="C97" s="293">
        <v>96</v>
      </c>
      <c r="D97" s="20" t="s">
        <v>404</v>
      </c>
      <c r="E97" s="20">
        <v>90</v>
      </c>
      <c r="F97" s="18" t="s">
        <v>398</v>
      </c>
      <c r="G97" s="21" t="s">
        <v>177</v>
      </c>
      <c r="H97" s="71" t="s">
        <v>387</v>
      </c>
      <c r="I97" s="71" t="s">
        <v>387</v>
      </c>
      <c r="J97" s="71"/>
      <c r="K97" s="71"/>
    </row>
    <row r="98" spans="1:11" ht="13.25" customHeight="1" x14ac:dyDescent="0.15">
      <c r="A98" s="15" t="s">
        <v>2365</v>
      </c>
      <c r="B98" s="18" t="s">
        <v>363</v>
      </c>
      <c r="C98" s="293">
        <v>97</v>
      </c>
      <c r="D98" s="20" t="s">
        <v>404</v>
      </c>
      <c r="E98" s="20">
        <v>160</v>
      </c>
      <c r="F98" s="18" t="s">
        <v>386</v>
      </c>
      <c r="G98" s="19" t="s">
        <v>181</v>
      </c>
      <c r="H98" s="71" t="s">
        <v>387</v>
      </c>
      <c r="I98" s="71" t="s">
        <v>387</v>
      </c>
      <c r="J98" s="71"/>
      <c r="K98" s="71"/>
    </row>
    <row r="99" spans="1:11" ht="13.25" customHeight="1" x14ac:dyDescent="0.15">
      <c r="A99" s="15" t="s">
        <v>2578</v>
      </c>
      <c r="B99" s="18" t="s">
        <v>363</v>
      </c>
      <c r="C99" s="293">
        <v>98</v>
      </c>
      <c r="D99" s="20" t="s">
        <v>404</v>
      </c>
      <c r="E99" s="20">
        <v>70</v>
      </c>
      <c r="F99" s="18" t="s">
        <v>393</v>
      </c>
      <c r="G99" s="21" t="s">
        <v>173</v>
      </c>
      <c r="H99" s="71" t="s">
        <v>387</v>
      </c>
      <c r="I99" s="71" t="s">
        <v>387</v>
      </c>
      <c r="J99" s="71"/>
      <c r="K99" s="71"/>
    </row>
    <row r="100" spans="1:11" ht="13.25" customHeight="1" x14ac:dyDescent="0.15">
      <c r="A100" s="15" t="s">
        <v>2579</v>
      </c>
      <c r="B100" s="18" t="s">
        <v>363</v>
      </c>
      <c r="C100" s="293">
        <v>99</v>
      </c>
      <c r="D100" s="20" t="s">
        <v>404</v>
      </c>
      <c r="E100" s="20">
        <v>110</v>
      </c>
      <c r="F100" s="18" t="s">
        <v>398</v>
      </c>
      <c r="G100" s="19" t="s">
        <v>177</v>
      </c>
      <c r="H100" s="71" t="s">
        <v>387</v>
      </c>
      <c r="I100" s="71" t="s">
        <v>387</v>
      </c>
      <c r="J100" s="71"/>
      <c r="K100" s="71"/>
    </row>
    <row r="101" spans="1:11" ht="13.25" customHeight="1" x14ac:dyDescent="0.15">
      <c r="A101" s="15" t="s">
        <v>2929</v>
      </c>
      <c r="B101" s="18" t="s">
        <v>363</v>
      </c>
      <c r="C101" s="293">
        <v>100</v>
      </c>
      <c r="D101" s="20" t="s">
        <v>404</v>
      </c>
      <c r="E101" s="20">
        <v>100</v>
      </c>
      <c r="F101" s="18" t="s">
        <v>398</v>
      </c>
      <c r="G101" s="19" t="s">
        <v>177</v>
      </c>
      <c r="H101" s="71" t="s">
        <v>387</v>
      </c>
      <c r="I101" s="71" t="s">
        <v>387</v>
      </c>
      <c r="J101" s="71"/>
      <c r="K101" s="71"/>
    </row>
    <row r="102" spans="1:11" ht="13.25" customHeight="1" x14ac:dyDescent="0.15">
      <c r="A102" s="15" t="s">
        <v>2930</v>
      </c>
      <c r="B102" s="18" t="s">
        <v>363</v>
      </c>
      <c r="C102" s="293">
        <v>101</v>
      </c>
      <c r="D102" s="20" t="s">
        <v>404</v>
      </c>
      <c r="E102" s="20">
        <v>150</v>
      </c>
      <c r="F102" s="18" t="s">
        <v>386</v>
      </c>
      <c r="G102" s="19" t="s">
        <v>181</v>
      </c>
      <c r="H102" s="71" t="s">
        <v>387</v>
      </c>
      <c r="I102" s="71" t="s">
        <v>387</v>
      </c>
      <c r="J102" s="71"/>
      <c r="K102" s="71"/>
    </row>
    <row r="103" spans="1:11" ht="13.25" customHeight="1" x14ac:dyDescent="0.15">
      <c r="A103" s="15" t="s">
        <v>3245</v>
      </c>
      <c r="B103" s="18" t="s">
        <v>363</v>
      </c>
      <c r="C103" s="293">
        <v>102</v>
      </c>
      <c r="D103" s="20" t="s">
        <v>404</v>
      </c>
      <c r="E103" s="20">
        <v>120</v>
      </c>
      <c r="F103" s="18" t="s">
        <v>393</v>
      </c>
      <c r="G103" s="21" t="s">
        <v>181</v>
      </c>
      <c r="H103" s="71" t="s">
        <v>387</v>
      </c>
      <c r="I103" s="71" t="s">
        <v>387</v>
      </c>
      <c r="J103" s="71"/>
      <c r="K103" s="71"/>
    </row>
    <row r="104" spans="1:11" ht="13.25" customHeight="1" x14ac:dyDescent="0.15">
      <c r="A104" s="15" t="s">
        <v>3612</v>
      </c>
      <c r="B104" s="18" t="s">
        <v>363</v>
      </c>
      <c r="C104" s="293">
        <v>103</v>
      </c>
      <c r="D104" s="20" t="s">
        <v>404</v>
      </c>
      <c r="E104" s="20">
        <v>200</v>
      </c>
      <c r="F104" s="18" t="s">
        <v>393</v>
      </c>
      <c r="G104" s="19" t="s">
        <v>197</v>
      </c>
      <c r="H104" s="71" t="s">
        <v>387</v>
      </c>
      <c r="I104" s="71" t="s">
        <v>387</v>
      </c>
      <c r="J104" s="71"/>
      <c r="K104" s="71" t="s">
        <v>387</v>
      </c>
    </row>
    <row r="105" spans="1:11" ht="13.25" customHeight="1" x14ac:dyDescent="0.15">
      <c r="A105" s="15" t="s">
        <v>4118</v>
      </c>
      <c r="B105" s="18" t="s">
        <v>363</v>
      </c>
      <c r="C105" s="293">
        <v>104</v>
      </c>
      <c r="D105" s="20" t="s">
        <v>404</v>
      </c>
      <c r="E105" s="20">
        <v>320</v>
      </c>
      <c r="F105" s="18" t="s">
        <v>3519</v>
      </c>
      <c r="G105" s="19" t="s">
        <v>197</v>
      </c>
      <c r="H105" s="71" t="s">
        <v>387</v>
      </c>
      <c r="I105" s="71" t="s">
        <v>387</v>
      </c>
      <c r="J105" s="71"/>
      <c r="K105" s="71" t="s">
        <v>387</v>
      </c>
    </row>
    <row r="106" spans="1:11" ht="13.25" customHeight="1" x14ac:dyDescent="0.15">
      <c r="A106" s="15" t="s">
        <v>3613</v>
      </c>
      <c r="B106" s="18" t="s">
        <v>363</v>
      </c>
      <c r="C106" s="293">
        <v>105</v>
      </c>
      <c r="D106" s="20" t="s">
        <v>404</v>
      </c>
      <c r="E106" s="20">
        <v>70</v>
      </c>
      <c r="F106" s="18" t="s">
        <v>393</v>
      </c>
      <c r="G106" s="21" t="s">
        <v>173</v>
      </c>
      <c r="H106" s="71" t="s">
        <v>387</v>
      </c>
      <c r="I106" s="71" t="s">
        <v>387</v>
      </c>
      <c r="J106" s="71"/>
      <c r="K106" s="71"/>
    </row>
    <row r="107" spans="1:11" ht="13.25" customHeight="1" x14ac:dyDescent="0.15">
      <c r="A107" s="15" t="s">
        <v>3613</v>
      </c>
      <c r="B107" s="18" t="s">
        <v>363</v>
      </c>
      <c r="C107" s="293">
        <v>106</v>
      </c>
      <c r="D107" s="20" t="s">
        <v>404</v>
      </c>
      <c r="E107" s="20">
        <v>60</v>
      </c>
      <c r="F107" s="18" t="s">
        <v>393</v>
      </c>
      <c r="G107" s="21" t="s">
        <v>173</v>
      </c>
      <c r="H107" s="71" t="s">
        <v>387</v>
      </c>
      <c r="I107" s="71" t="s">
        <v>387</v>
      </c>
      <c r="J107" s="71"/>
      <c r="K107" s="71"/>
    </row>
    <row r="108" spans="1:11" ht="13.25" customHeight="1" x14ac:dyDescent="0.15">
      <c r="A108" s="15" t="s">
        <v>3614</v>
      </c>
      <c r="B108" s="18" t="s">
        <v>363</v>
      </c>
      <c r="C108" s="293">
        <v>107</v>
      </c>
      <c r="D108" s="20" t="s">
        <v>404</v>
      </c>
      <c r="E108" s="20">
        <v>130</v>
      </c>
      <c r="F108" s="18" t="s">
        <v>398</v>
      </c>
      <c r="G108" s="21" t="s">
        <v>185</v>
      </c>
      <c r="H108" s="71" t="s">
        <v>387</v>
      </c>
      <c r="I108" s="71" t="s">
        <v>387</v>
      </c>
      <c r="J108" s="71"/>
      <c r="K108" s="71"/>
    </row>
    <row r="109" spans="1:11" ht="13.25" customHeight="1" x14ac:dyDescent="0.15">
      <c r="A109" s="15" t="s">
        <v>3614</v>
      </c>
      <c r="B109" s="18" t="s">
        <v>363</v>
      </c>
      <c r="C109" s="293">
        <v>108</v>
      </c>
      <c r="D109" s="20" t="s">
        <v>404</v>
      </c>
      <c r="E109" s="20">
        <v>120</v>
      </c>
      <c r="F109" s="18" t="s">
        <v>398</v>
      </c>
      <c r="G109" s="21" t="s">
        <v>185</v>
      </c>
      <c r="H109" s="71" t="s">
        <v>387</v>
      </c>
      <c r="I109" s="71" t="s">
        <v>387</v>
      </c>
      <c r="J109" s="71"/>
      <c r="K109" s="71"/>
    </row>
    <row r="110" spans="1:11" ht="13.25" customHeight="1" x14ac:dyDescent="0.15">
      <c r="A110" s="15" t="s">
        <v>3533</v>
      </c>
      <c r="B110" s="18" t="s">
        <v>363</v>
      </c>
      <c r="C110" s="293">
        <v>109</v>
      </c>
      <c r="D110" s="20" t="s">
        <v>404</v>
      </c>
      <c r="E110" s="20">
        <v>80</v>
      </c>
      <c r="F110" s="18" t="s">
        <v>393</v>
      </c>
      <c r="G110" s="21" t="s">
        <v>173</v>
      </c>
      <c r="H110" s="71" t="s">
        <v>387</v>
      </c>
      <c r="I110" s="71" t="s">
        <v>387</v>
      </c>
      <c r="J110" s="71"/>
      <c r="K110" s="71"/>
    </row>
    <row r="111" spans="1:11" ht="13.25" customHeight="1" x14ac:dyDescent="0.15">
      <c r="A111" s="15" t="s">
        <v>540</v>
      </c>
      <c r="B111" s="18" t="s">
        <v>363</v>
      </c>
      <c r="C111" s="293">
        <v>110</v>
      </c>
      <c r="D111" s="20" t="s">
        <v>385</v>
      </c>
      <c r="E111" s="20">
        <v>60</v>
      </c>
      <c r="F111" s="18" t="s">
        <v>393</v>
      </c>
      <c r="G111" s="19" t="s">
        <v>173</v>
      </c>
      <c r="H111" s="71" t="s">
        <v>387</v>
      </c>
      <c r="I111" s="71" t="s">
        <v>387</v>
      </c>
      <c r="J111" s="71"/>
      <c r="K111" s="71"/>
    </row>
    <row r="112" spans="1:11" ht="13.25" customHeight="1" x14ac:dyDescent="0.15">
      <c r="A112" s="15" t="s">
        <v>518</v>
      </c>
      <c r="B112" s="18" t="s">
        <v>363</v>
      </c>
      <c r="C112" s="293">
        <v>111</v>
      </c>
      <c r="D112" s="20" t="s">
        <v>385</v>
      </c>
      <c r="E112" s="20">
        <v>120</v>
      </c>
      <c r="F112" s="18" t="s">
        <v>398</v>
      </c>
      <c r="G112" s="19" t="s">
        <v>177</v>
      </c>
      <c r="H112" s="71" t="s">
        <v>387</v>
      </c>
      <c r="I112" s="71" t="s">
        <v>387</v>
      </c>
      <c r="J112" s="71"/>
      <c r="K112" s="71"/>
    </row>
    <row r="113" spans="1:11" ht="13.25" customHeight="1" x14ac:dyDescent="0.15">
      <c r="A113" s="15" t="s">
        <v>428</v>
      </c>
      <c r="B113" s="18" t="s">
        <v>363</v>
      </c>
      <c r="C113" s="293">
        <v>112</v>
      </c>
      <c r="D113" s="20" t="s">
        <v>385</v>
      </c>
      <c r="E113" s="20">
        <v>100</v>
      </c>
      <c r="F113" s="18" t="s">
        <v>393</v>
      </c>
      <c r="G113" s="19" t="s">
        <v>173</v>
      </c>
      <c r="H113" s="71" t="s">
        <v>387</v>
      </c>
      <c r="I113" s="71" t="s">
        <v>387</v>
      </c>
      <c r="J113" s="71"/>
      <c r="K113" s="71"/>
    </row>
    <row r="114" spans="1:11" ht="13.25" customHeight="1" x14ac:dyDescent="0.15">
      <c r="A114" s="15" t="s">
        <v>3680</v>
      </c>
      <c r="B114" s="18" t="s">
        <v>363</v>
      </c>
      <c r="C114" s="293">
        <v>113</v>
      </c>
      <c r="D114" s="20" t="s">
        <v>385</v>
      </c>
      <c r="E114" s="20">
        <v>180</v>
      </c>
      <c r="F114" s="18" t="s">
        <v>393</v>
      </c>
      <c r="G114" s="19" t="s">
        <v>197</v>
      </c>
      <c r="H114" s="71" t="s">
        <v>387</v>
      </c>
      <c r="I114" s="71" t="s">
        <v>387</v>
      </c>
      <c r="J114" s="71"/>
      <c r="K114" s="71" t="s">
        <v>387</v>
      </c>
    </row>
    <row r="115" spans="1:11" ht="13.25" customHeight="1" x14ac:dyDescent="0.15">
      <c r="A115" s="15" t="s">
        <v>4119</v>
      </c>
      <c r="B115" s="18" t="s">
        <v>363</v>
      </c>
      <c r="C115" s="293">
        <v>114</v>
      </c>
      <c r="D115" s="20" t="s">
        <v>385</v>
      </c>
      <c r="E115" s="20">
        <v>310</v>
      </c>
      <c r="F115" s="18" t="s">
        <v>3519</v>
      </c>
      <c r="G115" s="19" t="s">
        <v>197</v>
      </c>
      <c r="H115" s="71" t="s">
        <v>387</v>
      </c>
      <c r="I115" s="71" t="s">
        <v>387</v>
      </c>
      <c r="J115" s="71"/>
      <c r="K115" s="71" t="s">
        <v>387</v>
      </c>
    </row>
    <row r="116" spans="1:11" ht="13.25" customHeight="1" x14ac:dyDescent="0.15">
      <c r="A116" s="15" t="s">
        <v>893</v>
      </c>
      <c r="B116" s="18" t="s">
        <v>363</v>
      </c>
      <c r="C116" s="293">
        <v>115</v>
      </c>
      <c r="D116" s="20" t="s">
        <v>385</v>
      </c>
      <c r="E116" s="20">
        <v>70</v>
      </c>
      <c r="F116" s="18" t="s">
        <v>393</v>
      </c>
      <c r="G116" s="21" t="s">
        <v>173</v>
      </c>
      <c r="H116" s="71" t="s">
        <v>387</v>
      </c>
      <c r="I116" s="71" t="s">
        <v>387</v>
      </c>
      <c r="J116" s="71"/>
      <c r="K116" s="71"/>
    </row>
    <row r="117" spans="1:11" ht="13.25" customHeight="1" x14ac:dyDescent="0.15">
      <c r="A117" s="15" t="s">
        <v>866</v>
      </c>
      <c r="B117" s="18" t="s">
        <v>363</v>
      </c>
      <c r="C117" s="293">
        <v>116</v>
      </c>
      <c r="D117" s="20" t="s">
        <v>385</v>
      </c>
      <c r="E117" s="20">
        <v>120</v>
      </c>
      <c r="F117" s="18" t="s">
        <v>398</v>
      </c>
      <c r="G117" s="21" t="s">
        <v>181</v>
      </c>
      <c r="H117" s="71" t="s">
        <v>387</v>
      </c>
      <c r="I117" s="71" t="s">
        <v>387</v>
      </c>
      <c r="J117" s="71"/>
      <c r="K117" s="71"/>
    </row>
    <row r="118" spans="1:11" ht="13.25" customHeight="1" x14ac:dyDescent="0.15">
      <c r="A118" s="15" t="s">
        <v>3864</v>
      </c>
      <c r="B118" s="18" t="s">
        <v>363</v>
      </c>
      <c r="C118" s="293">
        <v>117</v>
      </c>
      <c r="D118" s="20" t="s">
        <v>385</v>
      </c>
      <c r="E118" s="20">
        <v>70</v>
      </c>
      <c r="F118" s="18" t="s">
        <v>393</v>
      </c>
      <c r="G118" s="19" t="s">
        <v>173</v>
      </c>
      <c r="H118" s="71" t="s">
        <v>387</v>
      </c>
      <c r="I118" s="71" t="s">
        <v>387</v>
      </c>
      <c r="J118" s="71"/>
      <c r="K118" s="71"/>
    </row>
    <row r="119" spans="1:11" ht="13.25" customHeight="1" x14ac:dyDescent="0.15">
      <c r="A119" s="15" t="s">
        <v>3619</v>
      </c>
      <c r="B119" s="18" t="s">
        <v>363</v>
      </c>
      <c r="C119" s="293">
        <v>118</v>
      </c>
      <c r="D119" s="20" t="s">
        <v>385</v>
      </c>
      <c r="E119" s="20">
        <v>100</v>
      </c>
      <c r="F119" s="18" t="s">
        <v>398</v>
      </c>
      <c r="G119" s="21" t="s">
        <v>181</v>
      </c>
      <c r="H119" s="71" t="s">
        <v>387</v>
      </c>
      <c r="I119" s="71" t="s">
        <v>387</v>
      </c>
      <c r="J119" s="71"/>
      <c r="K119" s="71"/>
    </row>
    <row r="120" spans="1:11" ht="13.25" customHeight="1" x14ac:dyDescent="0.15">
      <c r="A120" s="15" t="s">
        <v>1241</v>
      </c>
      <c r="B120" s="18" t="s">
        <v>363</v>
      </c>
      <c r="C120" s="293">
        <v>119</v>
      </c>
      <c r="D120" s="20" t="s">
        <v>385</v>
      </c>
      <c r="E120" s="20">
        <v>90</v>
      </c>
      <c r="F120" s="18" t="s">
        <v>393</v>
      </c>
      <c r="G120" s="19" t="s">
        <v>173</v>
      </c>
      <c r="H120" s="71" t="s">
        <v>387</v>
      </c>
      <c r="I120" s="71" t="s">
        <v>387</v>
      </c>
      <c r="J120" s="71"/>
      <c r="K120" s="71"/>
    </row>
    <row r="121" spans="1:11" ht="13.25" customHeight="1" x14ac:dyDescent="0.15">
      <c r="A121" s="15" t="s">
        <v>163</v>
      </c>
      <c r="B121" s="18" t="s">
        <v>363</v>
      </c>
      <c r="C121" s="293">
        <v>120</v>
      </c>
      <c r="D121" s="20" t="s">
        <v>385</v>
      </c>
      <c r="E121" s="20">
        <v>120</v>
      </c>
      <c r="F121" s="18" t="s">
        <v>393</v>
      </c>
      <c r="G121" s="21" t="s">
        <v>185</v>
      </c>
      <c r="H121" s="71" t="s">
        <v>387</v>
      </c>
      <c r="I121" s="71" t="s">
        <v>387</v>
      </c>
      <c r="J121" s="71"/>
      <c r="K121" s="71"/>
    </row>
    <row r="122" spans="1:11" ht="13.25" customHeight="1" x14ac:dyDescent="0.15">
      <c r="A122" s="15" t="s">
        <v>2267</v>
      </c>
      <c r="B122" s="18" t="s">
        <v>363</v>
      </c>
      <c r="C122" s="293">
        <v>121</v>
      </c>
      <c r="D122" s="20" t="s">
        <v>385</v>
      </c>
      <c r="E122" s="20">
        <v>80</v>
      </c>
      <c r="F122" s="18" t="s">
        <v>393</v>
      </c>
      <c r="G122" s="21" t="s">
        <v>173</v>
      </c>
      <c r="H122" s="71" t="s">
        <v>387</v>
      </c>
      <c r="I122" s="71" t="s">
        <v>387</v>
      </c>
      <c r="J122" s="71"/>
      <c r="K122" s="71"/>
    </row>
    <row r="123" spans="1:11" ht="13.25" customHeight="1" x14ac:dyDescent="0.15">
      <c r="A123" s="15" t="s">
        <v>2268</v>
      </c>
      <c r="B123" s="18" t="s">
        <v>363</v>
      </c>
      <c r="C123" s="293">
        <v>122</v>
      </c>
      <c r="D123" s="20" t="s">
        <v>385</v>
      </c>
      <c r="E123" s="20">
        <v>120</v>
      </c>
      <c r="F123" s="18" t="s">
        <v>398</v>
      </c>
      <c r="G123" s="19" t="s">
        <v>177</v>
      </c>
      <c r="H123" s="71" t="s">
        <v>387</v>
      </c>
      <c r="I123" s="71" t="s">
        <v>387</v>
      </c>
      <c r="J123" s="71"/>
      <c r="K123" s="71"/>
    </row>
    <row r="124" spans="1:11" ht="13.25" customHeight="1" x14ac:dyDescent="0.15">
      <c r="A124" s="15" t="s">
        <v>2430</v>
      </c>
      <c r="B124" s="18" t="s">
        <v>363</v>
      </c>
      <c r="C124" s="293">
        <v>123</v>
      </c>
      <c r="D124" s="20" t="s">
        <v>385</v>
      </c>
      <c r="E124" s="20">
        <v>100</v>
      </c>
      <c r="F124" s="18" t="s">
        <v>393</v>
      </c>
      <c r="G124" s="19" t="s">
        <v>173</v>
      </c>
      <c r="H124" s="71" t="s">
        <v>387</v>
      </c>
      <c r="I124" s="71" t="s">
        <v>387</v>
      </c>
      <c r="J124" s="71"/>
      <c r="K124" s="71"/>
    </row>
    <row r="125" spans="1:11" ht="13.25" customHeight="1" x14ac:dyDescent="0.15">
      <c r="A125" s="15" t="s">
        <v>2446</v>
      </c>
      <c r="B125" s="18" t="s">
        <v>363</v>
      </c>
      <c r="C125" s="293">
        <v>124</v>
      </c>
      <c r="D125" s="20" t="s">
        <v>385</v>
      </c>
      <c r="E125" s="20">
        <v>90</v>
      </c>
      <c r="F125" s="18" t="s">
        <v>393</v>
      </c>
      <c r="G125" s="19" t="s">
        <v>181</v>
      </c>
      <c r="H125" s="71" t="s">
        <v>387</v>
      </c>
      <c r="I125" s="71" t="s">
        <v>387</v>
      </c>
      <c r="J125" s="71"/>
      <c r="K125" s="71"/>
    </row>
    <row r="126" spans="1:11" ht="13.25" customHeight="1" x14ac:dyDescent="0.15">
      <c r="A126" s="15" t="s">
        <v>2942</v>
      </c>
      <c r="B126" s="18" t="s">
        <v>363</v>
      </c>
      <c r="C126" s="293">
        <v>125</v>
      </c>
      <c r="D126" s="20" t="s">
        <v>385</v>
      </c>
      <c r="E126" s="20">
        <v>80</v>
      </c>
      <c r="F126" s="18" t="s">
        <v>393</v>
      </c>
      <c r="G126" s="19" t="s">
        <v>173</v>
      </c>
      <c r="H126" s="71" t="s">
        <v>387</v>
      </c>
      <c r="I126" s="71" t="s">
        <v>387</v>
      </c>
      <c r="J126" s="71"/>
      <c r="K126" s="71"/>
    </row>
    <row r="127" spans="1:11" ht="13.25" customHeight="1" x14ac:dyDescent="0.15">
      <c r="A127" s="15" t="s">
        <v>2943</v>
      </c>
      <c r="B127" s="18" t="s">
        <v>363</v>
      </c>
      <c r="C127" s="293">
        <v>126</v>
      </c>
      <c r="D127" s="20" t="s">
        <v>385</v>
      </c>
      <c r="E127" s="20">
        <v>140</v>
      </c>
      <c r="F127" s="18" t="s">
        <v>398</v>
      </c>
      <c r="G127" s="21" t="s">
        <v>181</v>
      </c>
      <c r="H127" s="71" t="s">
        <v>387</v>
      </c>
      <c r="I127" s="71" t="s">
        <v>387</v>
      </c>
      <c r="J127" s="71"/>
      <c r="K127" s="71"/>
    </row>
    <row r="128" spans="1:11" ht="13.25" customHeight="1" x14ac:dyDescent="0.15">
      <c r="A128" s="15" t="s">
        <v>3625</v>
      </c>
      <c r="B128" s="18" t="s">
        <v>363</v>
      </c>
      <c r="C128" s="293">
        <v>127</v>
      </c>
      <c r="D128" s="20" t="s">
        <v>385</v>
      </c>
      <c r="E128" s="20">
        <v>100</v>
      </c>
      <c r="F128" s="18" t="s">
        <v>393</v>
      </c>
      <c r="G128" s="21" t="s">
        <v>173</v>
      </c>
      <c r="H128" s="71" t="s">
        <v>387</v>
      </c>
      <c r="I128" s="71" t="s">
        <v>387</v>
      </c>
      <c r="J128" s="71"/>
      <c r="K128" s="71"/>
    </row>
    <row r="129" spans="1:11" ht="13.25" customHeight="1" x14ac:dyDescent="0.15">
      <c r="A129" s="15" t="s">
        <v>3626</v>
      </c>
      <c r="B129" s="18" t="s">
        <v>363</v>
      </c>
      <c r="C129" s="293">
        <v>128</v>
      </c>
      <c r="D129" s="20" t="s">
        <v>385</v>
      </c>
      <c r="E129" s="20">
        <v>60</v>
      </c>
      <c r="F129" s="18" t="s">
        <v>393</v>
      </c>
      <c r="G129" s="21" t="s">
        <v>173</v>
      </c>
      <c r="H129" s="71" t="s">
        <v>387</v>
      </c>
      <c r="I129" s="71" t="s">
        <v>387</v>
      </c>
      <c r="J129" s="71"/>
      <c r="K129" s="71"/>
    </row>
    <row r="130" spans="1:11" ht="13.25" customHeight="1" x14ac:dyDescent="0.15">
      <c r="A130" s="15" t="s">
        <v>3627</v>
      </c>
      <c r="B130" s="18" t="s">
        <v>363</v>
      </c>
      <c r="C130" s="293">
        <v>129</v>
      </c>
      <c r="D130" s="20" t="s">
        <v>385</v>
      </c>
      <c r="E130" s="20">
        <v>90</v>
      </c>
      <c r="F130" s="18" t="s">
        <v>398</v>
      </c>
      <c r="G130" s="19" t="s">
        <v>177</v>
      </c>
      <c r="H130" s="71" t="s">
        <v>387</v>
      </c>
      <c r="I130" s="71" t="s">
        <v>387</v>
      </c>
      <c r="J130" s="71"/>
      <c r="K130" s="71"/>
    </row>
    <row r="131" spans="1:11" ht="13.25" customHeight="1" x14ac:dyDescent="0.15">
      <c r="A131" s="15" t="s">
        <v>3628</v>
      </c>
      <c r="B131" s="18" t="s">
        <v>363</v>
      </c>
      <c r="C131" s="293">
        <v>130</v>
      </c>
      <c r="D131" s="20" t="s">
        <v>385</v>
      </c>
      <c r="E131" s="20">
        <v>150</v>
      </c>
      <c r="F131" s="18" t="s">
        <v>386</v>
      </c>
      <c r="G131" s="19" t="s">
        <v>185</v>
      </c>
      <c r="H131" s="71" t="s">
        <v>387</v>
      </c>
      <c r="I131" s="71" t="s">
        <v>387</v>
      </c>
      <c r="J131" s="71"/>
      <c r="K131" s="71"/>
    </row>
    <row r="132" spans="1:11" ht="13.25" customHeight="1" x14ac:dyDescent="0.15">
      <c r="A132" s="15" t="s">
        <v>460</v>
      </c>
      <c r="B132" s="18" t="s">
        <v>363</v>
      </c>
      <c r="C132" s="293">
        <v>131</v>
      </c>
      <c r="D132" s="20" t="s">
        <v>400</v>
      </c>
      <c r="E132" s="20">
        <v>60</v>
      </c>
      <c r="F132" s="18" t="s">
        <v>393</v>
      </c>
      <c r="G132" s="19" t="s">
        <v>173</v>
      </c>
      <c r="H132" s="71" t="s">
        <v>387</v>
      </c>
      <c r="I132" s="71" t="s">
        <v>387</v>
      </c>
      <c r="J132" s="71"/>
      <c r="K132" s="71"/>
    </row>
    <row r="133" spans="1:11" ht="13.25" customHeight="1" x14ac:dyDescent="0.15">
      <c r="A133" s="15" t="s">
        <v>570</v>
      </c>
      <c r="B133" s="18" t="s">
        <v>363</v>
      </c>
      <c r="C133" s="293">
        <v>132</v>
      </c>
      <c r="D133" s="20" t="s">
        <v>400</v>
      </c>
      <c r="E133" s="20">
        <v>120</v>
      </c>
      <c r="F133" s="18" t="s">
        <v>398</v>
      </c>
      <c r="G133" s="19" t="s">
        <v>177</v>
      </c>
      <c r="H133" s="71" t="s">
        <v>387</v>
      </c>
      <c r="I133" s="71" t="s">
        <v>387</v>
      </c>
      <c r="J133" s="71"/>
      <c r="K133" s="71"/>
    </row>
    <row r="134" spans="1:11" ht="13.25" customHeight="1" x14ac:dyDescent="0.15">
      <c r="A134" s="15" t="s">
        <v>541</v>
      </c>
      <c r="B134" s="18" t="s">
        <v>363</v>
      </c>
      <c r="C134" s="293">
        <v>133</v>
      </c>
      <c r="D134" s="20" t="s">
        <v>400</v>
      </c>
      <c r="E134" s="20">
        <v>60</v>
      </c>
      <c r="F134" s="18" t="s">
        <v>393</v>
      </c>
      <c r="G134" s="19" t="s">
        <v>173</v>
      </c>
      <c r="H134" s="71" t="s">
        <v>387</v>
      </c>
      <c r="I134" s="71" t="s">
        <v>387</v>
      </c>
      <c r="J134" s="71"/>
      <c r="K134" s="71"/>
    </row>
    <row r="135" spans="1:11" ht="13.25" customHeight="1" x14ac:dyDescent="0.15">
      <c r="A135" s="15" t="s">
        <v>529</v>
      </c>
      <c r="B135" s="18" t="s">
        <v>363</v>
      </c>
      <c r="C135" s="293">
        <v>134</v>
      </c>
      <c r="D135" s="20" t="s">
        <v>400</v>
      </c>
      <c r="E135" s="20">
        <v>100</v>
      </c>
      <c r="F135" s="18" t="s">
        <v>398</v>
      </c>
      <c r="G135" s="19" t="s">
        <v>177</v>
      </c>
      <c r="H135" s="71" t="s">
        <v>387</v>
      </c>
      <c r="I135" s="71" t="s">
        <v>387</v>
      </c>
      <c r="J135" s="71"/>
      <c r="K135" s="71"/>
    </row>
    <row r="136" spans="1:11" ht="13.25" customHeight="1" x14ac:dyDescent="0.15">
      <c r="A136" s="15" t="s">
        <v>576</v>
      </c>
      <c r="B136" s="18" t="s">
        <v>363</v>
      </c>
      <c r="C136" s="293">
        <v>135</v>
      </c>
      <c r="D136" s="20" t="s">
        <v>400</v>
      </c>
      <c r="E136" s="20">
        <v>80</v>
      </c>
      <c r="F136" s="18" t="s">
        <v>393</v>
      </c>
      <c r="G136" s="19" t="s">
        <v>173</v>
      </c>
      <c r="H136" s="71" t="s">
        <v>387</v>
      </c>
      <c r="I136" s="71" t="s">
        <v>387</v>
      </c>
      <c r="J136" s="71"/>
      <c r="K136" s="71"/>
    </row>
    <row r="137" spans="1:11" ht="13.25" customHeight="1" x14ac:dyDescent="0.15">
      <c r="A137" s="15" t="s">
        <v>567</v>
      </c>
      <c r="B137" s="18" t="s">
        <v>363</v>
      </c>
      <c r="C137" s="293">
        <v>136</v>
      </c>
      <c r="D137" s="20" t="s">
        <v>400</v>
      </c>
      <c r="E137" s="20">
        <v>110</v>
      </c>
      <c r="F137" s="18" t="s">
        <v>398</v>
      </c>
      <c r="G137" s="19" t="s">
        <v>177</v>
      </c>
      <c r="H137" s="71" t="s">
        <v>387</v>
      </c>
      <c r="I137" s="71" t="s">
        <v>387</v>
      </c>
      <c r="J137" s="71"/>
      <c r="K137" s="71"/>
    </row>
    <row r="138" spans="1:11" ht="13.25" customHeight="1" x14ac:dyDescent="0.15">
      <c r="A138" s="15" t="s">
        <v>566</v>
      </c>
      <c r="B138" s="18" t="s">
        <v>363</v>
      </c>
      <c r="C138" s="293">
        <v>137</v>
      </c>
      <c r="D138" s="20" t="s">
        <v>400</v>
      </c>
      <c r="E138" s="20">
        <v>180</v>
      </c>
      <c r="F138" s="18" t="s">
        <v>386</v>
      </c>
      <c r="G138" s="19" t="s">
        <v>181</v>
      </c>
      <c r="H138" s="71" t="s">
        <v>387</v>
      </c>
      <c r="I138" s="71" t="s">
        <v>387</v>
      </c>
      <c r="J138" s="71"/>
      <c r="K138" s="71"/>
    </row>
    <row r="139" spans="1:11" ht="13.25" customHeight="1" x14ac:dyDescent="0.15">
      <c r="A139" s="15" t="s">
        <v>454</v>
      </c>
      <c r="B139" s="18" t="s">
        <v>363</v>
      </c>
      <c r="C139" s="293">
        <v>138</v>
      </c>
      <c r="D139" s="20" t="s">
        <v>400</v>
      </c>
      <c r="E139" s="20">
        <v>110</v>
      </c>
      <c r="F139" s="18" t="s">
        <v>393</v>
      </c>
      <c r="G139" s="19" t="s">
        <v>173</v>
      </c>
      <c r="H139" s="71" t="s">
        <v>387</v>
      </c>
      <c r="I139" s="71" t="s">
        <v>387</v>
      </c>
      <c r="J139" s="71"/>
      <c r="K139" s="71"/>
    </row>
    <row r="140" spans="1:11" ht="13.25" customHeight="1" x14ac:dyDescent="0.15">
      <c r="A140" s="15" t="s">
        <v>849</v>
      </c>
      <c r="B140" s="18" t="s">
        <v>363</v>
      </c>
      <c r="C140" s="293">
        <v>139</v>
      </c>
      <c r="D140" s="20" t="s">
        <v>400</v>
      </c>
      <c r="E140" s="20">
        <v>190</v>
      </c>
      <c r="F140" s="18" t="s">
        <v>398</v>
      </c>
      <c r="G140" s="19" t="s">
        <v>185</v>
      </c>
      <c r="H140" s="71" t="s">
        <v>387</v>
      </c>
      <c r="I140" s="71" t="s">
        <v>387</v>
      </c>
      <c r="J140" s="71"/>
      <c r="K140" s="71"/>
    </row>
    <row r="141" spans="1:11" ht="13.25" customHeight="1" x14ac:dyDescent="0.15">
      <c r="A141" s="15" t="s">
        <v>883</v>
      </c>
      <c r="B141" s="18" t="s">
        <v>363</v>
      </c>
      <c r="C141" s="293">
        <v>140</v>
      </c>
      <c r="D141" s="20" t="s">
        <v>400</v>
      </c>
      <c r="E141" s="20">
        <v>70</v>
      </c>
      <c r="F141" s="18" t="s">
        <v>393</v>
      </c>
      <c r="G141" s="19" t="s">
        <v>173</v>
      </c>
      <c r="H141" s="71" t="s">
        <v>387</v>
      </c>
      <c r="I141" s="71" t="s">
        <v>387</v>
      </c>
      <c r="J141" s="71"/>
      <c r="K141" s="71"/>
    </row>
    <row r="142" spans="1:11" ht="13.25" customHeight="1" x14ac:dyDescent="0.15">
      <c r="A142" s="15" t="s">
        <v>1946</v>
      </c>
      <c r="B142" s="18" t="s">
        <v>363</v>
      </c>
      <c r="C142" s="293">
        <v>141</v>
      </c>
      <c r="D142" s="20" t="s">
        <v>400</v>
      </c>
      <c r="E142" s="20">
        <v>110</v>
      </c>
      <c r="F142" s="18" t="s">
        <v>398</v>
      </c>
      <c r="G142" s="19" t="s">
        <v>177</v>
      </c>
      <c r="H142" s="71" t="s">
        <v>387</v>
      </c>
      <c r="I142" s="71" t="s">
        <v>387</v>
      </c>
      <c r="J142" s="71"/>
      <c r="K142" s="71"/>
    </row>
    <row r="143" spans="1:11" ht="13.25" customHeight="1" x14ac:dyDescent="0.15">
      <c r="A143" s="15" t="s">
        <v>1211</v>
      </c>
      <c r="B143" s="18" t="s">
        <v>363</v>
      </c>
      <c r="C143" s="293">
        <v>142</v>
      </c>
      <c r="D143" s="20" t="s">
        <v>400</v>
      </c>
      <c r="E143" s="20">
        <v>90</v>
      </c>
      <c r="F143" s="18" t="s">
        <v>393</v>
      </c>
      <c r="G143" s="19" t="s">
        <v>173</v>
      </c>
      <c r="H143" s="71" t="s">
        <v>387</v>
      </c>
      <c r="I143" s="71" t="s">
        <v>387</v>
      </c>
      <c r="J143" s="71"/>
      <c r="K143" s="71"/>
    </row>
    <row r="144" spans="1:11" ht="13.25" customHeight="1" x14ac:dyDescent="0.15">
      <c r="A144" s="15" t="s">
        <v>1184</v>
      </c>
      <c r="B144" s="18" t="s">
        <v>363</v>
      </c>
      <c r="C144" s="293">
        <v>143</v>
      </c>
      <c r="D144" s="20" t="s">
        <v>400</v>
      </c>
      <c r="E144" s="20">
        <v>140</v>
      </c>
      <c r="F144" s="18" t="s">
        <v>398</v>
      </c>
      <c r="G144" s="19" t="s">
        <v>177</v>
      </c>
      <c r="H144" s="71" t="s">
        <v>387</v>
      </c>
      <c r="I144" s="71" t="s">
        <v>387</v>
      </c>
      <c r="J144" s="71"/>
      <c r="K144" s="71"/>
    </row>
    <row r="145" spans="1:11" ht="13.25" customHeight="1" x14ac:dyDescent="0.15">
      <c r="A145" s="15" t="s">
        <v>1250</v>
      </c>
      <c r="B145" s="18" t="s">
        <v>363</v>
      </c>
      <c r="C145" s="293">
        <v>144</v>
      </c>
      <c r="D145" s="20" t="s">
        <v>400</v>
      </c>
      <c r="E145" s="20">
        <v>60</v>
      </c>
      <c r="F145" s="18" t="s">
        <v>393</v>
      </c>
      <c r="G145" s="19" t="s">
        <v>173</v>
      </c>
      <c r="H145" s="71" t="s">
        <v>387</v>
      </c>
      <c r="I145" s="71" t="s">
        <v>387</v>
      </c>
      <c r="J145" s="71"/>
      <c r="K145" s="71"/>
    </row>
    <row r="146" spans="1:11" ht="13.25" customHeight="1" x14ac:dyDescent="0.15">
      <c r="A146" s="15" t="s">
        <v>1380</v>
      </c>
      <c r="B146" s="18" t="s">
        <v>363</v>
      </c>
      <c r="C146" s="293">
        <v>145</v>
      </c>
      <c r="D146" s="20" t="s">
        <v>400</v>
      </c>
      <c r="E146" s="20">
        <v>120</v>
      </c>
      <c r="F146" s="18" t="s">
        <v>398</v>
      </c>
      <c r="G146" s="19" t="s">
        <v>181</v>
      </c>
      <c r="H146" s="71" t="s">
        <v>387</v>
      </c>
      <c r="I146" s="71" t="s">
        <v>387</v>
      </c>
      <c r="J146" s="71"/>
      <c r="K146" s="71"/>
    </row>
    <row r="147" spans="1:11" ht="13.25" customHeight="1" x14ac:dyDescent="0.15">
      <c r="A147" s="15" t="s">
        <v>4120</v>
      </c>
      <c r="B147" s="18" t="s">
        <v>363</v>
      </c>
      <c r="C147" s="293">
        <v>146</v>
      </c>
      <c r="D147" s="20" t="s">
        <v>400</v>
      </c>
      <c r="E147" s="20">
        <v>210</v>
      </c>
      <c r="F147" s="18" t="s">
        <v>393</v>
      </c>
      <c r="G147" s="19" t="s">
        <v>197</v>
      </c>
      <c r="H147" s="71" t="s">
        <v>387</v>
      </c>
      <c r="I147" s="71" t="s">
        <v>387</v>
      </c>
      <c r="J147" s="71"/>
      <c r="K147" s="71" t="s">
        <v>387</v>
      </c>
    </row>
    <row r="148" spans="1:11" ht="13.25" customHeight="1" x14ac:dyDescent="0.15">
      <c r="A148" s="15" t="s">
        <v>2325</v>
      </c>
      <c r="B148" s="18" t="s">
        <v>363</v>
      </c>
      <c r="C148" s="293">
        <v>147</v>
      </c>
      <c r="D148" s="20" t="s">
        <v>400</v>
      </c>
      <c r="E148" s="20">
        <v>60</v>
      </c>
      <c r="F148" s="18" t="s">
        <v>393</v>
      </c>
      <c r="G148" s="19" t="s">
        <v>173</v>
      </c>
      <c r="H148" s="71" t="s">
        <v>387</v>
      </c>
      <c r="I148" s="71" t="s">
        <v>387</v>
      </c>
      <c r="J148" s="71"/>
      <c r="K148" s="71"/>
    </row>
    <row r="149" spans="1:11" ht="13.25" customHeight="1" x14ac:dyDescent="0.15">
      <c r="A149" s="15" t="s">
        <v>2383</v>
      </c>
      <c r="B149" s="18" t="s">
        <v>363</v>
      </c>
      <c r="C149" s="293">
        <v>148</v>
      </c>
      <c r="D149" s="20" t="s">
        <v>400</v>
      </c>
      <c r="E149" s="20">
        <v>120</v>
      </c>
      <c r="F149" s="18" t="s">
        <v>393</v>
      </c>
      <c r="G149" s="19" t="s">
        <v>185</v>
      </c>
      <c r="H149" s="71" t="s">
        <v>387</v>
      </c>
      <c r="I149" s="71" t="s">
        <v>387</v>
      </c>
      <c r="J149" s="71"/>
      <c r="K149" s="71"/>
    </row>
    <row r="150" spans="1:11" ht="13.25" customHeight="1" x14ac:dyDescent="0.15">
      <c r="A150" s="15" t="s">
        <v>2616</v>
      </c>
      <c r="B150" s="18" t="s">
        <v>363</v>
      </c>
      <c r="C150" s="293">
        <v>149</v>
      </c>
      <c r="D150" s="20" t="s">
        <v>400</v>
      </c>
      <c r="E150" s="20">
        <v>60</v>
      </c>
      <c r="F150" s="18" t="s">
        <v>393</v>
      </c>
      <c r="G150" s="19" t="s">
        <v>173</v>
      </c>
      <c r="H150" s="71" t="s">
        <v>387</v>
      </c>
      <c r="I150" s="71" t="s">
        <v>387</v>
      </c>
      <c r="J150" s="71"/>
      <c r="K150" s="71"/>
    </row>
    <row r="151" spans="1:11" ht="13.25" customHeight="1" x14ac:dyDescent="0.15">
      <c r="A151" s="15" t="s">
        <v>2960</v>
      </c>
      <c r="B151" s="18" t="s">
        <v>363</v>
      </c>
      <c r="C151" s="293">
        <v>150</v>
      </c>
      <c r="D151" s="20" t="s">
        <v>400</v>
      </c>
      <c r="E151" s="20">
        <v>70</v>
      </c>
      <c r="F151" s="18" t="s">
        <v>393</v>
      </c>
      <c r="G151" s="19" t="s">
        <v>173</v>
      </c>
      <c r="H151" s="71" t="s">
        <v>387</v>
      </c>
      <c r="I151" s="71" t="s">
        <v>387</v>
      </c>
      <c r="J151" s="71"/>
      <c r="K151" s="71"/>
    </row>
    <row r="152" spans="1:11" ht="13.25" customHeight="1" x14ac:dyDescent="0.15">
      <c r="A152" s="15" t="s">
        <v>2961</v>
      </c>
      <c r="B152" s="18" t="s">
        <v>363</v>
      </c>
      <c r="C152" s="293">
        <v>151</v>
      </c>
      <c r="D152" s="20" t="s">
        <v>400</v>
      </c>
      <c r="E152" s="20">
        <v>130</v>
      </c>
      <c r="F152" s="18" t="s">
        <v>398</v>
      </c>
      <c r="G152" s="19" t="s">
        <v>177</v>
      </c>
      <c r="H152" s="71" t="s">
        <v>387</v>
      </c>
      <c r="I152" s="71" t="s">
        <v>387</v>
      </c>
      <c r="J152" s="71"/>
      <c r="K152" s="71"/>
    </row>
    <row r="153" spans="1:11" ht="13.25" customHeight="1" x14ac:dyDescent="0.15">
      <c r="A153" s="15" t="s">
        <v>3547</v>
      </c>
      <c r="B153" s="18" t="s">
        <v>363</v>
      </c>
      <c r="C153" s="293">
        <v>152</v>
      </c>
      <c r="D153" s="20" t="s">
        <v>400</v>
      </c>
      <c r="E153" s="20">
        <v>80</v>
      </c>
      <c r="F153" s="18" t="s">
        <v>393</v>
      </c>
      <c r="G153" s="19" t="s">
        <v>173</v>
      </c>
      <c r="H153" s="71" t="s">
        <v>387</v>
      </c>
      <c r="I153" s="71" t="s">
        <v>387</v>
      </c>
      <c r="J153" s="71"/>
      <c r="K153" s="71"/>
    </row>
    <row r="154" spans="1:11" ht="13.25" customHeight="1" x14ac:dyDescent="0.15">
      <c r="A154" s="15" t="s">
        <v>3549</v>
      </c>
      <c r="B154" s="18" t="s">
        <v>363</v>
      </c>
      <c r="C154" s="293">
        <v>153</v>
      </c>
      <c r="D154" s="20" t="s">
        <v>400</v>
      </c>
      <c r="E154" s="20">
        <v>130</v>
      </c>
      <c r="F154" s="18" t="s">
        <v>398</v>
      </c>
      <c r="G154" s="19" t="s">
        <v>177</v>
      </c>
      <c r="H154" s="71" t="s">
        <v>387</v>
      </c>
      <c r="I154" s="71" t="s">
        <v>387</v>
      </c>
      <c r="J154" s="71"/>
      <c r="K154" s="71"/>
    </row>
    <row r="155" spans="1:11" ht="13.25" customHeight="1" x14ac:dyDescent="0.15">
      <c r="A155" s="15" t="s">
        <v>3636</v>
      </c>
      <c r="B155" s="18" t="s">
        <v>363</v>
      </c>
      <c r="C155" s="293">
        <v>154</v>
      </c>
      <c r="D155" s="20" t="s">
        <v>400</v>
      </c>
      <c r="E155" s="20">
        <v>90</v>
      </c>
      <c r="F155" s="18" t="s">
        <v>393</v>
      </c>
      <c r="G155" s="19" t="s">
        <v>177</v>
      </c>
      <c r="H155" s="71" t="s">
        <v>387</v>
      </c>
      <c r="I155" s="71" t="s">
        <v>387</v>
      </c>
      <c r="J155" s="71"/>
      <c r="K155" s="71"/>
    </row>
    <row r="156" spans="1:11" ht="13.25" customHeight="1" x14ac:dyDescent="0.15">
      <c r="A156" s="15" t="s">
        <v>3636</v>
      </c>
      <c r="B156" s="18" t="s">
        <v>363</v>
      </c>
      <c r="C156" s="293">
        <v>155</v>
      </c>
      <c r="D156" s="20" t="s">
        <v>400</v>
      </c>
      <c r="E156" s="20">
        <v>90</v>
      </c>
      <c r="F156" s="18" t="s">
        <v>393</v>
      </c>
      <c r="G156" s="19" t="s">
        <v>173</v>
      </c>
      <c r="H156" s="71" t="s">
        <v>387</v>
      </c>
      <c r="I156" s="71" t="s">
        <v>387</v>
      </c>
      <c r="J156" s="71"/>
      <c r="K156" s="71"/>
    </row>
    <row r="157" spans="1:11" ht="13.25" customHeight="1" x14ac:dyDescent="0.15">
      <c r="A157" s="15" t="s">
        <v>4121</v>
      </c>
      <c r="B157" s="18" t="s">
        <v>363</v>
      </c>
      <c r="C157" s="293">
        <v>156</v>
      </c>
      <c r="D157" s="20" t="s">
        <v>858</v>
      </c>
      <c r="E157" s="20">
        <v>210</v>
      </c>
      <c r="F157" s="18" t="s">
        <v>393</v>
      </c>
      <c r="G157" s="19" t="s">
        <v>197</v>
      </c>
      <c r="H157" s="71" t="s">
        <v>387</v>
      </c>
      <c r="I157" s="71" t="s">
        <v>387</v>
      </c>
      <c r="J157" s="71"/>
      <c r="K157" s="71" t="s">
        <v>387</v>
      </c>
    </row>
    <row r="158" spans="1:11" ht="13.25" customHeight="1" x14ac:dyDescent="0.15">
      <c r="A158" s="15" t="s">
        <v>4122</v>
      </c>
      <c r="B158" s="18" t="s">
        <v>363</v>
      </c>
      <c r="C158" s="293">
        <v>157</v>
      </c>
      <c r="D158" s="20" t="s">
        <v>858</v>
      </c>
      <c r="E158" s="20">
        <v>320</v>
      </c>
      <c r="F158" s="18" t="s">
        <v>3519</v>
      </c>
      <c r="G158" s="19" t="s">
        <v>197</v>
      </c>
      <c r="H158" s="71" t="s">
        <v>387</v>
      </c>
      <c r="I158" s="71" t="s">
        <v>387</v>
      </c>
      <c r="J158" s="71"/>
      <c r="K158" s="71" t="s">
        <v>387</v>
      </c>
    </row>
    <row r="159" spans="1:11" ht="13.25" customHeight="1" x14ac:dyDescent="0.15">
      <c r="A159" s="15" t="s">
        <v>3956</v>
      </c>
      <c r="B159" s="18" t="s">
        <v>363</v>
      </c>
      <c r="C159" s="293">
        <v>158</v>
      </c>
      <c r="D159" s="20" t="s">
        <v>858</v>
      </c>
      <c r="E159" s="20">
        <v>230</v>
      </c>
      <c r="F159" s="18" t="s">
        <v>393</v>
      </c>
      <c r="G159" s="19" t="s">
        <v>197</v>
      </c>
      <c r="H159" s="71" t="s">
        <v>387</v>
      </c>
      <c r="I159" s="71" t="s">
        <v>387</v>
      </c>
      <c r="J159" s="71"/>
      <c r="K159" s="71" t="s">
        <v>387</v>
      </c>
    </row>
    <row r="160" spans="1:11" ht="13.25" customHeight="1" x14ac:dyDescent="0.15">
      <c r="A160" s="15" t="s">
        <v>3553</v>
      </c>
      <c r="B160" s="18" t="s">
        <v>363</v>
      </c>
      <c r="C160" s="293">
        <v>159</v>
      </c>
      <c r="D160" s="20" t="s">
        <v>858</v>
      </c>
      <c r="E160" s="20">
        <v>60</v>
      </c>
      <c r="F160" s="18" t="s">
        <v>393</v>
      </c>
      <c r="G160" s="19" t="s">
        <v>173</v>
      </c>
      <c r="H160" s="71" t="s">
        <v>387</v>
      </c>
      <c r="I160" s="71" t="s">
        <v>387</v>
      </c>
      <c r="J160" s="71"/>
      <c r="K160" s="71"/>
    </row>
    <row r="161" spans="1:11" ht="13.25" customHeight="1" x14ac:dyDescent="0.15">
      <c r="A161" s="15" t="s">
        <v>3555</v>
      </c>
      <c r="B161" s="18" t="s">
        <v>363</v>
      </c>
      <c r="C161" s="293">
        <v>160</v>
      </c>
      <c r="D161" s="20" t="s">
        <v>858</v>
      </c>
      <c r="E161" s="20">
        <v>90</v>
      </c>
      <c r="F161" s="18" t="s">
        <v>398</v>
      </c>
      <c r="G161" s="21" t="s">
        <v>177</v>
      </c>
      <c r="H161" s="71" t="s">
        <v>387</v>
      </c>
      <c r="I161" s="71" t="s">
        <v>387</v>
      </c>
      <c r="J161" s="71"/>
      <c r="K161" s="71"/>
    </row>
    <row r="162" spans="1:11" ht="13.25" customHeight="1" x14ac:dyDescent="0.15">
      <c r="A162" s="15" t="s">
        <v>3557</v>
      </c>
      <c r="B162" s="18" t="s">
        <v>363</v>
      </c>
      <c r="C162" s="293">
        <v>161</v>
      </c>
      <c r="D162" s="20" t="s">
        <v>858</v>
      </c>
      <c r="E162" s="20">
        <v>170</v>
      </c>
      <c r="F162" s="18" t="s">
        <v>386</v>
      </c>
      <c r="G162" s="21" t="s">
        <v>185</v>
      </c>
      <c r="H162" s="71" t="s">
        <v>387</v>
      </c>
      <c r="I162" s="71" t="s">
        <v>387</v>
      </c>
      <c r="J162" s="71"/>
      <c r="K162" s="71"/>
    </row>
    <row r="163" spans="1:11" ht="13.25" customHeight="1" x14ac:dyDescent="0.15">
      <c r="A163" s="15" t="s">
        <v>1210</v>
      </c>
      <c r="B163" s="18" t="s">
        <v>363</v>
      </c>
      <c r="C163" s="293">
        <v>162</v>
      </c>
      <c r="D163" s="20" t="s">
        <v>858</v>
      </c>
      <c r="E163" s="20">
        <v>50</v>
      </c>
      <c r="F163" s="18" t="s">
        <v>393</v>
      </c>
      <c r="G163" s="21" t="s">
        <v>173</v>
      </c>
      <c r="H163" s="71" t="s">
        <v>387</v>
      </c>
      <c r="I163" s="71" t="s">
        <v>387</v>
      </c>
      <c r="J163" s="71"/>
      <c r="K163" s="71"/>
    </row>
    <row r="164" spans="1:11" ht="13.25" customHeight="1" x14ac:dyDescent="0.15">
      <c r="A164" s="15" t="s">
        <v>1194</v>
      </c>
      <c r="B164" s="18" t="s">
        <v>363</v>
      </c>
      <c r="C164" s="293">
        <v>163</v>
      </c>
      <c r="D164" s="20" t="s">
        <v>858</v>
      </c>
      <c r="E164" s="20">
        <v>100</v>
      </c>
      <c r="F164" s="18" t="s">
        <v>398</v>
      </c>
      <c r="G164" s="21" t="s">
        <v>177</v>
      </c>
      <c r="H164" s="71" t="s">
        <v>387</v>
      </c>
      <c r="I164" s="71" t="s">
        <v>387</v>
      </c>
      <c r="J164" s="71"/>
      <c r="K164" s="71"/>
    </row>
    <row r="165" spans="1:11" ht="13.25" customHeight="1" x14ac:dyDescent="0.15">
      <c r="A165" s="15" t="s">
        <v>1276</v>
      </c>
      <c r="B165" s="18" t="s">
        <v>363</v>
      </c>
      <c r="C165" s="293">
        <v>164</v>
      </c>
      <c r="D165" s="20" t="s">
        <v>858</v>
      </c>
      <c r="E165" s="20">
        <v>100</v>
      </c>
      <c r="F165" s="18" t="s">
        <v>393</v>
      </c>
      <c r="G165" s="21" t="s">
        <v>181</v>
      </c>
      <c r="H165" s="71" t="s">
        <v>387</v>
      </c>
      <c r="I165" s="71" t="s">
        <v>387</v>
      </c>
      <c r="J165" s="71"/>
      <c r="K165" s="71"/>
    </row>
    <row r="166" spans="1:11" ht="13.25" customHeight="1" x14ac:dyDescent="0.15">
      <c r="A166" s="15" t="s">
        <v>1876</v>
      </c>
      <c r="B166" s="18" t="s">
        <v>363</v>
      </c>
      <c r="C166" s="293">
        <v>165</v>
      </c>
      <c r="D166" s="20" t="s">
        <v>858</v>
      </c>
      <c r="E166" s="20">
        <v>60</v>
      </c>
      <c r="F166" s="18" t="s">
        <v>393</v>
      </c>
      <c r="G166" s="21" t="s">
        <v>173</v>
      </c>
      <c r="H166" s="71" t="s">
        <v>387</v>
      </c>
      <c r="I166" s="71" t="s">
        <v>387</v>
      </c>
      <c r="J166" s="71"/>
      <c r="K166" s="71"/>
    </row>
    <row r="167" spans="1:11" ht="13.25" customHeight="1" x14ac:dyDescent="0.15">
      <c r="A167" s="15" t="s">
        <v>1869</v>
      </c>
      <c r="B167" s="18" t="s">
        <v>363</v>
      </c>
      <c r="C167" s="293">
        <v>166</v>
      </c>
      <c r="D167" s="20" t="s">
        <v>858</v>
      </c>
      <c r="E167" s="20">
        <v>110</v>
      </c>
      <c r="F167" s="18" t="s">
        <v>398</v>
      </c>
      <c r="G167" s="21" t="s">
        <v>181</v>
      </c>
      <c r="H167" s="71" t="s">
        <v>387</v>
      </c>
      <c r="I167" s="71" t="s">
        <v>387</v>
      </c>
      <c r="J167" s="71"/>
      <c r="K167" s="71"/>
    </row>
    <row r="168" spans="1:11" ht="13.25" customHeight="1" x14ac:dyDescent="0.15">
      <c r="A168" s="15" t="s">
        <v>1912</v>
      </c>
      <c r="B168" s="18" t="s">
        <v>363</v>
      </c>
      <c r="C168" s="293">
        <v>167</v>
      </c>
      <c r="D168" s="20" t="s">
        <v>858</v>
      </c>
      <c r="E168" s="20">
        <v>110</v>
      </c>
      <c r="F168" s="18" t="s">
        <v>393</v>
      </c>
      <c r="G168" s="21" t="s">
        <v>177</v>
      </c>
      <c r="H168" s="71" t="s">
        <v>387</v>
      </c>
      <c r="I168" s="71" t="s">
        <v>387</v>
      </c>
      <c r="J168" s="71"/>
      <c r="K168" s="71"/>
    </row>
    <row r="169" spans="1:11" ht="13.25" customHeight="1" x14ac:dyDescent="0.15">
      <c r="A169" s="15" t="s">
        <v>2369</v>
      </c>
      <c r="B169" s="18" t="s">
        <v>363</v>
      </c>
      <c r="C169" s="293">
        <v>168</v>
      </c>
      <c r="D169" s="20" t="s">
        <v>858</v>
      </c>
      <c r="E169" s="20">
        <v>70</v>
      </c>
      <c r="F169" s="18" t="s">
        <v>393</v>
      </c>
      <c r="G169" s="21" t="s">
        <v>173</v>
      </c>
      <c r="H169" s="71" t="s">
        <v>387</v>
      </c>
      <c r="I169" s="71" t="s">
        <v>387</v>
      </c>
      <c r="J169" s="71"/>
      <c r="K169" s="71"/>
    </row>
    <row r="170" spans="1:11" ht="13.25" customHeight="1" x14ac:dyDescent="0.15">
      <c r="A170" s="15" t="s">
        <v>2370</v>
      </c>
      <c r="B170" s="18" t="s">
        <v>363</v>
      </c>
      <c r="C170" s="293">
        <v>169</v>
      </c>
      <c r="D170" s="20" t="s">
        <v>858</v>
      </c>
      <c r="E170" s="20">
        <v>120</v>
      </c>
      <c r="F170" s="18" t="s">
        <v>398</v>
      </c>
      <c r="G170" s="21" t="s">
        <v>177</v>
      </c>
      <c r="H170" s="71" t="s">
        <v>387</v>
      </c>
      <c r="I170" s="71" t="s">
        <v>387</v>
      </c>
      <c r="J170" s="71"/>
      <c r="K170" s="71"/>
    </row>
    <row r="171" spans="1:11" ht="13.25" customHeight="1" x14ac:dyDescent="0.15">
      <c r="A171" s="15" t="s">
        <v>2288</v>
      </c>
      <c r="B171" s="18" t="s">
        <v>363</v>
      </c>
      <c r="C171" s="293">
        <v>170</v>
      </c>
      <c r="D171" s="20" t="s">
        <v>858</v>
      </c>
      <c r="E171" s="20">
        <v>60</v>
      </c>
      <c r="F171" s="18" t="s">
        <v>393</v>
      </c>
      <c r="G171" s="21" t="s">
        <v>173</v>
      </c>
      <c r="H171" s="71" t="s">
        <v>387</v>
      </c>
      <c r="I171" s="71" t="s">
        <v>387</v>
      </c>
      <c r="J171" s="71"/>
      <c r="K171" s="71"/>
    </row>
    <row r="172" spans="1:11" ht="13.25" customHeight="1" x14ac:dyDescent="0.15">
      <c r="A172" s="15" t="s">
        <v>2289</v>
      </c>
      <c r="B172" s="18" t="s">
        <v>363</v>
      </c>
      <c r="C172" s="293">
        <v>171</v>
      </c>
      <c r="D172" s="20" t="s">
        <v>858</v>
      </c>
      <c r="E172" s="20">
        <v>120</v>
      </c>
      <c r="F172" s="18" t="s">
        <v>398</v>
      </c>
      <c r="G172" s="21" t="s">
        <v>177</v>
      </c>
      <c r="H172" s="71" t="s">
        <v>387</v>
      </c>
      <c r="I172" s="71" t="s">
        <v>387</v>
      </c>
      <c r="J172" s="71"/>
      <c r="K172" s="71"/>
    </row>
    <row r="173" spans="1:11" ht="13.25" customHeight="1" x14ac:dyDescent="0.15">
      <c r="A173" s="15" t="s">
        <v>2290</v>
      </c>
      <c r="B173" s="18" t="s">
        <v>363</v>
      </c>
      <c r="C173" s="293">
        <v>172</v>
      </c>
      <c r="D173" s="20" t="s">
        <v>858</v>
      </c>
      <c r="E173" s="20">
        <v>60</v>
      </c>
      <c r="F173" s="18" t="s">
        <v>393</v>
      </c>
      <c r="G173" s="21" t="s">
        <v>173</v>
      </c>
      <c r="H173" s="71" t="s">
        <v>387</v>
      </c>
      <c r="I173" s="71" t="s">
        <v>387</v>
      </c>
      <c r="J173" s="71"/>
      <c r="K173" s="71"/>
    </row>
    <row r="174" spans="1:11" ht="13.25" customHeight="1" x14ac:dyDescent="0.15">
      <c r="A174" s="15" t="s">
        <v>2291</v>
      </c>
      <c r="B174" s="18" t="s">
        <v>363</v>
      </c>
      <c r="C174" s="293">
        <v>173</v>
      </c>
      <c r="D174" s="20" t="s">
        <v>858</v>
      </c>
      <c r="E174" s="20">
        <v>120</v>
      </c>
      <c r="F174" s="18" t="s">
        <v>398</v>
      </c>
      <c r="G174" s="21" t="s">
        <v>177</v>
      </c>
      <c r="H174" s="71" t="s">
        <v>387</v>
      </c>
      <c r="I174" s="71" t="s">
        <v>387</v>
      </c>
      <c r="J174" s="71"/>
      <c r="K174" s="71"/>
    </row>
    <row r="175" spans="1:11" ht="13.25" customHeight="1" x14ac:dyDescent="0.15">
      <c r="A175" s="15" t="s">
        <v>2621</v>
      </c>
      <c r="B175" s="18" t="s">
        <v>363</v>
      </c>
      <c r="C175" s="293">
        <v>174</v>
      </c>
      <c r="D175" s="20" t="s">
        <v>858</v>
      </c>
      <c r="E175" s="20">
        <v>140</v>
      </c>
      <c r="F175" s="18" t="s">
        <v>398</v>
      </c>
      <c r="G175" s="21" t="s">
        <v>177</v>
      </c>
      <c r="H175" s="71" t="s">
        <v>387</v>
      </c>
      <c r="I175" s="71" t="s">
        <v>387</v>
      </c>
      <c r="J175" s="71"/>
      <c r="K175" s="71"/>
    </row>
    <row r="176" spans="1:11" ht="13.25" customHeight="1" x14ac:dyDescent="0.15">
      <c r="A176" s="15" t="s">
        <v>2541</v>
      </c>
      <c r="B176" s="18" t="s">
        <v>363</v>
      </c>
      <c r="C176" s="293">
        <v>175</v>
      </c>
      <c r="D176" s="20" t="s">
        <v>858</v>
      </c>
      <c r="E176" s="20">
        <v>130</v>
      </c>
      <c r="F176" s="18" t="s">
        <v>393</v>
      </c>
      <c r="G176" s="21" t="s">
        <v>181</v>
      </c>
      <c r="H176" s="71" t="s">
        <v>387</v>
      </c>
      <c r="I176" s="71" t="s">
        <v>387</v>
      </c>
      <c r="J176" s="71"/>
      <c r="K176" s="71"/>
    </row>
    <row r="177" spans="1:11" ht="13.25" customHeight="1" x14ac:dyDescent="0.15">
      <c r="A177" s="15" t="s">
        <v>3641</v>
      </c>
      <c r="B177" s="18" t="s">
        <v>363</v>
      </c>
      <c r="C177" s="293">
        <v>176</v>
      </c>
      <c r="D177" s="20" t="s">
        <v>858</v>
      </c>
      <c r="E177" s="20">
        <v>70</v>
      </c>
      <c r="F177" s="18" t="s">
        <v>393</v>
      </c>
      <c r="G177" s="21" t="s">
        <v>173</v>
      </c>
      <c r="H177" s="71" t="s">
        <v>387</v>
      </c>
      <c r="I177" s="71" t="s">
        <v>387</v>
      </c>
      <c r="J177" s="71"/>
      <c r="K177" s="71"/>
    </row>
    <row r="178" spans="1:11" ht="13.25" customHeight="1" x14ac:dyDescent="0.15">
      <c r="A178" s="15" t="s">
        <v>3642</v>
      </c>
      <c r="B178" s="18" t="s">
        <v>363</v>
      </c>
      <c r="C178" s="293">
        <v>177</v>
      </c>
      <c r="D178" s="20" t="s">
        <v>858</v>
      </c>
      <c r="E178" s="20">
        <v>90</v>
      </c>
      <c r="F178" s="18" t="s">
        <v>398</v>
      </c>
      <c r="G178" s="21" t="s">
        <v>177</v>
      </c>
      <c r="H178" s="71" t="s">
        <v>387</v>
      </c>
      <c r="I178" s="71" t="s">
        <v>387</v>
      </c>
      <c r="J178" s="71"/>
      <c r="K178" s="71"/>
    </row>
    <row r="179" spans="1:11" ht="13.25" customHeight="1" x14ac:dyDescent="0.15">
      <c r="A179" s="15" t="s">
        <v>3643</v>
      </c>
      <c r="B179" s="18" t="s">
        <v>363</v>
      </c>
      <c r="C179" s="293">
        <v>178</v>
      </c>
      <c r="D179" s="20" t="s">
        <v>858</v>
      </c>
      <c r="E179" s="20">
        <v>170</v>
      </c>
      <c r="F179" s="18" t="s">
        <v>386</v>
      </c>
      <c r="G179" s="21" t="s">
        <v>185</v>
      </c>
      <c r="H179" s="71" t="s">
        <v>387</v>
      </c>
      <c r="I179" s="71" t="s">
        <v>387</v>
      </c>
      <c r="J179" s="71"/>
      <c r="K179" s="71"/>
    </row>
    <row r="180" spans="1:11" ht="13.25" customHeight="1" x14ac:dyDescent="0.15">
      <c r="A180" s="15" t="s">
        <v>3533</v>
      </c>
      <c r="B180" s="18" t="s">
        <v>363</v>
      </c>
      <c r="C180" s="293">
        <v>179</v>
      </c>
      <c r="D180" s="20" t="s">
        <v>858</v>
      </c>
      <c r="E180" s="20">
        <v>50</v>
      </c>
      <c r="F180" s="18" t="s">
        <v>393</v>
      </c>
      <c r="G180" s="21" t="s">
        <v>173</v>
      </c>
      <c r="H180" s="71" t="s">
        <v>387</v>
      </c>
      <c r="I180" s="71" t="s">
        <v>387</v>
      </c>
      <c r="J180" s="71"/>
      <c r="K180" s="71"/>
    </row>
    <row r="181" spans="1:11" ht="13.25" customHeight="1" x14ac:dyDescent="0.15">
      <c r="A181" s="15" t="s">
        <v>3561</v>
      </c>
      <c r="B181" s="18" t="s">
        <v>363</v>
      </c>
      <c r="C181" s="293">
        <v>180</v>
      </c>
      <c r="D181" s="20" t="s">
        <v>847</v>
      </c>
      <c r="E181" s="20">
        <v>70</v>
      </c>
      <c r="F181" s="18" t="s">
        <v>393</v>
      </c>
      <c r="G181" s="21" t="s">
        <v>173</v>
      </c>
      <c r="H181" s="71" t="s">
        <v>387</v>
      </c>
      <c r="I181" s="71" t="s">
        <v>387</v>
      </c>
      <c r="J181" s="71"/>
      <c r="K181" s="71"/>
    </row>
    <row r="182" spans="1:11" ht="13.25" customHeight="1" x14ac:dyDescent="0.15">
      <c r="A182" s="15" t="s">
        <v>3562</v>
      </c>
      <c r="B182" s="18" t="s">
        <v>363</v>
      </c>
      <c r="C182" s="293">
        <v>181</v>
      </c>
      <c r="D182" s="20" t="s">
        <v>847</v>
      </c>
      <c r="E182" s="20">
        <v>120</v>
      </c>
      <c r="F182" s="18" t="s">
        <v>398</v>
      </c>
      <c r="G182" s="21" t="s">
        <v>177</v>
      </c>
      <c r="H182" s="71" t="s">
        <v>387</v>
      </c>
      <c r="I182" s="71" t="s">
        <v>387</v>
      </c>
      <c r="J182" s="71"/>
      <c r="K182" s="71"/>
    </row>
    <row r="183" spans="1:11" ht="13.25" customHeight="1" x14ac:dyDescent="0.15">
      <c r="A183" s="15" t="s">
        <v>846</v>
      </c>
      <c r="B183" s="18" t="s">
        <v>363</v>
      </c>
      <c r="C183" s="293">
        <v>182</v>
      </c>
      <c r="D183" s="20" t="s">
        <v>847</v>
      </c>
      <c r="E183" s="20">
        <v>120</v>
      </c>
      <c r="F183" s="18" t="s">
        <v>393</v>
      </c>
      <c r="G183" s="21" t="s">
        <v>173</v>
      </c>
      <c r="H183" s="71" t="s">
        <v>387</v>
      </c>
      <c r="I183" s="71" t="s">
        <v>387</v>
      </c>
      <c r="J183" s="71"/>
      <c r="K183" s="71"/>
    </row>
    <row r="184" spans="1:11" ht="13.25" customHeight="1" x14ac:dyDescent="0.15">
      <c r="A184" s="15" t="s">
        <v>2326</v>
      </c>
      <c r="B184" s="18" t="s">
        <v>363</v>
      </c>
      <c r="C184" s="293">
        <v>183</v>
      </c>
      <c r="D184" s="20" t="s">
        <v>847</v>
      </c>
      <c r="E184" s="20">
        <v>130</v>
      </c>
      <c r="F184" s="18" t="s">
        <v>398</v>
      </c>
      <c r="G184" s="21" t="s">
        <v>177</v>
      </c>
      <c r="H184" s="71" t="s">
        <v>387</v>
      </c>
      <c r="I184" s="71" t="s">
        <v>387</v>
      </c>
      <c r="J184" s="71"/>
      <c r="K184" s="71"/>
    </row>
    <row r="185" spans="1:11" ht="13.25" customHeight="1" x14ac:dyDescent="0.15">
      <c r="A185" s="15" t="s">
        <v>2390</v>
      </c>
      <c r="B185" s="18" t="s">
        <v>363</v>
      </c>
      <c r="C185" s="293">
        <v>184</v>
      </c>
      <c r="D185" s="20" t="s">
        <v>847</v>
      </c>
      <c r="E185" s="20">
        <v>70</v>
      </c>
      <c r="F185" s="18" t="s">
        <v>393</v>
      </c>
      <c r="G185" s="21" t="s">
        <v>173</v>
      </c>
      <c r="H185" s="71" t="s">
        <v>387</v>
      </c>
      <c r="I185" s="71" t="s">
        <v>387</v>
      </c>
      <c r="J185" s="71"/>
      <c r="K185" s="71"/>
    </row>
    <row r="186" spans="1:11" ht="13.25" customHeight="1" x14ac:dyDescent="0.15">
      <c r="A186" s="15" t="s">
        <v>4123</v>
      </c>
      <c r="B186" s="18" t="s">
        <v>363</v>
      </c>
      <c r="C186" s="293">
        <v>185</v>
      </c>
      <c r="D186" s="20" t="s">
        <v>847</v>
      </c>
      <c r="E186" s="20">
        <v>190</v>
      </c>
      <c r="F186" s="18" t="s">
        <v>393</v>
      </c>
      <c r="G186" s="19" t="s">
        <v>197</v>
      </c>
      <c r="H186" s="71" t="s">
        <v>387</v>
      </c>
      <c r="I186" s="71" t="s">
        <v>387</v>
      </c>
      <c r="J186" s="71"/>
      <c r="K186" s="71" t="s">
        <v>387</v>
      </c>
    </row>
    <row r="187" spans="1:11" ht="13.25" customHeight="1" x14ac:dyDescent="0.15">
      <c r="A187" s="15" t="s">
        <v>2623</v>
      </c>
      <c r="B187" s="18" t="s">
        <v>363</v>
      </c>
      <c r="C187" s="293">
        <v>186</v>
      </c>
      <c r="D187" s="20" t="s">
        <v>847</v>
      </c>
      <c r="E187" s="20">
        <v>70</v>
      </c>
      <c r="F187" s="18" t="s">
        <v>393</v>
      </c>
      <c r="G187" s="21" t="s">
        <v>173</v>
      </c>
      <c r="H187" s="71" t="s">
        <v>387</v>
      </c>
      <c r="I187" s="71" t="s">
        <v>387</v>
      </c>
      <c r="J187" s="71"/>
      <c r="K187" s="71"/>
    </row>
    <row r="188" spans="1:11" ht="13.25" customHeight="1" x14ac:dyDescent="0.15">
      <c r="A188" s="15" t="s">
        <v>2931</v>
      </c>
      <c r="B188" s="18" t="s">
        <v>363</v>
      </c>
      <c r="C188" s="293">
        <v>187</v>
      </c>
      <c r="D188" s="20" t="s">
        <v>847</v>
      </c>
      <c r="E188" s="20">
        <v>80</v>
      </c>
      <c r="F188" s="18" t="s">
        <v>393</v>
      </c>
      <c r="G188" s="21" t="s">
        <v>177</v>
      </c>
      <c r="H188" s="71" t="s">
        <v>387</v>
      </c>
      <c r="I188" s="71" t="s">
        <v>387</v>
      </c>
      <c r="J188" s="71"/>
      <c r="K188" s="71"/>
    </row>
    <row r="189" spans="1:11" ht="13.25" customHeight="1" x14ac:dyDescent="0.15">
      <c r="A189" s="15" t="s">
        <v>3287</v>
      </c>
      <c r="B189" s="18" t="s">
        <v>363</v>
      </c>
      <c r="C189" s="293">
        <v>188</v>
      </c>
      <c r="D189" s="20" t="s">
        <v>847</v>
      </c>
      <c r="E189" s="20">
        <v>70</v>
      </c>
      <c r="F189" s="18" t="s">
        <v>393</v>
      </c>
      <c r="G189" s="21" t="s">
        <v>173</v>
      </c>
      <c r="H189" s="71" t="s">
        <v>387</v>
      </c>
      <c r="I189" s="71" t="s">
        <v>387</v>
      </c>
      <c r="J189" s="71"/>
      <c r="K189" s="71"/>
    </row>
    <row r="190" spans="1:11" ht="13.25" customHeight="1" x14ac:dyDescent="0.15">
      <c r="A190" s="15" t="s">
        <v>3288</v>
      </c>
      <c r="B190" s="18" t="s">
        <v>363</v>
      </c>
      <c r="C190" s="293">
        <v>189</v>
      </c>
      <c r="D190" s="20" t="s">
        <v>847</v>
      </c>
      <c r="E190" s="20">
        <v>150</v>
      </c>
      <c r="F190" s="18" t="s">
        <v>398</v>
      </c>
      <c r="G190" s="21" t="s">
        <v>185</v>
      </c>
      <c r="H190" s="71" t="s">
        <v>387</v>
      </c>
      <c r="I190" s="71" t="s">
        <v>387</v>
      </c>
      <c r="J190" s="71"/>
      <c r="K190" s="71"/>
    </row>
    <row r="191" spans="1:11" ht="13.25" customHeight="1" x14ac:dyDescent="0.15">
      <c r="A191" s="15" t="s">
        <v>3564</v>
      </c>
      <c r="B191" s="18" t="s">
        <v>363</v>
      </c>
      <c r="C191" s="293">
        <v>190</v>
      </c>
      <c r="D191" s="20" t="s">
        <v>847</v>
      </c>
      <c r="E191" s="20">
        <v>170</v>
      </c>
      <c r="F191" s="18" t="s">
        <v>386</v>
      </c>
      <c r="G191" s="21" t="s">
        <v>181</v>
      </c>
      <c r="H191" s="71" t="s">
        <v>387</v>
      </c>
      <c r="I191" s="71" t="s">
        <v>387</v>
      </c>
      <c r="J191" s="71"/>
      <c r="K191" s="71"/>
    </row>
    <row r="192" spans="1:11" ht="13.25" customHeight="1" x14ac:dyDescent="0.15">
      <c r="A192" s="15" t="s">
        <v>3565</v>
      </c>
      <c r="B192" s="18" t="s">
        <v>363</v>
      </c>
      <c r="C192" s="293">
        <v>191</v>
      </c>
      <c r="D192" s="20" t="s">
        <v>847</v>
      </c>
      <c r="E192" s="20">
        <v>100</v>
      </c>
      <c r="F192" s="18" t="s">
        <v>393</v>
      </c>
      <c r="G192" s="21" t="s">
        <v>173</v>
      </c>
      <c r="H192" s="71" t="s">
        <v>387</v>
      </c>
      <c r="I192" s="71" t="s">
        <v>387</v>
      </c>
      <c r="J192" s="71"/>
      <c r="K192" s="71"/>
    </row>
    <row r="193" spans="1:11" ht="13.25" customHeight="1" x14ac:dyDescent="0.15">
      <c r="A193" s="15" t="s">
        <v>3567</v>
      </c>
      <c r="B193" s="18" t="s">
        <v>363</v>
      </c>
      <c r="C193" s="293">
        <v>192</v>
      </c>
      <c r="D193" s="20" t="s">
        <v>847</v>
      </c>
      <c r="E193" s="20">
        <v>190</v>
      </c>
      <c r="F193" s="18" t="s">
        <v>398</v>
      </c>
      <c r="G193" s="21" t="s">
        <v>177</v>
      </c>
      <c r="H193" s="71" t="s">
        <v>387</v>
      </c>
      <c r="I193" s="71" t="s">
        <v>387</v>
      </c>
      <c r="J193" s="71"/>
      <c r="K193" s="71"/>
    </row>
    <row r="194" spans="1:11" ht="13.25" customHeight="1" x14ac:dyDescent="0.15">
      <c r="A194" s="15" t="s">
        <v>1917</v>
      </c>
      <c r="B194" s="18" t="s">
        <v>363</v>
      </c>
      <c r="C194" s="293">
        <v>193</v>
      </c>
      <c r="D194" s="20" t="s">
        <v>149</v>
      </c>
      <c r="E194" s="20">
        <v>120</v>
      </c>
      <c r="F194" s="18" t="s">
        <v>393</v>
      </c>
      <c r="G194" s="21" t="s">
        <v>181</v>
      </c>
      <c r="H194" s="71" t="s">
        <v>387</v>
      </c>
      <c r="I194" s="71" t="s">
        <v>387</v>
      </c>
      <c r="J194" s="71"/>
      <c r="K194" s="71"/>
    </row>
    <row r="195" spans="1:11" ht="13.25" customHeight="1" x14ac:dyDescent="0.15">
      <c r="A195" s="15" t="s">
        <v>1918</v>
      </c>
      <c r="B195" s="18" t="s">
        <v>363</v>
      </c>
      <c r="C195" s="293">
        <v>194</v>
      </c>
      <c r="D195" s="20" t="s">
        <v>149</v>
      </c>
      <c r="E195" s="20">
        <v>130</v>
      </c>
      <c r="F195" s="18" t="s">
        <v>393</v>
      </c>
      <c r="G195" s="21" t="s">
        <v>181</v>
      </c>
      <c r="H195" s="71" t="s">
        <v>387</v>
      </c>
      <c r="I195" s="71" t="s">
        <v>387</v>
      </c>
      <c r="J195" s="71"/>
      <c r="K195" s="71"/>
    </row>
    <row r="196" spans="1:11" ht="13.25" customHeight="1" x14ac:dyDescent="0.15">
      <c r="A196" s="15" t="s">
        <v>2591</v>
      </c>
      <c r="B196" s="18" t="s">
        <v>363</v>
      </c>
      <c r="C196" s="293">
        <v>195</v>
      </c>
      <c r="D196" s="20" t="s">
        <v>149</v>
      </c>
      <c r="E196" s="20">
        <v>50</v>
      </c>
      <c r="F196" s="18" t="s">
        <v>393</v>
      </c>
      <c r="G196" s="21" t="s">
        <v>173</v>
      </c>
      <c r="H196" s="71" t="s">
        <v>387</v>
      </c>
      <c r="I196" s="71" t="s">
        <v>387</v>
      </c>
      <c r="J196" s="71"/>
      <c r="K196" s="71"/>
    </row>
    <row r="197" spans="1:11" ht="13.25" customHeight="1" x14ac:dyDescent="0.15">
      <c r="A197" s="15" t="s">
        <v>2592</v>
      </c>
      <c r="B197" s="18" t="s">
        <v>363</v>
      </c>
      <c r="C197" s="293">
        <v>196</v>
      </c>
      <c r="D197" s="20" t="s">
        <v>149</v>
      </c>
      <c r="E197" s="20">
        <v>80</v>
      </c>
      <c r="F197" s="18" t="s">
        <v>398</v>
      </c>
      <c r="G197" s="21" t="s">
        <v>177</v>
      </c>
      <c r="H197" s="71" t="s">
        <v>387</v>
      </c>
      <c r="I197" s="71" t="s">
        <v>387</v>
      </c>
      <c r="J197" s="71"/>
      <c r="K197" s="71"/>
    </row>
    <row r="198" spans="1:11" ht="13.25" customHeight="1" x14ac:dyDescent="0.15">
      <c r="A198" s="15" t="s">
        <v>2593</v>
      </c>
      <c r="B198" s="18" t="s">
        <v>363</v>
      </c>
      <c r="C198" s="293">
        <v>197</v>
      </c>
      <c r="D198" s="20" t="s">
        <v>149</v>
      </c>
      <c r="E198" s="20">
        <v>160</v>
      </c>
      <c r="F198" s="18" t="s">
        <v>386</v>
      </c>
      <c r="G198" s="21" t="s">
        <v>181</v>
      </c>
      <c r="H198" s="71" t="s">
        <v>387</v>
      </c>
      <c r="I198" s="71" t="s">
        <v>387</v>
      </c>
      <c r="J198" s="71"/>
      <c r="K198" s="71"/>
    </row>
    <row r="199" spans="1:11" ht="13.25" customHeight="1" x14ac:dyDescent="0.15">
      <c r="A199" s="15" t="s">
        <v>2979</v>
      </c>
      <c r="B199" s="18" t="s">
        <v>363</v>
      </c>
      <c r="C199" s="293">
        <v>198</v>
      </c>
      <c r="D199" s="20" t="s">
        <v>149</v>
      </c>
      <c r="E199" s="20">
        <v>130</v>
      </c>
      <c r="F199" s="18" t="s">
        <v>393</v>
      </c>
      <c r="G199" s="21" t="s">
        <v>177</v>
      </c>
      <c r="H199" s="71" t="s">
        <v>387</v>
      </c>
      <c r="I199" s="71" t="s">
        <v>387</v>
      </c>
      <c r="J199" s="71"/>
      <c r="K199" s="71"/>
    </row>
    <row r="200" spans="1:11" ht="13.25" customHeight="1" x14ac:dyDescent="0.15">
      <c r="A200" s="15" t="s">
        <v>542</v>
      </c>
      <c r="B200" s="18" t="s">
        <v>363</v>
      </c>
      <c r="C200" s="293">
        <v>199</v>
      </c>
      <c r="D200" s="20" t="s">
        <v>392</v>
      </c>
      <c r="E200" s="20">
        <v>70</v>
      </c>
      <c r="F200" s="18" t="s">
        <v>393</v>
      </c>
      <c r="G200" s="21" t="s">
        <v>173</v>
      </c>
      <c r="H200" s="71" t="s">
        <v>387</v>
      </c>
      <c r="I200" s="71" t="s">
        <v>387</v>
      </c>
      <c r="J200" s="71"/>
      <c r="K200" s="71"/>
    </row>
    <row r="201" spans="1:11" ht="13.25" customHeight="1" x14ac:dyDescent="0.15">
      <c r="A201" s="15" t="s">
        <v>528</v>
      </c>
      <c r="B201" s="18" t="s">
        <v>363</v>
      </c>
      <c r="C201" s="293">
        <v>200</v>
      </c>
      <c r="D201" s="20" t="s">
        <v>392</v>
      </c>
      <c r="E201" s="20">
        <v>110</v>
      </c>
      <c r="F201" s="18" t="s">
        <v>398</v>
      </c>
      <c r="G201" s="21" t="s">
        <v>177</v>
      </c>
      <c r="H201" s="71" t="s">
        <v>387</v>
      </c>
      <c r="I201" s="71" t="s">
        <v>387</v>
      </c>
      <c r="J201" s="71"/>
      <c r="K201" s="71"/>
    </row>
    <row r="202" spans="1:11" ht="13.25" customHeight="1" x14ac:dyDescent="0.15">
      <c r="A202" s="15" t="s">
        <v>4124</v>
      </c>
      <c r="B202" s="18" t="s">
        <v>363</v>
      </c>
      <c r="C202" s="293">
        <v>201</v>
      </c>
      <c r="D202" s="20" t="s">
        <v>392</v>
      </c>
      <c r="E202" s="20">
        <v>200</v>
      </c>
      <c r="F202" s="18" t="s">
        <v>393</v>
      </c>
      <c r="G202" s="19" t="s">
        <v>197</v>
      </c>
      <c r="H202" s="71" t="s">
        <v>387</v>
      </c>
      <c r="I202" s="71" t="s">
        <v>387</v>
      </c>
      <c r="J202" s="71"/>
      <c r="K202" s="71" t="s">
        <v>387</v>
      </c>
    </row>
    <row r="203" spans="1:11" ht="13.25" customHeight="1" x14ac:dyDescent="0.15">
      <c r="A203" s="15" t="s">
        <v>391</v>
      </c>
      <c r="B203" s="18" t="s">
        <v>363</v>
      </c>
      <c r="C203" s="293">
        <v>202</v>
      </c>
      <c r="D203" s="20" t="s">
        <v>392</v>
      </c>
      <c r="E203" s="20">
        <v>110</v>
      </c>
      <c r="F203" s="18" t="s">
        <v>393</v>
      </c>
      <c r="G203" s="21" t="s">
        <v>173</v>
      </c>
      <c r="H203" s="71" t="s">
        <v>387</v>
      </c>
      <c r="I203" s="71" t="s">
        <v>387</v>
      </c>
      <c r="J203" s="71"/>
      <c r="K203" s="71"/>
    </row>
    <row r="204" spans="1:11" ht="13.25" customHeight="1" x14ac:dyDescent="0.15">
      <c r="A204" s="15" t="s">
        <v>960</v>
      </c>
      <c r="B204" s="18" t="s">
        <v>363</v>
      </c>
      <c r="C204" s="293">
        <v>203</v>
      </c>
      <c r="D204" s="20" t="s">
        <v>392</v>
      </c>
      <c r="E204" s="20">
        <v>130</v>
      </c>
      <c r="F204" s="18" t="s">
        <v>398</v>
      </c>
      <c r="G204" s="21" t="s">
        <v>181</v>
      </c>
      <c r="H204" s="71" t="s">
        <v>387</v>
      </c>
      <c r="I204" s="71" t="s">
        <v>387</v>
      </c>
      <c r="J204" s="71"/>
      <c r="K204" s="71"/>
    </row>
    <row r="205" spans="1:11" ht="13.25" customHeight="1" x14ac:dyDescent="0.15">
      <c r="A205" s="15" t="s">
        <v>507</v>
      </c>
      <c r="B205" s="18" t="s">
        <v>363</v>
      </c>
      <c r="C205" s="293">
        <v>204</v>
      </c>
      <c r="D205" s="20" t="s">
        <v>392</v>
      </c>
      <c r="E205" s="20">
        <v>120</v>
      </c>
      <c r="F205" s="18" t="s">
        <v>393</v>
      </c>
      <c r="G205" s="21" t="s">
        <v>181</v>
      </c>
      <c r="H205" s="71" t="s">
        <v>387</v>
      </c>
      <c r="I205" s="71" t="s">
        <v>387</v>
      </c>
      <c r="J205" s="71"/>
      <c r="K205" s="71"/>
    </row>
    <row r="206" spans="1:11" ht="13.25" customHeight="1" x14ac:dyDescent="0.15">
      <c r="A206" s="15" t="s">
        <v>537</v>
      </c>
      <c r="B206" s="18" t="s">
        <v>363</v>
      </c>
      <c r="C206" s="293">
        <v>205</v>
      </c>
      <c r="D206" s="20" t="s">
        <v>392</v>
      </c>
      <c r="E206" s="20">
        <v>50</v>
      </c>
      <c r="F206" s="18" t="s">
        <v>393</v>
      </c>
      <c r="G206" s="21" t="s">
        <v>173</v>
      </c>
      <c r="H206" s="71" t="s">
        <v>387</v>
      </c>
      <c r="I206" s="71" t="s">
        <v>387</v>
      </c>
      <c r="J206" s="71"/>
      <c r="K206" s="71"/>
    </row>
    <row r="207" spans="1:11" ht="13.25" customHeight="1" x14ac:dyDescent="0.15">
      <c r="A207" s="15" t="s">
        <v>513</v>
      </c>
      <c r="B207" s="18" t="s">
        <v>363</v>
      </c>
      <c r="C207" s="293">
        <v>206</v>
      </c>
      <c r="D207" s="20" t="s">
        <v>392</v>
      </c>
      <c r="E207" s="20">
        <v>160</v>
      </c>
      <c r="F207" s="18" t="s">
        <v>393</v>
      </c>
      <c r="G207" s="21" t="s">
        <v>173</v>
      </c>
      <c r="H207" s="71" t="s">
        <v>387</v>
      </c>
      <c r="I207" s="71" t="s">
        <v>387</v>
      </c>
      <c r="J207" s="71"/>
      <c r="K207" s="71"/>
    </row>
    <row r="208" spans="1:11" ht="13.25" customHeight="1" x14ac:dyDescent="0.15">
      <c r="A208" s="15" t="s">
        <v>948</v>
      </c>
      <c r="B208" s="18" t="s">
        <v>363</v>
      </c>
      <c r="C208" s="293">
        <v>207</v>
      </c>
      <c r="D208" s="20" t="s">
        <v>392</v>
      </c>
      <c r="E208" s="20">
        <v>60</v>
      </c>
      <c r="F208" s="18" t="s">
        <v>393</v>
      </c>
      <c r="G208" s="21" t="s">
        <v>177</v>
      </c>
      <c r="H208" s="71" t="s">
        <v>387</v>
      </c>
      <c r="I208" s="71" t="s">
        <v>387</v>
      </c>
      <c r="J208" s="71"/>
      <c r="K208" s="71"/>
    </row>
    <row r="209" spans="1:11" ht="13.25" customHeight="1" x14ac:dyDescent="0.15">
      <c r="A209" s="15" t="s">
        <v>895</v>
      </c>
      <c r="B209" s="18" t="s">
        <v>363</v>
      </c>
      <c r="C209" s="293">
        <v>208</v>
      </c>
      <c r="D209" s="20" t="s">
        <v>392</v>
      </c>
      <c r="E209" s="20">
        <v>110</v>
      </c>
      <c r="F209" s="18" t="s">
        <v>393</v>
      </c>
      <c r="G209" s="21" t="s">
        <v>177</v>
      </c>
      <c r="H209" s="71" t="s">
        <v>387</v>
      </c>
      <c r="I209" s="71" t="s">
        <v>387</v>
      </c>
      <c r="J209" s="71"/>
      <c r="K209" s="71"/>
    </row>
    <row r="210" spans="1:11" ht="13.25" customHeight="1" x14ac:dyDescent="0.15">
      <c r="A210" s="15" t="s">
        <v>933</v>
      </c>
      <c r="B210" s="18" t="s">
        <v>363</v>
      </c>
      <c r="C210" s="293">
        <v>209</v>
      </c>
      <c r="D210" s="20" t="s">
        <v>392</v>
      </c>
      <c r="E210" s="20">
        <v>70</v>
      </c>
      <c r="F210" s="18" t="s">
        <v>393</v>
      </c>
      <c r="G210" s="21" t="s">
        <v>173</v>
      </c>
      <c r="H210" s="71" t="s">
        <v>387</v>
      </c>
      <c r="I210" s="71" t="s">
        <v>387</v>
      </c>
      <c r="J210" s="71"/>
      <c r="K210" s="71"/>
    </row>
    <row r="211" spans="1:11" ht="13.25" customHeight="1" x14ac:dyDescent="0.15">
      <c r="A211" s="15" t="s">
        <v>1205</v>
      </c>
      <c r="B211" s="18" t="s">
        <v>363</v>
      </c>
      <c r="C211" s="293">
        <v>210</v>
      </c>
      <c r="D211" s="20" t="s">
        <v>392</v>
      </c>
      <c r="E211" s="20">
        <v>60</v>
      </c>
      <c r="F211" s="18" t="s">
        <v>393</v>
      </c>
      <c r="G211" s="21" t="s">
        <v>173</v>
      </c>
      <c r="H211" s="71" t="s">
        <v>387</v>
      </c>
      <c r="I211" s="71" t="s">
        <v>387</v>
      </c>
      <c r="J211" s="71"/>
      <c r="K211" s="71"/>
    </row>
    <row r="212" spans="1:11" ht="13.25" customHeight="1" x14ac:dyDescent="0.15">
      <c r="A212" s="15" t="s">
        <v>1181</v>
      </c>
      <c r="B212" s="18" t="s">
        <v>363</v>
      </c>
      <c r="C212" s="293">
        <v>211</v>
      </c>
      <c r="D212" s="20" t="s">
        <v>392</v>
      </c>
      <c r="E212" s="20">
        <v>100</v>
      </c>
      <c r="F212" s="18" t="s">
        <v>398</v>
      </c>
      <c r="G212" s="21" t="s">
        <v>177</v>
      </c>
      <c r="H212" s="71" t="s">
        <v>387</v>
      </c>
      <c r="I212" s="71" t="s">
        <v>387</v>
      </c>
      <c r="J212" s="71"/>
      <c r="K212" s="71"/>
    </row>
    <row r="213" spans="1:11" ht="13.25" customHeight="1" x14ac:dyDescent="0.15">
      <c r="A213" s="15" t="s">
        <v>1834</v>
      </c>
      <c r="B213" s="18" t="s">
        <v>363</v>
      </c>
      <c r="C213" s="293">
        <v>212</v>
      </c>
      <c r="D213" s="20" t="s">
        <v>392</v>
      </c>
      <c r="E213" s="20">
        <v>50</v>
      </c>
      <c r="F213" s="18" t="s">
        <v>393</v>
      </c>
      <c r="G213" s="21" t="s">
        <v>173</v>
      </c>
      <c r="H213" s="71" t="s">
        <v>387</v>
      </c>
      <c r="I213" s="71" t="s">
        <v>387</v>
      </c>
      <c r="J213" s="71"/>
      <c r="K213" s="71"/>
    </row>
    <row r="214" spans="1:11" ht="13.25" customHeight="1" x14ac:dyDescent="0.15">
      <c r="A214" s="15" t="s">
        <v>1814</v>
      </c>
      <c r="B214" s="18" t="s">
        <v>363</v>
      </c>
      <c r="C214" s="293">
        <v>213</v>
      </c>
      <c r="D214" s="20" t="s">
        <v>392</v>
      </c>
      <c r="E214" s="20">
        <v>110</v>
      </c>
      <c r="F214" s="18" t="s">
        <v>398</v>
      </c>
      <c r="G214" s="21" t="s">
        <v>177</v>
      </c>
      <c r="H214" s="71" t="s">
        <v>387</v>
      </c>
      <c r="I214" s="71" t="s">
        <v>387</v>
      </c>
      <c r="J214" s="71"/>
      <c r="K214" s="71"/>
    </row>
    <row r="215" spans="1:11" ht="13.25" customHeight="1" x14ac:dyDescent="0.15">
      <c r="A215" s="15" t="s">
        <v>2554</v>
      </c>
      <c r="B215" s="18" t="s">
        <v>363</v>
      </c>
      <c r="C215" s="293">
        <v>214</v>
      </c>
      <c r="D215" s="20" t="s">
        <v>392</v>
      </c>
      <c r="E215" s="20">
        <v>60</v>
      </c>
      <c r="F215" s="18" t="s">
        <v>393</v>
      </c>
      <c r="G215" s="21" t="s">
        <v>173</v>
      </c>
      <c r="H215" s="71" t="s">
        <v>387</v>
      </c>
      <c r="I215" s="71" t="s">
        <v>387</v>
      </c>
      <c r="J215" s="71"/>
      <c r="K215" s="71"/>
    </row>
    <row r="216" spans="1:11" ht="13.25" customHeight="1" x14ac:dyDescent="0.15">
      <c r="A216" s="15" t="s">
        <v>2555</v>
      </c>
      <c r="B216" s="18" t="s">
        <v>363</v>
      </c>
      <c r="C216" s="293">
        <v>215</v>
      </c>
      <c r="D216" s="20" t="s">
        <v>392</v>
      </c>
      <c r="E216" s="20">
        <v>140</v>
      </c>
      <c r="F216" s="18" t="s">
        <v>398</v>
      </c>
      <c r="G216" s="21" t="s">
        <v>177</v>
      </c>
      <c r="H216" s="71" t="s">
        <v>387</v>
      </c>
      <c r="I216" s="71" t="s">
        <v>387</v>
      </c>
      <c r="J216" s="71"/>
      <c r="K216" s="71"/>
    </row>
    <row r="217" spans="1:11" ht="13.25" customHeight="1" x14ac:dyDescent="0.15">
      <c r="A217" s="15" t="s">
        <v>2619</v>
      </c>
      <c r="B217" s="18" t="s">
        <v>363</v>
      </c>
      <c r="C217" s="293">
        <v>216</v>
      </c>
      <c r="D217" s="20" t="s">
        <v>392</v>
      </c>
      <c r="E217" s="20">
        <v>90</v>
      </c>
      <c r="F217" s="18" t="s">
        <v>393</v>
      </c>
      <c r="G217" s="21" t="s">
        <v>177</v>
      </c>
      <c r="H217" s="71" t="s">
        <v>387</v>
      </c>
      <c r="I217" s="71" t="s">
        <v>387</v>
      </c>
      <c r="J217" s="71"/>
      <c r="K217" s="71"/>
    </row>
    <row r="218" spans="1:11" ht="13.25" customHeight="1" x14ac:dyDescent="0.15">
      <c r="A218" s="15" t="s">
        <v>3806</v>
      </c>
      <c r="B218" s="18" t="s">
        <v>363</v>
      </c>
      <c r="C218" s="293">
        <v>217</v>
      </c>
      <c r="D218" s="20" t="s">
        <v>392</v>
      </c>
      <c r="E218" s="20">
        <v>210</v>
      </c>
      <c r="F218" s="18" t="s">
        <v>393</v>
      </c>
      <c r="G218" s="19" t="s">
        <v>197</v>
      </c>
      <c r="H218" s="71" t="s">
        <v>387</v>
      </c>
      <c r="I218" s="71" t="s">
        <v>387</v>
      </c>
      <c r="J218" s="71"/>
      <c r="K218" s="71" t="s">
        <v>387</v>
      </c>
    </row>
    <row r="219" spans="1:11" ht="13.25" customHeight="1" x14ac:dyDescent="0.15">
      <c r="A219" s="15" t="s">
        <v>4125</v>
      </c>
      <c r="B219" s="18" t="s">
        <v>363</v>
      </c>
      <c r="C219" s="293">
        <v>218</v>
      </c>
      <c r="D219" s="20" t="s">
        <v>392</v>
      </c>
      <c r="E219" s="20">
        <v>320</v>
      </c>
      <c r="F219" s="18" t="s">
        <v>3519</v>
      </c>
      <c r="G219" s="19" t="s">
        <v>197</v>
      </c>
      <c r="H219" s="71" t="s">
        <v>387</v>
      </c>
      <c r="I219" s="71" t="s">
        <v>387</v>
      </c>
      <c r="J219" s="71"/>
      <c r="K219" s="71" t="s">
        <v>387</v>
      </c>
    </row>
    <row r="220" spans="1:11" ht="13.25" customHeight="1" x14ac:dyDescent="0.15">
      <c r="A220" s="15" t="s">
        <v>3572</v>
      </c>
      <c r="B220" s="18" t="s">
        <v>363</v>
      </c>
      <c r="C220" s="293">
        <v>219</v>
      </c>
      <c r="D220" s="20" t="s">
        <v>392</v>
      </c>
      <c r="E220" s="20">
        <v>60</v>
      </c>
      <c r="F220" s="18" t="s">
        <v>393</v>
      </c>
      <c r="G220" s="21" t="s">
        <v>173</v>
      </c>
      <c r="H220" s="71" t="s">
        <v>387</v>
      </c>
      <c r="I220" s="71" t="s">
        <v>387</v>
      </c>
      <c r="J220" s="71"/>
      <c r="K220" s="71"/>
    </row>
    <row r="221" spans="1:11" ht="13.25" customHeight="1" x14ac:dyDescent="0.15">
      <c r="A221" s="15" t="s">
        <v>3573</v>
      </c>
      <c r="B221" s="18" t="s">
        <v>363</v>
      </c>
      <c r="C221" s="293">
        <v>220</v>
      </c>
      <c r="D221" s="20" t="s">
        <v>392</v>
      </c>
      <c r="E221" s="20">
        <v>80</v>
      </c>
      <c r="F221" s="18" t="s">
        <v>398</v>
      </c>
      <c r="G221" s="21" t="s">
        <v>177</v>
      </c>
      <c r="H221" s="71" t="s">
        <v>387</v>
      </c>
      <c r="I221" s="71" t="s">
        <v>387</v>
      </c>
      <c r="J221" s="71"/>
      <c r="K221" s="71"/>
    </row>
    <row r="222" spans="1:11" ht="13.25" customHeight="1" x14ac:dyDescent="0.15">
      <c r="A222" s="15" t="s">
        <v>3575</v>
      </c>
      <c r="B222" s="18" t="s">
        <v>363</v>
      </c>
      <c r="C222" s="293">
        <v>221</v>
      </c>
      <c r="D222" s="20" t="s">
        <v>392</v>
      </c>
      <c r="E222" s="20">
        <v>60</v>
      </c>
      <c r="F222" s="18" t="s">
        <v>393</v>
      </c>
      <c r="G222" s="21" t="s">
        <v>173</v>
      </c>
      <c r="H222" s="71" t="s">
        <v>387</v>
      </c>
      <c r="I222" s="71" t="s">
        <v>387</v>
      </c>
      <c r="J222" s="71"/>
      <c r="K222" s="71"/>
    </row>
    <row r="223" spans="1:11" ht="13.25" customHeight="1" x14ac:dyDescent="0.15">
      <c r="A223" s="15" t="s">
        <v>3575</v>
      </c>
      <c r="B223" s="18" t="s">
        <v>363</v>
      </c>
      <c r="C223" s="293">
        <v>222</v>
      </c>
      <c r="D223" s="20" t="s">
        <v>392</v>
      </c>
      <c r="E223" s="20">
        <v>70</v>
      </c>
      <c r="F223" s="18" t="s">
        <v>393</v>
      </c>
      <c r="G223" s="21" t="s">
        <v>173</v>
      </c>
      <c r="H223" s="71" t="s">
        <v>387</v>
      </c>
      <c r="I223" s="71" t="s">
        <v>387</v>
      </c>
      <c r="J223" s="71"/>
      <c r="K223" s="71"/>
    </row>
    <row r="224" spans="1:11" ht="13.25" customHeight="1" x14ac:dyDescent="0.15">
      <c r="A224" s="15" t="s">
        <v>3576</v>
      </c>
      <c r="B224" s="18" t="s">
        <v>363</v>
      </c>
      <c r="C224" s="293">
        <v>223</v>
      </c>
      <c r="D224" s="20" t="s">
        <v>392</v>
      </c>
      <c r="E224" s="20">
        <v>130</v>
      </c>
      <c r="F224" s="20" t="s">
        <v>398</v>
      </c>
      <c r="G224" s="21" t="s">
        <v>177</v>
      </c>
      <c r="H224" s="71" t="s">
        <v>387</v>
      </c>
      <c r="I224" s="71" t="s">
        <v>387</v>
      </c>
      <c r="J224" s="71"/>
      <c r="K224" s="71"/>
    </row>
    <row r="225" spans="1:11" ht="13.25" customHeight="1" x14ac:dyDescent="0.15">
      <c r="A225" s="15" t="s">
        <v>4362</v>
      </c>
      <c r="B225" s="18" t="s">
        <v>363</v>
      </c>
      <c r="C225" s="293">
        <v>224</v>
      </c>
      <c r="D225" s="20" t="s">
        <v>469</v>
      </c>
      <c r="E225" s="20"/>
      <c r="F225" s="20" t="s">
        <v>1069</v>
      </c>
      <c r="G225" s="21" t="s">
        <v>177</v>
      </c>
      <c r="H225" s="71" t="s">
        <v>387</v>
      </c>
      <c r="I225" s="71" t="s">
        <v>387</v>
      </c>
      <c r="J225" s="71"/>
      <c r="K225" s="71"/>
    </row>
    <row r="226" spans="1:11" ht="13.25" customHeight="1" x14ac:dyDescent="0.15">
      <c r="A226" s="15" t="s">
        <v>4126</v>
      </c>
      <c r="B226" s="18" t="s">
        <v>363</v>
      </c>
      <c r="C226" s="293">
        <v>225</v>
      </c>
      <c r="D226" s="20" t="s">
        <v>469</v>
      </c>
      <c r="E226" s="20"/>
      <c r="F226" s="20" t="s">
        <v>1542</v>
      </c>
      <c r="G226" s="21" t="s">
        <v>177</v>
      </c>
      <c r="H226" s="71" t="s">
        <v>387</v>
      </c>
      <c r="I226" s="71" t="s">
        <v>387</v>
      </c>
      <c r="J226" s="71"/>
      <c r="K226" s="71"/>
    </row>
    <row r="227" spans="1:11" ht="13.25" customHeight="1" x14ac:dyDescent="0.15">
      <c r="A227" s="15" t="s">
        <v>3336</v>
      </c>
      <c r="B227" s="18" t="s">
        <v>363</v>
      </c>
      <c r="C227" s="293">
        <v>226</v>
      </c>
      <c r="D227" s="20" t="s">
        <v>469</v>
      </c>
      <c r="E227" s="20"/>
      <c r="F227" s="20" t="s">
        <v>1069</v>
      </c>
      <c r="G227" s="21" t="s">
        <v>177</v>
      </c>
      <c r="H227" s="71" t="s">
        <v>387</v>
      </c>
      <c r="I227" s="71" t="s">
        <v>387</v>
      </c>
      <c r="J227" s="71"/>
      <c r="K227" s="71"/>
    </row>
    <row r="228" spans="1:11" ht="13.25" customHeight="1" x14ac:dyDescent="0.15">
      <c r="A228" s="15" t="s">
        <v>4127</v>
      </c>
      <c r="B228" s="18" t="s">
        <v>363</v>
      </c>
      <c r="C228" s="293">
        <v>227</v>
      </c>
      <c r="D228" s="20" t="s">
        <v>469</v>
      </c>
      <c r="E228" s="20"/>
      <c r="F228" s="20" t="s">
        <v>1069</v>
      </c>
      <c r="G228" s="21" t="s">
        <v>177</v>
      </c>
      <c r="H228" s="71" t="s">
        <v>387</v>
      </c>
      <c r="I228" s="71" t="s">
        <v>387</v>
      </c>
      <c r="J228" s="71"/>
      <c r="K228" s="71"/>
    </row>
    <row r="229" spans="1:11" ht="13.25" customHeight="1" x14ac:dyDescent="0.15">
      <c r="A229" s="15" t="s">
        <v>4128</v>
      </c>
      <c r="B229" s="18" t="s">
        <v>363</v>
      </c>
      <c r="C229" s="293">
        <v>228</v>
      </c>
      <c r="D229" s="20" t="s">
        <v>469</v>
      </c>
      <c r="E229" s="20"/>
      <c r="F229" s="20" t="s">
        <v>1069</v>
      </c>
      <c r="G229" s="21" t="s">
        <v>177</v>
      </c>
      <c r="H229" s="71" t="s">
        <v>387</v>
      </c>
      <c r="I229" s="71" t="s">
        <v>387</v>
      </c>
      <c r="J229" s="71"/>
      <c r="K229" s="71"/>
    </row>
    <row r="230" spans="1:11" ht="13.25" customHeight="1" x14ac:dyDescent="0.15">
      <c r="A230" s="15" t="s">
        <v>4129</v>
      </c>
      <c r="B230" s="18" t="s">
        <v>363</v>
      </c>
      <c r="C230" s="293">
        <v>229</v>
      </c>
      <c r="D230" s="20" t="s">
        <v>469</v>
      </c>
      <c r="E230" s="20"/>
      <c r="F230" s="20" t="s">
        <v>1542</v>
      </c>
      <c r="G230" s="21" t="s">
        <v>177</v>
      </c>
      <c r="H230" s="71" t="s">
        <v>387</v>
      </c>
      <c r="I230" s="71" t="s">
        <v>387</v>
      </c>
      <c r="J230" s="71"/>
      <c r="K230" s="71"/>
    </row>
    <row r="231" spans="1:11" ht="13.25" customHeight="1" x14ac:dyDescent="0.15">
      <c r="A231" s="15" t="s">
        <v>4130</v>
      </c>
      <c r="B231" s="18" t="s">
        <v>363</v>
      </c>
      <c r="C231" s="293">
        <v>230</v>
      </c>
      <c r="D231" s="20" t="s">
        <v>469</v>
      </c>
      <c r="E231" s="20"/>
      <c r="F231" s="20" t="s">
        <v>1542</v>
      </c>
      <c r="G231" s="21" t="s">
        <v>177</v>
      </c>
      <c r="H231" s="71" t="s">
        <v>387</v>
      </c>
      <c r="I231" s="71" t="s">
        <v>387</v>
      </c>
      <c r="J231" s="71"/>
      <c r="K231" s="71"/>
    </row>
    <row r="232" spans="1:11" ht="13.25" customHeight="1" x14ac:dyDescent="0.15">
      <c r="A232" s="15" t="s">
        <v>4131</v>
      </c>
      <c r="B232" s="18" t="s">
        <v>363</v>
      </c>
      <c r="C232" s="293">
        <v>231</v>
      </c>
      <c r="D232" s="20" t="s">
        <v>469</v>
      </c>
      <c r="E232" s="20"/>
      <c r="F232" s="20" t="s">
        <v>1542</v>
      </c>
      <c r="G232" s="21" t="s">
        <v>177</v>
      </c>
      <c r="H232" s="71" t="s">
        <v>387</v>
      </c>
      <c r="I232" s="71" t="s">
        <v>387</v>
      </c>
      <c r="J232" s="71"/>
      <c r="K232" s="71"/>
    </row>
    <row r="233" spans="1:11" ht="13.25" customHeight="1" x14ac:dyDescent="0.15">
      <c r="A233" s="15" t="s">
        <v>4132</v>
      </c>
      <c r="B233" s="18" t="s">
        <v>363</v>
      </c>
      <c r="C233" s="293">
        <v>232</v>
      </c>
      <c r="D233" s="20" t="s">
        <v>469</v>
      </c>
      <c r="E233" s="20"/>
      <c r="F233" s="20" t="s">
        <v>1069</v>
      </c>
      <c r="G233" s="21" t="s">
        <v>177</v>
      </c>
      <c r="H233" s="71" t="s">
        <v>387</v>
      </c>
      <c r="I233" s="71" t="s">
        <v>387</v>
      </c>
      <c r="J233" s="71"/>
      <c r="K233" s="71"/>
    </row>
    <row r="234" spans="1:11" ht="13.25" customHeight="1" x14ac:dyDescent="0.15">
      <c r="A234" s="15" t="s">
        <v>4431</v>
      </c>
      <c r="B234" s="18" t="s">
        <v>363</v>
      </c>
      <c r="C234" s="293">
        <v>233</v>
      </c>
      <c r="D234" s="20" t="s">
        <v>469</v>
      </c>
      <c r="E234" s="20"/>
      <c r="F234" s="20" t="s">
        <v>1069</v>
      </c>
      <c r="G234" s="21" t="s">
        <v>177</v>
      </c>
      <c r="H234" s="71" t="s">
        <v>387</v>
      </c>
      <c r="I234" s="71" t="s">
        <v>387</v>
      </c>
      <c r="J234" s="71"/>
      <c r="K234" s="71"/>
    </row>
    <row r="235" spans="1:11" ht="13.25" customHeight="1" x14ac:dyDescent="0.15">
      <c r="A235" s="15" t="s">
        <v>4133</v>
      </c>
      <c r="B235" s="18" t="s">
        <v>363</v>
      </c>
      <c r="C235" s="293">
        <v>234</v>
      </c>
      <c r="D235" s="20" t="s">
        <v>469</v>
      </c>
      <c r="E235" s="20"/>
      <c r="F235" s="20" t="s">
        <v>1542</v>
      </c>
      <c r="G235" s="21" t="s">
        <v>177</v>
      </c>
      <c r="H235" s="71" t="s">
        <v>387</v>
      </c>
      <c r="I235" s="71" t="s">
        <v>387</v>
      </c>
      <c r="J235" s="71"/>
      <c r="K235" s="71"/>
    </row>
    <row r="236" spans="1:11" ht="13.25" customHeight="1" x14ac:dyDescent="0.15">
      <c r="A236" s="15" t="s">
        <v>2184</v>
      </c>
      <c r="B236" s="18" t="s">
        <v>363</v>
      </c>
      <c r="C236" s="293">
        <v>235</v>
      </c>
      <c r="D236" s="20" t="s">
        <v>469</v>
      </c>
      <c r="E236" s="20"/>
      <c r="F236" s="20" t="s">
        <v>1069</v>
      </c>
      <c r="G236" s="21" t="s">
        <v>177</v>
      </c>
      <c r="H236" s="71" t="s">
        <v>387</v>
      </c>
      <c r="I236" s="71" t="s">
        <v>387</v>
      </c>
      <c r="J236" s="71"/>
      <c r="K236" s="71"/>
    </row>
    <row r="237" spans="1:11" ht="13.25" customHeight="1" x14ac:dyDescent="0.15">
      <c r="A237" s="15" t="s">
        <v>4134</v>
      </c>
      <c r="B237" s="18" t="s">
        <v>363</v>
      </c>
      <c r="C237" s="293">
        <v>236</v>
      </c>
      <c r="D237" s="20" t="s">
        <v>469</v>
      </c>
      <c r="E237" s="20"/>
      <c r="F237" s="20" t="s">
        <v>1542</v>
      </c>
      <c r="G237" s="21" t="s">
        <v>177</v>
      </c>
      <c r="H237" s="71" t="s">
        <v>387</v>
      </c>
      <c r="I237" s="71" t="s">
        <v>387</v>
      </c>
      <c r="J237" s="71"/>
      <c r="K237" s="71"/>
    </row>
    <row r="238" spans="1:11" ht="13.25" customHeight="1" x14ac:dyDescent="0.15">
      <c r="A238" s="15" t="s">
        <v>1886</v>
      </c>
      <c r="B238" s="18" t="s">
        <v>363</v>
      </c>
      <c r="C238" s="293">
        <v>237</v>
      </c>
      <c r="D238" s="20" t="s">
        <v>469</v>
      </c>
      <c r="E238" s="20"/>
      <c r="F238" s="20" t="s">
        <v>1542</v>
      </c>
      <c r="G238" s="21" t="s">
        <v>177</v>
      </c>
      <c r="H238" s="71" t="s">
        <v>387</v>
      </c>
      <c r="I238" s="71" t="s">
        <v>387</v>
      </c>
      <c r="J238" s="71"/>
      <c r="K238" s="71"/>
    </row>
    <row r="239" spans="1:11" ht="13.25" customHeight="1" x14ac:dyDescent="0.15">
      <c r="A239" s="15" t="s">
        <v>4135</v>
      </c>
      <c r="B239" s="18" t="s">
        <v>363</v>
      </c>
      <c r="C239" s="293">
        <v>238</v>
      </c>
      <c r="D239" s="20" t="s">
        <v>469</v>
      </c>
      <c r="E239" s="20"/>
      <c r="F239" s="20" t="s">
        <v>1069</v>
      </c>
      <c r="G239" s="21" t="s">
        <v>177</v>
      </c>
      <c r="H239" s="71" t="s">
        <v>387</v>
      </c>
      <c r="I239" s="71" t="s">
        <v>387</v>
      </c>
      <c r="J239" s="71"/>
      <c r="K239" s="71"/>
    </row>
    <row r="240" spans="1:11" ht="13.25" customHeight="1" x14ac:dyDescent="0.15">
      <c r="A240" s="15" t="s">
        <v>4136</v>
      </c>
      <c r="B240" s="18" t="s">
        <v>363</v>
      </c>
      <c r="C240" s="293">
        <v>239</v>
      </c>
      <c r="D240" s="20" t="s">
        <v>469</v>
      </c>
      <c r="E240" s="20"/>
      <c r="F240" s="20" t="s">
        <v>1069</v>
      </c>
      <c r="G240" s="21" t="s">
        <v>177</v>
      </c>
      <c r="H240" s="71" t="s">
        <v>387</v>
      </c>
      <c r="I240" s="71" t="s">
        <v>387</v>
      </c>
      <c r="J240" s="71"/>
      <c r="K240" s="71"/>
    </row>
    <row r="241" spans="1:11" ht="13.25" customHeight="1" x14ac:dyDescent="0.15">
      <c r="A241" s="15" t="s">
        <v>2568</v>
      </c>
      <c r="B241" s="18" t="s">
        <v>363</v>
      </c>
      <c r="C241" s="293">
        <v>240</v>
      </c>
      <c r="D241" s="20" t="s">
        <v>469</v>
      </c>
      <c r="E241" s="20"/>
      <c r="F241" s="20" t="s">
        <v>1069</v>
      </c>
      <c r="G241" s="21" t="s">
        <v>177</v>
      </c>
      <c r="H241" s="71" t="s">
        <v>387</v>
      </c>
      <c r="I241" s="71" t="s">
        <v>387</v>
      </c>
      <c r="J241" s="71"/>
      <c r="K241" s="71"/>
    </row>
    <row r="242" spans="1:11" ht="13.25" customHeight="1" x14ac:dyDescent="0.15">
      <c r="A242" s="15" t="s">
        <v>4137</v>
      </c>
      <c r="B242" s="18" t="s">
        <v>363</v>
      </c>
      <c r="C242" s="293">
        <v>241</v>
      </c>
      <c r="D242" s="20" t="s">
        <v>469</v>
      </c>
      <c r="E242" s="20"/>
      <c r="F242" s="20" t="s">
        <v>1069</v>
      </c>
      <c r="G242" s="21" t="s">
        <v>177</v>
      </c>
      <c r="H242" s="71" t="s">
        <v>387</v>
      </c>
      <c r="I242" s="71" t="s">
        <v>387</v>
      </c>
      <c r="J242" s="71"/>
      <c r="K242" s="71"/>
    </row>
    <row r="243" spans="1:11" ht="13.25" customHeight="1" x14ac:dyDescent="0.15">
      <c r="A243" s="15" t="s">
        <v>9419</v>
      </c>
      <c r="B243" s="18" t="s">
        <v>363</v>
      </c>
      <c r="C243" s="293">
        <v>242</v>
      </c>
      <c r="D243" s="20" t="s">
        <v>469</v>
      </c>
      <c r="E243" s="20"/>
      <c r="F243" s="20" t="s">
        <v>721</v>
      </c>
      <c r="G243" s="21" t="s">
        <v>177</v>
      </c>
      <c r="H243" s="71" t="s">
        <v>387</v>
      </c>
      <c r="I243" s="71" t="s">
        <v>387</v>
      </c>
      <c r="J243" s="71"/>
      <c r="K243" s="71"/>
    </row>
    <row r="244" spans="1:11" ht="13.25" customHeight="1" x14ac:dyDescent="0.15">
      <c r="A244" s="15" t="s">
        <v>4138</v>
      </c>
      <c r="B244" s="18" t="s">
        <v>363</v>
      </c>
      <c r="C244" s="293">
        <v>243</v>
      </c>
      <c r="D244" s="20" t="s">
        <v>469</v>
      </c>
      <c r="E244" s="20"/>
      <c r="F244" s="20" t="s">
        <v>1542</v>
      </c>
      <c r="G244" s="21" t="s">
        <v>177</v>
      </c>
      <c r="H244" s="71" t="s">
        <v>387</v>
      </c>
      <c r="I244" s="71" t="s">
        <v>387</v>
      </c>
      <c r="J244" s="71"/>
      <c r="K244" s="71"/>
    </row>
    <row r="245" spans="1:11" ht="13.25" customHeight="1" x14ac:dyDescent="0.15">
      <c r="A245" s="15" t="s">
        <v>4139</v>
      </c>
      <c r="B245" s="18" t="s">
        <v>363</v>
      </c>
      <c r="C245" s="293">
        <v>244</v>
      </c>
      <c r="D245" s="20" t="s">
        <v>496</v>
      </c>
      <c r="E245" s="20"/>
      <c r="F245" s="20" t="s">
        <v>497</v>
      </c>
      <c r="G245" s="21" t="s">
        <v>177</v>
      </c>
      <c r="H245" s="71" t="s">
        <v>387</v>
      </c>
      <c r="I245" s="71" t="s">
        <v>387</v>
      </c>
      <c r="J245" s="71"/>
      <c r="K245" s="71"/>
    </row>
    <row r="246" spans="1:11" ht="13.25" customHeight="1" x14ac:dyDescent="0.15">
      <c r="A246" s="15" t="s">
        <v>3500</v>
      </c>
      <c r="B246" s="18" t="s">
        <v>363</v>
      </c>
      <c r="C246" s="293">
        <v>245</v>
      </c>
      <c r="D246" s="20" t="s">
        <v>407</v>
      </c>
      <c r="E246" s="20">
        <v>190</v>
      </c>
      <c r="F246" s="20" t="s">
        <v>393</v>
      </c>
      <c r="G246" s="21" t="s">
        <v>257</v>
      </c>
      <c r="H246" s="71" t="s">
        <v>387</v>
      </c>
      <c r="I246" s="71" t="s">
        <v>387</v>
      </c>
      <c r="J246" s="71"/>
      <c r="K246" s="71" t="s">
        <v>387</v>
      </c>
    </row>
    <row r="247" spans="1:11" ht="13.25" customHeight="1" x14ac:dyDescent="0.15">
      <c r="A247" s="15" t="s">
        <v>4112</v>
      </c>
      <c r="B247" s="18" t="s">
        <v>363</v>
      </c>
      <c r="C247" s="293">
        <v>246</v>
      </c>
      <c r="D247" s="20" t="s">
        <v>407</v>
      </c>
      <c r="E247" s="20">
        <v>200</v>
      </c>
      <c r="F247" s="20" t="s">
        <v>393</v>
      </c>
      <c r="G247" s="21" t="s">
        <v>257</v>
      </c>
      <c r="H247" s="71" t="s">
        <v>387</v>
      </c>
      <c r="I247" s="71" t="s">
        <v>387</v>
      </c>
      <c r="J247" s="71"/>
      <c r="K247" s="71" t="s">
        <v>387</v>
      </c>
    </row>
    <row r="248" spans="1:11" ht="13.25" customHeight="1" x14ac:dyDescent="0.15">
      <c r="A248" s="15" t="s">
        <v>4114</v>
      </c>
      <c r="B248" s="18" t="s">
        <v>363</v>
      </c>
      <c r="C248" s="293">
        <v>247</v>
      </c>
      <c r="D248" s="20" t="s">
        <v>395</v>
      </c>
      <c r="E248" s="20">
        <v>200</v>
      </c>
      <c r="F248" s="20" t="s">
        <v>393</v>
      </c>
      <c r="G248" s="21" t="s">
        <v>257</v>
      </c>
      <c r="H248" s="71" t="s">
        <v>387</v>
      </c>
      <c r="I248" s="71" t="s">
        <v>387</v>
      </c>
      <c r="J248" s="71"/>
      <c r="K248" s="71" t="s">
        <v>387</v>
      </c>
    </row>
    <row r="249" spans="1:11" ht="13.25" customHeight="1" x14ac:dyDescent="0.15">
      <c r="A249" s="15" t="s">
        <v>4117</v>
      </c>
      <c r="B249" s="18" t="s">
        <v>363</v>
      </c>
      <c r="C249" s="293">
        <v>248</v>
      </c>
      <c r="D249" s="20" t="s">
        <v>389</v>
      </c>
      <c r="E249" s="20">
        <v>220</v>
      </c>
      <c r="F249" s="20" t="s">
        <v>393</v>
      </c>
      <c r="G249" s="21" t="s">
        <v>257</v>
      </c>
      <c r="H249" s="71" t="s">
        <v>387</v>
      </c>
      <c r="I249" s="71" t="s">
        <v>387</v>
      </c>
      <c r="J249" s="71"/>
      <c r="K249" s="71" t="s">
        <v>387</v>
      </c>
    </row>
    <row r="250" spans="1:11" ht="13.25" customHeight="1" x14ac:dyDescent="0.15">
      <c r="A250" s="15" t="s">
        <v>3612</v>
      </c>
      <c r="B250" s="18" t="s">
        <v>363</v>
      </c>
      <c r="C250" s="293">
        <v>249</v>
      </c>
      <c r="D250" s="20" t="s">
        <v>404</v>
      </c>
      <c r="E250" s="20">
        <v>200</v>
      </c>
      <c r="F250" s="20" t="s">
        <v>393</v>
      </c>
      <c r="G250" s="21" t="s">
        <v>257</v>
      </c>
      <c r="H250" s="71" t="s">
        <v>387</v>
      </c>
      <c r="I250" s="71" t="s">
        <v>387</v>
      </c>
      <c r="J250" s="71"/>
      <c r="K250" s="71" t="s">
        <v>387</v>
      </c>
    </row>
    <row r="251" spans="1:11" ht="13.25" customHeight="1" x14ac:dyDescent="0.15">
      <c r="A251" s="15" t="s">
        <v>3680</v>
      </c>
      <c r="B251" s="18" t="s">
        <v>363</v>
      </c>
      <c r="C251" s="293">
        <v>250</v>
      </c>
      <c r="D251" s="20" t="s">
        <v>385</v>
      </c>
      <c r="E251" s="20">
        <v>180</v>
      </c>
      <c r="F251" s="20" t="s">
        <v>393</v>
      </c>
      <c r="G251" s="21" t="s">
        <v>257</v>
      </c>
      <c r="H251" s="71" t="s">
        <v>387</v>
      </c>
      <c r="I251" s="71" t="s">
        <v>387</v>
      </c>
      <c r="J251" s="71"/>
      <c r="K251" s="71" t="s">
        <v>387</v>
      </c>
    </row>
    <row r="252" spans="1:11" ht="13.25" customHeight="1" x14ac:dyDescent="0.15">
      <c r="A252" s="15" t="s">
        <v>3680</v>
      </c>
      <c r="B252" s="18" t="s">
        <v>363</v>
      </c>
      <c r="C252" s="293">
        <v>251</v>
      </c>
      <c r="D252" s="20" t="s">
        <v>385</v>
      </c>
      <c r="E252" s="20">
        <v>180</v>
      </c>
      <c r="F252" s="20" t="s">
        <v>393</v>
      </c>
      <c r="G252" s="21" t="s">
        <v>257</v>
      </c>
      <c r="H252" s="71" t="s">
        <v>387</v>
      </c>
      <c r="I252" s="71" t="s">
        <v>387</v>
      </c>
      <c r="J252" s="71"/>
      <c r="K252" s="71" t="s">
        <v>387</v>
      </c>
    </row>
    <row r="253" spans="1:11" ht="13.25" customHeight="1" x14ac:dyDescent="0.15">
      <c r="A253" s="15" t="s">
        <v>3635</v>
      </c>
      <c r="B253" s="18" t="s">
        <v>363</v>
      </c>
      <c r="C253" s="293">
        <v>252</v>
      </c>
      <c r="D253" s="20" t="s">
        <v>400</v>
      </c>
      <c r="E253" s="20">
        <v>220</v>
      </c>
      <c r="F253" s="20" t="s">
        <v>393</v>
      </c>
      <c r="G253" s="21" t="s">
        <v>257</v>
      </c>
      <c r="H253" s="71" t="s">
        <v>387</v>
      </c>
      <c r="I253" s="71" t="s">
        <v>387</v>
      </c>
      <c r="J253" s="71"/>
      <c r="K253" s="71" t="s">
        <v>387</v>
      </c>
    </row>
    <row r="254" spans="1:11" ht="13.25" customHeight="1" x14ac:dyDescent="0.15">
      <c r="A254" s="15" t="s">
        <v>4140</v>
      </c>
      <c r="B254" s="18" t="s">
        <v>363</v>
      </c>
      <c r="C254" s="293">
        <v>253</v>
      </c>
      <c r="D254" s="20" t="s">
        <v>858</v>
      </c>
      <c r="E254" s="20">
        <v>220</v>
      </c>
      <c r="F254" s="20" t="s">
        <v>393</v>
      </c>
      <c r="G254" s="21" t="s">
        <v>257</v>
      </c>
      <c r="H254" s="71" t="s">
        <v>387</v>
      </c>
      <c r="I254" s="71" t="s">
        <v>387</v>
      </c>
      <c r="J254" s="71"/>
      <c r="K254" s="71" t="s">
        <v>387</v>
      </c>
    </row>
    <row r="255" spans="1:11" ht="13.25" customHeight="1" x14ac:dyDescent="0.15">
      <c r="A255" s="15" t="s">
        <v>4123</v>
      </c>
      <c r="B255" s="18" t="s">
        <v>363</v>
      </c>
      <c r="C255" s="293">
        <v>254</v>
      </c>
      <c r="D255" s="20" t="s">
        <v>847</v>
      </c>
      <c r="E255" s="20">
        <v>190</v>
      </c>
      <c r="F255" s="20" t="s">
        <v>393</v>
      </c>
      <c r="G255" s="21" t="s">
        <v>257</v>
      </c>
      <c r="H255" s="71" t="s">
        <v>387</v>
      </c>
      <c r="I255" s="71" t="s">
        <v>387</v>
      </c>
      <c r="J255" s="71"/>
      <c r="K255" s="71" t="s">
        <v>387</v>
      </c>
    </row>
    <row r="256" spans="1:11" ht="13.25" customHeight="1" x14ac:dyDescent="0.15">
      <c r="A256" s="15" t="s">
        <v>4123</v>
      </c>
      <c r="B256" s="18" t="s">
        <v>363</v>
      </c>
      <c r="C256" s="293">
        <v>255</v>
      </c>
      <c r="D256" s="20" t="s">
        <v>847</v>
      </c>
      <c r="E256" s="20">
        <v>190</v>
      </c>
      <c r="F256" s="20" t="s">
        <v>393</v>
      </c>
      <c r="G256" s="21" t="s">
        <v>257</v>
      </c>
      <c r="H256" s="71" t="s">
        <v>387</v>
      </c>
      <c r="I256" s="71" t="s">
        <v>387</v>
      </c>
      <c r="J256" s="71"/>
      <c r="K256" s="71" t="s">
        <v>387</v>
      </c>
    </row>
    <row r="257" spans="1:11" ht="13.25" customHeight="1" x14ac:dyDescent="0.15">
      <c r="A257" s="15" t="s">
        <v>3806</v>
      </c>
      <c r="B257" s="18" t="s">
        <v>363</v>
      </c>
      <c r="C257" s="293">
        <v>256</v>
      </c>
      <c r="D257" s="20" t="s">
        <v>392</v>
      </c>
      <c r="E257" s="20">
        <v>210</v>
      </c>
      <c r="F257" s="20" t="s">
        <v>393</v>
      </c>
      <c r="G257" s="21" t="s">
        <v>257</v>
      </c>
      <c r="H257" s="71" t="s">
        <v>387</v>
      </c>
      <c r="I257" s="71" t="s">
        <v>387</v>
      </c>
      <c r="J257" s="71"/>
      <c r="K257" s="71" t="s">
        <v>387</v>
      </c>
    </row>
    <row r="258" spans="1:11" ht="13.25" customHeight="1" x14ac:dyDescent="0.15">
      <c r="A258" s="15" t="s">
        <v>3806</v>
      </c>
      <c r="B258" s="18" t="s">
        <v>363</v>
      </c>
      <c r="C258" s="293">
        <v>257</v>
      </c>
      <c r="D258" s="20" t="s">
        <v>392</v>
      </c>
      <c r="E258" s="20">
        <v>210</v>
      </c>
      <c r="F258" s="20" t="s">
        <v>393</v>
      </c>
      <c r="G258" s="21" t="s">
        <v>257</v>
      </c>
      <c r="H258" s="71" t="s">
        <v>387</v>
      </c>
      <c r="I258" s="71" t="s">
        <v>387</v>
      </c>
      <c r="J258" s="71"/>
      <c r="K258" s="71" t="s">
        <v>387</v>
      </c>
    </row>
    <row r="259" spans="1:11" ht="13.25" customHeight="1" x14ac:dyDescent="0.15">
      <c r="A259" s="15" t="s">
        <v>4127</v>
      </c>
      <c r="B259" s="18" t="s">
        <v>363</v>
      </c>
      <c r="C259" s="293">
        <v>258</v>
      </c>
      <c r="D259" s="20" t="s">
        <v>469</v>
      </c>
      <c r="E259" s="20"/>
      <c r="F259" s="20" t="s">
        <v>1069</v>
      </c>
      <c r="G259" s="21" t="s">
        <v>257</v>
      </c>
      <c r="H259" s="71" t="s">
        <v>387</v>
      </c>
      <c r="I259" s="71" t="s">
        <v>387</v>
      </c>
      <c r="J259" s="71"/>
      <c r="K259" s="71" t="s">
        <v>387</v>
      </c>
    </row>
    <row r="260" spans="1:11" ht="13.25" customHeight="1" x14ac:dyDescent="0.15">
      <c r="A260" s="15" t="s">
        <v>4132</v>
      </c>
      <c r="B260" s="18" t="s">
        <v>363</v>
      </c>
      <c r="C260" s="293">
        <v>259</v>
      </c>
      <c r="D260" s="20" t="s">
        <v>469</v>
      </c>
      <c r="E260" s="20"/>
      <c r="F260" s="20" t="s">
        <v>1069</v>
      </c>
      <c r="G260" s="21" t="s">
        <v>257</v>
      </c>
      <c r="H260" s="71" t="s">
        <v>387</v>
      </c>
      <c r="I260" s="71" t="s">
        <v>387</v>
      </c>
      <c r="J260" s="71"/>
      <c r="K260" s="71" t="s">
        <v>387</v>
      </c>
    </row>
    <row r="261" spans="1:11" ht="13.25" customHeight="1" x14ac:dyDescent="0.15">
      <c r="A261" s="15" t="s">
        <v>4431</v>
      </c>
      <c r="B261" s="18" t="s">
        <v>363</v>
      </c>
      <c r="C261" s="293">
        <v>260</v>
      </c>
      <c r="D261" s="20" t="s">
        <v>469</v>
      </c>
      <c r="E261" s="20"/>
      <c r="F261" s="20" t="s">
        <v>1069</v>
      </c>
      <c r="G261" s="21" t="s">
        <v>257</v>
      </c>
      <c r="H261" s="71" t="s">
        <v>387</v>
      </c>
      <c r="I261" s="71" t="s">
        <v>387</v>
      </c>
      <c r="J261" s="71"/>
      <c r="K261" s="71" t="s">
        <v>387</v>
      </c>
    </row>
    <row r="262" spans="1:11" ht="13.25" customHeight="1" x14ac:dyDescent="0.15">
      <c r="A262" s="15" t="s">
        <v>4135</v>
      </c>
      <c r="B262" s="18" t="s">
        <v>363</v>
      </c>
      <c r="C262" s="293">
        <v>261</v>
      </c>
      <c r="D262" s="20" t="s">
        <v>469</v>
      </c>
      <c r="E262" s="20"/>
      <c r="F262" s="20" t="s">
        <v>1069</v>
      </c>
      <c r="G262" s="21" t="s">
        <v>257</v>
      </c>
      <c r="H262" s="71" t="s">
        <v>387</v>
      </c>
      <c r="I262" s="71" t="s">
        <v>387</v>
      </c>
      <c r="J262" s="71"/>
      <c r="K262" s="71" t="s">
        <v>387</v>
      </c>
    </row>
    <row r="263" spans="1:11" ht="13.25" customHeight="1" x14ac:dyDescent="0.15">
      <c r="A263" s="15" t="s">
        <v>4136</v>
      </c>
      <c r="B263" s="18" t="s">
        <v>363</v>
      </c>
      <c r="C263" s="293">
        <v>262</v>
      </c>
      <c r="D263" s="20" t="s">
        <v>469</v>
      </c>
      <c r="E263" s="20"/>
      <c r="F263" s="20" t="s">
        <v>1069</v>
      </c>
      <c r="G263" s="21" t="s">
        <v>257</v>
      </c>
      <c r="H263" s="71" t="s">
        <v>387</v>
      </c>
      <c r="I263" s="71" t="s">
        <v>387</v>
      </c>
      <c r="J263" s="71"/>
      <c r="K263" s="71" t="s">
        <v>387</v>
      </c>
    </row>
    <row r="264" spans="1:11" ht="13.25" customHeight="1" x14ac:dyDescent="0.15">
      <c r="A264" s="15" t="s">
        <v>2568</v>
      </c>
      <c r="B264" s="18" t="s">
        <v>363</v>
      </c>
      <c r="C264" s="293">
        <v>263</v>
      </c>
      <c r="D264" s="20" t="s">
        <v>469</v>
      </c>
      <c r="E264" s="20"/>
      <c r="F264" s="20" t="s">
        <v>1069</v>
      </c>
      <c r="G264" s="21" t="s">
        <v>257</v>
      </c>
      <c r="H264" s="71" t="s">
        <v>387</v>
      </c>
      <c r="I264" s="71" t="s">
        <v>387</v>
      </c>
      <c r="J264" s="71"/>
      <c r="K264" s="71" t="s">
        <v>387</v>
      </c>
    </row>
    <row r="265" spans="1:11" ht="13.25" customHeight="1" x14ac:dyDescent="0.15">
      <c r="A265" s="15" t="s">
        <v>4137</v>
      </c>
      <c r="B265" s="18" t="s">
        <v>363</v>
      </c>
      <c r="C265" s="293">
        <v>264</v>
      </c>
      <c r="D265" s="20" t="s">
        <v>469</v>
      </c>
      <c r="E265" s="20"/>
      <c r="F265" s="20" t="s">
        <v>1069</v>
      </c>
      <c r="G265" s="21" t="s">
        <v>257</v>
      </c>
      <c r="H265" s="71" t="s">
        <v>387</v>
      </c>
      <c r="I265" s="71" t="s">
        <v>387</v>
      </c>
      <c r="J265" s="71"/>
      <c r="K265" s="71" t="s">
        <v>387</v>
      </c>
    </row>
    <row r="266" spans="1:11" ht="13.25" customHeight="1" x14ac:dyDescent="0.15">
      <c r="A266" s="15" t="s">
        <v>4115</v>
      </c>
      <c r="B266" s="18" t="s">
        <v>363</v>
      </c>
      <c r="C266" s="293">
        <v>265</v>
      </c>
      <c r="D266" s="20" t="s">
        <v>395</v>
      </c>
      <c r="E266" s="20">
        <v>320</v>
      </c>
      <c r="F266" s="20" t="s">
        <v>3519</v>
      </c>
      <c r="G266" s="21" t="s">
        <v>260</v>
      </c>
      <c r="H266" s="71" t="s">
        <v>387</v>
      </c>
      <c r="I266" s="71" t="s">
        <v>387</v>
      </c>
      <c r="J266" s="71"/>
      <c r="K266" s="71" t="s">
        <v>387</v>
      </c>
    </row>
    <row r="267" spans="1:11" ht="13.25" customHeight="1" x14ac:dyDescent="0.15">
      <c r="A267" s="15" t="s">
        <v>3607</v>
      </c>
      <c r="B267" s="18" t="s">
        <v>363</v>
      </c>
      <c r="C267" s="293">
        <v>266</v>
      </c>
      <c r="D267" s="20" t="s">
        <v>389</v>
      </c>
      <c r="E267" s="20">
        <v>320</v>
      </c>
      <c r="F267" s="20" t="s">
        <v>3519</v>
      </c>
      <c r="G267" s="21" t="s">
        <v>260</v>
      </c>
      <c r="H267" s="71" t="s">
        <v>387</v>
      </c>
      <c r="I267" s="71" t="s">
        <v>387</v>
      </c>
      <c r="J267" s="71"/>
      <c r="K267" s="71" t="s">
        <v>387</v>
      </c>
    </row>
    <row r="268" spans="1:11" ht="13.25" customHeight="1" x14ac:dyDescent="0.15">
      <c r="A268" s="15" t="s">
        <v>4118</v>
      </c>
      <c r="B268" s="18" t="s">
        <v>363</v>
      </c>
      <c r="C268" s="293">
        <v>267</v>
      </c>
      <c r="D268" s="20" t="s">
        <v>404</v>
      </c>
      <c r="E268" s="20">
        <v>320</v>
      </c>
      <c r="F268" s="20" t="s">
        <v>3519</v>
      </c>
      <c r="G268" s="21" t="s">
        <v>260</v>
      </c>
      <c r="H268" s="71" t="s">
        <v>387</v>
      </c>
      <c r="I268" s="71" t="s">
        <v>387</v>
      </c>
      <c r="J268" s="71"/>
      <c r="K268" s="71" t="s">
        <v>387</v>
      </c>
    </row>
    <row r="269" spans="1:11" ht="13.25" customHeight="1" x14ac:dyDescent="0.15">
      <c r="A269" s="15" t="s">
        <v>4119</v>
      </c>
      <c r="B269" s="18" t="s">
        <v>363</v>
      </c>
      <c r="C269" s="293">
        <v>268</v>
      </c>
      <c r="D269" s="20" t="s">
        <v>385</v>
      </c>
      <c r="E269" s="20">
        <v>310</v>
      </c>
      <c r="F269" s="20" t="s">
        <v>3519</v>
      </c>
      <c r="G269" s="21" t="s">
        <v>260</v>
      </c>
      <c r="H269" s="71" t="s">
        <v>387</v>
      </c>
      <c r="I269" s="71" t="s">
        <v>387</v>
      </c>
      <c r="J269" s="71"/>
      <c r="K269" s="71" t="s">
        <v>387</v>
      </c>
    </row>
    <row r="270" spans="1:11" ht="13.25" customHeight="1" x14ac:dyDescent="0.15">
      <c r="A270" s="15" t="s">
        <v>4119</v>
      </c>
      <c r="B270" s="18" t="s">
        <v>363</v>
      </c>
      <c r="C270" s="293">
        <v>269</v>
      </c>
      <c r="D270" s="20" t="s">
        <v>385</v>
      </c>
      <c r="E270" s="20">
        <v>310</v>
      </c>
      <c r="F270" s="20" t="s">
        <v>3519</v>
      </c>
      <c r="G270" s="21" t="s">
        <v>260</v>
      </c>
      <c r="H270" s="71" t="s">
        <v>387</v>
      </c>
      <c r="I270" s="71" t="s">
        <v>387</v>
      </c>
      <c r="J270" s="71"/>
      <c r="K270" s="71" t="s">
        <v>387</v>
      </c>
    </row>
    <row r="271" spans="1:11" ht="13.25" customHeight="1" x14ac:dyDescent="0.15">
      <c r="A271" s="15" t="s">
        <v>4053</v>
      </c>
      <c r="B271" s="18" t="s">
        <v>363</v>
      </c>
      <c r="C271" s="293">
        <v>270</v>
      </c>
      <c r="D271" s="20" t="s">
        <v>385</v>
      </c>
      <c r="E271" s="20">
        <v>310</v>
      </c>
      <c r="F271" s="20" t="s">
        <v>3519</v>
      </c>
      <c r="G271" s="21" t="s">
        <v>260</v>
      </c>
      <c r="H271" s="71" t="s">
        <v>387</v>
      </c>
      <c r="I271" s="71" t="s">
        <v>387</v>
      </c>
      <c r="J271" s="71"/>
      <c r="K271" s="71" t="s">
        <v>387</v>
      </c>
    </row>
    <row r="272" spans="1:11" ht="13.25" customHeight="1" x14ac:dyDescent="0.15">
      <c r="A272" s="15" t="s">
        <v>4122</v>
      </c>
      <c r="B272" s="18" t="s">
        <v>363</v>
      </c>
      <c r="C272" s="293">
        <v>271</v>
      </c>
      <c r="D272" s="20" t="s">
        <v>858</v>
      </c>
      <c r="E272" s="20">
        <v>320</v>
      </c>
      <c r="F272" s="20" t="s">
        <v>3519</v>
      </c>
      <c r="G272" s="21" t="s">
        <v>260</v>
      </c>
      <c r="H272" s="71" t="s">
        <v>387</v>
      </c>
      <c r="I272" s="71" t="s">
        <v>387</v>
      </c>
      <c r="J272" s="71"/>
      <c r="K272" s="71" t="s">
        <v>387</v>
      </c>
    </row>
    <row r="273" spans="1:11" ht="13.25" customHeight="1" x14ac:dyDescent="0.15">
      <c r="A273" s="15" t="s">
        <v>4125</v>
      </c>
      <c r="B273" s="18" t="s">
        <v>363</v>
      </c>
      <c r="C273" s="293">
        <v>272</v>
      </c>
      <c r="D273" s="20" t="s">
        <v>392</v>
      </c>
      <c r="E273" s="20">
        <v>320</v>
      </c>
      <c r="F273" s="20" t="s">
        <v>3519</v>
      </c>
      <c r="G273" s="21" t="s">
        <v>260</v>
      </c>
      <c r="H273" s="71" t="s">
        <v>387</v>
      </c>
      <c r="I273" s="71" t="s">
        <v>387</v>
      </c>
      <c r="J273" s="71"/>
      <c r="K273" s="71" t="s">
        <v>387</v>
      </c>
    </row>
    <row r="274" spans="1:11" ht="13.25" customHeight="1" x14ac:dyDescent="0.15">
      <c r="A274" s="15" t="s">
        <v>4127</v>
      </c>
      <c r="B274" s="18" t="s">
        <v>363</v>
      </c>
      <c r="C274" s="293">
        <v>273</v>
      </c>
      <c r="D274" s="20" t="s">
        <v>469</v>
      </c>
      <c r="E274" s="20"/>
      <c r="F274" s="20" t="s">
        <v>1069</v>
      </c>
      <c r="G274" s="21" t="s">
        <v>260</v>
      </c>
      <c r="H274" s="71" t="s">
        <v>387</v>
      </c>
      <c r="I274" s="71" t="s">
        <v>387</v>
      </c>
      <c r="J274" s="71"/>
      <c r="K274" s="71" t="s">
        <v>387</v>
      </c>
    </row>
    <row r="275" spans="1:11" ht="13.25" customHeight="1" x14ac:dyDescent="0.15">
      <c r="A275" s="15" t="s">
        <v>4132</v>
      </c>
      <c r="B275" s="18" t="s">
        <v>363</v>
      </c>
      <c r="C275" s="293">
        <v>274</v>
      </c>
      <c r="D275" s="20" t="s">
        <v>469</v>
      </c>
      <c r="E275" s="20"/>
      <c r="F275" s="20" t="s">
        <v>1069</v>
      </c>
      <c r="G275" s="21" t="s">
        <v>260</v>
      </c>
      <c r="H275" s="71" t="s">
        <v>387</v>
      </c>
      <c r="I275" s="71" t="s">
        <v>387</v>
      </c>
      <c r="J275" s="71"/>
      <c r="K275" s="71" t="s">
        <v>387</v>
      </c>
    </row>
    <row r="276" spans="1:11" ht="13.25" customHeight="1" x14ac:dyDescent="0.15">
      <c r="A276" s="15" t="s">
        <v>4431</v>
      </c>
      <c r="B276" s="18" t="s">
        <v>363</v>
      </c>
      <c r="C276" s="293">
        <v>275</v>
      </c>
      <c r="D276" s="20" t="s">
        <v>469</v>
      </c>
      <c r="E276" s="20"/>
      <c r="F276" s="20" t="s">
        <v>1069</v>
      </c>
      <c r="G276" s="21" t="s">
        <v>260</v>
      </c>
      <c r="H276" s="71" t="s">
        <v>387</v>
      </c>
      <c r="I276" s="71" t="s">
        <v>387</v>
      </c>
      <c r="J276" s="71"/>
      <c r="K276" s="71" t="s">
        <v>387</v>
      </c>
    </row>
    <row r="277" spans="1:11" ht="13.25" customHeight="1" x14ac:dyDescent="0.15">
      <c r="A277" s="15" t="s">
        <v>4135</v>
      </c>
      <c r="B277" s="18" t="s">
        <v>363</v>
      </c>
      <c r="C277" s="293">
        <v>276</v>
      </c>
      <c r="D277" s="20" t="s">
        <v>469</v>
      </c>
      <c r="E277" s="20"/>
      <c r="F277" s="20" t="s">
        <v>1069</v>
      </c>
      <c r="G277" s="21" t="s">
        <v>260</v>
      </c>
      <c r="H277" s="71" t="s">
        <v>387</v>
      </c>
      <c r="I277" s="71" t="s">
        <v>387</v>
      </c>
      <c r="J277" s="71"/>
      <c r="K277" s="71" t="s">
        <v>387</v>
      </c>
    </row>
    <row r="278" spans="1:11" ht="13.25" customHeight="1" x14ac:dyDescent="0.15">
      <c r="A278" s="15" t="s">
        <v>4136</v>
      </c>
      <c r="B278" s="18" t="s">
        <v>363</v>
      </c>
      <c r="C278" s="293">
        <v>277</v>
      </c>
      <c r="D278" s="20" t="s">
        <v>469</v>
      </c>
      <c r="E278" s="20"/>
      <c r="F278" s="20" t="s">
        <v>1069</v>
      </c>
      <c r="G278" s="21" t="s">
        <v>260</v>
      </c>
      <c r="H278" s="71" t="s">
        <v>387</v>
      </c>
      <c r="I278" s="71" t="s">
        <v>387</v>
      </c>
      <c r="J278" s="71"/>
      <c r="K278" s="71" t="s">
        <v>387</v>
      </c>
    </row>
    <row r="279" spans="1:11" ht="13.25" customHeight="1" x14ac:dyDescent="0.15">
      <c r="A279" s="15" t="s">
        <v>2568</v>
      </c>
      <c r="B279" s="18" t="s">
        <v>363</v>
      </c>
      <c r="C279" s="293">
        <v>278</v>
      </c>
      <c r="D279" s="20" t="s">
        <v>469</v>
      </c>
      <c r="E279" s="20"/>
      <c r="F279" s="20" t="s">
        <v>1069</v>
      </c>
      <c r="G279" s="21" t="s">
        <v>260</v>
      </c>
      <c r="H279" s="71" t="s">
        <v>387</v>
      </c>
      <c r="I279" s="71" t="s">
        <v>387</v>
      </c>
      <c r="J279" s="71"/>
      <c r="K279" s="71" t="s">
        <v>387</v>
      </c>
    </row>
    <row r="280" spans="1:11" ht="13.25" customHeight="1" x14ac:dyDescent="0.15">
      <c r="A280" s="15" t="s">
        <v>4137</v>
      </c>
      <c r="B280" s="18" t="s">
        <v>363</v>
      </c>
      <c r="C280" s="293">
        <v>279</v>
      </c>
      <c r="D280" s="20" t="s">
        <v>469</v>
      </c>
      <c r="E280" s="20"/>
      <c r="F280" s="20" t="s">
        <v>1069</v>
      </c>
      <c r="G280" s="21" t="s">
        <v>260</v>
      </c>
      <c r="H280" s="71" t="s">
        <v>387</v>
      </c>
      <c r="I280" s="71" t="s">
        <v>387</v>
      </c>
      <c r="J280" s="71"/>
      <c r="K280" s="71" t="s">
        <v>387</v>
      </c>
    </row>
    <row r="281" spans="1:11" ht="13.25" customHeight="1" x14ac:dyDescent="0.15">
      <c r="A281" s="15" t="s">
        <v>864</v>
      </c>
      <c r="B281" s="18" t="s">
        <v>363</v>
      </c>
      <c r="C281" s="293">
        <v>280</v>
      </c>
      <c r="D281" s="20" t="s">
        <v>404</v>
      </c>
      <c r="E281" s="20">
        <v>90</v>
      </c>
      <c r="F281" s="20" t="s">
        <v>398</v>
      </c>
      <c r="G281" s="21" t="s">
        <v>260</v>
      </c>
      <c r="H281" s="71" t="s">
        <v>387</v>
      </c>
      <c r="I281" s="71" t="s">
        <v>387</v>
      </c>
      <c r="J281" s="71"/>
      <c r="K281" s="71" t="s">
        <v>387</v>
      </c>
    </row>
    <row r="282" spans="1:11" ht="13.25" customHeight="1" x14ac:dyDescent="0.15">
      <c r="A282" s="15" t="s">
        <v>4134</v>
      </c>
      <c r="B282" s="18" t="s">
        <v>363</v>
      </c>
      <c r="C282" s="293">
        <v>281</v>
      </c>
      <c r="D282" s="20" t="s">
        <v>469</v>
      </c>
      <c r="E282" s="20"/>
      <c r="F282" s="20" t="s">
        <v>1542</v>
      </c>
      <c r="G282" s="21" t="s">
        <v>260</v>
      </c>
      <c r="H282" s="71" t="s">
        <v>387</v>
      </c>
      <c r="I282" s="71" t="s">
        <v>387</v>
      </c>
      <c r="J282" s="71"/>
      <c r="K282" s="71" t="s">
        <v>387</v>
      </c>
    </row>
    <row r="283" spans="1:11" ht="13.25" customHeight="1" x14ac:dyDescent="0.15">
      <c r="A283" s="15" t="s">
        <v>3662</v>
      </c>
      <c r="B283" s="18" t="s">
        <v>363</v>
      </c>
      <c r="C283" s="293">
        <v>282</v>
      </c>
      <c r="D283" s="20" t="s">
        <v>469</v>
      </c>
      <c r="E283" s="20"/>
      <c r="F283" s="20" t="s">
        <v>721</v>
      </c>
      <c r="G283" s="21" t="s">
        <v>260</v>
      </c>
      <c r="H283" s="71" t="s">
        <v>387</v>
      </c>
      <c r="I283" s="71" t="s">
        <v>387</v>
      </c>
      <c r="J283" s="71"/>
      <c r="K283" s="71" t="s">
        <v>387</v>
      </c>
    </row>
    <row r="284" spans="1:11" ht="13.25" customHeight="1" x14ac:dyDescent="0.15">
      <c r="A284" s="15" t="s">
        <v>500</v>
      </c>
      <c r="B284" s="18" t="s">
        <v>363</v>
      </c>
      <c r="C284" s="293">
        <v>283</v>
      </c>
      <c r="D284" s="20" t="s">
        <v>496</v>
      </c>
      <c r="E284" s="20"/>
      <c r="F284" s="20" t="s">
        <v>496</v>
      </c>
      <c r="G284" s="21" t="s">
        <v>260</v>
      </c>
      <c r="H284" s="71" t="s">
        <v>387</v>
      </c>
      <c r="I284" s="71" t="s">
        <v>387</v>
      </c>
      <c r="J284" s="71"/>
      <c r="K284" s="71" t="s">
        <v>387</v>
      </c>
    </row>
    <row r="285" spans="1:11" ht="13.25" customHeight="1" x14ac:dyDescent="0.15">
      <c r="A285" s="15" t="s">
        <v>499</v>
      </c>
      <c r="B285" s="18" t="s">
        <v>363</v>
      </c>
      <c r="C285" s="293">
        <v>284</v>
      </c>
      <c r="D285" s="20" t="s">
        <v>496</v>
      </c>
      <c r="E285" s="20"/>
      <c r="F285" s="20" t="s">
        <v>496</v>
      </c>
      <c r="G285" s="21" t="s">
        <v>260</v>
      </c>
      <c r="H285" s="71" t="s">
        <v>387</v>
      </c>
      <c r="I285" s="71" t="s">
        <v>387</v>
      </c>
      <c r="J285" s="71"/>
      <c r="K285" s="71" t="s">
        <v>387</v>
      </c>
    </row>
  </sheetData>
  <sheetProtection selectLockedCells="1" selectUnlockedCells="1"/>
  <dataConsolidate link="1"/>
  <mergeCells count="1">
    <mergeCell ref="Z1:AH1"/>
  </mergeCells>
  <phoneticPr fontId="3" type="noConversion"/>
  <conditionalFormatting sqref="H2:K285">
    <cfRule type="cellIs" dxfId="424" priority="1" stopIfTrue="1" operator="equal">
      <formula>"-"</formula>
    </cfRule>
    <cfRule type="cellIs" dxfId="423" priority="2" stopIfTrue="1" operator="equal">
      <formula>"x"</formula>
    </cfRule>
  </conditionalFormatting>
  <hyperlinks>
    <hyperlink ref="L1" location="'Expansion set Check List'!A1" display="Home" xr:uid="{00000000-0004-0000-6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251">
    <tabColor rgb="FF00FF00"/>
  </sheetPr>
  <dimension ref="A1:AH21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3.5" customWidth="1"/>
    <col min="2" max="2" width="11.5" bestFit="1" customWidth="1"/>
    <col min="3" max="3" width="5.5" bestFit="1" customWidth="1"/>
    <col min="4" max="4" width="8.6640625" bestFit="1" customWidth="1"/>
    <col min="5" max="5" width="4" bestFit="1" customWidth="1"/>
    <col min="6" max="6" width="13.6640625" bestFit="1" customWidth="1"/>
    <col min="7" max="7" width="13.1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538</v>
      </c>
      <c r="B2" s="18" t="s">
        <v>364</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216</v>
      </c>
      <c r="Z2" s="102"/>
      <c r="AA2" s="102"/>
      <c r="AB2" s="102"/>
      <c r="AC2" s="102"/>
      <c r="AD2" s="102"/>
      <c r="AE2" s="102"/>
      <c r="AF2" s="102"/>
      <c r="AG2" s="102"/>
      <c r="AH2" s="102"/>
    </row>
    <row r="3" spans="1:34" ht="13" x14ac:dyDescent="0.15">
      <c r="A3" s="15" t="s">
        <v>521</v>
      </c>
      <c r="B3" s="18" t="s">
        <v>364</v>
      </c>
      <c r="C3" s="293">
        <v>2</v>
      </c>
      <c r="D3" s="20" t="s">
        <v>407</v>
      </c>
      <c r="E3" s="20">
        <v>140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42</v>
      </c>
    </row>
    <row r="4" spans="1:34" ht="13" x14ac:dyDescent="0.15">
      <c r="A4" s="15" t="s">
        <v>1216</v>
      </c>
      <c r="B4" s="18" t="s">
        <v>364</v>
      </c>
      <c r="C4" s="293">
        <v>3</v>
      </c>
      <c r="D4" s="20" t="s">
        <v>407</v>
      </c>
      <c r="E4" s="20">
        <v>50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46</v>
      </c>
    </row>
    <row r="5" spans="1:34" ht="13" x14ac:dyDescent="0.15">
      <c r="A5" s="15" t="s">
        <v>1191</v>
      </c>
      <c r="B5" s="18" t="s">
        <v>364</v>
      </c>
      <c r="C5" s="293">
        <v>4</v>
      </c>
      <c r="D5" s="20" t="s">
        <v>407</v>
      </c>
      <c r="E5" s="20">
        <v>110</v>
      </c>
      <c r="F5" s="18" t="s">
        <v>398</v>
      </c>
      <c r="G5" s="19" t="s">
        <v>181</v>
      </c>
      <c r="H5" s="71" t="s">
        <v>387</v>
      </c>
      <c r="I5" s="71" t="s">
        <v>387</v>
      </c>
      <c r="J5" s="71"/>
      <c r="K5" s="71"/>
      <c r="R5" s="117" t="s">
        <v>181</v>
      </c>
      <c r="S5" s="231">
        <f t="shared" si="0"/>
        <v>0</v>
      </c>
      <c r="T5" s="159">
        <f t="shared" si="1"/>
        <v>0</v>
      </c>
      <c r="U5" s="168"/>
      <c r="V5" s="117" t="s">
        <v>181</v>
      </c>
      <c r="W5" s="231">
        <f t="shared" si="2"/>
        <v>0</v>
      </c>
      <c r="X5" s="6">
        <f t="shared" si="3"/>
        <v>26</v>
      </c>
    </row>
    <row r="6" spans="1:34" ht="13" x14ac:dyDescent="0.15">
      <c r="A6" s="15" t="s">
        <v>1396</v>
      </c>
      <c r="B6" s="18" t="s">
        <v>364</v>
      </c>
      <c r="C6" s="293">
        <v>5</v>
      </c>
      <c r="D6" s="20" t="s">
        <v>407</v>
      </c>
      <c r="E6" s="20">
        <v>110</v>
      </c>
      <c r="F6" s="18" t="s">
        <v>393</v>
      </c>
      <c r="G6" s="19" t="s">
        <v>177</v>
      </c>
      <c r="H6" s="71" t="s">
        <v>387</v>
      </c>
      <c r="I6" s="71" t="s">
        <v>387</v>
      </c>
      <c r="J6" s="71"/>
      <c r="K6" s="71"/>
      <c r="R6" s="117" t="s">
        <v>185</v>
      </c>
      <c r="S6" s="231">
        <f t="shared" si="0"/>
        <v>0</v>
      </c>
      <c r="T6" s="159">
        <f t="shared" si="1"/>
        <v>0</v>
      </c>
      <c r="U6" s="168"/>
      <c r="V6" s="117" t="s">
        <v>185</v>
      </c>
      <c r="W6" s="231">
        <f t="shared" si="2"/>
        <v>0</v>
      </c>
      <c r="X6" s="6">
        <f t="shared" si="3"/>
        <v>10</v>
      </c>
    </row>
    <row r="7" spans="1:34" ht="13" x14ac:dyDescent="0.15">
      <c r="A7" s="15" t="s">
        <v>1846</v>
      </c>
      <c r="B7" s="18" t="s">
        <v>364</v>
      </c>
      <c r="C7" s="293">
        <v>6</v>
      </c>
      <c r="D7" s="20" t="s">
        <v>407</v>
      </c>
      <c r="E7" s="20">
        <v>80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1823</v>
      </c>
      <c r="B8" s="18" t="s">
        <v>364</v>
      </c>
      <c r="C8" s="293">
        <v>7</v>
      </c>
      <c r="D8" s="20" t="s">
        <v>407</v>
      </c>
      <c r="E8" s="20">
        <v>100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1807</v>
      </c>
      <c r="B9" s="18" t="s">
        <v>364</v>
      </c>
      <c r="C9" s="293">
        <v>8</v>
      </c>
      <c r="D9" s="20" t="s">
        <v>407</v>
      </c>
      <c r="E9" s="20">
        <v>190</v>
      </c>
      <c r="F9" s="18" t="s">
        <v>386</v>
      </c>
      <c r="G9" s="19" t="s">
        <v>185</v>
      </c>
      <c r="H9" s="71" t="s">
        <v>387</v>
      </c>
      <c r="I9" s="71" t="s">
        <v>387</v>
      </c>
      <c r="J9" s="71"/>
      <c r="K9" s="71"/>
      <c r="R9" s="117" t="s">
        <v>197</v>
      </c>
      <c r="S9" s="231">
        <f t="shared" si="0"/>
        <v>0</v>
      </c>
      <c r="T9" s="159">
        <f t="shared" si="1"/>
        <v>0</v>
      </c>
      <c r="U9" s="168"/>
      <c r="V9" s="117" t="s">
        <v>197</v>
      </c>
      <c r="W9" s="231">
        <f t="shared" si="2"/>
        <v>0</v>
      </c>
      <c r="X9" s="6">
        <f t="shared" si="3"/>
        <v>27</v>
      </c>
    </row>
    <row r="10" spans="1:34" ht="13" x14ac:dyDescent="0.15">
      <c r="A10" s="15" t="s">
        <v>2821</v>
      </c>
      <c r="B10" s="18" t="s">
        <v>364</v>
      </c>
      <c r="C10" s="293">
        <v>9</v>
      </c>
      <c r="D10" s="20" t="s">
        <v>407</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2822</v>
      </c>
      <c r="B11" s="18" t="s">
        <v>364</v>
      </c>
      <c r="C11" s="293">
        <v>10</v>
      </c>
      <c r="D11" s="20" t="s">
        <v>407</v>
      </c>
      <c r="E11" s="20">
        <v>110</v>
      </c>
      <c r="F11" s="18" t="s">
        <v>398</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1897</v>
      </c>
      <c r="B12" s="18" t="s">
        <v>364</v>
      </c>
      <c r="C12" s="293">
        <v>11</v>
      </c>
      <c r="D12" s="20" t="s">
        <v>407</v>
      </c>
      <c r="E12" s="20">
        <v>110</v>
      </c>
      <c r="F12" s="18" t="s">
        <v>398</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1836</v>
      </c>
      <c r="B13" s="18" t="s">
        <v>364</v>
      </c>
      <c r="C13" s="293">
        <v>12</v>
      </c>
      <c r="D13" s="20" t="s">
        <v>407</v>
      </c>
      <c r="E13" s="20">
        <v>40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4141</v>
      </c>
      <c r="B14" s="18" t="s">
        <v>364</v>
      </c>
      <c r="C14" s="293">
        <v>13</v>
      </c>
      <c r="D14" s="20" t="s">
        <v>407</v>
      </c>
      <c r="E14" s="20">
        <v>190</v>
      </c>
      <c r="F14" s="18" t="s">
        <v>393</v>
      </c>
      <c r="G14" s="19" t="s">
        <v>197</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4142</v>
      </c>
      <c r="B15" s="18" t="s">
        <v>364</v>
      </c>
      <c r="C15" s="293">
        <v>14</v>
      </c>
      <c r="D15" s="20" t="s">
        <v>407</v>
      </c>
      <c r="E15" s="20">
        <v>250</v>
      </c>
      <c r="F15" s="18" t="s">
        <v>4143</v>
      </c>
      <c r="G15" s="19" t="s">
        <v>197</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2341</v>
      </c>
      <c r="B16" s="18" t="s">
        <v>364</v>
      </c>
      <c r="C16" s="293">
        <v>15</v>
      </c>
      <c r="D16" s="20" t="s">
        <v>407</v>
      </c>
      <c r="E16" s="20">
        <v>70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3765</v>
      </c>
      <c r="B17" s="18" t="s">
        <v>364</v>
      </c>
      <c r="C17" s="293">
        <v>16</v>
      </c>
      <c r="D17" s="20" t="s">
        <v>407</v>
      </c>
      <c r="E17" s="20">
        <v>220</v>
      </c>
      <c r="F17" s="18" t="s">
        <v>393</v>
      </c>
      <c r="G17" s="19" t="s">
        <v>197</v>
      </c>
      <c r="H17" s="71" t="s">
        <v>387</v>
      </c>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3670</v>
      </c>
      <c r="B18" s="18" t="s">
        <v>364</v>
      </c>
      <c r="C18" s="293">
        <v>17</v>
      </c>
      <c r="D18" s="20" t="s">
        <v>395</v>
      </c>
      <c r="E18" s="20">
        <v>220</v>
      </c>
      <c r="F18" s="18" t="s">
        <v>393</v>
      </c>
      <c r="G18" s="19" t="s">
        <v>197</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4144</v>
      </c>
      <c r="B19" s="18" t="s">
        <v>364</v>
      </c>
      <c r="C19" s="293">
        <v>18</v>
      </c>
      <c r="D19" s="20" t="s">
        <v>395</v>
      </c>
      <c r="E19" s="20">
        <v>280</v>
      </c>
      <c r="F19" s="18" t="s">
        <v>4143</v>
      </c>
      <c r="G19" s="19" t="s">
        <v>197</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433</v>
      </c>
      <c r="B20" s="18" t="s">
        <v>364</v>
      </c>
      <c r="C20" s="293">
        <v>19</v>
      </c>
      <c r="D20" s="20" t="s">
        <v>395</v>
      </c>
      <c r="E20" s="20">
        <v>90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1862</v>
      </c>
      <c r="B21" s="18" t="s">
        <v>364</v>
      </c>
      <c r="C21" s="293">
        <v>20</v>
      </c>
      <c r="D21" s="20" t="s">
        <v>395</v>
      </c>
      <c r="E21" s="20">
        <v>140</v>
      </c>
      <c r="F21" s="18" t="s">
        <v>398</v>
      </c>
      <c r="G21" s="19" t="s">
        <v>181</v>
      </c>
      <c r="H21" s="71" t="s">
        <v>387</v>
      </c>
      <c r="I21" s="71" t="s">
        <v>387</v>
      </c>
      <c r="J21" s="71"/>
      <c r="K21" s="71"/>
      <c r="R21" s="117" t="s">
        <v>237</v>
      </c>
      <c r="S21" s="231">
        <f t="shared" si="0"/>
        <v>0</v>
      </c>
      <c r="T21" s="159">
        <f t="shared" si="1"/>
        <v>0</v>
      </c>
      <c r="U21" s="173"/>
      <c r="V21" s="117" t="s">
        <v>237</v>
      </c>
      <c r="W21" s="231">
        <f t="shared" si="2"/>
        <v>0</v>
      </c>
      <c r="X21" s="6">
        <f t="shared" si="3"/>
        <v>30</v>
      </c>
    </row>
    <row r="22" spans="1:24" ht="14" thickBot="1" x14ac:dyDescent="0.2">
      <c r="A22" s="15" t="s">
        <v>559</v>
      </c>
      <c r="B22" s="18" t="s">
        <v>364</v>
      </c>
      <c r="C22" s="293">
        <v>21</v>
      </c>
      <c r="D22" s="20" t="s">
        <v>395</v>
      </c>
      <c r="E22" s="20">
        <v>120</v>
      </c>
      <c r="F22" s="18" t="s">
        <v>393</v>
      </c>
      <c r="G22" s="19"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4145</v>
      </c>
      <c r="B23" s="18" t="s">
        <v>364</v>
      </c>
      <c r="C23" s="293">
        <v>22</v>
      </c>
      <c r="D23" s="20" t="s">
        <v>395</v>
      </c>
      <c r="E23" s="20">
        <v>230</v>
      </c>
      <c r="F23" s="18" t="s">
        <v>393</v>
      </c>
      <c r="G23" s="19" t="s">
        <v>197</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1286</v>
      </c>
      <c r="B24" s="18" t="s">
        <v>364</v>
      </c>
      <c r="C24" s="293">
        <v>23</v>
      </c>
      <c r="D24" s="20" t="s">
        <v>395</v>
      </c>
      <c r="E24" s="20">
        <v>120</v>
      </c>
      <c r="F24" s="18" t="s">
        <v>393</v>
      </c>
      <c r="G24" s="19"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1837</v>
      </c>
      <c r="B25" s="18" t="s">
        <v>364</v>
      </c>
      <c r="C25" s="293">
        <v>24</v>
      </c>
      <c r="D25" s="20" t="s">
        <v>395</v>
      </c>
      <c r="E25" s="20">
        <v>50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1827</v>
      </c>
      <c r="B26" s="18" t="s">
        <v>364</v>
      </c>
      <c r="C26" s="293">
        <v>25</v>
      </c>
      <c r="D26" s="20" t="s">
        <v>395</v>
      </c>
      <c r="E26" s="20">
        <v>80</v>
      </c>
      <c r="F26" s="18" t="s">
        <v>398</v>
      </c>
      <c r="G26" s="19"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1796</v>
      </c>
      <c r="B27" s="18" t="s">
        <v>364</v>
      </c>
      <c r="C27" s="293">
        <v>26</v>
      </c>
      <c r="D27" s="20" t="s">
        <v>395</v>
      </c>
      <c r="E27" s="20">
        <v>150</v>
      </c>
      <c r="F27" s="18" t="s">
        <v>386</v>
      </c>
      <c r="G27" s="19"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4146</v>
      </c>
      <c r="B28" s="18" t="s">
        <v>364</v>
      </c>
      <c r="C28" s="293">
        <v>27</v>
      </c>
      <c r="D28" s="20" t="s">
        <v>395</v>
      </c>
      <c r="E28" s="20">
        <v>210</v>
      </c>
      <c r="F28" s="18" t="s">
        <v>393</v>
      </c>
      <c r="G28" s="19" t="s">
        <v>197</v>
      </c>
      <c r="H28" s="71" t="s">
        <v>387</v>
      </c>
      <c r="I28" s="71" t="s">
        <v>387</v>
      </c>
      <c r="J28" s="71"/>
      <c r="K28" s="71" t="s">
        <v>387</v>
      </c>
      <c r="R28" s="117" t="s">
        <v>257</v>
      </c>
      <c r="S28" s="231">
        <f t="shared" si="0"/>
        <v>0</v>
      </c>
      <c r="T28" s="159">
        <f t="shared" si="1"/>
        <v>0</v>
      </c>
      <c r="U28" s="168"/>
      <c r="V28" s="117" t="s">
        <v>257</v>
      </c>
      <c r="W28" s="231">
        <f t="shared" si="2"/>
        <v>0</v>
      </c>
      <c r="X28" s="6">
        <f t="shared" si="3"/>
        <v>21</v>
      </c>
    </row>
    <row r="29" spans="1:24" ht="14" thickBot="1" x14ac:dyDescent="0.2">
      <c r="A29" s="15" t="s">
        <v>4147</v>
      </c>
      <c r="B29" s="18" t="s">
        <v>364</v>
      </c>
      <c r="C29" s="293">
        <v>28</v>
      </c>
      <c r="D29" s="20" t="s">
        <v>389</v>
      </c>
      <c r="E29" s="20">
        <v>220</v>
      </c>
      <c r="F29" s="18" t="s">
        <v>393</v>
      </c>
      <c r="G29" s="19" t="s">
        <v>197</v>
      </c>
      <c r="H29" s="71" t="s">
        <v>387</v>
      </c>
      <c r="I29" s="71" t="s">
        <v>387</v>
      </c>
      <c r="J29" s="71"/>
      <c r="K29" s="71" t="s">
        <v>387</v>
      </c>
      <c r="R29" s="166" t="s">
        <v>260</v>
      </c>
      <c r="S29" s="232">
        <f t="shared" si="0"/>
        <v>0</v>
      </c>
      <c r="T29" s="192">
        <f t="shared" si="1"/>
        <v>0</v>
      </c>
      <c r="U29" s="168"/>
      <c r="V29" s="166" t="s">
        <v>260</v>
      </c>
      <c r="W29" s="232">
        <f t="shared" si="2"/>
        <v>0</v>
      </c>
      <c r="X29" s="7">
        <f t="shared" si="3"/>
        <v>14</v>
      </c>
    </row>
    <row r="30" spans="1:24" ht="14" thickBot="1" x14ac:dyDescent="0.2">
      <c r="A30" s="15" t="s">
        <v>4148</v>
      </c>
      <c r="B30" s="18" t="s">
        <v>364</v>
      </c>
      <c r="C30" s="293">
        <v>29</v>
      </c>
      <c r="D30" s="20" t="s">
        <v>389</v>
      </c>
      <c r="E30" s="20">
        <v>330</v>
      </c>
      <c r="F30" s="18" t="s">
        <v>3519</v>
      </c>
      <c r="G30" s="19" t="s">
        <v>197</v>
      </c>
      <c r="H30" s="71" t="s">
        <v>387</v>
      </c>
      <c r="I30" s="71" t="s">
        <v>387</v>
      </c>
      <c r="J30" s="71"/>
      <c r="K30" s="71" t="s">
        <v>387</v>
      </c>
      <c r="R30" s="160" t="s">
        <v>86</v>
      </c>
      <c r="S30" s="161"/>
      <c r="T30" s="175">
        <f>SUM(T31:T57)</f>
        <v>0</v>
      </c>
      <c r="U30" s="168"/>
      <c r="V30" s="177" t="s">
        <v>88</v>
      </c>
      <c r="W30" s="213"/>
      <c r="X30" s="215">
        <f>SUM(X31:X57)</f>
        <v>124</v>
      </c>
    </row>
    <row r="31" spans="1:24" ht="13" x14ac:dyDescent="0.15">
      <c r="A31" s="15" t="s">
        <v>463</v>
      </c>
      <c r="B31" s="18" t="s">
        <v>364</v>
      </c>
      <c r="C31" s="293">
        <v>30</v>
      </c>
      <c r="D31" s="20" t="s">
        <v>389</v>
      </c>
      <c r="E31" s="20">
        <v>60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42</v>
      </c>
    </row>
    <row r="32" spans="1:24" ht="13" x14ac:dyDescent="0.15">
      <c r="A32" s="15" t="s">
        <v>558</v>
      </c>
      <c r="B32" s="18" t="s">
        <v>364</v>
      </c>
      <c r="C32" s="293">
        <v>31</v>
      </c>
      <c r="D32" s="20" t="s">
        <v>389</v>
      </c>
      <c r="E32" s="20">
        <v>130</v>
      </c>
      <c r="F32" s="18" t="s">
        <v>393</v>
      </c>
      <c r="G32" s="19"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46</v>
      </c>
    </row>
    <row r="33" spans="1:24" ht="13" x14ac:dyDescent="0.15">
      <c r="A33" s="15" t="s">
        <v>1296</v>
      </c>
      <c r="B33" s="18" t="s">
        <v>364</v>
      </c>
      <c r="C33" s="293">
        <v>32</v>
      </c>
      <c r="D33" s="20" t="s">
        <v>389</v>
      </c>
      <c r="E33" s="20">
        <v>70</v>
      </c>
      <c r="F33" s="18" t="s">
        <v>393</v>
      </c>
      <c r="G33" s="19" t="s">
        <v>173</v>
      </c>
      <c r="H33" s="71" t="s">
        <v>387</v>
      </c>
      <c r="I33" s="71" t="s">
        <v>387</v>
      </c>
      <c r="J33" s="71"/>
      <c r="K33" s="71"/>
      <c r="R33" s="117" t="s">
        <v>181</v>
      </c>
      <c r="S33" s="158">
        <f t="shared" si="4"/>
        <v>0</v>
      </c>
      <c r="T33" s="159">
        <f t="shared" si="5"/>
        <v>0</v>
      </c>
      <c r="U33" s="168"/>
      <c r="V33" s="234" t="s">
        <v>181</v>
      </c>
      <c r="W33" s="237">
        <f t="shared" si="6"/>
        <v>0</v>
      </c>
      <c r="X33" s="6">
        <f t="shared" si="7"/>
        <v>26</v>
      </c>
    </row>
    <row r="34" spans="1:24" ht="13" x14ac:dyDescent="0.15">
      <c r="A34" s="15" t="s">
        <v>1278</v>
      </c>
      <c r="B34" s="18" t="s">
        <v>364</v>
      </c>
      <c r="C34" s="293">
        <v>33</v>
      </c>
      <c r="D34" s="20" t="s">
        <v>389</v>
      </c>
      <c r="E34" s="20">
        <v>130</v>
      </c>
      <c r="F34" s="18" t="s">
        <v>398</v>
      </c>
      <c r="G34" s="19" t="s">
        <v>177</v>
      </c>
      <c r="H34" s="71" t="s">
        <v>387</v>
      </c>
      <c r="I34" s="71" t="s">
        <v>387</v>
      </c>
      <c r="J34" s="71"/>
      <c r="K34" s="71"/>
      <c r="R34" s="117" t="s">
        <v>185</v>
      </c>
      <c r="S34" s="158">
        <f t="shared" si="4"/>
        <v>0</v>
      </c>
      <c r="T34" s="159">
        <f t="shared" si="5"/>
        <v>0</v>
      </c>
      <c r="U34" s="168"/>
      <c r="V34" s="234" t="s">
        <v>185</v>
      </c>
      <c r="W34" s="237">
        <f t="shared" si="6"/>
        <v>0</v>
      </c>
      <c r="X34" s="6">
        <f t="shared" si="7"/>
        <v>10</v>
      </c>
    </row>
    <row r="35" spans="1:24" ht="13" x14ac:dyDescent="0.15">
      <c r="A35" s="15" t="s">
        <v>1293</v>
      </c>
      <c r="B35" s="18" t="s">
        <v>364</v>
      </c>
      <c r="C35" s="293">
        <v>34</v>
      </c>
      <c r="D35" s="20" t="s">
        <v>389</v>
      </c>
      <c r="E35" s="20">
        <v>60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1841</v>
      </c>
      <c r="B36" s="18" t="s">
        <v>364</v>
      </c>
      <c r="C36" s="293">
        <v>35</v>
      </c>
      <c r="D36" s="20" t="s">
        <v>389</v>
      </c>
      <c r="E36" s="20">
        <v>60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1828</v>
      </c>
      <c r="B37" s="18" t="s">
        <v>364</v>
      </c>
      <c r="C37" s="293">
        <v>36</v>
      </c>
      <c r="D37" s="20" t="s">
        <v>389</v>
      </c>
      <c r="E37" s="20">
        <v>90</v>
      </c>
      <c r="F37" s="18" t="s">
        <v>398</v>
      </c>
      <c r="G37" s="19"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1795</v>
      </c>
      <c r="B38" s="18" t="s">
        <v>364</v>
      </c>
      <c r="C38" s="293">
        <v>37</v>
      </c>
      <c r="D38" s="20" t="s">
        <v>389</v>
      </c>
      <c r="E38" s="20">
        <v>160</v>
      </c>
      <c r="F38" s="18" t="s">
        <v>386</v>
      </c>
      <c r="G38" s="19" t="s">
        <v>185</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1833</v>
      </c>
      <c r="B39" s="18" t="s">
        <v>364</v>
      </c>
      <c r="C39" s="293">
        <v>38</v>
      </c>
      <c r="D39" s="20" t="s">
        <v>389</v>
      </c>
      <c r="E39" s="20">
        <v>60</v>
      </c>
      <c r="F39" s="18" t="s">
        <v>393</v>
      </c>
      <c r="G39" s="19"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1812</v>
      </c>
      <c r="B40" s="18" t="s">
        <v>364</v>
      </c>
      <c r="C40" s="293">
        <v>39</v>
      </c>
      <c r="D40" s="20" t="s">
        <v>389</v>
      </c>
      <c r="E40" s="20">
        <v>110</v>
      </c>
      <c r="F40" s="18" t="s">
        <v>398</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4149</v>
      </c>
      <c r="B41" s="18" t="s">
        <v>364</v>
      </c>
      <c r="C41" s="293">
        <v>40</v>
      </c>
      <c r="D41" s="20" t="s">
        <v>389</v>
      </c>
      <c r="E41" s="20">
        <v>170</v>
      </c>
      <c r="F41" s="18" t="s">
        <v>393</v>
      </c>
      <c r="G41" s="19" t="s">
        <v>197</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1800</v>
      </c>
      <c r="B42" s="18" t="s">
        <v>364</v>
      </c>
      <c r="C42" s="293">
        <v>41</v>
      </c>
      <c r="D42" s="20" t="s">
        <v>389</v>
      </c>
      <c r="E42" s="20">
        <v>70</v>
      </c>
      <c r="F42" s="18" t="s">
        <v>393</v>
      </c>
      <c r="G42" s="19"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2314</v>
      </c>
      <c r="B43" s="18" t="s">
        <v>364</v>
      </c>
      <c r="C43" s="293">
        <v>42</v>
      </c>
      <c r="D43" s="20" t="s">
        <v>389</v>
      </c>
      <c r="E43" s="20">
        <v>60</v>
      </c>
      <c r="F43" s="18" t="s">
        <v>393</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2315</v>
      </c>
      <c r="B44" s="18" t="s">
        <v>364</v>
      </c>
      <c r="C44" s="293">
        <v>43</v>
      </c>
      <c r="D44" s="20" t="s">
        <v>389</v>
      </c>
      <c r="E44" s="20">
        <v>140</v>
      </c>
      <c r="F44" s="18" t="s">
        <v>398</v>
      </c>
      <c r="G44" s="19"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3610</v>
      </c>
      <c r="B45" s="18" t="s">
        <v>364</v>
      </c>
      <c r="C45" s="293">
        <v>44</v>
      </c>
      <c r="D45" s="20" t="s">
        <v>389</v>
      </c>
      <c r="E45" s="20">
        <v>110</v>
      </c>
      <c r="F45" s="18" t="s">
        <v>393</v>
      </c>
      <c r="G45" s="19"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4150</v>
      </c>
      <c r="B46" s="18" t="s">
        <v>364</v>
      </c>
      <c r="C46" s="293">
        <v>45</v>
      </c>
      <c r="D46" s="20" t="s">
        <v>404</v>
      </c>
      <c r="E46" s="20">
        <v>200</v>
      </c>
      <c r="F46" s="18" t="s">
        <v>393</v>
      </c>
      <c r="G46" s="19" t="s">
        <v>197</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417</v>
      </c>
      <c r="B47" s="18" t="s">
        <v>364</v>
      </c>
      <c r="C47" s="293">
        <v>46</v>
      </c>
      <c r="D47" s="20" t="s">
        <v>404</v>
      </c>
      <c r="E47" s="20">
        <v>80</v>
      </c>
      <c r="F47" s="18"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1794</v>
      </c>
      <c r="B48" s="18" t="s">
        <v>364</v>
      </c>
      <c r="C48" s="293">
        <v>47</v>
      </c>
      <c r="D48" s="20" t="s">
        <v>404</v>
      </c>
      <c r="E48" s="20">
        <v>140</v>
      </c>
      <c r="F48" s="18" t="s">
        <v>398</v>
      </c>
      <c r="G48" s="19"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4151</v>
      </c>
      <c r="B49" s="18" t="s">
        <v>364</v>
      </c>
      <c r="C49" s="293">
        <v>48</v>
      </c>
      <c r="D49" s="20" t="s">
        <v>404</v>
      </c>
      <c r="E49" s="20">
        <v>200</v>
      </c>
      <c r="F49" s="18" t="s">
        <v>393</v>
      </c>
      <c r="G49" s="19" t="s">
        <v>197</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1842</v>
      </c>
      <c r="B50" s="18" t="s">
        <v>364</v>
      </c>
      <c r="C50" s="293">
        <v>49</v>
      </c>
      <c r="D50" s="20" t="s">
        <v>404</v>
      </c>
      <c r="E50" s="20">
        <v>40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1825</v>
      </c>
      <c r="B51" s="18" t="s">
        <v>364</v>
      </c>
      <c r="C51" s="293">
        <v>50</v>
      </c>
      <c r="D51" s="20" t="s">
        <v>404</v>
      </c>
      <c r="E51" s="20">
        <v>90</v>
      </c>
      <c r="F51" s="18" t="s">
        <v>398</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1798</v>
      </c>
      <c r="B52" s="18" t="s">
        <v>364</v>
      </c>
      <c r="C52" s="293">
        <v>51</v>
      </c>
      <c r="D52" s="20" t="s">
        <v>404</v>
      </c>
      <c r="E52" s="20">
        <v>150</v>
      </c>
      <c r="F52" s="18" t="s">
        <v>386</v>
      </c>
      <c r="G52" s="19"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1816</v>
      </c>
      <c r="B53" s="18" t="s">
        <v>364</v>
      </c>
      <c r="C53" s="293">
        <v>52</v>
      </c>
      <c r="D53" s="20" t="s">
        <v>404</v>
      </c>
      <c r="E53" s="20">
        <v>70</v>
      </c>
      <c r="F53" s="18" t="s">
        <v>393</v>
      </c>
      <c r="G53" s="19"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396</v>
      </c>
      <c r="B54" s="18" t="s">
        <v>364</v>
      </c>
      <c r="C54" s="293">
        <v>53</v>
      </c>
      <c r="D54" s="20" t="s">
        <v>385</v>
      </c>
      <c r="E54" s="20">
        <v>60</v>
      </c>
      <c r="F54" s="18"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504</v>
      </c>
      <c r="B55" s="18" t="s">
        <v>364</v>
      </c>
      <c r="C55" s="293">
        <v>54</v>
      </c>
      <c r="D55" s="20" t="s">
        <v>385</v>
      </c>
      <c r="E55" s="20">
        <v>100</v>
      </c>
      <c r="F55" s="18" t="s">
        <v>398</v>
      </c>
      <c r="G55" s="21"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462</v>
      </c>
      <c r="B56" s="18" t="s">
        <v>364</v>
      </c>
      <c r="C56" s="293">
        <v>55</v>
      </c>
      <c r="D56" s="20" t="s">
        <v>385</v>
      </c>
      <c r="E56" s="20">
        <v>90</v>
      </c>
      <c r="F56" s="18"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405</v>
      </c>
      <c r="B57" s="18" t="s">
        <v>364</v>
      </c>
      <c r="C57" s="293">
        <v>56</v>
      </c>
      <c r="D57" s="20" t="s">
        <v>385</v>
      </c>
      <c r="E57" s="20">
        <v>130</v>
      </c>
      <c r="F57" s="18" t="s">
        <v>393</v>
      </c>
      <c r="G57" s="19"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4152</v>
      </c>
      <c r="B58" s="18" t="s">
        <v>364</v>
      </c>
      <c r="C58" s="293">
        <v>57</v>
      </c>
      <c r="D58" s="20" t="s">
        <v>385</v>
      </c>
      <c r="E58" s="20">
        <v>210</v>
      </c>
      <c r="F58" s="18" t="s">
        <v>393</v>
      </c>
      <c r="G58" s="19" t="s">
        <v>197</v>
      </c>
      <c r="H58" s="71" t="s">
        <v>387</v>
      </c>
      <c r="I58" s="71" t="s">
        <v>387</v>
      </c>
      <c r="J58" s="71"/>
      <c r="K58" s="71" t="s">
        <v>387</v>
      </c>
      <c r="U58" s="168"/>
      <c r="V58" s="177" t="s">
        <v>447</v>
      </c>
      <c r="W58" s="189"/>
      <c r="X58" s="190">
        <f>SUM(X59:X85)</f>
        <v>340</v>
      </c>
    </row>
    <row r="59" spans="1:24" ht="13" x14ac:dyDescent="0.15">
      <c r="A59" s="15" t="s">
        <v>1250</v>
      </c>
      <c r="B59" s="18" t="s">
        <v>364</v>
      </c>
      <c r="C59" s="293">
        <v>58</v>
      </c>
      <c r="D59" s="20" t="s">
        <v>385</v>
      </c>
      <c r="E59" s="20">
        <v>50</v>
      </c>
      <c r="F59" s="18" t="s">
        <v>393</v>
      </c>
      <c r="G59" s="19" t="s">
        <v>173</v>
      </c>
      <c r="H59" s="71" t="s">
        <v>387</v>
      </c>
      <c r="I59" s="71" t="s">
        <v>387</v>
      </c>
      <c r="J59" s="71"/>
      <c r="K59" s="71"/>
      <c r="U59" s="239"/>
      <c r="V59" s="116" t="s">
        <v>173</v>
      </c>
      <c r="W59" s="211">
        <f t="shared" ref="W59:X74" si="8">S3+S31+W3+W31</f>
        <v>0</v>
      </c>
      <c r="X59" s="64">
        <f t="shared" si="8"/>
        <v>84</v>
      </c>
    </row>
    <row r="60" spans="1:24" ht="13" x14ac:dyDescent="0.15">
      <c r="A60" s="15" t="s">
        <v>1380</v>
      </c>
      <c r="B60" s="18" t="s">
        <v>364</v>
      </c>
      <c r="C60" s="293">
        <v>59</v>
      </c>
      <c r="D60" s="20" t="s">
        <v>385</v>
      </c>
      <c r="E60" s="20">
        <v>110</v>
      </c>
      <c r="F60" s="18" t="s">
        <v>398</v>
      </c>
      <c r="G60" s="19" t="s">
        <v>177</v>
      </c>
      <c r="H60" s="71" t="s">
        <v>387</v>
      </c>
      <c r="I60" s="71" t="s">
        <v>387</v>
      </c>
      <c r="J60" s="71"/>
      <c r="K60" s="71"/>
      <c r="U60" s="239"/>
      <c r="V60" s="117" t="s">
        <v>177</v>
      </c>
      <c r="W60" s="158">
        <f t="shared" si="8"/>
        <v>0</v>
      </c>
      <c r="X60" s="159">
        <f t="shared" si="8"/>
        <v>92</v>
      </c>
    </row>
    <row r="61" spans="1:24" ht="13" x14ac:dyDescent="0.15">
      <c r="A61" s="15" t="s">
        <v>1258</v>
      </c>
      <c r="B61" s="18" t="s">
        <v>364</v>
      </c>
      <c r="C61" s="293">
        <v>60</v>
      </c>
      <c r="D61" s="20" t="s">
        <v>385</v>
      </c>
      <c r="E61" s="20">
        <v>60</v>
      </c>
      <c r="F61" s="18" t="s">
        <v>393</v>
      </c>
      <c r="G61" s="19" t="s">
        <v>173</v>
      </c>
      <c r="H61" s="71" t="s">
        <v>387</v>
      </c>
      <c r="I61" s="71" t="s">
        <v>387</v>
      </c>
      <c r="J61" s="71"/>
      <c r="K61" s="71"/>
      <c r="U61" s="239"/>
      <c r="V61" s="117" t="s">
        <v>181</v>
      </c>
      <c r="W61" s="158">
        <f t="shared" si="8"/>
        <v>0</v>
      </c>
      <c r="X61" s="159">
        <f t="shared" si="8"/>
        <v>52</v>
      </c>
    </row>
    <row r="62" spans="1:24" ht="13" x14ac:dyDescent="0.15">
      <c r="A62" s="15" t="s">
        <v>1238</v>
      </c>
      <c r="B62" s="18" t="s">
        <v>364</v>
      </c>
      <c r="C62" s="293">
        <v>61</v>
      </c>
      <c r="D62" s="20" t="s">
        <v>385</v>
      </c>
      <c r="E62" s="20">
        <v>90</v>
      </c>
      <c r="F62" s="18" t="s">
        <v>398</v>
      </c>
      <c r="G62" s="19" t="s">
        <v>177</v>
      </c>
      <c r="H62" s="71" t="s">
        <v>387</v>
      </c>
      <c r="I62" s="71" t="s">
        <v>387</v>
      </c>
      <c r="J62" s="71"/>
      <c r="K62" s="71"/>
      <c r="U62" s="239"/>
      <c r="V62" s="117" t="s">
        <v>185</v>
      </c>
      <c r="W62" s="158">
        <f t="shared" si="8"/>
        <v>0</v>
      </c>
      <c r="X62" s="159">
        <f t="shared" si="8"/>
        <v>20</v>
      </c>
    </row>
    <row r="63" spans="1:24" ht="13" x14ac:dyDescent="0.15">
      <c r="A63" s="15" t="s">
        <v>1793</v>
      </c>
      <c r="B63" s="18" t="s">
        <v>364</v>
      </c>
      <c r="C63" s="293">
        <v>62</v>
      </c>
      <c r="D63" s="20" t="s">
        <v>385</v>
      </c>
      <c r="E63" s="20">
        <v>160</v>
      </c>
      <c r="F63" s="18" t="s">
        <v>386</v>
      </c>
      <c r="G63" s="19" t="s">
        <v>185</v>
      </c>
      <c r="H63" s="71" t="s">
        <v>387</v>
      </c>
      <c r="I63" s="71" t="s">
        <v>387</v>
      </c>
      <c r="J63" s="71"/>
      <c r="K63" s="71"/>
      <c r="U63" s="239"/>
      <c r="V63" s="117" t="s">
        <v>189</v>
      </c>
      <c r="W63" s="158">
        <f t="shared" si="8"/>
        <v>0</v>
      </c>
      <c r="X63" s="159">
        <f t="shared" si="8"/>
        <v>0</v>
      </c>
    </row>
    <row r="64" spans="1:24" ht="13" x14ac:dyDescent="0.15">
      <c r="A64" s="15" t="s">
        <v>1387</v>
      </c>
      <c r="B64" s="18" t="s">
        <v>364</v>
      </c>
      <c r="C64" s="293">
        <v>63</v>
      </c>
      <c r="D64" s="20" t="s">
        <v>385</v>
      </c>
      <c r="E64" s="20">
        <v>70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4153</v>
      </c>
      <c r="B65" s="18" t="s">
        <v>364</v>
      </c>
      <c r="C65" s="293">
        <v>64</v>
      </c>
      <c r="D65" s="20" t="s">
        <v>385</v>
      </c>
      <c r="E65" s="20">
        <v>190</v>
      </c>
      <c r="F65" s="18" t="s">
        <v>393</v>
      </c>
      <c r="G65" s="19" t="s">
        <v>197</v>
      </c>
      <c r="H65" s="71" t="s">
        <v>387</v>
      </c>
      <c r="I65" s="71" t="s">
        <v>387</v>
      </c>
      <c r="J65" s="71"/>
      <c r="K65" s="71" t="s">
        <v>387</v>
      </c>
      <c r="U65" s="241"/>
      <c r="V65" s="117" t="s">
        <v>197</v>
      </c>
      <c r="W65" s="158">
        <f t="shared" si="8"/>
        <v>0</v>
      </c>
      <c r="X65" s="159">
        <f t="shared" si="8"/>
        <v>27</v>
      </c>
    </row>
    <row r="66" spans="1:24" ht="14" thickBot="1" x14ac:dyDescent="0.2">
      <c r="A66" s="15" t="s">
        <v>4154</v>
      </c>
      <c r="B66" s="18" t="s">
        <v>364</v>
      </c>
      <c r="C66" s="293">
        <v>65</v>
      </c>
      <c r="D66" s="20" t="s">
        <v>385</v>
      </c>
      <c r="E66" s="20">
        <v>250</v>
      </c>
      <c r="F66" s="18" t="s">
        <v>4143</v>
      </c>
      <c r="G66" s="19" t="s">
        <v>197</v>
      </c>
      <c r="H66" s="71" t="s">
        <v>387</v>
      </c>
      <c r="I66" s="71" t="s">
        <v>387</v>
      </c>
      <c r="J66" s="71"/>
      <c r="K66" s="71" t="s">
        <v>387</v>
      </c>
      <c r="U66" s="241"/>
      <c r="V66" s="117" t="s">
        <v>201</v>
      </c>
      <c r="W66" s="158">
        <f t="shared" si="8"/>
        <v>0</v>
      </c>
      <c r="X66" s="159">
        <f t="shared" si="8"/>
        <v>0</v>
      </c>
    </row>
    <row r="67" spans="1:24" ht="14" thickBot="1" x14ac:dyDescent="0.2">
      <c r="A67" s="15" t="s">
        <v>2430</v>
      </c>
      <c r="B67" s="18" t="s">
        <v>364</v>
      </c>
      <c r="C67" s="293">
        <v>66</v>
      </c>
      <c r="D67" s="20" t="s">
        <v>385</v>
      </c>
      <c r="E67" s="20">
        <v>110</v>
      </c>
      <c r="F67" s="18" t="s">
        <v>393</v>
      </c>
      <c r="G67" s="19" t="s">
        <v>177</v>
      </c>
      <c r="H67" s="71" t="s">
        <v>387</v>
      </c>
      <c r="I67" s="71" t="s">
        <v>387</v>
      </c>
      <c r="J67" s="71"/>
      <c r="K67" s="71"/>
      <c r="U67" s="241"/>
      <c r="V67" s="117" t="s">
        <v>205</v>
      </c>
      <c r="W67" s="158">
        <f t="shared" si="8"/>
        <v>0</v>
      </c>
      <c r="X67" s="159">
        <f t="shared" si="8"/>
        <v>0</v>
      </c>
    </row>
    <row r="68" spans="1:24" ht="14" thickBot="1" x14ac:dyDescent="0.2">
      <c r="A68" s="15" t="s">
        <v>2613</v>
      </c>
      <c r="B68" s="18" t="s">
        <v>364</v>
      </c>
      <c r="C68" s="293">
        <v>67</v>
      </c>
      <c r="D68" s="20" t="s">
        <v>385</v>
      </c>
      <c r="E68" s="20">
        <v>70</v>
      </c>
      <c r="F68" s="18" t="s">
        <v>393</v>
      </c>
      <c r="G68" s="19" t="s">
        <v>173</v>
      </c>
      <c r="H68" s="71" t="s">
        <v>387</v>
      </c>
      <c r="I68" s="71" t="s">
        <v>387</v>
      </c>
      <c r="J68" s="71"/>
      <c r="K68" s="71"/>
      <c r="U68" s="241"/>
      <c r="V68" s="117" t="s">
        <v>209</v>
      </c>
      <c r="W68" s="158">
        <f t="shared" si="8"/>
        <v>0</v>
      </c>
      <c r="X68" s="159">
        <f t="shared" si="8"/>
        <v>0</v>
      </c>
    </row>
    <row r="69" spans="1:24" ht="14" thickBot="1" x14ac:dyDescent="0.2">
      <c r="A69" s="15" t="s">
        <v>3949</v>
      </c>
      <c r="B69" s="18" t="s">
        <v>364</v>
      </c>
      <c r="C69" s="293">
        <v>68</v>
      </c>
      <c r="D69" s="20" t="s">
        <v>385</v>
      </c>
      <c r="E69" s="20">
        <v>160</v>
      </c>
      <c r="F69" s="18" t="s">
        <v>393</v>
      </c>
      <c r="G69" s="19" t="s">
        <v>197</v>
      </c>
      <c r="H69" s="71" t="s">
        <v>387</v>
      </c>
      <c r="I69" s="71" t="s">
        <v>387</v>
      </c>
      <c r="J69" s="71"/>
      <c r="K69" s="71" t="s">
        <v>387</v>
      </c>
      <c r="U69" s="241"/>
      <c r="V69" s="117" t="s">
        <v>9125</v>
      </c>
      <c r="W69" s="158">
        <f t="shared" si="8"/>
        <v>0</v>
      </c>
      <c r="X69" s="159">
        <f t="shared" si="8"/>
        <v>0</v>
      </c>
    </row>
    <row r="70" spans="1:24" ht="14" thickBot="1" x14ac:dyDescent="0.2">
      <c r="A70" s="15" t="s">
        <v>4155</v>
      </c>
      <c r="B70" s="18" t="s">
        <v>364</v>
      </c>
      <c r="C70" s="293">
        <v>69</v>
      </c>
      <c r="D70" s="20" t="s">
        <v>385</v>
      </c>
      <c r="E70" s="20">
        <v>300</v>
      </c>
      <c r="F70" s="18" t="s">
        <v>3519</v>
      </c>
      <c r="G70" s="19" t="s">
        <v>197</v>
      </c>
      <c r="H70" s="71" t="s">
        <v>387</v>
      </c>
      <c r="I70" s="71" t="s">
        <v>387</v>
      </c>
      <c r="J70" s="71"/>
      <c r="K70" s="71" t="s">
        <v>387</v>
      </c>
      <c r="U70" s="241"/>
      <c r="V70" s="118" t="s">
        <v>213</v>
      </c>
      <c r="W70" s="158">
        <f t="shared" si="8"/>
        <v>0</v>
      </c>
      <c r="X70" s="159">
        <f t="shared" si="8"/>
        <v>0</v>
      </c>
    </row>
    <row r="71" spans="1:24" ht="14" thickBot="1" x14ac:dyDescent="0.2">
      <c r="A71" s="15" t="s">
        <v>3623</v>
      </c>
      <c r="B71" s="18" t="s">
        <v>364</v>
      </c>
      <c r="C71" s="293">
        <v>70</v>
      </c>
      <c r="D71" s="20" t="s">
        <v>385</v>
      </c>
      <c r="E71" s="20">
        <v>50</v>
      </c>
      <c r="F71" s="18" t="s">
        <v>393</v>
      </c>
      <c r="G71" s="19" t="s">
        <v>173</v>
      </c>
      <c r="H71" s="71" t="s">
        <v>387</v>
      </c>
      <c r="I71" s="71" t="s">
        <v>387</v>
      </c>
      <c r="J71" s="71"/>
      <c r="K71" s="71"/>
      <c r="U71" s="241"/>
      <c r="V71" s="117" t="s">
        <v>217</v>
      </c>
      <c r="W71" s="158">
        <f t="shared" si="8"/>
        <v>0</v>
      </c>
      <c r="X71" s="159">
        <f t="shared" si="8"/>
        <v>0</v>
      </c>
    </row>
    <row r="72" spans="1:24" ht="14" thickBot="1" x14ac:dyDescent="0.2">
      <c r="A72" s="15" t="s">
        <v>3624</v>
      </c>
      <c r="B72" s="18" t="s">
        <v>364</v>
      </c>
      <c r="C72" s="293">
        <v>71</v>
      </c>
      <c r="D72" s="20" t="s">
        <v>385</v>
      </c>
      <c r="E72" s="20">
        <v>90</v>
      </c>
      <c r="F72" s="18" t="s">
        <v>398</v>
      </c>
      <c r="G72" s="19" t="s">
        <v>181</v>
      </c>
      <c r="H72" s="71" t="s">
        <v>387</v>
      </c>
      <c r="I72" s="71" t="s">
        <v>387</v>
      </c>
      <c r="J72" s="71"/>
      <c r="K72" s="71"/>
      <c r="U72" s="241"/>
      <c r="V72" s="117" t="s">
        <v>221</v>
      </c>
      <c r="W72" s="158">
        <f t="shared" si="8"/>
        <v>0</v>
      </c>
      <c r="X72" s="159">
        <f t="shared" si="8"/>
        <v>0</v>
      </c>
    </row>
    <row r="73" spans="1:24" ht="14" thickBot="1" x14ac:dyDescent="0.2">
      <c r="A73" s="15" t="s">
        <v>928</v>
      </c>
      <c r="B73" s="18" t="s">
        <v>364</v>
      </c>
      <c r="C73" s="293">
        <v>72</v>
      </c>
      <c r="D73" s="20" t="s">
        <v>400</v>
      </c>
      <c r="E73" s="20">
        <v>100</v>
      </c>
      <c r="F73" s="18" t="s">
        <v>393</v>
      </c>
      <c r="G73" s="19" t="s">
        <v>177</v>
      </c>
      <c r="H73" s="71" t="s">
        <v>387</v>
      </c>
      <c r="I73" s="71" t="s">
        <v>387</v>
      </c>
      <c r="J73" s="71"/>
      <c r="K73" s="71"/>
      <c r="U73" s="241"/>
      <c r="V73" s="117" t="s">
        <v>225</v>
      </c>
      <c r="W73" s="158">
        <f t="shared" si="8"/>
        <v>0</v>
      </c>
      <c r="X73" s="159">
        <f t="shared" si="8"/>
        <v>0</v>
      </c>
    </row>
    <row r="74" spans="1:24" ht="14" thickBot="1" x14ac:dyDescent="0.2">
      <c r="A74" s="15" t="s">
        <v>1192</v>
      </c>
      <c r="B74" s="18" t="s">
        <v>364</v>
      </c>
      <c r="C74" s="293">
        <v>73</v>
      </c>
      <c r="D74" s="20" t="s">
        <v>400</v>
      </c>
      <c r="E74" s="20">
        <v>90</v>
      </c>
      <c r="F74" s="18" t="s">
        <v>393</v>
      </c>
      <c r="G74" s="19" t="s">
        <v>173</v>
      </c>
      <c r="H74" s="71" t="s">
        <v>387</v>
      </c>
      <c r="I74" s="71" t="s">
        <v>387</v>
      </c>
      <c r="J74" s="71"/>
      <c r="K74" s="71"/>
      <c r="U74" s="241"/>
      <c r="V74" s="117" t="s">
        <v>229</v>
      </c>
      <c r="W74" s="158">
        <f t="shared" si="8"/>
        <v>0</v>
      </c>
      <c r="X74" s="159">
        <f t="shared" si="8"/>
        <v>0</v>
      </c>
    </row>
    <row r="75" spans="1:24" ht="14" thickBot="1" x14ac:dyDescent="0.2">
      <c r="A75" s="15" t="s">
        <v>1261</v>
      </c>
      <c r="B75" s="18" t="s">
        <v>364</v>
      </c>
      <c r="C75" s="293">
        <v>74</v>
      </c>
      <c r="D75" s="20" t="s">
        <v>400</v>
      </c>
      <c r="E75" s="20">
        <v>60</v>
      </c>
      <c r="F75" s="18"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1289</v>
      </c>
      <c r="B76" s="18" t="s">
        <v>364</v>
      </c>
      <c r="C76" s="293">
        <v>75</v>
      </c>
      <c r="D76" s="20" t="s">
        <v>400</v>
      </c>
      <c r="E76" s="20">
        <v>90</v>
      </c>
      <c r="F76" s="18" t="s">
        <v>398</v>
      </c>
      <c r="G76" s="19" t="s">
        <v>177</v>
      </c>
      <c r="H76" s="71" t="s">
        <v>387</v>
      </c>
      <c r="I76" s="71" t="s">
        <v>387</v>
      </c>
      <c r="J76" s="71"/>
      <c r="K76" s="71"/>
      <c r="U76" s="241"/>
      <c r="V76" s="117" t="s">
        <v>9123</v>
      </c>
      <c r="W76" s="158">
        <f t="shared" si="9"/>
        <v>0</v>
      </c>
      <c r="X76" s="159">
        <f t="shared" si="9"/>
        <v>0</v>
      </c>
    </row>
    <row r="77" spans="1:24" ht="14" thickBot="1" x14ac:dyDescent="0.2">
      <c r="A77" s="15" t="s">
        <v>1279</v>
      </c>
      <c r="B77" s="18" t="s">
        <v>364</v>
      </c>
      <c r="C77" s="293">
        <v>76</v>
      </c>
      <c r="D77" s="20" t="s">
        <v>400</v>
      </c>
      <c r="E77" s="20">
        <v>150</v>
      </c>
      <c r="F77" s="18" t="s">
        <v>386</v>
      </c>
      <c r="G77" s="19" t="s">
        <v>181</v>
      </c>
      <c r="H77" s="71" t="s">
        <v>387</v>
      </c>
      <c r="I77" s="71" t="s">
        <v>387</v>
      </c>
      <c r="J77" s="71"/>
      <c r="K77" s="71"/>
      <c r="U77" s="241"/>
      <c r="V77" s="117" t="s">
        <v>237</v>
      </c>
      <c r="W77" s="158">
        <f t="shared" si="9"/>
        <v>0</v>
      </c>
      <c r="X77" s="159">
        <f t="shared" si="9"/>
        <v>30</v>
      </c>
    </row>
    <row r="78" spans="1:24" ht="14" thickBot="1" x14ac:dyDescent="0.2">
      <c r="A78" s="15" t="s">
        <v>2822</v>
      </c>
      <c r="B78" s="18" t="s">
        <v>364</v>
      </c>
      <c r="C78" s="293">
        <v>77</v>
      </c>
      <c r="D78" s="20" t="s">
        <v>400</v>
      </c>
      <c r="E78" s="20">
        <v>110</v>
      </c>
      <c r="F78" s="18" t="s">
        <v>398</v>
      </c>
      <c r="G78" s="19" t="s">
        <v>181</v>
      </c>
      <c r="H78" s="71" t="s">
        <v>387</v>
      </c>
      <c r="I78" s="71" t="s">
        <v>387</v>
      </c>
      <c r="J78" s="71"/>
      <c r="K78" s="71"/>
      <c r="U78" s="241"/>
      <c r="V78" s="117" t="s">
        <v>241</v>
      </c>
      <c r="W78" s="158">
        <f t="shared" si="9"/>
        <v>0</v>
      </c>
      <c r="X78" s="159">
        <f t="shared" si="9"/>
        <v>0</v>
      </c>
    </row>
    <row r="79" spans="1:24" ht="14" thickBot="1" x14ac:dyDescent="0.2">
      <c r="A79" s="15" t="s">
        <v>1829</v>
      </c>
      <c r="B79" s="18" t="s">
        <v>364</v>
      </c>
      <c r="C79" s="293">
        <v>78</v>
      </c>
      <c r="D79" s="20" t="s">
        <v>400</v>
      </c>
      <c r="E79" s="20">
        <v>60</v>
      </c>
      <c r="F79" s="18" t="s">
        <v>393</v>
      </c>
      <c r="G79" s="19" t="s">
        <v>173</v>
      </c>
      <c r="H79" s="71" t="s">
        <v>387</v>
      </c>
      <c r="I79" s="71" t="s">
        <v>387</v>
      </c>
      <c r="J79" s="71"/>
      <c r="K79" s="71"/>
      <c r="U79" s="241"/>
      <c r="V79" s="117" t="s">
        <v>245</v>
      </c>
      <c r="W79" s="158">
        <f t="shared" si="9"/>
        <v>0</v>
      </c>
      <c r="X79" s="159">
        <f t="shared" si="9"/>
        <v>0</v>
      </c>
    </row>
    <row r="80" spans="1:24" ht="14" thickBot="1" x14ac:dyDescent="0.2">
      <c r="A80" s="15" t="s">
        <v>1797</v>
      </c>
      <c r="B80" s="18" t="s">
        <v>364</v>
      </c>
      <c r="C80" s="293">
        <v>79</v>
      </c>
      <c r="D80" s="20" t="s">
        <v>400</v>
      </c>
      <c r="E80" s="20">
        <v>120</v>
      </c>
      <c r="F80" s="18" t="s">
        <v>398</v>
      </c>
      <c r="G80" s="19" t="s">
        <v>185</v>
      </c>
      <c r="H80" s="71" t="s">
        <v>387</v>
      </c>
      <c r="I80" s="71" t="s">
        <v>387</v>
      </c>
      <c r="J80" s="71"/>
      <c r="K80" s="71"/>
      <c r="U80" s="241"/>
      <c r="V80" s="117" t="s">
        <v>249</v>
      </c>
      <c r="W80" s="158">
        <f t="shared" si="9"/>
        <v>0</v>
      </c>
      <c r="X80" s="159">
        <f t="shared" si="9"/>
        <v>0</v>
      </c>
    </row>
    <row r="81" spans="1:24" ht="14" thickBot="1" x14ac:dyDescent="0.2">
      <c r="A81" s="15" t="s">
        <v>2279</v>
      </c>
      <c r="B81" s="18" t="s">
        <v>364</v>
      </c>
      <c r="C81" s="293">
        <v>80</v>
      </c>
      <c r="D81" s="20" t="s">
        <v>400</v>
      </c>
      <c r="E81" s="20">
        <v>120</v>
      </c>
      <c r="F81" s="18" t="s">
        <v>393</v>
      </c>
      <c r="G81" s="19" t="s">
        <v>173</v>
      </c>
      <c r="H81" s="71" t="s">
        <v>387</v>
      </c>
      <c r="I81" s="71" t="s">
        <v>387</v>
      </c>
      <c r="J81" s="71"/>
      <c r="K81" s="71"/>
      <c r="U81" s="241"/>
      <c r="V81" s="117" t="s">
        <v>253</v>
      </c>
      <c r="W81" s="158">
        <f t="shared" si="9"/>
        <v>0</v>
      </c>
      <c r="X81" s="159">
        <f t="shared" si="9"/>
        <v>0</v>
      </c>
    </row>
    <row r="82" spans="1:24" ht="14" thickBot="1" x14ac:dyDescent="0.2">
      <c r="A82" s="15" t="s">
        <v>2280</v>
      </c>
      <c r="B82" s="18" t="s">
        <v>364</v>
      </c>
      <c r="C82" s="293">
        <v>81</v>
      </c>
      <c r="D82" s="20" t="s">
        <v>400</v>
      </c>
      <c r="E82" s="20">
        <v>90</v>
      </c>
      <c r="F82" s="18"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2381</v>
      </c>
      <c r="B83" s="18" t="s">
        <v>364</v>
      </c>
      <c r="C83" s="293">
        <v>82</v>
      </c>
      <c r="D83" s="20" t="s">
        <v>400</v>
      </c>
      <c r="E83" s="20">
        <v>100</v>
      </c>
      <c r="F83" s="18" t="s">
        <v>393</v>
      </c>
      <c r="G83" s="19" t="s">
        <v>173</v>
      </c>
      <c r="H83" s="71" t="s">
        <v>387</v>
      </c>
      <c r="I83" s="71" t="s">
        <v>387</v>
      </c>
      <c r="J83" s="71"/>
      <c r="K83" s="71"/>
      <c r="U83" s="241"/>
      <c r="V83" s="117" t="s">
        <v>10124</v>
      </c>
      <c r="W83" s="158">
        <f t="shared" si="9"/>
        <v>0</v>
      </c>
      <c r="X83" s="159">
        <f t="shared" si="9"/>
        <v>0</v>
      </c>
    </row>
    <row r="84" spans="1:24" ht="13.25" customHeight="1" thickBot="1" x14ac:dyDescent="0.2">
      <c r="A84" s="15" t="s">
        <v>2382</v>
      </c>
      <c r="B84" s="18" t="s">
        <v>364</v>
      </c>
      <c r="C84" s="293">
        <v>83</v>
      </c>
      <c r="D84" s="20" t="s">
        <v>400</v>
      </c>
      <c r="E84" s="20">
        <v>150</v>
      </c>
      <c r="F84" s="18" t="s">
        <v>398</v>
      </c>
      <c r="G84" s="19" t="s">
        <v>181</v>
      </c>
      <c r="H84" s="71" t="s">
        <v>387</v>
      </c>
      <c r="I84" s="71" t="s">
        <v>387</v>
      </c>
      <c r="J84" s="71"/>
      <c r="K84" s="71"/>
      <c r="U84" s="241"/>
      <c r="V84" s="117" t="s">
        <v>257</v>
      </c>
      <c r="W84" s="158">
        <f t="shared" si="9"/>
        <v>0</v>
      </c>
      <c r="X84" s="159">
        <f t="shared" si="9"/>
        <v>21</v>
      </c>
    </row>
    <row r="85" spans="1:24" ht="13.25" customHeight="1" thickBot="1" x14ac:dyDescent="0.2">
      <c r="A85" s="15" t="s">
        <v>577</v>
      </c>
      <c r="B85" s="18" t="s">
        <v>364</v>
      </c>
      <c r="C85" s="293">
        <v>84</v>
      </c>
      <c r="D85" s="20" t="s">
        <v>858</v>
      </c>
      <c r="E85" s="20">
        <v>80</v>
      </c>
      <c r="F85" s="18" t="s">
        <v>393</v>
      </c>
      <c r="G85" s="19" t="s">
        <v>173</v>
      </c>
      <c r="H85" s="71" t="s">
        <v>387</v>
      </c>
      <c r="I85" s="71" t="s">
        <v>387</v>
      </c>
      <c r="J85" s="71"/>
      <c r="K85" s="71"/>
      <c r="U85" s="241"/>
      <c r="V85" s="166" t="s">
        <v>260</v>
      </c>
      <c r="W85" s="191">
        <f t="shared" si="9"/>
        <v>0</v>
      </c>
      <c r="X85" s="192">
        <f t="shared" si="9"/>
        <v>14</v>
      </c>
    </row>
    <row r="86" spans="1:24" ht="13.25" customHeight="1" x14ac:dyDescent="0.15">
      <c r="A86" s="15" t="s">
        <v>560</v>
      </c>
      <c r="B86" s="18" t="s">
        <v>364</v>
      </c>
      <c r="C86" s="293">
        <v>85</v>
      </c>
      <c r="D86" s="20" t="s">
        <v>858</v>
      </c>
      <c r="E86" s="20">
        <v>130</v>
      </c>
      <c r="F86" s="18" t="s">
        <v>398</v>
      </c>
      <c r="G86" s="19" t="s">
        <v>181</v>
      </c>
      <c r="H86" s="71" t="s">
        <v>387</v>
      </c>
      <c r="I86" s="71" t="s">
        <v>387</v>
      </c>
      <c r="J86" s="71"/>
      <c r="K86" s="71"/>
    </row>
    <row r="87" spans="1:24" ht="13.25" customHeight="1" x14ac:dyDescent="0.15">
      <c r="A87" s="15" t="s">
        <v>859</v>
      </c>
      <c r="B87" s="18" t="s">
        <v>364</v>
      </c>
      <c r="C87" s="293">
        <v>86</v>
      </c>
      <c r="D87" s="20" t="s">
        <v>858</v>
      </c>
      <c r="E87" s="20">
        <v>70</v>
      </c>
      <c r="F87" s="18" t="s">
        <v>393</v>
      </c>
      <c r="G87" s="19" t="s">
        <v>173</v>
      </c>
      <c r="H87" s="71" t="s">
        <v>387</v>
      </c>
      <c r="I87" s="71" t="s">
        <v>387</v>
      </c>
      <c r="J87" s="71"/>
      <c r="K87" s="71"/>
    </row>
    <row r="88" spans="1:24" ht="13.25" customHeight="1" x14ac:dyDescent="0.15">
      <c r="A88" s="15" t="s">
        <v>1819</v>
      </c>
      <c r="B88" s="18" t="s">
        <v>364</v>
      </c>
      <c r="C88" s="293">
        <v>87</v>
      </c>
      <c r="D88" s="20" t="s">
        <v>858</v>
      </c>
      <c r="E88" s="20">
        <v>90</v>
      </c>
      <c r="F88" s="18" t="s">
        <v>398</v>
      </c>
      <c r="G88" s="19" t="s">
        <v>177</v>
      </c>
      <c r="H88" s="71" t="s">
        <v>387</v>
      </c>
      <c r="I88" s="71" t="s">
        <v>387</v>
      </c>
      <c r="J88" s="71"/>
      <c r="K88" s="71"/>
    </row>
    <row r="89" spans="1:24" ht="13.25" customHeight="1" x14ac:dyDescent="0.15">
      <c r="A89" s="15" t="s">
        <v>4156</v>
      </c>
      <c r="B89" s="18" t="s">
        <v>364</v>
      </c>
      <c r="C89" s="293">
        <v>88</v>
      </c>
      <c r="D89" s="20" t="s">
        <v>858</v>
      </c>
      <c r="E89" s="20">
        <v>200</v>
      </c>
      <c r="F89" s="18" t="s">
        <v>393</v>
      </c>
      <c r="G89" s="19" t="s">
        <v>197</v>
      </c>
      <c r="H89" s="71" t="s">
        <v>387</v>
      </c>
      <c r="I89" s="71" t="s">
        <v>387</v>
      </c>
      <c r="J89" s="71"/>
      <c r="K89" s="71" t="s">
        <v>387</v>
      </c>
    </row>
    <row r="90" spans="1:24" ht="13.25" customHeight="1" x14ac:dyDescent="0.15">
      <c r="A90" s="15" t="s">
        <v>1951</v>
      </c>
      <c r="B90" s="18" t="s">
        <v>364</v>
      </c>
      <c r="C90" s="293">
        <v>89</v>
      </c>
      <c r="D90" s="20" t="s">
        <v>858</v>
      </c>
      <c r="E90" s="20">
        <v>70</v>
      </c>
      <c r="F90" s="18" t="s">
        <v>393</v>
      </c>
      <c r="G90" s="19" t="s">
        <v>173</v>
      </c>
      <c r="H90" s="71" t="s">
        <v>387</v>
      </c>
      <c r="I90" s="71" t="s">
        <v>387</v>
      </c>
      <c r="J90" s="71"/>
      <c r="K90" s="71"/>
    </row>
    <row r="91" spans="1:24" ht="13.25" customHeight="1" x14ac:dyDescent="0.15">
      <c r="A91" s="15" t="s">
        <v>2284</v>
      </c>
      <c r="B91" s="18" t="s">
        <v>364</v>
      </c>
      <c r="C91" s="293">
        <v>90</v>
      </c>
      <c r="D91" s="20" t="s">
        <v>858</v>
      </c>
      <c r="E91" s="20">
        <v>60</v>
      </c>
      <c r="F91" s="18" t="s">
        <v>393</v>
      </c>
      <c r="G91" s="19" t="s">
        <v>173</v>
      </c>
      <c r="H91" s="71" t="s">
        <v>387</v>
      </c>
      <c r="I91" s="71" t="s">
        <v>387</v>
      </c>
      <c r="J91" s="71"/>
      <c r="K91" s="71"/>
    </row>
    <row r="92" spans="1:24" ht="13.25" customHeight="1" x14ac:dyDescent="0.15">
      <c r="A92" s="15" t="s">
        <v>2285</v>
      </c>
      <c r="B92" s="18" t="s">
        <v>364</v>
      </c>
      <c r="C92" s="293">
        <v>91</v>
      </c>
      <c r="D92" s="20" t="s">
        <v>858</v>
      </c>
      <c r="E92" s="20">
        <v>100</v>
      </c>
      <c r="F92" s="18" t="s">
        <v>398</v>
      </c>
      <c r="G92" s="19" t="s">
        <v>181</v>
      </c>
      <c r="H92" s="71" t="s">
        <v>387</v>
      </c>
      <c r="I92" s="71" t="s">
        <v>387</v>
      </c>
      <c r="J92" s="71"/>
      <c r="K92" s="71"/>
    </row>
    <row r="93" spans="1:24" ht="13.25" customHeight="1" x14ac:dyDescent="0.15">
      <c r="A93" s="15" t="s">
        <v>3641</v>
      </c>
      <c r="B93" s="18" t="s">
        <v>364</v>
      </c>
      <c r="C93" s="293">
        <v>92</v>
      </c>
      <c r="D93" s="20" t="s">
        <v>858</v>
      </c>
      <c r="E93" s="20">
        <v>60</v>
      </c>
      <c r="F93" s="18" t="s">
        <v>393</v>
      </c>
      <c r="G93" s="19" t="s">
        <v>173</v>
      </c>
      <c r="H93" s="71" t="s">
        <v>387</v>
      </c>
      <c r="I93" s="71" t="s">
        <v>387</v>
      </c>
      <c r="J93" s="71"/>
      <c r="K93" s="71"/>
    </row>
    <row r="94" spans="1:24" ht="13.25" customHeight="1" x14ac:dyDescent="0.15">
      <c r="A94" s="15" t="s">
        <v>3642</v>
      </c>
      <c r="B94" s="18" t="s">
        <v>364</v>
      </c>
      <c r="C94" s="293">
        <v>93</v>
      </c>
      <c r="D94" s="20" t="s">
        <v>858</v>
      </c>
      <c r="E94" s="20">
        <v>90</v>
      </c>
      <c r="F94" s="18" t="s">
        <v>398</v>
      </c>
      <c r="G94" s="21" t="s">
        <v>177</v>
      </c>
      <c r="H94" s="71" t="s">
        <v>387</v>
      </c>
      <c r="I94" s="71" t="s">
        <v>387</v>
      </c>
      <c r="J94" s="71"/>
      <c r="K94" s="71"/>
    </row>
    <row r="95" spans="1:24" ht="13.25" customHeight="1" x14ac:dyDescent="0.15">
      <c r="A95" s="15" t="s">
        <v>3643</v>
      </c>
      <c r="B95" s="18" t="s">
        <v>364</v>
      </c>
      <c r="C95" s="293">
        <v>94</v>
      </c>
      <c r="D95" s="20" t="s">
        <v>858</v>
      </c>
      <c r="E95" s="20">
        <v>160</v>
      </c>
      <c r="F95" s="18" t="s">
        <v>386</v>
      </c>
      <c r="G95" s="19" t="s">
        <v>181</v>
      </c>
      <c r="H95" s="71" t="s">
        <v>387</v>
      </c>
      <c r="I95" s="71" t="s">
        <v>387</v>
      </c>
      <c r="J95" s="71"/>
      <c r="K95" s="71"/>
    </row>
    <row r="96" spans="1:24" ht="13.25" customHeight="1" x14ac:dyDescent="0.15">
      <c r="A96" s="15" t="s">
        <v>3534</v>
      </c>
      <c r="B96" s="18" t="s">
        <v>364</v>
      </c>
      <c r="C96" s="293">
        <v>95</v>
      </c>
      <c r="D96" s="20" t="s">
        <v>858</v>
      </c>
      <c r="E96" s="20">
        <v>190</v>
      </c>
      <c r="F96" s="18" t="s">
        <v>393</v>
      </c>
      <c r="G96" s="19" t="s">
        <v>197</v>
      </c>
      <c r="H96" s="71" t="s">
        <v>387</v>
      </c>
      <c r="I96" s="71" t="s">
        <v>387</v>
      </c>
      <c r="J96" s="71"/>
      <c r="K96" s="71" t="s">
        <v>387</v>
      </c>
    </row>
    <row r="97" spans="1:11" ht="13.25" customHeight="1" x14ac:dyDescent="0.15">
      <c r="A97" s="15" t="s">
        <v>4157</v>
      </c>
      <c r="B97" s="18" t="s">
        <v>364</v>
      </c>
      <c r="C97" s="293">
        <v>96</v>
      </c>
      <c r="D97" s="20" t="s">
        <v>847</v>
      </c>
      <c r="E97" s="20">
        <v>230</v>
      </c>
      <c r="F97" s="18" t="s">
        <v>393</v>
      </c>
      <c r="G97" s="19" t="s">
        <v>197</v>
      </c>
      <c r="H97" s="71" t="s">
        <v>387</v>
      </c>
      <c r="I97" s="71" t="s">
        <v>387</v>
      </c>
      <c r="J97" s="71"/>
      <c r="K97" s="71" t="s">
        <v>387</v>
      </c>
    </row>
    <row r="98" spans="1:11" ht="13.25" customHeight="1" x14ac:dyDescent="0.15">
      <c r="A98" s="15" t="s">
        <v>4158</v>
      </c>
      <c r="B98" s="18" t="s">
        <v>364</v>
      </c>
      <c r="C98" s="293">
        <v>97</v>
      </c>
      <c r="D98" s="20" t="s">
        <v>847</v>
      </c>
      <c r="E98" s="20">
        <v>330</v>
      </c>
      <c r="F98" s="18" t="s">
        <v>3519</v>
      </c>
      <c r="G98" s="19" t="s">
        <v>197</v>
      </c>
      <c r="H98" s="71" t="s">
        <v>387</v>
      </c>
      <c r="I98" s="71" t="s">
        <v>387</v>
      </c>
      <c r="J98" s="71"/>
      <c r="K98" s="71" t="s">
        <v>387</v>
      </c>
    </row>
    <row r="99" spans="1:11" ht="13.25" customHeight="1" x14ac:dyDescent="0.15">
      <c r="A99" s="15" t="s">
        <v>2822</v>
      </c>
      <c r="B99" s="18" t="s">
        <v>364</v>
      </c>
      <c r="C99" s="293">
        <v>98</v>
      </c>
      <c r="D99" s="20" t="s">
        <v>847</v>
      </c>
      <c r="E99" s="20">
        <v>110</v>
      </c>
      <c r="F99" s="18" t="s">
        <v>398</v>
      </c>
      <c r="G99" s="21" t="s">
        <v>181</v>
      </c>
      <c r="H99" s="71" t="s">
        <v>387</v>
      </c>
      <c r="I99" s="71" t="s">
        <v>387</v>
      </c>
      <c r="J99" s="71"/>
      <c r="K99" s="71"/>
    </row>
    <row r="100" spans="1:11" ht="13.25" customHeight="1" x14ac:dyDescent="0.15">
      <c r="A100" s="15" t="s">
        <v>1949</v>
      </c>
      <c r="B100" s="18" t="s">
        <v>364</v>
      </c>
      <c r="C100" s="293">
        <v>99</v>
      </c>
      <c r="D100" s="20" t="s">
        <v>847</v>
      </c>
      <c r="E100" s="20">
        <v>140</v>
      </c>
      <c r="F100" s="18" t="s">
        <v>398</v>
      </c>
      <c r="G100" s="19" t="s">
        <v>177</v>
      </c>
      <c r="H100" s="71" t="s">
        <v>387</v>
      </c>
      <c r="I100" s="71" t="s">
        <v>387</v>
      </c>
      <c r="J100" s="71"/>
      <c r="K100" s="71"/>
    </row>
    <row r="101" spans="1:11" ht="13.25" customHeight="1" x14ac:dyDescent="0.15">
      <c r="A101" s="15" t="s">
        <v>1947</v>
      </c>
      <c r="B101" s="18" t="s">
        <v>364</v>
      </c>
      <c r="C101" s="293">
        <v>100</v>
      </c>
      <c r="D101" s="20" t="s">
        <v>847</v>
      </c>
      <c r="E101" s="20">
        <v>140</v>
      </c>
      <c r="F101" s="18" t="s">
        <v>393</v>
      </c>
      <c r="G101" s="19" t="s">
        <v>181</v>
      </c>
      <c r="H101" s="71" t="s">
        <v>387</v>
      </c>
      <c r="I101" s="71" t="s">
        <v>387</v>
      </c>
      <c r="J101" s="71"/>
      <c r="K101" s="71"/>
    </row>
    <row r="102" spans="1:11" ht="13.25" customHeight="1" x14ac:dyDescent="0.15">
      <c r="A102" s="15" t="s">
        <v>2389</v>
      </c>
      <c r="B102" s="18" t="s">
        <v>364</v>
      </c>
      <c r="C102" s="293">
        <v>101</v>
      </c>
      <c r="D102" s="20" t="s">
        <v>847</v>
      </c>
      <c r="E102" s="20">
        <v>120</v>
      </c>
      <c r="F102" s="18" t="s">
        <v>398</v>
      </c>
      <c r="G102" s="19" t="s">
        <v>181</v>
      </c>
      <c r="H102" s="71" t="s">
        <v>387</v>
      </c>
      <c r="I102" s="71" t="s">
        <v>387</v>
      </c>
      <c r="J102" s="71"/>
      <c r="K102" s="71"/>
    </row>
    <row r="103" spans="1:11" ht="13.25" customHeight="1" x14ac:dyDescent="0.15">
      <c r="A103" s="15" t="s">
        <v>2292</v>
      </c>
      <c r="B103" s="18" t="s">
        <v>364</v>
      </c>
      <c r="C103" s="293">
        <v>102</v>
      </c>
      <c r="D103" s="20" t="s">
        <v>847</v>
      </c>
      <c r="E103" s="20">
        <v>50</v>
      </c>
      <c r="F103" s="18" t="s">
        <v>393</v>
      </c>
      <c r="G103" s="19" t="s">
        <v>173</v>
      </c>
      <c r="H103" s="71" t="s">
        <v>387</v>
      </c>
      <c r="I103" s="71" t="s">
        <v>387</v>
      </c>
      <c r="J103" s="71"/>
      <c r="K103" s="71"/>
    </row>
    <row r="104" spans="1:11" ht="13.25" customHeight="1" x14ac:dyDescent="0.15">
      <c r="A104" s="15" t="s">
        <v>2293</v>
      </c>
      <c r="B104" s="18" t="s">
        <v>364</v>
      </c>
      <c r="C104" s="293">
        <v>103</v>
      </c>
      <c r="D104" s="20" t="s">
        <v>847</v>
      </c>
      <c r="E104" s="20">
        <v>90</v>
      </c>
      <c r="F104" s="18" t="s">
        <v>398</v>
      </c>
      <c r="G104" s="19" t="s">
        <v>177</v>
      </c>
      <c r="H104" s="71" t="s">
        <v>387</v>
      </c>
      <c r="I104" s="71" t="s">
        <v>387</v>
      </c>
      <c r="J104" s="71"/>
      <c r="K104" s="71"/>
    </row>
    <row r="105" spans="1:11" ht="13.25" customHeight="1" x14ac:dyDescent="0.15">
      <c r="A105" s="15" t="s">
        <v>2294</v>
      </c>
      <c r="B105" s="18" t="s">
        <v>364</v>
      </c>
      <c r="C105" s="293">
        <v>104</v>
      </c>
      <c r="D105" s="20" t="s">
        <v>847</v>
      </c>
      <c r="E105" s="20">
        <v>150</v>
      </c>
      <c r="F105" s="18" t="s">
        <v>386</v>
      </c>
      <c r="G105" s="19" t="s">
        <v>181</v>
      </c>
      <c r="H105" s="71" t="s">
        <v>387</v>
      </c>
      <c r="I105" s="71" t="s">
        <v>387</v>
      </c>
      <c r="J105" s="71"/>
      <c r="K105" s="71"/>
    </row>
    <row r="106" spans="1:11" ht="13.25" customHeight="1" x14ac:dyDescent="0.15">
      <c r="A106" s="15" t="s">
        <v>3569</v>
      </c>
      <c r="B106" s="18" t="s">
        <v>364</v>
      </c>
      <c r="C106" s="293">
        <v>105</v>
      </c>
      <c r="D106" s="20" t="s">
        <v>847</v>
      </c>
      <c r="E106" s="20">
        <v>220</v>
      </c>
      <c r="F106" s="18" t="s">
        <v>393</v>
      </c>
      <c r="G106" s="19" t="s">
        <v>197</v>
      </c>
      <c r="H106" s="71" t="s">
        <v>387</v>
      </c>
      <c r="I106" s="71" t="s">
        <v>387</v>
      </c>
      <c r="J106" s="71"/>
      <c r="K106" s="71" t="s">
        <v>387</v>
      </c>
    </row>
    <row r="107" spans="1:11" ht="13.25" customHeight="1" x14ac:dyDescent="0.15">
      <c r="A107" s="15" t="s">
        <v>4159</v>
      </c>
      <c r="B107" s="18" t="s">
        <v>364</v>
      </c>
      <c r="C107" s="293">
        <v>106</v>
      </c>
      <c r="D107" s="20" t="s">
        <v>149</v>
      </c>
      <c r="E107" s="20">
        <v>220</v>
      </c>
      <c r="F107" s="18" t="s">
        <v>393</v>
      </c>
      <c r="G107" s="19" t="s">
        <v>197</v>
      </c>
      <c r="H107" s="71" t="s">
        <v>387</v>
      </c>
      <c r="I107" s="71" t="s">
        <v>387</v>
      </c>
      <c r="J107" s="71"/>
      <c r="K107" s="71" t="s">
        <v>387</v>
      </c>
    </row>
    <row r="108" spans="1:11" ht="13.25" customHeight="1" x14ac:dyDescent="0.15">
      <c r="A108" s="15" t="s">
        <v>1878</v>
      </c>
      <c r="B108" s="18" t="s">
        <v>364</v>
      </c>
      <c r="C108" s="293">
        <v>107</v>
      </c>
      <c r="D108" s="20" t="s">
        <v>149</v>
      </c>
      <c r="E108" s="20">
        <v>70</v>
      </c>
      <c r="F108" s="18" t="s">
        <v>393</v>
      </c>
      <c r="G108" s="19" t="s">
        <v>173</v>
      </c>
      <c r="H108" s="71" t="s">
        <v>387</v>
      </c>
      <c r="I108" s="71" t="s">
        <v>387</v>
      </c>
      <c r="J108" s="71"/>
      <c r="K108" s="71"/>
    </row>
    <row r="109" spans="1:11" ht="13.25" customHeight="1" x14ac:dyDescent="0.15">
      <c r="A109" s="15" t="s">
        <v>1872</v>
      </c>
      <c r="B109" s="18" t="s">
        <v>364</v>
      </c>
      <c r="C109" s="293">
        <v>108</v>
      </c>
      <c r="D109" s="20" t="s">
        <v>149</v>
      </c>
      <c r="E109" s="20">
        <v>90</v>
      </c>
      <c r="F109" s="18" t="s">
        <v>398</v>
      </c>
      <c r="G109" s="21" t="s">
        <v>177</v>
      </c>
      <c r="H109" s="71" t="s">
        <v>387</v>
      </c>
      <c r="I109" s="71" t="s">
        <v>387</v>
      </c>
      <c r="J109" s="71"/>
      <c r="K109" s="71"/>
    </row>
    <row r="110" spans="1:11" ht="13.25" customHeight="1" x14ac:dyDescent="0.15">
      <c r="A110" s="15" t="s">
        <v>1859</v>
      </c>
      <c r="B110" s="18" t="s">
        <v>364</v>
      </c>
      <c r="C110" s="293">
        <v>109</v>
      </c>
      <c r="D110" s="20" t="s">
        <v>149</v>
      </c>
      <c r="E110" s="20">
        <v>160</v>
      </c>
      <c r="F110" s="18" t="s">
        <v>386</v>
      </c>
      <c r="G110" s="21" t="s">
        <v>185</v>
      </c>
      <c r="H110" s="71" t="s">
        <v>387</v>
      </c>
      <c r="I110" s="71" t="s">
        <v>387</v>
      </c>
      <c r="J110" s="71"/>
      <c r="K110" s="71"/>
    </row>
    <row r="111" spans="1:11" ht="13.25" customHeight="1" x14ac:dyDescent="0.15">
      <c r="A111" s="15" t="s">
        <v>2391</v>
      </c>
      <c r="B111" s="18" t="s">
        <v>364</v>
      </c>
      <c r="C111" s="293">
        <v>110</v>
      </c>
      <c r="D111" s="20" t="s">
        <v>149</v>
      </c>
      <c r="E111" s="20">
        <v>60</v>
      </c>
      <c r="F111" s="18" t="s">
        <v>393</v>
      </c>
      <c r="G111" s="19" t="s">
        <v>173</v>
      </c>
      <c r="H111" s="71" t="s">
        <v>387</v>
      </c>
      <c r="I111" s="71" t="s">
        <v>387</v>
      </c>
      <c r="J111" s="71"/>
      <c r="K111" s="71"/>
    </row>
    <row r="112" spans="1:11" ht="13.25" customHeight="1" x14ac:dyDescent="0.15">
      <c r="A112" s="15" t="s">
        <v>2392</v>
      </c>
      <c r="B112" s="18" t="s">
        <v>364</v>
      </c>
      <c r="C112" s="293">
        <v>111</v>
      </c>
      <c r="D112" s="20" t="s">
        <v>149</v>
      </c>
      <c r="E112" s="20">
        <v>100</v>
      </c>
      <c r="F112" s="18" t="s">
        <v>398</v>
      </c>
      <c r="G112" s="19" t="s">
        <v>177</v>
      </c>
      <c r="H112" s="71" t="s">
        <v>387</v>
      </c>
      <c r="I112" s="71" t="s">
        <v>387</v>
      </c>
      <c r="J112" s="71"/>
      <c r="K112" s="71"/>
    </row>
    <row r="113" spans="1:11" ht="13.25" customHeight="1" x14ac:dyDescent="0.15">
      <c r="A113" s="15" t="s">
        <v>2393</v>
      </c>
      <c r="B113" s="18" t="s">
        <v>364</v>
      </c>
      <c r="C113" s="293">
        <v>112</v>
      </c>
      <c r="D113" s="20" t="s">
        <v>149</v>
      </c>
      <c r="E113" s="20">
        <v>170</v>
      </c>
      <c r="F113" s="18" t="s">
        <v>386</v>
      </c>
      <c r="G113" s="19" t="s">
        <v>181</v>
      </c>
      <c r="H113" s="71" t="s">
        <v>387</v>
      </c>
      <c r="I113" s="71" t="s">
        <v>387</v>
      </c>
      <c r="J113" s="71"/>
      <c r="K113" s="71"/>
    </row>
    <row r="114" spans="1:11" ht="13.25" customHeight="1" x14ac:dyDescent="0.15">
      <c r="A114" s="15" t="s">
        <v>2394</v>
      </c>
      <c r="B114" s="18" t="s">
        <v>364</v>
      </c>
      <c r="C114" s="293">
        <v>113</v>
      </c>
      <c r="D114" s="20" t="s">
        <v>149</v>
      </c>
      <c r="E114" s="20">
        <v>120</v>
      </c>
      <c r="F114" s="18" t="s">
        <v>393</v>
      </c>
      <c r="G114" s="19" t="s">
        <v>181</v>
      </c>
      <c r="H114" s="71" t="s">
        <v>387</v>
      </c>
      <c r="I114" s="71" t="s">
        <v>387</v>
      </c>
      <c r="J114" s="71"/>
      <c r="K114" s="71"/>
    </row>
    <row r="115" spans="1:11" ht="13.25" customHeight="1" x14ac:dyDescent="0.15">
      <c r="A115" s="15" t="s">
        <v>4160</v>
      </c>
      <c r="B115" s="18" t="s">
        <v>364</v>
      </c>
      <c r="C115" s="293">
        <v>114</v>
      </c>
      <c r="D115" s="20" t="s">
        <v>149</v>
      </c>
      <c r="E115" s="20">
        <v>220</v>
      </c>
      <c r="F115" s="18" t="s">
        <v>393</v>
      </c>
      <c r="G115" s="19" t="s">
        <v>197</v>
      </c>
      <c r="H115" s="71" t="s">
        <v>387</v>
      </c>
      <c r="I115" s="71" t="s">
        <v>387</v>
      </c>
      <c r="J115" s="71"/>
      <c r="K115" s="71" t="s">
        <v>387</v>
      </c>
    </row>
    <row r="116" spans="1:11" ht="13.25" customHeight="1" x14ac:dyDescent="0.15">
      <c r="A116" s="15" t="s">
        <v>424</v>
      </c>
      <c r="B116" s="18" t="s">
        <v>364</v>
      </c>
      <c r="C116" s="293">
        <v>115</v>
      </c>
      <c r="D116" s="20" t="s">
        <v>392</v>
      </c>
      <c r="E116" s="20">
        <v>80</v>
      </c>
      <c r="F116" s="18" t="s">
        <v>393</v>
      </c>
      <c r="G116" s="19" t="s">
        <v>173</v>
      </c>
      <c r="H116" s="71" t="s">
        <v>387</v>
      </c>
      <c r="I116" s="71" t="s">
        <v>387</v>
      </c>
      <c r="J116" s="71"/>
      <c r="K116" s="71"/>
    </row>
    <row r="117" spans="1:11" ht="13.25" customHeight="1" x14ac:dyDescent="0.15">
      <c r="A117" s="15" t="s">
        <v>1398</v>
      </c>
      <c r="B117" s="18" t="s">
        <v>364</v>
      </c>
      <c r="C117" s="293">
        <v>116</v>
      </c>
      <c r="D117" s="20" t="s">
        <v>392</v>
      </c>
      <c r="E117" s="20">
        <v>70</v>
      </c>
      <c r="F117" s="18" t="s">
        <v>393</v>
      </c>
      <c r="G117" s="19" t="s">
        <v>173</v>
      </c>
      <c r="H117" s="71" t="s">
        <v>387</v>
      </c>
      <c r="I117" s="71" t="s">
        <v>387</v>
      </c>
      <c r="J117" s="71"/>
      <c r="K117" s="71"/>
    </row>
    <row r="118" spans="1:11" ht="13.25" customHeight="1" x14ac:dyDescent="0.15">
      <c r="A118" s="15" t="s">
        <v>1844</v>
      </c>
      <c r="B118" s="18" t="s">
        <v>364</v>
      </c>
      <c r="C118" s="293">
        <v>117</v>
      </c>
      <c r="D118" s="20" t="s">
        <v>392</v>
      </c>
      <c r="E118" s="20">
        <v>60</v>
      </c>
      <c r="F118" s="18" t="s">
        <v>393</v>
      </c>
      <c r="G118" s="19" t="s">
        <v>173</v>
      </c>
      <c r="H118" s="71" t="s">
        <v>387</v>
      </c>
      <c r="I118" s="71" t="s">
        <v>387</v>
      </c>
      <c r="J118" s="71"/>
      <c r="K118" s="71"/>
    </row>
    <row r="119" spans="1:11" ht="13.25" customHeight="1" x14ac:dyDescent="0.15">
      <c r="A119" s="15" t="s">
        <v>1830</v>
      </c>
      <c r="B119" s="18" t="s">
        <v>364</v>
      </c>
      <c r="C119" s="293">
        <v>118</v>
      </c>
      <c r="D119" s="20" t="s">
        <v>392</v>
      </c>
      <c r="E119" s="20">
        <v>90</v>
      </c>
      <c r="F119" s="18" t="s">
        <v>398</v>
      </c>
      <c r="G119" s="21" t="s">
        <v>177</v>
      </c>
      <c r="H119" s="71" t="s">
        <v>387</v>
      </c>
      <c r="I119" s="71" t="s">
        <v>387</v>
      </c>
      <c r="J119" s="71"/>
      <c r="K119" s="71"/>
    </row>
    <row r="120" spans="1:11" ht="13.25" customHeight="1" x14ac:dyDescent="0.15">
      <c r="A120" s="15" t="s">
        <v>1806</v>
      </c>
      <c r="B120" s="18" t="s">
        <v>364</v>
      </c>
      <c r="C120" s="293">
        <v>119</v>
      </c>
      <c r="D120" s="20" t="s">
        <v>392</v>
      </c>
      <c r="E120" s="20">
        <v>150</v>
      </c>
      <c r="F120" s="18" t="s">
        <v>386</v>
      </c>
      <c r="G120" s="19" t="s">
        <v>181</v>
      </c>
      <c r="H120" s="71" t="s">
        <v>387</v>
      </c>
      <c r="I120" s="71" t="s">
        <v>387</v>
      </c>
      <c r="J120" s="71"/>
      <c r="K120" s="71"/>
    </row>
    <row r="121" spans="1:11" ht="13.25" customHeight="1" x14ac:dyDescent="0.15">
      <c r="A121" s="15" t="s">
        <v>1831</v>
      </c>
      <c r="B121" s="18" t="s">
        <v>364</v>
      </c>
      <c r="C121" s="293">
        <v>120</v>
      </c>
      <c r="D121" s="20" t="s">
        <v>392</v>
      </c>
      <c r="E121" s="20">
        <v>70</v>
      </c>
      <c r="F121" s="18" t="s">
        <v>393</v>
      </c>
      <c r="G121" s="19" t="s">
        <v>173</v>
      </c>
      <c r="H121" s="71" t="s">
        <v>387</v>
      </c>
      <c r="I121" s="71" t="s">
        <v>387</v>
      </c>
      <c r="J121" s="71"/>
      <c r="K121" s="71"/>
    </row>
    <row r="122" spans="1:11" ht="13.25" customHeight="1" x14ac:dyDescent="0.15">
      <c r="A122" s="15" t="s">
        <v>1808</v>
      </c>
      <c r="B122" s="18" t="s">
        <v>364</v>
      </c>
      <c r="C122" s="293">
        <v>121</v>
      </c>
      <c r="D122" s="20" t="s">
        <v>392</v>
      </c>
      <c r="E122" s="20">
        <v>120</v>
      </c>
      <c r="F122" s="18" t="s">
        <v>398</v>
      </c>
      <c r="G122" s="21" t="s">
        <v>185</v>
      </c>
      <c r="H122" s="71" t="s">
        <v>387</v>
      </c>
      <c r="I122" s="71" t="s">
        <v>387</v>
      </c>
      <c r="J122" s="71"/>
      <c r="K122" s="71"/>
    </row>
    <row r="123" spans="1:11" ht="13.25" customHeight="1" x14ac:dyDescent="0.15">
      <c r="A123" s="15" t="s">
        <v>4161</v>
      </c>
      <c r="B123" s="18" t="s">
        <v>364</v>
      </c>
      <c r="C123" s="293">
        <v>122</v>
      </c>
      <c r="D123" s="20" t="s">
        <v>392</v>
      </c>
      <c r="E123" s="20">
        <v>220</v>
      </c>
      <c r="F123" s="18" t="s">
        <v>393</v>
      </c>
      <c r="G123" s="19" t="s">
        <v>197</v>
      </c>
      <c r="H123" s="71" t="s">
        <v>387</v>
      </c>
      <c r="I123" s="71" t="s">
        <v>387</v>
      </c>
      <c r="J123" s="71"/>
      <c r="K123" s="71" t="s">
        <v>387</v>
      </c>
    </row>
    <row r="124" spans="1:11" ht="13.25" customHeight="1" x14ac:dyDescent="0.15">
      <c r="A124" s="15" t="s">
        <v>4162</v>
      </c>
      <c r="B124" s="18" t="s">
        <v>364</v>
      </c>
      <c r="C124" s="293">
        <v>123</v>
      </c>
      <c r="D124" s="20" t="s">
        <v>392</v>
      </c>
      <c r="E124" s="20">
        <v>280</v>
      </c>
      <c r="F124" s="18" t="s">
        <v>4143</v>
      </c>
      <c r="G124" s="19" t="s">
        <v>197</v>
      </c>
      <c r="H124" s="71" t="s">
        <v>387</v>
      </c>
      <c r="I124" s="71" t="s">
        <v>387</v>
      </c>
      <c r="J124" s="71"/>
      <c r="K124" s="71" t="s">
        <v>387</v>
      </c>
    </row>
    <row r="125" spans="1:11" ht="13.25" customHeight="1" x14ac:dyDescent="0.15">
      <c r="A125" s="15" t="s">
        <v>2304</v>
      </c>
      <c r="B125" s="18" t="s">
        <v>364</v>
      </c>
      <c r="C125" s="293">
        <v>124</v>
      </c>
      <c r="D125" s="20" t="s">
        <v>392</v>
      </c>
      <c r="E125" s="20">
        <v>60</v>
      </c>
      <c r="F125" s="18" t="s">
        <v>393</v>
      </c>
      <c r="G125" s="19" t="s">
        <v>173</v>
      </c>
      <c r="H125" s="71" t="s">
        <v>387</v>
      </c>
      <c r="I125" s="71" t="s">
        <v>387</v>
      </c>
      <c r="J125" s="71"/>
      <c r="K125" s="71"/>
    </row>
    <row r="126" spans="1:11" ht="13.25" customHeight="1" x14ac:dyDescent="0.15">
      <c r="A126" s="15" t="s">
        <v>2305</v>
      </c>
      <c r="B126" s="18" t="s">
        <v>364</v>
      </c>
      <c r="C126" s="293">
        <v>125</v>
      </c>
      <c r="D126" s="20" t="s">
        <v>392</v>
      </c>
      <c r="E126" s="20">
        <v>90</v>
      </c>
      <c r="F126" s="18" t="s">
        <v>398</v>
      </c>
      <c r="G126" s="19" t="s">
        <v>177</v>
      </c>
      <c r="H126" s="71" t="s">
        <v>387</v>
      </c>
      <c r="I126" s="71" t="s">
        <v>387</v>
      </c>
      <c r="J126" s="71"/>
      <c r="K126" s="71"/>
    </row>
    <row r="127" spans="1:11" ht="13.25" customHeight="1" x14ac:dyDescent="0.15">
      <c r="A127" s="15" t="s">
        <v>2333</v>
      </c>
      <c r="B127" s="18" t="s">
        <v>364</v>
      </c>
      <c r="C127" s="293">
        <v>126</v>
      </c>
      <c r="D127" s="20" t="s">
        <v>392</v>
      </c>
      <c r="E127" s="20">
        <v>120</v>
      </c>
      <c r="F127" s="18" t="s">
        <v>393</v>
      </c>
      <c r="G127" s="21" t="s">
        <v>181</v>
      </c>
      <c r="H127" s="71" t="s">
        <v>387</v>
      </c>
      <c r="I127" s="71" t="s">
        <v>387</v>
      </c>
      <c r="J127" s="71"/>
      <c r="K127" s="71"/>
    </row>
    <row r="128" spans="1:11" ht="13.25" customHeight="1" x14ac:dyDescent="0.15">
      <c r="A128" s="15" t="s">
        <v>2619</v>
      </c>
      <c r="B128" s="18" t="s">
        <v>364</v>
      </c>
      <c r="C128" s="293">
        <v>127</v>
      </c>
      <c r="D128" s="20" t="s">
        <v>392</v>
      </c>
      <c r="E128" s="20">
        <v>70</v>
      </c>
      <c r="F128" s="18" t="s">
        <v>393</v>
      </c>
      <c r="G128" s="19" t="s">
        <v>173</v>
      </c>
      <c r="H128" s="71" t="s">
        <v>387</v>
      </c>
      <c r="I128" s="71" t="s">
        <v>387</v>
      </c>
      <c r="J128" s="71"/>
      <c r="K128" s="71"/>
    </row>
    <row r="129" spans="1:11" ht="13.25" customHeight="1" x14ac:dyDescent="0.15">
      <c r="A129" s="15" t="s">
        <v>4163</v>
      </c>
      <c r="B129" s="18" t="s">
        <v>364</v>
      </c>
      <c r="C129" s="293">
        <v>128</v>
      </c>
      <c r="D129" s="20" t="s">
        <v>392</v>
      </c>
      <c r="E129" s="20">
        <v>210</v>
      </c>
      <c r="F129" s="18" t="s">
        <v>393</v>
      </c>
      <c r="G129" s="19" t="s">
        <v>197</v>
      </c>
      <c r="H129" s="71" t="s">
        <v>387</v>
      </c>
      <c r="I129" s="71" t="s">
        <v>387</v>
      </c>
      <c r="J129" s="71"/>
      <c r="K129" s="71" t="s">
        <v>387</v>
      </c>
    </row>
    <row r="130" spans="1:11" ht="13.25" customHeight="1" x14ac:dyDescent="0.15">
      <c r="A130" s="15" t="s">
        <v>4164</v>
      </c>
      <c r="B130" s="18" t="s">
        <v>364</v>
      </c>
      <c r="C130" s="293">
        <v>129</v>
      </c>
      <c r="D130" s="20" t="s">
        <v>469</v>
      </c>
      <c r="E130" s="20"/>
      <c r="F130" s="18" t="s">
        <v>1069</v>
      </c>
      <c r="G130" s="19" t="s">
        <v>177</v>
      </c>
      <c r="H130" s="71" t="s">
        <v>387</v>
      </c>
      <c r="I130" s="71" t="s">
        <v>387</v>
      </c>
      <c r="J130" s="71"/>
      <c r="K130" s="71"/>
    </row>
    <row r="131" spans="1:11" ht="13.25" customHeight="1" x14ac:dyDescent="0.15">
      <c r="A131" s="15" t="s">
        <v>4165</v>
      </c>
      <c r="B131" s="18" t="s">
        <v>364</v>
      </c>
      <c r="C131" s="293">
        <v>130</v>
      </c>
      <c r="D131" s="20" t="s">
        <v>469</v>
      </c>
      <c r="E131" s="20"/>
      <c r="F131" s="18" t="s">
        <v>1069</v>
      </c>
      <c r="G131" s="19" t="s">
        <v>177</v>
      </c>
      <c r="H131" s="71" t="s">
        <v>387</v>
      </c>
      <c r="I131" s="71" t="s">
        <v>387</v>
      </c>
      <c r="J131" s="71"/>
      <c r="K131" s="71"/>
    </row>
    <row r="132" spans="1:11" ht="13.25" customHeight="1" x14ac:dyDescent="0.15">
      <c r="A132" s="15" t="s">
        <v>4166</v>
      </c>
      <c r="B132" s="18" t="s">
        <v>364</v>
      </c>
      <c r="C132" s="293">
        <v>131</v>
      </c>
      <c r="D132" s="20" t="s">
        <v>469</v>
      </c>
      <c r="E132" s="20"/>
      <c r="F132" s="18" t="s">
        <v>1542</v>
      </c>
      <c r="G132" s="19" t="s">
        <v>177</v>
      </c>
      <c r="H132" s="71" t="s">
        <v>387</v>
      </c>
      <c r="I132" s="71" t="s">
        <v>387</v>
      </c>
      <c r="J132" s="71"/>
      <c r="K132" s="71"/>
    </row>
    <row r="133" spans="1:11" ht="13.25" customHeight="1" x14ac:dyDescent="0.15">
      <c r="A133" s="15" t="s">
        <v>3809</v>
      </c>
      <c r="B133" s="18" t="s">
        <v>364</v>
      </c>
      <c r="C133" s="293">
        <v>132</v>
      </c>
      <c r="D133" s="20" t="s">
        <v>469</v>
      </c>
      <c r="E133" s="20"/>
      <c r="F133" s="18" t="s">
        <v>1069</v>
      </c>
      <c r="G133" s="19" t="s">
        <v>185</v>
      </c>
      <c r="H133" s="71" t="s">
        <v>387</v>
      </c>
      <c r="I133" s="71" t="s">
        <v>387</v>
      </c>
      <c r="J133" s="71"/>
      <c r="K133" s="71"/>
    </row>
    <row r="134" spans="1:11" ht="13.25" customHeight="1" x14ac:dyDescent="0.15">
      <c r="A134" s="15" t="s">
        <v>4167</v>
      </c>
      <c r="B134" s="18" t="s">
        <v>364</v>
      </c>
      <c r="C134" s="293">
        <v>133</v>
      </c>
      <c r="D134" s="20" t="s">
        <v>469</v>
      </c>
      <c r="E134" s="20"/>
      <c r="F134" s="18" t="s">
        <v>1069</v>
      </c>
      <c r="G134" s="19" t="s">
        <v>177</v>
      </c>
      <c r="H134" s="71" t="s">
        <v>387</v>
      </c>
      <c r="I134" s="71" t="s">
        <v>387</v>
      </c>
      <c r="J134" s="71"/>
      <c r="K134" s="71"/>
    </row>
    <row r="135" spans="1:11" ht="13.25" customHeight="1" x14ac:dyDescent="0.15">
      <c r="A135" s="15" t="s">
        <v>4168</v>
      </c>
      <c r="B135" s="18" t="s">
        <v>364</v>
      </c>
      <c r="C135" s="293">
        <v>134</v>
      </c>
      <c r="D135" s="20" t="s">
        <v>469</v>
      </c>
      <c r="E135" s="20"/>
      <c r="F135" s="18" t="s">
        <v>1069</v>
      </c>
      <c r="G135" s="19" t="s">
        <v>177</v>
      </c>
      <c r="H135" s="71" t="s">
        <v>387</v>
      </c>
      <c r="I135" s="71" t="s">
        <v>387</v>
      </c>
      <c r="J135" s="71"/>
      <c r="K135" s="71"/>
    </row>
    <row r="136" spans="1:11" ht="13.25" customHeight="1" x14ac:dyDescent="0.15">
      <c r="A136" s="15" t="s">
        <v>4169</v>
      </c>
      <c r="B136" s="18" t="s">
        <v>364</v>
      </c>
      <c r="C136" s="293">
        <v>135</v>
      </c>
      <c r="D136" s="20" t="s">
        <v>469</v>
      </c>
      <c r="E136" s="20"/>
      <c r="F136" s="18" t="s">
        <v>1542</v>
      </c>
      <c r="G136" s="19" t="s">
        <v>177</v>
      </c>
      <c r="H136" s="71" t="s">
        <v>387</v>
      </c>
      <c r="I136" s="71" t="s">
        <v>387</v>
      </c>
      <c r="J136" s="71"/>
      <c r="K136" s="71"/>
    </row>
    <row r="137" spans="1:11" ht="13.25" customHeight="1" x14ac:dyDescent="0.15">
      <c r="A137" s="15" t="s">
        <v>4170</v>
      </c>
      <c r="B137" s="18" t="s">
        <v>364</v>
      </c>
      <c r="C137" s="293">
        <v>136</v>
      </c>
      <c r="D137" s="20" t="s">
        <v>469</v>
      </c>
      <c r="E137" s="20"/>
      <c r="F137" s="18" t="s">
        <v>1542</v>
      </c>
      <c r="G137" s="19" t="s">
        <v>177</v>
      </c>
      <c r="H137" s="71" t="s">
        <v>387</v>
      </c>
      <c r="I137" s="71" t="s">
        <v>387</v>
      </c>
      <c r="J137" s="71"/>
      <c r="K137" s="71"/>
    </row>
    <row r="138" spans="1:11" ht="13.25" customHeight="1" x14ac:dyDescent="0.15">
      <c r="A138" s="15" t="s">
        <v>4171</v>
      </c>
      <c r="B138" s="18" t="s">
        <v>364</v>
      </c>
      <c r="C138" s="293">
        <v>137</v>
      </c>
      <c r="D138" s="20" t="s">
        <v>469</v>
      </c>
      <c r="E138" s="20"/>
      <c r="F138" s="18" t="s">
        <v>721</v>
      </c>
      <c r="G138" s="19" t="s">
        <v>177</v>
      </c>
      <c r="H138" s="71" t="s">
        <v>387</v>
      </c>
      <c r="I138" s="71" t="s">
        <v>387</v>
      </c>
      <c r="J138" s="71"/>
      <c r="K138" s="71"/>
    </row>
    <row r="139" spans="1:11" ht="13.25" customHeight="1" x14ac:dyDescent="0.15">
      <c r="A139" s="15" t="s">
        <v>4172</v>
      </c>
      <c r="B139" s="18" t="s">
        <v>364</v>
      </c>
      <c r="C139" s="293">
        <v>138</v>
      </c>
      <c r="D139" s="20" t="s">
        <v>469</v>
      </c>
      <c r="E139" s="20"/>
      <c r="F139" s="18" t="s">
        <v>1069</v>
      </c>
      <c r="G139" s="19" t="s">
        <v>177</v>
      </c>
      <c r="H139" s="71" t="s">
        <v>387</v>
      </c>
      <c r="I139" s="71" t="s">
        <v>387</v>
      </c>
      <c r="J139" s="71"/>
      <c r="K139" s="71"/>
    </row>
    <row r="140" spans="1:11" ht="13.25" customHeight="1" x14ac:dyDescent="0.15">
      <c r="A140" s="15" t="s">
        <v>2680</v>
      </c>
      <c r="B140" s="18" t="s">
        <v>364</v>
      </c>
      <c r="C140" s="293">
        <v>139</v>
      </c>
      <c r="D140" s="20" t="s">
        <v>469</v>
      </c>
      <c r="E140" s="20"/>
      <c r="F140" s="18" t="s">
        <v>1542</v>
      </c>
      <c r="G140" s="19" t="s">
        <v>177</v>
      </c>
      <c r="H140" s="71" t="s">
        <v>387</v>
      </c>
      <c r="I140" s="71" t="s">
        <v>387</v>
      </c>
      <c r="J140" s="71"/>
      <c r="K140" s="71"/>
    </row>
    <row r="141" spans="1:11" ht="13.25" customHeight="1" x14ac:dyDescent="0.15">
      <c r="A141" s="15" t="s">
        <v>4407</v>
      </c>
      <c r="B141" s="18" t="s">
        <v>364</v>
      </c>
      <c r="C141" s="293">
        <v>140</v>
      </c>
      <c r="D141" s="20" t="s">
        <v>469</v>
      </c>
      <c r="E141" s="20"/>
      <c r="F141" s="18" t="s">
        <v>1069</v>
      </c>
      <c r="G141" s="19" t="s">
        <v>177</v>
      </c>
      <c r="H141" s="71" t="s">
        <v>387</v>
      </c>
      <c r="I141" s="71" t="s">
        <v>387</v>
      </c>
      <c r="J141" s="71"/>
      <c r="K141" s="71"/>
    </row>
    <row r="142" spans="1:11" ht="13.25" customHeight="1" x14ac:dyDescent="0.15">
      <c r="A142" s="15" t="s">
        <v>4173</v>
      </c>
      <c r="B142" s="18" t="s">
        <v>364</v>
      </c>
      <c r="C142" s="293">
        <v>141</v>
      </c>
      <c r="D142" s="20" t="s">
        <v>469</v>
      </c>
      <c r="E142" s="20"/>
      <c r="F142" s="18" t="s">
        <v>1069</v>
      </c>
      <c r="G142" s="19" t="s">
        <v>177</v>
      </c>
      <c r="H142" s="71" t="s">
        <v>387</v>
      </c>
      <c r="I142" s="71" t="s">
        <v>387</v>
      </c>
      <c r="J142" s="71"/>
      <c r="K142" s="71"/>
    </row>
    <row r="143" spans="1:11" ht="13.25" customHeight="1" x14ac:dyDescent="0.15">
      <c r="A143" s="15" t="s">
        <v>4174</v>
      </c>
      <c r="B143" s="18" t="s">
        <v>364</v>
      </c>
      <c r="C143" s="293">
        <v>142</v>
      </c>
      <c r="D143" s="20" t="s">
        <v>469</v>
      </c>
      <c r="E143" s="20"/>
      <c r="F143" s="18" t="s">
        <v>1542</v>
      </c>
      <c r="G143" s="19" t="s">
        <v>177</v>
      </c>
      <c r="H143" s="71" t="s">
        <v>387</v>
      </c>
      <c r="I143" s="71" t="s">
        <v>387</v>
      </c>
      <c r="J143" s="71"/>
      <c r="K143" s="71"/>
    </row>
    <row r="144" spans="1:11" ht="13.25" customHeight="1" x14ac:dyDescent="0.15">
      <c r="A144" s="15" t="s">
        <v>4175</v>
      </c>
      <c r="B144" s="18" t="s">
        <v>364</v>
      </c>
      <c r="C144" s="293">
        <v>143</v>
      </c>
      <c r="D144" s="20" t="s">
        <v>469</v>
      </c>
      <c r="E144" s="20"/>
      <c r="F144" s="18" t="s">
        <v>1069</v>
      </c>
      <c r="G144" s="19" t="s">
        <v>177</v>
      </c>
      <c r="H144" s="71" t="s">
        <v>387</v>
      </c>
      <c r="I144" s="71" t="s">
        <v>387</v>
      </c>
      <c r="J144" s="71"/>
      <c r="K144" s="71"/>
    </row>
    <row r="145" spans="1:11" ht="13.25" customHeight="1" x14ac:dyDescent="0.15">
      <c r="A145" s="15" t="s">
        <v>4176</v>
      </c>
      <c r="B145" s="18" t="s">
        <v>364</v>
      </c>
      <c r="C145" s="293">
        <v>144</v>
      </c>
      <c r="D145" s="20" t="s">
        <v>469</v>
      </c>
      <c r="E145" s="20"/>
      <c r="F145" s="18" t="s">
        <v>721</v>
      </c>
      <c r="G145" s="19" t="s">
        <v>177</v>
      </c>
      <c r="H145" s="71" t="s">
        <v>387</v>
      </c>
      <c r="I145" s="71" t="s">
        <v>387</v>
      </c>
      <c r="J145" s="71"/>
      <c r="K145" s="71"/>
    </row>
    <row r="146" spans="1:11" ht="13.25" customHeight="1" x14ac:dyDescent="0.15">
      <c r="A146" s="15" t="s">
        <v>4177</v>
      </c>
      <c r="B146" s="18" t="s">
        <v>364</v>
      </c>
      <c r="C146" s="293">
        <v>145</v>
      </c>
      <c r="D146" s="20" t="s">
        <v>469</v>
      </c>
      <c r="E146" s="20"/>
      <c r="F146" s="18" t="s">
        <v>1069</v>
      </c>
      <c r="G146" s="19" t="s">
        <v>177</v>
      </c>
      <c r="H146" s="71" t="s">
        <v>387</v>
      </c>
      <c r="I146" s="71" t="s">
        <v>387</v>
      </c>
      <c r="J146" s="71"/>
      <c r="K146" s="71"/>
    </row>
    <row r="147" spans="1:11" ht="13.25" customHeight="1" x14ac:dyDescent="0.15">
      <c r="A147" s="15" t="s">
        <v>4178</v>
      </c>
      <c r="B147" s="18" t="s">
        <v>364</v>
      </c>
      <c r="C147" s="293">
        <v>146</v>
      </c>
      <c r="D147" s="20" t="s">
        <v>469</v>
      </c>
      <c r="E147" s="20"/>
      <c r="F147" s="18" t="s">
        <v>1542</v>
      </c>
      <c r="G147" s="19" t="s">
        <v>177</v>
      </c>
      <c r="H147" s="71" t="s">
        <v>387</v>
      </c>
      <c r="I147" s="71" t="s">
        <v>387</v>
      </c>
      <c r="J147" s="71"/>
      <c r="K147" s="71"/>
    </row>
    <row r="148" spans="1:11" ht="13.25" customHeight="1" x14ac:dyDescent="0.15">
      <c r="A148" s="15" t="s">
        <v>3587</v>
      </c>
      <c r="B148" s="18" t="s">
        <v>364</v>
      </c>
      <c r="C148" s="293">
        <v>147</v>
      </c>
      <c r="D148" s="20" t="s">
        <v>469</v>
      </c>
      <c r="E148" s="20"/>
      <c r="F148" s="18" t="s">
        <v>1069</v>
      </c>
      <c r="G148" s="19" t="s">
        <v>185</v>
      </c>
      <c r="H148" s="71" t="s">
        <v>387</v>
      </c>
      <c r="I148" s="71" t="s">
        <v>387</v>
      </c>
      <c r="J148" s="71"/>
      <c r="K148" s="71"/>
    </row>
    <row r="149" spans="1:11" ht="13.25" customHeight="1" x14ac:dyDescent="0.15">
      <c r="A149" s="15" t="s">
        <v>4179</v>
      </c>
      <c r="B149" s="18" t="s">
        <v>364</v>
      </c>
      <c r="C149" s="293">
        <v>148</v>
      </c>
      <c r="D149" s="20" t="s">
        <v>469</v>
      </c>
      <c r="E149" s="20"/>
      <c r="F149" s="18" t="s">
        <v>1069</v>
      </c>
      <c r="G149" s="19" t="s">
        <v>177</v>
      </c>
      <c r="H149" s="71" t="s">
        <v>387</v>
      </c>
      <c r="I149" s="71" t="s">
        <v>387</v>
      </c>
      <c r="J149" s="71"/>
      <c r="K149" s="71"/>
    </row>
    <row r="150" spans="1:11" ht="13.25" customHeight="1" x14ac:dyDescent="0.15">
      <c r="A150" s="15" t="s">
        <v>4180</v>
      </c>
      <c r="B150" s="18" t="s">
        <v>364</v>
      </c>
      <c r="C150" s="293">
        <v>149</v>
      </c>
      <c r="D150" s="20" t="s">
        <v>469</v>
      </c>
      <c r="E150" s="20"/>
      <c r="F150" s="18" t="s">
        <v>1069</v>
      </c>
      <c r="G150" s="19" t="s">
        <v>177</v>
      </c>
      <c r="H150" s="71" t="s">
        <v>387</v>
      </c>
      <c r="I150" s="71" t="s">
        <v>387</v>
      </c>
      <c r="J150" s="71"/>
      <c r="K150" s="71"/>
    </row>
    <row r="151" spans="1:11" ht="13.25" customHeight="1" x14ac:dyDescent="0.15">
      <c r="A151" s="15" t="s">
        <v>2427</v>
      </c>
      <c r="B151" s="18" t="s">
        <v>364</v>
      </c>
      <c r="C151" s="293">
        <v>150</v>
      </c>
      <c r="D151" s="20" t="s">
        <v>469</v>
      </c>
      <c r="E151" s="20"/>
      <c r="F151" s="18" t="s">
        <v>1542</v>
      </c>
      <c r="G151" s="19" t="s">
        <v>177</v>
      </c>
      <c r="H151" s="71" t="s">
        <v>387</v>
      </c>
      <c r="I151" s="71" t="s">
        <v>387</v>
      </c>
      <c r="J151" s="71"/>
      <c r="K151" s="71"/>
    </row>
    <row r="152" spans="1:11" ht="13.25" customHeight="1" x14ac:dyDescent="0.15">
      <c r="A152" s="15" t="s">
        <v>4181</v>
      </c>
      <c r="B152" s="18" t="s">
        <v>364</v>
      </c>
      <c r="C152" s="293">
        <v>151</v>
      </c>
      <c r="D152" s="20" t="s">
        <v>496</v>
      </c>
      <c r="E152" s="20"/>
      <c r="F152" s="18" t="s">
        <v>497</v>
      </c>
      <c r="G152" s="19" t="s">
        <v>177</v>
      </c>
      <c r="H152" s="71" t="s">
        <v>387</v>
      </c>
      <c r="I152" s="71" t="s">
        <v>387</v>
      </c>
      <c r="J152" s="71"/>
      <c r="K152" s="71"/>
    </row>
    <row r="153" spans="1:11" ht="13.25" customHeight="1" x14ac:dyDescent="0.15">
      <c r="A153" s="15" t="s">
        <v>4141</v>
      </c>
      <c r="B153" s="18" t="s">
        <v>364</v>
      </c>
      <c r="C153" s="293">
        <v>152</v>
      </c>
      <c r="D153" s="20" t="s">
        <v>407</v>
      </c>
      <c r="E153" s="20">
        <v>190</v>
      </c>
      <c r="F153" s="18" t="s">
        <v>393</v>
      </c>
      <c r="G153" s="19" t="s">
        <v>257</v>
      </c>
      <c r="H153" s="71" t="s">
        <v>387</v>
      </c>
      <c r="I153" s="71" t="s">
        <v>387</v>
      </c>
      <c r="J153" s="71"/>
      <c r="K153" s="71" t="s">
        <v>387</v>
      </c>
    </row>
    <row r="154" spans="1:11" ht="13.25" customHeight="1" x14ac:dyDescent="0.15">
      <c r="A154" s="15" t="s">
        <v>3670</v>
      </c>
      <c r="B154" s="18" t="s">
        <v>364</v>
      </c>
      <c r="C154" s="293">
        <v>153</v>
      </c>
      <c r="D154" s="20" t="s">
        <v>395</v>
      </c>
      <c r="E154" s="20">
        <v>220</v>
      </c>
      <c r="F154" s="18" t="s">
        <v>393</v>
      </c>
      <c r="G154" s="19" t="s">
        <v>257</v>
      </c>
      <c r="H154" s="71" t="s">
        <v>387</v>
      </c>
      <c r="I154" s="71" t="s">
        <v>387</v>
      </c>
      <c r="J154" s="71"/>
      <c r="K154" s="71" t="s">
        <v>387</v>
      </c>
    </row>
    <row r="155" spans="1:11" ht="13.25" customHeight="1" x14ac:dyDescent="0.15">
      <c r="A155" s="15" t="s">
        <v>3670</v>
      </c>
      <c r="B155" s="18" t="s">
        <v>364</v>
      </c>
      <c r="C155" s="293">
        <v>154</v>
      </c>
      <c r="D155" s="20" t="s">
        <v>395</v>
      </c>
      <c r="E155" s="20">
        <v>220</v>
      </c>
      <c r="F155" s="18" t="s">
        <v>393</v>
      </c>
      <c r="G155" s="19" t="s">
        <v>257</v>
      </c>
      <c r="H155" s="71" t="s">
        <v>387</v>
      </c>
      <c r="I155" s="71" t="s">
        <v>387</v>
      </c>
      <c r="J155" s="71"/>
      <c r="K155" s="71" t="s">
        <v>387</v>
      </c>
    </row>
    <row r="156" spans="1:11" ht="13.25" customHeight="1" x14ac:dyDescent="0.15">
      <c r="A156" s="15" t="s">
        <v>4149</v>
      </c>
      <c r="B156" s="18" t="s">
        <v>364</v>
      </c>
      <c r="C156" s="293">
        <v>155</v>
      </c>
      <c r="D156" s="20" t="s">
        <v>389</v>
      </c>
      <c r="E156" s="20">
        <v>170</v>
      </c>
      <c r="F156" s="18" t="s">
        <v>393</v>
      </c>
      <c r="G156" s="19" t="s">
        <v>257</v>
      </c>
      <c r="H156" s="71" t="s">
        <v>387</v>
      </c>
      <c r="I156" s="71" t="s">
        <v>387</v>
      </c>
      <c r="J156" s="71"/>
      <c r="K156" s="71" t="s">
        <v>387</v>
      </c>
    </row>
    <row r="157" spans="1:11" ht="13.25" customHeight="1" x14ac:dyDescent="0.15">
      <c r="A157" s="15" t="s">
        <v>4149</v>
      </c>
      <c r="B157" s="18" t="s">
        <v>364</v>
      </c>
      <c r="C157" s="293">
        <v>156</v>
      </c>
      <c r="D157" s="20" t="s">
        <v>389</v>
      </c>
      <c r="E157" s="20">
        <v>170</v>
      </c>
      <c r="F157" s="18" t="s">
        <v>393</v>
      </c>
      <c r="G157" s="19" t="s">
        <v>257</v>
      </c>
      <c r="H157" s="71" t="s">
        <v>387</v>
      </c>
      <c r="I157" s="71" t="s">
        <v>387</v>
      </c>
      <c r="J157" s="71"/>
      <c r="K157" s="71" t="s">
        <v>387</v>
      </c>
    </row>
    <row r="158" spans="1:11" ht="13.25" customHeight="1" x14ac:dyDescent="0.15">
      <c r="A158" s="15" t="s">
        <v>3769</v>
      </c>
      <c r="B158" s="18" t="s">
        <v>364</v>
      </c>
      <c r="C158" s="293">
        <v>157</v>
      </c>
      <c r="D158" s="20" t="s">
        <v>404</v>
      </c>
      <c r="E158" s="20">
        <v>190</v>
      </c>
      <c r="F158" s="18" t="s">
        <v>393</v>
      </c>
      <c r="G158" s="19" t="s">
        <v>257</v>
      </c>
      <c r="H158" s="71" t="s">
        <v>387</v>
      </c>
      <c r="I158" s="71" t="s">
        <v>387</v>
      </c>
      <c r="J158" s="71"/>
      <c r="K158" s="71" t="s">
        <v>387</v>
      </c>
    </row>
    <row r="159" spans="1:11" ht="13.25" customHeight="1" x14ac:dyDescent="0.15">
      <c r="A159" s="15" t="s">
        <v>4150</v>
      </c>
      <c r="B159" s="18" t="s">
        <v>364</v>
      </c>
      <c r="C159" s="293">
        <v>158</v>
      </c>
      <c r="D159" s="20" t="s">
        <v>404</v>
      </c>
      <c r="E159" s="20">
        <v>200</v>
      </c>
      <c r="F159" s="18" t="s">
        <v>393</v>
      </c>
      <c r="G159" s="19" t="s">
        <v>257</v>
      </c>
      <c r="H159" s="71" t="s">
        <v>387</v>
      </c>
      <c r="I159" s="71" t="s">
        <v>387</v>
      </c>
      <c r="J159" s="71"/>
      <c r="K159" s="71" t="s">
        <v>387</v>
      </c>
    </row>
    <row r="160" spans="1:11" ht="13.25" customHeight="1" x14ac:dyDescent="0.15">
      <c r="A160" s="15" t="s">
        <v>4152</v>
      </c>
      <c r="B160" s="18" t="s">
        <v>364</v>
      </c>
      <c r="C160" s="293">
        <v>159</v>
      </c>
      <c r="D160" s="20" t="s">
        <v>385</v>
      </c>
      <c r="E160" s="20">
        <v>210</v>
      </c>
      <c r="F160" s="18" t="s">
        <v>393</v>
      </c>
      <c r="G160" s="19" t="s">
        <v>257</v>
      </c>
      <c r="H160" s="71" t="s">
        <v>387</v>
      </c>
      <c r="I160" s="71" t="s">
        <v>387</v>
      </c>
      <c r="J160" s="71"/>
      <c r="K160" s="71" t="s">
        <v>387</v>
      </c>
    </row>
    <row r="161" spans="1:11" ht="13.25" customHeight="1" x14ac:dyDescent="0.15">
      <c r="A161" s="15" t="s">
        <v>4153</v>
      </c>
      <c r="B161" s="18" t="s">
        <v>364</v>
      </c>
      <c r="C161" s="293">
        <v>160</v>
      </c>
      <c r="D161" s="20" t="s">
        <v>385</v>
      </c>
      <c r="E161" s="20">
        <v>190</v>
      </c>
      <c r="F161" s="18" t="s">
        <v>393</v>
      </c>
      <c r="G161" s="19" t="s">
        <v>257</v>
      </c>
      <c r="H161" s="71" t="s">
        <v>387</v>
      </c>
      <c r="I161" s="71" t="s">
        <v>387</v>
      </c>
      <c r="J161" s="71"/>
      <c r="K161" s="71" t="s">
        <v>387</v>
      </c>
    </row>
    <row r="162" spans="1:11" ht="13.25" customHeight="1" x14ac:dyDescent="0.15">
      <c r="A162" s="15" t="s">
        <v>4156</v>
      </c>
      <c r="B162" s="18" t="s">
        <v>364</v>
      </c>
      <c r="C162" s="293">
        <v>161</v>
      </c>
      <c r="D162" s="20" t="s">
        <v>858</v>
      </c>
      <c r="E162" s="20">
        <v>200</v>
      </c>
      <c r="F162" s="18" t="s">
        <v>393</v>
      </c>
      <c r="G162" s="19" t="s">
        <v>257</v>
      </c>
      <c r="H162" s="71" t="s">
        <v>387</v>
      </c>
      <c r="I162" s="71" t="s">
        <v>387</v>
      </c>
      <c r="J162" s="71"/>
      <c r="K162" s="71" t="s">
        <v>387</v>
      </c>
    </row>
    <row r="163" spans="1:11" ht="13.25" customHeight="1" x14ac:dyDescent="0.15">
      <c r="A163" s="15" t="s">
        <v>4156</v>
      </c>
      <c r="B163" s="18" t="s">
        <v>364</v>
      </c>
      <c r="C163" s="293">
        <v>162</v>
      </c>
      <c r="D163" s="20" t="s">
        <v>858</v>
      </c>
      <c r="E163" s="20">
        <v>200</v>
      </c>
      <c r="F163" s="18" t="s">
        <v>393</v>
      </c>
      <c r="G163" s="19" t="s">
        <v>257</v>
      </c>
      <c r="H163" s="71" t="s">
        <v>387</v>
      </c>
      <c r="I163" s="71" t="s">
        <v>387</v>
      </c>
      <c r="J163" s="71"/>
      <c r="K163" s="71" t="s">
        <v>387</v>
      </c>
    </row>
    <row r="164" spans="1:11" ht="13.25" customHeight="1" x14ac:dyDescent="0.15">
      <c r="A164" s="15" t="s">
        <v>3569</v>
      </c>
      <c r="B164" s="18" t="s">
        <v>364</v>
      </c>
      <c r="C164" s="293">
        <v>163</v>
      </c>
      <c r="D164" s="20" t="s">
        <v>847</v>
      </c>
      <c r="E164" s="20">
        <v>220</v>
      </c>
      <c r="F164" s="18" t="s">
        <v>393</v>
      </c>
      <c r="G164" s="19" t="s">
        <v>257</v>
      </c>
      <c r="H164" s="71" t="s">
        <v>387</v>
      </c>
      <c r="I164" s="71" t="s">
        <v>387</v>
      </c>
      <c r="J164" s="71"/>
      <c r="K164" s="71" t="s">
        <v>387</v>
      </c>
    </row>
    <row r="165" spans="1:11" ht="13.25" customHeight="1" x14ac:dyDescent="0.15">
      <c r="A165" s="15" t="s">
        <v>4159</v>
      </c>
      <c r="B165" s="18" t="s">
        <v>364</v>
      </c>
      <c r="C165" s="293">
        <v>164</v>
      </c>
      <c r="D165" s="20" t="s">
        <v>149</v>
      </c>
      <c r="E165" s="20">
        <v>220</v>
      </c>
      <c r="F165" s="18" t="s">
        <v>393</v>
      </c>
      <c r="G165" s="19" t="s">
        <v>257</v>
      </c>
      <c r="H165" s="71" t="s">
        <v>387</v>
      </c>
      <c r="I165" s="71" t="s">
        <v>387</v>
      </c>
      <c r="J165" s="71"/>
      <c r="K165" s="71" t="s">
        <v>387</v>
      </c>
    </row>
    <row r="166" spans="1:11" ht="13.25" customHeight="1" x14ac:dyDescent="0.15">
      <c r="A166" s="15" t="s">
        <v>4161</v>
      </c>
      <c r="B166" s="18" t="s">
        <v>364</v>
      </c>
      <c r="C166" s="293">
        <v>165</v>
      </c>
      <c r="D166" s="20" t="s">
        <v>392</v>
      </c>
      <c r="E166" s="20">
        <v>220</v>
      </c>
      <c r="F166" s="18" t="s">
        <v>393</v>
      </c>
      <c r="G166" s="19" t="s">
        <v>257</v>
      </c>
      <c r="H166" s="71" t="s">
        <v>387</v>
      </c>
      <c r="I166" s="71" t="s">
        <v>387</v>
      </c>
      <c r="J166" s="71"/>
      <c r="K166" s="71" t="s">
        <v>387</v>
      </c>
    </row>
    <row r="167" spans="1:11" ht="13.25" customHeight="1" x14ac:dyDescent="0.15">
      <c r="A167" s="15" t="s">
        <v>4161</v>
      </c>
      <c r="B167" s="18" t="s">
        <v>364</v>
      </c>
      <c r="C167" s="293">
        <v>166</v>
      </c>
      <c r="D167" s="20" t="s">
        <v>392</v>
      </c>
      <c r="E167" s="20">
        <v>220</v>
      </c>
      <c r="F167" s="18" t="s">
        <v>393</v>
      </c>
      <c r="G167" s="19" t="s">
        <v>257</v>
      </c>
      <c r="H167" s="71" t="s">
        <v>387</v>
      </c>
      <c r="I167" s="71" t="s">
        <v>387</v>
      </c>
      <c r="J167" s="71"/>
      <c r="K167" s="71" t="s">
        <v>387</v>
      </c>
    </row>
    <row r="168" spans="1:11" ht="13.25" customHeight="1" x14ac:dyDescent="0.15">
      <c r="A168" s="15" t="s">
        <v>4165</v>
      </c>
      <c r="B168" s="18" t="s">
        <v>364</v>
      </c>
      <c r="C168" s="293">
        <v>167</v>
      </c>
      <c r="D168" s="20" t="s">
        <v>469</v>
      </c>
      <c r="E168" s="20"/>
      <c r="F168" s="18" t="s">
        <v>1069</v>
      </c>
      <c r="G168" s="19" t="s">
        <v>257</v>
      </c>
      <c r="H168" s="71" t="s">
        <v>387</v>
      </c>
      <c r="I168" s="71" t="s">
        <v>387</v>
      </c>
      <c r="J168" s="71"/>
      <c r="K168" s="71" t="s">
        <v>387</v>
      </c>
    </row>
    <row r="169" spans="1:11" ht="13.25" customHeight="1" x14ac:dyDescent="0.15">
      <c r="A169" s="15" t="s">
        <v>4168</v>
      </c>
      <c r="B169" s="18" t="s">
        <v>364</v>
      </c>
      <c r="C169" s="293">
        <v>168</v>
      </c>
      <c r="D169" s="20" t="s">
        <v>469</v>
      </c>
      <c r="E169" s="20"/>
      <c r="F169" s="18" t="s">
        <v>1069</v>
      </c>
      <c r="G169" s="19" t="s">
        <v>257</v>
      </c>
      <c r="H169" s="71" t="s">
        <v>387</v>
      </c>
      <c r="I169" s="71" t="s">
        <v>387</v>
      </c>
      <c r="J169" s="71"/>
      <c r="K169" s="71" t="s">
        <v>387</v>
      </c>
    </row>
    <row r="170" spans="1:11" ht="13.25" customHeight="1" x14ac:dyDescent="0.15">
      <c r="A170" s="15" t="s">
        <v>4172</v>
      </c>
      <c r="B170" s="18" t="s">
        <v>364</v>
      </c>
      <c r="C170" s="293">
        <v>169</v>
      </c>
      <c r="D170" s="20" t="s">
        <v>469</v>
      </c>
      <c r="E170" s="20"/>
      <c r="F170" s="18" t="s">
        <v>1069</v>
      </c>
      <c r="G170" s="19" t="s">
        <v>257</v>
      </c>
      <c r="H170" s="71" t="s">
        <v>387</v>
      </c>
      <c r="I170" s="71" t="s">
        <v>387</v>
      </c>
      <c r="J170" s="71"/>
      <c r="K170" s="71" t="s">
        <v>387</v>
      </c>
    </row>
    <row r="171" spans="1:11" ht="13.25" customHeight="1" x14ac:dyDescent="0.15">
      <c r="A171" s="15" t="s">
        <v>4175</v>
      </c>
      <c r="B171" s="18" t="s">
        <v>364</v>
      </c>
      <c r="C171" s="293">
        <v>170</v>
      </c>
      <c r="D171" s="20" t="s">
        <v>469</v>
      </c>
      <c r="E171" s="20"/>
      <c r="F171" s="18" t="s">
        <v>1069</v>
      </c>
      <c r="G171" s="19" t="s">
        <v>257</v>
      </c>
      <c r="H171" s="71" t="s">
        <v>387</v>
      </c>
      <c r="I171" s="71" t="s">
        <v>387</v>
      </c>
      <c r="J171" s="71"/>
      <c r="K171" s="71" t="s">
        <v>387</v>
      </c>
    </row>
    <row r="172" spans="1:11" ht="13.25" customHeight="1" x14ac:dyDescent="0.15">
      <c r="A172" s="15" t="s">
        <v>4177</v>
      </c>
      <c r="B172" s="18" t="s">
        <v>364</v>
      </c>
      <c r="C172" s="293">
        <v>171</v>
      </c>
      <c r="D172" s="20" t="s">
        <v>469</v>
      </c>
      <c r="E172" s="20"/>
      <c r="F172" s="18" t="s">
        <v>1069</v>
      </c>
      <c r="G172" s="19" t="s">
        <v>257</v>
      </c>
      <c r="H172" s="71" t="s">
        <v>387</v>
      </c>
      <c r="I172" s="71" t="s">
        <v>387</v>
      </c>
      <c r="J172" s="71"/>
      <c r="K172" s="71" t="s">
        <v>387</v>
      </c>
    </row>
    <row r="173" spans="1:11" ht="13.25" customHeight="1" x14ac:dyDescent="0.15">
      <c r="A173" s="15" t="s">
        <v>4179</v>
      </c>
      <c r="B173" s="18" t="s">
        <v>364</v>
      </c>
      <c r="C173" s="293">
        <v>172</v>
      </c>
      <c r="D173" s="20" t="s">
        <v>469</v>
      </c>
      <c r="E173" s="20"/>
      <c r="F173" s="18" t="s">
        <v>1069</v>
      </c>
      <c r="G173" s="19" t="s">
        <v>257</v>
      </c>
      <c r="H173" s="71" t="s">
        <v>387</v>
      </c>
      <c r="I173" s="71" t="s">
        <v>387</v>
      </c>
      <c r="J173" s="71"/>
      <c r="K173" s="71" t="s">
        <v>387</v>
      </c>
    </row>
    <row r="174" spans="1:11" ht="13.25" customHeight="1" x14ac:dyDescent="0.15">
      <c r="A174" s="15" t="s">
        <v>4142</v>
      </c>
      <c r="B174" s="18" t="s">
        <v>364</v>
      </c>
      <c r="C174" s="293">
        <v>173</v>
      </c>
      <c r="D174" s="20" t="s">
        <v>407</v>
      </c>
      <c r="E174" s="20">
        <v>250</v>
      </c>
      <c r="F174" s="18" t="s">
        <v>4143</v>
      </c>
      <c r="G174" s="21" t="s">
        <v>260</v>
      </c>
      <c r="H174" s="71" t="s">
        <v>387</v>
      </c>
      <c r="I174" s="71" t="s">
        <v>387</v>
      </c>
      <c r="J174" s="71"/>
      <c r="K174" s="71" t="s">
        <v>387</v>
      </c>
    </row>
    <row r="175" spans="1:11" ht="13.25" customHeight="1" x14ac:dyDescent="0.15">
      <c r="A175" s="15" t="s">
        <v>4144</v>
      </c>
      <c r="B175" s="18" t="s">
        <v>364</v>
      </c>
      <c r="C175" s="293">
        <v>174</v>
      </c>
      <c r="D175" s="20" t="s">
        <v>395</v>
      </c>
      <c r="E175" s="20">
        <v>280</v>
      </c>
      <c r="F175" s="18" t="s">
        <v>4143</v>
      </c>
      <c r="G175" s="21" t="s">
        <v>260</v>
      </c>
      <c r="H175" s="71" t="s">
        <v>387</v>
      </c>
      <c r="I175" s="71" t="s">
        <v>387</v>
      </c>
      <c r="J175" s="71"/>
      <c r="K175" s="71" t="s">
        <v>387</v>
      </c>
    </row>
    <row r="176" spans="1:11" ht="13.25" customHeight="1" x14ac:dyDescent="0.15">
      <c r="A176" s="15" t="s">
        <v>4154</v>
      </c>
      <c r="B176" s="18" t="s">
        <v>364</v>
      </c>
      <c r="C176" s="293">
        <v>175</v>
      </c>
      <c r="D176" s="20" t="s">
        <v>385</v>
      </c>
      <c r="E176" s="20">
        <v>250</v>
      </c>
      <c r="F176" s="18" t="s">
        <v>4143</v>
      </c>
      <c r="G176" s="21" t="s">
        <v>260</v>
      </c>
      <c r="H176" s="71" t="s">
        <v>387</v>
      </c>
      <c r="I176" s="71" t="s">
        <v>387</v>
      </c>
      <c r="J176" s="71"/>
      <c r="K176" s="71" t="s">
        <v>387</v>
      </c>
    </row>
    <row r="177" spans="1:11" ht="13.25" customHeight="1" x14ac:dyDescent="0.15">
      <c r="A177" s="15" t="s">
        <v>4162</v>
      </c>
      <c r="B177" s="18" t="s">
        <v>364</v>
      </c>
      <c r="C177" s="293">
        <v>176</v>
      </c>
      <c r="D177" s="20" t="s">
        <v>392</v>
      </c>
      <c r="E177" s="20">
        <v>280</v>
      </c>
      <c r="F177" s="18" t="s">
        <v>4143</v>
      </c>
      <c r="G177" s="21" t="s">
        <v>260</v>
      </c>
      <c r="H177" s="71" t="s">
        <v>387</v>
      </c>
      <c r="I177" s="71" t="s">
        <v>387</v>
      </c>
      <c r="J177" s="71"/>
      <c r="K177" s="71" t="s">
        <v>387</v>
      </c>
    </row>
    <row r="178" spans="1:11" ht="13.25" customHeight="1" x14ac:dyDescent="0.15">
      <c r="A178" s="15" t="s">
        <v>4168</v>
      </c>
      <c r="B178" s="18" t="s">
        <v>364</v>
      </c>
      <c r="C178" s="293">
        <v>177</v>
      </c>
      <c r="D178" s="20" t="s">
        <v>469</v>
      </c>
      <c r="E178" s="20"/>
      <c r="F178" s="18" t="s">
        <v>1069</v>
      </c>
      <c r="G178" s="21" t="s">
        <v>260</v>
      </c>
      <c r="H178" s="71" t="s">
        <v>387</v>
      </c>
      <c r="I178" s="71" t="s">
        <v>387</v>
      </c>
      <c r="J178" s="71"/>
      <c r="K178" s="71" t="s">
        <v>387</v>
      </c>
    </row>
    <row r="179" spans="1:11" ht="13.25" customHeight="1" x14ac:dyDescent="0.15">
      <c r="A179" s="15" t="s">
        <v>4172</v>
      </c>
      <c r="B179" s="18" t="s">
        <v>364</v>
      </c>
      <c r="C179" s="293">
        <v>178</v>
      </c>
      <c r="D179" s="20" t="s">
        <v>469</v>
      </c>
      <c r="E179" s="20"/>
      <c r="F179" s="18" t="s">
        <v>1069</v>
      </c>
      <c r="G179" s="21" t="s">
        <v>260</v>
      </c>
      <c r="H179" s="71" t="s">
        <v>387</v>
      </c>
      <c r="I179" s="71" t="s">
        <v>387</v>
      </c>
      <c r="J179" s="71"/>
      <c r="K179" s="71" t="s">
        <v>387</v>
      </c>
    </row>
    <row r="180" spans="1:11" ht="13.25" customHeight="1" x14ac:dyDescent="0.15">
      <c r="A180" s="15" t="s">
        <v>4175</v>
      </c>
      <c r="B180" s="18" t="s">
        <v>364</v>
      </c>
      <c r="C180" s="293">
        <v>179</v>
      </c>
      <c r="D180" s="20" t="s">
        <v>469</v>
      </c>
      <c r="E180" s="20"/>
      <c r="F180" s="18" t="s">
        <v>1069</v>
      </c>
      <c r="G180" s="21" t="s">
        <v>260</v>
      </c>
      <c r="H180" s="71" t="s">
        <v>387</v>
      </c>
      <c r="I180" s="71" t="s">
        <v>387</v>
      </c>
      <c r="J180" s="71"/>
      <c r="K180" s="71" t="s">
        <v>387</v>
      </c>
    </row>
    <row r="181" spans="1:11" ht="13.25" customHeight="1" x14ac:dyDescent="0.15">
      <c r="A181" s="15" t="s">
        <v>4179</v>
      </c>
      <c r="B181" s="18" t="s">
        <v>364</v>
      </c>
      <c r="C181" s="293">
        <v>180</v>
      </c>
      <c r="D181" s="20" t="s">
        <v>469</v>
      </c>
      <c r="E181" s="20"/>
      <c r="F181" s="18" t="s">
        <v>1069</v>
      </c>
      <c r="G181" s="21" t="s">
        <v>260</v>
      </c>
      <c r="H181" s="71" t="s">
        <v>387</v>
      </c>
      <c r="I181" s="71" t="s">
        <v>387</v>
      </c>
      <c r="J181" s="71"/>
      <c r="K181" s="71" t="s">
        <v>387</v>
      </c>
    </row>
    <row r="182" spans="1:11" ht="13.25" customHeight="1" x14ac:dyDescent="0.15">
      <c r="A182" s="15" t="s">
        <v>4182</v>
      </c>
      <c r="B182" s="18" t="s">
        <v>364</v>
      </c>
      <c r="C182" s="293">
        <v>181</v>
      </c>
      <c r="D182" s="20" t="s">
        <v>385</v>
      </c>
      <c r="E182" s="20">
        <v>210</v>
      </c>
      <c r="F182" s="18" t="s">
        <v>393</v>
      </c>
      <c r="G182" s="21" t="s">
        <v>260</v>
      </c>
      <c r="H182" s="71" t="s">
        <v>387</v>
      </c>
      <c r="I182" s="71" t="s">
        <v>387</v>
      </c>
      <c r="J182" s="71"/>
      <c r="K182" s="71" t="s">
        <v>387</v>
      </c>
    </row>
    <row r="183" spans="1:11" ht="13.25" customHeight="1" x14ac:dyDescent="0.15">
      <c r="A183" s="15" t="s">
        <v>4183</v>
      </c>
      <c r="B183" s="18" t="s">
        <v>364</v>
      </c>
      <c r="C183" s="293">
        <v>182</v>
      </c>
      <c r="D183" s="20" t="s">
        <v>400</v>
      </c>
      <c r="E183" s="20">
        <v>200</v>
      </c>
      <c r="F183" s="18" t="s">
        <v>393</v>
      </c>
      <c r="G183" s="21" t="s">
        <v>260</v>
      </c>
      <c r="H183" s="71" t="s">
        <v>387</v>
      </c>
      <c r="I183" s="71" t="s">
        <v>387</v>
      </c>
      <c r="J183" s="71"/>
      <c r="K183" s="71" t="s">
        <v>387</v>
      </c>
    </row>
    <row r="184" spans="1:11" ht="13.25" customHeight="1" x14ac:dyDescent="0.15">
      <c r="A184" s="15" t="s">
        <v>4184</v>
      </c>
      <c r="B184" s="18" t="s">
        <v>364</v>
      </c>
      <c r="C184" s="293">
        <v>183</v>
      </c>
      <c r="D184" s="20" t="s">
        <v>858</v>
      </c>
      <c r="E184" s="20">
        <v>220</v>
      </c>
      <c r="F184" s="18" t="s">
        <v>393</v>
      </c>
      <c r="G184" s="21" t="s">
        <v>260</v>
      </c>
      <c r="H184" s="71" t="s">
        <v>387</v>
      </c>
      <c r="I184" s="71" t="s">
        <v>387</v>
      </c>
      <c r="J184" s="71"/>
      <c r="K184" s="71" t="s">
        <v>387</v>
      </c>
    </row>
    <row r="185" spans="1:11" ht="13.25" customHeight="1" x14ac:dyDescent="0.15">
      <c r="A185" s="15" t="s">
        <v>4162</v>
      </c>
      <c r="B185" s="18" t="s">
        <v>364</v>
      </c>
      <c r="C185" s="293">
        <v>184</v>
      </c>
      <c r="D185" s="20" t="s">
        <v>392</v>
      </c>
      <c r="E185" s="20">
        <v>280</v>
      </c>
      <c r="F185" s="18" t="s">
        <v>4143</v>
      </c>
      <c r="G185" s="21" t="s">
        <v>260</v>
      </c>
      <c r="H185" s="71" t="s">
        <v>387</v>
      </c>
      <c r="I185" s="71" t="s">
        <v>387</v>
      </c>
      <c r="J185" s="71"/>
      <c r="K185" s="71" t="s">
        <v>387</v>
      </c>
    </row>
    <row r="186" spans="1:11" ht="13.25" customHeight="1" x14ac:dyDescent="0.15">
      <c r="A186" s="15" t="s">
        <v>4176</v>
      </c>
      <c r="B186" s="18" t="s">
        <v>364</v>
      </c>
      <c r="C186" s="293">
        <v>185</v>
      </c>
      <c r="D186" s="20" t="s">
        <v>469</v>
      </c>
      <c r="E186" s="20"/>
      <c r="F186" s="18" t="s">
        <v>721</v>
      </c>
      <c r="G186" s="21" t="s">
        <v>260</v>
      </c>
      <c r="H186" s="71" t="s">
        <v>387</v>
      </c>
      <c r="I186" s="71" t="s">
        <v>387</v>
      </c>
      <c r="J186" s="71"/>
      <c r="K186" s="71" t="s">
        <v>387</v>
      </c>
    </row>
    <row r="187" spans="1:11" ht="13.25" customHeight="1" x14ac:dyDescent="0.15">
      <c r="A187" s="15" t="s">
        <v>2427</v>
      </c>
      <c r="B187" s="18" t="s">
        <v>364</v>
      </c>
      <c r="C187" s="293">
        <v>186</v>
      </c>
      <c r="D187" s="20" t="s">
        <v>469</v>
      </c>
      <c r="E187" s="20"/>
      <c r="F187" s="18" t="s">
        <v>1542</v>
      </c>
      <c r="G187" s="21" t="s">
        <v>260</v>
      </c>
      <c r="H187" s="71" t="s">
        <v>387</v>
      </c>
      <c r="I187" s="71" t="s">
        <v>387</v>
      </c>
      <c r="J187" s="71"/>
      <c r="K187" s="71" t="s">
        <v>387</v>
      </c>
    </row>
    <row r="188" spans="1:11" ht="13.25" customHeight="1" x14ac:dyDescent="0.15">
      <c r="A188" s="15" t="s">
        <v>505</v>
      </c>
      <c r="B188" s="18" t="s">
        <v>364</v>
      </c>
      <c r="C188" s="140" t="s">
        <v>4185</v>
      </c>
      <c r="D188" s="20" t="s">
        <v>395</v>
      </c>
      <c r="E188" s="20">
        <v>110</v>
      </c>
      <c r="F188" s="20" t="s">
        <v>398</v>
      </c>
      <c r="G188" s="21" t="s">
        <v>237</v>
      </c>
      <c r="H188" s="71" t="s">
        <v>387</v>
      </c>
      <c r="I188" s="71" t="s">
        <v>387</v>
      </c>
      <c r="J188" s="71"/>
      <c r="K188" s="71" t="s">
        <v>387</v>
      </c>
    </row>
    <row r="189" spans="1:11" ht="13.25" customHeight="1" x14ac:dyDescent="0.15">
      <c r="A189" s="15" t="s">
        <v>514</v>
      </c>
      <c r="B189" s="18" t="s">
        <v>364</v>
      </c>
      <c r="C189" s="140" t="s">
        <v>4186</v>
      </c>
      <c r="D189" s="20" t="s">
        <v>389</v>
      </c>
      <c r="E189" s="20">
        <v>110</v>
      </c>
      <c r="F189" s="20" t="s">
        <v>398</v>
      </c>
      <c r="G189" s="21" t="s">
        <v>237</v>
      </c>
      <c r="H189" s="71" t="s">
        <v>387</v>
      </c>
      <c r="I189" s="71" t="s">
        <v>387</v>
      </c>
      <c r="J189" s="71"/>
      <c r="K189" s="71" t="s">
        <v>387</v>
      </c>
    </row>
    <row r="190" spans="1:11" ht="13.25" customHeight="1" x14ac:dyDescent="0.15">
      <c r="A190" s="15" t="s">
        <v>971</v>
      </c>
      <c r="B190" s="18" t="s">
        <v>364</v>
      </c>
      <c r="C190" s="140" t="s">
        <v>4187</v>
      </c>
      <c r="D190" s="20" t="s">
        <v>389</v>
      </c>
      <c r="E190" s="20">
        <v>110</v>
      </c>
      <c r="F190" s="20" t="s">
        <v>398</v>
      </c>
      <c r="G190" s="21" t="s">
        <v>237</v>
      </c>
      <c r="H190" s="71" t="s">
        <v>387</v>
      </c>
      <c r="I190" s="71" t="s">
        <v>387</v>
      </c>
      <c r="J190" s="71"/>
      <c r="K190" s="71" t="s">
        <v>387</v>
      </c>
    </row>
    <row r="191" spans="1:11" ht="13.25" customHeight="1" x14ac:dyDescent="0.15">
      <c r="A191" s="15" t="s">
        <v>506</v>
      </c>
      <c r="B191" s="18" t="s">
        <v>364</v>
      </c>
      <c r="C191" s="140" t="s">
        <v>4188</v>
      </c>
      <c r="D191" s="20" t="s">
        <v>404</v>
      </c>
      <c r="E191" s="20">
        <v>110</v>
      </c>
      <c r="F191" s="20" t="s">
        <v>398</v>
      </c>
      <c r="G191" s="21" t="s">
        <v>237</v>
      </c>
      <c r="H191" s="71" t="s">
        <v>387</v>
      </c>
      <c r="I191" s="71" t="s">
        <v>387</v>
      </c>
      <c r="J191" s="71"/>
      <c r="K191" s="71" t="s">
        <v>387</v>
      </c>
    </row>
    <row r="192" spans="1:11" ht="13.25" customHeight="1" x14ac:dyDescent="0.15">
      <c r="A192" s="15" t="s">
        <v>2266</v>
      </c>
      <c r="B192" s="18" t="s">
        <v>364</v>
      </c>
      <c r="C192" s="140" t="s">
        <v>4189</v>
      </c>
      <c r="D192" s="20" t="s">
        <v>404</v>
      </c>
      <c r="E192" s="20">
        <v>130</v>
      </c>
      <c r="F192" s="20" t="s">
        <v>393</v>
      </c>
      <c r="G192" s="21" t="s">
        <v>237</v>
      </c>
      <c r="H192" s="71" t="s">
        <v>387</v>
      </c>
      <c r="I192" s="71" t="s">
        <v>387</v>
      </c>
      <c r="J192" s="71"/>
      <c r="K192" s="71" t="s">
        <v>387</v>
      </c>
    </row>
    <row r="193" spans="1:11" ht="13.25" customHeight="1" x14ac:dyDescent="0.15">
      <c r="A193" s="15" t="s">
        <v>1793</v>
      </c>
      <c r="B193" s="18" t="s">
        <v>364</v>
      </c>
      <c r="C193" s="140" t="s">
        <v>4190</v>
      </c>
      <c r="D193" s="20" t="s">
        <v>385</v>
      </c>
      <c r="E193" s="20">
        <v>150</v>
      </c>
      <c r="F193" s="20" t="s">
        <v>386</v>
      </c>
      <c r="G193" s="21" t="s">
        <v>237</v>
      </c>
      <c r="H193" s="71" t="s">
        <v>387</v>
      </c>
      <c r="I193" s="71" t="s">
        <v>387</v>
      </c>
      <c r="J193" s="71"/>
      <c r="K193" s="71" t="s">
        <v>387</v>
      </c>
    </row>
    <row r="194" spans="1:11" ht="13.25" customHeight="1" x14ac:dyDescent="0.15">
      <c r="A194" s="15" t="s">
        <v>2613</v>
      </c>
      <c r="B194" s="18" t="s">
        <v>364</v>
      </c>
      <c r="C194" s="140" t="s">
        <v>4191</v>
      </c>
      <c r="D194" s="20" t="s">
        <v>385</v>
      </c>
      <c r="E194" s="20">
        <v>70</v>
      </c>
      <c r="F194" s="20" t="s">
        <v>393</v>
      </c>
      <c r="G194" s="21" t="s">
        <v>237</v>
      </c>
      <c r="H194" s="71" t="s">
        <v>387</v>
      </c>
      <c r="I194" s="71" t="s">
        <v>387</v>
      </c>
      <c r="J194" s="71"/>
      <c r="K194" s="71" t="s">
        <v>387</v>
      </c>
    </row>
    <row r="195" spans="1:11" ht="13.25" customHeight="1" x14ac:dyDescent="0.15">
      <c r="A195" s="15" t="s">
        <v>3624</v>
      </c>
      <c r="B195" s="18" t="s">
        <v>364</v>
      </c>
      <c r="C195" s="140" t="s">
        <v>4192</v>
      </c>
      <c r="D195" s="20" t="s">
        <v>385</v>
      </c>
      <c r="E195" s="20">
        <v>90</v>
      </c>
      <c r="F195" s="20" t="s">
        <v>398</v>
      </c>
      <c r="G195" s="21" t="s">
        <v>237</v>
      </c>
      <c r="H195" s="71" t="s">
        <v>387</v>
      </c>
      <c r="I195" s="71" t="s">
        <v>387</v>
      </c>
      <c r="J195" s="71"/>
      <c r="K195" s="71" t="s">
        <v>387</v>
      </c>
    </row>
    <row r="196" spans="1:11" ht="13.25" customHeight="1" x14ac:dyDescent="0.15">
      <c r="A196" s="15" t="s">
        <v>861</v>
      </c>
      <c r="B196" s="18" t="s">
        <v>364</v>
      </c>
      <c r="C196" s="140" t="s">
        <v>4193</v>
      </c>
      <c r="D196" s="20" t="s">
        <v>858</v>
      </c>
      <c r="E196" s="20">
        <v>110</v>
      </c>
      <c r="F196" s="20" t="s">
        <v>398</v>
      </c>
      <c r="G196" s="21" t="s">
        <v>237</v>
      </c>
      <c r="H196" s="71" t="s">
        <v>387</v>
      </c>
      <c r="I196" s="71" t="s">
        <v>387</v>
      </c>
      <c r="J196" s="71"/>
      <c r="K196" s="71" t="s">
        <v>387</v>
      </c>
    </row>
    <row r="197" spans="1:11" ht="13.25" customHeight="1" x14ac:dyDescent="0.15">
      <c r="A197" s="15" t="s">
        <v>929</v>
      </c>
      <c r="B197" s="18" t="s">
        <v>364</v>
      </c>
      <c r="C197" s="140" t="s">
        <v>4194</v>
      </c>
      <c r="D197" s="20" t="s">
        <v>858</v>
      </c>
      <c r="E197" s="20">
        <v>130</v>
      </c>
      <c r="F197" s="20" t="s">
        <v>398</v>
      </c>
      <c r="G197" s="21" t="s">
        <v>237</v>
      </c>
      <c r="H197" s="71" t="s">
        <v>387</v>
      </c>
      <c r="I197" s="71" t="s">
        <v>387</v>
      </c>
      <c r="J197" s="71"/>
      <c r="K197" s="71" t="s">
        <v>387</v>
      </c>
    </row>
    <row r="198" spans="1:11" ht="13.25" customHeight="1" x14ac:dyDescent="0.15">
      <c r="A198" s="15" t="s">
        <v>537</v>
      </c>
      <c r="B198" s="18" t="s">
        <v>364</v>
      </c>
      <c r="C198" s="140" t="s">
        <v>4195</v>
      </c>
      <c r="D198" s="20" t="s">
        <v>392</v>
      </c>
      <c r="E198" s="20">
        <v>70</v>
      </c>
      <c r="F198" s="20" t="s">
        <v>393</v>
      </c>
      <c r="G198" s="21" t="s">
        <v>237</v>
      </c>
      <c r="H198" s="71" t="s">
        <v>387</v>
      </c>
      <c r="I198" s="71" t="s">
        <v>387</v>
      </c>
      <c r="J198" s="71"/>
      <c r="K198" s="71" t="s">
        <v>387</v>
      </c>
    </row>
    <row r="199" spans="1:11" ht="13.25" customHeight="1" x14ac:dyDescent="0.15">
      <c r="A199" s="15" t="s">
        <v>2962</v>
      </c>
      <c r="B199" s="18" t="s">
        <v>364</v>
      </c>
      <c r="C199" s="140" t="s">
        <v>4196</v>
      </c>
      <c r="D199" s="20" t="s">
        <v>392</v>
      </c>
      <c r="E199" s="20">
        <v>120</v>
      </c>
      <c r="F199" s="20" t="s">
        <v>393</v>
      </c>
      <c r="G199" s="21" t="s">
        <v>237</v>
      </c>
      <c r="H199" s="71" t="s">
        <v>387</v>
      </c>
      <c r="I199" s="71" t="s">
        <v>387</v>
      </c>
      <c r="J199" s="71"/>
      <c r="K199" s="71" t="s">
        <v>387</v>
      </c>
    </row>
    <row r="200" spans="1:11" ht="13.25" customHeight="1" x14ac:dyDescent="0.15">
      <c r="A200" s="15" t="s">
        <v>3612</v>
      </c>
      <c r="B200" s="18" t="s">
        <v>364</v>
      </c>
      <c r="C200" s="140" t="s">
        <v>4197</v>
      </c>
      <c r="D200" s="20" t="s">
        <v>404</v>
      </c>
      <c r="E200" s="20">
        <v>200</v>
      </c>
      <c r="F200" s="20" t="s">
        <v>393</v>
      </c>
      <c r="G200" s="21" t="s">
        <v>237</v>
      </c>
      <c r="H200" s="71" t="s">
        <v>387</v>
      </c>
      <c r="I200" s="71" t="s">
        <v>387</v>
      </c>
      <c r="J200" s="71"/>
      <c r="K200" s="71" t="s">
        <v>387</v>
      </c>
    </row>
    <row r="201" spans="1:11" ht="13.25" customHeight="1" x14ac:dyDescent="0.15">
      <c r="A201" s="15" t="s">
        <v>4055</v>
      </c>
      <c r="B201" s="18" t="s">
        <v>364</v>
      </c>
      <c r="C201" s="140" t="s">
        <v>4198</v>
      </c>
      <c r="D201" s="20" t="s">
        <v>385</v>
      </c>
      <c r="E201" s="20">
        <v>200</v>
      </c>
      <c r="F201" s="20" t="s">
        <v>393</v>
      </c>
      <c r="G201" s="21" t="s">
        <v>237</v>
      </c>
      <c r="H201" s="71" t="s">
        <v>387</v>
      </c>
      <c r="I201" s="71" t="s">
        <v>387</v>
      </c>
      <c r="J201" s="71"/>
      <c r="K201" s="71" t="s">
        <v>387</v>
      </c>
    </row>
    <row r="202" spans="1:11" ht="13.25" customHeight="1" x14ac:dyDescent="0.15">
      <c r="A202" s="15" t="s">
        <v>4056</v>
      </c>
      <c r="B202" s="18" t="s">
        <v>364</v>
      </c>
      <c r="C202" s="140" t="s">
        <v>4199</v>
      </c>
      <c r="D202" s="20" t="s">
        <v>385</v>
      </c>
      <c r="E202" s="20">
        <v>310</v>
      </c>
      <c r="F202" s="20" t="s">
        <v>3519</v>
      </c>
      <c r="G202" s="21" t="s">
        <v>237</v>
      </c>
      <c r="H202" s="71" t="s">
        <v>387</v>
      </c>
      <c r="I202" s="71" t="s">
        <v>387</v>
      </c>
      <c r="J202" s="71"/>
      <c r="K202" s="71" t="s">
        <v>387</v>
      </c>
    </row>
    <row r="203" spans="1:11" ht="13.25" customHeight="1" x14ac:dyDescent="0.15">
      <c r="A203" s="15" t="s">
        <v>3949</v>
      </c>
      <c r="B203" s="18" t="s">
        <v>364</v>
      </c>
      <c r="C203" s="140" t="s">
        <v>4200</v>
      </c>
      <c r="D203" s="20" t="s">
        <v>385</v>
      </c>
      <c r="E203" s="20">
        <v>160</v>
      </c>
      <c r="F203" s="20" t="s">
        <v>393</v>
      </c>
      <c r="G203" s="21" t="s">
        <v>237</v>
      </c>
      <c r="H203" s="71" t="s">
        <v>387</v>
      </c>
      <c r="I203" s="71" t="s">
        <v>387</v>
      </c>
      <c r="J203" s="71"/>
      <c r="K203" s="71" t="s">
        <v>387</v>
      </c>
    </row>
    <row r="204" spans="1:11" ht="13.25" customHeight="1" x14ac:dyDescent="0.15">
      <c r="A204" s="15" t="s">
        <v>4155</v>
      </c>
      <c r="B204" s="18" t="s">
        <v>364</v>
      </c>
      <c r="C204" s="140" t="s">
        <v>4201</v>
      </c>
      <c r="D204" s="20" t="s">
        <v>385</v>
      </c>
      <c r="E204" s="20">
        <v>300</v>
      </c>
      <c r="F204" s="20" t="s">
        <v>3519</v>
      </c>
      <c r="G204" s="21" t="s">
        <v>237</v>
      </c>
      <c r="H204" s="71" t="s">
        <v>387</v>
      </c>
      <c r="I204" s="71" t="s">
        <v>387</v>
      </c>
      <c r="J204" s="71"/>
      <c r="K204" s="71" t="s">
        <v>387</v>
      </c>
    </row>
    <row r="205" spans="1:11" ht="13.25" customHeight="1" x14ac:dyDescent="0.15">
      <c r="A205" s="15" t="s">
        <v>3951</v>
      </c>
      <c r="B205" s="18" t="s">
        <v>364</v>
      </c>
      <c r="C205" s="140" t="s">
        <v>4202</v>
      </c>
      <c r="D205" s="20" t="s">
        <v>400</v>
      </c>
      <c r="E205" s="20">
        <v>220</v>
      </c>
      <c r="F205" s="20" t="s">
        <v>393</v>
      </c>
      <c r="G205" s="21" t="s">
        <v>237</v>
      </c>
      <c r="H205" s="71" t="s">
        <v>387</v>
      </c>
      <c r="I205" s="71" t="s">
        <v>387</v>
      </c>
      <c r="J205" s="71"/>
      <c r="K205" s="71" t="s">
        <v>387</v>
      </c>
    </row>
    <row r="206" spans="1:11" ht="13.25" customHeight="1" x14ac:dyDescent="0.15">
      <c r="A206" s="15" t="s">
        <v>3952</v>
      </c>
      <c r="B206" s="18" t="s">
        <v>364</v>
      </c>
      <c r="C206" s="140" t="s">
        <v>4203</v>
      </c>
      <c r="D206" s="20" t="s">
        <v>400</v>
      </c>
      <c r="E206" s="20">
        <v>330</v>
      </c>
      <c r="F206" s="20" t="s">
        <v>3519</v>
      </c>
      <c r="G206" s="21" t="s">
        <v>237</v>
      </c>
      <c r="H206" s="71" t="s">
        <v>387</v>
      </c>
      <c r="I206" s="71" t="s">
        <v>387</v>
      </c>
      <c r="J206" s="71"/>
      <c r="K206" s="71" t="s">
        <v>387</v>
      </c>
    </row>
    <row r="207" spans="1:11" ht="13.25" customHeight="1" x14ac:dyDescent="0.15">
      <c r="A207" s="15" t="s">
        <v>3953</v>
      </c>
      <c r="B207" s="18" t="s">
        <v>364</v>
      </c>
      <c r="C207" s="140" t="s">
        <v>4204</v>
      </c>
      <c r="D207" s="20" t="s">
        <v>400</v>
      </c>
      <c r="E207" s="20">
        <v>220</v>
      </c>
      <c r="F207" s="20" t="s">
        <v>393</v>
      </c>
      <c r="G207" s="21" t="s">
        <v>237</v>
      </c>
      <c r="H207" s="71" t="s">
        <v>387</v>
      </c>
      <c r="I207" s="71" t="s">
        <v>387</v>
      </c>
      <c r="J207" s="71"/>
      <c r="K207" s="71" t="s">
        <v>387</v>
      </c>
    </row>
    <row r="208" spans="1:11" ht="13.25" customHeight="1" x14ac:dyDescent="0.15">
      <c r="A208" s="15" t="s">
        <v>3954</v>
      </c>
      <c r="B208" s="18" t="s">
        <v>364</v>
      </c>
      <c r="C208" s="140" t="s">
        <v>4205</v>
      </c>
      <c r="D208" s="20" t="s">
        <v>400</v>
      </c>
      <c r="E208" s="20">
        <v>330</v>
      </c>
      <c r="F208" s="20" t="s">
        <v>3519</v>
      </c>
      <c r="G208" s="21" t="s">
        <v>237</v>
      </c>
      <c r="H208" s="71" t="s">
        <v>387</v>
      </c>
      <c r="I208" s="71" t="s">
        <v>387</v>
      </c>
      <c r="J208" s="71"/>
      <c r="K208" s="71" t="s">
        <v>387</v>
      </c>
    </row>
    <row r="209" spans="1:11" ht="13.25" customHeight="1" x14ac:dyDescent="0.15">
      <c r="A209" s="15" t="s">
        <v>4062</v>
      </c>
      <c r="B209" s="18" t="s">
        <v>364</v>
      </c>
      <c r="C209" s="140" t="s">
        <v>4206</v>
      </c>
      <c r="D209" s="20" t="s">
        <v>858</v>
      </c>
      <c r="E209" s="20">
        <v>200</v>
      </c>
      <c r="F209" s="20" t="s">
        <v>393</v>
      </c>
      <c r="G209" s="21" t="s">
        <v>237</v>
      </c>
      <c r="H209" s="71" t="s">
        <v>387</v>
      </c>
      <c r="I209" s="71" t="s">
        <v>387</v>
      </c>
      <c r="J209" s="71"/>
      <c r="K209" s="71" t="s">
        <v>387</v>
      </c>
    </row>
    <row r="210" spans="1:11" ht="13.25" customHeight="1" x14ac:dyDescent="0.15">
      <c r="A210" s="15" t="s">
        <v>4063</v>
      </c>
      <c r="B210" s="18" t="s">
        <v>364</v>
      </c>
      <c r="C210" s="140" t="s">
        <v>4207</v>
      </c>
      <c r="D210" s="20" t="s">
        <v>858</v>
      </c>
      <c r="E210" s="20">
        <v>310</v>
      </c>
      <c r="F210" s="20" t="s">
        <v>3519</v>
      </c>
      <c r="G210" s="21" t="s">
        <v>237</v>
      </c>
      <c r="H210" s="71" t="s">
        <v>387</v>
      </c>
      <c r="I210" s="71" t="s">
        <v>387</v>
      </c>
      <c r="J210" s="71"/>
      <c r="K210" s="71" t="s">
        <v>387</v>
      </c>
    </row>
    <row r="211" spans="1:11" ht="13.25" customHeight="1" x14ac:dyDescent="0.15">
      <c r="A211" s="15" t="s">
        <v>4164</v>
      </c>
      <c r="B211" s="18" t="s">
        <v>364</v>
      </c>
      <c r="C211" s="140" t="s">
        <v>4208</v>
      </c>
      <c r="D211" s="20" t="s">
        <v>469</v>
      </c>
      <c r="E211" s="20"/>
      <c r="F211" s="20" t="s">
        <v>1069</v>
      </c>
      <c r="G211" s="21" t="s">
        <v>237</v>
      </c>
      <c r="H211" s="71" t="s">
        <v>387</v>
      </c>
      <c r="I211" s="71" t="s">
        <v>387</v>
      </c>
      <c r="J211" s="71"/>
      <c r="K211" s="71" t="s">
        <v>387</v>
      </c>
    </row>
    <row r="212" spans="1:11" ht="13.25" customHeight="1" x14ac:dyDescent="0.15">
      <c r="A212" s="15" t="s">
        <v>4167</v>
      </c>
      <c r="B212" s="18" t="s">
        <v>364</v>
      </c>
      <c r="C212" s="140" t="s">
        <v>4209</v>
      </c>
      <c r="D212" s="20" t="s">
        <v>469</v>
      </c>
      <c r="E212" s="20"/>
      <c r="F212" s="20" t="s">
        <v>1069</v>
      </c>
      <c r="G212" s="21" t="s">
        <v>237</v>
      </c>
      <c r="H212" s="71" t="s">
        <v>387</v>
      </c>
      <c r="I212" s="71" t="s">
        <v>387</v>
      </c>
      <c r="J212" s="71"/>
      <c r="K212" s="71" t="s">
        <v>387</v>
      </c>
    </row>
    <row r="213" spans="1:11" ht="13.25" customHeight="1" x14ac:dyDescent="0.15">
      <c r="A213" s="15" t="s">
        <v>4173</v>
      </c>
      <c r="B213" s="18" t="s">
        <v>364</v>
      </c>
      <c r="C213" s="140" t="s">
        <v>4210</v>
      </c>
      <c r="D213" s="20" t="s">
        <v>469</v>
      </c>
      <c r="E213" s="20"/>
      <c r="F213" s="20" t="s">
        <v>1069</v>
      </c>
      <c r="G213" s="21" t="s">
        <v>237</v>
      </c>
      <c r="H213" s="71" t="s">
        <v>387</v>
      </c>
      <c r="I213" s="71" t="s">
        <v>387</v>
      </c>
      <c r="J213" s="71"/>
      <c r="K213" s="71" t="s">
        <v>387</v>
      </c>
    </row>
    <row r="214" spans="1:11" ht="13.25" customHeight="1" x14ac:dyDescent="0.15">
      <c r="A214" s="15" t="s">
        <v>4211</v>
      </c>
      <c r="B214" s="18" t="s">
        <v>364</v>
      </c>
      <c r="C214" s="140" t="s">
        <v>4212</v>
      </c>
      <c r="D214" s="20" t="s">
        <v>469</v>
      </c>
      <c r="E214" s="20"/>
      <c r="F214" s="20" t="s">
        <v>1069</v>
      </c>
      <c r="G214" s="21" t="s">
        <v>237</v>
      </c>
      <c r="H214" s="71" t="s">
        <v>387</v>
      </c>
      <c r="I214" s="71" t="s">
        <v>387</v>
      </c>
      <c r="J214" s="71"/>
      <c r="K214" s="71" t="s">
        <v>387</v>
      </c>
    </row>
    <row r="215" spans="1:11" ht="13.25" customHeight="1" x14ac:dyDescent="0.15">
      <c r="A215" s="15" t="s">
        <v>4213</v>
      </c>
      <c r="B215" s="18" t="s">
        <v>364</v>
      </c>
      <c r="C215" s="140" t="s">
        <v>4214</v>
      </c>
      <c r="D215" s="20" t="s">
        <v>469</v>
      </c>
      <c r="E215" s="20"/>
      <c r="F215" s="20" t="s">
        <v>1069</v>
      </c>
      <c r="G215" s="21" t="s">
        <v>237</v>
      </c>
      <c r="H215" s="71" t="s">
        <v>387</v>
      </c>
      <c r="I215" s="71" t="s">
        <v>387</v>
      </c>
      <c r="J215" s="71"/>
      <c r="K215" s="71" t="s">
        <v>387</v>
      </c>
    </row>
    <row r="216" spans="1:11" ht="13.25" customHeight="1" x14ac:dyDescent="0.15">
      <c r="A216" s="15" t="s">
        <v>3952</v>
      </c>
      <c r="B216" s="18" t="s">
        <v>364</v>
      </c>
      <c r="C216" s="140" t="s">
        <v>4215</v>
      </c>
      <c r="D216" s="20" t="s">
        <v>400</v>
      </c>
      <c r="E216" s="20">
        <v>330</v>
      </c>
      <c r="F216" s="20" t="s">
        <v>3519</v>
      </c>
      <c r="G216" s="21" t="s">
        <v>237</v>
      </c>
      <c r="H216" s="71" t="s">
        <v>387</v>
      </c>
      <c r="I216" s="71" t="s">
        <v>387</v>
      </c>
      <c r="J216" s="71"/>
      <c r="K216" s="71" t="s">
        <v>387</v>
      </c>
    </row>
    <row r="217" spans="1:11" ht="13.25" customHeight="1" x14ac:dyDescent="0.15">
      <c r="A217" s="15" t="s">
        <v>3954</v>
      </c>
      <c r="B217" s="18" t="s">
        <v>364</v>
      </c>
      <c r="C217" s="140" t="s">
        <v>4216</v>
      </c>
      <c r="D217" s="20" t="s">
        <v>400</v>
      </c>
      <c r="E217" s="20">
        <v>330</v>
      </c>
      <c r="F217" s="20" t="s">
        <v>3519</v>
      </c>
      <c r="G217" s="21" t="s">
        <v>237</v>
      </c>
      <c r="H217" s="71" t="s">
        <v>387</v>
      </c>
      <c r="I217" s="71" t="s">
        <v>387</v>
      </c>
      <c r="J217" s="71"/>
      <c r="K217" s="71" t="s">
        <v>387</v>
      </c>
    </row>
  </sheetData>
  <sheetProtection selectLockedCells="1" selectUnlockedCells="1"/>
  <mergeCells count="1">
    <mergeCell ref="Z1:AH1"/>
  </mergeCells>
  <phoneticPr fontId="3" type="noConversion"/>
  <conditionalFormatting sqref="H2:K217">
    <cfRule type="cellIs" dxfId="422" priority="1" stopIfTrue="1" operator="equal">
      <formula>"-"</formula>
    </cfRule>
    <cfRule type="cellIs" dxfId="421" priority="2" stopIfTrue="1" operator="equal">
      <formula>"x"</formula>
    </cfRule>
  </conditionalFormatting>
  <hyperlinks>
    <hyperlink ref="L1" location="'Expansion set Check List'!A1" display="Home" xr:uid="{00000000-0004-0000-6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188:C217" numberStoredAsText="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0039C-F62C-4746-8CB9-78B08E99CD0E}">
  <sheetPr codeName="Sheet252">
    <tabColor rgb="FF00FF00"/>
  </sheetPr>
  <dimension ref="A1:AH24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13.83203125" bestFit="1" customWidth="1"/>
    <col min="3" max="3" width="5.5" bestFit="1" customWidth="1"/>
    <col min="4" max="4" width="8.6640625" bestFit="1" customWidth="1"/>
    <col min="5" max="5" width="5" bestFit="1" customWidth="1"/>
    <col min="6" max="6" width="13.6640625" bestFit="1" customWidth="1"/>
    <col min="7" max="7" width="13.1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4217</v>
      </c>
      <c r="B2" s="18" t="s">
        <v>365</v>
      </c>
      <c r="C2" s="293">
        <v>1</v>
      </c>
      <c r="D2" s="20" t="s">
        <v>407</v>
      </c>
      <c r="E2" s="120">
        <v>210</v>
      </c>
      <c r="F2" s="18" t="s">
        <v>393</v>
      </c>
      <c r="G2" s="19" t="s">
        <v>197</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246</v>
      </c>
      <c r="Z2" s="102"/>
      <c r="AA2" s="102"/>
      <c r="AB2" s="102"/>
      <c r="AC2" s="102"/>
      <c r="AD2" s="102"/>
      <c r="AE2" s="102"/>
      <c r="AF2" s="102"/>
      <c r="AG2" s="102"/>
      <c r="AH2" s="102"/>
    </row>
    <row r="3" spans="1:34" ht="13" x14ac:dyDescent="0.15">
      <c r="A3" s="15" t="s">
        <v>4218</v>
      </c>
      <c r="B3" s="18" t="s">
        <v>365</v>
      </c>
      <c r="C3" s="293">
        <v>2</v>
      </c>
      <c r="D3" s="20" t="s">
        <v>407</v>
      </c>
      <c r="E3" s="20">
        <v>50</v>
      </c>
      <c r="F3" s="18"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40</v>
      </c>
    </row>
    <row r="4" spans="1:34" ht="13" x14ac:dyDescent="0.15">
      <c r="A4" s="15" t="s">
        <v>4219</v>
      </c>
      <c r="B4" s="18" t="s">
        <v>365</v>
      </c>
      <c r="C4" s="293">
        <v>3</v>
      </c>
      <c r="D4" s="20" t="s">
        <v>407</v>
      </c>
      <c r="E4" s="20">
        <v>90</v>
      </c>
      <c r="F4" s="18"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47</v>
      </c>
    </row>
    <row r="5" spans="1:34" ht="13" x14ac:dyDescent="0.15">
      <c r="A5" s="15" t="s">
        <v>512</v>
      </c>
      <c r="B5" s="18" t="s">
        <v>365</v>
      </c>
      <c r="C5" s="293">
        <v>4</v>
      </c>
      <c r="D5" s="20" t="s">
        <v>407</v>
      </c>
      <c r="E5" s="20">
        <v>90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512</v>
      </c>
      <c r="B6" s="18" t="s">
        <v>365</v>
      </c>
      <c r="C6" s="293">
        <v>5</v>
      </c>
      <c r="D6" s="20" t="s">
        <v>407</v>
      </c>
      <c r="E6" s="20">
        <v>80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20</v>
      </c>
    </row>
    <row r="7" spans="1:34" ht="13" x14ac:dyDescent="0.15">
      <c r="A7" s="15" t="s">
        <v>939</v>
      </c>
      <c r="B7" s="18" t="s">
        <v>365</v>
      </c>
      <c r="C7" s="293">
        <v>6</v>
      </c>
      <c r="D7" s="20"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1952</v>
      </c>
      <c r="B8" s="18" t="s">
        <v>365</v>
      </c>
      <c r="C8" s="293">
        <v>7</v>
      </c>
      <c r="D8" s="20" t="s">
        <v>407</v>
      </c>
      <c r="E8" s="20">
        <v>120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839</v>
      </c>
      <c r="B9" s="18" t="s">
        <v>365</v>
      </c>
      <c r="C9" s="293">
        <v>8</v>
      </c>
      <c r="D9" s="20" t="s">
        <v>407</v>
      </c>
      <c r="E9" s="20">
        <v>110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28</v>
      </c>
    </row>
    <row r="10" spans="1:34" ht="13" x14ac:dyDescent="0.15">
      <c r="A10" s="15" t="s">
        <v>1879</v>
      </c>
      <c r="B10" s="18" t="s">
        <v>365</v>
      </c>
      <c r="C10" s="293">
        <v>9</v>
      </c>
      <c r="D10" s="20" t="s">
        <v>407</v>
      </c>
      <c r="E10" s="20">
        <v>60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1867</v>
      </c>
      <c r="B11" s="18" t="s">
        <v>365</v>
      </c>
      <c r="C11" s="293">
        <v>10</v>
      </c>
      <c r="D11" s="20" t="s">
        <v>407</v>
      </c>
      <c r="E11" s="20">
        <v>90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1838</v>
      </c>
      <c r="B12" s="18" t="s">
        <v>365</v>
      </c>
      <c r="C12" s="293">
        <v>11</v>
      </c>
      <c r="D12" s="20" t="s">
        <v>407</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1818</v>
      </c>
      <c r="B13" s="18" t="s">
        <v>365</v>
      </c>
      <c r="C13" s="293">
        <v>12</v>
      </c>
      <c r="D13" s="20" t="s">
        <v>407</v>
      </c>
      <c r="E13" s="20">
        <v>120</v>
      </c>
      <c r="F13" s="18" t="s">
        <v>398</v>
      </c>
      <c r="G13" s="19"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1929</v>
      </c>
      <c r="B14" s="18" t="s">
        <v>365</v>
      </c>
      <c r="C14" s="293">
        <v>13</v>
      </c>
      <c r="D14" s="20" t="s">
        <v>407</v>
      </c>
      <c r="E14" s="20">
        <v>110</v>
      </c>
      <c r="F14" s="18" t="s">
        <v>398</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1996</v>
      </c>
      <c r="B15" s="18" t="s">
        <v>365</v>
      </c>
      <c r="C15" s="293">
        <v>14</v>
      </c>
      <c r="D15" s="20" t="s">
        <v>407</v>
      </c>
      <c r="E15" s="20">
        <v>70</v>
      </c>
      <c r="F15" s="18" t="s">
        <v>393</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2442</v>
      </c>
      <c r="B16" s="18" t="s">
        <v>365</v>
      </c>
      <c r="C16" s="293">
        <v>15</v>
      </c>
      <c r="D16" s="20" t="s">
        <v>407</v>
      </c>
      <c r="E16" s="20">
        <v>50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4220</v>
      </c>
      <c r="B17" s="18" t="s">
        <v>365</v>
      </c>
      <c r="C17" s="293">
        <v>16</v>
      </c>
      <c r="D17" s="20" t="s">
        <v>407</v>
      </c>
      <c r="E17" s="20">
        <v>110</v>
      </c>
      <c r="F17" s="18" t="s">
        <v>398</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4221</v>
      </c>
      <c r="B18" s="18" t="s">
        <v>365</v>
      </c>
      <c r="C18" s="293">
        <v>17</v>
      </c>
      <c r="D18" s="20" t="s">
        <v>407</v>
      </c>
      <c r="E18" s="20">
        <v>200</v>
      </c>
      <c r="F18" s="18" t="s">
        <v>393</v>
      </c>
      <c r="G18" s="19" t="s">
        <v>197</v>
      </c>
      <c r="H18" s="71" t="s">
        <v>387</v>
      </c>
      <c r="I18" s="71" t="s">
        <v>387</v>
      </c>
      <c r="J18" s="71"/>
      <c r="K18" s="71" t="s">
        <v>387</v>
      </c>
      <c r="R18" s="117" t="s">
        <v>229</v>
      </c>
      <c r="S18" s="231">
        <f t="shared" si="0"/>
        <v>0</v>
      </c>
      <c r="T18" s="159">
        <f t="shared" si="1"/>
        <v>0</v>
      </c>
      <c r="U18" s="173"/>
      <c r="V18" s="117" t="s">
        <v>229</v>
      </c>
      <c r="W18" s="231">
        <f t="shared" si="2"/>
        <v>0</v>
      </c>
      <c r="X18" s="6">
        <f t="shared" si="3"/>
        <v>0</v>
      </c>
    </row>
    <row r="19" spans="1:24" ht="13" x14ac:dyDescent="0.15">
      <c r="A19" s="15" t="s">
        <v>4222</v>
      </c>
      <c r="B19" s="18" t="s">
        <v>365</v>
      </c>
      <c r="C19" s="293">
        <v>18</v>
      </c>
      <c r="D19" s="20" t="s">
        <v>407</v>
      </c>
      <c r="E19" s="20">
        <v>260</v>
      </c>
      <c r="F19" s="18" t="s">
        <v>4143</v>
      </c>
      <c r="G19" s="19" t="s">
        <v>197</v>
      </c>
      <c r="H19" s="71" t="s">
        <v>387</v>
      </c>
      <c r="I19" s="71" t="s">
        <v>387</v>
      </c>
      <c r="J19" s="71"/>
      <c r="K19" s="71" t="s">
        <v>387</v>
      </c>
      <c r="R19" s="117" t="s">
        <v>233</v>
      </c>
      <c r="S19" s="231">
        <f t="shared" si="0"/>
        <v>0</v>
      </c>
      <c r="T19" s="159">
        <f t="shared" si="1"/>
        <v>0</v>
      </c>
      <c r="U19" s="173"/>
      <c r="V19" s="117" t="s">
        <v>233</v>
      </c>
      <c r="W19" s="231">
        <f t="shared" si="2"/>
        <v>0</v>
      </c>
      <c r="X19" s="6">
        <f t="shared" si="3"/>
        <v>3</v>
      </c>
    </row>
    <row r="20" spans="1:24" ht="13" x14ac:dyDescent="0.15">
      <c r="A20" s="15" t="s">
        <v>2902</v>
      </c>
      <c r="B20" s="18" t="s">
        <v>365</v>
      </c>
      <c r="C20" s="293">
        <v>19</v>
      </c>
      <c r="D20" s="20" t="s">
        <v>407</v>
      </c>
      <c r="E20" s="20">
        <v>60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2903</v>
      </c>
      <c r="B21" s="18" t="s">
        <v>365</v>
      </c>
      <c r="C21" s="293">
        <v>20</v>
      </c>
      <c r="D21" s="20" t="s">
        <v>407</v>
      </c>
      <c r="E21" s="20">
        <v>90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30</v>
      </c>
    </row>
    <row r="22" spans="1:24" ht="14" thickBot="1" x14ac:dyDescent="0.2">
      <c r="A22" s="15" t="s">
        <v>458</v>
      </c>
      <c r="B22" s="18" t="s">
        <v>365</v>
      </c>
      <c r="C22" s="293">
        <v>21</v>
      </c>
      <c r="D22" s="20" t="s">
        <v>395</v>
      </c>
      <c r="E22" s="20">
        <v>60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530</v>
      </c>
      <c r="B23" s="18" t="s">
        <v>365</v>
      </c>
      <c r="C23" s="293">
        <v>22</v>
      </c>
      <c r="D23" s="20" t="s">
        <v>395</v>
      </c>
      <c r="E23" s="20">
        <v>100</v>
      </c>
      <c r="F23" s="18" t="s">
        <v>398</v>
      </c>
      <c r="G23" s="19"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881</v>
      </c>
      <c r="B24" s="18" t="s">
        <v>365</v>
      </c>
      <c r="C24" s="293">
        <v>23</v>
      </c>
      <c r="D24" s="20" t="s">
        <v>395</v>
      </c>
      <c r="E24" s="20">
        <v>60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874</v>
      </c>
      <c r="B25" s="18" t="s">
        <v>365</v>
      </c>
      <c r="C25" s="293">
        <v>24</v>
      </c>
      <c r="D25" s="20" t="s">
        <v>395</v>
      </c>
      <c r="E25" s="20">
        <v>90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4223</v>
      </c>
      <c r="B26" s="18" t="s">
        <v>365</v>
      </c>
      <c r="C26" s="293">
        <v>25</v>
      </c>
      <c r="D26" s="20" t="s">
        <v>395</v>
      </c>
      <c r="E26" s="20">
        <v>220</v>
      </c>
      <c r="F26" s="18" t="s">
        <v>393</v>
      </c>
      <c r="G26" s="19" t="s">
        <v>197</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4224</v>
      </c>
      <c r="B27" s="18" t="s">
        <v>365</v>
      </c>
      <c r="C27" s="293">
        <v>26</v>
      </c>
      <c r="D27" s="20" t="s">
        <v>395</v>
      </c>
      <c r="E27" s="20">
        <v>330</v>
      </c>
      <c r="F27" s="18" t="s">
        <v>3519</v>
      </c>
      <c r="G27" s="19" t="s">
        <v>197</v>
      </c>
      <c r="H27" s="71" t="s">
        <v>387</v>
      </c>
      <c r="I27" s="71" t="s">
        <v>387</v>
      </c>
      <c r="J27" s="71"/>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4225</v>
      </c>
      <c r="B28" s="18" t="s">
        <v>365</v>
      </c>
      <c r="C28" s="293">
        <v>27</v>
      </c>
      <c r="D28" s="20" t="s">
        <v>395</v>
      </c>
      <c r="E28" s="20">
        <v>160</v>
      </c>
      <c r="F28" s="18" t="s">
        <v>393</v>
      </c>
      <c r="G28" s="19" t="s">
        <v>233</v>
      </c>
      <c r="H28" s="71" t="s">
        <v>387</v>
      </c>
      <c r="I28" s="71" t="s">
        <v>387</v>
      </c>
      <c r="J28" s="71"/>
      <c r="K28" s="71" t="s">
        <v>387</v>
      </c>
      <c r="R28" s="117" t="s">
        <v>257</v>
      </c>
      <c r="S28" s="231">
        <f t="shared" si="0"/>
        <v>0</v>
      </c>
      <c r="T28" s="159">
        <f t="shared" si="1"/>
        <v>0</v>
      </c>
      <c r="U28" s="168"/>
      <c r="V28" s="117" t="s">
        <v>257</v>
      </c>
      <c r="W28" s="231">
        <f t="shared" si="2"/>
        <v>0</v>
      </c>
      <c r="X28" s="6">
        <f t="shared" si="3"/>
        <v>30</v>
      </c>
    </row>
    <row r="29" spans="1:24" ht="14" thickBot="1" x14ac:dyDescent="0.2">
      <c r="A29" s="15" t="s">
        <v>582</v>
      </c>
      <c r="B29" s="18" t="s">
        <v>365</v>
      </c>
      <c r="C29" s="293">
        <v>28</v>
      </c>
      <c r="D29" s="20" t="s">
        <v>389</v>
      </c>
      <c r="E29" s="20">
        <v>60</v>
      </c>
      <c r="F29" s="18" t="s">
        <v>393</v>
      </c>
      <c r="G29" s="19" t="s">
        <v>173</v>
      </c>
      <c r="H29" s="71" t="s">
        <v>387</v>
      </c>
      <c r="I29" s="71" t="s">
        <v>387</v>
      </c>
      <c r="J29" s="71"/>
      <c r="K29" s="71"/>
      <c r="R29" s="166" t="s">
        <v>260</v>
      </c>
      <c r="S29" s="232">
        <f t="shared" si="0"/>
        <v>0</v>
      </c>
      <c r="T29" s="192">
        <f t="shared" si="1"/>
        <v>0</v>
      </c>
      <c r="U29" s="168"/>
      <c r="V29" s="166" t="s">
        <v>260</v>
      </c>
      <c r="W29" s="232">
        <f t="shared" si="2"/>
        <v>0</v>
      </c>
      <c r="X29" s="7">
        <f t="shared" si="3"/>
        <v>27</v>
      </c>
    </row>
    <row r="30" spans="1:24" ht="14" thickBot="1" x14ac:dyDescent="0.2">
      <c r="A30" s="15" t="s">
        <v>565</v>
      </c>
      <c r="B30" s="18" t="s">
        <v>365</v>
      </c>
      <c r="C30" s="293">
        <v>29</v>
      </c>
      <c r="D30" s="20" t="s">
        <v>389</v>
      </c>
      <c r="E30" s="20">
        <v>100</v>
      </c>
      <c r="F30" s="18" t="s">
        <v>398</v>
      </c>
      <c r="G30" s="19" t="s">
        <v>177</v>
      </c>
      <c r="H30" s="71" t="s">
        <v>387</v>
      </c>
      <c r="I30" s="71" t="s">
        <v>387</v>
      </c>
      <c r="J30" s="71"/>
      <c r="K30" s="71"/>
      <c r="R30" s="160" t="s">
        <v>86</v>
      </c>
      <c r="S30" s="161"/>
      <c r="T30" s="175">
        <f>SUM(T31:T57)</f>
        <v>0</v>
      </c>
      <c r="U30" s="168"/>
      <c r="V30" s="177" t="s">
        <v>88</v>
      </c>
      <c r="W30" s="213"/>
      <c r="X30" s="215">
        <f>SUM(X31:X57)</f>
        <v>128</v>
      </c>
    </row>
    <row r="31" spans="1:24" ht="13" x14ac:dyDescent="0.15">
      <c r="A31" s="15" t="s">
        <v>4226</v>
      </c>
      <c r="B31" s="18" t="s">
        <v>365</v>
      </c>
      <c r="C31" s="293">
        <v>30</v>
      </c>
      <c r="D31" s="20" t="s">
        <v>389</v>
      </c>
      <c r="E31" s="20">
        <v>190</v>
      </c>
      <c r="F31" s="18" t="s">
        <v>393</v>
      </c>
      <c r="G31" s="19" t="s">
        <v>197</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40</v>
      </c>
    </row>
    <row r="32" spans="1:24" ht="13" x14ac:dyDescent="0.15">
      <c r="A32" s="15" t="s">
        <v>898</v>
      </c>
      <c r="B32" s="18" t="s">
        <v>365</v>
      </c>
      <c r="C32" s="293">
        <v>31</v>
      </c>
      <c r="D32" s="20" t="s">
        <v>389</v>
      </c>
      <c r="E32" s="20">
        <v>60</v>
      </c>
      <c r="F32" s="18"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47</v>
      </c>
    </row>
    <row r="33" spans="1:24" ht="13" x14ac:dyDescent="0.15">
      <c r="A33" s="15" t="s">
        <v>872</v>
      </c>
      <c r="B33" s="18" t="s">
        <v>365</v>
      </c>
      <c r="C33" s="293">
        <v>32</v>
      </c>
      <c r="D33" s="20" t="s">
        <v>389</v>
      </c>
      <c r="E33" s="20">
        <v>90</v>
      </c>
      <c r="F33" s="18" t="s">
        <v>398</v>
      </c>
      <c r="G33" s="19" t="s">
        <v>177</v>
      </c>
      <c r="H33" s="71" t="s">
        <v>387</v>
      </c>
      <c r="I33" s="71" t="s">
        <v>387</v>
      </c>
      <c r="J33" s="71"/>
      <c r="K33" s="71"/>
      <c r="R33" s="117" t="s">
        <v>181</v>
      </c>
      <c r="S33" s="158">
        <f t="shared" si="4"/>
        <v>0</v>
      </c>
      <c r="T33" s="159">
        <f t="shared" si="5"/>
        <v>0</v>
      </c>
      <c r="U33" s="168"/>
      <c r="V33" s="234" t="s">
        <v>181</v>
      </c>
      <c r="W33" s="237">
        <f t="shared" si="6"/>
        <v>0</v>
      </c>
      <c r="X33" s="6">
        <f t="shared" si="7"/>
        <v>21</v>
      </c>
    </row>
    <row r="34" spans="1:24" ht="13" x14ac:dyDescent="0.15">
      <c r="A34" s="15" t="s">
        <v>1948</v>
      </c>
      <c r="B34" s="18" t="s">
        <v>365</v>
      </c>
      <c r="C34" s="293">
        <v>33</v>
      </c>
      <c r="D34" s="20" t="s">
        <v>389</v>
      </c>
      <c r="E34" s="20">
        <v>180</v>
      </c>
      <c r="F34" s="18" t="s">
        <v>386</v>
      </c>
      <c r="G34" s="19" t="s">
        <v>181</v>
      </c>
      <c r="H34" s="71" t="s">
        <v>387</v>
      </c>
      <c r="I34" s="71" t="s">
        <v>387</v>
      </c>
      <c r="J34" s="71"/>
      <c r="K34" s="71"/>
      <c r="R34" s="117" t="s">
        <v>185</v>
      </c>
      <c r="S34" s="158">
        <f t="shared" si="4"/>
        <v>0</v>
      </c>
      <c r="T34" s="159">
        <f t="shared" si="5"/>
        <v>0</v>
      </c>
      <c r="U34" s="168"/>
      <c r="V34" s="234" t="s">
        <v>185</v>
      </c>
      <c r="W34" s="237">
        <f t="shared" si="6"/>
        <v>0</v>
      </c>
      <c r="X34" s="6">
        <f t="shared" si="7"/>
        <v>20</v>
      </c>
    </row>
    <row r="35" spans="1:24" ht="13" x14ac:dyDescent="0.15">
      <c r="A35" s="15" t="s">
        <v>887</v>
      </c>
      <c r="B35" s="18" t="s">
        <v>365</v>
      </c>
      <c r="C35" s="293">
        <v>34</v>
      </c>
      <c r="D35" s="20" t="s">
        <v>389</v>
      </c>
      <c r="E35" s="20">
        <v>110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1295</v>
      </c>
      <c r="B36" s="18" t="s">
        <v>365</v>
      </c>
      <c r="C36" s="293">
        <v>35</v>
      </c>
      <c r="D36" s="20" t="s">
        <v>389</v>
      </c>
      <c r="E36" s="20">
        <v>60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1294</v>
      </c>
      <c r="B37" s="18" t="s">
        <v>365</v>
      </c>
      <c r="C37" s="293">
        <v>36</v>
      </c>
      <c r="D37" s="20" t="s">
        <v>389</v>
      </c>
      <c r="E37" s="20">
        <v>120</v>
      </c>
      <c r="F37" s="18" t="s">
        <v>398</v>
      </c>
      <c r="G37" s="19"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1652</v>
      </c>
      <c r="B38" s="18" t="s">
        <v>365</v>
      </c>
      <c r="C38" s="293">
        <v>37</v>
      </c>
      <c r="D38" s="20" t="s">
        <v>389</v>
      </c>
      <c r="E38" s="20">
        <v>130</v>
      </c>
      <c r="F38" s="18" t="s">
        <v>393</v>
      </c>
      <c r="G38" s="19"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1928</v>
      </c>
      <c r="B39" s="18" t="s">
        <v>365</v>
      </c>
      <c r="C39" s="293">
        <v>38</v>
      </c>
      <c r="D39" s="20" t="s">
        <v>389</v>
      </c>
      <c r="E39" s="20">
        <v>110</v>
      </c>
      <c r="F39" s="18" t="s">
        <v>398</v>
      </c>
      <c r="G39" s="19"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4227</v>
      </c>
      <c r="B40" s="18" t="s">
        <v>365</v>
      </c>
      <c r="C40" s="293">
        <v>39</v>
      </c>
      <c r="D40" s="20" t="s">
        <v>389</v>
      </c>
      <c r="E40" s="20">
        <v>220</v>
      </c>
      <c r="F40" s="18" t="s">
        <v>393</v>
      </c>
      <c r="G40" s="19" t="s">
        <v>197</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4228</v>
      </c>
      <c r="B41" s="18" t="s">
        <v>365</v>
      </c>
      <c r="C41" s="293">
        <v>40</v>
      </c>
      <c r="D41" s="20" t="s">
        <v>389</v>
      </c>
      <c r="E41" s="20">
        <v>280</v>
      </c>
      <c r="F41" s="18" t="s">
        <v>4143</v>
      </c>
      <c r="G41" s="19" t="s">
        <v>197</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2253</v>
      </c>
      <c r="B42" s="18" t="s">
        <v>365</v>
      </c>
      <c r="C42" s="293">
        <v>41</v>
      </c>
      <c r="D42" s="20" t="s">
        <v>389</v>
      </c>
      <c r="E42" s="20">
        <v>70</v>
      </c>
      <c r="F42" s="18"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2254</v>
      </c>
      <c r="B43" s="18" t="s">
        <v>365</v>
      </c>
      <c r="C43" s="293">
        <v>42</v>
      </c>
      <c r="D43" s="20" t="s">
        <v>389</v>
      </c>
      <c r="E43" s="20">
        <v>90</v>
      </c>
      <c r="F43" s="18" t="s">
        <v>398</v>
      </c>
      <c r="G43" s="19"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4229</v>
      </c>
      <c r="B44" s="18" t="s">
        <v>365</v>
      </c>
      <c r="C44" s="293">
        <v>43</v>
      </c>
      <c r="D44" s="20" t="s">
        <v>389</v>
      </c>
      <c r="E44" s="20">
        <v>50</v>
      </c>
      <c r="F44" s="18"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4230</v>
      </c>
      <c r="B45" s="18" t="s">
        <v>365</v>
      </c>
      <c r="C45" s="293">
        <v>44</v>
      </c>
      <c r="D45" s="20" t="s">
        <v>389</v>
      </c>
      <c r="E45" s="20">
        <v>120</v>
      </c>
      <c r="F45" s="18" t="s">
        <v>398</v>
      </c>
      <c r="G45" s="19"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2443</v>
      </c>
      <c r="B46" s="18" t="s">
        <v>365</v>
      </c>
      <c r="C46" s="293">
        <v>45</v>
      </c>
      <c r="D46" s="20" t="s">
        <v>389</v>
      </c>
      <c r="E46" s="20">
        <v>110</v>
      </c>
      <c r="F46" s="18" t="s">
        <v>393</v>
      </c>
      <c r="G46" s="19" t="s">
        <v>185</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4231</v>
      </c>
      <c r="B47" s="18" t="s">
        <v>365</v>
      </c>
      <c r="C47" s="293">
        <v>46</v>
      </c>
      <c r="D47" s="20" t="s">
        <v>389</v>
      </c>
      <c r="E47" s="20">
        <v>130</v>
      </c>
      <c r="F47" s="18" t="s">
        <v>393</v>
      </c>
      <c r="G47" s="19" t="s">
        <v>233</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2575</v>
      </c>
      <c r="B48" s="18" t="s">
        <v>365</v>
      </c>
      <c r="C48" s="293">
        <v>47</v>
      </c>
      <c r="D48" s="20" t="s">
        <v>389</v>
      </c>
      <c r="E48" s="20">
        <v>70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4232</v>
      </c>
      <c r="B49" s="18" t="s">
        <v>365</v>
      </c>
      <c r="C49" s="293">
        <v>48</v>
      </c>
      <c r="D49" s="20" t="s">
        <v>389</v>
      </c>
      <c r="E49" s="20">
        <v>140</v>
      </c>
      <c r="F49" s="18" t="s">
        <v>398</v>
      </c>
      <c r="G49" s="19"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4233</v>
      </c>
      <c r="B50" s="18" t="s">
        <v>365</v>
      </c>
      <c r="C50" s="293">
        <v>49</v>
      </c>
      <c r="D50" s="20" t="s">
        <v>389</v>
      </c>
      <c r="E50" s="20">
        <v>210</v>
      </c>
      <c r="F50" s="18" t="s">
        <v>393</v>
      </c>
      <c r="G50" s="19" t="s">
        <v>197</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4234</v>
      </c>
      <c r="B51" s="18" t="s">
        <v>365</v>
      </c>
      <c r="C51" s="293">
        <v>50</v>
      </c>
      <c r="D51" s="20" t="s">
        <v>404</v>
      </c>
      <c r="E51" s="20">
        <v>210</v>
      </c>
      <c r="F51" s="18" t="s">
        <v>393</v>
      </c>
      <c r="G51" s="19" t="s">
        <v>197</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4050</v>
      </c>
      <c r="B52" s="18" t="s">
        <v>365</v>
      </c>
      <c r="C52" s="293">
        <v>51</v>
      </c>
      <c r="D52" s="20" t="s">
        <v>404</v>
      </c>
      <c r="E52" s="20">
        <v>130</v>
      </c>
      <c r="F52" s="18" t="s">
        <v>393</v>
      </c>
      <c r="G52" s="19"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4235</v>
      </c>
      <c r="B53" s="18" t="s">
        <v>365</v>
      </c>
      <c r="C53" s="293">
        <v>52</v>
      </c>
      <c r="D53" s="20" t="s">
        <v>385</v>
      </c>
      <c r="E53" s="20">
        <v>150</v>
      </c>
      <c r="F53" s="18" t="s">
        <v>386</v>
      </c>
      <c r="G53" s="19"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4236</v>
      </c>
      <c r="B54" s="18" t="s">
        <v>365</v>
      </c>
      <c r="C54" s="293">
        <v>53</v>
      </c>
      <c r="D54" s="20" t="s">
        <v>385</v>
      </c>
      <c r="E54" s="20">
        <v>210</v>
      </c>
      <c r="F54" s="18" t="s">
        <v>393</v>
      </c>
      <c r="G54" s="19" t="s">
        <v>197</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4237</v>
      </c>
      <c r="B55" s="18" t="s">
        <v>365</v>
      </c>
      <c r="C55" s="293">
        <v>54</v>
      </c>
      <c r="D55" s="20" t="s">
        <v>385</v>
      </c>
      <c r="E55" s="20">
        <v>260</v>
      </c>
      <c r="F55" s="18" t="s">
        <v>4143</v>
      </c>
      <c r="G55" s="19" t="s">
        <v>197</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877</v>
      </c>
      <c r="B56" s="18" t="s">
        <v>365</v>
      </c>
      <c r="C56" s="293">
        <v>55</v>
      </c>
      <c r="D56" s="20" t="s">
        <v>385</v>
      </c>
      <c r="E56" s="20">
        <v>50</v>
      </c>
      <c r="F56" s="18" t="s">
        <v>393</v>
      </c>
      <c r="G56" s="21"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850</v>
      </c>
      <c r="B57" s="18" t="s">
        <v>365</v>
      </c>
      <c r="C57" s="293">
        <v>56</v>
      </c>
      <c r="D57" s="20" t="s">
        <v>385</v>
      </c>
      <c r="E57" s="20">
        <v>80</v>
      </c>
      <c r="F57" s="18" t="s">
        <v>398</v>
      </c>
      <c r="G57" s="19"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1916</v>
      </c>
      <c r="B58" s="18" t="s">
        <v>365</v>
      </c>
      <c r="C58" s="293">
        <v>57</v>
      </c>
      <c r="D58" s="20" t="s">
        <v>385</v>
      </c>
      <c r="E58" s="20">
        <v>130</v>
      </c>
      <c r="F58" s="18" t="s">
        <v>386</v>
      </c>
      <c r="G58" s="19" t="s">
        <v>185</v>
      </c>
      <c r="H58" s="71" t="s">
        <v>387</v>
      </c>
      <c r="I58" s="71" t="s">
        <v>387</v>
      </c>
      <c r="J58" s="71"/>
      <c r="K58" s="71"/>
      <c r="U58" s="168"/>
      <c r="V58" s="177" t="s">
        <v>447</v>
      </c>
      <c r="W58" s="189"/>
      <c r="X58" s="190">
        <f>SUM(X59:X85)</f>
        <v>374</v>
      </c>
    </row>
    <row r="59" spans="1:24" ht="13" x14ac:dyDescent="0.15">
      <c r="A59" s="15" t="s">
        <v>966</v>
      </c>
      <c r="B59" s="18" t="s">
        <v>365</v>
      </c>
      <c r="C59" s="293">
        <v>58</v>
      </c>
      <c r="D59" s="20" t="s">
        <v>385</v>
      </c>
      <c r="E59" s="20">
        <v>60</v>
      </c>
      <c r="F59" s="18" t="s">
        <v>393</v>
      </c>
      <c r="G59" s="19" t="s">
        <v>173</v>
      </c>
      <c r="H59" s="71" t="s">
        <v>387</v>
      </c>
      <c r="I59" s="71" t="s">
        <v>387</v>
      </c>
      <c r="J59" s="71"/>
      <c r="K59" s="71"/>
      <c r="U59" s="239"/>
      <c r="V59" s="116" t="s">
        <v>173</v>
      </c>
      <c r="W59" s="211">
        <f t="shared" ref="W59:X74" si="8">S3+S31+W3+W31</f>
        <v>0</v>
      </c>
      <c r="X59" s="64">
        <f t="shared" si="8"/>
        <v>80</v>
      </c>
    </row>
    <row r="60" spans="1:24" ht="13" x14ac:dyDescent="0.15">
      <c r="A60" s="15" t="s">
        <v>1801</v>
      </c>
      <c r="B60" s="18" t="s">
        <v>365</v>
      </c>
      <c r="C60" s="293">
        <v>59</v>
      </c>
      <c r="D60" s="20" t="s">
        <v>385</v>
      </c>
      <c r="E60" s="20">
        <v>90</v>
      </c>
      <c r="F60" s="18" t="s">
        <v>398</v>
      </c>
      <c r="G60" s="19" t="s">
        <v>181</v>
      </c>
      <c r="H60" s="71" t="s">
        <v>387</v>
      </c>
      <c r="I60" s="71" t="s">
        <v>387</v>
      </c>
      <c r="J60" s="71"/>
      <c r="K60" s="71"/>
      <c r="U60" s="239"/>
      <c r="V60" s="117" t="s">
        <v>177</v>
      </c>
      <c r="W60" s="158">
        <f t="shared" si="8"/>
        <v>0</v>
      </c>
      <c r="X60" s="159">
        <f t="shared" si="8"/>
        <v>94</v>
      </c>
    </row>
    <row r="61" spans="1:24" ht="13" x14ac:dyDescent="0.15">
      <c r="A61" s="15" t="s">
        <v>1215</v>
      </c>
      <c r="B61" s="18" t="s">
        <v>365</v>
      </c>
      <c r="C61" s="293">
        <v>60</v>
      </c>
      <c r="D61" s="20" t="s">
        <v>385</v>
      </c>
      <c r="E61" s="20">
        <v>70</v>
      </c>
      <c r="F61" s="18" t="s">
        <v>393</v>
      </c>
      <c r="G61" s="19" t="s">
        <v>173</v>
      </c>
      <c r="H61" s="71" t="s">
        <v>387</v>
      </c>
      <c r="I61" s="71" t="s">
        <v>387</v>
      </c>
      <c r="J61" s="71"/>
      <c r="K61" s="71"/>
      <c r="U61" s="239"/>
      <c r="V61" s="117" t="s">
        <v>181</v>
      </c>
      <c r="W61" s="158">
        <f t="shared" si="8"/>
        <v>0</v>
      </c>
      <c r="X61" s="159">
        <f t="shared" si="8"/>
        <v>42</v>
      </c>
    </row>
    <row r="62" spans="1:24" ht="13" x14ac:dyDescent="0.15">
      <c r="A62" s="15" t="s">
        <v>1200</v>
      </c>
      <c r="B62" s="18" t="s">
        <v>365</v>
      </c>
      <c r="C62" s="293">
        <v>61</v>
      </c>
      <c r="D62" s="20" t="s">
        <v>385</v>
      </c>
      <c r="E62" s="20">
        <v>90</v>
      </c>
      <c r="F62" s="18" t="s">
        <v>398</v>
      </c>
      <c r="G62" s="19" t="s">
        <v>177</v>
      </c>
      <c r="H62" s="71" t="s">
        <v>387</v>
      </c>
      <c r="I62" s="71" t="s">
        <v>387</v>
      </c>
      <c r="J62" s="71"/>
      <c r="K62" s="71"/>
      <c r="U62" s="239"/>
      <c r="V62" s="117" t="s">
        <v>185</v>
      </c>
      <c r="W62" s="158">
        <f t="shared" si="8"/>
        <v>0</v>
      </c>
      <c r="X62" s="159">
        <f t="shared" si="8"/>
        <v>40</v>
      </c>
    </row>
    <row r="63" spans="1:24" ht="13" x14ac:dyDescent="0.15">
      <c r="A63" s="15" t="s">
        <v>1893</v>
      </c>
      <c r="B63" s="18" t="s">
        <v>365</v>
      </c>
      <c r="C63" s="293">
        <v>62</v>
      </c>
      <c r="D63" s="20" t="s">
        <v>385</v>
      </c>
      <c r="E63" s="20">
        <v>160</v>
      </c>
      <c r="F63" s="18" t="s">
        <v>386</v>
      </c>
      <c r="G63" s="19" t="s">
        <v>185</v>
      </c>
      <c r="H63" s="71" t="s">
        <v>387</v>
      </c>
      <c r="I63" s="71" t="s">
        <v>387</v>
      </c>
      <c r="J63" s="71"/>
      <c r="K63" s="71"/>
      <c r="U63" s="239"/>
      <c r="V63" s="117" t="s">
        <v>189</v>
      </c>
      <c r="W63" s="158">
        <f t="shared" si="8"/>
        <v>0</v>
      </c>
      <c r="X63" s="159">
        <f t="shared" si="8"/>
        <v>0</v>
      </c>
    </row>
    <row r="64" spans="1:24" ht="13" x14ac:dyDescent="0.15">
      <c r="A64" s="15" t="s">
        <v>1822</v>
      </c>
      <c r="B64" s="18" t="s">
        <v>365</v>
      </c>
      <c r="C64" s="293">
        <v>63</v>
      </c>
      <c r="D64" s="20" t="s">
        <v>385</v>
      </c>
      <c r="E64" s="20">
        <v>60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1811</v>
      </c>
      <c r="B65" s="18" t="s">
        <v>365</v>
      </c>
      <c r="C65" s="293">
        <v>64</v>
      </c>
      <c r="D65" s="20" t="s">
        <v>385</v>
      </c>
      <c r="E65" s="20">
        <v>110</v>
      </c>
      <c r="F65" s="18" t="s">
        <v>398</v>
      </c>
      <c r="G65" s="19" t="s">
        <v>177</v>
      </c>
      <c r="H65" s="71" t="s">
        <v>387</v>
      </c>
      <c r="I65" s="71" t="s">
        <v>387</v>
      </c>
      <c r="J65" s="71"/>
      <c r="K65" s="71"/>
      <c r="U65" s="241"/>
      <c r="V65" s="117" t="s">
        <v>197</v>
      </c>
      <c r="W65" s="158">
        <f t="shared" si="8"/>
        <v>0</v>
      </c>
      <c r="X65" s="159">
        <f t="shared" si="8"/>
        <v>28</v>
      </c>
    </row>
    <row r="66" spans="1:24" ht="14" thickBot="1" x14ac:dyDescent="0.2">
      <c r="A66" s="15" t="s">
        <v>1864</v>
      </c>
      <c r="B66" s="18" t="s">
        <v>365</v>
      </c>
      <c r="C66" s="293">
        <v>65</v>
      </c>
      <c r="D66" s="20" t="s">
        <v>385</v>
      </c>
      <c r="E66" s="20">
        <v>70</v>
      </c>
      <c r="F66" s="18" t="s">
        <v>393</v>
      </c>
      <c r="G66" s="19" t="s">
        <v>177</v>
      </c>
      <c r="H66" s="71" t="s">
        <v>387</v>
      </c>
      <c r="I66" s="71" t="s">
        <v>387</v>
      </c>
      <c r="J66" s="71"/>
      <c r="K66" s="71"/>
      <c r="U66" s="241"/>
      <c r="V66" s="117" t="s">
        <v>201</v>
      </c>
      <c r="W66" s="158">
        <f t="shared" si="8"/>
        <v>0</v>
      </c>
      <c r="X66" s="159">
        <f t="shared" si="8"/>
        <v>0</v>
      </c>
    </row>
    <row r="67" spans="1:24" ht="14" thickBot="1" x14ac:dyDescent="0.2">
      <c r="A67" s="15" t="s">
        <v>1863</v>
      </c>
      <c r="B67" s="18" t="s">
        <v>365</v>
      </c>
      <c r="C67" s="293">
        <v>66</v>
      </c>
      <c r="D67" s="20" t="s">
        <v>385</v>
      </c>
      <c r="E67" s="20">
        <v>70</v>
      </c>
      <c r="F67" s="18" t="s">
        <v>393</v>
      </c>
      <c r="G67" s="19" t="s">
        <v>185</v>
      </c>
      <c r="H67" s="71" t="s">
        <v>387</v>
      </c>
      <c r="I67" s="71" t="s">
        <v>387</v>
      </c>
      <c r="J67" s="71"/>
      <c r="K67" s="71"/>
      <c r="U67" s="241"/>
      <c r="V67" s="117" t="s">
        <v>205</v>
      </c>
      <c r="W67" s="158">
        <f t="shared" si="8"/>
        <v>0</v>
      </c>
      <c r="X67" s="159">
        <f t="shared" si="8"/>
        <v>0</v>
      </c>
    </row>
    <row r="68" spans="1:24" ht="14" thickBot="1" x14ac:dyDescent="0.2">
      <c r="A68" s="15" t="s">
        <v>1857</v>
      </c>
      <c r="B68" s="18" t="s">
        <v>365</v>
      </c>
      <c r="C68" s="293">
        <v>67</v>
      </c>
      <c r="D68" s="20" t="s">
        <v>385</v>
      </c>
      <c r="E68" s="20">
        <v>70</v>
      </c>
      <c r="F68" s="18" t="s">
        <v>393</v>
      </c>
      <c r="G68" s="19" t="s">
        <v>177</v>
      </c>
      <c r="H68" s="71" t="s">
        <v>387</v>
      </c>
      <c r="I68" s="71" t="s">
        <v>387</v>
      </c>
      <c r="J68" s="71"/>
      <c r="K68" s="71"/>
      <c r="U68" s="241"/>
      <c r="V68" s="117" t="s">
        <v>209</v>
      </c>
      <c r="W68" s="158">
        <f t="shared" si="8"/>
        <v>0</v>
      </c>
      <c r="X68" s="159">
        <f t="shared" si="8"/>
        <v>0</v>
      </c>
    </row>
    <row r="69" spans="1:24" ht="14" thickBot="1" x14ac:dyDescent="0.2">
      <c r="A69" s="15" t="s">
        <v>2649</v>
      </c>
      <c r="B69" s="18" t="s">
        <v>365</v>
      </c>
      <c r="C69" s="293">
        <v>68</v>
      </c>
      <c r="D69" s="20" t="s">
        <v>385</v>
      </c>
      <c r="E69" s="20">
        <v>90</v>
      </c>
      <c r="F69" s="18" t="s">
        <v>393</v>
      </c>
      <c r="G69" s="19" t="s">
        <v>185</v>
      </c>
      <c r="H69" s="71" t="s">
        <v>387</v>
      </c>
      <c r="I69" s="71" t="s">
        <v>387</v>
      </c>
      <c r="J69" s="71"/>
      <c r="K69" s="71"/>
      <c r="U69" s="241"/>
      <c r="V69" s="117" t="s">
        <v>9125</v>
      </c>
      <c r="W69" s="158">
        <f t="shared" si="8"/>
        <v>0</v>
      </c>
      <c r="X69" s="159">
        <f t="shared" si="8"/>
        <v>0</v>
      </c>
    </row>
    <row r="70" spans="1:24" ht="14" thickBot="1" x14ac:dyDescent="0.2">
      <c r="A70" s="15" t="s">
        <v>4238</v>
      </c>
      <c r="B70" s="18" t="s">
        <v>365</v>
      </c>
      <c r="C70" s="293">
        <v>69</v>
      </c>
      <c r="D70" s="20" t="s">
        <v>385</v>
      </c>
      <c r="E70" s="20">
        <v>140</v>
      </c>
      <c r="F70" s="18" t="s">
        <v>398</v>
      </c>
      <c r="G70" s="19" t="s">
        <v>185</v>
      </c>
      <c r="H70" s="71" t="s">
        <v>387</v>
      </c>
      <c r="I70" s="71" t="s">
        <v>387</v>
      </c>
      <c r="J70" s="71"/>
      <c r="K70" s="71"/>
      <c r="U70" s="241"/>
      <c r="V70" s="118" t="s">
        <v>213</v>
      </c>
      <c r="W70" s="158">
        <f t="shared" si="8"/>
        <v>0</v>
      </c>
      <c r="X70" s="159">
        <f t="shared" si="8"/>
        <v>0</v>
      </c>
    </row>
    <row r="71" spans="1:24" ht="14" thickBot="1" x14ac:dyDescent="0.2">
      <c r="A71" s="15" t="s">
        <v>4239</v>
      </c>
      <c r="B71" s="18" t="s">
        <v>365</v>
      </c>
      <c r="C71" s="293">
        <v>70</v>
      </c>
      <c r="D71" s="20" t="s">
        <v>400</v>
      </c>
      <c r="E71" s="20">
        <v>80</v>
      </c>
      <c r="F71" s="18" t="s">
        <v>393</v>
      </c>
      <c r="G71" s="19" t="s">
        <v>173</v>
      </c>
      <c r="H71" s="71" t="s">
        <v>387</v>
      </c>
      <c r="I71" s="71" t="s">
        <v>387</v>
      </c>
      <c r="J71" s="71"/>
      <c r="K71" s="71"/>
      <c r="U71" s="241"/>
      <c r="V71" s="117" t="s">
        <v>217</v>
      </c>
      <c r="W71" s="158">
        <f t="shared" si="8"/>
        <v>0</v>
      </c>
      <c r="X71" s="159">
        <f t="shared" si="8"/>
        <v>0</v>
      </c>
    </row>
    <row r="72" spans="1:24" ht="14" thickBot="1" x14ac:dyDescent="0.2">
      <c r="A72" s="15" t="s">
        <v>4240</v>
      </c>
      <c r="B72" s="18" t="s">
        <v>365</v>
      </c>
      <c r="C72" s="293">
        <v>71</v>
      </c>
      <c r="D72" s="20" t="s">
        <v>400</v>
      </c>
      <c r="E72" s="20">
        <v>150</v>
      </c>
      <c r="F72" s="18" t="s">
        <v>398</v>
      </c>
      <c r="G72" s="19" t="s">
        <v>181</v>
      </c>
      <c r="H72" s="71" t="s">
        <v>387</v>
      </c>
      <c r="I72" s="71" t="s">
        <v>387</v>
      </c>
      <c r="J72" s="71"/>
      <c r="K72" s="71"/>
      <c r="U72" s="241"/>
      <c r="V72" s="117" t="s">
        <v>221</v>
      </c>
      <c r="W72" s="158">
        <f t="shared" si="8"/>
        <v>0</v>
      </c>
      <c r="X72" s="159">
        <f t="shared" si="8"/>
        <v>0</v>
      </c>
    </row>
    <row r="73" spans="1:24" ht="14" thickBot="1" x14ac:dyDescent="0.2">
      <c r="A73" s="15" t="s">
        <v>4241</v>
      </c>
      <c r="B73" s="18" t="s">
        <v>365</v>
      </c>
      <c r="C73" s="293">
        <v>72</v>
      </c>
      <c r="D73" s="20" t="s">
        <v>400</v>
      </c>
      <c r="E73" s="20">
        <v>220</v>
      </c>
      <c r="F73" s="18" t="s">
        <v>393</v>
      </c>
      <c r="G73" s="19" t="s">
        <v>197</v>
      </c>
      <c r="H73" s="71" t="s">
        <v>387</v>
      </c>
      <c r="I73" s="71" t="s">
        <v>387</v>
      </c>
      <c r="J73" s="71"/>
      <c r="K73" s="71" t="s">
        <v>387</v>
      </c>
      <c r="U73" s="241"/>
      <c r="V73" s="117" t="s">
        <v>225</v>
      </c>
      <c r="W73" s="158">
        <f t="shared" si="8"/>
        <v>0</v>
      </c>
      <c r="X73" s="159">
        <f t="shared" si="8"/>
        <v>0</v>
      </c>
    </row>
    <row r="74" spans="1:24" ht="14" thickBot="1" x14ac:dyDescent="0.2">
      <c r="A74" s="15" t="s">
        <v>4242</v>
      </c>
      <c r="B74" s="18" t="s">
        <v>365</v>
      </c>
      <c r="C74" s="293">
        <v>73</v>
      </c>
      <c r="D74" s="20" t="s">
        <v>400</v>
      </c>
      <c r="E74" s="20">
        <v>330</v>
      </c>
      <c r="F74" s="18" t="s">
        <v>3519</v>
      </c>
      <c r="G74" s="19" t="s">
        <v>197</v>
      </c>
      <c r="H74" s="71" t="s">
        <v>387</v>
      </c>
      <c r="I74" s="71" t="s">
        <v>387</v>
      </c>
      <c r="J74" s="71"/>
      <c r="K74" s="71" t="s">
        <v>387</v>
      </c>
      <c r="U74" s="241"/>
      <c r="V74" s="117" t="s">
        <v>229</v>
      </c>
      <c r="W74" s="158">
        <f t="shared" si="8"/>
        <v>0</v>
      </c>
      <c r="X74" s="159">
        <f t="shared" si="8"/>
        <v>0</v>
      </c>
    </row>
    <row r="75" spans="1:24" ht="14" thickBot="1" x14ac:dyDescent="0.2">
      <c r="A75" s="15" t="s">
        <v>896</v>
      </c>
      <c r="B75" s="18" t="s">
        <v>365</v>
      </c>
      <c r="C75" s="293">
        <v>74</v>
      </c>
      <c r="D75" s="20" t="s">
        <v>400</v>
      </c>
      <c r="E75" s="20">
        <v>110</v>
      </c>
      <c r="F75" s="18" t="s">
        <v>393</v>
      </c>
      <c r="G75" s="19" t="s">
        <v>173</v>
      </c>
      <c r="H75" s="71" t="s">
        <v>387</v>
      </c>
      <c r="I75" s="71" t="s">
        <v>387</v>
      </c>
      <c r="J75" s="71"/>
      <c r="K75" s="71"/>
      <c r="U75" s="241"/>
      <c r="V75" s="117" t="s">
        <v>233</v>
      </c>
      <c r="W75" s="158">
        <f t="shared" ref="W75:X85" si="9">S19+S47+W19+W47</f>
        <v>0</v>
      </c>
      <c r="X75" s="159">
        <f t="shared" si="9"/>
        <v>3</v>
      </c>
    </row>
    <row r="76" spans="1:24" ht="14" thickBot="1" x14ac:dyDescent="0.2">
      <c r="A76" s="15" t="s">
        <v>1653</v>
      </c>
      <c r="B76" s="18" t="s">
        <v>365</v>
      </c>
      <c r="C76" s="293">
        <v>75</v>
      </c>
      <c r="D76" s="20" t="s">
        <v>400</v>
      </c>
      <c r="E76" s="20">
        <v>130</v>
      </c>
      <c r="F76" s="18" t="s">
        <v>393</v>
      </c>
      <c r="G76" s="19" t="s">
        <v>181</v>
      </c>
      <c r="H76" s="71" t="s">
        <v>387</v>
      </c>
      <c r="I76" s="71" t="s">
        <v>387</v>
      </c>
      <c r="J76" s="71"/>
      <c r="K76" s="71"/>
      <c r="U76" s="241"/>
      <c r="V76" s="117" t="s">
        <v>9123</v>
      </c>
      <c r="W76" s="158">
        <f t="shared" si="9"/>
        <v>0</v>
      </c>
      <c r="X76" s="159">
        <f t="shared" si="9"/>
        <v>0</v>
      </c>
    </row>
    <row r="77" spans="1:24" ht="14" thickBot="1" x14ac:dyDescent="0.2">
      <c r="A77" s="15" t="s">
        <v>1871</v>
      </c>
      <c r="B77" s="18" t="s">
        <v>365</v>
      </c>
      <c r="C77" s="293">
        <v>76</v>
      </c>
      <c r="D77" s="20" t="s">
        <v>400</v>
      </c>
      <c r="E77" s="20">
        <v>90</v>
      </c>
      <c r="F77" s="18" t="s">
        <v>398</v>
      </c>
      <c r="G77" s="19" t="s">
        <v>177</v>
      </c>
      <c r="H77" s="71" t="s">
        <v>387</v>
      </c>
      <c r="I77" s="71" t="s">
        <v>387</v>
      </c>
      <c r="J77" s="71"/>
      <c r="K77" s="71"/>
      <c r="U77" s="241"/>
      <c r="V77" s="117" t="s">
        <v>237</v>
      </c>
      <c r="W77" s="158">
        <f t="shared" si="9"/>
        <v>0</v>
      </c>
      <c r="X77" s="159">
        <f t="shared" si="9"/>
        <v>30</v>
      </c>
    </row>
    <row r="78" spans="1:24" ht="14" thickBot="1" x14ac:dyDescent="0.2">
      <c r="A78" s="15" t="s">
        <v>1868</v>
      </c>
      <c r="B78" s="18" t="s">
        <v>365</v>
      </c>
      <c r="C78" s="293">
        <v>77</v>
      </c>
      <c r="D78" s="20" t="s">
        <v>400</v>
      </c>
      <c r="E78" s="20">
        <v>170</v>
      </c>
      <c r="F78" s="18" t="s">
        <v>386</v>
      </c>
      <c r="G78" s="19" t="s">
        <v>185</v>
      </c>
      <c r="H78" s="71" t="s">
        <v>387</v>
      </c>
      <c r="I78" s="71" t="s">
        <v>387</v>
      </c>
      <c r="J78" s="71"/>
      <c r="K78" s="71"/>
      <c r="U78" s="241"/>
      <c r="V78" s="117" t="s">
        <v>241</v>
      </c>
      <c r="W78" s="158">
        <f t="shared" si="9"/>
        <v>0</v>
      </c>
      <c r="X78" s="159">
        <f t="shared" si="9"/>
        <v>0</v>
      </c>
    </row>
    <row r="79" spans="1:24" ht="14" thickBot="1" x14ac:dyDescent="0.2">
      <c r="A79" s="15" t="s">
        <v>4120</v>
      </c>
      <c r="B79" s="18" t="s">
        <v>365</v>
      </c>
      <c r="C79" s="293">
        <v>78</v>
      </c>
      <c r="D79" s="20" t="s">
        <v>400</v>
      </c>
      <c r="E79" s="20">
        <v>210</v>
      </c>
      <c r="F79" s="18" t="s">
        <v>393</v>
      </c>
      <c r="G79" s="19" t="s">
        <v>197</v>
      </c>
      <c r="H79" s="71" t="s">
        <v>387</v>
      </c>
      <c r="I79" s="71" t="s">
        <v>387</v>
      </c>
      <c r="J79" s="71"/>
      <c r="K79" s="71" t="s">
        <v>387</v>
      </c>
      <c r="U79" s="241"/>
      <c r="V79" s="117" t="s">
        <v>245</v>
      </c>
      <c r="W79" s="158">
        <f t="shared" si="9"/>
        <v>0</v>
      </c>
      <c r="X79" s="159">
        <f t="shared" si="9"/>
        <v>0</v>
      </c>
    </row>
    <row r="80" spans="1:24" ht="14" thickBot="1" x14ac:dyDescent="0.2">
      <c r="A80" s="15" t="s">
        <v>1824</v>
      </c>
      <c r="B80" s="18" t="s">
        <v>365</v>
      </c>
      <c r="C80" s="293">
        <v>79</v>
      </c>
      <c r="D80" s="20" t="s">
        <v>400</v>
      </c>
      <c r="E80" s="20">
        <v>100</v>
      </c>
      <c r="F80" s="18" t="s">
        <v>393</v>
      </c>
      <c r="G80" s="19" t="s">
        <v>173</v>
      </c>
      <c r="H80" s="71" t="s">
        <v>387</v>
      </c>
      <c r="I80" s="71" t="s">
        <v>387</v>
      </c>
      <c r="J80" s="71"/>
      <c r="K80" s="71"/>
      <c r="U80" s="241"/>
      <c r="V80" s="117" t="s">
        <v>249</v>
      </c>
      <c r="W80" s="158">
        <f t="shared" si="9"/>
        <v>0</v>
      </c>
      <c r="X80" s="159">
        <f t="shared" si="9"/>
        <v>0</v>
      </c>
    </row>
    <row r="81" spans="1:24" ht="14" thickBot="1" x14ac:dyDescent="0.2">
      <c r="A81" s="15" t="s">
        <v>1813</v>
      </c>
      <c r="B81" s="18" t="s">
        <v>365</v>
      </c>
      <c r="C81" s="293">
        <v>80</v>
      </c>
      <c r="D81" s="20" t="s">
        <v>400</v>
      </c>
      <c r="E81" s="20">
        <v>150</v>
      </c>
      <c r="F81" s="18" t="s">
        <v>398</v>
      </c>
      <c r="G81" s="19" t="s">
        <v>177</v>
      </c>
      <c r="H81" s="71" t="s">
        <v>387</v>
      </c>
      <c r="I81" s="71" t="s">
        <v>387</v>
      </c>
      <c r="J81" s="71"/>
      <c r="K81" s="71"/>
      <c r="U81" s="241"/>
      <c r="V81" s="117" t="s">
        <v>253</v>
      </c>
      <c r="W81" s="158">
        <f t="shared" si="9"/>
        <v>0</v>
      </c>
      <c r="X81" s="159">
        <f t="shared" si="9"/>
        <v>0</v>
      </c>
    </row>
    <row r="82" spans="1:24" ht="14" thickBot="1" x14ac:dyDescent="0.2">
      <c r="A82" s="15" t="s">
        <v>4243</v>
      </c>
      <c r="B82" s="18" t="s">
        <v>365</v>
      </c>
      <c r="C82" s="293">
        <v>81</v>
      </c>
      <c r="D82" s="20" t="s">
        <v>400</v>
      </c>
      <c r="E82" s="20">
        <v>90</v>
      </c>
      <c r="F82" s="18" t="s">
        <v>393</v>
      </c>
      <c r="G82" s="19" t="s">
        <v>233</v>
      </c>
      <c r="H82" s="71" t="s">
        <v>387</v>
      </c>
      <c r="I82" s="71" t="s">
        <v>387</v>
      </c>
      <c r="J82" s="71"/>
      <c r="K82" s="71" t="s">
        <v>387</v>
      </c>
      <c r="U82" s="241"/>
      <c r="V82" s="117" t="s">
        <v>10048</v>
      </c>
      <c r="W82" s="158">
        <f t="shared" si="9"/>
        <v>0</v>
      </c>
      <c r="X82" s="159">
        <f t="shared" si="9"/>
        <v>0</v>
      </c>
    </row>
    <row r="83" spans="1:24" ht="13.25" customHeight="1" thickBot="1" x14ac:dyDescent="0.2">
      <c r="A83" s="15" t="s">
        <v>4244</v>
      </c>
      <c r="B83" s="18" t="s">
        <v>365</v>
      </c>
      <c r="C83" s="293">
        <v>82</v>
      </c>
      <c r="D83" s="20" t="s">
        <v>400</v>
      </c>
      <c r="E83" s="20">
        <v>160</v>
      </c>
      <c r="F83" s="18" t="s">
        <v>386</v>
      </c>
      <c r="G83" s="19" t="s">
        <v>185</v>
      </c>
      <c r="H83" s="71" t="s">
        <v>387</v>
      </c>
      <c r="I83" s="71" t="s">
        <v>387</v>
      </c>
      <c r="J83" s="71"/>
      <c r="K83" s="71"/>
      <c r="U83" s="241"/>
      <c r="V83" s="117" t="s">
        <v>10124</v>
      </c>
      <c r="W83" s="158">
        <f t="shared" si="9"/>
        <v>0</v>
      </c>
      <c r="X83" s="159">
        <f t="shared" si="9"/>
        <v>0</v>
      </c>
    </row>
    <row r="84" spans="1:24" ht="13.25" customHeight="1" thickBot="1" x14ac:dyDescent="0.2">
      <c r="A84" s="15" t="s">
        <v>4245</v>
      </c>
      <c r="B84" s="18" t="s">
        <v>365</v>
      </c>
      <c r="C84" s="293">
        <v>83</v>
      </c>
      <c r="D84" s="20" t="s">
        <v>400</v>
      </c>
      <c r="E84" s="20">
        <v>220</v>
      </c>
      <c r="F84" s="18" t="s">
        <v>393</v>
      </c>
      <c r="G84" s="19" t="s">
        <v>197</v>
      </c>
      <c r="H84" s="71" t="s">
        <v>387</v>
      </c>
      <c r="I84" s="71" t="s">
        <v>387</v>
      </c>
      <c r="J84" s="71"/>
      <c r="K84" s="71" t="s">
        <v>387</v>
      </c>
      <c r="U84" s="241"/>
      <c r="V84" s="117" t="s">
        <v>257</v>
      </c>
      <c r="W84" s="158">
        <f t="shared" si="9"/>
        <v>0</v>
      </c>
      <c r="X84" s="159">
        <f t="shared" si="9"/>
        <v>30</v>
      </c>
    </row>
    <row r="85" spans="1:24" ht="13.25" customHeight="1" thickBot="1" x14ac:dyDescent="0.2">
      <c r="A85" s="15" t="s">
        <v>4246</v>
      </c>
      <c r="B85" s="18" t="s">
        <v>365</v>
      </c>
      <c r="C85" s="293">
        <v>84</v>
      </c>
      <c r="D85" s="20" t="s">
        <v>400</v>
      </c>
      <c r="E85" s="20">
        <v>270</v>
      </c>
      <c r="F85" s="18" t="s">
        <v>4143</v>
      </c>
      <c r="G85" s="19" t="s">
        <v>197</v>
      </c>
      <c r="H85" s="71" t="s">
        <v>387</v>
      </c>
      <c r="I85" s="71" t="s">
        <v>387</v>
      </c>
      <c r="J85" s="71"/>
      <c r="K85" s="71" t="s">
        <v>387</v>
      </c>
      <c r="U85" s="241"/>
      <c r="V85" s="166" t="s">
        <v>260</v>
      </c>
      <c r="W85" s="191">
        <f t="shared" si="9"/>
        <v>0</v>
      </c>
      <c r="X85" s="192">
        <f t="shared" si="9"/>
        <v>27</v>
      </c>
    </row>
    <row r="86" spans="1:24" ht="13.25" customHeight="1" x14ac:dyDescent="0.15">
      <c r="A86" s="15" t="s">
        <v>4247</v>
      </c>
      <c r="B86" s="18" t="s">
        <v>365</v>
      </c>
      <c r="C86" s="293">
        <v>85</v>
      </c>
      <c r="D86" s="20" t="s">
        <v>400</v>
      </c>
      <c r="E86" s="20">
        <v>140</v>
      </c>
      <c r="F86" s="18" t="s">
        <v>398</v>
      </c>
      <c r="G86" s="19" t="s">
        <v>181</v>
      </c>
      <c r="H86" s="71" t="s">
        <v>387</v>
      </c>
      <c r="I86" s="71" t="s">
        <v>387</v>
      </c>
      <c r="J86" s="71"/>
      <c r="K86" s="71"/>
    </row>
    <row r="87" spans="1:24" ht="13.25" customHeight="1" x14ac:dyDescent="0.15">
      <c r="A87" s="15" t="s">
        <v>4247</v>
      </c>
      <c r="B87" s="18" t="s">
        <v>365</v>
      </c>
      <c r="C87" s="293">
        <v>86</v>
      </c>
      <c r="D87" s="20" t="s">
        <v>400</v>
      </c>
      <c r="E87" s="20">
        <v>140</v>
      </c>
      <c r="F87" s="18" t="s">
        <v>398</v>
      </c>
      <c r="G87" s="19" t="s">
        <v>185</v>
      </c>
      <c r="H87" s="71" t="s">
        <v>387</v>
      </c>
      <c r="I87" s="71" t="s">
        <v>387</v>
      </c>
      <c r="J87" s="71"/>
      <c r="K87" s="71"/>
    </row>
    <row r="88" spans="1:24" ht="13.25" customHeight="1" x14ac:dyDescent="0.15">
      <c r="A88" s="15" t="s">
        <v>4248</v>
      </c>
      <c r="B88" s="18" t="s">
        <v>365</v>
      </c>
      <c r="C88" s="293">
        <v>87</v>
      </c>
      <c r="D88" s="20" t="s">
        <v>400</v>
      </c>
      <c r="E88" s="20">
        <v>210</v>
      </c>
      <c r="F88" s="18" t="s">
        <v>393</v>
      </c>
      <c r="G88" s="19" t="s">
        <v>197</v>
      </c>
      <c r="H88" s="71" t="s">
        <v>387</v>
      </c>
      <c r="I88" s="71" t="s">
        <v>387</v>
      </c>
      <c r="J88" s="71"/>
      <c r="K88" s="71" t="s">
        <v>387</v>
      </c>
    </row>
    <row r="89" spans="1:24" ht="13.25" customHeight="1" x14ac:dyDescent="0.15">
      <c r="A89" s="15" t="s">
        <v>4249</v>
      </c>
      <c r="B89" s="18" t="s">
        <v>365</v>
      </c>
      <c r="C89" s="293">
        <v>88</v>
      </c>
      <c r="D89" s="20" t="s">
        <v>858</v>
      </c>
      <c r="E89" s="20">
        <v>80</v>
      </c>
      <c r="F89" s="18" t="s">
        <v>393</v>
      </c>
      <c r="G89" s="19" t="s">
        <v>173</v>
      </c>
      <c r="H89" s="71" t="s">
        <v>387</v>
      </c>
      <c r="I89" s="71" t="s">
        <v>387</v>
      </c>
      <c r="J89" s="71"/>
      <c r="K89" s="71"/>
    </row>
    <row r="90" spans="1:24" ht="13.25" customHeight="1" x14ac:dyDescent="0.15">
      <c r="A90" s="15" t="s">
        <v>4249</v>
      </c>
      <c r="B90" s="18" t="s">
        <v>365</v>
      </c>
      <c r="C90" s="293">
        <v>89</v>
      </c>
      <c r="D90" s="20" t="s">
        <v>858</v>
      </c>
      <c r="E90" s="20">
        <v>80</v>
      </c>
      <c r="F90" s="18" t="s">
        <v>393</v>
      </c>
      <c r="G90" s="19" t="s">
        <v>173</v>
      </c>
      <c r="H90" s="71" t="s">
        <v>387</v>
      </c>
      <c r="I90" s="71" t="s">
        <v>387</v>
      </c>
      <c r="J90" s="71"/>
      <c r="K90" s="71"/>
    </row>
    <row r="91" spans="1:24" ht="13.25" customHeight="1" x14ac:dyDescent="0.15">
      <c r="A91" s="15" t="s">
        <v>4250</v>
      </c>
      <c r="B91" s="18" t="s">
        <v>365</v>
      </c>
      <c r="C91" s="293">
        <v>90</v>
      </c>
      <c r="D91" s="20" t="s">
        <v>858</v>
      </c>
      <c r="E91" s="20">
        <v>130</v>
      </c>
      <c r="F91" s="18" t="s">
        <v>398</v>
      </c>
      <c r="G91" s="19" t="s">
        <v>177</v>
      </c>
      <c r="H91" s="71" t="s">
        <v>387</v>
      </c>
      <c r="I91" s="71" t="s">
        <v>387</v>
      </c>
      <c r="J91" s="71"/>
      <c r="K91" s="71"/>
    </row>
    <row r="92" spans="1:24" ht="13.25" customHeight="1" x14ac:dyDescent="0.15">
      <c r="A92" s="15" t="s">
        <v>4250</v>
      </c>
      <c r="B92" s="18" t="s">
        <v>365</v>
      </c>
      <c r="C92" s="293">
        <v>91</v>
      </c>
      <c r="D92" s="20" t="s">
        <v>858</v>
      </c>
      <c r="E92" s="20">
        <v>130</v>
      </c>
      <c r="F92" s="18" t="s">
        <v>398</v>
      </c>
      <c r="G92" s="19" t="s">
        <v>181</v>
      </c>
      <c r="H92" s="71" t="s">
        <v>387</v>
      </c>
      <c r="I92" s="71" t="s">
        <v>387</v>
      </c>
      <c r="J92" s="71"/>
      <c r="K92" s="71"/>
    </row>
    <row r="93" spans="1:24" ht="13.25" customHeight="1" x14ac:dyDescent="0.15">
      <c r="A93" s="15" t="s">
        <v>4251</v>
      </c>
      <c r="B93" s="18" t="s">
        <v>365</v>
      </c>
      <c r="C93" s="293">
        <v>92</v>
      </c>
      <c r="D93" s="20" t="s">
        <v>858</v>
      </c>
      <c r="E93" s="20">
        <v>70</v>
      </c>
      <c r="F93" s="18" t="s">
        <v>393</v>
      </c>
      <c r="G93" s="19" t="s">
        <v>173</v>
      </c>
      <c r="H93" s="71" t="s">
        <v>387</v>
      </c>
      <c r="I93" s="71" t="s">
        <v>387</v>
      </c>
      <c r="J93" s="71"/>
      <c r="K93" s="71"/>
    </row>
    <row r="94" spans="1:24" ht="13.25" customHeight="1" x14ac:dyDescent="0.15">
      <c r="A94" s="15" t="s">
        <v>4252</v>
      </c>
      <c r="B94" s="18" t="s">
        <v>365</v>
      </c>
      <c r="C94" s="293">
        <v>93</v>
      </c>
      <c r="D94" s="20" t="s">
        <v>858</v>
      </c>
      <c r="E94" s="20">
        <v>120</v>
      </c>
      <c r="F94" s="18" t="s">
        <v>398</v>
      </c>
      <c r="G94" s="21" t="s">
        <v>185</v>
      </c>
      <c r="H94" s="71" t="s">
        <v>387</v>
      </c>
      <c r="I94" s="71" t="s">
        <v>387</v>
      </c>
      <c r="J94" s="71"/>
      <c r="K94" s="71"/>
    </row>
    <row r="95" spans="1:24" ht="13.25" customHeight="1" x14ac:dyDescent="0.15">
      <c r="A95" s="15" t="s">
        <v>4253</v>
      </c>
      <c r="B95" s="18" t="s">
        <v>365</v>
      </c>
      <c r="C95" s="293">
        <v>94</v>
      </c>
      <c r="D95" s="20" t="s">
        <v>858</v>
      </c>
      <c r="E95" s="20">
        <v>190</v>
      </c>
      <c r="F95" s="18" t="s">
        <v>393</v>
      </c>
      <c r="G95" s="19" t="s">
        <v>197</v>
      </c>
      <c r="H95" s="71" t="s">
        <v>387</v>
      </c>
      <c r="I95" s="71" t="s">
        <v>387</v>
      </c>
      <c r="J95" s="71"/>
      <c r="K95" s="71" t="s">
        <v>387</v>
      </c>
    </row>
    <row r="96" spans="1:24" ht="13.25" customHeight="1" x14ac:dyDescent="0.15">
      <c r="A96" s="15" t="s">
        <v>1214</v>
      </c>
      <c r="B96" s="18" t="s">
        <v>365</v>
      </c>
      <c r="C96" s="293">
        <v>95</v>
      </c>
      <c r="D96" s="20" t="s">
        <v>858</v>
      </c>
      <c r="E96" s="20">
        <v>60</v>
      </c>
      <c r="F96" s="18" t="s">
        <v>393</v>
      </c>
      <c r="G96" s="19" t="s">
        <v>173</v>
      </c>
      <c r="H96" s="71" t="s">
        <v>387</v>
      </c>
      <c r="I96" s="71" t="s">
        <v>387</v>
      </c>
      <c r="J96" s="71"/>
      <c r="K96" s="71"/>
    </row>
    <row r="97" spans="1:11" ht="13.25" customHeight="1" x14ac:dyDescent="0.15">
      <c r="A97" s="15" t="s">
        <v>1186</v>
      </c>
      <c r="B97" s="18" t="s">
        <v>365</v>
      </c>
      <c r="C97" s="293">
        <v>96</v>
      </c>
      <c r="D97" s="20" t="s">
        <v>858</v>
      </c>
      <c r="E97" s="20">
        <v>110</v>
      </c>
      <c r="F97" s="18" t="s">
        <v>398</v>
      </c>
      <c r="G97" s="19" t="s">
        <v>181</v>
      </c>
      <c r="H97" s="71" t="s">
        <v>387</v>
      </c>
      <c r="I97" s="71" t="s">
        <v>387</v>
      </c>
      <c r="J97" s="71"/>
      <c r="K97" s="71"/>
    </row>
    <row r="98" spans="1:11" ht="13.25" customHeight="1" x14ac:dyDescent="0.15">
      <c r="A98" s="15" t="s">
        <v>1276</v>
      </c>
      <c r="B98" s="18" t="s">
        <v>365</v>
      </c>
      <c r="C98" s="293">
        <v>97</v>
      </c>
      <c r="D98" s="20" t="s">
        <v>858</v>
      </c>
      <c r="E98" s="20">
        <v>100</v>
      </c>
      <c r="F98" s="18" t="s">
        <v>393</v>
      </c>
      <c r="G98" s="19" t="s">
        <v>185</v>
      </c>
      <c r="H98" s="71" t="s">
        <v>387</v>
      </c>
      <c r="I98" s="71" t="s">
        <v>387</v>
      </c>
      <c r="J98" s="71"/>
      <c r="K98" s="71"/>
    </row>
    <row r="99" spans="1:11" ht="13.25" customHeight="1" x14ac:dyDescent="0.15">
      <c r="A99" s="15" t="s">
        <v>4254</v>
      </c>
      <c r="B99" s="18" t="s">
        <v>365</v>
      </c>
      <c r="C99" s="293">
        <v>98</v>
      </c>
      <c r="D99" s="20" t="s">
        <v>858</v>
      </c>
      <c r="E99" s="20">
        <v>210</v>
      </c>
      <c r="F99" s="18" t="s">
        <v>393</v>
      </c>
      <c r="G99" s="19" t="s">
        <v>197</v>
      </c>
      <c r="H99" s="71" t="s">
        <v>387</v>
      </c>
      <c r="I99" s="71" t="s">
        <v>387</v>
      </c>
      <c r="J99" s="71"/>
      <c r="K99" s="71" t="s">
        <v>387</v>
      </c>
    </row>
    <row r="100" spans="1:11" ht="13.25" customHeight="1" x14ac:dyDescent="0.15">
      <c r="A100" s="15" t="s">
        <v>4255</v>
      </c>
      <c r="B100" s="18" t="s">
        <v>365</v>
      </c>
      <c r="C100" s="293">
        <v>99</v>
      </c>
      <c r="D100" s="20" t="s">
        <v>858</v>
      </c>
      <c r="E100" s="20">
        <v>270</v>
      </c>
      <c r="F100" s="18" t="s">
        <v>4143</v>
      </c>
      <c r="G100" s="19" t="s">
        <v>197</v>
      </c>
      <c r="H100" s="71" t="s">
        <v>387</v>
      </c>
      <c r="I100" s="71" t="s">
        <v>387</v>
      </c>
      <c r="J100" s="71"/>
      <c r="K100" s="71" t="s">
        <v>387</v>
      </c>
    </row>
    <row r="101" spans="1:11" ht="13.25" customHeight="1" x14ac:dyDescent="0.15">
      <c r="A101" s="15" t="s">
        <v>4256</v>
      </c>
      <c r="B101" s="18" t="s">
        <v>365</v>
      </c>
      <c r="C101" s="293">
        <v>100</v>
      </c>
      <c r="D101" s="20" t="s">
        <v>858</v>
      </c>
      <c r="E101" s="20">
        <v>170</v>
      </c>
      <c r="F101" s="18" t="s">
        <v>386</v>
      </c>
      <c r="G101" s="19" t="s">
        <v>185</v>
      </c>
      <c r="H101" s="71" t="s">
        <v>387</v>
      </c>
      <c r="I101" s="71" t="s">
        <v>387</v>
      </c>
      <c r="J101" s="71"/>
      <c r="K101" s="71"/>
    </row>
    <row r="102" spans="1:11" ht="13.25" customHeight="1" x14ac:dyDescent="0.15">
      <c r="A102" s="15" t="s">
        <v>4257</v>
      </c>
      <c r="B102" s="18" t="s">
        <v>365</v>
      </c>
      <c r="C102" s="293">
        <v>101</v>
      </c>
      <c r="D102" s="20" t="s">
        <v>858</v>
      </c>
      <c r="E102" s="20">
        <v>220</v>
      </c>
      <c r="F102" s="18" t="s">
        <v>393</v>
      </c>
      <c r="G102" s="19" t="s">
        <v>197</v>
      </c>
      <c r="H102" s="71" t="s">
        <v>387</v>
      </c>
      <c r="I102" s="71" t="s">
        <v>387</v>
      </c>
      <c r="J102" s="71"/>
      <c r="K102" s="71" t="s">
        <v>387</v>
      </c>
    </row>
    <row r="103" spans="1:11" ht="13.25" customHeight="1" x14ac:dyDescent="0.15">
      <c r="A103" s="15" t="s">
        <v>4258</v>
      </c>
      <c r="B103" s="18" t="s">
        <v>365</v>
      </c>
      <c r="C103" s="293">
        <v>102</v>
      </c>
      <c r="D103" s="20" t="s">
        <v>858</v>
      </c>
      <c r="E103" s="20">
        <v>270</v>
      </c>
      <c r="F103" s="18" t="s">
        <v>4143</v>
      </c>
      <c r="G103" s="19" t="s">
        <v>197</v>
      </c>
      <c r="H103" s="71" t="s">
        <v>387</v>
      </c>
      <c r="I103" s="71" t="s">
        <v>387</v>
      </c>
      <c r="J103" s="71"/>
      <c r="K103" s="71" t="s">
        <v>387</v>
      </c>
    </row>
    <row r="104" spans="1:11" ht="13.25" customHeight="1" x14ac:dyDescent="0.15">
      <c r="A104" s="15" t="s">
        <v>3559</v>
      </c>
      <c r="B104" s="18" t="s">
        <v>365</v>
      </c>
      <c r="C104" s="293">
        <v>103</v>
      </c>
      <c r="D104" s="20" t="s">
        <v>858</v>
      </c>
      <c r="E104" s="20">
        <v>60</v>
      </c>
      <c r="F104" s="18" t="s">
        <v>393</v>
      </c>
      <c r="G104" s="19" t="s">
        <v>173</v>
      </c>
      <c r="H104" s="71" t="s">
        <v>387</v>
      </c>
      <c r="I104" s="71" t="s">
        <v>387</v>
      </c>
      <c r="J104" s="71"/>
      <c r="K104" s="71"/>
    </row>
    <row r="105" spans="1:11" ht="13.25" customHeight="1" x14ac:dyDescent="0.15">
      <c r="A105" s="15" t="s">
        <v>3560</v>
      </c>
      <c r="B105" s="18" t="s">
        <v>365</v>
      </c>
      <c r="C105" s="293">
        <v>104</v>
      </c>
      <c r="D105" s="20" t="s">
        <v>858</v>
      </c>
      <c r="E105" s="20">
        <v>100</v>
      </c>
      <c r="F105" s="18" t="s">
        <v>398</v>
      </c>
      <c r="G105" s="19" t="s">
        <v>181</v>
      </c>
      <c r="H105" s="71" t="s">
        <v>387</v>
      </c>
      <c r="I105" s="71" t="s">
        <v>387</v>
      </c>
      <c r="J105" s="71"/>
      <c r="K105" s="71"/>
    </row>
    <row r="106" spans="1:11" ht="13.25" customHeight="1" x14ac:dyDescent="0.15">
      <c r="A106" s="15" t="s">
        <v>451</v>
      </c>
      <c r="B106" s="18" t="s">
        <v>365</v>
      </c>
      <c r="C106" s="293">
        <v>105</v>
      </c>
      <c r="D106" s="20" t="s">
        <v>847</v>
      </c>
      <c r="E106" s="20">
        <v>60</v>
      </c>
      <c r="F106" s="18" t="s">
        <v>393</v>
      </c>
      <c r="G106" s="19" t="s">
        <v>173</v>
      </c>
      <c r="H106" s="71" t="s">
        <v>387</v>
      </c>
      <c r="I106" s="71" t="s">
        <v>387</v>
      </c>
      <c r="J106" s="71"/>
      <c r="K106" s="71"/>
    </row>
    <row r="107" spans="1:11" ht="13.25" customHeight="1" x14ac:dyDescent="0.15">
      <c r="A107" s="15" t="s">
        <v>403</v>
      </c>
      <c r="B107" s="18" t="s">
        <v>365</v>
      </c>
      <c r="C107" s="293">
        <v>106</v>
      </c>
      <c r="D107" s="20" t="s">
        <v>847</v>
      </c>
      <c r="E107" s="20">
        <v>90</v>
      </c>
      <c r="F107" s="18" t="s">
        <v>398</v>
      </c>
      <c r="G107" s="19" t="s">
        <v>177</v>
      </c>
      <c r="H107" s="71" t="s">
        <v>387</v>
      </c>
      <c r="I107" s="71" t="s">
        <v>387</v>
      </c>
      <c r="J107" s="71"/>
      <c r="K107" s="71"/>
    </row>
    <row r="108" spans="1:11" ht="13.25" customHeight="1" x14ac:dyDescent="0.15">
      <c r="A108" s="15" t="s">
        <v>1799</v>
      </c>
      <c r="B108" s="18" t="s">
        <v>365</v>
      </c>
      <c r="C108" s="293">
        <v>107</v>
      </c>
      <c r="D108" s="20" t="s">
        <v>847</v>
      </c>
      <c r="E108" s="20">
        <v>150</v>
      </c>
      <c r="F108" s="18" t="s">
        <v>386</v>
      </c>
      <c r="G108" s="19" t="s">
        <v>185</v>
      </c>
      <c r="H108" s="71" t="s">
        <v>387</v>
      </c>
      <c r="I108" s="71" t="s">
        <v>387</v>
      </c>
      <c r="J108" s="71"/>
      <c r="K108" s="71"/>
    </row>
    <row r="109" spans="1:11" ht="13.25" customHeight="1" x14ac:dyDescent="0.15">
      <c r="A109" s="15" t="s">
        <v>1654</v>
      </c>
      <c r="B109" s="18" t="s">
        <v>365</v>
      </c>
      <c r="C109" s="293">
        <v>108</v>
      </c>
      <c r="D109" s="20" t="s">
        <v>847</v>
      </c>
      <c r="E109" s="20">
        <v>130</v>
      </c>
      <c r="F109" s="18" t="s">
        <v>393</v>
      </c>
      <c r="G109" s="21" t="s">
        <v>181</v>
      </c>
      <c r="H109" s="71" t="s">
        <v>387</v>
      </c>
      <c r="I109" s="71" t="s">
        <v>387</v>
      </c>
      <c r="J109" s="71"/>
      <c r="K109" s="71"/>
    </row>
    <row r="110" spans="1:11" ht="13.25" customHeight="1" x14ac:dyDescent="0.15">
      <c r="A110" s="15" t="s">
        <v>1874</v>
      </c>
      <c r="B110" s="18" t="s">
        <v>365</v>
      </c>
      <c r="C110" s="293">
        <v>109</v>
      </c>
      <c r="D110" s="20" t="s">
        <v>847</v>
      </c>
      <c r="E110" s="20">
        <v>100</v>
      </c>
      <c r="F110" s="18" t="s">
        <v>398</v>
      </c>
      <c r="G110" s="21" t="s">
        <v>177</v>
      </c>
      <c r="H110" s="71" t="s">
        <v>387</v>
      </c>
      <c r="I110" s="71" t="s">
        <v>387</v>
      </c>
      <c r="J110" s="71"/>
      <c r="K110" s="71"/>
    </row>
    <row r="111" spans="1:11" ht="13.25" customHeight="1" x14ac:dyDescent="0.15">
      <c r="A111" s="15" t="s">
        <v>1866</v>
      </c>
      <c r="B111" s="18" t="s">
        <v>365</v>
      </c>
      <c r="C111" s="293">
        <v>110</v>
      </c>
      <c r="D111" s="20" t="s">
        <v>847</v>
      </c>
      <c r="E111" s="20">
        <v>160</v>
      </c>
      <c r="F111" s="18" t="s">
        <v>386</v>
      </c>
      <c r="G111" s="19" t="s">
        <v>185</v>
      </c>
      <c r="H111" s="71" t="s">
        <v>387</v>
      </c>
      <c r="I111" s="71" t="s">
        <v>387</v>
      </c>
      <c r="J111" s="71"/>
      <c r="K111" s="71"/>
    </row>
    <row r="112" spans="1:11" ht="13.25" customHeight="1" x14ac:dyDescent="0.15">
      <c r="A112" s="15" t="s">
        <v>1875</v>
      </c>
      <c r="B112" s="18" t="s">
        <v>365</v>
      </c>
      <c r="C112" s="293">
        <v>111</v>
      </c>
      <c r="D112" s="20" t="s">
        <v>847</v>
      </c>
      <c r="E112" s="20">
        <v>60</v>
      </c>
      <c r="F112" s="18" t="s">
        <v>393</v>
      </c>
      <c r="G112" s="19" t="s">
        <v>173</v>
      </c>
      <c r="H112" s="71" t="s">
        <v>387</v>
      </c>
      <c r="I112" s="71" t="s">
        <v>387</v>
      </c>
      <c r="J112" s="71"/>
      <c r="K112" s="71"/>
    </row>
    <row r="113" spans="1:11" ht="13.25" customHeight="1" x14ac:dyDescent="0.15">
      <c r="A113" s="15" t="s">
        <v>1858</v>
      </c>
      <c r="B113" s="18" t="s">
        <v>365</v>
      </c>
      <c r="C113" s="293">
        <v>112</v>
      </c>
      <c r="D113" s="20" t="s">
        <v>847</v>
      </c>
      <c r="E113" s="20">
        <v>130</v>
      </c>
      <c r="F113" s="18" t="s">
        <v>398</v>
      </c>
      <c r="G113" s="19" t="s">
        <v>177</v>
      </c>
      <c r="H113" s="71" t="s">
        <v>387</v>
      </c>
      <c r="I113" s="71" t="s">
        <v>387</v>
      </c>
      <c r="J113" s="71"/>
      <c r="K113" s="71"/>
    </row>
    <row r="114" spans="1:11" ht="13.25" customHeight="1" x14ac:dyDescent="0.15">
      <c r="A114" s="15" t="s">
        <v>4259</v>
      </c>
      <c r="B114" s="18" t="s">
        <v>365</v>
      </c>
      <c r="C114" s="293">
        <v>113</v>
      </c>
      <c r="D114" s="20" t="s">
        <v>847</v>
      </c>
      <c r="E114" s="20">
        <v>220</v>
      </c>
      <c r="F114" s="18" t="s">
        <v>393</v>
      </c>
      <c r="G114" s="19" t="s">
        <v>197</v>
      </c>
      <c r="H114" s="71" t="s">
        <v>387</v>
      </c>
      <c r="I114" s="71" t="s">
        <v>387</v>
      </c>
      <c r="J114" s="71"/>
      <c r="K114" s="71" t="s">
        <v>387</v>
      </c>
    </row>
    <row r="115" spans="1:11" ht="13.25" customHeight="1" x14ac:dyDescent="0.15">
      <c r="A115" s="15" t="s">
        <v>4260</v>
      </c>
      <c r="B115" s="18" t="s">
        <v>365</v>
      </c>
      <c r="C115" s="293">
        <v>114</v>
      </c>
      <c r="D115" s="20" t="s">
        <v>847</v>
      </c>
      <c r="E115" s="20">
        <v>280</v>
      </c>
      <c r="F115" s="18" t="s">
        <v>4143</v>
      </c>
      <c r="G115" s="19" t="s">
        <v>197</v>
      </c>
      <c r="H115" s="71" t="s">
        <v>387</v>
      </c>
      <c r="I115" s="71" t="s">
        <v>387</v>
      </c>
      <c r="J115" s="71"/>
      <c r="K115" s="71" t="s">
        <v>387</v>
      </c>
    </row>
    <row r="116" spans="1:11" ht="13.25" customHeight="1" x14ac:dyDescent="0.15">
      <c r="A116" s="15" t="s">
        <v>2384</v>
      </c>
      <c r="B116" s="18" t="s">
        <v>365</v>
      </c>
      <c r="C116" s="293">
        <v>115</v>
      </c>
      <c r="D116" s="20" t="s">
        <v>847</v>
      </c>
      <c r="E116" s="20">
        <v>60</v>
      </c>
      <c r="F116" s="18" t="s">
        <v>393</v>
      </c>
      <c r="G116" s="19" t="s">
        <v>173</v>
      </c>
      <c r="H116" s="71" t="s">
        <v>387</v>
      </c>
      <c r="I116" s="71" t="s">
        <v>387</v>
      </c>
      <c r="J116" s="71"/>
      <c r="K116" s="71"/>
    </row>
    <row r="117" spans="1:11" ht="13.25" customHeight="1" x14ac:dyDescent="0.15">
      <c r="A117" s="15" t="s">
        <v>2385</v>
      </c>
      <c r="B117" s="18" t="s">
        <v>365</v>
      </c>
      <c r="C117" s="293">
        <v>116</v>
      </c>
      <c r="D117" s="20" t="s">
        <v>847</v>
      </c>
      <c r="E117" s="20">
        <v>120</v>
      </c>
      <c r="F117" s="18" t="s">
        <v>398</v>
      </c>
      <c r="G117" s="19" t="s">
        <v>177</v>
      </c>
      <c r="H117" s="71" t="s">
        <v>387</v>
      </c>
      <c r="I117" s="71" t="s">
        <v>387</v>
      </c>
      <c r="J117" s="71"/>
      <c r="K117" s="71"/>
    </row>
    <row r="118" spans="1:11" ht="13.25" customHeight="1" x14ac:dyDescent="0.15">
      <c r="A118" s="15" t="s">
        <v>4261</v>
      </c>
      <c r="B118" s="18" t="s">
        <v>365</v>
      </c>
      <c r="C118" s="293">
        <v>117</v>
      </c>
      <c r="D118" s="20" t="s">
        <v>149</v>
      </c>
      <c r="E118" s="20">
        <v>200</v>
      </c>
      <c r="F118" s="18" t="s">
        <v>393</v>
      </c>
      <c r="G118" s="19" t="s">
        <v>197</v>
      </c>
      <c r="H118" s="71" t="s">
        <v>387</v>
      </c>
      <c r="I118" s="71" t="s">
        <v>387</v>
      </c>
      <c r="J118" s="71"/>
      <c r="K118" s="71" t="s">
        <v>387</v>
      </c>
    </row>
    <row r="119" spans="1:11" ht="13.25" customHeight="1" x14ac:dyDescent="0.15">
      <c r="A119" s="15" t="s">
        <v>4071</v>
      </c>
      <c r="B119" s="18" t="s">
        <v>365</v>
      </c>
      <c r="C119" s="293">
        <v>118</v>
      </c>
      <c r="D119" s="20" t="s">
        <v>149</v>
      </c>
      <c r="E119" s="20">
        <v>130</v>
      </c>
      <c r="F119" s="18" t="s">
        <v>393</v>
      </c>
      <c r="G119" s="21" t="s">
        <v>181</v>
      </c>
      <c r="H119" s="71" t="s">
        <v>387</v>
      </c>
      <c r="I119" s="71" t="s">
        <v>387</v>
      </c>
      <c r="J119" s="71"/>
      <c r="K119" s="71"/>
    </row>
    <row r="120" spans="1:11" ht="13.25" customHeight="1" x14ac:dyDescent="0.15">
      <c r="A120" s="15" t="s">
        <v>537</v>
      </c>
      <c r="B120" s="18" t="s">
        <v>365</v>
      </c>
      <c r="C120" s="293">
        <v>119</v>
      </c>
      <c r="D120" s="20" t="s">
        <v>392</v>
      </c>
      <c r="E120" s="20">
        <v>50</v>
      </c>
      <c r="F120" s="18" t="s">
        <v>393</v>
      </c>
      <c r="G120" s="19" t="s">
        <v>173</v>
      </c>
      <c r="H120" s="71" t="s">
        <v>387</v>
      </c>
      <c r="I120" s="71" t="s">
        <v>387</v>
      </c>
      <c r="J120" s="71"/>
      <c r="K120" s="71"/>
    </row>
    <row r="121" spans="1:11" ht="13.25" customHeight="1" x14ac:dyDescent="0.15">
      <c r="A121" s="15" t="s">
        <v>884</v>
      </c>
      <c r="B121" s="18" t="s">
        <v>365</v>
      </c>
      <c r="C121" s="293">
        <v>120</v>
      </c>
      <c r="D121" s="20" t="s">
        <v>392</v>
      </c>
      <c r="E121" s="20">
        <v>50</v>
      </c>
      <c r="F121" s="18" t="s">
        <v>393</v>
      </c>
      <c r="G121" s="19" t="s">
        <v>173</v>
      </c>
      <c r="H121" s="71" t="s">
        <v>387</v>
      </c>
      <c r="I121" s="71" t="s">
        <v>387</v>
      </c>
      <c r="J121" s="71"/>
      <c r="K121" s="71"/>
    </row>
    <row r="122" spans="1:11" ht="13.25" customHeight="1" x14ac:dyDescent="0.15">
      <c r="A122" s="15" t="s">
        <v>870</v>
      </c>
      <c r="B122" s="18" t="s">
        <v>365</v>
      </c>
      <c r="C122" s="293">
        <v>121</v>
      </c>
      <c r="D122" s="20" t="s">
        <v>392</v>
      </c>
      <c r="E122" s="20">
        <v>100</v>
      </c>
      <c r="F122" s="18" t="s">
        <v>398</v>
      </c>
      <c r="G122" s="21" t="s">
        <v>177</v>
      </c>
      <c r="H122" s="71" t="s">
        <v>387</v>
      </c>
      <c r="I122" s="71" t="s">
        <v>387</v>
      </c>
      <c r="J122" s="71"/>
      <c r="K122" s="71"/>
    </row>
    <row r="123" spans="1:11" ht="13.25" customHeight="1" x14ac:dyDescent="0.15">
      <c r="A123" s="15" t="s">
        <v>951</v>
      </c>
      <c r="B123" s="18" t="s">
        <v>365</v>
      </c>
      <c r="C123" s="293">
        <v>122</v>
      </c>
      <c r="D123" s="20" t="s">
        <v>392</v>
      </c>
      <c r="E123" s="20">
        <v>70</v>
      </c>
      <c r="F123" s="18" t="s">
        <v>393</v>
      </c>
      <c r="G123" s="19" t="s">
        <v>173</v>
      </c>
      <c r="H123" s="71" t="s">
        <v>387</v>
      </c>
      <c r="I123" s="71" t="s">
        <v>387</v>
      </c>
      <c r="J123" s="71"/>
      <c r="K123" s="71"/>
    </row>
    <row r="124" spans="1:11" ht="13.25" customHeight="1" x14ac:dyDescent="0.15">
      <c r="A124" s="15" t="s">
        <v>937</v>
      </c>
      <c r="B124" s="18" t="s">
        <v>365</v>
      </c>
      <c r="C124" s="293">
        <v>123</v>
      </c>
      <c r="D124" s="20" t="s">
        <v>392</v>
      </c>
      <c r="E124" s="20">
        <v>130</v>
      </c>
      <c r="F124" s="18" t="s">
        <v>398</v>
      </c>
      <c r="G124" s="19" t="s">
        <v>177</v>
      </c>
      <c r="H124" s="71" t="s">
        <v>387</v>
      </c>
      <c r="I124" s="71" t="s">
        <v>387</v>
      </c>
      <c r="J124" s="71"/>
      <c r="K124" s="71"/>
    </row>
    <row r="125" spans="1:11" ht="13.25" customHeight="1" x14ac:dyDescent="0.15">
      <c r="A125" s="15" t="s">
        <v>4262</v>
      </c>
      <c r="B125" s="18" t="s">
        <v>365</v>
      </c>
      <c r="C125" s="293">
        <v>124</v>
      </c>
      <c r="D125" s="20" t="s">
        <v>392</v>
      </c>
      <c r="E125" s="20">
        <v>180</v>
      </c>
      <c r="F125" s="18" t="s">
        <v>386</v>
      </c>
      <c r="G125" s="19" t="s">
        <v>181</v>
      </c>
      <c r="H125" s="71" t="s">
        <v>387</v>
      </c>
      <c r="I125" s="71" t="s">
        <v>387</v>
      </c>
      <c r="J125" s="71"/>
      <c r="K125" s="71"/>
    </row>
    <row r="126" spans="1:11" ht="13.25" customHeight="1" x14ac:dyDescent="0.15">
      <c r="A126" s="15" t="s">
        <v>895</v>
      </c>
      <c r="B126" s="18" t="s">
        <v>365</v>
      </c>
      <c r="C126" s="293">
        <v>125</v>
      </c>
      <c r="D126" s="20" t="s">
        <v>392</v>
      </c>
      <c r="E126" s="20">
        <v>100</v>
      </c>
      <c r="F126" s="18" t="s">
        <v>393</v>
      </c>
      <c r="G126" s="19" t="s">
        <v>173</v>
      </c>
      <c r="H126" s="71" t="s">
        <v>387</v>
      </c>
      <c r="I126" s="71" t="s">
        <v>387</v>
      </c>
      <c r="J126" s="71"/>
      <c r="K126" s="71"/>
    </row>
    <row r="127" spans="1:11" ht="13.25" customHeight="1" x14ac:dyDescent="0.15">
      <c r="A127" s="15" t="s">
        <v>869</v>
      </c>
      <c r="B127" s="18" t="s">
        <v>365</v>
      </c>
      <c r="C127" s="293">
        <v>126</v>
      </c>
      <c r="D127" s="20" t="s">
        <v>392</v>
      </c>
      <c r="E127" s="20">
        <v>110</v>
      </c>
      <c r="F127" s="18" t="s">
        <v>393</v>
      </c>
      <c r="G127" s="21" t="s">
        <v>185</v>
      </c>
      <c r="H127" s="71" t="s">
        <v>387</v>
      </c>
      <c r="I127" s="71" t="s">
        <v>387</v>
      </c>
      <c r="J127" s="71"/>
      <c r="K127" s="71"/>
    </row>
    <row r="128" spans="1:11" ht="13.25" customHeight="1" x14ac:dyDescent="0.15">
      <c r="A128" s="15" t="s">
        <v>1839</v>
      </c>
      <c r="B128" s="18" t="s">
        <v>365</v>
      </c>
      <c r="C128" s="293">
        <v>127</v>
      </c>
      <c r="D128" s="20" t="s">
        <v>392</v>
      </c>
      <c r="E128" s="20">
        <v>60</v>
      </c>
      <c r="F128" s="18" t="s">
        <v>393</v>
      </c>
      <c r="G128" s="19" t="s">
        <v>173</v>
      </c>
      <c r="H128" s="71" t="s">
        <v>387</v>
      </c>
      <c r="I128" s="71" t="s">
        <v>387</v>
      </c>
      <c r="J128" s="71"/>
      <c r="K128" s="71"/>
    </row>
    <row r="129" spans="1:11" ht="13.25" customHeight="1" x14ac:dyDescent="0.15">
      <c r="A129" s="15" t="s">
        <v>1817</v>
      </c>
      <c r="B129" s="18" t="s">
        <v>365</v>
      </c>
      <c r="C129" s="293">
        <v>128</v>
      </c>
      <c r="D129" s="20" t="s">
        <v>392</v>
      </c>
      <c r="E129" s="20">
        <v>110</v>
      </c>
      <c r="F129" s="18" t="s">
        <v>398</v>
      </c>
      <c r="G129" s="19" t="s">
        <v>177</v>
      </c>
      <c r="H129" s="71" t="s">
        <v>387</v>
      </c>
      <c r="I129" s="71" t="s">
        <v>387</v>
      </c>
      <c r="J129" s="71"/>
      <c r="K129" s="71"/>
    </row>
    <row r="130" spans="1:11" ht="13.25" customHeight="1" x14ac:dyDescent="0.15">
      <c r="A130" s="15" t="s">
        <v>1835</v>
      </c>
      <c r="B130" s="18" t="s">
        <v>365</v>
      </c>
      <c r="C130" s="293">
        <v>129</v>
      </c>
      <c r="D130" s="20" t="s">
        <v>392</v>
      </c>
      <c r="E130" s="20">
        <v>70</v>
      </c>
      <c r="F130" s="18" t="s">
        <v>393</v>
      </c>
      <c r="G130" s="19" t="s">
        <v>173</v>
      </c>
      <c r="H130" s="71" t="s">
        <v>387</v>
      </c>
      <c r="I130" s="71" t="s">
        <v>387</v>
      </c>
      <c r="J130" s="71"/>
      <c r="K130" s="71"/>
    </row>
    <row r="131" spans="1:11" ht="13.25" customHeight="1" x14ac:dyDescent="0.15">
      <c r="A131" s="15" t="s">
        <v>1950</v>
      </c>
      <c r="B131" s="18" t="s">
        <v>365</v>
      </c>
      <c r="C131" s="293">
        <v>130</v>
      </c>
      <c r="D131" s="20" t="s">
        <v>392</v>
      </c>
      <c r="E131" s="20">
        <v>150</v>
      </c>
      <c r="F131" s="18" t="s">
        <v>393</v>
      </c>
      <c r="G131" s="19" t="s">
        <v>185</v>
      </c>
      <c r="H131" s="71" t="s">
        <v>387</v>
      </c>
      <c r="I131" s="71" t="s">
        <v>387</v>
      </c>
      <c r="J131" s="71"/>
      <c r="K131" s="71"/>
    </row>
    <row r="132" spans="1:11" ht="13.25" customHeight="1" x14ac:dyDescent="0.15">
      <c r="A132" s="15" t="s">
        <v>2331</v>
      </c>
      <c r="B132" s="18" t="s">
        <v>365</v>
      </c>
      <c r="C132" s="293">
        <v>131</v>
      </c>
      <c r="D132" s="20" t="s">
        <v>392</v>
      </c>
      <c r="E132" s="20">
        <v>70</v>
      </c>
      <c r="F132" s="18" t="s">
        <v>393</v>
      </c>
      <c r="G132" s="19" t="s">
        <v>173</v>
      </c>
      <c r="H132" s="71" t="s">
        <v>387</v>
      </c>
      <c r="I132" s="71" t="s">
        <v>387</v>
      </c>
      <c r="J132" s="71"/>
      <c r="K132" s="71"/>
    </row>
    <row r="133" spans="1:11" ht="13.25" customHeight="1" x14ac:dyDescent="0.15">
      <c r="A133" s="15" t="s">
        <v>4263</v>
      </c>
      <c r="B133" s="18" t="s">
        <v>365</v>
      </c>
      <c r="C133" s="293">
        <v>132</v>
      </c>
      <c r="D133" s="20" t="s">
        <v>392</v>
      </c>
      <c r="E133" s="20">
        <v>130</v>
      </c>
      <c r="F133" s="18" t="s">
        <v>398</v>
      </c>
      <c r="G133" s="19" t="s">
        <v>181</v>
      </c>
      <c r="H133" s="71" t="s">
        <v>387</v>
      </c>
      <c r="I133" s="71" t="s">
        <v>387</v>
      </c>
      <c r="J133" s="71"/>
      <c r="K133" s="71"/>
    </row>
    <row r="134" spans="1:11" ht="13.25" customHeight="1" x14ac:dyDescent="0.15">
      <c r="A134" s="15" t="s">
        <v>4264</v>
      </c>
      <c r="B134" s="18" t="s">
        <v>365</v>
      </c>
      <c r="C134" s="293">
        <v>133</v>
      </c>
      <c r="D134" s="20" t="s">
        <v>392</v>
      </c>
      <c r="E134" s="20">
        <v>210</v>
      </c>
      <c r="F134" s="18" t="s">
        <v>393</v>
      </c>
      <c r="G134" s="19" t="s">
        <v>197</v>
      </c>
      <c r="H134" s="71" t="s">
        <v>387</v>
      </c>
      <c r="I134" s="71" t="s">
        <v>387</v>
      </c>
      <c r="J134" s="71"/>
      <c r="K134" s="71" t="s">
        <v>387</v>
      </c>
    </row>
    <row r="135" spans="1:11" ht="13.25" customHeight="1" x14ac:dyDescent="0.15">
      <c r="A135" s="15" t="s">
        <v>4265</v>
      </c>
      <c r="B135" s="18" t="s">
        <v>365</v>
      </c>
      <c r="C135" s="293">
        <v>134</v>
      </c>
      <c r="D135" s="20" t="s">
        <v>392</v>
      </c>
      <c r="E135" s="20">
        <v>220</v>
      </c>
      <c r="F135" s="18" t="s">
        <v>393</v>
      </c>
      <c r="G135" s="19" t="s">
        <v>197</v>
      </c>
      <c r="H135" s="71" t="s">
        <v>387</v>
      </c>
      <c r="I135" s="71" t="s">
        <v>387</v>
      </c>
      <c r="J135" s="71"/>
      <c r="K135" s="71" t="s">
        <v>387</v>
      </c>
    </row>
    <row r="136" spans="1:11" ht="13.25" customHeight="1" x14ac:dyDescent="0.15">
      <c r="A136" s="15" t="s">
        <v>4266</v>
      </c>
      <c r="B136" s="18" t="s">
        <v>365</v>
      </c>
      <c r="C136" s="293">
        <v>135</v>
      </c>
      <c r="D136" s="20" t="s">
        <v>469</v>
      </c>
      <c r="E136" s="20"/>
      <c r="F136" s="18" t="s">
        <v>1069</v>
      </c>
      <c r="G136" s="19" t="s">
        <v>185</v>
      </c>
      <c r="H136" s="71" t="s">
        <v>387</v>
      </c>
      <c r="I136" s="71" t="s">
        <v>387</v>
      </c>
      <c r="J136" s="71"/>
      <c r="K136" s="71"/>
    </row>
    <row r="137" spans="1:11" ht="13.25" customHeight="1" x14ac:dyDescent="0.15">
      <c r="A137" s="15" t="s">
        <v>4267</v>
      </c>
      <c r="B137" s="18" t="s">
        <v>365</v>
      </c>
      <c r="C137" s="293">
        <v>136</v>
      </c>
      <c r="D137" s="20" t="s">
        <v>469</v>
      </c>
      <c r="E137" s="20"/>
      <c r="F137" s="18" t="s">
        <v>1542</v>
      </c>
      <c r="G137" s="19" t="s">
        <v>177</v>
      </c>
      <c r="H137" s="71" t="s">
        <v>387</v>
      </c>
      <c r="I137" s="71" t="s">
        <v>387</v>
      </c>
      <c r="J137" s="71"/>
      <c r="K137" s="71"/>
    </row>
    <row r="138" spans="1:11" ht="13.25" customHeight="1" x14ac:dyDescent="0.15">
      <c r="A138" s="15" t="s">
        <v>4268</v>
      </c>
      <c r="B138" s="18" t="s">
        <v>365</v>
      </c>
      <c r="C138" s="293">
        <v>137</v>
      </c>
      <c r="D138" s="20" t="s">
        <v>469</v>
      </c>
      <c r="E138" s="20"/>
      <c r="F138" s="18" t="s">
        <v>1069</v>
      </c>
      <c r="G138" s="19" t="s">
        <v>177</v>
      </c>
      <c r="H138" s="71" t="s">
        <v>387</v>
      </c>
      <c r="I138" s="71" t="s">
        <v>387</v>
      </c>
      <c r="J138" s="71"/>
      <c r="K138" s="71"/>
    </row>
    <row r="139" spans="1:11" ht="13.25" customHeight="1" x14ac:dyDescent="0.15">
      <c r="A139" s="15" t="s">
        <v>4269</v>
      </c>
      <c r="B139" s="18" t="s">
        <v>365</v>
      </c>
      <c r="C139" s="293">
        <v>138</v>
      </c>
      <c r="D139" s="20" t="s">
        <v>469</v>
      </c>
      <c r="E139" s="20"/>
      <c r="F139" s="18" t="s">
        <v>1069</v>
      </c>
      <c r="G139" s="19" t="s">
        <v>177</v>
      </c>
      <c r="H139" s="71" t="s">
        <v>387</v>
      </c>
      <c r="I139" s="71" t="s">
        <v>387</v>
      </c>
      <c r="J139" s="71"/>
      <c r="K139" s="71"/>
    </row>
    <row r="140" spans="1:11" ht="13.25" customHeight="1" x14ac:dyDescent="0.15">
      <c r="A140" s="15" t="s">
        <v>2421</v>
      </c>
      <c r="B140" s="18" t="s">
        <v>365</v>
      </c>
      <c r="C140" s="293">
        <v>139</v>
      </c>
      <c r="D140" s="20" t="s">
        <v>469</v>
      </c>
      <c r="E140" s="20"/>
      <c r="F140" s="18" t="s">
        <v>1542</v>
      </c>
      <c r="G140" s="19" t="s">
        <v>177</v>
      </c>
      <c r="H140" s="71" t="s">
        <v>387</v>
      </c>
      <c r="I140" s="71" t="s">
        <v>387</v>
      </c>
      <c r="J140" s="71"/>
      <c r="K140" s="71"/>
    </row>
    <row r="141" spans="1:11" ht="13.25" customHeight="1" x14ac:dyDescent="0.15">
      <c r="A141" s="15" t="s">
        <v>3017</v>
      </c>
      <c r="B141" s="18" t="s">
        <v>365</v>
      </c>
      <c r="C141" s="293">
        <v>140</v>
      </c>
      <c r="D141" s="20" t="s">
        <v>469</v>
      </c>
      <c r="E141" s="20"/>
      <c r="F141" s="18" t="s">
        <v>1542</v>
      </c>
      <c r="G141" s="19" t="s">
        <v>177</v>
      </c>
      <c r="H141" s="71" t="s">
        <v>387</v>
      </c>
      <c r="I141" s="71" t="s">
        <v>387</v>
      </c>
      <c r="J141" s="71"/>
      <c r="K141" s="71"/>
    </row>
    <row r="142" spans="1:11" ht="13.25" customHeight="1" x14ac:dyDescent="0.15">
      <c r="A142" s="15" t="s">
        <v>4270</v>
      </c>
      <c r="B142" s="18" t="s">
        <v>365</v>
      </c>
      <c r="C142" s="293">
        <v>141</v>
      </c>
      <c r="D142" s="20" t="s">
        <v>469</v>
      </c>
      <c r="E142" s="20"/>
      <c r="F142" s="18" t="s">
        <v>1542</v>
      </c>
      <c r="G142" s="19" t="s">
        <v>177</v>
      </c>
      <c r="H142" s="71" t="s">
        <v>387</v>
      </c>
      <c r="I142" s="71" t="s">
        <v>387</v>
      </c>
      <c r="J142" s="71"/>
      <c r="K142" s="71"/>
    </row>
    <row r="143" spans="1:11" ht="13.25" customHeight="1" x14ac:dyDescent="0.15">
      <c r="A143" s="15" t="s">
        <v>4271</v>
      </c>
      <c r="B143" s="18" t="s">
        <v>365</v>
      </c>
      <c r="C143" s="293">
        <v>142</v>
      </c>
      <c r="D143" s="20" t="s">
        <v>469</v>
      </c>
      <c r="E143" s="20"/>
      <c r="F143" s="18" t="s">
        <v>721</v>
      </c>
      <c r="G143" s="19" t="s">
        <v>177</v>
      </c>
      <c r="H143" s="71" t="s">
        <v>387</v>
      </c>
      <c r="I143" s="71" t="s">
        <v>387</v>
      </c>
      <c r="J143" s="71"/>
      <c r="K143" s="71"/>
    </row>
    <row r="144" spans="1:11" ht="13.25" customHeight="1" x14ac:dyDescent="0.15">
      <c r="A144" s="15" t="s">
        <v>4272</v>
      </c>
      <c r="B144" s="18" t="s">
        <v>365</v>
      </c>
      <c r="C144" s="293">
        <v>143</v>
      </c>
      <c r="D144" s="20" t="s">
        <v>469</v>
      </c>
      <c r="E144" s="20"/>
      <c r="F144" s="18" t="s">
        <v>1069</v>
      </c>
      <c r="G144" s="19" t="s">
        <v>177</v>
      </c>
      <c r="H144" s="71" t="s">
        <v>387</v>
      </c>
      <c r="I144" s="71" t="s">
        <v>387</v>
      </c>
      <c r="J144" s="71"/>
      <c r="K144" s="71"/>
    </row>
    <row r="145" spans="1:11" ht="13.25" customHeight="1" x14ac:dyDescent="0.15">
      <c r="A145" s="15" t="s">
        <v>4273</v>
      </c>
      <c r="B145" s="18" t="s">
        <v>365</v>
      </c>
      <c r="C145" s="293">
        <v>144</v>
      </c>
      <c r="D145" s="20" t="s">
        <v>469</v>
      </c>
      <c r="E145" s="20"/>
      <c r="F145" s="18" t="s">
        <v>1069</v>
      </c>
      <c r="G145" s="19" t="s">
        <v>177</v>
      </c>
      <c r="H145" s="71" t="s">
        <v>387</v>
      </c>
      <c r="I145" s="71" t="s">
        <v>387</v>
      </c>
      <c r="J145" s="71"/>
      <c r="K145" s="71"/>
    </row>
    <row r="146" spans="1:11" ht="13.25" customHeight="1" x14ac:dyDescent="0.15">
      <c r="A146" s="15" t="s">
        <v>4274</v>
      </c>
      <c r="B146" s="18" t="s">
        <v>365</v>
      </c>
      <c r="C146" s="293">
        <v>145</v>
      </c>
      <c r="D146" s="20" t="s">
        <v>469</v>
      </c>
      <c r="E146" s="20"/>
      <c r="F146" s="18" t="s">
        <v>1542</v>
      </c>
      <c r="G146" s="19" t="s">
        <v>177</v>
      </c>
      <c r="H146" s="71" t="s">
        <v>387</v>
      </c>
      <c r="I146" s="71" t="s">
        <v>387</v>
      </c>
      <c r="J146" s="71"/>
      <c r="K146" s="71"/>
    </row>
    <row r="147" spans="1:11" ht="13.25" customHeight="1" x14ac:dyDescent="0.15">
      <c r="A147" s="15" t="s">
        <v>4275</v>
      </c>
      <c r="B147" s="18" t="s">
        <v>365</v>
      </c>
      <c r="C147" s="293">
        <v>146</v>
      </c>
      <c r="D147" s="20" t="s">
        <v>469</v>
      </c>
      <c r="E147" s="20"/>
      <c r="F147" s="18" t="s">
        <v>1542</v>
      </c>
      <c r="G147" s="19" t="s">
        <v>177</v>
      </c>
      <c r="H147" s="71" t="s">
        <v>387</v>
      </c>
      <c r="I147" s="71" t="s">
        <v>387</v>
      </c>
      <c r="J147" s="71"/>
      <c r="K147" s="71"/>
    </row>
    <row r="148" spans="1:11" ht="13.25" customHeight="1" x14ac:dyDescent="0.15">
      <c r="A148" s="15" t="s">
        <v>4276</v>
      </c>
      <c r="B148" s="18" t="s">
        <v>365</v>
      </c>
      <c r="C148" s="293">
        <v>147</v>
      </c>
      <c r="D148" s="20" t="s">
        <v>469</v>
      </c>
      <c r="E148" s="20"/>
      <c r="F148" s="18" t="s">
        <v>1069</v>
      </c>
      <c r="G148" s="19" t="s">
        <v>185</v>
      </c>
      <c r="H148" s="71" t="s">
        <v>387</v>
      </c>
      <c r="I148" s="71" t="s">
        <v>387</v>
      </c>
      <c r="J148" s="71"/>
      <c r="K148" s="71"/>
    </row>
    <row r="149" spans="1:11" ht="13.25" customHeight="1" x14ac:dyDescent="0.15">
      <c r="A149" s="15" t="s">
        <v>4277</v>
      </c>
      <c r="B149" s="18" t="s">
        <v>365</v>
      </c>
      <c r="C149" s="293">
        <v>148</v>
      </c>
      <c r="D149" s="20" t="s">
        <v>469</v>
      </c>
      <c r="E149" s="20"/>
      <c r="F149" s="18" t="s">
        <v>721</v>
      </c>
      <c r="G149" s="19" t="s">
        <v>177</v>
      </c>
      <c r="H149" s="71" t="s">
        <v>387</v>
      </c>
      <c r="I149" s="71" t="s">
        <v>387</v>
      </c>
      <c r="J149" s="71"/>
      <c r="K149" s="71"/>
    </row>
    <row r="150" spans="1:11" ht="13.25" customHeight="1" x14ac:dyDescent="0.15">
      <c r="A150" s="15" t="s">
        <v>4278</v>
      </c>
      <c r="B150" s="18" t="s">
        <v>365</v>
      </c>
      <c r="C150" s="293">
        <v>149</v>
      </c>
      <c r="D150" s="20" t="s">
        <v>469</v>
      </c>
      <c r="E150" s="20"/>
      <c r="F150" s="18" t="s">
        <v>1069</v>
      </c>
      <c r="G150" s="19" t="s">
        <v>177</v>
      </c>
      <c r="H150" s="71" t="s">
        <v>387</v>
      </c>
      <c r="I150" s="71" t="s">
        <v>387</v>
      </c>
      <c r="J150" s="71"/>
      <c r="K150" s="71"/>
    </row>
    <row r="151" spans="1:11" ht="13.25" customHeight="1" x14ac:dyDescent="0.15">
      <c r="A151" s="15" t="s">
        <v>4279</v>
      </c>
      <c r="B151" s="18" t="s">
        <v>365</v>
      </c>
      <c r="C151" s="293">
        <v>150</v>
      </c>
      <c r="D151" s="20" t="s">
        <v>469</v>
      </c>
      <c r="E151" s="20"/>
      <c r="F151" s="18" t="s">
        <v>1069</v>
      </c>
      <c r="G151" s="19" t="s">
        <v>177</v>
      </c>
      <c r="H151" s="71" t="s">
        <v>387</v>
      </c>
      <c r="I151" s="71" t="s">
        <v>387</v>
      </c>
      <c r="J151" s="71"/>
      <c r="K151" s="71"/>
    </row>
    <row r="152" spans="1:11" ht="13.25" customHeight="1" x14ac:dyDescent="0.15">
      <c r="A152" s="15" t="s">
        <v>4280</v>
      </c>
      <c r="B152" s="18" t="s">
        <v>365</v>
      </c>
      <c r="C152" s="293">
        <v>151</v>
      </c>
      <c r="D152" s="20" t="s">
        <v>469</v>
      </c>
      <c r="E152" s="20"/>
      <c r="F152" s="18" t="s">
        <v>1542</v>
      </c>
      <c r="G152" s="19" t="s">
        <v>177</v>
      </c>
      <c r="H152" s="71" t="s">
        <v>387</v>
      </c>
      <c r="I152" s="71" t="s">
        <v>387</v>
      </c>
      <c r="J152" s="71"/>
      <c r="K152" s="71"/>
    </row>
    <row r="153" spans="1:11" ht="13.25" customHeight="1" x14ac:dyDescent="0.15">
      <c r="A153" s="15" t="s">
        <v>4281</v>
      </c>
      <c r="B153" s="18" t="s">
        <v>365</v>
      </c>
      <c r="C153" s="293">
        <v>152</v>
      </c>
      <c r="D153" s="20" t="s">
        <v>469</v>
      </c>
      <c r="E153" s="20"/>
      <c r="F153" s="18" t="s">
        <v>1542</v>
      </c>
      <c r="G153" s="19" t="s">
        <v>177</v>
      </c>
      <c r="H153" s="71" t="s">
        <v>387</v>
      </c>
      <c r="I153" s="71" t="s">
        <v>387</v>
      </c>
      <c r="J153" s="71"/>
      <c r="K153" s="71"/>
    </row>
    <row r="154" spans="1:11" ht="13.25" customHeight="1" x14ac:dyDescent="0.15">
      <c r="A154" s="15" t="s">
        <v>4282</v>
      </c>
      <c r="B154" s="18" t="s">
        <v>365</v>
      </c>
      <c r="C154" s="293">
        <v>153</v>
      </c>
      <c r="D154" s="20" t="s">
        <v>469</v>
      </c>
      <c r="E154" s="20"/>
      <c r="F154" s="18" t="s">
        <v>1542</v>
      </c>
      <c r="G154" s="19" t="s">
        <v>177</v>
      </c>
      <c r="H154" s="71" t="s">
        <v>387</v>
      </c>
      <c r="I154" s="71" t="s">
        <v>387</v>
      </c>
      <c r="J154" s="71"/>
      <c r="K154" s="71"/>
    </row>
    <row r="155" spans="1:11" ht="13.25" customHeight="1" x14ac:dyDescent="0.15">
      <c r="A155" s="15" t="s">
        <v>4283</v>
      </c>
      <c r="B155" s="18" t="s">
        <v>365</v>
      </c>
      <c r="C155" s="293">
        <v>154</v>
      </c>
      <c r="D155" s="20" t="s">
        <v>469</v>
      </c>
      <c r="E155" s="20"/>
      <c r="F155" s="18" t="s">
        <v>1542</v>
      </c>
      <c r="G155" s="19" t="s">
        <v>177</v>
      </c>
      <c r="H155" s="71" t="s">
        <v>387</v>
      </c>
      <c r="I155" s="71" t="s">
        <v>387</v>
      </c>
      <c r="J155" s="71"/>
      <c r="K155" s="71"/>
    </row>
    <row r="156" spans="1:11" ht="13.25" customHeight="1" x14ac:dyDescent="0.15">
      <c r="A156" s="15" t="s">
        <v>4284</v>
      </c>
      <c r="B156" s="18" t="s">
        <v>365</v>
      </c>
      <c r="C156" s="293">
        <v>155</v>
      </c>
      <c r="D156" s="20" t="s">
        <v>469</v>
      </c>
      <c r="E156" s="20"/>
      <c r="F156" s="18" t="s">
        <v>721</v>
      </c>
      <c r="G156" s="19" t="s">
        <v>177</v>
      </c>
      <c r="H156" s="71" t="s">
        <v>387</v>
      </c>
      <c r="I156" s="71" t="s">
        <v>387</v>
      </c>
      <c r="J156" s="71"/>
      <c r="K156" s="71"/>
    </row>
    <row r="157" spans="1:11" ht="13.25" customHeight="1" x14ac:dyDescent="0.15">
      <c r="A157" s="15" t="s">
        <v>4285</v>
      </c>
      <c r="B157" s="18" t="s">
        <v>365</v>
      </c>
      <c r="C157" s="293">
        <v>156</v>
      </c>
      <c r="D157" s="20" t="s">
        <v>469</v>
      </c>
      <c r="E157" s="20"/>
      <c r="F157" s="18" t="s">
        <v>1542</v>
      </c>
      <c r="G157" s="19" t="s">
        <v>177</v>
      </c>
      <c r="H157" s="71" t="s">
        <v>387</v>
      </c>
      <c r="I157" s="71" t="s">
        <v>387</v>
      </c>
      <c r="J157" s="71"/>
      <c r="K157" s="71"/>
    </row>
    <row r="158" spans="1:11" ht="13.25" customHeight="1" x14ac:dyDescent="0.15">
      <c r="A158" s="15" t="s">
        <v>3114</v>
      </c>
      <c r="B158" s="18" t="s">
        <v>365</v>
      </c>
      <c r="C158" s="293">
        <v>157</v>
      </c>
      <c r="D158" s="20" t="s">
        <v>469</v>
      </c>
      <c r="E158" s="20"/>
      <c r="F158" s="18" t="s">
        <v>1542</v>
      </c>
      <c r="G158" s="19" t="s">
        <v>177</v>
      </c>
      <c r="H158" s="71" t="s">
        <v>387</v>
      </c>
      <c r="I158" s="71" t="s">
        <v>387</v>
      </c>
      <c r="J158" s="71"/>
      <c r="K158" s="71"/>
    </row>
    <row r="159" spans="1:11" ht="13.25" customHeight="1" x14ac:dyDescent="0.15">
      <c r="A159" s="15" t="s">
        <v>4286</v>
      </c>
      <c r="B159" s="18" t="s">
        <v>365</v>
      </c>
      <c r="C159" s="293">
        <v>158</v>
      </c>
      <c r="D159" s="20" t="s">
        <v>469</v>
      </c>
      <c r="E159" s="20"/>
      <c r="F159" s="18" t="s">
        <v>1542</v>
      </c>
      <c r="G159" s="19" t="s">
        <v>177</v>
      </c>
      <c r="H159" s="71" t="s">
        <v>387</v>
      </c>
      <c r="I159" s="71" t="s">
        <v>387</v>
      </c>
      <c r="J159" s="71"/>
      <c r="K159" s="71"/>
    </row>
    <row r="160" spans="1:11" ht="13.25" customHeight="1" x14ac:dyDescent="0.15">
      <c r="A160" s="15" t="s">
        <v>4287</v>
      </c>
      <c r="B160" s="18" t="s">
        <v>365</v>
      </c>
      <c r="C160" s="293">
        <v>159</v>
      </c>
      <c r="D160" s="20" t="s">
        <v>469</v>
      </c>
      <c r="E160" s="20"/>
      <c r="F160" s="18" t="s">
        <v>1069</v>
      </c>
      <c r="G160" s="19" t="s">
        <v>177</v>
      </c>
      <c r="H160" s="71" t="s">
        <v>387</v>
      </c>
      <c r="I160" s="71" t="s">
        <v>387</v>
      </c>
      <c r="J160" s="71"/>
      <c r="K160" s="71"/>
    </row>
    <row r="161" spans="1:11" ht="13.25" customHeight="1" x14ac:dyDescent="0.15">
      <c r="A161" s="15" t="s">
        <v>4217</v>
      </c>
      <c r="B161" s="18" t="s">
        <v>365</v>
      </c>
      <c r="C161" s="293">
        <v>160</v>
      </c>
      <c r="D161" s="20" t="s">
        <v>407</v>
      </c>
      <c r="E161" s="20">
        <v>210</v>
      </c>
      <c r="F161" s="18" t="s">
        <v>393</v>
      </c>
      <c r="G161" s="21" t="s">
        <v>257</v>
      </c>
      <c r="H161" s="71" t="s">
        <v>387</v>
      </c>
      <c r="I161" s="71" t="s">
        <v>387</v>
      </c>
      <c r="J161" s="71"/>
      <c r="K161" s="71" t="s">
        <v>387</v>
      </c>
    </row>
    <row r="162" spans="1:11" ht="13.25" customHeight="1" x14ac:dyDescent="0.15">
      <c r="A162" s="15" t="s">
        <v>4217</v>
      </c>
      <c r="B162" s="18" t="s">
        <v>365</v>
      </c>
      <c r="C162" s="293">
        <v>161</v>
      </c>
      <c r="D162" s="20" t="s">
        <v>407</v>
      </c>
      <c r="E162" s="20">
        <v>210</v>
      </c>
      <c r="F162" s="18" t="s">
        <v>393</v>
      </c>
      <c r="G162" s="21" t="s">
        <v>257</v>
      </c>
      <c r="H162" s="71" t="s">
        <v>387</v>
      </c>
      <c r="I162" s="71" t="s">
        <v>387</v>
      </c>
      <c r="J162" s="71"/>
      <c r="K162" s="71" t="s">
        <v>387</v>
      </c>
    </row>
    <row r="163" spans="1:11" ht="13.25" customHeight="1" x14ac:dyDescent="0.15">
      <c r="A163" s="15" t="s">
        <v>4221</v>
      </c>
      <c r="B163" s="18" t="s">
        <v>365</v>
      </c>
      <c r="C163" s="293">
        <v>162</v>
      </c>
      <c r="D163" s="20" t="s">
        <v>407</v>
      </c>
      <c r="E163" s="20">
        <v>200</v>
      </c>
      <c r="F163" s="18" t="s">
        <v>393</v>
      </c>
      <c r="G163" s="21" t="s">
        <v>257</v>
      </c>
      <c r="H163" s="71" t="s">
        <v>387</v>
      </c>
      <c r="I163" s="71" t="s">
        <v>387</v>
      </c>
      <c r="J163" s="71"/>
      <c r="K163" s="71" t="s">
        <v>387</v>
      </c>
    </row>
    <row r="164" spans="1:11" ht="13.25" customHeight="1" x14ac:dyDescent="0.15">
      <c r="A164" s="15" t="s">
        <v>4221</v>
      </c>
      <c r="B164" s="18" t="s">
        <v>365</v>
      </c>
      <c r="C164" s="293">
        <v>163</v>
      </c>
      <c r="D164" s="20" t="s">
        <v>407</v>
      </c>
      <c r="E164" s="20">
        <v>200</v>
      </c>
      <c r="F164" s="18" t="s">
        <v>393</v>
      </c>
      <c r="G164" s="21" t="s">
        <v>257</v>
      </c>
      <c r="H164" s="71" t="s">
        <v>387</v>
      </c>
      <c r="I164" s="71" t="s">
        <v>387</v>
      </c>
      <c r="J164" s="71"/>
      <c r="K164" s="71" t="s">
        <v>387</v>
      </c>
    </row>
    <row r="165" spans="1:11" ht="13.25" customHeight="1" x14ac:dyDescent="0.15">
      <c r="A165" s="15" t="s">
        <v>4288</v>
      </c>
      <c r="B165" s="18" t="s">
        <v>365</v>
      </c>
      <c r="C165" s="293">
        <v>164</v>
      </c>
      <c r="D165" s="20" t="s">
        <v>407</v>
      </c>
      <c r="E165" s="20">
        <v>200</v>
      </c>
      <c r="F165" s="18" t="s">
        <v>393</v>
      </c>
      <c r="G165" s="21" t="s">
        <v>257</v>
      </c>
      <c r="H165" s="71" t="s">
        <v>387</v>
      </c>
      <c r="I165" s="71" t="s">
        <v>387</v>
      </c>
      <c r="J165" s="71"/>
      <c r="K165" s="71" t="s">
        <v>387</v>
      </c>
    </row>
    <row r="166" spans="1:11" ht="13.25" customHeight="1" x14ac:dyDescent="0.15">
      <c r="A166" s="15" t="s">
        <v>4223</v>
      </c>
      <c r="B166" s="18" t="s">
        <v>365</v>
      </c>
      <c r="C166" s="293">
        <v>165</v>
      </c>
      <c r="D166" s="20" t="s">
        <v>395</v>
      </c>
      <c r="E166" s="20">
        <v>220</v>
      </c>
      <c r="F166" s="18" t="s">
        <v>393</v>
      </c>
      <c r="G166" s="21" t="s">
        <v>257</v>
      </c>
      <c r="H166" s="71" t="s">
        <v>387</v>
      </c>
      <c r="I166" s="71" t="s">
        <v>387</v>
      </c>
      <c r="J166" s="71"/>
      <c r="K166" s="71" t="s">
        <v>387</v>
      </c>
    </row>
    <row r="167" spans="1:11" ht="13.25" customHeight="1" x14ac:dyDescent="0.15">
      <c r="A167" s="15" t="s">
        <v>4226</v>
      </c>
      <c r="B167" s="18" t="s">
        <v>365</v>
      </c>
      <c r="C167" s="293">
        <v>166</v>
      </c>
      <c r="D167" s="20" t="s">
        <v>389</v>
      </c>
      <c r="E167" s="20">
        <v>190</v>
      </c>
      <c r="F167" s="18" t="s">
        <v>393</v>
      </c>
      <c r="G167" s="21" t="s">
        <v>257</v>
      </c>
      <c r="H167" s="71" t="s">
        <v>387</v>
      </c>
      <c r="I167" s="71" t="s">
        <v>387</v>
      </c>
      <c r="J167" s="71"/>
      <c r="K167" s="71" t="s">
        <v>387</v>
      </c>
    </row>
    <row r="168" spans="1:11" ht="13.25" customHeight="1" x14ac:dyDescent="0.15">
      <c r="A168" s="15" t="s">
        <v>4227</v>
      </c>
      <c r="B168" s="18" t="s">
        <v>365</v>
      </c>
      <c r="C168" s="293">
        <v>167</v>
      </c>
      <c r="D168" s="20" t="s">
        <v>389</v>
      </c>
      <c r="E168" s="20">
        <v>220</v>
      </c>
      <c r="F168" s="18" t="s">
        <v>393</v>
      </c>
      <c r="G168" s="21" t="s">
        <v>257</v>
      </c>
      <c r="H168" s="71" t="s">
        <v>387</v>
      </c>
      <c r="I168" s="71" t="s">
        <v>387</v>
      </c>
      <c r="J168" s="71"/>
      <c r="K168" s="71" t="s">
        <v>387</v>
      </c>
    </row>
    <row r="169" spans="1:11" ht="13.25" customHeight="1" x14ac:dyDescent="0.15">
      <c r="A169" s="15" t="s">
        <v>4234</v>
      </c>
      <c r="B169" s="18" t="s">
        <v>365</v>
      </c>
      <c r="C169" s="293">
        <v>168</v>
      </c>
      <c r="D169" s="20" t="s">
        <v>404</v>
      </c>
      <c r="E169" s="20">
        <v>210</v>
      </c>
      <c r="F169" s="18" t="s">
        <v>393</v>
      </c>
      <c r="G169" s="21" t="s">
        <v>257</v>
      </c>
      <c r="H169" s="71" t="s">
        <v>387</v>
      </c>
      <c r="I169" s="71" t="s">
        <v>387</v>
      </c>
      <c r="J169" s="71"/>
      <c r="K169" s="71" t="s">
        <v>387</v>
      </c>
    </row>
    <row r="170" spans="1:11" ht="13.25" customHeight="1" x14ac:dyDescent="0.15">
      <c r="A170" s="15" t="s">
        <v>4236</v>
      </c>
      <c r="B170" s="18" t="s">
        <v>365</v>
      </c>
      <c r="C170" s="293">
        <v>169</v>
      </c>
      <c r="D170" s="20" t="s">
        <v>385</v>
      </c>
      <c r="E170" s="20">
        <v>210</v>
      </c>
      <c r="F170" s="18" t="s">
        <v>393</v>
      </c>
      <c r="G170" s="21" t="s">
        <v>257</v>
      </c>
      <c r="H170" s="71" t="s">
        <v>387</v>
      </c>
      <c r="I170" s="71" t="s">
        <v>387</v>
      </c>
      <c r="J170" s="71"/>
      <c r="K170" s="71" t="s">
        <v>387</v>
      </c>
    </row>
    <row r="171" spans="1:11" ht="13.25" customHeight="1" x14ac:dyDescent="0.15">
      <c r="A171" s="15" t="s">
        <v>4289</v>
      </c>
      <c r="B171" s="18" t="s">
        <v>365</v>
      </c>
      <c r="C171" s="293">
        <v>170</v>
      </c>
      <c r="D171" s="20" t="s">
        <v>385</v>
      </c>
      <c r="E171" s="20">
        <v>180</v>
      </c>
      <c r="F171" s="18" t="s">
        <v>393</v>
      </c>
      <c r="G171" s="21" t="s">
        <v>257</v>
      </c>
      <c r="H171" s="71" t="s">
        <v>387</v>
      </c>
      <c r="I171" s="71" t="s">
        <v>387</v>
      </c>
      <c r="J171" s="71"/>
      <c r="K171" s="71" t="s">
        <v>387</v>
      </c>
    </row>
    <row r="172" spans="1:11" ht="13.25" customHeight="1" x14ac:dyDescent="0.15">
      <c r="A172" s="15" t="s">
        <v>4241</v>
      </c>
      <c r="B172" s="18" t="s">
        <v>365</v>
      </c>
      <c r="C172" s="293">
        <v>171</v>
      </c>
      <c r="D172" s="20" t="s">
        <v>400</v>
      </c>
      <c r="E172" s="20">
        <v>220</v>
      </c>
      <c r="F172" s="18" t="s">
        <v>393</v>
      </c>
      <c r="G172" s="21" t="s">
        <v>257</v>
      </c>
      <c r="H172" s="71" t="s">
        <v>387</v>
      </c>
      <c r="I172" s="71" t="s">
        <v>387</v>
      </c>
      <c r="J172" s="71"/>
      <c r="K172" s="71" t="s">
        <v>387</v>
      </c>
    </row>
    <row r="173" spans="1:11" ht="13.25" customHeight="1" x14ac:dyDescent="0.15">
      <c r="A173" s="15" t="s">
        <v>4241</v>
      </c>
      <c r="B173" s="18" t="s">
        <v>365</v>
      </c>
      <c r="C173" s="293">
        <v>172</v>
      </c>
      <c r="D173" s="20" t="s">
        <v>400</v>
      </c>
      <c r="E173" s="20">
        <v>220</v>
      </c>
      <c r="F173" s="18" t="s">
        <v>393</v>
      </c>
      <c r="G173" s="21" t="s">
        <v>257</v>
      </c>
      <c r="H173" s="71" t="s">
        <v>387</v>
      </c>
      <c r="I173" s="71" t="s">
        <v>387</v>
      </c>
      <c r="J173" s="71"/>
      <c r="K173" s="71" t="s">
        <v>387</v>
      </c>
    </row>
    <row r="174" spans="1:11" ht="13.25" customHeight="1" x14ac:dyDescent="0.15">
      <c r="A174" s="15" t="s">
        <v>4245</v>
      </c>
      <c r="B174" s="18" t="s">
        <v>365</v>
      </c>
      <c r="C174" s="293">
        <v>173</v>
      </c>
      <c r="D174" s="20" t="s">
        <v>400</v>
      </c>
      <c r="E174" s="20">
        <v>220</v>
      </c>
      <c r="F174" s="18" t="s">
        <v>393</v>
      </c>
      <c r="G174" s="21" t="s">
        <v>257</v>
      </c>
      <c r="H174" s="71" t="s">
        <v>387</v>
      </c>
      <c r="I174" s="71" t="s">
        <v>387</v>
      </c>
      <c r="J174" s="71"/>
      <c r="K174" s="71" t="s">
        <v>387</v>
      </c>
    </row>
    <row r="175" spans="1:11" ht="13.25" customHeight="1" x14ac:dyDescent="0.15">
      <c r="A175" s="15" t="s">
        <v>4253</v>
      </c>
      <c r="B175" s="18" t="s">
        <v>365</v>
      </c>
      <c r="C175" s="293">
        <v>174</v>
      </c>
      <c r="D175" s="20" t="s">
        <v>858</v>
      </c>
      <c r="E175" s="20">
        <v>190</v>
      </c>
      <c r="F175" s="18" t="s">
        <v>393</v>
      </c>
      <c r="G175" s="21" t="s">
        <v>257</v>
      </c>
      <c r="H175" s="71" t="s">
        <v>387</v>
      </c>
      <c r="I175" s="71" t="s">
        <v>387</v>
      </c>
      <c r="J175" s="71"/>
      <c r="K175" s="71" t="s">
        <v>387</v>
      </c>
    </row>
    <row r="176" spans="1:11" ht="13.25" customHeight="1" x14ac:dyDescent="0.15">
      <c r="A176" s="15" t="s">
        <v>4253</v>
      </c>
      <c r="B176" s="18" t="s">
        <v>365</v>
      </c>
      <c r="C176" s="293">
        <v>175</v>
      </c>
      <c r="D176" s="20" t="s">
        <v>858</v>
      </c>
      <c r="E176" s="20">
        <v>190</v>
      </c>
      <c r="F176" s="18" t="s">
        <v>393</v>
      </c>
      <c r="G176" s="21" t="s">
        <v>257</v>
      </c>
      <c r="H176" s="71" t="s">
        <v>387</v>
      </c>
      <c r="I176" s="71" t="s">
        <v>387</v>
      </c>
      <c r="J176" s="71"/>
      <c r="K176" s="71" t="s">
        <v>387</v>
      </c>
    </row>
    <row r="177" spans="1:11" ht="13.25" customHeight="1" x14ac:dyDescent="0.15">
      <c r="A177" s="15" t="s">
        <v>4257</v>
      </c>
      <c r="B177" s="18" t="s">
        <v>365</v>
      </c>
      <c r="C177" s="293">
        <v>176</v>
      </c>
      <c r="D177" s="20" t="s">
        <v>858</v>
      </c>
      <c r="E177" s="20">
        <v>220</v>
      </c>
      <c r="F177" s="18" t="s">
        <v>393</v>
      </c>
      <c r="G177" s="21" t="s">
        <v>257</v>
      </c>
      <c r="H177" s="71" t="s">
        <v>387</v>
      </c>
      <c r="I177" s="71" t="s">
        <v>387</v>
      </c>
      <c r="J177" s="71"/>
      <c r="K177" s="71" t="s">
        <v>387</v>
      </c>
    </row>
    <row r="178" spans="1:11" ht="13.25" customHeight="1" x14ac:dyDescent="0.15">
      <c r="A178" s="15" t="s">
        <v>4290</v>
      </c>
      <c r="B178" s="18" t="s">
        <v>365</v>
      </c>
      <c r="C178" s="293">
        <v>177</v>
      </c>
      <c r="D178" s="20" t="s">
        <v>847</v>
      </c>
      <c r="E178" s="20">
        <v>220</v>
      </c>
      <c r="F178" s="18" t="s">
        <v>393</v>
      </c>
      <c r="G178" s="21" t="s">
        <v>257</v>
      </c>
      <c r="H178" s="71" t="s">
        <v>387</v>
      </c>
      <c r="I178" s="71" t="s">
        <v>387</v>
      </c>
      <c r="J178" s="71"/>
      <c r="K178" s="71" t="s">
        <v>387</v>
      </c>
    </row>
    <row r="179" spans="1:11" ht="13.25" customHeight="1" x14ac:dyDescent="0.15">
      <c r="A179" s="15" t="s">
        <v>4261</v>
      </c>
      <c r="B179" s="18" t="s">
        <v>365</v>
      </c>
      <c r="C179" s="293">
        <v>178</v>
      </c>
      <c r="D179" s="20" t="s">
        <v>149</v>
      </c>
      <c r="E179" s="20">
        <v>200</v>
      </c>
      <c r="F179" s="18" t="s">
        <v>393</v>
      </c>
      <c r="G179" s="21" t="s">
        <v>257</v>
      </c>
      <c r="H179" s="71" t="s">
        <v>387</v>
      </c>
      <c r="I179" s="71" t="s">
        <v>387</v>
      </c>
      <c r="J179" s="71"/>
      <c r="K179" s="71" t="s">
        <v>387</v>
      </c>
    </row>
    <row r="180" spans="1:11" ht="13.25" customHeight="1" x14ac:dyDescent="0.15">
      <c r="A180" s="15" t="s">
        <v>4264</v>
      </c>
      <c r="B180" s="18" t="s">
        <v>365</v>
      </c>
      <c r="C180" s="293">
        <v>179</v>
      </c>
      <c r="D180" s="20" t="s">
        <v>392</v>
      </c>
      <c r="E180" s="20">
        <v>210</v>
      </c>
      <c r="F180" s="18" t="s">
        <v>393</v>
      </c>
      <c r="G180" s="21" t="s">
        <v>257</v>
      </c>
      <c r="H180" s="71" t="s">
        <v>387</v>
      </c>
      <c r="I180" s="71" t="s">
        <v>387</v>
      </c>
      <c r="J180" s="71"/>
      <c r="K180" s="71" t="s">
        <v>387</v>
      </c>
    </row>
    <row r="181" spans="1:11" ht="13.25" customHeight="1" x14ac:dyDescent="0.15">
      <c r="A181" s="15" t="s">
        <v>4265</v>
      </c>
      <c r="B181" s="18" t="s">
        <v>365</v>
      </c>
      <c r="C181" s="293">
        <v>180</v>
      </c>
      <c r="D181" s="20" t="s">
        <v>392</v>
      </c>
      <c r="E181" s="20">
        <v>220</v>
      </c>
      <c r="F181" s="18" t="s">
        <v>393</v>
      </c>
      <c r="G181" s="21" t="s">
        <v>257</v>
      </c>
      <c r="H181" s="71" t="s">
        <v>387</v>
      </c>
      <c r="I181" s="71" t="s">
        <v>387</v>
      </c>
      <c r="J181" s="71"/>
      <c r="K181" s="71" t="s">
        <v>387</v>
      </c>
    </row>
    <row r="182" spans="1:11" ht="13.25" customHeight="1" x14ac:dyDescent="0.15">
      <c r="A182" s="15" t="s">
        <v>4266</v>
      </c>
      <c r="B182" s="18" t="s">
        <v>365</v>
      </c>
      <c r="C182" s="293">
        <v>181</v>
      </c>
      <c r="D182" s="20" t="s">
        <v>469</v>
      </c>
      <c r="E182" s="20"/>
      <c r="F182" s="18" t="s">
        <v>1069</v>
      </c>
      <c r="G182" s="21" t="s">
        <v>257</v>
      </c>
      <c r="H182" s="71" t="s">
        <v>387</v>
      </c>
      <c r="I182" s="71" t="s">
        <v>387</v>
      </c>
      <c r="J182" s="71"/>
      <c r="K182" s="71" t="s">
        <v>387</v>
      </c>
    </row>
    <row r="183" spans="1:11" ht="13.25" customHeight="1" x14ac:dyDescent="0.15">
      <c r="A183" s="15" t="s">
        <v>4268</v>
      </c>
      <c r="B183" s="18" t="s">
        <v>365</v>
      </c>
      <c r="C183" s="293">
        <v>182</v>
      </c>
      <c r="D183" s="20" t="s">
        <v>469</v>
      </c>
      <c r="E183" s="20"/>
      <c r="F183" s="18" t="s">
        <v>1069</v>
      </c>
      <c r="G183" s="21" t="s">
        <v>257</v>
      </c>
      <c r="H183" s="71" t="s">
        <v>387</v>
      </c>
      <c r="I183" s="71" t="s">
        <v>387</v>
      </c>
      <c r="J183" s="71"/>
      <c r="K183" s="71" t="s">
        <v>387</v>
      </c>
    </row>
    <row r="184" spans="1:11" ht="13.25" customHeight="1" x14ac:dyDescent="0.15">
      <c r="A184" s="15" t="s">
        <v>4269</v>
      </c>
      <c r="B184" s="18" t="s">
        <v>365</v>
      </c>
      <c r="C184" s="293">
        <v>183</v>
      </c>
      <c r="D184" s="20" t="s">
        <v>469</v>
      </c>
      <c r="E184" s="20"/>
      <c r="F184" s="18" t="s">
        <v>1069</v>
      </c>
      <c r="G184" s="21" t="s">
        <v>257</v>
      </c>
      <c r="H184" s="71" t="s">
        <v>387</v>
      </c>
      <c r="I184" s="71" t="s">
        <v>387</v>
      </c>
      <c r="J184" s="71"/>
      <c r="K184" s="71" t="s">
        <v>387</v>
      </c>
    </row>
    <row r="185" spans="1:11" ht="13.25" customHeight="1" x14ac:dyDescent="0.15">
      <c r="A185" s="15" t="s">
        <v>4272</v>
      </c>
      <c r="B185" s="18" t="s">
        <v>365</v>
      </c>
      <c r="C185" s="293">
        <v>184</v>
      </c>
      <c r="D185" s="20" t="s">
        <v>469</v>
      </c>
      <c r="E185" s="20"/>
      <c r="F185" s="18" t="s">
        <v>1069</v>
      </c>
      <c r="G185" s="21" t="s">
        <v>257</v>
      </c>
      <c r="H185" s="71" t="s">
        <v>387</v>
      </c>
      <c r="I185" s="71" t="s">
        <v>387</v>
      </c>
      <c r="J185" s="71"/>
      <c r="K185" s="71" t="s">
        <v>387</v>
      </c>
    </row>
    <row r="186" spans="1:11" ht="13.25" customHeight="1" x14ac:dyDescent="0.15">
      <c r="A186" s="15" t="s">
        <v>4273</v>
      </c>
      <c r="B186" s="18" t="s">
        <v>365</v>
      </c>
      <c r="C186" s="293">
        <v>185</v>
      </c>
      <c r="D186" s="20" t="s">
        <v>469</v>
      </c>
      <c r="E186" s="20"/>
      <c r="F186" s="18" t="s">
        <v>1069</v>
      </c>
      <c r="G186" s="21" t="s">
        <v>257</v>
      </c>
      <c r="H186" s="71" t="s">
        <v>387</v>
      </c>
      <c r="I186" s="71" t="s">
        <v>387</v>
      </c>
      <c r="J186" s="71"/>
      <c r="K186" s="71" t="s">
        <v>387</v>
      </c>
    </row>
    <row r="187" spans="1:11" ht="13.25" customHeight="1" x14ac:dyDescent="0.15">
      <c r="A187" s="15" t="s">
        <v>4276</v>
      </c>
      <c r="B187" s="18" t="s">
        <v>365</v>
      </c>
      <c r="C187" s="293">
        <v>186</v>
      </c>
      <c r="D187" s="20" t="s">
        <v>469</v>
      </c>
      <c r="E187" s="20"/>
      <c r="F187" s="18" t="s">
        <v>1069</v>
      </c>
      <c r="G187" s="21" t="s">
        <v>257</v>
      </c>
      <c r="H187" s="71" t="s">
        <v>387</v>
      </c>
      <c r="I187" s="71" t="s">
        <v>387</v>
      </c>
      <c r="J187" s="71"/>
      <c r="K187" s="71" t="s">
        <v>387</v>
      </c>
    </row>
    <row r="188" spans="1:11" ht="13.25" customHeight="1" x14ac:dyDescent="0.15">
      <c r="A188" s="15" t="s">
        <v>4278</v>
      </c>
      <c r="B188" s="18" t="s">
        <v>365</v>
      </c>
      <c r="C188" s="293">
        <v>187</v>
      </c>
      <c r="D188" s="20" t="s">
        <v>469</v>
      </c>
      <c r="E188" s="20"/>
      <c r="F188" s="18" t="s">
        <v>1069</v>
      </c>
      <c r="G188" s="21" t="s">
        <v>257</v>
      </c>
      <c r="H188" s="71" t="s">
        <v>387</v>
      </c>
      <c r="I188" s="71" t="s">
        <v>387</v>
      </c>
      <c r="J188" s="71"/>
      <c r="K188" s="71" t="s">
        <v>387</v>
      </c>
    </row>
    <row r="189" spans="1:11" ht="13.25" customHeight="1" x14ac:dyDescent="0.15">
      <c r="A189" s="15" t="s">
        <v>4279</v>
      </c>
      <c r="B189" s="18" t="s">
        <v>365</v>
      </c>
      <c r="C189" s="293">
        <v>188</v>
      </c>
      <c r="D189" s="20" t="s">
        <v>469</v>
      </c>
      <c r="E189" s="20"/>
      <c r="F189" s="18" t="s">
        <v>1069</v>
      </c>
      <c r="G189" s="21" t="s">
        <v>257</v>
      </c>
      <c r="H189" s="71" t="s">
        <v>387</v>
      </c>
      <c r="I189" s="71" t="s">
        <v>387</v>
      </c>
      <c r="J189" s="71"/>
      <c r="K189" s="71" t="s">
        <v>387</v>
      </c>
    </row>
    <row r="190" spans="1:11" ht="13.25" customHeight="1" x14ac:dyDescent="0.15">
      <c r="A190" s="15" t="s">
        <v>4287</v>
      </c>
      <c r="B190" s="18" t="s">
        <v>365</v>
      </c>
      <c r="C190" s="293">
        <v>189</v>
      </c>
      <c r="D190" s="20" t="s">
        <v>469</v>
      </c>
      <c r="E190" s="20"/>
      <c r="F190" s="18" t="s">
        <v>1069</v>
      </c>
      <c r="G190" s="21" t="s">
        <v>257</v>
      </c>
      <c r="H190" s="71" t="s">
        <v>387</v>
      </c>
      <c r="I190" s="71" t="s">
        <v>387</v>
      </c>
      <c r="J190" s="71"/>
      <c r="K190" s="71" t="s">
        <v>387</v>
      </c>
    </row>
    <row r="191" spans="1:11" ht="13.25" customHeight="1" x14ac:dyDescent="0.15">
      <c r="A191" s="15" t="s">
        <v>4222</v>
      </c>
      <c r="B191" s="18" t="s">
        <v>365</v>
      </c>
      <c r="C191" s="293">
        <v>190</v>
      </c>
      <c r="D191" s="20" t="s">
        <v>407</v>
      </c>
      <c r="E191" s="20">
        <v>260</v>
      </c>
      <c r="F191" s="18" t="s">
        <v>4143</v>
      </c>
      <c r="G191" s="21" t="s">
        <v>260</v>
      </c>
      <c r="H191" s="71" t="s">
        <v>387</v>
      </c>
      <c r="I191" s="71" t="s">
        <v>387</v>
      </c>
      <c r="J191" s="71"/>
      <c r="K191" s="71" t="s">
        <v>387</v>
      </c>
    </row>
    <row r="192" spans="1:11" ht="13.25" customHeight="1" x14ac:dyDescent="0.15">
      <c r="A192" s="15" t="s">
        <v>4224</v>
      </c>
      <c r="B192" s="18" t="s">
        <v>365</v>
      </c>
      <c r="C192" s="293">
        <v>191</v>
      </c>
      <c r="D192" s="20" t="s">
        <v>395</v>
      </c>
      <c r="E192" s="20">
        <v>330</v>
      </c>
      <c r="F192" s="18" t="s">
        <v>3519</v>
      </c>
      <c r="G192" s="21" t="s">
        <v>260</v>
      </c>
      <c r="H192" s="71" t="s">
        <v>387</v>
      </c>
      <c r="I192" s="71" t="s">
        <v>387</v>
      </c>
      <c r="J192" s="71"/>
      <c r="K192" s="71" t="s">
        <v>387</v>
      </c>
    </row>
    <row r="193" spans="1:11" ht="13.25" customHeight="1" x14ac:dyDescent="0.15">
      <c r="A193" s="15" t="s">
        <v>4228</v>
      </c>
      <c r="B193" s="18" t="s">
        <v>365</v>
      </c>
      <c r="C193" s="293">
        <v>192</v>
      </c>
      <c r="D193" s="20" t="s">
        <v>389</v>
      </c>
      <c r="E193" s="20">
        <v>280</v>
      </c>
      <c r="F193" s="18" t="s">
        <v>4143</v>
      </c>
      <c r="G193" s="21" t="s">
        <v>260</v>
      </c>
      <c r="H193" s="71" t="s">
        <v>387</v>
      </c>
      <c r="I193" s="71" t="s">
        <v>387</v>
      </c>
      <c r="J193" s="71"/>
      <c r="K193" s="71" t="s">
        <v>387</v>
      </c>
    </row>
    <row r="194" spans="1:11" ht="13.25" customHeight="1" x14ac:dyDescent="0.15">
      <c r="A194" s="15" t="s">
        <v>4237</v>
      </c>
      <c r="B194" s="18" t="s">
        <v>365</v>
      </c>
      <c r="C194" s="293">
        <v>193</v>
      </c>
      <c r="D194" s="20" t="s">
        <v>385</v>
      </c>
      <c r="E194" s="20">
        <v>260</v>
      </c>
      <c r="F194" s="18" t="s">
        <v>4143</v>
      </c>
      <c r="G194" s="21" t="s">
        <v>260</v>
      </c>
      <c r="H194" s="71" t="s">
        <v>387</v>
      </c>
      <c r="I194" s="71" t="s">
        <v>387</v>
      </c>
      <c r="J194" s="71"/>
      <c r="K194" s="71" t="s">
        <v>387</v>
      </c>
    </row>
    <row r="195" spans="1:11" ht="13.25" customHeight="1" x14ac:dyDescent="0.15">
      <c r="A195" s="15" t="s">
        <v>4242</v>
      </c>
      <c r="B195" s="18" t="s">
        <v>365</v>
      </c>
      <c r="C195" s="293">
        <v>194</v>
      </c>
      <c r="D195" s="20" t="s">
        <v>400</v>
      </c>
      <c r="E195" s="20">
        <v>330</v>
      </c>
      <c r="F195" s="18" t="s">
        <v>3519</v>
      </c>
      <c r="G195" s="21" t="s">
        <v>260</v>
      </c>
      <c r="H195" s="71" t="s">
        <v>387</v>
      </c>
      <c r="I195" s="71" t="s">
        <v>387</v>
      </c>
      <c r="J195" s="71"/>
      <c r="K195" s="71" t="s">
        <v>387</v>
      </c>
    </row>
    <row r="196" spans="1:11" ht="13.25" customHeight="1" x14ac:dyDescent="0.15">
      <c r="A196" s="15" t="s">
        <v>4246</v>
      </c>
      <c r="B196" s="18" t="s">
        <v>365</v>
      </c>
      <c r="C196" s="293">
        <v>195</v>
      </c>
      <c r="D196" s="20" t="s">
        <v>400</v>
      </c>
      <c r="E196" s="20">
        <v>270</v>
      </c>
      <c r="F196" s="18" t="s">
        <v>4143</v>
      </c>
      <c r="G196" s="21" t="s">
        <v>260</v>
      </c>
      <c r="H196" s="71" t="s">
        <v>387</v>
      </c>
      <c r="I196" s="71" t="s">
        <v>387</v>
      </c>
      <c r="J196" s="71"/>
      <c r="K196" s="71" t="s">
        <v>387</v>
      </c>
    </row>
    <row r="197" spans="1:11" ht="13.25" customHeight="1" x14ac:dyDescent="0.15">
      <c r="A197" s="15" t="s">
        <v>4291</v>
      </c>
      <c r="B197" s="18" t="s">
        <v>365</v>
      </c>
      <c r="C197" s="293">
        <v>196</v>
      </c>
      <c r="D197" s="20" t="s">
        <v>400</v>
      </c>
      <c r="E197" s="20">
        <v>270</v>
      </c>
      <c r="F197" s="18" t="s">
        <v>4143</v>
      </c>
      <c r="G197" s="21" t="s">
        <v>260</v>
      </c>
      <c r="H197" s="71" t="s">
        <v>387</v>
      </c>
      <c r="I197" s="71" t="s">
        <v>387</v>
      </c>
      <c r="J197" s="71"/>
      <c r="K197" s="71" t="s">
        <v>387</v>
      </c>
    </row>
    <row r="198" spans="1:11" ht="13.25" customHeight="1" x14ac:dyDescent="0.15">
      <c r="A198" s="15" t="s">
        <v>4258</v>
      </c>
      <c r="B198" s="18" t="s">
        <v>365</v>
      </c>
      <c r="C198" s="293">
        <v>197</v>
      </c>
      <c r="D198" s="20" t="s">
        <v>858</v>
      </c>
      <c r="E198" s="20">
        <v>270</v>
      </c>
      <c r="F198" s="18" t="s">
        <v>4143</v>
      </c>
      <c r="G198" s="21" t="s">
        <v>260</v>
      </c>
      <c r="H198" s="71" t="s">
        <v>387</v>
      </c>
      <c r="I198" s="71" t="s">
        <v>387</v>
      </c>
      <c r="J198" s="71"/>
      <c r="K198" s="71" t="s">
        <v>387</v>
      </c>
    </row>
    <row r="199" spans="1:11" ht="13.25" customHeight="1" x14ac:dyDescent="0.15">
      <c r="A199" s="15" t="s">
        <v>4260</v>
      </c>
      <c r="B199" s="18" t="s">
        <v>365</v>
      </c>
      <c r="C199" s="293">
        <v>198</v>
      </c>
      <c r="D199" s="20" t="s">
        <v>847</v>
      </c>
      <c r="E199" s="20">
        <v>280</v>
      </c>
      <c r="F199" s="18" t="s">
        <v>4143</v>
      </c>
      <c r="G199" s="21" t="s">
        <v>260</v>
      </c>
      <c r="H199" s="71" t="s">
        <v>387</v>
      </c>
      <c r="I199" s="71" t="s">
        <v>387</v>
      </c>
      <c r="J199" s="71"/>
      <c r="K199" s="71" t="s">
        <v>387</v>
      </c>
    </row>
    <row r="200" spans="1:11" ht="13.25" customHeight="1" x14ac:dyDescent="0.15">
      <c r="A200" s="15" t="s">
        <v>4266</v>
      </c>
      <c r="B200" s="18" t="s">
        <v>365</v>
      </c>
      <c r="C200" s="293">
        <v>199</v>
      </c>
      <c r="D200" s="20" t="s">
        <v>469</v>
      </c>
      <c r="E200" s="20"/>
      <c r="F200" s="18" t="s">
        <v>1069</v>
      </c>
      <c r="G200" s="21" t="s">
        <v>260</v>
      </c>
      <c r="H200" s="71" t="s">
        <v>387</v>
      </c>
      <c r="I200" s="71" t="s">
        <v>387</v>
      </c>
      <c r="J200" s="71"/>
      <c r="K200" s="71" t="s">
        <v>387</v>
      </c>
    </row>
    <row r="201" spans="1:11" ht="13.25" customHeight="1" x14ac:dyDescent="0.15">
      <c r="A201" s="15" t="s">
        <v>4268</v>
      </c>
      <c r="B201" s="18" t="s">
        <v>365</v>
      </c>
      <c r="C201" s="293">
        <v>200</v>
      </c>
      <c r="D201" s="20" t="s">
        <v>469</v>
      </c>
      <c r="E201" s="20"/>
      <c r="F201" s="18" t="s">
        <v>1069</v>
      </c>
      <c r="G201" s="21" t="s">
        <v>260</v>
      </c>
      <c r="H201" s="71" t="s">
        <v>387</v>
      </c>
      <c r="I201" s="71" t="s">
        <v>387</v>
      </c>
      <c r="J201" s="71"/>
      <c r="K201" s="71" t="s">
        <v>387</v>
      </c>
    </row>
    <row r="202" spans="1:11" ht="13.25" customHeight="1" x14ac:dyDescent="0.15">
      <c r="A202" s="15" t="s">
        <v>4269</v>
      </c>
      <c r="B202" s="18" t="s">
        <v>365</v>
      </c>
      <c r="C202" s="293">
        <v>201</v>
      </c>
      <c r="D202" s="20" t="s">
        <v>469</v>
      </c>
      <c r="E202" s="20"/>
      <c r="F202" s="18" t="s">
        <v>1069</v>
      </c>
      <c r="G202" s="21" t="s">
        <v>260</v>
      </c>
      <c r="H202" s="71" t="s">
        <v>387</v>
      </c>
      <c r="I202" s="71" t="s">
        <v>387</v>
      </c>
      <c r="J202" s="71"/>
      <c r="K202" s="71" t="s">
        <v>387</v>
      </c>
    </row>
    <row r="203" spans="1:11" ht="13.25" customHeight="1" x14ac:dyDescent="0.15">
      <c r="A203" s="15" t="s">
        <v>4272</v>
      </c>
      <c r="B203" s="18" t="s">
        <v>365</v>
      </c>
      <c r="C203" s="293">
        <v>202</v>
      </c>
      <c r="D203" s="20" t="s">
        <v>469</v>
      </c>
      <c r="E203" s="20"/>
      <c r="F203" s="18" t="s">
        <v>1069</v>
      </c>
      <c r="G203" s="21" t="s">
        <v>260</v>
      </c>
      <c r="H203" s="71" t="s">
        <v>387</v>
      </c>
      <c r="I203" s="71" t="s">
        <v>387</v>
      </c>
      <c r="J203" s="71"/>
      <c r="K203" s="71" t="s">
        <v>387</v>
      </c>
    </row>
    <row r="204" spans="1:11" ht="13.25" customHeight="1" x14ac:dyDescent="0.15">
      <c r="A204" s="15" t="s">
        <v>4273</v>
      </c>
      <c r="B204" s="18" t="s">
        <v>365</v>
      </c>
      <c r="C204" s="293">
        <v>203</v>
      </c>
      <c r="D204" s="20" t="s">
        <v>469</v>
      </c>
      <c r="E204" s="20"/>
      <c r="F204" s="18" t="s">
        <v>1069</v>
      </c>
      <c r="G204" s="21" t="s">
        <v>260</v>
      </c>
      <c r="H204" s="71" t="s">
        <v>387</v>
      </c>
      <c r="I204" s="71" t="s">
        <v>387</v>
      </c>
      <c r="J204" s="71"/>
      <c r="K204" s="71" t="s">
        <v>387</v>
      </c>
    </row>
    <row r="205" spans="1:11" ht="13.25" customHeight="1" x14ac:dyDescent="0.15">
      <c r="A205" s="15" t="s">
        <v>4276</v>
      </c>
      <c r="B205" s="18" t="s">
        <v>365</v>
      </c>
      <c r="C205" s="293">
        <v>204</v>
      </c>
      <c r="D205" s="20" t="s">
        <v>469</v>
      </c>
      <c r="E205" s="20"/>
      <c r="F205" s="18" t="s">
        <v>1069</v>
      </c>
      <c r="G205" s="21" t="s">
        <v>260</v>
      </c>
      <c r="H205" s="71" t="s">
        <v>387</v>
      </c>
      <c r="I205" s="71" t="s">
        <v>387</v>
      </c>
      <c r="J205" s="71"/>
      <c r="K205" s="71" t="s">
        <v>387</v>
      </c>
    </row>
    <row r="206" spans="1:11" ht="13.25" customHeight="1" x14ac:dyDescent="0.15">
      <c r="A206" s="15" t="s">
        <v>4278</v>
      </c>
      <c r="B206" s="18" t="s">
        <v>365</v>
      </c>
      <c r="C206" s="293">
        <v>205</v>
      </c>
      <c r="D206" s="20" t="s">
        <v>469</v>
      </c>
      <c r="E206" s="20"/>
      <c r="F206" s="18" t="s">
        <v>1069</v>
      </c>
      <c r="G206" s="21" t="s">
        <v>260</v>
      </c>
      <c r="H206" s="71" t="s">
        <v>387</v>
      </c>
      <c r="I206" s="71" t="s">
        <v>387</v>
      </c>
      <c r="J206" s="71"/>
      <c r="K206" s="71" t="s">
        <v>387</v>
      </c>
    </row>
    <row r="207" spans="1:11" ht="13.25" customHeight="1" x14ac:dyDescent="0.15">
      <c r="A207" s="15" t="s">
        <v>4279</v>
      </c>
      <c r="B207" s="18" t="s">
        <v>365</v>
      </c>
      <c r="C207" s="293">
        <v>206</v>
      </c>
      <c r="D207" s="20" t="s">
        <v>469</v>
      </c>
      <c r="E207" s="20"/>
      <c r="F207" s="18" t="s">
        <v>1069</v>
      </c>
      <c r="G207" s="21" t="s">
        <v>260</v>
      </c>
      <c r="H207" s="71" t="s">
        <v>387</v>
      </c>
      <c r="I207" s="71" t="s">
        <v>387</v>
      </c>
      <c r="J207" s="71"/>
      <c r="K207" s="71" t="s">
        <v>387</v>
      </c>
    </row>
    <row r="208" spans="1:11" ht="13.25" customHeight="1" x14ac:dyDescent="0.15">
      <c r="A208" s="15" t="s">
        <v>4287</v>
      </c>
      <c r="B208" s="18" t="s">
        <v>365</v>
      </c>
      <c r="C208" s="293">
        <v>207</v>
      </c>
      <c r="D208" s="20" t="s">
        <v>469</v>
      </c>
      <c r="E208" s="20"/>
      <c r="F208" s="18" t="s">
        <v>1069</v>
      </c>
      <c r="G208" s="21" t="s">
        <v>260</v>
      </c>
      <c r="H208" s="71" t="s">
        <v>387</v>
      </c>
      <c r="I208" s="71" t="s">
        <v>387</v>
      </c>
      <c r="J208" s="71"/>
      <c r="K208" s="71" t="s">
        <v>387</v>
      </c>
    </row>
    <row r="209" spans="1:11" ht="13.25" customHeight="1" x14ac:dyDescent="0.15">
      <c r="A209" s="15" t="s">
        <v>4228</v>
      </c>
      <c r="B209" s="18" t="s">
        <v>365</v>
      </c>
      <c r="C209" s="293">
        <v>208</v>
      </c>
      <c r="D209" s="20" t="s">
        <v>389</v>
      </c>
      <c r="E209" s="20">
        <v>280</v>
      </c>
      <c r="F209" s="18" t="s">
        <v>4143</v>
      </c>
      <c r="G209" s="21" t="s">
        <v>260</v>
      </c>
      <c r="H209" s="71" t="s">
        <v>387</v>
      </c>
      <c r="I209" s="71" t="s">
        <v>387</v>
      </c>
      <c r="J209" s="71"/>
      <c r="K209" s="71" t="s">
        <v>387</v>
      </c>
    </row>
    <row r="210" spans="1:11" ht="13.25" customHeight="1" x14ac:dyDescent="0.15">
      <c r="A210" s="15" t="s">
        <v>4258</v>
      </c>
      <c r="B210" s="18" t="s">
        <v>365</v>
      </c>
      <c r="C210" s="293">
        <v>209</v>
      </c>
      <c r="D210" s="20" t="s">
        <v>858</v>
      </c>
      <c r="E210" s="20">
        <v>270</v>
      </c>
      <c r="F210" s="18" t="s">
        <v>4143</v>
      </c>
      <c r="G210" s="21" t="s">
        <v>260</v>
      </c>
      <c r="H210" s="71" t="s">
        <v>387</v>
      </c>
      <c r="I210" s="71" t="s">
        <v>387</v>
      </c>
      <c r="J210" s="71"/>
      <c r="K210" s="71" t="s">
        <v>387</v>
      </c>
    </row>
    <row r="211" spans="1:11" ht="13.25" customHeight="1" x14ac:dyDescent="0.15">
      <c r="A211" s="15" t="s">
        <v>4260</v>
      </c>
      <c r="B211" s="18" t="s">
        <v>365</v>
      </c>
      <c r="C211" s="293">
        <v>210</v>
      </c>
      <c r="D211" s="20" t="s">
        <v>847</v>
      </c>
      <c r="E211" s="20">
        <v>280</v>
      </c>
      <c r="F211" s="18" t="s">
        <v>4143</v>
      </c>
      <c r="G211" s="21" t="s">
        <v>260</v>
      </c>
      <c r="H211" s="71" t="s">
        <v>387</v>
      </c>
      <c r="I211" s="71" t="s">
        <v>387</v>
      </c>
      <c r="J211" s="71"/>
      <c r="K211" s="71" t="s">
        <v>387</v>
      </c>
    </row>
    <row r="212" spans="1:11" ht="13.25" customHeight="1" x14ac:dyDescent="0.15">
      <c r="A212" s="15" t="s">
        <v>4169</v>
      </c>
      <c r="B212" s="18" t="s">
        <v>365</v>
      </c>
      <c r="C212" s="293">
        <v>211</v>
      </c>
      <c r="D212" s="20" t="s">
        <v>469</v>
      </c>
      <c r="E212" s="20"/>
      <c r="F212" s="18" t="s">
        <v>1542</v>
      </c>
      <c r="G212" s="21" t="s">
        <v>260</v>
      </c>
      <c r="H212" s="71" t="s">
        <v>387</v>
      </c>
      <c r="I212" s="71" t="s">
        <v>387</v>
      </c>
      <c r="J212" s="71"/>
      <c r="K212" s="71" t="s">
        <v>387</v>
      </c>
    </row>
    <row r="213" spans="1:11" ht="13.25" customHeight="1" x14ac:dyDescent="0.15">
      <c r="A213" s="15" t="s">
        <v>4277</v>
      </c>
      <c r="B213" s="18" t="s">
        <v>365</v>
      </c>
      <c r="C213" s="293">
        <v>212</v>
      </c>
      <c r="D213" s="20" t="s">
        <v>469</v>
      </c>
      <c r="E213" s="20"/>
      <c r="F213" s="18" t="s">
        <v>721</v>
      </c>
      <c r="G213" s="21" t="s">
        <v>260</v>
      </c>
      <c r="H213" s="71" t="s">
        <v>387</v>
      </c>
      <c r="I213" s="71" t="s">
        <v>387</v>
      </c>
      <c r="J213" s="71"/>
      <c r="K213" s="71" t="s">
        <v>387</v>
      </c>
    </row>
    <row r="214" spans="1:11" ht="13.25" customHeight="1" x14ac:dyDescent="0.15">
      <c r="A214" s="15" t="s">
        <v>4020</v>
      </c>
      <c r="B214" s="18" t="s">
        <v>365</v>
      </c>
      <c r="C214" s="293">
        <v>213</v>
      </c>
      <c r="D214" s="20" t="s">
        <v>469</v>
      </c>
      <c r="E214" s="20"/>
      <c r="F214" s="18" t="s">
        <v>721</v>
      </c>
      <c r="G214" s="21" t="s">
        <v>260</v>
      </c>
      <c r="H214" s="71" t="s">
        <v>387</v>
      </c>
      <c r="I214" s="71" t="s">
        <v>387</v>
      </c>
      <c r="J214" s="71"/>
      <c r="K214" s="71" t="s">
        <v>387</v>
      </c>
    </row>
    <row r="215" spans="1:11" ht="13.25" customHeight="1" x14ac:dyDescent="0.15">
      <c r="A215" s="15" t="s">
        <v>4284</v>
      </c>
      <c r="B215" s="18" t="s">
        <v>365</v>
      </c>
      <c r="C215" s="293">
        <v>214</v>
      </c>
      <c r="D215" s="20" t="s">
        <v>469</v>
      </c>
      <c r="E215" s="20"/>
      <c r="F215" s="18" t="s">
        <v>721</v>
      </c>
      <c r="G215" s="21" t="s">
        <v>260</v>
      </c>
      <c r="H215" s="71" t="s">
        <v>387</v>
      </c>
      <c r="I215" s="71" t="s">
        <v>387</v>
      </c>
      <c r="J215" s="71"/>
      <c r="K215" s="71" t="s">
        <v>387</v>
      </c>
    </row>
    <row r="216" spans="1:11" ht="13.25" customHeight="1" x14ac:dyDescent="0.15">
      <c r="A216" s="15" t="s">
        <v>4285</v>
      </c>
      <c r="B216" s="18" t="s">
        <v>365</v>
      </c>
      <c r="C216" s="293">
        <v>215</v>
      </c>
      <c r="D216" s="20" t="s">
        <v>469</v>
      </c>
      <c r="E216" s="20"/>
      <c r="F216" s="18" t="s">
        <v>1542</v>
      </c>
      <c r="G216" s="21" t="s">
        <v>260</v>
      </c>
      <c r="H216" s="71" t="s">
        <v>387</v>
      </c>
      <c r="I216" s="71" t="s">
        <v>387</v>
      </c>
      <c r="J216" s="71"/>
      <c r="K216" s="71" t="s">
        <v>387</v>
      </c>
    </row>
    <row r="217" spans="1:11" ht="13.25" customHeight="1" x14ac:dyDescent="0.15">
      <c r="A217" s="15" t="s">
        <v>4181</v>
      </c>
      <c r="B217" s="18" t="s">
        <v>365</v>
      </c>
      <c r="C217" s="293">
        <v>216</v>
      </c>
      <c r="D217" s="20" t="s">
        <v>496</v>
      </c>
      <c r="E217" s="20"/>
      <c r="F217" s="18" t="s">
        <v>497</v>
      </c>
      <c r="G217" s="21" t="s">
        <v>260</v>
      </c>
      <c r="H217" s="71" t="s">
        <v>387</v>
      </c>
      <c r="I217" s="71" t="s">
        <v>387</v>
      </c>
      <c r="J217" s="71"/>
      <c r="K217" s="71" t="s">
        <v>387</v>
      </c>
    </row>
    <row r="218" spans="1:11" ht="13.25" customHeight="1" x14ac:dyDescent="0.15">
      <c r="A218" s="15" t="s">
        <v>1865</v>
      </c>
      <c r="B218" s="18" t="s">
        <v>365</v>
      </c>
      <c r="C218" s="140" t="s">
        <v>4185</v>
      </c>
      <c r="D218" s="20" t="s">
        <v>407</v>
      </c>
      <c r="E218" s="20">
        <v>140</v>
      </c>
      <c r="F218" s="18" t="s">
        <v>398</v>
      </c>
      <c r="G218" s="21" t="s">
        <v>237</v>
      </c>
      <c r="H218" s="71" t="s">
        <v>387</v>
      </c>
      <c r="I218" s="71" t="s">
        <v>387</v>
      </c>
      <c r="J218" s="71"/>
      <c r="K218" s="71" t="s">
        <v>387</v>
      </c>
    </row>
    <row r="219" spans="1:11" ht="13.25" customHeight="1" x14ac:dyDescent="0.15">
      <c r="A219" s="15" t="s">
        <v>3596</v>
      </c>
      <c r="B219" s="18" t="s">
        <v>365</v>
      </c>
      <c r="C219" s="140" t="s">
        <v>4186</v>
      </c>
      <c r="D219" s="20" t="s">
        <v>407</v>
      </c>
      <c r="E219" s="20">
        <v>80</v>
      </c>
      <c r="F219" s="18" t="s">
        <v>398</v>
      </c>
      <c r="G219" s="21" t="s">
        <v>237</v>
      </c>
      <c r="H219" s="71" t="s">
        <v>387</v>
      </c>
      <c r="I219" s="71" t="s">
        <v>387</v>
      </c>
      <c r="J219" s="71"/>
      <c r="K219" s="71" t="s">
        <v>387</v>
      </c>
    </row>
    <row r="220" spans="1:11" ht="13.25" customHeight="1" x14ac:dyDescent="0.15">
      <c r="A220" s="15" t="s">
        <v>841</v>
      </c>
      <c r="B220" s="18" t="s">
        <v>365</v>
      </c>
      <c r="C220" s="140" t="s">
        <v>4187</v>
      </c>
      <c r="D220" s="20" t="s">
        <v>389</v>
      </c>
      <c r="E220" s="20">
        <v>150</v>
      </c>
      <c r="F220" s="20" t="s">
        <v>386</v>
      </c>
      <c r="G220" s="21" t="s">
        <v>237</v>
      </c>
      <c r="H220" s="71" t="s">
        <v>387</v>
      </c>
      <c r="I220" s="71" t="s">
        <v>387</v>
      </c>
      <c r="J220" s="71"/>
      <c r="K220" s="71" t="s">
        <v>387</v>
      </c>
    </row>
    <row r="221" spans="1:11" ht="13.25" customHeight="1" x14ac:dyDescent="0.15">
      <c r="A221" s="15" t="s">
        <v>3528</v>
      </c>
      <c r="B221" s="18" t="s">
        <v>365</v>
      </c>
      <c r="C221" s="140" t="s">
        <v>4188</v>
      </c>
      <c r="D221" s="20" t="s">
        <v>389</v>
      </c>
      <c r="E221" s="20">
        <v>90</v>
      </c>
      <c r="F221" s="20" t="s">
        <v>398</v>
      </c>
      <c r="G221" s="21" t="s">
        <v>237</v>
      </c>
      <c r="H221" s="71" t="s">
        <v>387</v>
      </c>
      <c r="I221" s="71" t="s">
        <v>387</v>
      </c>
      <c r="J221" s="71"/>
      <c r="K221" s="71" t="s">
        <v>387</v>
      </c>
    </row>
    <row r="222" spans="1:11" ht="13.25" customHeight="1" x14ac:dyDescent="0.15">
      <c r="A222" s="15" t="s">
        <v>1183</v>
      </c>
      <c r="B222" s="18" t="s">
        <v>365</v>
      </c>
      <c r="C222" s="140" t="s">
        <v>4189</v>
      </c>
      <c r="D222" s="20" t="s">
        <v>385</v>
      </c>
      <c r="E222" s="20">
        <v>140</v>
      </c>
      <c r="F222" s="20" t="s">
        <v>386</v>
      </c>
      <c r="G222" s="21" t="s">
        <v>237</v>
      </c>
      <c r="H222" s="71" t="s">
        <v>387</v>
      </c>
      <c r="I222" s="71" t="s">
        <v>387</v>
      </c>
      <c r="J222" s="71"/>
      <c r="K222" s="71" t="s">
        <v>387</v>
      </c>
    </row>
    <row r="223" spans="1:11" ht="13.25" customHeight="1" x14ac:dyDescent="0.15">
      <c r="A223" s="15" t="s">
        <v>4238</v>
      </c>
      <c r="B223" s="18" t="s">
        <v>365</v>
      </c>
      <c r="C223" s="140" t="s">
        <v>4190</v>
      </c>
      <c r="D223" s="20" t="s">
        <v>385</v>
      </c>
      <c r="E223" s="20">
        <v>140</v>
      </c>
      <c r="F223" s="18" t="s">
        <v>398</v>
      </c>
      <c r="G223" s="21" t="s">
        <v>237</v>
      </c>
      <c r="H223" s="71" t="s">
        <v>387</v>
      </c>
      <c r="I223" s="71" t="s">
        <v>387</v>
      </c>
      <c r="J223" s="71"/>
      <c r="K223" s="71" t="s">
        <v>387</v>
      </c>
    </row>
    <row r="224" spans="1:11" ht="13.25" customHeight="1" x14ac:dyDescent="0.15">
      <c r="A224" s="15" t="s">
        <v>3636</v>
      </c>
      <c r="B224" s="18" t="s">
        <v>365</v>
      </c>
      <c r="C224" s="140" t="s">
        <v>4191</v>
      </c>
      <c r="D224" s="20" t="s">
        <v>400</v>
      </c>
      <c r="E224" s="20">
        <v>110</v>
      </c>
      <c r="F224" s="20" t="s">
        <v>393</v>
      </c>
      <c r="G224" s="21" t="s">
        <v>237</v>
      </c>
      <c r="H224" s="71" t="s">
        <v>387</v>
      </c>
      <c r="I224" s="71" t="s">
        <v>387</v>
      </c>
      <c r="J224" s="71"/>
      <c r="K224" s="71" t="s">
        <v>387</v>
      </c>
    </row>
    <row r="225" spans="1:11" ht="13.25" customHeight="1" x14ac:dyDescent="0.15">
      <c r="A225" s="15" t="s">
        <v>4247</v>
      </c>
      <c r="B225" s="18" t="s">
        <v>365</v>
      </c>
      <c r="C225" s="140" t="s">
        <v>4192</v>
      </c>
      <c r="D225" s="20" t="s">
        <v>400</v>
      </c>
      <c r="E225" s="20">
        <v>140</v>
      </c>
      <c r="F225" s="20" t="s">
        <v>398</v>
      </c>
      <c r="G225" s="21" t="s">
        <v>237</v>
      </c>
      <c r="H225" s="71" t="s">
        <v>387</v>
      </c>
      <c r="I225" s="71" t="s">
        <v>387</v>
      </c>
      <c r="J225" s="71"/>
      <c r="K225" s="71" t="s">
        <v>387</v>
      </c>
    </row>
    <row r="226" spans="1:11" ht="13.25" customHeight="1" x14ac:dyDescent="0.15">
      <c r="A226" s="15" t="s">
        <v>1186</v>
      </c>
      <c r="B226" s="18" t="s">
        <v>365</v>
      </c>
      <c r="C226" s="140" t="s">
        <v>4193</v>
      </c>
      <c r="D226" s="20" t="s">
        <v>858</v>
      </c>
      <c r="E226" s="20">
        <v>110</v>
      </c>
      <c r="F226" s="20" t="s">
        <v>398</v>
      </c>
      <c r="G226" s="21" t="s">
        <v>237</v>
      </c>
      <c r="H226" s="71" t="s">
        <v>387</v>
      </c>
      <c r="I226" s="71" t="s">
        <v>387</v>
      </c>
      <c r="J226" s="71"/>
      <c r="K226" s="71" t="s">
        <v>387</v>
      </c>
    </row>
    <row r="227" spans="1:11" ht="13.25" customHeight="1" x14ac:dyDescent="0.15">
      <c r="A227" s="15" t="s">
        <v>3557</v>
      </c>
      <c r="B227" s="18" t="s">
        <v>365</v>
      </c>
      <c r="C227" s="140" t="s">
        <v>4194</v>
      </c>
      <c r="D227" s="20" t="s">
        <v>858</v>
      </c>
      <c r="E227" s="20">
        <v>160</v>
      </c>
      <c r="F227" s="20" t="s">
        <v>386</v>
      </c>
      <c r="G227" s="21" t="s">
        <v>237</v>
      </c>
      <c r="H227" s="71" t="s">
        <v>387</v>
      </c>
      <c r="I227" s="71" t="s">
        <v>387</v>
      </c>
      <c r="J227" s="71"/>
      <c r="K227" s="71" t="s">
        <v>387</v>
      </c>
    </row>
    <row r="228" spans="1:11" ht="13.25" customHeight="1" x14ac:dyDescent="0.15">
      <c r="A228" s="15" t="s">
        <v>1858</v>
      </c>
      <c r="B228" s="18" t="s">
        <v>365</v>
      </c>
      <c r="C228" s="140" t="s">
        <v>4195</v>
      </c>
      <c r="D228" s="20" t="s">
        <v>847</v>
      </c>
      <c r="E228" s="20">
        <v>110</v>
      </c>
      <c r="F228" s="18" t="s">
        <v>398</v>
      </c>
      <c r="G228" s="21" t="s">
        <v>237</v>
      </c>
      <c r="H228" s="71" t="s">
        <v>387</v>
      </c>
      <c r="I228" s="71" t="s">
        <v>387</v>
      </c>
      <c r="J228" s="71"/>
      <c r="K228" s="71" t="s">
        <v>387</v>
      </c>
    </row>
    <row r="229" spans="1:11" ht="13.25" customHeight="1" x14ac:dyDescent="0.15">
      <c r="A229" s="15" t="s">
        <v>884</v>
      </c>
      <c r="B229" s="18" t="s">
        <v>365</v>
      </c>
      <c r="C229" s="140" t="s">
        <v>4196</v>
      </c>
      <c r="D229" s="20" t="s">
        <v>392</v>
      </c>
      <c r="E229" s="20">
        <v>50</v>
      </c>
      <c r="F229" s="20" t="s">
        <v>393</v>
      </c>
      <c r="G229" s="21" t="s">
        <v>237</v>
      </c>
      <c r="H229" s="71" t="s">
        <v>387</v>
      </c>
      <c r="I229" s="71" t="s">
        <v>387</v>
      </c>
      <c r="J229" s="71"/>
      <c r="K229" s="71" t="s">
        <v>387</v>
      </c>
    </row>
    <row r="230" spans="1:11" ht="13.25" customHeight="1" x14ac:dyDescent="0.15">
      <c r="A230" s="15" t="s">
        <v>4226</v>
      </c>
      <c r="B230" s="18" t="s">
        <v>365</v>
      </c>
      <c r="C230" s="140" t="s">
        <v>4197</v>
      </c>
      <c r="D230" s="20" t="s">
        <v>389</v>
      </c>
      <c r="E230" s="20">
        <v>190</v>
      </c>
      <c r="F230" s="20" t="s">
        <v>393</v>
      </c>
      <c r="G230" s="21" t="s">
        <v>237</v>
      </c>
      <c r="H230" s="71" t="s">
        <v>387</v>
      </c>
      <c r="I230" s="71" t="s">
        <v>387</v>
      </c>
      <c r="J230" s="71"/>
      <c r="K230" s="71" t="s">
        <v>387</v>
      </c>
    </row>
    <row r="231" spans="1:11" ht="13.25" customHeight="1" x14ac:dyDescent="0.15">
      <c r="A231" s="15" t="s">
        <v>3983</v>
      </c>
      <c r="B231" s="18" t="s">
        <v>365</v>
      </c>
      <c r="C231" s="140" t="s">
        <v>4198</v>
      </c>
      <c r="D231" s="20" t="s">
        <v>389</v>
      </c>
      <c r="E231" s="20">
        <v>210</v>
      </c>
      <c r="F231" s="20" t="s">
        <v>393</v>
      </c>
      <c r="G231" s="21" t="s">
        <v>237</v>
      </c>
      <c r="H231" s="71" t="s">
        <v>387</v>
      </c>
      <c r="I231" s="71" t="s">
        <v>387</v>
      </c>
      <c r="J231" s="71"/>
      <c r="K231" s="71" t="s">
        <v>387</v>
      </c>
    </row>
    <row r="232" spans="1:11" ht="13.25" customHeight="1" x14ac:dyDescent="0.15">
      <c r="A232" s="15" t="s">
        <v>3984</v>
      </c>
      <c r="B232" s="18" t="s">
        <v>365</v>
      </c>
      <c r="C232" s="140" t="s">
        <v>4199</v>
      </c>
      <c r="D232" s="20" t="s">
        <v>389</v>
      </c>
      <c r="E232" s="20">
        <v>320</v>
      </c>
      <c r="F232" s="20" t="s">
        <v>3519</v>
      </c>
      <c r="G232" s="21" t="s">
        <v>237</v>
      </c>
      <c r="H232" s="71" t="s">
        <v>387</v>
      </c>
      <c r="I232" s="71" t="s">
        <v>387</v>
      </c>
      <c r="J232" s="71"/>
      <c r="K232" s="71" t="s">
        <v>387</v>
      </c>
    </row>
    <row r="233" spans="1:11" ht="13.25" customHeight="1" x14ac:dyDescent="0.15">
      <c r="A233" s="15" t="s">
        <v>3986</v>
      </c>
      <c r="B233" s="18" t="s">
        <v>365</v>
      </c>
      <c r="C233" s="140" t="s">
        <v>4200</v>
      </c>
      <c r="D233" s="20" t="s">
        <v>385</v>
      </c>
      <c r="E233" s="20">
        <v>210</v>
      </c>
      <c r="F233" s="18" t="s">
        <v>393</v>
      </c>
      <c r="G233" s="21" t="s">
        <v>237</v>
      </c>
      <c r="H233" s="71" t="s">
        <v>387</v>
      </c>
      <c r="I233" s="71" t="s">
        <v>387</v>
      </c>
      <c r="J233" s="71"/>
      <c r="K233" s="71" t="s">
        <v>387</v>
      </c>
    </row>
    <row r="234" spans="1:11" ht="13.25" customHeight="1" x14ac:dyDescent="0.15">
      <c r="A234" s="15" t="s">
        <v>3987</v>
      </c>
      <c r="B234" s="18" t="s">
        <v>365</v>
      </c>
      <c r="C234" s="140" t="s">
        <v>4201</v>
      </c>
      <c r="D234" s="20" t="s">
        <v>385</v>
      </c>
      <c r="E234" s="20">
        <v>210</v>
      </c>
      <c r="F234" s="20" t="s">
        <v>393</v>
      </c>
      <c r="G234" s="21" t="s">
        <v>237</v>
      </c>
      <c r="H234" s="71" t="s">
        <v>387</v>
      </c>
      <c r="I234" s="71" t="s">
        <v>387</v>
      </c>
      <c r="J234" s="71"/>
      <c r="K234" s="71" t="s">
        <v>387</v>
      </c>
    </row>
    <row r="235" spans="1:11" ht="13.25" customHeight="1" x14ac:dyDescent="0.15">
      <c r="A235" s="15" t="s">
        <v>3988</v>
      </c>
      <c r="B235" s="18" t="s">
        <v>365</v>
      </c>
      <c r="C235" s="140" t="s">
        <v>4202</v>
      </c>
      <c r="D235" s="20" t="s">
        <v>385</v>
      </c>
      <c r="E235" s="20">
        <v>320</v>
      </c>
      <c r="F235" s="20" t="s">
        <v>3519</v>
      </c>
      <c r="G235" s="21" t="s">
        <v>237</v>
      </c>
      <c r="H235" s="71" t="s">
        <v>387</v>
      </c>
      <c r="I235" s="71" t="s">
        <v>387</v>
      </c>
      <c r="J235" s="71"/>
      <c r="K235" s="71" t="s">
        <v>387</v>
      </c>
    </row>
    <row r="236" spans="1:11" ht="13.25" customHeight="1" x14ac:dyDescent="0.15">
      <c r="A236" s="15" t="s">
        <v>3989</v>
      </c>
      <c r="B236" s="18" t="s">
        <v>365</v>
      </c>
      <c r="C236" s="140" t="s">
        <v>4203</v>
      </c>
      <c r="D236" s="20" t="s">
        <v>400</v>
      </c>
      <c r="E236" s="20">
        <v>200</v>
      </c>
      <c r="F236" s="20" t="s">
        <v>393</v>
      </c>
      <c r="G236" s="21" t="s">
        <v>237</v>
      </c>
      <c r="H236" s="71" t="s">
        <v>387</v>
      </c>
      <c r="I236" s="71" t="s">
        <v>387</v>
      </c>
      <c r="J236" s="71"/>
      <c r="K236" s="71" t="s">
        <v>387</v>
      </c>
    </row>
    <row r="237" spans="1:11" ht="13.25" customHeight="1" x14ac:dyDescent="0.15">
      <c r="A237" s="15" t="s">
        <v>3992</v>
      </c>
      <c r="B237" s="18" t="s">
        <v>365</v>
      </c>
      <c r="C237" s="140" t="s">
        <v>4204</v>
      </c>
      <c r="D237" s="20" t="s">
        <v>858</v>
      </c>
      <c r="E237" s="20">
        <v>220</v>
      </c>
      <c r="F237" s="18" t="s">
        <v>393</v>
      </c>
      <c r="G237" s="21" t="s">
        <v>237</v>
      </c>
      <c r="H237" s="71" t="s">
        <v>387</v>
      </c>
      <c r="I237" s="71" t="s">
        <v>387</v>
      </c>
      <c r="J237" s="71"/>
      <c r="K237" s="71" t="s">
        <v>387</v>
      </c>
    </row>
    <row r="238" spans="1:11" ht="13.25" customHeight="1" x14ac:dyDescent="0.15">
      <c r="A238" s="15" t="s">
        <v>3568</v>
      </c>
      <c r="B238" s="18" t="s">
        <v>365</v>
      </c>
      <c r="C238" s="140" t="s">
        <v>4205</v>
      </c>
      <c r="D238" s="20" t="s">
        <v>847</v>
      </c>
      <c r="E238" s="20">
        <v>220</v>
      </c>
      <c r="F238" s="20" t="s">
        <v>393</v>
      </c>
      <c r="G238" s="21" t="s">
        <v>237</v>
      </c>
      <c r="H238" s="71" t="s">
        <v>387</v>
      </c>
      <c r="I238" s="71" t="s">
        <v>387</v>
      </c>
      <c r="J238" s="71"/>
      <c r="K238" s="71" t="s">
        <v>387</v>
      </c>
    </row>
    <row r="239" spans="1:11" ht="13.25" customHeight="1" x14ac:dyDescent="0.15">
      <c r="A239" s="15" t="s">
        <v>3569</v>
      </c>
      <c r="B239" s="18" t="s">
        <v>365</v>
      </c>
      <c r="C239" s="140" t="s">
        <v>4206</v>
      </c>
      <c r="D239" s="20" t="s">
        <v>847</v>
      </c>
      <c r="E239" s="20">
        <v>230</v>
      </c>
      <c r="F239" s="20" t="s">
        <v>393</v>
      </c>
      <c r="G239" s="21" t="s">
        <v>237</v>
      </c>
      <c r="H239" s="71" t="s">
        <v>387</v>
      </c>
      <c r="I239" s="71" t="s">
        <v>387</v>
      </c>
      <c r="J239" s="71"/>
      <c r="K239" s="71" t="s">
        <v>387</v>
      </c>
    </row>
    <row r="240" spans="1:11" ht="13.25" customHeight="1" x14ac:dyDescent="0.15">
      <c r="A240" s="15" t="s">
        <v>4261</v>
      </c>
      <c r="B240" s="18" t="s">
        <v>365</v>
      </c>
      <c r="C240" s="140" t="s">
        <v>4207</v>
      </c>
      <c r="D240" s="20" t="s">
        <v>149</v>
      </c>
      <c r="E240" s="20">
        <v>200</v>
      </c>
      <c r="F240" s="20" t="s">
        <v>393</v>
      </c>
      <c r="G240" s="21" t="s">
        <v>237</v>
      </c>
      <c r="H240" s="71" t="s">
        <v>387</v>
      </c>
      <c r="I240" s="71" t="s">
        <v>387</v>
      </c>
      <c r="J240" s="71"/>
      <c r="K240" s="71" t="s">
        <v>387</v>
      </c>
    </row>
    <row r="241" spans="1:11" ht="13.25" customHeight="1" x14ac:dyDescent="0.15">
      <c r="A241" s="15" t="s">
        <v>3780</v>
      </c>
      <c r="B241" s="18" t="s">
        <v>365</v>
      </c>
      <c r="C241" s="140" t="s">
        <v>4208</v>
      </c>
      <c r="D241" s="20" t="s">
        <v>469</v>
      </c>
      <c r="E241" s="20"/>
      <c r="F241" s="20" t="s">
        <v>1069</v>
      </c>
      <c r="G241" s="21" t="s">
        <v>237</v>
      </c>
      <c r="H241" s="71" t="s">
        <v>387</v>
      </c>
      <c r="I241" s="71" t="s">
        <v>387</v>
      </c>
      <c r="J241" s="71"/>
      <c r="K241" s="71" t="s">
        <v>387</v>
      </c>
    </row>
    <row r="242" spans="1:11" ht="13.25" customHeight="1" x14ac:dyDescent="0.15">
      <c r="A242" s="15" t="s">
        <v>3781</v>
      </c>
      <c r="B242" s="18" t="s">
        <v>365</v>
      </c>
      <c r="C242" s="140" t="s">
        <v>4209</v>
      </c>
      <c r="D242" s="20" t="s">
        <v>469</v>
      </c>
      <c r="E242" s="20"/>
      <c r="F242" s="20" t="s">
        <v>1069</v>
      </c>
      <c r="G242" s="21" t="s">
        <v>237</v>
      </c>
      <c r="H242" s="71" t="s">
        <v>387</v>
      </c>
      <c r="I242" s="71" t="s">
        <v>387</v>
      </c>
      <c r="J242" s="71"/>
      <c r="K242" s="71" t="s">
        <v>387</v>
      </c>
    </row>
    <row r="243" spans="1:11" ht="13.25" customHeight="1" x14ac:dyDescent="0.15">
      <c r="A243" s="15" t="s">
        <v>4018</v>
      </c>
      <c r="B243" s="18" t="s">
        <v>365</v>
      </c>
      <c r="C243" s="140" t="s">
        <v>4210</v>
      </c>
      <c r="D243" s="20" t="s">
        <v>469</v>
      </c>
      <c r="E243" s="20"/>
      <c r="F243" s="20" t="s">
        <v>1069</v>
      </c>
      <c r="G243" s="21" t="s">
        <v>237</v>
      </c>
      <c r="H243" s="71" t="s">
        <v>387</v>
      </c>
      <c r="I243" s="71" t="s">
        <v>387</v>
      </c>
      <c r="J243" s="71"/>
      <c r="K243" s="71" t="s">
        <v>387</v>
      </c>
    </row>
    <row r="244" spans="1:11" ht="13.25" customHeight="1" x14ac:dyDescent="0.15">
      <c r="A244" s="15" t="s">
        <v>3657</v>
      </c>
      <c r="B244" s="18" t="s">
        <v>365</v>
      </c>
      <c r="C244" s="140" t="s">
        <v>4212</v>
      </c>
      <c r="D244" s="20" t="s">
        <v>469</v>
      </c>
      <c r="E244" s="20"/>
      <c r="F244" s="20" t="s">
        <v>1069</v>
      </c>
      <c r="G244" s="21" t="s">
        <v>237</v>
      </c>
      <c r="H244" s="71" t="s">
        <v>387</v>
      </c>
      <c r="I244" s="71" t="s">
        <v>387</v>
      </c>
      <c r="J244" s="71"/>
      <c r="K244" s="71" t="s">
        <v>387</v>
      </c>
    </row>
    <row r="245" spans="1:11" ht="13.25" customHeight="1" x14ac:dyDescent="0.15">
      <c r="A245" s="15" t="s">
        <v>3702</v>
      </c>
      <c r="B245" s="18" t="s">
        <v>365</v>
      </c>
      <c r="C245" s="140" t="s">
        <v>4214</v>
      </c>
      <c r="D245" s="20" t="s">
        <v>469</v>
      </c>
      <c r="E245" s="20"/>
      <c r="F245" s="20" t="s">
        <v>1069</v>
      </c>
      <c r="G245" s="21" t="s">
        <v>237</v>
      </c>
      <c r="H245" s="71" t="s">
        <v>387</v>
      </c>
      <c r="I245" s="71" t="s">
        <v>387</v>
      </c>
      <c r="J245" s="71"/>
      <c r="K245" s="71" t="s">
        <v>387</v>
      </c>
    </row>
    <row r="246" spans="1:11" ht="13.25" customHeight="1" x14ac:dyDescent="0.15">
      <c r="A246" s="15" t="s">
        <v>3984</v>
      </c>
      <c r="B246" s="18" t="s">
        <v>365</v>
      </c>
      <c r="C246" s="140" t="s">
        <v>4215</v>
      </c>
      <c r="D246" s="20" t="s">
        <v>389</v>
      </c>
      <c r="E246" s="20">
        <v>320</v>
      </c>
      <c r="F246" s="20" t="s">
        <v>3519</v>
      </c>
      <c r="G246" s="21" t="s">
        <v>237</v>
      </c>
      <c r="H246" s="71" t="s">
        <v>387</v>
      </c>
      <c r="I246" s="71" t="s">
        <v>387</v>
      </c>
      <c r="J246" s="71"/>
      <c r="K246" s="71" t="s">
        <v>387</v>
      </c>
    </row>
    <row r="247" spans="1:11" ht="13.25" customHeight="1" x14ac:dyDescent="0.15">
      <c r="A247" s="15" t="s">
        <v>3988</v>
      </c>
      <c r="B247" s="18" t="s">
        <v>365</v>
      </c>
      <c r="C247" s="140" t="s">
        <v>4216</v>
      </c>
      <c r="D247" s="20" t="s">
        <v>385</v>
      </c>
      <c r="E247" s="20">
        <v>320</v>
      </c>
      <c r="F247" s="20" t="s">
        <v>3519</v>
      </c>
      <c r="G247" s="21" t="s">
        <v>237</v>
      </c>
      <c r="H247" s="71" t="s">
        <v>387</v>
      </c>
      <c r="I247" s="71" t="s">
        <v>387</v>
      </c>
      <c r="J247" s="71"/>
      <c r="K247" s="71" t="s">
        <v>387</v>
      </c>
    </row>
  </sheetData>
  <sheetProtection selectLockedCells="1" selectUnlockedCells="1"/>
  <mergeCells count="1">
    <mergeCell ref="Z1:AH1"/>
  </mergeCells>
  <phoneticPr fontId="3" type="noConversion"/>
  <conditionalFormatting sqref="H2:K247">
    <cfRule type="cellIs" dxfId="420" priority="1" stopIfTrue="1" operator="equal">
      <formula>"-"</formula>
    </cfRule>
    <cfRule type="cellIs" dxfId="419" priority="2" stopIfTrue="1" operator="equal">
      <formula>"x"</formula>
    </cfRule>
  </conditionalFormatting>
  <hyperlinks>
    <hyperlink ref="L1" location="'Expansion set Check List'!A1" display="Home" xr:uid="{5D32A017-7E8E-4C60-B9EF-0EE19625239D}"/>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3F418-6BBD-4389-AEC6-F74B7901C613}">
  <sheetPr codeName="Sheet253">
    <tabColor rgb="FF00FF00"/>
  </sheetPr>
  <dimension ref="A1:AH8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8.83203125" bestFit="1" customWidth="1"/>
    <col min="2" max="2" width="12.33203125" bestFit="1" customWidth="1"/>
    <col min="3" max="3" width="4" bestFit="1" customWidth="1"/>
    <col min="4" max="4" width="8.83203125" bestFit="1" customWidth="1"/>
    <col min="5" max="5" width="4" bestFit="1" customWidth="1"/>
    <col min="6" max="6" width="9" bestFit="1" customWidth="1"/>
    <col min="7" max="7" width="11.6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441</v>
      </c>
      <c r="B2" s="18" t="s">
        <v>366</v>
      </c>
      <c r="C2" s="293">
        <v>1</v>
      </c>
      <c r="D2" s="20" t="s">
        <v>407</v>
      </c>
      <c r="E2" s="120">
        <v>70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88</v>
      </c>
      <c r="Z2" s="102"/>
      <c r="AA2" s="102"/>
      <c r="AB2" s="102"/>
      <c r="AC2" s="102"/>
      <c r="AD2" s="102"/>
      <c r="AE2" s="102"/>
      <c r="AF2" s="102"/>
      <c r="AG2" s="102"/>
      <c r="AH2" s="102"/>
    </row>
    <row r="3" spans="1:34" ht="13" x14ac:dyDescent="0.15">
      <c r="A3" s="15" t="s">
        <v>427</v>
      </c>
      <c r="B3" s="18" t="s">
        <v>366</v>
      </c>
      <c r="C3" s="293">
        <v>2</v>
      </c>
      <c r="D3" s="20" t="s">
        <v>407</v>
      </c>
      <c r="E3" s="20">
        <v>100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22</v>
      </c>
    </row>
    <row r="4" spans="1:34" ht="13" x14ac:dyDescent="0.15">
      <c r="A4" s="15" t="s">
        <v>411</v>
      </c>
      <c r="B4" s="18" t="s">
        <v>366</v>
      </c>
      <c r="C4" s="293">
        <v>3</v>
      </c>
      <c r="D4" s="20" t="s">
        <v>407</v>
      </c>
      <c r="E4" s="20">
        <v>180</v>
      </c>
      <c r="F4" s="18"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20</v>
      </c>
    </row>
    <row r="5" spans="1:34" ht="13" x14ac:dyDescent="0.15">
      <c r="A5" s="15" t="s">
        <v>4292</v>
      </c>
      <c r="B5" s="18" t="s">
        <v>366</v>
      </c>
      <c r="C5" s="293">
        <v>4</v>
      </c>
      <c r="D5" s="20" t="s">
        <v>407</v>
      </c>
      <c r="E5" s="20">
        <v>150</v>
      </c>
      <c r="F5" s="18" t="s">
        <v>393</v>
      </c>
      <c r="G5" s="19" t="s">
        <v>233</v>
      </c>
      <c r="H5" s="71" t="s">
        <v>387</v>
      </c>
      <c r="I5" s="71" t="s">
        <v>387</v>
      </c>
      <c r="J5" s="71"/>
      <c r="K5" s="71" t="s">
        <v>387</v>
      </c>
      <c r="R5" s="117" t="s">
        <v>181</v>
      </c>
      <c r="S5" s="231">
        <f t="shared" si="0"/>
        <v>0</v>
      </c>
      <c r="T5" s="159">
        <f t="shared" si="1"/>
        <v>0</v>
      </c>
      <c r="U5" s="168"/>
      <c r="V5" s="117" t="s">
        <v>181</v>
      </c>
      <c r="W5" s="231">
        <f t="shared" si="2"/>
        <v>0</v>
      </c>
      <c r="X5" s="6">
        <f t="shared" si="3"/>
        <v>0</v>
      </c>
    </row>
    <row r="6" spans="1:34" ht="13" x14ac:dyDescent="0.15">
      <c r="A6" s="15" t="s">
        <v>4293</v>
      </c>
      <c r="B6" s="18" t="s">
        <v>366</v>
      </c>
      <c r="C6" s="293">
        <v>5</v>
      </c>
      <c r="D6" s="20" t="s">
        <v>407</v>
      </c>
      <c r="E6" s="20">
        <v>240</v>
      </c>
      <c r="F6" s="18" t="s">
        <v>393</v>
      </c>
      <c r="G6" s="19" t="s">
        <v>197</v>
      </c>
      <c r="H6" s="71" t="s">
        <v>387</v>
      </c>
      <c r="I6" s="71" t="s">
        <v>387</v>
      </c>
      <c r="J6" s="71"/>
      <c r="K6" s="71" t="s">
        <v>387</v>
      </c>
      <c r="R6" s="117" t="s">
        <v>185</v>
      </c>
      <c r="S6" s="231">
        <f t="shared" si="0"/>
        <v>0</v>
      </c>
      <c r="T6" s="159">
        <f t="shared" si="1"/>
        <v>0</v>
      </c>
      <c r="U6" s="168"/>
      <c r="V6" s="117" t="s">
        <v>185</v>
      </c>
      <c r="W6" s="231">
        <f t="shared" si="2"/>
        <v>0</v>
      </c>
      <c r="X6" s="6">
        <f t="shared" si="3"/>
        <v>16</v>
      </c>
    </row>
    <row r="7" spans="1:34" ht="13" x14ac:dyDescent="0.15">
      <c r="A7" s="15" t="s">
        <v>894</v>
      </c>
      <c r="B7" s="18" t="s">
        <v>366</v>
      </c>
      <c r="C7" s="293">
        <v>6</v>
      </c>
      <c r="D7" s="20"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861</v>
      </c>
      <c r="B8" s="18" t="s">
        <v>366</v>
      </c>
      <c r="C8" s="293">
        <v>7</v>
      </c>
      <c r="D8" s="20" t="s">
        <v>407</v>
      </c>
      <c r="E8" s="20">
        <v>110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443</v>
      </c>
      <c r="B9" s="18" t="s">
        <v>366</v>
      </c>
      <c r="C9" s="293">
        <v>8</v>
      </c>
      <c r="D9" s="20" t="s">
        <v>395</v>
      </c>
      <c r="E9" s="20">
        <v>60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9</v>
      </c>
    </row>
    <row r="10" spans="1:34" ht="13" x14ac:dyDescent="0.15">
      <c r="A10" s="15" t="s">
        <v>421</v>
      </c>
      <c r="B10" s="18" t="s">
        <v>366</v>
      </c>
      <c r="C10" s="293">
        <v>9</v>
      </c>
      <c r="D10" s="20" t="s">
        <v>395</v>
      </c>
      <c r="E10" s="20">
        <v>90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394</v>
      </c>
      <c r="B11" s="18" t="s">
        <v>366</v>
      </c>
      <c r="C11" s="293">
        <v>10</v>
      </c>
      <c r="D11" s="20" t="s">
        <v>395</v>
      </c>
      <c r="E11" s="20">
        <v>170</v>
      </c>
      <c r="F11" s="18" t="s">
        <v>386</v>
      </c>
      <c r="G11" s="19" t="s">
        <v>185</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4294</v>
      </c>
      <c r="B12" s="18" t="s">
        <v>366</v>
      </c>
      <c r="C12" s="293">
        <v>11</v>
      </c>
      <c r="D12" s="20" t="s">
        <v>395</v>
      </c>
      <c r="E12" s="20">
        <v>160</v>
      </c>
      <c r="F12" s="18" t="s">
        <v>393</v>
      </c>
      <c r="G12" s="19" t="s">
        <v>233</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559</v>
      </c>
      <c r="B13" s="18" t="s">
        <v>366</v>
      </c>
      <c r="C13" s="293">
        <v>12</v>
      </c>
      <c r="D13" s="20" t="s">
        <v>395</v>
      </c>
      <c r="E13" s="20">
        <v>120</v>
      </c>
      <c r="F13" s="18" t="s">
        <v>393</v>
      </c>
      <c r="G13" s="19" t="s">
        <v>185</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1213</v>
      </c>
      <c r="B14" s="18" t="s">
        <v>366</v>
      </c>
      <c r="C14" s="293">
        <v>13</v>
      </c>
      <c r="D14" s="20" t="s">
        <v>395</v>
      </c>
      <c r="E14" s="20">
        <v>80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1180</v>
      </c>
      <c r="B15" s="18" t="s">
        <v>366</v>
      </c>
      <c r="C15" s="293">
        <v>14</v>
      </c>
      <c r="D15" s="20" t="s">
        <v>395</v>
      </c>
      <c r="E15" s="20">
        <v>140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461</v>
      </c>
      <c r="B16" s="18" t="s">
        <v>366</v>
      </c>
      <c r="C16" s="293">
        <v>15</v>
      </c>
      <c r="D16" s="20" t="s">
        <v>389</v>
      </c>
      <c r="E16" s="20">
        <v>70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439</v>
      </c>
      <c r="B17" s="18" t="s">
        <v>366</v>
      </c>
      <c r="C17" s="293">
        <v>16</v>
      </c>
      <c r="D17" s="20" t="s">
        <v>389</v>
      </c>
      <c r="E17" s="20">
        <v>90</v>
      </c>
      <c r="F17" s="18" t="s">
        <v>398</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388</v>
      </c>
      <c r="B18" s="18" t="s">
        <v>366</v>
      </c>
      <c r="C18" s="293">
        <v>17</v>
      </c>
      <c r="D18" s="20" t="s">
        <v>389</v>
      </c>
      <c r="E18" s="20">
        <v>170</v>
      </c>
      <c r="F18" s="18" t="s">
        <v>386</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4295</v>
      </c>
      <c r="B19" s="18" t="s">
        <v>366</v>
      </c>
      <c r="C19" s="293">
        <v>18</v>
      </c>
      <c r="D19" s="20" t="s">
        <v>389</v>
      </c>
      <c r="E19" s="20">
        <v>150</v>
      </c>
      <c r="F19" s="18" t="s">
        <v>393</v>
      </c>
      <c r="G19" s="19" t="s">
        <v>233</v>
      </c>
      <c r="H19" s="71" t="s">
        <v>387</v>
      </c>
      <c r="I19" s="71" t="s">
        <v>387</v>
      </c>
      <c r="J19" s="71"/>
      <c r="K19" s="71" t="s">
        <v>387</v>
      </c>
      <c r="R19" s="117" t="s">
        <v>233</v>
      </c>
      <c r="S19" s="231">
        <f t="shared" si="0"/>
        <v>0</v>
      </c>
      <c r="T19" s="159">
        <f t="shared" si="1"/>
        <v>0</v>
      </c>
      <c r="U19" s="173"/>
      <c r="V19" s="117" t="s">
        <v>233</v>
      </c>
      <c r="W19" s="231">
        <f t="shared" si="2"/>
        <v>0</v>
      </c>
      <c r="X19" s="6">
        <f t="shared" si="3"/>
        <v>3</v>
      </c>
    </row>
    <row r="20" spans="1:24" ht="13" x14ac:dyDescent="0.15">
      <c r="A20" s="15" t="s">
        <v>584</v>
      </c>
      <c r="B20" s="18" t="s">
        <v>366</v>
      </c>
      <c r="C20" s="293">
        <v>19</v>
      </c>
      <c r="D20" s="20" t="s">
        <v>389</v>
      </c>
      <c r="E20" s="20">
        <v>70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572</v>
      </c>
      <c r="B21" s="18" t="s">
        <v>366</v>
      </c>
      <c r="C21" s="293">
        <v>20</v>
      </c>
      <c r="D21" s="20" t="s">
        <v>389</v>
      </c>
      <c r="E21" s="20">
        <v>120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432</v>
      </c>
      <c r="B22" s="18" t="s">
        <v>366</v>
      </c>
      <c r="C22" s="293">
        <v>21</v>
      </c>
      <c r="D22" s="20" t="s">
        <v>389</v>
      </c>
      <c r="E22" s="20">
        <v>30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397</v>
      </c>
      <c r="B23" s="18" t="s">
        <v>366</v>
      </c>
      <c r="C23" s="293">
        <v>22</v>
      </c>
      <c r="D23" s="20" t="s">
        <v>389</v>
      </c>
      <c r="E23" s="20">
        <v>170</v>
      </c>
      <c r="F23" s="18" t="s">
        <v>398</v>
      </c>
      <c r="G23" s="19"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558</v>
      </c>
      <c r="B24" s="18" t="s">
        <v>366</v>
      </c>
      <c r="C24" s="293">
        <v>23</v>
      </c>
      <c r="D24" s="20" t="s">
        <v>389</v>
      </c>
      <c r="E24" s="20">
        <v>120</v>
      </c>
      <c r="F24" s="18" t="s">
        <v>393</v>
      </c>
      <c r="G24" s="19" t="s">
        <v>185</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551</v>
      </c>
      <c r="B25" s="18" t="s">
        <v>366</v>
      </c>
      <c r="C25" s="293">
        <v>24</v>
      </c>
      <c r="D25" s="20" t="s">
        <v>389</v>
      </c>
      <c r="E25" s="20">
        <v>120</v>
      </c>
      <c r="F25" s="18" t="s">
        <v>393</v>
      </c>
      <c r="G25" s="19" t="s">
        <v>185</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2974</v>
      </c>
      <c r="B26" s="18" t="s">
        <v>366</v>
      </c>
      <c r="C26" s="293">
        <v>25</v>
      </c>
      <c r="D26" s="20" t="s">
        <v>389</v>
      </c>
      <c r="E26" s="20">
        <v>70</v>
      </c>
      <c r="F26" s="18"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2975</v>
      </c>
      <c r="B27" s="18" t="s">
        <v>366</v>
      </c>
      <c r="C27" s="293">
        <v>26</v>
      </c>
      <c r="D27" s="20" t="s">
        <v>389</v>
      </c>
      <c r="E27" s="20">
        <v>130</v>
      </c>
      <c r="F27" s="18" t="s">
        <v>398</v>
      </c>
      <c r="G27" s="19"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456</v>
      </c>
      <c r="B28" s="18" t="s">
        <v>366</v>
      </c>
      <c r="C28" s="293">
        <v>27</v>
      </c>
      <c r="D28" s="20" t="s">
        <v>404</v>
      </c>
      <c r="E28" s="20">
        <v>60</v>
      </c>
      <c r="F28" s="18" t="s">
        <v>393</v>
      </c>
      <c r="G28" s="19" t="s">
        <v>173</v>
      </c>
      <c r="H28" s="71" t="s">
        <v>387</v>
      </c>
      <c r="I28" s="71" t="s">
        <v>387</v>
      </c>
      <c r="J28" s="71"/>
      <c r="K28" s="71"/>
      <c r="R28" s="117" t="s">
        <v>257</v>
      </c>
      <c r="S28" s="231">
        <f t="shared" si="0"/>
        <v>0</v>
      </c>
      <c r="T28" s="159">
        <f t="shared" si="1"/>
        <v>0</v>
      </c>
      <c r="U28" s="168"/>
      <c r="V28" s="117" t="s">
        <v>257</v>
      </c>
      <c r="W28" s="231">
        <f t="shared" si="2"/>
        <v>0</v>
      </c>
      <c r="X28" s="6">
        <f t="shared" si="3"/>
        <v>8</v>
      </c>
    </row>
    <row r="29" spans="1:24" ht="14" thickBot="1" x14ac:dyDescent="0.2">
      <c r="A29" s="15" t="s">
        <v>456</v>
      </c>
      <c r="B29" s="18" t="s">
        <v>366</v>
      </c>
      <c r="C29" s="293">
        <v>28</v>
      </c>
      <c r="D29" s="20" t="s">
        <v>404</v>
      </c>
      <c r="E29" s="20">
        <v>70</v>
      </c>
      <c r="F29" s="18" t="s">
        <v>393</v>
      </c>
      <c r="G29" s="19" t="s">
        <v>185</v>
      </c>
      <c r="H29" s="71" t="s">
        <v>387</v>
      </c>
      <c r="I29" s="71" t="s">
        <v>387</v>
      </c>
      <c r="J29" s="71"/>
      <c r="K29" s="71"/>
      <c r="R29" s="166" t="s">
        <v>260</v>
      </c>
      <c r="S29" s="232">
        <f t="shared" si="0"/>
        <v>0</v>
      </c>
      <c r="T29" s="192">
        <f t="shared" si="1"/>
        <v>0</v>
      </c>
      <c r="U29" s="168"/>
      <c r="V29" s="166" t="s">
        <v>260</v>
      </c>
      <c r="W29" s="232">
        <f t="shared" si="2"/>
        <v>0</v>
      </c>
      <c r="X29" s="7">
        <f t="shared" si="3"/>
        <v>10</v>
      </c>
    </row>
    <row r="30" spans="1:24" ht="14" thickBot="1" x14ac:dyDescent="0.2">
      <c r="A30" s="15" t="s">
        <v>412</v>
      </c>
      <c r="B30" s="18" t="s">
        <v>366</v>
      </c>
      <c r="C30" s="293">
        <v>29</v>
      </c>
      <c r="D30" s="20" t="s">
        <v>404</v>
      </c>
      <c r="E30" s="20">
        <v>120</v>
      </c>
      <c r="F30" s="18" t="s">
        <v>393</v>
      </c>
      <c r="G30" s="19" t="s">
        <v>185</v>
      </c>
      <c r="H30" s="71" t="s">
        <v>387</v>
      </c>
      <c r="I30" s="71" t="s">
        <v>387</v>
      </c>
      <c r="J30" s="71"/>
      <c r="K30" s="71"/>
      <c r="R30" s="160" t="s">
        <v>86</v>
      </c>
      <c r="S30" s="161"/>
      <c r="T30" s="175">
        <f>SUM(T31:T57)</f>
        <v>0</v>
      </c>
      <c r="U30" s="168"/>
      <c r="V30" s="177" t="s">
        <v>88</v>
      </c>
      <c r="W30" s="213"/>
      <c r="X30" s="215">
        <f>SUM(X31:X57)</f>
        <v>57</v>
      </c>
    </row>
    <row r="31" spans="1:24" ht="13" x14ac:dyDescent="0.15">
      <c r="A31" s="15" t="s">
        <v>4296</v>
      </c>
      <c r="B31" s="18" t="s">
        <v>366</v>
      </c>
      <c r="C31" s="293">
        <v>30</v>
      </c>
      <c r="D31" s="20" t="s">
        <v>385</v>
      </c>
      <c r="E31" s="20">
        <v>220</v>
      </c>
      <c r="F31" s="18" t="s">
        <v>393</v>
      </c>
      <c r="G31" s="19" t="s">
        <v>197</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22</v>
      </c>
    </row>
    <row r="32" spans="1:24" ht="13" x14ac:dyDescent="0.15">
      <c r="A32" s="15" t="s">
        <v>4297</v>
      </c>
      <c r="B32" s="18" t="s">
        <v>366</v>
      </c>
      <c r="C32" s="293">
        <v>31</v>
      </c>
      <c r="D32" s="20" t="s">
        <v>385</v>
      </c>
      <c r="E32" s="20">
        <v>280</v>
      </c>
      <c r="F32" s="18" t="s">
        <v>4143</v>
      </c>
      <c r="G32" s="19" t="s">
        <v>197</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20</v>
      </c>
    </row>
    <row r="33" spans="1:24" ht="13" x14ac:dyDescent="0.15">
      <c r="A33" s="15" t="s">
        <v>890</v>
      </c>
      <c r="B33" s="18" t="s">
        <v>366</v>
      </c>
      <c r="C33" s="293">
        <v>32</v>
      </c>
      <c r="D33" s="20" t="s">
        <v>385</v>
      </c>
      <c r="E33" s="20">
        <v>50</v>
      </c>
      <c r="F33" s="18" t="s">
        <v>393</v>
      </c>
      <c r="G33" s="19" t="s">
        <v>173</v>
      </c>
      <c r="H33" s="71" t="s">
        <v>387</v>
      </c>
      <c r="I33" s="71" t="s">
        <v>387</v>
      </c>
      <c r="J33" s="71"/>
      <c r="K33" s="71"/>
      <c r="R33" s="117" t="s">
        <v>181</v>
      </c>
      <c r="S33" s="158">
        <f t="shared" si="4"/>
        <v>0</v>
      </c>
      <c r="T33" s="159">
        <f t="shared" si="5"/>
        <v>0</v>
      </c>
      <c r="U33" s="168"/>
      <c r="V33" s="234" t="s">
        <v>181</v>
      </c>
      <c r="W33" s="237">
        <f t="shared" si="6"/>
        <v>0</v>
      </c>
      <c r="X33" s="6">
        <f t="shared" si="7"/>
        <v>0</v>
      </c>
    </row>
    <row r="34" spans="1:24" ht="13" x14ac:dyDescent="0.15">
      <c r="A34" s="15" t="s">
        <v>878</v>
      </c>
      <c r="B34" s="18" t="s">
        <v>366</v>
      </c>
      <c r="C34" s="293">
        <v>33</v>
      </c>
      <c r="D34" s="20" t="s">
        <v>385</v>
      </c>
      <c r="E34" s="20">
        <v>110</v>
      </c>
      <c r="F34" s="18" t="s">
        <v>398</v>
      </c>
      <c r="G34" s="19" t="s">
        <v>177</v>
      </c>
      <c r="H34" s="71" t="s">
        <v>387</v>
      </c>
      <c r="I34" s="71" t="s">
        <v>387</v>
      </c>
      <c r="J34" s="71"/>
      <c r="K34" s="71"/>
      <c r="R34" s="117" t="s">
        <v>185</v>
      </c>
      <c r="S34" s="158">
        <f t="shared" si="4"/>
        <v>0</v>
      </c>
      <c r="T34" s="159">
        <f t="shared" si="5"/>
        <v>0</v>
      </c>
      <c r="U34" s="168"/>
      <c r="V34" s="234" t="s">
        <v>185</v>
      </c>
      <c r="W34" s="237">
        <f t="shared" si="6"/>
        <v>0</v>
      </c>
      <c r="X34" s="6">
        <f t="shared" si="7"/>
        <v>15</v>
      </c>
    </row>
    <row r="35" spans="1:24" ht="13" x14ac:dyDescent="0.15">
      <c r="A35" s="15" t="s">
        <v>1240</v>
      </c>
      <c r="B35" s="18" t="s">
        <v>366</v>
      </c>
      <c r="C35" s="293">
        <v>34</v>
      </c>
      <c r="D35" s="20" t="s">
        <v>385</v>
      </c>
      <c r="E35" s="20">
        <v>90</v>
      </c>
      <c r="F35" s="18" t="s">
        <v>393</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2622</v>
      </c>
      <c r="B36" s="18" t="s">
        <v>366</v>
      </c>
      <c r="C36" s="293">
        <v>35</v>
      </c>
      <c r="D36" s="20" t="s">
        <v>385</v>
      </c>
      <c r="E36" s="20">
        <v>120</v>
      </c>
      <c r="F36" s="18" t="s">
        <v>398</v>
      </c>
      <c r="G36" s="19" t="s">
        <v>185</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454</v>
      </c>
      <c r="B37" s="18" t="s">
        <v>366</v>
      </c>
      <c r="C37" s="293">
        <v>36</v>
      </c>
      <c r="D37" s="20" t="s">
        <v>400</v>
      </c>
      <c r="E37" s="20">
        <v>120</v>
      </c>
      <c r="F37" s="18"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949</v>
      </c>
      <c r="B38" s="18" t="s">
        <v>366</v>
      </c>
      <c r="C38" s="293">
        <v>37</v>
      </c>
      <c r="D38" s="20" t="s">
        <v>400</v>
      </c>
      <c r="E38" s="20">
        <v>60</v>
      </c>
      <c r="F38" s="18"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942</v>
      </c>
      <c r="B39" s="18" t="s">
        <v>366</v>
      </c>
      <c r="C39" s="293">
        <v>38</v>
      </c>
      <c r="D39" s="20" t="s">
        <v>400</v>
      </c>
      <c r="E39" s="20">
        <v>90</v>
      </c>
      <c r="F39" s="18" t="s">
        <v>398</v>
      </c>
      <c r="G39" s="19"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1245</v>
      </c>
      <c r="B40" s="18" t="s">
        <v>366</v>
      </c>
      <c r="C40" s="293">
        <v>39</v>
      </c>
      <c r="D40" s="20" t="s">
        <v>400</v>
      </c>
      <c r="E40" s="20">
        <v>90</v>
      </c>
      <c r="F40" s="18" t="s">
        <v>393</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4298</v>
      </c>
      <c r="B41" s="18" t="s">
        <v>366</v>
      </c>
      <c r="C41" s="293">
        <v>40</v>
      </c>
      <c r="D41" s="20" t="s">
        <v>400</v>
      </c>
      <c r="E41" s="20">
        <v>230</v>
      </c>
      <c r="F41" s="18" t="s">
        <v>393</v>
      </c>
      <c r="G41" s="19" t="s">
        <v>197</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4299</v>
      </c>
      <c r="B42" s="18" t="s">
        <v>366</v>
      </c>
      <c r="C42" s="293">
        <v>41</v>
      </c>
      <c r="D42" s="20" t="s">
        <v>858</v>
      </c>
      <c r="E42" s="20">
        <v>40</v>
      </c>
      <c r="F42" s="18"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2945</v>
      </c>
      <c r="B43" s="18" t="s">
        <v>366</v>
      </c>
      <c r="C43" s="293">
        <v>42</v>
      </c>
      <c r="D43" s="20" t="s">
        <v>858</v>
      </c>
      <c r="E43" s="20">
        <v>120</v>
      </c>
      <c r="F43" s="18" t="s">
        <v>398</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934</v>
      </c>
      <c r="B44" s="18" t="s">
        <v>366</v>
      </c>
      <c r="C44" s="293">
        <v>43</v>
      </c>
      <c r="D44" s="20" t="s">
        <v>858</v>
      </c>
      <c r="E44" s="20">
        <v>180</v>
      </c>
      <c r="F44" s="18" t="s">
        <v>386</v>
      </c>
      <c r="G44" s="19" t="s">
        <v>185</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849</v>
      </c>
      <c r="B45" s="18" t="s">
        <v>366</v>
      </c>
      <c r="C45" s="293">
        <v>44</v>
      </c>
      <c r="D45" s="20" t="s">
        <v>847</v>
      </c>
      <c r="E45" s="20">
        <v>180</v>
      </c>
      <c r="F45" s="18" t="s">
        <v>398</v>
      </c>
      <c r="G45" s="19"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3287</v>
      </c>
      <c r="B46" s="18" t="s">
        <v>366</v>
      </c>
      <c r="C46" s="293">
        <v>45</v>
      </c>
      <c r="D46" s="20" t="s">
        <v>847</v>
      </c>
      <c r="E46" s="20">
        <v>70</v>
      </c>
      <c r="F46" s="18" t="s">
        <v>393</v>
      </c>
      <c r="G46" s="19"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3288</v>
      </c>
      <c r="B47" s="18" t="s">
        <v>366</v>
      </c>
      <c r="C47" s="293">
        <v>46</v>
      </c>
      <c r="D47" s="20" t="s">
        <v>847</v>
      </c>
      <c r="E47" s="20">
        <v>160</v>
      </c>
      <c r="F47" s="18" t="s">
        <v>398</v>
      </c>
      <c r="G47" s="19" t="s">
        <v>185</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4300</v>
      </c>
      <c r="B48" s="18" t="s">
        <v>366</v>
      </c>
      <c r="C48" s="293">
        <v>47</v>
      </c>
      <c r="D48" s="20" t="s">
        <v>847</v>
      </c>
      <c r="E48" s="20">
        <v>220</v>
      </c>
      <c r="F48" s="18" t="s">
        <v>393</v>
      </c>
      <c r="G48" s="19" t="s">
        <v>197</v>
      </c>
      <c r="H48" s="71" t="s">
        <v>387</v>
      </c>
      <c r="I48" s="71" t="s">
        <v>387</v>
      </c>
      <c r="J48" s="71"/>
      <c r="K48" s="71" t="s">
        <v>387</v>
      </c>
      <c r="R48" s="117" t="s">
        <v>9123</v>
      </c>
      <c r="S48" s="158">
        <f t="shared" si="4"/>
        <v>0</v>
      </c>
      <c r="T48" s="159">
        <f t="shared" si="5"/>
        <v>0</v>
      </c>
      <c r="U48" s="168"/>
      <c r="V48" s="235" t="s">
        <v>9123</v>
      </c>
      <c r="W48" s="237">
        <f t="shared" si="6"/>
        <v>0</v>
      </c>
      <c r="X48" s="6">
        <f t="shared" si="7"/>
        <v>0</v>
      </c>
    </row>
    <row r="49" spans="1:24" ht="13" x14ac:dyDescent="0.15">
      <c r="A49" s="15" t="s">
        <v>4301</v>
      </c>
      <c r="B49" s="18" t="s">
        <v>366</v>
      </c>
      <c r="C49" s="293">
        <v>48</v>
      </c>
      <c r="D49" s="20" t="s">
        <v>847</v>
      </c>
      <c r="E49" s="20">
        <v>330</v>
      </c>
      <c r="F49" s="18" t="s">
        <v>3519</v>
      </c>
      <c r="G49" s="19" t="s">
        <v>197</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4099</v>
      </c>
      <c r="B50" s="18" t="s">
        <v>366</v>
      </c>
      <c r="C50" s="293">
        <v>49</v>
      </c>
      <c r="D50" s="20" t="s">
        <v>149</v>
      </c>
      <c r="E50" s="20">
        <v>230</v>
      </c>
      <c r="F50" s="18" t="s">
        <v>393</v>
      </c>
      <c r="G50" s="19" t="s">
        <v>197</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4302</v>
      </c>
      <c r="B51" s="18" t="s">
        <v>366</v>
      </c>
      <c r="C51" s="293">
        <v>50</v>
      </c>
      <c r="D51" s="20" t="s">
        <v>149</v>
      </c>
      <c r="E51" s="20">
        <v>280</v>
      </c>
      <c r="F51" s="18" t="s">
        <v>4143</v>
      </c>
      <c r="G51" s="19" t="s">
        <v>197</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391</v>
      </c>
      <c r="B52" s="18" t="s">
        <v>366</v>
      </c>
      <c r="C52" s="293">
        <v>51</v>
      </c>
      <c r="D52" s="20" t="s">
        <v>392</v>
      </c>
      <c r="E52" s="20">
        <v>130</v>
      </c>
      <c r="F52" s="18" t="s">
        <v>393</v>
      </c>
      <c r="G52" s="19"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960</v>
      </c>
      <c r="B53" s="18" t="s">
        <v>366</v>
      </c>
      <c r="C53" s="293">
        <v>52</v>
      </c>
      <c r="D53" s="20" t="s">
        <v>392</v>
      </c>
      <c r="E53" s="20">
        <v>200</v>
      </c>
      <c r="F53" s="18" t="s">
        <v>398</v>
      </c>
      <c r="G53" s="19" t="s">
        <v>185</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552</v>
      </c>
      <c r="B54" s="18" t="s">
        <v>366</v>
      </c>
      <c r="C54" s="293">
        <v>53</v>
      </c>
      <c r="D54" s="20" t="s">
        <v>392</v>
      </c>
      <c r="E54" s="20">
        <v>70</v>
      </c>
      <c r="F54" s="18" t="s">
        <v>393</v>
      </c>
      <c r="G54" s="19" t="s">
        <v>185</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537</v>
      </c>
      <c r="B55" s="18" t="s">
        <v>366</v>
      </c>
      <c r="C55" s="293">
        <v>54</v>
      </c>
      <c r="D55" s="20" t="s">
        <v>392</v>
      </c>
      <c r="E55" s="20">
        <v>60</v>
      </c>
      <c r="F55" s="18"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513</v>
      </c>
      <c r="B56" s="18" t="s">
        <v>366</v>
      </c>
      <c r="C56" s="293">
        <v>55</v>
      </c>
      <c r="D56" s="20" t="s">
        <v>392</v>
      </c>
      <c r="E56" s="20">
        <v>150</v>
      </c>
      <c r="F56" s="18" t="s">
        <v>393</v>
      </c>
      <c r="G56" s="19" t="s">
        <v>185</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860</v>
      </c>
      <c r="B57" s="18" t="s">
        <v>366</v>
      </c>
      <c r="C57" s="293">
        <v>56</v>
      </c>
      <c r="D57" s="20" t="s">
        <v>392</v>
      </c>
      <c r="E57" s="20">
        <v>60</v>
      </c>
      <c r="F57" s="18" t="s">
        <v>393</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1856</v>
      </c>
      <c r="B58" s="18" t="s">
        <v>366</v>
      </c>
      <c r="C58" s="293">
        <v>57</v>
      </c>
      <c r="D58" s="20" t="s">
        <v>392</v>
      </c>
      <c r="E58" s="20">
        <v>90</v>
      </c>
      <c r="F58" s="18" t="s">
        <v>398</v>
      </c>
      <c r="G58" s="19" t="s">
        <v>173</v>
      </c>
      <c r="H58" s="71" t="s">
        <v>387</v>
      </c>
      <c r="I58" s="71" t="s">
        <v>387</v>
      </c>
      <c r="J58" s="71"/>
      <c r="K58" s="71"/>
      <c r="U58" s="168"/>
      <c r="V58" s="177" t="s">
        <v>447</v>
      </c>
      <c r="W58" s="189"/>
      <c r="X58" s="190">
        <f>SUM(X59:X85)</f>
        <v>145</v>
      </c>
    </row>
    <row r="59" spans="1:24" ht="13" x14ac:dyDescent="0.15">
      <c r="A59" s="15" t="s">
        <v>4303</v>
      </c>
      <c r="B59" s="18" t="s">
        <v>366</v>
      </c>
      <c r="C59" s="293">
        <v>58</v>
      </c>
      <c r="D59" s="20" t="s">
        <v>392</v>
      </c>
      <c r="E59" s="20">
        <v>230</v>
      </c>
      <c r="F59" s="18" t="s">
        <v>393</v>
      </c>
      <c r="G59" s="19" t="s">
        <v>197</v>
      </c>
      <c r="H59" s="71" t="s">
        <v>387</v>
      </c>
      <c r="I59" s="71" t="s">
        <v>387</v>
      </c>
      <c r="J59" s="71"/>
      <c r="K59" s="71" t="s">
        <v>387</v>
      </c>
      <c r="U59" s="239"/>
      <c r="V59" s="116" t="s">
        <v>173</v>
      </c>
      <c r="W59" s="211">
        <f t="shared" ref="W59:X74" si="8">S3+S31+W3+W31</f>
        <v>0</v>
      </c>
      <c r="X59" s="64">
        <f t="shared" si="8"/>
        <v>44</v>
      </c>
    </row>
    <row r="60" spans="1:24" ht="13" x14ac:dyDescent="0.15">
      <c r="A60" s="15" t="s">
        <v>1831</v>
      </c>
      <c r="B60" s="18" t="s">
        <v>366</v>
      </c>
      <c r="C60" s="293">
        <v>59</v>
      </c>
      <c r="D60" s="20" t="s">
        <v>392</v>
      </c>
      <c r="E60" s="20">
        <v>70</v>
      </c>
      <c r="F60" s="18" t="s">
        <v>393</v>
      </c>
      <c r="G60" s="19" t="s">
        <v>173</v>
      </c>
      <c r="H60" s="71" t="s">
        <v>387</v>
      </c>
      <c r="I60" s="71" t="s">
        <v>387</v>
      </c>
      <c r="J60" s="71"/>
      <c r="K60" s="71"/>
      <c r="U60" s="239"/>
      <c r="V60" s="117" t="s">
        <v>177</v>
      </c>
      <c r="W60" s="158">
        <f t="shared" si="8"/>
        <v>0</v>
      </c>
      <c r="X60" s="159">
        <f t="shared" si="8"/>
        <v>40</v>
      </c>
    </row>
    <row r="61" spans="1:24" ht="13" x14ac:dyDescent="0.15">
      <c r="A61" s="15" t="s">
        <v>1808</v>
      </c>
      <c r="B61" s="18" t="s">
        <v>366</v>
      </c>
      <c r="C61" s="293">
        <v>60</v>
      </c>
      <c r="D61" s="20" t="s">
        <v>392</v>
      </c>
      <c r="E61" s="20">
        <v>110</v>
      </c>
      <c r="F61" s="18" t="s">
        <v>398</v>
      </c>
      <c r="G61" s="19" t="s">
        <v>173</v>
      </c>
      <c r="H61" s="71" t="s">
        <v>387</v>
      </c>
      <c r="I61" s="71" t="s">
        <v>387</v>
      </c>
      <c r="J61" s="71"/>
      <c r="K61" s="71"/>
      <c r="U61" s="239"/>
      <c r="V61" s="117" t="s">
        <v>181</v>
      </c>
      <c r="W61" s="158">
        <f t="shared" si="8"/>
        <v>0</v>
      </c>
      <c r="X61" s="159">
        <f t="shared" si="8"/>
        <v>0</v>
      </c>
    </row>
    <row r="62" spans="1:24" ht="13" x14ac:dyDescent="0.15">
      <c r="A62" s="15" t="s">
        <v>2300</v>
      </c>
      <c r="B62" s="18" t="s">
        <v>366</v>
      </c>
      <c r="C62" s="293">
        <v>61</v>
      </c>
      <c r="D62" s="20" t="s">
        <v>392</v>
      </c>
      <c r="E62" s="20">
        <v>60</v>
      </c>
      <c r="F62" s="18" t="s">
        <v>393</v>
      </c>
      <c r="G62" s="19" t="s">
        <v>173</v>
      </c>
      <c r="H62" s="71" t="s">
        <v>387</v>
      </c>
      <c r="I62" s="71" t="s">
        <v>387</v>
      </c>
      <c r="J62" s="71"/>
      <c r="K62" s="71"/>
      <c r="U62" s="239"/>
      <c r="V62" s="117" t="s">
        <v>185</v>
      </c>
      <c r="W62" s="158">
        <f t="shared" si="8"/>
        <v>0</v>
      </c>
      <c r="X62" s="159">
        <f t="shared" si="8"/>
        <v>31</v>
      </c>
    </row>
    <row r="63" spans="1:24" ht="13" x14ac:dyDescent="0.15">
      <c r="A63" s="15" t="s">
        <v>2301</v>
      </c>
      <c r="B63" s="18" t="s">
        <v>366</v>
      </c>
      <c r="C63" s="293">
        <v>62</v>
      </c>
      <c r="D63" s="20" t="s">
        <v>392</v>
      </c>
      <c r="E63" s="20">
        <v>80</v>
      </c>
      <c r="F63" s="18" t="s">
        <v>398</v>
      </c>
      <c r="G63" s="19" t="s">
        <v>173</v>
      </c>
      <c r="H63" s="71" t="s">
        <v>387</v>
      </c>
      <c r="I63" s="71" t="s">
        <v>387</v>
      </c>
      <c r="J63" s="71"/>
      <c r="K63" s="71"/>
      <c r="U63" s="239"/>
      <c r="V63" s="117" t="s">
        <v>189</v>
      </c>
      <c r="W63" s="158">
        <f t="shared" si="8"/>
        <v>0</v>
      </c>
      <c r="X63" s="159">
        <f t="shared" si="8"/>
        <v>0</v>
      </c>
    </row>
    <row r="64" spans="1:24" ht="13" x14ac:dyDescent="0.15">
      <c r="A64" s="15" t="s">
        <v>2302</v>
      </c>
      <c r="B64" s="18" t="s">
        <v>366</v>
      </c>
      <c r="C64" s="293">
        <v>63</v>
      </c>
      <c r="D64" s="20" t="s">
        <v>392</v>
      </c>
      <c r="E64" s="20">
        <v>140</v>
      </c>
      <c r="F64" s="18" t="s">
        <v>386</v>
      </c>
      <c r="G64" s="19" t="s">
        <v>177</v>
      </c>
      <c r="H64" s="71" t="s">
        <v>387</v>
      </c>
      <c r="I64" s="71" t="s">
        <v>387</v>
      </c>
      <c r="J64" s="71"/>
      <c r="K64" s="71"/>
      <c r="U64" s="240"/>
      <c r="V64" s="117" t="s">
        <v>193</v>
      </c>
      <c r="W64" s="158">
        <f t="shared" si="8"/>
        <v>0</v>
      </c>
      <c r="X64" s="159">
        <f t="shared" si="8"/>
        <v>0</v>
      </c>
    </row>
    <row r="65" spans="1:24" ht="14" thickBot="1" x14ac:dyDescent="0.2">
      <c r="A65" s="15" t="s">
        <v>4304</v>
      </c>
      <c r="B65" s="18" t="s">
        <v>366</v>
      </c>
      <c r="C65" s="293">
        <v>64</v>
      </c>
      <c r="D65" s="20" t="s">
        <v>469</v>
      </c>
      <c r="E65" s="20"/>
      <c r="F65" s="18" t="s">
        <v>1069</v>
      </c>
      <c r="G65" s="19" t="s">
        <v>177</v>
      </c>
      <c r="H65" s="71" t="s">
        <v>387</v>
      </c>
      <c r="I65" s="71" t="s">
        <v>387</v>
      </c>
      <c r="J65" s="71"/>
      <c r="K65" s="71"/>
      <c r="U65" s="241"/>
      <c r="V65" s="117" t="s">
        <v>197</v>
      </c>
      <c r="W65" s="158">
        <f t="shared" si="8"/>
        <v>0</v>
      </c>
      <c r="X65" s="159">
        <f t="shared" si="8"/>
        <v>9</v>
      </c>
    </row>
    <row r="66" spans="1:24" ht="14" thickBot="1" x14ac:dyDescent="0.2">
      <c r="A66" s="15" t="s">
        <v>4305</v>
      </c>
      <c r="B66" s="18" t="s">
        <v>366</v>
      </c>
      <c r="C66" s="293">
        <v>65</v>
      </c>
      <c r="D66" s="20" t="s">
        <v>469</v>
      </c>
      <c r="E66" s="20"/>
      <c r="F66" s="18" t="s">
        <v>1069</v>
      </c>
      <c r="G66" s="19" t="s">
        <v>177</v>
      </c>
      <c r="H66" s="71" t="s">
        <v>387</v>
      </c>
      <c r="I66" s="71" t="s">
        <v>387</v>
      </c>
      <c r="J66" s="71"/>
      <c r="K66" s="71"/>
      <c r="U66" s="241"/>
      <c r="V66" s="117" t="s">
        <v>201</v>
      </c>
      <c r="W66" s="158">
        <f t="shared" si="8"/>
        <v>0</v>
      </c>
      <c r="X66" s="159">
        <f t="shared" si="8"/>
        <v>0</v>
      </c>
    </row>
    <row r="67" spans="1:24" ht="14" thickBot="1" x14ac:dyDescent="0.2">
      <c r="A67" s="15" t="s">
        <v>4306</v>
      </c>
      <c r="B67" s="18" t="s">
        <v>366</v>
      </c>
      <c r="C67" s="293">
        <v>66</v>
      </c>
      <c r="D67" s="20" t="s">
        <v>469</v>
      </c>
      <c r="E67" s="20"/>
      <c r="F67" s="18" t="s">
        <v>1542</v>
      </c>
      <c r="G67" s="19" t="s">
        <v>177</v>
      </c>
      <c r="H67" s="71" t="s">
        <v>387</v>
      </c>
      <c r="I67" s="71" t="s">
        <v>387</v>
      </c>
      <c r="J67" s="71"/>
      <c r="K67" s="71"/>
      <c r="U67" s="241"/>
      <c r="V67" s="117" t="s">
        <v>205</v>
      </c>
      <c r="W67" s="158">
        <f t="shared" si="8"/>
        <v>0</v>
      </c>
      <c r="X67" s="159">
        <f t="shared" si="8"/>
        <v>0</v>
      </c>
    </row>
    <row r="68" spans="1:24" ht="14" thickBot="1" x14ac:dyDescent="0.2">
      <c r="A68" s="15" t="s">
        <v>4307</v>
      </c>
      <c r="B68" s="18" t="s">
        <v>366</v>
      </c>
      <c r="C68" s="293">
        <v>67</v>
      </c>
      <c r="D68" s="20" t="s">
        <v>469</v>
      </c>
      <c r="E68" s="20"/>
      <c r="F68" s="18" t="s">
        <v>1542</v>
      </c>
      <c r="G68" s="19" t="s">
        <v>177</v>
      </c>
      <c r="H68" s="71" t="s">
        <v>387</v>
      </c>
      <c r="I68" s="71" t="s">
        <v>387</v>
      </c>
      <c r="J68" s="71"/>
      <c r="K68" s="71"/>
      <c r="U68" s="241"/>
      <c r="V68" s="117" t="s">
        <v>209</v>
      </c>
      <c r="W68" s="158">
        <f t="shared" si="8"/>
        <v>0</v>
      </c>
      <c r="X68" s="159">
        <f t="shared" si="8"/>
        <v>0</v>
      </c>
    </row>
    <row r="69" spans="1:24" ht="14" thickBot="1" x14ac:dyDescent="0.2">
      <c r="A69" s="15" t="s">
        <v>4308</v>
      </c>
      <c r="B69" s="18" t="s">
        <v>366</v>
      </c>
      <c r="C69" s="293">
        <v>68</v>
      </c>
      <c r="D69" s="20" t="s">
        <v>469</v>
      </c>
      <c r="E69" s="20"/>
      <c r="F69" s="18" t="s">
        <v>721</v>
      </c>
      <c r="G69" s="19" t="s">
        <v>177</v>
      </c>
      <c r="H69" s="71" t="s">
        <v>387</v>
      </c>
      <c r="I69" s="71" t="s">
        <v>387</v>
      </c>
      <c r="J69" s="71"/>
      <c r="K69" s="71"/>
      <c r="U69" s="241"/>
      <c r="V69" s="117" t="s">
        <v>9125</v>
      </c>
      <c r="W69" s="158">
        <f t="shared" si="8"/>
        <v>0</v>
      </c>
      <c r="X69" s="159">
        <f t="shared" si="8"/>
        <v>0</v>
      </c>
    </row>
    <row r="70" spans="1:24" ht="14" thickBot="1" x14ac:dyDescent="0.2">
      <c r="A70" s="15" t="s">
        <v>1264</v>
      </c>
      <c r="B70" s="18" t="s">
        <v>366</v>
      </c>
      <c r="C70" s="293">
        <v>69</v>
      </c>
      <c r="D70" s="20" t="s">
        <v>469</v>
      </c>
      <c r="E70" s="20"/>
      <c r="F70" s="18" t="s">
        <v>1542</v>
      </c>
      <c r="G70" s="19" t="s">
        <v>177</v>
      </c>
      <c r="H70" s="71" t="s">
        <v>387</v>
      </c>
      <c r="I70" s="71" t="s">
        <v>387</v>
      </c>
      <c r="J70" s="71"/>
      <c r="K70" s="71"/>
      <c r="U70" s="241"/>
      <c r="V70" s="118" t="s">
        <v>213</v>
      </c>
      <c r="W70" s="158">
        <f t="shared" si="8"/>
        <v>0</v>
      </c>
      <c r="X70" s="159">
        <f t="shared" si="8"/>
        <v>0</v>
      </c>
    </row>
    <row r="71" spans="1:24" ht="14" thickBot="1" x14ac:dyDescent="0.2">
      <c r="A71" s="15" t="s">
        <v>4309</v>
      </c>
      <c r="B71" s="18" t="s">
        <v>366</v>
      </c>
      <c r="C71" s="293">
        <v>70</v>
      </c>
      <c r="D71" s="20" t="s">
        <v>469</v>
      </c>
      <c r="E71" s="20"/>
      <c r="F71" s="18" t="s">
        <v>1069</v>
      </c>
      <c r="G71" s="19" t="s">
        <v>177</v>
      </c>
      <c r="H71" s="71" t="s">
        <v>387</v>
      </c>
      <c r="I71" s="71" t="s">
        <v>387</v>
      </c>
      <c r="J71" s="71"/>
      <c r="K71" s="71"/>
      <c r="U71" s="241"/>
      <c r="V71" s="117" t="s">
        <v>217</v>
      </c>
      <c r="W71" s="158">
        <f t="shared" si="8"/>
        <v>0</v>
      </c>
      <c r="X71" s="159">
        <f t="shared" si="8"/>
        <v>0</v>
      </c>
    </row>
    <row r="72" spans="1:24" ht="14" thickBot="1" x14ac:dyDescent="0.2">
      <c r="A72" s="15" t="s">
        <v>4293</v>
      </c>
      <c r="B72" s="18" t="s">
        <v>366</v>
      </c>
      <c r="C72" s="293">
        <v>71</v>
      </c>
      <c r="D72" s="20" t="s">
        <v>407</v>
      </c>
      <c r="E72" s="20">
        <v>240</v>
      </c>
      <c r="F72" s="18" t="s">
        <v>393</v>
      </c>
      <c r="G72" s="19" t="s">
        <v>257</v>
      </c>
      <c r="H72" s="71" t="s">
        <v>387</v>
      </c>
      <c r="I72" s="71" t="s">
        <v>387</v>
      </c>
      <c r="J72" s="71"/>
      <c r="K72" s="71" t="s">
        <v>387</v>
      </c>
      <c r="U72" s="241"/>
      <c r="V72" s="117" t="s">
        <v>221</v>
      </c>
      <c r="W72" s="158">
        <f t="shared" si="8"/>
        <v>0</v>
      </c>
      <c r="X72" s="159">
        <f t="shared" si="8"/>
        <v>0</v>
      </c>
    </row>
    <row r="73" spans="1:24" ht="14" thickBot="1" x14ac:dyDescent="0.2">
      <c r="A73" s="15" t="s">
        <v>4296</v>
      </c>
      <c r="B73" s="18" t="s">
        <v>366</v>
      </c>
      <c r="C73" s="293">
        <v>72</v>
      </c>
      <c r="D73" s="20" t="s">
        <v>385</v>
      </c>
      <c r="E73" s="20">
        <v>220</v>
      </c>
      <c r="F73" s="18" t="s">
        <v>393</v>
      </c>
      <c r="G73" s="19" t="s">
        <v>257</v>
      </c>
      <c r="H73" s="71" t="s">
        <v>387</v>
      </c>
      <c r="I73" s="71" t="s">
        <v>387</v>
      </c>
      <c r="J73" s="71"/>
      <c r="K73" s="71" t="s">
        <v>387</v>
      </c>
      <c r="U73" s="241"/>
      <c r="V73" s="117" t="s">
        <v>225</v>
      </c>
      <c r="W73" s="158">
        <f t="shared" si="8"/>
        <v>0</v>
      </c>
      <c r="X73" s="159">
        <f t="shared" si="8"/>
        <v>0</v>
      </c>
    </row>
    <row r="74" spans="1:24" ht="14" thickBot="1" x14ac:dyDescent="0.2">
      <c r="A74" s="15" t="s">
        <v>4298</v>
      </c>
      <c r="B74" s="18" t="s">
        <v>366</v>
      </c>
      <c r="C74" s="293">
        <v>73</v>
      </c>
      <c r="D74" s="20" t="s">
        <v>400</v>
      </c>
      <c r="E74" s="20">
        <v>230</v>
      </c>
      <c r="F74" s="18" t="s">
        <v>393</v>
      </c>
      <c r="G74" s="19" t="s">
        <v>257</v>
      </c>
      <c r="H74" s="71" t="s">
        <v>387</v>
      </c>
      <c r="I74" s="71" t="s">
        <v>387</v>
      </c>
      <c r="J74" s="71"/>
      <c r="K74" s="71" t="s">
        <v>387</v>
      </c>
      <c r="U74" s="241"/>
      <c r="V74" s="117" t="s">
        <v>229</v>
      </c>
      <c r="W74" s="158">
        <f t="shared" si="8"/>
        <v>0</v>
      </c>
      <c r="X74" s="159">
        <f t="shared" si="8"/>
        <v>0</v>
      </c>
    </row>
    <row r="75" spans="1:24" ht="14" thickBot="1" x14ac:dyDescent="0.2">
      <c r="A75" s="15" t="s">
        <v>4298</v>
      </c>
      <c r="B75" s="18" t="s">
        <v>366</v>
      </c>
      <c r="C75" s="293">
        <v>74</v>
      </c>
      <c r="D75" s="20" t="s">
        <v>400</v>
      </c>
      <c r="E75" s="20">
        <v>230</v>
      </c>
      <c r="F75" s="18" t="s">
        <v>393</v>
      </c>
      <c r="G75" s="19" t="s">
        <v>257</v>
      </c>
      <c r="H75" s="71" t="s">
        <v>387</v>
      </c>
      <c r="I75" s="71" t="s">
        <v>387</v>
      </c>
      <c r="J75" s="71"/>
      <c r="K75" s="71" t="s">
        <v>387</v>
      </c>
      <c r="U75" s="241"/>
      <c r="V75" s="117" t="s">
        <v>233</v>
      </c>
      <c r="W75" s="158">
        <f t="shared" ref="W75:X85" si="9">S19+S47+W19+W47</f>
        <v>0</v>
      </c>
      <c r="X75" s="159">
        <f t="shared" si="9"/>
        <v>3</v>
      </c>
    </row>
    <row r="76" spans="1:24" ht="14" thickBot="1" x14ac:dyDescent="0.2">
      <c r="A76" s="15" t="s">
        <v>4300</v>
      </c>
      <c r="B76" s="18" t="s">
        <v>366</v>
      </c>
      <c r="C76" s="293">
        <v>75</v>
      </c>
      <c r="D76" s="20" t="s">
        <v>847</v>
      </c>
      <c r="E76" s="20">
        <v>220</v>
      </c>
      <c r="F76" s="18" t="s">
        <v>393</v>
      </c>
      <c r="G76" s="19" t="s">
        <v>257</v>
      </c>
      <c r="H76" s="71" t="s">
        <v>387</v>
      </c>
      <c r="I76" s="71" t="s">
        <v>387</v>
      </c>
      <c r="J76" s="71"/>
      <c r="K76" s="71" t="s">
        <v>387</v>
      </c>
      <c r="U76" s="241"/>
      <c r="V76" s="117" t="s">
        <v>9123</v>
      </c>
      <c r="W76" s="158">
        <f t="shared" si="9"/>
        <v>0</v>
      </c>
      <c r="X76" s="159">
        <f t="shared" si="9"/>
        <v>0</v>
      </c>
    </row>
    <row r="77" spans="1:24" ht="14" thickBot="1" x14ac:dyDescent="0.2">
      <c r="A77" s="15" t="s">
        <v>4099</v>
      </c>
      <c r="B77" s="18" t="s">
        <v>366</v>
      </c>
      <c r="C77" s="293">
        <v>76</v>
      </c>
      <c r="D77" s="20" t="s">
        <v>149</v>
      </c>
      <c r="E77" s="20">
        <v>230</v>
      </c>
      <c r="F77" s="18" t="s">
        <v>393</v>
      </c>
      <c r="G77" s="19" t="s">
        <v>257</v>
      </c>
      <c r="H77" s="71" t="s">
        <v>387</v>
      </c>
      <c r="I77" s="71" t="s">
        <v>387</v>
      </c>
      <c r="J77" s="71"/>
      <c r="K77" s="71" t="s">
        <v>387</v>
      </c>
      <c r="U77" s="241"/>
      <c r="V77" s="117" t="s">
        <v>237</v>
      </c>
      <c r="W77" s="158">
        <f t="shared" si="9"/>
        <v>0</v>
      </c>
      <c r="X77" s="159">
        <f t="shared" si="9"/>
        <v>0</v>
      </c>
    </row>
    <row r="78" spans="1:24" ht="14" thickBot="1" x14ac:dyDescent="0.2">
      <c r="A78" s="15" t="s">
        <v>4303</v>
      </c>
      <c r="B78" s="18" t="s">
        <v>366</v>
      </c>
      <c r="C78" s="293">
        <v>77</v>
      </c>
      <c r="D78" s="20" t="s">
        <v>392</v>
      </c>
      <c r="E78" s="20">
        <v>230</v>
      </c>
      <c r="F78" s="18" t="s">
        <v>393</v>
      </c>
      <c r="G78" s="19" t="s">
        <v>257</v>
      </c>
      <c r="H78" s="71" t="s">
        <v>387</v>
      </c>
      <c r="I78" s="71" t="s">
        <v>387</v>
      </c>
      <c r="J78" s="71"/>
      <c r="K78" s="71" t="s">
        <v>387</v>
      </c>
      <c r="U78" s="241"/>
      <c r="V78" s="117" t="s">
        <v>241</v>
      </c>
      <c r="W78" s="158">
        <f t="shared" si="9"/>
        <v>0</v>
      </c>
      <c r="X78" s="159">
        <f t="shared" si="9"/>
        <v>0</v>
      </c>
    </row>
    <row r="79" spans="1:24" ht="14" thickBot="1" x14ac:dyDescent="0.2">
      <c r="A79" s="15" t="s">
        <v>3587</v>
      </c>
      <c r="B79" s="18" t="s">
        <v>366</v>
      </c>
      <c r="C79" s="293">
        <v>78</v>
      </c>
      <c r="D79" s="20" t="s">
        <v>469</v>
      </c>
      <c r="E79" s="20"/>
      <c r="F79" s="18" t="s">
        <v>1069</v>
      </c>
      <c r="G79" s="19" t="s">
        <v>257</v>
      </c>
      <c r="H79" s="71" t="s">
        <v>387</v>
      </c>
      <c r="I79" s="71" t="s">
        <v>387</v>
      </c>
      <c r="J79" s="71"/>
      <c r="K79" s="71" t="s">
        <v>387</v>
      </c>
      <c r="U79" s="241"/>
      <c r="V79" s="117" t="s">
        <v>245</v>
      </c>
      <c r="W79" s="158">
        <f t="shared" si="9"/>
        <v>0</v>
      </c>
      <c r="X79" s="159">
        <f t="shared" si="9"/>
        <v>0</v>
      </c>
    </row>
    <row r="80" spans="1:24" ht="14" thickBot="1" x14ac:dyDescent="0.2">
      <c r="A80" s="15" t="s">
        <v>4297</v>
      </c>
      <c r="B80" s="18" t="s">
        <v>366</v>
      </c>
      <c r="C80" s="293">
        <v>79</v>
      </c>
      <c r="D80" s="20" t="s">
        <v>385</v>
      </c>
      <c r="E80" s="20">
        <v>280</v>
      </c>
      <c r="F80" s="18" t="s">
        <v>4143</v>
      </c>
      <c r="G80" s="19" t="s">
        <v>260</v>
      </c>
      <c r="H80" s="71" t="s">
        <v>387</v>
      </c>
      <c r="I80" s="71" t="s">
        <v>387</v>
      </c>
      <c r="J80" s="71"/>
      <c r="K80" s="71" t="s">
        <v>387</v>
      </c>
      <c r="U80" s="241"/>
      <c r="V80" s="117" t="s">
        <v>249</v>
      </c>
      <c r="W80" s="158">
        <f t="shared" si="9"/>
        <v>0</v>
      </c>
      <c r="X80" s="159">
        <f t="shared" si="9"/>
        <v>0</v>
      </c>
    </row>
    <row r="81" spans="1:24" ht="14" thickBot="1" x14ac:dyDescent="0.2">
      <c r="A81" s="15" t="s">
        <v>4301</v>
      </c>
      <c r="B81" s="18" t="s">
        <v>366</v>
      </c>
      <c r="C81" s="293">
        <v>80</v>
      </c>
      <c r="D81" s="20" t="s">
        <v>847</v>
      </c>
      <c r="E81" s="20">
        <v>330</v>
      </c>
      <c r="F81" s="18" t="s">
        <v>3519</v>
      </c>
      <c r="G81" s="19" t="s">
        <v>260</v>
      </c>
      <c r="H81" s="71" t="s">
        <v>387</v>
      </c>
      <c r="I81" s="71" t="s">
        <v>387</v>
      </c>
      <c r="J81" s="71"/>
      <c r="K81" s="71" t="s">
        <v>387</v>
      </c>
      <c r="U81" s="241"/>
      <c r="V81" s="117" t="s">
        <v>253</v>
      </c>
      <c r="W81" s="158">
        <f t="shared" si="9"/>
        <v>0</v>
      </c>
      <c r="X81" s="159">
        <f t="shared" si="9"/>
        <v>0</v>
      </c>
    </row>
    <row r="82" spans="1:24" ht="14" thickBot="1" x14ac:dyDescent="0.2">
      <c r="A82" s="15" t="s">
        <v>4302</v>
      </c>
      <c r="B82" s="18" t="s">
        <v>366</v>
      </c>
      <c r="C82" s="293">
        <v>81</v>
      </c>
      <c r="D82" s="20" t="s">
        <v>149</v>
      </c>
      <c r="E82" s="20">
        <v>280</v>
      </c>
      <c r="F82" s="18" t="s">
        <v>4143</v>
      </c>
      <c r="G82" s="19" t="s">
        <v>260</v>
      </c>
      <c r="H82" s="71" t="s">
        <v>387</v>
      </c>
      <c r="I82" s="71" t="s">
        <v>387</v>
      </c>
      <c r="J82" s="71"/>
      <c r="K82" s="71" t="s">
        <v>387</v>
      </c>
      <c r="U82" s="241"/>
      <c r="V82" s="117" t="s">
        <v>10048</v>
      </c>
      <c r="W82" s="158">
        <f t="shared" si="9"/>
        <v>0</v>
      </c>
      <c r="X82" s="159">
        <f t="shared" si="9"/>
        <v>0</v>
      </c>
    </row>
    <row r="83" spans="1:24" ht="13.25" customHeight="1" thickBot="1" x14ac:dyDescent="0.2">
      <c r="A83" s="15" t="s">
        <v>4304</v>
      </c>
      <c r="B83" s="18" t="s">
        <v>366</v>
      </c>
      <c r="C83" s="293">
        <v>82</v>
      </c>
      <c r="D83" s="20" t="s">
        <v>469</v>
      </c>
      <c r="E83" s="20"/>
      <c r="F83" s="18" t="s">
        <v>1069</v>
      </c>
      <c r="G83" s="19" t="s">
        <v>260</v>
      </c>
      <c r="H83" s="71" t="s">
        <v>387</v>
      </c>
      <c r="I83" s="71" t="s">
        <v>387</v>
      </c>
      <c r="J83" s="71"/>
      <c r="K83" s="71" t="s">
        <v>387</v>
      </c>
      <c r="U83" s="241"/>
      <c r="V83" s="117" t="s">
        <v>10124</v>
      </c>
      <c r="W83" s="158">
        <f t="shared" si="9"/>
        <v>0</v>
      </c>
      <c r="X83" s="159">
        <f t="shared" si="9"/>
        <v>0</v>
      </c>
    </row>
    <row r="84" spans="1:24" ht="13.25" customHeight="1" thickBot="1" x14ac:dyDescent="0.2">
      <c r="A84" s="15" t="s">
        <v>4305</v>
      </c>
      <c r="B84" s="18" t="s">
        <v>366</v>
      </c>
      <c r="C84" s="293">
        <v>83</v>
      </c>
      <c r="D84" s="20" t="s">
        <v>469</v>
      </c>
      <c r="E84" s="20"/>
      <c r="F84" s="18" t="s">
        <v>1069</v>
      </c>
      <c r="G84" s="19" t="s">
        <v>260</v>
      </c>
      <c r="H84" s="71" t="s">
        <v>387</v>
      </c>
      <c r="I84" s="71" t="s">
        <v>387</v>
      </c>
      <c r="J84" s="71"/>
      <c r="K84" s="71" t="s">
        <v>387</v>
      </c>
      <c r="U84" s="241"/>
      <c r="V84" s="117" t="s">
        <v>257</v>
      </c>
      <c r="W84" s="158">
        <f t="shared" si="9"/>
        <v>0</v>
      </c>
      <c r="X84" s="159">
        <f t="shared" si="9"/>
        <v>8</v>
      </c>
    </row>
    <row r="85" spans="1:24" ht="13.25" customHeight="1" thickBot="1" x14ac:dyDescent="0.2">
      <c r="A85" s="15" t="s">
        <v>3587</v>
      </c>
      <c r="B85" s="18" t="s">
        <v>366</v>
      </c>
      <c r="C85" s="293">
        <v>84</v>
      </c>
      <c r="D85" s="20" t="s">
        <v>469</v>
      </c>
      <c r="E85" s="20"/>
      <c r="F85" s="18" t="s">
        <v>1069</v>
      </c>
      <c r="G85" s="19" t="s">
        <v>260</v>
      </c>
      <c r="H85" s="71" t="s">
        <v>387</v>
      </c>
      <c r="I85" s="71" t="s">
        <v>387</v>
      </c>
      <c r="J85" s="71"/>
      <c r="K85" s="71" t="s">
        <v>387</v>
      </c>
      <c r="U85" s="241"/>
      <c r="V85" s="166" t="s">
        <v>260</v>
      </c>
      <c r="W85" s="191">
        <f t="shared" si="9"/>
        <v>0</v>
      </c>
      <c r="X85" s="192">
        <f t="shared" si="9"/>
        <v>10</v>
      </c>
    </row>
    <row r="86" spans="1:24" ht="13.25" customHeight="1" x14ac:dyDescent="0.15">
      <c r="A86" s="15" t="s">
        <v>4309</v>
      </c>
      <c r="B86" s="18" t="s">
        <v>366</v>
      </c>
      <c r="C86" s="293">
        <v>85</v>
      </c>
      <c r="D86" s="20" t="s">
        <v>469</v>
      </c>
      <c r="E86" s="20"/>
      <c r="F86" s="18" t="s">
        <v>1069</v>
      </c>
      <c r="G86" s="19" t="s">
        <v>260</v>
      </c>
      <c r="H86" s="71" t="s">
        <v>387</v>
      </c>
      <c r="I86" s="71" t="s">
        <v>387</v>
      </c>
      <c r="J86" s="71"/>
      <c r="K86" s="71" t="s">
        <v>387</v>
      </c>
    </row>
    <row r="87" spans="1:24" ht="13.25" customHeight="1" x14ac:dyDescent="0.15">
      <c r="A87" s="15" t="s">
        <v>4297</v>
      </c>
      <c r="B87" s="18" t="s">
        <v>366</v>
      </c>
      <c r="C87" s="293">
        <v>86</v>
      </c>
      <c r="D87" s="20" t="s">
        <v>385</v>
      </c>
      <c r="E87" s="20">
        <v>280</v>
      </c>
      <c r="F87" s="18" t="s">
        <v>4143</v>
      </c>
      <c r="G87" s="19" t="s">
        <v>260</v>
      </c>
      <c r="H87" s="71" t="s">
        <v>387</v>
      </c>
      <c r="I87" s="71" t="s">
        <v>387</v>
      </c>
      <c r="J87" s="71"/>
      <c r="K87" s="71" t="s">
        <v>387</v>
      </c>
    </row>
    <row r="88" spans="1:24" ht="13.25" customHeight="1" x14ac:dyDescent="0.15">
      <c r="A88" s="15" t="s">
        <v>4306</v>
      </c>
      <c r="B88" s="18" t="s">
        <v>366</v>
      </c>
      <c r="C88" s="293">
        <v>87</v>
      </c>
      <c r="D88" s="20" t="s">
        <v>469</v>
      </c>
      <c r="E88" s="20"/>
      <c r="F88" s="18" t="s">
        <v>1542</v>
      </c>
      <c r="G88" s="19" t="s">
        <v>260</v>
      </c>
      <c r="H88" s="71" t="s">
        <v>387</v>
      </c>
      <c r="I88" s="71" t="s">
        <v>387</v>
      </c>
      <c r="J88" s="71"/>
      <c r="K88" s="71" t="s">
        <v>387</v>
      </c>
    </row>
    <row r="89" spans="1:24" ht="13.25" customHeight="1" x14ac:dyDescent="0.15">
      <c r="A89" s="15" t="s">
        <v>4307</v>
      </c>
      <c r="B89" s="18" t="s">
        <v>366</v>
      </c>
      <c r="C89" s="293">
        <v>88</v>
      </c>
      <c r="D89" s="20" t="s">
        <v>469</v>
      </c>
      <c r="E89" s="20"/>
      <c r="F89" s="18" t="s">
        <v>1542</v>
      </c>
      <c r="G89" s="19" t="s">
        <v>260</v>
      </c>
      <c r="H89" s="71" t="s">
        <v>387</v>
      </c>
      <c r="I89" s="71" t="s">
        <v>387</v>
      </c>
      <c r="J89" s="71"/>
      <c r="K89" s="71" t="s">
        <v>387</v>
      </c>
    </row>
  </sheetData>
  <sheetProtection selectLockedCells="1" selectUnlockedCells="1"/>
  <mergeCells count="1">
    <mergeCell ref="Z1:AH1"/>
  </mergeCells>
  <conditionalFormatting sqref="H2:K89">
    <cfRule type="cellIs" dxfId="418" priority="1" stopIfTrue="1" operator="equal">
      <formula>"-"</formula>
    </cfRule>
    <cfRule type="cellIs" dxfId="417" priority="2" stopIfTrue="1" operator="equal">
      <formula>"x"</formula>
    </cfRule>
  </conditionalFormatting>
  <hyperlinks>
    <hyperlink ref="L1" location="'Expansion set Check List'!A1" display="Home" xr:uid="{613024EE-02ED-49E6-9306-8AAA949DA591}"/>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535FE-3B70-4E98-81FD-F6ACE0F3C108}">
  <sheetPr codeName="Sheet254">
    <tabColor rgb="FF00FF00"/>
  </sheetPr>
  <dimension ref="A1:AH248"/>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2.33203125" bestFit="1" customWidth="1"/>
    <col min="2" max="2" width="10" bestFit="1" customWidth="1"/>
    <col min="3" max="3" width="5.5" bestFit="1" customWidth="1"/>
    <col min="4" max="4" width="8.83203125" bestFit="1" customWidth="1"/>
    <col min="5" max="5" width="4" bestFit="1" customWidth="1"/>
    <col min="6" max="6" width="13.6640625" bestFit="1" customWidth="1"/>
    <col min="7" max="7" width="13.1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544</v>
      </c>
      <c r="B2" s="18" t="s">
        <v>367</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247</v>
      </c>
      <c r="Z2" s="102"/>
      <c r="AA2" s="102"/>
      <c r="AB2" s="102"/>
      <c r="AC2" s="102"/>
      <c r="AD2" s="102"/>
      <c r="AE2" s="102"/>
      <c r="AF2" s="102"/>
      <c r="AG2" s="102"/>
      <c r="AH2" s="102"/>
    </row>
    <row r="3" spans="1:34" ht="13" x14ac:dyDescent="0.15">
      <c r="A3" s="15" t="s">
        <v>523</v>
      </c>
      <c r="B3" s="18" t="s">
        <v>367</v>
      </c>
      <c r="C3" s="293">
        <v>2</v>
      </c>
      <c r="D3" s="20" t="s">
        <v>407</v>
      </c>
      <c r="E3" s="20">
        <v>80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49</v>
      </c>
    </row>
    <row r="4" spans="1:34" ht="13" x14ac:dyDescent="0.15">
      <c r="A4" s="15" t="s">
        <v>517</v>
      </c>
      <c r="B4" s="18" t="s">
        <v>367</v>
      </c>
      <c r="C4" s="293">
        <v>3</v>
      </c>
      <c r="D4" s="20" t="s">
        <v>407</v>
      </c>
      <c r="E4" s="20">
        <v>150</v>
      </c>
      <c r="F4" s="18" t="s">
        <v>386</v>
      </c>
      <c r="G4" s="19" t="s">
        <v>185</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50</v>
      </c>
    </row>
    <row r="5" spans="1:34" ht="13" x14ac:dyDescent="0.15">
      <c r="A5" s="15" t="s">
        <v>545</v>
      </c>
      <c r="B5" s="18" t="s">
        <v>367</v>
      </c>
      <c r="C5" s="293">
        <v>4</v>
      </c>
      <c r="D5" s="20" t="s">
        <v>407</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28</v>
      </c>
    </row>
    <row r="6" spans="1:34" ht="13" x14ac:dyDescent="0.15">
      <c r="A6" s="15" t="s">
        <v>527</v>
      </c>
      <c r="B6" s="18" t="s">
        <v>367</v>
      </c>
      <c r="C6" s="293">
        <v>5</v>
      </c>
      <c r="D6" s="20" t="s">
        <v>407</v>
      </c>
      <c r="E6" s="20">
        <v>120</v>
      </c>
      <c r="F6" s="18" t="s">
        <v>398</v>
      </c>
      <c r="G6" s="19" t="s">
        <v>181</v>
      </c>
      <c r="H6" s="71" t="s">
        <v>387</v>
      </c>
      <c r="I6" s="71" t="s">
        <v>387</v>
      </c>
      <c r="J6" s="71"/>
      <c r="K6" s="71"/>
      <c r="R6" s="117" t="s">
        <v>185</v>
      </c>
      <c r="S6" s="231">
        <f t="shared" si="0"/>
        <v>0</v>
      </c>
      <c r="T6" s="159">
        <f t="shared" si="1"/>
        <v>0</v>
      </c>
      <c r="U6" s="168"/>
      <c r="V6" s="117" t="s">
        <v>185</v>
      </c>
      <c r="W6" s="231">
        <f t="shared" si="2"/>
        <v>0</v>
      </c>
      <c r="X6" s="6">
        <f t="shared" si="3"/>
        <v>22</v>
      </c>
    </row>
    <row r="7" spans="1:34" ht="13" x14ac:dyDescent="0.15">
      <c r="A7" s="15" t="s">
        <v>1221</v>
      </c>
      <c r="B7" s="18" t="s">
        <v>367</v>
      </c>
      <c r="C7" s="293">
        <v>6</v>
      </c>
      <c r="D7" s="20"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1204</v>
      </c>
      <c r="B8" s="18" t="s">
        <v>367</v>
      </c>
      <c r="C8" s="293">
        <v>7</v>
      </c>
      <c r="D8" s="20" t="s">
        <v>407</v>
      </c>
      <c r="E8" s="20">
        <v>80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1178</v>
      </c>
      <c r="B9" s="18" t="s">
        <v>367</v>
      </c>
      <c r="C9" s="293">
        <v>8</v>
      </c>
      <c r="D9" s="20" t="s">
        <v>407</v>
      </c>
      <c r="E9" s="20">
        <v>130</v>
      </c>
      <c r="F9" s="18" t="s">
        <v>386</v>
      </c>
      <c r="G9" s="19" t="s">
        <v>185</v>
      </c>
      <c r="H9" s="71" t="s">
        <v>387</v>
      </c>
      <c r="I9" s="71" t="s">
        <v>387</v>
      </c>
      <c r="J9" s="71"/>
      <c r="K9" s="71"/>
      <c r="R9" s="117" t="s">
        <v>197</v>
      </c>
      <c r="S9" s="231">
        <f t="shared" si="0"/>
        <v>0</v>
      </c>
      <c r="T9" s="159">
        <f t="shared" si="1"/>
        <v>0</v>
      </c>
      <c r="U9" s="168"/>
      <c r="V9" s="117" t="s">
        <v>197</v>
      </c>
      <c r="W9" s="231">
        <f t="shared" si="2"/>
        <v>0</v>
      </c>
      <c r="X9" s="6">
        <f t="shared" si="3"/>
        <v>19</v>
      </c>
    </row>
    <row r="10" spans="1:34" ht="13" x14ac:dyDescent="0.15">
      <c r="A10" s="15" t="s">
        <v>1196</v>
      </c>
      <c r="B10" s="18" t="s">
        <v>367</v>
      </c>
      <c r="C10" s="293">
        <v>9</v>
      </c>
      <c r="D10" s="20" t="s">
        <v>407</v>
      </c>
      <c r="E10" s="20">
        <v>80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1182</v>
      </c>
      <c r="B11" s="18" t="s">
        <v>367</v>
      </c>
      <c r="C11" s="293">
        <v>10</v>
      </c>
      <c r="D11" s="20" t="s">
        <v>407</v>
      </c>
      <c r="E11" s="20">
        <v>140</v>
      </c>
      <c r="F11" s="18" t="s">
        <v>386</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1260</v>
      </c>
      <c r="B12" s="18" t="s">
        <v>367</v>
      </c>
      <c r="C12" s="293">
        <v>11</v>
      </c>
      <c r="D12" s="20" t="s">
        <v>407</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1254</v>
      </c>
      <c r="B13" s="18" t="s">
        <v>367</v>
      </c>
      <c r="C13" s="293">
        <v>12</v>
      </c>
      <c r="D13" s="20" t="s">
        <v>407</v>
      </c>
      <c r="E13" s="20">
        <v>80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1244</v>
      </c>
      <c r="B14" s="18" t="s">
        <v>367</v>
      </c>
      <c r="C14" s="293">
        <v>13</v>
      </c>
      <c r="D14" s="20" t="s">
        <v>407</v>
      </c>
      <c r="E14" s="20">
        <v>160</v>
      </c>
      <c r="F14" s="18" t="s">
        <v>386</v>
      </c>
      <c r="G14" s="19" t="s">
        <v>185</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1283</v>
      </c>
      <c r="B15" s="18" t="s">
        <v>367</v>
      </c>
      <c r="C15" s="293">
        <v>14</v>
      </c>
      <c r="D15" s="20" t="s">
        <v>407</v>
      </c>
      <c r="E15" s="20">
        <v>70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1804</v>
      </c>
      <c r="B16" s="18" t="s">
        <v>367</v>
      </c>
      <c r="C16" s="293">
        <v>15</v>
      </c>
      <c r="D16" s="20" t="s">
        <v>407</v>
      </c>
      <c r="E16" s="20">
        <v>120</v>
      </c>
      <c r="F16" s="18" t="s">
        <v>398</v>
      </c>
      <c r="G16" s="19"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2535</v>
      </c>
      <c r="B17" s="18" t="s">
        <v>367</v>
      </c>
      <c r="C17" s="293">
        <v>16</v>
      </c>
      <c r="D17" s="20" t="s">
        <v>407</v>
      </c>
      <c r="E17" s="20">
        <v>70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2536</v>
      </c>
      <c r="B18" s="18" t="s">
        <v>367</v>
      </c>
      <c r="C18" s="293">
        <v>17</v>
      </c>
      <c r="D18" s="20" t="s">
        <v>407</v>
      </c>
      <c r="E18" s="20">
        <v>120</v>
      </c>
      <c r="F18" s="18" t="s">
        <v>398</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3505</v>
      </c>
      <c r="B19" s="18" t="s">
        <v>367</v>
      </c>
      <c r="C19" s="293">
        <v>18</v>
      </c>
      <c r="D19" s="20" t="s">
        <v>407</v>
      </c>
      <c r="E19" s="20">
        <v>50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3</v>
      </c>
    </row>
    <row r="20" spans="1:24" ht="13" x14ac:dyDescent="0.15">
      <c r="A20" s="15" t="s">
        <v>3506</v>
      </c>
      <c r="B20" s="18" t="s">
        <v>367</v>
      </c>
      <c r="C20" s="293">
        <v>19</v>
      </c>
      <c r="D20" s="20" t="s">
        <v>407</v>
      </c>
      <c r="E20" s="20">
        <v>80</v>
      </c>
      <c r="F20" s="18" t="s">
        <v>398</v>
      </c>
      <c r="G20" s="19" t="s">
        <v>177</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3507</v>
      </c>
      <c r="B21" s="18" t="s">
        <v>367</v>
      </c>
      <c r="C21" s="293">
        <v>20</v>
      </c>
      <c r="D21" s="20" t="s">
        <v>407</v>
      </c>
      <c r="E21" s="20">
        <v>110</v>
      </c>
      <c r="F21" s="18" t="s">
        <v>386</v>
      </c>
      <c r="G21" s="19" t="s">
        <v>185</v>
      </c>
      <c r="H21" s="71" t="s">
        <v>387</v>
      </c>
      <c r="I21" s="71" t="s">
        <v>387</v>
      </c>
      <c r="J21" s="71"/>
      <c r="K21" s="71"/>
      <c r="R21" s="117" t="s">
        <v>237</v>
      </c>
      <c r="S21" s="231">
        <f t="shared" si="0"/>
        <v>0</v>
      </c>
      <c r="T21" s="159">
        <f t="shared" si="1"/>
        <v>0</v>
      </c>
      <c r="U21" s="173"/>
      <c r="V21" s="117" t="s">
        <v>237</v>
      </c>
      <c r="W21" s="231">
        <f t="shared" si="2"/>
        <v>0</v>
      </c>
      <c r="X21" s="6">
        <f t="shared" si="3"/>
        <v>30</v>
      </c>
    </row>
    <row r="22" spans="1:24" ht="14" thickBot="1" x14ac:dyDescent="0.2">
      <c r="A22" s="15" t="s">
        <v>976</v>
      </c>
      <c r="B22" s="18" t="s">
        <v>367</v>
      </c>
      <c r="C22" s="293">
        <v>21</v>
      </c>
      <c r="D22" s="20" t="s">
        <v>395</v>
      </c>
      <c r="E22" s="20">
        <v>70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970</v>
      </c>
      <c r="B23" s="18" t="s">
        <v>367</v>
      </c>
      <c r="C23" s="293">
        <v>22</v>
      </c>
      <c r="D23" s="20" t="s">
        <v>395</v>
      </c>
      <c r="E23" s="20">
        <v>130</v>
      </c>
      <c r="F23" s="18" t="s">
        <v>398</v>
      </c>
      <c r="G23" s="19" t="s">
        <v>181</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1286</v>
      </c>
      <c r="B24" s="18" t="s">
        <v>367</v>
      </c>
      <c r="C24" s="293">
        <v>23</v>
      </c>
      <c r="D24" s="20" t="s">
        <v>395</v>
      </c>
      <c r="E24" s="20">
        <v>110</v>
      </c>
      <c r="F24" s="18" t="s">
        <v>393</v>
      </c>
      <c r="G24" s="19" t="s">
        <v>177</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2373</v>
      </c>
      <c r="B25" s="18" t="s">
        <v>367</v>
      </c>
      <c r="C25" s="293">
        <v>24</v>
      </c>
      <c r="D25" s="20" t="s">
        <v>395</v>
      </c>
      <c r="E25" s="20">
        <v>60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2374</v>
      </c>
      <c r="B26" s="18" t="s">
        <v>367</v>
      </c>
      <c r="C26" s="293">
        <v>25</v>
      </c>
      <c r="D26" s="20" t="s">
        <v>395</v>
      </c>
      <c r="E26" s="20">
        <v>80</v>
      </c>
      <c r="F26" s="18" t="s">
        <v>398</v>
      </c>
      <c r="G26" s="19"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2375</v>
      </c>
      <c r="B27" s="18" t="s">
        <v>367</v>
      </c>
      <c r="C27" s="293">
        <v>26</v>
      </c>
      <c r="D27" s="20" t="s">
        <v>395</v>
      </c>
      <c r="E27" s="20">
        <v>150</v>
      </c>
      <c r="F27" s="18" t="s">
        <v>386</v>
      </c>
      <c r="G27" s="19"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4310</v>
      </c>
      <c r="B28" s="18" t="s">
        <v>367</v>
      </c>
      <c r="C28" s="293">
        <v>27</v>
      </c>
      <c r="D28" s="20" t="s">
        <v>395</v>
      </c>
      <c r="E28" s="20">
        <v>210</v>
      </c>
      <c r="F28" s="18" t="s">
        <v>393</v>
      </c>
      <c r="G28" s="19" t="s">
        <v>197</v>
      </c>
      <c r="H28" s="71" t="s">
        <v>387</v>
      </c>
      <c r="I28" s="71" t="s">
        <v>387</v>
      </c>
      <c r="J28" s="71"/>
      <c r="K28" s="71" t="s">
        <v>387</v>
      </c>
      <c r="R28" s="117" t="s">
        <v>257</v>
      </c>
      <c r="S28" s="231">
        <f t="shared" si="0"/>
        <v>0</v>
      </c>
      <c r="T28" s="159">
        <f t="shared" si="1"/>
        <v>0</v>
      </c>
      <c r="U28" s="168"/>
      <c r="V28" s="117" t="s">
        <v>257</v>
      </c>
      <c r="W28" s="231">
        <f t="shared" si="2"/>
        <v>0</v>
      </c>
      <c r="X28" s="6">
        <f t="shared" si="3"/>
        <v>25</v>
      </c>
    </row>
    <row r="29" spans="1:24" ht="14" thickBot="1" x14ac:dyDescent="0.2">
      <c r="A29" s="15" t="s">
        <v>2573</v>
      </c>
      <c r="B29" s="18" t="s">
        <v>367</v>
      </c>
      <c r="C29" s="293">
        <v>28</v>
      </c>
      <c r="D29" s="20" t="s">
        <v>395</v>
      </c>
      <c r="E29" s="20">
        <v>70</v>
      </c>
      <c r="F29" s="18" t="s">
        <v>393</v>
      </c>
      <c r="G29" s="19" t="s">
        <v>173</v>
      </c>
      <c r="H29" s="71" t="s">
        <v>387</v>
      </c>
      <c r="I29" s="71" t="s">
        <v>387</v>
      </c>
      <c r="J29" s="71"/>
      <c r="K29" s="71"/>
      <c r="R29" s="166" t="s">
        <v>260</v>
      </c>
      <c r="S29" s="232">
        <f t="shared" si="0"/>
        <v>0</v>
      </c>
      <c r="T29" s="192">
        <f t="shared" si="1"/>
        <v>0</v>
      </c>
      <c r="U29" s="168"/>
      <c r="V29" s="166" t="s">
        <v>260</v>
      </c>
      <c r="W29" s="232">
        <f t="shared" si="2"/>
        <v>0</v>
      </c>
      <c r="X29" s="7">
        <f t="shared" si="3"/>
        <v>21</v>
      </c>
    </row>
    <row r="30" spans="1:24" ht="14" thickBot="1" x14ac:dyDescent="0.2">
      <c r="A30" s="15" t="s">
        <v>2574</v>
      </c>
      <c r="B30" s="18" t="s">
        <v>367</v>
      </c>
      <c r="C30" s="293">
        <v>29</v>
      </c>
      <c r="D30" s="20" t="s">
        <v>395</v>
      </c>
      <c r="E30" s="20">
        <v>120</v>
      </c>
      <c r="F30" s="18" t="s">
        <v>398</v>
      </c>
      <c r="G30" s="19" t="s">
        <v>185</v>
      </c>
      <c r="H30" s="71" t="s">
        <v>387</v>
      </c>
      <c r="I30" s="71" t="s">
        <v>387</v>
      </c>
      <c r="J30" s="71"/>
      <c r="K30" s="71"/>
      <c r="R30" s="160" t="s">
        <v>86</v>
      </c>
      <c r="S30" s="161"/>
      <c r="T30" s="175">
        <f>SUM(T31:T57)</f>
        <v>0</v>
      </c>
      <c r="U30" s="168"/>
      <c r="V30" s="177" t="s">
        <v>88</v>
      </c>
      <c r="W30" s="213"/>
      <c r="X30" s="215">
        <f>SUM(X31:X57)</f>
        <v>149</v>
      </c>
    </row>
    <row r="31" spans="1:24" ht="13" x14ac:dyDescent="0.15">
      <c r="A31" s="15" t="s">
        <v>457</v>
      </c>
      <c r="B31" s="18" t="s">
        <v>367</v>
      </c>
      <c r="C31" s="293">
        <v>30</v>
      </c>
      <c r="D31" s="20" t="s">
        <v>389</v>
      </c>
      <c r="E31" s="20">
        <v>60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49</v>
      </c>
    </row>
    <row r="32" spans="1:24" ht="13" x14ac:dyDescent="0.15">
      <c r="A32" s="15" t="s">
        <v>435</v>
      </c>
      <c r="B32" s="18" t="s">
        <v>367</v>
      </c>
      <c r="C32" s="293">
        <v>31</v>
      </c>
      <c r="D32" s="20" t="s">
        <v>389</v>
      </c>
      <c r="E32" s="20">
        <v>90</v>
      </c>
      <c r="F32" s="18" t="s">
        <v>398</v>
      </c>
      <c r="G32" s="19"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50</v>
      </c>
    </row>
    <row r="33" spans="1:24" ht="13" x14ac:dyDescent="0.15">
      <c r="A33" s="15" t="s">
        <v>931</v>
      </c>
      <c r="B33" s="18" t="s">
        <v>367</v>
      </c>
      <c r="C33" s="293">
        <v>32</v>
      </c>
      <c r="D33" s="20" t="s">
        <v>389</v>
      </c>
      <c r="E33" s="20">
        <v>140</v>
      </c>
      <c r="F33" s="18" t="s">
        <v>386</v>
      </c>
      <c r="G33" s="19" t="s">
        <v>181</v>
      </c>
      <c r="H33" s="71" t="s">
        <v>387</v>
      </c>
      <c r="I33" s="71" t="s">
        <v>387</v>
      </c>
      <c r="J33" s="71"/>
      <c r="K33" s="71"/>
      <c r="R33" s="117" t="s">
        <v>181</v>
      </c>
      <c r="S33" s="158">
        <f t="shared" si="4"/>
        <v>0</v>
      </c>
      <c r="T33" s="159">
        <f t="shared" si="5"/>
        <v>0</v>
      </c>
      <c r="U33" s="168"/>
      <c r="V33" s="234" t="s">
        <v>181</v>
      </c>
      <c r="W33" s="237">
        <f t="shared" si="6"/>
        <v>0</v>
      </c>
      <c r="X33" s="6">
        <f t="shared" si="7"/>
        <v>28</v>
      </c>
    </row>
    <row r="34" spans="1:24" ht="13" x14ac:dyDescent="0.15">
      <c r="A34" s="15" t="s">
        <v>438</v>
      </c>
      <c r="B34" s="18" t="s">
        <v>367</v>
      </c>
      <c r="C34" s="293">
        <v>33</v>
      </c>
      <c r="D34" s="20" t="s">
        <v>389</v>
      </c>
      <c r="E34" s="20">
        <v>70</v>
      </c>
      <c r="F34" s="18" t="s">
        <v>393</v>
      </c>
      <c r="G34" s="19" t="s">
        <v>173</v>
      </c>
      <c r="H34" s="71" t="s">
        <v>387</v>
      </c>
      <c r="I34" s="71" t="s">
        <v>387</v>
      </c>
      <c r="J34" s="71"/>
      <c r="K34" s="71"/>
      <c r="R34" s="117" t="s">
        <v>185</v>
      </c>
      <c r="S34" s="158">
        <f t="shared" si="4"/>
        <v>0</v>
      </c>
      <c r="T34" s="159">
        <f t="shared" si="5"/>
        <v>0</v>
      </c>
      <c r="U34" s="168"/>
      <c r="V34" s="234" t="s">
        <v>185</v>
      </c>
      <c r="W34" s="237">
        <f t="shared" si="6"/>
        <v>0</v>
      </c>
      <c r="X34" s="6">
        <f t="shared" si="7"/>
        <v>22</v>
      </c>
    </row>
    <row r="35" spans="1:24" ht="13" x14ac:dyDescent="0.15">
      <c r="A35" s="15" t="s">
        <v>422</v>
      </c>
      <c r="B35" s="18" t="s">
        <v>367</v>
      </c>
      <c r="C35" s="293">
        <v>34</v>
      </c>
      <c r="D35" s="20" t="s">
        <v>389</v>
      </c>
      <c r="E35" s="20">
        <v>120</v>
      </c>
      <c r="F35" s="18" t="s">
        <v>398</v>
      </c>
      <c r="G35" s="19"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578</v>
      </c>
      <c r="B36" s="18" t="s">
        <v>367</v>
      </c>
      <c r="C36" s="293">
        <v>35</v>
      </c>
      <c r="D36" s="20" t="s">
        <v>389</v>
      </c>
      <c r="E36" s="20">
        <v>50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571</v>
      </c>
      <c r="B37" s="18" t="s">
        <v>367</v>
      </c>
      <c r="C37" s="293">
        <v>36</v>
      </c>
      <c r="D37" s="20" t="s">
        <v>389</v>
      </c>
      <c r="E37" s="20">
        <v>80</v>
      </c>
      <c r="F37" s="18" t="s">
        <v>398</v>
      </c>
      <c r="G37" s="19"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841</v>
      </c>
      <c r="B38" s="18" t="s">
        <v>367</v>
      </c>
      <c r="C38" s="293">
        <v>37</v>
      </c>
      <c r="D38" s="20" t="s">
        <v>389</v>
      </c>
      <c r="E38" s="20">
        <v>150</v>
      </c>
      <c r="F38" s="18" t="s">
        <v>386</v>
      </c>
      <c r="G38" s="19" t="s">
        <v>185</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1401</v>
      </c>
      <c r="B39" s="18" t="s">
        <v>367</v>
      </c>
      <c r="C39" s="293">
        <v>38</v>
      </c>
      <c r="D39" s="20" t="s">
        <v>389</v>
      </c>
      <c r="E39" s="20">
        <v>70</v>
      </c>
      <c r="F39" s="18" t="s">
        <v>393</v>
      </c>
      <c r="G39" s="19"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2864</v>
      </c>
      <c r="B40" s="18" t="s">
        <v>367</v>
      </c>
      <c r="C40" s="293">
        <v>39</v>
      </c>
      <c r="D40" s="20" t="s">
        <v>389</v>
      </c>
      <c r="E40" s="20">
        <v>70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1877</v>
      </c>
      <c r="B41" s="18" t="s">
        <v>367</v>
      </c>
      <c r="C41" s="293">
        <v>40</v>
      </c>
      <c r="D41" s="20" t="s">
        <v>389</v>
      </c>
      <c r="E41" s="20">
        <v>50</v>
      </c>
      <c r="F41" s="18" t="s">
        <v>393</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1861</v>
      </c>
      <c r="B42" s="18" t="s">
        <v>367</v>
      </c>
      <c r="C42" s="293">
        <v>41</v>
      </c>
      <c r="D42" s="20" t="s">
        <v>389</v>
      </c>
      <c r="E42" s="20">
        <v>90</v>
      </c>
      <c r="F42" s="18" t="s">
        <v>398</v>
      </c>
      <c r="G42" s="19"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1880</v>
      </c>
      <c r="B43" s="18" t="s">
        <v>367</v>
      </c>
      <c r="C43" s="293">
        <v>42</v>
      </c>
      <c r="D43" s="20" t="s">
        <v>389</v>
      </c>
      <c r="E43" s="20">
        <v>80</v>
      </c>
      <c r="F43" s="18" t="s">
        <v>393</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1865</v>
      </c>
      <c r="B44" s="18" t="s">
        <v>367</v>
      </c>
      <c r="C44" s="293">
        <v>43</v>
      </c>
      <c r="D44" s="20" t="s">
        <v>389</v>
      </c>
      <c r="E44" s="20">
        <v>140</v>
      </c>
      <c r="F44" s="18" t="s">
        <v>398</v>
      </c>
      <c r="G44" s="19"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4229</v>
      </c>
      <c r="B45" s="18" t="s">
        <v>367</v>
      </c>
      <c r="C45" s="293">
        <v>44</v>
      </c>
      <c r="D45" s="20" t="s">
        <v>389</v>
      </c>
      <c r="E45" s="20">
        <v>50</v>
      </c>
      <c r="F45" s="18"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4230</v>
      </c>
      <c r="B46" s="18" t="s">
        <v>367</v>
      </c>
      <c r="C46" s="293">
        <v>45</v>
      </c>
      <c r="D46" s="20" t="s">
        <v>389</v>
      </c>
      <c r="E46" s="20">
        <v>110</v>
      </c>
      <c r="F46" s="18" t="s">
        <v>398</v>
      </c>
      <c r="G46" s="19" t="s">
        <v>185</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2259</v>
      </c>
      <c r="B47" s="18" t="s">
        <v>367</v>
      </c>
      <c r="C47" s="293">
        <v>46</v>
      </c>
      <c r="D47" s="20" t="s">
        <v>389</v>
      </c>
      <c r="E47" s="20">
        <v>60</v>
      </c>
      <c r="F47" s="18"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2260</v>
      </c>
      <c r="B48" s="18" t="s">
        <v>367</v>
      </c>
      <c r="C48" s="293">
        <v>47</v>
      </c>
      <c r="D48" s="20" t="s">
        <v>389</v>
      </c>
      <c r="E48" s="20">
        <v>120</v>
      </c>
      <c r="F48" s="18" t="s">
        <v>398</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4311</v>
      </c>
      <c r="B49" s="18" t="s">
        <v>367</v>
      </c>
      <c r="C49" s="293">
        <v>48</v>
      </c>
      <c r="D49" s="20" t="s">
        <v>389</v>
      </c>
      <c r="E49" s="20">
        <v>220</v>
      </c>
      <c r="F49" s="18" t="s">
        <v>393</v>
      </c>
      <c r="G49" s="19" t="s">
        <v>197</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4312</v>
      </c>
      <c r="B50" s="18" t="s">
        <v>367</v>
      </c>
      <c r="C50" s="293">
        <v>49</v>
      </c>
      <c r="D50" s="20" t="s">
        <v>389</v>
      </c>
      <c r="E50" s="20">
        <v>330</v>
      </c>
      <c r="F50" s="18" t="s">
        <v>3519</v>
      </c>
      <c r="G50" s="19" t="s">
        <v>197</v>
      </c>
      <c r="H50" s="71" t="s">
        <v>387</v>
      </c>
      <c r="I50" s="71" t="s">
        <v>387</v>
      </c>
      <c r="J50" s="71"/>
      <c r="K50" s="71" t="s">
        <v>387</v>
      </c>
      <c r="R50" s="117" t="s">
        <v>241</v>
      </c>
      <c r="S50" s="158">
        <f t="shared" si="4"/>
        <v>0</v>
      </c>
      <c r="T50" s="159">
        <f t="shared" si="5"/>
        <v>0</v>
      </c>
      <c r="U50" s="168"/>
      <c r="V50" s="235" t="s">
        <v>241</v>
      </c>
      <c r="W50" s="237">
        <f t="shared" si="6"/>
        <v>0</v>
      </c>
      <c r="X50" s="6">
        <f t="shared" si="7"/>
        <v>0</v>
      </c>
    </row>
    <row r="51" spans="1:24" ht="13" x14ac:dyDescent="0.15">
      <c r="A51" s="15" t="s">
        <v>3526</v>
      </c>
      <c r="B51" s="18" t="s">
        <v>367</v>
      </c>
      <c r="C51" s="293">
        <v>50</v>
      </c>
      <c r="D51" s="20" t="s">
        <v>389</v>
      </c>
      <c r="E51" s="20">
        <v>110</v>
      </c>
      <c r="F51" s="18" t="s">
        <v>393</v>
      </c>
      <c r="G51" s="19"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4313</v>
      </c>
      <c r="B52" s="18" t="s">
        <v>367</v>
      </c>
      <c r="C52" s="293">
        <v>51</v>
      </c>
      <c r="D52" s="20" t="s">
        <v>389</v>
      </c>
      <c r="E52" s="20">
        <v>130</v>
      </c>
      <c r="F52" s="18" t="s">
        <v>393</v>
      </c>
      <c r="G52" s="19" t="s">
        <v>185</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456</v>
      </c>
      <c r="B53" s="18" t="s">
        <v>367</v>
      </c>
      <c r="C53" s="293">
        <v>52</v>
      </c>
      <c r="D53" s="20" t="s">
        <v>404</v>
      </c>
      <c r="E53" s="20">
        <v>60</v>
      </c>
      <c r="F53" s="18"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410</v>
      </c>
      <c r="B54" s="18" t="s">
        <v>367</v>
      </c>
      <c r="C54" s="293">
        <v>53</v>
      </c>
      <c r="D54" s="20" t="s">
        <v>404</v>
      </c>
      <c r="E54" s="20">
        <v>120</v>
      </c>
      <c r="F54" s="18" t="s">
        <v>398</v>
      </c>
      <c r="G54" s="19"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1198</v>
      </c>
      <c r="B55" s="18" t="s">
        <v>367</v>
      </c>
      <c r="C55" s="293">
        <v>54</v>
      </c>
      <c r="D55" s="20" t="s">
        <v>404</v>
      </c>
      <c r="E55" s="20">
        <v>60</v>
      </c>
      <c r="F55" s="18"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1185</v>
      </c>
      <c r="B56" s="18" t="s">
        <v>367</v>
      </c>
      <c r="C56" s="293">
        <v>55</v>
      </c>
      <c r="D56" s="20" t="s">
        <v>404</v>
      </c>
      <c r="E56" s="20">
        <v>120</v>
      </c>
      <c r="F56" s="18"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4314</v>
      </c>
      <c r="B57" s="18" t="s">
        <v>367</v>
      </c>
      <c r="C57" s="293">
        <v>56</v>
      </c>
      <c r="D57" s="20" t="s">
        <v>404</v>
      </c>
      <c r="E57" s="20">
        <v>210</v>
      </c>
      <c r="F57" s="18" t="s">
        <v>393</v>
      </c>
      <c r="G57" s="19" t="s">
        <v>197</v>
      </c>
      <c r="H57" s="71" t="s">
        <v>387</v>
      </c>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4315</v>
      </c>
      <c r="B58" s="18" t="s">
        <v>367</v>
      </c>
      <c r="C58" s="293">
        <v>57</v>
      </c>
      <c r="D58" s="20" t="s">
        <v>404</v>
      </c>
      <c r="E58" s="20">
        <v>270</v>
      </c>
      <c r="F58" s="18" t="s">
        <v>4143</v>
      </c>
      <c r="G58" s="19" t="s">
        <v>197</v>
      </c>
      <c r="H58" s="71" t="s">
        <v>387</v>
      </c>
      <c r="I58" s="71" t="s">
        <v>387</v>
      </c>
      <c r="J58" s="71"/>
      <c r="K58" s="71" t="s">
        <v>387</v>
      </c>
      <c r="U58" s="168"/>
      <c r="V58" s="177" t="s">
        <v>447</v>
      </c>
      <c r="W58" s="189"/>
      <c r="X58" s="190">
        <f>SUM(X59:X85)</f>
        <v>396</v>
      </c>
    </row>
    <row r="59" spans="1:24" ht="13" x14ac:dyDescent="0.15">
      <c r="A59" s="15" t="s">
        <v>4316</v>
      </c>
      <c r="B59" s="18" t="s">
        <v>367</v>
      </c>
      <c r="C59" s="293">
        <v>58</v>
      </c>
      <c r="D59" s="20" t="s">
        <v>404</v>
      </c>
      <c r="E59" s="20">
        <v>190</v>
      </c>
      <c r="F59" s="18" t="s">
        <v>393</v>
      </c>
      <c r="G59" s="19" t="s">
        <v>197</v>
      </c>
      <c r="H59" s="71" t="s">
        <v>387</v>
      </c>
      <c r="I59" s="71" t="s">
        <v>387</v>
      </c>
      <c r="J59" s="71"/>
      <c r="K59" s="71" t="s">
        <v>387</v>
      </c>
      <c r="U59" s="239"/>
      <c r="V59" s="116" t="s">
        <v>173</v>
      </c>
      <c r="W59" s="211">
        <f t="shared" ref="W59:X74" si="8">S3+S31+W3+W31</f>
        <v>0</v>
      </c>
      <c r="X59" s="64">
        <f t="shared" si="8"/>
        <v>98</v>
      </c>
    </row>
    <row r="60" spans="1:24" ht="13" x14ac:dyDescent="0.15">
      <c r="A60" s="15" t="s">
        <v>2363</v>
      </c>
      <c r="B60" s="18" t="s">
        <v>367</v>
      </c>
      <c r="C60" s="293">
        <v>59</v>
      </c>
      <c r="D60" s="20" t="s">
        <v>404</v>
      </c>
      <c r="E60" s="20">
        <v>30</v>
      </c>
      <c r="F60" s="18" t="s">
        <v>393</v>
      </c>
      <c r="G60" s="19" t="s">
        <v>173</v>
      </c>
      <c r="H60" s="71" t="s">
        <v>387</v>
      </c>
      <c r="I60" s="71" t="s">
        <v>387</v>
      </c>
      <c r="J60" s="71"/>
      <c r="K60" s="71"/>
      <c r="U60" s="239"/>
      <c r="V60" s="117" t="s">
        <v>177</v>
      </c>
      <c r="W60" s="158">
        <f t="shared" si="8"/>
        <v>0</v>
      </c>
      <c r="X60" s="159">
        <f t="shared" si="8"/>
        <v>100</v>
      </c>
    </row>
    <row r="61" spans="1:24" ht="13" x14ac:dyDescent="0.15">
      <c r="A61" s="15" t="s">
        <v>2364</v>
      </c>
      <c r="B61" s="18" t="s">
        <v>367</v>
      </c>
      <c r="C61" s="293">
        <v>60</v>
      </c>
      <c r="D61" s="20" t="s">
        <v>404</v>
      </c>
      <c r="E61" s="20">
        <v>80</v>
      </c>
      <c r="F61" s="18" t="s">
        <v>398</v>
      </c>
      <c r="G61" s="19" t="s">
        <v>177</v>
      </c>
      <c r="H61" s="71" t="s">
        <v>387</v>
      </c>
      <c r="I61" s="71" t="s">
        <v>387</v>
      </c>
      <c r="J61" s="71"/>
      <c r="K61" s="71"/>
      <c r="U61" s="239"/>
      <c r="V61" s="117" t="s">
        <v>181</v>
      </c>
      <c r="W61" s="158">
        <f t="shared" si="8"/>
        <v>0</v>
      </c>
      <c r="X61" s="159">
        <f t="shared" si="8"/>
        <v>56</v>
      </c>
    </row>
    <row r="62" spans="1:24" ht="13" x14ac:dyDescent="0.15">
      <c r="A62" s="15" t="s">
        <v>2365</v>
      </c>
      <c r="B62" s="18" t="s">
        <v>367</v>
      </c>
      <c r="C62" s="293">
        <v>61</v>
      </c>
      <c r="D62" s="20" t="s">
        <v>404</v>
      </c>
      <c r="E62" s="20">
        <v>160</v>
      </c>
      <c r="F62" s="18" t="s">
        <v>386</v>
      </c>
      <c r="G62" s="19" t="s">
        <v>181</v>
      </c>
      <c r="H62" s="71" t="s">
        <v>387</v>
      </c>
      <c r="I62" s="71" t="s">
        <v>387</v>
      </c>
      <c r="J62" s="71"/>
      <c r="K62" s="71"/>
      <c r="U62" s="239"/>
      <c r="V62" s="117" t="s">
        <v>185</v>
      </c>
      <c r="W62" s="158">
        <f t="shared" si="8"/>
        <v>0</v>
      </c>
      <c r="X62" s="159">
        <f t="shared" si="8"/>
        <v>44</v>
      </c>
    </row>
    <row r="63" spans="1:24" ht="13" x14ac:dyDescent="0.15">
      <c r="A63" s="15" t="s">
        <v>396</v>
      </c>
      <c r="B63" s="18" t="s">
        <v>367</v>
      </c>
      <c r="C63" s="293">
        <v>62</v>
      </c>
      <c r="D63" s="20" t="s">
        <v>385</v>
      </c>
      <c r="E63" s="20">
        <v>60</v>
      </c>
      <c r="F63" s="18" t="s">
        <v>393</v>
      </c>
      <c r="G63" s="19" t="s">
        <v>173</v>
      </c>
      <c r="H63" s="71" t="s">
        <v>387</v>
      </c>
      <c r="I63" s="71" t="s">
        <v>387</v>
      </c>
      <c r="J63" s="71"/>
      <c r="K63" s="71"/>
      <c r="U63" s="239"/>
      <c r="V63" s="117" t="s">
        <v>189</v>
      </c>
      <c r="W63" s="158">
        <f t="shared" si="8"/>
        <v>0</v>
      </c>
      <c r="X63" s="159">
        <f t="shared" si="8"/>
        <v>0</v>
      </c>
    </row>
    <row r="64" spans="1:24" ht="13" x14ac:dyDescent="0.15">
      <c r="A64" s="15" t="s">
        <v>504</v>
      </c>
      <c r="B64" s="18" t="s">
        <v>367</v>
      </c>
      <c r="C64" s="293">
        <v>63</v>
      </c>
      <c r="D64" s="20" t="s">
        <v>385</v>
      </c>
      <c r="E64" s="20">
        <v>100</v>
      </c>
      <c r="F64" s="18" t="s">
        <v>398</v>
      </c>
      <c r="G64" s="19" t="s">
        <v>181</v>
      </c>
      <c r="H64" s="71" t="s">
        <v>387</v>
      </c>
      <c r="I64" s="71" t="s">
        <v>387</v>
      </c>
      <c r="J64" s="71"/>
      <c r="K64" s="71"/>
      <c r="U64" s="240"/>
      <c r="V64" s="117" t="s">
        <v>193</v>
      </c>
      <c r="W64" s="158">
        <f t="shared" si="8"/>
        <v>0</v>
      </c>
      <c r="X64" s="159">
        <f t="shared" si="8"/>
        <v>0</v>
      </c>
    </row>
    <row r="65" spans="1:24" ht="14" thickBot="1" x14ac:dyDescent="0.2">
      <c r="A65" s="15" t="s">
        <v>448</v>
      </c>
      <c r="B65" s="18" t="s">
        <v>367</v>
      </c>
      <c r="C65" s="293">
        <v>64</v>
      </c>
      <c r="D65" s="20" t="s">
        <v>385</v>
      </c>
      <c r="E65" s="20">
        <v>40</v>
      </c>
      <c r="F65" s="18" t="s">
        <v>393</v>
      </c>
      <c r="G65" s="19" t="s">
        <v>173</v>
      </c>
      <c r="H65" s="71" t="s">
        <v>387</v>
      </c>
      <c r="I65" s="71" t="s">
        <v>387</v>
      </c>
      <c r="J65" s="71"/>
      <c r="K65" s="71"/>
      <c r="U65" s="241"/>
      <c r="V65" s="117" t="s">
        <v>197</v>
      </c>
      <c r="W65" s="158">
        <f t="shared" si="8"/>
        <v>0</v>
      </c>
      <c r="X65" s="159">
        <f t="shared" si="8"/>
        <v>19</v>
      </c>
    </row>
    <row r="66" spans="1:24" ht="14" thickBot="1" x14ac:dyDescent="0.2">
      <c r="A66" s="15" t="s">
        <v>426</v>
      </c>
      <c r="B66" s="18" t="s">
        <v>367</v>
      </c>
      <c r="C66" s="293">
        <v>65</v>
      </c>
      <c r="D66" s="20" t="s">
        <v>385</v>
      </c>
      <c r="E66" s="20">
        <v>70</v>
      </c>
      <c r="F66" s="18" t="s">
        <v>398</v>
      </c>
      <c r="G66" s="19" t="s">
        <v>177</v>
      </c>
      <c r="H66" s="71" t="s">
        <v>387</v>
      </c>
      <c r="I66" s="71" t="s">
        <v>387</v>
      </c>
      <c r="J66" s="71"/>
      <c r="K66" s="71"/>
      <c r="U66" s="241"/>
      <c r="V66" s="117" t="s">
        <v>201</v>
      </c>
      <c r="W66" s="158">
        <f t="shared" si="8"/>
        <v>0</v>
      </c>
      <c r="X66" s="159">
        <f t="shared" si="8"/>
        <v>0</v>
      </c>
    </row>
    <row r="67" spans="1:24" ht="14" thickBot="1" x14ac:dyDescent="0.2">
      <c r="A67" s="15" t="s">
        <v>554</v>
      </c>
      <c r="B67" s="18" t="s">
        <v>367</v>
      </c>
      <c r="C67" s="293">
        <v>66</v>
      </c>
      <c r="D67" s="20" t="s">
        <v>385</v>
      </c>
      <c r="E67" s="20">
        <v>120</v>
      </c>
      <c r="F67" s="18" t="s">
        <v>386</v>
      </c>
      <c r="G67" s="19" t="s">
        <v>185</v>
      </c>
      <c r="H67" s="71" t="s">
        <v>387</v>
      </c>
      <c r="I67" s="71" t="s">
        <v>387</v>
      </c>
      <c r="J67" s="71"/>
      <c r="K67" s="71"/>
      <c r="U67" s="241"/>
      <c r="V67" s="117" t="s">
        <v>205</v>
      </c>
      <c r="W67" s="158">
        <f t="shared" si="8"/>
        <v>0</v>
      </c>
      <c r="X67" s="159">
        <f t="shared" si="8"/>
        <v>0</v>
      </c>
    </row>
    <row r="68" spans="1:24" ht="14" thickBot="1" x14ac:dyDescent="0.2">
      <c r="A68" s="15" t="s">
        <v>508</v>
      </c>
      <c r="B68" s="18" t="s">
        <v>367</v>
      </c>
      <c r="C68" s="293">
        <v>67</v>
      </c>
      <c r="D68" s="20" t="s">
        <v>385</v>
      </c>
      <c r="E68" s="20">
        <v>90</v>
      </c>
      <c r="F68" s="18" t="s">
        <v>393</v>
      </c>
      <c r="G68" s="19" t="s">
        <v>181</v>
      </c>
      <c r="H68" s="71" t="s">
        <v>387</v>
      </c>
      <c r="I68" s="71" t="s">
        <v>387</v>
      </c>
      <c r="J68" s="71"/>
      <c r="K68" s="71"/>
      <c r="U68" s="241"/>
      <c r="V68" s="117" t="s">
        <v>209</v>
      </c>
      <c r="W68" s="158">
        <f t="shared" si="8"/>
        <v>0</v>
      </c>
      <c r="X68" s="159">
        <f t="shared" si="8"/>
        <v>0</v>
      </c>
    </row>
    <row r="69" spans="1:24" ht="14" thickBot="1" x14ac:dyDescent="0.2">
      <c r="A69" s="15" t="s">
        <v>428</v>
      </c>
      <c r="B69" s="18" t="s">
        <v>367</v>
      </c>
      <c r="C69" s="293">
        <v>68</v>
      </c>
      <c r="D69" s="20" t="s">
        <v>385</v>
      </c>
      <c r="E69" s="20">
        <v>100</v>
      </c>
      <c r="F69" s="18" t="s">
        <v>393</v>
      </c>
      <c r="G69" s="19" t="s">
        <v>173</v>
      </c>
      <c r="H69" s="71" t="s">
        <v>387</v>
      </c>
      <c r="I69" s="71" t="s">
        <v>387</v>
      </c>
      <c r="J69" s="71"/>
      <c r="K69" s="71"/>
      <c r="U69" s="241"/>
      <c r="V69" s="117" t="s">
        <v>9125</v>
      </c>
      <c r="W69" s="158">
        <f t="shared" si="8"/>
        <v>0</v>
      </c>
      <c r="X69" s="159">
        <f t="shared" si="8"/>
        <v>0</v>
      </c>
    </row>
    <row r="70" spans="1:24" ht="14" thickBot="1" x14ac:dyDescent="0.2">
      <c r="A70" s="15" t="s">
        <v>4317</v>
      </c>
      <c r="B70" s="18" t="s">
        <v>367</v>
      </c>
      <c r="C70" s="293">
        <v>69</v>
      </c>
      <c r="D70" s="20" t="s">
        <v>385</v>
      </c>
      <c r="E70" s="20">
        <v>130</v>
      </c>
      <c r="F70" s="18" t="s">
        <v>393</v>
      </c>
      <c r="G70" s="19" t="s">
        <v>233</v>
      </c>
      <c r="H70" s="71" t="s">
        <v>387</v>
      </c>
      <c r="I70" s="71" t="s">
        <v>387</v>
      </c>
      <c r="J70" s="71"/>
      <c r="K70" s="71" t="s">
        <v>387</v>
      </c>
      <c r="U70" s="241"/>
      <c r="V70" s="118" t="s">
        <v>213</v>
      </c>
      <c r="W70" s="158">
        <f t="shared" si="8"/>
        <v>0</v>
      </c>
      <c r="X70" s="159">
        <f t="shared" si="8"/>
        <v>0</v>
      </c>
    </row>
    <row r="71" spans="1:24" ht="14" thickBot="1" x14ac:dyDescent="0.2">
      <c r="A71" s="15" t="s">
        <v>1242</v>
      </c>
      <c r="B71" s="18" t="s">
        <v>367</v>
      </c>
      <c r="C71" s="293">
        <v>70</v>
      </c>
      <c r="D71" s="20" t="s">
        <v>385</v>
      </c>
      <c r="E71" s="20">
        <v>80</v>
      </c>
      <c r="F71" s="18" t="s">
        <v>393</v>
      </c>
      <c r="G71" s="19" t="s">
        <v>185</v>
      </c>
      <c r="H71" s="71" t="s">
        <v>387</v>
      </c>
      <c r="I71" s="71" t="s">
        <v>387</v>
      </c>
      <c r="J71" s="71"/>
      <c r="K71" s="71"/>
      <c r="U71" s="241"/>
      <c r="V71" s="117" t="s">
        <v>217</v>
      </c>
      <c r="W71" s="158">
        <f t="shared" si="8"/>
        <v>0</v>
      </c>
      <c r="X71" s="159">
        <f t="shared" si="8"/>
        <v>0</v>
      </c>
    </row>
    <row r="72" spans="1:24" ht="14" thickBot="1" x14ac:dyDescent="0.2">
      <c r="A72" s="15" t="s">
        <v>1241</v>
      </c>
      <c r="B72" s="18" t="s">
        <v>367</v>
      </c>
      <c r="C72" s="293">
        <v>71</v>
      </c>
      <c r="D72" s="20" t="s">
        <v>385</v>
      </c>
      <c r="E72" s="20">
        <v>90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1292</v>
      </c>
      <c r="B73" s="18" t="s">
        <v>367</v>
      </c>
      <c r="C73" s="293">
        <v>72</v>
      </c>
      <c r="D73" s="20" t="s">
        <v>385</v>
      </c>
      <c r="E73" s="20">
        <v>60</v>
      </c>
      <c r="F73" s="18" t="s">
        <v>393</v>
      </c>
      <c r="G73" s="19" t="s">
        <v>173</v>
      </c>
      <c r="H73" s="71" t="s">
        <v>387</v>
      </c>
      <c r="I73" s="71" t="s">
        <v>387</v>
      </c>
      <c r="J73" s="71"/>
      <c r="K73" s="71"/>
      <c r="U73" s="241"/>
      <c r="V73" s="117" t="s">
        <v>225</v>
      </c>
      <c r="W73" s="158">
        <f t="shared" si="8"/>
        <v>0</v>
      </c>
      <c r="X73" s="159">
        <f t="shared" si="8"/>
        <v>0</v>
      </c>
    </row>
    <row r="74" spans="1:24" ht="14" thickBot="1" x14ac:dyDescent="0.2">
      <c r="A74" s="15" t="s">
        <v>1379</v>
      </c>
      <c r="B74" s="18" t="s">
        <v>367</v>
      </c>
      <c r="C74" s="293">
        <v>73</v>
      </c>
      <c r="D74" s="20" t="s">
        <v>385</v>
      </c>
      <c r="E74" s="20">
        <v>100</v>
      </c>
      <c r="F74" s="18" t="s">
        <v>398</v>
      </c>
      <c r="G74" s="19" t="s">
        <v>181</v>
      </c>
      <c r="H74" s="71" t="s">
        <v>387</v>
      </c>
      <c r="I74" s="71" t="s">
        <v>387</v>
      </c>
      <c r="J74" s="71"/>
      <c r="K74" s="71"/>
      <c r="U74" s="241"/>
      <c r="V74" s="117" t="s">
        <v>229</v>
      </c>
      <c r="W74" s="158">
        <f t="shared" si="8"/>
        <v>0</v>
      </c>
      <c r="X74" s="159">
        <f t="shared" si="8"/>
        <v>0</v>
      </c>
    </row>
    <row r="75" spans="1:24" ht="14" thickBot="1" x14ac:dyDescent="0.2">
      <c r="A75" s="15" t="s">
        <v>1911</v>
      </c>
      <c r="B75" s="18" t="s">
        <v>367</v>
      </c>
      <c r="C75" s="293">
        <v>74</v>
      </c>
      <c r="D75" s="20" t="s">
        <v>385</v>
      </c>
      <c r="E75" s="20">
        <v>120</v>
      </c>
      <c r="F75" s="18" t="s">
        <v>393</v>
      </c>
      <c r="G75" s="19" t="s">
        <v>185</v>
      </c>
      <c r="H75" s="71" t="s">
        <v>387</v>
      </c>
      <c r="I75" s="71" t="s">
        <v>387</v>
      </c>
      <c r="J75" s="71"/>
      <c r="K75" s="71"/>
      <c r="U75" s="241"/>
      <c r="V75" s="117" t="s">
        <v>233</v>
      </c>
      <c r="W75" s="158">
        <f t="shared" ref="W75:X85" si="9">S19+S47+W19+W47</f>
        <v>0</v>
      </c>
      <c r="X75" s="159">
        <f t="shared" si="9"/>
        <v>3</v>
      </c>
    </row>
    <row r="76" spans="1:24" ht="14" thickBot="1" x14ac:dyDescent="0.2">
      <c r="A76" s="15" t="s">
        <v>4318</v>
      </c>
      <c r="B76" s="18" t="s">
        <v>367</v>
      </c>
      <c r="C76" s="293">
        <v>75</v>
      </c>
      <c r="D76" s="20" t="s">
        <v>385</v>
      </c>
      <c r="E76" s="20">
        <v>60</v>
      </c>
      <c r="F76" s="18" t="s">
        <v>393</v>
      </c>
      <c r="G76" s="19" t="s">
        <v>173</v>
      </c>
      <c r="H76" s="71" t="s">
        <v>387</v>
      </c>
      <c r="I76" s="71" t="s">
        <v>387</v>
      </c>
      <c r="J76" s="71"/>
      <c r="K76" s="71"/>
      <c r="U76" s="241"/>
      <c r="V76" s="117" t="s">
        <v>9123</v>
      </c>
      <c r="W76" s="158">
        <f t="shared" si="9"/>
        <v>0</v>
      </c>
      <c r="X76" s="159">
        <f t="shared" si="9"/>
        <v>0</v>
      </c>
    </row>
    <row r="77" spans="1:24" ht="14" thickBot="1" x14ac:dyDescent="0.2">
      <c r="A77" s="15" t="s">
        <v>4319</v>
      </c>
      <c r="B77" s="18" t="s">
        <v>367</v>
      </c>
      <c r="C77" s="293">
        <v>76</v>
      </c>
      <c r="D77" s="20" t="s">
        <v>385</v>
      </c>
      <c r="E77" s="20">
        <v>120</v>
      </c>
      <c r="F77" s="18" t="s">
        <v>398</v>
      </c>
      <c r="G77" s="19" t="s">
        <v>185</v>
      </c>
      <c r="H77" s="71" t="s">
        <v>387</v>
      </c>
      <c r="I77" s="71" t="s">
        <v>387</v>
      </c>
      <c r="J77" s="71"/>
      <c r="K77" s="71"/>
      <c r="U77" s="241"/>
      <c r="V77" s="117" t="s">
        <v>237</v>
      </c>
      <c r="W77" s="158">
        <f t="shared" si="9"/>
        <v>0</v>
      </c>
      <c r="X77" s="159">
        <f t="shared" si="9"/>
        <v>30</v>
      </c>
    </row>
    <row r="78" spans="1:24" ht="14" thickBot="1" x14ac:dyDescent="0.2">
      <c r="A78" s="15" t="s">
        <v>2539</v>
      </c>
      <c r="B78" s="18" t="s">
        <v>367</v>
      </c>
      <c r="C78" s="293">
        <v>77</v>
      </c>
      <c r="D78" s="20" t="s">
        <v>385</v>
      </c>
      <c r="E78" s="20">
        <v>60</v>
      </c>
      <c r="F78" s="18" t="s">
        <v>393</v>
      </c>
      <c r="G78" s="19" t="s">
        <v>173</v>
      </c>
      <c r="H78" s="71" t="s">
        <v>387</v>
      </c>
      <c r="I78" s="71" t="s">
        <v>387</v>
      </c>
      <c r="J78" s="71"/>
      <c r="K78" s="71"/>
      <c r="U78" s="241"/>
      <c r="V78" s="117" t="s">
        <v>241</v>
      </c>
      <c r="W78" s="158">
        <f t="shared" si="9"/>
        <v>0</v>
      </c>
      <c r="X78" s="159">
        <f t="shared" si="9"/>
        <v>0</v>
      </c>
    </row>
    <row r="79" spans="1:24" ht="14" thickBot="1" x14ac:dyDescent="0.2">
      <c r="A79" s="15" t="s">
        <v>2540</v>
      </c>
      <c r="B79" s="18" t="s">
        <v>367</v>
      </c>
      <c r="C79" s="293">
        <v>78</v>
      </c>
      <c r="D79" s="20" t="s">
        <v>385</v>
      </c>
      <c r="E79" s="20">
        <v>110</v>
      </c>
      <c r="F79" s="18" t="s">
        <v>398</v>
      </c>
      <c r="G79" s="19" t="s">
        <v>181</v>
      </c>
      <c r="H79" s="71" t="s">
        <v>387</v>
      </c>
      <c r="I79" s="71" t="s">
        <v>387</v>
      </c>
      <c r="J79" s="71"/>
      <c r="K79" s="71"/>
      <c r="U79" s="241"/>
      <c r="V79" s="117" t="s">
        <v>245</v>
      </c>
      <c r="W79" s="158">
        <f t="shared" si="9"/>
        <v>0</v>
      </c>
      <c r="X79" s="159">
        <f t="shared" si="9"/>
        <v>0</v>
      </c>
    </row>
    <row r="80" spans="1:24" ht="14" thickBot="1" x14ac:dyDescent="0.2">
      <c r="A80" s="15" t="s">
        <v>3004</v>
      </c>
      <c r="B80" s="18" t="s">
        <v>367</v>
      </c>
      <c r="C80" s="293">
        <v>79</v>
      </c>
      <c r="D80" s="20" t="s">
        <v>385</v>
      </c>
      <c r="E80" s="20">
        <v>70</v>
      </c>
      <c r="F80" s="18" t="s">
        <v>393</v>
      </c>
      <c r="G80" s="19" t="s">
        <v>181</v>
      </c>
      <c r="H80" s="71" t="s">
        <v>387</v>
      </c>
      <c r="I80" s="71" t="s">
        <v>387</v>
      </c>
      <c r="J80" s="71"/>
      <c r="K80" s="71"/>
      <c r="U80" s="241"/>
      <c r="V80" s="117" t="s">
        <v>249</v>
      </c>
      <c r="W80" s="158">
        <f t="shared" si="9"/>
        <v>0</v>
      </c>
      <c r="X80" s="159">
        <f t="shared" si="9"/>
        <v>0</v>
      </c>
    </row>
    <row r="81" spans="1:24" ht="14" thickBot="1" x14ac:dyDescent="0.2">
      <c r="A81" s="15" t="s">
        <v>2992</v>
      </c>
      <c r="B81" s="18" t="s">
        <v>367</v>
      </c>
      <c r="C81" s="293">
        <v>80</v>
      </c>
      <c r="D81" s="20" t="s">
        <v>385</v>
      </c>
      <c r="E81" s="20">
        <v>70</v>
      </c>
      <c r="F81" s="18" t="s">
        <v>393</v>
      </c>
      <c r="G81" s="19" t="s">
        <v>181</v>
      </c>
      <c r="H81" s="71" t="s">
        <v>387</v>
      </c>
      <c r="I81" s="71" t="s">
        <v>387</v>
      </c>
      <c r="J81" s="71"/>
      <c r="K81" s="71"/>
      <c r="U81" s="241"/>
      <c r="V81" s="117" t="s">
        <v>253</v>
      </c>
      <c r="W81" s="158">
        <f t="shared" si="9"/>
        <v>0</v>
      </c>
      <c r="X81" s="159">
        <f t="shared" si="9"/>
        <v>0</v>
      </c>
    </row>
    <row r="82" spans="1:24" ht="14" thickBot="1" x14ac:dyDescent="0.2">
      <c r="A82" s="15" t="s">
        <v>4320</v>
      </c>
      <c r="B82" s="18" t="s">
        <v>367</v>
      </c>
      <c r="C82" s="293">
        <v>81</v>
      </c>
      <c r="D82" s="20" t="s">
        <v>385</v>
      </c>
      <c r="E82" s="20">
        <v>120</v>
      </c>
      <c r="F82" s="18" t="s">
        <v>393</v>
      </c>
      <c r="G82" s="19" t="s">
        <v>185</v>
      </c>
      <c r="H82" s="71" t="s">
        <v>387</v>
      </c>
      <c r="I82" s="71" t="s">
        <v>387</v>
      </c>
      <c r="J82" s="71"/>
      <c r="K82" s="71"/>
      <c r="U82" s="241"/>
      <c r="V82" s="117" t="s">
        <v>10048</v>
      </c>
      <c r="W82" s="158">
        <f t="shared" si="9"/>
        <v>0</v>
      </c>
      <c r="X82" s="159">
        <f t="shared" si="9"/>
        <v>0</v>
      </c>
    </row>
    <row r="83" spans="1:24" ht="13.25" customHeight="1" thickBot="1" x14ac:dyDescent="0.2">
      <c r="A83" s="15" t="s">
        <v>4321</v>
      </c>
      <c r="B83" s="18" t="s">
        <v>367</v>
      </c>
      <c r="C83" s="293">
        <v>82</v>
      </c>
      <c r="D83" s="20" t="s">
        <v>385</v>
      </c>
      <c r="E83" s="20">
        <v>210</v>
      </c>
      <c r="F83" s="18" t="s">
        <v>393</v>
      </c>
      <c r="G83" s="19" t="s">
        <v>197</v>
      </c>
      <c r="H83" s="71" t="s">
        <v>387</v>
      </c>
      <c r="I83" s="71" t="s">
        <v>387</v>
      </c>
      <c r="J83" s="71"/>
      <c r="K83" s="71" t="s">
        <v>387</v>
      </c>
      <c r="U83" s="241"/>
      <c r="V83" s="117" t="s">
        <v>10124</v>
      </c>
      <c r="W83" s="158">
        <f t="shared" si="9"/>
        <v>0</v>
      </c>
      <c r="X83" s="159">
        <f t="shared" si="9"/>
        <v>0</v>
      </c>
    </row>
    <row r="84" spans="1:24" ht="13.25" customHeight="1" thickBot="1" x14ac:dyDescent="0.2">
      <c r="A84" s="15" t="s">
        <v>4239</v>
      </c>
      <c r="B84" s="18" t="s">
        <v>367</v>
      </c>
      <c r="C84" s="293">
        <v>83</v>
      </c>
      <c r="D84" s="20" t="s">
        <v>400</v>
      </c>
      <c r="E84" s="20">
        <v>70</v>
      </c>
      <c r="F84" s="18" t="s">
        <v>393</v>
      </c>
      <c r="G84" s="19" t="s">
        <v>173</v>
      </c>
      <c r="H84" s="71" t="s">
        <v>387</v>
      </c>
      <c r="I84" s="71" t="s">
        <v>387</v>
      </c>
      <c r="J84" s="71"/>
      <c r="K84" s="71"/>
      <c r="U84" s="241"/>
      <c r="V84" s="117" t="s">
        <v>257</v>
      </c>
      <c r="W84" s="158">
        <f t="shared" si="9"/>
        <v>0</v>
      </c>
      <c r="X84" s="159">
        <f t="shared" si="9"/>
        <v>25</v>
      </c>
    </row>
    <row r="85" spans="1:24" ht="13.25" customHeight="1" thickBot="1" x14ac:dyDescent="0.2">
      <c r="A85" s="15" t="s">
        <v>4240</v>
      </c>
      <c r="B85" s="18" t="s">
        <v>367</v>
      </c>
      <c r="C85" s="293">
        <v>84</v>
      </c>
      <c r="D85" s="20" t="s">
        <v>400</v>
      </c>
      <c r="E85" s="20">
        <v>130</v>
      </c>
      <c r="F85" s="18" t="s">
        <v>398</v>
      </c>
      <c r="G85" s="19" t="s">
        <v>185</v>
      </c>
      <c r="H85" s="71" t="s">
        <v>387</v>
      </c>
      <c r="I85" s="71" t="s">
        <v>387</v>
      </c>
      <c r="J85" s="71"/>
      <c r="K85" s="71"/>
      <c r="U85" s="241"/>
      <c r="V85" s="166" t="s">
        <v>260</v>
      </c>
      <c r="W85" s="191">
        <f t="shared" si="9"/>
        <v>0</v>
      </c>
      <c r="X85" s="192">
        <f t="shared" si="9"/>
        <v>21</v>
      </c>
    </row>
    <row r="86" spans="1:24" ht="13.25" customHeight="1" x14ac:dyDescent="0.15">
      <c r="A86" s="15" t="s">
        <v>409</v>
      </c>
      <c r="B86" s="18" t="s">
        <v>367</v>
      </c>
      <c r="C86" s="293">
        <v>85</v>
      </c>
      <c r="D86" s="20" t="s">
        <v>400</v>
      </c>
      <c r="E86" s="20">
        <v>160</v>
      </c>
      <c r="F86" s="18" t="s">
        <v>386</v>
      </c>
      <c r="G86" s="19" t="s">
        <v>181</v>
      </c>
      <c r="H86" s="71" t="s">
        <v>387</v>
      </c>
      <c r="I86" s="71" t="s">
        <v>387</v>
      </c>
      <c r="J86" s="71"/>
      <c r="K86" s="71"/>
    </row>
    <row r="87" spans="1:24" ht="13.25" customHeight="1" x14ac:dyDescent="0.15">
      <c r="A87" s="15" t="s">
        <v>450</v>
      </c>
      <c r="B87" s="18" t="s">
        <v>367</v>
      </c>
      <c r="C87" s="293">
        <v>86</v>
      </c>
      <c r="D87" s="20" t="s">
        <v>400</v>
      </c>
      <c r="E87" s="20">
        <v>70</v>
      </c>
      <c r="F87" s="18" t="s">
        <v>393</v>
      </c>
      <c r="G87" s="19" t="s">
        <v>173</v>
      </c>
      <c r="H87" s="71" t="s">
        <v>387</v>
      </c>
      <c r="I87" s="71" t="s">
        <v>387</v>
      </c>
      <c r="J87" s="71"/>
      <c r="K87" s="71"/>
    </row>
    <row r="88" spans="1:24" ht="13.25" customHeight="1" x14ac:dyDescent="0.15">
      <c r="A88" s="15" t="s">
        <v>431</v>
      </c>
      <c r="B88" s="18" t="s">
        <v>367</v>
      </c>
      <c r="C88" s="293">
        <v>87</v>
      </c>
      <c r="D88" s="20" t="s">
        <v>400</v>
      </c>
      <c r="E88" s="20">
        <v>100</v>
      </c>
      <c r="F88" s="18" t="s">
        <v>398</v>
      </c>
      <c r="G88" s="19" t="s">
        <v>177</v>
      </c>
      <c r="H88" s="71" t="s">
        <v>387</v>
      </c>
      <c r="I88" s="71" t="s">
        <v>387</v>
      </c>
      <c r="J88" s="71"/>
      <c r="K88" s="71"/>
    </row>
    <row r="89" spans="1:24" ht="13.25" customHeight="1" x14ac:dyDescent="0.15">
      <c r="A89" s="15" t="s">
        <v>401</v>
      </c>
      <c r="B89" s="18" t="s">
        <v>367</v>
      </c>
      <c r="C89" s="293">
        <v>88</v>
      </c>
      <c r="D89" s="20" t="s">
        <v>400</v>
      </c>
      <c r="E89" s="20">
        <v>150</v>
      </c>
      <c r="F89" s="18" t="s">
        <v>386</v>
      </c>
      <c r="G89" s="19" t="s">
        <v>185</v>
      </c>
      <c r="H89" s="71" t="s">
        <v>387</v>
      </c>
      <c r="I89" s="71" t="s">
        <v>387</v>
      </c>
      <c r="J89" s="71"/>
      <c r="K89" s="71"/>
    </row>
    <row r="90" spans="1:24" ht="13.25" customHeight="1" x14ac:dyDescent="0.15">
      <c r="A90" s="15" t="s">
        <v>546</v>
      </c>
      <c r="B90" s="18" t="s">
        <v>367</v>
      </c>
      <c r="C90" s="293">
        <v>89</v>
      </c>
      <c r="D90" s="20" t="s">
        <v>400</v>
      </c>
      <c r="E90" s="20">
        <v>100</v>
      </c>
      <c r="F90" s="18" t="s">
        <v>393</v>
      </c>
      <c r="G90" s="19" t="s">
        <v>173</v>
      </c>
      <c r="H90" s="71" t="s">
        <v>387</v>
      </c>
      <c r="I90" s="71" t="s">
        <v>387</v>
      </c>
      <c r="J90" s="71"/>
      <c r="K90" s="71"/>
    </row>
    <row r="91" spans="1:24" ht="13.25" customHeight="1" x14ac:dyDescent="0.15">
      <c r="A91" s="15" t="s">
        <v>531</v>
      </c>
      <c r="B91" s="18" t="s">
        <v>367</v>
      </c>
      <c r="C91" s="293">
        <v>90</v>
      </c>
      <c r="D91" s="20" t="s">
        <v>400</v>
      </c>
      <c r="E91" s="20">
        <v>120</v>
      </c>
      <c r="F91" s="18" t="s">
        <v>398</v>
      </c>
      <c r="G91" s="19" t="s">
        <v>177</v>
      </c>
      <c r="H91" s="71" t="s">
        <v>387</v>
      </c>
      <c r="I91" s="71" t="s">
        <v>387</v>
      </c>
      <c r="J91" s="71"/>
      <c r="K91" s="71"/>
    </row>
    <row r="92" spans="1:24" ht="13.25" customHeight="1" x14ac:dyDescent="0.15">
      <c r="A92" s="15" t="s">
        <v>1803</v>
      </c>
      <c r="B92" s="18" t="s">
        <v>367</v>
      </c>
      <c r="C92" s="293">
        <v>91</v>
      </c>
      <c r="D92" s="20" t="s">
        <v>400</v>
      </c>
      <c r="E92" s="20">
        <v>190</v>
      </c>
      <c r="F92" s="18" t="s">
        <v>386</v>
      </c>
      <c r="G92" s="19" t="s">
        <v>181</v>
      </c>
      <c r="H92" s="71" t="s">
        <v>387</v>
      </c>
      <c r="I92" s="71" t="s">
        <v>387</v>
      </c>
      <c r="J92" s="71"/>
      <c r="K92" s="71"/>
    </row>
    <row r="93" spans="1:24" ht="13.25" customHeight="1" x14ac:dyDescent="0.15">
      <c r="A93" s="15" t="s">
        <v>4322</v>
      </c>
      <c r="B93" s="18" t="s">
        <v>367</v>
      </c>
      <c r="C93" s="293">
        <v>92</v>
      </c>
      <c r="D93" s="20" t="s">
        <v>400</v>
      </c>
      <c r="E93" s="20">
        <v>210</v>
      </c>
      <c r="F93" s="18" t="s">
        <v>393</v>
      </c>
      <c r="G93" s="19" t="s">
        <v>197</v>
      </c>
      <c r="H93" s="71" t="s">
        <v>387</v>
      </c>
      <c r="I93" s="71" t="s">
        <v>387</v>
      </c>
      <c r="J93" s="71"/>
      <c r="K93" s="71" t="s">
        <v>387</v>
      </c>
    </row>
    <row r="94" spans="1:24" ht="13.25" customHeight="1" x14ac:dyDescent="0.15">
      <c r="A94" s="15" t="s">
        <v>4323</v>
      </c>
      <c r="B94" s="18" t="s">
        <v>367</v>
      </c>
      <c r="C94" s="293">
        <v>93</v>
      </c>
      <c r="D94" s="20" t="s">
        <v>400</v>
      </c>
      <c r="E94" s="20">
        <v>260</v>
      </c>
      <c r="F94" s="18" t="s">
        <v>4143</v>
      </c>
      <c r="G94" s="19" t="s">
        <v>197</v>
      </c>
      <c r="H94" s="71" t="s">
        <v>387</v>
      </c>
      <c r="I94" s="71" t="s">
        <v>387</v>
      </c>
      <c r="J94" s="71"/>
      <c r="K94" s="71" t="s">
        <v>387</v>
      </c>
    </row>
    <row r="95" spans="1:24" ht="13.25" customHeight="1" x14ac:dyDescent="0.15">
      <c r="A95" s="15" t="s">
        <v>896</v>
      </c>
      <c r="B95" s="18" t="s">
        <v>367</v>
      </c>
      <c r="C95" s="293">
        <v>94</v>
      </c>
      <c r="D95" s="20" t="s">
        <v>400</v>
      </c>
      <c r="E95" s="20">
        <v>110</v>
      </c>
      <c r="F95" s="18" t="s">
        <v>393</v>
      </c>
      <c r="G95" s="19" t="s">
        <v>173</v>
      </c>
      <c r="H95" s="71" t="s">
        <v>387</v>
      </c>
      <c r="I95" s="71" t="s">
        <v>387</v>
      </c>
      <c r="J95" s="71"/>
      <c r="K95" s="71"/>
    </row>
    <row r="96" spans="1:24" ht="13.25" customHeight="1" x14ac:dyDescent="0.15">
      <c r="A96" s="15" t="s">
        <v>883</v>
      </c>
      <c r="B96" s="18" t="s">
        <v>367</v>
      </c>
      <c r="C96" s="293">
        <v>95</v>
      </c>
      <c r="D96" s="20" t="s">
        <v>400</v>
      </c>
      <c r="E96" s="20">
        <v>60</v>
      </c>
      <c r="F96" s="18" t="s">
        <v>393</v>
      </c>
      <c r="G96" s="19" t="s">
        <v>173</v>
      </c>
      <c r="H96" s="71" t="s">
        <v>387</v>
      </c>
      <c r="I96" s="71" t="s">
        <v>387</v>
      </c>
      <c r="J96" s="71"/>
      <c r="K96" s="71"/>
    </row>
    <row r="97" spans="1:11" ht="13.25" customHeight="1" x14ac:dyDescent="0.15">
      <c r="A97" s="15" t="s">
        <v>1946</v>
      </c>
      <c r="B97" s="18" t="s">
        <v>367</v>
      </c>
      <c r="C97" s="293">
        <v>96</v>
      </c>
      <c r="D97" s="20" t="s">
        <v>400</v>
      </c>
      <c r="E97" s="20">
        <v>120</v>
      </c>
      <c r="F97" s="18" t="s">
        <v>398</v>
      </c>
      <c r="G97" s="19" t="s">
        <v>181</v>
      </c>
      <c r="H97" s="71" t="s">
        <v>387</v>
      </c>
      <c r="I97" s="71" t="s">
        <v>387</v>
      </c>
      <c r="J97" s="71"/>
      <c r="K97" s="71"/>
    </row>
    <row r="98" spans="1:11" ht="13.25" customHeight="1" x14ac:dyDescent="0.15">
      <c r="A98" s="15" t="s">
        <v>1211</v>
      </c>
      <c r="B98" s="18" t="s">
        <v>367</v>
      </c>
      <c r="C98" s="293">
        <v>97</v>
      </c>
      <c r="D98" s="20" t="s">
        <v>400</v>
      </c>
      <c r="E98" s="20">
        <v>80</v>
      </c>
      <c r="F98" s="18" t="s">
        <v>393</v>
      </c>
      <c r="G98" s="19" t="s">
        <v>173</v>
      </c>
      <c r="H98" s="71" t="s">
        <v>387</v>
      </c>
      <c r="I98" s="71" t="s">
        <v>387</v>
      </c>
      <c r="J98" s="71"/>
      <c r="K98" s="71"/>
    </row>
    <row r="99" spans="1:11" ht="13.25" customHeight="1" x14ac:dyDescent="0.15">
      <c r="A99" s="15" t="s">
        <v>1184</v>
      </c>
      <c r="B99" s="18" t="s">
        <v>367</v>
      </c>
      <c r="C99" s="293">
        <v>98</v>
      </c>
      <c r="D99" s="20" t="s">
        <v>400</v>
      </c>
      <c r="E99" s="20">
        <v>140</v>
      </c>
      <c r="F99" s="18" t="s">
        <v>398</v>
      </c>
      <c r="G99" s="19" t="s">
        <v>177</v>
      </c>
      <c r="H99" s="71" t="s">
        <v>387</v>
      </c>
      <c r="I99" s="71" t="s">
        <v>387</v>
      </c>
      <c r="J99" s="71"/>
      <c r="K99" s="71"/>
    </row>
    <row r="100" spans="1:11" ht="13.25" customHeight="1" x14ac:dyDescent="0.15">
      <c r="A100" s="15" t="s">
        <v>1291</v>
      </c>
      <c r="B100" s="18" t="s">
        <v>367</v>
      </c>
      <c r="C100" s="293">
        <v>99</v>
      </c>
      <c r="D100" s="20" t="s">
        <v>400</v>
      </c>
      <c r="E100" s="20">
        <v>70</v>
      </c>
      <c r="F100" s="18" t="s">
        <v>393</v>
      </c>
      <c r="G100" s="19" t="s">
        <v>173</v>
      </c>
      <c r="H100" s="71" t="s">
        <v>387</v>
      </c>
      <c r="I100" s="71" t="s">
        <v>387</v>
      </c>
      <c r="J100" s="71"/>
      <c r="K100" s="71"/>
    </row>
    <row r="101" spans="1:11" ht="13.25" customHeight="1" x14ac:dyDescent="0.15">
      <c r="A101" s="15" t="s">
        <v>1383</v>
      </c>
      <c r="B101" s="18" t="s">
        <v>367</v>
      </c>
      <c r="C101" s="222">
        <v>100</v>
      </c>
      <c r="D101" s="20" t="s">
        <v>400</v>
      </c>
      <c r="E101" s="20">
        <v>110</v>
      </c>
      <c r="F101" s="18" t="s">
        <v>398</v>
      </c>
      <c r="G101" s="19" t="s">
        <v>177</v>
      </c>
      <c r="H101" s="71" t="s">
        <v>387</v>
      </c>
      <c r="I101" s="71" t="s">
        <v>387</v>
      </c>
      <c r="J101" s="71"/>
      <c r="K101" s="71"/>
    </row>
    <row r="102" spans="1:11" ht="13.25" customHeight="1" x14ac:dyDescent="0.15">
      <c r="A102" s="15" t="s">
        <v>1393</v>
      </c>
      <c r="B102" s="18" t="s">
        <v>367</v>
      </c>
      <c r="C102" s="222">
        <v>101</v>
      </c>
      <c r="D102" s="20" t="s">
        <v>400</v>
      </c>
      <c r="E102" s="20">
        <v>90</v>
      </c>
      <c r="F102" s="18" t="s">
        <v>393</v>
      </c>
      <c r="G102" s="19" t="s">
        <v>177</v>
      </c>
      <c r="H102" s="71" t="s">
        <v>387</v>
      </c>
      <c r="I102" s="71" t="s">
        <v>387</v>
      </c>
      <c r="J102" s="71"/>
      <c r="K102" s="71"/>
    </row>
    <row r="103" spans="1:11" ht="13.25" customHeight="1" x14ac:dyDescent="0.15">
      <c r="A103" s="15" t="s">
        <v>2865</v>
      </c>
      <c r="B103" s="18" t="s">
        <v>367</v>
      </c>
      <c r="C103" s="222">
        <v>102</v>
      </c>
      <c r="D103" s="20" t="s">
        <v>400</v>
      </c>
      <c r="E103" s="20">
        <v>130</v>
      </c>
      <c r="F103" s="18" t="s">
        <v>398</v>
      </c>
      <c r="G103" s="19" t="s">
        <v>177</v>
      </c>
      <c r="H103" s="71" t="s">
        <v>387</v>
      </c>
      <c r="I103" s="71" t="s">
        <v>387</v>
      </c>
      <c r="J103" s="71"/>
      <c r="K103" s="71"/>
    </row>
    <row r="104" spans="1:11" ht="13.25" customHeight="1" x14ac:dyDescent="0.15">
      <c r="A104" s="15" t="s">
        <v>2379</v>
      </c>
      <c r="B104" s="18" t="s">
        <v>367</v>
      </c>
      <c r="C104" s="222">
        <v>103</v>
      </c>
      <c r="D104" s="20" t="s">
        <v>400</v>
      </c>
      <c r="E104" s="20">
        <v>60</v>
      </c>
      <c r="F104" s="18" t="s">
        <v>393</v>
      </c>
      <c r="G104" s="19" t="s">
        <v>173</v>
      </c>
      <c r="H104" s="71" t="s">
        <v>387</v>
      </c>
      <c r="I104" s="71" t="s">
        <v>387</v>
      </c>
      <c r="J104" s="71"/>
      <c r="K104" s="71"/>
    </row>
    <row r="105" spans="1:11" ht="13.25" customHeight="1" x14ac:dyDescent="0.15">
      <c r="A105" s="15" t="s">
        <v>2380</v>
      </c>
      <c r="B105" s="18" t="s">
        <v>367</v>
      </c>
      <c r="C105" s="222">
        <v>104</v>
      </c>
      <c r="D105" s="20" t="s">
        <v>400</v>
      </c>
      <c r="E105" s="20">
        <v>90</v>
      </c>
      <c r="F105" s="18" t="s">
        <v>398</v>
      </c>
      <c r="G105" s="19" t="s">
        <v>177</v>
      </c>
      <c r="H105" s="71" t="s">
        <v>387</v>
      </c>
      <c r="I105" s="71" t="s">
        <v>387</v>
      </c>
      <c r="J105" s="71"/>
      <c r="K105" s="71"/>
    </row>
    <row r="106" spans="1:11" ht="13.25" customHeight="1" x14ac:dyDescent="0.15">
      <c r="A106" s="15" t="s">
        <v>2383</v>
      </c>
      <c r="B106" s="18" t="s">
        <v>367</v>
      </c>
      <c r="C106" s="222">
        <v>105</v>
      </c>
      <c r="D106" s="20" t="s">
        <v>400</v>
      </c>
      <c r="E106" s="20">
        <v>120</v>
      </c>
      <c r="F106" s="18" t="s">
        <v>393</v>
      </c>
      <c r="G106" s="19" t="s">
        <v>181</v>
      </c>
      <c r="H106" s="71" t="s">
        <v>387</v>
      </c>
      <c r="I106" s="71" t="s">
        <v>387</v>
      </c>
      <c r="J106" s="71"/>
      <c r="K106" s="71"/>
    </row>
    <row r="107" spans="1:11" ht="13.25" customHeight="1" x14ac:dyDescent="0.15">
      <c r="A107" s="15" t="s">
        <v>2584</v>
      </c>
      <c r="B107" s="18" t="s">
        <v>367</v>
      </c>
      <c r="C107" s="222">
        <v>106</v>
      </c>
      <c r="D107" s="20" t="s">
        <v>400</v>
      </c>
      <c r="E107" s="20">
        <v>70</v>
      </c>
      <c r="F107" s="18" t="s">
        <v>393</v>
      </c>
      <c r="G107" s="19" t="s">
        <v>173</v>
      </c>
      <c r="H107" s="71" t="s">
        <v>387</v>
      </c>
      <c r="I107" s="71" t="s">
        <v>387</v>
      </c>
      <c r="J107" s="71"/>
      <c r="K107" s="71"/>
    </row>
    <row r="108" spans="1:11" ht="13.25" customHeight="1" x14ac:dyDescent="0.15">
      <c r="A108" s="15" t="s">
        <v>2585</v>
      </c>
      <c r="B108" s="18" t="s">
        <v>367</v>
      </c>
      <c r="C108" s="222">
        <v>107</v>
      </c>
      <c r="D108" s="20" t="s">
        <v>400</v>
      </c>
      <c r="E108" s="20">
        <v>130</v>
      </c>
      <c r="F108" s="18" t="s">
        <v>398</v>
      </c>
      <c r="G108" s="19" t="s">
        <v>185</v>
      </c>
      <c r="H108" s="71" t="s">
        <v>387</v>
      </c>
      <c r="I108" s="71" t="s">
        <v>387</v>
      </c>
      <c r="J108" s="71"/>
      <c r="K108" s="71"/>
    </row>
    <row r="109" spans="1:11" ht="13.25" customHeight="1" x14ac:dyDescent="0.15">
      <c r="A109" s="15" t="s">
        <v>2589</v>
      </c>
      <c r="B109" s="18" t="s">
        <v>367</v>
      </c>
      <c r="C109" s="222">
        <v>108</v>
      </c>
      <c r="D109" s="20" t="s">
        <v>400</v>
      </c>
      <c r="E109" s="20">
        <v>90</v>
      </c>
      <c r="F109" s="18" t="s">
        <v>393</v>
      </c>
      <c r="G109" s="19" t="s">
        <v>177</v>
      </c>
      <c r="H109" s="71" t="s">
        <v>387</v>
      </c>
      <c r="I109" s="71" t="s">
        <v>387</v>
      </c>
      <c r="J109" s="71"/>
      <c r="K109" s="71"/>
    </row>
    <row r="110" spans="1:11" ht="13.25" customHeight="1" x14ac:dyDescent="0.15">
      <c r="A110" s="15" t="s">
        <v>2996</v>
      </c>
      <c r="B110" s="18" t="s">
        <v>367</v>
      </c>
      <c r="C110" s="222">
        <v>109</v>
      </c>
      <c r="D110" s="20" t="s">
        <v>400</v>
      </c>
      <c r="E110" s="20">
        <v>60</v>
      </c>
      <c r="F110" s="18" t="s">
        <v>393</v>
      </c>
      <c r="G110" s="19" t="s">
        <v>173</v>
      </c>
      <c r="H110" s="71" t="s">
        <v>387</v>
      </c>
      <c r="I110" s="71" t="s">
        <v>387</v>
      </c>
      <c r="J110" s="71"/>
      <c r="K110" s="71"/>
    </row>
    <row r="111" spans="1:11" ht="13.25" customHeight="1" x14ac:dyDescent="0.15">
      <c r="A111" s="15" t="s">
        <v>3636</v>
      </c>
      <c r="B111" s="18" t="s">
        <v>367</v>
      </c>
      <c r="C111" s="222">
        <v>110</v>
      </c>
      <c r="D111" s="20" t="s">
        <v>400</v>
      </c>
      <c r="E111" s="20">
        <v>100</v>
      </c>
      <c r="F111" s="18" t="s">
        <v>393</v>
      </c>
      <c r="G111" s="19" t="s">
        <v>173</v>
      </c>
      <c r="H111" s="71" t="s">
        <v>387</v>
      </c>
      <c r="I111" s="71" t="s">
        <v>387</v>
      </c>
      <c r="J111" s="71"/>
      <c r="K111" s="71"/>
    </row>
    <row r="112" spans="1:11" ht="13.25" customHeight="1" x14ac:dyDescent="0.15">
      <c r="A112" s="15" t="s">
        <v>3550</v>
      </c>
      <c r="B112" s="18" t="s">
        <v>367</v>
      </c>
      <c r="C112" s="222">
        <v>111</v>
      </c>
      <c r="D112" s="20" t="s">
        <v>400</v>
      </c>
      <c r="E112" s="20">
        <v>140</v>
      </c>
      <c r="F112" s="18" t="s">
        <v>393</v>
      </c>
      <c r="G112" s="19" t="s">
        <v>181</v>
      </c>
      <c r="H112" s="71" t="s">
        <v>387</v>
      </c>
      <c r="I112" s="71" t="s">
        <v>387</v>
      </c>
      <c r="J112" s="71"/>
      <c r="K112" s="71"/>
    </row>
    <row r="113" spans="1:11" ht="13.25" customHeight="1" x14ac:dyDescent="0.15">
      <c r="A113" s="15" t="s">
        <v>894</v>
      </c>
      <c r="B113" s="18" t="s">
        <v>367</v>
      </c>
      <c r="C113" s="222">
        <v>112</v>
      </c>
      <c r="D113" s="20" t="s">
        <v>858</v>
      </c>
      <c r="E113" s="20">
        <v>50</v>
      </c>
      <c r="F113" s="18" t="s">
        <v>393</v>
      </c>
      <c r="G113" s="19" t="s">
        <v>173</v>
      </c>
      <c r="H113" s="71" t="s">
        <v>387</v>
      </c>
      <c r="I113" s="71" t="s">
        <v>387</v>
      </c>
      <c r="J113" s="71"/>
      <c r="K113" s="71"/>
    </row>
    <row r="114" spans="1:11" ht="13.25" customHeight="1" x14ac:dyDescent="0.15">
      <c r="A114" s="15" t="s">
        <v>861</v>
      </c>
      <c r="B114" s="18" t="s">
        <v>367</v>
      </c>
      <c r="C114" s="222">
        <v>113</v>
      </c>
      <c r="D114" s="20" t="s">
        <v>858</v>
      </c>
      <c r="E114" s="20">
        <v>90</v>
      </c>
      <c r="F114" s="18" t="s">
        <v>398</v>
      </c>
      <c r="G114" s="19" t="s">
        <v>181</v>
      </c>
      <c r="H114" s="71" t="s">
        <v>387</v>
      </c>
      <c r="I114" s="71" t="s">
        <v>387</v>
      </c>
      <c r="J114" s="71"/>
      <c r="K114" s="71"/>
    </row>
    <row r="115" spans="1:11" ht="13.25" customHeight="1" x14ac:dyDescent="0.15">
      <c r="A115" s="15" t="s">
        <v>857</v>
      </c>
      <c r="B115" s="18" t="s">
        <v>367</v>
      </c>
      <c r="C115" s="222">
        <v>114</v>
      </c>
      <c r="D115" s="20" t="s">
        <v>858</v>
      </c>
      <c r="E115" s="20">
        <v>60</v>
      </c>
      <c r="F115" s="18" t="s">
        <v>393</v>
      </c>
      <c r="G115" s="19" t="s">
        <v>173</v>
      </c>
      <c r="H115" s="71" t="s">
        <v>387</v>
      </c>
      <c r="I115" s="71" t="s">
        <v>387</v>
      </c>
      <c r="J115" s="71"/>
      <c r="K115" s="71"/>
    </row>
    <row r="116" spans="1:11" ht="13.25" customHeight="1" x14ac:dyDescent="0.15">
      <c r="A116" s="15" t="s">
        <v>1860</v>
      </c>
      <c r="B116" s="18" t="s">
        <v>367</v>
      </c>
      <c r="C116" s="222">
        <v>115</v>
      </c>
      <c r="D116" s="20" t="s">
        <v>858</v>
      </c>
      <c r="E116" s="20">
        <v>120</v>
      </c>
      <c r="F116" s="18" t="s">
        <v>398</v>
      </c>
      <c r="G116" s="19" t="s">
        <v>181</v>
      </c>
      <c r="H116" s="71" t="s">
        <v>387</v>
      </c>
      <c r="I116" s="71" t="s">
        <v>387</v>
      </c>
      <c r="J116" s="71"/>
      <c r="K116" s="71"/>
    </row>
    <row r="117" spans="1:11" ht="13.25" customHeight="1" x14ac:dyDescent="0.15">
      <c r="A117" s="15" t="s">
        <v>1243</v>
      </c>
      <c r="B117" s="18" t="s">
        <v>367</v>
      </c>
      <c r="C117" s="222">
        <v>116</v>
      </c>
      <c r="D117" s="20" t="s">
        <v>858</v>
      </c>
      <c r="E117" s="20">
        <v>110</v>
      </c>
      <c r="F117" s="18" t="s">
        <v>393</v>
      </c>
      <c r="G117" s="19" t="s">
        <v>177</v>
      </c>
      <c r="H117" s="71" t="s">
        <v>387</v>
      </c>
      <c r="I117" s="71" t="s">
        <v>387</v>
      </c>
      <c r="J117" s="71"/>
      <c r="K117" s="71"/>
    </row>
    <row r="118" spans="1:11" ht="13.25" customHeight="1" x14ac:dyDescent="0.15">
      <c r="A118" s="15" t="s">
        <v>1951</v>
      </c>
      <c r="B118" s="18" t="s">
        <v>367</v>
      </c>
      <c r="C118" s="222">
        <v>117</v>
      </c>
      <c r="D118" s="20" t="s">
        <v>858</v>
      </c>
      <c r="E118" s="20">
        <v>60</v>
      </c>
      <c r="F118" s="18" t="s">
        <v>393</v>
      </c>
      <c r="G118" s="19" t="s">
        <v>181</v>
      </c>
      <c r="H118" s="71" t="s">
        <v>387</v>
      </c>
      <c r="I118" s="71" t="s">
        <v>387</v>
      </c>
      <c r="J118" s="71"/>
      <c r="K118" s="71"/>
    </row>
    <row r="119" spans="1:11" ht="13.25" customHeight="1" x14ac:dyDescent="0.15">
      <c r="A119" s="15" t="s">
        <v>3774</v>
      </c>
      <c r="B119" s="18" t="s">
        <v>367</v>
      </c>
      <c r="C119" s="222">
        <v>118</v>
      </c>
      <c r="D119" s="20" t="s">
        <v>858</v>
      </c>
      <c r="E119" s="20">
        <v>210</v>
      </c>
      <c r="F119" s="18" t="s">
        <v>393</v>
      </c>
      <c r="G119" s="19" t="s">
        <v>197</v>
      </c>
      <c r="H119" s="71" t="s">
        <v>387</v>
      </c>
      <c r="I119" s="71" t="s">
        <v>387</v>
      </c>
      <c r="J119" s="71"/>
      <c r="K119" s="71" t="s">
        <v>387</v>
      </c>
    </row>
    <row r="120" spans="1:11" ht="13.25" customHeight="1" x14ac:dyDescent="0.15">
      <c r="A120" s="15" t="s">
        <v>4324</v>
      </c>
      <c r="B120" s="18" t="s">
        <v>367</v>
      </c>
      <c r="C120" s="222">
        <v>119</v>
      </c>
      <c r="D120" s="20" t="s">
        <v>858</v>
      </c>
      <c r="E120" s="20">
        <v>270</v>
      </c>
      <c r="F120" s="18" t="s">
        <v>4143</v>
      </c>
      <c r="G120" s="19" t="s">
        <v>197</v>
      </c>
      <c r="H120" s="71" t="s">
        <v>387</v>
      </c>
      <c r="I120" s="71" t="s">
        <v>387</v>
      </c>
      <c r="J120" s="71"/>
      <c r="K120" s="71" t="s">
        <v>387</v>
      </c>
    </row>
    <row r="121" spans="1:11" ht="13.25" customHeight="1" x14ac:dyDescent="0.15">
      <c r="A121" s="15" t="s">
        <v>1912</v>
      </c>
      <c r="B121" s="18" t="s">
        <v>367</v>
      </c>
      <c r="C121" s="222">
        <v>120</v>
      </c>
      <c r="D121" s="20" t="s">
        <v>858</v>
      </c>
      <c r="E121" s="20">
        <v>120</v>
      </c>
      <c r="F121" s="18" t="s">
        <v>393</v>
      </c>
      <c r="G121" s="19" t="s">
        <v>185</v>
      </c>
      <c r="H121" s="71" t="s">
        <v>387</v>
      </c>
      <c r="I121" s="71" t="s">
        <v>387</v>
      </c>
      <c r="J121" s="71"/>
      <c r="K121" s="71"/>
    </row>
    <row r="122" spans="1:11" ht="13.25" customHeight="1" x14ac:dyDescent="0.15">
      <c r="A122" s="15" t="s">
        <v>2539</v>
      </c>
      <c r="B122" s="18" t="s">
        <v>367</v>
      </c>
      <c r="C122" s="222">
        <v>121</v>
      </c>
      <c r="D122" s="20" t="s">
        <v>858</v>
      </c>
      <c r="E122" s="20">
        <v>50</v>
      </c>
      <c r="F122" s="18" t="s">
        <v>393</v>
      </c>
      <c r="G122" s="19" t="s">
        <v>173</v>
      </c>
      <c r="H122" s="71" t="s">
        <v>387</v>
      </c>
      <c r="I122" s="71" t="s">
        <v>387</v>
      </c>
      <c r="J122" s="71"/>
      <c r="K122" s="71"/>
    </row>
    <row r="123" spans="1:11" ht="13.25" customHeight="1" x14ac:dyDescent="0.15">
      <c r="A123" s="15" t="s">
        <v>2868</v>
      </c>
      <c r="B123" s="18" t="s">
        <v>367</v>
      </c>
      <c r="C123" s="222">
        <v>122</v>
      </c>
      <c r="D123" s="20" t="s">
        <v>858</v>
      </c>
      <c r="E123" s="20">
        <v>120</v>
      </c>
      <c r="F123" s="18" t="s">
        <v>393</v>
      </c>
      <c r="G123" s="19" t="s">
        <v>181</v>
      </c>
      <c r="H123" s="71" t="s">
        <v>387</v>
      </c>
      <c r="I123" s="71" t="s">
        <v>387</v>
      </c>
      <c r="J123" s="71"/>
      <c r="K123" s="71"/>
    </row>
    <row r="124" spans="1:11" ht="13.25" customHeight="1" x14ac:dyDescent="0.15">
      <c r="A124" s="15" t="s">
        <v>4325</v>
      </c>
      <c r="B124" s="18" t="s">
        <v>367</v>
      </c>
      <c r="C124" s="222">
        <v>123</v>
      </c>
      <c r="D124" s="20" t="s">
        <v>858</v>
      </c>
      <c r="E124" s="20">
        <v>130</v>
      </c>
      <c r="F124" s="18" t="s">
        <v>393</v>
      </c>
      <c r="G124" s="19" t="s">
        <v>233</v>
      </c>
      <c r="H124" s="71" t="s">
        <v>387</v>
      </c>
      <c r="I124" s="71" t="s">
        <v>387</v>
      </c>
      <c r="J124" s="71"/>
      <c r="K124" s="71" t="s">
        <v>387</v>
      </c>
    </row>
    <row r="125" spans="1:11" ht="13.25" customHeight="1" x14ac:dyDescent="0.15">
      <c r="A125" s="15" t="s">
        <v>4326</v>
      </c>
      <c r="B125" s="18" t="s">
        <v>367</v>
      </c>
      <c r="C125" s="222">
        <v>124</v>
      </c>
      <c r="D125" s="20" t="s">
        <v>847</v>
      </c>
      <c r="E125" s="20">
        <v>170</v>
      </c>
      <c r="F125" s="18" t="s">
        <v>393</v>
      </c>
      <c r="G125" s="19" t="s">
        <v>233</v>
      </c>
      <c r="H125" s="71" t="s">
        <v>387</v>
      </c>
      <c r="I125" s="71" t="s">
        <v>387</v>
      </c>
      <c r="J125" s="71"/>
      <c r="K125" s="71" t="s">
        <v>387</v>
      </c>
    </row>
    <row r="126" spans="1:11" ht="13.25" customHeight="1" x14ac:dyDescent="0.15">
      <c r="A126" s="15" t="s">
        <v>1875</v>
      </c>
      <c r="B126" s="18" t="s">
        <v>367</v>
      </c>
      <c r="C126" s="222">
        <v>125</v>
      </c>
      <c r="D126" s="20" t="s">
        <v>847</v>
      </c>
      <c r="E126" s="20">
        <v>70</v>
      </c>
      <c r="F126" s="18" t="s">
        <v>393</v>
      </c>
      <c r="G126" s="19" t="s">
        <v>173</v>
      </c>
      <c r="H126" s="71" t="s">
        <v>387</v>
      </c>
      <c r="I126" s="71" t="s">
        <v>387</v>
      </c>
      <c r="J126" s="71"/>
      <c r="K126" s="71"/>
    </row>
    <row r="127" spans="1:11" ht="13.25" customHeight="1" x14ac:dyDescent="0.15">
      <c r="A127" s="15" t="s">
        <v>1858</v>
      </c>
      <c r="B127" s="18" t="s">
        <v>367</v>
      </c>
      <c r="C127" s="222">
        <v>126</v>
      </c>
      <c r="D127" s="20" t="s">
        <v>847</v>
      </c>
      <c r="E127" s="20">
        <v>130</v>
      </c>
      <c r="F127" s="18" t="s">
        <v>398</v>
      </c>
      <c r="G127" s="19" t="s">
        <v>177</v>
      </c>
      <c r="H127" s="71" t="s">
        <v>387</v>
      </c>
      <c r="I127" s="71" t="s">
        <v>387</v>
      </c>
      <c r="J127" s="71"/>
      <c r="K127" s="71"/>
    </row>
    <row r="128" spans="1:11" ht="13.25" customHeight="1" x14ac:dyDescent="0.15">
      <c r="A128" s="15" t="s">
        <v>3563</v>
      </c>
      <c r="B128" s="18" t="s">
        <v>367</v>
      </c>
      <c r="C128" s="222">
        <v>127</v>
      </c>
      <c r="D128" s="20" t="s">
        <v>847</v>
      </c>
      <c r="E128" s="20">
        <v>100</v>
      </c>
      <c r="F128" s="18" t="s">
        <v>393</v>
      </c>
      <c r="G128" s="19" t="s">
        <v>177</v>
      </c>
      <c r="H128" s="71" t="s">
        <v>387</v>
      </c>
      <c r="I128" s="71" t="s">
        <v>387</v>
      </c>
      <c r="J128" s="71"/>
      <c r="K128" s="71"/>
    </row>
    <row r="129" spans="1:11" ht="13.25" customHeight="1" x14ac:dyDescent="0.15">
      <c r="A129" s="15" t="s">
        <v>3095</v>
      </c>
      <c r="B129" s="18" t="s">
        <v>367</v>
      </c>
      <c r="C129" s="222">
        <v>128</v>
      </c>
      <c r="D129" s="20" t="s">
        <v>847</v>
      </c>
      <c r="E129" s="20">
        <v>90</v>
      </c>
      <c r="F129" s="18" t="s">
        <v>393</v>
      </c>
      <c r="G129" s="19" t="s">
        <v>181</v>
      </c>
      <c r="H129" s="71" t="s">
        <v>387</v>
      </c>
      <c r="I129" s="71" t="s">
        <v>387</v>
      </c>
      <c r="J129" s="71"/>
      <c r="K129" s="71"/>
    </row>
    <row r="130" spans="1:11" ht="13.25" customHeight="1" x14ac:dyDescent="0.15">
      <c r="A130" s="15" t="s">
        <v>4327</v>
      </c>
      <c r="B130" s="18" t="s">
        <v>367</v>
      </c>
      <c r="C130" s="222">
        <v>129</v>
      </c>
      <c r="D130" s="20" t="s">
        <v>847</v>
      </c>
      <c r="E130" s="20">
        <v>200</v>
      </c>
      <c r="F130" s="18" t="s">
        <v>393</v>
      </c>
      <c r="G130" s="19" t="s">
        <v>197</v>
      </c>
      <c r="H130" s="71" t="s">
        <v>387</v>
      </c>
      <c r="I130" s="71" t="s">
        <v>387</v>
      </c>
      <c r="J130" s="71"/>
      <c r="K130" s="71" t="s">
        <v>387</v>
      </c>
    </row>
    <row r="131" spans="1:11" ht="13.25" customHeight="1" x14ac:dyDescent="0.15">
      <c r="A131" s="15" t="s">
        <v>4328</v>
      </c>
      <c r="B131" s="18" t="s">
        <v>367</v>
      </c>
      <c r="C131" s="222">
        <v>130</v>
      </c>
      <c r="D131" s="20" t="s">
        <v>149</v>
      </c>
      <c r="E131" s="20">
        <v>220</v>
      </c>
      <c r="F131" s="18" t="s">
        <v>393</v>
      </c>
      <c r="G131" s="19" t="s">
        <v>197</v>
      </c>
      <c r="H131" s="71" t="s">
        <v>387</v>
      </c>
      <c r="I131" s="71" t="s">
        <v>387</v>
      </c>
      <c r="J131" s="71"/>
      <c r="K131" s="71" t="s">
        <v>387</v>
      </c>
    </row>
    <row r="132" spans="1:11" ht="13.25" customHeight="1" x14ac:dyDescent="0.15">
      <c r="A132" s="15" t="s">
        <v>4329</v>
      </c>
      <c r="B132" s="18" t="s">
        <v>367</v>
      </c>
      <c r="C132" s="222">
        <v>131</v>
      </c>
      <c r="D132" s="20" t="s">
        <v>149</v>
      </c>
      <c r="E132" s="20">
        <v>280</v>
      </c>
      <c r="F132" s="18" t="s">
        <v>4143</v>
      </c>
      <c r="G132" s="19" t="s">
        <v>197</v>
      </c>
      <c r="H132" s="71" t="s">
        <v>387</v>
      </c>
      <c r="I132" s="71" t="s">
        <v>387</v>
      </c>
      <c r="J132" s="71"/>
      <c r="K132" s="71" t="s">
        <v>387</v>
      </c>
    </row>
    <row r="133" spans="1:11" ht="13.25" customHeight="1" x14ac:dyDescent="0.15">
      <c r="A133" s="15" t="s">
        <v>2591</v>
      </c>
      <c r="B133" s="18" t="s">
        <v>367</v>
      </c>
      <c r="C133" s="222">
        <v>132</v>
      </c>
      <c r="D133" s="20" t="s">
        <v>149</v>
      </c>
      <c r="E133" s="20">
        <v>60</v>
      </c>
      <c r="F133" s="18" t="s">
        <v>393</v>
      </c>
      <c r="G133" s="19" t="s">
        <v>173</v>
      </c>
      <c r="H133" s="71" t="s">
        <v>387</v>
      </c>
      <c r="I133" s="71" t="s">
        <v>387</v>
      </c>
      <c r="J133" s="71"/>
      <c r="K133" s="71"/>
    </row>
    <row r="134" spans="1:11" ht="13.25" customHeight="1" x14ac:dyDescent="0.15">
      <c r="A134" s="15" t="s">
        <v>4330</v>
      </c>
      <c r="B134" s="18" t="s">
        <v>367</v>
      </c>
      <c r="C134" s="222">
        <v>133</v>
      </c>
      <c r="D134" s="20" t="s">
        <v>149</v>
      </c>
      <c r="E134" s="20">
        <v>90</v>
      </c>
      <c r="F134" s="18" t="s">
        <v>398</v>
      </c>
      <c r="G134" s="19" t="s">
        <v>177</v>
      </c>
      <c r="H134" s="71" t="s">
        <v>387</v>
      </c>
      <c r="I134" s="71" t="s">
        <v>387</v>
      </c>
      <c r="J134" s="71"/>
      <c r="K134" s="71"/>
    </row>
    <row r="135" spans="1:11" ht="13.25" customHeight="1" x14ac:dyDescent="0.15">
      <c r="A135" s="15" t="s">
        <v>4331</v>
      </c>
      <c r="B135" s="18" t="s">
        <v>367</v>
      </c>
      <c r="C135" s="222">
        <v>134</v>
      </c>
      <c r="D135" s="20" t="s">
        <v>149</v>
      </c>
      <c r="E135" s="20">
        <v>160</v>
      </c>
      <c r="F135" s="18" t="s">
        <v>386</v>
      </c>
      <c r="G135" s="19" t="s">
        <v>185</v>
      </c>
      <c r="H135" s="71" t="s">
        <v>387</v>
      </c>
      <c r="I135" s="71" t="s">
        <v>387</v>
      </c>
      <c r="J135" s="71"/>
      <c r="K135" s="71"/>
    </row>
    <row r="136" spans="1:11" ht="13.25" customHeight="1" x14ac:dyDescent="0.15">
      <c r="A136" s="15" t="s">
        <v>4332</v>
      </c>
      <c r="B136" s="18" t="s">
        <v>367</v>
      </c>
      <c r="C136" s="222">
        <v>135</v>
      </c>
      <c r="D136" s="20" t="s">
        <v>149</v>
      </c>
      <c r="E136" s="20">
        <v>220</v>
      </c>
      <c r="F136" s="18" t="s">
        <v>393</v>
      </c>
      <c r="G136" s="19" t="s">
        <v>197</v>
      </c>
      <c r="H136" s="71" t="s">
        <v>387</v>
      </c>
      <c r="I136" s="71" t="s">
        <v>387</v>
      </c>
      <c r="J136" s="71"/>
      <c r="K136" s="71" t="s">
        <v>387</v>
      </c>
    </row>
    <row r="137" spans="1:11" ht="13.25" customHeight="1" x14ac:dyDescent="0.15">
      <c r="A137" s="15" t="s">
        <v>4333</v>
      </c>
      <c r="B137" s="18" t="s">
        <v>367</v>
      </c>
      <c r="C137" s="222">
        <v>136</v>
      </c>
      <c r="D137" s="20" t="s">
        <v>149</v>
      </c>
      <c r="E137" s="20">
        <v>270</v>
      </c>
      <c r="F137" s="18" t="s">
        <v>4143</v>
      </c>
      <c r="G137" s="19" t="s">
        <v>197</v>
      </c>
      <c r="H137" s="71" t="s">
        <v>387</v>
      </c>
      <c r="I137" s="71" t="s">
        <v>387</v>
      </c>
      <c r="J137" s="71"/>
      <c r="K137" s="71" t="s">
        <v>387</v>
      </c>
    </row>
    <row r="138" spans="1:11" ht="13.25" customHeight="1" x14ac:dyDescent="0.15">
      <c r="A138" s="15" t="s">
        <v>4334</v>
      </c>
      <c r="B138" s="18" t="s">
        <v>367</v>
      </c>
      <c r="C138" s="222">
        <v>137</v>
      </c>
      <c r="D138" s="20" t="s">
        <v>392</v>
      </c>
      <c r="E138" s="20">
        <v>210</v>
      </c>
      <c r="F138" s="18" t="s">
        <v>393</v>
      </c>
      <c r="G138" s="19" t="s">
        <v>197</v>
      </c>
      <c r="H138" s="71" t="s">
        <v>387</v>
      </c>
      <c r="I138" s="71" t="s">
        <v>387</v>
      </c>
      <c r="J138" s="71"/>
      <c r="K138" s="71" t="s">
        <v>387</v>
      </c>
    </row>
    <row r="139" spans="1:11" ht="13.25" customHeight="1" x14ac:dyDescent="0.15">
      <c r="A139" s="15" t="s">
        <v>524</v>
      </c>
      <c r="B139" s="18" t="s">
        <v>367</v>
      </c>
      <c r="C139" s="222">
        <v>138</v>
      </c>
      <c r="D139" s="20" t="s">
        <v>392</v>
      </c>
      <c r="E139" s="20">
        <v>110</v>
      </c>
      <c r="F139" s="18" t="s">
        <v>393</v>
      </c>
      <c r="G139" s="19" t="s">
        <v>173</v>
      </c>
      <c r="H139" s="71" t="s">
        <v>387</v>
      </c>
      <c r="I139" s="71" t="s">
        <v>387</v>
      </c>
      <c r="J139" s="71"/>
      <c r="K139" s="71"/>
    </row>
    <row r="140" spans="1:11" ht="13.25" customHeight="1" x14ac:dyDescent="0.15">
      <c r="A140" s="15" t="s">
        <v>1896</v>
      </c>
      <c r="B140" s="18" t="s">
        <v>367</v>
      </c>
      <c r="C140" s="222">
        <v>139</v>
      </c>
      <c r="D140" s="20" t="s">
        <v>392</v>
      </c>
      <c r="E140" s="20">
        <v>140</v>
      </c>
      <c r="F140" s="18" t="s">
        <v>398</v>
      </c>
      <c r="G140" s="19" t="s">
        <v>177</v>
      </c>
      <c r="H140" s="71" t="s">
        <v>387</v>
      </c>
      <c r="I140" s="71" t="s">
        <v>387</v>
      </c>
      <c r="J140" s="71"/>
      <c r="K140" s="71"/>
    </row>
    <row r="141" spans="1:11" ht="13.25" customHeight="1" x14ac:dyDescent="0.15">
      <c r="A141" s="15" t="s">
        <v>436</v>
      </c>
      <c r="B141" s="18" t="s">
        <v>367</v>
      </c>
      <c r="C141" s="222">
        <v>140</v>
      </c>
      <c r="D141" s="20" t="s">
        <v>392</v>
      </c>
      <c r="E141" s="20">
        <v>60</v>
      </c>
      <c r="F141" s="18" t="s">
        <v>393</v>
      </c>
      <c r="G141" s="19" t="s">
        <v>173</v>
      </c>
      <c r="H141" s="71" t="s">
        <v>387</v>
      </c>
      <c r="I141" s="71" t="s">
        <v>387</v>
      </c>
      <c r="J141" s="71"/>
      <c r="K141" s="71"/>
    </row>
    <row r="142" spans="1:11" ht="13.25" customHeight="1" x14ac:dyDescent="0.15">
      <c r="A142" s="15" t="s">
        <v>967</v>
      </c>
      <c r="B142" s="18" t="s">
        <v>367</v>
      </c>
      <c r="C142" s="222">
        <v>141</v>
      </c>
      <c r="D142" s="20" t="s">
        <v>392</v>
      </c>
      <c r="E142" s="20">
        <v>90</v>
      </c>
      <c r="F142" s="18" t="s">
        <v>398</v>
      </c>
      <c r="G142" s="19" t="s">
        <v>177</v>
      </c>
      <c r="H142" s="71" t="s">
        <v>387</v>
      </c>
      <c r="I142" s="71" t="s">
        <v>387</v>
      </c>
      <c r="J142" s="71"/>
      <c r="K142" s="71"/>
    </row>
    <row r="143" spans="1:11" ht="13.25" customHeight="1" x14ac:dyDescent="0.15">
      <c r="A143" s="15" t="s">
        <v>1913</v>
      </c>
      <c r="B143" s="18" t="s">
        <v>367</v>
      </c>
      <c r="C143" s="222">
        <v>142</v>
      </c>
      <c r="D143" s="20" t="s">
        <v>392</v>
      </c>
      <c r="E143" s="20">
        <v>150</v>
      </c>
      <c r="F143" s="18" t="s">
        <v>386</v>
      </c>
      <c r="G143" s="19" t="s">
        <v>181</v>
      </c>
      <c r="H143" s="71" t="s">
        <v>387</v>
      </c>
      <c r="I143" s="71" t="s">
        <v>387</v>
      </c>
      <c r="J143" s="71"/>
      <c r="K143" s="71"/>
    </row>
    <row r="144" spans="1:11" ht="13.25" customHeight="1" x14ac:dyDescent="0.15">
      <c r="A144" s="15" t="s">
        <v>513</v>
      </c>
      <c r="B144" s="18" t="s">
        <v>367</v>
      </c>
      <c r="C144" s="222">
        <v>143</v>
      </c>
      <c r="D144" s="20" t="s">
        <v>392</v>
      </c>
      <c r="E144" s="20">
        <v>150</v>
      </c>
      <c r="F144" s="18" t="s">
        <v>393</v>
      </c>
      <c r="G144" s="19" t="s">
        <v>185</v>
      </c>
      <c r="H144" s="71" t="s">
        <v>387</v>
      </c>
      <c r="I144" s="71" t="s">
        <v>387</v>
      </c>
      <c r="J144" s="71"/>
      <c r="K144" s="71"/>
    </row>
    <row r="145" spans="1:11" ht="13.25" customHeight="1" x14ac:dyDescent="0.15">
      <c r="A145" s="15" t="s">
        <v>860</v>
      </c>
      <c r="B145" s="18" t="s">
        <v>367</v>
      </c>
      <c r="C145" s="222">
        <v>144</v>
      </c>
      <c r="D145" s="20" t="s">
        <v>392</v>
      </c>
      <c r="E145" s="20">
        <v>60</v>
      </c>
      <c r="F145" s="18" t="s">
        <v>393</v>
      </c>
      <c r="G145" s="19" t="s">
        <v>173</v>
      </c>
      <c r="H145" s="71" t="s">
        <v>387</v>
      </c>
      <c r="I145" s="71" t="s">
        <v>387</v>
      </c>
      <c r="J145" s="71"/>
      <c r="K145" s="71"/>
    </row>
    <row r="146" spans="1:11" ht="13.25" customHeight="1" x14ac:dyDescent="0.15">
      <c r="A146" s="15" t="s">
        <v>1856</v>
      </c>
      <c r="B146" s="18" t="s">
        <v>367</v>
      </c>
      <c r="C146" s="222">
        <v>145</v>
      </c>
      <c r="D146" s="20" t="s">
        <v>392</v>
      </c>
      <c r="E146" s="20">
        <v>90</v>
      </c>
      <c r="F146" s="18" t="s">
        <v>398</v>
      </c>
      <c r="G146" s="19" t="s">
        <v>177</v>
      </c>
      <c r="H146" s="71" t="s">
        <v>387</v>
      </c>
      <c r="I146" s="71" t="s">
        <v>387</v>
      </c>
      <c r="J146" s="71"/>
      <c r="K146" s="71"/>
    </row>
    <row r="147" spans="1:11" ht="13.25" customHeight="1" x14ac:dyDescent="0.15">
      <c r="A147" s="15" t="s">
        <v>4335</v>
      </c>
      <c r="B147" s="18" t="s">
        <v>367</v>
      </c>
      <c r="C147" s="222">
        <v>146</v>
      </c>
      <c r="D147" s="20" t="s">
        <v>392</v>
      </c>
      <c r="E147" s="20">
        <v>210</v>
      </c>
      <c r="F147" s="18" t="s">
        <v>393</v>
      </c>
      <c r="G147" s="19" t="s">
        <v>197</v>
      </c>
      <c r="H147" s="71" t="s">
        <v>387</v>
      </c>
      <c r="I147" s="71" t="s">
        <v>387</v>
      </c>
      <c r="J147" s="71"/>
      <c r="K147" s="71" t="s">
        <v>387</v>
      </c>
    </row>
    <row r="148" spans="1:11" ht="13.25" customHeight="1" x14ac:dyDescent="0.15">
      <c r="A148" s="15" t="s">
        <v>4336</v>
      </c>
      <c r="B148" s="18" t="s">
        <v>367</v>
      </c>
      <c r="C148" s="222">
        <v>147</v>
      </c>
      <c r="D148" s="20" t="s">
        <v>392</v>
      </c>
      <c r="E148" s="20">
        <v>270</v>
      </c>
      <c r="F148" s="18" t="s">
        <v>4143</v>
      </c>
      <c r="G148" s="19" t="s">
        <v>197</v>
      </c>
      <c r="H148" s="71" t="s">
        <v>387</v>
      </c>
      <c r="I148" s="71" t="s">
        <v>387</v>
      </c>
      <c r="J148" s="71"/>
      <c r="K148" s="71" t="s">
        <v>387</v>
      </c>
    </row>
    <row r="149" spans="1:11" ht="13.25" customHeight="1" x14ac:dyDescent="0.15">
      <c r="A149" s="15" t="s">
        <v>2306</v>
      </c>
      <c r="B149" s="18" t="s">
        <v>367</v>
      </c>
      <c r="C149" s="222">
        <v>148</v>
      </c>
      <c r="D149" s="20" t="s">
        <v>392</v>
      </c>
      <c r="E149" s="20">
        <v>130</v>
      </c>
      <c r="F149" s="18" t="s">
        <v>393</v>
      </c>
      <c r="G149" s="19" t="s">
        <v>181</v>
      </c>
      <c r="H149" s="71" t="s">
        <v>387</v>
      </c>
      <c r="I149" s="71" t="s">
        <v>387</v>
      </c>
      <c r="J149" s="71"/>
      <c r="K149" s="71"/>
    </row>
    <row r="150" spans="1:11" ht="13.25" customHeight="1" x14ac:dyDescent="0.15">
      <c r="A150" s="15" t="s">
        <v>3009</v>
      </c>
      <c r="B150" s="18" t="s">
        <v>367</v>
      </c>
      <c r="C150" s="222">
        <v>149</v>
      </c>
      <c r="D150" s="20" t="s">
        <v>392</v>
      </c>
      <c r="E150" s="20">
        <v>100</v>
      </c>
      <c r="F150" s="18" t="s">
        <v>393</v>
      </c>
      <c r="G150" s="19" t="s">
        <v>177</v>
      </c>
      <c r="H150" s="71" t="s">
        <v>387</v>
      </c>
      <c r="I150" s="71" t="s">
        <v>387</v>
      </c>
      <c r="J150" s="71"/>
      <c r="K150" s="71"/>
    </row>
    <row r="151" spans="1:11" ht="13.25" customHeight="1" x14ac:dyDescent="0.15">
      <c r="A151" s="15" t="s">
        <v>3649</v>
      </c>
      <c r="B151" s="18" t="s">
        <v>367</v>
      </c>
      <c r="C151" s="222">
        <v>150</v>
      </c>
      <c r="D151" s="20" t="s">
        <v>392</v>
      </c>
      <c r="E151" s="20">
        <v>60</v>
      </c>
      <c r="F151" s="18" t="s">
        <v>393</v>
      </c>
      <c r="G151" s="19" t="s">
        <v>173</v>
      </c>
      <c r="H151" s="71" t="s">
        <v>387</v>
      </c>
      <c r="I151" s="71" t="s">
        <v>387</v>
      </c>
      <c r="J151" s="71"/>
      <c r="K151" s="71"/>
    </row>
    <row r="152" spans="1:11" ht="13.25" customHeight="1" x14ac:dyDescent="0.15">
      <c r="A152" s="15" t="s">
        <v>3650</v>
      </c>
      <c r="B152" s="18" t="s">
        <v>367</v>
      </c>
      <c r="C152" s="222">
        <v>151</v>
      </c>
      <c r="D152" s="20" t="s">
        <v>392</v>
      </c>
      <c r="E152" s="20">
        <v>130</v>
      </c>
      <c r="F152" s="18" t="s">
        <v>398</v>
      </c>
      <c r="G152" s="19" t="s">
        <v>181</v>
      </c>
      <c r="H152" s="71" t="s">
        <v>387</v>
      </c>
      <c r="I152" s="71" t="s">
        <v>387</v>
      </c>
      <c r="J152" s="71"/>
      <c r="K152" s="71"/>
    </row>
    <row r="153" spans="1:11" ht="13.25" customHeight="1" x14ac:dyDescent="0.15">
      <c r="A153" s="15" t="s">
        <v>4337</v>
      </c>
      <c r="B153" s="18" t="s">
        <v>367</v>
      </c>
      <c r="C153" s="222">
        <v>152</v>
      </c>
      <c r="D153" s="20" t="s">
        <v>469</v>
      </c>
      <c r="E153" s="20"/>
      <c r="F153" s="18" t="s">
        <v>1542</v>
      </c>
      <c r="G153" s="19" t="s">
        <v>177</v>
      </c>
      <c r="H153" s="71" t="s">
        <v>387</v>
      </c>
      <c r="I153" s="71" t="s">
        <v>387</v>
      </c>
      <c r="J153" s="71"/>
      <c r="K153" s="71"/>
    </row>
    <row r="154" spans="1:11" ht="13.25" customHeight="1" x14ac:dyDescent="0.15">
      <c r="A154" s="15" t="s">
        <v>4359</v>
      </c>
      <c r="B154" s="18" t="s">
        <v>367</v>
      </c>
      <c r="C154" s="222">
        <v>153</v>
      </c>
      <c r="D154" s="20" t="s">
        <v>469</v>
      </c>
      <c r="E154" s="20"/>
      <c r="F154" s="18" t="s">
        <v>1069</v>
      </c>
      <c r="G154" s="19" t="s">
        <v>177</v>
      </c>
      <c r="H154" s="71" t="s">
        <v>387</v>
      </c>
      <c r="I154" s="71" t="s">
        <v>387</v>
      </c>
      <c r="J154" s="71"/>
      <c r="K154" s="71"/>
    </row>
    <row r="155" spans="1:11" ht="13.25" customHeight="1" x14ac:dyDescent="0.15">
      <c r="A155" s="15" t="s">
        <v>4338</v>
      </c>
      <c r="B155" s="18" t="s">
        <v>367</v>
      </c>
      <c r="C155" s="222">
        <v>154</v>
      </c>
      <c r="D155" s="20" t="s">
        <v>469</v>
      </c>
      <c r="E155" s="20"/>
      <c r="F155" s="18" t="s">
        <v>1542</v>
      </c>
      <c r="G155" s="19" t="s">
        <v>177</v>
      </c>
      <c r="H155" s="71" t="s">
        <v>387</v>
      </c>
      <c r="I155" s="71" t="s">
        <v>387</v>
      </c>
      <c r="J155" s="71"/>
      <c r="K155" s="71"/>
    </row>
    <row r="156" spans="1:11" ht="13.25" customHeight="1" x14ac:dyDescent="0.15">
      <c r="A156" s="15" t="s">
        <v>4339</v>
      </c>
      <c r="B156" s="18" t="s">
        <v>367</v>
      </c>
      <c r="C156" s="222">
        <v>155</v>
      </c>
      <c r="D156" s="20" t="s">
        <v>469</v>
      </c>
      <c r="E156" s="20"/>
      <c r="F156" s="18" t="s">
        <v>1069</v>
      </c>
      <c r="G156" s="19" t="s">
        <v>177</v>
      </c>
      <c r="H156" s="71" t="s">
        <v>387</v>
      </c>
      <c r="I156" s="71" t="s">
        <v>387</v>
      </c>
      <c r="J156" s="71"/>
      <c r="K156" s="71"/>
    </row>
    <row r="157" spans="1:11" ht="13.25" customHeight="1" x14ac:dyDescent="0.15">
      <c r="A157" s="15" t="s">
        <v>4340</v>
      </c>
      <c r="B157" s="18" t="s">
        <v>367</v>
      </c>
      <c r="C157" s="222">
        <v>156</v>
      </c>
      <c r="D157" s="20" t="s">
        <v>469</v>
      </c>
      <c r="E157" s="20"/>
      <c r="F157" s="18" t="s">
        <v>1542</v>
      </c>
      <c r="G157" s="19" t="s">
        <v>177</v>
      </c>
      <c r="H157" s="71" t="s">
        <v>387</v>
      </c>
      <c r="I157" s="71" t="s">
        <v>387</v>
      </c>
      <c r="J157" s="71"/>
      <c r="K157" s="71"/>
    </row>
    <row r="158" spans="1:11" ht="13.25" customHeight="1" x14ac:dyDescent="0.15">
      <c r="A158" s="15" t="s">
        <v>4341</v>
      </c>
      <c r="B158" s="18" t="s">
        <v>367</v>
      </c>
      <c r="C158" s="222">
        <v>157</v>
      </c>
      <c r="D158" s="20" t="s">
        <v>469</v>
      </c>
      <c r="E158" s="20"/>
      <c r="F158" s="18" t="s">
        <v>1069</v>
      </c>
      <c r="G158" s="19" t="s">
        <v>177</v>
      </c>
      <c r="H158" s="71" t="s">
        <v>387</v>
      </c>
      <c r="I158" s="71" t="s">
        <v>387</v>
      </c>
      <c r="J158" s="71"/>
      <c r="K158" s="71"/>
    </row>
    <row r="159" spans="1:11" ht="13.25" customHeight="1" x14ac:dyDescent="0.15">
      <c r="A159" s="15" t="s">
        <v>4342</v>
      </c>
      <c r="B159" s="18" t="s">
        <v>367</v>
      </c>
      <c r="C159" s="222">
        <v>158</v>
      </c>
      <c r="D159" s="20" t="s">
        <v>469</v>
      </c>
      <c r="E159" s="20"/>
      <c r="F159" s="18" t="s">
        <v>1069</v>
      </c>
      <c r="G159" s="19" t="s">
        <v>177</v>
      </c>
      <c r="H159" s="71" t="s">
        <v>387</v>
      </c>
      <c r="I159" s="71" t="s">
        <v>387</v>
      </c>
      <c r="J159" s="71"/>
      <c r="K159" s="71"/>
    </row>
    <row r="160" spans="1:11" ht="13.25" customHeight="1" x14ac:dyDescent="0.15">
      <c r="A160" s="15" t="s">
        <v>3143</v>
      </c>
      <c r="B160" s="18" t="s">
        <v>367</v>
      </c>
      <c r="C160" s="222">
        <v>159</v>
      </c>
      <c r="D160" s="20" t="s">
        <v>469</v>
      </c>
      <c r="E160" s="20"/>
      <c r="F160" s="18" t="s">
        <v>1069</v>
      </c>
      <c r="G160" s="19" t="s">
        <v>177</v>
      </c>
      <c r="H160" s="71" t="s">
        <v>387</v>
      </c>
      <c r="I160" s="71" t="s">
        <v>387</v>
      </c>
      <c r="J160" s="71"/>
      <c r="K160" s="71"/>
    </row>
    <row r="161" spans="1:11" ht="13.25" customHeight="1" x14ac:dyDescent="0.15">
      <c r="A161" s="15" t="s">
        <v>4343</v>
      </c>
      <c r="B161" s="18" t="s">
        <v>367</v>
      </c>
      <c r="C161" s="222">
        <v>160</v>
      </c>
      <c r="D161" s="20" t="s">
        <v>469</v>
      </c>
      <c r="E161" s="20"/>
      <c r="F161" s="18" t="s">
        <v>721</v>
      </c>
      <c r="G161" s="19" t="s">
        <v>177</v>
      </c>
      <c r="H161" s="71" t="s">
        <v>387</v>
      </c>
      <c r="I161" s="71" t="s">
        <v>387</v>
      </c>
      <c r="J161" s="71"/>
      <c r="K161" s="71"/>
    </row>
    <row r="162" spans="1:11" ht="13.25" customHeight="1" x14ac:dyDescent="0.15">
      <c r="A162" s="15" t="s">
        <v>4344</v>
      </c>
      <c r="B162" s="18" t="s">
        <v>367</v>
      </c>
      <c r="C162" s="222">
        <v>161</v>
      </c>
      <c r="D162" s="20" t="s">
        <v>469</v>
      </c>
      <c r="E162" s="20"/>
      <c r="F162" s="18" t="s">
        <v>721</v>
      </c>
      <c r="G162" s="19" t="s">
        <v>177</v>
      </c>
      <c r="H162" s="71" t="s">
        <v>387</v>
      </c>
      <c r="I162" s="71" t="s">
        <v>387</v>
      </c>
      <c r="J162" s="71"/>
      <c r="K162" s="71"/>
    </row>
    <row r="163" spans="1:11" ht="13.25" customHeight="1" x14ac:dyDescent="0.15">
      <c r="A163" s="15" t="s">
        <v>4345</v>
      </c>
      <c r="B163" s="18" t="s">
        <v>367</v>
      </c>
      <c r="C163" s="222">
        <v>162</v>
      </c>
      <c r="D163" s="20" t="s">
        <v>469</v>
      </c>
      <c r="E163" s="20"/>
      <c r="F163" s="18" t="s">
        <v>1542</v>
      </c>
      <c r="G163" s="19" t="s">
        <v>177</v>
      </c>
      <c r="H163" s="71" t="s">
        <v>387</v>
      </c>
      <c r="I163" s="71" t="s">
        <v>387</v>
      </c>
      <c r="J163" s="71"/>
      <c r="K163" s="71"/>
    </row>
    <row r="164" spans="1:11" ht="13.25" customHeight="1" x14ac:dyDescent="0.15">
      <c r="A164" s="15" t="s">
        <v>4346</v>
      </c>
      <c r="B164" s="18" t="s">
        <v>367</v>
      </c>
      <c r="C164" s="222">
        <v>163</v>
      </c>
      <c r="D164" s="20" t="s">
        <v>469</v>
      </c>
      <c r="E164" s="20"/>
      <c r="F164" s="18" t="s">
        <v>1542</v>
      </c>
      <c r="G164" s="19" t="s">
        <v>177</v>
      </c>
      <c r="H164" s="71" t="s">
        <v>387</v>
      </c>
      <c r="I164" s="71" t="s">
        <v>387</v>
      </c>
      <c r="J164" s="71"/>
      <c r="K164" s="71"/>
    </row>
    <row r="165" spans="1:11" ht="13.25" customHeight="1" x14ac:dyDescent="0.15">
      <c r="A165" s="15" t="s">
        <v>4347</v>
      </c>
      <c r="B165" s="18" t="s">
        <v>367</v>
      </c>
      <c r="C165" s="222">
        <v>164</v>
      </c>
      <c r="D165" s="20" t="s">
        <v>469</v>
      </c>
      <c r="E165" s="20"/>
      <c r="F165" s="18" t="s">
        <v>1069</v>
      </c>
      <c r="G165" s="19" t="s">
        <v>177</v>
      </c>
      <c r="H165" s="71" t="s">
        <v>387</v>
      </c>
      <c r="I165" s="71" t="s">
        <v>387</v>
      </c>
      <c r="J165" s="71"/>
      <c r="K165" s="71"/>
    </row>
    <row r="166" spans="1:11" ht="13.25" customHeight="1" x14ac:dyDescent="0.15">
      <c r="A166" s="15" t="s">
        <v>4348</v>
      </c>
      <c r="B166" s="18" t="s">
        <v>367</v>
      </c>
      <c r="C166" s="222">
        <v>165</v>
      </c>
      <c r="D166" s="20" t="s">
        <v>469</v>
      </c>
      <c r="E166" s="20"/>
      <c r="F166" s="18" t="s">
        <v>1542</v>
      </c>
      <c r="G166" s="19" t="s">
        <v>177</v>
      </c>
      <c r="H166" s="71" t="s">
        <v>387</v>
      </c>
      <c r="I166" s="71" t="s">
        <v>387</v>
      </c>
      <c r="J166" s="71"/>
      <c r="K166" s="71"/>
    </row>
    <row r="167" spans="1:11" ht="13.25" customHeight="1" x14ac:dyDescent="0.15">
      <c r="A167" s="15" t="s">
        <v>4349</v>
      </c>
      <c r="B167" s="18" t="s">
        <v>367</v>
      </c>
      <c r="C167" s="222">
        <v>166</v>
      </c>
      <c r="D167" s="20" t="s">
        <v>469</v>
      </c>
      <c r="E167" s="20"/>
      <c r="F167" s="18" t="s">
        <v>1069</v>
      </c>
      <c r="G167" s="19" t="s">
        <v>177</v>
      </c>
      <c r="H167" s="71" t="s">
        <v>387</v>
      </c>
      <c r="I167" s="71" t="s">
        <v>387</v>
      </c>
      <c r="J167" s="71"/>
      <c r="K167" s="71"/>
    </row>
    <row r="168" spans="1:11" ht="13.25" customHeight="1" x14ac:dyDescent="0.15">
      <c r="A168" s="15" t="s">
        <v>4350</v>
      </c>
      <c r="B168" s="18" t="s">
        <v>367</v>
      </c>
      <c r="C168" s="222">
        <v>167</v>
      </c>
      <c r="D168" s="20" t="s">
        <v>469</v>
      </c>
      <c r="E168" s="20"/>
      <c r="F168" s="18" t="s">
        <v>1069</v>
      </c>
      <c r="G168" s="19" t="s">
        <v>177</v>
      </c>
      <c r="H168" s="71" t="s">
        <v>387</v>
      </c>
      <c r="I168" s="71" t="s">
        <v>387</v>
      </c>
      <c r="J168" s="71"/>
      <c r="K168" s="71"/>
    </row>
    <row r="169" spans="1:11" ht="13.25" customHeight="1" x14ac:dyDescent="0.15">
      <c r="A169" s="15" t="s">
        <v>4351</v>
      </c>
      <c r="B169" s="18" t="s">
        <v>367</v>
      </c>
      <c r="C169" s="222">
        <v>168</v>
      </c>
      <c r="D169" s="20" t="s">
        <v>469</v>
      </c>
      <c r="E169" s="20"/>
      <c r="F169" s="18" t="s">
        <v>1542</v>
      </c>
      <c r="G169" s="19" t="s">
        <v>177</v>
      </c>
      <c r="H169" s="71" t="s">
        <v>387</v>
      </c>
      <c r="I169" s="71" t="s">
        <v>387</v>
      </c>
      <c r="J169" s="71"/>
      <c r="K169" s="71"/>
    </row>
    <row r="170" spans="1:11" ht="13.25" customHeight="1" x14ac:dyDescent="0.15">
      <c r="A170" s="15" t="s">
        <v>4352</v>
      </c>
      <c r="B170" s="18" t="s">
        <v>367</v>
      </c>
      <c r="C170" s="222">
        <v>169</v>
      </c>
      <c r="D170" s="20" t="s">
        <v>469</v>
      </c>
      <c r="E170" s="20"/>
      <c r="F170" s="18" t="s">
        <v>1069</v>
      </c>
      <c r="G170" s="19" t="s">
        <v>185</v>
      </c>
      <c r="H170" s="71" t="s">
        <v>387</v>
      </c>
      <c r="I170" s="71" t="s">
        <v>387</v>
      </c>
      <c r="J170" s="71"/>
      <c r="K170" s="71"/>
    </row>
    <row r="171" spans="1:11" ht="13.25" customHeight="1" x14ac:dyDescent="0.15">
      <c r="A171" s="15" t="s">
        <v>4353</v>
      </c>
      <c r="B171" s="18" t="s">
        <v>367</v>
      </c>
      <c r="C171" s="222">
        <v>170</v>
      </c>
      <c r="D171" s="20" t="s">
        <v>469</v>
      </c>
      <c r="E171" s="20"/>
      <c r="F171" s="18" t="s">
        <v>1542</v>
      </c>
      <c r="G171" s="19" t="s">
        <v>177</v>
      </c>
      <c r="H171" s="71" t="s">
        <v>387</v>
      </c>
      <c r="I171" s="71" t="s">
        <v>387</v>
      </c>
      <c r="J171" s="71"/>
      <c r="K171" s="71"/>
    </row>
    <row r="172" spans="1:11" ht="13.25" customHeight="1" x14ac:dyDescent="0.15">
      <c r="A172" s="15" t="s">
        <v>4354</v>
      </c>
      <c r="B172" s="18" t="s">
        <v>367</v>
      </c>
      <c r="C172" s="222">
        <v>171</v>
      </c>
      <c r="D172" s="20" t="s">
        <v>496</v>
      </c>
      <c r="E172" s="20"/>
      <c r="F172" s="18" t="s">
        <v>497</v>
      </c>
      <c r="G172" s="19" t="s">
        <v>177</v>
      </c>
      <c r="H172" s="71" t="s">
        <v>387</v>
      </c>
      <c r="I172" s="71" t="s">
        <v>387</v>
      </c>
      <c r="J172" s="71"/>
      <c r="K172" s="71"/>
    </row>
    <row r="173" spans="1:11" ht="13.25" customHeight="1" x14ac:dyDescent="0.15">
      <c r="A173" s="15" t="s">
        <v>4355</v>
      </c>
      <c r="B173" s="18" t="s">
        <v>367</v>
      </c>
      <c r="C173" s="222">
        <v>172</v>
      </c>
      <c r="D173" s="20" t="s">
        <v>407</v>
      </c>
      <c r="E173" s="20">
        <v>210</v>
      </c>
      <c r="F173" s="18" t="s">
        <v>393</v>
      </c>
      <c r="G173" s="19" t="s">
        <v>257</v>
      </c>
      <c r="H173" s="71" t="s">
        <v>387</v>
      </c>
      <c r="I173" s="71" t="s">
        <v>387</v>
      </c>
      <c r="J173" s="71"/>
      <c r="K173" s="71" t="s">
        <v>387</v>
      </c>
    </row>
    <row r="174" spans="1:11" ht="13.25" customHeight="1" x14ac:dyDescent="0.15">
      <c r="A174" s="15" t="s">
        <v>4310</v>
      </c>
      <c r="B174" s="18" t="s">
        <v>367</v>
      </c>
      <c r="C174" s="222">
        <v>173</v>
      </c>
      <c r="D174" s="20" t="s">
        <v>395</v>
      </c>
      <c r="E174" s="20">
        <v>210</v>
      </c>
      <c r="F174" s="18" t="s">
        <v>393</v>
      </c>
      <c r="G174" s="19" t="s">
        <v>257</v>
      </c>
      <c r="H174" s="71" t="s">
        <v>387</v>
      </c>
      <c r="I174" s="71" t="s">
        <v>387</v>
      </c>
      <c r="J174" s="71"/>
      <c r="K174" s="71" t="s">
        <v>387</v>
      </c>
    </row>
    <row r="175" spans="1:11" ht="13.25" customHeight="1" x14ac:dyDescent="0.15">
      <c r="A175" s="15" t="s">
        <v>4311</v>
      </c>
      <c r="B175" s="18" t="s">
        <v>367</v>
      </c>
      <c r="C175" s="222">
        <v>174</v>
      </c>
      <c r="D175" s="20" t="s">
        <v>389</v>
      </c>
      <c r="E175" s="20">
        <v>220</v>
      </c>
      <c r="F175" s="18" t="s">
        <v>393</v>
      </c>
      <c r="G175" s="19" t="s">
        <v>257</v>
      </c>
      <c r="H175" s="71" t="s">
        <v>387</v>
      </c>
      <c r="I175" s="71" t="s">
        <v>387</v>
      </c>
      <c r="J175" s="71"/>
      <c r="K175" s="71" t="s">
        <v>387</v>
      </c>
    </row>
    <row r="176" spans="1:11" ht="13.25" customHeight="1" x14ac:dyDescent="0.15">
      <c r="A176" s="15" t="s">
        <v>4314</v>
      </c>
      <c r="B176" s="18" t="s">
        <v>367</v>
      </c>
      <c r="C176" s="222">
        <v>175</v>
      </c>
      <c r="D176" s="20" t="s">
        <v>404</v>
      </c>
      <c r="E176" s="20">
        <v>210</v>
      </c>
      <c r="F176" s="18" t="s">
        <v>393</v>
      </c>
      <c r="G176" s="19" t="s">
        <v>257</v>
      </c>
      <c r="H176" s="71" t="s">
        <v>387</v>
      </c>
      <c r="I176" s="71" t="s">
        <v>387</v>
      </c>
      <c r="J176" s="71"/>
      <c r="K176" s="71" t="s">
        <v>387</v>
      </c>
    </row>
    <row r="177" spans="1:11" ht="13.25" customHeight="1" x14ac:dyDescent="0.15">
      <c r="A177" s="15" t="s">
        <v>4316</v>
      </c>
      <c r="B177" s="18" t="s">
        <v>367</v>
      </c>
      <c r="C177" s="222">
        <v>176</v>
      </c>
      <c r="D177" s="20" t="s">
        <v>404</v>
      </c>
      <c r="E177" s="20">
        <v>190</v>
      </c>
      <c r="F177" s="18" t="s">
        <v>393</v>
      </c>
      <c r="G177" s="19" t="s">
        <v>257</v>
      </c>
      <c r="H177" s="71" t="s">
        <v>387</v>
      </c>
      <c r="I177" s="71" t="s">
        <v>387</v>
      </c>
      <c r="J177" s="71"/>
      <c r="K177" s="71" t="s">
        <v>387</v>
      </c>
    </row>
    <row r="178" spans="1:11" ht="13.25" customHeight="1" x14ac:dyDescent="0.15">
      <c r="A178" s="15" t="s">
        <v>4316</v>
      </c>
      <c r="B178" s="18" t="s">
        <v>367</v>
      </c>
      <c r="C178" s="222">
        <v>177</v>
      </c>
      <c r="D178" s="20" t="s">
        <v>404</v>
      </c>
      <c r="E178" s="20">
        <v>190</v>
      </c>
      <c r="F178" s="18" t="s">
        <v>393</v>
      </c>
      <c r="G178" s="19" t="s">
        <v>257</v>
      </c>
      <c r="H178" s="71" t="s">
        <v>387</v>
      </c>
      <c r="I178" s="71" t="s">
        <v>387</v>
      </c>
      <c r="J178" s="71"/>
      <c r="K178" s="71" t="s">
        <v>387</v>
      </c>
    </row>
    <row r="179" spans="1:11" ht="13.25" customHeight="1" x14ac:dyDescent="0.15">
      <c r="A179" s="15" t="s">
        <v>4321</v>
      </c>
      <c r="B179" s="18" t="s">
        <v>367</v>
      </c>
      <c r="C179" s="222">
        <v>178</v>
      </c>
      <c r="D179" s="20" t="s">
        <v>385</v>
      </c>
      <c r="E179" s="20">
        <v>210</v>
      </c>
      <c r="F179" s="18" t="s">
        <v>393</v>
      </c>
      <c r="G179" s="19" t="s">
        <v>257</v>
      </c>
      <c r="H179" s="71" t="s">
        <v>387</v>
      </c>
      <c r="I179" s="71" t="s">
        <v>387</v>
      </c>
      <c r="J179" s="71"/>
      <c r="K179" s="71" t="s">
        <v>387</v>
      </c>
    </row>
    <row r="180" spans="1:11" ht="13.25" customHeight="1" x14ac:dyDescent="0.15">
      <c r="A180" s="15" t="s">
        <v>4322</v>
      </c>
      <c r="B180" s="18" t="s">
        <v>367</v>
      </c>
      <c r="C180" s="222">
        <v>179</v>
      </c>
      <c r="D180" s="20" t="s">
        <v>400</v>
      </c>
      <c r="E180" s="20">
        <v>210</v>
      </c>
      <c r="F180" s="18" t="s">
        <v>393</v>
      </c>
      <c r="G180" s="19" t="s">
        <v>257</v>
      </c>
      <c r="H180" s="71" t="s">
        <v>387</v>
      </c>
      <c r="I180" s="71" t="s">
        <v>387</v>
      </c>
      <c r="J180" s="71"/>
      <c r="K180" s="71" t="s">
        <v>387</v>
      </c>
    </row>
    <row r="181" spans="1:11" ht="13.25" customHeight="1" x14ac:dyDescent="0.15">
      <c r="A181" s="15" t="s">
        <v>4322</v>
      </c>
      <c r="B181" s="18" t="s">
        <v>367</v>
      </c>
      <c r="C181" s="222">
        <v>180</v>
      </c>
      <c r="D181" s="20" t="s">
        <v>400</v>
      </c>
      <c r="E181" s="20">
        <v>210</v>
      </c>
      <c r="F181" s="18" t="s">
        <v>393</v>
      </c>
      <c r="G181" s="19" t="s">
        <v>257</v>
      </c>
      <c r="H181" s="71" t="s">
        <v>387</v>
      </c>
      <c r="I181" s="71" t="s">
        <v>387</v>
      </c>
      <c r="J181" s="71"/>
      <c r="K181" s="71" t="s">
        <v>387</v>
      </c>
    </row>
    <row r="182" spans="1:11" ht="13.25" customHeight="1" x14ac:dyDescent="0.15">
      <c r="A182" s="15" t="s">
        <v>4356</v>
      </c>
      <c r="B182" s="18" t="s">
        <v>367</v>
      </c>
      <c r="C182" s="222">
        <v>181</v>
      </c>
      <c r="D182" s="20" t="s">
        <v>400</v>
      </c>
      <c r="E182" s="20">
        <v>220</v>
      </c>
      <c r="F182" s="18" t="s">
        <v>393</v>
      </c>
      <c r="G182" s="19" t="s">
        <v>257</v>
      </c>
      <c r="H182" s="71" t="s">
        <v>387</v>
      </c>
      <c r="I182" s="71" t="s">
        <v>387</v>
      </c>
      <c r="J182" s="71"/>
      <c r="K182" s="71" t="s">
        <v>387</v>
      </c>
    </row>
    <row r="183" spans="1:11" ht="13.25" customHeight="1" x14ac:dyDescent="0.15">
      <c r="A183" s="15" t="s">
        <v>3774</v>
      </c>
      <c r="B183" s="18" t="s">
        <v>367</v>
      </c>
      <c r="C183" s="222">
        <v>182</v>
      </c>
      <c r="D183" s="20" t="s">
        <v>858</v>
      </c>
      <c r="E183" s="20">
        <v>210</v>
      </c>
      <c r="F183" s="18" t="s">
        <v>393</v>
      </c>
      <c r="G183" s="19" t="s">
        <v>257</v>
      </c>
      <c r="H183" s="71" t="s">
        <v>387</v>
      </c>
      <c r="I183" s="71" t="s">
        <v>387</v>
      </c>
      <c r="J183" s="71"/>
      <c r="K183" s="71" t="s">
        <v>387</v>
      </c>
    </row>
    <row r="184" spans="1:11" ht="13.25" customHeight="1" x14ac:dyDescent="0.15">
      <c r="A184" s="15" t="s">
        <v>4357</v>
      </c>
      <c r="B184" s="18" t="s">
        <v>367</v>
      </c>
      <c r="C184" s="222">
        <v>183</v>
      </c>
      <c r="D184" s="20" t="s">
        <v>847</v>
      </c>
      <c r="E184" s="20">
        <v>200</v>
      </c>
      <c r="F184" s="18" t="s">
        <v>393</v>
      </c>
      <c r="G184" s="19" t="s">
        <v>257</v>
      </c>
      <c r="H184" s="71" t="s">
        <v>387</v>
      </c>
      <c r="I184" s="71" t="s">
        <v>387</v>
      </c>
      <c r="J184" s="71"/>
      <c r="K184" s="71" t="s">
        <v>387</v>
      </c>
    </row>
    <row r="185" spans="1:11" ht="13.25" customHeight="1" x14ac:dyDescent="0.15">
      <c r="A185" s="15" t="s">
        <v>4357</v>
      </c>
      <c r="B185" s="18" t="s">
        <v>367</v>
      </c>
      <c r="C185" s="222">
        <v>184</v>
      </c>
      <c r="D185" s="20" t="s">
        <v>847</v>
      </c>
      <c r="E185" s="20">
        <v>200</v>
      </c>
      <c r="F185" s="18" t="s">
        <v>393</v>
      </c>
      <c r="G185" s="19" t="s">
        <v>257</v>
      </c>
      <c r="H185" s="71" t="s">
        <v>387</v>
      </c>
      <c r="I185" s="71" t="s">
        <v>387</v>
      </c>
      <c r="J185" s="71"/>
      <c r="K185" s="71" t="s">
        <v>387</v>
      </c>
    </row>
    <row r="186" spans="1:11" ht="13.25" customHeight="1" x14ac:dyDescent="0.15">
      <c r="A186" s="15" t="s">
        <v>4328</v>
      </c>
      <c r="B186" s="18" t="s">
        <v>367</v>
      </c>
      <c r="C186" s="222">
        <v>185</v>
      </c>
      <c r="D186" s="20" t="s">
        <v>149</v>
      </c>
      <c r="E186" s="20">
        <v>220</v>
      </c>
      <c r="F186" s="18" t="s">
        <v>393</v>
      </c>
      <c r="G186" s="19" t="s">
        <v>257</v>
      </c>
      <c r="H186" s="71" t="s">
        <v>387</v>
      </c>
      <c r="I186" s="71" t="s">
        <v>387</v>
      </c>
      <c r="J186" s="71"/>
      <c r="K186" s="71" t="s">
        <v>387</v>
      </c>
    </row>
    <row r="187" spans="1:11" ht="13.25" customHeight="1" x14ac:dyDescent="0.15">
      <c r="A187" s="15" t="s">
        <v>4328</v>
      </c>
      <c r="B187" s="18" t="s">
        <v>367</v>
      </c>
      <c r="C187" s="222">
        <v>186</v>
      </c>
      <c r="D187" s="20" t="s">
        <v>149</v>
      </c>
      <c r="E187" s="20">
        <v>220</v>
      </c>
      <c r="F187" s="18" t="s">
        <v>393</v>
      </c>
      <c r="G187" s="19" t="s">
        <v>257</v>
      </c>
      <c r="H187" s="71" t="s">
        <v>387</v>
      </c>
      <c r="I187" s="71" t="s">
        <v>387</v>
      </c>
      <c r="J187" s="71"/>
      <c r="K187" s="71" t="s">
        <v>387</v>
      </c>
    </row>
    <row r="188" spans="1:11" ht="13.25" customHeight="1" x14ac:dyDescent="0.15">
      <c r="A188" s="15" t="s">
        <v>4358</v>
      </c>
      <c r="B188" s="18" t="s">
        <v>367</v>
      </c>
      <c r="C188" s="222">
        <v>187</v>
      </c>
      <c r="D188" s="20" t="s">
        <v>149</v>
      </c>
      <c r="E188" s="20">
        <v>220</v>
      </c>
      <c r="F188" s="18" t="s">
        <v>393</v>
      </c>
      <c r="G188" s="19" t="s">
        <v>257</v>
      </c>
      <c r="H188" s="71" t="s">
        <v>387</v>
      </c>
      <c r="I188" s="71" t="s">
        <v>387</v>
      </c>
      <c r="J188" s="71"/>
      <c r="K188" s="71" t="s">
        <v>387</v>
      </c>
    </row>
    <row r="189" spans="1:11" ht="13.25" customHeight="1" x14ac:dyDescent="0.15">
      <c r="A189" s="15" t="s">
        <v>4334</v>
      </c>
      <c r="B189" s="18" t="s">
        <v>367</v>
      </c>
      <c r="C189" s="222">
        <v>188</v>
      </c>
      <c r="D189" s="20" t="s">
        <v>392</v>
      </c>
      <c r="E189" s="20">
        <v>210</v>
      </c>
      <c r="F189" s="18" t="s">
        <v>393</v>
      </c>
      <c r="G189" s="19" t="s">
        <v>257</v>
      </c>
      <c r="H189" s="71" t="s">
        <v>387</v>
      </c>
      <c r="I189" s="71" t="s">
        <v>387</v>
      </c>
      <c r="J189" s="71"/>
      <c r="K189" s="71" t="s">
        <v>387</v>
      </c>
    </row>
    <row r="190" spans="1:11" ht="13.25" customHeight="1" x14ac:dyDescent="0.15">
      <c r="A190" s="15" t="s">
        <v>4359</v>
      </c>
      <c r="B190" s="18" t="s">
        <v>367</v>
      </c>
      <c r="C190" s="222">
        <v>189</v>
      </c>
      <c r="D190" s="20" t="s">
        <v>469</v>
      </c>
      <c r="E190" s="20"/>
      <c r="F190" s="18" t="s">
        <v>1069</v>
      </c>
      <c r="G190" s="19" t="s">
        <v>257</v>
      </c>
      <c r="H190" s="71" t="s">
        <v>387</v>
      </c>
      <c r="I190" s="71" t="s">
        <v>387</v>
      </c>
      <c r="J190" s="71"/>
      <c r="K190" s="71" t="s">
        <v>387</v>
      </c>
    </row>
    <row r="191" spans="1:11" ht="13.25" customHeight="1" x14ac:dyDescent="0.15">
      <c r="A191" s="15" t="s">
        <v>4339</v>
      </c>
      <c r="B191" s="18" t="s">
        <v>367</v>
      </c>
      <c r="C191" s="222">
        <v>190</v>
      </c>
      <c r="D191" s="20" t="s">
        <v>469</v>
      </c>
      <c r="E191" s="20"/>
      <c r="F191" s="18" t="s">
        <v>1069</v>
      </c>
      <c r="G191" s="19" t="s">
        <v>257</v>
      </c>
      <c r="H191" s="71" t="s">
        <v>387</v>
      </c>
      <c r="I191" s="71" t="s">
        <v>387</v>
      </c>
      <c r="J191" s="71"/>
      <c r="K191" s="71" t="s">
        <v>387</v>
      </c>
    </row>
    <row r="192" spans="1:11" ht="13.25" customHeight="1" x14ac:dyDescent="0.15">
      <c r="A192" s="15" t="s">
        <v>4341</v>
      </c>
      <c r="B192" s="18" t="s">
        <v>367</v>
      </c>
      <c r="C192" s="222">
        <v>191</v>
      </c>
      <c r="D192" s="20" t="s">
        <v>469</v>
      </c>
      <c r="E192" s="20"/>
      <c r="F192" s="18" t="s">
        <v>1069</v>
      </c>
      <c r="G192" s="19" t="s">
        <v>257</v>
      </c>
      <c r="H192" s="71" t="s">
        <v>387</v>
      </c>
      <c r="I192" s="71" t="s">
        <v>387</v>
      </c>
      <c r="J192" s="71"/>
      <c r="K192" s="71" t="s">
        <v>387</v>
      </c>
    </row>
    <row r="193" spans="1:11" ht="13.25" customHeight="1" x14ac:dyDescent="0.15">
      <c r="A193" s="15" t="s">
        <v>4342</v>
      </c>
      <c r="B193" s="18" t="s">
        <v>367</v>
      </c>
      <c r="C193" s="222">
        <v>192</v>
      </c>
      <c r="D193" s="20" t="s">
        <v>469</v>
      </c>
      <c r="E193" s="20"/>
      <c r="F193" s="18" t="s">
        <v>1069</v>
      </c>
      <c r="G193" s="19" t="s">
        <v>257</v>
      </c>
      <c r="H193" s="71" t="s">
        <v>387</v>
      </c>
      <c r="I193" s="71" t="s">
        <v>387</v>
      </c>
      <c r="J193" s="71"/>
      <c r="K193" s="71" t="s">
        <v>387</v>
      </c>
    </row>
    <row r="194" spans="1:11" ht="13.25" customHeight="1" x14ac:dyDescent="0.15">
      <c r="A194" s="15" t="s">
        <v>3143</v>
      </c>
      <c r="B194" s="18" t="s">
        <v>367</v>
      </c>
      <c r="C194" s="222">
        <v>193</v>
      </c>
      <c r="D194" s="20" t="s">
        <v>469</v>
      </c>
      <c r="E194" s="20"/>
      <c r="F194" s="18" t="s">
        <v>1069</v>
      </c>
      <c r="G194" s="19" t="s">
        <v>257</v>
      </c>
      <c r="H194" s="71" t="s">
        <v>387</v>
      </c>
      <c r="I194" s="71" t="s">
        <v>387</v>
      </c>
      <c r="J194" s="71"/>
      <c r="K194" s="71" t="s">
        <v>387</v>
      </c>
    </row>
    <row r="195" spans="1:11" ht="13.25" customHeight="1" x14ac:dyDescent="0.15">
      <c r="A195" s="15" t="s">
        <v>4347</v>
      </c>
      <c r="B195" s="18" t="s">
        <v>367</v>
      </c>
      <c r="C195" s="222">
        <v>194</v>
      </c>
      <c r="D195" s="20" t="s">
        <v>469</v>
      </c>
      <c r="E195" s="20"/>
      <c r="F195" s="18" t="s">
        <v>1069</v>
      </c>
      <c r="G195" s="19" t="s">
        <v>257</v>
      </c>
      <c r="H195" s="71" t="s">
        <v>387</v>
      </c>
      <c r="I195" s="71" t="s">
        <v>387</v>
      </c>
      <c r="J195" s="71"/>
      <c r="K195" s="71" t="s">
        <v>387</v>
      </c>
    </row>
    <row r="196" spans="1:11" ht="13.25" customHeight="1" x14ac:dyDescent="0.15">
      <c r="A196" s="15" t="s">
        <v>4350</v>
      </c>
      <c r="B196" s="18" t="s">
        <v>367</v>
      </c>
      <c r="C196" s="222">
        <v>195</v>
      </c>
      <c r="D196" s="20" t="s">
        <v>469</v>
      </c>
      <c r="E196" s="20"/>
      <c r="F196" s="18" t="s">
        <v>1069</v>
      </c>
      <c r="G196" s="19" t="s">
        <v>257</v>
      </c>
      <c r="H196" s="71" t="s">
        <v>387</v>
      </c>
      <c r="I196" s="71" t="s">
        <v>387</v>
      </c>
      <c r="J196" s="71"/>
      <c r="K196" s="71" t="s">
        <v>387</v>
      </c>
    </row>
    <row r="197" spans="1:11" ht="13.25" customHeight="1" x14ac:dyDescent="0.15">
      <c r="A197" s="15" t="s">
        <v>4352</v>
      </c>
      <c r="B197" s="18" t="s">
        <v>367</v>
      </c>
      <c r="C197" s="222">
        <v>196</v>
      </c>
      <c r="D197" s="20" t="s">
        <v>469</v>
      </c>
      <c r="E197" s="20"/>
      <c r="F197" s="18" t="s">
        <v>1069</v>
      </c>
      <c r="G197" s="19" t="s">
        <v>257</v>
      </c>
      <c r="H197" s="71" t="s">
        <v>387</v>
      </c>
      <c r="I197" s="71" t="s">
        <v>387</v>
      </c>
      <c r="J197" s="71"/>
      <c r="K197" s="71" t="s">
        <v>387</v>
      </c>
    </row>
    <row r="198" spans="1:11" ht="13.25" customHeight="1" x14ac:dyDescent="0.15">
      <c r="A198" s="15" t="s">
        <v>4312</v>
      </c>
      <c r="B198" s="18" t="s">
        <v>367</v>
      </c>
      <c r="C198" s="222">
        <v>197</v>
      </c>
      <c r="D198" s="20" t="s">
        <v>389</v>
      </c>
      <c r="E198" s="20">
        <v>330</v>
      </c>
      <c r="F198" s="18" t="s">
        <v>3519</v>
      </c>
      <c r="G198" s="19" t="s">
        <v>260</v>
      </c>
      <c r="H198" s="71" t="s">
        <v>387</v>
      </c>
      <c r="I198" s="71" t="s">
        <v>387</v>
      </c>
      <c r="J198" s="71"/>
      <c r="K198" s="71" t="s">
        <v>387</v>
      </c>
    </row>
    <row r="199" spans="1:11" ht="13.25" customHeight="1" x14ac:dyDescent="0.15">
      <c r="A199" s="15" t="s">
        <v>4315</v>
      </c>
      <c r="B199" s="18" t="s">
        <v>367</v>
      </c>
      <c r="C199" s="222">
        <v>198</v>
      </c>
      <c r="D199" s="20" t="s">
        <v>404</v>
      </c>
      <c r="E199" s="20">
        <v>270</v>
      </c>
      <c r="F199" s="18" t="s">
        <v>4143</v>
      </c>
      <c r="G199" s="19" t="s">
        <v>260</v>
      </c>
      <c r="H199" s="71" t="s">
        <v>387</v>
      </c>
      <c r="I199" s="71" t="s">
        <v>387</v>
      </c>
      <c r="J199" s="71"/>
      <c r="K199" s="71" t="s">
        <v>387</v>
      </c>
    </row>
    <row r="200" spans="1:11" ht="13.25" customHeight="1" x14ac:dyDescent="0.15">
      <c r="A200" s="15" t="s">
        <v>4323</v>
      </c>
      <c r="B200" s="18" t="s">
        <v>367</v>
      </c>
      <c r="C200" s="222">
        <v>199</v>
      </c>
      <c r="D200" s="20" t="s">
        <v>400</v>
      </c>
      <c r="E200" s="20">
        <v>260</v>
      </c>
      <c r="F200" s="18" t="s">
        <v>4143</v>
      </c>
      <c r="G200" s="19" t="s">
        <v>260</v>
      </c>
      <c r="H200" s="71" t="s">
        <v>387</v>
      </c>
      <c r="I200" s="71" t="s">
        <v>387</v>
      </c>
      <c r="J200" s="71"/>
      <c r="K200" s="71" t="s">
        <v>387</v>
      </c>
    </row>
    <row r="201" spans="1:11" ht="13.25" customHeight="1" x14ac:dyDescent="0.15">
      <c r="A201" s="15" t="s">
        <v>4324</v>
      </c>
      <c r="B201" s="18" t="s">
        <v>367</v>
      </c>
      <c r="C201" s="222">
        <v>200</v>
      </c>
      <c r="D201" s="20" t="s">
        <v>858</v>
      </c>
      <c r="E201" s="20">
        <v>270</v>
      </c>
      <c r="F201" s="18" t="s">
        <v>4143</v>
      </c>
      <c r="G201" s="19" t="s">
        <v>260</v>
      </c>
      <c r="H201" s="71" t="s">
        <v>387</v>
      </c>
      <c r="I201" s="71" t="s">
        <v>387</v>
      </c>
      <c r="J201" s="71"/>
      <c r="K201" s="71" t="s">
        <v>387</v>
      </c>
    </row>
    <row r="202" spans="1:11" ht="13.25" customHeight="1" x14ac:dyDescent="0.15">
      <c r="A202" s="15" t="s">
        <v>4329</v>
      </c>
      <c r="B202" s="18" t="s">
        <v>367</v>
      </c>
      <c r="C202" s="222">
        <v>201</v>
      </c>
      <c r="D202" s="20" t="s">
        <v>149</v>
      </c>
      <c r="E202" s="20">
        <v>280</v>
      </c>
      <c r="F202" s="18" t="s">
        <v>4143</v>
      </c>
      <c r="G202" s="19" t="s">
        <v>260</v>
      </c>
      <c r="H202" s="71" t="s">
        <v>387</v>
      </c>
      <c r="I202" s="71" t="s">
        <v>387</v>
      </c>
      <c r="J202" s="71"/>
      <c r="K202" s="71" t="s">
        <v>387</v>
      </c>
    </row>
    <row r="203" spans="1:11" ht="13.25" customHeight="1" x14ac:dyDescent="0.15">
      <c r="A203" s="15" t="s">
        <v>4333</v>
      </c>
      <c r="B203" s="18" t="s">
        <v>367</v>
      </c>
      <c r="C203" s="222">
        <v>202</v>
      </c>
      <c r="D203" s="20" t="s">
        <v>149</v>
      </c>
      <c r="E203" s="20">
        <v>270</v>
      </c>
      <c r="F203" s="18" t="s">
        <v>4143</v>
      </c>
      <c r="G203" s="19" t="s">
        <v>260</v>
      </c>
      <c r="H203" s="71" t="s">
        <v>387</v>
      </c>
      <c r="I203" s="71" t="s">
        <v>387</v>
      </c>
      <c r="J203" s="71"/>
      <c r="K203" s="71" t="s">
        <v>387</v>
      </c>
    </row>
    <row r="204" spans="1:11" ht="13.25" customHeight="1" x14ac:dyDescent="0.15">
      <c r="A204" s="15" t="s">
        <v>4360</v>
      </c>
      <c r="B204" s="18" t="s">
        <v>367</v>
      </c>
      <c r="C204" s="222">
        <v>203</v>
      </c>
      <c r="D204" s="20" t="s">
        <v>392</v>
      </c>
      <c r="E204" s="20">
        <v>270</v>
      </c>
      <c r="F204" s="18" t="s">
        <v>4143</v>
      </c>
      <c r="G204" s="19" t="s">
        <v>260</v>
      </c>
      <c r="H204" s="71" t="s">
        <v>387</v>
      </c>
      <c r="I204" s="71" t="s">
        <v>387</v>
      </c>
      <c r="J204" s="71"/>
      <c r="K204" s="71" t="s">
        <v>387</v>
      </c>
    </row>
    <row r="205" spans="1:11" ht="13.25" customHeight="1" x14ac:dyDescent="0.15">
      <c r="A205" s="15" t="s">
        <v>4359</v>
      </c>
      <c r="B205" s="18" t="s">
        <v>367</v>
      </c>
      <c r="C205" s="222">
        <v>204</v>
      </c>
      <c r="D205" s="20" t="s">
        <v>469</v>
      </c>
      <c r="E205" s="20"/>
      <c r="F205" s="18" t="s">
        <v>1069</v>
      </c>
      <c r="G205" s="19" t="s">
        <v>260</v>
      </c>
      <c r="H205" s="71" t="s">
        <v>387</v>
      </c>
      <c r="I205" s="71" t="s">
        <v>387</v>
      </c>
      <c r="J205" s="71"/>
      <c r="K205" s="71" t="s">
        <v>387</v>
      </c>
    </row>
    <row r="206" spans="1:11" ht="13.25" customHeight="1" x14ac:dyDescent="0.15">
      <c r="A206" s="15" t="s">
        <v>4339</v>
      </c>
      <c r="B206" s="18" t="s">
        <v>367</v>
      </c>
      <c r="C206" s="222">
        <v>205</v>
      </c>
      <c r="D206" s="20" t="s">
        <v>469</v>
      </c>
      <c r="E206" s="20"/>
      <c r="F206" s="18" t="s">
        <v>1069</v>
      </c>
      <c r="G206" s="19" t="s">
        <v>260</v>
      </c>
      <c r="H206" s="71" t="s">
        <v>387</v>
      </c>
      <c r="I206" s="71" t="s">
        <v>387</v>
      </c>
      <c r="J206" s="71"/>
      <c r="K206" s="71" t="s">
        <v>387</v>
      </c>
    </row>
    <row r="207" spans="1:11" ht="13.25" customHeight="1" x14ac:dyDescent="0.15">
      <c r="A207" s="15" t="s">
        <v>4341</v>
      </c>
      <c r="B207" s="18" t="s">
        <v>367</v>
      </c>
      <c r="C207" s="222">
        <v>206</v>
      </c>
      <c r="D207" s="20" t="s">
        <v>469</v>
      </c>
      <c r="E207" s="20"/>
      <c r="F207" s="18" t="s">
        <v>1069</v>
      </c>
      <c r="G207" s="19" t="s">
        <v>260</v>
      </c>
      <c r="H207" s="71" t="s">
        <v>387</v>
      </c>
      <c r="I207" s="71" t="s">
        <v>387</v>
      </c>
      <c r="J207" s="71"/>
      <c r="K207" s="71" t="s">
        <v>387</v>
      </c>
    </row>
    <row r="208" spans="1:11" ht="13.25" customHeight="1" x14ac:dyDescent="0.15">
      <c r="A208" s="15" t="s">
        <v>4342</v>
      </c>
      <c r="B208" s="18" t="s">
        <v>367</v>
      </c>
      <c r="C208" s="222">
        <v>207</v>
      </c>
      <c r="D208" s="20" t="s">
        <v>469</v>
      </c>
      <c r="E208" s="20"/>
      <c r="F208" s="18" t="s">
        <v>1069</v>
      </c>
      <c r="G208" s="19" t="s">
        <v>260</v>
      </c>
      <c r="H208" s="71" t="s">
        <v>387</v>
      </c>
      <c r="I208" s="71" t="s">
        <v>387</v>
      </c>
      <c r="J208" s="71"/>
      <c r="K208" s="71" t="s">
        <v>387</v>
      </c>
    </row>
    <row r="209" spans="1:11" ht="13.25" customHeight="1" x14ac:dyDescent="0.15">
      <c r="A209" s="15" t="s">
        <v>3143</v>
      </c>
      <c r="B209" s="18" t="s">
        <v>367</v>
      </c>
      <c r="C209" s="222">
        <v>208</v>
      </c>
      <c r="D209" s="20" t="s">
        <v>469</v>
      </c>
      <c r="E209" s="20"/>
      <c r="F209" s="18" t="s">
        <v>1069</v>
      </c>
      <c r="G209" s="19" t="s">
        <v>260</v>
      </c>
      <c r="H209" s="71" t="s">
        <v>387</v>
      </c>
      <c r="I209" s="71" t="s">
        <v>387</v>
      </c>
      <c r="J209" s="71"/>
      <c r="K209" s="71" t="s">
        <v>387</v>
      </c>
    </row>
    <row r="210" spans="1:11" ht="13.25" customHeight="1" x14ac:dyDescent="0.15">
      <c r="A210" s="15" t="s">
        <v>4347</v>
      </c>
      <c r="B210" s="18" t="s">
        <v>367</v>
      </c>
      <c r="C210" s="222">
        <v>209</v>
      </c>
      <c r="D210" s="20" t="s">
        <v>469</v>
      </c>
      <c r="E210" s="20"/>
      <c r="F210" s="18" t="s">
        <v>1069</v>
      </c>
      <c r="G210" s="19" t="s">
        <v>260</v>
      </c>
      <c r="H210" s="71" t="s">
        <v>387</v>
      </c>
      <c r="I210" s="71" t="s">
        <v>387</v>
      </c>
      <c r="J210" s="71"/>
      <c r="K210" s="71" t="s">
        <v>387</v>
      </c>
    </row>
    <row r="211" spans="1:11" ht="13.25" customHeight="1" x14ac:dyDescent="0.15">
      <c r="A211" s="15" t="s">
        <v>4350</v>
      </c>
      <c r="B211" s="18" t="s">
        <v>367</v>
      </c>
      <c r="C211" s="222">
        <v>210</v>
      </c>
      <c r="D211" s="20" t="s">
        <v>469</v>
      </c>
      <c r="E211" s="20"/>
      <c r="F211" s="18" t="s">
        <v>1069</v>
      </c>
      <c r="G211" s="19" t="s">
        <v>260</v>
      </c>
      <c r="H211" s="71" t="s">
        <v>387</v>
      </c>
      <c r="I211" s="71" t="s">
        <v>387</v>
      </c>
      <c r="J211" s="71"/>
      <c r="K211" s="71" t="s">
        <v>387</v>
      </c>
    </row>
    <row r="212" spans="1:11" ht="13.25" customHeight="1" x14ac:dyDescent="0.15">
      <c r="A212" s="15" t="s">
        <v>4352</v>
      </c>
      <c r="B212" s="18" t="s">
        <v>367</v>
      </c>
      <c r="C212" s="222">
        <v>211</v>
      </c>
      <c r="D212" s="20" t="s">
        <v>469</v>
      </c>
      <c r="E212" s="20"/>
      <c r="F212" s="18" t="s">
        <v>1069</v>
      </c>
      <c r="G212" s="19" t="s">
        <v>260</v>
      </c>
      <c r="H212" s="71" t="s">
        <v>387</v>
      </c>
      <c r="I212" s="71" t="s">
        <v>387</v>
      </c>
      <c r="J212" s="71"/>
      <c r="K212" s="71" t="s">
        <v>387</v>
      </c>
    </row>
    <row r="213" spans="1:11" ht="13.25" customHeight="1" x14ac:dyDescent="0.15">
      <c r="A213" s="15" t="s">
        <v>4329</v>
      </c>
      <c r="B213" s="18" t="s">
        <v>367</v>
      </c>
      <c r="C213" s="222">
        <v>212</v>
      </c>
      <c r="D213" s="20" t="s">
        <v>149</v>
      </c>
      <c r="E213" s="20">
        <v>280</v>
      </c>
      <c r="F213" s="18" t="s">
        <v>4143</v>
      </c>
      <c r="G213" s="19" t="s">
        <v>260</v>
      </c>
      <c r="H213" s="71" t="s">
        <v>387</v>
      </c>
      <c r="I213" s="71" t="s">
        <v>387</v>
      </c>
      <c r="J213" s="71"/>
      <c r="K213" s="71" t="s">
        <v>387</v>
      </c>
    </row>
    <row r="214" spans="1:11" ht="13.25" customHeight="1" x14ac:dyDescent="0.15">
      <c r="A214" s="15" t="s">
        <v>4360</v>
      </c>
      <c r="B214" s="18" t="s">
        <v>367</v>
      </c>
      <c r="C214" s="222">
        <v>213</v>
      </c>
      <c r="D214" s="20" t="s">
        <v>392</v>
      </c>
      <c r="E214" s="20">
        <v>270</v>
      </c>
      <c r="F214" s="18" t="s">
        <v>4143</v>
      </c>
      <c r="G214" s="19" t="s">
        <v>260</v>
      </c>
      <c r="H214" s="71" t="s">
        <v>387</v>
      </c>
      <c r="I214" s="71" t="s">
        <v>387</v>
      </c>
      <c r="J214" s="71"/>
      <c r="K214" s="71" t="s">
        <v>387</v>
      </c>
    </row>
    <row r="215" spans="1:11" ht="13.25" customHeight="1" x14ac:dyDescent="0.15">
      <c r="A215" s="15" t="s">
        <v>4338</v>
      </c>
      <c r="B215" s="18" t="s">
        <v>367</v>
      </c>
      <c r="C215" s="222">
        <v>214</v>
      </c>
      <c r="D215" s="20" t="s">
        <v>469</v>
      </c>
      <c r="E215" s="20"/>
      <c r="F215" s="18" t="s">
        <v>1542</v>
      </c>
      <c r="G215" s="19" t="s">
        <v>260</v>
      </c>
      <c r="H215" s="71" t="s">
        <v>387</v>
      </c>
      <c r="I215" s="71" t="s">
        <v>387</v>
      </c>
      <c r="J215" s="71"/>
      <c r="K215" s="71" t="s">
        <v>387</v>
      </c>
    </row>
    <row r="216" spans="1:11" ht="13.25" customHeight="1" x14ac:dyDescent="0.15">
      <c r="A216" s="15" t="s">
        <v>4171</v>
      </c>
      <c r="B216" s="18" t="s">
        <v>367</v>
      </c>
      <c r="C216" s="222">
        <v>215</v>
      </c>
      <c r="D216" s="20" t="s">
        <v>469</v>
      </c>
      <c r="E216" s="20"/>
      <c r="F216" s="18" t="s">
        <v>721</v>
      </c>
      <c r="G216" s="19" t="s">
        <v>260</v>
      </c>
      <c r="H216" s="71" t="s">
        <v>387</v>
      </c>
      <c r="I216" s="71" t="s">
        <v>387</v>
      </c>
      <c r="J216" s="71"/>
      <c r="K216" s="71" t="s">
        <v>387</v>
      </c>
    </row>
    <row r="217" spans="1:11" ht="13.25" customHeight="1" x14ac:dyDescent="0.15">
      <c r="A217" s="15" t="s">
        <v>2421</v>
      </c>
      <c r="B217" s="18" t="s">
        <v>367</v>
      </c>
      <c r="C217" s="222">
        <v>216</v>
      </c>
      <c r="D217" s="20" t="s">
        <v>469</v>
      </c>
      <c r="E217" s="20"/>
      <c r="F217" s="18" t="s">
        <v>1542</v>
      </c>
      <c r="G217" s="19" t="s">
        <v>260</v>
      </c>
      <c r="H217" s="71" t="s">
        <v>387</v>
      </c>
      <c r="I217" s="71" t="s">
        <v>387</v>
      </c>
      <c r="J217" s="71"/>
      <c r="K217" s="71" t="s">
        <v>387</v>
      </c>
    </row>
    <row r="218" spans="1:11" ht="13.25" customHeight="1" x14ac:dyDescent="0.15">
      <c r="A218" s="15" t="s">
        <v>4345</v>
      </c>
      <c r="B218" s="18" t="s">
        <v>367</v>
      </c>
      <c r="C218" s="222">
        <v>217</v>
      </c>
      <c r="D218" s="20" t="s">
        <v>469</v>
      </c>
      <c r="E218" s="20"/>
      <c r="F218" s="18" t="s">
        <v>1542</v>
      </c>
      <c r="G218" s="19" t="s">
        <v>260</v>
      </c>
      <c r="H218" s="71" t="s">
        <v>387</v>
      </c>
      <c r="I218" s="71" t="s">
        <v>387</v>
      </c>
      <c r="J218" s="71"/>
      <c r="K218" s="71" t="s">
        <v>387</v>
      </c>
    </row>
    <row r="219" spans="1:11" ht="13.25" customHeight="1" x14ac:dyDescent="0.15">
      <c r="A219" s="15" t="s">
        <v>527</v>
      </c>
      <c r="B219" s="18" t="s">
        <v>367</v>
      </c>
      <c r="C219" s="222" t="s">
        <v>4185</v>
      </c>
      <c r="D219" s="20" t="s">
        <v>407</v>
      </c>
      <c r="E219" s="20">
        <v>120</v>
      </c>
      <c r="F219" s="18" t="s">
        <v>398</v>
      </c>
      <c r="G219" s="19" t="s">
        <v>237</v>
      </c>
      <c r="H219" s="71" t="s">
        <v>387</v>
      </c>
      <c r="I219" s="71" t="s">
        <v>387</v>
      </c>
      <c r="J219" s="71"/>
      <c r="K219" s="71" t="s">
        <v>387</v>
      </c>
    </row>
    <row r="220" spans="1:11" ht="13.25" customHeight="1" x14ac:dyDescent="0.15">
      <c r="A220" s="15" t="s">
        <v>1804</v>
      </c>
      <c r="B220" s="18" t="s">
        <v>367</v>
      </c>
      <c r="C220" s="222" t="s">
        <v>4186</v>
      </c>
      <c r="D220" s="20" t="s">
        <v>407</v>
      </c>
      <c r="E220" s="20">
        <v>120</v>
      </c>
      <c r="F220" s="18" t="s">
        <v>398</v>
      </c>
      <c r="G220" s="19" t="s">
        <v>237</v>
      </c>
      <c r="H220" s="71" t="s">
        <v>387</v>
      </c>
      <c r="I220" s="71" t="s">
        <v>387</v>
      </c>
      <c r="J220" s="71"/>
      <c r="K220" s="71" t="s">
        <v>387</v>
      </c>
    </row>
    <row r="221" spans="1:11" ht="13.25" customHeight="1" x14ac:dyDescent="0.15">
      <c r="A221" s="15" t="s">
        <v>394</v>
      </c>
      <c r="B221" s="18" t="s">
        <v>367</v>
      </c>
      <c r="C221" s="222" t="s">
        <v>4187</v>
      </c>
      <c r="D221" s="20" t="s">
        <v>395</v>
      </c>
      <c r="E221" s="20">
        <v>170</v>
      </c>
      <c r="F221" s="18" t="s">
        <v>386</v>
      </c>
      <c r="G221" s="19" t="s">
        <v>237</v>
      </c>
      <c r="H221" s="71" t="s">
        <v>387</v>
      </c>
      <c r="I221" s="71" t="s">
        <v>387</v>
      </c>
      <c r="J221" s="71"/>
      <c r="K221" s="71" t="s">
        <v>387</v>
      </c>
    </row>
    <row r="222" spans="1:11" ht="13.25" customHeight="1" x14ac:dyDescent="0.15">
      <c r="A222" s="15" t="s">
        <v>2375</v>
      </c>
      <c r="B222" s="18" t="s">
        <v>367</v>
      </c>
      <c r="C222" s="222" t="s">
        <v>4188</v>
      </c>
      <c r="D222" s="20" t="s">
        <v>395</v>
      </c>
      <c r="E222" s="20">
        <v>150</v>
      </c>
      <c r="F222" s="18" t="s">
        <v>386</v>
      </c>
      <c r="G222" s="19" t="s">
        <v>237</v>
      </c>
      <c r="H222" s="71" t="s">
        <v>387</v>
      </c>
      <c r="I222" s="71" t="s">
        <v>387</v>
      </c>
      <c r="J222" s="71"/>
      <c r="K222" s="71" t="s">
        <v>387</v>
      </c>
    </row>
    <row r="223" spans="1:11" ht="13.25" customHeight="1" x14ac:dyDescent="0.15">
      <c r="A223" s="15" t="s">
        <v>456</v>
      </c>
      <c r="B223" s="18" t="s">
        <v>367</v>
      </c>
      <c r="C223" s="222" t="s">
        <v>4189</v>
      </c>
      <c r="D223" s="20" t="s">
        <v>404</v>
      </c>
      <c r="E223" s="20">
        <v>60</v>
      </c>
      <c r="F223" s="18" t="s">
        <v>393</v>
      </c>
      <c r="G223" s="19" t="s">
        <v>237</v>
      </c>
      <c r="H223" s="71" t="s">
        <v>387</v>
      </c>
      <c r="I223" s="71" t="s">
        <v>387</v>
      </c>
      <c r="J223" s="71"/>
      <c r="K223" s="71" t="s">
        <v>387</v>
      </c>
    </row>
    <row r="224" spans="1:11" ht="13.25" customHeight="1" x14ac:dyDescent="0.15">
      <c r="A224" s="15" t="s">
        <v>554</v>
      </c>
      <c r="B224" s="18" t="s">
        <v>367</v>
      </c>
      <c r="C224" s="222" t="s">
        <v>4190</v>
      </c>
      <c r="D224" s="20" t="s">
        <v>385</v>
      </c>
      <c r="E224" s="20">
        <v>120</v>
      </c>
      <c r="F224" s="18" t="s">
        <v>386</v>
      </c>
      <c r="G224" s="19" t="s">
        <v>237</v>
      </c>
      <c r="H224" s="71" t="s">
        <v>387</v>
      </c>
      <c r="I224" s="71" t="s">
        <v>387</v>
      </c>
      <c r="J224" s="71"/>
      <c r="K224" s="71" t="s">
        <v>387</v>
      </c>
    </row>
    <row r="225" spans="1:11" ht="13.25" customHeight="1" x14ac:dyDescent="0.15">
      <c r="A225" s="15" t="s">
        <v>1379</v>
      </c>
      <c r="B225" s="18" t="s">
        <v>367</v>
      </c>
      <c r="C225" s="222" t="s">
        <v>4191</v>
      </c>
      <c r="D225" s="20" t="s">
        <v>385</v>
      </c>
      <c r="E225" s="20">
        <v>80</v>
      </c>
      <c r="F225" s="18" t="s">
        <v>398</v>
      </c>
      <c r="G225" s="19" t="s">
        <v>237</v>
      </c>
      <c r="H225" s="71" t="s">
        <v>387</v>
      </c>
      <c r="I225" s="71" t="s">
        <v>387</v>
      </c>
      <c r="J225" s="71"/>
      <c r="K225" s="71" t="s">
        <v>387</v>
      </c>
    </row>
    <row r="226" spans="1:11" ht="13.25" customHeight="1" x14ac:dyDescent="0.15">
      <c r="A226" s="15" t="s">
        <v>4361</v>
      </c>
      <c r="B226" s="18" t="s">
        <v>367</v>
      </c>
      <c r="C226" s="222" t="s">
        <v>4192</v>
      </c>
      <c r="D226" s="20" t="s">
        <v>400</v>
      </c>
      <c r="E226" s="20">
        <v>130</v>
      </c>
      <c r="F226" s="18" t="s">
        <v>398</v>
      </c>
      <c r="G226" s="19" t="s">
        <v>237</v>
      </c>
      <c r="H226" s="71" t="s">
        <v>387</v>
      </c>
      <c r="I226" s="71" t="s">
        <v>387</v>
      </c>
      <c r="J226" s="71"/>
      <c r="K226" s="71" t="s">
        <v>387</v>
      </c>
    </row>
    <row r="227" spans="1:11" ht="13.25" customHeight="1" x14ac:dyDescent="0.15">
      <c r="A227" s="15" t="s">
        <v>1951</v>
      </c>
      <c r="B227" s="18" t="s">
        <v>367</v>
      </c>
      <c r="C227" s="222" t="s">
        <v>4193</v>
      </c>
      <c r="D227" s="20" t="s">
        <v>858</v>
      </c>
      <c r="E227" s="20">
        <v>60</v>
      </c>
      <c r="F227" s="18" t="s">
        <v>393</v>
      </c>
      <c r="G227" s="19" t="s">
        <v>237</v>
      </c>
      <c r="H227" s="71" t="s">
        <v>387</v>
      </c>
      <c r="I227" s="71" t="s">
        <v>387</v>
      </c>
      <c r="J227" s="71"/>
      <c r="K227" s="71" t="s">
        <v>387</v>
      </c>
    </row>
    <row r="228" spans="1:11" ht="13.25" customHeight="1" x14ac:dyDescent="0.15">
      <c r="A228" s="15" t="s">
        <v>513</v>
      </c>
      <c r="B228" s="18" t="s">
        <v>367</v>
      </c>
      <c r="C228" s="222" t="s">
        <v>4194</v>
      </c>
      <c r="D228" s="20" t="s">
        <v>392</v>
      </c>
      <c r="E228" s="20">
        <v>150</v>
      </c>
      <c r="F228" s="18" t="s">
        <v>393</v>
      </c>
      <c r="G228" s="19" t="s">
        <v>237</v>
      </c>
      <c r="H228" s="71" t="s">
        <v>387</v>
      </c>
      <c r="I228" s="71" t="s">
        <v>387</v>
      </c>
      <c r="J228" s="71"/>
      <c r="K228" s="71" t="s">
        <v>387</v>
      </c>
    </row>
    <row r="229" spans="1:11" ht="13.25" customHeight="1" x14ac:dyDescent="0.15">
      <c r="A229" s="15" t="s">
        <v>1398</v>
      </c>
      <c r="B229" s="18" t="s">
        <v>367</v>
      </c>
      <c r="C229" s="222" t="s">
        <v>4195</v>
      </c>
      <c r="D229" s="20" t="s">
        <v>392</v>
      </c>
      <c r="E229" s="20">
        <v>70</v>
      </c>
      <c r="F229" s="18" t="s">
        <v>393</v>
      </c>
      <c r="G229" s="19" t="s">
        <v>237</v>
      </c>
      <c r="H229" s="71" t="s">
        <v>387</v>
      </c>
      <c r="I229" s="71" t="s">
        <v>387</v>
      </c>
      <c r="J229" s="71"/>
      <c r="K229" s="71" t="s">
        <v>387</v>
      </c>
    </row>
    <row r="230" spans="1:11" ht="13.25" customHeight="1" x14ac:dyDescent="0.15">
      <c r="A230" s="15" t="s">
        <v>3763</v>
      </c>
      <c r="B230" s="18" t="s">
        <v>367</v>
      </c>
      <c r="C230" s="222" t="s">
        <v>4196</v>
      </c>
      <c r="D230" s="20" t="s">
        <v>407</v>
      </c>
      <c r="E230" s="20">
        <v>180</v>
      </c>
      <c r="F230" s="18" t="s">
        <v>393</v>
      </c>
      <c r="G230" s="19" t="s">
        <v>237</v>
      </c>
      <c r="H230" s="71" t="s">
        <v>387</v>
      </c>
      <c r="I230" s="71" t="s">
        <v>387</v>
      </c>
      <c r="J230" s="71"/>
      <c r="K230" s="71" t="s">
        <v>387</v>
      </c>
    </row>
    <row r="231" spans="1:11" ht="13.25" customHeight="1" x14ac:dyDescent="0.15">
      <c r="A231" s="15" t="s">
        <v>3764</v>
      </c>
      <c r="B231" s="18" t="s">
        <v>367</v>
      </c>
      <c r="C231" s="222" t="s">
        <v>4197</v>
      </c>
      <c r="D231" s="20" t="s">
        <v>407</v>
      </c>
      <c r="E231" s="20">
        <v>310</v>
      </c>
      <c r="F231" s="18" t="s">
        <v>3519</v>
      </c>
      <c r="G231" s="19" t="s">
        <v>237</v>
      </c>
      <c r="H231" s="71" t="s">
        <v>387</v>
      </c>
      <c r="I231" s="71" t="s">
        <v>387</v>
      </c>
      <c r="J231" s="71"/>
      <c r="K231" s="71" t="s">
        <v>387</v>
      </c>
    </row>
    <row r="232" spans="1:11" ht="13.25" customHeight="1" x14ac:dyDescent="0.15">
      <c r="A232" s="15" t="s">
        <v>3673</v>
      </c>
      <c r="B232" s="18" t="s">
        <v>367</v>
      </c>
      <c r="C232" s="222" t="s">
        <v>4198</v>
      </c>
      <c r="D232" s="20" t="s">
        <v>395</v>
      </c>
      <c r="E232" s="20">
        <v>210</v>
      </c>
      <c r="F232" s="18" t="s">
        <v>393</v>
      </c>
      <c r="G232" s="19" t="s">
        <v>237</v>
      </c>
      <c r="H232" s="71" t="s">
        <v>387</v>
      </c>
      <c r="I232" s="71" t="s">
        <v>387</v>
      </c>
      <c r="J232" s="71"/>
      <c r="K232" s="71" t="s">
        <v>387</v>
      </c>
    </row>
    <row r="233" spans="1:11" ht="13.25" customHeight="1" x14ac:dyDescent="0.15">
      <c r="A233" s="15" t="s">
        <v>3674</v>
      </c>
      <c r="B233" s="18" t="s">
        <v>367</v>
      </c>
      <c r="C233" s="222" t="s">
        <v>4199</v>
      </c>
      <c r="D233" s="20" t="s">
        <v>395</v>
      </c>
      <c r="E233" s="20">
        <v>320</v>
      </c>
      <c r="F233" s="18" t="s">
        <v>3519</v>
      </c>
      <c r="G233" s="19" t="s">
        <v>237</v>
      </c>
      <c r="H233" s="71" t="s">
        <v>387</v>
      </c>
      <c r="I233" s="71" t="s">
        <v>387</v>
      </c>
      <c r="J233" s="71"/>
      <c r="K233" s="71" t="s">
        <v>387</v>
      </c>
    </row>
    <row r="234" spans="1:11" ht="13.25" customHeight="1" x14ac:dyDescent="0.15">
      <c r="A234" s="15" t="s">
        <v>3769</v>
      </c>
      <c r="B234" s="18" t="s">
        <v>367</v>
      </c>
      <c r="C234" s="222" t="s">
        <v>4200</v>
      </c>
      <c r="D234" s="20" t="s">
        <v>404</v>
      </c>
      <c r="E234" s="20">
        <v>190</v>
      </c>
      <c r="F234" s="18" t="s">
        <v>393</v>
      </c>
      <c r="G234" s="19" t="s">
        <v>237</v>
      </c>
      <c r="H234" s="71" t="s">
        <v>387</v>
      </c>
      <c r="I234" s="71" t="s">
        <v>387</v>
      </c>
      <c r="J234" s="71"/>
      <c r="K234" s="71" t="s">
        <v>387</v>
      </c>
    </row>
    <row r="235" spans="1:11" ht="13.25" customHeight="1" x14ac:dyDescent="0.15">
      <c r="A235" s="15" t="s">
        <v>3770</v>
      </c>
      <c r="B235" s="18" t="s">
        <v>367</v>
      </c>
      <c r="C235" s="222" t="s">
        <v>4201</v>
      </c>
      <c r="D235" s="20" t="s">
        <v>404</v>
      </c>
      <c r="E235" s="20">
        <v>310</v>
      </c>
      <c r="F235" s="18" t="s">
        <v>3519</v>
      </c>
      <c r="G235" s="19" t="s">
        <v>237</v>
      </c>
      <c r="H235" s="71" t="s">
        <v>387</v>
      </c>
      <c r="I235" s="71" t="s">
        <v>387</v>
      </c>
      <c r="J235" s="71"/>
      <c r="K235" s="71" t="s">
        <v>387</v>
      </c>
    </row>
    <row r="236" spans="1:11" ht="13.25" customHeight="1" x14ac:dyDescent="0.15">
      <c r="A236" s="15" t="s">
        <v>4321</v>
      </c>
      <c r="B236" s="18" t="s">
        <v>367</v>
      </c>
      <c r="C236" s="222" t="s">
        <v>4202</v>
      </c>
      <c r="D236" s="20" t="s">
        <v>385</v>
      </c>
      <c r="E236" s="20">
        <v>210</v>
      </c>
      <c r="F236" s="18" t="s">
        <v>393</v>
      </c>
      <c r="G236" s="19" t="s">
        <v>237</v>
      </c>
      <c r="H236" s="71" t="s">
        <v>387</v>
      </c>
      <c r="I236" s="71" t="s">
        <v>387</v>
      </c>
      <c r="J236" s="71"/>
      <c r="K236" s="71" t="s">
        <v>387</v>
      </c>
    </row>
    <row r="237" spans="1:11" ht="13.25" customHeight="1" x14ac:dyDescent="0.15">
      <c r="A237" s="15" t="s">
        <v>4356</v>
      </c>
      <c r="B237" s="18" t="s">
        <v>367</v>
      </c>
      <c r="C237" s="222" t="s">
        <v>4203</v>
      </c>
      <c r="D237" s="20" t="s">
        <v>400</v>
      </c>
      <c r="E237" s="20">
        <v>220</v>
      </c>
      <c r="F237" s="18" t="s">
        <v>393</v>
      </c>
      <c r="G237" s="19" t="s">
        <v>237</v>
      </c>
      <c r="H237" s="71" t="s">
        <v>387</v>
      </c>
      <c r="I237" s="71" t="s">
        <v>387</v>
      </c>
      <c r="J237" s="71"/>
      <c r="K237" s="71" t="s">
        <v>387</v>
      </c>
    </row>
    <row r="238" spans="1:11" ht="13.25" customHeight="1" x14ac:dyDescent="0.15">
      <c r="A238" s="15" t="s">
        <v>3684</v>
      </c>
      <c r="B238" s="18" t="s">
        <v>367</v>
      </c>
      <c r="C238" s="222" t="s">
        <v>4204</v>
      </c>
      <c r="D238" s="20" t="s">
        <v>858</v>
      </c>
      <c r="E238" s="20">
        <v>180</v>
      </c>
      <c r="F238" s="18" t="s">
        <v>393</v>
      </c>
      <c r="G238" s="19" t="s">
        <v>237</v>
      </c>
      <c r="H238" s="71" t="s">
        <v>387</v>
      </c>
      <c r="I238" s="71" t="s">
        <v>387</v>
      </c>
      <c r="J238" s="71"/>
      <c r="K238" s="71" t="s">
        <v>387</v>
      </c>
    </row>
    <row r="239" spans="1:11" ht="13.25" customHeight="1" x14ac:dyDescent="0.15">
      <c r="A239" s="15" t="s">
        <v>3687</v>
      </c>
      <c r="B239" s="18" t="s">
        <v>367</v>
      </c>
      <c r="C239" s="222" t="s">
        <v>4205</v>
      </c>
      <c r="D239" s="20" t="s">
        <v>858</v>
      </c>
      <c r="E239" s="20">
        <v>220</v>
      </c>
      <c r="F239" s="18" t="s">
        <v>393</v>
      </c>
      <c r="G239" s="19" t="s">
        <v>237</v>
      </c>
      <c r="H239" s="71" t="s">
        <v>387</v>
      </c>
      <c r="I239" s="71" t="s">
        <v>387</v>
      </c>
      <c r="J239" s="71"/>
      <c r="K239" s="71" t="s">
        <v>387</v>
      </c>
    </row>
    <row r="240" spans="1:11" ht="13.25" customHeight="1" x14ac:dyDescent="0.15">
      <c r="A240" s="15" t="s">
        <v>3688</v>
      </c>
      <c r="B240" s="18" t="s">
        <v>367</v>
      </c>
      <c r="C240" s="222" t="s">
        <v>4206</v>
      </c>
      <c r="D240" s="20" t="s">
        <v>858</v>
      </c>
      <c r="E240" s="20">
        <v>340</v>
      </c>
      <c r="F240" s="18" t="s">
        <v>3519</v>
      </c>
      <c r="G240" s="19" t="s">
        <v>237</v>
      </c>
      <c r="H240" s="71" t="s">
        <v>387</v>
      </c>
      <c r="I240" s="71" t="s">
        <v>387</v>
      </c>
      <c r="J240" s="71"/>
      <c r="K240" s="71" t="s">
        <v>387</v>
      </c>
    </row>
    <row r="241" spans="1:11" ht="13.25" customHeight="1" x14ac:dyDescent="0.15">
      <c r="A241" s="15" t="s">
        <v>4362</v>
      </c>
      <c r="B241" s="18" t="s">
        <v>367</v>
      </c>
      <c r="C241" s="222" t="s">
        <v>4207</v>
      </c>
      <c r="D241" s="20" t="s">
        <v>469</v>
      </c>
      <c r="E241" s="20"/>
      <c r="F241" s="18" t="s">
        <v>1069</v>
      </c>
      <c r="G241" s="19" t="s">
        <v>237</v>
      </c>
      <c r="H241" s="71" t="s">
        <v>387</v>
      </c>
      <c r="I241" s="71" t="s">
        <v>387</v>
      </c>
      <c r="J241" s="71"/>
      <c r="K241" s="71" t="s">
        <v>387</v>
      </c>
    </row>
    <row r="242" spans="1:11" ht="13.25" customHeight="1" x14ac:dyDescent="0.15">
      <c r="A242" s="15" t="s">
        <v>3809</v>
      </c>
      <c r="B242" s="18" t="s">
        <v>367</v>
      </c>
      <c r="C242" s="222" t="s">
        <v>4208</v>
      </c>
      <c r="D242" s="20" t="s">
        <v>469</v>
      </c>
      <c r="E242" s="20"/>
      <c r="F242" s="18" t="s">
        <v>1069</v>
      </c>
      <c r="G242" s="19" t="s">
        <v>237</v>
      </c>
      <c r="H242" s="71" t="s">
        <v>387</v>
      </c>
      <c r="I242" s="71" t="s">
        <v>387</v>
      </c>
      <c r="J242" s="71"/>
      <c r="K242" s="71" t="s">
        <v>387</v>
      </c>
    </row>
    <row r="243" spans="1:11" ht="13.25" customHeight="1" x14ac:dyDescent="0.15">
      <c r="A243" s="15" t="s">
        <v>4128</v>
      </c>
      <c r="B243" s="18" t="s">
        <v>367</v>
      </c>
      <c r="C243" s="222" t="s">
        <v>4209</v>
      </c>
      <c r="D243" s="20" t="s">
        <v>469</v>
      </c>
      <c r="E243" s="20"/>
      <c r="F243" s="18" t="s">
        <v>1069</v>
      </c>
      <c r="G243" s="19" t="s">
        <v>237</v>
      </c>
      <c r="H243" s="71" t="s">
        <v>387</v>
      </c>
      <c r="I243" s="71" t="s">
        <v>387</v>
      </c>
      <c r="J243" s="71"/>
      <c r="K243" s="71" t="s">
        <v>387</v>
      </c>
    </row>
    <row r="244" spans="1:11" ht="13.25" customHeight="1" x14ac:dyDescent="0.15">
      <c r="A244" s="15" t="s">
        <v>3700</v>
      </c>
      <c r="B244" s="18" t="s">
        <v>367</v>
      </c>
      <c r="C244" s="222" t="s">
        <v>4210</v>
      </c>
      <c r="D244" s="20" t="s">
        <v>469</v>
      </c>
      <c r="E244" s="20"/>
      <c r="F244" s="18" t="s">
        <v>1069</v>
      </c>
      <c r="G244" s="19" t="s">
        <v>237</v>
      </c>
      <c r="H244" s="71" t="s">
        <v>387</v>
      </c>
      <c r="I244" s="71" t="s">
        <v>387</v>
      </c>
      <c r="J244" s="71"/>
      <c r="K244" s="71" t="s">
        <v>387</v>
      </c>
    </row>
    <row r="245" spans="1:11" ht="13.25" customHeight="1" x14ac:dyDescent="0.15">
      <c r="A245" s="15" t="s">
        <v>3791</v>
      </c>
      <c r="B245" s="18" t="s">
        <v>367</v>
      </c>
      <c r="C245" s="222" t="s">
        <v>4212</v>
      </c>
      <c r="D245" s="20" t="s">
        <v>469</v>
      </c>
      <c r="E245" s="20"/>
      <c r="F245" s="18" t="s">
        <v>1069</v>
      </c>
      <c r="G245" s="19" t="s">
        <v>237</v>
      </c>
      <c r="H245" s="71" t="s">
        <v>387</v>
      </c>
      <c r="I245" s="71" t="s">
        <v>387</v>
      </c>
      <c r="J245" s="71"/>
      <c r="K245" s="71" t="s">
        <v>387</v>
      </c>
    </row>
    <row r="246" spans="1:11" ht="13.25" customHeight="1" x14ac:dyDescent="0.15">
      <c r="A246" s="15" t="s">
        <v>3792</v>
      </c>
      <c r="B246" s="18" t="s">
        <v>367</v>
      </c>
      <c r="C246" s="222" t="s">
        <v>4214</v>
      </c>
      <c r="D246" s="20" t="s">
        <v>469</v>
      </c>
      <c r="E246" s="20"/>
      <c r="F246" s="18" t="s">
        <v>1069</v>
      </c>
      <c r="G246" s="19" t="s">
        <v>237</v>
      </c>
      <c r="H246" s="71" t="s">
        <v>387</v>
      </c>
      <c r="I246" s="71" t="s">
        <v>387</v>
      </c>
      <c r="J246" s="71"/>
      <c r="K246" s="71" t="s">
        <v>387</v>
      </c>
    </row>
    <row r="247" spans="1:11" ht="13.25" customHeight="1" x14ac:dyDescent="0.15">
      <c r="A247" s="15" t="s">
        <v>3770</v>
      </c>
      <c r="B247" s="18" t="s">
        <v>367</v>
      </c>
      <c r="C247" s="222" t="s">
        <v>4215</v>
      </c>
      <c r="D247" s="20" t="s">
        <v>404</v>
      </c>
      <c r="E247" s="20">
        <v>310</v>
      </c>
      <c r="F247" s="18" t="s">
        <v>3519</v>
      </c>
      <c r="G247" s="19" t="s">
        <v>237</v>
      </c>
      <c r="H247" s="71" t="s">
        <v>387</v>
      </c>
      <c r="I247" s="71" t="s">
        <v>387</v>
      </c>
      <c r="J247" s="71"/>
      <c r="K247" s="71" t="s">
        <v>387</v>
      </c>
    </row>
    <row r="248" spans="1:11" ht="13.25" customHeight="1" x14ac:dyDescent="0.15">
      <c r="A248" s="15" t="s">
        <v>4119</v>
      </c>
      <c r="B248" s="18" t="s">
        <v>367</v>
      </c>
      <c r="C248" s="222" t="s">
        <v>4216</v>
      </c>
      <c r="D248" s="20" t="s">
        <v>385</v>
      </c>
      <c r="E248" s="20">
        <v>310</v>
      </c>
      <c r="F248" s="18" t="s">
        <v>3519</v>
      </c>
      <c r="G248" s="19" t="s">
        <v>237</v>
      </c>
      <c r="H248" s="71" t="s">
        <v>387</v>
      </c>
      <c r="I248" s="71" t="s">
        <v>387</v>
      </c>
      <c r="J248" s="71"/>
      <c r="K248" s="71" t="s">
        <v>387</v>
      </c>
    </row>
  </sheetData>
  <sheetProtection selectLockedCells="1" selectUnlockedCells="1"/>
  <mergeCells count="1">
    <mergeCell ref="Z1:AH1"/>
  </mergeCells>
  <phoneticPr fontId="3" type="noConversion"/>
  <conditionalFormatting sqref="H2:K248">
    <cfRule type="cellIs" dxfId="416" priority="1" stopIfTrue="1" operator="equal">
      <formula>"-"</formula>
    </cfRule>
    <cfRule type="cellIs" dxfId="415" priority="2" stopIfTrue="1" operator="equal">
      <formula>"x"</formula>
    </cfRule>
  </conditionalFormatting>
  <hyperlinks>
    <hyperlink ref="L1" location="'Expansion set Check List'!A1" display="Home" xr:uid="{7409475A-DB60-4F9F-AE15-28DBED9821D8}"/>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D60F3-D36D-4A28-A4BA-F44F38D34995}">
  <sheetPr codeName="Sheet255">
    <tabColor rgb="FF00FF00"/>
  </sheetPr>
  <dimension ref="A1:AH246"/>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8.83203125" bestFit="1" customWidth="1"/>
    <col min="2" max="2" width="13.33203125" bestFit="1" customWidth="1"/>
    <col min="3" max="3" width="5.5" bestFit="1" customWidth="1"/>
    <col min="4" max="4" width="8.83203125" bestFit="1" customWidth="1"/>
    <col min="5" max="5" width="4" bestFit="1" customWidth="1"/>
    <col min="6" max="6" width="13.6640625" bestFit="1" customWidth="1"/>
    <col min="7" max="7" width="13.1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548</v>
      </c>
      <c r="B2" s="18" t="s">
        <v>368</v>
      </c>
      <c r="C2" s="293">
        <v>1</v>
      </c>
      <c r="D2" s="20" t="s">
        <v>407</v>
      </c>
      <c r="E2" s="120">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245</v>
      </c>
      <c r="Z2" s="102"/>
      <c r="AA2" s="102"/>
      <c r="AB2" s="102"/>
      <c r="AC2" s="102"/>
      <c r="AD2" s="102"/>
      <c r="AE2" s="102"/>
      <c r="AF2" s="102"/>
      <c r="AG2" s="102"/>
      <c r="AH2" s="102"/>
    </row>
    <row r="3" spans="1:34" ht="13" x14ac:dyDescent="0.15">
      <c r="A3" s="15" t="s">
        <v>515</v>
      </c>
      <c r="B3" s="18" t="s">
        <v>368</v>
      </c>
      <c r="C3" s="293">
        <v>2</v>
      </c>
      <c r="D3" s="20" t="s">
        <v>407</v>
      </c>
      <c r="E3" s="20">
        <v>90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53</v>
      </c>
    </row>
    <row r="4" spans="1:34" ht="13" x14ac:dyDescent="0.15">
      <c r="A4" s="15" t="s">
        <v>894</v>
      </c>
      <c r="B4" s="18" t="s">
        <v>368</v>
      </c>
      <c r="C4" s="293">
        <v>3</v>
      </c>
      <c r="D4" s="20" t="s">
        <v>407</v>
      </c>
      <c r="E4" s="20">
        <v>60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56</v>
      </c>
    </row>
    <row r="5" spans="1:34" ht="13" x14ac:dyDescent="0.15">
      <c r="A5" s="15" t="s">
        <v>861</v>
      </c>
      <c r="B5" s="18" t="s">
        <v>368</v>
      </c>
      <c r="C5" s="293">
        <v>4</v>
      </c>
      <c r="D5" s="20" t="s">
        <v>407</v>
      </c>
      <c r="E5" s="20">
        <v>90</v>
      </c>
      <c r="F5" s="18" t="s">
        <v>398</v>
      </c>
      <c r="G5" s="19" t="s">
        <v>185</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897</v>
      </c>
      <c r="B6" s="18" t="s">
        <v>368</v>
      </c>
      <c r="C6" s="293">
        <v>5</v>
      </c>
      <c r="D6" s="20" t="s">
        <v>407</v>
      </c>
      <c r="E6" s="20">
        <v>40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14</v>
      </c>
    </row>
    <row r="7" spans="1:34" ht="13" x14ac:dyDescent="0.15">
      <c r="A7" s="15" t="s">
        <v>876</v>
      </c>
      <c r="B7" s="18" t="s">
        <v>368</v>
      </c>
      <c r="C7" s="293">
        <v>6</v>
      </c>
      <c r="D7" s="20" t="s">
        <v>407</v>
      </c>
      <c r="E7" s="20">
        <v>90</v>
      </c>
      <c r="F7" s="18" t="s">
        <v>398</v>
      </c>
      <c r="G7" s="19"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4363</v>
      </c>
      <c r="B8" s="18" t="s">
        <v>368</v>
      </c>
      <c r="C8" s="293">
        <v>7</v>
      </c>
      <c r="D8" s="20" t="s">
        <v>407</v>
      </c>
      <c r="E8" s="20">
        <v>210</v>
      </c>
      <c r="F8" s="18" t="s">
        <v>393</v>
      </c>
      <c r="G8" s="19" t="s">
        <v>197</v>
      </c>
      <c r="H8" s="71" t="s">
        <v>387</v>
      </c>
      <c r="I8" s="71" t="s">
        <v>387</v>
      </c>
      <c r="J8" s="71"/>
      <c r="K8" s="71" t="s">
        <v>387</v>
      </c>
      <c r="R8" s="117" t="s">
        <v>193</v>
      </c>
      <c r="S8" s="231">
        <f t="shared" si="0"/>
        <v>0</v>
      </c>
      <c r="T8" s="159">
        <f t="shared" si="1"/>
        <v>0</v>
      </c>
      <c r="U8" s="168"/>
      <c r="V8" s="117" t="s">
        <v>193</v>
      </c>
      <c r="W8" s="231">
        <f t="shared" si="2"/>
        <v>0</v>
      </c>
      <c r="X8" s="6">
        <f t="shared" si="3"/>
        <v>0</v>
      </c>
    </row>
    <row r="9" spans="1:34" ht="13" x14ac:dyDescent="0.15">
      <c r="A9" s="15" t="s">
        <v>4364</v>
      </c>
      <c r="B9" s="18" t="s">
        <v>368</v>
      </c>
      <c r="C9" s="293">
        <v>8</v>
      </c>
      <c r="D9" s="20" t="s">
        <v>407</v>
      </c>
      <c r="E9" s="20">
        <v>270</v>
      </c>
      <c r="F9" s="18" t="s">
        <v>4143</v>
      </c>
      <c r="G9" s="19" t="s">
        <v>197</v>
      </c>
      <c r="H9" s="71" t="s">
        <v>387</v>
      </c>
      <c r="I9" s="71" t="s">
        <v>387</v>
      </c>
      <c r="J9" s="71"/>
      <c r="K9" s="71" t="s">
        <v>387</v>
      </c>
      <c r="R9" s="117" t="s">
        <v>197</v>
      </c>
      <c r="S9" s="231">
        <f t="shared" si="0"/>
        <v>0</v>
      </c>
      <c r="T9" s="159">
        <f t="shared" si="1"/>
        <v>0</v>
      </c>
      <c r="U9" s="168"/>
      <c r="V9" s="117" t="s">
        <v>197</v>
      </c>
      <c r="W9" s="231">
        <f t="shared" si="2"/>
        <v>0</v>
      </c>
      <c r="X9" s="6">
        <f t="shared" si="3"/>
        <v>22</v>
      </c>
    </row>
    <row r="10" spans="1:34" ht="13" x14ac:dyDescent="0.15">
      <c r="A10" s="15" t="s">
        <v>2442</v>
      </c>
      <c r="B10" s="18" t="s">
        <v>368</v>
      </c>
      <c r="C10" s="293">
        <v>9</v>
      </c>
      <c r="D10" s="20" t="s">
        <v>407</v>
      </c>
      <c r="E10" s="20">
        <v>50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4365</v>
      </c>
      <c r="B11" s="18" t="s">
        <v>368</v>
      </c>
      <c r="C11" s="293">
        <v>10</v>
      </c>
      <c r="D11" s="20" t="s">
        <v>407</v>
      </c>
      <c r="E11" s="20">
        <v>120</v>
      </c>
      <c r="F11" s="18" t="s">
        <v>398</v>
      </c>
      <c r="G11" s="19"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2342</v>
      </c>
      <c r="B12" s="18" t="s">
        <v>368</v>
      </c>
      <c r="C12" s="293">
        <v>11</v>
      </c>
      <c r="D12" s="20" t="s">
        <v>407</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2343</v>
      </c>
      <c r="B13" s="18" t="s">
        <v>368</v>
      </c>
      <c r="C13" s="293">
        <v>12</v>
      </c>
      <c r="D13" s="20" t="s">
        <v>407</v>
      </c>
      <c r="E13" s="20">
        <v>90</v>
      </c>
      <c r="F13" s="18" t="s">
        <v>398</v>
      </c>
      <c r="G13" s="19"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2390</v>
      </c>
      <c r="B14" s="18" t="s">
        <v>368</v>
      </c>
      <c r="C14" s="293">
        <v>13</v>
      </c>
      <c r="D14" s="20" t="s">
        <v>407</v>
      </c>
      <c r="E14" s="20">
        <v>110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2313</v>
      </c>
      <c r="B15" s="18" t="s">
        <v>368</v>
      </c>
      <c r="C15" s="293">
        <v>14</v>
      </c>
      <c r="D15" s="20" t="s">
        <v>407</v>
      </c>
      <c r="E15" s="20">
        <v>110</v>
      </c>
      <c r="F15" s="18" t="s">
        <v>393</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4366</v>
      </c>
      <c r="B16" s="18" t="s">
        <v>368</v>
      </c>
      <c r="C16" s="293">
        <v>15</v>
      </c>
      <c r="D16" s="20" t="s">
        <v>407</v>
      </c>
      <c r="E16" s="20">
        <v>230</v>
      </c>
      <c r="F16" s="18" t="s">
        <v>393</v>
      </c>
      <c r="G16" s="19" t="s">
        <v>197</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4367</v>
      </c>
      <c r="B17" s="18" t="s">
        <v>368</v>
      </c>
      <c r="C17" s="293">
        <v>16</v>
      </c>
      <c r="D17" s="20" t="s">
        <v>407</v>
      </c>
      <c r="E17" s="20">
        <v>140</v>
      </c>
      <c r="F17" s="18" t="s">
        <v>393</v>
      </c>
      <c r="G17" s="19" t="s">
        <v>233</v>
      </c>
      <c r="H17" s="71" t="s">
        <v>387</v>
      </c>
      <c r="I17" s="71" t="s">
        <v>387</v>
      </c>
      <c r="J17" s="71"/>
      <c r="K17" s="71" t="s">
        <v>387</v>
      </c>
      <c r="R17" s="117" t="s">
        <v>225</v>
      </c>
      <c r="S17" s="231">
        <f t="shared" si="0"/>
        <v>0</v>
      </c>
      <c r="T17" s="159">
        <f t="shared" si="1"/>
        <v>0</v>
      </c>
      <c r="U17" s="168"/>
      <c r="V17" s="117" t="s">
        <v>225</v>
      </c>
      <c r="W17" s="231">
        <f t="shared" si="2"/>
        <v>0</v>
      </c>
      <c r="X17" s="6">
        <f t="shared" si="3"/>
        <v>0</v>
      </c>
    </row>
    <row r="18" spans="1:24" ht="13" x14ac:dyDescent="0.15">
      <c r="A18" s="15" t="s">
        <v>466</v>
      </c>
      <c r="B18" s="18" t="s">
        <v>368</v>
      </c>
      <c r="C18" s="293">
        <v>17</v>
      </c>
      <c r="D18" s="20" t="s">
        <v>395</v>
      </c>
      <c r="E18" s="20">
        <v>70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408</v>
      </c>
      <c r="B19" s="18" t="s">
        <v>368</v>
      </c>
      <c r="C19" s="293">
        <v>18</v>
      </c>
      <c r="D19" s="20" t="s">
        <v>395</v>
      </c>
      <c r="E19" s="20">
        <v>110</v>
      </c>
      <c r="F19" s="18" t="s">
        <v>398</v>
      </c>
      <c r="G19" s="19" t="s">
        <v>177</v>
      </c>
      <c r="H19" s="71" t="s">
        <v>387</v>
      </c>
      <c r="I19" s="71" t="s">
        <v>387</v>
      </c>
      <c r="J19" s="71"/>
      <c r="K19" s="71"/>
      <c r="R19" s="117" t="s">
        <v>233</v>
      </c>
      <c r="S19" s="231">
        <f t="shared" si="0"/>
        <v>0</v>
      </c>
      <c r="T19" s="159">
        <f t="shared" si="1"/>
        <v>0</v>
      </c>
      <c r="U19" s="173"/>
      <c r="V19" s="117" t="s">
        <v>233</v>
      </c>
      <c r="W19" s="231">
        <f t="shared" si="2"/>
        <v>0</v>
      </c>
      <c r="X19" s="6">
        <f t="shared" si="3"/>
        <v>3</v>
      </c>
    </row>
    <row r="20" spans="1:24" ht="13" x14ac:dyDescent="0.15">
      <c r="A20" s="15" t="s">
        <v>425</v>
      </c>
      <c r="B20" s="18" t="s">
        <v>368</v>
      </c>
      <c r="C20" s="293">
        <v>19</v>
      </c>
      <c r="D20" s="20" t="s">
        <v>395</v>
      </c>
      <c r="E20" s="20">
        <v>90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420</v>
      </c>
      <c r="B21" s="18" t="s">
        <v>368</v>
      </c>
      <c r="C21" s="293">
        <v>20</v>
      </c>
      <c r="D21" s="20" t="s">
        <v>395</v>
      </c>
      <c r="E21" s="20">
        <v>140</v>
      </c>
      <c r="F21" s="18" t="s">
        <v>398</v>
      </c>
      <c r="G21" s="19" t="s">
        <v>181</v>
      </c>
      <c r="H21" s="71" t="s">
        <v>387</v>
      </c>
      <c r="I21" s="71" t="s">
        <v>387</v>
      </c>
      <c r="J21" s="71"/>
      <c r="K21" s="71"/>
      <c r="R21" s="117" t="s">
        <v>237</v>
      </c>
      <c r="S21" s="231">
        <f t="shared" si="0"/>
        <v>0</v>
      </c>
      <c r="T21" s="159">
        <f t="shared" si="1"/>
        <v>0</v>
      </c>
      <c r="U21" s="173"/>
      <c r="V21" s="117" t="s">
        <v>237</v>
      </c>
      <c r="W21" s="231">
        <f t="shared" si="2"/>
        <v>0</v>
      </c>
      <c r="X21" s="6">
        <f t="shared" si="3"/>
        <v>30</v>
      </c>
    </row>
    <row r="22" spans="1:24" ht="14" thickBot="1" x14ac:dyDescent="0.2">
      <c r="A22" s="15" t="s">
        <v>458</v>
      </c>
      <c r="B22" s="18" t="s">
        <v>368</v>
      </c>
      <c r="C22" s="293">
        <v>21</v>
      </c>
      <c r="D22" s="20" t="s">
        <v>395</v>
      </c>
      <c r="E22" s="20">
        <v>70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530</v>
      </c>
      <c r="B23" s="18" t="s">
        <v>368</v>
      </c>
      <c r="C23" s="293">
        <v>22</v>
      </c>
      <c r="D23" s="20" t="s">
        <v>395</v>
      </c>
      <c r="E23" s="20">
        <v>100</v>
      </c>
      <c r="F23" s="18" t="s">
        <v>398</v>
      </c>
      <c r="G23" s="19" t="s">
        <v>185</v>
      </c>
      <c r="H23" s="71" t="s">
        <v>387</v>
      </c>
      <c r="I23" s="71" t="s">
        <v>387</v>
      </c>
      <c r="J23" s="71"/>
      <c r="K23" s="71"/>
      <c r="R23" s="117" t="s">
        <v>245</v>
      </c>
      <c r="S23" s="231">
        <f t="shared" si="0"/>
        <v>0</v>
      </c>
      <c r="T23" s="159">
        <f t="shared" si="1"/>
        <v>0</v>
      </c>
      <c r="U23" s="176"/>
      <c r="V23" s="117" t="s">
        <v>245</v>
      </c>
      <c r="W23" s="231">
        <f t="shared" si="2"/>
        <v>0</v>
      </c>
      <c r="X23" s="6">
        <f t="shared" si="3"/>
        <v>0</v>
      </c>
    </row>
    <row r="24" spans="1:24" ht="13" x14ac:dyDescent="0.15">
      <c r="A24" s="15" t="s">
        <v>2346</v>
      </c>
      <c r="B24" s="18" t="s">
        <v>368</v>
      </c>
      <c r="C24" s="293">
        <v>23</v>
      </c>
      <c r="D24" s="20" t="s">
        <v>395</v>
      </c>
      <c r="E24" s="20">
        <v>70</v>
      </c>
      <c r="F24" s="18" t="s">
        <v>393</v>
      </c>
      <c r="G24" s="19" t="s">
        <v>181</v>
      </c>
      <c r="H24" s="71" t="s">
        <v>387</v>
      </c>
      <c r="I24" s="71" t="s">
        <v>387</v>
      </c>
      <c r="J24" s="71"/>
      <c r="K24" s="71"/>
      <c r="R24" s="117" t="s">
        <v>249</v>
      </c>
      <c r="S24" s="231">
        <f t="shared" si="0"/>
        <v>0</v>
      </c>
      <c r="T24" s="159">
        <f t="shared" si="1"/>
        <v>0</v>
      </c>
      <c r="U24" s="171"/>
      <c r="V24" s="117" t="s">
        <v>249</v>
      </c>
      <c r="W24" s="231">
        <f t="shared" si="2"/>
        <v>0</v>
      </c>
      <c r="X24" s="6">
        <f t="shared" si="3"/>
        <v>0</v>
      </c>
    </row>
    <row r="25" spans="1:24" ht="13" x14ac:dyDescent="0.15">
      <c r="A25" s="15" t="s">
        <v>4368</v>
      </c>
      <c r="B25" s="18" t="s">
        <v>368</v>
      </c>
      <c r="C25" s="293">
        <v>24</v>
      </c>
      <c r="D25" s="20" t="s">
        <v>395</v>
      </c>
      <c r="E25" s="20">
        <v>220</v>
      </c>
      <c r="F25" s="18" t="s">
        <v>393</v>
      </c>
      <c r="G25" s="19" t="s">
        <v>197</v>
      </c>
      <c r="H25" s="71" t="s">
        <v>387</v>
      </c>
      <c r="I25" s="71" t="s">
        <v>387</v>
      </c>
      <c r="J25" s="71"/>
      <c r="K25" s="71" t="s">
        <v>387</v>
      </c>
      <c r="R25" s="117" t="s">
        <v>253</v>
      </c>
      <c r="S25" s="231">
        <f t="shared" si="0"/>
        <v>0</v>
      </c>
      <c r="T25" s="159">
        <f t="shared" si="1"/>
        <v>0</v>
      </c>
      <c r="U25" s="168"/>
      <c r="V25" s="117" t="s">
        <v>253</v>
      </c>
      <c r="W25" s="231">
        <f t="shared" si="2"/>
        <v>0</v>
      </c>
      <c r="X25" s="6">
        <f t="shared" si="3"/>
        <v>0</v>
      </c>
    </row>
    <row r="26" spans="1:24" ht="13" x14ac:dyDescent="0.15">
      <c r="A26" s="15" t="s">
        <v>2524</v>
      </c>
      <c r="B26" s="18" t="s">
        <v>368</v>
      </c>
      <c r="C26" s="293">
        <v>25</v>
      </c>
      <c r="D26" s="20" t="s">
        <v>395</v>
      </c>
      <c r="E26" s="20">
        <v>60</v>
      </c>
      <c r="F26" s="18"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2525</v>
      </c>
      <c r="B27" s="18" t="s">
        <v>368</v>
      </c>
      <c r="C27" s="293">
        <v>26</v>
      </c>
      <c r="D27" s="20" t="s">
        <v>395</v>
      </c>
      <c r="E27" s="20">
        <v>90</v>
      </c>
      <c r="F27" s="18" t="s">
        <v>398</v>
      </c>
      <c r="G27" s="19"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2526</v>
      </c>
      <c r="B28" s="18" t="s">
        <v>368</v>
      </c>
      <c r="C28" s="293">
        <v>27</v>
      </c>
      <c r="D28" s="20" t="s">
        <v>395</v>
      </c>
      <c r="E28" s="20">
        <v>150</v>
      </c>
      <c r="F28" s="18" t="s">
        <v>386</v>
      </c>
      <c r="G28" s="19" t="s">
        <v>181</v>
      </c>
      <c r="H28" s="71" t="s">
        <v>387</v>
      </c>
      <c r="I28" s="71" t="s">
        <v>387</v>
      </c>
      <c r="J28" s="71"/>
      <c r="K28" s="71"/>
      <c r="R28" s="117" t="s">
        <v>257</v>
      </c>
      <c r="S28" s="231">
        <f t="shared" si="0"/>
        <v>0</v>
      </c>
      <c r="T28" s="159">
        <f t="shared" si="1"/>
        <v>0</v>
      </c>
      <c r="U28" s="168"/>
      <c r="V28" s="117" t="s">
        <v>257</v>
      </c>
      <c r="W28" s="231">
        <f t="shared" si="2"/>
        <v>0</v>
      </c>
      <c r="X28" s="6">
        <f t="shared" si="3"/>
        <v>26</v>
      </c>
    </row>
    <row r="29" spans="1:24" ht="14" thickBot="1" x14ac:dyDescent="0.2">
      <c r="A29" s="15" t="s">
        <v>2527</v>
      </c>
      <c r="B29" s="18" t="s">
        <v>368</v>
      </c>
      <c r="C29" s="293">
        <v>28</v>
      </c>
      <c r="D29" s="20" t="s">
        <v>395</v>
      </c>
      <c r="E29" s="20">
        <v>80</v>
      </c>
      <c r="F29" s="18" t="s">
        <v>398</v>
      </c>
      <c r="G29" s="19" t="s">
        <v>177</v>
      </c>
      <c r="H29" s="71" t="s">
        <v>387</v>
      </c>
      <c r="I29" s="71" t="s">
        <v>387</v>
      </c>
      <c r="J29" s="71"/>
      <c r="K29" s="71"/>
      <c r="R29" s="166" t="s">
        <v>260</v>
      </c>
      <c r="S29" s="232">
        <f t="shared" si="0"/>
        <v>0</v>
      </c>
      <c r="T29" s="192">
        <f t="shared" si="1"/>
        <v>0</v>
      </c>
      <c r="U29" s="168"/>
      <c r="V29" s="166" t="s">
        <v>260</v>
      </c>
      <c r="W29" s="232">
        <f t="shared" si="2"/>
        <v>0</v>
      </c>
      <c r="X29" s="7">
        <f t="shared" si="3"/>
        <v>20</v>
      </c>
    </row>
    <row r="30" spans="1:24" ht="14" thickBot="1" x14ac:dyDescent="0.2">
      <c r="A30" s="15" t="s">
        <v>2528</v>
      </c>
      <c r="B30" s="18" t="s">
        <v>368</v>
      </c>
      <c r="C30" s="293">
        <v>29</v>
      </c>
      <c r="D30" s="20" t="s">
        <v>395</v>
      </c>
      <c r="E30" s="20">
        <v>140</v>
      </c>
      <c r="F30" s="18" t="s">
        <v>386</v>
      </c>
      <c r="G30" s="19" t="s">
        <v>181</v>
      </c>
      <c r="H30" s="71" t="s">
        <v>387</v>
      </c>
      <c r="I30" s="71" t="s">
        <v>387</v>
      </c>
      <c r="J30" s="71"/>
      <c r="K30" s="71"/>
      <c r="R30" s="160" t="s">
        <v>86</v>
      </c>
      <c r="S30" s="161"/>
      <c r="T30" s="175">
        <f>SUM(T31:T57)</f>
        <v>0</v>
      </c>
      <c r="U30" s="168"/>
      <c r="V30" s="177" t="s">
        <v>88</v>
      </c>
      <c r="W30" s="213"/>
      <c r="X30" s="215">
        <f>SUM(X31:X57)</f>
        <v>142</v>
      </c>
    </row>
    <row r="31" spans="1:24" ht="13" x14ac:dyDescent="0.15">
      <c r="A31" s="15" t="s">
        <v>2914</v>
      </c>
      <c r="B31" s="18" t="s">
        <v>368</v>
      </c>
      <c r="C31" s="293">
        <v>30</v>
      </c>
      <c r="D31" s="20" t="s">
        <v>395</v>
      </c>
      <c r="E31" s="20">
        <v>70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53</v>
      </c>
    </row>
    <row r="32" spans="1:24" ht="13" x14ac:dyDescent="0.15">
      <c r="A32" s="15" t="s">
        <v>2915</v>
      </c>
      <c r="B32" s="18" t="s">
        <v>368</v>
      </c>
      <c r="C32" s="293">
        <v>31</v>
      </c>
      <c r="D32" s="20" t="s">
        <v>395</v>
      </c>
      <c r="E32" s="20">
        <v>80</v>
      </c>
      <c r="F32" s="18" t="s">
        <v>398</v>
      </c>
      <c r="G32" s="19"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56</v>
      </c>
    </row>
    <row r="33" spans="1:24" ht="13" x14ac:dyDescent="0.15">
      <c r="A33" s="15" t="s">
        <v>2916</v>
      </c>
      <c r="B33" s="18" t="s">
        <v>368</v>
      </c>
      <c r="C33" s="293">
        <v>32</v>
      </c>
      <c r="D33" s="20" t="s">
        <v>395</v>
      </c>
      <c r="E33" s="20">
        <v>170</v>
      </c>
      <c r="F33" s="18" t="s">
        <v>386</v>
      </c>
      <c r="G33" s="19" t="s">
        <v>181</v>
      </c>
      <c r="H33" s="71" t="s">
        <v>387</v>
      </c>
      <c r="I33" s="71" t="s">
        <v>387</v>
      </c>
      <c r="J33" s="71"/>
      <c r="K33" s="71"/>
      <c r="R33" s="117" t="s">
        <v>181</v>
      </c>
      <c r="S33" s="158">
        <f t="shared" si="4"/>
        <v>0</v>
      </c>
      <c r="T33" s="159">
        <f t="shared" si="5"/>
        <v>0</v>
      </c>
      <c r="U33" s="168"/>
      <c r="V33" s="234" t="s">
        <v>181</v>
      </c>
      <c r="W33" s="237">
        <f t="shared" si="6"/>
        <v>0</v>
      </c>
      <c r="X33" s="6">
        <f t="shared" si="7"/>
        <v>21</v>
      </c>
    </row>
    <row r="34" spans="1:24" ht="13" x14ac:dyDescent="0.15">
      <c r="A34" s="15" t="s">
        <v>4369</v>
      </c>
      <c r="B34" s="18" t="s">
        <v>368</v>
      </c>
      <c r="C34" s="293">
        <v>33</v>
      </c>
      <c r="D34" s="20" t="s">
        <v>389</v>
      </c>
      <c r="E34" s="20">
        <v>190</v>
      </c>
      <c r="F34" s="18" t="s">
        <v>393</v>
      </c>
      <c r="G34" s="19" t="s">
        <v>197</v>
      </c>
      <c r="H34" s="71" t="s">
        <v>387</v>
      </c>
      <c r="I34" s="71" t="s">
        <v>387</v>
      </c>
      <c r="J34" s="71"/>
      <c r="K34" s="71" t="s">
        <v>387</v>
      </c>
      <c r="R34" s="117" t="s">
        <v>185</v>
      </c>
      <c r="S34" s="158">
        <f t="shared" si="4"/>
        <v>0</v>
      </c>
      <c r="T34" s="159">
        <f t="shared" si="5"/>
        <v>0</v>
      </c>
      <c r="U34" s="168"/>
      <c r="V34" s="234" t="s">
        <v>185</v>
      </c>
      <c r="W34" s="237">
        <f t="shared" si="6"/>
        <v>0</v>
      </c>
      <c r="X34" s="6">
        <f t="shared" si="7"/>
        <v>12</v>
      </c>
    </row>
    <row r="35" spans="1:24" ht="13" x14ac:dyDescent="0.15">
      <c r="A35" s="15" t="s">
        <v>4370</v>
      </c>
      <c r="B35" s="18" t="s">
        <v>368</v>
      </c>
      <c r="C35" s="293">
        <v>34</v>
      </c>
      <c r="D35" s="20" t="s">
        <v>389</v>
      </c>
      <c r="E35" s="20">
        <v>240</v>
      </c>
      <c r="F35" s="18" t="s">
        <v>4143</v>
      </c>
      <c r="G35" s="19" t="s">
        <v>197</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4371</v>
      </c>
      <c r="B36" s="18" t="s">
        <v>368</v>
      </c>
      <c r="C36" s="293">
        <v>35</v>
      </c>
      <c r="D36" s="20" t="s">
        <v>389</v>
      </c>
      <c r="E36" s="20">
        <v>190</v>
      </c>
      <c r="F36" s="18" t="s">
        <v>393</v>
      </c>
      <c r="G36" s="19" t="s">
        <v>197</v>
      </c>
      <c r="H36" s="71" t="s">
        <v>387</v>
      </c>
      <c r="I36" s="71" t="s">
        <v>387</v>
      </c>
      <c r="J36" s="71"/>
      <c r="K36" s="71" t="s">
        <v>387</v>
      </c>
      <c r="R36" s="117" t="s">
        <v>193</v>
      </c>
      <c r="S36" s="158">
        <f t="shared" si="4"/>
        <v>0</v>
      </c>
      <c r="T36" s="159">
        <f t="shared" si="5"/>
        <v>0</v>
      </c>
      <c r="U36" s="168"/>
      <c r="V36" s="234" t="s">
        <v>193</v>
      </c>
      <c r="W36" s="237">
        <f t="shared" si="6"/>
        <v>0</v>
      </c>
      <c r="X36" s="6">
        <f t="shared" si="7"/>
        <v>0</v>
      </c>
    </row>
    <row r="37" spans="1:24" ht="13" x14ac:dyDescent="0.15">
      <c r="A37" s="15" t="s">
        <v>551</v>
      </c>
      <c r="B37" s="18" t="s">
        <v>368</v>
      </c>
      <c r="C37" s="293">
        <v>36</v>
      </c>
      <c r="D37" s="20" t="s">
        <v>389</v>
      </c>
      <c r="E37" s="20">
        <v>110</v>
      </c>
      <c r="F37" s="18" t="s">
        <v>393</v>
      </c>
      <c r="G37" s="19" t="s">
        <v>185</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1209</v>
      </c>
      <c r="B38" s="18" t="s">
        <v>368</v>
      </c>
      <c r="C38" s="293">
        <v>37</v>
      </c>
      <c r="D38" s="20" t="s">
        <v>389</v>
      </c>
      <c r="E38" s="20">
        <v>110</v>
      </c>
      <c r="F38" s="18"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1190</v>
      </c>
      <c r="B39" s="18" t="s">
        <v>368</v>
      </c>
      <c r="C39" s="293">
        <v>38</v>
      </c>
      <c r="D39" s="20" t="s">
        <v>389</v>
      </c>
      <c r="E39" s="20">
        <v>200</v>
      </c>
      <c r="F39" s="18" t="s">
        <v>398</v>
      </c>
      <c r="G39" s="19"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1406</v>
      </c>
      <c r="B40" s="18" t="s">
        <v>368</v>
      </c>
      <c r="C40" s="293">
        <v>39</v>
      </c>
      <c r="D40" s="20" t="s">
        <v>389</v>
      </c>
      <c r="E40" s="20">
        <v>30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1385</v>
      </c>
      <c r="B41" s="18" t="s">
        <v>368</v>
      </c>
      <c r="C41" s="293">
        <v>40</v>
      </c>
      <c r="D41" s="20" t="s">
        <v>389</v>
      </c>
      <c r="E41" s="20">
        <v>130</v>
      </c>
      <c r="F41" s="18" t="s">
        <v>398</v>
      </c>
      <c r="G41" s="19"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1293</v>
      </c>
      <c r="B42" s="18" t="s">
        <v>368</v>
      </c>
      <c r="C42" s="293">
        <v>41</v>
      </c>
      <c r="D42" s="20" t="s">
        <v>389</v>
      </c>
      <c r="E42" s="20">
        <v>60</v>
      </c>
      <c r="F42" s="18"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1399</v>
      </c>
      <c r="B43" s="18" t="s">
        <v>368</v>
      </c>
      <c r="C43" s="293">
        <v>42</v>
      </c>
      <c r="D43" s="20" t="s">
        <v>389</v>
      </c>
      <c r="E43" s="20">
        <v>130</v>
      </c>
      <c r="F43" s="18" t="s">
        <v>398</v>
      </c>
      <c r="G43" s="19"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1944</v>
      </c>
      <c r="B44" s="18" t="s">
        <v>368</v>
      </c>
      <c r="C44" s="293">
        <v>43</v>
      </c>
      <c r="D44" s="20" t="s">
        <v>389</v>
      </c>
      <c r="E44" s="20">
        <v>90</v>
      </c>
      <c r="F44" s="18" t="s">
        <v>398</v>
      </c>
      <c r="G44" s="19"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1393</v>
      </c>
      <c r="B45" s="18" t="s">
        <v>368</v>
      </c>
      <c r="C45" s="293">
        <v>44</v>
      </c>
      <c r="D45" s="20" t="s">
        <v>389</v>
      </c>
      <c r="E45" s="20">
        <v>90</v>
      </c>
      <c r="F45" s="18"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1930</v>
      </c>
      <c r="B46" s="18" t="s">
        <v>368</v>
      </c>
      <c r="C46" s="293">
        <v>45</v>
      </c>
      <c r="D46" s="20" t="s">
        <v>389</v>
      </c>
      <c r="E46" s="20">
        <v>70</v>
      </c>
      <c r="F46" s="18" t="s">
        <v>393</v>
      </c>
      <c r="G46" s="19"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2443</v>
      </c>
      <c r="B47" s="18" t="s">
        <v>368</v>
      </c>
      <c r="C47" s="293">
        <v>46</v>
      </c>
      <c r="D47" s="20" t="s">
        <v>389</v>
      </c>
      <c r="E47" s="20">
        <v>120</v>
      </c>
      <c r="F47" s="18" t="s">
        <v>393</v>
      </c>
      <c r="G47" s="19"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2925</v>
      </c>
      <c r="B48" s="18" t="s">
        <v>368</v>
      </c>
      <c r="C48" s="293">
        <v>47</v>
      </c>
      <c r="D48" s="20" t="s">
        <v>389</v>
      </c>
      <c r="E48" s="20">
        <v>60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2926</v>
      </c>
      <c r="B49" s="18" t="s">
        <v>368</v>
      </c>
      <c r="C49" s="293">
        <v>48</v>
      </c>
      <c r="D49" s="20" t="s">
        <v>389</v>
      </c>
      <c r="E49" s="20">
        <v>120</v>
      </c>
      <c r="F49" s="18" t="s">
        <v>398</v>
      </c>
      <c r="G49" s="19"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456</v>
      </c>
      <c r="B50" s="18" t="s">
        <v>368</v>
      </c>
      <c r="C50" s="293">
        <v>49</v>
      </c>
      <c r="D50" s="20" t="s">
        <v>404</v>
      </c>
      <c r="E50" s="20">
        <v>70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410</v>
      </c>
      <c r="B51" s="18" t="s">
        <v>368</v>
      </c>
      <c r="C51" s="293">
        <v>50</v>
      </c>
      <c r="D51" s="20" t="s">
        <v>404</v>
      </c>
      <c r="E51" s="20">
        <v>120</v>
      </c>
      <c r="F51" s="18" t="s">
        <v>398</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880</v>
      </c>
      <c r="B52" s="18" t="s">
        <v>368</v>
      </c>
      <c r="C52" s="293">
        <v>51</v>
      </c>
      <c r="D52" s="20" t="s">
        <v>404</v>
      </c>
      <c r="E52" s="20">
        <v>60</v>
      </c>
      <c r="F52" s="18"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867</v>
      </c>
      <c r="B53" s="18" t="s">
        <v>368</v>
      </c>
      <c r="C53" s="293">
        <v>52</v>
      </c>
      <c r="D53" s="20" t="s">
        <v>404</v>
      </c>
      <c r="E53" s="20">
        <v>120</v>
      </c>
      <c r="F53" s="18" t="s">
        <v>398</v>
      </c>
      <c r="G53" s="19"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1914</v>
      </c>
      <c r="B54" s="18" t="s">
        <v>368</v>
      </c>
      <c r="C54" s="293">
        <v>53</v>
      </c>
      <c r="D54" s="20" t="s">
        <v>404</v>
      </c>
      <c r="E54" s="20">
        <v>80</v>
      </c>
      <c r="F54" s="18"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2316</v>
      </c>
      <c r="B55" s="18" t="s">
        <v>368</v>
      </c>
      <c r="C55" s="293">
        <v>54</v>
      </c>
      <c r="D55" s="20" t="s">
        <v>404</v>
      </c>
      <c r="E55" s="20">
        <v>70</v>
      </c>
      <c r="F55" s="18"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2366</v>
      </c>
      <c r="B56" s="18" t="s">
        <v>368</v>
      </c>
      <c r="C56" s="293">
        <v>55</v>
      </c>
      <c r="D56" s="20" t="s">
        <v>404</v>
      </c>
      <c r="E56" s="20">
        <v>110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3245</v>
      </c>
      <c r="B57" s="18" t="s">
        <v>368</v>
      </c>
      <c r="C57" s="293">
        <v>56</v>
      </c>
      <c r="D57" s="20" t="s">
        <v>404</v>
      </c>
      <c r="E57" s="20">
        <v>110</v>
      </c>
      <c r="F57" s="18" t="s">
        <v>393</v>
      </c>
      <c r="G57" s="19"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4372</v>
      </c>
      <c r="B58" s="18" t="s">
        <v>368</v>
      </c>
      <c r="C58" s="293">
        <v>57</v>
      </c>
      <c r="D58" s="20" t="s">
        <v>404</v>
      </c>
      <c r="E58" s="20">
        <v>200</v>
      </c>
      <c r="F58" s="18" t="s">
        <v>393</v>
      </c>
      <c r="G58" s="19" t="s">
        <v>197</v>
      </c>
      <c r="H58" s="71" t="s">
        <v>387</v>
      </c>
      <c r="I58" s="71" t="s">
        <v>387</v>
      </c>
      <c r="J58" s="71"/>
      <c r="K58" s="71" t="s">
        <v>387</v>
      </c>
      <c r="U58" s="168"/>
      <c r="V58" s="177" t="s">
        <v>447</v>
      </c>
      <c r="W58" s="189"/>
      <c r="X58" s="190">
        <f>SUM(X59:X85)</f>
        <v>387</v>
      </c>
    </row>
    <row r="59" spans="1:24" ht="13" x14ac:dyDescent="0.15">
      <c r="A59" s="15" t="s">
        <v>4373</v>
      </c>
      <c r="B59" s="18" t="s">
        <v>368</v>
      </c>
      <c r="C59" s="293">
        <v>58</v>
      </c>
      <c r="D59" s="20" t="s">
        <v>404</v>
      </c>
      <c r="E59" s="20">
        <v>310</v>
      </c>
      <c r="F59" s="18" t="s">
        <v>3519</v>
      </c>
      <c r="G59" s="19" t="s">
        <v>197</v>
      </c>
      <c r="H59" s="71" t="s">
        <v>387</v>
      </c>
      <c r="I59" s="71" t="s">
        <v>387</v>
      </c>
      <c r="J59" s="71"/>
      <c r="K59" s="71" t="s">
        <v>387</v>
      </c>
      <c r="U59" s="239"/>
      <c r="V59" s="116" t="s">
        <v>173</v>
      </c>
      <c r="W59" s="211">
        <f t="shared" ref="W59:X74" si="8">S3+S31+W3+W31</f>
        <v>0</v>
      </c>
      <c r="X59" s="64">
        <f t="shared" si="8"/>
        <v>106</v>
      </c>
    </row>
    <row r="60" spans="1:24" ht="13" x14ac:dyDescent="0.15">
      <c r="A60" s="15" t="s">
        <v>4374</v>
      </c>
      <c r="B60" s="18" t="s">
        <v>368</v>
      </c>
      <c r="C60" s="293">
        <v>59</v>
      </c>
      <c r="D60" s="20" t="s">
        <v>385</v>
      </c>
      <c r="E60" s="20">
        <v>130</v>
      </c>
      <c r="F60" s="18" t="s">
        <v>393</v>
      </c>
      <c r="G60" s="19" t="s">
        <v>233</v>
      </c>
      <c r="H60" s="71" t="s">
        <v>387</v>
      </c>
      <c r="I60" s="71" t="s">
        <v>387</v>
      </c>
      <c r="J60" s="71"/>
      <c r="K60" s="71" t="s">
        <v>387</v>
      </c>
      <c r="U60" s="239"/>
      <c r="V60" s="117" t="s">
        <v>177</v>
      </c>
      <c r="W60" s="158">
        <f t="shared" si="8"/>
        <v>0</v>
      </c>
      <c r="X60" s="159">
        <f t="shared" si="8"/>
        <v>112</v>
      </c>
    </row>
    <row r="61" spans="1:24" ht="13" x14ac:dyDescent="0.15">
      <c r="A61" s="15" t="s">
        <v>446</v>
      </c>
      <c r="B61" s="18" t="s">
        <v>368</v>
      </c>
      <c r="C61" s="293">
        <v>60</v>
      </c>
      <c r="D61" s="20" t="s">
        <v>385</v>
      </c>
      <c r="E61" s="20">
        <v>70</v>
      </c>
      <c r="F61" s="18" t="s">
        <v>393</v>
      </c>
      <c r="G61" s="19" t="s">
        <v>173</v>
      </c>
      <c r="H61" s="71" t="s">
        <v>387</v>
      </c>
      <c r="I61" s="71" t="s">
        <v>387</v>
      </c>
      <c r="J61" s="71"/>
      <c r="K61" s="71"/>
      <c r="U61" s="239"/>
      <c r="V61" s="117" t="s">
        <v>181</v>
      </c>
      <c r="W61" s="158">
        <f t="shared" si="8"/>
        <v>0</v>
      </c>
      <c r="X61" s="159">
        <f t="shared" si="8"/>
        <v>42</v>
      </c>
    </row>
    <row r="62" spans="1:24" ht="13" x14ac:dyDescent="0.15">
      <c r="A62" s="15" t="s">
        <v>556</v>
      </c>
      <c r="B62" s="18" t="s">
        <v>368</v>
      </c>
      <c r="C62" s="293">
        <v>61</v>
      </c>
      <c r="D62" s="20" t="s">
        <v>385</v>
      </c>
      <c r="E62" s="20">
        <v>110</v>
      </c>
      <c r="F62" s="18" t="s">
        <v>398</v>
      </c>
      <c r="G62" s="19" t="s">
        <v>177</v>
      </c>
      <c r="H62" s="71" t="s">
        <v>387</v>
      </c>
      <c r="I62" s="71" t="s">
        <v>387</v>
      </c>
      <c r="J62" s="71"/>
      <c r="K62" s="71"/>
      <c r="U62" s="239"/>
      <c r="V62" s="117" t="s">
        <v>185</v>
      </c>
      <c r="W62" s="158">
        <f t="shared" si="8"/>
        <v>0</v>
      </c>
      <c r="X62" s="159">
        <f t="shared" si="8"/>
        <v>26</v>
      </c>
    </row>
    <row r="63" spans="1:24" ht="13" x14ac:dyDescent="0.15">
      <c r="A63" s="15" t="s">
        <v>428</v>
      </c>
      <c r="B63" s="18" t="s">
        <v>368</v>
      </c>
      <c r="C63" s="293">
        <v>62</v>
      </c>
      <c r="D63" s="20" t="s">
        <v>385</v>
      </c>
      <c r="E63" s="20">
        <v>100</v>
      </c>
      <c r="F63" s="18" t="s">
        <v>393</v>
      </c>
      <c r="G63" s="19" t="s">
        <v>177</v>
      </c>
      <c r="H63" s="71" t="s">
        <v>387</v>
      </c>
      <c r="I63" s="71" t="s">
        <v>387</v>
      </c>
      <c r="J63" s="71"/>
      <c r="K63" s="71"/>
      <c r="U63" s="239"/>
      <c r="V63" s="117" t="s">
        <v>189</v>
      </c>
      <c r="W63" s="158">
        <f t="shared" si="8"/>
        <v>0</v>
      </c>
      <c r="X63" s="159">
        <f t="shared" si="8"/>
        <v>0</v>
      </c>
    </row>
    <row r="64" spans="1:24" ht="13" x14ac:dyDescent="0.15">
      <c r="A64" s="15" t="s">
        <v>966</v>
      </c>
      <c r="B64" s="18" t="s">
        <v>368</v>
      </c>
      <c r="C64" s="293">
        <v>63</v>
      </c>
      <c r="D64" s="20" t="s">
        <v>385</v>
      </c>
      <c r="E64" s="20">
        <v>60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1801</v>
      </c>
      <c r="B65" s="18" t="s">
        <v>368</v>
      </c>
      <c r="C65" s="293">
        <v>64</v>
      </c>
      <c r="D65" s="20" t="s">
        <v>385</v>
      </c>
      <c r="E65" s="20">
        <v>90</v>
      </c>
      <c r="F65" s="18" t="s">
        <v>398</v>
      </c>
      <c r="G65" s="19" t="s">
        <v>181</v>
      </c>
      <c r="H65" s="71" t="s">
        <v>387</v>
      </c>
      <c r="I65" s="71" t="s">
        <v>387</v>
      </c>
      <c r="J65" s="71"/>
      <c r="K65" s="71"/>
      <c r="U65" s="241"/>
      <c r="V65" s="117" t="s">
        <v>197</v>
      </c>
      <c r="W65" s="158">
        <f t="shared" si="8"/>
        <v>0</v>
      </c>
      <c r="X65" s="159">
        <f t="shared" si="8"/>
        <v>22</v>
      </c>
    </row>
    <row r="66" spans="1:24" ht="14" thickBot="1" x14ac:dyDescent="0.2">
      <c r="A66" s="15" t="s">
        <v>4375</v>
      </c>
      <c r="B66" s="18" t="s">
        <v>368</v>
      </c>
      <c r="C66" s="293">
        <v>65</v>
      </c>
      <c r="D66" s="20" t="s">
        <v>385</v>
      </c>
      <c r="E66" s="20">
        <v>180</v>
      </c>
      <c r="F66" s="18" t="s">
        <v>393</v>
      </c>
      <c r="G66" s="19" t="s">
        <v>197</v>
      </c>
      <c r="H66" s="71" t="s">
        <v>387</v>
      </c>
      <c r="I66" s="71" t="s">
        <v>387</v>
      </c>
      <c r="J66" s="71"/>
      <c r="K66" s="71" t="s">
        <v>387</v>
      </c>
      <c r="U66" s="241"/>
      <c r="V66" s="117" t="s">
        <v>201</v>
      </c>
      <c r="W66" s="158">
        <f t="shared" si="8"/>
        <v>0</v>
      </c>
      <c r="X66" s="159">
        <f t="shared" si="8"/>
        <v>0</v>
      </c>
    </row>
    <row r="67" spans="1:24" ht="14" thickBot="1" x14ac:dyDescent="0.2">
      <c r="A67" s="15" t="s">
        <v>4376</v>
      </c>
      <c r="B67" s="18" t="s">
        <v>368</v>
      </c>
      <c r="C67" s="293">
        <v>66</v>
      </c>
      <c r="D67" s="20" t="s">
        <v>385</v>
      </c>
      <c r="E67" s="20">
        <v>250</v>
      </c>
      <c r="F67" s="18" t="s">
        <v>4143</v>
      </c>
      <c r="G67" s="19" t="s">
        <v>197</v>
      </c>
      <c r="H67" s="71" t="s">
        <v>387</v>
      </c>
      <c r="I67" s="71" t="s">
        <v>387</v>
      </c>
      <c r="J67" s="71"/>
      <c r="K67" s="71" t="s">
        <v>387</v>
      </c>
      <c r="U67" s="241"/>
      <c r="V67" s="117" t="s">
        <v>205</v>
      </c>
      <c r="W67" s="158">
        <f t="shared" si="8"/>
        <v>0</v>
      </c>
      <c r="X67" s="159">
        <f t="shared" si="8"/>
        <v>0</v>
      </c>
    </row>
    <row r="68" spans="1:24" ht="14" thickBot="1" x14ac:dyDescent="0.2">
      <c r="A68" s="15" t="s">
        <v>1215</v>
      </c>
      <c r="B68" s="18" t="s">
        <v>368</v>
      </c>
      <c r="C68" s="293">
        <v>67</v>
      </c>
      <c r="D68" s="20" t="s">
        <v>385</v>
      </c>
      <c r="E68" s="20">
        <v>60</v>
      </c>
      <c r="F68" s="18" t="s">
        <v>393</v>
      </c>
      <c r="G68" s="19" t="s">
        <v>173</v>
      </c>
      <c r="H68" s="71" t="s">
        <v>387</v>
      </c>
      <c r="I68" s="71" t="s">
        <v>387</v>
      </c>
      <c r="J68" s="71"/>
      <c r="K68" s="71"/>
      <c r="U68" s="241"/>
      <c r="V68" s="117" t="s">
        <v>209</v>
      </c>
      <c r="W68" s="158">
        <f t="shared" si="8"/>
        <v>0</v>
      </c>
      <c r="X68" s="159">
        <f t="shared" si="8"/>
        <v>0</v>
      </c>
    </row>
    <row r="69" spans="1:24" ht="14" thickBot="1" x14ac:dyDescent="0.2">
      <c r="A69" s="15" t="s">
        <v>1200</v>
      </c>
      <c r="B69" s="18" t="s">
        <v>368</v>
      </c>
      <c r="C69" s="293">
        <v>68</v>
      </c>
      <c r="D69" s="20" t="s">
        <v>385</v>
      </c>
      <c r="E69" s="20">
        <v>80</v>
      </c>
      <c r="F69" s="18" t="s">
        <v>398</v>
      </c>
      <c r="G69" s="19" t="s">
        <v>177</v>
      </c>
      <c r="H69" s="71" t="s">
        <v>387</v>
      </c>
      <c r="I69" s="71" t="s">
        <v>387</v>
      </c>
      <c r="J69" s="71"/>
      <c r="K69" s="71"/>
      <c r="U69" s="241"/>
      <c r="V69" s="117" t="s">
        <v>9125</v>
      </c>
      <c r="W69" s="158">
        <f t="shared" si="8"/>
        <v>0</v>
      </c>
      <c r="X69" s="159">
        <f t="shared" si="8"/>
        <v>0</v>
      </c>
    </row>
    <row r="70" spans="1:24" ht="14" thickBot="1" x14ac:dyDescent="0.2">
      <c r="A70" s="15" t="s">
        <v>1183</v>
      </c>
      <c r="B70" s="18" t="s">
        <v>368</v>
      </c>
      <c r="C70" s="293">
        <v>69</v>
      </c>
      <c r="D70" s="20" t="s">
        <v>385</v>
      </c>
      <c r="E70" s="20">
        <v>150</v>
      </c>
      <c r="F70" s="18" t="s">
        <v>386</v>
      </c>
      <c r="G70" s="19" t="s">
        <v>181</v>
      </c>
      <c r="H70" s="71" t="s">
        <v>387</v>
      </c>
      <c r="I70" s="71" t="s">
        <v>387</v>
      </c>
      <c r="J70" s="71"/>
      <c r="K70" s="71"/>
      <c r="U70" s="241"/>
      <c r="V70" s="118" t="s">
        <v>213</v>
      </c>
      <c r="W70" s="158">
        <f t="shared" si="8"/>
        <v>0</v>
      </c>
      <c r="X70" s="159">
        <f t="shared" si="8"/>
        <v>0</v>
      </c>
    </row>
    <row r="71" spans="1:24" ht="14" thickBot="1" x14ac:dyDescent="0.2">
      <c r="A71" s="15" t="s">
        <v>4377</v>
      </c>
      <c r="B71" s="18" t="s">
        <v>368</v>
      </c>
      <c r="C71" s="293">
        <v>70</v>
      </c>
      <c r="D71" s="20" t="s">
        <v>385</v>
      </c>
      <c r="E71" s="20">
        <v>200</v>
      </c>
      <c r="F71" s="18" t="s">
        <v>393</v>
      </c>
      <c r="G71" s="19" t="s">
        <v>197</v>
      </c>
      <c r="H71" s="71" t="s">
        <v>387</v>
      </c>
      <c r="I71" s="71" t="s">
        <v>387</v>
      </c>
      <c r="J71" s="71"/>
      <c r="K71" s="71" t="s">
        <v>387</v>
      </c>
      <c r="U71" s="241"/>
      <c r="V71" s="117" t="s">
        <v>217</v>
      </c>
      <c r="W71" s="158">
        <f t="shared" si="8"/>
        <v>0</v>
      </c>
      <c r="X71" s="159">
        <f t="shared" si="8"/>
        <v>0</v>
      </c>
    </row>
    <row r="72" spans="1:24" ht="14" thickBot="1" x14ac:dyDescent="0.2">
      <c r="A72" s="15" t="s">
        <v>4378</v>
      </c>
      <c r="B72" s="18" t="s">
        <v>368</v>
      </c>
      <c r="C72" s="293">
        <v>71</v>
      </c>
      <c r="D72" s="20" t="s">
        <v>385</v>
      </c>
      <c r="E72" s="20">
        <v>260</v>
      </c>
      <c r="F72" s="18" t="s">
        <v>4143</v>
      </c>
      <c r="G72" s="19" t="s">
        <v>197</v>
      </c>
      <c r="H72" s="71" t="s">
        <v>387</v>
      </c>
      <c r="I72" s="71" t="s">
        <v>387</v>
      </c>
      <c r="J72" s="71"/>
      <c r="K72" s="71" t="s">
        <v>387</v>
      </c>
      <c r="U72" s="241"/>
      <c r="V72" s="117" t="s">
        <v>221</v>
      </c>
      <c r="W72" s="158">
        <f t="shared" si="8"/>
        <v>0</v>
      </c>
      <c r="X72" s="159">
        <f t="shared" si="8"/>
        <v>0</v>
      </c>
    </row>
    <row r="73" spans="1:24" ht="14" thickBot="1" x14ac:dyDescent="0.2">
      <c r="A73" s="15" t="s">
        <v>1291</v>
      </c>
      <c r="B73" s="18" t="s">
        <v>368</v>
      </c>
      <c r="C73" s="293">
        <v>72</v>
      </c>
      <c r="D73" s="20" t="s">
        <v>385</v>
      </c>
      <c r="E73" s="20">
        <v>60</v>
      </c>
      <c r="F73" s="18" t="s">
        <v>393</v>
      </c>
      <c r="G73" s="19" t="s">
        <v>173</v>
      </c>
      <c r="H73" s="71" t="s">
        <v>387</v>
      </c>
      <c r="I73" s="71" t="s">
        <v>387</v>
      </c>
      <c r="J73" s="71"/>
      <c r="K73" s="71"/>
      <c r="U73" s="241"/>
      <c r="V73" s="117" t="s">
        <v>225</v>
      </c>
      <c r="W73" s="158">
        <f t="shared" si="8"/>
        <v>0</v>
      </c>
      <c r="X73" s="159">
        <f t="shared" si="8"/>
        <v>0</v>
      </c>
    </row>
    <row r="74" spans="1:24" ht="14" thickBot="1" x14ac:dyDescent="0.2">
      <c r="A74" s="15" t="s">
        <v>1383</v>
      </c>
      <c r="B74" s="18" t="s">
        <v>368</v>
      </c>
      <c r="C74" s="293">
        <v>73</v>
      </c>
      <c r="D74" s="20" t="s">
        <v>385</v>
      </c>
      <c r="E74" s="20">
        <v>120</v>
      </c>
      <c r="F74" s="18" t="s">
        <v>398</v>
      </c>
      <c r="G74" s="19" t="s">
        <v>185</v>
      </c>
      <c r="H74" s="71" t="s">
        <v>387</v>
      </c>
      <c r="I74" s="71" t="s">
        <v>387</v>
      </c>
      <c r="J74" s="71"/>
      <c r="K74" s="71"/>
      <c r="U74" s="241"/>
      <c r="V74" s="117" t="s">
        <v>229</v>
      </c>
      <c r="W74" s="158">
        <f t="shared" si="8"/>
        <v>0</v>
      </c>
      <c r="X74" s="159">
        <f t="shared" si="8"/>
        <v>0</v>
      </c>
    </row>
    <row r="75" spans="1:24" ht="14" thickBot="1" x14ac:dyDescent="0.2">
      <c r="A75" s="15" t="s">
        <v>1387</v>
      </c>
      <c r="B75" s="18" t="s">
        <v>368</v>
      </c>
      <c r="C75" s="293">
        <v>74</v>
      </c>
      <c r="D75" s="20" t="s">
        <v>385</v>
      </c>
      <c r="E75" s="20">
        <v>70</v>
      </c>
      <c r="F75" s="18" t="s">
        <v>393</v>
      </c>
      <c r="G75" s="19" t="s">
        <v>173</v>
      </c>
      <c r="H75" s="71" t="s">
        <v>387</v>
      </c>
      <c r="I75" s="71" t="s">
        <v>387</v>
      </c>
      <c r="J75" s="71"/>
      <c r="K75" s="71"/>
      <c r="U75" s="241"/>
      <c r="V75" s="117" t="s">
        <v>233</v>
      </c>
      <c r="W75" s="158">
        <f t="shared" ref="W75:X85" si="9">S19+S47+W19+W47</f>
        <v>0</v>
      </c>
      <c r="X75" s="159">
        <f t="shared" si="9"/>
        <v>3</v>
      </c>
    </row>
    <row r="76" spans="1:24" ht="14" thickBot="1" x14ac:dyDescent="0.2">
      <c r="A76" s="15" t="s">
        <v>2430</v>
      </c>
      <c r="B76" s="18" t="s">
        <v>368</v>
      </c>
      <c r="C76" s="293">
        <v>75</v>
      </c>
      <c r="D76" s="20" t="s">
        <v>385</v>
      </c>
      <c r="E76" s="20">
        <v>100</v>
      </c>
      <c r="F76" s="18" t="s">
        <v>393</v>
      </c>
      <c r="G76" s="19" t="s">
        <v>177</v>
      </c>
      <c r="H76" s="71" t="s">
        <v>387</v>
      </c>
      <c r="I76" s="71" t="s">
        <v>387</v>
      </c>
      <c r="J76" s="71"/>
      <c r="K76" s="71"/>
      <c r="U76" s="241"/>
      <c r="V76" s="117" t="s">
        <v>9123</v>
      </c>
      <c r="W76" s="158">
        <f t="shared" si="9"/>
        <v>0</v>
      </c>
      <c r="X76" s="159">
        <f t="shared" si="9"/>
        <v>0</v>
      </c>
    </row>
    <row r="77" spans="1:24" ht="14" thickBot="1" x14ac:dyDescent="0.2">
      <c r="A77" s="15" t="s">
        <v>2274</v>
      </c>
      <c r="B77" s="18" t="s">
        <v>368</v>
      </c>
      <c r="C77" s="293">
        <v>76</v>
      </c>
      <c r="D77" s="20" t="s">
        <v>385</v>
      </c>
      <c r="E77" s="20">
        <v>40</v>
      </c>
      <c r="F77" s="18" t="s">
        <v>393</v>
      </c>
      <c r="G77" s="19" t="s">
        <v>173</v>
      </c>
      <c r="H77" s="71" t="s">
        <v>387</v>
      </c>
      <c r="I77" s="71" t="s">
        <v>387</v>
      </c>
      <c r="J77" s="71"/>
      <c r="K77" s="71"/>
      <c r="U77" s="241"/>
      <c r="V77" s="117" t="s">
        <v>237</v>
      </c>
      <c r="W77" s="158">
        <f t="shared" si="9"/>
        <v>0</v>
      </c>
      <c r="X77" s="159">
        <f t="shared" si="9"/>
        <v>30</v>
      </c>
    </row>
    <row r="78" spans="1:24" ht="14" thickBot="1" x14ac:dyDescent="0.2">
      <c r="A78" s="15" t="s">
        <v>2275</v>
      </c>
      <c r="B78" s="18" t="s">
        <v>368</v>
      </c>
      <c r="C78" s="293">
        <v>77</v>
      </c>
      <c r="D78" s="20" t="s">
        <v>385</v>
      </c>
      <c r="E78" s="20">
        <v>70</v>
      </c>
      <c r="F78" s="18" t="s">
        <v>398</v>
      </c>
      <c r="G78" s="19" t="s">
        <v>177</v>
      </c>
      <c r="H78" s="71" t="s">
        <v>387</v>
      </c>
      <c r="I78" s="71" t="s">
        <v>387</v>
      </c>
      <c r="J78" s="71"/>
      <c r="K78" s="71"/>
      <c r="U78" s="241"/>
      <c r="V78" s="117" t="s">
        <v>241</v>
      </c>
      <c r="W78" s="158">
        <f t="shared" si="9"/>
        <v>0</v>
      </c>
      <c r="X78" s="159">
        <f t="shared" si="9"/>
        <v>0</v>
      </c>
    </row>
    <row r="79" spans="1:24" ht="14" thickBot="1" x14ac:dyDescent="0.2">
      <c r="A79" s="15" t="s">
        <v>2276</v>
      </c>
      <c r="B79" s="18" t="s">
        <v>368</v>
      </c>
      <c r="C79" s="293">
        <v>78</v>
      </c>
      <c r="D79" s="20" t="s">
        <v>385</v>
      </c>
      <c r="E79" s="20">
        <v>120</v>
      </c>
      <c r="F79" s="18" t="s">
        <v>386</v>
      </c>
      <c r="G79" s="19" t="s">
        <v>185</v>
      </c>
      <c r="H79" s="71" t="s">
        <v>387</v>
      </c>
      <c r="I79" s="71" t="s">
        <v>387</v>
      </c>
      <c r="J79" s="71"/>
      <c r="K79" s="71"/>
      <c r="U79" s="241"/>
      <c r="V79" s="117" t="s">
        <v>245</v>
      </c>
      <c r="W79" s="158">
        <f t="shared" si="9"/>
        <v>0</v>
      </c>
      <c r="X79" s="159">
        <f t="shared" si="9"/>
        <v>0</v>
      </c>
    </row>
    <row r="80" spans="1:24" ht="14" thickBot="1" x14ac:dyDescent="0.2">
      <c r="A80" s="15" t="s">
        <v>2371</v>
      </c>
      <c r="B80" s="18" t="s">
        <v>368</v>
      </c>
      <c r="C80" s="293">
        <v>79</v>
      </c>
      <c r="D80" s="20" t="s">
        <v>385</v>
      </c>
      <c r="E80" s="20">
        <v>60</v>
      </c>
      <c r="F80" s="18" t="s">
        <v>393</v>
      </c>
      <c r="G80" s="19" t="s">
        <v>173</v>
      </c>
      <c r="H80" s="71" t="s">
        <v>387</v>
      </c>
      <c r="I80" s="71" t="s">
        <v>387</v>
      </c>
      <c r="J80" s="71"/>
      <c r="K80" s="71"/>
      <c r="U80" s="241"/>
      <c r="V80" s="117" t="s">
        <v>249</v>
      </c>
      <c r="W80" s="158">
        <f t="shared" si="9"/>
        <v>0</v>
      </c>
      <c r="X80" s="159">
        <f t="shared" si="9"/>
        <v>0</v>
      </c>
    </row>
    <row r="81" spans="1:24" ht="14" thickBot="1" x14ac:dyDescent="0.2">
      <c r="A81" s="15" t="s">
        <v>2372</v>
      </c>
      <c r="B81" s="18" t="s">
        <v>368</v>
      </c>
      <c r="C81" s="293">
        <v>80</v>
      </c>
      <c r="D81" s="20" t="s">
        <v>385</v>
      </c>
      <c r="E81" s="20">
        <v>90</v>
      </c>
      <c r="F81" s="18" t="s">
        <v>398</v>
      </c>
      <c r="G81" s="19" t="s">
        <v>177</v>
      </c>
      <c r="H81" s="71" t="s">
        <v>387</v>
      </c>
      <c r="I81" s="71" t="s">
        <v>387</v>
      </c>
      <c r="J81" s="71"/>
      <c r="K81" s="71"/>
      <c r="U81" s="241"/>
      <c r="V81" s="117" t="s">
        <v>253</v>
      </c>
      <c r="W81" s="158">
        <f t="shared" si="9"/>
        <v>0</v>
      </c>
      <c r="X81" s="159">
        <f t="shared" si="9"/>
        <v>0</v>
      </c>
    </row>
    <row r="82" spans="1:24" ht="14" thickBot="1" x14ac:dyDescent="0.2">
      <c r="A82" s="15" t="s">
        <v>2581</v>
      </c>
      <c r="B82" s="18" t="s">
        <v>368</v>
      </c>
      <c r="C82" s="293">
        <v>81</v>
      </c>
      <c r="D82" s="20" t="s">
        <v>385</v>
      </c>
      <c r="E82" s="20">
        <v>60</v>
      </c>
      <c r="F82" s="18"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2582</v>
      </c>
      <c r="B83" s="18" t="s">
        <v>368</v>
      </c>
      <c r="C83" s="293">
        <v>82</v>
      </c>
      <c r="D83" s="20" t="s">
        <v>385</v>
      </c>
      <c r="E83" s="20">
        <v>90</v>
      </c>
      <c r="F83" s="18" t="s">
        <v>398</v>
      </c>
      <c r="G83" s="19" t="s">
        <v>177</v>
      </c>
      <c r="H83" s="71" t="s">
        <v>387</v>
      </c>
      <c r="I83" s="71" t="s">
        <v>387</v>
      </c>
      <c r="J83" s="71"/>
      <c r="K83" s="71"/>
      <c r="U83" s="241"/>
      <c r="V83" s="117" t="s">
        <v>10124</v>
      </c>
      <c r="W83" s="158">
        <f t="shared" si="9"/>
        <v>0</v>
      </c>
      <c r="X83" s="159">
        <f t="shared" si="9"/>
        <v>0</v>
      </c>
    </row>
    <row r="84" spans="1:24" ht="13.25" customHeight="1" thickBot="1" x14ac:dyDescent="0.2">
      <c r="A84" s="15" t="s">
        <v>2550</v>
      </c>
      <c r="B84" s="18" t="s">
        <v>368</v>
      </c>
      <c r="C84" s="293">
        <v>83</v>
      </c>
      <c r="D84" s="20" t="s">
        <v>385</v>
      </c>
      <c r="E84" s="20">
        <v>60</v>
      </c>
      <c r="F84" s="18" t="s">
        <v>393</v>
      </c>
      <c r="G84" s="19" t="s">
        <v>173</v>
      </c>
      <c r="H84" s="71" t="s">
        <v>387</v>
      </c>
      <c r="I84" s="71" t="s">
        <v>387</v>
      </c>
      <c r="J84" s="71"/>
      <c r="K84" s="71"/>
      <c r="U84" s="241"/>
      <c r="V84" s="117" t="s">
        <v>257</v>
      </c>
      <c r="W84" s="158">
        <f t="shared" si="9"/>
        <v>0</v>
      </c>
      <c r="X84" s="159">
        <f t="shared" si="9"/>
        <v>26</v>
      </c>
    </row>
    <row r="85" spans="1:24" ht="13.25" customHeight="1" thickBot="1" x14ac:dyDescent="0.2">
      <c r="A85" s="15" t="s">
        <v>2551</v>
      </c>
      <c r="B85" s="18" t="s">
        <v>368</v>
      </c>
      <c r="C85" s="293">
        <v>84</v>
      </c>
      <c r="D85" s="20" t="s">
        <v>385</v>
      </c>
      <c r="E85" s="20">
        <v>120</v>
      </c>
      <c r="F85" s="18" t="s">
        <v>398</v>
      </c>
      <c r="G85" s="19" t="s">
        <v>177</v>
      </c>
      <c r="H85" s="71" t="s">
        <v>387</v>
      </c>
      <c r="I85" s="71" t="s">
        <v>387</v>
      </c>
      <c r="J85" s="71"/>
      <c r="K85" s="71"/>
      <c r="U85" s="241"/>
      <c r="V85" s="166" t="s">
        <v>260</v>
      </c>
      <c r="W85" s="191">
        <f t="shared" si="9"/>
        <v>0</v>
      </c>
      <c r="X85" s="192">
        <f t="shared" si="9"/>
        <v>20</v>
      </c>
    </row>
    <row r="86" spans="1:24" ht="13.25" customHeight="1" x14ac:dyDescent="0.15">
      <c r="A86" s="15" t="s">
        <v>2613</v>
      </c>
      <c r="B86" s="18" t="s">
        <v>368</v>
      </c>
      <c r="C86" s="293">
        <v>85</v>
      </c>
      <c r="D86" s="20" t="s">
        <v>385</v>
      </c>
      <c r="E86" s="20">
        <v>60</v>
      </c>
      <c r="F86" s="18" t="s">
        <v>393</v>
      </c>
      <c r="G86" s="19" t="s">
        <v>177</v>
      </c>
      <c r="H86" s="71" t="s">
        <v>387</v>
      </c>
      <c r="I86" s="71" t="s">
        <v>387</v>
      </c>
      <c r="J86" s="71"/>
      <c r="K86" s="71"/>
    </row>
    <row r="87" spans="1:24" ht="13.25" customHeight="1" x14ac:dyDescent="0.15">
      <c r="A87" s="15" t="s">
        <v>3625</v>
      </c>
      <c r="B87" s="18" t="s">
        <v>368</v>
      </c>
      <c r="C87" s="293">
        <v>86</v>
      </c>
      <c r="D87" s="20" t="s">
        <v>385</v>
      </c>
      <c r="E87" s="20">
        <v>90</v>
      </c>
      <c r="F87" s="18" t="s">
        <v>393</v>
      </c>
      <c r="G87" s="19" t="s">
        <v>173</v>
      </c>
      <c r="H87" s="71" t="s">
        <v>387</v>
      </c>
      <c r="I87" s="71" t="s">
        <v>387</v>
      </c>
      <c r="J87" s="71"/>
      <c r="K87" s="71"/>
    </row>
    <row r="88" spans="1:24" ht="13.25" customHeight="1" x14ac:dyDescent="0.15">
      <c r="A88" s="15" t="s">
        <v>3626</v>
      </c>
      <c r="B88" s="18" t="s">
        <v>368</v>
      </c>
      <c r="C88" s="293">
        <v>87</v>
      </c>
      <c r="D88" s="20" t="s">
        <v>385</v>
      </c>
      <c r="E88" s="20">
        <v>60</v>
      </c>
      <c r="F88" s="18" t="s">
        <v>393</v>
      </c>
      <c r="G88" s="19" t="s">
        <v>173</v>
      </c>
      <c r="H88" s="71" t="s">
        <v>387</v>
      </c>
      <c r="I88" s="71" t="s">
        <v>387</v>
      </c>
      <c r="J88" s="71"/>
      <c r="K88" s="71"/>
    </row>
    <row r="89" spans="1:24" ht="13.25" customHeight="1" x14ac:dyDescent="0.15">
      <c r="A89" s="15" t="s">
        <v>3627</v>
      </c>
      <c r="B89" s="18" t="s">
        <v>368</v>
      </c>
      <c r="C89" s="293">
        <v>88</v>
      </c>
      <c r="D89" s="20" t="s">
        <v>385</v>
      </c>
      <c r="E89" s="20">
        <v>90</v>
      </c>
      <c r="F89" s="18" t="s">
        <v>398</v>
      </c>
      <c r="G89" s="19" t="s">
        <v>177</v>
      </c>
      <c r="H89" s="71" t="s">
        <v>387</v>
      </c>
      <c r="I89" s="71" t="s">
        <v>387</v>
      </c>
      <c r="J89" s="71"/>
      <c r="K89" s="71"/>
    </row>
    <row r="90" spans="1:24" ht="13.25" customHeight="1" x14ac:dyDescent="0.15">
      <c r="A90" s="15" t="s">
        <v>3628</v>
      </c>
      <c r="B90" s="18" t="s">
        <v>368</v>
      </c>
      <c r="C90" s="293">
        <v>89</v>
      </c>
      <c r="D90" s="20" t="s">
        <v>385</v>
      </c>
      <c r="E90" s="20">
        <v>150</v>
      </c>
      <c r="F90" s="18" t="s">
        <v>386</v>
      </c>
      <c r="G90" s="19" t="s">
        <v>185</v>
      </c>
      <c r="H90" s="71" t="s">
        <v>387</v>
      </c>
      <c r="I90" s="71" t="s">
        <v>387</v>
      </c>
      <c r="J90" s="71"/>
      <c r="K90" s="71"/>
    </row>
    <row r="91" spans="1:24" ht="13.25" customHeight="1" x14ac:dyDescent="0.15">
      <c r="A91" s="15" t="s">
        <v>4379</v>
      </c>
      <c r="B91" s="18" t="s">
        <v>368</v>
      </c>
      <c r="C91" s="293">
        <v>90</v>
      </c>
      <c r="D91" s="20" t="s">
        <v>400</v>
      </c>
      <c r="E91" s="20">
        <v>230</v>
      </c>
      <c r="F91" s="18" t="s">
        <v>393</v>
      </c>
      <c r="G91" s="19" t="s">
        <v>197</v>
      </c>
      <c r="H91" s="71" t="s">
        <v>387</v>
      </c>
      <c r="I91" s="71" t="s">
        <v>387</v>
      </c>
      <c r="J91" s="71"/>
      <c r="K91" s="71" t="s">
        <v>387</v>
      </c>
    </row>
    <row r="92" spans="1:24" ht="13.25" customHeight="1" x14ac:dyDescent="0.15">
      <c r="A92" s="15" t="s">
        <v>871</v>
      </c>
      <c r="B92" s="18" t="s">
        <v>368</v>
      </c>
      <c r="C92" s="293">
        <v>91</v>
      </c>
      <c r="D92" s="20" t="s">
        <v>400</v>
      </c>
      <c r="E92" s="20">
        <v>80</v>
      </c>
      <c r="F92" s="18" t="s">
        <v>393</v>
      </c>
      <c r="G92" s="19" t="s">
        <v>173</v>
      </c>
      <c r="H92" s="71" t="s">
        <v>387</v>
      </c>
      <c r="I92" s="71" t="s">
        <v>387</v>
      </c>
      <c r="J92" s="71"/>
      <c r="K92" s="71"/>
    </row>
    <row r="93" spans="1:24" ht="13.25" customHeight="1" x14ac:dyDescent="0.15">
      <c r="A93" s="15" t="s">
        <v>854</v>
      </c>
      <c r="B93" s="18" t="s">
        <v>368</v>
      </c>
      <c r="C93" s="293">
        <v>92</v>
      </c>
      <c r="D93" s="20" t="s">
        <v>400</v>
      </c>
      <c r="E93" s="20">
        <v>150</v>
      </c>
      <c r="F93" s="18" t="s">
        <v>398</v>
      </c>
      <c r="G93" s="19" t="s">
        <v>177</v>
      </c>
      <c r="H93" s="71" t="s">
        <v>387</v>
      </c>
      <c r="I93" s="71" t="s">
        <v>387</v>
      </c>
      <c r="J93" s="71"/>
      <c r="K93" s="71"/>
    </row>
    <row r="94" spans="1:24" ht="13.25" customHeight="1" x14ac:dyDescent="0.15">
      <c r="A94" s="15" t="s">
        <v>1250</v>
      </c>
      <c r="B94" s="18" t="s">
        <v>368</v>
      </c>
      <c r="C94" s="293">
        <v>93</v>
      </c>
      <c r="D94" s="20" t="s">
        <v>400</v>
      </c>
      <c r="E94" s="20">
        <v>50</v>
      </c>
      <c r="F94" s="18" t="s">
        <v>393</v>
      </c>
      <c r="G94" s="19" t="s">
        <v>173</v>
      </c>
      <c r="H94" s="71" t="s">
        <v>387</v>
      </c>
      <c r="I94" s="71" t="s">
        <v>387</v>
      </c>
      <c r="J94" s="71"/>
      <c r="K94" s="71"/>
    </row>
    <row r="95" spans="1:24" ht="13.25" customHeight="1" x14ac:dyDescent="0.15">
      <c r="A95" s="15" t="s">
        <v>1380</v>
      </c>
      <c r="B95" s="18" t="s">
        <v>368</v>
      </c>
      <c r="C95" s="293">
        <v>94</v>
      </c>
      <c r="D95" s="20" t="s">
        <v>400</v>
      </c>
      <c r="E95" s="20">
        <v>110</v>
      </c>
      <c r="F95" s="18" t="s">
        <v>398</v>
      </c>
      <c r="G95" s="19" t="s">
        <v>177</v>
      </c>
      <c r="H95" s="71" t="s">
        <v>387</v>
      </c>
      <c r="I95" s="71" t="s">
        <v>387</v>
      </c>
      <c r="J95" s="71"/>
      <c r="K95" s="71"/>
    </row>
    <row r="96" spans="1:24" ht="13.25" customHeight="1" x14ac:dyDescent="0.15">
      <c r="A96" s="15" t="s">
        <v>1248</v>
      </c>
      <c r="B96" s="18" t="s">
        <v>368</v>
      </c>
      <c r="C96" s="293">
        <v>95</v>
      </c>
      <c r="D96" s="20" t="s">
        <v>400</v>
      </c>
      <c r="E96" s="20">
        <v>90</v>
      </c>
      <c r="F96" s="18" t="s">
        <v>398</v>
      </c>
      <c r="G96" s="19" t="s">
        <v>177</v>
      </c>
      <c r="H96" s="71" t="s">
        <v>387</v>
      </c>
      <c r="I96" s="71" t="s">
        <v>387</v>
      </c>
      <c r="J96" s="71"/>
      <c r="K96" s="71"/>
    </row>
    <row r="97" spans="1:11" ht="13.25" customHeight="1" x14ac:dyDescent="0.15">
      <c r="A97" s="15" t="s">
        <v>1235</v>
      </c>
      <c r="B97" s="18" t="s">
        <v>368</v>
      </c>
      <c r="C97" s="293">
        <v>96</v>
      </c>
      <c r="D97" s="20" t="s">
        <v>400</v>
      </c>
      <c r="E97" s="20">
        <v>150</v>
      </c>
      <c r="F97" s="18" t="s">
        <v>386</v>
      </c>
      <c r="G97" s="19" t="s">
        <v>181</v>
      </c>
      <c r="H97" s="71" t="s">
        <v>387</v>
      </c>
      <c r="I97" s="71" t="s">
        <v>387</v>
      </c>
      <c r="J97" s="71"/>
      <c r="K97" s="71"/>
    </row>
    <row r="98" spans="1:11" ht="13.25" customHeight="1" x14ac:dyDescent="0.15">
      <c r="A98" s="15" t="s">
        <v>2327</v>
      </c>
      <c r="B98" s="18" t="s">
        <v>368</v>
      </c>
      <c r="C98" s="293">
        <v>97</v>
      </c>
      <c r="D98" s="20" t="s">
        <v>400</v>
      </c>
      <c r="E98" s="20">
        <v>130</v>
      </c>
      <c r="F98" s="18" t="s">
        <v>393</v>
      </c>
      <c r="G98" s="19" t="s">
        <v>185</v>
      </c>
      <c r="H98" s="71" t="s">
        <v>387</v>
      </c>
      <c r="I98" s="71" t="s">
        <v>387</v>
      </c>
      <c r="J98" s="71"/>
      <c r="K98" s="71"/>
    </row>
    <row r="99" spans="1:11" ht="13.25" customHeight="1" x14ac:dyDescent="0.15">
      <c r="A99" s="15" t="s">
        <v>2619</v>
      </c>
      <c r="B99" s="18" t="s">
        <v>368</v>
      </c>
      <c r="C99" s="293">
        <v>98</v>
      </c>
      <c r="D99" s="20" t="s">
        <v>400</v>
      </c>
      <c r="E99" s="20">
        <v>80</v>
      </c>
      <c r="F99" s="18" t="s">
        <v>393</v>
      </c>
      <c r="G99" s="19" t="s">
        <v>173</v>
      </c>
      <c r="H99" s="71" t="s">
        <v>387</v>
      </c>
      <c r="I99" s="71" t="s">
        <v>387</v>
      </c>
      <c r="J99" s="71"/>
      <c r="K99" s="71"/>
    </row>
    <row r="100" spans="1:11" ht="13.25" customHeight="1" x14ac:dyDescent="0.15">
      <c r="A100" s="15" t="s">
        <v>2942</v>
      </c>
      <c r="B100" s="18" t="s">
        <v>368</v>
      </c>
      <c r="C100" s="293">
        <v>99</v>
      </c>
      <c r="D100" s="20" t="s">
        <v>400</v>
      </c>
      <c r="E100" s="20">
        <v>80</v>
      </c>
      <c r="F100" s="18" t="s">
        <v>393</v>
      </c>
      <c r="G100" s="19" t="s">
        <v>173</v>
      </c>
      <c r="H100" s="71" t="s">
        <v>387</v>
      </c>
      <c r="I100" s="71" t="s">
        <v>387</v>
      </c>
      <c r="J100" s="71"/>
      <c r="K100" s="71"/>
    </row>
    <row r="101" spans="1:11" ht="13.25" customHeight="1" x14ac:dyDescent="0.15">
      <c r="A101" s="15" t="s">
        <v>2943</v>
      </c>
      <c r="B101" s="18" t="s">
        <v>368</v>
      </c>
      <c r="C101" s="222">
        <v>100</v>
      </c>
      <c r="D101" s="20" t="s">
        <v>400</v>
      </c>
      <c r="E101" s="20">
        <v>140</v>
      </c>
      <c r="F101" s="18" t="s">
        <v>398</v>
      </c>
      <c r="G101" s="19" t="s">
        <v>177</v>
      </c>
      <c r="H101" s="71" t="s">
        <v>387</v>
      </c>
      <c r="I101" s="71" t="s">
        <v>387</v>
      </c>
      <c r="J101" s="71"/>
      <c r="K101" s="71"/>
    </row>
    <row r="102" spans="1:11" ht="13.25" customHeight="1" x14ac:dyDescent="0.15">
      <c r="A102" s="15" t="s">
        <v>3550</v>
      </c>
      <c r="B102" s="18" t="s">
        <v>368</v>
      </c>
      <c r="C102" s="222">
        <v>101</v>
      </c>
      <c r="D102" s="20" t="s">
        <v>400</v>
      </c>
      <c r="E102" s="20">
        <v>130</v>
      </c>
      <c r="F102" s="18" t="s">
        <v>393</v>
      </c>
      <c r="G102" s="19" t="s">
        <v>177</v>
      </c>
      <c r="H102" s="71" t="s">
        <v>387</v>
      </c>
      <c r="I102" s="71" t="s">
        <v>387</v>
      </c>
      <c r="J102" s="71"/>
      <c r="K102" s="71"/>
    </row>
    <row r="103" spans="1:11" ht="13.25" customHeight="1" x14ac:dyDescent="0.15">
      <c r="A103" s="15" t="s">
        <v>4380</v>
      </c>
      <c r="B103" s="18" t="s">
        <v>368</v>
      </c>
      <c r="C103" s="222">
        <v>102</v>
      </c>
      <c r="D103" s="20" t="s">
        <v>400</v>
      </c>
      <c r="E103" s="20">
        <v>230</v>
      </c>
      <c r="F103" s="18" t="s">
        <v>393</v>
      </c>
      <c r="G103" s="19" t="s">
        <v>197</v>
      </c>
      <c r="H103" s="71" t="s">
        <v>387</v>
      </c>
      <c r="I103" s="71" t="s">
        <v>387</v>
      </c>
      <c r="J103" s="71"/>
      <c r="K103" s="71" t="s">
        <v>387</v>
      </c>
    </row>
    <row r="104" spans="1:11" ht="13.25" customHeight="1" x14ac:dyDescent="0.15">
      <c r="A104" s="15" t="s">
        <v>586</v>
      </c>
      <c r="B104" s="18" t="s">
        <v>368</v>
      </c>
      <c r="C104" s="222">
        <v>103</v>
      </c>
      <c r="D104" s="20" t="s">
        <v>858</v>
      </c>
      <c r="E104" s="20">
        <v>40</v>
      </c>
      <c r="F104" s="18" t="s">
        <v>393</v>
      </c>
      <c r="G104" s="19" t="s">
        <v>173</v>
      </c>
      <c r="H104" s="71" t="s">
        <v>387</v>
      </c>
      <c r="I104" s="71" t="s">
        <v>387</v>
      </c>
      <c r="J104" s="71"/>
      <c r="K104" s="71"/>
    </row>
    <row r="105" spans="1:11" ht="13.25" customHeight="1" x14ac:dyDescent="0.15">
      <c r="A105" s="15" t="s">
        <v>564</v>
      </c>
      <c r="B105" s="18" t="s">
        <v>368</v>
      </c>
      <c r="C105" s="222">
        <v>104</v>
      </c>
      <c r="D105" s="20" t="s">
        <v>858</v>
      </c>
      <c r="E105" s="20">
        <v>70</v>
      </c>
      <c r="F105" s="18" t="s">
        <v>398</v>
      </c>
      <c r="G105" s="19" t="s">
        <v>177</v>
      </c>
      <c r="H105" s="71" t="s">
        <v>387</v>
      </c>
      <c r="I105" s="71" t="s">
        <v>387</v>
      </c>
      <c r="J105" s="71"/>
      <c r="K105" s="71"/>
    </row>
    <row r="106" spans="1:11" ht="13.25" customHeight="1" x14ac:dyDescent="0.15">
      <c r="A106" s="15" t="s">
        <v>962</v>
      </c>
      <c r="B106" s="18" t="s">
        <v>368</v>
      </c>
      <c r="C106" s="222">
        <v>105</v>
      </c>
      <c r="D106" s="20" t="s">
        <v>858</v>
      </c>
      <c r="E106" s="20">
        <v>130</v>
      </c>
      <c r="F106" s="18" t="s">
        <v>386</v>
      </c>
      <c r="G106" s="19" t="s">
        <v>185</v>
      </c>
      <c r="H106" s="71" t="s">
        <v>387</v>
      </c>
      <c r="I106" s="71" t="s">
        <v>387</v>
      </c>
      <c r="J106" s="71"/>
      <c r="K106" s="71"/>
    </row>
    <row r="107" spans="1:11" ht="13.25" customHeight="1" x14ac:dyDescent="0.15">
      <c r="A107" s="15" t="s">
        <v>857</v>
      </c>
      <c r="B107" s="18" t="s">
        <v>368</v>
      </c>
      <c r="C107" s="222">
        <v>106</v>
      </c>
      <c r="D107" s="20" t="s">
        <v>858</v>
      </c>
      <c r="E107" s="20">
        <v>60</v>
      </c>
      <c r="F107" s="18" t="s">
        <v>393</v>
      </c>
      <c r="G107" s="19" t="s">
        <v>173</v>
      </c>
      <c r="H107" s="71" t="s">
        <v>387</v>
      </c>
      <c r="I107" s="71" t="s">
        <v>387</v>
      </c>
      <c r="J107" s="71"/>
      <c r="K107" s="71"/>
    </row>
    <row r="108" spans="1:11" ht="13.25" customHeight="1" x14ac:dyDescent="0.15">
      <c r="A108" s="15" t="s">
        <v>1860</v>
      </c>
      <c r="B108" s="18" t="s">
        <v>368</v>
      </c>
      <c r="C108" s="222">
        <v>107</v>
      </c>
      <c r="D108" s="20" t="s">
        <v>858</v>
      </c>
      <c r="E108" s="20">
        <v>120</v>
      </c>
      <c r="F108" s="18" t="s">
        <v>398</v>
      </c>
      <c r="G108" s="19" t="s">
        <v>177</v>
      </c>
      <c r="H108" s="71" t="s">
        <v>387</v>
      </c>
      <c r="I108" s="71" t="s">
        <v>387</v>
      </c>
      <c r="J108" s="71"/>
      <c r="K108" s="71"/>
    </row>
    <row r="109" spans="1:11" ht="13.25" customHeight="1" x14ac:dyDescent="0.15">
      <c r="A109" s="15" t="s">
        <v>4381</v>
      </c>
      <c r="B109" s="18" t="s">
        <v>368</v>
      </c>
      <c r="C109" s="222">
        <v>108</v>
      </c>
      <c r="D109" s="20" t="s">
        <v>858</v>
      </c>
      <c r="E109" s="20">
        <v>210</v>
      </c>
      <c r="F109" s="18" t="s">
        <v>393</v>
      </c>
      <c r="G109" s="19" t="s">
        <v>197</v>
      </c>
      <c r="H109" s="71" t="s">
        <v>387</v>
      </c>
      <c r="I109" s="71" t="s">
        <v>387</v>
      </c>
      <c r="J109" s="71"/>
      <c r="K109" s="71" t="s">
        <v>387</v>
      </c>
    </row>
    <row r="110" spans="1:11" ht="13.25" customHeight="1" x14ac:dyDescent="0.15">
      <c r="A110" s="15" t="s">
        <v>1876</v>
      </c>
      <c r="B110" s="18" t="s">
        <v>368</v>
      </c>
      <c r="C110" s="222">
        <v>109</v>
      </c>
      <c r="D110" s="20" t="s">
        <v>858</v>
      </c>
      <c r="E110" s="20">
        <v>80</v>
      </c>
      <c r="F110" s="18" t="s">
        <v>393</v>
      </c>
      <c r="G110" s="19" t="s">
        <v>173</v>
      </c>
      <c r="H110" s="71" t="s">
        <v>387</v>
      </c>
      <c r="I110" s="71" t="s">
        <v>387</v>
      </c>
      <c r="J110" s="71"/>
      <c r="K110" s="71"/>
    </row>
    <row r="111" spans="1:11" ht="13.25" customHeight="1" x14ac:dyDescent="0.15">
      <c r="A111" s="15" t="s">
        <v>1869</v>
      </c>
      <c r="B111" s="18" t="s">
        <v>368</v>
      </c>
      <c r="C111" s="222">
        <v>110</v>
      </c>
      <c r="D111" s="20" t="s">
        <v>858</v>
      </c>
      <c r="E111" s="20">
        <v>120</v>
      </c>
      <c r="F111" s="18" t="s">
        <v>398</v>
      </c>
      <c r="G111" s="19" t="s">
        <v>177</v>
      </c>
      <c r="H111" s="71" t="s">
        <v>387</v>
      </c>
      <c r="I111" s="71" t="s">
        <v>387</v>
      </c>
      <c r="J111" s="71"/>
      <c r="K111" s="71"/>
    </row>
    <row r="112" spans="1:11" ht="13.25" customHeight="1" x14ac:dyDescent="0.15">
      <c r="A112" s="15" t="s">
        <v>2281</v>
      </c>
      <c r="B112" s="18" t="s">
        <v>368</v>
      </c>
      <c r="C112" s="222">
        <v>111</v>
      </c>
      <c r="D112" s="20" t="s">
        <v>858</v>
      </c>
      <c r="E112" s="20">
        <v>70</v>
      </c>
      <c r="F112" s="18" t="s">
        <v>393</v>
      </c>
      <c r="G112" s="19" t="s">
        <v>173</v>
      </c>
      <c r="H112" s="71" t="s">
        <v>387</v>
      </c>
      <c r="I112" s="71" t="s">
        <v>387</v>
      </c>
      <c r="J112" s="71"/>
      <c r="K112" s="71"/>
    </row>
    <row r="113" spans="1:11" ht="13.25" customHeight="1" x14ac:dyDescent="0.15">
      <c r="A113" s="15" t="s">
        <v>2282</v>
      </c>
      <c r="B113" s="18" t="s">
        <v>368</v>
      </c>
      <c r="C113" s="222">
        <v>112</v>
      </c>
      <c r="D113" s="20" t="s">
        <v>858</v>
      </c>
      <c r="E113" s="20">
        <v>100</v>
      </c>
      <c r="F113" s="18" t="s">
        <v>398</v>
      </c>
      <c r="G113" s="19" t="s">
        <v>177</v>
      </c>
      <c r="H113" s="71" t="s">
        <v>387</v>
      </c>
      <c r="I113" s="71" t="s">
        <v>387</v>
      </c>
      <c r="J113" s="71"/>
      <c r="K113" s="71"/>
    </row>
    <row r="114" spans="1:11" ht="13.25" customHeight="1" x14ac:dyDescent="0.15">
      <c r="A114" s="15" t="s">
        <v>2283</v>
      </c>
      <c r="B114" s="18" t="s">
        <v>368</v>
      </c>
      <c r="C114" s="222">
        <v>113</v>
      </c>
      <c r="D114" s="20" t="s">
        <v>858</v>
      </c>
      <c r="E114" s="20">
        <v>160</v>
      </c>
      <c r="F114" s="18" t="s">
        <v>386</v>
      </c>
      <c r="G114" s="19" t="s">
        <v>185</v>
      </c>
      <c r="H114" s="71" t="s">
        <v>387</v>
      </c>
      <c r="I114" s="71" t="s">
        <v>387</v>
      </c>
      <c r="J114" s="71"/>
      <c r="K114" s="71"/>
    </row>
    <row r="115" spans="1:11" ht="13.25" customHeight="1" x14ac:dyDescent="0.15">
      <c r="A115" s="15" t="s">
        <v>2935</v>
      </c>
      <c r="B115" s="18" t="s">
        <v>368</v>
      </c>
      <c r="C115" s="222">
        <v>114</v>
      </c>
      <c r="D115" s="20" t="s">
        <v>858</v>
      </c>
      <c r="E115" s="20">
        <v>60</v>
      </c>
      <c r="F115" s="18" t="s">
        <v>393</v>
      </c>
      <c r="G115" s="19" t="s">
        <v>173</v>
      </c>
      <c r="H115" s="71" t="s">
        <v>387</v>
      </c>
      <c r="I115" s="71" t="s">
        <v>387</v>
      </c>
      <c r="J115" s="71"/>
      <c r="K115" s="71"/>
    </row>
    <row r="116" spans="1:11" ht="13.25" customHeight="1" x14ac:dyDescent="0.15">
      <c r="A116" s="15" t="s">
        <v>2936</v>
      </c>
      <c r="B116" s="18" t="s">
        <v>368</v>
      </c>
      <c r="C116" s="222">
        <v>115</v>
      </c>
      <c r="D116" s="20" t="s">
        <v>858</v>
      </c>
      <c r="E116" s="20">
        <v>120</v>
      </c>
      <c r="F116" s="18" t="s">
        <v>398</v>
      </c>
      <c r="G116" s="19" t="s">
        <v>177</v>
      </c>
      <c r="H116" s="71" t="s">
        <v>387</v>
      </c>
      <c r="I116" s="71" t="s">
        <v>387</v>
      </c>
      <c r="J116" s="71"/>
      <c r="K116" s="71"/>
    </row>
    <row r="117" spans="1:11" ht="13.25" customHeight="1" x14ac:dyDescent="0.15">
      <c r="A117" s="15" t="s">
        <v>3533</v>
      </c>
      <c r="B117" s="18" t="s">
        <v>368</v>
      </c>
      <c r="C117" s="222">
        <v>116</v>
      </c>
      <c r="D117" s="20" t="s">
        <v>858</v>
      </c>
      <c r="E117" s="20">
        <v>60</v>
      </c>
      <c r="F117" s="18" t="s">
        <v>393</v>
      </c>
      <c r="G117" s="19" t="s">
        <v>177</v>
      </c>
      <c r="H117" s="71" t="s">
        <v>387</v>
      </c>
      <c r="I117" s="71" t="s">
        <v>387</v>
      </c>
      <c r="J117" s="71"/>
      <c r="K117" s="71"/>
    </row>
    <row r="118" spans="1:11" ht="13.25" customHeight="1" x14ac:dyDescent="0.15">
      <c r="A118" s="15" t="s">
        <v>1397</v>
      </c>
      <c r="B118" s="18" t="s">
        <v>368</v>
      </c>
      <c r="C118" s="222">
        <v>117</v>
      </c>
      <c r="D118" s="20" t="s">
        <v>847</v>
      </c>
      <c r="E118" s="20">
        <v>60</v>
      </c>
      <c r="F118" s="18" t="s">
        <v>393</v>
      </c>
      <c r="G118" s="19" t="s">
        <v>173</v>
      </c>
      <c r="H118" s="71" t="s">
        <v>387</v>
      </c>
      <c r="I118" s="71" t="s">
        <v>387</v>
      </c>
      <c r="J118" s="71"/>
      <c r="K118" s="71"/>
    </row>
    <row r="119" spans="1:11" ht="13.25" customHeight="1" x14ac:dyDescent="0.15">
      <c r="A119" s="15" t="s">
        <v>1391</v>
      </c>
      <c r="B119" s="18" t="s">
        <v>368</v>
      </c>
      <c r="C119" s="222">
        <v>118</v>
      </c>
      <c r="D119" s="20" t="s">
        <v>847</v>
      </c>
      <c r="E119" s="20">
        <v>100</v>
      </c>
      <c r="F119" s="18" t="s">
        <v>398</v>
      </c>
      <c r="G119" s="19" t="s">
        <v>177</v>
      </c>
      <c r="H119" s="71" t="s">
        <v>387</v>
      </c>
      <c r="I119" s="71" t="s">
        <v>387</v>
      </c>
      <c r="J119" s="71"/>
      <c r="K119" s="71"/>
    </row>
    <row r="120" spans="1:11" ht="13.25" customHeight="1" x14ac:dyDescent="0.15">
      <c r="A120" s="15" t="s">
        <v>1384</v>
      </c>
      <c r="B120" s="18" t="s">
        <v>368</v>
      </c>
      <c r="C120" s="222">
        <v>119</v>
      </c>
      <c r="D120" s="20" t="s">
        <v>847</v>
      </c>
      <c r="E120" s="20">
        <v>170</v>
      </c>
      <c r="F120" s="18" t="s">
        <v>386</v>
      </c>
      <c r="G120" s="19" t="s">
        <v>185</v>
      </c>
      <c r="H120" s="71" t="s">
        <v>387</v>
      </c>
      <c r="I120" s="71" t="s">
        <v>387</v>
      </c>
      <c r="J120" s="71"/>
      <c r="K120" s="71"/>
    </row>
    <row r="121" spans="1:11" ht="13.25" customHeight="1" x14ac:dyDescent="0.15">
      <c r="A121" s="15" t="s">
        <v>4382</v>
      </c>
      <c r="B121" s="18" t="s">
        <v>368</v>
      </c>
      <c r="C121" s="222">
        <v>120</v>
      </c>
      <c r="D121" s="20" t="s">
        <v>847</v>
      </c>
      <c r="E121" s="20">
        <v>90</v>
      </c>
      <c r="F121" s="18" t="s">
        <v>393</v>
      </c>
      <c r="G121" s="19" t="s">
        <v>233</v>
      </c>
      <c r="H121" s="71" t="s">
        <v>387</v>
      </c>
      <c r="I121" s="71" t="s">
        <v>387</v>
      </c>
      <c r="J121" s="71"/>
      <c r="K121" s="71" t="s">
        <v>387</v>
      </c>
    </row>
    <row r="122" spans="1:11" ht="13.25" customHeight="1" x14ac:dyDescent="0.15">
      <c r="A122" s="15" t="s">
        <v>2328</v>
      </c>
      <c r="B122" s="18" t="s">
        <v>368</v>
      </c>
      <c r="C122" s="222">
        <v>121</v>
      </c>
      <c r="D122" s="20" t="s">
        <v>847</v>
      </c>
      <c r="E122" s="20">
        <v>60</v>
      </c>
      <c r="F122" s="18" t="s">
        <v>393</v>
      </c>
      <c r="G122" s="19" t="s">
        <v>173</v>
      </c>
      <c r="H122" s="71" t="s">
        <v>387</v>
      </c>
      <c r="I122" s="71" t="s">
        <v>387</v>
      </c>
      <c r="J122" s="71"/>
      <c r="K122" s="71"/>
    </row>
    <row r="123" spans="1:11" ht="13.25" customHeight="1" x14ac:dyDescent="0.15">
      <c r="A123" s="15" t="s">
        <v>2329</v>
      </c>
      <c r="B123" s="18" t="s">
        <v>368</v>
      </c>
      <c r="C123" s="222">
        <v>122</v>
      </c>
      <c r="D123" s="20" t="s">
        <v>847</v>
      </c>
      <c r="E123" s="20">
        <v>130</v>
      </c>
      <c r="F123" s="18" t="s">
        <v>398</v>
      </c>
      <c r="G123" s="19" t="s">
        <v>177</v>
      </c>
      <c r="H123" s="71" t="s">
        <v>387</v>
      </c>
      <c r="I123" s="71" t="s">
        <v>387</v>
      </c>
      <c r="J123" s="71"/>
      <c r="K123" s="71"/>
    </row>
    <row r="124" spans="1:11" ht="13.25" customHeight="1" x14ac:dyDescent="0.15">
      <c r="A124" s="15" t="s">
        <v>2292</v>
      </c>
      <c r="B124" s="18" t="s">
        <v>368</v>
      </c>
      <c r="C124" s="222">
        <v>123</v>
      </c>
      <c r="D124" s="20" t="s">
        <v>847</v>
      </c>
      <c r="E124" s="20">
        <v>50</v>
      </c>
      <c r="F124" s="18" t="s">
        <v>393</v>
      </c>
      <c r="G124" s="19" t="s">
        <v>173</v>
      </c>
      <c r="H124" s="71" t="s">
        <v>387</v>
      </c>
      <c r="I124" s="71" t="s">
        <v>387</v>
      </c>
      <c r="J124" s="71"/>
      <c r="K124" s="71"/>
    </row>
    <row r="125" spans="1:11" ht="13.25" customHeight="1" x14ac:dyDescent="0.15">
      <c r="A125" s="15" t="s">
        <v>2293</v>
      </c>
      <c r="B125" s="18" t="s">
        <v>368</v>
      </c>
      <c r="C125" s="222">
        <v>124</v>
      </c>
      <c r="D125" s="20" t="s">
        <v>847</v>
      </c>
      <c r="E125" s="20">
        <v>90</v>
      </c>
      <c r="F125" s="18" t="s">
        <v>398</v>
      </c>
      <c r="G125" s="19" t="s">
        <v>177</v>
      </c>
      <c r="H125" s="71" t="s">
        <v>387</v>
      </c>
      <c r="I125" s="71" t="s">
        <v>387</v>
      </c>
      <c r="J125" s="71"/>
      <c r="K125" s="71"/>
    </row>
    <row r="126" spans="1:11" ht="13.25" customHeight="1" x14ac:dyDescent="0.15">
      <c r="A126" s="15" t="s">
        <v>2294</v>
      </c>
      <c r="B126" s="18" t="s">
        <v>368</v>
      </c>
      <c r="C126" s="222">
        <v>125</v>
      </c>
      <c r="D126" s="20" t="s">
        <v>847</v>
      </c>
      <c r="E126" s="20">
        <v>160</v>
      </c>
      <c r="F126" s="18" t="s">
        <v>386</v>
      </c>
      <c r="G126" s="19" t="s">
        <v>181</v>
      </c>
      <c r="H126" s="71" t="s">
        <v>387</v>
      </c>
      <c r="I126" s="71" t="s">
        <v>387</v>
      </c>
      <c r="J126" s="71"/>
      <c r="K126" s="71"/>
    </row>
    <row r="127" spans="1:11" ht="13.25" customHeight="1" x14ac:dyDescent="0.15">
      <c r="A127" s="15" t="s">
        <v>2330</v>
      </c>
      <c r="B127" s="18" t="s">
        <v>368</v>
      </c>
      <c r="C127" s="222">
        <v>126</v>
      </c>
      <c r="D127" s="20" t="s">
        <v>847</v>
      </c>
      <c r="E127" s="20">
        <v>120</v>
      </c>
      <c r="F127" s="18" t="s">
        <v>393</v>
      </c>
      <c r="G127" s="19" t="s">
        <v>181</v>
      </c>
      <c r="H127" s="71" t="s">
        <v>387</v>
      </c>
      <c r="I127" s="71" t="s">
        <v>387</v>
      </c>
      <c r="J127" s="71"/>
      <c r="K127" s="71"/>
    </row>
    <row r="128" spans="1:11" ht="13.25" customHeight="1" x14ac:dyDescent="0.15">
      <c r="A128" s="15" t="s">
        <v>2931</v>
      </c>
      <c r="B128" s="18" t="s">
        <v>368</v>
      </c>
      <c r="C128" s="222">
        <v>127</v>
      </c>
      <c r="D128" s="20" t="s">
        <v>847</v>
      </c>
      <c r="E128" s="20">
        <v>80</v>
      </c>
      <c r="F128" s="18" t="s">
        <v>393</v>
      </c>
      <c r="G128" s="19" t="s">
        <v>173</v>
      </c>
      <c r="H128" s="71" t="s">
        <v>387</v>
      </c>
      <c r="I128" s="71" t="s">
        <v>387</v>
      </c>
      <c r="J128" s="71"/>
      <c r="K128" s="71"/>
    </row>
    <row r="129" spans="1:11" ht="13.25" customHeight="1" x14ac:dyDescent="0.15">
      <c r="A129" s="15" t="s">
        <v>4383</v>
      </c>
      <c r="B129" s="18" t="s">
        <v>368</v>
      </c>
      <c r="C129" s="222">
        <v>128</v>
      </c>
      <c r="D129" s="20" t="s">
        <v>847</v>
      </c>
      <c r="E129" s="20">
        <v>210</v>
      </c>
      <c r="F129" s="18" t="s">
        <v>393</v>
      </c>
      <c r="G129" s="19" t="s">
        <v>197</v>
      </c>
      <c r="H129" s="71" t="s">
        <v>387</v>
      </c>
      <c r="I129" s="71" t="s">
        <v>387</v>
      </c>
      <c r="J129" s="71"/>
      <c r="K129" s="71" t="s">
        <v>387</v>
      </c>
    </row>
    <row r="130" spans="1:11" ht="13.25" customHeight="1" x14ac:dyDescent="0.15">
      <c r="A130" s="15" t="s">
        <v>423</v>
      </c>
      <c r="B130" s="18" t="s">
        <v>368</v>
      </c>
      <c r="C130" s="222">
        <v>129</v>
      </c>
      <c r="D130" s="20" t="s">
        <v>149</v>
      </c>
      <c r="E130" s="20">
        <v>70</v>
      </c>
      <c r="F130" s="18" t="s">
        <v>393</v>
      </c>
      <c r="G130" s="19" t="s">
        <v>173</v>
      </c>
      <c r="H130" s="71" t="s">
        <v>387</v>
      </c>
      <c r="I130" s="71" t="s">
        <v>387</v>
      </c>
      <c r="J130" s="71"/>
      <c r="K130" s="71"/>
    </row>
    <row r="131" spans="1:11" ht="13.25" customHeight="1" x14ac:dyDescent="0.15">
      <c r="A131" s="15" t="s">
        <v>415</v>
      </c>
      <c r="B131" s="18" t="s">
        <v>368</v>
      </c>
      <c r="C131" s="222">
        <v>130</v>
      </c>
      <c r="D131" s="20" t="s">
        <v>149</v>
      </c>
      <c r="E131" s="20">
        <v>100</v>
      </c>
      <c r="F131" s="18" t="s">
        <v>398</v>
      </c>
      <c r="G131" s="19" t="s">
        <v>177</v>
      </c>
      <c r="H131" s="71" t="s">
        <v>387</v>
      </c>
      <c r="I131" s="71" t="s">
        <v>387</v>
      </c>
      <c r="J131" s="71"/>
      <c r="K131" s="71"/>
    </row>
    <row r="132" spans="1:11" ht="13.25" customHeight="1" x14ac:dyDescent="0.15">
      <c r="A132" s="15" t="s">
        <v>553</v>
      </c>
      <c r="B132" s="18" t="s">
        <v>368</v>
      </c>
      <c r="C132" s="222">
        <v>131</v>
      </c>
      <c r="D132" s="20" t="s">
        <v>149</v>
      </c>
      <c r="E132" s="20">
        <v>160</v>
      </c>
      <c r="F132" s="18" t="s">
        <v>386</v>
      </c>
      <c r="G132" s="19" t="s">
        <v>185</v>
      </c>
      <c r="H132" s="71" t="s">
        <v>387</v>
      </c>
      <c r="I132" s="71" t="s">
        <v>387</v>
      </c>
      <c r="J132" s="71"/>
      <c r="K132" s="71"/>
    </row>
    <row r="133" spans="1:11" ht="13.25" customHeight="1" x14ac:dyDescent="0.15">
      <c r="A133" s="15" t="s">
        <v>2626</v>
      </c>
      <c r="B133" s="18" t="s">
        <v>368</v>
      </c>
      <c r="C133" s="222">
        <v>132</v>
      </c>
      <c r="D133" s="20" t="s">
        <v>149</v>
      </c>
      <c r="E133" s="20">
        <v>60</v>
      </c>
      <c r="F133" s="18" t="s">
        <v>393</v>
      </c>
      <c r="G133" s="19" t="s">
        <v>173</v>
      </c>
      <c r="H133" s="71" t="s">
        <v>387</v>
      </c>
      <c r="I133" s="71" t="s">
        <v>387</v>
      </c>
      <c r="J133" s="71"/>
      <c r="K133" s="71"/>
    </row>
    <row r="134" spans="1:11" ht="13.25" customHeight="1" x14ac:dyDescent="0.15">
      <c r="A134" s="15" t="s">
        <v>2625</v>
      </c>
      <c r="B134" s="18" t="s">
        <v>368</v>
      </c>
      <c r="C134" s="222">
        <v>133</v>
      </c>
      <c r="D134" s="20" t="s">
        <v>149</v>
      </c>
      <c r="E134" s="20">
        <v>110</v>
      </c>
      <c r="F134" s="18" t="s">
        <v>398</v>
      </c>
      <c r="G134" s="19" t="s">
        <v>181</v>
      </c>
      <c r="H134" s="71" t="s">
        <v>387</v>
      </c>
      <c r="I134" s="71" t="s">
        <v>387</v>
      </c>
      <c r="J134" s="71"/>
      <c r="K134" s="71"/>
    </row>
    <row r="135" spans="1:11" ht="13.25" customHeight="1" x14ac:dyDescent="0.15">
      <c r="A135" s="15" t="s">
        <v>2830</v>
      </c>
      <c r="B135" s="18" t="s">
        <v>368</v>
      </c>
      <c r="C135" s="222">
        <v>134</v>
      </c>
      <c r="D135" s="20" t="s">
        <v>149</v>
      </c>
      <c r="E135" s="20">
        <v>90</v>
      </c>
      <c r="F135" s="18" t="s">
        <v>393</v>
      </c>
      <c r="G135" s="19" t="s">
        <v>181</v>
      </c>
      <c r="H135" s="71" t="s">
        <v>387</v>
      </c>
      <c r="I135" s="71" t="s">
        <v>387</v>
      </c>
      <c r="J135" s="71"/>
      <c r="K135" s="71"/>
    </row>
    <row r="136" spans="1:11" ht="13.25" customHeight="1" x14ac:dyDescent="0.15">
      <c r="A136" s="15" t="s">
        <v>4384</v>
      </c>
      <c r="B136" s="18" t="s">
        <v>368</v>
      </c>
      <c r="C136" s="222">
        <v>135</v>
      </c>
      <c r="D136" s="20" t="s">
        <v>149</v>
      </c>
      <c r="E136" s="20">
        <v>220</v>
      </c>
      <c r="F136" s="18" t="s">
        <v>393</v>
      </c>
      <c r="G136" s="19" t="s">
        <v>197</v>
      </c>
      <c r="H136" s="71" t="s">
        <v>387</v>
      </c>
      <c r="I136" s="71" t="s">
        <v>387</v>
      </c>
      <c r="J136" s="71"/>
      <c r="K136" s="71" t="s">
        <v>387</v>
      </c>
    </row>
    <row r="137" spans="1:11" ht="13.25" customHeight="1" x14ac:dyDescent="0.15">
      <c r="A137" s="15" t="s">
        <v>4385</v>
      </c>
      <c r="B137" s="18" t="s">
        <v>368</v>
      </c>
      <c r="C137" s="222">
        <v>136</v>
      </c>
      <c r="D137" s="20" t="s">
        <v>149</v>
      </c>
      <c r="E137" s="20">
        <v>280</v>
      </c>
      <c r="F137" s="18" t="s">
        <v>4143</v>
      </c>
      <c r="G137" s="19" t="s">
        <v>197</v>
      </c>
      <c r="H137" s="71" t="s">
        <v>387</v>
      </c>
      <c r="I137" s="71" t="s">
        <v>387</v>
      </c>
      <c r="J137" s="71"/>
      <c r="K137" s="71" t="s">
        <v>387</v>
      </c>
    </row>
    <row r="138" spans="1:11" ht="13.25" customHeight="1" x14ac:dyDescent="0.15">
      <c r="A138" s="15" t="s">
        <v>933</v>
      </c>
      <c r="B138" s="18" t="s">
        <v>368</v>
      </c>
      <c r="C138" s="222">
        <v>137</v>
      </c>
      <c r="D138" s="20" t="s">
        <v>392</v>
      </c>
      <c r="E138" s="20">
        <v>70</v>
      </c>
      <c r="F138" s="18" t="s">
        <v>393</v>
      </c>
      <c r="G138" s="19" t="s">
        <v>173</v>
      </c>
      <c r="H138" s="71" t="s">
        <v>387</v>
      </c>
      <c r="I138" s="71" t="s">
        <v>387</v>
      </c>
      <c r="J138" s="71"/>
      <c r="K138" s="71"/>
    </row>
    <row r="139" spans="1:11" ht="13.25" customHeight="1" x14ac:dyDescent="0.15">
      <c r="A139" s="15" t="s">
        <v>4386</v>
      </c>
      <c r="B139" s="18" t="s">
        <v>368</v>
      </c>
      <c r="C139" s="222">
        <v>138</v>
      </c>
      <c r="D139" s="20" t="s">
        <v>392</v>
      </c>
      <c r="E139" s="20">
        <v>220</v>
      </c>
      <c r="F139" s="18" t="s">
        <v>393</v>
      </c>
      <c r="G139" s="19" t="s">
        <v>197</v>
      </c>
      <c r="H139" s="71" t="s">
        <v>387</v>
      </c>
      <c r="I139" s="71" t="s">
        <v>387</v>
      </c>
      <c r="J139" s="71"/>
      <c r="K139" s="71" t="s">
        <v>387</v>
      </c>
    </row>
    <row r="140" spans="1:11" ht="13.25" customHeight="1" x14ac:dyDescent="0.15">
      <c r="A140" s="15" t="s">
        <v>4387</v>
      </c>
      <c r="B140" s="18" t="s">
        <v>368</v>
      </c>
      <c r="C140" s="222">
        <v>139</v>
      </c>
      <c r="D140" s="20" t="s">
        <v>392</v>
      </c>
      <c r="E140" s="20">
        <v>280</v>
      </c>
      <c r="F140" s="18" t="s">
        <v>4143</v>
      </c>
      <c r="G140" s="19" t="s">
        <v>197</v>
      </c>
      <c r="H140" s="71" t="s">
        <v>387</v>
      </c>
      <c r="I140" s="71" t="s">
        <v>387</v>
      </c>
      <c r="J140" s="71"/>
      <c r="K140" s="71" t="s">
        <v>387</v>
      </c>
    </row>
    <row r="141" spans="1:11" ht="13.25" customHeight="1" x14ac:dyDescent="0.15">
      <c r="A141" s="15" t="s">
        <v>4388</v>
      </c>
      <c r="B141" s="18" t="s">
        <v>368</v>
      </c>
      <c r="C141" s="222">
        <v>140</v>
      </c>
      <c r="D141" s="20" t="s">
        <v>392</v>
      </c>
      <c r="E141" s="20">
        <v>230</v>
      </c>
      <c r="F141" s="18" t="s">
        <v>393</v>
      </c>
      <c r="G141" s="19" t="s">
        <v>197</v>
      </c>
      <c r="H141" s="71" t="s">
        <v>387</v>
      </c>
      <c r="I141" s="71" t="s">
        <v>387</v>
      </c>
      <c r="J141" s="71"/>
      <c r="K141" s="71" t="s">
        <v>387</v>
      </c>
    </row>
    <row r="142" spans="1:11" ht="13.25" customHeight="1" x14ac:dyDescent="0.15">
      <c r="A142" s="15" t="s">
        <v>1403</v>
      </c>
      <c r="B142" s="18" t="s">
        <v>368</v>
      </c>
      <c r="C142" s="222">
        <v>141</v>
      </c>
      <c r="D142" s="20" t="s">
        <v>392</v>
      </c>
      <c r="E142" s="20">
        <v>90</v>
      </c>
      <c r="F142" s="18" t="s">
        <v>393</v>
      </c>
      <c r="G142" s="19" t="s">
        <v>173</v>
      </c>
      <c r="H142" s="71" t="s">
        <v>387</v>
      </c>
      <c r="I142" s="71" t="s">
        <v>387</v>
      </c>
      <c r="J142" s="71"/>
      <c r="K142" s="71"/>
    </row>
    <row r="143" spans="1:11" ht="13.25" customHeight="1" x14ac:dyDescent="0.15">
      <c r="A143" s="15" t="s">
        <v>1299</v>
      </c>
      <c r="B143" s="18" t="s">
        <v>368</v>
      </c>
      <c r="C143" s="222">
        <v>142</v>
      </c>
      <c r="D143" s="20" t="s">
        <v>392</v>
      </c>
      <c r="E143" s="20">
        <v>50</v>
      </c>
      <c r="F143" s="18" t="s">
        <v>393</v>
      </c>
      <c r="G143" s="19" t="s">
        <v>173</v>
      </c>
      <c r="H143" s="71" t="s">
        <v>387</v>
      </c>
      <c r="I143" s="71" t="s">
        <v>387</v>
      </c>
      <c r="J143" s="71"/>
      <c r="K143" s="71"/>
    </row>
    <row r="144" spans="1:11" ht="13.25" customHeight="1" x14ac:dyDescent="0.15">
      <c r="A144" s="15" t="s">
        <v>1277</v>
      </c>
      <c r="B144" s="18" t="s">
        <v>368</v>
      </c>
      <c r="C144" s="222">
        <v>143</v>
      </c>
      <c r="D144" s="20" t="s">
        <v>392</v>
      </c>
      <c r="E144" s="20">
        <v>110</v>
      </c>
      <c r="F144" s="18" t="s">
        <v>398</v>
      </c>
      <c r="G144" s="19" t="s">
        <v>177</v>
      </c>
      <c r="H144" s="71" t="s">
        <v>387</v>
      </c>
      <c r="I144" s="71" t="s">
        <v>387</v>
      </c>
      <c r="J144" s="71"/>
      <c r="K144" s="71"/>
    </row>
    <row r="145" spans="1:11" ht="13.25" customHeight="1" x14ac:dyDescent="0.15">
      <c r="A145" s="15" t="s">
        <v>1834</v>
      </c>
      <c r="B145" s="18" t="s">
        <v>368</v>
      </c>
      <c r="C145" s="222">
        <v>144</v>
      </c>
      <c r="D145" s="20" t="s">
        <v>392</v>
      </c>
      <c r="E145" s="20">
        <v>60</v>
      </c>
      <c r="F145" s="18" t="s">
        <v>393</v>
      </c>
      <c r="G145" s="19" t="s">
        <v>173</v>
      </c>
      <c r="H145" s="71" t="s">
        <v>387</v>
      </c>
      <c r="I145" s="71" t="s">
        <v>387</v>
      </c>
      <c r="J145" s="71"/>
      <c r="K145" s="71"/>
    </row>
    <row r="146" spans="1:11" ht="13.25" customHeight="1" x14ac:dyDescent="0.15">
      <c r="A146" s="15" t="s">
        <v>1814</v>
      </c>
      <c r="B146" s="18" t="s">
        <v>368</v>
      </c>
      <c r="C146" s="222">
        <v>145</v>
      </c>
      <c r="D146" s="20" t="s">
        <v>392</v>
      </c>
      <c r="E146" s="20">
        <v>110</v>
      </c>
      <c r="F146" s="18" t="s">
        <v>398</v>
      </c>
      <c r="G146" s="19" t="s">
        <v>177</v>
      </c>
      <c r="H146" s="71" t="s">
        <v>387</v>
      </c>
      <c r="I146" s="71" t="s">
        <v>387</v>
      </c>
      <c r="J146" s="71"/>
      <c r="K146" s="71"/>
    </row>
    <row r="147" spans="1:11" ht="13.25" customHeight="1" x14ac:dyDescent="0.15">
      <c r="A147" s="15" t="s">
        <v>2377</v>
      </c>
      <c r="B147" s="18" t="s">
        <v>368</v>
      </c>
      <c r="C147" s="222">
        <v>146</v>
      </c>
      <c r="D147" s="20" t="s">
        <v>392</v>
      </c>
      <c r="E147" s="20">
        <v>80</v>
      </c>
      <c r="F147" s="18" t="s">
        <v>398</v>
      </c>
      <c r="G147" s="19" t="s">
        <v>177</v>
      </c>
      <c r="H147" s="71" t="s">
        <v>387</v>
      </c>
      <c r="I147" s="71" t="s">
        <v>387</v>
      </c>
      <c r="J147" s="71"/>
      <c r="K147" s="71"/>
    </row>
    <row r="148" spans="1:11" ht="13.25" customHeight="1" x14ac:dyDescent="0.15">
      <c r="A148" s="15" t="s">
        <v>2378</v>
      </c>
      <c r="B148" s="18" t="s">
        <v>368</v>
      </c>
      <c r="C148" s="222">
        <v>147</v>
      </c>
      <c r="D148" s="20" t="s">
        <v>392</v>
      </c>
      <c r="E148" s="20">
        <v>150</v>
      </c>
      <c r="F148" s="18" t="s">
        <v>386</v>
      </c>
      <c r="G148" s="19" t="s">
        <v>185</v>
      </c>
      <c r="H148" s="71" t="s">
        <v>387</v>
      </c>
      <c r="I148" s="71" t="s">
        <v>387</v>
      </c>
      <c r="J148" s="71"/>
      <c r="K148" s="71"/>
    </row>
    <row r="149" spans="1:11" ht="13.25" customHeight="1" x14ac:dyDescent="0.15">
      <c r="A149" s="15" t="s">
        <v>2331</v>
      </c>
      <c r="B149" s="18" t="s">
        <v>368</v>
      </c>
      <c r="C149" s="222">
        <v>148</v>
      </c>
      <c r="D149" s="20" t="s">
        <v>392</v>
      </c>
      <c r="E149" s="20">
        <v>70</v>
      </c>
      <c r="F149" s="18" t="s">
        <v>393</v>
      </c>
      <c r="G149" s="19" t="s">
        <v>173</v>
      </c>
      <c r="H149" s="71" t="s">
        <v>387</v>
      </c>
      <c r="I149" s="71" t="s">
        <v>387</v>
      </c>
      <c r="J149" s="71"/>
      <c r="K149" s="71"/>
    </row>
    <row r="150" spans="1:11" ht="13.25" customHeight="1" x14ac:dyDescent="0.15">
      <c r="A150" s="15" t="s">
        <v>4389</v>
      </c>
      <c r="B150" s="18" t="s">
        <v>368</v>
      </c>
      <c r="C150" s="222">
        <v>149</v>
      </c>
      <c r="D150" s="20" t="s">
        <v>392</v>
      </c>
      <c r="E150" s="20">
        <v>120</v>
      </c>
      <c r="F150" s="18" t="s">
        <v>398</v>
      </c>
      <c r="G150" s="19" t="s">
        <v>181</v>
      </c>
      <c r="H150" s="71" t="s">
        <v>387</v>
      </c>
      <c r="I150" s="71" t="s">
        <v>387</v>
      </c>
      <c r="J150" s="71"/>
      <c r="K150" s="71"/>
    </row>
    <row r="151" spans="1:11" ht="13.25" customHeight="1" x14ac:dyDescent="0.15">
      <c r="A151" s="15" t="s">
        <v>2556</v>
      </c>
      <c r="B151" s="18" t="s">
        <v>368</v>
      </c>
      <c r="C151" s="222">
        <v>150</v>
      </c>
      <c r="D151" s="20" t="s">
        <v>392</v>
      </c>
      <c r="E151" s="20">
        <v>40</v>
      </c>
      <c r="F151" s="18" t="s">
        <v>393</v>
      </c>
      <c r="G151" s="19" t="s">
        <v>173</v>
      </c>
      <c r="H151" s="71" t="s">
        <v>387</v>
      </c>
      <c r="I151" s="71" t="s">
        <v>387</v>
      </c>
      <c r="J151" s="71"/>
      <c r="K151" s="71"/>
    </row>
    <row r="152" spans="1:11" ht="13.25" customHeight="1" x14ac:dyDescent="0.15">
      <c r="A152" s="15" t="s">
        <v>4390</v>
      </c>
      <c r="B152" s="18" t="s">
        <v>368</v>
      </c>
      <c r="C152" s="222">
        <v>151</v>
      </c>
      <c r="D152" s="20" t="s">
        <v>469</v>
      </c>
      <c r="E152" s="20"/>
      <c r="F152" s="18" t="s">
        <v>1069</v>
      </c>
      <c r="G152" s="19" t="s">
        <v>177</v>
      </c>
      <c r="H152" s="71" t="s">
        <v>387</v>
      </c>
      <c r="I152" s="71" t="s">
        <v>387</v>
      </c>
      <c r="J152" s="71"/>
      <c r="K152" s="71"/>
    </row>
    <row r="153" spans="1:11" ht="13.25" customHeight="1" x14ac:dyDescent="0.15">
      <c r="A153" s="15" t="s">
        <v>4391</v>
      </c>
      <c r="B153" s="18" t="s">
        <v>368</v>
      </c>
      <c r="C153" s="222">
        <v>152</v>
      </c>
      <c r="D153" s="20" t="s">
        <v>469</v>
      </c>
      <c r="E153" s="20"/>
      <c r="F153" s="18" t="s">
        <v>1069</v>
      </c>
      <c r="G153" s="19" t="s">
        <v>177</v>
      </c>
      <c r="H153" s="71" t="s">
        <v>387</v>
      </c>
      <c r="I153" s="71" t="s">
        <v>387</v>
      </c>
      <c r="J153" s="71"/>
      <c r="K153" s="71"/>
    </row>
    <row r="154" spans="1:11" ht="13.25" customHeight="1" x14ac:dyDescent="0.15">
      <c r="A154" s="15" t="s">
        <v>4392</v>
      </c>
      <c r="B154" s="18" t="s">
        <v>368</v>
      </c>
      <c r="C154" s="222">
        <v>153</v>
      </c>
      <c r="D154" s="20" t="s">
        <v>469</v>
      </c>
      <c r="E154" s="20"/>
      <c r="F154" s="18" t="s">
        <v>1542</v>
      </c>
      <c r="G154" s="19" t="s">
        <v>177</v>
      </c>
      <c r="H154" s="71" t="s">
        <v>387</v>
      </c>
      <c r="I154" s="71" t="s">
        <v>387</v>
      </c>
      <c r="J154" s="71"/>
      <c r="K154" s="71"/>
    </row>
    <row r="155" spans="1:11" ht="13.25" customHeight="1" x14ac:dyDescent="0.15">
      <c r="A155" s="15" t="s">
        <v>4393</v>
      </c>
      <c r="B155" s="18" t="s">
        <v>368</v>
      </c>
      <c r="C155" s="222">
        <v>154</v>
      </c>
      <c r="D155" s="20" t="s">
        <v>469</v>
      </c>
      <c r="E155" s="20"/>
      <c r="F155" s="18" t="s">
        <v>1542</v>
      </c>
      <c r="G155" s="19" t="s">
        <v>185</v>
      </c>
      <c r="H155" s="71" t="s">
        <v>387</v>
      </c>
      <c r="I155" s="71" t="s">
        <v>387</v>
      </c>
      <c r="J155" s="71"/>
      <c r="K155" s="71" t="s">
        <v>387</v>
      </c>
    </row>
    <row r="156" spans="1:11" ht="13.25" customHeight="1" x14ac:dyDescent="0.15">
      <c r="A156" s="15" t="s">
        <v>4394</v>
      </c>
      <c r="B156" s="18" t="s">
        <v>368</v>
      </c>
      <c r="C156" s="222">
        <v>155</v>
      </c>
      <c r="D156" s="20" t="s">
        <v>469</v>
      </c>
      <c r="E156" s="20"/>
      <c r="F156" s="18" t="s">
        <v>1542</v>
      </c>
      <c r="G156" s="19" t="s">
        <v>177</v>
      </c>
      <c r="H156" s="71" t="s">
        <v>387</v>
      </c>
      <c r="I156" s="71" t="s">
        <v>387</v>
      </c>
      <c r="J156" s="71"/>
      <c r="K156" s="71"/>
    </row>
    <row r="157" spans="1:11" ht="13.25" customHeight="1" x14ac:dyDescent="0.15">
      <c r="A157" s="15" t="s">
        <v>4395</v>
      </c>
      <c r="B157" s="18" t="s">
        <v>368</v>
      </c>
      <c r="C157" s="222">
        <v>156</v>
      </c>
      <c r="D157" s="20" t="s">
        <v>469</v>
      </c>
      <c r="E157" s="20"/>
      <c r="F157" s="18" t="s">
        <v>1542</v>
      </c>
      <c r="G157" s="19" t="s">
        <v>185</v>
      </c>
      <c r="H157" s="71" t="s">
        <v>387</v>
      </c>
      <c r="I157" s="71" t="s">
        <v>387</v>
      </c>
      <c r="J157" s="71"/>
      <c r="K157" s="71" t="s">
        <v>387</v>
      </c>
    </row>
    <row r="158" spans="1:11" ht="13.25" customHeight="1" x14ac:dyDescent="0.15">
      <c r="A158" s="15" t="s">
        <v>4396</v>
      </c>
      <c r="B158" s="18" t="s">
        <v>368</v>
      </c>
      <c r="C158" s="222">
        <v>157</v>
      </c>
      <c r="D158" s="20" t="s">
        <v>469</v>
      </c>
      <c r="E158" s="20"/>
      <c r="F158" s="18" t="s">
        <v>1069</v>
      </c>
      <c r="G158" s="19" t="s">
        <v>177</v>
      </c>
      <c r="H158" s="71" t="s">
        <v>387</v>
      </c>
      <c r="I158" s="71" t="s">
        <v>387</v>
      </c>
      <c r="J158" s="71"/>
      <c r="K158" s="71"/>
    </row>
    <row r="159" spans="1:11" ht="13.25" customHeight="1" x14ac:dyDescent="0.15">
      <c r="A159" s="15" t="s">
        <v>3810</v>
      </c>
      <c r="B159" s="18" t="s">
        <v>368</v>
      </c>
      <c r="C159" s="222">
        <v>158</v>
      </c>
      <c r="D159" s="20" t="s">
        <v>469</v>
      </c>
      <c r="E159" s="20"/>
      <c r="F159" s="18" t="s">
        <v>1069</v>
      </c>
      <c r="G159" s="19" t="s">
        <v>177</v>
      </c>
      <c r="H159" s="71" t="s">
        <v>387</v>
      </c>
      <c r="I159" s="71" t="s">
        <v>387</v>
      </c>
      <c r="J159" s="71"/>
      <c r="K159" s="71"/>
    </row>
    <row r="160" spans="1:11" ht="13.25" customHeight="1" x14ac:dyDescent="0.15">
      <c r="A160" s="15" t="s">
        <v>4397</v>
      </c>
      <c r="B160" s="18" t="s">
        <v>368</v>
      </c>
      <c r="C160" s="222">
        <v>159</v>
      </c>
      <c r="D160" s="20" t="s">
        <v>469</v>
      </c>
      <c r="E160" s="20"/>
      <c r="F160" s="18" t="s">
        <v>1069</v>
      </c>
      <c r="G160" s="19" t="s">
        <v>177</v>
      </c>
      <c r="H160" s="71" t="s">
        <v>387</v>
      </c>
      <c r="I160" s="71" t="s">
        <v>387</v>
      </c>
      <c r="J160" s="71"/>
      <c r="K160" s="71"/>
    </row>
    <row r="161" spans="1:11" ht="13.25" customHeight="1" x14ac:dyDescent="0.15">
      <c r="A161" s="15" t="s">
        <v>4398</v>
      </c>
      <c r="B161" s="18" t="s">
        <v>368</v>
      </c>
      <c r="C161" s="222">
        <v>160</v>
      </c>
      <c r="D161" s="20" t="s">
        <v>469</v>
      </c>
      <c r="E161" s="20"/>
      <c r="F161" s="18" t="s">
        <v>1542</v>
      </c>
      <c r="G161" s="19" t="s">
        <v>177</v>
      </c>
      <c r="H161" s="71" t="s">
        <v>387</v>
      </c>
      <c r="I161" s="71" t="s">
        <v>387</v>
      </c>
      <c r="J161" s="71"/>
      <c r="K161" s="71"/>
    </row>
    <row r="162" spans="1:11" ht="13.25" customHeight="1" x14ac:dyDescent="0.15">
      <c r="A162" s="15" t="s">
        <v>4399</v>
      </c>
      <c r="B162" s="18" t="s">
        <v>368</v>
      </c>
      <c r="C162" s="222">
        <v>161</v>
      </c>
      <c r="D162" s="20" t="s">
        <v>469</v>
      </c>
      <c r="E162" s="20"/>
      <c r="F162" s="18" t="s">
        <v>721</v>
      </c>
      <c r="G162" s="19" t="s">
        <v>177</v>
      </c>
      <c r="H162" s="71" t="s">
        <v>387</v>
      </c>
      <c r="I162" s="71" t="s">
        <v>387</v>
      </c>
      <c r="J162" s="71"/>
      <c r="K162" s="71"/>
    </row>
    <row r="163" spans="1:11" ht="13.25" customHeight="1" x14ac:dyDescent="0.15">
      <c r="A163" s="15" t="s">
        <v>4400</v>
      </c>
      <c r="B163" s="18" t="s">
        <v>368</v>
      </c>
      <c r="C163" s="222">
        <v>162</v>
      </c>
      <c r="D163" s="20" t="s">
        <v>469</v>
      </c>
      <c r="E163" s="20"/>
      <c r="F163" s="18" t="s">
        <v>1069</v>
      </c>
      <c r="G163" s="19" t="s">
        <v>177</v>
      </c>
      <c r="H163" s="71" t="s">
        <v>387</v>
      </c>
      <c r="I163" s="71" t="s">
        <v>387</v>
      </c>
      <c r="J163" s="71"/>
      <c r="K163" s="71"/>
    </row>
    <row r="164" spans="1:11" ht="13.25" customHeight="1" x14ac:dyDescent="0.15">
      <c r="A164" s="15" t="s">
        <v>4401</v>
      </c>
      <c r="B164" s="18" t="s">
        <v>368</v>
      </c>
      <c r="C164" s="222">
        <v>163</v>
      </c>
      <c r="D164" s="20" t="s">
        <v>469</v>
      </c>
      <c r="E164" s="20"/>
      <c r="F164" s="18" t="s">
        <v>1542</v>
      </c>
      <c r="G164" s="19" t="s">
        <v>177</v>
      </c>
      <c r="H164" s="71" t="s">
        <v>387</v>
      </c>
      <c r="I164" s="71" t="s">
        <v>387</v>
      </c>
      <c r="J164" s="71"/>
      <c r="K164" s="71"/>
    </row>
    <row r="165" spans="1:11" ht="13.25" customHeight="1" x14ac:dyDescent="0.15">
      <c r="A165" s="15" t="s">
        <v>4402</v>
      </c>
      <c r="B165" s="18" t="s">
        <v>368</v>
      </c>
      <c r="C165" s="222">
        <v>164</v>
      </c>
      <c r="D165" s="20" t="s">
        <v>469</v>
      </c>
      <c r="E165" s="20"/>
      <c r="F165" s="18" t="s">
        <v>1069</v>
      </c>
      <c r="G165" s="19" t="s">
        <v>177</v>
      </c>
      <c r="H165" s="71" t="s">
        <v>387</v>
      </c>
      <c r="I165" s="71" t="s">
        <v>387</v>
      </c>
      <c r="J165" s="71"/>
      <c r="K165" s="71"/>
    </row>
    <row r="166" spans="1:11" ht="13.25" customHeight="1" x14ac:dyDescent="0.15">
      <c r="A166" s="15" t="s">
        <v>3114</v>
      </c>
      <c r="B166" s="18" t="s">
        <v>368</v>
      </c>
      <c r="C166" s="222">
        <v>165</v>
      </c>
      <c r="D166" s="20" t="s">
        <v>469</v>
      </c>
      <c r="E166" s="20"/>
      <c r="F166" s="18" t="s">
        <v>1542</v>
      </c>
      <c r="G166" s="19" t="s">
        <v>177</v>
      </c>
      <c r="H166" s="71" t="s">
        <v>387</v>
      </c>
      <c r="I166" s="71" t="s">
        <v>387</v>
      </c>
      <c r="J166" s="71"/>
      <c r="K166" s="71"/>
    </row>
    <row r="167" spans="1:11" ht="13.25" customHeight="1" x14ac:dyDescent="0.15">
      <c r="A167" s="15" t="s">
        <v>4403</v>
      </c>
      <c r="B167" s="18" t="s">
        <v>368</v>
      </c>
      <c r="C167" s="222">
        <v>166</v>
      </c>
      <c r="D167" s="20" t="s">
        <v>469</v>
      </c>
      <c r="E167" s="20"/>
      <c r="F167" s="18" t="s">
        <v>1069</v>
      </c>
      <c r="G167" s="19" t="s">
        <v>177</v>
      </c>
      <c r="H167" s="71" t="s">
        <v>387</v>
      </c>
      <c r="I167" s="71" t="s">
        <v>387</v>
      </c>
      <c r="J167" s="71"/>
      <c r="K167" s="71"/>
    </row>
    <row r="168" spans="1:11" ht="13.25" customHeight="1" x14ac:dyDescent="0.15">
      <c r="A168" s="15" t="s">
        <v>4404</v>
      </c>
      <c r="B168" s="18" t="s">
        <v>368</v>
      </c>
      <c r="C168" s="222">
        <v>167</v>
      </c>
      <c r="D168" s="20" t="s">
        <v>469</v>
      </c>
      <c r="E168" s="20"/>
      <c r="F168" s="18" t="s">
        <v>1069</v>
      </c>
      <c r="G168" s="19" t="s">
        <v>177</v>
      </c>
      <c r="H168" s="71" t="s">
        <v>387</v>
      </c>
      <c r="I168" s="71" t="s">
        <v>387</v>
      </c>
      <c r="J168" s="71"/>
      <c r="K168" s="71"/>
    </row>
    <row r="169" spans="1:11" ht="13.25" customHeight="1" x14ac:dyDescent="0.15">
      <c r="A169" s="15" t="s">
        <v>4405</v>
      </c>
      <c r="B169" s="18" t="s">
        <v>368</v>
      </c>
      <c r="C169" s="222">
        <v>168</v>
      </c>
      <c r="D169" s="20" t="s">
        <v>496</v>
      </c>
      <c r="E169" s="20"/>
      <c r="F169" s="18" t="s">
        <v>497</v>
      </c>
      <c r="G169" s="19" t="s">
        <v>177</v>
      </c>
      <c r="H169" s="71" t="s">
        <v>387</v>
      </c>
      <c r="I169" s="71" t="s">
        <v>387</v>
      </c>
      <c r="J169" s="71"/>
      <c r="K169" s="71"/>
    </row>
    <row r="170" spans="1:11" ht="13.25" customHeight="1" x14ac:dyDescent="0.15">
      <c r="A170" s="15" t="s">
        <v>4406</v>
      </c>
      <c r="B170" s="18" t="s">
        <v>368</v>
      </c>
      <c r="C170" s="222">
        <v>169</v>
      </c>
      <c r="D170" s="20" t="s">
        <v>496</v>
      </c>
      <c r="E170" s="20"/>
      <c r="F170" s="18" t="s">
        <v>497</v>
      </c>
      <c r="G170" s="19" t="s">
        <v>177</v>
      </c>
      <c r="H170" s="71" t="s">
        <v>387</v>
      </c>
      <c r="I170" s="71" t="s">
        <v>387</v>
      </c>
      <c r="J170" s="71"/>
      <c r="K170" s="71"/>
    </row>
    <row r="171" spans="1:11" ht="13.25" customHeight="1" x14ac:dyDescent="0.15">
      <c r="A171" s="15" t="s">
        <v>4363</v>
      </c>
      <c r="B171" s="18" t="s">
        <v>368</v>
      </c>
      <c r="C171" s="222">
        <v>170</v>
      </c>
      <c r="D171" s="20" t="s">
        <v>407</v>
      </c>
      <c r="E171" s="20">
        <v>210</v>
      </c>
      <c r="F171" s="18" t="s">
        <v>393</v>
      </c>
      <c r="G171" s="19" t="s">
        <v>257</v>
      </c>
      <c r="H171" s="71" t="s">
        <v>387</v>
      </c>
      <c r="I171" s="71" t="s">
        <v>387</v>
      </c>
      <c r="J171" s="71"/>
      <c r="K171" s="71" t="s">
        <v>387</v>
      </c>
    </row>
    <row r="172" spans="1:11" ht="13.25" customHeight="1" x14ac:dyDescent="0.15">
      <c r="A172" s="15" t="s">
        <v>4366</v>
      </c>
      <c r="B172" s="18" t="s">
        <v>368</v>
      </c>
      <c r="C172" s="222">
        <v>171</v>
      </c>
      <c r="D172" s="20" t="s">
        <v>407</v>
      </c>
      <c r="E172" s="20">
        <v>230</v>
      </c>
      <c r="F172" s="18" t="s">
        <v>393</v>
      </c>
      <c r="G172" s="19" t="s">
        <v>257</v>
      </c>
      <c r="H172" s="71" t="s">
        <v>387</v>
      </c>
      <c r="I172" s="71" t="s">
        <v>387</v>
      </c>
      <c r="J172" s="71"/>
      <c r="K172" s="71" t="s">
        <v>387</v>
      </c>
    </row>
    <row r="173" spans="1:11" ht="13.25" customHeight="1" x14ac:dyDescent="0.15">
      <c r="A173" s="15" t="s">
        <v>4368</v>
      </c>
      <c r="B173" s="18" t="s">
        <v>368</v>
      </c>
      <c r="C173" s="222">
        <v>172</v>
      </c>
      <c r="D173" s="20" t="s">
        <v>395</v>
      </c>
      <c r="E173" s="20">
        <v>220</v>
      </c>
      <c r="F173" s="18" t="s">
        <v>393</v>
      </c>
      <c r="G173" s="19" t="s">
        <v>257</v>
      </c>
      <c r="H173" s="71" t="s">
        <v>387</v>
      </c>
      <c r="I173" s="71" t="s">
        <v>387</v>
      </c>
      <c r="J173" s="71"/>
      <c r="K173" s="71" t="s">
        <v>387</v>
      </c>
    </row>
    <row r="174" spans="1:11" ht="13.25" customHeight="1" x14ac:dyDescent="0.15">
      <c r="A174" s="15" t="s">
        <v>4369</v>
      </c>
      <c r="B174" s="18" t="s">
        <v>368</v>
      </c>
      <c r="C174" s="222">
        <v>173</v>
      </c>
      <c r="D174" s="20" t="s">
        <v>389</v>
      </c>
      <c r="E174" s="20">
        <v>190</v>
      </c>
      <c r="F174" s="18" t="s">
        <v>393</v>
      </c>
      <c r="G174" s="19" t="s">
        <v>257</v>
      </c>
      <c r="H174" s="71" t="s">
        <v>387</v>
      </c>
      <c r="I174" s="71" t="s">
        <v>387</v>
      </c>
      <c r="J174" s="71"/>
      <c r="K174" s="71" t="s">
        <v>387</v>
      </c>
    </row>
    <row r="175" spans="1:11" ht="13.25" customHeight="1" x14ac:dyDescent="0.15">
      <c r="A175" s="15" t="s">
        <v>4371</v>
      </c>
      <c r="B175" s="18" t="s">
        <v>368</v>
      </c>
      <c r="C175" s="222">
        <v>174</v>
      </c>
      <c r="D175" s="20" t="s">
        <v>389</v>
      </c>
      <c r="E175" s="20">
        <v>190</v>
      </c>
      <c r="F175" s="18" t="s">
        <v>393</v>
      </c>
      <c r="G175" s="19" t="s">
        <v>257</v>
      </c>
      <c r="H175" s="71" t="s">
        <v>387</v>
      </c>
      <c r="I175" s="71" t="s">
        <v>387</v>
      </c>
      <c r="J175" s="71"/>
      <c r="K175" s="71" t="s">
        <v>387</v>
      </c>
    </row>
    <row r="176" spans="1:11" ht="13.25" customHeight="1" x14ac:dyDescent="0.15">
      <c r="A176" s="15" t="s">
        <v>4372</v>
      </c>
      <c r="B176" s="18" t="s">
        <v>368</v>
      </c>
      <c r="C176" s="222">
        <v>175</v>
      </c>
      <c r="D176" s="20" t="s">
        <v>404</v>
      </c>
      <c r="E176" s="20">
        <v>200</v>
      </c>
      <c r="F176" s="18" t="s">
        <v>393</v>
      </c>
      <c r="G176" s="19" t="s">
        <v>257</v>
      </c>
      <c r="H176" s="71" t="s">
        <v>387</v>
      </c>
      <c r="I176" s="71" t="s">
        <v>387</v>
      </c>
      <c r="J176" s="71"/>
      <c r="K176" s="71" t="s">
        <v>387</v>
      </c>
    </row>
    <row r="177" spans="1:11" ht="13.25" customHeight="1" x14ac:dyDescent="0.15">
      <c r="A177" s="15" t="s">
        <v>4375</v>
      </c>
      <c r="B177" s="18" t="s">
        <v>368</v>
      </c>
      <c r="C177" s="222">
        <v>176</v>
      </c>
      <c r="D177" s="20" t="s">
        <v>385</v>
      </c>
      <c r="E177" s="20">
        <v>180</v>
      </c>
      <c r="F177" s="18" t="s">
        <v>393</v>
      </c>
      <c r="G177" s="19" t="s">
        <v>257</v>
      </c>
      <c r="H177" s="71" t="s">
        <v>387</v>
      </c>
      <c r="I177" s="71" t="s">
        <v>387</v>
      </c>
      <c r="J177" s="71"/>
      <c r="K177" s="71" t="s">
        <v>387</v>
      </c>
    </row>
    <row r="178" spans="1:11" ht="13.25" customHeight="1" x14ac:dyDescent="0.15">
      <c r="A178" s="15" t="s">
        <v>4375</v>
      </c>
      <c r="B178" s="18" t="s">
        <v>368</v>
      </c>
      <c r="C178" s="222">
        <v>177</v>
      </c>
      <c r="D178" s="20" t="s">
        <v>385</v>
      </c>
      <c r="E178" s="20">
        <v>180</v>
      </c>
      <c r="F178" s="18" t="s">
        <v>393</v>
      </c>
      <c r="G178" s="19" t="s">
        <v>257</v>
      </c>
      <c r="H178" s="71" t="s">
        <v>387</v>
      </c>
      <c r="I178" s="71" t="s">
        <v>387</v>
      </c>
      <c r="J178" s="71"/>
      <c r="K178" s="71" t="s">
        <v>387</v>
      </c>
    </row>
    <row r="179" spans="1:11" ht="13.25" customHeight="1" x14ac:dyDescent="0.15">
      <c r="A179" s="15" t="s">
        <v>4377</v>
      </c>
      <c r="B179" s="18" t="s">
        <v>368</v>
      </c>
      <c r="C179" s="222">
        <v>178</v>
      </c>
      <c r="D179" s="20" t="s">
        <v>385</v>
      </c>
      <c r="E179" s="20">
        <v>200</v>
      </c>
      <c r="F179" s="18" t="s">
        <v>393</v>
      </c>
      <c r="G179" s="19" t="s">
        <v>257</v>
      </c>
      <c r="H179" s="71" t="s">
        <v>387</v>
      </c>
      <c r="I179" s="71" t="s">
        <v>387</v>
      </c>
      <c r="J179" s="71"/>
      <c r="K179" s="71" t="s">
        <v>387</v>
      </c>
    </row>
    <row r="180" spans="1:11" ht="13.25" customHeight="1" x14ac:dyDescent="0.15">
      <c r="A180" s="15" t="s">
        <v>4379</v>
      </c>
      <c r="B180" s="18" t="s">
        <v>368</v>
      </c>
      <c r="C180" s="222">
        <v>179</v>
      </c>
      <c r="D180" s="20" t="s">
        <v>400</v>
      </c>
      <c r="E180" s="20">
        <v>230</v>
      </c>
      <c r="F180" s="18" t="s">
        <v>393</v>
      </c>
      <c r="G180" s="19" t="s">
        <v>257</v>
      </c>
      <c r="H180" s="71" t="s">
        <v>387</v>
      </c>
      <c r="I180" s="71" t="s">
        <v>387</v>
      </c>
      <c r="J180" s="71"/>
      <c r="K180" s="71" t="s">
        <v>387</v>
      </c>
    </row>
    <row r="181" spans="1:11" ht="13.25" customHeight="1" x14ac:dyDescent="0.15">
      <c r="A181" s="15" t="s">
        <v>4381</v>
      </c>
      <c r="B181" s="18" t="s">
        <v>368</v>
      </c>
      <c r="C181" s="222">
        <v>180</v>
      </c>
      <c r="D181" s="20" t="s">
        <v>858</v>
      </c>
      <c r="E181" s="20">
        <v>210</v>
      </c>
      <c r="F181" s="18" t="s">
        <v>393</v>
      </c>
      <c r="G181" s="19" t="s">
        <v>257</v>
      </c>
      <c r="H181" s="71" t="s">
        <v>387</v>
      </c>
      <c r="I181" s="71" t="s">
        <v>387</v>
      </c>
      <c r="J181" s="71"/>
      <c r="K181" s="71" t="s">
        <v>387</v>
      </c>
    </row>
    <row r="182" spans="1:11" ht="13.25" customHeight="1" x14ac:dyDescent="0.15">
      <c r="A182" s="15" t="s">
        <v>4381</v>
      </c>
      <c r="B182" s="18" t="s">
        <v>368</v>
      </c>
      <c r="C182" s="222">
        <v>181</v>
      </c>
      <c r="D182" s="20" t="s">
        <v>858</v>
      </c>
      <c r="E182" s="20">
        <v>210</v>
      </c>
      <c r="F182" s="18" t="s">
        <v>393</v>
      </c>
      <c r="G182" s="19" t="s">
        <v>257</v>
      </c>
      <c r="H182" s="71" t="s">
        <v>387</v>
      </c>
      <c r="I182" s="71" t="s">
        <v>387</v>
      </c>
      <c r="J182" s="71"/>
      <c r="K182" s="71" t="s">
        <v>387</v>
      </c>
    </row>
    <row r="183" spans="1:11" ht="13.25" customHeight="1" x14ac:dyDescent="0.15">
      <c r="A183" s="15" t="s">
        <v>4383</v>
      </c>
      <c r="B183" s="18" t="s">
        <v>368</v>
      </c>
      <c r="C183" s="222">
        <v>182</v>
      </c>
      <c r="D183" s="20" t="s">
        <v>847</v>
      </c>
      <c r="E183" s="20">
        <v>210</v>
      </c>
      <c r="F183" s="18" t="s">
        <v>393</v>
      </c>
      <c r="G183" s="19" t="s">
        <v>257</v>
      </c>
      <c r="H183" s="71" t="s">
        <v>387</v>
      </c>
      <c r="I183" s="71" t="s">
        <v>387</v>
      </c>
      <c r="J183" s="71"/>
      <c r="K183" s="71" t="s">
        <v>387</v>
      </c>
    </row>
    <row r="184" spans="1:11" ht="13.25" customHeight="1" x14ac:dyDescent="0.15">
      <c r="A184" s="15" t="s">
        <v>4384</v>
      </c>
      <c r="B184" s="18" t="s">
        <v>368</v>
      </c>
      <c r="C184" s="222">
        <v>183</v>
      </c>
      <c r="D184" s="20" t="s">
        <v>149</v>
      </c>
      <c r="E184" s="20">
        <v>220</v>
      </c>
      <c r="F184" s="18" t="s">
        <v>393</v>
      </c>
      <c r="G184" s="19" t="s">
        <v>257</v>
      </c>
      <c r="H184" s="71" t="s">
        <v>387</v>
      </c>
      <c r="I184" s="71" t="s">
        <v>387</v>
      </c>
      <c r="J184" s="71"/>
      <c r="K184" s="71" t="s">
        <v>387</v>
      </c>
    </row>
    <row r="185" spans="1:11" ht="13.25" customHeight="1" x14ac:dyDescent="0.15">
      <c r="A185" s="15" t="s">
        <v>4384</v>
      </c>
      <c r="B185" s="18" t="s">
        <v>368</v>
      </c>
      <c r="C185" s="222">
        <v>184</v>
      </c>
      <c r="D185" s="20" t="s">
        <v>149</v>
      </c>
      <c r="E185" s="20">
        <v>220</v>
      </c>
      <c r="F185" s="18" t="s">
        <v>393</v>
      </c>
      <c r="G185" s="19" t="s">
        <v>257</v>
      </c>
      <c r="H185" s="71" t="s">
        <v>387</v>
      </c>
      <c r="I185" s="71" t="s">
        <v>387</v>
      </c>
      <c r="J185" s="71"/>
      <c r="K185" s="71" t="s">
        <v>387</v>
      </c>
    </row>
    <row r="186" spans="1:11" ht="13.25" customHeight="1" x14ac:dyDescent="0.15">
      <c r="A186" s="15" t="s">
        <v>4386</v>
      </c>
      <c r="B186" s="18" t="s">
        <v>368</v>
      </c>
      <c r="C186" s="222">
        <v>185</v>
      </c>
      <c r="D186" s="20" t="s">
        <v>392</v>
      </c>
      <c r="E186" s="20">
        <v>220</v>
      </c>
      <c r="F186" s="18" t="s">
        <v>393</v>
      </c>
      <c r="G186" s="19" t="s">
        <v>257</v>
      </c>
      <c r="H186" s="71" t="s">
        <v>387</v>
      </c>
      <c r="I186" s="71" t="s">
        <v>387</v>
      </c>
      <c r="J186" s="71"/>
      <c r="K186" s="71" t="s">
        <v>387</v>
      </c>
    </row>
    <row r="187" spans="1:11" ht="13.25" customHeight="1" x14ac:dyDescent="0.15">
      <c r="A187" s="15" t="s">
        <v>4386</v>
      </c>
      <c r="B187" s="18" t="s">
        <v>368</v>
      </c>
      <c r="C187" s="222">
        <v>186</v>
      </c>
      <c r="D187" s="20" t="s">
        <v>392</v>
      </c>
      <c r="E187" s="20">
        <v>220</v>
      </c>
      <c r="F187" s="18" t="s">
        <v>393</v>
      </c>
      <c r="G187" s="19" t="s">
        <v>257</v>
      </c>
      <c r="H187" s="71" t="s">
        <v>387</v>
      </c>
      <c r="I187" s="71" t="s">
        <v>387</v>
      </c>
      <c r="J187" s="71"/>
      <c r="K187" s="71" t="s">
        <v>387</v>
      </c>
    </row>
    <row r="188" spans="1:11" ht="13.25" customHeight="1" x14ac:dyDescent="0.15">
      <c r="A188" s="15" t="s">
        <v>4388</v>
      </c>
      <c r="B188" s="18" t="s">
        <v>368</v>
      </c>
      <c r="C188" s="222">
        <v>187</v>
      </c>
      <c r="D188" s="20" t="s">
        <v>392</v>
      </c>
      <c r="E188" s="20">
        <v>230</v>
      </c>
      <c r="F188" s="18" t="s">
        <v>393</v>
      </c>
      <c r="G188" s="19" t="s">
        <v>257</v>
      </c>
      <c r="H188" s="71" t="s">
        <v>387</v>
      </c>
      <c r="I188" s="71" t="s">
        <v>387</v>
      </c>
      <c r="J188" s="71"/>
      <c r="K188" s="71" t="s">
        <v>387</v>
      </c>
    </row>
    <row r="189" spans="1:11" ht="13.25" customHeight="1" x14ac:dyDescent="0.15">
      <c r="A189" s="15" t="s">
        <v>4390</v>
      </c>
      <c r="B189" s="18" t="s">
        <v>368</v>
      </c>
      <c r="C189" s="222">
        <v>188</v>
      </c>
      <c r="D189" s="20" t="s">
        <v>469</v>
      </c>
      <c r="E189" s="20"/>
      <c r="F189" s="18" t="s">
        <v>1069</v>
      </c>
      <c r="G189" s="19" t="s">
        <v>257</v>
      </c>
      <c r="H189" s="71" t="s">
        <v>387</v>
      </c>
      <c r="I189" s="71" t="s">
        <v>387</v>
      </c>
      <c r="J189" s="71"/>
      <c r="K189" s="71" t="s">
        <v>387</v>
      </c>
    </row>
    <row r="190" spans="1:11" ht="13.25" customHeight="1" x14ac:dyDescent="0.15">
      <c r="A190" s="15" t="s">
        <v>4391</v>
      </c>
      <c r="B190" s="18" t="s">
        <v>368</v>
      </c>
      <c r="C190" s="222">
        <v>189</v>
      </c>
      <c r="D190" s="20" t="s">
        <v>469</v>
      </c>
      <c r="E190" s="20"/>
      <c r="F190" s="18" t="s">
        <v>1069</v>
      </c>
      <c r="G190" s="19" t="s">
        <v>257</v>
      </c>
      <c r="H190" s="71" t="s">
        <v>387</v>
      </c>
      <c r="I190" s="71" t="s">
        <v>387</v>
      </c>
      <c r="J190" s="71"/>
      <c r="K190" s="71" t="s">
        <v>387</v>
      </c>
    </row>
    <row r="191" spans="1:11" ht="13.25" customHeight="1" x14ac:dyDescent="0.15">
      <c r="A191" s="15" t="s">
        <v>4396</v>
      </c>
      <c r="B191" s="18" t="s">
        <v>368</v>
      </c>
      <c r="C191" s="222">
        <v>190</v>
      </c>
      <c r="D191" s="20" t="s">
        <v>469</v>
      </c>
      <c r="E191" s="20"/>
      <c r="F191" s="18" t="s">
        <v>1069</v>
      </c>
      <c r="G191" s="19" t="s">
        <v>257</v>
      </c>
      <c r="H191" s="71" t="s">
        <v>387</v>
      </c>
      <c r="I191" s="71" t="s">
        <v>387</v>
      </c>
      <c r="J191" s="71"/>
      <c r="K191" s="71" t="s">
        <v>387</v>
      </c>
    </row>
    <row r="192" spans="1:11" ht="13.25" customHeight="1" x14ac:dyDescent="0.15">
      <c r="A192" s="15" t="s">
        <v>3810</v>
      </c>
      <c r="B192" s="18" t="s">
        <v>368</v>
      </c>
      <c r="C192" s="222">
        <v>191</v>
      </c>
      <c r="D192" s="20" t="s">
        <v>469</v>
      </c>
      <c r="E192" s="20"/>
      <c r="F192" s="18" t="s">
        <v>1069</v>
      </c>
      <c r="G192" s="19" t="s">
        <v>257</v>
      </c>
      <c r="H192" s="71" t="s">
        <v>387</v>
      </c>
      <c r="I192" s="71" t="s">
        <v>387</v>
      </c>
      <c r="J192" s="71"/>
      <c r="K192" s="71" t="s">
        <v>387</v>
      </c>
    </row>
    <row r="193" spans="1:11" ht="13.25" customHeight="1" x14ac:dyDescent="0.15">
      <c r="A193" s="15" t="s">
        <v>4397</v>
      </c>
      <c r="B193" s="18" t="s">
        <v>368</v>
      </c>
      <c r="C193" s="222">
        <v>192</v>
      </c>
      <c r="D193" s="20" t="s">
        <v>469</v>
      </c>
      <c r="E193" s="20"/>
      <c r="F193" s="18" t="s">
        <v>1069</v>
      </c>
      <c r="G193" s="19" t="s">
        <v>257</v>
      </c>
      <c r="H193" s="71" t="s">
        <v>387</v>
      </c>
      <c r="I193" s="71" t="s">
        <v>387</v>
      </c>
      <c r="J193" s="71"/>
      <c r="K193" s="71" t="s">
        <v>387</v>
      </c>
    </row>
    <row r="194" spans="1:11" ht="13.25" customHeight="1" x14ac:dyDescent="0.15">
      <c r="A194" s="15" t="s">
        <v>4402</v>
      </c>
      <c r="B194" s="18" t="s">
        <v>368</v>
      </c>
      <c r="C194" s="222">
        <v>193</v>
      </c>
      <c r="D194" s="20" t="s">
        <v>469</v>
      </c>
      <c r="E194" s="20"/>
      <c r="F194" s="18" t="s">
        <v>1069</v>
      </c>
      <c r="G194" s="19" t="s">
        <v>257</v>
      </c>
      <c r="H194" s="71" t="s">
        <v>387</v>
      </c>
      <c r="I194" s="71" t="s">
        <v>387</v>
      </c>
      <c r="J194" s="71"/>
      <c r="K194" s="71" t="s">
        <v>387</v>
      </c>
    </row>
    <row r="195" spans="1:11" ht="13.25" customHeight="1" x14ac:dyDescent="0.15">
      <c r="A195" s="15" t="s">
        <v>4403</v>
      </c>
      <c r="B195" s="18" t="s">
        <v>368</v>
      </c>
      <c r="C195" s="222">
        <v>194</v>
      </c>
      <c r="D195" s="20" t="s">
        <v>469</v>
      </c>
      <c r="E195" s="20"/>
      <c r="F195" s="18" t="s">
        <v>1069</v>
      </c>
      <c r="G195" s="19" t="s">
        <v>257</v>
      </c>
      <c r="H195" s="71" t="s">
        <v>387</v>
      </c>
      <c r="I195" s="71" t="s">
        <v>387</v>
      </c>
      <c r="J195" s="71"/>
      <c r="K195" s="71" t="s">
        <v>387</v>
      </c>
    </row>
    <row r="196" spans="1:11" ht="13.25" customHeight="1" x14ac:dyDescent="0.15">
      <c r="A196" s="15" t="s">
        <v>4404</v>
      </c>
      <c r="B196" s="18" t="s">
        <v>368</v>
      </c>
      <c r="C196" s="222">
        <v>195</v>
      </c>
      <c r="D196" s="20" t="s">
        <v>469</v>
      </c>
      <c r="E196" s="20"/>
      <c r="F196" s="18" t="s">
        <v>1069</v>
      </c>
      <c r="G196" s="19" t="s">
        <v>257</v>
      </c>
      <c r="H196" s="71" t="s">
        <v>387</v>
      </c>
      <c r="I196" s="71" t="s">
        <v>387</v>
      </c>
      <c r="J196" s="71"/>
      <c r="K196" s="71" t="s">
        <v>387</v>
      </c>
    </row>
    <row r="197" spans="1:11" ht="13.25" customHeight="1" x14ac:dyDescent="0.15">
      <c r="A197" s="15" t="s">
        <v>4364</v>
      </c>
      <c r="B197" s="18" t="s">
        <v>368</v>
      </c>
      <c r="C197" s="222">
        <v>196</v>
      </c>
      <c r="D197" s="20" t="s">
        <v>407</v>
      </c>
      <c r="E197" s="20">
        <v>270</v>
      </c>
      <c r="F197" s="18" t="s">
        <v>4143</v>
      </c>
      <c r="G197" s="19" t="s">
        <v>260</v>
      </c>
      <c r="H197" s="71" t="s">
        <v>387</v>
      </c>
      <c r="I197" s="71" t="s">
        <v>387</v>
      </c>
      <c r="J197" s="71"/>
      <c r="K197" s="71" t="s">
        <v>387</v>
      </c>
    </row>
    <row r="198" spans="1:11" ht="13.25" customHeight="1" x14ac:dyDescent="0.15">
      <c r="A198" s="15" t="s">
        <v>4370</v>
      </c>
      <c r="B198" s="18" t="s">
        <v>368</v>
      </c>
      <c r="C198" s="222">
        <v>197</v>
      </c>
      <c r="D198" s="20" t="s">
        <v>389</v>
      </c>
      <c r="E198" s="20">
        <v>240</v>
      </c>
      <c r="F198" s="18" t="s">
        <v>4143</v>
      </c>
      <c r="G198" s="19" t="s">
        <v>260</v>
      </c>
      <c r="H198" s="71" t="s">
        <v>387</v>
      </c>
      <c r="I198" s="71" t="s">
        <v>387</v>
      </c>
      <c r="J198" s="71"/>
      <c r="K198" s="71" t="s">
        <v>387</v>
      </c>
    </row>
    <row r="199" spans="1:11" ht="13.25" customHeight="1" x14ac:dyDescent="0.15">
      <c r="A199" s="15" t="s">
        <v>4373</v>
      </c>
      <c r="B199" s="18" t="s">
        <v>368</v>
      </c>
      <c r="C199" s="222">
        <v>198</v>
      </c>
      <c r="D199" s="20" t="s">
        <v>404</v>
      </c>
      <c r="E199" s="20">
        <v>310</v>
      </c>
      <c r="F199" s="18" t="s">
        <v>3519</v>
      </c>
      <c r="G199" s="19" t="s">
        <v>260</v>
      </c>
      <c r="H199" s="71" t="s">
        <v>387</v>
      </c>
      <c r="I199" s="71" t="s">
        <v>387</v>
      </c>
      <c r="J199" s="71"/>
      <c r="K199" s="71" t="s">
        <v>387</v>
      </c>
    </row>
    <row r="200" spans="1:11" ht="13.25" customHeight="1" x14ac:dyDescent="0.15">
      <c r="A200" s="15" t="s">
        <v>4376</v>
      </c>
      <c r="B200" s="18" t="s">
        <v>368</v>
      </c>
      <c r="C200" s="222">
        <v>199</v>
      </c>
      <c r="D200" s="20" t="s">
        <v>385</v>
      </c>
      <c r="E200" s="20">
        <v>250</v>
      </c>
      <c r="F200" s="18" t="s">
        <v>4143</v>
      </c>
      <c r="G200" s="19" t="s">
        <v>260</v>
      </c>
      <c r="H200" s="71" t="s">
        <v>387</v>
      </c>
      <c r="I200" s="71" t="s">
        <v>387</v>
      </c>
      <c r="J200" s="71"/>
      <c r="K200" s="71" t="s">
        <v>387</v>
      </c>
    </row>
    <row r="201" spans="1:11" ht="13.25" customHeight="1" x14ac:dyDescent="0.15">
      <c r="A201" s="15" t="s">
        <v>4378</v>
      </c>
      <c r="B201" s="18" t="s">
        <v>368</v>
      </c>
      <c r="C201" s="222">
        <v>200</v>
      </c>
      <c r="D201" s="20" t="s">
        <v>385</v>
      </c>
      <c r="E201" s="20">
        <v>260</v>
      </c>
      <c r="F201" s="18" t="s">
        <v>4143</v>
      </c>
      <c r="G201" s="19" t="s">
        <v>260</v>
      </c>
      <c r="H201" s="71" t="s">
        <v>387</v>
      </c>
      <c r="I201" s="71" t="s">
        <v>387</v>
      </c>
      <c r="J201" s="71"/>
      <c r="K201" s="71" t="s">
        <v>387</v>
      </c>
    </row>
    <row r="202" spans="1:11" ht="13.25" customHeight="1" x14ac:dyDescent="0.15">
      <c r="A202" s="15" t="s">
        <v>4385</v>
      </c>
      <c r="B202" s="18" t="s">
        <v>368</v>
      </c>
      <c r="C202" s="222">
        <v>201</v>
      </c>
      <c r="D202" s="20" t="s">
        <v>149</v>
      </c>
      <c r="E202" s="20">
        <v>280</v>
      </c>
      <c r="F202" s="18" t="s">
        <v>4143</v>
      </c>
      <c r="G202" s="19" t="s">
        <v>260</v>
      </c>
      <c r="H202" s="71" t="s">
        <v>387</v>
      </c>
      <c r="I202" s="71" t="s">
        <v>387</v>
      </c>
      <c r="J202" s="71"/>
      <c r="K202" s="71" t="s">
        <v>387</v>
      </c>
    </row>
    <row r="203" spans="1:11" ht="13.25" customHeight="1" x14ac:dyDescent="0.15">
      <c r="A203" s="15" t="s">
        <v>4387</v>
      </c>
      <c r="B203" s="18" t="s">
        <v>368</v>
      </c>
      <c r="C203" s="222">
        <v>202</v>
      </c>
      <c r="D203" s="20" t="s">
        <v>392</v>
      </c>
      <c r="E203" s="20">
        <v>280</v>
      </c>
      <c r="F203" s="18" t="s">
        <v>4143</v>
      </c>
      <c r="G203" s="19" t="s">
        <v>260</v>
      </c>
      <c r="H203" s="71" t="s">
        <v>387</v>
      </c>
      <c r="I203" s="71" t="s">
        <v>387</v>
      </c>
      <c r="J203" s="71"/>
      <c r="K203" s="71" t="s">
        <v>387</v>
      </c>
    </row>
    <row r="204" spans="1:11" ht="13.25" customHeight="1" x14ac:dyDescent="0.15">
      <c r="A204" s="15" t="s">
        <v>4390</v>
      </c>
      <c r="B204" s="18" t="s">
        <v>368</v>
      </c>
      <c r="C204" s="222">
        <v>203</v>
      </c>
      <c r="D204" s="20" t="s">
        <v>469</v>
      </c>
      <c r="E204" s="20"/>
      <c r="F204" s="18" t="s">
        <v>1069</v>
      </c>
      <c r="G204" s="19" t="s">
        <v>260</v>
      </c>
      <c r="H204" s="71" t="s">
        <v>387</v>
      </c>
      <c r="I204" s="71" t="s">
        <v>387</v>
      </c>
      <c r="J204" s="71"/>
      <c r="K204" s="71" t="s">
        <v>387</v>
      </c>
    </row>
    <row r="205" spans="1:11" ht="13.25" customHeight="1" x14ac:dyDescent="0.15">
      <c r="A205" s="15" t="s">
        <v>4391</v>
      </c>
      <c r="B205" s="18" t="s">
        <v>368</v>
      </c>
      <c r="C205" s="222">
        <v>204</v>
      </c>
      <c r="D205" s="20" t="s">
        <v>469</v>
      </c>
      <c r="E205" s="20"/>
      <c r="F205" s="18" t="s">
        <v>1069</v>
      </c>
      <c r="G205" s="19" t="s">
        <v>260</v>
      </c>
      <c r="H205" s="71" t="s">
        <v>387</v>
      </c>
      <c r="I205" s="71" t="s">
        <v>387</v>
      </c>
      <c r="J205" s="71"/>
      <c r="K205" s="71" t="s">
        <v>387</v>
      </c>
    </row>
    <row r="206" spans="1:11" ht="13.25" customHeight="1" x14ac:dyDescent="0.15">
      <c r="A206" s="15" t="s">
        <v>4396</v>
      </c>
      <c r="B206" s="18" t="s">
        <v>368</v>
      </c>
      <c r="C206" s="222">
        <v>205</v>
      </c>
      <c r="D206" s="20" t="s">
        <v>469</v>
      </c>
      <c r="E206" s="20"/>
      <c r="F206" s="18" t="s">
        <v>1069</v>
      </c>
      <c r="G206" s="19" t="s">
        <v>260</v>
      </c>
      <c r="H206" s="71" t="s">
        <v>387</v>
      </c>
      <c r="I206" s="71" t="s">
        <v>387</v>
      </c>
      <c r="J206" s="71"/>
      <c r="K206" s="71" t="s">
        <v>387</v>
      </c>
    </row>
    <row r="207" spans="1:11" ht="13.25" customHeight="1" x14ac:dyDescent="0.15">
      <c r="A207" s="15" t="s">
        <v>4397</v>
      </c>
      <c r="B207" s="18" t="s">
        <v>368</v>
      </c>
      <c r="C207" s="222">
        <v>206</v>
      </c>
      <c r="D207" s="20" t="s">
        <v>469</v>
      </c>
      <c r="E207" s="20"/>
      <c r="F207" s="18" t="s">
        <v>1069</v>
      </c>
      <c r="G207" s="19" t="s">
        <v>260</v>
      </c>
      <c r="H207" s="71" t="s">
        <v>387</v>
      </c>
      <c r="I207" s="71" t="s">
        <v>387</v>
      </c>
      <c r="J207" s="71"/>
      <c r="K207" s="71" t="s">
        <v>387</v>
      </c>
    </row>
    <row r="208" spans="1:11" ht="13.25" customHeight="1" x14ac:dyDescent="0.15">
      <c r="A208" s="15" t="s">
        <v>4402</v>
      </c>
      <c r="B208" s="18" t="s">
        <v>368</v>
      </c>
      <c r="C208" s="222">
        <v>207</v>
      </c>
      <c r="D208" s="20" t="s">
        <v>469</v>
      </c>
      <c r="E208" s="20"/>
      <c r="F208" s="18" t="s">
        <v>1069</v>
      </c>
      <c r="G208" s="19" t="s">
        <v>260</v>
      </c>
      <c r="H208" s="71" t="s">
        <v>387</v>
      </c>
      <c r="I208" s="71" t="s">
        <v>387</v>
      </c>
      <c r="J208" s="71"/>
      <c r="K208" s="71" t="s">
        <v>387</v>
      </c>
    </row>
    <row r="209" spans="1:11" ht="13.25" customHeight="1" x14ac:dyDescent="0.15">
      <c r="A209" s="15" t="s">
        <v>4403</v>
      </c>
      <c r="B209" s="18" t="s">
        <v>368</v>
      </c>
      <c r="C209" s="222">
        <v>208</v>
      </c>
      <c r="D209" s="20" t="s">
        <v>469</v>
      </c>
      <c r="E209" s="20"/>
      <c r="F209" s="18" t="s">
        <v>1069</v>
      </c>
      <c r="G209" s="19" t="s">
        <v>260</v>
      </c>
      <c r="H209" s="71" t="s">
        <v>387</v>
      </c>
      <c r="I209" s="71" t="s">
        <v>387</v>
      </c>
      <c r="J209" s="71"/>
      <c r="K209" s="71" t="s">
        <v>387</v>
      </c>
    </row>
    <row r="210" spans="1:11" ht="13.25" customHeight="1" x14ac:dyDescent="0.15">
      <c r="A210" s="15" t="s">
        <v>4404</v>
      </c>
      <c r="B210" s="18" t="s">
        <v>368</v>
      </c>
      <c r="C210" s="222">
        <v>209</v>
      </c>
      <c r="D210" s="20" t="s">
        <v>469</v>
      </c>
      <c r="E210" s="20"/>
      <c r="F210" s="18" t="s">
        <v>1069</v>
      </c>
      <c r="G210" s="19" t="s">
        <v>260</v>
      </c>
      <c r="H210" s="71" t="s">
        <v>387</v>
      </c>
      <c r="I210" s="71" t="s">
        <v>387</v>
      </c>
      <c r="J210" s="71"/>
      <c r="K210" s="71" t="s">
        <v>387</v>
      </c>
    </row>
    <row r="211" spans="1:11" ht="13.25" customHeight="1" x14ac:dyDescent="0.15">
      <c r="A211" s="15" t="s">
        <v>4364</v>
      </c>
      <c r="B211" s="18" t="s">
        <v>368</v>
      </c>
      <c r="C211" s="222">
        <v>210</v>
      </c>
      <c r="D211" s="20" t="s">
        <v>407</v>
      </c>
      <c r="E211" s="20">
        <v>270</v>
      </c>
      <c r="F211" s="18" t="s">
        <v>4143</v>
      </c>
      <c r="G211" s="19" t="s">
        <v>260</v>
      </c>
      <c r="H211" s="71" t="s">
        <v>387</v>
      </c>
      <c r="I211" s="71" t="s">
        <v>387</v>
      </c>
      <c r="J211" s="71"/>
      <c r="K211" s="71" t="s">
        <v>387</v>
      </c>
    </row>
    <row r="212" spans="1:11" ht="13.25" customHeight="1" x14ac:dyDescent="0.15">
      <c r="A212" s="15" t="s">
        <v>4387</v>
      </c>
      <c r="B212" s="18" t="s">
        <v>368</v>
      </c>
      <c r="C212" s="222">
        <v>211</v>
      </c>
      <c r="D212" s="20" t="s">
        <v>392</v>
      </c>
      <c r="E212" s="20">
        <v>280</v>
      </c>
      <c r="F212" s="18" t="s">
        <v>4143</v>
      </c>
      <c r="G212" s="19" t="s">
        <v>260</v>
      </c>
      <c r="H212" s="71" t="s">
        <v>387</v>
      </c>
      <c r="I212" s="71" t="s">
        <v>387</v>
      </c>
      <c r="J212" s="71"/>
      <c r="K212" s="71" t="s">
        <v>387</v>
      </c>
    </row>
    <row r="213" spans="1:11" ht="13.25" customHeight="1" x14ac:dyDescent="0.15">
      <c r="A213" s="15" t="s">
        <v>1093</v>
      </c>
      <c r="B213" s="18" t="s">
        <v>368</v>
      </c>
      <c r="C213" s="222">
        <v>212</v>
      </c>
      <c r="D213" s="20" t="s">
        <v>469</v>
      </c>
      <c r="E213" s="20"/>
      <c r="F213" s="18" t="s">
        <v>1542</v>
      </c>
      <c r="G213" s="19" t="s">
        <v>260</v>
      </c>
      <c r="H213" s="71" t="s">
        <v>387</v>
      </c>
      <c r="I213" s="71" t="s">
        <v>387</v>
      </c>
      <c r="J213" s="71"/>
      <c r="K213" s="71" t="s">
        <v>387</v>
      </c>
    </row>
    <row r="214" spans="1:11" ht="13.25" customHeight="1" x14ac:dyDescent="0.15">
      <c r="A214" s="15" t="s">
        <v>4271</v>
      </c>
      <c r="B214" s="18" t="s">
        <v>368</v>
      </c>
      <c r="C214" s="222">
        <v>213</v>
      </c>
      <c r="D214" s="20" t="s">
        <v>469</v>
      </c>
      <c r="E214" s="20"/>
      <c r="F214" s="18" t="s">
        <v>721</v>
      </c>
      <c r="G214" s="19" t="s">
        <v>260</v>
      </c>
      <c r="H214" s="71" t="s">
        <v>387</v>
      </c>
      <c r="I214" s="71" t="s">
        <v>387</v>
      </c>
      <c r="J214" s="71"/>
      <c r="K214" s="71" t="s">
        <v>387</v>
      </c>
    </row>
    <row r="215" spans="1:11" ht="13.25" customHeight="1" x14ac:dyDescent="0.15">
      <c r="A215" s="15" t="s">
        <v>4398</v>
      </c>
      <c r="B215" s="18" t="s">
        <v>368</v>
      </c>
      <c r="C215" s="222">
        <v>214</v>
      </c>
      <c r="D215" s="20" t="s">
        <v>469</v>
      </c>
      <c r="E215" s="20"/>
      <c r="F215" s="18" t="s">
        <v>1542</v>
      </c>
      <c r="G215" s="19" t="s">
        <v>260</v>
      </c>
      <c r="H215" s="71" t="s">
        <v>387</v>
      </c>
      <c r="I215" s="71" t="s">
        <v>387</v>
      </c>
      <c r="J215" s="71"/>
      <c r="K215" s="71" t="s">
        <v>387</v>
      </c>
    </row>
    <row r="216" spans="1:11" ht="13.25" customHeight="1" x14ac:dyDescent="0.15">
      <c r="A216" s="15" t="s">
        <v>4406</v>
      </c>
      <c r="B216" s="18" t="s">
        <v>368</v>
      </c>
      <c r="C216" s="222">
        <v>215</v>
      </c>
      <c r="D216" s="20" t="s">
        <v>496</v>
      </c>
      <c r="E216" s="20"/>
      <c r="F216" s="18" t="s">
        <v>497</v>
      </c>
      <c r="G216" s="19" t="s">
        <v>260</v>
      </c>
      <c r="H216" s="71" t="s">
        <v>387</v>
      </c>
      <c r="I216" s="71" t="s">
        <v>387</v>
      </c>
      <c r="J216" s="71"/>
      <c r="K216" s="71" t="s">
        <v>387</v>
      </c>
    </row>
    <row r="217" spans="1:11" ht="13.25" customHeight="1" x14ac:dyDescent="0.15">
      <c r="A217" s="15" t="s">
        <v>2525</v>
      </c>
      <c r="B217" s="18" t="s">
        <v>368</v>
      </c>
      <c r="C217" s="222" t="s">
        <v>4185</v>
      </c>
      <c r="D217" s="20" t="s">
        <v>395</v>
      </c>
      <c r="E217" s="20">
        <v>90</v>
      </c>
      <c r="F217" s="18" t="s">
        <v>398</v>
      </c>
      <c r="G217" s="19" t="s">
        <v>237</v>
      </c>
      <c r="H217" s="71" t="s">
        <v>387</v>
      </c>
      <c r="I217" s="71" t="s">
        <v>387</v>
      </c>
      <c r="J217" s="71"/>
      <c r="K217" s="71" t="s">
        <v>387</v>
      </c>
    </row>
    <row r="218" spans="1:11" ht="13.25" customHeight="1" x14ac:dyDescent="0.15">
      <c r="A218" s="15" t="s">
        <v>1385</v>
      </c>
      <c r="B218" s="18" t="s">
        <v>368</v>
      </c>
      <c r="C218" s="222" t="s">
        <v>4186</v>
      </c>
      <c r="D218" s="20" t="s">
        <v>389</v>
      </c>
      <c r="E218" s="20">
        <v>130</v>
      </c>
      <c r="F218" s="18" t="s">
        <v>398</v>
      </c>
      <c r="G218" s="19" t="s">
        <v>237</v>
      </c>
      <c r="H218" s="71" t="s">
        <v>387</v>
      </c>
      <c r="I218" s="71" t="s">
        <v>387</v>
      </c>
      <c r="J218" s="71"/>
      <c r="K218" s="71" t="s">
        <v>387</v>
      </c>
    </row>
    <row r="219" spans="1:11" ht="13.25" customHeight="1" x14ac:dyDescent="0.15">
      <c r="A219" s="15" t="s">
        <v>864</v>
      </c>
      <c r="B219" s="18" t="s">
        <v>368</v>
      </c>
      <c r="C219" s="222" t="s">
        <v>4187</v>
      </c>
      <c r="D219" s="20" t="s">
        <v>404</v>
      </c>
      <c r="E219" s="20">
        <v>90</v>
      </c>
      <c r="F219" s="18" t="s">
        <v>398</v>
      </c>
      <c r="G219" s="19" t="s">
        <v>237</v>
      </c>
      <c r="H219" s="71" t="s">
        <v>387</v>
      </c>
      <c r="I219" s="71" t="s">
        <v>387</v>
      </c>
      <c r="J219" s="71"/>
      <c r="K219" s="71" t="s">
        <v>387</v>
      </c>
    </row>
    <row r="220" spans="1:11" ht="13.25" customHeight="1" x14ac:dyDescent="0.15">
      <c r="A220" s="15" t="s">
        <v>428</v>
      </c>
      <c r="B220" s="18" t="s">
        <v>368</v>
      </c>
      <c r="C220" s="222" t="s">
        <v>4188</v>
      </c>
      <c r="D220" s="20" t="s">
        <v>385</v>
      </c>
      <c r="E220" s="20">
        <v>100</v>
      </c>
      <c r="F220" s="18" t="s">
        <v>393</v>
      </c>
      <c r="G220" s="19" t="s">
        <v>237</v>
      </c>
      <c r="H220" s="71" t="s">
        <v>387</v>
      </c>
      <c r="I220" s="71" t="s">
        <v>387</v>
      </c>
      <c r="J220" s="71"/>
      <c r="K220" s="71" t="s">
        <v>387</v>
      </c>
    </row>
    <row r="221" spans="1:11" ht="13.25" customHeight="1" x14ac:dyDescent="0.15">
      <c r="A221" s="15" t="s">
        <v>1183</v>
      </c>
      <c r="B221" s="18" t="s">
        <v>368</v>
      </c>
      <c r="C221" s="222" t="s">
        <v>4189</v>
      </c>
      <c r="D221" s="20" t="s">
        <v>385</v>
      </c>
      <c r="E221" s="20">
        <v>150</v>
      </c>
      <c r="F221" s="18" t="s">
        <v>386</v>
      </c>
      <c r="G221" s="19" t="s">
        <v>237</v>
      </c>
      <c r="H221" s="71" t="s">
        <v>387</v>
      </c>
      <c r="I221" s="71" t="s">
        <v>387</v>
      </c>
      <c r="J221" s="71"/>
      <c r="K221" s="71" t="s">
        <v>387</v>
      </c>
    </row>
    <row r="222" spans="1:11" ht="13.25" customHeight="1" x14ac:dyDescent="0.15">
      <c r="A222" s="15" t="s">
        <v>2540</v>
      </c>
      <c r="B222" s="18" t="s">
        <v>368</v>
      </c>
      <c r="C222" s="222" t="s">
        <v>4190</v>
      </c>
      <c r="D222" s="20" t="s">
        <v>385</v>
      </c>
      <c r="E222" s="20">
        <v>120</v>
      </c>
      <c r="F222" s="18" t="s">
        <v>398</v>
      </c>
      <c r="G222" s="19" t="s">
        <v>237</v>
      </c>
      <c r="H222" s="71" t="s">
        <v>387</v>
      </c>
      <c r="I222" s="71" t="s">
        <v>387</v>
      </c>
      <c r="J222" s="71"/>
      <c r="K222" s="71" t="s">
        <v>387</v>
      </c>
    </row>
    <row r="223" spans="1:11" ht="13.25" customHeight="1" x14ac:dyDescent="0.15">
      <c r="A223" s="15" t="s">
        <v>2996</v>
      </c>
      <c r="B223" s="18" t="s">
        <v>368</v>
      </c>
      <c r="C223" s="222" t="s">
        <v>4191</v>
      </c>
      <c r="D223" s="20" t="s">
        <v>400</v>
      </c>
      <c r="E223" s="20">
        <v>70</v>
      </c>
      <c r="F223" s="18" t="s">
        <v>393</v>
      </c>
      <c r="G223" s="19" t="s">
        <v>237</v>
      </c>
      <c r="H223" s="71" t="s">
        <v>387</v>
      </c>
      <c r="I223" s="71" t="s">
        <v>387</v>
      </c>
      <c r="J223" s="71"/>
      <c r="K223" s="71" t="s">
        <v>387</v>
      </c>
    </row>
    <row r="224" spans="1:11" ht="13.25" customHeight="1" x14ac:dyDescent="0.15">
      <c r="A224" s="15" t="s">
        <v>2941</v>
      </c>
      <c r="B224" s="18" t="s">
        <v>368</v>
      </c>
      <c r="C224" s="222" t="s">
        <v>4192</v>
      </c>
      <c r="D224" s="20" t="s">
        <v>400</v>
      </c>
      <c r="E224" s="20">
        <v>110</v>
      </c>
      <c r="F224" s="18" t="s">
        <v>393</v>
      </c>
      <c r="G224" s="19" t="s">
        <v>237</v>
      </c>
      <c r="H224" s="71" t="s">
        <v>387</v>
      </c>
      <c r="I224" s="71" t="s">
        <v>387</v>
      </c>
      <c r="J224" s="71"/>
      <c r="K224" s="71" t="s">
        <v>387</v>
      </c>
    </row>
    <row r="225" spans="1:11" ht="13.25" customHeight="1" x14ac:dyDescent="0.15">
      <c r="A225" s="15" t="s">
        <v>2394</v>
      </c>
      <c r="B225" s="18" t="s">
        <v>368</v>
      </c>
      <c r="C225" s="222" t="s">
        <v>4193</v>
      </c>
      <c r="D225" s="20" t="s">
        <v>149</v>
      </c>
      <c r="E225" s="20">
        <v>120</v>
      </c>
      <c r="F225" s="18" t="s">
        <v>393</v>
      </c>
      <c r="G225" s="19" t="s">
        <v>237</v>
      </c>
      <c r="H225" s="71" t="s">
        <v>387</v>
      </c>
      <c r="I225" s="71" t="s">
        <v>387</v>
      </c>
      <c r="J225" s="71"/>
      <c r="K225" s="71" t="s">
        <v>387</v>
      </c>
    </row>
    <row r="226" spans="1:11" ht="13.25" customHeight="1" x14ac:dyDescent="0.15">
      <c r="A226" s="15" t="s">
        <v>933</v>
      </c>
      <c r="B226" s="18" t="s">
        <v>368</v>
      </c>
      <c r="C226" s="222" t="s">
        <v>4194</v>
      </c>
      <c r="D226" s="20" t="s">
        <v>392</v>
      </c>
      <c r="E226" s="20">
        <v>70</v>
      </c>
      <c r="F226" s="18" t="s">
        <v>393</v>
      </c>
      <c r="G226" s="19" t="s">
        <v>237</v>
      </c>
      <c r="H226" s="71" t="s">
        <v>387</v>
      </c>
      <c r="I226" s="71" t="s">
        <v>387</v>
      </c>
      <c r="J226" s="71"/>
      <c r="K226" s="71" t="s">
        <v>387</v>
      </c>
    </row>
    <row r="227" spans="1:11" ht="13.25" customHeight="1" x14ac:dyDescent="0.15">
      <c r="A227" s="15" t="s">
        <v>1277</v>
      </c>
      <c r="B227" s="18" t="s">
        <v>368</v>
      </c>
      <c r="C227" s="222" t="s">
        <v>4195</v>
      </c>
      <c r="D227" s="20" t="s">
        <v>392</v>
      </c>
      <c r="E227" s="20">
        <v>110</v>
      </c>
      <c r="F227" s="18" t="s">
        <v>398</v>
      </c>
      <c r="G227" s="19" t="s">
        <v>237</v>
      </c>
      <c r="H227" s="71" t="s">
        <v>387</v>
      </c>
      <c r="I227" s="71" t="s">
        <v>387</v>
      </c>
      <c r="J227" s="71"/>
      <c r="K227" s="71" t="s">
        <v>387</v>
      </c>
    </row>
    <row r="228" spans="1:11" ht="13.25" customHeight="1" x14ac:dyDescent="0.15">
      <c r="A228" s="15" t="s">
        <v>3942</v>
      </c>
      <c r="B228" s="18" t="s">
        <v>368</v>
      </c>
      <c r="C228" s="222" t="s">
        <v>4196</v>
      </c>
      <c r="D228" s="20" t="s">
        <v>407</v>
      </c>
      <c r="E228" s="20">
        <v>180</v>
      </c>
      <c r="F228" s="18" t="s">
        <v>393</v>
      </c>
      <c r="G228" s="19" t="s">
        <v>237</v>
      </c>
      <c r="H228" s="71" t="s">
        <v>387</v>
      </c>
      <c r="I228" s="71" t="s">
        <v>387</v>
      </c>
      <c r="J228" s="71"/>
      <c r="K228" s="71" t="s">
        <v>387</v>
      </c>
    </row>
    <row r="229" spans="1:11" ht="13.25" customHeight="1" x14ac:dyDescent="0.15">
      <c r="A229" s="15" t="s">
        <v>4363</v>
      </c>
      <c r="B229" s="18" t="s">
        <v>368</v>
      </c>
      <c r="C229" s="222" t="s">
        <v>4197</v>
      </c>
      <c r="D229" s="20" t="s">
        <v>407</v>
      </c>
      <c r="E229" s="20">
        <v>210</v>
      </c>
      <c r="F229" s="18" t="s">
        <v>393</v>
      </c>
      <c r="G229" s="19" t="s">
        <v>237</v>
      </c>
      <c r="H229" s="71" t="s">
        <v>387</v>
      </c>
      <c r="I229" s="71" t="s">
        <v>387</v>
      </c>
      <c r="J229" s="71"/>
      <c r="K229" s="71" t="s">
        <v>387</v>
      </c>
    </row>
    <row r="230" spans="1:11" ht="13.25" customHeight="1" x14ac:dyDescent="0.15">
      <c r="A230" s="15" t="s">
        <v>3977</v>
      </c>
      <c r="B230" s="18" t="s">
        <v>368</v>
      </c>
      <c r="C230" s="222" t="s">
        <v>4198</v>
      </c>
      <c r="D230" s="20" t="s">
        <v>395</v>
      </c>
      <c r="E230" s="20">
        <v>210</v>
      </c>
      <c r="F230" s="18" t="s">
        <v>393</v>
      </c>
      <c r="G230" s="19" t="s">
        <v>237</v>
      </c>
      <c r="H230" s="71" t="s">
        <v>387</v>
      </c>
      <c r="I230" s="71" t="s">
        <v>387</v>
      </c>
      <c r="J230" s="71"/>
      <c r="K230" s="71" t="s">
        <v>387</v>
      </c>
    </row>
    <row r="231" spans="1:11" ht="13.25" customHeight="1" x14ac:dyDescent="0.15">
      <c r="A231" s="15" t="s">
        <v>3978</v>
      </c>
      <c r="B231" s="18" t="s">
        <v>368</v>
      </c>
      <c r="C231" s="222" t="s">
        <v>4199</v>
      </c>
      <c r="D231" s="20" t="s">
        <v>395</v>
      </c>
      <c r="E231" s="20">
        <v>320</v>
      </c>
      <c r="F231" s="18" t="s">
        <v>3519</v>
      </c>
      <c r="G231" s="19" t="s">
        <v>237</v>
      </c>
      <c r="H231" s="71" t="s">
        <v>387</v>
      </c>
      <c r="I231" s="71" t="s">
        <v>387</v>
      </c>
      <c r="J231" s="71"/>
      <c r="K231" s="71" t="s">
        <v>387</v>
      </c>
    </row>
    <row r="232" spans="1:11" ht="13.25" customHeight="1" x14ac:dyDescent="0.15">
      <c r="A232" s="15" t="s">
        <v>3985</v>
      </c>
      <c r="B232" s="18" t="s">
        <v>368</v>
      </c>
      <c r="C232" s="222" t="s">
        <v>4200</v>
      </c>
      <c r="D232" s="20" t="s">
        <v>404</v>
      </c>
      <c r="E232" s="20">
        <v>210</v>
      </c>
      <c r="F232" s="18" t="s">
        <v>393</v>
      </c>
      <c r="G232" s="19" t="s">
        <v>237</v>
      </c>
      <c r="H232" s="71" t="s">
        <v>387</v>
      </c>
      <c r="I232" s="71" t="s">
        <v>387</v>
      </c>
      <c r="J232" s="71"/>
      <c r="K232" s="71" t="s">
        <v>387</v>
      </c>
    </row>
    <row r="233" spans="1:11" ht="13.25" customHeight="1" x14ac:dyDescent="0.15">
      <c r="A233" s="15" t="s">
        <v>4377</v>
      </c>
      <c r="B233" s="18" t="s">
        <v>368</v>
      </c>
      <c r="C233" s="222" t="s">
        <v>4201</v>
      </c>
      <c r="D233" s="20" t="s">
        <v>385</v>
      </c>
      <c r="E233" s="20">
        <v>200</v>
      </c>
      <c r="F233" s="18" t="s">
        <v>393</v>
      </c>
      <c r="G233" s="19" t="s">
        <v>237</v>
      </c>
      <c r="H233" s="71" t="s">
        <v>387</v>
      </c>
      <c r="I233" s="71" t="s">
        <v>387</v>
      </c>
      <c r="J233" s="71"/>
      <c r="K233" s="71" t="s">
        <v>387</v>
      </c>
    </row>
    <row r="234" spans="1:11" ht="13.25" customHeight="1" x14ac:dyDescent="0.15">
      <c r="A234" s="15" t="s">
        <v>3957</v>
      </c>
      <c r="B234" s="18" t="s">
        <v>368</v>
      </c>
      <c r="C234" s="222" t="s">
        <v>4202</v>
      </c>
      <c r="D234" s="20" t="s">
        <v>847</v>
      </c>
      <c r="E234" s="20">
        <v>210</v>
      </c>
      <c r="F234" s="18" t="s">
        <v>393</v>
      </c>
      <c r="G234" s="19" t="s">
        <v>237</v>
      </c>
      <c r="H234" s="71" t="s">
        <v>387</v>
      </c>
      <c r="I234" s="71" t="s">
        <v>387</v>
      </c>
      <c r="J234" s="71"/>
      <c r="K234" s="71" t="s">
        <v>387</v>
      </c>
    </row>
    <row r="235" spans="1:11" ht="13.25" customHeight="1" x14ac:dyDescent="0.15">
      <c r="A235" s="15" t="s">
        <v>3958</v>
      </c>
      <c r="B235" s="18" t="s">
        <v>368</v>
      </c>
      <c r="C235" s="222" t="s">
        <v>4203</v>
      </c>
      <c r="D235" s="20" t="s">
        <v>847</v>
      </c>
      <c r="E235" s="20">
        <v>320</v>
      </c>
      <c r="F235" s="18" t="s">
        <v>3519</v>
      </c>
      <c r="G235" s="19" t="s">
        <v>237</v>
      </c>
      <c r="H235" s="71" t="s">
        <v>387</v>
      </c>
      <c r="I235" s="71" t="s">
        <v>387</v>
      </c>
      <c r="J235" s="71"/>
      <c r="K235" s="71" t="s">
        <v>387</v>
      </c>
    </row>
    <row r="236" spans="1:11" ht="13.25" customHeight="1" x14ac:dyDescent="0.15">
      <c r="A236" s="15" t="s">
        <v>4067</v>
      </c>
      <c r="B236" s="18" t="s">
        <v>368</v>
      </c>
      <c r="C236" s="222" t="s">
        <v>4204</v>
      </c>
      <c r="D236" s="20" t="s">
        <v>149</v>
      </c>
      <c r="E236" s="20">
        <v>320</v>
      </c>
      <c r="F236" s="18" t="s">
        <v>3519</v>
      </c>
      <c r="G236" s="19" t="s">
        <v>237</v>
      </c>
      <c r="H236" s="71" t="s">
        <v>387</v>
      </c>
      <c r="I236" s="71" t="s">
        <v>387</v>
      </c>
      <c r="J236" s="71"/>
      <c r="K236" s="71" t="s">
        <v>387</v>
      </c>
    </row>
    <row r="237" spans="1:11" ht="13.25" customHeight="1" x14ac:dyDescent="0.15">
      <c r="A237" s="15" t="s">
        <v>4070</v>
      </c>
      <c r="B237" s="18" t="s">
        <v>368</v>
      </c>
      <c r="C237" s="222" t="s">
        <v>4205</v>
      </c>
      <c r="D237" s="20" t="s">
        <v>149</v>
      </c>
      <c r="E237" s="20">
        <v>330</v>
      </c>
      <c r="F237" s="18" t="s">
        <v>3519</v>
      </c>
      <c r="G237" s="19" t="s">
        <v>237</v>
      </c>
      <c r="H237" s="71" t="s">
        <v>387</v>
      </c>
      <c r="I237" s="71" t="s">
        <v>387</v>
      </c>
      <c r="J237" s="71"/>
      <c r="K237" s="71" t="s">
        <v>387</v>
      </c>
    </row>
    <row r="238" spans="1:11" ht="13.25" customHeight="1" x14ac:dyDescent="0.15">
      <c r="A238" s="15" t="s">
        <v>4000</v>
      </c>
      <c r="B238" s="18" t="s">
        <v>368</v>
      </c>
      <c r="C238" s="222" t="s">
        <v>4206</v>
      </c>
      <c r="D238" s="20" t="s">
        <v>392</v>
      </c>
      <c r="E238" s="20">
        <v>250</v>
      </c>
      <c r="F238" s="18" t="s">
        <v>393</v>
      </c>
      <c r="G238" s="19" t="s">
        <v>237</v>
      </c>
      <c r="H238" s="71" t="s">
        <v>387</v>
      </c>
      <c r="I238" s="71" t="s">
        <v>387</v>
      </c>
      <c r="J238" s="71"/>
      <c r="K238" s="71" t="s">
        <v>387</v>
      </c>
    </row>
    <row r="239" spans="1:11" ht="13.25" customHeight="1" x14ac:dyDescent="0.15">
      <c r="A239" s="15" t="s">
        <v>4407</v>
      </c>
      <c r="B239" s="18" t="s">
        <v>368</v>
      </c>
      <c r="C239" s="222" t="s">
        <v>4207</v>
      </c>
      <c r="D239" s="20" t="s">
        <v>469</v>
      </c>
      <c r="E239" s="20"/>
      <c r="F239" s="18" t="s">
        <v>1069</v>
      </c>
      <c r="G239" s="19" t="s">
        <v>237</v>
      </c>
      <c r="H239" s="71" t="s">
        <v>387</v>
      </c>
      <c r="I239" s="71" t="s">
        <v>387</v>
      </c>
      <c r="J239" s="71"/>
      <c r="K239" s="71" t="s">
        <v>387</v>
      </c>
    </row>
    <row r="240" spans="1:11" ht="13.25" customHeight="1" x14ac:dyDescent="0.15">
      <c r="A240" s="15" t="s">
        <v>4079</v>
      </c>
      <c r="B240" s="18" t="s">
        <v>368</v>
      </c>
      <c r="C240" s="222" t="s">
        <v>4208</v>
      </c>
      <c r="D240" s="20" t="s">
        <v>469</v>
      </c>
      <c r="E240" s="20"/>
      <c r="F240" s="18" t="s">
        <v>1069</v>
      </c>
      <c r="G240" s="19" t="s">
        <v>237</v>
      </c>
      <c r="H240" s="71" t="s">
        <v>387</v>
      </c>
      <c r="I240" s="71" t="s">
        <v>387</v>
      </c>
      <c r="J240" s="71"/>
      <c r="K240" s="71" t="s">
        <v>387</v>
      </c>
    </row>
    <row r="241" spans="1:11" ht="13.25" customHeight="1" x14ac:dyDescent="0.15">
      <c r="A241" s="15" t="s">
        <v>2184</v>
      </c>
      <c r="B241" s="18" t="s">
        <v>368</v>
      </c>
      <c r="C241" s="222" t="s">
        <v>4209</v>
      </c>
      <c r="D241" s="20" t="s">
        <v>469</v>
      </c>
      <c r="E241" s="20"/>
      <c r="F241" s="18" t="s">
        <v>1069</v>
      </c>
      <c r="G241" s="19" t="s">
        <v>237</v>
      </c>
      <c r="H241" s="71" t="s">
        <v>387</v>
      </c>
      <c r="I241" s="71" t="s">
        <v>387</v>
      </c>
      <c r="J241" s="71"/>
      <c r="K241" s="71" t="s">
        <v>387</v>
      </c>
    </row>
    <row r="242" spans="1:11" ht="13.25" customHeight="1" x14ac:dyDescent="0.15">
      <c r="A242" s="15" t="s">
        <v>4408</v>
      </c>
      <c r="B242" s="18" t="s">
        <v>368</v>
      </c>
      <c r="C242" s="222" t="s">
        <v>4210</v>
      </c>
      <c r="D242" s="20" t="s">
        <v>469</v>
      </c>
      <c r="E242" s="20"/>
      <c r="F242" s="18" t="s">
        <v>1069</v>
      </c>
      <c r="G242" s="19" t="s">
        <v>237</v>
      </c>
      <c r="H242" s="71" t="s">
        <v>387</v>
      </c>
      <c r="I242" s="71" t="s">
        <v>387</v>
      </c>
      <c r="J242" s="71"/>
      <c r="K242" s="71" t="s">
        <v>387</v>
      </c>
    </row>
    <row r="243" spans="1:11" ht="13.25" customHeight="1" x14ac:dyDescent="0.15">
      <c r="A243" s="15" t="s">
        <v>4082</v>
      </c>
      <c r="B243" s="18" t="s">
        <v>368</v>
      </c>
      <c r="C243" s="222" t="s">
        <v>4212</v>
      </c>
      <c r="D243" s="20" t="s">
        <v>469</v>
      </c>
      <c r="E243" s="20"/>
      <c r="F243" s="18" t="s">
        <v>1069</v>
      </c>
      <c r="G243" s="19" t="s">
        <v>237</v>
      </c>
      <c r="H243" s="71" t="s">
        <v>387</v>
      </c>
      <c r="I243" s="71" t="s">
        <v>387</v>
      </c>
      <c r="J243" s="71"/>
      <c r="K243" s="71" t="s">
        <v>387</v>
      </c>
    </row>
    <row r="244" spans="1:11" ht="13.25" customHeight="1" x14ac:dyDescent="0.15">
      <c r="A244" s="15" t="s">
        <v>4409</v>
      </c>
      <c r="B244" s="18" t="s">
        <v>368</v>
      </c>
      <c r="C244" s="222" t="s">
        <v>4214</v>
      </c>
      <c r="D244" s="20" t="s">
        <v>469</v>
      </c>
      <c r="E244" s="20"/>
      <c r="F244" s="18" t="s">
        <v>1069</v>
      </c>
      <c r="G244" s="19" t="s">
        <v>237</v>
      </c>
      <c r="H244" s="71" t="s">
        <v>387</v>
      </c>
      <c r="I244" s="71" t="s">
        <v>387</v>
      </c>
      <c r="J244" s="71"/>
      <c r="K244" s="71" t="s">
        <v>387</v>
      </c>
    </row>
    <row r="245" spans="1:11" ht="13.25" customHeight="1" x14ac:dyDescent="0.15">
      <c r="A245" s="15" t="s">
        <v>4067</v>
      </c>
      <c r="B245" s="18" t="s">
        <v>368</v>
      </c>
      <c r="C245" s="222" t="s">
        <v>4215</v>
      </c>
      <c r="D245" s="20" t="s">
        <v>149</v>
      </c>
      <c r="E245" s="20">
        <v>320</v>
      </c>
      <c r="F245" s="18" t="s">
        <v>3519</v>
      </c>
      <c r="G245" s="19" t="s">
        <v>237</v>
      </c>
      <c r="H245" s="71" t="s">
        <v>387</v>
      </c>
      <c r="I245" s="71" t="s">
        <v>387</v>
      </c>
      <c r="J245" s="71"/>
      <c r="K245" s="71" t="s">
        <v>387</v>
      </c>
    </row>
    <row r="246" spans="1:11" ht="13.25" customHeight="1" x14ac:dyDescent="0.15">
      <c r="A246" s="15" t="s">
        <v>4070</v>
      </c>
      <c r="B246" s="18" t="s">
        <v>368</v>
      </c>
      <c r="C246" s="222" t="s">
        <v>4216</v>
      </c>
      <c r="D246" s="20" t="s">
        <v>149</v>
      </c>
      <c r="E246" s="20">
        <v>330</v>
      </c>
      <c r="F246" s="18" t="s">
        <v>3519</v>
      </c>
      <c r="G246" s="19" t="s">
        <v>237</v>
      </c>
      <c r="H246" s="71" t="s">
        <v>387</v>
      </c>
      <c r="I246" s="71" t="s">
        <v>387</v>
      </c>
      <c r="J246" s="71"/>
      <c r="K246" s="71" t="s">
        <v>387</v>
      </c>
    </row>
  </sheetData>
  <sheetProtection selectLockedCells="1" selectUnlockedCells="1"/>
  <mergeCells count="1">
    <mergeCell ref="Z1:AH1"/>
  </mergeCells>
  <conditionalFormatting sqref="H2:K246">
    <cfRule type="cellIs" dxfId="414" priority="1" stopIfTrue="1" operator="equal">
      <formula>"-"</formula>
    </cfRule>
    <cfRule type="cellIs" dxfId="413" priority="2" stopIfTrue="1" operator="equal">
      <formula>"x"</formula>
    </cfRule>
  </conditionalFormatting>
  <hyperlinks>
    <hyperlink ref="L1" location="'Expansion set Check List'!A1" display="Home" xr:uid="{64579E75-8CF7-40F7-B225-92BA741783A6}"/>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29170-F2CB-4ED8-B184-665CEE26FD72}">
  <sheetPr codeName="Sheet256">
    <tabColor rgb="FF00FF00"/>
  </sheetPr>
  <dimension ref="A1:AH231"/>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4.1640625" bestFit="1" customWidth="1"/>
    <col min="2" max="2" width="11.5" bestFit="1" customWidth="1"/>
    <col min="3" max="3" width="5.6640625" bestFit="1" customWidth="1"/>
    <col min="4" max="4" width="8.6640625" bestFit="1" customWidth="1"/>
    <col min="5" max="5" width="4" bestFit="1" customWidth="1"/>
    <col min="6" max="6" width="9" bestFit="1" customWidth="1"/>
    <col min="7" max="7" width="13.16406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544</v>
      </c>
      <c r="B2" s="18" t="s">
        <v>369</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230</v>
      </c>
      <c r="Z2" s="102"/>
      <c r="AA2" s="102"/>
      <c r="AB2" s="102"/>
      <c r="AC2" s="102"/>
      <c r="AD2" s="102"/>
      <c r="AE2" s="102"/>
      <c r="AF2" s="102"/>
      <c r="AG2" s="102"/>
      <c r="AH2" s="102"/>
    </row>
    <row r="3" spans="1:34" ht="13" x14ac:dyDescent="0.15">
      <c r="A3" s="15" t="s">
        <v>523</v>
      </c>
      <c r="B3" s="18" t="s">
        <v>369</v>
      </c>
      <c r="C3" s="293">
        <v>2</v>
      </c>
      <c r="D3" s="20" t="s">
        <v>407</v>
      </c>
      <c r="E3" s="20">
        <v>70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42</v>
      </c>
    </row>
    <row r="4" spans="1:34" ht="13" x14ac:dyDescent="0.15">
      <c r="A4" s="15" t="s">
        <v>837</v>
      </c>
      <c r="B4" s="18" t="s">
        <v>369</v>
      </c>
      <c r="C4" s="293">
        <v>3</v>
      </c>
      <c r="D4" s="20" t="s">
        <v>407</v>
      </c>
      <c r="E4" s="20">
        <v>120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29</v>
      </c>
    </row>
    <row r="5" spans="1:34" ht="13" x14ac:dyDescent="0.15">
      <c r="A5" s="15" t="s">
        <v>464</v>
      </c>
      <c r="B5" s="18" t="s">
        <v>369</v>
      </c>
      <c r="C5" s="293">
        <v>4</v>
      </c>
      <c r="D5" s="20" t="s">
        <v>407</v>
      </c>
      <c r="E5" s="20">
        <v>80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22</v>
      </c>
    </row>
    <row r="6" spans="1:34" ht="13" x14ac:dyDescent="0.15">
      <c r="A6" s="15" t="s">
        <v>1915</v>
      </c>
      <c r="B6" s="18" t="s">
        <v>369</v>
      </c>
      <c r="C6" s="293">
        <v>5</v>
      </c>
      <c r="D6" s="20" t="s">
        <v>407</v>
      </c>
      <c r="E6" s="20">
        <v>150</v>
      </c>
      <c r="F6" s="18" t="s">
        <v>398</v>
      </c>
      <c r="G6" s="19" t="s">
        <v>181</v>
      </c>
      <c r="H6" s="71" t="s">
        <v>387</v>
      </c>
      <c r="I6" s="71" t="s">
        <v>387</v>
      </c>
      <c r="J6" s="71"/>
      <c r="K6" s="71"/>
      <c r="R6" s="117" t="s">
        <v>185</v>
      </c>
      <c r="S6" s="231">
        <f t="shared" si="0"/>
        <v>0</v>
      </c>
      <c r="T6" s="159">
        <f t="shared" si="1"/>
        <v>0</v>
      </c>
      <c r="U6" s="168"/>
      <c r="V6" s="117" t="s">
        <v>185</v>
      </c>
      <c r="W6" s="231">
        <f t="shared" si="2"/>
        <v>0</v>
      </c>
      <c r="X6" s="6">
        <f t="shared" si="3"/>
        <v>20</v>
      </c>
    </row>
    <row r="7" spans="1:34" ht="13" x14ac:dyDescent="0.15">
      <c r="A7" s="15" t="s">
        <v>512</v>
      </c>
      <c r="B7" s="18" t="s">
        <v>369</v>
      </c>
      <c r="C7" s="293">
        <v>6</v>
      </c>
      <c r="D7" s="20" t="s">
        <v>407</v>
      </c>
      <c r="E7" s="20">
        <v>80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897</v>
      </c>
      <c r="B8" s="18" t="s">
        <v>369</v>
      </c>
      <c r="C8" s="293">
        <v>7</v>
      </c>
      <c r="D8" s="20" t="s">
        <v>407</v>
      </c>
      <c r="E8" s="20">
        <v>40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939</v>
      </c>
      <c r="B9" s="18" t="s">
        <v>369</v>
      </c>
      <c r="C9" s="293">
        <v>8</v>
      </c>
      <c r="D9" s="20" t="s">
        <v>407</v>
      </c>
      <c r="E9" s="20">
        <v>70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30</v>
      </c>
    </row>
    <row r="10" spans="1:34" ht="13" x14ac:dyDescent="0.15">
      <c r="A10" s="15" t="s">
        <v>1952</v>
      </c>
      <c r="B10" s="18" t="s">
        <v>369</v>
      </c>
      <c r="C10" s="293">
        <v>9</v>
      </c>
      <c r="D10" s="20" t="s">
        <v>407</v>
      </c>
      <c r="E10" s="20">
        <v>130</v>
      </c>
      <c r="F10" s="18" t="s">
        <v>398</v>
      </c>
      <c r="G10" s="19" t="s">
        <v>181</v>
      </c>
      <c r="H10" s="71" t="s">
        <v>387</v>
      </c>
      <c r="I10" s="71" t="s">
        <v>387</v>
      </c>
      <c r="J10" s="71"/>
      <c r="K10" s="71"/>
      <c r="R10" s="117" t="s">
        <v>201</v>
      </c>
      <c r="S10" s="231">
        <f t="shared" si="0"/>
        <v>0</v>
      </c>
      <c r="T10" s="159">
        <f t="shared" si="1"/>
        <v>0</v>
      </c>
      <c r="U10" s="168"/>
      <c r="V10" s="117" t="s">
        <v>201</v>
      </c>
      <c r="W10" s="231">
        <f t="shared" si="2"/>
        <v>0</v>
      </c>
      <c r="X10" s="6">
        <f t="shared" si="3"/>
        <v>0</v>
      </c>
    </row>
    <row r="11" spans="1:34" ht="13" x14ac:dyDescent="0.15">
      <c r="A11" s="15" t="s">
        <v>1879</v>
      </c>
      <c r="B11" s="18" t="s">
        <v>369</v>
      </c>
      <c r="C11" s="293">
        <v>10</v>
      </c>
      <c r="D11" s="20" t="s">
        <v>407</v>
      </c>
      <c r="E11" s="20">
        <v>60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1836</v>
      </c>
      <c r="B12" s="18" t="s">
        <v>369</v>
      </c>
      <c r="C12" s="293">
        <v>11</v>
      </c>
      <c r="D12" s="20" t="s">
        <v>407</v>
      </c>
      <c r="E12" s="20">
        <v>50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1809</v>
      </c>
      <c r="B13" s="18" t="s">
        <v>369</v>
      </c>
      <c r="C13" s="293">
        <v>12</v>
      </c>
      <c r="D13" s="20" t="s">
        <v>407</v>
      </c>
      <c r="E13" s="20">
        <v>90</v>
      </c>
      <c r="F13" s="18" t="s">
        <v>393</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4034</v>
      </c>
      <c r="B14" s="18" t="s">
        <v>369</v>
      </c>
      <c r="C14" s="293">
        <v>13</v>
      </c>
      <c r="D14" s="20" t="s">
        <v>407</v>
      </c>
      <c r="E14" s="20">
        <v>210</v>
      </c>
      <c r="F14" s="18" t="s">
        <v>393</v>
      </c>
      <c r="G14" s="19" t="s">
        <v>197</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4410</v>
      </c>
      <c r="B15" s="18" t="s">
        <v>369</v>
      </c>
      <c r="C15" s="293">
        <v>14</v>
      </c>
      <c r="D15" s="20" t="s">
        <v>407</v>
      </c>
      <c r="E15" s="20">
        <v>260</v>
      </c>
      <c r="F15" s="18" t="s">
        <v>4143</v>
      </c>
      <c r="G15" s="19" t="s">
        <v>197</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2906</v>
      </c>
      <c r="B16" s="18" t="s">
        <v>369</v>
      </c>
      <c r="C16" s="293">
        <v>15</v>
      </c>
      <c r="D16" s="20" t="s">
        <v>407</v>
      </c>
      <c r="E16" s="20">
        <v>70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3802</v>
      </c>
      <c r="B17" s="18" t="s">
        <v>369</v>
      </c>
      <c r="C17" s="293">
        <v>16</v>
      </c>
      <c r="D17" s="20" t="s">
        <v>407</v>
      </c>
      <c r="E17" s="20">
        <v>120</v>
      </c>
      <c r="F17" s="18" t="s">
        <v>393</v>
      </c>
      <c r="G17" s="19" t="s">
        <v>185</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4411</v>
      </c>
      <c r="B18" s="18" t="s">
        <v>369</v>
      </c>
      <c r="C18" s="293">
        <v>17</v>
      </c>
      <c r="D18" s="20" t="s">
        <v>407</v>
      </c>
      <c r="E18" s="20">
        <v>110</v>
      </c>
      <c r="F18" s="18" t="s">
        <v>393</v>
      </c>
      <c r="G18" s="19" t="s">
        <v>185</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3670</v>
      </c>
      <c r="B19" s="18" t="s">
        <v>369</v>
      </c>
      <c r="C19" s="293">
        <v>18</v>
      </c>
      <c r="D19" s="20" t="s">
        <v>395</v>
      </c>
      <c r="E19" s="20">
        <v>220</v>
      </c>
      <c r="F19" s="18" t="s">
        <v>393</v>
      </c>
      <c r="G19" s="19" t="s">
        <v>197</v>
      </c>
      <c r="H19" s="71" t="s">
        <v>387</v>
      </c>
      <c r="I19" s="71" t="s">
        <v>387</v>
      </c>
      <c r="J19" s="71"/>
      <c r="K19" s="71" t="s">
        <v>387</v>
      </c>
      <c r="R19" s="117" t="s">
        <v>233</v>
      </c>
      <c r="S19" s="231">
        <f t="shared" si="0"/>
        <v>0</v>
      </c>
      <c r="T19" s="159">
        <f t="shared" si="1"/>
        <v>0</v>
      </c>
      <c r="U19" s="173"/>
      <c r="V19" s="117" t="s">
        <v>233</v>
      </c>
      <c r="W19" s="231">
        <f t="shared" si="2"/>
        <v>0</v>
      </c>
      <c r="X19" s="6">
        <f t="shared" si="3"/>
        <v>3</v>
      </c>
    </row>
    <row r="20" spans="1:24" ht="13" x14ac:dyDescent="0.15">
      <c r="A20" s="15" t="s">
        <v>4144</v>
      </c>
      <c r="B20" s="18" t="s">
        <v>369</v>
      </c>
      <c r="C20" s="293">
        <v>19</v>
      </c>
      <c r="D20" s="20" t="s">
        <v>395</v>
      </c>
      <c r="E20" s="20">
        <v>280</v>
      </c>
      <c r="F20" s="18" t="s">
        <v>4143</v>
      </c>
      <c r="G20" s="19" t="s">
        <v>197</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4294</v>
      </c>
      <c r="B21" s="18" t="s">
        <v>369</v>
      </c>
      <c r="C21" s="293">
        <v>20</v>
      </c>
      <c r="D21" s="20" t="s">
        <v>395</v>
      </c>
      <c r="E21" s="20">
        <v>160</v>
      </c>
      <c r="F21" s="18" t="s">
        <v>393</v>
      </c>
      <c r="G21" s="19" t="s">
        <v>233</v>
      </c>
      <c r="H21" s="71" t="s">
        <v>387</v>
      </c>
      <c r="I21" s="71" t="s">
        <v>387</v>
      </c>
      <c r="J21" s="71"/>
      <c r="K21" s="71" t="s">
        <v>387</v>
      </c>
      <c r="R21" s="117" t="s">
        <v>237</v>
      </c>
      <c r="S21" s="231">
        <f t="shared" si="0"/>
        <v>0</v>
      </c>
      <c r="T21" s="159">
        <f t="shared" si="1"/>
        <v>0</v>
      </c>
      <c r="U21" s="173"/>
      <c r="V21" s="117" t="s">
        <v>237</v>
      </c>
      <c r="W21" s="231">
        <f t="shared" si="2"/>
        <v>0</v>
      </c>
      <c r="X21" s="6">
        <f t="shared" si="3"/>
        <v>70</v>
      </c>
    </row>
    <row r="22" spans="1:24" ht="14" thickBot="1" x14ac:dyDescent="0.2">
      <c r="A22" s="15" t="s">
        <v>964</v>
      </c>
      <c r="B22" s="18" t="s">
        <v>369</v>
      </c>
      <c r="C22" s="293">
        <v>21</v>
      </c>
      <c r="D22" s="20" t="s">
        <v>395</v>
      </c>
      <c r="E22" s="20">
        <v>120</v>
      </c>
      <c r="F22" s="18" t="s">
        <v>393</v>
      </c>
      <c r="G22" s="19" t="s">
        <v>185</v>
      </c>
      <c r="H22" s="71" t="s">
        <v>387</v>
      </c>
      <c r="I22" s="71" t="s">
        <v>387</v>
      </c>
      <c r="J22" s="71"/>
      <c r="K22" s="71"/>
      <c r="R22" s="117" t="s">
        <v>241</v>
      </c>
      <c r="S22" s="231">
        <f t="shared" si="0"/>
        <v>0</v>
      </c>
      <c r="T22" s="159">
        <f t="shared" si="1"/>
        <v>0</v>
      </c>
      <c r="U22" s="173"/>
      <c r="V22" s="117" t="s">
        <v>241</v>
      </c>
      <c r="W22" s="231">
        <f t="shared" si="2"/>
        <v>0</v>
      </c>
      <c r="X22" s="6">
        <f t="shared" si="3"/>
        <v>0</v>
      </c>
    </row>
    <row r="23" spans="1:24" ht="14" thickBot="1" x14ac:dyDescent="0.2">
      <c r="A23" s="15" t="s">
        <v>4146</v>
      </c>
      <c r="B23" s="18" t="s">
        <v>369</v>
      </c>
      <c r="C23" s="293">
        <v>22</v>
      </c>
      <c r="D23" s="20" t="s">
        <v>395</v>
      </c>
      <c r="E23" s="20">
        <v>210</v>
      </c>
      <c r="F23" s="18" t="s">
        <v>393</v>
      </c>
      <c r="G23" s="19" t="s">
        <v>197</v>
      </c>
      <c r="H23" s="71" t="s">
        <v>387</v>
      </c>
      <c r="I23" s="71" t="s">
        <v>387</v>
      </c>
      <c r="J23" s="71"/>
      <c r="K23" s="71" t="s">
        <v>387</v>
      </c>
      <c r="R23" s="117" t="s">
        <v>245</v>
      </c>
      <c r="S23" s="231">
        <f t="shared" si="0"/>
        <v>0</v>
      </c>
      <c r="T23" s="159">
        <f t="shared" si="1"/>
        <v>0</v>
      </c>
      <c r="U23" s="176"/>
      <c r="V23" s="117" t="s">
        <v>245</v>
      </c>
      <c r="W23" s="231">
        <f t="shared" si="2"/>
        <v>0</v>
      </c>
      <c r="X23" s="6">
        <f t="shared" si="3"/>
        <v>0</v>
      </c>
    </row>
    <row r="24" spans="1:24" ht="13" x14ac:dyDescent="0.15">
      <c r="A24" s="15" t="s">
        <v>4412</v>
      </c>
      <c r="B24" s="18" t="s">
        <v>369</v>
      </c>
      <c r="C24" s="293">
        <v>23</v>
      </c>
      <c r="D24" s="20" t="s">
        <v>395</v>
      </c>
      <c r="E24" s="20">
        <v>260</v>
      </c>
      <c r="F24" s="18" t="s">
        <v>4143</v>
      </c>
      <c r="G24" s="19" t="s">
        <v>197</v>
      </c>
      <c r="H24" s="71" t="s">
        <v>387</v>
      </c>
      <c r="I24" s="71" t="s">
        <v>387</v>
      </c>
      <c r="J24" s="71"/>
      <c r="K24" s="71" t="s">
        <v>387</v>
      </c>
      <c r="R24" s="117" t="s">
        <v>249</v>
      </c>
      <c r="S24" s="231">
        <f t="shared" si="0"/>
        <v>0</v>
      </c>
      <c r="T24" s="159">
        <f t="shared" si="1"/>
        <v>0</v>
      </c>
      <c r="U24" s="171"/>
      <c r="V24" s="117" t="s">
        <v>249</v>
      </c>
      <c r="W24" s="231">
        <f t="shared" si="2"/>
        <v>0</v>
      </c>
      <c r="X24" s="6">
        <f t="shared" si="3"/>
        <v>0</v>
      </c>
    </row>
    <row r="25" spans="1:24" ht="13" x14ac:dyDescent="0.15">
      <c r="A25" s="15" t="s">
        <v>2348</v>
      </c>
      <c r="B25" s="18" t="s">
        <v>369</v>
      </c>
      <c r="C25" s="293">
        <v>24</v>
      </c>
      <c r="D25" s="20" t="s">
        <v>395</v>
      </c>
      <c r="E25" s="20">
        <v>80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2349</v>
      </c>
      <c r="B26" s="18" t="s">
        <v>369</v>
      </c>
      <c r="C26" s="293">
        <v>25</v>
      </c>
      <c r="D26" s="20" t="s">
        <v>395</v>
      </c>
      <c r="E26" s="20">
        <v>130</v>
      </c>
      <c r="F26" s="18" t="s">
        <v>398</v>
      </c>
      <c r="G26" s="19"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2861</v>
      </c>
      <c r="B27" s="18" t="s">
        <v>369</v>
      </c>
      <c r="C27" s="293">
        <v>26</v>
      </c>
      <c r="D27" s="20" t="s">
        <v>395</v>
      </c>
      <c r="E27" s="20">
        <v>130</v>
      </c>
      <c r="F27" s="18" t="s">
        <v>393</v>
      </c>
      <c r="G27" s="19" t="s">
        <v>185</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2977</v>
      </c>
      <c r="B28" s="18" t="s">
        <v>369</v>
      </c>
      <c r="C28" s="293">
        <v>27</v>
      </c>
      <c r="D28" s="20" t="s">
        <v>395</v>
      </c>
      <c r="E28" s="20">
        <v>70</v>
      </c>
      <c r="F28" s="18" t="s">
        <v>393</v>
      </c>
      <c r="G28" s="19" t="s">
        <v>173</v>
      </c>
      <c r="H28" s="71" t="s">
        <v>387</v>
      </c>
      <c r="I28" s="71" t="s">
        <v>387</v>
      </c>
      <c r="J28" s="71"/>
      <c r="K28" s="71"/>
      <c r="R28" s="117" t="s">
        <v>257</v>
      </c>
      <c r="S28" s="231">
        <f t="shared" si="0"/>
        <v>0</v>
      </c>
      <c r="T28" s="159">
        <f t="shared" si="1"/>
        <v>0</v>
      </c>
      <c r="U28" s="168"/>
      <c r="V28" s="117" t="s">
        <v>257</v>
      </c>
      <c r="W28" s="231">
        <f t="shared" si="2"/>
        <v>0</v>
      </c>
      <c r="X28" s="6">
        <f t="shared" si="3"/>
        <v>13</v>
      </c>
    </row>
    <row r="29" spans="1:24" ht="14" thickBot="1" x14ac:dyDescent="0.2">
      <c r="A29" s="15" t="s">
        <v>2978</v>
      </c>
      <c r="B29" s="18" t="s">
        <v>369</v>
      </c>
      <c r="C29" s="293">
        <v>28</v>
      </c>
      <c r="D29" s="20" t="s">
        <v>395</v>
      </c>
      <c r="E29" s="20">
        <v>120</v>
      </c>
      <c r="F29" s="18" t="s">
        <v>398</v>
      </c>
      <c r="G29" s="19" t="s">
        <v>177</v>
      </c>
      <c r="H29" s="71" t="s">
        <v>387</v>
      </c>
      <c r="I29" s="71" t="s">
        <v>387</v>
      </c>
      <c r="J29" s="71"/>
      <c r="K29" s="71"/>
      <c r="R29" s="166" t="s">
        <v>260</v>
      </c>
      <c r="S29" s="232">
        <f t="shared" si="0"/>
        <v>0</v>
      </c>
      <c r="T29" s="192">
        <f t="shared" si="1"/>
        <v>0</v>
      </c>
      <c r="U29" s="168"/>
      <c r="V29" s="166" t="s">
        <v>260</v>
      </c>
      <c r="W29" s="232">
        <f t="shared" si="2"/>
        <v>0</v>
      </c>
      <c r="X29" s="7">
        <f t="shared" si="3"/>
        <v>1</v>
      </c>
    </row>
    <row r="30" spans="1:24" ht="14" thickBot="1" x14ac:dyDescent="0.2">
      <c r="A30" s="15" t="s">
        <v>438</v>
      </c>
      <c r="B30" s="18" t="s">
        <v>369</v>
      </c>
      <c r="C30" s="293">
        <v>29</v>
      </c>
      <c r="D30" s="20" t="s">
        <v>389</v>
      </c>
      <c r="E30" s="20">
        <v>70</v>
      </c>
      <c r="F30" s="18" t="s">
        <v>393</v>
      </c>
      <c r="G30" s="19" t="s">
        <v>173</v>
      </c>
      <c r="H30" s="71" t="s">
        <v>387</v>
      </c>
      <c r="I30" s="71" t="s">
        <v>387</v>
      </c>
      <c r="J30" s="71"/>
      <c r="K30" s="71"/>
      <c r="R30" s="160" t="s">
        <v>86</v>
      </c>
      <c r="S30" s="161"/>
      <c r="T30" s="175">
        <f>SUM(T31:T57)</f>
        <v>0</v>
      </c>
      <c r="U30" s="168"/>
      <c r="V30" s="177" t="s">
        <v>88</v>
      </c>
      <c r="W30" s="213"/>
      <c r="X30" s="215">
        <f>SUM(X31:X57)</f>
        <v>112</v>
      </c>
    </row>
    <row r="31" spans="1:24" ht="13" x14ac:dyDescent="0.15">
      <c r="A31" s="15" t="s">
        <v>3601</v>
      </c>
      <c r="B31" s="18" t="s">
        <v>369</v>
      </c>
      <c r="C31" s="293">
        <v>30</v>
      </c>
      <c r="D31" s="20" t="s">
        <v>389</v>
      </c>
      <c r="E31" s="20">
        <v>80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42</v>
      </c>
    </row>
    <row r="32" spans="1:24" ht="13" x14ac:dyDescent="0.15">
      <c r="A32" s="15" t="s">
        <v>1209</v>
      </c>
      <c r="B32" s="18" t="s">
        <v>369</v>
      </c>
      <c r="C32" s="293">
        <v>31</v>
      </c>
      <c r="D32" s="20" t="s">
        <v>389</v>
      </c>
      <c r="E32" s="20">
        <v>120</v>
      </c>
      <c r="F32" s="18"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29</v>
      </c>
    </row>
    <row r="33" spans="1:24" ht="13" x14ac:dyDescent="0.15">
      <c r="A33" s="15" t="s">
        <v>1190</v>
      </c>
      <c r="B33" s="18" t="s">
        <v>369</v>
      </c>
      <c r="C33" s="293">
        <v>32</v>
      </c>
      <c r="D33" s="20" t="s">
        <v>389</v>
      </c>
      <c r="E33" s="20">
        <v>220</v>
      </c>
      <c r="F33" s="18" t="s">
        <v>398</v>
      </c>
      <c r="G33" s="19" t="s">
        <v>181</v>
      </c>
      <c r="H33" s="71" t="s">
        <v>387</v>
      </c>
      <c r="I33" s="71" t="s">
        <v>387</v>
      </c>
      <c r="J33" s="71"/>
      <c r="K33" s="71"/>
      <c r="R33" s="117" t="s">
        <v>181</v>
      </c>
      <c r="S33" s="158">
        <f t="shared" si="4"/>
        <v>0</v>
      </c>
      <c r="T33" s="159">
        <f t="shared" si="5"/>
        <v>0</v>
      </c>
      <c r="U33" s="168"/>
      <c r="V33" s="234" t="s">
        <v>181</v>
      </c>
      <c r="W33" s="237">
        <f t="shared" si="6"/>
        <v>0</v>
      </c>
      <c r="X33" s="6">
        <f t="shared" si="7"/>
        <v>22</v>
      </c>
    </row>
    <row r="34" spans="1:24" ht="13" x14ac:dyDescent="0.15">
      <c r="A34" s="15" t="s">
        <v>1296</v>
      </c>
      <c r="B34" s="18" t="s">
        <v>369</v>
      </c>
      <c r="C34" s="293">
        <v>33</v>
      </c>
      <c r="D34" s="20" t="s">
        <v>389</v>
      </c>
      <c r="E34" s="20">
        <v>70</v>
      </c>
      <c r="F34" s="18" t="s">
        <v>393</v>
      </c>
      <c r="G34" s="19" t="s">
        <v>173</v>
      </c>
      <c r="H34" s="71" t="s">
        <v>387</v>
      </c>
      <c r="I34" s="71" t="s">
        <v>387</v>
      </c>
      <c r="J34" s="71"/>
      <c r="K34" s="71"/>
      <c r="R34" s="117" t="s">
        <v>185</v>
      </c>
      <c r="S34" s="158">
        <f t="shared" si="4"/>
        <v>0</v>
      </c>
      <c r="T34" s="159">
        <f t="shared" si="5"/>
        <v>0</v>
      </c>
      <c r="U34" s="168"/>
      <c r="V34" s="234" t="s">
        <v>185</v>
      </c>
      <c r="W34" s="237">
        <f t="shared" si="6"/>
        <v>0</v>
      </c>
      <c r="X34" s="6">
        <f t="shared" si="7"/>
        <v>19</v>
      </c>
    </row>
    <row r="35" spans="1:24" ht="13" x14ac:dyDescent="0.15">
      <c r="A35" s="15" t="s">
        <v>1293</v>
      </c>
      <c r="B35" s="18" t="s">
        <v>369</v>
      </c>
      <c r="C35" s="293">
        <v>34</v>
      </c>
      <c r="D35" s="20" t="s">
        <v>389</v>
      </c>
      <c r="E35" s="20">
        <v>60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1401</v>
      </c>
      <c r="B36" s="18" t="s">
        <v>369</v>
      </c>
      <c r="C36" s="293">
        <v>35</v>
      </c>
      <c r="D36" s="20" t="s">
        <v>389</v>
      </c>
      <c r="E36" s="20">
        <v>70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1498</v>
      </c>
      <c r="B37" s="18" t="s">
        <v>369</v>
      </c>
      <c r="C37" s="293">
        <v>36</v>
      </c>
      <c r="D37" s="20" t="s">
        <v>389</v>
      </c>
      <c r="E37" s="20">
        <v>140</v>
      </c>
      <c r="F37" s="18" t="s">
        <v>393</v>
      </c>
      <c r="G37" s="19" t="s">
        <v>185</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4413</v>
      </c>
      <c r="B38" s="18" t="s">
        <v>369</v>
      </c>
      <c r="C38" s="293">
        <v>37</v>
      </c>
      <c r="D38" s="20" t="s">
        <v>389</v>
      </c>
      <c r="E38" s="20">
        <v>230</v>
      </c>
      <c r="F38" s="18" t="s">
        <v>393</v>
      </c>
      <c r="G38" s="19" t="s">
        <v>197</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4044</v>
      </c>
      <c r="B39" s="18" t="s">
        <v>369</v>
      </c>
      <c r="C39" s="293">
        <v>38</v>
      </c>
      <c r="D39" s="20" t="s">
        <v>389</v>
      </c>
      <c r="E39" s="20">
        <v>210</v>
      </c>
      <c r="F39" s="18" t="s">
        <v>393</v>
      </c>
      <c r="G39" s="19" t="s">
        <v>197</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1842</v>
      </c>
      <c r="B40" s="18" t="s">
        <v>369</v>
      </c>
      <c r="C40" s="293">
        <v>39</v>
      </c>
      <c r="D40" s="20" t="s">
        <v>404</v>
      </c>
      <c r="E40" s="20">
        <v>60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1842</v>
      </c>
      <c r="B41" s="18" t="s">
        <v>369</v>
      </c>
      <c r="C41" s="293">
        <v>40</v>
      </c>
      <c r="D41" s="20" t="s">
        <v>404</v>
      </c>
      <c r="E41" s="20">
        <v>60</v>
      </c>
      <c r="F41" s="18" t="s">
        <v>393</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1825</v>
      </c>
      <c r="B42" s="18" t="s">
        <v>369</v>
      </c>
      <c r="C42" s="293">
        <v>41</v>
      </c>
      <c r="D42" s="20" t="s">
        <v>404</v>
      </c>
      <c r="E42" s="20">
        <v>80</v>
      </c>
      <c r="F42" s="18" t="s">
        <v>398</v>
      </c>
      <c r="G42" s="19"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1825</v>
      </c>
      <c r="B43" s="18" t="s">
        <v>369</v>
      </c>
      <c r="C43" s="293">
        <v>42</v>
      </c>
      <c r="D43" s="20" t="s">
        <v>404</v>
      </c>
      <c r="E43" s="20">
        <v>90</v>
      </c>
      <c r="F43" s="18" t="s">
        <v>398</v>
      </c>
      <c r="G43" s="19"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1798</v>
      </c>
      <c r="B44" s="18" t="s">
        <v>369</v>
      </c>
      <c r="C44" s="293">
        <v>43</v>
      </c>
      <c r="D44" s="20" t="s">
        <v>404</v>
      </c>
      <c r="E44" s="20">
        <v>150</v>
      </c>
      <c r="F44" s="18" t="s">
        <v>386</v>
      </c>
      <c r="G44" s="19"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1798</v>
      </c>
      <c r="B45" s="18" t="s">
        <v>369</v>
      </c>
      <c r="C45" s="293">
        <v>44</v>
      </c>
      <c r="D45" s="20" t="s">
        <v>404</v>
      </c>
      <c r="E45" s="20">
        <v>160</v>
      </c>
      <c r="F45" s="18" t="s">
        <v>386</v>
      </c>
      <c r="G45" s="19"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4316</v>
      </c>
      <c r="B46" s="18" t="s">
        <v>369</v>
      </c>
      <c r="C46" s="293">
        <v>45</v>
      </c>
      <c r="D46" s="20" t="s">
        <v>404</v>
      </c>
      <c r="E46" s="20">
        <v>190</v>
      </c>
      <c r="F46" s="18" t="s">
        <v>393</v>
      </c>
      <c r="G46" s="19" t="s">
        <v>197</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4414</v>
      </c>
      <c r="B47" s="18" t="s">
        <v>369</v>
      </c>
      <c r="C47" s="293">
        <v>46</v>
      </c>
      <c r="D47" s="20" t="s">
        <v>404</v>
      </c>
      <c r="E47" s="20">
        <v>250</v>
      </c>
      <c r="F47" s="18" t="s">
        <v>4143</v>
      </c>
      <c r="G47" s="19" t="s">
        <v>197</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2316</v>
      </c>
      <c r="B48" s="18" t="s">
        <v>369</v>
      </c>
      <c r="C48" s="293">
        <v>47</v>
      </c>
      <c r="D48" s="20" t="s">
        <v>404</v>
      </c>
      <c r="E48" s="20">
        <v>70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2364</v>
      </c>
      <c r="B49" s="18" t="s">
        <v>369</v>
      </c>
      <c r="C49" s="293">
        <v>48</v>
      </c>
      <c r="D49" s="20" t="s">
        <v>404</v>
      </c>
      <c r="E49" s="20">
        <v>80</v>
      </c>
      <c r="F49" s="18" t="s">
        <v>398</v>
      </c>
      <c r="G49" s="19"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2578</v>
      </c>
      <c r="B50" s="18" t="s">
        <v>369</v>
      </c>
      <c r="C50" s="293">
        <v>49</v>
      </c>
      <c r="D50" s="20" t="s">
        <v>404</v>
      </c>
      <c r="E50" s="20">
        <v>70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2579</v>
      </c>
      <c r="B51" s="18" t="s">
        <v>369</v>
      </c>
      <c r="C51" s="293">
        <v>50</v>
      </c>
      <c r="D51" s="20" t="s">
        <v>404</v>
      </c>
      <c r="E51" s="20">
        <v>120</v>
      </c>
      <c r="F51" s="18" t="s">
        <v>398</v>
      </c>
      <c r="G51" s="19" t="s">
        <v>181</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4415</v>
      </c>
      <c r="B52" s="18" t="s">
        <v>369</v>
      </c>
      <c r="C52" s="293">
        <v>51</v>
      </c>
      <c r="D52" s="20" t="s">
        <v>404</v>
      </c>
      <c r="E52" s="20">
        <v>90</v>
      </c>
      <c r="F52" s="18" t="s">
        <v>393</v>
      </c>
      <c r="G52" s="19" t="s">
        <v>233</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3245</v>
      </c>
      <c r="B53" s="18" t="s">
        <v>369</v>
      </c>
      <c r="C53" s="293">
        <v>52</v>
      </c>
      <c r="D53" s="20" t="s">
        <v>404</v>
      </c>
      <c r="E53" s="20">
        <v>120</v>
      </c>
      <c r="F53" s="18" t="s">
        <v>393</v>
      </c>
      <c r="G53" s="19" t="s">
        <v>181</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3985</v>
      </c>
      <c r="B54" s="18" t="s">
        <v>369</v>
      </c>
      <c r="C54" s="293">
        <v>53</v>
      </c>
      <c r="D54" s="20" t="s">
        <v>404</v>
      </c>
      <c r="E54" s="20">
        <v>210</v>
      </c>
      <c r="F54" s="18" t="s">
        <v>393</v>
      </c>
      <c r="G54" s="19" t="s">
        <v>197</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4416</v>
      </c>
      <c r="B55" s="18" t="s">
        <v>369</v>
      </c>
      <c r="C55" s="293">
        <v>54</v>
      </c>
      <c r="D55" s="20" t="s">
        <v>404</v>
      </c>
      <c r="E55" s="20">
        <v>320</v>
      </c>
      <c r="F55" s="18" t="s">
        <v>3519</v>
      </c>
      <c r="G55" s="19" t="s">
        <v>197</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4417</v>
      </c>
      <c r="B56" s="18" t="s">
        <v>369</v>
      </c>
      <c r="C56" s="293">
        <v>55</v>
      </c>
      <c r="D56" s="20" t="s">
        <v>404</v>
      </c>
      <c r="E56" s="20">
        <v>270</v>
      </c>
      <c r="F56" s="18" t="s">
        <v>4143</v>
      </c>
      <c r="G56" s="19" t="s">
        <v>197</v>
      </c>
      <c r="H56" s="71" t="s">
        <v>387</v>
      </c>
      <c r="I56" s="71" t="s">
        <v>387</v>
      </c>
      <c r="J56" s="71"/>
      <c r="K56" s="71" t="s">
        <v>387</v>
      </c>
      <c r="R56" s="117" t="s">
        <v>257</v>
      </c>
      <c r="S56" s="158">
        <f t="shared" si="4"/>
        <v>0</v>
      </c>
      <c r="T56" s="159">
        <f t="shared" si="5"/>
        <v>0</v>
      </c>
      <c r="U56" s="168"/>
      <c r="V56" s="234" t="s">
        <v>257</v>
      </c>
      <c r="W56" s="237">
        <f t="shared" si="6"/>
        <v>0</v>
      </c>
      <c r="X56" s="6">
        <f t="shared" si="7"/>
        <v>0</v>
      </c>
    </row>
    <row r="57" spans="1:24" ht="14" thickBot="1" x14ac:dyDescent="0.2">
      <c r="A57" s="15" t="s">
        <v>3532</v>
      </c>
      <c r="B57" s="18" t="s">
        <v>369</v>
      </c>
      <c r="C57" s="293">
        <v>56</v>
      </c>
      <c r="D57" s="20" t="s">
        <v>404</v>
      </c>
      <c r="E57" s="20">
        <v>80</v>
      </c>
      <c r="F57" s="18" t="s">
        <v>393</v>
      </c>
      <c r="G57" s="19"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538</v>
      </c>
      <c r="B58" s="18" t="s">
        <v>369</v>
      </c>
      <c r="C58" s="293">
        <v>57</v>
      </c>
      <c r="D58" s="20" t="s">
        <v>385</v>
      </c>
      <c r="E58" s="20">
        <v>60</v>
      </c>
      <c r="F58" s="18" t="s">
        <v>393</v>
      </c>
      <c r="G58" s="19" t="s">
        <v>173</v>
      </c>
      <c r="H58" s="71" t="s">
        <v>387</v>
      </c>
      <c r="I58" s="71" t="s">
        <v>387</v>
      </c>
      <c r="J58" s="71"/>
      <c r="K58" s="71"/>
      <c r="U58" s="168"/>
      <c r="V58" s="177" t="s">
        <v>447</v>
      </c>
      <c r="W58" s="189"/>
      <c r="X58" s="190">
        <f>SUM(X59:X85)</f>
        <v>342</v>
      </c>
    </row>
    <row r="59" spans="1:24" ht="13" x14ac:dyDescent="0.15">
      <c r="A59" s="15" t="s">
        <v>521</v>
      </c>
      <c r="B59" s="18" t="s">
        <v>369</v>
      </c>
      <c r="C59" s="293">
        <v>58</v>
      </c>
      <c r="D59" s="20" t="s">
        <v>385</v>
      </c>
      <c r="E59" s="20">
        <v>130</v>
      </c>
      <c r="F59" s="18" t="s">
        <v>398</v>
      </c>
      <c r="G59" s="19" t="s">
        <v>181</v>
      </c>
      <c r="H59" s="71" t="s">
        <v>387</v>
      </c>
      <c r="I59" s="71" t="s">
        <v>387</v>
      </c>
      <c r="J59" s="71"/>
      <c r="K59" s="71"/>
      <c r="U59" s="239"/>
      <c r="V59" s="116" t="s">
        <v>173</v>
      </c>
      <c r="W59" s="211">
        <f t="shared" ref="W59:X74" si="8">S3+S31+W3+W31</f>
        <v>0</v>
      </c>
      <c r="X59" s="64">
        <f t="shared" si="8"/>
        <v>84</v>
      </c>
    </row>
    <row r="60" spans="1:24" ht="13" x14ac:dyDescent="0.15">
      <c r="A60" s="15" t="s">
        <v>405</v>
      </c>
      <c r="B60" s="18" t="s">
        <v>369</v>
      </c>
      <c r="C60" s="293">
        <v>59</v>
      </c>
      <c r="D60" s="20" t="s">
        <v>385</v>
      </c>
      <c r="E60" s="20">
        <v>130</v>
      </c>
      <c r="F60" s="18" t="s">
        <v>393</v>
      </c>
      <c r="G60" s="19" t="s">
        <v>185</v>
      </c>
      <c r="H60" s="71" t="s">
        <v>387</v>
      </c>
      <c r="I60" s="71" t="s">
        <v>387</v>
      </c>
      <c r="J60" s="71"/>
      <c r="K60" s="71"/>
      <c r="U60" s="239"/>
      <c r="V60" s="117" t="s">
        <v>177</v>
      </c>
      <c r="W60" s="158">
        <f t="shared" si="8"/>
        <v>0</v>
      </c>
      <c r="X60" s="159">
        <f t="shared" si="8"/>
        <v>58</v>
      </c>
    </row>
    <row r="61" spans="1:24" ht="13" x14ac:dyDescent="0.15">
      <c r="A61" s="15" t="s">
        <v>3680</v>
      </c>
      <c r="B61" s="18" t="s">
        <v>369</v>
      </c>
      <c r="C61" s="293">
        <v>60</v>
      </c>
      <c r="D61" s="20" t="s">
        <v>385</v>
      </c>
      <c r="E61" s="20">
        <v>180</v>
      </c>
      <c r="F61" s="18" t="s">
        <v>393</v>
      </c>
      <c r="G61" s="19" t="s">
        <v>197</v>
      </c>
      <c r="H61" s="71" t="s">
        <v>387</v>
      </c>
      <c r="I61" s="71" t="s">
        <v>387</v>
      </c>
      <c r="J61" s="71"/>
      <c r="K61" s="71" t="s">
        <v>387</v>
      </c>
      <c r="U61" s="239"/>
      <c r="V61" s="117" t="s">
        <v>181</v>
      </c>
      <c r="W61" s="158">
        <f t="shared" si="8"/>
        <v>0</v>
      </c>
      <c r="X61" s="159">
        <f t="shared" si="8"/>
        <v>44</v>
      </c>
    </row>
    <row r="62" spans="1:24" ht="13" x14ac:dyDescent="0.15">
      <c r="A62" s="15" t="s">
        <v>882</v>
      </c>
      <c r="B62" s="18" t="s">
        <v>369</v>
      </c>
      <c r="C62" s="293">
        <v>61</v>
      </c>
      <c r="D62" s="20" t="s">
        <v>385</v>
      </c>
      <c r="E62" s="20">
        <v>90</v>
      </c>
      <c r="F62" s="18" t="s">
        <v>393</v>
      </c>
      <c r="G62" s="19" t="s">
        <v>177</v>
      </c>
      <c r="H62" s="71" t="s">
        <v>387</v>
      </c>
      <c r="I62" s="71" t="s">
        <v>387</v>
      </c>
      <c r="J62" s="71"/>
      <c r="K62" s="71"/>
      <c r="U62" s="239"/>
      <c r="V62" s="117" t="s">
        <v>185</v>
      </c>
      <c r="W62" s="158">
        <f t="shared" si="8"/>
        <v>0</v>
      </c>
      <c r="X62" s="159">
        <f t="shared" si="8"/>
        <v>39</v>
      </c>
    </row>
    <row r="63" spans="1:24" ht="13" x14ac:dyDescent="0.15">
      <c r="A63" s="15" t="s">
        <v>1240</v>
      </c>
      <c r="B63" s="18" t="s">
        <v>369</v>
      </c>
      <c r="C63" s="293">
        <v>62</v>
      </c>
      <c r="D63" s="20" t="s">
        <v>385</v>
      </c>
      <c r="E63" s="20">
        <v>90</v>
      </c>
      <c r="F63" s="18" t="s">
        <v>393</v>
      </c>
      <c r="G63" s="19" t="s">
        <v>177</v>
      </c>
      <c r="H63" s="71" t="s">
        <v>387</v>
      </c>
      <c r="I63" s="71" t="s">
        <v>387</v>
      </c>
      <c r="J63" s="71"/>
      <c r="K63" s="71"/>
      <c r="U63" s="239"/>
      <c r="V63" s="117" t="s">
        <v>189</v>
      </c>
      <c r="W63" s="158">
        <f t="shared" si="8"/>
        <v>0</v>
      </c>
      <c r="X63" s="159">
        <f t="shared" si="8"/>
        <v>0</v>
      </c>
    </row>
    <row r="64" spans="1:24" ht="13" x14ac:dyDescent="0.15">
      <c r="A64" s="15" t="s">
        <v>1238</v>
      </c>
      <c r="B64" s="18" t="s">
        <v>369</v>
      </c>
      <c r="C64" s="293">
        <v>63</v>
      </c>
      <c r="D64" s="20" t="s">
        <v>385</v>
      </c>
      <c r="E64" s="20">
        <v>90</v>
      </c>
      <c r="F64" s="18" t="s">
        <v>398</v>
      </c>
      <c r="G64" s="19" t="s">
        <v>177</v>
      </c>
      <c r="H64" s="71" t="s">
        <v>387</v>
      </c>
      <c r="I64" s="71" t="s">
        <v>387</v>
      </c>
      <c r="J64" s="71"/>
      <c r="K64" s="71"/>
      <c r="U64" s="240"/>
      <c r="V64" s="117" t="s">
        <v>193</v>
      </c>
      <c r="W64" s="158">
        <f t="shared" si="8"/>
        <v>0</v>
      </c>
      <c r="X64" s="159">
        <f t="shared" si="8"/>
        <v>0</v>
      </c>
    </row>
    <row r="65" spans="1:24" ht="14" thickBot="1" x14ac:dyDescent="0.2">
      <c r="A65" s="15" t="s">
        <v>3096</v>
      </c>
      <c r="B65" s="18" t="s">
        <v>369</v>
      </c>
      <c r="C65" s="293">
        <v>64</v>
      </c>
      <c r="D65" s="20" t="s">
        <v>385</v>
      </c>
      <c r="E65" s="20">
        <v>110</v>
      </c>
      <c r="F65" s="18" t="s">
        <v>393</v>
      </c>
      <c r="G65" s="19" t="s">
        <v>185</v>
      </c>
      <c r="H65" s="71" t="s">
        <v>387</v>
      </c>
      <c r="I65" s="71" t="s">
        <v>387</v>
      </c>
      <c r="J65" s="71"/>
      <c r="K65" s="71"/>
      <c r="U65" s="241"/>
      <c r="V65" s="117" t="s">
        <v>197</v>
      </c>
      <c r="W65" s="158">
        <f t="shared" si="8"/>
        <v>0</v>
      </c>
      <c r="X65" s="159">
        <f t="shared" si="8"/>
        <v>30</v>
      </c>
    </row>
    <row r="66" spans="1:24" ht="14" thickBot="1" x14ac:dyDescent="0.2">
      <c r="A66" s="15" t="s">
        <v>4418</v>
      </c>
      <c r="B66" s="18" t="s">
        <v>369</v>
      </c>
      <c r="C66" s="293">
        <v>65</v>
      </c>
      <c r="D66" s="20" t="s">
        <v>385</v>
      </c>
      <c r="E66" s="20">
        <v>200</v>
      </c>
      <c r="F66" s="18" t="s">
        <v>393</v>
      </c>
      <c r="G66" s="19" t="s">
        <v>197</v>
      </c>
      <c r="H66" s="71" t="s">
        <v>387</v>
      </c>
      <c r="I66" s="71" t="s">
        <v>387</v>
      </c>
      <c r="J66" s="71"/>
      <c r="K66" s="71" t="s">
        <v>387</v>
      </c>
      <c r="U66" s="241"/>
      <c r="V66" s="117" t="s">
        <v>201</v>
      </c>
      <c r="W66" s="158">
        <f t="shared" si="8"/>
        <v>0</v>
      </c>
      <c r="X66" s="159">
        <f t="shared" si="8"/>
        <v>0</v>
      </c>
    </row>
    <row r="67" spans="1:24" ht="14" thickBot="1" x14ac:dyDescent="0.2">
      <c r="A67" s="15" t="s">
        <v>4419</v>
      </c>
      <c r="B67" s="18" t="s">
        <v>369</v>
      </c>
      <c r="C67" s="293">
        <v>66</v>
      </c>
      <c r="D67" s="20" t="s">
        <v>385</v>
      </c>
      <c r="E67" s="20">
        <v>320</v>
      </c>
      <c r="F67" s="18" t="s">
        <v>3519</v>
      </c>
      <c r="G67" s="19" t="s">
        <v>197</v>
      </c>
      <c r="H67" s="71" t="s">
        <v>387</v>
      </c>
      <c r="I67" s="71" t="s">
        <v>387</v>
      </c>
      <c r="J67" s="71"/>
      <c r="K67" s="71" t="s">
        <v>387</v>
      </c>
      <c r="U67" s="241"/>
      <c r="V67" s="117" t="s">
        <v>205</v>
      </c>
      <c r="W67" s="158">
        <f t="shared" si="8"/>
        <v>0</v>
      </c>
      <c r="X67" s="159">
        <f t="shared" si="8"/>
        <v>0</v>
      </c>
    </row>
    <row r="68" spans="1:24" ht="14" thickBot="1" x14ac:dyDescent="0.2">
      <c r="A68" s="15" t="s">
        <v>4420</v>
      </c>
      <c r="B68" s="18" t="s">
        <v>369</v>
      </c>
      <c r="C68" s="293">
        <v>67</v>
      </c>
      <c r="D68" s="20" t="s">
        <v>385</v>
      </c>
      <c r="E68" s="20">
        <v>120</v>
      </c>
      <c r="F68" s="18" t="s">
        <v>393</v>
      </c>
      <c r="G68" s="19" t="s">
        <v>181</v>
      </c>
      <c r="H68" s="71" t="s">
        <v>387</v>
      </c>
      <c r="I68" s="71" t="s">
        <v>387</v>
      </c>
      <c r="J68" s="71"/>
      <c r="K68" s="71"/>
      <c r="U68" s="241"/>
      <c r="V68" s="117" t="s">
        <v>209</v>
      </c>
      <c r="W68" s="158">
        <f t="shared" si="8"/>
        <v>0</v>
      </c>
      <c r="X68" s="159">
        <f t="shared" si="8"/>
        <v>0</v>
      </c>
    </row>
    <row r="69" spans="1:24" ht="14" thickBot="1" x14ac:dyDescent="0.2">
      <c r="A69" s="15" t="s">
        <v>567</v>
      </c>
      <c r="B69" s="18" t="s">
        <v>369</v>
      </c>
      <c r="C69" s="293">
        <v>68</v>
      </c>
      <c r="D69" s="20" t="s">
        <v>400</v>
      </c>
      <c r="E69" s="20">
        <v>110</v>
      </c>
      <c r="F69" s="18" t="s">
        <v>398</v>
      </c>
      <c r="G69" s="19" t="s">
        <v>177</v>
      </c>
      <c r="H69" s="71" t="s">
        <v>387</v>
      </c>
      <c r="I69" s="71" t="s">
        <v>387</v>
      </c>
      <c r="J69" s="71"/>
      <c r="K69" s="71"/>
      <c r="U69" s="241"/>
      <c r="V69" s="117" t="s">
        <v>9125</v>
      </c>
      <c r="W69" s="158">
        <f t="shared" si="8"/>
        <v>0</v>
      </c>
      <c r="X69" s="159">
        <f t="shared" si="8"/>
        <v>0</v>
      </c>
    </row>
    <row r="70" spans="1:24" ht="14" thickBot="1" x14ac:dyDescent="0.2">
      <c r="A70" s="15" t="s">
        <v>1245</v>
      </c>
      <c r="B70" s="18" t="s">
        <v>369</v>
      </c>
      <c r="C70" s="293">
        <v>69</v>
      </c>
      <c r="D70" s="20" t="s">
        <v>400</v>
      </c>
      <c r="E70" s="20">
        <v>90</v>
      </c>
      <c r="F70" s="18" t="s">
        <v>393</v>
      </c>
      <c r="G70" s="19" t="s">
        <v>177</v>
      </c>
      <c r="H70" s="71" t="s">
        <v>387</v>
      </c>
      <c r="I70" s="71" t="s">
        <v>387</v>
      </c>
      <c r="J70" s="71"/>
      <c r="K70" s="71"/>
      <c r="U70" s="241"/>
      <c r="V70" s="118" t="s">
        <v>213</v>
      </c>
      <c r="W70" s="158">
        <f t="shared" si="8"/>
        <v>0</v>
      </c>
      <c r="X70" s="159">
        <f t="shared" si="8"/>
        <v>0</v>
      </c>
    </row>
    <row r="71" spans="1:24" ht="14" thickBot="1" x14ac:dyDescent="0.2">
      <c r="A71" s="15" t="s">
        <v>1250</v>
      </c>
      <c r="B71" s="18" t="s">
        <v>369</v>
      </c>
      <c r="C71" s="293">
        <v>70</v>
      </c>
      <c r="D71" s="20" t="s">
        <v>400</v>
      </c>
      <c r="E71" s="20">
        <v>60</v>
      </c>
      <c r="F71" s="18" t="s">
        <v>393</v>
      </c>
      <c r="G71" s="19" t="s">
        <v>173</v>
      </c>
      <c r="H71" s="71" t="s">
        <v>387</v>
      </c>
      <c r="I71" s="71" t="s">
        <v>387</v>
      </c>
      <c r="J71" s="71"/>
      <c r="K71" s="71"/>
      <c r="U71" s="241"/>
      <c r="V71" s="117" t="s">
        <v>217</v>
      </c>
      <c r="W71" s="158">
        <f t="shared" si="8"/>
        <v>0</v>
      </c>
      <c r="X71" s="159">
        <f t="shared" si="8"/>
        <v>0</v>
      </c>
    </row>
    <row r="72" spans="1:24" ht="14" thickBot="1" x14ac:dyDescent="0.2">
      <c r="A72" s="15" t="s">
        <v>1829</v>
      </c>
      <c r="B72" s="18" t="s">
        <v>369</v>
      </c>
      <c r="C72" s="293">
        <v>71</v>
      </c>
      <c r="D72" s="20" t="s">
        <v>400</v>
      </c>
      <c r="E72" s="20">
        <v>60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2616</v>
      </c>
      <c r="B73" s="18" t="s">
        <v>369</v>
      </c>
      <c r="C73" s="293">
        <v>72</v>
      </c>
      <c r="D73" s="20" t="s">
        <v>400</v>
      </c>
      <c r="E73" s="20">
        <v>70</v>
      </c>
      <c r="F73" s="18" t="s">
        <v>393</v>
      </c>
      <c r="G73" s="19" t="s">
        <v>173</v>
      </c>
      <c r="H73" s="71" t="s">
        <v>387</v>
      </c>
      <c r="I73" s="71" t="s">
        <v>387</v>
      </c>
      <c r="J73" s="71"/>
      <c r="K73" s="71"/>
      <c r="U73" s="241"/>
      <c r="V73" s="117" t="s">
        <v>225</v>
      </c>
      <c r="W73" s="158">
        <f t="shared" si="8"/>
        <v>0</v>
      </c>
      <c r="X73" s="159">
        <f t="shared" si="8"/>
        <v>0</v>
      </c>
    </row>
    <row r="74" spans="1:24" ht="14" thickBot="1" x14ac:dyDescent="0.2">
      <c r="A74" s="15" t="s">
        <v>2996</v>
      </c>
      <c r="B74" s="18" t="s">
        <v>369</v>
      </c>
      <c r="C74" s="293">
        <v>73</v>
      </c>
      <c r="D74" s="20" t="s">
        <v>400</v>
      </c>
      <c r="E74" s="20">
        <v>60</v>
      </c>
      <c r="F74" s="18" t="s">
        <v>393</v>
      </c>
      <c r="G74" s="19" t="s">
        <v>173</v>
      </c>
      <c r="H74" s="71" t="s">
        <v>387</v>
      </c>
      <c r="I74" s="71" t="s">
        <v>387</v>
      </c>
      <c r="J74" s="71"/>
      <c r="K74" s="71"/>
      <c r="U74" s="241"/>
      <c r="V74" s="117" t="s">
        <v>229</v>
      </c>
      <c r="W74" s="158">
        <f t="shared" si="8"/>
        <v>0</v>
      </c>
      <c r="X74" s="159">
        <f t="shared" si="8"/>
        <v>0</v>
      </c>
    </row>
    <row r="75" spans="1:24" ht="14" thickBot="1" x14ac:dyDescent="0.2">
      <c r="A75" s="15" t="s">
        <v>3031</v>
      </c>
      <c r="B75" s="18" t="s">
        <v>369</v>
      </c>
      <c r="C75" s="293">
        <v>74</v>
      </c>
      <c r="D75" s="20" t="s">
        <v>400</v>
      </c>
      <c r="E75" s="20">
        <v>120</v>
      </c>
      <c r="F75" s="18" t="s">
        <v>398</v>
      </c>
      <c r="G75" s="19" t="s">
        <v>181</v>
      </c>
      <c r="H75" s="71" t="s">
        <v>387</v>
      </c>
      <c r="I75" s="71" t="s">
        <v>387</v>
      </c>
      <c r="J75" s="71"/>
      <c r="K75" s="71"/>
      <c r="U75" s="241"/>
      <c r="V75" s="117" t="s">
        <v>233</v>
      </c>
      <c r="W75" s="158">
        <f t="shared" ref="W75:X85" si="9">S19+S47+W19+W47</f>
        <v>0</v>
      </c>
      <c r="X75" s="159">
        <f t="shared" si="9"/>
        <v>3</v>
      </c>
    </row>
    <row r="76" spans="1:24" ht="14" thickBot="1" x14ac:dyDescent="0.2">
      <c r="A76" s="15" t="s">
        <v>449</v>
      </c>
      <c r="B76" s="18" t="s">
        <v>369</v>
      </c>
      <c r="C76" s="293">
        <v>75</v>
      </c>
      <c r="D76" s="20" t="s">
        <v>858</v>
      </c>
      <c r="E76" s="20">
        <v>70</v>
      </c>
      <c r="F76" s="18" t="s">
        <v>393</v>
      </c>
      <c r="G76" s="19" t="s">
        <v>173</v>
      </c>
      <c r="H76" s="71" t="s">
        <v>387</v>
      </c>
      <c r="I76" s="71" t="s">
        <v>387</v>
      </c>
      <c r="J76" s="71"/>
      <c r="K76" s="71"/>
      <c r="U76" s="241"/>
      <c r="V76" s="117" t="s">
        <v>9123</v>
      </c>
      <c r="W76" s="158">
        <f t="shared" si="9"/>
        <v>0</v>
      </c>
      <c r="X76" s="159">
        <f t="shared" si="9"/>
        <v>0</v>
      </c>
    </row>
    <row r="77" spans="1:24" ht="14" thickBot="1" x14ac:dyDescent="0.2">
      <c r="A77" s="15" t="s">
        <v>1276</v>
      </c>
      <c r="B77" s="18" t="s">
        <v>369</v>
      </c>
      <c r="C77" s="293">
        <v>76</v>
      </c>
      <c r="D77" s="20" t="s">
        <v>858</v>
      </c>
      <c r="E77" s="20">
        <v>100</v>
      </c>
      <c r="F77" s="18" t="s">
        <v>393</v>
      </c>
      <c r="G77" s="19" t="s">
        <v>185</v>
      </c>
      <c r="H77" s="71" t="s">
        <v>387</v>
      </c>
      <c r="I77" s="71" t="s">
        <v>387</v>
      </c>
      <c r="J77" s="71"/>
      <c r="K77" s="71"/>
      <c r="U77" s="241"/>
      <c r="V77" s="117" t="s">
        <v>237</v>
      </c>
      <c r="W77" s="158">
        <f t="shared" si="9"/>
        <v>0</v>
      </c>
      <c r="X77" s="159">
        <f t="shared" si="9"/>
        <v>70</v>
      </c>
    </row>
    <row r="78" spans="1:24" ht="14" thickBot="1" x14ac:dyDescent="0.2">
      <c r="A78" s="15" t="s">
        <v>2284</v>
      </c>
      <c r="B78" s="18" t="s">
        <v>369</v>
      </c>
      <c r="C78" s="293">
        <v>77</v>
      </c>
      <c r="D78" s="20" t="s">
        <v>858</v>
      </c>
      <c r="E78" s="20">
        <v>60</v>
      </c>
      <c r="F78" s="18" t="s">
        <v>393</v>
      </c>
      <c r="G78" s="19" t="s">
        <v>173</v>
      </c>
      <c r="H78" s="71" t="s">
        <v>387</v>
      </c>
      <c r="I78" s="71" t="s">
        <v>387</v>
      </c>
      <c r="J78" s="71"/>
      <c r="K78" s="71"/>
      <c r="U78" s="241"/>
      <c r="V78" s="117" t="s">
        <v>241</v>
      </c>
      <c r="W78" s="158">
        <f t="shared" si="9"/>
        <v>0</v>
      </c>
      <c r="X78" s="159">
        <f t="shared" si="9"/>
        <v>0</v>
      </c>
    </row>
    <row r="79" spans="1:24" ht="14" thickBot="1" x14ac:dyDescent="0.2">
      <c r="A79" s="15" t="s">
        <v>2285</v>
      </c>
      <c r="B79" s="18" t="s">
        <v>369</v>
      </c>
      <c r="C79" s="293">
        <v>78</v>
      </c>
      <c r="D79" s="20" t="s">
        <v>858</v>
      </c>
      <c r="E79" s="20">
        <v>100</v>
      </c>
      <c r="F79" s="18" t="s">
        <v>398</v>
      </c>
      <c r="G79" s="19" t="s">
        <v>181</v>
      </c>
      <c r="H79" s="71" t="s">
        <v>387</v>
      </c>
      <c r="I79" s="71" t="s">
        <v>387</v>
      </c>
      <c r="J79" s="71"/>
      <c r="K79" s="71"/>
      <c r="U79" s="241"/>
      <c r="V79" s="117" t="s">
        <v>245</v>
      </c>
      <c r="W79" s="158">
        <f t="shared" si="9"/>
        <v>0</v>
      </c>
      <c r="X79" s="159">
        <f t="shared" si="9"/>
        <v>0</v>
      </c>
    </row>
    <row r="80" spans="1:24" ht="14" thickBot="1" x14ac:dyDescent="0.2">
      <c r="A80" s="15" t="s">
        <v>2282</v>
      </c>
      <c r="B80" s="18" t="s">
        <v>369</v>
      </c>
      <c r="C80" s="293">
        <v>79</v>
      </c>
      <c r="D80" s="20" t="s">
        <v>858</v>
      </c>
      <c r="E80" s="20">
        <v>90</v>
      </c>
      <c r="F80" s="18" t="s">
        <v>398</v>
      </c>
      <c r="G80" s="19" t="s">
        <v>177</v>
      </c>
      <c r="H80" s="71" t="s">
        <v>387</v>
      </c>
      <c r="I80" s="71" t="s">
        <v>387</v>
      </c>
      <c r="J80" s="71"/>
      <c r="K80" s="71"/>
      <c r="U80" s="241"/>
      <c r="V80" s="117" t="s">
        <v>249</v>
      </c>
      <c r="W80" s="158">
        <f t="shared" si="9"/>
        <v>0</v>
      </c>
      <c r="X80" s="159">
        <f t="shared" si="9"/>
        <v>0</v>
      </c>
    </row>
    <row r="81" spans="1:24" ht="14" thickBot="1" x14ac:dyDescent="0.2">
      <c r="A81" s="15" t="s">
        <v>2621</v>
      </c>
      <c r="B81" s="18" t="s">
        <v>369</v>
      </c>
      <c r="C81" s="293">
        <v>80</v>
      </c>
      <c r="D81" s="20" t="s">
        <v>858</v>
      </c>
      <c r="E81" s="20">
        <v>140</v>
      </c>
      <c r="F81" s="18" t="s">
        <v>398</v>
      </c>
      <c r="G81" s="19" t="s">
        <v>181</v>
      </c>
      <c r="H81" s="71" t="s">
        <v>387</v>
      </c>
      <c r="I81" s="71" t="s">
        <v>387</v>
      </c>
      <c r="J81" s="71"/>
      <c r="K81" s="71"/>
      <c r="U81" s="241"/>
      <c r="V81" s="117" t="s">
        <v>253</v>
      </c>
      <c r="W81" s="158">
        <f t="shared" si="9"/>
        <v>0</v>
      </c>
      <c r="X81" s="159">
        <f t="shared" si="9"/>
        <v>0</v>
      </c>
    </row>
    <row r="82" spans="1:24" ht="14" thickBot="1" x14ac:dyDescent="0.2">
      <c r="A82" s="15" t="s">
        <v>2583</v>
      </c>
      <c r="B82" s="18" t="s">
        <v>369</v>
      </c>
      <c r="C82" s="293">
        <v>81</v>
      </c>
      <c r="D82" s="20" t="s">
        <v>858</v>
      </c>
      <c r="E82" s="20">
        <v>60</v>
      </c>
      <c r="F82" s="18"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2590</v>
      </c>
      <c r="B83" s="18" t="s">
        <v>369</v>
      </c>
      <c r="C83" s="293">
        <v>82</v>
      </c>
      <c r="D83" s="20" t="s">
        <v>858</v>
      </c>
      <c r="E83" s="20">
        <v>120</v>
      </c>
      <c r="F83" s="18" t="s">
        <v>398</v>
      </c>
      <c r="G83" s="19" t="s">
        <v>181</v>
      </c>
      <c r="H83" s="71" t="s">
        <v>387</v>
      </c>
      <c r="I83" s="71" t="s">
        <v>387</v>
      </c>
      <c r="J83" s="71"/>
      <c r="K83" s="71"/>
      <c r="U83" s="241"/>
      <c r="V83" s="117" t="s">
        <v>10124</v>
      </c>
      <c r="W83" s="158">
        <f t="shared" si="9"/>
        <v>0</v>
      </c>
      <c r="X83" s="159">
        <f t="shared" si="9"/>
        <v>0</v>
      </c>
    </row>
    <row r="84" spans="1:24" ht="13.25" customHeight="1" thickBot="1" x14ac:dyDescent="0.2">
      <c r="A84" s="15" t="s">
        <v>2868</v>
      </c>
      <c r="B84" s="18" t="s">
        <v>369</v>
      </c>
      <c r="C84" s="293">
        <v>83</v>
      </c>
      <c r="D84" s="20" t="s">
        <v>858</v>
      </c>
      <c r="E84" s="20">
        <v>120</v>
      </c>
      <c r="F84" s="18" t="s">
        <v>393</v>
      </c>
      <c r="G84" s="19" t="s">
        <v>185</v>
      </c>
      <c r="H84" s="71" t="s">
        <v>387</v>
      </c>
      <c r="I84" s="71" t="s">
        <v>387</v>
      </c>
      <c r="J84" s="71"/>
      <c r="K84" s="71"/>
      <c r="U84" s="241"/>
      <c r="V84" s="117" t="s">
        <v>257</v>
      </c>
      <c r="W84" s="158">
        <f t="shared" si="9"/>
        <v>0</v>
      </c>
      <c r="X84" s="159">
        <f t="shared" si="9"/>
        <v>13</v>
      </c>
    </row>
    <row r="85" spans="1:24" ht="13.25" customHeight="1" thickBot="1" x14ac:dyDescent="0.2">
      <c r="A85" s="15" t="s">
        <v>3561</v>
      </c>
      <c r="B85" s="18" t="s">
        <v>369</v>
      </c>
      <c r="C85" s="293">
        <v>84</v>
      </c>
      <c r="D85" s="20" t="s">
        <v>847</v>
      </c>
      <c r="E85" s="20">
        <v>70</v>
      </c>
      <c r="F85" s="18" t="s">
        <v>393</v>
      </c>
      <c r="G85" s="19" t="s">
        <v>173</v>
      </c>
      <c r="H85" s="71" t="s">
        <v>387</v>
      </c>
      <c r="I85" s="71" t="s">
        <v>387</v>
      </c>
      <c r="J85" s="71"/>
      <c r="K85" s="71"/>
      <c r="U85" s="241"/>
      <c r="V85" s="166" t="s">
        <v>260</v>
      </c>
      <c r="W85" s="191">
        <f t="shared" si="9"/>
        <v>0</v>
      </c>
      <c r="X85" s="192">
        <f t="shared" si="9"/>
        <v>1</v>
      </c>
    </row>
    <row r="86" spans="1:24" ht="13.25" customHeight="1" x14ac:dyDescent="0.15">
      <c r="A86" s="15" t="s">
        <v>3562</v>
      </c>
      <c r="B86" s="18" t="s">
        <v>369</v>
      </c>
      <c r="C86" s="293">
        <v>85</v>
      </c>
      <c r="D86" s="20" t="s">
        <v>847</v>
      </c>
      <c r="E86" s="20">
        <v>120</v>
      </c>
      <c r="F86" s="18" t="s">
        <v>398</v>
      </c>
      <c r="G86" s="19" t="s">
        <v>181</v>
      </c>
      <c r="H86" s="71" t="s">
        <v>387</v>
      </c>
      <c r="I86" s="71" t="s">
        <v>387</v>
      </c>
      <c r="J86" s="71"/>
      <c r="K86" s="71"/>
    </row>
    <row r="87" spans="1:24" ht="13.25" customHeight="1" x14ac:dyDescent="0.15">
      <c r="A87" s="15" t="s">
        <v>932</v>
      </c>
      <c r="B87" s="18" t="s">
        <v>369</v>
      </c>
      <c r="C87" s="293">
        <v>86</v>
      </c>
      <c r="D87" s="20" t="s">
        <v>847</v>
      </c>
      <c r="E87" s="20">
        <v>130</v>
      </c>
      <c r="F87" s="18" t="s">
        <v>398</v>
      </c>
      <c r="G87" s="19" t="s">
        <v>181</v>
      </c>
      <c r="H87" s="71" t="s">
        <v>387</v>
      </c>
      <c r="I87" s="71" t="s">
        <v>387</v>
      </c>
      <c r="J87" s="71"/>
      <c r="K87" s="71"/>
    </row>
    <row r="88" spans="1:24" ht="13.25" customHeight="1" x14ac:dyDescent="0.15">
      <c r="A88" s="15" t="s">
        <v>1195</v>
      </c>
      <c r="B88" s="18" t="s">
        <v>369</v>
      </c>
      <c r="C88" s="293">
        <v>87</v>
      </c>
      <c r="D88" s="20" t="s">
        <v>847</v>
      </c>
      <c r="E88" s="20">
        <v>70</v>
      </c>
      <c r="F88" s="18" t="s">
        <v>393</v>
      </c>
      <c r="G88" s="19" t="s">
        <v>173</v>
      </c>
      <c r="H88" s="71" t="s">
        <v>387</v>
      </c>
      <c r="I88" s="71" t="s">
        <v>387</v>
      </c>
      <c r="J88" s="71"/>
      <c r="K88" s="71"/>
    </row>
    <row r="89" spans="1:24" ht="13.25" customHeight="1" x14ac:dyDescent="0.15">
      <c r="A89" s="15" t="s">
        <v>1201</v>
      </c>
      <c r="B89" s="18" t="s">
        <v>369</v>
      </c>
      <c r="C89" s="293">
        <v>88</v>
      </c>
      <c r="D89" s="20" t="s">
        <v>847</v>
      </c>
      <c r="E89" s="20">
        <v>90</v>
      </c>
      <c r="F89" s="18" t="s">
        <v>398</v>
      </c>
      <c r="G89" s="19" t="s">
        <v>177</v>
      </c>
      <c r="H89" s="71" t="s">
        <v>387</v>
      </c>
      <c r="I89" s="71" t="s">
        <v>387</v>
      </c>
      <c r="J89" s="71"/>
      <c r="K89" s="71"/>
    </row>
    <row r="90" spans="1:24" ht="13.25" customHeight="1" x14ac:dyDescent="0.15">
      <c r="A90" s="15" t="s">
        <v>1177</v>
      </c>
      <c r="B90" s="18" t="s">
        <v>369</v>
      </c>
      <c r="C90" s="293">
        <v>89</v>
      </c>
      <c r="D90" s="20" t="s">
        <v>847</v>
      </c>
      <c r="E90" s="20">
        <v>180</v>
      </c>
      <c r="F90" s="18" t="s">
        <v>386</v>
      </c>
      <c r="G90" s="19" t="s">
        <v>185</v>
      </c>
      <c r="H90" s="71" t="s">
        <v>387</v>
      </c>
      <c r="I90" s="71" t="s">
        <v>387</v>
      </c>
      <c r="J90" s="71"/>
      <c r="K90" s="71"/>
    </row>
    <row r="91" spans="1:24" ht="13.25" customHeight="1" x14ac:dyDescent="0.15">
      <c r="A91" s="15" t="s">
        <v>1391</v>
      </c>
      <c r="B91" s="18" t="s">
        <v>369</v>
      </c>
      <c r="C91" s="293">
        <v>90</v>
      </c>
      <c r="D91" s="20" t="s">
        <v>847</v>
      </c>
      <c r="E91" s="20">
        <v>100</v>
      </c>
      <c r="F91" s="18" t="s">
        <v>398</v>
      </c>
      <c r="G91" s="19" t="s">
        <v>177</v>
      </c>
      <c r="H91" s="71" t="s">
        <v>387</v>
      </c>
      <c r="I91" s="71" t="s">
        <v>387</v>
      </c>
      <c r="J91" s="71"/>
      <c r="K91" s="71"/>
    </row>
    <row r="92" spans="1:24" ht="13.25" customHeight="1" x14ac:dyDescent="0.15">
      <c r="A92" s="15" t="s">
        <v>2384</v>
      </c>
      <c r="B92" s="18" t="s">
        <v>369</v>
      </c>
      <c r="C92" s="293">
        <v>91</v>
      </c>
      <c r="D92" s="20" t="s">
        <v>847</v>
      </c>
      <c r="E92" s="20">
        <v>60</v>
      </c>
      <c r="F92" s="18" t="s">
        <v>393</v>
      </c>
      <c r="G92" s="19" t="s">
        <v>173</v>
      </c>
      <c r="H92" s="71" t="s">
        <v>387</v>
      </c>
      <c r="I92" s="71" t="s">
        <v>387</v>
      </c>
      <c r="J92" s="71"/>
      <c r="K92" s="71"/>
    </row>
    <row r="93" spans="1:24" ht="13.25" customHeight="1" x14ac:dyDescent="0.15">
      <c r="A93" s="15" t="s">
        <v>2384</v>
      </c>
      <c r="B93" s="18" t="s">
        <v>369</v>
      </c>
      <c r="C93" s="293">
        <v>92</v>
      </c>
      <c r="D93" s="20" t="s">
        <v>847</v>
      </c>
      <c r="E93" s="20">
        <v>70</v>
      </c>
      <c r="F93" s="18" t="s">
        <v>393</v>
      </c>
      <c r="G93" s="19" t="s">
        <v>173</v>
      </c>
      <c r="H93" s="71" t="s">
        <v>387</v>
      </c>
      <c r="I93" s="71" t="s">
        <v>387</v>
      </c>
      <c r="J93" s="71"/>
      <c r="K93" s="71"/>
    </row>
    <row r="94" spans="1:24" ht="13.25" customHeight="1" x14ac:dyDescent="0.15">
      <c r="A94" s="15" t="s">
        <v>2385</v>
      </c>
      <c r="B94" s="18" t="s">
        <v>369</v>
      </c>
      <c r="C94" s="293">
        <v>93</v>
      </c>
      <c r="D94" s="20" t="s">
        <v>847</v>
      </c>
      <c r="E94" s="20">
        <v>110</v>
      </c>
      <c r="F94" s="18" t="s">
        <v>398</v>
      </c>
      <c r="G94" s="19" t="s">
        <v>177</v>
      </c>
      <c r="H94" s="71" t="s">
        <v>387</v>
      </c>
      <c r="I94" s="71" t="s">
        <v>387</v>
      </c>
      <c r="J94" s="71"/>
      <c r="K94" s="71"/>
    </row>
    <row r="95" spans="1:24" ht="13.25" customHeight="1" x14ac:dyDescent="0.15">
      <c r="A95" s="15" t="s">
        <v>3647</v>
      </c>
      <c r="B95" s="18" t="s">
        <v>369</v>
      </c>
      <c r="C95" s="293">
        <v>94</v>
      </c>
      <c r="D95" s="20" t="s">
        <v>847</v>
      </c>
      <c r="E95" s="20">
        <v>130</v>
      </c>
      <c r="F95" s="18" t="s">
        <v>393</v>
      </c>
      <c r="G95" s="19" t="s">
        <v>185</v>
      </c>
      <c r="H95" s="71" t="s">
        <v>387</v>
      </c>
      <c r="I95" s="71" t="s">
        <v>387</v>
      </c>
      <c r="J95" s="71"/>
      <c r="K95" s="71"/>
    </row>
    <row r="96" spans="1:24" ht="13.25" customHeight="1" x14ac:dyDescent="0.15">
      <c r="A96" s="15" t="s">
        <v>3568</v>
      </c>
      <c r="B96" s="18" t="s">
        <v>369</v>
      </c>
      <c r="C96" s="293">
        <v>95</v>
      </c>
      <c r="D96" s="20" t="s">
        <v>847</v>
      </c>
      <c r="E96" s="20">
        <v>220</v>
      </c>
      <c r="F96" s="18" t="s">
        <v>393</v>
      </c>
      <c r="G96" s="19" t="s">
        <v>197</v>
      </c>
      <c r="H96" s="71" t="s">
        <v>387</v>
      </c>
      <c r="I96" s="71" t="s">
        <v>387</v>
      </c>
      <c r="J96" s="71"/>
      <c r="K96" s="71" t="s">
        <v>387</v>
      </c>
    </row>
    <row r="97" spans="1:11" ht="13.25" customHeight="1" x14ac:dyDescent="0.15">
      <c r="A97" s="15" t="s">
        <v>4421</v>
      </c>
      <c r="B97" s="18" t="s">
        <v>369</v>
      </c>
      <c r="C97" s="293">
        <v>96</v>
      </c>
      <c r="D97" s="20" t="s">
        <v>847</v>
      </c>
      <c r="E97" s="20">
        <v>270</v>
      </c>
      <c r="F97" s="18" t="s">
        <v>4143</v>
      </c>
      <c r="G97" s="19" t="s">
        <v>197</v>
      </c>
      <c r="H97" s="71" t="s">
        <v>387</v>
      </c>
      <c r="I97" s="71" t="s">
        <v>387</v>
      </c>
      <c r="J97" s="71"/>
      <c r="K97" s="71" t="s">
        <v>387</v>
      </c>
    </row>
    <row r="98" spans="1:11" ht="13.25" customHeight="1" x14ac:dyDescent="0.15">
      <c r="A98" s="15" t="s">
        <v>3648</v>
      </c>
      <c r="B98" s="18" t="s">
        <v>369</v>
      </c>
      <c r="C98" s="293">
        <v>97</v>
      </c>
      <c r="D98" s="20" t="s">
        <v>847</v>
      </c>
      <c r="E98" s="20">
        <v>130</v>
      </c>
      <c r="F98" s="18" t="s">
        <v>393</v>
      </c>
      <c r="G98" s="19" t="s">
        <v>185</v>
      </c>
      <c r="H98" s="71" t="s">
        <v>387</v>
      </c>
      <c r="I98" s="71" t="s">
        <v>387</v>
      </c>
      <c r="J98" s="71"/>
      <c r="K98" s="71"/>
    </row>
    <row r="99" spans="1:11" ht="13.25" customHeight="1" x14ac:dyDescent="0.15">
      <c r="A99" s="15" t="s">
        <v>3569</v>
      </c>
      <c r="B99" s="18" t="s">
        <v>369</v>
      </c>
      <c r="C99" s="293">
        <v>98</v>
      </c>
      <c r="D99" s="20" t="s">
        <v>847</v>
      </c>
      <c r="E99" s="20">
        <v>220</v>
      </c>
      <c r="F99" s="18" t="s">
        <v>393</v>
      </c>
      <c r="G99" s="19" t="s">
        <v>197</v>
      </c>
      <c r="H99" s="71" t="s">
        <v>387</v>
      </c>
      <c r="I99" s="71" t="s">
        <v>387</v>
      </c>
      <c r="J99" s="71"/>
      <c r="K99" s="71" t="s">
        <v>387</v>
      </c>
    </row>
    <row r="100" spans="1:11" ht="13.25" customHeight="1" x14ac:dyDescent="0.15">
      <c r="A100" s="15" t="s">
        <v>4422</v>
      </c>
      <c r="B100" s="18" t="s">
        <v>369</v>
      </c>
      <c r="C100" s="293">
        <v>99</v>
      </c>
      <c r="D100" s="20" t="s">
        <v>847</v>
      </c>
      <c r="E100" s="20">
        <v>270</v>
      </c>
      <c r="F100" s="18" t="s">
        <v>4143</v>
      </c>
      <c r="G100" s="19" t="s">
        <v>197</v>
      </c>
      <c r="H100" s="71" t="s">
        <v>387</v>
      </c>
      <c r="I100" s="71" t="s">
        <v>387</v>
      </c>
      <c r="J100" s="71"/>
      <c r="K100" s="71" t="s">
        <v>387</v>
      </c>
    </row>
    <row r="101" spans="1:11" ht="13.25" customHeight="1" x14ac:dyDescent="0.15">
      <c r="A101" s="15" t="s">
        <v>4066</v>
      </c>
      <c r="B101" s="18" t="s">
        <v>369</v>
      </c>
      <c r="C101" s="222">
        <v>100</v>
      </c>
      <c r="D101" s="20" t="s">
        <v>149</v>
      </c>
      <c r="E101" s="20">
        <v>210</v>
      </c>
      <c r="F101" s="18" t="s">
        <v>393</v>
      </c>
      <c r="G101" s="19" t="s">
        <v>197</v>
      </c>
      <c r="H101" s="71" t="s">
        <v>387</v>
      </c>
      <c r="I101" s="71" t="s">
        <v>387</v>
      </c>
      <c r="J101" s="71"/>
      <c r="K101" s="71" t="s">
        <v>387</v>
      </c>
    </row>
    <row r="102" spans="1:11" ht="13.25" customHeight="1" x14ac:dyDescent="0.15">
      <c r="A102" s="15" t="s">
        <v>4067</v>
      </c>
      <c r="B102" s="18" t="s">
        <v>369</v>
      </c>
      <c r="C102" s="222">
        <v>101</v>
      </c>
      <c r="D102" s="20" t="s">
        <v>149</v>
      </c>
      <c r="E102" s="20">
        <v>320</v>
      </c>
      <c r="F102" s="18" t="s">
        <v>3519</v>
      </c>
      <c r="G102" s="19" t="s">
        <v>197</v>
      </c>
      <c r="H102" s="71" t="s">
        <v>387</v>
      </c>
      <c r="I102" s="71" t="s">
        <v>387</v>
      </c>
      <c r="J102" s="71"/>
      <c r="K102" s="71" t="s">
        <v>387</v>
      </c>
    </row>
    <row r="103" spans="1:11" ht="13.25" customHeight="1" x14ac:dyDescent="0.15">
      <c r="A103" s="15" t="s">
        <v>4067</v>
      </c>
      <c r="B103" s="18" t="s">
        <v>369</v>
      </c>
      <c r="C103" s="222">
        <v>102</v>
      </c>
      <c r="D103" s="20" t="s">
        <v>149</v>
      </c>
      <c r="E103" s="20">
        <v>320</v>
      </c>
      <c r="F103" s="18" t="s">
        <v>3519</v>
      </c>
      <c r="G103" s="19" t="s">
        <v>197</v>
      </c>
      <c r="H103" s="71" t="s">
        <v>387</v>
      </c>
      <c r="I103" s="71" t="s">
        <v>387</v>
      </c>
      <c r="J103" s="71"/>
      <c r="K103" s="71" t="s">
        <v>387</v>
      </c>
    </row>
    <row r="104" spans="1:11" ht="13.25" customHeight="1" x14ac:dyDescent="0.15">
      <c r="A104" s="15" t="s">
        <v>4069</v>
      </c>
      <c r="B104" s="18" t="s">
        <v>369</v>
      </c>
      <c r="C104" s="222">
        <v>103</v>
      </c>
      <c r="D104" s="20" t="s">
        <v>149</v>
      </c>
      <c r="E104" s="20">
        <v>220</v>
      </c>
      <c r="F104" s="18" t="s">
        <v>393</v>
      </c>
      <c r="G104" s="19" t="s">
        <v>197</v>
      </c>
      <c r="H104" s="71" t="s">
        <v>387</v>
      </c>
      <c r="I104" s="71" t="s">
        <v>387</v>
      </c>
      <c r="J104" s="71"/>
      <c r="K104" s="71" t="s">
        <v>387</v>
      </c>
    </row>
    <row r="105" spans="1:11" ht="13.25" customHeight="1" x14ac:dyDescent="0.15">
      <c r="A105" s="15" t="s">
        <v>4070</v>
      </c>
      <c r="B105" s="18" t="s">
        <v>369</v>
      </c>
      <c r="C105" s="222">
        <v>104</v>
      </c>
      <c r="D105" s="20" t="s">
        <v>149</v>
      </c>
      <c r="E105" s="20">
        <v>330</v>
      </c>
      <c r="F105" s="18" t="s">
        <v>3519</v>
      </c>
      <c r="G105" s="19" t="s">
        <v>197</v>
      </c>
      <c r="H105" s="71" t="s">
        <v>387</v>
      </c>
      <c r="I105" s="71" t="s">
        <v>387</v>
      </c>
      <c r="J105" s="71"/>
      <c r="K105" s="71" t="s">
        <v>387</v>
      </c>
    </row>
    <row r="106" spans="1:11" ht="13.25" customHeight="1" x14ac:dyDescent="0.15">
      <c r="A106" s="15" t="s">
        <v>4423</v>
      </c>
      <c r="B106" s="18" t="s">
        <v>369</v>
      </c>
      <c r="C106" s="222">
        <v>105</v>
      </c>
      <c r="D106" s="20" t="s">
        <v>149</v>
      </c>
      <c r="E106" s="20">
        <v>170</v>
      </c>
      <c r="F106" s="18" t="s">
        <v>393</v>
      </c>
      <c r="G106" s="19" t="s">
        <v>233</v>
      </c>
      <c r="H106" s="71" t="s">
        <v>387</v>
      </c>
      <c r="I106" s="71" t="s">
        <v>387</v>
      </c>
      <c r="J106" s="71"/>
      <c r="K106" s="71" t="s">
        <v>387</v>
      </c>
    </row>
    <row r="107" spans="1:11" ht="13.25" customHeight="1" x14ac:dyDescent="0.15">
      <c r="A107" s="15" t="s">
        <v>533</v>
      </c>
      <c r="B107" s="18" t="s">
        <v>369</v>
      </c>
      <c r="C107" s="222">
        <v>106</v>
      </c>
      <c r="D107" s="20" t="s">
        <v>392</v>
      </c>
      <c r="E107" s="20">
        <v>110</v>
      </c>
      <c r="F107" s="18" t="s">
        <v>393</v>
      </c>
      <c r="G107" s="19" t="s">
        <v>181</v>
      </c>
      <c r="H107" s="71" t="s">
        <v>387</v>
      </c>
      <c r="I107" s="71" t="s">
        <v>387</v>
      </c>
      <c r="J107" s="71"/>
      <c r="K107" s="71"/>
    </row>
    <row r="108" spans="1:11" ht="13.25" customHeight="1" x14ac:dyDescent="0.15">
      <c r="A108" s="15" t="s">
        <v>552</v>
      </c>
      <c r="B108" s="18" t="s">
        <v>369</v>
      </c>
      <c r="C108" s="222">
        <v>107</v>
      </c>
      <c r="D108" s="20" t="s">
        <v>392</v>
      </c>
      <c r="E108" s="20">
        <v>70</v>
      </c>
      <c r="F108" s="18" t="s">
        <v>393</v>
      </c>
      <c r="G108" s="19" t="s">
        <v>185</v>
      </c>
      <c r="H108" s="71" t="s">
        <v>387</v>
      </c>
      <c r="I108" s="71" t="s">
        <v>387</v>
      </c>
      <c r="J108" s="71"/>
      <c r="K108" s="71"/>
    </row>
    <row r="109" spans="1:11" ht="13.25" customHeight="1" x14ac:dyDescent="0.15">
      <c r="A109" s="15" t="s">
        <v>4424</v>
      </c>
      <c r="B109" s="18" t="s">
        <v>369</v>
      </c>
      <c r="C109" s="222">
        <v>108</v>
      </c>
      <c r="D109" s="20" t="s">
        <v>392</v>
      </c>
      <c r="E109" s="20">
        <v>200</v>
      </c>
      <c r="F109" s="18" t="s">
        <v>393</v>
      </c>
      <c r="G109" s="19" t="s">
        <v>197</v>
      </c>
      <c r="H109" s="71" t="s">
        <v>387</v>
      </c>
      <c r="I109" s="71" t="s">
        <v>387</v>
      </c>
      <c r="J109" s="71"/>
      <c r="K109" s="71" t="s">
        <v>387</v>
      </c>
    </row>
    <row r="110" spans="1:11" ht="13.25" customHeight="1" x14ac:dyDescent="0.15">
      <c r="A110" s="15" t="s">
        <v>513</v>
      </c>
      <c r="B110" s="18" t="s">
        <v>369</v>
      </c>
      <c r="C110" s="222">
        <v>109</v>
      </c>
      <c r="D110" s="20" t="s">
        <v>392</v>
      </c>
      <c r="E110" s="20">
        <v>160</v>
      </c>
      <c r="F110" s="18" t="s">
        <v>393</v>
      </c>
      <c r="G110" s="19" t="s">
        <v>181</v>
      </c>
      <c r="H110" s="71" t="s">
        <v>387</v>
      </c>
      <c r="I110" s="71" t="s">
        <v>387</v>
      </c>
      <c r="J110" s="71"/>
      <c r="K110" s="71"/>
    </row>
    <row r="111" spans="1:11" ht="13.25" customHeight="1" x14ac:dyDescent="0.15">
      <c r="A111" s="15" t="s">
        <v>1844</v>
      </c>
      <c r="B111" s="18" t="s">
        <v>369</v>
      </c>
      <c r="C111" s="222">
        <v>110</v>
      </c>
      <c r="D111" s="20" t="s">
        <v>392</v>
      </c>
      <c r="E111" s="20">
        <v>60</v>
      </c>
      <c r="F111" s="18" t="s">
        <v>393</v>
      </c>
      <c r="G111" s="19" t="s">
        <v>173</v>
      </c>
      <c r="H111" s="71" t="s">
        <v>387</v>
      </c>
      <c r="I111" s="71" t="s">
        <v>387</v>
      </c>
      <c r="J111" s="71"/>
      <c r="K111" s="71"/>
    </row>
    <row r="112" spans="1:11" ht="13.25" customHeight="1" x14ac:dyDescent="0.15">
      <c r="A112" s="15" t="s">
        <v>1831</v>
      </c>
      <c r="B112" s="18" t="s">
        <v>369</v>
      </c>
      <c r="C112" s="222">
        <v>111</v>
      </c>
      <c r="D112" s="20" t="s">
        <v>392</v>
      </c>
      <c r="E112" s="20">
        <v>60</v>
      </c>
      <c r="F112" s="18" t="s">
        <v>393</v>
      </c>
      <c r="G112" s="19" t="s">
        <v>173</v>
      </c>
      <c r="H112" s="71" t="s">
        <v>387</v>
      </c>
      <c r="I112" s="71" t="s">
        <v>387</v>
      </c>
      <c r="J112" s="71"/>
      <c r="K112" s="71"/>
    </row>
    <row r="113" spans="1:11" ht="13.25" customHeight="1" x14ac:dyDescent="0.15">
      <c r="A113" s="15" t="s">
        <v>1835</v>
      </c>
      <c r="B113" s="18" t="s">
        <v>369</v>
      </c>
      <c r="C113" s="222">
        <v>112</v>
      </c>
      <c r="D113" s="20" t="s">
        <v>392</v>
      </c>
      <c r="E113" s="20">
        <v>70</v>
      </c>
      <c r="F113" s="18" t="s">
        <v>393</v>
      </c>
      <c r="G113" s="19" t="s">
        <v>173</v>
      </c>
      <c r="H113" s="71" t="s">
        <v>387</v>
      </c>
      <c r="I113" s="71" t="s">
        <v>387</v>
      </c>
      <c r="J113" s="71"/>
      <c r="K113" s="71"/>
    </row>
    <row r="114" spans="1:11" ht="13.25" customHeight="1" x14ac:dyDescent="0.15">
      <c r="A114" s="15" t="s">
        <v>4425</v>
      </c>
      <c r="B114" s="18" t="s">
        <v>369</v>
      </c>
      <c r="C114" s="222">
        <v>113</v>
      </c>
      <c r="D114" s="20" t="s">
        <v>392</v>
      </c>
      <c r="E114" s="20">
        <v>240</v>
      </c>
      <c r="F114" s="18" t="s">
        <v>393</v>
      </c>
      <c r="G114" s="19" t="s">
        <v>197</v>
      </c>
      <c r="H114" s="71" t="s">
        <v>387</v>
      </c>
      <c r="I114" s="71" t="s">
        <v>387</v>
      </c>
      <c r="J114" s="71"/>
      <c r="K114" s="71" t="s">
        <v>387</v>
      </c>
    </row>
    <row r="115" spans="1:11" ht="13.25" customHeight="1" x14ac:dyDescent="0.15">
      <c r="A115" s="15" t="s">
        <v>4426</v>
      </c>
      <c r="B115" s="18" t="s">
        <v>369</v>
      </c>
      <c r="C115" s="222">
        <v>114</v>
      </c>
      <c r="D115" s="20" t="s">
        <v>392</v>
      </c>
      <c r="E115" s="20">
        <v>300</v>
      </c>
      <c r="F115" s="18" t="s">
        <v>4143</v>
      </c>
      <c r="G115" s="19" t="s">
        <v>197</v>
      </c>
      <c r="H115" s="71" t="s">
        <v>387</v>
      </c>
      <c r="I115" s="71" t="s">
        <v>387</v>
      </c>
      <c r="J115" s="71"/>
      <c r="K115" s="71" t="s">
        <v>387</v>
      </c>
    </row>
    <row r="116" spans="1:11" ht="13.25" customHeight="1" x14ac:dyDescent="0.15">
      <c r="A116" s="15" t="s">
        <v>1996</v>
      </c>
      <c r="B116" s="18" t="s">
        <v>369</v>
      </c>
      <c r="C116" s="222">
        <v>115</v>
      </c>
      <c r="D116" s="20" t="s">
        <v>392</v>
      </c>
      <c r="E116" s="20">
        <v>70</v>
      </c>
      <c r="F116" s="18" t="s">
        <v>393</v>
      </c>
      <c r="G116" s="19" t="s">
        <v>177</v>
      </c>
      <c r="H116" s="71" t="s">
        <v>387</v>
      </c>
      <c r="I116" s="71" t="s">
        <v>387</v>
      </c>
      <c r="J116" s="71"/>
      <c r="K116" s="71"/>
    </row>
    <row r="117" spans="1:11" ht="13.25" customHeight="1" x14ac:dyDescent="0.15">
      <c r="A117" s="15" t="s">
        <v>3959</v>
      </c>
      <c r="B117" s="18" t="s">
        <v>369</v>
      </c>
      <c r="C117" s="222">
        <v>116</v>
      </c>
      <c r="D117" s="20" t="s">
        <v>392</v>
      </c>
      <c r="E117" s="20">
        <v>210</v>
      </c>
      <c r="F117" s="18" t="s">
        <v>393</v>
      </c>
      <c r="G117" s="19" t="s">
        <v>197</v>
      </c>
      <c r="H117" s="71" t="s">
        <v>387</v>
      </c>
      <c r="I117" s="71" t="s">
        <v>387</v>
      </c>
      <c r="J117" s="71"/>
      <c r="K117" s="71" t="s">
        <v>387</v>
      </c>
    </row>
    <row r="118" spans="1:11" ht="13.25" customHeight="1" x14ac:dyDescent="0.15">
      <c r="A118" s="15" t="s">
        <v>2958</v>
      </c>
      <c r="B118" s="18" t="s">
        <v>369</v>
      </c>
      <c r="C118" s="222">
        <v>117</v>
      </c>
      <c r="D118" s="20" t="s">
        <v>392</v>
      </c>
      <c r="E118" s="20">
        <v>70</v>
      </c>
      <c r="F118" s="18" t="s">
        <v>393</v>
      </c>
      <c r="G118" s="19" t="s">
        <v>173</v>
      </c>
      <c r="H118" s="71" t="s">
        <v>387</v>
      </c>
      <c r="I118" s="71" t="s">
        <v>387</v>
      </c>
      <c r="J118" s="71"/>
      <c r="K118" s="71"/>
    </row>
    <row r="119" spans="1:11" ht="13.25" customHeight="1" x14ac:dyDescent="0.15">
      <c r="A119" s="15" t="s">
        <v>3100</v>
      </c>
      <c r="B119" s="18" t="s">
        <v>369</v>
      </c>
      <c r="C119" s="222">
        <v>118</v>
      </c>
      <c r="D119" s="20" t="s">
        <v>392</v>
      </c>
      <c r="E119" s="20">
        <v>120</v>
      </c>
      <c r="F119" s="18" t="s">
        <v>398</v>
      </c>
      <c r="G119" s="19" t="s">
        <v>181</v>
      </c>
      <c r="H119" s="71" t="s">
        <v>387</v>
      </c>
      <c r="I119" s="71" t="s">
        <v>387</v>
      </c>
      <c r="J119" s="71"/>
      <c r="K119" s="71"/>
    </row>
    <row r="120" spans="1:11" ht="13.25" customHeight="1" x14ac:dyDescent="0.15">
      <c r="A120" s="15" t="s">
        <v>2962</v>
      </c>
      <c r="B120" s="18" t="s">
        <v>369</v>
      </c>
      <c r="C120" s="222">
        <v>119</v>
      </c>
      <c r="D120" s="20" t="s">
        <v>392</v>
      </c>
      <c r="E120" s="20">
        <v>110</v>
      </c>
      <c r="F120" s="18" t="s">
        <v>393</v>
      </c>
      <c r="G120" s="19" t="s">
        <v>181</v>
      </c>
      <c r="H120" s="71" t="s">
        <v>387</v>
      </c>
      <c r="I120" s="71" t="s">
        <v>387</v>
      </c>
      <c r="J120" s="71"/>
      <c r="K120" s="71"/>
    </row>
    <row r="121" spans="1:11" ht="13.25" customHeight="1" x14ac:dyDescent="0.15">
      <c r="A121" s="15" t="s">
        <v>3806</v>
      </c>
      <c r="B121" s="18" t="s">
        <v>369</v>
      </c>
      <c r="C121" s="222">
        <v>120</v>
      </c>
      <c r="D121" s="20" t="s">
        <v>392</v>
      </c>
      <c r="E121" s="20">
        <v>210</v>
      </c>
      <c r="F121" s="18" t="s">
        <v>393</v>
      </c>
      <c r="G121" s="19" t="s">
        <v>197</v>
      </c>
      <c r="H121" s="71" t="s">
        <v>387</v>
      </c>
      <c r="I121" s="71" t="s">
        <v>387</v>
      </c>
      <c r="J121" s="71"/>
      <c r="K121" s="71" t="s">
        <v>387</v>
      </c>
    </row>
    <row r="122" spans="1:11" ht="13.25" customHeight="1" x14ac:dyDescent="0.15">
      <c r="A122" s="15" t="s">
        <v>3575</v>
      </c>
      <c r="B122" s="18" t="s">
        <v>369</v>
      </c>
      <c r="C122" s="222">
        <v>121</v>
      </c>
      <c r="D122" s="20" t="s">
        <v>392</v>
      </c>
      <c r="E122" s="20">
        <v>70</v>
      </c>
      <c r="F122" s="18" t="s">
        <v>393</v>
      </c>
      <c r="G122" s="19" t="s">
        <v>173</v>
      </c>
      <c r="H122" s="71" t="s">
        <v>387</v>
      </c>
      <c r="I122" s="71" t="s">
        <v>387</v>
      </c>
      <c r="J122" s="71"/>
      <c r="K122" s="71"/>
    </row>
    <row r="123" spans="1:11" ht="13.25" customHeight="1" x14ac:dyDescent="0.15">
      <c r="A123" s="15" t="s">
        <v>3576</v>
      </c>
      <c r="B123" s="18" t="s">
        <v>369</v>
      </c>
      <c r="C123" s="222">
        <v>122</v>
      </c>
      <c r="D123" s="20" t="s">
        <v>392</v>
      </c>
      <c r="E123" s="20">
        <v>120</v>
      </c>
      <c r="F123" s="18" t="s">
        <v>398</v>
      </c>
      <c r="G123" s="19" t="s">
        <v>181</v>
      </c>
      <c r="H123" s="71" t="s">
        <v>387</v>
      </c>
      <c r="I123" s="71" t="s">
        <v>387</v>
      </c>
      <c r="J123" s="71"/>
      <c r="K123" s="71"/>
    </row>
    <row r="124" spans="1:11" ht="13.25" customHeight="1" x14ac:dyDescent="0.15">
      <c r="A124" s="15" t="s">
        <v>3781</v>
      </c>
      <c r="B124" s="18" t="s">
        <v>369</v>
      </c>
      <c r="C124" s="222">
        <v>123</v>
      </c>
      <c r="D124" s="20" t="s">
        <v>469</v>
      </c>
      <c r="E124" s="20"/>
      <c r="F124" s="20" t="s">
        <v>1069</v>
      </c>
      <c r="G124" s="19" t="s">
        <v>185</v>
      </c>
      <c r="H124" s="71" t="s">
        <v>387</v>
      </c>
      <c r="I124" s="71" t="s">
        <v>387</v>
      </c>
      <c r="J124" s="71"/>
      <c r="K124" s="71"/>
    </row>
    <row r="125" spans="1:11" ht="13.25" customHeight="1" x14ac:dyDescent="0.15">
      <c r="A125" s="15" t="s">
        <v>3579</v>
      </c>
      <c r="B125" s="18" t="s">
        <v>369</v>
      </c>
      <c r="C125" s="222">
        <v>124</v>
      </c>
      <c r="D125" s="20" t="s">
        <v>469</v>
      </c>
      <c r="E125" s="20"/>
      <c r="F125" s="20" t="s">
        <v>1069</v>
      </c>
      <c r="G125" s="19" t="s">
        <v>185</v>
      </c>
      <c r="H125" s="71" t="s">
        <v>387</v>
      </c>
      <c r="I125" s="71" t="s">
        <v>387</v>
      </c>
      <c r="J125" s="71"/>
      <c r="K125" s="71"/>
    </row>
    <row r="126" spans="1:11" ht="13.25" customHeight="1" x14ac:dyDescent="0.15">
      <c r="A126" s="15" t="s">
        <v>2336</v>
      </c>
      <c r="B126" s="18" t="s">
        <v>369</v>
      </c>
      <c r="C126" s="222">
        <v>125</v>
      </c>
      <c r="D126" s="20" t="s">
        <v>469</v>
      </c>
      <c r="E126" s="20"/>
      <c r="F126" s="20" t="s">
        <v>1542</v>
      </c>
      <c r="G126" s="19" t="s">
        <v>177</v>
      </c>
      <c r="H126" s="71" t="s">
        <v>387</v>
      </c>
      <c r="I126" s="71" t="s">
        <v>387</v>
      </c>
      <c r="J126" s="71"/>
      <c r="K126" s="71"/>
    </row>
    <row r="127" spans="1:11" ht="13.25" customHeight="1" x14ac:dyDescent="0.15">
      <c r="A127" s="15" t="s">
        <v>4427</v>
      </c>
      <c r="B127" s="18" t="s">
        <v>369</v>
      </c>
      <c r="C127" s="222">
        <v>126</v>
      </c>
      <c r="D127" s="20" t="s">
        <v>469</v>
      </c>
      <c r="E127" s="20"/>
      <c r="F127" s="20" t="s">
        <v>1069</v>
      </c>
      <c r="G127" s="19" t="s">
        <v>177</v>
      </c>
      <c r="H127" s="71" t="s">
        <v>387</v>
      </c>
      <c r="I127" s="71" t="s">
        <v>387</v>
      </c>
      <c r="J127" s="71"/>
      <c r="K127" s="71"/>
    </row>
    <row r="128" spans="1:11" ht="13.25" customHeight="1" x14ac:dyDescent="0.15">
      <c r="A128" s="15" t="s">
        <v>480</v>
      </c>
      <c r="B128" s="18" t="s">
        <v>369</v>
      </c>
      <c r="C128" s="222">
        <v>127</v>
      </c>
      <c r="D128" s="20" t="s">
        <v>469</v>
      </c>
      <c r="E128" s="20"/>
      <c r="F128" s="20" t="s">
        <v>1542</v>
      </c>
      <c r="G128" s="19" t="s">
        <v>173</v>
      </c>
      <c r="H128" s="71" t="s">
        <v>387</v>
      </c>
      <c r="I128" s="71" t="s">
        <v>387</v>
      </c>
      <c r="J128" s="71"/>
      <c r="K128" s="71"/>
    </row>
    <row r="129" spans="1:11" ht="13.25" customHeight="1" x14ac:dyDescent="0.15">
      <c r="A129" s="15" t="s">
        <v>588</v>
      </c>
      <c r="B129" s="18" t="s">
        <v>369</v>
      </c>
      <c r="C129" s="222">
        <v>128</v>
      </c>
      <c r="D129" s="20" t="s">
        <v>469</v>
      </c>
      <c r="E129" s="20"/>
      <c r="F129" s="20" t="s">
        <v>1542</v>
      </c>
      <c r="G129" s="19" t="s">
        <v>173</v>
      </c>
      <c r="H129" s="71" t="s">
        <v>387</v>
      </c>
      <c r="I129" s="71" t="s">
        <v>387</v>
      </c>
      <c r="J129" s="71"/>
      <c r="K129" s="71"/>
    </row>
    <row r="130" spans="1:11" ht="13.25" customHeight="1" x14ac:dyDescent="0.15">
      <c r="A130" s="15" t="s">
        <v>1093</v>
      </c>
      <c r="B130" s="18" t="s">
        <v>369</v>
      </c>
      <c r="C130" s="222">
        <v>129</v>
      </c>
      <c r="D130" s="20" t="s">
        <v>469</v>
      </c>
      <c r="E130" s="20"/>
      <c r="F130" s="20" t="s">
        <v>1542</v>
      </c>
      <c r="G130" s="19" t="s">
        <v>177</v>
      </c>
      <c r="H130" s="71" t="s">
        <v>387</v>
      </c>
      <c r="I130" s="71" t="s">
        <v>387</v>
      </c>
      <c r="J130" s="71"/>
      <c r="K130" s="71"/>
    </row>
    <row r="131" spans="1:11" ht="13.25" customHeight="1" x14ac:dyDescent="0.15">
      <c r="A131" s="15" t="s">
        <v>4428</v>
      </c>
      <c r="B131" s="18" t="s">
        <v>369</v>
      </c>
      <c r="C131" s="222">
        <v>130</v>
      </c>
      <c r="D131" s="20" t="s">
        <v>469</v>
      </c>
      <c r="E131" s="20"/>
      <c r="F131" s="20" t="s">
        <v>1069</v>
      </c>
      <c r="G131" s="19" t="s">
        <v>177</v>
      </c>
      <c r="H131" s="71" t="s">
        <v>387</v>
      </c>
      <c r="I131" s="71" t="s">
        <v>387</v>
      </c>
      <c r="J131" s="71"/>
      <c r="K131" s="71"/>
    </row>
    <row r="132" spans="1:11" ht="13.25" customHeight="1" x14ac:dyDescent="0.15">
      <c r="A132" s="15" t="s">
        <v>4429</v>
      </c>
      <c r="B132" s="18" t="s">
        <v>369</v>
      </c>
      <c r="C132" s="222">
        <v>131</v>
      </c>
      <c r="D132" s="20" t="s">
        <v>469</v>
      </c>
      <c r="E132" s="20"/>
      <c r="F132" s="20" t="s">
        <v>1069</v>
      </c>
      <c r="G132" s="19" t="s">
        <v>177</v>
      </c>
      <c r="H132" s="71" t="s">
        <v>387</v>
      </c>
      <c r="I132" s="71" t="s">
        <v>387</v>
      </c>
      <c r="J132" s="71"/>
      <c r="K132" s="71"/>
    </row>
    <row r="133" spans="1:11" ht="13.25" customHeight="1" x14ac:dyDescent="0.15">
      <c r="A133" s="15" t="s">
        <v>1431</v>
      </c>
      <c r="B133" s="18" t="s">
        <v>369</v>
      </c>
      <c r="C133" s="222">
        <v>132</v>
      </c>
      <c r="D133" s="20" t="s">
        <v>469</v>
      </c>
      <c r="E133" s="20"/>
      <c r="F133" s="20" t="s">
        <v>1542</v>
      </c>
      <c r="G133" s="19" t="s">
        <v>177</v>
      </c>
      <c r="H133" s="71" t="s">
        <v>387</v>
      </c>
      <c r="I133" s="71" t="s">
        <v>387</v>
      </c>
      <c r="J133" s="71"/>
      <c r="K133" s="71"/>
    </row>
    <row r="134" spans="1:11" ht="13.25" customHeight="1" x14ac:dyDescent="0.15">
      <c r="A134" s="15" t="s">
        <v>3582</v>
      </c>
      <c r="B134" s="18" t="s">
        <v>369</v>
      </c>
      <c r="C134" s="222">
        <v>133</v>
      </c>
      <c r="D134" s="20" t="s">
        <v>469</v>
      </c>
      <c r="E134" s="20"/>
      <c r="F134" s="20" t="s">
        <v>1069</v>
      </c>
      <c r="G134" s="19" t="s">
        <v>185</v>
      </c>
      <c r="H134" s="71" t="s">
        <v>387</v>
      </c>
      <c r="I134" s="71" t="s">
        <v>387</v>
      </c>
      <c r="J134" s="71"/>
      <c r="K134" s="71"/>
    </row>
    <row r="135" spans="1:11" ht="13.25" customHeight="1" x14ac:dyDescent="0.15">
      <c r="A135" s="15" t="s">
        <v>3788</v>
      </c>
      <c r="B135" s="18" t="s">
        <v>369</v>
      </c>
      <c r="C135" s="222">
        <v>134</v>
      </c>
      <c r="D135" s="20" t="s">
        <v>469</v>
      </c>
      <c r="E135" s="20"/>
      <c r="F135" s="20" t="s">
        <v>1069</v>
      </c>
      <c r="G135" s="19" t="s">
        <v>185</v>
      </c>
      <c r="H135" s="71" t="s">
        <v>387</v>
      </c>
      <c r="I135" s="71" t="s">
        <v>387</v>
      </c>
      <c r="J135" s="71"/>
      <c r="K135" s="71"/>
    </row>
    <row r="136" spans="1:11" ht="13.25" customHeight="1" x14ac:dyDescent="0.15">
      <c r="A136" s="15" t="s">
        <v>4345</v>
      </c>
      <c r="B136" s="18" t="s">
        <v>369</v>
      </c>
      <c r="C136" s="222">
        <v>135</v>
      </c>
      <c r="D136" s="20" t="s">
        <v>469</v>
      </c>
      <c r="E136" s="20"/>
      <c r="F136" s="20" t="s">
        <v>1542</v>
      </c>
      <c r="G136" s="19" t="s">
        <v>177</v>
      </c>
      <c r="H136" s="71" t="s">
        <v>387</v>
      </c>
      <c r="I136" s="71" t="s">
        <v>387</v>
      </c>
      <c r="J136" s="71"/>
      <c r="K136" s="71"/>
    </row>
    <row r="137" spans="1:11" ht="13.25" customHeight="1" x14ac:dyDescent="0.15">
      <c r="A137" s="15" t="s">
        <v>3791</v>
      </c>
      <c r="B137" s="18" t="s">
        <v>369</v>
      </c>
      <c r="C137" s="222">
        <v>136</v>
      </c>
      <c r="D137" s="20" t="s">
        <v>469</v>
      </c>
      <c r="E137" s="20"/>
      <c r="F137" s="20" t="s">
        <v>1069</v>
      </c>
      <c r="G137" s="19" t="s">
        <v>185</v>
      </c>
      <c r="H137" s="71" t="s">
        <v>387</v>
      </c>
      <c r="I137" s="71" t="s">
        <v>387</v>
      </c>
      <c r="J137" s="71"/>
      <c r="K137" s="71"/>
    </row>
    <row r="138" spans="1:11" ht="13.25" customHeight="1" x14ac:dyDescent="0.15">
      <c r="A138" s="15" t="s">
        <v>549</v>
      </c>
      <c r="B138" s="18" t="s">
        <v>369</v>
      </c>
      <c r="C138" s="222">
        <v>137</v>
      </c>
      <c r="D138" s="20" t="s">
        <v>469</v>
      </c>
      <c r="E138" s="20"/>
      <c r="F138" s="20" t="s">
        <v>1542</v>
      </c>
      <c r="G138" s="19" t="s">
        <v>173</v>
      </c>
      <c r="H138" s="71" t="s">
        <v>387</v>
      </c>
      <c r="I138" s="71" t="s">
        <v>387</v>
      </c>
      <c r="J138" s="71"/>
      <c r="K138" s="71"/>
    </row>
    <row r="139" spans="1:11" ht="13.25" customHeight="1" x14ac:dyDescent="0.15">
      <c r="A139" s="15" t="s">
        <v>2338</v>
      </c>
      <c r="B139" s="18" t="s">
        <v>369</v>
      </c>
      <c r="C139" s="222">
        <v>138</v>
      </c>
      <c r="D139" s="20" t="s">
        <v>469</v>
      </c>
      <c r="E139" s="20"/>
      <c r="F139" s="20" t="s">
        <v>1542</v>
      </c>
      <c r="G139" s="19" t="s">
        <v>177</v>
      </c>
      <c r="H139" s="71" t="s">
        <v>387</v>
      </c>
      <c r="I139" s="71" t="s">
        <v>387</v>
      </c>
      <c r="J139" s="71"/>
      <c r="K139" s="71"/>
    </row>
    <row r="140" spans="1:11" ht="13.25" customHeight="1" x14ac:dyDescent="0.15">
      <c r="A140" s="15" t="s">
        <v>493</v>
      </c>
      <c r="B140" s="18" t="s">
        <v>369</v>
      </c>
      <c r="C140" s="222">
        <v>139</v>
      </c>
      <c r="D140" s="20" t="s">
        <v>469</v>
      </c>
      <c r="E140" s="20"/>
      <c r="F140" s="20" t="s">
        <v>1542</v>
      </c>
      <c r="G140" s="19" t="s">
        <v>173</v>
      </c>
      <c r="H140" s="71" t="s">
        <v>387</v>
      </c>
      <c r="I140" s="71" t="s">
        <v>387</v>
      </c>
      <c r="J140" s="71"/>
      <c r="K140" s="71"/>
    </row>
    <row r="141" spans="1:11" ht="13.25" customHeight="1" x14ac:dyDescent="0.15">
      <c r="A141" s="15" t="s">
        <v>4082</v>
      </c>
      <c r="B141" s="18" t="s">
        <v>369</v>
      </c>
      <c r="C141" s="222">
        <v>140</v>
      </c>
      <c r="D141" s="20" t="s">
        <v>469</v>
      </c>
      <c r="E141" s="20"/>
      <c r="F141" s="20" t="s">
        <v>1069</v>
      </c>
      <c r="G141" s="19" t="s">
        <v>185</v>
      </c>
      <c r="H141" s="71" t="s">
        <v>387</v>
      </c>
      <c r="I141" s="71" t="s">
        <v>387</v>
      </c>
      <c r="J141" s="71"/>
      <c r="K141" s="71"/>
    </row>
    <row r="142" spans="1:11" ht="13.25" customHeight="1" x14ac:dyDescent="0.15">
      <c r="A142" s="15" t="s">
        <v>1264</v>
      </c>
      <c r="B142" s="18" t="s">
        <v>369</v>
      </c>
      <c r="C142" s="222">
        <v>141</v>
      </c>
      <c r="D142" s="20" t="s">
        <v>469</v>
      </c>
      <c r="E142" s="20"/>
      <c r="F142" s="20" t="s">
        <v>1542</v>
      </c>
      <c r="G142" s="19" t="s">
        <v>177</v>
      </c>
      <c r="H142" s="71" t="s">
        <v>387</v>
      </c>
      <c r="I142" s="71" t="s">
        <v>387</v>
      </c>
      <c r="J142" s="71"/>
      <c r="K142" s="71"/>
    </row>
    <row r="143" spans="1:11" ht="13.25" customHeight="1" x14ac:dyDescent="0.15">
      <c r="A143" s="15" t="s">
        <v>4084</v>
      </c>
      <c r="B143" s="18" t="s">
        <v>369</v>
      </c>
      <c r="C143" s="222">
        <v>142</v>
      </c>
      <c r="D143" s="20" t="s">
        <v>469</v>
      </c>
      <c r="E143" s="20"/>
      <c r="F143" s="20" t="s">
        <v>1542</v>
      </c>
      <c r="G143" s="19" t="s">
        <v>177</v>
      </c>
      <c r="H143" s="71" t="s">
        <v>387</v>
      </c>
      <c r="I143" s="71" t="s">
        <v>387</v>
      </c>
      <c r="J143" s="71"/>
      <c r="K143" s="71"/>
    </row>
    <row r="144" spans="1:11" ht="13.25" customHeight="1" x14ac:dyDescent="0.15">
      <c r="A144" s="15" t="s">
        <v>4430</v>
      </c>
      <c r="B144" s="18" t="s">
        <v>369</v>
      </c>
      <c r="C144" s="222">
        <v>143</v>
      </c>
      <c r="D144" s="20" t="s">
        <v>469</v>
      </c>
      <c r="E144" s="20"/>
      <c r="F144" s="20" t="s">
        <v>1542</v>
      </c>
      <c r="G144" s="19" t="s">
        <v>185</v>
      </c>
      <c r="H144" s="71" t="s">
        <v>387</v>
      </c>
      <c r="I144" s="71" t="s">
        <v>387</v>
      </c>
      <c r="J144" s="71"/>
      <c r="K144" s="71" t="s">
        <v>387</v>
      </c>
    </row>
    <row r="145" spans="1:11" ht="13.25" customHeight="1" x14ac:dyDescent="0.15">
      <c r="A145" s="15" t="s">
        <v>494</v>
      </c>
      <c r="B145" s="18" t="s">
        <v>369</v>
      </c>
      <c r="C145" s="222">
        <v>144</v>
      </c>
      <c r="D145" s="20" t="s">
        <v>469</v>
      </c>
      <c r="E145" s="20"/>
      <c r="F145" s="20" t="s">
        <v>1542</v>
      </c>
      <c r="G145" s="19" t="s">
        <v>173</v>
      </c>
      <c r="H145" s="71" t="s">
        <v>387</v>
      </c>
      <c r="I145" s="71" t="s">
        <v>387</v>
      </c>
      <c r="J145" s="71"/>
      <c r="K145" s="71"/>
    </row>
    <row r="146" spans="1:11" ht="13.25" customHeight="1" x14ac:dyDescent="0.15">
      <c r="A146" s="15" t="s">
        <v>4285</v>
      </c>
      <c r="B146" s="18" t="s">
        <v>369</v>
      </c>
      <c r="C146" s="222">
        <v>145</v>
      </c>
      <c r="D146" s="20" t="s">
        <v>469</v>
      </c>
      <c r="E146" s="20"/>
      <c r="F146" s="20" t="s">
        <v>1542</v>
      </c>
      <c r="G146" s="19" t="s">
        <v>177</v>
      </c>
      <c r="H146" s="71" t="s">
        <v>387</v>
      </c>
      <c r="I146" s="71" t="s">
        <v>387</v>
      </c>
      <c r="J146" s="71"/>
      <c r="K146" s="71"/>
    </row>
    <row r="147" spans="1:11" ht="13.25" customHeight="1" x14ac:dyDescent="0.15">
      <c r="A147" s="15" t="s">
        <v>2427</v>
      </c>
      <c r="B147" s="18" t="s">
        <v>369</v>
      </c>
      <c r="C147" s="222">
        <v>146</v>
      </c>
      <c r="D147" s="20" t="s">
        <v>469</v>
      </c>
      <c r="E147" s="20"/>
      <c r="F147" s="20" t="s">
        <v>1542</v>
      </c>
      <c r="G147" s="19" t="s">
        <v>177</v>
      </c>
      <c r="H147" s="71" t="s">
        <v>387</v>
      </c>
      <c r="I147" s="71" t="s">
        <v>387</v>
      </c>
      <c r="J147" s="71"/>
      <c r="K147" s="71"/>
    </row>
    <row r="148" spans="1:11" ht="13.25" customHeight="1" x14ac:dyDescent="0.15">
      <c r="A148" s="15" t="s">
        <v>4431</v>
      </c>
      <c r="B148" s="18" t="s">
        <v>369</v>
      </c>
      <c r="C148" s="222">
        <v>147</v>
      </c>
      <c r="D148" s="20" t="s">
        <v>469</v>
      </c>
      <c r="E148" s="20"/>
      <c r="F148" s="20" t="s">
        <v>1069</v>
      </c>
      <c r="G148" s="19" t="s">
        <v>257</v>
      </c>
      <c r="H148" s="71" t="s">
        <v>387</v>
      </c>
      <c r="I148" s="71" t="s">
        <v>387</v>
      </c>
      <c r="J148" s="71"/>
      <c r="K148" s="71" t="s">
        <v>387</v>
      </c>
    </row>
    <row r="149" spans="1:11" ht="13.25" customHeight="1" x14ac:dyDescent="0.15">
      <c r="A149" s="15" t="s">
        <v>4428</v>
      </c>
      <c r="B149" s="18" t="s">
        <v>369</v>
      </c>
      <c r="C149" s="222">
        <v>148</v>
      </c>
      <c r="D149" s="20" t="s">
        <v>469</v>
      </c>
      <c r="E149" s="20"/>
      <c r="F149" s="20" t="s">
        <v>1069</v>
      </c>
      <c r="G149" s="19" t="s">
        <v>257</v>
      </c>
      <c r="H149" s="71" t="s">
        <v>387</v>
      </c>
      <c r="I149" s="71" t="s">
        <v>387</v>
      </c>
      <c r="J149" s="71"/>
      <c r="K149" s="71" t="s">
        <v>387</v>
      </c>
    </row>
    <row r="150" spans="1:11" ht="13.25" customHeight="1" x14ac:dyDescent="0.15">
      <c r="A150" s="15" t="s">
        <v>4429</v>
      </c>
      <c r="B150" s="18" t="s">
        <v>369</v>
      </c>
      <c r="C150" s="222">
        <v>149</v>
      </c>
      <c r="D150" s="20" t="s">
        <v>469</v>
      </c>
      <c r="E150" s="20"/>
      <c r="F150" s="20" t="s">
        <v>1069</v>
      </c>
      <c r="G150" s="19" t="s">
        <v>257</v>
      </c>
      <c r="H150" s="71" t="s">
        <v>387</v>
      </c>
      <c r="I150" s="71" t="s">
        <v>387</v>
      </c>
      <c r="J150" s="71"/>
      <c r="K150" s="71" t="s">
        <v>387</v>
      </c>
    </row>
    <row r="151" spans="1:11" ht="13.25" customHeight="1" x14ac:dyDescent="0.15">
      <c r="A151" s="15" t="s">
        <v>3587</v>
      </c>
      <c r="B151" s="18" t="s">
        <v>369</v>
      </c>
      <c r="C151" s="222">
        <v>150</v>
      </c>
      <c r="D151" s="20" t="s">
        <v>469</v>
      </c>
      <c r="E151" s="20"/>
      <c r="F151" s="20" t="s">
        <v>1069</v>
      </c>
      <c r="G151" s="19" t="s">
        <v>257</v>
      </c>
      <c r="H151" s="71" t="s">
        <v>387</v>
      </c>
      <c r="I151" s="71" t="s">
        <v>387</v>
      </c>
      <c r="J151" s="71"/>
      <c r="K151" s="71" t="s">
        <v>387</v>
      </c>
    </row>
    <row r="152" spans="1:11" ht="13.25" customHeight="1" x14ac:dyDescent="0.15">
      <c r="A152" s="15" t="s">
        <v>4352</v>
      </c>
      <c r="B152" s="18" t="s">
        <v>369</v>
      </c>
      <c r="C152" s="222">
        <v>151</v>
      </c>
      <c r="D152" s="20" t="s">
        <v>469</v>
      </c>
      <c r="E152" s="20"/>
      <c r="F152" s="20" t="s">
        <v>1069</v>
      </c>
      <c r="G152" s="19" t="s">
        <v>257</v>
      </c>
      <c r="H152" s="71" t="s">
        <v>387</v>
      </c>
      <c r="I152" s="71" t="s">
        <v>387</v>
      </c>
      <c r="J152" s="71"/>
      <c r="K152" s="71" t="s">
        <v>387</v>
      </c>
    </row>
    <row r="153" spans="1:11" ht="13.25" customHeight="1" x14ac:dyDescent="0.15">
      <c r="A153" s="15" t="s">
        <v>500</v>
      </c>
      <c r="B153" s="18" t="s">
        <v>369</v>
      </c>
      <c r="C153" s="222">
        <v>152</v>
      </c>
      <c r="D153" s="20" t="s">
        <v>496</v>
      </c>
      <c r="E153" s="20"/>
      <c r="F153" s="20" t="s">
        <v>496</v>
      </c>
      <c r="G153" s="19" t="s">
        <v>257</v>
      </c>
      <c r="H153" s="71" t="s">
        <v>387</v>
      </c>
      <c r="I153" s="71" t="s">
        <v>387</v>
      </c>
      <c r="J153" s="71"/>
      <c r="K153" s="71" t="s">
        <v>387</v>
      </c>
    </row>
    <row r="154" spans="1:11" ht="13.25" customHeight="1" x14ac:dyDescent="0.15">
      <c r="A154" s="15" t="s">
        <v>499</v>
      </c>
      <c r="B154" s="18" t="s">
        <v>369</v>
      </c>
      <c r="C154" s="222">
        <v>153</v>
      </c>
      <c r="D154" s="20" t="s">
        <v>496</v>
      </c>
      <c r="E154" s="20"/>
      <c r="F154" s="20" t="s">
        <v>496</v>
      </c>
      <c r="G154" s="19" t="s">
        <v>257</v>
      </c>
      <c r="H154" s="71" t="s">
        <v>387</v>
      </c>
      <c r="I154" s="71" t="s">
        <v>387</v>
      </c>
      <c r="J154" s="71"/>
      <c r="K154" s="71" t="s">
        <v>387</v>
      </c>
    </row>
    <row r="155" spans="1:11" ht="13.25" customHeight="1" x14ac:dyDescent="0.15">
      <c r="A155" s="15" t="s">
        <v>503</v>
      </c>
      <c r="B155" s="18" t="s">
        <v>369</v>
      </c>
      <c r="C155" s="222">
        <v>154</v>
      </c>
      <c r="D155" s="20" t="s">
        <v>496</v>
      </c>
      <c r="E155" s="20"/>
      <c r="F155" s="20" t="s">
        <v>496</v>
      </c>
      <c r="G155" s="19" t="s">
        <v>257</v>
      </c>
      <c r="H155" s="71" t="s">
        <v>387</v>
      </c>
      <c r="I155" s="71" t="s">
        <v>387</v>
      </c>
      <c r="J155" s="71"/>
      <c r="K155" s="71" t="s">
        <v>387</v>
      </c>
    </row>
    <row r="156" spans="1:11" ht="13.25" customHeight="1" x14ac:dyDescent="0.15">
      <c r="A156" s="15" t="s">
        <v>501</v>
      </c>
      <c r="B156" s="18" t="s">
        <v>369</v>
      </c>
      <c r="C156" s="222">
        <v>155</v>
      </c>
      <c r="D156" s="20" t="s">
        <v>496</v>
      </c>
      <c r="E156" s="20"/>
      <c r="F156" s="20" t="s">
        <v>496</v>
      </c>
      <c r="G156" s="19" t="s">
        <v>257</v>
      </c>
      <c r="H156" s="71" t="s">
        <v>387</v>
      </c>
      <c r="I156" s="71" t="s">
        <v>387</v>
      </c>
      <c r="J156" s="71"/>
      <c r="K156" s="71" t="s">
        <v>387</v>
      </c>
    </row>
    <row r="157" spans="1:11" ht="13.25" customHeight="1" x14ac:dyDescent="0.15">
      <c r="A157" s="15" t="s">
        <v>502</v>
      </c>
      <c r="B157" s="18" t="s">
        <v>369</v>
      </c>
      <c r="C157" s="222">
        <v>156</v>
      </c>
      <c r="D157" s="20" t="s">
        <v>496</v>
      </c>
      <c r="E157" s="20"/>
      <c r="F157" s="20" t="s">
        <v>496</v>
      </c>
      <c r="G157" s="19" t="s">
        <v>257</v>
      </c>
      <c r="H157" s="71" t="s">
        <v>387</v>
      </c>
      <c r="I157" s="71" t="s">
        <v>387</v>
      </c>
      <c r="J157" s="71"/>
      <c r="K157" s="71" t="s">
        <v>387</v>
      </c>
    </row>
    <row r="158" spans="1:11" ht="13.25" customHeight="1" x14ac:dyDescent="0.15">
      <c r="A158" s="15" t="s">
        <v>498</v>
      </c>
      <c r="B158" s="18" t="s">
        <v>369</v>
      </c>
      <c r="C158" s="222">
        <v>157</v>
      </c>
      <c r="D158" s="20" t="s">
        <v>496</v>
      </c>
      <c r="E158" s="20"/>
      <c r="F158" s="20" t="s">
        <v>496</v>
      </c>
      <c r="G158" s="19" t="s">
        <v>257</v>
      </c>
      <c r="H158" s="71" t="s">
        <v>387</v>
      </c>
      <c r="I158" s="71" t="s">
        <v>387</v>
      </c>
      <c r="J158" s="71"/>
      <c r="K158" s="71" t="s">
        <v>387</v>
      </c>
    </row>
    <row r="159" spans="1:11" ht="13.25" customHeight="1" x14ac:dyDescent="0.15">
      <c r="A159" s="15" t="s">
        <v>924</v>
      </c>
      <c r="B159" s="18" t="s">
        <v>369</v>
      </c>
      <c r="C159" s="222">
        <v>158</v>
      </c>
      <c r="D159" s="20" t="s">
        <v>496</v>
      </c>
      <c r="E159" s="20"/>
      <c r="F159" s="20" t="s">
        <v>496</v>
      </c>
      <c r="G159" s="19" t="s">
        <v>257</v>
      </c>
      <c r="H159" s="71" t="s">
        <v>387</v>
      </c>
      <c r="I159" s="71" t="s">
        <v>387</v>
      </c>
      <c r="J159" s="71"/>
      <c r="K159" s="71" t="s">
        <v>387</v>
      </c>
    </row>
    <row r="160" spans="1:11" ht="13.25" customHeight="1" x14ac:dyDescent="0.15">
      <c r="A160" s="15" t="s">
        <v>852</v>
      </c>
      <c r="B160" s="18" t="s">
        <v>369</v>
      </c>
      <c r="C160" s="222">
        <v>159</v>
      </c>
      <c r="D160" s="20" t="s">
        <v>496</v>
      </c>
      <c r="E160" s="20"/>
      <c r="F160" s="20" t="s">
        <v>496</v>
      </c>
      <c r="G160" s="19" t="s">
        <v>257</v>
      </c>
      <c r="H160" s="71" t="s">
        <v>387</v>
      </c>
      <c r="I160" s="71" t="s">
        <v>387</v>
      </c>
      <c r="J160" s="71"/>
      <c r="K160" s="71" t="s">
        <v>387</v>
      </c>
    </row>
    <row r="161" spans="1:11" ht="13.25" customHeight="1" x14ac:dyDescent="0.15">
      <c r="A161" s="15" t="s">
        <v>456</v>
      </c>
      <c r="B161" s="18" t="s">
        <v>369</v>
      </c>
      <c r="C161" s="222">
        <v>160</v>
      </c>
      <c r="D161" s="20" t="s">
        <v>404</v>
      </c>
      <c r="E161" s="20">
        <v>70</v>
      </c>
      <c r="F161" s="18" t="s">
        <v>393</v>
      </c>
      <c r="G161" s="19" t="s">
        <v>260</v>
      </c>
      <c r="H161" s="71" t="s">
        <v>387</v>
      </c>
      <c r="I161" s="71" t="s">
        <v>387</v>
      </c>
      <c r="J161" s="71"/>
      <c r="K161" s="71" t="s">
        <v>387</v>
      </c>
    </row>
    <row r="162" spans="1:11" ht="13.25" customHeight="1" x14ac:dyDescent="0.15">
      <c r="A162" s="15" t="s">
        <v>4432</v>
      </c>
      <c r="B162" s="18" t="s">
        <v>369</v>
      </c>
      <c r="C162" s="222" t="s">
        <v>4433</v>
      </c>
      <c r="D162" s="20" t="s">
        <v>407</v>
      </c>
      <c r="E162" s="20">
        <v>50</v>
      </c>
      <c r="F162" s="18" t="s">
        <v>393</v>
      </c>
      <c r="G162" s="19" t="s">
        <v>237</v>
      </c>
      <c r="H162" s="71" t="s">
        <v>387</v>
      </c>
      <c r="I162" s="71" t="s">
        <v>387</v>
      </c>
      <c r="J162" s="71"/>
      <c r="K162" s="71" t="s">
        <v>387</v>
      </c>
    </row>
    <row r="163" spans="1:11" ht="13.25" customHeight="1" x14ac:dyDescent="0.15">
      <c r="A163" s="15" t="s">
        <v>1867</v>
      </c>
      <c r="B163" s="18" t="s">
        <v>369</v>
      </c>
      <c r="C163" s="222" t="s">
        <v>4434</v>
      </c>
      <c r="D163" s="20" t="s">
        <v>407</v>
      </c>
      <c r="E163" s="20">
        <v>90</v>
      </c>
      <c r="F163" s="18" t="s">
        <v>398</v>
      </c>
      <c r="G163" s="19" t="s">
        <v>237</v>
      </c>
      <c r="H163" s="71" t="s">
        <v>387</v>
      </c>
      <c r="I163" s="71" t="s">
        <v>387</v>
      </c>
      <c r="J163" s="71"/>
      <c r="K163" s="71" t="s">
        <v>387</v>
      </c>
    </row>
    <row r="164" spans="1:11" ht="13.25" customHeight="1" x14ac:dyDescent="0.15">
      <c r="A164" s="15" t="s">
        <v>1862</v>
      </c>
      <c r="B164" s="18" t="s">
        <v>369</v>
      </c>
      <c r="C164" s="222" t="s">
        <v>4435</v>
      </c>
      <c r="D164" s="20" t="s">
        <v>395</v>
      </c>
      <c r="E164" s="20">
        <v>140</v>
      </c>
      <c r="F164" s="18" t="s">
        <v>398</v>
      </c>
      <c r="G164" s="19" t="s">
        <v>237</v>
      </c>
      <c r="H164" s="71" t="s">
        <v>387</v>
      </c>
      <c r="I164" s="71" t="s">
        <v>387</v>
      </c>
      <c r="J164" s="71"/>
      <c r="K164" s="71" t="s">
        <v>387</v>
      </c>
    </row>
    <row r="165" spans="1:11" ht="13.25" customHeight="1" x14ac:dyDescent="0.15">
      <c r="A165" s="15" t="s">
        <v>2976</v>
      </c>
      <c r="B165" s="18" t="s">
        <v>369</v>
      </c>
      <c r="C165" s="222" t="s">
        <v>4436</v>
      </c>
      <c r="D165" s="20" t="s">
        <v>395</v>
      </c>
      <c r="E165" s="20">
        <v>90</v>
      </c>
      <c r="F165" s="18" t="s">
        <v>393</v>
      </c>
      <c r="G165" s="19" t="s">
        <v>237</v>
      </c>
      <c r="H165" s="71" t="s">
        <v>387</v>
      </c>
      <c r="I165" s="71" t="s">
        <v>387</v>
      </c>
      <c r="J165" s="71"/>
      <c r="K165" s="71" t="s">
        <v>387</v>
      </c>
    </row>
    <row r="166" spans="1:11" ht="13.25" customHeight="1" x14ac:dyDescent="0.15">
      <c r="A166" s="15" t="s">
        <v>558</v>
      </c>
      <c r="B166" s="18" t="s">
        <v>369</v>
      </c>
      <c r="C166" s="222" t="s">
        <v>4437</v>
      </c>
      <c r="D166" s="20" t="s">
        <v>389</v>
      </c>
      <c r="E166" s="20">
        <v>130</v>
      </c>
      <c r="F166" s="18" t="s">
        <v>393</v>
      </c>
      <c r="G166" s="19" t="s">
        <v>237</v>
      </c>
      <c r="H166" s="71" t="s">
        <v>387</v>
      </c>
      <c r="I166" s="71" t="s">
        <v>387</v>
      </c>
      <c r="J166" s="71"/>
      <c r="K166" s="71" t="s">
        <v>387</v>
      </c>
    </row>
    <row r="167" spans="1:11" ht="13.25" customHeight="1" x14ac:dyDescent="0.15">
      <c r="A167" s="15" t="s">
        <v>1800</v>
      </c>
      <c r="B167" s="18" t="s">
        <v>369</v>
      </c>
      <c r="C167" s="222" t="s">
        <v>4438</v>
      </c>
      <c r="D167" s="20" t="s">
        <v>389</v>
      </c>
      <c r="E167" s="20">
        <v>70</v>
      </c>
      <c r="F167" s="18" t="s">
        <v>393</v>
      </c>
      <c r="G167" s="19" t="s">
        <v>237</v>
      </c>
      <c r="H167" s="71" t="s">
        <v>387</v>
      </c>
      <c r="I167" s="71" t="s">
        <v>387</v>
      </c>
      <c r="J167" s="71"/>
      <c r="K167" s="71" t="s">
        <v>387</v>
      </c>
    </row>
    <row r="168" spans="1:11" ht="13.25" customHeight="1" x14ac:dyDescent="0.15">
      <c r="A168" s="15" t="s">
        <v>2443</v>
      </c>
      <c r="B168" s="18" t="s">
        <v>369</v>
      </c>
      <c r="C168" s="222" t="s">
        <v>4439</v>
      </c>
      <c r="D168" s="20" t="s">
        <v>389</v>
      </c>
      <c r="E168" s="20">
        <v>110</v>
      </c>
      <c r="F168" s="18" t="s">
        <v>393</v>
      </c>
      <c r="G168" s="19" t="s">
        <v>237</v>
      </c>
      <c r="H168" s="71" t="s">
        <v>387</v>
      </c>
      <c r="I168" s="71" t="s">
        <v>387</v>
      </c>
      <c r="J168" s="71"/>
      <c r="K168" s="71" t="s">
        <v>387</v>
      </c>
    </row>
    <row r="169" spans="1:11" ht="13.25" customHeight="1" x14ac:dyDescent="0.15">
      <c r="A169" s="15" t="s">
        <v>1794</v>
      </c>
      <c r="B169" s="18" t="s">
        <v>369</v>
      </c>
      <c r="C169" s="222" t="s">
        <v>4440</v>
      </c>
      <c r="D169" s="20" t="s">
        <v>404</v>
      </c>
      <c r="E169" s="20">
        <v>140</v>
      </c>
      <c r="F169" s="18" t="s">
        <v>398</v>
      </c>
      <c r="G169" s="19" t="s">
        <v>237</v>
      </c>
      <c r="H169" s="71" t="s">
        <v>387</v>
      </c>
      <c r="I169" s="71" t="s">
        <v>387</v>
      </c>
      <c r="J169" s="71"/>
      <c r="K169" s="71" t="s">
        <v>387</v>
      </c>
    </row>
    <row r="170" spans="1:11" ht="13.25" customHeight="1" x14ac:dyDescent="0.15">
      <c r="A170" s="15" t="s">
        <v>3614</v>
      </c>
      <c r="B170" s="18" t="s">
        <v>369</v>
      </c>
      <c r="C170" s="222" t="s">
        <v>4441</v>
      </c>
      <c r="D170" s="20" t="s">
        <v>404</v>
      </c>
      <c r="E170" s="20">
        <v>120</v>
      </c>
      <c r="F170" s="18" t="s">
        <v>398</v>
      </c>
      <c r="G170" s="19" t="s">
        <v>237</v>
      </c>
      <c r="H170" s="71" t="s">
        <v>387</v>
      </c>
      <c r="I170" s="71" t="s">
        <v>387</v>
      </c>
      <c r="J170" s="71"/>
      <c r="K170" s="71" t="s">
        <v>387</v>
      </c>
    </row>
    <row r="171" spans="1:11" ht="13.25" customHeight="1" x14ac:dyDescent="0.15">
      <c r="A171" s="15" t="s">
        <v>1067</v>
      </c>
      <c r="B171" s="18" t="s">
        <v>369</v>
      </c>
      <c r="C171" s="222" t="s">
        <v>4442</v>
      </c>
      <c r="D171" s="20" t="s">
        <v>385</v>
      </c>
      <c r="E171" s="20">
        <v>60</v>
      </c>
      <c r="F171" s="18" t="s">
        <v>393</v>
      </c>
      <c r="G171" s="19" t="s">
        <v>237</v>
      </c>
      <c r="H171" s="71" t="s">
        <v>387</v>
      </c>
      <c r="I171" s="71" t="s">
        <v>387</v>
      </c>
      <c r="J171" s="71"/>
      <c r="K171" s="71" t="s">
        <v>387</v>
      </c>
    </row>
    <row r="172" spans="1:11" ht="13.25" customHeight="1" x14ac:dyDescent="0.15">
      <c r="A172" s="15" t="s">
        <v>1240</v>
      </c>
      <c r="B172" s="18" t="s">
        <v>369</v>
      </c>
      <c r="C172" s="222" t="s">
        <v>4443</v>
      </c>
      <c r="D172" s="20" t="s">
        <v>385</v>
      </c>
      <c r="E172" s="20">
        <v>90</v>
      </c>
      <c r="F172" s="18" t="s">
        <v>393</v>
      </c>
      <c r="G172" s="19" t="s">
        <v>237</v>
      </c>
      <c r="H172" s="71" t="s">
        <v>387</v>
      </c>
      <c r="I172" s="71" t="s">
        <v>387</v>
      </c>
      <c r="J172" s="71"/>
      <c r="K172" s="71" t="s">
        <v>387</v>
      </c>
    </row>
    <row r="173" spans="1:11" ht="13.25" customHeight="1" x14ac:dyDescent="0.15">
      <c r="A173" s="15" t="s">
        <v>163</v>
      </c>
      <c r="B173" s="18" t="s">
        <v>369</v>
      </c>
      <c r="C173" s="222" t="s">
        <v>4444</v>
      </c>
      <c r="D173" s="20" t="s">
        <v>385</v>
      </c>
      <c r="E173" s="20">
        <v>120</v>
      </c>
      <c r="F173" s="18" t="s">
        <v>393</v>
      </c>
      <c r="G173" s="19" t="s">
        <v>237</v>
      </c>
      <c r="H173" s="71" t="s">
        <v>387</v>
      </c>
      <c r="I173" s="71" t="s">
        <v>387</v>
      </c>
      <c r="J173" s="71"/>
      <c r="K173" s="71" t="s">
        <v>387</v>
      </c>
    </row>
    <row r="174" spans="1:11" ht="13.25" customHeight="1" x14ac:dyDescent="0.15">
      <c r="A174" s="15" t="s">
        <v>2649</v>
      </c>
      <c r="B174" s="18" t="s">
        <v>369</v>
      </c>
      <c r="C174" s="222" t="s">
        <v>4445</v>
      </c>
      <c r="D174" s="20" t="s">
        <v>385</v>
      </c>
      <c r="E174" s="20">
        <v>90</v>
      </c>
      <c r="F174" s="18" t="s">
        <v>393</v>
      </c>
      <c r="G174" s="19" t="s">
        <v>237</v>
      </c>
      <c r="H174" s="71" t="s">
        <v>387</v>
      </c>
      <c r="I174" s="71" t="s">
        <v>387</v>
      </c>
      <c r="J174" s="71"/>
      <c r="K174" s="71" t="s">
        <v>387</v>
      </c>
    </row>
    <row r="175" spans="1:11" ht="13.25" customHeight="1" x14ac:dyDescent="0.15">
      <c r="A175" s="15" t="s">
        <v>3004</v>
      </c>
      <c r="B175" s="18" t="s">
        <v>369</v>
      </c>
      <c r="C175" s="222" t="s">
        <v>4446</v>
      </c>
      <c r="D175" s="20" t="s">
        <v>385</v>
      </c>
      <c r="E175" s="20">
        <v>70</v>
      </c>
      <c r="F175" s="18" t="s">
        <v>393</v>
      </c>
      <c r="G175" s="19" t="s">
        <v>237</v>
      </c>
      <c r="H175" s="71" t="s">
        <v>387</v>
      </c>
      <c r="I175" s="71" t="s">
        <v>387</v>
      </c>
      <c r="J175" s="71"/>
      <c r="K175" s="71" t="s">
        <v>387</v>
      </c>
    </row>
    <row r="176" spans="1:11" ht="13.25" customHeight="1" x14ac:dyDescent="0.15">
      <c r="A176" s="15" t="s">
        <v>1245</v>
      </c>
      <c r="B176" s="18" t="s">
        <v>369</v>
      </c>
      <c r="C176" s="222" t="s">
        <v>4447</v>
      </c>
      <c r="D176" s="20" t="s">
        <v>400</v>
      </c>
      <c r="E176" s="20">
        <v>90</v>
      </c>
      <c r="F176" s="18" t="s">
        <v>393</v>
      </c>
      <c r="G176" s="19" t="s">
        <v>237</v>
      </c>
      <c r="H176" s="71" t="s">
        <v>387</v>
      </c>
      <c r="I176" s="71" t="s">
        <v>387</v>
      </c>
      <c r="J176" s="71"/>
      <c r="K176" s="71" t="s">
        <v>387</v>
      </c>
    </row>
    <row r="177" spans="1:11" ht="13.25" customHeight="1" x14ac:dyDescent="0.15">
      <c r="A177" s="15" t="s">
        <v>1276</v>
      </c>
      <c r="B177" s="18" t="s">
        <v>369</v>
      </c>
      <c r="C177" s="222" t="s">
        <v>4448</v>
      </c>
      <c r="D177" s="20" t="s">
        <v>858</v>
      </c>
      <c r="E177" s="20">
        <v>100</v>
      </c>
      <c r="F177" s="18" t="s">
        <v>393</v>
      </c>
      <c r="G177" s="19" t="s">
        <v>237</v>
      </c>
      <c r="H177" s="71" t="s">
        <v>387</v>
      </c>
      <c r="I177" s="71" t="s">
        <v>387</v>
      </c>
      <c r="J177" s="71"/>
      <c r="K177" s="71" t="s">
        <v>387</v>
      </c>
    </row>
    <row r="178" spans="1:11" ht="13.25" customHeight="1" x14ac:dyDescent="0.15">
      <c r="A178" s="15" t="s">
        <v>3560</v>
      </c>
      <c r="B178" s="18" t="s">
        <v>369</v>
      </c>
      <c r="C178" s="222" t="s">
        <v>4449</v>
      </c>
      <c r="D178" s="20" t="s">
        <v>858</v>
      </c>
      <c r="E178" s="20">
        <v>100</v>
      </c>
      <c r="F178" s="18" t="s">
        <v>398</v>
      </c>
      <c r="G178" s="19" t="s">
        <v>237</v>
      </c>
      <c r="H178" s="71" t="s">
        <v>387</v>
      </c>
      <c r="I178" s="71" t="s">
        <v>387</v>
      </c>
      <c r="J178" s="71"/>
      <c r="K178" s="71" t="s">
        <v>387</v>
      </c>
    </row>
    <row r="179" spans="1:11" ht="13.25" customHeight="1" x14ac:dyDescent="0.15">
      <c r="A179" s="15" t="s">
        <v>1799</v>
      </c>
      <c r="B179" s="18" t="s">
        <v>369</v>
      </c>
      <c r="C179" s="222" t="s">
        <v>4450</v>
      </c>
      <c r="D179" s="20" t="s">
        <v>847</v>
      </c>
      <c r="E179" s="20">
        <v>150</v>
      </c>
      <c r="F179" s="18" t="s">
        <v>386</v>
      </c>
      <c r="G179" s="19" t="s">
        <v>237</v>
      </c>
      <c r="H179" s="71" t="s">
        <v>387</v>
      </c>
      <c r="I179" s="71" t="s">
        <v>387</v>
      </c>
      <c r="J179" s="71"/>
      <c r="K179" s="71" t="s">
        <v>387</v>
      </c>
    </row>
    <row r="180" spans="1:11" ht="13.25" customHeight="1" x14ac:dyDescent="0.15">
      <c r="A180" s="15" t="s">
        <v>1277</v>
      </c>
      <c r="B180" s="18" t="s">
        <v>369</v>
      </c>
      <c r="C180" s="222" t="s">
        <v>4451</v>
      </c>
      <c r="D180" s="20" t="s">
        <v>149</v>
      </c>
      <c r="E180" s="20">
        <v>90</v>
      </c>
      <c r="F180" s="18" t="s">
        <v>398</v>
      </c>
      <c r="G180" s="19" t="s">
        <v>237</v>
      </c>
      <c r="H180" s="71" t="s">
        <v>387</v>
      </c>
      <c r="I180" s="71" t="s">
        <v>387</v>
      </c>
      <c r="J180" s="71"/>
      <c r="K180" s="71" t="s">
        <v>387</v>
      </c>
    </row>
    <row r="181" spans="1:11" ht="13.25" customHeight="1" x14ac:dyDescent="0.15">
      <c r="A181" s="15" t="s">
        <v>1917</v>
      </c>
      <c r="B181" s="18" t="s">
        <v>369</v>
      </c>
      <c r="C181" s="222" t="s">
        <v>4452</v>
      </c>
      <c r="D181" s="20" t="s">
        <v>149</v>
      </c>
      <c r="E181" s="20">
        <v>120</v>
      </c>
      <c r="F181" s="18" t="s">
        <v>393</v>
      </c>
      <c r="G181" s="19" t="s">
        <v>237</v>
      </c>
      <c r="H181" s="71" t="s">
        <v>387</v>
      </c>
      <c r="I181" s="71" t="s">
        <v>387</v>
      </c>
      <c r="J181" s="71"/>
      <c r="K181" s="71" t="s">
        <v>387</v>
      </c>
    </row>
    <row r="182" spans="1:11" ht="13.25" customHeight="1" x14ac:dyDescent="0.15">
      <c r="A182" s="15" t="s">
        <v>4453</v>
      </c>
      <c r="B182" s="18" t="s">
        <v>369</v>
      </c>
      <c r="C182" s="222" t="s">
        <v>4454</v>
      </c>
      <c r="D182" s="20" t="s">
        <v>149</v>
      </c>
      <c r="E182" s="20">
        <v>160</v>
      </c>
      <c r="F182" s="18" t="s">
        <v>386</v>
      </c>
      <c r="G182" s="19" t="s">
        <v>237</v>
      </c>
      <c r="H182" s="71" t="s">
        <v>387</v>
      </c>
      <c r="I182" s="71" t="s">
        <v>387</v>
      </c>
      <c r="J182" s="71"/>
      <c r="K182" s="71" t="s">
        <v>387</v>
      </c>
    </row>
    <row r="183" spans="1:11" ht="13.25" customHeight="1" x14ac:dyDescent="0.15">
      <c r="A183" s="15" t="s">
        <v>552</v>
      </c>
      <c r="B183" s="18" t="s">
        <v>369</v>
      </c>
      <c r="C183" s="222" t="s">
        <v>4455</v>
      </c>
      <c r="D183" s="20" t="s">
        <v>392</v>
      </c>
      <c r="E183" s="20">
        <v>70</v>
      </c>
      <c r="F183" s="18" t="s">
        <v>393</v>
      </c>
      <c r="G183" s="19" t="s">
        <v>237</v>
      </c>
      <c r="H183" s="71" t="s">
        <v>387</v>
      </c>
      <c r="I183" s="71" t="s">
        <v>387</v>
      </c>
      <c r="J183" s="71"/>
      <c r="K183" s="71" t="s">
        <v>387</v>
      </c>
    </row>
    <row r="184" spans="1:11" ht="13.25" customHeight="1" x14ac:dyDescent="0.15">
      <c r="A184" s="15" t="s">
        <v>948</v>
      </c>
      <c r="B184" s="18" t="s">
        <v>369</v>
      </c>
      <c r="C184" s="222" t="s">
        <v>4456</v>
      </c>
      <c r="D184" s="20" t="s">
        <v>392</v>
      </c>
      <c r="E184" s="20">
        <v>60</v>
      </c>
      <c r="F184" s="18" t="s">
        <v>393</v>
      </c>
      <c r="G184" s="19" t="s">
        <v>237</v>
      </c>
      <c r="H184" s="71" t="s">
        <v>387</v>
      </c>
      <c r="I184" s="71" t="s">
        <v>387</v>
      </c>
      <c r="J184" s="71"/>
      <c r="K184" s="71" t="s">
        <v>387</v>
      </c>
    </row>
    <row r="185" spans="1:11" ht="13.25" customHeight="1" x14ac:dyDescent="0.15">
      <c r="A185" s="15" t="s">
        <v>869</v>
      </c>
      <c r="B185" s="18" t="s">
        <v>369</v>
      </c>
      <c r="C185" s="222" t="s">
        <v>4457</v>
      </c>
      <c r="D185" s="20" t="s">
        <v>392</v>
      </c>
      <c r="E185" s="20">
        <v>110</v>
      </c>
      <c r="F185" s="18" t="s">
        <v>393</v>
      </c>
      <c r="G185" s="19" t="s">
        <v>237</v>
      </c>
      <c r="H185" s="71" t="s">
        <v>387</v>
      </c>
      <c r="I185" s="71" t="s">
        <v>387</v>
      </c>
      <c r="J185" s="71"/>
      <c r="K185" s="71" t="s">
        <v>387</v>
      </c>
    </row>
    <row r="186" spans="1:11" ht="13.25" customHeight="1" x14ac:dyDescent="0.15">
      <c r="A186" s="15" t="s">
        <v>1808</v>
      </c>
      <c r="B186" s="18" t="s">
        <v>369</v>
      </c>
      <c r="C186" s="222" t="s">
        <v>4458</v>
      </c>
      <c r="D186" s="20" t="s">
        <v>392</v>
      </c>
      <c r="E186" s="20">
        <v>120</v>
      </c>
      <c r="F186" s="18" t="s">
        <v>398</v>
      </c>
      <c r="G186" s="19" t="s">
        <v>237</v>
      </c>
      <c r="H186" s="71" t="s">
        <v>387</v>
      </c>
      <c r="I186" s="71" t="s">
        <v>387</v>
      </c>
      <c r="J186" s="71"/>
      <c r="K186" s="71" t="s">
        <v>387</v>
      </c>
    </row>
    <row r="187" spans="1:11" ht="13.25" customHeight="1" x14ac:dyDescent="0.15">
      <c r="A187" s="15" t="s">
        <v>1829</v>
      </c>
      <c r="B187" s="18" t="s">
        <v>369</v>
      </c>
      <c r="C187" s="222" t="s">
        <v>4459</v>
      </c>
      <c r="D187" s="20" t="s">
        <v>400</v>
      </c>
      <c r="E187" s="20">
        <v>60</v>
      </c>
      <c r="F187" s="18" t="s">
        <v>393</v>
      </c>
      <c r="G187" s="19" t="s">
        <v>237</v>
      </c>
      <c r="H187" s="71" t="s">
        <v>387</v>
      </c>
      <c r="I187" s="71" t="s">
        <v>387</v>
      </c>
      <c r="J187" s="71"/>
      <c r="K187" s="71" t="s">
        <v>387</v>
      </c>
    </row>
    <row r="188" spans="1:11" ht="13.25" customHeight="1" x14ac:dyDescent="0.15">
      <c r="A188" s="15" t="s">
        <v>1299</v>
      </c>
      <c r="B188" s="18" t="s">
        <v>369</v>
      </c>
      <c r="C188" s="222" t="s">
        <v>4460</v>
      </c>
      <c r="D188" s="20" t="s">
        <v>392</v>
      </c>
      <c r="E188" s="20">
        <v>50</v>
      </c>
      <c r="F188" s="18" t="s">
        <v>393</v>
      </c>
      <c r="G188" s="19" t="s">
        <v>237</v>
      </c>
      <c r="H188" s="71" t="s">
        <v>387</v>
      </c>
      <c r="I188" s="71" t="s">
        <v>387</v>
      </c>
      <c r="J188" s="71"/>
      <c r="K188" s="71" t="s">
        <v>387</v>
      </c>
    </row>
    <row r="189" spans="1:11" ht="13.25" customHeight="1" x14ac:dyDescent="0.15">
      <c r="A189" s="15" t="s">
        <v>1258</v>
      </c>
      <c r="B189" s="18" t="s">
        <v>369</v>
      </c>
      <c r="C189" s="222" t="s">
        <v>4461</v>
      </c>
      <c r="D189" s="20" t="s">
        <v>385</v>
      </c>
      <c r="E189" s="20">
        <v>60</v>
      </c>
      <c r="F189" s="18" t="s">
        <v>393</v>
      </c>
      <c r="G189" s="19" t="s">
        <v>237</v>
      </c>
      <c r="H189" s="71" t="s">
        <v>387</v>
      </c>
      <c r="I189" s="71" t="s">
        <v>387</v>
      </c>
      <c r="J189" s="71"/>
      <c r="K189" s="71" t="s">
        <v>387</v>
      </c>
    </row>
    <row r="190" spans="1:11" ht="13.25" customHeight="1" x14ac:dyDescent="0.15">
      <c r="A190" s="15" t="s">
        <v>1831</v>
      </c>
      <c r="B190" s="18" t="s">
        <v>369</v>
      </c>
      <c r="C190" s="222" t="s">
        <v>4462</v>
      </c>
      <c r="D190" s="20" t="s">
        <v>392</v>
      </c>
      <c r="E190" s="20">
        <v>60</v>
      </c>
      <c r="F190" s="18" t="s">
        <v>393</v>
      </c>
      <c r="G190" s="19" t="s">
        <v>237</v>
      </c>
      <c r="H190" s="71" t="s">
        <v>387</v>
      </c>
      <c r="I190" s="71" t="s">
        <v>387</v>
      </c>
      <c r="J190" s="71"/>
      <c r="K190" s="71" t="s">
        <v>387</v>
      </c>
    </row>
    <row r="191" spans="1:11" ht="13.25" customHeight="1" x14ac:dyDescent="0.15">
      <c r="A191" s="15" t="s">
        <v>456</v>
      </c>
      <c r="B191" s="18" t="s">
        <v>369</v>
      </c>
      <c r="C191" s="222" t="s">
        <v>4463</v>
      </c>
      <c r="D191" s="20" t="s">
        <v>404</v>
      </c>
      <c r="E191" s="20">
        <v>60</v>
      </c>
      <c r="F191" s="18" t="s">
        <v>393</v>
      </c>
      <c r="G191" s="19" t="s">
        <v>237</v>
      </c>
      <c r="H191" s="71" t="s">
        <v>387</v>
      </c>
      <c r="I191" s="71" t="s">
        <v>387</v>
      </c>
      <c r="J191" s="71"/>
      <c r="K191" s="71" t="s">
        <v>387</v>
      </c>
    </row>
    <row r="192" spans="1:11" ht="13.25" customHeight="1" x14ac:dyDescent="0.15">
      <c r="A192" s="15" t="s">
        <v>1846</v>
      </c>
      <c r="B192" s="18" t="s">
        <v>369</v>
      </c>
      <c r="C192" s="222" t="s">
        <v>4464</v>
      </c>
      <c r="D192" s="20" t="s">
        <v>407</v>
      </c>
      <c r="E192" s="20">
        <v>80</v>
      </c>
      <c r="F192" s="18" t="s">
        <v>393</v>
      </c>
      <c r="G192" s="19" t="s">
        <v>237</v>
      </c>
      <c r="H192" s="71" t="s">
        <v>387</v>
      </c>
      <c r="I192" s="71" t="s">
        <v>387</v>
      </c>
      <c r="J192" s="71"/>
      <c r="K192" s="71" t="s">
        <v>387</v>
      </c>
    </row>
    <row r="193" spans="1:11" ht="13.25" customHeight="1" x14ac:dyDescent="0.15">
      <c r="A193" s="15" t="s">
        <v>545</v>
      </c>
      <c r="B193" s="18" t="s">
        <v>369</v>
      </c>
      <c r="C193" s="222" t="s">
        <v>4465</v>
      </c>
      <c r="D193" s="20" t="s">
        <v>407</v>
      </c>
      <c r="E193" s="20">
        <v>70</v>
      </c>
      <c r="F193" s="18" t="s">
        <v>393</v>
      </c>
      <c r="G193" s="19" t="s">
        <v>237</v>
      </c>
      <c r="H193" s="71" t="s">
        <v>387</v>
      </c>
      <c r="I193" s="71" t="s">
        <v>387</v>
      </c>
      <c r="J193" s="71"/>
      <c r="K193" s="71" t="s">
        <v>387</v>
      </c>
    </row>
    <row r="194" spans="1:11" ht="13.25" customHeight="1" x14ac:dyDescent="0.15">
      <c r="A194" s="15" t="s">
        <v>1214</v>
      </c>
      <c r="B194" s="18" t="s">
        <v>369</v>
      </c>
      <c r="C194" s="222" t="s">
        <v>4466</v>
      </c>
      <c r="D194" s="20" t="s">
        <v>858</v>
      </c>
      <c r="E194" s="20">
        <v>60</v>
      </c>
      <c r="F194" s="18" t="s">
        <v>393</v>
      </c>
      <c r="G194" s="19" t="s">
        <v>237</v>
      </c>
      <c r="H194" s="71" t="s">
        <v>387</v>
      </c>
      <c r="I194" s="71" t="s">
        <v>387</v>
      </c>
      <c r="J194" s="71"/>
      <c r="K194" s="71" t="s">
        <v>387</v>
      </c>
    </row>
    <row r="195" spans="1:11" ht="13.25" customHeight="1" x14ac:dyDescent="0.15">
      <c r="A195" s="15" t="s">
        <v>888</v>
      </c>
      <c r="B195" s="18" t="s">
        <v>369</v>
      </c>
      <c r="C195" s="222" t="s">
        <v>4467</v>
      </c>
      <c r="D195" s="20" t="s">
        <v>404</v>
      </c>
      <c r="E195" s="20">
        <v>60</v>
      </c>
      <c r="F195" s="18" t="s">
        <v>393</v>
      </c>
      <c r="G195" s="19" t="s">
        <v>237</v>
      </c>
      <c r="H195" s="71" t="s">
        <v>387</v>
      </c>
      <c r="I195" s="71" t="s">
        <v>387</v>
      </c>
      <c r="J195" s="71"/>
      <c r="K195" s="71" t="s">
        <v>387</v>
      </c>
    </row>
    <row r="196" spans="1:11" ht="13.25" customHeight="1" x14ac:dyDescent="0.15">
      <c r="A196" s="15" t="s">
        <v>4410</v>
      </c>
      <c r="B196" s="18" t="s">
        <v>369</v>
      </c>
      <c r="C196" s="222" t="s">
        <v>4468</v>
      </c>
      <c r="D196" s="20" t="s">
        <v>407</v>
      </c>
      <c r="E196" s="20">
        <v>260</v>
      </c>
      <c r="F196" s="18" t="s">
        <v>4143</v>
      </c>
      <c r="G196" s="19" t="s">
        <v>237</v>
      </c>
      <c r="H196" s="71" t="s">
        <v>387</v>
      </c>
      <c r="I196" s="71" t="s">
        <v>387</v>
      </c>
      <c r="J196" s="71"/>
      <c r="K196" s="71" t="s">
        <v>387</v>
      </c>
    </row>
    <row r="197" spans="1:11" ht="13.25" customHeight="1" x14ac:dyDescent="0.15">
      <c r="A197" s="15" t="s">
        <v>4145</v>
      </c>
      <c r="B197" s="18" t="s">
        <v>369</v>
      </c>
      <c r="C197" s="222" t="s">
        <v>4469</v>
      </c>
      <c r="D197" s="20" t="s">
        <v>395</v>
      </c>
      <c r="E197" s="20">
        <v>230</v>
      </c>
      <c r="F197" s="18" t="s">
        <v>393</v>
      </c>
      <c r="G197" s="19" t="s">
        <v>237</v>
      </c>
      <c r="H197" s="71" t="s">
        <v>387</v>
      </c>
      <c r="I197" s="71" t="s">
        <v>387</v>
      </c>
      <c r="J197" s="71"/>
      <c r="K197" s="71" t="s">
        <v>387</v>
      </c>
    </row>
    <row r="198" spans="1:11" ht="13.25" customHeight="1" x14ac:dyDescent="0.15">
      <c r="A198" s="15" t="s">
        <v>4412</v>
      </c>
      <c r="B198" s="18" t="s">
        <v>369</v>
      </c>
      <c r="C198" s="222" t="s">
        <v>4470</v>
      </c>
      <c r="D198" s="20" t="s">
        <v>395</v>
      </c>
      <c r="E198" s="20">
        <v>260</v>
      </c>
      <c r="F198" s="18" t="s">
        <v>4143</v>
      </c>
      <c r="G198" s="19" t="s">
        <v>237</v>
      </c>
      <c r="H198" s="71" t="s">
        <v>387</v>
      </c>
      <c r="I198" s="71" t="s">
        <v>387</v>
      </c>
      <c r="J198" s="71"/>
      <c r="K198" s="71" t="s">
        <v>387</v>
      </c>
    </row>
    <row r="199" spans="1:11" ht="13.25" customHeight="1" x14ac:dyDescent="0.15">
      <c r="A199" s="15" t="s">
        <v>4043</v>
      </c>
      <c r="B199" s="18" t="s">
        <v>369</v>
      </c>
      <c r="C199" s="222" t="s">
        <v>4471</v>
      </c>
      <c r="D199" s="20" t="s">
        <v>389</v>
      </c>
      <c r="E199" s="20">
        <v>210</v>
      </c>
      <c r="F199" s="18" t="s">
        <v>393</v>
      </c>
      <c r="G199" s="19" t="s">
        <v>237</v>
      </c>
      <c r="H199" s="71" t="s">
        <v>387</v>
      </c>
      <c r="I199" s="71" t="s">
        <v>387</v>
      </c>
      <c r="J199" s="71"/>
      <c r="K199" s="71" t="s">
        <v>387</v>
      </c>
    </row>
    <row r="200" spans="1:11" ht="13.25" customHeight="1" x14ac:dyDescent="0.15">
      <c r="A200" s="15" t="s">
        <v>4149</v>
      </c>
      <c r="B200" s="18" t="s">
        <v>369</v>
      </c>
      <c r="C200" s="222" t="s">
        <v>4472</v>
      </c>
      <c r="D200" s="20" t="s">
        <v>389</v>
      </c>
      <c r="E200" s="20">
        <v>170</v>
      </c>
      <c r="F200" s="18" t="s">
        <v>393</v>
      </c>
      <c r="G200" s="19" t="s">
        <v>237</v>
      </c>
      <c r="H200" s="71" t="s">
        <v>387</v>
      </c>
      <c r="I200" s="71" t="s">
        <v>387</v>
      </c>
      <c r="J200" s="71"/>
      <c r="K200" s="71" t="s">
        <v>387</v>
      </c>
    </row>
    <row r="201" spans="1:11" ht="13.25" customHeight="1" x14ac:dyDescent="0.15">
      <c r="A201" s="15" t="s">
        <v>4473</v>
      </c>
      <c r="B201" s="18" t="s">
        <v>369</v>
      </c>
      <c r="C201" s="222" t="s">
        <v>4474</v>
      </c>
      <c r="D201" s="20" t="s">
        <v>389</v>
      </c>
      <c r="E201" s="20">
        <v>260</v>
      </c>
      <c r="F201" s="18" t="s">
        <v>4143</v>
      </c>
      <c r="G201" s="19" t="s">
        <v>237</v>
      </c>
      <c r="H201" s="71" t="s">
        <v>387</v>
      </c>
      <c r="I201" s="71" t="s">
        <v>387</v>
      </c>
      <c r="J201" s="71"/>
      <c r="K201" s="71" t="s">
        <v>387</v>
      </c>
    </row>
    <row r="202" spans="1:11" ht="13.25" customHeight="1" x14ac:dyDescent="0.15">
      <c r="A202" s="15" t="s">
        <v>4151</v>
      </c>
      <c r="B202" s="18" t="s">
        <v>369</v>
      </c>
      <c r="C202" s="222" t="s">
        <v>4475</v>
      </c>
      <c r="D202" s="20" t="s">
        <v>404</v>
      </c>
      <c r="E202" s="20">
        <v>200</v>
      </c>
      <c r="F202" s="18" t="s">
        <v>393</v>
      </c>
      <c r="G202" s="19" t="s">
        <v>237</v>
      </c>
      <c r="H202" s="71" t="s">
        <v>387</v>
      </c>
      <c r="I202" s="71" t="s">
        <v>387</v>
      </c>
      <c r="J202" s="71"/>
      <c r="K202" s="71" t="s">
        <v>387</v>
      </c>
    </row>
    <row r="203" spans="1:11" ht="13.25" customHeight="1" x14ac:dyDescent="0.15">
      <c r="A203" s="15" t="s">
        <v>4416</v>
      </c>
      <c r="B203" s="18" t="s">
        <v>369</v>
      </c>
      <c r="C203" s="222" t="s">
        <v>4476</v>
      </c>
      <c r="D203" s="20" t="s">
        <v>404</v>
      </c>
      <c r="E203" s="20">
        <v>320</v>
      </c>
      <c r="F203" s="18" t="s">
        <v>3519</v>
      </c>
      <c r="G203" s="19" t="s">
        <v>237</v>
      </c>
      <c r="H203" s="71" t="s">
        <v>387</v>
      </c>
      <c r="I203" s="71" t="s">
        <v>387</v>
      </c>
      <c r="J203" s="71"/>
      <c r="K203" s="71" t="s">
        <v>387</v>
      </c>
    </row>
    <row r="204" spans="1:11" ht="13.25" customHeight="1" x14ac:dyDescent="0.15">
      <c r="A204" s="15" t="s">
        <v>4417</v>
      </c>
      <c r="B204" s="18" t="s">
        <v>369</v>
      </c>
      <c r="C204" s="222" t="s">
        <v>4477</v>
      </c>
      <c r="D204" s="20" t="s">
        <v>404</v>
      </c>
      <c r="E204" s="20">
        <v>270</v>
      </c>
      <c r="F204" s="18" t="s">
        <v>4143</v>
      </c>
      <c r="G204" s="19" t="s">
        <v>237</v>
      </c>
      <c r="H204" s="71" t="s">
        <v>387</v>
      </c>
      <c r="I204" s="71" t="s">
        <v>387</v>
      </c>
      <c r="J204" s="71"/>
      <c r="K204" s="71" t="s">
        <v>387</v>
      </c>
    </row>
    <row r="205" spans="1:11" ht="13.25" customHeight="1" x14ac:dyDescent="0.15">
      <c r="A205" s="15" t="s">
        <v>4297</v>
      </c>
      <c r="B205" s="18" t="s">
        <v>369</v>
      </c>
      <c r="C205" s="222" t="s">
        <v>4478</v>
      </c>
      <c r="D205" s="20" t="s">
        <v>385</v>
      </c>
      <c r="E205" s="20">
        <v>280</v>
      </c>
      <c r="F205" s="18" t="s">
        <v>4143</v>
      </c>
      <c r="G205" s="19" t="s">
        <v>237</v>
      </c>
      <c r="H205" s="71" t="s">
        <v>387</v>
      </c>
      <c r="I205" s="71" t="s">
        <v>387</v>
      </c>
      <c r="J205" s="71"/>
      <c r="K205" s="71" t="s">
        <v>387</v>
      </c>
    </row>
    <row r="206" spans="1:11" ht="13.25" customHeight="1" x14ac:dyDescent="0.15">
      <c r="A206" s="15" t="s">
        <v>4479</v>
      </c>
      <c r="B206" s="18" t="s">
        <v>369</v>
      </c>
      <c r="C206" s="222" t="s">
        <v>4480</v>
      </c>
      <c r="D206" s="20" t="s">
        <v>385</v>
      </c>
      <c r="E206" s="20">
        <v>330</v>
      </c>
      <c r="F206" s="18" t="s">
        <v>3519</v>
      </c>
      <c r="G206" s="19" t="s">
        <v>237</v>
      </c>
      <c r="H206" s="71" t="s">
        <v>387</v>
      </c>
      <c r="I206" s="71" t="s">
        <v>387</v>
      </c>
      <c r="J206" s="71"/>
      <c r="K206" s="71" t="s">
        <v>387</v>
      </c>
    </row>
    <row r="207" spans="1:11" ht="13.25" customHeight="1" x14ac:dyDescent="0.15">
      <c r="A207" s="15" t="s">
        <v>4481</v>
      </c>
      <c r="B207" s="18" t="s">
        <v>369</v>
      </c>
      <c r="C207" s="222" t="s">
        <v>4482</v>
      </c>
      <c r="D207" s="20" t="s">
        <v>385</v>
      </c>
      <c r="E207" s="20">
        <v>270</v>
      </c>
      <c r="F207" s="18" t="s">
        <v>4143</v>
      </c>
      <c r="G207" s="19" t="s">
        <v>237</v>
      </c>
      <c r="H207" s="71" t="s">
        <v>387</v>
      </c>
      <c r="I207" s="71" t="s">
        <v>387</v>
      </c>
      <c r="J207" s="71"/>
      <c r="K207" s="71" t="s">
        <v>387</v>
      </c>
    </row>
    <row r="208" spans="1:11" ht="13.25" customHeight="1" x14ac:dyDescent="0.15">
      <c r="A208" s="15" t="s">
        <v>4419</v>
      </c>
      <c r="B208" s="18" t="s">
        <v>369</v>
      </c>
      <c r="C208" s="222" t="s">
        <v>4483</v>
      </c>
      <c r="D208" s="20" t="s">
        <v>385</v>
      </c>
      <c r="E208" s="20">
        <v>320</v>
      </c>
      <c r="F208" s="18" t="s">
        <v>3519</v>
      </c>
      <c r="G208" s="19" t="s">
        <v>237</v>
      </c>
      <c r="H208" s="71" t="s">
        <v>387</v>
      </c>
      <c r="I208" s="71" t="s">
        <v>387</v>
      </c>
      <c r="J208" s="71"/>
      <c r="K208" s="71" t="s">
        <v>387</v>
      </c>
    </row>
    <row r="209" spans="1:11" ht="13.25" customHeight="1" x14ac:dyDescent="0.15">
      <c r="A209" s="15" t="s">
        <v>3568</v>
      </c>
      <c r="B209" s="18" t="s">
        <v>369</v>
      </c>
      <c r="C209" s="222" t="s">
        <v>4484</v>
      </c>
      <c r="D209" s="20" t="s">
        <v>847</v>
      </c>
      <c r="E209" s="20">
        <v>220</v>
      </c>
      <c r="F209" s="18" t="s">
        <v>393</v>
      </c>
      <c r="G209" s="19" t="s">
        <v>237</v>
      </c>
      <c r="H209" s="71" t="s">
        <v>387</v>
      </c>
      <c r="I209" s="71" t="s">
        <v>387</v>
      </c>
      <c r="J209" s="71"/>
      <c r="K209" s="71" t="s">
        <v>387</v>
      </c>
    </row>
    <row r="210" spans="1:11" ht="13.25" customHeight="1" x14ac:dyDescent="0.15">
      <c r="A210" s="15" t="s">
        <v>3774</v>
      </c>
      <c r="B210" s="18" t="s">
        <v>369</v>
      </c>
      <c r="C210" s="222" t="s">
        <v>4485</v>
      </c>
      <c r="D210" s="20" t="s">
        <v>858</v>
      </c>
      <c r="E210" s="20">
        <v>210</v>
      </c>
      <c r="F210" s="18" t="s">
        <v>393</v>
      </c>
      <c r="G210" s="19" t="s">
        <v>237</v>
      </c>
      <c r="H210" s="71" t="s">
        <v>387</v>
      </c>
      <c r="I210" s="71" t="s">
        <v>387</v>
      </c>
      <c r="J210" s="71"/>
      <c r="K210" s="71" t="s">
        <v>387</v>
      </c>
    </row>
    <row r="211" spans="1:11" ht="13.25" customHeight="1" x14ac:dyDescent="0.15">
      <c r="A211" s="15" t="s">
        <v>4255</v>
      </c>
      <c r="B211" s="18" t="s">
        <v>369</v>
      </c>
      <c r="C211" s="222" t="s">
        <v>4486</v>
      </c>
      <c r="D211" s="20" t="s">
        <v>858</v>
      </c>
      <c r="E211" s="20">
        <v>270</v>
      </c>
      <c r="F211" s="18" t="s">
        <v>4143</v>
      </c>
      <c r="G211" s="19" t="s">
        <v>237</v>
      </c>
      <c r="H211" s="71" t="s">
        <v>387</v>
      </c>
      <c r="I211" s="71" t="s">
        <v>387</v>
      </c>
      <c r="J211" s="71"/>
      <c r="K211" s="71" t="s">
        <v>387</v>
      </c>
    </row>
    <row r="212" spans="1:11" ht="13.25" customHeight="1" x14ac:dyDescent="0.15">
      <c r="A212" s="15" t="s">
        <v>4487</v>
      </c>
      <c r="B212" s="18" t="s">
        <v>369</v>
      </c>
      <c r="C212" s="222" t="s">
        <v>4488</v>
      </c>
      <c r="D212" s="20" t="s">
        <v>858</v>
      </c>
      <c r="E212" s="20">
        <v>220</v>
      </c>
      <c r="F212" s="18" t="s">
        <v>393</v>
      </c>
      <c r="G212" s="19" t="s">
        <v>237</v>
      </c>
      <c r="H212" s="71" t="s">
        <v>387</v>
      </c>
      <c r="I212" s="71" t="s">
        <v>387</v>
      </c>
      <c r="J212" s="71"/>
      <c r="K212" s="71" t="s">
        <v>387</v>
      </c>
    </row>
    <row r="213" spans="1:11" ht="13.25" customHeight="1" x14ac:dyDescent="0.15">
      <c r="A213" s="15" t="s">
        <v>4489</v>
      </c>
      <c r="B213" s="18" t="s">
        <v>369</v>
      </c>
      <c r="C213" s="222" t="s">
        <v>4490</v>
      </c>
      <c r="D213" s="20" t="s">
        <v>858</v>
      </c>
      <c r="E213" s="20">
        <v>270</v>
      </c>
      <c r="F213" s="18" t="s">
        <v>4143</v>
      </c>
      <c r="G213" s="19" t="s">
        <v>237</v>
      </c>
      <c r="H213" s="71" t="s">
        <v>387</v>
      </c>
      <c r="I213" s="71" t="s">
        <v>387</v>
      </c>
      <c r="J213" s="71"/>
      <c r="K213" s="71" t="s">
        <v>387</v>
      </c>
    </row>
    <row r="214" spans="1:11" ht="13.25" customHeight="1" x14ac:dyDescent="0.15">
      <c r="A214" s="15" t="s">
        <v>4140</v>
      </c>
      <c r="B214" s="18" t="s">
        <v>369</v>
      </c>
      <c r="C214" s="222" t="s">
        <v>4491</v>
      </c>
      <c r="D214" s="20" t="s">
        <v>858</v>
      </c>
      <c r="E214" s="20">
        <v>220</v>
      </c>
      <c r="F214" s="18" t="s">
        <v>393</v>
      </c>
      <c r="G214" s="19" t="s">
        <v>237</v>
      </c>
      <c r="H214" s="71" t="s">
        <v>387</v>
      </c>
      <c r="I214" s="71" t="s">
        <v>387</v>
      </c>
      <c r="J214" s="71"/>
      <c r="K214" s="71" t="s">
        <v>387</v>
      </c>
    </row>
    <row r="215" spans="1:11" ht="13.25" customHeight="1" x14ac:dyDescent="0.15">
      <c r="A215" s="15" t="s">
        <v>3569</v>
      </c>
      <c r="B215" s="18" t="s">
        <v>369</v>
      </c>
      <c r="C215" s="222" t="s">
        <v>4492</v>
      </c>
      <c r="D215" s="20" t="s">
        <v>847</v>
      </c>
      <c r="E215" s="20">
        <v>220</v>
      </c>
      <c r="F215" s="18" t="s">
        <v>393</v>
      </c>
      <c r="G215" s="19" t="s">
        <v>237</v>
      </c>
      <c r="H215" s="71" t="s">
        <v>387</v>
      </c>
      <c r="I215" s="71" t="s">
        <v>387</v>
      </c>
      <c r="J215" s="71"/>
      <c r="K215" s="71" t="s">
        <v>387</v>
      </c>
    </row>
    <row r="216" spans="1:11" ht="13.25" customHeight="1" x14ac:dyDescent="0.15">
      <c r="A216" s="15" t="s">
        <v>4426</v>
      </c>
      <c r="B216" s="18" t="s">
        <v>369</v>
      </c>
      <c r="C216" s="222" t="s">
        <v>4493</v>
      </c>
      <c r="D216" s="20" t="s">
        <v>392</v>
      </c>
      <c r="E216" s="20">
        <v>300</v>
      </c>
      <c r="F216" s="18" t="s">
        <v>4143</v>
      </c>
      <c r="G216" s="19" t="s">
        <v>237</v>
      </c>
      <c r="H216" s="71" t="s">
        <v>387</v>
      </c>
      <c r="I216" s="71" t="s">
        <v>387</v>
      </c>
      <c r="J216" s="71"/>
      <c r="K216" s="71" t="s">
        <v>387</v>
      </c>
    </row>
    <row r="217" spans="1:11" ht="13.25" customHeight="1" x14ac:dyDescent="0.15">
      <c r="A217" s="15" t="s">
        <v>4360</v>
      </c>
      <c r="B217" s="18" t="s">
        <v>369</v>
      </c>
      <c r="C217" s="222" t="s">
        <v>4494</v>
      </c>
      <c r="D217" s="20" t="s">
        <v>392</v>
      </c>
      <c r="E217" s="20">
        <v>270</v>
      </c>
      <c r="F217" s="18" t="s">
        <v>4143</v>
      </c>
      <c r="G217" s="19" t="s">
        <v>237</v>
      </c>
      <c r="H217" s="71" t="s">
        <v>387</v>
      </c>
      <c r="I217" s="71" t="s">
        <v>387</v>
      </c>
      <c r="J217" s="71"/>
      <c r="K217" s="71" t="s">
        <v>387</v>
      </c>
    </row>
    <row r="218" spans="1:11" ht="13.25" customHeight="1" x14ac:dyDescent="0.15">
      <c r="A218" s="15" t="s">
        <v>4266</v>
      </c>
      <c r="B218" s="18" t="s">
        <v>369</v>
      </c>
      <c r="C218" s="222" t="s">
        <v>4495</v>
      </c>
      <c r="D218" s="20" t="s">
        <v>469</v>
      </c>
      <c r="E218" s="20"/>
      <c r="F218" s="18" t="s">
        <v>1069</v>
      </c>
      <c r="G218" s="19" t="s">
        <v>237</v>
      </c>
      <c r="H218" s="71" t="s">
        <v>387</v>
      </c>
      <c r="I218" s="71" t="s">
        <v>387</v>
      </c>
      <c r="J218" s="71"/>
      <c r="K218" s="71" t="s">
        <v>387</v>
      </c>
    </row>
    <row r="219" spans="1:11" ht="13.25" customHeight="1" x14ac:dyDescent="0.15">
      <c r="A219" s="15" t="s">
        <v>4168</v>
      </c>
      <c r="B219" s="18" t="s">
        <v>369</v>
      </c>
      <c r="C219" s="222" t="s">
        <v>4496</v>
      </c>
      <c r="D219" s="20" t="s">
        <v>469</v>
      </c>
      <c r="E219" s="20"/>
      <c r="F219" s="18" t="s">
        <v>1069</v>
      </c>
      <c r="G219" s="19" t="s">
        <v>237</v>
      </c>
      <c r="H219" s="71" t="s">
        <v>387</v>
      </c>
      <c r="I219" s="71" t="s">
        <v>387</v>
      </c>
      <c r="J219" s="71"/>
      <c r="K219" s="71" t="s">
        <v>387</v>
      </c>
    </row>
    <row r="220" spans="1:11" ht="13.25" customHeight="1" x14ac:dyDescent="0.15">
      <c r="A220" s="15" t="s">
        <v>4339</v>
      </c>
      <c r="B220" s="18" t="s">
        <v>369</v>
      </c>
      <c r="C220" s="222" t="s">
        <v>4497</v>
      </c>
      <c r="D220" s="20" t="s">
        <v>469</v>
      </c>
      <c r="E220" s="20"/>
      <c r="F220" s="18" t="s">
        <v>1069</v>
      </c>
      <c r="G220" s="19" t="s">
        <v>237</v>
      </c>
      <c r="H220" s="71" t="s">
        <v>387</v>
      </c>
      <c r="I220" s="71" t="s">
        <v>387</v>
      </c>
      <c r="J220" s="71"/>
      <c r="K220" s="71" t="s">
        <v>387</v>
      </c>
    </row>
    <row r="221" spans="1:11" ht="13.25" customHeight="1" x14ac:dyDescent="0.15">
      <c r="A221" s="15" t="s">
        <v>4172</v>
      </c>
      <c r="B221" s="18" t="s">
        <v>369</v>
      </c>
      <c r="C221" s="222" t="s">
        <v>4498</v>
      </c>
      <c r="D221" s="20" t="s">
        <v>469</v>
      </c>
      <c r="E221" s="20"/>
      <c r="F221" s="18" t="s">
        <v>1069</v>
      </c>
      <c r="G221" s="19" t="s">
        <v>237</v>
      </c>
      <c r="H221" s="71" t="s">
        <v>387</v>
      </c>
      <c r="I221" s="71" t="s">
        <v>387</v>
      </c>
      <c r="J221" s="71"/>
      <c r="K221" s="71" t="s">
        <v>387</v>
      </c>
    </row>
    <row r="222" spans="1:11" ht="13.25" customHeight="1" x14ac:dyDescent="0.15">
      <c r="A222" s="15" t="s">
        <v>4272</v>
      </c>
      <c r="B222" s="18" t="s">
        <v>369</v>
      </c>
      <c r="C222" s="222" t="s">
        <v>4499</v>
      </c>
      <c r="D222" s="20" t="s">
        <v>469</v>
      </c>
      <c r="E222" s="20"/>
      <c r="F222" s="18" t="s">
        <v>1069</v>
      </c>
      <c r="G222" s="19" t="s">
        <v>237</v>
      </c>
      <c r="H222" s="71" t="s">
        <v>387</v>
      </c>
      <c r="I222" s="71" t="s">
        <v>387</v>
      </c>
      <c r="J222" s="71"/>
      <c r="K222" s="71" t="s">
        <v>387</v>
      </c>
    </row>
    <row r="223" spans="1:11" ht="13.25" customHeight="1" x14ac:dyDescent="0.15">
      <c r="A223" s="15" t="s">
        <v>4273</v>
      </c>
      <c r="B223" s="18" t="s">
        <v>369</v>
      </c>
      <c r="C223" s="222" t="s">
        <v>4500</v>
      </c>
      <c r="D223" s="20" t="s">
        <v>469</v>
      </c>
      <c r="E223" s="20"/>
      <c r="F223" s="18" t="s">
        <v>1069</v>
      </c>
      <c r="G223" s="19" t="s">
        <v>237</v>
      </c>
      <c r="H223" s="71" t="s">
        <v>387</v>
      </c>
      <c r="I223" s="71" t="s">
        <v>387</v>
      </c>
      <c r="J223" s="71"/>
      <c r="K223" s="71" t="s">
        <v>387</v>
      </c>
    </row>
    <row r="224" spans="1:11" ht="13.25" customHeight="1" x14ac:dyDescent="0.15">
      <c r="A224" s="15" t="s">
        <v>4276</v>
      </c>
      <c r="B224" s="18" t="s">
        <v>369</v>
      </c>
      <c r="C224" s="222" t="s">
        <v>4501</v>
      </c>
      <c r="D224" s="20" t="s">
        <v>469</v>
      </c>
      <c r="E224" s="20"/>
      <c r="F224" s="18" t="s">
        <v>1069</v>
      </c>
      <c r="G224" s="19" t="s">
        <v>237</v>
      </c>
      <c r="H224" s="71" t="s">
        <v>387</v>
      </c>
      <c r="I224" s="71" t="s">
        <v>387</v>
      </c>
      <c r="J224" s="71"/>
      <c r="K224" s="71" t="s">
        <v>387</v>
      </c>
    </row>
    <row r="225" spans="1:11" ht="13.25" customHeight="1" x14ac:dyDescent="0.15">
      <c r="A225" s="15" t="s">
        <v>4018</v>
      </c>
      <c r="B225" s="18" t="s">
        <v>369</v>
      </c>
      <c r="C225" s="222" t="s">
        <v>4502</v>
      </c>
      <c r="D225" s="20" t="s">
        <v>469</v>
      </c>
      <c r="E225" s="20"/>
      <c r="F225" s="18" t="s">
        <v>1069</v>
      </c>
      <c r="G225" s="19" t="s">
        <v>237</v>
      </c>
      <c r="H225" s="71" t="s">
        <v>387</v>
      </c>
      <c r="I225" s="71" t="s">
        <v>387</v>
      </c>
      <c r="J225" s="71"/>
      <c r="K225" s="71" t="s">
        <v>387</v>
      </c>
    </row>
    <row r="226" spans="1:11" ht="13.25" customHeight="1" x14ac:dyDescent="0.15">
      <c r="A226" s="15" t="s">
        <v>4082</v>
      </c>
      <c r="B226" s="18" t="s">
        <v>369</v>
      </c>
      <c r="C226" s="222" t="s">
        <v>4503</v>
      </c>
      <c r="D226" s="20" t="s">
        <v>469</v>
      </c>
      <c r="E226" s="20"/>
      <c r="F226" s="18" t="s">
        <v>1069</v>
      </c>
      <c r="G226" s="19" t="s">
        <v>237</v>
      </c>
      <c r="H226" s="71" t="s">
        <v>387</v>
      </c>
      <c r="I226" s="71" t="s">
        <v>387</v>
      </c>
      <c r="J226" s="71"/>
      <c r="K226" s="71" t="s">
        <v>387</v>
      </c>
    </row>
    <row r="227" spans="1:11" ht="13.25" customHeight="1" x14ac:dyDescent="0.15">
      <c r="A227" s="15" t="s">
        <v>4279</v>
      </c>
      <c r="B227" s="18" t="s">
        <v>369</v>
      </c>
      <c r="C227" s="222" t="s">
        <v>4504</v>
      </c>
      <c r="D227" s="20" t="s">
        <v>469</v>
      </c>
      <c r="E227" s="20"/>
      <c r="F227" s="18" t="s">
        <v>1069</v>
      </c>
      <c r="G227" s="19" t="s">
        <v>237</v>
      </c>
      <c r="H227" s="71" t="s">
        <v>387</v>
      </c>
      <c r="I227" s="71" t="s">
        <v>387</v>
      </c>
      <c r="J227" s="71"/>
      <c r="K227" s="71" t="s">
        <v>387</v>
      </c>
    </row>
    <row r="228" spans="1:11" ht="13.25" customHeight="1" x14ac:dyDescent="0.15">
      <c r="A228" s="15" t="s">
        <v>4505</v>
      </c>
      <c r="B228" s="18" t="s">
        <v>369</v>
      </c>
      <c r="C228" s="222" t="s">
        <v>4506</v>
      </c>
      <c r="D228" s="20" t="s">
        <v>389</v>
      </c>
      <c r="E228" s="20">
        <v>280</v>
      </c>
      <c r="F228" s="18" t="s">
        <v>4143</v>
      </c>
      <c r="G228" s="19" t="s">
        <v>237</v>
      </c>
      <c r="H228" s="71" t="s">
        <v>387</v>
      </c>
      <c r="I228" s="71" t="s">
        <v>387</v>
      </c>
      <c r="J228" s="71"/>
      <c r="K228" s="71" t="s">
        <v>387</v>
      </c>
    </row>
    <row r="229" spans="1:11" ht="13.25" customHeight="1" x14ac:dyDescent="0.15">
      <c r="A229" s="15" t="s">
        <v>4507</v>
      </c>
      <c r="B229" s="18" t="s">
        <v>369</v>
      </c>
      <c r="C229" s="222" t="s">
        <v>4508</v>
      </c>
      <c r="D229" s="20" t="s">
        <v>847</v>
      </c>
      <c r="E229" s="20">
        <v>280</v>
      </c>
      <c r="F229" s="18" t="s">
        <v>4143</v>
      </c>
      <c r="G229" s="19" t="s">
        <v>237</v>
      </c>
      <c r="H229" s="71" t="s">
        <v>387</v>
      </c>
      <c r="I229" s="71" t="s">
        <v>387</v>
      </c>
      <c r="J229" s="71"/>
      <c r="K229" s="71" t="s">
        <v>387</v>
      </c>
    </row>
    <row r="230" spans="1:11" ht="13.25" customHeight="1" x14ac:dyDescent="0.15">
      <c r="A230" s="15" t="s">
        <v>4329</v>
      </c>
      <c r="B230" s="18" t="s">
        <v>369</v>
      </c>
      <c r="C230" s="222" t="s">
        <v>4509</v>
      </c>
      <c r="D230" s="20" t="s">
        <v>149</v>
      </c>
      <c r="E230" s="20">
        <v>280</v>
      </c>
      <c r="F230" s="18" t="s">
        <v>4143</v>
      </c>
      <c r="G230" s="19" t="s">
        <v>237</v>
      </c>
      <c r="H230" s="71" t="s">
        <v>387</v>
      </c>
      <c r="I230" s="71" t="s">
        <v>387</v>
      </c>
      <c r="J230" s="71"/>
      <c r="K230" s="71" t="s">
        <v>387</v>
      </c>
    </row>
    <row r="231" spans="1:11" ht="13.25" customHeight="1" x14ac:dyDescent="0.15">
      <c r="A231" s="15" t="s">
        <v>4162</v>
      </c>
      <c r="B231" s="18" t="s">
        <v>369</v>
      </c>
      <c r="C231" s="222" t="s">
        <v>4510</v>
      </c>
      <c r="D231" s="20" t="s">
        <v>392</v>
      </c>
      <c r="E231" s="20">
        <v>280</v>
      </c>
      <c r="F231" s="18" t="s">
        <v>4143</v>
      </c>
      <c r="G231" s="19" t="s">
        <v>237</v>
      </c>
      <c r="H231" s="71" t="s">
        <v>387</v>
      </c>
      <c r="I231" s="71" t="s">
        <v>387</v>
      </c>
      <c r="J231" s="71"/>
      <c r="K231" s="71" t="s">
        <v>387</v>
      </c>
    </row>
  </sheetData>
  <sheetProtection selectLockedCells="1" selectUnlockedCells="1"/>
  <mergeCells count="1">
    <mergeCell ref="Z1:AH1"/>
  </mergeCells>
  <phoneticPr fontId="3" type="noConversion"/>
  <conditionalFormatting sqref="H2:K231">
    <cfRule type="cellIs" dxfId="412" priority="1" stopIfTrue="1" operator="equal">
      <formula>"-"</formula>
    </cfRule>
    <cfRule type="cellIs" dxfId="411" priority="2" stopIfTrue="1" operator="equal">
      <formula>"x"</formula>
    </cfRule>
  </conditionalFormatting>
  <hyperlinks>
    <hyperlink ref="L1" location="'Expansion set Check List'!A1" display="Home" xr:uid="{69868236-FB8A-49C6-856B-B76481DFE4C9}"/>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7B43-0AB3-4374-955E-7645C926A03A}">
  <sheetPr codeName="Sheet262">
    <tabColor rgb="FF00FF00"/>
  </sheetPr>
  <dimension ref="A1:AH25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0.5" bestFit="1" customWidth="1"/>
    <col min="2" max="2" width="14.1640625" bestFit="1" customWidth="1"/>
    <col min="3" max="3" width="4" bestFit="1" customWidth="1"/>
    <col min="4" max="4" width="8.83203125" bestFit="1" customWidth="1"/>
    <col min="5" max="5" width="4" bestFit="1" customWidth="1"/>
    <col min="6" max="6" width="9"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950</v>
      </c>
      <c r="B2" s="18" t="s">
        <v>370</v>
      </c>
      <c r="C2" s="293">
        <v>1</v>
      </c>
      <c r="D2" s="20" t="s">
        <v>407</v>
      </c>
      <c r="E2" s="120">
        <v>60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258</v>
      </c>
      <c r="Z2" s="102"/>
      <c r="AA2" s="102"/>
      <c r="AB2" s="102"/>
      <c r="AC2" s="102"/>
      <c r="AD2" s="102"/>
      <c r="AE2" s="102"/>
      <c r="AF2" s="102"/>
      <c r="AG2" s="102"/>
      <c r="AH2" s="102"/>
    </row>
    <row r="3" spans="1:34" ht="13" x14ac:dyDescent="0.15">
      <c r="A3" s="15" t="s">
        <v>839</v>
      </c>
      <c r="B3" s="18" t="s">
        <v>370</v>
      </c>
      <c r="C3" s="293">
        <v>2</v>
      </c>
      <c r="D3" s="20" t="s">
        <v>407</v>
      </c>
      <c r="E3" s="20">
        <v>120</v>
      </c>
      <c r="F3" s="18" t="s">
        <v>393</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105</v>
      </c>
    </row>
    <row r="4" spans="1:34" ht="13" x14ac:dyDescent="0.15">
      <c r="A4" s="15" t="s">
        <v>1216</v>
      </c>
      <c r="B4" s="18" t="s">
        <v>370</v>
      </c>
      <c r="C4" s="293">
        <v>3</v>
      </c>
      <c r="D4" s="20" t="s">
        <v>407</v>
      </c>
      <c r="E4" s="20">
        <v>60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60</v>
      </c>
    </row>
    <row r="5" spans="1:34" ht="13" x14ac:dyDescent="0.15">
      <c r="A5" s="15" t="s">
        <v>1191</v>
      </c>
      <c r="B5" s="18" t="s">
        <v>370</v>
      </c>
      <c r="C5" s="293">
        <v>4</v>
      </c>
      <c r="D5" s="20" t="s">
        <v>407</v>
      </c>
      <c r="E5" s="20">
        <v>110</v>
      </c>
      <c r="F5" s="18" t="s">
        <v>398</v>
      </c>
      <c r="G5" s="19" t="s">
        <v>177</v>
      </c>
      <c r="H5" s="71" t="s">
        <v>387</v>
      </c>
      <c r="I5" s="71" t="s">
        <v>387</v>
      </c>
      <c r="J5" s="71"/>
      <c r="K5" s="71"/>
      <c r="R5" s="117" t="s">
        <v>181</v>
      </c>
      <c r="S5" s="231">
        <f t="shared" si="0"/>
        <v>0</v>
      </c>
      <c r="T5" s="159">
        <f t="shared" si="1"/>
        <v>0</v>
      </c>
      <c r="U5" s="168"/>
      <c r="V5" s="117" t="s">
        <v>181</v>
      </c>
      <c r="W5" s="231">
        <f t="shared" si="2"/>
        <v>0</v>
      </c>
      <c r="X5" s="6">
        <f t="shared" si="3"/>
        <v>21</v>
      </c>
    </row>
    <row r="6" spans="1:34" ht="13" x14ac:dyDescent="0.15">
      <c r="A6" s="15" t="s">
        <v>1257</v>
      </c>
      <c r="B6" s="18" t="s">
        <v>370</v>
      </c>
      <c r="C6" s="293">
        <v>5</v>
      </c>
      <c r="D6" s="20" t="s">
        <v>407</v>
      </c>
      <c r="E6" s="20">
        <v>60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1236</v>
      </c>
      <c r="B7" s="18" t="s">
        <v>370</v>
      </c>
      <c r="C7" s="293">
        <v>6</v>
      </c>
      <c r="D7" s="20" t="s">
        <v>407</v>
      </c>
      <c r="E7" s="20">
        <v>130</v>
      </c>
      <c r="F7" s="18" t="s">
        <v>398</v>
      </c>
      <c r="G7" s="19"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1396</v>
      </c>
      <c r="B8" s="18" t="s">
        <v>370</v>
      </c>
      <c r="C8" s="293">
        <v>7</v>
      </c>
      <c r="D8" s="20" t="s">
        <v>407</v>
      </c>
      <c r="E8" s="20">
        <v>100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2519</v>
      </c>
      <c r="B9" s="18" t="s">
        <v>370</v>
      </c>
      <c r="C9" s="293">
        <v>8</v>
      </c>
      <c r="D9" s="20" t="s">
        <v>407</v>
      </c>
      <c r="E9" s="20">
        <v>30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2520</v>
      </c>
      <c r="B10" s="18" t="s">
        <v>370</v>
      </c>
      <c r="C10" s="293">
        <v>9</v>
      </c>
      <c r="D10" s="20" t="s">
        <v>407</v>
      </c>
      <c r="E10" s="20">
        <v>70</v>
      </c>
      <c r="F10" s="18" t="s">
        <v>398</v>
      </c>
      <c r="G10" s="19" t="s">
        <v>173</v>
      </c>
      <c r="H10" s="71" t="s">
        <v>387</v>
      </c>
      <c r="I10" s="71" t="s">
        <v>387</v>
      </c>
      <c r="J10" s="71"/>
      <c r="K10" s="71"/>
      <c r="R10" s="117" t="s">
        <v>201</v>
      </c>
      <c r="S10" s="231">
        <f t="shared" si="0"/>
        <v>0</v>
      </c>
      <c r="T10" s="159">
        <f t="shared" si="1"/>
        <v>0</v>
      </c>
      <c r="U10" s="168"/>
      <c r="V10" s="117" t="s">
        <v>201</v>
      </c>
      <c r="W10" s="231">
        <f t="shared" si="2"/>
        <v>0</v>
      </c>
      <c r="X10" s="6">
        <f t="shared" si="3"/>
        <v>12</v>
      </c>
    </row>
    <row r="11" spans="1:34" ht="13" x14ac:dyDescent="0.15">
      <c r="A11" s="15" t="s">
        <v>2521</v>
      </c>
      <c r="B11" s="18" t="s">
        <v>370</v>
      </c>
      <c r="C11" s="293">
        <v>10</v>
      </c>
      <c r="D11" s="20" t="s">
        <v>407</v>
      </c>
      <c r="E11" s="20">
        <v>120</v>
      </c>
      <c r="F11" s="18" t="s">
        <v>386</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2522</v>
      </c>
      <c r="B12" s="18" t="s">
        <v>370</v>
      </c>
      <c r="C12" s="293">
        <v>11</v>
      </c>
      <c r="D12" s="20" t="s">
        <v>407</v>
      </c>
      <c r="E12" s="20">
        <v>60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2523</v>
      </c>
      <c r="B13" s="18" t="s">
        <v>370</v>
      </c>
      <c r="C13" s="293">
        <v>12</v>
      </c>
      <c r="D13" s="20" t="s">
        <v>407</v>
      </c>
      <c r="E13" s="20">
        <v>130</v>
      </c>
      <c r="F13" s="18" t="s">
        <v>398</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4511</v>
      </c>
      <c r="B14" s="18" t="s">
        <v>370</v>
      </c>
      <c r="C14" s="293">
        <v>13</v>
      </c>
      <c r="D14" s="20" t="s">
        <v>407</v>
      </c>
      <c r="E14" s="20">
        <v>70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4512</v>
      </c>
      <c r="B15" s="18" t="s">
        <v>370</v>
      </c>
      <c r="C15" s="293">
        <v>14</v>
      </c>
      <c r="D15" s="20" t="s">
        <v>407</v>
      </c>
      <c r="E15" s="20">
        <v>90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4513</v>
      </c>
      <c r="B16" s="18" t="s">
        <v>370</v>
      </c>
      <c r="C16" s="293">
        <v>15</v>
      </c>
      <c r="D16" s="20" t="s">
        <v>407</v>
      </c>
      <c r="E16" s="20">
        <v>160</v>
      </c>
      <c r="F16" s="18" t="s">
        <v>386</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4514</v>
      </c>
      <c r="B17" s="18" t="s">
        <v>370</v>
      </c>
      <c r="C17" s="293">
        <v>16</v>
      </c>
      <c r="D17" s="20" t="s">
        <v>407</v>
      </c>
      <c r="E17" s="20">
        <v>40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4514</v>
      </c>
      <c r="B18" s="18" t="s">
        <v>370</v>
      </c>
      <c r="C18" s="293">
        <v>17</v>
      </c>
      <c r="D18" s="20" t="s">
        <v>407</v>
      </c>
      <c r="E18" s="20">
        <v>60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4514</v>
      </c>
      <c r="B19" s="18" t="s">
        <v>370</v>
      </c>
      <c r="C19" s="293">
        <v>18</v>
      </c>
      <c r="D19" s="20" t="s">
        <v>407</v>
      </c>
      <c r="E19" s="20">
        <v>40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4515</v>
      </c>
      <c r="B20" s="18" t="s">
        <v>370</v>
      </c>
      <c r="C20" s="293">
        <v>19</v>
      </c>
      <c r="D20" s="20" t="s">
        <v>407</v>
      </c>
      <c r="E20" s="20">
        <v>260</v>
      </c>
      <c r="F20" s="18" t="s">
        <v>398</v>
      </c>
      <c r="G20" s="19" t="s">
        <v>201</v>
      </c>
      <c r="H20" s="71" t="s">
        <v>387</v>
      </c>
      <c r="I20" s="71" t="s">
        <v>387</v>
      </c>
      <c r="J20" s="71"/>
      <c r="K20" s="71" t="s">
        <v>387</v>
      </c>
      <c r="R20" s="117" t="s">
        <v>9123</v>
      </c>
      <c r="S20" s="231">
        <f t="shared" si="0"/>
        <v>0</v>
      </c>
      <c r="T20" s="159">
        <f t="shared" si="1"/>
        <v>0</v>
      </c>
      <c r="U20" s="173"/>
      <c r="V20" s="117" t="s">
        <v>9123</v>
      </c>
      <c r="W20" s="231">
        <f t="shared" si="2"/>
        <v>0</v>
      </c>
      <c r="X20" s="6">
        <f t="shared" si="3"/>
        <v>0</v>
      </c>
    </row>
    <row r="21" spans="1:24" ht="13" x14ac:dyDescent="0.15">
      <c r="A21" s="15" t="s">
        <v>4516</v>
      </c>
      <c r="B21" s="18" t="s">
        <v>370</v>
      </c>
      <c r="C21" s="293">
        <v>20</v>
      </c>
      <c r="D21" s="20" t="s">
        <v>407</v>
      </c>
      <c r="E21" s="20">
        <v>50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4516</v>
      </c>
      <c r="B22" s="18" t="s">
        <v>370</v>
      </c>
      <c r="C22" s="293">
        <v>21</v>
      </c>
      <c r="D22" s="20" t="s">
        <v>407</v>
      </c>
      <c r="E22" s="20">
        <v>60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24</v>
      </c>
    </row>
    <row r="23" spans="1:24" ht="14" thickBot="1" x14ac:dyDescent="0.2">
      <c r="A23" s="15" t="s">
        <v>4517</v>
      </c>
      <c r="B23" s="18" t="s">
        <v>370</v>
      </c>
      <c r="C23" s="293">
        <v>22</v>
      </c>
      <c r="D23" s="20" t="s">
        <v>407</v>
      </c>
      <c r="E23" s="20">
        <v>90</v>
      </c>
      <c r="F23" s="18" t="s">
        <v>398</v>
      </c>
      <c r="G23" s="19" t="s">
        <v>173</v>
      </c>
      <c r="H23" s="71" t="s">
        <v>387</v>
      </c>
      <c r="I23" s="71" t="s">
        <v>387</v>
      </c>
      <c r="J23" s="71"/>
      <c r="K23" s="71"/>
      <c r="R23" s="117" t="s">
        <v>245</v>
      </c>
      <c r="S23" s="231">
        <f t="shared" si="0"/>
        <v>0</v>
      </c>
      <c r="T23" s="159">
        <f t="shared" si="1"/>
        <v>0</v>
      </c>
      <c r="U23" s="176"/>
      <c r="V23" s="117" t="s">
        <v>245</v>
      </c>
      <c r="W23" s="231">
        <f t="shared" si="2"/>
        <v>0</v>
      </c>
      <c r="X23" s="6">
        <f t="shared" si="3"/>
        <v>10</v>
      </c>
    </row>
    <row r="24" spans="1:24" ht="13" x14ac:dyDescent="0.15">
      <c r="A24" s="15" t="s">
        <v>4518</v>
      </c>
      <c r="B24" s="18" t="s">
        <v>370</v>
      </c>
      <c r="C24" s="293">
        <v>23</v>
      </c>
      <c r="D24" s="20" t="s">
        <v>407</v>
      </c>
      <c r="E24" s="20">
        <v>150</v>
      </c>
      <c r="F24" s="18" t="s">
        <v>386</v>
      </c>
      <c r="G24" s="19" t="s">
        <v>181</v>
      </c>
      <c r="H24" s="71" t="s">
        <v>387</v>
      </c>
      <c r="I24" s="71" t="s">
        <v>387</v>
      </c>
      <c r="J24" s="71"/>
      <c r="K24" s="71"/>
      <c r="R24" s="117" t="s">
        <v>249</v>
      </c>
      <c r="S24" s="231">
        <f t="shared" si="0"/>
        <v>0</v>
      </c>
      <c r="T24" s="159">
        <f t="shared" si="1"/>
        <v>0</v>
      </c>
      <c r="U24" s="171"/>
      <c r="V24" s="117" t="s">
        <v>249</v>
      </c>
      <c r="W24" s="231">
        <f t="shared" si="2"/>
        <v>0</v>
      </c>
      <c r="X24" s="6">
        <f t="shared" si="3"/>
        <v>20</v>
      </c>
    </row>
    <row r="25" spans="1:24" ht="13" x14ac:dyDescent="0.15">
      <c r="A25" s="15" t="s">
        <v>4519</v>
      </c>
      <c r="B25" s="18" t="s">
        <v>370</v>
      </c>
      <c r="C25" s="293">
        <v>24</v>
      </c>
      <c r="D25" s="20" t="s">
        <v>407</v>
      </c>
      <c r="E25" s="20">
        <v>50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6</v>
      </c>
    </row>
    <row r="26" spans="1:24" ht="13" x14ac:dyDescent="0.15">
      <c r="A26" s="15" t="s">
        <v>4519</v>
      </c>
      <c r="B26" s="18" t="s">
        <v>370</v>
      </c>
      <c r="C26" s="293">
        <v>25</v>
      </c>
      <c r="D26" s="20" t="s">
        <v>407</v>
      </c>
      <c r="E26" s="20">
        <v>60</v>
      </c>
      <c r="F26" s="18"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4520</v>
      </c>
      <c r="B27" s="18" t="s">
        <v>370</v>
      </c>
      <c r="C27" s="293">
        <v>26</v>
      </c>
      <c r="D27" s="20" t="s">
        <v>407</v>
      </c>
      <c r="E27" s="20">
        <v>120</v>
      </c>
      <c r="F27" s="18" t="s">
        <v>398</v>
      </c>
      <c r="G27" s="19"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4521</v>
      </c>
      <c r="B28" s="18" t="s">
        <v>370</v>
      </c>
      <c r="C28" s="293">
        <v>27</v>
      </c>
      <c r="D28" s="20" t="s">
        <v>407</v>
      </c>
      <c r="E28" s="20">
        <v>60</v>
      </c>
      <c r="F28" s="18" t="s">
        <v>393</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4521</v>
      </c>
      <c r="B29" s="18" t="s">
        <v>370</v>
      </c>
      <c r="C29" s="293">
        <v>28</v>
      </c>
      <c r="D29" s="20" t="s">
        <v>407</v>
      </c>
      <c r="E29" s="20">
        <v>70</v>
      </c>
      <c r="F29" s="18" t="s">
        <v>393</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4522</v>
      </c>
      <c r="B30" s="18" t="s">
        <v>370</v>
      </c>
      <c r="C30" s="293">
        <v>29</v>
      </c>
      <c r="D30" s="20" t="s">
        <v>407</v>
      </c>
      <c r="E30" s="20">
        <v>110</v>
      </c>
      <c r="F30" s="18" t="s">
        <v>398</v>
      </c>
      <c r="G30" s="19" t="s">
        <v>177</v>
      </c>
      <c r="H30" s="71" t="s">
        <v>387</v>
      </c>
      <c r="I30" s="71" t="s">
        <v>387</v>
      </c>
      <c r="J30" s="71"/>
      <c r="K30" s="71"/>
      <c r="R30" s="160" t="s">
        <v>86</v>
      </c>
      <c r="S30" s="161"/>
      <c r="T30" s="175">
        <f>SUM(T31:T57)</f>
        <v>0</v>
      </c>
      <c r="U30" s="168"/>
      <c r="V30" s="177" t="s">
        <v>88</v>
      </c>
      <c r="W30" s="213"/>
      <c r="X30" s="215">
        <f>SUM(X31:X57)</f>
        <v>186</v>
      </c>
    </row>
    <row r="31" spans="1:24" ht="13" x14ac:dyDescent="0.15">
      <c r="A31" s="15" t="s">
        <v>425</v>
      </c>
      <c r="B31" s="18" t="s">
        <v>370</v>
      </c>
      <c r="C31" s="293">
        <v>30</v>
      </c>
      <c r="D31" s="20" t="s">
        <v>395</v>
      </c>
      <c r="E31" s="20">
        <v>70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105</v>
      </c>
    </row>
    <row r="32" spans="1:24" ht="13" x14ac:dyDescent="0.15">
      <c r="A32" s="15" t="s">
        <v>425</v>
      </c>
      <c r="B32" s="18" t="s">
        <v>370</v>
      </c>
      <c r="C32" s="293">
        <v>31</v>
      </c>
      <c r="D32" s="20" t="s">
        <v>395</v>
      </c>
      <c r="E32" s="20">
        <v>90</v>
      </c>
      <c r="F32" s="18"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60</v>
      </c>
    </row>
    <row r="33" spans="1:24" ht="13" x14ac:dyDescent="0.15">
      <c r="A33" s="15" t="s">
        <v>1626</v>
      </c>
      <c r="B33" s="18" t="s">
        <v>370</v>
      </c>
      <c r="C33" s="293">
        <v>32</v>
      </c>
      <c r="D33" s="20" t="s">
        <v>395</v>
      </c>
      <c r="E33" s="20">
        <v>280</v>
      </c>
      <c r="F33" s="18" t="s">
        <v>398</v>
      </c>
      <c r="G33" s="19" t="s">
        <v>201</v>
      </c>
      <c r="H33" s="71" t="s">
        <v>387</v>
      </c>
      <c r="I33" s="71" t="s">
        <v>387</v>
      </c>
      <c r="J33" s="71"/>
      <c r="K33" s="71" t="s">
        <v>387</v>
      </c>
      <c r="R33" s="117" t="s">
        <v>181</v>
      </c>
      <c r="S33" s="158">
        <f t="shared" si="4"/>
        <v>0</v>
      </c>
      <c r="T33" s="159">
        <f t="shared" si="5"/>
        <v>0</v>
      </c>
      <c r="U33" s="168"/>
      <c r="V33" s="234" t="s">
        <v>181</v>
      </c>
      <c r="W33" s="237">
        <f t="shared" si="6"/>
        <v>0</v>
      </c>
      <c r="X33" s="6">
        <f t="shared" si="7"/>
        <v>21</v>
      </c>
    </row>
    <row r="34" spans="1:24" ht="13" x14ac:dyDescent="0.15">
      <c r="A34" s="15" t="s">
        <v>930</v>
      </c>
      <c r="B34" s="18" t="s">
        <v>370</v>
      </c>
      <c r="C34" s="293">
        <v>33</v>
      </c>
      <c r="D34" s="20" t="s">
        <v>395</v>
      </c>
      <c r="E34" s="20">
        <v>70</v>
      </c>
      <c r="F34" s="18" t="s">
        <v>393</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929</v>
      </c>
      <c r="B35" s="18" t="s">
        <v>370</v>
      </c>
      <c r="C35" s="293">
        <v>34</v>
      </c>
      <c r="D35" s="20" t="s">
        <v>395</v>
      </c>
      <c r="E35" s="20">
        <v>120</v>
      </c>
      <c r="F35" s="18" t="s">
        <v>398</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1286</v>
      </c>
      <c r="B36" s="18" t="s">
        <v>370</v>
      </c>
      <c r="C36" s="293">
        <v>35</v>
      </c>
      <c r="D36" s="20" t="s">
        <v>395</v>
      </c>
      <c r="E36" s="20">
        <v>130</v>
      </c>
      <c r="F36" s="18" t="s">
        <v>393</v>
      </c>
      <c r="G36" s="19"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4523</v>
      </c>
      <c r="B37" s="18" t="s">
        <v>370</v>
      </c>
      <c r="C37" s="293">
        <v>36</v>
      </c>
      <c r="D37" s="20" t="s">
        <v>395</v>
      </c>
      <c r="E37" s="20">
        <v>80</v>
      </c>
      <c r="F37" s="18"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4524</v>
      </c>
      <c r="B38" s="18" t="s">
        <v>370</v>
      </c>
      <c r="C38" s="293">
        <v>37</v>
      </c>
      <c r="D38" s="20" t="s">
        <v>395</v>
      </c>
      <c r="E38" s="20">
        <v>100</v>
      </c>
      <c r="F38" s="18" t="s">
        <v>398</v>
      </c>
      <c r="G38" s="19"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4525</v>
      </c>
      <c r="B39" s="18" t="s">
        <v>370</v>
      </c>
      <c r="C39" s="293">
        <v>38</v>
      </c>
      <c r="D39" s="20" t="s">
        <v>395</v>
      </c>
      <c r="E39" s="20">
        <v>180</v>
      </c>
      <c r="F39" s="18" t="s">
        <v>386</v>
      </c>
      <c r="G39" s="19"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4526</v>
      </c>
      <c r="B40" s="18" t="s">
        <v>370</v>
      </c>
      <c r="C40" s="293">
        <v>39</v>
      </c>
      <c r="D40" s="20" t="s">
        <v>395</v>
      </c>
      <c r="E40" s="20">
        <v>60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4526</v>
      </c>
      <c r="B41" s="18" t="s">
        <v>370</v>
      </c>
      <c r="C41" s="293">
        <v>40</v>
      </c>
      <c r="D41" s="20" t="s">
        <v>395</v>
      </c>
      <c r="E41" s="20">
        <v>70</v>
      </c>
      <c r="F41" s="18" t="s">
        <v>393</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4527</v>
      </c>
      <c r="B42" s="18" t="s">
        <v>370</v>
      </c>
      <c r="C42" s="293">
        <v>41</v>
      </c>
      <c r="D42" s="20" t="s">
        <v>395</v>
      </c>
      <c r="E42" s="20">
        <v>130</v>
      </c>
      <c r="F42" s="18" t="s">
        <v>398</v>
      </c>
      <c r="G42" s="19"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584</v>
      </c>
      <c r="B43" s="18" t="s">
        <v>370</v>
      </c>
      <c r="C43" s="293">
        <v>42</v>
      </c>
      <c r="D43" s="20" t="s">
        <v>389</v>
      </c>
      <c r="E43" s="20">
        <v>70</v>
      </c>
      <c r="F43" s="18" t="s">
        <v>393</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572</v>
      </c>
      <c r="B44" s="18" t="s">
        <v>370</v>
      </c>
      <c r="C44" s="293">
        <v>43</v>
      </c>
      <c r="D44" s="20" t="s">
        <v>389</v>
      </c>
      <c r="E44" s="20">
        <v>100</v>
      </c>
      <c r="F44" s="18" t="s">
        <v>398</v>
      </c>
      <c r="G44" s="19"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432</v>
      </c>
      <c r="B45" s="18" t="s">
        <v>370</v>
      </c>
      <c r="C45" s="293">
        <v>44</v>
      </c>
      <c r="D45" s="20" t="s">
        <v>389</v>
      </c>
      <c r="E45" s="20">
        <v>30</v>
      </c>
      <c r="F45" s="18"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1439</v>
      </c>
      <c r="B46" s="18" t="s">
        <v>370</v>
      </c>
      <c r="C46" s="293">
        <v>45</v>
      </c>
      <c r="D46" s="20" t="s">
        <v>389</v>
      </c>
      <c r="E46" s="20">
        <v>300</v>
      </c>
      <c r="F46" s="18" t="s">
        <v>398</v>
      </c>
      <c r="G46" s="19" t="s">
        <v>201</v>
      </c>
      <c r="H46" s="71" t="s">
        <v>387</v>
      </c>
      <c r="I46" s="71" t="s">
        <v>387</v>
      </c>
      <c r="J46" s="71"/>
      <c r="K46" s="71" t="s">
        <v>387</v>
      </c>
      <c r="R46" s="117" t="s">
        <v>229</v>
      </c>
      <c r="S46" s="158">
        <f t="shared" si="4"/>
        <v>0</v>
      </c>
      <c r="T46" s="159">
        <f t="shared" si="5"/>
        <v>0</v>
      </c>
      <c r="U46" s="171"/>
      <c r="V46" s="234" t="s">
        <v>229</v>
      </c>
      <c r="W46" s="237">
        <f t="shared" si="6"/>
        <v>0</v>
      </c>
      <c r="X46" s="6">
        <f t="shared" si="7"/>
        <v>0</v>
      </c>
    </row>
    <row r="47" spans="1:24" ht="13" x14ac:dyDescent="0.15">
      <c r="A47" s="15" t="s">
        <v>1833</v>
      </c>
      <c r="B47" s="18" t="s">
        <v>370</v>
      </c>
      <c r="C47" s="293">
        <v>46</v>
      </c>
      <c r="D47" s="20" t="s">
        <v>389</v>
      </c>
      <c r="E47" s="20">
        <v>70</v>
      </c>
      <c r="F47" s="18"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1812</v>
      </c>
      <c r="B48" s="18" t="s">
        <v>370</v>
      </c>
      <c r="C48" s="293">
        <v>47</v>
      </c>
      <c r="D48" s="20" t="s">
        <v>389</v>
      </c>
      <c r="E48" s="20">
        <v>120</v>
      </c>
      <c r="F48" s="18" t="s">
        <v>398</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2261</v>
      </c>
      <c r="B49" s="18" t="s">
        <v>370</v>
      </c>
      <c r="C49" s="293">
        <v>48</v>
      </c>
      <c r="D49" s="20" t="s">
        <v>389</v>
      </c>
      <c r="E49" s="20">
        <v>120</v>
      </c>
      <c r="F49" s="18"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2609</v>
      </c>
      <c r="B50" s="18" t="s">
        <v>370</v>
      </c>
      <c r="C50" s="293">
        <v>49</v>
      </c>
      <c r="D50" s="20" t="s">
        <v>389</v>
      </c>
      <c r="E50" s="20">
        <v>70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2610</v>
      </c>
      <c r="B51" s="18" t="s">
        <v>370</v>
      </c>
      <c r="C51" s="293">
        <v>50</v>
      </c>
      <c r="D51" s="20" t="s">
        <v>389</v>
      </c>
      <c r="E51" s="20">
        <v>120</v>
      </c>
      <c r="F51" s="18" t="s">
        <v>398</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2928</v>
      </c>
      <c r="B52" s="18" t="s">
        <v>370</v>
      </c>
      <c r="C52" s="293">
        <v>51</v>
      </c>
      <c r="D52" s="20" t="s">
        <v>389</v>
      </c>
      <c r="E52" s="20">
        <v>100</v>
      </c>
      <c r="F52" s="18"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4528</v>
      </c>
      <c r="B53" s="18" t="s">
        <v>370</v>
      </c>
      <c r="C53" s="293">
        <v>52</v>
      </c>
      <c r="D53" s="20" t="s">
        <v>389</v>
      </c>
      <c r="E53" s="20">
        <v>70</v>
      </c>
      <c r="F53" s="18"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4529</v>
      </c>
      <c r="B54" s="18" t="s">
        <v>370</v>
      </c>
      <c r="C54" s="293">
        <v>53</v>
      </c>
      <c r="D54" s="20" t="s">
        <v>389</v>
      </c>
      <c r="E54" s="20">
        <v>100</v>
      </c>
      <c r="F54" s="18" t="s">
        <v>398</v>
      </c>
      <c r="G54" s="19"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4530</v>
      </c>
      <c r="B55" s="18" t="s">
        <v>370</v>
      </c>
      <c r="C55" s="293">
        <v>54</v>
      </c>
      <c r="D55" s="20" t="s">
        <v>389</v>
      </c>
      <c r="E55" s="20">
        <v>170</v>
      </c>
      <c r="F55" s="18" t="s">
        <v>386</v>
      </c>
      <c r="G55" s="19" t="s">
        <v>181</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4531</v>
      </c>
      <c r="B56" s="18" t="s">
        <v>370</v>
      </c>
      <c r="C56" s="293">
        <v>55</v>
      </c>
      <c r="D56" s="20" t="s">
        <v>389</v>
      </c>
      <c r="E56" s="20">
        <v>50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4531</v>
      </c>
      <c r="B57" s="18" t="s">
        <v>370</v>
      </c>
      <c r="C57" s="293">
        <v>56</v>
      </c>
      <c r="D57" s="20" t="s">
        <v>389</v>
      </c>
      <c r="E57" s="20">
        <v>60</v>
      </c>
      <c r="F57" s="18" t="s">
        <v>393</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4532</v>
      </c>
      <c r="B58" s="18" t="s">
        <v>370</v>
      </c>
      <c r="C58" s="293">
        <v>57</v>
      </c>
      <c r="D58" s="20" t="s">
        <v>389</v>
      </c>
      <c r="E58" s="20">
        <v>90</v>
      </c>
      <c r="F58" s="18" t="s">
        <v>398</v>
      </c>
      <c r="G58" s="19" t="s">
        <v>177</v>
      </c>
      <c r="H58" s="71" t="s">
        <v>387</v>
      </c>
      <c r="I58" s="71" t="s">
        <v>387</v>
      </c>
      <c r="J58" s="71"/>
      <c r="K58" s="71"/>
      <c r="U58" s="168"/>
      <c r="V58" s="177" t="s">
        <v>447</v>
      </c>
      <c r="W58" s="189"/>
      <c r="X58" s="190">
        <f>SUM(X59:X85)</f>
        <v>444</v>
      </c>
    </row>
    <row r="59" spans="1:24" ht="13" x14ac:dyDescent="0.15">
      <c r="A59" s="15" t="s">
        <v>4533</v>
      </c>
      <c r="B59" s="18" t="s">
        <v>370</v>
      </c>
      <c r="C59" s="293">
        <v>58</v>
      </c>
      <c r="D59" s="20" t="s">
        <v>389</v>
      </c>
      <c r="E59" s="20">
        <v>80</v>
      </c>
      <c r="F59" s="18" t="s">
        <v>393</v>
      </c>
      <c r="G59" s="19" t="s">
        <v>173</v>
      </c>
      <c r="H59" s="71" t="s">
        <v>387</v>
      </c>
      <c r="I59" s="71" t="s">
        <v>387</v>
      </c>
      <c r="J59" s="71"/>
      <c r="K59" s="71"/>
      <c r="U59" s="239"/>
      <c r="V59" s="116" t="s">
        <v>173</v>
      </c>
      <c r="W59" s="211">
        <f t="shared" ref="W59:X74" si="8">S3+S31+W3+W31</f>
        <v>0</v>
      </c>
      <c r="X59" s="64">
        <f t="shared" si="8"/>
        <v>210</v>
      </c>
    </row>
    <row r="60" spans="1:24" ht="13" x14ac:dyDescent="0.15">
      <c r="A60" s="15" t="s">
        <v>4533</v>
      </c>
      <c r="B60" s="18" t="s">
        <v>370</v>
      </c>
      <c r="C60" s="293">
        <v>59</v>
      </c>
      <c r="D60" s="20" t="s">
        <v>389</v>
      </c>
      <c r="E60" s="20">
        <v>100</v>
      </c>
      <c r="F60" s="18" t="s">
        <v>393</v>
      </c>
      <c r="G60" s="19" t="s">
        <v>173</v>
      </c>
      <c r="H60" s="71" t="s">
        <v>387</v>
      </c>
      <c r="I60" s="71" t="s">
        <v>387</v>
      </c>
      <c r="J60" s="71"/>
      <c r="K60" s="71"/>
      <c r="U60" s="239"/>
      <c r="V60" s="117" t="s">
        <v>177</v>
      </c>
      <c r="W60" s="158">
        <f t="shared" si="8"/>
        <v>0</v>
      </c>
      <c r="X60" s="159">
        <f t="shared" si="8"/>
        <v>120</v>
      </c>
    </row>
    <row r="61" spans="1:24" ht="13" x14ac:dyDescent="0.15">
      <c r="A61" s="15" t="s">
        <v>4534</v>
      </c>
      <c r="B61" s="18" t="s">
        <v>370</v>
      </c>
      <c r="C61" s="293">
        <v>60</v>
      </c>
      <c r="D61" s="20" t="s">
        <v>389</v>
      </c>
      <c r="E61" s="20">
        <v>180</v>
      </c>
      <c r="F61" s="18" t="s">
        <v>398</v>
      </c>
      <c r="G61" s="19" t="s">
        <v>177</v>
      </c>
      <c r="H61" s="71" t="s">
        <v>387</v>
      </c>
      <c r="I61" s="71" t="s">
        <v>387</v>
      </c>
      <c r="J61" s="71"/>
      <c r="K61" s="71"/>
      <c r="U61" s="239"/>
      <c r="V61" s="117" t="s">
        <v>181</v>
      </c>
      <c r="W61" s="158">
        <f t="shared" si="8"/>
        <v>0</v>
      </c>
      <c r="X61" s="159">
        <f t="shared" si="8"/>
        <v>42</v>
      </c>
    </row>
    <row r="62" spans="1:24" ht="13" x14ac:dyDescent="0.15">
      <c r="A62" s="15" t="s">
        <v>4535</v>
      </c>
      <c r="B62" s="18" t="s">
        <v>370</v>
      </c>
      <c r="C62" s="293">
        <v>61</v>
      </c>
      <c r="D62" s="20" t="s">
        <v>389</v>
      </c>
      <c r="E62" s="20">
        <v>160</v>
      </c>
      <c r="F62" s="18" t="s">
        <v>393</v>
      </c>
      <c r="G62" s="19" t="s">
        <v>181</v>
      </c>
      <c r="H62" s="71" t="s">
        <v>387</v>
      </c>
      <c r="I62" s="71" t="s">
        <v>387</v>
      </c>
      <c r="J62" s="71"/>
      <c r="K62" s="71"/>
      <c r="U62" s="239"/>
      <c r="V62" s="117" t="s">
        <v>185</v>
      </c>
      <c r="W62" s="158">
        <f t="shared" si="8"/>
        <v>0</v>
      </c>
      <c r="X62" s="159">
        <f t="shared" si="8"/>
        <v>0</v>
      </c>
    </row>
    <row r="63" spans="1:24" ht="13" x14ac:dyDescent="0.15">
      <c r="A63" s="15" t="s">
        <v>4536</v>
      </c>
      <c r="B63" s="18" t="s">
        <v>370</v>
      </c>
      <c r="C63" s="293">
        <v>62</v>
      </c>
      <c r="D63" s="20" t="s">
        <v>389</v>
      </c>
      <c r="E63" s="20">
        <v>70</v>
      </c>
      <c r="F63" s="18" t="s">
        <v>393</v>
      </c>
      <c r="G63" s="19" t="s">
        <v>177</v>
      </c>
      <c r="H63" s="71" t="s">
        <v>387</v>
      </c>
      <c r="I63" s="71" t="s">
        <v>387</v>
      </c>
      <c r="J63" s="71"/>
      <c r="K63" s="71"/>
      <c r="U63" s="239"/>
      <c r="V63" s="117" t="s">
        <v>189</v>
      </c>
      <c r="W63" s="158">
        <f t="shared" si="8"/>
        <v>0</v>
      </c>
      <c r="X63" s="159">
        <f t="shared" si="8"/>
        <v>0</v>
      </c>
    </row>
    <row r="64" spans="1:24" ht="13" x14ac:dyDescent="0.15">
      <c r="A64" s="15" t="s">
        <v>451</v>
      </c>
      <c r="B64" s="18" t="s">
        <v>370</v>
      </c>
      <c r="C64" s="293">
        <v>63</v>
      </c>
      <c r="D64" s="20" t="s">
        <v>404</v>
      </c>
      <c r="E64" s="20">
        <v>60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403</v>
      </c>
      <c r="B65" s="18" t="s">
        <v>370</v>
      </c>
      <c r="C65" s="293">
        <v>64</v>
      </c>
      <c r="D65" s="20" t="s">
        <v>404</v>
      </c>
      <c r="E65" s="20">
        <v>90</v>
      </c>
      <c r="F65" s="18" t="s">
        <v>398</v>
      </c>
      <c r="G65" s="19" t="s">
        <v>173</v>
      </c>
      <c r="H65" s="71" t="s">
        <v>387</v>
      </c>
      <c r="I65" s="71" t="s">
        <v>387</v>
      </c>
      <c r="J65" s="71"/>
      <c r="K65" s="71"/>
      <c r="U65" s="241"/>
      <c r="V65" s="117" t="s">
        <v>197</v>
      </c>
      <c r="W65" s="158">
        <f t="shared" si="8"/>
        <v>0</v>
      </c>
      <c r="X65" s="159">
        <f t="shared" si="8"/>
        <v>0</v>
      </c>
    </row>
    <row r="66" spans="1:24" ht="14" thickBot="1" x14ac:dyDescent="0.2">
      <c r="A66" s="15" t="s">
        <v>4537</v>
      </c>
      <c r="B66" s="18" t="s">
        <v>370</v>
      </c>
      <c r="C66" s="293">
        <v>65</v>
      </c>
      <c r="D66" s="20" t="s">
        <v>404</v>
      </c>
      <c r="E66" s="20">
        <v>330</v>
      </c>
      <c r="F66" s="18" t="s">
        <v>386</v>
      </c>
      <c r="G66" s="19" t="s">
        <v>201</v>
      </c>
      <c r="H66" s="71" t="s">
        <v>387</v>
      </c>
      <c r="I66" s="71" t="s">
        <v>387</v>
      </c>
      <c r="J66" s="71"/>
      <c r="K66" s="71" t="s">
        <v>387</v>
      </c>
      <c r="U66" s="241"/>
      <c r="V66" s="117" t="s">
        <v>201</v>
      </c>
      <c r="W66" s="158">
        <f t="shared" si="8"/>
        <v>0</v>
      </c>
      <c r="X66" s="159">
        <f t="shared" si="8"/>
        <v>12</v>
      </c>
    </row>
    <row r="67" spans="1:24" ht="14" thickBot="1" x14ac:dyDescent="0.2">
      <c r="A67" s="15" t="s">
        <v>888</v>
      </c>
      <c r="B67" s="18" t="s">
        <v>370</v>
      </c>
      <c r="C67" s="293">
        <v>66</v>
      </c>
      <c r="D67" s="20" t="s">
        <v>404</v>
      </c>
      <c r="E67" s="20">
        <v>60</v>
      </c>
      <c r="F67" s="18" t="s">
        <v>393</v>
      </c>
      <c r="G67" s="19" t="s">
        <v>173</v>
      </c>
      <c r="H67" s="71" t="s">
        <v>387</v>
      </c>
      <c r="I67" s="71" t="s">
        <v>387</v>
      </c>
      <c r="J67" s="71"/>
      <c r="K67" s="71"/>
      <c r="U67" s="241"/>
      <c r="V67" s="117" t="s">
        <v>205</v>
      </c>
      <c r="W67" s="158">
        <f t="shared" si="8"/>
        <v>0</v>
      </c>
      <c r="X67" s="159">
        <f t="shared" si="8"/>
        <v>0</v>
      </c>
    </row>
    <row r="68" spans="1:24" ht="14" thickBot="1" x14ac:dyDescent="0.2">
      <c r="A68" s="15" t="s">
        <v>864</v>
      </c>
      <c r="B68" s="18" t="s">
        <v>370</v>
      </c>
      <c r="C68" s="293">
        <v>67</v>
      </c>
      <c r="D68" s="20" t="s">
        <v>404</v>
      </c>
      <c r="E68" s="20">
        <v>90</v>
      </c>
      <c r="F68" s="18" t="s">
        <v>398</v>
      </c>
      <c r="G68" s="19" t="s">
        <v>177</v>
      </c>
      <c r="H68" s="71" t="s">
        <v>387</v>
      </c>
      <c r="I68" s="71" t="s">
        <v>387</v>
      </c>
      <c r="J68" s="71"/>
      <c r="K68" s="71"/>
      <c r="U68" s="241"/>
      <c r="V68" s="117" t="s">
        <v>209</v>
      </c>
      <c r="W68" s="158">
        <f t="shared" si="8"/>
        <v>0</v>
      </c>
      <c r="X68" s="159">
        <f t="shared" si="8"/>
        <v>0</v>
      </c>
    </row>
    <row r="69" spans="1:24" ht="14" thickBot="1" x14ac:dyDescent="0.2">
      <c r="A69" s="15" t="s">
        <v>1816</v>
      </c>
      <c r="B69" s="18" t="s">
        <v>370</v>
      </c>
      <c r="C69" s="293">
        <v>68</v>
      </c>
      <c r="D69" s="20" t="s">
        <v>404</v>
      </c>
      <c r="E69" s="20">
        <v>70</v>
      </c>
      <c r="F69" s="18" t="s">
        <v>393</v>
      </c>
      <c r="G69" s="19" t="s">
        <v>177</v>
      </c>
      <c r="H69" s="71" t="s">
        <v>387</v>
      </c>
      <c r="I69" s="71" t="s">
        <v>387</v>
      </c>
      <c r="J69" s="71"/>
      <c r="K69" s="71"/>
      <c r="U69" s="241"/>
      <c r="V69" s="117" t="s">
        <v>9125</v>
      </c>
      <c r="W69" s="158">
        <f t="shared" si="8"/>
        <v>0</v>
      </c>
      <c r="X69" s="159">
        <f t="shared" si="8"/>
        <v>0</v>
      </c>
    </row>
    <row r="70" spans="1:24" ht="14" thickBot="1" x14ac:dyDescent="0.2">
      <c r="A70" s="15" t="s">
        <v>1914</v>
      </c>
      <c r="B70" s="18" t="s">
        <v>370</v>
      </c>
      <c r="C70" s="293">
        <v>69</v>
      </c>
      <c r="D70" s="20" t="s">
        <v>404</v>
      </c>
      <c r="E70" s="20">
        <v>60</v>
      </c>
      <c r="F70" s="18" t="s">
        <v>393</v>
      </c>
      <c r="G70" s="19" t="s">
        <v>173</v>
      </c>
      <c r="H70" s="71" t="s">
        <v>387</v>
      </c>
      <c r="I70" s="71" t="s">
        <v>387</v>
      </c>
      <c r="J70" s="71"/>
      <c r="K70" s="71"/>
      <c r="U70" s="241"/>
      <c r="V70" s="118" t="s">
        <v>213</v>
      </c>
      <c r="W70" s="158">
        <f t="shared" si="8"/>
        <v>0</v>
      </c>
      <c r="X70" s="159">
        <f t="shared" si="8"/>
        <v>0</v>
      </c>
    </row>
    <row r="71" spans="1:24" ht="14" thickBot="1" x14ac:dyDescent="0.2">
      <c r="A71" s="15" t="s">
        <v>1914</v>
      </c>
      <c r="B71" s="18" t="s">
        <v>370</v>
      </c>
      <c r="C71" s="293">
        <v>70</v>
      </c>
      <c r="D71" s="20" t="s">
        <v>404</v>
      </c>
      <c r="E71" s="20">
        <v>80</v>
      </c>
      <c r="F71" s="18" t="s">
        <v>393</v>
      </c>
      <c r="G71" s="19" t="s">
        <v>173</v>
      </c>
      <c r="H71" s="71" t="s">
        <v>387</v>
      </c>
      <c r="I71" s="71" t="s">
        <v>387</v>
      </c>
      <c r="J71" s="71"/>
      <c r="K71" s="71"/>
      <c r="U71" s="241"/>
      <c r="V71" s="117" t="s">
        <v>217</v>
      </c>
      <c r="W71" s="158">
        <f t="shared" si="8"/>
        <v>0</v>
      </c>
      <c r="X71" s="159">
        <f t="shared" si="8"/>
        <v>0</v>
      </c>
    </row>
    <row r="72" spans="1:24" ht="14" thickBot="1" x14ac:dyDescent="0.2">
      <c r="A72" s="15" t="s">
        <v>3613</v>
      </c>
      <c r="B72" s="18" t="s">
        <v>370</v>
      </c>
      <c r="C72" s="293">
        <v>71</v>
      </c>
      <c r="D72" s="20" t="s">
        <v>404</v>
      </c>
      <c r="E72" s="20">
        <v>70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3614</v>
      </c>
      <c r="B73" s="18" t="s">
        <v>370</v>
      </c>
      <c r="C73" s="293">
        <v>72</v>
      </c>
      <c r="D73" s="20" t="s">
        <v>404</v>
      </c>
      <c r="E73" s="20">
        <v>130</v>
      </c>
      <c r="F73" s="18" t="s">
        <v>398</v>
      </c>
      <c r="G73" s="19" t="s">
        <v>177</v>
      </c>
      <c r="H73" s="71" t="s">
        <v>387</v>
      </c>
      <c r="I73" s="71" t="s">
        <v>387</v>
      </c>
      <c r="J73" s="71"/>
      <c r="K73" s="71"/>
      <c r="U73" s="241"/>
      <c r="V73" s="117" t="s">
        <v>225</v>
      </c>
      <c r="W73" s="158">
        <f t="shared" si="8"/>
        <v>0</v>
      </c>
      <c r="X73" s="159">
        <f t="shared" si="8"/>
        <v>0</v>
      </c>
    </row>
    <row r="74" spans="1:24" ht="14" thickBot="1" x14ac:dyDescent="0.2">
      <c r="A74" s="15" t="s">
        <v>4538</v>
      </c>
      <c r="B74" s="18" t="s">
        <v>370</v>
      </c>
      <c r="C74" s="293">
        <v>73</v>
      </c>
      <c r="D74" s="20" t="s">
        <v>404</v>
      </c>
      <c r="E74" s="20">
        <v>50</v>
      </c>
      <c r="F74" s="18" t="s">
        <v>393</v>
      </c>
      <c r="G74" s="19" t="s">
        <v>173</v>
      </c>
      <c r="H74" s="71" t="s">
        <v>387</v>
      </c>
      <c r="I74" s="71" t="s">
        <v>387</v>
      </c>
      <c r="J74" s="71"/>
      <c r="K74" s="71"/>
      <c r="U74" s="241"/>
      <c r="V74" s="117" t="s">
        <v>229</v>
      </c>
      <c r="W74" s="158">
        <f t="shared" si="8"/>
        <v>0</v>
      </c>
      <c r="X74" s="159">
        <f t="shared" si="8"/>
        <v>0</v>
      </c>
    </row>
    <row r="75" spans="1:24" ht="14" thickBot="1" x14ac:dyDescent="0.2">
      <c r="A75" s="15" t="s">
        <v>4538</v>
      </c>
      <c r="B75" s="18" t="s">
        <v>370</v>
      </c>
      <c r="C75" s="293">
        <v>74</v>
      </c>
      <c r="D75" s="20" t="s">
        <v>404</v>
      </c>
      <c r="E75" s="20">
        <v>60</v>
      </c>
      <c r="F75" s="18"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4539</v>
      </c>
      <c r="B76" s="18" t="s">
        <v>370</v>
      </c>
      <c r="C76" s="293">
        <v>75</v>
      </c>
      <c r="D76" s="20" t="s">
        <v>404</v>
      </c>
      <c r="E76" s="20">
        <v>90</v>
      </c>
      <c r="F76" s="18" t="s">
        <v>398</v>
      </c>
      <c r="G76" s="19" t="s">
        <v>173</v>
      </c>
      <c r="H76" s="71" t="s">
        <v>387</v>
      </c>
      <c r="I76" s="71" t="s">
        <v>387</v>
      </c>
      <c r="J76" s="71"/>
      <c r="K76" s="71"/>
      <c r="U76" s="241"/>
      <c r="V76" s="117" t="s">
        <v>9123</v>
      </c>
      <c r="W76" s="158">
        <f t="shared" si="9"/>
        <v>0</v>
      </c>
      <c r="X76" s="159">
        <f t="shared" si="9"/>
        <v>0</v>
      </c>
    </row>
    <row r="77" spans="1:24" ht="14" thickBot="1" x14ac:dyDescent="0.2">
      <c r="A77" s="15" t="s">
        <v>4540</v>
      </c>
      <c r="B77" s="18" t="s">
        <v>370</v>
      </c>
      <c r="C77" s="293">
        <v>76</v>
      </c>
      <c r="D77" s="20" t="s">
        <v>404</v>
      </c>
      <c r="E77" s="20">
        <v>130</v>
      </c>
      <c r="F77" s="18" t="s">
        <v>386</v>
      </c>
      <c r="G77" s="19" t="s">
        <v>181</v>
      </c>
      <c r="H77" s="71" t="s">
        <v>387</v>
      </c>
      <c r="I77" s="71" t="s">
        <v>387</v>
      </c>
      <c r="J77" s="71"/>
      <c r="K77" s="71"/>
      <c r="U77" s="241"/>
      <c r="V77" s="117" t="s">
        <v>237</v>
      </c>
      <c r="W77" s="158">
        <f t="shared" si="9"/>
        <v>0</v>
      </c>
      <c r="X77" s="159">
        <f t="shared" si="9"/>
        <v>0</v>
      </c>
    </row>
    <row r="78" spans="1:24" ht="14" thickBot="1" x14ac:dyDescent="0.2">
      <c r="A78" s="15" t="s">
        <v>4541</v>
      </c>
      <c r="B78" s="18" t="s">
        <v>370</v>
      </c>
      <c r="C78" s="293">
        <v>77</v>
      </c>
      <c r="D78" s="20" t="s">
        <v>404</v>
      </c>
      <c r="E78" s="20">
        <v>50</v>
      </c>
      <c r="F78" s="18" t="s">
        <v>393</v>
      </c>
      <c r="G78" s="19" t="s">
        <v>173</v>
      </c>
      <c r="H78" s="71" t="s">
        <v>387</v>
      </c>
      <c r="I78" s="71" t="s">
        <v>387</v>
      </c>
      <c r="J78" s="71"/>
      <c r="K78" s="71"/>
      <c r="U78" s="241"/>
      <c r="V78" s="117" t="s">
        <v>241</v>
      </c>
      <c r="W78" s="158">
        <f t="shared" si="9"/>
        <v>0</v>
      </c>
      <c r="X78" s="159">
        <f t="shared" si="9"/>
        <v>24</v>
      </c>
    </row>
    <row r="79" spans="1:24" ht="14" thickBot="1" x14ac:dyDescent="0.2">
      <c r="A79" s="15" t="s">
        <v>4541</v>
      </c>
      <c r="B79" s="18" t="s">
        <v>370</v>
      </c>
      <c r="C79" s="293">
        <v>78</v>
      </c>
      <c r="D79" s="20" t="s">
        <v>404</v>
      </c>
      <c r="E79" s="20">
        <v>60</v>
      </c>
      <c r="F79" s="18" t="s">
        <v>393</v>
      </c>
      <c r="G79" s="19" t="s">
        <v>173</v>
      </c>
      <c r="H79" s="71" t="s">
        <v>387</v>
      </c>
      <c r="I79" s="71" t="s">
        <v>387</v>
      </c>
      <c r="J79" s="71"/>
      <c r="K79" s="71"/>
      <c r="U79" s="241"/>
      <c r="V79" s="117" t="s">
        <v>245</v>
      </c>
      <c r="W79" s="158">
        <f t="shared" si="9"/>
        <v>0</v>
      </c>
      <c r="X79" s="159">
        <f t="shared" si="9"/>
        <v>10</v>
      </c>
    </row>
    <row r="80" spans="1:24" ht="14" thickBot="1" x14ac:dyDescent="0.2">
      <c r="A80" s="15" t="s">
        <v>4542</v>
      </c>
      <c r="B80" s="18" t="s">
        <v>370</v>
      </c>
      <c r="C80" s="293">
        <v>79</v>
      </c>
      <c r="D80" s="20" t="s">
        <v>404</v>
      </c>
      <c r="E80" s="20">
        <v>120</v>
      </c>
      <c r="F80" s="18" t="s">
        <v>398</v>
      </c>
      <c r="G80" s="19" t="s">
        <v>177</v>
      </c>
      <c r="H80" s="71" t="s">
        <v>387</v>
      </c>
      <c r="I80" s="71" t="s">
        <v>387</v>
      </c>
      <c r="J80" s="71"/>
      <c r="K80" s="71"/>
      <c r="U80" s="241"/>
      <c r="V80" s="117" t="s">
        <v>249</v>
      </c>
      <c r="W80" s="158">
        <f t="shared" si="9"/>
        <v>0</v>
      </c>
      <c r="X80" s="159">
        <f t="shared" si="9"/>
        <v>20</v>
      </c>
    </row>
    <row r="81" spans="1:24" ht="14" thickBot="1" x14ac:dyDescent="0.2">
      <c r="A81" s="15" t="s">
        <v>4543</v>
      </c>
      <c r="B81" s="18" t="s">
        <v>370</v>
      </c>
      <c r="C81" s="293">
        <v>80</v>
      </c>
      <c r="D81" s="20" t="s">
        <v>404</v>
      </c>
      <c r="E81" s="20">
        <v>120</v>
      </c>
      <c r="F81" s="18" t="s">
        <v>393</v>
      </c>
      <c r="G81" s="19" t="s">
        <v>181</v>
      </c>
      <c r="H81" s="71" t="s">
        <v>387</v>
      </c>
      <c r="I81" s="71" t="s">
        <v>387</v>
      </c>
      <c r="J81" s="71"/>
      <c r="K81" s="71"/>
      <c r="U81" s="241"/>
      <c r="V81" s="117" t="s">
        <v>253</v>
      </c>
      <c r="W81" s="158">
        <f t="shared" si="9"/>
        <v>0</v>
      </c>
      <c r="X81" s="159">
        <f t="shared" si="9"/>
        <v>6</v>
      </c>
    </row>
    <row r="82" spans="1:24" ht="14" thickBot="1" x14ac:dyDescent="0.2">
      <c r="A82" s="15" t="s">
        <v>4544</v>
      </c>
      <c r="B82" s="18" t="s">
        <v>370</v>
      </c>
      <c r="C82" s="293">
        <v>81</v>
      </c>
      <c r="D82" s="20" t="s">
        <v>404</v>
      </c>
      <c r="E82" s="20">
        <v>220</v>
      </c>
      <c r="F82" s="18" t="s">
        <v>393</v>
      </c>
      <c r="G82" s="19" t="s">
        <v>201</v>
      </c>
      <c r="H82" s="71" t="s">
        <v>387</v>
      </c>
      <c r="I82" s="71" t="s">
        <v>387</v>
      </c>
      <c r="J82" s="71"/>
      <c r="K82" s="71" t="s">
        <v>387</v>
      </c>
      <c r="U82" s="241"/>
      <c r="V82" s="117" t="s">
        <v>10048</v>
      </c>
      <c r="W82" s="158">
        <f t="shared" si="9"/>
        <v>0</v>
      </c>
      <c r="X82" s="159">
        <f t="shared" si="9"/>
        <v>0</v>
      </c>
    </row>
    <row r="83" spans="1:24" ht="13.25" customHeight="1" thickBot="1" x14ac:dyDescent="0.2">
      <c r="A83" s="15" t="s">
        <v>446</v>
      </c>
      <c r="B83" s="18" t="s">
        <v>370</v>
      </c>
      <c r="C83" s="293">
        <v>82</v>
      </c>
      <c r="D83" s="20" t="s">
        <v>385</v>
      </c>
      <c r="E83" s="20">
        <v>70</v>
      </c>
      <c r="F83" s="18" t="s">
        <v>393</v>
      </c>
      <c r="G83" s="19" t="s">
        <v>173</v>
      </c>
      <c r="H83" s="71" t="s">
        <v>387</v>
      </c>
      <c r="I83" s="71" t="s">
        <v>387</v>
      </c>
      <c r="J83" s="71"/>
      <c r="K83" s="71"/>
      <c r="U83" s="241"/>
      <c r="V83" s="117" t="s">
        <v>10124</v>
      </c>
      <c r="W83" s="158">
        <f t="shared" si="9"/>
        <v>0</v>
      </c>
      <c r="X83" s="159">
        <f t="shared" si="9"/>
        <v>0</v>
      </c>
    </row>
    <row r="84" spans="1:24" ht="13.25" customHeight="1" thickBot="1" x14ac:dyDescent="0.2">
      <c r="A84" s="15" t="s">
        <v>556</v>
      </c>
      <c r="B84" s="18" t="s">
        <v>370</v>
      </c>
      <c r="C84" s="293">
        <v>83</v>
      </c>
      <c r="D84" s="20" t="s">
        <v>385</v>
      </c>
      <c r="E84" s="20">
        <v>110</v>
      </c>
      <c r="F84" s="18" t="s">
        <v>398</v>
      </c>
      <c r="G84" s="19" t="s">
        <v>177</v>
      </c>
      <c r="H84" s="71" t="s">
        <v>387</v>
      </c>
      <c r="I84" s="71" t="s">
        <v>387</v>
      </c>
      <c r="J84" s="71"/>
      <c r="K84" s="71"/>
      <c r="U84" s="241"/>
      <c r="V84" s="117" t="s">
        <v>257</v>
      </c>
      <c r="W84" s="158">
        <f t="shared" si="9"/>
        <v>0</v>
      </c>
      <c r="X84" s="159">
        <f t="shared" si="9"/>
        <v>0</v>
      </c>
    </row>
    <row r="85" spans="1:24" ht="13.25" customHeight="1" thickBot="1" x14ac:dyDescent="0.2">
      <c r="A85" s="15" t="s">
        <v>1215</v>
      </c>
      <c r="B85" s="18" t="s">
        <v>370</v>
      </c>
      <c r="C85" s="293">
        <v>84</v>
      </c>
      <c r="D85" s="20" t="s">
        <v>385</v>
      </c>
      <c r="E85" s="20">
        <v>70</v>
      </c>
      <c r="F85" s="18" t="s">
        <v>393</v>
      </c>
      <c r="G85" s="19" t="s">
        <v>173</v>
      </c>
      <c r="H85" s="71" t="s">
        <v>387</v>
      </c>
      <c r="I85" s="71" t="s">
        <v>387</v>
      </c>
      <c r="J85" s="71"/>
      <c r="K85" s="71"/>
      <c r="U85" s="241"/>
      <c r="V85" s="166" t="s">
        <v>260</v>
      </c>
      <c r="W85" s="191">
        <f t="shared" si="9"/>
        <v>0</v>
      </c>
      <c r="X85" s="192">
        <f t="shared" si="9"/>
        <v>0</v>
      </c>
    </row>
    <row r="86" spans="1:24" ht="13.25" customHeight="1" x14ac:dyDescent="0.15">
      <c r="A86" s="15" t="s">
        <v>1200</v>
      </c>
      <c r="B86" s="18" t="s">
        <v>370</v>
      </c>
      <c r="C86" s="293">
        <v>85</v>
      </c>
      <c r="D86" s="20" t="s">
        <v>385</v>
      </c>
      <c r="E86" s="20">
        <v>90</v>
      </c>
      <c r="F86" s="18" t="s">
        <v>398</v>
      </c>
      <c r="G86" s="19" t="s">
        <v>173</v>
      </c>
      <c r="H86" s="71" t="s">
        <v>387</v>
      </c>
      <c r="I86" s="71" t="s">
        <v>387</v>
      </c>
      <c r="J86" s="71"/>
      <c r="K86" s="71"/>
    </row>
    <row r="87" spans="1:24" ht="13.25" customHeight="1" x14ac:dyDescent="0.15">
      <c r="A87" s="15" t="s">
        <v>1271</v>
      </c>
      <c r="B87" s="18" t="s">
        <v>370</v>
      </c>
      <c r="C87" s="293">
        <v>86</v>
      </c>
      <c r="D87" s="20" t="s">
        <v>385</v>
      </c>
      <c r="E87" s="20">
        <v>310</v>
      </c>
      <c r="F87" s="18" t="s">
        <v>386</v>
      </c>
      <c r="G87" s="19" t="s">
        <v>201</v>
      </c>
      <c r="H87" s="71" t="s">
        <v>387</v>
      </c>
      <c r="I87" s="71" t="s">
        <v>387</v>
      </c>
      <c r="J87" s="71"/>
      <c r="K87" s="71" t="s">
        <v>387</v>
      </c>
    </row>
    <row r="88" spans="1:24" ht="13.25" customHeight="1" x14ac:dyDescent="0.15">
      <c r="A88" s="15" t="s">
        <v>1292</v>
      </c>
      <c r="B88" s="18" t="s">
        <v>370</v>
      </c>
      <c r="C88" s="293">
        <v>87</v>
      </c>
      <c r="D88" s="20" t="s">
        <v>385</v>
      </c>
      <c r="E88" s="20">
        <v>60</v>
      </c>
      <c r="F88" s="18" t="s">
        <v>393</v>
      </c>
      <c r="G88" s="19" t="s">
        <v>173</v>
      </c>
      <c r="H88" s="71" t="s">
        <v>387</v>
      </c>
      <c r="I88" s="71" t="s">
        <v>387</v>
      </c>
      <c r="J88" s="71"/>
      <c r="K88" s="71"/>
    </row>
    <row r="89" spans="1:24" ht="13.25" customHeight="1" x14ac:dyDescent="0.15">
      <c r="A89" s="15" t="s">
        <v>1628</v>
      </c>
      <c r="B89" s="18" t="s">
        <v>370</v>
      </c>
      <c r="C89" s="293">
        <v>88</v>
      </c>
      <c r="D89" s="20" t="s">
        <v>385</v>
      </c>
      <c r="E89" s="20">
        <v>250</v>
      </c>
      <c r="F89" s="18" t="s">
        <v>398</v>
      </c>
      <c r="G89" s="19" t="s">
        <v>201</v>
      </c>
      <c r="H89" s="71" t="s">
        <v>387</v>
      </c>
      <c r="I89" s="71" t="s">
        <v>387</v>
      </c>
      <c r="J89" s="71"/>
      <c r="K89" s="71" t="s">
        <v>387</v>
      </c>
    </row>
    <row r="90" spans="1:24" ht="13.25" customHeight="1" x14ac:dyDescent="0.15">
      <c r="A90" s="15" t="s">
        <v>1822</v>
      </c>
      <c r="B90" s="18" t="s">
        <v>370</v>
      </c>
      <c r="C90" s="293">
        <v>89</v>
      </c>
      <c r="D90" s="20" t="s">
        <v>385</v>
      </c>
      <c r="E90" s="20">
        <v>70</v>
      </c>
      <c r="F90" s="18" t="s">
        <v>393</v>
      </c>
      <c r="G90" s="19" t="s">
        <v>173</v>
      </c>
      <c r="H90" s="71" t="s">
        <v>387</v>
      </c>
      <c r="I90" s="71" t="s">
        <v>387</v>
      </c>
      <c r="J90" s="71"/>
      <c r="K90" s="71"/>
    </row>
    <row r="91" spans="1:24" ht="13.25" customHeight="1" x14ac:dyDescent="0.15">
      <c r="A91" s="15" t="s">
        <v>1811</v>
      </c>
      <c r="B91" s="18" t="s">
        <v>370</v>
      </c>
      <c r="C91" s="293">
        <v>90</v>
      </c>
      <c r="D91" s="20" t="s">
        <v>385</v>
      </c>
      <c r="E91" s="20">
        <v>110</v>
      </c>
      <c r="F91" s="18" t="s">
        <v>398</v>
      </c>
      <c r="G91" s="19" t="s">
        <v>177</v>
      </c>
      <c r="H91" s="71" t="s">
        <v>387</v>
      </c>
      <c r="I91" s="71" t="s">
        <v>387</v>
      </c>
      <c r="J91" s="71"/>
      <c r="K91" s="71"/>
    </row>
    <row r="92" spans="1:24" ht="13.25" customHeight="1" x14ac:dyDescent="0.15">
      <c r="A92" s="15" t="s">
        <v>2586</v>
      </c>
      <c r="B92" s="18" t="s">
        <v>370</v>
      </c>
      <c r="C92" s="293">
        <v>91</v>
      </c>
      <c r="D92" s="20" t="s">
        <v>385</v>
      </c>
      <c r="E92" s="20">
        <v>40</v>
      </c>
      <c r="F92" s="18" t="s">
        <v>393</v>
      </c>
      <c r="G92" s="19" t="s">
        <v>173</v>
      </c>
      <c r="H92" s="71" t="s">
        <v>387</v>
      </c>
      <c r="I92" s="71" t="s">
        <v>387</v>
      </c>
      <c r="J92" s="71"/>
      <c r="K92" s="71"/>
    </row>
    <row r="93" spans="1:24" ht="13.25" customHeight="1" x14ac:dyDescent="0.15">
      <c r="A93" s="15" t="s">
        <v>2587</v>
      </c>
      <c r="B93" s="18" t="s">
        <v>370</v>
      </c>
      <c r="C93" s="293">
        <v>92</v>
      </c>
      <c r="D93" s="20" t="s">
        <v>385</v>
      </c>
      <c r="E93" s="20">
        <v>70</v>
      </c>
      <c r="F93" s="18" t="s">
        <v>398</v>
      </c>
      <c r="G93" s="19" t="s">
        <v>173</v>
      </c>
      <c r="H93" s="71" t="s">
        <v>387</v>
      </c>
      <c r="I93" s="71" t="s">
        <v>387</v>
      </c>
      <c r="J93" s="71"/>
      <c r="K93" s="71"/>
    </row>
    <row r="94" spans="1:24" ht="13.25" customHeight="1" x14ac:dyDescent="0.15">
      <c r="A94" s="15" t="s">
        <v>2588</v>
      </c>
      <c r="B94" s="18" t="s">
        <v>370</v>
      </c>
      <c r="C94" s="293">
        <v>93</v>
      </c>
      <c r="D94" s="20" t="s">
        <v>385</v>
      </c>
      <c r="E94" s="20">
        <v>140</v>
      </c>
      <c r="F94" s="18" t="s">
        <v>386</v>
      </c>
      <c r="G94" s="19" t="s">
        <v>177</v>
      </c>
      <c r="H94" s="71" t="s">
        <v>387</v>
      </c>
      <c r="I94" s="71" t="s">
        <v>387</v>
      </c>
      <c r="J94" s="71"/>
      <c r="K94" s="71"/>
    </row>
    <row r="95" spans="1:24" ht="13.25" customHeight="1" x14ac:dyDescent="0.15">
      <c r="A95" s="15" t="s">
        <v>2613</v>
      </c>
      <c r="B95" s="18" t="s">
        <v>370</v>
      </c>
      <c r="C95" s="293">
        <v>94</v>
      </c>
      <c r="D95" s="20" t="s">
        <v>385</v>
      </c>
      <c r="E95" s="20">
        <v>70</v>
      </c>
      <c r="F95" s="18" t="s">
        <v>393</v>
      </c>
      <c r="G95" s="19" t="s">
        <v>173</v>
      </c>
      <c r="H95" s="71" t="s">
        <v>387</v>
      </c>
      <c r="I95" s="71" t="s">
        <v>387</v>
      </c>
      <c r="J95" s="71"/>
      <c r="K95" s="71"/>
    </row>
    <row r="96" spans="1:24" ht="13.25" customHeight="1" x14ac:dyDescent="0.15">
      <c r="A96" s="15" t="s">
        <v>2613</v>
      </c>
      <c r="B96" s="18" t="s">
        <v>370</v>
      </c>
      <c r="C96" s="293">
        <v>95</v>
      </c>
      <c r="D96" s="20" t="s">
        <v>385</v>
      </c>
      <c r="E96" s="20">
        <v>70</v>
      </c>
      <c r="F96" s="18" t="s">
        <v>393</v>
      </c>
      <c r="G96" s="19" t="s">
        <v>173</v>
      </c>
      <c r="H96" s="71" t="s">
        <v>387</v>
      </c>
      <c r="I96" s="71" t="s">
        <v>387</v>
      </c>
      <c r="J96" s="71"/>
      <c r="K96" s="71"/>
    </row>
    <row r="97" spans="1:11" ht="13.25" customHeight="1" x14ac:dyDescent="0.15">
      <c r="A97" s="15" t="s">
        <v>2623</v>
      </c>
      <c r="B97" s="18" t="s">
        <v>370</v>
      </c>
      <c r="C97" s="293">
        <v>96</v>
      </c>
      <c r="D97" s="20" t="s">
        <v>385</v>
      </c>
      <c r="E97" s="20">
        <v>70</v>
      </c>
      <c r="F97" s="18" t="s">
        <v>393</v>
      </c>
      <c r="G97" s="19" t="s">
        <v>181</v>
      </c>
      <c r="H97" s="71" t="s">
        <v>387</v>
      </c>
      <c r="I97" s="71" t="s">
        <v>387</v>
      </c>
      <c r="J97" s="71"/>
      <c r="K97" s="71"/>
    </row>
    <row r="98" spans="1:11" ht="13.25" customHeight="1" x14ac:dyDescent="0.15">
      <c r="A98" s="15" t="s">
        <v>4545</v>
      </c>
      <c r="B98" s="18" t="s">
        <v>370</v>
      </c>
      <c r="C98" s="293">
        <v>97</v>
      </c>
      <c r="D98" s="20" t="s">
        <v>385</v>
      </c>
      <c r="E98" s="20">
        <v>50</v>
      </c>
      <c r="F98" s="18" t="s">
        <v>393</v>
      </c>
      <c r="G98" s="19" t="s">
        <v>173</v>
      </c>
      <c r="H98" s="71" t="s">
        <v>387</v>
      </c>
      <c r="I98" s="71" t="s">
        <v>387</v>
      </c>
      <c r="J98" s="71"/>
      <c r="K98" s="71"/>
    </row>
    <row r="99" spans="1:11" ht="13.25" customHeight="1" x14ac:dyDescent="0.15">
      <c r="A99" s="15" t="s">
        <v>4545</v>
      </c>
      <c r="B99" s="18" t="s">
        <v>370</v>
      </c>
      <c r="C99" s="293">
        <v>98</v>
      </c>
      <c r="D99" s="20" t="s">
        <v>385</v>
      </c>
      <c r="E99" s="20">
        <v>60</v>
      </c>
      <c r="F99" s="18" t="s">
        <v>393</v>
      </c>
      <c r="G99" s="19" t="s">
        <v>173</v>
      </c>
      <c r="H99" s="71" t="s">
        <v>387</v>
      </c>
      <c r="I99" s="71" t="s">
        <v>387</v>
      </c>
      <c r="J99" s="71"/>
      <c r="K99" s="71"/>
    </row>
    <row r="100" spans="1:11" ht="13.25" customHeight="1" x14ac:dyDescent="0.15">
      <c r="A100" s="15" t="s">
        <v>4546</v>
      </c>
      <c r="B100" s="18" t="s">
        <v>370</v>
      </c>
      <c r="C100" s="293">
        <v>99</v>
      </c>
      <c r="D100" s="20" t="s">
        <v>385</v>
      </c>
      <c r="E100" s="20">
        <v>90</v>
      </c>
      <c r="F100" s="18" t="s">
        <v>398</v>
      </c>
      <c r="G100" s="19" t="s">
        <v>177</v>
      </c>
      <c r="H100" s="71" t="s">
        <v>387</v>
      </c>
      <c r="I100" s="71" t="s">
        <v>387</v>
      </c>
      <c r="J100" s="71"/>
      <c r="K100" s="71"/>
    </row>
    <row r="101" spans="1:11" ht="13.25" customHeight="1" x14ac:dyDescent="0.15">
      <c r="A101" s="15" t="s">
        <v>4547</v>
      </c>
      <c r="B101" s="18" t="s">
        <v>370</v>
      </c>
      <c r="C101" s="222">
        <v>100</v>
      </c>
      <c r="D101" s="20" t="s">
        <v>385</v>
      </c>
      <c r="E101" s="20">
        <v>30</v>
      </c>
      <c r="F101" s="18" t="s">
        <v>393</v>
      </c>
      <c r="G101" s="19" t="s">
        <v>173</v>
      </c>
      <c r="H101" s="71" t="s">
        <v>387</v>
      </c>
      <c r="I101" s="71" t="s">
        <v>387</v>
      </c>
      <c r="J101" s="71"/>
      <c r="K101" s="71"/>
    </row>
    <row r="102" spans="1:11" ht="13.25" customHeight="1" x14ac:dyDescent="0.15">
      <c r="A102" s="15" t="s">
        <v>4547</v>
      </c>
      <c r="B102" s="18" t="s">
        <v>370</v>
      </c>
      <c r="C102" s="222">
        <v>101</v>
      </c>
      <c r="D102" s="20" t="s">
        <v>385</v>
      </c>
      <c r="E102" s="20">
        <v>40</v>
      </c>
      <c r="F102" s="18" t="s">
        <v>393</v>
      </c>
      <c r="G102" s="19" t="s">
        <v>173</v>
      </c>
      <c r="H102" s="71" t="s">
        <v>387</v>
      </c>
      <c r="I102" s="71" t="s">
        <v>387</v>
      </c>
      <c r="J102" s="71"/>
      <c r="K102" s="71"/>
    </row>
    <row r="103" spans="1:11" ht="13.25" customHeight="1" x14ac:dyDescent="0.15">
      <c r="A103" s="15" t="s">
        <v>4547</v>
      </c>
      <c r="B103" s="18" t="s">
        <v>370</v>
      </c>
      <c r="C103" s="222">
        <v>102</v>
      </c>
      <c r="D103" s="20" t="s">
        <v>385</v>
      </c>
      <c r="E103" s="20">
        <v>40</v>
      </c>
      <c r="F103" s="18" t="s">
        <v>393</v>
      </c>
      <c r="G103" s="19" t="s">
        <v>173</v>
      </c>
      <c r="H103" s="71" t="s">
        <v>387</v>
      </c>
      <c r="I103" s="71" t="s">
        <v>387</v>
      </c>
      <c r="J103" s="71"/>
      <c r="K103" s="71"/>
    </row>
    <row r="104" spans="1:11" ht="13.25" customHeight="1" x14ac:dyDescent="0.15">
      <c r="A104" s="15" t="s">
        <v>4548</v>
      </c>
      <c r="B104" s="18" t="s">
        <v>370</v>
      </c>
      <c r="C104" s="222">
        <v>103</v>
      </c>
      <c r="D104" s="20" t="s">
        <v>385</v>
      </c>
      <c r="E104" s="20">
        <v>110</v>
      </c>
      <c r="F104" s="18" t="s">
        <v>398</v>
      </c>
      <c r="G104" s="19" t="s">
        <v>177</v>
      </c>
      <c r="H104" s="71" t="s">
        <v>387</v>
      </c>
      <c r="I104" s="71" t="s">
        <v>387</v>
      </c>
      <c r="J104" s="71"/>
      <c r="K104" s="71"/>
    </row>
    <row r="105" spans="1:11" ht="13.25" customHeight="1" x14ac:dyDescent="0.15">
      <c r="A105" s="15" t="s">
        <v>4549</v>
      </c>
      <c r="B105" s="18" t="s">
        <v>370</v>
      </c>
      <c r="C105" s="222">
        <v>104</v>
      </c>
      <c r="D105" s="20" t="s">
        <v>385</v>
      </c>
      <c r="E105" s="20">
        <v>70</v>
      </c>
      <c r="F105" s="18" t="s">
        <v>393</v>
      </c>
      <c r="G105" s="19" t="s">
        <v>173</v>
      </c>
      <c r="H105" s="71" t="s">
        <v>387</v>
      </c>
      <c r="I105" s="71" t="s">
        <v>387</v>
      </c>
      <c r="J105" s="71"/>
      <c r="K105" s="71"/>
    </row>
    <row r="106" spans="1:11" ht="13.25" customHeight="1" x14ac:dyDescent="0.15">
      <c r="A106" s="15" t="s">
        <v>4549</v>
      </c>
      <c r="B106" s="18" t="s">
        <v>370</v>
      </c>
      <c r="C106" s="222">
        <v>105</v>
      </c>
      <c r="D106" s="20" t="s">
        <v>385</v>
      </c>
      <c r="E106" s="20">
        <v>80</v>
      </c>
      <c r="F106" s="18" t="s">
        <v>393</v>
      </c>
      <c r="G106" s="19" t="s">
        <v>173</v>
      </c>
      <c r="H106" s="71" t="s">
        <v>387</v>
      </c>
      <c r="I106" s="71" t="s">
        <v>387</v>
      </c>
      <c r="J106" s="71"/>
      <c r="K106" s="71"/>
    </row>
    <row r="107" spans="1:11" ht="13.25" customHeight="1" x14ac:dyDescent="0.15">
      <c r="A107" s="15" t="s">
        <v>4550</v>
      </c>
      <c r="B107" s="18" t="s">
        <v>370</v>
      </c>
      <c r="C107" s="222">
        <v>106</v>
      </c>
      <c r="D107" s="20" t="s">
        <v>385</v>
      </c>
      <c r="E107" s="20">
        <v>140</v>
      </c>
      <c r="F107" s="18" t="s">
        <v>398</v>
      </c>
      <c r="G107" s="19" t="s">
        <v>181</v>
      </c>
      <c r="H107" s="71" t="s">
        <v>387</v>
      </c>
      <c r="I107" s="71" t="s">
        <v>387</v>
      </c>
      <c r="J107" s="71"/>
      <c r="K107" s="71"/>
    </row>
    <row r="108" spans="1:11" ht="13.25" customHeight="1" x14ac:dyDescent="0.15">
      <c r="A108" s="15" t="s">
        <v>541</v>
      </c>
      <c r="B108" s="18" t="s">
        <v>370</v>
      </c>
      <c r="C108" s="222">
        <v>107</v>
      </c>
      <c r="D108" s="20" t="s">
        <v>400</v>
      </c>
      <c r="E108" s="20">
        <v>60</v>
      </c>
      <c r="F108" s="18" t="s">
        <v>393</v>
      </c>
      <c r="G108" s="19" t="s">
        <v>173</v>
      </c>
      <c r="H108" s="71" t="s">
        <v>387</v>
      </c>
      <c r="I108" s="71" t="s">
        <v>387</v>
      </c>
      <c r="J108" s="71"/>
      <c r="K108" s="71"/>
    </row>
    <row r="109" spans="1:11" ht="13.25" customHeight="1" x14ac:dyDescent="0.15">
      <c r="A109" s="15" t="s">
        <v>529</v>
      </c>
      <c r="B109" s="18" t="s">
        <v>370</v>
      </c>
      <c r="C109" s="222">
        <v>108</v>
      </c>
      <c r="D109" s="20" t="s">
        <v>400</v>
      </c>
      <c r="E109" s="20">
        <v>90</v>
      </c>
      <c r="F109" s="18" t="s">
        <v>398</v>
      </c>
      <c r="G109" s="19" t="s">
        <v>173</v>
      </c>
      <c r="H109" s="71" t="s">
        <v>387</v>
      </c>
      <c r="I109" s="71" t="s">
        <v>387</v>
      </c>
      <c r="J109" s="71"/>
      <c r="K109" s="71"/>
    </row>
    <row r="110" spans="1:11" ht="13.25" customHeight="1" x14ac:dyDescent="0.15">
      <c r="A110" s="15" t="s">
        <v>4551</v>
      </c>
      <c r="B110" s="18" t="s">
        <v>370</v>
      </c>
      <c r="C110" s="222">
        <v>109</v>
      </c>
      <c r="D110" s="20" t="s">
        <v>400</v>
      </c>
      <c r="E110" s="20">
        <v>140</v>
      </c>
      <c r="F110" s="18" t="s">
        <v>386</v>
      </c>
      <c r="G110" s="19" t="s">
        <v>181</v>
      </c>
      <c r="H110" s="71" t="s">
        <v>387</v>
      </c>
      <c r="I110" s="71" t="s">
        <v>387</v>
      </c>
      <c r="J110" s="71"/>
      <c r="K110" s="71"/>
    </row>
    <row r="111" spans="1:11" ht="13.25" customHeight="1" x14ac:dyDescent="0.15">
      <c r="A111" s="15" t="s">
        <v>1291</v>
      </c>
      <c r="B111" s="18" t="s">
        <v>370</v>
      </c>
      <c r="C111" s="222">
        <v>110</v>
      </c>
      <c r="D111" s="20" t="s">
        <v>400</v>
      </c>
      <c r="E111" s="20">
        <v>60</v>
      </c>
      <c r="F111" s="18" t="s">
        <v>393</v>
      </c>
      <c r="G111" s="19" t="s">
        <v>173</v>
      </c>
      <c r="H111" s="71" t="s">
        <v>387</v>
      </c>
      <c r="I111" s="71" t="s">
        <v>387</v>
      </c>
      <c r="J111" s="71"/>
      <c r="K111" s="71"/>
    </row>
    <row r="112" spans="1:11" ht="13.25" customHeight="1" x14ac:dyDescent="0.15">
      <c r="A112" s="15" t="s">
        <v>1383</v>
      </c>
      <c r="B112" s="18" t="s">
        <v>370</v>
      </c>
      <c r="C112" s="222">
        <v>111</v>
      </c>
      <c r="D112" s="20" t="s">
        <v>400</v>
      </c>
      <c r="E112" s="20">
        <v>90</v>
      </c>
      <c r="F112" s="18" t="s">
        <v>398</v>
      </c>
      <c r="G112" s="19" t="s">
        <v>177</v>
      </c>
      <c r="H112" s="71" t="s">
        <v>387</v>
      </c>
      <c r="I112" s="71" t="s">
        <v>387</v>
      </c>
      <c r="J112" s="71"/>
      <c r="K112" s="71"/>
    </row>
    <row r="113" spans="1:11" ht="13.25" customHeight="1" x14ac:dyDescent="0.15">
      <c r="A113" s="15" t="s">
        <v>1829</v>
      </c>
      <c r="B113" s="18" t="s">
        <v>370</v>
      </c>
      <c r="C113" s="222">
        <v>112</v>
      </c>
      <c r="D113" s="20" t="s">
        <v>400</v>
      </c>
      <c r="E113" s="20">
        <v>70</v>
      </c>
      <c r="F113" s="18" t="s">
        <v>393</v>
      </c>
      <c r="G113" s="19" t="s">
        <v>173</v>
      </c>
      <c r="H113" s="71" t="s">
        <v>387</v>
      </c>
      <c r="I113" s="71" t="s">
        <v>387</v>
      </c>
      <c r="J113" s="71"/>
      <c r="K113" s="71"/>
    </row>
    <row r="114" spans="1:11" ht="13.25" customHeight="1" x14ac:dyDescent="0.15">
      <c r="A114" s="15" t="s">
        <v>1829</v>
      </c>
      <c r="B114" s="18" t="s">
        <v>370</v>
      </c>
      <c r="C114" s="222">
        <v>113</v>
      </c>
      <c r="D114" s="20" t="s">
        <v>400</v>
      </c>
      <c r="E114" s="20">
        <v>70</v>
      </c>
      <c r="F114" s="18" t="s">
        <v>393</v>
      </c>
      <c r="G114" s="19" t="s">
        <v>173</v>
      </c>
      <c r="H114" s="71" t="s">
        <v>387</v>
      </c>
      <c r="I114" s="71" t="s">
        <v>387</v>
      </c>
      <c r="J114" s="71"/>
      <c r="K114" s="71"/>
    </row>
    <row r="115" spans="1:11" ht="13.25" customHeight="1" x14ac:dyDescent="0.15">
      <c r="A115" s="15" t="s">
        <v>1797</v>
      </c>
      <c r="B115" s="18" t="s">
        <v>370</v>
      </c>
      <c r="C115" s="222">
        <v>114</v>
      </c>
      <c r="D115" s="20" t="s">
        <v>400</v>
      </c>
      <c r="E115" s="20">
        <v>130</v>
      </c>
      <c r="F115" s="18" t="s">
        <v>398</v>
      </c>
      <c r="G115" s="19" t="s">
        <v>177</v>
      </c>
      <c r="H115" s="71" t="s">
        <v>387</v>
      </c>
      <c r="I115" s="71" t="s">
        <v>387</v>
      </c>
      <c r="J115" s="71"/>
      <c r="K115" s="71"/>
    </row>
    <row r="116" spans="1:11" ht="13.25" customHeight="1" x14ac:dyDescent="0.15">
      <c r="A116" s="15" t="s">
        <v>2281</v>
      </c>
      <c r="B116" s="18" t="s">
        <v>370</v>
      </c>
      <c r="C116" s="222">
        <v>115</v>
      </c>
      <c r="D116" s="20" t="s">
        <v>400</v>
      </c>
      <c r="E116" s="20">
        <v>70</v>
      </c>
      <c r="F116" s="18" t="s">
        <v>393</v>
      </c>
      <c r="G116" s="19" t="s">
        <v>173</v>
      </c>
      <c r="H116" s="71" t="s">
        <v>387</v>
      </c>
      <c r="I116" s="71" t="s">
        <v>387</v>
      </c>
      <c r="J116" s="71"/>
      <c r="K116" s="71"/>
    </row>
    <row r="117" spans="1:11" ht="13.25" customHeight="1" x14ac:dyDescent="0.15">
      <c r="A117" s="15" t="s">
        <v>2282</v>
      </c>
      <c r="B117" s="18" t="s">
        <v>370</v>
      </c>
      <c r="C117" s="222">
        <v>116</v>
      </c>
      <c r="D117" s="20" t="s">
        <v>400</v>
      </c>
      <c r="E117" s="20">
        <v>100</v>
      </c>
      <c r="F117" s="18" t="s">
        <v>398</v>
      </c>
      <c r="G117" s="19" t="s">
        <v>173</v>
      </c>
      <c r="H117" s="71" t="s">
        <v>387</v>
      </c>
      <c r="I117" s="71" t="s">
        <v>387</v>
      </c>
      <c r="J117" s="71"/>
      <c r="K117" s="71"/>
    </row>
    <row r="118" spans="1:11" ht="13.25" customHeight="1" x14ac:dyDescent="0.15">
      <c r="A118" s="15" t="s">
        <v>2283</v>
      </c>
      <c r="B118" s="18" t="s">
        <v>370</v>
      </c>
      <c r="C118" s="222">
        <v>117</v>
      </c>
      <c r="D118" s="20" t="s">
        <v>400</v>
      </c>
      <c r="E118" s="20">
        <v>170</v>
      </c>
      <c r="F118" s="18" t="s">
        <v>386</v>
      </c>
      <c r="G118" s="19" t="s">
        <v>177</v>
      </c>
      <c r="H118" s="71" t="s">
        <v>387</v>
      </c>
      <c r="I118" s="71" t="s">
        <v>387</v>
      </c>
      <c r="J118" s="71"/>
      <c r="K118" s="71"/>
    </row>
    <row r="119" spans="1:11" ht="13.25" customHeight="1" x14ac:dyDescent="0.15">
      <c r="A119" s="15" t="s">
        <v>2619</v>
      </c>
      <c r="B119" s="18" t="s">
        <v>370</v>
      </c>
      <c r="C119" s="222">
        <v>118</v>
      </c>
      <c r="D119" s="20" t="s">
        <v>400</v>
      </c>
      <c r="E119" s="20">
        <v>70</v>
      </c>
      <c r="F119" s="18" t="s">
        <v>393</v>
      </c>
      <c r="G119" s="19" t="s">
        <v>181</v>
      </c>
      <c r="H119" s="71" t="s">
        <v>387</v>
      </c>
      <c r="I119" s="71" t="s">
        <v>387</v>
      </c>
      <c r="J119" s="71"/>
      <c r="K119" s="71"/>
    </row>
    <row r="120" spans="1:11" ht="13.25" customHeight="1" x14ac:dyDescent="0.15">
      <c r="A120" s="15" t="s">
        <v>3545</v>
      </c>
      <c r="B120" s="18" t="s">
        <v>370</v>
      </c>
      <c r="C120" s="222">
        <v>119</v>
      </c>
      <c r="D120" s="20" t="s">
        <v>400</v>
      </c>
      <c r="E120" s="20">
        <v>80</v>
      </c>
      <c r="F120" s="18" t="s">
        <v>393</v>
      </c>
      <c r="G120" s="19" t="s">
        <v>173</v>
      </c>
      <c r="H120" s="71" t="s">
        <v>387</v>
      </c>
      <c r="I120" s="71" t="s">
        <v>387</v>
      </c>
      <c r="J120" s="71"/>
      <c r="K120" s="71"/>
    </row>
    <row r="121" spans="1:11" ht="13.25" customHeight="1" x14ac:dyDescent="0.15">
      <c r="A121" s="15" t="s">
        <v>3546</v>
      </c>
      <c r="B121" s="18" t="s">
        <v>370</v>
      </c>
      <c r="C121" s="222">
        <v>120</v>
      </c>
      <c r="D121" s="20" t="s">
        <v>400</v>
      </c>
      <c r="E121" s="20">
        <v>140</v>
      </c>
      <c r="F121" s="18" t="s">
        <v>398</v>
      </c>
      <c r="G121" s="19" t="s">
        <v>177</v>
      </c>
      <c r="H121" s="71" t="s">
        <v>387</v>
      </c>
      <c r="I121" s="71" t="s">
        <v>387</v>
      </c>
      <c r="J121" s="71"/>
      <c r="K121" s="71"/>
    </row>
    <row r="122" spans="1:11" ht="13.25" customHeight="1" x14ac:dyDescent="0.15">
      <c r="A122" s="15" t="s">
        <v>3550</v>
      </c>
      <c r="B122" s="18" t="s">
        <v>370</v>
      </c>
      <c r="C122" s="222">
        <v>121</v>
      </c>
      <c r="D122" s="20" t="s">
        <v>400</v>
      </c>
      <c r="E122" s="20">
        <v>130</v>
      </c>
      <c r="F122" s="18" t="s">
        <v>393</v>
      </c>
      <c r="G122" s="19" t="s">
        <v>177</v>
      </c>
      <c r="H122" s="71" t="s">
        <v>387</v>
      </c>
      <c r="I122" s="71" t="s">
        <v>387</v>
      </c>
      <c r="J122" s="71"/>
      <c r="K122" s="71"/>
    </row>
    <row r="123" spans="1:11" ht="13.25" customHeight="1" x14ac:dyDescent="0.15">
      <c r="A123" s="15" t="s">
        <v>4552</v>
      </c>
      <c r="B123" s="18" t="s">
        <v>370</v>
      </c>
      <c r="C123" s="222">
        <v>122</v>
      </c>
      <c r="D123" s="20" t="s">
        <v>400</v>
      </c>
      <c r="E123" s="20">
        <v>130</v>
      </c>
      <c r="F123" s="18" t="s">
        <v>393</v>
      </c>
      <c r="G123" s="19" t="s">
        <v>181</v>
      </c>
      <c r="H123" s="71" t="s">
        <v>387</v>
      </c>
      <c r="I123" s="71" t="s">
        <v>387</v>
      </c>
      <c r="J123" s="71"/>
      <c r="K123" s="71"/>
    </row>
    <row r="124" spans="1:11" ht="13.25" customHeight="1" x14ac:dyDescent="0.15">
      <c r="A124" s="15" t="s">
        <v>4553</v>
      </c>
      <c r="B124" s="18" t="s">
        <v>370</v>
      </c>
      <c r="C124" s="222">
        <v>123</v>
      </c>
      <c r="D124" s="20" t="s">
        <v>400</v>
      </c>
      <c r="E124" s="20">
        <v>250</v>
      </c>
      <c r="F124" s="18" t="s">
        <v>393</v>
      </c>
      <c r="G124" s="19" t="s">
        <v>201</v>
      </c>
      <c r="H124" s="71" t="s">
        <v>387</v>
      </c>
      <c r="I124" s="71" t="s">
        <v>387</v>
      </c>
      <c r="J124" s="71"/>
      <c r="K124" s="71" t="s">
        <v>387</v>
      </c>
    </row>
    <row r="125" spans="1:11" ht="13.25" customHeight="1" x14ac:dyDescent="0.15">
      <c r="A125" s="15" t="s">
        <v>4554</v>
      </c>
      <c r="B125" s="18" t="s">
        <v>370</v>
      </c>
      <c r="C125" s="222">
        <v>124</v>
      </c>
      <c r="D125" s="20" t="s">
        <v>400</v>
      </c>
      <c r="E125" s="20">
        <v>130</v>
      </c>
      <c r="F125" s="18" t="s">
        <v>393</v>
      </c>
      <c r="G125" s="19" t="s">
        <v>181</v>
      </c>
      <c r="H125" s="71" t="s">
        <v>387</v>
      </c>
      <c r="I125" s="71" t="s">
        <v>387</v>
      </c>
      <c r="J125" s="71"/>
      <c r="K125" s="71"/>
    </row>
    <row r="126" spans="1:11" ht="13.25" customHeight="1" x14ac:dyDescent="0.15">
      <c r="A126" s="15" t="s">
        <v>4555</v>
      </c>
      <c r="B126" s="18" t="s">
        <v>370</v>
      </c>
      <c r="C126" s="222">
        <v>125</v>
      </c>
      <c r="D126" s="20" t="s">
        <v>400</v>
      </c>
      <c r="E126" s="20">
        <v>230</v>
      </c>
      <c r="F126" s="18" t="s">
        <v>393</v>
      </c>
      <c r="G126" s="19" t="s">
        <v>201</v>
      </c>
      <c r="H126" s="71" t="s">
        <v>387</v>
      </c>
      <c r="I126" s="71" t="s">
        <v>387</v>
      </c>
      <c r="J126" s="71"/>
      <c r="K126" s="71" t="s">
        <v>387</v>
      </c>
    </row>
    <row r="127" spans="1:11" ht="13.25" customHeight="1" x14ac:dyDescent="0.15">
      <c r="A127" s="15" t="s">
        <v>577</v>
      </c>
      <c r="B127" s="18" t="s">
        <v>370</v>
      </c>
      <c r="C127" s="222">
        <v>126</v>
      </c>
      <c r="D127" s="20" t="s">
        <v>858</v>
      </c>
      <c r="E127" s="20">
        <v>80</v>
      </c>
      <c r="F127" s="18" t="s">
        <v>393</v>
      </c>
      <c r="G127" s="19" t="s">
        <v>173</v>
      </c>
      <c r="H127" s="71" t="s">
        <v>387</v>
      </c>
      <c r="I127" s="71" t="s">
        <v>387</v>
      </c>
      <c r="J127" s="71"/>
      <c r="K127" s="71"/>
    </row>
    <row r="128" spans="1:11" ht="13.25" customHeight="1" x14ac:dyDescent="0.15">
      <c r="A128" s="15" t="s">
        <v>560</v>
      </c>
      <c r="B128" s="18" t="s">
        <v>370</v>
      </c>
      <c r="C128" s="222">
        <v>127</v>
      </c>
      <c r="D128" s="20" t="s">
        <v>858</v>
      </c>
      <c r="E128" s="20">
        <v>140</v>
      </c>
      <c r="F128" s="18" t="s">
        <v>398</v>
      </c>
      <c r="G128" s="19" t="s">
        <v>177</v>
      </c>
      <c r="H128" s="71" t="s">
        <v>387</v>
      </c>
      <c r="I128" s="71" t="s">
        <v>387</v>
      </c>
      <c r="J128" s="71"/>
      <c r="K128" s="71"/>
    </row>
    <row r="129" spans="1:11" ht="13.25" customHeight="1" x14ac:dyDescent="0.15">
      <c r="A129" s="15" t="s">
        <v>1243</v>
      </c>
      <c r="B129" s="18" t="s">
        <v>370</v>
      </c>
      <c r="C129" s="222">
        <v>128</v>
      </c>
      <c r="D129" s="20" t="s">
        <v>858</v>
      </c>
      <c r="E129" s="20">
        <v>120</v>
      </c>
      <c r="F129" s="18" t="s">
        <v>393</v>
      </c>
      <c r="G129" s="19" t="s">
        <v>173</v>
      </c>
      <c r="H129" s="71" t="s">
        <v>387</v>
      </c>
      <c r="I129" s="71" t="s">
        <v>387</v>
      </c>
      <c r="J129" s="71"/>
      <c r="K129" s="71"/>
    </row>
    <row r="130" spans="1:11" ht="13.25" customHeight="1" x14ac:dyDescent="0.15">
      <c r="A130" s="15" t="s">
        <v>1951</v>
      </c>
      <c r="B130" s="18" t="s">
        <v>370</v>
      </c>
      <c r="C130" s="222">
        <v>129</v>
      </c>
      <c r="D130" s="20" t="s">
        <v>858</v>
      </c>
      <c r="E130" s="20">
        <v>70</v>
      </c>
      <c r="F130" s="18" t="s">
        <v>393</v>
      </c>
      <c r="G130" s="19" t="s">
        <v>177</v>
      </c>
      <c r="H130" s="71" t="s">
        <v>387</v>
      </c>
      <c r="I130" s="71" t="s">
        <v>387</v>
      </c>
      <c r="J130" s="71"/>
      <c r="K130" s="71"/>
    </row>
    <row r="131" spans="1:11" ht="13.25" customHeight="1" x14ac:dyDescent="0.15">
      <c r="A131" s="15" t="s">
        <v>1876</v>
      </c>
      <c r="B131" s="18" t="s">
        <v>370</v>
      </c>
      <c r="C131" s="222">
        <v>130</v>
      </c>
      <c r="D131" s="20" t="s">
        <v>858</v>
      </c>
      <c r="E131" s="20">
        <v>70</v>
      </c>
      <c r="F131" s="18" t="s">
        <v>393</v>
      </c>
      <c r="G131" s="19" t="s">
        <v>173</v>
      </c>
      <c r="H131" s="71" t="s">
        <v>387</v>
      </c>
      <c r="I131" s="71" t="s">
        <v>387</v>
      </c>
      <c r="J131" s="71"/>
      <c r="K131" s="71"/>
    </row>
    <row r="132" spans="1:11" ht="13.25" customHeight="1" x14ac:dyDescent="0.15">
      <c r="A132" s="15" t="s">
        <v>4556</v>
      </c>
      <c r="B132" s="18" t="s">
        <v>370</v>
      </c>
      <c r="C132" s="222">
        <v>131</v>
      </c>
      <c r="D132" s="20" t="s">
        <v>858</v>
      </c>
      <c r="E132" s="20">
        <v>250</v>
      </c>
      <c r="F132" s="18" t="s">
        <v>398</v>
      </c>
      <c r="G132" s="19" t="s">
        <v>201</v>
      </c>
      <c r="H132" s="71" t="s">
        <v>387</v>
      </c>
      <c r="I132" s="71" t="s">
        <v>387</v>
      </c>
      <c r="J132" s="71"/>
      <c r="K132" s="71" t="s">
        <v>387</v>
      </c>
    </row>
    <row r="133" spans="1:11" ht="13.25" customHeight="1" x14ac:dyDescent="0.15">
      <c r="A133" s="15" t="s">
        <v>2384</v>
      </c>
      <c r="B133" s="18" t="s">
        <v>370</v>
      </c>
      <c r="C133" s="222">
        <v>132</v>
      </c>
      <c r="D133" s="20" t="s">
        <v>858</v>
      </c>
      <c r="E133" s="20">
        <v>70</v>
      </c>
      <c r="F133" s="18" t="s">
        <v>393</v>
      </c>
      <c r="G133" s="19" t="s">
        <v>173</v>
      </c>
      <c r="H133" s="71" t="s">
        <v>387</v>
      </c>
      <c r="I133" s="71" t="s">
        <v>387</v>
      </c>
      <c r="J133" s="71"/>
      <c r="K133" s="71"/>
    </row>
    <row r="134" spans="1:11" ht="13.25" customHeight="1" x14ac:dyDescent="0.15">
      <c r="A134" s="15" t="s">
        <v>2385</v>
      </c>
      <c r="B134" s="18" t="s">
        <v>370</v>
      </c>
      <c r="C134" s="222">
        <v>133</v>
      </c>
      <c r="D134" s="20" t="s">
        <v>858</v>
      </c>
      <c r="E134" s="20">
        <v>120</v>
      </c>
      <c r="F134" s="18" t="s">
        <v>398</v>
      </c>
      <c r="G134" s="19" t="s">
        <v>173</v>
      </c>
      <c r="H134" s="71" t="s">
        <v>387</v>
      </c>
      <c r="I134" s="71" t="s">
        <v>387</v>
      </c>
      <c r="J134" s="71"/>
      <c r="K134" s="71"/>
    </row>
    <row r="135" spans="1:11" ht="13.25" customHeight="1" x14ac:dyDescent="0.15">
      <c r="A135" s="15" t="s">
        <v>4557</v>
      </c>
      <c r="B135" s="18" t="s">
        <v>370</v>
      </c>
      <c r="C135" s="222">
        <v>134</v>
      </c>
      <c r="D135" s="20" t="s">
        <v>858</v>
      </c>
      <c r="E135" s="20">
        <v>170</v>
      </c>
      <c r="F135" s="18" t="s">
        <v>386</v>
      </c>
      <c r="G135" s="19" t="s">
        <v>181</v>
      </c>
      <c r="H135" s="71" t="s">
        <v>387</v>
      </c>
      <c r="I135" s="71" t="s">
        <v>387</v>
      </c>
      <c r="J135" s="71"/>
      <c r="K135" s="71"/>
    </row>
    <row r="136" spans="1:11" ht="13.25" customHeight="1" x14ac:dyDescent="0.15">
      <c r="A136" s="15" t="s">
        <v>4558</v>
      </c>
      <c r="B136" s="18" t="s">
        <v>370</v>
      </c>
      <c r="C136" s="222">
        <v>135</v>
      </c>
      <c r="D136" s="20" t="s">
        <v>858</v>
      </c>
      <c r="E136" s="20">
        <v>70</v>
      </c>
      <c r="F136" s="18" t="s">
        <v>393</v>
      </c>
      <c r="G136" s="19" t="s">
        <v>173</v>
      </c>
      <c r="H136" s="71" t="s">
        <v>387</v>
      </c>
      <c r="I136" s="71" t="s">
        <v>387</v>
      </c>
      <c r="J136" s="71"/>
      <c r="K136" s="71"/>
    </row>
    <row r="137" spans="1:11" ht="13.25" customHeight="1" x14ac:dyDescent="0.15">
      <c r="A137" s="15" t="s">
        <v>4558</v>
      </c>
      <c r="B137" s="18" t="s">
        <v>370</v>
      </c>
      <c r="C137" s="222">
        <v>136</v>
      </c>
      <c r="D137" s="20" t="s">
        <v>858</v>
      </c>
      <c r="E137" s="20">
        <v>80</v>
      </c>
      <c r="F137" s="18" t="s">
        <v>393</v>
      </c>
      <c r="G137" s="19" t="s">
        <v>173</v>
      </c>
      <c r="H137" s="71" t="s">
        <v>387</v>
      </c>
      <c r="I137" s="71" t="s">
        <v>387</v>
      </c>
      <c r="J137" s="71"/>
      <c r="K137" s="71"/>
    </row>
    <row r="138" spans="1:11" ht="13.25" customHeight="1" x14ac:dyDescent="0.15">
      <c r="A138" s="15" t="s">
        <v>4559</v>
      </c>
      <c r="B138" s="18" t="s">
        <v>370</v>
      </c>
      <c r="C138" s="222">
        <v>137</v>
      </c>
      <c r="D138" s="20" t="s">
        <v>858</v>
      </c>
      <c r="E138" s="20">
        <v>130</v>
      </c>
      <c r="F138" s="18" t="s">
        <v>398</v>
      </c>
      <c r="G138" s="19" t="s">
        <v>177</v>
      </c>
      <c r="H138" s="71" t="s">
        <v>387</v>
      </c>
      <c r="I138" s="71" t="s">
        <v>387</v>
      </c>
      <c r="J138" s="71"/>
      <c r="K138" s="71"/>
    </row>
    <row r="139" spans="1:11" ht="13.25" customHeight="1" x14ac:dyDescent="0.15">
      <c r="A139" s="15" t="s">
        <v>4560</v>
      </c>
      <c r="B139" s="18" t="s">
        <v>370</v>
      </c>
      <c r="C139" s="222">
        <v>138</v>
      </c>
      <c r="D139" s="20" t="s">
        <v>858</v>
      </c>
      <c r="E139" s="20">
        <v>110</v>
      </c>
      <c r="F139" s="18" t="s">
        <v>393</v>
      </c>
      <c r="G139" s="19" t="s">
        <v>177</v>
      </c>
      <c r="H139" s="71" t="s">
        <v>387</v>
      </c>
      <c r="I139" s="71" t="s">
        <v>387</v>
      </c>
      <c r="J139" s="71"/>
      <c r="K139" s="71"/>
    </row>
    <row r="140" spans="1:11" ht="13.25" customHeight="1" x14ac:dyDescent="0.15">
      <c r="A140" s="15" t="s">
        <v>927</v>
      </c>
      <c r="B140" s="18" t="s">
        <v>370</v>
      </c>
      <c r="C140" s="222">
        <v>139</v>
      </c>
      <c r="D140" s="20" t="s">
        <v>847</v>
      </c>
      <c r="E140" s="20">
        <v>120</v>
      </c>
      <c r="F140" s="18" t="s">
        <v>398</v>
      </c>
      <c r="G140" s="19" t="s">
        <v>177</v>
      </c>
      <c r="H140" s="71" t="s">
        <v>387</v>
      </c>
      <c r="I140" s="71" t="s">
        <v>387</v>
      </c>
      <c r="J140" s="71"/>
      <c r="K140" s="71"/>
    </row>
    <row r="141" spans="1:11" ht="13.25" customHeight="1" x14ac:dyDescent="0.15">
      <c r="A141" s="15" t="s">
        <v>4561</v>
      </c>
      <c r="B141" s="18" t="s">
        <v>370</v>
      </c>
      <c r="C141" s="222">
        <v>140</v>
      </c>
      <c r="D141" s="20" t="s">
        <v>847</v>
      </c>
      <c r="E141" s="20">
        <v>60</v>
      </c>
      <c r="F141" s="18" t="s">
        <v>393</v>
      </c>
      <c r="G141" s="19" t="s">
        <v>173</v>
      </c>
      <c r="H141" s="71" t="s">
        <v>387</v>
      </c>
      <c r="I141" s="71" t="s">
        <v>387</v>
      </c>
      <c r="J141" s="71"/>
      <c r="K141" s="71"/>
    </row>
    <row r="142" spans="1:11" ht="13.25" customHeight="1" x14ac:dyDescent="0.15">
      <c r="A142" s="15" t="s">
        <v>4561</v>
      </c>
      <c r="B142" s="18" t="s">
        <v>370</v>
      </c>
      <c r="C142" s="222">
        <v>141</v>
      </c>
      <c r="D142" s="20" t="s">
        <v>847</v>
      </c>
      <c r="E142" s="20">
        <v>80</v>
      </c>
      <c r="F142" s="18" t="s">
        <v>393</v>
      </c>
      <c r="G142" s="19" t="s">
        <v>173</v>
      </c>
      <c r="H142" s="71" t="s">
        <v>387</v>
      </c>
      <c r="I142" s="71" t="s">
        <v>387</v>
      </c>
      <c r="J142" s="71"/>
      <c r="K142" s="71"/>
    </row>
    <row r="143" spans="1:11" ht="13.25" customHeight="1" x14ac:dyDescent="0.15">
      <c r="A143" s="15" t="s">
        <v>4562</v>
      </c>
      <c r="B143" s="18" t="s">
        <v>370</v>
      </c>
      <c r="C143" s="222">
        <v>142</v>
      </c>
      <c r="D143" s="20" t="s">
        <v>847</v>
      </c>
      <c r="E143" s="20">
        <v>140</v>
      </c>
      <c r="F143" s="18" t="s">
        <v>398</v>
      </c>
      <c r="G143" s="19" t="s">
        <v>181</v>
      </c>
      <c r="H143" s="71" t="s">
        <v>387</v>
      </c>
      <c r="I143" s="71" t="s">
        <v>387</v>
      </c>
      <c r="J143" s="71"/>
      <c r="K143" s="71"/>
    </row>
    <row r="144" spans="1:11" ht="13.25" customHeight="1" x14ac:dyDescent="0.15">
      <c r="A144" s="15" t="s">
        <v>4563</v>
      </c>
      <c r="B144" s="18" t="s">
        <v>370</v>
      </c>
      <c r="C144" s="222">
        <v>143</v>
      </c>
      <c r="D144" s="20" t="s">
        <v>847</v>
      </c>
      <c r="E144" s="20">
        <v>220</v>
      </c>
      <c r="F144" s="18" t="s">
        <v>393</v>
      </c>
      <c r="G144" s="19" t="s">
        <v>201</v>
      </c>
      <c r="H144" s="71" t="s">
        <v>387</v>
      </c>
      <c r="I144" s="71" t="s">
        <v>387</v>
      </c>
      <c r="J144" s="71"/>
      <c r="K144" s="71" t="s">
        <v>387</v>
      </c>
    </row>
    <row r="145" spans="1:11" ht="13.25" customHeight="1" x14ac:dyDescent="0.15">
      <c r="A145" s="15" t="s">
        <v>391</v>
      </c>
      <c r="B145" s="18" t="s">
        <v>370</v>
      </c>
      <c r="C145" s="222">
        <v>144</v>
      </c>
      <c r="D145" s="20" t="s">
        <v>392</v>
      </c>
      <c r="E145" s="20">
        <v>110</v>
      </c>
      <c r="F145" s="18" t="s">
        <v>393</v>
      </c>
      <c r="G145" s="19" t="s">
        <v>173</v>
      </c>
      <c r="H145" s="71" t="s">
        <v>387</v>
      </c>
      <c r="I145" s="71" t="s">
        <v>387</v>
      </c>
      <c r="J145" s="71"/>
      <c r="K145" s="71"/>
    </row>
    <row r="146" spans="1:11" ht="13.25" customHeight="1" x14ac:dyDescent="0.15">
      <c r="A146" s="15" t="s">
        <v>960</v>
      </c>
      <c r="B146" s="18" t="s">
        <v>370</v>
      </c>
      <c r="C146" s="222">
        <v>145</v>
      </c>
      <c r="D146" s="20" t="s">
        <v>392</v>
      </c>
      <c r="E146" s="20">
        <v>150</v>
      </c>
      <c r="F146" s="18" t="s">
        <v>398</v>
      </c>
      <c r="G146" s="19" t="s">
        <v>177</v>
      </c>
      <c r="H146" s="71" t="s">
        <v>387</v>
      </c>
      <c r="I146" s="71" t="s">
        <v>387</v>
      </c>
      <c r="J146" s="71"/>
      <c r="K146" s="71"/>
    </row>
    <row r="147" spans="1:11" ht="13.25" customHeight="1" x14ac:dyDescent="0.15">
      <c r="A147" s="15" t="s">
        <v>1246</v>
      </c>
      <c r="B147" s="18" t="s">
        <v>370</v>
      </c>
      <c r="C147" s="222">
        <v>146</v>
      </c>
      <c r="D147" s="20" t="s">
        <v>392</v>
      </c>
      <c r="E147" s="20">
        <v>90</v>
      </c>
      <c r="F147" s="18" t="s">
        <v>393</v>
      </c>
      <c r="G147" s="19" t="s">
        <v>173</v>
      </c>
      <c r="H147" s="71" t="s">
        <v>387</v>
      </c>
      <c r="I147" s="71" t="s">
        <v>387</v>
      </c>
      <c r="J147" s="71"/>
      <c r="K147" s="71"/>
    </row>
    <row r="148" spans="1:11" ht="13.25" customHeight="1" x14ac:dyDescent="0.15">
      <c r="A148" s="15" t="s">
        <v>1246</v>
      </c>
      <c r="B148" s="18" t="s">
        <v>370</v>
      </c>
      <c r="C148" s="222">
        <v>147</v>
      </c>
      <c r="D148" s="20" t="s">
        <v>392</v>
      </c>
      <c r="E148" s="20">
        <v>110</v>
      </c>
      <c r="F148" s="18" t="s">
        <v>393</v>
      </c>
      <c r="G148" s="19" t="s">
        <v>177</v>
      </c>
      <c r="H148" s="71" t="s">
        <v>387</v>
      </c>
      <c r="I148" s="71" t="s">
        <v>387</v>
      </c>
      <c r="J148" s="71"/>
      <c r="K148" s="71"/>
    </row>
    <row r="149" spans="1:11" ht="13.25" customHeight="1" x14ac:dyDescent="0.15">
      <c r="A149" s="15" t="s">
        <v>1844</v>
      </c>
      <c r="B149" s="18" t="s">
        <v>370</v>
      </c>
      <c r="C149" s="222">
        <v>148</v>
      </c>
      <c r="D149" s="20" t="s">
        <v>392</v>
      </c>
      <c r="E149" s="20">
        <v>60</v>
      </c>
      <c r="F149" s="18" t="s">
        <v>393</v>
      </c>
      <c r="G149" s="19" t="s">
        <v>173</v>
      </c>
      <c r="H149" s="71" t="s">
        <v>387</v>
      </c>
      <c r="I149" s="71" t="s">
        <v>387</v>
      </c>
      <c r="J149" s="71"/>
      <c r="K149" s="71"/>
    </row>
    <row r="150" spans="1:11" ht="13.25" customHeight="1" x14ac:dyDescent="0.15">
      <c r="A150" s="15" t="s">
        <v>1830</v>
      </c>
      <c r="B150" s="18" t="s">
        <v>370</v>
      </c>
      <c r="C150" s="222">
        <v>149</v>
      </c>
      <c r="D150" s="20" t="s">
        <v>392</v>
      </c>
      <c r="E150" s="20">
        <v>80</v>
      </c>
      <c r="F150" s="18" t="s">
        <v>398</v>
      </c>
      <c r="G150" s="19" t="s">
        <v>173</v>
      </c>
      <c r="H150" s="71" t="s">
        <v>387</v>
      </c>
      <c r="I150" s="71" t="s">
        <v>387</v>
      </c>
      <c r="J150" s="71"/>
      <c r="K150" s="71"/>
    </row>
    <row r="151" spans="1:11" ht="13.25" customHeight="1" x14ac:dyDescent="0.15">
      <c r="A151" s="15" t="s">
        <v>1806</v>
      </c>
      <c r="B151" s="18" t="s">
        <v>370</v>
      </c>
      <c r="C151" s="222">
        <v>150</v>
      </c>
      <c r="D151" s="20" t="s">
        <v>392</v>
      </c>
      <c r="E151" s="20">
        <v>150</v>
      </c>
      <c r="F151" s="18" t="s">
        <v>386</v>
      </c>
      <c r="G151" s="19" t="s">
        <v>177</v>
      </c>
      <c r="H151" s="71" t="s">
        <v>387</v>
      </c>
      <c r="I151" s="71" t="s">
        <v>387</v>
      </c>
      <c r="J151" s="71"/>
      <c r="K151" s="71"/>
    </row>
    <row r="152" spans="1:11" ht="13.25" customHeight="1" x14ac:dyDescent="0.15">
      <c r="A152" s="15" t="s">
        <v>3649</v>
      </c>
      <c r="B152" s="18" t="s">
        <v>370</v>
      </c>
      <c r="C152" s="222">
        <v>151</v>
      </c>
      <c r="D152" s="20" t="s">
        <v>392</v>
      </c>
      <c r="E152" s="20">
        <v>60</v>
      </c>
      <c r="F152" s="18" t="s">
        <v>393</v>
      </c>
      <c r="G152" s="19" t="s">
        <v>173</v>
      </c>
      <c r="H152" s="71" t="s">
        <v>387</v>
      </c>
      <c r="I152" s="71" t="s">
        <v>387</v>
      </c>
      <c r="J152" s="71"/>
      <c r="K152" s="71"/>
    </row>
    <row r="153" spans="1:11" ht="13.25" customHeight="1" x14ac:dyDescent="0.15">
      <c r="A153" s="15" t="s">
        <v>3650</v>
      </c>
      <c r="B153" s="18" t="s">
        <v>370</v>
      </c>
      <c r="C153" s="222">
        <v>152</v>
      </c>
      <c r="D153" s="20" t="s">
        <v>392</v>
      </c>
      <c r="E153" s="20">
        <v>120</v>
      </c>
      <c r="F153" s="18" t="s">
        <v>398</v>
      </c>
      <c r="G153" s="19" t="s">
        <v>177</v>
      </c>
      <c r="H153" s="71" t="s">
        <v>387</v>
      </c>
      <c r="I153" s="71" t="s">
        <v>387</v>
      </c>
      <c r="J153" s="71"/>
      <c r="K153" s="71"/>
    </row>
    <row r="154" spans="1:11" ht="13.25" customHeight="1" x14ac:dyDescent="0.15">
      <c r="A154" s="15" t="s">
        <v>3625</v>
      </c>
      <c r="B154" s="18" t="s">
        <v>370</v>
      </c>
      <c r="C154" s="222">
        <v>153</v>
      </c>
      <c r="D154" s="20" t="s">
        <v>392</v>
      </c>
      <c r="E154" s="20">
        <v>90</v>
      </c>
      <c r="F154" s="18" t="s">
        <v>393</v>
      </c>
      <c r="G154" s="19" t="s">
        <v>181</v>
      </c>
      <c r="H154" s="71" t="s">
        <v>387</v>
      </c>
      <c r="I154" s="71" t="s">
        <v>387</v>
      </c>
      <c r="J154" s="71"/>
      <c r="K154" s="71"/>
    </row>
    <row r="155" spans="1:11" ht="13.25" customHeight="1" x14ac:dyDescent="0.15">
      <c r="A155" s="15" t="s">
        <v>4564</v>
      </c>
      <c r="B155" s="18" t="s">
        <v>370</v>
      </c>
      <c r="C155" s="222">
        <v>154</v>
      </c>
      <c r="D155" s="20" t="s">
        <v>392</v>
      </c>
      <c r="E155" s="20">
        <v>60</v>
      </c>
      <c r="F155" s="18" t="s">
        <v>393</v>
      </c>
      <c r="G155" s="19" t="s">
        <v>173</v>
      </c>
      <c r="H155" s="71" t="s">
        <v>387</v>
      </c>
      <c r="I155" s="71" t="s">
        <v>387</v>
      </c>
      <c r="J155" s="71"/>
      <c r="K155" s="71"/>
    </row>
    <row r="156" spans="1:11" ht="13.25" customHeight="1" x14ac:dyDescent="0.15">
      <c r="A156" s="15" t="s">
        <v>4564</v>
      </c>
      <c r="B156" s="18" t="s">
        <v>370</v>
      </c>
      <c r="C156" s="222">
        <v>155</v>
      </c>
      <c r="D156" s="20" t="s">
        <v>392</v>
      </c>
      <c r="E156" s="20">
        <v>60</v>
      </c>
      <c r="F156" s="18" t="s">
        <v>393</v>
      </c>
      <c r="G156" s="19" t="s">
        <v>173</v>
      </c>
      <c r="H156" s="71" t="s">
        <v>387</v>
      </c>
      <c r="I156" s="71" t="s">
        <v>387</v>
      </c>
      <c r="J156" s="71"/>
      <c r="K156" s="71"/>
    </row>
    <row r="157" spans="1:11" ht="13.25" customHeight="1" x14ac:dyDescent="0.15">
      <c r="A157" s="15" t="s">
        <v>4564</v>
      </c>
      <c r="B157" s="18" t="s">
        <v>370</v>
      </c>
      <c r="C157" s="222">
        <v>156</v>
      </c>
      <c r="D157" s="20" t="s">
        <v>392</v>
      </c>
      <c r="E157" s="20">
        <v>70</v>
      </c>
      <c r="F157" s="18" t="s">
        <v>393</v>
      </c>
      <c r="G157" s="19" t="s">
        <v>173</v>
      </c>
      <c r="H157" s="71" t="s">
        <v>387</v>
      </c>
      <c r="I157" s="71" t="s">
        <v>387</v>
      </c>
      <c r="J157" s="71"/>
      <c r="K157" s="71"/>
    </row>
    <row r="158" spans="1:11" ht="13.25" customHeight="1" x14ac:dyDescent="0.15">
      <c r="A158" s="15" t="s">
        <v>4565</v>
      </c>
      <c r="B158" s="18" t="s">
        <v>370</v>
      </c>
      <c r="C158" s="222">
        <v>157</v>
      </c>
      <c r="D158" s="20" t="s">
        <v>392</v>
      </c>
      <c r="E158" s="20">
        <v>120</v>
      </c>
      <c r="F158" s="18" t="s">
        <v>398</v>
      </c>
      <c r="G158" s="19" t="s">
        <v>177</v>
      </c>
      <c r="H158" s="71" t="s">
        <v>387</v>
      </c>
      <c r="I158" s="71" t="s">
        <v>387</v>
      </c>
      <c r="J158" s="71"/>
      <c r="K158" s="71"/>
    </row>
    <row r="159" spans="1:11" ht="13.25" customHeight="1" x14ac:dyDescent="0.15">
      <c r="A159" s="15" t="s">
        <v>4566</v>
      </c>
      <c r="B159" s="18" t="s">
        <v>370</v>
      </c>
      <c r="C159" s="222">
        <v>158</v>
      </c>
      <c r="D159" s="20" t="s">
        <v>392</v>
      </c>
      <c r="E159" s="20">
        <v>260</v>
      </c>
      <c r="F159" s="18" t="s">
        <v>398</v>
      </c>
      <c r="G159" s="19" t="s">
        <v>201</v>
      </c>
      <c r="H159" s="71" t="s">
        <v>387</v>
      </c>
      <c r="I159" s="71" t="s">
        <v>387</v>
      </c>
      <c r="J159" s="71"/>
      <c r="K159" s="71" t="s">
        <v>387</v>
      </c>
    </row>
    <row r="160" spans="1:11" ht="13.25" customHeight="1" x14ac:dyDescent="0.15">
      <c r="A160" s="15" t="s">
        <v>4567</v>
      </c>
      <c r="B160" s="18" t="s">
        <v>370</v>
      </c>
      <c r="C160" s="222">
        <v>159</v>
      </c>
      <c r="D160" s="20" t="s">
        <v>392</v>
      </c>
      <c r="E160" s="20">
        <v>30</v>
      </c>
      <c r="F160" s="18" t="s">
        <v>393</v>
      </c>
      <c r="G160" s="19" t="s">
        <v>173</v>
      </c>
      <c r="H160" s="71" t="s">
        <v>387</v>
      </c>
      <c r="I160" s="71" t="s">
        <v>387</v>
      </c>
      <c r="J160" s="71"/>
      <c r="K160" s="71"/>
    </row>
    <row r="161" spans="1:11" ht="13.25" customHeight="1" x14ac:dyDescent="0.15">
      <c r="A161" s="15" t="s">
        <v>4567</v>
      </c>
      <c r="B161" s="18" t="s">
        <v>370</v>
      </c>
      <c r="C161" s="222">
        <v>160</v>
      </c>
      <c r="D161" s="20" t="s">
        <v>392</v>
      </c>
      <c r="E161" s="20">
        <v>40</v>
      </c>
      <c r="F161" s="18" t="s">
        <v>393</v>
      </c>
      <c r="G161" s="19" t="s">
        <v>173</v>
      </c>
      <c r="H161" s="71" t="s">
        <v>387</v>
      </c>
      <c r="I161" s="71" t="s">
        <v>387</v>
      </c>
      <c r="J161" s="71"/>
      <c r="K161" s="71"/>
    </row>
    <row r="162" spans="1:11" ht="13.25" customHeight="1" x14ac:dyDescent="0.15">
      <c r="A162" s="15" t="s">
        <v>4568</v>
      </c>
      <c r="B162" s="18" t="s">
        <v>370</v>
      </c>
      <c r="C162" s="222">
        <v>161</v>
      </c>
      <c r="D162" s="20" t="s">
        <v>392</v>
      </c>
      <c r="E162" s="20">
        <v>70</v>
      </c>
      <c r="F162" s="18" t="s">
        <v>398</v>
      </c>
      <c r="G162" s="19" t="s">
        <v>177</v>
      </c>
      <c r="H162" s="71" t="s">
        <v>387</v>
      </c>
      <c r="I162" s="71" t="s">
        <v>387</v>
      </c>
      <c r="J162" s="71"/>
      <c r="K162" s="71"/>
    </row>
    <row r="163" spans="1:11" ht="13.25" customHeight="1" x14ac:dyDescent="0.15">
      <c r="A163" s="15" t="s">
        <v>4569</v>
      </c>
      <c r="B163" s="18" t="s">
        <v>370</v>
      </c>
      <c r="C163" s="222">
        <v>162</v>
      </c>
      <c r="D163" s="20" t="s">
        <v>392</v>
      </c>
      <c r="E163" s="20">
        <v>70</v>
      </c>
      <c r="F163" s="18" t="s">
        <v>393</v>
      </c>
      <c r="G163" s="19" t="s">
        <v>173</v>
      </c>
      <c r="H163" s="71" t="s">
        <v>387</v>
      </c>
      <c r="I163" s="71" t="s">
        <v>387</v>
      </c>
      <c r="J163" s="71"/>
      <c r="K163" s="71"/>
    </row>
    <row r="164" spans="1:11" ht="13.25" customHeight="1" x14ac:dyDescent="0.15">
      <c r="A164" s="15" t="s">
        <v>4570</v>
      </c>
      <c r="B164" s="18" t="s">
        <v>370</v>
      </c>
      <c r="C164" s="222">
        <v>163</v>
      </c>
      <c r="D164" s="20" t="s">
        <v>392</v>
      </c>
      <c r="E164" s="20">
        <v>110</v>
      </c>
      <c r="F164" s="18" t="s">
        <v>393</v>
      </c>
      <c r="G164" s="19" t="s">
        <v>177</v>
      </c>
      <c r="H164" s="71" t="s">
        <v>387</v>
      </c>
      <c r="I164" s="71" t="s">
        <v>387</v>
      </c>
      <c r="J164" s="71"/>
      <c r="K164" s="71"/>
    </row>
    <row r="165" spans="1:11" ht="13.25" customHeight="1" x14ac:dyDescent="0.15">
      <c r="A165" s="15" t="s">
        <v>4570</v>
      </c>
      <c r="B165" s="18" t="s">
        <v>370</v>
      </c>
      <c r="C165" s="222">
        <v>164</v>
      </c>
      <c r="D165" s="20" t="s">
        <v>392</v>
      </c>
      <c r="E165" s="20">
        <v>110</v>
      </c>
      <c r="F165" s="18" t="s">
        <v>393</v>
      </c>
      <c r="G165" s="19" t="s">
        <v>181</v>
      </c>
      <c r="H165" s="71" t="s">
        <v>387</v>
      </c>
      <c r="I165" s="71" t="s">
        <v>387</v>
      </c>
      <c r="J165" s="71"/>
      <c r="K165" s="71"/>
    </row>
    <row r="166" spans="1:11" ht="13.25" customHeight="1" x14ac:dyDescent="0.15">
      <c r="A166" s="15" t="s">
        <v>4571</v>
      </c>
      <c r="B166" s="18" t="s">
        <v>370</v>
      </c>
      <c r="C166" s="222">
        <v>165</v>
      </c>
      <c r="D166" s="20" t="s">
        <v>392</v>
      </c>
      <c r="E166" s="20">
        <v>110</v>
      </c>
      <c r="F166" s="18" t="s">
        <v>393</v>
      </c>
      <c r="G166" s="19" t="s">
        <v>177</v>
      </c>
      <c r="H166" s="71" t="s">
        <v>387</v>
      </c>
      <c r="I166" s="71" t="s">
        <v>387</v>
      </c>
      <c r="J166" s="71"/>
      <c r="K166" s="71"/>
    </row>
    <row r="167" spans="1:11" ht="13.25" customHeight="1" x14ac:dyDescent="0.15">
      <c r="A167" s="15" t="s">
        <v>4572</v>
      </c>
      <c r="B167" s="18" t="s">
        <v>370</v>
      </c>
      <c r="C167" s="222">
        <v>166</v>
      </c>
      <c r="D167" s="20" t="s">
        <v>469</v>
      </c>
      <c r="E167" s="20"/>
      <c r="F167" s="18" t="s">
        <v>1069</v>
      </c>
      <c r="G167" s="19" t="s">
        <v>177</v>
      </c>
      <c r="H167" s="71" t="s">
        <v>387</v>
      </c>
      <c r="I167" s="71" t="s">
        <v>387</v>
      </c>
      <c r="J167" s="71"/>
      <c r="K167" s="71"/>
    </row>
    <row r="168" spans="1:11" ht="13.25" customHeight="1" x14ac:dyDescent="0.15">
      <c r="A168" s="15" t="s">
        <v>4573</v>
      </c>
      <c r="B168" s="18" t="s">
        <v>370</v>
      </c>
      <c r="C168" s="222">
        <v>167</v>
      </c>
      <c r="D168" s="20" t="s">
        <v>469</v>
      </c>
      <c r="E168" s="20"/>
      <c r="F168" s="18" t="s">
        <v>721</v>
      </c>
      <c r="G168" s="19" t="s">
        <v>177</v>
      </c>
      <c r="H168" s="71" t="s">
        <v>387</v>
      </c>
      <c r="I168" s="71" t="s">
        <v>387</v>
      </c>
      <c r="J168" s="71"/>
      <c r="K168" s="71"/>
    </row>
    <row r="169" spans="1:11" ht="13.25" customHeight="1" x14ac:dyDescent="0.15">
      <c r="A169" s="15" t="s">
        <v>2336</v>
      </c>
      <c r="B169" s="18" t="s">
        <v>370</v>
      </c>
      <c r="C169" s="222">
        <v>168</v>
      </c>
      <c r="D169" s="20" t="s">
        <v>469</v>
      </c>
      <c r="E169" s="20"/>
      <c r="F169" s="18" t="s">
        <v>1542</v>
      </c>
      <c r="G169" s="19" t="s">
        <v>173</v>
      </c>
      <c r="H169" s="71" t="s">
        <v>387</v>
      </c>
      <c r="I169" s="71" t="s">
        <v>387</v>
      </c>
      <c r="J169" s="71"/>
      <c r="K169" s="71"/>
    </row>
    <row r="170" spans="1:11" ht="13.25" customHeight="1" x14ac:dyDescent="0.15">
      <c r="A170" s="15" t="s">
        <v>4574</v>
      </c>
      <c r="B170" s="18" t="s">
        <v>370</v>
      </c>
      <c r="C170" s="222">
        <v>169</v>
      </c>
      <c r="D170" s="20" t="s">
        <v>469</v>
      </c>
      <c r="E170" s="20"/>
      <c r="F170" s="18" t="s">
        <v>906</v>
      </c>
      <c r="G170" s="19" t="s">
        <v>177</v>
      </c>
      <c r="H170" s="71" t="s">
        <v>387</v>
      </c>
      <c r="I170" s="71" t="s">
        <v>387</v>
      </c>
      <c r="J170" s="71"/>
      <c r="K170" s="71"/>
    </row>
    <row r="171" spans="1:11" ht="13.25" customHeight="1" x14ac:dyDescent="0.15">
      <c r="A171" s="15" t="s">
        <v>4575</v>
      </c>
      <c r="B171" s="18" t="s">
        <v>370</v>
      </c>
      <c r="C171" s="222">
        <v>170</v>
      </c>
      <c r="D171" s="20" t="s">
        <v>469</v>
      </c>
      <c r="E171" s="20"/>
      <c r="F171" s="18" t="s">
        <v>1542</v>
      </c>
      <c r="G171" s="19" t="s">
        <v>177</v>
      </c>
      <c r="H171" s="71" t="s">
        <v>387</v>
      </c>
      <c r="I171" s="71" t="s">
        <v>387</v>
      </c>
      <c r="J171" s="71"/>
      <c r="K171" s="71"/>
    </row>
    <row r="172" spans="1:11" ht="13.25" customHeight="1" x14ac:dyDescent="0.15">
      <c r="A172" s="15" t="s">
        <v>480</v>
      </c>
      <c r="B172" s="18" t="s">
        <v>370</v>
      </c>
      <c r="C172" s="222">
        <v>171</v>
      </c>
      <c r="D172" s="20" t="s">
        <v>469</v>
      </c>
      <c r="E172" s="20"/>
      <c r="F172" s="18" t="s">
        <v>1542</v>
      </c>
      <c r="G172" s="19" t="s">
        <v>173</v>
      </c>
      <c r="H172" s="71" t="s">
        <v>387</v>
      </c>
      <c r="I172" s="71" t="s">
        <v>387</v>
      </c>
      <c r="J172" s="71"/>
      <c r="K172" s="71"/>
    </row>
    <row r="173" spans="1:11" ht="13.25" customHeight="1" x14ac:dyDescent="0.15">
      <c r="A173" s="15" t="s">
        <v>588</v>
      </c>
      <c r="B173" s="18" t="s">
        <v>370</v>
      </c>
      <c r="C173" s="222">
        <v>172</v>
      </c>
      <c r="D173" s="20" t="s">
        <v>469</v>
      </c>
      <c r="E173" s="20"/>
      <c r="F173" s="18" t="s">
        <v>1542</v>
      </c>
      <c r="G173" s="19" t="s">
        <v>173</v>
      </c>
      <c r="H173" s="71" t="s">
        <v>387</v>
      </c>
      <c r="I173" s="71" t="s">
        <v>387</v>
      </c>
      <c r="J173" s="71"/>
      <c r="K173" s="71"/>
    </row>
    <row r="174" spans="1:11" ht="13.25" customHeight="1" x14ac:dyDescent="0.15">
      <c r="A174" s="15" t="s">
        <v>1093</v>
      </c>
      <c r="B174" s="18" t="s">
        <v>370</v>
      </c>
      <c r="C174" s="222">
        <v>173</v>
      </c>
      <c r="D174" s="20" t="s">
        <v>469</v>
      </c>
      <c r="E174" s="20"/>
      <c r="F174" s="18" t="s">
        <v>1542</v>
      </c>
      <c r="G174" s="19" t="s">
        <v>173</v>
      </c>
      <c r="H174" s="71" t="s">
        <v>387</v>
      </c>
      <c r="I174" s="71" t="s">
        <v>387</v>
      </c>
      <c r="J174" s="71"/>
      <c r="K174" s="71"/>
    </row>
    <row r="175" spans="1:11" ht="13.25" customHeight="1" x14ac:dyDescent="0.15">
      <c r="A175" s="15" t="s">
        <v>2407</v>
      </c>
      <c r="B175" s="18" t="s">
        <v>370</v>
      </c>
      <c r="C175" s="222">
        <v>174</v>
      </c>
      <c r="D175" s="20" t="s">
        <v>469</v>
      </c>
      <c r="E175" s="20"/>
      <c r="F175" s="18" t="s">
        <v>906</v>
      </c>
      <c r="G175" s="19" t="s">
        <v>177</v>
      </c>
      <c r="H175" s="71" t="s">
        <v>387</v>
      </c>
      <c r="I175" s="71" t="s">
        <v>387</v>
      </c>
      <c r="J175" s="71"/>
      <c r="K175" s="71"/>
    </row>
    <row r="176" spans="1:11" ht="13.25" customHeight="1" x14ac:dyDescent="0.15">
      <c r="A176" s="15" t="s">
        <v>4576</v>
      </c>
      <c r="B176" s="18" t="s">
        <v>370</v>
      </c>
      <c r="C176" s="222">
        <v>175</v>
      </c>
      <c r="D176" s="20" t="s">
        <v>469</v>
      </c>
      <c r="E176" s="20"/>
      <c r="F176" s="18" t="s">
        <v>1069</v>
      </c>
      <c r="G176" s="19" t="s">
        <v>177</v>
      </c>
      <c r="H176" s="71" t="s">
        <v>387</v>
      </c>
      <c r="I176" s="71" t="s">
        <v>387</v>
      </c>
      <c r="J176" s="71"/>
      <c r="K176" s="71"/>
    </row>
    <row r="177" spans="1:11" ht="13.25" customHeight="1" x14ac:dyDescent="0.15">
      <c r="A177" s="15" t="s">
        <v>2184</v>
      </c>
      <c r="B177" s="18" t="s">
        <v>370</v>
      </c>
      <c r="C177" s="222">
        <v>176</v>
      </c>
      <c r="D177" s="20" t="s">
        <v>469</v>
      </c>
      <c r="E177" s="20"/>
      <c r="F177" s="18" t="s">
        <v>1069</v>
      </c>
      <c r="G177" s="19" t="s">
        <v>177</v>
      </c>
      <c r="H177" s="71" t="s">
        <v>387</v>
      </c>
      <c r="I177" s="71" t="s">
        <v>387</v>
      </c>
      <c r="J177" s="71"/>
      <c r="K177" s="71"/>
    </row>
    <row r="178" spans="1:11" ht="13.25" customHeight="1" x14ac:dyDescent="0.15">
      <c r="A178" s="15" t="s">
        <v>4577</v>
      </c>
      <c r="B178" s="18" t="s">
        <v>370</v>
      </c>
      <c r="C178" s="222">
        <v>177</v>
      </c>
      <c r="D178" s="20" t="s">
        <v>469</v>
      </c>
      <c r="E178" s="20"/>
      <c r="F178" s="18" t="s">
        <v>1069</v>
      </c>
      <c r="G178" s="19" t="s">
        <v>177</v>
      </c>
      <c r="H178" s="71" t="s">
        <v>387</v>
      </c>
      <c r="I178" s="71" t="s">
        <v>387</v>
      </c>
      <c r="J178" s="71"/>
      <c r="K178" s="71"/>
    </row>
    <row r="179" spans="1:11" ht="13.25" customHeight="1" x14ac:dyDescent="0.15">
      <c r="A179" s="15" t="s">
        <v>4578</v>
      </c>
      <c r="B179" s="18" t="s">
        <v>370</v>
      </c>
      <c r="C179" s="222">
        <v>178</v>
      </c>
      <c r="D179" s="20" t="s">
        <v>469</v>
      </c>
      <c r="E179" s="20"/>
      <c r="F179" s="18" t="s">
        <v>721</v>
      </c>
      <c r="G179" s="19" t="s">
        <v>177</v>
      </c>
      <c r="H179" s="71" t="s">
        <v>387</v>
      </c>
      <c r="I179" s="71" t="s">
        <v>387</v>
      </c>
      <c r="J179" s="71"/>
      <c r="K179" s="71"/>
    </row>
    <row r="180" spans="1:11" ht="13.25" customHeight="1" x14ac:dyDescent="0.15">
      <c r="A180" s="15" t="s">
        <v>4579</v>
      </c>
      <c r="B180" s="18" t="s">
        <v>370</v>
      </c>
      <c r="C180" s="222">
        <v>179</v>
      </c>
      <c r="D180" s="20" t="s">
        <v>469</v>
      </c>
      <c r="E180" s="20"/>
      <c r="F180" s="18" t="s">
        <v>1069</v>
      </c>
      <c r="G180" s="19" t="s">
        <v>177</v>
      </c>
      <c r="H180" s="71" t="s">
        <v>387</v>
      </c>
      <c r="I180" s="71" t="s">
        <v>387</v>
      </c>
      <c r="J180" s="71"/>
      <c r="K180" s="71"/>
    </row>
    <row r="181" spans="1:11" ht="13.25" customHeight="1" x14ac:dyDescent="0.15">
      <c r="A181" s="15" t="s">
        <v>4580</v>
      </c>
      <c r="B181" s="18" t="s">
        <v>370</v>
      </c>
      <c r="C181" s="222">
        <v>180</v>
      </c>
      <c r="D181" s="20" t="s">
        <v>469</v>
      </c>
      <c r="E181" s="20"/>
      <c r="F181" s="18" t="s">
        <v>1069</v>
      </c>
      <c r="G181" s="19" t="s">
        <v>173</v>
      </c>
      <c r="H181" s="71" t="s">
        <v>387</v>
      </c>
      <c r="I181" s="71" t="s">
        <v>387</v>
      </c>
      <c r="J181" s="71"/>
      <c r="K181" s="71"/>
    </row>
    <row r="182" spans="1:11" ht="13.25" customHeight="1" x14ac:dyDescent="0.15">
      <c r="A182" s="15" t="s">
        <v>2967</v>
      </c>
      <c r="B182" s="18" t="s">
        <v>370</v>
      </c>
      <c r="C182" s="222">
        <v>181</v>
      </c>
      <c r="D182" s="20" t="s">
        <v>469</v>
      </c>
      <c r="E182" s="20"/>
      <c r="F182" s="18" t="s">
        <v>1542</v>
      </c>
      <c r="G182" s="19" t="s">
        <v>177</v>
      </c>
      <c r="H182" s="71" t="s">
        <v>387</v>
      </c>
      <c r="I182" s="71" t="s">
        <v>387</v>
      </c>
      <c r="J182" s="71"/>
      <c r="K182" s="71"/>
    </row>
    <row r="183" spans="1:11" ht="13.25" customHeight="1" x14ac:dyDescent="0.15">
      <c r="A183" s="15" t="s">
        <v>2599</v>
      </c>
      <c r="B183" s="18" t="s">
        <v>370</v>
      </c>
      <c r="C183" s="222">
        <v>182</v>
      </c>
      <c r="D183" s="20" t="s">
        <v>469</v>
      </c>
      <c r="E183" s="20"/>
      <c r="F183" s="18" t="s">
        <v>1542</v>
      </c>
      <c r="G183" s="19" t="s">
        <v>173</v>
      </c>
      <c r="H183" s="71" t="s">
        <v>387</v>
      </c>
      <c r="I183" s="71" t="s">
        <v>387</v>
      </c>
      <c r="J183" s="71"/>
      <c r="K183" s="71"/>
    </row>
    <row r="184" spans="1:11" ht="13.25" customHeight="1" x14ac:dyDescent="0.15">
      <c r="A184" s="15" t="s">
        <v>4581</v>
      </c>
      <c r="B184" s="18" t="s">
        <v>370</v>
      </c>
      <c r="C184" s="222">
        <v>183</v>
      </c>
      <c r="D184" s="20" t="s">
        <v>469</v>
      </c>
      <c r="E184" s="20"/>
      <c r="F184" s="18" t="s">
        <v>1069</v>
      </c>
      <c r="G184" s="19" t="s">
        <v>177</v>
      </c>
      <c r="H184" s="71" t="s">
        <v>387</v>
      </c>
      <c r="I184" s="71" t="s">
        <v>387</v>
      </c>
      <c r="J184" s="71"/>
      <c r="K184" s="71"/>
    </row>
    <row r="185" spans="1:11" ht="13.25" customHeight="1" x14ac:dyDescent="0.15">
      <c r="A185" s="15" t="s">
        <v>4582</v>
      </c>
      <c r="B185" s="18" t="s">
        <v>370</v>
      </c>
      <c r="C185" s="222">
        <v>184</v>
      </c>
      <c r="D185" s="20" t="s">
        <v>469</v>
      </c>
      <c r="E185" s="20"/>
      <c r="F185" s="18" t="s">
        <v>1542</v>
      </c>
      <c r="G185" s="19" t="s">
        <v>177</v>
      </c>
      <c r="H185" s="71" t="s">
        <v>387</v>
      </c>
      <c r="I185" s="71" t="s">
        <v>387</v>
      </c>
      <c r="J185" s="71"/>
      <c r="K185" s="71"/>
    </row>
    <row r="186" spans="1:11" ht="13.25" customHeight="1" x14ac:dyDescent="0.15">
      <c r="A186" s="15" t="s">
        <v>549</v>
      </c>
      <c r="B186" s="18" t="s">
        <v>370</v>
      </c>
      <c r="C186" s="222">
        <v>185</v>
      </c>
      <c r="D186" s="20" t="s">
        <v>469</v>
      </c>
      <c r="E186" s="20"/>
      <c r="F186" s="18" t="s">
        <v>1542</v>
      </c>
      <c r="G186" s="19" t="s">
        <v>173</v>
      </c>
      <c r="H186" s="71" t="s">
        <v>387</v>
      </c>
      <c r="I186" s="71" t="s">
        <v>387</v>
      </c>
      <c r="J186" s="71"/>
      <c r="K186" s="71"/>
    </row>
    <row r="187" spans="1:11" ht="13.25" customHeight="1" x14ac:dyDescent="0.15">
      <c r="A187" s="15" t="s">
        <v>2167</v>
      </c>
      <c r="B187" s="18" t="s">
        <v>370</v>
      </c>
      <c r="C187" s="222">
        <v>186</v>
      </c>
      <c r="D187" s="20" t="s">
        <v>469</v>
      </c>
      <c r="E187" s="20"/>
      <c r="F187" s="18" t="s">
        <v>1542</v>
      </c>
      <c r="G187" s="19" t="s">
        <v>173</v>
      </c>
      <c r="H187" s="71" t="s">
        <v>387</v>
      </c>
      <c r="I187" s="71" t="s">
        <v>387</v>
      </c>
      <c r="J187" s="71"/>
      <c r="K187" s="71"/>
    </row>
    <row r="188" spans="1:11" ht="13.25" customHeight="1" x14ac:dyDescent="0.15">
      <c r="A188" s="15" t="s">
        <v>2338</v>
      </c>
      <c r="B188" s="18" t="s">
        <v>370</v>
      </c>
      <c r="C188" s="222">
        <v>187</v>
      </c>
      <c r="D188" s="20" t="s">
        <v>469</v>
      </c>
      <c r="E188" s="20"/>
      <c r="F188" s="18" t="s">
        <v>1542</v>
      </c>
      <c r="G188" s="19" t="s">
        <v>173</v>
      </c>
      <c r="H188" s="71" t="s">
        <v>387</v>
      </c>
      <c r="I188" s="71" t="s">
        <v>387</v>
      </c>
      <c r="J188" s="71"/>
      <c r="K188" s="71"/>
    </row>
    <row r="189" spans="1:11" ht="13.25" customHeight="1" x14ac:dyDescent="0.15">
      <c r="A189" s="15" t="s">
        <v>493</v>
      </c>
      <c r="B189" s="18" t="s">
        <v>370</v>
      </c>
      <c r="C189" s="222">
        <v>188</v>
      </c>
      <c r="D189" s="20" t="s">
        <v>469</v>
      </c>
      <c r="E189" s="20"/>
      <c r="F189" s="18" t="s">
        <v>1542</v>
      </c>
      <c r="G189" s="19" t="s">
        <v>173</v>
      </c>
      <c r="H189" s="71" t="s">
        <v>387</v>
      </c>
      <c r="I189" s="71" t="s">
        <v>387</v>
      </c>
      <c r="J189" s="71"/>
      <c r="K189" s="71"/>
    </row>
    <row r="190" spans="1:11" ht="13.25" customHeight="1" x14ac:dyDescent="0.15">
      <c r="A190" s="15" t="s">
        <v>3587</v>
      </c>
      <c r="B190" s="18" t="s">
        <v>370</v>
      </c>
      <c r="C190" s="222">
        <v>189</v>
      </c>
      <c r="D190" s="20" t="s">
        <v>469</v>
      </c>
      <c r="E190" s="20"/>
      <c r="F190" s="18" t="s">
        <v>1069</v>
      </c>
      <c r="G190" s="19" t="s">
        <v>181</v>
      </c>
      <c r="H190" s="71" t="s">
        <v>387</v>
      </c>
      <c r="I190" s="71" t="s">
        <v>387</v>
      </c>
      <c r="J190" s="71"/>
      <c r="K190" s="71"/>
    </row>
    <row r="191" spans="1:11" ht="13.25" customHeight="1" x14ac:dyDescent="0.15">
      <c r="A191" s="15" t="s">
        <v>3587</v>
      </c>
      <c r="B191" s="18" t="s">
        <v>370</v>
      </c>
      <c r="C191" s="222">
        <v>190</v>
      </c>
      <c r="D191" s="20" t="s">
        <v>469</v>
      </c>
      <c r="E191" s="20"/>
      <c r="F191" s="18" t="s">
        <v>1069</v>
      </c>
      <c r="G191" s="19" t="s">
        <v>181</v>
      </c>
      <c r="H191" s="71" t="s">
        <v>387</v>
      </c>
      <c r="I191" s="71" t="s">
        <v>387</v>
      </c>
      <c r="J191" s="71"/>
      <c r="K191" s="71"/>
    </row>
    <row r="192" spans="1:11" ht="13.25" customHeight="1" x14ac:dyDescent="0.15">
      <c r="A192" s="15" t="s">
        <v>1264</v>
      </c>
      <c r="B192" s="18" t="s">
        <v>370</v>
      </c>
      <c r="C192" s="222">
        <v>191</v>
      </c>
      <c r="D192" s="20" t="s">
        <v>469</v>
      </c>
      <c r="E192" s="20"/>
      <c r="F192" s="18" t="s">
        <v>1542</v>
      </c>
      <c r="G192" s="19" t="s">
        <v>173</v>
      </c>
      <c r="H192" s="71" t="s">
        <v>387</v>
      </c>
      <c r="I192" s="71" t="s">
        <v>387</v>
      </c>
      <c r="J192" s="71"/>
      <c r="K192" s="71"/>
    </row>
    <row r="193" spans="1:11" ht="13.25" customHeight="1" x14ac:dyDescent="0.15">
      <c r="A193" s="15" t="s">
        <v>4583</v>
      </c>
      <c r="B193" s="18" t="s">
        <v>370</v>
      </c>
      <c r="C193" s="222">
        <v>192</v>
      </c>
      <c r="D193" s="20" t="s">
        <v>469</v>
      </c>
      <c r="E193" s="20"/>
      <c r="F193" s="18" t="s">
        <v>906</v>
      </c>
      <c r="G193" s="19" t="s">
        <v>177</v>
      </c>
      <c r="H193" s="71" t="s">
        <v>387</v>
      </c>
      <c r="I193" s="71" t="s">
        <v>387</v>
      </c>
      <c r="J193" s="71"/>
      <c r="K193" s="71"/>
    </row>
    <row r="194" spans="1:11" ht="13.25" customHeight="1" x14ac:dyDescent="0.15">
      <c r="A194" s="15" t="s">
        <v>2398</v>
      </c>
      <c r="B194" s="18" t="s">
        <v>370</v>
      </c>
      <c r="C194" s="222">
        <v>193</v>
      </c>
      <c r="D194" s="20" t="s">
        <v>469</v>
      </c>
      <c r="E194" s="20"/>
      <c r="F194" s="18" t="s">
        <v>906</v>
      </c>
      <c r="G194" s="19" t="s">
        <v>177</v>
      </c>
      <c r="H194" s="71" t="s">
        <v>387</v>
      </c>
      <c r="I194" s="71" t="s">
        <v>387</v>
      </c>
      <c r="J194" s="71"/>
      <c r="K194" s="71"/>
    </row>
    <row r="195" spans="1:11" ht="13.25" customHeight="1" x14ac:dyDescent="0.15">
      <c r="A195" s="15" t="s">
        <v>494</v>
      </c>
      <c r="B195" s="18" t="s">
        <v>370</v>
      </c>
      <c r="C195" s="222">
        <v>194</v>
      </c>
      <c r="D195" s="20" t="s">
        <v>469</v>
      </c>
      <c r="E195" s="20"/>
      <c r="F195" s="18" t="s">
        <v>1542</v>
      </c>
      <c r="G195" s="19" t="s">
        <v>173</v>
      </c>
      <c r="H195" s="71" t="s">
        <v>387</v>
      </c>
      <c r="I195" s="71" t="s">
        <v>387</v>
      </c>
      <c r="J195" s="71"/>
      <c r="K195" s="71"/>
    </row>
    <row r="196" spans="1:11" ht="13.25" customHeight="1" x14ac:dyDescent="0.15">
      <c r="A196" s="15" t="s">
        <v>4584</v>
      </c>
      <c r="B196" s="18" t="s">
        <v>370</v>
      </c>
      <c r="C196" s="222">
        <v>195</v>
      </c>
      <c r="D196" s="20" t="s">
        <v>469</v>
      </c>
      <c r="E196" s="20"/>
      <c r="F196" s="18" t="s">
        <v>1069</v>
      </c>
      <c r="G196" s="19" t="s">
        <v>177</v>
      </c>
      <c r="H196" s="71" t="s">
        <v>387</v>
      </c>
      <c r="I196" s="71" t="s">
        <v>387</v>
      </c>
      <c r="J196" s="71"/>
      <c r="K196" s="71"/>
    </row>
    <row r="197" spans="1:11" ht="13.25" customHeight="1" x14ac:dyDescent="0.15">
      <c r="A197" s="15" t="s">
        <v>2427</v>
      </c>
      <c r="B197" s="18" t="s">
        <v>370</v>
      </c>
      <c r="C197" s="222">
        <v>196</v>
      </c>
      <c r="D197" s="20" t="s">
        <v>469</v>
      </c>
      <c r="E197" s="20"/>
      <c r="F197" s="18" t="s">
        <v>1542</v>
      </c>
      <c r="G197" s="19" t="s">
        <v>177</v>
      </c>
      <c r="H197" s="71" t="s">
        <v>387</v>
      </c>
      <c r="I197" s="71" t="s">
        <v>387</v>
      </c>
      <c r="J197" s="71"/>
      <c r="K197" s="71"/>
    </row>
    <row r="198" spans="1:11" ht="13.25" customHeight="1" x14ac:dyDescent="0.15">
      <c r="A198" s="15" t="s">
        <v>3590</v>
      </c>
      <c r="B198" s="18" t="s">
        <v>370</v>
      </c>
      <c r="C198" s="222">
        <v>197</v>
      </c>
      <c r="D198" s="20" t="s">
        <v>469</v>
      </c>
      <c r="E198" s="20"/>
      <c r="F198" s="18" t="s">
        <v>906</v>
      </c>
      <c r="G198" s="19" t="s">
        <v>177</v>
      </c>
      <c r="H198" s="71" t="s">
        <v>387</v>
      </c>
      <c r="I198" s="71" t="s">
        <v>387</v>
      </c>
      <c r="J198" s="71"/>
      <c r="K198" s="71"/>
    </row>
    <row r="199" spans="1:11" ht="13.25" customHeight="1" x14ac:dyDescent="0.15">
      <c r="A199" s="15" t="s">
        <v>4585</v>
      </c>
      <c r="B199" s="18" t="s">
        <v>370</v>
      </c>
      <c r="C199" s="222">
        <v>198</v>
      </c>
      <c r="D199" s="20" t="s">
        <v>469</v>
      </c>
      <c r="E199" s="20"/>
      <c r="F199" s="18" t="s">
        <v>1069</v>
      </c>
      <c r="G199" s="19" t="s">
        <v>177</v>
      </c>
      <c r="H199" s="71" t="s">
        <v>387</v>
      </c>
      <c r="I199" s="71" t="s">
        <v>387</v>
      </c>
      <c r="J199" s="71"/>
      <c r="K199" s="71"/>
    </row>
    <row r="200" spans="1:11" ht="13.25" customHeight="1" x14ac:dyDescent="0.15">
      <c r="A200" s="15" t="s">
        <v>4514</v>
      </c>
      <c r="B200" s="18" t="s">
        <v>370</v>
      </c>
      <c r="C200" s="222">
        <v>199</v>
      </c>
      <c r="D200" s="20" t="s">
        <v>407</v>
      </c>
      <c r="E200" s="20">
        <v>40</v>
      </c>
      <c r="F200" s="18" t="s">
        <v>393</v>
      </c>
      <c r="G200" s="19" t="s">
        <v>241</v>
      </c>
      <c r="H200" s="71" t="s">
        <v>387</v>
      </c>
      <c r="I200" s="71" t="s">
        <v>387</v>
      </c>
      <c r="J200" s="71"/>
      <c r="K200" s="71" t="s">
        <v>387</v>
      </c>
    </row>
    <row r="201" spans="1:11" ht="13.25" customHeight="1" x14ac:dyDescent="0.15">
      <c r="A201" s="15" t="s">
        <v>4517</v>
      </c>
      <c r="B201" s="18" t="s">
        <v>370</v>
      </c>
      <c r="C201" s="222">
        <v>200</v>
      </c>
      <c r="D201" s="20" t="s">
        <v>407</v>
      </c>
      <c r="E201" s="20">
        <v>90</v>
      </c>
      <c r="F201" s="18" t="s">
        <v>398</v>
      </c>
      <c r="G201" s="19" t="s">
        <v>241</v>
      </c>
      <c r="H201" s="71" t="s">
        <v>387</v>
      </c>
      <c r="I201" s="71" t="s">
        <v>387</v>
      </c>
      <c r="J201" s="71"/>
      <c r="K201" s="71" t="s">
        <v>387</v>
      </c>
    </row>
    <row r="202" spans="1:11" ht="13.25" customHeight="1" x14ac:dyDescent="0.15">
      <c r="A202" s="15" t="s">
        <v>4519</v>
      </c>
      <c r="B202" s="18" t="s">
        <v>370</v>
      </c>
      <c r="C202" s="222">
        <v>201</v>
      </c>
      <c r="D202" s="20" t="s">
        <v>407</v>
      </c>
      <c r="E202" s="20">
        <v>50</v>
      </c>
      <c r="F202" s="18" t="s">
        <v>393</v>
      </c>
      <c r="G202" s="19" t="s">
        <v>241</v>
      </c>
      <c r="H202" s="71" t="s">
        <v>387</v>
      </c>
      <c r="I202" s="71" t="s">
        <v>387</v>
      </c>
      <c r="J202" s="71"/>
      <c r="K202" s="71" t="s">
        <v>387</v>
      </c>
    </row>
    <row r="203" spans="1:11" ht="13.25" customHeight="1" x14ac:dyDescent="0.15">
      <c r="A203" s="15" t="s">
        <v>4522</v>
      </c>
      <c r="B203" s="18" t="s">
        <v>370</v>
      </c>
      <c r="C203" s="222">
        <v>202</v>
      </c>
      <c r="D203" s="20" t="s">
        <v>407</v>
      </c>
      <c r="E203" s="20">
        <v>110</v>
      </c>
      <c r="F203" s="18" t="s">
        <v>398</v>
      </c>
      <c r="G203" s="19" t="s">
        <v>241</v>
      </c>
      <c r="H203" s="71" t="s">
        <v>387</v>
      </c>
      <c r="I203" s="71" t="s">
        <v>387</v>
      </c>
      <c r="J203" s="71"/>
      <c r="K203" s="71" t="s">
        <v>387</v>
      </c>
    </row>
    <row r="204" spans="1:11" ht="13.25" customHeight="1" x14ac:dyDescent="0.15">
      <c r="A204" s="15" t="s">
        <v>4527</v>
      </c>
      <c r="B204" s="18" t="s">
        <v>370</v>
      </c>
      <c r="C204" s="222">
        <v>203</v>
      </c>
      <c r="D204" s="20" t="s">
        <v>395</v>
      </c>
      <c r="E204" s="20">
        <v>130</v>
      </c>
      <c r="F204" s="18" t="s">
        <v>398</v>
      </c>
      <c r="G204" s="19" t="s">
        <v>241</v>
      </c>
      <c r="H204" s="71" t="s">
        <v>387</v>
      </c>
      <c r="I204" s="71" t="s">
        <v>387</v>
      </c>
      <c r="J204" s="71"/>
      <c r="K204" s="71" t="s">
        <v>387</v>
      </c>
    </row>
    <row r="205" spans="1:11" ht="13.25" customHeight="1" x14ac:dyDescent="0.15">
      <c r="A205" s="15" t="s">
        <v>584</v>
      </c>
      <c r="B205" s="18" t="s">
        <v>370</v>
      </c>
      <c r="C205" s="222">
        <v>204</v>
      </c>
      <c r="D205" s="20" t="s">
        <v>389</v>
      </c>
      <c r="E205" s="20">
        <v>70</v>
      </c>
      <c r="F205" s="18" t="s">
        <v>393</v>
      </c>
      <c r="G205" s="19" t="s">
        <v>241</v>
      </c>
      <c r="H205" s="71" t="s">
        <v>387</v>
      </c>
      <c r="I205" s="71" t="s">
        <v>387</v>
      </c>
      <c r="J205" s="71"/>
      <c r="K205" s="71" t="s">
        <v>387</v>
      </c>
    </row>
    <row r="206" spans="1:11" ht="13.25" customHeight="1" x14ac:dyDescent="0.15">
      <c r="A206" s="15" t="s">
        <v>2609</v>
      </c>
      <c r="B206" s="18" t="s">
        <v>370</v>
      </c>
      <c r="C206" s="222">
        <v>205</v>
      </c>
      <c r="D206" s="20" t="s">
        <v>389</v>
      </c>
      <c r="E206" s="20">
        <v>70</v>
      </c>
      <c r="F206" s="18" t="s">
        <v>393</v>
      </c>
      <c r="G206" s="19" t="s">
        <v>241</v>
      </c>
      <c r="H206" s="71" t="s">
        <v>387</v>
      </c>
      <c r="I206" s="71" t="s">
        <v>387</v>
      </c>
      <c r="J206" s="71"/>
      <c r="K206" s="71" t="s">
        <v>387</v>
      </c>
    </row>
    <row r="207" spans="1:11" ht="13.25" customHeight="1" x14ac:dyDescent="0.15">
      <c r="A207" s="15" t="s">
        <v>4531</v>
      </c>
      <c r="B207" s="18" t="s">
        <v>370</v>
      </c>
      <c r="C207" s="222">
        <v>206</v>
      </c>
      <c r="D207" s="20" t="s">
        <v>389</v>
      </c>
      <c r="E207" s="20">
        <v>50</v>
      </c>
      <c r="F207" s="18" t="s">
        <v>393</v>
      </c>
      <c r="G207" s="19" t="s">
        <v>241</v>
      </c>
      <c r="H207" s="71" t="s">
        <v>387</v>
      </c>
      <c r="I207" s="71" t="s">
        <v>387</v>
      </c>
      <c r="J207" s="71"/>
      <c r="K207" s="71" t="s">
        <v>387</v>
      </c>
    </row>
    <row r="208" spans="1:11" ht="13.25" customHeight="1" x14ac:dyDescent="0.15">
      <c r="A208" s="15" t="s">
        <v>4535</v>
      </c>
      <c r="B208" s="18" t="s">
        <v>370</v>
      </c>
      <c r="C208" s="222">
        <v>207</v>
      </c>
      <c r="D208" s="20" t="s">
        <v>389</v>
      </c>
      <c r="E208" s="20">
        <v>160</v>
      </c>
      <c r="F208" s="18" t="s">
        <v>393</v>
      </c>
      <c r="G208" s="19" t="s">
        <v>241</v>
      </c>
      <c r="H208" s="71" t="s">
        <v>387</v>
      </c>
      <c r="I208" s="71" t="s">
        <v>387</v>
      </c>
      <c r="J208" s="71"/>
      <c r="K208" s="71" t="s">
        <v>387</v>
      </c>
    </row>
    <row r="209" spans="1:11" ht="13.25" customHeight="1" x14ac:dyDescent="0.15">
      <c r="A209" s="15" t="s">
        <v>1816</v>
      </c>
      <c r="B209" s="18" t="s">
        <v>370</v>
      </c>
      <c r="C209" s="222">
        <v>208</v>
      </c>
      <c r="D209" s="20" t="s">
        <v>404</v>
      </c>
      <c r="E209" s="20">
        <v>70</v>
      </c>
      <c r="F209" s="18" t="s">
        <v>393</v>
      </c>
      <c r="G209" s="19" t="s">
        <v>241</v>
      </c>
      <c r="H209" s="71" t="s">
        <v>387</v>
      </c>
      <c r="I209" s="71" t="s">
        <v>387</v>
      </c>
      <c r="J209" s="71"/>
      <c r="K209" s="71" t="s">
        <v>387</v>
      </c>
    </row>
    <row r="210" spans="1:11" ht="13.25" customHeight="1" x14ac:dyDescent="0.15">
      <c r="A210" s="15" t="s">
        <v>4540</v>
      </c>
      <c r="B210" s="18" t="s">
        <v>370</v>
      </c>
      <c r="C210" s="222">
        <v>209</v>
      </c>
      <c r="D210" s="20" t="s">
        <v>404</v>
      </c>
      <c r="E210" s="20">
        <v>130</v>
      </c>
      <c r="F210" s="18" t="s">
        <v>386</v>
      </c>
      <c r="G210" s="19" t="s">
        <v>241</v>
      </c>
      <c r="H210" s="71" t="s">
        <v>387</v>
      </c>
      <c r="I210" s="71" t="s">
        <v>387</v>
      </c>
      <c r="J210" s="71"/>
      <c r="K210" s="71" t="s">
        <v>387</v>
      </c>
    </row>
    <row r="211" spans="1:11" ht="13.25" customHeight="1" x14ac:dyDescent="0.15">
      <c r="A211" s="15" t="s">
        <v>446</v>
      </c>
      <c r="B211" s="18" t="s">
        <v>370</v>
      </c>
      <c r="C211" s="222">
        <v>210</v>
      </c>
      <c r="D211" s="20" t="s">
        <v>385</v>
      </c>
      <c r="E211" s="20">
        <v>70</v>
      </c>
      <c r="F211" s="18" t="s">
        <v>393</v>
      </c>
      <c r="G211" s="19" t="s">
        <v>241</v>
      </c>
      <c r="H211" s="71" t="s">
        <v>387</v>
      </c>
      <c r="I211" s="71" t="s">
        <v>387</v>
      </c>
      <c r="J211" s="71"/>
      <c r="K211" s="71" t="s">
        <v>387</v>
      </c>
    </row>
    <row r="212" spans="1:11" ht="13.25" customHeight="1" x14ac:dyDescent="0.15">
      <c r="A212" s="15" t="s">
        <v>1215</v>
      </c>
      <c r="B212" s="18" t="s">
        <v>370</v>
      </c>
      <c r="C212" s="222">
        <v>211</v>
      </c>
      <c r="D212" s="20" t="s">
        <v>385</v>
      </c>
      <c r="E212" s="20">
        <v>70</v>
      </c>
      <c r="F212" s="18" t="s">
        <v>393</v>
      </c>
      <c r="G212" s="19" t="s">
        <v>241</v>
      </c>
      <c r="H212" s="71" t="s">
        <v>387</v>
      </c>
      <c r="I212" s="71" t="s">
        <v>387</v>
      </c>
      <c r="J212" s="71"/>
      <c r="K212" s="71" t="s">
        <v>387</v>
      </c>
    </row>
    <row r="213" spans="1:11" ht="13.25" customHeight="1" x14ac:dyDescent="0.15">
      <c r="A213" s="15" t="s">
        <v>1200</v>
      </c>
      <c r="B213" s="18" t="s">
        <v>370</v>
      </c>
      <c r="C213" s="222">
        <v>212</v>
      </c>
      <c r="D213" s="20" t="s">
        <v>385</v>
      </c>
      <c r="E213" s="20">
        <v>90</v>
      </c>
      <c r="F213" s="18" t="s">
        <v>398</v>
      </c>
      <c r="G213" s="19" t="s">
        <v>241</v>
      </c>
      <c r="H213" s="71" t="s">
        <v>387</v>
      </c>
      <c r="I213" s="71" t="s">
        <v>387</v>
      </c>
      <c r="J213" s="71"/>
      <c r="K213" s="71" t="s">
        <v>387</v>
      </c>
    </row>
    <row r="214" spans="1:11" ht="13.25" customHeight="1" x14ac:dyDescent="0.15">
      <c r="A214" s="15" t="s">
        <v>4545</v>
      </c>
      <c r="B214" s="18" t="s">
        <v>370</v>
      </c>
      <c r="C214" s="222">
        <v>213</v>
      </c>
      <c r="D214" s="20" t="s">
        <v>385</v>
      </c>
      <c r="E214" s="20">
        <v>60</v>
      </c>
      <c r="F214" s="18" t="s">
        <v>393</v>
      </c>
      <c r="G214" s="19" t="s">
        <v>241</v>
      </c>
      <c r="H214" s="71" t="s">
        <v>387</v>
      </c>
      <c r="I214" s="71" t="s">
        <v>387</v>
      </c>
      <c r="J214" s="71"/>
      <c r="K214" s="71" t="s">
        <v>387</v>
      </c>
    </row>
    <row r="215" spans="1:11" ht="13.25" customHeight="1" x14ac:dyDescent="0.15">
      <c r="A215" s="15" t="s">
        <v>4549</v>
      </c>
      <c r="B215" s="18" t="s">
        <v>370</v>
      </c>
      <c r="C215" s="222">
        <v>214</v>
      </c>
      <c r="D215" s="20" t="s">
        <v>385</v>
      </c>
      <c r="E215" s="20">
        <v>70</v>
      </c>
      <c r="F215" s="18" t="s">
        <v>393</v>
      </c>
      <c r="G215" s="19" t="s">
        <v>241</v>
      </c>
      <c r="H215" s="71" t="s">
        <v>387</v>
      </c>
      <c r="I215" s="71" t="s">
        <v>387</v>
      </c>
      <c r="J215" s="71"/>
      <c r="K215" s="71" t="s">
        <v>387</v>
      </c>
    </row>
    <row r="216" spans="1:11" ht="13.25" customHeight="1" x14ac:dyDescent="0.15">
      <c r="A216" s="15" t="s">
        <v>1829</v>
      </c>
      <c r="B216" s="18" t="s">
        <v>370</v>
      </c>
      <c r="C216" s="222">
        <v>215</v>
      </c>
      <c r="D216" s="20" t="s">
        <v>400</v>
      </c>
      <c r="E216" s="20">
        <v>70</v>
      </c>
      <c r="F216" s="18" t="s">
        <v>393</v>
      </c>
      <c r="G216" s="19" t="s">
        <v>241</v>
      </c>
      <c r="H216" s="71" t="s">
        <v>387</v>
      </c>
      <c r="I216" s="71" t="s">
        <v>387</v>
      </c>
      <c r="J216" s="71"/>
      <c r="K216" s="71" t="s">
        <v>387</v>
      </c>
    </row>
    <row r="217" spans="1:11" ht="13.25" customHeight="1" x14ac:dyDescent="0.15">
      <c r="A217" s="15" t="s">
        <v>2281</v>
      </c>
      <c r="B217" s="18" t="s">
        <v>370</v>
      </c>
      <c r="C217" s="222">
        <v>216</v>
      </c>
      <c r="D217" s="20" t="s">
        <v>400</v>
      </c>
      <c r="E217" s="20">
        <v>70</v>
      </c>
      <c r="F217" s="18" t="s">
        <v>393</v>
      </c>
      <c r="G217" s="19" t="s">
        <v>241</v>
      </c>
      <c r="H217" s="71" t="s">
        <v>387</v>
      </c>
      <c r="I217" s="71" t="s">
        <v>387</v>
      </c>
      <c r="J217" s="71"/>
      <c r="K217" s="71" t="s">
        <v>387</v>
      </c>
    </row>
    <row r="218" spans="1:11" ht="13.25" customHeight="1" x14ac:dyDescent="0.15">
      <c r="A218" s="15" t="s">
        <v>4552</v>
      </c>
      <c r="B218" s="18" t="s">
        <v>370</v>
      </c>
      <c r="C218" s="222">
        <v>217</v>
      </c>
      <c r="D218" s="20" t="s">
        <v>400</v>
      </c>
      <c r="E218" s="20">
        <v>130</v>
      </c>
      <c r="F218" s="18" t="s">
        <v>393</v>
      </c>
      <c r="G218" s="19" t="s">
        <v>241</v>
      </c>
      <c r="H218" s="71" t="s">
        <v>387</v>
      </c>
      <c r="I218" s="71" t="s">
        <v>387</v>
      </c>
      <c r="J218" s="71"/>
      <c r="K218" s="71" t="s">
        <v>387</v>
      </c>
    </row>
    <row r="219" spans="1:11" ht="13.25" customHeight="1" x14ac:dyDescent="0.15">
      <c r="A219" s="15" t="s">
        <v>4559</v>
      </c>
      <c r="B219" s="18" t="s">
        <v>370</v>
      </c>
      <c r="C219" s="222">
        <v>218</v>
      </c>
      <c r="D219" s="20" t="s">
        <v>858</v>
      </c>
      <c r="E219" s="20">
        <v>130</v>
      </c>
      <c r="F219" s="18" t="s">
        <v>398</v>
      </c>
      <c r="G219" s="19" t="s">
        <v>241</v>
      </c>
      <c r="H219" s="71" t="s">
        <v>387</v>
      </c>
      <c r="I219" s="71" t="s">
        <v>387</v>
      </c>
      <c r="J219" s="71"/>
      <c r="K219" s="71" t="s">
        <v>387</v>
      </c>
    </row>
    <row r="220" spans="1:11" ht="13.25" customHeight="1" x14ac:dyDescent="0.15">
      <c r="A220" s="15" t="s">
        <v>4560</v>
      </c>
      <c r="B220" s="18" t="s">
        <v>370</v>
      </c>
      <c r="C220" s="222">
        <v>219</v>
      </c>
      <c r="D220" s="20" t="s">
        <v>858</v>
      </c>
      <c r="E220" s="20">
        <v>110</v>
      </c>
      <c r="F220" s="18" t="s">
        <v>393</v>
      </c>
      <c r="G220" s="19" t="s">
        <v>241</v>
      </c>
      <c r="H220" s="71" t="s">
        <v>387</v>
      </c>
      <c r="I220" s="71" t="s">
        <v>387</v>
      </c>
      <c r="J220" s="71"/>
      <c r="K220" s="71" t="s">
        <v>387</v>
      </c>
    </row>
    <row r="221" spans="1:11" ht="13.25" customHeight="1" x14ac:dyDescent="0.15">
      <c r="A221" s="15" t="s">
        <v>4557</v>
      </c>
      <c r="B221" s="18" t="s">
        <v>370</v>
      </c>
      <c r="C221" s="222">
        <v>220</v>
      </c>
      <c r="D221" s="20" t="s">
        <v>858</v>
      </c>
      <c r="E221" s="20">
        <v>170</v>
      </c>
      <c r="F221" s="18" t="s">
        <v>386</v>
      </c>
      <c r="G221" s="19" t="s">
        <v>241</v>
      </c>
      <c r="H221" s="71" t="s">
        <v>387</v>
      </c>
      <c r="I221" s="71" t="s">
        <v>387</v>
      </c>
      <c r="J221" s="71"/>
      <c r="K221" s="71" t="s">
        <v>387</v>
      </c>
    </row>
    <row r="222" spans="1:11" ht="13.25" customHeight="1" x14ac:dyDescent="0.15">
      <c r="A222" s="15" t="s">
        <v>1844</v>
      </c>
      <c r="B222" s="18" t="s">
        <v>370</v>
      </c>
      <c r="C222" s="222">
        <v>221</v>
      </c>
      <c r="D222" s="20" t="s">
        <v>392</v>
      </c>
      <c r="E222" s="20">
        <v>60</v>
      </c>
      <c r="F222" s="18" t="s">
        <v>393</v>
      </c>
      <c r="G222" s="19" t="s">
        <v>241</v>
      </c>
      <c r="H222" s="71" t="s">
        <v>387</v>
      </c>
      <c r="I222" s="71" t="s">
        <v>387</v>
      </c>
      <c r="J222" s="71"/>
      <c r="K222" s="71" t="s">
        <v>387</v>
      </c>
    </row>
    <row r="223" spans="1:11" ht="13.25" customHeight="1" x14ac:dyDescent="0.15">
      <c r="A223" s="15" t="s">
        <v>3649</v>
      </c>
      <c r="B223" s="18" t="s">
        <v>370</v>
      </c>
      <c r="C223" s="222">
        <v>222</v>
      </c>
      <c r="D223" s="20" t="s">
        <v>392</v>
      </c>
      <c r="E223" s="20">
        <v>60</v>
      </c>
      <c r="F223" s="18" t="s">
        <v>393</v>
      </c>
      <c r="G223" s="19" t="s">
        <v>241</v>
      </c>
      <c r="H223" s="71" t="s">
        <v>387</v>
      </c>
      <c r="I223" s="71" t="s">
        <v>387</v>
      </c>
      <c r="J223" s="71"/>
      <c r="K223" s="71" t="s">
        <v>387</v>
      </c>
    </row>
    <row r="224" spans="1:11" ht="13.25" customHeight="1" x14ac:dyDescent="0.15">
      <c r="A224" s="15" t="s">
        <v>4515</v>
      </c>
      <c r="B224" s="18" t="s">
        <v>370</v>
      </c>
      <c r="C224" s="222">
        <v>223</v>
      </c>
      <c r="D224" s="20" t="s">
        <v>407</v>
      </c>
      <c r="E224" s="20">
        <v>260</v>
      </c>
      <c r="F224" s="18" t="s">
        <v>398</v>
      </c>
      <c r="G224" s="19" t="s">
        <v>249</v>
      </c>
      <c r="H224" s="71" t="s">
        <v>387</v>
      </c>
      <c r="I224" s="71" t="s">
        <v>387</v>
      </c>
      <c r="J224" s="71"/>
      <c r="K224" s="71" t="s">
        <v>387</v>
      </c>
    </row>
    <row r="225" spans="1:11" ht="13.25" customHeight="1" x14ac:dyDescent="0.15">
      <c r="A225" s="15" t="s">
        <v>1626</v>
      </c>
      <c r="B225" s="18" t="s">
        <v>370</v>
      </c>
      <c r="C225" s="222">
        <v>224</v>
      </c>
      <c r="D225" s="20" t="s">
        <v>395</v>
      </c>
      <c r="E225" s="20">
        <v>280</v>
      </c>
      <c r="F225" s="18" t="s">
        <v>398</v>
      </c>
      <c r="G225" s="19" t="s">
        <v>249</v>
      </c>
      <c r="H225" s="71" t="s">
        <v>387</v>
      </c>
      <c r="I225" s="71" t="s">
        <v>387</v>
      </c>
      <c r="J225" s="71"/>
      <c r="K225" s="71" t="s">
        <v>387</v>
      </c>
    </row>
    <row r="226" spans="1:11" ht="13.25" customHeight="1" x14ac:dyDescent="0.15">
      <c r="A226" s="15" t="s">
        <v>1439</v>
      </c>
      <c r="B226" s="18" t="s">
        <v>370</v>
      </c>
      <c r="C226" s="222">
        <v>225</v>
      </c>
      <c r="D226" s="20" t="s">
        <v>389</v>
      </c>
      <c r="E226" s="20">
        <v>300</v>
      </c>
      <c r="F226" s="18" t="s">
        <v>398</v>
      </c>
      <c r="G226" s="19" t="s">
        <v>249</v>
      </c>
      <c r="H226" s="71" t="s">
        <v>387</v>
      </c>
      <c r="I226" s="71" t="s">
        <v>387</v>
      </c>
      <c r="J226" s="71"/>
      <c r="K226" s="71" t="s">
        <v>387</v>
      </c>
    </row>
    <row r="227" spans="1:11" ht="13.25" customHeight="1" x14ac:dyDescent="0.15">
      <c r="A227" s="15" t="s">
        <v>4537</v>
      </c>
      <c r="B227" s="18" t="s">
        <v>370</v>
      </c>
      <c r="C227" s="222">
        <v>226</v>
      </c>
      <c r="D227" s="20" t="s">
        <v>404</v>
      </c>
      <c r="E227" s="20">
        <v>330</v>
      </c>
      <c r="F227" s="18" t="s">
        <v>386</v>
      </c>
      <c r="G227" s="19" t="s">
        <v>249</v>
      </c>
      <c r="H227" s="71" t="s">
        <v>387</v>
      </c>
      <c r="I227" s="71" t="s">
        <v>387</v>
      </c>
      <c r="J227" s="71"/>
      <c r="K227" s="71" t="s">
        <v>387</v>
      </c>
    </row>
    <row r="228" spans="1:11" ht="13.25" customHeight="1" x14ac:dyDescent="0.15">
      <c r="A228" s="15" t="s">
        <v>4544</v>
      </c>
      <c r="B228" s="18" t="s">
        <v>370</v>
      </c>
      <c r="C228" s="222">
        <v>227</v>
      </c>
      <c r="D228" s="20" t="s">
        <v>404</v>
      </c>
      <c r="E228" s="20">
        <v>220</v>
      </c>
      <c r="F228" s="18" t="s">
        <v>393</v>
      </c>
      <c r="G228" s="19" t="s">
        <v>249</v>
      </c>
      <c r="H228" s="71" t="s">
        <v>387</v>
      </c>
      <c r="I228" s="71" t="s">
        <v>387</v>
      </c>
      <c r="J228" s="71"/>
      <c r="K228" s="71" t="s">
        <v>387</v>
      </c>
    </row>
    <row r="229" spans="1:11" ht="13.25" customHeight="1" x14ac:dyDescent="0.15">
      <c r="A229" s="15" t="s">
        <v>1271</v>
      </c>
      <c r="B229" s="18" t="s">
        <v>370</v>
      </c>
      <c r="C229" s="222">
        <v>228</v>
      </c>
      <c r="D229" s="20" t="s">
        <v>385</v>
      </c>
      <c r="E229" s="20">
        <v>310</v>
      </c>
      <c r="F229" s="18" t="s">
        <v>386</v>
      </c>
      <c r="G229" s="19" t="s">
        <v>249</v>
      </c>
      <c r="H229" s="71" t="s">
        <v>387</v>
      </c>
      <c r="I229" s="71" t="s">
        <v>387</v>
      </c>
      <c r="J229" s="71"/>
      <c r="K229" s="71" t="s">
        <v>387</v>
      </c>
    </row>
    <row r="230" spans="1:11" ht="13.25" customHeight="1" x14ac:dyDescent="0.15">
      <c r="A230" s="15" t="s">
        <v>1628</v>
      </c>
      <c r="B230" s="18" t="s">
        <v>370</v>
      </c>
      <c r="C230" s="222">
        <v>229</v>
      </c>
      <c r="D230" s="20" t="s">
        <v>385</v>
      </c>
      <c r="E230" s="20">
        <v>250</v>
      </c>
      <c r="F230" s="18" t="s">
        <v>398</v>
      </c>
      <c r="G230" s="19" t="s">
        <v>249</v>
      </c>
      <c r="H230" s="71" t="s">
        <v>387</v>
      </c>
      <c r="I230" s="71" t="s">
        <v>387</v>
      </c>
      <c r="J230" s="71"/>
      <c r="K230" s="71" t="s">
        <v>387</v>
      </c>
    </row>
    <row r="231" spans="1:11" ht="13.25" customHeight="1" x14ac:dyDescent="0.15">
      <c r="A231" s="15" t="s">
        <v>4553</v>
      </c>
      <c r="B231" s="18" t="s">
        <v>370</v>
      </c>
      <c r="C231" s="222">
        <v>230</v>
      </c>
      <c r="D231" s="20" t="s">
        <v>400</v>
      </c>
      <c r="E231" s="20">
        <v>250</v>
      </c>
      <c r="F231" s="18" t="s">
        <v>393</v>
      </c>
      <c r="G231" s="19" t="s">
        <v>249</v>
      </c>
      <c r="H231" s="71" t="s">
        <v>387</v>
      </c>
      <c r="I231" s="71" t="s">
        <v>387</v>
      </c>
      <c r="J231" s="71"/>
      <c r="K231" s="71" t="s">
        <v>387</v>
      </c>
    </row>
    <row r="232" spans="1:11" ht="13.25" customHeight="1" x14ac:dyDescent="0.15">
      <c r="A232" s="15" t="s">
        <v>4555</v>
      </c>
      <c r="B232" s="18" t="s">
        <v>370</v>
      </c>
      <c r="C232" s="222">
        <v>231</v>
      </c>
      <c r="D232" s="20" t="s">
        <v>400</v>
      </c>
      <c r="E232" s="20">
        <v>230</v>
      </c>
      <c r="F232" s="18" t="s">
        <v>393</v>
      </c>
      <c r="G232" s="19" t="s">
        <v>249</v>
      </c>
      <c r="H232" s="71" t="s">
        <v>387</v>
      </c>
      <c r="I232" s="71" t="s">
        <v>387</v>
      </c>
      <c r="J232" s="71"/>
      <c r="K232" s="71" t="s">
        <v>387</v>
      </c>
    </row>
    <row r="233" spans="1:11" ht="13.25" customHeight="1" x14ac:dyDescent="0.15">
      <c r="A233" s="15" t="s">
        <v>4556</v>
      </c>
      <c r="B233" s="18" t="s">
        <v>370</v>
      </c>
      <c r="C233" s="222">
        <v>232</v>
      </c>
      <c r="D233" s="20" t="s">
        <v>858</v>
      </c>
      <c r="E233" s="20">
        <v>250</v>
      </c>
      <c r="F233" s="18" t="s">
        <v>398</v>
      </c>
      <c r="G233" s="19" t="s">
        <v>249</v>
      </c>
      <c r="H233" s="71" t="s">
        <v>387</v>
      </c>
      <c r="I233" s="71" t="s">
        <v>387</v>
      </c>
      <c r="J233" s="71"/>
      <c r="K233" s="71" t="s">
        <v>387</v>
      </c>
    </row>
    <row r="234" spans="1:11" ht="13.25" customHeight="1" x14ac:dyDescent="0.15">
      <c r="A234" s="15" t="s">
        <v>4563</v>
      </c>
      <c r="B234" s="18" t="s">
        <v>370</v>
      </c>
      <c r="C234" s="222">
        <v>233</v>
      </c>
      <c r="D234" s="20" t="s">
        <v>847</v>
      </c>
      <c r="E234" s="20">
        <v>220</v>
      </c>
      <c r="F234" s="18" t="s">
        <v>393</v>
      </c>
      <c r="G234" s="19" t="s">
        <v>249</v>
      </c>
      <c r="H234" s="71" t="s">
        <v>387</v>
      </c>
      <c r="I234" s="71" t="s">
        <v>387</v>
      </c>
      <c r="J234" s="71"/>
      <c r="K234" s="71" t="s">
        <v>387</v>
      </c>
    </row>
    <row r="235" spans="1:11" ht="13.25" customHeight="1" x14ac:dyDescent="0.15">
      <c r="A235" s="15" t="s">
        <v>4566</v>
      </c>
      <c r="B235" s="18" t="s">
        <v>370</v>
      </c>
      <c r="C235" s="222">
        <v>234</v>
      </c>
      <c r="D235" s="20" t="s">
        <v>392</v>
      </c>
      <c r="E235" s="20">
        <v>260</v>
      </c>
      <c r="F235" s="18" t="s">
        <v>398</v>
      </c>
      <c r="G235" s="19" t="s">
        <v>249</v>
      </c>
      <c r="H235" s="71" t="s">
        <v>387</v>
      </c>
      <c r="I235" s="71" t="s">
        <v>387</v>
      </c>
      <c r="J235" s="71"/>
      <c r="K235" s="71" t="s">
        <v>387</v>
      </c>
    </row>
    <row r="236" spans="1:11" ht="13.25" customHeight="1" x14ac:dyDescent="0.15">
      <c r="A236" s="15" t="s">
        <v>4572</v>
      </c>
      <c r="B236" s="18" t="s">
        <v>370</v>
      </c>
      <c r="C236" s="222">
        <v>235</v>
      </c>
      <c r="D236" s="20" t="s">
        <v>469</v>
      </c>
      <c r="E236" s="20"/>
      <c r="F236" s="18" t="s">
        <v>1069</v>
      </c>
      <c r="G236" s="19" t="s">
        <v>249</v>
      </c>
      <c r="H236" s="71" t="s">
        <v>387</v>
      </c>
      <c r="I236" s="71" t="s">
        <v>387</v>
      </c>
      <c r="J236" s="71"/>
      <c r="K236" s="71" t="s">
        <v>387</v>
      </c>
    </row>
    <row r="237" spans="1:11" ht="13.25" customHeight="1" x14ac:dyDescent="0.15">
      <c r="A237" s="15" t="s">
        <v>4576</v>
      </c>
      <c r="B237" s="18" t="s">
        <v>370</v>
      </c>
      <c r="C237" s="222">
        <v>236</v>
      </c>
      <c r="D237" s="20" t="s">
        <v>469</v>
      </c>
      <c r="E237" s="20"/>
      <c r="F237" s="18" t="s">
        <v>1069</v>
      </c>
      <c r="G237" s="19" t="s">
        <v>249</v>
      </c>
      <c r="H237" s="71" t="s">
        <v>387</v>
      </c>
      <c r="I237" s="71" t="s">
        <v>387</v>
      </c>
      <c r="J237" s="71"/>
      <c r="K237" s="71" t="s">
        <v>387</v>
      </c>
    </row>
    <row r="238" spans="1:11" ht="13.25" customHeight="1" x14ac:dyDescent="0.15">
      <c r="A238" s="15" t="s">
        <v>4577</v>
      </c>
      <c r="B238" s="18" t="s">
        <v>370</v>
      </c>
      <c r="C238" s="222">
        <v>237</v>
      </c>
      <c r="D238" s="20" t="s">
        <v>469</v>
      </c>
      <c r="E238" s="20"/>
      <c r="F238" s="18" t="s">
        <v>1069</v>
      </c>
      <c r="G238" s="19" t="s">
        <v>249</v>
      </c>
      <c r="H238" s="71" t="s">
        <v>387</v>
      </c>
      <c r="I238" s="71" t="s">
        <v>387</v>
      </c>
      <c r="J238" s="71"/>
      <c r="K238" s="71" t="s">
        <v>387</v>
      </c>
    </row>
    <row r="239" spans="1:11" ht="13.25" customHeight="1" x14ac:dyDescent="0.15">
      <c r="A239" s="15" t="s">
        <v>4579</v>
      </c>
      <c r="B239" s="18" t="s">
        <v>370</v>
      </c>
      <c r="C239" s="222">
        <v>238</v>
      </c>
      <c r="D239" s="20" t="s">
        <v>469</v>
      </c>
      <c r="E239" s="20"/>
      <c r="F239" s="18" t="s">
        <v>1069</v>
      </c>
      <c r="G239" s="19" t="s">
        <v>249</v>
      </c>
      <c r="H239" s="71" t="s">
        <v>387</v>
      </c>
      <c r="I239" s="71" t="s">
        <v>387</v>
      </c>
      <c r="J239" s="71"/>
      <c r="K239" s="71" t="s">
        <v>387</v>
      </c>
    </row>
    <row r="240" spans="1:11" ht="13.25" customHeight="1" x14ac:dyDescent="0.15">
      <c r="A240" s="15" t="s">
        <v>4581</v>
      </c>
      <c r="B240" s="18" t="s">
        <v>370</v>
      </c>
      <c r="C240" s="222">
        <v>239</v>
      </c>
      <c r="D240" s="20" t="s">
        <v>469</v>
      </c>
      <c r="E240" s="20"/>
      <c r="F240" s="18" t="s">
        <v>1069</v>
      </c>
      <c r="G240" s="19" t="s">
        <v>249</v>
      </c>
      <c r="H240" s="71" t="s">
        <v>387</v>
      </c>
      <c r="I240" s="71" t="s">
        <v>387</v>
      </c>
      <c r="J240" s="71"/>
      <c r="K240" s="71" t="s">
        <v>387</v>
      </c>
    </row>
    <row r="241" spans="1:11" ht="13.25" customHeight="1" x14ac:dyDescent="0.15">
      <c r="A241" s="15" t="s">
        <v>3587</v>
      </c>
      <c r="B241" s="18" t="s">
        <v>370</v>
      </c>
      <c r="C241" s="222">
        <v>240</v>
      </c>
      <c r="D241" s="20" t="s">
        <v>469</v>
      </c>
      <c r="E241" s="20"/>
      <c r="F241" s="18" t="s">
        <v>1069</v>
      </c>
      <c r="G241" s="19" t="s">
        <v>249</v>
      </c>
      <c r="H241" s="71" t="s">
        <v>387</v>
      </c>
      <c r="I241" s="71" t="s">
        <v>387</v>
      </c>
      <c r="J241" s="71"/>
      <c r="K241" s="71" t="s">
        <v>387</v>
      </c>
    </row>
    <row r="242" spans="1:11" ht="13.25" customHeight="1" x14ac:dyDescent="0.15">
      <c r="A242" s="15" t="s">
        <v>3587</v>
      </c>
      <c r="B242" s="18" t="s">
        <v>370</v>
      </c>
      <c r="C242" s="222">
        <v>241</v>
      </c>
      <c r="D242" s="20" t="s">
        <v>469</v>
      </c>
      <c r="E242" s="20"/>
      <c r="F242" s="18" t="s">
        <v>1069</v>
      </c>
      <c r="G242" s="19" t="s">
        <v>249</v>
      </c>
      <c r="H242" s="71" t="s">
        <v>387</v>
      </c>
      <c r="I242" s="71" t="s">
        <v>387</v>
      </c>
      <c r="J242" s="71"/>
      <c r="K242" s="71" t="s">
        <v>387</v>
      </c>
    </row>
    <row r="243" spans="1:11" ht="13.25" customHeight="1" x14ac:dyDescent="0.15">
      <c r="A243" s="15" t="s">
        <v>4584</v>
      </c>
      <c r="B243" s="18" t="s">
        <v>370</v>
      </c>
      <c r="C243" s="222">
        <v>242</v>
      </c>
      <c r="D243" s="20" t="s">
        <v>469</v>
      </c>
      <c r="E243" s="20"/>
      <c r="F243" s="18" t="s">
        <v>1069</v>
      </c>
      <c r="G243" s="19" t="s">
        <v>249</v>
      </c>
      <c r="H243" s="71" t="s">
        <v>387</v>
      </c>
      <c r="I243" s="71" t="s">
        <v>387</v>
      </c>
      <c r="J243" s="71"/>
      <c r="K243" s="71" t="s">
        <v>387</v>
      </c>
    </row>
    <row r="244" spans="1:11" ht="13.25" customHeight="1" x14ac:dyDescent="0.15">
      <c r="A244" s="15" t="s">
        <v>4515</v>
      </c>
      <c r="B244" s="18" t="s">
        <v>370</v>
      </c>
      <c r="C244" s="222">
        <v>243</v>
      </c>
      <c r="D244" s="20" t="s">
        <v>407</v>
      </c>
      <c r="E244" s="20">
        <v>260</v>
      </c>
      <c r="F244" s="18" t="s">
        <v>398</v>
      </c>
      <c r="G244" s="19" t="s">
        <v>245</v>
      </c>
      <c r="H244" s="71" t="s">
        <v>387</v>
      </c>
      <c r="I244" s="71" t="s">
        <v>387</v>
      </c>
      <c r="J244" s="71"/>
      <c r="K244" s="71" t="s">
        <v>387</v>
      </c>
    </row>
    <row r="245" spans="1:11" ht="13.25" customHeight="1" x14ac:dyDescent="0.15">
      <c r="A245" s="15" t="s">
        <v>4544</v>
      </c>
      <c r="B245" s="18" t="s">
        <v>370</v>
      </c>
      <c r="C245" s="222">
        <v>244</v>
      </c>
      <c r="D245" s="20" t="s">
        <v>404</v>
      </c>
      <c r="E245" s="20">
        <v>220</v>
      </c>
      <c r="F245" s="18" t="s">
        <v>393</v>
      </c>
      <c r="G245" s="19" t="s">
        <v>245</v>
      </c>
      <c r="H245" s="71" t="s">
        <v>387</v>
      </c>
      <c r="I245" s="71" t="s">
        <v>387</v>
      </c>
      <c r="J245" s="71"/>
      <c r="K245" s="71" t="s">
        <v>387</v>
      </c>
    </row>
    <row r="246" spans="1:11" ht="13.25" customHeight="1" x14ac:dyDescent="0.15">
      <c r="A246" s="15" t="s">
        <v>1271</v>
      </c>
      <c r="B246" s="18" t="s">
        <v>370</v>
      </c>
      <c r="C246" s="222">
        <v>245</v>
      </c>
      <c r="D246" s="20" t="s">
        <v>385</v>
      </c>
      <c r="E246" s="20">
        <v>310</v>
      </c>
      <c r="F246" s="18" t="s">
        <v>386</v>
      </c>
      <c r="G246" s="19" t="s">
        <v>245</v>
      </c>
      <c r="H246" s="71" t="s">
        <v>387</v>
      </c>
      <c r="I246" s="71" t="s">
        <v>387</v>
      </c>
      <c r="J246" s="71"/>
      <c r="K246" s="71" t="s">
        <v>387</v>
      </c>
    </row>
    <row r="247" spans="1:11" ht="13.25" customHeight="1" x14ac:dyDescent="0.15">
      <c r="A247" s="15" t="s">
        <v>4553</v>
      </c>
      <c r="B247" s="18" t="s">
        <v>370</v>
      </c>
      <c r="C247" s="222">
        <v>246</v>
      </c>
      <c r="D247" s="20" t="s">
        <v>400</v>
      </c>
      <c r="E247" s="20">
        <v>250</v>
      </c>
      <c r="F247" s="18" t="s">
        <v>393</v>
      </c>
      <c r="G247" s="19" t="s">
        <v>245</v>
      </c>
      <c r="H247" s="71" t="s">
        <v>387</v>
      </c>
      <c r="I247" s="71" t="s">
        <v>387</v>
      </c>
      <c r="J247" s="71"/>
      <c r="K247" s="71" t="s">
        <v>387</v>
      </c>
    </row>
    <row r="248" spans="1:11" ht="13.25" customHeight="1" x14ac:dyDescent="0.15">
      <c r="A248" s="15" t="s">
        <v>4555</v>
      </c>
      <c r="B248" s="18" t="s">
        <v>370</v>
      </c>
      <c r="C248" s="222">
        <v>247</v>
      </c>
      <c r="D248" s="20" t="s">
        <v>400</v>
      </c>
      <c r="E248" s="20">
        <v>230</v>
      </c>
      <c r="F248" s="18" t="s">
        <v>393</v>
      </c>
      <c r="G248" s="19" t="s">
        <v>245</v>
      </c>
      <c r="H248" s="71" t="s">
        <v>387</v>
      </c>
      <c r="I248" s="71" t="s">
        <v>387</v>
      </c>
      <c r="J248" s="71"/>
      <c r="K248" s="71" t="s">
        <v>387</v>
      </c>
    </row>
    <row r="249" spans="1:11" ht="13.25" customHeight="1" x14ac:dyDescent="0.15">
      <c r="A249" s="15" t="s">
        <v>4563</v>
      </c>
      <c r="B249" s="18" t="s">
        <v>370</v>
      </c>
      <c r="C249" s="222">
        <v>248</v>
      </c>
      <c r="D249" s="20" t="s">
        <v>847</v>
      </c>
      <c r="E249" s="20">
        <v>220</v>
      </c>
      <c r="F249" s="18" t="s">
        <v>393</v>
      </c>
      <c r="G249" s="19" t="s">
        <v>245</v>
      </c>
      <c r="H249" s="71" t="s">
        <v>387</v>
      </c>
      <c r="I249" s="71" t="s">
        <v>387</v>
      </c>
      <c r="J249" s="71"/>
      <c r="K249" s="71" t="s">
        <v>387</v>
      </c>
    </row>
    <row r="250" spans="1:11" ht="13.25" customHeight="1" x14ac:dyDescent="0.15">
      <c r="A250" s="15" t="s">
        <v>4572</v>
      </c>
      <c r="B250" s="18" t="s">
        <v>370</v>
      </c>
      <c r="C250" s="222">
        <v>249</v>
      </c>
      <c r="D250" s="20" t="s">
        <v>469</v>
      </c>
      <c r="E250" s="20"/>
      <c r="F250" s="18" t="s">
        <v>1069</v>
      </c>
      <c r="G250" s="19" t="s">
        <v>245</v>
      </c>
      <c r="H250" s="71" t="s">
        <v>387</v>
      </c>
      <c r="I250" s="71" t="s">
        <v>387</v>
      </c>
      <c r="J250" s="71"/>
      <c r="K250" s="71" t="s">
        <v>387</v>
      </c>
    </row>
    <row r="251" spans="1:11" ht="13.25" customHeight="1" x14ac:dyDescent="0.15">
      <c r="A251" s="15" t="s">
        <v>4576</v>
      </c>
      <c r="B251" s="18" t="s">
        <v>370</v>
      </c>
      <c r="C251" s="222">
        <v>250</v>
      </c>
      <c r="D251" s="20" t="s">
        <v>469</v>
      </c>
      <c r="E251" s="20"/>
      <c r="F251" s="18" t="s">
        <v>1069</v>
      </c>
      <c r="G251" s="19" t="s">
        <v>245</v>
      </c>
      <c r="H251" s="71" t="s">
        <v>387</v>
      </c>
      <c r="I251" s="71" t="s">
        <v>387</v>
      </c>
      <c r="J251" s="71"/>
      <c r="K251" s="71" t="s">
        <v>387</v>
      </c>
    </row>
    <row r="252" spans="1:11" ht="13.25" customHeight="1" x14ac:dyDescent="0.15">
      <c r="A252" s="15" t="s">
        <v>4579</v>
      </c>
      <c r="B252" s="18" t="s">
        <v>370</v>
      </c>
      <c r="C252" s="222">
        <v>251</v>
      </c>
      <c r="D252" s="20" t="s">
        <v>469</v>
      </c>
      <c r="E252" s="20"/>
      <c r="F252" s="18" t="s">
        <v>1069</v>
      </c>
      <c r="G252" s="19" t="s">
        <v>245</v>
      </c>
      <c r="H252" s="71" t="s">
        <v>387</v>
      </c>
      <c r="I252" s="71" t="s">
        <v>387</v>
      </c>
      <c r="J252" s="71"/>
      <c r="K252" s="71" t="s">
        <v>387</v>
      </c>
    </row>
    <row r="253" spans="1:11" ht="13.25" customHeight="1" x14ac:dyDescent="0.15">
      <c r="A253" s="15" t="s">
        <v>4581</v>
      </c>
      <c r="B253" s="18" t="s">
        <v>370</v>
      </c>
      <c r="C253" s="222">
        <v>252</v>
      </c>
      <c r="D253" s="20" t="s">
        <v>469</v>
      </c>
      <c r="E253" s="20"/>
      <c r="F253" s="18" t="s">
        <v>1069</v>
      </c>
      <c r="G253" s="19" t="s">
        <v>245</v>
      </c>
      <c r="H253" s="71" t="s">
        <v>387</v>
      </c>
      <c r="I253" s="71" t="s">
        <v>387</v>
      </c>
      <c r="J253" s="71"/>
      <c r="K253" s="71" t="s">
        <v>387</v>
      </c>
    </row>
    <row r="254" spans="1:11" ht="13.25" customHeight="1" x14ac:dyDescent="0.15">
      <c r="A254" s="15" t="s">
        <v>4544</v>
      </c>
      <c r="B254" s="18" t="s">
        <v>370</v>
      </c>
      <c r="C254" s="222">
        <v>253</v>
      </c>
      <c r="D254" s="20" t="s">
        <v>404</v>
      </c>
      <c r="E254" s="20">
        <v>220</v>
      </c>
      <c r="F254" s="18" t="s">
        <v>393</v>
      </c>
      <c r="G254" s="19" t="s">
        <v>253</v>
      </c>
      <c r="H254" s="71" t="s">
        <v>387</v>
      </c>
      <c r="I254" s="71" t="s">
        <v>387</v>
      </c>
      <c r="J254" s="71"/>
      <c r="K254" s="71" t="s">
        <v>387</v>
      </c>
    </row>
    <row r="255" spans="1:11" ht="13.25" customHeight="1" x14ac:dyDescent="0.15">
      <c r="A255" s="15" t="s">
        <v>4555</v>
      </c>
      <c r="B255" s="18" t="s">
        <v>370</v>
      </c>
      <c r="C255" s="222">
        <v>254</v>
      </c>
      <c r="D255" s="20" t="s">
        <v>400</v>
      </c>
      <c r="E255" s="20">
        <v>230</v>
      </c>
      <c r="F255" s="18" t="s">
        <v>393</v>
      </c>
      <c r="G255" s="19" t="s">
        <v>253</v>
      </c>
      <c r="H255" s="71" t="s">
        <v>387</v>
      </c>
      <c r="I255" s="71" t="s">
        <v>387</v>
      </c>
      <c r="J255" s="71"/>
      <c r="K255" s="71" t="s">
        <v>387</v>
      </c>
    </row>
    <row r="256" spans="1:11" ht="13.25" customHeight="1" x14ac:dyDescent="0.15">
      <c r="A256" s="15" t="s">
        <v>2967</v>
      </c>
      <c r="B256" s="18" t="s">
        <v>370</v>
      </c>
      <c r="C256" s="222">
        <v>255</v>
      </c>
      <c r="D256" s="20" t="s">
        <v>469</v>
      </c>
      <c r="E256" s="20"/>
      <c r="F256" s="18" t="s">
        <v>1542</v>
      </c>
      <c r="G256" s="19" t="s">
        <v>253</v>
      </c>
      <c r="H256" s="71" t="s">
        <v>387</v>
      </c>
      <c r="I256" s="71" t="s">
        <v>387</v>
      </c>
      <c r="J256" s="71"/>
      <c r="K256" s="71" t="s">
        <v>387</v>
      </c>
    </row>
    <row r="257" spans="1:11" ht="13.25" customHeight="1" x14ac:dyDescent="0.15">
      <c r="A257" s="15" t="s">
        <v>1264</v>
      </c>
      <c r="B257" s="18" t="s">
        <v>370</v>
      </c>
      <c r="C257" s="222">
        <v>256</v>
      </c>
      <c r="D257" s="20" t="s">
        <v>469</v>
      </c>
      <c r="E257" s="20"/>
      <c r="F257" s="18" t="s">
        <v>1542</v>
      </c>
      <c r="G257" s="19" t="s">
        <v>253</v>
      </c>
      <c r="H257" s="71" t="s">
        <v>387</v>
      </c>
      <c r="I257" s="71" t="s">
        <v>387</v>
      </c>
      <c r="J257" s="71"/>
      <c r="K257" s="71" t="s">
        <v>387</v>
      </c>
    </row>
    <row r="258" spans="1:11" ht="13.25" customHeight="1" x14ac:dyDescent="0.15">
      <c r="A258" s="15" t="s">
        <v>4586</v>
      </c>
      <c r="B258" s="18" t="s">
        <v>370</v>
      </c>
      <c r="C258" s="222">
        <v>257</v>
      </c>
      <c r="D258" s="20" t="s">
        <v>496</v>
      </c>
      <c r="E258" s="20"/>
      <c r="F258" s="20" t="s">
        <v>496</v>
      </c>
      <c r="G258" s="19" t="s">
        <v>253</v>
      </c>
      <c r="H258" s="71" t="s">
        <v>387</v>
      </c>
      <c r="I258" s="71" t="s">
        <v>387</v>
      </c>
      <c r="J258" s="71"/>
      <c r="K258" s="71" t="s">
        <v>387</v>
      </c>
    </row>
    <row r="259" spans="1:11" ht="13.25" customHeight="1" x14ac:dyDescent="0.15">
      <c r="A259" s="15" t="s">
        <v>4587</v>
      </c>
      <c r="B259" s="18" t="s">
        <v>370</v>
      </c>
      <c r="C259" s="222">
        <v>258</v>
      </c>
      <c r="D259" s="20" t="s">
        <v>496</v>
      </c>
      <c r="E259" s="20"/>
      <c r="F259" s="20" t="s">
        <v>496</v>
      </c>
      <c r="G259" s="19" t="s">
        <v>253</v>
      </c>
      <c r="H259" s="71" t="s">
        <v>387</v>
      </c>
      <c r="I259" s="71" t="s">
        <v>387</v>
      </c>
      <c r="J259" s="71"/>
      <c r="K259" s="71" t="s">
        <v>387</v>
      </c>
    </row>
  </sheetData>
  <sheetProtection selectLockedCells="1" selectUnlockedCells="1"/>
  <mergeCells count="1">
    <mergeCell ref="Z1:AH1"/>
  </mergeCells>
  <conditionalFormatting sqref="H2:K259">
    <cfRule type="cellIs" dxfId="410" priority="1" stopIfTrue="1" operator="equal">
      <formula>"-"</formula>
    </cfRule>
    <cfRule type="cellIs" dxfId="409" priority="2" stopIfTrue="1" operator="equal">
      <formula>"x"</formula>
    </cfRule>
  </conditionalFormatting>
  <hyperlinks>
    <hyperlink ref="L1" location="'Expansion set Check List'!A1" display="Home" xr:uid="{E469F4F2-E0A8-4DD2-BC8A-D5485A48F64F}"/>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92DB-14A7-441D-A5C6-9A0EDF90E4D8}">
  <sheetPr codeName="Sheet264">
    <tabColor rgb="FF00FF00"/>
  </sheetPr>
  <dimension ref="A1:AH280"/>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5" bestFit="1" customWidth="1"/>
    <col min="2" max="2" width="13.5" bestFit="1" customWidth="1"/>
    <col min="3" max="3" width="4" bestFit="1" customWidth="1"/>
    <col min="4" max="4" width="8.83203125" bestFit="1" customWidth="1"/>
    <col min="5" max="5" width="4" bestFit="1" customWidth="1"/>
    <col min="6" max="6" width="13.6640625"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885</v>
      </c>
      <c r="B2" s="18" t="s">
        <v>371</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279</v>
      </c>
      <c r="Z2" s="102"/>
      <c r="AA2" s="102"/>
      <c r="AB2" s="102"/>
      <c r="AC2" s="102"/>
      <c r="AD2" s="102"/>
      <c r="AE2" s="102"/>
      <c r="AF2" s="102"/>
      <c r="AG2" s="102"/>
      <c r="AH2" s="102"/>
    </row>
    <row r="3" spans="1:34" ht="13" x14ac:dyDescent="0.15">
      <c r="A3" s="15" t="s">
        <v>875</v>
      </c>
      <c r="B3" s="18" t="s">
        <v>371</v>
      </c>
      <c r="C3" s="293">
        <v>2</v>
      </c>
      <c r="D3" s="20" t="s">
        <v>407</v>
      </c>
      <c r="E3" s="20">
        <v>70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81</v>
      </c>
    </row>
    <row r="4" spans="1:34" ht="13" x14ac:dyDescent="0.15">
      <c r="A4" s="15" t="s">
        <v>840</v>
      </c>
      <c r="B4" s="18" t="s">
        <v>371</v>
      </c>
      <c r="C4" s="293">
        <v>3</v>
      </c>
      <c r="D4" s="20" t="s">
        <v>407</v>
      </c>
      <c r="E4" s="20">
        <v>90</v>
      </c>
      <c r="F4" s="18"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70</v>
      </c>
    </row>
    <row r="5" spans="1:34" ht="13" x14ac:dyDescent="0.15">
      <c r="A5" s="15" t="s">
        <v>950</v>
      </c>
      <c r="B5" s="18" t="s">
        <v>371</v>
      </c>
      <c r="C5" s="293">
        <v>4</v>
      </c>
      <c r="D5" s="20" t="s">
        <v>407</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25</v>
      </c>
    </row>
    <row r="6" spans="1:34" ht="13" x14ac:dyDescent="0.15">
      <c r="A6" s="15" t="s">
        <v>4588</v>
      </c>
      <c r="B6" s="18" t="s">
        <v>371</v>
      </c>
      <c r="C6" s="293">
        <v>5</v>
      </c>
      <c r="D6" s="20" t="s">
        <v>407</v>
      </c>
      <c r="E6" s="20">
        <v>270</v>
      </c>
      <c r="F6" s="18" t="s">
        <v>398</v>
      </c>
      <c r="G6" s="19" t="s">
        <v>201</v>
      </c>
      <c r="H6" s="71" t="s">
        <v>387</v>
      </c>
      <c r="I6" s="71" t="s">
        <v>387</v>
      </c>
      <c r="J6" s="71"/>
      <c r="K6" s="71" t="s">
        <v>387</v>
      </c>
      <c r="R6" s="117" t="s">
        <v>185</v>
      </c>
      <c r="S6" s="231">
        <f t="shared" si="0"/>
        <v>0</v>
      </c>
      <c r="T6" s="159">
        <f t="shared" si="1"/>
        <v>0</v>
      </c>
      <c r="U6" s="168"/>
      <c r="V6" s="117" t="s">
        <v>185</v>
      </c>
      <c r="W6" s="231">
        <f t="shared" si="2"/>
        <v>0</v>
      </c>
      <c r="X6" s="6">
        <f t="shared" si="3"/>
        <v>0</v>
      </c>
    </row>
    <row r="7" spans="1:34" ht="13" x14ac:dyDescent="0.15">
      <c r="A7" s="15" t="s">
        <v>839</v>
      </c>
      <c r="B7" s="18" t="s">
        <v>371</v>
      </c>
      <c r="C7" s="293">
        <v>6</v>
      </c>
      <c r="D7" s="20" t="s">
        <v>407</v>
      </c>
      <c r="E7" s="20">
        <v>130</v>
      </c>
      <c r="F7" s="18" t="s">
        <v>393</v>
      </c>
      <c r="G7" s="19" t="s">
        <v>177</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1396</v>
      </c>
      <c r="B8" s="18" t="s">
        <v>371</v>
      </c>
      <c r="C8" s="293">
        <v>7</v>
      </c>
      <c r="D8" s="20" t="s">
        <v>407</v>
      </c>
      <c r="E8" s="20">
        <v>110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1838</v>
      </c>
      <c r="B9" s="18" t="s">
        <v>371</v>
      </c>
      <c r="C9" s="293">
        <v>8</v>
      </c>
      <c r="D9" s="20" t="s">
        <v>407</v>
      </c>
      <c r="E9" s="20">
        <v>50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1818</v>
      </c>
      <c r="B10" s="18" t="s">
        <v>371</v>
      </c>
      <c r="C10" s="293">
        <v>9</v>
      </c>
      <c r="D10" s="20" t="s">
        <v>407</v>
      </c>
      <c r="E10" s="20">
        <v>120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17</v>
      </c>
    </row>
    <row r="11" spans="1:34" ht="13" x14ac:dyDescent="0.15">
      <c r="A11" s="15" t="s">
        <v>1880</v>
      </c>
      <c r="B11" s="18" t="s">
        <v>371</v>
      </c>
      <c r="C11" s="293">
        <v>10</v>
      </c>
      <c r="D11" s="20" t="s">
        <v>407</v>
      </c>
      <c r="E11" s="20">
        <v>90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1865</v>
      </c>
      <c r="B12" s="18" t="s">
        <v>371</v>
      </c>
      <c r="C12" s="293">
        <v>11</v>
      </c>
      <c r="D12" s="20" t="s">
        <v>407</v>
      </c>
      <c r="E12" s="20">
        <v>150</v>
      </c>
      <c r="F12" s="18" t="s">
        <v>398</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4511</v>
      </c>
      <c r="B13" s="18" t="s">
        <v>371</v>
      </c>
      <c r="C13" s="293">
        <v>12</v>
      </c>
      <c r="D13" s="20" t="s">
        <v>407</v>
      </c>
      <c r="E13" s="20">
        <v>60</v>
      </c>
      <c r="F13" s="18"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4511</v>
      </c>
      <c r="B14" s="18" t="s">
        <v>371</v>
      </c>
      <c r="C14" s="293">
        <v>13</v>
      </c>
      <c r="D14" s="20" t="s">
        <v>407</v>
      </c>
      <c r="E14" s="20">
        <v>70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4512</v>
      </c>
      <c r="B15" s="18" t="s">
        <v>371</v>
      </c>
      <c r="C15" s="293">
        <v>14</v>
      </c>
      <c r="D15" s="20" t="s">
        <v>407</v>
      </c>
      <c r="E15" s="20">
        <v>90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4589</v>
      </c>
      <c r="B16" s="18" t="s">
        <v>371</v>
      </c>
      <c r="C16" s="293">
        <v>15</v>
      </c>
      <c r="D16" s="20" t="s">
        <v>407</v>
      </c>
      <c r="E16" s="20">
        <v>310</v>
      </c>
      <c r="F16" s="18" t="s">
        <v>386</v>
      </c>
      <c r="G16" s="19" t="s">
        <v>201</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4514</v>
      </c>
      <c r="B17" s="18" t="s">
        <v>371</v>
      </c>
      <c r="C17" s="293">
        <v>16</v>
      </c>
      <c r="D17" s="20" t="s">
        <v>407</v>
      </c>
      <c r="E17" s="20">
        <v>50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4514</v>
      </c>
      <c r="B18" s="18" t="s">
        <v>371</v>
      </c>
      <c r="C18" s="293">
        <v>17</v>
      </c>
      <c r="D18" s="20" t="s">
        <v>407</v>
      </c>
      <c r="E18" s="20">
        <v>60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4590</v>
      </c>
      <c r="B19" s="18" t="s">
        <v>371</v>
      </c>
      <c r="C19" s="293">
        <v>18</v>
      </c>
      <c r="D19" s="20" t="s">
        <v>407</v>
      </c>
      <c r="E19" s="20">
        <v>110</v>
      </c>
      <c r="F19" s="18" t="s">
        <v>398</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4591</v>
      </c>
      <c r="B20" s="18" t="s">
        <v>371</v>
      </c>
      <c r="C20" s="293">
        <v>19</v>
      </c>
      <c r="D20" s="20" t="s">
        <v>407</v>
      </c>
      <c r="E20" s="20">
        <v>40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4591</v>
      </c>
      <c r="B21" s="18" t="s">
        <v>371</v>
      </c>
      <c r="C21" s="293">
        <v>20</v>
      </c>
      <c r="D21" s="20" t="s">
        <v>407</v>
      </c>
      <c r="E21" s="20">
        <v>50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4592</v>
      </c>
      <c r="B22" s="18" t="s">
        <v>371</v>
      </c>
      <c r="C22" s="293">
        <v>21</v>
      </c>
      <c r="D22" s="20" t="s">
        <v>407</v>
      </c>
      <c r="E22" s="20">
        <v>120</v>
      </c>
      <c r="F22" s="18" t="s">
        <v>398</v>
      </c>
      <c r="G22" s="19" t="s">
        <v>181</v>
      </c>
      <c r="H22" s="71" t="s">
        <v>387</v>
      </c>
      <c r="I22" s="71" t="s">
        <v>387</v>
      </c>
      <c r="J22" s="71"/>
      <c r="K22" s="71"/>
      <c r="R22" s="117" t="s">
        <v>241</v>
      </c>
      <c r="S22" s="231">
        <f t="shared" si="0"/>
        <v>0</v>
      </c>
      <c r="T22" s="159">
        <f t="shared" si="1"/>
        <v>0</v>
      </c>
      <c r="U22" s="173"/>
      <c r="V22" s="117" t="s">
        <v>241</v>
      </c>
      <c r="W22" s="231">
        <f t="shared" si="2"/>
        <v>0</v>
      </c>
      <c r="X22" s="6">
        <f t="shared" si="3"/>
        <v>36</v>
      </c>
    </row>
    <row r="23" spans="1:24" ht="14" thickBot="1" x14ac:dyDescent="0.2">
      <c r="A23" s="15" t="s">
        <v>4593</v>
      </c>
      <c r="B23" s="18" t="s">
        <v>371</v>
      </c>
      <c r="C23" s="293">
        <v>22</v>
      </c>
      <c r="D23" s="20" t="s">
        <v>407</v>
      </c>
      <c r="E23" s="20">
        <v>40</v>
      </c>
      <c r="F23" s="18" t="s">
        <v>393</v>
      </c>
      <c r="G23" s="19" t="s">
        <v>173</v>
      </c>
      <c r="H23" s="71" t="s">
        <v>387</v>
      </c>
      <c r="I23" s="71" t="s">
        <v>387</v>
      </c>
      <c r="J23" s="71"/>
      <c r="K23" s="71"/>
      <c r="R23" s="117" t="s">
        <v>245</v>
      </c>
      <c r="S23" s="231">
        <f t="shared" si="0"/>
        <v>0</v>
      </c>
      <c r="T23" s="159">
        <f t="shared" si="1"/>
        <v>0</v>
      </c>
      <c r="U23" s="176"/>
      <c r="V23" s="117" t="s">
        <v>245</v>
      </c>
      <c r="W23" s="231">
        <f t="shared" si="2"/>
        <v>0</v>
      </c>
      <c r="X23" s="6">
        <f t="shared" si="3"/>
        <v>15</v>
      </c>
    </row>
    <row r="24" spans="1:24" ht="13" x14ac:dyDescent="0.15">
      <c r="A24" s="15" t="s">
        <v>4593</v>
      </c>
      <c r="B24" s="18" t="s">
        <v>371</v>
      </c>
      <c r="C24" s="293">
        <v>23</v>
      </c>
      <c r="D24" s="20" t="s">
        <v>407</v>
      </c>
      <c r="E24" s="20">
        <v>50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26</v>
      </c>
    </row>
    <row r="25" spans="1:24" ht="13" x14ac:dyDescent="0.15">
      <c r="A25" s="15" t="s">
        <v>4594</v>
      </c>
      <c r="B25" s="18" t="s">
        <v>371</v>
      </c>
      <c r="C25" s="293">
        <v>24</v>
      </c>
      <c r="D25" s="20" t="s">
        <v>407</v>
      </c>
      <c r="E25" s="20">
        <v>100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9</v>
      </c>
    </row>
    <row r="26" spans="1:24" ht="13" x14ac:dyDescent="0.15">
      <c r="A26" s="15" t="s">
        <v>4595</v>
      </c>
      <c r="B26" s="18" t="s">
        <v>371</v>
      </c>
      <c r="C26" s="293">
        <v>25</v>
      </c>
      <c r="D26" s="20" t="s">
        <v>407</v>
      </c>
      <c r="E26" s="20">
        <v>40</v>
      </c>
      <c r="F26" s="18"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4595</v>
      </c>
      <c r="B27" s="18" t="s">
        <v>371</v>
      </c>
      <c r="C27" s="293">
        <v>26</v>
      </c>
      <c r="D27" s="20" t="s">
        <v>407</v>
      </c>
      <c r="E27" s="20">
        <v>50</v>
      </c>
      <c r="F27" s="18"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4596</v>
      </c>
      <c r="B28" s="18" t="s">
        <v>371</v>
      </c>
      <c r="C28" s="293">
        <v>27</v>
      </c>
      <c r="D28" s="20" t="s">
        <v>407</v>
      </c>
      <c r="E28" s="20">
        <v>230</v>
      </c>
      <c r="F28" s="18" t="s">
        <v>393</v>
      </c>
      <c r="G28" s="19" t="s">
        <v>201</v>
      </c>
      <c r="H28" s="71" t="s">
        <v>387</v>
      </c>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4597</v>
      </c>
      <c r="B29" s="18" t="s">
        <v>371</v>
      </c>
      <c r="C29" s="293">
        <v>28</v>
      </c>
      <c r="D29" s="20" t="s">
        <v>395</v>
      </c>
      <c r="E29" s="20">
        <v>130</v>
      </c>
      <c r="F29" s="18" t="s">
        <v>393</v>
      </c>
      <c r="G29" s="19"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2527</v>
      </c>
      <c r="B30" s="18" t="s">
        <v>371</v>
      </c>
      <c r="C30" s="293">
        <v>29</v>
      </c>
      <c r="D30" s="20" t="s">
        <v>395</v>
      </c>
      <c r="E30" s="20">
        <v>80</v>
      </c>
      <c r="F30" s="18" t="s">
        <v>398</v>
      </c>
      <c r="G30" s="19" t="s">
        <v>177</v>
      </c>
      <c r="H30" s="71" t="s">
        <v>387</v>
      </c>
      <c r="I30" s="71" t="s">
        <v>387</v>
      </c>
      <c r="J30" s="71"/>
      <c r="K30" s="71"/>
      <c r="R30" s="160" t="s">
        <v>86</v>
      </c>
      <c r="S30" s="161"/>
      <c r="T30" s="175">
        <f>SUM(T31:T57)</f>
        <v>0</v>
      </c>
      <c r="U30" s="168"/>
      <c r="V30" s="177" t="s">
        <v>88</v>
      </c>
      <c r="W30" s="213"/>
      <c r="X30" s="215">
        <f>SUM(X31:X57)</f>
        <v>176</v>
      </c>
    </row>
    <row r="31" spans="1:24" ht="13" x14ac:dyDescent="0.15">
      <c r="A31" s="15" t="s">
        <v>2528</v>
      </c>
      <c r="B31" s="18" t="s">
        <v>371</v>
      </c>
      <c r="C31" s="293">
        <v>30</v>
      </c>
      <c r="D31" s="20" t="s">
        <v>395</v>
      </c>
      <c r="E31" s="20">
        <v>150</v>
      </c>
      <c r="F31" s="18" t="s">
        <v>386</v>
      </c>
      <c r="G31" s="19"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81</v>
      </c>
    </row>
    <row r="32" spans="1:24" ht="13" x14ac:dyDescent="0.15">
      <c r="A32" s="15" t="s">
        <v>2573</v>
      </c>
      <c r="B32" s="18" t="s">
        <v>371</v>
      </c>
      <c r="C32" s="293">
        <v>31</v>
      </c>
      <c r="D32" s="20" t="s">
        <v>395</v>
      </c>
      <c r="E32" s="20">
        <v>70</v>
      </c>
      <c r="F32" s="18"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70</v>
      </c>
    </row>
    <row r="33" spans="1:24" ht="13" x14ac:dyDescent="0.15">
      <c r="A33" s="15" t="s">
        <v>2574</v>
      </c>
      <c r="B33" s="18" t="s">
        <v>371</v>
      </c>
      <c r="C33" s="293">
        <v>32</v>
      </c>
      <c r="D33" s="20" t="s">
        <v>395</v>
      </c>
      <c r="E33" s="20">
        <v>120</v>
      </c>
      <c r="F33" s="18" t="s">
        <v>398</v>
      </c>
      <c r="G33" s="19" t="s">
        <v>177</v>
      </c>
      <c r="H33" s="71" t="s">
        <v>387</v>
      </c>
      <c r="I33" s="71" t="s">
        <v>387</v>
      </c>
      <c r="J33" s="71"/>
      <c r="K33" s="71"/>
      <c r="R33" s="117" t="s">
        <v>181</v>
      </c>
      <c r="S33" s="158">
        <f t="shared" si="4"/>
        <v>0</v>
      </c>
      <c r="T33" s="159">
        <f t="shared" si="5"/>
        <v>0</v>
      </c>
      <c r="U33" s="168"/>
      <c r="V33" s="234" t="s">
        <v>181</v>
      </c>
      <c r="W33" s="237">
        <f t="shared" si="6"/>
        <v>0</v>
      </c>
      <c r="X33" s="6">
        <f t="shared" si="7"/>
        <v>25</v>
      </c>
    </row>
    <row r="34" spans="1:24" ht="13" x14ac:dyDescent="0.15">
      <c r="A34" s="15" t="s">
        <v>2976</v>
      </c>
      <c r="B34" s="18" t="s">
        <v>371</v>
      </c>
      <c r="C34" s="293">
        <v>33</v>
      </c>
      <c r="D34" s="20" t="s">
        <v>395</v>
      </c>
      <c r="E34" s="20">
        <v>90</v>
      </c>
      <c r="F34" s="18" t="s">
        <v>393</v>
      </c>
      <c r="G34" s="19" t="s">
        <v>181</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4523</v>
      </c>
      <c r="B35" s="18" t="s">
        <v>371</v>
      </c>
      <c r="C35" s="293">
        <v>34</v>
      </c>
      <c r="D35" s="20" t="s">
        <v>395</v>
      </c>
      <c r="E35" s="20">
        <v>80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4523</v>
      </c>
      <c r="B36" s="18" t="s">
        <v>371</v>
      </c>
      <c r="C36" s="293">
        <v>35</v>
      </c>
      <c r="D36" s="20" t="s">
        <v>395</v>
      </c>
      <c r="E36" s="20">
        <v>90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4524</v>
      </c>
      <c r="B37" s="18" t="s">
        <v>371</v>
      </c>
      <c r="C37" s="293">
        <v>36</v>
      </c>
      <c r="D37" s="20" t="s">
        <v>395</v>
      </c>
      <c r="E37" s="20">
        <v>110</v>
      </c>
      <c r="F37" s="18" t="s">
        <v>398</v>
      </c>
      <c r="G37" s="19"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4598</v>
      </c>
      <c r="B38" s="18" t="s">
        <v>371</v>
      </c>
      <c r="C38" s="293">
        <v>37</v>
      </c>
      <c r="D38" s="20" t="s">
        <v>395</v>
      </c>
      <c r="E38" s="20">
        <v>340</v>
      </c>
      <c r="F38" s="18" t="s">
        <v>386</v>
      </c>
      <c r="G38" s="19" t="s">
        <v>201</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4526</v>
      </c>
      <c r="B39" s="18" t="s">
        <v>371</v>
      </c>
      <c r="C39" s="293">
        <v>38</v>
      </c>
      <c r="D39" s="20" t="s">
        <v>395</v>
      </c>
      <c r="E39" s="20">
        <v>60</v>
      </c>
      <c r="F39" s="18" t="s">
        <v>393</v>
      </c>
      <c r="G39" s="19"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4526</v>
      </c>
      <c r="B40" s="18" t="s">
        <v>371</v>
      </c>
      <c r="C40" s="293">
        <v>39</v>
      </c>
      <c r="D40" s="20" t="s">
        <v>395</v>
      </c>
      <c r="E40" s="20">
        <v>80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4599</v>
      </c>
      <c r="B41" s="18" t="s">
        <v>371</v>
      </c>
      <c r="C41" s="293">
        <v>40</v>
      </c>
      <c r="D41" s="20" t="s">
        <v>395</v>
      </c>
      <c r="E41" s="20">
        <v>190</v>
      </c>
      <c r="F41" s="18" t="s">
        <v>393</v>
      </c>
      <c r="G41" s="19" t="s">
        <v>201</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4597</v>
      </c>
      <c r="B42" s="18" t="s">
        <v>371</v>
      </c>
      <c r="C42" s="293">
        <v>41</v>
      </c>
      <c r="D42" s="20" t="s">
        <v>389</v>
      </c>
      <c r="E42" s="20">
        <v>130</v>
      </c>
      <c r="F42" s="18" t="s">
        <v>393</v>
      </c>
      <c r="G42" s="19"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432</v>
      </c>
      <c r="B43" s="18" t="s">
        <v>371</v>
      </c>
      <c r="C43" s="293">
        <v>42</v>
      </c>
      <c r="D43" s="20" t="s">
        <v>389</v>
      </c>
      <c r="E43" s="20">
        <v>30</v>
      </c>
      <c r="F43" s="18" t="s">
        <v>393</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397</v>
      </c>
      <c r="B44" s="18" t="s">
        <v>371</v>
      </c>
      <c r="C44" s="293">
        <v>43</v>
      </c>
      <c r="D44" s="20" t="s">
        <v>389</v>
      </c>
      <c r="E44" s="20">
        <v>180</v>
      </c>
      <c r="F44" s="18" t="s">
        <v>398</v>
      </c>
      <c r="G44" s="19"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889</v>
      </c>
      <c r="B45" s="18" t="s">
        <v>371</v>
      </c>
      <c r="C45" s="293">
        <v>44</v>
      </c>
      <c r="D45" s="20" t="s">
        <v>389</v>
      </c>
      <c r="E45" s="20">
        <v>70</v>
      </c>
      <c r="F45" s="18"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836</v>
      </c>
      <c r="B46" s="18" t="s">
        <v>371</v>
      </c>
      <c r="C46" s="293">
        <v>45</v>
      </c>
      <c r="D46" s="20" t="s">
        <v>389</v>
      </c>
      <c r="E46" s="20">
        <v>120</v>
      </c>
      <c r="F46" s="18" t="s">
        <v>398</v>
      </c>
      <c r="G46" s="19"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963</v>
      </c>
      <c r="B47" s="18" t="s">
        <v>371</v>
      </c>
      <c r="C47" s="293">
        <v>46</v>
      </c>
      <c r="D47" s="20" t="s">
        <v>389</v>
      </c>
      <c r="E47" s="20">
        <v>90</v>
      </c>
      <c r="F47" s="18"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1401</v>
      </c>
      <c r="B48" s="18" t="s">
        <v>371</v>
      </c>
      <c r="C48" s="293">
        <v>47</v>
      </c>
      <c r="D48" s="20" t="s">
        <v>389</v>
      </c>
      <c r="E48" s="20">
        <v>70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3610</v>
      </c>
      <c r="B49" s="18" t="s">
        <v>371</v>
      </c>
      <c r="C49" s="293">
        <v>48</v>
      </c>
      <c r="D49" s="20" t="s">
        <v>389</v>
      </c>
      <c r="E49" s="20">
        <v>110</v>
      </c>
      <c r="F49" s="18" t="s">
        <v>393</v>
      </c>
      <c r="G49" s="19"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4528</v>
      </c>
      <c r="B50" s="18" t="s">
        <v>371</v>
      </c>
      <c r="C50" s="293">
        <v>49</v>
      </c>
      <c r="D50" s="20" t="s">
        <v>389</v>
      </c>
      <c r="E50" s="20">
        <v>60</v>
      </c>
      <c r="F50" s="18"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4528</v>
      </c>
      <c r="B51" s="18" t="s">
        <v>371</v>
      </c>
      <c r="C51" s="293">
        <v>50</v>
      </c>
      <c r="D51" s="20" t="s">
        <v>389</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4529</v>
      </c>
      <c r="B52" s="18" t="s">
        <v>371</v>
      </c>
      <c r="C52" s="293">
        <v>51</v>
      </c>
      <c r="D52" s="20" t="s">
        <v>389</v>
      </c>
      <c r="E52" s="20">
        <v>90</v>
      </c>
      <c r="F52" s="18" t="s">
        <v>398</v>
      </c>
      <c r="G52" s="19"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4600</v>
      </c>
      <c r="B53" s="18" t="s">
        <v>371</v>
      </c>
      <c r="C53" s="293">
        <v>52</v>
      </c>
      <c r="D53" s="20" t="s">
        <v>389</v>
      </c>
      <c r="E53" s="20">
        <v>320</v>
      </c>
      <c r="F53" s="18" t="s">
        <v>386</v>
      </c>
      <c r="G53" s="19" t="s">
        <v>201</v>
      </c>
      <c r="H53" s="71" t="s">
        <v>387</v>
      </c>
      <c r="I53" s="71" t="s">
        <v>387</v>
      </c>
      <c r="J53" s="71"/>
      <c r="K53" s="71" t="s">
        <v>387</v>
      </c>
      <c r="R53" s="117" t="s">
        <v>253</v>
      </c>
      <c r="S53" s="158">
        <f t="shared" si="4"/>
        <v>0</v>
      </c>
      <c r="T53" s="159">
        <f t="shared" si="5"/>
        <v>0</v>
      </c>
      <c r="U53" s="168"/>
      <c r="V53" s="235" t="s">
        <v>253</v>
      </c>
      <c r="W53" s="237">
        <f t="shared" si="6"/>
        <v>0</v>
      </c>
      <c r="X53" s="6">
        <f t="shared" si="7"/>
        <v>0</v>
      </c>
    </row>
    <row r="54" spans="1:24" ht="13" x14ac:dyDescent="0.15">
      <c r="A54" s="15" t="s">
        <v>4533</v>
      </c>
      <c r="B54" s="18" t="s">
        <v>371</v>
      </c>
      <c r="C54" s="293">
        <v>53</v>
      </c>
      <c r="D54" s="20" t="s">
        <v>389</v>
      </c>
      <c r="E54" s="20">
        <v>90</v>
      </c>
      <c r="F54" s="18"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4533</v>
      </c>
      <c r="B55" s="18" t="s">
        <v>371</v>
      </c>
      <c r="C55" s="293">
        <v>54</v>
      </c>
      <c r="D55" s="20" t="s">
        <v>389</v>
      </c>
      <c r="E55" s="20">
        <v>100</v>
      </c>
      <c r="F55" s="18"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4534</v>
      </c>
      <c r="B56" s="18" t="s">
        <v>371</v>
      </c>
      <c r="C56" s="293">
        <v>55</v>
      </c>
      <c r="D56" s="20" t="s">
        <v>389</v>
      </c>
      <c r="E56" s="20">
        <v>180</v>
      </c>
      <c r="F56" s="18" t="s">
        <v>398</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4601</v>
      </c>
      <c r="B57" s="18" t="s">
        <v>371</v>
      </c>
      <c r="C57" s="293">
        <v>56</v>
      </c>
      <c r="D57" s="20" t="s">
        <v>389</v>
      </c>
      <c r="E57" s="20">
        <v>130</v>
      </c>
      <c r="F57" s="18" t="s">
        <v>393</v>
      </c>
      <c r="G57" s="19"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4602</v>
      </c>
      <c r="B58" s="18" t="s">
        <v>371</v>
      </c>
      <c r="C58" s="293">
        <v>57</v>
      </c>
      <c r="D58" s="20" t="s">
        <v>389</v>
      </c>
      <c r="E58" s="20">
        <v>60</v>
      </c>
      <c r="F58" s="18" t="s">
        <v>393</v>
      </c>
      <c r="G58" s="19" t="s">
        <v>173</v>
      </c>
      <c r="H58" s="71" t="s">
        <v>387</v>
      </c>
      <c r="I58" s="71" t="s">
        <v>387</v>
      </c>
      <c r="J58" s="71"/>
      <c r="K58" s="71"/>
      <c r="U58" s="168"/>
      <c r="V58" s="177" t="s">
        <v>447</v>
      </c>
      <c r="W58" s="189"/>
      <c r="X58" s="190">
        <f>SUM(X59:X85)</f>
        <v>455</v>
      </c>
    </row>
    <row r="59" spans="1:24" ht="13" x14ac:dyDescent="0.15">
      <c r="A59" s="15" t="s">
        <v>4602</v>
      </c>
      <c r="B59" s="18" t="s">
        <v>371</v>
      </c>
      <c r="C59" s="293">
        <v>58</v>
      </c>
      <c r="D59" s="20" t="s">
        <v>389</v>
      </c>
      <c r="E59" s="20">
        <v>70</v>
      </c>
      <c r="F59" s="18" t="s">
        <v>393</v>
      </c>
      <c r="G59" s="19" t="s">
        <v>173</v>
      </c>
      <c r="H59" s="71" t="s">
        <v>387</v>
      </c>
      <c r="I59" s="71" t="s">
        <v>387</v>
      </c>
      <c r="J59" s="71"/>
      <c r="K59" s="71"/>
      <c r="U59" s="239"/>
      <c r="V59" s="116" t="s">
        <v>173</v>
      </c>
      <c r="W59" s="211">
        <f t="shared" ref="W59:X74" si="8">S3+S31+W3+W31</f>
        <v>0</v>
      </c>
      <c r="X59" s="64">
        <f t="shared" si="8"/>
        <v>162</v>
      </c>
    </row>
    <row r="60" spans="1:24" ht="13" x14ac:dyDescent="0.15">
      <c r="A60" s="15" t="s">
        <v>4603</v>
      </c>
      <c r="B60" s="18" t="s">
        <v>371</v>
      </c>
      <c r="C60" s="293">
        <v>59</v>
      </c>
      <c r="D60" s="20" t="s">
        <v>389</v>
      </c>
      <c r="E60" s="20">
        <v>90</v>
      </c>
      <c r="F60" s="18" t="s">
        <v>398</v>
      </c>
      <c r="G60" s="19" t="s">
        <v>177</v>
      </c>
      <c r="H60" s="71" t="s">
        <v>387</v>
      </c>
      <c r="I60" s="71" t="s">
        <v>387</v>
      </c>
      <c r="J60" s="71"/>
      <c r="K60" s="71"/>
      <c r="U60" s="239"/>
      <c r="V60" s="117" t="s">
        <v>177</v>
      </c>
      <c r="W60" s="158">
        <f t="shared" si="8"/>
        <v>0</v>
      </c>
      <c r="X60" s="159">
        <f t="shared" si="8"/>
        <v>140</v>
      </c>
    </row>
    <row r="61" spans="1:24" ht="13" x14ac:dyDescent="0.15">
      <c r="A61" s="15" t="s">
        <v>4604</v>
      </c>
      <c r="B61" s="18" t="s">
        <v>371</v>
      </c>
      <c r="C61" s="293">
        <v>60</v>
      </c>
      <c r="D61" s="20" t="s">
        <v>389</v>
      </c>
      <c r="E61" s="20">
        <v>160</v>
      </c>
      <c r="F61" s="18" t="s">
        <v>386</v>
      </c>
      <c r="G61" s="19" t="s">
        <v>181</v>
      </c>
      <c r="H61" s="71" t="s">
        <v>387</v>
      </c>
      <c r="I61" s="71" t="s">
        <v>387</v>
      </c>
      <c r="J61" s="71"/>
      <c r="K61" s="71"/>
      <c r="U61" s="239"/>
      <c r="V61" s="117" t="s">
        <v>181</v>
      </c>
      <c r="W61" s="158">
        <f t="shared" si="8"/>
        <v>0</v>
      </c>
      <c r="X61" s="159">
        <f t="shared" si="8"/>
        <v>50</v>
      </c>
    </row>
    <row r="62" spans="1:24" ht="13" x14ac:dyDescent="0.15">
      <c r="A62" s="15" t="s">
        <v>4605</v>
      </c>
      <c r="B62" s="18" t="s">
        <v>371</v>
      </c>
      <c r="C62" s="293">
        <v>61</v>
      </c>
      <c r="D62" s="20" t="s">
        <v>389</v>
      </c>
      <c r="E62" s="20">
        <v>220</v>
      </c>
      <c r="F62" s="18" t="s">
        <v>393</v>
      </c>
      <c r="G62" s="19" t="s">
        <v>201</v>
      </c>
      <c r="H62" s="71" t="s">
        <v>387</v>
      </c>
      <c r="I62" s="71" t="s">
        <v>387</v>
      </c>
      <c r="J62" s="71"/>
      <c r="K62" s="71" t="s">
        <v>387</v>
      </c>
      <c r="U62" s="239"/>
      <c r="V62" s="117" t="s">
        <v>185</v>
      </c>
      <c r="W62" s="158">
        <f t="shared" si="8"/>
        <v>0</v>
      </c>
      <c r="X62" s="159">
        <f t="shared" si="8"/>
        <v>0</v>
      </c>
    </row>
    <row r="63" spans="1:24" ht="13" x14ac:dyDescent="0.15">
      <c r="A63" s="15" t="s">
        <v>456</v>
      </c>
      <c r="B63" s="18" t="s">
        <v>371</v>
      </c>
      <c r="C63" s="293">
        <v>62</v>
      </c>
      <c r="D63" s="20" t="s">
        <v>404</v>
      </c>
      <c r="E63" s="20">
        <v>70</v>
      </c>
      <c r="F63" s="18" t="s">
        <v>393</v>
      </c>
      <c r="G63" s="19" t="s">
        <v>173</v>
      </c>
      <c r="H63" s="71" t="s">
        <v>387</v>
      </c>
      <c r="I63" s="71" t="s">
        <v>387</v>
      </c>
      <c r="J63" s="71"/>
      <c r="K63" s="71"/>
      <c r="U63" s="239"/>
      <c r="V63" s="117" t="s">
        <v>189</v>
      </c>
      <c r="W63" s="158">
        <f t="shared" si="8"/>
        <v>0</v>
      </c>
      <c r="X63" s="159">
        <f t="shared" si="8"/>
        <v>0</v>
      </c>
    </row>
    <row r="64" spans="1:24" ht="13" x14ac:dyDescent="0.15">
      <c r="A64" s="15" t="s">
        <v>4606</v>
      </c>
      <c r="B64" s="18" t="s">
        <v>371</v>
      </c>
      <c r="C64" s="293">
        <v>63</v>
      </c>
      <c r="D64" s="20" t="s">
        <v>404</v>
      </c>
      <c r="E64" s="20">
        <v>190</v>
      </c>
      <c r="F64" s="18" t="s">
        <v>393</v>
      </c>
      <c r="G64" s="19" t="s">
        <v>201</v>
      </c>
      <c r="H64" s="71" t="s">
        <v>387</v>
      </c>
      <c r="I64" s="71" t="s">
        <v>387</v>
      </c>
      <c r="J64" s="71"/>
      <c r="K64" s="71" t="s">
        <v>387</v>
      </c>
      <c r="U64" s="240"/>
      <c r="V64" s="117" t="s">
        <v>193</v>
      </c>
      <c r="W64" s="158">
        <f t="shared" si="8"/>
        <v>0</v>
      </c>
      <c r="X64" s="159">
        <f t="shared" si="8"/>
        <v>0</v>
      </c>
    </row>
    <row r="65" spans="1:24" ht="14" thickBot="1" x14ac:dyDescent="0.2">
      <c r="A65" s="15" t="s">
        <v>410</v>
      </c>
      <c r="B65" s="18" t="s">
        <v>371</v>
      </c>
      <c r="C65" s="293">
        <v>64</v>
      </c>
      <c r="D65" s="20" t="s">
        <v>404</v>
      </c>
      <c r="E65" s="20">
        <v>140</v>
      </c>
      <c r="F65" s="18" t="s">
        <v>398</v>
      </c>
      <c r="G65" s="19" t="s">
        <v>177</v>
      </c>
      <c r="H65" s="71" t="s">
        <v>387</v>
      </c>
      <c r="I65" s="71" t="s">
        <v>387</v>
      </c>
      <c r="J65" s="71"/>
      <c r="K65" s="71"/>
      <c r="U65" s="241"/>
      <c r="V65" s="117" t="s">
        <v>197</v>
      </c>
      <c r="W65" s="158">
        <f t="shared" si="8"/>
        <v>0</v>
      </c>
      <c r="X65" s="159">
        <f t="shared" si="8"/>
        <v>0</v>
      </c>
    </row>
    <row r="66" spans="1:24" ht="14" thickBot="1" x14ac:dyDescent="0.2">
      <c r="A66" s="15" t="s">
        <v>451</v>
      </c>
      <c r="B66" s="18" t="s">
        <v>371</v>
      </c>
      <c r="C66" s="293">
        <v>65</v>
      </c>
      <c r="D66" s="20" t="s">
        <v>404</v>
      </c>
      <c r="E66" s="20">
        <v>50</v>
      </c>
      <c r="F66" s="18" t="s">
        <v>393</v>
      </c>
      <c r="G66" s="19" t="s">
        <v>173</v>
      </c>
      <c r="H66" s="71" t="s">
        <v>387</v>
      </c>
      <c r="I66" s="71" t="s">
        <v>387</v>
      </c>
      <c r="J66" s="71"/>
      <c r="K66" s="71"/>
      <c r="U66" s="241"/>
      <c r="V66" s="117" t="s">
        <v>201</v>
      </c>
      <c r="W66" s="158">
        <f t="shared" si="8"/>
        <v>0</v>
      </c>
      <c r="X66" s="159">
        <f t="shared" si="8"/>
        <v>17</v>
      </c>
    </row>
    <row r="67" spans="1:24" ht="14" thickBot="1" x14ac:dyDescent="0.2">
      <c r="A67" s="15" t="s">
        <v>465</v>
      </c>
      <c r="B67" s="18" t="s">
        <v>371</v>
      </c>
      <c r="C67" s="293">
        <v>66</v>
      </c>
      <c r="D67" s="20" t="s">
        <v>404</v>
      </c>
      <c r="E67" s="20">
        <v>70</v>
      </c>
      <c r="F67" s="18" t="s">
        <v>393</v>
      </c>
      <c r="G67" s="19" t="s">
        <v>173</v>
      </c>
      <c r="H67" s="71" t="s">
        <v>387</v>
      </c>
      <c r="I67" s="71" t="s">
        <v>387</v>
      </c>
      <c r="J67" s="71"/>
      <c r="K67" s="71"/>
      <c r="U67" s="241"/>
      <c r="V67" s="117" t="s">
        <v>205</v>
      </c>
      <c r="W67" s="158">
        <f t="shared" si="8"/>
        <v>0</v>
      </c>
      <c r="X67" s="159">
        <f t="shared" si="8"/>
        <v>0</v>
      </c>
    </row>
    <row r="68" spans="1:24" ht="14" thickBot="1" x14ac:dyDescent="0.2">
      <c r="A68" s="15" t="s">
        <v>418</v>
      </c>
      <c r="B68" s="18" t="s">
        <v>371</v>
      </c>
      <c r="C68" s="293">
        <v>67</v>
      </c>
      <c r="D68" s="20" t="s">
        <v>404</v>
      </c>
      <c r="E68" s="20">
        <v>90</v>
      </c>
      <c r="F68" s="18" t="s">
        <v>398</v>
      </c>
      <c r="G68" s="19" t="s">
        <v>177</v>
      </c>
      <c r="H68" s="71" t="s">
        <v>387</v>
      </c>
      <c r="I68" s="71" t="s">
        <v>387</v>
      </c>
      <c r="J68" s="71"/>
      <c r="K68" s="71"/>
      <c r="U68" s="241"/>
      <c r="V68" s="117" t="s">
        <v>209</v>
      </c>
      <c r="W68" s="158">
        <f t="shared" si="8"/>
        <v>0</v>
      </c>
      <c r="X68" s="159">
        <f t="shared" si="8"/>
        <v>0</v>
      </c>
    </row>
    <row r="69" spans="1:24" ht="14" thickBot="1" x14ac:dyDescent="0.2">
      <c r="A69" s="15" t="s">
        <v>1842</v>
      </c>
      <c r="B69" s="18" t="s">
        <v>371</v>
      </c>
      <c r="C69" s="293">
        <v>68</v>
      </c>
      <c r="D69" s="20" t="s">
        <v>404</v>
      </c>
      <c r="E69" s="20">
        <v>40</v>
      </c>
      <c r="F69" s="18" t="s">
        <v>393</v>
      </c>
      <c r="G69" s="19" t="s">
        <v>173</v>
      </c>
      <c r="H69" s="71" t="s">
        <v>387</v>
      </c>
      <c r="I69" s="71" t="s">
        <v>387</v>
      </c>
      <c r="J69" s="71"/>
      <c r="K69" s="71"/>
      <c r="U69" s="241"/>
      <c r="V69" s="117" t="s">
        <v>9125</v>
      </c>
      <c r="W69" s="158">
        <f t="shared" si="8"/>
        <v>0</v>
      </c>
      <c r="X69" s="159">
        <f t="shared" si="8"/>
        <v>0</v>
      </c>
    </row>
    <row r="70" spans="1:24" ht="14" thickBot="1" x14ac:dyDescent="0.2">
      <c r="A70" s="15" t="s">
        <v>1842</v>
      </c>
      <c r="B70" s="18" t="s">
        <v>371</v>
      </c>
      <c r="C70" s="293">
        <v>69</v>
      </c>
      <c r="D70" s="20" t="s">
        <v>404</v>
      </c>
      <c r="E70" s="20">
        <v>70</v>
      </c>
      <c r="F70" s="18" t="s">
        <v>393</v>
      </c>
      <c r="G70" s="19" t="s">
        <v>173</v>
      </c>
      <c r="H70" s="71" t="s">
        <v>387</v>
      </c>
      <c r="I70" s="71" t="s">
        <v>387</v>
      </c>
      <c r="J70" s="71"/>
      <c r="K70" s="71"/>
      <c r="U70" s="241"/>
      <c r="V70" s="118" t="s">
        <v>213</v>
      </c>
      <c r="W70" s="158">
        <f t="shared" si="8"/>
        <v>0</v>
      </c>
      <c r="X70" s="159">
        <f t="shared" si="8"/>
        <v>0</v>
      </c>
    </row>
    <row r="71" spans="1:24" ht="14" thickBot="1" x14ac:dyDescent="0.2">
      <c r="A71" s="15" t="s">
        <v>1825</v>
      </c>
      <c r="B71" s="18" t="s">
        <v>371</v>
      </c>
      <c r="C71" s="293">
        <v>70</v>
      </c>
      <c r="D71" s="20" t="s">
        <v>404</v>
      </c>
      <c r="E71" s="20">
        <v>90</v>
      </c>
      <c r="F71" s="18" t="s">
        <v>398</v>
      </c>
      <c r="G71" s="19" t="s">
        <v>177</v>
      </c>
      <c r="H71" s="71" t="s">
        <v>387</v>
      </c>
      <c r="I71" s="71" t="s">
        <v>387</v>
      </c>
      <c r="J71" s="71"/>
      <c r="K71" s="71"/>
      <c r="U71" s="241"/>
      <c r="V71" s="117" t="s">
        <v>217</v>
      </c>
      <c r="W71" s="158">
        <f t="shared" si="8"/>
        <v>0</v>
      </c>
      <c r="X71" s="159">
        <f t="shared" si="8"/>
        <v>0</v>
      </c>
    </row>
    <row r="72" spans="1:24" ht="14" thickBot="1" x14ac:dyDescent="0.2">
      <c r="A72" s="15" t="s">
        <v>1798</v>
      </c>
      <c r="B72" s="18" t="s">
        <v>371</v>
      </c>
      <c r="C72" s="293">
        <v>71</v>
      </c>
      <c r="D72" s="20" t="s">
        <v>404</v>
      </c>
      <c r="E72" s="20">
        <v>150</v>
      </c>
      <c r="F72" s="18" t="s">
        <v>386</v>
      </c>
      <c r="G72" s="19" t="s">
        <v>181</v>
      </c>
      <c r="H72" s="71" t="s">
        <v>387</v>
      </c>
      <c r="I72" s="71" t="s">
        <v>387</v>
      </c>
      <c r="J72" s="71"/>
      <c r="K72" s="71"/>
      <c r="U72" s="241"/>
      <c r="V72" s="117" t="s">
        <v>221</v>
      </c>
      <c r="W72" s="158">
        <f t="shared" si="8"/>
        <v>0</v>
      </c>
      <c r="X72" s="159">
        <f t="shared" si="8"/>
        <v>0</v>
      </c>
    </row>
    <row r="73" spans="1:24" ht="14" thickBot="1" x14ac:dyDescent="0.2">
      <c r="A73" s="15" t="s">
        <v>3532</v>
      </c>
      <c r="B73" s="18" t="s">
        <v>371</v>
      </c>
      <c r="C73" s="293">
        <v>72</v>
      </c>
      <c r="D73" s="20" t="s">
        <v>404</v>
      </c>
      <c r="E73" s="20">
        <v>80</v>
      </c>
      <c r="F73" s="18" t="s">
        <v>393</v>
      </c>
      <c r="G73" s="19" t="s">
        <v>173</v>
      </c>
      <c r="H73" s="71" t="s">
        <v>387</v>
      </c>
      <c r="I73" s="71" t="s">
        <v>387</v>
      </c>
      <c r="J73" s="71"/>
      <c r="K73" s="71"/>
      <c r="U73" s="241"/>
      <c r="V73" s="117" t="s">
        <v>225</v>
      </c>
      <c r="W73" s="158">
        <f t="shared" si="8"/>
        <v>0</v>
      </c>
      <c r="X73" s="159">
        <f t="shared" si="8"/>
        <v>0</v>
      </c>
    </row>
    <row r="74" spans="1:24" ht="14" thickBot="1" x14ac:dyDescent="0.2">
      <c r="A74" s="15" t="s">
        <v>3532</v>
      </c>
      <c r="B74" s="18" t="s">
        <v>371</v>
      </c>
      <c r="C74" s="293">
        <v>73</v>
      </c>
      <c r="D74" s="20" t="s">
        <v>404</v>
      </c>
      <c r="E74" s="20">
        <v>90</v>
      </c>
      <c r="F74" s="18" t="s">
        <v>393</v>
      </c>
      <c r="G74" s="19" t="s">
        <v>177</v>
      </c>
      <c r="H74" s="71" t="s">
        <v>387</v>
      </c>
      <c r="I74" s="71" t="s">
        <v>387</v>
      </c>
      <c r="J74" s="71"/>
      <c r="K74" s="71"/>
      <c r="U74" s="241"/>
      <c r="V74" s="117" t="s">
        <v>229</v>
      </c>
      <c r="W74" s="158">
        <f t="shared" si="8"/>
        <v>0</v>
      </c>
      <c r="X74" s="159">
        <f t="shared" si="8"/>
        <v>0</v>
      </c>
    </row>
    <row r="75" spans="1:24" ht="14" thickBot="1" x14ac:dyDescent="0.2">
      <c r="A75" s="15" t="s">
        <v>4538</v>
      </c>
      <c r="B75" s="18" t="s">
        <v>371</v>
      </c>
      <c r="C75" s="293">
        <v>74</v>
      </c>
      <c r="D75" s="20" t="s">
        <v>404</v>
      </c>
      <c r="E75" s="20">
        <v>50</v>
      </c>
      <c r="F75" s="18"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4539</v>
      </c>
      <c r="B76" s="18" t="s">
        <v>371</v>
      </c>
      <c r="C76" s="293">
        <v>75</v>
      </c>
      <c r="D76" s="20" t="s">
        <v>404</v>
      </c>
      <c r="E76" s="20">
        <v>80</v>
      </c>
      <c r="F76" s="18" t="s">
        <v>398</v>
      </c>
      <c r="G76" s="19" t="s">
        <v>177</v>
      </c>
      <c r="H76" s="71" t="s">
        <v>387</v>
      </c>
      <c r="I76" s="71" t="s">
        <v>387</v>
      </c>
      <c r="J76" s="71"/>
      <c r="K76" s="71"/>
      <c r="U76" s="241"/>
      <c r="V76" s="117" t="s">
        <v>9123</v>
      </c>
      <c r="W76" s="158">
        <f t="shared" si="9"/>
        <v>0</v>
      </c>
      <c r="X76" s="159">
        <f t="shared" si="9"/>
        <v>0</v>
      </c>
    </row>
    <row r="77" spans="1:24" ht="14" thickBot="1" x14ac:dyDescent="0.2">
      <c r="A77" s="15" t="s">
        <v>4540</v>
      </c>
      <c r="B77" s="18" t="s">
        <v>371</v>
      </c>
      <c r="C77" s="293">
        <v>76</v>
      </c>
      <c r="D77" s="20" t="s">
        <v>404</v>
      </c>
      <c r="E77" s="20">
        <v>140</v>
      </c>
      <c r="F77" s="18" t="s">
        <v>386</v>
      </c>
      <c r="G77" s="19" t="s">
        <v>181</v>
      </c>
      <c r="H77" s="71" t="s">
        <v>387</v>
      </c>
      <c r="I77" s="71" t="s">
        <v>387</v>
      </c>
      <c r="J77" s="71"/>
      <c r="K77" s="71"/>
      <c r="U77" s="241"/>
      <c r="V77" s="117" t="s">
        <v>237</v>
      </c>
      <c r="W77" s="158">
        <f t="shared" si="9"/>
        <v>0</v>
      </c>
      <c r="X77" s="159">
        <f t="shared" si="9"/>
        <v>0</v>
      </c>
    </row>
    <row r="78" spans="1:24" ht="14" thickBot="1" x14ac:dyDescent="0.2">
      <c r="A78" s="15" t="s">
        <v>4607</v>
      </c>
      <c r="B78" s="18" t="s">
        <v>371</v>
      </c>
      <c r="C78" s="293">
        <v>77</v>
      </c>
      <c r="D78" s="20" t="s">
        <v>404</v>
      </c>
      <c r="E78" s="20">
        <v>50</v>
      </c>
      <c r="F78" s="18" t="s">
        <v>393</v>
      </c>
      <c r="G78" s="19" t="s">
        <v>173</v>
      </c>
      <c r="H78" s="71" t="s">
        <v>387</v>
      </c>
      <c r="I78" s="71" t="s">
        <v>387</v>
      </c>
      <c r="J78" s="71"/>
      <c r="K78" s="71"/>
      <c r="U78" s="241"/>
      <c r="V78" s="117" t="s">
        <v>241</v>
      </c>
      <c r="W78" s="158">
        <f t="shared" si="9"/>
        <v>0</v>
      </c>
      <c r="X78" s="159">
        <f t="shared" si="9"/>
        <v>36</v>
      </c>
    </row>
    <row r="79" spans="1:24" ht="14" thickBot="1" x14ac:dyDescent="0.2">
      <c r="A79" s="15" t="s">
        <v>4607</v>
      </c>
      <c r="B79" s="18" t="s">
        <v>371</v>
      </c>
      <c r="C79" s="293">
        <v>78</v>
      </c>
      <c r="D79" s="20" t="s">
        <v>404</v>
      </c>
      <c r="E79" s="20">
        <v>60</v>
      </c>
      <c r="F79" s="18" t="s">
        <v>393</v>
      </c>
      <c r="G79" s="19" t="s">
        <v>173</v>
      </c>
      <c r="H79" s="71" t="s">
        <v>387</v>
      </c>
      <c r="I79" s="71" t="s">
        <v>387</v>
      </c>
      <c r="J79" s="71"/>
      <c r="K79" s="71"/>
      <c r="U79" s="241"/>
      <c r="V79" s="117" t="s">
        <v>245</v>
      </c>
      <c r="W79" s="158">
        <f t="shared" si="9"/>
        <v>0</v>
      </c>
      <c r="X79" s="159">
        <f t="shared" si="9"/>
        <v>15</v>
      </c>
    </row>
    <row r="80" spans="1:24" ht="14" thickBot="1" x14ac:dyDescent="0.2">
      <c r="A80" s="15" t="s">
        <v>4608</v>
      </c>
      <c r="B80" s="18" t="s">
        <v>371</v>
      </c>
      <c r="C80" s="293">
        <v>79</v>
      </c>
      <c r="D80" s="20" t="s">
        <v>404</v>
      </c>
      <c r="E80" s="20">
        <v>280</v>
      </c>
      <c r="F80" s="18" t="s">
        <v>398</v>
      </c>
      <c r="G80" s="19" t="s">
        <v>201</v>
      </c>
      <c r="H80" s="71" t="s">
        <v>387</v>
      </c>
      <c r="I80" s="71" t="s">
        <v>387</v>
      </c>
      <c r="J80" s="71"/>
      <c r="K80" s="71" t="s">
        <v>387</v>
      </c>
      <c r="U80" s="241"/>
      <c r="V80" s="117" t="s">
        <v>249</v>
      </c>
      <c r="W80" s="158">
        <f t="shared" si="9"/>
        <v>0</v>
      </c>
      <c r="X80" s="159">
        <f t="shared" si="9"/>
        <v>26</v>
      </c>
    </row>
    <row r="81" spans="1:24" ht="14" thickBot="1" x14ac:dyDescent="0.2">
      <c r="A81" s="15" t="s">
        <v>4541</v>
      </c>
      <c r="B81" s="18" t="s">
        <v>371</v>
      </c>
      <c r="C81" s="293">
        <v>80</v>
      </c>
      <c r="D81" s="20" t="s">
        <v>404</v>
      </c>
      <c r="E81" s="20">
        <v>60</v>
      </c>
      <c r="F81" s="18" t="s">
        <v>393</v>
      </c>
      <c r="G81" s="19" t="s">
        <v>173</v>
      </c>
      <c r="H81" s="71" t="s">
        <v>387</v>
      </c>
      <c r="I81" s="71" t="s">
        <v>387</v>
      </c>
      <c r="J81" s="71"/>
      <c r="K81" s="71"/>
      <c r="U81" s="241"/>
      <c r="V81" s="117" t="s">
        <v>253</v>
      </c>
      <c r="W81" s="158">
        <f t="shared" si="9"/>
        <v>0</v>
      </c>
      <c r="X81" s="159">
        <f t="shared" si="9"/>
        <v>9</v>
      </c>
    </row>
    <row r="82" spans="1:24" ht="14" thickBot="1" x14ac:dyDescent="0.2">
      <c r="A82" s="15" t="s">
        <v>4541</v>
      </c>
      <c r="B82" s="18" t="s">
        <v>371</v>
      </c>
      <c r="C82" s="293">
        <v>81</v>
      </c>
      <c r="D82" s="20" t="s">
        <v>404</v>
      </c>
      <c r="E82" s="20">
        <v>60</v>
      </c>
      <c r="F82" s="18"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4542</v>
      </c>
      <c r="B83" s="18" t="s">
        <v>371</v>
      </c>
      <c r="C83" s="293">
        <v>82</v>
      </c>
      <c r="D83" s="20" t="s">
        <v>404</v>
      </c>
      <c r="E83" s="20">
        <v>120</v>
      </c>
      <c r="F83" s="18" t="s">
        <v>398</v>
      </c>
      <c r="G83" s="19" t="s">
        <v>177</v>
      </c>
      <c r="H83" s="71" t="s">
        <v>387</v>
      </c>
      <c r="I83" s="71" t="s">
        <v>387</v>
      </c>
      <c r="J83" s="71"/>
      <c r="K83" s="71"/>
      <c r="U83" s="241"/>
      <c r="V83" s="117" t="s">
        <v>10124</v>
      </c>
      <c r="W83" s="158">
        <f t="shared" si="9"/>
        <v>0</v>
      </c>
      <c r="X83" s="159">
        <f t="shared" si="9"/>
        <v>0</v>
      </c>
    </row>
    <row r="84" spans="1:24" ht="13.25" customHeight="1" thickBot="1" x14ac:dyDescent="0.2">
      <c r="A84" s="15" t="s">
        <v>540</v>
      </c>
      <c r="B84" s="18" t="s">
        <v>371</v>
      </c>
      <c r="C84" s="293">
        <v>83</v>
      </c>
      <c r="D84" s="20" t="s">
        <v>385</v>
      </c>
      <c r="E84" s="20">
        <v>70</v>
      </c>
      <c r="F84" s="18"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518</v>
      </c>
      <c r="B85" s="18" t="s">
        <v>371</v>
      </c>
      <c r="C85" s="293">
        <v>84</v>
      </c>
      <c r="D85" s="20" t="s">
        <v>385</v>
      </c>
      <c r="E85" s="20">
        <v>110</v>
      </c>
      <c r="F85" s="18" t="s">
        <v>398</v>
      </c>
      <c r="G85" s="19" t="s">
        <v>181</v>
      </c>
      <c r="H85" s="71" t="s">
        <v>387</v>
      </c>
      <c r="I85" s="71" t="s">
        <v>387</v>
      </c>
      <c r="J85" s="71"/>
      <c r="K85" s="71"/>
      <c r="U85" s="241"/>
      <c r="V85" s="166" t="s">
        <v>260</v>
      </c>
      <c r="W85" s="191">
        <f t="shared" si="9"/>
        <v>0</v>
      </c>
      <c r="X85" s="192">
        <f t="shared" si="9"/>
        <v>0</v>
      </c>
    </row>
    <row r="86" spans="1:24" ht="13.25" customHeight="1" x14ac:dyDescent="0.15">
      <c r="A86" s="15" t="s">
        <v>584</v>
      </c>
      <c r="B86" s="18" t="s">
        <v>371</v>
      </c>
      <c r="C86" s="293">
        <v>85</v>
      </c>
      <c r="D86" s="20" t="s">
        <v>385</v>
      </c>
      <c r="E86" s="20">
        <v>80</v>
      </c>
      <c r="F86" s="18" t="s">
        <v>393</v>
      </c>
      <c r="G86" s="19" t="s">
        <v>173</v>
      </c>
      <c r="H86" s="71" t="s">
        <v>387</v>
      </c>
      <c r="I86" s="71" t="s">
        <v>387</v>
      </c>
      <c r="J86" s="71"/>
      <c r="K86" s="71"/>
    </row>
    <row r="87" spans="1:24" ht="13.25" customHeight="1" x14ac:dyDescent="0.15">
      <c r="A87" s="15" t="s">
        <v>4609</v>
      </c>
      <c r="B87" s="18" t="s">
        <v>371</v>
      </c>
      <c r="C87" s="293">
        <v>86</v>
      </c>
      <c r="D87" s="20" t="s">
        <v>385</v>
      </c>
      <c r="E87" s="20">
        <v>270</v>
      </c>
      <c r="F87" s="18" t="s">
        <v>398</v>
      </c>
      <c r="G87" s="19" t="s">
        <v>201</v>
      </c>
      <c r="H87" s="71" t="s">
        <v>387</v>
      </c>
      <c r="I87" s="71" t="s">
        <v>387</v>
      </c>
      <c r="J87" s="71"/>
      <c r="K87" s="71" t="s">
        <v>387</v>
      </c>
    </row>
    <row r="88" spans="1:24" ht="13.25" customHeight="1" x14ac:dyDescent="0.15">
      <c r="A88" s="15" t="s">
        <v>966</v>
      </c>
      <c r="B88" s="18" t="s">
        <v>371</v>
      </c>
      <c r="C88" s="293">
        <v>87</v>
      </c>
      <c r="D88" s="20" t="s">
        <v>385</v>
      </c>
      <c r="E88" s="20">
        <v>70</v>
      </c>
      <c r="F88" s="18" t="s">
        <v>393</v>
      </c>
      <c r="G88" s="19" t="s">
        <v>173</v>
      </c>
      <c r="H88" s="71" t="s">
        <v>387</v>
      </c>
      <c r="I88" s="71" t="s">
        <v>387</v>
      </c>
      <c r="J88" s="71"/>
      <c r="K88" s="71"/>
    </row>
    <row r="89" spans="1:24" ht="13.25" customHeight="1" x14ac:dyDescent="0.15">
      <c r="A89" s="15" t="s">
        <v>1801</v>
      </c>
      <c r="B89" s="18" t="s">
        <v>371</v>
      </c>
      <c r="C89" s="293">
        <v>88</v>
      </c>
      <c r="D89" s="20" t="s">
        <v>385</v>
      </c>
      <c r="E89" s="20">
        <v>90</v>
      </c>
      <c r="F89" s="18" t="s">
        <v>398</v>
      </c>
      <c r="G89" s="19" t="s">
        <v>177</v>
      </c>
      <c r="H89" s="71" t="s">
        <v>387</v>
      </c>
      <c r="I89" s="71" t="s">
        <v>387</v>
      </c>
      <c r="J89" s="71"/>
      <c r="K89" s="71"/>
    </row>
    <row r="90" spans="1:24" ht="13.25" customHeight="1" x14ac:dyDescent="0.15">
      <c r="A90" s="15" t="s">
        <v>1951</v>
      </c>
      <c r="B90" s="18" t="s">
        <v>371</v>
      </c>
      <c r="C90" s="293">
        <v>89</v>
      </c>
      <c r="D90" s="20" t="s">
        <v>385</v>
      </c>
      <c r="E90" s="20">
        <v>60</v>
      </c>
      <c r="F90" s="18" t="s">
        <v>393</v>
      </c>
      <c r="G90" s="19" t="s">
        <v>181</v>
      </c>
      <c r="H90" s="71" t="s">
        <v>387</v>
      </c>
      <c r="I90" s="71" t="s">
        <v>387</v>
      </c>
      <c r="J90" s="71"/>
      <c r="K90" s="71"/>
    </row>
    <row r="91" spans="1:24" ht="13.25" customHeight="1" x14ac:dyDescent="0.15">
      <c r="A91" s="15" t="s">
        <v>2319</v>
      </c>
      <c r="B91" s="18" t="s">
        <v>371</v>
      </c>
      <c r="C91" s="293">
        <v>90</v>
      </c>
      <c r="D91" s="20" t="s">
        <v>385</v>
      </c>
      <c r="E91" s="20">
        <v>70</v>
      </c>
      <c r="F91" s="18" t="s">
        <v>393</v>
      </c>
      <c r="G91" s="19" t="s">
        <v>173</v>
      </c>
      <c r="H91" s="71" t="s">
        <v>387</v>
      </c>
      <c r="I91" s="71" t="s">
        <v>387</v>
      </c>
      <c r="J91" s="71"/>
      <c r="K91" s="71"/>
    </row>
    <row r="92" spans="1:24" ht="13.25" customHeight="1" x14ac:dyDescent="0.15">
      <c r="A92" s="15" t="s">
        <v>2320</v>
      </c>
      <c r="B92" s="18" t="s">
        <v>371</v>
      </c>
      <c r="C92" s="293">
        <v>91</v>
      </c>
      <c r="D92" s="20" t="s">
        <v>385</v>
      </c>
      <c r="E92" s="20">
        <v>90</v>
      </c>
      <c r="F92" s="18" t="s">
        <v>398</v>
      </c>
      <c r="G92" s="19" t="s">
        <v>177</v>
      </c>
      <c r="H92" s="71" t="s">
        <v>387</v>
      </c>
      <c r="I92" s="71" t="s">
        <v>387</v>
      </c>
      <c r="J92" s="71"/>
      <c r="K92" s="71"/>
    </row>
    <row r="93" spans="1:24" ht="13.25" customHeight="1" x14ac:dyDescent="0.15">
      <c r="A93" s="15" t="s">
        <v>2321</v>
      </c>
      <c r="B93" s="18" t="s">
        <v>371</v>
      </c>
      <c r="C93" s="293">
        <v>92</v>
      </c>
      <c r="D93" s="20" t="s">
        <v>385</v>
      </c>
      <c r="E93" s="20">
        <v>150</v>
      </c>
      <c r="F93" s="18" t="s">
        <v>386</v>
      </c>
      <c r="G93" s="19" t="s">
        <v>177</v>
      </c>
      <c r="H93" s="71" t="s">
        <v>387</v>
      </c>
      <c r="I93" s="71" t="s">
        <v>387</v>
      </c>
      <c r="J93" s="71"/>
      <c r="K93" s="71"/>
    </row>
    <row r="94" spans="1:24" ht="13.25" customHeight="1" x14ac:dyDescent="0.15">
      <c r="A94" s="15" t="s">
        <v>4610</v>
      </c>
      <c r="B94" s="18" t="s">
        <v>371</v>
      </c>
      <c r="C94" s="293">
        <v>93</v>
      </c>
      <c r="D94" s="20" t="s">
        <v>385</v>
      </c>
      <c r="E94" s="20">
        <v>170</v>
      </c>
      <c r="F94" s="18" t="s">
        <v>393</v>
      </c>
      <c r="G94" s="19" t="s">
        <v>201</v>
      </c>
      <c r="H94" s="71" t="s">
        <v>387</v>
      </c>
      <c r="I94" s="71" t="s">
        <v>387</v>
      </c>
      <c r="J94" s="71"/>
      <c r="K94" s="71" t="s">
        <v>387</v>
      </c>
    </row>
    <row r="95" spans="1:24" ht="13.25" customHeight="1" x14ac:dyDescent="0.15">
      <c r="A95" s="15" t="s">
        <v>2962</v>
      </c>
      <c r="B95" s="18" t="s">
        <v>371</v>
      </c>
      <c r="C95" s="293">
        <v>94</v>
      </c>
      <c r="D95" s="20" t="s">
        <v>385</v>
      </c>
      <c r="E95" s="20">
        <v>120</v>
      </c>
      <c r="F95" s="18" t="s">
        <v>393</v>
      </c>
      <c r="G95" s="19" t="s">
        <v>177</v>
      </c>
      <c r="H95" s="71" t="s">
        <v>387</v>
      </c>
      <c r="I95" s="71" t="s">
        <v>387</v>
      </c>
      <c r="J95" s="71"/>
      <c r="K95" s="71"/>
    </row>
    <row r="96" spans="1:24" ht="13.25" customHeight="1" x14ac:dyDescent="0.15">
      <c r="A96" s="15" t="s">
        <v>2942</v>
      </c>
      <c r="B96" s="18" t="s">
        <v>371</v>
      </c>
      <c r="C96" s="293">
        <v>95</v>
      </c>
      <c r="D96" s="20" t="s">
        <v>385</v>
      </c>
      <c r="E96" s="20">
        <v>90</v>
      </c>
      <c r="F96" s="18" t="s">
        <v>393</v>
      </c>
      <c r="G96" s="19" t="s">
        <v>173</v>
      </c>
      <c r="H96" s="71" t="s">
        <v>387</v>
      </c>
      <c r="I96" s="71" t="s">
        <v>387</v>
      </c>
      <c r="J96" s="71"/>
      <c r="K96" s="71"/>
    </row>
    <row r="97" spans="1:11" ht="13.25" customHeight="1" x14ac:dyDescent="0.15">
      <c r="A97" s="15" t="s">
        <v>2943</v>
      </c>
      <c r="B97" s="18" t="s">
        <v>371</v>
      </c>
      <c r="C97" s="293">
        <v>96</v>
      </c>
      <c r="D97" s="20" t="s">
        <v>385</v>
      </c>
      <c r="E97" s="20">
        <v>150</v>
      </c>
      <c r="F97" s="18" t="s">
        <v>398</v>
      </c>
      <c r="G97" s="19" t="s">
        <v>177</v>
      </c>
      <c r="H97" s="71" t="s">
        <v>387</v>
      </c>
      <c r="I97" s="71" t="s">
        <v>387</v>
      </c>
      <c r="J97" s="71"/>
      <c r="K97" s="71"/>
    </row>
    <row r="98" spans="1:11" ht="13.25" customHeight="1" x14ac:dyDescent="0.15">
      <c r="A98" s="15" t="s">
        <v>2992</v>
      </c>
      <c r="B98" s="18" t="s">
        <v>371</v>
      </c>
      <c r="C98" s="293">
        <v>97</v>
      </c>
      <c r="D98" s="20" t="s">
        <v>385</v>
      </c>
      <c r="E98" s="20">
        <v>70</v>
      </c>
      <c r="F98" s="18" t="s">
        <v>393</v>
      </c>
      <c r="G98" s="19" t="s">
        <v>181</v>
      </c>
      <c r="H98" s="71" t="s">
        <v>387</v>
      </c>
      <c r="I98" s="71" t="s">
        <v>387</v>
      </c>
      <c r="J98" s="71"/>
      <c r="K98" s="71"/>
    </row>
    <row r="99" spans="1:11" ht="13.25" customHeight="1" x14ac:dyDescent="0.15">
      <c r="A99" s="15" t="s">
        <v>4611</v>
      </c>
      <c r="B99" s="18" t="s">
        <v>371</v>
      </c>
      <c r="C99" s="293">
        <v>98</v>
      </c>
      <c r="D99" s="20" t="s">
        <v>385</v>
      </c>
      <c r="E99" s="20">
        <v>140</v>
      </c>
      <c r="F99" s="18" t="s">
        <v>398</v>
      </c>
      <c r="G99" s="19" t="s">
        <v>181</v>
      </c>
      <c r="H99" s="71" t="s">
        <v>387</v>
      </c>
      <c r="I99" s="71" t="s">
        <v>387</v>
      </c>
      <c r="J99" s="71"/>
      <c r="K99" s="71"/>
    </row>
    <row r="100" spans="1:11" ht="13.25" customHeight="1" x14ac:dyDescent="0.15">
      <c r="A100" s="15" t="s">
        <v>4612</v>
      </c>
      <c r="B100" s="18" t="s">
        <v>371</v>
      </c>
      <c r="C100" s="293">
        <v>99</v>
      </c>
      <c r="D100" s="20" t="s">
        <v>385</v>
      </c>
      <c r="E100" s="20">
        <v>70</v>
      </c>
      <c r="F100" s="18" t="s">
        <v>398</v>
      </c>
      <c r="G100" s="19" t="s">
        <v>181</v>
      </c>
      <c r="H100" s="71" t="s">
        <v>387</v>
      </c>
      <c r="I100" s="71" t="s">
        <v>387</v>
      </c>
      <c r="J100" s="71"/>
      <c r="K100" s="71"/>
    </row>
    <row r="101" spans="1:11" ht="13.25" customHeight="1" x14ac:dyDescent="0.15">
      <c r="A101" s="15" t="s">
        <v>4613</v>
      </c>
      <c r="B101" s="18" t="s">
        <v>371</v>
      </c>
      <c r="C101" s="294">
        <v>100</v>
      </c>
      <c r="D101" s="20" t="s">
        <v>385</v>
      </c>
      <c r="E101" s="20">
        <v>60</v>
      </c>
      <c r="F101" s="18" t="s">
        <v>393</v>
      </c>
      <c r="G101" s="19" t="s">
        <v>173</v>
      </c>
      <c r="H101" s="71" t="s">
        <v>387</v>
      </c>
      <c r="I101" s="71" t="s">
        <v>387</v>
      </c>
      <c r="J101" s="71"/>
      <c r="K101" s="71"/>
    </row>
    <row r="102" spans="1:11" ht="13.25" customHeight="1" x14ac:dyDescent="0.15">
      <c r="A102" s="15" t="s">
        <v>4613</v>
      </c>
      <c r="B102" s="18" t="s">
        <v>371</v>
      </c>
      <c r="C102" s="294">
        <v>101</v>
      </c>
      <c r="D102" s="20" t="s">
        <v>385</v>
      </c>
      <c r="E102" s="20">
        <v>60</v>
      </c>
      <c r="F102" s="18" t="s">
        <v>393</v>
      </c>
      <c r="G102" s="19" t="s">
        <v>173</v>
      </c>
      <c r="H102" s="71" t="s">
        <v>387</v>
      </c>
      <c r="I102" s="71" t="s">
        <v>387</v>
      </c>
      <c r="J102" s="71"/>
      <c r="K102" s="71"/>
    </row>
    <row r="103" spans="1:11" ht="13.25" customHeight="1" x14ac:dyDescent="0.15">
      <c r="A103" s="15" t="s">
        <v>4613</v>
      </c>
      <c r="B103" s="18" t="s">
        <v>371</v>
      </c>
      <c r="C103" s="294">
        <v>102</v>
      </c>
      <c r="D103" s="20" t="s">
        <v>385</v>
      </c>
      <c r="E103" s="20">
        <v>70</v>
      </c>
      <c r="F103" s="18" t="s">
        <v>393</v>
      </c>
      <c r="G103" s="19" t="s">
        <v>173</v>
      </c>
      <c r="H103" s="71" t="s">
        <v>387</v>
      </c>
      <c r="I103" s="71" t="s">
        <v>387</v>
      </c>
      <c r="J103" s="71"/>
      <c r="K103" s="71"/>
    </row>
    <row r="104" spans="1:11" ht="13.25" customHeight="1" x14ac:dyDescent="0.15">
      <c r="A104" s="15" t="s">
        <v>4614</v>
      </c>
      <c r="B104" s="18" t="s">
        <v>371</v>
      </c>
      <c r="C104" s="294">
        <v>103</v>
      </c>
      <c r="D104" s="20" t="s">
        <v>385</v>
      </c>
      <c r="E104" s="20">
        <v>80</v>
      </c>
      <c r="F104" s="18" t="s">
        <v>398</v>
      </c>
      <c r="G104" s="19" t="s">
        <v>177</v>
      </c>
      <c r="H104" s="71" t="s">
        <v>387</v>
      </c>
      <c r="I104" s="71" t="s">
        <v>387</v>
      </c>
      <c r="J104" s="71"/>
      <c r="K104" s="71"/>
    </row>
    <row r="105" spans="1:11" ht="13.25" customHeight="1" x14ac:dyDescent="0.15">
      <c r="A105" s="15" t="s">
        <v>4614</v>
      </c>
      <c r="B105" s="18" t="s">
        <v>371</v>
      </c>
      <c r="C105" s="294">
        <v>104</v>
      </c>
      <c r="D105" s="20" t="s">
        <v>385</v>
      </c>
      <c r="E105" s="20">
        <v>90</v>
      </c>
      <c r="F105" s="18" t="s">
        <v>398</v>
      </c>
      <c r="G105" s="19" t="s">
        <v>177</v>
      </c>
      <c r="H105" s="71" t="s">
        <v>387</v>
      </c>
      <c r="I105" s="71" t="s">
        <v>387</v>
      </c>
      <c r="J105" s="71"/>
      <c r="K105" s="71"/>
    </row>
    <row r="106" spans="1:11" ht="13.25" customHeight="1" x14ac:dyDescent="0.15">
      <c r="A106" s="15" t="s">
        <v>4615</v>
      </c>
      <c r="B106" s="18" t="s">
        <v>371</v>
      </c>
      <c r="C106" s="294">
        <v>105</v>
      </c>
      <c r="D106" s="20" t="s">
        <v>385</v>
      </c>
      <c r="E106" s="20">
        <v>140</v>
      </c>
      <c r="F106" s="18" t="s">
        <v>386</v>
      </c>
      <c r="G106" s="19" t="s">
        <v>181</v>
      </c>
      <c r="H106" s="71" t="s">
        <v>387</v>
      </c>
      <c r="I106" s="71" t="s">
        <v>387</v>
      </c>
      <c r="J106" s="71"/>
      <c r="K106" s="71"/>
    </row>
    <row r="107" spans="1:11" ht="13.25" customHeight="1" x14ac:dyDescent="0.15">
      <c r="A107" s="15" t="s">
        <v>541</v>
      </c>
      <c r="B107" s="18" t="s">
        <v>371</v>
      </c>
      <c r="C107" s="294">
        <v>106</v>
      </c>
      <c r="D107" s="20" t="s">
        <v>400</v>
      </c>
      <c r="E107" s="20">
        <v>60</v>
      </c>
      <c r="F107" s="18" t="s">
        <v>393</v>
      </c>
      <c r="G107" s="19" t="s">
        <v>173</v>
      </c>
      <c r="H107" s="71" t="s">
        <v>387</v>
      </c>
      <c r="I107" s="71" t="s">
        <v>387</v>
      </c>
      <c r="J107" s="71"/>
      <c r="K107" s="71"/>
    </row>
    <row r="108" spans="1:11" ht="13.25" customHeight="1" x14ac:dyDescent="0.15">
      <c r="A108" s="15" t="s">
        <v>529</v>
      </c>
      <c r="B108" s="18" t="s">
        <v>371</v>
      </c>
      <c r="C108" s="294">
        <v>107</v>
      </c>
      <c r="D108" s="20" t="s">
        <v>400</v>
      </c>
      <c r="E108" s="20">
        <v>110</v>
      </c>
      <c r="F108" s="18" t="s">
        <v>398</v>
      </c>
      <c r="G108" s="19" t="s">
        <v>177</v>
      </c>
      <c r="H108" s="71" t="s">
        <v>387</v>
      </c>
      <c r="I108" s="71" t="s">
        <v>387</v>
      </c>
      <c r="J108" s="71"/>
      <c r="K108" s="71"/>
    </row>
    <row r="109" spans="1:11" ht="13.25" customHeight="1" x14ac:dyDescent="0.15">
      <c r="A109" s="15" t="s">
        <v>4597</v>
      </c>
      <c r="B109" s="18" t="s">
        <v>371</v>
      </c>
      <c r="C109" s="294">
        <v>108</v>
      </c>
      <c r="D109" s="20" t="s">
        <v>400</v>
      </c>
      <c r="E109" s="20">
        <v>130</v>
      </c>
      <c r="F109" s="18" t="s">
        <v>393</v>
      </c>
      <c r="G109" s="19" t="s">
        <v>177</v>
      </c>
      <c r="H109" s="71" t="s">
        <v>387</v>
      </c>
      <c r="I109" s="71" t="s">
        <v>387</v>
      </c>
      <c r="J109" s="71"/>
      <c r="K109" s="71"/>
    </row>
    <row r="110" spans="1:11" ht="13.25" customHeight="1" x14ac:dyDescent="0.15">
      <c r="A110" s="15" t="s">
        <v>896</v>
      </c>
      <c r="B110" s="18" t="s">
        <v>371</v>
      </c>
      <c r="C110" s="294">
        <v>109</v>
      </c>
      <c r="D110" s="20" t="s">
        <v>400</v>
      </c>
      <c r="E110" s="20">
        <v>110</v>
      </c>
      <c r="F110" s="18" t="s">
        <v>393</v>
      </c>
      <c r="G110" s="19" t="s">
        <v>177</v>
      </c>
      <c r="H110" s="71" t="s">
        <v>387</v>
      </c>
      <c r="I110" s="71" t="s">
        <v>387</v>
      </c>
      <c r="J110" s="71"/>
      <c r="K110" s="71"/>
    </row>
    <row r="111" spans="1:11" ht="13.25" customHeight="1" x14ac:dyDescent="0.15">
      <c r="A111" s="15" t="s">
        <v>949</v>
      </c>
      <c r="B111" s="18" t="s">
        <v>371</v>
      </c>
      <c r="C111" s="294">
        <v>110</v>
      </c>
      <c r="D111" s="20" t="s">
        <v>400</v>
      </c>
      <c r="E111" s="20">
        <v>70</v>
      </c>
      <c r="F111" s="18" t="s">
        <v>393</v>
      </c>
      <c r="G111" s="19" t="s">
        <v>173</v>
      </c>
      <c r="H111" s="71" t="s">
        <v>387</v>
      </c>
      <c r="I111" s="71" t="s">
        <v>387</v>
      </c>
      <c r="J111" s="71"/>
      <c r="K111" s="71"/>
    </row>
    <row r="112" spans="1:11" ht="13.25" customHeight="1" x14ac:dyDescent="0.15">
      <c r="A112" s="15" t="s">
        <v>942</v>
      </c>
      <c r="B112" s="18" t="s">
        <v>371</v>
      </c>
      <c r="C112" s="294">
        <v>111</v>
      </c>
      <c r="D112" s="20" t="s">
        <v>400</v>
      </c>
      <c r="E112" s="20">
        <v>90</v>
      </c>
      <c r="F112" s="18" t="s">
        <v>398</v>
      </c>
      <c r="G112" s="19" t="s">
        <v>177</v>
      </c>
      <c r="H112" s="71" t="s">
        <v>387</v>
      </c>
      <c r="I112" s="71" t="s">
        <v>387</v>
      </c>
      <c r="J112" s="71"/>
      <c r="K112" s="71"/>
    </row>
    <row r="113" spans="1:11" ht="13.25" customHeight="1" x14ac:dyDescent="0.15">
      <c r="A113" s="15" t="s">
        <v>1211</v>
      </c>
      <c r="B113" s="18" t="s">
        <v>371</v>
      </c>
      <c r="C113" s="294">
        <v>112</v>
      </c>
      <c r="D113" s="20" t="s">
        <v>400</v>
      </c>
      <c r="E113" s="20">
        <v>90</v>
      </c>
      <c r="F113" s="18" t="s">
        <v>393</v>
      </c>
      <c r="G113" s="19" t="s">
        <v>173</v>
      </c>
      <c r="H113" s="71" t="s">
        <v>387</v>
      </c>
      <c r="I113" s="71" t="s">
        <v>387</v>
      </c>
      <c r="J113" s="71"/>
      <c r="K113" s="71"/>
    </row>
    <row r="114" spans="1:11" ht="13.25" customHeight="1" x14ac:dyDescent="0.15">
      <c r="A114" s="15" t="s">
        <v>1184</v>
      </c>
      <c r="B114" s="18" t="s">
        <v>371</v>
      </c>
      <c r="C114" s="294">
        <v>113</v>
      </c>
      <c r="D114" s="20" t="s">
        <v>400</v>
      </c>
      <c r="E114" s="20">
        <v>140</v>
      </c>
      <c r="F114" s="18" t="s">
        <v>398</v>
      </c>
      <c r="G114" s="19" t="s">
        <v>181</v>
      </c>
      <c r="H114" s="71" t="s">
        <v>387</v>
      </c>
      <c r="I114" s="71" t="s">
        <v>387</v>
      </c>
      <c r="J114" s="71"/>
      <c r="K114" s="71"/>
    </row>
    <row r="115" spans="1:11" ht="13.25" customHeight="1" x14ac:dyDescent="0.15">
      <c r="A115" s="15" t="s">
        <v>1876</v>
      </c>
      <c r="B115" s="18" t="s">
        <v>371</v>
      </c>
      <c r="C115" s="294">
        <v>114</v>
      </c>
      <c r="D115" s="20" t="s">
        <v>400</v>
      </c>
      <c r="E115" s="20">
        <v>70</v>
      </c>
      <c r="F115" s="18" t="s">
        <v>393</v>
      </c>
      <c r="G115" s="19" t="s">
        <v>173</v>
      </c>
      <c r="H115" s="71" t="s">
        <v>387</v>
      </c>
      <c r="I115" s="71" t="s">
        <v>387</v>
      </c>
      <c r="J115" s="71"/>
      <c r="K115" s="71"/>
    </row>
    <row r="116" spans="1:11" ht="13.25" customHeight="1" x14ac:dyDescent="0.15">
      <c r="A116" s="15" t="s">
        <v>1869</v>
      </c>
      <c r="B116" s="18" t="s">
        <v>371</v>
      </c>
      <c r="C116" s="294">
        <v>115</v>
      </c>
      <c r="D116" s="20" t="s">
        <v>400</v>
      </c>
      <c r="E116" s="20">
        <v>130</v>
      </c>
      <c r="F116" s="18" t="s">
        <v>398</v>
      </c>
      <c r="G116" s="19" t="s">
        <v>177</v>
      </c>
      <c r="H116" s="71" t="s">
        <v>387</v>
      </c>
      <c r="I116" s="71" t="s">
        <v>387</v>
      </c>
      <c r="J116" s="71"/>
      <c r="K116" s="71"/>
    </row>
    <row r="117" spans="1:11" ht="13.25" customHeight="1" x14ac:dyDescent="0.15">
      <c r="A117" s="15" t="s">
        <v>2996</v>
      </c>
      <c r="B117" s="18" t="s">
        <v>371</v>
      </c>
      <c r="C117" s="294">
        <v>116</v>
      </c>
      <c r="D117" s="20" t="s">
        <v>400</v>
      </c>
      <c r="E117" s="20">
        <v>70</v>
      </c>
      <c r="F117" s="18" t="s">
        <v>393</v>
      </c>
      <c r="G117" s="19" t="s">
        <v>173</v>
      </c>
      <c r="H117" s="71" t="s">
        <v>387</v>
      </c>
      <c r="I117" s="71" t="s">
        <v>387</v>
      </c>
      <c r="J117" s="71"/>
      <c r="K117" s="71"/>
    </row>
    <row r="118" spans="1:11" ht="13.25" customHeight="1" x14ac:dyDescent="0.15">
      <c r="A118" s="15" t="s">
        <v>4616</v>
      </c>
      <c r="B118" s="18" t="s">
        <v>371</v>
      </c>
      <c r="C118" s="294">
        <v>117</v>
      </c>
      <c r="D118" s="20" t="s">
        <v>400</v>
      </c>
      <c r="E118" s="20">
        <v>260</v>
      </c>
      <c r="F118" s="18" t="s">
        <v>398</v>
      </c>
      <c r="G118" s="19" t="s">
        <v>201</v>
      </c>
      <c r="H118" s="71" t="s">
        <v>387</v>
      </c>
      <c r="I118" s="71" t="s">
        <v>387</v>
      </c>
      <c r="J118" s="71"/>
      <c r="K118" s="71" t="s">
        <v>387</v>
      </c>
    </row>
    <row r="119" spans="1:11" ht="13.25" customHeight="1" x14ac:dyDescent="0.15">
      <c r="A119" s="15" t="s">
        <v>2941</v>
      </c>
      <c r="B119" s="18" t="s">
        <v>371</v>
      </c>
      <c r="C119" s="294">
        <v>118</v>
      </c>
      <c r="D119" s="20" t="s">
        <v>400</v>
      </c>
      <c r="E119" s="20">
        <v>110</v>
      </c>
      <c r="F119" s="18" t="s">
        <v>393</v>
      </c>
      <c r="G119" s="19" t="s">
        <v>177</v>
      </c>
      <c r="H119" s="71" t="s">
        <v>387</v>
      </c>
      <c r="I119" s="71" t="s">
        <v>387</v>
      </c>
      <c r="J119" s="71"/>
      <c r="K119" s="71"/>
    </row>
    <row r="120" spans="1:11" ht="13.25" customHeight="1" x14ac:dyDescent="0.15">
      <c r="A120" s="15" t="s">
        <v>3636</v>
      </c>
      <c r="B120" s="18" t="s">
        <v>371</v>
      </c>
      <c r="C120" s="294">
        <v>119</v>
      </c>
      <c r="D120" s="20" t="s">
        <v>400</v>
      </c>
      <c r="E120" s="20">
        <v>110</v>
      </c>
      <c r="F120" s="18" t="s">
        <v>393</v>
      </c>
      <c r="G120" s="19" t="s">
        <v>173</v>
      </c>
      <c r="H120" s="71" t="s">
        <v>387</v>
      </c>
      <c r="I120" s="71" t="s">
        <v>387</v>
      </c>
      <c r="J120" s="71"/>
      <c r="K120" s="71"/>
    </row>
    <row r="121" spans="1:11" ht="13.25" customHeight="1" x14ac:dyDescent="0.15">
      <c r="A121" s="15" t="s">
        <v>4617</v>
      </c>
      <c r="B121" s="18" t="s">
        <v>371</v>
      </c>
      <c r="C121" s="294">
        <v>120</v>
      </c>
      <c r="D121" s="20" t="s">
        <v>400</v>
      </c>
      <c r="E121" s="20">
        <v>60</v>
      </c>
      <c r="F121" s="18" t="s">
        <v>393</v>
      </c>
      <c r="G121" s="19" t="s">
        <v>173</v>
      </c>
      <c r="H121" s="71" t="s">
        <v>387</v>
      </c>
      <c r="I121" s="71" t="s">
        <v>387</v>
      </c>
      <c r="J121" s="71"/>
      <c r="K121" s="71"/>
    </row>
    <row r="122" spans="1:11" ht="13.25" customHeight="1" x14ac:dyDescent="0.15">
      <c r="A122" s="15" t="s">
        <v>4617</v>
      </c>
      <c r="B122" s="18" t="s">
        <v>371</v>
      </c>
      <c r="C122" s="294">
        <v>121</v>
      </c>
      <c r="D122" s="20" t="s">
        <v>400</v>
      </c>
      <c r="E122" s="20">
        <v>70</v>
      </c>
      <c r="F122" s="18" t="s">
        <v>393</v>
      </c>
      <c r="G122" s="19" t="s">
        <v>173</v>
      </c>
      <c r="H122" s="71" t="s">
        <v>387</v>
      </c>
      <c r="I122" s="71" t="s">
        <v>387</v>
      </c>
      <c r="J122" s="71"/>
      <c r="K122" s="71"/>
    </row>
    <row r="123" spans="1:11" ht="13.25" customHeight="1" x14ac:dyDescent="0.15">
      <c r="A123" s="15" t="s">
        <v>4618</v>
      </c>
      <c r="B123" s="18" t="s">
        <v>371</v>
      </c>
      <c r="C123" s="294">
        <v>122</v>
      </c>
      <c r="D123" s="20" t="s">
        <v>400</v>
      </c>
      <c r="E123" s="20">
        <v>100</v>
      </c>
      <c r="F123" s="18" t="s">
        <v>398</v>
      </c>
      <c r="G123" s="19" t="s">
        <v>177</v>
      </c>
      <c r="H123" s="71" t="s">
        <v>387</v>
      </c>
      <c r="I123" s="71" t="s">
        <v>387</v>
      </c>
      <c r="J123" s="71"/>
      <c r="K123" s="71"/>
    </row>
    <row r="124" spans="1:11" ht="13.25" customHeight="1" x14ac:dyDescent="0.15">
      <c r="A124" s="15" t="s">
        <v>4619</v>
      </c>
      <c r="B124" s="18" t="s">
        <v>371</v>
      </c>
      <c r="C124" s="294">
        <v>123</v>
      </c>
      <c r="D124" s="20" t="s">
        <v>400</v>
      </c>
      <c r="E124" s="20">
        <v>180</v>
      </c>
      <c r="F124" s="18" t="s">
        <v>386</v>
      </c>
      <c r="G124" s="19" t="s">
        <v>181</v>
      </c>
      <c r="H124" s="71" t="s">
        <v>387</v>
      </c>
      <c r="I124" s="71" t="s">
        <v>387</v>
      </c>
      <c r="J124" s="71"/>
      <c r="K124" s="71"/>
    </row>
    <row r="125" spans="1:11" ht="13.25" customHeight="1" x14ac:dyDescent="0.15">
      <c r="A125" s="15" t="s">
        <v>4620</v>
      </c>
      <c r="B125" s="18" t="s">
        <v>371</v>
      </c>
      <c r="C125" s="294">
        <v>124</v>
      </c>
      <c r="D125" s="20" t="s">
        <v>400</v>
      </c>
      <c r="E125" s="20">
        <v>40</v>
      </c>
      <c r="F125" s="18" t="s">
        <v>393</v>
      </c>
      <c r="G125" s="19" t="s">
        <v>173</v>
      </c>
      <c r="H125" s="71" t="s">
        <v>387</v>
      </c>
      <c r="I125" s="71" t="s">
        <v>387</v>
      </c>
      <c r="J125" s="71"/>
      <c r="K125" s="71"/>
    </row>
    <row r="126" spans="1:11" ht="13.25" customHeight="1" x14ac:dyDescent="0.15">
      <c r="A126" s="15" t="s">
        <v>4620</v>
      </c>
      <c r="B126" s="18" t="s">
        <v>371</v>
      </c>
      <c r="C126" s="294">
        <v>125</v>
      </c>
      <c r="D126" s="20" t="s">
        <v>400</v>
      </c>
      <c r="E126" s="20">
        <v>70</v>
      </c>
      <c r="F126" s="18" t="s">
        <v>393</v>
      </c>
      <c r="G126" s="19" t="s">
        <v>173</v>
      </c>
      <c r="H126" s="71" t="s">
        <v>387</v>
      </c>
      <c r="I126" s="71" t="s">
        <v>387</v>
      </c>
      <c r="J126" s="71"/>
      <c r="K126" s="71"/>
    </row>
    <row r="127" spans="1:11" ht="13.25" customHeight="1" x14ac:dyDescent="0.15">
      <c r="A127" s="15" t="s">
        <v>4621</v>
      </c>
      <c r="B127" s="18" t="s">
        <v>371</v>
      </c>
      <c r="C127" s="294">
        <v>126</v>
      </c>
      <c r="D127" s="20" t="s">
        <v>400</v>
      </c>
      <c r="E127" s="20">
        <v>130</v>
      </c>
      <c r="F127" s="18" t="s">
        <v>398</v>
      </c>
      <c r="G127" s="19" t="s">
        <v>181</v>
      </c>
      <c r="H127" s="71" t="s">
        <v>387</v>
      </c>
      <c r="I127" s="71" t="s">
        <v>387</v>
      </c>
      <c r="J127" s="71"/>
      <c r="K127" s="71"/>
    </row>
    <row r="128" spans="1:11" ht="13.25" customHeight="1" x14ac:dyDescent="0.15">
      <c r="A128" s="15" t="s">
        <v>4622</v>
      </c>
      <c r="B128" s="18" t="s">
        <v>371</v>
      </c>
      <c r="C128" s="294">
        <v>127</v>
      </c>
      <c r="D128" s="20" t="s">
        <v>400</v>
      </c>
      <c r="E128" s="20">
        <v>240</v>
      </c>
      <c r="F128" s="18" t="s">
        <v>393</v>
      </c>
      <c r="G128" s="19" t="s">
        <v>201</v>
      </c>
      <c r="H128" s="71" t="s">
        <v>387</v>
      </c>
      <c r="I128" s="71" t="s">
        <v>387</v>
      </c>
      <c r="J128" s="71"/>
      <c r="K128" s="71" t="s">
        <v>387</v>
      </c>
    </row>
    <row r="129" spans="1:11" ht="13.25" customHeight="1" x14ac:dyDescent="0.15">
      <c r="A129" s="15" t="s">
        <v>4623</v>
      </c>
      <c r="B129" s="18" t="s">
        <v>371</v>
      </c>
      <c r="C129" s="294">
        <v>128</v>
      </c>
      <c r="D129" s="20" t="s">
        <v>858</v>
      </c>
      <c r="E129" s="20">
        <v>60</v>
      </c>
      <c r="F129" s="18" t="s">
        <v>393</v>
      </c>
      <c r="G129" s="19" t="s">
        <v>173</v>
      </c>
      <c r="H129" s="71" t="s">
        <v>387</v>
      </c>
      <c r="I129" s="71" t="s">
        <v>387</v>
      </c>
      <c r="J129" s="71"/>
      <c r="K129" s="71"/>
    </row>
    <row r="130" spans="1:11" ht="13.25" customHeight="1" x14ac:dyDescent="0.15">
      <c r="A130" s="15" t="s">
        <v>4623</v>
      </c>
      <c r="B130" s="18" t="s">
        <v>371</v>
      </c>
      <c r="C130" s="294">
        <v>129</v>
      </c>
      <c r="D130" s="20" t="s">
        <v>858</v>
      </c>
      <c r="E130" s="20">
        <v>60</v>
      </c>
      <c r="F130" s="18" t="s">
        <v>393</v>
      </c>
      <c r="G130" s="19" t="s">
        <v>173</v>
      </c>
      <c r="H130" s="71" t="s">
        <v>387</v>
      </c>
      <c r="I130" s="71" t="s">
        <v>387</v>
      </c>
      <c r="J130" s="71"/>
      <c r="K130" s="71"/>
    </row>
    <row r="131" spans="1:11" ht="13.25" customHeight="1" x14ac:dyDescent="0.15">
      <c r="A131" s="15" t="s">
        <v>4624</v>
      </c>
      <c r="B131" s="18" t="s">
        <v>371</v>
      </c>
      <c r="C131" s="294">
        <v>130</v>
      </c>
      <c r="D131" s="20" t="s">
        <v>858</v>
      </c>
      <c r="E131" s="20">
        <v>280</v>
      </c>
      <c r="F131" s="18" t="s">
        <v>398</v>
      </c>
      <c r="G131" s="19" t="s">
        <v>201</v>
      </c>
      <c r="H131" s="71" t="s">
        <v>387</v>
      </c>
      <c r="I131" s="71" t="s">
        <v>387</v>
      </c>
      <c r="J131" s="71"/>
      <c r="K131" s="71" t="s">
        <v>387</v>
      </c>
    </row>
    <row r="132" spans="1:11" ht="13.25" customHeight="1" x14ac:dyDescent="0.15">
      <c r="A132" s="15" t="s">
        <v>857</v>
      </c>
      <c r="B132" s="18" t="s">
        <v>371</v>
      </c>
      <c r="C132" s="294">
        <v>131</v>
      </c>
      <c r="D132" s="20" t="s">
        <v>858</v>
      </c>
      <c r="E132" s="20">
        <v>60</v>
      </c>
      <c r="F132" s="18" t="s">
        <v>393</v>
      </c>
      <c r="G132" s="19" t="s">
        <v>173</v>
      </c>
      <c r="H132" s="71" t="s">
        <v>387</v>
      </c>
      <c r="I132" s="71" t="s">
        <v>387</v>
      </c>
      <c r="J132" s="71"/>
      <c r="K132" s="71"/>
    </row>
    <row r="133" spans="1:11" ht="13.25" customHeight="1" x14ac:dyDescent="0.15">
      <c r="A133" s="15" t="s">
        <v>1860</v>
      </c>
      <c r="B133" s="18" t="s">
        <v>371</v>
      </c>
      <c r="C133" s="294">
        <v>132</v>
      </c>
      <c r="D133" s="20" t="s">
        <v>858</v>
      </c>
      <c r="E133" s="20">
        <v>130</v>
      </c>
      <c r="F133" s="18" t="s">
        <v>398</v>
      </c>
      <c r="G133" s="19" t="s">
        <v>177</v>
      </c>
      <c r="H133" s="71" t="s">
        <v>387</v>
      </c>
      <c r="I133" s="71" t="s">
        <v>387</v>
      </c>
      <c r="J133" s="71"/>
      <c r="K133" s="71"/>
    </row>
    <row r="134" spans="1:11" ht="13.25" customHeight="1" x14ac:dyDescent="0.15">
      <c r="A134" s="15" t="s">
        <v>859</v>
      </c>
      <c r="B134" s="18" t="s">
        <v>371</v>
      </c>
      <c r="C134" s="294">
        <v>133</v>
      </c>
      <c r="D134" s="20" t="s">
        <v>858</v>
      </c>
      <c r="E134" s="20">
        <v>70</v>
      </c>
      <c r="F134" s="18" t="s">
        <v>393</v>
      </c>
      <c r="G134" s="19" t="s">
        <v>173</v>
      </c>
      <c r="H134" s="71" t="s">
        <v>387</v>
      </c>
      <c r="I134" s="71" t="s">
        <v>387</v>
      </c>
      <c r="J134" s="71"/>
      <c r="K134" s="71"/>
    </row>
    <row r="135" spans="1:11" ht="13.25" customHeight="1" x14ac:dyDescent="0.15">
      <c r="A135" s="15" t="s">
        <v>1819</v>
      </c>
      <c r="B135" s="18" t="s">
        <v>371</v>
      </c>
      <c r="C135" s="294">
        <v>134</v>
      </c>
      <c r="D135" s="20" t="s">
        <v>858</v>
      </c>
      <c r="E135" s="20">
        <v>110</v>
      </c>
      <c r="F135" s="18" t="s">
        <v>398</v>
      </c>
      <c r="G135" s="19" t="s">
        <v>181</v>
      </c>
      <c r="H135" s="71" t="s">
        <v>387</v>
      </c>
      <c r="I135" s="71" t="s">
        <v>387</v>
      </c>
      <c r="J135" s="71"/>
      <c r="K135" s="71"/>
    </row>
    <row r="136" spans="1:11" ht="13.25" customHeight="1" x14ac:dyDescent="0.15">
      <c r="A136" s="15" t="s">
        <v>934</v>
      </c>
      <c r="B136" s="18" t="s">
        <v>371</v>
      </c>
      <c r="C136" s="294">
        <v>135</v>
      </c>
      <c r="D136" s="20" t="s">
        <v>858</v>
      </c>
      <c r="E136" s="20">
        <v>180</v>
      </c>
      <c r="F136" s="18" t="s">
        <v>386</v>
      </c>
      <c r="G136" s="19" t="s">
        <v>181</v>
      </c>
      <c r="H136" s="71" t="s">
        <v>387</v>
      </c>
      <c r="I136" s="71" t="s">
        <v>387</v>
      </c>
      <c r="J136" s="71"/>
      <c r="K136" s="71"/>
    </row>
    <row r="137" spans="1:11" ht="13.25" customHeight="1" x14ac:dyDescent="0.15">
      <c r="A137" s="15" t="s">
        <v>1242</v>
      </c>
      <c r="B137" s="18" t="s">
        <v>371</v>
      </c>
      <c r="C137" s="294">
        <v>136</v>
      </c>
      <c r="D137" s="20" t="s">
        <v>858</v>
      </c>
      <c r="E137" s="20">
        <v>70</v>
      </c>
      <c r="F137" s="18" t="s">
        <v>393</v>
      </c>
      <c r="G137" s="19" t="s">
        <v>181</v>
      </c>
      <c r="H137" s="71" t="s">
        <v>387</v>
      </c>
      <c r="I137" s="71" t="s">
        <v>387</v>
      </c>
      <c r="J137" s="71"/>
      <c r="K137" s="71"/>
    </row>
    <row r="138" spans="1:11" ht="13.25" customHeight="1" x14ac:dyDescent="0.15">
      <c r="A138" s="15" t="s">
        <v>1243</v>
      </c>
      <c r="B138" s="18" t="s">
        <v>371</v>
      </c>
      <c r="C138" s="294">
        <v>137</v>
      </c>
      <c r="D138" s="20" t="s">
        <v>858</v>
      </c>
      <c r="E138" s="20">
        <v>110</v>
      </c>
      <c r="F138" s="18" t="s">
        <v>393</v>
      </c>
      <c r="G138" s="19" t="s">
        <v>177</v>
      </c>
      <c r="H138" s="71" t="s">
        <v>387</v>
      </c>
      <c r="I138" s="71" t="s">
        <v>387</v>
      </c>
      <c r="J138" s="71"/>
      <c r="K138" s="71"/>
    </row>
    <row r="139" spans="1:11" ht="13.25" customHeight="1" x14ac:dyDescent="0.15">
      <c r="A139" s="15" t="s">
        <v>2386</v>
      </c>
      <c r="B139" s="18" t="s">
        <v>371</v>
      </c>
      <c r="C139" s="294">
        <v>138</v>
      </c>
      <c r="D139" s="20" t="s">
        <v>858</v>
      </c>
      <c r="E139" s="20">
        <v>70</v>
      </c>
      <c r="F139" s="18" t="s">
        <v>393</v>
      </c>
      <c r="G139" s="19" t="s">
        <v>173</v>
      </c>
      <c r="H139" s="71" t="s">
        <v>387</v>
      </c>
      <c r="I139" s="71" t="s">
        <v>387</v>
      </c>
      <c r="J139" s="71"/>
      <c r="K139" s="71"/>
    </row>
    <row r="140" spans="1:11" ht="13.25" customHeight="1" x14ac:dyDescent="0.15">
      <c r="A140" s="15" t="s">
        <v>2387</v>
      </c>
      <c r="B140" s="18" t="s">
        <v>371</v>
      </c>
      <c r="C140" s="294">
        <v>139</v>
      </c>
      <c r="D140" s="20" t="s">
        <v>858</v>
      </c>
      <c r="E140" s="20">
        <v>100</v>
      </c>
      <c r="F140" s="18" t="s">
        <v>398</v>
      </c>
      <c r="G140" s="19" t="s">
        <v>177</v>
      </c>
      <c r="H140" s="71" t="s">
        <v>387</v>
      </c>
      <c r="I140" s="71" t="s">
        <v>387</v>
      </c>
      <c r="J140" s="71"/>
      <c r="K140" s="71"/>
    </row>
    <row r="141" spans="1:11" ht="13.25" customHeight="1" x14ac:dyDescent="0.15">
      <c r="A141" s="15" t="s">
        <v>2388</v>
      </c>
      <c r="B141" s="18" t="s">
        <v>371</v>
      </c>
      <c r="C141" s="294">
        <v>140</v>
      </c>
      <c r="D141" s="20" t="s">
        <v>858</v>
      </c>
      <c r="E141" s="20">
        <v>180</v>
      </c>
      <c r="F141" s="18" t="s">
        <v>386</v>
      </c>
      <c r="G141" s="19" t="s">
        <v>181</v>
      </c>
      <c r="H141" s="71" t="s">
        <v>387</v>
      </c>
      <c r="I141" s="71" t="s">
        <v>387</v>
      </c>
      <c r="J141" s="71"/>
      <c r="K141" s="71"/>
    </row>
    <row r="142" spans="1:11" ht="13.25" customHeight="1" x14ac:dyDescent="0.15">
      <c r="A142" s="15" t="s">
        <v>4558</v>
      </c>
      <c r="B142" s="18" t="s">
        <v>371</v>
      </c>
      <c r="C142" s="294">
        <v>141</v>
      </c>
      <c r="D142" s="20" t="s">
        <v>858</v>
      </c>
      <c r="E142" s="20">
        <v>60</v>
      </c>
      <c r="F142" s="18" t="s">
        <v>393</v>
      </c>
      <c r="G142" s="19" t="s">
        <v>173</v>
      </c>
      <c r="H142" s="71" t="s">
        <v>387</v>
      </c>
      <c r="I142" s="71" t="s">
        <v>387</v>
      </c>
      <c r="J142" s="71"/>
      <c r="K142" s="71"/>
    </row>
    <row r="143" spans="1:11" ht="13.25" customHeight="1" x14ac:dyDescent="0.15">
      <c r="A143" s="15" t="s">
        <v>4558</v>
      </c>
      <c r="B143" s="18" t="s">
        <v>371</v>
      </c>
      <c r="C143" s="294">
        <v>142</v>
      </c>
      <c r="D143" s="20" t="s">
        <v>858</v>
      </c>
      <c r="E143" s="20">
        <v>70</v>
      </c>
      <c r="F143" s="18" t="s">
        <v>393</v>
      </c>
      <c r="G143" s="19" t="s">
        <v>173</v>
      </c>
      <c r="H143" s="71" t="s">
        <v>387</v>
      </c>
      <c r="I143" s="71" t="s">
        <v>387</v>
      </c>
      <c r="J143" s="71"/>
      <c r="K143" s="71"/>
    </row>
    <row r="144" spans="1:11" ht="13.25" customHeight="1" x14ac:dyDescent="0.15">
      <c r="A144" s="15" t="s">
        <v>4559</v>
      </c>
      <c r="B144" s="18" t="s">
        <v>371</v>
      </c>
      <c r="C144" s="294">
        <v>143</v>
      </c>
      <c r="D144" s="20" t="s">
        <v>858</v>
      </c>
      <c r="E144" s="20">
        <v>140</v>
      </c>
      <c r="F144" s="18" t="s">
        <v>398</v>
      </c>
      <c r="G144" s="19" t="s">
        <v>177</v>
      </c>
      <c r="H144" s="71" t="s">
        <v>387</v>
      </c>
      <c r="I144" s="71" t="s">
        <v>387</v>
      </c>
      <c r="J144" s="71"/>
      <c r="K144" s="71"/>
    </row>
    <row r="145" spans="1:11" ht="13.25" customHeight="1" x14ac:dyDescent="0.15">
      <c r="A145" s="15" t="s">
        <v>4625</v>
      </c>
      <c r="B145" s="18" t="s">
        <v>371</v>
      </c>
      <c r="C145" s="294">
        <v>144</v>
      </c>
      <c r="D145" s="20" t="s">
        <v>858</v>
      </c>
      <c r="E145" s="20">
        <v>50</v>
      </c>
      <c r="F145" s="18" t="s">
        <v>393</v>
      </c>
      <c r="G145" s="19" t="s">
        <v>173</v>
      </c>
      <c r="H145" s="71" t="s">
        <v>387</v>
      </c>
      <c r="I145" s="71" t="s">
        <v>387</v>
      </c>
      <c r="J145" s="71"/>
      <c r="K145" s="71"/>
    </row>
    <row r="146" spans="1:11" ht="13.25" customHeight="1" x14ac:dyDescent="0.15">
      <c r="A146" s="15" t="s">
        <v>4625</v>
      </c>
      <c r="B146" s="18" t="s">
        <v>371</v>
      </c>
      <c r="C146" s="294">
        <v>145</v>
      </c>
      <c r="D146" s="20" t="s">
        <v>858</v>
      </c>
      <c r="E146" s="20">
        <v>60</v>
      </c>
      <c r="F146" s="18" t="s">
        <v>393</v>
      </c>
      <c r="G146" s="19" t="s">
        <v>173</v>
      </c>
      <c r="H146" s="71" t="s">
        <v>387</v>
      </c>
      <c r="I146" s="71" t="s">
        <v>387</v>
      </c>
      <c r="J146" s="71"/>
      <c r="K146" s="71"/>
    </row>
    <row r="147" spans="1:11" ht="13.25" customHeight="1" x14ac:dyDescent="0.15">
      <c r="A147" s="15" t="s">
        <v>4626</v>
      </c>
      <c r="B147" s="18" t="s">
        <v>371</v>
      </c>
      <c r="C147" s="294">
        <v>146</v>
      </c>
      <c r="D147" s="20" t="s">
        <v>858</v>
      </c>
      <c r="E147" s="20">
        <v>90</v>
      </c>
      <c r="F147" s="18" t="s">
        <v>398</v>
      </c>
      <c r="G147" s="19" t="s">
        <v>177</v>
      </c>
      <c r="H147" s="71" t="s">
        <v>387</v>
      </c>
      <c r="I147" s="71" t="s">
        <v>387</v>
      </c>
      <c r="J147" s="71"/>
      <c r="K147" s="71"/>
    </row>
    <row r="148" spans="1:11" ht="13.25" customHeight="1" x14ac:dyDescent="0.15">
      <c r="A148" s="15" t="s">
        <v>4560</v>
      </c>
      <c r="B148" s="18" t="s">
        <v>371</v>
      </c>
      <c r="C148" s="294">
        <v>147</v>
      </c>
      <c r="D148" s="20" t="s">
        <v>858</v>
      </c>
      <c r="E148" s="20">
        <v>120</v>
      </c>
      <c r="F148" s="18" t="s">
        <v>393</v>
      </c>
      <c r="G148" s="19" t="s">
        <v>177</v>
      </c>
      <c r="H148" s="71" t="s">
        <v>387</v>
      </c>
      <c r="I148" s="71" t="s">
        <v>387</v>
      </c>
      <c r="J148" s="71"/>
      <c r="K148" s="71"/>
    </row>
    <row r="149" spans="1:11" ht="13.25" customHeight="1" x14ac:dyDescent="0.15">
      <c r="A149" s="15" t="s">
        <v>3564</v>
      </c>
      <c r="B149" s="18" t="s">
        <v>371</v>
      </c>
      <c r="C149" s="294">
        <v>148</v>
      </c>
      <c r="D149" s="20" t="s">
        <v>847</v>
      </c>
      <c r="E149" s="20">
        <v>170</v>
      </c>
      <c r="F149" s="18" t="s">
        <v>386</v>
      </c>
      <c r="G149" s="19" t="s">
        <v>177</v>
      </c>
      <c r="H149" s="71" t="s">
        <v>387</v>
      </c>
      <c r="I149" s="71" t="s">
        <v>387</v>
      </c>
      <c r="J149" s="71"/>
      <c r="K149" s="71"/>
    </row>
    <row r="150" spans="1:11" ht="13.25" customHeight="1" x14ac:dyDescent="0.15">
      <c r="A150" s="15" t="s">
        <v>3565</v>
      </c>
      <c r="B150" s="18" t="s">
        <v>371</v>
      </c>
      <c r="C150" s="294">
        <v>149</v>
      </c>
      <c r="D150" s="20" t="s">
        <v>847</v>
      </c>
      <c r="E150" s="20">
        <v>100</v>
      </c>
      <c r="F150" s="18" t="s">
        <v>393</v>
      </c>
      <c r="G150" s="19" t="s">
        <v>173</v>
      </c>
      <c r="H150" s="71" t="s">
        <v>387</v>
      </c>
      <c r="I150" s="71" t="s">
        <v>387</v>
      </c>
      <c r="J150" s="71"/>
      <c r="K150" s="71"/>
    </row>
    <row r="151" spans="1:11" ht="13.25" customHeight="1" x14ac:dyDescent="0.15">
      <c r="A151" s="15" t="s">
        <v>4627</v>
      </c>
      <c r="B151" s="18" t="s">
        <v>371</v>
      </c>
      <c r="C151" s="294">
        <v>150</v>
      </c>
      <c r="D151" s="20" t="s">
        <v>847</v>
      </c>
      <c r="E151" s="20">
        <v>300</v>
      </c>
      <c r="F151" s="18" t="s">
        <v>398</v>
      </c>
      <c r="G151" s="19" t="s">
        <v>201</v>
      </c>
      <c r="H151" s="71" t="s">
        <v>387</v>
      </c>
      <c r="I151" s="71" t="s">
        <v>387</v>
      </c>
      <c r="J151" s="71"/>
      <c r="K151" s="71" t="s">
        <v>387</v>
      </c>
    </row>
    <row r="152" spans="1:11" ht="13.25" customHeight="1" x14ac:dyDescent="0.15">
      <c r="A152" s="15" t="s">
        <v>4628</v>
      </c>
      <c r="B152" s="18" t="s">
        <v>371</v>
      </c>
      <c r="C152" s="294">
        <v>151</v>
      </c>
      <c r="D152" s="20" t="s">
        <v>847</v>
      </c>
      <c r="E152" s="20">
        <v>130</v>
      </c>
      <c r="F152" s="18" t="s">
        <v>393</v>
      </c>
      <c r="G152" s="19" t="s">
        <v>181</v>
      </c>
      <c r="H152" s="71" t="s">
        <v>387</v>
      </c>
      <c r="I152" s="71" t="s">
        <v>387</v>
      </c>
      <c r="J152" s="71"/>
      <c r="K152" s="71"/>
    </row>
    <row r="153" spans="1:11" ht="13.25" customHeight="1" x14ac:dyDescent="0.15">
      <c r="A153" s="15" t="s">
        <v>2626</v>
      </c>
      <c r="B153" s="18" t="s">
        <v>371</v>
      </c>
      <c r="C153" s="294">
        <v>152</v>
      </c>
      <c r="D153" s="20" t="s">
        <v>149</v>
      </c>
      <c r="E153" s="20">
        <v>70</v>
      </c>
      <c r="F153" s="18" t="s">
        <v>393</v>
      </c>
      <c r="G153" s="19" t="s">
        <v>173</v>
      </c>
      <c r="H153" s="71" t="s">
        <v>387</v>
      </c>
      <c r="I153" s="71" t="s">
        <v>387</v>
      </c>
      <c r="J153" s="71"/>
      <c r="K153" s="71"/>
    </row>
    <row r="154" spans="1:11" ht="13.25" customHeight="1" x14ac:dyDescent="0.15">
      <c r="A154" s="15" t="s">
        <v>4629</v>
      </c>
      <c r="B154" s="18" t="s">
        <v>371</v>
      </c>
      <c r="C154" s="294">
        <v>153</v>
      </c>
      <c r="D154" s="20" t="s">
        <v>149</v>
      </c>
      <c r="E154" s="20">
        <v>260</v>
      </c>
      <c r="F154" s="18" t="s">
        <v>398</v>
      </c>
      <c r="G154" s="19" t="s">
        <v>201</v>
      </c>
      <c r="H154" s="71" t="s">
        <v>387</v>
      </c>
      <c r="I154" s="71" t="s">
        <v>387</v>
      </c>
      <c r="J154" s="71"/>
      <c r="K154" s="71" t="s">
        <v>387</v>
      </c>
    </row>
    <row r="155" spans="1:11" ht="13.25" customHeight="1" x14ac:dyDescent="0.15">
      <c r="A155" s="15" t="s">
        <v>882</v>
      </c>
      <c r="B155" s="18" t="s">
        <v>371</v>
      </c>
      <c r="C155" s="294">
        <v>154</v>
      </c>
      <c r="D155" s="20" t="s">
        <v>392</v>
      </c>
      <c r="E155" s="20">
        <v>100</v>
      </c>
      <c r="F155" s="18" t="s">
        <v>393</v>
      </c>
      <c r="G155" s="19" t="s">
        <v>173</v>
      </c>
      <c r="H155" s="71" t="s">
        <v>387</v>
      </c>
      <c r="I155" s="71" t="s">
        <v>387</v>
      </c>
      <c r="J155" s="71"/>
      <c r="K155" s="71"/>
    </row>
    <row r="156" spans="1:11" ht="13.25" customHeight="1" x14ac:dyDescent="0.15">
      <c r="A156" s="15" t="s">
        <v>4630</v>
      </c>
      <c r="B156" s="18" t="s">
        <v>371</v>
      </c>
      <c r="C156" s="294">
        <v>155</v>
      </c>
      <c r="D156" s="20" t="s">
        <v>392</v>
      </c>
      <c r="E156" s="20">
        <v>140</v>
      </c>
      <c r="F156" s="18" t="s">
        <v>398</v>
      </c>
      <c r="G156" s="19" t="s">
        <v>177</v>
      </c>
      <c r="H156" s="71" t="s">
        <v>387</v>
      </c>
      <c r="I156" s="71" t="s">
        <v>387</v>
      </c>
      <c r="J156" s="71"/>
      <c r="K156" s="71"/>
    </row>
    <row r="157" spans="1:11" ht="13.25" customHeight="1" x14ac:dyDescent="0.15">
      <c r="A157" s="15" t="s">
        <v>948</v>
      </c>
      <c r="B157" s="18" t="s">
        <v>371</v>
      </c>
      <c r="C157" s="294">
        <v>156</v>
      </c>
      <c r="D157" s="20" t="s">
        <v>392</v>
      </c>
      <c r="E157" s="20">
        <v>70</v>
      </c>
      <c r="F157" s="18" t="s">
        <v>393</v>
      </c>
      <c r="G157" s="19" t="s">
        <v>173</v>
      </c>
      <c r="H157" s="71" t="s">
        <v>387</v>
      </c>
      <c r="I157" s="71" t="s">
        <v>387</v>
      </c>
      <c r="J157" s="71"/>
      <c r="K157" s="71"/>
    </row>
    <row r="158" spans="1:11" ht="13.25" customHeight="1" x14ac:dyDescent="0.15">
      <c r="A158" s="15" t="s">
        <v>4631</v>
      </c>
      <c r="B158" s="18" t="s">
        <v>371</v>
      </c>
      <c r="C158" s="294">
        <v>157</v>
      </c>
      <c r="D158" s="20" t="s">
        <v>392</v>
      </c>
      <c r="E158" s="20">
        <v>140</v>
      </c>
      <c r="F158" s="18" t="s">
        <v>398</v>
      </c>
      <c r="G158" s="19" t="s">
        <v>177</v>
      </c>
      <c r="H158" s="71" t="s">
        <v>387</v>
      </c>
      <c r="I158" s="71" t="s">
        <v>387</v>
      </c>
      <c r="J158" s="71"/>
      <c r="K158" s="71"/>
    </row>
    <row r="159" spans="1:11" ht="13.25" customHeight="1" x14ac:dyDescent="0.15">
      <c r="A159" s="15" t="s">
        <v>1220</v>
      </c>
      <c r="B159" s="18" t="s">
        <v>371</v>
      </c>
      <c r="C159" s="294">
        <v>158</v>
      </c>
      <c r="D159" s="20" t="s">
        <v>392</v>
      </c>
      <c r="E159" s="20">
        <v>70</v>
      </c>
      <c r="F159" s="18" t="s">
        <v>393</v>
      </c>
      <c r="G159" s="19" t="s">
        <v>173</v>
      </c>
      <c r="H159" s="71" t="s">
        <v>387</v>
      </c>
      <c r="I159" s="71" t="s">
        <v>387</v>
      </c>
      <c r="J159" s="71"/>
      <c r="K159" s="71"/>
    </row>
    <row r="160" spans="1:11" ht="13.25" customHeight="1" x14ac:dyDescent="0.15">
      <c r="A160" s="15" t="s">
        <v>1193</v>
      </c>
      <c r="B160" s="18" t="s">
        <v>371</v>
      </c>
      <c r="C160" s="294">
        <v>159</v>
      </c>
      <c r="D160" s="20" t="s">
        <v>392</v>
      </c>
      <c r="E160" s="20">
        <v>120</v>
      </c>
      <c r="F160" s="18" t="s">
        <v>398</v>
      </c>
      <c r="G160" s="19" t="s">
        <v>177</v>
      </c>
      <c r="H160" s="71" t="s">
        <v>387</v>
      </c>
      <c r="I160" s="71" t="s">
        <v>387</v>
      </c>
      <c r="J160" s="71"/>
      <c r="K160" s="71"/>
    </row>
    <row r="161" spans="1:11" ht="13.25" customHeight="1" x14ac:dyDescent="0.15">
      <c r="A161" s="15" t="s">
        <v>1206</v>
      </c>
      <c r="B161" s="18" t="s">
        <v>371</v>
      </c>
      <c r="C161" s="294">
        <v>160</v>
      </c>
      <c r="D161" s="20" t="s">
        <v>392</v>
      </c>
      <c r="E161" s="20">
        <v>70</v>
      </c>
      <c r="F161" s="18" t="s">
        <v>393</v>
      </c>
      <c r="G161" s="19" t="s">
        <v>173</v>
      </c>
      <c r="H161" s="71" t="s">
        <v>387</v>
      </c>
      <c r="I161" s="71" t="s">
        <v>387</v>
      </c>
      <c r="J161" s="71"/>
      <c r="K161" s="71"/>
    </row>
    <row r="162" spans="1:11" ht="13.25" customHeight="1" x14ac:dyDescent="0.15">
      <c r="A162" s="15" t="s">
        <v>1208</v>
      </c>
      <c r="B162" s="18" t="s">
        <v>371</v>
      </c>
      <c r="C162" s="294">
        <v>161</v>
      </c>
      <c r="D162" s="20" t="s">
        <v>392</v>
      </c>
      <c r="E162" s="20">
        <v>90</v>
      </c>
      <c r="F162" s="18" t="s">
        <v>398</v>
      </c>
      <c r="G162" s="19" t="s">
        <v>177</v>
      </c>
      <c r="H162" s="71" t="s">
        <v>387</v>
      </c>
      <c r="I162" s="71" t="s">
        <v>387</v>
      </c>
      <c r="J162" s="71"/>
      <c r="K162" s="71"/>
    </row>
    <row r="163" spans="1:11" ht="13.25" customHeight="1" x14ac:dyDescent="0.15">
      <c r="A163" s="15" t="s">
        <v>1188</v>
      </c>
      <c r="B163" s="18" t="s">
        <v>371</v>
      </c>
      <c r="C163" s="294">
        <v>162</v>
      </c>
      <c r="D163" s="20" t="s">
        <v>392</v>
      </c>
      <c r="E163" s="20">
        <v>180</v>
      </c>
      <c r="F163" s="18" t="s">
        <v>386</v>
      </c>
      <c r="G163" s="19" t="s">
        <v>181</v>
      </c>
      <c r="H163" s="71" t="s">
        <v>387</v>
      </c>
      <c r="I163" s="71" t="s">
        <v>387</v>
      </c>
      <c r="J163" s="71"/>
      <c r="K163" s="71"/>
    </row>
    <row r="164" spans="1:11" ht="13.25" customHeight="1" x14ac:dyDescent="0.15">
      <c r="A164" s="15" t="s">
        <v>2556</v>
      </c>
      <c r="B164" s="18" t="s">
        <v>371</v>
      </c>
      <c r="C164" s="294">
        <v>163</v>
      </c>
      <c r="D164" s="20" t="s">
        <v>392</v>
      </c>
      <c r="E164" s="20">
        <v>60</v>
      </c>
      <c r="F164" s="18" t="s">
        <v>393</v>
      </c>
      <c r="G164" s="19" t="s">
        <v>173</v>
      </c>
      <c r="H164" s="71" t="s">
        <v>387</v>
      </c>
      <c r="I164" s="71" t="s">
        <v>387</v>
      </c>
      <c r="J164" s="71"/>
      <c r="K164" s="71"/>
    </row>
    <row r="165" spans="1:11" ht="13.25" customHeight="1" x14ac:dyDescent="0.15">
      <c r="A165" s="15" t="s">
        <v>3572</v>
      </c>
      <c r="B165" s="18" t="s">
        <v>371</v>
      </c>
      <c r="C165" s="294">
        <v>164</v>
      </c>
      <c r="D165" s="20" t="s">
        <v>392</v>
      </c>
      <c r="E165" s="20">
        <v>60</v>
      </c>
      <c r="F165" s="18" t="s">
        <v>393</v>
      </c>
      <c r="G165" s="19" t="s">
        <v>173</v>
      </c>
      <c r="H165" s="71" t="s">
        <v>387</v>
      </c>
      <c r="I165" s="71" t="s">
        <v>387</v>
      </c>
      <c r="J165" s="71"/>
      <c r="K165" s="71"/>
    </row>
    <row r="166" spans="1:11" ht="13.25" customHeight="1" x14ac:dyDescent="0.15">
      <c r="A166" s="15" t="s">
        <v>3573</v>
      </c>
      <c r="B166" s="18" t="s">
        <v>371</v>
      </c>
      <c r="C166" s="294">
        <v>165</v>
      </c>
      <c r="D166" s="20" t="s">
        <v>392</v>
      </c>
      <c r="E166" s="20">
        <v>90</v>
      </c>
      <c r="F166" s="18" t="s">
        <v>386</v>
      </c>
      <c r="G166" s="19" t="s">
        <v>177</v>
      </c>
      <c r="H166" s="71" t="s">
        <v>387</v>
      </c>
      <c r="I166" s="71" t="s">
        <v>387</v>
      </c>
      <c r="J166" s="71"/>
      <c r="K166" s="71"/>
    </row>
    <row r="167" spans="1:11" ht="13.25" customHeight="1" x14ac:dyDescent="0.15">
      <c r="A167" s="15" t="s">
        <v>4567</v>
      </c>
      <c r="B167" s="18" t="s">
        <v>371</v>
      </c>
      <c r="C167" s="294">
        <v>166</v>
      </c>
      <c r="D167" s="20" t="s">
        <v>392</v>
      </c>
      <c r="E167" s="20">
        <v>30</v>
      </c>
      <c r="F167" s="18" t="s">
        <v>393</v>
      </c>
      <c r="G167" s="19" t="s">
        <v>173</v>
      </c>
      <c r="H167" s="71" t="s">
        <v>387</v>
      </c>
      <c r="I167" s="71" t="s">
        <v>387</v>
      </c>
      <c r="J167" s="71"/>
      <c r="K167" s="71"/>
    </row>
    <row r="168" spans="1:11" ht="13.25" customHeight="1" x14ac:dyDescent="0.15">
      <c r="A168" s="15" t="s">
        <v>4567</v>
      </c>
      <c r="B168" s="18" t="s">
        <v>371</v>
      </c>
      <c r="C168" s="294">
        <v>167</v>
      </c>
      <c r="D168" s="20" t="s">
        <v>392</v>
      </c>
      <c r="E168" s="20">
        <v>40</v>
      </c>
      <c r="F168" s="18" t="s">
        <v>393</v>
      </c>
      <c r="G168" s="19" t="s">
        <v>173</v>
      </c>
      <c r="H168" s="71" t="s">
        <v>387</v>
      </c>
      <c r="I168" s="71" t="s">
        <v>387</v>
      </c>
      <c r="J168" s="71"/>
      <c r="K168" s="71"/>
    </row>
    <row r="169" spans="1:11" ht="13.25" customHeight="1" x14ac:dyDescent="0.15">
      <c r="A169" s="15" t="s">
        <v>4568</v>
      </c>
      <c r="B169" s="18" t="s">
        <v>371</v>
      </c>
      <c r="C169" s="294">
        <v>168</v>
      </c>
      <c r="D169" s="20" t="s">
        <v>392</v>
      </c>
      <c r="E169" s="20">
        <v>60</v>
      </c>
      <c r="F169" s="18" t="s">
        <v>398</v>
      </c>
      <c r="G169" s="19" t="s">
        <v>177</v>
      </c>
      <c r="H169" s="71" t="s">
        <v>387</v>
      </c>
      <c r="I169" s="71" t="s">
        <v>387</v>
      </c>
      <c r="J169" s="71"/>
      <c r="K169" s="71"/>
    </row>
    <row r="170" spans="1:11" ht="13.25" customHeight="1" x14ac:dyDescent="0.15">
      <c r="A170" s="15" t="s">
        <v>4632</v>
      </c>
      <c r="B170" s="18" t="s">
        <v>371</v>
      </c>
      <c r="C170" s="294">
        <v>169</v>
      </c>
      <c r="D170" s="20" t="s">
        <v>392</v>
      </c>
      <c r="E170" s="20">
        <v>160</v>
      </c>
      <c r="F170" s="18" t="s">
        <v>393</v>
      </c>
      <c r="G170" s="19" t="s">
        <v>201</v>
      </c>
      <c r="H170" s="71" t="s">
        <v>387</v>
      </c>
      <c r="I170" s="71" t="s">
        <v>387</v>
      </c>
      <c r="J170" s="71"/>
      <c r="K170" s="71" t="s">
        <v>387</v>
      </c>
    </row>
    <row r="171" spans="1:11" ht="13.25" customHeight="1" x14ac:dyDescent="0.15">
      <c r="A171" s="15" t="s">
        <v>4571</v>
      </c>
      <c r="B171" s="18" t="s">
        <v>371</v>
      </c>
      <c r="C171" s="294">
        <v>170</v>
      </c>
      <c r="D171" s="20" t="s">
        <v>392</v>
      </c>
      <c r="E171" s="20">
        <v>110</v>
      </c>
      <c r="F171" s="18" t="s">
        <v>393</v>
      </c>
      <c r="G171" s="19" t="s">
        <v>177</v>
      </c>
      <c r="H171" s="71" t="s">
        <v>387</v>
      </c>
      <c r="I171" s="71" t="s">
        <v>387</v>
      </c>
      <c r="J171" s="71"/>
      <c r="K171" s="71"/>
    </row>
    <row r="172" spans="1:11" ht="13.25" customHeight="1" x14ac:dyDescent="0.15">
      <c r="A172" s="15" t="s">
        <v>4633</v>
      </c>
      <c r="B172" s="18" t="s">
        <v>371</v>
      </c>
      <c r="C172" s="294">
        <v>171</v>
      </c>
      <c r="D172" s="20" t="s">
        <v>469</v>
      </c>
      <c r="E172" s="20"/>
      <c r="F172" s="18" t="s">
        <v>721</v>
      </c>
      <c r="G172" s="19" t="s">
        <v>177</v>
      </c>
      <c r="H172" s="71" t="s">
        <v>387</v>
      </c>
      <c r="I172" s="71" t="s">
        <v>387</v>
      </c>
      <c r="J172" s="71"/>
      <c r="K172" s="71"/>
    </row>
    <row r="173" spans="1:11" ht="13.25" customHeight="1" x14ac:dyDescent="0.15">
      <c r="A173" s="15" t="s">
        <v>3809</v>
      </c>
      <c r="B173" s="18" t="s">
        <v>371</v>
      </c>
      <c r="C173" s="294">
        <v>172</v>
      </c>
      <c r="D173" s="20" t="s">
        <v>469</v>
      </c>
      <c r="E173" s="20"/>
      <c r="F173" s="18" t="s">
        <v>1069</v>
      </c>
      <c r="G173" s="19" t="s">
        <v>181</v>
      </c>
      <c r="H173" s="71" t="s">
        <v>387</v>
      </c>
      <c r="I173" s="71" t="s">
        <v>387</v>
      </c>
      <c r="J173" s="71"/>
      <c r="K173" s="71"/>
    </row>
    <row r="174" spans="1:11" ht="13.25" customHeight="1" x14ac:dyDescent="0.15">
      <c r="A174" s="15" t="s">
        <v>4634</v>
      </c>
      <c r="B174" s="18" t="s">
        <v>371</v>
      </c>
      <c r="C174" s="294">
        <v>173</v>
      </c>
      <c r="D174" s="20" t="s">
        <v>469</v>
      </c>
      <c r="E174" s="20"/>
      <c r="F174" s="18" t="s">
        <v>906</v>
      </c>
      <c r="G174" s="19" t="s">
        <v>177</v>
      </c>
      <c r="H174" s="71" t="s">
        <v>387</v>
      </c>
      <c r="I174" s="71" t="s">
        <v>387</v>
      </c>
      <c r="J174" s="71"/>
      <c r="K174" s="71"/>
    </row>
    <row r="175" spans="1:11" ht="13.25" customHeight="1" x14ac:dyDescent="0.15">
      <c r="A175" s="15" t="s">
        <v>4635</v>
      </c>
      <c r="B175" s="18" t="s">
        <v>371</v>
      </c>
      <c r="C175" s="294">
        <v>174</v>
      </c>
      <c r="D175" s="20" t="s">
        <v>469</v>
      </c>
      <c r="E175" s="20"/>
      <c r="F175" s="18" t="s">
        <v>721</v>
      </c>
      <c r="G175" s="19" t="s">
        <v>177</v>
      </c>
      <c r="H175" s="71" t="s">
        <v>387</v>
      </c>
      <c r="I175" s="71" t="s">
        <v>387</v>
      </c>
      <c r="J175" s="71"/>
      <c r="K175" s="71"/>
    </row>
    <row r="176" spans="1:11" ht="13.25" customHeight="1" x14ac:dyDescent="0.15">
      <c r="A176" s="15" t="s">
        <v>4636</v>
      </c>
      <c r="B176" s="18" t="s">
        <v>371</v>
      </c>
      <c r="C176" s="294">
        <v>175</v>
      </c>
      <c r="D176" s="20" t="s">
        <v>469</v>
      </c>
      <c r="E176" s="20"/>
      <c r="F176" s="18" t="s">
        <v>721</v>
      </c>
      <c r="G176" s="19" t="s">
        <v>177</v>
      </c>
      <c r="H176" s="71" t="s">
        <v>387</v>
      </c>
      <c r="I176" s="71" t="s">
        <v>387</v>
      </c>
      <c r="J176" s="71"/>
      <c r="K176" s="71"/>
    </row>
    <row r="177" spans="1:11" ht="13.25" customHeight="1" x14ac:dyDescent="0.15">
      <c r="A177" s="15" t="s">
        <v>4169</v>
      </c>
      <c r="B177" s="18" t="s">
        <v>371</v>
      </c>
      <c r="C177" s="294">
        <v>176</v>
      </c>
      <c r="D177" s="20" t="s">
        <v>469</v>
      </c>
      <c r="E177" s="20"/>
      <c r="F177" s="18" t="s">
        <v>906</v>
      </c>
      <c r="G177" s="19" t="s">
        <v>177</v>
      </c>
      <c r="H177" s="71" t="s">
        <v>387</v>
      </c>
      <c r="I177" s="71" t="s">
        <v>387</v>
      </c>
      <c r="J177" s="71"/>
      <c r="K177" s="71"/>
    </row>
    <row r="178" spans="1:11" ht="13.25" customHeight="1" x14ac:dyDescent="0.15">
      <c r="A178" s="15" t="s">
        <v>4637</v>
      </c>
      <c r="B178" s="18" t="s">
        <v>371</v>
      </c>
      <c r="C178" s="294">
        <v>177</v>
      </c>
      <c r="D178" s="20" t="s">
        <v>469</v>
      </c>
      <c r="E178" s="20"/>
      <c r="F178" s="18" t="s">
        <v>1069</v>
      </c>
      <c r="G178" s="19" t="s">
        <v>173</v>
      </c>
      <c r="H178" s="71" t="s">
        <v>387</v>
      </c>
      <c r="I178" s="71" t="s">
        <v>387</v>
      </c>
      <c r="J178" s="71"/>
      <c r="K178" s="71"/>
    </row>
    <row r="179" spans="1:11" ht="13.25" customHeight="1" x14ac:dyDescent="0.15">
      <c r="A179" s="15" t="s">
        <v>4638</v>
      </c>
      <c r="B179" s="18" t="s">
        <v>371</v>
      </c>
      <c r="C179" s="294">
        <v>178</v>
      </c>
      <c r="D179" s="20" t="s">
        <v>469</v>
      </c>
      <c r="E179" s="20"/>
      <c r="F179" s="18" t="s">
        <v>1542</v>
      </c>
      <c r="G179" s="19" t="s">
        <v>177</v>
      </c>
      <c r="H179" s="71" t="s">
        <v>387</v>
      </c>
      <c r="I179" s="71" t="s">
        <v>387</v>
      </c>
      <c r="J179" s="71"/>
      <c r="K179" s="71"/>
    </row>
    <row r="180" spans="1:11" ht="13.25" customHeight="1" x14ac:dyDescent="0.15">
      <c r="A180" s="15" t="s">
        <v>4639</v>
      </c>
      <c r="B180" s="18" t="s">
        <v>371</v>
      </c>
      <c r="C180" s="294">
        <v>179</v>
      </c>
      <c r="D180" s="20" t="s">
        <v>469</v>
      </c>
      <c r="E180" s="20"/>
      <c r="F180" s="18" t="s">
        <v>1069</v>
      </c>
      <c r="G180" s="19" t="s">
        <v>177</v>
      </c>
      <c r="H180" s="71" t="s">
        <v>387</v>
      </c>
      <c r="I180" s="71" t="s">
        <v>387</v>
      </c>
      <c r="J180" s="71"/>
      <c r="K180" s="71"/>
    </row>
    <row r="181" spans="1:11" ht="13.25" customHeight="1" x14ac:dyDescent="0.15">
      <c r="A181" s="15" t="s">
        <v>4640</v>
      </c>
      <c r="B181" s="18" t="s">
        <v>371</v>
      </c>
      <c r="C181" s="294">
        <v>180</v>
      </c>
      <c r="D181" s="20" t="s">
        <v>469</v>
      </c>
      <c r="E181" s="20"/>
      <c r="F181" s="18" t="s">
        <v>1069</v>
      </c>
      <c r="G181" s="19" t="s">
        <v>177</v>
      </c>
      <c r="H181" s="71" t="s">
        <v>387</v>
      </c>
      <c r="I181" s="71" t="s">
        <v>387</v>
      </c>
      <c r="J181" s="71"/>
      <c r="K181" s="71"/>
    </row>
    <row r="182" spans="1:11" ht="13.25" customHeight="1" x14ac:dyDescent="0.15">
      <c r="A182" s="15" t="s">
        <v>4641</v>
      </c>
      <c r="B182" s="18" t="s">
        <v>371</v>
      </c>
      <c r="C182" s="294">
        <v>181</v>
      </c>
      <c r="D182" s="20" t="s">
        <v>469</v>
      </c>
      <c r="E182" s="20"/>
      <c r="F182" s="18" t="s">
        <v>1542</v>
      </c>
      <c r="G182" s="19" t="s">
        <v>177</v>
      </c>
      <c r="H182" s="71" t="s">
        <v>387</v>
      </c>
      <c r="I182" s="71" t="s">
        <v>387</v>
      </c>
      <c r="J182" s="71"/>
      <c r="K182" s="71"/>
    </row>
    <row r="183" spans="1:11" ht="13.25" customHeight="1" x14ac:dyDescent="0.15">
      <c r="A183" s="15" t="s">
        <v>4642</v>
      </c>
      <c r="B183" s="18" t="s">
        <v>371</v>
      </c>
      <c r="C183" s="294">
        <v>182</v>
      </c>
      <c r="D183" s="20" t="s">
        <v>469</v>
      </c>
      <c r="E183" s="20"/>
      <c r="F183" s="18" t="s">
        <v>1069</v>
      </c>
      <c r="G183" s="19" t="s">
        <v>177</v>
      </c>
      <c r="H183" s="71" t="s">
        <v>387</v>
      </c>
      <c r="I183" s="71" t="s">
        <v>387</v>
      </c>
      <c r="J183" s="71"/>
      <c r="K183" s="71"/>
    </row>
    <row r="184" spans="1:11" ht="13.25" customHeight="1" x14ac:dyDescent="0.15">
      <c r="A184" s="15" t="s">
        <v>1431</v>
      </c>
      <c r="B184" s="18" t="s">
        <v>371</v>
      </c>
      <c r="C184" s="294">
        <v>183</v>
      </c>
      <c r="D184" s="20" t="s">
        <v>469</v>
      </c>
      <c r="E184" s="20"/>
      <c r="F184" s="18" t="s">
        <v>1542</v>
      </c>
      <c r="G184" s="19" t="s">
        <v>173</v>
      </c>
      <c r="H184" s="71" t="s">
        <v>387</v>
      </c>
      <c r="I184" s="71" t="s">
        <v>387</v>
      </c>
      <c r="J184" s="71"/>
      <c r="K184" s="71"/>
    </row>
    <row r="185" spans="1:11" ht="13.25" customHeight="1" x14ac:dyDescent="0.15">
      <c r="A185" s="15" t="s">
        <v>4643</v>
      </c>
      <c r="B185" s="18" t="s">
        <v>371</v>
      </c>
      <c r="C185" s="294">
        <v>184</v>
      </c>
      <c r="D185" s="20" t="s">
        <v>469</v>
      </c>
      <c r="E185" s="20"/>
      <c r="F185" s="18" t="s">
        <v>1069</v>
      </c>
      <c r="G185" s="19" t="s">
        <v>177</v>
      </c>
      <c r="H185" s="71" t="s">
        <v>387</v>
      </c>
      <c r="I185" s="71" t="s">
        <v>387</v>
      </c>
      <c r="J185" s="71"/>
      <c r="K185" s="71"/>
    </row>
    <row r="186" spans="1:11" ht="13.25" customHeight="1" x14ac:dyDescent="0.15">
      <c r="A186" s="15" t="s">
        <v>4644</v>
      </c>
      <c r="B186" s="18" t="s">
        <v>371</v>
      </c>
      <c r="C186" s="294">
        <v>185</v>
      </c>
      <c r="D186" s="20" t="s">
        <v>469</v>
      </c>
      <c r="E186" s="20"/>
      <c r="F186" s="18" t="s">
        <v>1069</v>
      </c>
      <c r="G186" s="19" t="s">
        <v>177</v>
      </c>
      <c r="H186" s="71" t="s">
        <v>387</v>
      </c>
      <c r="I186" s="71" t="s">
        <v>387</v>
      </c>
      <c r="J186" s="71"/>
      <c r="K186" s="71"/>
    </row>
    <row r="187" spans="1:11" ht="13.25" customHeight="1" x14ac:dyDescent="0.15">
      <c r="A187" s="15" t="s">
        <v>4645</v>
      </c>
      <c r="B187" s="18" t="s">
        <v>371</v>
      </c>
      <c r="C187" s="294">
        <v>186</v>
      </c>
      <c r="D187" s="20" t="s">
        <v>469</v>
      </c>
      <c r="E187" s="20"/>
      <c r="F187" s="18" t="s">
        <v>721</v>
      </c>
      <c r="G187" s="19" t="s">
        <v>177</v>
      </c>
      <c r="H187" s="71" t="s">
        <v>387</v>
      </c>
      <c r="I187" s="71" t="s">
        <v>387</v>
      </c>
      <c r="J187" s="71"/>
      <c r="K187" s="71"/>
    </row>
    <row r="188" spans="1:11" ht="13.25" customHeight="1" x14ac:dyDescent="0.15">
      <c r="A188" s="15" t="s">
        <v>4646</v>
      </c>
      <c r="B188" s="18" t="s">
        <v>371</v>
      </c>
      <c r="C188" s="294">
        <v>187</v>
      </c>
      <c r="D188" s="20" t="s">
        <v>469</v>
      </c>
      <c r="E188" s="20"/>
      <c r="F188" s="18" t="s">
        <v>1069</v>
      </c>
      <c r="G188" s="19" t="s">
        <v>177</v>
      </c>
      <c r="H188" s="71" t="s">
        <v>387</v>
      </c>
      <c r="I188" s="71" t="s">
        <v>387</v>
      </c>
      <c r="J188" s="71"/>
      <c r="K188" s="71"/>
    </row>
    <row r="189" spans="1:11" ht="13.25" customHeight="1" x14ac:dyDescent="0.15">
      <c r="A189" s="15" t="s">
        <v>923</v>
      </c>
      <c r="B189" s="18" t="s">
        <v>371</v>
      </c>
      <c r="C189" s="294">
        <v>188</v>
      </c>
      <c r="D189" s="20" t="s">
        <v>469</v>
      </c>
      <c r="E189" s="20"/>
      <c r="F189" s="18" t="s">
        <v>1542</v>
      </c>
      <c r="G189" s="19" t="s">
        <v>173</v>
      </c>
      <c r="H189" s="71" t="s">
        <v>387</v>
      </c>
      <c r="I189" s="71" t="s">
        <v>387</v>
      </c>
      <c r="J189" s="71"/>
      <c r="K189" s="71"/>
    </row>
    <row r="190" spans="1:11" ht="13.25" customHeight="1" x14ac:dyDescent="0.15">
      <c r="A190" s="15" t="s">
        <v>2471</v>
      </c>
      <c r="B190" s="18" t="s">
        <v>371</v>
      </c>
      <c r="C190" s="294">
        <v>189</v>
      </c>
      <c r="D190" s="20" t="s">
        <v>469</v>
      </c>
      <c r="E190" s="20"/>
      <c r="F190" s="18" t="s">
        <v>1542</v>
      </c>
      <c r="G190" s="19" t="s">
        <v>177</v>
      </c>
      <c r="H190" s="71" t="s">
        <v>387</v>
      </c>
      <c r="I190" s="71" t="s">
        <v>387</v>
      </c>
      <c r="J190" s="71"/>
      <c r="K190" s="71"/>
    </row>
    <row r="191" spans="1:11" ht="13.25" customHeight="1" x14ac:dyDescent="0.15">
      <c r="A191" s="15" t="s">
        <v>4647</v>
      </c>
      <c r="B191" s="18" t="s">
        <v>371</v>
      </c>
      <c r="C191" s="294">
        <v>190</v>
      </c>
      <c r="D191" s="20" t="s">
        <v>496</v>
      </c>
      <c r="E191" s="20"/>
      <c r="F191" s="18" t="s">
        <v>497</v>
      </c>
      <c r="G191" s="19" t="s">
        <v>177</v>
      </c>
      <c r="H191" s="71" t="s">
        <v>387</v>
      </c>
      <c r="I191" s="71" t="s">
        <v>387</v>
      </c>
      <c r="J191" s="71"/>
      <c r="K191" s="71"/>
    </row>
    <row r="192" spans="1:11" ht="13.25" customHeight="1" x14ac:dyDescent="0.15">
      <c r="A192" s="15" t="s">
        <v>4648</v>
      </c>
      <c r="B192" s="18" t="s">
        <v>371</v>
      </c>
      <c r="C192" s="294">
        <v>191</v>
      </c>
      <c r="D192" s="20" t="s">
        <v>496</v>
      </c>
      <c r="E192" s="20"/>
      <c r="F192" s="18" t="s">
        <v>497</v>
      </c>
      <c r="G192" s="19" t="s">
        <v>177</v>
      </c>
      <c r="H192" s="71" t="s">
        <v>387</v>
      </c>
      <c r="I192" s="71" t="s">
        <v>387</v>
      </c>
      <c r="J192" s="71"/>
      <c r="K192" s="71"/>
    </row>
    <row r="193" spans="1:11" ht="13.25" customHeight="1" x14ac:dyDescent="0.15">
      <c r="A193" s="15" t="s">
        <v>4649</v>
      </c>
      <c r="B193" s="18" t="s">
        <v>371</v>
      </c>
      <c r="C193" s="294">
        <v>192</v>
      </c>
      <c r="D193" s="20" t="s">
        <v>496</v>
      </c>
      <c r="E193" s="20"/>
      <c r="F193" s="18" t="s">
        <v>497</v>
      </c>
      <c r="G193" s="19" t="s">
        <v>177</v>
      </c>
      <c r="H193" s="71" t="s">
        <v>387</v>
      </c>
      <c r="I193" s="71" t="s">
        <v>387</v>
      </c>
      <c r="J193" s="71"/>
      <c r="K193" s="71"/>
    </row>
    <row r="194" spans="1:11" ht="13.25" customHeight="1" x14ac:dyDescent="0.15">
      <c r="A194" s="15" t="s">
        <v>4650</v>
      </c>
      <c r="B194" s="18" t="s">
        <v>371</v>
      </c>
      <c r="C194" s="294">
        <v>193</v>
      </c>
      <c r="D194" s="20" t="s">
        <v>496</v>
      </c>
      <c r="E194" s="20"/>
      <c r="F194" s="18" t="s">
        <v>497</v>
      </c>
      <c r="G194" s="19" t="s">
        <v>177</v>
      </c>
      <c r="H194" s="71" t="s">
        <v>387</v>
      </c>
      <c r="I194" s="71" t="s">
        <v>387</v>
      </c>
      <c r="J194" s="71"/>
      <c r="K194" s="71"/>
    </row>
    <row r="195" spans="1:11" ht="13.25" customHeight="1" x14ac:dyDescent="0.15">
      <c r="A195" s="15" t="s">
        <v>839</v>
      </c>
      <c r="B195" s="18" t="s">
        <v>371</v>
      </c>
      <c r="C195" s="294">
        <v>194</v>
      </c>
      <c r="D195" s="20" t="s">
        <v>407</v>
      </c>
      <c r="E195" s="20">
        <v>130</v>
      </c>
      <c r="F195" s="18" t="s">
        <v>393</v>
      </c>
      <c r="G195" s="19" t="s">
        <v>241</v>
      </c>
      <c r="H195" s="71" t="s">
        <v>387</v>
      </c>
      <c r="I195" s="71" t="s">
        <v>387</v>
      </c>
      <c r="J195" s="71"/>
      <c r="K195" s="71" t="s">
        <v>387</v>
      </c>
    </row>
    <row r="196" spans="1:11" ht="13.25" customHeight="1" x14ac:dyDescent="0.15">
      <c r="A196" s="15" t="s">
        <v>1396</v>
      </c>
      <c r="B196" s="18" t="s">
        <v>371</v>
      </c>
      <c r="C196" s="294">
        <v>195</v>
      </c>
      <c r="D196" s="20" t="s">
        <v>407</v>
      </c>
      <c r="E196" s="20">
        <v>110</v>
      </c>
      <c r="F196" s="18" t="s">
        <v>393</v>
      </c>
      <c r="G196" s="19" t="s">
        <v>241</v>
      </c>
      <c r="H196" s="71" t="s">
        <v>387</v>
      </c>
      <c r="I196" s="71" t="s">
        <v>387</v>
      </c>
      <c r="J196" s="71"/>
      <c r="K196" s="71" t="s">
        <v>387</v>
      </c>
    </row>
    <row r="197" spans="1:11" ht="13.25" customHeight="1" x14ac:dyDescent="0.15">
      <c r="A197" s="15" t="s">
        <v>4511</v>
      </c>
      <c r="B197" s="18" t="s">
        <v>371</v>
      </c>
      <c r="C197" s="294">
        <v>196</v>
      </c>
      <c r="D197" s="20" t="s">
        <v>407</v>
      </c>
      <c r="E197" s="20">
        <v>60</v>
      </c>
      <c r="F197" s="18" t="s">
        <v>393</v>
      </c>
      <c r="G197" s="19" t="s">
        <v>241</v>
      </c>
      <c r="H197" s="71" t="s">
        <v>387</v>
      </c>
      <c r="I197" s="71" t="s">
        <v>387</v>
      </c>
      <c r="J197" s="71"/>
      <c r="K197" s="71" t="s">
        <v>387</v>
      </c>
    </row>
    <row r="198" spans="1:11" ht="13.25" customHeight="1" x14ac:dyDescent="0.15">
      <c r="A198" s="15" t="s">
        <v>4512</v>
      </c>
      <c r="B198" s="18" t="s">
        <v>371</v>
      </c>
      <c r="C198" s="294">
        <v>197</v>
      </c>
      <c r="D198" s="20" t="s">
        <v>407</v>
      </c>
      <c r="E198" s="20">
        <v>90</v>
      </c>
      <c r="F198" s="18" t="s">
        <v>398</v>
      </c>
      <c r="G198" s="19" t="s">
        <v>241</v>
      </c>
      <c r="H198" s="71" t="s">
        <v>387</v>
      </c>
      <c r="I198" s="71" t="s">
        <v>387</v>
      </c>
      <c r="J198" s="71"/>
      <c r="K198" s="71" t="s">
        <v>387</v>
      </c>
    </row>
    <row r="199" spans="1:11" ht="13.25" customHeight="1" x14ac:dyDescent="0.15">
      <c r="A199" s="15" t="s">
        <v>4593</v>
      </c>
      <c r="B199" s="18" t="s">
        <v>371</v>
      </c>
      <c r="C199" s="294">
        <v>198</v>
      </c>
      <c r="D199" s="20" t="s">
        <v>407</v>
      </c>
      <c r="E199" s="20">
        <v>50</v>
      </c>
      <c r="F199" s="18" t="s">
        <v>393</v>
      </c>
      <c r="G199" s="19" t="s">
        <v>241</v>
      </c>
      <c r="H199" s="71" t="s">
        <v>387</v>
      </c>
      <c r="I199" s="71" t="s">
        <v>387</v>
      </c>
      <c r="J199" s="71"/>
      <c r="K199" s="71" t="s">
        <v>387</v>
      </c>
    </row>
    <row r="200" spans="1:11" ht="13.25" customHeight="1" x14ac:dyDescent="0.15">
      <c r="A200" s="15" t="s">
        <v>2527</v>
      </c>
      <c r="B200" s="18" t="s">
        <v>371</v>
      </c>
      <c r="C200" s="294">
        <v>199</v>
      </c>
      <c r="D200" s="20" t="s">
        <v>395</v>
      </c>
      <c r="E200" s="20">
        <v>80</v>
      </c>
      <c r="F200" s="18" t="s">
        <v>398</v>
      </c>
      <c r="G200" s="19" t="s">
        <v>241</v>
      </c>
      <c r="H200" s="71" t="s">
        <v>387</v>
      </c>
      <c r="I200" s="71" t="s">
        <v>387</v>
      </c>
      <c r="J200" s="71"/>
      <c r="K200" s="71" t="s">
        <v>387</v>
      </c>
    </row>
    <row r="201" spans="1:11" ht="13.25" customHeight="1" x14ac:dyDescent="0.15">
      <c r="A201" s="15" t="s">
        <v>2574</v>
      </c>
      <c r="B201" s="18" t="s">
        <v>371</v>
      </c>
      <c r="C201" s="294">
        <v>200</v>
      </c>
      <c r="D201" s="20" t="s">
        <v>395</v>
      </c>
      <c r="E201" s="20">
        <v>120</v>
      </c>
      <c r="F201" s="18" t="s">
        <v>398</v>
      </c>
      <c r="G201" s="19" t="s">
        <v>241</v>
      </c>
      <c r="H201" s="71" t="s">
        <v>387</v>
      </c>
      <c r="I201" s="71" t="s">
        <v>387</v>
      </c>
      <c r="J201" s="71"/>
      <c r="K201" s="71" t="s">
        <v>387</v>
      </c>
    </row>
    <row r="202" spans="1:11" ht="13.25" customHeight="1" x14ac:dyDescent="0.15">
      <c r="A202" s="15" t="s">
        <v>4523</v>
      </c>
      <c r="B202" s="18" t="s">
        <v>371</v>
      </c>
      <c r="C202" s="294">
        <v>201</v>
      </c>
      <c r="D202" s="20" t="s">
        <v>395</v>
      </c>
      <c r="E202" s="20">
        <v>90</v>
      </c>
      <c r="F202" s="18" t="s">
        <v>393</v>
      </c>
      <c r="G202" s="19" t="s">
        <v>241</v>
      </c>
      <c r="H202" s="71" t="s">
        <v>387</v>
      </c>
      <c r="I202" s="71" t="s">
        <v>387</v>
      </c>
      <c r="J202" s="71"/>
      <c r="K202" s="71" t="s">
        <v>387</v>
      </c>
    </row>
    <row r="203" spans="1:11" ht="13.25" customHeight="1" x14ac:dyDescent="0.15">
      <c r="A203" s="15" t="s">
        <v>4524</v>
      </c>
      <c r="B203" s="18" t="s">
        <v>371</v>
      </c>
      <c r="C203" s="294">
        <v>202</v>
      </c>
      <c r="D203" s="20" t="s">
        <v>395</v>
      </c>
      <c r="E203" s="20">
        <v>110</v>
      </c>
      <c r="F203" s="18" t="s">
        <v>398</v>
      </c>
      <c r="G203" s="19" t="s">
        <v>241</v>
      </c>
      <c r="H203" s="71" t="s">
        <v>387</v>
      </c>
      <c r="I203" s="71" t="s">
        <v>387</v>
      </c>
      <c r="J203" s="71"/>
      <c r="K203" s="71" t="s">
        <v>387</v>
      </c>
    </row>
    <row r="204" spans="1:11" ht="13.25" customHeight="1" x14ac:dyDescent="0.15">
      <c r="A204" s="15" t="s">
        <v>432</v>
      </c>
      <c r="B204" s="18" t="s">
        <v>371</v>
      </c>
      <c r="C204" s="294">
        <v>203</v>
      </c>
      <c r="D204" s="20" t="s">
        <v>389</v>
      </c>
      <c r="E204" s="20">
        <v>30</v>
      </c>
      <c r="F204" s="18" t="s">
        <v>393</v>
      </c>
      <c r="G204" s="19" t="s">
        <v>241</v>
      </c>
      <c r="H204" s="71" t="s">
        <v>387</v>
      </c>
      <c r="I204" s="71" t="s">
        <v>387</v>
      </c>
      <c r="J204" s="71"/>
      <c r="K204" s="71" t="s">
        <v>387</v>
      </c>
    </row>
    <row r="205" spans="1:11" ht="13.25" customHeight="1" x14ac:dyDescent="0.15">
      <c r="A205" s="15" t="s">
        <v>889</v>
      </c>
      <c r="B205" s="18" t="s">
        <v>371</v>
      </c>
      <c r="C205" s="294">
        <v>204</v>
      </c>
      <c r="D205" s="20" t="s">
        <v>389</v>
      </c>
      <c r="E205" s="20">
        <v>70</v>
      </c>
      <c r="F205" s="18" t="s">
        <v>393</v>
      </c>
      <c r="G205" s="19" t="s">
        <v>241</v>
      </c>
      <c r="H205" s="71" t="s">
        <v>387</v>
      </c>
      <c r="I205" s="71" t="s">
        <v>387</v>
      </c>
      <c r="J205" s="71"/>
      <c r="K205" s="71" t="s">
        <v>387</v>
      </c>
    </row>
    <row r="206" spans="1:11" ht="13.25" customHeight="1" x14ac:dyDescent="0.15">
      <c r="A206" s="15" t="s">
        <v>3610</v>
      </c>
      <c r="B206" s="18" t="s">
        <v>371</v>
      </c>
      <c r="C206" s="294">
        <v>205</v>
      </c>
      <c r="D206" s="20" t="s">
        <v>389</v>
      </c>
      <c r="E206" s="20">
        <v>110</v>
      </c>
      <c r="F206" s="18" t="s">
        <v>393</v>
      </c>
      <c r="G206" s="19" t="s">
        <v>241</v>
      </c>
      <c r="H206" s="71" t="s">
        <v>387</v>
      </c>
      <c r="I206" s="71" t="s">
        <v>387</v>
      </c>
      <c r="J206" s="71"/>
      <c r="K206" s="71" t="s">
        <v>387</v>
      </c>
    </row>
    <row r="207" spans="1:11" ht="13.25" customHeight="1" x14ac:dyDescent="0.15">
      <c r="A207" s="15" t="s">
        <v>4528</v>
      </c>
      <c r="B207" s="18" t="s">
        <v>371</v>
      </c>
      <c r="C207" s="294">
        <v>206</v>
      </c>
      <c r="D207" s="20" t="s">
        <v>389</v>
      </c>
      <c r="E207" s="20">
        <v>60</v>
      </c>
      <c r="F207" s="18" t="s">
        <v>393</v>
      </c>
      <c r="G207" s="19" t="s">
        <v>241</v>
      </c>
      <c r="H207" s="71" t="s">
        <v>387</v>
      </c>
      <c r="I207" s="71" t="s">
        <v>387</v>
      </c>
      <c r="J207" s="71"/>
      <c r="K207" s="71" t="s">
        <v>387</v>
      </c>
    </row>
    <row r="208" spans="1:11" ht="13.25" customHeight="1" x14ac:dyDescent="0.15">
      <c r="A208" s="15" t="s">
        <v>4529</v>
      </c>
      <c r="B208" s="18" t="s">
        <v>371</v>
      </c>
      <c r="C208" s="294">
        <v>207</v>
      </c>
      <c r="D208" s="20" t="s">
        <v>389</v>
      </c>
      <c r="E208" s="20">
        <v>90</v>
      </c>
      <c r="F208" s="18" t="s">
        <v>398</v>
      </c>
      <c r="G208" s="19" t="s">
        <v>241</v>
      </c>
      <c r="H208" s="71" t="s">
        <v>387</v>
      </c>
      <c r="I208" s="71" t="s">
        <v>387</v>
      </c>
      <c r="J208" s="71"/>
      <c r="K208" s="71" t="s">
        <v>387</v>
      </c>
    </row>
    <row r="209" spans="1:11" ht="13.25" customHeight="1" x14ac:dyDescent="0.15">
      <c r="A209" s="15" t="s">
        <v>4602</v>
      </c>
      <c r="B209" s="18" t="s">
        <v>371</v>
      </c>
      <c r="C209" s="294">
        <v>208</v>
      </c>
      <c r="D209" s="20" t="s">
        <v>389</v>
      </c>
      <c r="E209" s="20">
        <v>60</v>
      </c>
      <c r="F209" s="18" t="s">
        <v>393</v>
      </c>
      <c r="G209" s="19" t="s">
        <v>241</v>
      </c>
      <c r="H209" s="71" t="s">
        <v>387</v>
      </c>
      <c r="I209" s="71" t="s">
        <v>387</v>
      </c>
      <c r="J209" s="71"/>
      <c r="K209" s="71" t="s">
        <v>387</v>
      </c>
    </row>
    <row r="210" spans="1:11" ht="13.25" customHeight="1" x14ac:dyDescent="0.15">
      <c r="A210" s="15" t="s">
        <v>4603</v>
      </c>
      <c r="B210" s="18" t="s">
        <v>371</v>
      </c>
      <c r="C210" s="294">
        <v>209</v>
      </c>
      <c r="D210" s="20" t="s">
        <v>389</v>
      </c>
      <c r="E210" s="20">
        <v>90</v>
      </c>
      <c r="F210" s="18" t="s">
        <v>398</v>
      </c>
      <c r="G210" s="19" t="s">
        <v>241</v>
      </c>
      <c r="H210" s="71" t="s">
        <v>387</v>
      </c>
      <c r="I210" s="71" t="s">
        <v>387</v>
      </c>
      <c r="J210" s="71"/>
      <c r="K210" s="71" t="s">
        <v>387</v>
      </c>
    </row>
    <row r="211" spans="1:11" ht="13.25" customHeight="1" x14ac:dyDescent="0.15">
      <c r="A211" s="15" t="s">
        <v>4604</v>
      </c>
      <c r="B211" s="18" t="s">
        <v>371</v>
      </c>
      <c r="C211" s="294">
        <v>210</v>
      </c>
      <c r="D211" s="20" t="s">
        <v>389</v>
      </c>
      <c r="E211" s="20">
        <v>160</v>
      </c>
      <c r="F211" s="18" t="s">
        <v>386</v>
      </c>
      <c r="G211" s="19" t="s">
        <v>241</v>
      </c>
      <c r="H211" s="71" t="s">
        <v>387</v>
      </c>
      <c r="I211" s="71" t="s">
        <v>387</v>
      </c>
      <c r="J211" s="71"/>
      <c r="K211" s="71" t="s">
        <v>387</v>
      </c>
    </row>
    <row r="212" spans="1:11" ht="13.25" customHeight="1" x14ac:dyDescent="0.15">
      <c r="A212" s="15" t="s">
        <v>410</v>
      </c>
      <c r="B212" s="18" t="s">
        <v>371</v>
      </c>
      <c r="C212" s="294">
        <v>211</v>
      </c>
      <c r="D212" s="20" t="s">
        <v>404</v>
      </c>
      <c r="E212" s="20">
        <v>140</v>
      </c>
      <c r="F212" s="18" t="s">
        <v>398</v>
      </c>
      <c r="G212" s="19" t="s">
        <v>241</v>
      </c>
      <c r="H212" s="71" t="s">
        <v>387</v>
      </c>
      <c r="I212" s="71" t="s">
        <v>387</v>
      </c>
      <c r="J212" s="71"/>
      <c r="K212" s="71" t="s">
        <v>387</v>
      </c>
    </row>
    <row r="213" spans="1:11" ht="13.25" customHeight="1" x14ac:dyDescent="0.15">
      <c r="A213" s="15" t="s">
        <v>1801</v>
      </c>
      <c r="B213" s="18" t="s">
        <v>371</v>
      </c>
      <c r="C213" s="294">
        <v>212</v>
      </c>
      <c r="D213" s="20" t="s">
        <v>385</v>
      </c>
      <c r="E213" s="20">
        <v>90</v>
      </c>
      <c r="F213" s="18" t="s">
        <v>398</v>
      </c>
      <c r="G213" s="19" t="s">
        <v>241</v>
      </c>
      <c r="H213" s="71" t="s">
        <v>387</v>
      </c>
      <c r="I213" s="71" t="s">
        <v>387</v>
      </c>
      <c r="J213" s="71"/>
      <c r="K213" s="71" t="s">
        <v>387</v>
      </c>
    </row>
    <row r="214" spans="1:11" ht="13.25" customHeight="1" x14ac:dyDescent="0.15">
      <c r="A214" s="15" t="s">
        <v>2320</v>
      </c>
      <c r="B214" s="18" t="s">
        <v>371</v>
      </c>
      <c r="C214" s="294">
        <v>213</v>
      </c>
      <c r="D214" s="20" t="s">
        <v>385</v>
      </c>
      <c r="E214" s="20">
        <v>90</v>
      </c>
      <c r="F214" s="18" t="s">
        <v>398</v>
      </c>
      <c r="G214" s="19" t="s">
        <v>241</v>
      </c>
      <c r="H214" s="71" t="s">
        <v>387</v>
      </c>
      <c r="I214" s="71" t="s">
        <v>387</v>
      </c>
      <c r="J214" s="71"/>
      <c r="K214" s="71" t="s">
        <v>387</v>
      </c>
    </row>
    <row r="215" spans="1:11" ht="13.25" customHeight="1" x14ac:dyDescent="0.15">
      <c r="A215" s="15" t="s">
        <v>2942</v>
      </c>
      <c r="B215" s="18" t="s">
        <v>371</v>
      </c>
      <c r="C215" s="294">
        <v>214</v>
      </c>
      <c r="D215" s="20" t="s">
        <v>385</v>
      </c>
      <c r="E215" s="20">
        <v>90</v>
      </c>
      <c r="F215" s="18" t="s">
        <v>393</v>
      </c>
      <c r="G215" s="19" t="s">
        <v>241</v>
      </c>
      <c r="H215" s="71" t="s">
        <v>387</v>
      </c>
      <c r="I215" s="71" t="s">
        <v>387</v>
      </c>
      <c r="J215" s="71"/>
      <c r="K215" s="71" t="s">
        <v>387</v>
      </c>
    </row>
    <row r="216" spans="1:11" ht="13.25" customHeight="1" x14ac:dyDescent="0.15">
      <c r="A216" s="15" t="s">
        <v>4612</v>
      </c>
      <c r="B216" s="18" t="s">
        <v>371</v>
      </c>
      <c r="C216" s="294">
        <v>215</v>
      </c>
      <c r="D216" s="20" t="s">
        <v>385</v>
      </c>
      <c r="E216" s="20">
        <v>70</v>
      </c>
      <c r="F216" s="18" t="s">
        <v>398</v>
      </c>
      <c r="G216" s="19" t="s">
        <v>241</v>
      </c>
      <c r="H216" s="71" t="s">
        <v>387</v>
      </c>
      <c r="I216" s="71" t="s">
        <v>387</v>
      </c>
      <c r="J216" s="71"/>
      <c r="K216" s="71" t="s">
        <v>387</v>
      </c>
    </row>
    <row r="217" spans="1:11" ht="13.25" customHeight="1" x14ac:dyDescent="0.15">
      <c r="A217" s="15" t="s">
        <v>4613</v>
      </c>
      <c r="B217" s="18" t="s">
        <v>371</v>
      </c>
      <c r="C217" s="294">
        <v>216</v>
      </c>
      <c r="D217" s="20" t="s">
        <v>385</v>
      </c>
      <c r="E217" s="20">
        <v>60</v>
      </c>
      <c r="F217" s="18" t="s">
        <v>393</v>
      </c>
      <c r="G217" s="19" t="s">
        <v>241</v>
      </c>
      <c r="H217" s="71" t="s">
        <v>387</v>
      </c>
      <c r="I217" s="71" t="s">
        <v>387</v>
      </c>
      <c r="J217" s="71"/>
      <c r="K217" s="71" t="s">
        <v>387</v>
      </c>
    </row>
    <row r="218" spans="1:11" ht="13.25" customHeight="1" x14ac:dyDescent="0.15">
      <c r="A218" s="15" t="s">
        <v>4614</v>
      </c>
      <c r="B218" s="18" t="s">
        <v>371</v>
      </c>
      <c r="C218" s="294">
        <v>217</v>
      </c>
      <c r="D218" s="20" t="s">
        <v>385</v>
      </c>
      <c r="E218" s="20">
        <v>90</v>
      </c>
      <c r="F218" s="18" t="s">
        <v>398</v>
      </c>
      <c r="G218" s="19" t="s">
        <v>241</v>
      </c>
      <c r="H218" s="71" t="s">
        <v>387</v>
      </c>
      <c r="I218" s="71" t="s">
        <v>387</v>
      </c>
      <c r="J218" s="71"/>
      <c r="K218" s="71" t="s">
        <v>387</v>
      </c>
    </row>
    <row r="219" spans="1:11" ht="13.25" customHeight="1" x14ac:dyDescent="0.15">
      <c r="A219" s="15" t="s">
        <v>4597</v>
      </c>
      <c r="B219" s="18" t="s">
        <v>371</v>
      </c>
      <c r="C219" s="294">
        <v>218</v>
      </c>
      <c r="D219" s="20" t="s">
        <v>400</v>
      </c>
      <c r="E219" s="20">
        <v>130</v>
      </c>
      <c r="F219" s="18" t="s">
        <v>393</v>
      </c>
      <c r="G219" s="19" t="s">
        <v>241</v>
      </c>
      <c r="H219" s="71" t="s">
        <v>387</v>
      </c>
      <c r="I219" s="71" t="s">
        <v>387</v>
      </c>
      <c r="J219" s="71"/>
      <c r="K219" s="71" t="s">
        <v>387</v>
      </c>
    </row>
    <row r="220" spans="1:11" ht="13.25" customHeight="1" x14ac:dyDescent="0.15">
      <c r="A220" s="15" t="s">
        <v>896</v>
      </c>
      <c r="B220" s="18" t="s">
        <v>371</v>
      </c>
      <c r="C220" s="294">
        <v>219</v>
      </c>
      <c r="D220" s="20" t="s">
        <v>400</v>
      </c>
      <c r="E220" s="20">
        <v>110</v>
      </c>
      <c r="F220" s="18" t="s">
        <v>393</v>
      </c>
      <c r="G220" s="19" t="s">
        <v>241</v>
      </c>
      <c r="H220" s="71" t="s">
        <v>387</v>
      </c>
      <c r="I220" s="71" t="s">
        <v>387</v>
      </c>
      <c r="J220" s="71"/>
      <c r="K220" s="71" t="s">
        <v>387</v>
      </c>
    </row>
    <row r="221" spans="1:11" ht="13.25" customHeight="1" x14ac:dyDescent="0.15">
      <c r="A221" s="15" t="s">
        <v>4617</v>
      </c>
      <c r="B221" s="18" t="s">
        <v>371</v>
      </c>
      <c r="C221" s="294">
        <v>220</v>
      </c>
      <c r="D221" s="20" t="s">
        <v>400</v>
      </c>
      <c r="E221" s="20">
        <v>70</v>
      </c>
      <c r="F221" s="18" t="s">
        <v>393</v>
      </c>
      <c r="G221" s="19" t="s">
        <v>241</v>
      </c>
      <c r="H221" s="71" t="s">
        <v>387</v>
      </c>
      <c r="I221" s="71" t="s">
        <v>387</v>
      </c>
      <c r="J221" s="71"/>
      <c r="K221" s="71" t="s">
        <v>387</v>
      </c>
    </row>
    <row r="222" spans="1:11" ht="13.25" customHeight="1" x14ac:dyDescent="0.15">
      <c r="A222" s="15" t="s">
        <v>4623</v>
      </c>
      <c r="B222" s="18" t="s">
        <v>371</v>
      </c>
      <c r="C222" s="294">
        <v>221</v>
      </c>
      <c r="D222" s="20" t="s">
        <v>858</v>
      </c>
      <c r="E222" s="20">
        <v>60</v>
      </c>
      <c r="F222" s="18" t="s">
        <v>393</v>
      </c>
      <c r="G222" s="19" t="s">
        <v>241</v>
      </c>
      <c r="H222" s="71" t="s">
        <v>387</v>
      </c>
      <c r="I222" s="71" t="s">
        <v>387</v>
      </c>
      <c r="J222" s="71"/>
      <c r="K222" s="71" t="s">
        <v>387</v>
      </c>
    </row>
    <row r="223" spans="1:11" ht="13.25" customHeight="1" x14ac:dyDescent="0.15">
      <c r="A223" s="15" t="s">
        <v>934</v>
      </c>
      <c r="B223" s="18" t="s">
        <v>371</v>
      </c>
      <c r="C223" s="294">
        <v>222</v>
      </c>
      <c r="D223" s="20" t="s">
        <v>858</v>
      </c>
      <c r="E223" s="20">
        <v>180</v>
      </c>
      <c r="F223" s="18" t="s">
        <v>386</v>
      </c>
      <c r="G223" s="19" t="s">
        <v>241</v>
      </c>
      <c r="H223" s="71" t="s">
        <v>387</v>
      </c>
      <c r="I223" s="71" t="s">
        <v>387</v>
      </c>
      <c r="J223" s="71"/>
      <c r="K223" s="71" t="s">
        <v>387</v>
      </c>
    </row>
    <row r="224" spans="1:11" ht="13.25" customHeight="1" x14ac:dyDescent="0.15">
      <c r="A224" s="15" t="s">
        <v>4626</v>
      </c>
      <c r="B224" s="18" t="s">
        <v>371</v>
      </c>
      <c r="C224" s="294">
        <v>223</v>
      </c>
      <c r="D224" s="20" t="s">
        <v>858</v>
      </c>
      <c r="E224" s="20">
        <v>90</v>
      </c>
      <c r="F224" s="18" t="s">
        <v>398</v>
      </c>
      <c r="G224" s="19" t="s">
        <v>241</v>
      </c>
      <c r="H224" s="71" t="s">
        <v>387</v>
      </c>
      <c r="I224" s="71" t="s">
        <v>387</v>
      </c>
      <c r="J224" s="71"/>
      <c r="K224" s="71" t="s">
        <v>387</v>
      </c>
    </row>
    <row r="225" spans="1:11" ht="13.25" customHeight="1" x14ac:dyDescent="0.15">
      <c r="A225" s="15" t="s">
        <v>4628</v>
      </c>
      <c r="B225" s="18" t="s">
        <v>371</v>
      </c>
      <c r="C225" s="294">
        <v>224</v>
      </c>
      <c r="D225" s="20" t="s">
        <v>847</v>
      </c>
      <c r="E225" s="20">
        <v>130</v>
      </c>
      <c r="F225" s="18" t="s">
        <v>393</v>
      </c>
      <c r="G225" s="19" t="s">
        <v>241</v>
      </c>
      <c r="H225" s="71" t="s">
        <v>387</v>
      </c>
      <c r="I225" s="71" t="s">
        <v>387</v>
      </c>
      <c r="J225" s="71"/>
      <c r="K225" s="71" t="s">
        <v>387</v>
      </c>
    </row>
    <row r="226" spans="1:11" ht="13.25" customHeight="1" x14ac:dyDescent="0.15">
      <c r="A226" s="15" t="s">
        <v>3572</v>
      </c>
      <c r="B226" s="18" t="s">
        <v>371</v>
      </c>
      <c r="C226" s="294">
        <v>225</v>
      </c>
      <c r="D226" s="20" t="s">
        <v>392</v>
      </c>
      <c r="E226" s="20">
        <v>60</v>
      </c>
      <c r="F226" s="18" t="s">
        <v>393</v>
      </c>
      <c r="G226" s="19" t="s">
        <v>241</v>
      </c>
      <c r="H226" s="71" t="s">
        <v>387</v>
      </c>
      <c r="I226" s="71" t="s">
        <v>387</v>
      </c>
      <c r="J226" s="71"/>
      <c r="K226" s="71" t="s">
        <v>387</v>
      </c>
    </row>
    <row r="227" spans="1:11" ht="13.25" customHeight="1" x14ac:dyDescent="0.15">
      <c r="A227" s="15" t="s">
        <v>4568</v>
      </c>
      <c r="B227" s="18" t="s">
        <v>371</v>
      </c>
      <c r="C227" s="294">
        <v>226</v>
      </c>
      <c r="D227" s="20" t="s">
        <v>392</v>
      </c>
      <c r="E227" s="20">
        <v>60</v>
      </c>
      <c r="F227" s="18" t="s">
        <v>398</v>
      </c>
      <c r="G227" s="19" t="s">
        <v>241</v>
      </c>
      <c r="H227" s="71" t="s">
        <v>387</v>
      </c>
      <c r="I227" s="71" t="s">
        <v>387</v>
      </c>
      <c r="J227" s="71"/>
      <c r="K227" s="71" t="s">
        <v>387</v>
      </c>
    </row>
    <row r="228" spans="1:11" ht="13.25" customHeight="1" x14ac:dyDescent="0.15">
      <c r="A228" s="15" t="s">
        <v>4571</v>
      </c>
      <c r="B228" s="18" t="s">
        <v>371</v>
      </c>
      <c r="C228" s="294">
        <v>227</v>
      </c>
      <c r="D228" s="20" t="s">
        <v>392</v>
      </c>
      <c r="E228" s="20">
        <v>110</v>
      </c>
      <c r="F228" s="18" t="s">
        <v>393</v>
      </c>
      <c r="G228" s="19" t="s">
        <v>241</v>
      </c>
      <c r="H228" s="71" t="s">
        <v>387</v>
      </c>
      <c r="I228" s="71" t="s">
        <v>387</v>
      </c>
      <c r="J228" s="71"/>
      <c r="K228" s="71" t="s">
        <v>387</v>
      </c>
    </row>
    <row r="229" spans="1:11" ht="13.25" customHeight="1" x14ac:dyDescent="0.15">
      <c r="A229" s="15" t="s">
        <v>4630</v>
      </c>
      <c r="B229" s="18" t="s">
        <v>371</v>
      </c>
      <c r="C229" s="294">
        <v>228</v>
      </c>
      <c r="D229" s="20" t="s">
        <v>392</v>
      </c>
      <c r="E229" s="20">
        <v>140</v>
      </c>
      <c r="F229" s="18" t="s">
        <v>398</v>
      </c>
      <c r="G229" s="19" t="s">
        <v>241</v>
      </c>
      <c r="H229" s="71" t="s">
        <v>387</v>
      </c>
      <c r="I229" s="71" t="s">
        <v>387</v>
      </c>
      <c r="J229" s="71"/>
      <c r="K229" s="71" t="s">
        <v>387</v>
      </c>
    </row>
    <row r="230" spans="1:11" ht="13.25" customHeight="1" x14ac:dyDescent="0.15">
      <c r="A230" s="15" t="s">
        <v>4631</v>
      </c>
      <c r="B230" s="18" t="s">
        <v>371</v>
      </c>
      <c r="C230" s="294">
        <v>229</v>
      </c>
      <c r="D230" s="20" t="s">
        <v>392</v>
      </c>
      <c r="E230" s="20">
        <v>140</v>
      </c>
      <c r="F230" s="18" t="s">
        <v>398</v>
      </c>
      <c r="G230" s="19" t="s">
        <v>241</v>
      </c>
      <c r="H230" s="71" t="s">
        <v>387</v>
      </c>
      <c r="I230" s="71" t="s">
        <v>387</v>
      </c>
      <c r="J230" s="71"/>
      <c r="K230" s="71" t="s">
        <v>387</v>
      </c>
    </row>
    <row r="231" spans="1:11" ht="13.25" customHeight="1" x14ac:dyDescent="0.15">
      <c r="A231" s="15" t="s">
        <v>4588</v>
      </c>
      <c r="B231" s="18" t="s">
        <v>371</v>
      </c>
      <c r="C231" s="294">
        <v>230</v>
      </c>
      <c r="D231" s="20" t="s">
        <v>407</v>
      </c>
      <c r="E231" s="20">
        <v>270</v>
      </c>
      <c r="F231" s="18" t="s">
        <v>398</v>
      </c>
      <c r="G231" s="19" t="s">
        <v>249</v>
      </c>
      <c r="H231" s="71" t="s">
        <v>387</v>
      </c>
      <c r="I231" s="71" t="s">
        <v>387</v>
      </c>
      <c r="J231" s="71"/>
      <c r="K231" s="71" t="s">
        <v>387</v>
      </c>
    </row>
    <row r="232" spans="1:11" ht="13.25" customHeight="1" x14ac:dyDescent="0.15">
      <c r="A232" s="15" t="s">
        <v>4589</v>
      </c>
      <c r="B232" s="18" t="s">
        <v>371</v>
      </c>
      <c r="C232" s="294">
        <v>231</v>
      </c>
      <c r="D232" s="20" t="s">
        <v>407</v>
      </c>
      <c r="E232" s="20">
        <v>310</v>
      </c>
      <c r="F232" s="18" t="s">
        <v>386</v>
      </c>
      <c r="G232" s="19" t="s">
        <v>249</v>
      </c>
      <c r="H232" s="71" t="s">
        <v>387</v>
      </c>
      <c r="I232" s="71" t="s">
        <v>387</v>
      </c>
      <c r="J232" s="71"/>
      <c r="K232" s="71" t="s">
        <v>387</v>
      </c>
    </row>
    <row r="233" spans="1:11" ht="13.25" customHeight="1" x14ac:dyDescent="0.15">
      <c r="A233" s="15" t="s">
        <v>4596</v>
      </c>
      <c r="B233" s="18" t="s">
        <v>371</v>
      </c>
      <c r="C233" s="294">
        <v>232</v>
      </c>
      <c r="D233" s="20" t="s">
        <v>407</v>
      </c>
      <c r="E233" s="20">
        <v>230</v>
      </c>
      <c r="F233" s="20" t="s">
        <v>393</v>
      </c>
      <c r="G233" s="19" t="s">
        <v>249</v>
      </c>
      <c r="H233" s="71" t="s">
        <v>387</v>
      </c>
      <c r="I233" s="71" t="s">
        <v>387</v>
      </c>
      <c r="J233" s="71"/>
      <c r="K233" s="71" t="s">
        <v>387</v>
      </c>
    </row>
    <row r="234" spans="1:11" ht="13.25" customHeight="1" x14ac:dyDescent="0.15">
      <c r="A234" s="15" t="s">
        <v>4598</v>
      </c>
      <c r="B234" s="18" t="s">
        <v>371</v>
      </c>
      <c r="C234" s="294">
        <v>233</v>
      </c>
      <c r="D234" s="20" t="s">
        <v>395</v>
      </c>
      <c r="E234" s="20">
        <v>340</v>
      </c>
      <c r="F234" s="18" t="s">
        <v>386</v>
      </c>
      <c r="G234" s="19" t="s">
        <v>249</v>
      </c>
      <c r="H234" s="71" t="s">
        <v>387</v>
      </c>
      <c r="I234" s="71" t="s">
        <v>387</v>
      </c>
      <c r="J234" s="71"/>
      <c r="K234" s="71" t="s">
        <v>387</v>
      </c>
    </row>
    <row r="235" spans="1:11" ht="13.25" customHeight="1" x14ac:dyDescent="0.15">
      <c r="A235" s="15" t="s">
        <v>4599</v>
      </c>
      <c r="B235" s="18" t="s">
        <v>371</v>
      </c>
      <c r="C235" s="294">
        <v>234</v>
      </c>
      <c r="D235" s="20" t="s">
        <v>395</v>
      </c>
      <c r="E235" s="20">
        <v>190</v>
      </c>
      <c r="F235" s="20" t="s">
        <v>393</v>
      </c>
      <c r="G235" s="19" t="s">
        <v>249</v>
      </c>
      <c r="H235" s="71" t="s">
        <v>387</v>
      </c>
      <c r="I235" s="71" t="s">
        <v>387</v>
      </c>
      <c r="J235" s="71"/>
      <c r="K235" s="71" t="s">
        <v>387</v>
      </c>
    </row>
    <row r="236" spans="1:11" ht="13.25" customHeight="1" x14ac:dyDescent="0.15">
      <c r="A236" s="15" t="s">
        <v>4600</v>
      </c>
      <c r="B236" s="18" t="s">
        <v>371</v>
      </c>
      <c r="C236" s="294">
        <v>235</v>
      </c>
      <c r="D236" s="20" t="s">
        <v>389</v>
      </c>
      <c r="E236" s="20">
        <v>320</v>
      </c>
      <c r="F236" s="18" t="s">
        <v>386</v>
      </c>
      <c r="G236" s="19" t="s">
        <v>249</v>
      </c>
      <c r="H236" s="71" t="s">
        <v>387</v>
      </c>
      <c r="I236" s="71" t="s">
        <v>387</v>
      </c>
      <c r="J236" s="71"/>
      <c r="K236" s="71" t="s">
        <v>387</v>
      </c>
    </row>
    <row r="237" spans="1:11" ht="13.25" customHeight="1" x14ac:dyDescent="0.15">
      <c r="A237" s="15" t="s">
        <v>4605</v>
      </c>
      <c r="B237" s="18" t="s">
        <v>371</v>
      </c>
      <c r="C237" s="294">
        <v>236</v>
      </c>
      <c r="D237" s="20" t="s">
        <v>389</v>
      </c>
      <c r="E237" s="20">
        <v>220</v>
      </c>
      <c r="F237" s="20" t="s">
        <v>393</v>
      </c>
      <c r="G237" s="19" t="s">
        <v>249</v>
      </c>
      <c r="H237" s="71" t="s">
        <v>387</v>
      </c>
      <c r="I237" s="71" t="s">
        <v>387</v>
      </c>
      <c r="J237" s="71"/>
      <c r="K237" s="71" t="s">
        <v>387</v>
      </c>
    </row>
    <row r="238" spans="1:11" ht="13.25" customHeight="1" x14ac:dyDescent="0.15">
      <c r="A238" s="15" t="s">
        <v>4608</v>
      </c>
      <c r="B238" s="18" t="s">
        <v>371</v>
      </c>
      <c r="C238" s="294">
        <v>237</v>
      </c>
      <c r="D238" s="20" t="s">
        <v>404</v>
      </c>
      <c r="E238" s="20">
        <v>280</v>
      </c>
      <c r="F238" s="18" t="s">
        <v>398</v>
      </c>
      <c r="G238" s="19" t="s">
        <v>249</v>
      </c>
      <c r="H238" s="71" t="s">
        <v>387</v>
      </c>
      <c r="I238" s="71" t="s">
        <v>387</v>
      </c>
      <c r="J238" s="71"/>
      <c r="K238" s="71" t="s">
        <v>387</v>
      </c>
    </row>
    <row r="239" spans="1:11" ht="13.25" customHeight="1" x14ac:dyDescent="0.15">
      <c r="A239" s="15" t="s">
        <v>4609</v>
      </c>
      <c r="B239" s="18" t="s">
        <v>371</v>
      </c>
      <c r="C239" s="294">
        <v>238</v>
      </c>
      <c r="D239" s="20" t="s">
        <v>385</v>
      </c>
      <c r="E239" s="20">
        <v>270</v>
      </c>
      <c r="F239" s="18" t="s">
        <v>398</v>
      </c>
      <c r="G239" s="19" t="s">
        <v>249</v>
      </c>
      <c r="H239" s="71" t="s">
        <v>387</v>
      </c>
      <c r="I239" s="71" t="s">
        <v>387</v>
      </c>
      <c r="J239" s="71"/>
      <c r="K239" s="71" t="s">
        <v>387</v>
      </c>
    </row>
    <row r="240" spans="1:11" ht="13.25" customHeight="1" x14ac:dyDescent="0.15">
      <c r="A240" s="15" t="s">
        <v>4610</v>
      </c>
      <c r="B240" s="18" t="s">
        <v>371</v>
      </c>
      <c r="C240" s="294">
        <v>239</v>
      </c>
      <c r="D240" s="20" t="s">
        <v>385</v>
      </c>
      <c r="E240" s="20">
        <v>170</v>
      </c>
      <c r="F240" s="20" t="s">
        <v>393</v>
      </c>
      <c r="G240" s="19" t="s">
        <v>249</v>
      </c>
      <c r="H240" s="71" t="s">
        <v>387</v>
      </c>
      <c r="I240" s="71" t="s">
        <v>387</v>
      </c>
      <c r="J240" s="71"/>
      <c r="K240" s="71" t="s">
        <v>387</v>
      </c>
    </row>
    <row r="241" spans="1:11" ht="13.25" customHeight="1" x14ac:dyDescent="0.15">
      <c r="A241" s="15" t="s">
        <v>4651</v>
      </c>
      <c r="B241" s="18" t="s">
        <v>371</v>
      </c>
      <c r="C241" s="294">
        <v>240</v>
      </c>
      <c r="D241" s="20" t="s">
        <v>385</v>
      </c>
      <c r="E241" s="20">
        <v>300</v>
      </c>
      <c r="F241" s="18" t="s">
        <v>386</v>
      </c>
      <c r="G241" s="19" t="s">
        <v>249</v>
      </c>
      <c r="H241" s="71" t="s">
        <v>387</v>
      </c>
      <c r="I241" s="71" t="s">
        <v>387</v>
      </c>
      <c r="J241" s="71"/>
      <c r="K241" s="71" t="s">
        <v>387</v>
      </c>
    </row>
    <row r="242" spans="1:11" ht="13.25" customHeight="1" x14ac:dyDescent="0.15">
      <c r="A242" s="15" t="s">
        <v>4616</v>
      </c>
      <c r="B242" s="18" t="s">
        <v>371</v>
      </c>
      <c r="C242" s="294">
        <v>241</v>
      </c>
      <c r="D242" s="20" t="s">
        <v>400</v>
      </c>
      <c r="E242" s="20">
        <v>260</v>
      </c>
      <c r="F242" s="18" t="s">
        <v>398</v>
      </c>
      <c r="G242" s="19" t="s">
        <v>249</v>
      </c>
      <c r="H242" s="71" t="s">
        <v>387</v>
      </c>
      <c r="I242" s="71" t="s">
        <v>387</v>
      </c>
      <c r="J242" s="71"/>
      <c r="K242" s="71" t="s">
        <v>387</v>
      </c>
    </row>
    <row r="243" spans="1:11" ht="13.25" customHeight="1" x14ac:dyDescent="0.15">
      <c r="A243" s="15" t="s">
        <v>4652</v>
      </c>
      <c r="B243" s="18" t="s">
        <v>371</v>
      </c>
      <c r="C243" s="294">
        <v>242</v>
      </c>
      <c r="D243" s="20" t="s">
        <v>400</v>
      </c>
      <c r="E243" s="20">
        <v>320</v>
      </c>
      <c r="F243" s="18" t="s">
        <v>386</v>
      </c>
      <c r="G243" s="19" t="s">
        <v>249</v>
      </c>
      <c r="H243" s="71" t="s">
        <v>387</v>
      </c>
      <c r="I243" s="71" t="s">
        <v>387</v>
      </c>
      <c r="J243" s="71"/>
      <c r="K243" s="71" t="s">
        <v>387</v>
      </c>
    </row>
    <row r="244" spans="1:11" ht="13.25" customHeight="1" x14ac:dyDescent="0.15">
      <c r="A244" s="15" t="s">
        <v>4622</v>
      </c>
      <c r="B244" s="18" t="s">
        <v>371</v>
      </c>
      <c r="C244" s="294">
        <v>243</v>
      </c>
      <c r="D244" s="20" t="s">
        <v>400</v>
      </c>
      <c r="E244" s="20">
        <v>240</v>
      </c>
      <c r="F244" s="20" t="s">
        <v>393</v>
      </c>
      <c r="G244" s="19" t="s">
        <v>249</v>
      </c>
      <c r="H244" s="71" t="s">
        <v>387</v>
      </c>
      <c r="I244" s="71" t="s">
        <v>387</v>
      </c>
      <c r="J244" s="71"/>
      <c r="K244" s="71" t="s">
        <v>387</v>
      </c>
    </row>
    <row r="245" spans="1:11" ht="13.25" customHeight="1" x14ac:dyDescent="0.15">
      <c r="A245" s="15" t="s">
        <v>4624</v>
      </c>
      <c r="B245" s="18" t="s">
        <v>371</v>
      </c>
      <c r="C245" s="294">
        <v>244</v>
      </c>
      <c r="D245" s="20" t="s">
        <v>858</v>
      </c>
      <c r="E245" s="20">
        <v>280</v>
      </c>
      <c r="F245" s="18" t="s">
        <v>398</v>
      </c>
      <c r="G245" s="19" t="s">
        <v>249</v>
      </c>
      <c r="H245" s="71" t="s">
        <v>387</v>
      </c>
      <c r="I245" s="71" t="s">
        <v>387</v>
      </c>
      <c r="J245" s="71"/>
      <c r="K245" s="71" t="s">
        <v>387</v>
      </c>
    </row>
    <row r="246" spans="1:11" ht="13.25" customHeight="1" x14ac:dyDescent="0.15">
      <c r="A246" s="15" t="s">
        <v>4627</v>
      </c>
      <c r="B246" s="18" t="s">
        <v>371</v>
      </c>
      <c r="C246" s="294">
        <v>245</v>
      </c>
      <c r="D246" s="20" t="s">
        <v>847</v>
      </c>
      <c r="E246" s="20">
        <v>300</v>
      </c>
      <c r="F246" s="18" t="s">
        <v>398</v>
      </c>
      <c r="G246" s="19" t="s">
        <v>249</v>
      </c>
      <c r="H246" s="71" t="s">
        <v>387</v>
      </c>
      <c r="I246" s="71" t="s">
        <v>387</v>
      </c>
      <c r="J246" s="71"/>
      <c r="K246" s="71" t="s">
        <v>387</v>
      </c>
    </row>
    <row r="247" spans="1:11" ht="13.25" customHeight="1" x14ac:dyDescent="0.15">
      <c r="A247" s="15" t="s">
        <v>4629</v>
      </c>
      <c r="B247" s="18" t="s">
        <v>371</v>
      </c>
      <c r="C247" s="294">
        <v>246</v>
      </c>
      <c r="D247" s="20" t="s">
        <v>149</v>
      </c>
      <c r="E247" s="20">
        <v>260</v>
      </c>
      <c r="F247" s="18" t="s">
        <v>398</v>
      </c>
      <c r="G247" s="19" t="s">
        <v>249</v>
      </c>
      <c r="H247" s="71" t="s">
        <v>387</v>
      </c>
      <c r="I247" s="71" t="s">
        <v>387</v>
      </c>
      <c r="J247" s="71"/>
      <c r="K247" s="71" t="s">
        <v>387</v>
      </c>
    </row>
    <row r="248" spans="1:11" ht="13.25" customHeight="1" x14ac:dyDescent="0.15">
      <c r="A248" s="15" t="s">
        <v>4632</v>
      </c>
      <c r="B248" s="18" t="s">
        <v>371</v>
      </c>
      <c r="C248" s="294">
        <v>247</v>
      </c>
      <c r="D248" s="20" t="s">
        <v>392</v>
      </c>
      <c r="E248" s="20">
        <v>160</v>
      </c>
      <c r="F248" s="20" t="s">
        <v>393</v>
      </c>
      <c r="G248" s="19" t="s">
        <v>249</v>
      </c>
      <c r="H248" s="71" t="s">
        <v>387</v>
      </c>
      <c r="I248" s="71" t="s">
        <v>387</v>
      </c>
      <c r="J248" s="71"/>
      <c r="K248" s="71" t="s">
        <v>387</v>
      </c>
    </row>
    <row r="249" spans="1:11" ht="13.25" customHeight="1" x14ac:dyDescent="0.15">
      <c r="A249" s="15" t="s">
        <v>3809</v>
      </c>
      <c r="B249" s="18" t="s">
        <v>371</v>
      </c>
      <c r="C249" s="294">
        <v>248</v>
      </c>
      <c r="D249" s="20" t="s">
        <v>469</v>
      </c>
      <c r="E249" s="20"/>
      <c r="F249" s="18" t="s">
        <v>1069</v>
      </c>
      <c r="G249" s="19" t="s">
        <v>249</v>
      </c>
      <c r="H249" s="71" t="s">
        <v>387</v>
      </c>
      <c r="I249" s="71" t="s">
        <v>387</v>
      </c>
      <c r="J249" s="71"/>
      <c r="K249" s="71" t="s">
        <v>387</v>
      </c>
    </row>
    <row r="250" spans="1:11" ht="13.25" customHeight="1" x14ac:dyDescent="0.15">
      <c r="A250" s="15" t="s">
        <v>4637</v>
      </c>
      <c r="B250" s="18" t="s">
        <v>371</v>
      </c>
      <c r="C250" s="294">
        <v>249</v>
      </c>
      <c r="D250" s="20" t="s">
        <v>469</v>
      </c>
      <c r="E250" s="20"/>
      <c r="F250" s="18" t="s">
        <v>1069</v>
      </c>
      <c r="G250" s="19" t="s">
        <v>249</v>
      </c>
      <c r="H250" s="71" t="s">
        <v>387</v>
      </c>
      <c r="I250" s="71" t="s">
        <v>387</v>
      </c>
      <c r="J250" s="71"/>
      <c r="K250" s="71" t="s">
        <v>387</v>
      </c>
    </row>
    <row r="251" spans="1:11" ht="13.25" customHeight="1" x14ac:dyDescent="0.15">
      <c r="A251" s="15" t="s">
        <v>4639</v>
      </c>
      <c r="B251" s="18" t="s">
        <v>371</v>
      </c>
      <c r="C251" s="294">
        <v>250</v>
      </c>
      <c r="D251" s="20" t="s">
        <v>469</v>
      </c>
      <c r="E251" s="20"/>
      <c r="F251" s="18" t="s">
        <v>1069</v>
      </c>
      <c r="G251" s="19" t="s">
        <v>249</v>
      </c>
      <c r="H251" s="71" t="s">
        <v>387</v>
      </c>
      <c r="I251" s="71" t="s">
        <v>387</v>
      </c>
      <c r="J251" s="71"/>
      <c r="K251" s="71" t="s">
        <v>387</v>
      </c>
    </row>
    <row r="252" spans="1:11" ht="13.25" customHeight="1" x14ac:dyDescent="0.15">
      <c r="A252" s="15" t="s">
        <v>4640</v>
      </c>
      <c r="B252" s="18" t="s">
        <v>371</v>
      </c>
      <c r="C252" s="294">
        <v>251</v>
      </c>
      <c r="D252" s="20" t="s">
        <v>469</v>
      </c>
      <c r="E252" s="20"/>
      <c r="F252" s="18" t="s">
        <v>1069</v>
      </c>
      <c r="G252" s="19" t="s">
        <v>249</v>
      </c>
      <c r="H252" s="71" t="s">
        <v>387</v>
      </c>
      <c r="I252" s="71" t="s">
        <v>387</v>
      </c>
      <c r="J252" s="71"/>
      <c r="K252" s="71" t="s">
        <v>387</v>
      </c>
    </row>
    <row r="253" spans="1:11" ht="13.25" customHeight="1" x14ac:dyDescent="0.15">
      <c r="A253" s="15" t="s">
        <v>4642</v>
      </c>
      <c r="B253" s="18" t="s">
        <v>371</v>
      </c>
      <c r="C253" s="294">
        <v>252</v>
      </c>
      <c r="D253" s="20" t="s">
        <v>469</v>
      </c>
      <c r="E253" s="20"/>
      <c r="F253" s="18" t="s">
        <v>1069</v>
      </c>
      <c r="G253" s="19" t="s">
        <v>249</v>
      </c>
      <c r="H253" s="71" t="s">
        <v>387</v>
      </c>
      <c r="I253" s="71" t="s">
        <v>387</v>
      </c>
      <c r="J253" s="71"/>
      <c r="K253" s="71" t="s">
        <v>387</v>
      </c>
    </row>
    <row r="254" spans="1:11" ht="13.25" customHeight="1" x14ac:dyDescent="0.15">
      <c r="A254" s="15" t="s">
        <v>4643</v>
      </c>
      <c r="B254" s="18" t="s">
        <v>371</v>
      </c>
      <c r="C254" s="294">
        <v>253</v>
      </c>
      <c r="D254" s="20" t="s">
        <v>469</v>
      </c>
      <c r="E254" s="20"/>
      <c r="F254" s="18" t="s">
        <v>1069</v>
      </c>
      <c r="G254" s="19" t="s">
        <v>249</v>
      </c>
      <c r="H254" s="71" t="s">
        <v>387</v>
      </c>
      <c r="I254" s="71" t="s">
        <v>387</v>
      </c>
      <c r="J254" s="71"/>
      <c r="K254" s="71" t="s">
        <v>387</v>
      </c>
    </row>
    <row r="255" spans="1:11" ht="13.25" customHeight="1" x14ac:dyDescent="0.15">
      <c r="A255" s="15" t="s">
        <v>4644</v>
      </c>
      <c r="B255" s="18" t="s">
        <v>371</v>
      </c>
      <c r="C255" s="294">
        <v>254</v>
      </c>
      <c r="D255" s="20" t="s">
        <v>469</v>
      </c>
      <c r="E255" s="20"/>
      <c r="F255" s="18" t="s">
        <v>1069</v>
      </c>
      <c r="G255" s="19" t="s">
        <v>249</v>
      </c>
      <c r="H255" s="71" t="s">
        <v>387</v>
      </c>
      <c r="I255" s="71" t="s">
        <v>387</v>
      </c>
      <c r="J255" s="71"/>
      <c r="K255" s="71" t="s">
        <v>387</v>
      </c>
    </row>
    <row r="256" spans="1:11" ht="13.25" customHeight="1" x14ac:dyDescent="0.15">
      <c r="A256" s="15" t="s">
        <v>4646</v>
      </c>
      <c r="B256" s="18" t="s">
        <v>371</v>
      </c>
      <c r="C256" s="294">
        <v>255</v>
      </c>
      <c r="D256" s="20" t="s">
        <v>469</v>
      </c>
      <c r="E256" s="20"/>
      <c r="F256" s="18" t="s">
        <v>1069</v>
      </c>
      <c r="G256" s="19" t="s">
        <v>249</v>
      </c>
      <c r="H256" s="71" t="s">
        <v>387</v>
      </c>
      <c r="I256" s="71" t="s">
        <v>387</v>
      </c>
      <c r="J256" s="71"/>
      <c r="K256" s="71" t="s">
        <v>387</v>
      </c>
    </row>
    <row r="257" spans="1:11" ht="13.25" customHeight="1" x14ac:dyDescent="0.15">
      <c r="A257" s="15" t="s">
        <v>4589</v>
      </c>
      <c r="B257" s="18" t="s">
        <v>371</v>
      </c>
      <c r="C257" s="294">
        <v>256</v>
      </c>
      <c r="D257" s="20" t="s">
        <v>407</v>
      </c>
      <c r="E257" s="20">
        <v>310</v>
      </c>
      <c r="F257" s="20" t="s">
        <v>386</v>
      </c>
      <c r="G257" s="19" t="s">
        <v>245</v>
      </c>
      <c r="H257" s="71" t="s">
        <v>387</v>
      </c>
      <c r="I257" s="71" t="s">
        <v>387</v>
      </c>
      <c r="J257" s="71"/>
      <c r="K257" s="71" t="s">
        <v>387</v>
      </c>
    </row>
    <row r="258" spans="1:11" ht="13.25" customHeight="1" x14ac:dyDescent="0.15">
      <c r="A258" s="15" t="s">
        <v>4596</v>
      </c>
      <c r="B258" s="18" t="s">
        <v>371</v>
      </c>
      <c r="C258" s="294">
        <v>257</v>
      </c>
      <c r="D258" s="20" t="s">
        <v>407</v>
      </c>
      <c r="E258" s="20">
        <v>230</v>
      </c>
      <c r="F258" s="20" t="s">
        <v>393</v>
      </c>
      <c r="G258" s="19" t="s">
        <v>245</v>
      </c>
      <c r="H258" s="71" t="s">
        <v>387</v>
      </c>
      <c r="I258" s="71" t="s">
        <v>387</v>
      </c>
      <c r="J258" s="71"/>
      <c r="K258" s="71" t="s">
        <v>387</v>
      </c>
    </row>
    <row r="259" spans="1:11" ht="13.25" customHeight="1" x14ac:dyDescent="0.15">
      <c r="A259" s="15" t="s">
        <v>4598</v>
      </c>
      <c r="B259" s="18" t="s">
        <v>371</v>
      </c>
      <c r="C259" s="294">
        <v>258</v>
      </c>
      <c r="D259" s="20" t="s">
        <v>395</v>
      </c>
      <c r="E259" s="20">
        <v>340</v>
      </c>
      <c r="F259" s="20" t="s">
        <v>386</v>
      </c>
      <c r="G259" s="19" t="s">
        <v>245</v>
      </c>
      <c r="H259" s="71" t="s">
        <v>387</v>
      </c>
      <c r="I259" s="71" t="s">
        <v>387</v>
      </c>
      <c r="J259" s="71"/>
      <c r="K259" s="71" t="s">
        <v>387</v>
      </c>
    </row>
    <row r="260" spans="1:11" ht="13.25" customHeight="1" x14ac:dyDescent="0.15">
      <c r="A260" s="15" t="s">
        <v>4599</v>
      </c>
      <c r="B260" s="18" t="s">
        <v>371</v>
      </c>
      <c r="C260" s="294">
        <v>259</v>
      </c>
      <c r="D260" s="20" t="s">
        <v>395</v>
      </c>
      <c r="E260" s="20">
        <v>190</v>
      </c>
      <c r="F260" s="20" t="s">
        <v>393</v>
      </c>
      <c r="G260" s="19" t="s">
        <v>245</v>
      </c>
      <c r="H260" s="71" t="s">
        <v>387</v>
      </c>
      <c r="I260" s="71" t="s">
        <v>387</v>
      </c>
      <c r="J260" s="71"/>
      <c r="K260" s="71" t="s">
        <v>387</v>
      </c>
    </row>
    <row r="261" spans="1:11" ht="13.25" customHeight="1" x14ac:dyDescent="0.15">
      <c r="A261" s="15" t="s">
        <v>4600</v>
      </c>
      <c r="B261" s="18" t="s">
        <v>371</v>
      </c>
      <c r="C261" s="294">
        <v>260</v>
      </c>
      <c r="D261" s="20" t="s">
        <v>389</v>
      </c>
      <c r="E261" s="20">
        <v>320</v>
      </c>
      <c r="F261" s="20" t="s">
        <v>386</v>
      </c>
      <c r="G261" s="19" t="s">
        <v>245</v>
      </c>
      <c r="H261" s="71" t="s">
        <v>387</v>
      </c>
      <c r="I261" s="71" t="s">
        <v>387</v>
      </c>
      <c r="J261" s="71"/>
      <c r="K261" s="71" t="s">
        <v>387</v>
      </c>
    </row>
    <row r="262" spans="1:11" ht="13.25" customHeight="1" x14ac:dyDescent="0.15">
      <c r="A262" s="15" t="s">
        <v>4605</v>
      </c>
      <c r="B262" s="18" t="s">
        <v>371</v>
      </c>
      <c r="C262" s="294">
        <v>261</v>
      </c>
      <c r="D262" s="20" t="s">
        <v>389</v>
      </c>
      <c r="E262" s="20">
        <v>220</v>
      </c>
      <c r="F262" s="20" t="s">
        <v>393</v>
      </c>
      <c r="G262" s="19" t="s">
        <v>245</v>
      </c>
      <c r="H262" s="71" t="s">
        <v>387</v>
      </c>
      <c r="I262" s="71" t="s">
        <v>387</v>
      </c>
      <c r="J262" s="71"/>
      <c r="K262" s="71" t="s">
        <v>387</v>
      </c>
    </row>
    <row r="263" spans="1:11" ht="13.25" customHeight="1" x14ac:dyDescent="0.15">
      <c r="A263" s="15" t="s">
        <v>4651</v>
      </c>
      <c r="B263" s="18" t="s">
        <v>371</v>
      </c>
      <c r="C263" s="294">
        <v>262</v>
      </c>
      <c r="D263" s="20" t="s">
        <v>385</v>
      </c>
      <c r="E263" s="20">
        <v>300</v>
      </c>
      <c r="F263" s="20" t="s">
        <v>386</v>
      </c>
      <c r="G263" s="19" t="s">
        <v>245</v>
      </c>
      <c r="H263" s="71" t="s">
        <v>387</v>
      </c>
      <c r="I263" s="71" t="s">
        <v>387</v>
      </c>
      <c r="J263" s="71"/>
      <c r="K263" s="71" t="s">
        <v>387</v>
      </c>
    </row>
    <row r="264" spans="1:11" ht="13.25" customHeight="1" x14ac:dyDescent="0.15">
      <c r="A264" s="15" t="s">
        <v>4622</v>
      </c>
      <c r="B264" s="18" t="s">
        <v>371</v>
      </c>
      <c r="C264" s="294">
        <v>263</v>
      </c>
      <c r="D264" s="20" t="s">
        <v>400</v>
      </c>
      <c r="E264" s="20">
        <v>240</v>
      </c>
      <c r="F264" s="20" t="s">
        <v>393</v>
      </c>
      <c r="G264" s="19" t="s">
        <v>245</v>
      </c>
      <c r="H264" s="71" t="s">
        <v>387</v>
      </c>
      <c r="I264" s="71" t="s">
        <v>387</v>
      </c>
      <c r="J264" s="71"/>
      <c r="K264" s="71" t="s">
        <v>387</v>
      </c>
    </row>
    <row r="265" spans="1:11" ht="13.25" customHeight="1" x14ac:dyDescent="0.15">
      <c r="A265" s="15" t="s">
        <v>4632</v>
      </c>
      <c r="B265" s="18" t="s">
        <v>371</v>
      </c>
      <c r="C265" s="294">
        <v>264</v>
      </c>
      <c r="D265" s="20" t="s">
        <v>392</v>
      </c>
      <c r="E265" s="20">
        <v>160</v>
      </c>
      <c r="F265" s="20" t="s">
        <v>393</v>
      </c>
      <c r="G265" s="19" t="s">
        <v>245</v>
      </c>
      <c r="H265" s="71" t="s">
        <v>387</v>
      </c>
      <c r="I265" s="71" t="s">
        <v>387</v>
      </c>
      <c r="J265" s="71"/>
      <c r="K265" s="71" t="s">
        <v>387</v>
      </c>
    </row>
    <row r="266" spans="1:11" ht="13.25" customHeight="1" x14ac:dyDescent="0.15">
      <c r="A266" s="15" t="s">
        <v>3809</v>
      </c>
      <c r="B266" s="18" t="s">
        <v>371</v>
      </c>
      <c r="C266" s="294">
        <v>265</v>
      </c>
      <c r="D266" s="20" t="s">
        <v>469</v>
      </c>
      <c r="E266" s="20"/>
      <c r="F266" s="20" t="s">
        <v>4653</v>
      </c>
      <c r="G266" s="19" t="s">
        <v>245</v>
      </c>
      <c r="H266" s="71" t="s">
        <v>387</v>
      </c>
      <c r="I266" s="71" t="s">
        <v>387</v>
      </c>
      <c r="J266" s="71"/>
      <c r="K266" s="71" t="s">
        <v>387</v>
      </c>
    </row>
    <row r="267" spans="1:11" ht="13.25" customHeight="1" x14ac:dyDescent="0.15">
      <c r="A267" s="15" t="s">
        <v>4639</v>
      </c>
      <c r="B267" s="18" t="s">
        <v>371</v>
      </c>
      <c r="C267" s="294">
        <v>266</v>
      </c>
      <c r="D267" s="20" t="s">
        <v>469</v>
      </c>
      <c r="E267" s="20"/>
      <c r="F267" s="20" t="s">
        <v>4653</v>
      </c>
      <c r="G267" s="19" t="s">
        <v>245</v>
      </c>
      <c r="H267" s="71" t="s">
        <v>387</v>
      </c>
      <c r="I267" s="71" t="s">
        <v>387</v>
      </c>
      <c r="J267" s="71"/>
      <c r="K267" s="71" t="s">
        <v>387</v>
      </c>
    </row>
    <row r="268" spans="1:11" ht="13.25" customHeight="1" x14ac:dyDescent="0.15">
      <c r="A268" s="15" t="s">
        <v>4642</v>
      </c>
      <c r="B268" s="18" t="s">
        <v>371</v>
      </c>
      <c r="C268" s="294">
        <v>267</v>
      </c>
      <c r="D268" s="20" t="s">
        <v>469</v>
      </c>
      <c r="E268" s="20"/>
      <c r="F268" s="20" t="s">
        <v>4653</v>
      </c>
      <c r="G268" s="19" t="s">
        <v>245</v>
      </c>
      <c r="H268" s="71" t="s">
        <v>387</v>
      </c>
      <c r="I268" s="71" t="s">
        <v>387</v>
      </c>
      <c r="J268" s="71"/>
      <c r="K268" s="71" t="s">
        <v>387</v>
      </c>
    </row>
    <row r="269" spans="1:11" ht="13.25" customHeight="1" x14ac:dyDescent="0.15">
      <c r="A269" s="15" t="s">
        <v>4643</v>
      </c>
      <c r="B269" s="18" t="s">
        <v>371</v>
      </c>
      <c r="C269" s="294">
        <v>268</v>
      </c>
      <c r="D269" s="20" t="s">
        <v>469</v>
      </c>
      <c r="E269" s="20"/>
      <c r="F269" s="20" t="s">
        <v>4653</v>
      </c>
      <c r="G269" s="19" t="s">
        <v>245</v>
      </c>
      <c r="H269" s="71" t="s">
        <v>387</v>
      </c>
      <c r="I269" s="71" t="s">
        <v>387</v>
      </c>
      <c r="J269" s="71"/>
      <c r="K269" s="71" t="s">
        <v>387</v>
      </c>
    </row>
    <row r="270" spans="1:11" ht="13.25" customHeight="1" x14ac:dyDescent="0.15">
      <c r="A270" s="15" t="s">
        <v>4644</v>
      </c>
      <c r="B270" s="18" t="s">
        <v>371</v>
      </c>
      <c r="C270" s="294">
        <v>269</v>
      </c>
      <c r="D270" s="20" t="s">
        <v>469</v>
      </c>
      <c r="E270" s="20"/>
      <c r="F270" s="20" t="s">
        <v>4653</v>
      </c>
      <c r="G270" s="19" t="s">
        <v>245</v>
      </c>
      <c r="H270" s="71" t="s">
        <v>387</v>
      </c>
      <c r="I270" s="71" t="s">
        <v>387</v>
      </c>
      <c r="J270" s="71"/>
      <c r="K270" s="71" t="s">
        <v>387</v>
      </c>
    </row>
    <row r="271" spans="1:11" ht="13.25" customHeight="1" x14ac:dyDescent="0.15">
      <c r="A271" s="15" t="s">
        <v>4646</v>
      </c>
      <c r="B271" s="18" t="s">
        <v>371</v>
      </c>
      <c r="C271" s="294">
        <v>270</v>
      </c>
      <c r="D271" s="20" t="s">
        <v>469</v>
      </c>
      <c r="E271" s="20"/>
      <c r="F271" s="20" t="s">
        <v>4653</v>
      </c>
      <c r="G271" s="19" t="s">
        <v>245</v>
      </c>
      <c r="H271" s="71" t="s">
        <v>387</v>
      </c>
      <c r="I271" s="71" t="s">
        <v>387</v>
      </c>
      <c r="J271" s="71"/>
      <c r="K271" s="71" t="s">
        <v>387</v>
      </c>
    </row>
    <row r="272" spans="1:11" ht="13.25" customHeight="1" x14ac:dyDescent="0.15">
      <c r="A272" s="15" t="s">
        <v>4589</v>
      </c>
      <c r="B272" s="18" t="s">
        <v>371</v>
      </c>
      <c r="C272" s="294">
        <v>271</v>
      </c>
      <c r="D272" s="20" t="s">
        <v>407</v>
      </c>
      <c r="E272" s="20">
        <v>310</v>
      </c>
      <c r="F272" s="20" t="s">
        <v>386</v>
      </c>
      <c r="G272" s="19" t="s">
        <v>253</v>
      </c>
      <c r="H272" s="71" t="s">
        <v>387</v>
      </c>
      <c r="I272" s="71" t="s">
        <v>387</v>
      </c>
      <c r="J272" s="71"/>
      <c r="K272" s="71" t="s">
        <v>387</v>
      </c>
    </row>
    <row r="273" spans="1:11" ht="13.25" customHeight="1" x14ac:dyDescent="0.15">
      <c r="A273" s="15" t="s">
        <v>4598</v>
      </c>
      <c r="B273" s="18" t="s">
        <v>371</v>
      </c>
      <c r="C273" s="294">
        <v>272</v>
      </c>
      <c r="D273" s="20" t="s">
        <v>395</v>
      </c>
      <c r="E273" s="20">
        <v>340</v>
      </c>
      <c r="F273" s="20" t="s">
        <v>386</v>
      </c>
      <c r="G273" s="19" t="s">
        <v>253</v>
      </c>
      <c r="H273" s="71" t="s">
        <v>387</v>
      </c>
      <c r="I273" s="71" t="s">
        <v>387</v>
      </c>
      <c r="J273" s="71"/>
      <c r="K273" s="71" t="s">
        <v>387</v>
      </c>
    </row>
    <row r="274" spans="1:11" ht="13.25" customHeight="1" x14ac:dyDescent="0.15">
      <c r="A274" s="15" t="s">
        <v>4600</v>
      </c>
      <c r="B274" s="18" t="s">
        <v>371</v>
      </c>
      <c r="C274" s="294">
        <v>273</v>
      </c>
      <c r="D274" s="20" t="s">
        <v>389</v>
      </c>
      <c r="E274" s="20">
        <v>320</v>
      </c>
      <c r="F274" s="20" t="s">
        <v>386</v>
      </c>
      <c r="G274" s="19" t="s">
        <v>253</v>
      </c>
      <c r="H274" s="71" t="s">
        <v>387</v>
      </c>
      <c r="I274" s="71" t="s">
        <v>387</v>
      </c>
      <c r="J274" s="71"/>
      <c r="K274" s="71" t="s">
        <v>387</v>
      </c>
    </row>
    <row r="275" spans="1:11" ht="13.25" customHeight="1" x14ac:dyDescent="0.15">
      <c r="A275" s="15" t="s">
        <v>4605</v>
      </c>
      <c r="B275" s="18" t="s">
        <v>371</v>
      </c>
      <c r="C275" s="294">
        <v>274</v>
      </c>
      <c r="D275" s="20" t="s">
        <v>389</v>
      </c>
      <c r="E275" s="20">
        <v>220</v>
      </c>
      <c r="F275" s="20" t="s">
        <v>393</v>
      </c>
      <c r="G275" s="19" t="s">
        <v>253</v>
      </c>
      <c r="H275" s="71" t="s">
        <v>387</v>
      </c>
      <c r="I275" s="71" t="s">
        <v>387</v>
      </c>
      <c r="J275" s="71"/>
      <c r="K275" s="71" t="s">
        <v>387</v>
      </c>
    </row>
    <row r="276" spans="1:11" ht="13.25" customHeight="1" x14ac:dyDescent="0.15">
      <c r="A276" s="15" t="s">
        <v>4622</v>
      </c>
      <c r="B276" s="18" t="s">
        <v>371</v>
      </c>
      <c r="C276" s="294">
        <v>275</v>
      </c>
      <c r="D276" s="20" t="s">
        <v>400</v>
      </c>
      <c r="E276" s="20">
        <v>240</v>
      </c>
      <c r="F276" s="20" t="s">
        <v>393</v>
      </c>
      <c r="G276" s="19" t="s">
        <v>253</v>
      </c>
      <c r="H276" s="71" t="s">
        <v>387</v>
      </c>
      <c r="I276" s="71" t="s">
        <v>387</v>
      </c>
      <c r="J276" s="71"/>
      <c r="K276" s="71" t="s">
        <v>387</v>
      </c>
    </row>
    <row r="277" spans="1:11" ht="13.25" customHeight="1" x14ac:dyDescent="0.15">
      <c r="A277" s="15" t="s">
        <v>923</v>
      </c>
      <c r="B277" s="18" t="s">
        <v>371</v>
      </c>
      <c r="C277" s="294">
        <v>276</v>
      </c>
      <c r="D277" s="20" t="s">
        <v>469</v>
      </c>
      <c r="E277" s="20"/>
      <c r="F277" s="20" t="s">
        <v>1542</v>
      </c>
      <c r="G277" s="19" t="s">
        <v>253</v>
      </c>
      <c r="H277" s="71" t="s">
        <v>387</v>
      </c>
      <c r="I277" s="71" t="s">
        <v>387</v>
      </c>
      <c r="J277" s="71"/>
      <c r="K277" s="71" t="s">
        <v>387</v>
      </c>
    </row>
    <row r="278" spans="1:11" ht="13.25" customHeight="1" x14ac:dyDescent="0.15">
      <c r="A278" s="15" t="s">
        <v>2471</v>
      </c>
      <c r="B278" s="18" t="s">
        <v>371</v>
      </c>
      <c r="C278" s="294">
        <v>277</v>
      </c>
      <c r="D278" s="20" t="s">
        <v>469</v>
      </c>
      <c r="E278" s="20"/>
      <c r="F278" s="20" t="s">
        <v>1542</v>
      </c>
      <c r="G278" s="19" t="s">
        <v>253</v>
      </c>
      <c r="H278" s="71" t="s">
        <v>387</v>
      </c>
      <c r="I278" s="71" t="s">
        <v>387</v>
      </c>
      <c r="J278" s="71"/>
      <c r="K278" s="71" t="s">
        <v>387</v>
      </c>
    </row>
    <row r="279" spans="1:11" ht="13.25" customHeight="1" x14ac:dyDescent="0.15">
      <c r="A279" s="15" t="s">
        <v>4654</v>
      </c>
      <c r="B279" s="18" t="s">
        <v>371</v>
      </c>
      <c r="C279" s="294">
        <v>278</v>
      </c>
      <c r="D279" s="20" t="s">
        <v>496</v>
      </c>
      <c r="E279" s="20"/>
      <c r="F279" s="20" t="s">
        <v>496</v>
      </c>
      <c r="G279" s="19" t="s">
        <v>253</v>
      </c>
      <c r="H279" s="71" t="s">
        <v>387</v>
      </c>
      <c r="I279" s="71" t="s">
        <v>387</v>
      </c>
      <c r="J279" s="71"/>
      <c r="K279" s="71" t="s">
        <v>387</v>
      </c>
    </row>
    <row r="280" spans="1:11" ht="13.25" customHeight="1" x14ac:dyDescent="0.15">
      <c r="A280" s="15" t="s">
        <v>4655</v>
      </c>
      <c r="B280" s="18" t="s">
        <v>371</v>
      </c>
      <c r="C280" s="294">
        <v>279</v>
      </c>
      <c r="D280" s="20" t="s">
        <v>496</v>
      </c>
      <c r="E280" s="20"/>
      <c r="F280" s="20" t="s">
        <v>496</v>
      </c>
      <c r="G280" s="19" t="s">
        <v>253</v>
      </c>
      <c r="H280" s="71" t="s">
        <v>387</v>
      </c>
      <c r="I280" s="71" t="s">
        <v>387</v>
      </c>
      <c r="J280" s="71"/>
      <c r="K280" s="71" t="s">
        <v>387</v>
      </c>
    </row>
  </sheetData>
  <sheetProtection selectLockedCells="1" selectUnlockedCells="1"/>
  <mergeCells count="1">
    <mergeCell ref="Z1:AH1"/>
  </mergeCells>
  <conditionalFormatting sqref="H2:K280">
    <cfRule type="cellIs" dxfId="408" priority="1" stopIfTrue="1" operator="equal">
      <formula>"-"</formula>
    </cfRule>
    <cfRule type="cellIs" dxfId="407" priority="2" stopIfTrue="1" operator="equal">
      <formula>"x"</formula>
    </cfRule>
  </conditionalFormatting>
  <hyperlinks>
    <hyperlink ref="L1" location="'Expansion set Check List'!A1" display="Home" xr:uid="{F53F265F-81EF-4F76-96C6-062AEFBEF8AB}"/>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1D929-ABDE-4C74-91AA-22DEE93E28C2}">
  <sheetPr codeName="Sheet265">
    <tabColor rgb="FF00FF00"/>
  </sheetPr>
  <dimension ref="A1:AH231"/>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7" bestFit="1" customWidth="1"/>
    <col min="2" max="2" width="14.5" bestFit="1" customWidth="1"/>
    <col min="3" max="3" width="4" bestFit="1" customWidth="1"/>
    <col min="4" max="4" width="8.6640625" bestFit="1" customWidth="1"/>
    <col min="5" max="5" width="4" bestFit="1" customWidth="1"/>
    <col min="6" max="6" width="13.664062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544</v>
      </c>
      <c r="B2" s="18" t="s">
        <v>372</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230</v>
      </c>
      <c r="Z2" s="102"/>
      <c r="AA2" s="102"/>
      <c r="AB2" s="102"/>
      <c r="AC2" s="102"/>
      <c r="AD2" s="102"/>
      <c r="AE2" s="102"/>
      <c r="AF2" s="102"/>
      <c r="AG2" s="102"/>
      <c r="AH2" s="102"/>
    </row>
    <row r="3" spans="1:34" ht="13" x14ac:dyDescent="0.15">
      <c r="A3" s="15" t="s">
        <v>523</v>
      </c>
      <c r="B3" s="18" t="s">
        <v>372</v>
      </c>
      <c r="C3" s="293">
        <v>2</v>
      </c>
      <c r="D3" s="20" t="s">
        <v>407</v>
      </c>
      <c r="E3" s="20">
        <v>80</v>
      </c>
      <c r="F3" s="18" t="s">
        <v>398</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92</v>
      </c>
    </row>
    <row r="4" spans="1:34" ht="13" x14ac:dyDescent="0.15">
      <c r="A4" s="15" t="s">
        <v>837</v>
      </c>
      <c r="B4" s="18" t="s">
        <v>372</v>
      </c>
      <c r="C4" s="293">
        <v>3</v>
      </c>
      <c r="D4" s="20" t="s">
        <v>407</v>
      </c>
      <c r="E4" s="20">
        <v>130</v>
      </c>
      <c r="F4" s="18" t="s">
        <v>386</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74</v>
      </c>
    </row>
    <row r="5" spans="1:34" ht="13" x14ac:dyDescent="0.15">
      <c r="A5" s="15" t="s">
        <v>512</v>
      </c>
      <c r="B5" s="18" t="s">
        <v>372</v>
      </c>
      <c r="C5" s="293">
        <v>4</v>
      </c>
      <c r="D5" s="20" t="s">
        <v>407</v>
      </c>
      <c r="E5" s="20">
        <v>80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10</v>
      </c>
    </row>
    <row r="6" spans="1:34" ht="13" x14ac:dyDescent="0.15">
      <c r="A6" s="15" t="s">
        <v>892</v>
      </c>
      <c r="B6" s="18" t="s">
        <v>372</v>
      </c>
      <c r="C6" s="293">
        <v>5</v>
      </c>
      <c r="D6" s="20" t="s">
        <v>407</v>
      </c>
      <c r="E6" s="20">
        <v>80</v>
      </c>
      <c r="F6" s="18" t="s">
        <v>393</v>
      </c>
      <c r="G6" s="19" t="s">
        <v>173</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1409</v>
      </c>
      <c r="B7" s="18" t="s">
        <v>372</v>
      </c>
      <c r="C7" s="293">
        <v>6</v>
      </c>
      <c r="D7" s="20"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1390</v>
      </c>
      <c r="B8" s="18" t="s">
        <v>372</v>
      </c>
      <c r="C8" s="293">
        <v>7</v>
      </c>
      <c r="D8" s="20" t="s">
        <v>407</v>
      </c>
      <c r="E8" s="20">
        <v>100</v>
      </c>
      <c r="F8" s="18"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1838</v>
      </c>
      <c r="B9" s="18" t="s">
        <v>372</v>
      </c>
      <c r="C9" s="293">
        <v>8</v>
      </c>
      <c r="D9" s="20" t="s">
        <v>407</v>
      </c>
      <c r="E9" s="20">
        <v>50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2342</v>
      </c>
      <c r="B10" s="18" t="s">
        <v>372</v>
      </c>
      <c r="C10" s="293">
        <v>9</v>
      </c>
      <c r="D10" s="20" t="s">
        <v>407</v>
      </c>
      <c r="E10" s="20">
        <v>50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21</v>
      </c>
    </row>
    <row r="11" spans="1:34" ht="13" x14ac:dyDescent="0.15">
      <c r="A11" s="15" t="s">
        <v>2343</v>
      </c>
      <c r="B11" s="18" t="s">
        <v>372</v>
      </c>
      <c r="C11" s="293">
        <v>10</v>
      </c>
      <c r="D11" s="20" t="s">
        <v>407</v>
      </c>
      <c r="E11" s="20">
        <v>110</v>
      </c>
      <c r="F11" s="18" t="s">
        <v>398</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2535</v>
      </c>
      <c r="B12" s="18" t="s">
        <v>372</v>
      </c>
      <c r="C12" s="293">
        <v>11</v>
      </c>
      <c r="D12" s="20" t="s">
        <v>407</v>
      </c>
      <c r="E12" s="20">
        <v>60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2536</v>
      </c>
      <c r="B13" s="18" t="s">
        <v>372</v>
      </c>
      <c r="C13" s="293">
        <v>12</v>
      </c>
      <c r="D13" s="20" t="s">
        <v>407</v>
      </c>
      <c r="E13" s="20">
        <v>140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2902</v>
      </c>
      <c r="B14" s="18" t="s">
        <v>372</v>
      </c>
      <c r="C14" s="293">
        <v>13</v>
      </c>
      <c r="D14" s="20" t="s">
        <v>407</v>
      </c>
      <c r="E14" s="20">
        <v>70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2903</v>
      </c>
      <c r="B15" s="18" t="s">
        <v>372</v>
      </c>
      <c r="C15" s="293">
        <v>14</v>
      </c>
      <c r="D15" s="20" t="s">
        <v>407</v>
      </c>
      <c r="E15" s="20">
        <v>90</v>
      </c>
      <c r="F15" s="18"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4656</v>
      </c>
      <c r="B16" s="18" t="s">
        <v>372</v>
      </c>
      <c r="C16" s="293">
        <v>15</v>
      </c>
      <c r="D16" s="20" t="s">
        <v>407</v>
      </c>
      <c r="E16" s="20">
        <v>320</v>
      </c>
      <c r="F16" s="18" t="s">
        <v>386</v>
      </c>
      <c r="G16" s="19" t="s">
        <v>201</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2911</v>
      </c>
      <c r="B17" s="18" t="s">
        <v>372</v>
      </c>
      <c r="C17" s="293">
        <v>16</v>
      </c>
      <c r="D17" s="20" t="s">
        <v>407</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2912</v>
      </c>
      <c r="B18" s="18" t="s">
        <v>372</v>
      </c>
      <c r="C18" s="293">
        <v>17</v>
      </c>
      <c r="D18" s="20" t="s">
        <v>407</v>
      </c>
      <c r="E18" s="20">
        <v>90</v>
      </c>
      <c r="F18" s="18" t="s">
        <v>398</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2913</v>
      </c>
      <c r="B19" s="18" t="s">
        <v>372</v>
      </c>
      <c r="C19" s="293">
        <v>18</v>
      </c>
      <c r="D19" s="20" t="s">
        <v>407</v>
      </c>
      <c r="E19" s="20">
        <v>160</v>
      </c>
      <c r="F19" s="18" t="s">
        <v>386</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4516</v>
      </c>
      <c r="B20" s="18" t="s">
        <v>372</v>
      </c>
      <c r="C20" s="293">
        <v>19</v>
      </c>
      <c r="D20" s="20" t="s">
        <v>407</v>
      </c>
      <c r="E20" s="20">
        <v>50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4517</v>
      </c>
      <c r="B21" s="18" t="s">
        <v>372</v>
      </c>
      <c r="C21" s="293">
        <v>20</v>
      </c>
      <c r="D21" s="20" t="s">
        <v>407</v>
      </c>
      <c r="E21" s="20">
        <v>80</v>
      </c>
      <c r="F21" s="18" t="s">
        <v>398</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4518</v>
      </c>
      <c r="B22" s="18" t="s">
        <v>372</v>
      </c>
      <c r="C22" s="293">
        <v>21</v>
      </c>
      <c r="D22" s="20" t="s">
        <v>407</v>
      </c>
      <c r="E22" s="20">
        <v>140</v>
      </c>
      <c r="F22" s="18" t="s">
        <v>386</v>
      </c>
      <c r="G22" s="19" t="s">
        <v>177</v>
      </c>
      <c r="H22" s="71" t="s">
        <v>387</v>
      </c>
      <c r="I22" s="71" t="s">
        <v>387</v>
      </c>
      <c r="J22" s="71"/>
      <c r="K22" s="71"/>
      <c r="R22" s="117" t="s">
        <v>241</v>
      </c>
      <c r="S22" s="231">
        <f t="shared" si="0"/>
        <v>0</v>
      </c>
      <c r="T22" s="159">
        <f t="shared" si="1"/>
        <v>0</v>
      </c>
      <c r="U22" s="173"/>
      <c r="V22" s="117" t="s">
        <v>241</v>
      </c>
      <c r="W22" s="231">
        <f t="shared" si="2"/>
        <v>0</v>
      </c>
      <c r="X22" s="6">
        <f t="shared" si="3"/>
        <v>12</v>
      </c>
    </row>
    <row r="23" spans="1:24" ht="14" thickBot="1" x14ac:dyDescent="0.2">
      <c r="A23" s="15" t="s">
        <v>4657</v>
      </c>
      <c r="B23" s="18" t="s">
        <v>372</v>
      </c>
      <c r="C23" s="293">
        <v>22</v>
      </c>
      <c r="D23" s="20" t="s">
        <v>407</v>
      </c>
      <c r="E23" s="20">
        <v>270</v>
      </c>
      <c r="F23" s="18" t="s">
        <v>398</v>
      </c>
      <c r="G23" s="19" t="s">
        <v>201</v>
      </c>
      <c r="H23" s="71" t="s">
        <v>387</v>
      </c>
      <c r="I23" s="71" t="s">
        <v>387</v>
      </c>
      <c r="J23" s="71"/>
      <c r="K23" s="71" t="s">
        <v>387</v>
      </c>
      <c r="R23" s="117" t="s">
        <v>245</v>
      </c>
      <c r="S23" s="231">
        <f t="shared" si="0"/>
        <v>0</v>
      </c>
      <c r="T23" s="159">
        <f t="shared" si="1"/>
        <v>0</v>
      </c>
      <c r="U23" s="176"/>
      <c r="V23" s="117" t="s">
        <v>245</v>
      </c>
      <c r="W23" s="231">
        <f t="shared" si="2"/>
        <v>0</v>
      </c>
      <c r="X23" s="6">
        <f t="shared" si="3"/>
        <v>6</v>
      </c>
    </row>
    <row r="24" spans="1:24" ht="13" x14ac:dyDescent="0.15">
      <c r="A24" s="15" t="s">
        <v>4521</v>
      </c>
      <c r="B24" s="18" t="s">
        <v>372</v>
      </c>
      <c r="C24" s="293">
        <v>23</v>
      </c>
      <c r="D24" s="20" t="s">
        <v>407</v>
      </c>
      <c r="E24" s="20">
        <v>50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12</v>
      </c>
    </row>
    <row r="25" spans="1:24" ht="13" x14ac:dyDescent="0.15">
      <c r="A25" s="15" t="s">
        <v>4521</v>
      </c>
      <c r="B25" s="18" t="s">
        <v>372</v>
      </c>
      <c r="C25" s="293">
        <v>24</v>
      </c>
      <c r="D25" s="20" t="s">
        <v>407</v>
      </c>
      <c r="E25" s="20">
        <v>70</v>
      </c>
      <c r="F25" s="18" t="s">
        <v>393</v>
      </c>
      <c r="G25" s="19" t="s">
        <v>173</v>
      </c>
      <c r="H25" s="71" t="s">
        <v>387</v>
      </c>
      <c r="I25" s="71" t="s">
        <v>387</v>
      </c>
      <c r="J25" s="71"/>
      <c r="K25" s="71"/>
      <c r="R25" s="117" t="s">
        <v>253</v>
      </c>
      <c r="S25" s="231">
        <f t="shared" si="0"/>
        <v>0</v>
      </c>
      <c r="T25" s="159">
        <f t="shared" si="1"/>
        <v>0</v>
      </c>
      <c r="U25" s="168"/>
      <c r="V25" s="117" t="s">
        <v>253</v>
      </c>
      <c r="W25" s="231">
        <f t="shared" si="2"/>
        <v>0</v>
      </c>
      <c r="X25" s="6">
        <f t="shared" si="3"/>
        <v>3</v>
      </c>
    </row>
    <row r="26" spans="1:24" ht="13" x14ac:dyDescent="0.15">
      <c r="A26" s="15" t="s">
        <v>4522</v>
      </c>
      <c r="B26" s="18" t="s">
        <v>372</v>
      </c>
      <c r="C26" s="293">
        <v>25</v>
      </c>
      <c r="D26" s="20" t="s">
        <v>407</v>
      </c>
      <c r="E26" s="20">
        <v>110</v>
      </c>
      <c r="F26" s="18" t="s">
        <v>398</v>
      </c>
      <c r="G26" s="19"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443</v>
      </c>
      <c r="B27" s="18" t="s">
        <v>372</v>
      </c>
      <c r="C27" s="293">
        <v>26</v>
      </c>
      <c r="D27" s="20" t="s">
        <v>395</v>
      </c>
      <c r="E27" s="20">
        <v>60</v>
      </c>
      <c r="F27" s="18"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421</v>
      </c>
      <c r="B28" s="18" t="s">
        <v>372</v>
      </c>
      <c r="C28" s="293">
        <v>27</v>
      </c>
      <c r="D28" s="20" t="s">
        <v>395</v>
      </c>
      <c r="E28" s="20">
        <v>90</v>
      </c>
      <c r="F28" s="18" t="s">
        <v>398</v>
      </c>
      <c r="G28" s="19"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466</v>
      </c>
      <c r="B29" s="18" t="s">
        <v>372</v>
      </c>
      <c r="C29" s="293">
        <v>28</v>
      </c>
      <c r="D29" s="20" t="s">
        <v>395</v>
      </c>
      <c r="E29" s="20">
        <v>60</v>
      </c>
      <c r="F29" s="18" t="s">
        <v>393</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408</v>
      </c>
      <c r="B30" s="18" t="s">
        <v>372</v>
      </c>
      <c r="C30" s="293">
        <v>29</v>
      </c>
      <c r="D30" s="20" t="s">
        <v>395</v>
      </c>
      <c r="E30" s="20">
        <v>120</v>
      </c>
      <c r="F30" s="18" t="s">
        <v>398</v>
      </c>
      <c r="G30" s="19" t="s">
        <v>177</v>
      </c>
      <c r="H30" s="71" t="s">
        <v>387</v>
      </c>
      <c r="I30" s="71" t="s">
        <v>387</v>
      </c>
      <c r="J30" s="71"/>
      <c r="K30" s="71"/>
      <c r="R30" s="160" t="s">
        <v>86</v>
      </c>
      <c r="S30" s="161"/>
      <c r="T30" s="175">
        <f>SUM(T31:T57)</f>
        <v>0</v>
      </c>
      <c r="U30" s="168"/>
      <c r="V30" s="177" t="s">
        <v>88</v>
      </c>
      <c r="W30" s="213"/>
      <c r="X30" s="215">
        <f>SUM(X31:X57)</f>
        <v>176</v>
      </c>
    </row>
    <row r="31" spans="1:24" ht="13" x14ac:dyDescent="0.15">
      <c r="A31" s="15" t="s">
        <v>964</v>
      </c>
      <c r="B31" s="18" t="s">
        <v>372</v>
      </c>
      <c r="C31" s="293">
        <v>30</v>
      </c>
      <c r="D31" s="20" t="s">
        <v>395</v>
      </c>
      <c r="E31" s="20">
        <v>130</v>
      </c>
      <c r="F31" s="18" t="s">
        <v>393</v>
      </c>
      <c r="G31" s="19" t="s">
        <v>181</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92</v>
      </c>
    </row>
    <row r="32" spans="1:24" ht="13" x14ac:dyDescent="0.15">
      <c r="A32" s="15" t="s">
        <v>1213</v>
      </c>
      <c r="B32" s="18" t="s">
        <v>372</v>
      </c>
      <c r="C32" s="293">
        <v>31</v>
      </c>
      <c r="D32" s="20" t="s">
        <v>395</v>
      </c>
      <c r="E32" s="20">
        <v>90</v>
      </c>
      <c r="F32" s="18"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74</v>
      </c>
    </row>
    <row r="33" spans="1:24" ht="13" x14ac:dyDescent="0.15">
      <c r="A33" s="15" t="s">
        <v>1180</v>
      </c>
      <c r="B33" s="18" t="s">
        <v>372</v>
      </c>
      <c r="C33" s="293">
        <v>32</v>
      </c>
      <c r="D33" s="20" t="s">
        <v>395</v>
      </c>
      <c r="E33" s="20">
        <v>140</v>
      </c>
      <c r="F33" s="18" t="s">
        <v>398</v>
      </c>
      <c r="G33" s="19" t="s">
        <v>177</v>
      </c>
      <c r="H33" s="71" t="s">
        <v>387</v>
      </c>
      <c r="I33" s="71" t="s">
        <v>387</v>
      </c>
      <c r="J33" s="71"/>
      <c r="K33" s="71"/>
      <c r="R33" s="117" t="s">
        <v>181</v>
      </c>
      <c r="S33" s="158">
        <f t="shared" si="4"/>
        <v>0</v>
      </c>
      <c r="T33" s="159">
        <f t="shared" si="5"/>
        <v>0</v>
      </c>
      <c r="U33" s="168"/>
      <c r="V33" s="234" t="s">
        <v>181</v>
      </c>
      <c r="W33" s="237">
        <f t="shared" si="6"/>
        <v>0</v>
      </c>
      <c r="X33" s="6">
        <f t="shared" si="7"/>
        <v>10</v>
      </c>
    </row>
    <row r="34" spans="1:24" ht="13" x14ac:dyDescent="0.15">
      <c r="A34" s="15" t="s">
        <v>4658</v>
      </c>
      <c r="B34" s="18" t="s">
        <v>372</v>
      </c>
      <c r="C34" s="293">
        <v>33</v>
      </c>
      <c r="D34" s="20" t="s">
        <v>395</v>
      </c>
      <c r="E34" s="20">
        <v>190</v>
      </c>
      <c r="F34" s="18" t="s">
        <v>393</v>
      </c>
      <c r="G34" s="19" t="s">
        <v>201</v>
      </c>
      <c r="H34" s="71" t="s">
        <v>387</v>
      </c>
      <c r="I34" s="71" t="s">
        <v>387</v>
      </c>
      <c r="J34" s="71"/>
      <c r="K34" s="71" t="s">
        <v>387</v>
      </c>
      <c r="R34" s="117" t="s">
        <v>185</v>
      </c>
      <c r="S34" s="158">
        <f t="shared" si="4"/>
        <v>0</v>
      </c>
      <c r="T34" s="159">
        <f t="shared" si="5"/>
        <v>0</v>
      </c>
      <c r="U34" s="168"/>
      <c r="V34" s="234" t="s">
        <v>185</v>
      </c>
      <c r="W34" s="237">
        <f t="shared" si="6"/>
        <v>0</v>
      </c>
      <c r="X34" s="6">
        <f t="shared" si="7"/>
        <v>0</v>
      </c>
    </row>
    <row r="35" spans="1:24" ht="13" x14ac:dyDescent="0.15">
      <c r="A35" s="15" t="s">
        <v>2250</v>
      </c>
      <c r="B35" s="18" t="s">
        <v>372</v>
      </c>
      <c r="C35" s="293">
        <v>34</v>
      </c>
      <c r="D35" s="20" t="s">
        <v>395</v>
      </c>
      <c r="E35" s="20">
        <v>80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2251</v>
      </c>
      <c r="B36" s="18" t="s">
        <v>372</v>
      </c>
      <c r="C36" s="293">
        <v>35</v>
      </c>
      <c r="D36" s="20" t="s">
        <v>395</v>
      </c>
      <c r="E36" s="20">
        <v>140</v>
      </c>
      <c r="F36" s="18" t="s">
        <v>398</v>
      </c>
      <c r="G36" s="19"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2373</v>
      </c>
      <c r="B37" s="18" t="s">
        <v>372</v>
      </c>
      <c r="C37" s="293">
        <v>36</v>
      </c>
      <c r="D37" s="20" t="s">
        <v>395</v>
      </c>
      <c r="E37" s="20">
        <v>110</v>
      </c>
      <c r="F37" s="18"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2374</v>
      </c>
      <c r="B38" s="18" t="s">
        <v>372</v>
      </c>
      <c r="C38" s="293">
        <v>37</v>
      </c>
      <c r="D38" s="20" t="s">
        <v>395</v>
      </c>
      <c r="E38" s="20">
        <v>60</v>
      </c>
      <c r="F38" s="18" t="s">
        <v>398</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2375</v>
      </c>
      <c r="B39" s="18" t="s">
        <v>372</v>
      </c>
      <c r="C39" s="293">
        <v>38</v>
      </c>
      <c r="D39" s="20" t="s">
        <v>395</v>
      </c>
      <c r="E39" s="20">
        <v>80</v>
      </c>
      <c r="F39" s="18" t="s">
        <v>386</v>
      </c>
      <c r="G39" s="19"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2347</v>
      </c>
      <c r="B40" s="18" t="s">
        <v>372</v>
      </c>
      <c r="C40" s="293">
        <v>39</v>
      </c>
      <c r="D40" s="20" t="s">
        <v>395</v>
      </c>
      <c r="E40" s="20">
        <v>150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2348</v>
      </c>
      <c r="B41" s="18" t="s">
        <v>372</v>
      </c>
      <c r="C41" s="293">
        <v>40</v>
      </c>
      <c r="D41" s="20" t="s">
        <v>395</v>
      </c>
      <c r="E41" s="20">
        <v>80</v>
      </c>
      <c r="F41" s="18" t="s">
        <v>393</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2349</v>
      </c>
      <c r="B42" s="18" t="s">
        <v>372</v>
      </c>
      <c r="C42" s="293">
        <v>41</v>
      </c>
      <c r="D42" s="20" t="s">
        <v>395</v>
      </c>
      <c r="E42" s="20">
        <v>140</v>
      </c>
      <c r="F42" s="18" t="s">
        <v>398</v>
      </c>
      <c r="G42" s="19"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4659</v>
      </c>
      <c r="B43" s="18" t="s">
        <v>372</v>
      </c>
      <c r="C43" s="293">
        <v>42</v>
      </c>
      <c r="D43" s="20" t="s">
        <v>395</v>
      </c>
      <c r="E43" s="20">
        <v>210</v>
      </c>
      <c r="F43" s="18" t="s">
        <v>393</v>
      </c>
      <c r="G43" s="19" t="s">
        <v>201</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4526</v>
      </c>
      <c r="B44" s="18" t="s">
        <v>372</v>
      </c>
      <c r="C44" s="293">
        <v>43</v>
      </c>
      <c r="D44" s="20" t="s">
        <v>395</v>
      </c>
      <c r="E44" s="20">
        <v>70</v>
      </c>
      <c r="F44" s="18"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4527</v>
      </c>
      <c r="B45" s="18" t="s">
        <v>372</v>
      </c>
      <c r="C45" s="293">
        <v>44</v>
      </c>
      <c r="D45" s="20" t="s">
        <v>395</v>
      </c>
      <c r="E45" s="20">
        <v>120</v>
      </c>
      <c r="F45" s="18" t="s">
        <v>398</v>
      </c>
      <c r="G45" s="19"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558</v>
      </c>
      <c r="B46" s="18" t="s">
        <v>372</v>
      </c>
      <c r="C46" s="293">
        <v>45</v>
      </c>
      <c r="D46" s="20" t="s">
        <v>389</v>
      </c>
      <c r="E46" s="20">
        <v>110</v>
      </c>
      <c r="F46" s="18" t="s">
        <v>393</v>
      </c>
      <c r="G46" s="19"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1210</v>
      </c>
      <c r="B47" s="18" t="s">
        <v>372</v>
      </c>
      <c r="C47" s="293">
        <v>46</v>
      </c>
      <c r="D47" s="20" t="s">
        <v>389</v>
      </c>
      <c r="E47" s="20">
        <v>50</v>
      </c>
      <c r="F47" s="18"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1194</v>
      </c>
      <c r="B48" s="18" t="s">
        <v>372</v>
      </c>
      <c r="C48" s="293">
        <v>47</v>
      </c>
      <c r="D48" s="20" t="s">
        <v>389</v>
      </c>
      <c r="E48" s="20">
        <v>120</v>
      </c>
      <c r="F48" s="18" t="s">
        <v>398</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1833</v>
      </c>
      <c r="B49" s="18" t="s">
        <v>372</v>
      </c>
      <c r="C49" s="293">
        <v>48</v>
      </c>
      <c r="D49" s="20" t="s">
        <v>389</v>
      </c>
      <c r="E49" s="20">
        <v>70</v>
      </c>
      <c r="F49" s="18"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1812</v>
      </c>
      <c r="B50" s="18" t="s">
        <v>372</v>
      </c>
      <c r="C50" s="293">
        <v>49</v>
      </c>
      <c r="D50" s="20" t="s">
        <v>389</v>
      </c>
      <c r="E50" s="20">
        <v>110</v>
      </c>
      <c r="F50" s="18" t="s">
        <v>398</v>
      </c>
      <c r="G50" s="19"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2350</v>
      </c>
      <c r="B51" s="18" t="s">
        <v>372</v>
      </c>
      <c r="C51" s="293">
        <v>50</v>
      </c>
      <c r="D51" s="20" t="s">
        <v>389</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2351</v>
      </c>
      <c r="B52" s="18" t="s">
        <v>372</v>
      </c>
      <c r="C52" s="293">
        <v>51</v>
      </c>
      <c r="D52" s="20" t="s">
        <v>389</v>
      </c>
      <c r="E52" s="20">
        <v>100</v>
      </c>
      <c r="F52" s="18" t="s">
        <v>398</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2352</v>
      </c>
      <c r="B53" s="18" t="s">
        <v>372</v>
      </c>
      <c r="C53" s="293">
        <v>52</v>
      </c>
      <c r="D53" s="20" t="s">
        <v>389</v>
      </c>
      <c r="E53" s="20">
        <v>170</v>
      </c>
      <c r="F53" s="18" t="s">
        <v>386</v>
      </c>
      <c r="G53" s="19"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2314</v>
      </c>
      <c r="B54" s="18" t="s">
        <v>372</v>
      </c>
      <c r="C54" s="293">
        <v>53</v>
      </c>
      <c r="D54" s="20" t="s">
        <v>389</v>
      </c>
      <c r="E54" s="20">
        <v>70</v>
      </c>
      <c r="F54" s="18"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2315</v>
      </c>
      <c r="B55" s="18" t="s">
        <v>372</v>
      </c>
      <c r="C55" s="293">
        <v>54</v>
      </c>
      <c r="D55" s="20" t="s">
        <v>389</v>
      </c>
      <c r="E55" s="20">
        <v>150</v>
      </c>
      <c r="F55" s="18" t="s">
        <v>398</v>
      </c>
      <c r="G55" s="19"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2361</v>
      </c>
      <c r="B56" s="18" t="s">
        <v>372</v>
      </c>
      <c r="C56" s="293">
        <v>55</v>
      </c>
      <c r="D56" s="20" t="s">
        <v>389</v>
      </c>
      <c r="E56" s="20">
        <v>90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2531</v>
      </c>
      <c r="B57" s="18" t="s">
        <v>372</v>
      </c>
      <c r="C57" s="293">
        <v>56</v>
      </c>
      <c r="D57" s="20" t="s">
        <v>389</v>
      </c>
      <c r="E57" s="20">
        <v>70</v>
      </c>
      <c r="F57" s="18" t="s">
        <v>393</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2532</v>
      </c>
      <c r="B58" s="18" t="s">
        <v>372</v>
      </c>
      <c r="C58" s="293">
        <v>57</v>
      </c>
      <c r="D58" s="20" t="s">
        <v>389</v>
      </c>
      <c r="E58" s="20">
        <v>90</v>
      </c>
      <c r="F58" s="18" t="s">
        <v>398</v>
      </c>
      <c r="G58" s="19" t="s">
        <v>177</v>
      </c>
      <c r="H58" s="71" t="s">
        <v>387</v>
      </c>
      <c r="I58" s="71" t="s">
        <v>387</v>
      </c>
      <c r="J58" s="71"/>
      <c r="K58" s="71"/>
      <c r="U58" s="168"/>
      <c r="V58" s="177" t="s">
        <v>447</v>
      </c>
      <c r="W58" s="189"/>
      <c r="X58" s="190">
        <f>SUM(X59:X85)</f>
        <v>406</v>
      </c>
    </row>
    <row r="59" spans="1:24" ht="13" x14ac:dyDescent="0.15">
      <c r="A59" s="15" t="s">
        <v>4531</v>
      </c>
      <c r="B59" s="18" t="s">
        <v>372</v>
      </c>
      <c r="C59" s="293">
        <v>58</v>
      </c>
      <c r="D59" s="20" t="s">
        <v>389</v>
      </c>
      <c r="E59" s="20">
        <v>60</v>
      </c>
      <c r="F59" s="18" t="s">
        <v>393</v>
      </c>
      <c r="G59" s="19" t="s">
        <v>173</v>
      </c>
      <c r="H59" s="71" t="s">
        <v>387</v>
      </c>
      <c r="I59" s="71" t="s">
        <v>387</v>
      </c>
      <c r="J59" s="71"/>
      <c r="K59" s="71"/>
      <c r="U59" s="239"/>
      <c r="V59" s="116" t="s">
        <v>173</v>
      </c>
      <c r="W59" s="211">
        <f t="shared" ref="W59:X74" si="8">S3+S31+W3+W31</f>
        <v>0</v>
      </c>
      <c r="X59" s="64">
        <f t="shared" si="8"/>
        <v>184</v>
      </c>
    </row>
    <row r="60" spans="1:24" ht="13" x14ac:dyDescent="0.15">
      <c r="A60" s="15" t="s">
        <v>4532</v>
      </c>
      <c r="B60" s="18" t="s">
        <v>372</v>
      </c>
      <c r="C60" s="293">
        <v>59</v>
      </c>
      <c r="D60" s="20" t="s">
        <v>389</v>
      </c>
      <c r="E60" s="20">
        <v>90</v>
      </c>
      <c r="F60" s="18" t="s">
        <v>398</v>
      </c>
      <c r="G60" s="19" t="s">
        <v>177</v>
      </c>
      <c r="H60" s="71" t="s">
        <v>387</v>
      </c>
      <c r="I60" s="71" t="s">
        <v>387</v>
      </c>
      <c r="J60" s="71"/>
      <c r="K60" s="71"/>
      <c r="U60" s="239"/>
      <c r="V60" s="117" t="s">
        <v>177</v>
      </c>
      <c r="W60" s="158">
        <f t="shared" si="8"/>
        <v>0</v>
      </c>
      <c r="X60" s="159">
        <f t="shared" si="8"/>
        <v>148</v>
      </c>
    </row>
    <row r="61" spans="1:24" ht="13" x14ac:dyDescent="0.15">
      <c r="A61" s="15" t="s">
        <v>4660</v>
      </c>
      <c r="B61" s="18" t="s">
        <v>372</v>
      </c>
      <c r="C61" s="293">
        <v>60</v>
      </c>
      <c r="D61" s="20" t="s">
        <v>389</v>
      </c>
      <c r="E61" s="20">
        <v>50</v>
      </c>
      <c r="F61" s="18" t="s">
        <v>393</v>
      </c>
      <c r="G61" s="19" t="s">
        <v>173</v>
      </c>
      <c r="H61" s="71" t="s">
        <v>387</v>
      </c>
      <c r="I61" s="71" t="s">
        <v>387</v>
      </c>
      <c r="J61" s="71"/>
      <c r="K61" s="71"/>
      <c r="U61" s="239"/>
      <c r="V61" s="117" t="s">
        <v>181</v>
      </c>
      <c r="W61" s="158">
        <f t="shared" si="8"/>
        <v>0</v>
      </c>
      <c r="X61" s="159">
        <f t="shared" si="8"/>
        <v>20</v>
      </c>
    </row>
    <row r="62" spans="1:24" ht="13" x14ac:dyDescent="0.15">
      <c r="A62" s="15" t="s">
        <v>4660</v>
      </c>
      <c r="B62" s="18" t="s">
        <v>372</v>
      </c>
      <c r="C62" s="293">
        <v>61</v>
      </c>
      <c r="D62" s="20" t="s">
        <v>389</v>
      </c>
      <c r="E62" s="20">
        <v>90</v>
      </c>
      <c r="F62" s="18" t="s">
        <v>393</v>
      </c>
      <c r="G62" s="19" t="s">
        <v>173</v>
      </c>
      <c r="H62" s="71" t="s">
        <v>387</v>
      </c>
      <c r="I62" s="71" t="s">
        <v>387</v>
      </c>
      <c r="J62" s="71"/>
      <c r="K62" s="71"/>
      <c r="U62" s="239"/>
      <c r="V62" s="117" t="s">
        <v>185</v>
      </c>
      <c r="W62" s="158">
        <f t="shared" si="8"/>
        <v>0</v>
      </c>
      <c r="X62" s="159">
        <f t="shared" si="8"/>
        <v>0</v>
      </c>
    </row>
    <row r="63" spans="1:24" ht="13" x14ac:dyDescent="0.15">
      <c r="A63" s="15" t="s">
        <v>4661</v>
      </c>
      <c r="B63" s="18" t="s">
        <v>372</v>
      </c>
      <c r="C63" s="293">
        <v>62</v>
      </c>
      <c r="D63" s="20" t="s">
        <v>389</v>
      </c>
      <c r="E63" s="20">
        <v>150</v>
      </c>
      <c r="F63" s="18" t="s">
        <v>398</v>
      </c>
      <c r="G63" s="19" t="s">
        <v>181</v>
      </c>
      <c r="H63" s="71" t="s">
        <v>387</v>
      </c>
      <c r="I63" s="71" t="s">
        <v>387</v>
      </c>
      <c r="J63" s="71"/>
      <c r="K63" s="71"/>
      <c r="U63" s="239"/>
      <c r="V63" s="117" t="s">
        <v>189</v>
      </c>
      <c r="W63" s="158">
        <f t="shared" si="8"/>
        <v>0</v>
      </c>
      <c r="X63" s="159">
        <f t="shared" si="8"/>
        <v>0</v>
      </c>
    </row>
    <row r="64" spans="1:24" ht="13" x14ac:dyDescent="0.15">
      <c r="A64" s="15" t="s">
        <v>451</v>
      </c>
      <c r="B64" s="18" t="s">
        <v>372</v>
      </c>
      <c r="C64" s="293">
        <v>63</v>
      </c>
      <c r="D64" s="20" t="s">
        <v>404</v>
      </c>
      <c r="E64" s="20">
        <v>60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403</v>
      </c>
      <c r="B65" s="18" t="s">
        <v>372</v>
      </c>
      <c r="C65" s="293">
        <v>64</v>
      </c>
      <c r="D65" s="20" t="s">
        <v>404</v>
      </c>
      <c r="E65" s="20">
        <v>90</v>
      </c>
      <c r="F65" s="18" t="s">
        <v>398</v>
      </c>
      <c r="G65" s="19" t="s">
        <v>173</v>
      </c>
      <c r="H65" s="71" t="s">
        <v>387</v>
      </c>
      <c r="I65" s="71" t="s">
        <v>387</v>
      </c>
      <c r="J65" s="71"/>
      <c r="K65" s="71"/>
      <c r="U65" s="241"/>
      <c r="V65" s="117" t="s">
        <v>197</v>
      </c>
      <c r="W65" s="158">
        <f t="shared" si="8"/>
        <v>0</v>
      </c>
      <c r="X65" s="159">
        <f t="shared" si="8"/>
        <v>0</v>
      </c>
    </row>
    <row r="66" spans="1:24" ht="14" thickBot="1" x14ac:dyDescent="0.2">
      <c r="A66" s="15" t="s">
        <v>1799</v>
      </c>
      <c r="B66" s="18" t="s">
        <v>372</v>
      </c>
      <c r="C66" s="293">
        <v>65</v>
      </c>
      <c r="D66" s="20" t="s">
        <v>404</v>
      </c>
      <c r="E66" s="20">
        <v>170</v>
      </c>
      <c r="F66" s="18" t="s">
        <v>386</v>
      </c>
      <c r="G66" s="19" t="s">
        <v>177</v>
      </c>
      <c r="H66" s="71" t="s">
        <v>387</v>
      </c>
      <c r="I66" s="71" t="s">
        <v>387</v>
      </c>
      <c r="J66" s="71"/>
      <c r="K66" s="71"/>
      <c r="U66" s="241"/>
      <c r="V66" s="117" t="s">
        <v>201</v>
      </c>
      <c r="W66" s="158">
        <f t="shared" si="8"/>
        <v>0</v>
      </c>
      <c r="X66" s="159">
        <f t="shared" si="8"/>
        <v>21</v>
      </c>
    </row>
    <row r="67" spans="1:24" ht="14" thickBot="1" x14ac:dyDescent="0.2">
      <c r="A67" s="15" t="s">
        <v>1526</v>
      </c>
      <c r="B67" s="18" t="s">
        <v>372</v>
      </c>
      <c r="C67" s="293">
        <v>66</v>
      </c>
      <c r="D67" s="20" t="s">
        <v>404</v>
      </c>
      <c r="E67" s="20">
        <v>340</v>
      </c>
      <c r="F67" s="18" t="s">
        <v>386</v>
      </c>
      <c r="G67" s="19" t="s">
        <v>201</v>
      </c>
      <c r="H67" s="71" t="s">
        <v>387</v>
      </c>
      <c r="I67" s="71" t="s">
        <v>387</v>
      </c>
      <c r="J67" s="71"/>
      <c r="K67" s="71" t="s">
        <v>387</v>
      </c>
      <c r="U67" s="241"/>
      <c r="V67" s="117" t="s">
        <v>205</v>
      </c>
      <c r="W67" s="158">
        <f t="shared" si="8"/>
        <v>0</v>
      </c>
      <c r="X67" s="159">
        <f t="shared" si="8"/>
        <v>0</v>
      </c>
    </row>
    <row r="68" spans="1:24" ht="14" thickBot="1" x14ac:dyDescent="0.2">
      <c r="A68" s="15" t="s">
        <v>2363</v>
      </c>
      <c r="B68" s="18" t="s">
        <v>372</v>
      </c>
      <c r="C68" s="293">
        <v>67</v>
      </c>
      <c r="D68" s="20" t="s">
        <v>404</v>
      </c>
      <c r="E68" s="20">
        <v>40</v>
      </c>
      <c r="F68" s="18" t="s">
        <v>393</v>
      </c>
      <c r="G68" s="19" t="s">
        <v>173</v>
      </c>
      <c r="H68" s="71" t="s">
        <v>387</v>
      </c>
      <c r="I68" s="71" t="s">
        <v>387</v>
      </c>
      <c r="J68" s="71"/>
      <c r="K68" s="71"/>
      <c r="U68" s="241"/>
      <c r="V68" s="117" t="s">
        <v>209</v>
      </c>
      <c r="W68" s="158">
        <f t="shared" si="8"/>
        <v>0</v>
      </c>
      <c r="X68" s="159">
        <f t="shared" si="8"/>
        <v>0</v>
      </c>
    </row>
    <row r="69" spans="1:24" ht="14" thickBot="1" x14ac:dyDescent="0.2">
      <c r="A69" s="15" t="s">
        <v>2364</v>
      </c>
      <c r="B69" s="18" t="s">
        <v>372</v>
      </c>
      <c r="C69" s="293">
        <v>68</v>
      </c>
      <c r="D69" s="20" t="s">
        <v>404</v>
      </c>
      <c r="E69" s="20">
        <v>90</v>
      </c>
      <c r="F69" s="18" t="s">
        <v>398</v>
      </c>
      <c r="G69" s="19" t="s">
        <v>173</v>
      </c>
      <c r="H69" s="71" t="s">
        <v>387</v>
      </c>
      <c r="I69" s="71" t="s">
        <v>387</v>
      </c>
      <c r="J69" s="71"/>
      <c r="K69" s="71"/>
      <c r="U69" s="241"/>
      <c r="V69" s="117" t="s">
        <v>9125</v>
      </c>
      <c r="W69" s="158">
        <f t="shared" si="8"/>
        <v>0</v>
      </c>
      <c r="X69" s="159">
        <f t="shared" si="8"/>
        <v>0</v>
      </c>
    </row>
    <row r="70" spans="1:24" ht="14" thickBot="1" x14ac:dyDescent="0.2">
      <c r="A70" s="15" t="s">
        <v>2365</v>
      </c>
      <c r="B70" s="18" t="s">
        <v>372</v>
      </c>
      <c r="C70" s="293">
        <v>69</v>
      </c>
      <c r="D70" s="20" t="s">
        <v>404</v>
      </c>
      <c r="E70" s="20">
        <v>160</v>
      </c>
      <c r="F70" s="18" t="s">
        <v>386</v>
      </c>
      <c r="G70" s="19" t="s">
        <v>177</v>
      </c>
      <c r="H70" s="71" t="s">
        <v>387</v>
      </c>
      <c r="I70" s="71" t="s">
        <v>387</v>
      </c>
      <c r="J70" s="71"/>
      <c r="K70" s="71"/>
      <c r="U70" s="241"/>
      <c r="V70" s="118" t="s">
        <v>213</v>
      </c>
      <c r="W70" s="158">
        <f t="shared" si="8"/>
        <v>0</v>
      </c>
      <c r="X70" s="159">
        <f t="shared" si="8"/>
        <v>0</v>
      </c>
    </row>
    <row r="71" spans="1:24" ht="14" thickBot="1" x14ac:dyDescent="0.2">
      <c r="A71" s="15" t="s">
        <v>2317</v>
      </c>
      <c r="B71" s="18" t="s">
        <v>372</v>
      </c>
      <c r="C71" s="293">
        <v>70</v>
      </c>
      <c r="D71" s="20" t="s">
        <v>404</v>
      </c>
      <c r="E71" s="20">
        <v>110</v>
      </c>
      <c r="F71" s="18" t="s">
        <v>393</v>
      </c>
      <c r="G71" s="19" t="s">
        <v>181</v>
      </c>
      <c r="H71" s="71" t="s">
        <v>387</v>
      </c>
      <c r="I71" s="71" t="s">
        <v>387</v>
      </c>
      <c r="J71" s="71"/>
      <c r="K71" s="71"/>
      <c r="U71" s="241"/>
      <c r="V71" s="117" t="s">
        <v>217</v>
      </c>
      <c r="W71" s="158">
        <f t="shared" si="8"/>
        <v>0</v>
      </c>
      <c r="X71" s="159">
        <f t="shared" si="8"/>
        <v>0</v>
      </c>
    </row>
    <row r="72" spans="1:24" ht="14" thickBot="1" x14ac:dyDescent="0.2">
      <c r="A72" s="15" t="s">
        <v>3613</v>
      </c>
      <c r="B72" s="18" t="s">
        <v>372</v>
      </c>
      <c r="C72" s="293">
        <v>71</v>
      </c>
      <c r="D72" s="20" t="s">
        <v>404</v>
      </c>
      <c r="E72" s="20">
        <v>70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3614</v>
      </c>
      <c r="B73" s="18" t="s">
        <v>372</v>
      </c>
      <c r="C73" s="293">
        <v>72</v>
      </c>
      <c r="D73" s="20" t="s">
        <v>404</v>
      </c>
      <c r="E73" s="20">
        <v>140</v>
      </c>
      <c r="F73" s="18" t="s">
        <v>398</v>
      </c>
      <c r="G73" s="19" t="s">
        <v>181</v>
      </c>
      <c r="H73" s="71" t="s">
        <v>387</v>
      </c>
      <c r="I73" s="71" t="s">
        <v>387</v>
      </c>
      <c r="J73" s="71"/>
      <c r="K73" s="71"/>
      <c r="U73" s="241"/>
      <c r="V73" s="117" t="s">
        <v>225</v>
      </c>
      <c r="W73" s="158">
        <f t="shared" si="8"/>
        <v>0</v>
      </c>
      <c r="X73" s="159">
        <f t="shared" si="8"/>
        <v>0</v>
      </c>
    </row>
    <row r="74" spans="1:24" ht="14" thickBot="1" x14ac:dyDescent="0.2">
      <c r="A74" s="15" t="s">
        <v>4662</v>
      </c>
      <c r="B74" s="18" t="s">
        <v>372</v>
      </c>
      <c r="C74" s="293">
        <v>73</v>
      </c>
      <c r="D74" s="20" t="s">
        <v>404</v>
      </c>
      <c r="E74" s="20">
        <v>300</v>
      </c>
      <c r="F74" s="18" t="s">
        <v>386</v>
      </c>
      <c r="G74" s="19" t="s">
        <v>201</v>
      </c>
      <c r="H74" s="71" t="s">
        <v>387</v>
      </c>
      <c r="I74" s="71" t="s">
        <v>387</v>
      </c>
      <c r="J74" s="71"/>
      <c r="K74" s="71" t="s">
        <v>387</v>
      </c>
      <c r="U74" s="241"/>
      <c r="V74" s="117" t="s">
        <v>229</v>
      </c>
      <c r="W74" s="158">
        <f t="shared" si="8"/>
        <v>0</v>
      </c>
      <c r="X74" s="159">
        <f t="shared" si="8"/>
        <v>0</v>
      </c>
    </row>
    <row r="75" spans="1:24" ht="14" thickBot="1" x14ac:dyDescent="0.2">
      <c r="A75" s="15" t="s">
        <v>4607</v>
      </c>
      <c r="B75" s="18" t="s">
        <v>372</v>
      </c>
      <c r="C75" s="293">
        <v>74</v>
      </c>
      <c r="D75" s="20" t="s">
        <v>404</v>
      </c>
      <c r="E75" s="20">
        <v>50</v>
      </c>
      <c r="F75" s="18"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4607</v>
      </c>
      <c r="B76" s="18" t="s">
        <v>372</v>
      </c>
      <c r="C76" s="293">
        <v>75</v>
      </c>
      <c r="D76" s="20" t="s">
        <v>404</v>
      </c>
      <c r="E76" s="20">
        <v>60</v>
      </c>
      <c r="F76" s="18" t="s">
        <v>393</v>
      </c>
      <c r="G76" s="19" t="s">
        <v>173</v>
      </c>
      <c r="H76" s="71" t="s">
        <v>387</v>
      </c>
      <c r="I76" s="71" t="s">
        <v>387</v>
      </c>
      <c r="J76" s="71"/>
      <c r="K76" s="71"/>
      <c r="U76" s="241"/>
      <c r="V76" s="117" t="s">
        <v>9123</v>
      </c>
      <c r="W76" s="158">
        <f t="shared" si="9"/>
        <v>0</v>
      </c>
      <c r="X76" s="159">
        <f t="shared" si="9"/>
        <v>0</v>
      </c>
    </row>
    <row r="77" spans="1:24" ht="14" thickBot="1" x14ac:dyDescent="0.2">
      <c r="A77" s="15" t="s">
        <v>4607</v>
      </c>
      <c r="B77" s="18" t="s">
        <v>372</v>
      </c>
      <c r="C77" s="293">
        <v>76</v>
      </c>
      <c r="D77" s="20" t="s">
        <v>404</v>
      </c>
      <c r="E77" s="20">
        <v>60</v>
      </c>
      <c r="F77" s="18" t="s">
        <v>393</v>
      </c>
      <c r="G77" s="19" t="s">
        <v>173</v>
      </c>
      <c r="H77" s="71" t="s">
        <v>387</v>
      </c>
      <c r="I77" s="71" t="s">
        <v>387</v>
      </c>
      <c r="J77" s="71"/>
      <c r="K77" s="71"/>
      <c r="U77" s="241"/>
      <c r="V77" s="117" t="s">
        <v>237</v>
      </c>
      <c r="W77" s="158">
        <f t="shared" si="9"/>
        <v>0</v>
      </c>
      <c r="X77" s="159">
        <f t="shared" si="9"/>
        <v>0</v>
      </c>
    </row>
    <row r="78" spans="1:24" ht="14" thickBot="1" x14ac:dyDescent="0.2">
      <c r="A78" s="15" t="s">
        <v>4663</v>
      </c>
      <c r="B78" s="18" t="s">
        <v>372</v>
      </c>
      <c r="C78" s="293">
        <v>77</v>
      </c>
      <c r="D78" s="20" t="s">
        <v>404</v>
      </c>
      <c r="E78" s="20">
        <v>130</v>
      </c>
      <c r="F78" s="18" t="s">
        <v>398</v>
      </c>
      <c r="G78" s="19" t="s">
        <v>177</v>
      </c>
      <c r="H78" s="71" t="s">
        <v>387</v>
      </c>
      <c r="I78" s="71" t="s">
        <v>387</v>
      </c>
      <c r="J78" s="71"/>
      <c r="K78" s="71"/>
      <c r="U78" s="241"/>
      <c r="V78" s="117" t="s">
        <v>241</v>
      </c>
      <c r="W78" s="158">
        <f t="shared" si="9"/>
        <v>0</v>
      </c>
      <c r="X78" s="159">
        <f t="shared" si="9"/>
        <v>12</v>
      </c>
    </row>
    <row r="79" spans="1:24" ht="14" thickBot="1" x14ac:dyDescent="0.2">
      <c r="A79" s="15" t="s">
        <v>4663</v>
      </c>
      <c r="B79" s="18" t="s">
        <v>372</v>
      </c>
      <c r="C79" s="293">
        <v>78</v>
      </c>
      <c r="D79" s="20" t="s">
        <v>404</v>
      </c>
      <c r="E79" s="20">
        <v>140</v>
      </c>
      <c r="F79" s="18" t="s">
        <v>398</v>
      </c>
      <c r="G79" s="19" t="s">
        <v>177</v>
      </c>
      <c r="H79" s="71" t="s">
        <v>387</v>
      </c>
      <c r="I79" s="71" t="s">
        <v>387</v>
      </c>
      <c r="J79" s="71"/>
      <c r="K79" s="71"/>
      <c r="U79" s="241"/>
      <c r="V79" s="117" t="s">
        <v>245</v>
      </c>
      <c r="W79" s="158">
        <f t="shared" si="9"/>
        <v>0</v>
      </c>
      <c r="X79" s="159">
        <f t="shared" si="9"/>
        <v>6</v>
      </c>
    </row>
    <row r="80" spans="1:24" ht="14" thickBot="1" x14ac:dyDescent="0.2">
      <c r="A80" s="15" t="s">
        <v>4544</v>
      </c>
      <c r="B80" s="18" t="s">
        <v>372</v>
      </c>
      <c r="C80" s="293">
        <v>79</v>
      </c>
      <c r="D80" s="20" t="s">
        <v>404</v>
      </c>
      <c r="E80" s="20">
        <v>220</v>
      </c>
      <c r="F80" s="18" t="s">
        <v>393</v>
      </c>
      <c r="G80" s="19" t="s">
        <v>201</v>
      </c>
      <c r="H80" s="71" t="s">
        <v>387</v>
      </c>
      <c r="I80" s="71" t="s">
        <v>387</v>
      </c>
      <c r="J80" s="71"/>
      <c r="K80" s="71" t="s">
        <v>387</v>
      </c>
      <c r="U80" s="241"/>
      <c r="V80" s="117" t="s">
        <v>249</v>
      </c>
      <c r="W80" s="158">
        <f t="shared" si="9"/>
        <v>0</v>
      </c>
      <c r="X80" s="159">
        <f t="shared" si="9"/>
        <v>12</v>
      </c>
    </row>
    <row r="81" spans="1:24" ht="14" thickBot="1" x14ac:dyDescent="0.2">
      <c r="A81" s="15" t="s">
        <v>853</v>
      </c>
      <c r="B81" s="18" t="s">
        <v>372</v>
      </c>
      <c r="C81" s="293">
        <v>80</v>
      </c>
      <c r="D81" s="20" t="s">
        <v>385</v>
      </c>
      <c r="E81" s="20">
        <v>30</v>
      </c>
      <c r="F81" s="18" t="s">
        <v>393</v>
      </c>
      <c r="G81" s="19" t="s">
        <v>173</v>
      </c>
      <c r="H81" s="71" t="s">
        <v>387</v>
      </c>
      <c r="I81" s="71" t="s">
        <v>387</v>
      </c>
      <c r="J81" s="71"/>
      <c r="K81" s="71"/>
      <c r="U81" s="241"/>
      <c r="V81" s="117" t="s">
        <v>253</v>
      </c>
      <c r="W81" s="158">
        <f t="shared" si="9"/>
        <v>0</v>
      </c>
      <c r="X81" s="159">
        <f t="shared" si="9"/>
        <v>3</v>
      </c>
    </row>
    <row r="82" spans="1:24" ht="14" thickBot="1" x14ac:dyDescent="0.2">
      <c r="A82" s="15" t="s">
        <v>396</v>
      </c>
      <c r="B82" s="18" t="s">
        <v>372</v>
      </c>
      <c r="C82" s="293">
        <v>81</v>
      </c>
      <c r="D82" s="20" t="s">
        <v>385</v>
      </c>
      <c r="E82" s="20">
        <v>60</v>
      </c>
      <c r="F82" s="18"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1436</v>
      </c>
      <c r="B83" s="18" t="s">
        <v>372</v>
      </c>
      <c r="C83" s="293">
        <v>82</v>
      </c>
      <c r="D83" s="20" t="s">
        <v>385</v>
      </c>
      <c r="E83" s="20">
        <v>260</v>
      </c>
      <c r="F83" s="18" t="s">
        <v>398</v>
      </c>
      <c r="G83" s="19" t="s">
        <v>201</v>
      </c>
      <c r="H83" s="71" t="s">
        <v>387</v>
      </c>
      <c r="I83" s="71" t="s">
        <v>387</v>
      </c>
      <c r="J83" s="71"/>
      <c r="K83" s="71" t="s">
        <v>387</v>
      </c>
      <c r="U83" s="241"/>
      <c r="V83" s="117" t="s">
        <v>10124</v>
      </c>
      <c r="W83" s="158">
        <f t="shared" si="9"/>
        <v>0</v>
      </c>
      <c r="X83" s="159">
        <f t="shared" si="9"/>
        <v>0</v>
      </c>
    </row>
    <row r="84" spans="1:24" ht="13.25" customHeight="1" thickBot="1" x14ac:dyDescent="0.2">
      <c r="A84" s="15" t="s">
        <v>877</v>
      </c>
      <c r="B84" s="18" t="s">
        <v>372</v>
      </c>
      <c r="C84" s="293">
        <v>83</v>
      </c>
      <c r="D84" s="20" t="s">
        <v>385</v>
      </c>
      <c r="E84" s="20">
        <v>50</v>
      </c>
      <c r="F84" s="18"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850</v>
      </c>
      <c r="B85" s="18" t="s">
        <v>372</v>
      </c>
      <c r="C85" s="293">
        <v>84</v>
      </c>
      <c r="D85" s="20" t="s">
        <v>385</v>
      </c>
      <c r="E85" s="20">
        <v>90</v>
      </c>
      <c r="F85" s="18" t="s">
        <v>398</v>
      </c>
      <c r="G85" s="19" t="s">
        <v>177</v>
      </c>
      <c r="H85" s="71" t="s">
        <v>387</v>
      </c>
      <c r="I85" s="71" t="s">
        <v>387</v>
      </c>
      <c r="J85" s="71"/>
      <c r="K85" s="71"/>
      <c r="U85" s="241"/>
      <c r="V85" s="166" t="s">
        <v>260</v>
      </c>
      <c r="W85" s="191">
        <f t="shared" si="9"/>
        <v>0</v>
      </c>
      <c r="X85" s="192">
        <f t="shared" si="9"/>
        <v>0</v>
      </c>
    </row>
    <row r="86" spans="1:24" ht="13.25" customHeight="1" x14ac:dyDescent="0.15">
      <c r="A86" s="15" t="s">
        <v>1916</v>
      </c>
      <c r="B86" s="18" t="s">
        <v>372</v>
      </c>
      <c r="C86" s="293">
        <v>85</v>
      </c>
      <c r="D86" s="20" t="s">
        <v>385</v>
      </c>
      <c r="E86" s="20">
        <v>150</v>
      </c>
      <c r="F86" s="18" t="s">
        <v>386</v>
      </c>
      <c r="G86" s="19" t="s">
        <v>181</v>
      </c>
      <c r="H86" s="71" t="s">
        <v>387</v>
      </c>
      <c r="I86" s="71" t="s">
        <v>387</v>
      </c>
      <c r="J86" s="71"/>
      <c r="K86" s="71"/>
    </row>
    <row r="87" spans="1:24" ht="13.25" customHeight="1" x14ac:dyDescent="0.15">
      <c r="A87" s="15" t="s">
        <v>926</v>
      </c>
      <c r="B87" s="18" t="s">
        <v>372</v>
      </c>
      <c r="C87" s="293">
        <v>86</v>
      </c>
      <c r="D87" s="20" t="s">
        <v>385</v>
      </c>
      <c r="E87" s="20">
        <v>110</v>
      </c>
      <c r="F87" s="18" t="s">
        <v>398</v>
      </c>
      <c r="G87" s="19" t="s">
        <v>177</v>
      </c>
      <c r="H87" s="71" t="s">
        <v>387</v>
      </c>
      <c r="I87" s="71" t="s">
        <v>387</v>
      </c>
      <c r="J87" s="71"/>
      <c r="K87" s="71"/>
    </row>
    <row r="88" spans="1:24" ht="13.25" customHeight="1" x14ac:dyDescent="0.15">
      <c r="A88" s="15" t="s">
        <v>893</v>
      </c>
      <c r="B88" s="18" t="s">
        <v>372</v>
      </c>
      <c r="C88" s="293">
        <v>87</v>
      </c>
      <c r="D88" s="20" t="s">
        <v>385</v>
      </c>
      <c r="E88" s="20">
        <v>80</v>
      </c>
      <c r="F88" s="18" t="s">
        <v>393</v>
      </c>
      <c r="G88" s="19" t="s">
        <v>173</v>
      </c>
      <c r="H88" s="71" t="s">
        <v>387</v>
      </c>
      <c r="I88" s="71" t="s">
        <v>387</v>
      </c>
      <c r="J88" s="71"/>
      <c r="K88" s="71"/>
    </row>
    <row r="89" spans="1:24" ht="13.25" customHeight="1" x14ac:dyDescent="0.15">
      <c r="A89" s="15" t="s">
        <v>866</v>
      </c>
      <c r="B89" s="18" t="s">
        <v>372</v>
      </c>
      <c r="C89" s="293">
        <v>88</v>
      </c>
      <c r="D89" s="20" t="s">
        <v>385</v>
      </c>
      <c r="E89" s="20">
        <v>130</v>
      </c>
      <c r="F89" s="18" t="s">
        <v>398</v>
      </c>
      <c r="G89" s="19" t="s">
        <v>177</v>
      </c>
      <c r="H89" s="71" t="s">
        <v>387</v>
      </c>
      <c r="I89" s="71" t="s">
        <v>387</v>
      </c>
      <c r="J89" s="71"/>
      <c r="K89" s="71"/>
    </row>
    <row r="90" spans="1:24" ht="13.25" customHeight="1" x14ac:dyDescent="0.15">
      <c r="A90" s="15" t="s">
        <v>1241</v>
      </c>
      <c r="B90" s="18" t="s">
        <v>372</v>
      </c>
      <c r="C90" s="293">
        <v>89</v>
      </c>
      <c r="D90" s="20" t="s">
        <v>385</v>
      </c>
      <c r="E90" s="20">
        <v>100</v>
      </c>
      <c r="F90" s="18" t="s">
        <v>393</v>
      </c>
      <c r="G90" s="19" t="s">
        <v>173</v>
      </c>
      <c r="H90" s="71" t="s">
        <v>387</v>
      </c>
      <c r="I90" s="71" t="s">
        <v>387</v>
      </c>
      <c r="J90" s="71"/>
      <c r="K90" s="71"/>
    </row>
    <row r="91" spans="1:24" ht="13.25" customHeight="1" x14ac:dyDescent="0.15">
      <c r="A91" s="15" t="s">
        <v>1298</v>
      </c>
      <c r="B91" s="18" t="s">
        <v>372</v>
      </c>
      <c r="C91" s="293">
        <v>90</v>
      </c>
      <c r="D91" s="20" t="s">
        <v>385</v>
      </c>
      <c r="E91" s="20">
        <v>70</v>
      </c>
      <c r="F91" s="18" t="s">
        <v>393</v>
      </c>
      <c r="G91" s="19" t="s">
        <v>173</v>
      </c>
      <c r="H91" s="71" t="s">
        <v>387</v>
      </c>
      <c r="I91" s="71" t="s">
        <v>387</v>
      </c>
      <c r="J91" s="71"/>
      <c r="K91" s="71"/>
    </row>
    <row r="92" spans="1:24" ht="13.25" customHeight="1" x14ac:dyDescent="0.15">
      <c r="A92" s="15" t="s">
        <v>1280</v>
      </c>
      <c r="B92" s="18" t="s">
        <v>372</v>
      </c>
      <c r="C92" s="293">
        <v>91</v>
      </c>
      <c r="D92" s="20" t="s">
        <v>385</v>
      </c>
      <c r="E92" s="20">
        <v>120</v>
      </c>
      <c r="F92" s="18" t="s">
        <v>398</v>
      </c>
      <c r="G92" s="19" t="s">
        <v>177</v>
      </c>
      <c r="H92" s="71" t="s">
        <v>387</v>
      </c>
      <c r="I92" s="71" t="s">
        <v>387</v>
      </c>
      <c r="J92" s="71"/>
      <c r="K92" s="71"/>
    </row>
    <row r="93" spans="1:24" ht="13.25" customHeight="1" x14ac:dyDescent="0.15">
      <c r="A93" s="15" t="s">
        <v>1240</v>
      </c>
      <c r="B93" s="18" t="s">
        <v>372</v>
      </c>
      <c r="C93" s="293">
        <v>92</v>
      </c>
      <c r="D93" s="20" t="s">
        <v>385</v>
      </c>
      <c r="E93" s="20">
        <v>90</v>
      </c>
      <c r="F93" s="18" t="s">
        <v>393</v>
      </c>
      <c r="G93" s="19" t="s">
        <v>177</v>
      </c>
      <c r="H93" s="71" t="s">
        <v>387</v>
      </c>
      <c r="I93" s="71" t="s">
        <v>387</v>
      </c>
      <c r="J93" s="71"/>
      <c r="K93" s="71"/>
    </row>
    <row r="94" spans="1:24" ht="13.25" customHeight="1" x14ac:dyDescent="0.15">
      <c r="A94" s="15" t="s">
        <v>1245</v>
      </c>
      <c r="B94" s="18" t="s">
        <v>372</v>
      </c>
      <c r="C94" s="293">
        <v>93</v>
      </c>
      <c r="D94" s="20" t="s">
        <v>385</v>
      </c>
      <c r="E94" s="20">
        <v>90</v>
      </c>
      <c r="F94" s="18" t="s">
        <v>393</v>
      </c>
      <c r="G94" s="19" t="s">
        <v>177</v>
      </c>
      <c r="H94" s="71" t="s">
        <v>387</v>
      </c>
      <c r="I94" s="71" t="s">
        <v>387</v>
      </c>
      <c r="J94" s="71"/>
      <c r="K94" s="71"/>
    </row>
    <row r="95" spans="1:24" ht="13.25" customHeight="1" x14ac:dyDescent="0.15">
      <c r="A95" s="15" t="s">
        <v>1250</v>
      </c>
      <c r="B95" s="18" t="s">
        <v>372</v>
      </c>
      <c r="C95" s="293">
        <v>94</v>
      </c>
      <c r="D95" s="20" t="s">
        <v>385</v>
      </c>
      <c r="E95" s="20">
        <v>70</v>
      </c>
      <c r="F95" s="18" t="s">
        <v>393</v>
      </c>
      <c r="G95" s="19" t="s">
        <v>173</v>
      </c>
      <c r="H95" s="71" t="s">
        <v>387</v>
      </c>
      <c r="I95" s="71" t="s">
        <v>387</v>
      </c>
      <c r="J95" s="71"/>
      <c r="K95" s="71"/>
    </row>
    <row r="96" spans="1:24" ht="13.25" customHeight="1" x14ac:dyDescent="0.15">
      <c r="A96" s="15" t="s">
        <v>1380</v>
      </c>
      <c r="B96" s="18" t="s">
        <v>372</v>
      </c>
      <c r="C96" s="293">
        <v>95</v>
      </c>
      <c r="D96" s="20" t="s">
        <v>385</v>
      </c>
      <c r="E96" s="20">
        <v>120</v>
      </c>
      <c r="F96" s="18" t="s">
        <v>398</v>
      </c>
      <c r="G96" s="19" t="s">
        <v>181</v>
      </c>
      <c r="H96" s="71" t="s">
        <v>387</v>
      </c>
      <c r="I96" s="71" t="s">
        <v>387</v>
      </c>
      <c r="J96" s="71"/>
      <c r="K96" s="71"/>
    </row>
    <row r="97" spans="1:11" ht="13.25" customHeight="1" x14ac:dyDescent="0.15">
      <c r="A97" s="15" t="s">
        <v>4664</v>
      </c>
      <c r="B97" s="18" t="s">
        <v>372</v>
      </c>
      <c r="C97" s="293">
        <v>96</v>
      </c>
      <c r="D97" s="20" t="s">
        <v>385</v>
      </c>
      <c r="E97" s="20">
        <v>270</v>
      </c>
      <c r="F97" s="18" t="s">
        <v>398</v>
      </c>
      <c r="G97" s="19" t="s">
        <v>201</v>
      </c>
      <c r="H97" s="71" t="s">
        <v>387</v>
      </c>
      <c r="I97" s="71" t="s">
        <v>387</v>
      </c>
      <c r="J97" s="71"/>
      <c r="K97" s="71" t="s">
        <v>387</v>
      </c>
    </row>
    <row r="98" spans="1:11" ht="13.25" customHeight="1" x14ac:dyDescent="0.15">
      <c r="A98" s="15" t="s">
        <v>3539</v>
      </c>
      <c r="B98" s="18" t="s">
        <v>372</v>
      </c>
      <c r="C98" s="293">
        <v>97</v>
      </c>
      <c r="D98" s="20" t="s">
        <v>385</v>
      </c>
      <c r="E98" s="20">
        <v>30</v>
      </c>
      <c r="F98" s="18" t="s">
        <v>393</v>
      </c>
      <c r="G98" s="19" t="s">
        <v>173</v>
      </c>
      <c r="H98" s="71" t="s">
        <v>387</v>
      </c>
      <c r="I98" s="71" t="s">
        <v>387</v>
      </c>
      <c r="J98" s="71"/>
      <c r="K98" s="71"/>
    </row>
    <row r="99" spans="1:11" ht="13.25" customHeight="1" x14ac:dyDescent="0.15">
      <c r="A99" s="15" t="s">
        <v>3540</v>
      </c>
      <c r="B99" s="18" t="s">
        <v>372</v>
      </c>
      <c r="C99" s="293">
        <v>98</v>
      </c>
      <c r="D99" s="20" t="s">
        <v>385</v>
      </c>
      <c r="E99" s="20">
        <v>70</v>
      </c>
      <c r="F99" s="18" t="s">
        <v>398</v>
      </c>
      <c r="G99" s="19" t="s">
        <v>177</v>
      </c>
      <c r="H99" s="71" t="s">
        <v>387</v>
      </c>
      <c r="I99" s="71" t="s">
        <v>387</v>
      </c>
      <c r="J99" s="71"/>
      <c r="K99" s="71"/>
    </row>
    <row r="100" spans="1:11" ht="13.25" customHeight="1" x14ac:dyDescent="0.15">
      <c r="A100" s="15" t="s">
        <v>4549</v>
      </c>
      <c r="B100" s="18" t="s">
        <v>372</v>
      </c>
      <c r="C100" s="293">
        <v>99</v>
      </c>
      <c r="D100" s="20" t="s">
        <v>385</v>
      </c>
      <c r="E100" s="20">
        <v>70</v>
      </c>
      <c r="F100" s="18" t="s">
        <v>393</v>
      </c>
      <c r="G100" s="19" t="s">
        <v>173</v>
      </c>
      <c r="H100" s="71" t="s">
        <v>387</v>
      </c>
      <c r="I100" s="71" t="s">
        <v>387</v>
      </c>
      <c r="J100" s="71"/>
      <c r="K100" s="71"/>
    </row>
    <row r="101" spans="1:11" ht="13.25" customHeight="1" x14ac:dyDescent="0.15">
      <c r="A101" s="15" t="s">
        <v>4549</v>
      </c>
      <c r="B101" s="18" t="s">
        <v>372</v>
      </c>
      <c r="C101" s="222">
        <v>100</v>
      </c>
      <c r="D101" s="20" t="s">
        <v>385</v>
      </c>
      <c r="E101" s="20">
        <v>80</v>
      </c>
      <c r="F101" s="18" t="s">
        <v>393</v>
      </c>
      <c r="G101" s="19" t="s">
        <v>173</v>
      </c>
      <c r="H101" s="71" t="s">
        <v>387</v>
      </c>
      <c r="I101" s="71" t="s">
        <v>387</v>
      </c>
      <c r="J101" s="71"/>
      <c r="K101" s="71"/>
    </row>
    <row r="102" spans="1:11" ht="13.25" customHeight="1" x14ac:dyDescent="0.15">
      <c r="A102" s="15" t="s">
        <v>4550</v>
      </c>
      <c r="B102" s="18" t="s">
        <v>372</v>
      </c>
      <c r="C102" s="222">
        <v>101</v>
      </c>
      <c r="D102" s="20" t="s">
        <v>385</v>
      </c>
      <c r="E102" s="20">
        <v>140</v>
      </c>
      <c r="F102" s="18" t="s">
        <v>398</v>
      </c>
      <c r="G102" s="19" t="s">
        <v>177</v>
      </c>
      <c r="H102" s="71" t="s">
        <v>387</v>
      </c>
      <c r="I102" s="71" t="s">
        <v>387</v>
      </c>
      <c r="J102" s="71"/>
      <c r="K102" s="71"/>
    </row>
    <row r="103" spans="1:11" ht="13.25" customHeight="1" x14ac:dyDescent="0.15">
      <c r="A103" s="15" t="s">
        <v>4665</v>
      </c>
      <c r="B103" s="18" t="s">
        <v>372</v>
      </c>
      <c r="C103" s="222">
        <v>102</v>
      </c>
      <c r="D103" s="20" t="s">
        <v>385</v>
      </c>
      <c r="E103" s="20">
        <v>260</v>
      </c>
      <c r="F103" s="18" t="s">
        <v>398</v>
      </c>
      <c r="G103" s="19" t="s">
        <v>201</v>
      </c>
      <c r="H103" s="71" t="s">
        <v>387</v>
      </c>
      <c r="I103" s="71" t="s">
        <v>387</v>
      </c>
      <c r="J103" s="71"/>
      <c r="K103" s="71" t="s">
        <v>387</v>
      </c>
    </row>
    <row r="104" spans="1:11" ht="13.25" customHeight="1" x14ac:dyDescent="0.15">
      <c r="A104" s="15" t="s">
        <v>444</v>
      </c>
      <c r="B104" s="18" t="s">
        <v>372</v>
      </c>
      <c r="C104" s="222">
        <v>103</v>
      </c>
      <c r="D104" s="20" t="s">
        <v>400</v>
      </c>
      <c r="E104" s="20">
        <v>50</v>
      </c>
      <c r="F104" s="18" t="s">
        <v>393</v>
      </c>
      <c r="G104" s="19" t="s">
        <v>173</v>
      </c>
      <c r="H104" s="71" t="s">
        <v>387</v>
      </c>
      <c r="I104" s="71" t="s">
        <v>387</v>
      </c>
      <c r="J104" s="71"/>
      <c r="K104" s="71"/>
    </row>
    <row r="105" spans="1:11" ht="13.25" customHeight="1" x14ac:dyDescent="0.15">
      <c r="A105" s="15" t="s">
        <v>416</v>
      </c>
      <c r="B105" s="18" t="s">
        <v>372</v>
      </c>
      <c r="C105" s="222">
        <v>104</v>
      </c>
      <c r="D105" s="20" t="s">
        <v>400</v>
      </c>
      <c r="E105" s="20">
        <v>90</v>
      </c>
      <c r="F105" s="18" t="s">
        <v>398</v>
      </c>
      <c r="G105" s="19" t="s">
        <v>177</v>
      </c>
      <c r="H105" s="71" t="s">
        <v>387</v>
      </c>
      <c r="I105" s="71" t="s">
        <v>387</v>
      </c>
      <c r="J105" s="71"/>
      <c r="K105" s="71"/>
    </row>
    <row r="106" spans="1:11" ht="13.25" customHeight="1" x14ac:dyDescent="0.15">
      <c r="A106" s="15" t="s">
        <v>949</v>
      </c>
      <c r="B106" s="18" t="s">
        <v>372</v>
      </c>
      <c r="C106" s="222">
        <v>105</v>
      </c>
      <c r="D106" s="20" t="s">
        <v>400</v>
      </c>
      <c r="E106" s="20">
        <v>70</v>
      </c>
      <c r="F106" s="18" t="s">
        <v>393</v>
      </c>
      <c r="G106" s="19" t="s">
        <v>173</v>
      </c>
      <c r="H106" s="71" t="s">
        <v>387</v>
      </c>
      <c r="I106" s="71" t="s">
        <v>387</v>
      </c>
      <c r="J106" s="71"/>
      <c r="K106" s="71"/>
    </row>
    <row r="107" spans="1:11" ht="13.25" customHeight="1" x14ac:dyDescent="0.15">
      <c r="A107" s="15" t="s">
        <v>942</v>
      </c>
      <c r="B107" s="18" t="s">
        <v>372</v>
      </c>
      <c r="C107" s="222">
        <v>106</v>
      </c>
      <c r="D107" s="20" t="s">
        <v>400</v>
      </c>
      <c r="E107" s="20">
        <v>80</v>
      </c>
      <c r="F107" s="18" t="s">
        <v>398</v>
      </c>
      <c r="G107" s="19" t="s">
        <v>177</v>
      </c>
      <c r="H107" s="71" t="s">
        <v>387</v>
      </c>
      <c r="I107" s="71" t="s">
        <v>387</v>
      </c>
      <c r="J107" s="71"/>
      <c r="K107" s="71"/>
    </row>
    <row r="108" spans="1:11" ht="13.25" customHeight="1" x14ac:dyDescent="0.15">
      <c r="A108" s="15" t="s">
        <v>1192</v>
      </c>
      <c r="B108" s="18" t="s">
        <v>372</v>
      </c>
      <c r="C108" s="222">
        <v>107</v>
      </c>
      <c r="D108" s="20" t="s">
        <v>400</v>
      </c>
      <c r="E108" s="20">
        <v>90</v>
      </c>
      <c r="F108" s="18" t="s">
        <v>393</v>
      </c>
      <c r="G108" s="19" t="s">
        <v>173</v>
      </c>
      <c r="H108" s="71" t="s">
        <v>387</v>
      </c>
      <c r="I108" s="71" t="s">
        <v>387</v>
      </c>
      <c r="J108" s="71"/>
      <c r="K108" s="71"/>
    </row>
    <row r="109" spans="1:11" ht="13.25" customHeight="1" x14ac:dyDescent="0.15">
      <c r="A109" s="15" t="s">
        <v>1295</v>
      </c>
      <c r="B109" s="18" t="s">
        <v>372</v>
      </c>
      <c r="C109" s="222">
        <v>108</v>
      </c>
      <c r="D109" s="20" t="s">
        <v>400</v>
      </c>
      <c r="E109" s="20">
        <v>70</v>
      </c>
      <c r="F109" s="18" t="s">
        <v>393</v>
      </c>
      <c r="G109" s="19" t="s">
        <v>173</v>
      </c>
      <c r="H109" s="71" t="s">
        <v>387</v>
      </c>
      <c r="I109" s="71" t="s">
        <v>387</v>
      </c>
      <c r="J109" s="71"/>
      <c r="K109" s="71"/>
    </row>
    <row r="110" spans="1:11" ht="13.25" customHeight="1" x14ac:dyDescent="0.15">
      <c r="A110" s="15" t="s">
        <v>1294</v>
      </c>
      <c r="B110" s="18" t="s">
        <v>372</v>
      </c>
      <c r="C110" s="222">
        <v>109</v>
      </c>
      <c r="D110" s="20" t="s">
        <v>400</v>
      </c>
      <c r="E110" s="20">
        <v>140</v>
      </c>
      <c r="F110" s="18" t="s">
        <v>398</v>
      </c>
      <c r="G110" s="19" t="s">
        <v>177</v>
      </c>
      <c r="H110" s="71" t="s">
        <v>387</v>
      </c>
      <c r="I110" s="71" t="s">
        <v>387</v>
      </c>
      <c r="J110" s="71"/>
      <c r="K110" s="71"/>
    </row>
    <row r="111" spans="1:11" ht="13.25" customHeight="1" x14ac:dyDescent="0.15">
      <c r="A111" s="15" t="s">
        <v>1832</v>
      </c>
      <c r="B111" s="18" t="s">
        <v>372</v>
      </c>
      <c r="C111" s="222">
        <v>110</v>
      </c>
      <c r="D111" s="20" t="s">
        <v>400</v>
      </c>
      <c r="E111" s="20">
        <v>30</v>
      </c>
      <c r="F111" s="18" t="s">
        <v>393</v>
      </c>
      <c r="G111" s="19" t="s">
        <v>173</v>
      </c>
      <c r="H111" s="71" t="s">
        <v>387</v>
      </c>
      <c r="I111" s="71" t="s">
        <v>387</v>
      </c>
      <c r="J111" s="71"/>
      <c r="K111" s="71"/>
    </row>
    <row r="112" spans="1:11" ht="13.25" customHeight="1" x14ac:dyDescent="0.15">
      <c r="A112" s="15" t="s">
        <v>2325</v>
      </c>
      <c r="B112" s="18" t="s">
        <v>372</v>
      </c>
      <c r="C112" s="222">
        <v>111</v>
      </c>
      <c r="D112" s="20" t="s">
        <v>400</v>
      </c>
      <c r="E112" s="20">
        <v>70</v>
      </c>
      <c r="F112" s="18" t="s">
        <v>393</v>
      </c>
      <c r="G112" s="19" t="s">
        <v>173</v>
      </c>
      <c r="H112" s="71" t="s">
        <v>387</v>
      </c>
      <c r="I112" s="71" t="s">
        <v>387</v>
      </c>
      <c r="J112" s="71"/>
      <c r="K112" s="71"/>
    </row>
    <row r="113" spans="1:11" ht="13.25" customHeight="1" x14ac:dyDescent="0.15">
      <c r="A113" s="15" t="s">
        <v>2366</v>
      </c>
      <c r="B113" s="18" t="s">
        <v>372</v>
      </c>
      <c r="C113" s="222">
        <v>112</v>
      </c>
      <c r="D113" s="20" t="s">
        <v>400</v>
      </c>
      <c r="E113" s="20">
        <v>120</v>
      </c>
      <c r="F113" s="18" t="s">
        <v>393</v>
      </c>
      <c r="G113" s="19" t="s">
        <v>177</v>
      </c>
      <c r="H113" s="71" t="s">
        <v>387</v>
      </c>
      <c r="I113" s="71" t="s">
        <v>387</v>
      </c>
      <c r="J113" s="71"/>
      <c r="K113" s="71"/>
    </row>
    <row r="114" spans="1:11" ht="13.25" customHeight="1" x14ac:dyDescent="0.15">
      <c r="A114" s="15" t="s">
        <v>2555</v>
      </c>
      <c r="B114" s="18" t="s">
        <v>372</v>
      </c>
      <c r="C114" s="222">
        <v>113</v>
      </c>
      <c r="D114" s="20" t="s">
        <v>400</v>
      </c>
      <c r="E114" s="20">
        <v>140</v>
      </c>
      <c r="F114" s="18" t="s">
        <v>398</v>
      </c>
      <c r="G114" s="19" t="s">
        <v>177</v>
      </c>
      <c r="H114" s="71" t="s">
        <v>387</v>
      </c>
      <c r="I114" s="71" t="s">
        <v>387</v>
      </c>
      <c r="J114" s="71"/>
      <c r="K114" s="71"/>
    </row>
    <row r="115" spans="1:11" ht="13.25" customHeight="1" x14ac:dyDescent="0.15">
      <c r="A115" s="15" t="s">
        <v>2940</v>
      </c>
      <c r="B115" s="18" t="s">
        <v>372</v>
      </c>
      <c r="C115" s="222">
        <v>114</v>
      </c>
      <c r="D115" s="20" t="s">
        <v>400</v>
      </c>
      <c r="E115" s="20">
        <v>90</v>
      </c>
      <c r="F115" s="18" t="s">
        <v>393</v>
      </c>
      <c r="G115" s="19" t="s">
        <v>173</v>
      </c>
      <c r="H115" s="71" t="s">
        <v>387</v>
      </c>
      <c r="I115" s="71" t="s">
        <v>387</v>
      </c>
      <c r="J115" s="71"/>
      <c r="K115" s="71"/>
    </row>
    <row r="116" spans="1:11" ht="13.25" customHeight="1" x14ac:dyDescent="0.15">
      <c r="A116" s="15" t="s">
        <v>2923</v>
      </c>
      <c r="B116" s="18" t="s">
        <v>372</v>
      </c>
      <c r="C116" s="222">
        <v>115</v>
      </c>
      <c r="D116" s="20" t="s">
        <v>400</v>
      </c>
      <c r="E116" s="20">
        <v>160</v>
      </c>
      <c r="F116" s="18" t="s">
        <v>398</v>
      </c>
      <c r="G116" s="19" t="s">
        <v>177</v>
      </c>
      <c r="H116" s="71" t="s">
        <v>387</v>
      </c>
      <c r="I116" s="71" t="s">
        <v>387</v>
      </c>
      <c r="J116" s="71"/>
      <c r="K116" s="71"/>
    </row>
    <row r="117" spans="1:11" ht="13.25" customHeight="1" x14ac:dyDescent="0.15">
      <c r="A117" s="15" t="s">
        <v>2996</v>
      </c>
      <c r="B117" s="18" t="s">
        <v>372</v>
      </c>
      <c r="C117" s="222">
        <v>116</v>
      </c>
      <c r="D117" s="20" t="s">
        <v>400</v>
      </c>
      <c r="E117" s="20">
        <v>60</v>
      </c>
      <c r="F117" s="18" t="s">
        <v>393</v>
      </c>
      <c r="G117" s="19" t="s">
        <v>173</v>
      </c>
      <c r="H117" s="71" t="s">
        <v>387</v>
      </c>
      <c r="I117" s="71" t="s">
        <v>387</v>
      </c>
      <c r="J117" s="71"/>
      <c r="K117" s="71"/>
    </row>
    <row r="118" spans="1:11" ht="13.25" customHeight="1" x14ac:dyDescent="0.15">
      <c r="A118" s="15" t="s">
        <v>3031</v>
      </c>
      <c r="B118" s="18" t="s">
        <v>372</v>
      </c>
      <c r="C118" s="222">
        <v>117</v>
      </c>
      <c r="D118" s="20" t="s">
        <v>400</v>
      </c>
      <c r="E118" s="20">
        <v>130</v>
      </c>
      <c r="F118" s="18" t="s">
        <v>398</v>
      </c>
      <c r="G118" s="19" t="s">
        <v>177</v>
      </c>
      <c r="H118" s="71" t="s">
        <v>387</v>
      </c>
      <c r="I118" s="71" t="s">
        <v>387</v>
      </c>
      <c r="J118" s="71"/>
      <c r="K118" s="71"/>
    </row>
    <row r="119" spans="1:11" ht="13.25" customHeight="1" x14ac:dyDescent="0.15">
      <c r="A119" s="15" t="s">
        <v>4519</v>
      </c>
      <c r="B119" s="18" t="s">
        <v>372</v>
      </c>
      <c r="C119" s="222">
        <v>118</v>
      </c>
      <c r="D119" s="20" t="s">
        <v>400</v>
      </c>
      <c r="E119" s="20">
        <v>60</v>
      </c>
      <c r="F119" s="18" t="s">
        <v>393</v>
      </c>
      <c r="G119" s="19" t="s">
        <v>173</v>
      </c>
      <c r="H119" s="71" t="s">
        <v>387</v>
      </c>
      <c r="I119" s="71" t="s">
        <v>387</v>
      </c>
      <c r="J119" s="71"/>
      <c r="K119" s="71"/>
    </row>
    <row r="120" spans="1:11" ht="13.25" customHeight="1" x14ac:dyDescent="0.15">
      <c r="A120" s="15" t="s">
        <v>4520</v>
      </c>
      <c r="B120" s="18" t="s">
        <v>372</v>
      </c>
      <c r="C120" s="222">
        <v>119</v>
      </c>
      <c r="D120" s="20" t="s">
        <v>400</v>
      </c>
      <c r="E120" s="20">
        <v>130</v>
      </c>
      <c r="F120" s="18" t="s">
        <v>398</v>
      </c>
      <c r="G120" s="19" t="s">
        <v>177</v>
      </c>
      <c r="H120" s="71" t="s">
        <v>387</v>
      </c>
      <c r="I120" s="71" t="s">
        <v>387</v>
      </c>
      <c r="J120" s="71"/>
      <c r="K120" s="71"/>
    </row>
    <row r="121" spans="1:11" ht="13.25" customHeight="1" x14ac:dyDescent="0.15">
      <c r="A121" s="15" t="s">
        <v>4666</v>
      </c>
      <c r="B121" s="18" t="s">
        <v>372</v>
      </c>
      <c r="C121" s="222">
        <v>120</v>
      </c>
      <c r="D121" s="20" t="s">
        <v>400</v>
      </c>
      <c r="E121" s="20">
        <v>220</v>
      </c>
      <c r="F121" s="18" t="s">
        <v>393</v>
      </c>
      <c r="G121" s="19" t="s">
        <v>201</v>
      </c>
      <c r="H121" s="71" t="s">
        <v>387</v>
      </c>
      <c r="I121" s="71" t="s">
        <v>387</v>
      </c>
      <c r="J121" s="71"/>
      <c r="K121" s="71" t="s">
        <v>387</v>
      </c>
    </row>
    <row r="122" spans="1:11" ht="13.25" customHeight="1" x14ac:dyDescent="0.15">
      <c r="A122" s="15" t="s">
        <v>4620</v>
      </c>
      <c r="B122" s="18" t="s">
        <v>372</v>
      </c>
      <c r="C122" s="222">
        <v>121</v>
      </c>
      <c r="D122" s="20" t="s">
        <v>400</v>
      </c>
      <c r="E122" s="20">
        <v>60</v>
      </c>
      <c r="F122" s="18" t="s">
        <v>393</v>
      </c>
      <c r="G122" s="19" t="s">
        <v>173</v>
      </c>
      <c r="H122" s="71" t="s">
        <v>387</v>
      </c>
      <c r="I122" s="71" t="s">
        <v>387</v>
      </c>
      <c r="J122" s="71"/>
      <c r="K122" s="71"/>
    </row>
    <row r="123" spans="1:11" ht="13.25" customHeight="1" x14ac:dyDescent="0.15">
      <c r="A123" s="15" t="s">
        <v>4620</v>
      </c>
      <c r="B123" s="18" t="s">
        <v>372</v>
      </c>
      <c r="C123" s="222">
        <v>122</v>
      </c>
      <c r="D123" s="20" t="s">
        <v>400</v>
      </c>
      <c r="E123" s="20">
        <v>70</v>
      </c>
      <c r="F123" s="18" t="s">
        <v>393</v>
      </c>
      <c r="G123" s="19" t="s">
        <v>173</v>
      </c>
      <c r="H123" s="71" t="s">
        <v>387</v>
      </c>
      <c r="I123" s="71" t="s">
        <v>387</v>
      </c>
      <c r="J123" s="71"/>
      <c r="K123" s="71"/>
    </row>
    <row r="124" spans="1:11" ht="13.25" customHeight="1" x14ac:dyDescent="0.15">
      <c r="A124" s="15" t="s">
        <v>4667</v>
      </c>
      <c r="B124" s="18" t="s">
        <v>372</v>
      </c>
      <c r="C124" s="222">
        <v>123</v>
      </c>
      <c r="D124" s="20" t="s">
        <v>400</v>
      </c>
      <c r="E124" s="20">
        <v>270</v>
      </c>
      <c r="F124" s="18" t="s">
        <v>398</v>
      </c>
      <c r="G124" s="19" t="s">
        <v>201</v>
      </c>
      <c r="H124" s="71" t="s">
        <v>387</v>
      </c>
      <c r="I124" s="71" t="s">
        <v>387</v>
      </c>
      <c r="J124" s="71"/>
      <c r="K124" s="71" t="s">
        <v>387</v>
      </c>
    </row>
    <row r="125" spans="1:11" ht="13.25" customHeight="1" x14ac:dyDescent="0.15">
      <c r="A125" s="15" t="s">
        <v>4555</v>
      </c>
      <c r="B125" s="18" t="s">
        <v>372</v>
      </c>
      <c r="C125" s="222">
        <v>124</v>
      </c>
      <c r="D125" s="20" t="s">
        <v>400</v>
      </c>
      <c r="E125" s="20">
        <v>230</v>
      </c>
      <c r="F125" s="18" t="s">
        <v>393</v>
      </c>
      <c r="G125" s="19" t="s">
        <v>201</v>
      </c>
      <c r="H125" s="71" t="s">
        <v>387</v>
      </c>
      <c r="I125" s="71" t="s">
        <v>387</v>
      </c>
      <c r="J125" s="71"/>
      <c r="K125" s="71" t="s">
        <v>387</v>
      </c>
    </row>
    <row r="126" spans="1:11" ht="13.25" customHeight="1" x14ac:dyDescent="0.15">
      <c r="A126" s="15" t="s">
        <v>1435</v>
      </c>
      <c r="B126" s="18" t="s">
        <v>372</v>
      </c>
      <c r="C126" s="222">
        <v>125</v>
      </c>
      <c r="D126" s="20" t="s">
        <v>858</v>
      </c>
      <c r="E126" s="20">
        <v>330</v>
      </c>
      <c r="F126" s="18" t="s">
        <v>386</v>
      </c>
      <c r="G126" s="19" t="s">
        <v>201</v>
      </c>
      <c r="H126" s="71" t="s">
        <v>387</v>
      </c>
      <c r="I126" s="71" t="s">
        <v>387</v>
      </c>
      <c r="J126" s="71"/>
      <c r="K126" s="71" t="s">
        <v>387</v>
      </c>
    </row>
    <row r="127" spans="1:11" ht="13.25" customHeight="1" x14ac:dyDescent="0.15">
      <c r="A127" s="15" t="s">
        <v>4623</v>
      </c>
      <c r="B127" s="18" t="s">
        <v>372</v>
      </c>
      <c r="C127" s="222">
        <v>126</v>
      </c>
      <c r="D127" s="20" t="s">
        <v>858</v>
      </c>
      <c r="E127" s="20">
        <v>60</v>
      </c>
      <c r="F127" s="18" t="s">
        <v>393</v>
      </c>
      <c r="G127" s="19" t="s">
        <v>173</v>
      </c>
      <c r="H127" s="71" t="s">
        <v>387</v>
      </c>
      <c r="I127" s="71" t="s">
        <v>387</v>
      </c>
      <c r="J127" s="71"/>
      <c r="K127" s="71"/>
    </row>
    <row r="128" spans="1:11" ht="13.25" customHeight="1" x14ac:dyDescent="0.15">
      <c r="A128" s="15" t="s">
        <v>4623</v>
      </c>
      <c r="B128" s="18" t="s">
        <v>372</v>
      </c>
      <c r="C128" s="222">
        <v>127</v>
      </c>
      <c r="D128" s="20" t="s">
        <v>858</v>
      </c>
      <c r="E128" s="20">
        <v>70</v>
      </c>
      <c r="F128" s="18" t="s">
        <v>393</v>
      </c>
      <c r="G128" s="19" t="s">
        <v>173</v>
      </c>
      <c r="H128" s="71" t="s">
        <v>387</v>
      </c>
      <c r="I128" s="71" t="s">
        <v>387</v>
      </c>
      <c r="J128" s="71"/>
      <c r="K128" s="71"/>
    </row>
    <row r="129" spans="1:11" ht="13.25" customHeight="1" x14ac:dyDescent="0.15">
      <c r="A129" s="15" t="s">
        <v>4668</v>
      </c>
      <c r="B129" s="18" t="s">
        <v>372</v>
      </c>
      <c r="C129" s="222">
        <v>128</v>
      </c>
      <c r="D129" s="20" t="s">
        <v>858</v>
      </c>
      <c r="E129" s="20">
        <v>140</v>
      </c>
      <c r="F129" s="18" t="s">
        <v>398</v>
      </c>
      <c r="G129" s="19" t="s">
        <v>177</v>
      </c>
      <c r="H129" s="71" t="s">
        <v>387</v>
      </c>
      <c r="I129" s="71" t="s">
        <v>387</v>
      </c>
      <c r="J129" s="71"/>
      <c r="K129" s="71"/>
    </row>
    <row r="130" spans="1:11" ht="13.25" customHeight="1" x14ac:dyDescent="0.15">
      <c r="A130" s="15" t="s">
        <v>4668</v>
      </c>
      <c r="B130" s="18" t="s">
        <v>372</v>
      </c>
      <c r="C130" s="222">
        <v>129</v>
      </c>
      <c r="D130" s="20" t="s">
        <v>858</v>
      </c>
      <c r="E130" s="20">
        <v>140</v>
      </c>
      <c r="F130" s="18" t="s">
        <v>398</v>
      </c>
      <c r="G130" s="19" t="s">
        <v>177</v>
      </c>
      <c r="H130" s="71" t="s">
        <v>387</v>
      </c>
      <c r="I130" s="71" t="s">
        <v>387</v>
      </c>
      <c r="J130" s="71"/>
      <c r="K130" s="71"/>
    </row>
    <row r="131" spans="1:11" ht="13.25" customHeight="1" x14ac:dyDescent="0.15">
      <c r="A131" s="15" t="s">
        <v>935</v>
      </c>
      <c r="B131" s="18" t="s">
        <v>372</v>
      </c>
      <c r="C131" s="222">
        <v>130</v>
      </c>
      <c r="D131" s="20" t="s">
        <v>858</v>
      </c>
      <c r="E131" s="20">
        <v>110</v>
      </c>
      <c r="F131" s="18" t="s">
        <v>398</v>
      </c>
      <c r="G131" s="19" t="s">
        <v>177</v>
      </c>
      <c r="H131" s="71" t="s">
        <v>387</v>
      </c>
      <c r="I131" s="71" t="s">
        <v>387</v>
      </c>
      <c r="J131" s="71"/>
      <c r="K131" s="71"/>
    </row>
    <row r="132" spans="1:11" ht="13.25" customHeight="1" x14ac:dyDescent="0.15">
      <c r="A132" s="15" t="s">
        <v>930</v>
      </c>
      <c r="B132" s="18" t="s">
        <v>372</v>
      </c>
      <c r="C132" s="222">
        <v>131</v>
      </c>
      <c r="D132" s="20" t="s">
        <v>858</v>
      </c>
      <c r="E132" s="20">
        <v>50</v>
      </c>
      <c r="F132" s="18" t="s">
        <v>393</v>
      </c>
      <c r="G132" s="19" t="s">
        <v>173</v>
      </c>
      <c r="H132" s="71" t="s">
        <v>387</v>
      </c>
      <c r="I132" s="71" t="s">
        <v>387</v>
      </c>
      <c r="J132" s="71"/>
      <c r="K132" s="71"/>
    </row>
    <row r="133" spans="1:11" ht="13.25" customHeight="1" x14ac:dyDescent="0.15">
      <c r="A133" s="15" t="s">
        <v>930</v>
      </c>
      <c r="B133" s="18" t="s">
        <v>372</v>
      </c>
      <c r="C133" s="222">
        <v>132</v>
      </c>
      <c r="D133" s="20" t="s">
        <v>858</v>
      </c>
      <c r="E133" s="20">
        <v>70</v>
      </c>
      <c r="F133" s="18" t="s">
        <v>393</v>
      </c>
      <c r="G133" s="19" t="s">
        <v>173</v>
      </c>
      <c r="H133" s="71" t="s">
        <v>387</v>
      </c>
      <c r="I133" s="71" t="s">
        <v>387</v>
      </c>
      <c r="J133" s="71"/>
      <c r="K133" s="71"/>
    </row>
    <row r="134" spans="1:11" ht="13.25" customHeight="1" x14ac:dyDescent="0.15">
      <c r="A134" s="15" t="s">
        <v>929</v>
      </c>
      <c r="B134" s="18" t="s">
        <v>372</v>
      </c>
      <c r="C134" s="222">
        <v>133</v>
      </c>
      <c r="D134" s="20" t="s">
        <v>858</v>
      </c>
      <c r="E134" s="20">
        <v>130</v>
      </c>
      <c r="F134" s="18" t="s">
        <v>398</v>
      </c>
      <c r="G134" s="19" t="s">
        <v>177</v>
      </c>
      <c r="H134" s="71" t="s">
        <v>387</v>
      </c>
      <c r="I134" s="71" t="s">
        <v>387</v>
      </c>
      <c r="J134" s="71"/>
      <c r="K134" s="71"/>
    </row>
    <row r="135" spans="1:11" ht="13.25" customHeight="1" x14ac:dyDescent="0.15">
      <c r="A135" s="15" t="s">
        <v>4669</v>
      </c>
      <c r="B135" s="18" t="s">
        <v>372</v>
      </c>
      <c r="C135" s="222">
        <v>134</v>
      </c>
      <c r="D135" s="20" t="s">
        <v>858</v>
      </c>
      <c r="E135" s="20">
        <v>270</v>
      </c>
      <c r="F135" s="18" t="s">
        <v>398</v>
      </c>
      <c r="G135" s="19" t="s">
        <v>201</v>
      </c>
      <c r="H135" s="71" t="s">
        <v>387</v>
      </c>
      <c r="I135" s="71" t="s">
        <v>387</v>
      </c>
      <c r="J135" s="71"/>
      <c r="K135" s="71" t="s">
        <v>387</v>
      </c>
    </row>
    <row r="136" spans="1:11" ht="13.25" customHeight="1" x14ac:dyDescent="0.15">
      <c r="A136" s="15" t="s">
        <v>1786</v>
      </c>
      <c r="B136" s="18" t="s">
        <v>372</v>
      </c>
      <c r="C136" s="222">
        <v>135</v>
      </c>
      <c r="D136" s="20" t="s">
        <v>858</v>
      </c>
      <c r="E136" s="20">
        <v>210</v>
      </c>
      <c r="F136" s="18" t="s">
        <v>393</v>
      </c>
      <c r="G136" s="19" t="s">
        <v>201</v>
      </c>
      <c r="H136" s="71" t="s">
        <v>387</v>
      </c>
      <c r="I136" s="71" t="s">
        <v>387</v>
      </c>
      <c r="J136" s="71"/>
      <c r="K136" s="71" t="s">
        <v>387</v>
      </c>
    </row>
    <row r="137" spans="1:11" ht="13.25" customHeight="1" x14ac:dyDescent="0.15">
      <c r="A137" s="15" t="s">
        <v>1912</v>
      </c>
      <c r="B137" s="18" t="s">
        <v>372</v>
      </c>
      <c r="C137" s="222">
        <v>136</v>
      </c>
      <c r="D137" s="20" t="s">
        <v>858</v>
      </c>
      <c r="E137" s="20">
        <v>130</v>
      </c>
      <c r="F137" s="18" t="s">
        <v>393</v>
      </c>
      <c r="G137" s="19" t="s">
        <v>181</v>
      </c>
      <c r="H137" s="71" t="s">
        <v>387</v>
      </c>
      <c r="I137" s="71" t="s">
        <v>387</v>
      </c>
      <c r="J137" s="71"/>
      <c r="K137" s="71"/>
    </row>
    <row r="138" spans="1:11" ht="13.25" customHeight="1" x14ac:dyDescent="0.15">
      <c r="A138" s="15" t="s">
        <v>2539</v>
      </c>
      <c r="B138" s="18" t="s">
        <v>372</v>
      </c>
      <c r="C138" s="222">
        <v>137</v>
      </c>
      <c r="D138" s="20" t="s">
        <v>858</v>
      </c>
      <c r="E138" s="20">
        <v>60</v>
      </c>
      <c r="F138" s="18" t="s">
        <v>393</v>
      </c>
      <c r="G138" s="19" t="s">
        <v>173</v>
      </c>
      <c r="H138" s="71" t="s">
        <v>387</v>
      </c>
      <c r="I138" s="71" t="s">
        <v>387</v>
      </c>
      <c r="J138" s="71"/>
      <c r="K138" s="71"/>
    </row>
    <row r="139" spans="1:11" ht="13.25" customHeight="1" x14ac:dyDescent="0.15">
      <c r="A139" s="15" t="s">
        <v>2540</v>
      </c>
      <c r="B139" s="18" t="s">
        <v>372</v>
      </c>
      <c r="C139" s="222">
        <v>138</v>
      </c>
      <c r="D139" s="20" t="s">
        <v>858</v>
      </c>
      <c r="E139" s="20">
        <v>120</v>
      </c>
      <c r="F139" s="18" t="s">
        <v>398</v>
      </c>
      <c r="G139" s="19" t="s">
        <v>177</v>
      </c>
      <c r="H139" s="71" t="s">
        <v>387</v>
      </c>
      <c r="I139" s="71" t="s">
        <v>387</v>
      </c>
      <c r="J139" s="71"/>
      <c r="K139" s="71"/>
    </row>
    <row r="140" spans="1:11" ht="13.25" customHeight="1" x14ac:dyDescent="0.15">
      <c r="A140" s="15" t="s">
        <v>2977</v>
      </c>
      <c r="B140" s="18" t="s">
        <v>372</v>
      </c>
      <c r="C140" s="222">
        <v>139</v>
      </c>
      <c r="D140" s="20" t="s">
        <v>858</v>
      </c>
      <c r="E140" s="20">
        <v>70</v>
      </c>
      <c r="F140" s="18" t="s">
        <v>393</v>
      </c>
      <c r="G140" s="19" t="s">
        <v>173</v>
      </c>
      <c r="H140" s="71" t="s">
        <v>387</v>
      </c>
      <c r="I140" s="71" t="s">
        <v>387</v>
      </c>
      <c r="J140" s="71"/>
      <c r="K140" s="71"/>
    </row>
    <row r="141" spans="1:11" ht="13.25" customHeight="1" x14ac:dyDescent="0.15">
      <c r="A141" s="15" t="s">
        <v>2978</v>
      </c>
      <c r="B141" s="18" t="s">
        <v>372</v>
      </c>
      <c r="C141" s="222">
        <v>140</v>
      </c>
      <c r="D141" s="20" t="s">
        <v>858</v>
      </c>
      <c r="E141" s="20">
        <v>120</v>
      </c>
      <c r="F141" s="18" t="s">
        <v>398</v>
      </c>
      <c r="G141" s="19" t="s">
        <v>177</v>
      </c>
      <c r="H141" s="71" t="s">
        <v>387</v>
      </c>
      <c r="I141" s="71" t="s">
        <v>387</v>
      </c>
      <c r="J141" s="71"/>
      <c r="K141" s="71"/>
    </row>
    <row r="142" spans="1:11" ht="13.25" customHeight="1" x14ac:dyDescent="0.15">
      <c r="A142" s="15" t="s">
        <v>932</v>
      </c>
      <c r="B142" s="18" t="s">
        <v>372</v>
      </c>
      <c r="C142" s="222">
        <v>141</v>
      </c>
      <c r="D142" s="20" t="s">
        <v>847</v>
      </c>
      <c r="E142" s="20">
        <v>140</v>
      </c>
      <c r="F142" s="18" t="s">
        <v>398</v>
      </c>
      <c r="G142" s="19" t="s">
        <v>181</v>
      </c>
      <c r="H142" s="71" t="s">
        <v>387</v>
      </c>
      <c r="I142" s="71" t="s">
        <v>387</v>
      </c>
      <c r="J142" s="71"/>
      <c r="K142" s="71"/>
    </row>
    <row r="143" spans="1:11" ht="13.25" customHeight="1" x14ac:dyDescent="0.15">
      <c r="A143" s="15" t="s">
        <v>846</v>
      </c>
      <c r="B143" s="18" t="s">
        <v>372</v>
      </c>
      <c r="C143" s="222">
        <v>142</v>
      </c>
      <c r="D143" s="20" t="s">
        <v>847</v>
      </c>
      <c r="E143" s="20">
        <v>120</v>
      </c>
      <c r="F143" s="18" t="s">
        <v>393</v>
      </c>
      <c r="G143" s="19" t="s">
        <v>177</v>
      </c>
      <c r="H143" s="71" t="s">
        <v>387</v>
      </c>
      <c r="I143" s="71" t="s">
        <v>387</v>
      </c>
      <c r="J143" s="71"/>
      <c r="K143" s="71"/>
    </row>
    <row r="144" spans="1:11" ht="13.25" customHeight="1" x14ac:dyDescent="0.15">
      <c r="A144" s="15" t="s">
        <v>1241</v>
      </c>
      <c r="B144" s="18" t="s">
        <v>372</v>
      </c>
      <c r="C144" s="222">
        <v>143</v>
      </c>
      <c r="D144" s="20" t="s">
        <v>847</v>
      </c>
      <c r="E144" s="20">
        <v>90</v>
      </c>
      <c r="F144" s="18" t="s">
        <v>393</v>
      </c>
      <c r="G144" s="19" t="s">
        <v>177</v>
      </c>
      <c r="H144" s="71" t="s">
        <v>387</v>
      </c>
      <c r="I144" s="71" t="s">
        <v>387</v>
      </c>
      <c r="J144" s="71"/>
      <c r="K144" s="71"/>
    </row>
    <row r="145" spans="1:11" ht="13.25" customHeight="1" x14ac:dyDescent="0.15">
      <c r="A145" s="15" t="s">
        <v>1875</v>
      </c>
      <c r="B145" s="18" t="s">
        <v>372</v>
      </c>
      <c r="C145" s="222">
        <v>144</v>
      </c>
      <c r="D145" s="20" t="s">
        <v>847</v>
      </c>
      <c r="E145" s="20">
        <v>70</v>
      </c>
      <c r="F145" s="18" t="s">
        <v>393</v>
      </c>
      <c r="G145" s="19" t="s">
        <v>173</v>
      </c>
      <c r="H145" s="71" t="s">
        <v>387</v>
      </c>
      <c r="I145" s="71" t="s">
        <v>387</v>
      </c>
      <c r="J145" s="71"/>
      <c r="K145" s="71"/>
    </row>
    <row r="146" spans="1:11" ht="13.25" customHeight="1" x14ac:dyDescent="0.15">
      <c r="A146" s="15" t="s">
        <v>1858</v>
      </c>
      <c r="B146" s="18" t="s">
        <v>372</v>
      </c>
      <c r="C146" s="222">
        <v>145</v>
      </c>
      <c r="D146" s="20" t="s">
        <v>847</v>
      </c>
      <c r="E146" s="20">
        <v>140</v>
      </c>
      <c r="F146" s="18" t="s">
        <v>398</v>
      </c>
      <c r="G146" s="19" t="s">
        <v>177</v>
      </c>
      <c r="H146" s="71" t="s">
        <v>387</v>
      </c>
      <c r="I146" s="71" t="s">
        <v>387</v>
      </c>
      <c r="J146" s="71"/>
      <c r="K146" s="71"/>
    </row>
    <row r="147" spans="1:11" ht="13.25" customHeight="1" x14ac:dyDescent="0.15">
      <c r="A147" s="15" t="s">
        <v>1949</v>
      </c>
      <c r="B147" s="18" t="s">
        <v>372</v>
      </c>
      <c r="C147" s="222">
        <v>146</v>
      </c>
      <c r="D147" s="20" t="s">
        <v>847</v>
      </c>
      <c r="E147" s="20">
        <v>150</v>
      </c>
      <c r="F147" s="18" t="s">
        <v>398</v>
      </c>
      <c r="G147" s="19" t="s">
        <v>177</v>
      </c>
      <c r="H147" s="71" t="s">
        <v>387</v>
      </c>
      <c r="I147" s="71" t="s">
        <v>387</v>
      </c>
      <c r="J147" s="71"/>
      <c r="K147" s="71"/>
    </row>
    <row r="148" spans="1:11" ht="13.25" customHeight="1" x14ac:dyDescent="0.15">
      <c r="A148" s="15" t="s">
        <v>2326</v>
      </c>
      <c r="B148" s="18" t="s">
        <v>372</v>
      </c>
      <c r="C148" s="222">
        <v>147</v>
      </c>
      <c r="D148" s="20" t="s">
        <v>847</v>
      </c>
      <c r="E148" s="20">
        <v>120</v>
      </c>
      <c r="F148" s="18" t="s">
        <v>398</v>
      </c>
      <c r="G148" s="19" t="s">
        <v>177</v>
      </c>
      <c r="H148" s="71" t="s">
        <v>387</v>
      </c>
      <c r="I148" s="71" t="s">
        <v>387</v>
      </c>
      <c r="J148" s="71"/>
      <c r="K148" s="71"/>
    </row>
    <row r="149" spans="1:11" ht="13.25" customHeight="1" x14ac:dyDescent="0.15">
      <c r="A149" s="15" t="s">
        <v>2384</v>
      </c>
      <c r="B149" s="18" t="s">
        <v>372</v>
      </c>
      <c r="C149" s="222">
        <v>148</v>
      </c>
      <c r="D149" s="20" t="s">
        <v>847</v>
      </c>
      <c r="E149" s="20">
        <v>70</v>
      </c>
      <c r="F149" s="18" t="s">
        <v>393</v>
      </c>
      <c r="G149" s="19" t="s">
        <v>173</v>
      </c>
      <c r="H149" s="71" t="s">
        <v>387</v>
      </c>
      <c r="I149" s="71" t="s">
        <v>387</v>
      </c>
      <c r="J149" s="71"/>
      <c r="K149" s="71"/>
    </row>
    <row r="150" spans="1:11" ht="13.25" customHeight="1" x14ac:dyDescent="0.15">
      <c r="A150" s="15" t="s">
        <v>2385</v>
      </c>
      <c r="B150" s="18" t="s">
        <v>372</v>
      </c>
      <c r="C150" s="222">
        <v>149</v>
      </c>
      <c r="D150" s="20" t="s">
        <v>847</v>
      </c>
      <c r="E150" s="20">
        <v>110</v>
      </c>
      <c r="F150" s="18" t="s">
        <v>398</v>
      </c>
      <c r="G150" s="19" t="s">
        <v>173</v>
      </c>
      <c r="H150" s="71" t="s">
        <v>387</v>
      </c>
      <c r="I150" s="71" t="s">
        <v>387</v>
      </c>
      <c r="J150" s="71"/>
      <c r="K150" s="71"/>
    </row>
    <row r="151" spans="1:11" ht="13.25" customHeight="1" x14ac:dyDescent="0.15">
      <c r="A151" s="15" t="s">
        <v>4557</v>
      </c>
      <c r="B151" s="18" t="s">
        <v>372</v>
      </c>
      <c r="C151" s="222">
        <v>150</v>
      </c>
      <c r="D151" s="20" t="s">
        <v>847</v>
      </c>
      <c r="E151" s="20">
        <v>180</v>
      </c>
      <c r="F151" s="18" t="s">
        <v>386</v>
      </c>
      <c r="G151" s="19" t="s">
        <v>177</v>
      </c>
      <c r="H151" s="71" t="s">
        <v>387</v>
      </c>
      <c r="I151" s="71" t="s">
        <v>387</v>
      </c>
      <c r="J151" s="71"/>
      <c r="K151" s="71"/>
    </row>
    <row r="152" spans="1:11" ht="13.25" customHeight="1" x14ac:dyDescent="0.15">
      <c r="A152" s="15" t="s">
        <v>2931</v>
      </c>
      <c r="B152" s="18" t="s">
        <v>372</v>
      </c>
      <c r="C152" s="222">
        <v>151</v>
      </c>
      <c r="D152" s="20" t="s">
        <v>847</v>
      </c>
      <c r="E152" s="20">
        <v>80</v>
      </c>
      <c r="F152" s="18" t="s">
        <v>393</v>
      </c>
      <c r="G152" s="19" t="s">
        <v>173</v>
      </c>
      <c r="H152" s="71" t="s">
        <v>387</v>
      </c>
      <c r="I152" s="71" t="s">
        <v>387</v>
      </c>
      <c r="J152" s="71"/>
      <c r="K152" s="71"/>
    </row>
    <row r="153" spans="1:11" ht="13.25" customHeight="1" x14ac:dyDescent="0.15">
      <c r="A153" s="15" t="s">
        <v>3287</v>
      </c>
      <c r="B153" s="18" t="s">
        <v>372</v>
      </c>
      <c r="C153" s="222">
        <v>152</v>
      </c>
      <c r="D153" s="20" t="s">
        <v>847</v>
      </c>
      <c r="E153" s="20">
        <v>70</v>
      </c>
      <c r="F153" s="18" t="s">
        <v>393</v>
      </c>
      <c r="G153" s="19" t="s">
        <v>173</v>
      </c>
      <c r="H153" s="71" t="s">
        <v>387</v>
      </c>
      <c r="I153" s="71" t="s">
        <v>387</v>
      </c>
      <c r="J153" s="71"/>
      <c r="K153" s="71"/>
    </row>
    <row r="154" spans="1:11" ht="13.25" customHeight="1" x14ac:dyDescent="0.15">
      <c r="A154" s="15" t="s">
        <v>4670</v>
      </c>
      <c r="B154" s="18" t="s">
        <v>372</v>
      </c>
      <c r="C154" s="222">
        <v>153</v>
      </c>
      <c r="D154" s="20" t="s">
        <v>847</v>
      </c>
      <c r="E154" s="20">
        <v>300</v>
      </c>
      <c r="F154" s="18" t="s">
        <v>398</v>
      </c>
      <c r="G154" s="19" t="s">
        <v>201</v>
      </c>
      <c r="H154" s="71" t="s">
        <v>387</v>
      </c>
      <c r="I154" s="71" t="s">
        <v>387</v>
      </c>
      <c r="J154" s="71"/>
      <c r="K154" s="71" t="s">
        <v>387</v>
      </c>
    </row>
    <row r="155" spans="1:11" ht="13.25" customHeight="1" x14ac:dyDescent="0.15">
      <c r="A155" s="15" t="s">
        <v>4561</v>
      </c>
      <c r="B155" s="18" t="s">
        <v>372</v>
      </c>
      <c r="C155" s="222">
        <v>154</v>
      </c>
      <c r="D155" s="20" t="s">
        <v>847</v>
      </c>
      <c r="E155" s="20">
        <v>60</v>
      </c>
      <c r="F155" s="18" t="s">
        <v>393</v>
      </c>
      <c r="G155" s="19" t="s">
        <v>173</v>
      </c>
      <c r="H155" s="71" t="s">
        <v>387</v>
      </c>
      <c r="I155" s="71" t="s">
        <v>387</v>
      </c>
      <c r="J155" s="71"/>
      <c r="K155" s="71"/>
    </row>
    <row r="156" spans="1:11" ht="13.25" customHeight="1" x14ac:dyDescent="0.15">
      <c r="A156" s="15" t="s">
        <v>4561</v>
      </c>
      <c r="B156" s="18" t="s">
        <v>372</v>
      </c>
      <c r="C156" s="222">
        <v>155</v>
      </c>
      <c r="D156" s="20" t="s">
        <v>847</v>
      </c>
      <c r="E156" s="20">
        <v>70</v>
      </c>
      <c r="F156" s="18" t="s">
        <v>393</v>
      </c>
      <c r="G156" s="19" t="s">
        <v>173</v>
      </c>
      <c r="H156" s="71" t="s">
        <v>387</v>
      </c>
      <c r="I156" s="71" t="s">
        <v>387</v>
      </c>
      <c r="J156" s="71"/>
      <c r="K156" s="71"/>
    </row>
    <row r="157" spans="1:11" ht="13.25" customHeight="1" x14ac:dyDescent="0.15">
      <c r="A157" s="15" t="s">
        <v>4671</v>
      </c>
      <c r="B157" s="18" t="s">
        <v>372</v>
      </c>
      <c r="C157" s="222">
        <v>156</v>
      </c>
      <c r="D157" s="20" t="s">
        <v>847</v>
      </c>
      <c r="E157" s="20">
        <v>280</v>
      </c>
      <c r="F157" s="18" t="s">
        <v>398</v>
      </c>
      <c r="G157" s="19" t="s">
        <v>201</v>
      </c>
      <c r="H157" s="71" t="s">
        <v>387</v>
      </c>
      <c r="I157" s="71" t="s">
        <v>387</v>
      </c>
      <c r="J157" s="71"/>
      <c r="K157" s="71" t="s">
        <v>387</v>
      </c>
    </row>
    <row r="158" spans="1:11" ht="13.25" customHeight="1" x14ac:dyDescent="0.15">
      <c r="A158" s="15" t="s">
        <v>423</v>
      </c>
      <c r="B158" s="18" t="s">
        <v>372</v>
      </c>
      <c r="C158" s="222">
        <v>157</v>
      </c>
      <c r="D158" s="20" t="s">
        <v>149</v>
      </c>
      <c r="E158" s="20">
        <v>70</v>
      </c>
      <c r="F158" s="18" t="s">
        <v>393</v>
      </c>
      <c r="G158" s="19" t="s">
        <v>173</v>
      </c>
      <c r="H158" s="71" t="s">
        <v>387</v>
      </c>
      <c r="I158" s="71" t="s">
        <v>387</v>
      </c>
      <c r="J158" s="71"/>
      <c r="K158" s="71"/>
    </row>
    <row r="159" spans="1:11" ht="13.25" customHeight="1" x14ac:dyDescent="0.15">
      <c r="A159" s="15" t="s">
        <v>415</v>
      </c>
      <c r="B159" s="18" t="s">
        <v>372</v>
      </c>
      <c r="C159" s="222">
        <v>158</v>
      </c>
      <c r="D159" s="20" t="s">
        <v>149</v>
      </c>
      <c r="E159" s="20">
        <v>100</v>
      </c>
      <c r="F159" s="18" t="s">
        <v>398</v>
      </c>
      <c r="G159" s="19" t="s">
        <v>177</v>
      </c>
      <c r="H159" s="71" t="s">
        <v>387</v>
      </c>
      <c r="I159" s="71" t="s">
        <v>387</v>
      </c>
      <c r="J159" s="71"/>
      <c r="K159" s="71"/>
    </row>
    <row r="160" spans="1:11" ht="13.25" customHeight="1" x14ac:dyDescent="0.15">
      <c r="A160" s="15" t="s">
        <v>1307</v>
      </c>
      <c r="B160" s="18" t="s">
        <v>372</v>
      </c>
      <c r="C160" s="222">
        <v>159</v>
      </c>
      <c r="D160" s="20" t="s">
        <v>149</v>
      </c>
      <c r="E160" s="20">
        <v>330</v>
      </c>
      <c r="F160" s="18" t="s">
        <v>386</v>
      </c>
      <c r="G160" s="19" t="s">
        <v>201</v>
      </c>
      <c r="H160" s="71" t="s">
        <v>387</v>
      </c>
      <c r="I160" s="71" t="s">
        <v>387</v>
      </c>
      <c r="J160" s="71"/>
      <c r="K160" s="71" t="s">
        <v>387</v>
      </c>
    </row>
    <row r="161" spans="1:11" ht="13.25" customHeight="1" x14ac:dyDescent="0.15">
      <c r="A161" s="15" t="s">
        <v>1277</v>
      </c>
      <c r="B161" s="18" t="s">
        <v>372</v>
      </c>
      <c r="C161" s="222">
        <v>160</v>
      </c>
      <c r="D161" s="20" t="s">
        <v>149</v>
      </c>
      <c r="E161" s="20">
        <v>120</v>
      </c>
      <c r="F161" s="18" t="s">
        <v>398</v>
      </c>
      <c r="G161" s="19" t="s">
        <v>177</v>
      </c>
      <c r="H161" s="71" t="s">
        <v>387</v>
      </c>
      <c r="I161" s="71" t="s">
        <v>387</v>
      </c>
      <c r="J161" s="71"/>
      <c r="K161" s="71"/>
    </row>
    <row r="162" spans="1:11" ht="13.25" customHeight="1" x14ac:dyDescent="0.15">
      <c r="A162" s="15" t="s">
        <v>3005</v>
      </c>
      <c r="B162" s="18" t="s">
        <v>372</v>
      </c>
      <c r="C162" s="222">
        <v>161</v>
      </c>
      <c r="D162" s="20" t="s">
        <v>149</v>
      </c>
      <c r="E162" s="20">
        <v>120</v>
      </c>
      <c r="F162" s="18" t="s">
        <v>393</v>
      </c>
      <c r="G162" s="19" t="s">
        <v>177</v>
      </c>
      <c r="H162" s="71" t="s">
        <v>387</v>
      </c>
      <c r="I162" s="71" t="s">
        <v>387</v>
      </c>
      <c r="J162" s="71"/>
      <c r="K162" s="71"/>
    </row>
    <row r="163" spans="1:11" ht="13.25" customHeight="1" x14ac:dyDescent="0.15">
      <c r="A163" s="15" t="s">
        <v>455</v>
      </c>
      <c r="B163" s="18" t="s">
        <v>372</v>
      </c>
      <c r="C163" s="222">
        <v>162</v>
      </c>
      <c r="D163" s="20" t="s">
        <v>392</v>
      </c>
      <c r="E163" s="20">
        <v>60</v>
      </c>
      <c r="F163" s="18" t="s">
        <v>393</v>
      </c>
      <c r="G163" s="19" t="s">
        <v>173</v>
      </c>
      <c r="H163" s="71" t="s">
        <v>387</v>
      </c>
      <c r="I163" s="71" t="s">
        <v>387</v>
      </c>
      <c r="J163" s="71"/>
      <c r="K163" s="71"/>
    </row>
    <row r="164" spans="1:11" ht="13.25" customHeight="1" x14ac:dyDescent="0.15">
      <c r="A164" s="15" t="s">
        <v>419</v>
      </c>
      <c r="B164" s="18" t="s">
        <v>372</v>
      </c>
      <c r="C164" s="222">
        <v>163</v>
      </c>
      <c r="D164" s="20" t="s">
        <v>392</v>
      </c>
      <c r="E164" s="20">
        <v>90</v>
      </c>
      <c r="F164" s="18" t="s">
        <v>398</v>
      </c>
      <c r="G164" s="19" t="s">
        <v>177</v>
      </c>
      <c r="H164" s="71" t="s">
        <v>387</v>
      </c>
      <c r="I164" s="71" t="s">
        <v>387</v>
      </c>
      <c r="J164" s="71"/>
      <c r="K164" s="71"/>
    </row>
    <row r="165" spans="1:11" ht="13.25" customHeight="1" x14ac:dyDescent="0.15">
      <c r="A165" s="15" t="s">
        <v>4672</v>
      </c>
      <c r="B165" s="18" t="s">
        <v>372</v>
      </c>
      <c r="C165" s="222">
        <v>164</v>
      </c>
      <c r="D165" s="20" t="s">
        <v>392</v>
      </c>
      <c r="E165" s="20">
        <v>280</v>
      </c>
      <c r="F165" s="18" t="s">
        <v>386</v>
      </c>
      <c r="G165" s="19" t="s">
        <v>201</v>
      </c>
      <c r="H165" s="71" t="s">
        <v>387</v>
      </c>
      <c r="I165" s="71" t="s">
        <v>387</v>
      </c>
      <c r="J165" s="71"/>
      <c r="K165" s="71" t="s">
        <v>387</v>
      </c>
    </row>
    <row r="166" spans="1:11" ht="13.25" customHeight="1" x14ac:dyDescent="0.15">
      <c r="A166" s="15" t="s">
        <v>507</v>
      </c>
      <c r="B166" s="18" t="s">
        <v>372</v>
      </c>
      <c r="C166" s="222">
        <v>165</v>
      </c>
      <c r="D166" s="20" t="s">
        <v>392</v>
      </c>
      <c r="E166" s="20">
        <v>130</v>
      </c>
      <c r="F166" s="18" t="s">
        <v>393</v>
      </c>
      <c r="G166" s="19" t="s">
        <v>177</v>
      </c>
      <c r="H166" s="71" t="s">
        <v>387</v>
      </c>
      <c r="I166" s="71" t="s">
        <v>387</v>
      </c>
      <c r="J166" s="71"/>
      <c r="K166" s="71"/>
    </row>
    <row r="167" spans="1:11" ht="13.25" customHeight="1" x14ac:dyDescent="0.15">
      <c r="A167" s="15" t="s">
        <v>537</v>
      </c>
      <c r="B167" s="18" t="s">
        <v>372</v>
      </c>
      <c r="C167" s="222">
        <v>166</v>
      </c>
      <c r="D167" s="20" t="s">
        <v>392</v>
      </c>
      <c r="E167" s="20">
        <v>70</v>
      </c>
      <c r="F167" s="18" t="s">
        <v>393</v>
      </c>
      <c r="G167" s="19" t="s">
        <v>173</v>
      </c>
      <c r="H167" s="71" t="s">
        <v>387</v>
      </c>
      <c r="I167" s="71" t="s">
        <v>387</v>
      </c>
      <c r="J167" s="71"/>
      <c r="K167" s="71"/>
    </row>
    <row r="168" spans="1:11" ht="13.25" customHeight="1" x14ac:dyDescent="0.15">
      <c r="A168" s="15" t="s">
        <v>1222</v>
      </c>
      <c r="B168" s="18" t="s">
        <v>372</v>
      </c>
      <c r="C168" s="222">
        <v>167</v>
      </c>
      <c r="D168" s="20" t="s">
        <v>392</v>
      </c>
      <c r="E168" s="20">
        <v>70</v>
      </c>
      <c r="F168" s="18" t="s">
        <v>393</v>
      </c>
      <c r="G168" s="19" t="s">
        <v>173</v>
      </c>
      <c r="H168" s="71" t="s">
        <v>387</v>
      </c>
      <c r="I168" s="71" t="s">
        <v>387</v>
      </c>
      <c r="J168" s="71"/>
      <c r="K168" s="71"/>
    </row>
    <row r="169" spans="1:11" ht="13.25" customHeight="1" x14ac:dyDescent="0.15">
      <c r="A169" s="15" t="s">
        <v>1202</v>
      </c>
      <c r="B169" s="18" t="s">
        <v>372</v>
      </c>
      <c r="C169" s="222">
        <v>168</v>
      </c>
      <c r="D169" s="20" t="s">
        <v>392</v>
      </c>
      <c r="E169" s="20">
        <v>110</v>
      </c>
      <c r="F169" s="18" t="s">
        <v>398</v>
      </c>
      <c r="G169" s="19" t="s">
        <v>177</v>
      </c>
      <c r="H169" s="71" t="s">
        <v>387</v>
      </c>
      <c r="I169" s="71" t="s">
        <v>387</v>
      </c>
      <c r="J169" s="71"/>
      <c r="K169" s="71"/>
    </row>
    <row r="170" spans="1:11" ht="13.25" customHeight="1" x14ac:dyDescent="0.15">
      <c r="A170" s="15" t="s">
        <v>1299</v>
      </c>
      <c r="B170" s="18" t="s">
        <v>372</v>
      </c>
      <c r="C170" s="222">
        <v>169</v>
      </c>
      <c r="D170" s="20" t="s">
        <v>392</v>
      </c>
      <c r="E170" s="20">
        <v>50</v>
      </c>
      <c r="F170" s="18" t="s">
        <v>393</v>
      </c>
      <c r="G170" s="19" t="s">
        <v>173</v>
      </c>
      <c r="H170" s="71" t="s">
        <v>387</v>
      </c>
      <c r="I170" s="71" t="s">
        <v>387</v>
      </c>
      <c r="J170" s="71"/>
      <c r="K170" s="71"/>
    </row>
    <row r="171" spans="1:11" ht="13.25" customHeight="1" x14ac:dyDescent="0.15">
      <c r="A171" s="15" t="s">
        <v>2297</v>
      </c>
      <c r="B171" s="18" t="s">
        <v>372</v>
      </c>
      <c r="C171" s="222">
        <v>170</v>
      </c>
      <c r="D171" s="20" t="s">
        <v>392</v>
      </c>
      <c r="E171" s="20">
        <v>50</v>
      </c>
      <c r="F171" s="18" t="s">
        <v>393</v>
      </c>
      <c r="G171" s="19" t="s">
        <v>173</v>
      </c>
      <c r="H171" s="71" t="s">
        <v>387</v>
      </c>
      <c r="I171" s="71" t="s">
        <v>387</v>
      </c>
      <c r="J171" s="71"/>
      <c r="K171" s="71"/>
    </row>
    <row r="172" spans="1:11" ht="13.25" customHeight="1" x14ac:dyDescent="0.15">
      <c r="A172" s="15" t="s">
        <v>2298</v>
      </c>
      <c r="B172" s="18" t="s">
        <v>372</v>
      </c>
      <c r="C172" s="222">
        <v>171</v>
      </c>
      <c r="D172" s="20" t="s">
        <v>392</v>
      </c>
      <c r="E172" s="20">
        <v>90</v>
      </c>
      <c r="F172" s="18" t="s">
        <v>398</v>
      </c>
      <c r="G172" s="19" t="s">
        <v>173</v>
      </c>
      <c r="H172" s="71" t="s">
        <v>387</v>
      </c>
      <c r="I172" s="71" t="s">
        <v>387</v>
      </c>
      <c r="J172" s="71"/>
      <c r="K172" s="71"/>
    </row>
    <row r="173" spans="1:11" ht="13.25" customHeight="1" x14ac:dyDescent="0.15">
      <c r="A173" s="15" t="s">
        <v>2299</v>
      </c>
      <c r="B173" s="18" t="s">
        <v>372</v>
      </c>
      <c r="C173" s="222">
        <v>172</v>
      </c>
      <c r="D173" s="20" t="s">
        <v>392</v>
      </c>
      <c r="E173" s="20">
        <v>160</v>
      </c>
      <c r="F173" s="18" t="s">
        <v>386</v>
      </c>
      <c r="G173" s="19" t="s">
        <v>177</v>
      </c>
      <c r="H173" s="71" t="s">
        <v>387</v>
      </c>
      <c r="I173" s="71" t="s">
        <v>387</v>
      </c>
      <c r="J173" s="71"/>
      <c r="K173" s="71"/>
    </row>
    <row r="174" spans="1:11" ht="13.25" customHeight="1" x14ac:dyDescent="0.15">
      <c r="A174" s="15" t="s">
        <v>2303</v>
      </c>
      <c r="B174" s="18" t="s">
        <v>372</v>
      </c>
      <c r="C174" s="222">
        <v>173</v>
      </c>
      <c r="D174" s="20" t="s">
        <v>392</v>
      </c>
      <c r="E174" s="20">
        <v>100</v>
      </c>
      <c r="F174" s="18" t="s">
        <v>393</v>
      </c>
      <c r="G174" s="19" t="s">
        <v>173</v>
      </c>
      <c r="H174" s="71" t="s">
        <v>387</v>
      </c>
      <c r="I174" s="71" t="s">
        <v>387</v>
      </c>
      <c r="J174" s="71"/>
      <c r="K174" s="71"/>
    </row>
    <row r="175" spans="1:11" ht="13.25" customHeight="1" x14ac:dyDescent="0.15">
      <c r="A175" s="15" t="s">
        <v>2306</v>
      </c>
      <c r="B175" s="18" t="s">
        <v>372</v>
      </c>
      <c r="C175" s="222">
        <v>174</v>
      </c>
      <c r="D175" s="20" t="s">
        <v>392</v>
      </c>
      <c r="E175" s="20">
        <v>120</v>
      </c>
      <c r="F175" s="18" t="s">
        <v>393</v>
      </c>
      <c r="G175" s="19" t="s">
        <v>177</v>
      </c>
      <c r="H175" s="71" t="s">
        <v>387</v>
      </c>
      <c r="I175" s="71" t="s">
        <v>387</v>
      </c>
      <c r="J175" s="71"/>
      <c r="K175" s="71"/>
    </row>
    <row r="176" spans="1:11" ht="13.25" customHeight="1" x14ac:dyDescent="0.15">
      <c r="A176" s="15" t="s">
        <v>2554</v>
      </c>
      <c r="B176" s="18" t="s">
        <v>372</v>
      </c>
      <c r="C176" s="222">
        <v>175</v>
      </c>
      <c r="D176" s="20" t="s">
        <v>392</v>
      </c>
      <c r="E176" s="20">
        <v>70</v>
      </c>
      <c r="F176" s="18" t="s">
        <v>393</v>
      </c>
      <c r="G176" s="19" t="s">
        <v>173</v>
      </c>
      <c r="H176" s="71" t="s">
        <v>387</v>
      </c>
      <c r="I176" s="71" t="s">
        <v>387</v>
      </c>
      <c r="J176" s="71"/>
      <c r="K176" s="71"/>
    </row>
    <row r="177" spans="1:11" ht="13.25" customHeight="1" x14ac:dyDescent="0.15">
      <c r="A177" s="15" t="s">
        <v>2958</v>
      </c>
      <c r="B177" s="18" t="s">
        <v>372</v>
      </c>
      <c r="C177" s="222">
        <v>176</v>
      </c>
      <c r="D177" s="20" t="s">
        <v>392</v>
      </c>
      <c r="E177" s="20">
        <v>70</v>
      </c>
      <c r="F177" s="18" t="s">
        <v>393</v>
      </c>
      <c r="G177" s="19" t="s">
        <v>173</v>
      </c>
      <c r="H177" s="71" t="s">
        <v>387</v>
      </c>
      <c r="I177" s="71" t="s">
        <v>387</v>
      </c>
      <c r="J177" s="71"/>
      <c r="K177" s="71"/>
    </row>
    <row r="178" spans="1:11" ht="13.25" customHeight="1" x14ac:dyDescent="0.15">
      <c r="A178" s="15" t="s">
        <v>3100</v>
      </c>
      <c r="B178" s="18" t="s">
        <v>372</v>
      </c>
      <c r="C178" s="222">
        <v>177</v>
      </c>
      <c r="D178" s="20" t="s">
        <v>392</v>
      </c>
      <c r="E178" s="20">
        <v>120</v>
      </c>
      <c r="F178" s="18" t="s">
        <v>398</v>
      </c>
      <c r="G178" s="19" t="s">
        <v>177</v>
      </c>
      <c r="H178" s="71" t="s">
        <v>387</v>
      </c>
      <c r="I178" s="71" t="s">
        <v>387</v>
      </c>
      <c r="J178" s="71"/>
      <c r="K178" s="71"/>
    </row>
    <row r="179" spans="1:11" ht="13.25" customHeight="1" x14ac:dyDescent="0.15">
      <c r="A179" s="15" t="s">
        <v>3649</v>
      </c>
      <c r="B179" s="18" t="s">
        <v>372</v>
      </c>
      <c r="C179" s="222">
        <v>178</v>
      </c>
      <c r="D179" s="20" t="s">
        <v>392</v>
      </c>
      <c r="E179" s="20">
        <v>60</v>
      </c>
      <c r="F179" s="18" t="s">
        <v>393</v>
      </c>
      <c r="G179" s="19" t="s">
        <v>173</v>
      </c>
      <c r="H179" s="71" t="s">
        <v>387</v>
      </c>
      <c r="I179" s="71" t="s">
        <v>387</v>
      </c>
      <c r="J179" s="71"/>
      <c r="K179" s="71"/>
    </row>
    <row r="180" spans="1:11" ht="13.25" customHeight="1" x14ac:dyDescent="0.15">
      <c r="A180" s="15" t="s">
        <v>4673</v>
      </c>
      <c r="B180" s="18" t="s">
        <v>372</v>
      </c>
      <c r="C180" s="222">
        <v>179</v>
      </c>
      <c r="D180" s="20" t="s">
        <v>392</v>
      </c>
      <c r="E180" s="20">
        <v>260</v>
      </c>
      <c r="F180" s="18" t="s">
        <v>398</v>
      </c>
      <c r="G180" s="19" t="s">
        <v>201</v>
      </c>
      <c r="H180" s="71" t="s">
        <v>387</v>
      </c>
      <c r="I180" s="71" t="s">
        <v>387</v>
      </c>
      <c r="J180" s="71"/>
      <c r="K180" s="71" t="s">
        <v>387</v>
      </c>
    </row>
    <row r="181" spans="1:11" ht="13.25" customHeight="1" x14ac:dyDescent="0.15">
      <c r="A181" s="15" t="s">
        <v>4564</v>
      </c>
      <c r="B181" s="18" t="s">
        <v>372</v>
      </c>
      <c r="C181" s="222">
        <v>180</v>
      </c>
      <c r="D181" s="20" t="s">
        <v>392</v>
      </c>
      <c r="E181" s="20">
        <v>60</v>
      </c>
      <c r="F181" s="18" t="s">
        <v>393</v>
      </c>
      <c r="G181" s="19" t="s">
        <v>173</v>
      </c>
      <c r="H181" s="71" t="s">
        <v>387</v>
      </c>
      <c r="I181" s="71" t="s">
        <v>387</v>
      </c>
      <c r="J181" s="71"/>
      <c r="K181" s="71"/>
    </row>
    <row r="182" spans="1:11" ht="13.25" customHeight="1" x14ac:dyDescent="0.15">
      <c r="A182" s="15" t="s">
        <v>4564</v>
      </c>
      <c r="B182" s="18" t="s">
        <v>372</v>
      </c>
      <c r="C182" s="222">
        <v>181</v>
      </c>
      <c r="D182" s="20" t="s">
        <v>392</v>
      </c>
      <c r="E182" s="20">
        <v>70</v>
      </c>
      <c r="F182" s="18" t="s">
        <v>393</v>
      </c>
      <c r="G182" s="19" t="s">
        <v>173</v>
      </c>
      <c r="H182" s="71" t="s">
        <v>387</v>
      </c>
      <c r="I182" s="71" t="s">
        <v>387</v>
      </c>
      <c r="J182" s="71"/>
      <c r="K182" s="71"/>
    </row>
    <row r="183" spans="1:11" ht="13.25" customHeight="1" x14ac:dyDescent="0.15">
      <c r="A183" s="15" t="s">
        <v>4564</v>
      </c>
      <c r="B183" s="18" t="s">
        <v>372</v>
      </c>
      <c r="C183" s="222">
        <v>182</v>
      </c>
      <c r="D183" s="20" t="s">
        <v>392</v>
      </c>
      <c r="E183" s="20">
        <v>70</v>
      </c>
      <c r="F183" s="18" t="s">
        <v>393</v>
      </c>
      <c r="G183" s="19" t="s">
        <v>173</v>
      </c>
      <c r="H183" s="71" t="s">
        <v>387</v>
      </c>
      <c r="I183" s="71" t="s">
        <v>387</v>
      </c>
      <c r="J183" s="71"/>
      <c r="K183" s="71"/>
    </row>
    <row r="184" spans="1:11" ht="13.25" customHeight="1" x14ac:dyDescent="0.15">
      <c r="A184" s="15" t="s">
        <v>4674</v>
      </c>
      <c r="B184" s="18" t="s">
        <v>372</v>
      </c>
      <c r="C184" s="222">
        <v>183</v>
      </c>
      <c r="D184" s="20" t="s">
        <v>392</v>
      </c>
      <c r="E184" s="20">
        <v>120</v>
      </c>
      <c r="F184" s="18" t="s">
        <v>398</v>
      </c>
      <c r="G184" s="19" t="s">
        <v>177</v>
      </c>
      <c r="H184" s="71" t="s">
        <v>387</v>
      </c>
      <c r="I184" s="71" t="s">
        <v>387</v>
      </c>
      <c r="J184" s="71"/>
      <c r="K184" s="71"/>
    </row>
    <row r="185" spans="1:11" ht="13.25" customHeight="1" x14ac:dyDescent="0.15">
      <c r="A185" s="15" t="s">
        <v>4674</v>
      </c>
      <c r="B185" s="18" t="s">
        <v>372</v>
      </c>
      <c r="C185" s="222">
        <v>184</v>
      </c>
      <c r="D185" s="20" t="s">
        <v>392</v>
      </c>
      <c r="E185" s="20">
        <v>130</v>
      </c>
      <c r="F185" s="18" t="s">
        <v>398</v>
      </c>
      <c r="G185" s="19" t="s">
        <v>177</v>
      </c>
      <c r="H185" s="71" t="s">
        <v>387</v>
      </c>
      <c r="I185" s="71" t="s">
        <v>387</v>
      </c>
      <c r="J185" s="71"/>
      <c r="K185" s="71"/>
    </row>
    <row r="186" spans="1:11" ht="13.25" customHeight="1" x14ac:dyDescent="0.15">
      <c r="A186" s="15" t="s">
        <v>4571</v>
      </c>
      <c r="B186" s="18" t="s">
        <v>372</v>
      </c>
      <c r="C186" s="222">
        <v>185</v>
      </c>
      <c r="D186" s="20" t="s">
        <v>392</v>
      </c>
      <c r="E186" s="20">
        <v>120</v>
      </c>
      <c r="F186" s="18" t="s">
        <v>393</v>
      </c>
      <c r="G186" s="19" t="s">
        <v>177</v>
      </c>
      <c r="H186" s="71" t="s">
        <v>387</v>
      </c>
      <c r="I186" s="71" t="s">
        <v>387</v>
      </c>
      <c r="J186" s="71"/>
      <c r="K186" s="71"/>
    </row>
    <row r="187" spans="1:11" ht="13.25" customHeight="1" x14ac:dyDescent="0.15">
      <c r="A187" s="15" t="s">
        <v>4572</v>
      </c>
      <c r="B187" s="18" t="s">
        <v>372</v>
      </c>
      <c r="C187" s="222">
        <v>186</v>
      </c>
      <c r="D187" s="20" t="s">
        <v>469</v>
      </c>
      <c r="E187" s="20"/>
      <c r="F187" s="18" t="s">
        <v>1069</v>
      </c>
      <c r="G187" s="19" t="s">
        <v>177</v>
      </c>
      <c r="H187" s="71" t="s">
        <v>387</v>
      </c>
      <c r="I187" s="71" t="s">
        <v>387</v>
      </c>
      <c r="J187" s="71"/>
      <c r="K187" s="71"/>
    </row>
    <row r="188" spans="1:11" ht="13.25" customHeight="1" x14ac:dyDescent="0.15">
      <c r="A188" s="15" t="s">
        <v>4675</v>
      </c>
      <c r="B188" s="18" t="s">
        <v>372</v>
      </c>
      <c r="C188" s="222">
        <v>187</v>
      </c>
      <c r="D188" s="20" t="s">
        <v>469</v>
      </c>
      <c r="E188" s="20"/>
      <c r="F188" s="18" t="s">
        <v>1069</v>
      </c>
      <c r="G188" s="19" t="s">
        <v>177</v>
      </c>
      <c r="H188" s="71" t="s">
        <v>387</v>
      </c>
      <c r="I188" s="71" t="s">
        <v>387</v>
      </c>
      <c r="J188" s="71"/>
      <c r="K188" s="71"/>
    </row>
    <row r="189" spans="1:11" ht="13.25" customHeight="1" x14ac:dyDescent="0.15">
      <c r="A189" s="15" t="s">
        <v>4676</v>
      </c>
      <c r="B189" s="18" t="s">
        <v>372</v>
      </c>
      <c r="C189" s="222">
        <v>188</v>
      </c>
      <c r="D189" s="20" t="s">
        <v>469</v>
      </c>
      <c r="E189" s="20"/>
      <c r="F189" s="18" t="s">
        <v>1069</v>
      </c>
      <c r="G189" s="19" t="s">
        <v>181</v>
      </c>
      <c r="H189" s="71" t="s">
        <v>387</v>
      </c>
      <c r="I189" s="71" t="s">
        <v>387</v>
      </c>
      <c r="J189" s="71"/>
      <c r="K189" s="71"/>
    </row>
    <row r="190" spans="1:11" ht="13.25" customHeight="1" x14ac:dyDescent="0.15">
      <c r="A190" s="15" t="s">
        <v>4677</v>
      </c>
      <c r="B190" s="18" t="s">
        <v>372</v>
      </c>
      <c r="C190" s="222">
        <v>189</v>
      </c>
      <c r="D190" s="20" t="s">
        <v>469</v>
      </c>
      <c r="E190" s="20"/>
      <c r="F190" s="18" t="s">
        <v>1542</v>
      </c>
      <c r="G190" s="19" t="s">
        <v>177</v>
      </c>
      <c r="H190" s="71" t="s">
        <v>387</v>
      </c>
      <c r="I190" s="71" t="s">
        <v>387</v>
      </c>
      <c r="J190" s="71"/>
      <c r="K190" s="71"/>
    </row>
    <row r="191" spans="1:11" ht="13.25" customHeight="1" x14ac:dyDescent="0.15">
      <c r="A191" s="15" t="s">
        <v>4678</v>
      </c>
      <c r="B191" s="18" t="s">
        <v>372</v>
      </c>
      <c r="C191" s="222">
        <v>190</v>
      </c>
      <c r="D191" s="20" t="s">
        <v>469</v>
      </c>
      <c r="E191" s="20"/>
      <c r="F191" s="18" t="s">
        <v>1069</v>
      </c>
      <c r="G191" s="19" t="s">
        <v>177</v>
      </c>
      <c r="H191" s="71" t="s">
        <v>387</v>
      </c>
      <c r="I191" s="71" t="s">
        <v>387</v>
      </c>
      <c r="J191" s="71"/>
      <c r="K191" s="71"/>
    </row>
    <row r="192" spans="1:11" ht="13.25" customHeight="1" x14ac:dyDescent="0.15">
      <c r="A192" s="15" t="s">
        <v>4679</v>
      </c>
      <c r="B192" s="18" t="s">
        <v>372</v>
      </c>
      <c r="C192" s="222">
        <v>191</v>
      </c>
      <c r="D192" s="20" t="s">
        <v>469</v>
      </c>
      <c r="E192" s="20"/>
      <c r="F192" s="18" t="s">
        <v>906</v>
      </c>
      <c r="G192" s="19" t="s">
        <v>177</v>
      </c>
      <c r="H192" s="71" t="s">
        <v>387</v>
      </c>
      <c r="I192" s="71" t="s">
        <v>387</v>
      </c>
      <c r="J192" s="71"/>
      <c r="K192" s="71"/>
    </row>
    <row r="193" spans="1:11" ht="13.25" customHeight="1" x14ac:dyDescent="0.15">
      <c r="A193" s="15" t="s">
        <v>4680</v>
      </c>
      <c r="B193" s="18" t="s">
        <v>372</v>
      </c>
      <c r="C193" s="222">
        <v>192</v>
      </c>
      <c r="D193" s="20" t="s">
        <v>469</v>
      </c>
      <c r="E193" s="20"/>
      <c r="F193" s="18" t="s">
        <v>721</v>
      </c>
      <c r="G193" s="19" t="s">
        <v>177</v>
      </c>
      <c r="H193" s="71" t="s">
        <v>387</v>
      </c>
      <c r="I193" s="71" t="s">
        <v>387</v>
      </c>
      <c r="J193" s="71"/>
      <c r="K193" s="71"/>
    </row>
    <row r="194" spans="1:11" ht="13.25" customHeight="1" x14ac:dyDescent="0.15">
      <c r="A194" s="15" t="s">
        <v>4681</v>
      </c>
      <c r="B194" s="18" t="s">
        <v>372</v>
      </c>
      <c r="C194" s="222">
        <v>193</v>
      </c>
      <c r="D194" s="20" t="s">
        <v>469</v>
      </c>
      <c r="E194" s="20"/>
      <c r="F194" s="18" t="s">
        <v>1069</v>
      </c>
      <c r="G194" s="19" t="s">
        <v>177</v>
      </c>
      <c r="H194" s="71" t="s">
        <v>387</v>
      </c>
      <c r="I194" s="71" t="s">
        <v>387</v>
      </c>
      <c r="J194" s="71"/>
      <c r="K194" s="71"/>
    </row>
    <row r="195" spans="1:11" ht="13.25" customHeight="1" x14ac:dyDescent="0.15">
      <c r="A195" s="15" t="s">
        <v>4682</v>
      </c>
      <c r="B195" s="18" t="s">
        <v>372</v>
      </c>
      <c r="C195" s="222">
        <v>194</v>
      </c>
      <c r="D195" s="20" t="s">
        <v>469</v>
      </c>
      <c r="E195" s="20"/>
      <c r="F195" s="18" t="s">
        <v>1069</v>
      </c>
      <c r="G195" s="19" t="s">
        <v>173</v>
      </c>
      <c r="H195" s="71" t="s">
        <v>387</v>
      </c>
      <c r="I195" s="71" t="s">
        <v>387</v>
      </c>
      <c r="J195" s="71"/>
      <c r="K195" s="71"/>
    </row>
    <row r="196" spans="1:11" ht="13.25" customHeight="1" x14ac:dyDescent="0.15">
      <c r="A196" s="15" t="s">
        <v>4584</v>
      </c>
      <c r="B196" s="18" t="s">
        <v>372</v>
      </c>
      <c r="C196" s="222">
        <v>195</v>
      </c>
      <c r="D196" s="20" t="s">
        <v>469</v>
      </c>
      <c r="E196" s="20"/>
      <c r="F196" s="18" t="s">
        <v>1069</v>
      </c>
      <c r="G196" s="19" t="s">
        <v>177</v>
      </c>
      <c r="H196" s="71" t="s">
        <v>387</v>
      </c>
      <c r="I196" s="71" t="s">
        <v>387</v>
      </c>
      <c r="J196" s="71"/>
      <c r="K196" s="71"/>
    </row>
    <row r="197" spans="1:11" ht="13.25" customHeight="1" x14ac:dyDescent="0.15">
      <c r="A197" s="15" t="s">
        <v>4683</v>
      </c>
      <c r="B197" s="18" t="s">
        <v>372</v>
      </c>
      <c r="C197" s="222">
        <v>196</v>
      </c>
      <c r="D197" s="20" t="s">
        <v>469</v>
      </c>
      <c r="E197" s="20"/>
      <c r="F197" s="18" t="s">
        <v>721</v>
      </c>
      <c r="G197" s="19" t="s">
        <v>173</v>
      </c>
      <c r="H197" s="71" t="s">
        <v>387</v>
      </c>
      <c r="I197" s="71" t="s">
        <v>387</v>
      </c>
      <c r="J197" s="71"/>
      <c r="K197" s="71"/>
    </row>
    <row r="198" spans="1:11" ht="13.25" customHeight="1" x14ac:dyDescent="0.15">
      <c r="A198" s="15" t="s">
        <v>4684</v>
      </c>
      <c r="B198" s="18" t="s">
        <v>372</v>
      </c>
      <c r="C198" s="222">
        <v>197</v>
      </c>
      <c r="D198" s="20" t="s">
        <v>469</v>
      </c>
      <c r="E198" s="20"/>
      <c r="F198" s="18" t="s">
        <v>906</v>
      </c>
      <c r="G198" s="19" t="s">
        <v>177</v>
      </c>
      <c r="H198" s="71" t="s">
        <v>387</v>
      </c>
      <c r="I198" s="71" t="s">
        <v>387</v>
      </c>
      <c r="J198" s="71"/>
      <c r="K198" s="71"/>
    </row>
    <row r="199" spans="1:11" ht="13.25" customHeight="1" x14ac:dyDescent="0.15">
      <c r="A199" s="15" t="s">
        <v>523</v>
      </c>
      <c r="B199" s="18" t="s">
        <v>372</v>
      </c>
      <c r="C199" s="222">
        <v>198</v>
      </c>
      <c r="D199" s="20" t="s">
        <v>407</v>
      </c>
      <c r="E199" s="20">
        <v>80</v>
      </c>
      <c r="F199" s="18" t="s">
        <v>398</v>
      </c>
      <c r="G199" s="19" t="s">
        <v>241</v>
      </c>
      <c r="H199" s="71" t="s">
        <v>387</v>
      </c>
      <c r="I199" s="71" t="s">
        <v>387</v>
      </c>
      <c r="J199" s="71"/>
      <c r="K199" s="71" t="s">
        <v>387</v>
      </c>
    </row>
    <row r="200" spans="1:11" ht="13.25" customHeight="1" x14ac:dyDescent="0.15">
      <c r="A200" s="15" t="s">
        <v>408</v>
      </c>
      <c r="B200" s="18" t="s">
        <v>372</v>
      </c>
      <c r="C200" s="222">
        <v>199</v>
      </c>
      <c r="D200" s="20" t="s">
        <v>395</v>
      </c>
      <c r="E200" s="20">
        <v>120</v>
      </c>
      <c r="F200" s="18" t="s">
        <v>398</v>
      </c>
      <c r="G200" s="19" t="s">
        <v>241</v>
      </c>
      <c r="H200" s="71" t="s">
        <v>387</v>
      </c>
      <c r="I200" s="71" t="s">
        <v>387</v>
      </c>
      <c r="J200" s="71"/>
      <c r="K200" s="71" t="s">
        <v>387</v>
      </c>
    </row>
    <row r="201" spans="1:11" ht="13.25" customHeight="1" x14ac:dyDescent="0.15">
      <c r="A201" s="15" t="s">
        <v>4661</v>
      </c>
      <c r="B201" s="18" t="s">
        <v>372</v>
      </c>
      <c r="C201" s="222">
        <v>200</v>
      </c>
      <c r="D201" s="20" t="s">
        <v>389</v>
      </c>
      <c r="E201" s="20">
        <v>150</v>
      </c>
      <c r="F201" s="18" t="s">
        <v>398</v>
      </c>
      <c r="G201" s="19" t="s">
        <v>241</v>
      </c>
      <c r="H201" s="71" t="s">
        <v>387</v>
      </c>
      <c r="I201" s="71" t="s">
        <v>387</v>
      </c>
      <c r="J201" s="71"/>
      <c r="K201" s="71" t="s">
        <v>387</v>
      </c>
    </row>
    <row r="202" spans="1:11" ht="13.25" customHeight="1" x14ac:dyDescent="0.15">
      <c r="A202" s="15" t="s">
        <v>4663</v>
      </c>
      <c r="B202" s="18" t="s">
        <v>372</v>
      </c>
      <c r="C202" s="222">
        <v>201</v>
      </c>
      <c r="D202" s="20" t="s">
        <v>404</v>
      </c>
      <c r="E202" s="20">
        <v>140</v>
      </c>
      <c r="F202" s="18" t="s">
        <v>398</v>
      </c>
      <c r="G202" s="19" t="s">
        <v>241</v>
      </c>
      <c r="H202" s="71" t="s">
        <v>387</v>
      </c>
      <c r="I202" s="71" t="s">
        <v>387</v>
      </c>
      <c r="J202" s="71"/>
      <c r="K202" s="71" t="s">
        <v>387</v>
      </c>
    </row>
    <row r="203" spans="1:11" ht="13.25" customHeight="1" x14ac:dyDescent="0.15">
      <c r="A203" s="15" t="s">
        <v>853</v>
      </c>
      <c r="B203" s="18" t="s">
        <v>372</v>
      </c>
      <c r="C203" s="222">
        <v>202</v>
      </c>
      <c r="D203" s="20" t="s">
        <v>385</v>
      </c>
      <c r="E203" s="20">
        <v>30</v>
      </c>
      <c r="F203" s="18" t="s">
        <v>393</v>
      </c>
      <c r="G203" s="19" t="s">
        <v>241</v>
      </c>
      <c r="H203" s="71" t="s">
        <v>387</v>
      </c>
      <c r="I203" s="71" t="s">
        <v>387</v>
      </c>
      <c r="J203" s="71"/>
      <c r="K203" s="71" t="s">
        <v>387</v>
      </c>
    </row>
    <row r="204" spans="1:11" ht="13.25" customHeight="1" x14ac:dyDescent="0.15">
      <c r="A204" s="15" t="s">
        <v>949</v>
      </c>
      <c r="B204" s="18" t="s">
        <v>372</v>
      </c>
      <c r="C204" s="222">
        <v>203</v>
      </c>
      <c r="D204" s="20" t="s">
        <v>400</v>
      </c>
      <c r="E204" s="20">
        <v>70</v>
      </c>
      <c r="F204" s="18" t="s">
        <v>393</v>
      </c>
      <c r="G204" s="19" t="s">
        <v>241</v>
      </c>
      <c r="H204" s="71" t="s">
        <v>387</v>
      </c>
      <c r="I204" s="71" t="s">
        <v>387</v>
      </c>
      <c r="J204" s="71"/>
      <c r="K204" s="71" t="s">
        <v>387</v>
      </c>
    </row>
    <row r="205" spans="1:11" ht="13.25" customHeight="1" x14ac:dyDescent="0.15">
      <c r="A205" s="15" t="s">
        <v>930</v>
      </c>
      <c r="B205" s="18" t="s">
        <v>372</v>
      </c>
      <c r="C205" s="222">
        <v>204</v>
      </c>
      <c r="D205" s="20" t="s">
        <v>858</v>
      </c>
      <c r="E205" s="20">
        <v>50</v>
      </c>
      <c r="F205" s="18" t="s">
        <v>393</v>
      </c>
      <c r="G205" s="19" t="s">
        <v>241</v>
      </c>
      <c r="H205" s="71" t="s">
        <v>387</v>
      </c>
      <c r="I205" s="71" t="s">
        <v>387</v>
      </c>
      <c r="J205" s="71"/>
      <c r="K205" s="71" t="s">
        <v>387</v>
      </c>
    </row>
    <row r="206" spans="1:11" ht="13.25" customHeight="1" x14ac:dyDescent="0.15">
      <c r="A206" s="15" t="s">
        <v>932</v>
      </c>
      <c r="B206" s="18" t="s">
        <v>372</v>
      </c>
      <c r="C206" s="222">
        <v>205</v>
      </c>
      <c r="D206" s="20" t="s">
        <v>847</v>
      </c>
      <c r="E206" s="20">
        <v>140</v>
      </c>
      <c r="F206" s="18" t="s">
        <v>398</v>
      </c>
      <c r="G206" s="19" t="s">
        <v>241</v>
      </c>
      <c r="H206" s="71" t="s">
        <v>387</v>
      </c>
      <c r="I206" s="71" t="s">
        <v>387</v>
      </c>
      <c r="J206" s="71"/>
      <c r="K206" s="71" t="s">
        <v>387</v>
      </c>
    </row>
    <row r="207" spans="1:11" ht="13.25" customHeight="1" x14ac:dyDescent="0.15">
      <c r="A207" s="15" t="s">
        <v>4561</v>
      </c>
      <c r="B207" s="18" t="s">
        <v>372</v>
      </c>
      <c r="C207" s="222">
        <v>206</v>
      </c>
      <c r="D207" s="20" t="s">
        <v>847</v>
      </c>
      <c r="E207" s="20">
        <v>60</v>
      </c>
      <c r="F207" s="18" t="s">
        <v>393</v>
      </c>
      <c r="G207" s="19" t="s">
        <v>241</v>
      </c>
      <c r="H207" s="71" t="s">
        <v>387</v>
      </c>
      <c r="I207" s="71" t="s">
        <v>387</v>
      </c>
      <c r="J207" s="71"/>
      <c r="K207" s="71" t="s">
        <v>387</v>
      </c>
    </row>
    <row r="208" spans="1:11" ht="13.25" customHeight="1" x14ac:dyDescent="0.15">
      <c r="A208" s="15" t="s">
        <v>455</v>
      </c>
      <c r="B208" s="18" t="s">
        <v>372</v>
      </c>
      <c r="C208" s="222">
        <v>207</v>
      </c>
      <c r="D208" s="20" t="s">
        <v>392</v>
      </c>
      <c r="E208" s="20">
        <v>60</v>
      </c>
      <c r="F208" s="18" t="s">
        <v>393</v>
      </c>
      <c r="G208" s="19" t="s">
        <v>241</v>
      </c>
      <c r="H208" s="71" t="s">
        <v>387</v>
      </c>
      <c r="I208" s="71" t="s">
        <v>387</v>
      </c>
      <c r="J208" s="71"/>
      <c r="K208" s="71" t="s">
        <v>387</v>
      </c>
    </row>
    <row r="209" spans="1:11" ht="13.25" customHeight="1" x14ac:dyDescent="0.15">
      <c r="A209" s="15" t="s">
        <v>419</v>
      </c>
      <c r="B209" s="18" t="s">
        <v>372</v>
      </c>
      <c r="C209" s="222">
        <v>208</v>
      </c>
      <c r="D209" s="20" t="s">
        <v>392</v>
      </c>
      <c r="E209" s="20">
        <v>90</v>
      </c>
      <c r="F209" s="18" t="s">
        <v>398</v>
      </c>
      <c r="G209" s="19" t="s">
        <v>241</v>
      </c>
      <c r="H209" s="71" t="s">
        <v>387</v>
      </c>
      <c r="I209" s="71" t="s">
        <v>387</v>
      </c>
      <c r="J209" s="71"/>
      <c r="K209" s="71" t="s">
        <v>387</v>
      </c>
    </row>
    <row r="210" spans="1:11" ht="13.25" customHeight="1" x14ac:dyDescent="0.15">
      <c r="A210" s="15" t="s">
        <v>4564</v>
      </c>
      <c r="B210" s="18" t="s">
        <v>372</v>
      </c>
      <c r="C210" s="222">
        <v>209</v>
      </c>
      <c r="D210" s="20" t="s">
        <v>392</v>
      </c>
      <c r="E210" s="20">
        <v>60</v>
      </c>
      <c r="F210" s="18" t="s">
        <v>393</v>
      </c>
      <c r="G210" s="19" t="s">
        <v>241</v>
      </c>
      <c r="H210" s="71" t="s">
        <v>387</v>
      </c>
      <c r="I210" s="71" t="s">
        <v>387</v>
      </c>
      <c r="J210" s="71"/>
      <c r="K210" s="71" t="s">
        <v>387</v>
      </c>
    </row>
    <row r="211" spans="1:11" ht="13.25" customHeight="1" x14ac:dyDescent="0.15">
      <c r="A211" s="15" t="s">
        <v>4659</v>
      </c>
      <c r="B211" s="18" t="s">
        <v>372</v>
      </c>
      <c r="C211" s="222">
        <v>210</v>
      </c>
      <c r="D211" s="20" t="s">
        <v>395</v>
      </c>
      <c r="E211" s="20">
        <v>210</v>
      </c>
      <c r="F211" s="18" t="s">
        <v>393</v>
      </c>
      <c r="G211" s="19" t="s">
        <v>249</v>
      </c>
      <c r="H211" s="71" t="s">
        <v>387</v>
      </c>
      <c r="I211" s="71" t="s">
        <v>387</v>
      </c>
      <c r="J211" s="71"/>
      <c r="K211" s="71" t="s">
        <v>387</v>
      </c>
    </row>
    <row r="212" spans="1:11" ht="13.25" customHeight="1" x14ac:dyDescent="0.15">
      <c r="A212" s="15" t="s">
        <v>1526</v>
      </c>
      <c r="B212" s="18" t="s">
        <v>372</v>
      </c>
      <c r="C212" s="222">
        <v>211</v>
      </c>
      <c r="D212" s="20" t="s">
        <v>404</v>
      </c>
      <c r="E212" s="20">
        <v>340</v>
      </c>
      <c r="F212" s="18" t="s">
        <v>386</v>
      </c>
      <c r="G212" s="19" t="s">
        <v>249</v>
      </c>
      <c r="H212" s="71" t="s">
        <v>387</v>
      </c>
      <c r="I212" s="71" t="s">
        <v>387</v>
      </c>
      <c r="J212" s="71"/>
      <c r="K212" s="71" t="s">
        <v>387</v>
      </c>
    </row>
    <row r="213" spans="1:11" ht="13.25" customHeight="1" x14ac:dyDescent="0.15">
      <c r="A213" s="15" t="s">
        <v>4664</v>
      </c>
      <c r="B213" s="18" t="s">
        <v>372</v>
      </c>
      <c r="C213" s="222">
        <v>212</v>
      </c>
      <c r="D213" s="20" t="s">
        <v>385</v>
      </c>
      <c r="E213" s="20">
        <v>270</v>
      </c>
      <c r="F213" s="18" t="s">
        <v>398</v>
      </c>
      <c r="G213" s="19" t="s">
        <v>249</v>
      </c>
      <c r="H213" s="71" t="s">
        <v>387</v>
      </c>
      <c r="I213" s="71" t="s">
        <v>387</v>
      </c>
      <c r="J213" s="71"/>
      <c r="K213" s="71" t="s">
        <v>387</v>
      </c>
    </row>
    <row r="214" spans="1:11" ht="13.25" customHeight="1" x14ac:dyDescent="0.15">
      <c r="A214" s="15" t="s">
        <v>4667</v>
      </c>
      <c r="B214" s="18" t="s">
        <v>372</v>
      </c>
      <c r="C214" s="222">
        <v>213</v>
      </c>
      <c r="D214" s="20" t="s">
        <v>400</v>
      </c>
      <c r="E214" s="20">
        <v>270</v>
      </c>
      <c r="F214" s="18" t="s">
        <v>398</v>
      </c>
      <c r="G214" s="19" t="s">
        <v>249</v>
      </c>
      <c r="H214" s="71" t="s">
        <v>387</v>
      </c>
      <c r="I214" s="71" t="s">
        <v>387</v>
      </c>
      <c r="J214" s="71"/>
      <c r="K214" s="71" t="s">
        <v>387</v>
      </c>
    </row>
    <row r="215" spans="1:11" ht="13.25" customHeight="1" x14ac:dyDescent="0.15">
      <c r="A215" s="15" t="s">
        <v>1786</v>
      </c>
      <c r="B215" s="18" t="s">
        <v>372</v>
      </c>
      <c r="C215" s="222">
        <v>214</v>
      </c>
      <c r="D215" s="20" t="s">
        <v>858</v>
      </c>
      <c r="E215" s="20">
        <v>210</v>
      </c>
      <c r="F215" s="18" t="s">
        <v>393</v>
      </c>
      <c r="G215" s="19" t="s">
        <v>249</v>
      </c>
      <c r="H215" s="71" t="s">
        <v>387</v>
      </c>
      <c r="I215" s="71" t="s">
        <v>387</v>
      </c>
      <c r="J215" s="71"/>
      <c r="K215" s="71" t="s">
        <v>387</v>
      </c>
    </row>
    <row r="216" spans="1:11" ht="13.25" customHeight="1" x14ac:dyDescent="0.15">
      <c r="A216" s="15" t="s">
        <v>1435</v>
      </c>
      <c r="B216" s="18" t="s">
        <v>372</v>
      </c>
      <c r="C216" s="222">
        <v>215</v>
      </c>
      <c r="D216" s="20" t="s">
        <v>858</v>
      </c>
      <c r="E216" s="20">
        <v>330</v>
      </c>
      <c r="F216" s="18" t="s">
        <v>386</v>
      </c>
      <c r="G216" s="19" t="s">
        <v>249</v>
      </c>
      <c r="H216" s="71" t="s">
        <v>387</v>
      </c>
      <c r="I216" s="71" t="s">
        <v>387</v>
      </c>
      <c r="J216" s="71"/>
      <c r="K216" s="71" t="s">
        <v>387</v>
      </c>
    </row>
    <row r="217" spans="1:11" ht="13.25" customHeight="1" x14ac:dyDescent="0.15">
      <c r="A217" s="15" t="s">
        <v>4671</v>
      </c>
      <c r="B217" s="18" t="s">
        <v>372</v>
      </c>
      <c r="C217" s="222">
        <v>216</v>
      </c>
      <c r="D217" s="20" t="s">
        <v>847</v>
      </c>
      <c r="E217" s="20">
        <v>280</v>
      </c>
      <c r="F217" s="18" t="s">
        <v>398</v>
      </c>
      <c r="G217" s="19" t="s">
        <v>249</v>
      </c>
      <c r="H217" s="71" t="s">
        <v>387</v>
      </c>
      <c r="I217" s="71" t="s">
        <v>387</v>
      </c>
      <c r="J217" s="71"/>
      <c r="K217" s="71" t="s">
        <v>387</v>
      </c>
    </row>
    <row r="218" spans="1:11" ht="13.25" customHeight="1" x14ac:dyDescent="0.15">
      <c r="A218" s="15" t="s">
        <v>4672</v>
      </c>
      <c r="B218" s="18" t="s">
        <v>372</v>
      </c>
      <c r="C218" s="222">
        <v>217</v>
      </c>
      <c r="D218" s="20" t="s">
        <v>392</v>
      </c>
      <c r="E218" s="20">
        <v>280</v>
      </c>
      <c r="F218" s="18" t="s">
        <v>386</v>
      </c>
      <c r="G218" s="19" t="s">
        <v>249</v>
      </c>
      <c r="H218" s="71" t="s">
        <v>387</v>
      </c>
      <c r="I218" s="71" t="s">
        <v>387</v>
      </c>
      <c r="J218" s="71"/>
      <c r="K218" s="71" t="s">
        <v>387</v>
      </c>
    </row>
    <row r="219" spans="1:11" ht="13.25" customHeight="1" x14ac:dyDescent="0.15">
      <c r="A219" s="15" t="s">
        <v>4676</v>
      </c>
      <c r="B219" s="18" t="s">
        <v>372</v>
      </c>
      <c r="C219" s="222">
        <v>218</v>
      </c>
      <c r="D219" s="20" t="s">
        <v>469</v>
      </c>
      <c r="E219" s="20"/>
      <c r="F219" s="18" t="s">
        <v>1069</v>
      </c>
      <c r="G219" s="19" t="s">
        <v>249</v>
      </c>
      <c r="H219" s="71" t="s">
        <v>387</v>
      </c>
      <c r="I219" s="71" t="s">
        <v>387</v>
      </c>
      <c r="J219" s="71"/>
      <c r="K219" s="71" t="s">
        <v>387</v>
      </c>
    </row>
    <row r="220" spans="1:11" ht="13.25" customHeight="1" x14ac:dyDescent="0.15">
      <c r="A220" s="15" t="s">
        <v>4678</v>
      </c>
      <c r="B220" s="18" t="s">
        <v>372</v>
      </c>
      <c r="C220" s="222">
        <v>219</v>
      </c>
      <c r="D220" s="20" t="s">
        <v>469</v>
      </c>
      <c r="E220" s="20"/>
      <c r="F220" s="18" t="s">
        <v>1069</v>
      </c>
      <c r="G220" s="19" t="s">
        <v>249</v>
      </c>
      <c r="H220" s="71" t="s">
        <v>387</v>
      </c>
      <c r="I220" s="71" t="s">
        <v>387</v>
      </c>
      <c r="J220" s="71"/>
      <c r="K220" s="71" t="s">
        <v>387</v>
      </c>
    </row>
    <row r="221" spans="1:11" ht="13.25" customHeight="1" x14ac:dyDescent="0.15">
      <c r="A221" s="15" t="s">
        <v>4681</v>
      </c>
      <c r="B221" s="18" t="s">
        <v>372</v>
      </c>
      <c r="C221" s="222">
        <v>220</v>
      </c>
      <c r="D221" s="20" t="s">
        <v>469</v>
      </c>
      <c r="E221" s="20"/>
      <c r="F221" s="18" t="s">
        <v>1069</v>
      </c>
      <c r="G221" s="19" t="s">
        <v>249</v>
      </c>
      <c r="H221" s="71" t="s">
        <v>387</v>
      </c>
      <c r="I221" s="71" t="s">
        <v>387</v>
      </c>
      <c r="J221" s="71"/>
      <c r="K221" s="71" t="s">
        <v>387</v>
      </c>
    </row>
    <row r="222" spans="1:11" ht="13.25" customHeight="1" x14ac:dyDescent="0.15">
      <c r="A222" s="15" t="s">
        <v>4682</v>
      </c>
      <c r="B222" s="18" t="s">
        <v>372</v>
      </c>
      <c r="C222" s="222">
        <v>221</v>
      </c>
      <c r="D222" s="20" t="s">
        <v>469</v>
      </c>
      <c r="E222" s="20"/>
      <c r="F222" s="18" t="s">
        <v>1069</v>
      </c>
      <c r="G222" s="19" t="s">
        <v>249</v>
      </c>
      <c r="H222" s="71" t="s">
        <v>387</v>
      </c>
      <c r="I222" s="71" t="s">
        <v>387</v>
      </c>
      <c r="J222" s="71"/>
      <c r="K222" s="71" t="s">
        <v>387</v>
      </c>
    </row>
    <row r="223" spans="1:11" ht="13.25" customHeight="1" x14ac:dyDescent="0.15">
      <c r="A223" s="15" t="s">
        <v>4659</v>
      </c>
      <c r="B223" s="18" t="s">
        <v>372</v>
      </c>
      <c r="C223" s="222">
        <v>222</v>
      </c>
      <c r="D223" s="20" t="s">
        <v>395</v>
      </c>
      <c r="E223" s="20">
        <v>210</v>
      </c>
      <c r="F223" s="18" t="s">
        <v>393</v>
      </c>
      <c r="G223" s="19" t="s">
        <v>245</v>
      </c>
      <c r="H223" s="71" t="s">
        <v>387</v>
      </c>
      <c r="I223" s="71" t="s">
        <v>387</v>
      </c>
      <c r="J223" s="71"/>
      <c r="K223" s="71" t="s">
        <v>387</v>
      </c>
    </row>
    <row r="224" spans="1:11" ht="13.25" customHeight="1" x14ac:dyDescent="0.15">
      <c r="A224" s="15" t="s">
        <v>1435</v>
      </c>
      <c r="B224" s="18" t="s">
        <v>372</v>
      </c>
      <c r="C224" s="222">
        <v>223</v>
      </c>
      <c r="D224" s="20" t="s">
        <v>858</v>
      </c>
      <c r="E224" s="20">
        <v>330</v>
      </c>
      <c r="F224" s="18" t="s">
        <v>386</v>
      </c>
      <c r="G224" s="19" t="s">
        <v>245</v>
      </c>
      <c r="H224" s="71" t="s">
        <v>387</v>
      </c>
      <c r="I224" s="71" t="s">
        <v>387</v>
      </c>
      <c r="J224" s="71"/>
      <c r="K224" s="71" t="s">
        <v>387</v>
      </c>
    </row>
    <row r="225" spans="1:11" ht="13.25" customHeight="1" x14ac:dyDescent="0.15">
      <c r="A225" s="15" t="s">
        <v>4671</v>
      </c>
      <c r="B225" s="18" t="s">
        <v>372</v>
      </c>
      <c r="C225" s="222">
        <v>224</v>
      </c>
      <c r="D225" s="20" t="s">
        <v>847</v>
      </c>
      <c r="E225" s="20">
        <v>280</v>
      </c>
      <c r="F225" s="18" t="s">
        <v>398</v>
      </c>
      <c r="G225" s="19" t="s">
        <v>245</v>
      </c>
      <c r="H225" s="71" t="s">
        <v>387</v>
      </c>
      <c r="I225" s="71" t="s">
        <v>387</v>
      </c>
      <c r="J225" s="71"/>
      <c r="K225" s="71" t="s">
        <v>387</v>
      </c>
    </row>
    <row r="226" spans="1:11" ht="13.25" customHeight="1" x14ac:dyDescent="0.15">
      <c r="A226" s="15" t="s">
        <v>4672</v>
      </c>
      <c r="B226" s="18" t="s">
        <v>372</v>
      </c>
      <c r="C226" s="222">
        <v>225</v>
      </c>
      <c r="D226" s="20" t="s">
        <v>392</v>
      </c>
      <c r="E226" s="20">
        <v>280</v>
      </c>
      <c r="F226" s="18" t="s">
        <v>386</v>
      </c>
      <c r="G226" s="19" t="s">
        <v>245</v>
      </c>
      <c r="H226" s="71" t="s">
        <v>387</v>
      </c>
      <c r="I226" s="71" t="s">
        <v>387</v>
      </c>
      <c r="J226" s="71"/>
      <c r="K226" s="71" t="s">
        <v>387</v>
      </c>
    </row>
    <row r="227" spans="1:11" ht="13.25" customHeight="1" x14ac:dyDescent="0.15">
      <c r="A227" s="15" t="s">
        <v>4676</v>
      </c>
      <c r="B227" s="18" t="s">
        <v>372</v>
      </c>
      <c r="C227" s="222">
        <v>226</v>
      </c>
      <c r="D227" s="20" t="s">
        <v>469</v>
      </c>
      <c r="E227" s="20"/>
      <c r="F227" s="18" t="s">
        <v>1069</v>
      </c>
      <c r="G227" s="19" t="s">
        <v>245</v>
      </c>
      <c r="H227" s="71" t="s">
        <v>387</v>
      </c>
      <c r="I227" s="71" t="s">
        <v>387</v>
      </c>
      <c r="J227" s="71"/>
      <c r="K227" s="71" t="s">
        <v>387</v>
      </c>
    </row>
    <row r="228" spans="1:11" ht="13.25" customHeight="1" x14ac:dyDescent="0.15">
      <c r="A228" s="15" t="s">
        <v>4681</v>
      </c>
      <c r="B228" s="18" t="s">
        <v>372</v>
      </c>
      <c r="C228" s="222">
        <v>227</v>
      </c>
      <c r="D228" s="20" t="s">
        <v>469</v>
      </c>
      <c r="E228" s="20"/>
      <c r="F228" s="18" t="s">
        <v>1069</v>
      </c>
      <c r="G228" s="19" t="s">
        <v>245</v>
      </c>
      <c r="H228" s="71" t="s">
        <v>387</v>
      </c>
      <c r="I228" s="71" t="s">
        <v>387</v>
      </c>
      <c r="J228" s="71"/>
      <c r="K228" s="71" t="s">
        <v>387</v>
      </c>
    </row>
    <row r="229" spans="1:11" ht="13.25" customHeight="1" x14ac:dyDescent="0.15">
      <c r="A229" s="15" t="s">
        <v>1435</v>
      </c>
      <c r="B229" s="18" t="s">
        <v>372</v>
      </c>
      <c r="C229" s="222">
        <v>228</v>
      </c>
      <c r="D229" s="20" t="s">
        <v>858</v>
      </c>
      <c r="E229" s="20">
        <v>330</v>
      </c>
      <c r="F229" s="18" t="s">
        <v>386</v>
      </c>
      <c r="G229" s="19" t="s">
        <v>253</v>
      </c>
      <c r="H229" s="71" t="s">
        <v>387</v>
      </c>
      <c r="I229" s="71" t="s">
        <v>387</v>
      </c>
      <c r="J229" s="71"/>
      <c r="K229" s="71" t="s">
        <v>387</v>
      </c>
    </row>
    <row r="230" spans="1:11" ht="13.25" customHeight="1" x14ac:dyDescent="0.15">
      <c r="A230" s="15" t="s">
        <v>4633</v>
      </c>
      <c r="B230" s="18" t="s">
        <v>372</v>
      </c>
      <c r="C230" s="222">
        <v>229</v>
      </c>
      <c r="D230" s="20" t="s">
        <v>469</v>
      </c>
      <c r="E230" s="20"/>
      <c r="F230" s="18" t="s">
        <v>721</v>
      </c>
      <c r="G230" s="19" t="s">
        <v>253</v>
      </c>
      <c r="H230" s="71" t="s">
        <v>387</v>
      </c>
      <c r="I230" s="71" t="s">
        <v>387</v>
      </c>
      <c r="J230" s="71"/>
      <c r="K230" s="71" t="s">
        <v>387</v>
      </c>
    </row>
    <row r="231" spans="1:11" ht="13.25" customHeight="1" x14ac:dyDescent="0.15">
      <c r="A231" s="15" t="s">
        <v>4685</v>
      </c>
      <c r="B231" s="18" t="s">
        <v>372</v>
      </c>
      <c r="C231" s="222">
        <v>230</v>
      </c>
      <c r="D231" s="20" t="s">
        <v>496</v>
      </c>
      <c r="E231" s="20"/>
      <c r="F231" s="18" t="s">
        <v>496</v>
      </c>
      <c r="G231" s="19" t="s">
        <v>253</v>
      </c>
      <c r="H231" s="71" t="s">
        <v>387</v>
      </c>
      <c r="I231" s="71" t="s">
        <v>387</v>
      </c>
      <c r="J231" s="71"/>
      <c r="K231" s="71" t="s">
        <v>387</v>
      </c>
    </row>
  </sheetData>
  <sheetProtection selectLockedCells="1" selectUnlockedCells="1"/>
  <mergeCells count="1">
    <mergeCell ref="Z1:AH1"/>
  </mergeCells>
  <conditionalFormatting sqref="H2:K231">
    <cfRule type="cellIs" dxfId="406" priority="1" stopIfTrue="1" operator="equal">
      <formula>"-"</formula>
    </cfRule>
    <cfRule type="cellIs" dxfId="405" priority="2" stopIfTrue="1" operator="equal">
      <formula>"x"</formula>
    </cfRule>
  </conditionalFormatting>
  <hyperlinks>
    <hyperlink ref="L1" location="'Expansion set Check List'!A1" display="Home" xr:uid="{4DB25CC4-6D39-4BCD-AA5F-2F92D6D54CDD}"/>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D27BB-AC16-4E20-B3C5-BD3F6A68254F}">
  <sheetPr codeName="Sheet267">
    <tabColor rgb="FF00FF00"/>
  </sheetPr>
  <dimension ref="A1:AH208"/>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9.33203125" bestFit="1" customWidth="1"/>
    <col min="2" max="2" width="5.83203125" customWidth="1"/>
    <col min="3" max="3" width="4" bestFit="1" customWidth="1"/>
    <col min="4" max="4" width="8.6640625" bestFit="1" customWidth="1"/>
    <col min="5" max="5" width="4" bestFit="1" customWidth="1"/>
    <col min="6" max="6" width="13.664062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441</v>
      </c>
      <c r="B2" s="18">
        <v>151</v>
      </c>
      <c r="C2" s="293">
        <v>1</v>
      </c>
      <c r="D2" s="20" t="s">
        <v>407</v>
      </c>
      <c r="E2" s="120">
        <v>70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207</v>
      </c>
      <c r="Z2" s="102"/>
      <c r="AA2" s="102"/>
      <c r="AB2" s="102"/>
      <c r="AC2" s="102"/>
      <c r="AD2" s="102"/>
      <c r="AE2" s="102"/>
      <c r="AF2" s="102"/>
      <c r="AG2" s="102"/>
      <c r="AH2" s="102"/>
    </row>
    <row r="3" spans="1:34" ht="13" x14ac:dyDescent="0.15">
      <c r="A3" s="15" t="s">
        <v>427</v>
      </c>
      <c r="B3" s="18">
        <v>151</v>
      </c>
      <c r="C3" s="293">
        <v>2</v>
      </c>
      <c r="D3" s="20" t="s">
        <v>407</v>
      </c>
      <c r="E3" s="20">
        <v>100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66</v>
      </c>
    </row>
    <row r="4" spans="1:34" ht="13" x14ac:dyDescent="0.15">
      <c r="A4" s="15" t="s">
        <v>1441</v>
      </c>
      <c r="B4" s="18">
        <v>151</v>
      </c>
      <c r="C4" s="293">
        <v>3</v>
      </c>
      <c r="D4" s="20" t="s">
        <v>407</v>
      </c>
      <c r="E4" s="20">
        <v>340</v>
      </c>
      <c r="F4" s="18" t="s">
        <v>386</v>
      </c>
      <c r="G4" s="19" t="s">
        <v>201</v>
      </c>
      <c r="H4" s="71" t="s">
        <v>387</v>
      </c>
      <c r="I4" s="71" t="s">
        <v>387</v>
      </c>
      <c r="J4" s="71"/>
      <c r="K4" s="71" t="s">
        <v>387</v>
      </c>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62</v>
      </c>
    </row>
    <row r="5" spans="1:34" ht="13" x14ac:dyDescent="0.15">
      <c r="A5" s="15" t="s">
        <v>443</v>
      </c>
      <c r="B5" s="18">
        <v>151</v>
      </c>
      <c r="C5" s="293">
        <v>4</v>
      </c>
      <c r="D5" s="20" t="s">
        <v>395</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25</v>
      </c>
    </row>
    <row r="6" spans="1:34" ht="13" x14ac:dyDescent="0.15">
      <c r="A6" s="15" t="s">
        <v>421</v>
      </c>
      <c r="B6" s="18">
        <v>151</v>
      </c>
      <c r="C6" s="293">
        <v>5</v>
      </c>
      <c r="D6" s="20" t="s">
        <v>395</v>
      </c>
      <c r="E6" s="20">
        <v>100</v>
      </c>
      <c r="F6" s="18" t="s">
        <v>398</v>
      </c>
      <c r="G6" s="19" t="s">
        <v>177</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1435</v>
      </c>
      <c r="B7" s="18">
        <v>151</v>
      </c>
      <c r="C7" s="293">
        <v>6</v>
      </c>
      <c r="D7" s="20" t="s">
        <v>395</v>
      </c>
      <c r="E7" s="20">
        <v>330</v>
      </c>
      <c r="F7" s="18" t="s">
        <v>386</v>
      </c>
      <c r="G7" s="19" t="s">
        <v>201</v>
      </c>
      <c r="H7" s="71" t="s">
        <v>387</v>
      </c>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461</v>
      </c>
      <c r="B8" s="18">
        <v>151</v>
      </c>
      <c r="C8" s="293">
        <v>7</v>
      </c>
      <c r="D8" s="20" t="s">
        <v>389</v>
      </c>
      <c r="E8" s="20">
        <v>60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439</v>
      </c>
      <c r="B9" s="18">
        <v>151</v>
      </c>
      <c r="C9" s="293">
        <v>8</v>
      </c>
      <c r="D9" s="20" t="s">
        <v>389</v>
      </c>
      <c r="E9" s="20">
        <v>100</v>
      </c>
      <c r="F9" s="18" t="s">
        <v>398</v>
      </c>
      <c r="G9" s="19"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1434</v>
      </c>
      <c r="B10" s="18">
        <v>151</v>
      </c>
      <c r="C10" s="293">
        <v>9</v>
      </c>
      <c r="D10" s="20" t="s">
        <v>389</v>
      </c>
      <c r="E10" s="20">
        <v>330</v>
      </c>
      <c r="F10" s="18" t="s">
        <v>386</v>
      </c>
      <c r="G10" s="19" t="s">
        <v>201</v>
      </c>
      <c r="H10" s="71" t="s">
        <v>387</v>
      </c>
      <c r="I10" s="71" t="s">
        <v>387</v>
      </c>
      <c r="J10" s="71"/>
      <c r="K10" s="71" t="s">
        <v>387</v>
      </c>
      <c r="R10" s="117" t="s">
        <v>201</v>
      </c>
      <c r="S10" s="231">
        <f t="shared" si="0"/>
        <v>0</v>
      </c>
      <c r="T10" s="159">
        <f t="shared" si="1"/>
        <v>0</v>
      </c>
      <c r="U10" s="168"/>
      <c r="V10" s="117" t="s">
        <v>201</v>
      </c>
      <c r="W10" s="231">
        <f t="shared" si="2"/>
        <v>0</v>
      </c>
      <c r="X10" s="6">
        <f t="shared" si="3"/>
        <v>12</v>
      </c>
    </row>
    <row r="11" spans="1:34" ht="13" x14ac:dyDescent="0.15">
      <c r="A11" s="15" t="s">
        <v>442</v>
      </c>
      <c r="B11" s="18">
        <v>151</v>
      </c>
      <c r="C11" s="293">
        <v>10</v>
      </c>
      <c r="D11" s="20" t="s">
        <v>407</v>
      </c>
      <c r="E11" s="20">
        <v>50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452</v>
      </c>
      <c r="B12" s="18">
        <v>151</v>
      </c>
      <c r="C12" s="293">
        <v>11</v>
      </c>
      <c r="D12" s="20" t="s">
        <v>407</v>
      </c>
      <c r="E12" s="20">
        <v>90</v>
      </c>
      <c r="F12" s="18" t="s">
        <v>398</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519</v>
      </c>
      <c r="B13" s="18">
        <v>151</v>
      </c>
      <c r="C13" s="293">
        <v>12</v>
      </c>
      <c r="D13" s="20" t="s">
        <v>407</v>
      </c>
      <c r="E13" s="20">
        <v>130</v>
      </c>
      <c r="F13" s="18" t="s">
        <v>386</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467</v>
      </c>
      <c r="B14" s="18">
        <v>151</v>
      </c>
      <c r="C14" s="293">
        <v>13</v>
      </c>
      <c r="D14" s="20" t="s">
        <v>407</v>
      </c>
      <c r="E14" s="20">
        <v>50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430</v>
      </c>
      <c r="B15" s="18">
        <v>151</v>
      </c>
      <c r="C15" s="293">
        <v>14</v>
      </c>
      <c r="D15" s="20" t="s">
        <v>407</v>
      </c>
      <c r="E15" s="20">
        <v>80</v>
      </c>
      <c r="F15" s="18" t="s">
        <v>398</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413</v>
      </c>
      <c r="B16" s="18">
        <v>151</v>
      </c>
      <c r="C16" s="293">
        <v>15</v>
      </c>
      <c r="D16" s="20" t="s">
        <v>407</v>
      </c>
      <c r="E16" s="20">
        <v>130</v>
      </c>
      <c r="F16" s="18" t="s">
        <v>386</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455</v>
      </c>
      <c r="B17" s="18">
        <v>151</v>
      </c>
      <c r="C17" s="293">
        <v>16</v>
      </c>
      <c r="D17" s="20" t="s">
        <v>392</v>
      </c>
      <c r="E17" s="20">
        <v>50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419</v>
      </c>
      <c r="B18" s="18">
        <v>151</v>
      </c>
      <c r="C18" s="293">
        <v>17</v>
      </c>
      <c r="D18" s="20" t="s">
        <v>392</v>
      </c>
      <c r="E18" s="20">
        <v>80</v>
      </c>
      <c r="F18" s="18" t="s">
        <v>398</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510</v>
      </c>
      <c r="B19" s="18">
        <v>151</v>
      </c>
      <c r="C19" s="293">
        <v>18</v>
      </c>
      <c r="D19" s="20" t="s">
        <v>392</v>
      </c>
      <c r="E19" s="20">
        <v>130</v>
      </c>
      <c r="F19" s="18" t="s">
        <v>386</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459</v>
      </c>
      <c r="B20" s="18">
        <v>151</v>
      </c>
      <c r="C20" s="293">
        <v>19</v>
      </c>
      <c r="D20" s="20" t="s">
        <v>392</v>
      </c>
      <c r="E20" s="20">
        <v>40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437</v>
      </c>
      <c r="B21" s="18">
        <v>151</v>
      </c>
      <c r="C21" s="293">
        <v>20</v>
      </c>
      <c r="D21" s="20" t="s">
        <v>392</v>
      </c>
      <c r="E21" s="20">
        <v>70</v>
      </c>
      <c r="F21" s="18"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547</v>
      </c>
      <c r="B22" s="18">
        <v>151</v>
      </c>
      <c r="C22" s="293">
        <v>21</v>
      </c>
      <c r="D22" s="20" t="s">
        <v>392</v>
      </c>
      <c r="E22" s="20">
        <v>50</v>
      </c>
      <c r="F22" s="18" t="s">
        <v>393</v>
      </c>
      <c r="G22" s="19" t="s">
        <v>173</v>
      </c>
      <c r="H22" s="71" t="s">
        <v>387</v>
      </c>
      <c r="I22" s="71" t="s">
        <v>387</v>
      </c>
      <c r="J22" s="71"/>
      <c r="K22" s="71"/>
      <c r="R22" s="117" t="s">
        <v>241</v>
      </c>
      <c r="S22" s="231">
        <f t="shared" si="0"/>
        <v>0</v>
      </c>
      <c r="T22" s="159">
        <f t="shared" si="1"/>
        <v>0</v>
      </c>
      <c r="U22" s="173"/>
      <c r="V22" s="117" t="s">
        <v>241</v>
      </c>
      <c r="W22" s="231">
        <f t="shared" si="2"/>
        <v>0</v>
      </c>
      <c r="X22" s="6">
        <f t="shared" si="3"/>
        <v>16</v>
      </c>
    </row>
    <row r="23" spans="1:24" ht="14" thickBot="1" x14ac:dyDescent="0.2">
      <c r="A23" s="15" t="s">
        <v>522</v>
      </c>
      <c r="B23" s="18">
        <v>151</v>
      </c>
      <c r="C23" s="293">
        <v>22</v>
      </c>
      <c r="D23" s="20" t="s">
        <v>392</v>
      </c>
      <c r="E23" s="20">
        <v>90</v>
      </c>
      <c r="F23" s="18" t="s">
        <v>398</v>
      </c>
      <c r="G23" s="19" t="s">
        <v>177</v>
      </c>
      <c r="H23" s="71" t="s">
        <v>387</v>
      </c>
      <c r="I23" s="71" t="s">
        <v>387</v>
      </c>
      <c r="J23" s="71"/>
      <c r="K23" s="71"/>
      <c r="R23" s="117" t="s">
        <v>245</v>
      </c>
      <c r="S23" s="231">
        <f t="shared" si="0"/>
        <v>0</v>
      </c>
      <c r="T23" s="159">
        <f t="shared" si="1"/>
        <v>0</v>
      </c>
      <c r="U23" s="176"/>
      <c r="V23" s="117" t="s">
        <v>245</v>
      </c>
      <c r="W23" s="231">
        <f t="shared" si="2"/>
        <v>0</v>
      </c>
      <c r="X23" s="6">
        <f t="shared" si="3"/>
        <v>7</v>
      </c>
    </row>
    <row r="24" spans="1:24" ht="13" x14ac:dyDescent="0.15">
      <c r="A24" s="15" t="s">
        <v>575</v>
      </c>
      <c r="B24" s="18">
        <v>151</v>
      </c>
      <c r="C24" s="293">
        <v>23</v>
      </c>
      <c r="D24" s="20" t="s">
        <v>858</v>
      </c>
      <c r="E24" s="20">
        <v>70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16</v>
      </c>
    </row>
    <row r="25" spans="1:24" ht="13" x14ac:dyDescent="0.15">
      <c r="A25" s="15" t="s">
        <v>4686</v>
      </c>
      <c r="B25" s="18">
        <v>151</v>
      </c>
      <c r="C25" s="293">
        <v>24</v>
      </c>
      <c r="D25" s="20" t="s">
        <v>858</v>
      </c>
      <c r="E25" s="20">
        <v>270</v>
      </c>
      <c r="F25" s="18" t="s">
        <v>398</v>
      </c>
      <c r="G25" s="19" t="s">
        <v>201</v>
      </c>
      <c r="H25" s="71" t="s">
        <v>387</v>
      </c>
      <c r="I25" s="71" t="s">
        <v>387</v>
      </c>
      <c r="J25" s="71"/>
      <c r="K25" s="71" t="s">
        <v>387</v>
      </c>
      <c r="R25" s="117" t="s">
        <v>253</v>
      </c>
      <c r="S25" s="231">
        <f t="shared" si="0"/>
        <v>0</v>
      </c>
      <c r="T25" s="159">
        <f t="shared" si="1"/>
        <v>0</v>
      </c>
      <c r="U25" s="168"/>
      <c r="V25" s="117" t="s">
        <v>253</v>
      </c>
      <c r="W25" s="231">
        <f t="shared" si="2"/>
        <v>0</v>
      </c>
      <c r="X25" s="6">
        <f t="shared" si="3"/>
        <v>3</v>
      </c>
    </row>
    <row r="26" spans="1:24" ht="13" x14ac:dyDescent="0.15">
      <c r="A26" s="15" t="s">
        <v>456</v>
      </c>
      <c r="B26" s="18">
        <v>151</v>
      </c>
      <c r="C26" s="293">
        <v>25</v>
      </c>
      <c r="D26" s="20" t="s">
        <v>404</v>
      </c>
      <c r="E26" s="20">
        <v>60</v>
      </c>
      <c r="F26" s="18"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410</v>
      </c>
      <c r="B27" s="18">
        <v>151</v>
      </c>
      <c r="C27" s="293">
        <v>26</v>
      </c>
      <c r="D27" s="20" t="s">
        <v>404</v>
      </c>
      <c r="E27" s="20">
        <v>120</v>
      </c>
      <c r="F27" s="18" t="s">
        <v>398</v>
      </c>
      <c r="G27" s="19"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460</v>
      </c>
      <c r="B28" s="18">
        <v>151</v>
      </c>
      <c r="C28" s="293">
        <v>27</v>
      </c>
      <c r="D28" s="20" t="s">
        <v>400</v>
      </c>
      <c r="E28" s="20">
        <v>60</v>
      </c>
      <c r="F28" s="18" t="s">
        <v>393</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570</v>
      </c>
      <c r="B29" s="18">
        <v>151</v>
      </c>
      <c r="C29" s="293">
        <v>28</v>
      </c>
      <c r="D29" s="20" t="s">
        <v>400</v>
      </c>
      <c r="E29" s="20">
        <v>120</v>
      </c>
      <c r="F29" s="18" t="s">
        <v>398</v>
      </c>
      <c r="G29" s="19"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592</v>
      </c>
      <c r="B30" s="18">
        <v>151</v>
      </c>
      <c r="C30" s="293">
        <v>29</v>
      </c>
      <c r="D30" s="20" t="s">
        <v>858</v>
      </c>
      <c r="E30" s="20">
        <v>60</v>
      </c>
      <c r="F30" s="18" t="s">
        <v>393</v>
      </c>
      <c r="G30" s="19" t="s">
        <v>173</v>
      </c>
      <c r="H30" s="71" t="s">
        <v>387</v>
      </c>
      <c r="I30" s="71" t="s">
        <v>387</v>
      </c>
      <c r="J30" s="71"/>
      <c r="K30" s="71"/>
      <c r="R30" s="160" t="s">
        <v>86</v>
      </c>
      <c r="S30" s="161"/>
      <c r="T30" s="175">
        <f>SUM(T31:T57)</f>
        <v>0</v>
      </c>
      <c r="U30" s="168"/>
      <c r="V30" s="177" t="s">
        <v>88</v>
      </c>
      <c r="W30" s="213"/>
      <c r="X30" s="215">
        <f>SUM(X31:X57)</f>
        <v>153</v>
      </c>
    </row>
    <row r="31" spans="1:24" ht="13" x14ac:dyDescent="0.15">
      <c r="A31" s="15" t="s">
        <v>526</v>
      </c>
      <c r="B31" s="18">
        <v>151</v>
      </c>
      <c r="C31" s="293">
        <v>30</v>
      </c>
      <c r="D31" s="20" t="s">
        <v>858</v>
      </c>
      <c r="E31" s="20">
        <v>90</v>
      </c>
      <c r="F31" s="18" t="s">
        <v>398</v>
      </c>
      <c r="G31" s="19"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66</v>
      </c>
    </row>
    <row r="32" spans="1:24" ht="13" x14ac:dyDescent="0.15">
      <c r="A32" s="15" t="s">
        <v>509</v>
      </c>
      <c r="B32" s="18">
        <v>151</v>
      </c>
      <c r="C32" s="293">
        <v>31</v>
      </c>
      <c r="D32" s="20" t="s">
        <v>858</v>
      </c>
      <c r="E32" s="20">
        <v>170</v>
      </c>
      <c r="F32" s="18" t="s">
        <v>386</v>
      </c>
      <c r="G32" s="19"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62</v>
      </c>
    </row>
    <row r="33" spans="1:24" ht="13" x14ac:dyDescent="0.15">
      <c r="A33" s="15" t="s">
        <v>593</v>
      </c>
      <c r="B33" s="18">
        <v>151</v>
      </c>
      <c r="C33" s="293">
        <v>32</v>
      </c>
      <c r="D33" s="20" t="s">
        <v>858</v>
      </c>
      <c r="E33" s="20">
        <v>60</v>
      </c>
      <c r="F33" s="18" t="s">
        <v>393</v>
      </c>
      <c r="G33" s="19" t="s">
        <v>173</v>
      </c>
      <c r="H33" s="71" t="s">
        <v>387</v>
      </c>
      <c r="I33" s="71" t="s">
        <v>387</v>
      </c>
      <c r="J33" s="71"/>
      <c r="K33" s="71"/>
      <c r="R33" s="117" t="s">
        <v>181</v>
      </c>
      <c r="S33" s="158">
        <f t="shared" si="4"/>
        <v>0</v>
      </c>
      <c r="T33" s="159">
        <f t="shared" si="5"/>
        <v>0</v>
      </c>
      <c r="U33" s="168"/>
      <c r="V33" s="234" t="s">
        <v>181</v>
      </c>
      <c r="W33" s="237">
        <f t="shared" si="6"/>
        <v>0</v>
      </c>
      <c r="X33" s="6">
        <f t="shared" si="7"/>
        <v>25</v>
      </c>
    </row>
    <row r="34" spans="1:24" ht="13" x14ac:dyDescent="0.15">
      <c r="A34" s="15" t="s">
        <v>434</v>
      </c>
      <c r="B34" s="18">
        <v>151</v>
      </c>
      <c r="C34" s="293">
        <v>33</v>
      </c>
      <c r="D34" s="20" t="s">
        <v>858</v>
      </c>
      <c r="E34" s="20">
        <v>90</v>
      </c>
      <c r="F34" s="18" t="s">
        <v>398</v>
      </c>
      <c r="G34" s="19" t="s">
        <v>177</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406</v>
      </c>
      <c r="B35" s="18">
        <v>151</v>
      </c>
      <c r="C35" s="293">
        <v>34</v>
      </c>
      <c r="D35" s="20" t="s">
        <v>858</v>
      </c>
      <c r="E35" s="20">
        <v>170</v>
      </c>
      <c r="F35" s="18" t="s">
        <v>386</v>
      </c>
      <c r="G35" s="19"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396</v>
      </c>
      <c r="B36" s="18">
        <v>151</v>
      </c>
      <c r="C36" s="293">
        <v>35</v>
      </c>
      <c r="D36" s="20" t="s">
        <v>385</v>
      </c>
      <c r="E36" s="20">
        <v>60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504</v>
      </c>
      <c r="B37" s="18">
        <v>151</v>
      </c>
      <c r="C37" s="293">
        <v>36</v>
      </c>
      <c r="D37" s="20" t="s">
        <v>385</v>
      </c>
      <c r="E37" s="20">
        <v>100</v>
      </c>
      <c r="F37" s="18" t="s">
        <v>398</v>
      </c>
      <c r="G37" s="19"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466</v>
      </c>
      <c r="B38" s="18">
        <v>151</v>
      </c>
      <c r="C38" s="293">
        <v>37</v>
      </c>
      <c r="D38" s="20" t="s">
        <v>395</v>
      </c>
      <c r="E38" s="20">
        <v>70</v>
      </c>
      <c r="F38" s="18"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1423</v>
      </c>
      <c r="B39" s="18">
        <v>151</v>
      </c>
      <c r="C39" s="293">
        <v>38</v>
      </c>
      <c r="D39" s="20" t="s">
        <v>395</v>
      </c>
      <c r="E39" s="20">
        <v>260</v>
      </c>
      <c r="F39" s="18" t="s">
        <v>398</v>
      </c>
      <c r="G39" s="19" t="s">
        <v>201</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540</v>
      </c>
      <c r="B40" s="18">
        <v>151</v>
      </c>
      <c r="C40" s="293">
        <v>39</v>
      </c>
      <c r="D40" s="20" t="s">
        <v>392</v>
      </c>
      <c r="E40" s="20">
        <v>70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1428</v>
      </c>
      <c r="B41" s="18">
        <v>151</v>
      </c>
      <c r="C41" s="293">
        <v>40</v>
      </c>
      <c r="D41" s="20" t="s">
        <v>392</v>
      </c>
      <c r="E41" s="20">
        <v>250</v>
      </c>
      <c r="F41" s="18" t="s">
        <v>398</v>
      </c>
      <c r="G41" s="19" t="s">
        <v>201</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586</v>
      </c>
      <c r="B42" s="18">
        <v>151</v>
      </c>
      <c r="C42" s="293">
        <v>41</v>
      </c>
      <c r="D42" s="20" t="s">
        <v>858</v>
      </c>
      <c r="E42" s="20">
        <v>40</v>
      </c>
      <c r="F42" s="18"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564</v>
      </c>
      <c r="B43" s="18">
        <v>151</v>
      </c>
      <c r="C43" s="293">
        <v>42</v>
      </c>
      <c r="D43" s="20" t="s">
        <v>858</v>
      </c>
      <c r="E43" s="20">
        <v>80</v>
      </c>
      <c r="F43" s="18" t="s">
        <v>398</v>
      </c>
      <c r="G43" s="19"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544</v>
      </c>
      <c r="B44" s="18">
        <v>151</v>
      </c>
      <c r="C44" s="293">
        <v>43</v>
      </c>
      <c r="D44" s="20" t="s">
        <v>407</v>
      </c>
      <c r="E44" s="20">
        <v>60</v>
      </c>
      <c r="F44" s="18"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523</v>
      </c>
      <c r="B45" s="18">
        <v>151</v>
      </c>
      <c r="C45" s="293">
        <v>44</v>
      </c>
      <c r="D45" s="20" t="s">
        <v>407</v>
      </c>
      <c r="E45" s="20">
        <v>70</v>
      </c>
      <c r="F45" s="18" t="s">
        <v>398</v>
      </c>
      <c r="G45" s="19"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517</v>
      </c>
      <c r="B46" s="18">
        <v>151</v>
      </c>
      <c r="C46" s="293">
        <v>45</v>
      </c>
      <c r="D46" s="20" t="s">
        <v>407</v>
      </c>
      <c r="E46" s="20">
        <v>140</v>
      </c>
      <c r="F46" s="18" t="s">
        <v>386</v>
      </c>
      <c r="G46" s="19"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545</v>
      </c>
      <c r="B47" s="18">
        <v>151</v>
      </c>
      <c r="C47" s="293">
        <v>46</v>
      </c>
      <c r="D47" s="20" t="s">
        <v>407</v>
      </c>
      <c r="E47" s="20">
        <v>70</v>
      </c>
      <c r="F47" s="18"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527</v>
      </c>
      <c r="B48" s="18">
        <v>151</v>
      </c>
      <c r="C48" s="293">
        <v>47</v>
      </c>
      <c r="D48" s="20" t="s">
        <v>407</v>
      </c>
      <c r="E48" s="20">
        <v>120</v>
      </c>
      <c r="F48" s="18" t="s">
        <v>398</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548</v>
      </c>
      <c r="B49" s="18">
        <v>151</v>
      </c>
      <c r="C49" s="293">
        <v>48</v>
      </c>
      <c r="D49" s="20" t="s">
        <v>407</v>
      </c>
      <c r="E49" s="20">
        <v>70</v>
      </c>
      <c r="F49" s="18"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515</v>
      </c>
      <c r="B50" s="18">
        <v>151</v>
      </c>
      <c r="C50" s="293">
        <v>49</v>
      </c>
      <c r="D50" s="20" t="s">
        <v>407</v>
      </c>
      <c r="E50" s="20">
        <v>90</v>
      </c>
      <c r="F50" s="18" t="s">
        <v>398</v>
      </c>
      <c r="G50" s="19"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444</v>
      </c>
      <c r="B51" s="18">
        <v>151</v>
      </c>
      <c r="C51" s="293">
        <v>50</v>
      </c>
      <c r="D51" s="20" t="s">
        <v>400</v>
      </c>
      <c r="E51" s="20">
        <v>50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416</v>
      </c>
      <c r="B52" s="18">
        <v>151</v>
      </c>
      <c r="C52" s="293">
        <v>51</v>
      </c>
      <c r="D52" s="20" t="s">
        <v>400</v>
      </c>
      <c r="E52" s="20">
        <v>90</v>
      </c>
      <c r="F52" s="18" t="s">
        <v>398</v>
      </c>
      <c r="G52" s="19" t="s">
        <v>177</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542</v>
      </c>
      <c r="B53" s="18">
        <v>151</v>
      </c>
      <c r="C53" s="293">
        <v>52</v>
      </c>
      <c r="D53" s="20" t="s">
        <v>392</v>
      </c>
      <c r="E53" s="20">
        <v>70</v>
      </c>
      <c r="F53" s="18"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528</v>
      </c>
      <c r="B54" s="18">
        <v>151</v>
      </c>
      <c r="C54" s="293">
        <v>53</v>
      </c>
      <c r="D54" s="20" t="s">
        <v>392</v>
      </c>
      <c r="E54" s="20">
        <v>110</v>
      </c>
      <c r="F54" s="18" t="s">
        <v>398</v>
      </c>
      <c r="G54" s="19"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582</v>
      </c>
      <c r="B55" s="18">
        <v>151</v>
      </c>
      <c r="C55" s="293">
        <v>54</v>
      </c>
      <c r="D55" s="20" t="s">
        <v>389</v>
      </c>
      <c r="E55" s="20">
        <v>70</v>
      </c>
      <c r="F55" s="18"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565</v>
      </c>
      <c r="B56" s="18">
        <v>151</v>
      </c>
      <c r="C56" s="293">
        <v>55</v>
      </c>
      <c r="D56" s="20" t="s">
        <v>389</v>
      </c>
      <c r="E56" s="20">
        <v>110</v>
      </c>
      <c r="F56" s="18" t="s">
        <v>398</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541</v>
      </c>
      <c r="B57" s="18">
        <v>151</v>
      </c>
      <c r="C57" s="293">
        <v>56</v>
      </c>
      <c r="D57" s="20" t="s">
        <v>400</v>
      </c>
      <c r="E57" s="20">
        <v>60</v>
      </c>
      <c r="F57" s="18" t="s">
        <v>393</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529</v>
      </c>
      <c r="B58" s="18">
        <v>151</v>
      </c>
      <c r="C58" s="293">
        <v>57</v>
      </c>
      <c r="D58" s="20" t="s">
        <v>400</v>
      </c>
      <c r="E58" s="20">
        <v>120</v>
      </c>
      <c r="F58" s="18" t="s">
        <v>398</v>
      </c>
      <c r="G58" s="19" t="s">
        <v>177</v>
      </c>
      <c r="H58" s="71" t="s">
        <v>387</v>
      </c>
      <c r="I58" s="71" t="s">
        <v>387</v>
      </c>
      <c r="J58" s="71"/>
      <c r="K58" s="71"/>
      <c r="U58" s="168"/>
      <c r="V58" s="177" t="s">
        <v>447</v>
      </c>
      <c r="W58" s="189"/>
      <c r="X58" s="190">
        <f>SUM(X59:X85)</f>
        <v>360</v>
      </c>
    </row>
    <row r="59" spans="1:24" ht="13" x14ac:dyDescent="0.15">
      <c r="A59" s="15" t="s">
        <v>425</v>
      </c>
      <c r="B59" s="18">
        <v>151</v>
      </c>
      <c r="C59" s="293">
        <v>58</v>
      </c>
      <c r="D59" s="20" t="s">
        <v>395</v>
      </c>
      <c r="E59" s="20">
        <v>80</v>
      </c>
      <c r="F59" s="18" t="s">
        <v>393</v>
      </c>
      <c r="G59" s="19" t="s">
        <v>173</v>
      </c>
      <c r="H59" s="71" t="s">
        <v>387</v>
      </c>
      <c r="I59" s="71" t="s">
        <v>387</v>
      </c>
      <c r="J59" s="71"/>
      <c r="K59" s="71"/>
      <c r="U59" s="239"/>
      <c r="V59" s="116" t="s">
        <v>173</v>
      </c>
      <c r="W59" s="211">
        <f t="shared" ref="W59:X74" si="8">S3+S31+W3+W31</f>
        <v>0</v>
      </c>
      <c r="X59" s="64">
        <f t="shared" si="8"/>
        <v>132</v>
      </c>
    </row>
    <row r="60" spans="1:24" ht="13" x14ac:dyDescent="0.15">
      <c r="A60" s="15" t="s">
        <v>420</v>
      </c>
      <c r="B60" s="18">
        <v>151</v>
      </c>
      <c r="C60" s="293">
        <v>59</v>
      </c>
      <c r="D60" s="20" t="s">
        <v>395</v>
      </c>
      <c r="E60" s="20">
        <v>150</v>
      </c>
      <c r="F60" s="18" t="s">
        <v>398</v>
      </c>
      <c r="G60" s="19" t="s">
        <v>177</v>
      </c>
      <c r="H60" s="71" t="s">
        <v>387</v>
      </c>
      <c r="I60" s="71" t="s">
        <v>387</v>
      </c>
      <c r="J60" s="71"/>
      <c r="K60" s="71"/>
      <c r="U60" s="239"/>
      <c r="V60" s="117" t="s">
        <v>177</v>
      </c>
      <c r="W60" s="158">
        <f t="shared" si="8"/>
        <v>0</v>
      </c>
      <c r="X60" s="159">
        <f t="shared" si="8"/>
        <v>124</v>
      </c>
    </row>
    <row r="61" spans="1:24" ht="13" x14ac:dyDescent="0.15">
      <c r="A61" s="15" t="s">
        <v>457</v>
      </c>
      <c r="B61" s="18">
        <v>151</v>
      </c>
      <c r="C61" s="293">
        <v>60</v>
      </c>
      <c r="D61" s="20" t="s">
        <v>389</v>
      </c>
      <c r="E61" s="20">
        <v>60</v>
      </c>
      <c r="F61" s="18" t="s">
        <v>393</v>
      </c>
      <c r="G61" s="19" t="s">
        <v>173</v>
      </c>
      <c r="H61" s="71" t="s">
        <v>387</v>
      </c>
      <c r="I61" s="71" t="s">
        <v>387</v>
      </c>
      <c r="J61" s="71"/>
      <c r="K61" s="71"/>
      <c r="U61" s="239"/>
      <c r="V61" s="117" t="s">
        <v>181</v>
      </c>
      <c r="W61" s="158">
        <f t="shared" si="8"/>
        <v>0</v>
      </c>
      <c r="X61" s="159">
        <f t="shared" si="8"/>
        <v>50</v>
      </c>
    </row>
    <row r="62" spans="1:24" ht="13" x14ac:dyDescent="0.15">
      <c r="A62" s="15" t="s">
        <v>435</v>
      </c>
      <c r="B62" s="18">
        <v>151</v>
      </c>
      <c r="C62" s="293">
        <v>61</v>
      </c>
      <c r="D62" s="20" t="s">
        <v>389</v>
      </c>
      <c r="E62" s="20">
        <v>90</v>
      </c>
      <c r="F62" s="18" t="s">
        <v>398</v>
      </c>
      <c r="G62" s="19" t="s">
        <v>173</v>
      </c>
      <c r="H62" s="71" t="s">
        <v>387</v>
      </c>
      <c r="I62" s="71" t="s">
        <v>387</v>
      </c>
      <c r="J62" s="71"/>
      <c r="K62" s="71"/>
      <c r="U62" s="239"/>
      <c r="V62" s="117" t="s">
        <v>185</v>
      </c>
      <c r="W62" s="158">
        <f t="shared" si="8"/>
        <v>0</v>
      </c>
      <c r="X62" s="159">
        <f t="shared" si="8"/>
        <v>0</v>
      </c>
    </row>
    <row r="63" spans="1:24" ht="13" x14ac:dyDescent="0.15">
      <c r="A63" s="15" t="s">
        <v>409</v>
      </c>
      <c r="B63" s="18">
        <v>151</v>
      </c>
      <c r="C63" s="293">
        <v>62</v>
      </c>
      <c r="D63" s="20" t="s">
        <v>389</v>
      </c>
      <c r="E63" s="20">
        <v>160</v>
      </c>
      <c r="F63" s="18" t="s">
        <v>386</v>
      </c>
      <c r="G63" s="19" t="s">
        <v>177</v>
      </c>
      <c r="H63" s="71" t="s">
        <v>387</v>
      </c>
      <c r="I63" s="71" t="s">
        <v>387</v>
      </c>
      <c r="J63" s="71"/>
      <c r="K63" s="71"/>
      <c r="U63" s="239"/>
      <c r="V63" s="117" t="s">
        <v>189</v>
      </c>
      <c r="W63" s="158">
        <f t="shared" si="8"/>
        <v>0</v>
      </c>
      <c r="X63" s="159">
        <f t="shared" si="8"/>
        <v>0</v>
      </c>
    </row>
    <row r="64" spans="1:24" ht="13" x14ac:dyDescent="0.15">
      <c r="A64" s="15" t="s">
        <v>440</v>
      </c>
      <c r="B64" s="18">
        <v>151</v>
      </c>
      <c r="C64" s="293">
        <v>63</v>
      </c>
      <c r="D64" s="20" t="s">
        <v>385</v>
      </c>
      <c r="E64" s="20">
        <v>50</v>
      </c>
      <c r="F64" s="18" t="s">
        <v>393</v>
      </c>
      <c r="G64" s="19" t="s">
        <v>173</v>
      </c>
      <c r="H64" s="71" t="s">
        <v>387</v>
      </c>
      <c r="I64" s="71" t="s">
        <v>387</v>
      </c>
      <c r="J64" s="71"/>
      <c r="K64" s="71"/>
      <c r="U64" s="240"/>
      <c r="V64" s="117" t="s">
        <v>193</v>
      </c>
      <c r="W64" s="158">
        <f t="shared" si="8"/>
        <v>0</v>
      </c>
      <c r="X64" s="159">
        <f t="shared" si="8"/>
        <v>0</v>
      </c>
    </row>
    <row r="65" spans="1:24" ht="14" thickBot="1" x14ac:dyDescent="0.2">
      <c r="A65" s="15" t="s">
        <v>429</v>
      </c>
      <c r="B65" s="18">
        <v>151</v>
      </c>
      <c r="C65" s="293">
        <v>64</v>
      </c>
      <c r="D65" s="20" t="s">
        <v>385</v>
      </c>
      <c r="E65" s="20">
        <v>80</v>
      </c>
      <c r="F65" s="18" t="s">
        <v>398</v>
      </c>
      <c r="G65" s="19" t="s">
        <v>177</v>
      </c>
      <c r="H65" s="71" t="s">
        <v>387</v>
      </c>
      <c r="I65" s="71" t="s">
        <v>387</v>
      </c>
      <c r="J65" s="71"/>
      <c r="K65" s="71"/>
      <c r="U65" s="241"/>
      <c r="V65" s="117" t="s">
        <v>197</v>
      </c>
      <c r="W65" s="158">
        <f t="shared" si="8"/>
        <v>0</v>
      </c>
      <c r="X65" s="159">
        <f t="shared" si="8"/>
        <v>0</v>
      </c>
    </row>
    <row r="66" spans="1:24" ht="14" thickBot="1" x14ac:dyDescent="0.2">
      <c r="A66" s="15" t="s">
        <v>4687</v>
      </c>
      <c r="B66" s="18">
        <v>151</v>
      </c>
      <c r="C66" s="293">
        <v>65</v>
      </c>
      <c r="D66" s="20" t="s">
        <v>385</v>
      </c>
      <c r="E66" s="20">
        <v>310</v>
      </c>
      <c r="F66" s="18" t="s">
        <v>386</v>
      </c>
      <c r="G66" s="19" t="s">
        <v>201</v>
      </c>
      <c r="H66" s="71" t="s">
        <v>387</v>
      </c>
      <c r="I66" s="71" t="s">
        <v>387</v>
      </c>
      <c r="J66" s="71"/>
      <c r="K66" s="71" t="s">
        <v>387</v>
      </c>
      <c r="U66" s="241"/>
      <c r="V66" s="117" t="s">
        <v>201</v>
      </c>
      <c r="W66" s="158">
        <f t="shared" si="8"/>
        <v>0</v>
      </c>
      <c r="X66" s="159">
        <f t="shared" si="8"/>
        <v>12</v>
      </c>
    </row>
    <row r="67" spans="1:24" ht="14" thickBot="1" x14ac:dyDescent="0.2">
      <c r="A67" s="15" t="s">
        <v>450</v>
      </c>
      <c r="B67" s="18">
        <v>151</v>
      </c>
      <c r="C67" s="293">
        <v>66</v>
      </c>
      <c r="D67" s="20" t="s">
        <v>400</v>
      </c>
      <c r="E67" s="20">
        <v>70</v>
      </c>
      <c r="F67" s="18" t="s">
        <v>393</v>
      </c>
      <c r="G67" s="19" t="s">
        <v>173</v>
      </c>
      <c r="H67" s="71" t="s">
        <v>387</v>
      </c>
      <c r="I67" s="71" t="s">
        <v>387</v>
      </c>
      <c r="J67" s="71"/>
      <c r="K67" s="71"/>
      <c r="U67" s="241"/>
      <c r="V67" s="117" t="s">
        <v>205</v>
      </c>
      <c r="W67" s="158">
        <f t="shared" si="8"/>
        <v>0</v>
      </c>
      <c r="X67" s="159">
        <f t="shared" si="8"/>
        <v>0</v>
      </c>
    </row>
    <row r="68" spans="1:24" ht="14" thickBot="1" x14ac:dyDescent="0.2">
      <c r="A68" s="15" t="s">
        <v>431</v>
      </c>
      <c r="B68" s="18">
        <v>151</v>
      </c>
      <c r="C68" s="293">
        <v>67</v>
      </c>
      <c r="D68" s="20" t="s">
        <v>400</v>
      </c>
      <c r="E68" s="20">
        <v>100</v>
      </c>
      <c r="F68" s="18" t="s">
        <v>398</v>
      </c>
      <c r="G68" s="19" t="s">
        <v>177</v>
      </c>
      <c r="H68" s="71" t="s">
        <v>387</v>
      </c>
      <c r="I68" s="71" t="s">
        <v>387</v>
      </c>
      <c r="J68" s="71"/>
      <c r="K68" s="71"/>
      <c r="U68" s="241"/>
      <c r="V68" s="117" t="s">
        <v>209</v>
      </c>
      <c r="W68" s="158">
        <f t="shared" si="8"/>
        <v>0</v>
      </c>
      <c r="X68" s="159">
        <f t="shared" si="8"/>
        <v>0</v>
      </c>
    </row>
    <row r="69" spans="1:24" ht="14" thickBot="1" x14ac:dyDescent="0.2">
      <c r="A69" s="15" t="s">
        <v>401</v>
      </c>
      <c r="B69" s="18">
        <v>151</v>
      </c>
      <c r="C69" s="293">
        <v>68</v>
      </c>
      <c r="D69" s="20" t="s">
        <v>400</v>
      </c>
      <c r="E69" s="20">
        <v>180</v>
      </c>
      <c r="F69" s="18" t="s">
        <v>386</v>
      </c>
      <c r="G69" s="19" t="s">
        <v>181</v>
      </c>
      <c r="H69" s="71" t="s">
        <v>387</v>
      </c>
      <c r="I69" s="71" t="s">
        <v>387</v>
      </c>
      <c r="J69" s="71"/>
      <c r="K69" s="71"/>
      <c r="U69" s="241"/>
      <c r="V69" s="117" t="s">
        <v>9125</v>
      </c>
      <c r="W69" s="158">
        <f t="shared" si="8"/>
        <v>0</v>
      </c>
      <c r="X69" s="159">
        <f t="shared" si="8"/>
        <v>0</v>
      </c>
    </row>
    <row r="70" spans="1:24" ht="14" thickBot="1" x14ac:dyDescent="0.2">
      <c r="A70" s="15" t="s">
        <v>535</v>
      </c>
      <c r="B70" s="18">
        <v>151</v>
      </c>
      <c r="C70" s="293">
        <v>69</v>
      </c>
      <c r="D70" s="20" t="s">
        <v>407</v>
      </c>
      <c r="E70" s="20">
        <v>60</v>
      </c>
      <c r="F70" s="18" t="s">
        <v>393</v>
      </c>
      <c r="G70" s="19" t="s">
        <v>173</v>
      </c>
      <c r="H70" s="71" t="s">
        <v>387</v>
      </c>
      <c r="I70" s="71" t="s">
        <v>387</v>
      </c>
      <c r="J70" s="71"/>
      <c r="K70" s="71"/>
      <c r="U70" s="241"/>
      <c r="V70" s="118" t="s">
        <v>213</v>
      </c>
      <c r="W70" s="158">
        <f t="shared" si="8"/>
        <v>0</v>
      </c>
      <c r="X70" s="159">
        <f t="shared" si="8"/>
        <v>0</v>
      </c>
    </row>
    <row r="71" spans="1:24" ht="14" thickBot="1" x14ac:dyDescent="0.2">
      <c r="A71" s="15" t="s">
        <v>534</v>
      </c>
      <c r="B71" s="18">
        <v>151</v>
      </c>
      <c r="C71" s="293">
        <v>70</v>
      </c>
      <c r="D71" s="20" t="s">
        <v>407</v>
      </c>
      <c r="E71" s="20">
        <v>90</v>
      </c>
      <c r="F71" s="18" t="s">
        <v>398</v>
      </c>
      <c r="G71" s="19" t="s">
        <v>173</v>
      </c>
      <c r="H71" s="71" t="s">
        <v>387</v>
      </c>
      <c r="I71" s="71" t="s">
        <v>387</v>
      </c>
      <c r="J71" s="71"/>
      <c r="K71" s="71"/>
      <c r="U71" s="241"/>
      <c r="V71" s="117" t="s">
        <v>217</v>
      </c>
      <c r="W71" s="158">
        <f t="shared" si="8"/>
        <v>0</v>
      </c>
      <c r="X71" s="159">
        <f t="shared" si="8"/>
        <v>0</v>
      </c>
    </row>
    <row r="72" spans="1:24" ht="14" thickBot="1" x14ac:dyDescent="0.2">
      <c r="A72" s="15" t="s">
        <v>516</v>
      </c>
      <c r="B72" s="18">
        <v>151</v>
      </c>
      <c r="C72" s="293">
        <v>71</v>
      </c>
      <c r="D72" s="20" t="s">
        <v>407</v>
      </c>
      <c r="E72" s="20">
        <v>150</v>
      </c>
      <c r="F72" s="18" t="s">
        <v>386</v>
      </c>
      <c r="G72" s="19" t="s">
        <v>177</v>
      </c>
      <c r="H72" s="71" t="s">
        <v>387</v>
      </c>
      <c r="I72" s="71" t="s">
        <v>387</v>
      </c>
      <c r="J72" s="71"/>
      <c r="K72" s="71"/>
      <c r="U72" s="241"/>
      <c r="V72" s="117" t="s">
        <v>221</v>
      </c>
      <c r="W72" s="158">
        <f t="shared" si="8"/>
        <v>0</v>
      </c>
      <c r="X72" s="159">
        <f t="shared" si="8"/>
        <v>0</v>
      </c>
    </row>
    <row r="73" spans="1:24" ht="14" thickBot="1" x14ac:dyDescent="0.2">
      <c r="A73" s="15" t="s">
        <v>585</v>
      </c>
      <c r="B73" s="18">
        <v>151</v>
      </c>
      <c r="C73" s="293">
        <v>72</v>
      </c>
      <c r="D73" s="20" t="s">
        <v>389</v>
      </c>
      <c r="E73" s="20">
        <v>60</v>
      </c>
      <c r="F73" s="18" t="s">
        <v>393</v>
      </c>
      <c r="G73" s="19" t="s">
        <v>173</v>
      </c>
      <c r="H73" s="71" t="s">
        <v>387</v>
      </c>
      <c r="I73" s="71" t="s">
        <v>387</v>
      </c>
      <c r="J73" s="71"/>
      <c r="K73" s="71"/>
      <c r="U73" s="241"/>
      <c r="V73" s="117" t="s">
        <v>225</v>
      </c>
      <c r="W73" s="158">
        <f t="shared" si="8"/>
        <v>0</v>
      </c>
      <c r="X73" s="159">
        <f t="shared" si="8"/>
        <v>0</v>
      </c>
    </row>
    <row r="74" spans="1:24" ht="14" thickBot="1" x14ac:dyDescent="0.2">
      <c r="A74" s="15" t="s">
        <v>573</v>
      </c>
      <c r="B74" s="18">
        <v>151</v>
      </c>
      <c r="C74" s="293">
        <v>73</v>
      </c>
      <c r="D74" s="20" t="s">
        <v>389</v>
      </c>
      <c r="E74" s="20">
        <v>120</v>
      </c>
      <c r="F74" s="18" t="s">
        <v>398</v>
      </c>
      <c r="G74" s="19" t="s">
        <v>177</v>
      </c>
      <c r="H74" s="71" t="s">
        <v>387</v>
      </c>
      <c r="I74" s="71" t="s">
        <v>387</v>
      </c>
      <c r="J74" s="71"/>
      <c r="K74" s="71"/>
      <c r="U74" s="241"/>
      <c r="V74" s="117" t="s">
        <v>229</v>
      </c>
      <c r="W74" s="158">
        <f t="shared" si="8"/>
        <v>0</v>
      </c>
      <c r="X74" s="159">
        <f t="shared" si="8"/>
        <v>0</v>
      </c>
    </row>
    <row r="75" spans="1:24" ht="14" thickBot="1" x14ac:dyDescent="0.2">
      <c r="A75" s="15" t="s">
        <v>576</v>
      </c>
      <c r="B75" s="18">
        <v>151</v>
      </c>
      <c r="C75" s="293">
        <v>74</v>
      </c>
      <c r="D75" s="20" t="s">
        <v>400</v>
      </c>
      <c r="E75" s="20">
        <v>80</v>
      </c>
      <c r="F75" s="18"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567</v>
      </c>
      <c r="B76" s="18">
        <v>151</v>
      </c>
      <c r="C76" s="293">
        <v>75</v>
      </c>
      <c r="D76" s="20" t="s">
        <v>400</v>
      </c>
      <c r="E76" s="20">
        <v>110</v>
      </c>
      <c r="F76" s="18" t="s">
        <v>398</v>
      </c>
      <c r="G76" s="19" t="s">
        <v>177</v>
      </c>
      <c r="H76" s="71" t="s">
        <v>387</v>
      </c>
      <c r="I76" s="71" t="s">
        <v>387</v>
      </c>
      <c r="J76" s="71"/>
      <c r="K76" s="71"/>
      <c r="U76" s="241"/>
      <c r="V76" s="117" t="s">
        <v>9123</v>
      </c>
      <c r="W76" s="158">
        <f t="shared" si="9"/>
        <v>0</v>
      </c>
      <c r="X76" s="159">
        <f t="shared" si="9"/>
        <v>0</v>
      </c>
    </row>
    <row r="77" spans="1:24" ht="14" thickBot="1" x14ac:dyDescent="0.2">
      <c r="A77" s="15" t="s">
        <v>1308</v>
      </c>
      <c r="B77" s="18">
        <v>151</v>
      </c>
      <c r="C77" s="293">
        <v>76</v>
      </c>
      <c r="D77" s="20" t="s">
        <v>400</v>
      </c>
      <c r="E77" s="20">
        <v>330</v>
      </c>
      <c r="F77" s="18" t="s">
        <v>386</v>
      </c>
      <c r="G77" s="19" t="s">
        <v>201</v>
      </c>
      <c r="H77" s="71" t="s">
        <v>387</v>
      </c>
      <c r="I77" s="71" t="s">
        <v>387</v>
      </c>
      <c r="J77" s="71"/>
      <c r="K77" s="71" t="s">
        <v>387</v>
      </c>
      <c r="U77" s="241"/>
      <c r="V77" s="117" t="s">
        <v>237</v>
      </c>
      <c r="W77" s="158">
        <f t="shared" si="9"/>
        <v>0</v>
      </c>
      <c r="X77" s="159">
        <f t="shared" si="9"/>
        <v>0</v>
      </c>
    </row>
    <row r="78" spans="1:24" ht="14" thickBot="1" x14ac:dyDescent="0.2">
      <c r="A78" s="15" t="s">
        <v>458</v>
      </c>
      <c r="B78" s="18">
        <v>151</v>
      </c>
      <c r="C78" s="293">
        <v>77</v>
      </c>
      <c r="D78" s="20" t="s">
        <v>395</v>
      </c>
      <c r="E78" s="20">
        <v>70</v>
      </c>
      <c r="F78" s="18" t="s">
        <v>393</v>
      </c>
      <c r="G78" s="19" t="s">
        <v>173</v>
      </c>
      <c r="H78" s="71" t="s">
        <v>387</v>
      </c>
      <c r="I78" s="71" t="s">
        <v>387</v>
      </c>
      <c r="J78" s="71"/>
      <c r="K78" s="71"/>
      <c r="U78" s="241"/>
      <c r="V78" s="117" t="s">
        <v>241</v>
      </c>
      <c r="W78" s="158">
        <f t="shared" si="9"/>
        <v>0</v>
      </c>
      <c r="X78" s="159">
        <f t="shared" si="9"/>
        <v>16</v>
      </c>
    </row>
    <row r="79" spans="1:24" ht="14" thickBot="1" x14ac:dyDescent="0.2">
      <c r="A79" s="15" t="s">
        <v>530</v>
      </c>
      <c r="B79" s="18">
        <v>151</v>
      </c>
      <c r="C79" s="293">
        <v>78</v>
      </c>
      <c r="D79" s="20" t="s">
        <v>395</v>
      </c>
      <c r="E79" s="20">
        <v>100</v>
      </c>
      <c r="F79" s="18" t="s">
        <v>398</v>
      </c>
      <c r="G79" s="19" t="s">
        <v>177</v>
      </c>
      <c r="H79" s="71" t="s">
        <v>387</v>
      </c>
      <c r="I79" s="71" t="s">
        <v>387</v>
      </c>
      <c r="J79" s="71"/>
      <c r="K79" s="71"/>
      <c r="U79" s="241"/>
      <c r="V79" s="117" t="s">
        <v>245</v>
      </c>
      <c r="W79" s="158">
        <f t="shared" si="9"/>
        <v>0</v>
      </c>
      <c r="X79" s="159">
        <f t="shared" si="9"/>
        <v>7</v>
      </c>
    </row>
    <row r="80" spans="1:24" ht="14" thickBot="1" x14ac:dyDescent="0.2">
      <c r="A80" s="15" t="s">
        <v>584</v>
      </c>
      <c r="B80" s="18">
        <v>151</v>
      </c>
      <c r="C80" s="293">
        <v>79</v>
      </c>
      <c r="D80" s="20" t="s">
        <v>385</v>
      </c>
      <c r="E80" s="20">
        <v>80</v>
      </c>
      <c r="F80" s="18" t="s">
        <v>393</v>
      </c>
      <c r="G80" s="19" t="s">
        <v>173</v>
      </c>
      <c r="H80" s="71" t="s">
        <v>387</v>
      </c>
      <c r="I80" s="71" t="s">
        <v>387</v>
      </c>
      <c r="J80" s="71"/>
      <c r="K80" s="71"/>
      <c r="U80" s="241"/>
      <c r="V80" s="117" t="s">
        <v>249</v>
      </c>
      <c r="W80" s="158">
        <f t="shared" si="9"/>
        <v>0</v>
      </c>
      <c r="X80" s="159">
        <f t="shared" si="9"/>
        <v>16</v>
      </c>
    </row>
    <row r="81" spans="1:24" ht="14" thickBot="1" x14ac:dyDescent="0.2">
      <c r="A81" s="15" t="s">
        <v>572</v>
      </c>
      <c r="B81" s="18">
        <v>151</v>
      </c>
      <c r="C81" s="293">
        <v>80</v>
      </c>
      <c r="D81" s="20" t="s">
        <v>385</v>
      </c>
      <c r="E81" s="20">
        <v>130</v>
      </c>
      <c r="F81" s="18" t="s">
        <v>398</v>
      </c>
      <c r="G81" s="19" t="s">
        <v>177</v>
      </c>
      <c r="H81" s="71" t="s">
        <v>387</v>
      </c>
      <c r="I81" s="71" t="s">
        <v>387</v>
      </c>
      <c r="J81" s="71"/>
      <c r="K81" s="71"/>
      <c r="U81" s="241"/>
      <c r="V81" s="117" t="s">
        <v>253</v>
      </c>
      <c r="W81" s="158">
        <f t="shared" si="9"/>
        <v>0</v>
      </c>
      <c r="X81" s="159">
        <f t="shared" si="9"/>
        <v>3</v>
      </c>
    </row>
    <row r="82" spans="1:24" ht="14" thickBot="1" x14ac:dyDescent="0.2">
      <c r="A82" s="15" t="s">
        <v>451</v>
      </c>
      <c r="B82" s="18">
        <v>151</v>
      </c>
      <c r="C82" s="293">
        <v>81</v>
      </c>
      <c r="D82" s="20" t="s">
        <v>404</v>
      </c>
      <c r="E82" s="20">
        <v>60</v>
      </c>
      <c r="F82" s="18"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403</v>
      </c>
      <c r="B83" s="18">
        <v>151</v>
      </c>
      <c r="C83" s="293">
        <v>82</v>
      </c>
      <c r="D83" s="20" t="s">
        <v>404</v>
      </c>
      <c r="E83" s="20">
        <v>90</v>
      </c>
      <c r="F83" s="18" t="s">
        <v>398</v>
      </c>
      <c r="G83" s="19" t="s">
        <v>177</v>
      </c>
      <c r="H83" s="71" t="s">
        <v>387</v>
      </c>
      <c r="I83" s="71" t="s">
        <v>387</v>
      </c>
      <c r="J83" s="71"/>
      <c r="K83" s="71"/>
      <c r="U83" s="241"/>
      <c r="V83" s="117" t="s">
        <v>10124</v>
      </c>
      <c r="W83" s="158">
        <f t="shared" si="9"/>
        <v>0</v>
      </c>
      <c r="X83" s="159">
        <f t="shared" si="9"/>
        <v>0</v>
      </c>
    </row>
    <row r="84" spans="1:24" ht="13.25" customHeight="1" thickBot="1" x14ac:dyDescent="0.2">
      <c r="A84" s="15" t="s">
        <v>424</v>
      </c>
      <c r="B84" s="18">
        <v>151</v>
      </c>
      <c r="C84" s="293">
        <v>83</v>
      </c>
      <c r="D84" s="20" t="s">
        <v>392</v>
      </c>
      <c r="E84" s="20">
        <v>90</v>
      </c>
      <c r="F84" s="18"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445</v>
      </c>
      <c r="B85" s="18">
        <v>151</v>
      </c>
      <c r="C85" s="293">
        <v>84</v>
      </c>
      <c r="D85" s="20" t="s">
        <v>392</v>
      </c>
      <c r="E85" s="20">
        <v>70</v>
      </c>
      <c r="F85" s="18" t="s">
        <v>393</v>
      </c>
      <c r="G85" s="19" t="s">
        <v>173</v>
      </c>
      <c r="H85" s="71" t="s">
        <v>387</v>
      </c>
      <c r="I85" s="71" t="s">
        <v>387</v>
      </c>
      <c r="J85" s="71"/>
      <c r="K85" s="71"/>
      <c r="U85" s="241"/>
      <c r="V85" s="166" t="s">
        <v>260</v>
      </c>
      <c r="W85" s="191">
        <f t="shared" si="9"/>
        <v>0</v>
      </c>
      <c r="X85" s="192">
        <f t="shared" si="9"/>
        <v>0</v>
      </c>
    </row>
    <row r="86" spans="1:24" ht="13.25" customHeight="1" x14ac:dyDescent="0.15">
      <c r="A86" s="15" t="s">
        <v>520</v>
      </c>
      <c r="B86" s="18">
        <v>151</v>
      </c>
      <c r="C86" s="293">
        <v>85</v>
      </c>
      <c r="D86" s="20" t="s">
        <v>392</v>
      </c>
      <c r="E86" s="20">
        <v>100</v>
      </c>
      <c r="F86" s="18" t="s">
        <v>398</v>
      </c>
      <c r="G86" s="19" t="s">
        <v>181</v>
      </c>
      <c r="H86" s="71" t="s">
        <v>387</v>
      </c>
      <c r="I86" s="71" t="s">
        <v>387</v>
      </c>
      <c r="J86" s="71"/>
      <c r="K86" s="71"/>
    </row>
    <row r="87" spans="1:24" ht="13.25" customHeight="1" x14ac:dyDescent="0.15">
      <c r="A87" s="15" t="s">
        <v>438</v>
      </c>
      <c r="B87" s="18">
        <v>151</v>
      </c>
      <c r="C87" s="293">
        <v>86</v>
      </c>
      <c r="D87" s="20" t="s">
        <v>389</v>
      </c>
      <c r="E87" s="20">
        <v>80</v>
      </c>
      <c r="F87" s="18" t="s">
        <v>393</v>
      </c>
      <c r="G87" s="19" t="s">
        <v>173</v>
      </c>
      <c r="H87" s="71" t="s">
        <v>387</v>
      </c>
      <c r="I87" s="71" t="s">
        <v>387</v>
      </c>
      <c r="J87" s="71"/>
      <c r="K87" s="71"/>
    </row>
    <row r="88" spans="1:24" ht="13.25" customHeight="1" x14ac:dyDescent="0.15">
      <c r="A88" s="15" t="s">
        <v>422</v>
      </c>
      <c r="B88" s="18">
        <v>151</v>
      </c>
      <c r="C88" s="293">
        <v>87</v>
      </c>
      <c r="D88" s="20" t="s">
        <v>389</v>
      </c>
      <c r="E88" s="20">
        <v>130</v>
      </c>
      <c r="F88" s="18" t="s">
        <v>398</v>
      </c>
      <c r="G88" s="19" t="s">
        <v>177</v>
      </c>
      <c r="H88" s="71" t="s">
        <v>387</v>
      </c>
      <c r="I88" s="71" t="s">
        <v>387</v>
      </c>
      <c r="J88" s="71"/>
      <c r="K88" s="71"/>
    </row>
    <row r="89" spans="1:24" ht="13.25" customHeight="1" x14ac:dyDescent="0.15">
      <c r="A89" s="15" t="s">
        <v>577</v>
      </c>
      <c r="B89" s="18">
        <v>151</v>
      </c>
      <c r="C89" s="293">
        <v>88</v>
      </c>
      <c r="D89" s="20" t="s">
        <v>858</v>
      </c>
      <c r="E89" s="20">
        <v>80</v>
      </c>
      <c r="F89" s="18" t="s">
        <v>393</v>
      </c>
      <c r="G89" s="19" t="s">
        <v>173</v>
      </c>
      <c r="H89" s="71" t="s">
        <v>387</v>
      </c>
      <c r="I89" s="71" t="s">
        <v>387</v>
      </c>
      <c r="J89" s="71"/>
      <c r="K89" s="71"/>
    </row>
    <row r="90" spans="1:24" ht="13.25" customHeight="1" x14ac:dyDescent="0.15">
      <c r="A90" s="15" t="s">
        <v>560</v>
      </c>
      <c r="B90" s="18">
        <v>151</v>
      </c>
      <c r="C90" s="293">
        <v>89</v>
      </c>
      <c r="D90" s="20" t="s">
        <v>858</v>
      </c>
      <c r="E90" s="20">
        <v>150</v>
      </c>
      <c r="F90" s="18" t="s">
        <v>398</v>
      </c>
      <c r="G90" s="19" t="s">
        <v>177</v>
      </c>
      <c r="H90" s="71" t="s">
        <v>387</v>
      </c>
      <c r="I90" s="71" t="s">
        <v>387</v>
      </c>
      <c r="J90" s="71"/>
      <c r="K90" s="71"/>
    </row>
    <row r="91" spans="1:24" ht="13.25" customHeight="1" x14ac:dyDescent="0.15">
      <c r="A91" s="15" t="s">
        <v>583</v>
      </c>
      <c r="B91" s="18">
        <v>151</v>
      </c>
      <c r="C91" s="293">
        <v>90</v>
      </c>
      <c r="D91" s="20" t="s">
        <v>389</v>
      </c>
      <c r="E91" s="20">
        <v>70</v>
      </c>
      <c r="F91" s="18" t="s">
        <v>393</v>
      </c>
      <c r="G91" s="19" t="s">
        <v>173</v>
      </c>
      <c r="H91" s="71" t="s">
        <v>387</v>
      </c>
      <c r="I91" s="71" t="s">
        <v>387</v>
      </c>
      <c r="J91" s="71"/>
      <c r="K91" s="71"/>
    </row>
    <row r="92" spans="1:24" ht="13.25" customHeight="1" x14ac:dyDescent="0.15">
      <c r="A92" s="15" t="s">
        <v>563</v>
      </c>
      <c r="B92" s="18">
        <v>151</v>
      </c>
      <c r="C92" s="293">
        <v>91</v>
      </c>
      <c r="D92" s="20" t="s">
        <v>389</v>
      </c>
      <c r="E92" s="20">
        <v>130</v>
      </c>
      <c r="F92" s="18" t="s">
        <v>398</v>
      </c>
      <c r="G92" s="19" t="s">
        <v>177</v>
      </c>
      <c r="H92" s="71" t="s">
        <v>387</v>
      </c>
      <c r="I92" s="71" t="s">
        <v>387</v>
      </c>
      <c r="J92" s="71"/>
      <c r="K92" s="71"/>
    </row>
    <row r="93" spans="1:24" ht="13.25" customHeight="1" x14ac:dyDescent="0.15">
      <c r="A93" s="15" t="s">
        <v>448</v>
      </c>
      <c r="B93" s="18">
        <v>151</v>
      </c>
      <c r="C93" s="293">
        <v>92</v>
      </c>
      <c r="D93" s="20" t="s">
        <v>385</v>
      </c>
      <c r="E93" s="20">
        <v>50</v>
      </c>
      <c r="F93" s="18" t="s">
        <v>393</v>
      </c>
      <c r="G93" s="19" t="s">
        <v>173</v>
      </c>
      <c r="H93" s="71" t="s">
        <v>387</v>
      </c>
      <c r="I93" s="71" t="s">
        <v>387</v>
      </c>
      <c r="J93" s="71"/>
      <c r="K93" s="71"/>
    </row>
    <row r="94" spans="1:24" ht="13.25" customHeight="1" x14ac:dyDescent="0.15">
      <c r="A94" s="15" t="s">
        <v>426</v>
      </c>
      <c r="B94" s="18">
        <v>151</v>
      </c>
      <c r="C94" s="293">
        <v>93</v>
      </c>
      <c r="D94" s="20" t="s">
        <v>385</v>
      </c>
      <c r="E94" s="20">
        <v>80</v>
      </c>
      <c r="F94" s="18" t="s">
        <v>398</v>
      </c>
      <c r="G94" s="19" t="s">
        <v>177</v>
      </c>
      <c r="H94" s="71" t="s">
        <v>387</v>
      </c>
      <c r="I94" s="71" t="s">
        <v>387</v>
      </c>
      <c r="J94" s="71"/>
      <c r="K94" s="71"/>
    </row>
    <row r="95" spans="1:24" ht="13.25" customHeight="1" x14ac:dyDescent="0.15">
      <c r="A95" s="15" t="s">
        <v>554</v>
      </c>
      <c r="B95" s="18">
        <v>151</v>
      </c>
      <c r="C95" s="293">
        <v>94</v>
      </c>
      <c r="D95" s="20" t="s">
        <v>385</v>
      </c>
      <c r="E95" s="20">
        <v>130</v>
      </c>
      <c r="F95" s="18" t="s">
        <v>386</v>
      </c>
      <c r="G95" s="19" t="s">
        <v>181</v>
      </c>
      <c r="H95" s="71" t="s">
        <v>387</v>
      </c>
      <c r="I95" s="71" t="s">
        <v>387</v>
      </c>
      <c r="J95" s="71"/>
      <c r="K95" s="71"/>
    </row>
    <row r="96" spans="1:24" ht="13.25" customHeight="1" x14ac:dyDescent="0.15">
      <c r="A96" s="15" t="s">
        <v>454</v>
      </c>
      <c r="B96" s="18">
        <v>151</v>
      </c>
      <c r="C96" s="293">
        <v>95</v>
      </c>
      <c r="D96" s="20" t="s">
        <v>400</v>
      </c>
      <c r="E96" s="20">
        <v>120</v>
      </c>
      <c r="F96" s="18" t="s">
        <v>393</v>
      </c>
      <c r="G96" s="19" t="s">
        <v>177</v>
      </c>
      <c r="H96" s="71" t="s">
        <v>387</v>
      </c>
      <c r="I96" s="71" t="s">
        <v>387</v>
      </c>
      <c r="J96" s="71"/>
      <c r="K96" s="71"/>
    </row>
    <row r="97" spans="1:11" ht="13.25" customHeight="1" x14ac:dyDescent="0.15">
      <c r="A97" s="15" t="s">
        <v>446</v>
      </c>
      <c r="B97" s="18">
        <v>151</v>
      </c>
      <c r="C97" s="293">
        <v>96</v>
      </c>
      <c r="D97" s="20" t="s">
        <v>385</v>
      </c>
      <c r="E97" s="20">
        <v>80</v>
      </c>
      <c r="F97" s="18" t="s">
        <v>393</v>
      </c>
      <c r="G97" s="19" t="s">
        <v>173</v>
      </c>
      <c r="H97" s="71" t="s">
        <v>387</v>
      </c>
      <c r="I97" s="71" t="s">
        <v>387</v>
      </c>
      <c r="J97" s="71"/>
      <c r="K97" s="71"/>
    </row>
    <row r="98" spans="1:11" ht="13.25" customHeight="1" x14ac:dyDescent="0.15">
      <c r="A98" s="15" t="s">
        <v>556</v>
      </c>
      <c r="B98" s="18">
        <v>151</v>
      </c>
      <c r="C98" s="293">
        <v>97</v>
      </c>
      <c r="D98" s="20" t="s">
        <v>385</v>
      </c>
      <c r="E98" s="20">
        <v>110</v>
      </c>
      <c r="F98" s="18" t="s">
        <v>398</v>
      </c>
      <c r="G98" s="19" t="s">
        <v>177</v>
      </c>
      <c r="H98" s="71" t="s">
        <v>387</v>
      </c>
      <c r="I98" s="71" t="s">
        <v>387</v>
      </c>
      <c r="J98" s="71"/>
      <c r="K98" s="71"/>
    </row>
    <row r="99" spans="1:11" ht="13.25" customHeight="1" x14ac:dyDescent="0.15">
      <c r="A99" s="15" t="s">
        <v>580</v>
      </c>
      <c r="B99" s="18">
        <v>151</v>
      </c>
      <c r="C99" s="293">
        <v>98</v>
      </c>
      <c r="D99" s="20" t="s">
        <v>389</v>
      </c>
      <c r="E99" s="20">
        <v>70</v>
      </c>
      <c r="F99" s="18" t="s">
        <v>393</v>
      </c>
      <c r="G99" s="19" t="s">
        <v>173</v>
      </c>
      <c r="H99" s="71" t="s">
        <v>387</v>
      </c>
      <c r="I99" s="71" t="s">
        <v>387</v>
      </c>
      <c r="J99" s="71"/>
      <c r="K99" s="71"/>
    </row>
    <row r="100" spans="1:11" ht="13.25" customHeight="1" x14ac:dyDescent="0.15">
      <c r="A100" s="15" t="s">
        <v>568</v>
      </c>
      <c r="B100" s="18">
        <v>151</v>
      </c>
      <c r="C100" s="293">
        <v>99</v>
      </c>
      <c r="D100" s="20" t="s">
        <v>389</v>
      </c>
      <c r="E100" s="20">
        <v>140</v>
      </c>
      <c r="F100" s="18" t="s">
        <v>398</v>
      </c>
      <c r="G100" s="19" t="s">
        <v>177</v>
      </c>
      <c r="H100" s="71" t="s">
        <v>387</v>
      </c>
      <c r="I100" s="71" t="s">
        <v>387</v>
      </c>
      <c r="J100" s="71"/>
      <c r="K100" s="71"/>
    </row>
    <row r="101" spans="1:11" ht="13.25" customHeight="1" x14ac:dyDescent="0.15">
      <c r="A101" s="15" t="s">
        <v>465</v>
      </c>
      <c r="B101" s="18">
        <v>151</v>
      </c>
      <c r="C101" s="222">
        <v>100</v>
      </c>
      <c r="D101" s="20" t="s">
        <v>404</v>
      </c>
      <c r="E101" s="20">
        <v>60</v>
      </c>
      <c r="F101" s="18" t="s">
        <v>393</v>
      </c>
      <c r="G101" s="19" t="s">
        <v>173</v>
      </c>
      <c r="H101" s="71" t="s">
        <v>387</v>
      </c>
      <c r="I101" s="71" t="s">
        <v>387</v>
      </c>
      <c r="J101" s="71"/>
      <c r="K101" s="71"/>
    </row>
    <row r="102" spans="1:11" ht="13.25" customHeight="1" x14ac:dyDescent="0.15">
      <c r="A102" s="15" t="s">
        <v>418</v>
      </c>
      <c r="B102" s="18">
        <v>151</v>
      </c>
      <c r="C102" s="222">
        <v>101</v>
      </c>
      <c r="D102" s="20" t="s">
        <v>404</v>
      </c>
      <c r="E102" s="20">
        <v>90</v>
      </c>
      <c r="F102" s="18" t="s">
        <v>398</v>
      </c>
      <c r="G102" s="19" t="s">
        <v>181</v>
      </c>
      <c r="H102" s="71" t="s">
        <v>387</v>
      </c>
      <c r="I102" s="71" t="s">
        <v>387</v>
      </c>
      <c r="J102" s="71"/>
      <c r="K102" s="71"/>
    </row>
    <row r="103" spans="1:11" ht="13.25" customHeight="1" x14ac:dyDescent="0.15">
      <c r="A103" s="15" t="s">
        <v>538</v>
      </c>
      <c r="B103" s="18">
        <v>151</v>
      </c>
      <c r="C103" s="222">
        <v>102</v>
      </c>
      <c r="D103" s="20" t="s">
        <v>407</v>
      </c>
      <c r="E103" s="20">
        <v>60</v>
      </c>
      <c r="F103" s="18" t="s">
        <v>393</v>
      </c>
      <c r="G103" s="19" t="s">
        <v>173</v>
      </c>
      <c r="H103" s="71" t="s">
        <v>387</v>
      </c>
      <c r="I103" s="71" t="s">
        <v>387</v>
      </c>
      <c r="J103" s="71"/>
      <c r="K103" s="71"/>
    </row>
    <row r="104" spans="1:11" ht="13.25" customHeight="1" x14ac:dyDescent="0.15">
      <c r="A104" s="15" t="s">
        <v>521</v>
      </c>
      <c r="B104" s="18">
        <v>151</v>
      </c>
      <c r="C104" s="222">
        <v>103</v>
      </c>
      <c r="D104" s="20" t="s">
        <v>407</v>
      </c>
      <c r="E104" s="20">
        <v>140</v>
      </c>
      <c r="F104" s="18" t="s">
        <v>398</v>
      </c>
      <c r="G104" s="19" t="s">
        <v>177</v>
      </c>
      <c r="H104" s="71" t="s">
        <v>387</v>
      </c>
      <c r="I104" s="71" t="s">
        <v>387</v>
      </c>
      <c r="J104" s="71"/>
      <c r="K104" s="71"/>
    </row>
    <row r="105" spans="1:11" ht="13.25" customHeight="1" x14ac:dyDescent="0.15">
      <c r="A105" s="15" t="s">
        <v>536</v>
      </c>
      <c r="B105" s="18">
        <v>151</v>
      </c>
      <c r="C105" s="222">
        <v>104</v>
      </c>
      <c r="D105" s="20" t="s">
        <v>400</v>
      </c>
      <c r="E105" s="20">
        <v>70</v>
      </c>
      <c r="F105" s="18" t="s">
        <v>393</v>
      </c>
      <c r="G105" s="19" t="s">
        <v>173</v>
      </c>
      <c r="H105" s="71" t="s">
        <v>387</v>
      </c>
      <c r="I105" s="71" t="s">
        <v>387</v>
      </c>
      <c r="J105" s="71"/>
      <c r="K105" s="71"/>
    </row>
    <row r="106" spans="1:11" ht="13.25" customHeight="1" x14ac:dyDescent="0.15">
      <c r="A106" s="15" t="s">
        <v>525</v>
      </c>
      <c r="B106" s="18">
        <v>151</v>
      </c>
      <c r="C106" s="222">
        <v>105</v>
      </c>
      <c r="D106" s="20" t="s">
        <v>400</v>
      </c>
      <c r="E106" s="20">
        <v>120</v>
      </c>
      <c r="F106" s="18" t="s">
        <v>398</v>
      </c>
      <c r="G106" s="19" t="s">
        <v>181</v>
      </c>
      <c r="H106" s="71" t="s">
        <v>387</v>
      </c>
      <c r="I106" s="71" t="s">
        <v>387</v>
      </c>
      <c r="J106" s="71"/>
      <c r="K106" s="71"/>
    </row>
    <row r="107" spans="1:11" ht="13.25" customHeight="1" x14ac:dyDescent="0.15">
      <c r="A107" s="15" t="s">
        <v>555</v>
      </c>
      <c r="B107" s="18">
        <v>151</v>
      </c>
      <c r="C107" s="222">
        <v>106</v>
      </c>
      <c r="D107" s="20" t="s">
        <v>400</v>
      </c>
      <c r="E107" s="20">
        <v>120</v>
      </c>
      <c r="F107" s="18" t="s">
        <v>393</v>
      </c>
      <c r="G107" s="19" t="s">
        <v>177</v>
      </c>
      <c r="H107" s="71" t="s">
        <v>387</v>
      </c>
      <c r="I107" s="71" t="s">
        <v>387</v>
      </c>
      <c r="J107" s="71"/>
      <c r="K107" s="71"/>
    </row>
    <row r="108" spans="1:11" ht="13.25" customHeight="1" x14ac:dyDescent="0.15">
      <c r="A108" s="15" t="s">
        <v>399</v>
      </c>
      <c r="B108" s="18">
        <v>151</v>
      </c>
      <c r="C108" s="222">
        <v>107</v>
      </c>
      <c r="D108" s="20" t="s">
        <v>400</v>
      </c>
      <c r="E108" s="20">
        <v>120</v>
      </c>
      <c r="F108" s="18" t="s">
        <v>393</v>
      </c>
      <c r="G108" s="19" t="s">
        <v>177</v>
      </c>
      <c r="H108" s="71" t="s">
        <v>387</v>
      </c>
      <c r="I108" s="71" t="s">
        <v>387</v>
      </c>
      <c r="J108" s="71"/>
      <c r="K108" s="71"/>
    </row>
    <row r="109" spans="1:11" ht="13.25" customHeight="1" x14ac:dyDescent="0.15">
      <c r="A109" s="15" t="s">
        <v>524</v>
      </c>
      <c r="B109" s="18">
        <v>151</v>
      </c>
      <c r="C109" s="222">
        <v>108</v>
      </c>
      <c r="D109" s="20" t="s">
        <v>392</v>
      </c>
      <c r="E109" s="20">
        <v>100</v>
      </c>
      <c r="F109" s="18" t="s">
        <v>393</v>
      </c>
      <c r="G109" s="19" t="s">
        <v>173</v>
      </c>
      <c r="H109" s="71" t="s">
        <v>387</v>
      </c>
      <c r="I109" s="71" t="s">
        <v>387</v>
      </c>
      <c r="J109" s="71"/>
      <c r="K109" s="71"/>
    </row>
    <row r="110" spans="1:11" ht="13.25" customHeight="1" x14ac:dyDescent="0.15">
      <c r="A110" s="15" t="s">
        <v>449</v>
      </c>
      <c r="B110" s="18">
        <v>151</v>
      </c>
      <c r="C110" s="222">
        <v>109</v>
      </c>
      <c r="D110" s="20" t="s">
        <v>858</v>
      </c>
      <c r="E110" s="20">
        <v>60</v>
      </c>
      <c r="F110" s="18" t="s">
        <v>393</v>
      </c>
      <c r="G110" s="19" t="s">
        <v>173</v>
      </c>
      <c r="H110" s="71" t="s">
        <v>387</v>
      </c>
      <c r="I110" s="71" t="s">
        <v>387</v>
      </c>
      <c r="J110" s="71"/>
      <c r="K110" s="71"/>
    </row>
    <row r="111" spans="1:11" ht="13.25" customHeight="1" x14ac:dyDescent="0.15">
      <c r="A111" s="15" t="s">
        <v>574</v>
      </c>
      <c r="B111" s="18">
        <v>151</v>
      </c>
      <c r="C111" s="222">
        <v>110</v>
      </c>
      <c r="D111" s="20" t="s">
        <v>858</v>
      </c>
      <c r="E111" s="20">
        <v>110</v>
      </c>
      <c r="F111" s="18" t="s">
        <v>398</v>
      </c>
      <c r="G111" s="19" t="s">
        <v>181</v>
      </c>
      <c r="H111" s="71" t="s">
        <v>387</v>
      </c>
      <c r="I111" s="71" t="s">
        <v>387</v>
      </c>
      <c r="J111" s="71"/>
      <c r="K111" s="71"/>
    </row>
    <row r="112" spans="1:11" ht="13.25" customHeight="1" x14ac:dyDescent="0.15">
      <c r="A112" s="15" t="s">
        <v>546</v>
      </c>
      <c r="B112" s="18">
        <v>151</v>
      </c>
      <c r="C112" s="222">
        <v>111</v>
      </c>
      <c r="D112" s="20" t="s">
        <v>400</v>
      </c>
      <c r="E112" s="20">
        <v>100</v>
      </c>
      <c r="F112" s="18" t="s">
        <v>393</v>
      </c>
      <c r="G112" s="19" t="s">
        <v>173</v>
      </c>
      <c r="H112" s="71" t="s">
        <v>387</v>
      </c>
      <c r="I112" s="71" t="s">
        <v>387</v>
      </c>
      <c r="J112" s="71"/>
      <c r="K112" s="71"/>
    </row>
    <row r="113" spans="1:11" ht="13.25" customHeight="1" x14ac:dyDescent="0.15">
      <c r="A113" s="15" t="s">
        <v>531</v>
      </c>
      <c r="B113" s="18">
        <v>151</v>
      </c>
      <c r="C113" s="222">
        <v>112</v>
      </c>
      <c r="D113" s="20" t="s">
        <v>400</v>
      </c>
      <c r="E113" s="20">
        <v>120</v>
      </c>
      <c r="F113" s="18" t="s">
        <v>398</v>
      </c>
      <c r="G113" s="19" t="s">
        <v>177</v>
      </c>
      <c r="H113" s="71" t="s">
        <v>387</v>
      </c>
      <c r="I113" s="71" t="s">
        <v>387</v>
      </c>
      <c r="J113" s="71"/>
      <c r="K113" s="71"/>
    </row>
    <row r="114" spans="1:11" ht="13.25" customHeight="1" x14ac:dyDescent="0.15">
      <c r="A114" s="15" t="s">
        <v>391</v>
      </c>
      <c r="B114" s="18">
        <v>151</v>
      </c>
      <c r="C114" s="222">
        <v>113</v>
      </c>
      <c r="D114" s="20" t="s">
        <v>392</v>
      </c>
      <c r="E114" s="20">
        <v>110</v>
      </c>
      <c r="F114" s="18" t="s">
        <v>393</v>
      </c>
      <c r="G114" s="19" t="s">
        <v>181</v>
      </c>
      <c r="H114" s="71" t="s">
        <v>387</v>
      </c>
      <c r="I114" s="71" t="s">
        <v>387</v>
      </c>
      <c r="J114" s="71"/>
      <c r="K114" s="71"/>
    </row>
    <row r="115" spans="1:11" ht="13.25" customHeight="1" x14ac:dyDescent="0.15">
      <c r="A115" s="15" t="s">
        <v>464</v>
      </c>
      <c r="B115" s="18">
        <v>151</v>
      </c>
      <c r="C115" s="222">
        <v>114</v>
      </c>
      <c r="D115" s="20" t="s">
        <v>407</v>
      </c>
      <c r="E115" s="20">
        <v>80</v>
      </c>
      <c r="F115" s="18" t="s">
        <v>393</v>
      </c>
      <c r="G115" s="19" t="s">
        <v>173</v>
      </c>
      <c r="H115" s="71" t="s">
        <v>387</v>
      </c>
      <c r="I115" s="71" t="s">
        <v>387</v>
      </c>
      <c r="J115" s="71"/>
      <c r="K115" s="71"/>
    </row>
    <row r="116" spans="1:11" ht="13.25" customHeight="1" x14ac:dyDescent="0.15">
      <c r="A116" s="15" t="s">
        <v>4688</v>
      </c>
      <c r="B116" s="18">
        <v>151</v>
      </c>
      <c r="C116" s="222">
        <v>115</v>
      </c>
      <c r="D116" s="20" t="s">
        <v>392</v>
      </c>
      <c r="E116" s="20">
        <v>230</v>
      </c>
      <c r="F116" s="18" t="s">
        <v>393</v>
      </c>
      <c r="G116" s="19" t="s">
        <v>201</v>
      </c>
      <c r="H116" s="71" t="s">
        <v>387</v>
      </c>
      <c r="I116" s="71" t="s">
        <v>387</v>
      </c>
      <c r="J116" s="71"/>
      <c r="K116" s="71" t="s">
        <v>387</v>
      </c>
    </row>
    <row r="117" spans="1:11" ht="13.25" customHeight="1" x14ac:dyDescent="0.15">
      <c r="A117" s="15" t="s">
        <v>578</v>
      </c>
      <c r="B117" s="18">
        <v>151</v>
      </c>
      <c r="C117" s="222">
        <v>116</v>
      </c>
      <c r="D117" s="20" t="s">
        <v>389</v>
      </c>
      <c r="E117" s="20">
        <v>60</v>
      </c>
      <c r="F117" s="18" t="s">
        <v>393</v>
      </c>
      <c r="G117" s="19" t="s">
        <v>173</v>
      </c>
      <c r="H117" s="71" t="s">
        <v>387</v>
      </c>
      <c r="I117" s="71" t="s">
        <v>387</v>
      </c>
      <c r="J117" s="71"/>
      <c r="K117" s="71"/>
    </row>
    <row r="118" spans="1:11" ht="13.25" customHeight="1" x14ac:dyDescent="0.15">
      <c r="A118" s="15" t="s">
        <v>571</v>
      </c>
      <c r="B118" s="18">
        <v>151</v>
      </c>
      <c r="C118" s="222">
        <v>117</v>
      </c>
      <c r="D118" s="20" t="s">
        <v>389</v>
      </c>
      <c r="E118" s="20">
        <v>80</v>
      </c>
      <c r="F118" s="18" t="s">
        <v>398</v>
      </c>
      <c r="G118" s="19" t="s">
        <v>177</v>
      </c>
      <c r="H118" s="71" t="s">
        <v>387</v>
      </c>
      <c r="I118" s="71" t="s">
        <v>387</v>
      </c>
      <c r="J118" s="71"/>
      <c r="K118" s="71"/>
    </row>
    <row r="119" spans="1:11" ht="13.25" customHeight="1" x14ac:dyDescent="0.15">
      <c r="A119" s="15" t="s">
        <v>539</v>
      </c>
      <c r="B119" s="18">
        <v>151</v>
      </c>
      <c r="C119" s="222">
        <v>118</v>
      </c>
      <c r="D119" s="20" t="s">
        <v>389</v>
      </c>
      <c r="E119" s="20">
        <v>70</v>
      </c>
      <c r="F119" s="18" t="s">
        <v>393</v>
      </c>
      <c r="G119" s="19" t="s">
        <v>173</v>
      </c>
      <c r="H119" s="71" t="s">
        <v>387</v>
      </c>
      <c r="I119" s="71" t="s">
        <v>387</v>
      </c>
      <c r="J119" s="71"/>
      <c r="K119" s="71"/>
    </row>
    <row r="120" spans="1:11" ht="13.25" customHeight="1" x14ac:dyDescent="0.15">
      <c r="A120" s="15" t="s">
        <v>532</v>
      </c>
      <c r="B120" s="18">
        <v>151</v>
      </c>
      <c r="C120" s="222">
        <v>119</v>
      </c>
      <c r="D120" s="20" t="s">
        <v>389</v>
      </c>
      <c r="E120" s="20">
        <v>110</v>
      </c>
      <c r="F120" s="18" t="s">
        <v>398</v>
      </c>
      <c r="G120" s="19" t="s">
        <v>177</v>
      </c>
      <c r="H120" s="71" t="s">
        <v>387</v>
      </c>
      <c r="I120" s="71" t="s">
        <v>387</v>
      </c>
      <c r="J120" s="71"/>
      <c r="K120" s="71"/>
    </row>
    <row r="121" spans="1:11" ht="13.25" customHeight="1" x14ac:dyDescent="0.15">
      <c r="A121" s="15" t="s">
        <v>463</v>
      </c>
      <c r="B121" s="18">
        <v>151</v>
      </c>
      <c r="C121" s="222">
        <v>120</v>
      </c>
      <c r="D121" s="20" t="s">
        <v>389</v>
      </c>
      <c r="E121" s="20">
        <v>60</v>
      </c>
      <c r="F121" s="18" t="s">
        <v>393</v>
      </c>
      <c r="G121" s="19" t="s">
        <v>173</v>
      </c>
      <c r="H121" s="71" t="s">
        <v>387</v>
      </c>
      <c r="I121" s="71" t="s">
        <v>387</v>
      </c>
      <c r="J121" s="71"/>
      <c r="K121" s="71"/>
    </row>
    <row r="122" spans="1:11" ht="13.25" customHeight="1" x14ac:dyDescent="0.15">
      <c r="A122" s="15" t="s">
        <v>462</v>
      </c>
      <c r="B122" s="18">
        <v>151</v>
      </c>
      <c r="C122" s="222">
        <v>121</v>
      </c>
      <c r="D122" s="20" t="s">
        <v>389</v>
      </c>
      <c r="E122" s="20">
        <v>90</v>
      </c>
      <c r="F122" s="18" t="s">
        <v>398</v>
      </c>
      <c r="G122" s="19" t="s">
        <v>181</v>
      </c>
      <c r="H122" s="71" t="s">
        <v>387</v>
      </c>
      <c r="I122" s="71" t="s">
        <v>387</v>
      </c>
      <c r="J122" s="71"/>
      <c r="K122" s="71"/>
    </row>
    <row r="123" spans="1:11" ht="13.25" customHeight="1" x14ac:dyDescent="0.15">
      <c r="A123" s="15" t="s">
        <v>508</v>
      </c>
      <c r="B123" s="18">
        <v>151</v>
      </c>
      <c r="C123" s="222">
        <v>122</v>
      </c>
      <c r="D123" s="20" t="s">
        <v>385</v>
      </c>
      <c r="E123" s="20">
        <v>90</v>
      </c>
      <c r="F123" s="18" t="s">
        <v>393</v>
      </c>
      <c r="G123" s="19" t="s">
        <v>181</v>
      </c>
      <c r="H123" s="71" t="s">
        <v>387</v>
      </c>
      <c r="I123" s="71" t="s">
        <v>387</v>
      </c>
      <c r="J123" s="71"/>
      <c r="K123" s="71"/>
    </row>
    <row r="124" spans="1:11" ht="13.25" customHeight="1" x14ac:dyDescent="0.15">
      <c r="A124" s="15" t="s">
        <v>512</v>
      </c>
      <c r="B124" s="18">
        <v>151</v>
      </c>
      <c r="C124" s="222">
        <v>123</v>
      </c>
      <c r="D124" s="20" t="s">
        <v>407</v>
      </c>
      <c r="E124" s="20">
        <v>70</v>
      </c>
      <c r="F124" s="18" t="s">
        <v>393</v>
      </c>
      <c r="G124" s="19" t="s">
        <v>177</v>
      </c>
      <c r="H124" s="71" t="s">
        <v>387</v>
      </c>
      <c r="I124" s="71" t="s">
        <v>387</v>
      </c>
      <c r="J124" s="71"/>
      <c r="K124" s="71"/>
    </row>
    <row r="125" spans="1:11" ht="13.25" customHeight="1" x14ac:dyDescent="0.15">
      <c r="A125" s="15" t="s">
        <v>4689</v>
      </c>
      <c r="B125" s="18">
        <v>151</v>
      </c>
      <c r="C125" s="222">
        <v>124</v>
      </c>
      <c r="D125" s="20" t="s">
        <v>389</v>
      </c>
      <c r="E125" s="20">
        <v>200</v>
      </c>
      <c r="F125" s="18" t="s">
        <v>393</v>
      </c>
      <c r="G125" s="19" t="s">
        <v>201</v>
      </c>
      <c r="H125" s="71" t="s">
        <v>387</v>
      </c>
      <c r="I125" s="71" t="s">
        <v>387</v>
      </c>
      <c r="J125" s="71"/>
      <c r="K125" s="71" t="s">
        <v>387</v>
      </c>
    </row>
    <row r="126" spans="1:11" ht="13.25" customHeight="1" x14ac:dyDescent="0.15">
      <c r="A126" s="15" t="s">
        <v>417</v>
      </c>
      <c r="B126" s="18">
        <v>151</v>
      </c>
      <c r="C126" s="222">
        <v>125</v>
      </c>
      <c r="D126" s="20" t="s">
        <v>404</v>
      </c>
      <c r="E126" s="20">
        <v>90</v>
      </c>
      <c r="F126" s="18" t="s">
        <v>393</v>
      </c>
      <c r="G126" s="19" t="s">
        <v>173</v>
      </c>
      <c r="H126" s="71" t="s">
        <v>387</v>
      </c>
      <c r="I126" s="71" t="s">
        <v>387</v>
      </c>
      <c r="J126" s="71"/>
      <c r="K126" s="71"/>
    </row>
    <row r="127" spans="1:11" ht="13.25" customHeight="1" x14ac:dyDescent="0.15">
      <c r="A127" s="15" t="s">
        <v>433</v>
      </c>
      <c r="B127" s="18">
        <v>151</v>
      </c>
      <c r="C127" s="222">
        <v>126</v>
      </c>
      <c r="D127" s="20" t="s">
        <v>395</v>
      </c>
      <c r="E127" s="20">
        <v>90</v>
      </c>
      <c r="F127" s="18" t="s">
        <v>393</v>
      </c>
      <c r="G127" s="19" t="s">
        <v>173</v>
      </c>
      <c r="H127" s="71" t="s">
        <v>387</v>
      </c>
      <c r="I127" s="71" t="s">
        <v>387</v>
      </c>
      <c r="J127" s="71"/>
      <c r="K127" s="71"/>
    </row>
    <row r="128" spans="1:11" ht="13.25" customHeight="1" x14ac:dyDescent="0.15">
      <c r="A128" s="15" t="s">
        <v>511</v>
      </c>
      <c r="B128" s="18">
        <v>151</v>
      </c>
      <c r="C128" s="222">
        <v>127</v>
      </c>
      <c r="D128" s="20" t="s">
        <v>407</v>
      </c>
      <c r="E128" s="20">
        <v>120</v>
      </c>
      <c r="F128" s="18" t="s">
        <v>393</v>
      </c>
      <c r="G128" s="19" t="s">
        <v>177</v>
      </c>
      <c r="H128" s="71" t="s">
        <v>387</v>
      </c>
      <c r="I128" s="71" t="s">
        <v>387</v>
      </c>
      <c r="J128" s="71"/>
      <c r="K128" s="71"/>
    </row>
    <row r="129" spans="1:11" ht="13.25" customHeight="1" x14ac:dyDescent="0.15">
      <c r="A129" s="15" t="s">
        <v>533</v>
      </c>
      <c r="B129" s="18">
        <v>151</v>
      </c>
      <c r="C129" s="222">
        <v>128</v>
      </c>
      <c r="D129" s="20" t="s">
        <v>392</v>
      </c>
      <c r="E129" s="20">
        <v>120</v>
      </c>
      <c r="F129" s="18" t="s">
        <v>393</v>
      </c>
      <c r="G129" s="19" t="s">
        <v>177</v>
      </c>
      <c r="H129" s="71" t="s">
        <v>387</v>
      </c>
      <c r="I129" s="71" t="s">
        <v>387</v>
      </c>
      <c r="J129" s="71"/>
      <c r="K129" s="71"/>
    </row>
    <row r="130" spans="1:11" ht="13.25" customHeight="1" x14ac:dyDescent="0.15">
      <c r="A130" s="15" t="s">
        <v>432</v>
      </c>
      <c r="B130" s="18">
        <v>151</v>
      </c>
      <c r="C130" s="222">
        <v>129</v>
      </c>
      <c r="D130" s="20" t="s">
        <v>389</v>
      </c>
      <c r="E130" s="20">
        <v>30</v>
      </c>
      <c r="F130" s="18" t="s">
        <v>393</v>
      </c>
      <c r="G130" s="19" t="s">
        <v>173</v>
      </c>
      <c r="H130" s="71" t="s">
        <v>387</v>
      </c>
      <c r="I130" s="71" t="s">
        <v>387</v>
      </c>
      <c r="J130" s="71"/>
      <c r="K130" s="71"/>
    </row>
    <row r="131" spans="1:11" ht="13.25" customHeight="1" x14ac:dyDescent="0.15">
      <c r="A131" s="15" t="s">
        <v>397</v>
      </c>
      <c r="B131" s="18">
        <v>151</v>
      </c>
      <c r="C131" s="222">
        <v>130</v>
      </c>
      <c r="D131" s="20" t="s">
        <v>389</v>
      </c>
      <c r="E131" s="20">
        <v>190</v>
      </c>
      <c r="F131" s="18" t="s">
        <v>398</v>
      </c>
      <c r="G131" s="19" t="s">
        <v>181</v>
      </c>
      <c r="H131" s="71" t="s">
        <v>387</v>
      </c>
      <c r="I131" s="71" t="s">
        <v>387</v>
      </c>
      <c r="J131" s="71"/>
      <c r="K131" s="71"/>
    </row>
    <row r="132" spans="1:11" ht="13.25" customHeight="1" x14ac:dyDescent="0.15">
      <c r="A132" s="15" t="s">
        <v>558</v>
      </c>
      <c r="B132" s="18">
        <v>151</v>
      </c>
      <c r="C132" s="222">
        <v>131</v>
      </c>
      <c r="D132" s="20" t="s">
        <v>389</v>
      </c>
      <c r="E132" s="20">
        <v>110</v>
      </c>
      <c r="F132" s="18" t="s">
        <v>393</v>
      </c>
      <c r="G132" s="19" t="s">
        <v>177</v>
      </c>
      <c r="H132" s="71" t="s">
        <v>387</v>
      </c>
      <c r="I132" s="71" t="s">
        <v>387</v>
      </c>
      <c r="J132" s="71"/>
      <c r="K132" s="71"/>
    </row>
    <row r="133" spans="1:11" ht="13.25" customHeight="1" x14ac:dyDescent="0.15">
      <c r="A133" s="15" t="s">
        <v>552</v>
      </c>
      <c r="B133" s="18">
        <v>151</v>
      </c>
      <c r="C133" s="222">
        <v>132</v>
      </c>
      <c r="D133" s="20" t="s">
        <v>392</v>
      </c>
      <c r="E133" s="20">
        <v>60</v>
      </c>
      <c r="F133" s="18" t="s">
        <v>393</v>
      </c>
      <c r="G133" s="19" t="s">
        <v>181</v>
      </c>
      <c r="H133" s="71" t="s">
        <v>387</v>
      </c>
      <c r="I133" s="71" t="s">
        <v>387</v>
      </c>
      <c r="J133" s="71"/>
      <c r="K133" s="71"/>
    </row>
    <row r="134" spans="1:11" ht="13.25" customHeight="1" x14ac:dyDescent="0.15">
      <c r="A134" s="15" t="s">
        <v>537</v>
      </c>
      <c r="B134" s="18">
        <v>151</v>
      </c>
      <c r="C134" s="222">
        <v>133</v>
      </c>
      <c r="D134" s="20" t="s">
        <v>392</v>
      </c>
      <c r="E134" s="20">
        <v>70</v>
      </c>
      <c r="F134" s="18" t="s">
        <v>393</v>
      </c>
      <c r="G134" s="19" t="s">
        <v>173</v>
      </c>
      <c r="H134" s="71" t="s">
        <v>387</v>
      </c>
      <c r="I134" s="71" t="s">
        <v>387</v>
      </c>
      <c r="J134" s="71"/>
      <c r="K134" s="71"/>
    </row>
    <row r="135" spans="1:11" ht="13.25" customHeight="1" x14ac:dyDescent="0.15">
      <c r="A135" s="15" t="s">
        <v>514</v>
      </c>
      <c r="B135" s="18">
        <v>151</v>
      </c>
      <c r="C135" s="222">
        <v>134</v>
      </c>
      <c r="D135" s="20" t="s">
        <v>389</v>
      </c>
      <c r="E135" s="20">
        <v>130</v>
      </c>
      <c r="F135" s="18" t="s">
        <v>398</v>
      </c>
      <c r="G135" s="19" t="s">
        <v>181</v>
      </c>
      <c r="H135" s="71" t="s">
        <v>387</v>
      </c>
      <c r="I135" s="71" t="s">
        <v>387</v>
      </c>
      <c r="J135" s="71"/>
      <c r="K135" s="71"/>
    </row>
    <row r="136" spans="1:11" ht="13.25" customHeight="1" x14ac:dyDescent="0.15">
      <c r="A136" s="15" t="s">
        <v>506</v>
      </c>
      <c r="B136" s="18">
        <v>151</v>
      </c>
      <c r="C136" s="222">
        <v>135</v>
      </c>
      <c r="D136" s="20" t="s">
        <v>404</v>
      </c>
      <c r="E136" s="20">
        <v>110</v>
      </c>
      <c r="F136" s="18" t="s">
        <v>398</v>
      </c>
      <c r="G136" s="19" t="s">
        <v>181</v>
      </c>
      <c r="H136" s="71" t="s">
        <v>387</v>
      </c>
      <c r="I136" s="71" t="s">
        <v>387</v>
      </c>
      <c r="J136" s="71"/>
      <c r="K136" s="71"/>
    </row>
    <row r="137" spans="1:11" ht="13.25" customHeight="1" x14ac:dyDescent="0.15">
      <c r="A137" s="15" t="s">
        <v>505</v>
      </c>
      <c r="B137" s="18">
        <v>151</v>
      </c>
      <c r="C137" s="222">
        <v>136</v>
      </c>
      <c r="D137" s="20" t="s">
        <v>395</v>
      </c>
      <c r="E137" s="20">
        <v>130</v>
      </c>
      <c r="F137" s="18" t="s">
        <v>398</v>
      </c>
      <c r="G137" s="19" t="s">
        <v>181</v>
      </c>
      <c r="H137" s="71" t="s">
        <v>387</v>
      </c>
      <c r="I137" s="71" t="s">
        <v>387</v>
      </c>
      <c r="J137" s="71"/>
      <c r="K137" s="71"/>
    </row>
    <row r="138" spans="1:11" ht="13.25" customHeight="1" x14ac:dyDescent="0.15">
      <c r="A138" s="15" t="s">
        <v>436</v>
      </c>
      <c r="B138" s="18">
        <v>151</v>
      </c>
      <c r="C138" s="222">
        <v>137</v>
      </c>
      <c r="D138" s="20" t="s">
        <v>392</v>
      </c>
      <c r="E138" s="20">
        <v>60</v>
      </c>
      <c r="F138" s="18" t="s">
        <v>393</v>
      </c>
      <c r="G138" s="19" t="s">
        <v>173</v>
      </c>
      <c r="H138" s="71" t="s">
        <v>387</v>
      </c>
      <c r="I138" s="71" t="s">
        <v>387</v>
      </c>
      <c r="J138" s="71"/>
      <c r="K138" s="71"/>
    </row>
    <row r="139" spans="1:11" ht="13.25" customHeight="1" x14ac:dyDescent="0.15">
      <c r="A139" s="15" t="s">
        <v>581</v>
      </c>
      <c r="B139" s="18">
        <v>151</v>
      </c>
      <c r="C139" s="222">
        <v>138</v>
      </c>
      <c r="D139" s="20" t="s">
        <v>389</v>
      </c>
      <c r="E139" s="20">
        <v>100</v>
      </c>
      <c r="F139" s="18" t="s">
        <v>398</v>
      </c>
      <c r="G139" s="19" t="s">
        <v>177</v>
      </c>
      <c r="H139" s="71" t="s">
        <v>387</v>
      </c>
      <c r="I139" s="71" t="s">
        <v>387</v>
      </c>
      <c r="J139" s="71"/>
      <c r="K139" s="71"/>
    </row>
    <row r="140" spans="1:11" ht="13.25" customHeight="1" x14ac:dyDescent="0.15">
      <c r="A140" s="15" t="s">
        <v>569</v>
      </c>
      <c r="B140" s="18">
        <v>151</v>
      </c>
      <c r="C140" s="222">
        <v>139</v>
      </c>
      <c r="D140" s="20" t="s">
        <v>389</v>
      </c>
      <c r="E140" s="20">
        <v>150</v>
      </c>
      <c r="F140" s="18" t="s">
        <v>386</v>
      </c>
      <c r="G140" s="19" t="s">
        <v>181</v>
      </c>
      <c r="H140" s="71" t="s">
        <v>387</v>
      </c>
      <c r="I140" s="71" t="s">
        <v>387</v>
      </c>
      <c r="J140" s="71"/>
      <c r="K140" s="71"/>
    </row>
    <row r="141" spans="1:11" ht="13.25" customHeight="1" x14ac:dyDescent="0.15">
      <c r="A141" s="15" t="s">
        <v>579</v>
      </c>
      <c r="B141" s="18">
        <v>151</v>
      </c>
      <c r="C141" s="222">
        <v>140</v>
      </c>
      <c r="D141" s="20" t="s">
        <v>400</v>
      </c>
      <c r="E141" s="20">
        <v>90</v>
      </c>
      <c r="F141" s="18" t="s">
        <v>398</v>
      </c>
      <c r="G141" s="19" t="s">
        <v>177</v>
      </c>
      <c r="H141" s="71" t="s">
        <v>387</v>
      </c>
      <c r="I141" s="71" t="s">
        <v>387</v>
      </c>
      <c r="J141" s="71"/>
      <c r="K141" s="71"/>
    </row>
    <row r="142" spans="1:11" ht="13.25" customHeight="1" x14ac:dyDescent="0.15">
      <c r="A142" s="15" t="s">
        <v>557</v>
      </c>
      <c r="B142" s="18">
        <v>151</v>
      </c>
      <c r="C142" s="222">
        <v>141</v>
      </c>
      <c r="D142" s="20" t="s">
        <v>400</v>
      </c>
      <c r="E142" s="20">
        <v>160</v>
      </c>
      <c r="F142" s="18" t="s">
        <v>386</v>
      </c>
      <c r="G142" s="19" t="s">
        <v>181</v>
      </c>
      <c r="H142" s="71" t="s">
        <v>387</v>
      </c>
      <c r="I142" s="71" t="s">
        <v>387</v>
      </c>
      <c r="J142" s="71"/>
      <c r="K142" s="71"/>
    </row>
    <row r="143" spans="1:11" ht="13.25" customHeight="1" x14ac:dyDescent="0.15">
      <c r="A143" s="15" t="s">
        <v>550</v>
      </c>
      <c r="B143" s="18">
        <v>151</v>
      </c>
      <c r="C143" s="222">
        <v>142</v>
      </c>
      <c r="D143" s="20" t="s">
        <v>392</v>
      </c>
      <c r="E143" s="20">
        <v>130</v>
      </c>
      <c r="F143" s="18" t="s">
        <v>398</v>
      </c>
      <c r="G143" s="19" t="s">
        <v>181</v>
      </c>
      <c r="H143" s="71" t="s">
        <v>387</v>
      </c>
      <c r="I143" s="71" t="s">
        <v>387</v>
      </c>
      <c r="J143" s="71"/>
      <c r="K143" s="71"/>
    </row>
    <row r="144" spans="1:11" ht="13.25" customHeight="1" x14ac:dyDescent="0.15">
      <c r="A144" s="15" t="s">
        <v>513</v>
      </c>
      <c r="B144" s="18">
        <v>151</v>
      </c>
      <c r="C144" s="222">
        <v>143</v>
      </c>
      <c r="D144" s="20" t="s">
        <v>392</v>
      </c>
      <c r="E144" s="20">
        <v>150</v>
      </c>
      <c r="F144" s="18" t="s">
        <v>393</v>
      </c>
      <c r="G144" s="19" t="s">
        <v>177</v>
      </c>
      <c r="H144" s="71" t="s">
        <v>387</v>
      </c>
      <c r="I144" s="71" t="s">
        <v>387</v>
      </c>
      <c r="J144" s="71"/>
      <c r="K144" s="71"/>
    </row>
    <row r="145" spans="1:11" ht="13.25" customHeight="1" x14ac:dyDescent="0.15">
      <c r="A145" s="15" t="s">
        <v>551</v>
      </c>
      <c r="B145" s="18">
        <v>151</v>
      </c>
      <c r="C145" s="222">
        <v>144</v>
      </c>
      <c r="D145" s="20" t="s">
        <v>389</v>
      </c>
      <c r="E145" s="20">
        <v>120</v>
      </c>
      <c r="F145" s="18" t="s">
        <v>393</v>
      </c>
      <c r="G145" s="19" t="s">
        <v>181</v>
      </c>
      <c r="H145" s="71" t="s">
        <v>387</v>
      </c>
      <c r="I145" s="71" t="s">
        <v>387</v>
      </c>
      <c r="J145" s="71"/>
      <c r="K145" s="71"/>
    </row>
    <row r="146" spans="1:11" ht="13.25" customHeight="1" x14ac:dyDescent="0.15">
      <c r="A146" s="15" t="s">
        <v>1444</v>
      </c>
      <c r="B146" s="18">
        <v>151</v>
      </c>
      <c r="C146" s="222">
        <v>145</v>
      </c>
      <c r="D146" s="20" t="s">
        <v>404</v>
      </c>
      <c r="E146" s="20">
        <v>200</v>
      </c>
      <c r="F146" s="18" t="s">
        <v>393</v>
      </c>
      <c r="G146" s="19" t="s">
        <v>201</v>
      </c>
      <c r="H146" s="71" t="s">
        <v>387</v>
      </c>
      <c r="I146" s="71" t="s">
        <v>387</v>
      </c>
      <c r="J146" s="71"/>
      <c r="K146" s="71" t="s">
        <v>387</v>
      </c>
    </row>
    <row r="147" spans="1:11" ht="13.25" customHeight="1" x14ac:dyDescent="0.15">
      <c r="A147" s="15" t="s">
        <v>559</v>
      </c>
      <c r="B147" s="18">
        <v>151</v>
      </c>
      <c r="C147" s="222">
        <v>146</v>
      </c>
      <c r="D147" s="20" t="s">
        <v>395</v>
      </c>
      <c r="E147" s="20">
        <v>120</v>
      </c>
      <c r="F147" s="18" t="s">
        <v>393</v>
      </c>
      <c r="G147" s="19" t="s">
        <v>181</v>
      </c>
      <c r="H147" s="71" t="s">
        <v>387</v>
      </c>
      <c r="I147" s="71" t="s">
        <v>387</v>
      </c>
      <c r="J147" s="71"/>
      <c r="K147" s="71"/>
    </row>
    <row r="148" spans="1:11" ht="13.25" customHeight="1" x14ac:dyDescent="0.15">
      <c r="A148" s="15" t="s">
        <v>423</v>
      </c>
      <c r="B148" s="18">
        <v>151</v>
      </c>
      <c r="C148" s="222">
        <v>147</v>
      </c>
      <c r="D148" s="20" t="s">
        <v>149</v>
      </c>
      <c r="E148" s="20">
        <v>60</v>
      </c>
      <c r="F148" s="18" t="s">
        <v>393</v>
      </c>
      <c r="G148" s="19" t="s">
        <v>173</v>
      </c>
      <c r="H148" s="71" t="s">
        <v>387</v>
      </c>
      <c r="I148" s="71" t="s">
        <v>387</v>
      </c>
      <c r="J148" s="71"/>
      <c r="K148" s="71"/>
    </row>
    <row r="149" spans="1:11" ht="13.25" customHeight="1" x14ac:dyDescent="0.15">
      <c r="A149" s="15" t="s">
        <v>415</v>
      </c>
      <c r="B149" s="18">
        <v>151</v>
      </c>
      <c r="C149" s="222">
        <v>148</v>
      </c>
      <c r="D149" s="20" t="s">
        <v>149</v>
      </c>
      <c r="E149" s="20">
        <v>100</v>
      </c>
      <c r="F149" s="18" t="s">
        <v>398</v>
      </c>
      <c r="G149" s="19" t="s">
        <v>177</v>
      </c>
      <c r="H149" s="71" t="s">
        <v>387</v>
      </c>
      <c r="I149" s="71" t="s">
        <v>387</v>
      </c>
      <c r="J149" s="71"/>
      <c r="K149" s="71"/>
    </row>
    <row r="150" spans="1:11" ht="13.25" customHeight="1" x14ac:dyDescent="0.15">
      <c r="A150" s="15" t="s">
        <v>553</v>
      </c>
      <c r="B150" s="18">
        <v>151</v>
      </c>
      <c r="C150" s="222">
        <v>149</v>
      </c>
      <c r="D150" s="20" t="s">
        <v>149</v>
      </c>
      <c r="E150" s="20">
        <v>180</v>
      </c>
      <c r="F150" s="18" t="s">
        <v>386</v>
      </c>
      <c r="G150" s="19" t="s">
        <v>181</v>
      </c>
      <c r="H150" s="71" t="s">
        <v>387</v>
      </c>
      <c r="I150" s="71" t="s">
        <v>387</v>
      </c>
      <c r="J150" s="71"/>
      <c r="K150" s="71"/>
    </row>
    <row r="151" spans="1:11" ht="13.25" customHeight="1" x14ac:dyDescent="0.15">
      <c r="A151" s="15" t="s">
        <v>405</v>
      </c>
      <c r="B151" s="18">
        <v>151</v>
      </c>
      <c r="C151" s="222">
        <v>150</v>
      </c>
      <c r="D151" s="20" t="s">
        <v>385</v>
      </c>
      <c r="E151" s="20">
        <v>130</v>
      </c>
      <c r="F151" s="18" t="s">
        <v>393</v>
      </c>
      <c r="G151" s="19" t="s">
        <v>181</v>
      </c>
      <c r="H151" s="71" t="s">
        <v>387</v>
      </c>
      <c r="I151" s="71" t="s">
        <v>387</v>
      </c>
      <c r="J151" s="71"/>
      <c r="K151" s="71"/>
    </row>
    <row r="152" spans="1:11" ht="13.25" customHeight="1" x14ac:dyDescent="0.15">
      <c r="A152" s="15" t="s">
        <v>1631</v>
      </c>
      <c r="B152" s="18">
        <v>151</v>
      </c>
      <c r="C152" s="222">
        <v>151</v>
      </c>
      <c r="D152" s="20" t="s">
        <v>385</v>
      </c>
      <c r="E152" s="20">
        <v>180</v>
      </c>
      <c r="F152" s="18" t="s">
        <v>393</v>
      </c>
      <c r="G152" s="19" t="s">
        <v>201</v>
      </c>
      <c r="H152" s="71" t="s">
        <v>387</v>
      </c>
      <c r="I152" s="71" t="s">
        <v>387</v>
      </c>
      <c r="J152" s="71"/>
      <c r="K152" s="71" t="s">
        <v>387</v>
      </c>
    </row>
    <row r="153" spans="1:11" ht="13.25" customHeight="1" x14ac:dyDescent="0.15">
      <c r="A153" s="15" t="s">
        <v>4690</v>
      </c>
      <c r="B153" s="18">
        <v>151</v>
      </c>
      <c r="C153" s="222">
        <v>152</v>
      </c>
      <c r="D153" s="20" t="s">
        <v>469</v>
      </c>
      <c r="E153" s="20">
        <v>60</v>
      </c>
      <c r="F153" s="20" t="s">
        <v>1542</v>
      </c>
      <c r="G153" s="19" t="s">
        <v>173</v>
      </c>
      <c r="H153" s="71" t="s">
        <v>387</v>
      </c>
      <c r="I153" s="71" t="s">
        <v>387</v>
      </c>
      <c r="J153" s="71"/>
      <c r="K153" s="71"/>
    </row>
    <row r="154" spans="1:11" ht="13.25" customHeight="1" x14ac:dyDescent="0.15">
      <c r="A154" s="15" t="s">
        <v>4691</v>
      </c>
      <c r="B154" s="18">
        <v>151</v>
      </c>
      <c r="C154" s="222">
        <v>153</v>
      </c>
      <c r="D154" s="20" t="s">
        <v>469</v>
      </c>
      <c r="E154" s="20">
        <v>60</v>
      </c>
      <c r="F154" s="20" t="s">
        <v>1542</v>
      </c>
      <c r="G154" s="19" t="s">
        <v>173</v>
      </c>
      <c r="H154" s="71" t="s">
        <v>387</v>
      </c>
      <c r="I154" s="71" t="s">
        <v>387</v>
      </c>
      <c r="J154" s="71"/>
      <c r="K154" s="71"/>
    </row>
    <row r="155" spans="1:11" ht="13.25" customHeight="1" x14ac:dyDescent="0.15">
      <c r="A155" s="15" t="s">
        <v>4692</v>
      </c>
      <c r="B155" s="18">
        <v>151</v>
      </c>
      <c r="C155" s="222">
        <v>154</v>
      </c>
      <c r="D155" s="20" t="s">
        <v>469</v>
      </c>
      <c r="E155" s="20">
        <v>60</v>
      </c>
      <c r="F155" s="20" t="s">
        <v>1542</v>
      </c>
      <c r="G155" s="19" t="s">
        <v>173</v>
      </c>
      <c r="H155" s="71" t="s">
        <v>387</v>
      </c>
      <c r="I155" s="71" t="s">
        <v>387</v>
      </c>
      <c r="J155" s="71"/>
      <c r="K155" s="71"/>
    </row>
    <row r="156" spans="1:11" ht="13.25" customHeight="1" x14ac:dyDescent="0.15">
      <c r="A156" s="15" t="s">
        <v>4693</v>
      </c>
      <c r="B156" s="18">
        <v>151</v>
      </c>
      <c r="C156" s="222">
        <v>155</v>
      </c>
      <c r="D156" s="20" t="s">
        <v>469</v>
      </c>
      <c r="E156" s="20"/>
      <c r="F156" s="20" t="s">
        <v>906</v>
      </c>
      <c r="G156" s="19" t="s">
        <v>177</v>
      </c>
      <c r="H156" s="71" t="s">
        <v>387</v>
      </c>
      <c r="I156" s="71" t="s">
        <v>387</v>
      </c>
      <c r="J156" s="71"/>
      <c r="K156" s="71"/>
    </row>
    <row r="157" spans="1:11" ht="13.25" customHeight="1" x14ac:dyDescent="0.15">
      <c r="A157" s="15" t="s">
        <v>4694</v>
      </c>
      <c r="B157" s="18">
        <v>151</v>
      </c>
      <c r="C157" s="222">
        <v>156</v>
      </c>
      <c r="D157" s="20" t="s">
        <v>469</v>
      </c>
      <c r="E157" s="20"/>
      <c r="F157" s="20" t="s">
        <v>1069</v>
      </c>
      <c r="G157" s="19" t="s">
        <v>177</v>
      </c>
      <c r="H157" s="71" t="s">
        <v>387</v>
      </c>
      <c r="I157" s="71" t="s">
        <v>387</v>
      </c>
      <c r="J157" s="71"/>
      <c r="K157" s="71"/>
    </row>
    <row r="158" spans="1:11" ht="13.25" customHeight="1" x14ac:dyDescent="0.15">
      <c r="A158" s="15" t="s">
        <v>4695</v>
      </c>
      <c r="B158" s="18">
        <v>151</v>
      </c>
      <c r="C158" s="222">
        <v>157</v>
      </c>
      <c r="D158" s="20" t="s">
        <v>469</v>
      </c>
      <c r="E158" s="20"/>
      <c r="F158" s="20" t="s">
        <v>721</v>
      </c>
      <c r="G158" s="19" t="s">
        <v>177</v>
      </c>
      <c r="H158" s="71" t="s">
        <v>387</v>
      </c>
      <c r="I158" s="71" t="s">
        <v>387</v>
      </c>
      <c r="J158" s="71"/>
      <c r="K158" s="71"/>
    </row>
    <row r="159" spans="1:11" ht="13.25" customHeight="1" x14ac:dyDescent="0.15">
      <c r="A159" s="15" t="s">
        <v>4696</v>
      </c>
      <c r="B159" s="18">
        <v>151</v>
      </c>
      <c r="C159" s="222">
        <v>158</v>
      </c>
      <c r="D159" s="20" t="s">
        <v>469</v>
      </c>
      <c r="E159" s="20"/>
      <c r="F159" s="20" t="s">
        <v>1069</v>
      </c>
      <c r="G159" s="19" t="s">
        <v>177</v>
      </c>
      <c r="H159" s="71" t="s">
        <v>387</v>
      </c>
      <c r="I159" s="71" t="s">
        <v>387</v>
      </c>
      <c r="J159" s="71"/>
      <c r="K159" s="71"/>
    </row>
    <row r="160" spans="1:11" ht="13.25" customHeight="1" x14ac:dyDescent="0.15">
      <c r="A160" s="15" t="s">
        <v>4697</v>
      </c>
      <c r="B160" s="18">
        <v>151</v>
      </c>
      <c r="C160" s="222">
        <v>159</v>
      </c>
      <c r="D160" s="20" t="s">
        <v>469</v>
      </c>
      <c r="E160" s="20"/>
      <c r="F160" s="20" t="s">
        <v>1542</v>
      </c>
      <c r="G160" s="19" t="s">
        <v>177</v>
      </c>
      <c r="H160" s="71" t="s">
        <v>387</v>
      </c>
      <c r="I160" s="71" t="s">
        <v>387</v>
      </c>
      <c r="J160" s="71"/>
      <c r="K160" s="71"/>
    </row>
    <row r="161" spans="1:11" ht="13.25" customHeight="1" x14ac:dyDescent="0.15">
      <c r="A161" s="15" t="s">
        <v>4698</v>
      </c>
      <c r="B161" s="18">
        <v>151</v>
      </c>
      <c r="C161" s="222">
        <v>160</v>
      </c>
      <c r="D161" s="20" t="s">
        <v>469</v>
      </c>
      <c r="E161" s="20"/>
      <c r="F161" s="20" t="s">
        <v>1069</v>
      </c>
      <c r="G161" s="19" t="s">
        <v>177</v>
      </c>
      <c r="H161" s="71" t="s">
        <v>387</v>
      </c>
      <c r="I161" s="71" t="s">
        <v>387</v>
      </c>
      <c r="J161" s="71"/>
      <c r="K161" s="71"/>
    </row>
    <row r="162" spans="1:11" ht="13.25" customHeight="1" x14ac:dyDescent="0.15">
      <c r="A162" s="15" t="s">
        <v>4699</v>
      </c>
      <c r="B162" s="18">
        <v>151</v>
      </c>
      <c r="C162" s="222">
        <v>161</v>
      </c>
      <c r="D162" s="20" t="s">
        <v>469</v>
      </c>
      <c r="E162" s="20"/>
      <c r="F162" s="20" t="s">
        <v>1069</v>
      </c>
      <c r="G162" s="19" t="s">
        <v>177</v>
      </c>
      <c r="H162" s="71" t="s">
        <v>387</v>
      </c>
      <c r="I162" s="71" t="s">
        <v>387</v>
      </c>
      <c r="J162" s="71"/>
      <c r="K162" s="71"/>
    </row>
    <row r="163" spans="1:11" ht="13.25" customHeight="1" x14ac:dyDescent="0.15">
      <c r="A163" s="15" t="s">
        <v>4700</v>
      </c>
      <c r="B163" s="18">
        <v>151</v>
      </c>
      <c r="C163" s="222">
        <v>162</v>
      </c>
      <c r="D163" s="20" t="s">
        <v>469</v>
      </c>
      <c r="E163" s="20"/>
      <c r="F163" s="20" t="s">
        <v>1542</v>
      </c>
      <c r="G163" s="19" t="s">
        <v>177</v>
      </c>
      <c r="H163" s="71" t="s">
        <v>387</v>
      </c>
      <c r="I163" s="71" t="s">
        <v>387</v>
      </c>
      <c r="J163" s="71"/>
      <c r="K163" s="71"/>
    </row>
    <row r="164" spans="1:11" ht="13.25" customHeight="1" x14ac:dyDescent="0.15">
      <c r="A164" s="15" t="s">
        <v>1921</v>
      </c>
      <c r="B164" s="18">
        <v>151</v>
      </c>
      <c r="C164" s="222">
        <v>163</v>
      </c>
      <c r="D164" s="20" t="s">
        <v>469</v>
      </c>
      <c r="E164" s="20"/>
      <c r="F164" s="20" t="s">
        <v>906</v>
      </c>
      <c r="G164" s="19" t="s">
        <v>177</v>
      </c>
      <c r="H164" s="71" t="s">
        <v>387</v>
      </c>
      <c r="I164" s="71" t="s">
        <v>387</v>
      </c>
      <c r="J164" s="71"/>
      <c r="K164" s="71"/>
    </row>
    <row r="165" spans="1:11" ht="13.25" customHeight="1" x14ac:dyDescent="0.15">
      <c r="A165" s="15" t="s">
        <v>4701</v>
      </c>
      <c r="B165" s="18">
        <v>151</v>
      </c>
      <c r="C165" s="222">
        <v>164</v>
      </c>
      <c r="D165" s="20" t="s">
        <v>469</v>
      </c>
      <c r="E165" s="20"/>
      <c r="F165" s="20" t="s">
        <v>906</v>
      </c>
      <c r="G165" s="19" t="s">
        <v>177</v>
      </c>
      <c r="H165" s="71" t="s">
        <v>387</v>
      </c>
      <c r="I165" s="71" t="s">
        <v>387</v>
      </c>
      <c r="J165" s="71"/>
      <c r="K165" s="71"/>
    </row>
    <row r="166" spans="1:11" ht="13.25" customHeight="1" x14ac:dyDescent="0.15">
      <c r="A166" s="15" t="s">
        <v>4702</v>
      </c>
      <c r="B166" s="18">
        <v>151</v>
      </c>
      <c r="C166" s="222">
        <v>165</v>
      </c>
      <c r="D166" s="20" t="s">
        <v>469</v>
      </c>
      <c r="E166" s="20"/>
      <c r="F166" s="20" t="s">
        <v>906</v>
      </c>
      <c r="G166" s="19" t="s">
        <v>177</v>
      </c>
      <c r="H166" s="71" t="s">
        <v>387</v>
      </c>
      <c r="I166" s="71" t="s">
        <v>387</v>
      </c>
      <c r="J166" s="71"/>
      <c r="K166" s="71"/>
    </row>
    <row r="167" spans="1:11" ht="13.25" customHeight="1" x14ac:dyDescent="0.15">
      <c r="A167" s="15" t="s">
        <v>441</v>
      </c>
      <c r="B167" s="18">
        <v>151</v>
      </c>
      <c r="C167" s="222">
        <v>166</v>
      </c>
      <c r="D167" s="20" t="s">
        <v>407</v>
      </c>
      <c r="E167" s="20">
        <v>70</v>
      </c>
      <c r="F167" s="18" t="s">
        <v>393</v>
      </c>
      <c r="G167" s="19" t="s">
        <v>241</v>
      </c>
      <c r="H167" s="71" t="s">
        <v>387</v>
      </c>
      <c r="I167" s="71" t="s">
        <v>387</v>
      </c>
      <c r="J167" s="71"/>
      <c r="K167" s="71" t="s">
        <v>387</v>
      </c>
    </row>
    <row r="168" spans="1:11" ht="13.25" customHeight="1" x14ac:dyDescent="0.15">
      <c r="A168" s="15" t="s">
        <v>427</v>
      </c>
      <c r="B168" s="18">
        <v>151</v>
      </c>
      <c r="C168" s="222">
        <v>167</v>
      </c>
      <c r="D168" s="20" t="s">
        <v>407</v>
      </c>
      <c r="E168" s="20">
        <v>100</v>
      </c>
      <c r="F168" s="18" t="s">
        <v>398</v>
      </c>
      <c r="G168" s="19" t="s">
        <v>241</v>
      </c>
      <c r="H168" s="71" t="s">
        <v>387</v>
      </c>
      <c r="I168" s="71" t="s">
        <v>387</v>
      </c>
      <c r="J168" s="71"/>
      <c r="K168" s="71" t="s">
        <v>387</v>
      </c>
    </row>
    <row r="169" spans="1:11" ht="13.25" customHeight="1" x14ac:dyDescent="0.15">
      <c r="A169" s="15" t="s">
        <v>443</v>
      </c>
      <c r="B169" s="18">
        <v>151</v>
      </c>
      <c r="C169" s="222">
        <v>168</v>
      </c>
      <c r="D169" s="20" t="s">
        <v>395</v>
      </c>
      <c r="E169" s="20">
        <v>70</v>
      </c>
      <c r="F169" s="18" t="s">
        <v>393</v>
      </c>
      <c r="G169" s="19" t="s">
        <v>241</v>
      </c>
      <c r="H169" s="71" t="s">
        <v>387</v>
      </c>
      <c r="I169" s="71" t="s">
        <v>387</v>
      </c>
      <c r="J169" s="71"/>
      <c r="K169" s="71" t="s">
        <v>387</v>
      </c>
    </row>
    <row r="170" spans="1:11" ht="13.25" customHeight="1" x14ac:dyDescent="0.15">
      <c r="A170" s="15" t="s">
        <v>421</v>
      </c>
      <c r="B170" s="18">
        <v>151</v>
      </c>
      <c r="C170" s="222">
        <v>169</v>
      </c>
      <c r="D170" s="20" t="s">
        <v>395</v>
      </c>
      <c r="E170" s="20">
        <v>100</v>
      </c>
      <c r="F170" s="18" t="s">
        <v>398</v>
      </c>
      <c r="G170" s="19" t="s">
        <v>241</v>
      </c>
      <c r="H170" s="71" t="s">
        <v>387</v>
      </c>
      <c r="I170" s="71" t="s">
        <v>387</v>
      </c>
      <c r="J170" s="71"/>
      <c r="K170" s="71" t="s">
        <v>387</v>
      </c>
    </row>
    <row r="171" spans="1:11" ht="13.25" customHeight="1" x14ac:dyDescent="0.15">
      <c r="A171" s="15" t="s">
        <v>461</v>
      </c>
      <c r="B171" s="18">
        <v>151</v>
      </c>
      <c r="C171" s="222">
        <v>170</v>
      </c>
      <c r="D171" s="20" t="s">
        <v>389</v>
      </c>
      <c r="E171" s="20">
        <v>60</v>
      </c>
      <c r="F171" s="18" t="s">
        <v>393</v>
      </c>
      <c r="G171" s="19" t="s">
        <v>241</v>
      </c>
      <c r="H171" s="71" t="s">
        <v>387</v>
      </c>
      <c r="I171" s="71" t="s">
        <v>387</v>
      </c>
      <c r="J171" s="71"/>
      <c r="K171" s="71" t="s">
        <v>387</v>
      </c>
    </row>
    <row r="172" spans="1:11" ht="13.25" customHeight="1" x14ac:dyDescent="0.15">
      <c r="A172" s="15" t="s">
        <v>439</v>
      </c>
      <c r="B172" s="18">
        <v>151</v>
      </c>
      <c r="C172" s="222">
        <v>171</v>
      </c>
      <c r="D172" s="20" t="s">
        <v>389</v>
      </c>
      <c r="E172" s="20">
        <v>100</v>
      </c>
      <c r="F172" s="18" t="s">
        <v>398</v>
      </c>
      <c r="G172" s="19" t="s">
        <v>241</v>
      </c>
      <c r="H172" s="71" t="s">
        <v>387</v>
      </c>
      <c r="I172" s="71" t="s">
        <v>387</v>
      </c>
      <c r="J172" s="71"/>
      <c r="K172" s="71" t="s">
        <v>387</v>
      </c>
    </row>
    <row r="173" spans="1:11" ht="13.25" customHeight="1" x14ac:dyDescent="0.15">
      <c r="A173" s="15" t="s">
        <v>442</v>
      </c>
      <c r="B173" s="18">
        <v>151</v>
      </c>
      <c r="C173" s="222">
        <v>172</v>
      </c>
      <c r="D173" s="20" t="s">
        <v>407</v>
      </c>
      <c r="E173" s="20">
        <v>50</v>
      </c>
      <c r="F173" s="18" t="s">
        <v>393</v>
      </c>
      <c r="G173" s="19" t="s">
        <v>241</v>
      </c>
      <c r="H173" s="71" t="s">
        <v>387</v>
      </c>
      <c r="I173" s="71" t="s">
        <v>387</v>
      </c>
      <c r="J173" s="71"/>
      <c r="K173" s="71" t="s">
        <v>387</v>
      </c>
    </row>
    <row r="174" spans="1:11" ht="13.25" customHeight="1" x14ac:dyDescent="0.15">
      <c r="A174" s="15" t="s">
        <v>456</v>
      </c>
      <c r="B174" s="18">
        <v>151</v>
      </c>
      <c r="C174" s="222">
        <v>173</v>
      </c>
      <c r="D174" s="20" t="s">
        <v>404</v>
      </c>
      <c r="E174" s="20">
        <v>60</v>
      </c>
      <c r="F174" s="18" t="s">
        <v>393</v>
      </c>
      <c r="G174" s="19" t="s">
        <v>241</v>
      </c>
      <c r="H174" s="71" t="s">
        <v>387</v>
      </c>
      <c r="I174" s="71" t="s">
        <v>387</v>
      </c>
      <c r="J174" s="71"/>
      <c r="K174" s="71" t="s">
        <v>387</v>
      </c>
    </row>
    <row r="175" spans="1:11" ht="13.25" customHeight="1" x14ac:dyDescent="0.15">
      <c r="A175" s="15" t="s">
        <v>406</v>
      </c>
      <c r="B175" s="18">
        <v>151</v>
      </c>
      <c r="C175" s="222">
        <v>174</v>
      </c>
      <c r="D175" s="20" t="s">
        <v>858</v>
      </c>
      <c r="E175" s="20">
        <v>170</v>
      </c>
      <c r="F175" s="18" t="s">
        <v>386</v>
      </c>
      <c r="G175" s="19" t="s">
        <v>241</v>
      </c>
      <c r="H175" s="71" t="s">
        <v>387</v>
      </c>
      <c r="I175" s="71" t="s">
        <v>387</v>
      </c>
      <c r="J175" s="71"/>
      <c r="K175" s="71" t="s">
        <v>387</v>
      </c>
    </row>
    <row r="176" spans="1:11" ht="13.25" customHeight="1" x14ac:dyDescent="0.15">
      <c r="A176" s="15" t="s">
        <v>582</v>
      </c>
      <c r="B176" s="18">
        <v>151</v>
      </c>
      <c r="C176" s="222">
        <v>175</v>
      </c>
      <c r="D176" s="20" t="s">
        <v>389</v>
      </c>
      <c r="E176" s="20">
        <v>70</v>
      </c>
      <c r="F176" s="18" t="s">
        <v>393</v>
      </c>
      <c r="G176" s="19" t="s">
        <v>241</v>
      </c>
      <c r="H176" s="71" t="s">
        <v>387</v>
      </c>
      <c r="I176" s="71" t="s">
        <v>387</v>
      </c>
      <c r="J176" s="71"/>
      <c r="K176" s="71" t="s">
        <v>387</v>
      </c>
    </row>
    <row r="177" spans="1:11" ht="13.25" customHeight="1" x14ac:dyDescent="0.15">
      <c r="A177" s="15" t="s">
        <v>435</v>
      </c>
      <c r="B177" s="18">
        <v>151</v>
      </c>
      <c r="C177" s="222">
        <v>176</v>
      </c>
      <c r="D177" s="20" t="s">
        <v>389</v>
      </c>
      <c r="E177" s="20">
        <v>90</v>
      </c>
      <c r="F177" s="18" t="s">
        <v>398</v>
      </c>
      <c r="G177" s="19" t="s">
        <v>241</v>
      </c>
      <c r="H177" s="71" t="s">
        <v>387</v>
      </c>
      <c r="I177" s="71" t="s">
        <v>387</v>
      </c>
      <c r="J177" s="71"/>
      <c r="K177" s="71" t="s">
        <v>387</v>
      </c>
    </row>
    <row r="178" spans="1:11" ht="13.25" customHeight="1" x14ac:dyDescent="0.15">
      <c r="A178" s="15" t="s">
        <v>431</v>
      </c>
      <c r="B178" s="18">
        <v>151</v>
      </c>
      <c r="C178" s="222">
        <v>177</v>
      </c>
      <c r="D178" s="20" t="s">
        <v>400</v>
      </c>
      <c r="E178" s="20">
        <v>100</v>
      </c>
      <c r="F178" s="18" t="s">
        <v>398</v>
      </c>
      <c r="G178" s="19" t="s">
        <v>241</v>
      </c>
      <c r="H178" s="71" t="s">
        <v>387</v>
      </c>
      <c r="I178" s="71" t="s">
        <v>387</v>
      </c>
      <c r="J178" s="71"/>
      <c r="K178" s="71" t="s">
        <v>387</v>
      </c>
    </row>
    <row r="179" spans="1:11" ht="13.25" customHeight="1" x14ac:dyDescent="0.15">
      <c r="A179" s="15" t="s">
        <v>464</v>
      </c>
      <c r="B179" s="18">
        <v>151</v>
      </c>
      <c r="C179" s="222">
        <v>178</v>
      </c>
      <c r="D179" s="20" t="s">
        <v>407</v>
      </c>
      <c r="E179" s="20">
        <v>80</v>
      </c>
      <c r="F179" s="18" t="s">
        <v>393</v>
      </c>
      <c r="G179" s="19" t="s">
        <v>241</v>
      </c>
      <c r="H179" s="71" t="s">
        <v>387</v>
      </c>
      <c r="I179" s="71" t="s">
        <v>387</v>
      </c>
      <c r="J179" s="71"/>
      <c r="K179" s="71" t="s">
        <v>387</v>
      </c>
    </row>
    <row r="180" spans="1:11" ht="13.25" customHeight="1" x14ac:dyDescent="0.15">
      <c r="A180" s="15" t="s">
        <v>508</v>
      </c>
      <c r="B180" s="18">
        <v>151</v>
      </c>
      <c r="C180" s="222">
        <v>179</v>
      </c>
      <c r="D180" s="20" t="s">
        <v>385</v>
      </c>
      <c r="E180" s="20">
        <v>90</v>
      </c>
      <c r="F180" s="18" t="s">
        <v>393</v>
      </c>
      <c r="G180" s="19" t="s">
        <v>241</v>
      </c>
      <c r="H180" s="71" t="s">
        <v>387</v>
      </c>
      <c r="I180" s="71" t="s">
        <v>387</v>
      </c>
      <c r="J180" s="71"/>
      <c r="K180" s="71" t="s">
        <v>387</v>
      </c>
    </row>
    <row r="181" spans="1:11" ht="13.25" customHeight="1" x14ac:dyDescent="0.15">
      <c r="A181" s="15" t="s">
        <v>581</v>
      </c>
      <c r="B181" s="18">
        <v>151</v>
      </c>
      <c r="C181" s="222">
        <v>180</v>
      </c>
      <c r="D181" s="20" t="s">
        <v>389</v>
      </c>
      <c r="E181" s="20">
        <v>100</v>
      </c>
      <c r="F181" s="18" t="s">
        <v>398</v>
      </c>
      <c r="G181" s="19" t="s">
        <v>241</v>
      </c>
      <c r="H181" s="71" t="s">
        <v>387</v>
      </c>
      <c r="I181" s="71" t="s">
        <v>387</v>
      </c>
      <c r="J181" s="71"/>
      <c r="K181" s="71" t="s">
        <v>387</v>
      </c>
    </row>
    <row r="182" spans="1:11" ht="13.25" customHeight="1" x14ac:dyDescent="0.15">
      <c r="A182" s="15" t="s">
        <v>415</v>
      </c>
      <c r="B182" s="18">
        <v>151</v>
      </c>
      <c r="C182" s="222">
        <v>181</v>
      </c>
      <c r="D182" s="20" t="s">
        <v>149</v>
      </c>
      <c r="E182" s="20">
        <v>100</v>
      </c>
      <c r="F182" s="18" t="s">
        <v>398</v>
      </c>
      <c r="G182" s="19" t="s">
        <v>241</v>
      </c>
      <c r="H182" s="71" t="s">
        <v>387</v>
      </c>
      <c r="I182" s="71" t="s">
        <v>387</v>
      </c>
      <c r="J182" s="71"/>
      <c r="K182" s="71" t="s">
        <v>387</v>
      </c>
    </row>
    <row r="183" spans="1:11" ht="13.25" customHeight="1" x14ac:dyDescent="0.15">
      <c r="A183" s="15" t="s">
        <v>1441</v>
      </c>
      <c r="B183" s="18">
        <v>151</v>
      </c>
      <c r="C183" s="222">
        <v>182</v>
      </c>
      <c r="D183" s="20" t="s">
        <v>407</v>
      </c>
      <c r="E183" s="20">
        <v>340</v>
      </c>
      <c r="F183" s="18" t="s">
        <v>386</v>
      </c>
      <c r="G183" s="19" t="s">
        <v>249</v>
      </c>
      <c r="H183" s="71" t="s">
        <v>387</v>
      </c>
      <c r="I183" s="71" t="s">
        <v>387</v>
      </c>
      <c r="J183" s="71"/>
      <c r="K183" s="71" t="s">
        <v>387</v>
      </c>
    </row>
    <row r="184" spans="1:11" ht="13.25" customHeight="1" x14ac:dyDescent="0.15">
      <c r="A184" s="15" t="s">
        <v>1435</v>
      </c>
      <c r="B184" s="18">
        <v>151</v>
      </c>
      <c r="C184" s="222">
        <v>183</v>
      </c>
      <c r="D184" s="20" t="s">
        <v>395</v>
      </c>
      <c r="E184" s="20">
        <v>330</v>
      </c>
      <c r="F184" s="18" t="s">
        <v>386</v>
      </c>
      <c r="G184" s="19" t="s">
        <v>249</v>
      </c>
      <c r="H184" s="71" t="s">
        <v>387</v>
      </c>
      <c r="I184" s="71" t="s">
        <v>387</v>
      </c>
      <c r="J184" s="71"/>
      <c r="K184" s="71" t="s">
        <v>387</v>
      </c>
    </row>
    <row r="185" spans="1:11" ht="13.25" customHeight="1" x14ac:dyDescent="0.15">
      <c r="A185" s="15" t="s">
        <v>1434</v>
      </c>
      <c r="B185" s="18">
        <v>151</v>
      </c>
      <c r="C185" s="222">
        <v>184</v>
      </c>
      <c r="D185" s="20" t="s">
        <v>389</v>
      </c>
      <c r="E185" s="20">
        <v>330</v>
      </c>
      <c r="F185" s="18" t="s">
        <v>386</v>
      </c>
      <c r="G185" s="19" t="s">
        <v>249</v>
      </c>
      <c r="H185" s="71" t="s">
        <v>387</v>
      </c>
      <c r="I185" s="71" t="s">
        <v>387</v>
      </c>
      <c r="J185" s="71"/>
      <c r="K185" s="71" t="s">
        <v>387</v>
      </c>
    </row>
    <row r="186" spans="1:11" ht="13.25" customHeight="1" x14ac:dyDescent="0.15">
      <c r="A186" s="15" t="s">
        <v>4686</v>
      </c>
      <c r="B186" s="18">
        <v>151</v>
      </c>
      <c r="C186" s="222">
        <v>185</v>
      </c>
      <c r="D186" s="20" t="s">
        <v>858</v>
      </c>
      <c r="E186" s="20">
        <v>270</v>
      </c>
      <c r="F186" s="18" t="s">
        <v>398</v>
      </c>
      <c r="G186" s="19" t="s">
        <v>249</v>
      </c>
      <c r="H186" s="71" t="s">
        <v>387</v>
      </c>
      <c r="I186" s="71" t="s">
        <v>387</v>
      </c>
      <c r="J186" s="71"/>
      <c r="K186" s="71" t="s">
        <v>387</v>
      </c>
    </row>
    <row r="187" spans="1:11" ht="13.25" customHeight="1" x14ac:dyDescent="0.15">
      <c r="A187" s="15" t="s">
        <v>1423</v>
      </c>
      <c r="B187" s="18">
        <v>151</v>
      </c>
      <c r="C187" s="222">
        <v>186</v>
      </c>
      <c r="D187" s="20" t="s">
        <v>395</v>
      </c>
      <c r="E187" s="20">
        <v>260</v>
      </c>
      <c r="F187" s="18" t="s">
        <v>398</v>
      </c>
      <c r="G187" s="19" t="s">
        <v>249</v>
      </c>
      <c r="H187" s="71" t="s">
        <v>387</v>
      </c>
      <c r="I187" s="71" t="s">
        <v>387</v>
      </c>
      <c r="J187" s="71"/>
      <c r="K187" s="71" t="s">
        <v>387</v>
      </c>
    </row>
    <row r="188" spans="1:11" ht="13.25" customHeight="1" x14ac:dyDescent="0.15">
      <c r="A188" s="15" t="s">
        <v>1428</v>
      </c>
      <c r="B188" s="18">
        <v>151</v>
      </c>
      <c r="C188" s="222">
        <v>187</v>
      </c>
      <c r="D188" s="20" t="s">
        <v>392</v>
      </c>
      <c r="E188" s="20">
        <v>250</v>
      </c>
      <c r="F188" s="18" t="s">
        <v>398</v>
      </c>
      <c r="G188" s="19" t="s">
        <v>249</v>
      </c>
      <c r="H188" s="71" t="s">
        <v>387</v>
      </c>
      <c r="I188" s="71" t="s">
        <v>387</v>
      </c>
      <c r="J188" s="71"/>
      <c r="K188" s="71" t="s">
        <v>387</v>
      </c>
    </row>
    <row r="189" spans="1:11" ht="13.25" customHeight="1" x14ac:dyDescent="0.15">
      <c r="A189" s="15" t="s">
        <v>4687</v>
      </c>
      <c r="B189" s="18">
        <v>151</v>
      </c>
      <c r="C189" s="222">
        <v>188</v>
      </c>
      <c r="D189" s="20" t="s">
        <v>385</v>
      </c>
      <c r="E189" s="20">
        <v>310</v>
      </c>
      <c r="F189" s="18" t="s">
        <v>386</v>
      </c>
      <c r="G189" s="19" t="s">
        <v>249</v>
      </c>
      <c r="H189" s="71" t="s">
        <v>387</v>
      </c>
      <c r="I189" s="71" t="s">
        <v>387</v>
      </c>
      <c r="J189" s="71"/>
      <c r="K189" s="71" t="s">
        <v>387</v>
      </c>
    </row>
    <row r="190" spans="1:11" ht="13.25" customHeight="1" x14ac:dyDescent="0.15">
      <c r="A190" s="15" t="s">
        <v>1308</v>
      </c>
      <c r="B190" s="18">
        <v>151</v>
      </c>
      <c r="C190" s="222">
        <v>189</v>
      </c>
      <c r="D190" s="20" t="s">
        <v>400</v>
      </c>
      <c r="E190" s="20">
        <v>330</v>
      </c>
      <c r="F190" s="18" t="s">
        <v>386</v>
      </c>
      <c r="G190" s="19" t="s">
        <v>249</v>
      </c>
      <c r="H190" s="71" t="s">
        <v>387</v>
      </c>
      <c r="I190" s="71" t="s">
        <v>387</v>
      </c>
      <c r="J190" s="71"/>
      <c r="K190" s="71" t="s">
        <v>387</v>
      </c>
    </row>
    <row r="191" spans="1:11" ht="13.25" customHeight="1" x14ac:dyDescent="0.15">
      <c r="A191" s="15" t="s">
        <v>4688</v>
      </c>
      <c r="B191" s="18">
        <v>151</v>
      </c>
      <c r="C191" s="222">
        <v>190</v>
      </c>
      <c r="D191" s="20" t="s">
        <v>392</v>
      </c>
      <c r="E191" s="20">
        <v>230</v>
      </c>
      <c r="F191" s="18" t="s">
        <v>393</v>
      </c>
      <c r="G191" s="19" t="s">
        <v>249</v>
      </c>
      <c r="H191" s="71" t="s">
        <v>387</v>
      </c>
      <c r="I191" s="71" t="s">
        <v>387</v>
      </c>
      <c r="J191" s="71"/>
      <c r="K191" s="71" t="s">
        <v>387</v>
      </c>
    </row>
    <row r="192" spans="1:11" ht="13.25" customHeight="1" x14ac:dyDescent="0.15">
      <c r="A192" s="15" t="s">
        <v>4689</v>
      </c>
      <c r="B192" s="18">
        <v>151</v>
      </c>
      <c r="C192" s="222">
        <v>191</v>
      </c>
      <c r="D192" s="20" t="s">
        <v>389</v>
      </c>
      <c r="E192" s="20">
        <v>200</v>
      </c>
      <c r="F192" s="18" t="s">
        <v>393</v>
      </c>
      <c r="G192" s="19" t="s">
        <v>249</v>
      </c>
      <c r="H192" s="71" t="s">
        <v>387</v>
      </c>
      <c r="I192" s="71" t="s">
        <v>387</v>
      </c>
      <c r="J192" s="71"/>
      <c r="K192" s="71" t="s">
        <v>387</v>
      </c>
    </row>
    <row r="193" spans="1:11" ht="13.25" customHeight="1" x14ac:dyDescent="0.15">
      <c r="A193" s="15" t="s">
        <v>1444</v>
      </c>
      <c r="B193" s="18">
        <v>151</v>
      </c>
      <c r="C193" s="222">
        <v>192</v>
      </c>
      <c r="D193" s="20" t="s">
        <v>404</v>
      </c>
      <c r="E193" s="20">
        <v>200</v>
      </c>
      <c r="F193" s="18" t="s">
        <v>393</v>
      </c>
      <c r="G193" s="19" t="s">
        <v>249</v>
      </c>
      <c r="H193" s="71" t="s">
        <v>387</v>
      </c>
      <c r="I193" s="71" t="s">
        <v>387</v>
      </c>
      <c r="J193" s="71"/>
      <c r="K193" s="71" t="s">
        <v>387</v>
      </c>
    </row>
    <row r="194" spans="1:11" ht="13.25" customHeight="1" x14ac:dyDescent="0.15">
      <c r="A194" s="15" t="s">
        <v>1631</v>
      </c>
      <c r="B194" s="18">
        <v>151</v>
      </c>
      <c r="C194" s="222">
        <v>193</v>
      </c>
      <c r="D194" s="20" t="s">
        <v>385</v>
      </c>
      <c r="E194" s="20">
        <v>180</v>
      </c>
      <c r="F194" s="18" t="s">
        <v>393</v>
      </c>
      <c r="G194" s="19" t="s">
        <v>249</v>
      </c>
      <c r="H194" s="71" t="s">
        <v>387</v>
      </c>
      <c r="I194" s="71" t="s">
        <v>387</v>
      </c>
      <c r="J194" s="71"/>
      <c r="K194" s="71" t="s">
        <v>387</v>
      </c>
    </row>
    <row r="195" spans="1:11" ht="13.25" customHeight="1" x14ac:dyDescent="0.15">
      <c r="A195" s="15" t="s">
        <v>4694</v>
      </c>
      <c r="B195" s="18">
        <v>151</v>
      </c>
      <c r="C195" s="222">
        <v>194</v>
      </c>
      <c r="D195" s="20" t="s">
        <v>469</v>
      </c>
      <c r="E195" s="20"/>
      <c r="F195" s="20" t="s">
        <v>1069</v>
      </c>
      <c r="G195" s="19" t="s">
        <v>249</v>
      </c>
      <c r="H195" s="71" t="s">
        <v>387</v>
      </c>
      <c r="I195" s="71" t="s">
        <v>387</v>
      </c>
      <c r="J195" s="71"/>
      <c r="K195" s="71" t="s">
        <v>387</v>
      </c>
    </row>
    <row r="196" spans="1:11" ht="13.25" customHeight="1" x14ac:dyDescent="0.15">
      <c r="A196" s="15" t="s">
        <v>4696</v>
      </c>
      <c r="B196" s="18">
        <v>151</v>
      </c>
      <c r="C196" s="222">
        <v>195</v>
      </c>
      <c r="D196" s="20" t="s">
        <v>469</v>
      </c>
      <c r="E196" s="20"/>
      <c r="F196" s="20" t="s">
        <v>1069</v>
      </c>
      <c r="G196" s="19" t="s">
        <v>249</v>
      </c>
      <c r="H196" s="71" t="s">
        <v>387</v>
      </c>
      <c r="I196" s="71" t="s">
        <v>387</v>
      </c>
      <c r="J196" s="71"/>
      <c r="K196" s="71" t="s">
        <v>387</v>
      </c>
    </row>
    <row r="197" spans="1:11" ht="13.25" customHeight="1" x14ac:dyDescent="0.15">
      <c r="A197" s="15" t="s">
        <v>4698</v>
      </c>
      <c r="B197" s="18">
        <v>151</v>
      </c>
      <c r="C197" s="222">
        <v>196</v>
      </c>
      <c r="D197" s="20" t="s">
        <v>469</v>
      </c>
      <c r="E197" s="20"/>
      <c r="F197" s="20" t="s">
        <v>1069</v>
      </c>
      <c r="G197" s="19" t="s">
        <v>249</v>
      </c>
      <c r="H197" s="71" t="s">
        <v>387</v>
      </c>
      <c r="I197" s="71" t="s">
        <v>387</v>
      </c>
      <c r="J197" s="71"/>
      <c r="K197" s="71" t="s">
        <v>387</v>
      </c>
    </row>
    <row r="198" spans="1:11" ht="13.25" customHeight="1" x14ac:dyDescent="0.15">
      <c r="A198" s="15" t="s">
        <v>4699</v>
      </c>
      <c r="B198" s="18">
        <v>151</v>
      </c>
      <c r="C198" s="222">
        <v>197</v>
      </c>
      <c r="D198" s="20" t="s">
        <v>469</v>
      </c>
      <c r="E198" s="20"/>
      <c r="F198" s="20" t="s">
        <v>1069</v>
      </c>
      <c r="G198" s="19" t="s">
        <v>249</v>
      </c>
      <c r="H198" s="71" t="s">
        <v>387</v>
      </c>
      <c r="I198" s="71" t="s">
        <v>387</v>
      </c>
      <c r="J198" s="71"/>
      <c r="K198" s="71" t="s">
        <v>387</v>
      </c>
    </row>
    <row r="199" spans="1:11" ht="13.25" customHeight="1" x14ac:dyDescent="0.15">
      <c r="A199" s="15" t="s">
        <v>1441</v>
      </c>
      <c r="B199" s="18">
        <v>151</v>
      </c>
      <c r="C199" s="222">
        <v>198</v>
      </c>
      <c r="D199" s="20" t="s">
        <v>407</v>
      </c>
      <c r="E199" s="20">
        <v>340</v>
      </c>
      <c r="F199" s="18" t="s">
        <v>386</v>
      </c>
      <c r="G199" s="19" t="s">
        <v>245</v>
      </c>
      <c r="H199" s="71" t="s">
        <v>387</v>
      </c>
      <c r="I199" s="71" t="s">
        <v>387</v>
      </c>
      <c r="J199" s="71"/>
      <c r="K199" s="71" t="s">
        <v>387</v>
      </c>
    </row>
    <row r="200" spans="1:11" ht="13.25" customHeight="1" x14ac:dyDescent="0.15">
      <c r="A200" s="15" t="s">
        <v>1435</v>
      </c>
      <c r="B200" s="18">
        <v>151</v>
      </c>
      <c r="C200" s="222">
        <v>199</v>
      </c>
      <c r="D200" s="20" t="s">
        <v>395</v>
      </c>
      <c r="E200" s="20">
        <v>330</v>
      </c>
      <c r="F200" s="18" t="s">
        <v>386</v>
      </c>
      <c r="G200" s="19" t="s">
        <v>245</v>
      </c>
      <c r="H200" s="71" t="s">
        <v>387</v>
      </c>
      <c r="I200" s="71" t="s">
        <v>387</v>
      </c>
      <c r="J200" s="71"/>
      <c r="K200" s="71" t="s">
        <v>387</v>
      </c>
    </row>
    <row r="201" spans="1:11" ht="13.25" customHeight="1" x14ac:dyDescent="0.15">
      <c r="A201" s="15" t="s">
        <v>1434</v>
      </c>
      <c r="B201" s="18">
        <v>151</v>
      </c>
      <c r="C201" s="222">
        <v>200</v>
      </c>
      <c r="D201" s="20" t="s">
        <v>389</v>
      </c>
      <c r="E201" s="20">
        <v>330</v>
      </c>
      <c r="F201" s="18" t="s">
        <v>386</v>
      </c>
      <c r="G201" s="19" t="s">
        <v>245</v>
      </c>
      <c r="H201" s="71" t="s">
        <v>387</v>
      </c>
      <c r="I201" s="71" t="s">
        <v>387</v>
      </c>
      <c r="J201" s="71"/>
      <c r="K201" s="71" t="s">
        <v>387</v>
      </c>
    </row>
    <row r="202" spans="1:11" ht="13.25" customHeight="1" x14ac:dyDescent="0.15">
      <c r="A202" s="15" t="s">
        <v>4687</v>
      </c>
      <c r="B202" s="18">
        <v>151</v>
      </c>
      <c r="C202" s="222">
        <v>201</v>
      </c>
      <c r="D202" s="20" t="s">
        <v>385</v>
      </c>
      <c r="E202" s="20">
        <v>310</v>
      </c>
      <c r="F202" s="18" t="s">
        <v>386</v>
      </c>
      <c r="G202" s="19" t="s">
        <v>245</v>
      </c>
      <c r="H202" s="71" t="s">
        <v>387</v>
      </c>
      <c r="I202" s="71" t="s">
        <v>387</v>
      </c>
      <c r="J202" s="71"/>
      <c r="K202" s="71" t="s">
        <v>387</v>
      </c>
    </row>
    <row r="203" spans="1:11" ht="13.25" customHeight="1" x14ac:dyDescent="0.15">
      <c r="A203" s="15" t="s">
        <v>1444</v>
      </c>
      <c r="B203" s="18">
        <v>151</v>
      </c>
      <c r="C203" s="222">
        <v>202</v>
      </c>
      <c r="D203" s="20" t="s">
        <v>404</v>
      </c>
      <c r="E203" s="20">
        <v>200</v>
      </c>
      <c r="F203" s="18" t="s">
        <v>393</v>
      </c>
      <c r="G203" s="19" t="s">
        <v>245</v>
      </c>
      <c r="H203" s="71" t="s">
        <v>387</v>
      </c>
      <c r="I203" s="71" t="s">
        <v>387</v>
      </c>
      <c r="J203" s="71"/>
      <c r="K203" s="71" t="s">
        <v>387</v>
      </c>
    </row>
    <row r="204" spans="1:11" ht="13.25" customHeight="1" x14ac:dyDescent="0.15">
      <c r="A204" s="15" t="s">
        <v>4698</v>
      </c>
      <c r="B204" s="18">
        <v>151</v>
      </c>
      <c r="C204" s="222">
        <v>203</v>
      </c>
      <c r="D204" s="20" t="s">
        <v>469</v>
      </c>
      <c r="E204" s="20"/>
      <c r="F204" s="20" t="s">
        <v>1069</v>
      </c>
      <c r="G204" s="19" t="s">
        <v>245</v>
      </c>
      <c r="H204" s="71" t="s">
        <v>387</v>
      </c>
      <c r="I204" s="71" t="s">
        <v>387</v>
      </c>
      <c r="J204" s="71"/>
      <c r="K204" s="71" t="s">
        <v>387</v>
      </c>
    </row>
    <row r="205" spans="1:11" ht="13.25" customHeight="1" x14ac:dyDescent="0.15">
      <c r="A205" s="15" t="s">
        <v>4699</v>
      </c>
      <c r="B205" s="18">
        <v>151</v>
      </c>
      <c r="C205" s="222">
        <v>204</v>
      </c>
      <c r="D205" s="20" t="s">
        <v>469</v>
      </c>
      <c r="E205" s="20"/>
      <c r="F205" s="20" t="s">
        <v>1069</v>
      </c>
      <c r="G205" s="19" t="s">
        <v>245</v>
      </c>
      <c r="H205" s="71" t="s">
        <v>387</v>
      </c>
      <c r="I205" s="71" t="s">
        <v>387</v>
      </c>
      <c r="J205" s="71"/>
      <c r="K205" s="71" t="s">
        <v>387</v>
      </c>
    </row>
    <row r="206" spans="1:11" ht="13.25" customHeight="1" x14ac:dyDescent="0.15">
      <c r="A206" s="15" t="s">
        <v>1631</v>
      </c>
      <c r="B206" s="18">
        <v>151</v>
      </c>
      <c r="C206" s="222">
        <v>205</v>
      </c>
      <c r="D206" s="20" t="s">
        <v>385</v>
      </c>
      <c r="E206" s="20">
        <v>180</v>
      </c>
      <c r="F206" s="18" t="s">
        <v>393</v>
      </c>
      <c r="G206" s="19" t="s">
        <v>253</v>
      </c>
      <c r="H206" s="71" t="s">
        <v>387</v>
      </c>
      <c r="I206" s="71" t="s">
        <v>387</v>
      </c>
      <c r="J206" s="71"/>
      <c r="K206" s="71" t="s">
        <v>387</v>
      </c>
    </row>
    <row r="207" spans="1:11" ht="13.25" customHeight="1" x14ac:dyDescent="0.15">
      <c r="A207" s="15" t="s">
        <v>494</v>
      </c>
      <c r="B207" s="18">
        <v>151</v>
      </c>
      <c r="C207" s="222">
        <v>206</v>
      </c>
      <c r="D207" s="20" t="s">
        <v>469</v>
      </c>
      <c r="E207" s="20"/>
      <c r="F207" s="18" t="s">
        <v>1542</v>
      </c>
      <c r="G207" s="19" t="s">
        <v>253</v>
      </c>
      <c r="H207" s="71" t="s">
        <v>387</v>
      </c>
      <c r="I207" s="71" t="s">
        <v>387</v>
      </c>
      <c r="J207" s="71"/>
      <c r="K207" s="71" t="s">
        <v>387</v>
      </c>
    </row>
    <row r="208" spans="1:11" ht="13.25" customHeight="1" x14ac:dyDescent="0.15">
      <c r="A208" s="15" t="s">
        <v>4703</v>
      </c>
      <c r="B208" s="18">
        <v>151</v>
      </c>
      <c r="C208" s="222">
        <v>207</v>
      </c>
      <c r="D208" s="20" t="s">
        <v>496</v>
      </c>
      <c r="E208" s="20"/>
      <c r="F208" s="20" t="s">
        <v>496</v>
      </c>
      <c r="G208" s="19" t="s">
        <v>253</v>
      </c>
      <c r="H208" s="71" t="s">
        <v>387</v>
      </c>
      <c r="I208" s="71" t="s">
        <v>387</v>
      </c>
      <c r="J208" s="71"/>
      <c r="K208" s="71" t="s">
        <v>387</v>
      </c>
    </row>
  </sheetData>
  <sheetProtection selectLockedCells="1" selectUnlockedCells="1"/>
  <mergeCells count="1">
    <mergeCell ref="Z1:AH1"/>
  </mergeCells>
  <conditionalFormatting sqref="H2:K208">
    <cfRule type="cellIs" dxfId="404" priority="1" stopIfTrue="1" operator="equal">
      <formula>"-"</formula>
    </cfRule>
    <cfRule type="cellIs" dxfId="403" priority="2" stopIfTrue="1" operator="equal">
      <formula>"x"</formula>
    </cfRule>
  </conditionalFormatting>
  <hyperlinks>
    <hyperlink ref="L1" location="'Expansion set Check List'!A1" display="Home" xr:uid="{CDB46C24-EB87-4F01-AE8C-1FBAA315E312}"/>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88FF2-0F57-4534-AEE7-0D3F39A24AFC}">
  <sheetPr codeName="Sheet270">
    <tabColor rgb="FF00FF00"/>
  </sheetPr>
  <dimension ref="A1:AH26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30.33203125" bestFit="1" customWidth="1"/>
    <col min="2" max="2" width="10.83203125" bestFit="1" customWidth="1"/>
    <col min="3" max="3" width="4" bestFit="1" customWidth="1"/>
    <col min="4" max="4" width="8.6640625" bestFit="1" customWidth="1"/>
    <col min="5" max="5" width="4" bestFit="1" customWidth="1"/>
    <col min="6" max="6" width="13.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1409</v>
      </c>
      <c r="B2" s="18" t="s">
        <v>373</v>
      </c>
      <c r="C2" s="293">
        <v>1</v>
      </c>
      <c r="D2" s="20" t="s">
        <v>407</v>
      </c>
      <c r="E2" s="120">
        <v>50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266</v>
      </c>
      <c r="Z2" s="102"/>
      <c r="AA2" s="102"/>
      <c r="AB2" s="102"/>
      <c r="AC2" s="102"/>
      <c r="AD2" s="102"/>
      <c r="AE2" s="102"/>
      <c r="AF2" s="102"/>
      <c r="AG2" s="102"/>
      <c r="AH2" s="102"/>
    </row>
    <row r="3" spans="1:34" ht="13" x14ac:dyDescent="0.15">
      <c r="A3" s="15" t="s">
        <v>1390</v>
      </c>
      <c r="B3" s="18" t="s">
        <v>373</v>
      </c>
      <c r="C3" s="293">
        <v>2</v>
      </c>
      <c r="D3" s="20" t="s">
        <v>407</v>
      </c>
      <c r="E3" s="20">
        <v>100</v>
      </c>
      <c r="F3" s="18"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80</v>
      </c>
    </row>
    <row r="4" spans="1:34" ht="13" x14ac:dyDescent="0.15">
      <c r="A4" s="15" t="s">
        <v>4704</v>
      </c>
      <c r="B4" s="18" t="s">
        <v>373</v>
      </c>
      <c r="C4" s="293">
        <v>3</v>
      </c>
      <c r="D4" s="20" t="s">
        <v>407</v>
      </c>
      <c r="E4" s="20">
        <v>250</v>
      </c>
      <c r="F4" s="18" t="s">
        <v>398</v>
      </c>
      <c r="G4" s="19" t="s">
        <v>201</v>
      </c>
      <c r="H4" s="71" t="s">
        <v>387</v>
      </c>
      <c r="I4" s="71" t="s">
        <v>387</v>
      </c>
      <c r="J4" s="71"/>
      <c r="K4" s="71" t="s">
        <v>387</v>
      </c>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55</v>
      </c>
    </row>
    <row r="5" spans="1:34" ht="13" x14ac:dyDescent="0.15">
      <c r="A5" s="15" t="s">
        <v>2238</v>
      </c>
      <c r="B5" s="18" t="s">
        <v>373</v>
      </c>
      <c r="C5" s="293">
        <v>4</v>
      </c>
      <c r="D5" s="20" t="s">
        <v>407</v>
      </c>
      <c r="E5" s="20">
        <v>70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27</v>
      </c>
    </row>
    <row r="6" spans="1:34" ht="13" x14ac:dyDescent="0.15">
      <c r="A6" s="15" t="s">
        <v>2239</v>
      </c>
      <c r="B6" s="18" t="s">
        <v>373</v>
      </c>
      <c r="C6" s="293">
        <v>5</v>
      </c>
      <c r="D6" s="20" t="s">
        <v>407</v>
      </c>
      <c r="E6" s="20">
        <v>100</v>
      </c>
      <c r="F6" s="18" t="s">
        <v>398</v>
      </c>
      <c r="G6" s="19" t="s">
        <v>177</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2412</v>
      </c>
      <c r="B7" s="18" t="s">
        <v>373</v>
      </c>
      <c r="C7" s="293">
        <v>6</v>
      </c>
      <c r="D7" s="20" t="s">
        <v>407</v>
      </c>
      <c r="E7" s="20">
        <v>60</v>
      </c>
      <c r="F7" s="18"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2340</v>
      </c>
      <c r="B8" s="18" t="s">
        <v>373</v>
      </c>
      <c r="C8" s="293">
        <v>7</v>
      </c>
      <c r="D8" s="20" t="s">
        <v>407</v>
      </c>
      <c r="E8" s="20">
        <v>130</v>
      </c>
      <c r="F8" s="18" t="s">
        <v>398</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2911</v>
      </c>
      <c r="B9" s="18" t="s">
        <v>373</v>
      </c>
      <c r="C9" s="293">
        <v>8</v>
      </c>
      <c r="D9" s="20" t="s">
        <v>407</v>
      </c>
      <c r="E9" s="20">
        <v>60</v>
      </c>
      <c r="F9" s="18"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2912</v>
      </c>
      <c r="B10" s="18" t="s">
        <v>373</v>
      </c>
      <c r="C10" s="293">
        <v>9</v>
      </c>
      <c r="D10" s="20" t="s">
        <v>407</v>
      </c>
      <c r="E10" s="20">
        <v>90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20</v>
      </c>
    </row>
    <row r="11" spans="1:34" ht="13" x14ac:dyDescent="0.15">
      <c r="A11" s="15" t="s">
        <v>3505</v>
      </c>
      <c r="B11" s="18" t="s">
        <v>373</v>
      </c>
      <c r="C11" s="293">
        <v>10</v>
      </c>
      <c r="D11" s="20" t="s">
        <v>407</v>
      </c>
      <c r="E11" s="20">
        <v>50</v>
      </c>
      <c r="F11" s="18"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3506</v>
      </c>
      <c r="B12" s="18" t="s">
        <v>373</v>
      </c>
      <c r="C12" s="293">
        <v>11</v>
      </c>
      <c r="D12" s="20" t="s">
        <v>407</v>
      </c>
      <c r="E12" s="20">
        <v>80</v>
      </c>
      <c r="F12" s="18" t="s">
        <v>398</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3507</v>
      </c>
      <c r="B13" s="18" t="s">
        <v>373</v>
      </c>
      <c r="C13" s="293">
        <v>12</v>
      </c>
      <c r="D13" s="20" t="s">
        <v>407</v>
      </c>
      <c r="E13" s="20">
        <v>130</v>
      </c>
      <c r="F13" s="18" t="s">
        <v>386</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4591</v>
      </c>
      <c r="B14" s="18" t="s">
        <v>373</v>
      </c>
      <c r="C14" s="293">
        <v>13</v>
      </c>
      <c r="D14" s="20" t="s">
        <v>407</v>
      </c>
      <c r="E14" s="20">
        <v>40</v>
      </c>
      <c r="F14" s="18"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4591</v>
      </c>
      <c r="B15" s="18" t="s">
        <v>373</v>
      </c>
      <c r="C15" s="293">
        <v>14</v>
      </c>
      <c r="D15" s="20" t="s">
        <v>407</v>
      </c>
      <c r="E15" s="20">
        <v>50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4519</v>
      </c>
      <c r="B16" s="18" t="s">
        <v>373</v>
      </c>
      <c r="C16" s="293">
        <v>15</v>
      </c>
      <c r="D16" s="20" t="s">
        <v>407</v>
      </c>
      <c r="E16" s="20">
        <v>50</v>
      </c>
      <c r="F16" s="18"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4519</v>
      </c>
      <c r="B17" s="18" t="s">
        <v>373</v>
      </c>
      <c r="C17" s="293">
        <v>16</v>
      </c>
      <c r="D17" s="20" t="s">
        <v>407</v>
      </c>
      <c r="E17" s="20">
        <v>60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4520</v>
      </c>
      <c r="B18" s="18" t="s">
        <v>373</v>
      </c>
      <c r="C18" s="293">
        <v>17</v>
      </c>
      <c r="D18" s="20" t="s">
        <v>407</v>
      </c>
      <c r="E18" s="20">
        <v>120</v>
      </c>
      <c r="F18" s="18"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4705</v>
      </c>
      <c r="B19" s="18" t="s">
        <v>373</v>
      </c>
      <c r="C19" s="293">
        <v>18</v>
      </c>
      <c r="D19" s="20" t="s">
        <v>407</v>
      </c>
      <c r="E19" s="20">
        <v>130</v>
      </c>
      <c r="F19" s="18" t="s">
        <v>393</v>
      </c>
      <c r="G19" s="19"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856</v>
      </c>
      <c r="B20" s="18" t="s">
        <v>373</v>
      </c>
      <c r="C20" s="293">
        <v>19</v>
      </c>
      <c r="D20" s="20" t="s">
        <v>395</v>
      </c>
      <c r="E20" s="20">
        <v>30</v>
      </c>
      <c r="F20" s="18"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2248</v>
      </c>
      <c r="B21" s="18" t="s">
        <v>373</v>
      </c>
      <c r="C21" s="293">
        <v>20</v>
      </c>
      <c r="D21" s="20" t="s">
        <v>395</v>
      </c>
      <c r="E21" s="20">
        <v>70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2249</v>
      </c>
      <c r="B22" s="18" t="s">
        <v>373</v>
      </c>
      <c r="C22" s="293">
        <v>21</v>
      </c>
      <c r="D22" s="20" t="s">
        <v>395</v>
      </c>
      <c r="E22" s="20">
        <v>100</v>
      </c>
      <c r="F22" s="18" t="s">
        <v>398</v>
      </c>
      <c r="G22" s="19" t="s">
        <v>177</v>
      </c>
      <c r="H22" s="71" t="s">
        <v>387</v>
      </c>
      <c r="I22" s="71" t="s">
        <v>387</v>
      </c>
      <c r="J22" s="71"/>
      <c r="K22" s="71"/>
      <c r="R22" s="117" t="s">
        <v>241</v>
      </c>
      <c r="S22" s="231">
        <f t="shared" si="0"/>
        <v>0</v>
      </c>
      <c r="T22" s="159">
        <f t="shared" si="1"/>
        <v>0</v>
      </c>
      <c r="U22" s="173"/>
      <c r="V22" s="117" t="s">
        <v>241</v>
      </c>
      <c r="W22" s="231">
        <f t="shared" si="2"/>
        <v>0</v>
      </c>
      <c r="X22" s="6">
        <f t="shared" si="3"/>
        <v>34</v>
      </c>
    </row>
    <row r="23" spans="1:24" ht="14" thickBot="1" x14ac:dyDescent="0.2">
      <c r="A23" s="15" t="s">
        <v>2861</v>
      </c>
      <c r="B23" s="18" t="s">
        <v>373</v>
      </c>
      <c r="C23" s="293">
        <v>22</v>
      </c>
      <c r="D23" s="20" t="s">
        <v>395</v>
      </c>
      <c r="E23" s="20">
        <v>130</v>
      </c>
      <c r="F23" s="18" t="s">
        <v>393</v>
      </c>
      <c r="G23" s="19" t="s">
        <v>181</v>
      </c>
      <c r="H23" s="71" t="s">
        <v>387</v>
      </c>
      <c r="I23" s="71" t="s">
        <v>387</v>
      </c>
      <c r="J23" s="71"/>
      <c r="K23" s="71"/>
      <c r="R23" s="117" t="s">
        <v>245</v>
      </c>
      <c r="S23" s="231">
        <f t="shared" si="0"/>
        <v>0</v>
      </c>
      <c r="T23" s="159">
        <f t="shared" si="1"/>
        <v>0</v>
      </c>
      <c r="U23" s="176"/>
      <c r="V23" s="117" t="s">
        <v>245</v>
      </c>
      <c r="W23" s="231">
        <f t="shared" si="2"/>
        <v>0</v>
      </c>
      <c r="X23" s="6">
        <f t="shared" si="3"/>
        <v>15</v>
      </c>
    </row>
    <row r="24" spans="1:24" ht="13" x14ac:dyDescent="0.15">
      <c r="A24" s="15" t="s">
        <v>4523</v>
      </c>
      <c r="B24" s="18" t="s">
        <v>373</v>
      </c>
      <c r="C24" s="293">
        <v>23</v>
      </c>
      <c r="D24" s="20" t="s">
        <v>395</v>
      </c>
      <c r="E24" s="20">
        <v>80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28</v>
      </c>
    </row>
    <row r="25" spans="1:24" ht="13" x14ac:dyDescent="0.15">
      <c r="A25" s="15" t="s">
        <v>4524</v>
      </c>
      <c r="B25" s="18" t="s">
        <v>373</v>
      </c>
      <c r="C25" s="293">
        <v>24</v>
      </c>
      <c r="D25" s="20" t="s">
        <v>395</v>
      </c>
      <c r="E25" s="20">
        <v>100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7</v>
      </c>
    </row>
    <row r="26" spans="1:24" ht="13" x14ac:dyDescent="0.15">
      <c r="A26" s="15" t="s">
        <v>4526</v>
      </c>
      <c r="B26" s="18" t="s">
        <v>373</v>
      </c>
      <c r="C26" s="293">
        <v>25</v>
      </c>
      <c r="D26" s="20" t="s">
        <v>395</v>
      </c>
      <c r="E26" s="20">
        <v>60</v>
      </c>
      <c r="F26" s="18"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4526</v>
      </c>
      <c r="B27" s="18" t="s">
        <v>373</v>
      </c>
      <c r="C27" s="293">
        <v>26</v>
      </c>
      <c r="D27" s="20" t="s">
        <v>395</v>
      </c>
      <c r="E27" s="20">
        <v>80</v>
      </c>
      <c r="F27" s="18"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4706</v>
      </c>
      <c r="B28" s="18" t="s">
        <v>373</v>
      </c>
      <c r="C28" s="293">
        <v>27</v>
      </c>
      <c r="D28" s="20" t="s">
        <v>395</v>
      </c>
      <c r="E28" s="20">
        <v>260</v>
      </c>
      <c r="F28" s="18" t="s">
        <v>398</v>
      </c>
      <c r="G28" s="19" t="s">
        <v>201</v>
      </c>
      <c r="H28" s="71" t="s">
        <v>387</v>
      </c>
      <c r="I28" s="71" t="s">
        <v>387</v>
      </c>
      <c r="J28" s="71"/>
      <c r="K28" s="71" t="s">
        <v>387</v>
      </c>
      <c r="R28" s="117" t="s">
        <v>257</v>
      </c>
      <c r="S28" s="231">
        <f t="shared" si="0"/>
        <v>0</v>
      </c>
      <c r="T28" s="159">
        <f t="shared" si="1"/>
        <v>0</v>
      </c>
      <c r="U28" s="168"/>
      <c r="V28" s="117" t="s">
        <v>257</v>
      </c>
      <c r="W28" s="231">
        <f t="shared" si="2"/>
        <v>0</v>
      </c>
      <c r="X28" s="6">
        <f t="shared" si="3"/>
        <v>0</v>
      </c>
    </row>
    <row r="29" spans="1:24" ht="14" thickBot="1" x14ac:dyDescent="0.2">
      <c r="A29" s="15" t="s">
        <v>4707</v>
      </c>
      <c r="B29" s="18" t="s">
        <v>373</v>
      </c>
      <c r="C29" s="293">
        <v>28</v>
      </c>
      <c r="D29" s="20" t="s">
        <v>395</v>
      </c>
      <c r="E29" s="20">
        <v>130</v>
      </c>
      <c r="F29" s="18" t="s">
        <v>393</v>
      </c>
      <c r="G29" s="19"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4708</v>
      </c>
      <c r="B30" s="18" t="s">
        <v>373</v>
      </c>
      <c r="C30" s="293">
        <v>29</v>
      </c>
      <c r="D30" s="20" t="s">
        <v>395</v>
      </c>
      <c r="E30" s="20">
        <v>110</v>
      </c>
      <c r="F30" s="18" t="s">
        <v>393</v>
      </c>
      <c r="G30" s="19" t="s">
        <v>181</v>
      </c>
      <c r="H30" s="71" t="s">
        <v>387</v>
      </c>
      <c r="I30" s="71" t="s">
        <v>387</v>
      </c>
      <c r="J30" s="71"/>
      <c r="K30" s="71"/>
      <c r="R30" s="160" t="s">
        <v>86</v>
      </c>
      <c r="S30" s="161"/>
      <c r="T30" s="175">
        <f>SUM(T31:T57)</f>
        <v>0</v>
      </c>
      <c r="U30" s="168"/>
      <c r="V30" s="177" t="s">
        <v>88</v>
      </c>
      <c r="W30" s="213"/>
      <c r="X30" s="215">
        <f>SUM(X31:X57)</f>
        <v>162</v>
      </c>
    </row>
    <row r="31" spans="1:24" ht="13" x14ac:dyDescent="0.15">
      <c r="A31" s="15" t="s">
        <v>578</v>
      </c>
      <c r="B31" s="18" t="s">
        <v>373</v>
      </c>
      <c r="C31" s="293">
        <v>30</v>
      </c>
      <c r="D31" s="20" t="s">
        <v>389</v>
      </c>
      <c r="E31" s="20">
        <v>60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80</v>
      </c>
    </row>
    <row r="32" spans="1:24" ht="13" x14ac:dyDescent="0.15">
      <c r="A32" s="15" t="s">
        <v>571</v>
      </c>
      <c r="B32" s="18" t="s">
        <v>373</v>
      </c>
      <c r="C32" s="293">
        <v>31</v>
      </c>
      <c r="D32" s="20" t="s">
        <v>389</v>
      </c>
      <c r="E32" s="20">
        <v>90</v>
      </c>
      <c r="F32" s="18" t="s">
        <v>398</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55</v>
      </c>
    </row>
    <row r="33" spans="1:24" ht="13" x14ac:dyDescent="0.15">
      <c r="A33" s="15" t="s">
        <v>841</v>
      </c>
      <c r="B33" s="18" t="s">
        <v>373</v>
      </c>
      <c r="C33" s="293">
        <v>32</v>
      </c>
      <c r="D33" s="20" t="s">
        <v>389</v>
      </c>
      <c r="E33" s="20">
        <v>150</v>
      </c>
      <c r="F33" s="18" t="s">
        <v>386</v>
      </c>
      <c r="G33" s="19" t="s">
        <v>181</v>
      </c>
      <c r="H33" s="71" t="s">
        <v>387</v>
      </c>
      <c r="I33" s="71" t="s">
        <v>387</v>
      </c>
      <c r="J33" s="71"/>
      <c r="K33" s="71"/>
      <c r="R33" s="117" t="s">
        <v>181</v>
      </c>
      <c r="S33" s="158">
        <f t="shared" si="4"/>
        <v>0</v>
      </c>
      <c r="T33" s="159">
        <f t="shared" si="5"/>
        <v>0</v>
      </c>
      <c r="U33" s="168"/>
      <c r="V33" s="234" t="s">
        <v>181</v>
      </c>
      <c r="W33" s="237">
        <f t="shared" si="6"/>
        <v>0</v>
      </c>
      <c r="X33" s="6">
        <f t="shared" si="7"/>
        <v>27</v>
      </c>
    </row>
    <row r="34" spans="1:24" ht="13" x14ac:dyDescent="0.15">
      <c r="A34" s="15" t="s">
        <v>975</v>
      </c>
      <c r="B34" s="18" t="s">
        <v>373</v>
      </c>
      <c r="C34" s="293">
        <v>33</v>
      </c>
      <c r="D34" s="20" t="s">
        <v>389</v>
      </c>
      <c r="E34" s="20">
        <v>70</v>
      </c>
      <c r="F34" s="18" t="s">
        <v>393</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971</v>
      </c>
      <c r="B35" s="18" t="s">
        <v>373</v>
      </c>
      <c r="C35" s="293">
        <v>34</v>
      </c>
      <c r="D35" s="20" t="s">
        <v>389</v>
      </c>
      <c r="E35" s="20">
        <v>110</v>
      </c>
      <c r="F35" s="18" t="s">
        <v>398</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1406</v>
      </c>
      <c r="B36" s="18" t="s">
        <v>373</v>
      </c>
      <c r="C36" s="293">
        <v>35</v>
      </c>
      <c r="D36" s="20" t="s">
        <v>389</v>
      </c>
      <c r="E36" s="20">
        <v>30</v>
      </c>
      <c r="F36" s="18"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1385</v>
      </c>
      <c r="B37" s="18" t="s">
        <v>373</v>
      </c>
      <c r="C37" s="293">
        <v>36</v>
      </c>
      <c r="D37" s="20" t="s">
        <v>389</v>
      </c>
      <c r="E37" s="20">
        <v>120</v>
      </c>
      <c r="F37" s="18" t="s">
        <v>398</v>
      </c>
      <c r="G37" s="19"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1293</v>
      </c>
      <c r="B38" s="18" t="s">
        <v>373</v>
      </c>
      <c r="C38" s="293">
        <v>37</v>
      </c>
      <c r="D38" s="20" t="s">
        <v>389</v>
      </c>
      <c r="E38" s="20">
        <v>60</v>
      </c>
      <c r="F38" s="18"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4709</v>
      </c>
      <c r="B39" s="18" t="s">
        <v>373</v>
      </c>
      <c r="C39" s="293">
        <v>38</v>
      </c>
      <c r="D39" s="20" t="s">
        <v>389</v>
      </c>
      <c r="E39" s="20">
        <v>320</v>
      </c>
      <c r="F39" s="18" t="s">
        <v>386</v>
      </c>
      <c r="G39" s="19" t="s">
        <v>201</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1826</v>
      </c>
      <c r="B40" s="18" t="s">
        <v>373</v>
      </c>
      <c r="C40" s="293">
        <v>39</v>
      </c>
      <c r="D40" s="20" t="s">
        <v>389</v>
      </c>
      <c r="E40" s="20">
        <v>30</v>
      </c>
      <c r="F40" s="18"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1802</v>
      </c>
      <c r="B41" s="18" t="s">
        <v>373</v>
      </c>
      <c r="C41" s="293">
        <v>40</v>
      </c>
      <c r="D41" s="20" t="s">
        <v>389</v>
      </c>
      <c r="E41" s="20">
        <v>130</v>
      </c>
      <c r="F41" s="18" t="s">
        <v>393</v>
      </c>
      <c r="G41" s="19"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2256</v>
      </c>
      <c r="B42" s="18" t="s">
        <v>373</v>
      </c>
      <c r="C42" s="293">
        <v>41</v>
      </c>
      <c r="D42" s="20" t="s">
        <v>389</v>
      </c>
      <c r="E42" s="20">
        <v>70</v>
      </c>
      <c r="F42" s="18"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2257</v>
      </c>
      <c r="B43" s="18" t="s">
        <v>373</v>
      </c>
      <c r="C43" s="293">
        <v>42</v>
      </c>
      <c r="D43" s="20" t="s">
        <v>389</v>
      </c>
      <c r="E43" s="20">
        <v>100</v>
      </c>
      <c r="F43" s="18" t="s">
        <v>398</v>
      </c>
      <c r="G43" s="19"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2356</v>
      </c>
      <c r="B44" s="18" t="s">
        <v>373</v>
      </c>
      <c r="C44" s="293">
        <v>43</v>
      </c>
      <c r="D44" s="20" t="s">
        <v>389</v>
      </c>
      <c r="E44" s="20">
        <v>60</v>
      </c>
      <c r="F44" s="18"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2357</v>
      </c>
      <c r="B45" s="18" t="s">
        <v>373</v>
      </c>
      <c r="C45" s="293">
        <v>44</v>
      </c>
      <c r="D45" s="20" t="s">
        <v>389</v>
      </c>
      <c r="E45" s="20">
        <v>90</v>
      </c>
      <c r="F45" s="18" t="s">
        <v>398</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2358</v>
      </c>
      <c r="B46" s="18" t="s">
        <v>373</v>
      </c>
      <c r="C46" s="293">
        <v>45</v>
      </c>
      <c r="D46" s="20" t="s">
        <v>389</v>
      </c>
      <c r="E46" s="20">
        <v>150</v>
      </c>
      <c r="F46" s="18" t="s">
        <v>386</v>
      </c>
      <c r="G46" s="19"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4710</v>
      </c>
      <c r="B47" s="18" t="s">
        <v>373</v>
      </c>
      <c r="C47" s="293">
        <v>46</v>
      </c>
      <c r="D47" s="20" t="s">
        <v>389</v>
      </c>
      <c r="E47" s="20">
        <v>310</v>
      </c>
      <c r="F47" s="18" t="s">
        <v>398</v>
      </c>
      <c r="G47" s="19" t="s">
        <v>201</v>
      </c>
      <c r="H47" s="71" t="s">
        <v>387</v>
      </c>
      <c r="I47" s="71" t="s">
        <v>387</v>
      </c>
      <c r="J47" s="71"/>
      <c r="K47" s="71" t="s">
        <v>387</v>
      </c>
      <c r="R47" s="117" t="s">
        <v>233</v>
      </c>
      <c r="S47" s="158">
        <f t="shared" si="4"/>
        <v>0</v>
      </c>
      <c r="T47" s="159">
        <f t="shared" si="5"/>
        <v>0</v>
      </c>
      <c r="U47" s="168"/>
      <c r="V47" s="235" t="s">
        <v>233</v>
      </c>
      <c r="W47" s="237">
        <f t="shared" si="6"/>
        <v>0</v>
      </c>
      <c r="X47" s="6">
        <f t="shared" si="7"/>
        <v>0</v>
      </c>
    </row>
    <row r="48" spans="1:24" ht="13" x14ac:dyDescent="0.15">
      <c r="A48" s="15" t="s">
        <v>2974</v>
      </c>
      <c r="B48" s="18" t="s">
        <v>373</v>
      </c>
      <c r="C48" s="293">
        <v>47</v>
      </c>
      <c r="D48" s="20" t="s">
        <v>389</v>
      </c>
      <c r="E48" s="20">
        <v>70</v>
      </c>
      <c r="F48" s="18"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2974</v>
      </c>
      <c r="B49" s="18" t="s">
        <v>373</v>
      </c>
      <c r="C49" s="293">
        <v>48</v>
      </c>
      <c r="D49" s="20" t="s">
        <v>389</v>
      </c>
      <c r="E49" s="20">
        <v>70</v>
      </c>
      <c r="F49" s="18"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2975</v>
      </c>
      <c r="B50" s="18" t="s">
        <v>373</v>
      </c>
      <c r="C50" s="293">
        <v>49</v>
      </c>
      <c r="D50" s="20" t="s">
        <v>389</v>
      </c>
      <c r="E50" s="20">
        <v>140</v>
      </c>
      <c r="F50" s="18" t="s">
        <v>398</v>
      </c>
      <c r="G50" s="19"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4711</v>
      </c>
      <c r="B51" s="18" t="s">
        <v>373</v>
      </c>
      <c r="C51" s="293">
        <v>50</v>
      </c>
      <c r="D51" s="20" t="s">
        <v>389</v>
      </c>
      <c r="E51" s="20">
        <v>270</v>
      </c>
      <c r="F51" s="18" t="s">
        <v>398</v>
      </c>
      <c r="G51" s="19" t="s">
        <v>201</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4531</v>
      </c>
      <c r="B52" s="18" t="s">
        <v>373</v>
      </c>
      <c r="C52" s="293">
        <v>51</v>
      </c>
      <c r="D52" s="20" t="s">
        <v>389</v>
      </c>
      <c r="E52" s="20">
        <v>50</v>
      </c>
      <c r="F52" s="18"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4531</v>
      </c>
      <c r="B53" s="18" t="s">
        <v>373</v>
      </c>
      <c r="C53" s="293">
        <v>52</v>
      </c>
      <c r="D53" s="20" t="s">
        <v>389</v>
      </c>
      <c r="E53" s="20">
        <v>60</v>
      </c>
      <c r="F53" s="18"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4532</v>
      </c>
      <c r="B54" s="18" t="s">
        <v>373</v>
      </c>
      <c r="C54" s="293">
        <v>53</v>
      </c>
      <c r="D54" s="20" t="s">
        <v>389</v>
      </c>
      <c r="E54" s="20">
        <v>90</v>
      </c>
      <c r="F54" s="18" t="s">
        <v>398</v>
      </c>
      <c r="G54" s="19"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4601</v>
      </c>
      <c r="B55" s="18" t="s">
        <v>373</v>
      </c>
      <c r="C55" s="293">
        <v>54</v>
      </c>
      <c r="D55" s="20" t="s">
        <v>389</v>
      </c>
      <c r="E55" s="20">
        <v>120</v>
      </c>
      <c r="F55" s="18" t="s">
        <v>393</v>
      </c>
      <c r="G55" s="19"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4535</v>
      </c>
      <c r="B56" s="18" t="s">
        <v>373</v>
      </c>
      <c r="C56" s="293">
        <v>55</v>
      </c>
      <c r="D56" s="20" t="s">
        <v>389</v>
      </c>
      <c r="E56" s="20">
        <v>160</v>
      </c>
      <c r="F56" s="18" t="s">
        <v>393</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4712</v>
      </c>
      <c r="B57" s="18" t="s">
        <v>373</v>
      </c>
      <c r="C57" s="293">
        <v>56</v>
      </c>
      <c r="D57" s="20" t="s">
        <v>389</v>
      </c>
      <c r="E57" s="20">
        <v>100</v>
      </c>
      <c r="F57" s="18" t="s">
        <v>393</v>
      </c>
      <c r="G57" s="19"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4713</v>
      </c>
      <c r="B58" s="18" t="s">
        <v>373</v>
      </c>
      <c r="C58" s="293">
        <v>57</v>
      </c>
      <c r="D58" s="20" t="s">
        <v>389</v>
      </c>
      <c r="E58" s="20">
        <v>120</v>
      </c>
      <c r="F58" s="18" t="s">
        <v>393</v>
      </c>
      <c r="G58" s="19" t="s">
        <v>181</v>
      </c>
      <c r="H58" s="71" t="s">
        <v>387</v>
      </c>
      <c r="I58" s="71" t="s">
        <v>387</v>
      </c>
      <c r="J58" s="71"/>
      <c r="K58" s="71"/>
      <c r="U58" s="168"/>
      <c r="V58" s="177" t="s">
        <v>447</v>
      </c>
      <c r="W58" s="189"/>
      <c r="X58" s="190">
        <f>SUM(X59:X85)</f>
        <v>428</v>
      </c>
    </row>
    <row r="59" spans="1:24" ht="13" x14ac:dyDescent="0.15">
      <c r="A59" s="15" t="s">
        <v>1232</v>
      </c>
      <c r="B59" s="18" t="s">
        <v>373</v>
      </c>
      <c r="C59" s="293">
        <v>58</v>
      </c>
      <c r="D59" s="20" t="s">
        <v>404</v>
      </c>
      <c r="E59" s="20">
        <v>230</v>
      </c>
      <c r="F59" s="18" t="s">
        <v>393</v>
      </c>
      <c r="G59" s="19" t="s">
        <v>201</v>
      </c>
      <c r="H59" s="71" t="s">
        <v>387</v>
      </c>
      <c r="I59" s="71" t="s">
        <v>387</v>
      </c>
      <c r="J59" s="71"/>
      <c r="K59" s="71" t="s">
        <v>387</v>
      </c>
      <c r="U59" s="239"/>
      <c r="V59" s="116" t="s">
        <v>173</v>
      </c>
      <c r="W59" s="211">
        <f t="shared" ref="W59:X74" si="8">S3+S31+W3+W31</f>
        <v>0</v>
      </c>
      <c r="X59" s="64">
        <f t="shared" si="8"/>
        <v>160</v>
      </c>
    </row>
    <row r="60" spans="1:24" ht="13" x14ac:dyDescent="0.15">
      <c r="A60" s="15" t="s">
        <v>855</v>
      </c>
      <c r="B60" s="18" t="s">
        <v>373</v>
      </c>
      <c r="C60" s="293">
        <v>59</v>
      </c>
      <c r="D60" s="20" t="s">
        <v>404</v>
      </c>
      <c r="E60" s="20">
        <v>30</v>
      </c>
      <c r="F60" s="18" t="s">
        <v>393</v>
      </c>
      <c r="G60" s="19" t="s">
        <v>173</v>
      </c>
      <c r="H60" s="71" t="s">
        <v>387</v>
      </c>
      <c r="I60" s="71" t="s">
        <v>387</v>
      </c>
      <c r="J60" s="71"/>
      <c r="K60" s="71"/>
      <c r="U60" s="239"/>
      <c r="V60" s="117" t="s">
        <v>177</v>
      </c>
      <c r="W60" s="158">
        <f t="shared" si="8"/>
        <v>0</v>
      </c>
      <c r="X60" s="159">
        <f t="shared" si="8"/>
        <v>110</v>
      </c>
    </row>
    <row r="61" spans="1:24" ht="13" x14ac:dyDescent="0.15">
      <c r="A61" s="15" t="s">
        <v>1282</v>
      </c>
      <c r="B61" s="18" t="s">
        <v>373</v>
      </c>
      <c r="C61" s="293">
        <v>60</v>
      </c>
      <c r="D61" s="20" t="s">
        <v>404</v>
      </c>
      <c r="E61" s="20">
        <v>70</v>
      </c>
      <c r="F61" s="18" t="s">
        <v>393</v>
      </c>
      <c r="G61" s="19" t="s">
        <v>173</v>
      </c>
      <c r="H61" s="71" t="s">
        <v>387</v>
      </c>
      <c r="I61" s="71" t="s">
        <v>387</v>
      </c>
      <c r="J61" s="71"/>
      <c r="K61" s="71"/>
      <c r="U61" s="239"/>
      <c r="V61" s="117" t="s">
        <v>181</v>
      </c>
      <c r="W61" s="158">
        <f t="shared" si="8"/>
        <v>0</v>
      </c>
      <c r="X61" s="159">
        <f t="shared" si="8"/>
        <v>54</v>
      </c>
    </row>
    <row r="62" spans="1:24" ht="13" x14ac:dyDescent="0.15">
      <c r="A62" s="15" t="s">
        <v>1281</v>
      </c>
      <c r="B62" s="18" t="s">
        <v>373</v>
      </c>
      <c r="C62" s="293">
        <v>61</v>
      </c>
      <c r="D62" s="20" t="s">
        <v>404</v>
      </c>
      <c r="E62" s="20">
        <v>70</v>
      </c>
      <c r="F62" s="18" t="s">
        <v>393</v>
      </c>
      <c r="G62" s="19" t="s">
        <v>173</v>
      </c>
      <c r="H62" s="71" t="s">
        <v>387</v>
      </c>
      <c r="I62" s="71" t="s">
        <v>387</v>
      </c>
      <c r="J62" s="71"/>
      <c r="K62" s="71"/>
      <c r="U62" s="239"/>
      <c r="V62" s="117" t="s">
        <v>185</v>
      </c>
      <c r="W62" s="158">
        <f t="shared" si="8"/>
        <v>0</v>
      </c>
      <c r="X62" s="159">
        <f t="shared" si="8"/>
        <v>0</v>
      </c>
    </row>
    <row r="63" spans="1:24" ht="13" x14ac:dyDescent="0.15">
      <c r="A63" s="15" t="s">
        <v>2262</v>
      </c>
      <c r="B63" s="18" t="s">
        <v>373</v>
      </c>
      <c r="C63" s="293">
        <v>62</v>
      </c>
      <c r="D63" s="20" t="s">
        <v>404</v>
      </c>
      <c r="E63" s="20">
        <v>60</v>
      </c>
      <c r="F63" s="18" t="s">
        <v>393</v>
      </c>
      <c r="G63" s="19" t="s">
        <v>173</v>
      </c>
      <c r="H63" s="71" t="s">
        <v>387</v>
      </c>
      <c r="I63" s="71" t="s">
        <v>387</v>
      </c>
      <c r="J63" s="71"/>
      <c r="K63" s="71"/>
      <c r="U63" s="239"/>
      <c r="V63" s="117" t="s">
        <v>189</v>
      </c>
      <c r="W63" s="158">
        <f t="shared" si="8"/>
        <v>0</v>
      </c>
      <c r="X63" s="159">
        <f t="shared" si="8"/>
        <v>0</v>
      </c>
    </row>
    <row r="64" spans="1:24" ht="13" x14ac:dyDescent="0.15">
      <c r="A64" s="15" t="s">
        <v>2263</v>
      </c>
      <c r="B64" s="18" t="s">
        <v>373</v>
      </c>
      <c r="C64" s="293">
        <v>63</v>
      </c>
      <c r="D64" s="20" t="s">
        <v>404</v>
      </c>
      <c r="E64" s="20">
        <v>120</v>
      </c>
      <c r="F64" s="18" t="s">
        <v>398</v>
      </c>
      <c r="G64" s="19" t="s">
        <v>177</v>
      </c>
      <c r="H64" s="71" t="s">
        <v>387</v>
      </c>
      <c r="I64" s="71" t="s">
        <v>387</v>
      </c>
      <c r="J64" s="71"/>
      <c r="K64" s="71"/>
      <c r="U64" s="240"/>
      <c r="V64" s="117" t="s">
        <v>193</v>
      </c>
      <c r="W64" s="158">
        <f t="shared" si="8"/>
        <v>0</v>
      </c>
      <c r="X64" s="159">
        <f t="shared" si="8"/>
        <v>0</v>
      </c>
    </row>
    <row r="65" spans="1:24" ht="14" thickBot="1" x14ac:dyDescent="0.2">
      <c r="A65" s="15" t="s">
        <v>2264</v>
      </c>
      <c r="B65" s="18" t="s">
        <v>373</v>
      </c>
      <c r="C65" s="293">
        <v>64</v>
      </c>
      <c r="D65" s="20" t="s">
        <v>404</v>
      </c>
      <c r="E65" s="20">
        <v>40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2265</v>
      </c>
      <c r="B66" s="18" t="s">
        <v>373</v>
      </c>
      <c r="C66" s="293">
        <v>65</v>
      </c>
      <c r="D66" s="20" t="s">
        <v>404</v>
      </c>
      <c r="E66" s="20">
        <v>100</v>
      </c>
      <c r="F66" s="18" t="s">
        <v>398</v>
      </c>
      <c r="G66" s="19" t="s">
        <v>173</v>
      </c>
      <c r="H66" s="71" t="s">
        <v>387</v>
      </c>
      <c r="I66" s="71" t="s">
        <v>387</v>
      </c>
      <c r="J66" s="71"/>
      <c r="K66" s="71"/>
      <c r="U66" s="241"/>
      <c r="V66" s="117" t="s">
        <v>201</v>
      </c>
      <c r="W66" s="158">
        <f t="shared" si="8"/>
        <v>0</v>
      </c>
      <c r="X66" s="159">
        <f t="shared" si="8"/>
        <v>20</v>
      </c>
    </row>
    <row r="67" spans="1:24" ht="14" thickBot="1" x14ac:dyDescent="0.2">
      <c r="A67" s="15" t="s">
        <v>2266</v>
      </c>
      <c r="B67" s="18" t="s">
        <v>373</v>
      </c>
      <c r="C67" s="293">
        <v>66</v>
      </c>
      <c r="D67" s="20" t="s">
        <v>404</v>
      </c>
      <c r="E67" s="20">
        <v>130</v>
      </c>
      <c r="F67" s="18" t="s">
        <v>393</v>
      </c>
      <c r="G67" s="19" t="s">
        <v>181</v>
      </c>
      <c r="H67" s="71" t="s">
        <v>387</v>
      </c>
      <c r="I67" s="71" t="s">
        <v>387</v>
      </c>
      <c r="J67" s="71"/>
      <c r="K67" s="71"/>
      <c r="U67" s="241"/>
      <c r="V67" s="117" t="s">
        <v>205</v>
      </c>
      <c r="W67" s="158">
        <f t="shared" si="8"/>
        <v>0</v>
      </c>
      <c r="X67" s="159">
        <f t="shared" si="8"/>
        <v>0</v>
      </c>
    </row>
    <row r="68" spans="1:24" ht="14" thickBot="1" x14ac:dyDescent="0.2">
      <c r="A68" s="15" t="s">
        <v>2976</v>
      </c>
      <c r="B68" s="18" t="s">
        <v>373</v>
      </c>
      <c r="C68" s="293">
        <v>67</v>
      </c>
      <c r="D68" s="20" t="s">
        <v>404</v>
      </c>
      <c r="E68" s="20">
        <v>90</v>
      </c>
      <c r="F68" s="18" t="s">
        <v>393</v>
      </c>
      <c r="G68" s="19" t="s">
        <v>173</v>
      </c>
      <c r="H68" s="71" t="s">
        <v>387</v>
      </c>
      <c r="I68" s="71" t="s">
        <v>387</v>
      </c>
      <c r="J68" s="71"/>
      <c r="K68" s="71"/>
      <c r="U68" s="241"/>
      <c r="V68" s="117" t="s">
        <v>209</v>
      </c>
      <c r="W68" s="158">
        <f t="shared" si="8"/>
        <v>0</v>
      </c>
      <c r="X68" s="159">
        <f t="shared" si="8"/>
        <v>0</v>
      </c>
    </row>
    <row r="69" spans="1:24" ht="14" thickBot="1" x14ac:dyDescent="0.2">
      <c r="A69" s="15" t="s">
        <v>4714</v>
      </c>
      <c r="B69" s="18" t="s">
        <v>373</v>
      </c>
      <c r="C69" s="293">
        <v>68</v>
      </c>
      <c r="D69" s="20" t="s">
        <v>404</v>
      </c>
      <c r="E69" s="20">
        <v>210</v>
      </c>
      <c r="F69" s="18" t="s">
        <v>393</v>
      </c>
      <c r="G69" s="19" t="s">
        <v>201</v>
      </c>
      <c r="H69" s="71" t="s">
        <v>387</v>
      </c>
      <c r="I69" s="71" t="s">
        <v>387</v>
      </c>
      <c r="J69" s="71"/>
      <c r="K69" s="71" t="s">
        <v>387</v>
      </c>
      <c r="U69" s="241"/>
      <c r="V69" s="117" t="s">
        <v>9125</v>
      </c>
      <c r="W69" s="158">
        <f t="shared" si="8"/>
        <v>0</v>
      </c>
      <c r="X69" s="159">
        <f t="shared" si="8"/>
        <v>0</v>
      </c>
    </row>
    <row r="70" spans="1:24" ht="14" thickBot="1" x14ac:dyDescent="0.2">
      <c r="A70" s="15" t="s">
        <v>3613</v>
      </c>
      <c r="B70" s="18" t="s">
        <v>373</v>
      </c>
      <c r="C70" s="293">
        <v>69</v>
      </c>
      <c r="D70" s="20" t="s">
        <v>404</v>
      </c>
      <c r="E70" s="20">
        <v>70</v>
      </c>
      <c r="F70" s="18" t="s">
        <v>393</v>
      </c>
      <c r="G70" s="19" t="s">
        <v>173</v>
      </c>
      <c r="H70" s="71" t="s">
        <v>387</v>
      </c>
      <c r="I70" s="71" t="s">
        <v>387</v>
      </c>
      <c r="J70" s="71"/>
      <c r="K70" s="71"/>
      <c r="U70" s="241"/>
      <c r="V70" s="118" t="s">
        <v>213</v>
      </c>
      <c r="W70" s="158">
        <f t="shared" si="8"/>
        <v>0</v>
      </c>
      <c r="X70" s="159">
        <f t="shared" si="8"/>
        <v>0</v>
      </c>
    </row>
    <row r="71" spans="1:24" ht="14" thickBot="1" x14ac:dyDescent="0.2">
      <c r="A71" s="15" t="s">
        <v>4715</v>
      </c>
      <c r="B71" s="18" t="s">
        <v>373</v>
      </c>
      <c r="C71" s="293">
        <v>70</v>
      </c>
      <c r="D71" s="20" t="s">
        <v>404</v>
      </c>
      <c r="E71" s="20">
        <v>230</v>
      </c>
      <c r="F71" s="18" t="s">
        <v>393</v>
      </c>
      <c r="G71" s="19" t="s">
        <v>201</v>
      </c>
      <c r="H71" s="71" t="s">
        <v>387</v>
      </c>
      <c r="I71" s="71" t="s">
        <v>387</v>
      </c>
      <c r="J71" s="71"/>
      <c r="K71" s="71" t="s">
        <v>387</v>
      </c>
      <c r="U71" s="241"/>
      <c r="V71" s="117" t="s">
        <v>217</v>
      </c>
      <c r="W71" s="158">
        <f t="shared" si="8"/>
        <v>0</v>
      </c>
      <c r="X71" s="159">
        <f t="shared" si="8"/>
        <v>0</v>
      </c>
    </row>
    <row r="72" spans="1:24" ht="14" thickBot="1" x14ac:dyDescent="0.2">
      <c r="A72" s="15" t="s">
        <v>890</v>
      </c>
      <c r="B72" s="18" t="s">
        <v>373</v>
      </c>
      <c r="C72" s="293">
        <v>71</v>
      </c>
      <c r="D72" s="20" t="s">
        <v>385</v>
      </c>
      <c r="E72" s="20">
        <v>50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878</v>
      </c>
      <c r="B73" s="18" t="s">
        <v>373</v>
      </c>
      <c r="C73" s="293">
        <v>72</v>
      </c>
      <c r="D73" s="20" t="s">
        <v>385</v>
      </c>
      <c r="E73" s="20">
        <v>100</v>
      </c>
      <c r="F73" s="18" t="s">
        <v>398</v>
      </c>
      <c r="G73" s="19" t="s">
        <v>181</v>
      </c>
      <c r="H73" s="71" t="s">
        <v>387</v>
      </c>
      <c r="I73" s="71" t="s">
        <v>387</v>
      </c>
      <c r="J73" s="71"/>
      <c r="K73" s="71"/>
      <c r="U73" s="241"/>
      <c r="V73" s="117" t="s">
        <v>225</v>
      </c>
      <c r="W73" s="158">
        <f t="shared" si="8"/>
        <v>0</v>
      </c>
      <c r="X73" s="159">
        <f t="shared" si="8"/>
        <v>0</v>
      </c>
    </row>
    <row r="74" spans="1:24" ht="14" thickBot="1" x14ac:dyDescent="0.2">
      <c r="A74" s="15" t="s">
        <v>1918</v>
      </c>
      <c r="B74" s="18" t="s">
        <v>373</v>
      </c>
      <c r="C74" s="293">
        <v>73</v>
      </c>
      <c r="D74" s="20" t="s">
        <v>385</v>
      </c>
      <c r="E74" s="20">
        <v>110</v>
      </c>
      <c r="F74" s="18" t="s">
        <v>393</v>
      </c>
      <c r="G74" s="19" t="s">
        <v>181</v>
      </c>
      <c r="H74" s="71" t="s">
        <v>387</v>
      </c>
      <c r="I74" s="71" t="s">
        <v>387</v>
      </c>
      <c r="J74" s="71"/>
      <c r="K74" s="71"/>
      <c r="U74" s="241"/>
      <c r="V74" s="117" t="s">
        <v>229</v>
      </c>
      <c r="W74" s="158">
        <f t="shared" si="8"/>
        <v>0</v>
      </c>
      <c r="X74" s="159">
        <f t="shared" si="8"/>
        <v>0</v>
      </c>
    </row>
    <row r="75" spans="1:24" ht="14" thickBot="1" x14ac:dyDescent="0.2">
      <c r="A75" s="15" t="s">
        <v>163</v>
      </c>
      <c r="B75" s="18" t="s">
        <v>373</v>
      </c>
      <c r="C75" s="293">
        <v>74</v>
      </c>
      <c r="D75" s="20" t="s">
        <v>385</v>
      </c>
      <c r="E75" s="20">
        <v>120</v>
      </c>
      <c r="F75" s="18" t="s">
        <v>393</v>
      </c>
      <c r="G75" s="19" t="s">
        <v>181</v>
      </c>
      <c r="H75" s="71" t="s">
        <v>387</v>
      </c>
      <c r="I75" s="71" t="s">
        <v>387</v>
      </c>
      <c r="J75" s="71"/>
      <c r="K75" s="71"/>
      <c r="U75" s="241"/>
      <c r="V75" s="117" t="s">
        <v>233</v>
      </c>
      <c r="W75" s="158">
        <f t="shared" ref="W75:X85" si="9">S19+S47+W19+W47</f>
        <v>0</v>
      </c>
      <c r="X75" s="159">
        <f t="shared" si="9"/>
        <v>0</v>
      </c>
    </row>
    <row r="76" spans="1:24" ht="14" thickBot="1" x14ac:dyDescent="0.2">
      <c r="A76" s="15" t="s">
        <v>2367</v>
      </c>
      <c r="B76" s="18" t="s">
        <v>373</v>
      </c>
      <c r="C76" s="293">
        <v>75</v>
      </c>
      <c r="D76" s="20" t="s">
        <v>385</v>
      </c>
      <c r="E76" s="20">
        <v>70</v>
      </c>
      <c r="F76" s="18" t="s">
        <v>393</v>
      </c>
      <c r="G76" s="19" t="s">
        <v>173</v>
      </c>
      <c r="H76" s="71" t="s">
        <v>387</v>
      </c>
      <c r="I76" s="71" t="s">
        <v>387</v>
      </c>
      <c r="J76" s="71"/>
      <c r="K76" s="71"/>
      <c r="U76" s="241"/>
      <c r="V76" s="117" t="s">
        <v>9123</v>
      </c>
      <c r="W76" s="158">
        <f t="shared" si="9"/>
        <v>0</v>
      </c>
      <c r="X76" s="159">
        <f t="shared" si="9"/>
        <v>0</v>
      </c>
    </row>
    <row r="77" spans="1:24" ht="14" thickBot="1" x14ac:dyDescent="0.2">
      <c r="A77" s="15" t="s">
        <v>4716</v>
      </c>
      <c r="B77" s="18" t="s">
        <v>373</v>
      </c>
      <c r="C77" s="293">
        <v>76</v>
      </c>
      <c r="D77" s="20" t="s">
        <v>385</v>
      </c>
      <c r="E77" s="20">
        <v>260</v>
      </c>
      <c r="F77" s="18" t="s">
        <v>398</v>
      </c>
      <c r="G77" s="19" t="s">
        <v>201</v>
      </c>
      <c r="H77" s="71" t="s">
        <v>387</v>
      </c>
      <c r="I77" s="71" t="s">
        <v>387</v>
      </c>
      <c r="J77" s="71"/>
      <c r="K77" s="71" t="s">
        <v>387</v>
      </c>
      <c r="U77" s="241"/>
      <c r="V77" s="117" t="s">
        <v>237</v>
      </c>
      <c r="W77" s="158">
        <f t="shared" si="9"/>
        <v>0</v>
      </c>
      <c r="X77" s="159">
        <f t="shared" si="9"/>
        <v>0</v>
      </c>
    </row>
    <row r="78" spans="1:24" ht="14" thickBot="1" x14ac:dyDescent="0.2">
      <c r="A78" s="15" t="s">
        <v>2537</v>
      </c>
      <c r="B78" s="18" t="s">
        <v>373</v>
      </c>
      <c r="C78" s="293">
        <v>77</v>
      </c>
      <c r="D78" s="20" t="s">
        <v>385</v>
      </c>
      <c r="E78" s="20">
        <v>60</v>
      </c>
      <c r="F78" s="18" t="s">
        <v>393</v>
      </c>
      <c r="G78" s="19" t="s">
        <v>173</v>
      </c>
      <c r="H78" s="71" t="s">
        <v>387</v>
      </c>
      <c r="I78" s="71" t="s">
        <v>387</v>
      </c>
      <c r="J78" s="71"/>
      <c r="K78" s="71"/>
      <c r="U78" s="241"/>
      <c r="V78" s="117" t="s">
        <v>241</v>
      </c>
      <c r="W78" s="158">
        <f t="shared" si="9"/>
        <v>0</v>
      </c>
      <c r="X78" s="159">
        <f t="shared" si="9"/>
        <v>34</v>
      </c>
    </row>
    <row r="79" spans="1:24" ht="14" thickBot="1" x14ac:dyDescent="0.2">
      <c r="A79" s="15" t="s">
        <v>2538</v>
      </c>
      <c r="B79" s="18" t="s">
        <v>373</v>
      </c>
      <c r="C79" s="293">
        <v>78</v>
      </c>
      <c r="D79" s="20" t="s">
        <v>385</v>
      </c>
      <c r="E79" s="20">
        <v>110</v>
      </c>
      <c r="F79" s="18" t="s">
        <v>398</v>
      </c>
      <c r="G79" s="19" t="s">
        <v>177</v>
      </c>
      <c r="H79" s="71" t="s">
        <v>387</v>
      </c>
      <c r="I79" s="71" t="s">
        <v>387</v>
      </c>
      <c r="J79" s="71"/>
      <c r="K79" s="71"/>
      <c r="U79" s="241"/>
      <c r="V79" s="117" t="s">
        <v>245</v>
      </c>
      <c r="W79" s="158">
        <f t="shared" si="9"/>
        <v>0</v>
      </c>
      <c r="X79" s="159">
        <f t="shared" si="9"/>
        <v>15</v>
      </c>
    </row>
    <row r="80" spans="1:24" ht="14" thickBot="1" x14ac:dyDescent="0.2">
      <c r="A80" s="15" t="s">
        <v>4547</v>
      </c>
      <c r="B80" s="18" t="s">
        <v>373</v>
      </c>
      <c r="C80" s="293">
        <v>79</v>
      </c>
      <c r="D80" s="20" t="s">
        <v>385</v>
      </c>
      <c r="E80" s="20">
        <v>40</v>
      </c>
      <c r="F80" s="18" t="s">
        <v>393</v>
      </c>
      <c r="G80" s="19" t="s">
        <v>173</v>
      </c>
      <c r="H80" s="71" t="s">
        <v>387</v>
      </c>
      <c r="I80" s="71" t="s">
        <v>387</v>
      </c>
      <c r="J80" s="71"/>
      <c r="K80" s="71"/>
      <c r="U80" s="241"/>
      <c r="V80" s="117" t="s">
        <v>249</v>
      </c>
      <c r="W80" s="158">
        <f t="shared" si="9"/>
        <v>0</v>
      </c>
      <c r="X80" s="159">
        <f t="shared" si="9"/>
        <v>28</v>
      </c>
    </row>
    <row r="81" spans="1:24" ht="14" thickBot="1" x14ac:dyDescent="0.2">
      <c r="A81" s="15" t="s">
        <v>4547</v>
      </c>
      <c r="B81" s="18" t="s">
        <v>373</v>
      </c>
      <c r="C81" s="293">
        <v>80</v>
      </c>
      <c r="D81" s="20" t="s">
        <v>385</v>
      </c>
      <c r="E81" s="20">
        <v>50</v>
      </c>
      <c r="F81" s="18" t="s">
        <v>393</v>
      </c>
      <c r="G81" s="19" t="s">
        <v>173</v>
      </c>
      <c r="H81" s="71" t="s">
        <v>387</v>
      </c>
      <c r="I81" s="71" t="s">
        <v>387</v>
      </c>
      <c r="J81" s="71"/>
      <c r="K81" s="71"/>
      <c r="U81" s="241"/>
      <c r="V81" s="117" t="s">
        <v>253</v>
      </c>
      <c r="W81" s="158">
        <f t="shared" si="9"/>
        <v>0</v>
      </c>
      <c r="X81" s="159">
        <f t="shared" si="9"/>
        <v>7</v>
      </c>
    </row>
    <row r="82" spans="1:24" ht="14" thickBot="1" x14ac:dyDescent="0.2">
      <c r="A82" s="15" t="s">
        <v>4548</v>
      </c>
      <c r="B82" s="18" t="s">
        <v>373</v>
      </c>
      <c r="C82" s="293">
        <v>81</v>
      </c>
      <c r="D82" s="20" t="s">
        <v>385</v>
      </c>
      <c r="E82" s="20">
        <v>120</v>
      </c>
      <c r="F82" s="18" t="s">
        <v>398</v>
      </c>
      <c r="G82" s="19" t="s">
        <v>181</v>
      </c>
      <c r="H82" s="71" t="s">
        <v>387</v>
      </c>
      <c r="I82" s="71" t="s">
        <v>387</v>
      </c>
      <c r="J82" s="71"/>
      <c r="K82" s="71"/>
      <c r="U82" s="241"/>
      <c r="V82" s="117" t="s">
        <v>10048</v>
      </c>
      <c r="W82" s="158">
        <f t="shared" si="9"/>
        <v>0</v>
      </c>
      <c r="X82" s="159">
        <f t="shared" si="9"/>
        <v>0</v>
      </c>
    </row>
    <row r="83" spans="1:24" ht="13.25" customHeight="1" thickBot="1" x14ac:dyDescent="0.2">
      <c r="A83" s="15" t="s">
        <v>4613</v>
      </c>
      <c r="B83" s="18" t="s">
        <v>373</v>
      </c>
      <c r="C83" s="293">
        <v>82</v>
      </c>
      <c r="D83" s="20" t="s">
        <v>385</v>
      </c>
      <c r="E83" s="20">
        <v>60</v>
      </c>
      <c r="F83" s="18" t="s">
        <v>393</v>
      </c>
      <c r="G83" s="19" t="s">
        <v>173</v>
      </c>
      <c r="H83" s="71" t="s">
        <v>387</v>
      </c>
      <c r="I83" s="71" t="s">
        <v>387</v>
      </c>
      <c r="J83" s="71"/>
      <c r="K83" s="71"/>
      <c r="U83" s="241"/>
      <c r="V83" s="117" t="s">
        <v>10124</v>
      </c>
      <c r="W83" s="158">
        <f t="shared" si="9"/>
        <v>0</v>
      </c>
      <c r="X83" s="159">
        <f t="shared" si="9"/>
        <v>0</v>
      </c>
    </row>
    <row r="84" spans="1:24" ht="13.25" customHeight="1" thickBot="1" x14ac:dyDescent="0.2">
      <c r="A84" s="15" t="s">
        <v>4613</v>
      </c>
      <c r="B84" s="18" t="s">
        <v>373</v>
      </c>
      <c r="C84" s="293">
        <v>83</v>
      </c>
      <c r="D84" s="20" t="s">
        <v>385</v>
      </c>
      <c r="E84" s="20">
        <v>70</v>
      </c>
      <c r="F84" s="18"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4614</v>
      </c>
      <c r="B85" s="18" t="s">
        <v>373</v>
      </c>
      <c r="C85" s="293">
        <v>84</v>
      </c>
      <c r="D85" s="20" t="s">
        <v>385</v>
      </c>
      <c r="E85" s="20">
        <v>130</v>
      </c>
      <c r="F85" s="18" t="s">
        <v>398</v>
      </c>
      <c r="G85" s="19" t="s">
        <v>173</v>
      </c>
      <c r="H85" s="71" t="s">
        <v>387</v>
      </c>
      <c r="I85" s="71" t="s">
        <v>387</v>
      </c>
      <c r="J85" s="71"/>
      <c r="K85" s="71"/>
      <c r="U85" s="241"/>
      <c r="V85" s="166" t="s">
        <v>260</v>
      </c>
      <c r="W85" s="191">
        <f t="shared" si="9"/>
        <v>0</v>
      </c>
      <c r="X85" s="192">
        <f t="shared" si="9"/>
        <v>0</v>
      </c>
    </row>
    <row r="86" spans="1:24" ht="13.25" customHeight="1" x14ac:dyDescent="0.15">
      <c r="A86" s="15" t="s">
        <v>4615</v>
      </c>
      <c r="B86" s="18" t="s">
        <v>373</v>
      </c>
      <c r="C86" s="293">
        <v>85</v>
      </c>
      <c r="D86" s="20" t="s">
        <v>385</v>
      </c>
      <c r="E86" s="20">
        <v>130</v>
      </c>
      <c r="F86" s="18" t="s">
        <v>386</v>
      </c>
      <c r="G86" s="19" t="s">
        <v>177</v>
      </c>
      <c r="H86" s="71" t="s">
        <v>387</v>
      </c>
      <c r="I86" s="71" t="s">
        <v>387</v>
      </c>
      <c r="J86" s="71"/>
      <c r="K86" s="71"/>
    </row>
    <row r="87" spans="1:24" ht="13.25" customHeight="1" x14ac:dyDescent="0.15">
      <c r="A87" s="15" t="s">
        <v>4717</v>
      </c>
      <c r="B87" s="18" t="s">
        <v>373</v>
      </c>
      <c r="C87" s="293">
        <v>86</v>
      </c>
      <c r="D87" s="20" t="s">
        <v>385</v>
      </c>
      <c r="E87" s="20">
        <v>90</v>
      </c>
      <c r="F87" s="18" t="s">
        <v>393</v>
      </c>
      <c r="G87" s="19" t="s">
        <v>177</v>
      </c>
      <c r="H87" s="71" t="s">
        <v>387</v>
      </c>
      <c r="I87" s="71" t="s">
        <v>387</v>
      </c>
      <c r="J87" s="71"/>
      <c r="K87" s="71"/>
    </row>
    <row r="88" spans="1:24" ht="13.25" customHeight="1" x14ac:dyDescent="0.15">
      <c r="A88" s="15" t="s">
        <v>4718</v>
      </c>
      <c r="B88" s="18" t="s">
        <v>373</v>
      </c>
      <c r="C88" s="293">
        <v>87</v>
      </c>
      <c r="D88" s="20" t="s">
        <v>385</v>
      </c>
      <c r="E88" s="20">
        <v>50</v>
      </c>
      <c r="F88" s="18" t="s">
        <v>393</v>
      </c>
      <c r="G88" s="19" t="s">
        <v>173</v>
      </c>
      <c r="H88" s="71" t="s">
        <v>387</v>
      </c>
      <c r="I88" s="71" t="s">
        <v>387</v>
      </c>
      <c r="J88" s="71"/>
      <c r="K88" s="71"/>
    </row>
    <row r="89" spans="1:24" ht="13.25" customHeight="1" x14ac:dyDescent="0.15">
      <c r="A89" s="15" t="s">
        <v>4718</v>
      </c>
      <c r="B89" s="18" t="s">
        <v>373</v>
      </c>
      <c r="C89" s="293">
        <v>88</v>
      </c>
      <c r="D89" s="20" t="s">
        <v>385</v>
      </c>
      <c r="E89" s="20">
        <v>70</v>
      </c>
      <c r="F89" s="18" t="s">
        <v>393</v>
      </c>
      <c r="G89" s="19" t="s">
        <v>173</v>
      </c>
      <c r="H89" s="71" t="s">
        <v>387</v>
      </c>
      <c r="I89" s="71" t="s">
        <v>387</v>
      </c>
      <c r="J89" s="71"/>
      <c r="K89" s="71"/>
    </row>
    <row r="90" spans="1:24" ht="13.25" customHeight="1" x14ac:dyDescent="0.15">
      <c r="A90" s="15" t="s">
        <v>4719</v>
      </c>
      <c r="B90" s="18" t="s">
        <v>373</v>
      </c>
      <c r="C90" s="293">
        <v>89</v>
      </c>
      <c r="D90" s="20" t="s">
        <v>385</v>
      </c>
      <c r="E90" s="20">
        <v>220</v>
      </c>
      <c r="F90" s="18" t="s">
        <v>393</v>
      </c>
      <c r="G90" s="19" t="s">
        <v>201</v>
      </c>
      <c r="H90" s="71" t="s">
        <v>387</v>
      </c>
      <c r="I90" s="71" t="s">
        <v>387</v>
      </c>
      <c r="J90" s="71"/>
      <c r="K90" s="71" t="s">
        <v>387</v>
      </c>
    </row>
    <row r="91" spans="1:24" ht="13.25" customHeight="1" x14ac:dyDescent="0.15">
      <c r="A91" s="15" t="s">
        <v>454</v>
      </c>
      <c r="B91" s="18" t="s">
        <v>373</v>
      </c>
      <c r="C91" s="293">
        <v>90</v>
      </c>
      <c r="D91" s="20" t="s">
        <v>400</v>
      </c>
      <c r="E91" s="20">
        <v>120</v>
      </c>
      <c r="F91" s="18" t="s">
        <v>393</v>
      </c>
      <c r="G91" s="19" t="s">
        <v>173</v>
      </c>
      <c r="H91" s="71" t="s">
        <v>387</v>
      </c>
      <c r="I91" s="71" t="s">
        <v>387</v>
      </c>
      <c r="J91" s="71"/>
      <c r="K91" s="71"/>
    </row>
    <row r="92" spans="1:24" ht="13.25" customHeight="1" x14ac:dyDescent="0.15">
      <c r="A92" s="15" t="s">
        <v>883</v>
      </c>
      <c r="B92" s="18" t="s">
        <v>373</v>
      </c>
      <c r="C92" s="293">
        <v>91</v>
      </c>
      <c r="D92" s="20" t="s">
        <v>400</v>
      </c>
      <c r="E92" s="20">
        <v>70</v>
      </c>
      <c r="F92" s="18" t="s">
        <v>393</v>
      </c>
      <c r="G92" s="19" t="s">
        <v>173</v>
      </c>
      <c r="H92" s="71" t="s">
        <v>387</v>
      </c>
      <c r="I92" s="71" t="s">
        <v>387</v>
      </c>
      <c r="J92" s="71"/>
      <c r="K92" s="71"/>
    </row>
    <row r="93" spans="1:24" ht="13.25" customHeight="1" x14ac:dyDescent="0.15">
      <c r="A93" s="15" t="s">
        <v>1946</v>
      </c>
      <c r="B93" s="18" t="s">
        <v>373</v>
      </c>
      <c r="C93" s="293">
        <v>92</v>
      </c>
      <c r="D93" s="20" t="s">
        <v>400</v>
      </c>
      <c r="E93" s="20">
        <v>120</v>
      </c>
      <c r="F93" s="18" t="s">
        <v>398</v>
      </c>
      <c r="G93" s="19" t="s">
        <v>177</v>
      </c>
      <c r="H93" s="71" t="s">
        <v>387</v>
      </c>
      <c r="I93" s="71" t="s">
        <v>387</v>
      </c>
      <c r="J93" s="71"/>
      <c r="K93" s="71"/>
    </row>
    <row r="94" spans="1:24" ht="13.25" customHeight="1" x14ac:dyDescent="0.15">
      <c r="A94" s="15" t="s">
        <v>1429</v>
      </c>
      <c r="B94" s="18" t="s">
        <v>373</v>
      </c>
      <c r="C94" s="293">
        <v>93</v>
      </c>
      <c r="D94" s="20" t="s">
        <v>400</v>
      </c>
      <c r="E94" s="20">
        <v>130</v>
      </c>
      <c r="F94" s="18" t="s">
        <v>393</v>
      </c>
      <c r="G94" s="19" t="s">
        <v>181</v>
      </c>
      <c r="H94" s="71" t="s">
        <v>387</v>
      </c>
      <c r="I94" s="71" t="s">
        <v>387</v>
      </c>
      <c r="J94" s="71"/>
      <c r="K94" s="71"/>
    </row>
    <row r="95" spans="1:24" ht="13.25" customHeight="1" x14ac:dyDescent="0.15">
      <c r="A95" s="15" t="s">
        <v>1878</v>
      </c>
      <c r="B95" s="18" t="s">
        <v>373</v>
      </c>
      <c r="C95" s="293">
        <v>94</v>
      </c>
      <c r="D95" s="20" t="s">
        <v>400</v>
      </c>
      <c r="E95" s="20">
        <v>70</v>
      </c>
      <c r="F95" s="18" t="s">
        <v>393</v>
      </c>
      <c r="G95" s="19" t="s">
        <v>173</v>
      </c>
      <c r="H95" s="71" t="s">
        <v>387</v>
      </c>
      <c r="I95" s="71" t="s">
        <v>387</v>
      </c>
      <c r="J95" s="71"/>
      <c r="K95" s="71"/>
    </row>
    <row r="96" spans="1:24" ht="13.25" customHeight="1" x14ac:dyDescent="0.15">
      <c r="A96" s="15" t="s">
        <v>1872</v>
      </c>
      <c r="B96" s="18" t="s">
        <v>373</v>
      </c>
      <c r="C96" s="293">
        <v>95</v>
      </c>
      <c r="D96" s="20" t="s">
        <v>400</v>
      </c>
      <c r="E96" s="20">
        <v>100</v>
      </c>
      <c r="F96" s="18" t="s">
        <v>398</v>
      </c>
      <c r="G96" s="19" t="s">
        <v>177</v>
      </c>
      <c r="H96" s="71" t="s">
        <v>387</v>
      </c>
      <c r="I96" s="71" t="s">
        <v>387</v>
      </c>
      <c r="J96" s="71"/>
      <c r="K96" s="71"/>
    </row>
    <row r="97" spans="1:11" ht="13.25" customHeight="1" x14ac:dyDescent="0.15">
      <c r="A97" s="15" t="s">
        <v>2379</v>
      </c>
      <c r="B97" s="18" t="s">
        <v>373</v>
      </c>
      <c r="C97" s="293">
        <v>96</v>
      </c>
      <c r="D97" s="20" t="s">
        <v>400</v>
      </c>
      <c r="E97" s="20">
        <v>60</v>
      </c>
      <c r="F97" s="18" t="s">
        <v>393</v>
      </c>
      <c r="G97" s="19" t="s">
        <v>173</v>
      </c>
      <c r="H97" s="71" t="s">
        <v>387</v>
      </c>
      <c r="I97" s="71" t="s">
        <v>387</v>
      </c>
      <c r="J97" s="71"/>
      <c r="K97" s="71"/>
    </row>
    <row r="98" spans="1:11" ht="13.25" customHeight="1" x14ac:dyDescent="0.15">
      <c r="A98" s="15" t="s">
        <v>2380</v>
      </c>
      <c r="B98" s="18" t="s">
        <v>373</v>
      </c>
      <c r="C98" s="293">
        <v>97</v>
      </c>
      <c r="D98" s="20" t="s">
        <v>400</v>
      </c>
      <c r="E98" s="20">
        <v>100</v>
      </c>
      <c r="F98" s="18" t="s">
        <v>398</v>
      </c>
      <c r="G98" s="19" t="s">
        <v>177</v>
      </c>
      <c r="H98" s="71" t="s">
        <v>387</v>
      </c>
      <c r="I98" s="71" t="s">
        <v>387</v>
      </c>
      <c r="J98" s="71"/>
      <c r="K98" s="71"/>
    </row>
    <row r="99" spans="1:11" ht="13.25" customHeight="1" x14ac:dyDescent="0.15">
      <c r="A99" s="15" t="s">
        <v>4720</v>
      </c>
      <c r="B99" s="18" t="s">
        <v>373</v>
      </c>
      <c r="C99" s="293">
        <v>98</v>
      </c>
      <c r="D99" s="20" t="s">
        <v>400</v>
      </c>
      <c r="E99" s="20">
        <v>220</v>
      </c>
      <c r="F99" s="18" t="s">
        <v>393</v>
      </c>
      <c r="G99" s="19" t="s">
        <v>201</v>
      </c>
      <c r="H99" s="71" t="s">
        <v>387</v>
      </c>
      <c r="I99" s="71" t="s">
        <v>387</v>
      </c>
      <c r="J99" s="71"/>
      <c r="K99" s="71" t="s">
        <v>387</v>
      </c>
    </row>
    <row r="100" spans="1:11" ht="13.25" customHeight="1" x14ac:dyDescent="0.15">
      <c r="A100" s="15" t="s">
        <v>4721</v>
      </c>
      <c r="B100" s="18" t="s">
        <v>373</v>
      </c>
      <c r="C100" s="293">
        <v>99</v>
      </c>
      <c r="D100" s="20" t="s">
        <v>400</v>
      </c>
      <c r="E100" s="20">
        <v>70</v>
      </c>
      <c r="F100" s="18" t="s">
        <v>393</v>
      </c>
      <c r="G100" s="19" t="s">
        <v>177</v>
      </c>
      <c r="H100" s="71" t="s">
        <v>387</v>
      </c>
      <c r="I100" s="71" t="s">
        <v>387</v>
      </c>
      <c r="J100" s="71"/>
      <c r="K100" s="71"/>
    </row>
    <row r="101" spans="1:11" ht="13.25" customHeight="1" x14ac:dyDescent="0.15">
      <c r="A101" s="15" t="s">
        <v>4722</v>
      </c>
      <c r="B101" s="18" t="s">
        <v>373</v>
      </c>
      <c r="C101" s="294">
        <v>100</v>
      </c>
      <c r="D101" s="20" t="s">
        <v>400</v>
      </c>
      <c r="E101" s="20">
        <v>260</v>
      </c>
      <c r="F101" s="18" t="s">
        <v>398</v>
      </c>
      <c r="G101" s="19" t="s">
        <v>201</v>
      </c>
      <c r="H101" s="71" t="s">
        <v>387</v>
      </c>
      <c r="I101" s="71" t="s">
        <v>387</v>
      </c>
      <c r="J101" s="71"/>
      <c r="K101" s="71" t="s">
        <v>387</v>
      </c>
    </row>
    <row r="102" spans="1:11" ht="13.25" customHeight="1" x14ac:dyDescent="0.15">
      <c r="A102" s="15" t="s">
        <v>4617</v>
      </c>
      <c r="B102" s="18" t="s">
        <v>373</v>
      </c>
      <c r="C102" s="294">
        <v>101</v>
      </c>
      <c r="D102" s="20" t="s">
        <v>400</v>
      </c>
      <c r="E102" s="20">
        <v>60</v>
      </c>
      <c r="F102" s="18" t="s">
        <v>393</v>
      </c>
      <c r="G102" s="19" t="s">
        <v>173</v>
      </c>
      <c r="H102" s="71" t="s">
        <v>387</v>
      </c>
      <c r="I102" s="71" t="s">
        <v>387</v>
      </c>
      <c r="J102" s="71"/>
      <c r="K102" s="71"/>
    </row>
    <row r="103" spans="1:11" ht="13.25" customHeight="1" x14ac:dyDescent="0.15">
      <c r="A103" s="15" t="s">
        <v>4617</v>
      </c>
      <c r="B103" s="18" t="s">
        <v>373</v>
      </c>
      <c r="C103" s="294">
        <v>102</v>
      </c>
      <c r="D103" s="20" t="s">
        <v>400</v>
      </c>
      <c r="E103" s="20">
        <v>70</v>
      </c>
      <c r="F103" s="18" t="s">
        <v>393</v>
      </c>
      <c r="G103" s="19" t="s">
        <v>173</v>
      </c>
      <c r="H103" s="71" t="s">
        <v>387</v>
      </c>
      <c r="I103" s="71" t="s">
        <v>387</v>
      </c>
      <c r="J103" s="71"/>
      <c r="K103" s="71"/>
    </row>
    <row r="104" spans="1:11" ht="13.25" customHeight="1" x14ac:dyDescent="0.15">
      <c r="A104" s="15" t="s">
        <v>4618</v>
      </c>
      <c r="B104" s="18" t="s">
        <v>373</v>
      </c>
      <c r="C104" s="294">
        <v>103</v>
      </c>
      <c r="D104" s="20" t="s">
        <v>400</v>
      </c>
      <c r="E104" s="20">
        <v>100</v>
      </c>
      <c r="F104" s="18" t="s">
        <v>398</v>
      </c>
      <c r="G104" s="19" t="s">
        <v>173</v>
      </c>
      <c r="H104" s="71" t="s">
        <v>387</v>
      </c>
      <c r="I104" s="71" t="s">
        <v>387</v>
      </c>
      <c r="J104" s="71"/>
      <c r="K104" s="71"/>
    </row>
    <row r="105" spans="1:11" ht="13.25" customHeight="1" x14ac:dyDescent="0.15">
      <c r="A105" s="15" t="s">
        <v>4619</v>
      </c>
      <c r="B105" s="18" t="s">
        <v>373</v>
      </c>
      <c r="C105" s="294">
        <v>104</v>
      </c>
      <c r="D105" s="20" t="s">
        <v>400</v>
      </c>
      <c r="E105" s="20">
        <v>160</v>
      </c>
      <c r="F105" s="18" t="s">
        <v>386</v>
      </c>
      <c r="G105" s="19" t="s">
        <v>181</v>
      </c>
      <c r="H105" s="71" t="s">
        <v>387</v>
      </c>
      <c r="I105" s="71" t="s">
        <v>387</v>
      </c>
      <c r="J105" s="71"/>
      <c r="K105" s="71"/>
    </row>
    <row r="106" spans="1:11" ht="13.25" customHeight="1" x14ac:dyDescent="0.15">
      <c r="A106" s="15" t="s">
        <v>4552</v>
      </c>
      <c r="B106" s="18" t="s">
        <v>373</v>
      </c>
      <c r="C106" s="294">
        <v>105</v>
      </c>
      <c r="D106" s="20" t="s">
        <v>400</v>
      </c>
      <c r="E106" s="20">
        <v>120</v>
      </c>
      <c r="F106" s="18" t="s">
        <v>393</v>
      </c>
      <c r="G106" s="19" t="s">
        <v>177</v>
      </c>
      <c r="H106" s="71" t="s">
        <v>387</v>
      </c>
      <c r="I106" s="71" t="s">
        <v>387</v>
      </c>
      <c r="J106" s="71"/>
      <c r="K106" s="71"/>
    </row>
    <row r="107" spans="1:11" ht="13.25" customHeight="1" x14ac:dyDescent="0.15">
      <c r="A107" s="15" t="s">
        <v>4571</v>
      </c>
      <c r="B107" s="18" t="s">
        <v>373</v>
      </c>
      <c r="C107" s="294">
        <v>106</v>
      </c>
      <c r="D107" s="20" t="s">
        <v>400</v>
      </c>
      <c r="E107" s="20">
        <v>110</v>
      </c>
      <c r="F107" s="18" t="s">
        <v>393</v>
      </c>
      <c r="G107" s="19" t="s">
        <v>173</v>
      </c>
      <c r="H107" s="71" t="s">
        <v>387</v>
      </c>
      <c r="I107" s="71" t="s">
        <v>387</v>
      </c>
      <c r="J107" s="71"/>
      <c r="K107" s="71"/>
    </row>
    <row r="108" spans="1:11" ht="13.25" customHeight="1" x14ac:dyDescent="0.15">
      <c r="A108" s="15" t="s">
        <v>4723</v>
      </c>
      <c r="B108" s="18" t="s">
        <v>373</v>
      </c>
      <c r="C108" s="294">
        <v>107</v>
      </c>
      <c r="D108" s="20" t="s">
        <v>400</v>
      </c>
      <c r="E108" s="20">
        <v>140</v>
      </c>
      <c r="F108" s="18" t="s">
        <v>393</v>
      </c>
      <c r="G108" s="19" t="s">
        <v>177</v>
      </c>
      <c r="H108" s="71" t="s">
        <v>387</v>
      </c>
      <c r="I108" s="71" t="s">
        <v>387</v>
      </c>
      <c r="J108" s="71"/>
      <c r="K108" s="71"/>
    </row>
    <row r="109" spans="1:11" ht="13.25" customHeight="1" x14ac:dyDescent="0.15">
      <c r="A109" s="15" t="s">
        <v>4724</v>
      </c>
      <c r="B109" s="18" t="s">
        <v>373</v>
      </c>
      <c r="C109" s="294">
        <v>108</v>
      </c>
      <c r="D109" s="20" t="s">
        <v>400</v>
      </c>
      <c r="E109" s="20">
        <v>220</v>
      </c>
      <c r="F109" s="18" t="s">
        <v>393</v>
      </c>
      <c r="G109" s="19" t="s">
        <v>201</v>
      </c>
      <c r="H109" s="71" t="s">
        <v>387</v>
      </c>
      <c r="I109" s="71" t="s">
        <v>387</v>
      </c>
      <c r="J109" s="71"/>
      <c r="K109" s="71" t="s">
        <v>387</v>
      </c>
    </row>
    <row r="110" spans="1:11" ht="13.25" customHeight="1" x14ac:dyDescent="0.15">
      <c r="A110" s="15" t="s">
        <v>4725</v>
      </c>
      <c r="B110" s="18" t="s">
        <v>373</v>
      </c>
      <c r="C110" s="294">
        <v>109</v>
      </c>
      <c r="D110" s="20" t="s">
        <v>400</v>
      </c>
      <c r="E110" s="20">
        <v>140</v>
      </c>
      <c r="F110" s="18" t="s">
        <v>393</v>
      </c>
      <c r="G110" s="19" t="s">
        <v>181</v>
      </c>
      <c r="H110" s="71" t="s">
        <v>387</v>
      </c>
      <c r="I110" s="71" t="s">
        <v>387</v>
      </c>
      <c r="J110" s="71"/>
      <c r="K110" s="71"/>
    </row>
    <row r="111" spans="1:11" ht="13.25" customHeight="1" x14ac:dyDescent="0.15">
      <c r="A111" s="15" t="s">
        <v>586</v>
      </c>
      <c r="B111" s="18" t="s">
        <v>373</v>
      </c>
      <c r="C111" s="294">
        <v>110</v>
      </c>
      <c r="D111" s="20" t="s">
        <v>858</v>
      </c>
      <c r="E111" s="20">
        <v>50</v>
      </c>
      <c r="F111" s="18" t="s">
        <v>393</v>
      </c>
      <c r="G111" s="19" t="s">
        <v>173</v>
      </c>
      <c r="H111" s="71" t="s">
        <v>387</v>
      </c>
      <c r="I111" s="71" t="s">
        <v>387</v>
      </c>
      <c r="J111" s="71"/>
      <c r="K111" s="71"/>
    </row>
    <row r="112" spans="1:11" ht="13.25" customHeight="1" x14ac:dyDescent="0.15">
      <c r="A112" s="15" t="s">
        <v>564</v>
      </c>
      <c r="B112" s="18" t="s">
        <v>373</v>
      </c>
      <c r="C112" s="294">
        <v>111</v>
      </c>
      <c r="D112" s="20" t="s">
        <v>858</v>
      </c>
      <c r="E112" s="20">
        <v>80</v>
      </c>
      <c r="F112" s="18" t="s">
        <v>398</v>
      </c>
      <c r="G112" s="19" t="s">
        <v>173</v>
      </c>
      <c r="H112" s="71" t="s">
        <v>387</v>
      </c>
      <c r="I112" s="71" t="s">
        <v>387</v>
      </c>
      <c r="J112" s="71"/>
      <c r="K112" s="71"/>
    </row>
    <row r="113" spans="1:11" ht="13.25" customHeight="1" x14ac:dyDescent="0.15">
      <c r="A113" s="15" t="s">
        <v>962</v>
      </c>
      <c r="B113" s="18" t="s">
        <v>373</v>
      </c>
      <c r="C113" s="294">
        <v>112</v>
      </c>
      <c r="D113" s="20" t="s">
        <v>858</v>
      </c>
      <c r="E113" s="20">
        <v>130</v>
      </c>
      <c r="F113" s="18" t="s">
        <v>386</v>
      </c>
      <c r="G113" s="19" t="s">
        <v>177</v>
      </c>
      <c r="H113" s="71" t="s">
        <v>387</v>
      </c>
      <c r="I113" s="71" t="s">
        <v>387</v>
      </c>
      <c r="J113" s="71"/>
      <c r="K113" s="71"/>
    </row>
    <row r="114" spans="1:11" ht="13.25" customHeight="1" x14ac:dyDescent="0.15">
      <c r="A114" s="15" t="s">
        <v>1276</v>
      </c>
      <c r="B114" s="18" t="s">
        <v>373</v>
      </c>
      <c r="C114" s="294">
        <v>113</v>
      </c>
      <c r="D114" s="20" t="s">
        <v>858</v>
      </c>
      <c r="E114" s="20">
        <v>100</v>
      </c>
      <c r="F114" s="18" t="s">
        <v>393</v>
      </c>
      <c r="G114" s="19" t="s">
        <v>177</v>
      </c>
      <c r="H114" s="71" t="s">
        <v>387</v>
      </c>
      <c r="I114" s="71" t="s">
        <v>387</v>
      </c>
      <c r="J114" s="71"/>
      <c r="K114" s="71"/>
    </row>
    <row r="115" spans="1:11" ht="13.25" customHeight="1" x14ac:dyDescent="0.15">
      <c r="A115" s="15" t="s">
        <v>2284</v>
      </c>
      <c r="B115" s="18" t="s">
        <v>373</v>
      </c>
      <c r="C115" s="294">
        <v>114</v>
      </c>
      <c r="D115" s="20" t="s">
        <v>858</v>
      </c>
      <c r="E115" s="20">
        <v>60</v>
      </c>
      <c r="F115" s="18" t="s">
        <v>393</v>
      </c>
      <c r="G115" s="19" t="s">
        <v>173</v>
      </c>
      <c r="H115" s="71" t="s">
        <v>387</v>
      </c>
      <c r="I115" s="71" t="s">
        <v>387</v>
      </c>
      <c r="J115" s="71"/>
      <c r="K115" s="71"/>
    </row>
    <row r="116" spans="1:11" ht="13.25" customHeight="1" x14ac:dyDescent="0.15">
      <c r="A116" s="15" t="s">
        <v>2285</v>
      </c>
      <c r="B116" s="18" t="s">
        <v>373</v>
      </c>
      <c r="C116" s="294">
        <v>115</v>
      </c>
      <c r="D116" s="20" t="s">
        <v>858</v>
      </c>
      <c r="E116" s="20">
        <v>100</v>
      </c>
      <c r="F116" s="18" t="s">
        <v>398</v>
      </c>
      <c r="G116" s="19" t="s">
        <v>173</v>
      </c>
      <c r="H116" s="71" t="s">
        <v>387</v>
      </c>
      <c r="I116" s="71" t="s">
        <v>387</v>
      </c>
      <c r="J116" s="71"/>
      <c r="K116" s="71"/>
    </row>
    <row r="117" spans="1:11" ht="13.25" customHeight="1" x14ac:dyDescent="0.15">
      <c r="A117" s="15" t="s">
        <v>2369</v>
      </c>
      <c r="B117" s="18" t="s">
        <v>373</v>
      </c>
      <c r="C117" s="294">
        <v>116</v>
      </c>
      <c r="D117" s="20" t="s">
        <v>858</v>
      </c>
      <c r="E117" s="20">
        <v>70</v>
      </c>
      <c r="F117" s="18" t="s">
        <v>393</v>
      </c>
      <c r="G117" s="19" t="s">
        <v>173</v>
      </c>
      <c r="H117" s="71" t="s">
        <v>387</v>
      </c>
      <c r="I117" s="71" t="s">
        <v>387</v>
      </c>
      <c r="J117" s="71"/>
      <c r="K117" s="71"/>
    </row>
    <row r="118" spans="1:11" ht="13.25" customHeight="1" x14ac:dyDescent="0.15">
      <c r="A118" s="15" t="s">
        <v>2370</v>
      </c>
      <c r="B118" s="18" t="s">
        <v>373</v>
      </c>
      <c r="C118" s="294">
        <v>117</v>
      </c>
      <c r="D118" s="20" t="s">
        <v>858</v>
      </c>
      <c r="E118" s="20">
        <v>120</v>
      </c>
      <c r="F118" s="18" t="s">
        <v>398</v>
      </c>
      <c r="G118" s="19" t="s">
        <v>177</v>
      </c>
      <c r="H118" s="71" t="s">
        <v>387</v>
      </c>
      <c r="I118" s="71" t="s">
        <v>387</v>
      </c>
      <c r="J118" s="71"/>
      <c r="K118" s="71"/>
    </row>
    <row r="119" spans="1:11" ht="13.25" customHeight="1" x14ac:dyDescent="0.15">
      <c r="A119" s="15" t="s">
        <v>2541</v>
      </c>
      <c r="B119" s="18" t="s">
        <v>373</v>
      </c>
      <c r="C119" s="294">
        <v>118</v>
      </c>
      <c r="D119" s="20" t="s">
        <v>858</v>
      </c>
      <c r="E119" s="20">
        <v>130</v>
      </c>
      <c r="F119" s="18" t="s">
        <v>393</v>
      </c>
      <c r="G119" s="19" t="s">
        <v>181</v>
      </c>
      <c r="H119" s="71" t="s">
        <v>387</v>
      </c>
      <c r="I119" s="71" t="s">
        <v>387</v>
      </c>
      <c r="J119" s="71"/>
      <c r="K119" s="71"/>
    </row>
    <row r="120" spans="1:11" ht="13.25" customHeight="1" x14ac:dyDescent="0.15">
      <c r="A120" s="15" t="s">
        <v>3559</v>
      </c>
      <c r="B120" s="18" t="s">
        <v>373</v>
      </c>
      <c r="C120" s="294">
        <v>119</v>
      </c>
      <c r="D120" s="20" t="s">
        <v>858</v>
      </c>
      <c r="E120" s="20">
        <v>70</v>
      </c>
      <c r="F120" s="18" t="s">
        <v>393</v>
      </c>
      <c r="G120" s="19" t="s">
        <v>173</v>
      </c>
      <c r="H120" s="71" t="s">
        <v>387</v>
      </c>
      <c r="I120" s="71" t="s">
        <v>387</v>
      </c>
      <c r="J120" s="71"/>
      <c r="K120" s="71"/>
    </row>
    <row r="121" spans="1:11" ht="13.25" customHeight="1" x14ac:dyDescent="0.15">
      <c r="A121" s="15" t="s">
        <v>3560</v>
      </c>
      <c r="B121" s="18" t="s">
        <v>373</v>
      </c>
      <c r="C121" s="294">
        <v>120</v>
      </c>
      <c r="D121" s="20" t="s">
        <v>858</v>
      </c>
      <c r="E121" s="20">
        <v>110</v>
      </c>
      <c r="F121" s="18" t="s">
        <v>398</v>
      </c>
      <c r="G121" s="19" t="s">
        <v>181</v>
      </c>
      <c r="H121" s="71" t="s">
        <v>387</v>
      </c>
      <c r="I121" s="71" t="s">
        <v>387</v>
      </c>
      <c r="J121" s="71"/>
      <c r="K121" s="71"/>
    </row>
    <row r="122" spans="1:11" ht="13.25" customHeight="1" x14ac:dyDescent="0.15">
      <c r="A122" s="15" t="s">
        <v>3533</v>
      </c>
      <c r="B122" s="18" t="s">
        <v>373</v>
      </c>
      <c r="C122" s="294">
        <v>121</v>
      </c>
      <c r="D122" s="20" t="s">
        <v>858</v>
      </c>
      <c r="E122" s="20">
        <v>70</v>
      </c>
      <c r="F122" s="18" t="s">
        <v>393</v>
      </c>
      <c r="G122" s="19" t="s">
        <v>181</v>
      </c>
      <c r="H122" s="71" t="s">
        <v>387</v>
      </c>
      <c r="I122" s="71" t="s">
        <v>387</v>
      </c>
      <c r="J122" s="71"/>
      <c r="K122" s="71"/>
    </row>
    <row r="123" spans="1:11" ht="13.25" customHeight="1" x14ac:dyDescent="0.15">
      <c r="A123" s="15" t="s">
        <v>4592</v>
      </c>
      <c r="B123" s="18" t="s">
        <v>373</v>
      </c>
      <c r="C123" s="294">
        <v>122</v>
      </c>
      <c r="D123" s="20" t="s">
        <v>858</v>
      </c>
      <c r="E123" s="20">
        <v>120</v>
      </c>
      <c r="F123" s="18" t="s">
        <v>398</v>
      </c>
      <c r="G123" s="19" t="s">
        <v>181</v>
      </c>
      <c r="H123" s="71" t="s">
        <v>387</v>
      </c>
      <c r="I123" s="71" t="s">
        <v>387</v>
      </c>
      <c r="J123" s="71"/>
      <c r="K123" s="71"/>
    </row>
    <row r="124" spans="1:11" ht="13.25" customHeight="1" x14ac:dyDescent="0.15">
      <c r="A124" s="15" t="s">
        <v>4726</v>
      </c>
      <c r="B124" s="18" t="s">
        <v>373</v>
      </c>
      <c r="C124" s="294">
        <v>123</v>
      </c>
      <c r="D124" s="20" t="s">
        <v>858</v>
      </c>
      <c r="E124" s="20">
        <v>120</v>
      </c>
      <c r="F124" s="18" t="s">
        <v>393</v>
      </c>
      <c r="G124" s="19" t="s">
        <v>181</v>
      </c>
      <c r="H124" s="71" t="s">
        <v>387</v>
      </c>
      <c r="I124" s="71" t="s">
        <v>387</v>
      </c>
      <c r="J124" s="71"/>
      <c r="K124" s="71"/>
    </row>
    <row r="125" spans="1:11" ht="13.25" customHeight="1" x14ac:dyDescent="0.15">
      <c r="A125" s="15" t="s">
        <v>4727</v>
      </c>
      <c r="B125" s="18" t="s">
        <v>373</v>
      </c>
      <c r="C125" s="294">
        <v>124</v>
      </c>
      <c r="D125" s="20" t="s">
        <v>858</v>
      </c>
      <c r="E125" s="20">
        <v>230</v>
      </c>
      <c r="F125" s="18" t="s">
        <v>393</v>
      </c>
      <c r="G125" s="19" t="s">
        <v>201</v>
      </c>
      <c r="H125" s="71" t="s">
        <v>387</v>
      </c>
      <c r="I125" s="71" t="s">
        <v>387</v>
      </c>
      <c r="J125" s="71"/>
      <c r="K125" s="71" t="s">
        <v>387</v>
      </c>
    </row>
    <row r="126" spans="1:11" ht="13.25" customHeight="1" x14ac:dyDescent="0.15">
      <c r="A126" s="15" t="s">
        <v>849</v>
      </c>
      <c r="B126" s="18" t="s">
        <v>373</v>
      </c>
      <c r="C126" s="294">
        <v>125</v>
      </c>
      <c r="D126" s="20" t="s">
        <v>847</v>
      </c>
      <c r="E126" s="20">
        <v>180</v>
      </c>
      <c r="F126" s="18" t="s">
        <v>398</v>
      </c>
      <c r="G126" s="19" t="s">
        <v>181</v>
      </c>
      <c r="H126" s="71" t="s">
        <v>387</v>
      </c>
      <c r="I126" s="71" t="s">
        <v>387</v>
      </c>
      <c r="J126" s="71"/>
      <c r="K126" s="71"/>
    </row>
    <row r="127" spans="1:11" ht="13.25" customHeight="1" x14ac:dyDescent="0.15">
      <c r="A127" s="15" t="s">
        <v>1378</v>
      </c>
      <c r="B127" s="18" t="s">
        <v>373</v>
      </c>
      <c r="C127" s="294">
        <v>126</v>
      </c>
      <c r="D127" s="20" t="s">
        <v>847</v>
      </c>
      <c r="E127" s="20">
        <v>70</v>
      </c>
      <c r="F127" s="18" t="s">
        <v>393</v>
      </c>
      <c r="G127" s="19" t="s">
        <v>173</v>
      </c>
      <c r="H127" s="71" t="s">
        <v>387</v>
      </c>
      <c r="I127" s="71" t="s">
        <v>387</v>
      </c>
      <c r="J127" s="71"/>
      <c r="K127" s="71"/>
    </row>
    <row r="128" spans="1:11" ht="13.25" customHeight="1" x14ac:dyDescent="0.15">
      <c r="A128" s="15" t="s">
        <v>2328</v>
      </c>
      <c r="B128" s="18" t="s">
        <v>373</v>
      </c>
      <c r="C128" s="294">
        <v>127</v>
      </c>
      <c r="D128" s="20" t="s">
        <v>847</v>
      </c>
      <c r="E128" s="20">
        <v>70</v>
      </c>
      <c r="F128" s="18" t="s">
        <v>393</v>
      </c>
      <c r="G128" s="19" t="s">
        <v>173</v>
      </c>
      <c r="H128" s="71" t="s">
        <v>387</v>
      </c>
      <c r="I128" s="71" t="s">
        <v>387</v>
      </c>
      <c r="J128" s="71"/>
      <c r="K128" s="71"/>
    </row>
    <row r="129" spans="1:11" ht="13.25" customHeight="1" x14ac:dyDescent="0.15">
      <c r="A129" s="15" t="s">
        <v>2329</v>
      </c>
      <c r="B129" s="18" t="s">
        <v>373</v>
      </c>
      <c r="C129" s="294">
        <v>128</v>
      </c>
      <c r="D129" s="20" t="s">
        <v>847</v>
      </c>
      <c r="E129" s="20">
        <v>140</v>
      </c>
      <c r="F129" s="18" t="s">
        <v>398</v>
      </c>
      <c r="G129" s="19" t="s">
        <v>177</v>
      </c>
      <c r="H129" s="71" t="s">
        <v>387</v>
      </c>
      <c r="I129" s="71" t="s">
        <v>387</v>
      </c>
      <c r="J129" s="71"/>
      <c r="K129" s="71"/>
    </row>
    <row r="130" spans="1:11" ht="13.25" customHeight="1" x14ac:dyDescent="0.15">
      <c r="A130" s="15" t="s">
        <v>2390</v>
      </c>
      <c r="B130" s="18" t="s">
        <v>373</v>
      </c>
      <c r="C130" s="294">
        <v>129</v>
      </c>
      <c r="D130" s="20" t="s">
        <v>847</v>
      </c>
      <c r="E130" s="20">
        <v>70</v>
      </c>
      <c r="F130" s="18" t="s">
        <v>393</v>
      </c>
      <c r="G130" s="19" t="s">
        <v>177</v>
      </c>
      <c r="H130" s="71" t="s">
        <v>387</v>
      </c>
      <c r="I130" s="71" t="s">
        <v>387</v>
      </c>
      <c r="J130" s="71"/>
      <c r="K130" s="71"/>
    </row>
    <row r="131" spans="1:11" ht="13.25" customHeight="1" x14ac:dyDescent="0.15">
      <c r="A131" s="15" t="s">
        <v>2544</v>
      </c>
      <c r="B131" s="18" t="s">
        <v>373</v>
      </c>
      <c r="C131" s="294">
        <v>130</v>
      </c>
      <c r="D131" s="20" t="s">
        <v>847</v>
      </c>
      <c r="E131" s="20">
        <v>60</v>
      </c>
      <c r="F131" s="18" t="s">
        <v>393</v>
      </c>
      <c r="G131" s="19" t="s">
        <v>173</v>
      </c>
      <c r="H131" s="71" t="s">
        <v>387</v>
      </c>
      <c r="I131" s="71" t="s">
        <v>387</v>
      </c>
      <c r="J131" s="71"/>
      <c r="K131" s="71"/>
    </row>
    <row r="132" spans="1:11" ht="13.25" customHeight="1" x14ac:dyDescent="0.15">
      <c r="A132" s="15" t="s">
        <v>2544</v>
      </c>
      <c r="B132" s="18" t="s">
        <v>373</v>
      </c>
      <c r="C132" s="294">
        <v>131</v>
      </c>
      <c r="D132" s="20" t="s">
        <v>847</v>
      </c>
      <c r="E132" s="20">
        <v>60</v>
      </c>
      <c r="F132" s="18" t="s">
        <v>393</v>
      </c>
      <c r="G132" s="19" t="s">
        <v>173</v>
      </c>
      <c r="H132" s="71" t="s">
        <v>387</v>
      </c>
      <c r="I132" s="71" t="s">
        <v>387</v>
      </c>
      <c r="J132" s="71"/>
      <c r="K132" s="71"/>
    </row>
    <row r="133" spans="1:11" ht="13.25" customHeight="1" x14ac:dyDescent="0.15">
      <c r="A133" s="15" t="s">
        <v>2545</v>
      </c>
      <c r="B133" s="18" t="s">
        <v>373</v>
      </c>
      <c r="C133" s="294">
        <v>132</v>
      </c>
      <c r="D133" s="20" t="s">
        <v>847</v>
      </c>
      <c r="E133" s="20">
        <v>90</v>
      </c>
      <c r="F133" s="18" t="s">
        <v>398</v>
      </c>
      <c r="G133" s="19" t="s">
        <v>173</v>
      </c>
      <c r="H133" s="71" t="s">
        <v>387</v>
      </c>
      <c r="I133" s="71" t="s">
        <v>387</v>
      </c>
      <c r="J133" s="71"/>
      <c r="K133" s="71"/>
    </row>
    <row r="134" spans="1:11" ht="13.25" customHeight="1" x14ac:dyDescent="0.15">
      <c r="A134" s="15" t="s">
        <v>2545</v>
      </c>
      <c r="B134" s="18" t="s">
        <v>373</v>
      </c>
      <c r="C134" s="294">
        <v>133</v>
      </c>
      <c r="D134" s="20" t="s">
        <v>847</v>
      </c>
      <c r="E134" s="20">
        <v>90</v>
      </c>
      <c r="F134" s="18" t="s">
        <v>398</v>
      </c>
      <c r="G134" s="19" t="s">
        <v>173</v>
      </c>
      <c r="H134" s="71" t="s">
        <v>387</v>
      </c>
      <c r="I134" s="71" t="s">
        <v>387</v>
      </c>
      <c r="J134" s="71"/>
      <c r="K134" s="71"/>
    </row>
    <row r="135" spans="1:11" ht="13.25" customHeight="1" x14ac:dyDescent="0.15">
      <c r="A135" s="15" t="s">
        <v>2546</v>
      </c>
      <c r="B135" s="18" t="s">
        <v>373</v>
      </c>
      <c r="C135" s="294">
        <v>134</v>
      </c>
      <c r="D135" s="20" t="s">
        <v>847</v>
      </c>
      <c r="E135" s="20">
        <v>150</v>
      </c>
      <c r="F135" s="18" t="s">
        <v>386</v>
      </c>
      <c r="G135" s="19" t="s">
        <v>181</v>
      </c>
      <c r="H135" s="71" t="s">
        <v>387</v>
      </c>
      <c r="I135" s="71" t="s">
        <v>387</v>
      </c>
      <c r="J135" s="71"/>
      <c r="K135" s="71"/>
    </row>
    <row r="136" spans="1:11" ht="13.25" customHeight="1" x14ac:dyDescent="0.15">
      <c r="A136" s="15" t="s">
        <v>4728</v>
      </c>
      <c r="B136" s="18" t="s">
        <v>373</v>
      </c>
      <c r="C136" s="294">
        <v>135</v>
      </c>
      <c r="D136" s="20" t="s">
        <v>847</v>
      </c>
      <c r="E136" s="20">
        <v>330</v>
      </c>
      <c r="F136" s="18" t="s">
        <v>386</v>
      </c>
      <c r="G136" s="19" t="s">
        <v>201</v>
      </c>
      <c r="H136" s="71" t="s">
        <v>387</v>
      </c>
      <c r="I136" s="71" t="s">
        <v>387</v>
      </c>
      <c r="J136" s="71"/>
      <c r="K136" s="71" t="s">
        <v>387</v>
      </c>
    </row>
    <row r="137" spans="1:11" ht="13.25" customHeight="1" x14ac:dyDescent="0.15">
      <c r="A137" s="15" t="s">
        <v>3647</v>
      </c>
      <c r="B137" s="18" t="s">
        <v>373</v>
      </c>
      <c r="C137" s="294">
        <v>136</v>
      </c>
      <c r="D137" s="20" t="s">
        <v>847</v>
      </c>
      <c r="E137" s="20">
        <v>120</v>
      </c>
      <c r="F137" s="18" t="s">
        <v>393</v>
      </c>
      <c r="G137" s="19" t="s">
        <v>181</v>
      </c>
      <c r="H137" s="71" t="s">
        <v>387</v>
      </c>
      <c r="I137" s="71" t="s">
        <v>387</v>
      </c>
      <c r="J137" s="71"/>
      <c r="K137" s="71"/>
    </row>
    <row r="138" spans="1:11" ht="13.25" customHeight="1" x14ac:dyDescent="0.15">
      <c r="A138" s="15" t="s">
        <v>4598</v>
      </c>
      <c r="B138" s="18" t="s">
        <v>373</v>
      </c>
      <c r="C138" s="294">
        <v>137</v>
      </c>
      <c r="D138" s="20" t="s">
        <v>847</v>
      </c>
      <c r="E138" s="20">
        <v>330</v>
      </c>
      <c r="F138" s="18" t="s">
        <v>386</v>
      </c>
      <c r="G138" s="19" t="s">
        <v>201</v>
      </c>
      <c r="H138" s="71" t="s">
        <v>387</v>
      </c>
      <c r="I138" s="71" t="s">
        <v>387</v>
      </c>
      <c r="J138" s="71"/>
      <c r="K138" s="71" t="s">
        <v>387</v>
      </c>
    </row>
    <row r="139" spans="1:11" ht="13.25" customHeight="1" x14ac:dyDescent="0.15">
      <c r="A139" s="15" t="s">
        <v>4628</v>
      </c>
      <c r="B139" s="18" t="s">
        <v>373</v>
      </c>
      <c r="C139" s="294">
        <v>138</v>
      </c>
      <c r="D139" s="20" t="s">
        <v>847</v>
      </c>
      <c r="E139" s="20">
        <v>140</v>
      </c>
      <c r="F139" s="18" t="s">
        <v>393</v>
      </c>
      <c r="G139" s="19" t="s">
        <v>177</v>
      </c>
      <c r="H139" s="71" t="s">
        <v>387</v>
      </c>
      <c r="I139" s="71" t="s">
        <v>387</v>
      </c>
      <c r="J139" s="71"/>
      <c r="K139" s="71"/>
    </row>
    <row r="140" spans="1:11" ht="13.25" customHeight="1" x14ac:dyDescent="0.15">
      <c r="A140" s="15" t="s">
        <v>4729</v>
      </c>
      <c r="B140" s="18" t="s">
        <v>373</v>
      </c>
      <c r="C140" s="294">
        <v>139</v>
      </c>
      <c r="D140" s="20" t="s">
        <v>847</v>
      </c>
      <c r="E140" s="20">
        <v>260</v>
      </c>
      <c r="F140" s="18" t="s">
        <v>398</v>
      </c>
      <c r="G140" s="19" t="s">
        <v>201</v>
      </c>
      <c r="H140" s="71" t="s">
        <v>387</v>
      </c>
      <c r="I140" s="71" t="s">
        <v>387</v>
      </c>
      <c r="J140" s="71"/>
      <c r="K140" s="71" t="s">
        <v>387</v>
      </c>
    </row>
    <row r="141" spans="1:11" ht="13.25" customHeight="1" x14ac:dyDescent="0.15">
      <c r="A141" s="15" t="s">
        <v>1503</v>
      </c>
      <c r="B141" s="18" t="s">
        <v>373</v>
      </c>
      <c r="C141" s="294">
        <v>140</v>
      </c>
      <c r="D141" s="20" t="s">
        <v>149</v>
      </c>
      <c r="E141" s="20">
        <v>260</v>
      </c>
      <c r="F141" s="18" t="s">
        <v>398</v>
      </c>
      <c r="G141" s="19" t="s">
        <v>201</v>
      </c>
      <c r="H141" s="71" t="s">
        <v>387</v>
      </c>
      <c r="I141" s="71" t="s">
        <v>387</v>
      </c>
      <c r="J141" s="71"/>
      <c r="K141" s="71" t="s">
        <v>387</v>
      </c>
    </row>
    <row r="142" spans="1:11" ht="13.25" customHeight="1" x14ac:dyDescent="0.15">
      <c r="A142" s="15" t="s">
        <v>4536</v>
      </c>
      <c r="B142" s="18" t="s">
        <v>373</v>
      </c>
      <c r="C142" s="294">
        <v>141</v>
      </c>
      <c r="D142" s="20" t="s">
        <v>149</v>
      </c>
      <c r="E142" s="20">
        <v>70</v>
      </c>
      <c r="F142" s="18" t="s">
        <v>393</v>
      </c>
      <c r="G142" s="19" t="s">
        <v>177</v>
      </c>
      <c r="H142" s="71" t="s">
        <v>387</v>
      </c>
      <c r="I142" s="71" t="s">
        <v>387</v>
      </c>
      <c r="J142" s="71"/>
      <c r="K142" s="71"/>
    </row>
    <row r="143" spans="1:11" ht="13.25" customHeight="1" x14ac:dyDescent="0.15">
      <c r="A143" s="15" t="s">
        <v>436</v>
      </c>
      <c r="B143" s="18" t="s">
        <v>373</v>
      </c>
      <c r="C143" s="294">
        <v>142</v>
      </c>
      <c r="D143" s="20" t="s">
        <v>392</v>
      </c>
      <c r="E143" s="20">
        <v>60</v>
      </c>
      <c r="F143" s="18" t="s">
        <v>393</v>
      </c>
      <c r="G143" s="19" t="s">
        <v>173</v>
      </c>
      <c r="H143" s="71" t="s">
        <v>387</v>
      </c>
      <c r="I143" s="71" t="s">
        <v>387</v>
      </c>
      <c r="J143" s="71"/>
      <c r="K143" s="71"/>
    </row>
    <row r="144" spans="1:11" ht="13.25" customHeight="1" x14ac:dyDescent="0.15">
      <c r="A144" s="15" t="s">
        <v>967</v>
      </c>
      <c r="B144" s="18" t="s">
        <v>373</v>
      </c>
      <c r="C144" s="294">
        <v>143</v>
      </c>
      <c r="D144" s="20" t="s">
        <v>392</v>
      </c>
      <c r="E144" s="20">
        <v>90</v>
      </c>
      <c r="F144" s="18" t="s">
        <v>398</v>
      </c>
      <c r="G144" s="19" t="s">
        <v>173</v>
      </c>
      <c r="H144" s="71" t="s">
        <v>387</v>
      </c>
      <c r="I144" s="71" t="s">
        <v>387</v>
      </c>
      <c r="J144" s="71"/>
      <c r="K144" s="71"/>
    </row>
    <row r="145" spans="1:11" ht="13.25" customHeight="1" x14ac:dyDescent="0.15">
      <c r="A145" s="15" t="s">
        <v>1913</v>
      </c>
      <c r="B145" s="18" t="s">
        <v>373</v>
      </c>
      <c r="C145" s="294">
        <v>144</v>
      </c>
      <c r="D145" s="20" t="s">
        <v>392</v>
      </c>
      <c r="E145" s="20">
        <v>150</v>
      </c>
      <c r="F145" s="18" t="s">
        <v>386</v>
      </c>
      <c r="G145" s="19" t="s">
        <v>181</v>
      </c>
      <c r="H145" s="71" t="s">
        <v>387</v>
      </c>
      <c r="I145" s="71" t="s">
        <v>387</v>
      </c>
      <c r="J145" s="71"/>
      <c r="K145" s="71"/>
    </row>
    <row r="146" spans="1:11" ht="13.25" customHeight="1" x14ac:dyDescent="0.15">
      <c r="A146" s="15" t="s">
        <v>860</v>
      </c>
      <c r="B146" s="18" t="s">
        <v>373</v>
      </c>
      <c r="C146" s="294">
        <v>145</v>
      </c>
      <c r="D146" s="20" t="s">
        <v>392</v>
      </c>
      <c r="E146" s="20">
        <v>60</v>
      </c>
      <c r="F146" s="18" t="s">
        <v>393</v>
      </c>
      <c r="G146" s="19" t="s">
        <v>173</v>
      </c>
      <c r="H146" s="71" t="s">
        <v>387</v>
      </c>
      <c r="I146" s="71" t="s">
        <v>387</v>
      </c>
      <c r="J146" s="71"/>
      <c r="K146" s="71"/>
    </row>
    <row r="147" spans="1:11" ht="13.25" customHeight="1" x14ac:dyDescent="0.15">
      <c r="A147" s="15" t="s">
        <v>1856</v>
      </c>
      <c r="B147" s="18" t="s">
        <v>373</v>
      </c>
      <c r="C147" s="294">
        <v>146</v>
      </c>
      <c r="D147" s="20" t="s">
        <v>392</v>
      </c>
      <c r="E147" s="20">
        <v>100</v>
      </c>
      <c r="F147" s="18" t="s">
        <v>398</v>
      </c>
      <c r="G147" s="19" t="s">
        <v>177</v>
      </c>
      <c r="H147" s="71" t="s">
        <v>387</v>
      </c>
      <c r="I147" s="71" t="s">
        <v>387</v>
      </c>
      <c r="J147" s="71"/>
      <c r="K147" s="71"/>
    </row>
    <row r="148" spans="1:11" ht="13.25" customHeight="1" x14ac:dyDescent="0.15">
      <c r="A148" s="15" t="s">
        <v>869</v>
      </c>
      <c r="B148" s="18" t="s">
        <v>373</v>
      </c>
      <c r="C148" s="294">
        <v>147</v>
      </c>
      <c r="D148" s="20" t="s">
        <v>392</v>
      </c>
      <c r="E148" s="20">
        <v>120</v>
      </c>
      <c r="F148" s="18" t="s">
        <v>393</v>
      </c>
      <c r="G148" s="19" t="s">
        <v>173</v>
      </c>
      <c r="H148" s="71" t="s">
        <v>387</v>
      </c>
      <c r="I148" s="71" t="s">
        <v>387</v>
      </c>
      <c r="J148" s="71"/>
      <c r="K148" s="71"/>
    </row>
    <row r="149" spans="1:11" ht="13.25" customHeight="1" x14ac:dyDescent="0.15">
      <c r="A149" s="15" t="s">
        <v>1410</v>
      </c>
      <c r="B149" s="18" t="s">
        <v>373</v>
      </c>
      <c r="C149" s="294">
        <v>148</v>
      </c>
      <c r="D149" s="20" t="s">
        <v>392</v>
      </c>
      <c r="E149" s="20">
        <v>70</v>
      </c>
      <c r="F149" s="18" t="s">
        <v>393</v>
      </c>
      <c r="G149" s="19" t="s">
        <v>173</v>
      </c>
      <c r="H149" s="71" t="s">
        <v>387</v>
      </c>
      <c r="I149" s="71" t="s">
        <v>387</v>
      </c>
      <c r="J149" s="71"/>
      <c r="K149" s="71"/>
    </row>
    <row r="150" spans="1:11" ht="13.25" customHeight="1" x14ac:dyDescent="0.15">
      <c r="A150" s="15" t="s">
        <v>1400</v>
      </c>
      <c r="B150" s="18" t="s">
        <v>373</v>
      </c>
      <c r="C150" s="294">
        <v>149</v>
      </c>
      <c r="D150" s="20" t="s">
        <v>392</v>
      </c>
      <c r="E150" s="20">
        <v>100</v>
      </c>
      <c r="F150" s="18" t="s">
        <v>398</v>
      </c>
      <c r="G150" s="19" t="s">
        <v>173</v>
      </c>
      <c r="H150" s="71" t="s">
        <v>387</v>
      </c>
      <c r="I150" s="71" t="s">
        <v>387</v>
      </c>
      <c r="J150" s="71"/>
      <c r="K150" s="71"/>
    </row>
    <row r="151" spans="1:11" ht="13.25" customHeight="1" x14ac:dyDescent="0.15">
      <c r="A151" s="15" t="s">
        <v>1382</v>
      </c>
      <c r="B151" s="18" t="s">
        <v>373</v>
      </c>
      <c r="C151" s="294">
        <v>150</v>
      </c>
      <c r="D151" s="20" t="s">
        <v>392</v>
      </c>
      <c r="E151" s="20">
        <v>160</v>
      </c>
      <c r="F151" s="18" t="s">
        <v>386</v>
      </c>
      <c r="G151" s="19" t="s">
        <v>177</v>
      </c>
      <c r="H151" s="71" t="s">
        <v>387</v>
      </c>
      <c r="I151" s="71" t="s">
        <v>387</v>
      </c>
      <c r="J151" s="71"/>
      <c r="K151" s="71"/>
    </row>
    <row r="152" spans="1:11" ht="13.25" customHeight="1" x14ac:dyDescent="0.15">
      <c r="A152" s="15" t="s">
        <v>1403</v>
      </c>
      <c r="B152" s="18" t="s">
        <v>373</v>
      </c>
      <c r="C152" s="294">
        <v>151</v>
      </c>
      <c r="D152" s="20" t="s">
        <v>392</v>
      </c>
      <c r="E152" s="20">
        <v>80</v>
      </c>
      <c r="F152" s="18" t="s">
        <v>393</v>
      </c>
      <c r="G152" s="19" t="s">
        <v>173</v>
      </c>
      <c r="H152" s="71" t="s">
        <v>387</v>
      </c>
      <c r="I152" s="71" t="s">
        <v>387</v>
      </c>
      <c r="J152" s="71"/>
      <c r="K152" s="71"/>
    </row>
    <row r="153" spans="1:11" ht="13.25" customHeight="1" x14ac:dyDescent="0.15">
      <c r="A153" s="15" t="s">
        <v>1299</v>
      </c>
      <c r="B153" s="18" t="s">
        <v>373</v>
      </c>
      <c r="C153" s="294">
        <v>152</v>
      </c>
      <c r="D153" s="20" t="s">
        <v>392</v>
      </c>
      <c r="E153" s="20">
        <v>50</v>
      </c>
      <c r="F153" s="18" t="s">
        <v>393</v>
      </c>
      <c r="G153" s="19" t="s">
        <v>173</v>
      </c>
      <c r="H153" s="71" t="s">
        <v>387</v>
      </c>
      <c r="I153" s="71" t="s">
        <v>387</v>
      </c>
      <c r="J153" s="71"/>
      <c r="K153" s="71"/>
    </row>
    <row r="154" spans="1:11" ht="13.25" customHeight="1" x14ac:dyDescent="0.15">
      <c r="A154" s="15" t="s">
        <v>4567</v>
      </c>
      <c r="B154" s="18" t="s">
        <v>373</v>
      </c>
      <c r="C154" s="294">
        <v>153</v>
      </c>
      <c r="D154" s="20" t="s">
        <v>392</v>
      </c>
      <c r="E154" s="20">
        <v>30</v>
      </c>
      <c r="F154" s="18" t="s">
        <v>393</v>
      </c>
      <c r="G154" s="19" t="s">
        <v>173</v>
      </c>
      <c r="H154" s="71" t="s">
        <v>387</v>
      </c>
      <c r="I154" s="71" t="s">
        <v>387</v>
      </c>
      <c r="J154" s="71"/>
      <c r="K154" s="71"/>
    </row>
    <row r="155" spans="1:11" ht="13.25" customHeight="1" x14ac:dyDescent="0.15">
      <c r="A155" s="15" t="s">
        <v>4567</v>
      </c>
      <c r="B155" s="18" t="s">
        <v>373</v>
      </c>
      <c r="C155" s="294">
        <v>154</v>
      </c>
      <c r="D155" s="20" t="s">
        <v>392</v>
      </c>
      <c r="E155" s="20">
        <v>40</v>
      </c>
      <c r="F155" s="18" t="s">
        <v>393</v>
      </c>
      <c r="G155" s="19" t="s">
        <v>173</v>
      </c>
      <c r="H155" s="71" t="s">
        <v>387</v>
      </c>
      <c r="I155" s="71" t="s">
        <v>387</v>
      </c>
      <c r="J155" s="71"/>
      <c r="K155" s="71"/>
    </row>
    <row r="156" spans="1:11" ht="13.25" customHeight="1" x14ac:dyDescent="0.15">
      <c r="A156" s="15" t="s">
        <v>4730</v>
      </c>
      <c r="B156" s="18" t="s">
        <v>373</v>
      </c>
      <c r="C156" s="294">
        <v>155</v>
      </c>
      <c r="D156" s="20" t="s">
        <v>392</v>
      </c>
      <c r="E156" s="20">
        <v>230</v>
      </c>
      <c r="F156" s="18" t="s">
        <v>398</v>
      </c>
      <c r="G156" s="19" t="s">
        <v>201</v>
      </c>
      <c r="H156" s="71" t="s">
        <v>387</v>
      </c>
      <c r="I156" s="71" t="s">
        <v>387</v>
      </c>
      <c r="J156" s="71"/>
      <c r="K156" s="71" t="s">
        <v>387</v>
      </c>
    </row>
    <row r="157" spans="1:11" ht="13.25" customHeight="1" x14ac:dyDescent="0.15">
      <c r="A157" s="15" t="s">
        <v>4731</v>
      </c>
      <c r="B157" s="18" t="s">
        <v>373</v>
      </c>
      <c r="C157" s="294">
        <v>156</v>
      </c>
      <c r="D157" s="20" t="s">
        <v>392</v>
      </c>
      <c r="E157" s="20">
        <v>200</v>
      </c>
      <c r="F157" s="18" t="s">
        <v>393</v>
      </c>
      <c r="G157" s="19" t="s">
        <v>201</v>
      </c>
      <c r="H157" s="71" t="s">
        <v>387</v>
      </c>
      <c r="I157" s="71" t="s">
        <v>387</v>
      </c>
      <c r="J157" s="71"/>
      <c r="K157" s="71" t="s">
        <v>387</v>
      </c>
    </row>
    <row r="158" spans="1:11" ht="13.25" customHeight="1" x14ac:dyDescent="0.15">
      <c r="A158" s="15" t="s">
        <v>4570</v>
      </c>
      <c r="B158" s="18" t="s">
        <v>373</v>
      </c>
      <c r="C158" s="294">
        <v>157</v>
      </c>
      <c r="D158" s="20" t="s">
        <v>392</v>
      </c>
      <c r="E158" s="20">
        <v>120</v>
      </c>
      <c r="F158" s="18" t="s">
        <v>393</v>
      </c>
      <c r="G158" s="19" t="s">
        <v>177</v>
      </c>
      <c r="H158" s="71" t="s">
        <v>387</v>
      </c>
      <c r="I158" s="71" t="s">
        <v>387</v>
      </c>
      <c r="J158" s="71"/>
      <c r="K158" s="71"/>
    </row>
    <row r="159" spans="1:11" ht="13.25" customHeight="1" x14ac:dyDescent="0.15">
      <c r="A159" s="15" t="s">
        <v>4732</v>
      </c>
      <c r="B159" s="18" t="s">
        <v>373</v>
      </c>
      <c r="C159" s="294">
        <v>158</v>
      </c>
      <c r="D159" s="20" t="s">
        <v>392</v>
      </c>
      <c r="E159" s="20">
        <v>130</v>
      </c>
      <c r="F159" s="18" t="s">
        <v>393</v>
      </c>
      <c r="G159" s="19" t="s">
        <v>181</v>
      </c>
      <c r="H159" s="71" t="s">
        <v>387</v>
      </c>
      <c r="I159" s="71" t="s">
        <v>387</v>
      </c>
      <c r="J159" s="71"/>
      <c r="K159" s="71"/>
    </row>
    <row r="160" spans="1:11" ht="13.25" customHeight="1" x14ac:dyDescent="0.15">
      <c r="A160" s="15" t="s">
        <v>4733</v>
      </c>
      <c r="B160" s="18" t="s">
        <v>373</v>
      </c>
      <c r="C160" s="294">
        <v>159</v>
      </c>
      <c r="D160" s="20" t="s">
        <v>469</v>
      </c>
      <c r="E160" s="20"/>
      <c r="F160" s="20" t="s">
        <v>906</v>
      </c>
      <c r="G160" s="19" t="s">
        <v>177</v>
      </c>
      <c r="H160" s="71" t="s">
        <v>387</v>
      </c>
      <c r="I160" s="71" t="s">
        <v>387</v>
      </c>
      <c r="J160" s="71"/>
      <c r="K160" s="71"/>
    </row>
    <row r="161" spans="1:11" ht="13.25" customHeight="1" x14ac:dyDescent="0.15">
      <c r="A161" s="15" t="s">
        <v>3076</v>
      </c>
      <c r="B161" s="18" t="s">
        <v>373</v>
      </c>
      <c r="C161" s="294">
        <v>160</v>
      </c>
      <c r="D161" s="20" t="s">
        <v>469</v>
      </c>
      <c r="E161" s="20"/>
      <c r="F161" s="20" t="s">
        <v>1542</v>
      </c>
      <c r="G161" s="19" t="s">
        <v>177</v>
      </c>
      <c r="H161" s="71" t="s">
        <v>387</v>
      </c>
      <c r="I161" s="71" t="s">
        <v>387</v>
      </c>
      <c r="J161" s="71"/>
      <c r="K161" s="71"/>
    </row>
    <row r="162" spans="1:11" ht="13.25" customHeight="1" x14ac:dyDescent="0.15">
      <c r="A162" s="15" t="s">
        <v>4734</v>
      </c>
      <c r="B162" s="18" t="s">
        <v>373</v>
      </c>
      <c r="C162" s="294">
        <v>161</v>
      </c>
      <c r="D162" s="20" t="s">
        <v>469</v>
      </c>
      <c r="E162" s="20"/>
      <c r="F162" s="20" t="s">
        <v>906</v>
      </c>
      <c r="G162" s="19" t="s">
        <v>177</v>
      </c>
      <c r="H162" s="71" t="s">
        <v>387</v>
      </c>
      <c r="I162" s="71" t="s">
        <v>387</v>
      </c>
      <c r="J162" s="71"/>
      <c r="K162" s="71"/>
    </row>
    <row r="163" spans="1:11" ht="13.25" customHeight="1" x14ac:dyDescent="0.15">
      <c r="A163" s="15" t="s">
        <v>4735</v>
      </c>
      <c r="B163" s="18" t="s">
        <v>373</v>
      </c>
      <c r="C163" s="294">
        <v>162</v>
      </c>
      <c r="D163" s="20" t="s">
        <v>469</v>
      </c>
      <c r="E163" s="20"/>
      <c r="F163" s="20" t="s">
        <v>906</v>
      </c>
      <c r="G163" s="19" t="s">
        <v>177</v>
      </c>
      <c r="H163" s="71" t="s">
        <v>387</v>
      </c>
      <c r="I163" s="71" t="s">
        <v>387</v>
      </c>
      <c r="J163" s="71"/>
      <c r="K163" s="71"/>
    </row>
    <row r="164" spans="1:11" ht="13.25" customHeight="1" x14ac:dyDescent="0.15">
      <c r="A164" s="15" t="s">
        <v>4736</v>
      </c>
      <c r="B164" s="18" t="s">
        <v>373</v>
      </c>
      <c r="C164" s="294">
        <v>163</v>
      </c>
      <c r="D164" s="20" t="s">
        <v>469</v>
      </c>
      <c r="E164" s="20"/>
      <c r="F164" s="20" t="s">
        <v>1542</v>
      </c>
      <c r="G164" s="19" t="s">
        <v>177</v>
      </c>
      <c r="H164" s="71" t="s">
        <v>387</v>
      </c>
      <c r="I164" s="71" t="s">
        <v>387</v>
      </c>
      <c r="J164" s="71"/>
      <c r="K164" s="71"/>
    </row>
    <row r="165" spans="1:11" ht="13.25" customHeight="1" x14ac:dyDescent="0.15">
      <c r="A165" s="15" t="s">
        <v>4737</v>
      </c>
      <c r="B165" s="18" t="s">
        <v>373</v>
      </c>
      <c r="C165" s="294">
        <v>164</v>
      </c>
      <c r="D165" s="20" t="s">
        <v>469</v>
      </c>
      <c r="E165" s="20"/>
      <c r="F165" s="20" t="s">
        <v>906</v>
      </c>
      <c r="G165" s="19" t="s">
        <v>177</v>
      </c>
      <c r="H165" s="71" t="s">
        <v>387</v>
      </c>
      <c r="I165" s="71" t="s">
        <v>387</v>
      </c>
      <c r="J165" s="71"/>
      <c r="K165" s="71"/>
    </row>
    <row r="166" spans="1:11" ht="13.25" customHeight="1" x14ac:dyDescent="0.15">
      <c r="A166" s="15" t="s">
        <v>4738</v>
      </c>
      <c r="B166" s="18" t="s">
        <v>373</v>
      </c>
      <c r="C166" s="294">
        <v>165</v>
      </c>
      <c r="D166" s="20" t="s">
        <v>469</v>
      </c>
      <c r="E166" s="20"/>
      <c r="F166" s="20" t="s">
        <v>1069</v>
      </c>
      <c r="G166" s="19" t="s">
        <v>173</v>
      </c>
      <c r="H166" s="71" t="s">
        <v>387</v>
      </c>
      <c r="I166" s="71" t="s">
        <v>387</v>
      </c>
      <c r="J166" s="71"/>
      <c r="K166" s="71"/>
    </row>
    <row r="167" spans="1:11" ht="13.25" customHeight="1" x14ac:dyDescent="0.15">
      <c r="A167" s="15" t="s">
        <v>4739</v>
      </c>
      <c r="B167" s="18" t="s">
        <v>373</v>
      </c>
      <c r="C167" s="294">
        <v>166</v>
      </c>
      <c r="D167" s="20" t="s">
        <v>469</v>
      </c>
      <c r="E167" s="20"/>
      <c r="F167" s="20" t="s">
        <v>906</v>
      </c>
      <c r="G167" s="19" t="s">
        <v>177</v>
      </c>
      <c r="H167" s="71" t="s">
        <v>387</v>
      </c>
      <c r="I167" s="71" t="s">
        <v>387</v>
      </c>
      <c r="J167" s="71"/>
      <c r="K167" s="71"/>
    </row>
    <row r="168" spans="1:11" ht="13.25" customHeight="1" x14ac:dyDescent="0.15">
      <c r="A168" s="15" t="s">
        <v>4740</v>
      </c>
      <c r="B168" s="18" t="s">
        <v>373</v>
      </c>
      <c r="C168" s="294">
        <v>167</v>
      </c>
      <c r="D168" s="20" t="s">
        <v>469</v>
      </c>
      <c r="E168" s="20"/>
      <c r="F168" s="20" t="s">
        <v>1069</v>
      </c>
      <c r="G168" s="19" t="s">
        <v>177</v>
      </c>
      <c r="H168" s="71" t="s">
        <v>387</v>
      </c>
      <c r="I168" s="71" t="s">
        <v>387</v>
      </c>
      <c r="J168" s="71"/>
      <c r="K168" s="71"/>
    </row>
    <row r="169" spans="1:11" ht="13.25" customHeight="1" x14ac:dyDescent="0.15">
      <c r="A169" s="15" t="s">
        <v>4741</v>
      </c>
      <c r="B169" s="18" t="s">
        <v>373</v>
      </c>
      <c r="C169" s="294">
        <v>168</v>
      </c>
      <c r="D169" s="20" t="s">
        <v>469</v>
      </c>
      <c r="E169" s="20"/>
      <c r="F169" s="20" t="s">
        <v>1069</v>
      </c>
      <c r="G169" s="19" t="s">
        <v>177</v>
      </c>
      <c r="H169" s="71" t="s">
        <v>387</v>
      </c>
      <c r="I169" s="71" t="s">
        <v>387</v>
      </c>
      <c r="J169" s="71"/>
      <c r="K169" s="71"/>
    </row>
    <row r="170" spans="1:11" ht="13.25" customHeight="1" x14ac:dyDescent="0.15">
      <c r="A170" s="15" t="s">
        <v>4742</v>
      </c>
      <c r="B170" s="18" t="s">
        <v>373</v>
      </c>
      <c r="C170" s="294">
        <v>169</v>
      </c>
      <c r="D170" s="20" t="s">
        <v>469</v>
      </c>
      <c r="E170" s="20"/>
      <c r="F170" s="20" t="s">
        <v>1069</v>
      </c>
      <c r="G170" s="19" t="s">
        <v>173</v>
      </c>
      <c r="H170" s="71" t="s">
        <v>387</v>
      </c>
      <c r="I170" s="71" t="s">
        <v>387</v>
      </c>
      <c r="J170" s="71"/>
      <c r="K170" s="71"/>
    </row>
    <row r="171" spans="1:11" ht="13.25" customHeight="1" x14ac:dyDescent="0.15">
      <c r="A171" s="15" t="s">
        <v>4743</v>
      </c>
      <c r="B171" s="18" t="s">
        <v>373</v>
      </c>
      <c r="C171" s="294">
        <v>170</v>
      </c>
      <c r="D171" s="20" t="s">
        <v>469</v>
      </c>
      <c r="E171" s="20"/>
      <c r="F171" s="20" t="s">
        <v>1069</v>
      </c>
      <c r="G171" s="19" t="s">
        <v>177</v>
      </c>
      <c r="H171" s="71" t="s">
        <v>387</v>
      </c>
      <c r="I171" s="71" t="s">
        <v>387</v>
      </c>
      <c r="J171" s="71"/>
      <c r="K171" s="71"/>
    </row>
    <row r="172" spans="1:11" ht="13.25" customHeight="1" x14ac:dyDescent="0.15">
      <c r="A172" s="15" t="s">
        <v>4744</v>
      </c>
      <c r="B172" s="18" t="s">
        <v>373</v>
      </c>
      <c r="C172" s="294">
        <v>171</v>
      </c>
      <c r="D172" s="20" t="s">
        <v>469</v>
      </c>
      <c r="E172" s="20"/>
      <c r="F172" s="20" t="s">
        <v>1069</v>
      </c>
      <c r="G172" s="19" t="s">
        <v>177</v>
      </c>
      <c r="H172" s="71" t="s">
        <v>387</v>
      </c>
      <c r="I172" s="71" t="s">
        <v>387</v>
      </c>
      <c r="J172" s="71"/>
      <c r="K172" s="71"/>
    </row>
    <row r="173" spans="1:11" ht="13.25" customHeight="1" x14ac:dyDescent="0.15">
      <c r="A173" s="15" t="s">
        <v>4745</v>
      </c>
      <c r="B173" s="18" t="s">
        <v>373</v>
      </c>
      <c r="C173" s="294">
        <v>172</v>
      </c>
      <c r="D173" s="20" t="s">
        <v>469</v>
      </c>
      <c r="E173" s="20"/>
      <c r="F173" s="20" t="s">
        <v>1069</v>
      </c>
      <c r="G173" s="19" t="s">
        <v>177</v>
      </c>
      <c r="H173" s="71" t="s">
        <v>387</v>
      </c>
      <c r="I173" s="71" t="s">
        <v>387</v>
      </c>
      <c r="J173" s="71"/>
      <c r="K173" s="71"/>
    </row>
    <row r="174" spans="1:11" ht="13.25" customHeight="1" x14ac:dyDescent="0.15">
      <c r="A174" s="15" t="s">
        <v>4746</v>
      </c>
      <c r="B174" s="18" t="s">
        <v>373</v>
      </c>
      <c r="C174" s="294">
        <v>173</v>
      </c>
      <c r="D174" s="20" t="s">
        <v>469</v>
      </c>
      <c r="E174" s="20"/>
      <c r="F174" s="20" t="s">
        <v>1069</v>
      </c>
      <c r="G174" s="19" t="s">
        <v>177</v>
      </c>
      <c r="H174" s="71" t="s">
        <v>387</v>
      </c>
      <c r="I174" s="71" t="s">
        <v>387</v>
      </c>
      <c r="J174" s="71"/>
      <c r="K174" s="71"/>
    </row>
    <row r="175" spans="1:11" ht="13.25" customHeight="1" x14ac:dyDescent="0.15">
      <c r="A175" s="15" t="s">
        <v>4747</v>
      </c>
      <c r="B175" s="18" t="s">
        <v>373</v>
      </c>
      <c r="C175" s="294">
        <v>174</v>
      </c>
      <c r="D175" s="20" t="s">
        <v>469</v>
      </c>
      <c r="E175" s="20"/>
      <c r="F175" s="20" t="s">
        <v>1069</v>
      </c>
      <c r="G175" s="19" t="s">
        <v>177</v>
      </c>
      <c r="H175" s="71" t="s">
        <v>387</v>
      </c>
      <c r="I175" s="71" t="s">
        <v>387</v>
      </c>
      <c r="J175" s="71"/>
      <c r="K175" s="71"/>
    </row>
    <row r="176" spans="1:11" ht="13.25" customHeight="1" x14ac:dyDescent="0.15">
      <c r="A176" s="15" t="s">
        <v>4748</v>
      </c>
      <c r="B176" s="18" t="s">
        <v>373</v>
      </c>
      <c r="C176" s="294">
        <v>175</v>
      </c>
      <c r="D176" s="20" t="s">
        <v>469</v>
      </c>
      <c r="E176" s="20"/>
      <c r="F176" s="20" t="s">
        <v>1542</v>
      </c>
      <c r="G176" s="19" t="s">
        <v>177</v>
      </c>
      <c r="H176" s="71" t="s">
        <v>387</v>
      </c>
      <c r="I176" s="71" t="s">
        <v>387</v>
      </c>
      <c r="J176" s="71"/>
      <c r="K176" s="71"/>
    </row>
    <row r="177" spans="1:11" ht="13.25" customHeight="1" x14ac:dyDescent="0.15">
      <c r="A177" s="15" t="s">
        <v>4749</v>
      </c>
      <c r="B177" s="18" t="s">
        <v>373</v>
      </c>
      <c r="C177" s="294">
        <v>176</v>
      </c>
      <c r="D177" s="20" t="s">
        <v>469</v>
      </c>
      <c r="E177" s="20"/>
      <c r="F177" s="20" t="s">
        <v>906</v>
      </c>
      <c r="G177" s="19" t="s">
        <v>177</v>
      </c>
      <c r="H177" s="71" t="s">
        <v>387</v>
      </c>
      <c r="I177" s="71" t="s">
        <v>387</v>
      </c>
      <c r="J177" s="71"/>
      <c r="K177" s="71"/>
    </row>
    <row r="178" spans="1:11" ht="13.25" customHeight="1" x14ac:dyDescent="0.15">
      <c r="A178" s="15" t="s">
        <v>4750</v>
      </c>
      <c r="B178" s="18" t="s">
        <v>373</v>
      </c>
      <c r="C178" s="294">
        <v>177</v>
      </c>
      <c r="D178" s="20" t="s">
        <v>469</v>
      </c>
      <c r="E178" s="20"/>
      <c r="F178" s="20" t="s">
        <v>906</v>
      </c>
      <c r="G178" s="19" t="s">
        <v>177</v>
      </c>
      <c r="H178" s="71" t="s">
        <v>387</v>
      </c>
      <c r="I178" s="71" t="s">
        <v>387</v>
      </c>
      <c r="J178" s="71"/>
      <c r="K178" s="71"/>
    </row>
    <row r="179" spans="1:11" ht="13.25" customHeight="1" x14ac:dyDescent="0.15">
      <c r="A179" s="15" t="s">
        <v>4751</v>
      </c>
      <c r="B179" s="18" t="s">
        <v>373</v>
      </c>
      <c r="C179" s="294">
        <v>178</v>
      </c>
      <c r="D179" s="20" t="s">
        <v>469</v>
      </c>
      <c r="E179" s="20"/>
      <c r="F179" s="20" t="s">
        <v>906</v>
      </c>
      <c r="G179" s="19" t="s">
        <v>177</v>
      </c>
      <c r="H179" s="71" t="s">
        <v>387</v>
      </c>
      <c r="I179" s="71" t="s">
        <v>387</v>
      </c>
      <c r="J179" s="71"/>
      <c r="K179" s="71"/>
    </row>
    <row r="180" spans="1:11" ht="13.25" customHeight="1" x14ac:dyDescent="0.15">
      <c r="A180" s="15" t="s">
        <v>4752</v>
      </c>
      <c r="B180" s="18" t="s">
        <v>373</v>
      </c>
      <c r="C180" s="294">
        <v>179</v>
      </c>
      <c r="D180" s="20" t="s">
        <v>469</v>
      </c>
      <c r="E180" s="20"/>
      <c r="F180" s="20" t="s">
        <v>906</v>
      </c>
      <c r="G180" s="19" t="s">
        <v>177</v>
      </c>
      <c r="H180" s="71" t="s">
        <v>387</v>
      </c>
      <c r="I180" s="71" t="s">
        <v>387</v>
      </c>
      <c r="J180" s="71"/>
      <c r="K180" s="71"/>
    </row>
    <row r="181" spans="1:11" ht="13.25" customHeight="1" x14ac:dyDescent="0.15">
      <c r="A181" s="15" t="s">
        <v>4753</v>
      </c>
      <c r="B181" s="18" t="s">
        <v>373</v>
      </c>
      <c r="C181" s="294">
        <v>180</v>
      </c>
      <c r="D181" s="20" t="s">
        <v>469</v>
      </c>
      <c r="E181" s="20"/>
      <c r="F181" s="20" t="s">
        <v>1542</v>
      </c>
      <c r="G181" s="19" t="s">
        <v>177</v>
      </c>
      <c r="H181" s="71" t="s">
        <v>387</v>
      </c>
      <c r="I181" s="71" t="s">
        <v>387</v>
      </c>
      <c r="J181" s="71"/>
      <c r="K181" s="71"/>
    </row>
    <row r="182" spans="1:11" ht="13.25" customHeight="1" x14ac:dyDescent="0.15">
      <c r="A182" s="15" t="s">
        <v>4754</v>
      </c>
      <c r="B182" s="18" t="s">
        <v>373</v>
      </c>
      <c r="C182" s="294">
        <v>181</v>
      </c>
      <c r="D182" s="20" t="s">
        <v>469</v>
      </c>
      <c r="E182" s="20"/>
      <c r="F182" s="20" t="s">
        <v>1069</v>
      </c>
      <c r="G182" s="19" t="s">
        <v>177</v>
      </c>
      <c r="H182" s="71" t="s">
        <v>387</v>
      </c>
      <c r="I182" s="71" t="s">
        <v>387</v>
      </c>
      <c r="J182" s="71"/>
      <c r="K182" s="71"/>
    </row>
    <row r="183" spans="1:11" ht="13.25" customHeight="1" x14ac:dyDescent="0.15">
      <c r="A183" s="15" t="s">
        <v>4755</v>
      </c>
      <c r="B183" s="18" t="s">
        <v>373</v>
      </c>
      <c r="C183" s="294">
        <v>182</v>
      </c>
      <c r="D183" s="20" t="s">
        <v>496</v>
      </c>
      <c r="E183" s="20"/>
      <c r="F183" s="18" t="s">
        <v>497</v>
      </c>
      <c r="G183" s="19" t="s">
        <v>177</v>
      </c>
      <c r="H183" s="71" t="s">
        <v>387</v>
      </c>
      <c r="I183" s="71" t="s">
        <v>387</v>
      </c>
      <c r="J183" s="71"/>
      <c r="K183" s="71"/>
    </row>
    <row r="184" spans="1:11" ht="13.25" customHeight="1" x14ac:dyDescent="0.15">
      <c r="A184" s="15" t="s">
        <v>2340</v>
      </c>
      <c r="B184" s="18" t="s">
        <v>373</v>
      </c>
      <c r="C184" s="294">
        <v>183</v>
      </c>
      <c r="D184" s="20" t="s">
        <v>407</v>
      </c>
      <c r="E184" s="20">
        <v>130</v>
      </c>
      <c r="F184" s="18" t="s">
        <v>398</v>
      </c>
      <c r="G184" s="19" t="s">
        <v>241</v>
      </c>
      <c r="H184" s="71" t="s">
        <v>387</v>
      </c>
      <c r="I184" s="71" t="s">
        <v>387</v>
      </c>
      <c r="J184" s="71"/>
      <c r="K184" s="71" t="s">
        <v>387</v>
      </c>
    </row>
    <row r="185" spans="1:11" ht="13.25" customHeight="1" x14ac:dyDescent="0.15">
      <c r="A185" s="15" t="s">
        <v>3506</v>
      </c>
      <c r="B185" s="18" t="s">
        <v>373</v>
      </c>
      <c r="C185" s="294">
        <v>184</v>
      </c>
      <c r="D185" s="20" t="s">
        <v>407</v>
      </c>
      <c r="E185" s="20">
        <v>80</v>
      </c>
      <c r="F185" s="18" t="s">
        <v>398</v>
      </c>
      <c r="G185" s="19" t="s">
        <v>241</v>
      </c>
      <c r="H185" s="71" t="s">
        <v>387</v>
      </c>
      <c r="I185" s="71" t="s">
        <v>387</v>
      </c>
      <c r="J185" s="71"/>
      <c r="K185" s="71" t="s">
        <v>387</v>
      </c>
    </row>
    <row r="186" spans="1:11" ht="13.25" customHeight="1" x14ac:dyDescent="0.15">
      <c r="A186" s="15" t="s">
        <v>4520</v>
      </c>
      <c r="B186" s="18" t="s">
        <v>373</v>
      </c>
      <c r="C186" s="294">
        <v>185</v>
      </c>
      <c r="D186" s="20" t="s">
        <v>407</v>
      </c>
      <c r="E186" s="20">
        <v>120</v>
      </c>
      <c r="F186" s="18" t="s">
        <v>398</v>
      </c>
      <c r="G186" s="19" t="s">
        <v>241</v>
      </c>
      <c r="H186" s="71" t="s">
        <v>387</v>
      </c>
      <c r="I186" s="71" t="s">
        <v>387</v>
      </c>
      <c r="J186" s="71"/>
      <c r="K186" s="71" t="s">
        <v>387</v>
      </c>
    </row>
    <row r="187" spans="1:11" ht="13.25" customHeight="1" x14ac:dyDescent="0.15">
      <c r="A187" s="15" t="s">
        <v>856</v>
      </c>
      <c r="B187" s="18" t="s">
        <v>373</v>
      </c>
      <c r="C187" s="294">
        <v>186</v>
      </c>
      <c r="D187" s="20" t="s">
        <v>395</v>
      </c>
      <c r="E187" s="20">
        <v>30</v>
      </c>
      <c r="F187" s="18" t="s">
        <v>393</v>
      </c>
      <c r="G187" s="19" t="s">
        <v>241</v>
      </c>
      <c r="H187" s="71" t="s">
        <v>387</v>
      </c>
      <c r="I187" s="71" t="s">
        <v>387</v>
      </c>
      <c r="J187" s="71"/>
      <c r="K187" s="71" t="s">
        <v>387</v>
      </c>
    </row>
    <row r="188" spans="1:11" ht="13.25" customHeight="1" x14ac:dyDescent="0.15">
      <c r="A188" s="15" t="s">
        <v>4707</v>
      </c>
      <c r="B188" s="18" t="s">
        <v>373</v>
      </c>
      <c r="C188" s="294">
        <v>187</v>
      </c>
      <c r="D188" s="20" t="s">
        <v>395</v>
      </c>
      <c r="E188" s="20">
        <v>130</v>
      </c>
      <c r="F188" s="18" t="s">
        <v>393</v>
      </c>
      <c r="G188" s="19" t="s">
        <v>241</v>
      </c>
      <c r="H188" s="71" t="s">
        <v>387</v>
      </c>
      <c r="I188" s="71" t="s">
        <v>387</v>
      </c>
      <c r="J188" s="71"/>
      <c r="K188" s="71" t="s">
        <v>387</v>
      </c>
    </row>
    <row r="189" spans="1:11" ht="13.25" customHeight="1" x14ac:dyDescent="0.15">
      <c r="A189" s="15" t="s">
        <v>1293</v>
      </c>
      <c r="B189" s="18" t="s">
        <v>373</v>
      </c>
      <c r="C189" s="294">
        <v>188</v>
      </c>
      <c r="D189" s="20" t="s">
        <v>389</v>
      </c>
      <c r="E189" s="20">
        <v>60</v>
      </c>
      <c r="F189" s="18" t="s">
        <v>393</v>
      </c>
      <c r="G189" s="19" t="s">
        <v>241</v>
      </c>
      <c r="H189" s="71" t="s">
        <v>387</v>
      </c>
      <c r="I189" s="71" t="s">
        <v>387</v>
      </c>
      <c r="J189" s="71"/>
      <c r="K189" s="71" t="s">
        <v>387</v>
      </c>
    </row>
    <row r="190" spans="1:11" ht="13.25" customHeight="1" x14ac:dyDescent="0.15">
      <c r="A190" s="15" t="s">
        <v>1826</v>
      </c>
      <c r="B190" s="18" t="s">
        <v>373</v>
      </c>
      <c r="C190" s="294">
        <v>189</v>
      </c>
      <c r="D190" s="20" t="s">
        <v>389</v>
      </c>
      <c r="E190" s="20">
        <v>30</v>
      </c>
      <c r="F190" s="18" t="s">
        <v>393</v>
      </c>
      <c r="G190" s="19" t="s">
        <v>241</v>
      </c>
      <c r="H190" s="71" t="s">
        <v>387</v>
      </c>
      <c r="I190" s="71" t="s">
        <v>387</v>
      </c>
      <c r="J190" s="71"/>
      <c r="K190" s="71" t="s">
        <v>387</v>
      </c>
    </row>
    <row r="191" spans="1:11" ht="13.25" customHeight="1" x14ac:dyDescent="0.15">
      <c r="A191" s="15" t="s">
        <v>2357</v>
      </c>
      <c r="B191" s="18" t="s">
        <v>373</v>
      </c>
      <c r="C191" s="294">
        <v>190</v>
      </c>
      <c r="D191" s="20" t="s">
        <v>389</v>
      </c>
      <c r="E191" s="20">
        <v>90</v>
      </c>
      <c r="F191" s="18" t="s">
        <v>398</v>
      </c>
      <c r="G191" s="19" t="s">
        <v>241</v>
      </c>
      <c r="H191" s="71" t="s">
        <v>387</v>
      </c>
      <c r="I191" s="71" t="s">
        <v>387</v>
      </c>
      <c r="J191" s="71"/>
      <c r="K191" s="71" t="s">
        <v>387</v>
      </c>
    </row>
    <row r="192" spans="1:11" ht="13.25" customHeight="1" x14ac:dyDescent="0.15">
      <c r="A192" s="15" t="s">
        <v>2974</v>
      </c>
      <c r="B192" s="18" t="s">
        <v>373</v>
      </c>
      <c r="C192" s="294">
        <v>191</v>
      </c>
      <c r="D192" s="20" t="s">
        <v>389</v>
      </c>
      <c r="E192" s="20">
        <v>70</v>
      </c>
      <c r="F192" s="18" t="s">
        <v>393</v>
      </c>
      <c r="G192" s="19" t="s">
        <v>241</v>
      </c>
      <c r="H192" s="71" t="s">
        <v>387</v>
      </c>
      <c r="I192" s="71" t="s">
        <v>387</v>
      </c>
      <c r="J192" s="71"/>
      <c r="K192" s="71" t="s">
        <v>387</v>
      </c>
    </row>
    <row r="193" spans="1:11" ht="13.25" customHeight="1" x14ac:dyDescent="0.15">
      <c r="A193" s="15" t="s">
        <v>4601</v>
      </c>
      <c r="B193" s="18" t="s">
        <v>373</v>
      </c>
      <c r="C193" s="294">
        <v>192</v>
      </c>
      <c r="D193" s="20" t="s">
        <v>389</v>
      </c>
      <c r="E193" s="20">
        <v>120</v>
      </c>
      <c r="F193" s="18" t="s">
        <v>393</v>
      </c>
      <c r="G193" s="19" t="s">
        <v>241</v>
      </c>
      <c r="H193" s="71" t="s">
        <v>387</v>
      </c>
      <c r="I193" s="71" t="s">
        <v>387</v>
      </c>
      <c r="J193" s="71"/>
      <c r="K193" s="71" t="s">
        <v>387</v>
      </c>
    </row>
    <row r="194" spans="1:11" ht="13.25" customHeight="1" x14ac:dyDescent="0.15">
      <c r="A194" s="15" t="s">
        <v>1282</v>
      </c>
      <c r="B194" s="18" t="s">
        <v>373</v>
      </c>
      <c r="C194" s="294">
        <v>193</v>
      </c>
      <c r="D194" s="20" t="s">
        <v>404</v>
      </c>
      <c r="E194" s="20">
        <v>70</v>
      </c>
      <c r="F194" s="18" t="s">
        <v>393</v>
      </c>
      <c r="G194" s="19" t="s">
        <v>241</v>
      </c>
      <c r="H194" s="71" t="s">
        <v>387</v>
      </c>
      <c r="I194" s="71" t="s">
        <v>387</v>
      </c>
      <c r="J194" s="71"/>
      <c r="K194" s="71" t="s">
        <v>387</v>
      </c>
    </row>
    <row r="195" spans="1:11" ht="13.25" customHeight="1" x14ac:dyDescent="0.15">
      <c r="A195" s="15" t="s">
        <v>1281</v>
      </c>
      <c r="B195" s="18" t="s">
        <v>373</v>
      </c>
      <c r="C195" s="294">
        <v>194</v>
      </c>
      <c r="D195" s="20" t="s">
        <v>404</v>
      </c>
      <c r="E195" s="20">
        <v>70</v>
      </c>
      <c r="F195" s="18" t="s">
        <v>393</v>
      </c>
      <c r="G195" s="19" t="s">
        <v>241</v>
      </c>
      <c r="H195" s="71" t="s">
        <v>387</v>
      </c>
      <c r="I195" s="71" t="s">
        <v>387</v>
      </c>
      <c r="J195" s="71"/>
      <c r="K195" s="71" t="s">
        <v>387</v>
      </c>
    </row>
    <row r="196" spans="1:11" ht="13.25" customHeight="1" x14ac:dyDescent="0.15">
      <c r="A196" s="15" t="s">
        <v>2262</v>
      </c>
      <c r="B196" s="18" t="s">
        <v>373</v>
      </c>
      <c r="C196" s="294">
        <v>195</v>
      </c>
      <c r="D196" s="20" t="s">
        <v>404</v>
      </c>
      <c r="E196" s="20">
        <v>60</v>
      </c>
      <c r="F196" s="18" t="s">
        <v>393</v>
      </c>
      <c r="G196" s="19" t="s">
        <v>241</v>
      </c>
      <c r="H196" s="71" t="s">
        <v>387</v>
      </c>
      <c r="I196" s="71" t="s">
        <v>387</v>
      </c>
      <c r="J196" s="71"/>
      <c r="K196" s="71" t="s">
        <v>387</v>
      </c>
    </row>
    <row r="197" spans="1:11" ht="13.25" customHeight="1" x14ac:dyDescent="0.15">
      <c r="A197" s="15" t="s">
        <v>2264</v>
      </c>
      <c r="B197" s="18" t="s">
        <v>373</v>
      </c>
      <c r="C197" s="294">
        <v>196</v>
      </c>
      <c r="D197" s="20" t="s">
        <v>404</v>
      </c>
      <c r="E197" s="20">
        <v>40</v>
      </c>
      <c r="F197" s="18" t="s">
        <v>393</v>
      </c>
      <c r="G197" s="19" t="s">
        <v>241</v>
      </c>
      <c r="H197" s="71" t="s">
        <v>387</v>
      </c>
      <c r="I197" s="71" t="s">
        <v>387</v>
      </c>
      <c r="J197" s="71"/>
      <c r="K197" s="71" t="s">
        <v>387</v>
      </c>
    </row>
    <row r="198" spans="1:11" ht="13.25" customHeight="1" x14ac:dyDescent="0.15">
      <c r="A198" s="15" t="s">
        <v>4548</v>
      </c>
      <c r="B198" s="18" t="s">
        <v>373</v>
      </c>
      <c r="C198" s="294">
        <v>197</v>
      </c>
      <c r="D198" s="20" t="s">
        <v>385</v>
      </c>
      <c r="E198" s="20">
        <v>120</v>
      </c>
      <c r="F198" s="18" t="s">
        <v>398</v>
      </c>
      <c r="G198" s="19" t="s">
        <v>241</v>
      </c>
      <c r="H198" s="71" t="s">
        <v>387</v>
      </c>
      <c r="I198" s="71" t="s">
        <v>387</v>
      </c>
      <c r="J198" s="71"/>
      <c r="K198" s="71" t="s">
        <v>387</v>
      </c>
    </row>
    <row r="199" spans="1:11" ht="13.25" customHeight="1" x14ac:dyDescent="0.15">
      <c r="A199" s="15" t="s">
        <v>4718</v>
      </c>
      <c r="B199" s="18" t="s">
        <v>373</v>
      </c>
      <c r="C199" s="294">
        <v>198</v>
      </c>
      <c r="D199" s="20" t="s">
        <v>385</v>
      </c>
      <c r="E199" s="20">
        <v>70</v>
      </c>
      <c r="F199" s="18" t="s">
        <v>393</v>
      </c>
      <c r="G199" s="19" t="s">
        <v>241</v>
      </c>
      <c r="H199" s="71" t="s">
        <v>387</v>
      </c>
      <c r="I199" s="71" t="s">
        <v>387</v>
      </c>
      <c r="J199" s="71"/>
      <c r="K199" s="71" t="s">
        <v>387</v>
      </c>
    </row>
    <row r="200" spans="1:11" ht="13.25" customHeight="1" x14ac:dyDescent="0.15">
      <c r="A200" s="15" t="s">
        <v>1429</v>
      </c>
      <c r="B200" s="18" t="s">
        <v>373</v>
      </c>
      <c r="C200" s="294">
        <v>199</v>
      </c>
      <c r="D200" s="20" t="s">
        <v>400</v>
      </c>
      <c r="E200" s="20">
        <v>130</v>
      </c>
      <c r="F200" s="18" t="s">
        <v>393</v>
      </c>
      <c r="G200" s="19" t="s">
        <v>241</v>
      </c>
      <c r="H200" s="71" t="s">
        <v>387</v>
      </c>
      <c r="I200" s="71" t="s">
        <v>387</v>
      </c>
      <c r="J200" s="71"/>
      <c r="K200" s="71" t="s">
        <v>387</v>
      </c>
    </row>
    <row r="201" spans="1:11" ht="13.25" customHeight="1" x14ac:dyDescent="0.15">
      <c r="A201" s="15" t="s">
        <v>2380</v>
      </c>
      <c r="B201" s="18" t="s">
        <v>373</v>
      </c>
      <c r="C201" s="294">
        <v>200</v>
      </c>
      <c r="D201" s="20" t="s">
        <v>400</v>
      </c>
      <c r="E201" s="20">
        <v>100</v>
      </c>
      <c r="F201" s="18" t="s">
        <v>398</v>
      </c>
      <c r="G201" s="19" t="s">
        <v>241</v>
      </c>
      <c r="H201" s="71" t="s">
        <v>387</v>
      </c>
      <c r="I201" s="71" t="s">
        <v>387</v>
      </c>
      <c r="J201" s="71"/>
      <c r="K201" s="71" t="s">
        <v>387</v>
      </c>
    </row>
    <row r="202" spans="1:11" ht="13.25" customHeight="1" x14ac:dyDescent="0.15">
      <c r="A202" s="15" t="s">
        <v>3000</v>
      </c>
      <c r="B202" s="18" t="s">
        <v>373</v>
      </c>
      <c r="C202" s="294">
        <v>201</v>
      </c>
      <c r="D202" s="20" t="s">
        <v>400</v>
      </c>
      <c r="E202" s="20">
        <v>70</v>
      </c>
      <c r="F202" s="18" t="s">
        <v>393</v>
      </c>
      <c r="G202" s="19" t="s">
        <v>241</v>
      </c>
      <c r="H202" s="71" t="s">
        <v>387</v>
      </c>
      <c r="I202" s="71" t="s">
        <v>387</v>
      </c>
      <c r="J202" s="71"/>
      <c r="K202" s="71" t="s">
        <v>387</v>
      </c>
    </row>
    <row r="203" spans="1:11" ht="13.25" customHeight="1" x14ac:dyDescent="0.15">
      <c r="A203" s="15" t="s">
        <v>4619</v>
      </c>
      <c r="B203" s="18" t="s">
        <v>373</v>
      </c>
      <c r="C203" s="294">
        <v>202</v>
      </c>
      <c r="D203" s="20" t="s">
        <v>400</v>
      </c>
      <c r="E203" s="20">
        <v>160</v>
      </c>
      <c r="F203" s="18" t="s">
        <v>398</v>
      </c>
      <c r="G203" s="19" t="s">
        <v>241</v>
      </c>
      <c r="H203" s="71" t="s">
        <v>387</v>
      </c>
      <c r="I203" s="71" t="s">
        <v>387</v>
      </c>
      <c r="J203" s="71"/>
      <c r="K203" s="71" t="s">
        <v>387</v>
      </c>
    </row>
    <row r="204" spans="1:11" ht="13.25" customHeight="1" x14ac:dyDescent="0.15">
      <c r="A204" s="15" t="s">
        <v>4723</v>
      </c>
      <c r="B204" s="18" t="s">
        <v>373</v>
      </c>
      <c r="C204" s="294">
        <v>203</v>
      </c>
      <c r="D204" s="20" t="s">
        <v>400</v>
      </c>
      <c r="E204" s="20">
        <v>140</v>
      </c>
      <c r="F204" s="18" t="s">
        <v>393</v>
      </c>
      <c r="G204" s="19" t="s">
        <v>241</v>
      </c>
      <c r="H204" s="71" t="s">
        <v>387</v>
      </c>
      <c r="I204" s="71" t="s">
        <v>387</v>
      </c>
      <c r="J204" s="71"/>
      <c r="K204" s="71" t="s">
        <v>387</v>
      </c>
    </row>
    <row r="205" spans="1:11" ht="13.25" customHeight="1" x14ac:dyDescent="0.15">
      <c r="A205" s="15" t="s">
        <v>2370</v>
      </c>
      <c r="B205" s="18" t="s">
        <v>373</v>
      </c>
      <c r="C205" s="294">
        <v>204</v>
      </c>
      <c r="D205" s="20" t="s">
        <v>858</v>
      </c>
      <c r="E205" s="20">
        <v>120</v>
      </c>
      <c r="F205" s="18" t="s">
        <v>398</v>
      </c>
      <c r="G205" s="19" t="s">
        <v>241</v>
      </c>
      <c r="H205" s="71" t="s">
        <v>387</v>
      </c>
      <c r="I205" s="71" t="s">
        <v>387</v>
      </c>
      <c r="J205" s="71"/>
      <c r="K205" s="71" t="s">
        <v>387</v>
      </c>
    </row>
    <row r="206" spans="1:11" ht="13.25" customHeight="1" x14ac:dyDescent="0.15">
      <c r="A206" s="15" t="s">
        <v>2541</v>
      </c>
      <c r="B206" s="18" t="s">
        <v>373</v>
      </c>
      <c r="C206" s="294">
        <v>205</v>
      </c>
      <c r="D206" s="20" t="s">
        <v>858</v>
      </c>
      <c r="E206" s="20">
        <v>130</v>
      </c>
      <c r="F206" s="18" t="s">
        <v>393</v>
      </c>
      <c r="G206" s="19" t="s">
        <v>241</v>
      </c>
      <c r="H206" s="71" t="s">
        <v>387</v>
      </c>
      <c r="I206" s="71" t="s">
        <v>387</v>
      </c>
      <c r="J206" s="71"/>
      <c r="K206" s="71" t="s">
        <v>387</v>
      </c>
    </row>
    <row r="207" spans="1:11" ht="13.25" customHeight="1" x14ac:dyDescent="0.15">
      <c r="A207" s="15" t="s">
        <v>3533</v>
      </c>
      <c r="B207" s="18" t="s">
        <v>373</v>
      </c>
      <c r="C207" s="294">
        <v>206</v>
      </c>
      <c r="D207" s="20" t="s">
        <v>858</v>
      </c>
      <c r="E207" s="20">
        <v>70</v>
      </c>
      <c r="F207" s="18" t="s">
        <v>393</v>
      </c>
      <c r="G207" s="19" t="s">
        <v>241</v>
      </c>
      <c r="H207" s="71" t="s">
        <v>387</v>
      </c>
      <c r="I207" s="71" t="s">
        <v>387</v>
      </c>
      <c r="J207" s="71"/>
      <c r="K207" s="71" t="s">
        <v>387</v>
      </c>
    </row>
    <row r="208" spans="1:11" ht="13.25" customHeight="1" x14ac:dyDescent="0.15">
      <c r="A208" s="15" t="s">
        <v>4726</v>
      </c>
      <c r="B208" s="18" t="s">
        <v>373</v>
      </c>
      <c r="C208" s="294">
        <v>207</v>
      </c>
      <c r="D208" s="20" t="s">
        <v>858</v>
      </c>
      <c r="E208" s="20">
        <v>120</v>
      </c>
      <c r="F208" s="18" t="s">
        <v>393</v>
      </c>
      <c r="G208" s="19" t="s">
        <v>241</v>
      </c>
      <c r="H208" s="71" t="s">
        <v>387</v>
      </c>
      <c r="I208" s="71" t="s">
        <v>387</v>
      </c>
      <c r="J208" s="71"/>
      <c r="K208" s="71" t="s">
        <v>387</v>
      </c>
    </row>
    <row r="209" spans="1:11" ht="13.25" customHeight="1" x14ac:dyDescent="0.15">
      <c r="A209" s="15" t="s">
        <v>849</v>
      </c>
      <c r="B209" s="18" t="s">
        <v>373</v>
      </c>
      <c r="C209" s="294">
        <v>208</v>
      </c>
      <c r="D209" s="20" t="s">
        <v>847</v>
      </c>
      <c r="E209" s="20">
        <v>180</v>
      </c>
      <c r="F209" s="18" t="s">
        <v>398</v>
      </c>
      <c r="G209" s="19" t="s">
        <v>241</v>
      </c>
      <c r="H209" s="71" t="s">
        <v>387</v>
      </c>
      <c r="I209" s="71" t="s">
        <v>387</v>
      </c>
      <c r="J209" s="71"/>
      <c r="K209" s="71" t="s">
        <v>387</v>
      </c>
    </row>
    <row r="210" spans="1:11" ht="13.25" customHeight="1" x14ac:dyDescent="0.15">
      <c r="A210" s="15" t="s">
        <v>2329</v>
      </c>
      <c r="B210" s="18" t="s">
        <v>373</v>
      </c>
      <c r="C210" s="294">
        <v>209</v>
      </c>
      <c r="D210" s="20" t="s">
        <v>847</v>
      </c>
      <c r="E210" s="20">
        <v>140</v>
      </c>
      <c r="F210" s="18" t="s">
        <v>398</v>
      </c>
      <c r="G210" s="19" t="s">
        <v>241</v>
      </c>
      <c r="H210" s="71" t="s">
        <v>387</v>
      </c>
      <c r="I210" s="71" t="s">
        <v>387</v>
      </c>
      <c r="J210" s="71"/>
      <c r="K210" s="71" t="s">
        <v>387</v>
      </c>
    </row>
    <row r="211" spans="1:11" ht="13.25" customHeight="1" x14ac:dyDescent="0.15">
      <c r="A211" s="15" t="s">
        <v>2546</v>
      </c>
      <c r="B211" s="18" t="s">
        <v>373</v>
      </c>
      <c r="C211" s="294">
        <v>210</v>
      </c>
      <c r="D211" s="20" t="s">
        <v>847</v>
      </c>
      <c r="E211" s="20">
        <v>150</v>
      </c>
      <c r="F211" s="20" t="s">
        <v>386</v>
      </c>
      <c r="G211" s="19" t="s">
        <v>241</v>
      </c>
      <c r="H211" s="71" t="s">
        <v>387</v>
      </c>
      <c r="I211" s="71" t="s">
        <v>387</v>
      </c>
      <c r="J211" s="71"/>
      <c r="K211" s="71" t="s">
        <v>387</v>
      </c>
    </row>
    <row r="212" spans="1:11" ht="13.25" customHeight="1" x14ac:dyDescent="0.15">
      <c r="A212" s="15" t="s">
        <v>860</v>
      </c>
      <c r="B212" s="18" t="s">
        <v>373</v>
      </c>
      <c r="C212" s="294">
        <v>211</v>
      </c>
      <c r="D212" s="20" t="s">
        <v>392</v>
      </c>
      <c r="E212" s="20">
        <v>60</v>
      </c>
      <c r="F212" s="18" t="s">
        <v>393</v>
      </c>
      <c r="G212" s="19" t="s">
        <v>241</v>
      </c>
      <c r="H212" s="71" t="s">
        <v>387</v>
      </c>
      <c r="I212" s="71" t="s">
        <v>387</v>
      </c>
      <c r="J212" s="71"/>
      <c r="K212" s="71" t="s">
        <v>387</v>
      </c>
    </row>
    <row r="213" spans="1:11" ht="13.25" customHeight="1" x14ac:dyDescent="0.15">
      <c r="A213" s="15" t="s">
        <v>1400</v>
      </c>
      <c r="B213" s="18" t="s">
        <v>373</v>
      </c>
      <c r="C213" s="294">
        <v>212</v>
      </c>
      <c r="D213" s="20" t="s">
        <v>392</v>
      </c>
      <c r="E213" s="20">
        <v>100</v>
      </c>
      <c r="F213" s="18" t="s">
        <v>398</v>
      </c>
      <c r="G213" s="19" t="s">
        <v>241</v>
      </c>
      <c r="H213" s="71" t="s">
        <v>387</v>
      </c>
      <c r="I213" s="71" t="s">
        <v>387</v>
      </c>
      <c r="J213" s="71"/>
      <c r="K213" s="71" t="s">
        <v>387</v>
      </c>
    </row>
    <row r="214" spans="1:11" ht="13.25" customHeight="1" x14ac:dyDescent="0.15">
      <c r="A214" s="15" t="s">
        <v>1299</v>
      </c>
      <c r="B214" s="18" t="s">
        <v>373</v>
      </c>
      <c r="C214" s="294">
        <v>213</v>
      </c>
      <c r="D214" s="20" t="s">
        <v>392</v>
      </c>
      <c r="E214" s="20">
        <v>50</v>
      </c>
      <c r="F214" s="18" t="s">
        <v>393</v>
      </c>
      <c r="G214" s="19" t="s">
        <v>241</v>
      </c>
      <c r="H214" s="71" t="s">
        <v>387</v>
      </c>
      <c r="I214" s="71" t="s">
        <v>387</v>
      </c>
      <c r="J214" s="71"/>
      <c r="K214" s="71" t="s">
        <v>387</v>
      </c>
    </row>
    <row r="215" spans="1:11" ht="13.25" customHeight="1" x14ac:dyDescent="0.15">
      <c r="A215" s="15" t="s">
        <v>1913</v>
      </c>
      <c r="B215" s="18" t="s">
        <v>373</v>
      </c>
      <c r="C215" s="294">
        <v>214</v>
      </c>
      <c r="D215" s="20" t="s">
        <v>392</v>
      </c>
      <c r="E215" s="20">
        <v>150</v>
      </c>
      <c r="F215" s="20" t="s">
        <v>386</v>
      </c>
      <c r="G215" s="19" t="s">
        <v>241</v>
      </c>
      <c r="H215" s="71" t="s">
        <v>387</v>
      </c>
      <c r="I215" s="71" t="s">
        <v>387</v>
      </c>
      <c r="J215" s="71"/>
      <c r="K215" s="71" t="s">
        <v>387</v>
      </c>
    </row>
    <row r="216" spans="1:11" ht="13.25" customHeight="1" x14ac:dyDescent="0.15">
      <c r="A216" s="15" t="s">
        <v>4570</v>
      </c>
      <c r="B216" s="18" t="s">
        <v>373</v>
      </c>
      <c r="C216" s="294">
        <v>215</v>
      </c>
      <c r="D216" s="20" t="s">
        <v>392</v>
      </c>
      <c r="E216" s="20">
        <v>120</v>
      </c>
      <c r="F216" s="18" t="s">
        <v>393</v>
      </c>
      <c r="G216" s="19" t="s">
        <v>241</v>
      </c>
      <c r="H216" s="71" t="s">
        <v>387</v>
      </c>
      <c r="I216" s="71" t="s">
        <v>387</v>
      </c>
      <c r="J216" s="71"/>
      <c r="K216" s="71" t="s">
        <v>387</v>
      </c>
    </row>
    <row r="217" spans="1:11" ht="13.25" customHeight="1" x14ac:dyDescent="0.15">
      <c r="A217" s="15" t="s">
        <v>4732</v>
      </c>
      <c r="B217" s="18" t="s">
        <v>373</v>
      </c>
      <c r="C217" s="294">
        <v>216</v>
      </c>
      <c r="D217" s="20" t="s">
        <v>392</v>
      </c>
      <c r="E217" s="20">
        <v>130</v>
      </c>
      <c r="F217" s="18" t="s">
        <v>393</v>
      </c>
      <c r="G217" s="19" t="s">
        <v>241</v>
      </c>
      <c r="H217" s="71" t="s">
        <v>387</v>
      </c>
      <c r="I217" s="71" t="s">
        <v>387</v>
      </c>
      <c r="J217" s="71"/>
      <c r="K217" s="71" t="s">
        <v>387</v>
      </c>
    </row>
    <row r="218" spans="1:11" ht="13.25" customHeight="1" x14ac:dyDescent="0.15">
      <c r="A218" s="15" t="s">
        <v>4704</v>
      </c>
      <c r="B218" s="18" t="s">
        <v>373</v>
      </c>
      <c r="C218" s="294">
        <v>217</v>
      </c>
      <c r="D218" s="20" t="s">
        <v>407</v>
      </c>
      <c r="E218" s="20">
        <v>250</v>
      </c>
      <c r="F218" s="18" t="s">
        <v>398</v>
      </c>
      <c r="G218" s="19" t="s">
        <v>249</v>
      </c>
      <c r="H218" s="71" t="s">
        <v>387</v>
      </c>
      <c r="I218" s="71" t="s">
        <v>387</v>
      </c>
      <c r="J218" s="71"/>
      <c r="K218" s="71" t="s">
        <v>387</v>
      </c>
    </row>
    <row r="219" spans="1:11" ht="13.25" customHeight="1" x14ac:dyDescent="0.15">
      <c r="A219" s="15" t="s">
        <v>4706</v>
      </c>
      <c r="B219" s="18" t="s">
        <v>373</v>
      </c>
      <c r="C219" s="294">
        <v>218</v>
      </c>
      <c r="D219" s="20" t="s">
        <v>395</v>
      </c>
      <c r="E219" s="20">
        <v>260</v>
      </c>
      <c r="F219" s="18" t="s">
        <v>398</v>
      </c>
      <c r="G219" s="19" t="s">
        <v>249</v>
      </c>
      <c r="H219" s="71" t="s">
        <v>387</v>
      </c>
      <c r="I219" s="71" t="s">
        <v>387</v>
      </c>
      <c r="J219" s="71"/>
      <c r="K219" s="71" t="s">
        <v>387</v>
      </c>
    </row>
    <row r="220" spans="1:11" ht="13.25" customHeight="1" x14ac:dyDescent="0.15">
      <c r="A220" s="15" t="s">
        <v>4709</v>
      </c>
      <c r="B220" s="18" t="s">
        <v>373</v>
      </c>
      <c r="C220" s="294">
        <v>219</v>
      </c>
      <c r="D220" s="20" t="s">
        <v>389</v>
      </c>
      <c r="E220" s="20">
        <v>320</v>
      </c>
      <c r="F220" s="20" t="s">
        <v>386</v>
      </c>
      <c r="G220" s="19" t="s">
        <v>249</v>
      </c>
      <c r="H220" s="71" t="s">
        <v>387</v>
      </c>
      <c r="I220" s="71" t="s">
        <v>387</v>
      </c>
      <c r="J220" s="71"/>
      <c r="K220" s="71" t="s">
        <v>387</v>
      </c>
    </row>
    <row r="221" spans="1:11" ht="13.25" customHeight="1" x14ac:dyDescent="0.15">
      <c r="A221" s="15" t="s">
        <v>4710</v>
      </c>
      <c r="B221" s="18" t="s">
        <v>373</v>
      </c>
      <c r="C221" s="294">
        <v>220</v>
      </c>
      <c r="D221" s="20" t="s">
        <v>389</v>
      </c>
      <c r="E221" s="20">
        <v>310</v>
      </c>
      <c r="F221" s="18" t="s">
        <v>398</v>
      </c>
      <c r="G221" s="19" t="s">
        <v>249</v>
      </c>
      <c r="H221" s="71" t="s">
        <v>387</v>
      </c>
      <c r="I221" s="71" t="s">
        <v>387</v>
      </c>
      <c r="J221" s="71"/>
      <c r="K221" s="71" t="s">
        <v>387</v>
      </c>
    </row>
    <row r="222" spans="1:11" ht="13.25" customHeight="1" x14ac:dyDescent="0.15">
      <c r="A222" s="15" t="s">
        <v>4711</v>
      </c>
      <c r="B222" s="18" t="s">
        <v>373</v>
      </c>
      <c r="C222" s="294">
        <v>221</v>
      </c>
      <c r="D222" s="20" t="s">
        <v>389</v>
      </c>
      <c r="E222" s="20">
        <v>270</v>
      </c>
      <c r="F222" s="18" t="s">
        <v>398</v>
      </c>
      <c r="G222" s="19" t="s">
        <v>249</v>
      </c>
      <c r="H222" s="71" t="s">
        <v>387</v>
      </c>
      <c r="I222" s="71" t="s">
        <v>387</v>
      </c>
      <c r="J222" s="71"/>
      <c r="K222" s="71" t="s">
        <v>387</v>
      </c>
    </row>
    <row r="223" spans="1:11" ht="13.25" customHeight="1" x14ac:dyDescent="0.15">
      <c r="A223" s="15" t="s">
        <v>4714</v>
      </c>
      <c r="B223" s="18" t="s">
        <v>373</v>
      </c>
      <c r="C223" s="294">
        <v>222</v>
      </c>
      <c r="D223" s="20" t="s">
        <v>404</v>
      </c>
      <c r="E223" s="20">
        <v>210</v>
      </c>
      <c r="F223" s="18" t="s">
        <v>393</v>
      </c>
      <c r="G223" s="19" t="s">
        <v>249</v>
      </c>
      <c r="H223" s="71" t="s">
        <v>387</v>
      </c>
      <c r="I223" s="71" t="s">
        <v>387</v>
      </c>
      <c r="J223" s="71"/>
      <c r="K223" s="71" t="s">
        <v>387</v>
      </c>
    </row>
    <row r="224" spans="1:11" ht="13.25" customHeight="1" x14ac:dyDescent="0.15">
      <c r="A224" s="15" t="s">
        <v>4715</v>
      </c>
      <c r="B224" s="18" t="s">
        <v>373</v>
      </c>
      <c r="C224" s="294">
        <v>223</v>
      </c>
      <c r="D224" s="20" t="s">
        <v>404</v>
      </c>
      <c r="E224" s="20">
        <v>230</v>
      </c>
      <c r="F224" s="18" t="s">
        <v>393</v>
      </c>
      <c r="G224" s="19" t="s">
        <v>249</v>
      </c>
      <c r="H224" s="71" t="s">
        <v>387</v>
      </c>
      <c r="I224" s="71" t="s">
        <v>387</v>
      </c>
      <c r="J224" s="71"/>
      <c r="K224" s="71" t="s">
        <v>387</v>
      </c>
    </row>
    <row r="225" spans="1:11" ht="13.25" customHeight="1" x14ac:dyDescent="0.15">
      <c r="A225" s="15" t="s">
        <v>4716</v>
      </c>
      <c r="B225" s="18" t="s">
        <v>373</v>
      </c>
      <c r="C225" s="294">
        <v>224</v>
      </c>
      <c r="D225" s="20" t="s">
        <v>385</v>
      </c>
      <c r="E225" s="20">
        <v>260</v>
      </c>
      <c r="F225" s="18" t="s">
        <v>398</v>
      </c>
      <c r="G225" s="19" t="s">
        <v>249</v>
      </c>
      <c r="H225" s="71" t="s">
        <v>387</v>
      </c>
      <c r="I225" s="71" t="s">
        <v>387</v>
      </c>
      <c r="J225" s="71"/>
      <c r="K225" s="71" t="s">
        <v>387</v>
      </c>
    </row>
    <row r="226" spans="1:11" ht="13.25" customHeight="1" x14ac:dyDescent="0.15">
      <c r="A226" s="15" t="s">
        <v>4719</v>
      </c>
      <c r="B226" s="18" t="s">
        <v>373</v>
      </c>
      <c r="C226" s="294">
        <v>225</v>
      </c>
      <c r="D226" s="20" t="s">
        <v>385</v>
      </c>
      <c r="E226" s="20">
        <v>220</v>
      </c>
      <c r="F226" s="18" t="s">
        <v>393</v>
      </c>
      <c r="G226" s="19" t="s">
        <v>249</v>
      </c>
      <c r="H226" s="71" t="s">
        <v>387</v>
      </c>
      <c r="I226" s="71" t="s">
        <v>387</v>
      </c>
      <c r="J226" s="71"/>
      <c r="K226" s="71" t="s">
        <v>387</v>
      </c>
    </row>
    <row r="227" spans="1:11" ht="13.25" customHeight="1" x14ac:dyDescent="0.15">
      <c r="A227" s="15" t="s">
        <v>4720</v>
      </c>
      <c r="B227" s="18" t="s">
        <v>373</v>
      </c>
      <c r="C227" s="294">
        <v>226</v>
      </c>
      <c r="D227" s="20" t="s">
        <v>400</v>
      </c>
      <c r="E227" s="20">
        <v>220</v>
      </c>
      <c r="F227" s="18" t="s">
        <v>393</v>
      </c>
      <c r="G227" s="19" t="s">
        <v>249</v>
      </c>
      <c r="H227" s="71" t="s">
        <v>387</v>
      </c>
      <c r="I227" s="71" t="s">
        <v>387</v>
      </c>
      <c r="J227" s="71"/>
      <c r="K227" s="71" t="s">
        <v>387</v>
      </c>
    </row>
    <row r="228" spans="1:11" ht="13.25" customHeight="1" x14ac:dyDescent="0.15">
      <c r="A228" s="15" t="s">
        <v>4722</v>
      </c>
      <c r="B228" s="18" t="s">
        <v>373</v>
      </c>
      <c r="C228" s="294">
        <v>227</v>
      </c>
      <c r="D228" s="20" t="s">
        <v>400</v>
      </c>
      <c r="E228" s="20">
        <v>260</v>
      </c>
      <c r="F228" s="18" t="s">
        <v>398</v>
      </c>
      <c r="G228" s="19" t="s">
        <v>249</v>
      </c>
      <c r="H228" s="71" t="s">
        <v>387</v>
      </c>
      <c r="I228" s="71" t="s">
        <v>387</v>
      </c>
      <c r="J228" s="71"/>
      <c r="K228" s="71" t="s">
        <v>387</v>
      </c>
    </row>
    <row r="229" spans="1:11" ht="13.25" customHeight="1" x14ac:dyDescent="0.15">
      <c r="A229" s="15" t="s">
        <v>4724</v>
      </c>
      <c r="B229" s="18" t="s">
        <v>373</v>
      </c>
      <c r="C229" s="294">
        <v>228</v>
      </c>
      <c r="D229" s="20" t="s">
        <v>400</v>
      </c>
      <c r="E229" s="20">
        <v>220</v>
      </c>
      <c r="F229" s="18" t="s">
        <v>393</v>
      </c>
      <c r="G229" s="19" t="s">
        <v>249</v>
      </c>
      <c r="H229" s="71" t="s">
        <v>387</v>
      </c>
      <c r="I229" s="71" t="s">
        <v>387</v>
      </c>
      <c r="J229" s="71"/>
      <c r="K229" s="71" t="s">
        <v>387</v>
      </c>
    </row>
    <row r="230" spans="1:11" ht="13.25" customHeight="1" x14ac:dyDescent="0.15">
      <c r="A230" s="15" t="s">
        <v>4727</v>
      </c>
      <c r="B230" s="18" t="s">
        <v>373</v>
      </c>
      <c r="C230" s="294">
        <v>229</v>
      </c>
      <c r="D230" s="20" t="s">
        <v>858</v>
      </c>
      <c r="E230" s="20">
        <v>230</v>
      </c>
      <c r="F230" s="18" t="s">
        <v>393</v>
      </c>
      <c r="G230" s="19" t="s">
        <v>249</v>
      </c>
      <c r="H230" s="71" t="s">
        <v>387</v>
      </c>
      <c r="I230" s="71" t="s">
        <v>387</v>
      </c>
      <c r="J230" s="71"/>
      <c r="K230" s="71" t="s">
        <v>387</v>
      </c>
    </row>
    <row r="231" spans="1:11" ht="13.25" customHeight="1" x14ac:dyDescent="0.15">
      <c r="A231" s="15" t="s">
        <v>4728</v>
      </c>
      <c r="B231" s="18" t="s">
        <v>373</v>
      </c>
      <c r="C231" s="294">
        <v>230</v>
      </c>
      <c r="D231" s="20" t="s">
        <v>847</v>
      </c>
      <c r="E231" s="20">
        <v>330</v>
      </c>
      <c r="F231" s="20" t="s">
        <v>386</v>
      </c>
      <c r="G231" s="19" t="s">
        <v>249</v>
      </c>
      <c r="H231" s="71" t="s">
        <v>387</v>
      </c>
      <c r="I231" s="71" t="s">
        <v>387</v>
      </c>
      <c r="J231" s="71"/>
      <c r="K231" s="71" t="s">
        <v>387</v>
      </c>
    </row>
    <row r="232" spans="1:11" ht="13.25" customHeight="1" x14ac:dyDescent="0.15">
      <c r="A232" s="15" t="s">
        <v>4729</v>
      </c>
      <c r="B232" s="18" t="s">
        <v>373</v>
      </c>
      <c r="C232" s="294">
        <v>231</v>
      </c>
      <c r="D232" s="20" t="s">
        <v>847</v>
      </c>
      <c r="E232" s="20">
        <v>260</v>
      </c>
      <c r="F232" s="18" t="s">
        <v>398</v>
      </c>
      <c r="G232" s="19" t="s">
        <v>249</v>
      </c>
      <c r="H232" s="71" t="s">
        <v>387</v>
      </c>
      <c r="I232" s="71" t="s">
        <v>387</v>
      </c>
      <c r="J232" s="71"/>
      <c r="K232" s="71" t="s">
        <v>387</v>
      </c>
    </row>
    <row r="233" spans="1:11" ht="13.25" customHeight="1" x14ac:dyDescent="0.15">
      <c r="A233" s="15" t="s">
        <v>1503</v>
      </c>
      <c r="B233" s="18" t="s">
        <v>373</v>
      </c>
      <c r="C233" s="294">
        <v>232</v>
      </c>
      <c r="D233" s="20" t="s">
        <v>149</v>
      </c>
      <c r="E233" s="20">
        <v>260</v>
      </c>
      <c r="F233" s="18" t="s">
        <v>398</v>
      </c>
      <c r="G233" s="19" t="s">
        <v>249</v>
      </c>
      <c r="H233" s="71" t="s">
        <v>387</v>
      </c>
      <c r="I233" s="71" t="s">
        <v>387</v>
      </c>
      <c r="J233" s="71"/>
      <c r="K233" s="71" t="s">
        <v>387</v>
      </c>
    </row>
    <row r="234" spans="1:11" ht="13.25" customHeight="1" x14ac:dyDescent="0.15">
      <c r="A234" s="15" t="s">
        <v>4730</v>
      </c>
      <c r="B234" s="18" t="s">
        <v>373</v>
      </c>
      <c r="C234" s="294">
        <v>233</v>
      </c>
      <c r="D234" s="20" t="s">
        <v>392</v>
      </c>
      <c r="E234" s="20">
        <v>230</v>
      </c>
      <c r="F234" s="18" t="s">
        <v>398</v>
      </c>
      <c r="G234" s="19" t="s">
        <v>249</v>
      </c>
      <c r="H234" s="71" t="s">
        <v>387</v>
      </c>
      <c r="I234" s="71" t="s">
        <v>387</v>
      </c>
      <c r="J234" s="71"/>
      <c r="K234" s="71" t="s">
        <v>387</v>
      </c>
    </row>
    <row r="235" spans="1:11" ht="13.25" customHeight="1" x14ac:dyDescent="0.15">
      <c r="A235" s="15" t="s">
        <v>4731</v>
      </c>
      <c r="B235" s="18" t="s">
        <v>373</v>
      </c>
      <c r="C235" s="294">
        <v>234</v>
      </c>
      <c r="D235" s="20" t="s">
        <v>392</v>
      </c>
      <c r="E235" s="20">
        <v>200</v>
      </c>
      <c r="F235" s="18" t="s">
        <v>393</v>
      </c>
      <c r="G235" s="19" t="s">
        <v>249</v>
      </c>
      <c r="H235" s="71" t="s">
        <v>387</v>
      </c>
      <c r="I235" s="71" t="s">
        <v>387</v>
      </c>
      <c r="J235" s="71"/>
      <c r="K235" s="71" t="s">
        <v>387</v>
      </c>
    </row>
    <row r="236" spans="1:11" ht="13.25" customHeight="1" x14ac:dyDescent="0.15">
      <c r="A236" s="15" t="s">
        <v>4738</v>
      </c>
      <c r="B236" s="18" t="s">
        <v>373</v>
      </c>
      <c r="C236" s="294">
        <v>235</v>
      </c>
      <c r="D236" s="20" t="s">
        <v>469</v>
      </c>
      <c r="E236" s="20"/>
      <c r="F236" s="20" t="s">
        <v>1069</v>
      </c>
      <c r="G236" s="19" t="s">
        <v>249</v>
      </c>
      <c r="H236" s="71" t="s">
        <v>387</v>
      </c>
      <c r="I236" s="71" t="s">
        <v>387</v>
      </c>
      <c r="J236" s="71"/>
      <c r="K236" s="71" t="s">
        <v>387</v>
      </c>
    </row>
    <row r="237" spans="1:11" ht="13.25" customHeight="1" x14ac:dyDescent="0.15">
      <c r="A237" s="15" t="s">
        <v>4740</v>
      </c>
      <c r="B237" s="18" t="s">
        <v>373</v>
      </c>
      <c r="C237" s="294">
        <v>236</v>
      </c>
      <c r="D237" s="20" t="s">
        <v>469</v>
      </c>
      <c r="E237" s="20"/>
      <c r="F237" s="20" t="s">
        <v>1069</v>
      </c>
      <c r="G237" s="19" t="s">
        <v>249</v>
      </c>
      <c r="H237" s="71" t="s">
        <v>387</v>
      </c>
      <c r="I237" s="71" t="s">
        <v>387</v>
      </c>
      <c r="J237" s="71"/>
      <c r="K237" s="71" t="s">
        <v>387</v>
      </c>
    </row>
    <row r="238" spans="1:11" ht="13.25" customHeight="1" x14ac:dyDescent="0.15">
      <c r="A238" s="15" t="s">
        <v>4741</v>
      </c>
      <c r="B238" s="18" t="s">
        <v>373</v>
      </c>
      <c r="C238" s="294">
        <v>237</v>
      </c>
      <c r="D238" s="20" t="s">
        <v>469</v>
      </c>
      <c r="E238" s="20"/>
      <c r="F238" s="20" t="s">
        <v>1069</v>
      </c>
      <c r="G238" s="19" t="s">
        <v>249</v>
      </c>
      <c r="H238" s="71" t="s">
        <v>387</v>
      </c>
      <c r="I238" s="71" t="s">
        <v>387</v>
      </c>
      <c r="J238" s="71"/>
      <c r="K238" s="71" t="s">
        <v>387</v>
      </c>
    </row>
    <row r="239" spans="1:11" ht="13.25" customHeight="1" x14ac:dyDescent="0.15">
      <c r="A239" s="15" t="s">
        <v>4742</v>
      </c>
      <c r="B239" s="18" t="s">
        <v>373</v>
      </c>
      <c r="C239" s="294">
        <v>238</v>
      </c>
      <c r="D239" s="20" t="s">
        <v>469</v>
      </c>
      <c r="E239" s="20"/>
      <c r="F239" s="20" t="s">
        <v>1069</v>
      </c>
      <c r="G239" s="19" t="s">
        <v>249</v>
      </c>
      <c r="H239" s="71" t="s">
        <v>387</v>
      </c>
      <c r="I239" s="71" t="s">
        <v>387</v>
      </c>
      <c r="J239" s="71"/>
      <c r="K239" s="71" t="s">
        <v>387</v>
      </c>
    </row>
    <row r="240" spans="1:11" ht="13.25" customHeight="1" x14ac:dyDescent="0.15">
      <c r="A240" s="15" t="s">
        <v>4743</v>
      </c>
      <c r="B240" s="18" t="s">
        <v>373</v>
      </c>
      <c r="C240" s="294">
        <v>239</v>
      </c>
      <c r="D240" s="20" t="s">
        <v>469</v>
      </c>
      <c r="E240" s="20"/>
      <c r="F240" s="20" t="s">
        <v>1069</v>
      </c>
      <c r="G240" s="19" t="s">
        <v>249</v>
      </c>
      <c r="H240" s="71" t="s">
        <v>387</v>
      </c>
      <c r="I240" s="71" t="s">
        <v>387</v>
      </c>
      <c r="J240" s="71"/>
      <c r="K240" s="71" t="s">
        <v>387</v>
      </c>
    </row>
    <row r="241" spans="1:11" ht="13.25" customHeight="1" x14ac:dyDescent="0.15">
      <c r="A241" s="15" t="s">
        <v>4744</v>
      </c>
      <c r="B241" s="18" t="s">
        <v>373</v>
      </c>
      <c r="C241" s="294">
        <v>240</v>
      </c>
      <c r="D241" s="20" t="s">
        <v>469</v>
      </c>
      <c r="E241" s="20"/>
      <c r="F241" s="20" t="s">
        <v>1069</v>
      </c>
      <c r="G241" s="19" t="s">
        <v>249</v>
      </c>
      <c r="H241" s="71" t="s">
        <v>387</v>
      </c>
      <c r="I241" s="71" t="s">
        <v>387</v>
      </c>
      <c r="J241" s="71"/>
      <c r="K241" s="71" t="s">
        <v>387</v>
      </c>
    </row>
    <row r="242" spans="1:11" ht="13.25" customHeight="1" x14ac:dyDescent="0.15">
      <c r="A242" s="15" t="s">
        <v>4745</v>
      </c>
      <c r="B242" s="18" t="s">
        <v>373</v>
      </c>
      <c r="C242" s="294">
        <v>241</v>
      </c>
      <c r="D242" s="20" t="s">
        <v>469</v>
      </c>
      <c r="E242" s="20"/>
      <c r="F242" s="20" t="s">
        <v>1069</v>
      </c>
      <c r="G242" s="19" t="s">
        <v>249</v>
      </c>
      <c r="H242" s="71" t="s">
        <v>387</v>
      </c>
      <c r="I242" s="71" t="s">
        <v>387</v>
      </c>
      <c r="J242" s="71"/>
      <c r="K242" s="71" t="s">
        <v>387</v>
      </c>
    </row>
    <row r="243" spans="1:11" ht="13.25" customHeight="1" x14ac:dyDescent="0.15">
      <c r="A243" s="15" t="s">
        <v>4746</v>
      </c>
      <c r="B243" s="18" t="s">
        <v>373</v>
      </c>
      <c r="C243" s="294">
        <v>242</v>
      </c>
      <c r="D243" s="20" t="s">
        <v>469</v>
      </c>
      <c r="E243" s="20"/>
      <c r="F243" s="20" t="s">
        <v>1069</v>
      </c>
      <c r="G243" s="19" t="s">
        <v>249</v>
      </c>
      <c r="H243" s="71" t="s">
        <v>387</v>
      </c>
      <c r="I243" s="71" t="s">
        <v>387</v>
      </c>
      <c r="J243" s="71"/>
      <c r="K243" s="71" t="s">
        <v>387</v>
      </c>
    </row>
    <row r="244" spans="1:11" ht="13.25" customHeight="1" x14ac:dyDescent="0.15">
      <c r="A244" s="15" t="s">
        <v>4747</v>
      </c>
      <c r="B244" s="18" t="s">
        <v>373</v>
      </c>
      <c r="C244" s="294">
        <v>243</v>
      </c>
      <c r="D244" s="20" t="s">
        <v>469</v>
      </c>
      <c r="E244" s="20"/>
      <c r="F244" s="20" t="s">
        <v>1069</v>
      </c>
      <c r="G244" s="19" t="s">
        <v>249</v>
      </c>
      <c r="H244" s="71" t="s">
        <v>387</v>
      </c>
      <c r="I244" s="71" t="s">
        <v>387</v>
      </c>
      <c r="J244" s="71"/>
      <c r="K244" s="71" t="s">
        <v>387</v>
      </c>
    </row>
    <row r="245" spans="1:11" ht="13.25" customHeight="1" x14ac:dyDescent="0.15">
      <c r="A245" s="15" t="s">
        <v>4754</v>
      </c>
      <c r="B245" s="18" t="s">
        <v>373</v>
      </c>
      <c r="C245" s="294">
        <v>244</v>
      </c>
      <c r="D245" s="20" t="s">
        <v>469</v>
      </c>
      <c r="E245" s="20"/>
      <c r="F245" s="20" t="s">
        <v>1069</v>
      </c>
      <c r="G245" s="19" t="s">
        <v>249</v>
      </c>
      <c r="H245" s="71" t="s">
        <v>387</v>
      </c>
      <c r="I245" s="71" t="s">
        <v>387</v>
      </c>
      <c r="J245" s="71"/>
      <c r="K245" s="71" t="s">
        <v>387</v>
      </c>
    </row>
    <row r="246" spans="1:11" ht="13.25" customHeight="1" x14ac:dyDescent="0.15">
      <c r="A246" s="15" t="s">
        <v>4709</v>
      </c>
      <c r="B246" s="18" t="s">
        <v>373</v>
      </c>
      <c r="C246" s="294">
        <v>245</v>
      </c>
      <c r="D246" s="20" t="s">
        <v>389</v>
      </c>
      <c r="E246" s="20">
        <v>320</v>
      </c>
      <c r="F246" s="20" t="s">
        <v>386</v>
      </c>
      <c r="G246" s="19" t="s">
        <v>245</v>
      </c>
      <c r="H246" s="71" t="s">
        <v>387</v>
      </c>
      <c r="I246" s="71" t="s">
        <v>387</v>
      </c>
      <c r="J246" s="71"/>
      <c r="K246" s="71" t="s">
        <v>387</v>
      </c>
    </row>
    <row r="247" spans="1:11" ht="13.25" customHeight="1" x14ac:dyDescent="0.15">
      <c r="A247" s="15" t="s">
        <v>4711</v>
      </c>
      <c r="B247" s="18" t="s">
        <v>373</v>
      </c>
      <c r="C247" s="294">
        <v>246</v>
      </c>
      <c r="D247" s="20" t="s">
        <v>389</v>
      </c>
      <c r="E247" s="20">
        <v>270</v>
      </c>
      <c r="F247" s="20" t="s">
        <v>398</v>
      </c>
      <c r="G247" s="19" t="s">
        <v>245</v>
      </c>
      <c r="H247" s="71" t="s">
        <v>387</v>
      </c>
      <c r="I247" s="71" t="s">
        <v>387</v>
      </c>
      <c r="J247" s="71"/>
      <c r="K247" s="71" t="s">
        <v>387</v>
      </c>
    </row>
    <row r="248" spans="1:11" ht="13.25" customHeight="1" x14ac:dyDescent="0.15">
      <c r="A248" s="15" t="s">
        <v>4714</v>
      </c>
      <c r="B248" s="18" t="s">
        <v>373</v>
      </c>
      <c r="C248" s="294">
        <v>247</v>
      </c>
      <c r="D248" s="20" t="s">
        <v>404</v>
      </c>
      <c r="E248" s="20">
        <v>210</v>
      </c>
      <c r="F248" s="20" t="s">
        <v>393</v>
      </c>
      <c r="G248" s="19" t="s">
        <v>245</v>
      </c>
      <c r="H248" s="71" t="s">
        <v>387</v>
      </c>
      <c r="I248" s="71" t="s">
        <v>387</v>
      </c>
      <c r="J248" s="71"/>
      <c r="K248" s="71" t="s">
        <v>387</v>
      </c>
    </row>
    <row r="249" spans="1:11" ht="13.25" customHeight="1" x14ac:dyDescent="0.15">
      <c r="A249" s="15" t="s">
        <v>4715</v>
      </c>
      <c r="B249" s="18" t="s">
        <v>373</v>
      </c>
      <c r="C249" s="294">
        <v>248</v>
      </c>
      <c r="D249" s="20" t="s">
        <v>404</v>
      </c>
      <c r="E249" s="20">
        <v>230</v>
      </c>
      <c r="F249" s="20" t="s">
        <v>393</v>
      </c>
      <c r="G249" s="19" t="s">
        <v>245</v>
      </c>
      <c r="H249" s="71" t="s">
        <v>387</v>
      </c>
      <c r="I249" s="71" t="s">
        <v>387</v>
      </c>
      <c r="J249" s="71"/>
      <c r="K249" s="71" t="s">
        <v>387</v>
      </c>
    </row>
    <row r="250" spans="1:11" ht="13.25" customHeight="1" x14ac:dyDescent="0.15">
      <c r="A250" s="15" t="s">
        <v>4719</v>
      </c>
      <c r="B250" s="18" t="s">
        <v>373</v>
      </c>
      <c r="C250" s="294">
        <v>249</v>
      </c>
      <c r="D250" s="20" t="s">
        <v>385</v>
      </c>
      <c r="E250" s="20">
        <v>220</v>
      </c>
      <c r="F250" s="20" t="s">
        <v>393</v>
      </c>
      <c r="G250" s="19" t="s">
        <v>245</v>
      </c>
      <c r="H250" s="71" t="s">
        <v>387</v>
      </c>
      <c r="I250" s="71" t="s">
        <v>387</v>
      </c>
      <c r="J250" s="71"/>
      <c r="K250" s="71" t="s">
        <v>387</v>
      </c>
    </row>
    <row r="251" spans="1:11" ht="13.25" customHeight="1" x14ac:dyDescent="0.15">
      <c r="A251" s="15" t="s">
        <v>4724</v>
      </c>
      <c r="B251" s="18" t="s">
        <v>373</v>
      </c>
      <c r="C251" s="294">
        <v>250</v>
      </c>
      <c r="D251" s="20" t="s">
        <v>400</v>
      </c>
      <c r="E251" s="20">
        <v>220</v>
      </c>
      <c r="F251" s="20" t="s">
        <v>393</v>
      </c>
      <c r="G251" s="19" t="s">
        <v>245</v>
      </c>
      <c r="H251" s="71" t="s">
        <v>387</v>
      </c>
      <c r="I251" s="71" t="s">
        <v>387</v>
      </c>
      <c r="J251" s="71"/>
      <c r="K251" s="71" t="s">
        <v>387</v>
      </c>
    </row>
    <row r="252" spans="1:11" ht="13.25" customHeight="1" x14ac:dyDescent="0.15">
      <c r="A252" s="15" t="s">
        <v>4727</v>
      </c>
      <c r="B252" s="18" t="s">
        <v>373</v>
      </c>
      <c r="C252" s="294">
        <v>251</v>
      </c>
      <c r="D252" s="20" t="s">
        <v>858</v>
      </c>
      <c r="E252" s="20">
        <v>230</v>
      </c>
      <c r="F252" s="20" t="s">
        <v>393</v>
      </c>
      <c r="G252" s="19" t="s">
        <v>245</v>
      </c>
      <c r="H252" s="71" t="s">
        <v>387</v>
      </c>
      <c r="I252" s="71" t="s">
        <v>387</v>
      </c>
      <c r="J252" s="71"/>
      <c r="K252" s="71" t="s">
        <v>387</v>
      </c>
    </row>
    <row r="253" spans="1:11" ht="13.25" customHeight="1" x14ac:dyDescent="0.15">
      <c r="A253" s="15" t="s">
        <v>4729</v>
      </c>
      <c r="B253" s="18" t="s">
        <v>373</v>
      </c>
      <c r="C253" s="294">
        <v>252</v>
      </c>
      <c r="D253" s="20" t="s">
        <v>847</v>
      </c>
      <c r="E253" s="20">
        <v>260</v>
      </c>
      <c r="F253" s="20" t="s">
        <v>398</v>
      </c>
      <c r="G253" s="19" t="s">
        <v>245</v>
      </c>
      <c r="H253" s="71" t="s">
        <v>387</v>
      </c>
      <c r="I253" s="71" t="s">
        <v>387</v>
      </c>
      <c r="J253" s="71"/>
      <c r="K253" s="71" t="s">
        <v>387</v>
      </c>
    </row>
    <row r="254" spans="1:11" ht="13.25" customHeight="1" x14ac:dyDescent="0.15">
      <c r="A254" s="15" t="s">
        <v>1503</v>
      </c>
      <c r="B254" s="18" t="s">
        <v>373</v>
      </c>
      <c r="C254" s="294">
        <v>253</v>
      </c>
      <c r="D254" s="20" t="s">
        <v>149</v>
      </c>
      <c r="E254" s="20">
        <v>260</v>
      </c>
      <c r="F254" s="20" t="s">
        <v>398</v>
      </c>
      <c r="G254" s="19" t="s">
        <v>245</v>
      </c>
      <c r="H254" s="71" t="s">
        <v>387</v>
      </c>
      <c r="I254" s="71" t="s">
        <v>387</v>
      </c>
      <c r="J254" s="71"/>
      <c r="K254" s="71" t="s">
        <v>387</v>
      </c>
    </row>
    <row r="255" spans="1:11" ht="13.25" customHeight="1" x14ac:dyDescent="0.15">
      <c r="A255" s="15" t="s">
        <v>4740</v>
      </c>
      <c r="B255" s="18" t="s">
        <v>373</v>
      </c>
      <c r="C255" s="294">
        <v>254</v>
      </c>
      <c r="D255" s="20" t="s">
        <v>469</v>
      </c>
      <c r="E255" s="20"/>
      <c r="F255" s="20" t="s">
        <v>1069</v>
      </c>
      <c r="G255" s="19" t="s">
        <v>245</v>
      </c>
      <c r="H255" s="71" t="s">
        <v>387</v>
      </c>
      <c r="I255" s="71" t="s">
        <v>387</v>
      </c>
      <c r="J255" s="71"/>
      <c r="K255" s="71" t="s">
        <v>387</v>
      </c>
    </row>
    <row r="256" spans="1:11" ht="13.25" customHeight="1" x14ac:dyDescent="0.15">
      <c r="A256" s="15" t="s">
        <v>4742</v>
      </c>
      <c r="B256" s="18" t="s">
        <v>373</v>
      </c>
      <c r="C256" s="294">
        <v>255</v>
      </c>
      <c r="D256" s="20" t="s">
        <v>469</v>
      </c>
      <c r="E256" s="20"/>
      <c r="F256" s="20" t="s">
        <v>1069</v>
      </c>
      <c r="G256" s="19" t="s">
        <v>245</v>
      </c>
      <c r="H256" s="71" t="s">
        <v>387</v>
      </c>
      <c r="I256" s="71" t="s">
        <v>387</v>
      </c>
      <c r="J256" s="71"/>
      <c r="K256" s="71" t="s">
        <v>387</v>
      </c>
    </row>
    <row r="257" spans="1:11" ht="13.25" customHeight="1" x14ac:dyDescent="0.15">
      <c r="A257" s="15" t="s">
        <v>4743</v>
      </c>
      <c r="B257" s="18" t="s">
        <v>373</v>
      </c>
      <c r="C257" s="294">
        <v>256</v>
      </c>
      <c r="D257" s="20" t="s">
        <v>469</v>
      </c>
      <c r="E257" s="20"/>
      <c r="F257" s="20" t="s">
        <v>1069</v>
      </c>
      <c r="G257" s="19" t="s">
        <v>245</v>
      </c>
      <c r="H257" s="71" t="s">
        <v>387</v>
      </c>
      <c r="I257" s="71" t="s">
        <v>387</v>
      </c>
      <c r="J257" s="71"/>
      <c r="K257" s="71" t="s">
        <v>387</v>
      </c>
    </row>
    <row r="258" spans="1:11" ht="13.25" customHeight="1" x14ac:dyDescent="0.15">
      <c r="A258" s="15" t="s">
        <v>4744</v>
      </c>
      <c r="B258" s="18" t="s">
        <v>373</v>
      </c>
      <c r="C258" s="294">
        <v>257</v>
      </c>
      <c r="D258" s="20" t="s">
        <v>469</v>
      </c>
      <c r="E258" s="20"/>
      <c r="F258" s="20" t="s">
        <v>1069</v>
      </c>
      <c r="G258" s="19" t="s">
        <v>245</v>
      </c>
      <c r="H258" s="71" t="s">
        <v>387</v>
      </c>
      <c r="I258" s="71" t="s">
        <v>387</v>
      </c>
      <c r="J258" s="71"/>
      <c r="K258" s="71" t="s">
        <v>387</v>
      </c>
    </row>
    <row r="259" spans="1:11" ht="13.25" customHeight="1" x14ac:dyDescent="0.15">
      <c r="A259" s="15" t="s">
        <v>4745</v>
      </c>
      <c r="B259" s="18" t="s">
        <v>373</v>
      </c>
      <c r="C259" s="294">
        <v>258</v>
      </c>
      <c r="D259" s="20" t="s">
        <v>469</v>
      </c>
      <c r="E259" s="20"/>
      <c r="F259" s="20" t="s">
        <v>1069</v>
      </c>
      <c r="G259" s="19" t="s">
        <v>245</v>
      </c>
      <c r="H259" s="71" t="s">
        <v>387</v>
      </c>
      <c r="I259" s="71" t="s">
        <v>387</v>
      </c>
      <c r="J259" s="71"/>
      <c r="K259" s="71" t="s">
        <v>387</v>
      </c>
    </row>
    <row r="260" spans="1:11" ht="13.25" customHeight="1" x14ac:dyDescent="0.15">
      <c r="A260" s="15" t="s">
        <v>4754</v>
      </c>
      <c r="B260" s="18" t="s">
        <v>373</v>
      </c>
      <c r="C260" s="294">
        <v>259</v>
      </c>
      <c r="D260" s="20" t="s">
        <v>469</v>
      </c>
      <c r="E260" s="20"/>
      <c r="F260" s="20" t="s">
        <v>1069</v>
      </c>
      <c r="G260" s="19" t="s">
        <v>245</v>
      </c>
      <c r="H260" s="71" t="s">
        <v>387</v>
      </c>
      <c r="I260" s="71" t="s">
        <v>387</v>
      </c>
      <c r="J260" s="71"/>
      <c r="K260" s="71" t="s">
        <v>387</v>
      </c>
    </row>
    <row r="261" spans="1:11" ht="13.25" customHeight="1" x14ac:dyDescent="0.15">
      <c r="A261" s="15" t="s">
        <v>4709</v>
      </c>
      <c r="B261" s="18" t="s">
        <v>373</v>
      </c>
      <c r="C261" s="294">
        <v>260</v>
      </c>
      <c r="D261" s="20" t="s">
        <v>389</v>
      </c>
      <c r="E261" s="20">
        <v>320</v>
      </c>
      <c r="F261" s="20" t="s">
        <v>386</v>
      </c>
      <c r="G261" s="19" t="s">
        <v>253</v>
      </c>
      <c r="H261" s="71" t="s">
        <v>387</v>
      </c>
      <c r="I261" s="71" t="s">
        <v>387</v>
      </c>
      <c r="J261" s="71"/>
      <c r="K261" s="71" t="s">
        <v>387</v>
      </c>
    </row>
    <row r="262" spans="1:11" ht="13.25" customHeight="1" x14ac:dyDescent="0.15">
      <c r="A262" s="15" t="s">
        <v>4719</v>
      </c>
      <c r="B262" s="18" t="s">
        <v>373</v>
      </c>
      <c r="C262" s="294">
        <v>261</v>
      </c>
      <c r="D262" s="20" t="s">
        <v>385</v>
      </c>
      <c r="E262" s="20">
        <v>220</v>
      </c>
      <c r="F262" s="20" t="s">
        <v>393</v>
      </c>
      <c r="G262" s="19" t="s">
        <v>253</v>
      </c>
      <c r="H262" s="71" t="s">
        <v>387</v>
      </c>
      <c r="I262" s="71" t="s">
        <v>387</v>
      </c>
      <c r="J262" s="71"/>
      <c r="K262" s="71" t="s">
        <v>387</v>
      </c>
    </row>
    <row r="263" spans="1:11" ht="13.25" customHeight="1" x14ac:dyDescent="0.15">
      <c r="A263" s="15" t="s">
        <v>4727</v>
      </c>
      <c r="B263" s="18" t="s">
        <v>373</v>
      </c>
      <c r="C263" s="294">
        <v>262</v>
      </c>
      <c r="D263" s="20" t="s">
        <v>858</v>
      </c>
      <c r="E263" s="20">
        <v>230</v>
      </c>
      <c r="F263" s="20" t="s">
        <v>393</v>
      </c>
      <c r="G263" s="19" t="s">
        <v>253</v>
      </c>
      <c r="H263" s="71" t="s">
        <v>387</v>
      </c>
      <c r="I263" s="71" t="s">
        <v>387</v>
      </c>
      <c r="J263" s="71"/>
      <c r="K263" s="71" t="s">
        <v>387</v>
      </c>
    </row>
    <row r="264" spans="1:11" ht="13.25" customHeight="1" x14ac:dyDescent="0.15">
      <c r="A264" s="15" t="s">
        <v>4573</v>
      </c>
      <c r="B264" s="18" t="s">
        <v>373</v>
      </c>
      <c r="C264" s="294">
        <v>263</v>
      </c>
      <c r="D264" s="20" t="s">
        <v>469</v>
      </c>
      <c r="E264" s="20"/>
      <c r="F264" s="20" t="s">
        <v>721</v>
      </c>
      <c r="G264" s="19" t="s">
        <v>253</v>
      </c>
      <c r="H264" s="71" t="s">
        <v>387</v>
      </c>
      <c r="I264" s="71" t="s">
        <v>387</v>
      </c>
      <c r="J264" s="71"/>
      <c r="K264" s="71" t="s">
        <v>387</v>
      </c>
    </row>
    <row r="265" spans="1:11" ht="13.25" customHeight="1" x14ac:dyDescent="0.15">
      <c r="A265" s="15" t="s">
        <v>3076</v>
      </c>
      <c r="B265" s="18" t="s">
        <v>373</v>
      </c>
      <c r="C265" s="294">
        <v>264</v>
      </c>
      <c r="D265" s="20" t="s">
        <v>469</v>
      </c>
      <c r="E265" s="20"/>
      <c r="F265" s="20" t="s">
        <v>1542</v>
      </c>
      <c r="G265" s="19" t="s">
        <v>253</v>
      </c>
      <c r="H265" s="71" t="s">
        <v>387</v>
      </c>
      <c r="I265" s="71" t="s">
        <v>387</v>
      </c>
      <c r="J265" s="71"/>
      <c r="K265" s="71" t="s">
        <v>387</v>
      </c>
    </row>
    <row r="266" spans="1:11" ht="13.25" customHeight="1" x14ac:dyDescent="0.15">
      <c r="A266" s="15" t="s">
        <v>4739</v>
      </c>
      <c r="B266" s="18" t="s">
        <v>373</v>
      </c>
      <c r="C266" s="294">
        <v>265</v>
      </c>
      <c r="D266" s="20" t="s">
        <v>469</v>
      </c>
      <c r="E266" s="20"/>
      <c r="F266" s="20" t="s">
        <v>906</v>
      </c>
      <c r="G266" s="19" t="s">
        <v>253</v>
      </c>
      <c r="H266" s="71" t="s">
        <v>387</v>
      </c>
      <c r="I266" s="71" t="s">
        <v>387</v>
      </c>
      <c r="J266" s="71"/>
      <c r="K266" s="71" t="s">
        <v>387</v>
      </c>
    </row>
    <row r="267" spans="1:11" ht="13.25" customHeight="1" x14ac:dyDescent="0.15">
      <c r="A267" s="15" t="s">
        <v>4649</v>
      </c>
      <c r="B267" s="18" t="s">
        <v>373</v>
      </c>
      <c r="C267" s="294">
        <v>266</v>
      </c>
      <c r="D267" s="20" t="s">
        <v>496</v>
      </c>
      <c r="E267" s="20"/>
      <c r="F267" s="18" t="s">
        <v>497</v>
      </c>
      <c r="G267" s="19" t="s">
        <v>253</v>
      </c>
      <c r="H267" s="71" t="s">
        <v>387</v>
      </c>
      <c r="I267" s="71" t="s">
        <v>387</v>
      </c>
      <c r="J267" s="71"/>
      <c r="K267" s="71" t="s">
        <v>387</v>
      </c>
    </row>
  </sheetData>
  <sheetProtection selectLockedCells="1" selectUnlockedCells="1"/>
  <mergeCells count="1">
    <mergeCell ref="Z1:AH1"/>
  </mergeCells>
  <conditionalFormatting sqref="H2:K267">
    <cfRule type="cellIs" dxfId="402" priority="1" stopIfTrue="1" operator="equal">
      <formula>"-"</formula>
    </cfRule>
    <cfRule type="cellIs" dxfId="401" priority="2" stopIfTrue="1" operator="equal">
      <formula>"x"</formula>
    </cfRule>
  </conditionalFormatting>
  <hyperlinks>
    <hyperlink ref="L1" location="'Expansion set Check List'!A1" display="Home" xr:uid="{E6DD8F92-77E7-4EE7-B086-B0F0A42E5B9A}"/>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7634F-FD9D-4451-AFDD-E5129CFEF18A}">
  <sheetPr codeName="Sheet272">
    <tabColor rgb="FF00FF00"/>
  </sheetPr>
  <dimension ref="A1:AH246"/>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bestFit="1" customWidth="1"/>
    <col min="2" max="2" width="12.5" bestFit="1" customWidth="1"/>
    <col min="3" max="3" width="4" bestFit="1" customWidth="1"/>
    <col min="4" max="4" width="8.6640625" bestFit="1" customWidth="1"/>
    <col min="5" max="5" width="4" bestFit="1" customWidth="1"/>
    <col min="6" max="6" width="13.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950</v>
      </c>
      <c r="B2" s="18" t="s">
        <v>9042</v>
      </c>
      <c r="C2" s="293">
        <v>1</v>
      </c>
      <c r="D2" s="20" t="s">
        <v>407</v>
      </c>
      <c r="E2" s="120">
        <v>70</v>
      </c>
      <c r="F2" s="18"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245</v>
      </c>
      <c r="Z2" s="102"/>
      <c r="AA2" s="102"/>
      <c r="AB2" s="102"/>
      <c r="AC2" s="102"/>
      <c r="AD2" s="102"/>
      <c r="AE2" s="102"/>
      <c r="AF2" s="102"/>
      <c r="AG2" s="102"/>
      <c r="AH2" s="102"/>
    </row>
    <row r="3" spans="1:34" ht="13" x14ac:dyDescent="0.15">
      <c r="A3" s="15" t="s">
        <v>4588</v>
      </c>
      <c r="B3" s="18" t="s">
        <v>9042</v>
      </c>
      <c r="C3" s="293">
        <v>2</v>
      </c>
      <c r="D3" s="20" t="s">
        <v>407</v>
      </c>
      <c r="E3" s="20">
        <v>270</v>
      </c>
      <c r="F3" s="18" t="s">
        <v>398</v>
      </c>
      <c r="G3" s="19" t="s">
        <v>201</v>
      </c>
      <c r="H3" s="71" t="s">
        <v>387</v>
      </c>
      <c r="I3" s="71" t="s">
        <v>387</v>
      </c>
      <c r="J3" s="71"/>
      <c r="K3" s="71" t="s">
        <v>387</v>
      </c>
      <c r="R3" s="116" t="s">
        <v>173</v>
      </c>
      <c r="S3" s="230">
        <f>COUNTIFS($G$2:$G$500,R3,$H$2:$H$500,"x")</f>
        <v>0</v>
      </c>
      <c r="T3" s="64">
        <f>COUNTIFS($H$2:$H$500,"&lt;&gt;-",$G$2:$G$500,R3)</f>
        <v>0</v>
      </c>
      <c r="U3" s="171"/>
      <c r="V3" s="116" t="s">
        <v>173</v>
      </c>
      <c r="W3" s="230">
        <f>COUNTIFS($G$2:$G$500,V3,$J$2:$J$500,"x")</f>
        <v>0</v>
      </c>
      <c r="X3" s="64">
        <f>COUNTIFS($J$2:$J$500,"&lt;&gt;-",$G$2:$G$500,V3)</f>
        <v>41</v>
      </c>
    </row>
    <row r="4" spans="1:34" ht="13" x14ac:dyDescent="0.15">
      <c r="A4" s="15" t="s">
        <v>2242</v>
      </c>
      <c r="B4" s="18" t="s">
        <v>9042</v>
      </c>
      <c r="C4" s="293">
        <v>3</v>
      </c>
      <c r="D4" s="20" t="s">
        <v>407</v>
      </c>
      <c r="E4" s="20">
        <v>110</v>
      </c>
      <c r="F4" s="18"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24</v>
      </c>
    </row>
    <row r="5" spans="1:34" ht="13" x14ac:dyDescent="0.15">
      <c r="A5" s="15" t="s">
        <v>4519</v>
      </c>
      <c r="B5" s="18" t="s">
        <v>9042</v>
      </c>
      <c r="C5" s="293">
        <v>4</v>
      </c>
      <c r="D5" s="20" t="s">
        <v>407</v>
      </c>
      <c r="E5" s="20">
        <v>50</v>
      </c>
      <c r="F5" s="18" t="s">
        <v>393</v>
      </c>
      <c r="G5" s="19" t="s">
        <v>173</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4657</v>
      </c>
      <c r="B6" s="18" t="s">
        <v>9042</v>
      </c>
      <c r="C6" s="293">
        <v>5</v>
      </c>
      <c r="D6" s="20" t="s">
        <v>407</v>
      </c>
      <c r="E6" s="20">
        <v>270</v>
      </c>
      <c r="F6" s="18" t="s">
        <v>398</v>
      </c>
      <c r="G6" s="19" t="s">
        <v>201</v>
      </c>
      <c r="H6" s="71" t="s">
        <v>387</v>
      </c>
      <c r="I6" s="71" t="s">
        <v>387</v>
      </c>
      <c r="J6" s="71"/>
      <c r="K6" s="71" t="s">
        <v>387</v>
      </c>
      <c r="R6" s="117" t="s">
        <v>185</v>
      </c>
      <c r="S6" s="231">
        <f t="shared" si="0"/>
        <v>0</v>
      </c>
      <c r="T6" s="159">
        <f t="shared" si="1"/>
        <v>0</v>
      </c>
      <c r="U6" s="168"/>
      <c r="V6" s="117" t="s">
        <v>185</v>
      </c>
      <c r="W6" s="231">
        <f t="shared" si="2"/>
        <v>0</v>
      </c>
      <c r="X6" s="6">
        <f t="shared" si="3"/>
        <v>0</v>
      </c>
    </row>
    <row r="7" spans="1:34" ht="13" x14ac:dyDescent="0.15">
      <c r="A7" s="15" t="s">
        <v>9050</v>
      </c>
      <c r="B7" s="18" t="s">
        <v>9042</v>
      </c>
      <c r="C7" s="293">
        <v>6</v>
      </c>
      <c r="D7" s="20" t="s">
        <v>407</v>
      </c>
      <c r="E7" s="20">
        <v>260</v>
      </c>
      <c r="F7" s="18" t="s">
        <v>398</v>
      </c>
      <c r="G7" s="19" t="s">
        <v>201</v>
      </c>
      <c r="H7" s="71" t="s">
        <v>387</v>
      </c>
      <c r="I7" s="71" t="s">
        <v>387</v>
      </c>
      <c r="J7" s="71"/>
      <c r="K7" s="71" t="s">
        <v>387</v>
      </c>
      <c r="R7" s="117" t="s">
        <v>189</v>
      </c>
      <c r="S7" s="231">
        <f t="shared" si="0"/>
        <v>0</v>
      </c>
      <c r="T7" s="159">
        <f t="shared" si="1"/>
        <v>0</v>
      </c>
      <c r="U7" s="168"/>
      <c r="V7" s="117" t="s">
        <v>189</v>
      </c>
      <c r="W7" s="231">
        <f t="shared" si="2"/>
        <v>0</v>
      </c>
      <c r="X7" s="6">
        <f t="shared" si="3"/>
        <v>0</v>
      </c>
    </row>
    <row r="8" spans="1:34" ht="13" x14ac:dyDescent="0.15">
      <c r="A8" s="15" t="s">
        <v>443</v>
      </c>
      <c r="B8" s="18" t="s">
        <v>9042</v>
      </c>
      <c r="C8" s="293">
        <v>7</v>
      </c>
      <c r="D8" s="20" t="s">
        <v>395</v>
      </c>
      <c r="E8" s="20">
        <v>70</v>
      </c>
      <c r="F8" s="18"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421</v>
      </c>
      <c r="B9" s="18" t="s">
        <v>9042</v>
      </c>
      <c r="C9" s="293">
        <v>8</v>
      </c>
      <c r="D9" s="20" t="s">
        <v>395</v>
      </c>
      <c r="E9" s="20">
        <v>90</v>
      </c>
      <c r="F9" s="18" t="s">
        <v>398</v>
      </c>
      <c r="G9" s="19"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433</v>
      </c>
      <c r="B10" s="18" t="s">
        <v>9042</v>
      </c>
      <c r="C10" s="293">
        <v>9</v>
      </c>
      <c r="D10" s="20" t="s">
        <v>395</v>
      </c>
      <c r="E10" s="20">
        <v>80</v>
      </c>
      <c r="F10" s="18" t="s">
        <v>393</v>
      </c>
      <c r="G10" s="19" t="s">
        <v>173</v>
      </c>
      <c r="H10" s="71" t="s">
        <v>387</v>
      </c>
      <c r="I10" s="71" t="s">
        <v>387</v>
      </c>
      <c r="J10" s="71"/>
      <c r="K10" s="71"/>
      <c r="R10" s="117" t="s">
        <v>201</v>
      </c>
      <c r="S10" s="231">
        <f t="shared" si="0"/>
        <v>0</v>
      </c>
      <c r="T10" s="159">
        <f t="shared" si="1"/>
        <v>0</v>
      </c>
      <c r="U10" s="168"/>
      <c r="V10" s="117" t="s">
        <v>201</v>
      </c>
      <c r="W10" s="231">
        <f t="shared" si="2"/>
        <v>0</v>
      </c>
      <c r="X10" s="6">
        <f t="shared" si="3"/>
        <v>10</v>
      </c>
    </row>
    <row r="11" spans="1:34" ht="13" x14ac:dyDescent="0.15">
      <c r="A11" s="15" t="s">
        <v>1862</v>
      </c>
      <c r="B11" s="18" t="s">
        <v>9042</v>
      </c>
      <c r="C11" s="293">
        <v>10</v>
      </c>
      <c r="D11" s="20" t="s">
        <v>395</v>
      </c>
      <c r="E11" s="20">
        <v>140</v>
      </c>
      <c r="F11" s="18" t="s">
        <v>398</v>
      </c>
      <c r="G11" s="19" t="s">
        <v>181</v>
      </c>
      <c r="H11" s="71" t="s">
        <v>387</v>
      </c>
      <c r="I11" s="71" t="s">
        <v>387</v>
      </c>
      <c r="J11" s="71"/>
      <c r="K11" s="71"/>
      <c r="R11" s="117" t="s">
        <v>205</v>
      </c>
      <c r="S11" s="231">
        <f t="shared" si="0"/>
        <v>0</v>
      </c>
      <c r="T11" s="159">
        <f t="shared" si="1"/>
        <v>0</v>
      </c>
      <c r="U11" s="168"/>
      <c r="V11" s="117" t="s">
        <v>205</v>
      </c>
      <c r="W11" s="231">
        <f t="shared" si="2"/>
        <v>0</v>
      </c>
      <c r="X11" s="6">
        <f t="shared" si="3"/>
        <v>120</v>
      </c>
    </row>
    <row r="12" spans="1:34" ht="13" x14ac:dyDescent="0.15">
      <c r="A12" s="15" t="s">
        <v>1213</v>
      </c>
      <c r="B12" s="18" t="s">
        <v>9042</v>
      </c>
      <c r="C12" s="293">
        <v>11</v>
      </c>
      <c r="D12" s="20" t="s">
        <v>395</v>
      </c>
      <c r="E12" s="20">
        <v>80</v>
      </c>
      <c r="F12" s="18"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1180</v>
      </c>
      <c r="B13" s="18" t="s">
        <v>9042</v>
      </c>
      <c r="C13" s="293">
        <v>12</v>
      </c>
      <c r="D13" s="20" t="s">
        <v>395</v>
      </c>
      <c r="E13" s="20">
        <v>130</v>
      </c>
      <c r="F13" s="18" t="s">
        <v>398</v>
      </c>
      <c r="G13" s="19"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12</v>
      </c>
    </row>
    <row r="14" spans="1:34" ht="13" x14ac:dyDescent="0.15">
      <c r="A14" s="15" t="s">
        <v>2089</v>
      </c>
      <c r="B14" s="18" t="s">
        <v>9042</v>
      </c>
      <c r="C14" s="293">
        <v>13</v>
      </c>
      <c r="D14" s="20" t="s">
        <v>395</v>
      </c>
      <c r="E14" s="20">
        <v>90</v>
      </c>
      <c r="F14" s="18" t="s">
        <v>393</v>
      </c>
      <c r="G14" s="19" t="s">
        <v>181</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4526</v>
      </c>
      <c r="B15" s="18" t="s">
        <v>9042</v>
      </c>
      <c r="C15" s="293">
        <v>14</v>
      </c>
      <c r="D15" s="20" t="s">
        <v>395</v>
      </c>
      <c r="E15" s="20">
        <v>70</v>
      </c>
      <c r="F15" s="18"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4527</v>
      </c>
      <c r="B16" s="18" t="s">
        <v>9042</v>
      </c>
      <c r="C16" s="293">
        <v>15</v>
      </c>
      <c r="D16" s="20" t="s">
        <v>395</v>
      </c>
      <c r="E16" s="20">
        <v>130</v>
      </c>
      <c r="F16" s="18" t="s">
        <v>398</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558</v>
      </c>
      <c r="B17" s="18" t="s">
        <v>9042</v>
      </c>
      <c r="C17" s="293">
        <v>16</v>
      </c>
      <c r="D17" s="20" t="s">
        <v>389</v>
      </c>
      <c r="E17" s="20">
        <v>110</v>
      </c>
      <c r="F17" s="18"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4602</v>
      </c>
      <c r="B18" s="18" t="s">
        <v>9042</v>
      </c>
      <c r="C18" s="293">
        <v>17</v>
      </c>
      <c r="D18" s="20" t="s">
        <v>389</v>
      </c>
      <c r="E18" s="20">
        <v>70</v>
      </c>
      <c r="F18" s="18"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456</v>
      </c>
      <c r="B19" s="18" t="s">
        <v>9042</v>
      </c>
      <c r="C19" s="293">
        <v>18</v>
      </c>
      <c r="D19" s="20" t="s">
        <v>404</v>
      </c>
      <c r="E19" s="20">
        <v>70</v>
      </c>
      <c r="F19" s="18"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410</v>
      </c>
      <c r="B20" s="18" t="s">
        <v>9042</v>
      </c>
      <c r="C20" s="293">
        <v>19</v>
      </c>
      <c r="D20" s="20" t="s">
        <v>404</v>
      </c>
      <c r="E20" s="20">
        <v>120</v>
      </c>
      <c r="F20" s="18" t="s">
        <v>398</v>
      </c>
      <c r="G20" s="19" t="s">
        <v>181</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880</v>
      </c>
      <c r="B21" s="18" t="s">
        <v>9042</v>
      </c>
      <c r="C21" s="293">
        <v>20</v>
      </c>
      <c r="D21" s="20" t="s">
        <v>404</v>
      </c>
      <c r="E21" s="20">
        <v>60</v>
      </c>
      <c r="F21" s="18"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867</v>
      </c>
      <c r="B22" s="18" t="s">
        <v>9042</v>
      </c>
      <c r="C22" s="293">
        <v>21</v>
      </c>
      <c r="D22" s="20" t="s">
        <v>404</v>
      </c>
      <c r="E22" s="20">
        <v>120</v>
      </c>
      <c r="F22" s="18" t="s">
        <v>398</v>
      </c>
      <c r="G22" s="19" t="s">
        <v>177</v>
      </c>
      <c r="H22" s="71" t="s">
        <v>387</v>
      </c>
      <c r="I22" s="71" t="s">
        <v>387</v>
      </c>
      <c r="J22" s="71"/>
      <c r="K22" s="71"/>
      <c r="R22" s="117" t="s">
        <v>241</v>
      </c>
      <c r="S22" s="231">
        <f t="shared" si="0"/>
        <v>0</v>
      </c>
      <c r="T22" s="159">
        <f t="shared" si="1"/>
        <v>0</v>
      </c>
      <c r="U22" s="173"/>
      <c r="V22" s="117" t="s">
        <v>241</v>
      </c>
      <c r="W22" s="231">
        <f t="shared" si="2"/>
        <v>0</v>
      </c>
      <c r="X22" s="6">
        <f t="shared" si="3"/>
        <v>3</v>
      </c>
    </row>
    <row r="23" spans="1:24" ht="14" thickBot="1" x14ac:dyDescent="0.2">
      <c r="A23" s="15" t="s">
        <v>4542</v>
      </c>
      <c r="B23" s="18" t="s">
        <v>9042</v>
      </c>
      <c r="C23" s="293">
        <v>22</v>
      </c>
      <c r="D23" s="20" t="s">
        <v>404</v>
      </c>
      <c r="E23" s="20">
        <v>120</v>
      </c>
      <c r="F23" s="18" t="s">
        <v>398</v>
      </c>
      <c r="G23" s="19" t="s">
        <v>177</v>
      </c>
      <c r="H23" s="71" t="s">
        <v>387</v>
      </c>
      <c r="I23" s="71" t="s">
        <v>387</v>
      </c>
      <c r="J23" s="71"/>
      <c r="K23" s="71"/>
      <c r="R23" s="117" t="s">
        <v>245</v>
      </c>
      <c r="S23" s="231">
        <f t="shared" si="0"/>
        <v>0</v>
      </c>
      <c r="T23" s="159">
        <f t="shared" si="1"/>
        <v>0</v>
      </c>
      <c r="U23" s="176"/>
      <c r="V23" s="117" t="s">
        <v>245</v>
      </c>
      <c r="W23" s="231">
        <f t="shared" si="2"/>
        <v>0</v>
      </c>
      <c r="X23" s="6">
        <f t="shared" si="3"/>
        <v>8</v>
      </c>
    </row>
    <row r="24" spans="1:24" ht="13" x14ac:dyDescent="0.15">
      <c r="A24" s="15" t="s">
        <v>538</v>
      </c>
      <c r="B24" s="18" t="s">
        <v>9042</v>
      </c>
      <c r="C24" s="293">
        <v>23</v>
      </c>
      <c r="D24" s="20" t="s">
        <v>385</v>
      </c>
      <c r="E24" s="20">
        <v>60</v>
      </c>
      <c r="F24" s="18" t="s">
        <v>393</v>
      </c>
      <c r="G24" s="19" t="s">
        <v>173</v>
      </c>
      <c r="H24" s="71" t="s">
        <v>387</v>
      </c>
      <c r="I24" s="71" t="s">
        <v>387</v>
      </c>
      <c r="J24" s="71"/>
      <c r="K24" s="71"/>
      <c r="R24" s="117" t="s">
        <v>249</v>
      </c>
      <c r="S24" s="231">
        <f t="shared" si="0"/>
        <v>0</v>
      </c>
      <c r="T24" s="159">
        <f t="shared" si="1"/>
        <v>0</v>
      </c>
      <c r="U24" s="171"/>
      <c r="V24" s="117" t="s">
        <v>249</v>
      </c>
      <c r="W24" s="231">
        <f t="shared" si="2"/>
        <v>0</v>
      </c>
      <c r="X24" s="6">
        <f t="shared" si="3"/>
        <v>5</v>
      </c>
    </row>
    <row r="25" spans="1:24" ht="13" x14ac:dyDescent="0.15">
      <c r="A25" s="15" t="s">
        <v>521</v>
      </c>
      <c r="B25" s="18" t="s">
        <v>9042</v>
      </c>
      <c r="C25" s="293">
        <v>24</v>
      </c>
      <c r="D25" s="20" t="s">
        <v>385</v>
      </c>
      <c r="E25" s="20">
        <v>130</v>
      </c>
      <c r="F25" s="18" t="s">
        <v>398</v>
      </c>
      <c r="G25" s="19" t="s">
        <v>181</v>
      </c>
      <c r="H25" s="71" t="s">
        <v>387</v>
      </c>
      <c r="I25" s="71" t="s">
        <v>387</v>
      </c>
      <c r="J25" s="71"/>
      <c r="K25" s="71"/>
      <c r="R25" s="117" t="s">
        <v>253</v>
      </c>
      <c r="S25" s="231">
        <f t="shared" si="0"/>
        <v>0</v>
      </c>
      <c r="T25" s="159">
        <f t="shared" si="1"/>
        <v>0</v>
      </c>
      <c r="U25" s="168"/>
      <c r="V25" s="117" t="s">
        <v>253</v>
      </c>
      <c r="W25" s="231">
        <f t="shared" si="2"/>
        <v>0</v>
      </c>
      <c r="X25" s="6">
        <f t="shared" si="3"/>
        <v>6</v>
      </c>
    </row>
    <row r="26" spans="1:24" ht="13" x14ac:dyDescent="0.15">
      <c r="A26" s="15" t="s">
        <v>890</v>
      </c>
      <c r="B26" s="18" t="s">
        <v>9042</v>
      </c>
      <c r="C26" s="293">
        <v>25</v>
      </c>
      <c r="D26" s="20" t="s">
        <v>385</v>
      </c>
      <c r="E26" s="20">
        <v>50</v>
      </c>
      <c r="F26" s="18"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878</v>
      </c>
      <c r="B27" s="18" t="s">
        <v>9042</v>
      </c>
      <c r="C27" s="293">
        <v>26</v>
      </c>
      <c r="D27" s="20" t="s">
        <v>385</v>
      </c>
      <c r="E27" s="20">
        <v>100</v>
      </c>
      <c r="F27" s="18" t="s">
        <v>398</v>
      </c>
      <c r="G27" s="19" t="s">
        <v>181</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1215</v>
      </c>
      <c r="B28" s="18" t="s">
        <v>9042</v>
      </c>
      <c r="C28" s="293">
        <v>27</v>
      </c>
      <c r="D28" s="20" t="s">
        <v>385</v>
      </c>
      <c r="E28" s="20">
        <v>70</v>
      </c>
      <c r="F28" s="18" t="s">
        <v>393</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1200</v>
      </c>
      <c r="B29" s="18" t="s">
        <v>9042</v>
      </c>
      <c r="C29" s="293">
        <v>28</v>
      </c>
      <c r="D29" s="20" t="s">
        <v>385</v>
      </c>
      <c r="E29" s="20">
        <v>90</v>
      </c>
      <c r="F29" s="18" t="s">
        <v>398</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1271</v>
      </c>
      <c r="B30" s="18" t="s">
        <v>9042</v>
      </c>
      <c r="C30" s="293">
        <v>29</v>
      </c>
      <c r="D30" s="20" t="s">
        <v>385</v>
      </c>
      <c r="E30" s="20">
        <v>310</v>
      </c>
      <c r="F30" s="18" t="s">
        <v>386</v>
      </c>
      <c r="G30" s="19" t="s">
        <v>201</v>
      </c>
      <c r="H30" s="71" t="s">
        <v>387</v>
      </c>
      <c r="I30" s="71" t="s">
        <v>387</v>
      </c>
      <c r="J30" s="71"/>
      <c r="K30" s="71" t="s">
        <v>387</v>
      </c>
      <c r="R30" s="160" t="s">
        <v>86</v>
      </c>
      <c r="S30" s="161"/>
      <c r="T30" s="175">
        <f>SUM(T31:T57)</f>
        <v>0</v>
      </c>
      <c r="U30" s="168"/>
      <c r="V30" s="177" t="s">
        <v>88</v>
      </c>
      <c r="W30" s="213"/>
      <c r="X30" s="215">
        <f>SUM(X31:X57)</f>
        <v>81</v>
      </c>
    </row>
    <row r="31" spans="1:24" ht="13" x14ac:dyDescent="0.15">
      <c r="A31" s="15" t="s">
        <v>1387</v>
      </c>
      <c r="B31" s="18" t="s">
        <v>9042</v>
      </c>
      <c r="C31" s="293">
        <v>30</v>
      </c>
      <c r="D31" s="20" t="s">
        <v>385</v>
      </c>
      <c r="E31" s="20">
        <v>70</v>
      </c>
      <c r="F31" s="18"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41</v>
      </c>
    </row>
    <row r="32" spans="1:24" ht="13" x14ac:dyDescent="0.15">
      <c r="A32" s="15" t="s">
        <v>1840</v>
      </c>
      <c r="B32" s="18" t="s">
        <v>9042</v>
      </c>
      <c r="C32" s="293">
        <v>31</v>
      </c>
      <c r="D32" s="20" t="s">
        <v>385</v>
      </c>
      <c r="E32" s="20">
        <v>30</v>
      </c>
      <c r="F32" s="18"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24</v>
      </c>
    </row>
    <row r="33" spans="1:24" ht="13" x14ac:dyDescent="0.15">
      <c r="A33" s="15" t="s">
        <v>2269</v>
      </c>
      <c r="B33" s="18" t="s">
        <v>9042</v>
      </c>
      <c r="C33" s="293">
        <v>32</v>
      </c>
      <c r="D33" s="20" t="s">
        <v>385</v>
      </c>
      <c r="E33" s="20">
        <v>60</v>
      </c>
      <c r="F33" s="18" t="s">
        <v>393</v>
      </c>
      <c r="G33" s="19" t="s">
        <v>173</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2270</v>
      </c>
      <c r="B34" s="18" t="s">
        <v>9042</v>
      </c>
      <c r="C34" s="293">
        <v>33</v>
      </c>
      <c r="D34" s="20" t="s">
        <v>385</v>
      </c>
      <c r="E34" s="20">
        <v>90</v>
      </c>
      <c r="F34" s="18" t="s">
        <v>398</v>
      </c>
      <c r="G34" s="19" t="s">
        <v>177</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2311</v>
      </c>
      <c r="B35" s="18" t="s">
        <v>9042</v>
      </c>
      <c r="C35" s="293">
        <v>34</v>
      </c>
      <c r="D35" s="20" t="s">
        <v>385</v>
      </c>
      <c r="E35" s="20">
        <v>60</v>
      </c>
      <c r="F35" s="18"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2441</v>
      </c>
      <c r="B36" s="18" t="s">
        <v>9042</v>
      </c>
      <c r="C36" s="293">
        <v>35</v>
      </c>
      <c r="D36" s="20" t="s">
        <v>385</v>
      </c>
      <c r="E36" s="20">
        <v>90</v>
      </c>
      <c r="F36" s="18" t="s">
        <v>398</v>
      </c>
      <c r="G36" s="19"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2613</v>
      </c>
      <c r="B37" s="18" t="s">
        <v>9042</v>
      </c>
      <c r="C37" s="293">
        <v>36</v>
      </c>
      <c r="D37" s="20" t="s">
        <v>385</v>
      </c>
      <c r="E37" s="20">
        <v>70</v>
      </c>
      <c r="F37" s="18"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2992</v>
      </c>
      <c r="B38" s="18" t="s">
        <v>9042</v>
      </c>
      <c r="C38" s="293">
        <v>37</v>
      </c>
      <c r="D38" s="20" t="s">
        <v>385</v>
      </c>
      <c r="E38" s="20">
        <v>70</v>
      </c>
      <c r="F38" s="18" t="s">
        <v>393</v>
      </c>
      <c r="G38" s="19"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4545</v>
      </c>
      <c r="B39" s="18" t="s">
        <v>9042</v>
      </c>
      <c r="C39" s="293">
        <v>38</v>
      </c>
      <c r="D39" s="20" t="s">
        <v>385</v>
      </c>
      <c r="E39" s="20">
        <v>50</v>
      </c>
      <c r="F39" s="18" t="s">
        <v>393</v>
      </c>
      <c r="G39" s="19"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4546</v>
      </c>
      <c r="B40" s="18" t="s">
        <v>9042</v>
      </c>
      <c r="C40" s="293">
        <v>39</v>
      </c>
      <c r="D40" s="20" t="s">
        <v>385</v>
      </c>
      <c r="E40" s="20">
        <v>90</v>
      </c>
      <c r="F40" s="18" t="s">
        <v>398</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4611</v>
      </c>
      <c r="B41" s="18" t="s">
        <v>9042</v>
      </c>
      <c r="C41" s="293">
        <v>40</v>
      </c>
      <c r="D41" s="20" t="s">
        <v>385</v>
      </c>
      <c r="E41" s="20">
        <v>140</v>
      </c>
      <c r="F41" s="18" t="s">
        <v>398</v>
      </c>
      <c r="G41" s="19" t="s">
        <v>181</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4547</v>
      </c>
      <c r="B42" s="18" t="s">
        <v>9042</v>
      </c>
      <c r="C42" s="293">
        <v>41</v>
      </c>
      <c r="D42" s="20" t="s">
        <v>385</v>
      </c>
      <c r="E42" s="20">
        <v>30</v>
      </c>
      <c r="F42" s="18"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4549</v>
      </c>
      <c r="B43" s="18" t="s">
        <v>9042</v>
      </c>
      <c r="C43" s="293">
        <v>42</v>
      </c>
      <c r="D43" s="20" t="s">
        <v>385</v>
      </c>
      <c r="E43" s="20">
        <v>70</v>
      </c>
      <c r="F43" s="18" t="s">
        <v>393</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4550</v>
      </c>
      <c r="B44" s="18" t="s">
        <v>9042</v>
      </c>
      <c r="C44" s="293">
        <v>43</v>
      </c>
      <c r="D44" s="20" t="s">
        <v>385</v>
      </c>
      <c r="E44" s="20">
        <v>140</v>
      </c>
      <c r="F44" s="18" t="s">
        <v>398</v>
      </c>
      <c r="G44" s="19" t="s">
        <v>181</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4718</v>
      </c>
      <c r="B45" s="18" t="s">
        <v>9042</v>
      </c>
      <c r="C45" s="293">
        <v>44</v>
      </c>
      <c r="D45" s="20" t="s">
        <v>385</v>
      </c>
      <c r="E45" s="20">
        <v>50</v>
      </c>
      <c r="F45" s="18"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541</v>
      </c>
      <c r="B46" s="18" t="s">
        <v>9042</v>
      </c>
      <c r="C46" s="293">
        <v>45</v>
      </c>
      <c r="D46" s="20" t="s">
        <v>400</v>
      </c>
      <c r="E46" s="20">
        <v>60</v>
      </c>
      <c r="F46" s="18" t="s">
        <v>393</v>
      </c>
      <c r="G46" s="19"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529</v>
      </c>
      <c r="B47" s="18" t="s">
        <v>9042</v>
      </c>
      <c r="C47" s="293">
        <v>46</v>
      </c>
      <c r="D47" s="20" t="s">
        <v>400</v>
      </c>
      <c r="E47" s="20">
        <v>90</v>
      </c>
      <c r="F47" s="18" t="s">
        <v>398</v>
      </c>
      <c r="G47" s="19"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4551</v>
      </c>
      <c r="B48" s="18" t="s">
        <v>9042</v>
      </c>
      <c r="C48" s="293">
        <v>47</v>
      </c>
      <c r="D48" s="20" t="s">
        <v>400</v>
      </c>
      <c r="E48" s="20">
        <v>140</v>
      </c>
      <c r="F48" s="18" t="s">
        <v>386</v>
      </c>
      <c r="G48" s="19" t="s">
        <v>181</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871</v>
      </c>
      <c r="B49" s="18" t="s">
        <v>9042</v>
      </c>
      <c r="C49" s="293">
        <v>48</v>
      </c>
      <c r="D49" s="20" t="s">
        <v>400</v>
      </c>
      <c r="E49" s="20">
        <v>80</v>
      </c>
      <c r="F49" s="18"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854</v>
      </c>
      <c r="B50" s="18" t="s">
        <v>9042</v>
      </c>
      <c r="C50" s="293">
        <v>49</v>
      </c>
      <c r="D50" s="20" t="s">
        <v>400</v>
      </c>
      <c r="E50" s="20">
        <v>150</v>
      </c>
      <c r="F50" s="18" t="s">
        <v>398</v>
      </c>
      <c r="G50" s="19"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1295</v>
      </c>
      <c r="B51" s="18" t="s">
        <v>9042</v>
      </c>
      <c r="C51" s="293">
        <v>50</v>
      </c>
      <c r="D51" s="20" t="s">
        <v>400</v>
      </c>
      <c r="E51" s="20">
        <v>70</v>
      </c>
      <c r="F51" s="18"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3547</v>
      </c>
      <c r="B52" s="18" t="s">
        <v>9042</v>
      </c>
      <c r="C52" s="293">
        <v>51</v>
      </c>
      <c r="D52" s="20" t="s">
        <v>400</v>
      </c>
      <c r="E52" s="20">
        <v>70</v>
      </c>
      <c r="F52" s="18"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3549</v>
      </c>
      <c r="B53" s="18" t="s">
        <v>9042</v>
      </c>
      <c r="C53" s="293">
        <v>52</v>
      </c>
      <c r="D53" s="20" t="s">
        <v>400</v>
      </c>
      <c r="E53" s="20">
        <v>120</v>
      </c>
      <c r="F53" s="18" t="s">
        <v>398</v>
      </c>
      <c r="G53" s="19"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4553</v>
      </c>
      <c r="B54" s="18" t="s">
        <v>9042</v>
      </c>
      <c r="C54" s="293">
        <v>53</v>
      </c>
      <c r="D54" s="20" t="s">
        <v>400</v>
      </c>
      <c r="E54" s="20">
        <v>250</v>
      </c>
      <c r="F54" s="18" t="s">
        <v>393</v>
      </c>
      <c r="G54" s="19" t="s">
        <v>201</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1435</v>
      </c>
      <c r="B55" s="18" t="s">
        <v>9042</v>
      </c>
      <c r="C55" s="293">
        <v>54</v>
      </c>
      <c r="D55" s="20" t="s">
        <v>858</v>
      </c>
      <c r="E55" s="20">
        <v>330</v>
      </c>
      <c r="F55" s="18" t="s">
        <v>386</v>
      </c>
      <c r="G55" s="19" t="s">
        <v>201</v>
      </c>
      <c r="H55" s="71" t="s">
        <v>387</v>
      </c>
      <c r="I55" s="71" t="s">
        <v>387</v>
      </c>
      <c r="J55" s="71"/>
      <c r="K55" s="71" t="s">
        <v>387</v>
      </c>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448</v>
      </c>
      <c r="B56" s="18" t="s">
        <v>9042</v>
      </c>
      <c r="C56" s="293">
        <v>55</v>
      </c>
      <c r="D56" s="20" t="s">
        <v>858</v>
      </c>
      <c r="E56" s="20">
        <v>50</v>
      </c>
      <c r="F56" s="18"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426</v>
      </c>
      <c r="B57" s="18" t="s">
        <v>9042</v>
      </c>
      <c r="C57" s="293">
        <v>56</v>
      </c>
      <c r="D57" s="20" t="s">
        <v>858</v>
      </c>
      <c r="E57" s="20">
        <v>80</v>
      </c>
      <c r="F57" s="18" t="s">
        <v>398</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554</v>
      </c>
      <c r="B58" s="18" t="s">
        <v>9042</v>
      </c>
      <c r="C58" s="293">
        <v>57</v>
      </c>
      <c r="D58" s="20" t="s">
        <v>858</v>
      </c>
      <c r="E58" s="20">
        <v>130</v>
      </c>
      <c r="F58" s="18" t="s">
        <v>386</v>
      </c>
      <c r="G58" s="19" t="s">
        <v>177</v>
      </c>
      <c r="H58" s="71" t="s">
        <v>387</v>
      </c>
      <c r="I58" s="71" t="s">
        <v>387</v>
      </c>
      <c r="J58" s="71"/>
      <c r="K58" s="71"/>
      <c r="U58" s="168"/>
      <c r="V58" s="177" t="s">
        <v>447</v>
      </c>
      <c r="W58" s="189"/>
      <c r="X58" s="190">
        <f>SUM(X59:X85)</f>
        <v>326</v>
      </c>
    </row>
    <row r="59" spans="1:24" ht="13" x14ac:dyDescent="0.15">
      <c r="A59" s="15" t="s">
        <v>4623</v>
      </c>
      <c r="B59" s="18" t="s">
        <v>9042</v>
      </c>
      <c r="C59" s="293">
        <v>58</v>
      </c>
      <c r="D59" s="20" t="s">
        <v>858</v>
      </c>
      <c r="E59" s="20">
        <v>60</v>
      </c>
      <c r="F59" s="18" t="s">
        <v>393</v>
      </c>
      <c r="G59" s="19" t="s">
        <v>173</v>
      </c>
      <c r="H59" s="71" t="s">
        <v>387</v>
      </c>
      <c r="I59" s="71" t="s">
        <v>387</v>
      </c>
      <c r="J59" s="71"/>
      <c r="K59" s="71"/>
      <c r="U59" s="239"/>
      <c r="V59" s="116" t="s">
        <v>173</v>
      </c>
      <c r="W59" s="211">
        <f t="shared" ref="W59:X74" si="8">S3+S31+W3+W31</f>
        <v>0</v>
      </c>
      <c r="X59" s="64">
        <f t="shared" si="8"/>
        <v>82</v>
      </c>
    </row>
    <row r="60" spans="1:24" ht="13" x14ac:dyDescent="0.15">
      <c r="A60" s="15" t="s">
        <v>4624</v>
      </c>
      <c r="B60" s="18" t="s">
        <v>9042</v>
      </c>
      <c r="C60" s="293">
        <v>59</v>
      </c>
      <c r="D60" s="20" t="s">
        <v>858</v>
      </c>
      <c r="E60" s="20">
        <v>280</v>
      </c>
      <c r="F60" s="18" t="s">
        <v>398</v>
      </c>
      <c r="G60" s="19" t="s">
        <v>201</v>
      </c>
      <c r="H60" s="71" t="s">
        <v>387</v>
      </c>
      <c r="I60" s="71" t="s">
        <v>387</v>
      </c>
      <c r="J60" s="71"/>
      <c r="K60" s="71" t="s">
        <v>387</v>
      </c>
      <c r="U60" s="239"/>
      <c r="V60" s="117" t="s">
        <v>177</v>
      </c>
      <c r="W60" s="158">
        <f t="shared" si="8"/>
        <v>0</v>
      </c>
      <c r="X60" s="159">
        <f t="shared" si="8"/>
        <v>48</v>
      </c>
    </row>
    <row r="61" spans="1:24" ht="13" x14ac:dyDescent="0.15">
      <c r="A61" s="15" t="s">
        <v>2286</v>
      </c>
      <c r="B61" s="18" t="s">
        <v>9042</v>
      </c>
      <c r="C61" s="293">
        <v>60</v>
      </c>
      <c r="D61" s="20" t="s">
        <v>858</v>
      </c>
      <c r="E61" s="20">
        <v>70</v>
      </c>
      <c r="F61" s="18" t="s">
        <v>393</v>
      </c>
      <c r="G61" s="19" t="s">
        <v>173</v>
      </c>
      <c r="H61" s="71" t="s">
        <v>387</v>
      </c>
      <c r="I61" s="71" t="s">
        <v>387</v>
      </c>
      <c r="J61" s="71"/>
      <c r="K61" s="71"/>
      <c r="U61" s="239"/>
      <c r="V61" s="117" t="s">
        <v>181</v>
      </c>
      <c r="W61" s="158">
        <f t="shared" si="8"/>
        <v>0</v>
      </c>
      <c r="X61" s="159">
        <f t="shared" si="8"/>
        <v>32</v>
      </c>
    </row>
    <row r="62" spans="1:24" ht="13" x14ac:dyDescent="0.15">
      <c r="A62" s="15" t="s">
        <v>2287</v>
      </c>
      <c r="B62" s="18" t="s">
        <v>9042</v>
      </c>
      <c r="C62" s="293">
        <v>61</v>
      </c>
      <c r="D62" s="20" t="s">
        <v>858</v>
      </c>
      <c r="E62" s="20">
        <v>120</v>
      </c>
      <c r="F62" s="18" t="s">
        <v>398</v>
      </c>
      <c r="G62" s="19" t="s">
        <v>177</v>
      </c>
      <c r="H62" s="71" t="s">
        <v>387</v>
      </c>
      <c r="I62" s="71" t="s">
        <v>387</v>
      </c>
      <c r="J62" s="71"/>
      <c r="K62" s="71"/>
      <c r="U62" s="239"/>
      <c r="V62" s="117" t="s">
        <v>185</v>
      </c>
      <c r="W62" s="158">
        <f t="shared" si="8"/>
        <v>0</v>
      </c>
      <c r="X62" s="159">
        <f t="shared" si="8"/>
        <v>0</v>
      </c>
    </row>
    <row r="63" spans="1:24" ht="13" x14ac:dyDescent="0.15">
      <c r="A63" s="15" t="s">
        <v>4558</v>
      </c>
      <c r="B63" s="18" t="s">
        <v>9042</v>
      </c>
      <c r="C63" s="293">
        <v>62</v>
      </c>
      <c r="D63" s="20" t="s">
        <v>858</v>
      </c>
      <c r="E63" s="20">
        <v>60</v>
      </c>
      <c r="F63" s="18" t="s">
        <v>393</v>
      </c>
      <c r="G63" s="19" t="s">
        <v>173</v>
      </c>
      <c r="H63" s="71" t="s">
        <v>387</v>
      </c>
      <c r="I63" s="71" t="s">
        <v>387</v>
      </c>
      <c r="J63" s="71"/>
      <c r="K63" s="71"/>
      <c r="U63" s="239"/>
      <c r="V63" s="117" t="s">
        <v>189</v>
      </c>
      <c r="W63" s="158">
        <f t="shared" si="8"/>
        <v>0</v>
      </c>
      <c r="X63" s="159">
        <f t="shared" si="8"/>
        <v>0</v>
      </c>
    </row>
    <row r="64" spans="1:24" ht="13" x14ac:dyDescent="0.15">
      <c r="A64" s="15" t="s">
        <v>4559</v>
      </c>
      <c r="B64" s="18" t="s">
        <v>9042</v>
      </c>
      <c r="C64" s="293">
        <v>63</v>
      </c>
      <c r="D64" s="20" t="s">
        <v>858</v>
      </c>
      <c r="E64" s="20">
        <v>130</v>
      </c>
      <c r="F64" s="18" t="s">
        <v>398</v>
      </c>
      <c r="G64" s="19" t="s">
        <v>181</v>
      </c>
      <c r="H64" s="71" t="s">
        <v>387</v>
      </c>
      <c r="I64" s="71" t="s">
        <v>387</v>
      </c>
      <c r="J64" s="71"/>
      <c r="K64" s="71"/>
      <c r="U64" s="240"/>
      <c r="V64" s="117" t="s">
        <v>193</v>
      </c>
      <c r="W64" s="158">
        <f t="shared" si="8"/>
        <v>0</v>
      </c>
      <c r="X64" s="159">
        <f t="shared" si="8"/>
        <v>0</v>
      </c>
    </row>
    <row r="65" spans="1:24" ht="14" thickBot="1" x14ac:dyDescent="0.2">
      <c r="A65" s="15" t="s">
        <v>4561</v>
      </c>
      <c r="B65" s="18" t="s">
        <v>9042</v>
      </c>
      <c r="C65" s="293">
        <v>64</v>
      </c>
      <c r="D65" s="20" t="s">
        <v>847</v>
      </c>
      <c r="E65" s="20">
        <v>60</v>
      </c>
      <c r="F65" s="18" t="s">
        <v>393</v>
      </c>
      <c r="G65" s="19" t="s">
        <v>173</v>
      </c>
      <c r="H65" s="71" t="s">
        <v>387</v>
      </c>
      <c r="I65" s="71" t="s">
        <v>387</v>
      </c>
      <c r="J65" s="71"/>
      <c r="K65" s="71"/>
      <c r="U65" s="241"/>
      <c r="V65" s="117" t="s">
        <v>197</v>
      </c>
      <c r="W65" s="158">
        <f t="shared" si="8"/>
        <v>0</v>
      </c>
      <c r="X65" s="159">
        <f t="shared" si="8"/>
        <v>0</v>
      </c>
    </row>
    <row r="66" spans="1:24" ht="14" thickBot="1" x14ac:dyDescent="0.2">
      <c r="A66" s="15" t="s">
        <v>4562</v>
      </c>
      <c r="B66" s="18" t="s">
        <v>9042</v>
      </c>
      <c r="C66" s="293">
        <v>65</v>
      </c>
      <c r="D66" s="20" t="s">
        <v>847</v>
      </c>
      <c r="E66" s="20">
        <v>140</v>
      </c>
      <c r="F66" s="18" t="s">
        <v>398</v>
      </c>
      <c r="G66" s="19" t="s">
        <v>181</v>
      </c>
      <c r="H66" s="71" t="s">
        <v>387</v>
      </c>
      <c r="I66" s="71" t="s">
        <v>387</v>
      </c>
      <c r="J66" s="71"/>
      <c r="K66" s="71"/>
      <c r="U66" s="241"/>
      <c r="V66" s="117" t="s">
        <v>201</v>
      </c>
      <c r="W66" s="158">
        <f t="shared" si="8"/>
        <v>0</v>
      </c>
      <c r="X66" s="159">
        <f t="shared" si="8"/>
        <v>10</v>
      </c>
    </row>
    <row r="67" spans="1:24" ht="14" thickBot="1" x14ac:dyDescent="0.2">
      <c r="A67" s="15" t="s">
        <v>4563</v>
      </c>
      <c r="B67" s="18" t="s">
        <v>9042</v>
      </c>
      <c r="C67" s="293">
        <v>66</v>
      </c>
      <c r="D67" s="20" t="s">
        <v>847</v>
      </c>
      <c r="E67" s="20">
        <v>220</v>
      </c>
      <c r="F67" s="18" t="s">
        <v>393</v>
      </c>
      <c r="G67" s="19" t="s">
        <v>201</v>
      </c>
      <c r="H67" s="71" t="s">
        <v>387</v>
      </c>
      <c r="I67" s="71" t="s">
        <v>387</v>
      </c>
      <c r="J67" s="71"/>
      <c r="K67" s="71" t="s">
        <v>387</v>
      </c>
      <c r="U67" s="241"/>
      <c r="V67" s="117" t="s">
        <v>205</v>
      </c>
      <c r="W67" s="158">
        <f t="shared" si="8"/>
        <v>0</v>
      </c>
      <c r="X67" s="159">
        <f t="shared" si="8"/>
        <v>120</v>
      </c>
    </row>
    <row r="68" spans="1:24" ht="14" thickBot="1" x14ac:dyDescent="0.2">
      <c r="A68" s="15" t="s">
        <v>9043</v>
      </c>
      <c r="B68" s="18" t="s">
        <v>9042</v>
      </c>
      <c r="C68" s="293">
        <v>67</v>
      </c>
      <c r="D68" s="20" t="s">
        <v>847</v>
      </c>
      <c r="E68" s="20">
        <v>130</v>
      </c>
      <c r="F68" s="18" t="s">
        <v>398</v>
      </c>
      <c r="G68" s="19" t="s">
        <v>181</v>
      </c>
      <c r="H68" s="71" t="s">
        <v>387</v>
      </c>
      <c r="I68" s="71" t="s">
        <v>387</v>
      </c>
      <c r="J68" s="71"/>
      <c r="K68" s="71"/>
      <c r="U68" s="241"/>
      <c r="V68" s="117" t="s">
        <v>209</v>
      </c>
      <c r="W68" s="158">
        <f t="shared" si="8"/>
        <v>0</v>
      </c>
      <c r="X68" s="159">
        <f t="shared" si="8"/>
        <v>0</v>
      </c>
    </row>
    <row r="69" spans="1:24" ht="14" thickBot="1" x14ac:dyDescent="0.2">
      <c r="A69" s="15" t="s">
        <v>2626</v>
      </c>
      <c r="B69" s="18" t="s">
        <v>9042</v>
      </c>
      <c r="C69" s="293">
        <v>68</v>
      </c>
      <c r="D69" s="20" t="s">
        <v>149</v>
      </c>
      <c r="E69" s="20">
        <v>70</v>
      </c>
      <c r="F69" s="18" t="s">
        <v>393</v>
      </c>
      <c r="G69" s="19" t="s">
        <v>173</v>
      </c>
      <c r="H69" s="71" t="s">
        <v>387</v>
      </c>
      <c r="I69" s="71" t="s">
        <v>387</v>
      </c>
      <c r="J69" s="71"/>
      <c r="K69" s="71"/>
      <c r="U69" s="241"/>
      <c r="V69" s="117" t="s">
        <v>9125</v>
      </c>
      <c r="W69" s="158">
        <f t="shared" si="8"/>
        <v>0</v>
      </c>
      <c r="X69" s="159">
        <f t="shared" si="8"/>
        <v>12</v>
      </c>
    </row>
    <row r="70" spans="1:24" ht="14" thickBot="1" x14ac:dyDescent="0.2">
      <c r="A70" s="15" t="s">
        <v>4629</v>
      </c>
      <c r="B70" s="18" t="s">
        <v>9042</v>
      </c>
      <c r="C70" s="293">
        <v>69</v>
      </c>
      <c r="D70" s="20" t="s">
        <v>149</v>
      </c>
      <c r="E70" s="20">
        <v>260</v>
      </c>
      <c r="F70" s="18" t="s">
        <v>398</v>
      </c>
      <c r="G70" s="19" t="s">
        <v>201</v>
      </c>
      <c r="H70" s="71" t="s">
        <v>387</v>
      </c>
      <c r="I70" s="71" t="s">
        <v>387</v>
      </c>
      <c r="J70" s="71"/>
      <c r="K70" s="71" t="s">
        <v>387</v>
      </c>
      <c r="U70" s="241"/>
      <c r="V70" s="118" t="s">
        <v>213</v>
      </c>
      <c r="W70" s="158">
        <f t="shared" si="8"/>
        <v>0</v>
      </c>
      <c r="X70" s="159">
        <f t="shared" si="8"/>
        <v>0</v>
      </c>
    </row>
    <row r="71" spans="1:24" ht="14" thickBot="1" x14ac:dyDescent="0.2">
      <c r="A71" s="15" t="s">
        <v>4570</v>
      </c>
      <c r="B71" s="18" t="s">
        <v>9042</v>
      </c>
      <c r="C71" s="293">
        <v>70</v>
      </c>
      <c r="D71" s="20" t="s">
        <v>149</v>
      </c>
      <c r="E71" s="20">
        <v>120</v>
      </c>
      <c r="F71" s="18" t="s">
        <v>393</v>
      </c>
      <c r="G71" s="19" t="s">
        <v>181</v>
      </c>
      <c r="H71" s="71" t="s">
        <v>387</v>
      </c>
      <c r="I71" s="71" t="s">
        <v>387</v>
      </c>
      <c r="J71" s="71"/>
      <c r="K71" s="71"/>
      <c r="U71" s="241"/>
      <c r="V71" s="117" t="s">
        <v>217</v>
      </c>
      <c r="W71" s="158">
        <f t="shared" si="8"/>
        <v>0</v>
      </c>
      <c r="X71" s="159">
        <f t="shared" si="8"/>
        <v>0</v>
      </c>
    </row>
    <row r="72" spans="1:24" ht="14" thickBot="1" x14ac:dyDescent="0.2">
      <c r="A72" s="15" t="s">
        <v>4564</v>
      </c>
      <c r="B72" s="18" t="s">
        <v>9042</v>
      </c>
      <c r="C72" s="293">
        <v>71</v>
      </c>
      <c r="D72" s="20" t="s">
        <v>392</v>
      </c>
      <c r="E72" s="20">
        <v>70</v>
      </c>
      <c r="F72" s="18" t="s">
        <v>393</v>
      </c>
      <c r="G72" s="19" t="s">
        <v>173</v>
      </c>
      <c r="H72" s="71" t="s">
        <v>387</v>
      </c>
      <c r="I72" s="71" t="s">
        <v>387</v>
      </c>
      <c r="J72" s="71"/>
      <c r="K72" s="71"/>
      <c r="U72" s="241"/>
      <c r="V72" s="117" t="s">
        <v>221</v>
      </c>
      <c r="W72" s="158">
        <f t="shared" si="8"/>
        <v>0</v>
      </c>
      <c r="X72" s="159">
        <f t="shared" si="8"/>
        <v>0</v>
      </c>
    </row>
    <row r="73" spans="1:24" ht="14" thickBot="1" x14ac:dyDescent="0.2">
      <c r="A73" s="15" t="s">
        <v>4674</v>
      </c>
      <c r="B73" s="18" t="s">
        <v>9042</v>
      </c>
      <c r="C73" s="293">
        <v>72</v>
      </c>
      <c r="D73" s="20" t="s">
        <v>392</v>
      </c>
      <c r="E73" s="20">
        <v>130</v>
      </c>
      <c r="F73" s="18" t="s">
        <v>398</v>
      </c>
      <c r="G73" s="19" t="s">
        <v>177</v>
      </c>
      <c r="H73" s="71" t="s">
        <v>387</v>
      </c>
      <c r="I73" s="71" t="s">
        <v>387</v>
      </c>
      <c r="J73" s="71"/>
      <c r="K73" s="71"/>
      <c r="U73" s="241"/>
      <c r="V73" s="117" t="s">
        <v>225</v>
      </c>
      <c r="W73" s="158">
        <f t="shared" si="8"/>
        <v>0</v>
      </c>
      <c r="X73" s="159">
        <f t="shared" si="8"/>
        <v>0</v>
      </c>
    </row>
    <row r="74" spans="1:24" ht="14" thickBot="1" x14ac:dyDescent="0.2">
      <c r="A74" s="15" t="s">
        <v>4567</v>
      </c>
      <c r="B74" s="18" t="s">
        <v>9042</v>
      </c>
      <c r="C74" s="293">
        <v>73</v>
      </c>
      <c r="D74" s="20" t="s">
        <v>392</v>
      </c>
      <c r="E74" s="20">
        <v>30</v>
      </c>
      <c r="F74" s="18" t="s">
        <v>393</v>
      </c>
      <c r="G74" s="19" t="s">
        <v>173</v>
      </c>
      <c r="H74" s="71" t="s">
        <v>387</v>
      </c>
      <c r="I74" s="71" t="s">
        <v>387</v>
      </c>
      <c r="J74" s="71"/>
      <c r="K74" s="71"/>
      <c r="U74" s="241"/>
      <c r="V74" s="117" t="s">
        <v>229</v>
      </c>
      <c r="W74" s="158">
        <f t="shared" si="8"/>
        <v>0</v>
      </c>
      <c r="X74" s="159">
        <f t="shared" si="8"/>
        <v>0</v>
      </c>
    </row>
    <row r="75" spans="1:24" ht="14" thickBot="1" x14ac:dyDescent="0.2">
      <c r="A75" s="15" t="s">
        <v>4568</v>
      </c>
      <c r="B75" s="18" t="s">
        <v>9042</v>
      </c>
      <c r="C75" s="293">
        <v>74</v>
      </c>
      <c r="D75" s="20" t="s">
        <v>392</v>
      </c>
      <c r="E75" s="20">
        <v>70</v>
      </c>
      <c r="F75" s="18" t="s">
        <v>398</v>
      </c>
      <c r="G75" s="19" t="s">
        <v>177</v>
      </c>
      <c r="H75" s="71" t="s">
        <v>387</v>
      </c>
      <c r="I75" s="71" t="s">
        <v>387</v>
      </c>
      <c r="J75" s="71"/>
      <c r="K75" s="71"/>
      <c r="U75" s="241"/>
      <c r="V75" s="117" t="s">
        <v>233</v>
      </c>
      <c r="W75" s="158">
        <f t="shared" ref="W75:X85" si="9">S19+S47+W19+W47</f>
        <v>0</v>
      </c>
      <c r="X75" s="159">
        <f t="shared" si="9"/>
        <v>0</v>
      </c>
    </row>
    <row r="76" spans="1:24" ht="14" thickBot="1" x14ac:dyDescent="0.2">
      <c r="A76" s="15" t="s">
        <v>4632</v>
      </c>
      <c r="B76" s="18" t="s">
        <v>9042</v>
      </c>
      <c r="C76" s="293">
        <v>75</v>
      </c>
      <c r="D76" s="20" t="s">
        <v>392</v>
      </c>
      <c r="E76" s="20">
        <v>160</v>
      </c>
      <c r="F76" s="18" t="s">
        <v>393</v>
      </c>
      <c r="G76" s="19" t="s">
        <v>201</v>
      </c>
      <c r="H76" s="71" t="s">
        <v>387</v>
      </c>
      <c r="I76" s="71" t="s">
        <v>387</v>
      </c>
      <c r="J76" s="71"/>
      <c r="K76" s="71" t="s">
        <v>387</v>
      </c>
      <c r="U76" s="241"/>
      <c r="V76" s="117" t="s">
        <v>9123</v>
      </c>
      <c r="W76" s="158">
        <f t="shared" si="9"/>
        <v>0</v>
      </c>
      <c r="X76" s="159">
        <f t="shared" si="9"/>
        <v>0</v>
      </c>
    </row>
    <row r="77" spans="1:24" ht="14" thickBot="1" x14ac:dyDescent="0.2">
      <c r="A77" s="15" t="s">
        <v>4633</v>
      </c>
      <c r="B77" s="18" t="s">
        <v>9042</v>
      </c>
      <c r="C77" s="293">
        <v>76</v>
      </c>
      <c r="D77" s="20" t="s">
        <v>469</v>
      </c>
      <c r="E77" s="20"/>
      <c r="F77" s="20" t="s">
        <v>721</v>
      </c>
      <c r="G77" s="19" t="s">
        <v>177</v>
      </c>
      <c r="H77" s="71" t="s">
        <v>387</v>
      </c>
      <c r="I77" s="71" t="s">
        <v>387</v>
      </c>
      <c r="J77" s="71"/>
      <c r="K77" s="71"/>
      <c r="U77" s="241"/>
      <c r="V77" s="117" t="s">
        <v>237</v>
      </c>
      <c r="W77" s="158">
        <f t="shared" si="9"/>
        <v>0</v>
      </c>
      <c r="X77" s="159">
        <f t="shared" si="9"/>
        <v>0</v>
      </c>
    </row>
    <row r="78" spans="1:24" ht="14" thickBot="1" x14ac:dyDescent="0.2">
      <c r="A78" s="15" t="s">
        <v>9044</v>
      </c>
      <c r="B78" s="18" t="s">
        <v>9042</v>
      </c>
      <c r="C78" s="293">
        <v>77</v>
      </c>
      <c r="D78" s="20" t="s">
        <v>469</v>
      </c>
      <c r="E78" s="20"/>
      <c r="F78" s="20" t="s">
        <v>1069</v>
      </c>
      <c r="G78" s="19" t="s">
        <v>177</v>
      </c>
      <c r="H78" s="71" t="s">
        <v>387</v>
      </c>
      <c r="I78" s="71" t="s">
        <v>387</v>
      </c>
      <c r="J78" s="71"/>
      <c r="K78" s="71"/>
      <c r="U78" s="241"/>
      <c r="V78" s="117" t="s">
        <v>241</v>
      </c>
      <c r="W78" s="158">
        <f t="shared" si="9"/>
        <v>0</v>
      </c>
      <c r="X78" s="159">
        <f t="shared" si="9"/>
        <v>3</v>
      </c>
    </row>
    <row r="79" spans="1:24" ht="14" thickBot="1" x14ac:dyDescent="0.2">
      <c r="A79" s="15" t="s">
        <v>9045</v>
      </c>
      <c r="B79" s="18" t="s">
        <v>9042</v>
      </c>
      <c r="C79" s="293">
        <v>78</v>
      </c>
      <c r="D79" s="20" t="s">
        <v>469</v>
      </c>
      <c r="E79" s="20"/>
      <c r="F79" s="20" t="s">
        <v>1069</v>
      </c>
      <c r="G79" s="19" t="s">
        <v>177</v>
      </c>
      <c r="H79" s="71" t="s">
        <v>387</v>
      </c>
      <c r="I79" s="71" t="s">
        <v>387</v>
      </c>
      <c r="J79" s="71"/>
      <c r="K79" s="71"/>
      <c r="U79" s="241"/>
      <c r="V79" s="117" t="s">
        <v>245</v>
      </c>
      <c r="W79" s="158">
        <f t="shared" si="9"/>
        <v>0</v>
      </c>
      <c r="X79" s="159">
        <f t="shared" si="9"/>
        <v>8</v>
      </c>
    </row>
    <row r="80" spans="1:24" ht="14" thickBot="1" x14ac:dyDescent="0.2">
      <c r="A80" s="15" t="s">
        <v>4575</v>
      </c>
      <c r="B80" s="18" t="s">
        <v>9042</v>
      </c>
      <c r="C80" s="293">
        <v>79</v>
      </c>
      <c r="D80" s="20" t="s">
        <v>469</v>
      </c>
      <c r="E80" s="20"/>
      <c r="F80" s="20" t="s">
        <v>1542</v>
      </c>
      <c r="G80" s="19" t="s">
        <v>177</v>
      </c>
      <c r="H80" s="71" t="s">
        <v>387</v>
      </c>
      <c r="I80" s="71" t="s">
        <v>387</v>
      </c>
      <c r="J80" s="71"/>
      <c r="K80" s="71"/>
      <c r="U80" s="241"/>
      <c r="V80" s="117" t="s">
        <v>249</v>
      </c>
      <c r="W80" s="158">
        <f t="shared" si="9"/>
        <v>0</v>
      </c>
      <c r="X80" s="159">
        <f t="shared" si="9"/>
        <v>5</v>
      </c>
    </row>
    <row r="81" spans="1:24" ht="14" thickBot="1" x14ac:dyDescent="0.2">
      <c r="A81" s="15" t="s">
        <v>4644</v>
      </c>
      <c r="B81" s="18" t="s">
        <v>9042</v>
      </c>
      <c r="C81" s="293">
        <v>80</v>
      </c>
      <c r="D81" s="20" t="s">
        <v>469</v>
      </c>
      <c r="E81" s="20"/>
      <c r="F81" s="20" t="s">
        <v>1069</v>
      </c>
      <c r="G81" s="19" t="s">
        <v>177</v>
      </c>
      <c r="H81" s="71" t="s">
        <v>387</v>
      </c>
      <c r="I81" s="71" t="s">
        <v>387</v>
      </c>
      <c r="J81" s="71"/>
      <c r="K81" s="71"/>
      <c r="U81" s="241"/>
      <c r="V81" s="117" t="s">
        <v>253</v>
      </c>
      <c r="W81" s="158">
        <f t="shared" si="9"/>
        <v>0</v>
      </c>
      <c r="X81" s="159">
        <f t="shared" si="9"/>
        <v>6</v>
      </c>
    </row>
    <row r="82" spans="1:24" ht="14" thickBot="1" x14ac:dyDescent="0.2">
      <c r="A82" s="15" t="s">
        <v>9046</v>
      </c>
      <c r="B82" s="18" t="s">
        <v>9042</v>
      </c>
      <c r="C82" s="293">
        <v>81</v>
      </c>
      <c r="D82" s="20" t="s">
        <v>469</v>
      </c>
      <c r="E82" s="20"/>
      <c r="F82" s="20" t="s">
        <v>721</v>
      </c>
      <c r="G82" s="19" t="s">
        <v>177</v>
      </c>
      <c r="H82" s="71" t="s">
        <v>387</v>
      </c>
      <c r="I82" s="71" t="s">
        <v>387</v>
      </c>
      <c r="J82" s="71"/>
      <c r="K82" s="71"/>
      <c r="U82" s="241"/>
      <c r="V82" s="117" t="s">
        <v>10048</v>
      </c>
      <c r="W82" s="158">
        <f t="shared" si="9"/>
        <v>0</v>
      </c>
      <c r="X82" s="159">
        <f t="shared" si="9"/>
        <v>0</v>
      </c>
    </row>
    <row r="83" spans="1:24" ht="13.25" customHeight="1" thickBot="1" x14ac:dyDescent="0.2">
      <c r="A83" s="15" t="s">
        <v>4580</v>
      </c>
      <c r="B83" s="18" t="s">
        <v>9042</v>
      </c>
      <c r="C83" s="293">
        <v>82</v>
      </c>
      <c r="D83" s="20" t="s">
        <v>469</v>
      </c>
      <c r="E83" s="20"/>
      <c r="F83" s="20" t="s">
        <v>1069</v>
      </c>
      <c r="G83" s="19" t="s">
        <v>173</v>
      </c>
      <c r="H83" s="71" t="s">
        <v>387</v>
      </c>
      <c r="I83" s="71" t="s">
        <v>387</v>
      </c>
      <c r="J83" s="71"/>
      <c r="K83" s="71"/>
      <c r="U83" s="241"/>
      <c r="V83" s="117" t="s">
        <v>10124</v>
      </c>
      <c r="W83" s="158">
        <f t="shared" si="9"/>
        <v>0</v>
      </c>
      <c r="X83" s="159">
        <f t="shared" si="9"/>
        <v>0</v>
      </c>
    </row>
    <row r="84" spans="1:24" ht="13.25" customHeight="1" thickBot="1" x14ac:dyDescent="0.2">
      <c r="A84" s="15" t="s">
        <v>9047</v>
      </c>
      <c r="B84" s="18" t="s">
        <v>9042</v>
      </c>
      <c r="C84" s="293">
        <v>83</v>
      </c>
      <c r="D84" s="20" t="s">
        <v>469</v>
      </c>
      <c r="E84" s="20"/>
      <c r="F84" s="20" t="s">
        <v>1542</v>
      </c>
      <c r="G84" s="19" t="s">
        <v>177</v>
      </c>
      <c r="H84" s="71" t="s">
        <v>387</v>
      </c>
      <c r="I84" s="71" t="s">
        <v>387</v>
      </c>
      <c r="J84" s="71"/>
      <c r="K84" s="71"/>
      <c r="U84" s="241"/>
      <c r="V84" s="117" t="s">
        <v>257</v>
      </c>
      <c r="W84" s="158">
        <f t="shared" si="9"/>
        <v>0</v>
      </c>
      <c r="X84" s="159">
        <f t="shared" si="9"/>
        <v>0</v>
      </c>
    </row>
    <row r="85" spans="1:24" ht="13.25" customHeight="1" thickBot="1" x14ac:dyDescent="0.2">
      <c r="A85" s="15" t="s">
        <v>2967</v>
      </c>
      <c r="B85" s="18" t="s">
        <v>9042</v>
      </c>
      <c r="C85" s="293">
        <v>84</v>
      </c>
      <c r="D85" s="20" t="s">
        <v>469</v>
      </c>
      <c r="E85" s="20"/>
      <c r="F85" s="20" t="s">
        <v>1542</v>
      </c>
      <c r="G85" s="19" t="s">
        <v>177</v>
      </c>
      <c r="H85" s="71" t="s">
        <v>387</v>
      </c>
      <c r="I85" s="71" t="s">
        <v>387</v>
      </c>
      <c r="J85" s="71"/>
      <c r="K85" s="71"/>
      <c r="U85" s="241"/>
      <c r="V85" s="166" t="s">
        <v>260</v>
      </c>
      <c r="W85" s="191">
        <f t="shared" si="9"/>
        <v>0</v>
      </c>
      <c r="X85" s="192">
        <f t="shared" si="9"/>
        <v>0</v>
      </c>
    </row>
    <row r="86" spans="1:24" ht="13.25" customHeight="1" x14ac:dyDescent="0.15">
      <c r="A86" s="15" t="s">
        <v>9048</v>
      </c>
      <c r="B86" s="18" t="s">
        <v>9042</v>
      </c>
      <c r="C86" s="293">
        <v>85</v>
      </c>
      <c r="D86" s="20" t="s">
        <v>469</v>
      </c>
      <c r="E86" s="20"/>
      <c r="F86" s="20" t="s">
        <v>1069</v>
      </c>
      <c r="G86" s="19" t="s">
        <v>173</v>
      </c>
      <c r="H86" s="71" t="s">
        <v>387</v>
      </c>
      <c r="I86" s="71" t="s">
        <v>387</v>
      </c>
      <c r="J86" s="71"/>
      <c r="K86" s="71"/>
    </row>
    <row r="87" spans="1:24" ht="13.25" customHeight="1" x14ac:dyDescent="0.15">
      <c r="A87" s="15" t="s">
        <v>9048</v>
      </c>
      <c r="B87" s="18" t="s">
        <v>9042</v>
      </c>
      <c r="C87" s="293">
        <v>86</v>
      </c>
      <c r="D87" s="20" t="s">
        <v>469</v>
      </c>
      <c r="E87" s="20"/>
      <c r="F87" s="20" t="s">
        <v>1069</v>
      </c>
      <c r="G87" s="19" t="s">
        <v>173</v>
      </c>
      <c r="H87" s="71" t="s">
        <v>387</v>
      </c>
      <c r="I87" s="71" t="s">
        <v>387</v>
      </c>
      <c r="J87" s="71"/>
      <c r="K87" s="71"/>
    </row>
    <row r="88" spans="1:24" ht="13.25" customHeight="1" x14ac:dyDescent="0.15">
      <c r="A88" s="15" t="s">
        <v>3587</v>
      </c>
      <c r="B88" s="18" t="s">
        <v>9042</v>
      </c>
      <c r="C88" s="293">
        <v>87</v>
      </c>
      <c r="D88" s="20" t="s">
        <v>469</v>
      </c>
      <c r="E88" s="20"/>
      <c r="F88" s="20" t="s">
        <v>1069</v>
      </c>
      <c r="G88" s="19" t="s">
        <v>181</v>
      </c>
      <c r="H88" s="71" t="s">
        <v>387</v>
      </c>
      <c r="I88" s="71" t="s">
        <v>387</v>
      </c>
      <c r="J88" s="71"/>
      <c r="K88" s="71"/>
    </row>
    <row r="89" spans="1:24" ht="13.25" customHeight="1" x14ac:dyDescent="0.15">
      <c r="A89" s="15" t="s">
        <v>3587</v>
      </c>
      <c r="B89" s="18" t="s">
        <v>9042</v>
      </c>
      <c r="C89" s="293">
        <v>88</v>
      </c>
      <c r="D89" s="20" t="s">
        <v>469</v>
      </c>
      <c r="E89" s="20"/>
      <c r="F89" s="20" t="s">
        <v>1069</v>
      </c>
      <c r="G89" s="19" t="s">
        <v>181</v>
      </c>
      <c r="H89" s="71" t="s">
        <v>387</v>
      </c>
      <c r="I89" s="71" t="s">
        <v>387</v>
      </c>
      <c r="J89" s="71"/>
      <c r="K89" s="71"/>
    </row>
    <row r="90" spans="1:24" ht="13.25" customHeight="1" x14ac:dyDescent="0.15">
      <c r="A90" s="15" t="s">
        <v>1264</v>
      </c>
      <c r="B90" s="18" t="s">
        <v>9042</v>
      </c>
      <c r="C90" s="293">
        <v>89</v>
      </c>
      <c r="D90" s="20" t="s">
        <v>469</v>
      </c>
      <c r="E90" s="20"/>
      <c r="F90" s="20" t="s">
        <v>1542</v>
      </c>
      <c r="G90" s="19" t="s">
        <v>173</v>
      </c>
      <c r="H90" s="71" t="s">
        <v>387</v>
      </c>
      <c r="I90" s="71" t="s">
        <v>387</v>
      </c>
      <c r="J90" s="71"/>
      <c r="K90" s="71"/>
    </row>
    <row r="91" spans="1:24" ht="13.25" customHeight="1" x14ac:dyDescent="0.15">
      <c r="A91" s="15" t="s">
        <v>9049</v>
      </c>
      <c r="B91" s="18" t="s">
        <v>9042</v>
      </c>
      <c r="C91" s="293">
        <v>90</v>
      </c>
      <c r="D91" s="20" t="s">
        <v>469</v>
      </c>
      <c r="E91" s="20"/>
      <c r="F91" s="20" t="s">
        <v>906</v>
      </c>
      <c r="G91" s="19" t="s">
        <v>177</v>
      </c>
      <c r="H91" s="71" t="s">
        <v>387</v>
      </c>
      <c r="I91" s="71" t="s">
        <v>387</v>
      </c>
      <c r="J91" s="71"/>
      <c r="K91" s="71"/>
    </row>
    <row r="92" spans="1:24" ht="13.25" customHeight="1" x14ac:dyDescent="0.15">
      <c r="A92" s="15" t="s">
        <v>2427</v>
      </c>
      <c r="B92" s="18" t="s">
        <v>9042</v>
      </c>
      <c r="C92" s="293">
        <v>91</v>
      </c>
      <c r="D92" s="20" t="s">
        <v>469</v>
      </c>
      <c r="E92" s="20"/>
      <c r="F92" s="20" t="s">
        <v>1542</v>
      </c>
      <c r="G92" s="19" t="s">
        <v>177</v>
      </c>
      <c r="H92" s="71" t="s">
        <v>387</v>
      </c>
      <c r="I92" s="71" t="s">
        <v>387</v>
      </c>
      <c r="J92" s="71"/>
      <c r="K92" s="71"/>
    </row>
    <row r="93" spans="1:24" ht="13.25" customHeight="1" x14ac:dyDescent="0.15">
      <c r="A93" s="15" t="s">
        <v>544</v>
      </c>
      <c r="B93" s="18" t="s">
        <v>9042</v>
      </c>
      <c r="C93" s="293">
        <v>92</v>
      </c>
      <c r="D93" s="20" t="s">
        <v>407</v>
      </c>
      <c r="E93" s="20">
        <v>60</v>
      </c>
      <c r="F93" s="18" t="s">
        <v>393</v>
      </c>
      <c r="G93" s="19" t="s">
        <v>205</v>
      </c>
      <c r="H93" s="71" t="s">
        <v>387</v>
      </c>
      <c r="I93" s="71" t="s">
        <v>387</v>
      </c>
      <c r="J93" s="71"/>
      <c r="K93" s="71" t="s">
        <v>387</v>
      </c>
    </row>
    <row r="94" spans="1:24" ht="13.25" customHeight="1" x14ac:dyDescent="0.15">
      <c r="A94" s="15" t="s">
        <v>523</v>
      </c>
      <c r="B94" s="18" t="s">
        <v>9042</v>
      </c>
      <c r="C94" s="293">
        <v>93</v>
      </c>
      <c r="D94" s="20" t="s">
        <v>407</v>
      </c>
      <c r="E94" s="20">
        <v>70</v>
      </c>
      <c r="F94" s="18" t="s">
        <v>398</v>
      </c>
      <c r="G94" s="19" t="s">
        <v>205</v>
      </c>
      <c r="H94" s="71" t="s">
        <v>387</v>
      </c>
      <c r="I94" s="71" t="s">
        <v>387</v>
      </c>
      <c r="J94" s="71"/>
      <c r="K94" s="71" t="s">
        <v>387</v>
      </c>
    </row>
    <row r="95" spans="1:24" ht="13.25" customHeight="1" x14ac:dyDescent="0.15">
      <c r="A95" s="15" t="s">
        <v>517</v>
      </c>
      <c r="B95" s="18" t="s">
        <v>9042</v>
      </c>
      <c r="C95" s="293">
        <v>94</v>
      </c>
      <c r="D95" s="20" t="s">
        <v>407</v>
      </c>
      <c r="E95" s="20">
        <v>140</v>
      </c>
      <c r="F95" s="18" t="s">
        <v>386</v>
      </c>
      <c r="G95" s="19" t="s">
        <v>205</v>
      </c>
      <c r="H95" s="71" t="s">
        <v>387</v>
      </c>
      <c r="I95" s="71" t="s">
        <v>387</v>
      </c>
      <c r="J95" s="71"/>
      <c r="K95" s="71" t="s">
        <v>387</v>
      </c>
    </row>
    <row r="96" spans="1:24" ht="13.25" customHeight="1" x14ac:dyDescent="0.15">
      <c r="A96" s="15" t="s">
        <v>512</v>
      </c>
      <c r="B96" s="18" t="s">
        <v>9042</v>
      </c>
      <c r="C96" s="293">
        <v>95</v>
      </c>
      <c r="D96" s="20" t="s">
        <v>407</v>
      </c>
      <c r="E96" s="20">
        <v>80</v>
      </c>
      <c r="F96" s="18" t="s">
        <v>393</v>
      </c>
      <c r="G96" s="19" t="s">
        <v>205</v>
      </c>
      <c r="H96" s="71" t="s">
        <v>387</v>
      </c>
      <c r="I96" s="71" t="s">
        <v>387</v>
      </c>
      <c r="J96" s="71"/>
      <c r="K96" s="71" t="s">
        <v>387</v>
      </c>
    </row>
    <row r="97" spans="1:11" ht="13.25" customHeight="1" x14ac:dyDescent="0.15">
      <c r="A97" s="15" t="s">
        <v>885</v>
      </c>
      <c r="B97" s="18" t="s">
        <v>9042</v>
      </c>
      <c r="C97" s="293">
        <v>96</v>
      </c>
      <c r="D97" s="20" t="s">
        <v>407</v>
      </c>
      <c r="E97" s="20">
        <v>50</v>
      </c>
      <c r="F97" s="18" t="s">
        <v>393</v>
      </c>
      <c r="G97" s="19" t="s">
        <v>205</v>
      </c>
      <c r="H97" s="71" t="s">
        <v>387</v>
      </c>
      <c r="I97" s="71" t="s">
        <v>387</v>
      </c>
      <c r="J97" s="71"/>
      <c r="K97" s="71" t="s">
        <v>387</v>
      </c>
    </row>
    <row r="98" spans="1:11" ht="13.25" customHeight="1" x14ac:dyDescent="0.15">
      <c r="A98" s="15" t="s">
        <v>875</v>
      </c>
      <c r="B98" s="18" t="s">
        <v>9042</v>
      </c>
      <c r="C98" s="293">
        <v>97</v>
      </c>
      <c r="D98" s="20" t="s">
        <v>407</v>
      </c>
      <c r="E98" s="20">
        <v>70</v>
      </c>
      <c r="F98" s="18" t="s">
        <v>398</v>
      </c>
      <c r="G98" s="19" t="s">
        <v>205</v>
      </c>
      <c r="H98" s="71" t="s">
        <v>387</v>
      </c>
      <c r="I98" s="71" t="s">
        <v>387</v>
      </c>
      <c r="J98" s="71"/>
      <c r="K98" s="71" t="s">
        <v>387</v>
      </c>
    </row>
    <row r="99" spans="1:11" ht="13.25" customHeight="1" x14ac:dyDescent="0.15">
      <c r="A99" s="15" t="s">
        <v>840</v>
      </c>
      <c r="B99" s="18" t="s">
        <v>9042</v>
      </c>
      <c r="C99" s="293">
        <v>98</v>
      </c>
      <c r="D99" s="20" t="s">
        <v>407</v>
      </c>
      <c r="E99" s="20">
        <v>90</v>
      </c>
      <c r="F99" s="18" t="s">
        <v>386</v>
      </c>
      <c r="G99" s="19" t="s">
        <v>205</v>
      </c>
      <c r="H99" s="71" t="s">
        <v>387</v>
      </c>
      <c r="I99" s="71" t="s">
        <v>387</v>
      </c>
      <c r="J99" s="71"/>
      <c r="K99" s="71" t="s">
        <v>387</v>
      </c>
    </row>
    <row r="100" spans="1:11" ht="13.25" customHeight="1" x14ac:dyDescent="0.15">
      <c r="A100" s="15" t="s">
        <v>950</v>
      </c>
      <c r="B100" s="18" t="s">
        <v>9042</v>
      </c>
      <c r="C100" s="293">
        <v>99</v>
      </c>
      <c r="D100" s="20" t="s">
        <v>407</v>
      </c>
      <c r="E100" s="20">
        <v>70</v>
      </c>
      <c r="F100" s="18" t="s">
        <v>393</v>
      </c>
      <c r="G100" s="19" t="s">
        <v>205</v>
      </c>
      <c r="H100" s="71" t="s">
        <v>387</v>
      </c>
      <c r="I100" s="71" t="s">
        <v>387</v>
      </c>
      <c r="J100" s="71"/>
      <c r="K100" s="71" t="s">
        <v>387</v>
      </c>
    </row>
    <row r="101" spans="1:11" ht="13.25" customHeight="1" x14ac:dyDescent="0.15">
      <c r="A101" s="15" t="s">
        <v>1880</v>
      </c>
      <c r="B101" s="18" t="s">
        <v>9042</v>
      </c>
      <c r="C101" s="222">
        <v>100</v>
      </c>
      <c r="D101" s="20" t="s">
        <v>407</v>
      </c>
      <c r="E101" s="20">
        <v>90</v>
      </c>
      <c r="F101" s="18" t="s">
        <v>393</v>
      </c>
      <c r="G101" s="19" t="s">
        <v>205</v>
      </c>
      <c r="H101" s="71" t="s">
        <v>387</v>
      </c>
      <c r="I101" s="71" t="s">
        <v>387</v>
      </c>
      <c r="J101" s="71"/>
      <c r="K101" s="71" t="s">
        <v>387</v>
      </c>
    </row>
    <row r="102" spans="1:11" ht="13.25" customHeight="1" x14ac:dyDescent="0.15">
      <c r="A102" s="15" t="s">
        <v>1865</v>
      </c>
      <c r="B102" s="18" t="s">
        <v>9042</v>
      </c>
      <c r="C102" s="222">
        <v>101</v>
      </c>
      <c r="D102" s="20" t="s">
        <v>407</v>
      </c>
      <c r="E102" s="20">
        <v>150</v>
      </c>
      <c r="F102" s="18" t="s">
        <v>398</v>
      </c>
      <c r="G102" s="19" t="s">
        <v>205</v>
      </c>
      <c r="H102" s="71" t="s">
        <v>387</v>
      </c>
      <c r="I102" s="71" t="s">
        <v>387</v>
      </c>
      <c r="J102" s="71"/>
      <c r="K102" s="71" t="s">
        <v>387</v>
      </c>
    </row>
    <row r="103" spans="1:11" ht="13.25" customHeight="1" x14ac:dyDescent="0.15">
      <c r="A103" s="15" t="s">
        <v>4516</v>
      </c>
      <c r="B103" s="18" t="s">
        <v>9042</v>
      </c>
      <c r="C103" s="222">
        <v>102</v>
      </c>
      <c r="D103" s="20" t="s">
        <v>407</v>
      </c>
      <c r="E103" s="20">
        <v>60</v>
      </c>
      <c r="F103" s="18" t="s">
        <v>393</v>
      </c>
      <c r="G103" s="19" t="s">
        <v>205</v>
      </c>
      <c r="H103" s="71" t="s">
        <v>387</v>
      </c>
      <c r="I103" s="71" t="s">
        <v>387</v>
      </c>
      <c r="J103" s="71"/>
      <c r="K103" s="71" t="s">
        <v>387</v>
      </c>
    </row>
    <row r="104" spans="1:11" ht="13.25" customHeight="1" x14ac:dyDescent="0.15">
      <c r="A104" s="15" t="s">
        <v>4517</v>
      </c>
      <c r="B104" s="18" t="s">
        <v>9042</v>
      </c>
      <c r="C104" s="222">
        <v>103</v>
      </c>
      <c r="D104" s="20" t="s">
        <v>407</v>
      </c>
      <c r="E104" s="20">
        <v>90</v>
      </c>
      <c r="F104" s="18" t="s">
        <v>398</v>
      </c>
      <c r="G104" s="19" t="s">
        <v>205</v>
      </c>
      <c r="H104" s="71" t="s">
        <v>387</v>
      </c>
      <c r="I104" s="71" t="s">
        <v>387</v>
      </c>
      <c r="J104" s="71"/>
      <c r="K104" s="71" t="s">
        <v>387</v>
      </c>
    </row>
    <row r="105" spans="1:11" ht="13.25" customHeight="1" x14ac:dyDescent="0.15">
      <c r="A105" s="15" t="s">
        <v>4518</v>
      </c>
      <c r="B105" s="18" t="s">
        <v>9042</v>
      </c>
      <c r="C105" s="222">
        <v>104</v>
      </c>
      <c r="D105" s="20" t="s">
        <v>407</v>
      </c>
      <c r="E105" s="20">
        <v>150</v>
      </c>
      <c r="F105" s="18" t="s">
        <v>386</v>
      </c>
      <c r="G105" s="19" t="s">
        <v>205</v>
      </c>
      <c r="H105" s="71" t="s">
        <v>387</v>
      </c>
      <c r="I105" s="71" t="s">
        <v>387</v>
      </c>
      <c r="J105" s="71"/>
      <c r="K105" s="71" t="s">
        <v>387</v>
      </c>
    </row>
    <row r="106" spans="1:11" ht="13.25" customHeight="1" x14ac:dyDescent="0.15">
      <c r="A106" s="15" t="s">
        <v>4519</v>
      </c>
      <c r="B106" s="18" t="s">
        <v>9042</v>
      </c>
      <c r="C106" s="222">
        <v>105</v>
      </c>
      <c r="D106" s="20" t="s">
        <v>407</v>
      </c>
      <c r="E106" s="20">
        <v>50</v>
      </c>
      <c r="F106" s="18" t="s">
        <v>393</v>
      </c>
      <c r="G106" s="19" t="s">
        <v>205</v>
      </c>
      <c r="H106" s="71" t="s">
        <v>387</v>
      </c>
      <c r="I106" s="71" t="s">
        <v>387</v>
      </c>
      <c r="J106" s="71"/>
      <c r="K106" s="71" t="s">
        <v>387</v>
      </c>
    </row>
    <row r="107" spans="1:11" ht="13.25" customHeight="1" x14ac:dyDescent="0.15">
      <c r="A107" s="15" t="s">
        <v>4521</v>
      </c>
      <c r="B107" s="18" t="s">
        <v>9042</v>
      </c>
      <c r="C107" s="222">
        <v>106</v>
      </c>
      <c r="D107" s="20" t="s">
        <v>407</v>
      </c>
      <c r="E107" s="20">
        <v>70</v>
      </c>
      <c r="F107" s="18" t="s">
        <v>393</v>
      </c>
      <c r="G107" s="19" t="s">
        <v>205</v>
      </c>
      <c r="H107" s="71" t="s">
        <v>387</v>
      </c>
      <c r="I107" s="71" t="s">
        <v>387</v>
      </c>
      <c r="J107" s="71"/>
      <c r="K107" s="71" t="s">
        <v>387</v>
      </c>
    </row>
    <row r="108" spans="1:11" ht="13.25" customHeight="1" x14ac:dyDescent="0.15">
      <c r="A108" s="15" t="s">
        <v>4522</v>
      </c>
      <c r="B108" s="18" t="s">
        <v>9042</v>
      </c>
      <c r="C108" s="222">
        <v>107</v>
      </c>
      <c r="D108" s="20" t="s">
        <v>407</v>
      </c>
      <c r="E108" s="20">
        <v>110</v>
      </c>
      <c r="F108" s="18" t="s">
        <v>398</v>
      </c>
      <c r="G108" s="19" t="s">
        <v>205</v>
      </c>
      <c r="H108" s="71" t="s">
        <v>387</v>
      </c>
      <c r="I108" s="71" t="s">
        <v>387</v>
      </c>
      <c r="J108" s="71"/>
      <c r="K108" s="71" t="s">
        <v>387</v>
      </c>
    </row>
    <row r="109" spans="1:11" ht="13.25" customHeight="1" x14ac:dyDescent="0.15">
      <c r="A109" s="15" t="s">
        <v>4595</v>
      </c>
      <c r="B109" s="18" t="s">
        <v>9042</v>
      </c>
      <c r="C109" s="222">
        <v>108</v>
      </c>
      <c r="D109" s="20" t="s">
        <v>407</v>
      </c>
      <c r="E109" s="20">
        <v>50</v>
      </c>
      <c r="F109" s="18" t="s">
        <v>393</v>
      </c>
      <c r="G109" s="19" t="s">
        <v>205</v>
      </c>
      <c r="H109" s="71" t="s">
        <v>387</v>
      </c>
      <c r="I109" s="71" t="s">
        <v>387</v>
      </c>
      <c r="J109" s="71"/>
      <c r="K109" s="71" t="s">
        <v>387</v>
      </c>
    </row>
    <row r="110" spans="1:11" ht="13.25" customHeight="1" x14ac:dyDescent="0.15">
      <c r="A110" s="15" t="s">
        <v>443</v>
      </c>
      <c r="B110" s="18" t="s">
        <v>9042</v>
      </c>
      <c r="C110" s="222">
        <v>109</v>
      </c>
      <c r="D110" s="20" t="s">
        <v>395</v>
      </c>
      <c r="E110" s="20">
        <v>70</v>
      </c>
      <c r="F110" s="18" t="s">
        <v>393</v>
      </c>
      <c r="G110" s="19" t="s">
        <v>205</v>
      </c>
      <c r="H110" s="71" t="s">
        <v>387</v>
      </c>
      <c r="I110" s="71" t="s">
        <v>387</v>
      </c>
      <c r="J110" s="71"/>
      <c r="K110" s="71" t="s">
        <v>387</v>
      </c>
    </row>
    <row r="111" spans="1:11" ht="13.25" customHeight="1" x14ac:dyDescent="0.15">
      <c r="A111" s="15" t="s">
        <v>421</v>
      </c>
      <c r="B111" s="18" t="s">
        <v>9042</v>
      </c>
      <c r="C111" s="222">
        <v>110</v>
      </c>
      <c r="D111" s="20" t="s">
        <v>395</v>
      </c>
      <c r="E111" s="20">
        <v>90</v>
      </c>
      <c r="F111" s="18" t="s">
        <v>398</v>
      </c>
      <c r="G111" s="19" t="s">
        <v>205</v>
      </c>
      <c r="H111" s="71" t="s">
        <v>387</v>
      </c>
      <c r="I111" s="71" t="s">
        <v>387</v>
      </c>
      <c r="J111" s="71"/>
      <c r="K111" s="71" t="s">
        <v>387</v>
      </c>
    </row>
    <row r="112" spans="1:11" ht="13.25" customHeight="1" x14ac:dyDescent="0.15">
      <c r="A112" s="15" t="s">
        <v>4597</v>
      </c>
      <c r="B112" s="18" t="s">
        <v>9042</v>
      </c>
      <c r="C112" s="222">
        <v>111</v>
      </c>
      <c r="D112" s="20" t="s">
        <v>395</v>
      </c>
      <c r="E112" s="20">
        <v>130</v>
      </c>
      <c r="F112" s="18" t="s">
        <v>393</v>
      </c>
      <c r="G112" s="19" t="s">
        <v>205</v>
      </c>
      <c r="H112" s="71" t="s">
        <v>387</v>
      </c>
      <c r="I112" s="71" t="s">
        <v>387</v>
      </c>
      <c r="J112" s="71"/>
      <c r="K112" s="71" t="s">
        <v>387</v>
      </c>
    </row>
    <row r="113" spans="1:11" ht="13.25" customHeight="1" x14ac:dyDescent="0.15">
      <c r="A113" s="15" t="s">
        <v>964</v>
      </c>
      <c r="B113" s="18" t="s">
        <v>9042</v>
      </c>
      <c r="C113" s="222">
        <v>112</v>
      </c>
      <c r="D113" s="20" t="s">
        <v>395</v>
      </c>
      <c r="E113" s="20">
        <v>130</v>
      </c>
      <c r="F113" s="18" t="s">
        <v>393</v>
      </c>
      <c r="G113" s="19" t="s">
        <v>205</v>
      </c>
      <c r="H113" s="71" t="s">
        <v>387</v>
      </c>
      <c r="I113" s="71" t="s">
        <v>387</v>
      </c>
      <c r="J113" s="71"/>
      <c r="K113" s="71" t="s">
        <v>387</v>
      </c>
    </row>
    <row r="114" spans="1:11" ht="13.25" customHeight="1" x14ac:dyDescent="0.15">
      <c r="A114" s="15" t="s">
        <v>2976</v>
      </c>
      <c r="B114" s="18" t="s">
        <v>9042</v>
      </c>
      <c r="C114" s="222">
        <v>113</v>
      </c>
      <c r="D114" s="20" t="s">
        <v>395</v>
      </c>
      <c r="E114" s="20">
        <v>90</v>
      </c>
      <c r="F114" s="18" t="s">
        <v>393</v>
      </c>
      <c r="G114" s="19" t="s">
        <v>205</v>
      </c>
      <c r="H114" s="71" t="s">
        <v>387</v>
      </c>
      <c r="I114" s="71" t="s">
        <v>387</v>
      </c>
      <c r="J114" s="71"/>
      <c r="K114" s="71" t="s">
        <v>387</v>
      </c>
    </row>
    <row r="115" spans="1:11" ht="13.25" customHeight="1" x14ac:dyDescent="0.15">
      <c r="A115" s="15" t="s">
        <v>4526</v>
      </c>
      <c r="B115" s="18" t="s">
        <v>9042</v>
      </c>
      <c r="C115" s="222">
        <v>114</v>
      </c>
      <c r="D115" s="20" t="s">
        <v>395</v>
      </c>
      <c r="E115" s="20">
        <v>70</v>
      </c>
      <c r="F115" s="18" t="s">
        <v>393</v>
      </c>
      <c r="G115" s="19" t="s">
        <v>205</v>
      </c>
      <c r="H115" s="71" t="s">
        <v>387</v>
      </c>
      <c r="I115" s="71" t="s">
        <v>387</v>
      </c>
      <c r="J115" s="71"/>
      <c r="K115" s="71" t="s">
        <v>387</v>
      </c>
    </row>
    <row r="116" spans="1:11" ht="13.25" customHeight="1" x14ac:dyDescent="0.15">
      <c r="A116" s="15" t="s">
        <v>4527</v>
      </c>
      <c r="B116" s="18" t="s">
        <v>9042</v>
      </c>
      <c r="C116" s="222">
        <v>115</v>
      </c>
      <c r="D116" s="20" t="s">
        <v>395</v>
      </c>
      <c r="E116" s="20">
        <v>130</v>
      </c>
      <c r="F116" s="18" t="s">
        <v>398</v>
      </c>
      <c r="G116" s="19" t="s">
        <v>205</v>
      </c>
      <c r="H116" s="71" t="s">
        <v>387</v>
      </c>
      <c r="I116" s="71" t="s">
        <v>387</v>
      </c>
      <c r="J116" s="71"/>
      <c r="K116" s="71" t="s">
        <v>387</v>
      </c>
    </row>
    <row r="117" spans="1:11" ht="13.25" customHeight="1" x14ac:dyDescent="0.15">
      <c r="A117" s="15" t="s">
        <v>584</v>
      </c>
      <c r="B117" s="18" t="s">
        <v>9042</v>
      </c>
      <c r="C117" s="222">
        <v>116</v>
      </c>
      <c r="D117" s="20" t="s">
        <v>389</v>
      </c>
      <c r="E117" s="20">
        <v>70</v>
      </c>
      <c r="F117" s="18" t="s">
        <v>393</v>
      </c>
      <c r="G117" s="19" t="s">
        <v>205</v>
      </c>
      <c r="H117" s="71" t="s">
        <v>387</v>
      </c>
      <c r="I117" s="71" t="s">
        <v>387</v>
      </c>
      <c r="J117" s="71"/>
      <c r="K117" s="71" t="s">
        <v>387</v>
      </c>
    </row>
    <row r="118" spans="1:11" ht="13.25" customHeight="1" x14ac:dyDescent="0.15">
      <c r="A118" s="15" t="s">
        <v>572</v>
      </c>
      <c r="B118" s="18" t="s">
        <v>9042</v>
      </c>
      <c r="C118" s="222">
        <v>117</v>
      </c>
      <c r="D118" s="20" t="s">
        <v>389</v>
      </c>
      <c r="E118" s="20">
        <v>100</v>
      </c>
      <c r="F118" s="18" t="s">
        <v>398</v>
      </c>
      <c r="G118" s="19" t="s">
        <v>205</v>
      </c>
      <c r="H118" s="71" t="s">
        <v>387</v>
      </c>
      <c r="I118" s="71" t="s">
        <v>387</v>
      </c>
      <c r="J118" s="71"/>
      <c r="K118" s="71" t="s">
        <v>387</v>
      </c>
    </row>
    <row r="119" spans="1:11" ht="13.25" customHeight="1" x14ac:dyDescent="0.15">
      <c r="A119" s="15" t="s">
        <v>463</v>
      </c>
      <c r="B119" s="18" t="s">
        <v>9042</v>
      </c>
      <c r="C119" s="222">
        <v>118</v>
      </c>
      <c r="D119" s="20" t="s">
        <v>389</v>
      </c>
      <c r="E119" s="20">
        <v>60</v>
      </c>
      <c r="F119" s="18" t="s">
        <v>393</v>
      </c>
      <c r="G119" s="19" t="s">
        <v>205</v>
      </c>
      <c r="H119" s="71" t="s">
        <v>387</v>
      </c>
      <c r="I119" s="71" t="s">
        <v>387</v>
      </c>
      <c r="J119" s="71"/>
      <c r="K119" s="71" t="s">
        <v>387</v>
      </c>
    </row>
    <row r="120" spans="1:11" ht="13.25" customHeight="1" x14ac:dyDescent="0.15">
      <c r="A120" s="15" t="s">
        <v>462</v>
      </c>
      <c r="B120" s="18" t="s">
        <v>9042</v>
      </c>
      <c r="C120" s="222">
        <v>119</v>
      </c>
      <c r="D120" s="20" t="s">
        <v>389</v>
      </c>
      <c r="E120" s="20">
        <v>90</v>
      </c>
      <c r="F120" s="18" t="s">
        <v>398</v>
      </c>
      <c r="G120" s="19" t="s">
        <v>205</v>
      </c>
      <c r="H120" s="71" t="s">
        <v>387</v>
      </c>
      <c r="I120" s="71" t="s">
        <v>387</v>
      </c>
      <c r="J120" s="71"/>
      <c r="K120" s="71" t="s">
        <v>387</v>
      </c>
    </row>
    <row r="121" spans="1:11" ht="13.25" customHeight="1" x14ac:dyDescent="0.15">
      <c r="A121" s="15" t="s">
        <v>4597</v>
      </c>
      <c r="B121" s="18" t="s">
        <v>9042</v>
      </c>
      <c r="C121" s="222">
        <v>120</v>
      </c>
      <c r="D121" s="20" t="s">
        <v>389</v>
      </c>
      <c r="E121" s="20">
        <v>130</v>
      </c>
      <c r="F121" s="18" t="s">
        <v>393</v>
      </c>
      <c r="G121" s="19" t="s">
        <v>205</v>
      </c>
      <c r="H121" s="71" t="s">
        <v>387</v>
      </c>
      <c r="I121" s="71" t="s">
        <v>387</v>
      </c>
      <c r="J121" s="71"/>
      <c r="K121" s="71" t="s">
        <v>387</v>
      </c>
    </row>
    <row r="122" spans="1:11" ht="13.25" customHeight="1" x14ac:dyDescent="0.15">
      <c r="A122" s="15" t="s">
        <v>4531</v>
      </c>
      <c r="B122" s="18" t="s">
        <v>9042</v>
      </c>
      <c r="C122" s="222">
        <v>121</v>
      </c>
      <c r="D122" s="20" t="s">
        <v>389</v>
      </c>
      <c r="E122" s="20">
        <v>50</v>
      </c>
      <c r="F122" s="18" t="s">
        <v>393</v>
      </c>
      <c r="G122" s="19" t="s">
        <v>205</v>
      </c>
      <c r="H122" s="71" t="s">
        <v>387</v>
      </c>
      <c r="I122" s="71" t="s">
        <v>387</v>
      </c>
      <c r="J122" s="71"/>
      <c r="K122" s="71" t="s">
        <v>387</v>
      </c>
    </row>
    <row r="123" spans="1:11" ht="13.25" customHeight="1" x14ac:dyDescent="0.15">
      <c r="A123" s="15" t="s">
        <v>4532</v>
      </c>
      <c r="B123" s="18" t="s">
        <v>9042</v>
      </c>
      <c r="C123" s="222">
        <v>122</v>
      </c>
      <c r="D123" s="20" t="s">
        <v>389</v>
      </c>
      <c r="E123" s="20">
        <v>90</v>
      </c>
      <c r="F123" s="18" t="s">
        <v>398</v>
      </c>
      <c r="G123" s="19" t="s">
        <v>205</v>
      </c>
      <c r="H123" s="71" t="s">
        <v>387</v>
      </c>
      <c r="I123" s="71" t="s">
        <v>387</v>
      </c>
      <c r="J123" s="71"/>
      <c r="K123" s="71" t="s">
        <v>387</v>
      </c>
    </row>
    <row r="124" spans="1:11" ht="13.25" customHeight="1" x14ac:dyDescent="0.15">
      <c r="A124" s="15" t="s">
        <v>4660</v>
      </c>
      <c r="B124" s="18" t="s">
        <v>9042</v>
      </c>
      <c r="C124" s="222">
        <v>123</v>
      </c>
      <c r="D124" s="20" t="s">
        <v>389</v>
      </c>
      <c r="E124" s="20">
        <v>50</v>
      </c>
      <c r="F124" s="18" t="s">
        <v>393</v>
      </c>
      <c r="G124" s="19" t="s">
        <v>205</v>
      </c>
      <c r="H124" s="71" t="s">
        <v>387</v>
      </c>
      <c r="I124" s="71" t="s">
        <v>387</v>
      </c>
      <c r="J124" s="71"/>
      <c r="K124" s="71" t="s">
        <v>387</v>
      </c>
    </row>
    <row r="125" spans="1:11" ht="13.25" customHeight="1" x14ac:dyDescent="0.15">
      <c r="A125" s="15" t="s">
        <v>4661</v>
      </c>
      <c r="B125" s="18" t="s">
        <v>9042</v>
      </c>
      <c r="C125" s="222">
        <v>124</v>
      </c>
      <c r="D125" s="20" t="s">
        <v>389</v>
      </c>
      <c r="E125" s="20">
        <v>150</v>
      </c>
      <c r="F125" s="18" t="s">
        <v>398</v>
      </c>
      <c r="G125" s="19" t="s">
        <v>205</v>
      </c>
      <c r="H125" s="71" t="s">
        <v>387</v>
      </c>
      <c r="I125" s="71" t="s">
        <v>387</v>
      </c>
      <c r="J125" s="71"/>
      <c r="K125" s="71" t="s">
        <v>387</v>
      </c>
    </row>
    <row r="126" spans="1:11" ht="13.25" customHeight="1" x14ac:dyDescent="0.15">
      <c r="A126" s="15" t="s">
        <v>4601</v>
      </c>
      <c r="B126" s="18" t="s">
        <v>9042</v>
      </c>
      <c r="C126" s="222">
        <v>125</v>
      </c>
      <c r="D126" s="20" t="s">
        <v>389</v>
      </c>
      <c r="E126" s="20">
        <v>130</v>
      </c>
      <c r="F126" s="18" t="s">
        <v>393</v>
      </c>
      <c r="G126" s="19" t="s">
        <v>205</v>
      </c>
      <c r="H126" s="71" t="s">
        <v>387</v>
      </c>
      <c r="I126" s="71" t="s">
        <v>387</v>
      </c>
      <c r="J126" s="71"/>
      <c r="K126" s="71" t="s">
        <v>387</v>
      </c>
    </row>
    <row r="127" spans="1:11" ht="13.25" customHeight="1" x14ac:dyDescent="0.15">
      <c r="A127" s="15" t="s">
        <v>4535</v>
      </c>
      <c r="B127" s="18" t="s">
        <v>9042</v>
      </c>
      <c r="C127" s="222">
        <v>126</v>
      </c>
      <c r="D127" s="20" t="s">
        <v>389</v>
      </c>
      <c r="E127" s="20">
        <v>160</v>
      </c>
      <c r="F127" s="18" t="s">
        <v>393</v>
      </c>
      <c r="G127" s="19" t="s">
        <v>205</v>
      </c>
      <c r="H127" s="71" t="s">
        <v>387</v>
      </c>
      <c r="I127" s="71" t="s">
        <v>387</v>
      </c>
      <c r="J127" s="71"/>
      <c r="K127" s="71" t="s">
        <v>387</v>
      </c>
    </row>
    <row r="128" spans="1:11" ht="13.25" customHeight="1" x14ac:dyDescent="0.15">
      <c r="A128" s="15" t="s">
        <v>4536</v>
      </c>
      <c r="B128" s="18" t="s">
        <v>9042</v>
      </c>
      <c r="C128" s="222">
        <v>127</v>
      </c>
      <c r="D128" s="20" t="s">
        <v>389</v>
      </c>
      <c r="E128" s="20">
        <v>70</v>
      </c>
      <c r="F128" s="18" t="s">
        <v>393</v>
      </c>
      <c r="G128" s="19" t="s">
        <v>205</v>
      </c>
      <c r="H128" s="71" t="s">
        <v>387</v>
      </c>
      <c r="I128" s="71" t="s">
        <v>387</v>
      </c>
      <c r="J128" s="71"/>
      <c r="K128" s="71" t="s">
        <v>387</v>
      </c>
    </row>
    <row r="129" spans="1:11" ht="13.25" customHeight="1" x14ac:dyDescent="0.15">
      <c r="A129" s="15" t="s">
        <v>4602</v>
      </c>
      <c r="B129" s="18" t="s">
        <v>9042</v>
      </c>
      <c r="C129" s="222">
        <v>128</v>
      </c>
      <c r="D129" s="20" t="s">
        <v>389</v>
      </c>
      <c r="E129" s="20">
        <v>70</v>
      </c>
      <c r="F129" s="18" t="s">
        <v>393</v>
      </c>
      <c r="G129" s="19" t="s">
        <v>205</v>
      </c>
      <c r="H129" s="71" t="s">
        <v>387</v>
      </c>
      <c r="I129" s="71" t="s">
        <v>387</v>
      </c>
      <c r="J129" s="71"/>
      <c r="K129" s="71" t="s">
        <v>387</v>
      </c>
    </row>
    <row r="130" spans="1:11" ht="13.25" customHeight="1" x14ac:dyDescent="0.15">
      <c r="A130" s="15" t="s">
        <v>4603</v>
      </c>
      <c r="B130" s="18" t="s">
        <v>9042</v>
      </c>
      <c r="C130" s="222">
        <v>129</v>
      </c>
      <c r="D130" s="20" t="s">
        <v>389</v>
      </c>
      <c r="E130" s="20">
        <v>90</v>
      </c>
      <c r="F130" s="18" t="s">
        <v>398</v>
      </c>
      <c r="G130" s="19" t="s">
        <v>205</v>
      </c>
      <c r="H130" s="71" t="s">
        <v>387</v>
      </c>
      <c r="I130" s="71" t="s">
        <v>387</v>
      </c>
      <c r="J130" s="71"/>
      <c r="K130" s="71" t="s">
        <v>387</v>
      </c>
    </row>
    <row r="131" spans="1:11" ht="13.25" customHeight="1" x14ac:dyDescent="0.15">
      <c r="A131" s="15" t="s">
        <v>4604</v>
      </c>
      <c r="B131" s="18" t="s">
        <v>9042</v>
      </c>
      <c r="C131" s="222">
        <v>130</v>
      </c>
      <c r="D131" s="20" t="s">
        <v>389</v>
      </c>
      <c r="E131" s="20">
        <v>160</v>
      </c>
      <c r="F131" s="18" t="s">
        <v>386</v>
      </c>
      <c r="G131" s="19" t="s">
        <v>205</v>
      </c>
      <c r="H131" s="71" t="s">
        <v>387</v>
      </c>
      <c r="I131" s="71" t="s">
        <v>387</v>
      </c>
      <c r="J131" s="71"/>
      <c r="K131" s="71" t="s">
        <v>387</v>
      </c>
    </row>
    <row r="132" spans="1:11" ht="13.25" customHeight="1" x14ac:dyDescent="0.15">
      <c r="A132" s="15" t="s">
        <v>456</v>
      </c>
      <c r="B132" s="18" t="s">
        <v>9042</v>
      </c>
      <c r="C132" s="222">
        <v>131</v>
      </c>
      <c r="D132" s="20" t="s">
        <v>404</v>
      </c>
      <c r="E132" s="20">
        <v>70</v>
      </c>
      <c r="F132" s="18" t="s">
        <v>393</v>
      </c>
      <c r="G132" s="19" t="s">
        <v>205</v>
      </c>
      <c r="H132" s="71" t="s">
        <v>387</v>
      </c>
      <c r="I132" s="71" t="s">
        <v>387</v>
      </c>
      <c r="J132" s="71"/>
      <c r="K132" s="71" t="s">
        <v>387</v>
      </c>
    </row>
    <row r="133" spans="1:11" ht="13.25" customHeight="1" x14ac:dyDescent="0.15">
      <c r="A133" s="15" t="s">
        <v>410</v>
      </c>
      <c r="B133" s="18" t="s">
        <v>9042</v>
      </c>
      <c r="C133" s="222">
        <v>132</v>
      </c>
      <c r="D133" s="20" t="s">
        <v>404</v>
      </c>
      <c r="E133" s="20">
        <v>120</v>
      </c>
      <c r="F133" s="18" t="s">
        <v>398</v>
      </c>
      <c r="G133" s="19" t="s">
        <v>205</v>
      </c>
      <c r="H133" s="71" t="s">
        <v>387</v>
      </c>
      <c r="I133" s="71" t="s">
        <v>387</v>
      </c>
      <c r="J133" s="71"/>
      <c r="K133" s="71" t="s">
        <v>387</v>
      </c>
    </row>
    <row r="134" spans="1:11" ht="13.25" customHeight="1" x14ac:dyDescent="0.15">
      <c r="A134" s="15" t="s">
        <v>465</v>
      </c>
      <c r="B134" s="18" t="s">
        <v>9042</v>
      </c>
      <c r="C134" s="222">
        <v>133</v>
      </c>
      <c r="D134" s="20" t="s">
        <v>404</v>
      </c>
      <c r="E134" s="20">
        <v>60</v>
      </c>
      <c r="F134" s="18" t="s">
        <v>393</v>
      </c>
      <c r="G134" s="19" t="s">
        <v>205</v>
      </c>
      <c r="H134" s="71" t="s">
        <v>387</v>
      </c>
      <c r="I134" s="71" t="s">
        <v>387</v>
      </c>
      <c r="J134" s="71"/>
      <c r="K134" s="71" t="s">
        <v>387</v>
      </c>
    </row>
    <row r="135" spans="1:11" ht="13.25" customHeight="1" x14ac:dyDescent="0.15">
      <c r="A135" s="15" t="s">
        <v>418</v>
      </c>
      <c r="B135" s="18" t="s">
        <v>9042</v>
      </c>
      <c r="C135" s="222">
        <v>134</v>
      </c>
      <c r="D135" s="20" t="s">
        <v>404</v>
      </c>
      <c r="E135" s="20">
        <v>90</v>
      </c>
      <c r="F135" s="18" t="s">
        <v>398</v>
      </c>
      <c r="G135" s="19" t="s">
        <v>205</v>
      </c>
      <c r="H135" s="71" t="s">
        <v>387</v>
      </c>
      <c r="I135" s="71" t="s">
        <v>387</v>
      </c>
      <c r="J135" s="71"/>
      <c r="K135" s="71" t="s">
        <v>387</v>
      </c>
    </row>
    <row r="136" spans="1:11" ht="13.25" customHeight="1" x14ac:dyDescent="0.15">
      <c r="A136" s="15" t="s">
        <v>1842</v>
      </c>
      <c r="B136" s="18" t="s">
        <v>9042</v>
      </c>
      <c r="C136" s="222">
        <v>135</v>
      </c>
      <c r="D136" s="20" t="s">
        <v>404</v>
      </c>
      <c r="E136" s="20">
        <v>70</v>
      </c>
      <c r="F136" s="18" t="s">
        <v>393</v>
      </c>
      <c r="G136" s="19" t="s">
        <v>205</v>
      </c>
      <c r="H136" s="71" t="s">
        <v>387</v>
      </c>
      <c r="I136" s="71" t="s">
        <v>387</v>
      </c>
      <c r="J136" s="71"/>
      <c r="K136" s="71" t="s">
        <v>387</v>
      </c>
    </row>
    <row r="137" spans="1:11" ht="13.25" customHeight="1" x14ac:dyDescent="0.15">
      <c r="A137" s="15" t="s">
        <v>1825</v>
      </c>
      <c r="B137" s="18" t="s">
        <v>9042</v>
      </c>
      <c r="C137" s="222">
        <v>136</v>
      </c>
      <c r="D137" s="20" t="s">
        <v>404</v>
      </c>
      <c r="E137" s="20">
        <v>90</v>
      </c>
      <c r="F137" s="18" t="s">
        <v>398</v>
      </c>
      <c r="G137" s="19" t="s">
        <v>205</v>
      </c>
      <c r="H137" s="71" t="s">
        <v>387</v>
      </c>
      <c r="I137" s="71" t="s">
        <v>387</v>
      </c>
      <c r="J137" s="71"/>
      <c r="K137" s="71" t="s">
        <v>387</v>
      </c>
    </row>
    <row r="138" spans="1:11" ht="13.25" customHeight="1" x14ac:dyDescent="0.15">
      <c r="A138" s="15" t="s">
        <v>1798</v>
      </c>
      <c r="B138" s="18" t="s">
        <v>9042</v>
      </c>
      <c r="C138" s="222">
        <v>137</v>
      </c>
      <c r="D138" s="20" t="s">
        <v>404</v>
      </c>
      <c r="E138" s="20">
        <v>150</v>
      </c>
      <c r="F138" s="18" t="s">
        <v>386</v>
      </c>
      <c r="G138" s="19" t="s">
        <v>205</v>
      </c>
      <c r="H138" s="71" t="s">
        <v>387</v>
      </c>
      <c r="I138" s="71" t="s">
        <v>387</v>
      </c>
      <c r="J138" s="71"/>
      <c r="K138" s="71" t="s">
        <v>387</v>
      </c>
    </row>
    <row r="139" spans="1:11" ht="13.25" customHeight="1" x14ac:dyDescent="0.15">
      <c r="A139" s="15" t="s">
        <v>1816</v>
      </c>
      <c r="B139" s="18" t="s">
        <v>9042</v>
      </c>
      <c r="C139" s="222">
        <v>138</v>
      </c>
      <c r="D139" s="20" t="s">
        <v>404</v>
      </c>
      <c r="E139" s="20">
        <v>70</v>
      </c>
      <c r="F139" s="18" t="s">
        <v>393</v>
      </c>
      <c r="G139" s="19" t="s">
        <v>205</v>
      </c>
      <c r="H139" s="71" t="s">
        <v>387</v>
      </c>
      <c r="I139" s="71" t="s">
        <v>387</v>
      </c>
      <c r="J139" s="71"/>
      <c r="K139" s="71" t="s">
        <v>387</v>
      </c>
    </row>
    <row r="140" spans="1:11" ht="13.25" customHeight="1" x14ac:dyDescent="0.15">
      <c r="A140" s="15" t="s">
        <v>2317</v>
      </c>
      <c r="B140" s="18" t="s">
        <v>9042</v>
      </c>
      <c r="C140" s="222">
        <v>139</v>
      </c>
      <c r="D140" s="20" t="s">
        <v>404</v>
      </c>
      <c r="E140" s="20">
        <v>110</v>
      </c>
      <c r="F140" s="18" t="s">
        <v>393</v>
      </c>
      <c r="G140" s="19" t="s">
        <v>205</v>
      </c>
      <c r="H140" s="71" t="s">
        <v>387</v>
      </c>
      <c r="I140" s="71" t="s">
        <v>387</v>
      </c>
      <c r="J140" s="71"/>
      <c r="K140" s="71" t="s">
        <v>387</v>
      </c>
    </row>
    <row r="141" spans="1:11" ht="13.25" customHeight="1" x14ac:dyDescent="0.15">
      <c r="A141" s="15" t="s">
        <v>3613</v>
      </c>
      <c r="B141" s="18" t="s">
        <v>9042</v>
      </c>
      <c r="C141" s="222">
        <v>140</v>
      </c>
      <c r="D141" s="20" t="s">
        <v>404</v>
      </c>
      <c r="E141" s="20">
        <v>70</v>
      </c>
      <c r="F141" s="18" t="s">
        <v>393</v>
      </c>
      <c r="G141" s="19" t="s">
        <v>205</v>
      </c>
      <c r="H141" s="71" t="s">
        <v>387</v>
      </c>
      <c r="I141" s="71" t="s">
        <v>387</v>
      </c>
      <c r="J141" s="71"/>
      <c r="K141" s="71" t="s">
        <v>387</v>
      </c>
    </row>
    <row r="142" spans="1:11" ht="13.25" customHeight="1" x14ac:dyDescent="0.15">
      <c r="A142" s="15" t="s">
        <v>3614</v>
      </c>
      <c r="B142" s="18" t="s">
        <v>9042</v>
      </c>
      <c r="C142" s="222">
        <v>141</v>
      </c>
      <c r="D142" s="20" t="s">
        <v>404</v>
      </c>
      <c r="E142" s="20">
        <v>140</v>
      </c>
      <c r="F142" s="18" t="s">
        <v>398</v>
      </c>
      <c r="G142" s="19" t="s">
        <v>205</v>
      </c>
      <c r="H142" s="71" t="s">
        <v>387</v>
      </c>
      <c r="I142" s="71" t="s">
        <v>387</v>
      </c>
      <c r="J142" s="71"/>
      <c r="K142" s="71" t="s">
        <v>387</v>
      </c>
    </row>
    <row r="143" spans="1:11" ht="13.25" customHeight="1" x14ac:dyDescent="0.15">
      <c r="A143" s="15" t="s">
        <v>4538</v>
      </c>
      <c r="B143" s="18" t="s">
        <v>9042</v>
      </c>
      <c r="C143" s="222">
        <v>142</v>
      </c>
      <c r="D143" s="20" t="s">
        <v>404</v>
      </c>
      <c r="E143" s="20">
        <v>60</v>
      </c>
      <c r="F143" s="18" t="s">
        <v>393</v>
      </c>
      <c r="G143" s="19" t="s">
        <v>205</v>
      </c>
      <c r="H143" s="71" t="s">
        <v>387</v>
      </c>
      <c r="I143" s="71" t="s">
        <v>387</v>
      </c>
      <c r="J143" s="71"/>
      <c r="K143" s="71" t="s">
        <v>387</v>
      </c>
    </row>
    <row r="144" spans="1:11" ht="13.25" customHeight="1" x14ac:dyDescent="0.15">
      <c r="A144" s="15" t="s">
        <v>4539</v>
      </c>
      <c r="B144" s="18" t="s">
        <v>9042</v>
      </c>
      <c r="C144" s="222">
        <v>143</v>
      </c>
      <c r="D144" s="20" t="s">
        <v>404</v>
      </c>
      <c r="E144" s="20">
        <v>90</v>
      </c>
      <c r="F144" s="18" t="s">
        <v>398</v>
      </c>
      <c r="G144" s="19" t="s">
        <v>205</v>
      </c>
      <c r="H144" s="71" t="s">
        <v>387</v>
      </c>
      <c r="I144" s="71" t="s">
        <v>387</v>
      </c>
      <c r="J144" s="71"/>
      <c r="K144" s="71" t="s">
        <v>387</v>
      </c>
    </row>
    <row r="145" spans="1:11" ht="13.25" customHeight="1" x14ac:dyDescent="0.15">
      <c r="A145" s="15" t="s">
        <v>4540</v>
      </c>
      <c r="B145" s="18" t="s">
        <v>9042</v>
      </c>
      <c r="C145" s="222">
        <v>144</v>
      </c>
      <c r="D145" s="20" t="s">
        <v>404</v>
      </c>
      <c r="E145" s="20">
        <v>130</v>
      </c>
      <c r="F145" s="18" t="s">
        <v>386</v>
      </c>
      <c r="G145" s="19" t="s">
        <v>205</v>
      </c>
      <c r="H145" s="71" t="s">
        <v>387</v>
      </c>
      <c r="I145" s="71" t="s">
        <v>387</v>
      </c>
      <c r="J145" s="71"/>
      <c r="K145" s="71" t="s">
        <v>387</v>
      </c>
    </row>
    <row r="146" spans="1:11" ht="13.25" customHeight="1" x14ac:dyDescent="0.15">
      <c r="A146" s="15" t="s">
        <v>4541</v>
      </c>
      <c r="B146" s="18" t="s">
        <v>9042</v>
      </c>
      <c r="C146" s="222">
        <v>145</v>
      </c>
      <c r="D146" s="20" t="s">
        <v>404</v>
      </c>
      <c r="E146" s="20">
        <v>60</v>
      </c>
      <c r="F146" s="18" t="s">
        <v>393</v>
      </c>
      <c r="G146" s="19" t="s">
        <v>205</v>
      </c>
      <c r="H146" s="71" t="s">
        <v>387</v>
      </c>
      <c r="I146" s="71" t="s">
        <v>387</v>
      </c>
      <c r="J146" s="71"/>
      <c r="K146" s="71" t="s">
        <v>387</v>
      </c>
    </row>
    <row r="147" spans="1:11" ht="13.25" customHeight="1" x14ac:dyDescent="0.15">
      <c r="A147" s="15" t="s">
        <v>4542</v>
      </c>
      <c r="B147" s="18" t="s">
        <v>9042</v>
      </c>
      <c r="C147" s="222">
        <v>146</v>
      </c>
      <c r="D147" s="20" t="s">
        <v>404</v>
      </c>
      <c r="E147" s="20">
        <v>120</v>
      </c>
      <c r="F147" s="18" t="s">
        <v>398</v>
      </c>
      <c r="G147" s="19" t="s">
        <v>205</v>
      </c>
      <c r="H147" s="71" t="s">
        <v>387</v>
      </c>
      <c r="I147" s="71" t="s">
        <v>387</v>
      </c>
      <c r="J147" s="71"/>
      <c r="K147" s="71" t="s">
        <v>387</v>
      </c>
    </row>
    <row r="148" spans="1:11" ht="13.25" customHeight="1" x14ac:dyDescent="0.15">
      <c r="A148" s="15" t="s">
        <v>518</v>
      </c>
      <c r="B148" s="18" t="s">
        <v>9042</v>
      </c>
      <c r="C148" s="222">
        <v>147</v>
      </c>
      <c r="D148" s="20" t="s">
        <v>385</v>
      </c>
      <c r="E148" s="20">
        <v>110</v>
      </c>
      <c r="F148" s="18" t="s">
        <v>398</v>
      </c>
      <c r="G148" s="19" t="s">
        <v>205</v>
      </c>
      <c r="H148" s="71" t="s">
        <v>387</v>
      </c>
      <c r="I148" s="71" t="s">
        <v>387</v>
      </c>
      <c r="J148" s="71"/>
      <c r="K148" s="71" t="s">
        <v>387</v>
      </c>
    </row>
    <row r="149" spans="1:11" ht="13.25" customHeight="1" x14ac:dyDescent="0.15">
      <c r="A149" s="15" t="s">
        <v>440</v>
      </c>
      <c r="B149" s="18" t="s">
        <v>9042</v>
      </c>
      <c r="C149" s="222">
        <v>148</v>
      </c>
      <c r="D149" s="20" t="s">
        <v>385</v>
      </c>
      <c r="E149" s="20">
        <v>50</v>
      </c>
      <c r="F149" s="18" t="s">
        <v>393</v>
      </c>
      <c r="G149" s="19" t="s">
        <v>205</v>
      </c>
      <c r="H149" s="71" t="s">
        <v>387</v>
      </c>
      <c r="I149" s="71" t="s">
        <v>387</v>
      </c>
      <c r="J149" s="71"/>
      <c r="K149" s="71" t="s">
        <v>387</v>
      </c>
    </row>
    <row r="150" spans="1:11" ht="13.25" customHeight="1" x14ac:dyDescent="0.15">
      <c r="A150" s="15" t="s">
        <v>429</v>
      </c>
      <c r="B150" s="18" t="s">
        <v>9042</v>
      </c>
      <c r="C150" s="222">
        <v>149</v>
      </c>
      <c r="D150" s="20" t="s">
        <v>385</v>
      </c>
      <c r="E150" s="20">
        <v>80</v>
      </c>
      <c r="F150" s="18" t="s">
        <v>398</v>
      </c>
      <c r="G150" s="19" t="s">
        <v>205</v>
      </c>
      <c r="H150" s="71" t="s">
        <v>387</v>
      </c>
      <c r="I150" s="71" t="s">
        <v>387</v>
      </c>
      <c r="J150" s="71"/>
      <c r="K150" s="71" t="s">
        <v>387</v>
      </c>
    </row>
    <row r="151" spans="1:11" ht="13.25" customHeight="1" x14ac:dyDescent="0.15">
      <c r="A151" s="15" t="s">
        <v>853</v>
      </c>
      <c r="B151" s="18" t="s">
        <v>9042</v>
      </c>
      <c r="C151" s="222">
        <v>150</v>
      </c>
      <c r="D151" s="20" t="s">
        <v>385</v>
      </c>
      <c r="E151" s="20">
        <v>30</v>
      </c>
      <c r="F151" s="18" t="s">
        <v>393</v>
      </c>
      <c r="G151" s="19" t="s">
        <v>205</v>
      </c>
      <c r="H151" s="71" t="s">
        <v>387</v>
      </c>
      <c r="I151" s="71" t="s">
        <v>387</v>
      </c>
      <c r="J151" s="71"/>
      <c r="K151" s="71" t="s">
        <v>387</v>
      </c>
    </row>
    <row r="152" spans="1:11" ht="13.25" customHeight="1" x14ac:dyDescent="0.15">
      <c r="A152" s="15" t="s">
        <v>890</v>
      </c>
      <c r="B152" s="18" t="s">
        <v>9042</v>
      </c>
      <c r="C152" s="222">
        <v>151</v>
      </c>
      <c r="D152" s="20" t="s">
        <v>385</v>
      </c>
      <c r="E152" s="20">
        <v>50</v>
      </c>
      <c r="F152" s="18" t="s">
        <v>393</v>
      </c>
      <c r="G152" s="19" t="s">
        <v>205</v>
      </c>
      <c r="H152" s="71" t="s">
        <v>387</v>
      </c>
      <c r="I152" s="71" t="s">
        <v>387</v>
      </c>
      <c r="J152" s="71"/>
      <c r="K152" s="71" t="s">
        <v>387</v>
      </c>
    </row>
    <row r="153" spans="1:11" ht="13.25" customHeight="1" x14ac:dyDescent="0.15">
      <c r="A153" s="15" t="s">
        <v>878</v>
      </c>
      <c r="B153" s="18" t="s">
        <v>9042</v>
      </c>
      <c r="C153" s="222">
        <v>152</v>
      </c>
      <c r="D153" s="20" t="s">
        <v>385</v>
      </c>
      <c r="E153" s="20">
        <v>100</v>
      </c>
      <c r="F153" s="18" t="s">
        <v>398</v>
      </c>
      <c r="G153" s="19" t="s">
        <v>205</v>
      </c>
      <c r="H153" s="71" t="s">
        <v>387</v>
      </c>
      <c r="I153" s="71" t="s">
        <v>387</v>
      </c>
      <c r="J153" s="71"/>
      <c r="K153" s="71" t="s">
        <v>387</v>
      </c>
    </row>
    <row r="154" spans="1:11" ht="13.25" customHeight="1" x14ac:dyDescent="0.15">
      <c r="A154" s="15" t="s">
        <v>1215</v>
      </c>
      <c r="B154" s="18" t="s">
        <v>9042</v>
      </c>
      <c r="C154" s="222">
        <v>153</v>
      </c>
      <c r="D154" s="20" t="s">
        <v>385</v>
      </c>
      <c r="E154" s="20">
        <v>70</v>
      </c>
      <c r="F154" s="18" t="s">
        <v>393</v>
      </c>
      <c r="G154" s="19" t="s">
        <v>205</v>
      </c>
      <c r="H154" s="71" t="s">
        <v>387</v>
      </c>
      <c r="I154" s="71" t="s">
        <v>387</v>
      </c>
      <c r="J154" s="71"/>
      <c r="K154" s="71" t="s">
        <v>387</v>
      </c>
    </row>
    <row r="155" spans="1:11" ht="13.25" customHeight="1" x14ac:dyDescent="0.15">
      <c r="A155" s="15" t="s">
        <v>1200</v>
      </c>
      <c r="B155" s="18" t="s">
        <v>9042</v>
      </c>
      <c r="C155" s="222">
        <v>154</v>
      </c>
      <c r="D155" s="20" t="s">
        <v>385</v>
      </c>
      <c r="E155" s="20">
        <v>90</v>
      </c>
      <c r="F155" s="18" t="s">
        <v>398</v>
      </c>
      <c r="G155" s="19" t="s">
        <v>205</v>
      </c>
      <c r="H155" s="71" t="s">
        <v>387</v>
      </c>
      <c r="I155" s="71" t="s">
        <v>387</v>
      </c>
      <c r="J155" s="71"/>
      <c r="K155" s="71" t="s">
        <v>387</v>
      </c>
    </row>
    <row r="156" spans="1:11" ht="13.25" customHeight="1" x14ac:dyDescent="0.15">
      <c r="A156" s="15" t="s">
        <v>1822</v>
      </c>
      <c r="B156" s="18" t="s">
        <v>9042</v>
      </c>
      <c r="C156" s="222">
        <v>155</v>
      </c>
      <c r="D156" s="20" t="s">
        <v>385</v>
      </c>
      <c r="E156" s="20">
        <v>70</v>
      </c>
      <c r="F156" s="18" t="s">
        <v>393</v>
      </c>
      <c r="G156" s="19" t="s">
        <v>205</v>
      </c>
      <c r="H156" s="71" t="s">
        <v>387</v>
      </c>
      <c r="I156" s="71" t="s">
        <v>387</v>
      </c>
      <c r="J156" s="71"/>
      <c r="K156" s="71" t="s">
        <v>387</v>
      </c>
    </row>
    <row r="157" spans="1:11" ht="13.25" customHeight="1" x14ac:dyDescent="0.15">
      <c r="A157" s="15" t="s">
        <v>1811</v>
      </c>
      <c r="B157" s="18" t="s">
        <v>9042</v>
      </c>
      <c r="C157" s="222">
        <v>156</v>
      </c>
      <c r="D157" s="20" t="s">
        <v>385</v>
      </c>
      <c r="E157" s="20">
        <v>110</v>
      </c>
      <c r="F157" s="18" t="s">
        <v>398</v>
      </c>
      <c r="G157" s="19" t="s">
        <v>205</v>
      </c>
      <c r="H157" s="71" t="s">
        <v>387</v>
      </c>
      <c r="I157" s="71" t="s">
        <v>387</v>
      </c>
      <c r="J157" s="71"/>
      <c r="K157" s="71" t="s">
        <v>387</v>
      </c>
    </row>
    <row r="158" spans="1:11" ht="13.25" customHeight="1" x14ac:dyDescent="0.15">
      <c r="A158" s="15" t="s">
        <v>1840</v>
      </c>
      <c r="B158" s="18" t="s">
        <v>9042</v>
      </c>
      <c r="C158" s="222">
        <v>157</v>
      </c>
      <c r="D158" s="20" t="s">
        <v>385</v>
      </c>
      <c r="E158" s="20">
        <v>30</v>
      </c>
      <c r="F158" s="18" t="s">
        <v>393</v>
      </c>
      <c r="G158" s="19" t="s">
        <v>205</v>
      </c>
      <c r="H158" s="71" t="s">
        <v>387</v>
      </c>
      <c r="I158" s="71" t="s">
        <v>387</v>
      </c>
      <c r="J158" s="71"/>
      <c r="K158" s="71" t="s">
        <v>387</v>
      </c>
    </row>
    <row r="159" spans="1:11" ht="13.25" customHeight="1" x14ac:dyDescent="0.15">
      <c r="A159" s="15" t="s">
        <v>1951</v>
      </c>
      <c r="B159" s="18" t="s">
        <v>9042</v>
      </c>
      <c r="C159" s="222">
        <v>158</v>
      </c>
      <c r="D159" s="20" t="s">
        <v>385</v>
      </c>
      <c r="E159" s="20">
        <v>60</v>
      </c>
      <c r="F159" s="18" t="s">
        <v>393</v>
      </c>
      <c r="G159" s="19" t="s">
        <v>205</v>
      </c>
      <c r="H159" s="71" t="s">
        <v>387</v>
      </c>
      <c r="I159" s="71" t="s">
        <v>387</v>
      </c>
      <c r="J159" s="71"/>
      <c r="K159" s="71" t="s">
        <v>387</v>
      </c>
    </row>
    <row r="160" spans="1:11" ht="13.25" customHeight="1" x14ac:dyDescent="0.15">
      <c r="A160" s="15" t="s">
        <v>2623</v>
      </c>
      <c r="B160" s="18" t="s">
        <v>9042</v>
      </c>
      <c r="C160" s="222">
        <v>159</v>
      </c>
      <c r="D160" s="20" t="s">
        <v>385</v>
      </c>
      <c r="E160" s="20">
        <v>70</v>
      </c>
      <c r="F160" s="18" t="s">
        <v>393</v>
      </c>
      <c r="G160" s="19" t="s">
        <v>205</v>
      </c>
      <c r="H160" s="71" t="s">
        <v>387</v>
      </c>
      <c r="I160" s="71" t="s">
        <v>387</v>
      </c>
      <c r="J160" s="71"/>
      <c r="K160" s="71" t="s">
        <v>387</v>
      </c>
    </row>
    <row r="161" spans="1:11" ht="13.25" customHeight="1" x14ac:dyDescent="0.15">
      <c r="A161" s="15" t="s">
        <v>2992</v>
      </c>
      <c r="B161" s="18" t="s">
        <v>9042</v>
      </c>
      <c r="C161" s="222">
        <v>160</v>
      </c>
      <c r="D161" s="20" t="s">
        <v>385</v>
      </c>
      <c r="E161" s="20">
        <v>70</v>
      </c>
      <c r="F161" s="18" t="s">
        <v>393</v>
      </c>
      <c r="G161" s="19" t="s">
        <v>205</v>
      </c>
      <c r="H161" s="71" t="s">
        <v>387</v>
      </c>
      <c r="I161" s="71" t="s">
        <v>387</v>
      </c>
      <c r="J161" s="71"/>
      <c r="K161" s="71" t="s">
        <v>387</v>
      </c>
    </row>
    <row r="162" spans="1:11" ht="13.25" customHeight="1" x14ac:dyDescent="0.15">
      <c r="A162" s="15" t="s">
        <v>4546</v>
      </c>
      <c r="B162" s="18" t="s">
        <v>9042</v>
      </c>
      <c r="C162" s="222">
        <v>161</v>
      </c>
      <c r="D162" s="20" t="s">
        <v>385</v>
      </c>
      <c r="E162" s="20">
        <v>90</v>
      </c>
      <c r="F162" s="18" t="s">
        <v>398</v>
      </c>
      <c r="G162" s="19" t="s">
        <v>205</v>
      </c>
      <c r="H162" s="71" t="s">
        <v>387</v>
      </c>
      <c r="I162" s="71" t="s">
        <v>387</v>
      </c>
      <c r="J162" s="71"/>
      <c r="K162" s="71" t="s">
        <v>387</v>
      </c>
    </row>
    <row r="163" spans="1:11" ht="13.25" customHeight="1" x14ac:dyDescent="0.15">
      <c r="A163" s="15" t="s">
        <v>4611</v>
      </c>
      <c r="B163" s="18" t="s">
        <v>9042</v>
      </c>
      <c r="C163" s="222">
        <v>162</v>
      </c>
      <c r="D163" s="20" t="s">
        <v>385</v>
      </c>
      <c r="E163" s="20">
        <v>140</v>
      </c>
      <c r="F163" s="18" t="s">
        <v>398</v>
      </c>
      <c r="G163" s="19" t="s">
        <v>205</v>
      </c>
      <c r="H163" s="71" t="s">
        <v>387</v>
      </c>
      <c r="I163" s="71" t="s">
        <v>387</v>
      </c>
      <c r="J163" s="71"/>
      <c r="K163" s="71" t="s">
        <v>387</v>
      </c>
    </row>
    <row r="164" spans="1:11" ht="13.25" customHeight="1" x14ac:dyDescent="0.15">
      <c r="A164" s="15" t="s">
        <v>4612</v>
      </c>
      <c r="B164" s="18" t="s">
        <v>9042</v>
      </c>
      <c r="C164" s="222">
        <v>163</v>
      </c>
      <c r="D164" s="20" t="s">
        <v>385</v>
      </c>
      <c r="E164" s="20">
        <v>70</v>
      </c>
      <c r="F164" s="18" t="s">
        <v>398</v>
      </c>
      <c r="G164" s="19" t="s">
        <v>205</v>
      </c>
      <c r="H164" s="71" t="s">
        <v>387</v>
      </c>
      <c r="I164" s="71" t="s">
        <v>387</v>
      </c>
      <c r="J164" s="71"/>
      <c r="K164" s="71" t="s">
        <v>387</v>
      </c>
    </row>
    <row r="165" spans="1:11" ht="13.25" customHeight="1" x14ac:dyDescent="0.15">
      <c r="A165" s="15" t="s">
        <v>4547</v>
      </c>
      <c r="B165" s="18" t="s">
        <v>9042</v>
      </c>
      <c r="C165" s="222">
        <v>164</v>
      </c>
      <c r="D165" s="20" t="s">
        <v>385</v>
      </c>
      <c r="E165" s="20">
        <v>30</v>
      </c>
      <c r="F165" s="18" t="s">
        <v>393</v>
      </c>
      <c r="G165" s="19" t="s">
        <v>205</v>
      </c>
      <c r="H165" s="71" t="s">
        <v>387</v>
      </c>
      <c r="I165" s="71" t="s">
        <v>387</v>
      </c>
      <c r="J165" s="71"/>
      <c r="K165" s="71" t="s">
        <v>387</v>
      </c>
    </row>
    <row r="166" spans="1:11" ht="13.25" customHeight="1" x14ac:dyDescent="0.15">
      <c r="A166" s="15" t="s">
        <v>4613</v>
      </c>
      <c r="B166" s="18" t="s">
        <v>9042</v>
      </c>
      <c r="C166" s="222">
        <v>165</v>
      </c>
      <c r="D166" s="20" t="s">
        <v>385</v>
      </c>
      <c r="E166" s="20">
        <v>60</v>
      </c>
      <c r="F166" s="18" t="s">
        <v>393</v>
      </c>
      <c r="G166" s="19" t="s">
        <v>205</v>
      </c>
      <c r="H166" s="71" t="s">
        <v>387</v>
      </c>
      <c r="I166" s="71" t="s">
        <v>387</v>
      </c>
      <c r="J166" s="71"/>
      <c r="K166" s="71" t="s">
        <v>387</v>
      </c>
    </row>
    <row r="167" spans="1:11" ht="13.25" customHeight="1" x14ac:dyDescent="0.15">
      <c r="A167" s="15" t="s">
        <v>4614</v>
      </c>
      <c r="B167" s="18" t="s">
        <v>9042</v>
      </c>
      <c r="C167" s="222">
        <v>166</v>
      </c>
      <c r="D167" s="20" t="s">
        <v>385</v>
      </c>
      <c r="E167" s="20">
        <v>90</v>
      </c>
      <c r="F167" s="20" t="s">
        <v>398</v>
      </c>
      <c r="G167" s="19" t="s">
        <v>205</v>
      </c>
      <c r="H167" s="71" t="s">
        <v>387</v>
      </c>
      <c r="I167" s="71" t="s">
        <v>387</v>
      </c>
      <c r="J167" s="71"/>
      <c r="K167" s="71" t="s">
        <v>387</v>
      </c>
    </row>
    <row r="168" spans="1:11" ht="13.25" customHeight="1" x14ac:dyDescent="0.15">
      <c r="A168" s="15" t="s">
        <v>4615</v>
      </c>
      <c r="B168" s="18" t="s">
        <v>9042</v>
      </c>
      <c r="C168" s="222">
        <v>167</v>
      </c>
      <c r="D168" s="20" t="s">
        <v>385</v>
      </c>
      <c r="E168" s="20">
        <v>140</v>
      </c>
      <c r="F168" s="20" t="s">
        <v>386</v>
      </c>
      <c r="G168" s="19" t="s">
        <v>205</v>
      </c>
      <c r="H168" s="71" t="s">
        <v>387</v>
      </c>
      <c r="I168" s="71" t="s">
        <v>387</v>
      </c>
      <c r="J168" s="71"/>
      <c r="K168" s="71" t="s">
        <v>387</v>
      </c>
    </row>
    <row r="169" spans="1:11" ht="13.25" customHeight="1" x14ac:dyDescent="0.15">
      <c r="A169" s="15" t="s">
        <v>4550</v>
      </c>
      <c r="B169" s="18" t="s">
        <v>9042</v>
      </c>
      <c r="C169" s="222">
        <v>168</v>
      </c>
      <c r="D169" s="20" t="s">
        <v>385</v>
      </c>
      <c r="E169" s="20">
        <v>140</v>
      </c>
      <c r="F169" s="18" t="s">
        <v>393</v>
      </c>
      <c r="G169" s="19" t="s">
        <v>205</v>
      </c>
      <c r="H169" s="71" t="s">
        <v>387</v>
      </c>
      <c r="I169" s="71" t="s">
        <v>387</v>
      </c>
      <c r="J169" s="71"/>
      <c r="K169" s="71" t="s">
        <v>387</v>
      </c>
    </row>
    <row r="170" spans="1:11" ht="13.25" customHeight="1" x14ac:dyDescent="0.15">
      <c r="A170" s="15" t="s">
        <v>541</v>
      </c>
      <c r="B170" s="18" t="s">
        <v>9042</v>
      </c>
      <c r="C170" s="222">
        <v>169</v>
      </c>
      <c r="D170" s="20" t="s">
        <v>400</v>
      </c>
      <c r="E170" s="20">
        <v>60</v>
      </c>
      <c r="F170" s="18" t="s">
        <v>393</v>
      </c>
      <c r="G170" s="19" t="s">
        <v>205</v>
      </c>
      <c r="H170" s="71" t="s">
        <v>387</v>
      </c>
      <c r="I170" s="71" t="s">
        <v>387</v>
      </c>
      <c r="J170" s="71"/>
      <c r="K170" s="71" t="s">
        <v>387</v>
      </c>
    </row>
    <row r="171" spans="1:11" ht="13.25" customHeight="1" x14ac:dyDescent="0.15">
      <c r="A171" s="15" t="s">
        <v>529</v>
      </c>
      <c r="B171" s="18" t="s">
        <v>9042</v>
      </c>
      <c r="C171" s="222">
        <v>170</v>
      </c>
      <c r="D171" s="20" t="s">
        <v>400</v>
      </c>
      <c r="E171" s="20">
        <v>90</v>
      </c>
      <c r="F171" s="20" t="s">
        <v>398</v>
      </c>
      <c r="G171" s="19" t="s">
        <v>205</v>
      </c>
      <c r="H171" s="71" t="s">
        <v>387</v>
      </c>
      <c r="I171" s="71" t="s">
        <v>387</v>
      </c>
      <c r="J171" s="71"/>
      <c r="K171" s="71" t="s">
        <v>387</v>
      </c>
    </row>
    <row r="172" spans="1:11" ht="13.25" customHeight="1" x14ac:dyDescent="0.15">
      <c r="A172" s="15" t="s">
        <v>4551</v>
      </c>
      <c r="B172" s="18" t="s">
        <v>9042</v>
      </c>
      <c r="C172" s="222">
        <v>171</v>
      </c>
      <c r="D172" s="20" t="s">
        <v>400</v>
      </c>
      <c r="E172" s="20">
        <v>140</v>
      </c>
      <c r="F172" s="18" t="s">
        <v>386</v>
      </c>
      <c r="G172" s="19" t="s">
        <v>205</v>
      </c>
      <c r="H172" s="71" t="s">
        <v>387</v>
      </c>
      <c r="I172" s="71" t="s">
        <v>387</v>
      </c>
      <c r="J172" s="71"/>
      <c r="K172" s="71" t="s">
        <v>387</v>
      </c>
    </row>
    <row r="173" spans="1:11" ht="13.25" customHeight="1" x14ac:dyDescent="0.15">
      <c r="A173" s="15" t="s">
        <v>4597</v>
      </c>
      <c r="B173" s="18" t="s">
        <v>9042</v>
      </c>
      <c r="C173" s="222">
        <v>172</v>
      </c>
      <c r="D173" s="20" t="s">
        <v>400</v>
      </c>
      <c r="E173" s="20">
        <v>130</v>
      </c>
      <c r="F173" s="18" t="s">
        <v>393</v>
      </c>
      <c r="G173" s="19" t="s">
        <v>205</v>
      </c>
      <c r="H173" s="71" t="s">
        <v>387</v>
      </c>
      <c r="I173" s="71" t="s">
        <v>387</v>
      </c>
      <c r="J173" s="71"/>
      <c r="K173" s="71" t="s">
        <v>387</v>
      </c>
    </row>
    <row r="174" spans="1:11" ht="13.25" customHeight="1" x14ac:dyDescent="0.15">
      <c r="A174" s="15" t="s">
        <v>1829</v>
      </c>
      <c r="B174" s="18" t="s">
        <v>9042</v>
      </c>
      <c r="C174" s="222">
        <v>173</v>
      </c>
      <c r="D174" s="20" t="s">
        <v>400</v>
      </c>
      <c r="E174" s="20">
        <v>70</v>
      </c>
      <c r="F174" s="18" t="s">
        <v>393</v>
      </c>
      <c r="G174" s="19" t="s">
        <v>205</v>
      </c>
      <c r="H174" s="71" t="s">
        <v>387</v>
      </c>
      <c r="I174" s="71" t="s">
        <v>387</v>
      </c>
      <c r="J174" s="71"/>
      <c r="K174" s="71" t="s">
        <v>387</v>
      </c>
    </row>
    <row r="175" spans="1:11" ht="13.25" customHeight="1" x14ac:dyDescent="0.15">
      <c r="A175" s="15" t="s">
        <v>1797</v>
      </c>
      <c r="B175" s="18" t="s">
        <v>9042</v>
      </c>
      <c r="C175" s="222">
        <v>174</v>
      </c>
      <c r="D175" s="20" t="s">
        <v>400</v>
      </c>
      <c r="E175" s="20">
        <v>130</v>
      </c>
      <c r="F175" s="20" t="s">
        <v>398</v>
      </c>
      <c r="G175" s="19" t="s">
        <v>205</v>
      </c>
      <c r="H175" s="71" t="s">
        <v>387</v>
      </c>
      <c r="I175" s="71" t="s">
        <v>387</v>
      </c>
      <c r="J175" s="71"/>
      <c r="K175" s="71" t="s">
        <v>387</v>
      </c>
    </row>
    <row r="176" spans="1:11" ht="13.25" customHeight="1" x14ac:dyDescent="0.15">
      <c r="A176" s="15" t="s">
        <v>2619</v>
      </c>
      <c r="B176" s="18" t="s">
        <v>9042</v>
      </c>
      <c r="C176" s="222">
        <v>175</v>
      </c>
      <c r="D176" s="20" t="s">
        <v>400</v>
      </c>
      <c r="E176" s="20">
        <v>70</v>
      </c>
      <c r="F176" s="18" t="s">
        <v>393</v>
      </c>
      <c r="G176" s="19" t="s">
        <v>205</v>
      </c>
      <c r="H176" s="71" t="s">
        <v>387</v>
      </c>
      <c r="I176" s="71" t="s">
        <v>387</v>
      </c>
      <c r="J176" s="71"/>
      <c r="K176" s="71" t="s">
        <v>387</v>
      </c>
    </row>
    <row r="177" spans="1:11" ht="13.25" customHeight="1" x14ac:dyDescent="0.15">
      <c r="A177" s="15" t="s">
        <v>4617</v>
      </c>
      <c r="B177" s="18" t="s">
        <v>9042</v>
      </c>
      <c r="C177" s="222">
        <v>176</v>
      </c>
      <c r="D177" s="20" t="s">
        <v>400</v>
      </c>
      <c r="E177" s="20">
        <v>70</v>
      </c>
      <c r="F177" s="18" t="s">
        <v>393</v>
      </c>
      <c r="G177" s="19" t="s">
        <v>205</v>
      </c>
      <c r="H177" s="71" t="s">
        <v>387</v>
      </c>
      <c r="I177" s="71" t="s">
        <v>387</v>
      </c>
      <c r="J177" s="71"/>
      <c r="K177" s="71" t="s">
        <v>387</v>
      </c>
    </row>
    <row r="178" spans="1:11" ht="13.25" customHeight="1" x14ac:dyDescent="0.15">
      <c r="A178" s="15" t="s">
        <v>4618</v>
      </c>
      <c r="B178" s="18" t="s">
        <v>9042</v>
      </c>
      <c r="C178" s="222">
        <v>177</v>
      </c>
      <c r="D178" s="20" t="s">
        <v>400</v>
      </c>
      <c r="E178" s="20">
        <v>100</v>
      </c>
      <c r="F178" s="20" t="s">
        <v>398</v>
      </c>
      <c r="G178" s="19" t="s">
        <v>205</v>
      </c>
      <c r="H178" s="71" t="s">
        <v>387</v>
      </c>
      <c r="I178" s="71" t="s">
        <v>387</v>
      </c>
      <c r="J178" s="71"/>
      <c r="K178" s="71" t="s">
        <v>387</v>
      </c>
    </row>
    <row r="179" spans="1:11" ht="13.25" customHeight="1" x14ac:dyDescent="0.15">
      <c r="A179" s="15" t="s">
        <v>4619</v>
      </c>
      <c r="B179" s="18" t="s">
        <v>9042</v>
      </c>
      <c r="C179" s="222">
        <v>178</v>
      </c>
      <c r="D179" s="20" t="s">
        <v>400</v>
      </c>
      <c r="E179" s="20">
        <v>180</v>
      </c>
      <c r="F179" s="18" t="s">
        <v>386</v>
      </c>
      <c r="G179" s="19" t="s">
        <v>205</v>
      </c>
      <c r="H179" s="71" t="s">
        <v>387</v>
      </c>
      <c r="I179" s="71" t="s">
        <v>387</v>
      </c>
      <c r="J179" s="71"/>
      <c r="K179" s="71" t="s">
        <v>387</v>
      </c>
    </row>
    <row r="180" spans="1:11" ht="13.25" customHeight="1" x14ac:dyDescent="0.15">
      <c r="A180" s="15" t="s">
        <v>4620</v>
      </c>
      <c r="B180" s="18" t="s">
        <v>9042</v>
      </c>
      <c r="C180" s="222">
        <v>179</v>
      </c>
      <c r="D180" s="20" t="s">
        <v>400</v>
      </c>
      <c r="E180" s="20">
        <v>40</v>
      </c>
      <c r="F180" s="18" t="s">
        <v>393</v>
      </c>
      <c r="G180" s="19" t="s">
        <v>205</v>
      </c>
      <c r="H180" s="71" t="s">
        <v>387</v>
      </c>
      <c r="I180" s="71" t="s">
        <v>387</v>
      </c>
      <c r="J180" s="71"/>
      <c r="K180" s="71" t="s">
        <v>387</v>
      </c>
    </row>
    <row r="181" spans="1:11" ht="13.25" customHeight="1" x14ac:dyDescent="0.15">
      <c r="A181" s="15" t="s">
        <v>4623</v>
      </c>
      <c r="B181" s="18" t="s">
        <v>9042</v>
      </c>
      <c r="C181" s="222">
        <v>180</v>
      </c>
      <c r="D181" s="20" t="s">
        <v>858</v>
      </c>
      <c r="E181" s="20">
        <v>60</v>
      </c>
      <c r="F181" s="18" t="s">
        <v>393</v>
      </c>
      <c r="G181" s="19" t="s">
        <v>205</v>
      </c>
      <c r="H181" s="71" t="s">
        <v>387</v>
      </c>
      <c r="I181" s="71" t="s">
        <v>387</v>
      </c>
      <c r="J181" s="71"/>
      <c r="K181" s="71" t="s">
        <v>387</v>
      </c>
    </row>
    <row r="182" spans="1:11" ht="13.25" customHeight="1" x14ac:dyDescent="0.15">
      <c r="A182" s="15" t="s">
        <v>857</v>
      </c>
      <c r="B182" s="18" t="s">
        <v>9042</v>
      </c>
      <c r="C182" s="222">
        <v>181</v>
      </c>
      <c r="D182" s="20" t="s">
        <v>858</v>
      </c>
      <c r="E182" s="20">
        <v>60</v>
      </c>
      <c r="F182" s="18" t="s">
        <v>393</v>
      </c>
      <c r="G182" s="19" t="s">
        <v>205</v>
      </c>
      <c r="H182" s="71" t="s">
        <v>387</v>
      </c>
      <c r="I182" s="71" t="s">
        <v>387</v>
      </c>
      <c r="J182" s="71"/>
      <c r="K182" s="71" t="s">
        <v>387</v>
      </c>
    </row>
    <row r="183" spans="1:11" ht="13.25" customHeight="1" x14ac:dyDescent="0.15">
      <c r="A183" s="15" t="s">
        <v>859</v>
      </c>
      <c r="B183" s="18" t="s">
        <v>9042</v>
      </c>
      <c r="C183" s="222">
        <v>182</v>
      </c>
      <c r="D183" s="20" t="s">
        <v>858</v>
      </c>
      <c r="E183" s="20">
        <v>70</v>
      </c>
      <c r="F183" s="18" t="s">
        <v>393</v>
      </c>
      <c r="G183" s="19" t="s">
        <v>205</v>
      </c>
      <c r="H183" s="71" t="s">
        <v>387</v>
      </c>
      <c r="I183" s="71" t="s">
        <v>387</v>
      </c>
      <c r="J183" s="71"/>
      <c r="K183" s="71" t="s">
        <v>387</v>
      </c>
    </row>
    <row r="184" spans="1:11" ht="13.25" customHeight="1" x14ac:dyDescent="0.15">
      <c r="A184" s="15" t="s">
        <v>1819</v>
      </c>
      <c r="B184" s="18" t="s">
        <v>9042</v>
      </c>
      <c r="C184" s="222">
        <v>183</v>
      </c>
      <c r="D184" s="20" t="s">
        <v>858</v>
      </c>
      <c r="E184" s="20">
        <v>110</v>
      </c>
      <c r="F184" s="20" t="s">
        <v>398</v>
      </c>
      <c r="G184" s="19" t="s">
        <v>205</v>
      </c>
      <c r="H184" s="71" t="s">
        <v>387</v>
      </c>
      <c r="I184" s="71" t="s">
        <v>387</v>
      </c>
      <c r="J184" s="71"/>
      <c r="K184" s="71" t="s">
        <v>387</v>
      </c>
    </row>
    <row r="185" spans="1:11" ht="13.25" customHeight="1" x14ac:dyDescent="0.15">
      <c r="A185" s="15" t="s">
        <v>1242</v>
      </c>
      <c r="B185" s="18" t="s">
        <v>9042</v>
      </c>
      <c r="C185" s="222">
        <v>184</v>
      </c>
      <c r="D185" s="20" t="s">
        <v>858</v>
      </c>
      <c r="E185" s="20">
        <v>70</v>
      </c>
      <c r="F185" s="18" t="s">
        <v>393</v>
      </c>
      <c r="G185" s="19" t="s">
        <v>205</v>
      </c>
      <c r="H185" s="71" t="s">
        <v>387</v>
      </c>
      <c r="I185" s="71" t="s">
        <v>387</v>
      </c>
      <c r="J185" s="71"/>
      <c r="K185" s="71" t="s">
        <v>387</v>
      </c>
    </row>
    <row r="186" spans="1:11" ht="13.25" customHeight="1" x14ac:dyDescent="0.15">
      <c r="A186" s="15" t="s">
        <v>2384</v>
      </c>
      <c r="B186" s="18" t="s">
        <v>9042</v>
      </c>
      <c r="C186" s="222">
        <v>185</v>
      </c>
      <c r="D186" s="20" t="s">
        <v>858</v>
      </c>
      <c r="E186" s="20">
        <v>70</v>
      </c>
      <c r="F186" s="18" t="s">
        <v>393</v>
      </c>
      <c r="G186" s="19" t="s">
        <v>205</v>
      </c>
      <c r="H186" s="71" t="s">
        <v>387</v>
      </c>
      <c r="I186" s="71" t="s">
        <v>387</v>
      </c>
      <c r="J186" s="71"/>
      <c r="K186" s="71" t="s">
        <v>387</v>
      </c>
    </row>
    <row r="187" spans="1:11" ht="13.25" customHeight="1" x14ac:dyDescent="0.15">
      <c r="A187" s="15" t="s">
        <v>2385</v>
      </c>
      <c r="B187" s="18" t="s">
        <v>9042</v>
      </c>
      <c r="C187" s="222">
        <v>186</v>
      </c>
      <c r="D187" s="20" t="s">
        <v>858</v>
      </c>
      <c r="E187" s="20">
        <v>120</v>
      </c>
      <c r="F187" s="20" t="s">
        <v>398</v>
      </c>
      <c r="G187" s="19" t="s">
        <v>205</v>
      </c>
      <c r="H187" s="71" t="s">
        <v>387</v>
      </c>
      <c r="I187" s="71" t="s">
        <v>387</v>
      </c>
      <c r="J187" s="71"/>
      <c r="K187" s="71" t="s">
        <v>387</v>
      </c>
    </row>
    <row r="188" spans="1:11" ht="13.25" customHeight="1" x14ac:dyDescent="0.15">
      <c r="A188" s="15" t="s">
        <v>4557</v>
      </c>
      <c r="B188" s="18" t="s">
        <v>9042</v>
      </c>
      <c r="C188" s="222">
        <v>187</v>
      </c>
      <c r="D188" s="20" t="s">
        <v>858</v>
      </c>
      <c r="E188" s="20">
        <v>170</v>
      </c>
      <c r="F188" s="18" t="s">
        <v>386</v>
      </c>
      <c r="G188" s="19" t="s">
        <v>205</v>
      </c>
      <c r="H188" s="71" t="s">
        <v>387</v>
      </c>
      <c r="I188" s="71" t="s">
        <v>387</v>
      </c>
      <c r="J188" s="71"/>
      <c r="K188" s="71" t="s">
        <v>387</v>
      </c>
    </row>
    <row r="189" spans="1:11" ht="13.25" customHeight="1" x14ac:dyDescent="0.15">
      <c r="A189" s="15" t="s">
        <v>4559</v>
      </c>
      <c r="B189" s="18" t="s">
        <v>9042</v>
      </c>
      <c r="C189" s="222">
        <v>188</v>
      </c>
      <c r="D189" s="20" t="s">
        <v>858</v>
      </c>
      <c r="E189" s="20">
        <v>130</v>
      </c>
      <c r="F189" s="20" t="s">
        <v>398</v>
      </c>
      <c r="G189" s="19" t="s">
        <v>205</v>
      </c>
      <c r="H189" s="71" t="s">
        <v>387</v>
      </c>
      <c r="I189" s="71" t="s">
        <v>387</v>
      </c>
      <c r="J189" s="71"/>
      <c r="K189" s="71" t="s">
        <v>387</v>
      </c>
    </row>
    <row r="190" spans="1:11" ht="13.25" customHeight="1" x14ac:dyDescent="0.15">
      <c r="A190" s="15" t="s">
        <v>4625</v>
      </c>
      <c r="B190" s="18" t="s">
        <v>9042</v>
      </c>
      <c r="C190" s="222">
        <v>189</v>
      </c>
      <c r="D190" s="20" t="s">
        <v>858</v>
      </c>
      <c r="E190" s="20">
        <v>50</v>
      </c>
      <c r="F190" s="18" t="s">
        <v>393</v>
      </c>
      <c r="G190" s="19" t="s">
        <v>205</v>
      </c>
      <c r="H190" s="71" t="s">
        <v>387</v>
      </c>
      <c r="I190" s="71" t="s">
        <v>387</v>
      </c>
      <c r="J190" s="71"/>
      <c r="K190" s="71" t="s">
        <v>387</v>
      </c>
    </row>
    <row r="191" spans="1:11" ht="13.25" customHeight="1" x14ac:dyDescent="0.15">
      <c r="A191" s="15" t="s">
        <v>4626</v>
      </c>
      <c r="B191" s="18" t="s">
        <v>9042</v>
      </c>
      <c r="C191" s="222">
        <v>190</v>
      </c>
      <c r="D191" s="20" t="s">
        <v>858</v>
      </c>
      <c r="E191" s="20">
        <v>90</v>
      </c>
      <c r="F191" s="20" t="s">
        <v>398</v>
      </c>
      <c r="G191" s="19" t="s">
        <v>205</v>
      </c>
      <c r="H191" s="71" t="s">
        <v>387</v>
      </c>
      <c r="I191" s="71" t="s">
        <v>387</v>
      </c>
      <c r="J191" s="71"/>
      <c r="K191" s="71" t="s">
        <v>387</v>
      </c>
    </row>
    <row r="192" spans="1:11" ht="13.25" customHeight="1" x14ac:dyDescent="0.15">
      <c r="A192" s="15" t="s">
        <v>932</v>
      </c>
      <c r="B192" s="18" t="s">
        <v>9042</v>
      </c>
      <c r="C192" s="222">
        <v>191</v>
      </c>
      <c r="D192" s="20" t="s">
        <v>847</v>
      </c>
      <c r="E192" s="20">
        <v>140</v>
      </c>
      <c r="F192" s="20" t="s">
        <v>398</v>
      </c>
      <c r="G192" s="19" t="s">
        <v>205</v>
      </c>
      <c r="H192" s="71" t="s">
        <v>387</v>
      </c>
      <c r="I192" s="71" t="s">
        <v>387</v>
      </c>
      <c r="J192" s="71"/>
      <c r="K192" s="71" t="s">
        <v>387</v>
      </c>
    </row>
    <row r="193" spans="1:11" ht="13.25" customHeight="1" x14ac:dyDescent="0.15">
      <c r="A193" s="15" t="s">
        <v>4561</v>
      </c>
      <c r="B193" s="18" t="s">
        <v>9042</v>
      </c>
      <c r="C193" s="222">
        <v>192</v>
      </c>
      <c r="D193" s="20" t="s">
        <v>847</v>
      </c>
      <c r="E193" s="20">
        <v>60</v>
      </c>
      <c r="F193" s="18" t="s">
        <v>393</v>
      </c>
      <c r="G193" s="19" t="s">
        <v>205</v>
      </c>
      <c r="H193" s="71" t="s">
        <v>387</v>
      </c>
      <c r="I193" s="71" t="s">
        <v>387</v>
      </c>
      <c r="J193" s="71"/>
      <c r="K193" s="71" t="s">
        <v>387</v>
      </c>
    </row>
    <row r="194" spans="1:11" ht="13.25" customHeight="1" x14ac:dyDescent="0.15">
      <c r="A194" s="15" t="s">
        <v>4562</v>
      </c>
      <c r="B194" s="18" t="s">
        <v>9042</v>
      </c>
      <c r="C194" s="222">
        <v>193</v>
      </c>
      <c r="D194" s="20" t="s">
        <v>847</v>
      </c>
      <c r="E194" s="20">
        <v>140</v>
      </c>
      <c r="F194" s="20" t="s">
        <v>398</v>
      </c>
      <c r="G194" s="19" t="s">
        <v>205</v>
      </c>
      <c r="H194" s="71" t="s">
        <v>387</v>
      </c>
      <c r="I194" s="71" t="s">
        <v>387</v>
      </c>
      <c r="J194" s="71"/>
      <c r="K194" s="71" t="s">
        <v>387</v>
      </c>
    </row>
    <row r="195" spans="1:11" ht="13.25" customHeight="1" x14ac:dyDescent="0.15">
      <c r="A195" s="15" t="s">
        <v>2626</v>
      </c>
      <c r="B195" s="18" t="s">
        <v>9042</v>
      </c>
      <c r="C195" s="222">
        <v>194</v>
      </c>
      <c r="D195" s="20" t="s">
        <v>149</v>
      </c>
      <c r="E195" s="20">
        <v>70</v>
      </c>
      <c r="F195" s="18" t="s">
        <v>393</v>
      </c>
      <c r="G195" s="19" t="s">
        <v>205</v>
      </c>
      <c r="H195" s="71" t="s">
        <v>387</v>
      </c>
      <c r="I195" s="71" t="s">
        <v>387</v>
      </c>
      <c r="J195" s="71"/>
      <c r="K195" s="71" t="s">
        <v>387</v>
      </c>
    </row>
    <row r="196" spans="1:11" ht="13.25" customHeight="1" x14ac:dyDescent="0.15">
      <c r="A196" s="15" t="s">
        <v>4570</v>
      </c>
      <c r="B196" s="18" t="s">
        <v>9042</v>
      </c>
      <c r="C196" s="222">
        <v>195</v>
      </c>
      <c r="D196" s="20" t="s">
        <v>149</v>
      </c>
      <c r="E196" s="20">
        <v>120</v>
      </c>
      <c r="F196" s="18" t="s">
        <v>393</v>
      </c>
      <c r="G196" s="19" t="s">
        <v>205</v>
      </c>
      <c r="H196" s="71" t="s">
        <v>387</v>
      </c>
      <c r="I196" s="71" t="s">
        <v>387</v>
      </c>
      <c r="J196" s="71"/>
      <c r="K196" s="71" t="s">
        <v>387</v>
      </c>
    </row>
    <row r="197" spans="1:11" ht="13.25" customHeight="1" x14ac:dyDescent="0.15">
      <c r="A197" s="15" t="s">
        <v>455</v>
      </c>
      <c r="B197" s="18" t="s">
        <v>9042</v>
      </c>
      <c r="C197" s="222">
        <v>196</v>
      </c>
      <c r="D197" s="20" t="s">
        <v>392</v>
      </c>
      <c r="E197" s="20">
        <v>50</v>
      </c>
      <c r="F197" s="18" t="s">
        <v>393</v>
      </c>
      <c r="G197" s="19" t="s">
        <v>205</v>
      </c>
      <c r="H197" s="71" t="s">
        <v>387</v>
      </c>
      <c r="I197" s="71" t="s">
        <v>387</v>
      </c>
      <c r="J197" s="71"/>
      <c r="K197" s="71" t="s">
        <v>387</v>
      </c>
    </row>
    <row r="198" spans="1:11" ht="13.25" customHeight="1" x14ac:dyDescent="0.15">
      <c r="A198" s="15" t="s">
        <v>419</v>
      </c>
      <c r="B198" s="18" t="s">
        <v>9042</v>
      </c>
      <c r="C198" s="222">
        <v>197</v>
      </c>
      <c r="D198" s="20" t="s">
        <v>392</v>
      </c>
      <c r="E198" s="20">
        <v>80</v>
      </c>
      <c r="F198" s="20" t="s">
        <v>398</v>
      </c>
      <c r="G198" s="19" t="s">
        <v>205</v>
      </c>
      <c r="H198" s="71" t="s">
        <v>387</v>
      </c>
      <c r="I198" s="71" t="s">
        <v>387</v>
      </c>
      <c r="J198" s="71"/>
      <c r="K198" s="71" t="s">
        <v>387</v>
      </c>
    </row>
    <row r="199" spans="1:11" ht="13.25" customHeight="1" x14ac:dyDescent="0.15">
      <c r="A199" s="15" t="s">
        <v>540</v>
      </c>
      <c r="B199" s="18" t="s">
        <v>9042</v>
      </c>
      <c r="C199" s="222">
        <v>198</v>
      </c>
      <c r="D199" s="20" t="s">
        <v>392</v>
      </c>
      <c r="E199" s="20">
        <v>70</v>
      </c>
      <c r="F199" s="18" t="s">
        <v>393</v>
      </c>
      <c r="G199" s="19" t="s">
        <v>205</v>
      </c>
      <c r="H199" s="71" t="s">
        <v>387</v>
      </c>
      <c r="I199" s="71" t="s">
        <v>387</v>
      </c>
      <c r="J199" s="71"/>
      <c r="K199" s="71" t="s">
        <v>387</v>
      </c>
    </row>
    <row r="200" spans="1:11" ht="13.25" customHeight="1" x14ac:dyDescent="0.15">
      <c r="A200" s="15" t="s">
        <v>445</v>
      </c>
      <c r="B200" s="18" t="s">
        <v>9042</v>
      </c>
      <c r="C200" s="222">
        <v>199</v>
      </c>
      <c r="D200" s="20" t="s">
        <v>392</v>
      </c>
      <c r="E200" s="20">
        <v>70</v>
      </c>
      <c r="F200" s="18" t="s">
        <v>393</v>
      </c>
      <c r="G200" s="19" t="s">
        <v>205</v>
      </c>
      <c r="H200" s="71" t="s">
        <v>387</v>
      </c>
      <c r="I200" s="71" t="s">
        <v>387</v>
      </c>
      <c r="J200" s="71"/>
      <c r="K200" s="71" t="s">
        <v>387</v>
      </c>
    </row>
    <row r="201" spans="1:11" ht="13.25" customHeight="1" x14ac:dyDescent="0.15">
      <c r="A201" s="15" t="s">
        <v>520</v>
      </c>
      <c r="B201" s="18" t="s">
        <v>9042</v>
      </c>
      <c r="C201" s="222">
        <v>200</v>
      </c>
      <c r="D201" s="20" t="s">
        <v>392</v>
      </c>
      <c r="E201" s="20">
        <v>100</v>
      </c>
      <c r="F201" s="20" t="s">
        <v>398</v>
      </c>
      <c r="G201" s="19" t="s">
        <v>205</v>
      </c>
      <c r="H201" s="71" t="s">
        <v>387</v>
      </c>
      <c r="I201" s="71" t="s">
        <v>387</v>
      </c>
      <c r="J201" s="71"/>
      <c r="K201" s="71" t="s">
        <v>387</v>
      </c>
    </row>
    <row r="202" spans="1:11" ht="13.25" customHeight="1" x14ac:dyDescent="0.15">
      <c r="A202" s="15" t="s">
        <v>552</v>
      </c>
      <c r="B202" s="18" t="s">
        <v>9042</v>
      </c>
      <c r="C202" s="222">
        <v>201</v>
      </c>
      <c r="D202" s="20" t="s">
        <v>392</v>
      </c>
      <c r="E202" s="20">
        <v>60</v>
      </c>
      <c r="F202" s="18" t="s">
        <v>393</v>
      </c>
      <c r="G202" s="19" t="s">
        <v>205</v>
      </c>
      <c r="H202" s="71" t="s">
        <v>387</v>
      </c>
      <c r="I202" s="71" t="s">
        <v>387</v>
      </c>
      <c r="J202" s="71"/>
      <c r="K202" s="71" t="s">
        <v>387</v>
      </c>
    </row>
    <row r="203" spans="1:11" ht="13.25" customHeight="1" x14ac:dyDescent="0.15">
      <c r="A203" s="15" t="s">
        <v>513</v>
      </c>
      <c r="B203" s="18" t="s">
        <v>9042</v>
      </c>
      <c r="C203" s="222">
        <v>202</v>
      </c>
      <c r="D203" s="20" t="s">
        <v>392</v>
      </c>
      <c r="E203" s="20">
        <v>150</v>
      </c>
      <c r="F203" s="18" t="s">
        <v>393</v>
      </c>
      <c r="G203" s="19" t="s">
        <v>205</v>
      </c>
      <c r="H203" s="71" t="s">
        <v>387</v>
      </c>
      <c r="I203" s="71" t="s">
        <v>387</v>
      </c>
      <c r="J203" s="71"/>
      <c r="K203" s="71" t="s">
        <v>387</v>
      </c>
    </row>
    <row r="204" spans="1:11" ht="13.25" customHeight="1" x14ac:dyDescent="0.15">
      <c r="A204" s="15" t="s">
        <v>1220</v>
      </c>
      <c r="B204" s="18" t="s">
        <v>9042</v>
      </c>
      <c r="C204" s="222">
        <v>203</v>
      </c>
      <c r="D204" s="20" t="s">
        <v>392</v>
      </c>
      <c r="E204" s="20">
        <v>70</v>
      </c>
      <c r="F204" s="18" t="s">
        <v>393</v>
      </c>
      <c r="G204" s="19" t="s">
        <v>205</v>
      </c>
      <c r="H204" s="71" t="s">
        <v>387</v>
      </c>
      <c r="I204" s="71" t="s">
        <v>387</v>
      </c>
      <c r="J204" s="71"/>
      <c r="K204" s="71" t="s">
        <v>387</v>
      </c>
    </row>
    <row r="205" spans="1:11" ht="13.25" customHeight="1" x14ac:dyDescent="0.15">
      <c r="A205" s="15" t="s">
        <v>1193</v>
      </c>
      <c r="B205" s="18" t="s">
        <v>9042</v>
      </c>
      <c r="C205" s="222">
        <v>204</v>
      </c>
      <c r="D205" s="20" t="s">
        <v>392</v>
      </c>
      <c r="E205" s="20">
        <v>120</v>
      </c>
      <c r="F205" s="20" t="s">
        <v>398</v>
      </c>
      <c r="G205" s="19" t="s">
        <v>205</v>
      </c>
      <c r="H205" s="71" t="s">
        <v>387</v>
      </c>
      <c r="I205" s="71" t="s">
        <v>387</v>
      </c>
      <c r="J205" s="71"/>
      <c r="K205" s="71" t="s">
        <v>387</v>
      </c>
    </row>
    <row r="206" spans="1:11" ht="13.25" customHeight="1" x14ac:dyDescent="0.15">
      <c r="A206" s="15" t="s">
        <v>3649</v>
      </c>
      <c r="B206" s="18" t="s">
        <v>9042</v>
      </c>
      <c r="C206" s="222">
        <v>205</v>
      </c>
      <c r="D206" s="20" t="s">
        <v>392</v>
      </c>
      <c r="E206" s="20">
        <v>60</v>
      </c>
      <c r="F206" s="18" t="s">
        <v>393</v>
      </c>
      <c r="G206" s="19" t="s">
        <v>205</v>
      </c>
      <c r="H206" s="71" t="s">
        <v>387</v>
      </c>
      <c r="I206" s="71" t="s">
        <v>387</v>
      </c>
      <c r="J206" s="71"/>
      <c r="K206" s="71" t="s">
        <v>387</v>
      </c>
    </row>
    <row r="207" spans="1:11" ht="13.25" customHeight="1" x14ac:dyDescent="0.15">
      <c r="A207" s="15" t="s">
        <v>3650</v>
      </c>
      <c r="B207" s="18" t="s">
        <v>9042</v>
      </c>
      <c r="C207" s="222">
        <v>206</v>
      </c>
      <c r="D207" s="20" t="s">
        <v>392</v>
      </c>
      <c r="E207" s="20">
        <v>120</v>
      </c>
      <c r="F207" s="20" t="s">
        <v>398</v>
      </c>
      <c r="G207" s="19" t="s">
        <v>205</v>
      </c>
      <c r="H207" s="71" t="s">
        <v>387</v>
      </c>
      <c r="I207" s="71" t="s">
        <v>387</v>
      </c>
      <c r="J207" s="71"/>
      <c r="K207" s="71" t="s">
        <v>387</v>
      </c>
    </row>
    <row r="208" spans="1:11" ht="13.25" customHeight="1" x14ac:dyDescent="0.15">
      <c r="A208" s="15" t="s">
        <v>4564</v>
      </c>
      <c r="B208" s="18" t="s">
        <v>9042</v>
      </c>
      <c r="C208" s="222">
        <v>207</v>
      </c>
      <c r="D208" s="20" t="s">
        <v>392</v>
      </c>
      <c r="E208" s="20">
        <v>70</v>
      </c>
      <c r="F208" s="18" t="s">
        <v>393</v>
      </c>
      <c r="G208" s="19" t="s">
        <v>205</v>
      </c>
      <c r="H208" s="71" t="s">
        <v>387</v>
      </c>
      <c r="I208" s="71" t="s">
        <v>387</v>
      </c>
      <c r="J208" s="71"/>
      <c r="K208" s="71" t="s">
        <v>387</v>
      </c>
    </row>
    <row r="209" spans="1:11" ht="13.25" customHeight="1" x14ac:dyDescent="0.15">
      <c r="A209" s="15" t="s">
        <v>4674</v>
      </c>
      <c r="B209" s="18" t="s">
        <v>9042</v>
      </c>
      <c r="C209" s="222">
        <v>208</v>
      </c>
      <c r="D209" s="20" t="s">
        <v>392</v>
      </c>
      <c r="E209" s="20">
        <v>130</v>
      </c>
      <c r="F209" s="20" t="s">
        <v>398</v>
      </c>
      <c r="G209" s="19" t="s">
        <v>205</v>
      </c>
      <c r="H209" s="71" t="s">
        <v>387</v>
      </c>
      <c r="I209" s="71" t="s">
        <v>387</v>
      </c>
      <c r="J209" s="71"/>
      <c r="K209" s="71" t="s">
        <v>387</v>
      </c>
    </row>
    <row r="210" spans="1:11" ht="13.25" customHeight="1" x14ac:dyDescent="0.15">
      <c r="A210" s="15" t="s">
        <v>4567</v>
      </c>
      <c r="B210" s="18" t="s">
        <v>9042</v>
      </c>
      <c r="C210" s="222">
        <v>209</v>
      </c>
      <c r="D210" s="20" t="s">
        <v>392</v>
      </c>
      <c r="E210" s="20">
        <v>30</v>
      </c>
      <c r="F210" s="18" t="s">
        <v>393</v>
      </c>
      <c r="G210" s="19" t="s">
        <v>205</v>
      </c>
      <c r="H210" s="71" t="s">
        <v>387</v>
      </c>
      <c r="I210" s="71" t="s">
        <v>387</v>
      </c>
      <c r="J210" s="71"/>
      <c r="K210" s="71" t="s">
        <v>387</v>
      </c>
    </row>
    <row r="211" spans="1:11" ht="13.25" customHeight="1" x14ac:dyDescent="0.15">
      <c r="A211" s="15" t="s">
        <v>4568</v>
      </c>
      <c r="B211" s="18" t="s">
        <v>9042</v>
      </c>
      <c r="C211" s="222">
        <v>210</v>
      </c>
      <c r="D211" s="20" t="s">
        <v>392</v>
      </c>
      <c r="E211" s="20">
        <v>70</v>
      </c>
      <c r="F211" s="20" t="s">
        <v>398</v>
      </c>
      <c r="G211" s="19" t="s">
        <v>205</v>
      </c>
      <c r="H211" s="71" t="s">
        <v>387</v>
      </c>
      <c r="I211" s="71" t="s">
        <v>387</v>
      </c>
      <c r="J211" s="71"/>
      <c r="K211" s="71" t="s">
        <v>387</v>
      </c>
    </row>
    <row r="212" spans="1:11" ht="13.25" customHeight="1" x14ac:dyDescent="0.15">
      <c r="A212" s="15" t="s">
        <v>4571</v>
      </c>
      <c r="B212" s="18" t="s">
        <v>9042</v>
      </c>
      <c r="C212" s="222">
        <v>211</v>
      </c>
      <c r="D212" s="20" t="s">
        <v>392</v>
      </c>
      <c r="E212" s="20">
        <v>110</v>
      </c>
      <c r="F212" s="18" t="s">
        <v>393</v>
      </c>
      <c r="G212" s="19" t="s">
        <v>205</v>
      </c>
      <c r="H212" s="71" t="s">
        <v>387</v>
      </c>
      <c r="I212" s="71" t="s">
        <v>387</v>
      </c>
      <c r="J212" s="71"/>
      <c r="K212" s="71" t="s">
        <v>387</v>
      </c>
    </row>
    <row r="213" spans="1:11" ht="13.25" customHeight="1" x14ac:dyDescent="0.15">
      <c r="A213" s="15" t="s">
        <v>4588</v>
      </c>
      <c r="B213" s="18" t="s">
        <v>9042</v>
      </c>
      <c r="C213" s="222">
        <v>212</v>
      </c>
      <c r="D213" s="20" t="s">
        <v>407</v>
      </c>
      <c r="E213" s="20">
        <v>270</v>
      </c>
      <c r="F213" s="20" t="s">
        <v>398</v>
      </c>
      <c r="G213" s="19" t="s">
        <v>9125</v>
      </c>
      <c r="H213" s="71" t="s">
        <v>387</v>
      </c>
      <c r="I213" s="71" t="s">
        <v>387</v>
      </c>
      <c r="J213" s="71"/>
      <c r="K213" s="71" t="s">
        <v>387</v>
      </c>
    </row>
    <row r="214" spans="1:11" ht="13.25" customHeight="1" x14ac:dyDescent="0.15">
      <c r="A214" s="15" t="s">
        <v>4657</v>
      </c>
      <c r="B214" s="18" t="s">
        <v>9042</v>
      </c>
      <c r="C214" s="222">
        <v>213</v>
      </c>
      <c r="D214" s="20" t="s">
        <v>407</v>
      </c>
      <c r="E214" s="20">
        <v>270</v>
      </c>
      <c r="F214" s="20" t="s">
        <v>398</v>
      </c>
      <c r="G214" s="19" t="s">
        <v>9125</v>
      </c>
      <c r="H214" s="71" t="s">
        <v>387</v>
      </c>
      <c r="I214" s="71" t="s">
        <v>387</v>
      </c>
      <c r="J214" s="71"/>
      <c r="K214" s="71" t="s">
        <v>387</v>
      </c>
    </row>
    <row r="215" spans="1:11" ht="13.25" customHeight="1" x14ac:dyDescent="0.15">
      <c r="A215" s="15" t="s">
        <v>9050</v>
      </c>
      <c r="B215" s="18" t="s">
        <v>9042</v>
      </c>
      <c r="C215" s="222">
        <v>214</v>
      </c>
      <c r="D215" s="20" t="s">
        <v>407</v>
      </c>
      <c r="E215" s="20">
        <v>260</v>
      </c>
      <c r="F215" s="20" t="s">
        <v>398</v>
      </c>
      <c r="G215" s="19" t="s">
        <v>9125</v>
      </c>
      <c r="H215" s="71" t="s">
        <v>387</v>
      </c>
      <c r="I215" s="71" t="s">
        <v>387</v>
      </c>
      <c r="J215" s="71"/>
      <c r="K215" s="71" t="s">
        <v>387</v>
      </c>
    </row>
    <row r="216" spans="1:11" ht="13.25" customHeight="1" x14ac:dyDescent="0.15">
      <c r="A216" s="15" t="s">
        <v>4687</v>
      </c>
      <c r="B216" s="18" t="s">
        <v>9042</v>
      </c>
      <c r="C216" s="222">
        <v>215</v>
      </c>
      <c r="D216" s="20" t="s">
        <v>385</v>
      </c>
      <c r="E216" s="20">
        <v>310</v>
      </c>
      <c r="F216" s="18" t="s">
        <v>386</v>
      </c>
      <c r="G216" s="19" t="s">
        <v>9125</v>
      </c>
      <c r="H216" s="71" t="s">
        <v>387</v>
      </c>
      <c r="I216" s="71" t="s">
        <v>387</v>
      </c>
      <c r="J216" s="71"/>
      <c r="K216" s="71" t="s">
        <v>387</v>
      </c>
    </row>
    <row r="217" spans="1:11" ht="13.25" customHeight="1" x14ac:dyDescent="0.15">
      <c r="A217" s="15" t="s">
        <v>1631</v>
      </c>
      <c r="B217" s="18" t="s">
        <v>9042</v>
      </c>
      <c r="C217" s="222">
        <v>216</v>
      </c>
      <c r="D217" s="20" t="s">
        <v>385</v>
      </c>
      <c r="E217" s="20">
        <v>180</v>
      </c>
      <c r="F217" s="18" t="s">
        <v>393</v>
      </c>
      <c r="G217" s="19" t="s">
        <v>9125</v>
      </c>
      <c r="H217" s="71" t="s">
        <v>387</v>
      </c>
      <c r="I217" s="71" t="s">
        <v>387</v>
      </c>
      <c r="J217" s="71"/>
      <c r="K217" s="71" t="s">
        <v>387</v>
      </c>
    </row>
    <row r="218" spans="1:11" ht="13.25" customHeight="1" x14ac:dyDescent="0.15">
      <c r="A218" s="15" t="s">
        <v>1271</v>
      </c>
      <c r="B218" s="18" t="s">
        <v>9042</v>
      </c>
      <c r="C218" s="222">
        <v>217</v>
      </c>
      <c r="D218" s="20" t="s">
        <v>385</v>
      </c>
      <c r="E218" s="20">
        <v>310</v>
      </c>
      <c r="F218" s="18" t="s">
        <v>386</v>
      </c>
      <c r="G218" s="19" t="s">
        <v>9125</v>
      </c>
      <c r="H218" s="71" t="s">
        <v>387</v>
      </c>
      <c r="I218" s="71" t="s">
        <v>387</v>
      </c>
      <c r="J218" s="71"/>
      <c r="K218" s="71" t="s">
        <v>387</v>
      </c>
    </row>
    <row r="219" spans="1:11" ht="13.25" customHeight="1" x14ac:dyDescent="0.15">
      <c r="A219" s="15" t="s">
        <v>4667</v>
      </c>
      <c r="B219" s="18" t="s">
        <v>9042</v>
      </c>
      <c r="C219" s="222">
        <v>218</v>
      </c>
      <c r="D219" s="20" t="s">
        <v>400</v>
      </c>
      <c r="E219" s="20">
        <v>270</v>
      </c>
      <c r="F219" s="20" t="s">
        <v>398</v>
      </c>
      <c r="G219" s="19" t="s">
        <v>9125</v>
      </c>
      <c r="H219" s="71" t="s">
        <v>387</v>
      </c>
      <c r="I219" s="71" t="s">
        <v>387</v>
      </c>
      <c r="J219" s="71"/>
      <c r="K219" s="71" t="s">
        <v>387</v>
      </c>
    </row>
    <row r="220" spans="1:11" ht="13.25" customHeight="1" x14ac:dyDescent="0.15">
      <c r="A220" s="15" t="s">
        <v>4624</v>
      </c>
      <c r="B220" s="18" t="s">
        <v>9042</v>
      </c>
      <c r="C220" s="222">
        <v>219</v>
      </c>
      <c r="D220" s="20" t="s">
        <v>858</v>
      </c>
      <c r="E220" s="20">
        <v>280</v>
      </c>
      <c r="F220" s="20" t="s">
        <v>398</v>
      </c>
      <c r="G220" s="19" t="s">
        <v>9125</v>
      </c>
      <c r="H220" s="71" t="s">
        <v>387</v>
      </c>
      <c r="I220" s="71" t="s">
        <v>387</v>
      </c>
      <c r="J220" s="71"/>
      <c r="K220" s="71" t="s">
        <v>387</v>
      </c>
    </row>
    <row r="221" spans="1:11" ht="13.25" customHeight="1" x14ac:dyDescent="0.15">
      <c r="A221" s="15" t="s">
        <v>4629</v>
      </c>
      <c r="B221" s="18" t="s">
        <v>9042</v>
      </c>
      <c r="C221" s="222">
        <v>220</v>
      </c>
      <c r="D221" s="20" t="s">
        <v>149</v>
      </c>
      <c r="E221" s="20">
        <v>260</v>
      </c>
      <c r="F221" s="20" t="s">
        <v>398</v>
      </c>
      <c r="G221" s="19" t="s">
        <v>9125</v>
      </c>
      <c r="H221" s="71" t="s">
        <v>387</v>
      </c>
      <c r="I221" s="71" t="s">
        <v>387</v>
      </c>
      <c r="J221" s="71"/>
      <c r="K221" s="71" t="s">
        <v>387</v>
      </c>
    </row>
    <row r="222" spans="1:11" ht="13.25" customHeight="1" x14ac:dyDescent="0.15">
      <c r="A222" s="15" t="s">
        <v>4672</v>
      </c>
      <c r="B222" s="18" t="s">
        <v>9042</v>
      </c>
      <c r="C222" s="222">
        <v>221</v>
      </c>
      <c r="D222" s="20" t="s">
        <v>392</v>
      </c>
      <c r="E222" s="20">
        <v>280</v>
      </c>
      <c r="F222" s="18" t="s">
        <v>386</v>
      </c>
      <c r="G222" s="19" t="s">
        <v>9125</v>
      </c>
      <c r="H222" s="71" t="s">
        <v>387</v>
      </c>
      <c r="I222" s="71" t="s">
        <v>387</v>
      </c>
      <c r="J222" s="71"/>
      <c r="K222" s="71" t="s">
        <v>387</v>
      </c>
    </row>
    <row r="223" spans="1:11" ht="13.25" customHeight="1" x14ac:dyDescent="0.15">
      <c r="A223" s="15" t="s">
        <v>1428</v>
      </c>
      <c r="B223" s="18" t="s">
        <v>9042</v>
      </c>
      <c r="C223" s="222">
        <v>222</v>
      </c>
      <c r="D223" s="20" t="s">
        <v>392</v>
      </c>
      <c r="E223" s="20">
        <v>250</v>
      </c>
      <c r="F223" s="20" t="s">
        <v>398</v>
      </c>
      <c r="G223" s="19" t="s">
        <v>9125</v>
      </c>
      <c r="H223" s="71" t="s">
        <v>387</v>
      </c>
      <c r="I223" s="71" t="s">
        <v>387</v>
      </c>
      <c r="J223" s="71"/>
      <c r="K223" s="71" t="s">
        <v>387</v>
      </c>
    </row>
    <row r="224" spans="1:11" ht="13.25" customHeight="1" x14ac:dyDescent="0.15">
      <c r="A224" s="15" t="s">
        <v>4632</v>
      </c>
      <c r="B224" s="18" t="s">
        <v>9042</v>
      </c>
      <c r="C224" s="222">
        <v>223</v>
      </c>
      <c r="D224" s="20" t="s">
        <v>392</v>
      </c>
      <c r="E224" s="20">
        <v>160</v>
      </c>
      <c r="F224" s="18" t="s">
        <v>393</v>
      </c>
      <c r="G224" s="19" t="s">
        <v>9125</v>
      </c>
      <c r="H224" s="71" t="s">
        <v>387</v>
      </c>
      <c r="I224" s="71" t="s">
        <v>387</v>
      </c>
      <c r="J224" s="71"/>
      <c r="K224" s="71" t="s">
        <v>387</v>
      </c>
    </row>
    <row r="225" spans="1:11" ht="13.25" customHeight="1" x14ac:dyDescent="0.15">
      <c r="A225" s="15" t="s">
        <v>4532</v>
      </c>
      <c r="B225" s="18" t="s">
        <v>9042</v>
      </c>
      <c r="C225" s="222">
        <v>224</v>
      </c>
      <c r="D225" s="20" t="s">
        <v>389</v>
      </c>
      <c r="E225" s="20">
        <v>90</v>
      </c>
      <c r="F225" s="18" t="s">
        <v>398</v>
      </c>
      <c r="G225" s="19" t="s">
        <v>241</v>
      </c>
      <c r="H225" s="71" t="s">
        <v>387</v>
      </c>
      <c r="I225" s="71" t="s">
        <v>387</v>
      </c>
      <c r="J225" s="71"/>
      <c r="K225" s="71" t="s">
        <v>387</v>
      </c>
    </row>
    <row r="226" spans="1:11" ht="13.25" customHeight="1" x14ac:dyDescent="0.15">
      <c r="A226" s="15" t="s">
        <v>4661</v>
      </c>
      <c r="B226" s="18" t="s">
        <v>9042</v>
      </c>
      <c r="C226" s="222">
        <v>225</v>
      </c>
      <c r="D226" s="20" t="s">
        <v>389</v>
      </c>
      <c r="E226" s="20">
        <v>150</v>
      </c>
      <c r="F226" s="18" t="s">
        <v>398</v>
      </c>
      <c r="G226" s="19" t="s">
        <v>241</v>
      </c>
      <c r="H226" s="71" t="s">
        <v>387</v>
      </c>
      <c r="I226" s="71" t="s">
        <v>387</v>
      </c>
      <c r="J226" s="71"/>
      <c r="K226" s="71" t="s">
        <v>387</v>
      </c>
    </row>
    <row r="227" spans="1:11" ht="13.25" customHeight="1" x14ac:dyDescent="0.15">
      <c r="A227" s="15" t="s">
        <v>4538</v>
      </c>
      <c r="B227" s="18" t="s">
        <v>9042</v>
      </c>
      <c r="C227" s="222">
        <v>226</v>
      </c>
      <c r="D227" s="20" t="s">
        <v>404</v>
      </c>
      <c r="E227" s="20">
        <v>60</v>
      </c>
      <c r="F227" s="18" t="s">
        <v>393</v>
      </c>
      <c r="G227" s="19" t="s">
        <v>241</v>
      </c>
      <c r="H227" s="71" t="s">
        <v>387</v>
      </c>
      <c r="I227" s="71" t="s">
        <v>387</v>
      </c>
      <c r="J227" s="71"/>
      <c r="K227" s="71" t="s">
        <v>387</v>
      </c>
    </row>
    <row r="228" spans="1:11" ht="13.25" customHeight="1" x14ac:dyDescent="0.15">
      <c r="A228" s="15" t="s">
        <v>9045</v>
      </c>
      <c r="B228" s="18" t="s">
        <v>9042</v>
      </c>
      <c r="C228" s="222">
        <v>227</v>
      </c>
      <c r="D228" s="20" t="s">
        <v>469</v>
      </c>
      <c r="E228" s="20"/>
      <c r="F228" s="20" t="s">
        <v>1069</v>
      </c>
      <c r="G228" s="19" t="s">
        <v>249</v>
      </c>
      <c r="H228" s="71" t="s">
        <v>387</v>
      </c>
      <c r="I228" s="71" t="s">
        <v>387</v>
      </c>
      <c r="J228" s="71"/>
      <c r="K228" s="71" t="s">
        <v>387</v>
      </c>
    </row>
    <row r="229" spans="1:11" ht="13.25" customHeight="1" x14ac:dyDescent="0.15">
      <c r="A229" s="15" t="s">
        <v>2184</v>
      </c>
      <c r="B229" s="18" t="s">
        <v>9042</v>
      </c>
      <c r="C229" s="222">
        <v>228</v>
      </c>
      <c r="D229" s="20" t="s">
        <v>469</v>
      </c>
      <c r="E229" s="20"/>
      <c r="F229" s="20" t="s">
        <v>1069</v>
      </c>
      <c r="G229" s="19" t="s">
        <v>249</v>
      </c>
      <c r="H229" s="71" t="s">
        <v>387</v>
      </c>
      <c r="I229" s="71" t="s">
        <v>387</v>
      </c>
      <c r="J229" s="71"/>
      <c r="K229" s="71" t="s">
        <v>387</v>
      </c>
    </row>
    <row r="230" spans="1:11" ht="13.25" customHeight="1" x14ac:dyDescent="0.15">
      <c r="A230" s="15" t="s">
        <v>4580</v>
      </c>
      <c r="B230" s="18" t="s">
        <v>9042</v>
      </c>
      <c r="C230" s="222">
        <v>229</v>
      </c>
      <c r="D230" s="20" t="s">
        <v>469</v>
      </c>
      <c r="E230" s="20"/>
      <c r="F230" s="20" t="s">
        <v>1069</v>
      </c>
      <c r="G230" s="19" t="s">
        <v>249</v>
      </c>
      <c r="H230" s="71" t="s">
        <v>387</v>
      </c>
      <c r="I230" s="71" t="s">
        <v>387</v>
      </c>
      <c r="J230" s="71"/>
      <c r="K230" s="71" t="s">
        <v>387</v>
      </c>
    </row>
    <row r="231" spans="1:11" ht="13.25" customHeight="1" x14ac:dyDescent="0.15">
      <c r="A231" s="15" t="s">
        <v>9048</v>
      </c>
      <c r="B231" s="18" t="s">
        <v>9042</v>
      </c>
      <c r="C231" s="222">
        <v>230</v>
      </c>
      <c r="D231" s="20" t="s">
        <v>469</v>
      </c>
      <c r="E231" s="20"/>
      <c r="F231" s="20" t="s">
        <v>1069</v>
      </c>
      <c r="G231" s="19" t="s">
        <v>249</v>
      </c>
      <c r="H231" s="71" t="s">
        <v>387</v>
      </c>
      <c r="I231" s="71" t="s">
        <v>387</v>
      </c>
      <c r="J231" s="71"/>
      <c r="K231" s="71" t="s">
        <v>387</v>
      </c>
    </row>
    <row r="232" spans="1:11" ht="13.25" customHeight="1" x14ac:dyDescent="0.15">
      <c r="A232" s="15" t="s">
        <v>9048</v>
      </c>
      <c r="B232" s="18" t="s">
        <v>9042</v>
      </c>
      <c r="C232" s="222">
        <v>231</v>
      </c>
      <c r="D232" s="20" t="s">
        <v>469</v>
      </c>
      <c r="E232" s="20"/>
      <c r="F232" s="20" t="s">
        <v>1069</v>
      </c>
      <c r="G232" s="19" t="s">
        <v>249</v>
      </c>
      <c r="H232" s="71" t="s">
        <v>387</v>
      </c>
      <c r="I232" s="71" t="s">
        <v>387</v>
      </c>
      <c r="J232" s="71"/>
      <c r="K232" s="71" t="s">
        <v>387</v>
      </c>
    </row>
    <row r="233" spans="1:11" ht="13.25" customHeight="1" x14ac:dyDescent="0.15">
      <c r="A233" s="15" t="s">
        <v>1631</v>
      </c>
      <c r="B233" s="18" t="s">
        <v>9042</v>
      </c>
      <c r="C233" s="222">
        <v>232</v>
      </c>
      <c r="D233" s="20" t="s">
        <v>385</v>
      </c>
      <c r="E233" s="20">
        <v>180</v>
      </c>
      <c r="F233" s="20" t="s">
        <v>393</v>
      </c>
      <c r="G233" s="19" t="s">
        <v>245</v>
      </c>
      <c r="H233" s="71" t="s">
        <v>387</v>
      </c>
      <c r="I233" s="71" t="s">
        <v>387</v>
      </c>
      <c r="J233" s="71"/>
      <c r="K233" s="71" t="s">
        <v>387</v>
      </c>
    </row>
    <row r="234" spans="1:11" ht="13.25" customHeight="1" x14ac:dyDescent="0.15">
      <c r="A234" s="15" t="s">
        <v>1271</v>
      </c>
      <c r="B234" s="18" t="s">
        <v>9042</v>
      </c>
      <c r="C234" s="222">
        <v>233</v>
      </c>
      <c r="D234" s="20" t="s">
        <v>385</v>
      </c>
      <c r="E234" s="20">
        <v>310</v>
      </c>
      <c r="F234" s="18" t="s">
        <v>386</v>
      </c>
      <c r="G234" s="19" t="s">
        <v>245</v>
      </c>
      <c r="H234" s="71" t="s">
        <v>387</v>
      </c>
      <c r="I234" s="71" t="s">
        <v>387</v>
      </c>
      <c r="J234" s="71"/>
      <c r="K234" s="71" t="s">
        <v>387</v>
      </c>
    </row>
    <row r="235" spans="1:11" ht="13.25" customHeight="1" x14ac:dyDescent="0.15">
      <c r="A235" s="15" t="s">
        <v>1435</v>
      </c>
      <c r="B235" s="18" t="s">
        <v>9042</v>
      </c>
      <c r="C235" s="222">
        <v>234</v>
      </c>
      <c r="D235" s="20" t="s">
        <v>858</v>
      </c>
      <c r="E235" s="20">
        <v>330</v>
      </c>
      <c r="F235" s="18" t="s">
        <v>386</v>
      </c>
      <c r="G235" s="19" t="s">
        <v>245</v>
      </c>
      <c r="H235" s="71" t="s">
        <v>387</v>
      </c>
      <c r="I235" s="71" t="s">
        <v>387</v>
      </c>
      <c r="J235" s="71"/>
      <c r="K235" s="71" t="s">
        <v>387</v>
      </c>
    </row>
    <row r="236" spans="1:11" ht="13.25" customHeight="1" x14ac:dyDescent="0.15">
      <c r="A236" s="15" t="s">
        <v>4572</v>
      </c>
      <c r="B236" s="18" t="s">
        <v>9042</v>
      </c>
      <c r="C236" s="222">
        <v>235</v>
      </c>
      <c r="D236" s="20" t="s">
        <v>469</v>
      </c>
      <c r="E236" s="20"/>
      <c r="F236" s="20" t="s">
        <v>1069</v>
      </c>
      <c r="G236" s="19" t="s">
        <v>245</v>
      </c>
      <c r="H236" s="71" t="s">
        <v>387</v>
      </c>
      <c r="I236" s="71" t="s">
        <v>387</v>
      </c>
      <c r="J236" s="71"/>
      <c r="K236" s="71" t="s">
        <v>387</v>
      </c>
    </row>
    <row r="237" spans="1:11" ht="13.25" customHeight="1" x14ac:dyDescent="0.15">
      <c r="A237" s="15" t="s">
        <v>9045</v>
      </c>
      <c r="B237" s="18" t="s">
        <v>9042</v>
      </c>
      <c r="C237" s="222">
        <v>236</v>
      </c>
      <c r="D237" s="20" t="s">
        <v>469</v>
      </c>
      <c r="E237" s="20"/>
      <c r="F237" s="20" t="s">
        <v>1069</v>
      </c>
      <c r="G237" s="19" t="s">
        <v>245</v>
      </c>
      <c r="H237" s="71" t="s">
        <v>387</v>
      </c>
      <c r="I237" s="71" t="s">
        <v>387</v>
      </c>
      <c r="J237" s="71"/>
      <c r="K237" s="71" t="s">
        <v>387</v>
      </c>
    </row>
    <row r="238" spans="1:11" ht="13.25" customHeight="1" x14ac:dyDescent="0.15">
      <c r="A238" s="15" t="s">
        <v>4644</v>
      </c>
      <c r="B238" s="18" t="s">
        <v>9042</v>
      </c>
      <c r="C238" s="222">
        <v>237</v>
      </c>
      <c r="D238" s="20" t="s">
        <v>469</v>
      </c>
      <c r="E238" s="20"/>
      <c r="F238" s="20" t="s">
        <v>1069</v>
      </c>
      <c r="G238" s="19" t="s">
        <v>245</v>
      </c>
      <c r="H238" s="71" t="s">
        <v>387</v>
      </c>
      <c r="I238" s="71" t="s">
        <v>387</v>
      </c>
      <c r="J238" s="71"/>
      <c r="K238" s="71" t="s">
        <v>387</v>
      </c>
    </row>
    <row r="239" spans="1:11" ht="13.25" customHeight="1" x14ac:dyDescent="0.15">
      <c r="A239" s="15" t="s">
        <v>4580</v>
      </c>
      <c r="B239" s="18" t="s">
        <v>9042</v>
      </c>
      <c r="C239" s="222">
        <v>238</v>
      </c>
      <c r="D239" s="20" t="s">
        <v>469</v>
      </c>
      <c r="E239" s="20"/>
      <c r="F239" s="20" t="s">
        <v>1069</v>
      </c>
      <c r="G239" s="19" t="s">
        <v>245</v>
      </c>
      <c r="H239" s="71" t="s">
        <v>387</v>
      </c>
      <c r="I239" s="71" t="s">
        <v>387</v>
      </c>
      <c r="J239" s="71"/>
      <c r="K239" s="71" t="s">
        <v>387</v>
      </c>
    </row>
    <row r="240" spans="1:11" ht="13.25" customHeight="1" x14ac:dyDescent="0.15">
      <c r="A240" s="15" t="s">
        <v>4581</v>
      </c>
      <c r="B240" s="18" t="s">
        <v>9042</v>
      </c>
      <c r="C240" s="222">
        <v>239</v>
      </c>
      <c r="D240" s="20" t="s">
        <v>469</v>
      </c>
      <c r="E240" s="20"/>
      <c r="F240" s="20" t="s">
        <v>1069</v>
      </c>
      <c r="G240" s="19" t="s">
        <v>245</v>
      </c>
      <c r="H240" s="71" t="s">
        <v>387</v>
      </c>
      <c r="I240" s="71" t="s">
        <v>387</v>
      </c>
      <c r="J240" s="71"/>
      <c r="K240" s="71" t="s">
        <v>387</v>
      </c>
    </row>
    <row r="241" spans="1:11" ht="13.25" customHeight="1" x14ac:dyDescent="0.15">
      <c r="A241" s="15" t="s">
        <v>4596</v>
      </c>
      <c r="B241" s="18" t="s">
        <v>9042</v>
      </c>
      <c r="C241" s="222">
        <v>240</v>
      </c>
      <c r="D241" s="20" t="s">
        <v>407</v>
      </c>
      <c r="E241" s="20">
        <v>230</v>
      </c>
      <c r="F241" s="20" t="s">
        <v>393</v>
      </c>
      <c r="G241" s="19" t="s">
        <v>253</v>
      </c>
      <c r="H241" s="71" t="s">
        <v>387</v>
      </c>
      <c r="I241" s="71" t="s">
        <v>387</v>
      </c>
      <c r="J241" s="71"/>
      <c r="K241" s="71" t="s">
        <v>387</v>
      </c>
    </row>
    <row r="242" spans="1:11" ht="13.25" customHeight="1" x14ac:dyDescent="0.15">
      <c r="A242" s="15" t="s">
        <v>4599</v>
      </c>
      <c r="B242" s="18" t="s">
        <v>9042</v>
      </c>
      <c r="C242" s="222">
        <v>241</v>
      </c>
      <c r="D242" s="20" t="s">
        <v>395</v>
      </c>
      <c r="E242" s="20">
        <v>190</v>
      </c>
      <c r="F242" s="20" t="s">
        <v>393</v>
      </c>
      <c r="G242" s="19" t="s">
        <v>253</v>
      </c>
      <c r="H242" s="71" t="s">
        <v>387</v>
      </c>
      <c r="I242" s="71" t="s">
        <v>387</v>
      </c>
      <c r="J242" s="71"/>
      <c r="K242" s="71" t="s">
        <v>387</v>
      </c>
    </row>
    <row r="243" spans="1:11" ht="13.25" customHeight="1" x14ac:dyDescent="0.15">
      <c r="A243" s="15" t="s">
        <v>4605</v>
      </c>
      <c r="B243" s="18" t="s">
        <v>9042</v>
      </c>
      <c r="C243" s="222">
        <v>242</v>
      </c>
      <c r="D243" s="20" t="s">
        <v>389</v>
      </c>
      <c r="E243" s="20">
        <v>220</v>
      </c>
      <c r="F243" s="20" t="s">
        <v>393</v>
      </c>
      <c r="G243" s="19" t="s">
        <v>253</v>
      </c>
      <c r="H243" s="71" t="s">
        <v>387</v>
      </c>
      <c r="I243" s="71" t="s">
        <v>387</v>
      </c>
      <c r="J243" s="71"/>
      <c r="K243" s="71" t="s">
        <v>387</v>
      </c>
    </row>
    <row r="244" spans="1:11" ht="13.25" customHeight="1" x14ac:dyDescent="0.15">
      <c r="A244" s="15" t="s">
        <v>4544</v>
      </c>
      <c r="B244" s="18" t="s">
        <v>9042</v>
      </c>
      <c r="C244" s="222">
        <v>243</v>
      </c>
      <c r="D244" s="20" t="s">
        <v>404</v>
      </c>
      <c r="E244" s="20">
        <v>220</v>
      </c>
      <c r="F244" s="20" t="s">
        <v>393</v>
      </c>
      <c r="G244" s="19" t="s">
        <v>253</v>
      </c>
      <c r="H244" s="71" t="s">
        <v>387</v>
      </c>
      <c r="I244" s="71" t="s">
        <v>387</v>
      </c>
      <c r="J244" s="71"/>
      <c r="K244" s="71" t="s">
        <v>387</v>
      </c>
    </row>
    <row r="245" spans="1:11" ht="13.25" customHeight="1" x14ac:dyDescent="0.15">
      <c r="A245" s="15" t="s">
        <v>4622</v>
      </c>
      <c r="B245" s="18" t="s">
        <v>9042</v>
      </c>
      <c r="C245" s="222">
        <v>244</v>
      </c>
      <c r="D245" s="20" t="s">
        <v>400</v>
      </c>
      <c r="E245" s="20">
        <v>240</v>
      </c>
      <c r="F245" s="20" t="s">
        <v>393</v>
      </c>
      <c r="G245" s="19" t="s">
        <v>253</v>
      </c>
      <c r="H245" s="71" t="s">
        <v>387</v>
      </c>
      <c r="I245" s="71" t="s">
        <v>387</v>
      </c>
      <c r="J245" s="71"/>
      <c r="K245" s="71" t="s">
        <v>387</v>
      </c>
    </row>
    <row r="246" spans="1:11" ht="13.25" customHeight="1" x14ac:dyDescent="0.15">
      <c r="A246" s="15" t="s">
        <v>4555</v>
      </c>
      <c r="B246" s="18" t="s">
        <v>9042</v>
      </c>
      <c r="C246" s="222">
        <v>245</v>
      </c>
      <c r="D246" s="20" t="s">
        <v>400</v>
      </c>
      <c r="E246" s="20">
        <v>230</v>
      </c>
      <c r="F246" s="20" t="s">
        <v>393</v>
      </c>
      <c r="G246" s="19" t="s">
        <v>253</v>
      </c>
      <c r="H246" s="71" t="s">
        <v>387</v>
      </c>
      <c r="I246" s="71" t="s">
        <v>387</v>
      </c>
      <c r="J246" s="71"/>
      <c r="K246" s="71" t="s">
        <v>387</v>
      </c>
    </row>
  </sheetData>
  <sheetProtection selectLockedCells="1" selectUnlockedCells="1"/>
  <mergeCells count="1">
    <mergeCell ref="Z1:AH1"/>
  </mergeCells>
  <conditionalFormatting sqref="H2:K246">
    <cfRule type="cellIs" dxfId="400" priority="1" stopIfTrue="1" operator="equal">
      <formula>"-"</formula>
    </cfRule>
    <cfRule type="cellIs" dxfId="399" priority="2" stopIfTrue="1" operator="equal">
      <formula>"x"</formula>
    </cfRule>
  </conditionalFormatting>
  <hyperlinks>
    <hyperlink ref="L1" location="'Expansion set Check List'!A1" display="Home" xr:uid="{18164C15-4084-47BC-A6C7-496F76914B7F}"/>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26D9-BF40-4A86-A80D-FF8908223B07}">
  <sheetPr codeName="Sheet273">
    <tabColor rgb="FF00FF00"/>
  </sheetPr>
  <dimension ref="A1:AH21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7.83203125" bestFit="1" customWidth="1"/>
    <col min="2" max="2" width="14.6640625" bestFit="1" customWidth="1"/>
    <col min="3" max="3" width="4" bestFit="1" customWidth="1"/>
    <col min="4" max="4" width="8.6640625" bestFit="1" customWidth="1"/>
    <col min="5" max="5" width="4" bestFit="1" customWidth="1"/>
    <col min="6" max="6" width="13.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512</v>
      </c>
      <c r="B2" s="18" t="s">
        <v>9124</v>
      </c>
      <c r="C2" s="293">
        <v>1</v>
      </c>
      <c r="D2" s="20" t="s">
        <v>407</v>
      </c>
      <c r="E2" s="120">
        <v>90</v>
      </c>
      <c r="F2" s="20"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218</v>
      </c>
      <c r="Z2" s="102"/>
      <c r="AA2" s="102"/>
      <c r="AB2" s="102"/>
      <c r="AC2" s="102"/>
      <c r="AD2" s="102"/>
      <c r="AE2" s="102"/>
      <c r="AF2" s="102"/>
      <c r="AG2" s="102"/>
      <c r="AH2" s="102"/>
    </row>
    <row r="3" spans="1:34" ht="13" x14ac:dyDescent="0.15">
      <c r="A3" s="15" t="s">
        <v>950</v>
      </c>
      <c r="B3" s="18" t="s">
        <v>9124</v>
      </c>
      <c r="C3" s="293">
        <v>2</v>
      </c>
      <c r="D3" s="20" t="s">
        <v>407</v>
      </c>
      <c r="E3" s="20">
        <v>70</v>
      </c>
      <c r="F3" s="20"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71</v>
      </c>
    </row>
    <row r="4" spans="1:34" ht="13" x14ac:dyDescent="0.15">
      <c r="A4" s="15" t="s">
        <v>1260</v>
      </c>
      <c r="B4" s="18" t="s">
        <v>9124</v>
      </c>
      <c r="C4" s="293">
        <v>3</v>
      </c>
      <c r="D4" s="20" t="s">
        <v>407</v>
      </c>
      <c r="E4" s="20">
        <v>60</v>
      </c>
      <c r="F4" s="20"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55</v>
      </c>
    </row>
    <row r="5" spans="1:34" ht="13" x14ac:dyDescent="0.15">
      <c r="A5" s="15" t="s">
        <v>1254</v>
      </c>
      <c r="B5" s="18" t="s">
        <v>9124</v>
      </c>
      <c r="C5" s="293">
        <v>4</v>
      </c>
      <c r="D5" s="20" t="s">
        <v>407</v>
      </c>
      <c r="E5" s="20">
        <v>90</v>
      </c>
      <c r="F5" s="18" t="s">
        <v>398</v>
      </c>
      <c r="G5" s="19" t="s">
        <v>173</v>
      </c>
      <c r="H5" s="71" t="s">
        <v>387</v>
      </c>
      <c r="I5" s="71" t="s">
        <v>387</v>
      </c>
      <c r="J5" s="71"/>
      <c r="K5" s="71"/>
      <c r="R5" s="117" t="s">
        <v>181</v>
      </c>
      <c r="S5" s="231">
        <f t="shared" si="0"/>
        <v>0</v>
      </c>
      <c r="T5" s="159">
        <f t="shared" si="1"/>
        <v>0</v>
      </c>
      <c r="U5" s="168"/>
      <c r="V5" s="117" t="s">
        <v>181</v>
      </c>
      <c r="W5" s="231">
        <f t="shared" si="2"/>
        <v>0</v>
      </c>
      <c r="X5" s="6">
        <f t="shared" si="3"/>
        <v>14</v>
      </c>
    </row>
    <row r="6" spans="1:34" ht="13" x14ac:dyDescent="0.15">
      <c r="A6" s="15" t="s">
        <v>1244</v>
      </c>
      <c r="B6" s="18" t="s">
        <v>9124</v>
      </c>
      <c r="C6" s="293">
        <v>5</v>
      </c>
      <c r="D6" s="20" t="s">
        <v>407</v>
      </c>
      <c r="E6" s="20">
        <v>150</v>
      </c>
      <c r="F6" s="18" t="s">
        <v>386</v>
      </c>
      <c r="G6" s="19" t="s">
        <v>177</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1216</v>
      </c>
      <c r="B7" s="18" t="s">
        <v>9124</v>
      </c>
      <c r="C7" s="293">
        <v>6</v>
      </c>
      <c r="D7" s="20" t="s">
        <v>407</v>
      </c>
      <c r="E7" s="20">
        <v>60</v>
      </c>
      <c r="F7" s="20"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1191</v>
      </c>
      <c r="B8" s="18" t="s">
        <v>9124</v>
      </c>
      <c r="C8" s="293">
        <v>7</v>
      </c>
      <c r="D8" s="20" t="s">
        <v>407</v>
      </c>
      <c r="E8" s="20">
        <v>120</v>
      </c>
      <c r="F8" s="18" t="s">
        <v>398</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1283</v>
      </c>
      <c r="B9" s="18" t="s">
        <v>9124</v>
      </c>
      <c r="C9" s="293">
        <v>8</v>
      </c>
      <c r="D9" s="20" t="s">
        <v>407</v>
      </c>
      <c r="E9" s="20">
        <v>60</v>
      </c>
      <c r="F9" s="20"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1804</v>
      </c>
      <c r="B10" s="18" t="s">
        <v>9124</v>
      </c>
      <c r="C10" s="293">
        <v>9</v>
      </c>
      <c r="D10" s="20" t="s">
        <v>407</v>
      </c>
      <c r="E10" s="20">
        <v>130</v>
      </c>
      <c r="F10" s="18" t="s">
        <v>398</v>
      </c>
      <c r="G10" s="19" t="s">
        <v>177</v>
      </c>
      <c r="H10" s="71" t="s">
        <v>387</v>
      </c>
      <c r="I10" s="71" t="s">
        <v>387</v>
      </c>
      <c r="J10" s="71"/>
      <c r="K10" s="71"/>
      <c r="R10" s="117" t="s">
        <v>201</v>
      </c>
      <c r="S10" s="231">
        <f t="shared" si="0"/>
        <v>0</v>
      </c>
      <c r="T10" s="159">
        <f t="shared" si="1"/>
        <v>0</v>
      </c>
      <c r="U10" s="168"/>
      <c r="V10" s="117" t="s">
        <v>201</v>
      </c>
      <c r="W10" s="231">
        <f t="shared" si="2"/>
        <v>0</v>
      </c>
      <c r="X10" s="6">
        <f t="shared" si="3"/>
        <v>15</v>
      </c>
    </row>
    <row r="11" spans="1:34" ht="13" x14ac:dyDescent="0.15">
      <c r="A11" s="15" t="s">
        <v>1846</v>
      </c>
      <c r="B11" s="18" t="s">
        <v>9124</v>
      </c>
      <c r="C11" s="293">
        <v>10</v>
      </c>
      <c r="D11" s="20" t="s">
        <v>407</v>
      </c>
      <c r="E11" s="20">
        <v>80</v>
      </c>
      <c r="F11" s="20"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1823</v>
      </c>
      <c r="B12" s="18" t="s">
        <v>9124</v>
      </c>
      <c r="C12" s="293">
        <v>11</v>
      </c>
      <c r="D12" s="20" t="s">
        <v>407</v>
      </c>
      <c r="E12" s="20">
        <v>120</v>
      </c>
      <c r="F12" s="18" t="s">
        <v>398</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9112</v>
      </c>
      <c r="B13" s="18" t="s">
        <v>9124</v>
      </c>
      <c r="C13" s="293">
        <v>12</v>
      </c>
      <c r="D13" s="20" t="s">
        <v>407</v>
      </c>
      <c r="E13" s="20">
        <v>340</v>
      </c>
      <c r="F13" s="18" t="s">
        <v>386</v>
      </c>
      <c r="G13" s="19" t="s">
        <v>201</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1996</v>
      </c>
      <c r="B14" s="18" t="s">
        <v>9124</v>
      </c>
      <c r="C14" s="293">
        <v>13</v>
      </c>
      <c r="D14" s="20" t="s">
        <v>407</v>
      </c>
      <c r="E14" s="20">
        <v>70</v>
      </c>
      <c r="F14" s="20" t="s">
        <v>393</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2311</v>
      </c>
      <c r="B15" s="18" t="s">
        <v>9124</v>
      </c>
      <c r="C15" s="293">
        <v>14</v>
      </c>
      <c r="D15" s="20" t="s">
        <v>407</v>
      </c>
      <c r="E15" s="20">
        <v>60</v>
      </c>
      <c r="F15" s="20"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2441</v>
      </c>
      <c r="B16" s="18" t="s">
        <v>9124</v>
      </c>
      <c r="C16" s="293">
        <v>15</v>
      </c>
      <c r="D16" s="20" t="s">
        <v>407</v>
      </c>
      <c r="E16" s="20">
        <v>100</v>
      </c>
      <c r="F16" s="18" t="s">
        <v>398</v>
      </c>
      <c r="G16" s="19" t="s">
        <v>181</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2243</v>
      </c>
      <c r="B17" s="18" t="s">
        <v>9124</v>
      </c>
      <c r="C17" s="293">
        <v>16</v>
      </c>
      <c r="D17" s="20" t="s">
        <v>407</v>
      </c>
      <c r="E17" s="20">
        <v>70</v>
      </c>
      <c r="F17" s="20"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2244</v>
      </c>
      <c r="B18" s="18" t="s">
        <v>9124</v>
      </c>
      <c r="C18" s="293">
        <v>17</v>
      </c>
      <c r="D18" s="20" t="s">
        <v>407</v>
      </c>
      <c r="E18" s="20">
        <v>130</v>
      </c>
      <c r="F18" s="18"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2906</v>
      </c>
      <c r="B19" s="18" t="s">
        <v>9124</v>
      </c>
      <c r="C19" s="293">
        <v>18</v>
      </c>
      <c r="D19" s="20" t="s">
        <v>407</v>
      </c>
      <c r="E19" s="20">
        <v>70</v>
      </c>
      <c r="F19" s="20"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2993</v>
      </c>
      <c r="B20" s="18" t="s">
        <v>9124</v>
      </c>
      <c r="C20" s="293">
        <v>19</v>
      </c>
      <c r="D20" s="20" t="s">
        <v>407</v>
      </c>
      <c r="E20" s="20">
        <v>130</v>
      </c>
      <c r="F20" s="20" t="s">
        <v>393</v>
      </c>
      <c r="G20" s="19" t="s">
        <v>177</v>
      </c>
      <c r="H20" s="71" t="s">
        <v>387</v>
      </c>
      <c r="I20" s="71" t="s">
        <v>387</v>
      </c>
      <c r="J20" s="71"/>
      <c r="K20" s="71"/>
      <c r="R20" s="117" t="s">
        <v>9123</v>
      </c>
      <c r="S20" s="231">
        <f t="shared" si="0"/>
        <v>0</v>
      </c>
      <c r="T20" s="159">
        <f t="shared" si="1"/>
        <v>0</v>
      </c>
      <c r="U20" s="173"/>
      <c r="V20" s="117" t="s">
        <v>9123</v>
      </c>
      <c r="W20" s="231">
        <f t="shared" si="2"/>
        <v>0</v>
      </c>
      <c r="X20" s="6">
        <f t="shared" si="3"/>
        <v>7</v>
      </c>
    </row>
    <row r="21" spans="1:24" ht="13" x14ac:dyDescent="0.15">
      <c r="A21" s="15" t="s">
        <v>4593</v>
      </c>
      <c r="B21" s="18" t="s">
        <v>9124</v>
      </c>
      <c r="C21" s="293">
        <v>20</v>
      </c>
      <c r="D21" s="20" t="s">
        <v>407</v>
      </c>
      <c r="E21" s="20">
        <v>50</v>
      </c>
      <c r="F21" s="20"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4594</v>
      </c>
      <c r="B22" s="18" t="s">
        <v>9124</v>
      </c>
      <c r="C22" s="293">
        <v>21</v>
      </c>
      <c r="D22" s="20" t="s">
        <v>407</v>
      </c>
      <c r="E22" s="20">
        <v>100</v>
      </c>
      <c r="F22" s="18" t="s">
        <v>398</v>
      </c>
      <c r="G22" s="19" t="s">
        <v>181</v>
      </c>
      <c r="H22" s="71" t="s">
        <v>387</v>
      </c>
      <c r="I22" s="71" t="s">
        <v>387</v>
      </c>
      <c r="J22" s="71"/>
      <c r="K22" s="71"/>
      <c r="R22" s="117" t="s">
        <v>241</v>
      </c>
      <c r="S22" s="231">
        <f t="shared" si="0"/>
        <v>0</v>
      </c>
      <c r="T22" s="159">
        <f t="shared" si="1"/>
        <v>0</v>
      </c>
      <c r="U22" s="173"/>
      <c r="V22" s="117" t="s">
        <v>241</v>
      </c>
      <c r="W22" s="231">
        <f t="shared" si="2"/>
        <v>0</v>
      </c>
      <c r="X22" s="6">
        <f t="shared" si="3"/>
        <v>22</v>
      </c>
    </row>
    <row r="23" spans="1:24" ht="14" thickBot="1" x14ac:dyDescent="0.2">
      <c r="A23" s="15" t="s">
        <v>9113</v>
      </c>
      <c r="B23" s="18" t="s">
        <v>9124</v>
      </c>
      <c r="C23" s="293">
        <v>22</v>
      </c>
      <c r="D23" s="20" t="s">
        <v>407</v>
      </c>
      <c r="E23" s="20">
        <v>260</v>
      </c>
      <c r="F23" s="18" t="s">
        <v>398</v>
      </c>
      <c r="G23" s="19" t="s">
        <v>201</v>
      </c>
      <c r="H23" s="71" t="s">
        <v>387</v>
      </c>
      <c r="I23" s="71" t="s">
        <v>387</v>
      </c>
      <c r="J23" s="71"/>
      <c r="K23" s="71" t="s">
        <v>387</v>
      </c>
      <c r="R23" s="117" t="s">
        <v>245</v>
      </c>
      <c r="S23" s="231">
        <f t="shared" si="0"/>
        <v>0</v>
      </c>
      <c r="T23" s="159">
        <f t="shared" si="1"/>
        <v>0</v>
      </c>
      <c r="U23" s="176"/>
      <c r="V23" s="117" t="s">
        <v>245</v>
      </c>
      <c r="W23" s="231">
        <f t="shared" si="2"/>
        <v>0</v>
      </c>
      <c r="X23" s="6">
        <f t="shared" si="3"/>
        <v>10</v>
      </c>
    </row>
    <row r="24" spans="1:24" ht="13" x14ac:dyDescent="0.15">
      <c r="A24" s="15" t="s">
        <v>4595</v>
      </c>
      <c r="B24" s="18" t="s">
        <v>9124</v>
      </c>
      <c r="C24" s="293">
        <v>23</v>
      </c>
      <c r="D24" s="20" t="s">
        <v>407</v>
      </c>
      <c r="E24" s="20">
        <v>50</v>
      </c>
      <c r="F24" s="20" t="s">
        <v>393</v>
      </c>
      <c r="G24" s="19" t="s">
        <v>173</v>
      </c>
      <c r="H24" s="71" t="s">
        <v>387</v>
      </c>
      <c r="I24" s="71" t="s">
        <v>387</v>
      </c>
      <c r="J24" s="71"/>
      <c r="K24" s="71"/>
      <c r="R24" s="117" t="s">
        <v>249</v>
      </c>
      <c r="S24" s="231">
        <f t="shared" si="0"/>
        <v>0</v>
      </c>
      <c r="T24" s="159">
        <f t="shared" si="1"/>
        <v>0</v>
      </c>
      <c r="U24" s="171"/>
      <c r="V24" s="117" t="s">
        <v>249</v>
      </c>
      <c r="W24" s="231">
        <f t="shared" si="2"/>
        <v>0</v>
      </c>
      <c r="X24" s="6">
        <f t="shared" si="3"/>
        <v>18</v>
      </c>
    </row>
    <row r="25" spans="1:24" ht="13" x14ac:dyDescent="0.15">
      <c r="A25" s="15" t="s">
        <v>4612</v>
      </c>
      <c r="B25" s="18" t="s">
        <v>9124</v>
      </c>
      <c r="C25" s="293">
        <v>24</v>
      </c>
      <c r="D25" s="20" t="s">
        <v>407</v>
      </c>
      <c r="E25" s="20">
        <v>70</v>
      </c>
      <c r="F25" s="18" t="s">
        <v>398</v>
      </c>
      <c r="G25" s="19" t="s">
        <v>177</v>
      </c>
      <c r="H25" s="71" t="s">
        <v>387</v>
      </c>
      <c r="I25" s="71" t="s">
        <v>387</v>
      </c>
      <c r="J25" s="71"/>
      <c r="K25" s="71"/>
      <c r="R25" s="117" t="s">
        <v>253</v>
      </c>
      <c r="S25" s="231">
        <f t="shared" si="0"/>
        <v>0</v>
      </c>
      <c r="T25" s="159">
        <f t="shared" si="1"/>
        <v>0</v>
      </c>
      <c r="U25" s="168"/>
      <c r="V25" s="117" t="s">
        <v>253</v>
      </c>
      <c r="W25" s="231">
        <f t="shared" si="2"/>
        <v>0</v>
      </c>
      <c r="X25" s="6">
        <f t="shared" si="3"/>
        <v>6</v>
      </c>
    </row>
    <row r="26" spans="1:24" ht="13" x14ac:dyDescent="0.15">
      <c r="A26" s="15" t="s">
        <v>9114</v>
      </c>
      <c r="B26" s="18" t="s">
        <v>9124</v>
      </c>
      <c r="C26" s="293">
        <v>25</v>
      </c>
      <c r="D26" s="20" t="s">
        <v>407</v>
      </c>
      <c r="E26" s="20">
        <v>220</v>
      </c>
      <c r="F26" s="20" t="s">
        <v>393</v>
      </c>
      <c r="G26" s="19" t="s">
        <v>201</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458</v>
      </c>
      <c r="B27" s="18" t="s">
        <v>9124</v>
      </c>
      <c r="C27" s="293">
        <v>26</v>
      </c>
      <c r="D27" s="20" t="s">
        <v>395</v>
      </c>
      <c r="E27" s="20">
        <v>70</v>
      </c>
      <c r="F27" s="20"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530</v>
      </c>
      <c r="B28" s="18" t="s">
        <v>9124</v>
      </c>
      <c r="C28" s="293">
        <v>27</v>
      </c>
      <c r="D28" s="20" t="s">
        <v>395</v>
      </c>
      <c r="E28" s="20">
        <v>110</v>
      </c>
      <c r="F28" s="18" t="s">
        <v>398</v>
      </c>
      <c r="G28" s="19"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976</v>
      </c>
      <c r="B29" s="18" t="s">
        <v>9124</v>
      </c>
      <c r="C29" s="293">
        <v>28</v>
      </c>
      <c r="D29" s="20" t="s">
        <v>395</v>
      </c>
      <c r="E29" s="20">
        <v>80</v>
      </c>
      <c r="F29" s="20" t="s">
        <v>393</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970</v>
      </c>
      <c r="B30" s="18" t="s">
        <v>9124</v>
      </c>
      <c r="C30" s="293">
        <v>29</v>
      </c>
      <c r="D30" s="20" t="s">
        <v>395</v>
      </c>
      <c r="E30" s="20">
        <v>120</v>
      </c>
      <c r="F30" s="18" t="s">
        <v>398</v>
      </c>
      <c r="G30" s="19" t="s">
        <v>181</v>
      </c>
      <c r="H30" s="71" t="s">
        <v>387</v>
      </c>
      <c r="I30" s="71" t="s">
        <v>387</v>
      </c>
      <c r="J30" s="71"/>
      <c r="K30" s="71"/>
      <c r="R30" s="160" t="s">
        <v>86</v>
      </c>
      <c r="S30" s="161"/>
      <c r="T30" s="175">
        <f>SUM(T31:T57)</f>
        <v>0</v>
      </c>
      <c r="U30" s="168"/>
      <c r="V30" s="177" t="s">
        <v>88</v>
      </c>
      <c r="W30" s="213"/>
      <c r="X30" s="215">
        <f>SUM(X31:X57)</f>
        <v>140</v>
      </c>
    </row>
    <row r="31" spans="1:24" ht="13" x14ac:dyDescent="0.15">
      <c r="A31" s="15" t="s">
        <v>2346</v>
      </c>
      <c r="B31" s="18" t="s">
        <v>9124</v>
      </c>
      <c r="C31" s="293">
        <v>30</v>
      </c>
      <c r="D31" s="20" t="s">
        <v>395</v>
      </c>
      <c r="E31" s="20">
        <v>80</v>
      </c>
      <c r="F31" s="20"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71</v>
      </c>
    </row>
    <row r="32" spans="1:24" ht="13" x14ac:dyDescent="0.15">
      <c r="A32" s="15" t="s">
        <v>2347</v>
      </c>
      <c r="B32" s="18" t="s">
        <v>9124</v>
      </c>
      <c r="C32" s="293">
        <v>31</v>
      </c>
      <c r="D32" s="20" t="s">
        <v>395</v>
      </c>
      <c r="E32" s="20">
        <v>110</v>
      </c>
      <c r="F32" s="20"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55</v>
      </c>
    </row>
    <row r="33" spans="1:24" ht="13" x14ac:dyDescent="0.15">
      <c r="A33" s="15" t="s">
        <v>2914</v>
      </c>
      <c r="B33" s="18" t="s">
        <v>9124</v>
      </c>
      <c r="C33" s="293">
        <v>32</v>
      </c>
      <c r="D33" s="20" t="s">
        <v>395</v>
      </c>
      <c r="E33" s="20">
        <v>70</v>
      </c>
      <c r="F33" s="20" t="s">
        <v>393</v>
      </c>
      <c r="G33" s="19" t="s">
        <v>173</v>
      </c>
      <c r="H33" s="71" t="s">
        <v>387</v>
      </c>
      <c r="I33" s="71" t="s">
        <v>387</v>
      </c>
      <c r="J33" s="71"/>
      <c r="K33" s="71"/>
      <c r="R33" s="117" t="s">
        <v>181</v>
      </c>
      <c r="S33" s="158">
        <f t="shared" si="4"/>
        <v>0</v>
      </c>
      <c r="T33" s="159">
        <f t="shared" si="5"/>
        <v>0</v>
      </c>
      <c r="U33" s="168"/>
      <c r="V33" s="234" t="s">
        <v>181</v>
      </c>
      <c r="W33" s="237">
        <f t="shared" si="6"/>
        <v>0</v>
      </c>
      <c r="X33" s="6">
        <f t="shared" si="7"/>
        <v>14</v>
      </c>
    </row>
    <row r="34" spans="1:24" ht="13" x14ac:dyDescent="0.15">
      <c r="A34" s="15" t="s">
        <v>2915</v>
      </c>
      <c r="B34" s="18" t="s">
        <v>9124</v>
      </c>
      <c r="C34" s="293">
        <v>33</v>
      </c>
      <c r="D34" s="20" t="s">
        <v>395</v>
      </c>
      <c r="E34" s="20">
        <v>100</v>
      </c>
      <c r="F34" s="18" t="s">
        <v>398</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9115</v>
      </c>
      <c r="B35" s="18" t="s">
        <v>9124</v>
      </c>
      <c r="C35" s="293">
        <v>34</v>
      </c>
      <c r="D35" s="20" t="s">
        <v>395</v>
      </c>
      <c r="E35" s="20">
        <v>320</v>
      </c>
      <c r="F35" s="18" t="s">
        <v>386</v>
      </c>
      <c r="G35" s="19" t="s">
        <v>201</v>
      </c>
      <c r="H35" s="71" t="s">
        <v>387</v>
      </c>
      <c r="I35" s="71" t="s">
        <v>387</v>
      </c>
      <c r="J35" s="71"/>
      <c r="K35" s="71" t="s">
        <v>387</v>
      </c>
      <c r="R35" s="117" t="s">
        <v>189</v>
      </c>
      <c r="S35" s="158">
        <f t="shared" si="4"/>
        <v>0</v>
      </c>
      <c r="T35" s="159">
        <f t="shared" si="5"/>
        <v>0</v>
      </c>
      <c r="U35" s="168"/>
      <c r="V35" s="234" t="s">
        <v>189</v>
      </c>
      <c r="W35" s="237">
        <f t="shared" si="6"/>
        <v>0</v>
      </c>
      <c r="X35" s="6">
        <f t="shared" si="7"/>
        <v>0</v>
      </c>
    </row>
    <row r="36" spans="1:24" ht="13" x14ac:dyDescent="0.15">
      <c r="A36" s="15" t="s">
        <v>2979</v>
      </c>
      <c r="B36" s="18" t="s">
        <v>9124</v>
      </c>
      <c r="C36" s="293">
        <v>35</v>
      </c>
      <c r="D36" s="20" t="s">
        <v>395</v>
      </c>
      <c r="E36" s="20">
        <v>120</v>
      </c>
      <c r="F36" s="20"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3515</v>
      </c>
      <c r="B37" s="18" t="s">
        <v>9124</v>
      </c>
      <c r="C37" s="293">
        <v>36</v>
      </c>
      <c r="D37" s="20" t="s">
        <v>395</v>
      </c>
      <c r="E37" s="20">
        <v>80</v>
      </c>
      <c r="F37" s="20"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3516</v>
      </c>
      <c r="B38" s="18" t="s">
        <v>9124</v>
      </c>
      <c r="C38" s="293">
        <v>37</v>
      </c>
      <c r="D38" s="20" t="s">
        <v>395</v>
      </c>
      <c r="E38" s="20">
        <v>140</v>
      </c>
      <c r="F38" s="18" t="s">
        <v>398</v>
      </c>
      <c r="G38" s="19" t="s">
        <v>177</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9116</v>
      </c>
      <c r="B39" s="18" t="s">
        <v>9124</v>
      </c>
      <c r="C39" s="293">
        <v>38</v>
      </c>
      <c r="D39" s="20" t="s">
        <v>395</v>
      </c>
      <c r="E39" s="20">
        <v>230</v>
      </c>
      <c r="F39" s="20" t="s">
        <v>393</v>
      </c>
      <c r="G39" s="19" t="s">
        <v>201</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899</v>
      </c>
      <c r="B40" s="18" t="s">
        <v>9124</v>
      </c>
      <c r="C40" s="293">
        <v>39</v>
      </c>
      <c r="D40" s="20" t="s">
        <v>389</v>
      </c>
      <c r="E40" s="20">
        <v>70</v>
      </c>
      <c r="F40" s="20"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863</v>
      </c>
      <c r="B41" s="18" t="s">
        <v>9124</v>
      </c>
      <c r="C41" s="293">
        <v>40</v>
      </c>
      <c r="D41" s="20" t="s">
        <v>389</v>
      </c>
      <c r="E41" s="20">
        <v>90</v>
      </c>
      <c r="F41" s="18" t="s">
        <v>398</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838</v>
      </c>
      <c r="B42" s="18" t="s">
        <v>9124</v>
      </c>
      <c r="C42" s="293">
        <v>41</v>
      </c>
      <c r="D42" s="20" t="s">
        <v>389</v>
      </c>
      <c r="E42" s="20">
        <v>180</v>
      </c>
      <c r="F42" s="18" t="s">
        <v>386</v>
      </c>
      <c r="G42" s="19"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1210</v>
      </c>
      <c r="B43" s="18" t="s">
        <v>9124</v>
      </c>
      <c r="C43" s="293">
        <v>42</v>
      </c>
      <c r="D43" s="20" t="s">
        <v>389</v>
      </c>
      <c r="E43" s="20">
        <v>50</v>
      </c>
      <c r="F43" s="20" t="s">
        <v>393</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1194</v>
      </c>
      <c r="B44" s="18" t="s">
        <v>9124</v>
      </c>
      <c r="C44" s="293">
        <v>43</v>
      </c>
      <c r="D44" s="20" t="s">
        <v>389</v>
      </c>
      <c r="E44" s="20">
        <v>120</v>
      </c>
      <c r="F44" s="18" t="s">
        <v>398</v>
      </c>
      <c r="G44" s="19"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2443</v>
      </c>
      <c r="B45" s="18" t="s">
        <v>9124</v>
      </c>
      <c r="C45" s="293">
        <v>44</v>
      </c>
      <c r="D45" s="20" t="s">
        <v>389</v>
      </c>
      <c r="E45" s="20">
        <v>110</v>
      </c>
      <c r="F45" s="20" t="s">
        <v>393</v>
      </c>
      <c r="G45" s="19"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3527</v>
      </c>
      <c r="B46" s="18" t="s">
        <v>9124</v>
      </c>
      <c r="C46" s="293">
        <v>45</v>
      </c>
      <c r="D46" s="20" t="s">
        <v>389</v>
      </c>
      <c r="E46" s="20">
        <v>50</v>
      </c>
      <c r="F46" s="20" t="s">
        <v>393</v>
      </c>
      <c r="G46" s="19"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3528</v>
      </c>
      <c r="B47" s="18" t="s">
        <v>9124</v>
      </c>
      <c r="C47" s="293">
        <v>46</v>
      </c>
      <c r="D47" s="20" t="s">
        <v>389</v>
      </c>
      <c r="E47" s="20">
        <v>110</v>
      </c>
      <c r="F47" s="18" t="s">
        <v>398</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4531</v>
      </c>
      <c r="B48" s="18" t="s">
        <v>9124</v>
      </c>
      <c r="C48" s="293">
        <v>47</v>
      </c>
      <c r="D48" s="20" t="s">
        <v>389</v>
      </c>
      <c r="E48" s="20">
        <v>60</v>
      </c>
      <c r="F48" s="20"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4660</v>
      </c>
      <c r="B49" s="18" t="s">
        <v>9124</v>
      </c>
      <c r="C49" s="293">
        <v>48</v>
      </c>
      <c r="D49" s="20" t="s">
        <v>389</v>
      </c>
      <c r="E49" s="20">
        <v>80</v>
      </c>
      <c r="F49" s="20"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4661</v>
      </c>
      <c r="B50" s="18" t="s">
        <v>9124</v>
      </c>
      <c r="C50" s="293">
        <v>49</v>
      </c>
      <c r="D50" s="20" t="s">
        <v>389</v>
      </c>
      <c r="E50" s="20">
        <v>150</v>
      </c>
      <c r="F50" s="18" t="s">
        <v>398</v>
      </c>
      <c r="G50" s="19"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9117</v>
      </c>
      <c r="B51" s="18" t="s">
        <v>9124</v>
      </c>
      <c r="C51" s="293">
        <v>50</v>
      </c>
      <c r="D51" s="20" t="s">
        <v>389</v>
      </c>
      <c r="E51" s="20">
        <v>220</v>
      </c>
      <c r="F51" s="20" t="s">
        <v>393</v>
      </c>
      <c r="G51" s="19" t="s">
        <v>201</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456</v>
      </c>
      <c r="B52" s="18" t="s">
        <v>9124</v>
      </c>
      <c r="C52" s="293">
        <v>51</v>
      </c>
      <c r="D52" s="20" t="s">
        <v>404</v>
      </c>
      <c r="E52" s="20">
        <v>70</v>
      </c>
      <c r="F52" s="20"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410</v>
      </c>
      <c r="B53" s="18" t="s">
        <v>9124</v>
      </c>
      <c r="C53" s="293">
        <v>52</v>
      </c>
      <c r="D53" s="20" t="s">
        <v>404</v>
      </c>
      <c r="E53" s="20">
        <v>130</v>
      </c>
      <c r="F53" s="18" t="s">
        <v>398</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417</v>
      </c>
      <c r="B54" s="18" t="s">
        <v>9124</v>
      </c>
      <c r="C54" s="293">
        <v>53</v>
      </c>
      <c r="D54" s="20" t="s">
        <v>404</v>
      </c>
      <c r="E54" s="20">
        <v>90</v>
      </c>
      <c r="F54" s="20"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1794</v>
      </c>
      <c r="B55" s="18" t="s">
        <v>9124</v>
      </c>
      <c r="C55" s="293">
        <v>54</v>
      </c>
      <c r="D55" s="20" t="s">
        <v>404</v>
      </c>
      <c r="E55" s="20">
        <v>140</v>
      </c>
      <c r="F55" s="18" t="s">
        <v>398</v>
      </c>
      <c r="G55" s="19"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2929</v>
      </c>
      <c r="B56" s="18" t="s">
        <v>9124</v>
      </c>
      <c r="C56" s="293">
        <v>55</v>
      </c>
      <c r="D56" s="20" t="s">
        <v>404</v>
      </c>
      <c r="E56" s="20">
        <v>100</v>
      </c>
      <c r="F56" s="18" t="s">
        <v>398</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2930</v>
      </c>
      <c r="B57" s="18" t="s">
        <v>9124</v>
      </c>
      <c r="C57" s="293">
        <v>56</v>
      </c>
      <c r="D57" s="20" t="s">
        <v>404</v>
      </c>
      <c r="E57" s="20">
        <v>160</v>
      </c>
      <c r="F57" s="18" t="s">
        <v>386</v>
      </c>
      <c r="G57" s="19"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3245</v>
      </c>
      <c r="B58" s="18" t="s">
        <v>9124</v>
      </c>
      <c r="C58" s="293">
        <v>57</v>
      </c>
      <c r="D58" s="20" t="s">
        <v>404</v>
      </c>
      <c r="E58" s="20">
        <v>120</v>
      </c>
      <c r="F58" s="20" t="s">
        <v>393</v>
      </c>
      <c r="G58" s="19" t="s">
        <v>177</v>
      </c>
      <c r="H58" s="71" t="s">
        <v>387</v>
      </c>
      <c r="I58" s="71" t="s">
        <v>387</v>
      </c>
      <c r="J58" s="71"/>
      <c r="K58" s="71"/>
      <c r="U58" s="168"/>
      <c r="V58" s="177" t="s">
        <v>447</v>
      </c>
      <c r="W58" s="189"/>
      <c r="X58" s="190">
        <f>SUM(X59:X85)</f>
        <v>358</v>
      </c>
    </row>
    <row r="59" spans="1:24" ht="13" x14ac:dyDescent="0.15">
      <c r="A59" s="15" t="s">
        <v>3530</v>
      </c>
      <c r="B59" s="18" t="s">
        <v>9124</v>
      </c>
      <c r="C59" s="293">
        <v>58</v>
      </c>
      <c r="D59" s="20" t="s">
        <v>404</v>
      </c>
      <c r="E59" s="20">
        <v>70</v>
      </c>
      <c r="F59" s="20" t="s">
        <v>393</v>
      </c>
      <c r="G59" s="19" t="s">
        <v>173</v>
      </c>
      <c r="H59" s="71" t="s">
        <v>387</v>
      </c>
      <c r="I59" s="71" t="s">
        <v>387</v>
      </c>
      <c r="J59" s="71"/>
      <c r="K59" s="71"/>
      <c r="U59" s="239"/>
      <c r="V59" s="116" t="s">
        <v>173</v>
      </c>
      <c r="W59" s="211">
        <f t="shared" ref="W59:X74" si="8">S3+S31+W3+W31</f>
        <v>0</v>
      </c>
      <c r="X59" s="64">
        <f t="shared" si="8"/>
        <v>142</v>
      </c>
    </row>
    <row r="60" spans="1:24" ht="13" x14ac:dyDescent="0.15">
      <c r="A60" s="15" t="s">
        <v>3531</v>
      </c>
      <c r="B60" s="18" t="s">
        <v>9124</v>
      </c>
      <c r="C60" s="293">
        <v>59</v>
      </c>
      <c r="D60" s="20" t="s">
        <v>404</v>
      </c>
      <c r="E60" s="20">
        <v>120</v>
      </c>
      <c r="F60" s="18" t="s">
        <v>398</v>
      </c>
      <c r="G60" s="19" t="s">
        <v>177</v>
      </c>
      <c r="H60" s="71" t="s">
        <v>387</v>
      </c>
      <c r="I60" s="71" t="s">
        <v>387</v>
      </c>
      <c r="J60" s="71"/>
      <c r="K60" s="71"/>
      <c r="U60" s="239"/>
      <c r="V60" s="117" t="s">
        <v>177</v>
      </c>
      <c r="W60" s="158">
        <f t="shared" si="8"/>
        <v>0</v>
      </c>
      <c r="X60" s="159">
        <f t="shared" si="8"/>
        <v>110</v>
      </c>
    </row>
    <row r="61" spans="1:24" ht="13" x14ac:dyDescent="0.15">
      <c r="A61" s="15" t="s">
        <v>9118</v>
      </c>
      <c r="B61" s="18" t="s">
        <v>9124</v>
      </c>
      <c r="C61" s="293">
        <v>60</v>
      </c>
      <c r="D61" s="20" t="s">
        <v>404</v>
      </c>
      <c r="E61" s="20">
        <v>250</v>
      </c>
      <c r="F61" s="18" t="s">
        <v>398</v>
      </c>
      <c r="G61" s="19" t="s">
        <v>201</v>
      </c>
      <c r="H61" s="71" t="s">
        <v>387</v>
      </c>
      <c r="I61" s="71" t="s">
        <v>387</v>
      </c>
      <c r="J61" s="71"/>
      <c r="K61" s="71" t="s">
        <v>387</v>
      </c>
      <c r="U61" s="239"/>
      <c r="V61" s="117" t="s">
        <v>181</v>
      </c>
      <c r="W61" s="158">
        <f t="shared" si="8"/>
        <v>0</v>
      </c>
      <c r="X61" s="159">
        <f t="shared" si="8"/>
        <v>28</v>
      </c>
    </row>
    <row r="62" spans="1:24" ht="13" x14ac:dyDescent="0.15">
      <c r="A62" s="15" t="s">
        <v>9086</v>
      </c>
      <c r="B62" s="18" t="s">
        <v>9124</v>
      </c>
      <c r="C62" s="293">
        <v>61</v>
      </c>
      <c r="D62" s="20" t="s">
        <v>404</v>
      </c>
      <c r="E62" s="20">
        <v>140</v>
      </c>
      <c r="F62" s="20" t="s">
        <v>393</v>
      </c>
      <c r="G62" s="19" t="s">
        <v>177</v>
      </c>
      <c r="H62" s="71" t="s">
        <v>387</v>
      </c>
      <c r="I62" s="71" t="s">
        <v>387</v>
      </c>
      <c r="J62" s="71"/>
      <c r="K62" s="71"/>
      <c r="U62" s="239"/>
      <c r="V62" s="117" t="s">
        <v>185</v>
      </c>
      <c r="W62" s="158">
        <f t="shared" si="8"/>
        <v>0</v>
      </c>
      <c r="X62" s="159">
        <f t="shared" si="8"/>
        <v>0</v>
      </c>
    </row>
    <row r="63" spans="1:24" ht="13" x14ac:dyDescent="0.15">
      <c r="A63" s="15" t="s">
        <v>9062</v>
      </c>
      <c r="B63" s="18" t="s">
        <v>9124</v>
      </c>
      <c r="C63" s="293">
        <v>62</v>
      </c>
      <c r="D63" s="20" t="s">
        <v>404</v>
      </c>
      <c r="E63" s="20">
        <v>140</v>
      </c>
      <c r="F63" s="20" t="s">
        <v>393</v>
      </c>
      <c r="G63" s="19" t="s">
        <v>181</v>
      </c>
      <c r="H63" s="71" t="s">
        <v>387</v>
      </c>
      <c r="I63" s="71" t="s">
        <v>387</v>
      </c>
      <c r="J63" s="71"/>
      <c r="K63" s="71"/>
      <c r="U63" s="239"/>
      <c r="V63" s="117" t="s">
        <v>189</v>
      </c>
      <c r="W63" s="158">
        <f t="shared" si="8"/>
        <v>0</v>
      </c>
      <c r="X63" s="159">
        <f t="shared" si="8"/>
        <v>0</v>
      </c>
    </row>
    <row r="64" spans="1:24" ht="13" x14ac:dyDescent="0.15">
      <c r="A64" s="15" t="s">
        <v>508</v>
      </c>
      <c r="B64" s="18" t="s">
        <v>9124</v>
      </c>
      <c r="C64" s="293">
        <v>63</v>
      </c>
      <c r="D64" s="20" t="s">
        <v>385</v>
      </c>
      <c r="E64" s="20">
        <v>90</v>
      </c>
      <c r="F64" s="20" t="s">
        <v>393</v>
      </c>
      <c r="G64" s="19" t="s">
        <v>173</v>
      </c>
      <c r="H64" s="71" t="s">
        <v>387</v>
      </c>
      <c r="I64" s="71" t="s">
        <v>387</v>
      </c>
      <c r="J64" s="71"/>
      <c r="K64" s="71"/>
      <c r="U64" s="240"/>
      <c r="V64" s="117" t="s">
        <v>193</v>
      </c>
      <c r="W64" s="158">
        <f t="shared" si="8"/>
        <v>0</v>
      </c>
      <c r="X64" s="159">
        <f t="shared" si="8"/>
        <v>0</v>
      </c>
    </row>
    <row r="65" spans="1:24" ht="14" thickBot="1" x14ac:dyDescent="0.2">
      <c r="A65" s="15" t="s">
        <v>889</v>
      </c>
      <c r="B65" s="18" t="s">
        <v>9124</v>
      </c>
      <c r="C65" s="293">
        <v>64</v>
      </c>
      <c r="D65" s="20" t="s">
        <v>385</v>
      </c>
      <c r="E65" s="20">
        <v>70</v>
      </c>
      <c r="F65" s="20" t="s">
        <v>393</v>
      </c>
      <c r="G65" s="19" t="s">
        <v>173</v>
      </c>
      <c r="H65" s="71" t="s">
        <v>387</v>
      </c>
      <c r="I65" s="71" t="s">
        <v>387</v>
      </c>
      <c r="J65" s="71"/>
      <c r="K65" s="71"/>
      <c r="U65" s="241"/>
      <c r="V65" s="117" t="s">
        <v>197</v>
      </c>
      <c r="W65" s="158">
        <f t="shared" si="8"/>
        <v>0</v>
      </c>
      <c r="X65" s="159">
        <f t="shared" si="8"/>
        <v>0</v>
      </c>
    </row>
    <row r="66" spans="1:24" ht="14" thickBot="1" x14ac:dyDescent="0.2">
      <c r="A66" s="15" t="s">
        <v>836</v>
      </c>
      <c r="B66" s="18" t="s">
        <v>9124</v>
      </c>
      <c r="C66" s="293">
        <v>65</v>
      </c>
      <c r="D66" s="20" t="s">
        <v>385</v>
      </c>
      <c r="E66" s="20">
        <v>130</v>
      </c>
      <c r="F66" s="18" t="s">
        <v>398</v>
      </c>
      <c r="G66" s="19" t="s">
        <v>173</v>
      </c>
      <c r="H66" s="71" t="s">
        <v>387</v>
      </c>
      <c r="I66" s="71" t="s">
        <v>387</v>
      </c>
      <c r="J66" s="71"/>
      <c r="K66" s="71"/>
      <c r="U66" s="241"/>
      <c r="V66" s="117" t="s">
        <v>201</v>
      </c>
      <c r="W66" s="158">
        <f t="shared" si="8"/>
        <v>0</v>
      </c>
      <c r="X66" s="159">
        <f t="shared" si="8"/>
        <v>15</v>
      </c>
    </row>
    <row r="67" spans="1:24" ht="14" thickBot="1" x14ac:dyDescent="0.2">
      <c r="A67" s="15" t="s">
        <v>882</v>
      </c>
      <c r="B67" s="18" t="s">
        <v>9124</v>
      </c>
      <c r="C67" s="293">
        <v>66</v>
      </c>
      <c r="D67" s="20" t="s">
        <v>385</v>
      </c>
      <c r="E67" s="20">
        <v>90</v>
      </c>
      <c r="F67" s="20" t="s">
        <v>393</v>
      </c>
      <c r="G67" s="19" t="s">
        <v>173</v>
      </c>
      <c r="H67" s="71" t="s">
        <v>387</v>
      </c>
      <c r="I67" s="71" t="s">
        <v>387</v>
      </c>
      <c r="J67" s="71"/>
      <c r="K67" s="71"/>
      <c r="U67" s="241"/>
      <c r="V67" s="117" t="s">
        <v>205</v>
      </c>
      <c r="W67" s="158">
        <f t="shared" si="8"/>
        <v>0</v>
      </c>
      <c r="X67" s="159">
        <f t="shared" si="8"/>
        <v>0</v>
      </c>
    </row>
    <row r="68" spans="1:24" ht="14" thickBot="1" x14ac:dyDescent="0.2">
      <c r="A68" s="15" t="s">
        <v>1917</v>
      </c>
      <c r="B68" s="18" t="s">
        <v>9124</v>
      </c>
      <c r="C68" s="293">
        <v>67</v>
      </c>
      <c r="D68" s="20" t="s">
        <v>385</v>
      </c>
      <c r="E68" s="20">
        <v>110</v>
      </c>
      <c r="F68" s="20" t="s">
        <v>393</v>
      </c>
      <c r="G68" s="19" t="s">
        <v>177</v>
      </c>
      <c r="H68" s="71" t="s">
        <v>387</v>
      </c>
      <c r="I68" s="71" t="s">
        <v>387</v>
      </c>
      <c r="J68" s="71"/>
      <c r="K68" s="71"/>
      <c r="U68" s="241"/>
      <c r="V68" s="117" t="s">
        <v>209</v>
      </c>
      <c r="W68" s="158">
        <f t="shared" si="8"/>
        <v>0</v>
      </c>
      <c r="X68" s="159">
        <f t="shared" si="8"/>
        <v>0</v>
      </c>
    </row>
    <row r="69" spans="1:24" ht="14" thickBot="1" x14ac:dyDescent="0.2">
      <c r="A69" s="15" t="s">
        <v>1875</v>
      </c>
      <c r="B69" s="18" t="s">
        <v>9124</v>
      </c>
      <c r="C69" s="293">
        <v>68</v>
      </c>
      <c r="D69" s="20" t="s">
        <v>385</v>
      </c>
      <c r="E69" s="20">
        <v>80</v>
      </c>
      <c r="F69" s="20" t="s">
        <v>393</v>
      </c>
      <c r="G69" s="19" t="s">
        <v>173</v>
      </c>
      <c r="H69" s="71" t="s">
        <v>387</v>
      </c>
      <c r="I69" s="71" t="s">
        <v>387</v>
      </c>
      <c r="J69" s="71"/>
      <c r="K69" s="71"/>
      <c r="U69" s="241"/>
      <c r="V69" s="117" t="s">
        <v>9125</v>
      </c>
      <c r="W69" s="158">
        <f t="shared" si="8"/>
        <v>0</v>
      </c>
      <c r="X69" s="159">
        <f t="shared" si="8"/>
        <v>0</v>
      </c>
    </row>
    <row r="70" spans="1:24" ht="14" thickBot="1" x14ac:dyDescent="0.2">
      <c r="A70" s="15" t="s">
        <v>1858</v>
      </c>
      <c r="B70" s="18" t="s">
        <v>9124</v>
      </c>
      <c r="C70" s="293">
        <v>69</v>
      </c>
      <c r="D70" s="20" t="s">
        <v>385</v>
      </c>
      <c r="E70" s="20">
        <v>110</v>
      </c>
      <c r="F70" s="18" t="s">
        <v>398</v>
      </c>
      <c r="G70" s="19" t="s">
        <v>177</v>
      </c>
      <c r="H70" s="71" t="s">
        <v>387</v>
      </c>
      <c r="I70" s="71" t="s">
        <v>387</v>
      </c>
      <c r="J70" s="71"/>
      <c r="K70" s="71"/>
      <c r="U70" s="241"/>
      <c r="V70" s="118" t="s">
        <v>213</v>
      </c>
      <c r="W70" s="158">
        <f t="shared" si="8"/>
        <v>0</v>
      </c>
      <c r="X70" s="159">
        <f t="shared" si="8"/>
        <v>0</v>
      </c>
    </row>
    <row r="71" spans="1:24" ht="14" thickBot="1" x14ac:dyDescent="0.2">
      <c r="A71" s="15" t="s">
        <v>2274</v>
      </c>
      <c r="B71" s="18" t="s">
        <v>9124</v>
      </c>
      <c r="C71" s="293">
        <v>70</v>
      </c>
      <c r="D71" s="20" t="s">
        <v>385</v>
      </c>
      <c r="E71" s="20">
        <v>40</v>
      </c>
      <c r="F71" s="20" t="s">
        <v>393</v>
      </c>
      <c r="G71" s="19" t="s">
        <v>173</v>
      </c>
      <c r="H71" s="71" t="s">
        <v>387</v>
      </c>
      <c r="I71" s="71" t="s">
        <v>387</v>
      </c>
      <c r="J71" s="71"/>
      <c r="K71" s="71"/>
      <c r="U71" s="241"/>
      <c r="V71" s="117" t="s">
        <v>217</v>
      </c>
      <c r="W71" s="158">
        <f t="shared" si="8"/>
        <v>0</v>
      </c>
      <c r="X71" s="159">
        <f t="shared" si="8"/>
        <v>0</v>
      </c>
    </row>
    <row r="72" spans="1:24" ht="14" thickBot="1" x14ac:dyDescent="0.2">
      <c r="A72" s="15" t="s">
        <v>2275</v>
      </c>
      <c r="B72" s="18" t="s">
        <v>9124</v>
      </c>
      <c r="C72" s="293">
        <v>71</v>
      </c>
      <c r="D72" s="20" t="s">
        <v>385</v>
      </c>
      <c r="E72" s="20">
        <v>80</v>
      </c>
      <c r="F72" s="18" t="s">
        <v>398</v>
      </c>
      <c r="G72" s="19" t="s">
        <v>173</v>
      </c>
      <c r="H72" s="71" t="s">
        <v>387</v>
      </c>
      <c r="I72" s="71" t="s">
        <v>387</v>
      </c>
      <c r="J72" s="71"/>
      <c r="K72" s="71"/>
      <c r="U72" s="241"/>
      <c r="V72" s="117" t="s">
        <v>221</v>
      </c>
      <c r="W72" s="158">
        <f t="shared" si="8"/>
        <v>0</v>
      </c>
      <c r="X72" s="159">
        <f t="shared" si="8"/>
        <v>0</v>
      </c>
    </row>
    <row r="73" spans="1:24" ht="14" thickBot="1" x14ac:dyDescent="0.2">
      <c r="A73" s="15" t="s">
        <v>2276</v>
      </c>
      <c r="B73" s="18" t="s">
        <v>9124</v>
      </c>
      <c r="C73" s="293">
        <v>72</v>
      </c>
      <c r="D73" s="20" t="s">
        <v>385</v>
      </c>
      <c r="E73" s="20">
        <v>120</v>
      </c>
      <c r="F73" s="18" t="s">
        <v>386</v>
      </c>
      <c r="G73" s="19" t="s">
        <v>177</v>
      </c>
      <c r="H73" s="71" t="s">
        <v>387</v>
      </c>
      <c r="I73" s="71" t="s">
        <v>387</v>
      </c>
      <c r="J73" s="71"/>
      <c r="K73" s="71"/>
      <c r="U73" s="241"/>
      <c r="V73" s="117" t="s">
        <v>225</v>
      </c>
      <c r="W73" s="158">
        <f t="shared" si="8"/>
        <v>0</v>
      </c>
      <c r="X73" s="159">
        <f t="shared" si="8"/>
        <v>0</v>
      </c>
    </row>
    <row r="74" spans="1:24" ht="14" thickBot="1" x14ac:dyDescent="0.2">
      <c r="A74" s="15" t="s">
        <v>2371</v>
      </c>
      <c r="B74" s="18" t="s">
        <v>9124</v>
      </c>
      <c r="C74" s="293">
        <v>73</v>
      </c>
      <c r="D74" s="20" t="s">
        <v>385</v>
      </c>
      <c r="E74" s="20">
        <v>60</v>
      </c>
      <c r="F74" s="20" t="s">
        <v>393</v>
      </c>
      <c r="G74" s="19" t="s">
        <v>173</v>
      </c>
      <c r="H74" s="71" t="s">
        <v>387</v>
      </c>
      <c r="I74" s="71" t="s">
        <v>387</v>
      </c>
      <c r="J74" s="71"/>
      <c r="K74" s="71"/>
      <c r="U74" s="241"/>
      <c r="V74" s="117" t="s">
        <v>229</v>
      </c>
      <c r="W74" s="158">
        <f t="shared" si="8"/>
        <v>0</v>
      </c>
      <c r="X74" s="159">
        <f t="shared" si="8"/>
        <v>0</v>
      </c>
    </row>
    <row r="75" spans="1:24" ht="14" thickBot="1" x14ac:dyDescent="0.2">
      <c r="A75" s="15" t="s">
        <v>2372</v>
      </c>
      <c r="B75" s="18" t="s">
        <v>9124</v>
      </c>
      <c r="C75" s="293">
        <v>74</v>
      </c>
      <c r="D75" s="20" t="s">
        <v>385</v>
      </c>
      <c r="E75" s="20">
        <v>100</v>
      </c>
      <c r="F75" s="18" t="s">
        <v>398</v>
      </c>
      <c r="G75" s="19" t="s">
        <v>177</v>
      </c>
      <c r="H75" s="71" t="s">
        <v>387</v>
      </c>
      <c r="I75" s="71" t="s">
        <v>387</v>
      </c>
      <c r="J75" s="71"/>
      <c r="K75" s="71"/>
      <c r="U75" s="241"/>
      <c r="V75" s="117" t="s">
        <v>233</v>
      </c>
      <c r="W75" s="158">
        <f t="shared" ref="W75:X85" si="9">S19+S47+W19+W47</f>
        <v>0</v>
      </c>
      <c r="X75" s="159">
        <f t="shared" si="9"/>
        <v>0</v>
      </c>
    </row>
    <row r="76" spans="1:24" ht="14" thickBot="1" x14ac:dyDescent="0.2">
      <c r="A76" s="15" t="s">
        <v>2952</v>
      </c>
      <c r="B76" s="18" t="s">
        <v>9124</v>
      </c>
      <c r="C76" s="293">
        <v>75</v>
      </c>
      <c r="D76" s="20" t="s">
        <v>385</v>
      </c>
      <c r="E76" s="20">
        <v>30</v>
      </c>
      <c r="F76" s="20" t="s">
        <v>393</v>
      </c>
      <c r="G76" s="19" t="s">
        <v>173</v>
      </c>
      <c r="H76" s="71" t="s">
        <v>387</v>
      </c>
      <c r="I76" s="71" t="s">
        <v>387</v>
      </c>
      <c r="J76" s="71"/>
      <c r="K76" s="71"/>
      <c r="U76" s="241"/>
      <c r="V76" s="117" t="s">
        <v>9123</v>
      </c>
      <c r="W76" s="158">
        <f t="shared" si="9"/>
        <v>0</v>
      </c>
      <c r="X76" s="159">
        <f t="shared" si="9"/>
        <v>7</v>
      </c>
    </row>
    <row r="77" spans="1:24" ht="14" thickBot="1" x14ac:dyDescent="0.2">
      <c r="A77" s="15" t="s">
        <v>2953</v>
      </c>
      <c r="B77" s="18" t="s">
        <v>9124</v>
      </c>
      <c r="C77" s="293">
        <v>76</v>
      </c>
      <c r="D77" s="20" t="s">
        <v>385</v>
      </c>
      <c r="E77" s="20">
        <v>70</v>
      </c>
      <c r="F77" s="18" t="s">
        <v>398</v>
      </c>
      <c r="G77" s="19" t="s">
        <v>177</v>
      </c>
      <c r="H77" s="71" t="s">
        <v>387</v>
      </c>
      <c r="I77" s="71" t="s">
        <v>387</v>
      </c>
      <c r="J77" s="71"/>
      <c r="K77" s="71"/>
      <c r="U77" s="241"/>
      <c r="V77" s="117" t="s">
        <v>237</v>
      </c>
      <c r="W77" s="158">
        <f t="shared" si="9"/>
        <v>0</v>
      </c>
      <c r="X77" s="159">
        <f t="shared" si="9"/>
        <v>0</v>
      </c>
    </row>
    <row r="78" spans="1:24" ht="14" thickBot="1" x14ac:dyDescent="0.2">
      <c r="A78" s="15" t="s">
        <v>4717</v>
      </c>
      <c r="B78" s="18" t="s">
        <v>9124</v>
      </c>
      <c r="C78" s="293">
        <v>77</v>
      </c>
      <c r="D78" s="20" t="s">
        <v>385</v>
      </c>
      <c r="E78" s="20">
        <v>90</v>
      </c>
      <c r="F78" s="20" t="s">
        <v>393</v>
      </c>
      <c r="G78" s="19" t="s">
        <v>177</v>
      </c>
      <c r="H78" s="71" t="s">
        <v>387</v>
      </c>
      <c r="I78" s="71" t="s">
        <v>387</v>
      </c>
      <c r="J78" s="71"/>
      <c r="K78" s="71"/>
      <c r="U78" s="241"/>
      <c r="V78" s="117" t="s">
        <v>241</v>
      </c>
      <c r="W78" s="158">
        <f t="shared" si="9"/>
        <v>0</v>
      </c>
      <c r="X78" s="159">
        <f t="shared" si="9"/>
        <v>22</v>
      </c>
    </row>
    <row r="79" spans="1:24" ht="14" thickBot="1" x14ac:dyDescent="0.2">
      <c r="A79" s="15" t="s">
        <v>9061</v>
      </c>
      <c r="B79" s="18" t="s">
        <v>9124</v>
      </c>
      <c r="C79" s="293">
        <v>78</v>
      </c>
      <c r="D79" s="20" t="s">
        <v>385</v>
      </c>
      <c r="E79" s="20">
        <v>90</v>
      </c>
      <c r="F79" s="20" t="s">
        <v>393</v>
      </c>
      <c r="G79" s="19" t="s">
        <v>181</v>
      </c>
      <c r="H79" s="71" t="s">
        <v>387</v>
      </c>
      <c r="I79" s="71" t="s">
        <v>387</v>
      </c>
      <c r="J79" s="71"/>
      <c r="K79" s="71"/>
      <c r="U79" s="241"/>
      <c r="V79" s="117" t="s">
        <v>245</v>
      </c>
      <c r="W79" s="158">
        <f t="shared" si="9"/>
        <v>0</v>
      </c>
      <c r="X79" s="159">
        <f t="shared" si="9"/>
        <v>10</v>
      </c>
    </row>
    <row r="80" spans="1:24" ht="14" thickBot="1" x14ac:dyDescent="0.2">
      <c r="A80" s="15" t="s">
        <v>9087</v>
      </c>
      <c r="B80" s="18" t="s">
        <v>9124</v>
      </c>
      <c r="C80" s="293">
        <v>79</v>
      </c>
      <c r="D80" s="20" t="s">
        <v>385</v>
      </c>
      <c r="E80" s="20">
        <v>130</v>
      </c>
      <c r="F80" s="20" t="s">
        <v>393</v>
      </c>
      <c r="G80" s="19" t="s">
        <v>177</v>
      </c>
      <c r="H80" s="71" t="s">
        <v>387</v>
      </c>
      <c r="I80" s="71" t="s">
        <v>387</v>
      </c>
      <c r="J80" s="71"/>
      <c r="K80" s="71"/>
      <c r="U80" s="241"/>
      <c r="V80" s="117" t="s">
        <v>249</v>
      </c>
      <c r="W80" s="158">
        <f t="shared" si="9"/>
        <v>0</v>
      </c>
      <c r="X80" s="159">
        <f t="shared" si="9"/>
        <v>18</v>
      </c>
    </row>
    <row r="81" spans="1:24" ht="14" thickBot="1" x14ac:dyDescent="0.2">
      <c r="A81" s="15" t="s">
        <v>9087</v>
      </c>
      <c r="B81" s="18" t="s">
        <v>9124</v>
      </c>
      <c r="C81" s="293">
        <v>80</v>
      </c>
      <c r="D81" s="20" t="s">
        <v>385</v>
      </c>
      <c r="E81" s="20">
        <v>130</v>
      </c>
      <c r="F81" s="20" t="s">
        <v>393</v>
      </c>
      <c r="G81" s="19" t="s">
        <v>181</v>
      </c>
      <c r="H81" s="71" t="s">
        <v>387</v>
      </c>
      <c r="I81" s="71" t="s">
        <v>387</v>
      </c>
      <c r="J81" s="71"/>
      <c r="K81" s="71"/>
      <c r="U81" s="241"/>
      <c r="V81" s="117" t="s">
        <v>253</v>
      </c>
      <c r="W81" s="158">
        <f t="shared" si="9"/>
        <v>0</v>
      </c>
      <c r="X81" s="159">
        <f t="shared" si="9"/>
        <v>6</v>
      </c>
    </row>
    <row r="82" spans="1:24" ht="14" thickBot="1" x14ac:dyDescent="0.2">
      <c r="A82" s="15" t="s">
        <v>9119</v>
      </c>
      <c r="B82" s="18" t="s">
        <v>9124</v>
      </c>
      <c r="C82" s="293">
        <v>81</v>
      </c>
      <c r="D82" s="20" t="s">
        <v>385</v>
      </c>
      <c r="E82" s="20">
        <v>220</v>
      </c>
      <c r="F82" s="20" t="s">
        <v>393</v>
      </c>
      <c r="G82" s="19" t="s">
        <v>201</v>
      </c>
      <c r="H82" s="71" t="s">
        <v>387</v>
      </c>
      <c r="I82" s="71" t="s">
        <v>387</v>
      </c>
      <c r="J82" s="71"/>
      <c r="K82" s="71" t="s">
        <v>387</v>
      </c>
      <c r="U82" s="241"/>
      <c r="V82" s="117" t="s">
        <v>10048</v>
      </c>
      <c r="W82" s="158">
        <f t="shared" si="9"/>
        <v>0</v>
      </c>
      <c r="X82" s="159">
        <f t="shared" si="9"/>
        <v>0</v>
      </c>
    </row>
    <row r="83" spans="1:24" ht="13.25" customHeight="1" thickBot="1" x14ac:dyDescent="0.2">
      <c r="A83" s="15" t="s">
        <v>1291</v>
      </c>
      <c r="B83" s="18" t="s">
        <v>9124</v>
      </c>
      <c r="C83" s="293">
        <v>82</v>
      </c>
      <c r="D83" s="20" t="s">
        <v>400</v>
      </c>
      <c r="E83" s="20">
        <v>70</v>
      </c>
      <c r="F83" s="20" t="s">
        <v>393</v>
      </c>
      <c r="G83" s="19" t="s">
        <v>173</v>
      </c>
      <c r="H83" s="71" t="s">
        <v>387</v>
      </c>
      <c r="I83" s="71" t="s">
        <v>387</v>
      </c>
      <c r="J83" s="71"/>
      <c r="K83" s="71"/>
      <c r="U83" s="241"/>
      <c r="V83" s="117" t="s">
        <v>10124</v>
      </c>
      <c r="W83" s="158">
        <f t="shared" si="9"/>
        <v>0</v>
      </c>
      <c r="X83" s="159">
        <f t="shared" si="9"/>
        <v>0</v>
      </c>
    </row>
    <row r="84" spans="1:24" ht="13.25" customHeight="1" thickBot="1" x14ac:dyDescent="0.2">
      <c r="A84" s="15" t="s">
        <v>1383</v>
      </c>
      <c r="B84" s="18" t="s">
        <v>9124</v>
      </c>
      <c r="C84" s="293">
        <v>83</v>
      </c>
      <c r="D84" s="20" t="s">
        <v>400</v>
      </c>
      <c r="E84" s="20">
        <v>120</v>
      </c>
      <c r="F84" s="18" t="s">
        <v>398</v>
      </c>
      <c r="G84" s="19" t="s">
        <v>173</v>
      </c>
      <c r="H84" s="71" t="s">
        <v>387</v>
      </c>
      <c r="I84" s="71" t="s">
        <v>387</v>
      </c>
      <c r="J84" s="71"/>
      <c r="K84" s="71"/>
      <c r="U84" s="241"/>
      <c r="V84" s="117" t="s">
        <v>257</v>
      </c>
      <c r="W84" s="158">
        <f t="shared" si="9"/>
        <v>0</v>
      </c>
      <c r="X84" s="159">
        <f t="shared" si="9"/>
        <v>0</v>
      </c>
    </row>
    <row r="85" spans="1:24" ht="13.25" customHeight="1" thickBot="1" x14ac:dyDescent="0.2">
      <c r="A85" s="15" t="s">
        <v>1393</v>
      </c>
      <c r="B85" s="18" t="s">
        <v>9124</v>
      </c>
      <c r="C85" s="293">
        <v>84</v>
      </c>
      <c r="D85" s="20" t="s">
        <v>400</v>
      </c>
      <c r="E85" s="20">
        <v>100</v>
      </c>
      <c r="F85" s="20" t="s">
        <v>393</v>
      </c>
      <c r="G85" s="19" t="s">
        <v>181</v>
      </c>
      <c r="H85" s="71" t="s">
        <v>387</v>
      </c>
      <c r="I85" s="71" t="s">
        <v>387</v>
      </c>
      <c r="J85" s="71"/>
      <c r="K85" s="71"/>
      <c r="U85" s="241"/>
      <c r="V85" s="166" t="s">
        <v>260</v>
      </c>
      <c r="W85" s="191">
        <f t="shared" si="9"/>
        <v>0</v>
      </c>
      <c r="X85" s="192">
        <f t="shared" si="9"/>
        <v>0</v>
      </c>
    </row>
    <row r="86" spans="1:24" ht="13.25" customHeight="1" x14ac:dyDescent="0.15">
      <c r="A86" s="15" t="s">
        <v>2325</v>
      </c>
      <c r="B86" s="18" t="s">
        <v>9124</v>
      </c>
      <c r="C86" s="293">
        <v>85</v>
      </c>
      <c r="D86" s="20" t="s">
        <v>400</v>
      </c>
      <c r="E86" s="20">
        <v>70</v>
      </c>
      <c r="F86" s="20" t="s">
        <v>393</v>
      </c>
      <c r="G86" s="19" t="s">
        <v>173</v>
      </c>
      <c r="H86" s="71" t="s">
        <v>387</v>
      </c>
      <c r="I86" s="71" t="s">
        <v>387</v>
      </c>
      <c r="J86" s="71"/>
      <c r="K86" s="71"/>
    </row>
    <row r="87" spans="1:24" ht="13.25" customHeight="1" x14ac:dyDescent="0.15">
      <c r="A87" s="15" t="s">
        <v>2326</v>
      </c>
      <c r="B87" s="18" t="s">
        <v>9124</v>
      </c>
      <c r="C87" s="293">
        <v>86</v>
      </c>
      <c r="D87" s="20" t="s">
        <v>400</v>
      </c>
      <c r="E87" s="20">
        <v>130</v>
      </c>
      <c r="F87" s="18" t="s">
        <v>398</v>
      </c>
      <c r="G87" s="19" t="s">
        <v>177</v>
      </c>
      <c r="H87" s="71" t="s">
        <v>387</v>
      </c>
      <c r="I87" s="71" t="s">
        <v>387</v>
      </c>
      <c r="J87" s="71"/>
      <c r="K87" s="71"/>
    </row>
    <row r="88" spans="1:24" ht="13.25" customHeight="1" x14ac:dyDescent="0.15">
      <c r="A88" s="15" t="s">
        <v>2381</v>
      </c>
      <c r="B88" s="18" t="s">
        <v>9124</v>
      </c>
      <c r="C88" s="293">
        <v>87</v>
      </c>
      <c r="D88" s="20" t="s">
        <v>400</v>
      </c>
      <c r="E88" s="20">
        <v>90</v>
      </c>
      <c r="F88" s="20" t="s">
        <v>393</v>
      </c>
      <c r="G88" s="19" t="s">
        <v>173</v>
      </c>
      <c r="H88" s="71" t="s">
        <v>387</v>
      </c>
      <c r="I88" s="71" t="s">
        <v>387</v>
      </c>
      <c r="J88" s="71"/>
      <c r="K88" s="71"/>
    </row>
    <row r="89" spans="1:24" ht="13.25" customHeight="1" x14ac:dyDescent="0.15">
      <c r="A89" s="15" t="s">
        <v>2382</v>
      </c>
      <c r="B89" s="18" t="s">
        <v>9124</v>
      </c>
      <c r="C89" s="293">
        <v>88</v>
      </c>
      <c r="D89" s="20" t="s">
        <v>400</v>
      </c>
      <c r="E89" s="20">
        <v>160</v>
      </c>
      <c r="F89" s="18" t="s">
        <v>398</v>
      </c>
      <c r="G89" s="19" t="s">
        <v>177</v>
      </c>
      <c r="H89" s="71" t="s">
        <v>387</v>
      </c>
      <c r="I89" s="71" t="s">
        <v>387</v>
      </c>
      <c r="J89" s="71"/>
      <c r="K89" s="71"/>
    </row>
    <row r="90" spans="1:24" ht="13.25" customHeight="1" x14ac:dyDescent="0.15">
      <c r="A90" s="15" t="s">
        <v>2996</v>
      </c>
      <c r="B90" s="18" t="s">
        <v>9124</v>
      </c>
      <c r="C90" s="293">
        <v>89</v>
      </c>
      <c r="D90" s="20" t="s">
        <v>400</v>
      </c>
      <c r="E90" s="20">
        <v>70</v>
      </c>
      <c r="F90" s="20" t="s">
        <v>393</v>
      </c>
      <c r="G90" s="19" t="s">
        <v>173</v>
      </c>
      <c r="H90" s="71" t="s">
        <v>387</v>
      </c>
      <c r="I90" s="71" t="s">
        <v>387</v>
      </c>
      <c r="J90" s="71"/>
      <c r="K90" s="71"/>
    </row>
    <row r="91" spans="1:24" ht="13.25" customHeight="1" x14ac:dyDescent="0.15">
      <c r="A91" s="15" t="s">
        <v>3031</v>
      </c>
      <c r="B91" s="18" t="s">
        <v>9124</v>
      </c>
      <c r="C91" s="293">
        <v>90</v>
      </c>
      <c r="D91" s="20" t="s">
        <v>400</v>
      </c>
      <c r="E91" s="20">
        <v>120</v>
      </c>
      <c r="F91" s="18" t="s">
        <v>398</v>
      </c>
      <c r="G91" s="19" t="s">
        <v>177</v>
      </c>
      <c r="H91" s="71" t="s">
        <v>387</v>
      </c>
      <c r="I91" s="71" t="s">
        <v>387</v>
      </c>
      <c r="J91" s="71"/>
      <c r="K91" s="71"/>
    </row>
    <row r="92" spans="1:24" ht="13.25" customHeight="1" x14ac:dyDescent="0.15">
      <c r="A92" s="15" t="s">
        <v>2998</v>
      </c>
      <c r="B92" s="18" t="s">
        <v>9124</v>
      </c>
      <c r="C92" s="293">
        <v>91</v>
      </c>
      <c r="D92" s="20" t="s">
        <v>400</v>
      </c>
      <c r="E92" s="20">
        <v>80</v>
      </c>
      <c r="F92" s="20" t="s">
        <v>393</v>
      </c>
      <c r="G92" s="19" t="s">
        <v>173</v>
      </c>
      <c r="H92" s="71" t="s">
        <v>387</v>
      </c>
      <c r="I92" s="71" t="s">
        <v>387</v>
      </c>
      <c r="J92" s="71"/>
      <c r="K92" s="71"/>
    </row>
    <row r="93" spans="1:24" ht="13.25" customHeight="1" x14ac:dyDescent="0.15">
      <c r="A93" s="15" t="s">
        <v>2999</v>
      </c>
      <c r="B93" s="18" t="s">
        <v>9124</v>
      </c>
      <c r="C93" s="293">
        <v>92</v>
      </c>
      <c r="D93" s="20" t="s">
        <v>400</v>
      </c>
      <c r="E93" s="20">
        <v>150</v>
      </c>
      <c r="F93" s="18" t="s">
        <v>398</v>
      </c>
      <c r="G93" s="19" t="s">
        <v>177</v>
      </c>
      <c r="H93" s="71" t="s">
        <v>387</v>
      </c>
      <c r="I93" s="71" t="s">
        <v>387</v>
      </c>
      <c r="J93" s="71"/>
      <c r="K93" s="71"/>
    </row>
    <row r="94" spans="1:24" ht="13.25" customHeight="1" x14ac:dyDescent="0.15">
      <c r="A94" s="15" t="s">
        <v>3633</v>
      </c>
      <c r="B94" s="18" t="s">
        <v>9124</v>
      </c>
      <c r="C94" s="293">
        <v>93</v>
      </c>
      <c r="D94" s="20" t="s">
        <v>400</v>
      </c>
      <c r="E94" s="20">
        <v>80</v>
      </c>
      <c r="F94" s="20" t="s">
        <v>393</v>
      </c>
      <c r="G94" s="19" t="s">
        <v>173</v>
      </c>
      <c r="H94" s="71" t="s">
        <v>387</v>
      </c>
      <c r="I94" s="71" t="s">
        <v>387</v>
      </c>
      <c r="J94" s="71"/>
      <c r="K94" s="71"/>
    </row>
    <row r="95" spans="1:24" ht="13.25" customHeight="1" x14ac:dyDescent="0.15">
      <c r="A95" s="15" t="s">
        <v>3886</v>
      </c>
      <c r="B95" s="18" t="s">
        <v>9124</v>
      </c>
      <c r="C95" s="293">
        <v>94</v>
      </c>
      <c r="D95" s="20" t="s">
        <v>400</v>
      </c>
      <c r="E95" s="20">
        <v>110</v>
      </c>
      <c r="F95" s="18" t="s">
        <v>398</v>
      </c>
      <c r="G95" s="19" t="s">
        <v>173</v>
      </c>
      <c r="H95" s="71" t="s">
        <v>387</v>
      </c>
      <c r="I95" s="71" t="s">
        <v>387</v>
      </c>
      <c r="J95" s="71"/>
      <c r="K95" s="71"/>
    </row>
    <row r="96" spans="1:24" ht="13.25" customHeight="1" x14ac:dyDescent="0.15">
      <c r="A96" s="15" t="s">
        <v>3634</v>
      </c>
      <c r="B96" s="18" t="s">
        <v>9124</v>
      </c>
      <c r="C96" s="293">
        <v>95</v>
      </c>
      <c r="D96" s="20" t="s">
        <v>400</v>
      </c>
      <c r="E96" s="20">
        <v>180</v>
      </c>
      <c r="F96" s="18" t="s">
        <v>386</v>
      </c>
      <c r="G96" s="19" t="s">
        <v>177</v>
      </c>
      <c r="H96" s="71" t="s">
        <v>387</v>
      </c>
      <c r="I96" s="71" t="s">
        <v>387</v>
      </c>
      <c r="J96" s="71"/>
      <c r="K96" s="71"/>
    </row>
    <row r="97" spans="1:11" ht="13.25" customHeight="1" x14ac:dyDescent="0.15">
      <c r="A97" s="15" t="s">
        <v>9088</v>
      </c>
      <c r="B97" s="18" t="s">
        <v>9124</v>
      </c>
      <c r="C97" s="293">
        <v>96</v>
      </c>
      <c r="D97" s="20" t="s">
        <v>400</v>
      </c>
      <c r="E97" s="20">
        <v>140</v>
      </c>
      <c r="F97" s="20" t="s">
        <v>393</v>
      </c>
      <c r="G97" s="19" t="s">
        <v>177</v>
      </c>
      <c r="H97" s="71" t="s">
        <v>387</v>
      </c>
      <c r="I97" s="71" t="s">
        <v>387</v>
      </c>
      <c r="J97" s="71"/>
      <c r="K97" s="71"/>
    </row>
    <row r="98" spans="1:11" ht="13.25" customHeight="1" x14ac:dyDescent="0.15">
      <c r="A98" s="15" t="s">
        <v>9088</v>
      </c>
      <c r="B98" s="18" t="s">
        <v>9124</v>
      </c>
      <c r="C98" s="293">
        <v>97</v>
      </c>
      <c r="D98" s="20" t="s">
        <v>400</v>
      </c>
      <c r="E98" s="20">
        <v>140</v>
      </c>
      <c r="F98" s="20" t="s">
        <v>393</v>
      </c>
      <c r="G98" s="19" t="s">
        <v>177</v>
      </c>
      <c r="H98" s="71" t="s">
        <v>387</v>
      </c>
      <c r="I98" s="71" t="s">
        <v>387</v>
      </c>
      <c r="J98" s="71"/>
      <c r="K98" s="71"/>
    </row>
    <row r="99" spans="1:11" ht="13.25" customHeight="1" x14ac:dyDescent="0.15">
      <c r="A99" s="15" t="s">
        <v>9089</v>
      </c>
      <c r="B99" s="18" t="s">
        <v>9124</v>
      </c>
      <c r="C99" s="293">
        <v>98</v>
      </c>
      <c r="D99" s="20" t="s">
        <v>400</v>
      </c>
      <c r="E99" s="20">
        <v>120</v>
      </c>
      <c r="F99" s="20" t="s">
        <v>393</v>
      </c>
      <c r="G99" s="19" t="s">
        <v>177</v>
      </c>
      <c r="H99" s="71" t="s">
        <v>387</v>
      </c>
      <c r="I99" s="71" t="s">
        <v>387</v>
      </c>
      <c r="J99" s="71"/>
      <c r="K99" s="71"/>
    </row>
    <row r="100" spans="1:11" ht="13.25" customHeight="1" x14ac:dyDescent="0.15">
      <c r="A100" s="15" t="s">
        <v>9120</v>
      </c>
      <c r="B100" s="18" t="s">
        <v>9124</v>
      </c>
      <c r="C100" s="293">
        <v>99</v>
      </c>
      <c r="D100" s="20" t="s">
        <v>400</v>
      </c>
      <c r="E100" s="20">
        <v>240</v>
      </c>
      <c r="F100" s="20" t="s">
        <v>393</v>
      </c>
      <c r="G100" s="19" t="s">
        <v>201</v>
      </c>
      <c r="H100" s="71" t="s">
        <v>387</v>
      </c>
      <c r="I100" s="71" t="s">
        <v>387</v>
      </c>
      <c r="J100" s="71"/>
      <c r="K100" s="71" t="s">
        <v>387</v>
      </c>
    </row>
    <row r="101" spans="1:11" ht="13.25" customHeight="1" x14ac:dyDescent="0.15">
      <c r="A101" s="15" t="s">
        <v>575</v>
      </c>
      <c r="B101" s="18" t="s">
        <v>9124</v>
      </c>
      <c r="C101" s="222">
        <v>100</v>
      </c>
      <c r="D101" s="20" t="s">
        <v>858</v>
      </c>
      <c r="E101" s="20">
        <v>60</v>
      </c>
      <c r="F101" s="20" t="s">
        <v>393</v>
      </c>
      <c r="G101" s="19" t="s">
        <v>173</v>
      </c>
      <c r="H101" s="71" t="s">
        <v>387</v>
      </c>
      <c r="I101" s="71" t="s">
        <v>387</v>
      </c>
      <c r="J101" s="71"/>
      <c r="K101" s="71"/>
    </row>
    <row r="102" spans="1:11" ht="13.25" customHeight="1" x14ac:dyDescent="0.15">
      <c r="A102" s="15" t="s">
        <v>562</v>
      </c>
      <c r="B102" s="18" t="s">
        <v>9124</v>
      </c>
      <c r="C102" s="222">
        <v>101</v>
      </c>
      <c r="D102" s="20" t="s">
        <v>858</v>
      </c>
      <c r="E102" s="20">
        <v>130</v>
      </c>
      <c r="F102" s="18" t="s">
        <v>398</v>
      </c>
      <c r="G102" s="19" t="s">
        <v>173</v>
      </c>
      <c r="H102" s="71" t="s">
        <v>387</v>
      </c>
      <c r="I102" s="71" t="s">
        <v>387</v>
      </c>
      <c r="J102" s="71"/>
      <c r="K102" s="71"/>
    </row>
    <row r="103" spans="1:11" ht="13.25" customHeight="1" x14ac:dyDescent="0.15">
      <c r="A103" s="15" t="s">
        <v>448</v>
      </c>
      <c r="B103" s="18" t="s">
        <v>9124</v>
      </c>
      <c r="C103" s="222">
        <v>102</v>
      </c>
      <c r="D103" s="20" t="s">
        <v>858</v>
      </c>
      <c r="E103" s="20">
        <v>60</v>
      </c>
      <c r="F103" s="20" t="s">
        <v>393</v>
      </c>
      <c r="G103" s="19" t="s">
        <v>173</v>
      </c>
      <c r="H103" s="71" t="s">
        <v>387</v>
      </c>
      <c r="I103" s="71" t="s">
        <v>387</v>
      </c>
      <c r="J103" s="71"/>
      <c r="K103" s="71"/>
    </row>
    <row r="104" spans="1:11" ht="13.25" customHeight="1" x14ac:dyDescent="0.15">
      <c r="A104" s="15" t="s">
        <v>426</v>
      </c>
      <c r="B104" s="18" t="s">
        <v>9124</v>
      </c>
      <c r="C104" s="222">
        <v>103</v>
      </c>
      <c r="D104" s="20" t="s">
        <v>858</v>
      </c>
      <c r="E104" s="20">
        <v>90</v>
      </c>
      <c r="F104" s="18" t="s">
        <v>398</v>
      </c>
      <c r="G104" s="19" t="s">
        <v>173</v>
      </c>
      <c r="H104" s="71" t="s">
        <v>387</v>
      </c>
      <c r="I104" s="71" t="s">
        <v>387</v>
      </c>
      <c r="J104" s="71"/>
      <c r="K104" s="71"/>
    </row>
    <row r="105" spans="1:11" ht="13.25" customHeight="1" x14ac:dyDescent="0.15">
      <c r="A105" s="15" t="s">
        <v>1438</v>
      </c>
      <c r="B105" s="18" t="s">
        <v>9124</v>
      </c>
      <c r="C105" s="222">
        <v>104</v>
      </c>
      <c r="D105" s="20" t="s">
        <v>858</v>
      </c>
      <c r="E105" s="20">
        <v>310</v>
      </c>
      <c r="F105" s="18" t="s">
        <v>386</v>
      </c>
      <c r="G105" s="19" t="s">
        <v>201</v>
      </c>
      <c r="H105" s="71" t="s">
        <v>387</v>
      </c>
      <c r="I105" s="71" t="s">
        <v>387</v>
      </c>
      <c r="J105" s="71"/>
      <c r="K105" s="71" t="s">
        <v>387</v>
      </c>
    </row>
    <row r="106" spans="1:11" ht="13.25" customHeight="1" x14ac:dyDescent="0.15">
      <c r="A106" s="15" t="s">
        <v>1214</v>
      </c>
      <c r="B106" s="18" t="s">
        <v>9124</v>
      </c>
      <c r="C106" s="222">
        <v>105</v>
      </c>
      <c r="D106" s="20" t="s">
        <v>858</v>
      </c>
      <c r="E106" s="20">
        <v>70</v>
      </c>
      <c r="F106" s="20" t="s">
        <v>393</v>
      </c>
      <c r="G106" s="19" t="s">
        <v>173</v>
      </c>
      <c r="H106" s="71" t="s">
        <v>387</v>
      </c>
      <c r="I106" s="71" t="s">
        <v>387</v>
      </c>
      <c r="J106" s="71"/>
      <c r="K106" s="71"/>
    </row>
    <row r="107" spans="1:11" ht="13.25" customHeight="1" x14ac:dyDescent="0.15">
      <c r="A107" s="15" t="s">
        <v>1186</v>
      </c>
      <c r="B107" s="18" t="s">
        <v>9124</v>
      </c>
      <c r="C107" s="222">
        <v>106</v>
      </c>
      <c r="D107" s="20" t="s">
        <v>858</v>
      </c>
      <c r="E107" s="20">
        <v>120</v>
      </c>
      <c r="F107" s="18" t="s">
        <v>398</v>
      </c>
      <c r="G107" s="19" t="s">
        <v>173</v>
      </c>
      <c r="H107" s="71" t="s">
        <v>387</v>
      </c>
      <c r="I107" s="71" t="s">
        <v>387</v>
      </c>
      <c r="J107" s="71"/>
      <c r="K107" s="71"/>
    </row>
    <row r="108" spans="1:11" ht="13.25" customHeight="1" x14ac:dyDescent="0.15">
      <c r="A108" s="15" t="s">
        <v>1242</v>
      </c>
      <c r="B108" s="18" t="s">
        <v>9124</v>
      </c>
      <c r="C108" s="222">
        <v>107</v>
      </c>
      <c r="D108" s="20" t="s">
        <v>858</v>
      </c>
      <c r="E108" s="20">
        <v>70</v>
      </c>
      <c r="F108" s="20" t="s">
        <v>393</v>
      </c>
      <c r="G108" s="19" t="s">
        <v>177</v>
      </c>
      <c r="H108" s="71" t="s">
        <v>387</v>
      </c>
      <c r="I108" s="71" t="s">
        <v>387</v>
      </c>
      <c r="J108" s="71"/>
      <c r="K108" s="71"/>
    </row>
    <row r="109" spans="1:11" ht="13.25" customHeight="1" x14ac:dyDescent="0.15">
      <c r="A109" s="15" t="s">
        <v>9121</v>
      </c>
      <c r="B109" s="18" t="s">
        <v>9124</v>
      </c>
      <c r="C109" s="222">
        <v>108</v>
      </c>
      <c r="D109" s="20" t="s">
        <v>858</v>
      </c>
      <c r="E109" s="20">
        <v>260</v>
      </c>
      <c r="F109" s="18" t="s">
        <v>398</v>
      </c>
      <c r="G109" s="19" t="s">
        <v>201</v>
      </c>
      <c r="H109" s="71" t="s">
        <v>387</v>
      </c>
      <c r="I109" s="71" t="s">
        <v>387</v>
      </c>
      <c r="J109" s="71"/>
      <c r="K109" s="71" t="s">
        <v>387</v>
      </c>
    </row>
    <row r="110" spans="1:11" ht="13.25" customHeight="1" x14ac:dyDescent="0.15">
      <c r="A110" s="15" t="s">
        <v>9090</v>
      </c>
      <c r="B110" s="18" t="s">
        <v>9124</v>
      </c>
      <c r="C110" s="222">
        <v>109</v>
      </c>
      <c r="D110" s="20" t="s">
        <v>858</v>
      </c>
      <c r="E110" s="20">
        <v>140</v>
      </c>
      <c r="F110" s="20" t="s">
        <v>393</v>
      </c>
      <c r="G110" s="19" t="s">
        <v>181</v>
      </c>
      <c r="H110" s="71" t="s">
        <v>387</v>
      </c>
      <c r="I110" s="71" t="s">
        <v>387</v>
      </c>
      <c r="J110" s="71"/>
      <c r="K110" s="71"/>
    </row>
    <row r="111" spans="1:11" ht="13.25" customHeight="1" x14ac:dyDescent="0.15">
      <c r="A111" s="15" t="s">
        <v>927</v>
      </c>
      <c r="B111" s="18" t="s">
        <v>9124</v>
      </c>
      <c r="C111" s="222">
        <v>110</v>
      </c>
      <c r="D111" s="20" t="s">
        <v>847</v>
      </c>
      <c r="E111" s="20">
        <v>130</v>
      </c>
      <c r="F111" s="18" t="s">
        <v>398</v>
      </c>
      <c r="G111" s="19" t="s">
        <v>177</v>
      </c>
      <c r="H111" s="71" t="s">
        <v>387</v>
      </c>
      <c r="I111" s="71" t="s">
        <v>387</v>
      </c>
      <c r="J111" s="71"/>
      <c r="K111" s="71"/>
    </row>
    <row r="112" spans="1:11" ht="13.25" customHeight="1" x14ac:dyDescent="0.15">
      <c r="A112" s="15" t="s">
        <v>1524</v>
      </c>
      <c r="B112" s="18" t="s">
        <v>9124</v>
      </c>
      <c r="C112" s="222">
        <v>111</v>
      </c>
      <c r="D112" s="20" t="s">
        <v>847</v>
      </c>
      <c r="E112" s="20">
        <v>270</v>
      </c>
      <c r="F112" s="18" t="s">
        <v>398</v>
      </c>
      <c r="G112" s="19" t="s">
        <v>201</v>
      </c>
      <c r="H112" s="71" t="s">
        <v>387</v>
      </c>
      <c r="I112" s="71" t="s">
        <v>387</v>
      </c>
      <c r="J112" s="71"/>
      <c r="K112" s="71" t="s">
        <v>387</v>
      </c>
    </row>
    <row r="113" spans="1:11" ht="13.25" customHeight="1" x14ac:dyDescent="0.15">
      <c r="A113" s="15" t="s">
        <v>1241</v>
      </c>
      <c r="B113" s="18" t="s">
        <v>9124</v>
      </c>
      <c r="C113" s="222">
        <v>112</v>
      </c>
      <c r="D113" s="20" t="s">
        <v>847</v>
      </c>
      <c r="E113" s="20">
        <v>90</v>
      </c>
      <c r="F113" s="20" t="s">
        <v>393</v>
      </c>
      <c r="G113" s="19" t="s">
        <v>173</v>
      </c>
      <c r="H113" s="71" t="s">
        <v>387</v>
      </c>
      <c r="I113" s="71" t="s">
        <v>387</v>
      </c>
      <c r="J113" s="71"/>
      <c r="K113" s="71"/>
    </row>
    <row r="114" spans="1:11" ht="13.25" customHeight="1" x14ac:dyDescent="0.15">
      <c r="A114" s="15" t="s">
        <v>1397</v>
      </c>
      <c r="B114" s="18" t="s">
        <v>9124</v>
      </c>
      <c r="C114" s="222">
        <v>113</v>
      </c>
      <c r="D114" s="20" t="s">
        <v>847</v>
      </c>
      <c r="E114" s="20">
        <v>70</v>
      </c>
      <c r="F114" s="20" t="s">
        <v>393</v>
      </c>
      <c r="G114" s="19" t="s">
        <v>173</v>
      </c>
      <c r="H114" s="71" t="s">
        <v>387</v>
      </c>
      <c r="I114" s="71" t="s">
        <v>387</v>
      </c>
      <c r="J114" s="71"/>
      <c r="K114" s="71"/>
    </row>
    <row r="115" spans="1:11" ht="13.25" customHeight="1" x14ac:dyDescent="0.15">
      <c r="A115" s="15" t="s">
        <v>1391</v>
      </c>
      <c r="B115" s="18" t="s">
        <v>9124</v>
      </c>
      <c r="C115" s="222">
        <v>114</v>
      </c>
      <c r="D115" s="20" t="s">
        <v>847</v>
      </c>
      <c r="E115" s="20">
        <v>100</v>
      </c>
      <c r="F115" s="18" t="s">
        <v>398</v>
      </c>
      <c r="G115" s="19" t="s">
        <v>173</v>
      </c>
      <c r="H115" s="71" t="s">
        <v>387</v>
      </c>
      <c r="I115" s="71" t="s">
        <v>387</v>
      </c>
      <c r="J115" s="71"/>
      <c r="K115" s="71"/>
    </row>
    <row r="116" spans="1:11" ht="13.25" customHeight="1" x14ac:dyDescent="0.15">
      <c r="A116" s="15" t="s">
        <v>1384</v>
      </c>
      <c r="B116" s="18" t="s">
        <v>9124</v>
      </c>
      <c r="C116" s="222">
        <v>115</v>
      </c>
      <c r="D116" s="20" t="s">
        <v>847</v>
      </c>
      <c r="E116" s="20">
        <v>180</v>
      </c>
      <c r="F116" s="18" t="s">
        <v>386</v>
      </c>
      <c r="G116" s="19" t="s">
        <v>177</v>
      </c>
      <c r="H116" s="71" t="s">
        <v>387</v>
      </c>
      <c r="I116" s="71" t="s">
        <v>387</v>
      </c>
      <c r="J116" s="71"/>
      <c r="K116" s="71"/>
    </row>
    <row r="117" spans="1:11" ht="13.25" customHeight="1" x14ac:dyDescent="0.15">
      <c r="A117" s="15" t="s">
        <v>3287</v>
      </c>
      <c r="B117" s="18" t="s">
        <v>9124</v>
      </c>
      <c r="C117" s="222">
        <v>116</v>
      </c>
      <c r="D117" s="20" t="s">
        <v>847</v>
      </c>
      <c r="E117" s="20">
        <v>80</v>
      </c>
      <c r="F117" s="20" t="s">
        <v>393</v>
      </c>
      <c r="G117" s="19" t="s">
        <v>173</v>
      </c>
      <c r="H117" s="71" t="s">
        <v>387</v>
      </c>
      <c r="I117" s="71" t="s">
        <v>387</v>
      </c>
      <c r="J117" s="71"/>
      <c r="K117" s="71"/>
    </row>
    <row r="118" spans="1:11" ht="13.25" customHeight="1" x14ac:dyDescent="0.15">
      <c r="A118" s="15" t="s">
        <v>3288</v>
      </c>
      <c r="B118" s="18" t="s">
        <v>9124</v>
      </c>
      <c r="C118" s="222">
        <v>117</v>
      </c>
      <c r="D118" s="20" t="s">
        <v>847</v>
      </c>
      <c r="E118" s="20">
        <v>160</v>
      </c>
      <c r="F118" s="18" t="s">
        <v>398</v>
      </c>
      <c r="G118" s="19" t="s">
        <v>181</v>
      </c>
      <c r="H118" s="71" t="s">
        <v>387</v>
      </c>
      <c r="I118" s="71" t="s">
        <v>387</v>
      </c>
      <c r="J118" s="71"/>
      <c r="K118" s="71"/>
    </row>
    <row r="119" spans="1:11" ht="13.25" customHeight="1" x14ac:dyDescent="0.15">
      <c r="A119" s="15" t="s">
        <v>9091</v>
      </c>
      <c r="B119" s="18" t="s">
        <v>9124</v>
      </c>
      <c r="C119" s="222">
        <v>118</v>
      </c>
      <c r="D119" s="20" t="s">
        <v>847</v>
      </c>
      <c r="E119" s="20">
        <v>130</v>
      </c>
      <c r="F119" s="20" t="s">
        <v>393</v>
      </c>
      <c r="G119" s="19" t="s">
        <v>177</v>
      </c>
      <c r="H119" s="71" t="s">
        <v>387</v>
      </c>
      <c r="I119" s="71" t="s">
        <v>387</v>
      </c>
      <c r="J119" s="71"/>
      <c r="K119" s="71"/>
    </row>
    <row r="120" spans="1:11" ht="13.25" customHeight="1" x14ac:dyDescent="0.15">
      <c r="A120" s="15" t="s">
        <v>4554</v>
      </c>
      <c r="B120" s="18" t="s">
        <v>9124</v>
      </c>
      <c r="C120" s="222">
        <v>119</v>
      </c>
      <c r="D120" s="20" t="s">
        <v>149</v>
      </c>
      <c r="E120" s="20">
        <v>140</v>
      </c>
      <c r="F120" s="20" t="s">
        <v>393</v>
      </c>
      <c r="G120" s="19" t="s">
        <v>181</v>
      </c>
      <c r="H120" s="71" t="s">
        <v>387</v>
      </c>
      <c r="I120" s="71" t="s">
        <v>387</v>
      </c>
      <c r="J120" s="71"/>
      <c r="K120" s="71"/>
    </row>
    <row r="121" spans="1:11" ht="13.25" customHeight="1" x14ac:dyDescent="0.15">
      <c r="A121" s="15" t="s">
        <v>4555</v>
      </c>
      <c r="B121" s="18" t="s">
        <v>9124</v>
      </c>
      <c r="C121" s="222">
        <v>120</v>
      </c>
      <c r="D121" s="20" t="s">
        <v>149</v>
      </c>
      <c r="E121" s="20">
        <v>230</v>
      </c>
      <c r="F121" s="20" t="s">
        <v>393</v>
      </c>
      <c r="G121" s="19" t="s">
        <v>201</v>
      </c>
      <c r="H121" s="71" t="s">
        <v>387</v>
      </c>
      <c r="I121" s="71" t="s">
        <v>387</v>
      </c>
      <c r="J121" s="71"/>
      <c r="K121" s="71" t="s">
        <v>387</v>
      </c>
    </row>
    <row r="122" spans="1:11" ht="13.25" customHeight="1" x14ac:dyDescent="0.15">
      <c r="A122" s="15" t="s">
        <v>4543</v>
      </c>
      <c r="B122" s="18" t="s">
        <v>9124</v>
      </c>
      <c r="C122" s="222">
        <v>121</v>
      </c>
      <c r="D122" s="20" t="s">
        <v>149</v>
      </c>
      <c r="E122" s="20">
        <v>110</v>
      </c>
      <c r="F122" s="20" t="s">
        <v>393</v>
      </c>
      <c r="G122" s="19" t="s">
        <v>181</v>
      </c>
      <c r="H122" s="71" t="s">
        <v>387</v>
      </c>
      <c r="I122" s="71" t="s">
        <v>387</v>
      </c>
      <c r="J122" s="71"/>
      <c r="K122" s="71"/>
    </row>
    <row r="123" spans="1:11" ht="13.25" customHeight="1" x14ac:dyDescent="0.15">
      <c r="A123" s="15" t="s">
        <v>4544</v>
      </c>
      <c r="B123" s="18" t="s">
        <v>9124</v>
      </c>
      <c r="C123" s="222">
        <v>122</v>
      </c>
      <c r="D123" s="20" t="s">
        <v>149</v>
      </c>
      <c r="E123" s="20">
        <v>220</v>
      </c>
      <c r="F123" s="20" t="s">
        <v>393</v>
      </c>
      <c r="G123" s="19" t="s">
        <v>201</v>
      </c>
      <c r="H123" s="71" t="s">
        <v>387</v>
      </c>
      <c r="I123" s="71" t="s">
        <v>387</v>
      </c>
      <c r="J123" s="71"/>
      <c r="K123" s="71" t="s">
        <v>387</v>
      </c>
    </row>
    <row r="124" spans="1:11" ht="13.25" customHeight="1" x14ac:dyDescent="0.15">
      <c r="A124" s="15" t="s">
        <v>9122</v>
      </c>
      <c r="B124" s="18" t="s">
        <v>9124</v>
      </c>
      <c r="C124" s="222">
        <v>123</v>
      </c>
      <c r="D124" s="20" t="s">
        <v>149</v>
      </c>
      <c r="E124" s="20">
        <v>240</v>
      </c>
      <c r="F124" s="20" t="s">
        <v>393</v>
      </c>
      <c r="G124" s="19" t="s">
        <v>201</v>
      </c>
      <c r="H124" s="71" t="s">
        <v>387</v>
      </c>
      <c r="I124" s="71" t="s">
        <v>387</v>
      </c>
      <c r="J124" s="71"/>
      <c r="K124" s="71" t="s">
        <v>387</v>
      </c>
    </row>
    <row r="125" spans="1:11" ht="13.25" customHeight="1" x14ac:dyDescent="0.15">
      <c r="A125" s="15" t="s">
        <v>524</v>
      </c>
      <c r="B125" s="18" t="s">
        <v>9124</v>
      </c>
      <c r="C125" s="222">
        <v>124</v>
      </c>
      <c r="D125" s="20" t="s">
        <v>392</v>
      </c>
      <c r="E125" s="20">
        <v>100</v>
      </c>
      <c r="F125" s="20" t="s">
        <v>393</v>
      </c>
      <c r="G125" s="19" t="s">
        <v>173</v>
      </c>
      <c r="H125" s="71" t="s">
        <v>387</v>
      </c>
      <c r="I125" s="71" t="s">
        <v>387</v>
      </c>
      <c r="J125" s="71"/>
      <c r="K125" s="71"/>
    </row>
    <row r="126" spans="1:11" ht="13.25" customHeight="1" x14ac:dyDescent="0.15">
      <c r="A126" s="15" t="s">
        <v>1896</v>
      </c>
      <c r="B126" s="18" t="s">
        <v>9124</v>
      </c>
      <c r="C126" s="222">
        <v>125</v>
      </c>
      <c r="D126" s="20" t="s">
        <v>392</v>
      </c>
      <c r="E126" s="20">
        <v>150</v>
      </c>
      <c r="F126" s="18" t="s">
        <v>398</v>
      </c>
      <c r="G126" s="19" t="s">
        <v>173</v>
      </c>
      <c r="H126" s="71" t="s">
        <v>387</v>
      </c>
      <c r="I126" s="71" t="s">
        <v>387</v>
      </c>
      <c r="J126" s="71"/>
      <c r="K126" s="71"/>
    </row>
    <row r="127" spans="1:11" ht="13.25" customHeight="1" x14ac:dyDescent="0.15">
      <c r="A127" s="15" t="s">
        <v>884</v>
      </c>
      <c r="B127" s="18" t="s">
        <v>9124</v>
      </c>
      <c r="C127" s="222">
        <v>126</v>
      </c>
      <c r="D127" s="20" t="s">
        <v>392</v>
      </c>
      <c r="E127" s="20">
        <v>70</v>
      </c>
      <c r="F127" s="20" t="s">
        <v>393</v>
      </c>
      <c r="G127" s="19" t="s">
        <v>173</v>
      </c>
      <c r="H127" s="71" t="s">
        <v>387</v>
      </c>
      <c r="I127" s="71" t="s">
        <v>387</v>
      </c>
      <c r="J127" s="71"/>
      <c r="K127" s="71"/>
    </row>
    <row r="128" spans="1:11" ht="13.25" customHeight="1" x14ac:dyDescent="0.15">
      <c r="A128" s="15" t="s">
        <v>870</v>
      </c>
      <c r="B128" s="18" t="s">
        <v>9124</v>
      </c>
      <c r="C128" s="222">
        <v>127</v>
      </c>
      <c r="D128" s="20" t="s">
        <v>392</v>
      </c>
      <c r="E128" s="20">
        <v>110</v>
      </c>
      <c r="F128" s="18" t="s">
        <v>398</v>
      </c>
      <c r="G128" s="19" t="s">
        <v>173</v>
      </c>
      <c r="H128" s="71" t="s">
        <v>387</v>
      </c>
      <c r="I128" s="71" t="s">
        <v>387</v>
      </c>
      <c r="J128" s="71"/>
      <c r="K128" s="71"/>
    </row>
    <row r="129" spans="1:11" ht="13.25" customHeight="1" x14ac:dyDescent="0.15">
      <c r="A129" s="15" t="s">
        <v>948</v>
      </c>
      <c r="B129" s="18" t="s">
        <v>9124</v>
      </c>
      <c r="C129" s="222">
        <v>128</v>
      </c>
      <c r="D129" s="20" t="s">
        <v>392</v>
      </c>
      <c r="E129" s="20">
        <v>60</v>
      </c>
      <c r="F129" s="20" t="s">
        <v>393</v>
      </c>
      <c r="G129" s="19" t="s">
        <v>173</v>
      </c>
      <c r="H129" s="71" t="s">
        <v>387</v>
      </c>
      <c r="I129" s="71" t="s">
        <v>387</v>
      </c>
      <c r="J129" s="71"/>
      <c r="K129" s="71"/>
    </row>
    <row r="130" spans="1:11" ht="13.25" customHeight="1" x14ac:dyDescent="0.15">
      <c r="A130" s="15" t="s">
        <v>4631</v>
      </c>
      <c r="B130" s="18" t="s">
        <v>9124</v>
      </c>
      <c r="C130" s="222">
        <v>129</v>
      </c>
      <c r="D130" s="20" t="s">
        <v>392</v>
      </c>
      <c r="E130" s="20">
        <v>140</v>
      </c>
      <c r="F130" s="18" t="s">
        <v>398</v>
      </c>
      <c r="G130" s="19" t="s">
        <v>181</v>
      </c>
      <c r="H130" s="71" t="s">
        <v>387</v>
      </c>
      <c r="I130" s="71" t="s">
        <v>387</v>
      </c>
      <c r="J130" s="71"/>
      <c r="K130" s="71"/>
    </row>
    <row r="131" spans="1:11" ht="13.25" customHeight="1" x14ac:dyDescent="0.15">
      <c r="A131" s="15" t="s">
        <v>1205</v>
      </c>
      <c r="B131" s="18" t="s">
        <v>9124</v>
      </c>
      <c r="C131" s="222">
        <v>130</v>
      </c>
      <c r="D131" s="20" t="s">
        <v>392</v>
      </c>
      <c r="E131" s="20">
        <v>60</v>
      </c>
      <c r="F131" s="20" t="s">
        <v>393</v>
      </c>
      <c r="G131" s="19" t="s">
        <v>173</v>
      </c>
      <c r="H131" s="71" t="s">
        <v>387</v>
      </c>
      <c r="I131" s="71" t="s">
        <v>387</v>
      </c>
      <c r="J131" s="71"/>
      <c r="K131" s="71"/>
    </row>
    <row r="132" spans="1:11" ht="13.25" customHeight="1" x14ac:dyDescent="0.15">
      <c r="A132" s="15" t="s">
        <v>1181</v>
      </c>
      <c r="B132" s="18" t="s">
        <v>9124</v>
      </c>
      <c r="C132" s="222">
        <v>131</v>
      </c>
      <c r="D132" s="20" t="s">
        <v>392</v>
      </c>
      <c r="E132" s="20">
        <v>110</v>
      </c>
      <c r="F132" s="18" t="s">
        <v>398</v>
      </c>
      <c r="G132" s="19" t="s">
        <v>177</v>
      </c>
      <c r="H132" s="71" t="s">
        <v>387</v>
      </c>
      <c r="I132" s="71" t="s">
        <v>387</v>
      </c>
      <c r="J132" s="71"/>
      <c r="K132" s="71"/>
    </row>
    <row r="133" spans="1:11" ht="13.25" customHeight="1" x14ac:dyDescent="0.15">
      <c r="A133" s="15" t="s">
        <v>1835</v>
      </c>
      <c r="B133" s="18" t="s">
        <v>9124</v>
      </c>
      <c r="C133" s="222">
        <v>132</v>
      </c>
      <c r="D133" s="20" t="s">
        <v>392</v>
      </c>
      <c r="E133" s="20">
        <v>70</v>
      </c>
      <c r="F133" s="20" t="s">
        <v>393</v>
      </c>
      <c r="G133" s="19" t="s">
        <v>173</v>
      </c>
      <c r="H133" s="71" t="s">
        <v>387</v>
      </c>
      <c r="I133" s="71" t="s">
        <v>387</v>
      </c>
      <c r="J133" s="71"/>
      <c r="K133" s="71"/>
    </row>
    <row r="134" spans="1:11" ht="13.25" customHeight="1" x14ac:dyDescent="0.15">
      <c r="A134" s="15" t="s">
        <v>2300</v>
      </c>
      <c r="B134" s="18" t="s">
        <v>9124</v>
      </c>
      <c r="C134" s="222">
        <v>133</v>
      </c>
      <c r="D134" s="20" t="s">
        <v>392</v>
      </c>
      <c r="E134" s="20">
        <v>50</v>
      </c>
      <c r="F134" s="20" t="s">
        <v>393</v>
      </c>
      <c r="G134" s="19" t="s">
        <v>173</v>
      </c>
      <c r="H134" s="71" t="s">
        <v>387</v>
      </c>
      <c r="I134" s="71" t="s">
        <v>387</v>
      </c>
      <c r="J134" s="71"/>
      <c r="K134" s="71"/>
    </row>
    <row r="135" spans="1:11" ht="13.25" customHeight="1" x14ac:dyDescent="0.15">
      <c r="A135" s="15" t="s">
        <v>2301</v>
      </c>
      <c r="B135" s="18" t="s">
        <v>9124</v>
      </c>
      <c r="C135" s="222">
        <v>134</v>
      </c>
      <c r="D135" s="20" t="s">
        <v>392</v>
      </c>
      <c r="E135" s="20">
        <v>80</v>
      </c>
      <c r="F135" s="18" t="s">
        <v>398</v>
      </c>
      <c r="G135" s="19" t="s">
        <v>173</v>
      </c>
      <c r="H135" s="71" t="s">
        <v>387</v>
      </c>
      <c r="I135" s="71" t="s">
        <v>387</v>
      </c>
      <c r="J135" s="71"/>
      <c r="K135" s="71"/>
    </row>
    <row r="136" spans="1:11" ht="13.25" customHeight="1" x14ac:dyDescent="0.15">
      <c r="A136" s="15" t="s">
        <v>2302</v>
      </c>
      <c r="B136" s="18" t="s">
        <v>9124</v>
      </c>
      <c r="C136" s="222">
        <v>135</v>
      </c>
      <c r="D136" s="20" t="s">
        <v>392</v>
      </c>
      <c r="E136" s="20">
        <v>150</v>
      </c>
      <c r="F136" s="18" t="s">
        <v>386</v>
      </c>
      <c r="G136" s="19" t="s">
        <v>177</v>
      </c>
      <c r="H136" s="71" t="s">
        <v>387</v>
      </c>
      <c r="I136" s="71" t="s">
        <v>387</v>
      </c>
      <c r="J136" s="71"/>
      <c r="K136" s="71"/>
    </row>
    <row r="137" spans="1:11" ht="13.25" customHeight="1" x14ac:dyDescent="0.15">
      <c r="A137" s="15" t="s">
        <v>2304</v>
      </c>
      <c r="B137" s="18" t="s">
        <v>9124</v>
      </c>
      <c r="C137" s="222">
        <v>136</v>
      </c>
      <c r="D137" s="20" t="s">
        <v>392</v>
      </c>
      <c r="E137" s="20">
        <v>70</v>
      </c>
      <c r="F137" s="20" t="s">
        <v>393</v>
      </c>
      <c r="G137" s="19" t="s">
        <v>173</v>
      </c>
      <c r="H137" s="71" t="s">
        <v>387</v>
      </c>
      <c r="I137" s="71" t="s">
        <v>387</v>
      </c>
      <c r="J137" s="71"/>
      <c r="K137" s="71"/>
    </row>
    <row r="138" spans="1:11" ht="13.25" customHeight="1" x14ac:dyDescent="0.15">
      <c r="A138" s="15" t="s">
        <v>2305</v>
      </c>
      <c r="B138" s="18" t="s">
        <v>9124</v>
      </c>
      <c r="C138" s="222">
        <v>137</v>
      </c>
      <c r="D138" s="20" t="s">
        <v>392</v>
      </c>
      <c r="E138" s="20">
        <v>110</v>
      </c>
      <c r="F138" s="18" t="s">
        <v>398</v>
      </c>
      <c r="G138" s="19" t="s">
        <v>177</v>
      </c>
      <c r="H138" s="71" t="s">
        <v>387</v>
      </c>
      <c r="I138" s="71" t="s">
        <v>387</v>
      </c>
      <c r="J138" s="71"/>
      <c r="K138" s="71"/>
    </row>
    <row r="139" spans="1:11" ht="13.25" customHeight="1" x14ac:dyDescent="0.15">
      <c r="A139" s="15" t="s">
        <v>3005</v>
      </c>
      <c r="B139" s="18" t="s">
        <v>9124</v>
      </c>
      <c r="C139" s="222">
        <v>138</v>
      </c>
      <c r="D139" s="20" t="s">
        <v>392</v>
      </c>
      <c r="E139" s="20">
        <v>120</v>
      </c>
      <c r="F139" s="20" t="s">
        <v>393</v>
      </c>
      <c r="G139" s="19" t="s">
        <v>181</v>
      </c>
      <c r="H139" s="71" t="s">
        <v>387</v>
      </c>
      <c r="I139" s="71" t="s">
        <v>387</v>
      </c>
      <c r="J139" s="71"/>
      <c r="K139" s="71"/>
    </row>
    <row r="140" spans="1:11" ht="13.25" customHeight="1" x14ac:dyDescent="0.15">
      <c r="A140" s="15" t="s">
        <v>4732</v>
      </c>
      <c r="B140" s="18" t="s">
        <v>9124</v>
      </c>
      <c r="C140" s="222">
        <v>139</v>
      </c>
      <c r="D140" s="20" t="s">
        <v>392</v>
      </c>
      <c r="E140" s="20">
        <v>130</v>
      </c>
      <c r="F140" s="20" t="s">
        <v>393</v>
      </c>
      <c r="G140" s="19" t="s">
        <v>177</v>
      </c>
      <c r="H140" s="71" t="s">
        <v>387</v>
      </c>
      <c r="I140" s="71" t="s">
        <v>387</v>
      </c>
      <c r="J140" s="71"/>
      <c r="K140" s="71"/>
    </row>
    <row r="141" spans="1:11" ht="13.25" customHeight="1" x14ac:dyDescent="0.15">
      <c r="A141" s="15" t="s">
        <v>4733</v>
      </c>
      <c r="B141" s="18" t="s">
        <v>9124</v>
      </c>
      <c r="C141" s="222">
        <v>140</v>
      </c>
      <c r="D141" s="20" t="s">
        <v>469</v>
      </c>
      <c r="E141" s="20"/>
      <c r="F141" s="20" t="s">
        <v>906</v>
      </c>
      <c r="G141" s="19" t="s">
        <v>177</v>
      </c>
      <c r="H141" s="71" t="s">
        <v>387</v>
      </c>
      <c r="I141" s="71" t="s">
        <v>387</v>
      </c>
      <c r="J141" s="71"/>
      <c r="K141" s="71"/>
    </row>
    <row r="142" spans="1:11" ht="13.25" customHeight="1" x14ac:dyDescent="0.15">
      <c r="A142" s="15" t="s">
        <v>9092</v>
      </c>
      <c r="B142" s="18" t="s">
        <v>9124</v>
      </c>
      <c r="C142" s="222">
        <v>141</v>
      </c>
      <c r="D142" s="20" t="s">
        <v>469</v>
      </c>
      <c r="E142" s="20"/>
      <c r="F142" s="18" t="s">
        <v>1542</v>
      </c>
      <c r="G142" s="19" t="s">
        <v>9123</v>
      </c>
      <c r="H142" s="71" t="s">
        <v>387</v>
      </c>
      <c r="I142" s="71" t="s">
        <v>387</v>
      </c>
      <c r="J142" s="71"/>
      <c r="K142" s="71" t="s">
        <v>387</v>
      </c>
    </row>
    <row r="143" spans="1:11" ht="13.25" customHeight="1" x14ac:dyDescent="0.15">
      <c r="A143" s="15" t="s">
        <v>9093</v>
      </c>
      <c r="B143" s="18" t="s">
        <v>9124</v>
      </c>
      <c r="C143" s="222">
        <v>142</v>
      </c>
      <c r="D143" s="20" t="s">
        <v>469</v>
      </c>
      <c r="E143" s="20"/>
      <c r="F143" s="18" t="s">
        <v>1069</v>
      </c>
      <c r="G143" s="19" t="s">
        <v>177</v>
      </c>
      <c r="H143" s="71" t="s">
        <v>387</v>
      </c>
      <c r="I143" s="71" t="s">
        <v>387</v>
      </c>
      <c r="J143" s="71"/>
      <c r="K143" s="71"/>
    </row>
    <row r="144" spans="1:11" ht="13.25" customHeight="1" x14ac:dyDescent="0.15">
      <c r="A144" s="15" t="s">
        <v>9094</v>
      </c>
      <c r="B144" s="18" t="s">
        <v>9124</v>
      </c>
      <c r="C144" s="222">
        <v>143</v>
      </c>
      <c r="D144" s="20" t="s">
        <v>469</v>
      </c>
      <c r="E144" s="20"/>
      <c r="F144" s="18" t="s">
        <v>1542</v>
      </c>
      <c r="G144" s="19" t="s">
        <v>177</v>
      </c>
      <c r="H144" s="71" t="s">
        <v>387</v>
      </c>
      <c r="I144" s="71" t="s">
        <v>387</v>
      </c>
      <c r="J144" s="71"/>
      <c r="K144" s="71"/>
    </row>
    <row r="145" spans="1:11" ht="13.25" customHeight="1" x14ac:dyDescent="0.15">
      <c r="A145" s="15" t="s">
        <v>9095</v>
      </c>
      <c r="B145" s="18" t="s">
        <v>9124</v>
      </c>
      <c r="C145" s="222">
        <v>144</v>
      </c>
      <c r="D145" s="20" t="s">
        <v>469</v>
      </c>
      <c r="E145" s="20"/>
      <c r="F145" s="18" t="s">
        <v>1542</v>
      </c>
      <c r="G145" s="19" t="s">
        <v>177</v>
      </c>
      <c r="H145" s="71" t="s">
        <v>387</v>
      </c>
      <c r="I145" s="71" t="s">
        <v>387</v>
      </c>
      <c r="J145" s="71"/>
      <c r="K145" s="71"/>
    </row>
    <row r="146" spans="1:11" ht="13.25" customHeight="1" x14ac:dyDescent="0.15">
      <c r="A146" s="15" t="s">
        <v>9096</v>
      </c>
      <c r="B146" s="18" t="s">
        <v>9124</v>
      </c>
      <c r="C146" s="222">
        <v>145</v>
      </c>
      <c r="D146" s="20" t="s">
        <v>469</v>
      </c>
      <c r="E146" s="20"/>
      <c r="F146" s="18" t="s">
        <v>1069</v>
      </c>
      <c r="G146" s="19" t="s">
        <v>177</v>
      </c>
      <c r="H146" s="71" t="s">
        <v>387</v>
      </c>
      <c r="I146" s="71" t="s">
        <v>387</v>
      </c>
      <c r="J146" s="71"/>
      <c r="K146" s="71"/>
    </row>
    <row r="147" spans="1:11" ht="13.25" customHeight="1" x14ac:dyDescent="0.15">
      <c r="A147" s="15" t="s">
        <v>9097</v>
      </c>
      <c r="B147" s="18" t="s">
        <v>9124</v>
      </c>
      <c r="C147" s="222">
        <v>146</v>
      </c>
      <c r="D147" s="20" t="s">
        <v>469</v>
      </c>
      <c r="E147" s="20"/>
      <c r="F147" s="18" t="s">
        <v>1069</v>
      </c>
      <c r="G147" s="19" t="s">
        <v>177</v>
      </c>
      <c r="H147" s="71" t="s">
        <v>387</v>
      </c>
      <c r="I147" s="71" t="s">
        <v>387</v>
      </c>
      <c r="J147" s="71"/>
      <c r="K147" s="71"/>
    </row>
    <row r="148" spans="1:11" ht="13.25" customHeight="1" x14ac:dyDescent="0.15">
      <c r="A148" s="15" t="s">
        <v>9098</v>
      </c>
      <c r="B148" s="18" t="s">
        <v>9124</v>
      </c>
      <c r="C148" s="222">
        <v>147</v>
      </c>
      <c r="D148" s="20" t="s">
        <v>469</v>
      </c>
      <c r="E148" s="20"/>
      <c r="F148" s="18" t="s">
        <v>1069</v>
      </c>
      <c r="G148" s="19" t="s">
        <v>177</v>
      </c>
      <c r="H148" s="71" t="s">
        <v>387</v>
      </c>
      <c r="I148" s="71" t="s">
        <v>387</v>
      </c>
      <c r="J148" s="71"/>
      <c r="K148" s="71"/>
    </row>
    <row r="149" spans="1:11" ht="13.25" customHeight="1" x14ac:dyDescent="0.15">
      <c r="A149" s="15" t="s">
        <v>9099</v>
      </c>
      <c r="B149" s="18" t="s">
        <v>9124</v>
      </c>
      <c r="C149" s="222">
        <v>148</v>
      </c>
      <c r="D149" s="20" t="s">
        <v>469</v>
      </c>
      <c r="E149" s="20"/>
      <c r="F149" s="18" t="s">
        <v>721</v>
      </c>
      <c r="G149" s="19" t="s">
        <v>177</v>
      </c>
      <c r="H149" s="71" t="s">
        <v>387</v>
      </c>
      <c r="I149" s="71" t="s">
        <v>387</v>
      </c>
      <c r="J149" s="71"/>
      <c r="K149" s="71"/>
    </row>
    <row r="150" spans="1:11" ht="13.25" customHeight="1" x14ac:dyDescent="0.15">
      <c r="A150" s="15" t="s">
        <v>4737</v>
      </c>
      <c r="B150" s="18" t="s">
        <v>9124</v>
      </c>
      <c r="C150" s="222">
        <v>149</v>
      </c>
      <c r="D150" s="20" t="s">
        <v>469</v>
      </c>
      <c r="E150" s="20"/>
      <c r="F150" s="18" t="s">
        <v>906</v>
      </c>
      <c r="G150" s="19" t="s">
        <v>177</v>
      </c>
      <c r="H150" s="71" t="s">
        <v>387</v>
      </c>
      <c r="I150" s="71" t="s">
        <v>387</v>
      </c>
      <c r="J150" s="71"/>
      <c r="K150" s="71"/>
    </row>
    <row r="151" spans="1:11" ht="13.25" customHeight="1" x14ac:dyDescent="0.15">
      <c r="A151" s="15" t="s">
        <v>9100</v>
      </c>
      <c r="B151" s="18" t="s">
        <v>9124</v>
      </c>
      <c r="C151" s="222">
        <v>150</v>
      </c>
      <c r="D151" s="20" t="s">
        <v>469</v>
      </c>
      <c r="E151" s="20"/>
      <c r="F151" s="18" t="s">
        <v>1542</v>
      </c>
      <c r="G151" s="19" t="s">
        <v>177</v>
      </c>
      <c r="H151" s="71" t="s">
        <v>387</v>
      </c>
      <c r="I151" s="71" t="s">
        <v>387</v>
      </c>
      <c r="J151" s="71"/>
      <c r="K151" s="71"/>
    </row>
    <row r="152" spans="1:11" ht="13.25" customHeight="1" x14ac:dyDescent="0.15">
      <c r="A152" s="15" t="s">
        <v>9101</v>
      </c>
      <c r="B152" s="18" t="s">
        <v>9124</v>
      </c>
      <c r="C152" s="222">
        <v>151</v>
      </c>
      <c r="D152" s="20" t="s">
        <v>469</v>
      </c>
      <c r="E152" s="20"/>
      <c r="F152" s="20" t="s">
        <v>906</v>
      </c>
      <c r="G152" s="19" t="s">
        <v>177</v>
      </c>
      <c r="H152" s="71" t="s">
        <v>387</v>
      </c>
      <c r="I152" s="71" t="s">
        <v>387</v>
      </c>
      <c r="J152" s="71"/>
      <c r="K152" s="71"/>
    </row>
    <row r="153" spans="1:11" ht="13.25" customHeight="1" x14ac:dyDescent="0.15">
      <c r="A153" s="15" t="s">
        <v>9102</v>
      </c>
      <c r="B153" s="18" t="s">
        <v>9124</v>
      </c>
      <c r="C153" s="222">
        <v>152</v>
      </c>
      <c r="D153" s="20" t="s">
        <v>469</v>
      </c>
      <c r="E153" s="20"/>
      <c r="F153" s="20" t="s">
        <v>906</v>
      </c>
      <c r="G153" s="19" t="s">
        <v>9123</v>
      </c>
      <c r="H153" s="71" t="s">
        <v>387</v>
      </c>
      <c r="I153" s="71" t="s">
        <v>387</v>
      </c>
      <c r="J153" s="71"/>
      <c r="K153" s="71" t="s">
        <v>387</v>
      </c>
    </row>
    <row r="154" spans="1:11" ht="13.25" customHeight="1" x14ac:dyDescent="0.15">
      <c r="A154" s="15" t="s">
        <v>824</v>
      </c>
      <c r="B154" s="18" t="s">
        <v>9124</v>
      </c>
      <c r="C154" s="222">
        <v>153</v>
      </c>
      <c r="D154" s="20" t="s">
        <v>469</v>
      </c>
      <c r="E154" s="20"/>
      <c r="F154" s="18" t="s">
        <v>1542</v>
      </c>
      <c r="G154" s="19" t="s">
        <v>9123</v>
      </c>
      <c r="H154" s="71" t="s">
        <v>387</v>
      </c>
      <c r="I154" s="71" t="s">
        <v>387</v>
      </c>
      <c r="J154" s="71"/>
      <c r="K154" s="71" t="s">
        <v>387</v>
      </c>
    </row>
    <row r="155" spans="1:11" ht="13.25" customHeight="1" x14ac:dyDescent="0.15">
      <c r="A155" s="15" t="s">
        <v>9103</v>
      </c>
      <c r="B155" s="18" t="s">
        <v>9124</v>
      </c>
      <c r="C155" s="222">
        <v>154</v>
      </c>
      <c r="D155" s="20" t="s">
        <v>469</v>
      </c>
      <c r="E155" s="20"/>
      <c r="F155" s="20" t="s">
        <v>906</v>
      </c>
      <c r="G155" s="19" t="s">
        <v>9123</v>
      </c>
      <c r="H155" s="71" t="s">
        <v>387</v>
      </c>
      <c r="I155" s="71" t="s">
        <v>387</v>
      </c>
      <c r="J155" s="71"/>
      <c r="K155" s="71" t="s">
        <v>387</v>
      </c>
    </row>
    <row r="156" spans="1:11" ht="13.25" customHeight="1" x14ac:dyDescent="0.15">
      <c r="A156" s="15" t="s">
        <v>9104</v>
      </c>
      <c r="B156" s="18" t="s">
        <v>9124</v>
      </c>
      <c r="C156" s="222">
        <v>155</v>
      </c>
      <c r="D156" s="20" t="s">
        <v>469</v>
      </c>
      <c r="E156" s="20"/>
      <c r="F156" s="18" t="s">
        <v>1069</v>
      </c>
      <c r="G156" s="19" t="s">
        <v>177</v>
      </c>
      <c r="H156" s="71" t="s">
        <v>387</v>
      </c>
      <c r="I156" s="71" t="s">
        <v>387</v>
      </c>
      <c r="J156" s="71"/>
      <c r="K156" s="71"/>
    </row>
    <row r="157" spans="1:11" ht="13.25" customHeight="1" x14ac:dyDescent="0.15">
      <c r="A157" s="15" t="s">
        <v>9105</v>
      </c>
      <c r="B157" s="18" t="s">
        <v>9124</v>
      </c>
      <c r="C157" s="222">
        <v>156</v>
      </c>
      <c r="D157" s="20" t="s">
        <v>469</v>
      </c>
      <c r="E157" s="20"/>
      <c r="F157" s="18" t="s">
        <v>721</v>
      </c>
      <c r="G157" s="19" t="s">
        <v>177</v>
      </c>
      <c r="H157" s="71" t="s">
        <v>387</v>
      </c>
      <c r="I157" s="71" t="s">
        <v>387</v>
      </c>
      <c r="J157" s="71"/>
      <c r="K157" s="71"/>
    </row>
    <row r="158" spans="1:11" ht="13.25" customHeight="1" x14ac:dyDescent="0.15">
      <c r="A158" s="15" t="s">
        <v>9106</v>
      </c>
      <c r="B158" s="18" t="s">
        <v>9124</v>
      </c>
      <c r="C158" s="222">
        <v>157</v>
      </c>
      <c r="D158" s="20" t="s">
        <v>469</v>
      </c>
      <c r="E158" s="20"/>
      <c r="F158" s="18" t="s">
        <v>1542</v>
      </c>
      <c r="G158" s="19" t="s">
        <v>9123</v>
      </c>
      <c r="H158" s="71" t="s">
        <v>387</v>
      </c>
      <c r="I158" s="71" t="s">
        <v>387</v>
      </c>
      <c r="J158" s="71"/>
      <c r="K158" s="71" t="s">
        <v>387</v>
      </c>
    </row>
    <row r="159" spans="1:11" ht="13.25" customHeight="1" x14ac:dyDescent="0.15">
      <c r="A159" s="15" t="s">
        <v>9107</v>
      </c>
      <c r="B159" s="18" t="s">
        <v>9124</v>
      </c>
      <c r="C159" s="222">
        <v>158</v>
      </c>
      <c r="D159" s="20" t="s">
        <v>469</v>
      </c>
      <c r="E159" s="20"/>
      <c r="F159" s="18" t="s">
        <v>1542</v>
      </c>
      <c r="G159" s="19" t="s">
        <v>9123</v>
      </c>
      <c r="H159" s="71" t="s">
        <v>387</v>
      </c>
      <c r="I159" s="71" t="s">
        <v>387</v>
      </c>
      <c r="J159" s="71"/>
      <c r="K159" s="71" t="s">
        <v>387</v>
      </c>
    </row>
    <row r="160" spans="1:11" ht="13.25" customHeight="1" x14ac:dyDescent="0.15">
      <c r="A160" s="15" t="s">
        <v>9108</v>
      </c>
      <c r="B160" s="18" t="s">
        <v>9124</v>
      </c>
      <c r="C160" s="222">
        <v>159</v>
      </c>
      <c r="D160" s="20" t="s">
        <v>469</v>
      </c>
      <c r="E160" s="20"/>
      <c r="F160" s="20" t="s">
        <v>906</v>
      </c>
      <c r="G160" s="19" t="s">
        <v>177</v>
      </c>
      <c r="H160" s="71" t="s">
        <v>387</v>
      </c>
      <c r="I160" s="71" t="s">
        <v>387</v>
      </c>
      <c r="J160" s="71"/>
      <c r="K160" s="71"/>
    </row>
    <row r="161" spans="1:11" ht="13.25" customHeight="1" x14ac:dyDescent="0.15">
      <c r="A161" s="15" t="s">
        <v>9109</v>
      </c>
      <c r="B161" s="18" t="s">
        <v>9124</v>
      </c>
      <c r="C161" s="222">
        <v>160</v>
      </c>
      <c r="D161" s="20" t="s">
        <v>469</v>
      </c>
      <c r="E161" s="20"/>
      <c r="F161" s="18" t="s">
        <v>1069</v>
      </c>
      <c r="G161" s="19" t="s">
        <v>177</v>
      </c>
      <c r="H161" s="71" t="s">
        <v>387</v>
      </c>
      <c r="I161" s="71" t="s">
        <v>387</v>
      </c>
      <c r="J161" s="71"/>
      <c r="K161" s="71"/>
    </row>
    <row r="162" spans="1:11" ht="13.25" customHeight="1" x14ac:dyDescent="0.15">
      <c r="A162" s="15" t="s">
        <v>9110</v>
      </c>
      <c r="B162" s="18" t="s">
        <v>9124</v>
      </c>
      <c r="C162" s="222">
        <v>161</v>
      </c>
      <c r="D162" s="20" t="s">
        <v>496</v>
      </c>
      <c r="E162" s="20"/>
      <c r="F162" s="18" t="s">
        <v>497</v>
      </c>
      <c r="G162" s="19" t="s">
        <v>177</v>
      </c>
      <c r="H162" s="71" t="s">
        <v>387</v>
      </c>
      <c r="I162" s="71" t="s">
        <v>387</v>
      </c>
      <c r="J162" s="71"/>
      <c r="K162" s="71"/>
    </row>
    <row r="163" spans="1:11" ht="13.25" customHeight="1" x14ac:dyDescent="0.15">
      <c r="A163" s="15" t="s">
        <v>9111</v>
      </c>
      <c r="B163" s="18" t="s">
        <v>9124</v>
      </c>
      <c r="C163" s="222">
        <v>162</v>
      </c>
      <c r="D163" s="20" t="s">
        <v>496</v>
      </c>
      <c r="E163" s="20"/>
      <c r="F163" s="18" t="s">
        <v>497</v>
      </c>
      <c r="G163" s="19" t="s">
        <v>9123</v>
      </c>
      <c r="H163" s="71" t="s">
        <v>387</v>
      </c>
      <c r="I163" s="71" t="s">
        <v>387</v>
      </c>
      <c r="J163" s="71"/>
      <c r="K163" s="71" t="s">
        <v>387</v>
      </c>
    </row>
    <row r="164" spans="1:11" ht="13.25" customHeight="1" x14ac:dyDescent="0.15">
      <c r="A164" s="15" t="s">
        <v>1244</v>
      </c>
      <c r="B164" s="18" t="s">
        <v>9124</v>
      </c>
      <c r="C164" s="222">
        <v>163</v>
      </c>
      <c r="D164" s="20" t="s">
        <v>407</v>
      </c>
      <c r="E164" s="20">
        <v>150</v>
      </c>
      <c r="F164" s="18" t="s">
        <v>386</v>
      </c>
      <c r="G164" s="19" t="s">
        <v>241</v>
      </c>
      <c r="H164" s="71" t="s">
        <v>387</v>
      </c>
      <c r="I164" s="71" t="s">
        <v>387</v>
      </c>
      <c r="J164" s="71"/>
      <c r="K164" s="71" t="s">
        <v>387</v>
      </c>
    </row>
    <row r="165" spans="1:11" ht="13.25" customHeight="1" x14ac:dyDescent="0.15">
      <c r="A165" s="15" t="s">
        <v>1823</v>
      </c>
      <c r="B165" s="18" t="s">
        <v>9124</v>
      </c>
      <c r="C165" s="222">
        <v>164</v>
      </c>
      <c r="D165" s="20" t="s">
        <v>407</v>
      </c>
      <c r="E165" s="20">
        <v>120</v>
      </c>
      <c r="F165" s="18" t="s">
        <v>398</v>
      </c>
      <c r="G165" s="19" t="s">
        <v>241</v>
      </c>
      <c r="H165" s="71" t="s">
        <v>387</v>
      </c>
      <c r="I165" s="71" t="s">
        <v>387</v>
      </c>
      <c r="J165" s="71"/>
      <c r="K165" s="71" t="s">
        <v>387</v>
      </c>
    </row>
    <row r="166" spans="1:11" ht="13.25" customHeight="1" x14ac:dyDescent="0.15">
      <c r="A166" s="15" t="s">
        <v>2243</v>
      </c>
      <c r="B166" s="18" t="s">
        <v>9124</v>
      </c>
      <c r="C166" s="222">
        <v>165</v>
      </c>
      <c r="D166" s="20" t="s">
        <v>407</v>
      </c>
      <c r="E166" s="20">
        <v>70</v>
      </c>
      <c r="F166" s="20" t="s">
        <v>393</v>
      </c>
      <c r="G166" s="19" t="s">
        <v>241</v>
      </c>
      <c r="H166" s="71" t="s">
        <v>387</v>
      </c>
      <c r="I166" s="71" t="s">
        <v>387</v>
      </c>
      <c r="J166" s="71"/>
      <c r="K166" s="71" t="s">
        <v>387</v>
      </c>
    </row>
    <row r="167" spans="1:11" ht="13.25" customHeight="1" x14ac:dyDescent="0.15">
      <c r="A167" s="15" t="s">
        <v>2244</v>
      </c>
      <c r="B167" s="18" t="s">
        <v>9124</v>
      </c>
      <c r="C167" s="222">
        <v>166</v>
      </c>
      <c r="D167" s="20" t="s">
        <v>407</v>
      </c>
      <c r="E167" s="20">
        <v>130</v>
      </c>
      <c r="F167" s="18" t="s">
        <v>398</v>
      </c>
      <c r="G167" s="19" t="s">
        <v>241</v>
      </c>
      <c r="H167" s="71" t="s">
        <v>387</v>
      </c>
      <c r="I167" s="71" t="s">
        <v>387</v>
      </c>
      <c r="J167" s="71"/>
      <c r="K167" s="71" t="s">
        <v>387</v>
      </c>
    </row>
    <row r="168" spans="1:11" ht="13.25" customHeight="1" x14ac:dyDescent="0.15">
      <c r="A168" s="15" t="s">
        <v>2914</v>
      </c>
      <c r="B168" s="18" t="s">
        <v>9124</v>
      </c>
      <c r="C168" s="222">
        <v>167</v>
      </c>
      <c r="D168" s="20" t="s">
        <v>395</v>
      </c>
      <c r="E168" s="20">
        <v>70</v>
      </c>
      <c r="F168" s="20" t="s">
        <v>393</v>
      </c>
      <c r="G168" s="19" t="s">
        <v>241</v>
      </c>
      <c r="H168" s="71" t="s">
        <v>387</v>
      </c>
      <c r="I168" s="71" t="s">
        <v>387</v>
      </c>
      <c r="J168" s="71"/>
      <c r="K168" s="71" t="s">
        <v>387</v>
      </c>
    </row>
    <row r="169" spans="1:11" ht="13.25" customHeight="1" x14ac:dyDescent="0.15">
      <c r="A169" s="15" t="s">
        <v>3527</v>
      </c>
      <c r="B169" s="18" t="s">
        <v>9124</v>
      </c>
      <c r="C169" s="222">
        <v>168</v>
      </c>
      <c r="D169" s="20" t="s">
        <v>389</v>
      </c>
      <c r="E169" s="20">
        <v>50</v>
      </c>
      <c r="F169" s="20" t="s">
        <v>393</v>
      </c>
      <c r="G169" s="19" t="s">
        <v>241</v>
      </c>
      <c r="H169" s="71" t="s">
        <v>387</v>
      </c>
      <c r="I169" s="71" t="s">
        <v>387</v>
      </c>
      <c r="J169" s="71"/>
      <c r="K169" s="71" t="s">
        <v>387</v>
      </c>
    </row>
    <row r="170" spans="1:11" ht="13.25" customHeight="1" x14ac:dyDescent="0.15">
      <c r="A170" s="15" t="s">
        <v>2929</v>
      </c>
      <c r="B170" s="18" t="s">
        <v>9124</v>
      </c>
      <c r="C170" s="222">
        <v>169</v>
      </c>
      <c r="D170" s="20" t="s">
        <v>404</v>
      </c>
      <c r="E170" s="20">
        <v>100</v>
      </c>
      <c r="F170" s="18" t="s">
        <v>398</v>
      </c>
      <c r="G170" s="19" t="s">
        <v>241</v>
      </c>
      <c r="H170" s="71" t="s">
        <v>387</v>
      </c>
      <c r="I170" s="71" t="s">
        <v>387</v>
      </c>
      <c r="J170" s="71"/>
      <c r="K170" s="71" t="s">
        <v>387</v>
      </c>
    </row>
    <row r="171" spans="1:11" ht="13.25" customHeight="1" x14ac:dyDescent="0.15">
      <c r="A171" s="15" t="s">
        <v>1875</v>
      </c>
      <c r="B171" s="18" t="s">
        <v>9124</v>
      </c>
      <c r="C171" s="222">
        <v>170</v>
      </c>
      <c r="D171" s="20" t="s">
        <v>385</v>
      </c>
      <c r="E171" s="20">
        <v>80</v>
      </c>
      <c r="F171" s="20" t="s">
        <v>393</v>
      </c>
      <c r="G171" s="19" t="s">
        <v>241</v>
      </c>
      <c r="H171" s="71" t="s">
        <v>387</v>
      </c>
      <c r="I171" s="71" t="s">
        <v>387</v>
      </c>
      <c r="J171" s="71"/>
      <c r="K171" s="71" t="s">
        <v>387</v>
      </c>
    </row>
    <row r="172" spans="1:11" ht="13.25" customHeight="1" x14ac:dyDescent="0.15">
      <c r="A172" s="15" t="s">
        <v>2276</v>
      </c>
      <c r="B172" s="18" t="s">
        <v>9124</v>
      </c>
      <c r="C172" s="222">
        <v>171</v>
      </c>
      <c r="D172" s="20" t="s">
        <v>385</v>
      </c>
      <c r="E172" s="20">
        <v>120</v>
      </c>
      <c r="F172" s="18" t="s">
        <v>386</v>
      </c>
      <c r="G172" s="19" t="s">
        <v>241</v>
      </c>
      <c r="H172" s="71" t="s">
        <v>387</v>
      </c>
      <c r="I172" s="71" t="s">
        <v>387</v>
      </c>
      <c r="J172" s="71"/>
      <c r="K172" s="71" t="s">
        <v>387</v>
      </c>
    </row>
    <row r="173" spans="1:11" ht="13.25" customHeight="1" x14ac:dyDescent="0.15">
      <c r="A173" s="15" t="s">
        <v>2952</v>
      </c>
      <c r="B173" s="18" t="s">
        <v>9124</v>
      </c>
      <c r="C173" s="222">
        <v>172</v>
      </c>
      <c r="D173" s="20" t="s">
        <v>385</v>
      </c>
      <c r="E173" s="20">
        <v>30</v>
      </c>
      <c r="F173" s="20" t="s">
        <v>393</v>
      </c>
      <c r="G173" s="19" t="s">
        <v>241</v>
      </c>
      <c r="H173" s="71" t="s">
        <v>387</v>
      </c>
      <c r="I173" s="71" t="s">
        <v>387</v>
      </c>
      <c r="J173" s="71"/>
      <c r="K173" s="71" t="s">
        <v>387</v>
      </c>
    </row>
    <row r="174" spans="1:11" ht="13.25" customHeight="1" x14ac:dyDescent="0.15">
      <c r="A174" s="15" t="s">
        <v>1393</v>
      </c>
      <c r="B174" s="18" t="s">
        <v>9124</v>
      </c>
      <c r="C174" s="222">
        <v>173</v>
      </c>
      <c r="D174" s="20" t="s">
        <v>400</v>
      </c>
      <c r="E174" s="20">
        <v>100</v>
      </c>
      <c r="F174" s="20" t="s">
        <v>393</v>
      </c>
      <c r="G174" s="19" t="s">
        <v>241</v>
      </c>
      <c r="H174" s="71" t="s">
        <v>387</v>
      </c>
      <c r="I174" s="71" t="s">
        <v>387</v>
      </c>
      <c r="J174" s="71"/>
      <c r="K174" s="71" t="s">
        <v>387</v>
      </c>
    </row>
    <row r="175" spans="1:11" ht="13.25" customHeight="1" x14ac:dyDescent="0.15">
      <c r="A175" s="15" t="s">
        <v>2326</v>
      </c>
      <c r="B175" s="18" t="s">
        <v>9124</v>
      </c>
      <c r="C175" s="222">
        <v>174</v>
      </c>
      <c r="D175" s="20" t="s">
        <v>400</v>
      </c>
      <c r="E175" s="20">
        <v>130</v>
      </c>
      <c r="F175" s="18" t="s">
        <v>398</v>
      </c>
      <c r="G175" s="19" t="s">
        <v>241</v>
      </c>
      <c r="H175" s="71" t="s">
        <v>387</v>
      </c>
      <c r="I175" s="71" t="s">
        <v>387</v>
      </c>
      <c r="J175" s="71"/>
      <c r="K175" s="71" t="s">
        <v>387</v>
      </c>
    </row>
    <row r="176" spans="1:11" ht="13.25" customHeight="1" x14ac:dyDescent="0.15">
      <c r="A176" s="15" t="s">
        <v>2999</v>
      </c>
      <c r="B176" s="18" t="s">
        <v>9124</v>
      </c>
      <c r="C176" s="222">
        <v>175</v>
      </c>
      <c r="D176" s="20" t="s">
        <v>400</v>
      </c>
      <c r="E176" s="20">
        <v>150</v>
      </c>
      <c r="F176" s="18" t="s">
        <v>398</v>
      </c>
      <c r="G176" s="19" t="s">
        <v>241</v>
      </c>
      <c r="H176" s="71" t="s">
        <v>387</v>
      </c>
      <c r="I176" s="71" t="s">
        <v>387</v>
      </c>
      <c r="J176" s="71"/>
      <c r="K176" s="71" t="s">
        <v>387</v>
      </c>
    </row>
    <row r="177" spans="1:11" ht="13.25" customHeight="1" x14ac:dyDescent="0.15">
      <c r="A177" s="15" t="s">
        <v>562</v>
      </c>
      <c r="B177" s="18" t="s">
        <v>9124</v>
      </c>
      <c r="C177" s="222">
        <v>176</v>
      </c>
      <c r="D177" s="20" t="s">
        <v>858</v>
      </c>
      <c r="E177" s="20">
        <v>60</v>
      </c>
      <c r="F177" s="18" t="s">
        <v>398</v>
      </c>
      <c r="G177" s="19" t="s">
        <v>241</v>
      </c>
      <c r="H177" s="71" t="s">
        <v>387</v>
      </c>
      <c r="I177" s="71" t="s">
        <v>387</v>
      </c>
      <c r="J177" s="71"/>
      <c r="K177" s="71" t="s">
        <v>387</v>
      </c>
    </row>
    <row r="178" spans="1:11" ht="13.25" customHeight="1" x14ac:dyDescent="0.15">
      <c r="A178" s="15" t="s">
        <v>448</v>
      </c>
      <c r="B178" s="18" t="s">
        <v>9124</v>
      </c>
      <c r="C178" s="222">
        <v>177</v>
      </c>
      <c r="D178" s="20" t="s">
        <v>858</v>
      </c>
      <c r="E178" s="20">
        <v>130</v>
      </c>
      <c r="F178" s="20" t="s">
        <v>393</v>
      </c>
      <c r="G178" s="19" t="s">
        <v>241</v>
      </c>
      <c r="H178" s="71" t="s">
        <v>387</v>
      </c>
      <c r="I178" s="71" t="s">
        <v>387</v>
      </c>
      <c r="J178" s="71"/>
      <c r="K178" s="71" t="s">
        <v>387</v>
      </c>
    </row>
    <row r="179" spans="1:11" ht="13.25" customHeight="1" x14ac:dyDescent="0.15">
      <c r="A179" s="15" t="s">
        <v>1384</v>
      </c>
      <c r="B179" s="18" t="s">
        <v>9124</v>
      </c>
      <c r="C179" s="222">
        <v>178</v>
      </c>
      <c r="D179" s="20" t="s">
        <v>847</v>
      </c>
      <c r="E179" s="20">
        <v>180</v>
      </c>
      <c r="F179" s="18" t="s">
        <v>386</v>
      </c>
      <c r="G179" s="19" t="s">
        <v>241</v>
      </c>
      <c r="H179" s="71" t="s">
        <v>387</v>
      </c>
      <c r="I179" s="71" t="s">
        <v>387</v>
      </c>
      <c r="J179" s="71"/>
      <c r="K179" s="71" t="s">
        <v>387</v>
      </c>
    </row>
    <row r="180" spans="1:11" ht="13.25" customHeight="1" x14ac:dyDescent="0.15">
      <c r="A180" s="15" t="s">
        <v>3287</v>
      </c>
      <c r="B180" s="18" t="s">
        <v>9124</v>
      </c>
      <c r="C180" s="222">
        <v>179</v>
      </c>
      <c r="D180" s="20" t="s">
        <v>847</v>
      </c>
      <c r="E180" s="20">
        <v>80</v>
      </c>
      <c r="F180" s="20" t="s">
        <v>393</v>
      </c>
      <c r="G180" s="19" t="s">
        <v>241</v>
      </c>
      <c r="H180" s="71" t="s">
        <v>387</v>
      </c>
      <c r="I180" s="71" t="s">
        <v>387</v>
      </c>
      <c r="J180" s="71"/>
      <c r="K180" s="71" t="s">
        <v>387</v>
      </c>
    </row>
    <row r="181" spans="1:11" ht="13.25" customHeight="1" x14ac:dyDescent="0.15">
      <c r="A181" s="15" t="s">
        <v>524</v>
      </c>
      <c r="B181" s="18" t="s">
        <v>9124</v>
      </c>
      <c r="C181" s="222">
        <v>180</v>
      </c>
      <c r="D181" s="20" t="s">
        <v>392</v>
      </c>
      <c r="E181" s="20">
        <v>100</v>
      </c>
      <c r="F181" s="20" t="s">
        <v>393</v>
      </c>
      <c r="G181" s="19" t="s">
        <v>241</v>
      </c>
      <c r="H181" s="71" t="s">
        <v>387</v>
      </c>
      <c r="I181" s="71" t="s">
        <v>387</v>
      </c>
      <c r="J181" s="71"/>
      <c r="K181" s="71" t="s">
        <v>387</v>
      </c>
    </row>
    <row r="182" spans="1:11" ht="13.25" customHeight="1" x14ac:dyDescent="0.15">
      <c r="A182" s="15" t="s">
        <v>1835</v>
      </c>
      <c r="B182" s="18" t="s">
        <v>9124</v>
      </c>
      <c r="C182" s="222">
        <v>181</v>
      </c>
      <c r="D182" s="20" t="s">
        <v>392</v>
      </c>
      <c r="E182" s="20">
        <v>70</v>
      </c>
      <c r="F182" s="20" t="s">
        <v>393</v>
      </c>
      <c r="G182" s="19" t="s">
        <v>241</v>
      </c>
      <c r="H182" s="71" t="s">
        <v>387</v>
      </c>
      <c r="I182" s="71" t="s">
        <v>387</v>
      </c>
      <c r="J182" s="71"/>
      <c r="K182" s="71" t="s">
        <v>387</v>
      </c>
    </row>
    <row r="183" spans="1:11" ht="13.25" customHeight="1" x14ac:dyDescent="0.15">
      <c r="A183" s="15" t="s">
        <v>2304</v>
      </c>
      <c r="B183" s="18" t="s">
        <v>9124</v>
      </c>
      <c r="C183" s="222">
        <v>182</v>
      </c>
      <c r="D183" s="20" t="s">
        <v>392</v>
      </c>
      <c r="E183" s="20">
        <v>70</v>
      </c>
      <c r="F183" s="20" t="s">
        <v>393</v>
      </c>
      <c r="G183" s="19" t="s">
        <v>241</v>
      </c>
      <c r="H183" s="71" t="s">
        <v>387</v>
      </c>
      <c r="I183" s="71" t="s">
        <v>387</v>
      </c>
      <c r="J183" s="71"/>
      <c r="K183" s="71" t="s">
        <v>387</v>
      </c>
    </row>
    <row r="184" spans="1:11" ht="13.25" customHeight="1" x14ac:dyDescent="0.15">
      <c r="A184" s="15" t="s">
        <v>2305</v>
      </c>
      <c r="B184" s="18" t="s">
        <v>9124</v>
      </c>
      <c r="C184" s="222">
        <v>183</v>
      </c>
      <c r="D184" s="20" t="s">
        <v>392</v>
      </c>
      <c r="E184" s="20">
        <v>110</v>
      </c>
      <c r="F184" s="18" t="s">
        <v>398</v>
      </c>
      <c r="G184" s="19" t="s">
        <v>241</v>
      </c>
      <c r="H184" s="71" t="s">
        <v>387</v>
      </c>
      <c r="I184" s="71" t="s">
        <v>387</v>
      </c>
      <c r="J184" s="71"/>
      <c r="K184" s="71" t="s">
        <v>387</v>
      </c>
    </row>
    <row r="185" spans="1:11" ht="13.25" customHeight="1" x14ac:dyDescent="0.15">
      <c r="A185" s="15" t="s">
        <v>3005</v>
      </c>
      <c r="B185" s="18" t="s">
        <v>9124</v>
      </c>
      <c r="C185" s="222">
        <v>184</v>
      </c>
      <c r="D185" s="20" t="s">
        <v>392</v>
      </c>
      <c r="E185" s="20">
        <v>120</v>
      </c>
      <c r="F185" s="20" t="s">
        <v>393</v>
      </c>
      <c r="G185" s="19" t="s">
        <v>241</v>
      </c>
      <c r="H185" s="71" t="s">
        <v>387</v>
      </c>
      <c r="I185" s="71" t="s">
        <v>387</v>
      </c>
      <c r="J185" s="71"/>
      <c r="K185" s="71" t="s">
        <v>387</v>
      </c>
    </row>
    <row r="186" spans="1:11" ht="13.25" customHeight="1" x14ac:dyDescent="0.15">
      <c r="A186" s="15" t="s">
        <v>9112</v>
      </c>
      <c r="B186" s="18" t="s">
        <v>9124</v>
      </c>
      <c r="C186" s="222">
        <v>185</v>
      </c>
      <c r="D186" s="20" t="s">
        <v>407</v>
      </c>
      <c r="E186" s="20">
        <v>340</v>
      </c>
      <c r="F186" s="18" t="s">
        <v>386</v>
      </c>
      <c r="G186" s="19" t="s">
        <v>249</v>
      </c>
      <c r="H186" s="71" t="s">
        <v>387</v>
      </c>
      <c r="I186" s="71" t="s">
        <v>387</v>
      </c>
      <c r="J186" s="71"/>
      <c r="K186" s="71" t="s">
        <v>387</v>
      </c>
    </row>
    <row r="187" spans="1:11" ht="13.25" customHeight="1" x14ac:dyDescent="0.15">
      <c r="A187" s="15" t="s">
        <v>9114</v>
      </c>
      <c r="B187" s="18" t="s">
        <v>9124</v>
      </c>
      <c r="C187" s="222">
        <v>186</v>
      </c>
      <c r="D187" s="20" t="s">
        <v>407</v>
      </c>
      <c r="E187" s="20">
        <v>220</v>
      </c>
      <c r="F187" s="20" t="s">
        <v>393</v>
      </c>
      <c r="G187" s="19" t="s">
        <v>249</v>
      </c>
      <c r="H187" s="71" t="s">
        <v>387</v>
      </c>
      <c r="I187" s="71" t="s">
        <v>387</v>
      </c>
      <c r="J187" s="71"/>
      <c r="K187" s="71" t="s">
        <v>387</v>
      </c>
    </row>
    <row r="188" spans="1:11" ht="13.25" customHeight="1" x14ac:dyDescent="0.15">
      <c r="A188" s="15" t="s">
        <v>9115</v>
      </c>
      <c r="B188" s="18" t="s">
        <v>9124</v>
      </c>
      <c r="C188" s="222">
        <v>187</v>
      </c>
      <c r="D188" s="20" t="s">
        <v>395</v>
      </c>
      <c r="E188" s="20">
        <v>320</v>
      </c>
      <c r="F188" s="18" t="s">
        <v>386</v>
      </c>
      <c r="G188" s="19" t="s">
        <v>249</v>
      </c>
      <c r="H188" s="71" t="s">
        <v>387</v>
      </c>
      <c r="I188" s="71" t="s">
        <v>387</v>
      </c>
      <c r="J188" s="71"/>
      <c r="K188" s="71" t="s">
        <v>387</v>
      </c>
    </row>
    <row r="189" spans="1:11" ht="13.25" customHeight="1" x14ac:dyDescent="0.15">
      <c r="A189" s="15" t="s">
        <v>9116</v>
      </c>
      <c r="B189" s="18" t="s">
        <v>9124</v>
      </c>
      <c r="C189" s="222">
        <v>188</v>
      </c>
      <c r="D189" s="20" t="s">
        <v>395</v>
      </c>
      <c r="E189" s="20">
        <v>230</v>
      </c>
      <c r="F189" s="20" t="s">
        <v>393</v>
      </c>
      <c r="G189" s="19" t="s">
        <v>249</v>
      </c>
      <c r="H189" s="71" t="s">
        <v>387</v>
      </c>
      <c r="I189" s="71" t="s">
        <v>387</v>
      </c>
      <c r="J189" s="71"/>
      <c r="K189" s="71" t="s">
        <v>387</v>
      </c>
    </row>
    <row r="190" spans="1:11" ht="13.25" customHeight="1" x14ac:dyDescent="0.15">
      <c r="A190" s="15" t="s">
        <v>9117</v>
      </c>
      <c r="B190" s="18" t="s">
        <v>9124</v>
      </c>
      <c r="C190" s="222">
        <v>189</v>
      </c>
      <c r="D190" s="20" t="s">
        <v>389</v>
      </c>
      <c r="E190" s="20">
        <v>220</v>
      </c>
      <c r="F190" s="20" t="s">
        <v>393</v>
      </c>
      <c r="G190" s="19" t="s">
        <v>249</v>
      </c>
      <c r="H190" s="71" t="s">
        <v>387</v>
      </c>
      <c r="I190" s="71" t="s">
        <v>387</v>
      </c>
      <c r="J190" s="71"/>
      <c r="K190" s="71" t="s">
        <v>387</v>
      </c>
    </row>
    <row r="191" spans="1:11" ht="13.25" customHeight="1" x14ac:dyDescent="0.15">
      <c r="A191" s="15" t="s">
        <v>9118</v>
      </c>
      <c r="B191" s="18" t="s">
        <v>9124</v>
      </c>
      <c r="C191" s="222">
        <v>190</v>
      </c>
      <c r="D191" s="20" t="s">
        <v>404</v>
      </c>
      <c r="E191" s="20">
        <v>250</v>
      </c>
      <c r="F191" s="18" t="s">
        <v>398</v>
      </c>
      <c r="G191" s="19" t="s">
        <v>249</v>
      </c>
      <c r="H191" s="71" t="s">
        <v>387</v>
      </c>
      <c r="I191" s="71" t="s">
        <v>387</v>
      </c>
      <c r="J191" s="71"/>
      <c r="K191" s="71" t="s">
        <v>387</v>
      </c>
    </row>
    <row r="192" spans="1:11" ht="13.25" customHeight="1" x14ac:dyDescent="0.15">
      <c r="A192" s="15" t="s">
        <v>9119</v>
      </c>
      <c r="B192" s="18" t="s">
        <v>9124</v>
      </c>
      <c r="C192" s="222">
        <v>191</v>
      </c>
      <c r="D192" s="20" t="s">
        <v>385</v>
      </c>
      <c r="E192" s="20">
        <v>220</v>
      </c>
      <c r="F192" s="20" t="s">
        <v>393</v>
      </c>
      <c r="G192" s="19" t="s">
        <v>249</v>
      </c>
      <c r="H192" s="71" t="s">
        <v>387</v>
      </c>
      <c r="I192" s="71" t="s">
        <v>387</v>
      </c>
      <c r="J192" s="71"/>
      <c r="K192" s="71" t="s">
        <v>387</v>
      </c>
    </row>
    <row r="193" spans="1:11" ht="13.25" customHeight="1" x14ac:dyDescent="0.15">
      <c r="A193" s="15" t="s">
        <v>9120</v>
      </c>
      <c r="B193" s="18" t="s">
        <v>9124</v>
      </c>
      <c r="C193" s="222">
        <v>192</v>
      </c>
      <c r="D193" s="20" t="s">
        <v>400</v>
      </c>
      <c r="E193" s="20">
        <v>240</v>
      </c>
      <c r="F193" s="20" t="s">
        <v>393</v>
      </c>
      <c r="G193" s="19" t="s">
        <v>249</v>
      </c>
      <c r="H193" s="71" t="s">
        <v>387</v>
      </c>
      <c r="I193" s="71" t="s">
        <v>387</v>
      </c>
      <c r="J193" s="71"/>
      <c r="K193" s="71" t="s">
        <v>387</v>
      </c>
    </row>
    <row r="194" spans="1:11" ht="13.25" customHeight="1" x14ac:dyDescent="0.15">
      <c r="A194" s="15" t="s">
        <v>1438</v>
      </c>
      <c r="B194" s="18" t="s">
        <v>9124</v>
      </c>
      <c r="C194" s="222">
        <v>193</v>
      </c>
      <c r="D194" s="20" t="s">
        <v>858</v>
      </c>
      <c r="E194" s="20">
        <v>310</v>
      </c>
      <c r="F194" s="18" t="s">
        <v>386</v>
      </c>
      <c r="G194" s="19" t="s">
        <v>249</v>
      </c>
      <c r="H194" s="71" t="s">
        <v>387</v>
      </c>
      <c r="I194" s="71" t="s">
        <v>387</v>
      </c>
      <c r="J194" s="71"/>
      <c r="K194" s="71" t="s">
        <v>387</v>
      </c>
    </row>
    <row r="195" spans="1:11" ht="13.25" customHeight="1" x14ac:dyDescent="0.15">
      <c r="A195" s="15" t="s">
        <v>9121</v>
      </c>
      <c r="B195" s="18" t="s">
        <v>9124</v>
      </c>
      <c r="C195" s="222">
        <v>194</v>
      </c>
      <c r="D195" s="20" t="s">
        <v>858</v>
      </c>
      <c r="E195" s="20">
        <v>260</v>
      </c>
      <c r="F195" s="18" t="s">
        <v>398</v>
      </c>
      <c r="G195" s="19" t="s">
        <v>249</v>
      </c>
      <c r="H195" s="71" t="s">
        <v>387</v>
      </c>
      <c r="I195" s="71" t="s">
        <v>387</v>
      </c>
      <c r="J195" s="71"/>
      <c r="K195" s="71" t="s">
        <v>387</v>
      </c>
    </row>
    <row r="196" spans="1:11" ht="13.25" customHeight="1" x14ac:dyDescent="0.15">
      <c r="A196" s="15" t="s">
        <v>1524</v>
      </c>
      <c r="B196" s="18" t="s">
        <v>9124</v>
      </c>
      <c r="C196" s="222">
        <v>195</v>
      </c>
      <c r="D196" s="20" t="s">
        <v>847</v>
      </c>
      <c r="E196" s="20">
        <v>270</v>
      </c>
      <c r="F196" s="18" t="s">
        <v>398</v>
      </c>
      <c r="G196" s="19" t="s">
        <v>249</v>
      </c>
      <c r="H196" s="71" t="s">
        <v>387</v>
      </c>
      <c r="I196" s="71" t="s">
        <v>387</v>
      </c>
      <c r="J196" s="71"/>
      <c r="K196" s="71" t="s">
        <v>387</v>
      </c>
    </row>
    <row r="197" spans="1:11" ht="13.25" customHeight="1" x14ac:dyDescent="0.15">
      <c r="A197" s="15" t="s">
        <v>9122</v>
      </c>
      <c r="B197" s="18" t="s">
        <v>9124</v>
      </c>
      <c r="C197" s="222">
        <v>196</v>
      </c>
      <c r="D197" s="20" t="s">
        <v>149</v>
      </c>
      <c r="E197" s="20">
        <v>240</v>
      </c>
      <c r="F197" s="20" t="s">
        <v>393</v>
      </c>
      <c r="G197" s="19" t="s">
        <v>249</v>
      </c>
      <c r="H197" s="71" t="s">
        <v>387</v>
      </c>
      <c r="I197" s="71" t="s">
        <v>387</v>
      </c>
      <c r="J197" s="71"/>
      <c r="K197" s="71" t="s">
        <v>387</v>
      </c>
    </row>
    <row r="198" spans="1:11" ht="13.25" customHeight="1" x14ac:dyDescent="0.15">
      <c r="A198" s="15" t="s">
        <v>9093</v>
      </c>
      <c r="B198" s="18" t="s">
        <v>9124</v>
      </c>
      <c r="C198" s="222">
        <v>197</v>
      </c>
      <c r="D198" s="20" t="s">
        <v>469</v>
      </c>
      <c r="E198" s="20"/>
      <c r="F198" s="18" t="s">
        <v>1069</v>
      </c>
      <c r="G198" s="19" t="s">
        <v>249</v>
      </c>
      <c r="H198" s="71" t="s">
        <v>387</v>
      </c>
      <c r="I198" s="71" t="s">
        <v>387</v>
      </c>
      <c r="J198" s="71"/>
      <c r="K198" s="71" t="s">
        <v>387</v>
      </c>
    </row>
    <row r="199" spans="1:11" ht="13.25" customHeight="1" x14ac:dyDescent="0.15">
      <c r="A199" s="15" t="s">
        <v>9096</v>
      </c>
      <c r="B199" s="18" t="s">
        <v>9124</v>
      </c>
      <c r="C199" s="222">
        <v>198</v>
      </c>
      <c r="D199" s="20" t="s">
        <v>469</v>
      </c>
      <c r="E199" s="20"/>
      <c r="F199" s="18" t="s">
        <v>1069</v>
      </c>
      <c r="G199" s="19" t="s">
        <v>249</v>
      </c>
      <c r="H199" s="71" t="s">
        <v>387</v>
      </c>
      <c r="I199" s="71" t="s">
        <v>387</v>
      </c>
      <c r="J199" s="71"/>
      <c r="K199" s="71" t="s">
        <v>387</v>
      </c>
    </row>
    <row r="200" spans="1:11" ht="13.25" customHeight="1" x14ac:dyDescent="0.15">
      <c r="A200" s="15" t="s">
        <v>9097</v>
      </c>
      <c r="B200" s="18" t="s">
        <v>9124</v>
      </c>
      <c r="C200" s="222">
        <v>199</v>
      </c>
      <c r="D200" s="20" t="s">
        <v>469</v>
      </c>
      <c r="E200" s="20"/>
      <c r="F200" s="18" t="s">
        <v>1069</v>
      </c>
      <c r="G200" s="19" t="s">
        <v>249</v>
      </c>
      <c r="H200" s="71" t="s">
        <v>387</v>
      </c>
      <c r="I200" s="71" t="s">
        <v>387</v>
      </c>
      <c r="J200" s="71"/>
      <c r="K200" s="71" t="s">
        <v>387</v>
      </c>
    </row>
    <row r="201" spans="1:11" ht="13.25" customHeight="1" x14ac:dyDescent="0.15">
      <c r="A201" s="15" t="s">
        <v>9098</v>
      </c>
      <c r="B201" s="18" t="s">
        <v>9124</v>
      </c>
      <c r="C201" s="222">
        <v>200</v>
      </c>
      <c r="D201" s="20" t="s">
        <v>469</v>
      </c>
      <c r="E201" s="20"/>
      <c r="F201" s="18" t="s">
        <v>1069</v>
      </c>
      <c r="G201" s="19" t="s">
        <v>249</v>
      </c>
      <c r="H201" s="71" t="s">
        <v>387</v>
      </c>
      <c r="I201" s="71" t="s">
        <v>387</v>
      </c>
      <c r="J201" s="71"/>
      <c r="K201" s="71" t="s">
        <v>387</v>
      </c>
    </row>
    <row r="202" spans="1:11" ht="13.25" customHeight="1" x14ac:dyDescent="0.15">
      <c r="A202" s="15" t="s">
        <v>9104</v>
      </c>
      <c r="B202" s="18" t="s">
        <v>9124</v>
      </c>
      <c r="C202" s="222">
        <v>201</v>
      </c>
      <c r="D202" s="20" t="s">
        <v>469</v>
      </c>
      <c r="E202" s="20"/>
      <c r="F202" s="18" t="s">
        <v>1069</v>
      </c>
      <c r="G202" s="19" t="s">
        <v>249</v>
      </c>
      <c r="H202" s="71" t="s">
        <v>387</v>
      </c>
      <c r="I202" s="71" t="s">
        <v>387</v>
      </c>
      <c r="J202" s="71"/>
      <c r="K202" s="71" t="s">
        <v>387</v>
      </c>
    </row>
    <row r="203" spans="1:11" ht="13.25" customHeight="1" x14ac:dyDescent="0.15">
      <c r="A203" s="15" t="s">
        <v>9109</v>
      </c>
      <c r="B203" s="18" t="s">
        <v>9124</v>
      </c>
      <c r="C203" s="222">
        <v>202</v>
      </c>
      <c r="D203" s="20" t="s">
        <v>469</v>
      </c>
      <c r="E203" s="20"/>
      <c r="F203" s="18" t="s">
        <v>1069</v>
      </c>
      <c r="G203" s="19" t="s">
        <v>249</v>
      </c>
      <c r="H203" s="71" t="s">
        <v>387</v>
      </c>
      <c r="I203" s="71" t="s">
        <v>387</v>
      </c>
      <c r="J203" s="71"/>
      <c r="K203" s="71" t="s">
        <v>387</v>
      </c>
    </row>
    <row r="204" spans="1:11" ht="13.25" customHeight="1" x14ac:dyDescent="0.15">
      <c r="A204" s="15" t="s">
        <v>9114</v>
      </c>
      <c r="B204" s="18" t="s">
        <v>9124</v>
      </c>
      <c r="C204" s="222">
        <v>203</v>
      </c>
      <c r="D204" s="20" t="s">
        <v>407</v>
      </c>
      <c r="E204" s="20">
        <v>220</v>
      </c>
      <c r="F204" s="20" t="s">
        <v>393</v>
      </c>
      <c r="G204" s="19" t="s">
        <v>245</v>
      </c>
      <c r="H204" s="71" t="s">
        <v>387</v>
      </c>
      <c r="I204" s="71" t="s">
        <v>387</v>
      </c>
      <c r="J204" s="71"/>
      <c r="K204" s="71" t="s">
        <v>387</v>
      </c>
    </row>
    <row r="205" spans="1:11" ht="13.25" customHeight="1" x14ac:dyDescent="0.15">
      <c r="A205" s="15" t="s">
        <v>9116</v>
      </c>
      <c r="B205" s="18" t="s">
        <v>9124</v>
      </c>
      <c r="C205" s="222">
        <v>204</v>
      </c>
      <c r="D205" s="20" t="s">
        <v>395</v>
      </c>
      <c r="E205" s="20">
        <v>230</v>
      </c>
      <c r="F205" s="20" t="s">
        <v>393</v>
      </c>
      <c r="G205" s="19" t="s">
        <v>245</v>
      </c>
      <c r="H205" s="71" t="s">
        <v>387</v>
      </c>
      <c r="I205" s="71" t="s">
        <v>387</v>
      </c>
      <c r="J205" s="71"/>
      <c r="K205" s="71" t="s">
        <v>387</v>
      </c>
    </row>
    <row r="206" spans="1:11" ht="13.25" customHeight="1" x14ac:dyDescent="0.15">
      <c r="A206" s="15" t="s">
        <v>9117</v>
      </c>
      <c r="B206" s="18" t="s">
        <v>9124</v>
      </c>
      <c r="C206" s="222">
        <v>205</v>
      </c>
      <c r="D206" s="20" t="s">
        <v>389</v>
      </c>
      <c r="E206" s="20">
        <v>220</v>
      </c>
      <c r="F206" s="20" t="s">
        <v>393</v>
      </c>
      <c r="G206" s="19" t="s">
        <v>245</v>
      </c>
      <c r="H206" s="71" t="s">
        <v>387</v>
      </c>
      <c r="I206" s="71" t="s">
        <v>387</v>
      </c>
      <c r="J206" s="71"/>
      <c r="K206" s="71" t="s">
        <v>387</v>
      </c>
    </row>
    <row r="207" spans="1:11" ht="13.25" customHeight="1" x14ac:dyDescent="0.15">
      <c r="A207" s="15" t="s">
        <v>9119</v>
      </c>
      <c r="B207" s="18" t="s">
        <v>9124</v>
      </c>
      <c r="C207" s="222">
        <v>206</v>
      </c>
      <c r="D207" s="20" t="s">
        <v>385</v>
      </c>
      <c r="E207" s="20">
        <v>220</v>
      </c>
      <c r="F207" s="20" t="s">
        <v>393</v>
      </c>
      <c r="G207" s="19" t="s">
        <v>245</v>
      </c>
      <c r="H207" s="71" t="s">
        <v>387</v>
      </c>
      <c r="I207" s="71" t="s">
        <v>387</v>
      </c>
      <c r="J207" s="71"/>
      <c r="K207" s="71" t="s">
        <v>387</v>
      </c>
    </row>
    <row r="208" spans="1:11" ht="13.25" customHeight="1" x14ac:dyDescent="0.15">
      <c r="A208" s="15" t="s">
        <v>9120</v>
      </c>
      <c r="B208" s="18" t="s">
        <v>9124</v>
      </c>
      <c r="C208" s="222">
        <v>207</v>
      </c>
      <c r="D208" s="20" t="s">
        <v>400</v>
      </c>
      <c r="E208" s="20">
        <v>240</v>
      </c>
      <c r="F208" s="20" t="s">
        <v>393</v>
      </c>
      <c r="G208" s="19" t="s">
        <v>245</v>
      </c>
      <c r="H208" s="71" t="s">
        <v>387</v>
      </c>
      <c r="I208" s="71" t="s">
        <v>387</v>
      </c>
      <c r="J208" s="71"/>
      <c r="K208" s="71" t="s">
        <v>387</v>
      </c>
    </row>
    <row r="209" spans="1:11" ht="13.25" customHeight="1" x14ac:dyDescent="0.15">
      <c r="A209" s="15" t="s">
        <v>9122</v>
      </c>
      <c r="B209" s="18" t="s">
        <v>9124</v>
      </c>
      <c r="C209" s="222">
        <v>208</v>
      </c>
      <c r="D209" s="20" t="s">
        <v>149</v>
      </c>
      <c r="E209" s="20">
        <v>240</v>
      </c>
      <c r="F209" s="20" t="s">
        <v>393</v>
      </c>
      <c r="G209" s="19" t="s">
        <v>245</v>
      </c>
      <c r="H209" s="71" t="s">
        <v>387</v>
      </c>
      <c r="I209" s="71" t="s">
        <v>387</v>
      </c>
      <c r="J209" s="71"/>
      <c r="K209" s="71" t="s">
        <v>387</v>
      </c>
    </row>
    <row r="210" spans="1:11" ht="13.25" customHeight="1" x14ac:dyDescent="0.15">
      <c r="A210" s="15" t="s">
        <v>9093</v>
      </c>
      <c r="B210" s="18" t="s">
        <v>9124</v>
      </c>
      <c r="C210" s="222">
        <v>209</v>
      </c>
      <c r="D210" s="20" t="s">
        <v>469</v>
      </c>
      <c r="E210" s="20"/>
      <c r="F210" s="18" t="s">
        <v>1069</v>
      </c>
      <c r="G210" s="19" t="s">
        <v>245</v>
      </c>
      <c r="H210" s="71" t="s">
        <v>387</v>
      </c>
      <c r="I210" s="71" t="s">
        <v>387</v>
      </c>
      <c r="J210" s="71"/>
      <c r="K210" s="71" t="s">
        <v>387</v>
      </c>
    </row>
    <row r="211" spans="1:11" ht="13.25" customHeight="1" x14ac:dyDescent="0.15">
      <c r="A211" s="15" t="s">
        <v>9097</v>
      </c>
      <c r="B211" s="18" t="s">
        <v>9124</v>
      </c>
      <c r="C211" s="222">
        <v>210</v>
      </c>
      <c r="D211" s="20" t="s">
        <v>469</v>
      </c>
      <c r="E211" s="20"/>
      <c r="F211" s="18" t="s">
        <v>1069</v>
      </c>
      <c r="G211" s="19" t="s">
        <v>245</v>
      </c>
      <c r="H211" s="71" t="s">
        <v>387</v>
      </c>
      <c r="I211" s="71" t="s">
        <v>387</v>
      </c>
      <c r="J211" s="71"/>
      <c r="K211" s="71" t="s">
        <v>387</v>
      </c>
    </row>
    <row r="212" spans="1:11" ht="13.25" customHeight="1" x14ac:dyDescent="0.15">
      <c r="A212" s="15" t="s">
        <v>9104</v>
      </c>
      <c r="B212" s="18" t="s">
        <v>9124</v>
      </c>
      <c r="C212" s="222">
        <v>211</v>
      </c>
      <c r="D212" s="20" t="s">
        <v>469</v>
      </c>
      <c r="E212" s="20"/>
      <c r="F212" s="18" t="s">
        <v>1069</v>
      </c>
      <c r="G212" s="19" t="s">
        <v>245</v>
      </c>
      <c r="H212" s="71" t="s">
        <v>387</v>
      </c>
      <c r="I212" s="71" t="s">
        <v>387</v>
      </c>
      <c r="J212" s="71"/>
      <c r="K212" s="71" t="s">
        <v>387</v>
      </c>
    </row>
    <row r="213" spans="1:11" ht="13.25" customHeight="1" x14ac:dyDescent="0.15">
      <c r="A213" s="15" t="s">
        <v>9109</v>
      </c>
      <c r="B213" s="18" t="s">
        <v>9124</v>
      </c>
      <c r="C213" s="222">
        <v>212</v>
      </c>
      <c r="D213" s="20" t="s">
        <v>469</v>
      </c>
      <c r="E213" s="20"/>
      <c r="F213" s="18" t="s">
        <v>1069</v>
      </c>
      <c r="G213" s="19" t="s">
        <v>245</v>
      </c>
      <c r="H213" s="71" t="s">
        <v>387</v>
      </c>
      <c r="I213" s="71" t="s">
        <v>387</v>
      </c>
      <c r="J213" s="71"/>
      <c r="K213" s="71" t="s">
        <v>387</v>
      </c>
    </row>
    <row r="214" spans="1:11" ht="13.25" customHeight="1" x14ac:dyDescent="0.15">
      <c r="A214" s="15" t="s">
        <v>9114</v>
      </c>
      <c r="B214" s="18" t="s">
        <v>9124</v>
      </c>
      <c r="C214" s="222">
        <v>213</v>
      </c>
      <c r="D214" s="20" t="s">
        <v>407</v>
      </c>
      <c r="E214" s="20">
        <v>220</v>
      </c>
      <c r="F214" s="20" t="s">
        <v>393</v>
      </c>
      <c r="G214" s="19" t="s">
        <v>253</v>
      </c>
      <c r="H214" s="71" t="s">
        <v>387</v>
      </c>
      <c r="I214" s="71" t="s">
        <v>387</v>
      </c>
      <c r="J214" s="71"/>
      <c r="K214" s="71" t="s">
        <v>387</v>
      </c>
    </row>
    <row r="215" spans="1:11" ht="13.25" customHeight="1" x14ac:dyDescent="0.15">
      <c r="A215" s="15" t="s">
        <v>9116</v>
      </c>
      <c r="B215" s="18" t="s">
        <v>9124</v>
      </c>
      <c r="C215" s="222">
        <v>214</v>
      </c>
      <c r="D215" s="20" t="s">
        <v>395</v>
      </c>
      <c r="E215" s="20">
        <v>230</v>
      </c>
      <c r="F215" s="20" t="s">
        <v>393</v>
      </c>
      <c r="G215" s="19" t="s">
        <v>253</v>
      </c>
      <c r="H215" s="71" t="s">
        <v>387</v>
      </c>
      <c r="I215" s="71" t="s">
        <v>387</v>
      </c>
      <c r="J215" s="71"/>
      <c r="K215" s="71" t="s">
        <v>387</v>
      </c>
    </row>
    <row r="216" spans="1:11" ht="13.25" customHeight="1" x14ac:dyDescent="0.15">
      <c r="A216" s="15" t="s">
        <v>9117</v>
      </c>
      <c r="B216" s="18" t="s">
        <v>9124</v>
      </c>
      <c r="C216" s="222">
        <v>215</v>
      </c>
      <c r="D216" s="20" t="s">
        <v>389</v>
      </c>
      <c r="E216" s="20">
        <v>220</v>
      </c>
      <c r="F216" s="20" t="s">
        <v>393</v>
      </c>
      <c r="G216" s="19" t="s">
        <v>253</v>
      </c>
      <c r="H216" s="71" t="s">
        <v>387</v>
      </c>
      <c r="I216" s="71" t="s">
        <v>387</v>
      </c>
      <c r="J216" s="71"/>
      <c r="K216" s="71" t="s">
        <v>387</v>
      </c>
    </row>
    <row r="217" spans="1:11" ht="13.25" customHeight="1" x14ac:dyDescent="0.15">
      <c r="A217" s="15" t="s">
        <v>9119</v>
      </c>
      <c r="B217" s="18" t="s">
        <v>9124</v>
      </c>
      <c r="C217" s="222">
        <v>216</v>
      </c>
      <c r="D217" s="20" t="s">
        <v>385</v>
      </c>
      <c r="E217" s="20">
        <v>220</v>
      </c>
      <c r="F217" s="20" t="s">
        <v>393</v>
      </c>
      <c r="G217" s="19" t="s">
        <v>253</v>
      </c>
      <c r="H217" s="71" t="s">
        <v>387</v>
      </c>
      <c r="I217" s="71" t="s">
        <v>387</v>
      </c>
      <c r="J217" s="71"/>
      <c r="K217" s="71" t="s">
        <v>387</v>
      </c>
    </row>
    <row r="218" spans="1:11" ht="13.25" customHeight="1" x14ac:dyDescent="0.15">
      <c r="A218" s="15" t="s">
        <v>9120</v>
      </c>
      <c r="B218" s="18" t="s">
        <v>9124</v>
      </c>
      <c r="C218" s="222">
        <v>217</v>
      </c>
      <c r="D218" s="20" t="s">
        <v>400</v>
      </c>
      <c r="E218" s="20">
        <v>240</v>
      </c>
      <c r="F218" s="20" t="s">
        <v>393</v>
      </c>
      <c r="G218" s="19" t="s">
        <v>253</v>
      </c>
      <c r="H218" s="71" t="s">
        <v>387</v>
      </c>
      <c r="I218" s="71" t="s">
        <v>387</v>
      </c>
      <c r="J218" s="71"/>
      <c r="K218" s="71" t="s">
        <v>387</v>
      </c>
    </row>
    <row r="219" spans="1:11" ht="13.25" customHeight="1" x14ac:dyDescent="0.15">
      <c r="A219" s="15" t="s">
        <v>9122</v>
      </c>
      <c r="B219" s="18" t="s">
        <v>9124</v>
      </c>
      <c r="C219" s="222">
        <v>218</v>
      </c>
      <c r="D219" s="20" t="s">
        <v>149</v>
      </c>
      <c r="E219" s="20">
        <v>240</v>
      </c>
      <c r="F219" s="20" t="s">
        <v>393</v>
      </c>
      <c r="G219" s="19" t="s">
        <v>253</v>
      </c>
      <c r="H219" s="71" t="s">
        <v>387</v>
      </c>
      <c r="I219" s="71" t="s">
        <v>387</v>
      </c>
      <c r="J219" s="71"/>
      <c r="K219" s="71" t="s">
        <v>387</v>
      </c>
    </row>
  </sheetData>
  <sheetProtection selectLockedCells="1" selectUnlockedCells="1"/>
  <mergeCells count="1">
    <mergeCell ref="Z1:AH1"/>
  </mergeCells>
  <conditionalFormatting sqref="H2:K219">
    <cfRule type="cellIs" dxfId="398" priority="1" stopIfTrue="1" operator="equal">
      <formula>"-"</formula>
    </cfRule>
    <cfRule type="cellIs" dxfId="397" priority="2" stopIfTrue="1" operator="equal">
      <formula>"x"</formula>
    </cfRule>
  </conditionalFormatting>
  <hyperlinks>
    <hyperlink ref="L1" location="'Expansion set Check List'!A1" display="Home" xr:uid="{B4A26F36-04C5-4E07-8DBD-42ACA9ABC992}"/>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7CAB1-81D6-4D95-A599-EE0B5744C3E0}">
  <sheetPr codeName="Sheet275">
    <tabColor rgb="FF00FF00"/>
  </sheetPr>
  <dimension ref="A1:AH22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6.1640625" bestFit="1" customWidth="1"/>
    <col min="2" max="2" width="17.6640625" bestFit="1" customWidth="1"/>
    <col min="3" max="3" width="4" bestFit="1" customWidth="1"/>
    <col min="4" max="4" width="8.6640625" bestFit="1" customWidth="1"/>
    <col min="5" max="5" width="4" bestFit="1" customWidth="1"/>
    <col min="6" max="6" width="13.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464</v>
      </c>
      <c r="B2" s="18" t="s">
        <v>9157</v>
      </c>
      <c r="C2" s="293">
        <v>1</v>
      </c>
      <c r="D2" s="20" t="s">
        <v>407</v>
      </c>
      <c r="E2" s="120">
        <v>80</v>
      </c>
      <c r="F2" s="20"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226</v>
      </c>
      <c r="Z2" s="102"/>
      <c r="AA2" s="102"/>
      <c r="AB2" s="102"/>
      <c r="AC2" s="102"/>
      <c r="AD2" s="102"/>
      <c r="AE2" s="102"/>
      <c r="AF2" s="102"/>
      <c r="AG2" s="102"/>
      <c r="AH2" s="102"/>
    </row>
    <row r="3" spans="1:34" ht="13" x14ac:dyDescent="0.15">
      <c r="A3" s="15" t="s">
        <v>1915</v>
      </c>
      <c r="B3" s="18" t="s">
        <v>9157</v>
      </c>
      <c r="C3" s="293">
        <v>2</v>
      </c>
      <c r="D3" s="20" t="s">
        <v>407</v>
      </c>
      <c r="E3" s="20">
        <v>150</v>
      </c>
      <c r="F3" s="20" t="s">
        <v>398</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76</v>
      </c>
    </row>
    <row r="4" spans="1:34" ht="13" x14ac:dyDescent="0.15">
      <c r="A4" s="15" t="s">
        <v>511</v>
      </c>
      <c r="B4" s="18" t="s">
        <v>9157</v>
      </c>
      <c r="C4" s="293">
        <v>3</v>
      </c>
      <c r="D4" s="20" t="s">
        <v>407</v>
      </c>
      <c r="E4" s="20">
        <v>110</v>
      </c>
      <c r="F4" s="20"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55</v>
      </c>
    </row>
    <row r="5" spans="1:34" ht="13" x14ac:dyDescent="0.15">
      <c r="A5" s="15" t="s">
        <v>894</v>
      </c>
      <c r="B5" s="18" t="s">
        <v>9157</v>
      </c>
      <c r="C5" s="293">
        <v>4</v>
      </c>
      <c r="D5" s="20" t="s">
        <v>407</v>
      </c>
      <c r="E5" s="20">
        <v>60</v>
      </c>
      <c r="F5" s="20" t="s">
        <v>393</v>
      </c>
      <c r="G5" s="19" t="s">
        <v>173</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861</v>
      </c>
      <c r="B6" s="18" t="s">
        <v>9157</v>
      </c>
      <c r="C6" s="293">
        <v>5</v>
      </c>
      <c r="D6" s="20" t="s">
        <v>407</v>
      </c>
      <c r="E6" s="20">
        <v>90</v>
      </c>
      <c r="F6" s="20" t="s">
        <v>398</v>
      </c>
      <c r="G6" s="19" t="s">
        <v>177</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897</v>
      </c>
      <c r="B7" s="18" t="s">
        <v>9157</v>
      </c>
      <c r="C7" s="293">
        <v>6</v>
      </c>
      <c r="D7" s="20" t="s">
        <v>407</v>
      </c>
      <c r="E7" s="20">
        <v>40</v>
      </c>
      <c r="F7" s="20"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876</v>
      </c>
      <c r="B8" s="18" t="s">
        <v>9157</v>
      </c>
      <c r="C8" s="293">
        <v>7</v>
      </c>
      <c r="D8" s="20" t="s">
        <v>407</v>
      </c>
      <c r="E8" s="20">
        <v>100</v>
      </c>
      <c r="F8" s="20" t="s">
        <v>398</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839</v>
      </c>
      <c r="B9" s="18" t="s">
        <v>9157</v>
      </c>
      <c r="C9" s="293">
        <v>8</v>
      </c>
      <c r="D9" s="20" t="s">
        <v>407</v>
      </c>
      <c r="E9" s="20">
        <v>120</v>
      </c>
      <c r="F9" s="20" t="s">
        <v>393</v>
      </c>
      <c r="G9" s="19"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1255</v>
      </c>
      <c r="B10" s="18" t="s">
        <v>9157</v>
      </c>
      <c r="C10" s="293">
        <v>9</v>
      </c>
      <c r="D10" s="20" t="s">
        <v>407</v>
      </c>
      <c r="E10" s="20">
        <v>70</v>
      </c>
      <c r="F10" s="20" t="s">
        <v>393</v>
      </c>
      <c r="G10" s="19" t="s">
        <v>173</v>
      </c>
      <c r="H10" s="71" t="s">
        <v>387</v>
      </c>
      <c r="I10" s="71" t="s">
        <v>387</v>
      </c>
      <c r="J10" s="71"/>
      <c r="K10" s="71"/>
      <c r="R10" s="117" t="s">
        <v>201</v>
      </c>
      <c r="S10" s="231">
        <f t="shared" si="0"/>
        <v>0</v>
      </c>
      <c r="T10" s="159">
        <f t="shared" si="1"/>
        <v>0</v>
      </c>
      <c r="U10" s="168"/>
      <c r="V10" s="117" t="s">
        <v>201</v>
      </c>
      <c r="W10" s="231">
        <f t="shared" si="2"/>
        <v>0</v>
      </c>
      <c r="X10" s="6">
        <f t="shared" si="3"/>
        <v>14</v>
      </c>
    </row>
    <row r="11" spans="1:34" ht="13" x14ac:dyDescent="0.15">
      <c r="A11" s="15" t="s">
        <v>1251</v>
      </c>
      <c r="B11" s="18" t="s">
        <v>9157</v>
      </c>
      <c r="C11" s="293">
        <v>10</v>
      </c>
      <c r="D11" s="20" t="s">
        <v>407</v>
      </c>
      <c r="E11" s="20">
        <v>70</v>
      </c>
      <c r="F11" s="20"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1929</v>
      </c>
      <c r="B12" s="18" t="s">
        <v>9157</v>
      </c>
      <c r="C12" s="293">
        <v>11</v>
      </c>
      <c r="D12" s="20" t="s">
        <v>407</v>
      </c>
      <c r="E12" s="20">
        <v>120</v>
      </c>
      <c r="F12" s="20" t="s">
        <v>398</v>
      </c>
      <c r="G12" s="19"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2535</v>
      </c>
      <c r="B13" s="18" t="s">
        <v>9157</v>
      </c>
      <c r="C13" s="293">
        <v>12</v>
      </c>
      <c r="D13" s="20" t="s">
        <v>407</v>
      </c>
      <c r="E13" s="20">
        <v>70</v>
      </c>
      <c r="F13" s="20"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2536</v>
      </c>
      <c r="B14" s="18" t="s">
        <v>9157</v>
      </c>
      <c r="C14" s="293">
        <v>13</v>
      </c>
      <c r="D14" s="20" t="s">
        <v>407</v>
      </c>
      <c r="E14" s="20">
        <v>120</v>
      </c>
      <c r="F14" s="20" t="s">
        <v>398</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3502</v>
      </c>
      <c r="B15" s="18" t="s">
        <v>9157</v>
      </c>
      <c r="C15" s="293">
        <v>14</v>
      </c>
      <c r="D15" s="20" t="s">
        <v>407</v>
      </c>
      <c r="E15" s="20">
        <v>70</v>
      </c>
      <c r="F15" s="20"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3503</v>
      </c>
      <c r="B16" s="18" t="s">
        <v>9157</v>
      </c>
      <c r="C16" s="293">
        <v>15</v>
      </c>
      <c r="D16" s="20" t="s">
        <v>407</v>
      </c>
      <c r="E16" s="20">
        <v>100</v>
      </c>
      <c r="F16" s="20" t="s">
        <v>398</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3504</v>
      </c>
      <c r="B17" s="18" t="s">
        <v>9157</v>
      </c>
      <c r="C17" s="293">
        <v>16</v>
      </c>
      <c r="D17" s="20" t="s">
        <v>407</v>
      </c>
      <c r="E17" s="20">
        <v>180</v>
      </c>
      <c r="F17" s="20" t="s">
        <v>386</v>
      </c>
      <c r="G17" s="19"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3595</v>
      </c>
      <c r="B18" s="18" t="s">
        <v>9157</v>
      </c>
      <c r="C18" s="293">
        <v>17</v>
      </c>
      <c r="D18" s="20" t="s">
        <v>407</v>
      </c>
      <c r="E18" s="20">
        <v>40</v>
      </c>
      <c r="F18" s="20"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9158</v>
      </c>
      <c r="B19" s="18" t="s">
        <v>9157</v>
      </c>
      <c r="C19" s="293">
        <v>18</v>
      </c>
      <c r="D19" s="20" t="s">
        <v>407</v>
      </c>
      <c r="E19" s="20">
        <v>80</v>
      </c>
      <c r="F19" s="20" t="s">
        <v>398</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9159</v>
      </c>
      <c r="B20" s="18" t="s">
        <v>9157</v>
      </c>
      <c r="C20" s="293">
        <v>19</v>
      </c>
      <c r="D20" s="20" t="s">
        <v>407</v>
      </c>
      <c r="E20" s="20">
        <v>120</v>
      </c>
      <c r="F20" s="20" t="s">
        <v>393</v>
      </c>
      <c r="G20" s="19" t="s">
        <v>181</v>
      </c>
      <c r="H20" s="71" t="s">
        <v>387</v>
      </c>
      <c r="I20" s="71" t="s">
        <v>387</v>
      </c>
      <c r="J20" s="71"/>
      <c r="K20" s="71"/>
      <c r="R20" s="117" t="s">
        <v>9123</v>
      </c>
      <c r="S20" s="231">
        <f t="shared" si="0"/>
        <v>0</v>
      </c>
      <c r="T20" s="159">
        <f t="shared" si="1"/>
        <v>0</v>
      </c>
      <c r="U20" s="173"/>
      <c r="V20" s="117" t="s">
        <v>9123</v>
      </c>
      <c r="W20" s="231">
        <f t="shared" si="2"/>
        <v>0</v>
      </c>
      <c r="X20" s="6">
        <f t="shared" si="3"/>
        <v>6</v>
      </c>
    </row>
    <row r="21" spans="1:24" ht="13" x14ac:dyDescent="0.15">
      <c r="A21" s="15" t="s">
        <v>9160</v>
      </c>
      <c r="B21" s="18" t="s">
        <v>9157</v>
      </c>
      <c r="C21" s="293">
        <v>20</v>
      </c>
      <c r="D21" s="20" t="s">
        <v>407</v>
      </c>
      <c r="E21" s="20">
        <v>30</v>
      </c>
      <c r="F21" s="20"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9160</v>
      </c>
      <c r="B22" s="18" t="s">
        <v>9157</v>
      </c>
      <c r="C22" s="293">
        <v>21</v>
      </c>
      <c r="D22" s="20" t="s">
        <v>407</v>
      </c>
      <c r="E22" s="20">
        <v>40</v>
      </c>
      <c r="F22" s="20" t="s">
        <v>393</v>
      </c>
      <c r="G22" s="19" t="s">
        <v>173</v>
      </c>
      <c r="H22" s="71" t="s">
        <v>387</v>
      </c>
      <c r="I22" s="71" t="s">
        <v>387</v>
      </c>
      <c r="J22" s="71"/>
      <c r="K22" s="71"/>
      <c r="R22" s="117" t="s">
        <v>241</v>
      </c>
      <c r="S22" s="231">
        <f t="shared" si="0"/>
        <v>0</v>
      </c>
      <c r="T22" s="159">
        <f t="shared" si="1"/>
        <v>0</v>
      </c>
      <c r="U22" s="173"/>
      <c r="V22" s="117" t="s">
        <v>241</v>
      </c>
      <c r="W22" s="231">
        <f t="shared" si="2"/>
        <v>0</v>
      </c>
      <c r="X22" s="6">
        <f t="shared" si="3"/>
        <v>21</v>
      </c>
    </row>
    <row r="23" spans="1:24" ht="14" thickBot="1" x14ac:dyDescent="0.2">
      <c r="A23" s="15" t="s">
        <v>9161</v>
      </c>
      <c r="B23" s="18" t="s">
        <v>9157</v>
      </c>
      <c r="C23" s="293">
        <v>22</v>
      </c>
      <c r="D23" s="20" t="s">
        <v>407</v>
      </c>
      <c r="E23" s="20">
        <v>70</v>
      </c>
      <c r="F23" s="20" t="s">
        <v>398</v>
      </c>
      <c r="G23" s="19" t="s">
        <v>181</v>
      </c>
      <c r="H23" s="71" t="s">
        <v>387</v>
      </c>
      <c r="I23" s="71" t="s">
        <v>387</v>
      </c>
      <c r="J23" s="71"/>
      <c r="K23" s="71"/>
      <c r="R23" s="117" t="s">
        <v>245</v>
      </c>
      <c r="S23" s="231">
        <f t="shared" si="0"/>
        <v>0</v>
      </c>
      <c r="T23" s="159">
        <f t="shared" si="1"/>
        <v>0</v>
      </c>
      <c r="U23" s="176"/>
      <c r="V23" s="117" t="s">
        <v>245</v>
      </c>
      <c r="W23" s="231">
        <f t="shared" si="2"/>
        <v>0</v>
      </c>
      <c r="X23" s="6">
        <f t="shared" si="3"/>
        <v>11</v>
      </c>
    </row>
    <row r="24" spans="1:24" ht="13" x14ac:dyDescent="0.15">
      <c r="A24" s="15" t="s">
        <v>9189</v>
      </c>
      <c r="B24" s="18" t="s">
        <v>9157</v>
      </c>
      <c r="C24" s="293">
        <v>23</v>
      </c>
      <c r="D24" s="20" t="s">
        <v>407</v>
      </c>
      <c r="E24" s="20">
        <v>240</v>
      </c>
      <c r="F24" s="20" t="s">
        <v>398</v>
      </c>
      <c r="G24" s="19" t="s">
        <v>201</v>
      </c>
      <c r="H24" s="71" t="s">
        <v>387</v>
      </c>
      <c r="I24" s="71" t="s">
        <v>387</v>
      </c>
      <c r="J24" s="71"/>
      <c r="K24" s="71" t="s">
        <v>387</v>
      </c>
      <c r="R24" s="117" t="s">
        <v>249</v>
      </c>
      <c r="S24" s="231">
        <f t="shared" si="0"/>
        <v>0</v>
      </c>
      <c r="T24" s="159">
        <f t="shared" si="1"/>
        <v>0</v>
      </c>
      <c r="U24" s="171"/>
      <c r="V24" s="117" t="s">
        <v>249</v>
      </c>
      <c r="W24" s="231">
        <f t="shared" si="2"/>
        <v>0</v>
      </c>
      <c r="X24" s="6">
        <f t="shared" si="3"/>
        <v>21</v>
      </c>
    </row>
    <row r="25" spans="1:24" ht="13" x14ac:dyDescent="0.15">
      <c r="A25" s="15" t="s">
        <v>9162</v>
      </c>
      <c r="B25" s="18" t="s">
        <v>9157</v>
      </c>
      <c r="C25" s="293">
        <v>24</v>
      </c>
      <c r="D25" s="20" t="s">
        <v>407</v>
      </c>
      <c r="E25" s="20">
        <v>110</v>
      </c>
      <c r="F25" s="20" t="s">
        <v>393</v>
      </c>
      <c r="G25" s="19" t="s">
        <v>181</v>
      </c>
      <c r="H25" s="71" t="s">
        <v>387</v>
      </c>
      <c r="I25" s="71" t="s">
        <v>387</v>
      </c>
      <c r="J25" s="71"/>
      <c r="K25" s="71"/>
      <c r="R25" s="117" t="s">
        <v>253</v>
      </c>
      <c r="S25" s="231">
        <f t="shared" si="0"/>
        <v>0</v>
      </c>
      <c r="T25" s="159">
        <f t="shared" si="1"/>
        <v>0</v>
      </c>
      <c r="U25" s="168"/>
      <c r="V25" s="117" t="s">
        <v>253</v>
      </c>
      <c r="W25" s="231">
        <f t="shared" si="2"/>
        <v>0</v>
      </c>
      <c r="X25" s="6">
        <f t="shared" si="3"/>
        <v>6</v>
      </c>
    </row>
    <row r="26" spans="1:24" ht="13" x14ac:dyDescent="0.15">
      <c r="A26" s="15" t="s">
        <v>9190</v>
      </c>
      <c r="B26" s="18" t="s">
        <v>9157</v>
      </c>
      <c r="C26" s="293">
        <v>25</v>
      </c>
      <c r="D26" s="20" t="s">
        <v>407</v>
      </c>
      <c r="E26" s="20">
        <v>210</v>
      </c>
      <c r="F26" s="20" t="s">
        <v>393</v>
      </c>
      <c r="G26" s="19" t="s">
        <v>201</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466</v>
      </c>
      <c r="B27" s="18" t="s">
        <v>9157</v>
      </c>
      <c r="C27" s="293">
        <v>26</v>
      </c>
      <c r="D27" s="20" t="s">
        <v>395</v>
      </c>
      <c r="E27" s="20">
        <v>70</v>
      </c>
      <c r="F27" s="20"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408</v>
      </c>
      <c r="B28" s="18" t="s">
        <v>9157</v>
      </c>
      <c r="C28" s="293">
        <v>27</v>
      </c>
      <c r="D28" s="20" t="s">
        <v>395</v>
      </c>
      <c r="E28" s="20">
        <v>120</v>
      </c>
      <c r="F28" s="20" t="s">
        <v>398</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976</v>
      </c>
      <c r="B29" s="18" t="s">
        <v>9157</v>
      </c>
      <c r="C29" s="293">
        <v>28</v>
      </c>
      <c r="D29" s="20" t="s">
        <v>395</v>
      </c>
      <c r="E29" s="20">
        <v>80</v>
      </c>
      <c r="F29" s="20" t="s">
        <v>393</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1312</v>
      </c>
      <c r="B30" s="18" t="s">
        <v>9157</v>
      </c>
      <c r="C30" s="293">
        <v>29</v>
      </c>
      <c r="D30" s="20" t="s">
        <v>395</v>
      </c>
      <c r="E30" s="20">
        <v>270</v>
      </c>
      <c r="F30" s="20" t="s">
        <v>398</v>
      </c>
      <c r="G30" s="19" t="s">
        <v>201</v>
      </c>
      <c r="H30" s="71" t="s">
        <v>387</v>
      </c>
      <c r="I30" s="71" t="s">
        <v>387</v>
      </c>
      <c r="J30" s="71"/>
      <c r="K30" s="71" t="s">
        <v>387</v>
      </c>
      <c r="R30" s="160" t="s">
        <v>86</v>
      </c>
      <c r="S30" s="161"/>
      <c r="T30" s="175">
        <f>SUM(T31:T57)</f>
        <v>0</v>
      </c>
      <c r="U30" s="168"/>
      <c r="V30" s="177" t="s">
        <v>88</v>
      </c>
      <c r="W30" s="213"/>
      <c r="X30" s="215">
        <f>SUM(X31:X57)</f>
        <v>147</v>
      </c>
    </row>
    <row r="31" spans="1:24" ht="13" x14ac:dyDescent="0.15">
      <c r="A31" s="15" t="s">
        <v>1286</v>
      </c>
      <c r="B31" s="18" t="s">
        <v>9157</v>
      </c>
      <c r="C31" s="293">
        <v>30</v>
      </c>
      <c r="D31" s="20" t="s">
        <v>395</v>
      </c>
      <c r="E31" s="20">
        <v>130</v>
      </c>
      <c r="F31" s="20"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76</v>
      </c>
    </row>
    <row r="32" spans="1:24" ht="13" x14ac:dyDescent="0.15">
      <c r="A32" s="15" t="s">
        <v>1837</v>
      </c>
      <c r="B32" s="18" t="s">
        <v>9157</v>
      </c>
      <c r="C32" s="293">
        <v>31</v>
      </c>
      <c r="D32" s="20" t="s">
        <v>395</v>
      </c>
      <c r="E32" s="20">
        <v>60</v>
      </c>
      <c r="F32" s="20"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55</v>
      </c>
    </row>
    <row r="33" spans="1:24" ht="13" x14ac:dyDescent="0.15">
      <c r="A33" s="15" t="s">
        <v>1827</v>
      </c>
      <c r="B33" s="18" t="s">
        <v>9157</v>
      </c>
      <c r="C33" s="293">
        <v>32</v>
      </c>
      <c r="D33" s="20" t="s">
        <v>395</v>
      </c>
      <c r="E33" s="20">
        <v>90</v>
      </c>
      <c r="F33" s="20" t="s">
        <v>398</v>
      </c>
      <c r="G33" s="19" t="s">
        <v>173</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1796</v>
      </c>
      <c r="B34" s="18" t="s">
        <v>9157</v>
      </c>
      <c r="C34" s="293">
        <v>33</v>
      </c>
      <c r="D34" s="20" t="s">
        <v>395</v>
      </c>
      <c r="E34" s="20">
        <v>140</v>
      </c>
      <c r="F34" s="20" t="s">
        <v>386</v>
      </c>
      <c r="G34" s="19" t="s">
        <v>181</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2250</v>
      </c>
      <c r="B35" s="18" t="s">
        <v>9157</v>
      </c>
      <c r="C35" s="293">
        <v>34</v>
      </c>
      <c r="D35" s="20" t="s">
        <v>395</v>
      </c>
      <c r="E35" s="20">
        <v>80</v>
      </c>
      <c r="F35" s="20" t="s">
        <v>393</v>
      </c>
      <c r="G35" s="19" t="s">
        <v>173</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2251</v>
      </c>
      <c r="B36" s="18" t="s">
        <v>9157</v>
      </c>
      <c r="C36" s="293">
        <v>35</v>
      </c>
      <c r="D36" s="20" t="s">
        <v>395</v>
      </c>
      <c r="E36" s="20">
        <v>140</v>
      </c>
      <c r="F36" s="20" t="s">
        <v>398</v>
      </c>
      <c r="G36" s="19"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2373</v>
      </c>
      <c r="B37" s="18" t="s">
        <v>9157</v>
      </c>
      <c r="C37" s="293">
        <v>36</v>
      </c>
      <c r="D37" s="20" t="s">
        <v>395</v>
      </c>
      <c r="E37" s="20">
        <v>60</v>
      </c>
      <c r="F37" s="20" t="s">
        <v>393</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2374</v>
      </c>
      <c r="B38" s="18" t="s">
        <v>9157</v>
      </c>
      <c r="C38" s="293">
        <v>37</v>
      </c>
      <c r="D38" s="20" t="s">
        <v>395</v>
      </c>
      <c r="E38" s="20">
        <v>80</v>
      </c>
      <c r="F38" s="20" t="s">
        <v>398</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2375</v>
      </c>
      <c r="B39" s="18" t="s">
        <v>9157</v>
      </c>
      <c r="C39" s="293">
        <v>38</v>
      </c>
      <c r="D39" s="20" t="s">
        <v>395</v>
      </c>
      <c r="E39" s="20">
        <v>130</v>
      </c>
      <c r="F39" s="20" t="s">
        <v>386</v>
      </c>
      <c r="G39" s="19"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4708</v>
      </c>
      <c r="B40" s="18" t="s">
        <v>9157</v>
      </c>
      <c r="C40" s="293">
        <v>39</v>
      </c>
      <c r="D40" s="20" t="s">
        <v>395</v>
      </c>
      <c r="E40" s="20">
        <v>110</v>
      </c>
      <c r="F40" s="20" t="s">
        <v>393</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9191</v>
      </c>
      <c r="B41" s="18" t="s">
        <v>9157</v>
      </c>
      <c r="C41" s="293">
        <v>40</v>
      </c>
      <c r="D41" s="20" t="s">
        <v>395</v>
      </c>
      <c r="E41" s="20">
        <v>210</v>
      </c>
      <c r="F41" s="20" t="s">
        <v>393</v>
      </c>
      <c r="G41" s="19" t="s">
        <v>201</v>
      </c>
      <c r="H41" s="71" t="s">
        <v>387</v>
      </c>
      <c r="I41" s="71" t="s">
        <v>387</v>
      </c>
      <c r="J41" s="71"/>
      <c r="K41" s="71" t="s">
        <v>387</v>
      </c>
      <c r="R41" s="117" t="s">
        <v>9126</v>
      </c>
      <c r="S41" s="158">
        <f t="shared" si="4"/>
        <v>0</v>
      </c>
      <c r="T41" s="159">
        <f t="shared" si="5"/>
        <v>0</v>
      </c>
      <c r="U41" s="168"/>
      <c r="V41" s="234" t="s">
        <v>9126</v>
      </c>
      <c r="W41" s="237">
        <f t="shared" si="6"/>
        <v>0</v>
      </c>
      <c r="X41" s="6">
        <f t="shared" si="7"/>
        <v>0</v>
      </c>
    </row>
    <row r="42" spans="1:24" ht="13" x14ac:dyDescent="0.15">
      <c r="A42" s="15" t="s">
        <v>457</v>
      </c>
      <c r="B42" s="18" t="s">
        <v>9157</v>
      </c>
      <c r="C42" s="293">
        <v>41</v>
      </c>
      <c r="D42" s="20" t="s">
        <v>389</v>
      </c>
      <c r="E42" s="20">
        <v>60</v>
      </c>
      <c r="F42" s="20"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435</v>
      </c>
      <c r="B43" s="18" t="s">
        <v>9157</v>
      </c>
      <c r="C43" s="293">
        <v>42</v>
      </c>
      <c r="D43" s="20" t="s">
        <v>389</v>
      </c>
      <c r="E43" s="20">
        <v>100</v>
      </c>
      <c r="F43" s="20" t="s">
        <v>398</v>
      </c>
      <c r="G43" s="19"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409</v>
      </c>
      <c r="B44" s="18" t="s">
        <v>9157</v>
      </c>
      <c r="C44" s="293">
        <v>43</v>
      </c>
      <c r="D44" s="20" t="s">
        <v>389</v>
      </c>
      <c r="E44" s="20">
        <v>170</v>
      </c>
      <c r="F44" s="20" t="s">
        <v>386</v>
      </c>
      <c r="G44" s="19"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539</v>
      </c>
      <c r="B45" s="18" t="s">
        <v>9157</v>
      </c>
      <c r="C45" s="293">
        <v>44</v>
      </c>
      <c r="D45" s="20" t="s">
        <v>389</v>
      </c>
      <c r="E45" s="20">
        <v>50</v>
      </c>
      <c r="F45" s="20"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532</v>
      </c>
      <c r="B46" s="18" t="s">
        <v>9157</v>
      </c>
      <c r="C46" s="293">
        <v>45</v>
      </c>
      <c r="D46" s="20" t="s">
        <v>389</v>
      </c>
      <c r="E46" s="20">
        <v>90</v>
      </c>
      <c r="F46" s="20" t="s">
        <v>398</v>
      </c>
      <c r="G46" s="19"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428</v>
      </c>
      <c r="B47" s="18" t="s">
        <v>9157</v>
      </c>
      <c r="C47" s="293">
        <v>46</v>
      </c>
      <c r="D47" s="20" t="s">
        <v>389</v>
      </c>
      <c r="E47" s="20">
        <v>90</v>
      </c>
      <c r="F47" s="20"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1296</v>
      </c>
      <c r="B48" s="18" t="s">
        <v>9157</v>
      </c>
      <c r="C48" s="293">
        <v>47</v>
      </c>
      <c r="D48" s="20" t="s">
        <v>389</v>
      </c>
      <c r="E48" s="20">
        <v>80</v>
      </c>
      <c r="F48" s="20"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1278</v>
      </c>
      <c r="B49" s="18" t="s">
        <v>9157</v>
      </c>
      <c r="C49" s="293">
        <v>48</v>
      </c>
      <c r="D49" s="20" t="s">
        <v>389</v>
      </c>
      <c r="E49" s="20">
        <v>130</v>
      </c>
      <c r="F49" s="20" t="s">
        <v>398</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1406</v>
      </c>
      <c r="B50" s="18" t="s">
        <v>9157</v>
      </c>
      <c r="C50" s="293">
        <v>49</v>
      </c>
      <c r="D50" s="20" t="s">
        <v>389</v>
      </c>
      <c r="E50" s="20">
        <v>30</v>
      </c>
      <c r="F50" s="20"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1385</v>
      </c>
      <c r="B51" s="18" t="s">
        <v>9157</v>
      </c>
      <c r="C51" s="293">
        <v>50</v>
      </c>
      <c r="D51" s="20" t="s">
        <v>389</v>
      </c>
      <c r="E51" s="20">
        <v>120</v>
      </c>
      <c r="F51" s="20" t="s">
        <v>398</v>
      </c>
      <c r="G51" s="19" t="s">
        <v>177</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1293</v>
      </c>
      <c r="B52" s="18" t="s">
        <v>9157</v>
      </c>
      <c r="C52" s="293">
        <v>51</v>
      </c>
      <c r="D52" s="20" t="s">
        <v>389</v>
      </c>
      <c r="E52" s="20">
        <v>60</v>
      </c>
      <c r="F52" s="20"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1399</v>
      </c>
      <c r="B53" s="18" t="s">
        <v>9157</v>
      </c>
      <c r="C53" s="293">
        <v>52</v>
      </c>
      <c r="D53" s="20" t="s">
        <v>389</v>
      </c>
      <c r="E53" s="20">
        <v>120</v>
      </c>
      <c r="F53" s="20" t="s">
        <v>398</v>
      </c>
      <c r="G53" s="19"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1944</v>
      </c>
      <c r="B54" s="18" t="s">
        <v>9157</v>
      </c>
      <c r="C54" s="293">
        <v>53</v>
      </c>
      <c r="D54" s="20" t="s">
        <v>389</v>
      </c>
      <c r="E54" s="20">
        <v>90</v>
      </c>
      <c r="F54" s="20" t="s">
        <v>398</v>
      </c>
      <c r="G54" s="19"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1928</v>
      </c>
      <c r="B55" s="18" t="s">
        <v>9157</v>
      </c>
      <c r="C55" s="293">
        <v>54</v>
      </c>
      <c r="D55" s="20" t="s">
        <v>389</v>
      </c>
      <c r="E55" s="20">
        <v>120</v>
      </c>
      <c r="F55" s="20" t="s">
        <v>398</v>
      </c>
      <c r="G55" s="19"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1930</v>
      </c>
      <c r="B56" s="18" t="s">
        <v>9157</v>
      </c>
      <c r="C56" s="293">
        <v>55</v>
      </c>
      <c r="D56" s="20" t="s">
        <v>389</v>
      </c>
      <c r="E56" s="20">
        <v>70</v>
      </c>
      <c r="F56" s="20" t="s">
        <v>393</v>
      </c>
      <c r="G56" s="19" t="s">
        <v>173</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2531</v>
      </c>
      <c r="B57" s="18" t="s">
        <v>9157</v>
      </c>
      <c r="C57" s="293">
        <v>56</v>
      </c>
      <c r="D57" s="20" t="s">
        <v>389</v>
      </c>
      <c r="E57" s="20">
        <v>60</v>
      </c>
      <c r="F57" s="20" t="s">
        <v>393</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2532</v>
      </c>
      <c r="B58" s="18" t="s">
        <v>9157</v>
      </c>
      <c r="C58" s="293">
        <v>57</v>
      </c>
      <c r="D58" s="20" t="s">
        <v>389</v>
      </c>
      <c r="E58" s="20">
        <v>90</v>
      </c>
      <c r="F58" s="20" t="s">
        <v>398</v>
      </c>
      <c r="G58" s="19" t="s">
        <v>173</v>
      </c>
      <c r="H58" s="71" t="s">
        <v>387</v>
      </c>
      <c r="I58" s="71" t="s">
        <v>387</v>
      </c>
      <c r="J58" s="71"/>
      <c r="K58" s="71"/>
      <c r="U58" s="168"/>
      <c r="V58" s="177" t="s">
        <v>447</v>
      </c>
      <c r="W58" s="189"/>
      <c r="X58" s="190">
        <f>SUM(X59:X85)</f>
        <v>373</v>
      </c>
    </row>
    <row r="59" spans="1:24" ht="13" x14ac:dyDescent="0.15">
      <c r="A59" s="15" t="s">
        <v>3526</v>
      </c>
      <c r="B59" s="18" t="s">
        <v>9157</v>
      </c>
      <c r="C59" s="293">
        <v>58</v>
      </c>
      <c r="D59" s="20" t="s">
        <v>389</v>
      </c>
      <c r="E59" s="20">
        <v>110</v>
      </c>
      <c r="F59" s="20" t="s">
        <v>393</v>
      </c>
      <c r="G59" s="19" t="s">
        <v>177</v>
      </c>
      <c r="H59" s="71" t="s">
        <v>387</v>
      </c>
      <c r="I59" s="71" t="s">
        <v>387</v>
      </c>
      <c r="J59" s="71"/>
      <c r="K59" s="71"/>
      <c r="U59" s="239"/>
      <c r="V59" s="116" t="s">
        <v>173</v>
      </c>
      <c r="W59" s="211">
        <f t="shared" ref="W59:X74" si="8">S3+S31+W3+W31</f>
        <v>0</v>
      </c>
      <c r="X59" s="64">
        <f t="shared" si="8"/>
        <v>152</v>
      </c>
    </row>
    <row r="60" spans="1:24" ht="13" x14ac:dyDescent="0.15">
      <c r="A60" s="15" t="s">
        <v>4660</v>
      </c>
      <c r="B60" s="18" t="s">
        <v>9157</v>
      </c>
      <c r="C60" s="293">
        <v>59</v>
      </c>
      <c r="D60" s="20" t="s">
        <v>389</v>
      </c>
      <c r="E60" s="20">
        <v>70</v>
      </c>
      <c r="F60" s="20" t="s">
        <v>393</v>
      </c>
      <c r="G60" s="19" t="s">
        <v>173</v>
      </c>
      <c r="H60" s="71" t="s">
        <v>387</v>
      </c>
      <c r="I60" s="71" t="s">
        <v>387</v>
      </c>
      <c r="J60" s="71"/>
      <c r="K60" s="71"/>
      <c r="U60" s="239"/>
      <c r="V60" s="117" t="s">
        <v>177</v>
      </c>
      <c r="W60" s="158">
        <f t="shared" si="8"/>
        <v>0</v>
      </c>
      <c r="X60" s="159">
        <f t="shared" si="8"/>
        <v>110</v>
      </c>
    </row>
    <row r="61" spans="1:24" ht="13" x14ac:dyDescent="0.15">
      <c r="A61" s="15" t="s">
        <v>4661</v>
      </c>
      <c r="B61" s="18" t="s">
        <v>9157</v>
      </c>
      <c r="C61" s="293">
        <v>60</v>
      </c>
      <c r="D61" s="20" t="s">
        <v>389</v>
      </c>
      <c r="E61" s="20">
        <v>100</v>
      </c>
      <c r="F61" s="20" t="s">
        <v>398</v>
      </c>
      <c r="G61" s="19" t="s">
        <v>177</v>
      </c>
      <c r="H61" s="71" t="s">
        <v>387</v>
      </c>
      <c r="I61" s="71" t="s">
        <v>387</v>
      </c>
      <c r="J61" s="71"/>
      <c r="K61" s="71"/>
      <c r="U61" s="239"/>
      <c r="V61" s="117" t="s">
        <v>181</v>
      </c>
      <c r="W61" s="158">
        <f t="shared" si="8"/>
        <v>0</v>
      </c>
      <c r="X61" s="159">
        <f t="shared" si="8"/>
        <v>32</v>
      </c>
    </row>
    <row r="62" spans="1:24" ht="13" x14ac:dyDescent="0.15">
      <c r="A62" s="15" t="s">
        <v>9192</v>
      </c>
      <c r="B62" s="18" t="s">
        <v>9157</v>
      </c>
      <c r="C62" s="293">
        <v>61</v>
      </c>
      <c r="D62" s="20" t="s">
        <v>389</v>
      </c>
      <c r="E62" s="20">
        <v>340</v>
      </c>
      <c r="F62" s="20" t="s">
        <v>398</v>
      </c>
      <c r="G62" s="19" t="s">
        <v>201</v>
      </c>
      <c r="H62" s="71" t="s">
        <v>387</v>
      </c>
      <c r="I62" s="71" t="s">
        <v>387</v>
      </c>
      <c r="J62" s="71"/>
      <c r="K62" s="71" t="s">
        <v>387</v>
      </c>
      <c r="U62" s="239"/>
      <c r="V62" s="117" t="s">
        <v>185</v>
      </c>
      <c r="W62" s="158">
        <f t="shared" si="8"/>
        <v>0</v>
      </c>
      <c r="X62" s="159">
        <f t="shared" si="8"/>
        <v>0</v>
      </c>
    </row>
    <row r="63" spans="1:24" ht="13" x14ac:dyDescent="0.15">
      <c r="A63" s="15" t="s">
        <v>4712</v>
      </c>
      <c r="B63" s="18" t="s">
        <v>9157</v>
      </c>
      <c r="C63" s="293">
        <v>62</v>
      </c>
      <c r="D63" s="20" t="s">
        <v>389</v>
      </c>
      <c r="E63" s="20">
        <v>90</v>
      </c>
      <c r="F63" s="20" t="s">
        <v>393</v>
      </c>
      <c r="G63" s="19" t="s">
        <v>177</v>
      </c>
      <c r="H63" s="71" t="s">
        <v>387</v>
      </c>
      <c r="I63" s="71" t="s">
        <v>387</v>
      </c>
      <c r="J63" s="71"/>
      <c r="K63" s="71"/>
      <c r="U63" s="239"/>
      <c r="V63" s="117" t="s">
        <v>189</v>
      </c>
      <c r="W63" s="158">
        <f t="shared" si="8"/>
        <v>0</v>
      </c>
      <c r="X63" s="159">
        <f t="shared" si="8"/>
        <v>0</v>
      </c>
    </row>
    <row r="64" spans="1:24" ht="13" x14ac:dyDescent="0.15">
      <c r="A64" s="15" t="s">
        <v>9163</v>
      </c>
      <c r="B64" s="18" t="s">
        <v>9157</v>
      </c>
      <c r="C64" s="293">
        <v>63</v>
      </c>
      <c r="D64" s="20" t="s">
        <v>389</v>
      </c>
      <c r="E64" s="20">
        <v>130</v>
      </c>
      <c r="F64" s="20" t="s">
        <v>393</v>
      </c>
      <c r="G64" s="19" t="s">
        <v>181</v>
      </c>
      <c r="H64" s="71" t="s">
        <v>387</v>
      </c>
      <c r="I64" s="71" t="s">
        <v>387</v>
      </c>
      <c r="J64" s="71"/>
      <c r="K64" s="71"/>
      <c r="U64" s="240"/>
      <c r="V64" s="117" t="s">
        <v>193</v>
      </c>
      <c r="W64" s="158">
        <f t="shared" si="8"/>
        <v>0</v>
      </c>
      <c r="X64" s="159">
        <f t="shared" si="8"/>
        <v>0</v>
      </c>
    </row>
    <row r="65" spans="1:24" ht="14" thickBot="1" x14ac:dyDescent="0.2">
      <c r="A65" s="15" t="s">
        <v>9193</v>
      </c>
      <c r="B65" s="18" t="s">
        <v>9157</v>
      </c>
      <c r="C65" s="293">
        <v>64</v>
      </c>
      <c r="D65" s="20" t="s">
        <v>389</v>
      </c>
      <c r="E65" s="20">
        <v>210</v>
      </c>
      <c r="F65" s="20" t="s">
        <v>393</v>
      </c>
      <c r="G65" s="19" t="s">
        <v>201</v>
      </c>
      <c r="H65" s="71" t="s">
        <v>387</v>
      </c>
      <c r="I65" s="71" t="s">
        <v>387</v>
      </c>
      <c r="J65" s="71"/>
      <c r="K65" s="71" t="s">
        <v>387</v>
      </c>
      <c r="U65" s="241"/>
      <c r="V65" s="117" t="s">
        <v>197</v>
      </c>
      <c r="W65" s="158">
        <f t="shared" si="8"/>
        <v>0</v>
      </c>
      <c r="X65" s="159">
        <f t="shared" si="8"/>
        <v>0</v>
      </c>
    </row>
    <row r="66" spans="1:24" ht="14" thickBot="1" x14ac:dyDescent="0.2">
      <c r="A66" s="15" t="s">
        <v>412</v>
      </c>
      <c r="B66" s="18" t="s">
        <v>9157</v>
      </c>
      <c r="C66" s="293">
        <v>65</v>
      </c>
      <c r="D66" s="20" t="s">
        <v>404</v>
      </c>
      <c r="E66" s="20">
        <v>120</v>
      </c>
      <c r="F66" s="20" t="s">
        <v>393</v>
      </c>
      <c r="G66" s="19" t="s">
        <v>181</v>
      </c>
      <c r="H66" s="71" t="s">
        <v>387</v>
      </c>
      <c r="I66" s="71" t="s">
        <v>387</v>
      </c>
      <c r="J66" s="71"/>
      <c r="K66" s="71"/>
      <c r="U66" s="241"/>
      <c r="V66" s="117" t="s">
        <v>201</v>
      </c>
      <c r="W66" s="158">
        <f t="shared" si="8"/>
        <v>0</v>
      </c>
      <c r="X66" s="159">
        <f t="shared" si="8"/>
        <v>14</v>
      </c>
    </row>
    <row r="67" spans="1:24" ht="14" thickBot="1" x14ac:dyDescent="0.2">
      <c r="A67" s="15" t="s">
        <v>1842</v>
      </c>
      <c r="B67" s="18" t="s">
        <v>9157</v>
      </c>
      <c r="C67" s="293">
        <v>66</v>
      </c>
      <c r="D67" s="20" t="s">
        <v>404</v>
      </c>
      <c r="E67" s="20">
        <v>60</v>
      </c>
      <c r="F67" s="20" t="s">
        <v>393</v>
      </c>
      <c r="G67" s="19" t="s">
        <v>173</v>
      </c>
      <c r="H67" s="71" t="s">
        <v>387</v>
      </c>
      <c r="I67" s="71" t="s">
        <v>387</v>
      </c>
      <c r="J67" s="71"/>
      <c r="K67" s="71"/>
      <c r="U67" s="241"/>
      <c r="V67" s="117" t="s">
        <v>205</v>
      </c>
      <c r="W67" s="158">
        <f t="shared" si="8"/>
        <v>0</v>
      </c>
      <c r="X67" s="159">
        <f t="shared" si="8"/>
        <v>0</v>
      </c>
    </row>
    <row r="68" spans="1:24" ht="14" thickBot="1" x14ac:dyDescent="0.2">
      <c r="A68" s="15" t="s">
        <v>1825</v>
      </c>
      <c r="B68" s="18" t="s">
        <v>9157</v>
      </c>
      <c r="C68" s="293">
        <v>67</v>
      </c>
      <c r="D68" s="20" t="s">
        <v>404</v>
      </c>
      <c r="E68" s="20">
        <v>90</v>
      </c>
      <c r="F68" s="20" t="s">
        <v>398</v>
      </c>
      <c r="G68" s="19" t="s">
        <v>173</v>
      </c>
      <c r="H68" s="71" t="s">
        <v>387</v>
      </c>
      <c r="I68" s="71" t="s">
        <v>387</v>
      </c>
      <c r="J68" s="71"/>
      <c r="K68" s="71"/>
      <c r="U68" s="241"/>
      <c r="V68" s="117" t="s">
        <v>209</v>
      </c>
      <c r="W68" s="158">
        <f t="shared" si="8"/>
        <v>0</v>
      </c>
      <c r="X68" s="159">
        <f t="shared" si="8"/>
        <v>0</v>
      </c>
    </row>
    <row r="69" spans="1:24" ht="14" thickBot="1" x14ac:dyDescent="0.2">
      <c r="A69" s="15" t="s">
        <v>9194</v>
      </c>
      <c r="B69" s="18" t="s">
        <v>9157</v>
      </c>
      <c r="C69" s="293">
        <v>68</v>
      </c>
      <c r="D69" s="20" t="s">
        <v>404</v>
      </c>
      <c r="E69" s="20">
        <v>310</v>
      </c>
      <c r="F69" s="20" t="s">
        <v>386</v>
      </c>
      <c r="G69" s="19" t="s">
        <v>201</v>
      </c>
      <c r="H69" s="71" t="s">
        <v>387</v>
      </c>
      <c r="I69" s="71" t="s">
        <v>387</v>
      </c>
      <c r="J69" s="71"/>
      <c r="K69" s="71" t="s">
        <v>387</v>
      </c>
      <c r="U69" s="241"/>
      <c r="V69" s="117" t="s">
        <v>9125</v>
      </c>
      <c r="W69" s="158">
        <f t="shared" si="8"/>
        <v>0</v>
      </c>
      <c r="X69" s="159">
        <f t="shared" si="8"/>
        <v>0</v>
      </c>
    </row>
    <row r="70" spans="1:24" ht="14" thickBot="1" x14ac:dyDescent="0.2">
      <c r="A70" s="15" t="s">
        <v>2316</v>
      </c>
      <c r="B70" s="18" t="s">
        <v>9157</v>
      </c>
      <c r="C70" s="293">
        <v>69</v>
      </c>
      <c r="D70" s="20" t="s">
        <v>404</v>
      </c>
      <c r="E70" s="20">
        <v>60</v>
      </c>
      <c r="F70" s="20" t="s">
        <v>393</v>
      </c>
      <c r="G70" s="19" t="s">
        <v>173</v>
      </c>
      <c r="H70" s="71" t="s">
        <v>387</v>
      </c>
      <c r="I70" s="71" t="s">
        <v>387</v>
      </c>
      <c r="J70" s="71"/>
      <c r="K70" s="71"/>
      <c r="U70" s="241"/>
      <c r="V70" s="118" t="s">
        <v>213</v>
      </c>
      <c r="W70" s="158">
        <f t="shared" si="8"/>
        <v>0</v>
      </c>
      <c r="X70" s="159">
        <f t="shared" si="8"/>
        <v>0</v>
      </c>
    </row>
    <row r="71" spans="1:24" ht="14" thickBot="1" x14ac:dyDescent="0.2">
      <c r="A71" s="15" t="s">
        <v>2578</v>
      </c>
      <c r="B71" s="18" t="s">
        <v>9157</v>
      </c>
      <c r="C71" s="293">
        <v>70</v>
      </c>
      <c r="D71" s="20" t="s">
        <v>404</v>
      </c>
      <c r="E71" s="20">
        <v>60</v>
      </c>
      <c r="F71" s="20" t="s">
        <v>393</v>
      </c>
      <c r="G71" s="19" t="s">
        <v>173</v>
      </c>
      <c r="H71" s="71" t="s">
        <v>387</v>
      </c>
      <c r="I71" s="71" t="s">
        <v>387</v>
      </c>
      <c r="J71" s="71"/>
      <c r="K71" s="71"/>
      <c r="U71" s="241"/>
      <c r="V71" s="117" t="s">
        <v>217</v>
      </c>
      <c r="W71" s="158">
        <f t="shared" si="8"/>
        <v>0</v>
      </c>
      <c r="X71" s="159">
        <f t="shared" si="8"/>
        <v>0</v>
      </c>
    </row>
    <row r="72" spans="1:24" ht="14" thickBot="1" x14ac:dyDescent="0.2">
      <c r="A72" s="15" t="s">
        <v>2579</v>
      </c>
      <c r="B72" s="18" t="s">
        <v>9157</v>
      </c>
      <c r="C72" s="293">
        <v>71</v>
      </c>
      <c r="D72" s="20" t="s">
        <v>404</v>
      </c>
      <c r="E72" s="20">
        <v>100</v>
      </c>
      <c r="F72" s="20" t="s">
        <v>398</v>
      </c>
      <c r="G72" s="19" t="s">
        <v>173</v>
      </c>
      <c r="H72" s="71" t="s">
        <v>387</v>
      </c>
      <c r="I72" s="71" t="s">
        <v>387</v>
      </c>
      <c r="J72" s="71"/>
      <c r="K72" s="71"/>
      <c r="U72" s="241"/>
      <c r="V72" s="117" t="s">
        <v>221</v>
      </c>
      <c r="W72" s="158">
        <f t="shared" si="8"/>
        <v>0</v>
      </c>
      <c r="X72" s="159">
        <f t="shared" si="8"/>
        <v>0</v>
      </c>
    </row>
    <row r="73" spans="1:24" ht="14" thickBot="1" x14ac:dyDescent="0.2">
      <c r="A73" s="15" t="s">
        <v>3533</v>
      </c>
      <c r="B73" s="18" t="s">
        <v>9157</v>
      </c>
      <c r="C73" s="293">
        <v>72</v>
      </c>
      <c r="D73" s="20" t="s">
        <v>404</v>
      </c>
      <c r="E73" s="20">
        <v>70</v>
      </c>
      <c r="F73" s="20" t="s">
        <v>393</v>
      </c>
      <c r="G73" s="19" t="s">
        <v>177</v>
      </c>
      <c r="H73" s="71" t="s">
        <v>387</v>
      </c>
      <c r="I73" s="71" t="s">
        <v>387</v>
      </c>
      <c r="J73" s="71"/>
      <c r="K73" s="71"/>
      <c r="U73" s="241"/>
      <c r="V73" s="117" t="s">
        <v>225</v>
      </c>
      <c r="W73" s="158">
        <f t="shared" si="8"/>
        <v>0</v>
      </c>
      <c r="X73" s="159">
        <f t="shared" si="8"/>
        <v>0</v>
      </c>
    </row>
    <row r="74" spans="1:24" ht="14" thickBot="1" x14ac:dyDescent="0.2">
      <c r="A74" s="15" t="s">
        <v>4607</v>
      </c>
      <c r="B74" s="18" t="s">
        <v>9157</v>
      </c>
      <c r="C74" s="293">
        <v>73</v>
      </c>
      <c r="D74" s="20" t="s">
        <v>404</v>
      </c>
      <c r="E74" s="20">
        <v>50</v>
      </c>
      <c r="F74" s="20" t="s">
        <v>393</v>
      </c>
      <c r="G74" s="19" t="s">
        <v>173</v>
      </c>
      <c r="H74" s="71" t="s">
        <v>387</v>
      </c>
      <c r="I74" s="71" t="s">
        <v>387</v>
      </c>
      <c r="J74" s="71"/>
      <c r="K74" s="71"/>
      <c r="U74" s="241"/>
      <c r="V74" s="117" t="s">
        <v>229</v>
      </c>
      <c r="W74" s="158">
        <f t="shared" si="8"/>
        <v>0</v>
      </c>
      <c r="X74" s="159">
        <f t="shared" si="8"/>
        <v>0</v>
      </c>
    </row>
    <row r="75" spans="1:24" ht="14" thickBot="1" x14ac:dyDescent="0.2">
      <c r="A75" s="15" t="s">
        <v>4663</v>
      </c>
      <c r="B75" s="18" t="s">
        <v>9157</v>
      </c>
      <c r="C75" s="293">
        <v>74</v>
      </c>
      <c r="D75" s="20" t="s">
        <v>404</v>
      </c>
      <c r="E75" s="20">
        <v>140</v>
      </c>
      <c r="F75" s="20" t="s">
        <v>398</v>
      </c>
      <c r="G75" s="19" t="s">
        <v>177</v>
      </c>
      <c r="H75" s="71" t="s">
        <v>387</v>
      </c>
      <c r="I75" s="71" t="s">
        <v>387</v>
      </c>
      <c r="J75" s="71"/>
      <c r="K75" s="71"/>
      <c r="U75" s="241"/>
      <c r="V75" s="117" t="s">
        <v>233</v>
      </c>
      <c r="W75" s="158">
        <f t="shared" ref="W75:X85" si="9">S19+S47+W19+W47</f>
        <v>0</v>
      </c>
      <c r="X75" s="159">
        <f t="shared" si="9"/>
        <v>0</v>
      </c>
    </row>
    <row r="76" spans="1:24" ht="14" thickBot="1" x14ac:dyDescent="0.2">
      <c r="A76" s="15" t="s">
        <v>4541</v>
      </c>
      <c r="B76" s="18" t="s">
        <v>9157</v>
      </c>
      <c r="C76" s="293">
        <v>75</v>
      </c>
      <c r="D76" s="20" t="s">
        <v>404</v>
      </c>
      <c r="E76" s="20">
        <v>60</v>
      </c>
      <c r="F76" s="20" t="s">
        <v>393</v>
      </c>
      <c r="G76" s="19" t="s">
        <v>173</v>
      </c>
      <c r="H76" s="71" t="s">
        <v>387</v>
      </c>
      <c r="I76" s="71" t="s">
        <v>387</v>
      </c>
      <c r="J76" s="71"/>
      <c r="K76" s="71"/>
      <c r="U76" s="241"/>
      <c r="V76" s="117" t="s">
        <v>9123</v>
      </c>
      <c r="W76" s="158">
        <f t="shared" si="9"/>
        <v>0</v>
      </c>
      <c r="X76" s="159">
        <f t="shared" si="9"/>
        <v>6</v>
      </c>
    </row>
    <row r="77" spans="1:24" ht="14" thickBot="1" x14ac:dyDescent="0.2">
      <c r="A77" s="15" t="s">
        <v>4542</v>
      </c>
      <c r="B77" s="18" t="s">
        <v>9157</v>
      </c>
      <c r="C77" s="293">
        <v>76</v>
      </c>
      <c r="D77" s="20" t="s">
        <v>404</v>
      </c>
      <c r="E77" s="20">
        <v>120</v>
      </c>
      <c r="F77" s="20" t="s">
        <v>398</v>
      </c>
      <c r="G77" s="19" t="s">
        <v>177</v>
      </c>
      <c r="H77" s="71" t="s">
        <v>387</v>
      </c>
      <c r="I77" s="71" t="s">
        <v>387</v>
      </c>
      <c r="J77" s="71"/>
      <c r="K77" s="71"/>
      <c r="U77" s="241"/>
      <c r="V77" s="117" t="s">
        <v>237</v>
      </c>
      <c r="W77" s="158">
        <f t="shared" si="9"/>
        <v>0</v>
      </c>
      <c r="X77" s="159">
        <f t="shared" si="9"/>
        <v>0</v>
      </c>
    </row>
    <row r="78" spans="1:24" ht="14" thickBot="1" x14ac:dyDescent="0.2">
      <c r="A78" s="15" t="s">
        <v>9195</v>
      </c>
      <c r="B78" s="18" t="s">
        <v>9157</v>
      </c>
      <c r="C78" s="293">
        <v>77</v>
      </c>
      <c r="D78" s="20" t="s">
        <v>404</v>
      </c>
      <c r="E78" s="20">
        <v>230</v>
      </c>
      <c r="F78" s="20" t="s">
        <v>393</v>
      </c>
      <c r="G78" s="19" t="s">
        <v>201</v>
      </c>
      <c r="H78" s="71" t="s">
        <v>387</v>
      </c>
      <c r="I78" s="71" t="s">
        <v>387</v>
      </c>
      <c r="J78" s="71"/>
      <c r="K78" s="71" t="s">
        <v>387</v>
      </c>
      <c r="U78" s="241"/>
      <c r="V78" s="117" t="s">
        <v>241</v>
      </c>
      <c r="W78" s="158">
        <f t="shared" si="9"/>
        <v>0</v>
      </c>
      <c r="X78" s="159">
        <f t="shared" si="9"/>
        <v>21</v>
      </c>
    </row>
    <row r="79" spans="1:24" ht="14" thickBot="1" x14ac:dyDescent="0.2">
      <c r="A79" s="15" t="s">
        <v>396</v>
      </c>
      <c r="B79" s="18" t="s">
        <v>9157</v>
      </c>
      <c r="C79" s="293">
        <v>78</v>
      </c>
      <c r="D79" s="20" t="s">
        <v>385</v>
      </c>
      <c r="E79" s="20">
        <v>60</v>
      </c>
      <c r="F79" s="20" t="s">
        <v>393</v>
      </c>
      <c r="G79" s="19" t="s">
        <v>173</v>
      </c>
      <c r="H79" s="71" t="s">
        <v>387</v>
      </c>
      <c r="I79" s="71" t="s">
        <v>387</v>
      </c>
      <c r="J79" s="71"/>
      <c r="K79" s="71"/>
      <c r="U79" s="241"/>
      <c r="V79" s="117" t="s">
        <v>245</v>
      </c>
      <c r="W79" s="158">
        <f t="shared" si="9"/>
        <v>0</v>
      </c>
      <c r="X79" s="159">
        <f t="shared" si="9"/>
        <v>11</v>
      </c>
    </row>
    <row r="80" spans="1:24" ht="14" thickBot="1" x14ac:dyDescent="0.2">
      <c r="A80" s="15" t="s">
        <v>504</v>
      </c>
      <c r="B80" s="18" t="s">
        <v>9157</v>
      </c>
      <c r="C80" s="293">
        <v>79</v>
      </c>
      <c r="D80" s="20" t="s">
        <v>385</v>
      </c>
      <c r="E80" s="20">
        <v>120</v>
      </c>
      <c r="F80" s="20" t="s">
        <v>398</v>
      </c>
      <c r="G80" s="19" t="s">
        <v>177</v>
      </c>
      <c r="H80" s="71" t="s">
        <v>387</v>
      </c>
      <c r="I80" s="71" t="s">
        <v>387</v>
      </c>
      <c r="J80" s="71"/>
      <c r="K80" s="71"/>
      <c r="U80" s="241"/>
      <c r="V80" s="117" t="s">
        <v>249</v>
      </c>
      <c r="W80" s="158">
        <f t="shared" si="9"/>
        <v>0</v>
      </c>
      <c r="X80" s="159">
        <f t="shared" si="9"/>
        <v>21</v>
      </c>
    </row>
    <row r="81" spans="1:24" ht="14" thickBot="1" x14ac:dyDescent="0.2">
      <c r="A81" s="15" t="s">
        <v>440</v>
      </c>
      <c r="B81" s="18" t="s">
        <v>9157</v>
      </c>
      <c r="C81" s="293">
        <v>80</v>
      </c>
      <c r="D81" s="20" t="s">
        <v>385</v>
      </c>
      <c r="E81" s="20">
        <v>40</v>
      </c>
      <c r="F81" s="20" t="s">
        <v>393</v>
      </c>
      <c r="G81" s="19" t="s">
        <v>173</v>
      </c>
      <c r="H81" s="71" t="s">
        <v>387</v>
      </c>
      <c r="I81" s="71" t="s">
        <v>387</v>
      </c>
      <c r="J81" s="71"/>
      <c r="K81" s="71"/>
      <c r="U81" s="241"/>
      <c r="V81" s="117" t="s">
        <v>253</v>
      </c>
      <c r="W81" s="158">
        <f t="shared" si="9"/>
        <v>0</v>
      </c>
      <c r="X81" s="159">
        <f t="shared" si="9"/>
        <v>6</v>
      </c>
    </row>
    <row r="82" spans="1:24" ht="14" thickBot="1" x14ac:dyDescent="0.2">
      <c r="A82" s="15" t="s">
        <v>429</v>
      </c>
      <c r="B82" s="18" t="s">
        <v>9157</v>
      </c>
      <c r="C82" s="293">
        <v>81</v>
      </c>
      <c r="D82" s="20" t="s">
        <v>385</v>
      </c>
      <c r="E82" s="20">
        <v>80</v>
      </c>
      <c r="F82" s="20" t="s">
        <v>398</v>
      </c>
      <c r="G82" s="19" t="s">
        <v>173</v>
      </c>
      <c r="H82" s="71" t="s">
        <v>387</v>
      </c>
      <c r="I82" s="71" t="s">
        <v>387</v>
      </c>
      <c r="J82" s="71"/>
      <c r="K82" s="71"/>
      <c r="U82" s="241"/>
      <c r="V82" s="117" t="s">
        <v>10048</v>
      </c>
      <c r="W82" s="158">
        <f t="shared" si="9"/>
        <v>0</v>
      </c>
      <c r="X82" s="159">
        <f t="shared" si="9"/>
        <v>0</v>
      </c>
    </row>
    <row r="83" spans="1:24" ht="13.25" customHeight="1" thickBot="1" x14ac:dyDescent="0.2">
      <c r="A83" s="15" t="s">
        <v>384</v>
      </c>
      <c r="B83" s="18" t="s">
        <v>9157</v>
      </c>
      <c r="C83" s="293">
        <v>82</v>
      </c>
      <c r="D83" s="20" t="s">
        <v>385</v>
      </c>
      <c r="E83" s="20">
        <v>140</v>
      </c>
      <c r="F83" s="20" t="s">
        <v>386</v>
      </c>
      <c r="G83" s="19" t="s">
        <v>181</v>
      </c>
      <c r="H83" s="71" t="s">
        <v>387</v>
      </c>
      <c r="I83" s="71" t="s">
        <v>387</v>
      </c>
      <c r="J83" s="71"/>
      <c r="K83" s="71"/>
      <c r="U83" s="241"/>
      <c r="V83" s="117" t="s">
        <v>10124</v>
      </c>
      <c r="W83" s="158">
        <f t="shared" si="9"/>
        <v>0</v>
      </c>
      <c r="X83" s="159">
        <f t="shared" si="9"/>
        <v>0</v>
      </c>
    </row>
    <row r="84" spans="1:24" ht="13.25" customHeight="1" thickBot="1" x14ac:dyDescent="0.2">
      <c r="A84" s="15" t="s">
        <v>882</v>
      </c>
      <c r="B84" s="18" t="s">
        <v>9157</v>
      </c>
      <c r="C84" s="293">
        <v>83</v>
      </c>
      <c r="D84" s="20" t="s">
        <v>385</v>
      </c>
      <c r="E84" s="20">
        <v>100</v>
      </c>
      <c r="F84" s="20"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4630</v>
      </c>
      <c r="B85" s="18" t="s">
        <v>9157</v>
      </c>
      <c r="C85" s="293">
        <v>84</v>
      </c>
      <c r="D85" s="20" t="s">
        <v>385</v>
      </c>
      <c r="E85" s="20">
        <v>140</v>
      </c>
      <c r="F85" s="20" t="s">
        <v>398</v>
      </c>
      <c r="G85" s="19" t="s">
        <v>177</v>
      </c>
      <c r="H85" s="71" t="s">
        <v>387</v>
      </c>
      <c r="I85" s="71" t="s">
        <v>387</v>
      </c>
      <c r="J85" s="71"/>
      <c r="K85" s="71"/>
      <c r="U85" s="241"/>
      <c r="V85" s="166" t="s">
        <v>260</v>
      </c>
      <c r="W85" s="191">
        <f t="shared" si="9"/>
        <v>0</v>
      </c>
      <c r="X85" s="192">
        <f t="shared" si="9"/>
        <v>0</v>
      </c>
    </row>
    <row r="86" spans="1:24" ht="13.25" customHeight="1" x14ac:dyDescent="0.15">
      <c r="A86" s="15" t="s">
        <v>1387</v>
      </c>
      <c r="B86" s="18" t="s">
        <v>9157</v>
      </c>
      <c r="C86" s="293">
        <v>85</v>
      </c>
      <c r="D86" s="20" t="s">
        <v>385</v>
      </c>
      <c r="E86" s="20">
        <v>70</v>
      </c>
      <c r="F86" s="20" t="s">
        <v>393</v>
      </c>
      <c r="G86" s="19" t="s">
        <v>173</v>
      </c>
      <c r="H86" s="71" t="s">
        <v>387</v>
      </c>
      <c r="I86" s="71" t="s">
        <v>387</v>
      </c>
      <c r="J86" s="71"/>
      <c r="K86" s="71"/>
    </row>
    <row r="87" spans="1:24" ht="13.25" customHeight="1" x14ac:dyDescent="0.15">
      <c r="A87" s="15" t="s">
        <v>2586</v>
      </c>
      <c r="B87" s="18" t="s">
        <v>9157</v>
      </c>
      <c r="C87" s="293">
        <v>86</v>
      </c>
      <c r="D87" s="20" t="s">
        <v>385</v>
      </c>
      <c r="E87" s="20">
        <v>40</v>
      </c>
      <c r="F87" s="20" t="s">
        <v>393</v>
      </c>
      <c r="G87" s="19" t="s">
        <v>173</v>
      </c>
      <c r="H87" s="71" t="s">
        <v>387</v>
      </c>
      <c r="I87" s="71" t="s">
        <v>387</v>
      </c>
      <c r="J87" s="71"/>
      <c r="K87" s="71"/>
    </row>
    <row r="88" spans="1:24" ht="13.25" customHeight="1" x14ac:dyDescent="0.15">
      <c r="A88" s="15" t="s">
        <v>2587</v>
      </c>
      <c r="B88" s="18" t="s">
        <v>9157</v>
      </c>
      <c r="C88" s="293">
        <v>87</v>
      </c>
      <c r="D88" s="20" t="s">
        <v>385</v>
      </c>
      <c r="E88" s="20">
        <v>70</v>
      </c>
      <c r="F88" s="20" t="s">
        <v>398</v>
      </c>
      <c r="G88" s="19" t="s">
        <v>173</v>
      </c>
      <c r="H88" s="71" t="s">
        <v>387</v>
      </c>
      <c r="I88" s="71" t="s">
        <v>387</v>
      </c>
      <c r="J88" s="71"/>
      <c r="K88" s="71"/>
    </row>
    <row r="89" spans="1:24" ht="13.25" customHeight="1" x14ac:dyDescent="0.15">
      <c r="A89" s="15" t="s">
        <v>2588</v>
      </c>
      <c r="B89" s="18" t="s">
        <v>9157</v>
      </c>
      <c r="C89" s="293">
        <v>88</v>
      </c>
      <c r="D89" s="20" t="s">
        <v>385</v>
      </c>
      <c r="E89" s="20">
        <v>140</v>
      </c>
      <c r="F89" s="20" t="s">
        <v>386</v>
      </c>
      <c r="G89" s="19" t="s">
        <v>177</v>
      </c>
      <c r="H89" s="71" t="s">
        <v>387</v>
      </c>
      <c r="I89" s="71" t="s">
        <v>387</v>
      </c>
      <c r="J89" s="71"/>
      <c r="K89" s="71"/>
    </row>
    <row r="90" spans="1:24" ht="13.25" customHeight="1" x14ac:dyDescent="0.15">
      <c r="A90" s="15" t="s">
        <v>2550</v>
      </c>
      <c r="B90" s="18" t="s">
        <v>9157</v>
      </c>
      <c r="C90" s="293">
        <v>89</v>
      </c>
      <c r="D90" s="20" t="s">
        <v>385</v>
      </c>
      <c r="E90" s="20">
        <v>50</v>
      </c>
      <c r="F90" s="20" t="s">
        <v>393</v>
      </c>
      <c r="G90" s="19" t="s">
        <v>173</v>
      </c>
      <c r="H90" s="71" t="s">
        <v>387</v>
      </c>
      <c r="I90" s="71" t="s">
        <v>387</v>
      </c>
      <c r="J90" s="71"/>
      <c r="K90" s="71"/>
    </row>
    <row r="91" spans="1:24" ht="13.25" customHeight="1" x14ac:dyDescent="0.15">
      <c r="A91" s="15" t="s">
        <v>2551</v>
      </c>
      <c r="B91" s="18" t="s">
        <v>9157</v>
      </c>
      <c r="C91" s="293">
        <v>90</v>
      </c>
      <c r="D91" s="20" t="s">
        <v>385</v>
      </c>
      <c r="E91" s="20">
        <v>120</v>
      </c>
      <c r="F91" s="20" t="s">
        <v>398</v>
      </c>
      <c r="G91" s="19" t="s">
        <v>177</v>
      </c>
      <c r="H91" s="71" t="s">
        <v>387</v>
      </c>
      <c r="I91" s="71" t="s">
        <v>387</v>
      </c>
      <c r="J91" s="71"/>
      <c r="K91" s="71"/>
    </row>
    <row r="92" spans="1:24" ht="13.25" customHeight="1" x14ac:dyDescent="0.15">
      <c r="A92" s="15" t="s">
        <v>2942</v>
      </c>
      <c r="B92" s="18" t="s">
        <v>9157</v>
      </c>
      <c r="C92" s="293">
        <v>91</v>
      </c>
      <c r="D92" s="20" t="s">
        <v>385</v>
      </c>
      <c r="E92" s="20">
        <v>90</v>
      </c>
      <c r="F92" s="20" t="s">
        <v>393</v>
      </c>
      <c r="G92" s="19" t="s">
        <v>173</v>
      </c>
      <c r="H92" s="71" t="s">
        <v>387</v>
      </c>
      <c r="I92" s="71" t="s">
        <v>387</v>
      </c>
      <c r="J92" s="71"/>
      <c r="K92" s="71"/>
    </row>
    <row r="93" spans="1:24" ht="13.25" customHeight="1" x14ac:dyDescent="0.15">
      <c r="A93" s="15" t="s">
        <v>2943</v>
      </c>
      <c r="B93" s="18" t="s">
        <v>9157</v>
      </c>
      <c r="C93" s="293">
        <v>92</v>
      </c>
      <c r="D93" s="20" t="s">
        <v>385</v>
      </c>
      <c r="E93" s="20">
        <v>150</v>
      </c>
      <c r="F93" s="20" t="s">
        <v>398</v>
      </c>
      <c r="G93" s="19" t="s">
        <v>173</v>
      </c>
      <c r="H93" s="71" t="s">
        <v>387</v>
      </c>
      <c r="I93" s="71" t="s">
        <v>387</v>
      </c>
      <c r="J93" s="71"/>
      <c r="K93" s="71"/>
    </row>
    <row r="94" spans="1:24" ht="13.25" customHeight="1" x14ac:dyDescent="0.15">
      <c r="A94" s="15" t="s">
        <v>4420</v>
      </c>
      <c r="B94" s="18" t="s">
        <v>9157</v>
      </c>
      <c r="C94" s="293">
        <v>93</v>
      </c>
      <c r="D94" s="20" t="s">
        <v>385</v>
      </c>
      <c r="E94" s="20">
        <v>120</v>
      </c>
      <c r="F94" s="20" t="s">
        <v>393</v>
      </c>
      <c r="G94" s="19" t="s">
        <v>181</v>
      </c>
      <c r="H94" s="71" t="s">
        <v>387</v>
      </c>
      <c r="I94" s="71" t="s">
        <v>387</v>
      </c>
      <c r="J94" s="71"/>
      <c r="K94" s="71"/>
    </row>
    <row r="95" spans="1:24" ht="13.25" customHeight="1" x14ac:dyDescent="0.15">
      <c r="A95" s="15" t="s">
        <v>9196</v>
      </c>
      <c r="B95" s="18" t="s">
        <v>9157</v>
      </c>
      <c r="C95" s="293">
        <v>94</v>
      </c>
      <c r="D95" s="20" t="s">
        <v>385</v>
      </c>
      <c r="E95" s="20">
        <v>190</v>
      </c>
      <c r="F95" s="20" t="s">
        <v>393</v>
      </c>
      <c r="G95" s="19" t="s">
        <v>201</v>
      </c>
      <c r="H95" s="71" t="s">
        <v>387</v>
      </c>
      <c r="I95" s="71" t="s">
        <v>387</v>
      </c>
      <c r="J95" s="71"/>
      <c r="K95" s="71" t="s">
        <v>387</v>
      </c>
    </row>
    <row r="96" spans="1:24" ht="13.25" customHeight="1" x14ac:dyDescent="0.15">
      <c r="A96" s="15" t="s">
        <v>9164</v>
      </c>
      <c r="B96" s="18" t="s">
        <v>9157</v>
      </c>
      <c r="C96" s="293">
        <v>95</v>
      </c>
      <c r="D96" s="20" t="s">
        <v>385</v>
      </c>
      <c r="E96" s="20">
        <v>110</v>
      </c>
      <c r="F96" s="20" t="s">
        <v>393</v>
      </c>
      <c r="G96" s="19" t="s">
        <v>181</v>
      </c>
      <c r="H96" s="71" t="s">
        <v>387</v>
      </c>
      <c r="I96" s="71" t="s">
        <v>387</v>
      </c>
      <c r="J96" s="71"/>
      <c r="K96" s="71"/>
    </row>
    <row r="97" spans="1:11" ht="13.25" customHeight="1" x14ac:dyDescent="0.15">
      <c r="A97" s="15" t="s">
        <v>9165</v>
      </c>
      <c r="B97" s="18" t="s">
        <v>9157</v>
      </c>
      <c r="C97" s="293">
        <v>96</v>
      </c>
      <c r="D97" s="20" t="s">
        <v>385</v>
      </c>
      <c r="E97" s="20">
        <v>120</v>
      </c>
      <c r="F97" s="20" t="s">
        <v>393</v>
      </c>
      <c r="G97" s="19" t="s">
        <v>181</v>
      </c>
      <c r="H97" s="71" t="s">
        <v>387</v>
      </c>
      <c r="I97" s="71" t="s">
        <v>387</v>
      </c>
      <c r="J97" s="71"/>
      <c r="K97" s="71"/>
    </row>
    <row r="98" spans="1:11" ht="13.25" customHeight="1" x14ac:dyDescent="0.15">
      <c r="A98" s="15" t="s">
        <v>460</v>
      </c>
      <c r="B98" s="18" t="s">
        <v>9157</v>
      </c>
      <c r="C98" s="293">
        <v>97</v>
      </c>
      <c r="D98" s="20" t="s">
        <v>400</v>
      </c>
      <c r="E98" s="20">
        <v>60</v>
      </c>
      <c r="F98" s="20" t="s">
        <v>393</v>
      </c>
      <c r="G98" s="19" t="s">
        <v>173</v>
      </c>
      <c r="H98" s="71" t="s">
        <v>387</v>
      </c>
      <c r="I98" s="71" t="s">
        <v>387</v>
      </c>
      <c r="J98" s="71"/>
      <c r="K98" s="71"/>
    </row>
    <row r="99" spans="1:11" ht="13.25" customHeight="1" x14ac:dyDescent="0.15">
      <c r="A99" s="15" t="s">
        <v>570</v>
      </c>
      <c r="B99" s="18" t="s">
        <v>9157</v>
      </c>
      <c r="C99" s="293">
        <v>98</v>
      </c>
      <c r="D99" s="20" t="s">
        <v>400</v>
      </c>
      <c r="E99" s="20">
        <v>120</v>
      </c>
      <c r="F99" s="20" t="s">
        <v>398</v>
      </c>
      <c r="G99" s="19" t="s">
        <v>177</v>
      </c>
      <c r="H99" s="71" t="s">
        <v>387</v>
      </c>
      <c r="I99" s="71" t="s">
        <v>387</v>
      </c>
      <c r="J99" s="71"/>
      <c r="K99" s="71"/>
    </row>
    <row r="100" spans="1:11" ht="13.25" customHeight="1" x14ac:dyDescent="0.15">
      <c r="A100" s="15" t="s">
        <v>8736</v>
      </c>
      <c r="B100" s="18" t="s">
        <v>9157</v>
      </c>
      <c r="C100" s="293">
        <v>99</v>
      </c>
      <c r="D100" s="20" t="s">
        <v>400</v>
      </c>
      <c r="E100" s="20">
        <v>80</v>
      </c>
      <c r="F100" s="20" t="s">
        <v>393</v>
      </c>
      <c r="G100" s="19" t="s">
        <v>173</v>
      </c>
      <c r="H100" s="71" t="s">
        <v>387</v>
      </c>
      <c r="I100" s="71" t="s">
        <v>387</v>
      </c>
      <c r="J100" s="71"/>
      <c r="K100" s="71"/>
    </row>
    <row r="101" spans="1:11" ht="13.25" customHeight="1" x14ac:dyDescent="0.15">
      <c r="A101" s="15" t="s">
        <v>4361</v>
      </c>
      <c r="B101" s="18" t="s">
        <v>9157</v>
      </c>
      <c r="C101" s="222">
        <v>100</v>
      </c>
      <c r="D101" s="20" t="s">
        <v>400</v>
      </c>
      <c r="E101" s="20">
        <v>130</v>
      </c>
      <c r="F101" s="20" t="s">
        <v>398</v>
      </c>
      <c r="G101" s="19" t="s">
        <v>181</v>
      </c>
      <c r="H101" s="71" t="s">
        <v>387</v>
      </c>
      <c r="I101" s="71" t="s">
        <v>387</v>
      </c>
      <c r="J101" s="71"/>
      <c r="K101" s="71"/>
    </row>
    <row r="102" spans="1:11" ht="13.25" customHeight="1" x14ac:dyDescent="0.15">
      <c r="A102" s="15" t="s">
        <v>1192</v>
      </c>
      <c r="B102" s="18" t="s">
        <v>9157</v>
      </c>
      <c r="C102" s="222">
        <v>101</v>
      </c>
      <c r="D102" s="20" t="s">
        <v>400</v>
      </c>
      <c r="E102" s="20">
        <v>80</v>
      </c>
      <c r="F102" s="20" t="s">
        <v>393</v>
      </c>
      <c r="G102" s="19" t="s">
        <v>173</v>
      </c>
      <c r="H102" s="71" t="s">
        <v>387</v>
      </c>
      <c r="I102" s="71" t="s">
        <v>387</v>
      </c>
      <c r="J102" s="71"/>
      <c r="K102" s="71"/>
    </row>
    <row r="103" spans="1:11" ht="13.25" customHeight="1" x14ac:dyDescent="0.15">
      <c r="A103" s="15" t="s">
        <v>1949</v>
      </c>
      <c r="B103" s="18" t="s">
        <v>9157</v>
      </c>
      <c r="C103" s="222">
        <v>102</v>
      </c>
      <c r="D103" s="20" t="s">
        <v>400</v>
      </c>
      <c r="E103" s="20">
        <v>140</v>
      </c>
      <c r="F103" s="20" t="s">
        <v>398</v>
      </c>
      <c r="G103" s="19" t="s">
        <v>177</v>
      </c>
      <c r="H103" s="71" t="s">
        <v>387</v>
      </c>
      <c r="I103" s="71" t="s">
        <v>387</v>
      </c>
      <c r="J103" s="71"/>
      <c r="K103" s="71"/>
    </row>
    <row r="104" spans="1:11" ht="13.25" customHeight="1" x14ac:dyDescent="0.15">
      <c r="A104" s="15" t="s">
        <v>2277</v>
      </c>
      <c r="B104" s="18" t="s">
        <v>9157</v>
      </c>
      <c r="C104" s="222">
        <v>103</v>
      </c>
      <c r="D104" s="20" t="s">
        <v>400</v>
      </c>
      <c r="E104" s="20">
        <v>80</v>
      </c>
      <c r="F104" s="20" t="s">
        <v>393</v>
      </c>
      <c r="G104" s="19" t="s">
        <v>173</v>
      </c>
      <c r="H104" s="71" t="s">
        <v>387</v>
      </c>
      <c r="I104" s="71" t="s">
        <v>387</v>
      </c>
      <c r="J104" s="71"/>
      <c r="K104" s="71"/>
    </row>
    <row r="105" spans="1:11" ht="13.25" customHeight="1" x14ac:dyDescent="0.15">
      <c r="A105" s="15" t="s">
        <v>2278</v>
      </c>
      <c r="B105" s="18" t="s">
        <v>9157</v>
      </c>
      <c r="C105" s="222">
        <v>104</v>
      </c>
      <c r="D105" s="20" t="s">
        <v>400</v>
      </c>
      <c r="E105" s="20">
        <v>100</v>
      </c>
      <c r="F105" s="20" t="s">
        <v>398</v>
      </c>
      <c r="G105" s="19" t="s">
        <v>173</v>
      </c>
      <c r="H105" s="71" t="s">
        <v>387</v>
      </c>
      <c r="I105" s="71" t="s">
        <v>387</v>
      </c>
      <c r="J105" s="71"/>
      <c r="K105" s="71"/>
    </row>
    <row r="106" spans="1:11" ht="13.25" customHeight="1" x14ac:dyDescent="0.15">
      <c r="A106" s="15" t="s">
        <v>2376</v>
      </c>
      <c r="B106" s="18" t="s">
        <v>9157</v>
      </c>
      <c r="C106" s="222">
        <v>105</v>
      </c>
      <c r="D106" s="20" t="s">
        <v>400</v>
      </c>
      <c r="E106" s="20">
        <v>180</v>
      </c>
      <c r="F106" s="20" t="s">
        <v>386</v>
      </c>
      <c r="G106" s="19" t="s">
        <v>177</v>
      </c>
      <c r="H106" s="71" t="s">
        <v>387</v>
      </c>
      <c r="I106" s="71" t="s">
        <v>387</v>
      </c>
      <c r="J106" s="71"/>
      <c r="K106" s="71"/>
    </row>
    <row r="107" spans="1:11" ht="13.25" customHeight="1" x14ac:dyDescent="0.15">
      <c r="A107" s="15" t="s">
        <v>6676</v>
      </c>
      <c r="B107" s="18" t="s">
        <v>9157</v>
      </c>
      <c r="C107" s="222">
        <v>106</v>
      </c>
      <c r="D107" s="20" t="s">
        <v>400</v>
      </c>
      <c r="E107" s="20">
        <v>310</v>
      </c>
      <c r="F107" s="20" t="s">
        <v>386</v>
      </c>
      <c r="G107" s="19" t="s">
        <v>201</v>
      </c>
      <c r="H107" s="71" t="s">
        <v>387</v>
      </c>
      <c r="I107" s="71" t="s">
        <v>387</v>
      </c>
      <c r="J107" s="71"/>
      <c r="K107" s="71" t="s">
        <v>387</v>
      </c>
    </row>
    <row r="108" spans="1:11" ht="13.25" customHeight="1" x14ac:dyDescent="0.15">
      <c r="A108" s="15" t="s">
        <v>2619</v>
      </c>
      <c r="B108" s="18" t="s">
        <v>9157</v>
      </c>
      <c r="C108" s="222">
        <v>107</v>
      </c>
      <c r="D108" s="20" t="s">
        <v>400</v>
      </c>
      <c r="E108" s="20">
        <v>70</v>
      </c>
      <c r="F108" s="20" t="s">
        <v>393</v>
      </c>
      <c r="G108" s="19" t="s">
        <v>173</v>
      </c>
      <c r="H108" s="71" t="s">
        <v>387</v>
      </c>
      <c r="I108" s="71" t="s">
        <v>387</v>
      </c>
      <c r="J108" s="71"/>
      <c r="K108" s="71"/>
    </row>
    <row r="109" spans="1:11" ht="13.25" customHeight="1" x14ac:dyDescent="0.15">
      <c r="A109" s="15" t="s">
        <v>4620</v>
      </c>
      <c r="B109" s="18" t="s">
        <v>9157</v>
      </c>
      <c r="C109" s="222">
        <v>108</v>
      </c>
      <c r="D109" s="20" t="s">
        <v>400</v>
      </c>
      <c r="E109" s="20">
        <v>60</v>
      </c>
      <c r="F109" s="20" t="s">
        <v>393</v>
      </c>
      <c r="G109" s="19" t="s">
        <v>173</v>
      </c>
      <c r="H109" s="71" t="s">
        <v>387</v>
      </c>
      <c r="I109" s="71" t="s">
        <v>387</v>
      </c>
      <c r="J109" s="71"/>
      <c r="K109" s="71"/>
    </row>
    <row r="110" spans="1:11" ht="13.25" customHeight="1" x14ac:dyDescent="0.15">
      <c r="A110" s="15" t="s">
        <v>4621</v>
      </c>
      <c r="B110" s="18" t="s">
        <v>9157</v>
      </c>
      <c r="C110" s="222">
        <v>109</v>
      </c>
      <c r="D110" s="20" t="s">
        <v>400</v>
      </c>
      <c r="E110" s="20">
        <v>130</v>
      </c>
      <c r="F110" s="20" t="s">
        <v>398</v>
      </c>
      <c r="G110" s="19" t="s">
        <v>177</v>
      </c>
      <c r="H110" s="71" t="s">
        <v>387</v>
      </c>
      <c r="I110" s="71" t="s">
        <v>387</v>
      </c>
      <c r="J110" s="71"/>
      <c r="K110" s="71"/>
    </row>
    <row r="111" spans="1:11" ht="13.25" customHeight="1" x14ac:dyDescent="0.15">
      <c r="A111" s="15" t="s">
        <v>4725</v>
      </c>
      <c r="B111" s="18" t="s">
        <v>9157</v>
      </c>
      <c r="C111" s="222">
        <v>110</v>
      </c>
      <c r="D111" s="20" t="s">
        <v>400</v>
      </c>
      <c r="E111" s="20">
        <v>140</v>
      </c>
      <c r="F111" s="20" t="s">
        <v>393</v>
      </c>
      <c r="G111" s="19" t="s">
        <v>181</v>
      </c>
      <c r="H111" s="71" t="s">
        <v>387</v>
      </c>
      <c r="I111" s="71" t="s">
        <v>387</v>
      </c>
      <c r="J111" s="71"/>
      <c r="K111" s="71"/>
    </row>
    <row r="112" spans="1:11" ht="13.25" customHeight="1" x14ac:dyDescent="0.15">
      <c r="A112" s="15" t="s">
        <v>9166</v>
      </c>
      <c r="B112" s="18" t="s">
        <v>9157</v>
      </c>
      <c r="C112" s="222">
        <v>111</v>
      </c>
      <c r="D112" s="20" t="s">
        <v>400</v>
      </c>
      <c r="E112" s="20">
        <v>130</v>
      </c>
      <c r="F112" s="20" t="s">
        <v>393</v>
      </c>
      <c r="G112" s="19" t="s">
        <v>181</v>
      </c>
      <c r="H112" s="71" t="s">
        <v>387</v>
      </c>
      <c r="I112" s="71" t="s">
        <v>387</v>
      </c>
      <c r="J112" s="71"/>
      <c r="K112" s="71"/>
    </row>
    <row r="113" spans="1:11" ht="13.25" customHeight="1" x14ac:dyDescent="0.15">
      <c r="A113" s="15" t="s">
        <v>9197</v>
      </c>
      <c r="B113" s="18" t="s">
        <v>9157</v>
      </c>
      <c r="C113" s="222">
        <v>112</v>
      </c>
      <c r="D113" s="20" t="s">
        <v>400</v>
      </c>
      <c r="E113" s="20">
        <v>210</v>
      </c>
      <c r="F113" s="20" t="s">
        <v>393</v>
      </c>
      <c r="G113" s="19" t="s">
        <v>201</v>
      </c>
      <c r="H113" s="71" t="s">
        <v>387</v>
      </c>
      <c r="I113" s="71" t="s">
        <v>387</v>
      </c>
      <c r="J113" s="71"/>
      <c r="K113" s="71" t="s">
        <v>387</v>
      </c>
    </row>
    <row r="114" spans="1:11" ht="13.25" customHeight="1" x14ac:dyDescent="0.15">
      <c r="A114" s="15" t="s">
        <v>1214</v>
      </c>
      <c r="B114" s="18" t="s">
        <v>9157</v>
      </c>
      <c r="C114" s="222">
        <v>113</v>
      </c>
      <c r="D114" s="20" t="s">
        <v>858</v>
      </c>
      <c r="E114" s="20">
        <v>70</v>
      </c>
      <c r="F114" s="20" t="s">
        <v>393</v>
      </c>
      <c r="G114" s="19" t="s">
        <v>173</v>
      </c>
      <c r="H114" s="71" t="s">
        <v>387</v>
      </c>
      <c r="I114" s="71" t="s">
        <v>387</v>
      </c>
      <c r="J114" s="71"/>
      <c r="K114" s="71"/>
    </row>
    <row r="115" spans="1:11" ht="13.25" customHeight="1" x14ac:dyDescent="0.15">
      <c r="A115" s="15" t="s">
        <v>1186</v>
      </c>
      <c r="B115" s="18" t="s">
        <v>9157</v>
      </c>
      <c r="C115" s="222">
        <v>114</v>
      </c>
      <c r="D115" s="20" t="s">
        <v>858</v>
      </c>
      <c r="E115" s="20">
        <v>120</v>
      </c>
      <c r="F115" s="20" t="s">
        <v>398</v>
      </c>
      <c r="G115" s="19" t="s">
        <v>177</v>
      </c>
      <c r="H115" s="71" t="s">
        <v>387</v>
      </c>
      <c r="I115" s="71" t="s">
        <v>387</v>
      </c>
      <c r="J115" s="71"/>
      <c r="K115" s="71"/>
    </row>
    <row r="116" spans="1:11" ht="13.25" customHeight="1" x14ac:dyDescent="0.15">
      <c r="A116" s="15" t="s">
        <v>2271</v>
      </c>
      <c r="B116" s="18" t="s">
        <v>9157</v>
      </c>
      <c r="C116" s="222">
        <v>115</v>
      </c>
      <c r="D116" s="20" t="s">
        <v>858</v>
      </c>
      <c r="E116" s="20">
        <v>80</v>
      </c>
      <c r="F116" s="20" t="s">
        <v>393</v>
      </c>
      <c r="G116" s="19" t="s">
        <v>173</v>
      </c>
      <c r="H116" s="71" t="s">
        <v>387</v>
      </c>
      <c r="I116" s="71" t="s">
        <v>387</v>
      </c>
      <c r="J116" s="71"/>
      <c r="K116" s="71"/>
    </row>
    <row r="117" spans="1:11" ht="13.25" customHeight="1" x14ac:dyDescent="0.15">
      <c r="A117" s="15" t="s">
        <v>2272</v>
      </c>
      <c r="B117" s="18" t="s">
        <v>9157</v>
      </c>
      <c r="C117" s="222">
        <v>116</v>
      </c>
      <c r="D117" s="20" t="s">
        <v>858</v>
      </c>
      <c r="E117" s="20">
        <v>100</v>
      </c>
      <c r="F117" s="20" t="s">
        <v>398</v>
      </c>
      <c r="G117" s="19" t="s">
        <v>173</v>
      </c>
      <c r="H117" s="71" t="s">
        <v>387</v>
      </c>
      <c r="I117" s="71" t="s">
        <v>387</v>
      </c>
      <c r="J117" s="71"/>
      <c r="K117" s="71"/>
    </row>
    <row r="118" spans="1:11" ht="13.25" customHeight="1" x14ac:dyDescent="0.15">
      <c r="A118" s="15" t="s">
        <v>2273</v>
      </c>
      <c r="B118" s="18" t="s">
        <v>9157</v>
      </c>
      <c r="C118" s="222">
        <v>117</v>
      </c>
      <c r="D118" s="20" t="s">
        <v>858</v>
      </c>
      <c r="E118" s="20">
        <v>170</v>
      </c>
      <c r="F118" s="20" t="s">
        <v>386</v>
      </c>
      <c r="G118" s="19" t="s">
        <v>177</v>
      </c>
      <c r="H118" s="71" t="s">
        <v>387</v>
      </c>
      <c r="I118" s="71" t="s">
        <v>387</v>
      </c>
      <c r="J118" s="71"/>
      <c r="K118" s="71"/>
    </row>
    <row r="119" spans="1:11" ht="13.25" customHeight="1" x14ac:dyDescent="0.15">
      <c r="A119" s="15" t="s">
        <v>4726</v>
      </c>
      <c r="B119" s="18" t="s">
        <v>9157</v>
      </c>
      <c r="C119" s="222">
        <v>118</v>
      </c>
      <c r="D119" s="20" t="s">
        <v>858</v>
      </c>
      <c r="E119" s="20">
        <v>120</v>
      </c>
      <c r="F119" s="20" t="s">
        <v>393</v>
      </c>
      <c r="G119" s="19" t="s">
        <v>177</v>
      </c>
      <c r="H119" s="71" t="s">
        <v>387</v>
      </c>
      <c r="I119" s="71" t="s">
        <v>387</v>
      </c>
      <c r="J119" s="71"/>
      <c r="K119" s="71"/>
    </row>
    <row r="120" spans="1:11" ht="13.25" customHeight="1" x14ac:dyDescent="0.15">
      <c r="A120" s="15" t="s">
        <v>846</v>
      </c>
      <c r="B120" s="18" t="s">
        <v>9157</v>
      </c>
      <c r="C120" s="222">
        <v>119</v>
      </c>
      <c r="D120" s="20" t="s">
        <v>847</v>
      </c>
      <c r="E120" s="20">
        <v>120</v>
      </c>
      <c r="F120" s="20" t="s">
        <v>393</v>
      </c>
      <c r="G120" s="19" t="s">
        <v>173</v>
      </c>
      <c r="H120" s="71" t="s">
        <v>387</v>
      </c>
      <c r="I120" s="71" t="s">
        <v>387</v>
      </c>
      <c r="J120" s="71"/>
      <c r="K120" s="71"/>
    </row>
    <row r="121" spans="1:11" ht="13.25" customHeight="1" x14ac:dyDescent="0.15">
      <c r="A121" s="15" t="s">
        <v>1195</v>
      </c>
      <c r="B121" s="18" t="s">
        <v>9157</v>
      </c>
      <c r="C121" s="222">
        <v>120</v>
      </c>
      <c r="D121" s="20" t="s">
        <v>847</v>
      </c>
      <c r="E121" s="20">
        <v>70</v>
      </c>
      <c r="F121" s="20" t="s">
        <v>393</v>
      </c>
      <c r="G121" s="19" t="s">
        <v>173</v>
      </c>
      <c r="H121" s="71" t="s">
        <v>387</v>
      </c>
      <c r="I121" s="71" t="s">
        <v>387</v>
      </c>
      <c r="J121" s="71"/>
      <c r="K121" s="71"/>
    </row>
    <row r="122" spans="1:11" ht="13.25" customHeight="1" x14ac:dyDescent="0.15">
      <c r="A122" s="15" t="s">
        <v>1201</v>
      </c>
      <c r="B122" s="18" t="s">
        <v>9157</v>
      </c>
      <c r="C122" s="222">
        <v>121</v>
      </c>
      <c r="D122" s="20" t="s">
        <v>847</v>
      </c>
      <c r="E122" s="20">
        <v>110</v>
      </c>
      <c r="F122" s="20" t="s">
        <v>398</v>
      </c>
      <c r="G122" s="19" t="s">
        <v>173</v>
      </c>
      <c r="H122" s="71" t="s">
        <v>387</v>
      </c>
      <c r="I122" s="71" t="s">
        <v>387</v>
      </c>
      <c r="J122" s="71"/>
      <c r="K122" s="71"/>
    </row>
    <row r="123" spans="1:11" ht="13.25" customHeight="1" x14ac:dyDescent="0.15">
      <c r="A123" s="15" t="s">
        <v>1177</v>
      </c>
      <c r="B123" s="18" t="s">
        <v>9157</v>
      </c>
      <c r="C123" s="222">
        <v>122</v>
      </c>
      <c r="D123" s="20" t="s">
        <v>847</v>
      </c>
      <c r="E123" s="20">
        <v>180</v>
      </c>
      <c r="F123" s="20" t="s">
        <v>386</v>
      </c>
      <c r="G123" s="19" t="s">
        <v>177</v>
      </c>
      <c r="H123" s="71" t="s">
        <v>387</v>
      </c>
      <c r="I123" s="71" t="s">
        <v>387</v>
      </c>
      <c r="J123" s="71"/>
      <c r="K123" s="71"/>
    </row>
    <row r="124" spans="1:11" ht="13.25" customHeight="1" x14ac:dyDescent="0.15">
      <c r="A124" s="15" t="s">
        <v>1947</v>
      </c>
      <c r="B124" s="18" t="s">
        <v>9157</v>
      </c>
      <c r="C124" s="222">
        <v>123</v>
      </c>
      <c r="D124" s="20" t="s">
        <v>847</v>
      </c>
      <c r="E124" s="20">
        <v>140</v>
      </c>
      <c r="F124" s="20" t="s">
        <v>393</v>
      </c>
      <c r="G124" s="19" t="s">
        <v>181</v>
      </c>
      <c r="H124" s="71" t="s">
        <v>387</v>
      </c>
      <c r="I124" s="71" t="s">
        <v>387</v>
      </c>
      <c r="J124" s="71"/>
      <c r="K124" s="71"/>
    </row>
    <row r="125" spans="1:11" ht="13.25" customHeight="1" x14ac:dyDescent="0.15">
      <c r="A125" s="15" t="s">
        <v>4561</v>
      </c>
      <c r="B125" s="18" t="s">
        <v>9157</v>
      </c>
      <c r="C125" s="222">
        <v>124</v>
      </c>
      <c r="D125" s="20" t="s">
        <v>847</v>
      </c>
      <c r="E125" s="20">
        <v>70</v>
      </c>
      <c r="F125" s="20" t="s">
        <v>393</v>
      </c>
      <c r="G125" s="19" t="s">
        <v>173</v>
      </c>
      <c r="H125" s="71" t="s">
        <v>387</v>
      </c>
      <c r="I125" s="71" t="s">
        <v>387</v>
      </c>
      <c r="J125" s="71"/>
      <c r="K125" s="71"/>
    </row>
    <row r="126" spans="1:11" ht="13.25" customHeight="1" x14ac:dyDescent="0.15">
      <c r="A126" s="15" t="s">
        <v>4562</v>
      </c>
      <c r="B126" s="18" t="s">
        <v>9157</v>
      </c>
      <c r="C126" s="222">
        <v>125</v>
      </c>
      <c r="D126" s="20" t="s">
        <v>847</v>
      </c>
      <c r="E126" s="20">
        <v>140</v>
      </c>
      <c r="F126" s="20" t="s">
        <v>398</v>
      </c>
      <c r="G126" s="19" t="s">
        <v>177</v>
      </c>
      <c r="H126" s="71" t="s">
        <v>387</v>
      </c>
      <c r="I126" s="71" t="s">
        <v>387</v>
      </c>
      <c r="J126" s="71"/>
      <c r="K126" s="71"/>
    </row>
    <row r="127" spans="1:11" ht="13.25" customHeight="1" x14ac:dyDescent="0.15">
      <c r="A127" s="15" t="s">
        <v>3595</v>
      </c>
      <c r="B127" s="18" t="s">
        <v>9157</v>
      </c>
      <c r="C127" s="222">
        <v>126</v>
      </c>
      <c r="D127" s="20" t="s">
        <v>149</v>
      </c>
      <c r="E127" s="20">
        <v>40</v>
      </c>
      <c r="F127" s="20" t="s">
        <v>393</v>
      </c>
      <c r="G127" s="19" t="s">
        <v>173</v>
      </c>
      <c r="H127" s="71" t="s">
        <v>387</v>
      </c>
      <c r="I127" s="71" t="s">
        <v>387</v>
      </c>
      <c r="J127" s="71"/>
      <c r="K127" s="71"/>
    </row>
    <row r="128" spans="1:11" ht="13.25" customHeight="1" x14ac:dyDescent="0.15">
      <c r="A128" s="15" t="s">
        <v>9158</v>
      </c>
      <c r="B128" s="18" t="s">
        <v>9157</v>
      </c>
      <c r="C128" s="222">
        <v>127</v>
      </c>
      <c r="D128" s="20" t="s">
        <v>149</v>
      </c>
      <c r="E128" s="20">
        <v>80</v>
      </c>
      <c r="F128" s="20" t="s">
        <v>398</v>
      </c>
      <c r="G128" s="19" t="s">
        <v>177</v>
      </c>
      <c r="H128" s="71" t="s">
        <v>387</v>
      </c>
      <c r="I128" s="71" t="s">
        <v>387</v>
      </c>
      <c r="J128" s="71"/>
      <c r="K128" s="71"/>
    </row>
    <row r="129" spans="1:11" ht="13.25" customHeight="1" x14ac:dyDescent="0.15">
      <c r="A129" s="15" t="s">
        <v>3626</v>
      </c>
      <c r="B129" s="18" t="s">
        <v>9157</v>
      </c>
      <c r="C129" s="222">
        <v>128</v>
      </c>
      <c r="D129" s="20" t="s">
        <v>149</v>
      </c>
      <c r="E129" s="20">
        <v>70</v>
      </c>
      <c r="F129" s="20" t="s">
        <v>393</v>
      </c>
      <c r="G129" s="19" t="s">
        <v>173</v>
      </c>
      <c r="H129" s="71" t="s">
        <v>387</v>
      </c>
      <c r="I129" s="71" t="s">
        <v>387</v>
      </c>
      <c r="J129" s="71"/>
      <c r="K129" s="71"/>
    </row>
    <row r="130" spans="1:11" ht="13.25" customHeight="1" x14ac:dyDescent="0.15">
      <c r="A130" s="15" t="s">
        <v>3627</v>
      </c>
      <c r="B130" s="18" t="s">
        <v>9157</v>
      </c>
      <c r="C130" s="222">
        <v>129</v>
      </c>
      <c r="D130" s="20" t="s">
        <v>149</v>
      </c>
      <c r="E130" s="20">
        <v>90</v>
      </c>
      <c r="F130" s="20" t="s">
        <v>398</v>
      </c>
      <c r="G130" s="19" t="s">
        <v>173</v>
      </c>
      <c r="H130" s="71" t="s">
        <v>387</v>
      </c>
      <c r="I130" s="71" t="s">
        <v>387</v>
      </c>
      <c r="J130" s="71"/>
      <c r="K130" s="71"/>
    </row>
    <row r="131" spans="1:11" ht="13.25" customHeight="1" x14ac:dyDescent="0.15">
      <c r="A131" s="15" t="s">
        <v>9198</v>
      </c>
      <c r="B131" s="18" t="s">
        <v>9157</v>
      </c>
      <c r="C131" s="222">
        <v>130</v>
      </c>
      <c r="D131" s="20" t="s">
        <v>149</v>
      </c>
      <c r="E131" s="20">
        <v>320</v>
      </c>
      <c r="F131" s="20" t="s">
        <v>386</v>
      </c>
      <c r="G131" s="19" t="s">
        <v>201</v>
      </c>
      <c r="H131" s="71" t="s">
        <v>387</v>
      </c>
      <c r="I131" s="71" t="s">
        <v>387</v>
      </c>
      <c r="J131" s="71"/>
      <c r="K131" s="71" t="s">
        <v>387</v>
      </c>
    </row>
    <row r="132" spans="1:11" ht="13.25" customHeight="1" x14ac:dyDescent="0.15">
      <c r="A132" s="15" t="s">
        <v>4536</v>
      </c>
      <c r="B132" s="18" t="s">
        <v>9157</v>
      </c>
      <c r="C132" s="222">
        <v>131</v>
      </c>
      <c r="D132" s="20" t="s">
        <v>149</v>
      </c>
      <c r="E132" s="20">
        <v>70</v>
      </c>
      <c r="F132" s="20" t="s">
        <v>393</v>
      </c>
      <c r="G132" s="19" t="s">
        <v>177</v>
      </c>
      <c r="H132" s="71" t="s">
        <v>387</v>
      </c>
      <c r="I132" s="71" t="s">
        <v>387</v>
      </c>
      <c r="J132" s="71"/>
      <c r="K132" s="71"/>
    </row>
    <row r="133" spans="1:11" ht="13.25" customHeight="1" x14ac:dyDescent="0.15">
      <c r="A133" s="15" t="s">
        <v>424</v>
      </c>
      <c r="B133" s="18" t="s">
        <v>9157</v>
      </c>
      <c r="C133" s="222">
        <v>132</v>
      </c>
      <c r="D133" s="20" t="s">
        <v>392</v>
      </c>
      <c r="E133" s="20">
        <v>70</v>
      </c>
      <c r="F133" s="20" t="s">
        <v>393</v>
      </c>
      <c r="G133" s="19" t="s">
        <v>173</v>
      </c>
      <c r="H133" s="71" t="s">
        <v>387</v>
      </c>
      <c r="I133" s="71" t="s">
        <v>387</v>
      </c>
      <c r="J133" s="71"/>
      <c r="K133" s="71"/>
    </row>
    <row r="134" spans="1:11" ht="13.25" customHeight="1" x14ac:dyDescent="0.15">
      <c r="A134" s="15" t="s">
        <v>391</v>
      </c>
      <c r="B134" s="18" t="s">
        <v>9157</v>
      </c>
      <c r="C134" s="222">
        <v>133</v>
      </c>
      <c r="D134" s="20" t="s">
        <v>392</v>
      </c>
      <c r="E134" s="20">
        <v>120</v>
      </c>
      <c r="F134" s="20" t="s">
        <v>393</v>
      </c>
      <c r="G134" s="19" t="s">
        <v>173</v>
      </c>
      <c r="H134" s="71" t="s">
        <v>387</v>
      </c>
      <c r="I134" s="71" t="s">
        <v>387</v>
      </c>
      <c r="J134" s="71"/>
      <c r="K134" s="71"/>
    </row>
    <row r="135" spans="1:11" ht="13.25" customHeight="1" x14ac:dyDescent="0.15">
      <c r="A135" s="15" t="s">
        <v>1517</v>
      </c>
      <c r="B135" s="18" t="s">
        <v>9157</v>
      </c>
      <c r="C135" s="222">
        <v>134</v>
      </c>
      <c r="D135" s="20" t="s">
        <v>392</v>
      </c>
      <c r="E135" s="20">
        <v>300</v>
      </c>
      <c r="F135" s="20" t="s">
        <v>398</v>
      </c>
      <c r="G135" s="19" t="s">
        <v>201</v>
      </c>
      <c r="H135" s="71" t="s">
        <v>387</v>
      </c>
      <c r="I135" s="71" t="s">
        <v>387</v>
      </c>
      <c r="J135" s="71"/>
      <c r="K135" s="71" t="s">
        <v>387</v>
      </c>
    </row>
    <row r="136" spans="1:11" ht="13.25" customHeight="1" x14ac:dyDescent="0.15">
      <c r="A136" s="15" t="s">
        <v>537</v>
      </c>
      <c r="B136" s="18" t="s">
        <v>9157</v>
      </c>
      <c r="C136" s="222">
        <v>135</v>
      </c>
      <c r="D136" s="20" t="s">
        <v>392</v>
      </c>
      <c r="E136" s="20">
        <v>50</v>
      </c>
      <c r="F136" s="20" t="s">
        <v>393</v>
      </c>
      <c r="G136" s="19" t="s">
        <v>173</v>
      </c>
      <c r="H136" s="71" t="s">
        <v>387</v>
      </c>
      <c r="I136" s="71" t="s">
        <v>387</v>
      </c>
      <c r="J136" s="71"/>
      <c r="K136" s="71"/>
    </row>
    <row r="137" spans="1:11" ht="13.25" customHeight="1" x14ac:dyDescent="0.15">
      <c r="A137" s="15" t="s">
        <v>513</v>
      </c>
      <c r="B137" s="18" t="s">
        <v>9157</v>
      </c>
      <c r="C137" s="222">
        <v>136</v>
      </c>
      <c r="D137" s="20" t="s">
        <v>392</v>
      </c>
      <c r="E137" s="20">
        <v>160</v>
      </c>
      <c r="F137" s="20" t="s">
        <v>393</v>
      </c>
      <c r="G137" s="19" t="s">
        <v>177</v>
      </c>
      <c r="H137" s="71" t="s">
        <v>387</v>
      </c>
      <c r="I137" s="71" t="s">
        <v>387</v>
      </c>
      <c r="J137" s="71"/>
      <c r="K137" s="71"/>
    </row>
    <row r="138" spans="1:11" ht="13.25" customHeight="1" x14ac:dyDescent="0.15">
      <c r="A138" s="15" t="s">
        <v>860</v>
      </c>
      <c r="B138" s="18" t="s">
        <v>9157</v>
      </c>
      <c r="C138" s="222">
        <v>137</v>
      </c>
      <c r="D138" s="20" t="s">
        <v>392</v>
      </c>
      <c r="E138" s="20">
        <v>60</v>
      </c>
      <c r="F138" s="20" t="s">
        <v>393</v>
      </c>
      <c r="G138" s="19" t="s">
        <v>173</v>
      </c>
      <c r="H138" s="71" t="s">
        <v>387</v>
      </c>
      <c r="I138" s="71" t="s">
        <v>387</v>
      </c>
      <c r="J138" s="71"/>
      <c r="K138" s="71"/>
    </row>
    <row r="139" spans="1:11" ht="13.25" customHeight="1" x14ac:dyDescent="0.15">
      <c r="A139" s="15" t="s">
        <v>1856</v>
      </c>
      <c r="B139" s="18" t="s">
        <v>9157</v>
      </c>
      <c r="C139" s="222">
        <v>138</v>
      </c>
      <c r="D139" s="20" t="s">
        <v>392</v>
      </c>
      <c r="E139" s="20">
        <v>110</v>
      </c>
      <c r="F139" s="20" t="s">
        <v>398</v>
      </c>
      <c r="G139" s="19" t="s">
        <v>177</v>
      </c>
      <c r="H139" s="71" t="s">
        <v>387</v>
      </c>
      <c r="I139" s="71" t="s">
        <v>387</v>
      </c>
      <c r="J139" s="71"/>
      <c r="K139" s="71"/>
    </row>
    <row r="140" spans="1:11" ht="13.25" customHeight="1" x14ac:dyDescent="0.15">
      <c r="A140" s="15" t="s">
        <v>2259</v>
      </c>
      <c r="B140" s="18" t="s">
        <v>9157</v>
      </c>
      <c r="C140" s="222">
        <v>139</v>
      </c>
      <c r="D140" s="20" t="s">
        <v>392</v>
      </c>
      <c r="E140" s="20">
        <v>60</v>
      </c>
      <c r="F140" s="20" t="s">
        <v>393</v>
      </c>
      <c r="G140" s="19" t="s">
        <v>173</v>
      </c>
      <c r="H140" s="71" t="s">
        <v>387</v>
      </c>
      <c r="I140" s="71" t="s">
        <v>387</v>
      </c>
      <c r="J140" s="71"/>
      <c r="K140" s="71"/>
    </row>
    <row r="141" spans="1:11" ht="13.25" customHeight="1" x14ac:dyDescent="0.15">
      <c r="A141" s="15" t="s">
        <v>2260</v>
      </c>
      <c r="B141" s="18" t="s">
        <v>9157</v>
      </c>
      <c r="C141" s="222">
        <v>140</v>
      </c>
      <c r="D141" s="20" t="s">
        <v>392</v>
      </c>
      <c r="E141" s="20">
        <v>110</v>
      </c>
      <c r="F141" s="20" t="s">
        <v>398</v>
      </c>
      <c r="G141" s="19" t="s">
        <v>177</v>
      </c>
      <c r="H141" s="71" t="s">
        <v>387</v>
      </c>
      <c r="I141" s="71" t="s">
        <v>387</v>
      </c>
      <c r="J141" s="71"/>
      <c r="K141" s="71"/>
    </row>
    <row r="142" spans="1:11" ht="13.25" customHeight="1" x14ac:dyDescent="0.15">
      <c r="A142" s="15" t="s">
        <v>9199</v>
      </c>
      <c r="B142" s="18" t="s">
        <v>9157</v>
      </c>
      <c r="C142" s="222">
        <v>141</v>
      </c>
      <c r="D142" s="20" t="s">
        <v>392</v>
      </c>
      <c r="E142" s="20">
        <v>260</v>
      </c>
      <c r="F142" s="18" t="s">
        <v>393</v>
      </c>
      <c r="G142" s="19" t="s">
        <v>201</v>
      </c>
      <c r="H142" s="71" t="s">
        <v>387</v>
      </c>
      <c r="I142" s="71" t="s">
        <v>387</v>
      </c>
      <c r="J142" s="71"/>
      <c r="K142" s="71" t="s">
        <v>387</v>
      </c>
    </row>
    <row r="143" spans="1:11" ht="13.25" customHeight="1" x14ac:dyDescent="0.15">
      <c r="A143" s="15" t="s">
        <v>9167</v>
      </c>
      <c r="B143" s="18" t="s">
        <v>9157</v>
      </c>
      <c r="C143" s="222">
        <v>142</v>
      </c>
      <c r="D143" s="20" t="s">
        <v>469</v>
      </c>
      <c r="E143" s="20"/>
      <c r="F143" s="20" t="s">
        <v>1542</v>
      </c>
      <c r="G143" s="19" t="s">
        <v>177</v>
      </c>
      <c r="H143" s="71" t="s">
        <v>387</v>
      </c>
      <c r="I143" s="71" t="s">
        <v>387</v>
      </c>
      <c r="J143" s="71"/>
      <c r="K143" s="71"/>
    </row>
    <row r="144" spans="1:11" ht="13.25" customHeight="1" x14ac:dyDescent="0.15">
      <c r="A144" s="15" t="s">
        <v>9168</v>
      </c>
      <c r="B144" s="18" t="s">
        <v>9157</v>
      </c>
      <c r="C144" s="222">
        <v>143</v>
      </c>
      <c r="D144" s="20" t="s">
        <v>469</v>
      </c>
      <c r="E144" s="20"/>
      <c r="F144" s="20" t="s">
        <v>1542</v>
      </c>
      <c r="G144" s="19" t="s">
        <v>177</v>
      </c>
      <c r="H144" s="71" t="s">
        <v>387</v>
      </c>
      <c r="I144" s="71" t="s">
        <v>387</v>
      </c>
      <c r="J144" s="71"/>
      <c r="K144" s="71"/>
    </row>
    <row r="145" spans="1:11" ht="13.25" customHeight="1" x14ac:dyDescent="0.15">
      <c r="A145" s="15" t="s">
        <v>9169</v>
      </c>
      <c r="B145" s="18" t="s">
        <v>9157</v>
      </c>
      <c r="C145" s="222">
        <v>144</v>
      </c>
      <c r="D145" s="20" t="s">
        <v>469</v>
      </c>
      <c r="E145" s="20"/>
      <c r="F145" s="20" t="s">
        <v>1069</v>
      </c>
      <c r="G145" s="19" t="s">
        <v>173</v>
      </c>
      <c r="H145" s="71" t="s">
        <v>387</v>
      </c>
      <c r="I145" s="71" t="s">
        <v>387</v>
      </c>
      <c r="J145" s="71"/>
      <c r="K145" s="71"/>
    </row>
    <row r="146" spans="1:11" ht="13.25" customHeight="1" x14ac:dyDescent="0.15">
      <c r="A146" s="15" t="s">
        <v>9170</v>
      </c>
      <c r="B146" s="18" t="s">
        <v>9157</v>
      </c>
      <c r="C146" s="222">
        <v>145</v>
      </c>
      <c r="D146" s="20" t="s">
        <v>469</v>
      </c>
      <c r="E146" s="20"/>
      <c r="F146" s="20" t="s">
        <v>1069</v>
      </c>
      <c r="G146" s="19" t="s">
        <v>177</v>
      </c>
      <c r="H146" s="71" t="s">
        <v>387</v>
      </c>
      <c r="I146" s="71" t="s">
        <v>387</v>
      </c>
      <c r="J146" s="71"/>
      <c r="K146" s="71"/>
    </row>
    <row r="147" spans="1:11" ht="13.25" customHeight="1" x14ac:dyDescent="0.15">
      <c r="A147" s="15" t="s">
        <v>9171</v>
      </c>
      <c r="B147" s="18" t="s">
        <v>9157</v>
      </c>
      <c r="C147" s="222">
        <v>146</v>
      </c>
      <c r="D147" s="20" t="s">
        <v>469</v>
      </c>
      <c r="E147" s="20"/>
      <c r="F147" s="20" t="s">
        <v>721</v>
      </c>
      <c r="G147" s="19" t="s">
        <v>177</v>
      </c>
      <c r="H147" s="71" t="s">
        <v>387</v>
      </c>
      <c r="I147" s="71" t="s">
        <v>387</v>
      </c>
      <c r="J147" s="71"/>
      <c r="K147" s="71"/>
    </row>
    <row r="148" spans="1:11" ht="13.25" customHeight="1" x14ac:dyDescent="0.15">
      <c r="A148" s="15" t="s">
        <v>4128</v>
      </c>
      <c r="B148" s="18" t="s">
        <v>9157</v>
      </c>
      <c r="C148" s="222">
        <v>147</v>
      </c>
      <c r="D148" s="20" t="s">
        <v>469</v>
      </c>
      <c r="E148" s="20"/>
      <c r="F148" s="20" t="s">
        <v>1069</v>
      </c>
      <c r="G148" s="19" t="s">
        <v>177</v>
      </c>
      <c r="H148" s="71" t="s">
        <v>387</v>
      </c>
      <c r="I148" s="71" t="s">
        <v>387</v>
      </c>
      <c r="J148" s="71"/>
      <c r="K148" s="71"/>
    </row>
    <row r="149" spans="1:11" ht="13.25" customHeight="1" x14ac:dyDescent="0.15">
      <c r="A149" s="15" t="s">
        <v>2422</v>
      </c>
      <c r="B149" s="18" t="s">
        <v>9157</v>
      </c>
      <c r="C149" s="222">
        <v>148</v>
      </c>
      <c r="D149" s="20" t="s">
        <v>469</v>
      </c>
      <c r="E149" s="20"/>
      <c r="F149" s="20" t="s">
        <v>1542</v>
      </c>
      <c r="G149" s="19" t="s">
        <v>177</v>
      </c>
      <c r="H149" s="71" t="s">
        <v>387</v>
      </c>
      <c r="I149" s="71" t="s">
        <v>387</v>
      </c>
      <c r="J149" s="71"/>
      <c r="K149" s="71"/>
    </row>
    <row r="150" spans="1:11" ht="13.25" customHeight="1" x14ac:dyDescent="0.15">
      <c r="A150" s="15" t="s">
        <v>9172</v>
      </c>
      <c r="B150" s="18" t="s">
        <v>9157</v>
      </c>
      <c r="C150" s="222">
        <v>149</v>
      </c>
      <c r="D150" s="20" t="s">
        <v>469</v>
      </c>
      <c r="E150" s="20"/>
      <c r="F150" s="20" t="s">
        <v>721</v>
      </c>
      <c r="G150" s="19" t="s">
        <v>177</v>
      </c>
      <c r="H150" s="71" t="s">
        <v>387</v>
      </c>
      <c r="I150" s="71" t="s">
        <v>387</v>
      </c>
      <c r="J150" s="71"/>
      <c r="K150" s="71"/>
    </row>
    <row r="151" spans="1:11" ht="13.25" customHeight="1" x14ac:dyDescent="0.15">
      <c r="A151" s="15" t="s">
        <v>9173</v>
      </c>
      <c r="B151" s="18" t="s">
        <v>9157</v>
      </c>
      <c r="C151" s="222">
        <v>150</v>
      </c>
      <c r="D151" s="20" t="s">
        <v>469</v>
      </c>
      <c r="E151" s="20"/>
      <c r="F151" s="20" t="s">
        <v>906</v>
      </c>
      <c r="G151" s="19" t="s">
        <v>177</v>
      </c>
      <c r="H151" s="71" t="s">
        <v>387</v>
      </c>
      <c r="I151" s="71" t="s">
        <v>387</v>
      </c>
      <c r="J151" s="71"/>
      <c r="K151" s="71"/>
    </row>
    <row r="152" spans="1:11" ht="13.25" customHeight="1" x14ac:dyDescent="0.15">
      <c r="A152" s="15" t="s">
        <v>9174</v>
      </c>
      <c r="B152" s="18" t="s">
        <v>9157</v>
      </c>
      <c r="C152" s="222">
        <v>151</v>
      </c>
      <c r="D152" s="20" t="s">
        <v>469</v>
      </c>
      <c r="E152" s="20"/>
      <c r="F152" s="20" t="s">
        <v>1069</v>
      </c>
      <c r="G152" s="19" t="s">
        <v>177</v>
      </c>
      <c r="H152" s="71" t="s">
        <v>387</v>
      </c>
      <c r="I152" s="71" t="s">
        <v>387</v>
      </c>
      <c r="J152" s="71"/>
      <c r="K152" s="71"/>
    </row>
    <row r="153" spans="1:11" ht="13.25" customHeight="1" x14ac:dyDescent="0.15">
      <c r="A153" s="15" t="s">
        <v>9175</v>
      </c>
      <c r="B153" s="18" t="s">
        <v>9157</v>
      </c>
      <c r="C153" s="222">
        <v>152</v>
      </c>
      <c r="D153" s="20" t="s">
        <v>469</v>
      </c>
      <c r="E153" s="20"/>
      <c r="F153" s="20" t="s">
        <v>1542</v>
      </c>
      <c r="G153" s="19" t="s">
        <v>9123</v>
      </c>
      <c r="H153" s="71" t="s">
        <v>387</v>
      </c>
      <c r="I153" s="71" t="s">
        <v>387</v>
      </c>
      <c r="J153" s="71"/>
      <c r="K153" s="71" t="s">
        <v>387</v>
      </c>
    </row>
    <row r="154" spans="1:11" ht="13.25" customHeight="1" x14ac:dyDescent="0.15">
      <c r="A154" s="15" t="s">
        <v>9176</v>
      </c>
      <c r="B154" s="18" t="s">
        <v>9157</v>
      </c>
      <c r="C154" s="222">
        <v>153</v>
      </c>
      <c r="D154" s="20" t="s">
        <v>469</v>
      </c>
      <c r="E154" s="20"/>
      <c r="F154" s="20" t="s">
        <v>721</v>
      </c>
      <c r="G154" s="19" t="s">
        <v>177</v>
      </c>
      <c r="H154" s="71" t="s">
        <v>387</v>
      </c>
      <c r="I154" s="71" t="s">
        <v>387</v>
      </c>
      <c r="J154" s="71"/>
      <c r="K154" s="71"/>
    </row>
    <row r="155" spans="1:11" ht="13.25" customHeight="1" x14ac:dyDescent="0.15">
      <c r="A155" s="15" t="s">
        <v>9177</v>
      </c>
      <c r="B155" s="18" t="s">
        <v>9157</v>
      </c>
      <c r="C155" s="222">
        <v>154</v>
      </c>
      <c r="D155" s="20" t="s">
        <v>469</v>
      </c>
      <c r="E155" s="20"/>
      <c r="F155" s="20" t="s">
        <v>1069</v>
      </c>
      <c r="G155" s="19" t="s">
        <v>177</v>
      </c>
      <c r="H155" s="71" t="s">
        <v>387</v>
      </c>
      <c r="I155" s="71" t="s">
        <v>387</v>
      </c>
      <c r="J155" s="71"/>
      <c r="K155" s="71"/>
    </row>
    <row r="156" spans="1:11" ht="13.25" customHeight="1" x14ac:dyDescent="0.15">
      <c r="A156" s="15" t="s">
        <v>9178</v>
      </c>
      <c r="B156" s="18" t="s">
        <v>9157</v>
      </c>
      <c r="C156" s="222">
        <v>155</v>
      </c>
      <c r="D156" s="20" t="s">
        <v>469</v>
      </c>
      <c r="E156" s="20"/>
      <c r="F156" s="20" t="s">
        <v>1069</v>
      </c>
      <c r="G156" s="19" t="s">
        <v>177</v>
      </c>
      <c r="H156" s="71" t="s">
        <v>387</v>
      </c>
      <c r="I156" s="71" t="s">
        <v>387</v>
      </c>
      <c r="J156" s="71"/>
      <c r="K156" s="71"/>
    </row>
    <row r="157" spans="1:11" ht="13.25" customHeight="1" x14ac:dyDescent="0.15">
      <c r="A157" s="15" t="s">
        <v>9179</v>
      </c>
      <c r="B157" s="18" t="s">
        <v>9157</v>
      </c>
      <c r="C157" s="222">
        <v>156</v>
      </c>
      <c r="D157" s="20" t="s">
        <v>469</v>
      </c>
      <c r="E157" s="20"/>
      <c r="F157" s="20" t="s">
        <v>1542</v>
      </c>
      <c r="G157" s="19" t="s">
        <v>177</v>
      </c>
      <c r="H157" s="71" t="s">
        <v>387</v>
      </c>
      <c r="I157" s="71" t="s">
        <v>387</v>
      </c>
      <c r="J157" s="71"/>
      <c r="K157" s="71"/>
    </row>
    <row r="158" spans="1:11" ht="13.25" customHeight="1" x14ac:dyDescent="0.15">
      <c r="A158" s="15" t="s">
        <v>9180</v>
      </c>
      <c r="B158" s="18" t="s">
        <v>9157</v>
      </c>
      <c r="C158" s="222">
        <v>157</v>
      </c>
      <c r="D158" s="20" t="s">
        <v>469</v>
      </c>
      <c r="E158" s="20"/>
      <c r="F158" s="20" t="s">
        <v>1069</v>
      </c>
      <c r="G158" s="19" t="s">
        <v>177</v>
      </c>
      <c r="H158" s="71" t="s">
        <v>387</v>
      </c>
      <c r="I158" s="71" t="s">
        <v>387</v>
      </c>
      <c r="J158" s="71"/>
      <c r="K158" s="71"/>
    </row>
    <row r="159" spans="1:11" ht="13.25" customHeight="1" x14ac:dyDescent="0.15">
      <c r="A159" s="15" t="s">
        <v>2745</v>
      </c>
      <c r="B159" s="18" t="s">
        <v>9157</v>
      </c>
      <c r="C159" s="222">
        <v>158</v>
      </c>
      <c r="D159" s="20" t="s">
        <v>469</v>
      </c>
      <c r="E159" s="20"/>
      <c r="F159" s="20" t="s">
        <v>906</v>
      </c>
      <c r="G159" s="19" t="s">
        <v>177</v>
      </c>
      <c r="H159" s="71" t="s">
        <v>387</v>
      </c>
      <c r="I159" s="71" t="s">
        <v>387</v>
      </c>
      <c r="J159" s="71"/>
      <c r="K159" s="71"/>
    </row>
    <row r="160" spans="1:11" ht="13.25" customHeight="1" x14ac:dyDescent="0.15">
      <c r="A160" s="15" t="s">
        <v>9181</v>
      </c>
      <c r="B160" s="18" t="s">
        <v>9157</v>
      </c>
      <c r="C160" s="222">
        <v>159</v>
      </c>
      <c r="D160" s="20" t="s">
        <v>469</v>
      </c>
      <c r="E160" s="20"/>
      <c r="F160" s="20" t="s">
        <v>1542</v>
      </c>
      <c r="G160" s="19" t="s">
        <v>177</v>
      </c>
      <c r="H160" s="71" t="s">
        <v>387</v>
      </c>
      <c r="I160" s="71" t="s">
        <v>387</v>
      </c>
      <c r="J160" s="71"/>
      <c r="K160" s="71"/>
    </row>
    <row r="161" spans="1:11" ht="13.25" customHeight="1" x14ac:dyDescent="0.15">
      <c r="A161" s="15" t="s">
        <v>9182</v>
      </c>
      <c r="B161" s="18" t="s">
        <v>9157</v>
      </c>
      <c r="C161" s="222">
        <v>160</v>
      </c>
      <c r="D161" s="20" t="s">
        <v>469</v>
      </c>
      <c r="E161" s="20"/>
      <c r="F161" s="20" t="s">
        <v>1069</v>
      </c>
      <c r="G161" s="19" t="s">
        <v>177</v>
      </c>
      <c r="H161" s="71" t="s">
        <v>387</v>
      </c>
      <c r="I161" s="71" t="s">
        <v>387</v>
      </c>
      <c r="J161" s="71"/>
      <c r="K161" s="71"/>
    </row>
    <row r="162" spans="1:11" ht="13.25" customHeight="1" x14ac:dyDescent="0.15">
      <c r="A162" s="15" t="s">
        <v>9183</v>
      </c>
      <c r="B162" s="18" t="s">
        <v>9157</v>
      </c>
      <c r="C162" s="222">
        <v>161</v>
      </c>
      <c r="D162" s="20" t="s">
        <v>469</v>
      </c>
      <c r="E162" s="20"/>
      <c r="F162" s="20" t="s">
        <v>1069</v>
      </c>
      <c r="G162" s="19" t="s">
        <v>177</v>
      </c>
      <c r="H162" s="71" t="s">
        <v>387</v>
      </c>
      <c r="I162" s="71" t="s">
        <v>387</v>
      </c>
      <c r="J162" s="71"/>
      <c r="K162" s="71"/>
    </row>
    <row r="163" spans="1:11" ht="13.25" customHeight="1" x14ac:dyDescent="0.15">
      <c r="A163" s="15" t="s">
        <v>2482</v>
      </c>
      <c r="B163" s="18" t="s">
        <v>9157</v>
      </c>
      <c r="C163" s="222">
        <v>162</v>
      </c>
      <c r="D163" s="20" t="s">
        <v>469</v>
      </c>
      <c r="E163" s="20"/>
      <c r="F163" s="20" t="s">
        <v>1542</v>
      </c>
      <c r="G163" s="19" t="s">
        <v>9123</v>
      </c>
      <c r="H163" s="71" t="s">
        <v>387</v>
      </c>
      <c r="I163" s="71" t="s">
        <v>387</v>
      </c>
      <c r="J163" s="71"/>
      <c r="K163" s="71" t="s">
        <v>387</v>
      </c>
    </row>
    <row r="164" spans="1:11" ht="13.25" customHeight="1" x14ac:dyDescent="0.15">
      <c r="A164" s="15" t="s">
        <v>9184</v>
      </c>
      <c r="B164" s="18" t="s">
        <v>9157</v>
      </c>
      <c r="C164" s="222">
        <v>163</v>
      </c>
      <c r="D164" s="20" t="s">
        <v>469</v>
      </c>
      <c r="E164" s="20"/>
      <c r="F164" s="20" t="s">
        <v>1542</v>
      </c>
      <c r="G164" s="19" t="s">
        <v>9123</v>
      </c>
      <c r="H164" s="71" t="s">
        <v>387</v>
      </c>
      <c r="I164" s="71" t="s">
        <v>387</v>
      </c>
      <c r="J164" s="71"/>
      <c r="K164" s="71" t="s">
        <v>387</v>
      </c>
    </row>
    <row r="165" spans="1:11" ht="13.25" customHeight="1" x14ac:dyDescent="0.15">
      <c r="A165" s="15" t="s">
        <v>9185</v>
      </c>
      <c r="B165" s="18" t="s">
        <v>9157</v>
      </c>
      <c r="C165" s="222">
        <v>164</v>
      </c>
      <c r="D165" s="20" t="s">
        <v>469</v>
      </c>
      <c r="E165" s="20"/>
      <c r="F165" s="20" t="s">
        <v>906</v>
      </c>
      <c r="G165" s="19" t="s">
        <v>9123</v>
      </c>
      <c r="H165" s="71" t="s">
        <v>387</v>
      </c>
      <c r="I165" s="71" t="s">
        <v>387</v>
      </c>
      <c r="J165" s="71"/>
      <c r="K165" s="71" t="s">
        <v>387</v>
      </c>
    </row>
    <row r="166" spans="1:11" ht="13.25" customHeight="1" x14ac:dyDescent="0.15">
      <c r="A166" s="15" t="s">
        <v>9186</v>
      </c>
      <c r="B166" s="18" t="s">
        <v>9157</v>
      </c>
      <c r="C166" s="222">
        <v>165</v>
      </c>
      <c r="D166" s="20" t="s">
        <v>469</v>
      </c>
      <c r="E166" s="20"/>
      <c r="F166" s="20" t="s">
        <v>1542</v>
      </c>
      <c r="G166" s="19" t="s">
        <v>9123</v>
      </c>
      <c r="H166" s="71" t="s">
        <v>387</v>
      </c>
      <c r="I166" s="71" t="s">
        <v>387</v>
      </c>
      <c r="J166" s="71"/>
      <c r="K166" s="71" t="s">
        <v>387</v>
      </c>
    </row>
    <row r="167" spans="1:11" ht="13.25" customHeight="1" x14ac:dyDescent="0.15">
      <c r="A167" s="15" t="s">
        <v>9187</v>
      </c>
      <c r="B167" s="18" t="s">
        <v>9157</v>
      </c>
      <c r="C167" s="222">
        <v>166</v>
      </c>
      <c r="D167" s="20" t="s">
        <v>496</v>
      </c>
      <c r="E167" s="20"/>
      <c r="F167" s="20" t="s">
        <v>497</v>
      </c>
      <c r="G167" s="19" t="s">
        <v>177</v>
      </c>
      <c r="H167" s="71" t="s">
        <v>387</v>
      </c>
      <c r="I167" s="71" t="s">
        <v>387</v>
      </c>
      <c r="J167" s="71"/>
      <c r="K167" s="71"/>
    </row>
    <row r="168" spans="1:11" ht="13.25" customHeight="1" x14ac:dyDescent="0.15">
      <c r="A168" s="15" t="s">
        <v>9188</v>
      </c>
      <c r="B168" s="18" t="s">
        <v>9157</v>
      </c>
      <c r="C168" s="222">
        <v>167</v>
      </c>
      <c r="D168" s="20" t="s">
        <v>496</v>
      </c>
      <c r="E168" s="20"/>
      <c r="F168" s="20" t="s">
        <v>497</v>
      </c>
      <c r="G168" s="19" t="s">
        <v>9123</v>
      </c>
      <c r="H168" s="71" t="s">
        <v>387</v>
      </c>
      <c r="I168" s="71" t="s">
        <v>387</v>
      </c>
      <c r="J168" s="71"/>
      <c r="K168" s="71" t="s">
        <v>387</v>
      </c>
    </row>
    <row r="169" spans="1:11" ht="13.25" customHeight="1" x14ac:dyDescent="0.15">
      <c r="A169" s="15" t="s">
        <v>511</v>
      </c>
      <c r="B169" s="18" t="s">
        <v>9157</v>
      </c>
      <c r="C169" s="222">
        <v>168</v>
      </c>
      <c r="D169" s="20" t="s">
        <v>407</v>
      </c>
      <c r="E169" s="20">
        <v>110</v>
      </c>
      <c r="F169" s="20" t="s">
        <v>393</v>
      </c>
      <c r="G169" s="19" t="s">
        <v>241</v>
      </c>
      <c r="H169" s="71" t="s">
        <v>387</v>
      </c>
      <c r="I169" s="71" t="s">
        <v>387</v>
      </c>
      <c r="J169" s="71"/>
      <c r="K169" s="71" t="s">
        <v>387</v>
      </c>
    </row>
    <row r="170" spans="1:11" ht="13.25" customHeight="1" x14ac:dyDescent="0.15">
      <c r="A170" s="15" t="s">
        <v>876</v>
      </c>
      <c r="B170" s="18" t="s">
        <v>9157</v>
      </c>
      <c r="C170" s="222">
        <v>169</v>
      </c>
      <c r="D170" s="20" t="s">
        <v>407</v>
      </c>
      <c r="E170" s="20">
        <v>100</v>
      </c>
      <c r="F170" s="20" t="s">
        <v>398</v>
      </c>
      <c r="G170" s="19" t="s">
        <v>241</v>
      </c>
      <c r="H170" s="71" t="s">
        <v>387</v>
      </c>
      <c r="I170" s="71" t="s">
        <v>387</v>
      </c>
      <c r="J170" s="71"/>
      <c r="K170" s="71" t="s">
        <v>387</v>
      </c>
    </row>
    <row r="171" spans="1:11" ht="13.25" customHeight="1" x14ac:dyDescent="0.15">
      <c r="A171" s="15" t="s">
        <v>9158</v>
      </c>
      <c r="B171" s="18" t="s">
        <v>9157</v>
      </c>
      <c r="C171" s="222">
        <v>170</v>
      </c>
      <c r="D171" s="20" t="s">
        <v>407</v>
      </c>
      <c r="E171" s="20">
        <v>80</v>
      </c>
      <c r="F171" s="20" t="s">
        <v>398</v>
      </c>
      <c r="G171" s="19" t="s">
        <v>241</v>
      </c>
      <c r="H171" s="71" t="s">
        <v>387</v>
      </c>
      <c r="I171" s="71" t="s">
        <v>387</v>
      </c>
      <c r="J171" s="71"/>
      <c r="K171" s="71" t="s">
        <v>387</v>
      </c>
    </row>
    <row r="172" spans="1:11" ht="13.25" customHeight="1" x14ac:dyDescent="0.15">
      <c r="A172" s="15" t="s">
        <v>9160</v>
      </c>
      <c r="B172" s="18" t="s">
        <v>9157</v>
      </c>
      <c r="C172" s="222">
        <v>171</v>
      </c>
      <c r="D172" s="20" t="s">
        <v>407</v>
      </c>
      <c r="E172" s="20">
        <v>30</v>
      </c>
      <c r="F172" s="18" t="s">
        <v>393</v>
      </c>
      <c r="G172" s="19" t="s">
        <v>241</v>
      </c>
      <c r="H172" s="71" t="s">
        <v>387</v>
      </c>
      <c r="I172" s="71" t="s">
        <v>387</v>
      </c>
      <c r="J172" s="71"/>
      <c r="K172" s="71" t="s">
        <v>387</v>
      </c>
    </row>
    <row r="173" spans="1:11" ht="13.25" customHeight="1" x14ac:dyDescent="0.15">
      <c r="A173" s="15" t="s">
        <v>1286</v>
      </c>
      <c r="B173" s="18" t="s">
        <v>9157</v>
      </c>
      <c r="C173" s="222">
        <v>172</v>
      </c>
      <c r="D173" s="20" t="s">
        <v>395</v>
      </c>
      <c r="E173" s="20">
        <v>130</v>
      </c>
      <c r="F173" s="20" t="s">
        <v>393</v>
      </c>
      <c r="G173" s="19" t="s">
        <v>241</v>
      </c>
      <c r="H173" s="71" t="s">
        <v>387</v>
      </c>
      <c r="I173" s="71" t="s">
        <v>387</v>
      </c>
      <c r="J173" s="71"/>
      <c r="K173" s="71" t="s">
        <v>387</v>
      </c>
    </row>
    <row r="174" spans="1:11" ht="13.25" customHeight="1" x14ac:dyDescent="0.15">
      <c r="A174" s="15" t="s">
        <v>1796</v>
      </c>
      <c r="B174" s="18" t="s">
        <v>9157</v>
      </c>
      <c r="C174" s="222">
        <v>173</v>
      </c>
      <c r="D174" s="20" t="s">
        <v>395</v>
      </c>
      <c r="E174" s="20">
        <v>140</v>
      </c>
      <c r="F174" s="20" t="s">
        <v>386</v>
      </c>
      <c r="G174" s="19" t="s">
        <v>241</v>
      </c>
      <c r="H174" s="71" t="s">
        <v>387</v>
      </c>
      <c r="I174" s="71" t="s">
        <v>387</v>
      </c>
      <c r="J174" s="71"/>
      <c r="K174" s="71" t="s">
        <v>387</v>
      </c>
    </row>
    <row r="175" spans="1:11" ht="13.25" customHeight="1" x14ac:dyDescent="0.15">
      <c r="A175" s="15" t="s">
        <v>1944</v>
      </c>
      <c r="B175" s="18" t="s">
        <v>9157</v>
      </c>
      <c r="C175" s="222">
        <v>174</v>
      </c>
      <c r="D175" s="20" t="s">
        <v>389</v>
      </c>
      <c r="E175" s="20">
        <v>90</v>
      </c>
      <c r="F175" s="20" t="s">
        <v>398</v>
      </c>
      <c r="G175" s="19" t="s">
        <v>241</v>
      </c>
      <c r="H175" s="71" t="s">
        <v>387</v>
      </c>
      <c r="I175" s="71" t="s">
        <v>387</v>
      </c>
      <c r="J175" s="71"/>
      <c r="K175" s="71" t="s">
        <v>387</v>
      </c>
    </row>
    <row r="176" spans="1:11" ht="13.25" customHeight="1" x14ac:dyDescent="0.15">
      <c r="A176" s="15" t="s">
        <v>1930</v>
      </c>
      <c r="B176" s="18" t="s">
        <v>9157</v>
      </c>
      <c r="C176" s="222">
        <v>175</v>
      </c>
      <c r="D176" s="20" t="s">
        <v>389</v>
      </c>
      <c r="E176" s="20">
        <v>70</v>
      </c>
      <c r="F176" s="20" t="s">
        <v>393</v>
      </c>
      <c r="G176" s="19" t="s">
        <v>241</v>
      </c>
      <c r="H176" s="71" t="s">
        <v>387</v>
      </c>
      <c r="I176" s="71" t="s">
        <v>387</v>
      </c>
      <c r="J176" s="71"/>
      <c r="K176" s="71" t="s">
        <v>387</v>
      </c>
    </row>
    <row r="177" spans="1:11" ht="13.25" customHeight="1" x14ac:dyDescent="0.15">
      <c r="A177" s="15" t="s">
        <v>3526</v>
      </c>
      <c r="B177" s="18" t="s">
        <v>9157</v>
      </c>
      <c r="C177" s="222">
        <v>176</v>
      </c>
      <c r="D177" s="20" t="s">
        <v>389</v>
      </c>
      <c r="E177" s="20">
        <v>110</v>
      </c>
      <c r="F177" s="20" t="s">
        <v>393</v>
      </c>
      <c r="G177" s="19" t="s">
        <v>241</v>
      </c>
      <c r="H177" s="71" t="s">
        <v>387</v>
      </c>
      <c r="I177" s="71" t="s">
        <v>387</v>
      </c>
      <c r="J177" s="71"/>
      <c r="K177" s="71" t="s">
        <v>387</v>
      </c>
    </row>
    <row r="178" spans="1:11" ht="13.25" customHeight="1" x14ac:dyDescent="0.15">
      <c r="A178" s="15" t="s">
        <v>2579</v>
      </c>
      <c r="B178" s="18" t="s">
        <v>9157</v>
      </c>
      <c r="C178" s="222">
        <v>177</v>
      </c>
      <c r="D178" s="20" t="s">
        <v>404</v>
      </c>
      <c r="E178" s="20">
        <v>100</v>
      </c>
      <c r="F178" s="20" t="s">
        <v>398</v>
      </c>
      <c r="G178" s="19" t="s">
        <v>241</v>
      </c>
      <c r="H178" s="71" t="s">
        <v>387</v>
      </c>
      <c r="I178" s="71" t="s">
        <v>387</v>
      </c>
      <c r="J178" s="71"/>
      <c r="K178" s="71" t="s">
        <v>387</v>
      </c>
    </row>
    <row r="179" spans="1:11" ht="13.25" customHeight="1" x14ac:dyDescent="0.15">
      <c r="A179" s="15" t="s">
        <v>4541</v>
      </c>
      <c r="B179" s="18" t="s">
        <v>9157</v>
      </c>
      <c r="C179" s="222">
        <v>178</v>
      </c>
      <c r="D179" s="20" t="s">
        <v>404</v>
      </c>
      <c r="E179" s="20">
        <v>60</v>
      </c>
      <c r="F179" s="20" t="s">
        <v>393</v>
      </c>
      <c r="G179" s="19" t="s">
        <v>241</v>
      </c>
      <c r="H179" s="71" t="s">
        <v>387</v>
      </c>
      <c r="I179" s="71" t="s">
        <v>387</v>
      </c>
      <c r="J179" s="71"/>
      <c r="K179" s="71" t="s">
        <v>387</v>
      </c>
    </row>
    <row r="180" spans="1:11" ht="13.25" customHeight="1" x14ac:dyDescent="0.15">
      <c r="A180" s="15" t="s">
        <v>1387</v>
      </c>
      <c r="B180" s="18" t="s">
        <v>9157</v>
      </c>
      <c r="C180" s="222">
        <v>179</v>
      </c>
      <c r="D180" s="20" t="s">
        <v>385</v>
      </c>
      <c r="E180" s="20">
        <v>70</v>
      </c>
      <c r="F180" s="20" t="s">
        <v>393</v>
      </c>
      <c r="G180" s="19" t="s">
        <v>241</v>
      </c>
      <c r="H180" s="71" t="s">
        <v>387</v>
      </c>
      <c r="I180" s="71" t="s">
        <v>387</v>
      </c>
      <c r="J180" s="71"/>
      <c r="K180" s="71" t="s">
        <v>387</v>
      </c>
    </row>
    <row r="181" spans="1:11" ht="13.25" customHeight="1" x14ac:dyDescent="0.15">
      <c r="A181" s="15" t="s">
        <v>4420</v>
      </c>
      <c r="B181" s="18" t="s">
        <v>9157</v>
      </c>
      <c r="C181" s="222">
        <v>180</v>
      </c>
      <c r="D181" s="20" t="s">
        <v>385</v>
      </c>
      <c r="E181" s="20">
        <v>120</v>
      </c>
      <c r="F181" s="20" t="s">
        <v>393</v>
      </c>
      <c r="G181" s="19" t="s">
        <v>241</v>
      </c>
      <c r="H181" s="71" t="s">
        <v>387</v>
      </c>
      <c r="I181" s="71" t="s">
        <v>387</v>
      </c>
      <c r="J181" s="71"/>
      <c r="K181" s="71" t="s">
        <v>387</v>
      </c>
    </row>
    <row r="182" spans="1:11" ht="13.25" customHeight="1" x14ac:dyDescent="0.15">
      <c r="A182" s="15" t="s">
        <v>8736</v>
      </c>
      <c r="B182" s="18" t="s">
        <v>9157</v>
      </c>
      <c r="C182" s="222">
        <v>181</v>
      </c>
      <c r="D182" s="20" t="s">
        <v>400</v>
      </c>
      <c r="E182" s="20">
        <v>80</v>
      </c>
      <c r="F182" s="20" t="s">
        <v>393</v>
      </c>
      <c r="G182" s="19" t="s">
        <v>241</v>
      </c>
      <c r="H182" s="71" t="s">
        <v>387</v>
      </c>
      <c r="I182" s="71" t="s">
        <v>387</v>
      </c>
      <c r="J182" s="71"/>
      <c r="K182" s="71" t="s">
        <v>387</v>
      </c>
    </row>
    <row r="183" spans="1:11" ht="13.25" customHeight="1" x14ac:dyDescent="0.15">
      <c r="A183" s="15" t="s">
        <v>1949</v>
      </c>
      <c r="B183" s="18" t="s">
        <v>9157</v>
      </c>
      <c r="C183" s="222">
        <v>182</v>
      </c>
      <c r="D183" s="20" t="s">
        <v>400</v>
      </c>
      <c r="E183" s="20">
        <v>140</v>
      </c>
      <c r="F183" s="20" t="s">
        <v>398</v>
      </c>
      <c r="G183" s="19" t="s">
        <v>241</v>
      </c>
      <c r="H183" s="71" t="s">
        <v>387</v>
      </c>
      <c r="I183" s="71" t="s">
        <v>387</v>
      </c>
      <c r="J183" s="71"/>
      <c r="K183" s="71" t="s">
        <v>387</v>
      </c>
    </row>
    <row r="184" spans="1:11" ht="13.25" customHeight="1" x14ac:dyDescent="0.15">
      <c r="A184" s="15" t="s">
        <v>2277</v>
      </c>
      <c r="B184" s="18" t="s">
        <v>9157</v>
      </c>
      <c r="C184" s="222">
        <v>183</v>
      </c>
      <c r="D184" s="20" t="s">
        <v>400</v>
      </c>
      <c r="E184" s="20">
        <v>80</v>
      </c>
      <c r="F184" s="20" t="s">
        <v>393</v>
      </c>
      <c r="G184" s="19" t="s">
        <v>241</v>
      </c>
      <c r="H184" s="71" t="s">
        <v>387</v>
      </c>
      <c r="I184" s="71" t="s">
        <v>387</v>
      </c>
      <c r="J184" s="71"/>
      <c r="K184" s="71" t="s">
        <v>387</v>
      </c>
    </row>
    <row r="185" spans="1:11" ht="13.25" customHeight="1" x14ac:dyDescent="0.15">
      <c r="A185" s="15" t="s">
        <v>1201</v>
      </c>
      <c r="B185" s="18" t="s">
        <v>9157</v>
      </c>
      <c r="C185" s="222">
        <v>184</v>
      </c>
      <c r="D185" s="20" t="s">
        <v>847</v>
      </c>
      <c r="E185" s="20">
        <v>110</v>
      </c>
      <c r="F185" s="20" t="s">
        <v>398</v>
      </c>
      <c r="G185" s="19" t="s">
        <v>241</v>
      </c>
      <c r="H185" s="71" t="s">
        <v>387</v>
      </c>
      <c r="I185" s="71" t="s">
        <v>387</v>
      </c>
      <c r="J185" s="71"/>
      <c r="K185" s="71" t="s">
        <v>387</v>
      </c>
    </row>
    <row r="186" spans="1:11" ht="13.25" customHeight="1" x14ac:dyDescent="0.15">
      <c r="A186" s="15" t="s">
        <v>3595</v>
      </c>
      <c r="B186" s="18" t="s">
        <v>9157</v>
      </c>
      <c r="C186" s="222">
        <v>185</v>
      </c>
      <c r="D186" s="20" t="s">
        <v>149</v>
      </c>
      <c r="E186" s="20">
        <v>40</v>
      </c>
      <c r="F186" s="20" t="s">
        <v>393</v>
      </c>
      <c r="G186" s="19" t="s">
        <v>241</v>
      </c>
      <c r="H186" s="71" t="s">
        <v>387</v>
      </c>
      <c r="I186" s="71" t="s">
        <v>387</v>
      </c>
      <c r="J186" s="71"/>
      <c r="K186" s="71" t="s">
        <v>387</v>
      </c>
    </row>
    <row r="187" spans="1:11" ht="13.25" customHeight="1" x14ac:dyDescent="0.15">
      <c r="A187" s="15" t="s">
        <v>4536</v>
      </c>
      <c r="B187" s="18" t="s">
        <v>9157</v>
      </c>
      <c r="C187" s="222">
        <v>186</v>
      </c>
      <c r="D187" s="20" t="s">
        <v>149</v>
      </c>
      <c r="E187" s="20">
        <v>70</v>
      </c>
      <c r="F187" s="20" t="s">
        <v>393</v>
      </c>
      <c r="G187" s="19" t="s">
        <v>241</v>
      </c>
      <c r="H187" s="71" t="s">
        <v>387</v>
      </c>
      <c r="I187" s="71" t="s">
        <v>387</v>
      </c>
      <c r="J187" s="71"/>
      <c r="K187" s="71" t="s">
        <v>387</v>
      </c>
    </row>
    <row r="188" spans="1:11" ht="13.25" customHeight="1" x14ac:dyDescent="0.15">
      <c r="A188" s="15" t="s">
        <v>391</v>
      </c>
      <c r="B188" s="18" t="s">
        <v>9157</v>
      </c>
      <c r="C188" s="222">
        <v>187</v>
      </c>
      <c r="D188" s="20" t="s">
        <v>392</v>
      </c>
      <c r="E188" s="20">
        <v>120</v>
      </c>
      <c r="F188" s="20" t="s">
        <v>393</v>
      </c>
      <c r="G188" s="19" t="s">
        <v>241</v>
      </c>
      <c r="H188" s="71" t="s">
        <v>387</v>
      </c>
      <c r="I188" s="71" t="s">
        <v>387</v>
      </c>
      <c r="J188" s="71"/>
      <c r="K188" s="71" t="s">
        <v>387</v>
      </c>
    </row>
    <row r="189" spans="1:11" ht="13.25" customHeight="1" x14ac:dyDescent="0.15">
      <c r="A189" s="15" t="s">
        <v>537</v>
      </c>
      <c r="B189" s="18" t="s">
        <v>9157</v>
      </c>
      <c r="C189" s="222">
        <v>188</v>
      </c>
      <c r="D189" s="20" t="s">
        <v>392</v>
      </c>
      <c r="E189" s="20">
        <v>50</v>
      </c>
      <c r="F189" s="20" t="s">
        <v>393</v>
      </c>
      <c r="G189" s="19" t="s">
        <v>241</v>
      </c>
      <c r="H189" s="71" t="s">
        <v>387</v>
      </c>
      <c r="I189" s="71" t="s">
        <v>387</v>
      </c>
      <c r="J189" s="71"/>
      <c r="K189" s="71" t="s">
        <v>387</v>
      </c>
    </row>
    <row r="190" spans="1:11" ht="13.25" customHeight="1" x14ac:dyDescent="0.15">
      <c r="A190" s="15" t="s">
        <v>9189</v>
      </c>
      <c r="B190" s="18" t="s">
        <v>9157</v>
      </c>
      <c r="C190" s="222">
        <v>189</v>
      </c>
      <c r="D190" s="20" t="s">
        <v>407</v>
      </c>
      <c r="E190" s="20">
        <v>240</v>
      </c>
      <c r="F190" s="20" t="s">
        <v>398</v>
      </c>
      <c r="G190" s="19" t="s">
        <v>249</v>
      </c>
      <c r="H190" s="71" t="s">
        <v>387</v>
      </c>
      <c r="I190" s="71" t="s">
        <v>387</v>
      </c>
      <c r="J190" s="71"/>
      <c r="K190" s="71" t="s">
        <v>387</v>
      </c>
    </row>
    <row r="191" spans="1:11" ht="13.25" customHeight="1" x14ac:dyDescent="0.15">
      <c r="A191" s="15" t="s">
        <v>9190</v>
      </c>
      <c r="B191" s="18" t="s">
        <v>9157</v>
      </c>
      <c r="C191" s="222">
        <v>190</v>
      </c>
      <c r="D191" s="20" t="s">
        <v>407</v>
      </c>
      <c r="E191" s="20">
        <v>210</v>
      </c>
      <c r="F191" s="20" t="s">
        <v>393</v>
      </c>
      <c r="G191" s="19" t="s">
        <v>249</v>
      </c>
      <c r="H191" s="71" t="s">
        <v>387</v>
      </c>
      <c r="I191" s="71" t="s">
        <v>387</v>
      </c>
      <c r="J191" s="71"/>
      <c r="K191" s="71" t="s">
        <v>387</v>
      </c>
    </row>
    <row r="192" spans="1:11" ht="13.25" customHeight="1" x14ac:dyDescent="0.15">
      <c r="A192" s="15" t="s">
        <v>1312</v>
      </c>
      <c r="B192" s="18" t="s">
        <v>9157</v>
      </c>
      <c r="C192" s="222">
        <v>191</v>
      </c>
      <c r="D192" s="20" t="s">
        <v>395</v>
      </c>
      <c r="E192" s="20">
        <v>270</v>
      </c>
      <c r="F192" s="20" t="s">
        <v>398</v>
      </c>
      <c r="G192" s="19" t="s">
        <v>249</v>
      </c>
      <c r="H192" s="71" t="s">
        <v>387</v>
      </c>
      <c r="I192" s="71" t="s">
        <v>387</v>
      </c>
      <c r="J192" s="71"/>
      <c r="K192" s="71" t="s">
        <v>387</v>
      </c>
    </row>
    <row r="193" spans="1:11" ht="13.25" customHeight="1" x14ac:dyDescent="0.15">
      <c r="A193" s="15" t="s">
        <v>9191</v>
      </c>
      <c r="B193" s="18" t="s">
        <v>9157</v>
      </c>
      <c r="C193" s="222">
        <v>192</v>
      </c>
      <c r="D193" s="20" t="s">
        <v>395</v>
      </c>
      <c r="E193" s="20">
        <v>210</v>
      </c>
      <c r="F193" s="20" t="s">
        <v>393</v>
      </c>
      <c r="G193" s="19" t="s">
        <v>249</v>
      </c>
      <c r="H193" s="71" t="s">
        <v>387</v>
      </c>
      <c r="I193" s="71" t="s">
        <v>387</v>
      </c>
      <c r="J193" s="71"/>
      <c r="K193" s="71" t="s">
        <v>387</v>
      </c>
    </row>
    <row r="194" spans="1:11" ht="13.25" customHeight="1" x14ac:dyDescent="0.15">
      <c r="A194" s="15" t="s">
        <v>9192</v>
      </c>
      <c r="B194" s="18" t="s">
        <v>9157</v>
      </c>
      <c r="C194" s="222">
        <v>193</v>
      </c>
      <c r="D194" s="20" t="s">
        <v>389</v>
      </c>
      <c r="E194" s="20">
        <v>340</v>
      </c>
      <c r="F194" s="20" t="s">
        <v>398</v>
      </c>
      <c r="G194" s="19" t="s">
        <v>249</v>
      </c>
      <c r="H194" s="71" t="s">
        <v>387</v>
      </c>
      <c r="I194" s="71" t="s">
        <v>387</v>
      </c>
      <c r="J194" s="71"/>
      <c r="K194" s="71" t="s">
        <v>387</v>
      </c>
    </row>
    <row r="195" spans="1:11" ht="13.25" customHeight="1" x14ac:dyDescent="0.15">
      <c r="A195" s="15" t="s">
        <v>9193</v>
      </c>
      <c r="B195" s="18" t="s">
        <v>9157</v>
      </c>
      <c r="C195" s="222">
        <v>194</v>
      </c>
      <c r="D195" s="20" t="s">
        <v>389</v>
      </c>
      <c r="E195" s="20">
        <v>210</v>
      </c>
      <c r="F195" s="20" t="s">
        <v>393</v>
      </c>
      <c r="G195" s="19" t="s">
        <v>249</v>
      </c>
      <c r="H195" s="71" t="s">
        <v>387</v>
      </c>
      <c r="I195" s="71" t="s">
        <v>387</v>
      </c>
      <c r="J195" s="71"/>
      <c r="K195" s="71" t="s">
        <v>387</v>
      </c>
    </row>
    <row r="196" spans="1:11" ht="13.25" customHeight="1" x14ac:dyDescent="0.15">
      <c r="A196" s="15" t="s">
        <v>9194</v>
      </c>
      <c r="B196" s="18" t="s">
        <v>9157</v>
      </c>
      <c r="C196" s="222">
        <v>195</v>
      </c>
      <c r="D196" s="20" t="s">
        <v>404</v>
      </c>
      <c r="E196" s="20">
        <v>310</v>
      </c>
      <c r="F196" s="20" t="s">
        <v>386</v>
      </c>
      <c r="G196" s="19" t="s">
        <v>249</v>
      </c>
      <c r="H196" s="71" t="s">
        <v>387</v>
      </c>
      <c r="I196" s="71" t="s">
        <v>387</v>
      </c>
      <c r="J196" s="71"/>
      <c r="K196" s="71" t="s">
        <v>387</v>
      </c>
    </row>
    <row r="197" spans="1:11" ht="13.25" customHeight="1" x14ac:dyDescent="0.15">
      <c r="A197" s="15" t="s">
        <v>9195</v>
      </c>
      <c r="B197" s="18" t="s">
        <v>9157</v>
      </c>
      <c r="C197" s="222">
        <v>196</v>
      </c>
      <c r="D197" s="20" t="s">
        <v>404</v>
      </c>
      <c r="E197" s="20">
        <v>230</v>
      </c>
      <c r="F197" s="20" t="s">
        <v>393</v>
      </c>
      <c r="G197" s="19" t="s">
        <v>249</v>
      </c>
      <c r="H197" s="71" t="s">
        <v>387</v>
      </c>
      <c r="I197" s="71" t="s">
        <v>387</v>
      </c>
      <c r="J197" s="71"/>
      <c r="K197" s="71" t="s">
        <v>387</v>
      </c>
    </row>
    <row r="198" spans="1:11" ht="13.25" customHeight="1" x14ac:dyDescent="0.15">
      <c r="A198" s="15" t="s">
        <v>9196</v>
      </c>
      <c r="B198" s="18" t="s">
        <v>9157</v>
      </c>
      <c r="C198" s="222">
        <v>197</v>
      </c>
      <c r="D198" s="20" t="s">
        <v>385</v>
      </c>
      <c r="E198" s="20">
        <v>190</v>
      </c>
      <c r="F198" s="20" t="s">
        <v>393</v>
      </c>
      <c r="G198" s="19" t="s">
        <v>249</v>
      </c>
      <c r="H198" s="71" t="s">
        <v>387</v>
      </c>
      <c r="I198" s="71" t="s">
        <v>387</v>
      </c>
      <c r="J198" s="71"/>
      <c r="K198" s="71" t="s">
        <v>387</v>
      </c>
    </row>
    <row r="199" spans="1:11" ht="13.25" customHeight="1" x14ac:dyDescent="0.15">
      <c r="A199" s="15" t="s">
        <v>6676</v>
      </c>
      <c r="B199" s="18" t="s">
        <v>9157</v>
      </c>
      <c r="C199" s="222">
        <v>198</v>
      </c>
      <c r="D199" s="20" t="s">
        <v>400</v>
      </c>
      <c r="E199" s="20">
        <v>310</v>
      </c>
      <c r="F199" s="20" t="s">
        <v>386</v>
      </c>
      <c r="G199" s="19" t="s">
        <v>249</v>
      </c>
      <c r="H199" s="71" t="s">
        <v>387</v>
      </c>
      <c r="I199" s="71" t="s">
        <v>387</v>
      </c>
      <c r="J199" s="71"/>
      <c r="K199" s="71" t="s">
        <v>387</v>
      </c>
    </row>
    <row r="200" spans="1:11" ht="13.25" customHeight="1" x14ac:dyDescent="0.15">
      <c r="A200" s="15" t="s">
        <v>9197</v>
      </c>
      <c r="B200" s="18" t="s">
        <v>9157</v>
      </c>
      <c r="C200" s="222">
        <v>199</v>
      </c>
      <c r="D200" s="20" t="s">
        <v>400</v>
      </c>
      <c r="E200" s="20">
        <v>210</v>
      </c>
      <c r="F200" s="20" t="s">
        <v>393</v>
      </c>
      <c r="G200" s="19" t="s">
        <v>249</v>
      </c>
      <c r="H200" s="71" t="s">
        <v>387</v>
      </c>
      <c r="I200" s="71" t="s">
        <v>387</v>
      </c>
      <c r="J200" s="71"/>
      <c r="K200" s="71" t="s">
        <v>387</v>
      </c>
    </row>
    <row r="201" spans="1:11" ht="13.25" customHeight="1" x14ac:dyDescent="0.15">
      <c r="A201" s="15" t="s">
        <v>9198</v>
      </c>
      <c r="B201" s="18" t="s">
        <v>9157</v>
      </c>
      <c r="C201" s="222">
        <v>200</v>
      </c>
      <c r="D201" s="20" t="s">
        <v>149</v>
      </c>
      <c r="E201" s="20">
        <v>320</v>
      </c>
      <c r="F201" s="20" t="s">
        <v>386</v>
      </c>
      <c r="G201" s="19" t="s">
        <v>249</v>
      </c>
      <c r="H201" s="71" t="s">
        <v>387</v>
      </c>
      <c r="I201" s="71" t="s">
        <v>387</v>
      </c>
      <c r="J201" s="71"/>
      <c r="K201" s="71" t="s">
        <v>387</v>
      </c>
    </row>
    <row r="202" spans="1:11" ht="13.25" customHeight="1" x14ac:dyDescent="0.15">
      <c r="A202" s="15" t="s">
        <v>1517</v>
      </c>
      <c r="B202" s="18" t="s">
        <v>9157</v>
      </c>
      <c r="C202" s="222">
        <v>201</v>
      </c>
      <c r="D202" s="20" t="s">
        <v>392</v>
      </c>
      <c r="E202" s="20">
        <v>300</v>
      </c>
      <c r="F202" s="20" t="s">
        <v>398</v>
      </c>
      <c r="G202" s="19" t="s">
        <v>249</v>
      </c>
      <c r="H202" s="71" t="s">
        <v>387</v>
      </c>
      <c r="I202" s="71" t="s">
        <v>387</v>
      </c>
      <c r="J202" s="71"/>
      <c r="K202" s="71" t="s">
        <v>387</v>
      </c>
    </row>
    <row r="203" spans="1:11" ht="13.25" customHeight="1" x14ac:dyDescent="0.15">
      <c r="A203" s="15" t="s">
        <v>9199</v>
      </c>
      <c r="B203" s="18" t="s">
        <v>9157</v>
      </c>
      <c r="C203" s="222">
        <v>202</v>
      </c>
      <c r="D203" s="20" t="s">
        <v>392</v>
      </c>
      <c r="E203" s="20">
        <v>260</v>
      </c>
      <c r="F203" s="18" t="s">
        <v>393</v>
      </c>
      <c r="G203" s="19" t="s">
        <v>249</v>
      </c>
      <c r="H203" s="71" t="s">
        <v>387</v>
      </c>
      <c r="I203" s="71" t="s">
        <v>387</v>
      </c>
      <c r="J203" s="71"/>
      <c r="K203" s="71" t="s">
        <v>387</v>
      </c>
    </row>
    <row r="204" spans="1:11" ht="13.25" customHeight="1" x14ac:dyDescent="0.15">
      <c r="A204" s="15" t="s">
        <v>9169</v>
      </c>
      <c r="B204" s="18" t="s">
        <v>9157</v>
      </c>
      <c r="C204" s="222">
        <v>203</v>
      </c>
      <c r="D204" s="20" t="s">
        <v>469</v>
      </c>
      <c r="E204" s="20"/>
      <c r="F204" s="20" t="s">
        <v>1069</v>
      </c>
      <c r="G204" s="19" t="s">
        <v>249</v>
      </c>
      <c r="H204" s="71" t="s">
        <v>387</v>
      </c>
      <c r="I204" s="71" t="s">
        <v>387</v>
      </c>
      <c r="J204" s="71"/>
      <c r="K204" s="71" t="s">
        <v>387</v>
      </c>
    </row>
    <row r="205" spans="1:11" ht="13.25" customHeight="1" x14ac:dyDescent="0.15">
      <c r="A205" s="15" t="s">
        <v>9170</v>
      </c>
      <c r="B205" s="18" t="s">
        <v>9157</v>
      </c>
      <c r="C205" s="222">
        <v>204</v>
      </c>
      <c r="D205" s="20" t="s">
        <v>469</v>
      </c>
      <c r="E205" s="20"/>
      <c r="F205" s="20" t="s">
        <v>1069</v>
      </c>
      <c r="G205" s="19" t="s">
        <v>249</v>
      </c>
      <c r="H205" s="71" t="s">
        <v>387</v>
      </c>
      <c r="I205" s="71" t="s">
        <v>387</v>
      </c>
      <c r="J205" s="71"/>
      <c r="K205" s="71" t="s">
        <v>387</v>
      </c>
    </row>
    <row r="206" spans="1:11" ht="13.25" customHeight="1" x14ac:dyDescent="0.15">
      <c r="A206" s="15" t="s">
        <v>9174</v>
      </c>
      <c r="B206" s="18" t="s">
        <v>9157</v>
      </c>
      <c r="C206" s="222">
        <v>205</v>
      </c>
      <c r="D206" s="20" t="s">
        <v>469</v>
      </c>
      <c r="E206" s="20"/>
      <c r="F206" s="20" t="s">
        <v>1069</v>
      </c>
      <c r="G206" s="19" t="s">
        <v>249</v>
      </c>
      <c r="H206" s="71" t="s">
        <v>387</v>
      </c>
      <c r="I206" s="71" t="s">
        <v>387</v>
      </c>
      <c r="J206" s="71"/>
      <c r="K206" s="71" t="s">
        <v>387</v>
      </c>
    </row>
    <row r="207" spans="1:11" ht="13.25" customHeight="1" x14ac:dyDescent="0.15">
      <c r="A207" s="15" t="s">
        <v>9177</v>
      </c>
      <c r="B207" s="18" t="s">
        <v>9157</v>
      </c>
      <c r="C207" s="222">
        <v>206</v>
      </c>
      <c r="D207" s="20" t="s">
        <v>469</v>
      </c>
      <c r="E207" s="20"/>
      <c r="F207" s="20" t="s">
        <v>1069</v>
      </c>
      <c r="G207" s="19" t="s">
        <v>249</v>
      </c>
      <c r="H207" s="71" t="s">
        <v>387</v>
      </c>
      <c r="I207" s="71" t="s">
        <v>387</v>
      </c>
      <c r="J207" s="71"/>
      <c r="K207" s="71" t="s">
        <v>387</v>
      </c>
    </row>
    <row r="208" spans="1:11" ht="13.25" customHeight="1" x14ac:dyDescent="0.15">
      <c r="A208" s="15" t="s">
        <v>9178</v>
      </c>
      <c r="B208" s="18" t="s">
        <v>9157</v>
      </c>
      <c r="C208" s="222">
        <v>207</v>
      </c>
      <c r="D208" s="20" t="s">
        <v>469</v>
      </c>
      <c r="E208" s="20"/>
      <c r="F208" s="20" t="s">
        <v>1069</v>
      </c>
      <c r="G208" s="19" t="s">
        <v>249</v>
      </c>
      <c r="H208" s="71" t="s">
        <v>387</v>
      </c>
      <c r="I208" s="71" t="s">
        <v>387</v>
      </c>
      <c r="J208" s="71"/>
      <c r="K208" s="71" t="s">
        <v>387</v>
      </c>
    </row>
    <row r="209" spans="1:11" ht="13.25" customHeight="1" x14ac:dyDescent="0.15">
      <c r="A209" s="15" t="s">
        <v>9180</v>
      </c>
      <c r="B209" s="18" t="s">
        <v>9157</v>
      </c>
      <c r="C209" s="222">
        <v>208</v>
      </c>
      <c r="D209" s="20" t="s">
        <v>469</v>
      </c>
      <c r="E209" s="20"/>
      <c r="F209" s="20" t="s">
        <v>1069</v>
      </c>
      <c r="G209" s="19" t="s">
        <v>249</v>
      </c>
      <c r="H209" s="71" t="s">
        <v>387</v>
      </c>
      <c r="I209" s="71" t="s">
        <v>387</v>
      </c>
      <c r="J209" s="71"/>
      <c r="K209" s="71" t="s">
        <v>387</v>
      </c>
    </row>
    <row r="210" spans="1:11" ht="13.25" customHeight="1" x14ac:dyDescent="0.15">
      <c r="A210" s="15" t="s">
        <v>9182</v>
      </c>
      <c r="B210" s="18" t="s">
        <v>9157</v>
      </c>
      <c r="C210" s="222">
        <v>209</v>
      </c>
      <c r="D210" s="20" t="s">
        <v>469</v>
      </c>
      <c r="E210" s="20"/>
      <c r="F210" s="20" t="s">
        <v>1069</v>
      </c>
      <c r="G210" s="19" t="s">
        <v>249</v>
      </c>
      <c r="H210" s="71" t="s">
        <v>387</v>
      </c>
      <c r="I210" s="71" t="s">
        <v>387</v>
      </c>
      <c r="J210" s="71"/>
      <c r="K210" s="71" t="s">
        <v>387</v>
      </c>
    </row>
    <row r="211" spans="1:11" ht="13.25" customHeight="1" x14ac:dyDescent="0.15">
      <c r="A211" s="15" t="s">
        <v>9189</v>
      </c>
      <c r="B211" s="18" t="s">
        <v>9157</v>
      </c>
      <c r="C211" s="222">
        <v>210</v>
      </c>
      <c r="D211" s="20" t="s">
        <v>407</v>
      </c>
      <c r="E211" s="20">
        <v>240</v>
      </c>
      <c r="F211" s="20" t="s">
        <v>398</v>
      </c>
      <c r="G211" s="19" t="s">
        <v>245</v>
      </c>
      <c r="H211" s="71" t="s">
        <v>387</v>
      </c>
      <c r="I211" s="71" t="s">
        <v>387</v>
      </c>
      <c r="J211" s="71"/>
      <c r="K211" s="71" t="s">
        <v>387</v>
      </c>
    </row>
    <row r="212" spans="1:11" ht="13.25" customHeight="1" x14ac:dyDescent="0.15">
      <c r="A212" s="15" t="s">
        <v>9190</v>
      </c>
      <c r="B212" s="18" t="s">
        <v>9157</v>
      </c>
      <c r="C212" s="222">
        <v>211</v>
      </c>
      <c r="D212" s="20" t="s">
        <v>407</v>
      </c>
      <c r="E212" s="20">
        <v>210</v>
      </c>
      <c r="F212" s="20" t="s">
        <v>393</v>
      </c>
      <c r="G212" s="19" t="s">
        <v>245</v>
      </c>
      <c r="H212" s="71" t="s">
        <v>387</v>
      </c>
      <c r="I212" s="71" t="s">
        <v>387</v>
      </c>
      <c r="J212" s="71"/>
      <c r="K212" s="71" t="s">
        <v>387</v>
      </c>
    </row>
    <row r="213" spans="1:11" ht="13.25" customHeight="1" x14ac:dyDescent="0.15">
      <c r="A213" s="15" t="s">
        <v>9191</v>
      </c>
      <c r="B213" s="18" t="s">
        <v>9157</v>
      </c>
      <c r="C213" s="222">
        <v>212</v>
      </c>
      <c r="D213" s="20" t="s">
        <v>395</v>
      </c>
      <c r="E213" s="20">
        <v>210</v>
      </c>
      <c r="F213" s="20" t="s">
        <v>393</v>
      </c>
      <c r="G213" s="19" t="s">
        <v>245</v>
      </c>
      <c r="H213" s="71" t="s">
        <v>387</v>
      </c>
      <c r="I213" s="71" t="s">
        <v>387</v>
      </c>
      <c r="J213" s="71"/>
      <c r="K213" s="71" t="s">
        <v>387</v>
      </c>
    </row>
    <row r="214" spans="1:11" ht="13.25" customHeight="1" x14ac:dyDescent="0.15">
      <c r="A214" s="15" t="s">
        <v>9193</v>
      </c>
      <c r="B214" s="18" t="s">
        <v>9157</v>
      </c>
      <c r="C214" s="222">
        <v>213</v>
      </c>
      <c r="D214" s="20" t="s">
        <v>389</v>
      </c>
      <c r="E214" s="20">
        <v>210</v>
      </c>
      <c r="F214" s="20" t="s">
        <v>393</v>
      </c>
      <c r="G214" s="19" t="s">
        <v>245</v>
      </c>
      <c r="H214" s="71" t="s">
        <v>387</v>
      </c>
      <c r="I214" s="71" t="s">
        <v>387</v>
      </c>
      <c r="J214" s="71"/>
      <c r="K214" s="71" t="s">
        <v>387</v>
      </c>
    </row>
    <row r="215" spans="1:11" ht="13.25" customHeight="1" x14ac:dyDescent="0.15">
      <c r="A215" s="15" t="s">
        <v>6676</v>
      </c>
      <c r="B215" s="18" t="s">
        <v>9157</v>
      </c>
      <c r="C215" s="222">
        <v>214</v>
      </c>
      <c r="D215" s="20" t="s">
        <v>400</v>
      </c>
      <c r="E215" s="20">
        <v>310</v>
      </c>
      <c r="F215" s="20" t="s">
        <v>386</v>
      </c>
      <c r="G215" s="19" t="s">
        <v>245</v>
      </c>
      <c r="H215" s="71" t="s">
        <v>387</v>
      </c>
      <c r="I215" s="71" t="s">
        <v>387</v>
      </c>
      <c r="J215" s="71"/>
      <c r="K215" s="71" t="s">
        <v>387</v>
      </c>
    </row>
    <row r="216" spans="1:11" ht="13.25" customHeight="1" x14ac:dyDescent="0.15">
      <c r="A216" s="15" t="s">
        <v>9197</v>
      </c>
      <c r="B216" s="18" t="s">
        <v>9157</v>
      </c>
      <c r="C216" s="222">
        <v>215</v>
      </c>
      <c r="D216" s="20" t="s">
        <v>400</v>
      </c>
      <c r="E216" s="20">
        <v>210</v>
      </c>
      <c r="F216" s="20" t="s">
        <v>393</v>
      </c>
      <c r="G216" s="19" t="s">
        <v>245</v>
      </c>
      <c r="H216" s="71" t="s">
        <v>387</v>
      </c>
      <c r="I216" s="71" t="s">
        <v>387</v>
      </c>
      <c r="J216" s="71"/>
      <c r="K216" s="71" t="s">
        <v>387</v>
      </c>
    </row>
    <row r="217" spans="1:11" ht="13.25" customHeight="1" x14ac:dyDescent="0.15">
      <c r="A217" s="15" t="s">
        <v>9199</v>
      </c>
      <c r="B217" s="18" t="s">
        <v>9157</v>
      </c>
      <c r="C217" s="222">
        <v>216</v>
      </c>
      <c r="D217" s="20" t="s">
        <v>392</v>
      </c>
      <c r="E217" s="20">
        <v>260</v>
      </c>
      <c r="F217" s="20" t="s">
        <v>393</v>
      </c>
      <c r="G217" s="19" t="s">
        <v>245</v>
      </c>
      <c r="H217" s="71" t="s">
        <v>387</v>
      </c>
      <c r="I217" s="71" t="s">
        <v>387</v>
      </c>
      <c r="J217" s="71"/>
      <c r="K217" s="71" t="s">
        <v>387</v>
      </c>
    </row>
    <row r="218" spans="1:11" ht="13.25" customHeight="1" x14ac:dyDescent="0.15">
      <c r="A218" s="15" t="s">
        <v>9170</v>
      </c>
      <c r="B218" s="18" t="s">
        <v>9157</v>
      </c>
      <c r="C218" s="222">
        <v>217</v>
      </c>
      <c r="D218" s="20" t="s">
        <v>469</v>
      </c>
      <c r="E218" s="20"/>
      <c r="F218" s="20" t="s">
        <v>1069</v>
      </c>
      <c r="G218" s="19" t="s">
        <v>245</v>
      </c>
      <c r="H218" s="71" t="s">
        <v>387</v>
      </c>
      <c r="I218" s="71" t="s">
        <v>387</v>
      </c>
      <c r="J218" s="71"/>
      <c r="K218" s="71" t="s">
        <v>387</v>
      </c>
    </row>
    <row r="219" spans="1:11" ht="13.25" customHeight="1" x14ac:dyDescent="0.15">
      <c r="A219" s="15" t="s">
        <v>9177</v>
      </c>
      <c r="B219" s="18" t="s">
        <v>9157</v>
      </c>
      <c r="C219" s="222">
        <v>218</v>
      </c>
      <c r="D219" s="20" t="s">
        <v>469</v>
      </c>
      <c r="E219" s="20"/>
      <c r="F219" s="20" t="s">
        <v>1069</v>
      </c>
      <c r="G219" s="19" t="s">
        <v>245</v>
      </c>
      <c r="H219" s="71" t="s">
        <v>387</v>
      </c>
      <c r="I219" s="71" t="s">
        <v>387</v>
      </c>
      <c r="J219" s="71"/>
      <c r="K219" s="71" t="s">
        <v>387</v>
      </c>
    </row>
    <row r="220" spans="1:11" ht="13.25" customHeight="1" x14ac:dyDescent="0.15">
      <c r="A220" s="15" t="s">
        <v>9178</v>
      </c>
      <c r="B220" s="18" t="s">
        <v>9157</v>
      </c>
      <c r="C220" s="222">
        <v>219</v>
      </c>
      <c r="D220" s="20" t="s">
        <v>469</v>
      </c>
      <c r="E220" s="20"/>
      <c r="F220" s="20" t="s">
        <v>1069</v>
      </c>
      <c r="G220" s="19" t="s">
        <v>245</v>
      </c>
      <c r="H220" s="71" t="s">
        <v>387</v>
      </c>
      <c r="I220" s="71" t="s">
        <v>387</v>
      </c>
      <c r="J220" s="71"/>
      <c r="K220" s="71" t="s">
        <v>387</v>
      </c>
    </row>
    <row r="221" spans="1:11" ht="13.25" customHeight="1" x14ac:dyDescent="0.15">
      <c r="A221" s="15" t="s">
        <v>9182</v>
      </c>
      <c r="B221" s="18" t="s">
        <v>9157</v>
      </c>
      <c r="C221" s="222">
        <v>220</v>
      </c>
      <c r="D221" s="20" t="s">
        <v>469</v>
      </c>
      <c r="E221" s="20"/>
      <c r="F221" s="20" t="s">
        <v>1069</v>
      </c>
      <c r="G221" s="19" t="s">
        <v>245</v>
      </c>
      <c r="H221" s="71" t="s">
        <v>387</v>
      </c>
      <c r="I221" s="71" t="s">
        <v>387</v>
      </c>
      <c r="J221" s="71"/>
      <c r="K221" s="71" t="s">
        <v>387</v>
      </c>
    </row>
    <row r="222" spans="1:11" ht="13.25" customHeight="1" x14ac:dyDescent="0.15">
      <c r="A222" s="15" t="s">
        <v>9190</v>
      </c>
      <c r="B222" s="18" t="s">
        <v>9157</v>
      </c>
      <c r="C222" s="222">
        <v>221</v>
      </c>
      <c r="D222" s="20" t="s">
        <v>407</v>
      </c>
      <c r="E222" s="20">
        <v>210</v>
      </c>
      <c r="F222" s="20" t="s">
        <v>393</v>
      </c>
      <c r="G222" s="19" t="s">
        <v>253</v>
      </c>
      <c r="H222" s="71" t="s">
        <v>387</v>
      </c>
      <c r="I222" s="71" t="s">
        <v>387</v>
      </c>
      <c r="J222" s="71"/>
      <c r="K222" s="71" t="s">
        <v>387</v>
      </c>
    </row>
    <row r="223" spans="1:11" ht="13.25" customHeight="1" x14ac:dyDescent="0.15">
      <c r="A223" s="15" t="s">
        <v>9199</v>
      </c>
      <c r="B223" s="18" t="s">
        <v>9157</v>
      </c>
      <c r="C223" s="222">
        <v>222</v>
      </c>
      <c r="D223" s="20" t="s">
        <v>392</v>
      </c>
      <c r="E223" s="20">
        <v>260</v>
      </c>
      <c r="F223" s="20" t="s">
        <v>386</v>
      </c>
      <c r="G223" s="19" t="s">
        <v>253</v>
      </c>
      <c r="H223" s="71" t="s">
        <v>387</v>
      </c>
      <c r="I223" s="71" t="s">
        <v>387</v>
      </c>
      <c r="J223" s="71"/>
      <c r="K223" s="71" t="s">
        <v>387</v>
      </c>
    </row>
    <row r="224" spans="1:11" ht="13.25" customHeight="1" x14ac:dyDescent="0.15">
      <c r="A224" s="15" t="s">
        <v>9095</v>
      </c>
      <c r="B224" s="18" t="s">
        <v>9157</v>
      </c>
      <c r="C224" s="222">
        <v>223</v>
      </c>
      <c r="D224" s="20" t="s">
        <v>469</v>
      </c>
      <c r="E224" s="20"/>
      <c r="F224" s="20" t="s">
        <v>1542</v>
      </c>
      <c r="G224" s="19" t="s">
        <v>253</v>
      </c>
      <c r="H224" s="71" t="s">
        <v>387</v>
      </c>
      <c r="I224" s="71" t="s">
        <v>387</v>
      </c>
      <c r="J224" s="71"/>
      <c r="K224" s="71" t="s">
        <v>387</v>
      </c>
    </row>
    <row r="225" spans="1:11" ht="13.25" customHeight="1" x14ac:dyDescent="0.15">
      <c r="A225" s="15" t="s">
        <v>2422</v>
      </c>
      <c r="B225" s="18" t="s">
        <v>9157</v>
      </c>
      <c r="C225" s="222">
        <v>224</v>
      </c>
      <c r="D225" s="20" t="s">
        <v>469</v>
      </c>
      <c r="E225" s="20"/>
      <c r="F225" s="20" t="s">
        <v>1542</v>
      </c>
      <c r="G225" s="19" t="s">
        <v>253</v>
      </c>
      <c r="H225" s="71" t="s">
        <v>387</v>
      </c>
      <c r="I225" s="71" t="s">
        <v>387</v>
      </c>
      <c r="J225" s="71"/>
      <c r="K225" s="71" t="s">
        <v>387</v>
      </c>
    </row>
    <row r="226" spans="1:11" ht="13.25" customHeight="1" x14ac:dyDescent="0.15">
      <c r="A226" s="15" t="s">
        <v>9108</v>
      </c>
      <c r="B226" s="18" t="s">
        <v>9157</v>
      </c>
      <c r="C226" s="222">
        <v>225</v>
      </c>
      <c r="D226" s="20" t="s">
        <v>469</v>
      </c>
      <c r="E226" s="20"/>
      <c r="F226" s="20" t="s">
        <v>906</v>
      </c>
      <c r="G226" s="19" t="s">
        <v>253</v>
      </c>
      <c r="H226" s="71" t="s">
        <v>387</v>
      </c>
      <c r="I226" s="71" t="s">
        <v>387</v>
      </c>
      <c r="J226" s="71"/>
      <c r="K226" s="71" t="s">
        <v>387</v>
      </c>
    </row>
    <row r="227" spans="1:11" ht="13.25" customHeight="1" x14ac:dyDescent="0.15">
      <c r="A227" s="15" t="s">
        <v>4648</v>
      </c>
      <c r="B227" s="18" t="s">
        <v>9157</v>
      </c>
      <c r="C227" s="222">
        <v>226</v>
      </c>
      <c r="D227" s="20" t="s">
        <v>496</v>
      </c>
      <c r="E227" s="20"/>
      <c r="F227" s="20" t="s">
        <v>497</v>
      </c>
      <c r="G227" s="19" t="s">
        <v>253</v>
      </c>
      <c r="H227" s="71" t="s">
        <v>387</v>
      </c>
      <c r="I227" s="71" t="s">
        <v>387</v>
      </c>
      <c r="J227" s="71"/>
      <c r="K227" s="71" t="s">
        <v>387</v>
      </c>
    </row>
  </sheetData>
  <sheetProtection selectLockedCells="1" selectUnlockedCells="1"/>
  <mergeCells count="1">
    <mergeCell ref="Z1:AH1"/>
  </mergeCells>
  <conditionalFormatting sqref="H2:K227">
    <cfRule type="cellIs" dxfId="396" priority="1" stopIfTrue="1" operator="equal">
      <formula>"-"</formula>
    </cfRule>
    <cfRule type="cellIs" dxfId="395" priority="2" stopIfTrue="1" operator="equal">
      <formula>"x"</formula>
    </cfRule>
  </conditionalFormatting>
  <hyperlinks>
    <hyperlink ref="L1" location="'Expansion set Check List'!A1" display="Home" xr:uid="{A480BDF4-E06B-45F1-B5CC-16D56EE4018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86B9C-DD4B-409D-8359-416ABB216862}">
  <sheetPr codeName="Sheet280">
    <tabColor rgb="FF00FF00"/>
  </sheetPr>
  <dimension ref="A1:AH100"/>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0.5" bestFit="1" customWidth="1"/>
    <col min="2" max="2" width="14" bestFit="1" customWidth="1"/>
    <col min="3" max="3" width="4" bestFit="1" customWidth="1"/>
    <col min="4" max="4" width="8.6640625" bestFit="1" customWidth="1"/>
    <col min="5" max="5" width="4" bestFit="1" customWidth="1"/>
    <col min="6" max="6" width="9"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2264</v>
      </c>
      <c r="B2" s="18" t="s">
        <v>9257</v>
      </c>
      <c r="C2" s="293">
        <v>1</v>
      </c>
      <c r="D2" s="20" t="s">
        <v>407</v>
      </c>
      <c r="E2" s="120">
        <v>40</v>
      </c>
      <c r="F2" s="20"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99</v>
      </c>
      <c r="Z2" s="102"/>
      <c r="AA2" s="102"/>
      <c r="AB2" s="102"/>
      <c r="AC2" s="102"/>
      <c r="AD2" s="102"/>
      <c r="AE2" s="102"/>
      <c r="AF2" s="102"/>
      <c r="AG2" s="102"/>
      <c r="AH2" s="102"/>
    </row>
    <row r="3" spans="1:34" ht="13" x14ac:dyDescent="0.15">
      <c r="A3" s="15" t="s">
        <v>2265</v>
      </c>
      <c r="B3" s="18" t="s">
        <v>9257</v>
      </c>
      <c r="C3" s="293">
        <v>2</v>
      </c>
      <c r="D3" s="20" t="s">
        <v>407</v>
      </c>
      <c r="E3" s="20">
        <v>100</v>
      </c>
      <c r="F3" s="20" t="s">
        <v>398</v>
      </c>
      <c r="G3" s="19" t="s">
        <v>177</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28</v>
      </c>
    </row>
    <row r="4" spans="1:34" ht="13" x14ac:dyDescent="0.15">
      <c r="A4" s="15" t="s">
        <v>2902</v>
      </c>
      <c r="B4" s="18" t="s">
        <v>9257</v>
      </c>
      <c r="C4" s="293">
        <v>3</v>
      </c>
      <c r="D4" s="20" t="s">
        <v>407</v>
      </c>
      <c r="E4" s="20">
        <v>70</v>
      </c>
      <c r="F4" s="20" t="s">
        <v>393</v>
      </c>
      <c r="G4" s="19" t="s">
        <v>173</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20</v>
      </c>
    </row>
    <row r="5" spans="1:34" ht="13" x14ac:dyDescent="0.15">
      <c r="A5" s="15" t="s">
        <v>2903</v>
      </c>
      <c r="B5" s="18" t="s">
        <v>9257</v>
      </c>
      <c r="C5" s="293">
        <v>4</v>
      </c>
      <c r="D5" s="20" t="s">
        <v>407</v>
      </c>
      <c r="E5" s="20">
        <v>90</v>
      </c>
      <c r="F5" s="20" t="s">
        <v>398</v>
      </c>
      <c r="G5" s="19" t="s">
        <v>173</v>
      </c>
      <c r="H5" s="71" t="s">
        <v>387</v>
      </c>
      <c r="I5" s="71" t="s">
        <v>387</v>
      </c>
      <c r="J5" s="71"/>
      <c r="K5" s="71"/>
      <c r="R5" s="117" t="s">
        <v>181</v>
      </c>
      <c r="S5" s="231">
        <f t="shared" si="0"/>
        <v>0</v>
      </c>
      <c r="T5" s="159">
        <f t="shared" si="1"/>
        <v>0</v>
      </c>
      <c r="U5" s="168"/>
      <c r="V5" s="117" t="s">
        <v>181</v>
      </c>
      <c r="W5" s="231">
        <f t="shared" si="2"/>
        <v>0</v>
      </c>
      <c r="X5" s="6">
        <f t="shared" si="3"/>
        <v>7</v>
      </c>
    </row>
    <row r="6" spans="1:34" ht="13" x14ac:dyDescent="0.15">
      <c r="A6" s="15" t="s">
        <v>2904</v>
      </c>
      <c r="B6" s="18" t="s">
        <v>9257</v>
      </c>
      <c r="C6" s="293">
        <v>5</v>
      </c>
      <c r="D6" s="20" t="s">
        <v>407</v>
      </c>
      <c r="E6" s="20">
        <v>150</v>
      </c>
      <c r="F6" s="20" t="s">
        <v>386</v>
      </c>
      <c r="G6" s="19" t="s">
        <v>177</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3197</v>
      </c>
      <c r="B7" s="18" t="s">
        <v>9257</v>
      </c>
      <c r="C7" s="293">
        <v>6</v>
      </c>
      <c r="D7" s="20" t="s">
        <v>407</v>
      </c>
      <c r="E7" s="20">
        <v>140</v>
      </c>
      <c r="F7" s="20" t="s">
        <v>393</v>
      </c>
      <c r="G7" s="19" t="s">
        <v>181</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930</v>
      </c>
      <c r="B8" s="18" t="s">
        <v>9257</v>
      </c>
      <c r="C8" s="293">
        <v>7</v>
      </c>
      <c r="D8" s="20" t="s">
        <v>395</v>
      </c>
      <c r="E8" s="20">
        <v>70</v>
      </c>
      <c r="F8" s="20"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929</v>
      </c>
      <c r="B9" s="18" t="s">
        <v>9257</v>
      </c>
      <c r="C9" s="293">
        <v>8</v>
      </c>
      <c r="D9" s="20" t="s">
        <v>395</v>
      </c>
      <c r="E9" s="20">
        <v>120</v>
      </c>
      <c r="F9" s="20" t="s">
        <v>398</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4707</v>
      </c>
      <c r="B10" s="18" t="s">
        <v>9257</v>
      </c>
      <c r="C10" s="293">
        <v>9</v>
      </c>
      <c r="D10" s="20" t="s">
        <v>395</v>
      </c>
      <c r="E10" s="20">
        <v>120</v>
      </c>
      <c r="F10" s="20" t="s">
        <v>393</v>
      </c>
      <c r="G10" s="19" t="s">
        <v>177</v>
      </c>
      <c r="H10" s="71" t="s">
        <v>387</v>
      </c>
      <c r="I10" s="71" t="s">
        <v>387</v>
      </c>
      <c r="J10" s="71"/>
      <c r="K10" s="71"/>
      <c r="R10" s="117" t="s">
        <v>201</v>
      </c>
      <c r="S10" s="231">
        <f t="shared" si="0"/>
        <v>0</v>
      </c>
      <c r="T10" s="159">
        <f t="shared" si="1"/>
        <v>0</v>
      </c>
      <c r="U10" s="168"/>
      <c r="V10" s="117" t="s">
        <v>201</v>
      </c>
      <c r="W10" s="231">
        <f t="shared" si="2"/>
        <v>0</v>
      </c>
      <c r="X10" s="6">
        <f t="shared" si="3"/>
        <v>6</v>
      </c>
    </row>
    <row r="11" spans="1:34" ht="13" x14ac:dyDescent="0.15">
      <c r="A11" s="15" t="s">
        <v>578</v>
      </c>
      <c r="B11" s="18" t="s">
        <v>9257</v>
      </c>
      <c r="C11" s="293">
        <v>10</v>
      </c>
      <c r="D11" s="20" t="s">
        <v>389</v>
      </c>
      <c r="E11" s="20">
        <v>60</v>
      </c>
      <c r="F11" s="20"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571</v>
      </c>
      <c r="B12" s="18" t="s">
        <v>9257</v>
      </c>
      <c r="C12" s="293">
        <v>11</v>
      </c>
      <c r="D12" s="20" t="s">
        <v>389</v>
      </c>
      <c r="E12" s="20">
        <v>90</v>
      </c>
      <c r="F12" s="20" t="s">
        <v>398</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1309</v>
      </c>
      <c r="B13" s="18" t="s">
        <v>9257</v>
      </c>
      <c r="C13" s="293">
        <v>12</v>
      </c>
      <c r="D13" s="20" t="s">
        <v>389</v>
      </c>
      <c r="E13" s="20">
        <v>310</v>
      </c>
      <c r="F13" s="20" t="s">
        <v>386</v>
      </c>
      <c r="G13" s="19" t="s">
        <v>201</v>
      </c>
      <c r="H13" s="71" t="s">
        <v>387</v>
      </c>
      <c r="I13" s="71" t="s">
        <v>387</v>
      </c>
      <c r="J13" s="71"/>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859</v>
      </c>
      <c r="B14" s="18" t="s">
        <v>9257</v>
      </c>
      <c r="C14" s="293">
        <v>13</v>
      </c>
      <c r="D14" s="20" t="s">
        <v>389</v>
      </c>
      <c r="E14" s="20">
        <v>70</v>
      </c>
      <c r="F14" s="20"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1819</v>
      </c>
      <c r="B15" s="18" t="s">
        <v>9257</v>
      </c>
      <c r="C15" s="293">
        <v>14</v>
      </c>
      <c r="D15" s="20" t="s">
        <v>389</v>
      </c>
      <c r="E15" s="20">
        <v>100</v>
      </c>
      <c r="F15" s="20"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4671</v>
      </c>
      <c r="B16" s="18" t="s">
        <v>9257</v>
      </c>
      <c r="C16" s="293">
        <v>15</v>
      </c>
      <c r="D16" s="20" t="s">
        <v>404</v>
      </c>
      <c r="E16" s="20">
        <v>280</v>
      </c>
      <c r="F16" s="20" t="s">
        <v>398</v>
      </c>
      <c r="G16" s="19" t="s">
        <v>201</v>
      </c>
      <c r="H16" s="71" t="s">
        <v>387</v>
      </c>
      <c r="I16" s="71" t="s">
        <v>387</v>
      </c>
      <c r="J16" s="71"/>
      <c r="K16" s="71" t="s">
        <v>387</v>
      </c>
      <c r="R16" s="117" t="s">
        <v>221</v>
      </c>
      <c r="S16" s="231">
        <f t="shared" si="0"/>
        <v>0</v>
      </c>
      <c r="T16" s="159">
        <f t="shared" si="1"/>
        <v>0</v>
      </c>
      <c r="U16" s="168"/>
      <c r="V16" s="117" t="s">
        <v>221</v>
      </c>
      <c r="W16" s="231">
        <f t="shared" si="2"/>
        <v>0</v>
      </c>
      <c r="X16" s="6">
        <f t="shared" si="3"/>
        <v>0</v>
      </c>
    </row>
    <row r="17" spans="1:24" ht="13" x14ac:dyDescent="0.15">
      <c r="A17" s="15" t="s">
        <v>446</v>
      </c>
      <c r="B17" s="18" t="s">
        <v>9257</v>
      </c>
      <c r="C17" s="293">
        <v>16</v>
      </c>
      <c r="D17" s="20" t="s">
        <v>385</v>
      </c>
      <c r="E17" s="20">
        <v>70</v>
      </c>
      <c r="F17" s="20"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556</v>
      </c>
      <c r="B18" s="18" t="s">
        <v>9257</v>
      </c>
      <c r="C18" s="293">
        <v>17</v>
      </c>
      <c r="D18" s="20" t="s">
        <v>385</v>
      </c>
      <c r="E18" s="20">
        <v>110</v>
      </c>
      <c r="F18" s="20"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1258</v>
      </c>
      <c r="B19" s="18" t="s">
        <v>9257</v>
      </c>
      <c r="C19" s="293">
        <v>18</v>
      </c>
      <c r="D19" s="20" t="s">
        <v>385</v>
      </c>
      <c r="E19" s="20">
        <v>60</v>
      </c>
      <c r="F19" s="20" t="s">
        <v>393</v>
      </c>
      <c r="G19" s="19"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1238</v>
      </c>
      <c r="B20" s="18" t="s">
        <v>9257</v>
      </c>
      <c r="C20" s="293">
        <v>19</v>
      </c>
      <c r="D20" s="20" t="s">
        <v>385</v>
      </c>
      <c r="E20" s="20">
        <v>90</v>
      </c>
      <c r="F20" s="20" t="s">
        <v>398</v>
      </c>
      <c r="G20" s="19" t="s">
        <v>173</v>
      </c>
      <c r="H20" s="71" t="s">
        <v>387</v>
      </c>
      <c r="I20" s="71" t="s">
        <v>387</v>
      </c>
      <c r="J20" s="71"/>
      <c r="K20" s="71"/>
      <c r="R20" s="117" t="s">
        <v>9123</v>
      </c>
      <c r="S20" s="231">
        <f t="shared" si="0"/>
        <v>0</v>
      </c>
      <c r="T20" s="159">
        <f t="shared" si="1"/>
        <v>0</v>
      </c>
      <c r="U20" s="173"/>
      <c r="V20" s="117" t="s">
        <v>9123</v>
      </c>
      <c r="W20" s="231">
        <f t="shared" si="2"/>
        <v>0</v>
      </c>
      <c r="X20" s="6">
        <f t="shared" si="3"/>
        <v>3</v>
      </c>
    </row>
    <row r="21" spans="1:24" ht="13" x14ac:dyDescent="0.15">
      <c r="A21" s="15" t="s">
        <v>1793</v>
      </c>
      <c r="B21" s="18" t="s">
        <v>9257</v>
      </c>
      <c r="C21" s="293">
        <v>20</v>
      </c>
      <c r="D21" s="20" t="s">
        <v>385</v>
      </c>
      <c r="E21" s="20">
        <v>160</v>
      </c>
      <c r="F21" s="20" t="s">
        <v>386</v>
      </c>
      <c r="G21" s="19"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1911</v>
      </c>
      <c r="B22" s="18" t="s">
        <v>9257</v>
      </c>
      <c r="C22" s="293">
        <v>21</v>
      </c>
      <c r="D22" s="20" t="s">
        <v>385</v>
      </c>
      <c r="E22" s="20">
        <v>120</v>
      </c>
      <c r="F22" s="20" t="s">
        <v>393</v>
      </c>
      <c r="G22" s="19" t="s">
        <v>181</v>
      </c>
      <c r="H22" s="71" t="s">
        <v>387</v>
      </c>
      <c r="I22" s="71" t="s">
        <v>387</v>
      </c>
      <c r="J22" s="71"/>
      <c r="K22" s="71"/>
      <c r="R22" s="117" t="s">
        <v>241</v>
      </c>
      <c r="S22" s="231">
        <f t="shared" si="0"/>
        <v>0</v>
      </c>
      <c r="T22" s="159">
        <f t="shared" si="1"/>
        <v>0</v>
      </c>
      <c r="U22" s="173"/>
      <c r="V22" s="117" t="s">
        <v>241</v>
      </c>
      <c r="W22" s="231">
        <f t="shared" si="2"/>
        <v>0</v>
      </c>
      <c r="X22" s="6">
        <f t="shared" si="3"/>
        <v>15</v>
      </c>
    </row>
    <row r="23" spans="1:24" ht="14" thickBot="1" x14ac:dyDescent="0.2">
      <c r="A23" s="15" t="s">
        <v>2622</v>
      </c>
      <c r="B23" s="18" t="s">
        <v>9257</v>
      </c>
      <c r="C23" s="293">
        <v>22</v>
      </c>
      <c r="D23" s="20" t="s">
        <v>385</v>
      </c>
      <c r="E23" s="20">
        <v>120</v>
      </c>
      <c r="F23" s="20" t="s">
        <v>398</v>
      </c>
      <c r="G23" s="19" t="s">
        <v>177</v>
      </c>
      <c r="H23" s="71" t="s">
        <v>387</v>
      </c>
      <c r="I23" s="71" t="s">
        <v>387</v>
      </c>
      <c r="J23" s="71"/>
      <c r="K23" s="71"/>
      <c r="R23" s="117" t="s">
        <v>245</v>
      </c>
      <c r="S23" s="231">
        <f t="shared" si="0"/>
        <v>0</v>
      </c>
      <c r="T23" s="159">
        <f t="shared" si="1"/>
        <v>0</v>
      </c>
      <c r="U23" s="176"/>
      <c r="V23" s="117" t="s">
        <v>245</v>
      </c>
      <c r="W23" s="231">
        <f t="shared" si="2"/>
        <v>0</v>
      </c>
      <c r="X23" s="6">
        <f t="shared" si="3"/>
        <v>5</v>
      </c>
    </row>
    <row r="24" spans="1:24" ht="13" x14ac:dyDescent="0.15">
      <c r="A24" s="15" t="s">
        <v>1876</v>
      </c>
      <c r="B24" s="18" t="s">
        <v>9257</v>
      </c>
      <c r="C24" s="293">
        <v>23</v>
      </c>
      <c r="D24" s="20" t="s">
        <v>400</v>
      </c>
      <c r="E24" s="20">
        <v>70</v>
      </c>
      <c r="F24" s="20" t="s">
        <v>393</v>
      </c>
      <c r="G24" s="19" t="s">
        <v>173</v>
      </c>
      <c r="H24" s="71" t="s">
        <v>387</v>
      </c>
      <c r="I24" s="71" t="s">
        <v>387</v>
      </c>
      <c r="J24" s="71"/>
      <c r="K24" s="71"/>
      <c r="R24" s="117" t="s">
        <v>249</v>
      </c>
      <c r="S24" s="231">
        <f t="shared" si="0"/>
        <v>0</v>
      </c>
      <c r="T24" s="159">
        <f t="shared" si="1"/>
        <v>0</v>
      </c>
      <c r="U24" s="171"/>
      <c r="V24" s="117" t="s">
        <v>249</v>
      </c>
      <c r="W24" s="231">
        <f t="shared" si="2"/>
        <v>0</v>
      </c>
      <c r="X24" s="6">
        <f t="shared" si="3"/>
        <v>10</v>
      </c>
    </row>
    <row r="25" spans="1:24" ht="13" x14ac:dyDescent="0.15">
      <c r="A25" s="15" t="s">
        <v>1869</v>
      </c>
      <c r="B25" s="18" t="s">
        <v>9257</v>
      </c>
      <c r="C25" s="293">
        <v>24</v>
      </c>
      <c r="D25" s="20" t="s">
        <v>400</v>
      </c>
      <c r="E25" s="20">
        <v>130</v>
      </c>
      <c r="F25" s="20" t="s">
        <v>398</v>
      </c>
      <c r="G25" s="19" t="s">
        <v>173</v>
      </c>
      <c r="H25" s="71" t="s">
        <v>387</v>
      </c>
      <c r="I25" s="71" t="s">
        <v>387</v>
      </c>
      <c r="J25" s="71"/>
      <c r="K25" s="71"/>
      <c r="R25" s="117" t="s">
        <v>253</v>
      </c>
      <c r="S25" s="231">
        <f t="shared" si="0"/>
        <v>0</v>
      </c>
      <c r="T25" s="159">
        <f t="shared" si="1"/>
        <v>0</v>
      </c>
      <c r="U25" s="168"/>
      <c r="V25" s="117" t="s">
        <v>253</v>
      </c>
      <c r="W25" s="231">
        <f t="shared" si="2"/>
        <v>0</v>
      </c>
      <c r="X25" s="6">
        <f t="shared" si="3"/>
        <v>5</v>
      </c>
    </row>
    <row r="26" spans="1:24" ht="13" x14ac:dyDescent="0.15">
      <c r="A26" s="15" t="s">
        <v>9375</v>
      </c>
      <c r="B26" s="18" t="s">
        <v>9257</v>
      </c>
      <c r="C26" s="293">
        <v>25</v>
      </c>
      <c r="D26" s="20" t="s">
        <v>400</v>
      </c>
      <c r="E26" s="20">
        <v>150</v>
      </c>
      <c r="F26" s="20" t="s">
        <v>393</v>
      </c>
      <c r="G26" s="19" t="s">
        <v>181</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4723</v>
      </c>
      <c r="B27" s="18" t="s">
        <v>9257</v>
      </c>
      <c r="C27" s="293">
        <v>26</v>
      </c>
      <c r="D27" s="20" t="s">
        <v>400</v>
      </c>
      <c r="E27" s="20">
        <v>140</v>
      </c>
      <c r="F27" s="20" t="s">
        <v>393</v>
      </c>
      <c r="G27" s="19"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586</v>
      </c>
      <c r="B28" s="18" t="s">
        <v>9257</v>
      </c>
      <c r="C28" s="293">
        <v>27</v>
      </c>
      <c r="D28" s="20" t="s">
        <v>858</v>
      </c>
      <c r="E28" s="20">
        <v>50</v>
      </c>
      <c r="F28" s="20" t="s">
        <v>393</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564</v>
      </c>
      <c r="B29" s="18" t="s">
        <v>9257</v>
      </c>
      <c r="C29" s="293">
        <v>28</v>
      </c>
      <c r="D29" s="20" t="s">
        <v>858</v>
      </c>
      <c r="E29" s="20">
        <v>80</v>
      </c>
      <c r="F29" s="20" t="s">
        <v>398</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962</v>
      </c>
      <c r="B30" s="18" t="s">
        <v>9257</v>
      </c>
      <c r="C30" s="293">
        <v>29</v>
      </c>
      <c r="D30" s="20" t="s">
        <v>858</v>
      </c>
      <c r="E30" s="20">
        <v>130</v>
      </c>
      <c r="F30" s="20" t="s">
        <v>386</v>
      </c>
      <c r="G30" s="19" t="s">
        <v>177</v>
      </c>
      <c r="H30" s="71" t="s">
        <v>387</v>
      </c>
      <c r="I30" s="71" t="s">
        <v>387</v>
      </c>
      <c r="J30" s="71"/>
      <c r="K30" s="71"/>
      <c r="R30" s="160" t="s">
        <v>86</v>
      </c>
      <c r="S30" s="161"/>
      <c r="T30" s="175">
        <f>SUM(T31:T57)</f>
        <v>0</v>
      </c>
      <c r="U30" s="168"/>
      <c r="V30" s="177" t="s">
        <v>88</v>
      </c>
      <c r="W30" s="213"/>
      <c r="X30" s="215">
        <f>SUM(X31:X57)</f>
        <v>55</v>
      </c>
    </row>
    <row r="31" spans="1:24" ht="13" x14ac:dyDescent="0.15">
      <c r="A31" s="15" t="s">
        <v>1276</v>
      </c>
      <c r="B31" s="18" t="s">
        <v>9257</v>
      </c>
      <c r="C31" s="293">
        <v>30</v>
      </c>
      <c r="D31" s="20" t="s">
        <v>858</v>
      </c>
      <c r="E31" s="20">
        <v>110</v>
      </c>
      <c r="F31" s="20" t="s">
        <v>393</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28</v>
      </c>
    </row>
    <row r="32" spans="1:24" ht="13" x14ac:dyDescent="0.15">
      <c r="A32" s="15" t="s">
        <v>2288</v>
      </c>
      <c r="B32" s="18" t="s">
        <v>9257</v>
      </c>
      <c r="C32" s="293">
        <v>31</v>
      </c>
      <c r="D32" s="20" t="s">
        <v>858</v>
      </c>
      <c r="E32" s="20">
        <v>70</v>
      </c>
      <c r="F32" s="20" t="s">
        <v>393</v>
      </c>
      <c r="G32" s="19" t="s">
        <v>173</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20</v>
      </c>
    </row>
    <row r="33" spans="1:24" ht="13" x14ac:dyDescent="0.15">
      <c r="A33" s="15" t="s">
        <v>2289</v>
      </c>
      <c r="B33" s="18" t="s">
        <v>9257</v>
      </c>
      <c r="C33" s="293">
        <v>32</v>
      </c>
      <c r="D33" s="20" t="s">
        <v>858</v>
      </c>
      <c r="E33" s="20">
        <v>120</v>
      </c>
      <c r="F33" s="20" t="s">
        <v>398</v>
      </c>
      <c r="G33" s="19" t="s">
        <v>181</v>
      </c>
      <c r="H33" s="71" t="s">
        <v>387</v>
      </c>
      <c r="I33" s="71" t="s">
        <v>387</v>
      </c>
      <c r="J33" s="71"/>
      <c r="K33" s="71"/>
      <c r="R33" s="117" t="s">
        <v>181</v>
      </c>
      <c r="S33" s="158">
        <f t="shared" si="4"/>
        <v>0</v>
      </c>
      <c r="T33" s="159">
        <f t="shared" si="5"/>
        <v>0</v>
      </c>
      <c r="U33" s="168"/>
      <c r="V33" s="234" t="s">
        <v>181</v>
      </c>
      <c r="W33" s="237">
        <f t="shared" si="6"/>
        <v>0</v>
      </c>
      <c r="X33" s="6">
        <f t="shared" si="7"/>
        <v>7</v>
      </c>
    </row>
    <row r="34" spans="1:24" ht="13" x14ac:dyDescent="0.15">
      <c r="A34" s="15" t="s">
        <v>2539</v>
      </c>
      <c r="B34" s="18" t="s">
        <v>9257</v>
      </c>
      <c r="C34" s="293">
        <v>33</v>
      </c>
      <c r="D34" s="20" t="s">
        <v>858</v>
      </c>
      <c r="E34" s="20">
        <v>60</v>
      </c>
      <c r="F34" s="20" t="s">
        <v>393</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2540</v>
      </c>
      <c r="B35" s="18" t="s">
        <v>9257</v>
      </c>
      <c r="C35" s="293">
        <v>34</v>
      </c>
      <c r="D35" s="20" t="s">
        <v>858</v>
      </c>
      <c r="E35" s="20">
        <v>120</v>
      </c>
      <c r="F35" s="20" t="s">
        <v>398</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2541</v>
      </c>
      <c r="B36" s="18" t="s">
        <v>9257</v>
      </c>
      <c r="C36" s="293">
        <v>35</v>
      </c>
      <c r="D36" s="20" t="s">
        <v>858</v>
      </c>
      <c r="E36" s="20">
        <v>120</v>
      </c>
      <c r="F36" s="20" t="s">
        <v>393</v>
      </c>
      <c r="G36" s="19"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9387</v>
      </c>
      <c r="B37" s="18" t="s">
        <v>9257</v>
      </c>
      <c r="C37" s="293">
        <v>36</v>
      </c>
      <c r="D37" s="20" t="s">
        <v>858</v>
      </c>
      <c r="E37" s="20">
        <v>250</v>
      </c>
      <c r="F37" s="20" t="s">
        <v>393</v>
      </c>
      <c r="G37" s="19" t="s">
        <v>201</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9388</v>
      </c>
      <c r="B38" s="18" t="s">
        <v>9257</v>
      </c>
      <c r="C38" s="293">
        <v>37</v>
      </c>
      <c r="D38" s="20" t="s">
        <v>858</v>
      </c>
      <c r="E38" s="20">
        <v>210</v>
      </c>
      <c r="F38" s="20" t="s">
        <v>393</v>
      </c>
      <c r="G38" s="19" t="s">
        <v>201</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9389</v>
      </c>
      <c r="B39" s="18" t="s">
        <v>9257</v>
      </c>
      <c r="C39" s="293">
        <v>38</v>
      </c>
      <c r="D39" s="20" t="s">
        <v>858</v>
      </c>
      <c r="E39" s="20">
        <v>210</v>
      </c>
      <c r="F39" s="20" t="s">
        <v>393</v>
      </c>
      <c r="G39" s="19" t="s">
        <v>201</v>
      </c>
      <c r="H39" s="71" t="s">
        <v>387</v>
      </c>
      <c r="I39" s="71" t="s">
        <v>387</v>
      </c>
      <c r="J39" s="71"/>
      <c r="K39" s="71" t="s">
        <v>387</v>
      </c>
      <c r="R39" s="117" t="s">
        <v>205</v>
      </c>
      <c r="S39" s="158">
        <f t="shared" si="4"/>
        <v>0</v>
      </c>
      <c r="T39" s="159">
        <f t="shared" si="5"/>
        <v>0</v>
      </c>
      <c r="U39" s="168"/>
      <c r="V39" s="234" t="s">
        <v>205</v>
      </c>
      <c r="W39" s="237">
        <f t="shared" si="6"/>
        <v>0</v>
      </c>
      <c r="X39" s="6">
        <f t="shared" si="7"/>
        <v>0</v>
      </c>
    </row>
    <row r="40" spans="1:24" ht="13" x14ac:dyDescent="0.15">
      <c r="A40" s="15" t="s">
        <v>9390</v>
      </c>
      <c r="B40" s="18" t="s">
        <v>9257</v>
      </c>
      <c r="C40" s="293">
        <v>39</v>
      </c>
      <c r="D40" s="20" t="s">
        <v>858</v>
      </c>
      <c r="E40" s="20">
        <v>190</v>
      </c>
      <c r="F40" s="20" t="s">
        <v>393</v>
      </c>
      <c r="G40" s="19" t="s">
        <v>201</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2475</v>
      </c>
      <c r="B41" s="18" t="s">
        <v>9257</v>
      </c>
      <c r="C41" s="293">
        <v>40</v>
      </c>
      <c r="D41" s="20" t="s">
        <v>847</v>
      </c>
      <c r="E41" s="20">
        <v>110</v>
      </c>
      <c r="F41" s="20" t="s">
        <v>393</v>
      </c>
      <c r="G41" s="19"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3565</v>
      </c>
      <c r="B42" s="18" t="s">
        <v>9257</v>
      </c>
      <c r="C42" s="293">
        <v>41</v>
      </c>
      <c r="D42" s="20" t="s">
        <v>847</v>
      </c>
      <c r="E42" s="20">
        <v>100</v>
      </c>
      <c r="F42" s="20"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3567</v>
      </c>
      <c r="B43" s="18" t="s">
        <v>9257</v>
      </c>
      <c r="C43" s="293">
        <v>42</v>
      </c>
      <c r="D43" s="20" t="s">
        <v>847</v>
      </c>
      <c r="E43" s="20">
        <v>200</v>
      </c>
      <c r="F43" s="20" t="s">
        <v>398</v>
      </c>
      <c r="G43" s="19"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4561</v>
      </c>
      <c r="B44" s="18" t="s">
        <v>9257</v>
      </c>
      <c r="C44" s="293">
        <v>43</v>
      </c>
      <c r="D44" s="20" t="s">
        <v>847</v>
      </c>
      <c r="E44" s="20">
        <v>70</v>
      </c>
      <c r="F44" s="20"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2391</v>
      </c>
      <c r="B45" s="18" t="s">
        <v>9257</v>
      </c>
      <c r="C45" s="293">
        <v>44</v>
      </c>
      <c r="D45" s="20" t="s">
        <v>149</v>
      </c>
      <c r="E45" s="20">
        <v>70</v>
      </c>
      <c r="F45" s="20"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2392</v>
      </c>
      <c r="B46" s="18" t="s">
        <v>9257</v>
      </c>
      <c r="C46" s="293">
        <v>45</v>
      </c>
      <c r="D46" s="20" t="s">
        <v>149</v>
      </c>
      <c r="E46" s="20">
        <v>100</v>
      </c>
      <c r="F46" s="20" t="s">
        <v>398</v>
      </c>
      <c r="G46" s="19"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2393</v>
      </c>
      <c r="B47" s="18" t="s">
        <v>9257</v>
      </c>
      <c r="C47" s="293">
        <v>46</v>
      </c>
      <c r="D47" s="20" t="s">
        <v>149</v>
      </c>
      <c r="E47" s="20">
        <v>170</v>
      </c>
      <c r="F47" s="20" t="s">
        <v>386</v>
      </c>
      <c r="G47" s="19" t="s">
        <v>181</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2362</v>
      </c>
      <c r="B48" s="18" t="s">
        <v>9257</v>
      </c>
      <c r="C48" s="293">
        <v>47</v>
      </c>
      <c r="D48" s="20" t="s">
        <v>149</v>
      </c>
      <c r="E48" s="20">
        <v>130</v>
      </c>
      <c r="F48" s="20" t="s">
        <v>393</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542</v>
      </c>
      <c r="B49" s="18" t="s">
        <v>9257</v>
      </c>
      <c r="C49" s="293">
        <v>48</v>
      </c>
      <c r="D49" s="20" t="s">
        <v>392</v>
      </c>
      <c r="E49" s="20">
        <v>70</v>
      </c>
      <c r="F49" s="20"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528</v>
      </c>
      <c r="B50" s="18" t="s">
        <v>9257</v>
      </c>
      <c r="C50" s="293">
        <v>49</v>
      </c>
      <c r="D50" s="20" t="s">
        <v>392</v>
      </c>
      <c r="E50" s="20">
        <v>110</v>
      </c>
      <c r="F50" s="20" t="s">
        <v>398</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537</v>
      </c>
      <c r="B51" s="18" t="s">
        <v>9257</v>
      </c>
      <c r="C51" s="293">
        <v>50</v>
      </c>
      <c r="D51" s="20" t="s">
        <v>392</v>
      </c>
      <c r="E51" s="20">
        <v>70</v>
      </c>
      <c r="F51" s="20"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2557</v>
      </c>
      <c r="B52" s="18" t="s">
        <v>9257</v>
      </c>
      <c r="C52" s="293">
        <v>51</v>
      </c>
      <c r="D52" s="20" t="s">
        <v>392</v>
      </c>
      <c r="E52" s="20">
        <v>100</v>
      </c>
      <c r="F52" s="20" t="s">
        <v>393</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2960</v>
      </c>
      <c r="B53" s="18" t="s">
        <v>9257</v>
      </c>
      <c r="C53" s="293">
        <v>52</v>
      </c>
      <c r="D53" s="20" t="s">
        <v>392</v>
      </c>
      <c r="E53" s="20">
        <v>80</v>
      </c>
      <c r="F53" s="20"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2961</v>
      </c>
      <c r="B54" s="18" t="s">
        <v>9257</v>
      </c>
      <c r="C54" s="293">
        <v>53</v>
      </c>
      <c r="D54" s="20" t="s">
        <v>392</v>
      </c>
      <c r="E54" s="20">
        <v>130</v>
      </c>
      <c r="F54" s="20" t="s">
        <v>398</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9376</v>
      </c>
      <c r="B55" s="18" t="s">
        <v>9257</v>
      </c>
      <c r="C55" s="293">
        <v>54</v>
      </c>
      <c r="D55" s="20" t="s">
        <v>469</v>
      </c>
      <c r="E55" s="20"/>
      <c r="F55" s="20" t="s">
        <v>721</v>
      </c>
      <c r="G55" s="19"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9377</v>
      </c>
      <c r="B56" s="18" t="s">
        <v>9257</v>
      </c>
      <c r="C56" s="293">
        <v>55</v>
      </c>
      <c r="D56" s="20" t="s">
        <v>469</v>
      </c>
      <c r="E56" s="20"/>
      <c r="F56" s="20" t="s">
        <v>906</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9378</v>
      </c>
      <c r="B57" s="18" t="s">
        <v>9257</v>
      </c>
      <c r="C57" s="293">
        <v>56</v>
      </c>
      <c r="D57" s="20" t="s">
        <v>469</v>
      </c>
      <c r="E57" s="20"/>
      <c r="F57" s="20" t="s">
        <v>1069</v>
      </c>
      <c r="G57" s="19" t="s">
        <v>177</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9379</v>
      </c>
      <c r="B58" s="18" t="s">
        <v>9257</v>
      </c>
      <c r="C58" s="293">
        <v>57</v>
      </c>
      <c r="D58" s="20" t="s">
        <v>469</v>
      </c>
      <c r="E58" s="20"/>
      <c r="F58" s="20" t="s">
        <v>1069</v>
      </c>
      <c r="G58" s="19" t="s">
        <v>177</v>
      </c>
      <c r="H58" s="71" t="s">
        <v>387</v>
      </c>
      <c r="I58" s="71" t="s">
        <v>387</v>
      </c>
      <c r="J58" s="71"/>
      <c r="K58" s="71"/>
      <c r="U58" s="168"/>
      <c r="V58" s="177" t="s">
        <v>447</v>
      </c>
      <c r="W58" s="189"/>
      <c r="X58" s="190">
        <f>SUM(X59:X85)</f>
        <v>154</v>
      </c>
    </row>
    <row r="59" spans="1:24" ht="13" x14ac:dyDescent="0.15">
      <c r="A59" s="15" t="s">
        <v>9380</v>
      </c>
      <c r="B59" s="18" t="s">
        <v>9257</v>
      </c>
      <c r="C59" s="293">
        <v>58</v>
      </c>
      <c r="D59" s="20" t="s">
        <v>469</v>
      </c>
      <c r="E59" s="20"/>
      <c r="F59" s="20" t="s">
        <v>1542</v>
      </c>
      <c r="G59" s="19" t="s">
        <v>9123</v>
      </c>
      <c r="H59" s="71" t="s">
        <v>387</v>
      </c>
      <c r="I59" s="71" t="s">
        <v>387</v>
      </c>
      <c r="J59" s="71"/>
      <c r="K59" s="71" t="s">
        <v>387</v>
      </c>
      <c r="U59" s="239"/>
      <c r="V59" s="116" t="s">
        <v>173</v>
      </c>
      <c r="W59" s="211">
        <f t="shared" ref="W59:X74" si="8">S3+S31+W3+W31</f>
        <v>0</v>
      </c>
      <c r="X59" s="64">
        <f t="shared" si="8"/>
        <v>56</v>
      </c>
    </row>
    <row r="60" spans="1:24" ht="13" x14ac:dyDescent="0.15">
      <c r="A60" s="15" t="s">
        <v>9381</v>
      </c>
      <c r="B60" s="18" t="s">
        <v>9257</v>
      </c>
      <c r="C60" s="293">
        <v>59</v>
      </c>
      <c r="D60" s="20" t="s">
        <v>469</v>
      </c>
      <c r="E60" s="20"/>
      <c r="F60" s="20" t="s">
        <v>1069</v>
      </c>
      <c r="G60" s="19" t="s">
        <v>177</v>
      </c>
      <c r="H60" s="71" t="s">
        <v>387</v>
      </c>
      <c r="I60" s="71" t="s">
        <v>387</v>
      </c>
      <c r="J60" s="71"/>
      <c r="K60" s="71"/>
      <c r="U60" s="239"/>
      <c r="V60" s="117" t="s">
        <v>177</v>
      </c>
      <c r="W60" s="158">
        <f t="shared" si="8"/>
        <v>0</v>
      </c>
      <c r="X60" s="159">
        <f t="shared" si="8"/>
        <v>40</v>
      </c>
    </row>
    <row r="61" spans="1:24" ht="13" x14ac:dyDescent="0.15">
      <c r="A61" s="15" t="s">
        <v>9382</v>
      </c>
      <c r="B61" s="18" t="s">
        <v>9257</v>
      </c>
      <c r="C61" s="293">
        <v>60</v>
      </c>
      <c r="D61" s="20" t="s">
        <v>469</v>
      </c>
      <c r="E61" s="20"/>
      <c r="F61" s="20" t="s">
        <v>721</v>
      </c>
      <c r="G61" s="19" t="s">
        <v>9123</v>
      </c>
      <c r="H61" s="71" t="s">
        <v>387</v>
      </c>
      <c r="I61" s="71" t="s">
        <v>387</v>
      </c>
      <c r="J61" s="71"/>
      <c r="K61" s="71" t="s">
        <v>387</v>
      </c>
      <c r="U61" s="239"/>
      <c r="V61" s="117" t="s">
        <v>181</v>
      </c>
      <c r="W61" s="158">
        <f t="shared" si="8"/>
        <v>0</v>
      </c>
      <c r="X61" s="159">
        <f t="shared" si="8"/>
        <v>14</v>
      </c>
    </row>
    <row r="62" spans="1:24" ht="13" x14ac:dyDescent="0.15">
      <c r="A62" s="15" t="s">
        <v>9383</v>
      </c>
      <c r="B62" s="18" t="s">
        <v>9257</v>
      </c>
      <c r="C62" s="293">
        <v>61</v>
      </c>
      <c r="D62" s="20" t="s">
        <v>469</v>
      </c>
      <c r="E62" s="20"/>
      <c r="F62" s="20" t="s">
        <v>1542</v>
      </c>
      <c r="G62" s="19" t="s">
        <v>177</v>
      </c>
      <c r="H62" s="71" t="s">
        <v>387</v>
      </c>
      <c r="I62" s="71" t="s">
        <v>387</v>
      </c>
      <c r="J62" s="71"/>
      <c r="K62" s="71"/>
      <c r="U62" s="239"/>
      <c r="V62" s="117" t="s">
        <v>185</v>
      </c>
      <c r="W62" s="158">
        <f t="shared" si="8"/>
        <v>0</v>
      </c>
      <c r="X62" s="159">
        <f t="shared" si="8"/>
        <v>0</v>
      </c>
    </row>
    <row r="63" spans="1:24" ht="13" x14ac:dyDescent="0.15">
      <c r="A63" s="15" t="s">
        <v>9384</v>
      </c>
      <c r="B63" s="18" t="s">
        <v>9257</v>
      </c>
      <c r="C63" s="293">
        <v>62</v>
      </c>
      <c r="D63" s="20" t="s">
        <v>469</v>
      </c>
      <c r="E63" s="20"/>
      <c r="F63" s="20" t="s">
        <v>1542</v>
      </c>
      <c r="G63" s="19" t="s">
        <v>9123</v>
      </c>
      <c r="H63" s="71" t="s">
        <v>387</v>
      </c>
      <c r="I63" s="71" t="s">
        <v>387</v>
      </c>
      <c r="J63" s="71"/>
      <c r="K63" s="71" t="s">
        <v>387</v>
      </c>
      <c r="U63" s="239"/>
      <c r="V63" s="117" t="s">
        <v>189</v>
      </c>
      <c r="W63" s="158">
        <f t="shared" si="8"/>
        <v>0</v>
      </c>
      <c r="X63" s="159">
        <f t="shared" si="8"/>
        <v>0</v>
      </c>
    </row>
    <row r="64" spans="1:24" ht="13" x14ac:dyDescent="0.15">
      <c r="A64" s="15" t="s">
        <v>9385</v>
      </c>
      <c r="B64" s="18" t="s">
        <v>9257</v>
      </c>
      <c r="C64" s="293">
        <v>63</v>
      </c>
      <c r="D64" s="20" t="s">
        <v>469</v>
      </c>
      <c r="E64" s="20"/>
      <c r="F64" s="20" t="s">
        <v>906</v>
      </c>
      <c r="G64" s="19" t="s">
        <v>177</v>
      </c>
      <c r="H64" s="71" t="s">
        <v>387</v>
      </c>
      <c r="I64" s="71" t="s">
        <v>387</v>
      </c>
      <c r="J64" s="71"/>
      <c r="K64" s="71"/>
      <c r="U64" s="240"/>
      <c r="V64" s="117" t="s">
        <v>193</v>
      </c>
      <c r="W64" s="158">
        <f t="shared" si="8"/>
        <v>0</v>
      </c>
      <c r="X64" s="159">
        <f t="shared" si="8"/>
        <v>0</v>
      </c>
    </row>
    <row r="65" spans="1:24" ht="14" thickBot="1" x14ac:dyDescent="0.2">
      <c r="A65" s="15" t="s">
        <v>9386</v>
      </c>
      <c r="B65" s="18" t="s">
        <v>9257</v>
      </c>
      <c r="C65" s="293">
        <v>64</v>
      </c>
      <c r="D65" s="20" t="s">
        <v>469</v>
      </c>
      <c r="E65" s="20"/>
      <c r="F65" s="20" t="s">
        <v>1069</v>
      </c>
      <c r="G65" s="19" t="s">
        <v>177</v>
      </c>
      <c r="H65" s="71" t="s">
        <v>387</v>
      </c>
      <c r="I65" s="71" t="s">
        <v>387</v>
      </c>
      <c r="J65" s="71"/>
      <c r="K65" s="71"/>
      <c r="U65" s="241"/>
      <c r="V65" s="117" t="s">
        <v>197</v>
      </c>
      <c r="W65" s="158">
        <f t="shared" si="8"/>
        <v>0</v>
      </c>
      <c r="X65" s="159">
        <f t="shared" si="8"/>
        <v>0</v>
      </c>
    </row>
    <row r="66" spans="1:24" ht="14" thickBot="1" x14ac:dyDescent="0.2">
      <c r="A66" s="15" t="s">
        <v>3197</v>
      </c>
      <c r="B66" s="18" t="s">
        <v>9257</v>
      </c>
      <c r="C66" s="293">
        <v>65</v>
      </c>
      <c r="D66" s="20" t="s">
        <v>407</v>
      </c>
      <c r="E66" s="20">
        <v>140</v>
      </c>
      <c r="F66" s="20" t="s">
        <v>393</v>
      </c>
      <c r="G66" s="19" t="s">
        <v>241</v>
      </c>
      <c r="H66" s="71" t="s">
        <v>387</v>
      </c>
      <c r="I66" s="71" t="s">
        <v>387</v>
      </c>
      <c r="J66" s="71"/>
      <c r="K66" s="71" t="s">
        <v>387</v>
      </c>
      <c r="U66" s="241"/>
      <c r="V66" s="117" t="s">
        <v>201</v>
      </c>
      <c r="W66" s="158">
        <f t="shared" si="8"/>
        <v>0</v>
      </c>
      <c r="X66" s="159">
        <f t="shared" si="8"/>
        <v>6</v>
      </c>
    </row>
    <row r="67" spans="1:24" ht="14" thickBot="1" x14ac:dyDescent="0.2">
      <c r="A67" s="15" t="s">
        <v>929</v>
      </c>
      <c r="B67" s="18" t="s">
        <v>9257</v>
      </c>
      <c r="C67" s="293">
        <v>66</v>
      </c>
      <c r="D67" s="20" t="s">
        <v>395</v>
      </c>
      <c r="E67" s="20">
        <v>120</v>
      </c>
      <c r="F67" s="20" t="s">
        <v>398</v>
      </c>
      <c r="G67" s="19" t="s">
        <v>241</v>
      </c>
      <c r="H67" s="71" t="s">
        <v>387</v>
      </c>
      <c r="I67" s="71" t="s">
        <v>387</v>
      </c>
      <c r="J67" s="71"/>
      <c r="K67" s="71" t="s">
        <v>387</v>
      </c>
      <c r="U67" s="241"/>
      <c r="V67" s="117" t="s">
        <v>205</v>
      </c>
      <c r="W67" s="158">
        <f t="shared" si="8"/>
        <v>0</v>
      </c>
      <c r="X67" s="159">
        <f t="shared" si="8"/>
        <v>0</v>
      </c>
    </row>
    <row r="68" spans="1:24" ht="14" thickBot="1" x14ac:dyDescent="0.2">
      <c r="A68" s="15" t="s">
        <v>578</v>
      </c>
      <c r="B68" s="18" t="s">
        <v>9257</v>
      </c>
      <c r="C68" s="293">
        <v>67</v>
      </c>
      <c r="D68" s="20" t="s">
        <v>389</v>
      </c>
      <c r="E68" s="20">
        <v>60</v>
      </c>
      <c r="F68" s="20" t="s">
        <v>393</v>
      </c>
      <c r="G68" s="19" t="s">
        <v>241</v>
      </c>
      <c r="H68" s="71" t="s">
        <v>387</v>
      </c>
      <c r="I68" s="71" t="s">
        <v>387</v>
      </c>
      <c r="J68" s="71"/>
      <c r="K68" s="71" t="s">
        <v>387</v>
      </c>
      <c r="U68" s="241"/>
      <c r="V68" s="117" t="s">
        <v>209</v>
      </c>
      <c r="W68" s="158">
        <f t="shared" si="8"/>
        <v>0</v>
      </c>
      <c r="X68" s="159">
        <f t="shared" si="8"/>
        <v>0</v>
      </c>
    </row>
    <row r="69" spans="1:24" ht="14" thickBot="1" x14ac:dyDescent="0.2">
      <c r="A69" s="15" t="s">
        <v>1258</v>
      </c>
      <c r="B69" s="18" t="s">
        <v>9257</v>
      </c>
      <c r="C69" s="293">
        <v>68</v>
      </c>
      <c r="D69" s="20" t="s">
        <v>385</v>
      </c>
      <c r="E69" s="20">
        <v>60</v>
      </c>
      <c r="F69" s="20" t="s">
        <v>393</v>
      </c>
      <c r="G69" s="19" t="s">
        <v>241</v>
      </c>
      <c r="H69" s="71" t="s">
        <v>387</v>
      </c>
      <c r="I69" s="71" t="s">
        <v>387</v>
      </c>
      <c r="J69" s="71"/>
      <c r="K69" s="71" t="s">
        <v>387</v>
      </c>
      <c r="U69" s="241"/>
      <c r="V69" s="117" t="s">
        <v>9125</v>
      </c>
      <c r="W69" s="158">
        <f t="shared" si="8"/>
        <v>0</v>
      </c>
      <c r="X69" s="159">
        <f t="shared" si="8"/>
        <v>0</v>
      </c>
    </row>
    <row r="70" spans="1:24" ht="14" thickBot="1" x14ac:dyDescent="0.2">
      <c r="A70" s="15" t="s">
        <v>1238</v>
      </c>
      <c r="B70" s="18" t="s">
        <v>9257</v>
      </c>
      <c r="C70" s="293">
        <v>69</v>
      </c>
      <c r="D70" s="20" t="s">
        <v>385</v>
      </c>
      <c r="E70" s="20">
        <v>90</v>
      </c>
      <c r="F70" s="20" t="s">
        <v>398</v>
      </c>
      <c r="G70" s="19" t="s">
        <v>241</v>
      </c>
      <c r="H70" s="71" t="s">
        <v>387</v>
      </c>
      <c r="I70" s="71" t="s">
        <v>387</v>
      </c>
      <c r="J70" s="71"/>
      <c r="K70" s="71" t="s">
        <v>387</v>
      </c>
      <c r="U70" s="241"/>
      <c r="V70" s="118" t="s">
        <v>213</v>
      </c>
      <c r="W70" s="158">
        <f t="shared" si="8"/>
        <v>0</v>
      </c>
      <c r="X70" s="159">
        <f t="shared" si="8"/>
        <v>0</v>
      </c>
    </row>
    <row r="71" spans="1:24" ht="14" thickBot="1" x14ac:dyDescent="0.2">
      <c r="A71" s="15" t="s">
        <v>1793</v>
      </c>
      <c r="B71" s="18" t="s">
        <v>9257</v>
      </c>
      <c r="C71" s="293">
        <v>70</v>
      </c>
      <c r="D71" s="20" t="s">
        <v>385</v>
      </c>
      <c r="E71" s="20">
        <v>160</v>
      </c>
      <c r="F71" s="20" t="s">
        <v>386</v>
      </c>
      <c r="G71" s="19" t="s">
        <v>241</v>
      </c>
      <c r="H71" s="71" t="s">
        <v>387</v>
      </c>
      <c r="I71" s="71" t="s">
        <v>387</v>
      </c>
      <c r="J71" s="71"/>
      <c r="K71" s="71" t="s">
        <v>387</v>
      </c>
      <c r="U71" s="241"/>
      <c r="V71" s="117" t="s">
        <v>217</v>
      </c>
      <c r="W71" s="158">
        <f t="shared" si="8"/>
        <v>0</v>
      </c>
      <c r="X71" s="159">
        <f t="shared" si="8"/>
        <v>0</v>
      </c>
    </row>
    <row r="72" spans="1:24" ht="14" thickBot="1" x14ac:dyDescent="0.2">
      <c r="A72" s="15" t="s">
        <v>1911</v>
      </c>
      <c r="B72" s="18" t="s">
        <v>9257</v>
      </c>
      <c r="C72" s="293">
        <v>71</v>
      </c>
      <c r="D72" s="20" t="s">
        <v>385</v>
      </c>
      <c r="E72" s="20">
        <v>120</v>
      </c>
      <c r="F72" s="20" t="s">
        <v>393</v>
      </c>
      <c r="G72" s="19" t="s">
        <v>241</v>
      </c>
      <c r="H72" s="71" t="s">
        <v>387</v>
      </c>
      <c r="I72" s="71" t="s">
        <v>387</v>
      </c>
      <c r="J72" s="71"/>
      <c r="K72" s="71" t="s">
        <v>387</v>
      </c>
      <c r="U72" s="241"/>
      <c r="V72" s="117" t="s">
        <v>221</v>
      </c>
      <c r="W72" s="158">
        <f t="shared" si="8"/>
        <v>0</v>
      </c>
      <c r="X72" s="159">
        <f t="shared" si="8"/>
        <v>0</v>
      </c>
    </row>
    <row r="73" spans="1:24" ht="14" thickBot="1" x14ac:dyDescent="0.2">
      <c r="A73" s="15" t="s">
        <v>9164</v>
      </c>
      <c r="B73" s="18" t="s">
        <v>9257</v>
      </c>
      <c r="C73" s="293">
        <v>72</v>
      </c>
      <c r="D73" s="20" t="s">
        <v>385</v>
      </c>
      <c r="E73" s="20">
        <v>110</v>
      </c>
      <c r="F73" s="20" t="s">
        <v>393</v>
      </c>
      <c r="G73" s="19" t="s">
        <v>241</v>
      </c>
      <c r="H73" s="71" t="s">
        <v>387</v>
      </c>
      <c r="I73" s="71" t="s">
        <v>387</v>
      </c>
      <c r="J73" s="71"/>
      <c r="K73" s="71" t="s">
        <v>387</v>
      </c>
      <c r="U73" s="241"/>
      <c r="V73" s="117" t="s">
        <v>225</v>
      </c>
      <c r="W73" s="158">
        <f t="shared" si="8"/>
        <v>0</v>
      </c>
      <c r="X73" s="159">
        <f t="shared" si="8"/>
        <v>0</v>
      </c>
    </row>
    <row r="74" spans="1:24" ht="14" thickBot="1" x14ac:dyDescent="0.2">
      <c r="A74" s="15" t="s">
        <v>9165</v>
      </c>
      <c r="B74" s="18" t="s">
        <v>9257</v>
      </c>
      <c r="C74" s="293">
        <v>73</v>
      </c>
      <c r="D74" s="20" t="s">
        <v>385</v>
      </c>
      <c r="E74" s="20">
        <v>120</v>
      </c>
      <c r="F74" s="20" t="s">
        <v>393</v>
      </c>
      <c r="G74" s="19" t="s">
        <v>241</v>
      </c>
      <c r="H74" s="71" t="s">
        <v>387</v>
      </c>
      <c r="I74" s="71" t="s">
        <v>387</v>
      </c>
      <c r="J74" s="71"/>
      <c r="K74" s="71" t="s">
        <v>387</v>
      </c>
      <c r="U74" s="241"/>
      <c r="V74" s="117" t="s">
        <v>229</v>
      </c>
      <c r="W74" s="158">
        <f t="shared" si="8"/>
        <v>0</v>
      </c>
      <c r="X74" s="159">
        <f t="shared" si="8"/>
        <v>0</v>
      </c>
    </row>
    <row r="75" spans="1:24" ht="14" thickBot="1" x14ac:dyDescent="0.2">
      <c r="A75" s="15" t="s">
        <v>9166</v>
      </c>
      <c r="B75" s="18" t="s">
        <v>9257</v>
      </c>
      <c r="C75" s="293">
        <v>74</v>
      </c>
      <c r="D75" s="20" t="s">
        <v>400</v>
      </c>
      <c r="E75" s="20">
        <v>130</v>
      </c>
      <c r="F75" s="20" t="s">
        <v>393</v>
      </c>
      <c r="G75" s="19" t="s">
        <v>241</v>
      </c>
      <c r="H75" s="71" t="s">
        <v>387</v>
      </c>
      <c r="I75" s="71" t="s">
        <v>387</v>
      </c>
      <c r="J75" s="71"/>
      <c r="K75" s="71" t="s">
        <v>387</v>
      </c>
      <c r="U75" s="241"/>
      <c r="V75" s="117" t="s">
        <v>233</v>
      </c>
      <c r="W75" s="158">
        <f t="shared" ref="W75:X85" si="9">S19+S47+W19+W47</f>
        <v>0</v>
      </c>
      <c r="X75" s="159">
        <f t="shared" si="9"/>
        <v>0</v>
      </c>
    </row>
    <row r="76" spans="1:24" ht="14" thickBot="1" x14ac:dyDescent="0.2">
      <c r="A76" s="15" t="s">
        <v>2288</v>
      </c>
      <c r="B76" s="18" t="s">
        <v>9257</v>
      </c>
      <c r="C76" s="293">
        <v>75</v>
      </c>
      <c r="D76" s="20" t="s">
        <v>858</v>
      </c>
      <c r="E76" s="20">
        <v>70</v>
      </c>
      <c r="F76" s="20" t="s">
        <v>393</v>
      </c>
      <c r="G76" s="19" t="s">
        <v>241</v>
      </c>
      <c r="H76" s="71" t="s">
        <v>387</v>
      </c>
      <c r="I76" s="71" t="s">
        <v>387</v>
      </c>
      <c r="J76" s="71"/>
      <c r="K76" s="71" t="s">
        <v>387</v>
      </c>
      <c r="U76" s="241"/>
      <c r="V76" s="117" t="s">
        <v>9123</v>
      </c>
      <c r="W76" s="158">
        <f t="shared" si="9"/>
        <v>0</v>
      </c>
      <c r="X76" s="159">
        <f t="shared" si="9"/>
        <v>3</v>
      </c>
    </row>
    <row r="77" spans="1:24" ht="14" thickBot="1" x14ac:dyDescent="0.2">
      <c r="A77" s="15" t="s">
        <v>3565</v>
      </c>
      <c r="B77" s="18" t="s">
        <v>9257</v>
      </c>
      <c r="C77" s="293">
        <v>76</v>
      </c>
      <c r="D77" s="20" t="s">
        <v>847</v>
      </c>
      <c r="E77" s="20">
        <v>100</v>
      </c>
      <c r="F77" s="20" t="s">
        <v>393</v>
      </c>
      <c r="G77" s="19" t="s">
        <v>241</v>
      </c>
      <c r="H77" s="71" t="s">
        <v>387</v>
      </c>
      <c r="I77" s="71" t="s">
        <v>387</v>
      </c>
      <c r="J77" s="71"/>
      <c r="K77" s="71" t="s">
        <v>387</v>
      </c>
      <c r="U77" s="241"/>
      <c r="V77" s="117" t="s">
        <v>237</v>
      </c>
      <c r="W77" s="158">
        <f t="shared" si="9"/>
        <v>0</v>
      </c>
      <c r="X77" s="159">
        <f t="shared" si="9"/>
        <v>0</v>
      </c>
    </row>
    <row r="78" spans="1:24" ht="14" thickBot="1" x14ac:dyDescent="0.2">
      <c r="A78" s="15" t="s">
        <v>2392</v>
      </c>
      <c r="B78" s="18" t="s">
        <v>9257</v>
      </c>
      <c r="C78" s="293">
        <v>77</v>
      </c>
      <c r="D78" s="20" t="s">
        <v>149</v>
      </c>
      <c r="E78" s="20">
        <v>100</v>
      </c>
      <c r="F78" s="20" t="s">
        <v>398</v>
      </c>
      <c r="G78" s="19" t="s">
        <v>241</v>
      </c>
      <c r="H78" s="71" t="s">
        <v>387</v>
      </c>
      <c r="I78" s="71" t="s">
        <v>387</v>
      </c>
      <c r="J78" s="71"/>
      <c r="K78" s="71" t="s">
        <v>387</v>
      </c>
      <c r="U78" s="241"/>
      <c r="V78" s="117" t="s">
        <v>241</v>
      </c>
      <c r="W78" s="158">
        <f t="shared" si="9"/>
        <v>0</v>
      </c>
      <c r="X78" s="159">
        <f t="shared" si="9"/>
        <v>15</v>
      </c>
    </row>
    <row r="79" spans="1:24" ht="14" thickBot="1" x14ac:dyDescent="0.2">
      <c r="A79" s="15" t="s">
        <v>528</v>
      </c>
      <c r="B79" s="18" t="s">
        <v>9257</v>
      </c>
      <c r="C79" s="293">
        <v>78</v>
      </c>
      <c r="D79" s="20" t="s">
        <v>392</v>
      </c>
      <c r="E79" s="20">
        <v>110</v>
      </c>
      <c r="F79" s="20" t="s">
        <v>398</v>
      </c>
      <c r="G79" s="19" t="s">
        <v>241</v>
      </c>
      <c r="H79" s="71" t="s">
        <v>387</v>
      </c>
      <c r="I79" s="71" t="s">
        <v>387</v>
      </c>
      <c r="J79" s="71"/>
      <c r="K79" s="71" t="s">
        <v>387</v>
      </c>
      <c r="U79" s="241"/>
      <c r="V79" s="117" t="s">
        <v>245</v>
      </c>
      <c r="W79" s="158">
        <f t="shared" si="9"/>
        <v>0</v>
      </c>
      <c r="X79" s="159">
        <f t="shared" si="9"/>
        <v>5</v>
      </c>
    </row>
    <row r="80" spans="1:24" ht="14" thickBot="1" x14ac:dyDescent="0.2">
      <c r="A80" s="15" t="s">
        <v>2961</v>
      </c>
      <c r="B80" s="18" t="s">
        <v>9257</v>
      </c>
      <c r="C80" s="293">
        <v>79</v>
      </c>
      <c r="D80" s="20" t="s">
        <v>392</v>
      </c>
      <c r="E80" s="20">
        <v>130</v>
      </c>
      <c r="F80" s="20" t="s">
        <v>398</v>
      </c>
      <c r="G80" s="19" t="s">
        <v>241</v>
      </c>
      <c r="H80" s="71" t="s">
        <v>387</v>
      </c>
      <c r="I80" s="71" t="s">
        <v>387</v>
      </c>
      <c r="J80" s="71"/>
      <c r="K80" s="71" t="s">
        <v>387</v>
      </c>
      <c r="U80" s="241"/>
      <c r="V80" s="117" t="s">
        <v>249</v>
      </c>
      <c r="W80" s="158">
        <f t="shared" si="9"/>
        <v>0</v>
      </c>
      <c r="X80" s="159">
        <f t="shared" si="9"/>
        <v>10</v>
      </c>
    </row>
    <row r="81" spans="1:24" ht="14" thickBot="1" x14ac:dyDescent="0.2">
      <c r="A81" s="15" t="s">
        <v>1309</v>
      </c>
      <c r="B81" s="18" t="s">
        <v>9257</v>
      </c>
      <c r="C81" s="293">
        <v>80</v>
      </c>
      <c r="D81" s="20" t="s">
        <v>389</v>
      </c>
      <c r="E81" s="20">
        <v>310</v>
      </c>
      <c r="F81" s="20" t="s">
        <v>386</v>
      </c>
      <c r="G81" s="19" t="s">
        <v>249</v>
      </c>
      <c r="H81" s="71" t="s">
        <v>387</v>
      </c>
      <c r="I81" s="71" t="s">
        <v>387</v>
      </c>
      <c r="J81" s="71"/>
      <c r="K81" s="71" t="s">
        <v>387</v>
      </c>
      <c r="U81" s="241"/>
      <c r="V81" s="117" t="s">
        <v>253</v>
      </c>
      <c r="W81" s="158">
        <f t="shared" si="9"/>
        <v>0</v>
      </c>
      <c r="X81" s="159">
        <f t="shared" si="9"/>
        <v>5</v>
      </c>
    </row>
    <row r="82" spans="1:24" ht="14" thickBot="1" x14ac:dyDescent="0.2">
      <c r="A82" s="15" t="s">
        <v>4671</v>
      </c>
      <c r="B82" s="18" t="s">
        <v>9257</v>
      </c>
      <c r="C82" s="293">
        <v>81</v>
      </c>
      <c r="D82" s="20" t="s">
        <v>404</v>
      </c>
      <c r="E82" s="20">
        <v>280</v>
      </c>
      <c r="F82" s="20" t="s">
        <v>398</v>
      </c>
      <c r="G82" s="19" t="s">
        <v>249</v>
      </c>
      <c r="H82" s="71" t="s">
        <v>387</v>
      </c>
      <c r="I82" s="71" t="s">
        <v>387</v>
      </c>
      <c r="J82" s="71"/>
      <c r="K82" s="71" t="s">
        <v>387</v>
      </c>
      <c r="U82" s="241"/>
      <c r="V82" s="117" t="s">
        <v>10048</v>
      </c>
      <c r="W82" s="158">
        <f t="shared" si="9"/>
        <v>0</v>
      </c>
      <c r="X82" s="159">
        <f t="shared" si="9"/>
        <v>0</v>
      </c>
    </row>
    <row r="83" spans="1:24" ht="13.25" customHeight="1" thickBot="1" x14ac:dyDescent="0.2">
      <c r="A83" s="15" t="s">
        <v>9387</v>
      </c>
      <c r="B83" s="18" t="s">
        <v>9257</v>
      </c>
      <c r="C83" s="293">
        <v>82</v>
      </c>
      <c r="D83" s="20" t="s">
        <v>858</v>
      </c>
      <c r="E83" s="20">
        <v>250</v>
      </c>
      <c r="F83" s="20" t="s">
        <v>393</v>
      </c>
      <c r="G83" s="19" t="s">
        <v>249</v>
      </c>
      <c r="H83" s="71" t="s">
        <v>387</v>
      </c>
      <c r="I83" s="71" t="s">
        <v>387</v>
      </c>
      <c r="J83" s="71"/>
      <c r="K83" s="71" t="s">
        <v>387</v>
      </c>
      <c r="U83" s="241"/>
      <c r="V83" s="117" t="s">
        <v>10124</v>
      </c>
      <c r="W83" s="158">
        <f t="shared" si="9"/>
        <v>0</v>
      </c>
      <c r="X83" s="159">
        <f t="shared" si="9"/>
        <v>0</v>
      </c>
    </row>
    <row r="84" spans="1:24" ht="13.25" customHeight="1" thickBot="1" x14ac:dyDescent="0.2">
      <c r="A84" s="15" t="s">
        <v>9388</v>
      </c>
      <c r="B84" s="18" t="s">
        <v>9257</v>
      </c>
      <c r="C84" s="293">
        <v>83</v>
      </c>
      <c r="D84" s="20" t="s">
        <v>858</v>
      </c>
      <c r="E84" s="20">
        <v>210</v>
      </c>
      <c r="F84" s="20" t="s">
        <v>393</v>
      </c>
      <c r="G84" s="19" t="s">
        <v>249</v>
      </c>
      <c r="H84" s="71" t="s">
        <v>387</v>
      </c>
      <c r="I84" s="71" t="s">
        <v>387</v>
      </c>
      <c r="J84" s="71"/>
      <c r="K84" s="71" t="s">
        <v>387</v>
      </c>
      <c r="U84" s="241"/>
      <c r="V84" s="117" t="s">
        <v>257</v>
      </c>
      <c r="W84" s="158">
        <f t="shared" si="9"/>
        <v>0</v>
      </c>
      <c r="X84" s="159">
        <f t="shared" si="9"/>
        <v>0</v>
      </c>
    </row>
    <row r="85" spans="1:24" ht="13.25" customHeight="1" thickBot="1" x14ac:dyDescent="0.2">
      <c r="A85" s="15" t="s">
        <v>9389</v>
      </c>
      <c r="B85" s="18" t="s">
        <v>9257</v>
      </c>
      <c r="C85" s="293">
        <v>84</v>
      </c>
      <c r="D85" s="20" t="s">
        <v>858</v>
      </c>
      <c r="E85" s="20">
        <v>210</v>
      </c>
      <c r="F85" s="20" t="s">
        <v>393</v>
      </c>
      <c r="G85" s="19" t="s">
        <v>249</v>
      </c>
      <c r="H85" s="71" t="s">
        <v>387</v>
      </c>
      <c r="I85" s="71" t="s">
        <v>387</v>
      </c>
      <c r="J85" s="71"/>
      <c r="K85" s="71" t="s">
        <v>387</v>
      </c>
      <c r="U85" s="241"/>
      <c r="V85" s="166" t="s">
        <v>260</v>
      </c>
      <c r="W85" s="191">
        <f t="shared" si="9"/>
        <v>0</v>
      </c>
      <c r="X85" s="192">
        <f t="shared" si="9"/>
        <v>0</v>
      </c>
    </row>
    <row r="86" spans="1:24" ht="13.25" customHeight="1" x14ac:dyDescent="0.15">
      <c r="A86" s="15" t="s">
        <v>9390</v>
      </c>
      <c r="B86" s="18" t="s">
        <v>9257</v>
      </c>
      <c r="C86" s="293">
        <v>85</v>
      </c>
      <c r="D86" s="20" t="s">
        <v>858</v>
      </c>
      <c r="E86" s="20">
        <v>190</v>
      </c>
      <c r="F86" s="20" t="s">
        <v>393</v>
      </c>
      <c r="G86" s="19" t="s">
        <v>249</v>
      </c>
      <c r="H86" s="71" t="s">
        <v>387</v>
      </c>
      <c r="I86" s="71" t="s">
        <v>387</v>
      </c>
      <c r="J86" s="71"/>
      <c r="K86" s="71" t="s">
        <v>387</v>
      </c>
    </row>
    <row r="87" spans="1:24" ht="13.25" customHeight="1" x14ac:dyDescent="0.15">
      <c r="A87" s="15" t="s">
        <v>9378</v>
      </c>
      <c r="B87" s="18" t="s">
        <v>9257</v>
      </c>
      <c r="C87" s="293">
        <v>86</v>
      </c>
      <c r="D87" s="20" t="s">
        <v>469</v>
      </c>
      <c r="E87" s="20"/>
      <c r="F87" s="20" t="s">
        <v>1069</v>
      </c>
      <c r="G87" s="19" t="s">
        <v>249</v>
      </c>
      <c r="H87" s="71" t="s">
        <v>387</v>
      </c>
      <c r="I87" s="71" t="s">
        <v>387</v>
      </c>
      <c r="J87" s="71"/>
      <c r="K87" s="71" t="s">
        <v>387</v>
      </c>
    </row>
    <row r="88" spans="1:24" ht="13.25" customHeight="1" x14ac:dyDescent="0.15">
      <c r="A88" s="15" t="s">
        <v>9379</v>
      </c>
      <c r="B88" s="18" t="s">
        <v>9257</v>
      </c>
      <c r="C88" s="293">
        <v>87</v>
      </c>
      <c r="D88" s="20" t="s">
        <v>469</v>
      </c>
      <c r="E88" s="20"/>
      <c r="F88" s="20" t="s">
        <v>1069</v>
      </c>
      <c r="G88" s="19" t="s">
        <v>249</v>
      </c>
      <c r="H88" s="71" t="s">
        <v>387</v>
      </c>
      <c r="I88" s="71" t="s">
        <v>387</v>
      </c>
      <c r="J88" s="71"/>
      <c r="K88" s="71" t="s">
        <v>387</v>
      </c>
    </row>
    <row r="89" spans="1:24" ht="13.25" customHeight="1" x14ac:dyDescent="0.15">
      <c r="A89" s="15" t="s">
        <v>9381</v>
      </c>
      <c r="B89" s="18" t="s">
        <v>9257</v>
      </c>
      <c r="C89" s="293">
        <v>88</v>
      </c>
      <c r="D89" s="20" t="s">
        <v>469</v>
      </c>
      <c r="E89" s="20"/>
      <c r="F89" s="20" t="s">
        <v>1069</v>
      </c>
      <c r="G89" s="19" t="s">
        <v>249</v>
      </c>
      <c r="H89" s="71" t="s">
        <v>387</v>
      </c>
      <c r="I89" s="71" t="s">
        <v>387</v>
      </c>
      <c r="J89" s="71"/>
      <c r="K89" s="71" t="s">
        <v>387</v>
      </c>
    </row>
    <row r="90" spans="1:24" ht="13.25" customHeight="1" x14ac:dyDescent="0.15">
      <c r="A90" s="15" t="s">
        <v>9386</v>
      </c>
      <c r="B90" s="18" t="s">
        <v>9257</v>
      </c>
      <c r="C90" s="293">
        <v>89</v>
      </c>
      <c r="D90" s="20" t="s">
        <v>469</v>
      </c>
      <c r="E90" s="20"/>
      <c r="F90" s="20" t="s">
        <v>1069</v>
      </c>
      <c r="G90" s="19" t="s">
        <v>249</v>
      </c>
      <c r="H90" s="71" t="s">
        <v>387</v>
      </c>
      <c r="I90" s="71" t="s">
        <v>387</v>
      </c>
      <c r="J90" s="71"/>
      <c r="K90" s="71" t="s">
        <v>387</v>
      </c>
    </row>
    <row r="91" spans="1:24" ht="13.25" customHeight="1" x14ac:dyDescent="0.15">
      <c r="A91" s="15" t="s">
        <v>9387</v>
      </c>
      <c r="B91" s="18" t="s">
        <v>9257</v>
      </c>
      <c r="C91" s="293">
        <v>90</v>
      </c>
      <c r="D91" s="20" t="s">
        <v>858</v>
      </c>
      <c r="E91" s="20">
        <v>250</v>
      </c>
      <c r="F91" s="20" t="s">
        <v>393</v>
      </c>
      <c r="G91" s="19" t="s">
        <v>245</v>
      </c>
      <c r="H91" s="71" t="s">
        <v>387</v>
      </c>
      <c r="I91" s="71" t="s">
        <v>387</v>
      </c>
      <c r="J91" s="71"/>
      <c r="K91" s="71" t="s">
        <v>387</v>
      </c>
    </row>
    <row r="92" spans="1:24" ht="13.25" customHeight="1" x14ac:dyDescent="0.15">
      <c r="A92" s="15" t="s">
        <v>9388</v>
      </c>
      <c r="B92" s="18" t="s">
        <v>9257</v>
      </c>
      <c r="C92" s="293">
        <v>91</v>
      </c>
      <c r="D92" s="20" t="s">
        <v>858</v>
      </c>
      <c r="E92" s="20">
        <v>210</v>
      </c>
      <c r="F92" s="20" t="s">
        <v>393</v>
      </c>
      <c r="G92" s="19" t="s">
        <v>245</v>
      </c>
      <c r="H92" s="71" t="s">
        <v>387</v>
      </c>
      <c r="I92" s="71" t="s">
        <v>387</v>
      </c>
      <c r="J92" s="71"/>
      <c r="K92" s="71" t="s">
        <v>387</v>
      </c>
    </row>
    <row r="93" spans="1:24" ht="13.25" customHeight="1" x14ac:dyDescent="0.15">
      <c r="A93" s="15" t="s">
        <v>9389</v>
      </c>
      <c r="B93" s="18" t="s">
        <v>9257</v>
      </c>
      <c r="C93" s="293">
        <v>92</v>
      </c>
      <c r="D93" s="20" t="s">
        <v>858</v>
      </c>
      <c r="E93" s="20">
        <v>210</v>
      </c>
      <c r="F93" s="20" t="s">
        <v>393</v>
      </c>
      <c r="G93" s="19" t="s">
        <v>245</v>
      </c>
      <c r="H93" s="71" t="s">
        <v>387</v>
      </c>
      <c r="I93" s="71" t="s">
        <v>387</v>
      </c>
      <c r="J93" s="71"/>
      <c r="K93" s="71" t="s">
        <v>387</v>
      </c>
    </row>
    <row r="94" spans="1:24" ht="13.25" customHeight="1" x14ac:dyDescent="0.15">
      <c r="A94" s="15" t="s">
        <v>9390</v>
      </c>
      <c r="B94" s="18" t="s">
        <v>9257</v>
      </c>
      <c r="C94" s="293">
        <v>93</v>
      </c>
      <c r="D94" s="20" t="s">
        <v>858</v>
      </c>
      <c r="E94" s="20">
        <v>190</v>
      </c>
      <c r="F94" s="20" t="s">
        <v>393</v>
      </c>
      <c r="G94" s="19" t="s">
        <v>245</v>
      </c>
      <c r="H94" s="71" t="s">
        <v>387</v>
      </c>
      <c r="I94" s="71" t="s">
        <v>387</v>
      </c>
      <c r="J94" s="71"/>
      <c r="K94" s="71" t="s">
        <v>387</v>
      </c>
    </row>
    <row r="95" spans="1:24" ht="13.25" customHeight="1" x14ac:dyDescent="0.15">
      <c r="A95" s="15" t="s">
        <v>9378</v>
      </c>
      <c r="B95" s="18" t="s">
        <v>9257</v>
      </c>
      <c r="C95" s="293">
        <v>94</v>
      </c>
      <c r="D95" s="20" t="s">
        <v>469</v>
      </c>
      <c r="E95" s="20"/>
      <c r="F95" s="20" t="s">
        <v>1069</v>
      </c>
      <c r="G95" s="19" t="s">
        <v>245</v>
      </c>
      <c r="H95" s="71" t="s">
        <v>387</v>
      </c>
      <c r="I95" s="71" t="s">
        <v>387</v>
      </c>
      <c r="J95" s="71"/>
      <c r="K95" s="71" t="s">
        <v>387</v>
      </c>
    </row>
    <row r="96" spans="1:24" ht="13.25" customHeight="1" x14ac:dyDescent="0.15">
      <c r="A96" s="15" t="s">
        <v>9390</v>
      </c>
      <c r="B96" s="18" t="s">
        <v>9257</v>
      </c>
      <c r="C96" s="293">
        <v>95</v>
      </c>
      <c r="D96" s="20" t="s">
        <v>858</v>
      </c>
      <c r="E96" s="20">
        <v>190</v>
      </c>
      <c r="F96" s="20" t="s">
        <v>393</v>
      </c>
      <c r="G96" s="19" t="s">
        <v>253</v>
      </c>
      <c r="H96" s="71" t="s">
        <v>387</v>
      </c>
      <c r="I96" s="71" t="s">
        <v>387</v>
      </c>
      <c r="J96" s="71"/>
      <c r="K96" s="71" t="s">
        <v>387</v>
      </c>
    </row>
    <row r="97" spans="1:11" ht="13.25" customHeight="1" x14ac:dyDescent="0.15">
      <c r="A97" s="15" t="s">
        <v>4736</v>
      </c>
      <c r="B97" s="18" t="s">
        <v>9257</v>
      </c>
      <c r="C97" s="293">
        <v>96</v>
      </c>
      <c r="D97" s="20" t="s">
        <v>469</v>
      </c>
      <c r="E97" s="20"/>
      <c r="F97" s="20" t="s">
        <v>1542</v>
      </c>
      <c r="G97" s="19" t="s">
        <v>253</v>
      </c>
      <c r="H97" s="71" t="s">
        <v>387</v>
      </c>
      <c r="I97" s="71" t="s">
        <v>387</v>
      </c>
      <c r="J97" s="71"/>
      <c r="K97" s="71" t="s">
        <v>387</v>
      </c>
    </row>
    <row r="98" spans="1:11" ht="13.25" customHeight="1" x14ac:dyDescent="0.15">
      <c r="A98" s="15" t="s">
        <v>9385</v>
      </c>
      <c r="B98" s="18" t="s">
        <v>9257</v>
      </c>
      <c r="C98" s="293">
        <v>97</v>
      </c>
      <c r="D98" s="20" t="s">
        <v>469</v>
      </c>
      <c r="E98" s="20"/>
      <c r="F98" s="20" t="s">
        <v>906</v>
      </c>
      <c r="G98" s="19" t="s">
        <v>253</v>
      </c>
      <c r="H98" s="71" t="s">
        <v>387</v>
      </c>
      <c r="I98" s="71" t="s">
        <v>387</v>
      </c>
      <c r="J98" s="71"/>
      <c r="K98" s="71" t="s">
        <v>387</v>
      </c>
    </row>
    <row r="99" spans="1:11" ht="13.25" customHeight="1" x14ac:dyDescent="0.15">
      <c r="A99" s="15" t="s">
        <v>8749</v>
      </c>
      <c r="B99" s="18" t="s">
        <v>9257</v>
      </c>
      <c r="C99" s="293">
        <v>98</v>
      </c>
      <c r="D99" s="20" t="s">
        <v>496</v>
      </c>
      <c r="E99" s="20"/>
      <c r="F99" s="20" t="s">
        <v>496</v>
      </c>
      <c r="G99" s="19" t="s">
        <v>253</v>
      </c>
      <c r="H99" s="71" t="s">
        <v>387</v>
      </c>
      <c r="I99" s="71" t="s">
        <v>387</v>
      </c>
      <c r="J99" s="71"/>
      <c r="K99" s="71" t="s">
        <v>387</v>
      </c>
    </row>
    <row r="100" spans="1:11" ht="13.25" customHeight="1" x14ac:dyDescent="0.15">
      <c r="A100" s="15" t="s">
        <v>8750</v>
      </c>
      <c r="B100" s="18" t="s">
        <v>9257</v>
      </c>
      <c r="C100" s="293">
        <v>99</v>
      </c>
      <c r="D100" s="20" t="s">
        <v>496</v>
      </c>
      <c r="E100" s="20"/>
      <c r="F100" s="20" t="s">
        <v>496</v>
      </c>
      <c r="G100" s="19" t="s">
        <v>253</v>
      </c>
      <c r="H100" s="71" t="s">
        <v>387</v>
      </c>
      <c r="I100" s="71" t="s">
        <v>387</v>
      </c>
      <c r="J100" s="71"/>
      <c r="K100" s="71" t="s">
        <v>387</v>
      </c>
    </row>
  </sheetData>
  <sheetProtection selectLockedCells="1" selectUnlockedCells="1"/>
  <mergeCells count="1">
    <mergeCell ref="Z1:AH1"/>
  </mergeCells>
  <conditionalFormatting sqref="H2:K100">
    <cfRule type="cellIs" dxfId="394" priority="1" stopIfTrue="1" operator="equal">
      <formula>"-"</formula>
    </cfRule>
    <cfRule type="cellIs" dxfId="393" priority="2" stopIfTrue="1" operator="equal">
      <formula>"x"</formula>
    </cfRule>
  </conditionalFormatting>
  <hyperlinks>
    <hyperlink ref="L1" location="'Expansion set Check List'!A1" display="Home" xr:uid="{777E3FD5-2548-46C4-A50A-50A0180858E5}"/>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9671-4834-49F9-8291-9869A89288D6}">
  <sheetPr codeName="Sheet282">
    <tabColor rgb="FF00FF00"/>
  </sheetPr>
  <dimension ref="A1:AH176"/>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0.33203125" bestFit="1" customWidth="1"/>
    <col min="2" max="2" width="12" bestFit="1" customWidth="1"/>
    <col min="3" max="3" width="4" bestFit="1" customWidth="1"/>
    <col min="4" max="4" width="8.83203125" bestFit="1" customWidth="1"/>
    <col min="5" max="5" width="4" bestFit="1" customWidth="1"/>
    <col min="6" max="6" width="9"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1441</v>
      </c>
      <c r="B2" s="18" t="s">
        <v>9475</v>
      </c>
      <c r="C2" s="293">
        <v>1</v>
      </c>
      <c r="D2" s="20" t="s">
        <v>407</v>
      </c>
      <c r="E2" s="120">
        <v>340</v>
      </c>
      <c r="F2" s="20" t="s">
        <v>386</v>
      </c>
      <c r="G2" s="19" t="s">
        <v>201</v>
      </c>
      <c r="H2" s="71" t="s">
        <v>387</v>
      </c>
      <c r="I2" s="71" t="s">
        <v>387</v>
      </c>
      <c r="J2" s="71"/>
      <c r="K2" s="71" t="s">
        <v>387</v>
      </c>
      <c r="M2" s="25">
        <f>COUNTIF(H2:H500,"x")</f>
        <v>0</v>
      </c>
      <c r="N2" s="26">
        <f>COUNTIF(I2:I500,"x")</f>
        <v>0</v>
      </c>
      <c r="O2" s="26">
        <f>COUNTIF(J2:J500,"x")</f>
        <v>0</v>
      </c>
      <c r="P2" s="27">
        <f>COUNTIF(K2:K500,"x")</f>
        <v>0</v>
      </c>
      <c r="R2" s="160" t="s">
        <v>85</v>
      </c>
      <c r="S2" s="161"/>
      <c r="T2" s="175">
        <f>SUM(T3:T29)</f>
        <v>0</v>
      </c>
      <c r="U2" s="176"/>
      <c r="V2" s="177" t="s">
        <v>87</v>
      </c>
      <c r="W2" s="161"/>
      <c r="X2" s="162">
        <f>SUM(X3:X29)</f>
        <v>175</v>
      </c>
      <c r="Z2" s="102"/>
      <c r="AA2" s="102"/>
      <c r="AB2" s="102"/>
      <c r="AC2" s="102"/>
      <c r="AD2" s="102"/>
      <c r="AE2" s="102"/>
      <c r="AF2" s="102"/>
      <c r="AG2" s="102"/>
      <c r="AH2" s="102"/>
    </row>
    <row r="3" spans="1:34" ht="13" x14ac:dyDescent="0.15">
      <c r="A3" s="15" t="s">
        <v>886</v>
      </c>
      <c r="B3" s="18" t="s">
        <v>9475</v>
      </c>
      <c r="C3" s="293">
        <v>2</v>
      </c>
      <c r="D3" s="20" t="s">
        <v>407</v>
      </c>
      <c r="E3" s="20">
        <v>60</v>
      </c>
      <c r="F3" s="20"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71</v>
      </c>
    </row>
    <row r="4" spans="1:34" ht="13" x14ac:dyDescent="0.15">
      <c r="A4" s="15" t="s">
        <v>868</v>
      </c>
      <c r="B4" s="18" t="s">
        <v>9475</v>
      </c>
      <c r="C4" s="293">
        <v>3</v>
      </c>
      <c r="D4" s="20" t="s">
        <v>407</v>
      </c>
      <c r="E4" s="20">
        <v>90</v>
      </c>
      <c r="F4" s="20" t="s">
        <v>398</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39</v>
      </c>
    </row>
    <row r="5" spans="1:34" ht="13" x14ac:dyDescent="0.15">
      <c r="A5" s="15" t="s">
        <v>961</v>
      </c>
      <c r="B5" s="18" t="s">
        <v>9475</v>
      </c>
      <c r="C5" s="293">
        <v>4</v>
      </c>
      <c r="D5" s="20" t="s">
        <v>407</v>
      </c>
      <c r="E5" s="20">
        <v>80</v>
      </c>
      <c r="F5" s="20" t="s">
        <v>393</v>
      </c>
      <c r="G5" s="19" t="s">
        <v>177</v>
      </c>
      <c r="H5" s="71" t="s">
        <v>387</v>
      </c>
      <c r="I5" s="71" t="s">
        <v>387</v>
      </c>
      <c r="J5" s="71"/>
      <c r="K5" s="71"/>
      <c r="R5" s="117" t="s">
        <v>181</v>
      </c>
      <c r="S5" s="231">
        <f t="shared" si="0"/>
        <v>0</v>
      </c>
      <c r="T5" s="159">
        <f t="shared" si="1"/>
        <v>0</v>
      </c>
      <c r="U5" s="168"/>
      <c r="V5" s="117" t="s">
        <v>181</v>
      </c>
      <c r="W5" s="231">
        <f t="shared" si="2"/>
        <v>0</v>
      </c>
      <c r="X5" s="6">
        <f t="shared" si="3"/>
        <v>15</v>
      </c>
    </row>
    <row r="6" spans="1:34" ht="13" x14ac:dyDescent="0.15">
      <c r="A6" s="15" t="s">
        <v>1252</v>
      </c>
      <c r="B6" s="18" t="s">
        <v>9475</v>
      </c>
      <c r="C6" s="293">
        <v>5</v>
      </c>
      <c r="D6" s="20" t="s">
        <v>407</v>
      </c>
      <c r="E6" s="20">
        <v>100</v>
      </c>
      <c r="F6" s="20" t="s">
        <v>398</v>
      </c>
      <c r="G6" s="19" t="s">
        <v>173</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1237</v>
      </c>
      <c r="B7" s="18" t="s">
        <v>9475</v>
      </c>
      <c r="C7" s="293">
        <v>6</v>
      </c>
      <c r="D7" s="20" t="s">
        <v>407</v>
      </c>
      <c r="E7" s="20">
        <v>150</v>
      </c>
      <c r="F7" s="20" t="s">
        <v>386</v>
      </c>
      <c r="G7" s="19" t="s">
        <v>181</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1809</v>
      </c>
      <c r="B8" s="18" t="s">
        <v>9475</v>
      </c>
      <c r="C8" s="293">
        <v>7</v>
      </c>
      <c r="D8" s="20" t="s">
        <v>407</v>
      </c>
      <c r="E8" s="20">
        <v>110</v>
      </c>
      <c r="F8" s="20"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2091</v>
      </c>
      <c r="B9" s="18" t="s">
        <v>9475</v>
      </c>
      <c r="C9" s="293">
        <v>8</v>
      </c>
      <c r="D9" s="20" t="s">
        <v>407</v>
      </c>
      <c r="E9" s="20">
        <v>90</v>
      </c>
      <c r="F9" s="20"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2906</v>
      </c>
      <c r="B10" s="18" t="s">
        <v>9475</v>
      </c>
      <c r="C10" s="293">
        <v>9</v>
      </c>
      <c r="D10" s="20" t="s">
        <v>407</v>
      </c>
      <c r="E10" s="20">
        <v>70</v>
      </c>
      <c r="F10" s="20" t="s">
        <v>393</v>
      </c>
      <c r="G10" s="19" t="s">
        <v>173</v>
      </c>
      <c r="H10" s="71" t="s">
        <v>387</v>
      </c>
      <c r="I10" s="71" t="s">
        <v>387</v>
      </c>
      <c r="J10" s="71"/>
      <c r="K10" s="71"/>
      <c r="R10" s="117" t="s">
        <v>201</v>
      </c>
      <c r="S10" s="231">
        <f t="shared" si="0"/>
        <v>0</v>
      </c>
      <c r="T10" s="159">
        <f t="shared" si="1"/>
        <v>0</v>
      </c>
      <c r="U10" s="168"/>
      <c r="V10" s="117" t="s">
        <v>201</v>
      </c>
      <c r="W10" s="231">
        <f t="shared" si="2"/>
        <v>0</v>
      </c>
      <c r="X10" s="6">
        <f t="shared" si="3"/>
        <v>14</v>
      </c>
    </row>
    <row r="11" spans="1:34" ht="13" x14ac:dyDescent="0.15">
      <c r="A11" s="15" t="s">
        <v>3508</v>
      </c>
      <c r="B11" s="18" t="s">
        <v>9475</v>
      </c>
      <c r="C11" s="293">
        <v>10</v>
      </c>
      <c r="D11" s="20" t="s">
        <v>407</v>
      </c>
      <c r="E11" s="20">
        <v>60</v>
      </c>
      <c r="F11" s="20"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3509</v>
      </c>
      <c r="B12" s="18" t="s">
        <v>9475</v>
      </c>
      <c r="C12" s="293">
        <v>11</v>
      </c>
      <c r="D12" s="20" t="s">
        <v>407</v>
      </c>
      <c r="E12" s="20">
        <v>90</v>
      </c>
      <c r="F12" s="20" t="s">
        <v>398</v>
      </c>
      <c r="G12" s="19"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3595</v>
      </c>
      <c r="B13" s="18" t="s">
        <v>9475</v>
      </c>
      <c r="C13" s="293">
        <v>12</v>
      </c>
      <c r="D13" s="20" t="s">
        <v>407</v>
      </c>
      <c r="E13" s="20">
        <v>40</v>
      </c>
      <c r="F13" s="20"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9158</v>
      </c>
      <c r="B14" s="18" t="s">
        <v>9475</v>
      </c>
      <c r="C14" s="293">
        <v>13</v>
      </c>
      <c r="D14" s="20" t="s">
        <v>407</v>
      </c>
      <c r="E14" s="20">
        <v>90</v>
      </c>
      <c r="F14" s="20" t="s">
        <v>398</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9539</v>
      </c>
      <c r="B15" s="18" t="s">
        <v>9475</v>
      </c>
      <c r="C15" s="293">
        <v>14</v>
      </c>
      <c r="D15" s="20" t="s">
        <v>407</v>
      </c>
      <c r="E15" s="20">
        <v>330</v>
      </c>
      <c r="F15" s="20" t="s">
        <v>386</v>
      </c>
      <c r="G15" s="19" t="s">
        <v>201</v>
      </c>
      <c r="H15" s="71" t="s">
        <v>387</v>
      </c>
      <c r="I15" s="71" t="s">
        <v>387</v>
      </c>
      <c r="J15" s="71"/>
      <c r="K15" s="71" t="s">
        <v>387</v>
      </c>
      <c r="R15" s="117" t="s">
        <v>217</v>
      </c>
      <c r="S15" s="231">
        <f t="shared" si="0"/>
        <v>0</v>
      </c>
      <c r="T15" s="159">
        <f t="shared" si="1"/>
        <v>0</v>
      </c>
      <c r="U15" s="168"/>
      <c r="V15" s="117" t="s">
        <v>217</v>
      </c>
      <c r="W15" s="231">
        <f t="shared" si="2"/>
        <v>0</v>
      </c>
      <c r="X15" s="6">
        <f t="shared" si="3"/>
        <v>0</v>
      </c>
    </row>
    <row r="16" spans="1:34" ht="13" x14ac:dyDescent="0.15">
      <c r="A16" s="15" t="s">
        <v>4591</v>
      </c>
      <c r="B16" s="18" t="s">
        <v>9475</v>
      </c>
      <c r="C16" s="293">
        <v>15</v>
      </c>
      <c r="D16" s="20" t="s">
        <v>407</v>
      </c>
      <c r="E16" s="20">
        <v>50</v>
      </c>
      <c r="F16" s="20"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4592</v>
      </c>
      <c r="B17" s="18" t="s">
        <v>9475</v>
      </c>
      <c r="C17" s="293">
        <v>16</v>
      </c>
      <c r="D17" s="20" t="s">
        <v>407</v>
      </c>
      <c r="E17" s="20">
        <v>110</v>
      </c>
      <c r="F17" s="20" t="s">
        <v>398</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4519</v>
      </c>
      <c r="B18" s="18" t="s">
        <v>9475</v>
      </c>
      <c r="C18" s="293">
        <v>17</v>
      </c>
      <c r="D18" s="20" t="s">
        <v>407</v>
      </c>
      <c r="E18" s="20">
        <v>60</v>
      </c>
      <c r="F18" s="20" t="s">
        <v>393</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4520</v>
      </c>
      <c r="B19" s="18" t="s">
        <v>9475</v>
      </c>
      <c r="C19" s="293">
        <v>18</v>
      </c>
      <c r="D19" s="20" t="s">
        <v>407</v>
      </c>
      <c r="E19" s="20">
        <v>140</v>
      </c>
      <c r="F19" s="20" t="s">
        <v>398</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458</v>
      </c>
      <c r="B20" s="18" t="s">
        <v>9475</v>
      </c>
      <c r="C20" s="293">
        <v>19</v>
      </c>
      <c r="D20" s="20" t="s">
        <v>395</v>
      </c>
      <c r="E20" s="20">
        <v>70</v>
      </c>
      <c r="F20" s="20"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3</v>
      </c>
    </row>
    <row r="21" spans="1:24" ht="13" x14ac:dyDescent="0.15">
      <c r="A21" s="15" t="s">
        <v>530</v>
      </c>
      <c r="B21" s="18" t="s">
        <v>9475</v>
      </c>
      <c r="C21" s="293">
        <v>20</v>
      </c>
      <c r="D21" s="20" t="s">
        <v>395</v>
      </c>
      <c r="E21" s="20">
        <v>120</v>
      </c>
      <c r="F21" s="20" t="s">
        <v>398</v>
      </c>
      <c r="G21" s="19"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2248</v>
      </c>
      <c r="B22" s="18" t="s">
        <v>9475</v>
      </c>
      <c r="C22" s="293">
        <v>21</v>
      </c>
      <c r="D22" s="20" t="s">
        <v>395</v>
      </c>
      <c r="E22" s="20">
        <v>70</v>
      </c>
      <c r="F22" s="20" t="s">
        <v>393</v>
      </c>
      <c r="G22" s="19" t="s">
        <v>173</v>
      </c>
      <c r="H22" s="71" t="s">
        <v>387</v>
      </c>
      <c r="I22" s="71" t="s">
        <v>387</v>
      </c>
      <c r="J22" s="71"/>
      <c r="K22" s="71"/>
      <c r="R22" s="117" t="s">
        <v>241</v>
      </c>
      <c r="S22" s="231">
        <f t="shared" si="0"/>
        <v>0</v>
      </c>
      <c r="T22" s="159">
        <f t="shared" si="1"/>
        <v>0</v>
      </c>
      <c r="U22" s="173"/>
      <c r="V22" s="117" t="s">
        <v>241</v>
      </c>
      <c r="W22" s="231">
        <f t="shared" si="2"/>
        <v>0</v>
      </c>
      <c r="X22" s="6">
        <f t="shared" si="3"/>
        <v>13</v>
      </c>
    </row>
    <row r="23" spans="1:24" ht="14" thickBot="1" x14ac:dyDescent="0.2">
      <c r="A23" s="15" t="s">
        <v>2252</v>
      </c>
      <c r="B23" s="18" t="s">
        <v>9475</v>
      </c>
      <c r="C23" s="293">
        <v>22</v>
      </c>
      <c r="D23" s="20" t="s">
        <v>395</v>
      </c>
      <c r="E23" s="20">
        <v>130</v>
      </c>
      <c r="F23" s="20" t="s">
        <v>393</v>
      </c>
      <c r="G23" s="19" t="s">
        <v>177</v>
      </c>
      <c r="H23" s="71" t="s">
        <v>387</v>
      </c>
      <c r="I23" s="71" t="s">
        <v>387</v>
      </c>
      <c r="J23" s="71"/>
      <c r="K23" s="71"/>
      <c r="R23" s="117" t="s">
        <v>245</v>
      </c>
      <c r="S23" s="231">
        <f t="shared" si="0"/>
        <v>0</v>
      </c>
      <c r="T23" s="159">
        <f t="shared" si="1"/>
        <v>0</v>
      </c>
      <c r="U23" s="176"/>
      <c r="V23" s="117" t="s">
        <v>245</v>
      </c>
      <c r="W23" s="231">
        <f t="shared" si="2"/>
        <v>0</v>
      </c>
      <c r="X23" s="6">
        <f t="shared" si="3"/>
        <v>6</v>
      </c>
    </row>
    <row r="24" spans="1:24" ht="13" x14ac:dyDescent="0.15">
      <c r="A24" s="15" t="s">
        <v>2977</v>
      </c>
      <c r="B24" s="18" t="s">
        <v>9475</v>
      </c>
      <c r="C24" s="293">
        <v>23</v>
      </c>
      <c r="D24" s="20" t="s">
        <v>395</v>
      </c>
      <c r="E24" s="20">
        <v>70</v>
      </c>
      <c r="F24" s="20" t="s">
        <v>393</v>
      </c>
      <c r="G24" s="19" t="s">
        <v>173</v>
      </c>
      <c r="H24" s="71" t="s">
        <v>387</v>
      </c>
      <c r="I24" s="71" t="s">
        <v>387</v>
      </c>
      <c r="J24" s="71"/>
      <c r="K24" s="71"/>
      <c r="R24" s="117" t="s">
        <v>249</v>
      </c>
      <c r="S24" s="231">
        <f t="shared" si="0"/>
        <v>0</v>
      </c>
      <c r="T24" s="159">
        <f t="shared" si="1"/>
        <v>0</v>
      </c>
      <c r="U24" s="171"/>
      <c r="V24" s="117" t="s">
        <v>249</v>
      </c>
      <c r="W24" s="231">
        <f t="shared" si="2"/>
        <v>0</v>
      </c>
      <c r="X24" s="6">
        <f t="shared" si="3"/>
        <v>11</v>
      </c>
    </row>
    <row r="25" spans="1:24" ht="13" x14ac:dyDescent="0.15">
      <c r="A25" s="15" t="s">
        <v>2978</v>
      </c>
      <c r="B25" s="18" t="s">
        <v>9475</v>
      </c>
      <c r="C25" s="293">
        <v>24</v>
      </c>
      <c r="D25" s="20" t="s">
        <v>395</v>
      </c>
      <c r="E25" s="20">
        <v>120</v>
      </c>
      <c r="F25" s="20" t="s">
        <v>398</v>
      </c>
      <c r="G25" s="19" t="s">
        <v>177</v>
      </c>
      <c r="H25" s="71" t="s">
        <v>387</v>
      </c>
      <c r="I25" s="71" t="s">
        <v>387</v>
      </c>
      <c r="J25" s="71"/>
      <c r="K25" s="71"/>
      <c r="R25" s="117" t="s">
        <v>253</v>
      </c>
      <c r="S25" s="231">
        <f t="shared" si="0"/>
        <v>0</v>
      </c>
      <c r="T25" s="159">
        <f t="shared" si="1"/>
        <v>0</v>
      </c>
      <c r="U25" s="168"/>
      <c r="V25" s="117" t="s">
        <v>253</v>
      </c>
      <c r="W25" s="231">
        <f t="shared" si="2"/>
        <v>0</v>
      </c>
      <c r="X25" s="6">
        <f t="shared" si="3"/>
        <v>3</v>
      </c>
    </row>
    <row r="26" spans="1:24" ht="13" x14ac:dyDescent="0.15">
      <c r="A26" s="15" t="s">
        <v>2979</v>
      </c>
      <c r="B26" s="18" t="s">
        <v>9475</v>
      </c>
      <c r="C26" s="293">
        <v>25</v>
      </c>
      <c r="D26" s="20" t="s">
        <v>395</v>
      </c>
      <c r="E26" s="20">
        <v>130</v>
      </c>
      <c r="F26" s="20"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3512</v>
      </c>
      <c r="B27" s="18" t="s">
        <v>9475</v>
      </c>
      <c r="C27" s="293">
        <v>26</v>
      </c>
      <c r="D27" s="20" t="s">
        <v>395</v>
      </c>
      <c r="E27" s="20">
        <v>70</v>
      </c>
      <c r="F27" s="20"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3513</v>
      </c>
      <c r="B28" s="18" t="s">
        <v>9475</v>
      </c>
      <c r="C28" s="293">
        <v>27</v>
      </c>
      <c r="D28" s="20" t="s">
        <v>395</v>
      </c>
      <c r="E28" s="20">
        <v>90</v>
      </c>
      <c r="F28" s="20" t="s">
        <v>398</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9540</v>
      </c>
      <c r="B29" s="18" t="s">
        <v>9475</v>
      </c>
      <c r="C29" s="293">
        <v>28</v>
      </c>
      <c r="D29" s="20" t="s">
        <v>395</v>
      </c>
      <c r="E29" s="20">
        <v>320</v>
      </c>
      <c r="F29" s="20" t="s">
        <v>386</v>
      </c>
      <c r="G29" s="19" t="s">
        <v>201</v>
      </c>
      <c r="H29" s="71" t="s">
        <v>387</v>
      </c>
      <c r="I29" s="71" t="s">
        <v>387</v>
      </c>
      <c r="J29" s="71"/>
      <c r="K29" s="71" t="s">
        <v>387</v>
      </c>
      <c r="R29" s="166" t="s">
        <v>260</v>
      </c>
      <c r="S29" s="232">
        <f t="shared" si="0"/>
        <v>0</v>
      </c>
      <c r="T29" s="192">
        <f t="shared" si="1"/>
        <v>0</v>
      </c>
      <c r="U29" s="168"/>
      <c r="V29" s="166" t="s">
        <v>260</v>
      </c>
      <c r="W29" s="232">
        <f t="shared" si="2"/>
        <v>0</v>
      </c>
      <c r="X29" s="7">
        <f t="shared" si="3"/>
        <v>0</v>
      </c>
    </row>
    <row r="30" spans="1:24" ht="14" thickBot="1" x14ac:dyDescent="0.2">
      <c r="A30" s="15" t="s">
        <v>4526</v>
      </c>
      <c r="B30" s="18" t="s">
        <v>9475</v>
      </c>
      <c r="C30" s="293">
        <v>29</v>
      </c>
      <c r="D30" s="20" t="s">
        <v>395</v>
      </c>
      <c r="E30" s="20">
        <v>70</v>
      </c>
      <c r="F30" s="20" t="s">
        <v>393</v>
      </c>
      <c r="G30" s="19" t="s">
        <v>173</v>
      </c>
      <c r="H30" s="71" t="s">
        <v>387</v>
      </c>
      <c r="I30" s="71" t="s">
        <v>387</v>
      </c>
      <c r="J30" s="71"/>
      <c r="K30" s="71"/>
      <c r="R30" s="160" t="s">
        <v>86</v>
      </c>
      <c r="S30" s="161"/>
      <c r="T30" s="175">
        <f>SUM(T31:T57)</f>
        <v>0</v>
      </c>
      <c r="U30" s="168"/>
      <c r="V30" s="177" t="s">
        <v>88</v>
      </c>
      <c r="W30" s="213"/>
      <c r="X30" s="215">
        <f>SUM(X31:X57)</f>
        <v>125</v>
      </c>
    </row>
    <row r="31" spans="1:24" ht="13" x14ac:dyDescent="0.15">
      <c r="A31" s="15" t="s">
        <v>1434</v>
      </c>
      <c r="B31" s="18" t="s">
        <v>9475</v>
      </c>
      <c r="C31" s="293">
        <v>30</v>
      </c>
      <c r="D31" s="20" t="s">
        <v>389</v>
      </c>
      <c r="E31" s="20">
        <v>330</v>
      </c>
      <c r="F31" s="20" t="s">
        <v>386</v>
      </c>
      <c r="G31" s="19" t="s">
        <v>201</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71</v>
      </c>
    </row>
    <row r="32" spans="1:24" ht="13" x14ac:dyDescent="0.15">
      <c r="A32" s="15" t="s">
        <v>558</v>
      </c>
      <c r="B32" s="18" t="s">
        <v>9475</v>
      </c>
      <c r="C32" s="293">
        <v>31</v>
      </c>
      <c r="D32" s="20" t="s">
        <v>389</v>
      </c>
      <c r="E32" s="20">
        <v>130</v>
      </c>
      <c r="F32" s="20" t="s">
        <v>393</v>
      </c>
      <c r="G32" s="19"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39</v>
      </c>
    </row>
    <row r="33" spans="1:24" ht="13" x14ac:dyDescent="0.15">
      <c r="A33" s="15" t="s">
        <v>1230</v>
      </c>
      <c r="B33" s="18" t="s">
        <v>9475</v>
      </c>
      <c r="C33" s="293">
        <v>32</v>
      </c>
      <c r="D33" s="20" t="s">
        <v>389</v>
      </c>
      <c r="E33" s="20">
        <v>220</v>
      </c>
      <c r="F33" s="20" t="s">
        <v>393</v>
      </c>
      <c r="G33" s="19" t="s">
        <v>201</v>
      </c>
      <c r="H33" s="71" t="s">
        <v>387</v>
      </c>
      <c r="I33" s="71" t="s">
        <v>387</v>
      </c>
      <c r="J33" s="71"/>
      <c r="K33" s="71" t="s">
        <v>387</v>
      </c>
      <c r="R33" s="117" t="s">
        <v>181</v>
      </c>
      <c r="S33" s="158">
        <f t="shared" si="4"/>
        <v>0</v>
      </c>
      <c r="T33" s="159">
        <f t="shared" si="5"/>
        <v>0</v>
      </c>
      <c r="U33" s="168"/>
      <c r="V33" s="234" t="s">
        <v>181</v>
      </c>
      <c r="W33" s="237">
        <f t="shared" si="6"/>
        <v>0</v>
      </c>
      <c r="X33" s="6">
        <f t="shared" si="7"/>
        <v>15</v>
      </c>
    </row>
    <row r="34" spans="1:24" ht="13" x14ac:dyDescent="0.15">
      <c r="A34" s="15" t="s">
        <v>889</v>
      </c>
      <c r="B34" s="18" t="s">
        <v>9475</v>
      </c>
      <c r="C34" s="293">
        <v>33</v>
      </c>
      <c r="D34" s="20" t="s">
        <v>389</v>
      </c>
      <c r="E34" s="20">
        <v>70</v>
      </c>
      <c r="F34" s="20" t="s">
        <v>393</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836</v>
      </c>
      <c r="B35" s="18" t="s">
        <v>9475</v>
      </c>
      <c r="C35" s="293">
        <v>34</v>
      </c>
      <c r="D35" s="20" t="s">
        <v>389</v>
      </c>
      <c r="E35" s="20">
        <v>120</v>
      </c>
      <c r="F35" s="20" t="s">
        <v>398</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1877</v>
      </c>
      <c r="B36" s="18" t="s">
        <v>9475</v>
      </c>
      <c r="C36" s="293">
        <v>35</v>
      </c>
      <c r="D36" s="20" t="s">
        <v>389</v>
      </c>
      <c r="E36" s="20">
        <v>50</v>
      </c>
      <c r="F36" s="20"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1861</v>
      </c>
      <c r="B37" s="18" t="s">
        <v>9475</v>
      </c>
      <c r="C37" s="293">
        <v>36</v>
      </c>
      <c r="D37" s="20" t="s">
        <v>389</v>
      </c>
      <c r="E37" s="20">
        <v>110</v>
      </c>
      <c r="F37" s="20" t="s">
        <v>398</v>
      </c>
      <c r="G37" s="19" t="s">
        <v>177</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2353</v>
      </c>
      <c r="B38" s="18" t="s">
        <v>9475</v>
      </c>
      <c r="C38" s="293">
        <v>37</v>
      </c>
      <c r="D38" s="20" t="s">
        <v>389</v>
      </c>
      <c r="E38" s="20">
        <v>100</v>
      </c>
      <c r="F38" s="20" t="s">
        <v>398</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2355</v>
      </c>
      <c r="B39" s="18" t="s">
        <v>9475</v>
      </c>
      <c r="C39" s="293">
        <v>38</v>
      </c>
      <c r="D39" s="20" t="s">
        <v>389</v>
      </c>
      <c r="E39" s="20">
        <v>160</v>
      </c>
      <c r="F39" s="20" t="s">
        <v>386</v>
      </c>
      <c r="G39" s="19"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2531</v>
      </c>
      <c r="B40" s="18" t="s">
        <v>9475</v>
      </c>
      <c r="C40" s="293">
        <v>39</v>
      </c>
      <c r="D40" s="20" t="s">
        <v>389</v>
      </c>
      <c r="E40" s="20">
        <v>60</v>
      </c>
      <c r="F40" s="20" t="s">
        <v>393</v>
      </c>
      <c r="G40" s="19"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2532</v>
      </c>
      <c r="B41" s="18" t="s">
        <v>9475</v>
      </c>
      <c r="C41" s="293">
        <v>40</v>
      </c>
      <c r="D41" s="20" t="s">
        <v>389</v>
      </c>
      <c r="E41" s="20">
        <v>90</v>
      </c>
      <c r="F41" s="20" t="s">
        <v>398</v>
      </c>
      <c r="G41" s="19"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6676</v>
      </c>
      <c r="B42" s="18" t="s">
        <v>9475</v>
      </c>
      <c r="C42" s="293">
        <v>41</v>
      </c>
      <c r="D42" s="20" t="s">
        <v>389</v>
      </c>
      <c r="E42" s="20">
        <v>300</v>
      </c>
      <c r="F42" s="20" t="s">
        <v>386</v>
      </c>
      <c r="G42" s="19" t="s">
        <v>201</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2923</v>
      </c>
      <c r="B43" s="18" t="s">
        <v>9475</v>
      </c>
      <c r="C43" s="293">
        <v>42</v>
      </c>
      <c r="D43" s="20" t="s">
        <v>389</v>
      </c>
      <c r="E43" s="20">
        <v>160</v>
      </c>
      <c r="F43" s="20" t="s">
        <v>398</v>
      </c>
      <c r="G43" s="19"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3524</v>
      </c>
      <c r="B44" s="18" t="s">
        <v>9475</v>
      </c>
      <c r="C44" s="293">
        <v>43</v>
      </c>
      <c r="D44" s="20" t="s">
        <v>389</v>
      </c>
      <c r="E44" s="20">
        <v>80</v>
      </c>
      <c r="F44" s="20"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3525</v>
      </c>
      <c r="B45" s="18" t="s">
        <v>9475</v>
      </c>
      <c r="C45" s="293">
        <v>44</v>
      </c>
      <c r="D45" s="20" t="s">
        <v>389</v>
      </c>
      <c r="E45" s="20">
        <v>140</v>
      </c>
      <c r="F45" s="20" t="s">
        <v>398</v>
      </c>
      <c r="G45" s="19" t="s">
        <v>181</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4601</v>
      </c>
      <c r="B46" s="18" t="s">
        <v>9475</v>
      </c>
      <c r="C46" s="293">
        <v>45</v>
      </c>
      <c r="D46" s="20" t="s">
        <v>389</v>
      </c>
      <c r="E46" s="20">
        <v>130</v>
      </c>
      <c r="F46" s="20" t="s">
        <v>393</v>
      </c>
      <c r="G46" s="19"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417</v>
      </c>
      <c r="B47" s="18" t="s">
        <v>9475</v>
      </c>
      <c r="C47" s="293">
        <v>46</v>
      </c>
      <c r="D47" s="20" t="s">
        <v>404</v>
      </c>
      <c r="E47" s="20">
        <v>90</v>
      </c>
      <c r="F47" s="20"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1794</v>
      </c>
      <c r="B48" s="18" t="s">
        <v>9475</v>
      </c>
      <c r="C48" s="293">
        <v>47</v>
      </c>
      <c r="D48" s="20" t="s">
        <v>404</v>
      </c>
      <c r="E48" s="20">
        <v>150</v>
      </c>
      <c r="F48" s="20" t="s">
        <v>398</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880</v>
      </c>
      <c r="B49" s="18" t="s">
        <v>9475</v>
      </c>
      <c r="C49" s="293">
        <v>48</v>
      </c>
      <c r="D49" s="20" t="s">
        <v>404</v>
      </c>
      <c r="E49" s="20">
        <v>70</v>
      </c>
      <c r="F49" s="20"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867</v>
      </c>
      <c r="B50" s="18" t="s">
        <v>9475</v>
      </c>
      <c r="C50" s="293">
        <v>49</v>
      </c>
      <c r="D50" s="20" t="s">
        <v>404</v>
      </c>
      <c r="E50" s="20">
        <v>120</v>
      </c>
      <c r="F50" s="20" t="s">
        <v>398</v>
      </c>
      <c r="G50" s="19"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2264</v>
      </c>
      <c r="B51" s="18" t="s">
        <v>9475</v>
      </c>
      <c r="C51" s="293">
        <v>50</v>
      </c>
      <c r="D51" s="20" t="s">
        <v>404</v>
      </c>
      <c r="E51" s="20">
        <v>30</v>
      </c>
      <c r="F51" s="20"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9541</v>
      </c>
      <c r="B52" s="18" t="s">
        <v>9475</v>
      </c>
      <c r="C52" s="293">
        <v>51</v>
      </c>
      <c r="D52" s="20" t="s">
        <v>404</v>
      </c>
      <c r="E52" s="20">
        <v>260</v>
      </c>
      <c r="F52" s="20" t="s">
        <v>398</v>
      </c>
      <c r="G52" s="19" t="s">
        <v>201</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2929</v>
      </c>
      <c r="B53" s="18" t="s">
        <v>9475</v>
      </c>
      <c r="C53" s="293">
        <v>52</v>
      </c>
      <c r="D53" s="20" t="s">
        <v>404</v>
      </c>
      <c r="E53" s="20">
        <v>80</v>
      </c>
      <c r="F53" s="20" t="s">
        <v>398</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2930</v>
      </c>
      <c r="B54" s="18" t="s">
        <v>9475</v>
      </c>
      <c r="C54" s="293">
        <v>53</v>
      </c>
      <c r="D54" s="20" t="s">
        <v>404</v>
      </c>
      <c r="E54" s="20">
        <v>160</v>
      </c>
      <c r="F54" s="20" t="s">
        <v>386</v>
      </c>
      <c r="G54" s="19"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2931</v>
      </c>
      <c r="B55" s="18" t="s">
        <v>9475</v>
      </c>
      <c r="C55" s="293">
        <v>54</v>
      </c>
      <c r="D55" s="20" t="s">
        <v>404</v>
      </c>
      <c r="E55" s="20">
        <v>80</v>
      </c>
      <c r="F55" s="20" t="s">
        <v>393</v>
      </c>
      <c r="G55" s="19" t="s">
        <v>177</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3245</v>
      </c>
      <c r="B56" s="18" t="s">
        <v>9475</v>
      </c>
      <c r="C56" s="293">
        <v>55</v>
      </c>
      <c r="D56" s="20" t="s">
        <v>404</v>
      </c>
      <c r="E56" s="20">
        <v>120</v>
      </c>
      <c r="F56" s="20" t="s">
        <v>393</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4538</v>
      </c>
      <c r="B57" s="18" t="s">
        <v>9475</v>
      </c>
      <c r="C57" s="293">
        <v>56</v>
      </c>
      <c r="D57" s="20" t="s">
        <v>404</v>
      </c>
      <c r="E57" s="20">
        <v>40</v>
      </c>
      <c r="F57" s="20" t="s">
        <v>393</v>
      </c>
      <c r="G57" s="19" t="s">
        <v>173</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584</v>
      </c>
      <c r="B58" s="18" t="s">
        <v>9475</v>
      </c>
      <c r="C58" s="293">
        <v>57</v>
      </c>
      <c r="D58" s="20" t="s">
        <v>385</v>
      </c>
      <c r="E58" s="20">
        <v>80</v>
      </c>
      <c r="F58" s="20" t="s">
        <v>393</v>
      </c>
      <c r="G58" s="19" t="s">
        <v>173</v>
      </c>
      <c r="H58" s="71" t="s">
        <v>387</v>
      </c>
      <c r="I58" s="71" t="s">
        <v>387</v>
      </c>
      <c r="J58" s="71"/>
      <c r="K58" s="71"/>
      <c r="U58" s="168"/>
      <c r="V58" s="177" t="s">
        <v>447</v>
      </c>
      <c r="W58" s="189"/>
      <c r="X58" s="190">
        <f>SUM(X59:X85)</f>
        <v>300</v>
      </c>
    </row>
    <row r="59" spans="1:24" ht="13" x14ac:dyDescent="0.15">
      <c r="A59" s="15" t="s">
        <v>848</v>
      </c>
      <c r="B59" s="18" t="s">
        <v>9475</v>
      </c>
      <c r="C59" s="293">
        <v>58</v>
      </c>
      <c r="D59" s="20" t="s">
        <v>385</v>
      </c>
      <c r="E59" s="20">
        <v>120</v>
      </c>
      <c r="F59" s="20" t="s">
        <v>398</v>
      </c>
      <c r="G59" s="19" t="s">
        <v>177</v>
      </c>
      <c r="H59" s="71" t="s">
        <v>387</v>
      </c>
      <c r="I59" s="71" t="s">
        <v>387</v>
      </c>
      <c r="J59" s="71"/>
      <c r="K59" s="71"/>
      <c r="U59" s="239"/>
      <c r="V59" s="116" t="s">
        <v>173</v>
      </c>
      <c r="W59" s="211">
        <f t="shared" ref="W59:X74" si="8">S3+S31+W3+W31</f>
        <v>0</v>
      </c>
      <c r="X59" s="64">
        <f t="shared" si="8"/>
        <v>142</v>
      </c>
    </row>
    <row r="60" spans="1:24" ht="13" x14ac:dyDescent="0.15">
      <c r="A60" s="15" t="s">
        <v>405</v>
      </c>
      <c r="B60" s="18" t="s">
        <v>9475</v>
      </c>
      <c r="C60" s="293">
        <v>59</v>
      </c>
      <c r="D60" s="20" t="s">
        <v>385</v>
      </c>
      <c r="E60" s="20">
        <v>130</v>
      </c>
      <c r="F60" s="20" t="s">
        <v>393</v>
      </c>
      <c r="G60" s="19" t="s">
        <v>177</v>
      </c>
      <c r="H60" s="71" t="s">
        <v>387</v>
      </c>
      <c r="I60" s="71" t="s">
        <v>387</v>
      </c>
      <c r="J60" s="71"/>
      <c r="K60" s="71"/>
      <c r="U60" s="239"/>
      <c r="V60" s="117" t="s">
        <v>177</v>
      </c>
      <c r="W60" s="158">
        <f t="shared" si="8"/>
        <v>0</v>
      </c>
      <c r="X60" s="159">
        <f t="shared" si="8"/>
        <v>78</v>
      </c>
    </row>
    <row r="61" spans="1:24" ht="13" x14ac:dyDescent="0.15">
      <c r="A61" s="15" t="s">
        <v>1822</v>
      </c>
      <c r="B61" s="18" t="s">
        <v>9475</v>
      </c>
      <c r="C61" s="293">
        <v>60</v>
      </c>
      <c r="D61" s="20" t="s">
        <v>385</v>
      </c>
      <c r="E61" s="20">
        <v>70</v>
      </c>
      <c r="F61" s="20" t="s">
        <v>393</v>
      </c>
      <c r="G61" s="19" t="s">
        <v>173</v>
      </c>
      <c r="H61" s="71" t="s">
        <v>387</v>
      </c>
      <c r="I61" s="71" t="s">
        <v>387</v>
      </c>
      <c r="J61" s="71"/>
      <c r="K61" s="71"/>
      <c r="U61" s="239"/>
      <c r="V61" s="117" t="s">
        <v>181</v>
      </c>
      <c r="W61" s="158">
        <f t="shared" si="8"/>
        <v>0</v>
      </c>
      <c r="X61" s="159">
        <f t="shared" si="8"/>
        <v>30</v>
      </c>
    </row>
    <row r="62" spans="1:24" ht="13" x14ac:dyDescent="0.15">
      <c r="A62" s="15" t="s">
        <v>1811</v>
      </c>
      <c r="B62" s="18" t="s">
        <v>9475</v>
      </c>
      <c r="C62" s="293">
        <v>61</v>
      </c>
      <c r="D62" s="20" t="s">
        <v>385</v>
      </c>
      <c r="E62" s="20">
        <v>130</v>
      </c>
      <c r="F62" s="20" t="s">
        <v>398</v>
      </c>
      <c r="G62" s="19" t="s">
        <v>177</v>
      </c>
      <c r="H62" s="71" t="s">
        <v>387</v>
      </c>
      <c r="I62" s="71" t="s">
        <v>387</v>
      </c>
      <c r="J62" s="71"/>
      <c r="K62" s="71"/>
      <c r="U62" s="239"/>
      <c r="V62" s="117" t="s">
        <v>185</v>
      </c>
      <c r="W62" s="158">
        <f t="shared" si="8"/>
        <v>0</v>
      </c>
      <c r="X62" s="159">
        <f t="shared" si="8"/>
        <v>0</v>
      </c>
    </row>
    <row r="63" spans="1:24" ht="13" x14ac:dyDescent="0.15">
      <c r="A63" s="15" t="s">
        <v>2367</v>
      </c>
      <c r="B63" s="18" t="s">
        <v>9475</v>
      </c>
      <c r="C63" s="293">
        <v>62</v>
      </c>
      <c r="D63" s="20" t="s">
        <v>385</v>
      </c>
      <c r="E63" s="20">
        <v>70</v>
      </c>
      <c r="F63" s="20" t="s">
        <v>393</v>
      </c>
      <c r="G63" s="19" t="s">
        <v>173</v>
      </c>
      <c r="H63" s="71" t="s">
        <v>387</v>
      </c>
      <c r="I63" s="71" t="s">
        <v>387</v>
      </c>
      <c r="J63" s="71"/>
      <c r="K63" s="71"/>
      <c r="U63" s="239"/>
      <c r="V63" s="117" t="s">
        <v>189</v>
      </c>
      <c r="W63" s="158">
        <f t="shared" si="8"/>
        <v>0</v>
      </c>
      <c r="X63" s="159">
        <f t="shared" si="8"/>
        <v>0</v>
      </c>
    </row>
    <row r="64" spans="1:24" ht="13" x14ac:dyDescent="0.15">
      <c r="A64" s="15" t="s">
        <v>3004</v>
      </c>
      <c r="B64" s="18" t="s">
        <v>9475</v>
      </c>
      <c r="C64" s="293">
        <v>63</v>
      </c>
      <c r="D64" s="20" t="s">
        <v>385</v>
      </c>
      <c r="E64" s="20">
        <v>70</v>
      </c>
      <c r="F64" s="20" t="s">
        <v>393</v>
      </c>
      <c r="G64" s="19" t="s">
        <v>173</v>
      </c>
      <c r="H64" s="71" t="s">
        <v>387</v>
      </c>
      <c r="I64" s="71" t="s">
        <v>387</v>
      </c>
      <c r="J64" s="71"/>
      <c r="K64" s="71"/>
      <c r="U64" s="240"/>
      <c r="V64" s="117" t="s">
        <v>193</v>
      </c>
      <c r="W64" s="158">
        <f t="shared" si="8"/>
        <v>0</v>
      </c>
      <c r="X64" s="159">
        <f t="shared" si="8"/>
        <v>0</v>
      </c>
    </row>
    <row r="65" spans="1:24" ht="14" thickBot="1" x14ac:dyDescent="0.2">
      <c r="A65" s="15" t="s">
        <v>3623</v>
      </c>
      <c r="B65" s="18" t="s">
        <v>9475</v>
      </c>
      <c r="C65" s="293">
        <v>64</v>
      </c>
      <c r="D65" s="20" t="s">
        <v>385</v>
      </c>
      <c r="E65" s="20">
        <v>60</v>
      </c>
      <c r="F65" s="20" t="s">
        <v>393</v>
      </c>
      <c r="G65" s="19" t="s">
        <v>173</v>
      </c>
      <c r="H65" s="71" t="s">
        <v>387</v>
      </c>
      <c r="I65" s="71" t="s">
        <v>387</v>
      </c>
      <c r="J65" s="71"/>
      <c r="K65" s="71"/>
      <c r="U65" s="241"/>
      <c r="V65" s="117" t="s">
        <v>197</v>
      </c>
      <c r="W65" s="158">
        <f t="shared" si="8"/>
        <v>0</v>
      </c>
      <c r="X65" s="159">
        <f t="shared" si="8"/>
        <v>0</v>
      </c>
    </row>
    <row r="66" spans="1:24" ht="14" thickBot="1" x14ac:dyDescent="0.2">
      <c r="A66" s="15" t="s">
        <v>3624</v>
      </c>
      <c r="B66" s="18" t="s">
        <v>9475</v>
      </c>
      <c r="C66" s="293">
        <v>65</v>
      </c>
      <c r="D66" s="20" t="s">
        <v>385</v>
      </c>
      <c r="E66" s="20">
        <v>110</v>
      </c>
      <c r="F66" s="20" t="s">
        <v>398</v>
      </c>
      <c r="G66" s="19" t="s">
        <v>181</v>
      </c>
      <c r="H66" s="71" t="s">
        <v>387</v>
      </c>
      <c r="I66" s="71" t="s">
        <v>387</v>
      </c>
      <c r="J66" s="71"/>
      <c r="K66" s="71"/>
      <c r="U66" s="241"/>
      <c r="V66" s="117" t="s">
        <v>201</v>
      </c>
      <c r="W66" s="158">
        <f t="shared" si="8"/>
        <v>0</v>
      </c>
      <c r="X66" s="159">
        <f t="shared" si="8"/>
        <v>14</v>
      </c>
    </row>
    <row r="67" spans="1:24" ht="14" thickBot="1" x14ac:dyDescent="0.2">
      <c r="A67" s="15" t="s">
        <v>4545</v>
      </c>
      <c r="B67" s="18" t="s">
        <v>9475</v>
      </c>
      <c r="C67" s="293">
        <v>66</v>
      </c>
      <c r="D67" s="20" t="s">
        <v>385</v>
      </c>
      <c r="E67" s="20">
        <v>60</v>
      </c>
      <c r="F67" s="20" t="s">
        <v>393</v>
      </c>
      <c r="G67" s="19" t="s">
        <v>173</v>
      </c>
      <c r="H67" s="71" t="s">
        <v>387</v>
      </c>
      <c r="I67" s="71" t="s">
        <v>387</v>
      </c>
      <c r="J67" s="71"/>
      <c r="K67" s="71"/>
      <c r="U67" s="241"/>
      <c r="V67" s="117" t="s">
        <v>205</v>
      </c>
      <c r="W67" s="158">
        <f t="shared" si="8"/>
        <v>0</v>
      </c>
      <c r="X67" s="159">
        <f t="shared" si="8"/>
        <v>0</v>
      </c>
    </row>
    <row r="68" spans="1:24" ht="14" thickBot="1" x14ac:dyDescent="0.2">
      <c r="A68" s="15" t="s">
        <v>9542</v>
      </c>
      <c r="B68" s="18" t="s">
        <v>9475</v>
      </c>
      <c r="C68" s="293">
        <v>67</v>
      </c>
      <c r="D68" s="20" t="s">
        <v>385</v>
      </c>
      <c r="E68" s="20">
        <v>250</v>
      </c>
      <c r="F68" s="20" t="s">
        <v>398</v>
      </c>
      <c r="G68" s="19" t="s">
        <v>201</v>
      </c>
      <c r="H68" s="71" t="s">
        <v>387</v>
      </c>
      <c r="I68" s="71" t="s">
        <v>387</v>
      </c>
      <c r="J68" s="71"/>
      <c r="K68" s="71" t="s">
        <v>387</v>
      </c>
      <c r="U68" s="241"/>
      <c r="V68" s="117" t="s">
        <v>209</v>
      </c>
      <c r="W68" s="158">
        <f t="shared" si="8"/>
        <v>0</v>
      </c>
      <c r="X68" s="159">
        <f t="shared" si="8"/>
        <v>0</v>
      </c>
    </row>
    <row r="69" spans="1:24" ht="14" thickBot="1" x14ac:dyDescent="0.2">
      <c r="A69" s="15" t="s">
        <v>4547</v>
      </c>
      <c r="B69" s="18" t="s">
        <v>9475</v>
      </c>
      <c r="C69" s="293">
        <v>68</v>
      </c>
      <c r="D69" s="20" t="s">
        <v>385</v>
      </c>
      <c r="E69" s="20">
        <v>50</v>
      </c>
      <c r="F69" s="20" t="s">
        <v>393</v>
      </c>
      <c r="G69" s="19" t="s">
        <v>173</v>
      </c>
      <c r="H69" s="71" t="s">
        <v>387</v>
      </c>
      <c r="I69" s="71" t="s">
        <v>387</v>
      </c>
      <c r="J69" s="71"/>
      <c r="K69" s="71"/>
      <c r="U69" s="241"/>
      <c r="V69" s="117" t="s">
        <v>9125</v>
      </c>
      <c r="W69" s="158">
        <f t="shared" si="8"/>
        <v>0</v>
      </c>
      <c r="X69" s="159">
        <f t="shared" si="8"/>
        <v>0</v>
      </c>
    </row>
    <row r="70" spans="1:24" ht="14" thickBot="1" x14ac:dyDescent="0.2">
      <c r="A70" s="15" t="s">
        <v>4548</v>
      </c>
      <c r="B70" s="18" t="s">
        <v>9475</v>
      </c>
      <c r="C70" s="293">
        <v>69</v>
      </c>
      <c r="D70" s="20" t="s">
        <v>385</v>
      </c>
      <c r="E70" s="20">
        <v>130</v>
      </c>
      <c r="F70" s="20" t="s">
        <v>398</v>
      </c>
      <c r="G70" s="19" t="s">
        <v>173</v>
      </c>
      <c r="H70" s="71" t="s">
        <v>387</v>
      </c>
      <c r="I70" s="71" t="s">
        <v>387</v>
      </c>
      <c r="J70" s="71"/>
      <c r="K70" s="71"/>
      <c r="U70" s="241"/>
      <c r="V70" s="118" t="s">
        <v>213</v>
      </c>
      <c r="W70" s="158">
        <f t="shared" si="8"/>
        <v>0</v>
      </c>
      <c r="X70" s="159">
        <f t="shared" si="8"/>
        <v>0</v>
      </c>
    </row>
    <row r="71" spans="1:24" ht="14" thickBot="1" x14ac:dyDescent="0.2">
      <c r="A71" s="15" t="s">
        <v>4549</v>
      </c>
      <c r="B71" s="18" t="s">
        <v>9475</v>
      </c>
      <c r="C71" s="293">
        <v>70</v>
      </c>
      <c r="D71" s="20" t="s">
        <v>385</v>
      </c>
      <c r="E71" s="20">
        <v>80</v>
      </c>
      <c r="F71" s="20" t="s">
        <v>393</v>
      </c>
      <c r="G71" s="19" t="s">
        <v>173</v>
      </c>
      <c r="H71" s="71" t="s">
        <v>387</v>
      </c>
      <c r="I71" s="71" t="s">
        <v>387</v>
      </c>
      <c r="J71" s="71"/>
      <c r="K71" s="71"/>
      <c r="U71" s="241"/>
      <c r="V71" s="117" t="s">
        <v>217</v>
      </c>
      <c r="W71" s="158">
        <f t="shared" si="8"/>
        <v>0</v>
      </c>
      <c r="X71" s="159">
        <f t="shared" si="8"/>
        <v>0</v>
      </c>
    </row>
    <row r="72" spans="1:24" ht="14" thickBot="1" x14ac:dyDescent="0.2">
      <c r="A72" s="15" t="s">
        <v>9449</v>
      </c>
      <c r="B72" s="18" t="s">
        <v>9475</v>
      </c>
      <c r="C72" s="293">
        <v>71</v>
      </c>
      <c r="D72" s="20" t="s">
        <v>385</v>
      </c>
      <c r="E72" s="20">
        <v>140</v>
      </c>
      <c r="F72" s="20" t="s">
        <v>393</v>
      </c>
      <c r="G72" s="19" t="s">
        <v>181</v>
      </c>
      <c r="H72" s="71" t="s">
        <v>387</v>
      </c>
      <c r="I72" s="71" t="s">
        <v>387</v>
      </c>
      <c r="J72" s="71"/>
      <c r="K72" s="71"/>
      <c r="U72" s="241"/>
      <c r="V72" s="117" t="s">
        <v>221</v>
      </c>
      <c r="W72" s="158">
        <f t="shared" si="8"/>
        <v>0</v>
      </c>
      <c r="X72" s="159">
        <f t="shared" si="8"/>
        <v>0</v>
      </c>
    </row>
    <row r="73" spans="1:24" ht="14" thickBot="1" x14ac:dyDescent="0.2">
      <c r="A73" s="15" t="s">
        <v>536</v>
      </c>
      <c r="B73" s="18" t="s">
        <v>9475</v>
      </c>
      <c r="C73" s="293">
        <v>72</v>
      </c>
      <c r="D73" s="20" t="s">
        <v>400</v>
      </c>
      <c r="E73" s="20">
        <v>70</v>
      </c>
      <c r="F73" s="20" t="s">
        <v>393</v>
      </c>
      <c r="G73" s="19" t="s">
        <v>173</v>
      </c>
      <c r="H73" s="71" t="s">
        <v>387</v>
      </c>
      <c r="I73" s="71" t="s">
        <v>387</v>
      </c>
      <c r="J73" s="71"/>
      <c r="K73" s="71"/>
      <c r="U73" s="241"/>
      <c r="V73" s="117" t="s">
        <v>225</v>
      </c>
      <c r="W73" s="158">
        <f t="shared" si="8"/>
        <v>0</v>
      </c>
      <c r="X73" s="159">
        <f t="shared" si="8"/>
        <v>0</v>
      </c>
    </row>
    <row r="74" spans="1:24" ht="14" thickBot="1" x14ac:dyDescent="0.2">
      <c r="A74" s="15" t="s">
        <v>525</v>
      </c>
      <c r="B74" s="18" t="s">
        <v>9475</v>
      </c>
      <c r="C74" s="293">
        <v>73</v>
      </c>
      <c r="D74" s="20" t="s">
        <v>400</v>
      </c>
      <c r="E74" s="20">
        <v>120</v>
      </c>
      <c r="F74" s="20" t="s">
        <v>398</v>
      </c>
      <c r="G74" s="19" t="s">
        <v>177</v>
      </c>
      <c r="H74" s="71" t="s">
        <v>387</v>
      </c>
      <c r="I74" s="71" t="s">
        <v>387</v>
      </c>
      <c r="J74" s="71"/>
      <c r="K74" s="71"/>
      <c r="U74" s="241"/>
      <c r="V74" s="117" t="s">
        <v>229</v>
      </c>
      <c r="W74" s="158">
        <f t="shared" si="8"/>
        <v>0</v>
      </c>
      <c r="X74" s="159">
        <f t="shared" si="8"/>
        <v>0</v>
      </c>
    </row>
    <row r="75" spans="1:24" ht="14" thickBot="1" x14ac:dyDescent="0.2">
      <c r="A75" s="15" t="s">
        <v>546</v>
      </c>
      <c r="B75" s="18" t="s">
        <v>9475</v>
      </c>
      <c r="C75" s="293">
        <v>74</v>
      </c>
      <c r="D75" s="20" t="s">
        <v>400</v>
      </c>
      <c r="E75" s="20">
        <v>100</v>
      </c>
      <c r="F75" s="20"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531</v>
      </c>
      <c r="B76" s="18" t="s">
        <v>9475</v>
      </c>
      <c r="C76" s="293">
        <v>75</v>
      </c>
      <c r="D76" s="20" t="s">
        <v>400</v>
      </c>
      <c r="E76" s="20">
        <v>140</v>
      </c>
      <c r="F76" s="20" t="s">
        <v>398</v>
      </c>
      <c r="G76" s="19" t="s">
        <v>173</v>
      </c>
      <c r="H76" s="71" t="s">
        <v>387</v>
      </c>
      <c r="I76" s="71" t="s">
        <v>387</v>
      </c>
      <c r="J76" s="71"/>
      <c r="K76" s="71"/>
      <c r="U76" s="241"/>
      <c r="V76" s="117" t="s">
        <v>9123</v>
      </c>
      <c r="W76" s="158">
        <f t="shared" si="9"/>
        <v>0</v>
      </c>
      <c r="X76" s="159">
        <f t="shared" si="9"/>
        <v>3</v>
      </c>
    </row>
    <row r="77" spans="1:24" ht="14" thickBot="1" x14ac:dyDescent="0.2">
      <c r="A77" s="15" t="s">
        <v>1803</v>
      </c>
      <c r="B77" s="18" t="s">
        <v>9475</v>
      </c>
      <c r="C77" s="293">
        <v>76</v>
      </c>
      <c r="D77" s="20" t="s">
        <v>400</v>
      </c>
      <c r="E77" s="20">
        <v>200</v>
      </c>
      <c r="F77" s="20" t="s">
        <v>386</v>
      </c>
      <c r="G77" s="19" t="s">
        <v>181</v>
      </c>
      <c r="H77" s="71" t="s">
        <v>387</v>
      </c>
      <c r="I77" s="71" t="s">
        <v>387</v>
      </c>
      <c r="J77" s="71"/>
      <c r="K77" s="71"/>
      <c r="U77" s="241"/>
      <c r="V77" s="117" t="s">
        <v>237</v>
      </c>
      <c r="W77" s="158">
        <f t="shared" si="9"/>
        <v>0</v>
      </c>
      <c r="X77" s="159">
        <f t="shared" si="9"/>
        <v>0</v>
      </c>
    </row>
    <row r="78" spans="1:24" ht="14" thickBot="1" x14ac:dyDescent="0.2">
      <c r="A78" s="15" t="s">
        <v>1291</v>
      </c>
      <c r="B78" s="18" t="s">
        <v>9475</v>
      </c>
      <c r="C78" s="293">
        <v>77</v>
      </c>
      <c r="D78" s="20" t="s">
        <v>400</v>
      </c>
      <c r="E78" s="20">
        <v>70</v>
      </c>
      <c r="F78" s="20" t="s">
        <v>393</v>
      </c>
      <c r="G78" s="19" t="s">
        <v>173</v>
      </c>
      <c r="H78" s="71" t="s">
        <v>387</v>
      </c>
      <c r="I78" s="71" t="s">
        <v>387</v>
      </c>
      <c r="J78" s="71"/>
      <c r="K78" s="71"/>
      <c r="U78" s="241"/>
      <c r="V78" s="117" t="s">
        <v>241</v>
      </c>
      <c r="W78" s="158">
        <f t="shared" si="9"/>
        <v>0</v>
      </c>
      <c r="X78" s="159">
        <f t="shared" si="9"/>
        <v>13</v>
      </c>
    </row>
    <row r="79" spans="1:24" ht="14" thickBot="1" x14ac:dyDescent="0.2">
      <c r="A79" s="15" t="s">
        <v>1291</v>
      </c>
      <c r="B79" s="18" t="s">
        <v>9475</v>
      </c>
      <c r="C79" s="293">
        <v>78</v>
      </c>
      <c r="D79" s="20" t="s">
        <v>400</v>
      </c>
      <c r="E79" s="20">
        <v>70</v>
      </c>
      <c r="F79" s="20" t="s">
        <v>393</v>
      </c>
      <c r="G79" s="19" t="s">
        <v>173</v>
      </c>
      <c r="H79" s="71" t="s">
        <v>387</v>
      </c>
      <c r="I79" s="71" t="s">
        <v>387</v>
      </c>
      <c r="J79" s="71"/>
      <c r="K79" s="71"/>
      <c r="U79" s="241"/>
      <c r="V79" s="117" t="s">
        <v>245</v>
      </c>
      <c r="W79" s="158">
        <f t="shared" si="9"/>
        <v>0</v>
      </c>
      <c r="X79" s="159">
        <f t="shared" si="9"/>
        <v>6</v>
      </c>
    </row>
    <row r="80" spans="1:24" ht="14" thickBot="1" x14ac:dyDescent="0.2">
      <c r="A80" s="15" t="s">
        <v>1383</v>
      </c>
      <c r="B80" s="18" t="s">
        <v>9475</v>
      </c>
      <c r="C80" s="293">
        <v>79</v>
      </c>
      <c r="D80" s="20" t="s">
        <v>400</v>
      </c>
      <c r="E80" s="20">
        <v>110</v>
      </c>
      <c r="F80" s="20" t="s">
        <v>398</v>
      </c>
      <c r="G80" s="19" t="s">
        <v>173</v>
      </c>
      <c r="H80" s="71" t="s">
        <v>387</v>
      </c>
      <c r="I80" s="71" t="s">
        <v>387</v>
      </c>
      <c r="J80" s="71"/>
      <c r="K80" s="71"/>
      <c r="U80" s="241"/>
      <c r="V80" s="117" t="s">
        <v>249</v>
      </c>
      <c r="W80" s="158">
        <f t="shared" si="9"/>
        <v>0</v>
      </c>
      <c r="X80" s="159">
        <f t="shared" si="9"/>
        <v>11</v>
      </c>
    </row>
    <row r="81" spans="1:24" ht="14" thickBot="1" x14ac:dyDescent="0.2">
      <c r="A81" s="15" t="s">
        <v>1508</v>
      </c>
      <c r="B81" s="18" t="s">
        <v>9475</v>
      </c>
      <c r="C81" s="293">
        <v>80</v>
      </c>
      <c r="D81" s="20" t="s">
        <v>400</v>
      </c>
      <c r="E81" s="20">
        <v>260</v>
      </c>
      <c r="F81" s="20" t="s">
        <v>398</v>
      </c>
      <c r="G81" s="19" t="s">
        <v>201</v>
      </c>
      <c r="H81" s="71" t="s">
        <v>387</v>
      </c>
      <c r="I81" s="71" t="s">
        <v>387</v>
      </c>
      <c r="J81" s="71"/>
      <c r="K81" s="71" t="s">
        <v>387</v>
      </c>
      <c r="U81" s="241"/>
      <c r="V81" s="117" t="s">
        <v>253</v>
      </c>
      <c r="W81" s="158">
        <f t="shared" si="9"/>
        <v>0</v>
      </c>
      <c r="X81" s="159">
        <f t="shared" si="9"/>
        <v>3</v>
      </c>
    </row>
    <row r="82" spans="1:24" ht="14" thickBot="1" x14ac:dyDescent="0.2">
      <c r="A82" s="15" t="s">
        <v>1829</v>
      </c>
      <c r="B82" s="18" t="s">
        <v>9475</v>
      </c>
      <c r="C82" s="293">
        <v>81</v>
      </c>
      <c r="D82" s="20" t="s">
        <v>400</v>
      </c>
      <c r="E82" s="20">
        <v>70</v>
      </c>
      <c r="F82" s="20"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6645</v>
      </c>
      <c r="B83" s="18" t="s">
        <v>9475</v>
      </c>
      <c r="C83" s="293">
        <v>82</v>
      </c>
      <c r="D83" s="20" t="s">
        <v>400</v>
      </c>
      <c r="E83" s="20">
        <v>250</v>
      </c>
      <c r="F83" s="20" t="s">
        <v>398</v>
      </c>
      <c r="G83" s="19" t="s">
        <v>201</v>
      </c>
      <c r="H83" s="71" t="s">
        <v>387</v>
      </c>
      <c r="I83" s="71" t="s">
        <v>387</v>
      </c>
      <c r="J83" s="71"/>
      <c r="K83" s="71" t="s">
        <v>387</v>
      </c>
      <c r="U83" s="241"/>
      <c r="V83" s="117" t="s">
        <v>10124</v>
      </c>
      <c r="W83" s="158">
        <f t="shared" si="9"/>
        <v>0</v>
      </c>
      <c r="X83" s="159">
        <f t="shared" si="9"/>
        <v>0</v>
      </c>
    </row>
    <row r="84" spans="1:24" ht="13.25" customHeight="1" thickBot="1" x14ac:dyDescent="0.2">
      <c r="A84" s="15" t="s">
        <v>2379</v>
      </c>
      <c r="B84" s="18" t="s">
        <v>9475</v>
      </c>
      <c r="C84" s="293">
        <v>83</v>
      </c>
      <c r="D84" s="20" t="s">
        <v>400</v>
      </c>
      <c r="E84" s="20">
        <v>60</v>
      </c>
      <c r="F84" s="20"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2380</v>
      </c>
      <c r="B85" s="18" t="s">
        <v>9475</v>
      </c>
      <c r="C85" s="293">
        <v>84</v>
      </c>
      <c r="D85" s="20" t="s">
        <v>400</v>
      </c>
      <c r="E85" s="20">
        <v>90</v>
      </c>
      <c r="F85" s="20" t="s">
        <v>398</v>
      </c>
      <c r="G85" s="19" t="s">
        <v>177</v>
      </c>
      <c r="H85" s="71" t="s">
        <v>387</v>
      </c>
      <c r="I85" s="71" t="s">
        <v>387</v>
      </c>
      <c r="J85" s="71"/>
      <c r="K85" s="71"/>
      <c r="U85" s="241"/>
      <c r="V85" s="166" t="s">
        <v>260</v>
      </c>
      <c r="W85" s="191">
        <f t="shared" si="9"/>
        <v>0</v>
      </c>
      <c r="X85" s="192">
        <f t="shared" si="9"/>
        <v>0</v>
      </c>
    </row>
    <row r="86" spans="1:24" ht="13.25" customHeight="1" x14ac:dyDescent="0.15">
      <c r="A86" s="15" t="s">
        <v>2616</v>
      </c>
      <c r="B86" s="18" t="s">
        <v>9475</v>
      </c>
      <c r="C86" s="293">
        <v>85</v>
      </c>
      <c r="D86" s="20" t="s">
        <v>400</v>
      </c>
      <c r="E86" s="20">
        <v>70</v>
      </c>
      <c r="F86" s="20" t="s">
        <v>393</v>
      </c>
      <c r="G86" s="19" t="s">
        <v>173</v>
      </c>
      <c r="H86" s="71" t="s">
        <v>387</v>
      </c>
      <c r="I86" s="71" t="s">
        <v>387</v>
      </c>
      <c r="J86" s="71"/>
      <c r="K86" s="71"/>
    </row>
    <row r="87" spans="1:24" ht="13.25" customHeight="1" x14ac:dyDescent="0.15">
      <c r="A87" s="15" t="s">
        <v>2649</v>
      </c>
      <c r="B87" s="18" t="s">
        <v>9475</v>
      </c>
      <c r="C87" s="293">
        <v>86</v>
      </c>
      <c r="D87" s="20" t="s">
        <v>400</v>
      </c>
      <c r="E87" s="20">
        <v>110</v>
      </c>
      <c r="F87" s="20" t="s">
        <v>393</v>
      </c>
      <c r="G87" s="19" t="s">
        <v>177</v>
      </c>
      <c r="H87" s="71" t="s">
        <v>387</v>
      </c>
      <c r="I87" s="71" t="s">
        <v>387</v>
      </c>
      <c r="J87" s="71"/>
      <c r="K87" s="71"/>
    </row>
    <row r="88" spans="1:24" ht="13.25" customHeight="1" x14ac:dyDescent="0.15">
      <c r="A88" s="15" t="s">
        <v>2940</v>
      </c>
      <c r="B88" s="18" t="s">
        <v>9475</v>
      </c>
      <c r="C88" s="293">
        <v>87</v>
      </c>
      <c r="D88" s="20" t="s">
        <v>400</v>
      </c>
      <c r="E88" s="20">
        <v>90</v>
      </c>
      <c r="F88" s="20" t="s">
        <v>393</v>
      </c>
      <c r="G88" s="19" t="s">
        <v>173</v>
      </c>
      <c r="H88" s="71" t="s">
        <v>387</v>
      </c>
      <c r="I88" s="71" t="s">
        <v>387</v>
      </c>
      <c r="J88" s="71"/>
      <c r="K88" s="71"/>
    </row>
    <row r="89" spans="1:24" ht="13.25" customHeight="1" x14ac:dyDescent="0.15">
      <c r="A89" s="15" t="s">
        <v>3636</v>
      </c>
      <c r="B89" s="18" t="s">
        <v>9475</v>
      </c>
      <c r="C89" s="293">
        <v>88</v>
      </c>
      <c r="D89" s="20" t="s">
        <v>400</v>
      </c>
      <c r="E89" s="20">
        <v>110</v>
      </c>
      <c r="F89" s="20" t="s">
        <v>393</v>
      </c>
      <c r="G89" s="19" t="s">
        <v>173</v>
      </c>
      <c r="H89" s="71" t="s">
        <v>387</v>
      </c>
      <c r="I89" s="71" t="s">
        <v>387</v>
      </c>
      <c r="J89" s="71"/>
      <c r="K89" s="71"/>
    </row>
    <row r="90" spans="1:24" ht="13.25" customHeight="1" x14ac:dyDescent="0.15">
      <c r="A90" s="15" t="s">
        <v>9543</v>
      </c>
      <c r="B90" s="18" t="s">
        <v>9475</v>
      </c>
      <c r="C90" s="293">
        <v>89</v>
      </c>
      <c r="D90" s="20" t="s">
        <v>400</v>
      </c>
      <c r="E90" s="20">
        <v>340</v>
      </c>
      <c r="F90" s="20" t="s">
        <v>386</v>
      </c>
      <c r="G90" s="19" t="s">
        <v>201</v>
      </c>
      <c r="H90" s="71" t="s">
        <v>387</v>
      </c>
      <c r="I90" s="71" t="s">
        <v>387</v>
      </c>
      <c r="J90" s="71"/>
      <c r="K90" s="71" t="s">
        <v>387</v>
      </c>
    </row>
    <row r="91" spans="1:24" ht="13.25" customHeight="1" x14ac:dyDescent="0.15">
      <c r="A91" s="15" t="s">
        <v>4554</v>
      </c>
      <c r="B91" s="18" t="s">
        <v>9475</v>
      </c>
      <c r="C91" s="293">
        <v>90</v>
      </c>
      <c r="D91" s="20" t="s">
        <v>400</v>
      </c>
      <c r="E91" s="20">
        <v>130</v>
      </c>
      <c r="F91" s="20" t="s">
        <v>393</v>
      </c>
      <c r="G91" s="19" t="s">
        <v>177</v>
      </c>
      <c r="H91" s="71" t="s">
        <v>387</v>
      </c>
      <c r="I91" s="71" t="s">
        <v>387</v>
      </c>
      <c r="J91" s="71"/>
      <c r="K91" s="71"/>
    </row>
    <row r="92" spans="1:24" ht="13.25" customHeight="1" x14ac:dyDescent="0.15">
      <c r="A92" s="15" t="s">
        <v>1407</v>
      </c>
      <c r="B92" s="18" t="s">
        <v>9475</v>
      </c>
      <c r="C92" s="293">
        <v>91</v>
      </c>
      <c r="D92" s="20" t="s">
        <v>858</v>
      </c>
      <c r="E92" s="20">
        <v>70</v>
      </c>
      <c r="F92" s="20" t="s">
        <v>393</v>
      </c>
      <c r="G92" s="19" t="s">
        <v>173</v>
      </c>
      <c r="H92" s="71" t="s">
        <v>387</v>
      </c>
      <c r="I92" s="71" t="s">
        <v>387</v>
      </c>
      <c r="J92" s="71"/>
      <c r="K92" s="71"/>
    </row>
    <row r="93" spans="1:24" ht="13.25" customHeight="1" x14ac:dyDescent="0.15">
      <c r="A93" s="15" t="s">
        <v>1404</v>
      </c>
      <c r="B93" s="18" t="s">
        <v>9475</v>
      </c>
      <c r="C93" s="293">
        <v>92</v>
      </c>
      <c r="D93" s="20" t="s">
        <v>858</v>
      </c>
      <c r="E93" s="20">
        <v>130</v>
      </c>
      <c r="F93" s="20" t="s">
        <v>398</v>
      </c>
      <c r="G93" s="19" t="s">
        <v>177</v>
      </c>
      <c r="H93" s="71" t="s">
        <v>387</v>
      </c>
      <c r="I93" s="71" t="s">
        <v>387</v>
      </c>
      <c r="J93" s="71"/>
      <c r="K93" s="71"/>
    </row>
    <row r="94" spans="1:24" ht="13.25" customHeight="1" x14ac:dyDescent="0.15">
      <c r="A94" s="15" t="s">
        <v>2621</v>
      </c>
      <c r="B94" s="18" t="s">
        <v>9475</v>
      </c>
      <c r="C94" s="293">
        <v>93</v>
      </c>
      <c r="D94" s="20" t="s">
        <v>858</v>
      </c>
      <c r="E94" s="20">
        <v>140</v>
      </c>
      <c r="F94" s="20" t="s">
        <v>398</v>
      </c>
      <c r="G94" s="19" t="s">
        <v>177</v>
      </c>
      <c r="H94" s="71" t="s">
        <v>387</v>
      </c>
      <c r="I94" s="71" t="s">
        <v>387</v>
      </c>
      <c r="J94" s="71"/>
      <c r="K94" s="71"/>
    </row>
    <row r="95" spans="1:24" ht="13.25" customHeight="1" x14ac:dyDescent="0.15">
      <c r="A95" s="15" t="s">
        <v>3641</v>
      </c>
      <c r="B95" s="18" t="s">
        <v>9475</v>
      </c>
      <c r="C95" s="293">
        <v>94</v>
      </c>
      <c r="D95" s="20" t="s">
        <v>858</v>
      </c>
      <c r="E95" s="20">
        <v>70</v>
      </c>
      <c r="F95" s="20" t="s">
        <v>393</v>
      </c>
      <c r="G95" s="19" t="s">
        <v>173</v>
      </c>
      <c r="H95" s="71" t="s">
        <v>387</v>
      </c>
      <c r="I95" s="71" t="s">
        <v>387</v>
      </c>
      <c r="J95" s="71"/>
      <c r="K95" s="71"/>
    </row>
    <row r="96" spans="1:24" ht="13.25" customHeight="1" x14ac:dyDescent="0.15">
      <c r="A96" s="15" t="s">
        <v>3642</v>
      </c>
      <c r="B96" s="18" t="s">
        <v>9475</v>
      </c>
      <c r="C96" s="293">
        <v>95</v>
      </c>
      <c r="D96" s="20" t="s">
        <v>858</v>
      </c>
      <c r="E96" s="20">
        <v>90</v>
      </c>
      <c r="F96" s="20" t="s">
        <v>398</v>
      </c>
      <c r="G96" s="19" t="s">
        <v>173</v>
      </c>
      <c r="H96" s="71" t="s">
        <v>387</v>
      </c>
      <c r="I96" s="71" t="s">
        <v>387</v>
      </c>
      <c r="J96" s="71"/>
      <c r="K96" s="71"/>
    </row>
    <row r="97" spans="1:11" ht="13.25" customHeight="1" x14ac:dyDescent="0.15">
      <c r="A97" s="15" t="s">
        <v>3643</v>
      </c>
      <c r="B97" s="18" t="s">
        <v>9475</v>
      </c>
      <c r="C97" s="293">
        <v>96</v>
      </c>
      <c r="D97" s="20" t="s">
        <v>858</v>
      </c>
      <c r="E97" s="20">
        <v>170</v>
      </c>
      <c r="F97" s="20" t="s">
        <v>386</v>
      </c>
      <c r="G97" s="19" t="s">
        <v>181</v>
      </c>
      <c r="H97" s="71" t="s">
        <v>387</v>
      </c>
      <c r="I97" s="71" t="s">
        <v>387</v>
      </c>
      <c r="J97" s="71"/>
      <c r="K97" s="71"/>
    </row>
    <row r="98" spans="1:11" ht="13.25" customHeight="1" x14ac:dyDescent="0.15">
      <c r="A98" s="15" t="s">
        <v>4560</v>
      </c>
      <c r="B98" s="18" t="s">
        <v>9475</v>
      </c>
      <c r="C98" s="293">
        <v>97</v>
      </c>
      <c r="D98" s="20" t="s">
        <v>858</v>
      </c>
      <c r="E98" s="20">
        <v>100</v>
      </c>
      <c r="F98" s="20" t="s">
        <v>393</v>
      </c>
      <c r="G98" s="19" t="s">
        <v>173</v>
      </c>
      <c r="H98" s="71" t="s">
        <v>387</v>
      </c>
      <c r="I98" s="71" t="s">
        <v>387</v>
      </c>
      <c r="J98" s="71"/>
      <c r="K98" s="71"/>
    </row>
    <row r="99" spans="1:11" ht="13.25" customHeight="1" x14ac:dyDescent="0.15">
      <c r="A99" s="15" t="s">
        <v>1378</v>
      </c>
      <c r="B99" s="18" t="s">
        <v>9475</v>
      </c>
      <c r="C99" s="293">
        <v>98</v>
      </c>
      <c r="D99" s="20" t="s">
        <v>847</v>
      </c>
      <c r="E99" s="20">
        <v>80</v>
      </c>
      <c r="F99" s="20" t="s">
        <v>393</v>
      </c>
      <c r="G99" s="19" t="s">
        <v>177</v>
      </c>
      <c r="H99" s="71" t="s">
        <v>387</v>
      </c>
      <c r="I99" s="71" t="s">
        <v>387</v>
      </c>
      <c r="J99" s="71"/>
      <c r="K99" s="71"/>
    </row>
    <row r="100" spans="1:11" ht="13.25" customHeight="1" x14ac:dyDescent="0.15">
      <c r="A100" s="15" t="s">
        <v>2292</v>
      </c>
      <c r="B100" s="18" t="s">
        <v>9475</v>
      </c>
      <c r="C100" s="293">
        <v>99</v>
      </c>
      <c r="D100" s="20" t="s">
        <v>847</v>
      </c>
      <c r="E100" s="20">
        <v>60</v>
      </c>
      <c r="F100" s="20" t="s">
        <v>393</v>
      </c>
      <c r="G100" s="19" t="s">
        <v>173</v>
      </c>
      <c r="H100" s="71" t="s">
        <v>387</v>
      </c>
      <c r="I100" s="71" t="s">
        <v>387</v>
      </c>
      <c r="J100" s="71"/>
      <c r="K100" s="71"/>
    </row>
    <row r="101" spans="1:11" ht="13.25" customHeight="1" x14ac:dyDescent="0.15">
      <c r="A101" s="15" t="s">
        <v>2293</v>
      </c>
      <c r="B101" s="18" t="s">
        <v>9475</v>
      </c>
      <c r="C101" s="293">
        <v>100</v>
      </c>
      <c r="D101" s="20" t="s">
        <v>847</v>
      </c>
      <c r="E101" s="20">
        <v>90</v>
      </c>
      <c r="F101" s="20" t="s">
        <v>398</v>
      </c>
      <c r="G101" s="19" t="s">
        <v>173</v>
      </c>
      <c r="H101" s="71" t="s">
        <v>387</v>
      </c>
      <c r="I101" s="71" t="s">
        <v>387</v>
      </c>
      <c r="J101" s="71"/>
      <c r="K101" s="71"/>
    </row>
    <row r="102" spans="1:11" ht="13.25" customHeight="1" x14ac:dyDescent="0.15">
      <c r="A102" s="15" t="s">
        <v>2294</v>
      </c>
      <c r="B102" s="18" t="s">
        <v>9475</v>
      </c>
      <c r="C102" s="293">
        <v>101</v>
      </c>
      <c r="D102" s="20" t="s">
        <v>847</v>
      </c>
      <c r="E102" s="20">
        <v>140</v>
      </c>
      <c r="F102" s="20" t="s">
        <v>386</v>
      </c>
      <c r="G102" s="19" t="s">
        <v>181</v>
      </c>
      <c r="H102" s="71" t="s">
        <v>387</v>
      </c>
      <c r="I102" s="71" t="s">
        <v>387</v>
      </c>
      <c r="J102" s="71"/>
      <c r="K102" s="71"/>
    </row>
    <row r="103" spans="1:11" ht="13.25" customHeight="1" x14ac:dyDescent="0.15">
      <c r="A103" s="15" t="s">
        <v>3287</v>
      </c>
      <c r="B103" s="18" t="s">
        <v>9475</v>
      </c>
      <c r="C103" s="293">
        <v>102</v>
      </c>
      <c r="D103" s="20" t="s">
        <v>847</v>
      </c>
      <c r="E103" s="20">
        <v>60</v>
      </c>
      <c r="F103" s="20" t="s">
        <v>393</v>
      </c>
      <c r="G103" s="19" t="s">
        <v>173</v>
      </c>
      <c r="H103" s="71" t="s">
        <v>387</v>
      </c>
      <c r="I103" s="71" t="s">
        <v>387</v>
      </c>
      <c r="J103" s="71"/>
      <c r="K103" s="71"/>
    </row>
    <row r="104" spans="1:11" ht="13.25" customHeight="1" x14ac:dyDescent="0.15">
      <c r="A104" s="15" t="s">
        <v>3287</v>
      </c>
      <c r="B104" s="18" t="s">
        <v>9475</v>
      </c>
      <c r="C104" s="293">
        <v>103</v>
      </c>
      <c r="D104" s="20" t="s">
        <v>847</v>
      </c>
      <c r="E104" s="20">
        <v>70</v>
      </c>
      <c r="F104" s="20" t="s">
        <v>393</v>
      </c>
      <c r="G104" s="19" t="s">
        <v>173</v>
      </c>
      <c r="H104" s="71" t="s">
        <v>387</v>
      </c>
      <c r="I104" s="71" t="s">
        <v>387</v>
      </c>
      <c r="J104" s="71"/>
      <c r="K104" s="71"/>
    </row>
    <row r="105" spans="1:11" ht="13.25" customHeight="1" x14ac:dyDescent="0.15">
      <c r="A105" s="15" t="s">
        <v>3288</v>
      </c>
      <c r="B105" s="18" t="s">
        <v>9475</v>
      </c>
      <c r="C105" s="293">
        <v>104</v>
      </c>
      <c r="D105" s="20" t="s">
        <v>847</v>
      </c>
      <c r="E105" s="20">
        <v>160</v>
      </c>
      <c r="F105" s="20" t="s">
        <v>398</v>
      </c>
      <c r="G105" s="19" t="s">
        <v>181</v>
      </c>
      <c r="H105" s="71" t="s">
        <v>387</v>
      </c>
      <c r="I105" s="71" t="s">
        <v>387</v>
      </c>
      <c r="J105" s="71"/>
      <c r="K105" s="71"/>
    </row>
    <row r="106" spans="1:11" ht="13.25" customHeight="1" x14ac:dyDescent="0.15">
      <c r="A106" s="15" t="s">
        <v>4670</v>
      </c>
      <c r="B106" s="18" t="s">
        <v>9475</v>
      </c>
      <c r="C106" s="293">
        <v>105</v>
      </c>
      <c r="D106" s="20" t="s">
        <v>847</v>
      </c>
      <c r="E106" s="20">
        <v>280</v>
      </c>
      <c r="F106" s="20" t="s">
        <v>398</v>
      </c>
      <c r="G106" s="19" t="s">
        <v>201</v>
      </c>
      <c r="H106" s="71" t="s">
        <v>387</v>
      </c>
      <c r="I106" s="71" t="s">
        <v>387</v>
      </c>
      <c r="J106" s="71"/>
      <c r="K106" s="71" t="s">
        <v>387</v>
      </c>
    </row>
    <row r="107" spans="1:11" ht="13.25" customHeight="1" x14ac:dyDescent="0.15">
      <c r="A107" s="15" t="s">
        <v>3646</v>
      </c>
      <c r="B107" s="18" t="s">
        <v>9475</v>
      </c>
      <c r="C107" s="293">
        <v>106</v>
      </c>
      <c r="D107" s="20" t="s">
        <v>847</v>
      </c>
      <c r="E107" s="20">
        <v>130</v>
      </c>
      <c r="F107" s="20" t="s">
        <v>393</v>
      </c>
      <c r="G107" s="19" t="s">
        <v>173</v>
      </c>
      <c r="H107" s="71" t="s">
        <v>387</v>
      </c>
      <c r="I107" s="71" t="s">
        <v>387</v>
      </c>
      <c r="J107" s="71"/>
      <c r="K107" s="71"/>
    </row>
    <row r="108" spans="1:11" ht="13.25" customHeight="1" x14ac:dyDescent="0.15">
      <c r="A108" s="15" t="s">
        <v>9445</v>
      </c>
      <c r="B108" s="18" t="s">
        <v>9475</v>
      </c>
      <c r="C108" s="293">
        <v>107</v>
      </c>
      <c r="D108" s="20" t="s">
        <v>847</v>
      </c>
      <c r="E108" s="20">
        <v>180</v>
      </c>
      <c r="F108" s="20" t="s">
        <v>398</v>
      </c>
      <c r="G108" s="19" t="s">
        <v>181</v>
      </c>
      <c r="H108" s="71" t="s">
        <v>387</v>
      </c>
      <c r="I108" s="71" t="s">
        <v>387</v>
      </c>
      <c r="J108" s="71"/>
      <c r="K108" s="71"/>
    </row>
    <row r="109" spans="1:11" ht="13.25" customHeight="1" x14ac:dyDescent="0.15">
      <c r="A109" s="15" t="s">
        <v>4561</v>
      </c>
      <c r="B109" s="18" t="s">
        <v>9475</v>
      </c>
      <c r="C109" s="293">
        <v>108</v>
      </c>
      <c r="D109" s="20" t="s">
        <v>847</v>
      </c>
      <c r="E109" s="20">
        <v>80</v>
      </c>
      <c r="F109" s="20" t="s">
        <v>393</v>
      </c>
      <c r="G109" s="19" t="s">
        <v>173</v>
      </c>
      <c r="H109" s="71" t="s">
        <v>387</v>
      </c>
      <c r="I109" s="71" t="s">
        <v>387</v>
      </c>
      <c r="J109" s="71"/>
      <c r="K109" s="71"/>
    </row>
    <row r="110" spans="1:11" ht="13.25" customHeight="1" x14ac:dyDescent="0.15">
      <c r="A110" s="15" t="s">
        <v>4562</v>
      </c>
      <c r="B110" s="18" t="s">
        <v>9475</v>
      </c>
      <c r="C110" s="293">
        <v>109</v>
      </c>
      <c r="D110" s="20" t="s">
        <v>847</v>
      </c>
      <c r="E110" s="20">
        <v>150</v>
      </c>
      <c r="F110" s="20" t="s">
        <v>398</v>
      </c>
      <c r="G110" s="19" t="s">
        <v>177</v>
      </c>
      <c r="H110" s="71" t="s">
        <v>387</v>
      </c>
      <c r="I110" s="71" t="s">
        <v>387</v>
      </c>
      <c r="J110" s="71"/>
      <c r="K110" s="71"/>
    </row>
    <row r="111" spans="1:11" ht="13.25" customHeight="1" x14ac:dyDescent="0.15">
      <c r="A111" s="15" t="s">
        <v>9544</v>
      </c>
      <c r="B111" s="18" t="s">
        <v>9475</v>
      </c>
      <c r="C111" s="293">
        <v>110</v>
      </c>
      <c r="D111" s="20" t="s">
        <v>847</v>
      </c>
      <c r="E111" s="20">
        <v>220</v>
      </c>
      <c r="F111" s="20" t="s">
        <v>393</v>
      </c>
      <c r="G111" s="19" t="s">
        <v>201</v>
      </c>
      <c r="H111" s="71" t="s">
        <v>387</v>
      </c>
      <c r="I111" s="71" t="s">
        <v>387</v>
      </c>
      <c r="J111" s="71"/>
      <c r="K111" s="71" t="s">
        <v>387</v>
      </c>
    </row>
    <row r="112" spans="1:11" ht="13.25" customHeight="1" x14ac:dyDescent="0.15">
      <c r="A112" s="15" t="s">
        <v>9448</v>
      </c>
      <c r="B112" s="18" t="s">
        <v>9475</v>
      </c>
      <c r="C112" s="293">
        <v>111</v>
      </c>
      <c r="D112" s="20" t="s">
        <v>149</v>
      </c>
      <c r="E112" s="20">
        <v>130</v>
      </c>
      <c r="F112" s="20" t="s">
        <v>393</v>
      </c>
      <c r="G112" s="19" t="s">
        <v>181</v>
      </c>
      <c r="H112" s="71" t="s">
        <v>387</v>
      </c>
      <c r="I112" s="71" t="s">
        <v>387</v>
      </c>
      <c r="J112" s="71"/>
      <c r="K112" s="71"/>
    </row>
    <row r="113" spans="1:11" ht="13.25" customHeight="1" x14ac:dyDescent="0.15">
      <c r="A113" s="15" t="s">
        <v>533</v>
      </c>
      <c r="B113" s="18" t="s">
        <v>9475</v>
      </c>
      <c r="C113" s="293">
        <v>112</v>
      </c>
      <c r="D113" s="20" t="s">
        <v>392</v>
      </c>
      <c r="E113" s="20">
        <v>120</v>
      </c>
      <c r="F113" s="20" t="s">
        <v>393</v>
      </c>
      <c r="G113" s="19" t="s">
        <v>173</v>
      </c>
      <c r="H113" s="71" t="s">
        <v>387</v>
      </c>
      <c r="I113" s="71" t="s">
        <v>387</v>
      </c>
      <c r="J113" s="71"/>
      <c r="K113" s="71"/>
    </row>
    <row r="114" spans="1:11" ht="13.25" customHeight="1" x14ac:dyDescent="0.15">
      <c r="A114" s="15" t="s">
        <v>537</v>
      </c>
      <c r="B114" s="18" t="s">
        <v>9475</v>
      </c>
      <c r="C114" s="293">
        <v>113</v>
      </c>
      <c r="D114" s="20" t="s">
        <v>392</v>
      </c>
      <c r="E114" s="20">
        <v>60</v>
      </c>
      <c r="F114" s="20" t="s">
        <v>393</v>
      </c>
      <c r="G114" s="19" t="s">
        <v>173</v>
      </c>
      <c r="H114" s="71" t="s">
        <v>387</v>
      </c>
      <c r="I114" s="71" t="s">
        <v>387</v>
      </c>
      <c r="J114" s="71"/>
      <c r="K114" s="71"/>
    </row>
    <row r="115" spans="1:11" ht="13.25" customHeight="1" x14ac:dyDescent="0.15">
      <c r="A115" s="15" t="s">
        <v>884</v>
      </c>
      <c r="B115" s="18" t="s">
        <v>9475</v>
      </c>
      <c r="C115" s="293">
        <v>114</v>
      </c>
      <c r="D115" s="20" t="s">
        <v>392</v>
      </c>
      <c r="E115" s="20">
        <v>70</v>
      </c>
      <c r="F115" s="20" t="s">
        <v>393</v>
      </c>
      <c r="G115" s="19" t="s">
        <v>173</v>
      </c>
      <c r="H115" s="71" t="s">
        <v>387</v>
      </c>
      <c r="I115" s="71" t="s">
        <v>387</v>
      </c>
      <c r="J115" s="71"/>
      <c r="K115" s="71"/>
    </row>
    <row r="116" spans="1:11" ht="13.25" customHeight="1" x14ac:dyDescent="0.15">
      <c r="A116" s="15" t="s">
        <v>870</v>
      </c>
      <c r="B116" s="18" t="s">
        <v>9475</v>
      </c>
      <c r="C116" s="293">
        <v>115</v>
      </c>
      <c r="D116" s="20" t="s">
        <v>392</v>
      </c>
      <c r="E116" s="20">
        <v>100</v>
      </c>
      <c r="F116" s="20" t="s">
        <v>398</v>
      </c>
      <c r="G116" s="19" t="s">
        <v>181</v>
      </c>
      <c r="H116" s="71" t="s">
        <v>387</v>
      </c>
      <c r="I116" s="71" t="s">
        <v>387</v>
      </c>
      <c r="J116" s="71"/>
      <c r="K116" s="71"/>
    </row>
    <row r="117" spans="1:11" ht="13.25" customHeight="1" x14ac:dyDescent="0.15">
      <c r="A117" s="15" t="s">
        <v>1839</v>
      </c>
      <c r="B117" s="18" t="s">
        <v>9475</v>
      </c>
      <c r="C117" s="293">
        <v>116</v>
      </c>
      <c r="D117" s="20" t="s">
        <v>392</v>
      </c>
      <c r="E117" s="20">
        <v>60</v>
      </c>
      <c r="F117" s="20" t="s">
        <v>393</v>
      </c>
      <c r="G117" s="19" t="s">
        <v>173</v>
      </c>
      <c r="H117" s="71" t="s">
        <v>387</v>
      </c>
      <c r="I117" s="71" t="s">
        <v>387</v>
      </c>
      <c r="J117" s="71"/>
      <c r="K117" s="71"/>
    </row>
    <row r="118" spans="1:11" ht="13.25" customHeight="1" x14ac:dyDescent="0.15">
      <c r="A118" s="15" t="s">
        <v>1817</v>
      </c>
      <c r="B118" s="18" t="s">
        <v>9475</v>
      </c>
      <c r="C118" s="293">
        <v>117</v>
      </c>
      <c r="D118" s="20" t="s">
        <v>392</v>
      </c>
      <c r="E118" s="20">
        <v>120</v>
      </c>
      <c r="F118" s="20" t="s">
        <v>398</v>
      </c>
      <c r="G118" s="19" t="s">
        <v>173</v>
      </c>
      <c r="H118" s="71" t="s">
        <v>387</v>
      </c>
      <c r="I118" s="71" t="s">
        <v>387</v>
      </c>
      <c r="J118" s="71"/>
      <c r="K118" s="71"/>
    </row>
    <row r="119" spans="1:11" ht="13.25" customHeight="1" x14ac:dyDescent="0.15">
      <c r="A119" s="15" t="s">
        <v>2085</v>
      </c>
      <c r="B119" s="18" t="s">
        <v>9475</v>
      </c>
      <c r="C119" s="293">
        <v>118</v>
      </c>
      <c r="D119" s="20" t="s">
        <v>392</v>
      </c>
      <c r="E119" s="20">
        <v>70</v>
      </c>
      <c r="F119" s="20" t="s">
        <v>393</v>
      </c>
      <c r="G119" s="19" t="s">
        <v>173</v>
      </c>
      <c r="H119" s="71" t="s">
        <v>387</v>
      </c>
      <c r="I119" s="71" t="s">
        <v>387</v>
      </c>
      <c r="J119" s="71"/>
      <c r="K119" s="71"/>
    </row>
    <row r="120" spans="1:11" ht="13.25" customHeight="1" x14ac:dyDescent="0.15">
      <c r="A120" s="15" t="s">
        <v>2306</v>
      </c>
      <c r="B120" s="18" t="s">
        <v>9475</v>
      </c>
      <c r="C120" s="293">
        <v>119</v>
      </c>
      <c r="D120" s="20" t="s">
        <v>392</v>
      </c>
      <c r="E120" s="20">
        <v>100</v>
      </c>
      <c r="F120" s="20" t="s">
        <v>393</v>
      </c>
      <c r="G120" s="19" t="s">
        <v>181</v>
      </c>
      <c r="H120" s="71" t="s">
        <v>387</v>
      </c>
      <c r="I120" s="71" t="s">
        <v>387</v>
      </c>
      <c r="J120" s="71"/>
      <c r="K120" s="71"/>
    </row>
    <row r="121" spans="1:11" ht="13.25" customHeight="1" x14ac:dyDescent="0.15">
      <c r="A121" s="15" t="s">
        <v>2333</v>
      </c>
      <c r="B121" s="18" t="s">
        <v>9475</v>
      </c>
      <c r="C121" s="293">
        <v>120</v>
      </c>
      <c r="D121" s="20" t="s">
        <v>392</v>
      </c>
      <c r="E121" s="20">
        <v>110</v>
      </c>
      <c r="F121" s="20" t="s">
        <v>393</v>
      </c>
      <c r="G121" s="19" t="s">
        <v>177</v>
      </c>
      <c r="H121" s="71" t="s">
        <v>387</v>
      </c>
      <c r="I121" s="71" t="s">
        <v>387</v>
      </c>
      <c r="J121" s="71"/>
      <c r="K121" s="71"/>
    </row>
    <row r="122" spans="1:11" ht="13.25" customHeight="1" x14ac:dyDescent="0.15">
      <c r="A122" s="15" t="s">
        <v>2556</v>
      </c>
      <c r="B122" s="18" t="s">
        <v>9475</v>
      </c>
      <c r="C122" s="293">
        <v>121</v>
      </c>
      <c r="D122" s="20" t="s">
        <v>392</v>
      </c>
      <c r="E122" s="20">
        <v>60</v>
      </c>
      <c r="F122" s="20" t="s">
        <v>393</v>
      </c>
      <c r="G122" s="19" t="s">
        <v>173</v>
      </c>
      <c r="H122" s="71" t="s">
        <v>387</v>
      </c>
      <c r="I122" s="71" t="s">
        <v>387</v>
      </c>
      <c r="J122" s="71"/>
      <c r="K122" s="71"/>
    </row>
    <row r="123" spans="1:11" ht="13.25" customHeight="1" x14ac:dyDescent="0.15">
      <c r="A123" s="15" t="s">
        <v>2527</v>
      </c>
      <c r="B123" s="18" t="s">
        <v>9475</v>
      </c>
      <c r="C123" s="293">
        <v>122</v>
      </c>
      <c r="D123" s="20" t="s">
        <v>392</v>
      </c>
      <c r="E123" s="20">
        <v>90</v>
      </c>
      <c r="F123" s="20" t="s">
        <v>398</v>
      </c>
      <c r="G123" s="19" t="s">
        <v>173</v>
      </c>
      <c r="H123" s="71" t="s">
        <v>387</v>
      </c>
      <c r="I123" s="71" t="s">
        <v>387</v>
      </c>
      <c r="J123" s="71"/>
      <c r="K123" s="71"/>
    </row>
    <row r="124" spans="1:11" ht="13.25" customHeight="1" x14ac:dyDescent="0.15">
      <c r="A124" s="15" t="s">
        <v>2528</v>
      </c>
      <c r="B124" s="18" t="s">
        <v>9475</v>
      </c>
      <c r="C124" s="293">
        <v>123</v>
      </c>
      <c r="D124" s="20" t="s">
        <v>392</v>
      </c>
      <c r="E124" s="20">
        <v>140</v>
      </c>
      <c r="F124" s="20" t="s">
        <v>386</v>
      </c>
      <c r="G124" s="19" t="s">
        <v>177</v>
      </c>
      <c r="H124" s="71" t="s">
        <v>387</v>
      </c>
      <c r="I124" s="71" t="s">
        <v>387</v>
      </c>
      <c r="J124" s="71"/>
      <c r="K124" s="71"/>
    </row>
    <row r="125" spans="1:11" ht="13.25" customHeight="1" x14ac:dyDescent="0.15">
      <c r="A125" s="15" t="s">
        <v>3575</v>
      </c>
      <c r="B125" s="18" t="s">
        <v>9475</v>
      </c>
      <c r="C125" s="293">
        <v>124</v>
      </c>
      <c r="D125" s="20" t="s">
        <v>392</v>
      </c>
      <c r="E125" s="20">
        <v>70</v>
      </c>
      <c r="F125" s="20" t="s">
        <v>393</v>
      </c>
      <c r="G125" s="19" t="s">
        <v>173</v>
      </c>
      <c r="H125" s="71" t="s">
        <v>387</v>
      </c>
      <c r="I125" s="71" t="s">
        <v>387</v>
      </c>
      <c r="J125" s="71"/>
      <c r="K125" s="71"/>
    </row>
    <row r="126" spans="1:11" ht="13.25" customHeight="1" x14ac:dyDescent="0.15">
      <c r="A126" s="15" t="s">
        <v>3576</v>
      </c>
      <c r="B126" s="18" t="s">
        <v>9475</v>
      </c>
      <c r="C126" s="293">
        <v>125</v>
      </c>
      <c r="D126" s="20" t="s">
        <v>392</v>
      </c>
      <c r="E126" s="20">
        <v>130</v>
      </c>
      <c r="F126" s="20" t="s">
        <v>398</v>
      </c>
      <c r="G126" s="19" t="s">
        <v>177</v>
      </c>
      <c r="H126" s="71" t="s">
        <v>387</v>
      </c>
      <c r="I126" s="71" t="s">
        <v>387</v>
      </c>
      <c r="J126" s="71"/>
      <c r="K126" s="71"/>
    </row>
    <row r="127" spans="1:11" ht="13.25" customHeight="1" x14ac:dyDescent="0.15">
      <c r="A127" s="15" t="s">
        <v>4564</v>
      </c>
      <c r="B127" s="18" t="s">
        <v>9475</v>
      </c>
      <c r="C127" s="293">
        <v>126</v>
      </c>
      <c r="D127" s="20" t="s">
        <v>392</v>
      </c>
      <c r="E127" s="20">
        <v>50</v>
      </c>
      <c r="F127" s="20" t="s">
        <v>393</v>
      </c>
      <c r="G127" s="19" t="s">
        <v>173</v>
      </c>
      <c r="H127" s="71" t="s">
        <v>387</v>
      </c>
      <c r="I127" s="71" t="s">
        <v>387</v>
      </c>
      <c r="J127" s="71"/>
      <c r="K127" s="71"/>
    </row>
    <row r="128" spans="1:11" ht="13.25" customHeight="1" x14ac:dyDescent="0.15">
      <c r="A128" s="15" t="s">
        <v>4570</v>
      </c>
      <c r="B128" s="18" t="s">
        <v>9475</v>
      </c>
      <c r="C128" s="293">
        <v>127</v>
      </c>
      <c r="D128" s="20" t="s">
        <v>392</v>
      </c>
      <c r="E128" s="20">
        <v>110</v>
      </c>
      <c r="F128" s="20" t="s">
        <v>393</v>
      </c>
      <c r="G128" s="19" t="s">
        <v>173</v>
      </c>
      <c r="H128" s="71" t="s">
        <v>387</v>
      </c>
      <c r="I128" s="71" t="s">
        <v>387</v>
      </c>
      <c r="J128" s="71"/>
      <c r="K128" s="71"/>
    </row>
    <row r="129" spans="1:11" ht="13.25" customHeight="1" x14ac:dyDescent="0.15">
      <c r="A129" s="15" t="s">
        <v>9545</v>
      </c>
      <c r="B129" s="18" t="s">
        <v>9475</v>
      </c>
      <c r="C129" s="293">
        <v>128</v>
      </c>
      <c r="D129" s="20" t="s">
        <v>392</v>
      </c>
      <c r="E129" s="20">
        <v>230</v>
      </c>
      <c r="F129" s="20" t="s">
        <v>393</v>
      </c>
      <c r="G129" s="19" t="s">
        <v>201</v>
      </c>
      <c r="H129" s="71" t="s">
        <v>387</v>
      </c>
      <c r="I129" s="71" t="s">
        <v>387</v>
      </c>
      <c r="J129" s="71"/>
      <c r="K129" s="71" t="s">
        <v>387</v>
      </c>
    </row>
    <row r="130" spans="1:11" ht="13.25" customHeight="1" x14ac:dyDescent="0.15">
      <c r="A130" s="15" t="s">
        <v>9526</v>
      </c>
      <c r="B130" s="18" t="s">
        <v>9475</v>
      </c>
      <c r="C130" s="293">
        <v>129</v>
      </c>
      <c r="D130" s="20" t="s">
        <v>469</v>
      </c>
      <c r="E130" s="20"/>
      <c r="F130" s="20" t="s">
        <v>1542</v>
      </c>
      <c r="G130" s="19" t="s">
        <v>173</v>
      </c>
      <c r="H130" s="71" t="s">
        <v>387</v>
      </c>
      <c r="I130" s="71" t="s">
        <v>387</v>
      </c>
      <c r="J130" s="71"/>
      <c r="K130" s="71"/>
    </row>
    <row r="131" spans="1:11" ht="13.25" customHeight="1" x14ac:dyDescent="0.15">
      <c r="A131" s="15" t="s">
        <v>9527</v>
      </c>
      <c r="B131" s="18" t="s">
        <v>9475</v>
      </c>
      <c r="C131" s="293">
        <v>130</v>
      </c>
      <c r="D131" s="20" t="s">
        <v>469</v>
      </c>
      <c r="E131" s="20"/>
      <c r="F131" s="20" t="s">
        <v>1542</v>
      </c>
      <c r="G131" s="19" t="s">
        <v>173</v>
      </c>
      <c r="H131" s="71" t="s">
        <v>387</v>
      </c>
      <c r="I131" s="71" t="s">
        <v>387</v>
      </c>
      <c r="J131" s="71"/>
      <c r="K131" s="71"/>
    </row>
    <row r="132" spans="1:11" ht="13.25" customHeight="1" x14ac:dyDescent="0.15">
      <c r="A132" s="15" t="s">
        <v>9479</v>
      </c>
      <c r="B132" s="18" t="s">
        <v>9475</v>
      </c>
      <c r="C132" s="293">
        <v>131</v>
      </c>
      <c r="D132" s="20" t="s">
        <v>469</v>
      </c>
      <c r="E132" s="20"/>
      <c r="F132" s="20" t="s">
        <v>721</v>
      </c>
      <c r="G132" s="19" t="s">
        <v>177</v>
      </c>
      <c r="H132" s="71" t="s">
        <v>387</v>
      </c>
      <c r="I132" s="71" t="s">
        <v>387</v>
      </c>
      <c r="J132" s="71"/>
      <c r="K132" s="71"/>
    </row>
    <row r="133" spans="1:11" ht="13.25" customHeight="1" x14ac:dyDescent="0.15">
      <c r="A133" s="15" t="s">
        <v>9528</v>
      </c>
      <c r="B133" s="18" t="s">
        <v>9475</v>
      </c>
      <c r="C133" s="293">
        <v>132</v>
      </c>
      <c r="D133" s="20" t="s">
        <v>469</v>
      </c>
      <c r="E133" s="20"/>
      <c r="F133" s="20" t="s">
        <v>1069</v>
      </c>
      <c r="G133" s="19" t="s">
        <v>177</v>
      </c>
      <c r="H133" s="71" t="s">
        <v>387</v>
      </c>
      <c r="I133" s="71" t="s">
        <v>387</v>
      </c>
      <c r="J133" s="71"/>
      <c r="K133" s="71"/>
    </row>
    <row r="134" spans="1:11" ht="13.25" customHeight="1" x14ac:dyDescent="0.15">
      <c r="A134" s="15" t="s">
        <v>9529</v>
      </c>
      <c r="B134" s="18" t="s">
        <v>9475</v>
      </c>
      <c r="C134" s="293">
        <v>133</v>
      </c>
      <c r="D134" s="20" t="s">
        <v>469</v>
      </c>
      <c r="E134" s="20"/>
      <c r="F134" s="20" t="s">
        <v>1069</v>
      </c>
      <c r="G134" s="19" t="s">
        <v>177</v>
      </c>
      <c r="H134" s="71" t="s">
        <v>387</v>
      </c>
      <c r="I134" s="71" t="s">
        <v>387</v>
      </c>
      <c r="J134" s="71"/>
      <c r="K134" s="71"/>
    </row>
    <row r="135" spans="1:11" ht="13.25" customHeight="1" x14ac:dyDescent="0.15">
      <c r="A135" s="15" t="s">
        <v>9530</v>
      </c>
      <c r="B135" s="18" t="s">
        <v>9475</v>
      </c>
      <c r="C135" s="293">
        <v>134</v>
      </c>
      <c r="D135" s="20" t="s">
        <v>469</v>
      </c>
      <c r="E135" s="20"/>
      <c r="F135" s="20" t="s">
        <v>906</v>
      </c>
      <c r="G135" s="19" t="s">
        <v>9123</v>
      </c>
      <c r="H135" s="71" t="s">
        <v>387</v>
      </c>
      <c r="I135" s="71" t="s">
        <v>387</v>
      </c>
      <c r="J135" s="71"/>
      <c r="K135" s="71" t="s">
        <v>387</v>
      </c>
    </row>
    <row r="136" spans="1:11" ht="13.25" customHeight="1" x14ac:dyDescent="0.15">
      <c r="A136" s="15" t="s">
        <v>9531</v>
      </c>
      <c r="B136" s="18" t="s">
        <v>9475</v>
      </c>
      <c r="C136" s="293">
        <v>135</v>
      </c>
      <c r="D136" s="20" t="s">
        <v>469</v>
      </c>
      <c r="E136" s="20"/>
      <c r="F136" s="20" t="s">
        <v>1542</v>
      </c>
      <c r="G136" s="19" t="s">
        <v>177</v>
      </c>
      <c r="H136" s="71" t="s">
        <v>387</v>
      </c>
      <c r="I136" s="71" t="s">
        <v>387</v>
      </c>
      <c r="J136" s="71"/>
      <c r="K136" s="71"/>
    </row>
    <row r="137" spans="1:11" ht="13.25" customHeight="1" x14ac:dyDescent="0.15">
      <c r="A137" s="15" t="s">
        <v>9532</v>
      </c>
      <c r="B137" s="18" t="s">
        <v>9475</v>
      </c>
      <c r="C137" s="293">
        <v>136</v>
      </c>
      <c r="D137" s="20" t="s">
        <v>469</v>
      </c>
      <c r="E137" s="20"/>
      <c r="F137" s="20" t="s">
        <v>721</v>
      </c>
      <c r="G137" s="19" t="s">
        <v>9123</v>
      </c>
      <c r="H137" s="71" t="s">
        <v>387</v>
      </c>
      <c r="I137" s="71" t="s">
        <v>387</v>
      </c>
      <c r="J137" s="71"/>
      <c r="K137" s="71" t="s">
        <v>387</v>
      </c>
    </row>
    <row r="138" spans="1:11" ht="13.25" customHeight="1" x14ac:dyDescent="0.15">
      <c r="A138" s="15" t="s">
        <v>9533</v>
      </c>
      <c r="B138" s="18" t="s">
        <v>9475</v>
      </c>
      <c r="C138" s="293">
        <v>137</v>
      </c>
      <c r="D138" s="20" t="s">
        <v>469</v>
      </c>
      <c r="E138" s="20"/>
      <c r="F138" s="20" t="s">
        <v>906</v>
      </c>
      <c r="G138" s="19" t="s">
        <v>177</v>
      </c>
      <c r="H138" s="71" t="s">
        <v>387</v>
      </c>
      <c r="I138" s="71" t="s">
        <v>387</v>
      </c>
      <c r="J138" s="71"/>
      <c r="K138" s="71"/>
    </row>
    <row r="139" spans="1:11" ht="13.25" customHeight="1" x14ac:dyDescent="0.15">
      <c r="A139" s="15" t="s">
        <v>9534</v>
      </c>
      <c r="B139" s="18" t="s">
        <v>9475</v>
      </c>
      <c r="C139" s="293">
        <v>138</v>
      </c>
      <c r="D139" s="20" t="s">
        <v>469</v>
      </c>
      <c r="E139" s="20"/>
      <c r="F139" s="20" t="s">
        <v>1069</v>
      </c>
      <c r="G139" s="19" t="s">
        <v>177</v>
      </c>
      <c r="H139" s="71" t="s">
        <v>387</v>
      </c>
      <c r="I139" s="71" t="s">
        <v>387</v>
      </c>
      <c r="J139" s="71"/>
      <c r="K139" s="71"/>
    </row>
    <row r="140" spans="1:11" ht="13.25" customHeight="1" x14ac:dyDescent="0.15">
      <c r="A140" s="15" t="s">
        <v>9535</v>
      </c>
      <c r="B140" s="18" t="s">
        <v>9475</v>
      </c>
      <c r="C140" s="293">
        <v>139</v>
      </c>
      <c r="D140" s="20" t="s">
        <v>469</v>
      </c>
      <c r="E140" s="20"/>
      <c r="F140" s="20" t="s">
        <v>1069</v>
      </c>
      <c r="G140" s="19" t="s">
        <v>177</v>
      </c>
      <c r="H140" s="71" t="s">
        <v>387</v>
      </c>
      <c r="I140" s="71" t="s">
        <v>387</v>
      </c>
      <c r="J140" s="71"/>
      <c r="K140" s="71"/>
    </row>
    <row r="141" spans="1:11" ht="13.25" customHeight="1" x14ac:dyDescent="0.15">
      <c r="A141" s="15" t="s">
        <v>9536</v>
      </c>
      <c r="B141" s="18" t="s">
        <v>9475</v>
      </c>
      <c r="C141" s="293">
        <v>140</v>
      </c>
      <c r="D141" s="20" t="s">
        <v>469</v>
      </c>
      <c r="E141" s="20"/>
      <c r="F141" s="20" t="s">
        <v>906</v>
      </c>
      <c r="G141" s="19" t="s">
        <v>177</v>
      </c>
      <c r="H141" s="71" t="s">
        <v>387</v>
      </c>
      <c r="I141" s="71" t="s">
        <v>387</v>
      </c>
      <c r="J141" s="71"/>
      <c r="K141" s="71"/>
    </row>
    <row r="142" spans="1:11" ht="13.25" customHeight="1" x14ac:dyDescent="0.15">
      <c r="A142" s="15" t="s">
        <v>9537</v>
      </c>
      <c r="B142" s="18" t="s">
        <v>9475</v>
      </c>
      <c r="C142" s="293">
        <v>141</v>
      </c>
      <c r="D142" s="20" t="s">
        <v>469</v>
      </c>
      <c r="E142" s="20"/>
      <c r="F142" s="20" t="s">
        <v>906</v>
      </c>
      <c r="G142" s="19" t="s">
        <v>177</v>
      </c>
      <c r="H142" s="71" t="s">
        <v>387</v>
      </c>
      <c r="I142" s="71" t="s">
        <v>387</v>
      </c>
      <c r="J142" s="71"/>
      <c r="K142" s="71"/>
    </row>
    <row r="143" spans="1:11" ht="13.25" customHeight="1" x14ac:dyDescent="0.15">
      <c r="A143" s="15" t="s">
        <v>9538</v>
      </c>
      <c r="B143" s="18" t="s">
        <v>9475</v>
      </c>
      <c r="C143" s="293">
        <v>142</v>
      </c>
      <c r="D143" s="20" t="s">
        <v>469</v>
      </c>
      <c r="E143" s="20"/>
      <c r="F143" s="20" t="s">
        <v>906</v>
      </c>
      <c r="G143" s="19" t="s">
        <v>9123</v>
      </c>
      <c r="H143" s="71" t="s">
        <v>387</v>
      </c>
      <c r="I143" s="71" t="s">
        <v>387</v>
      </c>
      <c r="J143" s="71"/>
      <c r="K143" s="71" t="s">
        <v>387</v>
      </c>
    </row>
    <row r="144" spans="1:11" ht="13.25" customHeight="1" x14ac:dyDescent="0.15">
      <c r="A144" s="15" t="s">
        <v>441</v>
      </c>
      <c r="B144" s="18" t="s">
        <v>9475</v>
      </c>
      <c r="C144" s="293">
        <v>143</v>
      </c>
      <c r="D144" s="20" t="s">
        <v>407</v>
      </c>
      <c r="E144" s="20">
        <v>70</v>
      </c>
      <c r="F144" s="20" t="s">
        <v>393</v>
      </c>
      <c r="G144" s="19" t="s">
        <v>241</v>
      </c>
      <c r="H144" s="71" t="s">
        <v>387</v>
      </c>
      <c r="I144" s="71" t="s">
        <v>387</v>
      </c>
      <c r="J144" s="71"/>
      <c r="K144" s="71" t="s">
        <v>387</v>
      </c>
    </row>
    <row r="145" spans="1:11" ht="13.25" customHeight="1" x14ac:dyDescent="0.15">
      <c r="A145" s="15" t="s">
        <v>868</v>
      </c>
      <c r="B145" s="18" t="s">
        <v>9475</v>
      </c>
      <c r="C145" s="293">
        <v>144</v>
      </c>
      <c r="D145" s="20" t="s">
        <v>407</v>
      </c>
      <c r="E145" s="20">
        <v>90</v>
      </c>
      <c r="F145" s="20" t="s">
        <v>398</v>
      </c>
      <c r="G145" s="19" t="s">
        <v>241</v>
      </c>
      <c r="H145" s="71" t="s">
        <v>387</v>
      </c>
      <c r="I145" s="71" t="s">
        <v>387</v>
      </c>
      <c r="J145" s="71"/>
      <c r="K145" s="71" t="s">
        <v>387</v>
      </c>
    </row>
    <row r="146" spans="1:11" ht="13.25" customHeight="1" x14ac:dyDescent="0.15">
      <c r="A146" s="15" t="s">
        <v>1252</v>
      </c>
      <c r="B146" s="18" t="s">
        <v>9475</v>
      </c>
      <c r="C146" s="293">
        <v>145</v>
      </c>
      <c r="D146" s="20" t="s">
        <v>407</v>
      </c>
      <c r="E146" s="20">
        <v>100</v>
      </c>
      <c r="F146" s="20" t="s">
        <v>398</v>
      </c>
      <c r="G146" s="19" t="s">
        <v>241</v>
      </c>
      <c r="H146" s="71" t="s">
        <v>387</v>
      </c>
      <c r="I146" s="71" t="s">
        <v>387</v>
      </c>
      <c r="J146" s="71"/>
      <c r="K146" s="71" t="s">
        <v>387</v>
      </c>
    </row>
    <row r="147" spans="1:11" ht="13.25" customHeight="1" x14ac:dyDescent="0.15">
      <c r="A147" s="15" t="s">
        <v>2979</v>
      </c>
      <c r="B147" s="18" t="s">
        <v>9475</v>
      </c>
      <c r="C147" s="293">
        <v>146</v>
      </c>
      <c r="D147" s="20" t="s">
        <v>395</v>
      </c>
      <c r="E147" s="20">
        <v>130</v>
      </c>
      <c r="F147" s="20" t="s">
        <v>393</v>
      </c>
      <c r="G147" s="19" t="s">
        <v>241</v>
      </c>
      <c r="H147" s="71" t="s">
        <v>387</v>
      </c>
      <c r="I147" s="71" t="s">
        <v>387</v>
      </c>
      <c r="J147" s="71"/>
      <c r="K147" s="71" t="s">
        <v>387</v>
      </c>
    </row>
    <row r="148" spans="1:11" ht="13.25" customHeight="1" x14ac:dyDescent="0.15">
      <c r="A148" s="15" t="s">
        <v>3513</v>
      </c>
      <c r="B148" s="18" t="s">
        <v>9475</v>
      </c>
      <c r="C148" s="293">
        <v>147</v>
      </c>
      <c r="D148" s="20" t="s">
        <v>395</v>
      </c>
      <c r="E148" s="20">
        <v>90</v>
      </c>
      <c r="F148" s="20" t="s">
        <v>398</v>
      </c>
      <c r="G148" s="19" t="s">
        <v>241</v>
      </c>
      <c r="H148" s="71" t="s">
        <v>387</v>
      </c>
      <c r="I148" s="71" t="s">
        <v>387</v>
      </c>
      <c r="J148" s="71"/>
      <c r="K148" s="71" t="s">
        <v>387</v>
      </c>
    </row>
    <row r="149" spans="1:11" ht="13.25" customHeight="1" x14ac:dyDescent="0.15">
      <c r="A149" s="15" t="s">
        <v>461</v>
      </c>
      <c r="B149" s="18" t="s">
        <v>9475</v>
      </c>
      <c r="C149" s="293">
        <v>148</v>
      </c>
      <c r="D149" s="20" t="s">
        <v>389</v>
      </c>
      <c r="E149" s="20">
        <v>60</v>
      </c>
      <c r="F149" s="20" t="s">
        <v>393</v>
      </c>
      <c r="G149" s="19" t="s">
        <v>241</v>
      </c>
      <c r="H149" s="71" t="s">
        <v>387</v>
      </c>
      <c r="I149" s="71" t="s">
        <v>387</v>
      </c>
      <c r="J149" s="71"/>
      <c r="K149" s="71" t="s">
        <v>387</v>
      </c>
    </row>
    <row r="150" spans="1:11" ht="13.25" customHeight="1" x14ac:dyDescent="0.15">
      <c r="A150" s="15" t="s">
        <v>2923</v>
      </c>
      <c r="B150" s="18" t="s">
        <v>9475</v>
      </c>
      <c r="C150" s="293">
        <v>149</v>
      </c>
      <c r="D150" s="20" t="s">
        <v>389</v>
      </c>
      <c r="E150" s="20">
        <v>160</v>
      </c>
      <c r="F150" s="20" t="s">
        <v>398</v>
      </c>
      <c r="G150" s="19" t="s">
        <v>241</v>
      </c>
      <c r="H150" s="71" t="s">
        <v>387</v>
      </c>
      <c r="I150" s="71" t="s">
        <v>387</v>
      </c>
      <c r="J150" s="71"/>
      <c r="K150" s="71" t="s">
        <v>387</v>
      </c>
    </row>
    <row r="151" spans="1:11" ht="13.25" customHeight="1" x14ac:dyDescent="0.15">
      <c r="A151" s="15" t="s">
        <v>2264</v>
      </c>
      <c r="B151" s="18" t="s">
        <v>9475</v>
      </c>
      <c r="C151" s="293">
        <v>150</v>
      </c>
      <c r="D151" s="20" t="s">
        <v>404</v>
      </c>
      <c r="E151" s="20">
        <v>30</v>
      </c>
      <c r="F151" s="20" t="s">
        <v>393</v>
      </c>
      <c r="G151" s="19" t="s">
        <v>241</v>
      </c>
      <c r="H151" s="71" t="s">
        <v>387</v>
      </c>
      <c r="I151" s="71" t="s">
        <v>387</v>
      </c>
      <c r="J151" s="71"/>
      <c r="K151" s="71" t="s">
        <v>387</v>
      </c>
    </row>
    <row r="152" spans="1:11" ht="13.25" customHeight="1" x14ac:dyDescent="0.15">
      <c r="A152" s="15" t="s">
        <v>3245</v>
      </c>
      <c r="B152" s="18" t="s">
        <v>9475</v>
      </c>
      <c r="C152" s="293">
        <v>151</v>
      </c>
      <c r="D152" s="20" t="s">
        <v>404</v>
      </c>
      <c r="E152" s="20">
        <v>120</v>
      </c>
      <c r="F152" s="20" t="s">
        <v>393</v>
      </c>
      <c r="G152" s="19" t="s">
        <v>241</v>
      </c>
      <c r="H152" s="71" t="s">
        <v>387</v>
      </c>
      <c r="I152" s="71" t="s">
        <v>387</v>
      </c>
      <c r="J152" s="71"/>
      <c r="K152" s="71" t="s">
        <v>387</v>
      </c>
    </row>
    <row r="153" spans="1:11" ht="13.25" customHeight="1" x14ac:dyDescent="0.15">
      <c r="A153" s="15" t="s">
        <v>3623</v>
      </c>
      <c r="B153" s="18" t="s">
        <v>9475</v>
      </c>
      <c r="C153" s="293">
        <v>152</v>
      </c>
      <c r="D153" s="20" t="s">
        <v>385</v>
      </c>
      <c r="E153" s="20">
        <v>60</v>
      </c>
      <c r="F153" s="20" t="s">
        <v>393</v>
      </c>
      <c r="G153" s="19" t="s">
        <v>241</v>
      </c>
      <c r="H153" s="71" t="s">
        <v>387</v>
      </c>
      <c r="I153" s="71" t="s">
        <v>387</v>
      </c>
      <c r="J153" s="71"/>
      <c r="K153" s="71" t="s">
        <v>387</v>
      </c>
    </row>
    <row r="154" spans="1:11" ht="13.25" customHeight="1" x14ac:dyDescent="0.15">
      <c r="A154" s="15" t="s">
        <v>1291</v>
      </c>
      <c r="B154" s="18" t="s">
        <v>9475</v>
      </c>
      <c r="C154" s="293">
        <v>153</v>
      </c>
      <c r="D154" s="20" t="s">
        <v>400</v>
      </c>
      <c r="E154" s="20">
        <v>70</v>
      </c>
      <c r="F154" s="20" t="s">
        <v>393</v>
      </c>
      <c r="G154" s="19" t="s">
        <v>241</v>
      </c>
      <c r="H154" s="71" t="s">
        <v>387</v>
      </c>
      <c r="I154" s="71" t="s">
        <v>387</v>
      </c>
      <c r="J154" s="71"/>
      <c r="K154" s="71" t="s">
        <v>387</v>
      </c>
    </row>
    <row r="155" spans="1:11" ht="13.25" customHeight="1" x14ac:dyDescent="0.15">
      <c r="A155" s="15" t="s">
        <v>1407</v>
      </c>
      <c r="B155" s="18" t="s">
        <v>9475</v>
      </c>
      <c r="C155" s="293">
        <v>154</v>
      </c>
      <c r="D155" s="20" t="s">
        <v>858</v>
      </c>
      <c r="E155" s="20">
        <v>70</v>
      </c>
      <c r="F155" s="20" t="s">
        <v>393</v>
      </c>
      <c r="G155" s="19" t="s">
        <v>241</v>
      </c>
      <c r="H155" s="71" t="s">
        <v>387</v>
      </c>
      <c r="I155" s="71" t="s">
        <v>387</v>
      </c>
      <c r="J155" s="71"/>
      <c r="K155" s="71" t="s">
        <v>387</v>
      </c>
    </row>
    <row r="156" spans="1:11" ht="13.25" customHeight="1" x14ac:dyDescent="0.15">
      <c r="A156" s="15" t="s">
        <v>9445</v>
      </c>
      <c r="B156" s="18" t="s">
        <v>9475</v>
      </c>
      <c r="C156" s="293">
        <v>155</v>
      </c>
      <c r="D156" s="20" t="s">
        <v>847</v>
      </c>
      <c r="E156" s="20">
        <v>180</v>
      </c>
      <c r="F156" s="20" t="s">
        <v>398</v>
      </c>
      <c r="G156" s="19" t="s">
        <v>241</v>
      </c>
      <c r="H156" s="71" t="s">
        <v>387</v>
      </c>
      <c r="I156" s="71" t="s">
        <v>387</v>
      </c>
      <c r="J156" s="71"/>
      <c r="K156" s="71" t="s">
        <v>387</v>
      </c>
    </row>
    <row r="157" spans="1:11" ht="13.25" customHeight="1" x14ac:dyDescent="0.15">
      <c r="A157" s="15" t="s">
        <v>9539</v>
      </c>
      <c r="B157" s="18" t="s">
        <v>9475</v>
      </c>
      <c r="C157" s="293">
        <v>156</v>
      </c>
      <c r="D157" s="20" t="s">
        <v>407</v>
      </c>
      <c r="E157" s="20">
        <v>330</v>
      </c>
      <c r="F157" s="20" t="s">
        <v>386</v>
      </c>
      <c r="G157" s="19" t="s">
        <v>249</v>
      </c>
      <c r="H157" s="71" t="s">
        <v>387</v>
      </c>
      <c r="I157" s="71" t="s">
        <v>387</v>
      </c>
      <c r="J157" s="71"/>
      <c r="K157" s="71" t="s">
        <v>387</v>
      </c>
    </row>
    <row r="158" spans="1:11" ht="13.25" customHeight="1" x14ac:dyDescent="0.15">
      <c r="A158" s="15" t="s">
        <v>9540</v>
      </c>
      <c r="B158" s="18" t="s">
        <v>9475</v>
      </c>
      <c r="C158" s="293">
        <v>157</v>
      </c>
      <c r="D158" s="20" t="s">
        <v>395</v>
      </c>
      <c r="E158" s="20">
        <v>320</v>
      </c>
      <c r="F158" s="20" t="s">
        <v>386</v>
      </c>
      <c r="G158" s="19" t="s">
        <v>249</v>
      </c>
      <c r="H158" s="71" t="s">
        <v>387</v>
      </c>
      <c r="I158" s="71" t="s">
        <v>387</v>
      </c>
      <c r="J158" s="71"/>
      <c r="K158" s="71" t="s">
        <v>387</v>
      </c>
    </row>
    <row r="159" spans="1:11" ht="13.25" customHeight="1" x14ac:dyDescent="0.15">
      <c r="A159" s="15" t="s">
        <v>1230</v>
      </c>
      <c r="B159" s="18" t="s">
        <v>9475</v>
      </c>
      <c r="C159" s="293">
        <v>158</v>
      </c>
      <c r="D159" s="20" t="s">
        <v>389</v>
      </c>
      <c r="E159" s="20">
        <v>220</v>
      </c>
      <c r="F159" s="20" t="s">
        <v>393</v>
      </c>
      <c r="G159" s="19" t="s">
        <v>249</v>
      </c>
      <c r="H159" s="71" t="s">
        <v>387</v>
      </c>
      <c r="I159" s="71" t="s">
        <v>387</v>
      </c>
      <c r="J159" s="71"/>
      <c r="K159" s="71" t="s">
        <v>387</v>
      </c>
    </row>
    <row r="160" spans="1:11" ht="13.25" customHeight="1" x14ac:dyDescent="0.15">
      <c r="A160" s="15" t="s">
        <v>9541</v>
      </c>
      <c r="B160" s="18" t="s">
        <v>9475</v>
      </c>
      <c r="C160" s="293">
        <v>159</v>
      </c>
      <c r="D160" s="20" t="s">
        <v>404</v>
      </c>
      <c r="E160" s="20">
        <v>260</v>
      </c>
      <c r="F160" s="20" t="s">
        <v>398</v>
      </c>
      <c r="G160" s="19" t="s">
        <v>249</v>
      </c>
      <c r="H160" s="71" t="s">
        <v>387</v>
      </c>
      <c r="I160" s="71" t="s">
        <v>387</v>
      </c>
      <c r="J160" s="71"/>
      <c r="K160" s="71" t="s">
        <v>387</v>
      </c>
    </row>
    <row r="161" spans="1:11" ht="13.25" customHeight="1" x14ac:dyDescent="0.15">
      <c r="A161" s="15" t="s">
        <v>9542</v>
      </c>
      <c r="B161" s="18" t="s">
        <v>9475</v>
      </c>
      <c r="C161" s="293">
        <v>160</v>
      </c>
      <c r="D161" s="20" t="s">
        <v>385</v>
      </c>
      <c r="E161" s="20">
        <v>250</v>
      </c>
      <c r="F161" s="20" t="s">
        <v>398</v>
      </c>
      <c r="G161" s="19" t="s">
        <v>249</v>
      </c>
      <c r="H161" s="71" t="s">
        <v>387</v>
      </c>
      <c r="I161" s="71" t="s">
        <v>387</v>
      </c>
      <c r="J161" s="71"/>
      <c r="K161" s="71" t="s">
        <v>387</v>
      </c>
    </row>
    <row r="162" spans="1:11" ht="13.25" customHeight="1" x14ac:dyDescent="0.15">
      <c r="A162" s="15" t="s">
        <v>1508</v>
      </c>
      <c r="B162" s="18" t="s">
        <v>9475</v>
      </c>
      <c r="C162" s="293">
        <v>161</v>
      </c>
      <c r="D162" s="20" t="s">
        <v>400</v>
      </c>
      <c r="E162" s="20">
        <v>260</v>
      </c>
      <c r="F162" s="20" t="s">
        <v>398</v>
      </c>
      <c r="G162" s="19" t="s">
        <v>249</v>
      </c>
      <c r="H162" s="71" t="s">
        <v>387</v>
      </c>
      <c r="I162" s="71" t="s">
        <v>387</v>
      </c>
      <c r="J162" s="71"/>
      <c r="K162" s="71" t="s">
        <v>387</v>
      </c>
    </row>
    <row r="163" spans="1:11" ht="13.25" customHeight="1" x14ac:dyDescent="0.15">
      <c r="A163" s="15" t="s">
        <v>9544</v>
      </c>
      <c r="B163" s="18" t="s">
        <v>9475</v>
      </c>
      <c r="C163" s="293">
        <v>162</v>
      </c>
      <c r="D163" s="20" t="s">
        <v>847</v>
      </c>
      <c r="E163" s="20">
        <v>220</v>
      </c>
      <c r="F163" s="20" t="s">
        <v>393</v>
      </c>
      <c r="G163" s="19" t="s">
        <v>249</v>
      </c>
      <c r="H163" s="71" t="s">
        <v>387</v>
      </c>
      <c r="I163" s="71" t="s">
        <v>387</v>
      </c>
      <c r="J163" s="71"/>
      <c r="K163" s="71" t="s">
        <v>387</v>
      </c>
    </row>
    <row r="164" spans="1:11" ht="13.25" customHeight="1" x14ac:dyDescent="0.15">
      <c r="A164" s="15" t="s">
        <v>9528</v>
      </c>
      <c r="B164" s="18" t="s">
        <v>9475</v>
      </c>
      <c r="C164" s="293">
        <v>163</v>
      </c>
      <c r="D164" s="20" t="s">
        <v>469</v>
      </c>
      <c r="E164" s="20"/>
      <c r="F164" s="20" t="s">
        <v>1069</v>
      </c>
      <c r="G164" s="19" t="s">
        <v>249</v>
      </c>
      <c r="H164" s="71" t="s">
        <v>387</v>
      </c>
      <c r="I164" s="71" t="s">
        <v>387</v>
      </c>
      <c r="J164" s="71"/>
      <c r="K164" s="71" t="s">
        <v>387</v>
      </c>
    </row>
    <row r="165" spans="1:11" ht="13.25" customHeight="1" x14ac:dyDescent="0.15">
      <c r="A165" s="15" t="s">
        <v>9529</v>
      </c>
      <c r="B165" s="18" t="s">
        <v>9475</v>
      </c>
      <c r="C165" s="293">
        <v>164</v>
      </c>
      <c r="D165" s="20" t="s">
        <v>469</v>
      </c>
      <c r="E165" s="20"/>
      <c r="F165" s="20" t="s">
        <v>1069</v>
      </c>
      <c r="G165" s="19" t="s">
        <v>249</v>
      </c>
      <c r="H165" s="71" t="s">
        <v>387</v>
      </c>
      <c r="I165" s="71" t="s">
        <v>387</v>
      </c>
      <c r="J165" s="71"/>
      <c r="K165" s="71" t="s">
        <v>387</v>
      </c>
    </row>
    <row r="166" spans="1:11" ht="13.25" customHeight="1" x14ac:dyDescent="0.15">
      <c r="A166" s="15" t="s">
        <v>9534</v>
      </c>
      <c r="B166" s="18" t="s">
        <v>9475</v>
      </c>
      <c r="C166" s="293">
        <v>165</v>
      </c>
      <c r="D166" s="20" t="s">
        <v>469</v>
      </c>
      <c r="E166" s="20"/>
      <c r="F166" s="20" t="s">
        <v>1069</v>
      </c>
      <c r="G166" s="19" t="s">
        <v>249</v>
      </c>
      <c r="H166" s="71" t="s">
        <v>387</v>
      </c>
      <c r="I166" s="71" t="s">
        <v>387</v>
      </c>
      <c r="J166" s="71"/>
      <c r="K166" s="71" t="s">
        <v>387</v>
      </c>
    </row>
    <row r="167" spans="1:11" ht="13.25" customHeight="1" x14ac:dyDescent="0.15">
      <c r="A167" s="15" t="s">
        <v>9535</v>
      </c>
      <c r="B167" s="18" t="s">
        <v>9475</v>
      </c>
      <c r="C167" s="293">
        <v>166</v>
      </c>
      <c r="D167" s="20" t="s">
        <v>469</v>
      </c>
      <c r="E167" s="20"/>
      <c r="F167" s="20" t="s">
        <v>1069</v>
      </c>
      <c r="G167" s="19" t="s">
        <v>249</v>
      </c>
      <c r="H167" s="71" t="s">
        <v>387</v>
      </c>
      <c r="I167" s="71" t="s">
        <v>387</v>
      </c>
      <c r="J167" s="71"/>
      <c r="K167" s="71" t="s">
        <v>387</v>
      </c>
    </row>
    <row r="168" spans="1:11" ht="13.25" customHeight="1" x14ac:dyDescent="0.15">
      <c r="A168" s="15" t="s">
        <v>9539</v>
      </c>
      <c r="B168" s="18" t="s">
        <v>9475</v>
      </c>
      <c r="C168" s="293">
        <v>167</v>
      </c>
      <c r="D168" s="20" t="s">
        <v>407</v>
      </c>
      <c r="E168" s="20">
        <v>330</v>
      </c>
      <c r="F168" s="20" t="s">
        <v>386</v>
      </c>
      <c r="G168" s="19" t="s">
        <v>245</v>
      </c>
      <c r="H168" s="71" t="s">
        <v>387</v>
      </c>
      <c r="I168" s="71" t="s">
        <v>387</v>
      </c>
      <c r="J168" s="71"/>
      <c r="K168" s="71" t="s">
        <v>387</v>
      </c>
    </row>
    <row r="169" spans="1:11" ht="13.25" customHeight="1" x14ac:dyDescent="0.15">
      <c r="A169" s="15" t="s">
        <v>9541</v>
      </c>
      <c r="B169" s="18" t="s">
        <v>9475</v>
      </c>
      <c r="C169" s="293">
        <v>168</v>
      </c>
      <c r="D169" s="20" t="s">
        <v>404</v>
      </c>
      <c r="E169" s="20">
        <v>260</v>
      </c>
      <c r="F169" s="20" t="s">
        <v>398</v>
      </c>
      <c r="G169" s="19" t="s">
        <v>245</v>
      </c>
      <c r="H169" s="71" t="s">
        <v>387</v>
      </c>
      <c r="I169" s="71" t="s">
        <v>387</v>
      </c>
      <c r="J169" s="71"/>
      <c r="K169" s="71" t="s">
        <v>387</v>
      </c>
    </row>
    <row r="170" spans="1:11" ht="13.25" customHeight="1" x14ac:dyDescent="0.15">
      <c r="A170" s="15" t="s">
        <v>9542</v>
      </c>
      <c r="B170" s="18" t="s">
        <v>9475</v>
      </c>
      <c r="C170" s="293">
        <v>169</v>
      </c>
      <c r="D170" s="20" t="s">
        <v>385</v>
      </c>
      <c r="E170" s="20">
        <v>250</v>
      </c>
      <c r="F170" s="20" t="s">
        <v>398</v>
      </c>
      <c r="G170" s="19" t="s">
        <v>245</v>
      </c>
      <c r="H170" s="71" t="s">
        <v>387</v>
      </c>
      <c r="I170" s="71" t="s">
        <v>387</v>
      </c>
      <c r="J170" s="71"/>
      <c r="K170" s="71" t="s">
        <v>387</v>
      </c>
    </row>
    <row r="171" spans="1:11" ht="13.25" customHeight="1" x14ac:dyDescent="0.15">
      <c r="A171" s="15" t="s">
        <v>9545</v>
      </c>
      <c r="B171" s="18" t="s">
        <v>9475</v>
      </c>
      <c r="C171" s="293">
        <v>170</v>
      </c>
      <c r="D171" s="20" t="s">
        <v>392</v>
      </c>
      <c r="E171" s="20">
        <v>230</v>
      </c>
      <c r="F171" s="20" t="s">
        <v>393</v>
      </c>
      <c r="G171" s="19" t="s">
        <v>245</v>
      </c>
      <c r="H171" s="71" t="s">
        <v>387</v>
      </c>
      <c r="I171" s="71" t="s">
        <v>387</v>
      </c>
      <c r="J171" s="71"/>
      <c r="K171" s="71" t="s">
        <v>387</v>
      </c>
    </row>
    <row r="172" spans="1:11" ht="13.25" customHeight="1" x14ac:dyDescent="0.15">
      <c r="A172" s="15" t="s">
        <v>9528</v>
      </c>
      <c r="B172" s="18" t="s">
        <v>9475</v>
      </c>
      <c r="C172" s="293">
        <v>171</v>
      </c>
      <c r="D172" s="20" t="s">
        <v>469</v>
      </c>
      <c r="E172" s="20"/>
      <c r="F172" s="20" t="s">
        <v>1069</v>
      </c>
      <c r="G172" s="19" t="s">
        <v>245</v>
      </c>
      <c r="H172" s="71" t="s">
        <v>387</v>
      </c>
      <c r="I172" s="71" t="s">
        <v>387</v>
      </c>
      <c r="J172" s="71"/>
      <c r="K172" s="71" t="s">
        <v>387</v>
      </c>
    </row>
    <row r="173" spans="1:11" ht="13.25" customHeight="1" x14ac:dyDescent="0.15">
      <c r="A173" s="15" t="s">
        <v>9535</v>
      </c>
      <c r="B173" s="18" t="s">
        <v>9475</v>
      </c>
      <c r="C173" s="293">
        <v>172</v>
      </c>
      <c r="D173" s="20" t="s">
        <v>469</v>
      </c>
      <c r="E173" s="20"/>
      <c r="F173" s="20" t="s">
        <v>1069</v>
      </c>
      <c r="G173" s="19" t="s">
        <v>245</v>
      </c>
      <c r="H173" s="71" t="s">
        <v>387</v>
      </c>
      <c r="I173" s="71" t="s">
        <v>387</v>
      </c>
      <c r="J173" s="71"/>
      <c r="K173" s="71" t="s">
        <v>387</v>
      </c>
    </row>
    <row r="174" spans="1:11" ht="13.25" customHeight="1" x14ac:dyDescent="0.15">
      <c r="A174" s="15" t="s">
        <v>9545</v>
      </c>
      <c r="B174" s="18" t="s">
        <v>9475</v>
      </c>
      <c r="C174" s="293">
        <v>173</v>
      </c>
      <c r="D174" s="20" t="s">
        <v>392</v>
      </c>
      <c r="E174" s="20">
        <v>230</v>
      </c>
      <c r="F174" s="20" t="s">
        <v>393</v>
      </c>
      <c r="G174" s="19" t="s">
        <v>253</v>
      </c>
      <c r="H174" s="71" t="s">
        <v>387</v>
      </c>
      <c r="I174" s="71" t="s">
        <v>387</v>
      </c>
      <c r="J174" s="71"/>
      <c r="K174" s="71" t="s">
        <v>387</v>
      </c>
    </row>
    <row r="175" spans="1:11" ht="13.25" customHeight="1" x14ac:dyDescent="0.15">
      <c r="A175" s="15" t="s">
        <v>9479</v>
      </c>
      <c r="B175" s="18" t="s">
        <v>9475</v>
      </c>
      <c r="C175" s="293">
        <v>174</v>
      </c>
      <c r="D175" s="20" t="s">
        <v>469</v>
      </c>
      <c r="E175" s="20"/>
      <c r="F175" s="20" t="s">
        <v>721</v>
      </c>
      <c r="G175" s="19" t="s">
        <v>253</v>
      </c>
      <c r="H175" s="71" t="s">
        <v>387</v>
      </c>
      <c r="I175" s="71" t="s">
        <v>387</v>
      </c>
      <c r="J175" s="71"/>
      <c r="K175" s="71" t="s">
        <v>387</v>
      </c>
    </row>
    <row r="176" spans="1:11" ht="13.25" customHeight="1" x14ac:dyDescent="0.15">
      <c r="A176" s="15" t="s">
        <v>4634</v>
      </c>
      <c r="B176" s="18" t="s">
        <v>9475</v>
      </c>
      <c r="C176" s="293">
        <v>175</v>
      </c>
      <c r="D176" s="20" t="s">
        <v>469</v>
      </c>
      <c r="E176" s="20"/>
      <c r="F176" s="20" t="s">
        <v>906</v>
      </c>
      <c r="G176" s="19" t="s">
        <v>253</v>
      </c>
      <c r="H176" s="71" t="s">
        <v>387</v>
      </c>
      <c r="I176" s="71" t="s">
        <v>387</v>
      </c>
      <c r="J176" s="71"/>
      <c r="K176" s="71" t="s">
        <v>387</v>
      </c>
    </row>
  </sheetData>
  <sheetProtection selectLockedCells="1" selectUnlockedCells="1"/>
  <mergeCells count="1">
    <mergeCell ref="Z1:AH1"/>
  </mergeCells>
  <phoneticPr fontId="3" type="noConversion"/>
  <conditionalFormatting sqref="H2:K176">
    <cfRule type="cellIs" dxfId="392" priority="1" stopIfTrue="1" operator="equal">
      <formula>"-"</formula>
    </cfRule>
    <cfRule type="cellIs" dxfId="391" priority="2" stopIfTrue="1" operator="equal">
      <formula>"x"</formula>
    </cfRule>
  </conditionalFormatting>
  <hyperlinks>
    <hyperlink ref="L1" location="'Expansion set Check List'!A1" display="Home" xr:uid="{AA8A0D60-F122-4F68-B22A-C4270B7FAC92}"/>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0206B-29A4-4E49-9F79-2EC6ABDAADD5}">
  <sheetPr codeName="Sheet286">
    <tabColor rgb="FF00FF00"/>
  </sheetPr>
  <dimension ref="A1:AH28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3.6640625" bestFit="1" customWidth="1"/>
    <col min="2" max="2" width="13.6640625" bestFit="1" customWidth="1"/>
    <col min="3" max="3" width="4" bestFit="1" customWidth="1"/>
    <col min="4" max="4" width="8.6640625" bestFit="1" customWidth="1"/>
    <col min="5" max="5" width="4" bestFit="1" customWidth="1"/>
    <col min="6" max="6" width="13.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538</v>
      </c>
      <c r="B2" s="18" t="s">
        <v>9601</v>
      </c>
      <c r="C2" s="293">
        <v>1</v>
      </c>
      <c r="D2" s="20" t="s">
        <v>407</v>
      </c>
      <c r="E2" s="120">
        <v>30</v>
      </c>
      <c r="F2" s="20"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252</v>
      </c>
      <c r="Z2" s="102"/>
      <c r="AA2" s="102"/>
      <c r="AB2" s="102"/>
      <c r="AC2" s="102"/>
      <c r="AD2" s="102"/>
      <c r="AE2" s="102"/>
      <c r="AF2" s="102"/>
      <c r="AG2" s="102"/>
      <c r="AH2" s="102"/>
    </row>
    <row r="3" spans="1:34" ht="13" x14ac:dyDescent="0.15">
      <c r="A3" s="15" t="s">
        <v>538</v>
      </c>
      <c r="B3" s="18" t="s">
        <v>9601</v>
      </c>
      <c r="C3" s="293">
        <v>2</v>
      </c>
      <c r="D3" s="20" t="s">
        <v>407</v>
      </c>
      <c r="E3" s="120">
        <v>50</v>
      </c>
      <c r="F3" s="20"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88</v>
      </c>
    </row>
    <row r="4" spans="1:34" ht="13" x14ac:dyDescent="0.15">
      <c r="A4" s="15" t="s">
        <v>521</v>
      </c>
      <c r="B4" s="18" t="s">
        <v>9601</v>
      </c>
      <c r="C4" s="293">
        <v>3</v>
      </c>
      <c r="D4" s="20" t="s">
        <v>407</v>
      </c>
      <c r="E4" s="120">
        <v>130</v>
      </c>
      <c r="F4" s="20" t="s">
        <v>398</v>
      </c>
      <c r="G4" s="19" t="s">
        <v>177</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61</v>
      </c>
    </row>
    <row r="5" spans="1:34" ht="13" x14ac:dyDescent="0.15">
      <c r="A5" s="15" t="s">
        <v>9602</v>
      </c>
      <c r="B5" s="18" t="s">
        <v>9601</v>
      </c>
      <c r="C5" s="293">
        <v>4</v>
      </c>
      <c r="D5" s="20" t="s">
        <v>407</v>
      </c>
      <c r="E5" s="120">
        <v>190</v>
      </c>
      <c r="F5" s="20" t="s">
        <v>393</v>
      </c>
      <c r="G5" s="19" t="s">
        <v>201</v>
      </c>
      <c r="H5" s="71" t="s">
        <v>387</v>
      </c>
      <c r="I5" s="71" t="s">
        <v>387</v>
      </c>
      <c r="J5" s="71"/>
      <c r="K5" s="71" t="s">
        <v>387</v>
      </c>
      <c r="R5" s="117" t="s">
        <v>181</v>
      </c>
      <c r="S5" s="231">
        <f t="shared" si="0"/>
        <v>0</v>
      </c>
      <c r="T5" s="159">
        <f t="shared" si="1"/>
        <v>0</v>
      </c>
      <c r="U5" s="168"/>
      <c r="V5" s="117" t="s">
        <v>181</v>
      </c>
      <c r="W5" s="231">
        <f t="shared" si="2"/>
        <v>0</v>
      </c>
      <c r="X5" s="6">
        <f t="shared" si="3"/>
        <v>16</v>
      </c>
    </row>
    <row r="6" spans="1:34" ht="13" x14ac:dyDescent="0.15">
      <c r="A6" s="15" t="s">
        <v>2519</v>
      </c>
      <c r="B6" s="18" t="s">
        <v>9601</v>
      </c>
      <c r="C6" s="293">
        <v>5</v>
      </c>
      <c r="D6" s="20" t="s">
        <v>407</v>
      </c>
      <c r="E6" s="120">
        <v>40</v>
      </c>
      <c r="F6" s="20" t="s">
        <v>393</v>
      </c>
      <c r="G6" s="19" t="s">
        <v>173</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2520</v>
      </c>
      <c r="B7" s="18" t="s">
        <v>9601</v>
      </c>
      <c r="C7" s="293">
        <v>6</v>
      </c>
      <c r="D7" s="20" t="s">
        <v>407</v>
      </c>
      <c r="E7" s="120">
        <v>80</v>
      </c>
      <c r="F7" s="20" t="s">
        <v>398</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2521</v>
      </c>
      <c r="B8" s="18" t="s">
        <v>9601</v>
      </c>
      <c r="C8" s="293">
        <v>7</v>
      </c>
      <c r="D8" s="20" t="s">
        <v>407</v>
      </c>
      <c r="E8" s="120">
        <v>120</v>
      </c>
      <c r="F8" s="20" t="s">
        <v>386</v>
      </c>
      <c r="G8" s="19"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2909</v>
      </c>
      <c r="B9" s="18" t="s">
        <v>9601</v>
      </c>
      <c r="C9" s="293">
        <v>8</v>
      </c>
      <c r="D9" s="20" t="s">
        <v>407</v>
      </c>
      <c r="E9" s="120">
        <v>60</v>
      </c>
      <c r="F9" s="20" t="s">
        <v>393</v>
      </c>
      <c r="G9" s="19"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2910</v>
      </c>
      <c r="B10" s="18" t="s">
        <v>9601</v>
      </c>
      <c r="C10" s="293">
        <v>9</v>
      </c>
      <c r="D10" s="20" t="s">
        <v>407</v>
      </c>
      <c r="E10" s="120">
        <v>110</v>
      </c>
      <c r="F10" s="20" t="s">
        <v>398</v>
      </c>
      <c r="G10" s="19" t="s">
        <v>177</v>
      </c>
      <c r="H10" s="71" t="s">
        <v>387</v>
      </c>
      <c r="I10" s="71" t="s">
        <v>387</v>
      </c>
      <c r="J10" s="71"/>
      <c r="K10" s="71"/>
      <c r="R10" s="117" t="s">
        <v>201</v>
      </c>
      <c r="S10" s="231">
        <f t="shared" si="0"/>
        <v>0</v>
      </c>
      <c r="T10" s="159">
        <f t="shared" si="1"/>
        <v>0</v>
      </c>
      <c r="U10" s="168"/>
      <c r="V10" s="117" t="s">
        <v>201</v>
      </c>
      <c r="W10" s="231">
        <f t="shared" si="2"/>
        <v>0</v>
      </c>
      <c r="X10" s="6">
        <f t="shared" si="3"/>
        <v>18</v>
      </c>
    </row>
    <row r="11" spans="1:34" ht="13" x14ac:dyDescent="0.15">
      <c r="A11" s="15" t="s">
        <v>2993</v>
      </c>
      <c r="B11" s="18" t="s">
        <v>9601</v>
      </c>
      <c r="C11" s="293">
        <v>10</v>
      </c>
      <c r="D11" s="20" t="s">
        <v>407</v>
      </c>
      <c r="E11" s="120">
        <v>130</v>
      </c>
      <c r="F11" s="20"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3802</v>
      </c>
      <c r="B12" s="18" t="s">
        <v>9601</v>
      </c>
      <c r="C12" s="293">
        <v>11</v>
      </c>
      <c r="D12" s="20" t="s">
        <v>407</v>
      </c>
      <c r="E12" s="120">
        <v>120</v>
      </c>
      <c r="F12" s="20" t="s">
        <v>393</v>
      </c>
      <c r="G12" s="19" t="s">
        <v>181</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4521</v>
      </c>
      <c r="B13" s="18" t="s">
        <v>9601</v>
      </c>
      <c r="C13" s="293">
        <v>12</v>
      </c>
      <c r="D13" s="20" t="s">
        <v>407</v>
      </c>
      <c r="E13" s="120">
        <v>70</v>
      </c>
      <c r="F13" s="20"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4595</v>
      </c>
      <c r="B14" s="18" t="s">
        <v>9601</v>
      </c>
      <c r="C14" s="293">
        <v>13</v>
      </c>
      <c r="D14" s="20" t="s">
        <v>407</v>
      </c>
      <c r="E14" s="120">
        <v>40</v>
      </c>
      <c r="F14" s="20"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4612</v>
      </c>
      <c r="B15" s="18" t="s">
        <v>9601</v>
      </c>
      <c r="C15" s="293">
        <v>14</v>
      </c>
      <c r="D15" s="20" t="s">
        <v>407</v>
      </c>
      <c r="E15" s="120">
        <v>70</v>
      </c>
      <c r="F15" s="20" t="s">
        <v>398</v>
      </c>
      <c r="G15" s="19"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4705</v>
      </c>
      <c r="B16" s="18" t="s">
        <v>9601</v>
      </c>
      <c r="C16" s="293">
        <v>15</v>
      </c>
      <c r="D16" s="20" t="s">
        <v>407</v>
      </c>
      <c r="E16" s="120">
        <v>130</v>
      </c>
      <c r="F16" s="20" t="s">
        <v>393</v>
      </c>
      <c r="G16" s="19"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466</v>
      </c>
      <c r="B17" s="18" t="s">
        <v>9601</v>
      </c>
      <c r="C17" s="293">
        <v>16</v>
      </c>
      <c r="D17" s="20" t="s">
        <v>395</v>
      </c>
      <c r="E17" s="120">
        <v>70</v>
      </c>
      <c r="F17" s="20"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408</v>
      </c>
      <c r="B18" s="18" t="s">
        <v>9601</v>
      </c>
      <c r="C18" s="293">
        <v>17</v>
      </c>
      <c r="D18" s="20" t="s">
        <v>395</v>
      </c>
      <c r="E18" s="120">
        <v>120</v>
      </c>
      <c r="F18" s="20" t="s">
        <v>398</v>
      </c>
      <c r="G18" s="19"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4597</v>
      </c>
      <c r="B19" s="18" t="s">
        <v>9601</v>
      </c>
      <c r="C19" s="293">
        <v>18</v>
      </c>
      <c r="D19" s="20" t="s">
        <v>395</v>
      </c>
      <c r="E19" s="120">
        <v>130</v>
      </c>
      <c r="F19" s="20" t="s">
        <v>393</v>
      </c>
      <c r="G19" s="19" t="s">
        <v>177</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965</v>
      </c>
      <c r="B20" s="18" t="s">
        <v>9601</v>
      </c>
      <c r="C20" s="293">
        <v>19</v>
      </c>
      <c r="D20" s="20" t="s">
        <v>395</v>
      </c>
      <c r="E20" s="120">
        <v>130</v>
      </c>
      <c r="F20" s="20" t="s">
        <v>393</v>
      </c>
      <c r="G20" s="19" t="s">
        <v>177</v>
      </c>
      <c r="H20" s="71" t="s">
        <v>387</v>
      </c>
      <c r="I20" s="71" t="s">
        <v>387</v>
      </c>
      <c r="J20" s="71"/>
      <c r="K20" s="71"/>
      <c r="R20" s="117" t="s">
        <v>9123</v>
      </c>
      <c r="S20" s="231">
        <f t="shared" si="0"/>
        <v>0</v>
      </c>
      <c r="T20" s="159">
        <f t="shared" si="1"/>
        <v>0</v>
      </c>
      <c r="U20" s="173"/>
      <c r="V20" s="117" t="s">
        <v>9123</v>
      </c>
      <c r="W20" s="231">
        <f t="shared" si="2"/>
        <v>0</v>
      </c>
      <c r="X20" s="6">
        <f t="shared" si="3"/>
        <v>8</v>
      </c>
    </row>
    <row r="21" spans="1:24" ht="13" x14ac:dyDescent="0.15">
      <c r="A21" s="15" t="s">
        <v>1959</v>
      </c>
      <c r="B21" s="18" t="s">
        <v>9601</v>
      </c>
      <c r="C21" s="293">
        <v>20</v>
      </c>
      <c r="D21" s="20" t="s">
        <v>395</v>
      </c>
      <c r="E21" s="120">
        <v>70</v>
      </c>
      <c r="F21" s="20"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2346</v>
      </c>
      <c r="B22" s="18" t="s">
        <v>9601</v>
      </c>
      <c r="C22" s="293">
        <v>21</v>
      </c>
      <c r="D22" s="20" t="s">
        <v>395</v>
      </c>
      <c r="E22" s="120">
        <v>70</v>
      </c>
      <c r="F22" s="20" t="s">
        <v>393</v>
      </c>
      <c r="G22" s="19" t="s">
        <v>177</v>
      </c>
      <c r="H22" s="71" t="s">
        <v>387</v>
      </c>
      <c r="I22" s="71" t="s">
        <v>387</v>
      </c>
      <c r="J22" s="71"/>
      <c r="K22" s="71"/>
      <c r="R22" s="117" t="s">
        <v>241</v>
      </c>
      <c r="S22" s="231">
        <f t="shared" si="0"/>
        <v>0</v>
      </c>
      <c r="T22" s="159">
        <f t="shared" si="1"/>
        <v>0</v>
      </c>
      <c r="U22" s="173"/>
      <c r="V22" s="117" t="s">
        <v>241</v>
      </c>
      <c r="W22" s="231">
        <f t="shared" si="2"/>
        <v>0</v>
      </c>
      <c r="X22" s="6">
        <f t="shared" si="3"/>
        <v>23</v>
      </c>
    </row>
    <row r="23" spans="1:24" ht="14" thickBot="1" x14ac:dyDescent="0.2">
      <c r="A23" s="15" t="s">
        <v>2248</v>
      </c>
      <c r="B23" s="18" t="s">
        <v>9601</v>
      </c>
      <c r="C23" s="293">
        <v>22</v>
      </c>
      <c r="D23" s="20" t="s">
        <v>395</v>
      </c>
      <c r="E23" s="120">
        <v>60</v>
      </c>
      <c r="F23" s="20" t="s">
        <v>393</v>
      </c>
      <c r="G23" s="19" t="s">
        <v>173</v>
      </c>
      <c r="H23" s="71" t="s">
        <v>387</v>
      </c>
      <c r="I23" s="71" t="s">
        <v>387</v>
      </c>
      <c r="J23" s="71"/>
      <c r="K23" s="71"/>
      <c r="R23" s="117" t="s">
        <v>245</v>
      </c>
      <c r="S23" s="231">
        <f t="shared" si="0"/>
        <v>0</v>
      </c>
      <c r="T23" s="159">
        <f t="shared" si="1"/>
        <v>0</v>
      </c>
      <c r="U23" s="176"/>
      <c r="V23" s="117" t="s">
        <v>245</v>
      </c>
      <c r="W23" s="231">
        <f t="shared" si="2"/>
        <v>0</v>
      </c>
      <c r="X23" s="6">
        <f t="shared" si="3"/>
        <v>11</v>
      </c>
    </row>
    <row r="24" spans="1:24" ht="13" x14ac:dyDescent="0.15">
      <c r="A24" s="15" t="s">
        <v>2249</v>
      </c>
      <c r="B24" s="18" t="s">
        <v>9601</v>
      </c>
      <c r="C24" s="293">
        <v>23</v>
      </c>
      <c r="D24" s="20" t="s">
        <v>395</v>
      </c>
      <c r="E24" s="120">
        <v>90</v>
      </c>
      <c r="F24" s="20" t="s">
        <v>398</v>
      </c>
      <c r="G24" s="19" t="s">
        <v>173</v>
      </c>
      <c r="H24" s="71" t="s">
        <v>387</v>
      </c>
      <c r="I24" s="71" t="s">
        <v>387</v>
      </c>
      <c r="J24" s="71"/>
      <c r="K24" s="71"/>
      <c r="R24" s="117" t="s">
        <v>249</v>
      </c>
      <c r="S24" s="231">
        <f t="shared" si="0"/>
        <v>0</v>
      </c>
      <c r="T24" s="159">
        <f t="shared" si="1"/>
        <v>0</v>
      </c>
      <c r="U24" s="171"/>
      <c r="V24" s="117" t="s">
        <v>249</v>
      </c>
      <c r="W24" s="231">
        <f t="shared" si="2"/>
        <v>0</v>
      </c>
      <c r="X24" s="6">
        <f t="shared" si="3"/>
        <v>21</v>
      </c>
    </row>
    <row r="25" spans="1:24" ht="13" x14ac:dyDescent="0.15">
      <c r="A25" s="15" t="s">
        <v>2348</v>
      </c>
      <c r="B25" s="18" t="s">
        <v>9601</v>
      </c>
      <c r="C25" s="293">
        <v>24</v>
      </c>
      <c r="D25" s="20" t="s">
        <v>395</v>
      </c>
      <c r="E25" s="120">
        <v>70</v>
      </c>
      <c r="F25" s="20" t="s">
        <v>393</v>
      </c>
      <c r="G25" s="19" t="s">
        <v>173</v>
      </c>
      <c r="H25" s="71" t="s">
        <v>387</v>
      </c>
      <c r="I25" s="71" t="s">
        <v>387</v>
      </c>
      <c r="J25" s="71"/>
      <c r="K25" s="71"/>
      <c r="R25" s="117" t="s">
        <v>253</v>
      </c>
      <c r="S25" s="231">
        <f t="shared" si="0"/>
        <v>0</v>
      </c>
      <c r="T25" s="159">
        <f t="shared" si="1"/>
        <v>0</v>
      </c>
      <c r="U25" s="168"/>
      <c r="V25" s="117" t="s">
        <v>253</v>
      </c>
      <c r="W25" s="231">
        <f t="shared" si="2"/>
        <v>0</v>
      </c>
      <c r="X25" s="6">
        <f t="shared" si="3"/>
        <v>6</v>
      </c>
    </row>
    <row r="26" spans="1:24" ht="13" x14ac:dyDescent="0.15">
      <c r="A26" s="15" t="s">
        <v>2349</v>
      </c>
      <c r="B26" s="18" t="s">
        <v>9601</v>
      </c>
      <c r="C26" s="293">
        <v>25</v>
      </c>
      <c r="D26" s="20" t="s">
        <v>395</v>
      </c>
      <c r="E26" s="120">
        <v>140</v>
      </c>
      <c r="F26" s="20" t="s">
        <v>398</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2976</v>
      </c>
      <c r="B27" s="18" t="s">
        <v>9601</v>
      </c>
      <c r="C27" s="293">
        <v>26</v>
      </c>
      <c r="D27" s="20" t="s">
        <v>395</v>
      </c>
      <c r="E27" s="120">
        <v>90</v>
      </c>
      <c r="F27" s="20"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3515</v>
      </c>
      <c r="B28" s="18" t="s">
        <v>9601</v>
      </c>
      <c r="C28" s="293">
        <v>27</v>
      </c>
      <c r="D28" s="20" t="s">
        <v>395</v>
      </c>
      <c r="E28" s="120">
        <v>80</v>
      </c>
      <c r="F28" s="20" t="s">
        <v>393</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3516</v>
      </c>
      <c r="B29" s="18" t="s">
        <v>9601</v>
      </c>
      <c r="C29" s="293">
        <v>28</v>
      </c>
      <c r="D29" s="20" t="s">
        <v>395</v>
      </c>
      <c r="E29" s="120">
        <v>130</v>
      </c>
      <c r="F29" s="20" t="s">
        <v>398</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4523</v>
      </c>
      <c r="B30" s="18" t="s">
        <v>9601</v>
      </c>
      <c r="C30" s="293">
        <v>29</v>
      </c>
      <c r="D30" s="20" t="s">
        <v>395</v>
      </c>
      <c r="E30" s="120">
        <v>80</v>
      </c>
      <c r="F30" s="20" t="s">
        <v>393</v>
      </c>
      <c r="G30" s="19" t="s">
        <v>173</v>
      </c>
      <c r="H30" s="71" t="s">
        <v>387</v>
      </c>
      <c r="I30" s="71" t="s">
        <v>387</v>
      </c>
      <c r="J30" s="71"/>
      <c r="K30" s="71"/>
      <c r="R30" s="160" t="s">
        <v>86</v>
      </c>
      <c r="S30" s="161"/>
      <c r="T30" s="175">
        <f>SUM(T31:T57)</f>
        <v>0</v>
      </c>
      <c r="U30" s="168"/>
      <c r="V30" s="177" t="s">
        <v>88</v>
      </c>
      <c r="W30" s="213"/>
      <c r="X30" s="215">
        <f>SUM(X31:X57)</f>
        <v>165</v>
      </c>
    </row>
    <row r="31" spans="1:24" ht="13" x14ac:dyDescent="0.15">
      <c r="A31" s="15" t="s">
        <v>4524</v>
      </c>
      <c r="B31" s="18" t="s">
        <v>9601</v>
      </c>
      <c r="C31" s="293">
        <v>30</v>
      </c>
      <c r="D31" s="20" t="s">
        <v>395</v>
      </c>
      <c r="E31" s="120">
        <v>110</v>
      </c>
      <c r="F31" s="20" t="s">
        <v>398</v>
      </c>
      <c r="G31" s="19" t="s">
        <v>173</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88</v>
      </c>
    </row>
    <row r="32" spans="1:24" ht="13" x14ac:dyDescent="0.15">
      <c r="A32" s="15" t="s">
        <v>4525</v>
      </c>
      <c r="B32" s="18" t="s">
        <v>9601</v>
      </c>
      <c r="C32" s="293">
        <v>31</v>
      </c>
      <c r="D32" s="20" t="s">
        <v>395</v>
      </c>
      <c r="E32" s="120">
        <v>180</v>
      </c>
      <c r="F32" s="20" t="s">
        <v>386</v>
      </c>
      <c r="G32" s="19" t="s">
        <v>181</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61</v>
      </c>
    </row>
    <row r="33" spans="1:24" ht="13" x14ac:dyDescent="0.15">
      <c r="A33" s="15" t="s">
        <v>4526</v>
      </c>
      <c r="B33" s="18" t="s">
        <v>9601</v>
      </c>
      <c r="C33" s="293">
        <v>32</v>
      </c>
      <c r="D33" s="20" t="s">
        <v>395</v>
      </c>
      <c r="E33" s="120">
        <v>70</v>
      </c>
      <c r="F33" s="20" t="s">
        <v>393</v>
      </c>
      <c r="G33" s="19" t="s">
        <v>173</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4526</v>
      </c>
      <c r="B34" s="18" t="s">
        <v>9601</v>
      </c>
      <c r="C34" s="293">
        <v>33</v>
      </c>
      <c r="D34" s="20" t="s">
        <v>395</v>
      </c>
      <c r="E34" s="120">
        <v>80</v>
      </c>
      <c r="F34" s="20" t="s">
        <v>393</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4527</v>
      </c>
      <c r="B35" s="18" t="s">
        <v>9601</v>
      </c>
      <c r="C35" s="293">
        <v>34</v>
      </c>
      <c r="D35" s="20" t="s">
        <v>395</v>
      </c>
      <c r="E35" s="120">
        <v>140</v>
      </c>
      <c r="F35" s="20" t="s">
        <v>398</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4611</v>
      </c>
      <c r="B36" s="18" t="s">
        <v>9601</v>
      </c>
      <c r="C36" s="293">
        <v>35</v>
      </c>
      <c r="D36" s="20" t="s">
        <v>395</v>
      </c>
      <c r="E36" s="120">
        <v>140</v>
      </c>
      <c r="F36" s="20" t="s">
        <v>398</v>
      </c>
      <c r="G36" s="19" t="s">
        <v>177</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9603</v>
      </c>
      <c r="B37" s="18" t="s">
        <v>9601</v>
      </c>
      <c r="C37" s="293">
        <v>36</v>
      </c>
      <c r="D37" s="20" t="s">
        <v>395</v>
      </c>
      <c r="E37" s="120">
        <v>270</v>
      </c>
      <c r="F37" s="20" t="s">
        <v>398</v>
      </c>
      <c r="G37" s="19" t="s">
        <v>201</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9113</v>
      </c>
      <c r="B38" s="18" t="s">
        <v>9601</v>
      </c>
      <c r="C38" s="293">
        <v>37</v>
      </c>
      <c r="D38" s="20" t="s">
        <v>395</v>
      </c>
      <c r="E38" s="120">
        <v>260</v>
      </c>
      <c r="F38" s="20" t="s">
        <v>398</v>
      </c>
      <c r="G38" s="19" t="s">
        <v>201</v>
      </c>
      <c r="H38" s="71" t="s">
        <v>387</v>
      </c>
      <c r="I38" s="71" t="s">
        <v>387</v>
      </c>
      <c r="J38" s="71"/>
      <c r="K38" s="71" t="s">
        <v>387</v>
      </c>
      <c r="R38" s="117" t="s">
        <v>201</v>
      </c>
      <c r="S38" s="158">
        <f t="shared" si="4"/>
        <v>0</v>
      </c>
      <c r="T38" s="159">
        <f t="shared" si="5"/>
        <v>0</v>
      </c>
      <c r="U38" s="168"/>
      <c r="V38" s="235" t="s">
        <v>201</v>
      </c>
      <c r="W38" s="237">
        <f t="shared" si="6"/>
        <v>0</v>
      </c>
      <c r="X38" s="6">
        <f t="shared" si="7"/>
        <v>0</v>
      </c>
    </row>
    <row r="39" spans="1:24" ht="13" x14ac:dyDescent="0.15">
      <c r="A39" s="15" t="s">
        <v>9447</v>
      </c>
      <c r="B39" s="18" t="s">
        <v>9601</v>
      </c>
      <c r="C39" s="293">
        <v>38</v>
      </c>
      <c r="D39" s="20" t="s">
        <v>395</v>
      </c>
      <c r="E39" s="120">
        <v>130</v>
      </c>
      <c r="F39" s="20" t="s">
        <v>393</v>
      </c>
      <c r="G39" s="19"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4597</v>
      </c>
      <c r="B40" s="18" t="s">
        <v>9601</v>
      </c>
      <c r="C40" s="293">
        <v>39</v>
      </c>
      <c r="D40" s="20" t="s">
        <v>389</v>
      </c>
      <c r="E40" s="120">
        <v>130</v>
      </c>
      <c r="F40" s="20" t="s">
        <v>393</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887</v>
      </c>
      <c r="B41" s="18" t="s">
        <v>9601</v>
      </c>
      <c r="C41" s="293">
        <v>40</v>
      </c>
      <c r="D41" s="20" t="s">
        <v>389</v>
      </c>
      <c r="E41" s="120">
        <v>110</v>
      </c>
      <c r="F41" s="20" t="s">
        <v>393</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1406</v>
      </c>
      <c r="B42" s="18" t="s">
        <v>9601</v>
      </c>
      <c r="C42" s="293">
        <v>41</v>
      </c>
      <c r="D42" s="20" t="s">
        <v>389</v>
      </c>
      <c r="E42" s="120">
        <v>30</v>
      </c>
      <c r="F42" s="20" t="s">
        <v>393</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1509</v>
      </c>
      <c r="B43" s="18" t="s">
        <v>9601</v>
      </c>
      <c r="C43" s="293">
        <v>42</v>
      </c>
      <c r="D43" s="20" t="s">
        <v>389</v>
      </c>
      <c r="E43" s="120">
        <v>270</v>
      </c>
      <c r="F43" s="20" t="s">
        <v>398</v>
      </c>
      <c r="G43" s="19" t="s">
        <v>201</v>
      </c>
      <c r="H43" s="71" t="s">
        <v>387</v>
      </c>
      <c r="I43" s="71" t="s">
        <v>387</v>
      </c>
      <c r="J43" s="71"/>
      <c r="K43" s="71" t="s">
        <v>387</v>
      </c>
      <c r="R43" s="117" t="s">
        <v>217</v>
      </c>
      <c r="S43" s="158">
        <f t="shared" si="4"/>
        <v>0</v>
      </c>
      <c r="T43" s="159">
        <f t="shared" si="5"/>
        <v>0</v>
      </c>
      <c r="U43" s="168"/>
      <c r="V43" s="234" t="s">
        <v>217</v>
      </c>
      <c r="W43" s="237">
        <f t="shared" si="6"/>
        <v>0</v>
      </c>
      <c r="X43" s="6">
        <f t="shared" si="7"/>
        <v>0</v>
      </c>
    </row>
    <row r="44" spans="1:24" ht="14" thickBot="1" x14ac:dyDescent="0.2">
      <c r="A44" s="15" t="s">
        <v>1408</v>
      </c>
      <c r="B44" s="18" t="s">
        <v>9601</v>
      </c>
      <c r="C44" s="293">
        <v>43</v>
      </c>
      <c r="D44" s="20" t="s">
        <v>389</v>
      </c>
      <c r="E44" s="120">
        <v>70</v>
      </c>
      <c r="F44" s="20"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1402</v>
      </c>
      <c r="B45" s="18" t="s">
        <v>9601</v>
      </c>
      <c r="C45" s="293">
        <v>44</v>
      </c>
      <c r="D45" s="20" t="s">
        <v>389</v>
      </c>
      <c r="E45" s="120">
        <v>100</v>
      </c>
      <c r="F45" s="20" t="s">
        <v>398</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1386</v>
      </c>
      <c r="B46" s="18" t="s">
        <v>9601</v>
      </c>
      <c r="C46" s="293">
        <v>45</v>
      </c>
      <c r="D46" s="20" t="s">
        <v>389</v>
      </c>
      <c r="E46" s="120">
        <v>170</v>
      </c>
      <c r="F46" s="20" t="s">
        <v>386</v>
      </c>
      <c r="G46" s="19"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2864</v>
      </c>
      <c r="B47" s="18" t="s">
        <v>9601</v>
      </c>
      <c r="C47" s="293">
        <v>46</v>
      </c>
      <c r="D47" s="20" t="s">
        <v>389</v>
      </c>
      <c r="E47" s="120">
        <v>70</v>
      </c>
      <c r="F47" s="20"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2361</v>
      </c>
      <c r="B48" s="18" t="s">
        <v>9601</v>
      </c>
      <c r="C48" s="293">
        <v>47</v>
      </c>
      <c r="D48" s="20" t="s">
        <v>389</v>
      </c>
      <c r="E48" s="120">
        <v>90</v>
      </c>
      <c r="F48" s="20"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9604</v>
      </c>
      <c r="B49" s="18" t="s">
        <v>9601</v>
      </c>
      <c r="C49" s="293">
        <v>48</v>
      </c>
      <c r="D49" s="20" t="s">
        <v>389</v>
      </c>
      <c r="E49" s="120">
        <v>230</v>
      </c>
      <c r="F49" s="20" t="s">
        <v>393</v>
      </c>
      <c r="G49" s="19" t="s">
        <v>201</v>
      </c>
      <c r="H49" s="71" t="s">
        <v>387</v>
      </c>
      <c r="I49" s="71" t="s">
        <v>387</v>
      </c>
      <c r="J49" s="71"/>
      <c r="K49" s="71" t="s">
        <v>387</v>
      </c>
      <c r="R49" s="117" t="s">
        <v>237</v>
      </c>
      <c r="S49" s="158">
        <f t="shared" si="4"/>
        <v>0</v>
      </c>
      <c r="T49" s="159">
        <f t="shared" si="5"/>
        <v>0</v>
      </c>
      <c r="U49" s="168"/>
      <c r="V49" s="235" t="s">
        <v>237</v>
      </c>
      <c r="W49" s="237">
        <f t="shared" si="6"/>
        <v>0</v>
      </c>
      <c r="X49" s="6">
        <f t="shared" si="7"/>
        <v>0</v>
      </c>
    </row>
    <row r="50" spans="1:24" ht="13" x14ac:dyDescent="0.15">
      <c r="A50" s="15" t="s">
        <v>2928</v>
      </c>
      <c r="B50" s="18" t="s">
        <v>9601</v>
      </c>
      <c r="C50" s="293">
        <v>49</v>
      </c>
      <c r="D50" s="20" t="s">
        <v>389</v>
      </c>
      <c r="E50" s="120">
        <v>110</v>
      </c>
      <c r="F50" s="20" t="s">
        <v>393</v>
      </c>
      <c r="G50" s="19" t="s">
        <v>177</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4528</v>
      </c>
      <c r="B51" s="18" t="s">
        <v>9601</v>
      </c>
      <c r="C51" s="293">
        <v>50</v>
      </c>
      <c r="D51" s="20" t="s">
        <v>389</v>
      </c>
      <c r="E51" s="120">
        <v>60</v>
      </c>
      <c r="F51" s="20"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4529</v>
      </c>
      <c r="B52" s="18" t="s">
        <v>9601</v>
      </c>
      <c r="C52" s="293">
        <v>51</v>
      </c>
      <c r="D52" s="20" t="s">
        <v>389</v>
      </c>
      <c r="E52" s="120">
        <v>100</v>
      </c>
      <c r="F52" s="20" t="s">
        <v>398</v>
      </c>
      <c r="G52" s="19"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4530</v>
      </c>
      <c r="B53" s="18" t="s">
        <v>9601</v>
      </c>
      <c r="C53" s="293">
        <v>52</v>
      </c>
      <c r="D53" s="20" t="s">
        <v>389</v>
      </c>
      <c r="E53" s="120">
        <v>170</v>
      </c>
      <c r="F53" s="20" t="s">
        <v>386</v>
      </c>
      <c r="G53" s="19" t="s">
        <v>177</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4533</v>
      </c>
      <c r="B54" s="18" t="s">
        <v>9601</v>
      </c>
      <c r="C54" s="293">
        <v>53</v>
      </c>
      <c r="D54" s="20" t="s">
        <v>389</v>
      </c>
      <c r="E54" s="120">
        <v>100</v>
      </c>
      <c r="F54" s="20" t="s">
        <v>393</v>
      </c>
      <c r="G54" s="19"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4534</v>
      </c>
      <c r="B55" s="18" t="s">
        <v>9601</v>
      </c>
      <c r="C55" s="293">
        <v>54</v>
      </c>
      <c r="D55" s="20" t="s">
        <v>389</v>
      </c>
      <c r="E55" s="120">
        <v>180</v>
      </c>
      <c r="F55" s="20" t="s">
        <v>398</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4712</v>
      </c>
      <c r="B56" s="18" t="s">
        <v>9601</v>
      </c>
      <c r="C56" s="293">
        <v>55</v>
      </c>
      <c r="D56" s="20" t="s">
        <v>389</v>
      </c>
      <c r="E56" s="120">
        <v>100</v>
      </c>
      <c r="F56" s="20" t="s">
        <v>393</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4713</v>
      </c>
      <c r="B57" s="18" t="s">
        <v>9601</v>
      </c>
      <c r="C57" s="293">
        <v>56</v>
      </c>
      <c r="D57" s="20" t="s">
        <v>389</v>
      </c>
      <c r="E57" s="120">
        <v>120</v>
      </c>
      <c r="F57" s="20" t="s">
        <v>393</v>
      </c>
      <c r="G57" s="19"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4606</v>
      </c>
      <c r="B58" s="18" t="s">
        <v>9601</v>
      </c>
      <c r="C58" s="293">
        <v>57</v>
      </c>
      <c r="D58" s="20" t="s">
        <v>404</v>
      </c>
      <c r="E58" s="120">
        <v>200</v>
      </c>
      <c r="F58" s="20" t="s">
        <v>393</v>
      </c>
      <c r="G58" s="19" t="s">
        <v>201</v>
      </c>
      <c r="H58" s="71" t="s">
        <v>387</v>
      </c>
      <c r="I58" s="71" t="s">
        <v>387</v>
      </c>
      <c r="J58" s="71"/>
      <c r="K58" s="71" t="s">
        <v>387</v>
      </c>
      <c r="U58" s="168"/>
      <c r="V58" s="177" t="s">
        <v>447</v>
      </c>
      <c r="W58" s="189"/>
      <c r="X58" s="190">
        <f>SUM(X59:X85)</f>
        <v>417</v>
      </c>
    </row>
    <row r="59" spans="1:24" ht="13" x14ac:dyDescent="0.15">
      <c r="A59" s="15" t="s">
        <v>451</v>
      </c>
      <c r="B59" s="18" t="s">
        <v>9601</v>
      </c>
      <c r="C59" s="293">
        <v>58</v>
      </c>
      <c r="D59" s="20" t="s">
        <v>404</v>
      </c>
      <c r="E59" s="120">
        <v>60</v>
      </c>
      <c r="F59" s="20" t="s">
        <v>393</v>
      </c>
      <c r="G59" s="19" t="s">
        <v>173</v>
      </c>
      <c r="H59" s="71" t="s">
        <v>387</v>
      </c>
      <c r="I59" s="71" t="s">
        <v>387</v>
      </c>
      <c r="J59" s="71"/>
      <c r="K59" s="71"/>
      <c r="U59" s="239"/>
      <c r="V59" s="116" t="s">
        <v>173</v>
      </c>
      <c r="W59" s="211">
        <f t="shared" ref="W59:X74" si="8">S3+S31+W3+W31</f>
        <v>0</v>
      </c>
      <c r="X59" s="64">
        <f t="shared" si="8"/>
        <v>176</v>
      </c>
    </row>
    <row r="60" spans="1:24" ht="13" x14ac:dyDescent="0.15">
      <c r="A60" s="15" t="s">
        <v>403</v>
      </c>
      <c r="B60" s="18" t="s">
        <v>9601</v>
      </c>
      <c r="C60" s="293">
        <v>59</v>
      </c>
      <c r="D60" s="20" t="s">
        <v>404</v>
      </c>
      <c r="E60" s="120">
        <v>100</v>
      </c>
      <c r="F60" s="20" t="s">
        <v>398</v>
      </c>
      <c r="G60" s="19" t="s">
        <v>177</v>
      </c>
      <c r="H60" s="71" t="s">
        <v>387</v>
      </c>
      <c r="I60" s="71" t="s">
        <v>387</v>
      </c>
      <c r="J60" s="71"/>
      <c r="K60" s="71"/>
      <c r="U60" s="239"/>
      <c r="V60" s="117" t="s">
        <v>177</v>
      </c>
      <c r="W60" s="158">
        <f t="shared" si="8"/>
        <v>0</v>
      </c>
      <c r="X60" s="159">
        <f t="shared" si="8"/>
        <v>122</v>
      </c>
    </row>
    <row r="61" spans="1:24" ht="13" x14ac:dyDescent="0.15">
      <c r="A61" s="15" t="s">
        <v>1799</v>
      </c>
      <c r="B61" s="18" t="s">
        <v>9601</v>
      </c>
      <c r="C61" s="293">
        <v>60</v>
      </c>
      <c r="D61" s="20" t="s">
        <v>404</v>
      </c>
      <c r="E61" s="120">
        <v>170</v>
      </c>
      <c r="F61" s="20" t="s">
        <v>386</v>
      </c>
      <c r="G61" s="19" t="s">
        <v>177</v>
      </c>
      <c r="H61" s="71" t="s">
        <v>387</v>
      </c>
      <c r="I61" s="71" t="s">
        <v>387</v>
      </c>
      <c r="J61" s="71"/>
      <c r="K61" s="71"/>
      <c r="U61" s="239"/>
      <c r="V61" s="117" t="s">
        <v>181</v>
      </c>
      <c r="W61" s="158">
        <f t="shared" si="8"/>
        <v>0</v>
      </c>
      <c r="X61" s="159">
        <f t="shared" si="8"/>
        <v>32</v>
      </c>
    </row>
    <row r="62" spans="1:24" ht="13" x14ac:dyDescent="0.15">
      <c r="A62" s="15" t="s">
        <v>1914</v>
      </c>
      <c r="B62" s="18" t="s">
        <v>9601</v>
      </c>
      <c r="C62" s="293">
        <v>61</v>
      </c>
      <c r="D62" s="20" t="s">
        <v>404</v>
      </c>
      <c r="E62" s="120">
        <v>80</v>
      </c>
      <c r="F62" s="20" t="s">
        <v>393</v>
      </c>
      <c r="G62" s="19" t="s">
        <v>173</v>
      </c>
      <c r="H62" s="71" t="s">
        <v>387</v>
      </c>
      <c r="I62" s="71" t="s">
        <v>387</v>
      </c>
      <c r="J62" s="71"/>
      <c r="K62" s="71"/>
      <c r="U62" s="239"/>
      <c r="V62" s="117" t="s">
        <v>185</v>
      </c>
      <c r="W62" s="158">
        <f t="shared" si="8"/>
        <v>0</v>
      </c>
      <c r="X62" s="159">
        <f t="shared" si="8"/>
        <v>0</v>
      </c>
    </row>
    <row r="63" spans="1:24" ht="13" x14ac:dyDescent="0.15">
      <c r="A63" s="15" t="s">
        <v>2262</v>
      </c>
      <c r="B63" s="18" t="s">
        <v>9601</v>
      </c>
      <c r="C63" s="293">
        <v>62</v>
      </c>
      <c r="D63" s="20" t="s">
        <v>404</v>
      </c>
      <c r="E63" s="120">
        <v>70</v>
      </c>
      <c r="F63" s="20" t="s">
        <v>393</v>
      </c>
      <c r="G63" s="19" t="s">
        <v>173</v>
      </c>
      <c r="H63" s="71" t="s">
        <v>387</v>
      </c>
      <c r="I63" s="71" t="s">
        <v>387</v>
      </c>
      <c r="J63" s="71"/>
      <c r="K63" s="71"/>
      <c r="U63" s="239"/>
      <c r="V63" s="117" t="s">
        <v>189</v>
      </c>
      <c r="W63" s="158">
        <f t="shared" si="8"/>
        <v>0</v>
      </c>
      <c r="X63" s="159">
        <f t="shared" si="8"/>
        <v>0</v>
      </c>
    </row>
    <row r="64" spans="1:24" ht="13" x14ac:dyDescent="0.15">
      <c r="A64" s="15" t="s">
        <v>2263</v>
      </c>
      <c r="B64" s="18" t="s">
        <v>9601</v>
      </c>
      <c r="C64" s="293">
        <v>63</v>
      </c>
      <c r="D64" s="20" t="s">
        <v>404</v>
      </c>
      <c r="E64" s="120">
        <v>130</v>
      </c>
      <c r="F64" s="20" t="s">
        <v>398</v>
      </c>
      <c r="G64" s="19" t="s">
        <v>173</v>
      </c>
      <c r="H64" s="71" t="s">
        <v>387</v>
      </c>
      <c r="I64" s="71" t="s">
        <v>387</v>
      </c>
      <c r="J64" s="71"/>
      <c r="K64" s="71"/>
      <c r="U64" s="240"/>
      <c r="V64" s="117" t="s">
        <v>193</v>
      </c>
      <c r="W64" s="158">
        <f t="shared" si="8"/>
        <v>0</v>
      </c>
      <c r="X64" s="159">
        <f t="shared" si="8"/>
        <v>0</v>
      </c>
    </row>
    <row r="65" spans="1:24" ht="14" thickBot="1" x14ac:dyDescent="0.2">
      <c r="A65" s="15" t="s">
        <v>2366</v>
      </c>
      <c r="B65" s="18" t="s">
        <v>9601</v>
      </c>
      <c r="C65" s="293">
        <v>64</v>
      </c>
      <c r="D65" s="20" t="s">
        <v>404</v>
      </c>
      <c r="E65" s="120">
        <v>110</v>
      </c>
      <c r="F65" s="20" t="s">
        <v>393</v>
      </c>
      <c r="G65" s="19" t="s">
        <v>173</v>
      </c>
      <c r="H65" s="71" t="s">
        <v>387</v>
      </c>
      <c r="I65" s="71" t="s">
        <v>387</v>
      </c>
      <c r="J65" s="71"/>
      <c r="K65" s="71"/>
      <c r="U65" s="241"/>
      <c r="V65" s="117" t="s">
        <v>197</v>
      </c>
      <c r="W65" s="158">
        <f t="shared" si="8"/>
        <v>0</v>
      </c>
      <c r="X65" s="159">
        <f t="shared" si="8"/>
        <v>0</v>
      </c>
    </row>
    <row r="66" spans="1:24" ht="14" thickBot="1" x14ac:dyDescent="0.2">
      <c r="A66" s="15" t="s">
        <v>3201</v>
      </c>
      <c r="B66" s="18" t="s">
        <v>9601</v>
      </c>
      <c r="C66" s="293">
        <v>65</v>
      </c>
      <c r="D66" s="20" t="s">
        <v>404</v>
      </c>
      <c r="E66" s="120">
        <v>120</v>
      </c>
      <c r="F66" s="20" t="s">
        <v>393</v>
      </c>
      <c r="G66" s="19" t="s">
        <v>181</v>
      </c>
      <c r="H66" s="71" t="s">
        <v>387</v>
      </c>
      <c r="I66" s="71" t="s">
        <v>387</v>
      </c>
      <c r="J66" s="71"/>
      <c r="K66" s="71"/>
      <c r="U66" s="241"/>
      <c r="V66" s="117" t="s">
        <v>201</v>
      </c>
      <c r="W66" s="158">
        <f t="shared" si="8"/>
        <v>0</v>
      </c>
      <c r="X66" s="159">
        <f t="shared" si="8"/>
        <v>18</v>
      </c>
    </row>
    <row r="67" spans="1:24" ht="14" thickBot="1" x14ac:dyDescent="0.2">
      <c r="A67" s="15" t="s">
        <v>4541</v>
      </c>
      <c r="B67" s="18" t="s">
        <v>9601</v>
      </c>
      <c r="C67" s="293">
        <v>66</v>
      </c>
      <c r="D67" s="20" t="s">
        <v>404</v>
      </c>
      <c r="E67" s="120">
        <v>60</v>
      </c>
      <c r="F67" s="20" t="s">
        <v>393</v>
      </c>
      <c r="G67" s="19" t="s">
        <v>173</v>
      </c>
      <c r="H67" s="71" t="s">
        <v>387</v>
      </c>
      <c r="I67" s="71" t="s">
        <v>387</v>
      </c>
      <c r="J67" s="71"/>
      <c r="K67" s="71"/>
      <c r="U67" s="241"/>
      <c r="V67" s="117" t="s">
        <v>205</v>
      </c>
      <c r="W67" s="158">
        <f t="shared" si="8"/>
        <v>0</v>
      </c>
      <c r="X67" s="159">
        <f t="shared" si="8"/>
        <v>0</v>
      </c>
    </row>
    <row r="68" spans="1:24" ht="14" thickBot="1" x14ac:dyDescent="0.2">
      <c r="A68" s="15" t="s">
        <v>4542</v>
      </c>
      <c r="B68" s="18" t="s">
        <v>9601</v>
      </c>
      <c r="C68" s="293">
        <v>67</v>
      </c>
      <c r="D68" s="20" t="s">
        <v>404</v>
      </c>
      <c r="E68" s="120">
        <v>120</v>
      </c>
      <c r="F68" s="20" t="s">
        <v>398</v>
      </c>
      <c r="G68" s="19" t="s">
        <v>177</v>
      </c>
      <c r="H68" s="71" t="s">
        <v>387</v>
      </c>
      <c r="I68" s="71" t="s">
        <v>387</v>
      </c>
      <c r="J68" s="71"/>
      <c r="K68" s="71"/>
      <c r="U68" s="241"/>
      <c r="V68" s="117" t="s">
        <v>209</v>
      </c>
      <c r="W68" s="158">
        <f t="shared" si="8"/>
        <v>0</v>
      </c>
      <c r="X68" s="159">
        <f t="shared" si="8"/>
        <v>0</v>
      </c>
    </row>
    <row r="69" spans="1:24" ht="14" thickBot="1" x14ac:dyDescent="0.2">
      <c r="A69" s="15" t="s">
        <v>9605</v>
      </c>
      <c r="B69" s="18" t="s">
        <v>9601</v>
      </c>
      <c r="C69" s="293">
        <v>68</v>
      </c>
      <c r="D69" s="20" t="s">
        <v>404</v>
      </c>
      <c r="E69" s="120">
        <v>260</v>
      </c>
      <c r="F69" s="20" t="s">
        <v>398</v>
      </c>
      <c r="G69" s="19" t="s">
        <v>201</v>
      </c>
      <c r="H69" s="71" t="s">
        <v>387</v>
      </c>
      <c r="I69" s="71" t="s">
        <v>387</v>
      </c>
      <c r="J69" s="71"/>
      <c r="K69" s="71" t="s">
        <v>387</v>
      </c>
      <c r="U69" s="241"/>
      <c r="V69" s="117" t="s">
        <v>9125</v>
      </c>
      <c r="W69" s="158">
        <f t="shared" si="8"/>
        <v>0</v>
      </c>
      <c r="X69" s="159">
        <f t="shared" si="8"/>
        <v>0</v>
      </c>
    </row>
    <row r="70" spans="1:24" ht="14" thickBot="1" x14ac:dyDescent="0.2">
      <c r="A70" s="15" t="s">
        <v>4543</v>
      </c>
      <c r="B70" s="18" t="s">
        <v>9601</v>
      </c>
      <c r="C70" s="293">
        <v>69</v>
      </c>
      <c r="D70" s="20" t="s">
        <v>404</v>
      </c>
      <c r="E70" s="120">
        <v>120</v>
      </c>
      <c r="F70" s="20" t="s">
        <v>393</v>
      </c>
      <c r="G70" s="19" t="s">
        <v>177</v>
      </c>
      <c r="H70" s="71" t="s">
        <v>387</v>
      </c>
      <c r="I70" s="71" t="s">
        <v>387</v>
      </c>
      <c r="J70" s="71"/>
      <c r="K70" s="71"/>
      <c r="U70" s="241"/>
      <c r="V70" s="118" t="s">
        <v>213</v>
      </c>
      <c r="W70" s="158">
        <f t="shared" si="8"/>
        <v>0</v>
      </c>
      <c r="X70" s="159">
        <f t="shared" si="8"/>
        <v>0</v>
      </c>
    </row>
    <row r="71" spans="1:24" ht="14" thickBot="1" x14ac:dyDescent="0.2">
      <c r="A71" s="15" t="s">
        <v>877</v>
      </c>
      <c r="B71" s="18" t="s">
        <v>9601</v>
      </c>
      <c r="C71" s="293">
        <v>70</v>
      </c>
      <c r="D71" s="20" t="s">
        <v>385</v>
      </c>
      <c r="E71" s="120">
        <v>50</v>
      </c>
      <c r="F71" s="20" t="s">
        <v>393</v>
      </c>
      <c r="G71" s="19" t="s">
        <v>173</v>
      </c>
      <c r="H71" s="71" t="s">
        <v>387</v>
      </c>
      <c r="I71" s="71" t="s">
        <v>387</v>
      </c>
      <c r="J71" s="71"/>
      <c r="K71" s="71"/>
      <c r="U71" s="241"/>
      <c r="V71" s="117" t="s">
        <v>217</v>
      </c>
      <c r="W71" s="158">
        <f t="shared" si="8"/>
        <v>0</v>
      </c>
      <c r="X71" s="159">
        <f t="shared" si="8"/>
        <v>0</v>
      </c>
    </row>
    <row r="72" spans="1:24" ht="14" thickBot="1" x14ac:dyDescent="0.2">
      <c r="A72" s="15" t="s">
        <v>850</v>
      </c>
      <c r="B72" s="18" t="s">
        <v>9601</v>
      </c>
      <c r="C72" s="293">
        <v>71</v>
      </c>
      <c r="D72" s="20" t="s">
        <v>385</v>
      </c>
      <c r="E72" s="120">
        <v>90</v>
      </c>
      <c r="F72" s="20" t="s">
        <v>398</v>
      </c>
      <c r="G72" s="19" t="s">
        <v>173</v>
      </c>
      <c r="H72" s="71" t="s">
        <v>387</v>
      </c>
      <c r="I72" s="71" t="s">
        <v>387</v>
      </c>
      <c r="J72" s="71"/>
      <c r="K72" s="71"/>
      <c r="U72" s="241"/>
      <c r="V72" s="117" t="s">
        <v>221</v>
      </c>
      <c r="W72" s="158">
        <f t="shared" si="8"/>
        <v>0</v>
      </c>
      <c r="X72" s="159">
        <f t="shared" si="8"/>
        <v>0</v>
      </c>
    </row>
    <row r="73" spans="1:24" ht="14" thickBot="1" x14ac:dyDescent="0.2">
      <c r="A73" s="15" t="s">
        <v>1916</v>
      </c>
      <c r="B73" s="18" t="s">
        <v>9601</v>
      </c>
      <c r="C73" s="293">
        <v>72</v>
      </c>
      <c r="D73" s="20" t="s">
        <v>385</v>
      </c>
      <c r="E73" s="120">
        <v>140</v>
      </c>
      <c r="F73" s="20" t="s">
        <v>386</v>
      </c>
      <c r="G73" s="19" t="s">
        <v>181</v>
      </c>
      <c r="H73" s="71" t="s">
        <v>387</v>
      </c>
      <c r="I73" s="71" t="s">
        <v>387</v>
      </c>
      <c r="J73" s="71"/>
      <c r="K73" s="71"/>
      <c r="U73" s="241"/>
      <c r="V73" s="117" t="s">
        <v>225</v>
      </c>
      <c r="W73" s="158">
        <f t="shared" si="8"/>
        <v>0</v>
      </c>
      <c r="X73" s="159">
        <f t="shared" si="8"/>
        <v>0</v>
      </c>
    </row>
    <row r="74" spans="1:24" ht="14" thickBot="1" x14ac:dyDescent="0.2">
      <c r="A74" s="15" t="s">
        <v>889</v>
      </c>
      <c r="B74" s="18" t="s">
        <v>9601</v>
      </c>
      <c r="C74" s="293">
        <v>73</v>
      </c>
      <c r="D74" s="20" t="s">
        <v>385</v>
      </c>
      <c r="E74" s="120">
        <v>60</v>
      </c>
      <c r="F74" s="20" t="s">
        <v>393</v>
      </c>
      <c r="G74" s="19" t="s">
        <v>173</v>
      </c>
      <c r="H74" s="71" t="s">
        <v>387</v>
      </c>
      <c r="I74" s="71" t="s">
        <v>387</v>
      </c>
      <c r="J74" s="71"/>
      <c r="K74" s="71"/>
      <c r="U74" s="241"/>
      <c r="V74" s="117" t="s">
        <v>229</v>
      </c>
      <c r="W74" s="158">
        <f t="shared" si="8"/>
        <v>0</v>
      </c>
      <c r="X74" s="159">
        <f t="shared" si="8"/>
        <v>0</v>
      </c>
    </row>
    <row r="75" spans="1:24" ht="14" thickBot="1" x14ac:dyDescent="0.2">
      <c r="A75" s="15" t="s">
        <v>9606</v>
      </c>
      <c r="B75" s="18" t="s">
        <v>9601</v>
      </c>
      <c r="C75" s="293">
        <v>74</v>
      </c>
      <c r="D75" s="20" t="s">
        <v>385</v>
      </c>
      <c r="E75" s="120">
        <v>120</v>
      </c>
      <c r="F75" s="20" t="s">
        <v>398</v>
      </c>
      <c r="G75" s="19" t="s">
        <v>177</v>
      </c>
      <c r="H75" s="71" t="s">
        <v>387</v>
      </c>
      <c r="I75" s="71" t="s">
        <v>387</v>
      </c>
      <c r="J75" s="71"/>
      <c r="K75" s="71"/>
      <c r="U75" s="241"/>
      <c r="V75" s="117" t="s">
        <v>233</v>
      </c>
      <c r="W75" s="158">
        <f t="shared" ref="W75:X85" si="9">S19+S47+W19+W47</f>
        <v>0</v>
      </c>
      <c r="X75" s="159">
        <f t="shared" si="9"/>
        <v>0</v>
      </c>
    </row>
    <row r="76" spans="1:24" ht="14" thickBot="1" x14ac:dyDescent="0.2">
      <c r="A76" s="15" t="s">
        <v>977</v>
      </c>
      <c r="B76" s="18" t="s">
        <v>9601</v>
      </c>
      <c r="C76" s="293">
        <v>75</v>
      </c>
      <c r="D76" s="20" t="s">
        <v>385</v>
      </c>
      <c r="E76" s="120">
        <v>30</v>
      </c>
      <c r="F76" s="20" t="s">
        <v>393</v>
      </c>
      <c r="G76" s="19" t="s">
        <v>173</v>
      </c>
      <c r="H76" s="71" t="s">
        <v>387</v>
      </c>
      <c r="I76" s="71" t="s">
        <v>387</v>
      </c>
      <c r="J76" s="71"/>
      <c r="K76" s="71"/>
      <c r="U76" s="241"/>
      <c r="V76" s="117" t="s">
        <v>9123</v>
      </c>
      <c r="W76" s="158">
        <f t="shared" si="9"/>
        <v>0</v>
      </c>
      <c r="X76" s="159">
        <f t="shared" si="9"/>
        <v>8</v>
      </c>
    </row>
    <row r="77" spans="1:24" ht="14" thickBot="1" x14ac:dyDescent="0.2">
      <c r="A77" s="15" t="s">
        <v>1310</v>
      </c>
      <c r="B77" s="18" t="s">
        <v>9601</v>
      </c>
      <c r="C77" s="293">
        <v>76</v>
      </c>
      <c r="D77" s="20" t="s">
        <v>385</v>
      </c>
      <c r="E77" s="120">
        <v>210</v>
      </c>
      <c r="F77" s="20" t="s">
        <v>393</v>
      </c>
      <c r="G77" s="19" t="s">
        <v>201</v>
      </c>
      <c r="H77" s="71" t="s">
        <v>387</v>
      </c>
      <c r="I77" s="71" t="s">
        <v>387</v>
      </c>
      <c r="J77" s="71"/>
      <c r="K77" s="71" t="s">
        <v>387</v>
      </c>
      <c r="U77" s="241"/>
      <c r="V77" s="117" t="s">
        <v>237</v>
      </c>
      <c r="W77" s="158">
        <f t="shared" si="9"/>
        <v>0</v>
      </c>
      <c r="X77" s="159">
        <f t="shared" si="9"/>
        <v>0</v>
      </c>
    </row>
    <row r="78" spans="1:24" ht="14" thickBot="1" x14ac:dyDescent="0.2">
      <c r="A78" s="15" t="s">
        <v>1918</v>
      </c>
      <c r="B78" s="18" t="s">
        <v>9601</v>
      </c>
      <c r="C78" s="293">
        <v>77</v>
      </c>
      <c r="D78" s="20" t="s">
        <v>385</v>
      </c>
      <c r="E78" s="120">
        <v>120</v>
      </c>
      <c r="F78" s="20" t="s">
        <v>393</v>
      </c>
      <c r="G78" s="19" t="s">
        <v>177</v>
      </c>
      <c r="H78" s="71" t="s">
        <v>387</v>
      </c>
      <c r="I78" s="71" t="s">
        <v>387</v>
      </c>
      <c r="J78" s="71"/>
      <c r="K78" s="71"/>
      <c r="U78" s="241"/>
      <c r="V78" s="117" t="s">
        <v>241</v>
      </c>
      <c r="W78" s="158">
        <f t="shared" si="9"/>
        <v>0</v>
      </c>
      <c r="X78" s="159">
        <f t="shared" si="9"/>
        <v>23</v>
      </c>
    </row>
    <row r="79" spans="1:24" ht="14" thickBot="1" x14ac:dyDescent="0.2">
      <c r="A79" s="15" t="s">
        <v>1864</v>
      </c>
      <c r="B79" s="18" t="s">
        <v>9601</v>
      </c>
      <c r="C79" s="293">
        <v>78</v>
      </c>
      <c r="D79" s="20" t="s">
        <v>385</v>
      </c>
      <c r="E79" s="120">
        <v>70</v>
      </c>
      <c r="F79" s="20" t="s">
        <v>393</v>
      </c>
      <c r="G79" s="19" t="s">
        <v>173</v>
      </c>
      <c r="H79" s="71" t="s">
        <v>387</v>
      </c>
      <c r="I79" s="71" t="s">
        <v>387</v>
      </c>
      <c r="J79" s="71"/>
      <c r="K79" s="71"/>
      <c r="U79" s="241"/>
      <c r="V79" s="117" t="s">
        <v>245</v>
      </c>
      <c r="W79" s="158">
        <f t="shared" si="9"/>
        <v>0</v>
      </c>
      <c r="X79" s="159">
        <f t="shared" si="9"/>
        <v>11</v>
      </c>
    </row>
    <row r="80" spans="1:24" ht="14" thickBot="1" x14ac:dyDescent="0.2">
      <c r="A80" s="15" t="s">
        <v>1863</v>
      </c>
      <c r="B80" s="18" t="s">
        <v>9601</v>
      </c>
      <c r="C80" s="293">
        <v>79</v>
      </c>
      <c r="D80" s="20" t="s">
        <v>385</v>
      </c>
      <c r="E80" s="120">
        <v>70</v>
      </c>
      <c r="F80" s="20" t="s">
        <v>393</v>
      </c>
      <c r="G80" s="19" t="s">
        <v>173</v>
      </c>
      <c r="H80" s="71" t="s">
        <v>387</v>
      </c>
      <c r="I80" s="71" t="s">
        <v>387</v>
      </c>
      <c r="J80" s="71"/>
      <c r="K80" s="71"/>
      <c r="U80" s="241"/>
      <c r="V80" s="117" t="s">
        <v>249</v>
      </c>
      <c r="W80" s="158">
        <f t="shared" si="9"/>
        <v>0</v>
      </c>
      <c r="X80" s="159">
        <f t="shared" si="9"/>
        <v>21</v>
      </c>
    </row>
    <row r="81" spans="1:24" ht="14" thickBot="1" x14ac:dyDescent="0.2">
      <c r="A81" s="15" t="s">
        <v>1857</v>
      </c>
      <c r="B81" s="18" t="s">
        <v>9601</v>
      </c>
      <c r="C81" s="293">
        <v>80</v>
      </c>
      <c r="D81" s="20" t="s">
        <v>385</v>
      </c>
      <c r="E81" s="120">
        <v>70</v>
      </c>
      <c r="F81" s="20" t="s">
        <v>393</v>
      </c>
      <c r="G81" s="19" t="s">
        <v>173</v>
      </c>
      <c r="H81" s="71" t="s">
        <v>387</v>
      </c>
      <c r="I81" s="71" t="s">
        <v>387</v>
      </c>
      <c r="J81" s="71"/>
      <c r="K81" s="71"/>
      <c r="U81" s="241"/>
      <c r="V81" s="117" t="s">
        <v>253</v>
      </c>
      <c r="W81" s="158">
        <f t="shared" si="9"/>
        <v>0</v>
      </c>
      <c r="X81" s="159">
        <f t="shared" si="9"/>
        <v>6</v>
      </c>
    </row>
    <row r="82" spans="1:24" ht="14" thickBot="1" x14ac:dyDescent="0.2">
      <c r="A82" s="15" t="s">
        <v>2430</v>
      </c>
      <c r="B82" s="18" t="s">
        <v>9601</v>
      </c>
      <c r="C82" s="293">
        <v>81</v>
      </c>
      <c r="D82" s="20" t="s">
        <v>385</v>
      </c>
      <c r="E82" s="120">
        <v>110</v>
      </c>
      <c r="F82" s="20" t="s">
        <v>393</v>
      </c>
      <c r="G82" s="19" t="s">
        <v>173</v>
      </c>
      <c r="H82" s="71" t="s">
        <v>387</v>
      </c>
      <c r="I82" s="71" t="s">
        <v>387</v>
      </c>
      <c r="J82" s="71"/>
      <c r="K82" s="71"/>
      <c r="U82" s="241"/>
      <c r="V82" s="117" t="s">
        <v>10048</v>
      </c>
      <c r="W82" s="158">
        <f t="shared" si="9"/>
        <v>0</v>
      </c>
      <c r="X82" s="159">
        <f t="shared" si="9"/>
        <v>0</v>
      </c>
    </row>
    <row r="83" spans="1:24" ht="13.25" customHeight="1" thickBot="1" x14ac:dyDescent="0.2">
      <c r="A83" s="15" t="s">
        <v>2367</v>
      </c>
      <c r="B83" s="18" t="s">
        <v>9601</v>
      </c>
      <c r="C83" s="293">
        <v>82</v>
      </c>
      <c r="D83" s="20" t="s">
        <v>385</v>
      </c>
      <c r="E83" s="120">
        <v>70</v>
      </c>
      <c r="F83" s="20" t="s">
        <v>393</v>
      </c>
      <c r="G83" s="19" t="s">
        <v>173</v>
      </c>
      <c r="H83" s="71" t="s">
        <v>387</v>
      </c>
      <c r="I83" s="71" t="s">
        <v>387</v>
      </c>
      <c r="J83" s="71"/>
      <c r="K83" s="71"/>
      <c r="U83" s="241"/>
      <c r="V83" s="117" t="s">
        <v>10124</v>
      </c>
      <c r="W83" s="158">
        <f t="shared" si="9"/>
        <v>0</v>
      </c>
      <c r="X83" s="159">
        <f t="shared" si="9"/>
        <v>0</v>
      </c>
    </row>
    <row r="84" spans="1:24" ht="13.25" customHeight="1" thickBot="1" x14ac:dyDescent="0.2">
      <c r="A84" s="15" t="s">
        <v>2368</v>
      </c>
      <c r="B84" s="18" t="s">
        <v>9601</v>
      </c>
      <c r="C84" s="293">
        <v>83</v>
      </c>
      <c r="D84" s="20" t="s">
        <v>385</v>
      </c>
      <c r="E84" s="120">
        <v>120</v>
      </c>
      <c r="F84" s="20" t="s">
        <v>398</v>
      </c>
      <c r="G84" s="19" t="s">
        <v>181</v>
      </c>
      <c r="H84" s="71" t="s">
        <v>387</v>
      </c>
      <c r="I84" s="71" t="s">
        <v>387</v>
      </c>
      <c r="J84" s="71"/>
      <c r="K84" s="71"/>
      <c r="U84" s="241"/>
      <c r="V84" s="117" t="s">
        <v>257</v>
      </c>
      <c r="W84" s="158">
        <f t="shared" si="9"/>
        <v>0</v>
      </c>
      <c r="X84" s="159">
        <f t="shared" si="9"/>
        <v>0</v>
      </c>
    </row>
    <row r="85" spans="1:24" ht="13.25" customHeight="1" thickBot="1" x14ac:dyDescent="0.2">
      <c r="A85" s="15" t="s">
        <v>2581</v>
      </c>
      <c r="B85" s="18" t="s">
        <v>9601</v>
      </c>
      <c r="C85" s="293">
        <v>84</v>
      </c>
      <c r="D85" s="20" t="s">
        <v>385</v>
      </c>
      <c r="E85" s="120">
        <v>60</v>
      </c>
      <c r="F85" s="20" t="s">
        <v>393</v>
      </c>
      <c r="G85" s="19" t="s">
        <v>173</v>
      </c>
      <c r="H85" s="71" t="s">
        <v>387</v>
      </c>
      <c r="I85" s="71" t="s">
        <v>387</v>
      </c>
      <c r="J85" s="71"/>
      <c r="K85" s="71"/>
      <c r="U85" s="241"/>
      <c r="V85" s="166" t="s">
        <v>260</v>
      </c>
      <c r="W85" s="191">
        <f t="shared" si="9"/>
        <v>0</v>
      </c>
      <c r="X85" s="192">
        <f t="shared" si="9"/>
        <v>0</v>
      </c>
    </row>
    <row r="86" spans="1:24" ht="13.25" customHeight="1" x14ac:dyDescent="0.15">
      <c r="A86" s="15" t="s">
        <v>2582</v>
      </c>
      <c r="B86" s="18" t="s">
        <v>9601</v>
      </c>
      <c r="C86" s="293">
        <v>85</v>
      </c>
      <c r="D86" s="20" t="s">
        <v>385</v>
      </c>
      <c r="E86" s="120">
        <v>90</v>
      </c>
      <c r="F86" s="20" t="s">
        <v>398</v>
      </c>
      <c r="G86" s="19" t="s">
        <v>177</v>
      </c>
      <c r="H86" s="71" t="s">
        <v>387</v>
      </c>
      <c r="I86" s="71" t="s">
        <v>387</v>
      </c>
      <c r="J86" s="71"/>
      <c r="K86" s="71"/>
    </row>
    <row r="87" spans="1:24" ht="13.25" customHeight="1" x14ac:dyDescent="0.15">
      <c r="A87" s="15" t="s">
        <v>9607</v>
      </c>
      <c r="B87" s="18" t="s">
        <v>9601</v>
      </c>
      <c r="C87" s="293">
        <v>86</v>
      </c>
      <c r="D87" s="20" t="s">
        <v>385</v>
      </c>
      <c r="E87" s="120">
        <v>270</v>
      </c>
      <c r="F87" s="20" t="s">
        <v>398</v>
      </c>
      <c r="G87" s="19" t="s">
        <v>201</v>
      </c>
      <c r="H87" s="71" t="s">
        <v>387</v>
      </c>
      <c r="I87" s="71" t="s">
        <v>387</v>
      </c>
      <c r="J87" s="71"/>
      <c r="K87" s="71" t="s">
        <v>387</v>
      </c>
    </row>
    <row r="88" spans="1:24" ht="13.25" customHeight="1" x14ac:dyDescent="0.15">
      <c r="A88" s="15" t="s">
        <v>2613</v>
      </c>
      <c r="B88" s="18" t="s">
        <v>9601</v>
      </c>
      <c r="C88" s="293">
        <v>87</v>
      </c>
      <c r="D88" s="20" t="s">
        <v>385</v>
      </c>
      <c r="E88" s="120">
        <v>70</v>
      </c>
      <c r="F88" s="20" t="s">
        <v>393</v>
      </c>
      <c r="G88" s="19" t="s">
        <v>173</v>
      </c>
      <c r="H88" s="71" t="s">
        <v>387</v>
      </c>
      <c r="I88" s="71" t="s">
        <v>387</v>
      </c>
      <c r="J88" s="71"/>
      <c r="K88" s="71"/>
    </row>
    <row r="89" spans="1:24" ht="13.25" customHeight="1" x14ac:dyDescent="0.15">
      <c r="A89" s="15" t="s">
        <v>2552</v>
      </c>
      <c r="B89" s="18" t="s">
        <v>9601</v>
      </c>
      <c r="C89" s="293">
        <v>88</v>
      </c>
      <c r="D89" s="20" t="s">
        <v>385</v>
      </c>
      <c r="E89" s="120">
        <v>130</v>
      </c>
      <c r="F89" s="20" t="s">
        <v>393</v>
      </c>
      <c r="G89" s="19" t="s">
        <v>177</v>
      </c>
      <c r="H89" s="71" t="s">
        <v>387</v>
      </c>
      <c r="I89" s="71" t="s">
        <v>387</v>
      </c>
      <c r="J89" s="71"/>
      <c r="K89" s="71"/>
    </row>
    <row r="90" spans="1:24" ht="13.25" customHeight="1" x14ac:dyDescent="0.15">
      <c r="A90" s="15" t="s">
        <v>2976</v>
      </c>
      <c r="B90" s="18" t="s">
        <v>9601</v>
      </c>
      <c r="C90" s="293">
        <v>89</v>
      </c>
      <c r="D90" s="20" t="s">
        <v>385</v>
      </c>
      <c r="E90" s="120">
        <v>90</v>
      </c>
      <c r="F90" s="20" t="s">
        <v>393</v>
      </c>
      <c r="G90" s="19" t="s">
        <v>173</v>
      </c>
      <c r="H90" s="71" t="s">
        <v>387</v>
      </c>
      <c r="I90" s="71" t="s">
        <v>387</v>
      </c>
      <c r="J90" s="71"/>
      <c r="K90" s="71"/>
    </row>
    <row r="91" spans="1:24" ht="13.25" customHeight="1" x14ac:dyDescent="0.15">
      <c r="A91" s="15" t="s">
        <v>2942</v>
      </c>
      <c r="B91" s="18" t="s">
        <v>9601</v>
      </c>
      <c r="C91" s="293">
        <v>90</v>
      </c>
      <c r="D91" s="20" t="s">
        <v>385</v>
      </c>
      <c r="E91" s="120">
        <v>90</v>
      </c>
      <c r="F91" s="20" t="s">
        <v>393</v>
      </c>
      <c r="G91" s="19" t="s">
        <v>173</v>
      </c>
      <c r="H91" s="71" t="s">
        <v>387</v>
      </c>
      <c r="I91" s="71" t="s">
        <v>387</v>
      </c>
      <c r="J91" s="71"/>
      <c r="K91" s="71"/>
    </row>
    <row r="92" spans="1:24" ht="13.25" customHeight="1" x14ac:dyDescent="0.15">
      <c r="A92" s="15" t="s">
        <v>9608</v>
      </c>
      <c r="B92" s="18" t="s">
        <v>9601</v>
      </c>
      <c r="C92" s="293">
        <v>91</v>
      </c>
      <c r="D92" s="20" t="s">
        <v>385</v>
      </c>
      <c r="E92" s="120">
        <v>280</v>
      </c>
      <c r="F92" s="20" t="s">
        <v>398</v>
      </c>
      <c r="G92" s="19" t="s">
        <v>201</v>
      </c>
      <c r="H92" s="71" t="s">
        <v>387</v>
      </c>
      <c r="I92" s="71" t="s">
        <v>387</v>
      </c>
      <c r="J92" s="71"/>
      <c r="K92" s="71" t="s">
        <v>387</v>
      </c>
    </row>
    <row r="93" spans="1:24" ht="13.25" customHeight="1" x14ac:dyDescent="0.15">
      <c r="A93" s="15" t="s">
        <v>3096</v>
      </c>
      <c r="B93" s="18" t="s">
        <v>9601</v>
      </c>
      <c r="C93" s="293">
        <v>92</v>
      </c>
      <c r="D93" s="20" t="s">
        <v>385</v>
      </c>
      <c r="E93" s="120">
        <v>110</v>
      </c>
      <c r="F93" s="20" t="s">
        <v>393</v>
      </c>
      <c r="G93" s="19" t="s">
        <v>181</v>
      </c>
      <c r="H93" s="71" t="s">
        <v>387</v>
      </c>
      <c r="I93" s="71" t="s">
        <v>387</v>
      </c>
      <c r="J93" s="71"/>
      <c r="K93" s="71"/>
    </row>
    <row r="94" spans="1:24" ht="13.25" customHeight="1" x14ac:dyDescent="0.15">
      <c r="A94" s="15" t="s">
        <v>3625</v>
      </c>
      <c r="B94" s="18" t="s">
        <v>9601</v>
      </c>
      <c r="C94" s="293">
        <v>93</v>
      </c>
      <c r="D94" s="20" t="s">
        <v>385</v>
      </c>
      <c r="E94" s="120">
        <v>100</v>
      </c>
      <c r="F94" s="20" t="s">
        <v>393</v>
      </c>
      <c r="G94" s="19" t="s">
        <v>177</v>
      </c>
      <c r="H94" s="71" t="s">
        <v>387</v>
      </c>
      <c r="I94" s="71" t="s">
        <v>387</v>
      </c>
      <c r="J94" s="71"/>
      <c r="K94" s="71"/>
    </row>
    <row r="95" spans="1:24" ht="13.25" customHeight="1" x14ac:dyDescent="0.15">
      <c r="A95" s="15" t="s">
        <v>4547</v>
      </c>
      <c r="B95" s="18" t="s">
        <v>9601</v>
      </c>
      <c r="C95" s="293">
        <v>94</v>
      </c>
      <c r="D95" s="20" t="s">
        <v>385</v>
      </c>
      <c r="E95" s="120">
        <v>40</v>
      </c>
      <c r="F95" s="20" t="s">
        <v>393</v>
      </c>
      <c r="G95" s="19" t="s">
        <v>173</v>
      </c>
      <c r="H95" s="71" t="s">
        <v>387</v>
      </c>
      <c r="I95" s="71" t="s">
        <v>387</v>
      </c>
      <c r="J95" s="71"/>
      <c r="K95" s="71"/>
    </row>
    <row r="96" spans="1:24" ht="13.25" customHeight="1" x14ac:dyDescent="0.15">
      <c r="A96" s="15" t="s">
        <v>4548</v>
      </c>
      <c r="B96" s="18" t="s">
        <v>9601</v>
      </c>
      <c r="C96" s="293">
        <v>95</v>
      </c>
      <c r="D96" s="20" t="s">
        <v>385</v>
      </c>
      <c r="E96" s="120">
        <v>120</v>
      </c>
      <c r="F96" s="20" t="s">
        <v>398</v>
      </c>
      <c r="G96" s="19" t="s">
        <v>177</v>
      </c>
      <c r="H96" s="71" t="s">
        <v>387</v>
      </c>
      <c r="I96" s="71" t="s">
        <v>387</v>
      </c>
      <c r="J96" s="71"/>
      <c r="K96" s="71"/>
    </row>
    <row r="97" spans="1:11" ht="13.25" customHeight="1" x14ac:dyDescent="0.15">
      <c r="A97" s="15" t="s">
        <v>9061</v>
      </c>
      <c r="B97" s="18" t="s">
        <v>9601</v>
      </c>
      <c r="C97" s="293">
        <v>96</v>
      </c>
      <c r="D97" s="20" t="s">
        <v>385</v>
      </c>
      <c r="E97" s="120">
        <v>90</v>
      </c>
      <c r="F97" s="20" t="s">
        <v>393</v>
      </c>
      <c r="G97" s="19" t="s">
        <v>177</v>
      </c>
      <c r="H97" s="71" t="s">
        <v>387</v>
      </c>
      <c r="I97" s="71" t="s">
        <v>387</v>
      </c>
      <c r="J97" s="71"/>
      <c r="K97" s="71"/>
    </row>
    <row r="98" spans="1:11" ht="13.25" customHeight="1" x14ac:dyDescent="0.15">
      <c r="A98" s="15" t="s">
        <v>4718</v>
      </c>
      <c r="B98" s="18" t="s">
        <v>9601</v>
      </c>
      <c r="C98" s="293">
        <v>97</v>
      </c>
      <c r="D98" s="20" t="s">
        <v>385</v>
      </c>
      <c r="E98" s="120">
        <v>70</v>
      </c>
      <c r="F98" s="20" t="s">
        <v>393</v>
      </c>
      <c r="G98" s="19" t="s">
        <v>173</v>
      </c>
      <c r="H98" s="71" t="s">
        <v>387</v>
      </c>
      <c r="I98" s="71" t="s">
        <v>387</v>
      </c>
      <c r="J98" s="71"/>
      <c r="K98" s="71"/>
    </row>
    <row r="99" spans="1:11" ht="13.25" customHeight="1" x14ac:dyDescent="0.15">
      <c r="A99" s="15" t="s">
        <v>541</v>
      </c>
      <c r="B99" s="18" t="s">
        <v>9601</v>
      </c>
      <c r="C99" s="293">
        <v>98</v>
      </c>
      <c r="D99" s="20" t="s">
        <v>400</v>
      </c>
      <c r="E99" s="120">
        <v>60</v>
      </c>
      <c r="F99" s="20" t="s">
        <v>393</v>
      </c>
      <c r="G99" s="19" t="s">
        <v>173</v>
      </c>
      <c r="H99" s="71" t="s">
        <v>387</v>
      </c>
      <c r="I99" s="71" t="s">
        <v>387</v>
      </c>
      <c r="J99" s="71"/>
      <c r="K99" s="71"/>
    </row>
    <row r="100" spans="1:11" ht="13.25" customHeight="1" x14ac:dyDescent="0.15">
      <c r="A100" s="15" t="s">
        <v>529</v>
      </c>
      <c r="B100" s="18" t="s">
        <v>9601</v>
      </c>
      <c r="C100" s="293">
        <v>99</v>
      </c>
      <c r="D100" s="20" t="s">
        <v>400</v>
      </c>
      <c r="E100" s="120">
        <v>110</v>
      </c>
      <c r="F100" s="20" t="s">
        <v>398</v>
      </c>
      <c r="G100" s="19" t="s">
        <v>173</v>
      </c>
      <c r="H100" s="71" t="s">
        <v>387</v>
      </c>
      <c r="I100" s="71" t="s">
        <v>387</v>
      </c>
      <c r="J100" s="71"/>
      <c r="K100" s="71"/>
    </row>
    <row r="101" spans="1:11" ht="13.25" customHeight="1" x14ac:dyDescent="0.15">
      <c r="A101" s="15" t="s">
        <v>4551</v>
      </c>
      <c r="B101" s="18" t="s">
        <v>9601</v>
      </c>
      <c r="C101" s="293">
        <v>100</v>
      </c>
      <c r="D101" s="20" t="s">
        <v>400</v>
      </c>
      <c r="E101" s="120">
        <v>140</v>
      </c>
      <c r="F101" s="20" t="s">
        <v>386</v>
      </c>
      <c r="G101" s="19" t="s">
        <v>177</v>
      </c>
      <c r="H101" s="71" t="s">
        <v>387</v>
      </c>
      <c r="I101" s="71" t="s">
        <v>387</v>
      </c>
      <c r="J101" s="71"/>
      <c r="K101" s="71"/>
    </row>
    <row r="102" spans="1:11" ht="13.25" customHeight="1" x14ac:dyDescent="0.15">
      <c r="A102" s="15" t="s">
        <v>4597</v>
      </c>
      <c r="B102" s="18" t="s">
        <v>9601</v>
      </c>
      <c r="C102" s="293">
        <v>101</v>
      </c>
      <c r="D102" s="20" t="s">
        <v>400</v>
      </c>
      <c r="E102" s="120">
        <v>130</v>
      </c>
      <c r="F102" s="20" t="s">
        <v>393</v>
      </c>
      <c r="G102" s="19" t="s">
        <v>177</v>
      </c>
      <c r="H102" s="71" t="s">
        <v>387</v>
      </c>
      <c r="I102" s="71" t="s">
        <v>387</v>
      </c>
      <c r="J102" s="71"/>
      <c r="K102" s="71"/>
    </row>
    <row r="103" spans="1:11" ht="13.25" customHeight="1" x14ac:dyDescent="0.15">
      <c r="A103" s="15" t="s">
        <v>871</v>
      </c>
      <c r="B103" s="18" t="s">
        <v>9601</v>
      </c>
      <c r="C103" s="293">
        <v>102</v>
      </c>
      <c r="D103" s="20" t="s">
        <v>400</v>
      </c>
      <c r="E103" s="120">
        <v>80</v>
      </c>
      <c r="F103" s="20" t="s">
        <v>393</v>
      </c>
      <c r="G103" s="19" t="s">
        <v>173</v>
      </c>
      <c r="H103" s="71" t="s">
        <v>387</v>
      </c>
      <c r="I103" s="71" t="s">
        <v>387</v>
      </c>
      <c r="J103" s="71"/>
      <c r="K103" s="71"/>
    </row>
    <row r="104" spans="1:11" ht="13.25" customHeight="1" x14ac:dyDescent="0.15">
      <c r="A104" s="15" t="s">
        <v>854</v>
      </c>
      <c r="B104" s="18" t="s">
        <v>9601</v>
      </c>
      <c r="C104" s="293">
        <v>103</v>
      </c>
      <c r="D104" s="20" t="s">
        <v>400</v>
      </c>
      <c r="E104" s="120">
        <v>150</v>
      </c>
      <c r="F104" s="20" t="s">
        <v>398</v>
      </c>
      <c r="G104" s="19" t="s">
        <v>173</v>
      </c>
      <c r="H104" s="71" t="s">
        <v>387</v>
      </c>
      <c r="I104" s="71" t="s">
        <v>387</v>
      </c>
      <c r="J104" s="71"/>
      <c r="K104" s="71"/>
    </row>
    <row r="105" spans="1:11" ht="13.25" customHeight="1" x14ac:dyDescent="0.15">
      <c r="A105" s="15" t="s">
        <v>1261</v>
      </c>
      <c r="B105" s="18" t="s">
        <v>9601</v>
      </c>
      <c r="C105" s="293">
        <v>104</v>
      </c>
      <c r="D105" s="20" t="s">
        <v>400</v>
      </c>
      <c r="E105" s="120">
        <v>60</v>
      </c>
      <c r="F105" s="20" t="s">
        <v>393</v>
      </c>
      <c r="G105" s="19" t="s">
        <v>173</v>
      </c>
      <c r="H105" s="71" t="s">
        <v>387</v>
      </c>
      <c r="I105" s="71" t="s">
        <v>387</v>
      </c>
      <c r="J105" s="71"/>
      <c r="K105" s="71"/>
    </row>
    <row r="106" spans="1:11" ht="13.25" customHeight="1" x14ac:dyDescent="0.15">
      <c r="A106" s="15" t="s">
        <v>1289</v>
      </c>
      <c r="B106" s="18" t="s">
        <v>9601</v>
      </c>
      <c r="C106" s="293">
        <v>105</v>
      </c>
      <c r="D106" s="20" t="s">
        <v>400</v>
      </c>
      <c r="E106" s="120">
        <v>90</v>
      </c>
      <c r="F106" s="20" t="s">
        <v>398</v>
      </c>
      <c r="G106" s="19" t="s">
        <v>173</v>
      </c>
      <c r="H106" s="71" t="s">
        <v>387</v>
      </c>
      <c r="I106" s="71" t="s">
        <v>387</v>
      </c>
      <c r="J106" s="71"/>
      <c r="K106" s="71"/>
    </row>
    <row r="107" spans="1:11" ht="13.25" customHeight="1" x14ac:dyDescent="0.15">
      <c r="A107" s="15" t="s">
        <v>1630</v>
      </c>
      <c r="B107" s="18" t="s">
        <v>9601</v>
      </c>
      <c r="C107" s="293">
        <v>106</v>
      </c>
      <c r="D107" s="20" t="s">
        <v>400</v>
      </c>
      <c r="E107" s="120">
        <v>310</v>
      </c>
      <c r="F107" s="20" t="s">
        <v>386</v>
      </c>
      <c r="G107" s="19" t="s">
        <v>201</v>
      </c>
      <c r="H107" s="71" t="s">
        <v>387</v>
      </c>
      <c r="I107" s="71" t="s">
        <v>387</v>
      </c>
      <c r="J107" s="71"/>
      <c r="K107" s="71" t="s">
        <v>387</v>
      </c>
    </row>
    <row r="108" spans="1:11" ht="13.25" customHeight="1" x14ac:dyDescent="0.15">
      <c r="A108" s="15" t="s">
        <v>2865</v>
      </c>
      <c r="B108" s="18" t="s">
        <v>9601</v>
      </c>
      <c r="C108" s="293">
        <v>107</v>
      </c>
      <c r="D108" s="20" t="s">
        <v>400</v>
      </c>
      <c r="E108" s="120">
        <v>130</v>
      </c>
      <c r="F108" s="20" t="s">
        <v>398</v>
      </c>
      <c r="G108" s="19" t="s">
        <v>181</v>
      </c>
      <c r="H108" s="71" t="s">
        <v>387</v>
      </c>
      <c r="I108" s="71" t="s">
        <v>387</v>
      </c>
      <c r="J108" s="71"/>
      <c r="K108" s="71"/>
    </row>
    <row r="109" spans="1:11" ht="13.25" customHeight="1" x14ac:dyDescent="0.15">
      <c r="A109" s="15" t="s">
        <v>2325</v>
      </c>
      <c r="B109" s="18" t="s">
        <v>9601</v>
      </c>
      <c r="C109" s="293">
        <v>108</v>
      </c>
      <c r="D109" s="20" t="s">
        <v>400</v>
      </c>
      <c r="E109" s="120">
        <v>70</v>
      </c>
      <c r="F109" s="20" t="s">
        <v>393</v>
      </c>
      <c r="G109" s="19" t="s">
        <v>173</v>
      </c>
      <c r="H109" s="71" t="s">
        <v>387</v>
      </c>
      <c r="I109" s="71" t="s">
        <v>387</v>
      </c>
      <c r="J109" s="71"/>
      <c r="K109" s="71"/>
    </row>
    <row r="110" spans="1:11" ht="13.25" customHeight="1" x14ac:dyDescent="0.15">
      <c r="A110" s="15" t="s">
        <v>2326</v>
      </c>
      <c r="B110" s="18" t="s">
        <v>9601</v>
      </c>
      <c r="C110" s="293">
        <v>109</v>
      </c>
      <c r="D110" s="20" t="s">
        <v>400</v>
      </c>
      <c r="E110" s="120">
        <v>120</v>
      </c>
      <c r="F110" s="20" t="s">
        <v>398</v>
      </c>
      <c r="G110" s="19" t="s">
        <v>173</v>
      </c>
      <c r="H110" s="71" t="s">
        <v>387</v>
      </c>
      <c r="I110" s="71" t="s">
        <v>387</v>
      </c>
      <c r="J110" s="71"/>
      <c r="K110" s="71"/>
    </row>
    <row r="111" spans="1:11" ht="13.25" customHeight="1" x14ac:dyDescent="0.15">
      <c r="A111" s="15" t="s">
        <v>2383</v>
      </c>
      <c r="B111" s="18" t="s">
        <v>9601</v>
      </c>
      <c r="C111" s="293">
        <v>110</v>
      </c>
      <c r="D111" s="20" t="s">
        <v>400</v>
      </c>
      <c r="E111" s="120">
        <v>130</v>
      </c>
      <c r="F111" s="20" t="s">
        <v>393</v>
      </c>
      <c r="G111" s="19" t="s">
        <v>181</v>
      </c>
      <c r="H111" s="71" t="s">
        <v>387</v>
      </c>
      <c r="I111" s="71" t="s">
        <v>387</v>
      </c>
      <c r="J111" s="71"/>
      <c r="K111" s="71"/>
    </row>
    <row r="112" spans="1:11" ht="13.25" customHeight="1" x14ac:dyDescent="0.15">
      <c r="A112" s="15" t="s">
        <v>2941</v>
      </c>
      <c r="B112" s="18" t="s">
        <v>9601</v>
      </c>
      <c r="C112" s="293">
        <v>111</v>
      </c>
      <c r="D112" s="20" t="s">
        <v>400</v>
      </c>
      <c r="E112" s="120">
        <v>110</v>
      </c>
      <c r="F112" s="20" t="s">
        <v>393</v>
      </c>
      <c r="G112" s="19" t="s">
        <v>177</v>
      </c>
      <c r="H112" s="71" t="s">
        <v>387</v>
      </c>
      <c r="I112" s="71" t="s">
        <v>387</v>
      </c>
      <c r="J112" s="71"/>
      <c r="K112" s="71"/>
    </row>
    <row r="113" spans="1:11" ht="13.25" customHeight="1" x14ac:dyDescent="0.15">
      <c r="A113" s="15" t="s">
        <v>3547</v>
      </c>
      <c r="B113" s="18" t="s">
        <v>9601</v>
      </c>
      <c r="C113" s="293">
        <v>112</v>
      </c>
      <c r="D113" s="20" t="s">
        <v>400</v>
      </c>
      <c r="E113" s="120">
        <v>70</v>
      </c>
      <c r="F113" s="20" t="s">
        <v>393</v>
      </c>
      <c r="G113" s="19" t="s">
        <v>173</v>
      </c>
      <c r="H113" s="71" t="s">
        <v>387</v>
      </c>
      <c r="I113" s="71" t="s">
        <v>387</v>
      </c>
      <c r="J113" s="71"/>
      <c r="K113" s="71"/>
    </row>
    <row r="114" spans="1:11" ht="13.25" customHeight="1" x14ac:dyDescent="0.15">
      <c r="A114" s="15" t="s">
        <v>3549</v>
      </c>
      <c r="B114" s="18" t="s">
        <v>9601</v>
      </c>
      <c r="C114" s="293">
        <v>113</v>
      </c>
      <c r="D114" s="20" t="s">
        <v>400</v>
      </c>
      <c r="E114" s="120">
        <v>140</v>
      </c>
      <c r="F114" s="20" t="s">
        <v>398</v>
      </c>
      <c r="G114" s="19" t="s">
        <v>173</v>
      </c>
      <c r="H114" s="71" t="s">
        <v>387</v>
      </c>
      <c r="I114" s="71" t="s">
        <v>387</v>
      </c>
      <c r="J114" s="71"/>
      <c r="K114" s="71"/>
    </row>
    <row r="115" spans="1:11" ht="13.25" customHeight="1" x14ac:dyDescent="0.15">
      <c r="A115" s="15" t="s">
        <v>4620</v>
      </c>
      <c r="B115" s="18" t="s">
        <v>9601</v>
      </c>
      <c r="C115" s="293">
        <v>114</v>
      </c>
      <c r="D115" s="20" t="s">
        <v>400</v>
      </c>
      <c r="E115" s="120">
        <v>70</v>
      </c>
      <c r="F115" s="20" t="s">
        <v>393</v>
      </c>
      <c r="G115" s="19" t="s">
        <v>173</v>
      </c>
      <c r="H115" s="71" t="s">
        <v>387</v>
      </c>
      <c r="I115" s="71" t="s">
        <v>387</v>
      </c>
      <c r="J115" s="71"/>
      <c r="K115" s="71"/>
    </row>
    <row r="116" spans="1:11" ht="13.25" customHeight="1" x14ac:dyDescent="0.15">
      <c r="A116" s="15" t="s">
        <v>4621</v>
      </c>
      <c r="B116" s="18" t="s">
        <v>9601</v>
      </c>
      <c r="C116" s="293">
        <v>115</v>
      </c>
      <c r="D116" s="20" t="s">
        <v>400</v>
      </c>
      <c r="E116" s="120">
        <v>130</v>
      </c>
      <c r="F116" s="20" t="s">
        <v>398</v>
      </c>
      <c r="G116" s="19" t="s">
        <v>173</v>
      </c>
      <c r="H116" s="71" t="s">
        <v>387</v>
      </c>
      <c r="I116" s="71" t="s">
        <v>387</v>
      </c>
      <c r="J116" s="71"/>
      <c r="K116" s="71"/>
    </row>
    <row r="117" spans="1:11" ht="13.25" customHeight="1" x14ac:dyDescent="0.15">
      <c r="A117" s="15" t="s">
        <v>4554</v>
      </c>
      <c r="B117" s="18" t="s">
        <v>9601</v>
      </c>
      <c r="C117" s="293">
        <v>116</v>
      </c>
      <c r="D117" s="20" t="s">
        <v>400</v>
      </c>
      <c r="E117" s="120">
        <v>130</v>
      </c>
      <c r="F117" s="20" t="s">
        <v>393</v>
      </c>
      <c r="G117" s="19" t="s">
        <v>177</v>
      </c>
      <c r="H117" s="71" t="s">
        <v>387</v>
      </c>
      <c r="I117" s="71" t="s">
        <v>387</v>
      </c>
      <c r="J117" s="71"/>
      <c r="K117" s="71"/>
    </row>
    <row r="118" spans="1:11" ht="13.25" customHeight="1" x14ac:dyDescent="0.15">
      <c r="A118" s="15" t="s">
        <v>2386</v>
      </c>
      <c r="B118" s="18" t="s">
        <v>9601</v>
      </c>
      <c r="C118" s="293">
        <v>117</v>
      </c>
      <c r="D118" s="20" t="s">
        <v>858</v>
      </c>
      <c r="E118" s="120">
        <v>70</v>
      </c>
      <c r="F118" s="20" t="s">
        <v>393</v>
      </c>
      <c r="G118" s="19" t="s">
        <v>173</v>
      </c>
      <c r="H118" s="71" t="s">
        <v>387</v>
      </c>
      <c r="I118" s="71" t="s">
        <v>387</v>
      </c>
      <c r="J118" s="71"/>
      <c r="K118" s="71"/>
    </row>
    <row r="119" spans="1:11" ht="13.25" customHeight="1" x14ac:dyDescent="0.15">
      <c r="A119" s="15" t="s">
        <v>2387</v>
      </c>
      <c r="B119" s="18" t="s">
        <v>9601</v>
      </c>
      <c r="C119" s="293">
        <v>118</v>
      </c>
      <c r="D119" s="20" t="s">
        <v>858</v>
      </c>
      <c r="E119" s="120">
        <v>100</v>
      </c>
      <c r="F119" s="20" t="s">
        <v>398</v>
      </c>
      <c r="G119" s="19" t="s">
        <v>173</v>
      </c>
      <c r="H119" s="71" t="s">
        <v>387</v>
      </c>
      <c r="I119" s="71" t="s">
        <v>387</v>
      </c>
      <c r="J119" s="71"/>
      <c r="K119" s="71"/>
    </row>
    <row r="120" spans="1:11" ht="13.25" customHeight="1" x14ac:dyDescent="0.15">
      <c r="A120" s="15" t="s">
        <v>9609</v>
      </c>
      <c r="B120" s="18" t="s">
        <v>9601</v>
      </c>
      <c r="C120" s="293">
        <v>119</v>
      </c>
      <c r="D120" s="20" t="s">
        <v>858</v>
      </c>
      <c r="E120" s="120">
        <v>330</v>
      </c>
      <c r="F120" s="20" t="s">
        <v>386</v>
      </c>
      <c r="G120" s="19" t="s">
        <v>201</v>
      </c>
      <c r="H120" s="71" t="s">
        <v>387</v>
      </c>
      <c r="I120" s="71" t="s">
        <v>387</v>
      </c>
      <c r="J120" s="71"/>
      <c r="K120" s="71" t="s">
        <v>387</v>
      </c>
    </row>
    <row r="121" spans="1:11" ht="13.25" customHeight="1" x14ac:dyDescent="0.15">
      <c r="A121" s="15" t="s">
        <v>4625</v>
      </c>
      <c r="B121" s="18" t="s">
        <v>9601</v>
      </c>
      <c r="C121" s="293">
        <v>120</v>
      </c>
      <c r="D121" s="20" t="s">
        <v>858</v>
      </c>
      <c r="E121" s="120">
        <v>60</v>
      </c>
      <c r="F121" s="20" t="s">
        <v>393</v>
      </c>
      <c r="G121" s="19" t="s">
        <v>173</v>
      </c>
      <c r="H121" s="71" t="s">
        <v>387</v>
      </c>
      <c r="I121" s="71" t="s">
        <v>387</v>
      </c>
      <c r="J121" s="71"/>
      <c r="K121" s="71"/>
    </row>
    <row r="122" spans="1:11" ht="13.25" customHeight="1" x14ac:dyDescent="0.15">
      <c r="A122" s="15" t="s">
        <v>4626</v>
      </c>
      <c r="B122" s="18" t="s">
        <v>9601</v>
      </c>
      <c r="C122" s="293">
        <v>121</v>
      </c>
      <c r="D122" s="20" t="s">
        <v>858</v>
      </c>
      <c r="E122" s="120">
        <v>100</v>
      </c>
      <c r="F122" s="20" t="s">
        <v>398</v>
      </c>
      <c r="G122" s="19" t="s">
        <v>177</v>
      </c>
      <c r="H122" s="71" t="s">
        <v>387</v>
      </c>
      <c r="I122" s="71" t="s">
        <v>387</v>
      </c>
      <c r="J122" s="71"/>
      <c r="K122" s="71"/>
    </row>
    <row r="123" spans="1:11" ht="13.25" customHeight="1" x14ac:dyDescent="0.15">
      <c r="A123" s="15" t="s">
        <v>2949</v>
      </c>
      <c r="B123" s="18" t="s">
        <v>9601</v>
      </c>
      <c r="C123" s="293">
        <v>122</v>
      </c>
      <c r="D123" s="20" t="s">
        <v>847</v>
      </c>
      <c r="E123" s="120">
        <v>50</v>
      </c>
      <c r="F123" s="20" t="s">
        <v>393</v>
      </c>
      <c r="G123" s="19" t="s">
        <v>173</v>
      </c>
      <c r="H123" s="71" t="s">
        <v>387</v>
      </c>
      <c r="I123" s="71" t="s">
        <v>387</v>
      </c>
      <c r="J123" s="71"/>
      <c r="K123" s="71"/>
    </row>
    <row r="124" spans="1:11" ht="13.25" customHeight="1" x14ac:dyDescent="0.15">
      <c r="A124" s="15" t="s">
        <v>2950</v>
      </c>
      <c r="B124" s="18" t="s">
        <v>9601</v>
      </c>
      <c r="C124" s="293">
        <v>123</v>
      </c>
      <c r="D124" s="20" t="s">
        <v>847</v>
      </c>
      <c r="E124" s="120">
        <v>110</v>
      </c>
      <c r="F124" s="20" t="s">
        <v>398</v>
      </c>
      <c r="G124" s="19" t="s">
        <v>177</v>
      </c>
      <c r="H124" s="71" t="s">
        <v>387</v>
      </c>
      <c r="I124" s="71" t="s">
        <v>387</v>
      </c>
      <c r="J124" s="71"/>
      <c r="K124" s="71"/>
    </row>
    <row r="125" spans="1:11" ht="13.25" customHeight="1" x14ac:dyDescent="0.15">
      <c r="A125" s="15" t="s">
        <v>846</v>
      </c>
      <c r="B125" s="18" t="s">
        <v>9601</v>
      </c>
      <c r="C125" s="293">
        <v>124</v>
      </c>
      <c r="D125" s="20" t="s">
        <v>847</v>
      </c>
      <c r="E125" s="120">
        <v>110</v>
      </c>
      <c r="F125" s="20" t="s">
        <v>393</v>
      </c>
      <c r="G125" s="19" t="s">
        <v>173</v>
      </c>
      <c r="H125" s="71" t="s">
        <v>387</v>
      </c>
      <c r="I125" s="71" t="s">
        <v>387</v>
      </c>
      <c r="J125" s="71"/>
      <c r="K125" s="71"/>
    </row>
    <row r="126" spans="1:11" ht="13.25" customHeight="1" x14ac:dyDescent="0.15">
      <c r="A126" s="15" t="s">
        <v>1654</v>
      </c>
      <c r="B126" s="18" t="s">
        <v>9601</v>
      </c>
      <c r="C126" s="293">
        <v>125</v>
      </c>
      <c r="D126" s="20" t="s">
        <v>847</v>
      </c>
      <c r="E126" s="120">
        <v>130</v>
      </c>
      <c r="F126" s="20" t="s">
        <v>393</v>
      </c>
      <c r="G126" s="19" t="s">
        <v>177</v>
      </c>
      <c r="H126" s="71" t="s">
        <v>387</v>
      </c>
      <c r="I126" s="71" t="s">
        <v>387</v>
      </c>
      <c r="J126" s="71"/>
      <c r="K126" s="71"/>
    </row>
    <row r="127" spans="1:11" ht="13.25" customHeight="1" x14ac:dyDescent="0.15">
      <c r="A127" s="15" t="s">
        <v>1875</v>
      </c>
      <c r="B127" s="18" t="s">
        <v>9601</v>
      </c>
      <c r="C127" s="293">
        <v>126</v>
      </c>
      <c r="D127" s="20" t="s">
        <v>847</v>
      </c>
      <c r="E127" s="120">
        <v>60</v>
      </c>
      <c r="F127" s="20" t="s">
        <v>393</v>
      </c>
      <c r="G127" s="19" t="s">
        <v>173</v>
      </c>
      <c r="H127" s="71" t="s">
        <v>387</v>
      </c>
      <c r="I127" s="71" t="s">
        <v>387</v>
      </c>
      <c r="J127" s="71"/>
      <c r="K127" s="71"/>
    </row>
    <row r="128" spans="1:11" ht="13.25" customHeight="1" x14ac:dyDescent="0.15">
      <c r="A128" s="15" t="s">
        <v>1858</v>
      </c>
      <c r="B128" s="18" t="s">
        <v>9601</v>
      </c>
      <c r="C128" s="293">
        <v>127</v>
      </c>
      <c r="D128" s="20" t="s">
        <v>847</v>
      </c>
      <c r="E128" s="120">
        <v>130</v>
      </c>
      <c r="F128" s="20" t="s">
        <v>398</v>
      </c>
      <c r="G128" s="19" t="s">
        <v>173</v>
      </c>
      <c r="H128" s="71" t="s">
        <v>387</v>
      </c>
      <c r="I128" s="71" t="s">
        <v>387</v>
      </c>
      <c r="J128" s="71"/>
      <c r="K128" s="71"/>
    </row>
    <row r="129" spans="1:11" ht="13.25" customHeight="1" x14ac:dyDescent="0.15">
      <c r="A129" s="15" t="s">
        <v>2623</v>
      </c>
      <c r="B129" s="18" t="s">
        <v>9601</v>
      </c>
      <c r="C129" s="293">
        <v>128</v>
      </c>
      <c r="D129" s="20" t="s">
        <v>847</v>
      </c>
      <c r="E129" s="120">
        <v>70</v>
      </c>
      <c r="F129" s="20" t="s">
        <v>393</v>
      </c>
      <c r="G129" s="19" t="s">
        <v>173</v>
      </c>
      <c r="H129" s="71" t="s">
        <v>387</v>
      </c>
      <c r="I129" s="71" t="s">
        <v>387</v>
      </c>
      <c r="J129" s="71"/>
      <c r="K129" s="71"/>
    </row>
    <row r="130" spans="1:11" ht="13.25" customHeight="1" x14ac:dyDescent="0.15">
      <c r="A130" s="15" t="s">
        <v>3646</v>
      </c>
      <c r="B130" s="18" t="s">
        <v>9601</v>
      </c>
      <c r="C130" s="293">
        <v>129</v>
      </c>
      <c r="D130" s="20" t="s">
        <v>847</v>
      </c>
      <c r="E130" s="120">
        <v>130</v>
      </c>
      <c r="F130" s="20" t="s">
        <v>393</v>
      </c>
      <c r="G130" s="19" t="s">
        <v>173</v>
      </c>
      <c r="H130" s="71" t="s">
        <v>387</v>
      </c>
      <c r="I130" s="71" t="s">
        <v>387</v>
      </c>
      <c r="J130" s="71"/>
      <c r="K130" s="71"/>
    </row>
    <row r="131" spans="1:11" ht="13.25" customHeight="1" x14ac:dyDescent="0.15">
      <c r="A131" s="15" t="s">
        <v>9610</v>
      </c>
      <c r="B131" s="18" t="s">
        <v>9601</v>
      </c>
      <c r="C131" s="293">
        <v>130</v>
      </c>
      <c r="D131" s="20" t="s">
        <v>847</v>
      </c>
      <c r="E131" s="120">
        <v>300</v>
      </c>
      <c r="F131" s="20" t="s">
        <v>398</v>
      </c>
      <c r="G131" s="19" t="s">
        <v>201</v>
      </c>
      <c r="H131" s="71" t="s">
        <v>387</v>
      </c>
      <c r="I131" s="71" t="s">
        <v>387</v>
      </c>
      <c r="J131" s="71"/>
      <c r="K131" s="71" t="s">
        <v>387</v>
      </c>
    </row>
    <row r="132" spans="1:11" ht="13.25" customHeight="1" x14ac:dyDescent="0.15">
      <c r="A132" s="15" t="s">
        <v>9043</v>
      </c>
      <c r="B132" s="18" t="s">
        <v>9601</v>
      </c>
      <c r="C132" s="293">
        <v>131</v>
      </c>
      <c r="D132" s="20" t="s">
        <v>847</v>
      </c>
      <c r="E132" s="120">
        <v>130</v>
      </c>
      <c r="F132" s="20" t="s">
        <v>398</v>
      </c>
      <c r="G132" s="19" t="s">
        <v>177</v>
      </c>
      <c r="H132" s="71" t="s">
        <v>387</v>
      </c>
      <c r="I132" s="71" t="s">
        <v>387</v>
      </c>
      <c r="J132" s="71"/>
      <c r="K132" s="71"/>
    </row>
    <row r="133" spans="1:11" ht="13.25" customHeight="1" x14ac:dyDescent="0.15">
      <c r="A133" s="15" t="s">
        <v>9450</v>
      </c>
      <c r="B133" s="18" t="s">
        <v>9601</v>
      </c>
      <c r="C133" s="293">
        <v>132</v>
      </c>
      <c r="D133" s="20" t="s">
        <v>847</v>
      </c>
      <c r="E133" s="120">
        <v>130</v>
      </c>
      <c r="F133" s="20" t="s">
        <v>393</v>
      </c>
      <c r="G133" s="19" t="s">
        <v>181</v>
      </c>
      <c r="H133" s="71" t="s">
        <v>387</v>
      </c>
      <c r="I133" s="71" t="s">
        <v>387</v>
      </c>
      <c r="J133" s="71"/>
      <c r="K133" s="71"/>
    </row>
    <row r="134" spans="1:11" ht="13.25" customHeight="1" x14ac:dyDescent="0.15">
      <c r="A134" s="15" t="s">
        <v>9611</v>
      </c>
      <c r="B134" s="18" t="s">
        <v>9601</v>
      </c>
      <c r="C134" s="293">
        <v>133</v>
      </c>
      <c r="D134" s="20" t="s">
        <v>149</v>
      </c>
      <c r="E134" s="120">
        <v>300</v>
      </c>
      <c r="F134" s="20" t="s">
        <v>398</v>
      </c>
      <c r="G134" s="19" t="s">
        <v>201</v>
      </c>
      <c r="H134" s="71" t="s">
        <v>387</v>
      </c>
      <c r="I134" s="71" t="s">
        <v>387</v>
      </c>
      <c r="J134" s="71"/>
      <c r="K134" s="71" t="s">
        <v>387</v>
      </c>
    </row>
    <row r="135" spans="1:11" ht="13.25" customHeight="1" x14ac:dyDescent="0.15">
      <c r="A135" s="15" t="s">
        <v>1277</v>
      </c>
      <c r="B135" s="18" t="s">
        <v>9601</v>
      </c>
      <c r="C135" s="293">
        <v>134</v>
      </c>
      <c r="D135" s="20" t="s">
        <v>149</v>
      </c>
      <c r="E135" s="120">
        <v>120</v>
      </c>
      <c r="F135" s="20" t="s">
        <v>398</v>
      </c>
      <c r="G135" s="19" t="s">
        <v>177</v>
      </c>
      <c r="H135" s="71" t="s">
        <v>387</v>
      </c>
      <c r="I135" s="71" t="s">
        <v>387</v>
      </c>
      <c r="J135" s="71"/>
      <c r="K135" s="71"/>
    </row>
    <row r="136" spans="1:11" ht="13.25" customHeight="1" x14ac:dyDescent="0.15">
      <c r="A136" s="15" t="s">
        <v>1792</v>
      </c>
      <c r="B136" s="18" t="s">
        <v>9601</v>
      </c>
      <c r="C136" s="293">
        <v>135</v>
      </c>
      <c r="D136" s="20" t="s">
        <v>149</v>
      </c>
      <c r="E136" s="120">
        <v>130</v>
      </c>
      <c r="F136" s="20" t="s">
        <v>393</v>
      </c>
      <c r="G136" s="19" t="s">
        <v>181</v>
      </c>
      <c r="H136" s="71" t="s">
        <v>387</v>
      </c>
      <c r="I136" s="71" t="s">
        <v>387</v>
      </c>
      <c r="J136" s="71"/>
      <c r="K136" s="71"/>
    </row>
    <row r="137" spans="1:11" ht="13.25" customHeight="1" x14ac:dyDescent="0.15">
      <c r="A137" s="15" t="s">
        <v>1802</v>
      </c>
      <c r="B137" s="18" t="s">
        <v>9601</v>
      </c>
      <c r="C137" s="293">
        <v>136</v>
      </c>
      <c r="D137" s="20" t="s">
        <v>149</v>
      </c>
      <c r="E137" s="120">
        <v>130</v>
      </c>
      <c r="F137" s="20" t="s">
        <v>393</v>
      </c>
      <c r="G137" s="19" t="s">
        <v>181</v>
      </c>
      <c r="H137" s="71" t="s">
        <v>387</v>
      </c>
      <c r="I137" s="71" t="s">
        <v>387</v>
      </c>
      <c r="J137" s="71"/>
      <c r="K137" s="71"/>
    </row>
    <row r="138" spans="1:11" ht="13.25" customHeight="1" x14ac:dyDescent="0.15">
      <c r="A138" s="15" t="s">
        <v>2979</v>
      </c>
      <c r="B138" s="18" t="s">
        <v>9601</v>
      </c>
      <c r="C138" s="293">
        <v>137</v>
      </c>
      <c r="D138" s="20" t="s">
        <v>149</v>
      </c>
      <c r="E138" s="120">
        <v>120</v>
      </c>
      <c r="F138" s="20" t="s">
        <v>393</v>
      </c>
      <c r="G138" s="19" t="s">
        <v>177</v>
      </c>
      <c r="H138" s="71" t="s">
        <v>387</v>
      </c>
      <c r="I138" s="71" t="s">
        <v>387</v>
      </c>
      <c r="J138" s="71"/>
      <c r="K138" s="71"/>
    </row>
    <row r="139" spans="1:11" ht="13.25" customHeight="1" x14ac:dyDescent="0.15">
      <c r="A139" s="15" t="s">
        <v>3595</v>
      </c>
      <c r="B139" s="18" t="s">
        <v>9601</v>
      </c>
      <c r="C139" s="293">
        <v>138</v>
      </c>
      <c r="D139" s="20" t="s">
        <v>149</v>
      </c>
      <c r="E139" s="120">
        <v>40</v>
      </c>
      <c r="F139" s="20" t="s">
        <v>393</v>
      </c>
      <c r="G139" s="19" t="s">
        <v>173</v>
      </c>
      <c r="H139" s="71" t="s">
        <v>387</v>
      </c>
      <c r="I139" s="71" t="s">
        <v>387</v>
      </c>
      <c r="J139" s="71"/>
      <c r="K139" s="71"/>
    </row>
    <row r="140" spans="1:11" ht="13.25" customHeight="1" x14ac:dyDescent="0.15">
      <c r="A140" s="15" t="s">
        <v>3596</v>
      </c>
      <c r="B140" s="18" t="s">
        <v>9601</v>
      </c>
      <c r="C140" s="293">
        <v>139</v>
      </c>
      <c r="D140" s="20" t="s">
        <v>149</v>
      </c>
      <c r="E140" s="120">
        <v>80</v>
      </c>
      <c r="F140" s="20" t="s">
        <v>398</v>
      </c>
      <c r="G140" s="19" t="s">
        <v>177</v>
      </c>
      <c r="H140" s="71" t="s">
        <v>387</v>
      </c>
      <c r="I140" s="71" t="s">
        <v>387</v>
      </c>
      <c r="J140" s="71"/>
      <c r="K140" s="71"/>
    </row>
    <row r="141" spans="1:11" ht="13.25" customHeight="1" x14ac:dyDescent="0.15">
      <c r="A141" s="15" t="s">
        <v>3597</v>
      </c>
      <c r="B141" s="18" t="s">
        <v>9601</v>
      </c>
      <c r="C141" s="293">
        <v>140</v>
      </c>
      <c r="D141" s="20" t="s">
        <v>149</v>
      </c>
      <c r="E141" s="120">
        <v>90</v>
      </c>
      <c r="F141" s="20" t="s">
        <v>398</v>
      </c>
      <c r="G141" s="19" t="s">
        <v>177</v>
      </c>
      <c r="H141" s="71" t="s">
        <v>387</v>
      </c>
      <c r="I141" s="71" t="s">
        <v>387</v>
      </c>
      <c r="J141" s="71"/>
      <c r="K141" s="71"/>
    </row>
    <row r="142" spans="1:11" ht="13.25" customHeight="1" x14ac:dyDescent="0.15">
      <c r="A142" s="15" t="s">
        <v>9438</v>
      </c>
      <c r="B142" s="18" t="s">
        <v>9601</v>
      </c>
      <c r="C142" s="293">
        <v>141</v>
      </c>
      <c r="D142" s="20" t="s">
        <v>149</v>
      </c>
      <c r="E142" s="120">
        <v>150</v>
      </c>
      <c r="F142" s="20" t="s">
        <v>393</v>
      </c>
      <c r="G142" s="19" t="s">
        <v>181</v>
      </c>
      <c r="H142" s="71" t="s">
        <v>387</v>
      </c>
      <c r="I142" s="71" t="s">
        <v>387</v>
      </c>
      <c r="J142" s="71"/>
      <c r="K142" s="71"/>
    </row>
    <row r="143" spans="1:11" ht="13.25" customHeight="1" x14ac:dyDescent="0.15">
      <c r="A143" s="15" t="s">
        <v>9612</v>
      </c>
      <c r="B143" s="18" t="s">
        <v>9601</v>
      </c>
      <c r="C143" s="293">
        <v>142</v>
      </c>
      <c r="D143" s="20" t="s">
        <v>149</v>
      </c>
      <c r="E143" s="120">
        <v>160</v>
      </c>
      <c r="F143" s="20" t="s">
        <v>393</v>
      </c>
      <c r="G143" s="19" t="s">
        <v>201</v>
      </c>
      <c r="H143" s="71" t="s">
        <v>387</v>
      </c>
      <c r="I143" s="71" t="s">
        <v>387</v>
      </c>
      <c r="J143" s="71"/>
      <c r="K143" s="71" t="s">
        <v>387</v>
      </c>
    </row>
    <row r="144" spans="1:11" ht="13.25" customHeight="1" x14ac:dyDescent="0.15">
      <c r="A144" s="15" t="s">
        <v>537</v>
      </c>
      <c r="B144" s="18" t="s">
        <v>9601</v>
      </c>
      <c r="C144" s="293">
        <v>143</v>
      </c>
      <c r="D144" s="20" t="s">
        <v>392</v>
      </c>
      <c r="E144" s="120">
        <v>50</v>
      </c>
      <c r="F144" s="20" t="s">
        <v>393</v>
      </c>
      <c r="G144" s="19" t="s">
        <v>173</v>
      </c>
      <c r="H144" s="71" t="s">
        <v>387</v>
      </c>
      <c r="I144" s="71" t="s">
        <v>387</v>
      </c>
      <c r="J144" s="71"/>
      <c r="K144" s="71"/>
    </row>
    <row r="145" spans="1:11" ht="13.25" customHeight="1" x14ac:dyDescent="0.15">
      <c r="A145" s="15" t="s">
        <v>513</v>
      </c>
      <c r="B145" s="18" t="s">
        <v>9601</v>
      </c>
      <c r="C145" s="293">
        <v>144</v>
      </c>
      <c r="D145" s="20" t="s">
        <v>392</v>
      </c>
      <c r="E145" s="120">
        <v>150</v>
      </c>
      <c r="F145" s="20" t="s">
        <v>393</v>
      </c>
      <c r="G145" s="19" t="s">
        <v>173</v>
      </c>
      <c r="H145" s="71" t="s">
        <v>387</v>
      </c>
      <c r="I145" s="71" t="s">
        <v>387</v>
      </c>
      <c r="J145" s="71"/>
      <c r="K145" s="71"/>
    </row>
    <row r="146" spans="1:11" ht="13.25" customHeight="1" x14ac:dyDescent="0.15">
      <c r="A146" s="15" t="s">
        <v>1206</v>
      </c>
      <c r="B146" s="18" t="s">
        <v>9601</v>
      </c>
      <c r="C146" s="293">
        <v>145</v>
      </c>
      <c r="D146" s="20" t="s">
        <v>392</v>
      </c>
      <c r="E146" s="120">
        <v>60</v>
      </c>
      <c r="F146" s="20" t="s">
        <v>393</v>
      </c>
      <c r="G146" s="19" t="s">
        <v>173</v>
      </c>
      <c r="H146" s="71" t="s">
        <v>387</v>
      </c>
      <c r="I146" s="71" t="s">
        <v>387</v>
      </c>
      <c r="J146" s="71"/>
      <c r="K146" s="71"/>
    </row>
    <row r="147" spans="1:11" ht="13.25" customHeight="1" x14ac:dyDescent="0.15">
      <c r="A147" s="15" t="s">
        <v>1208</v>
      </c>
      <c r="B147" s="18" t="s">
        <v>9601</v>
      </c>
      <c r="C147" s="293">
        <v>146</v>
      </c>
      <c r="D147" s="20" t="s">
        <v>392</v>
      </c>
      <c r="E147" s="120">
        <v>90</v>
      </c>
      <c r="F147" s="20" t="s">
        <v>398</v>
      </c>
      <c r="G147" s="19" t="s">
        <v>173</v>
      </c>
      <c r="H147" s="71" t="s">
        <v>387</v>
      </c>
      <c r="I147" s="71" t="s">
        <v>387</v>
      </c>
      <c r="J147" s="71"/>
      <c r="K147" s="71"/>
    </row>
    <row r="148" spans="1:11" ht="13.25" customHeight="1" x14ac:dyDescent="0.15">
      <c r="A148" s="15" t="s">
        <v>9613</v>
      </c>
      <c r="B148" s="18" t="s">
        <v>9601</v>
      </c>
      <c r="C148" s="293">
        <v>147</v>
      </c>
      <c r="D148" s="20" t="s">
        <v>392</v>
      </c>
      <c r="E148" s="120">
        <v>340</v>
      </c>
      <c r="F148" s="20" t="s">
        <v>386</v>
      </c>
      <c r="G148" s="19" t="s">
        <v>201</v>
      </c>
      <c r="H148" s="71" t="s">
        <v>387</v>
      </c>
      <c r="I148" s="71" t="s">
        <v>387</v>
      </c>
      <c r="J148" s="71"/>
      <c r="K148" s="71" t="s">
        <v>387</v>
      </c>
    </row>
    <row r="149" spans="1:11" ht="13.25" customHeight="1" x14ac:dyDescent="0.15">
      <c r="A149" s="15" t="s">
        <v>1299</v>
      </c>
      <c r="B149" s="18" t="s">
        <v>9601</v>
      </c>
      <c r="C149" s="293">
        <v>148</v>
      </c>
      <c r="D149" s="20" t="s">
        <v>392</v>
      </c>
      <c r="E149" s="120">
        <v>50</v>
      </c>
      <c r="F149" s="20" t="s">
        <v>393</v>
      </c>
      <c r="G149" s="19" t="s">
        <v>173</v>
      </c>
      <c r="H149" s="71" t="s">
        <v>387</v>
      </c>
      <c r="I149" s="71" t="s">
        <v>387</v>
      </c>
      <c r="J149" s="71"/>
      <c r="K149" s="71"/>
    </row>
    <row r="150" spans="1:11" ht="13.25" customHeight="1" x14ac:dyDescent="0.15">
      <c r="A150" s="15" t="s">
        <v>1246</v>
      </c>
      <c r="B150" s="18" t="s">
        <v>9601</v>
      </c>
      <c r="C150" s="293">
        <v>149</v>
      </c>
      <c r="D150" s="20" t="s">
        <v>392</v>
      </c>
      <c r="E150" s="120">
        <v>90</v>
      </c>
      <c r="F150" s="20" t="s">
        <v>393</v>
      </c>
      <c r="G150" s="19" t="s">
        <v>173</v>
      </c>
      <c r="H150" s="71" t="s">
        <v>387</v>
      </c>
      <c r="I150" s="71" t="s">
        <v>387</v>
      </c>
      <c r="J150" s="71"/>
      <c r="K150" s="71"/>
    </row>
    <row r="151" spans="1:11" ht="13.25" customHeight="1" x14ac:dyDescent="0.15">
      <c r="A151" s="15" t="s">
        <v>1247</v>
      </c>
      <c r="B151" s="18" t="s">
        <v>9601</v>
      </c>
      <c r="C151" s="293">
        <v>150</v>
      </c>
      <c r="D151" s="20" t="s">
        <v>392</v>
      </c>
      <c r="E151" s="120">
        <v>70</v>
      </c>
      <c r="F151" s="20" t="s">
        <v>393</v>
      </c>
      <c r="G151" s="19" t="s">
        <v>173</v>
      </c>
      <c r="H151" s="71" t="s">
        <v>387</v>
      </c>
      <c r="I151" s="71" t="s">
        <v>387</v>
      </c>
      <c r="J151" s="71"/>
      <c r="K151" s="71"/>
    </row>
    <row r="152" spans="1:11" ht="13.25" customHeight="1" x14ac:dyDescent="0.15">
      <c r="A152" s="15" t="s">
        <v>2306</v>
      </c>
      <c r="B152" s="18" t="s">
        <v>9601</v>
      </c>
      <c r="C152" s="293">
        <v>151</v>
      </c>
      <c r="D152" s="20" t="s">
        <v>392</v>
      </c>
      <c r="E152" s="120">
        <v>130</v>
      </c>
      <c r="F152" s="20" t="s">
        <v>393</v>
      </c>
      <c r="G152" s="19" t="s">
        <v>173</v>
      </c>
      <c r="H152" s="71" t="s">
        <v>387</v>
      </c>
      <c r="I152" s="71" t="s">
        <v>387</v>
      </c>
      <c r="J152" s="71"/>
      <c r="K152" s="71"/>
    </row>
    <row r="153" spans="1:11" ht="13.25" customHeight="1" x14ac:dyDescent="0.15">
      <c r="A153" s="15" t="s">
        <v>2331</v>
      </c>
      <c r="B153" s="18" t="s">
        <v>9601</v>
      </c>
      <c r="C153" s="293">
        <v>152</v>
      </c>
      <c r="D153" s="20" t="s">
        <v>392</v>
      </c>
      <c r="E153" s="120">
        <v>70</v>
      </c>
      <c r="F153" s="20" t="s">
        <v>393</v>
      </c>
      <c r="G153" s="19" t="s">
        <v>173</v>
      </c>
      <c r="H153" s="71" t="s">
        <v>387</v>
      </c>
      <c r="I153" s="71" t="s">
        <v>387</v>
      </c>
      <c r="J153" s="71"/>
      <c r="K153" s="71"/>
    </row>
    <row r="154" spans="1:11" ht="13.25" customHeight="1" x14ac:dyDescent="0.15">
      <c r="A154" s="15" t="s">
        <v>2332</v>
      </c>
      <c r="B154" s="18" t="s">
        <v>9601</v>
      </c>
      <c r="C154" s="293">
        <v>153</v>
      </c>
      <c r="D154" s="20" t="s">
        <v>392</v>
      </c>
      <c r="E154" s="120">
        <v>130</v>
      </c>
      <c r="F154" s="20" t="s">
        <v>398</v>
      </c>
      <c r="G154" s="19" t="s">
        <v>177</v>
      </c>
      <c r="H154" s="71" t="s">
        <v>387</v>
      </c>
      <c r="I154" s="71" t="s">
        <v>387</v>
      </c>
      <c r="J154" s="71"/>
      <c r="K154" s="71"/>
    </row>
    <row r="155" spans="1:11" ht="13.25" customHeight="1" x14ac:dyDescent="0.15">
      <c r="A155" s="15" t="s">
        <v>2578</v>
      </c>
      <c r="B155" s="18" t="s">
        <v>9601</v>
      </c>
      <c r="C155" s="293">
        <v>154</v>
      </c>
      <c r="D155" s="20" t="s">
        <v>392</v>
      </c>
      <c r="E155" s="120">
        <v>70</v>
      </c>
      <c r="F155" s="20" t="s">
        <v>393</v>
      </c>
      <c r="G155" s="19" t="s">
        <v>173</v>
      </c>
      <c r="H155" s="71" t="s">
        <v>387</v>
      </c>
      <c r="I155" s="71" t="s">
        <v>387</v>
      </c>
      <c r="J155" s="71"/>
      <c r="K155" s="71"/>
    </row>
    <row r="156" spans="1:11" ht="13.25" customHeight="1" x14ac:dyDescent="0.15">
      <c r="A156" s="15" t="s">
        <v>2579</v>
      </c>
      <c r="B156" s="18" t="s">
        <v>9601</v>
      </c>
      <c r="C156" s="293">
        <v>155</v>
      </c>
      <c r="D156" s="20" t="s">
        <v>392</v>
      </c>
      <c r="E156" s="120">
        <v>110</v>
      </c>
      <c r="F156" s="20" t="s">
        <v>398</v>
      </c>
      <c r="G156" s="19" t="s">
        <v>173</v>
      </c>
      <c r="H156" s="71" t="s">
        <v>387</v>
      </c>
      <c r="I156" s="71" t="s">
        <v>387</v>
      </c>
      <c r="J156" s="71"/>
      <c r="K156" s="71"/>
    </row>
    <row r="157" spans="1:11" ht="13.25" customHeight="1" x14ac:dyDescent="0.15">
      <c r="A157" s="15" t="s">
        <v>2962</v>
      </c>
      <c r="B157" s="18" t="s">
        <v>9601</v>
      </c>
      <c r="C157" s="293">
        <v>156</v>
      </c>
      <c r="D157" s="20" t="s">
        <v>392</v>
      </c>
      <c r="E157" s="120">
        <v>120</v>
      </c>
      <c r="F157" s="20" t="s">
        <v>393</v>
      </c>
      <c r="G157" s="19" t="s">
        <v>173</v>
      </c>
      <c r="H157" s="71" t="s">
        <v>387</v>
      </c>
      <c r="I157" s="71" t="s">
        <v>387</v>
      </c>
      <c r="J157" s="71"/>
      <c r="K157" s="71"/>
    </row>
    <row r="158" spans="1:11" ht="13.25" customHeight="1" x14ac:dyDescent="0.15">
      <c r="A158" s="15" t="s">
        <v>4567</v>
      </c>
      <c r="B158" s="18" t="s">
        <v>9601</v>
      </c>
      <c r="C158" s="293">
        <v>157</v>
      </c>
      <c r="D158" s="20" t="s">
        <v>392</v>
      </c>
      <c r="E158" s="120">
        <v>40</v>
      </c>
      <c r="F158" s="20" t="s">
        <v>393</v>
      </c>
      <c r="G158" s="19" t="s">
        <v>173</v>
      </c>
      <c r="H158" s="71" t="s">
        <v>387</v>
      </c>
      <c r="I158" s="71" t="s">
        <v>387</v>
      </c>
      <c r="J158" s="71"/>
      <c r="K158" s="71"/>
    </row>
    <row r="159" spans="1:11" ht="13.25" customHeight="1" x14ac:dyDescent="0.15">
      <c r="A159" s="15" t="s">
        <v>4568</v>
      </c>
      <c r="B159" s="18" t="s">
        <v>9601</v>
      </c>
      <c r="C159" s="293">
        <v>158</v>
      </c>
      <c r="D159" s="20" t="s">
        <v>392</v>
      </c>
      <c r="E159" s="120">
        <v>80</v>
      </c>
      <c r="F159" s="20" t="s">
        <v>398</v>
      </c>
      <c r="G159" s="19" t="s">
        <v>177</v>
      </c>
      <c r="H159" s="71" t="s">
        <v>387</v>
      </c>
      <c r="I159" s="71" t="s">
        <v>387</v>
      </c>
      <c r="J159" s="71"/>
      <c r="K159" s="71"/>
    </row>
    <row r="160" spans="1:11" ht="13.25" customHeight="1" x14ac:dyDescent="0.15">
      <c r="A160" s="15" t="s">
        <v>6647</v>
      </c>
      <c r="B160" s="18" t="s">
        <v>9601</v>
      </c>
      <c r="C160" s="293">
        <v>159</v>
      </c>
      <c r="D160" s="20" t="s">
        <v>392</v>
      </c>
      <c r="E160" s="120">
        <v>210</v>
      </c>
      <c r="F160" s="20" t="s">
        <v>393</v>
      </c>
      <c r="G160" s="19" t="s">
        <v>201</v>
      </c>
      <c r="H160" s="71" t="s">
        <v>387</v>
      </c>
      <c r="I160" s="71" t="s">
        <v>387</v>
      </c>
      <c r="J160" s="71"/>
      <c r="K160" s="71" t="s">
        <v>387</v>
      </c>
    </row>
    <row r="161" spans="1:11" ht="13.25" customHeight="1" x14ac:dyDescent="0.15">
      <c r="A161" s="15" t="s">
        <v>9614</v>
      </c>
      <c r="B161" s="18" t="s">
        <v>9601</v>
      </c>
      <c r="C161" s="293">
        <v>160</v>
      </c>
      <c r="D161" s="20" t="s">
        <v>392</v>
      </c>
      <c r="E161" s="120">
        <v>200</v>
      </c>
      <c r="F161" s="20" t="s">
        <v>393</v>
      </c>
      <c r="G161" s="19" t="s">
        <v>201</v>
      </c>
      <c r="H161" s="71" t="s">
        <v>387</v>
      </c>
      <c r="I161" s="71" t="s">
        <v>387</v>
      </c>
      <c r="J161" s="71"/>
      <c r="K161" s="71" t="s">
        <v>387</v>
      </c>
    </row>
    <row r="162" spans="1:11" ht="13.25" customHeight="1" x14ac:dyDescent="0.15">
      <c r="A162" s="15" t="s">
        <v>9451</v>
      </c>
      <c r="B162" s="18" t="s">
        <v>9601</v>
      </c>
      <c r="C162" s="293">
        <v>161</v>
      </c>
      <c r="D162" s="20" t="s">
        <v>392</v>
      </c>
      <c r="E162" s="120">
        <v>120</v>
      </c>
      <c r="F162" s="20" t="s">
        <v>393</v>
      </c>
      <c r="G162" s="19" t="s">
        <v>181</v>
      </c>
      <c r="H162" s="71" t="s">
        <v>387</v>
      </c>
      <c r="I162" s="71" t="s">
        <v>387</v>
      </c>
      <c r="J162" s="71"/>
      <c r="K162" s="71"/>
    </row>
    <row r="163" spans="1:11" ht="13.25" customHeight="1" x14ac:dyDescent="0.15">
      <c r="A163" s="15" t="s">
        <v>9615</v>
      </c>
      <c r="B163" s="18" t="s">
        <v>9601</v>
      </c>
      <c r="C163" s="293">
        <v>162</v>
      </c>
      <c r="D163" s="20" t="s">
        <v>469</v>
      </c>
      <c r="E163" s="120"/>
      <c r="F163" s="20" t="s">
        <v>906</v>
      </c>
      <c r="G163" s="19" t="s">
        <v>9123</v>
      </c>
      <c r="H163" s="71" t="s">
        <v>387</v>
      </c>
      <c r="I163" s="71" t="s">
        <v>387</v>
      </c>
      <c r="J163" s="71"/>
      <c r="K163" s="71" t="s">
        <v>387</v>
      </c>
    </row>
    <row r="164" spans="1:11" ht="13.25" customHeight="1" x14ac:dyDescent="0.15">
      <c r="A164" s="15" t="s">
        <v>9616</v>
      </c>
      <c r="B164" s="18" t="s">
        <v>9601</v>
      </c>
      <c r="C164" s="293">
        <v>163</v>
      </c>
      <c r="D164" s="20" t="s">
        <v>469</v>
      </c>
      <c r="E164" s="120"/>
      <c r="F164" s="20" t="s">
        <v>906</v>
      </c>
      <c r="G164" s="19" t="s">
        <v>177</v>
      </c>
      <c r="H164" s="71" t="s">
        <v>387</v>
      </c>
      <c r="I164" s="71" t="s">
        <v>387</v>
      </c>
      <c r="J164" s="71"/>
      <c r="K164" s="71"/>
    </row>
    <row r="165" spans="1:11" ht="13.25" customHeight="1" x14ac:dyDescent="0.15">
      <c r="A165" s="15" t="s">
        <v>9617</v>
      </c>
      <c r="B165" s="18" t="s">
        <v>9601</v>
      </c>
      <c r="C165" s="293">
        <v>164</v>
      </c>
      <c r="D165" s="20" t="s">
        <v>469</v>
      </c>
      <c r="E165" s="120"/>
      <c r="F165" s="20" t="s">
        <v>1542</v>
      </c>
      <c r="G165" s="19" t="s">
        <v>9123</v>
      </c>
      <c r="H165" s="71" t="s">
        <v>387</v>
      </c>
      <c r="I165" s="71" t="s">
        <v>387</v>
      </c>
      <c r="J165" s="71"/>
      <c r="K165" s="71" t="s">
        <v>387</v>
      </c>
    </row>
    <row r="166" spans="1:11" ht="13.25" customHeight="1" x14ac:dyDescent="0.15">
      <c r="A166" s="15" t="s">
        <v>9618</v>
      </c>
      <c r="B166" s="18" t="s">
        <v>9601</v>
      </c>
      <c r="C166" s="293">
        <v>165</v>
      </c>
      <c r="D166" s="20" t="s">
        <v>469</v>
      </c>
      <c r="E166" s="120"/>
      <c r="F166" s="20" t="s">
        <v>1542</v>
      </c>
      <c r="G166" s="19" t="s">
        <v>177</v>
      </c>
      <c r="H166" s="71" t="s">
        <v>387</v>
      </c>
      <c r="I166" s="71" t="s">
        <v>387</v>
      </c>
      <c r="J166" s="71"/>
      <c r="K166" s="71"/>
    </row>
    <row r="167" spans="1:11" ht="13.25" customHeight="1" x14ac:dyDescent="0.15">
      <c r="A167" s="15" t="s">
        <v>9619</v>
      </c>
      <c r="B167" s="18" t="s">
        <v>9601</v>
      </c>
      <c r="C167" s="293">
        <v>166</v>
      </c>
      <c r="D167" s="20" t="s">
        <v>469</v>
      </c>
      <c r="E167" s="120"/>
      <c r="F167" s="20" t="s">
        <v>1542</v>
      </c>
      <c r="G167" s="19" t="s">
        <v>177</v>
      </c>
      <c r="H167" s="71" t="s">
        <v>387</v>
      </c>
      <c r="I167" s="71" t="s">
        <v>387</v>
      </c>
      <c r="J167" s="71"/>
      <c r="K167" s="71"/>
    </row>
    <row r="168" spans="1:11" ht="13.25" customHeight="1" x14ac:dyDescent="0.15">
      <c r="A168" s="15" t="s">
        <v>9620</v>
      </c>
      <c r="B168" s="18" t="s">
        <v>9601</v>
      </c>
      <c r="C168" s="293">
        <v>167</v>
      </c>
      <c r="D168" s="20" t="s">
        <v>469</v>
      </c>
      <c r="E168" s="120"/>
      <c r="F168" s="20" t="s">
        <v>1069</v>
      </c>
      <c r="G168" s="19" t="s">
        <v>177</v>
      </c>
      <c r="H168" s="71" t="s">
        <v>387</v>
      </c>
      <c r="I168" s="71" t="s">
        <v>387</v>
      </c>
      <c r="J168" s="71"/>
      <c r="K168" s="71"/>
    </row>
    <row r="169" spans="1:11" ht="13.25" customHeight="1" x14ac:dyDescent="0.15">
      <c r="A169" s="15" t="s">
        <v>9621</v>
      </c>
      <c r="B169" s="18" t="s">
        <v>9601</v>
      </c>
      <c r="C169" s="293">
        <v>168</v>
      </c>
      <c r="D169" s="20" t="s">
        <v>469</v>
      </c>
      <c r="E169" s="120"/>
      <c r="F169" s="20" t="s">
        <v>906</v>
      </c>
      <c r="G169" s="19" t="s">
        <v>177</v>
      </c>
      <c r="H169" s="71" t="s">
        <v>387</v>
      </c>
      <c r="I169" s="71" t="s">
        <v>387</v>
      </c>
      <c r="J169" s="71"/>
      <c r="K169" s="71"/>
    </row>
    <row r="170" spans="1:11" ht="13.25" customHeight="1" x14ac:dyDescent="0.15">
      <c r="A170" s="15" t="s">
        <v>3216</v>
      </c>
      <c r="B170" s="18" t="s">
        <v>9601</v>
      </c>
      <c r="C170" s="293">
        <v>169</v>
      </c>
      <c r="D170" s="20" t="s">
        <v>469</v>
      </c>
      <c r="E170" s="120"/>
      <c r="F170" s="20" t="s">
        <v>906</v>
      </c>
      <c r="G170" s="19" t="s">
        <v>177</v>
      </c>
      <c r="H170" s="71" t="s">
        <v>387</v>
      </c>
      <c r="I170" s="71" t="s">
        <v>387</v>
      </c>
      <c r="J170" s="71"/>
      <c r="K170" s="71"/>
    </row>
    <row r="171" spans="1:11" ht="13.25" customHeight="1" x14ac:dyDescent="0.15">
      <c r="A171" s="15" t="s">
        <v>9622</v>
      </c>
      <c r="B171" s="18" t="s">
        <v>9601</v>
      </c>
      <c r="C171" s="293">
        <v>170</v>
      </c>
      <c r="D171" s="20" t="s">
        <v>469</v>
      </c>
      <c r="E171" s="120"/>
      <c r="F171" s="20" t="s">
        <v>1069</v>
      </c>
      <c r="G171" s="19" t="s">
        <v>177</v>
      </c>
      <c r="H171" s="71" t="s">
        <v>387</v>
      </c>
      <c r="I171" s="71" t="s">
        <v>387</v>
      </c>
      <c r="J171" s="71"/>
      <c r="K171" s="71"/>
    </row>
    <row r="172" spans="1:11" ht="13.25" customHeight="1" x14ac:dyDescent="0.15">
      <c r="A172" s="15" t="s">
        <v>9623</v>
      </c>
      <c r="B172" s="18" t="s">
        <v>9601</v>
      </c>
      <c r="C172" s="293">
        <v>171</v>
      </c>
      <c r="D172" s="20" t="s">
        <v>469</v>
      </c>
      <c r="E172" s="120"/>
      <c r="F172" s="20" t="s">
        <v>1542</v>
      </c>
      <c r="G172" s="19" t="s">
        <v>177</v>
      </c>
      <c r="H172" s="71" t="s">
        <v>387</v>
      </c>
      <c r="I172" s="71" t="s">
        <v>387</v>
      </c>
      <c r="J172" s="71"/>
      <c r="K172" s="71"/>
    </row>
    <row r="173" spans="1:11" ht="13.25" customHeight="1" x14ac:dyDescent="0.15">
      <c r="A173" s="15" t="s">
        <v>9624</v>
      </c>
      <c r="B173" s="18" t="s">
        <v>9601</v>
      </c>
      <c r="C173" s="293">
        <v>172</v>
      </c>
      <c r="D173" s="20" t="s">
        <v>469</v>
      </c>
      <c r="E173" s="120"/>
      <c r="F173" s="20" t="s">
        <v>1542</v>
      </c>
      <c r="G173" s="19" t="s">
        <v>177</v>
      </c>
      <c r="H173" s="71" t="s">
        <v>387</v>
      </c>
      <c r="I173" s="71" t="s">
        <v>387</v>
      </c>
      <c r="J173" s="71"/>
      <c r="K173" s="71"/>
    </row>
    <row r="174" spans="1:11" ht="13.25" customHeight="1" x14ac:dyDescent="0.15">
      <c r="A174" s="15" t="s">
        <v>9625</v>
      </c>
      <c r="B174" s="18" t="s">
        <v>9601</v>
      </c>
      <c r="C174" s="293">
        <v>173</v>
      </c>
      <c r="D174" s="20" t="s">
        <v>469</v>
      </c>
      <c r="E174" s="120"/>
      <c r="F174" s="20" t="s">
        <v>1069</v>
      </c>
      <c r="G174" s="19" t="s">
        <v>173</v>
      </c>
      <c r="H174" s="71" t="s">
        <v>387</v>
      </c>
      <c r="I174" s="71" t="s">
        <v>387</v>
      </c>
      <c r="J174" s="71"/>
      <c r="K174" s="71"/>
    </row>
    <row r="175" spans="1:11" ht="13.25" customHeight="1" x14ac:dyDescent="0.15">
      <c r="A175" s="15" t="s">
        <v>9626</v>
      </c>
      <c r="B175" s="18" t="s">
        <v>9601</v>
      </c>
      <c r="C175" s="293">
        <v>174</v>
      </c>
      <c r="D175" s="20" t="s">
        <v>469</v>
      </c>
      <c r="E175" s="120"/>
      <c r="F175" s="20" t="s">
        <v>1069</v>
      </c>
      <c r="G175" s="19" t="s">
        <v>177</v>
      </c>
      <c r="H175" s="71" t="s">
        <v>387</v>
      </c>
      <c r="I175" s="71" t="s">
        <v>387</v>
      </c>
      <c r="J175" s="71"/>
      <c r="K175" s="71"/>
    </row>
    <row r="176" spans="1:11" ht="13.25" customHeight="1" x14ac:dyDescent="0.15">
      <c r="A176" s="15" t="s">
        <v>1882</v>
      </c>
      <c r="B176" s="18" t="s">
        <v>9601</v>
      </c>
      <c r="C176" s="293">
        <v>175</v>
      </c>
      <c r="D176" s="20" t="s">
        <v>469</v>
      </c>
      <c r="E176" s="120"/>
      <c r="F176" s="20" t="s">
        <v>1542</v>
      </c>
      <c r="G176" s="19" t="s">
        <v>177</v>
      </c>
      <c r="H176" s="71" t="s">
        <v>387</v>
      </c>
      <c r="I176" s="71" t="s">
        <v>387</v>
      </c>
      <c r="J176" s="71"/>
      <c r="K176" s="71"/>
    </row>
    <row r="177" spans="1:11" ht="13.25" customHeight="1" x14ac:dyDescent="0.15">
      <c r="A177" s="15" t="s">
        <v>9627</v>
      </c>
      <c r="B177" s="18" t="s">
        <v>9601</v>
      </c>
      <c r="C177" s="293">
        <v>176</v>
      </c>
      <c r="D177" s="20" t="s">
        <v>469</v>
      </c>
      <c r="E177" s="120"/>
      <c r="F177" s="20" t="s">
        <v>1542</v>
      </c>
      <c r="G177" s="19" t="s">
        <v>9123</v>
      </c>
      <c r="H177" s="71" t="s">
        <v>387</v>
      </c>
      <c r="I177" s="71" t="s">
        <v>387</v>
      </c>
      <c r="J177" s="71"/>
      <c r="K177" s="71" t="s">
        <v>387</v>
      </c>
    </row>
    <row r="178" spans="1:11" ht="13.25" customHeight="1" x14ac:dyDescent="0.15">
      <c r="A178" s="15" t="s">
        <v>9628</v>
      </c>
      <c r="B178" s="18" t="s">
        <v>9601</v>
      </c>
      <c r="C178" s="293">
        <v>177</v>
      </c>
      <c r="D178" s="20" t="s">
        <v>469</v>
      </c>
      <c r="E178" s="120"/>
      <c r="F178" s="20" t="s">
        <v>721</v>
      </c>
      <c r="G178" s="19" t="s">
        <v>177</v>
      </c>
      <c r="H178" s="71" t="s">
        <v>387</v>
      </c>
      <c r="I178" s="71" t="s">
        <v>387</v>
      </c>
      <c r="J178" s="71"/>
      <c r="K178" s="71"/>
    </row>
    <row r="179" spans="1:11" ht="13.25" customHeight="1" x14ac:dyDescent="0.15">
      <c r="A179" s="15" t="s">
        <v>9629</v>
      </c>
      <c r="B179" s="18" t="s">
        <v>9601</v>
      </c>
      <c r="C179" s="293">
        <v>178</v>
      </c>
      <c r="D179" s="20" t="s">
        <v>469</v>
      </c>
      <c r="E179" s="120"/>
      <c r="F179" s="20" t="s">
        <v>1069</v>
      </c>
      <c r="G179" s="19" t="s">
        <v>177</v>
      </c>
      <c r="H179" s="71" t="s">
        <v>387</v>
      </c>
      <c r="I179" s="71" t="s">
        <v>387</v>
      </c>
      <c r="J179" s="71"/>
      <c r="K179" s="71"/>
    </row>
    <row r="180" spans="1:11" ht="13.25" customHeight="1" x14ac:dyDescent="0.15">
      <c r="A180" s="15" t="s">
        <v>9630</v>
      </c>
      <c r="B180" s="18" t="s">
        <v>9601</v>
      </c>
      <c r="C180" s="293">
        <v>179</v>
      </c>
      <c r="D180" s="20" t="s">
        <v>469</v>
      </c>
      <c r="E180" s="120"/>
      <c r="F180" s="20" t="s">
        <v>1069</v>
      </c>
      <c r="G180" s="19" t="s">
        <v>177</v>
      </c>
      <c r="H180" s="71" t="s">
        <v>387</v>
      </c>
      <c r="I180" s="71" t="s">
        <v>387</v>
      </c>
      <c r="J180" s="71"/>
      <c r="K180" s="71"/>
    </row>
    <row r="181" spans="1:11" ht="13.25" customHeight="1" x14ac:dyDescent="0.15">
      <c r="A181" s="15" t="s">
        <v>9631</v>
      </c>
      <c r="B181" s="18" t="s">
        <v>9601</v>
      </c>
      <c r="C181" s="293">
        <v>180</v>
      </c>
      <c r="D181" s="20" t="s">
        <v>469</v>
      </c>
      <c r="E181" s="120"/>
      <c r="F181" s="20" t="s">
        <v>721</v>
      </c>
      <c r="G181" s="19" t="s">
        <v>177</v>
      </c>
      <c r="H181" s="71" t="s">
        <v>387</v>
      </c>
      <c r="I181" s="71" t="s">
        <v>387</v>
      </c>
      <c r="J181" s="71"/>
      <c r="K181" s="71"/>
    </row>
    <row r="182" spans="1:11" ht="13.25" customHeight="1" x14ac:dyDescent="0.15">
      <c r="A182" s="15" t="s">
        <v>9632</v>
      </c>
      <c r="B182" s="18" t="s">
        <v>9601</v>
      </c>
      <c r="C182" s="293">
        <v>181</v>
      </c>
      <c r="D182" s="20" t="s">
        <v>469</v>
      </c>
      <c r="E182" s="120"/>
      <c r="F182" s="20" t="s">
        <v>1542</v>
      </c>
      <c r="G182" s="19" t="s">
        <v>177</v>
      </c>
      <c r="H182" s="71" t="s">
        <v>387</v>
      </c>
      <c r="I182" s="71" t="s">
        <v>387</v>
      </c>
      <c r="J182" s="71"/>
      <c r="K182" s="71"/>
    </row>
    <row r="183" spans="1:11" ht="13.25" customHeight="1" x14ac:dyDescent="0.15">
      <c r="A183" s="15" t="s">
        <v>9633</v>
      </c>
      <c r="B183" s="18" t="s">
        <v>9601</v>
      </c>
      <c r="C183" s="293">
        <v>182</v>
      </c>
      <c r="D183" s="20" t="s">
        <v>469</v>
      </c>
      <c r="E183" s="120"/>
      <c r="F183" s="20" t="s">
        <v>1542</v>
      </c>
      <c r="G183" s="19" t="s">
        <v>9123</v>
      </c>
      <c r="H183" s="71" t="s">
        <v>387</v>
      </c>
      <c r="I183" s="71" t="s">
        <v>387</v>
      </c>
      <c r="J183" s="71"/>
      <c r="K183" s="71" t="s">
        <v>387</v>
      </c>
    </row>
    <row r="184" spans="1:11" ht="13.25" customHeight="1" x14ac:dyDescent="0.15">
      <c r="A184" s="15" t="s">
        <v>9634</v>
      </c>
      <c r="B184" s="18" t="s">
        <v>9601</v>
      </c>
      <c r="C184" s="293">
        <v>183</v>
      </c>
      <c r="D184" s="20" t="s">
        <v>469</v>
      </c>
      <c r="E184" s="120"/>
      <c r="F184" s="20" t="s">
        <v>1542</v>
      </c>
      <c r="G184" s="19" t="s">
        <v>9123</v>
      </c>
      <c r="H184" s="71" t="s">
        <v>387</v>
      </c>
      <c r="I184" s="71" t="s">
        <v>387</v>
      </c>
      <c r="J184" s="71"/>
      <c r="K184" s="71" t="s">
        <v>387</v>
      </c>
    </row>
    <row r="185" spans="1:11" ht="13.25" customHeight="1" x14ac:dyDescent="0.15">
      <c r="A185" s="15" t="s">
        <v>9635</v>
      </c>
      <c r="B185" s="18" t="s">
        <v>9601</v>
      </c>
      <c r="C185" s="293">
        <v>184</v>
      </c>
      <c r="D185" s="20" t="s">
        <v>469</v>
      </c>
      <c r="E185" s="120"/>
      <c r="F185" s="20" t="s">
        <v>906</v>
      </c>
      <c r="G185" s="19" t="s">
        <v>177</v>
      </c>
      <c r="H185" s="71" t="s">
        <v>387</v>
      </c>
      <c r="I185" s="71" t="s">
        <v>387</v>
      </c>
      <c r="J185" s="71"/>
      <c r="K185" s="71"/>
    </row>
    <row r="186" spans="1:11" ht="13.25" customHeight="1" x14ac:dyDescent="0.15">
      <c r="A186" s="15" t="s">
        <v>9636</v>
      </c>
      <c r="B186" s="18" t="s">
        <v>9601</v>
      </c>
      <c r="C186" s="293">
        <v>185</v>
      </c>
      <c r="D186" s="20" t="s">
        <v>469</v>
      </c>
      <c r="E186" s="120"/>
      <c r="F186" s="20" t="s">
        <v>1542</v>
      </c>
      <c r="G186" s="19" t="s">
        <v>9123</v>
      </c>
      <c r="H186" s="71" t="s">
        <v>387</v>
      </c>
      <c r="I186" s="71" t="s">
        <v>387</v>
      </c>
      <c r="J186" s="71"/>
      <c r="K186" s="71" t="s">
        <v>387</v>
      </c>
    </row>
    <row r="187" spans="1:11" ht="13.25" customHeight="1" x14ac:dyDescent="0.15">
      <c r="A187" s="15" t="s">
        <v>2466</v>
      </c>
      <c r="B187" s="18" t="s">
        <v>9601</v>
      </c>
      <c r="C187" s="293">
        <v>186</v>
      </c>
      <c r="D187" s="20" t="s">
        <v>469</v>
      </c>
      <c r="E187" s="120"/>
      <c r="F187" s="20" t="s">
        <v>1542</v>
      </c>
      <c r="G187" s="19" t="s">
        <v>9123</v>
      </c>
      <c r="H187" s="71" t="s">
        <v>387</v>
      </c>
      <c r="I187" s="71" t="s">
        <v>387</v>
      </c>
      <c r="J187" s="71"/>
      <c r="K187" s="71" t="s">
        <v>387</v>
      </c>
    </row>
    <row r="188" spans="1:11" ht="13.25" customHeight="1" x14ac:dyDescent="0.15">
      <c r="A188" s="15" t="s">
        <v>9637</v>
      </c>
      <c r="B188" s="18" t="s">
        <v>9601</v>
      </c>
      <c r="C188" s="293">
        <v>187</v>
      </c>
      <c r="D188" s="20" t="s">
        <v>469</v>
      </c>
      <c r="E188" s="120"/>
      <c r="F188" s="20" t="s">
        <v>1069</v>
      </c>
      <c r="G188" s="19" t="s">
        <v>177</v>
      </c>
      <c r="H188" s="71" t="s">
        <v>387</v>
      </c>
      <c r="I188" s="71" t="s">
        <v>387</v>
      </c>
      <c r="J188" s="71"/>
      <c r="K188" s="71"/>
    </row>
    <row r="189" spans="1:11" ht="13.25" customHeight="1" x14ac:dyDescent="0.15">
      <c r="A189" s="15" t="s">
        <v>9638</v>
      </c>
      <c r="B189" s="18" t="s">
        <v>9601</v>
      </c>
      <c r="C189" s="293">
        <v>188</v>
      </c>
      <c r="D189" s="20" t="s">
        <v>469</v>
      </c>
      <c r="E189" s="120"/>
      <c r="F189" s="20" t="s">
        <v>906</v>
      </c>
      <c r="G189" s="19" t="s">
        <v>177</v>
      </c>
      <c r="H189" s="71" t="s">
        <v>387</v>
      </c>
      <c r="I189" s="71" t="s">
        <v>387</v>
      </c>
      <c r="J189" s="71"/>
      <c r="K189" s="71"/>
    </row>
    <row r="190" spans="1:11" ht="13.25" customHeight="1" x14ac:dyDescent="0.15">
      <c r="A190" s="15" t="s">
        <v>9639</v>
      </c>
      <c r="B190" s="18" t="s">
        <v>9601</v>
      </c>
      <c r="C190" s="293">
        <v>189</v>
      </c>
      <c r="D190" s="20" t="s">
        <v>469</v>
      </c>
      <c r="E190" s="120"/>
      <c r="F190" s="20" t="s">
        <v>1542</v>
      </c>
      <c r="G190" s="19" t="s">
        <v>177</v>
      </c>
      <c r="H190" s="71" t="s">
        <v>387</v>
      </c>
      <c r="I190" s="71" t="s">
        <v>387</v>
      </c>
      <c r="J190" s="71"/>
      <c r="K190" s="71"/>
    </row>
    <row r="191" spans="1:11" ht="13.25" customHeight="1" x14ac:dyDescent="0.15">
      <c r="A191" s="15" t="s">
        <v>9640</v>
      </c>
      <c r="B191" s="18" t="s">
        <v>9601</v>
      </c>
      <c r="C191" s="293">
        <v>190</v>
      </c>
      <c r="D191" s="20" t="s">
        <v>469</v>
      </c>
      <c r="E191" s="120"/>
      <c r="F191" s="20" t="s">
        <v>1069</v>
      </c>
      <c r="G191" s="19" t="s">
        <v>177</v>
      </c>
      <c r="H191" s="71" t="s">
        <v>387</v>
      </c>
      <c r="I191" s="71" t="s">
        <v>387</v>
      </c>
      <c r="J191" s="71"/>
      <c r="K191" s="71"/>
    </row>
    <row r="192" spans="1:11" ht="13.25" customHeight="1" x14ac:dyDescent="0.15">
      <c r="A192" s="15" t="s">
        <v>9641</v>
      </c>
      <c r="B192" s="18" t="s">
        <v>9601</v>
      </c>
      <c r="C192" s="293">
        <v>191</v>
      </c>
      <c r="D192" s="20" t="s">
        <v>496</v>
      </c>
      <c r="E192" s="120"/>
      <c r="F192" s="20" t="s">
        <v>497</v>
      </c>
      <c r="G192" s="19" t="s">
        <v>9123</v>
      </c>
      <c r="H192" s="71" t="s">
        <v>387</v>
      </c>
      <c r="I192" s="71" t="s">
        <v>387</v>
      </c>
      <c r="J192" s="71"/>
      <c r="K192" s="71" t="s">
        <v>387</v>
      </c>
    </row>
    <row r="193" spans="1:11" ht="13.25" customHeight="1" x14ac:dyDescent="0.15">
      <c r="A193" s="15" t="s">
        <v>538</v>
      </c>
      <c r="B193" s="18" t="s">
        <v>9601</v>
      </c>
      <c r="C193" s="293">
        <v>192</v>
      </c>
      <c r="D193" s="20" t="s">
        <v>407</v>
      </c>
      <c r="E193" s="120">
        <v>30</v>
      </c>
      <c r="F193" s="20" t="s">
        <v>393</v>
      </c>
      <c r="G193" s="19" t="s">
        <v>241</v>
      </c>
      <c r="H193" s="71" t="s">
        <v>387</v>
      </c>
      <c r="I193" s="71" t="s">
        <v>387</v>
      </c>
      <c r="J193" s="71"/>
      <c r="K193" s="71" t="s">
        <v>387</v>
      </c>
    </row>
    <row r="194" spans="1:11" ht="13.25" customHeight="1" x14ac:dyDescent="0.15">
      <c r="A194" s="15" t="s">
        <v>2521</v>
      </c>
      <c r="B194" s="18" t="s">
        <v>9601</v>
      </c>
      <c r="C194" s="293">
        <v>193</v>
      </c>
      <c r="D194" s="20" t="s">
        <v>407</v>
      </c>
      <c r="E194" s="120">
        <v>120</v>
      </c>
      <c r="F194" s="20" t="s">
        <v>386</v>
      </c>
      <c r="G194" s="19" t="s">
        <v>241</v>
      </c>
      <c r="H194" s="71" t="s">
        <v>387</v>
      </c>
      <c r="I194" s="71" t="s">
        <v>387</v>
      </c>
      <c r="J194" s="71"/>
      <c r="K194" s="71" t="s">
        <v>387</v>
      </c>
    </row>
    <row r="195" spans="1:11" ht="13.25" customHeight="1" x14ac:dyDescent="0.15">
      <c r="A195" s="15" t="s">
        <v>2910</v>
      </c>
      <c r="B195" s="18" t="s">
        <v>9601</v>
      </c>
      <c r="C195" s="293">
        <v>194</v>
      </c>
      <c r="D195" s="20" t="s">
        <v>407</v>
      </c>
      <c r="E195" s="120">
        <v>110</v>
      </c>
      <c r="F195" s="20" t="s">
        <v>398</v>
      </c>
      <c r="G195" s="19" t="s">
        <v>241</v>
      </c>
      <c r="H195" s="71" t="s">
        <v>387</v>
      </c>
      <c r="I195" s="71" t="s">
        <v>387</v>
      </c>
      <c r="J195" s="71"/>
      <c r="K195" s="71" t="s">
        <v>387</v>
      </c>
    </row>
    <row r="196" spans="1:11" ht="13.25" customHeight="1" x14ac:dyDescent="0.15">
      <c r="A196" s="15" t="s">
        <v>1959</v>
      </c>
      <c r="B196" s="18" t="s">
        <v>9601</v>
      </c>
      <c r="C196" s="293">
        <v>195</v>
      </c>
      <c r="D196" s="20" t="s">
        <v>395</v>
      </c>
      <c r="E196" s="120">
        <v>70</v>
      </c>
      <c r="F196" s="20" t="s">
        <v>393</v>
      </c>
      <c r="G196" s="19" t="s">
        <v>241</v>
      </c>
      <c r="H196" s="71" t="s">
        <v>387</v>
      </c>
      <c r="I196" s="71" t="s">
        <v>387</v>
      </c>
      <c r="J196" s="71"/>
      <c r="K196" s="71" t="s">
        <v>387</v>
      </c>
    </row>
    <row r="197" spans="1:11" ht="13.25" customHeight="1" x14ac:dyDescent="0.15">
      <c r="A197" s="15" t="s">
        <v>2348</v>
      </c>
      <c r="B197" s="18" t="s">
        <v>9601</v>
      </c>
      <c r="C197" s="293">
        <v>196</v>
      </c>
      <c r="D197" s="20" t="s">
        <v>395</v>
      </c>
      <c r="E197" s="120">
        <v>70</v>
      </c>
      <c r="F197" s="20" t="s">
        <v>393</v>
      </c>
      <c r="G197" s="19" t="s">
        <v>241</v>
      </c>
      <c r="H197" s="71" t="s">
        <v>387</v>
      </c>
      <c r="I197" s="71" t="s">
        <v>387</v>
      </c>
      <c r="J197" s="71"/>
      <c r="K197" s="71" t="s">
        <v>387</v>
      </c>
    </row>
    <row r="198" spans="1:11" ht="13.25" customHeight="1" x14ac:dyDescent="0.15">
      <c r="A198" s="15" t="s">
        <v>4611</v>
      </c>
      <c r="B198" s="18" t="s">
        <v>9601</v>
      </c>
      <c r="C198" s="293">
        <v>197</v>
      </c>
      <c r="D198" s="20" t="s">
        <v>395</v>
      </c>
      <c r="E198" s="120">
        <v>140</v>
      </c>
      <c r="F198" s="20" t="s">
        <v>398</v>
      </c>
      <c r="G198" s="19" t="s">
        <v>241</v>
      </c>
      <c r="H198" s="71" t="s">
        <v>387</v>
      </c>
      <c r="I198" s="71" t="s">
        <v>387</v>
      </c>
      <c r="J198" s="71"/>
      <c r="K198" s="71" t="s">
        <v>387</v>
      </c>
    </row>
    <row r="199" spans="1:11" ht="13.25" customHeight="1" x14ac:dyDescent="0.15">
      <c r="A199" s="15" t="s">
        <v>1406</v>
      </c>
      <c r="B199" s="18" t="s">
        <v>9601</v>
      </c>
      <c r="C199" s="293">
        <v>198</v>
      </c>
      <c r="D199" s="20" t="s">
        <v>389</v>
      </c>
      <c r="E199" s="120">
        <v>30</v>
      </c>
      <c r="F199" s="20" t="s">
        <v>393</v>
      </c>
      <c r="G199" s="19" t="s">
        <v>241</v>
      </c>
      <c r="H199" s="71" t="s">
        <v>387</v>
      </c>
      <c r="I199" s="71" t="s">
        <v>387</v>
      </c>
      <c r="J199" s="71"/>
      <c r="K199" s="71" t="s">
        <v>387</v>
      </c>
    </row>
    <row r="200" spans="1:11" ht="13.25" customHeight="1" x14ac:dyDescent="0.15">
      <c r="A200" s="15" t="s">
        <v>1408</v>
      </c>
      <c r="B200" s="18" t="s">
        <v>9601</v>
      </c>
      <c r="C200" s="293">
        <v>199</v>
      </c>
      <c r="D200" s="20" t="s">
        <v>389</v>
      </c>
      <c r="E200" s="120">
        <v>70</v>
      </c>
      <c r="F200" s="20" t="s">
        <v>393</v>
      </c>
      <c r="G200" s="19" t="s">
        <v>241</v>
      </c>
      <c r="H200" s="71" t="s">
        <v>387</v>
      </c>
      <c r="I200" s="71" t="s">
        <v>387</v>
      </c>
      <c r="J200" s="71"/>
      <c r="K200" s="71" t="s">
        <v>387</v>
      </c>
    </row>
    <row r="201" spans="1:11" ht="13.25" customHeight="1" x14ac:dyDescent="0.15">
      <c r="A201" s="15" t="s">
        <v>2928</v>
      </c>
      <c r="B201" s="18" t="s">
        <v>9601</v>
      </c>
      <c r="C201" s="293">
        <v>200</v>
      </c>
      <c r="D201" s="20" t="s">
        <v>389</v>
      </c>
      <c r="E201" s="120">
        <v>110</v>
      </c>
      <c r="F201" s="20" t="s">
        <v>393</v>
      </c>
      <c r="G201" s="19" t="s">
        <v>241</v>
      </c>
      <c r="H201" s="71" t="s">
        <v>387</v>
      </c>
      <c r="I201" s="71" t="s">
        <v>387</v>
      </c>
      <c r="J201" s="71"/>
      <c r="K201" s="71" t="s">
        <v>387</v>
      </c>
    </row>
    <row r="202" spans="1:11" ht="13.25" customHeight="1" x14ac:dyDescent="0.15">
      <c r="A202" s="15" t="s">
        <v>4534</v>
      </c>
      <c r="B202" s="18" t="s">
        <v>9601</v>
      </c>
      <c r="C202" s="293">
        <v>201</v>
      </c>
      <c r="D202" s="20" t="s">
        <v>389</v>
      </c>
      <c r="E202" s="120">
        <v>180</v>
      </c>
      <c r="F202" s="20" t="s">
        <v>398</v>
      </c>
      <c r="G202" s="19" t="s">
        <v>241</v>
      </c>
      <c r="H202" s="71" t="s">
        <v>387</v>
      </c>
      <c r="I202" s="71" t="s">
        <v>387</v>
      </c>
      <c r="J202" s="71"/>
      <c r="K202" s="71" t="s">
        <v>387</v>
      </c>
    </row>
    <row r="203" spans="1:11" ht="13.25" customHeight="1" x14ac:dyDescent="0.15">
      <c r="A203" s="15" t="s">
        <v>2366</v>
      </c>
      <c r="B203" s="18" t="s">
        <v>9601</v>
      </c>
      <c r="C203" s="293">
        <v>202</v>
      </c>
      <c r="D203" s="20" t="s">
        <v>404</v>
      </c>
      <c r="E203" s="120">
        <v>110</v>
      </c>
      <c r="F203" s="20" t="s">
        <v>393</v>
      </c>
      <c r="G203" s="19" t="s">
        <v>241</v>
      </c>
      <c r="H203" s="71" t="s">
        <v>387</v>
      </c>
      <c r="I203" s="71" t="s">
        <v>387</v>
      </c>
      <c r="J203" s="71"/>
      <c r="K203" s="71" t="s">
        <v>387</v>
      </c>
    </row>
    <row r="204" spans="1:11" ht="13.25" customHeight="1" x14ac:dyDescent="0.15">
      <c r="A204" s="15" t="s">
        <v>1918</v>
      </c>
      <c r="B204" s="18" t="s">
        <v>9601</v>
      </c>
      <c r="C204" s="293">
        <v>203</v>
      </c>
      <c r="D204" s="20" t="s">
        <v>385</v>
      </c>
      <c r="E204" s="120">
        <v>120</v>
      </c>
      <c r="F204" s="20" t="s">
        <v>393</v>
      </c>
      <c r="G204" s="19" t="s">
        <v>241</v>
      </c>
      <c r="H204" s="71" t="s">
        <v>387</v>
      </c>
      <c r="I204" s="71" t="s">
        <v>387</v>
      </c>
      <c r="J204" s="71"/>
      <c r="K204" s="71" t="s">
        <v>387</v>
      </c>
    </row>
    <row r="205" spans="1:11" ht="13.25" customHeight="1" x14ac:dyDescent="0.15">
      <c r="A205" s="15" t="s">
        <v>1863</v>
      </c>
      <c r="B205" s="18" t="s">
        <v>9601</v>
      </c>
      <c r="C205" s="293">
        <v>204</v>
      </c>
      <c r="D205" s="20" t="s">
        <v>385</v>
      </c>
      <c r="E205" s="120">
        <v>70</v>
      </c>
      <c r="F205" s="20" t="s">
        <v>393</v>
      </c>
      <c r="G205" s="19" t="s">
        <v>241</v>
      </c>
      <c r="H205" s="71" t="s">
        <v>387</v>
      </c>
      <c r="I205" s="71" t="s">
        <v>387</v>
      </c>
      <c r="J205" s="71"/>
      <c r="K205" s="71" t="s">
        <v>387</v>
      </c>
    </row>
    <row r="206" spans="1:11" ht="13.25" customHeight="1" x14ac:dyDescent="0.15">
      <c r="A206" s="15" t="s">
        <v>871</v>
      </c>
      <c r="B206" s="18" t="s">
        <v>9601</v>
      </c>
      <c r="C206" s="293">
        <v>205</v>
      </c>
      <c r="D206" s="20" t="s">
        <v>400</v>
      </c>
      <c r="E206" s="120">
        <v>80</v>
      </c>
      <c r="F206" s="20" t="s">
        <v>393</v>
      </c>
      <c r="G206" s="19" t="s">
        <v>241</v>
      </c>
      <c r="H206" s="71" t="s">
        <v>387</v>
      </c>
      <c r="I206" s="71" t="s">
        <v>387</v>
      </c>
      <c r="J206" s="71"/>
      <c r="K206" s="71" t="s">
        <v>387</v>
      </c>
    </row>
    <row r="207" spans="1:11" ht="13.25" customHeight="1" x14ac:dyDescent="0.15">
      <c r="A207" s="15" t="s">
        <v>1289</v>
      </c>
      <c r="B207" s="18" t="s">
        <v>9601</v>
      </c>
      <c r="C207" s="293">
        <v>206</v>
      </c>
      <c r="D207" s="20" t="s">
        <v>400</v>
      </c>
      <c r="E207" s="120">
        <v>90</v>
      </c>
      <c r="F207" s="20" t="s">
        <v>398</v>
      </c>
      <c r="G207" s="19" t="s">
        <v>241</v>
      </c>
      <c r="H207" s="71" t="s">
        <v>387</v>
      </c>
      <c r="I207" s="71" t="s">
        <v>387</v>
      </c>
      <c r="J207" s="71"/>
      <c r="K207" s="71" t="s">
        <v>387</v>
      </c>
    </row>
    <row r="208" spans="1:11" ht="13.25" customHeight="1" x14ac:dyDescent="0.15">
      <c r="A208" s="15" t="s">
        <v>3547</v>
      </c>
      <c r="B208" s="18" t="s">
        <v>9601</v>
      </c>
      <c r="C208" s="293">
        <v>207</v>
      </c>
      <c r="D208" s="20" t="s">
        <v>400</v>
      </c>
      <c r="E208" s="120">
        <v>70</v>
      </c>
      <c r="F208" s="20" t="s">
        <v>393</v>
      </c>
      <c r="G208" s="19" t="s">
        <v>241</v>
      </c>
      <c r="H208" s="71" t="s">
        <v>387</v>
      </c>
      <c r="I208" s="71" t="s">
        <v>387</v>
      </c>
      <c r="J208" s="71"/>
      <c r="K208" s="71" t="s">
        <v>387</v>
      </c>
    </row>
    <row r="209" spans="1:11" ht="13.25" customHeight="1" x14ac:dyDescent="0.15">
      <c r="A209" s="15" t="s">
        <v>2950</v>
      </c>
      <c r="B209" s="18" t="s">
        <v>9601</v>
      </c>
      <c r="C209" s="293">
        <v>208</v>
      </c>
      <c r="D209" s="20" t="s">
        <v>847</v>
      </c>
      <c r="E209" s="120">
        <v>110</v>
      </c>
      <c r="F209" s="20" t="s">
        <v>398</v>
      </c>
      <c r="G209" s="19" t="s">
        <v>241</v>
      </c>
      <c r="H209" s="71" t="s">
        <v>387</v>
      </c>
      <c r="I209" s="71" t="s">
        <v>387</v>
      </c>
      <c r="J209" s="71"/>
      <c r="K209" s="71" t="s">
        <v>387</v>
      </c>
    </row>
    <row r="210" spans="1:11" ht="13.25" customHeight="1" x14ac:dyDescent="0.15">
      <c r="A210" s="15" t="s">
        <v>846</v>
      </c>
      <c r="B210" s="18" t="s">
        <v>9601</v>
      </c>
      <c r="C210" s="293">
        <v>209</v>
      </c>
      <c r="D210" s="20" t="s">
        <v>847</v>
      </c>
      <c r="E210" s="120">
        <v>110</v>
      </c>
      <c r="F210" s="20" t="s">
        <v>393</v>
      </c>
      <c r="G210" s="19" t="s">
        <v>241</v>
      </c>
      <c r="H210" s="71" t="s">
        <v>387</v>
      </c>
      <c r="I210" s="71" t="s">
        <v>387</v>
      </c>
      <c r="J210" s="71"/>
      <c r="K210" s="71" t="s">
        <v>387</v>
      </c>
    </row>
    <row r="211" spans="1:11" ht="13.25" customHeight="1" x14ac:dyDescent="0.15">
      <c r="A211" s="15" t="s">
        <v>3596</v>
      </c>
      <c r="B211" s="18" t="s">
        <v>9601</v>
      </c>
      <c r="C211" s="293">
        <v>210</v>
      </c>
      <c r="D211" s="20" t="s">
        <v>149</v>
      </c>
      <c r="E211" s="120">
        <v>80</v>
      </c>
      <c r="F211" s="20" t="s">
        <v>398</v>
      </c>
      <c r="G211" s="19" t="s">
        <v>241</v>
      </c>
      <c r="H211" s="71" t="s">
        <v>387</v>
      </c>
      <c r="I211" s="71" t="s">
        <v>387</v>
      </c>
      <c r="J211" s="71"/>
      <c r="K211" s="71" t="s">
        <v>387</v>
      </c>
    </row>
    <row r="212" spans="1:11" ht="13.25" customHeight="1" x14ac:dyDescent="0.15">
      <c r="A212" s="15" t="s">
        <v>3597</v>
      </c>
      <c r="B212" s="18" t="s">
        <v>9601</v>
      </c>
      <c r="C212" s="293">
        <v>211</v>
      </c>
      <c r="D212" s="20" t="s">
        <v>149</v>
      </c>
      <c r="E212" s="120">
        <v>90</v>
      </c>
      <c r="F212" s="20" t="s">
        <v>398</v>
      </c>
      <c r="G212" s="19" t="s">
        <v>241</v>
      </c>
      <c r="H212" s="71" t="s">
        <v>387</v>
      </c>
      <c r="I212" s="71" t="s">
        <v>387</v>
      </c>
      <c r="J212" s="71"/>
      <c r="K212" s="71" t="s">
        <v>387</v>
      </c>
    </row>
    <row r="213" spans="1:11" ht="13.25" customHeight="1" x14ac:dyDescent="0.15">
      <c r="A213" s="15" t="s">
        <v>1206</v>
      </c>
      <c r="B213" s="18" t="s">
        <v>9601</v>
      </c>
      <c r="C213" s="293">
        <v>212</v>
      </c>
      <c r="D213" s="20" t="s">
        <v>392</v>
      </c>
      <c r="E213" s="120">
        <v>60</v>
      </c>
      <c r="F213" s="20" t="s">
        <v>393</v>
      </c>
      <c r="G213" s="19" t="s">
        <v>241</v>
      </c>
      <c r="H213" s="71" t="s">
        <v>387</v>
      </c>
      <c r="I213" s="71" t="s">
        <v>387</v>
      </c>
      <c r="J213" s="71"/>
      <c r="K213" s="71" t="s">
        <v>387</v>
      </c>
    </row>
    <row r="214" spans="1:11" ht="13.25" customHeight="1" x14ac:dyDescent="0.15">
      <c r="A214" s="15" t="s">
        <v>1247</v>
      </c>
      <c r="B214" s="18" t="s">
        <v>9601</v>
      </c>
      <c r="C214" s="293">
        <v>213</v>
      </c>
      <c r="D214" s="20" t="s">
        <v>392</v>
      </c>
      <c r="E214" s="120">
        <v>70</v>
      </c>
      <c r="F214" s="20" t="s">
        <v>393</v>
      </c>
      <c r="G214" s="19" t="s">
        <v>241</v>
      </c>
      <c r="H214" s="71" t="s">
        <v>387</v>
      </c>
      <c r="I214" s="71" t="s">
        <v>387</v>
      </c>
      <c r="J214" s="71"/>
      <c r="K214" s="71" t="s">
        <v>387</v>
      </c>
    </row>
    <row r="215" spans="1:11" ht="13.25" customHeight="1" x14ac:dyDescent="0.15">
      <c r="A215" s="15" t="s">
        <v>2332</v>
      </c>
      <c r="B215" s="18" t="s">
        <v>9601</v>
      </c>
      <c r="C215" s="293">
        <v>214</v>
      </c>
      <c r="D215" s="20" t="s">
        <v>392</v>
      </c>
      <c r="E215" s="120">
        <v>130</v>
      </c>
      <c r="F215" s="20" t="s">
        <v>398</v>
      </c>
      <c r="G215" s="19" t="s">
        <v>241</v>
      </c>
      <c r="H215" s="71" t="s">
        <v>387</v>
      </c>
      <c r="I215" s="71" t="s">
        <v>387</v>
      </c>
      <c r="J215" s="71"/>
      <c r="K215" s="71" t="s">
        <v>387</v>
      </c>
    </row>
    <row r="216" spans="1:11" ht="13.25" customHeight="1" x14ac:dyDescent="0.15">
      <c r="A216" s="15" t="s">
        <v>9602</v>
      </c>
      <c r="B216" s="18" t="s">
        <v>9601</v>
      </c>
      <c r="C216" s="293">
        <v>215</v>
      </c>
      <c r="D216" s="20" t="s">
        <v>407</v>
      </c>
      <c r="E216" s="120">
        <v>190</v>
      </c>
      <c r="F216" s="20" t="s">
        <v>393</v>
      </c>
      <c r="G216" s="19" t="s">
        <v>249</v>
      </c>
      <c r="H216" s="71" t="s">
        <v>387</v>
      </c>
      <c r="I216" s="71" t="s">
        <v>387</v>
      </c>
      <c r="J216" s="71"/>
      <c r="K216" s="71" t="s">
        <v>387</v>
      </c>
    </row>
    <row r="217" spans="1:11" ht="13.25" customHeight="1" x14ac:dyDescent="0.15">
      <c r="A217" s="15" t="s">
        <v>9113</v>
      </c>
      <c r="B217" s="18" t="s">
        <v>9601</v>
      </c>
      <c r="C217" s="293">
        <v>216</v>
      </c>
      <c r="D217" s="20" t="s">
        <v>395</v>
      </c>
      <c r="E217" s="120">
        <v>260</v>
      </c>
      <c r="F217" s="20" t="s">
        <v>398</v>
      </c>
      <c r="G217" s="19" t="s">
        <v>249</v>
      </c>
      <c r="H217" s="71" t="s">
        <v>387</v>
      </c>
      <c r="I217" s="71" t="s">
        <v>387</v>
      </c>
      <c r="J217" s="71"/>
      <c r="K217" s="71" t="s">
        <v>387</v>
      </c>
    </row>
    <row r="218" spans="1:11" ht="13.25" customHeight="1" x14ac:dyDescent="0.15">
      <c r="A218" s="15" t="s">
        <v>1509</v>
      </c>
      <c r="B218" s="18" t="s">
        <v>9601</v>
      </c>
      <c r="C218" s="293">
        <v>217</v>
      </c>
      <c r="D218" s="20" t="s">
        <v>389</v>
      </c>
      <c r="E218" s="120">
        <v>270</v>
      </c>
      <c r="F218" s="20" t="s">
        <v>398</v>
      </c>
      <c r="G218" s="19" t="s">
        <v>249</v>
      </c>
      <c r="H218" s="71" t="s">
        <v>387</v>
      </c>
      <c r="I218" s="71" t="s">
        <v>387</v>
      </c>
      <c r="J218" s="71"/>
      <c r="K218" s="71" t="s">
        <v>387</v>
      </c>
    </row>
    <row r="219" spans="1:11" ht="13.25" customHeight="1" x14ac:dyDescent="0.15">
      <c r="A219" s="15" t="s">
        <v>9604</v>
      </c>
      <c r="B219" s="18" t="s">
        <v>9601</v>
      </c>
      <c r="C219" s="293">
        <v>218</v>
      </c>
      <c r="D219" s="20" t="s">
        <v>389</v>
      </c>
      <c r="E219" s="120">
        <v>230</v>
      </c>
      <c r="F219" s="20" t="s">
        <v>393</v>
      </c>
      <c r="G219" s="19" t="s">
        <v>249</v>
      </c>
      <c r="H219" s="71" t="s">
        <v>387</v>
      </c>
      <c r="I219" s="71" t="s">
        <v>387</v>
      </c>
      <c r="J219" s="71"/>
      <c r="K219" s="71" t="s">
        <v>387</v>
      </c>
    </row>
    <row r="220" spans="1:11" ht="13.25" customHeight="1" x14ac:dyDescent="0.15">
      <c r="A220" s="15" t="s">
        <v>4606</v>
      </c>
      <c r="B220" s="18" t="s">
        <v>9601</v>
      </c>
      <c r="C220" s="293">
        <v>219</v>
      </c>
      <c r="D220" s="20" t="s">
        <v>404</v>
      </c>
      <c r="E220" s="120">
        <v>200</v>
      </c>
      <c r="F220" s="20" t="s">
        <v>393</v>
      </c>
      <c r="G220" s="19" t="s">
        <v>249</v>
      </c>
      <c r="H220" s="71" t="s">
        <v>387</v>
      </c>
      <c r="I220" s="71" t="s">
        <v>387</v>
      </c>
      <c r="J220" s="71"/>
      <c r="K220" s="71" t="s">
        <v>387</v>
      </c>
    </row>
    <row r="221" spans="1:11" ht="13.25" customHeight="1" x14ac:dyDescent="0.15">
      <c r="A221" s="15" t="s">
        <v>1310</v>
      </c>
      <c r="B221" s="18" t="s">
        <v>9601</v>
      </c>
      <c r="C221" s="293">
        <v>220</v>
      </c>
      <c r="D221" s="20" t="s">
        <v>385</v>
      </c>
      <c r="E221" s="120">
        <v>210</v>
      </c>
      <c r="F221" s="20" t="s">
        <v>393</v>
      </c>
      <c r="G221" s="19" t="s">
        <v>249</v>
      </c>
      <c r="H221" s="71" t="s">
        <v>387</v>
      </c>
      <c r="I221" s="71" t="s">
        <v>387</v>
      </c>
      <c r="J221" s="71"/>
      <c r="K221" s="71" t="s">
        <v>387</v>
      </c>
    </row>
    <row r="222" spans="1:11" ht="13.25" customHeight="1" x14ac:dyDescent="0.15">
      <c r="A222" s="15" t="s">
        <v>9608</v>
      </c>
      <c r="B222" s="18" t="s">
        <v>9601</v>
      </c>
      <c r="C222" s="293">
        <v>221</v>
      </c>
      <c r="D222" s="20" t="s">
        <v>385</v>
      </c>
      <c r="E222" s="120">
        <v>280</v>
      </c>
      <c r="F222" s="20" t="s">
        <v>398</v>
      </c>
      <c r="G222" s="19" t="s">
        <v>249</v>
      </c>
      <c r="H222" s="71" t="s">
        <v>387</v>
      </c>
      <c r="I222" s="71" t="s">
        <v>387</v>
      </c>
      <c r="J222" s="71"/>
      <c r="K222" s="71" t="s">
        <v>387</v>
      </c>
    </row>
    <row r="223" spans="1:11" ht="13.25" customHeight="1" x14ac:dyDescent="0.15">
      <c r="A223" s="15" t="s">
        <v>1630</v>
      </c>
      <c r="B223" s="18" t="s">
        <v>9601</v>
      </c>
      <c r="C223" s="293">
        <v>222</v>
      </c>
      <c r="D223" s="20" t="s">
        <v>400</v>
      </c>
      <c r="E223" s="120">
        <v>310</v>
      </c>
      <c r="F223" s="20" t="s">
        <v>386</v>
      </c>
      <c r="G223" s="19" t="s">
        <v>249</v>
      </c>
      <c r="H223" s="71" t="s">
        <v>387</v>
      </c>
      <c r="I223" s="71" t="s">
        <v>387</v>
      </c>
      <c r="J223" s="71"/>
      <c r="K223" s="71" t="s">
        <v>387</v>
      </c>
    </row>
    <row r="224" spans="1:11" ht="13.25" customHeight="1" x14ac:dyDescent="0.15">
      <c r="A224" s="15" t="s">
        <v>9609</v>
      </c>
      <c r="B224" s="18" t="s">
        <v>9601</v>
      </c>
      <c r="C224" s="293">
        <v>223</v>
      </c>
      <c r="D224" s="20" t="s">
        <v>858</v>
      </c>
      <c r="E224" s="120">
        <v>330</v>
      </c>
      <c r="F224" s="20" t="s">
        <v>386</v>
      </c>
      <c r="G224" s="19" t="s">
        <v>249</v>
      </c>
      <c r="H224" s="71" t="s">
        <v>387</v>
      </c>
      <c r="I224" s="71" t="s">
        <v>387</v>
      </c>
      <c r="J224" s="71"/>
      <c r="K224" s="71" t="s">
        <v>387</v>
      </c>
    </row>
    <row r="225" spans="1:11" ht="13.25" customHeight="1" x14ac:dyDescent="0.15">
      <c r="A225" s="15" t="s">
        <v>9610</v>
      </c>
      <c r="B225" s="18" t="s">
        <v>9601</v>
      </c>
      <c r="C225" s="293">
        <v>224</v>
      </c>
      <c r="D225" s="20" t="s">
        <v>847</v>
      </c>
      <c r="E225" s="120">
        <v>300</v>
      </c>
      <c r="F225" s="20" t="s">
        <v>398</v>
      </c>
      <c r="G225" s="19" t="s">
        <v>249</v>
      </c>
      <c r="H225" s="71" t="s">
        <v>387</v>
      </c>
      <c r="I225" s="71" t="s">
        <v>387</v>
      </c>
      <c r="J225" s="71"/>
      <c r="K225" s="71" t="s">
        <v>387</v>
      </c>
    </row>
    <row r="226" spans="1:11" ht="13.25" customHeight="1" x14ac:dyDescent="0.15">
      <c r="A226" s="15" t="s">
        <v>9611</v>
      </c>
      <c r="B226" s="18" t="s">
        <v>9601</v>
      </c>
      <c r="C226" s="293">
        <v>225</v>
      </c>
      <c r="D226" s="20" t="s">
        <v>149</v>
      </c>
      <c r="E226" s="120">
        <v>300</v>
      </c>
      <c r="F226" s="20" t="s">
        <v>398</v>
      </c>
      <c r="G226" s="19" t="s">
        <v>249</v>
      </c>
      <c r="H226" s="71" t="s">
        <v>387</v>
      </c>
      <c r="I226" s="71" t="s">
        <v>387</v>
      </c>
      <c r="J226" s="71"/>
      <c r="K226" s="71" t="s">
        <v>387</v>
      </c>
    </row>
    <row r="227" spans="1:11" ht="13.25" customHeight="1" x14ac:dyDescent="0.15">
      <c r="A227" s="15" t="s">
        <v>9612</v>
      </c>
      <c r="B227" s="18" t="s">
        <v>9601</v>
      </c>
      <c r="C227" s="293">
        <v>226</v>
      </c>
      <c r="D227" s="20" t="s">
        <v>149</v>
      </c>
      <c r="E227" s="120">
        <v>160</v>
      </c>
      <c r="F227" s="20" t="s">
        <v>393</v>
      </c>
      <c r="G227" s="19" t="s">
        <v>249</v>
      </c>
      <c r="H227" s="71" t="s">
        <v>387</v>
      </c>
      <c r="I227" s="71" t="s">
        <v>387</v>
      </c>
      <c r="J227" s="71"/>
      <c r="K227" s="71" t="s">
        <v>387</v>
      </c>
    </row>
    <row r="228" spans="1:11" ht="13.25" customHeight="1" x14ac:dyDescent="0.15">
      <c r="A228" s="15" t="s">
        <v>9613</v>
      </c>
      <c r="B228" s="18" t="s">
        <v>9601</v>
      </c>
      <c r="C228" s="293">
        <v>227</v>
      </c>
      <c r="D228" s="20" t="s">
        <v>392</v>
      </c>
      <c r="E228" s="120">
        <v>340</v>
      </c>
      <c r="F228" s="20" t="s">
        <v>386</v>
      </c>
      <c r="G228" s="19" t="s">
        <v>249</v>
      </c>
      <c r="H228" s="71" t="s">
        <v>387</v>
      </c>
      <c r="I228" s="71" t="s">
        <v>387</v>
      </c>
      <c r="J228" s="71"/>
      <c r="K228" s="71" t="s">
        <v>387</v>
      </c>
    </row>
    <row r="229" spans="1:11" ht="13.25" customHeight="1" x14ac:dyDescent="0.15">
      <c r="A229" s="15" t="s">
        <v>6647</v>
      </c>
      <c r="B229" s="18" t="s">
        <v>9601</v>
      </c>
      <c r="C229" s="293">
        <v>228</v>
      </c>
      <c r="D229" s="20" t="s">
        <v>392</v>
      </c>
      <c r="E229" s="120">
        <v>210</v>
      </c>
      <c r="F229" s="20" t="s">
        <v>393</v>
      </c>
      <c r="G229" s="19" t="s">
        <v>249</v>
      </c>
      <c r="H229" s="71" t="s">
        <v>387</v>
      </c>
      <c r="I229" s="71" t="s">
        <v>387</v>
      </c>
      <c r="J229" s="71"/>
      <c r="K229" s="71" t="s">
        <v>387</v>
      </c>
    </row>
    <row r="230" spans="1:11" ht="13.25" customHeight="1" x14ac:dyDescent="0.15">
      <c r="A230" s="15" t="s">
        <v>9620</v>
      </c>
      <c r="B230" s="18" t="s">
        <v>9601</v>
      </c>
      <c r="C230" s="293">
        <v>229</v>
      </c>
      <c r="D230" s="20" t="s">
        <v>469</v>
      </c>
      <c r="E230" s="120"/>
      <c r="F230" s="20" t="s">
        <v>1069</v>
      </c>
      <c r="G230" s="19" t="s">
        <v>249</v>
      </c>
      <c r="H230" s="71" t="s">
        <v>387</v>
      </c>
      <c r="I230" s="71" t="s">
        <v>387</v>
      </c>
      <c r="J230" s="71"/>
      <c r="K230" s="71" t="s">
        <v>387</v>
      </c>
    </row>
    <row r="231" spans="1:11" ht="13.25" customHeight="1" x14ac:dyDescent="0.15">
      <c r="A231" s="15" t="s">
        <v>9622</v>
      </c>
      <c r="B231" s="18" t="s">
        <v>9601</v>
      </c>
      <c r="C231" s="293">
        <v>230</v>
      </c>
      <c r="D231" s="20" t="s">
        <v>469</v>
      </c>
      <c r="E231" s="120"/>
      <c r="F231" s="20" t="s">
        <v>1069</v>
      </c>
      <c r="G231" s="19" t="s">
        <v>249</v>
      </c>
      <c r="H231" s="71" t="s">
        <v>387</v>
      </c>
      <c r="I231" s="71" t="s">
        <v>387</v>
      </c>
      <c r="J231" s="71"/>
      <c r="K231" s="71" t="s">
        <v>387</v>
      </c>
    </row>
    <row r="232" spans="1:11" ht="13.25" customHeight="1" x14ac:dyDescent="0.15">
      <c r="A232" s="15" t="s">
        <v>9625</v>
      </c>
      <c r="B232" s="18" t="s">
        <v>9601</v>
      </c>
      <c r="C232" s="293">
        <v>231</v>
      </c>
      <c r="D232" s="20" t="s">
        <v>469</v>
      </c>
      <c r="E232" s="120"/>
      <c r="F232" s="20" t="s">
        <v>1069</v>
      </c>
      <c r="G232" s="19" t="s">
        <v>249</v>
      </c>
      <c r="H232" s="71" t="s">
        <v>387</v>
      </c>
      <c r="I232" s="71" t="s">
        <v>387</v>
      </c>
      <c r="J232" s="71"/>
      <c r="K232" s="71" t="s">
        <v>387</v>
      </c>
    </row>
    <row r="233" spans="1:11" ht="13.25" customHeight="1" x14ac:dyDescent="0.15">
      <c r="A233" s="15" t="s">
        <v>9626</v>
      </c>
      <c r="B233" s="18" t="s">
        <v>9601</v>
      </c>
      <c r="C233" s="293">
        <v>232</v>
      </c>
      <c r="D233" s="20" t="s">
        <v>469</v>
      </c>
      <c r="E233" s="120"/>
      <c r="F233" s="20" t="s">
        <v>1069</v>
      </c>
      <c r="G233" s="19" t="s">
        <v>249</v>
      </c>
      <c r="H233" s="71" t="s">
        <v>387</v>
      </c>
      <c r="I233" s="71" t="s">
        <v>387</v>
      </c>
      <c r="J233" s="71"/>
      <c r="K233" s="71" t="s">
        <v>387</v>
      </c>
    </row>
    <row r="234" spans="1:11" ht="13.25" customHeight="1" x14ac:dyDescent="0.15">
      <c r="A234" s="15" t="s">
        <v>9629</v>
      </c>
      <c r="B234" s="18" t="s">
        <v>9601</v>
      </c>
      <c r="C234" s="293">
        <v>233</v>
      </c>
      <c r="D234" s="20" t="s">
        <v>469</v>
      </c>
      <c r="E234" s="120"/>
      <c r="F234" s="20" t="s">
        <v>1069</v>
      </c>
      <c r="G234" s="19" t="s">
        <v>249</v>
      </c>
      <c r="H234" s="71" t="s">
        <v>387</v>
      </c>
      <c r="I234" s="71" t="s">
        <v>387</v>
      </c>
      <c r="J234" s="71"/>
      <c r="K234" s="71" t="s">
        <v>387</v>
      </c>
    </row>
    <row r="235" spans="1:11" ht="13.25" customHeight="1" x14ac:dyDescent="0.15">
      <c r="A235" s="15" t="s">
        <v>9630</v>
      </c>
      <c r="B235" s="18" t="s">
        <v>9601</v>
      </c>
      <c r="C235" s="293">
        <v>234</v>
      </c>
      <c r="D235" s="20" t="s">
        <v>469</v>
      </c>
      <c r="E235" s="120"/>
      <c r="F235" s="20" t="s">
        <v>1069</v>
      </c>
      <c r="G235" s="19" t="s">
        <v>249</v>
      </c>
      <c r="H235" s="71" t="s">
        <v>387</v>
      </c>
      <c r="I235" s="71" t="s">
        <v>387</v>
      </c>
      <c r="J235" s="71"/>
      <c r="K235" s="71" t="s">
        <v>387</v>
      </c>
    </row>
    <row r="236" spans="1:11" ht="13.25" customHeight="1" x14ac:dyDescent="0.15">
      <c r="A236" s="15" t="s">
        <v>9637</v>
      </c>
      <c r="B236" s="18" t="s">
        <v>9601</v>
      </c>
      <c r="C236" s="293">
        <v>235</v>
      </c>
      <c r="D236" s="20" t="s">
        <v>469</v>
      </c>
      <c r="E236" s="120"/>
      <c r="F236" s="20" t="s">
        <v>1069</v>
      </c>
      <c r="G236" s="19" t="s">
        <v>249</v>
      </c>
      <c r="H236" s="71" t="s">
        <v>387</v>
      </c>
      <c r="I236" s="71" t="s">
        <v>387</v>
      </c>
      <c r="J236" s="71"/>
      <c r="K236" s="71" t="s">
        <v>387</v>
      </c>
    </row>
    <row r="237" spans="1:11" ht="13.25" customHeight="1" x14ac:dyDescent="0.15">
      <c r="A237" s="15" t="s">
        <v>9602</v>
      </c>
      <c r="B237" s="18" t="s">
        <v>9601</v>
      </c>
      <c r="C237" s="293">
        <v>236</v>
      </c>
      <c r="D237" s="20" t="s">
        <v>407</v>
      </c>
      <c r="E237" s="120">
        <v>190</v>
      </c>
      <c r="F237" s="20" t="s">
        <v>393</v>
      </c>
      <c r="G237" s="19" t="s">
        <v>245</v>
      </c>
      <c r="H237" s="71" t="s">
        <v>387</v>
      </c>
      <c r="I237" s="71" t="s">
        <v>387</v>
      </c>
      <c r="J237" s="71"/>
      <c r="K237" s="71" t="s">
        <v>387</v>
      </c>
    </row>
    <row r="238" spans="1:11" ht="13.25" customHeight="1" x14ac:dyDescent="0.15">
      <c r="A238" s="15" t="s">
        <v>1509</v>
      </c>
      <c r="B238" s="18" t="s">
        <v>9601</v>
      </c>
      <c r="C238" s="293">
        <v>237</v>
      </c>
      <c r="D238" s="20" t="s">
        <v>389</v>
      </c>
      <c r="E238" s="120">
        <v>270</v>
      </c>
      <c r="F238" s="20" t="s">
        <v>398</v>
      </c>
      <c r="G238" s="19" t="s">
        <v>245</v>
      </c>
      <c r="H238" s="71" t="s">
        <v>387</v>
      </c>
      <c r="I238" s="71" t="s">
        <v>387</v>
      </c>
      <c r="J238" s="71"/>
      <c r="K238" s="71" t="s">
        <v>387</v>
      </c>
    </row>
    <row r="239" spans="1:11" ht="13.25" customHeight="1" x14ac:dyDescent="0.15">
      <c r="A239" s="15" t="s">
        <v>4606</v>
      </c>
      <c r="B239" s="18" t="s">
        <v>9601</v>
      </c>
      <c r="C239" s="293">
        <v>238</v>
      </c>
      <c r="D239" s="20" t="s">
        <v>404</v>
      </c>
      <c r="E239" s="120">
        <v>200</v>
      </c>
      <c r="F239" s="20" t="s">
        <v>393</v>
      </c>
      <c r="G239" s="19" t="s">
        <v>245</v>
      </c>
      <c r="H239" s="71" t="s">
        <v>387</v>
      </c>
      <c r="I239" s="71" t="s">
        <v>387</v>
      </c>
      <c r="J239" s="71"/>
      <c r="K239" s="71" t="s">
        <v>387</v>
      </c>
    </row>
    <row r="240" spans="1:11" ht="13.25" customHeight="1" x14ac:dyDescent="0.15">
      <c r="A240" s="15" t="s">
        <v>1310</v>
      </c>
      <c r="B240" s="18" t="s">
        <v>9601</v>
      </c>
      <c r="C240" s="293">
        <v>239</v>
      </c>
      <c r="D240" s="20" t="s">
        <v>385</v>
      </c>
      <c r="E240" s="120">
        <v>210</v>
      </c>
      <c r="F240" s="20" t="s">
        <v>393</v>
      </c>
      <c r="G240" s="19" t="s">
        <v>245</v>
      </c>
      <c r="H240" s="71" t="s">
        <v>387</v>
      </c>
      <c r="I240" s="71" t="s">
        <v>387</v>
      </c>
      <c r="J240" s="71"/>
      <c r="K240" s="71" t="s">
        <v>387</v>
      </c>
    </row>
    <row r="241" spans="1:11" ht="13.25" customHeight="1" x14ac:dyDescent="0.15">
      <c r="A241" s="15" t="s">
        <v>9609</v>
      </c>
      <c r="B241" s="18" t="s">
        <v>9601</v>
      </c>
      <c r="C241" s="293">
        <v>240</v>
      </c>
      <c r="D241" s="20" t="s">
        <v>858</v>
      </c>
      <c r="E241" s="120">
        <v>330</v>
      </c>
      <c r="F241" s="20" t="s">
        <v>386</v>
      </c>
      <c r="G241" s="19" t="s">
        <v>245</v>
      </c>
      <c r="H241" s="71" t="s">
        <v>387</v>
      </c>
      <c r="I241" s="71" t="s">
        <v>387</v>
      </c>
      <c r="J241" s="71"/>
      <c r="K241" s="71" t="s">
        <v>387</v>
      </c>
    </row>
    <row r="242" spans="1:11" ht="13.25" customHeight="1" x14ac:dyDescent="0.15">
      <c r="A242" s="15" t="s">
        <v>9610</v>
      </c>
      <c r="B242" s="18" t="s">
        <v>9601</v>
      </c>
      <c r="C242" s="293">
        <v>241</v>
      </c>
      <c r="D242" s="20" t="s">
        <v>847</v>
      </c>
      <c r="E242" s="120">
        <v>300</v>
      </c>
      <c r="F242" s="20" t="s">
        <v>398</v>
      </c>
      <c r="G242" s="19" t="s">
        <v>245</v>
      </c>
      <c r="H242" s="71" t="s">
        <v>387</v>
      </c>
      <c r="I242" s="71" t="s">
        <v>387</v>
      </c>
      <c r="J242" s="71"/>
      <c r="K242" s="71" t="s">
        <v>387</v>
      </c>
    </row>
    <row r="243" spans="1:11" ht="13.25" customHeight="1" x14ac:dyDescent="0.15">
      <c r="A243" s="15" t="s">
        <v>9611</v>
      </c>
      <c r="B243" s="18" t="s">
        <v>9601</v>
      </c>
      <c r="C243" s="293">
        <v>242</v>
      </c>
      <c r="D243" s="20" t="s">
        <v>149</v>
      </c>
      <c r="E243" s="120">
        <v>300</v>
      </c>
      <c r="F243" s="20" t="s">
        <v>398</v>
      </c>
      <c r="G243" s="19" t="s">
        <v>245</v>
      </c>
      <c r="H243" s="71" t="s">
        <v>387</v>
      </c>
      <c r="I243" s="71" t="s">
        <v>387</v>
      </c>
      <c r="J243" s="71"/>
      <c r="K243" s="71" t="s">
        <v>387</v>
      </c>
    </row>
    <row r="244" spans="1:11" ht="13.25" customHeight="1" x14ac:dyDescent="0.15">
      <c r="A244" s="15" t="s">
        <v>9620</v>
      </c>
      <c r="B244" s="18" t="s">
        <v>9601</v>
      </c>
      <c r="C244" s="293">
        <v>243</v>
      </c>
      <c r="D244" s="20" t="s">
        <v>469</v>
      </c>
      <c r="E244" s="120"/>
      <c r="F244" s="20" t="s">
        <v>1069</v>
      </c>
      <c r="G244" s="19" t="s">
        <v>245</v>
      </c>
      <c r="H244" s="71" t="s">
        <v>387</v>
      </c>
      <c r="I244" s="71" t="s">
        <v>387</v>
      </c>
      <c r="J244" s="71"/>
      <c r="K244" s="71" t="s">
        <v>387</v>
      </c>
    </row>
    <row r="245" spans="1:11" ht="13.25" customHeight="1" x14ac:dyDescent="0.15">
      <c r="A245" s="15" t="s">
        <v>9626</v>
      </c>
      <c r="B245" s="18" t="s">
        <v>9601</v>
      </c>
      <c r="C245" s="293">
        <v>244</v>
      </c>
      <c r="D245" s="20" t="s">
        <v>469</v>
      </c>
      <c r="E245" s="120"/>
      <c r="F245" s="20" t="s">
        <v>1069</v>
      </c>
      <c r="G245" s="19" t="s">
        <v>245</v>
      </c>
      <c r="H245" s="71" t="s">
        <v>387</v>
      </c>
      <c r="I245" s="71" t="s">
        <v>387</v>
      </c>
      <c r="J245" s="71"/>
      <c r="K245" s="71" t="s">
        <v>387</v>
      </c>
    </row>
    <row r="246" spans="1:11" ht="13.25" customHeight="1" x14ac:dyDescent="0.15">
      <c r="A246" s="15" t="s">
        <v>9629</v>
      </c>
      <c r="B246" s="18" t="s">
        <v>9601</v>
      </c>
      <c r="C246" s="293">
        <v>245</v>
      </c>
      <c r="D246" s="20" t="s">
        <v>469</v>
      </c>
      <c r="E246" s="120"/>
      <c r="F246" s="20" t="s">
        <v>1069</v>
      </c>
      <c r="G246" s="19" t="s">
        <v>245</v>
      </c>
      <c r="H246" s="71" t="s">
        <v>387</v>
      </c>
      <c r="I246" s="71" t="s">
        <v>387</v>
      </c>
      <c r="J246" s="71"/>
      <c r="K246" s="71" t="s">
        <v>387</v>
      </c>
    </row>
    <row r="247" spans="1:11" ht="13.25" customHeight="1" x14ac:dyDescent="0.15">
      <c r="A247" s="15" t="s">
        <v>9630</v>
      </c>
      <c r="B247" s="18" t="s">
        <v>9601</v>
      </c>
      <c r="C247" s="293">
        <v>246</v>
      </c>
      <c r="D247" s="20" t="s">
        <v>469</v>
      </c>
      <c r="E247" s="120"/>
      <c r="F247" s="20" t="s">
        <v>1069</v>
      </c>
      <c r="G247" s="19" t="s">
        <v>245</v>
      </c>
      <c r="H247" s="71" t="s">
        <v>387</v>
      </c>
      <c r="I247" s="71" t="s">
        <v>387</v>
      </c>
      <c r="J247" s="71"/>
      <c r="K247" s="71" t="s">
        <v>387</v>
      </c>
    </row>
    <row r="248" spans="1:11" ht="13.25" customHeight="1" x14ac:dyDescent="0.15">
      <c r="A248" s="15" t="s">
        <v>4606</v>
      </c>
      <c r="B248" s="18" t="s">
        <v>9601</v>
      </c>
      <c r="C248" s="293">
        <v>247</v>
      </c>
      <c r="D248" s="20" t="s">
        <v>404</v>
      </c>
      <c r="E248" s="120">
        <v>200</v>
      </c>
      <c r="F248" s="20" t="s">
        <v>393</v>
      </c>
      <c r="G248" s="19" t="s">
        <v>253</v>
      </c>
      <c r="H248" s="71" t="s">
        <v>387</v>
      </c>
      <c r="I248" s="71" t="s">
        <v>387</v>
      </c>
      <c r="J248" s="71"/>
      <c r="K248" s="71" t="s">
        <v>387</v>
      </c>
    </row>
    <row r="249" spans="1:11" ht="13.25" customHeight="1" x14ac:dyDescent="0.15">
      <c r="A249" s="15" t="s">
        <v>9611</v>
      </c>
      <c r="B249" s="18" t="s">
        <v>9601</v>
      </c>
      <c r="C249" s="293">
        <v>248</v>
      </c>
      <c r="D249" s="20" t="s">
        <v>149</v>
      </c>
      <c r="E249" s="120">
        <v>300</v>
      </c>
      <c r="F249" s="20" t="s">
        <v>398</v>
      </c>
      <c r="G249" s="19" t="s">
        <v>253</v>
      </c>
      <c r="H249" s="71" t="s">
        <v>387</v>
      </c>
      <c r="I249" s="71" t="s">
        <v>387</v>
      </c>
      <c r="J249" s="71"/>
      <c r="K249" s="71" t="s">
        <v>387</v>
      </c>
    </row>
    <row r="250" spans="1:11" ht="13.25" customHeight="1" x14ac:dyDescent="0.15">
      <c r="A250" s="15" t="s">
        <v>3216</v>
      </c>
      <c r="B250" s="18" t="s">
        <v>9601</v>
      </c>
      <c r="C250" s="293">
        <v>249</v>
      </c>
      <c r="D250" s="20" t="s">
        <v>469</v>
      </c>
      <c r="E250" s="20"/>
      <c r="F250" s="20" t="s">
        <v>906</v>
      </c>
      <c r="G250" s="19" t="s">
        <v>253</v>
      </c>
      <c r="H250" s="71" t="s">
        <v>387</v>
      </c>
      <c r="I250" s="71" t="s">
        <v>387</v>
      </c>
      <c r="J250" s="71"/>
      <c r="K250" s="71" t="s">
        <v>387</v>
      </c>
    </row>
    <row r="251" spans="1:11" ht="13.25" customHeight="1" x14ac:dyDescent="0.15">
      <c r="A251" s="15" t="s">
        <v>9628</v>
      </c>
      <c r="B251" s="18" t="s">
        <v>9601</v>
      </c>
      <c r="C251" s="293">
        <v>250</v>
      </c>
      <c r="D251" s="20" t="s">
        <v>469</v>
      </c>
      <c r="E251" s="20"/>
      <c r="F251" s="20" t="s">
        <v>721</v>
      </c>
      <c r="G251" s="19" t="s">
        <v>253</v>
      </c>
      <c r="H251" s="71" t="s">
        <v>387</v>
      </c>
      <c r="I251" s="71" t="s">
        <v>387</v>
      </c>
      <c r="J251" s="71"/>
      <c r="K251" s="71" t="s">
        <v>387</v>
      </c>
    </row>
    <row r="252" spans="1:11" ht="13.25" customHeight="1" x14ac:dyDescent="0.15">
      <c r="A252" s="15" t="s">
        <v>9383</v>
      </c>
      <c r="B252" s="18" t="s">
        <v>9601</v>
      </c>
      <c r="C252" s="293">
        <v>251</v>
      </c>
      <c r="D252" s="20" t="s">
        <v>469</v>
      </c>
      <c r="E252" s="20"/>
      <c r="F252" s="20" t="s">
        <v>1542</v>
      </c>
      <c r="G252" s="19" t="s">
        <v>253</v>
      </c>
      <c r="H252" s="71" t="s">
        <v>387</v>
      </c>
      <c r="I252" s="71" t="s">
        <v>387</v>
      </c>
      <c r="J252" s="71"/>
      <c r="K252" s="71" t="s">
        <v>387</v>
      </c>
    </row>
    <row r="253" spans="1:11" ht="13.25" customHeight="1" x14ac:dyDescent="0.15">
      <c r="A253" s="15" t="s">
        <v>4647</v>
      </c>
      <c r="B253" s="18" t="s">
        <v>9601</v>
      </c>
      <c r="C253" s="293">
        <v>252</v>
      </c>
      <c r="D253" s="20" t="s">
        <v>496</v>
      </c>
      <c r="E253" s="20"/>
      <c r="F253" s="20" t="s">
        <v>497</v>
      </c>
      <c r="G253" s="19" t="s">
        <v>253</v>
      </c>
      <c r="H253" s="71" t="s">
        <v>387</v>
      </c>
      <c r="I253" s="71" t="s">
        <v>387</v>
      </c>
      <c r="J253" s="71"/>
      <c r="K253" s="71" t="s">
        <v>387</v>
      </c>
    </row>
    <row r="257" customFormat="1" ht="13.25" customHeight="1" x14ac:dyDescent="0.15"/>
    <row r="258" customFormat="1" ht="13.25" customHeight="1" x14ac:dyDescent="0.15"/>
    <row r="259" customFormat="1" ht="13.25" customHeight="1" x14ac:dyDescent="0.15"/>
    <row r="260" customFormat="1" ht="13.25" customHeight="1" x14ac:dyDescent="0.15"/>
    <row r="261" customFormat="1" ht="13.25" customHeight="1" x14ac:dyDescent="0.15"/>
    <row r="262" customFormat="1" ht="13.25" customHeight="1" x14ac:dyDescent="0.15"/>
    <row r="263" customFormat="1" ht="13.25" customHeight="1" x14ac:dyDescent="0.15"/>
    <row r="264" customFormat="1" ht="13.25" customHeight="1" x14ac:dyDescent="0.15"/>
    <row r="265" customFormat="1" ht="13.25" customHeight="1" x14ac:dyDescent="0.15"/>
    <row r="266" customFormat="1" ht="13.25" customHeight="1" x14ac:dyDescent="0.15"/>
    <row r="267" customFormat="1" ht="13.25" customHeight="1" x14ac:dyDescent="0.15"/>
    <row r="268" customFormat="1" ht="13.25" customHeight="1" x14ac:dyDescent="0.15"/>
    <row r="269" customFormat="1" ht="13.25" customHeight="1" x14ac:dyDescent="0.15"/>
    <row r="270" customFormat="1" ht="13.25" customHeight="1" x14ac:dyDescent="0.15"/>
    <row r="271" customFormat="1" ht="13.25" customHeight="1" x14ac:dyDescent="0.15"/>
    <row r="272" customFormat="1" ht="13.25" customHeight="1" x14ac:dyDescent="0.15"/>
    <row r="273" customFormat="1" ht="13.25" customHeight="1" x14ac:dyDescent="0.15"/>
    <row r="274" customFormat="1" ht="13.25" customHeight="1" x14ac:dyDescent="0.15"/>
    <row r="275" customFormat="1" ht="13.25" customHeight="1" x14ac:dyDescent="0.15"/>
    <row r="276" customFormat="1" ht="13.25" customHeight="1" x14ac:dyDescent="0.15"/>
    <row r="277" customFormat="1" ht="13.25" customHeight="1" x14ac:dyDescent="0.15"/>
    <row r="278" customFormat="1" ht="13.25" customHeight="1" x14ac:dyDescent="0.15"/>
    <row r="279" customFormat="1" ht="13.25" customHeight="1" x14ac:dyDescent="0.15"/>
    <row r="280" customFormat="1" ht="13.25" customHeight="1" x14ac:dyDescent="0.15"/>
    <row r="281" customFormat="1" ht="13.25" customHeight="1" x14ac:dyDescent="0.15"/>
    <row r="282" customFormat="1" ht="13.25" customHeight="1" x14ac:dyDescent="0.15"/>
    <row r="283" customFormat="1" ht="13.25" customHeight="1" x14ac:dyDescent="0.15"/>
    <row r="284" customFormat="1" ht="13.25" customHeight="1" x14ac:dyDescent="0.15"/>
    <row r="285" customFormat="1" ht="13.25" customHeight="1" x14ac:dyDescent="0.15"/>
    <row r="286" customFormat="1" ht="13.25" customHeight="1" x14ac:dyDescent="0.15"/>
    <row r="287" customFormat="1" ht="13.25" customHeight="1" x14ac:dyDescent="0.15"/>
  </sheetData>
  <sheetProtection selectLockedCells="1" selectUnlockedCells="1"/>
  <mergeCells count="1">
    <mergeCell ref="Z1:AH1"/>
  </mergeCells>
  <phoneticPr fontId="3" type="noConversion"/>
  <conditionalFormatting sqref="H2:K253">
    <cfRule type="cellIs" dxfId="390" priority="1" stopIfTrue="1" operator="equal">
      <formula>"-"</formula>
    </cfRule>
    <cfRule type="cellIs" dxfId="389" priority="2" stopIfTrue="1" operator="equal">
      <formula>"x"</formula>
    </cfRule>
  </conditionalFormatting>
  <hyperlinks>
    <hyperlink ref="L1" location="'Expansion set Check List'!A1" display="Home" xr:uid="{0E41F00F-24B8-4EE9-A28F-2284898C0F4E}"/>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2F69E-47B0-4A8F-B73E-8ABEF669C7C0}">
  <sheetPr codeName="Sheet287">
    <tabColor rgb="FF00FF00"/>
  </sheetPr>
  <dimension ref="A1:AH181"/>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6.83203125" bestFit="1" customWidth="1"/>
    <col min="2" max="2" width="18.1640625" bestFit="1" customWidth="1"/>
    <col min="3" max="3" width="4" bestFit="1" customWidth="1"/>
    <col min="4" max="4" width="8.6640625" bestFit="1" customWidth="1"/>
    <col min="5" max="5" width="4" bestFit="1" customWidth="1"/>
    <col min="6" max="6" width="13.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59" thickBot="1" x14ac:dyDescent="0.2">
      <c r="A1" s="11" t="s">
        <v>375</v>
      </c>
      <c r="B1" s="9" t="s">
        <v>376</v>
      </c>
      <c r="C1" s="9" t="s">
        <v>377</v>
      </c>
      <c r="D1" s="9" t="s">
        <v>378</v>
      </c>
      <c r="E1" s="9" t="s">
        <v>379</v>
      </c>
      <c r="F1" s="9" t="s">
        <v>380</v>
      </c>
      <c r="G1" s="10" t="s">
        <v>381</v>
      </c>
      <c r="H1" s="72" t="s">
        <v>87</v>
      </c>
      <c r="I1" s="9" t="s">
        <v>88</v>
      </c>
      <c r="J1" s="72" t="s">
        <v>549</v>
      </c>
      <c r="K1" s="9" t="s">
        <v>824</v>
      </c>
      <c r="L1" s="46" t="s">
        <v>382</v>
      </c>
      <c r="M1" s="58" t="s">
        <v>87</v>
      </c>
      <c r="N1" s="59" t="s">
        <v>88</v>
      </c>
      <c r="O1" s="59" t="s">
        <v>549</v>
      </c>
      <c r="P1" s="60" t="s">
        <v>824</v>
      </c>
      <c r="Z1" s="408" t="s">
        <v>383</v>
      </c>
      <c r="AA1" s="409"/>
      <c r="AB1" s="409"/>
      <c r="AC1" s="409"/>
      <c r="AD1" s="409"/>
      <c r="AE1" s="409"/>
      <c r="AF1" s="409"/>
      <c r="AG1" s="409"/>
      <c r="AH1" s="410"/>
    </row>
    <row r="2" spans="1:34" ht="14" thickBot="1" x14ac:dyDescent="0.2">
      <c r="A2" s="12" t="s">
        <v>538</v>
      </c>
      <c r="B2" s="18" t="s">
        <v>9667</v>
      </c>
      <c r="C2" s="293">
        <v>1</v>
      </c>
      <c r="D2" s="18" t="s">
        <v>407</v>
      </c>
      <c r="E2" s="18">
        <v>60</v>
      </c>
      <c r="F2" s="18" t="s">
        <v>393</v>
      </c>
      <c r="G2" s="21" t="s">
        <v>173</v>
      </c>
      <c r="H2" s="71"/>
      <c r="I2" s="71"/>
      <c r="J2" s="71"/>
      <c r="K2" s="71"/>
      <c r="M2" s="25">
        <f>COUNTIF(H2:H500,"x")</f>
        <v>0</v>
      </c>
      <c r="N2" s="26">
        <f>COUNTIF(I2:I500,"x")</f>
        <v>0</v>
      </c>
      <c r="O2" s="26">
        <f>COUNTIF(J2:J500,"x")</f>
        <v>0</v>
      </c>
      <c r="P2" s="27">
        <f>COUNTIF(K2:K500,"x")</f>
        <v>0</v>
      </c>
      <c r="R2" s="160" t="s">
        <v>87</v>
      </c>
      <c r="S2" s="161"/>
      <c r="T2" s="175">
        <f>SUM(T3:T29)</f>
        <v>180</v>
      </c>
      <c r="U2" s="176"/>
      <c r="V2" s="177" t="s">
        <v>549</v>
      </c>
      <c r="W2" s="161"/>
      <c r="X2" s="162">
        <f>SUM(X3:X29)</f>
        <v>100</v>
      </c>
      <c r="Z2" s="102"/>
      <c r="AA2" s="102"/>
      <c r="AB2" s="102"/>
      <c r="AC2" s="102"/>
      <c r="AD2" s="102"/>
      <c r="AE2" s="102"/>
      <c r="AF2" s="102"/>
      <c r="AG2" s="102"/>
      <c r="AH2" s="102"/>
    </row>
    <row r="3" spans="1:34" ht="13" x14ac:dyDescent="0.15">
      <c r="A3" s="15" t="s">
        <v>521</v>
      </c>
      <c r="B3" s="18" t="s">
        <v>9667</v>
      </c>
      <c r="C3" s="293">
        <v>2</v>
      </c>
      <c r="D3" s="18" t="s">
        <v>407</v>
      </c>
      <c r="E3" s="20">
        <v>140</v>
      </c>
      <c r="F3" s="20" t="s">
        <v>398</v>
      </c>
      <c r="G3" s="21" t="s">
        <v>177</v>
      </c>
      <c r="H3" s="71"/>
      <c r="I3" s="71"/>
      <c r="J3" s="71"/>
      <c r="K3" s="71"/>
      <c r="R3" s="116" t="s">
        <v>173</v>
      </c>
      <c r="S3" s="230">
        <f>COUNTIFS($G$2:$G$500,R3,$H$2:$H$500,"x")</f>
        <v>0</v>
      </c>
      <c r="T3" s="64">
        <f>COUNTIFS($H$2:$H$500,"&lt;&gt;-",$G$2:$G$500,R3)</f>
        <v>46</v>
      </c>
      <c r="U3" s="171"/>
      <c r="V3" s="116" t="s">
        <v>173</v>
      </c>
      <c r="W3" s="230">
        <f>COUNTIFS($G$2:$G$500,V3,$J$2:$J$500,"x")</f>
        <v>0</v>
      </c>
      <c r="X3" s="64">
        <f>COUNTIFS($J$2:$J$500,"&lt;&gt;-",$G$2:$G$500,V3)</f>
        <v>46</v>
      </c>
    </row>
    <row r="4" spans="1:34" ht="13" x14ac:dyDescent="0.15">
      <c r="A4" s="15" t="s">
        <v>511</v>
      </c>
      <c r="B4" s="18" t="s">
        <v>9667</v>
      </c>
      <c r="C4" s="293">
        <v>3</v>
      </c>
      <c r="D4" s="18" t="s">
        <v>407</v>
      </c>
      <c r="E4" s="20">
        <v>120</v>
      </c>
      <c r="F4" s="18" t="s">
        <v>393</v>
      </c>
      <c r="G4" s="21" t="s">
        <v>173</v>
      </c>
      <c r="H4" s="71"/>
      <c r="I4" s="71"/>
      <c r="J4" s="71"/>
      <c r="K4" s="71"/>
      <c r="R4" s="117" t="s">
        <v>177</v>
      </c>
      <c r="S4" s="231">
        <f t="shared" ref="S4:S29" si="0">COUNTIFS($G$2:$G$500,R4,$H$2:$H$500,"x")</f>
        <v>0</v>
      </c>
      <c r="T4" s="159">
        <f t="shared" ref="T4:T29" si="1">COUNTIFS($H$2:$H$500,"&lt;&gt;-",$G$2:$G$500,R4)</f>
        <v>33</v>
      </c>
      <c r="U4" s="168"/>
      <c r="V4" s="117" t="s">
        <v>177</v>
      </c>
      <c r="W4" s="231">
        <f t="shared" ref="W4:W29" si="2">COUNTIFS($G$2:$G$500,V4,$J$2:$J$500,"x")</f>
        <v>0</v>
      </c>
      <c r="X4" s="6">
        <f t="shared" ref="X4:X29" si="3">COUNTIFS($J$2:$J$500,"&lt;&gt;-",$G$2:$G$500,V4)</f>
        <v>33</v>
      </c>
    </row>
    <row r="5" spans="1:34" ht="13" x14ac:dyDescent="0.15">
      <c r="A5" s="15" t="s">
        <v>1820</v>
      </c>
      <c r="B5" s="18" t="s">
        <v>9667</v>
      </c>
      <c r="C5" s="293">
        <v>4</v>
      </c>
      <c r="D5" s="18" t="s">
        <v>407</v>
      </c>
      <c r="E5" s="20">
        <v>30</v>
      </c>
      <c r="F5" s="18" t="s">
        <v>393</v>
      </c>
      <c r="G5" s="21" t="s">
        <v>173</v>
      </c>
      <c r="H5" s="71"/>
      <c r="I5" s="71"/>
      <c r="J5" s="71"/>
      <c r="K5" s="71"/>
      <c r="R5" s="117" t="s">
        <v>181</v>
      </c>
      <c r="S5" s="231">
        <f t="shared" si="0"/>
        <v>0</v>
      </c>
      <c r="T5" s="159">
        <f t="shared" si="1"/>
        <v>22</v>
      </c>
      <c r="U5" s="168"/>
      <c r="V5" s="117" t="s">
        <v>181</v>
      </c>
      <c r="W5" s="231">
        <f t="shared" si="2"/>
        <v>0</v>
      </c>
      <c r="X5" s="6">
        <f t="shared" si="3"/>
        <v>21</v>
      </c>
    </row>
    <row r="6" spans="1:34" ht="13" x14ac:dyDescent="0.15">
      <c r="A6" s="15" t="s">
        <v>1929</v>
      </c>
      <c r="B6" s="18" t="s">
        <v>9667</v>
      </c>
      <c r="C6" s="293">
        <v>5</v>
      </c>
      <c r="D6" s="18" t="s">
        <v>407</v>
      </c>
      <c r="E6" s="20">
        <v>120</v>
      </c>
      <c r="F6" s="20" t="s">
        <v>398</v>
      </c>
      <c r="G6" s="21" t="s">
        <v>181</v>
      </c>
      <c r="H6" s="71"/>
      <c r="I6" s="71"/>
      <c r="J6" s="71"/>
      <c r="K6" s="71"/>
      <c r="R6" s="117" t="s">
        <v>185</v>
      </c>
      <c r="S6" s="231">
        <f t="shared" si="0"/>
        <v>0</v>
      </c>
      <c r="T6" s="159">
        <f t="shared" si="1"/>
        <v>0</v>
      </c>
      <c r="U6" s="168"/>
      <c r="V6" s="117" t="s">
        <v>185</v>
      </c>
      <c r="W6" s="231">
        <f t="shared" si="2"/>
        <v>0</v>
      </c>
      <c r="X6" s="6">
        <f t="shared" si="3"/>
        <v>0</v>
      </c>
    </row>
    <row r="7" spans="1:34" ht="13" x14ac:dyDescent="0.15">
      <c r="A7" s="15" t="s">
        <v>9669</v>
      </c>
      <c r="B7" s="18" t="s">
        <v>9667</v>
      </c>
      <c r="C7" s="293">
        <v>6</v>
      </c>
      <c r="D7" s="18" t="s">
        <v>407</v>
      </c>
      <c r="E7" s="20">
        <v>270</v>
      </c>
      <c r="F7" s="20" t="s">
        <v>398</v>
      </c>
      <c r="G7" s="21" t="s">
        <v>201</v>
      </c>
      <c r="H7" s="71"/>
      <c r="I7" s="71" t="s">
        <v>387</v>
      </c>
      <c r="J7" s="71" t="s">
        <v>387</v>
      </c>
      <c r="K7" s="71" t="s">
        <v>387</v>
      </c>
      <c r="R7" s="117" t="s">
        <v>189</v>
      </c>
      <c r="S7" s="231">
        <f t="shared" si="0"/>
        <v>0</v>
      </c>
      <c r="T7" s="159">
        <f t="shared" si="1"/>
        <v>0</v>
      </c>
      <c r="U7" s="168"/>
      <c r="V7" s="117" t="s">
        <v>189</v>
      </c>
      <c r="W7" s="231">
        <f t="shared" si="2"/>
        <v>0</v>
      </c>
      <c r="X7" s="6">
        <f t="shared" si="3"/>
        <v>0</v>
      </c>
    </row>
    <row r="8" spans="1:34" ht="13" x14ac:dyDescent="0.15">
      <c r="A8" s="15" t="s">
        <v>2311</v>
      </c>
      <c r="B8" s="18" t="s">
        <v>9667</v>
      </c>
      <c r="C8" s="293">
        <v>7</v>
      </c>
      <c r="D8" s="18" t="s">
        <v>407</v>
      </c>
      <c r="E8" s="20">
        <v>60</v>
      </c>
      <c r="F8" s="18" t="s">
        <v>393</v>
      </c>
      <c r="G8" s="21" t="s">
        <v>173</v>
      </c>
      <c r="H8" s="71"/>
      <c r="I8" s="71"/>
      <c r="J8" s="71"/>
      <c r="K8" s="71"/>
      <c r="R8" s="117" t="s">
        <v>193</v>
      </c>
      <c r="S8" s="231">
        <f t="shared" si="0"/>
        <v>0</v>
      </c>
      <c r="T8" s="159">
        <f t="shared" si="1"/>
        <v>0</v>
      </c>
      <c r="U8" s="168"/>
      <c r="V8" s="117" t="s">
        <v>193</v>
      </c>
      <c r="W8" s="231">
        <f t="shared" si="2"/>
        <v>0</v>
      </c>
      <c r="X8" s="6">
        <f t="shared" si="3"/>
        <v>0</v>
      </c>
    </row>
    <row r="9" spans="1:34" ht="13" x14ac:dyDescent="0.15">
      <c r="A9" s="15" t="s">
        <v>2441</v>
      </c>
      <c r="B9" s="18" t="s">
        <v>9667</v>
      </c>
      <c r="C9" s="293">
        <v>8</v>
      </c>
      <c r="D9" s="18" t="s">
        <v>407</v>
      </c>
      <c r="E9" s="20">
        <v>100</v>
      </c>
      <c r="F9" s="20" t="s">
        <v>398</v>
      </c>
      <c r="G9" s="21" t="s">
        <v>181</v>
      </c>
      <c r="H9" s="71"/>
      <c r="I9" s="71"/>
      <c r="J9" s="71"/>
      <c r="K9" s="71"/>
      <c r="R9" s="117" t="s">
        <v>197</v>
      </c>
      <c r="S9" s="231">
        <f t="shared" si="0"/>
        <v>0</v>
      </c>
      <c r="T9" s="159">
        <f t="shared" si="1"/>
        <v>0</v>
      </c>
      <c r="U9" s="168"/>
      <c r="V9" s="117" t="s">
        <v>197</v>
      </c>
      <c r="W9" s="231">
        <f t="shared" si="2"/>
        <v>0</v>
      </c>
      <c r="X9" s="6">
        <f t="shared" si="3"/>
        <v>0</v>
      </c>
    </row>
    <row r="10" spans="1:34" ht="13" x14ac:dyDescent="0.15">
      <c r="A10" s="15" t="s">
        <v>3595</v>
      </c>
      <c r="B10" s="18" t="s">
        <v>9667</v>
      </c>
      <c r="C10" s="293">
        <v>9</v>
      </c>
      <c r="D10" s="18" t="s">
        <v>407</v>
      </c>
      <c r="E10" s="20">
        <v>40</v>
      </c>
      <c r="F10" s="18" t="s">
        <v>393</v>
      </c>
      <c r="G10" s="21" t="s">
        <v>173</v>
      </c>
      <c r="H10" s="71"/>
      <c r="I10" s="71"/>
      <c r="J10" s="71"/>
      <c r="K10" s="71"/>
      <c r="R10" s="117" t="s">
        <v>201</v>
      </c>
      <c r="S10" s="231">
        <f t="shared" si="0"/>
        <v>0</v>
      </c>
      <c r="T10" s="159">
        <f t="shared" si="1"/>
        <v>24</v>
      </c>
      <c r="U10" s="168"/>
      <c r="V10" s="117" t="s">
        <v>201</v>
      </c>
      <c r="W10" s="231">
        <f t="shared" si="2"/>
        <v>0</v>
      </c>
      <c r="X10" s="6">
        <f t="shared" si="3"/>
        <v>0</v>
      </c>
    </row>
    <row r="11" spans="1:34" ht="13" x14ac:dyDescent="0.15">
      <c r="A11" s="15" t="s">
        <v>9158</v>
      </c>
      <c r="B11" s="18" t="s">
        <v>9667</v>
      </c>
      <c r="C11" s="293">
        <v>10</v>
      </c>
      <c r="D11" s="18" t="s">
        <v>407</v>
      </c>
      <c r="E11" s="20">
        <v>80</v>
      </c>
      <c r="F11" s="20" t="s">
        <v>398</v>
      </c>
      <c r="G11" s="21" t="s">
        <v>177</v>
      </c>
      <c r="H11" s="71"/>
      <c r="I11" s="71"/>
      <c r="J11" s="71"/>
      <c r="K11" s="71"/>
      <c r="R11" s="117" t="s">
        <v>205</v>
      </c>
      <c r="S11" s="231">
        <f t="shared" si="0"/>
        <v>0</v>
      </c>
      <c r="T11" s="159">
        <f t="shared" si="1"/>
        <v>0</v>
      </c>
      <c r="U11" s="168"/>
      <c r="V11" s="117" t="s">
        <v>205</v>
      </c>
      <c r="W11" s="231">
        <f t="shared" si="2"/>
        <v>0</v>
      </c>
      <c r="X11" s="6">
        <f t="shared" si="3"/>
        <v>0</v>
      </c>
    </row>
    <row r="12" spans="1:34" ht="13" x14ac:dyDescent="0.15">
      <c r="A12" s="15" t="s">
        <v>9539</v>
      </c>
      <c r="B12" s="18" t="s">
        <v>9667</v>
      </c>
      <c r="C12" s="293">
        <v>11</v>
      </c>
      <c r="D12" s="18" t="s">
        <v>407</v>
      </c>
      <c r="E12" s="20">
        <v>330</v>
      </c>
      <c r="F12" s="20" t="s">
        <v>386</v>
      </c>
      <c r="G12" s="21" t="s">
        <v>201</v>
      </c>
      <c r="H12" s="71"/>
      <c r="I12" s="71" t="s">
        <v>387</v>
      </c>
      <c r="J12" s="71" t="s">
        <v>387</v>
      </c>
      <c r="K12" s="71" t="s">
        <v>387</v>
      </c>
      <c r="R12" s="117" t="s">
        <v>209</v>
      </c>
      <c r="S12" s="231">
        <f t="shared" si="0"/>
        <v>0</v>
      </c>
      <c r="T12" s="159">
        <f t="shared" si="1"/>
        <v>0</v>
      </c>
      <c r="U12" s="168"/>
      <c r="V12" s="117" t="s">
        <v>209</v>
      </c>
      <c r="W12" s="231">
        <f t="shared" si="2"/>
        <v>0</v>
      </c>
      <c r="X12" s="6">
        <f t="shared" si="3"/>
        <v>0</v>
      </c>
    </row>
    <row r="13" spans="1:34" ht="13" x14ac:dyDescent="0.15">
      <c r="A13" s="15" t="s">
        <v>9190</v>
      </c>
      <c r="B13" s="18" t="s">
        <v>9667</v>
      </c>
      <c r="C13" s="293">
        <v>12</v>
      </c>
      <c r="D13" s="18" t="s">
        <v>407</v>
      </c>
      <c r="E13" s="20">
        <v>210</v>
      </c>
      <c r="F13" s="18" t="s">
        <v>393</v>
      </c>
      <c r="G13" s="21" t="s">
        <v>201</v>
      </c>
      <c r="H13" s="71"/>
      <c r="I13" s="71" t="s">
        <v>387</v>
      </c>
      <c r="J13" s="71" t="s">
        <v>387</v>
      </c>
      <c r="K13" s="71" t="s">
        <v>387</v>
      </c>
      <c r="R13" s="117" t="s">
        <v>9125</v>
      </c>
      <c r="S13" s="231">
        <f t="shared" si="0"/>
        <v>0</v>
      </c>
      <c r="T13" s="159">
        <f t="shared" si="1"/>
        <v>0</v>
      </c>
      <c r="U13" s="168"/>
      <c r="V13" s="117" t="s">
        <v>9125</v>
      </c>
      <c r="W13" s="231">
        <f>COUNTIFS($G$2:$G$500,V13,$J$2:$J$500,"x")</f>
        <v>0</v>
      </c>
      <c r="X13" s="6">
        <f>COUNTIFS($J$2:$J$500,"&lt;&gt;-",$G$2:$G$500,V13)</f>
        <v>0</v>
      </c>
    </row>
    <row r="14" spans="1:34" ht="13" x14ac:dyDescent="0.15">
      <c r="A14" s="15" t="s">
        <v>505</v>
      </c>
      <c r="B14" s="18" t="s">
        <v>9667</v>
      </c>
      <c r="C14" s="293">
        <v>13</v>
      </c>
      <c r="D14" s="20" t="s">
        <v>395</v>
      </c>
      <c r="E14" s="20">
        <v>130</v>
      </c>
      <c r="F14" s="20" t="s">
        <v>398</v>
      </c>
      <c r="G14" s="21" t="s">
        <v>181</v>
      </c>
      <c r="H14" s="71"/>
      <c r="I14" s="71"/>
      <c r="J14" s="71"/>
      <c r="K14" s="71"/>
      <c r="R14" s="117" t="s">
        <v>213</v>
      </c>
      <c r="S14" s="231">
        <f t="shared" si="0"/>
        <v>0</v>
      </c>
      <c r="T14" s="159">
        <f t="shared" si="1"/>
        <v>0</v>
      </c>
      <c r="U14" s="168"/>
      <c r="V14" s="118" t="s">
        <v>213</v>
      </c>
      <c r="W14" s="231">
        <f t="shared" si="2"/>
        <v>0</v>
      </c>
      <c r="X14" s="6">
        <f t="shared" si="3"/>
        <v>0</v>
      </c>
    </row>
    <row r="15" spans="1:34" ht="13" x14ac:dyDescent="0.15">
      <c r="A15" s="15" t="s">
        <v>1613</v>
      </c>
      <c r="B15" s="18" t="s">
        <v>9667</v>
      </c>
      <c r="C15" s="293">
        <v>14</v>
      </c>
      <c r="D15" s="20" t="s">
        <v>395</v>
      </c>
      <c r="E15" s="20">
        <v>270</v>
      </c>
      <c r="F15" s="20" t="s">
        <v>398</v>
      </c>
      <c r="G15" s="21" t="s">
        <v>201</v>
      </c>
      <c r="H15" s="71"/>
      <c r="I15" s="71" t="s">
        <v>387</v>
      </c>
      <c r="J15" s="71" t="s">
        <v>387</v>
      </c>
      <c r="K15" s="71" t="s">
        <v>387</v>
      </c>
      <c r="R15" s="117" t="s">
        <v>217</v>
      </c>
      <c r="S15" s="231">
        <f t="shared" si="0"/>
        <v>0</v>
      </c>
      <c r="T15" s="159">
        <f t="shared" si="1"/>
        <v>0</v>
      </c>
      <c r="U15" s="168"/>
      <c r="V15" s="117" t="s">
        <v>217</v>
      </c>
      <c r="W15" s="231">
        <f t="shared" si="2"/>
        <v>0</v>
      </c>
      <c r="X15" s="6">
        <f t="shared" si="3"/>
        <v>0</v>
      </c>
    </row>
    <row r="16" spans="1:34" ht="13" x14ac:dyDescent="0.15">
      <c r="A16" s="15" t="s">
        <v>2573</v>
      </c>
      <c r="B16" s="18" t="s">
        <v>9667</v>
      </c>
      <c r="C16" s="293">
        <v>15</v>
      </c>
      <c r="D16" s="20" t="s">
        <v>395</v>
      </c>
      <c r="E16" s="20">
        <v>70</v>
      </c>
      <c r="F16" s="18" t="s">
        <v>393</v>
      </c>
      <c r="G16" s="21" t="s">
        <v>173</v>
      </c>
      <c r="H16" s="71"/>
      <c r="I16" s="71"/>
      <c r="J16" s="71"/>
      <c r="K16" s="71"/>
      <c r="R16" s="117" t="s">
        <v>221</v>
      </c>
      <c r="S16" s="231">
        <f t="shared" si="0"/>
        <v>0</v>
      </c>
      <c r="T16" s="159">
        <f t="shared" si="1"/>
        <v>0</v>
      </c>
      <c r="U16" s="168"/>
      <c r="V16" s="117" t="s">
        <v>221</v>
      </c>
      <c r="W16" s="231">
        <f t="shared" si="2"/>
        <v>0</v>
      </c>
      <c r="X16" s="6">
        <f t="shared" si="3"/>
        <v>0</v>
      </c>
    </row>
    <row r="17" spans="1:24" ht="13" x14ac:dyDescent="0.15">
      <c r="A17" s="15" t="s">
        <v>2574</v>
      </c>
      <c r="B17" s="18" t="s">
        <v>9667</v>
      </c>
      <c r="C17" s="293">
        <v>16</v>
      </c>
      <c r="D17" s="20" t="s">
        <v>395</v>
      </c>
      <c r="E17" s="20">
        <v>120</v>
      </c>
      <c r="F17" s="20" t="s">
        <v>398</v>
      </c>
      <c r="G17" s="21" t="s">
        <v>177</v>
      </c>
      <c r="H17" s="71"/>
      <c r="I17" s="71"/>
      <c r="J17" s="71"/>
      <c r="K17" s="71"/>
      <c r="R17" s="117" t="s">
        <v>225</v>
      </c>
      <c r="S17" s="231">
        <f t="shared" si="0"/>
        <v>0</v>
      </c>
      <c r="T17" s="159">
        <f t="shared" si="1"/>
        <v>0</v>
      </c>
      <c r="U17" s="168"/>
      <c r="V17" s="117" t="s">
        <v>225</v>
      </c>
      <c r="W17" s="231">
        <f t="shared" si="2"/>
        <v>0</v>
      </c>
      <c r="X17" s="6">
        <f t="shared" si="3"/>
        <v>0</v>
      </c>
    </row>
    <row r="18" spans="1:24" ht="13" x14ac:dyDescent="0.15">
      <c r="A18" s="15" t="s">
        <v>9191</v>
      </c>
      <c r="B18" s="18" t="s">
        <v>9667</v>
      </c>
      <c r="C18" s="293">
        <v>17</v>
      </c>
      <c r="D18" s="20" t="s">
        <v>395</v>
      </c>
      <c r="E18" s="20">
        <v>210</v>
      </c>
      <c r="F18" s="18" t="s">
        <v>393</v>
      </c>
      <c r="G18" s="21" t="s">
        <v>201</v>
      </c>
      <c r="H18" s="71"/>
      <c r="I18" s="71" t="s">
        <v>387</v>
      </c>
      <c r="J18" s="71" t="s">
        <v>387</v>
      </c>
      <c r="K18" s="71" t="s">
        <v>387</v>
      </c>
      <c r="R18" s="117" t="s">
        <v>229</v>
      </c>
      <c r="S18" s="231">
        <f t="shared" si="0"/>
        <v>0</v>
      </c>
      <c r="T18" s="159">
        <f t="shared" si="1"/>
        <v>0</v>
      </c>
      <c r="U18" s="173"/>
      <c r="V18" s="117" t="s">
        <v>229</v>
      </c>
      <c r="W18" s="231">
        <f t="shared" si="2"/>
        <v>0</v>
      </c>
      <c r="X18" s="6">
        <f t="shared" si="3"/>
        <v>0</v>
      </c>
    </row>
    <row r="19" spans="1:24" ht="13" x14ac:dyDescent="0.15">
      <c r="A19" s="15" t="s">
        <v>584</v>
      </c>
      <c r="B19" s="18" t="s">
        <v>9667</v>
      </c>
      <c r="C19" s="293">
        <v>18</v>
      </c>
      <c r="D19" s="20" t="s">
        <v>389</v>
      </c>
      <c r="E19" s="20">
        <v>70</v>
      </c>
      <c r="F19" s="18" t="s">
        <v>393</v>
      </c>
      <c r="G19" s="21" t="s">
        <v>173</v>
      </c>
      <c r="H19" s="71"/>
      <c r="I19" s="71"/>
      <c r="J19" s="71"/>
      <c r="K19" s="71"/>
      <c r="R19" s="117" t="s">
        <v>233</v>
      </c>
      <c r="S19" s="231">
        <f t="shared" si="0"/>
        <v>0</v>
      </c>
      <c r="T19" s="159">
        <f t="shared" si="1"/>
        <v>0</v>
      </c>
      <c r="U19" s="173"/>
      <c r="V19" s="117" t="s">
        <v>233</v>
      </c>
      <c r="W19" s="231">
        <f t="shared" si="2"/>
        <v>0</v>
      </c>
      <c r="X19" s="6">
        <f t="shared" si="3"/>
        <v>0</v>
      </c>
    </row>
    <row r="20" spans="1:24" ht="13" x14ac:dyDescent="0.15">
      <c r="A20" s="15" t="s">
        <v>848</v>
      </c>
      <c r="B20" s="18" t="s">
        <v>9667</v>
      </c>
      <c r="C20" s="293">
        <v>19</v>
      </c>
      <c r="D20" s="20" t="s">
        <v>389</v>
      </c>
      <c r="E20" s="20">
        <v>130</v>
      </c>
      <c r="F20" s="20" t="s">
        <v>398</v>
      </c>
      <c r="G20" s="21" t="s">
        <v>177</v>
      </c>
      <c r="H20" s="71"/>
      <c r="I20" s="71"/>
      <c r="J20" s="71"/>
      <c r="K20" s="71"/>
      <c r="R20" s="117" t="s">
        <v>9123</v>
      </c>
      <c r="S20" s="231">
        <f t="shared" si="0"/>
        <v>0</v>
      </c>
      <c r="T20" s="159">
        <f t="shared" si="1"/>
        <v>6</v>
      </c>
      <c r="U20" s="173"/>
      <c r="V20" s="117" t="s">
        <v>9123</v>
      </c>
      <c r="W20" s="231">
        <f t="shared" si="2"/>
        <v>0</v>
      </c>
      <c r="X20" s="6">
        <f t="shared" si="3"/>
        <v>0</v>
      </c>
    </row>
    <row r="21" spans="1:24" ht="13" x14ac:dyDescent="0.15">
      <c r="A21" s="15" t="s">
        <v>539</v>
      </c>
      <c r="B21" s="18" t="s">
        <v>9667</v>
      </c>
      <c r="C21" s="293">
        <v>20</v>
      </c>
      <c r="D21" s="20" t="s">
        <v>389</v>
      </c>
      <c r="E21" s="20">
        <v>50</v>
      </c>
      <c r="F21" s="18" t="s">
        <v>393</v>
      </c>
      <c r="G21" s="21" t="s">
        <v>173</v>
      </c>
      <c r="H21" s="71"/>
      <c r="I21" s="71"/>
      <c r="J21" s="71"/>
      <c r="K21" s="71"/>
      <c r="R21" s="117" t="s">
        <v>237</v>
      </c>
      <c r="S21" s="231">
        <f t="shared" si="0"/>
        <v>0</v>
      </c>
      <c r="T21" s="159">
        <f t="shared" si="1"/>
        <v>0</v>
      </c>
      <c r="U21" s="173"/>
      <c r="V21" s="117" t="s">
        <v>237</v>
      </c>
      <c r="W21" s="231">
        <f t="shared" si="2"/>
        <v>0</v>
      </c>
      <c r="X21" s="6">
        <f t="shared" si="3"/>
        <v>0</v>
      </c>
    </row>
    <row r="22" spans="1:24" ht="14" thickBot="1" x14ac:dyDescent="0.2">
      <c r="A22" s="15" t="s">
        <v>532</v>
      </c>
      <c r="B22" s="18" t="s">
        <v>9667</v>
      </c>
      <c r="C22" s="293">
        <v>21</v>
      </c>
      <c r="D22" s="20" t="s">
        <v>389</v>
      </c>
      <c r="E22" s="20">
        <v>110</v>
      </c>
      <c r="F22" s="20" t="s">
        <v>398</v>
      </c>
      <c r="G22" s="21" t="s">
        <v>177</v>
      </c>
      <c r="H22" s="71"/>
      <c r="I22" s="71"/>
      <c r="J22" s="71"/>
      <c r="K22" s="71"/>
      <c r="R22" s="117" t="s">
        <v>241</v>
      </c>
      <c r="S22" s="231">
        <f t="shared" si="0"/>
        <v>0</v>
      </c>
      <c r="T22" s="159">
        <f t="shared" si="1"/>
        <v>0</v>
      </c>
      <c r="U22" s="173"/>
      <c r="V22" s="117" t="s">
        <v>241</v>
      </c>
      <c r="W22" s="231">
        <f t="shared" si="2"/>
        <v>0</v>
      </c>
      <c r="X22" s="6">
        <f t="shared" si="3"/>
        <v>0</v>
      </c>
    </row>
    <row r="23" spans="1:24" ht="14" thickBot="1" x14ac:dyDescent="0.2">
      <c r="A23" s="15" t="s">
        <v>514</v>
      </c>
      <c r="B23" s="18" t="s">
        <v>9667</v>
      </c>
      <c r="C23" s="293">
        <v>22</v>
      </c>
      <c r="D23" s="20" t="s">
        <v>389</v>
      </c>
      <c r="E23" s="20">
        <v>130</v>
      </c>
      <c r="F23" s="20" t="s">
        <v>398</v>
      </c>
      <c r="G23" s="21" t="s">
        <v>181</v>
      </c>
      <c r="H23" s="71"/>
      <c r="I23" s="71"/>
      <c r="J23" s="71"/>
      <c r="K23" s="71"/>
      <c r="R23" s="117" t="s">
        <v>245</v>
      </c>
      <c r="S23" s="231">
        <f t="shared" si="0"/>
        <v>0</v>
      </c>
      <c r="T23" s="159">
        <f t="shared" si="1"/>
        <v>32</v>
      </c>
      <c r="U23" s="176"/>
      <c r="V23" s="117" t="s">
        <v>245</v>
      </c>
      <c r="W23" s="231">
        <f t="shared" si="2"/>
        <v>0</v>
      </c>
      <c r="X23" s="6">
        <f t="shared" si="3"/>
        <v>0</v>
      </c>
    </row>
    <row r="24" spans="1:24" ht="13" x14ac:dyDescent="0.15">
      <c r="A24" s="15" t="s">
        <v>1615</v>
      </c>
      <c r="B24" s="18" t="s">
        <v>9667</v>
      </c>
      <c r="C24" s="293">
        <v>23</v>
      </c>
      <c r="D24" s="20" t="s">
        <v>389</v>
      </c>
      <c r="E24" s="20">
        <v>280</v>
      </c>
      <c r="F24" s="20" t="s">
        <v>398</v>
      </c>
      <c r="G24" s="21" t="s">
        <v>201</v>
      </c>
      <c r="H24" s="71"/>
      <c r="I24" s="71" t="s">
        <v>387</v>
      </c>
      <c r="J24" s="71" t="s">
        <v>387</v>
      </c>
      <c r="K24" s="71" t="s">
        <v>387</v>
      </c>
      <c r="R24" s="117" t="s">
        <v>249</v>
      </c>
      <c r="S24" s="231">
        <f t="shared" si="0"/>
        <v>0</v>
      </c>
      <c r="T24" s="159">
        <f t="shared" si="1"/>
        <v>12</v>
      </c>
      <c r="U24" s="171"/>
      <c r="V24" s="117" t="s">
        <v>249</v>
      </c>
      <c r="W24" s="231">
        <f t="shared" si="2"/>
        <v>0</v>
      </c>
      <c r="X24" s="6">
        <f t="shared" si="3"/>
        <v>0</v>
      </c>
    </row>
    <row r="25" spans="1:24" ht="13" x14ac:dyDescent="0.15">
      <c r="A25" s="15" t="s">
        <v>969</v>
      </c>
      <c r="B25" s="18" t="s">
        <v>9667</v>
      </c>
      <c r="C25" s="293">
        <v>24</v>
      </c>
      <c r="D25" s="20" t="s">
        <v>389</v>
      </c>
      <c r="E25" s="20">
        <v>120</v>
      </c>
      <c r="F25" s="18" t="s">
        <v>393</v>
      </c>
      <c r="G25" s="21" t="s">
        <v>177</v>
      </c>
      <c r="H25" s="71"/>
      <c r="I25" s="71"/>
      <c r="J25" s="71"/>
      <c r="K25" s="71"/>
      <c r="R25" s="117" t="s">
        <v>253</v>
      </c>
      <c r="S25" s="231">
        <f t="shared" si="0"/>
        <v>0</v>
      </c>
      <c r="T25" s="159">
        <f t="shared" si="1"/>
        <v>5</v>
      </c>
      <c r="U25" s="168"/>
      <c r="V25" s="117" t="s">
        <v>253</v>
      </c>
      <c r="W25" s="231">
        <f t="shared" si="2"/>
        <v>0</v>
      </c>
      <c r="X25" s="6">
        <f t="shared" si="3"/>
        <v>0</v>
      </c>
    </row>
    <row r="26" spans="1:24" ht="13" x14ac:dyDescent="0.15">
      <c r="A26" s="15" t="s">
        <v>1928</v>
      </c>
      <c r="B26" s="18" t="s">
        <v>9667</v>
      </c>
      <c r="C26" s="293">
        <v>25</v>
      </c>
      <c r="D26" s="20" t="s">
        <v>389</v>
      </c>
      <c r="E26" s="20">
        <v>120</v>
      </c>
      <c r="F26" s="20" t="s">
        <v>398</v>
      </c>
      <c r="G26" s="21" t="s">
        <v>181</v>
      </c>
      <c r="H26" s="71"/>
      <c r="I26" s="71"/>
      <c r="J26" s="71"/>
      <c r="K26" s="71"/>
      <c r="R26" s="117" t="s">
        <v>10048</v>
      </c>
      <c r="S26" s="231">
        <f t="shared" si="0"/>
        <v>0</v>
      </c>
      <c r="T26" s="159">
        <f t="shared" si="1"/>
        <v>0</v>
      </c>
      <c r="U26" s="168"/>
      <c r="V26" s="117" t="s">
        <v>10048</v>
      </c>
      <c r="W26" s="231">
        <f t="shared" si="2"/>
        <v>0</v>
      </c>
      <c r="X26" s="6">
        <f t="shared" si="3"/>
        <v>0</v>
      </c>
    </row>
    <row r="27" spans="1:24" ht="13" x14ac:dyDescent="0.15">
      <c r="A27" s="15" t="s">
        <v>9670</v>
      </c>
      <c r="B27" s="18" t="s">
        <v>9667</v>
      </c>
      <c r="C27" s="293">
        <v>26</v>
      </c>
      <c r="D27" s="20" t="s">
        <v>389</v>
      </c>
      <c r="E27" s="20">
        <v>270</v>
      </c>
      <c r="F27" s="20" t="s">
        <v>398</v>
      </c>
      <c r="G27" s="21" t="s">
        <v>201</v>
      </c>
      <c r="H27" s="71"/>
      <c r="I27" s="71" t="s">
        <v>387</v>
      </c>
      <c r="J27" s="71" t="s">
        <v>387</v>
      </c>
      <c r="K27" s="71" t="s">
        <v>387</v>
      </c>
      <c r="R27" s="117" t="s">
        <v>10124</v>
      </c>
      <c r="S27" s="231">
        <f t="shared" si="0"/>
        <v>0</v>
      </c>
      <c r="T27" s="159">
        <f t="shared" si="1"/>
        <v>0</v>
      </c>
      <c r="U27" s="168"/>
      <c r="V27" s="117" t="s">
        <v>10124</v>
      </c>
      <c r="W27" s="231">
        <f>COUNTIFS($G$2:$G$500,V27,$J$2:$J$500,"x")</f>
        <v>0</v>
      </c>
      <c r="X27" s="6">
        <f>COUNTIFS($J$2:$J$500,"&lt;&gt;-",$G$2:$G$500,V27)</f>
        <v>0</v>
      </c>
    </row>
    <row r="28" spans="1:24" ht="13" x14ac:dyDescent="0.15">
      <c r="A28" s="15" t="s">
        <v>9193</v>
      </c>
      <c r="B28" s="18" t="s">
        <v>9667</v>
      </c>
      <c r="C28" s="293">
        <v>27</v>
      </c>
      <c r="D28" s="20" t="s">
        <v>389</v>
      </c>
      <c r="E28" s="20"/>
      <c r="F28" s="18" t="s">
        <v>393</v>
      </c>
      <c r="G28" s="21" t="s">
        <v>201</v>
      </c>
      <c r="H28" s="71"/>
      <c r="I28" s="71" t="s">
        <v>387</v>
      </c>
      <c r="J28" s="71" t="s">
        <v>387</v>
      </c>
      <c r="K28" s="71" t="s">
        <v>387</v>
      </c>
      <c r="R28" s="117" t="s">
        <v>257</v>
      </c>
      <c r="S28" s="231">
        <f t="shared" si="0"/>
        <v>0</v>
      </c>
      <c r="T28" s="159">
        <f t="shared" si="1"/>
        <v>0</v>
      </c>
      <c r="U28" s="168"/>
      <c r="V28" s="117" t="s">
        <v>257</v>
      </c>
      <c r="W28" s="231">
        <f t="shared" si="2"/>
        <v>0</v>
      </c>
      <c r="X28" s="6">
        <f t="shared" si="3"/>
        <v>0</v>
      </c>
    </row>
    <row r="29" spans="1:24" ht="14" thickBot="1" x14ac:dyDescent="0.2">
      <c r="A29" s="15" t="s">
        <v>4606</v>
      </c>
      <c r="B29" s="18" t="s">
        <v>9667</v>
      </c>
      <c r="C29" s="293">
        <v>28</v>
      </c>
      <c r="D29" s="20" t="s">
        <v>404</v>
      </c>
      <c r="E29" s="20"/>
      <c r="F29" s="18" t="s">
        <v>393</v>
      </c>
      <c r="G29" s="21" t="s">
        <v>201</v>
      </c>
      <c r="H29" s="71"/>
      <c r="I29" s="71" t="s">
        <v>387</v>
      </c>
      <c r="J29" s="71" t="s">
        <v>387</v>
      </c>
      <c r="K29" s="71" t="s">
        <v>387</v>
      </c>
      <c r="R29" s="166" t="s">
        <v>260</v>
      </c>
      <c r="S29" s="232">
        <f t="shared" si="0"/>
        <v>0</v>
      </c>
      <c r="T29" s="192">
        <f t="shared" si="1"/>
        <v>0</v>
      </c>
      <c r="U29" s="168"/>
      <c r="V29" s="166" t="s">
        <v>260</v>
      </c>
      <c r="W29" s="232">
        <f t="shared" si="2"/>
        <v>0</v>
      </c>
      <c r="X29" s="7">
        <f t="shared" si="3"/>
        <v>0</v>
      </c>
    </row>
    <row r="30" spans="1:24" ht="14" thickBot="1" x14ac:dyDescent="0.2">
      <c r="A30" s="15" t="s">
        <v>506</v>
      </c>
      <c r="B30" s="18" t="s">
        <v>9667</v>
      </c>
      <c r="C30" s="293">
        <v>29</v>
      </c>
      <c r="D30" s="20" t="s">
        <v>404</v>
      </c>
      <c r="E30" s="20">
        <v>110</v>
      </c>
      <c r="F30" s="20" t="s">
        <v>398</v>
      </c>
      <c r="G30" s="21" t="s">
        <v>181</v>
      </c>
      <c r="H30" s="71"/>
      <c r="I30" s="71"/>
      <c r="J30" s="71"/>
      <c r="K30" s="71"/>
      <c r="R30" s="160" t="s">
        <v>88</v>
      </c>
      <c r="S30" s="161"/>
      <c r="T30" s="175">
        <f>SUM(T31:T57)</f>
        <v>100</v>
      </c>
      <c r="U30" s="168"/>
      <c r="V30" s="177" t="s">
        <v>824</v>
      </c>
      <c r="W30" s="213"/>
      <c r="X30" s="215">
        <f>SUM(X31:X57)</f>
        <v>67</v>
      </c>
    </row>
    <row r="31" spans="1:24" ht="13" x14ac:dyDescent="0.15">
      <c r="A31" s="15" t="s">
        <v>1614</v>
      </c>
      <c r="B31" s="18" t="s">
        <v>9667</v>
      </c>
      <c r="C31" s="293">
        <v>30</v>
      </c>
      <c r="D31" s="20" t="s">
        <v>404</v>
      </c>
      <c r="E31" s="20">
        <v>260</v>
      </c>
      <c r="F31" s="20" t="s">
        <v>398</v>
      </c>
      <c r="G31" s="21" t="s">
        <v>181</v>
      </c>
      <c r="H31" s="71"/>
      <c r="I31" s="71" t="s">
        <v>387</v>
      </c>
      <c r="J31" s="71" t="s">
        <v>387</v>
      </c>
      <c r="K31" s="71" t="s">
        <v>387</v>
      </c>
      <c r="R31" s="116" t="s">
        <v>173</v>
      </c>
      <c r="S31" s="211">
        <f>COUNTIFS($G$2:$G$500,R31,$I$2:$I$500,"x")</f>
        <v>0</v>
      </c>
      <c r="T31" s="64">
        <f>COUNTIFS($I$2:$I$500,"&lt;&gt;-",$G$2:$G$500,R31)</f>
        <v>46</v>
      </c>
      <c r="U31" s="168"/>
      <c r="V31" s="233" t="s">
        <v>173</v>
      </c>
      <c r="W31" s="230">
        <f>COUNTIFS($G$2:$G$500,V31,$K$2:$K$500,"x")</f>
        <v>0</v>
      </c>
      <c r="X31" s="64">
        <f>COUNTIFS($K$2:$K$500,"&lt;&gt;-",$G$2:$G$500,V31)</f>
        <v>33</v>
      </c>
    </row>
    <row r="32" spans="1:24" ht="13" x14ac:dyDescent="0.15">
      <c r="A32" s="15" t="s">
        <v>4715</v>
      </c>
      <c r="B32" s="18" t="s">
        <v>9667</v>
      </c>
      <c r="C32" s="293">
        <v>31</v>
      </c>
      <c r="D32" s="20" t="s">
        <v>404</v>
      </c>
      <c r="E32" s="20"/>
      <c r="F32" s="18" t="s">
        <v>393</v>
      </c>
      <c r="G32" s="21" t="s">
        <v>201</v>
      </c>
      <c r="H32" s="71"/>
      <c r="I32" s="71" t="s">
        <v>387</v>
      </c>
      <c r="J32" s="71" t="s">
        <v>387</v>
      </c>
      <c r="K32" s="71" t="s">
        <v>387</v>
      </c>
      <c r="R32" s="117" t="s">
        <v>177</v>
      </c>
      <c r="S32" s="158">
        <f t="shared" ref="S32:S57" si="4">COUNTIFS($G$2:$G$500,R32,$I$2:$I$500,"x")</f>
        <v>0</v>
      </c>
      <c r="T32" s="159">
        <f t="shared" ref="T32:T57" si="5">COUNTIFS($I$2:$I$500,"&lt;&gt;-",$G$2:$G$500,R32)</f>
        <v>33</v>
      </c>
      <c r="U32" s="168"/>
      <c r="V32" s="234" t="s">
        <v>177</v>
      </c>
      <c r="W32" s="237">
        <f t="shared" ref="W32:W57" si="6">COUNTIFS($G$2:$G$500,V32,$K$2:$K$500,"x")</f>
        <v>0</v>
      </c>
      <c r="X32" s="6">
        <f t="shared" ref="X32:X57" si="7">COUNTIFS($K$2:$K$500,"&lt;&gt;-",$G$2:$G$500,V32)</f>
        <v>13</v>
      </c>
    </row>
    <row r="33" spans="1:24" ht="13" x14ac:dyDescent="0.15">
      <c r="A33" s="15" t="s">
        <v>9195</v>
      </c>
      <c r="B33" s="18" t="s">
        <v>9667</v>
      </c>
      <c r="C33" s="293">
        <v>32</v>
      </c>
      <c r="D33" s="20" t="s">
        <v>404</v>
      </c>
      <c r="E33" s="20"/>
      <c r="F33" s="18" t="s">
        <v>393</v>
      </c>
      <c r="G33" s="21" t="s">
        <v>201</v>
      </c>
      <c r="H33" s="71"/>
      <c r="I33" s="71" t="s">
        <v>387</v>
      </c>
      <c r="J33" s="71" t="s">
        <v>387</v>
      </c>
      <c r="K33" s="71" t="s">
        <v>387</v>
      </c>
      <c r="R33" s="117" t="s">
        <v>181</v>
      </c>
      <c r="S33" s="158">
        <f t="shared" si="4"/>
        <v>0</v>
      </c>
      <c r="T33" s="159">
        <f t="shared" si="5"/>
        <v>21</v>
      </c>
      <c r="U33" s="168"/>
      <c r="V33" s="234" t="s">
        <v>181</v>
      </c>
      <c r="W33" s="237">
        <f t="shared" si="6"/>
        <v>0</v>
      </c>
      <c r="X33" s="6">
        <f t="shared" si="7"/>
        <v>21</v>
      </c>
    </row>
    <row r="34" spans="1:24" ht="13" x14ac:dyDescent="0.15">
      <c r="A34" s="15" t="s">
        <v>926</v>
      </c>
      <c r="B34" s="18" t="s">
        <v>9667</v>
      </c>
      <c r="C34" s="293">
        <v>33</v>
      </c>
      <c r="D34" s="20" t="s">
        <v>385</v>
      </c>
      <c r="E34" s="20">
        <v>110</v>
      </c>
      <c r="F34" s="20" t="s">
        <v>398</v>
      </c>
      <c r="G34" s="21" t="s">
        <v>181</v>
      </c>
      <c r="H34" s="71"/>
      <c r="I34" s="71"/>
      <c r="J34" s="71"/>
      <c r="K34" s="71"/>
      <c r="R34" s="117" t="s">
        <v>185</v>
      </c>
      <c r="S34" s="158">
        <f t="shared" si="4"/>
        <v>0</v>
      </c>
      <c r="T34" s="159">
        <f t="shared" si="5"/>
        <v>0</v>
      </c>
      <c r="U34" s="168"/>
      <c r="V34" s="234" t="s">
        <v>185</v>
      </c>
      <c r="W34" s="237">
        <f t="shared" si="6"/>
        <v>0</v>
      </c>
      <c r="X34" s="6">
        <f t="shared" si="7"/>
        <v>0</v>
      </c>
    </row>
    <row r="35" spans="1:24" ht="13" x14ac:dyDescent="0.15">
      <c r="A35" s="15" t="s">
        <v>1518</v>
      </c>
      <c r="B35" s="18" t="s">
        <v>9667</v>
      </c>
      <c r="C35" s="293">
        <v>34</v>
      </c>
      <c r="D35" s="20" t="s">
        <v>385</v>
      </c>
      <c r="E35" s="20">
        <v>270</v>
      </c>
      <c r="F35" s="20" t="s">
        <v>398</v>
      </c>
      <c r="G35" s="21" t="s">
        <v>201</v>
      </c>
      <c r="H35" s="71"/>
      <c r="I35" s="71" t="s">
        <v>387</v>
      </c>
      <c r="J35" s="71" t="s">
        <v>387</v>
      </c>
      <c r="K35" s="71" t="s">
        <v>387</v>
      </c>
      <c r="R35" s="117" t="s">
        <v>189</v>
      </c>
      <c r="S35" s="158">
        <f t="shared" si="4"/>
        <v>0</v>
      </c>
      <c r="T35" s="159">
        <f t="shared" si="5"/>
        <v>0</v>
      </c>
      <c r="U35" s="168"/>
      <c r="V35" s="234" t="s">
        <v>189</v>
      </c>
      <c r="W35" s="237">
        <f t="shared" si="6"/>
        <v>0</v>
      </c>
      <c r="X35" s="6">
        <f t="shared" si="7"/>
        <v>0</v>
      </c>
    </row>
    <row r="36" spans="1:24" ht="13" x14ac:dyDescent="0.15">
      <c r="A36" s="15" t="s">
        <v>1258</v>
      </c>
      <c r="B36" s="18" t="s">
        <v>9667</v>
      </c>
      <c r="C36" s="293">
        <v>35</v>
      </c>
      <c r="D36" s="20" t="s">
        <v>385</v>
      </c>
      <c r="E36" s="20">
        <v>60</v>
      </c>
      <c r="F36" s="18" t="s">
        <v>393</v>
      </c>
      <c r="G36" s="21" t="s">
        <v>173</v>
      </c>
      <c r="H36" s="71"/>
      <c r="I36" s="71"/>
      <c r="J36" s="71"/>
      <c r="K36" s="71"/>
      <c r="R36" s="117" t="s">
        <v>193</v>
      </c>
      <c r="S36" s="158">
        <f t="shared" si="4"/>
        <v>0</v>
      </c>
      <c r="T36" s="159">
        <f t="shared" si="5"/>
        <v>0</v>
      </c>
      <c r="U36" s="168"/>
      <c r="V36" s="234" t="s">
        <v>193</v>
      </c>
      <c r="W36" s="237">
        <f t="shared" si="6"/>
        <v>0</v>
      </c>
      <c r="X36" s="6">
        <f t="shared" si="7"/>
        <v>0</v>
      </c>
    </row>
    <row r="37" spans="1:24" ht="13" x14ac:dyDescent="0.15">
      <c r="A37" s="15" t="s">
        <v>1238</v>
      </c>
      <c r="B37" s="18" t="s">
        <v>9667</v>
      </c>
      <c r="C37" s="293">
        <v>36</v>
      </c>
      <c r="D37" s="20" t="s">
        <v>385</v>
      </c>
      <c r="E37" s="20">
        <v>90</v>
      </c>
      <c r="F37" s="20" t="s">
        <v>398</v>
      </c>
      <c r="G37" s="21" t="s">
        <v>173</v>
      </c>
      <c r="H37" s="71"/>
      <c r="I37" s="71"/>
      <c r="J37" s="71"/>
      <c r="K37" s="71"/>
      <c r="R37" s="117" t="s">
        <v>197</v>
      </c>
      <c r="S37" s="158">
        <f t="shared" si="4"/>
        <v>0</v>
      </c>
      <c r="T37" s="159">
        <f t="shared" si="5"/>
        <v>0</v>
      </c>
      <c r="U37" s="168"/>
      <c r="V37" s="234" t="s">
        <v>197</v>
      </c>
      <c r="W37" s="237">
        <f t="shared" si="6"/>
        <v>0</v>
      </c>
      <c r="X37" s="6">
        <f t="shared" si="7"/>
        <v>0</v>
      </c>
    </row>
    <row r="38" spans="1:24" ht="13" x14ac:dyDescent="0.15">
      <c r="A38" s="15" t="s">
        <v>1793</v>
      </c>
      <c r="B38" s="18" t="s">
        <v>9667</v>
      </c>
      <c r="C38" s="293">
        <v>37</v>
      </c>
      <c r="D38" s="20" t="s">
        <v>385</v>
      </c>
      <c r="E38" s="20">
        <v>160</v>
      </c>
      <c r="F38" s="20" t="s">
        <v>386</v>
      </c>
      <c r="G38" s="21" t="s">
        <v>181</v>
      </c>
      <c r="H38" s="71"/>
      <c r="I38" s="71"/>
      <c r="J38" s="71"/>
      <c r="K38" s="71"/>
      <c r="R38" s="117" t="s">
        <v>201</v>
      </c>
      <c r="S38" s="158">
        <f t="shared" si="4"/>
        <v>0</v>
      </c>
      <c r="T38" s="159">
        <f t="shared" si="5"/>
        <v>0</v>
      </c>
      <c r="U38" s="168"/>
      <c r="V38" s="235" t="s">
        <v>201</v>
      </c>
      <c r="W38" s="237">
        <f t="shared" si="6"/>
        <v>0</v>
      </c>
      <c r="X38" s="6">
        <f t="shared" si="7"/>
        <v>0</v>
      </c>
    </row>
    <row r="39" spans="1:24" ht="13" x14ac:dyDescent="0.15">
      <c r="A39" s="15" t="s">
        <v>2548</v>
      </c>
      <c r="B39" s="18" t="s">
        <v>9667</v>
      </c>
      <c r="C39" s="293">
        <v>38</v>
      </c>
      <c r="D39" s="20" t="s">
        <v>385</v>
      </c>
      <c r="E39" s="20">
        <v>60</v>
      </c>
      <c r="F39" s="18" t="s">
        <v>393</v>
      </c>
      <c r="G39" s="21" t="s">
        <v>173</v>
      </c>
      <c r="H39" s="71"/>
      <c r="I39" s="71"/>
      <c r="J39" s="71"/>
      <c r="K39" s="71"/>
      <c r="R39" s="117" t="s">
        <v>205</v>
      </c>
      <c r="S39" s="158">
        <f t="shared" si="4"/>
        <v>0</v>
      </c>
      <c r="T39" s="159">
        <f t="shared" si="5"/>
        <v>0</v>
      </c>
      <c r="U39" s="168"/>
      <c r="V39" s="234" t="s">
        <v>205</v>
      </c>
      <c r="W39" s="237">
        <f t="shared" si="6"/>
        <v>0</v>
      </c>
      <c r="X39" s="6">
        <f t="shared" si="7"/>
        <v>0</v>
      </c>
    </row>
    <row r="40" spans="1:24" ht="13" x14ac:dyDescent="0.15">
      <c r="A40" s="15" t="s">
        <v>2549</v>
      </c>
      <c r="B40" s="18" t="s">
        <v>9667</v>
      </c>
      <c r="C40" s="293">
        <v>39</v>
      </c>
      <c r="D40" s="20" t="s">
        <v>385</v>
      </c>
      <c r="E40" s="20">
        <v>120</v>
      </c>
      <c r="F40" s="20" t="s">
        <v>398</v>
      </c>
      <c r="G40" s="21" t="s">
        <v>173</v>
      </c>
      <c r="H40" s="71"/>
      <c r="I40" s="71"/>
      <c r="J40" s="71"/>
      <c r="K40" s="71"/>
      <c r="R40" s="117" t="s">
        <v>209</v>
      </c>
      <c r="S40" s="158">
        <f t="shared" si="4"/>
        <v>0</v>
      </c>
      <c r="T40" s="159">
        <f t="shared" si="5"/>
        <v>0</v>
      </c>
      <c r="U40" s="168"/>
      <c r="V40" s="234" t="s">
        <v>209</v>
      </c>
      <c r="W40" s="237">
        <f t="shared" si="6"/>
        <v>0</v>
      </c>
      <c r="X40" s="6">
        <f t="shared" si="7"/>
        <v>0</v>
      </c>
    </row>
    <row r="41" spans="1:24" ht="13" x14ac:dyDescent="0.15">
      <c r="A41" s="15" t="s">
        <v>2622</v>
      </c>
      <c r="B41" s="18" t="s">
        <v>9667</v>
      </c>
      <c r="C41" s="293">
        <v>40</v>
      </c>
      <c r="D41" s="20" t="s">
        <v>385</v>
      </c>
      <c r="E41" s="20">
        <v>120</v>
      </c>
      <c r="F41" s="20" t="s">
        <v>398</v>
      </c>
      <c r="G41" s="21" t="s">
        <v>181</v>
      </c>
      <c r="H41" s="71"/>
      <c r="I41" s="71"/>
      <c r="J41" s="71"/>
      <c r="K41" s="71"/>
      <c r="R41" s="117" t="s">
        <v>9126</v>
      </c>
      <c r="S41" s="158">
        <f t="shared" si="4"/>
        <v>0</v>
      </c>
      <c r="T41" s="159">
        <f t="shared" si="5"/>
        <v>0</v>
      </c>
      <c r="U41" s="168"/>
      <c r="V41" s="234" t="s">
        <v>9126</v>
      </c>
      <c r="W41" s="237">
        <f t="shared" si="6"/>
        <v>0</v>
      </c>
      <c r="X41" s="6">
        <f t="shared" si="7"/>
        <v>0</v>
      </c>
    </row>
    <row r="42" spans="1:24" ht="13" x14ac:dyDescent="0.15">
      <c r="A42" s="15" t="s">
        <v>9607</v>
      </c>
      <c r="B42" s="18" t="s">
        <v>9667</v>
      </c>
      <c r="C42" s="293">
        <v>41</v>
      </c>
      <c r="D42" s="20" t="s">
        <v>385</v>
      </c>
      <c r="E42" s="20">
        <v>270</v>
      </c>
      <c r="F42" s="20" t="s">
        <v>398</v>
      </c>
      <c r="G42" s="21" t="s">
        <v>201</v>
      </c>
      <c r="H42" s="71"/>
      <c r="I42" s="71" t="s">
        <v>387</v>
      </c>
      <c r="J42" s="71" t="s">
        <v>387</v>
      </c>
      <c r="K42" s="71" t="s">
        <v>387</v>
      </c>
      <c r="R42" s="118" t="s">
        <v>213</v>
      </c>
      <c r="S42" s="158">
        <f t="shared" si="4"/>
        <v>0</v>
      </c>
      <c r="T42" s="159">
        <f t="shared" si="5"/>
        <v>0</v>
      </c>
      <c r="U42" s="168"/>
      <c r="V42" s="236" t="s">
        <v>213</v>
      </c>
      <c r="W42" s="237">
        <f t="shared" si="6"/>
        <v>0</v>
      </c>
      <c r="X42" s="6">
        <f t="shared" si="7"/>
        <v>0</v>
      </c>
    </row>
    <row r="43" spans="1:24" ht="13" x14ac:dyDescent="0.15">
      <c r="A43" s="15" t="s">
        <v>4717</v>
      </c>
      <c r="B43" s="18" t="s">
        <v>9667</v>
      </c>
      <c r="C43" s="293">
        <v>42</v>
      </c>
      <c r="D43" s="20" t="s">
        <v>385</v>
      </c>
      <c r="E43" s="20">
        <v>90</v>
      </c>
      <c r="F43" s="18" t="s">
        <v>393</v>
      </c>
      <c r="G43" s="21" t="s">
        <v>177</v>
      </c>
      <c r="H43" s="71"/>
      <c r="I43" s="71"/>
      <c r="J43" s="71"/>
      <c r="K43" s="71"/>
      <c r="R43" s="117" t="s">
        <v>217</v>
      </c>
      <c r="S43" s="158">
        <f t="shared" si="4"/>
        <v>0</v>
      </c>
      <c r="T43" s="159">
        <f t="shared" si="5"/>
        <v>0</v>
      </c>
      <c r="U43" s="168"/>
      <c r="V43" s="234" t="s">
        <v>217</v>
      </c>
      <c r="W43" s="237">
        <f t="shared" si="6"/>
        <v>0</v>
      </c>
      <c r="X43" s="6">
        <f t="shared" si="7"/>
        <v>0</v>
      </c>
    </row>
    <row r="44" spans="1:24" ht="14" thickBot="1" x14ac:dyDescent="0.2">
      <c r="A44" s="15" t="s">
        <v>9061</v>
      </c>
      <c r="B44" s="18" t="s">
        <v>9667</v>
      </c>
      <c r="C44" s="293">
        <v>43</v>
      </c>
      <c r="D44" s="20" t="s">
        <v>385</v>
      </c>
      <c r="E44" s="20"/>
      <c r="F44" s="18" t="s">
        <v>393</v>
      </c>
      <c r="G44" s="21" t="s">
        <v>181</v>
      </c>
      <c r="H44" s="71"/>
      <c r="I44" s="71"/>
      <c r="J44" s="71"/>
      <c r="K44" s="71"/>
      <c r="R44" s="117" t="s">
        <v>221</v>
      </c>
      <c r="S44" s="158">
        <f t="shared" si="4"/>
        <v>0</v>
      </c>
      <c r="T44" s="159">
        <f t="shared" si="5"/>
        <v>0</v>
      </c>
      <c r="U44" s="187"/>
      <c r="V44" s="234" t="s">
        <v>221</v>
      </c>
      <c r="W44" s="237">
        <f t="shared" si="6"/>
        <v>0</v>
      </c>
      <c r="X44" s="6">
        <f t="shared" si="7"/>
        <v>0</v>
      </c>
    </row>
    <row r="45" spans="1:24" ht="14" thickBot="1" x14ac:dyDescent="0.2">
      <c r="A45" s="15" t="s">
        <v>9164</v>
      </c>
      <c r="B45" s="18" t="s">
        <v>9667</v>
      </c>
      <c r="C45" s="293">
        <v>44</v>
      </c>
      <c r="D45" s="20" t="s">
        <v>385</v>
      </c>
      <c r="E45" s="20">
        <v>110</v>
      </c>
      <c r="F45" s="18" t="s">
        <v>393</v>
      </c>
      <c r="G45" s="21" t="s">
        <v>181</v>
      </c>
      <c r="H45" s="71"/>
      <c r="I45" s="71"/>
      <c r="J45" s="71"/>
      <c r="K45" s="71"/>
      <c r="R45" s="117" t="s">
        <v>225</v>
      </c>
      <c r="S45" s="158">
        <f t="shared" si="4"/>
        <v>0</v>
      </c>
      <c r="T45" s="159">
        <f t="shared" si="5"/>
        <v>0</v>
      </c>
      <c r="U45" s="187"/>
      <c r="V45" s="234" t="s">
        <v>225</v>
      </c>
      <c r="W45" s="237">
        <f t="shared" si="6"/>
        <v>0</v>
      </c>
      <c r="X45" s="6">
        <f t="shared" si="7"/>
        <v>0</v>
      </c>
    </row>
    <row r="46" spans="1:24" ht="13" x14ac:dyDescent="0.15">
      <c r="A46" s="15" t="s">
        <v>9165</v>
      </c>
      <c r="B46" s="18" t="s">
        <v>9667</v>
      </c>
      <c r="C46" s="293">
        <v>45</v>
      </c>
      <c r="D46" s="20" t="s">
        <v>385</v>
      </c>
      <c r="E46" s="20">
        <v>120</v>
      </c>
      <c r="F46" s="18" t="s">
        <v>393</v>
      </c>
      <c r="G46" s="21" t="s">
        <v>181</v>
      </c>
      <c r="H46" s="71"/>
      <c r="I46" s="71"/>
      <c r="J46" s="71"/>
      <c r="K46" s="71"/>
      <c r="R46" s="117" t="s">
        <v>229</v>
      </c>
      <c r="S46" s="158">
        <f t="shared" si="4"/>
        <v>0</v>
      </c>
      <c r="T46" s="159">
        <f t="shared" si="5"/>
        <v>0</v>
      </c>
      <c r="U46" s="171"/>
      <c r="V46" s="234" t="s">
        <v>229</v>
      </c>
      <c r="W46" s="237">
        <f t="shared" si="6"/>
        <v>0</v>
      </c>
      <c r="X46" s="6">
        <f t="shared" si="7"/>
        <v>0</v>
      </c>
    </row>
    <row r="47" spans="1:24" ht="13" x14ac:dyDescent="0.15">
      <c r="A47" s="15" t="s">
        <v>9449</v>
      </c>
      <c r="B47" s="18" t="s">
        <v>9667</v>
      </c>
      <c r="C47" s="293">
        <v>46</v>
      </c>
      <c r="D47" s="20" t="s">
        <v>385</v>
      </c>
      <c r="E47" s="20">
        <v>140</v>
      </c>
      <c r="F47" s="18" t="s">
        <v>393</v>
      </c>
      <c r="G47" s="21" t="s">
        <v>181</v>
      </c>
      <c r="H47" s="71"/>
      <c r="I47" s="71"/>
      <c r="J47" s="71"/>
      <c r="K47" s="71"/>
      <c r="R47" s="117" t="s">
        <v>233</v>
      </c>
      <c r="S47" s="158">
        <f t="shared" si="4"/>
        <v>0</v>
      </c>
      <c r="T47" s="159">
        <f t="shared" si="5"/>
        <v>0</v>
      </c>
      <c r="U47" s="168"/>
      <c r="V47" s="235" t="s">
        <v>233</v>
      </c>
      <c r="W47" s="237">
        <f t="shared" si="6"/>
        <v>0</v>
      </c>
      <c r="X47" s="6">
        <f t="shared" si="7"/>
        <v>0</v>
      </c>
    </row>
    <row r="48" spans="1:24" ht="13" x14ac:dyDescent="0.15">
      <c r="A48" s="15" t="s">
        <v>949</v>
      </c>
      <c r="B48" s="18" t="s">
        <v>9667</v>
      </c>
      <c r="C48" s="293">
        <v>47</v>
      </c>
      <c r="D48" s="20" t="s">
        <v>400</v>
      </c>
      <c r="E48" s="20">
        <v>70</v>
      </c>
      <c r="F48" s="18" t="s">
        <v>393</v>
      </c>
      <c r="G48" s="21" t="s">
        <v>173</v>
      </c>
      <c r="H48" s="71"/>
      <c r="I48" s="71"/>
      <c r="J48" s="71"/>
      <c r="K48" s="71"/>
      <c r="R48" s="117" t="s">
        <v>9123</v>
      </c>
      <c r="S48" s="158">
        <f t="shared" si="4"/>
        <v>0</v>
      </c>
      <c r="T48" s="159">
        <f t="shared" si="5"/>
        <v>0</v>
      </c>
      <c r="U48" s="168"/>
      <c r="V48" s="235" t="s">
        <v>9123</v>
      </c>
      <c r="W48" s="237">
        <f t="shared" si="6"/>
        <v>0</v>
      </c>
      <c r="X48" s="6">
        <f t="shared" si="7"/>
        <v>0</v>
      </c>
    </row>
    <row r="49" spans="1:24" ht="13" x14ac:dyDescent="0.15">
      <c r="A49" s="15" t="s">
        <v>942</v>
      </c>
      <c r="B49" s="18" t="s">
        <v>9667</v>
      </c>
      <c r="C49" s="293">
        <v>48</v>
      </c>
      <c r="D49" s="20" t="s">
        <v>400</v>
      </c>
      <c r="E49" s="20">
        <v>90</v>
      </c>
      <c r="F49" s="20" t="s">
        <v>398</v>
      </c>
      <c r="G49" s="21" t="s">
        <v>173</v>
      </c>
      <c r="H49" s="71"/>
      <c r="I49" s="71"/>
      <c r="J49" s="71"/>
      <c r="K49" s="71"/>
      <c r="R49" s="117" t="s">
        <v>237</v>
      </c>
      <c r="S49" s="158">
        <f t="shared" si="4"/>
        <v>0</v>
      </c>
      <c r="T49" s="159">
        <f t="shared" si="5"/>
        <v>0</v>
      </c>
      <c r="U49" s="168"/>
      <c r="V49" s="235" t="s">
        <v>237</v>
      </c>
      <c r="W49" s="237">
        <f t="shared" si="6"/>
        <v>0</v>
      </c>
      <c r="X49" s="6">
        <f t="shared" si="7"/>
        <v>0</v>
      </c>
    </row>
    <row r="50" spans="1:24" ht="13" x14ac:dyDescent="0.15">
      <c r="A50" s="15" t="s">
        <v>1429</v>
      </c>
      <c r="B50" s="18" t="s">
        <v>9667</v>
      </c>
      <c r="C50" s="293">
        <v>49</v>
      </c>
      <c r="D50" s="20" t="s">
        <v>400</v>
      </c>
      <c r="E50" s="20">
        <v>130</v>
      </c>
      <c r="F50" s="18" t="s">
        <v>393</v>
      </c>
      <c r="G50" s="21" t="s">
        <v>181</v>
      </c>
      <c r="H50" s="71"/>
      <c r="I50" s="71"/>
      <c r="J50" s="71"/>
      <c r="K50" s="71"/>
      <c r="R50" s="117" t="s">
        <v>241</v>
      </c>
      <c r="S50" s="158">
        <f t="shared" si="4"/>
        <v>0</v>
      </c>
      <c r="T50" s="159">
        <f t="shared" si="5"/>
        <v>0</v>
      </c>
      <c r="U50" s="168"/>
      <c r="V50" s="235" t="s">
        <v>241</v>
      </c>
      <c r="W50" s="237">
        <f t="shared" si="6"/>
        <v>0</v>
      </c>
      <c r="X50" s="6">
        <f t="shared" si="7"/>
        <v>0</v>
      </c>
    </row>
    <row r="51" spans="1:24" ht="13" x14ac:dyDescent="0.15">
      <c r="A51" s="15" t="s">
        <v>1829</v>
      </c>
      <c r="B51" s="18" t="s">
        <v>9667</v>
      </c>
      <c r="C51" s="293">
        <v>50</v>
      </c>
      <c r="D51" s="20" t="s">
        <v>400</v>
      </c>
      <c r="E51" s="20">
        <v>70</v>
      </c>
      <c r="F51" s="18" t="s">
        <v>393</v>
      </c>
      <c r="G51" s="21" t="s">
        <v>173</v>
      </c>
      <c r="H51" s="71"/>
      <c r="I51" s="71"/>
      <c r="J51" s="71"/>
      <c r="K51" s="71"/>
      <c r="R51" s="117" t="s">
        <v>245</v>
      </c>
      <c r="S51" s="158">
        <f>COUNTIFS($G$2:$G$500,R51,$I$2:$I$500,"x")</f>
        <v>0</v>
      </c>
      <c r="T51" s="159">
        <f t="shared" si="5"/>
        <v>0</v>
      </c>
      <c r="U51" s="168"/>
      <c r="V51" s="235" t="s">
        <v>245</v>
      </c>
      <c r="W51" s="237">
        <f t="shared" si="6"/>
        <v>0</v>
      </c>
      <c r="X51" s="6">
        <f t="shared" si="7"/>
        <v>0</v>
      </c>
    </row>
    <row r="52" spans="1:24" ht="13" x14ac:dyDescent="0.15">
      <c r="A52" s="15" t="s">
        <v>6645</v>
      </c>
      <c r="B52" s="18" t="s">
        <v>9667</v>
      </c>
      <c r="C52" s="293">
        <v>51</v>
      </c>
      <c r="D52" s="20" t="s">
        <v>400</v>
      </c>
      <c r="E52" s="20">
        <v>260</v>
      </c>
      <c r="F52" s="20" t="s">
        <v>398</v>
      </c>
      <c r="G52" s="21" t="s">
        <v>201</v>
      </c>
      <c r="H52" s="71"/>
      <c r="I52" s="71" t="s">
        <v>387</v>
      </c>
      <c r="J52" s="71" t="s">
        <v>387</v>
      </c>
      <c r="K52" s="71" t="s">
        <v>387</v>
      </c>
      <c r="R52" s="117" t="s">
        <v>249</v>
      </c>
      <c r="S52" s="158">
        <f t="shared" si="4"/>
        <v>0</v>
      </c>
      <c r="T52" s="159">
        <f t="shared" si="5"/>
        <v>0</v>
      </c>
      <c r="U52" s="168"/>
      <c r="V52" s="235" t="s">
        <v>249</v>
      </c>
      <c r="W52" s="237">
        <f t="shared" si="6"/>
        <v>0</v>
      </c>
      <c r="X52" s="6">
        <f t="shared" si="7"/>
        <v>0</v>
      </c>
    </row>
    <row r="53" spans="1:24" ht="13" x14ac:dyDescent="0.15">
      <c r="A53" s="15" t="s">
        <v>1824</v>
      </c>
      <c r="B53" s="18" t="s">
        <v>9667</v>
      </c>
      <c r="C53" s="293">
        <v>52</v>
      </c>
      <c r="D53" s="20" t="s">
        <v>400</v>
      </c>
      <c r="E53" s="20">
        <v>90</v>
      </c>
      <c r="F53" s="18" t="s">
        <v>393</v>
      </c>
      <c r="G53" s="21" t="s">
        <v>173</v>
      </c>
      <c r="H53" s="71"/>
      <c r="I53" s="71"/>
      <c r="J53" s="71"/>
      <c r="K53" s="71"/>
      <c r="R53" s="117" t="s">
        <v>253</v>
      </c>
      <c r="S53" s="158">
        <f t="shared" si="4"/>
        <v>0</v>
      </c>
      <c r="T53" s="159">
        <f t="shared" si="5"/>
        <v>0</v>
      </c>
      <c r="U53" s="168"/>
      <c r="V53" s="235" t="s">
        <v>253</v>
      </c>
      <c r="W53" s="237">
        <f t="shared" si="6"/>
        <v>0</v>
      </c>
      <c r="X53" s="6">
        <f t="shared" si="7"/>
        <v>0</v>
      </c>
    </row>
    <row r="54" spans="1:24" ht="13" x14ac:dyDescent="0.15">
      <c r="A54" s="15" t="s">
        <v>1813</v>
      </c>
      <c r="B54" s="18" t="s">
        <v>9667</v>
      </c>
      <c r="C54" s="293">
        <v>53</v>
      </c>
      <c r="D54" s="20" t="s">
        <v>400</v>
      </c>
      <c r="E54" s="20">
        <v>150</v>
      </c>
      <c r="F54" s="20" t="s">
        <v>398</v>
      </c>
      <c r="G54" s="21" t="s">
        <v>173</v>
      </c>
      <c r="H54" s="71"/>
      <c r="I54" s="71"/>
      <c r="J54" s="71"/>
      <c r="K54" s="71"/>
      <c r="R54" s="117" t="s">
        <v>10048</v>
      </c>
      <c r="S54" s="158">
        <f t="shared" si="4"/>
        <v>0</v>
      </c>
      <c r="T54" s="159">
        <f t="shared" si="5"/>
        <v>0</v>
      </c>
      <c r="U54" s="168"/>
      <c r="V54" s="234" t="s">
        <v>10048</v>
      </c>
      <c r="W54" s="237">
        <f t="shared" si="6"/>
        <v>0</v>
      </c>
      <c r="X54" s="6">
        <f t="shared" si="7"/>
        <v>0</v>
      </c>
    </row>
    <row r="55" spans="1:24" ht="13" x14ac:dyDescent="0.15">
      <c r="A55" s="15" t="s">
        <v>9375</v>
      </c>
      <c r="B55" s="18" t="s">
        <v>9667</v>
      </c>
      <c r="C55" s="293">
        <v>54</v>
      </c>
      <c r="D55" s="20" t="s">
        <v>400</v>
      </c>
      <c r="E55" s="20">
        <v>150</v>
      </c>
      <c r="F55" s="18" t="s">
        <v>393</v>
      </c>
      <c r="G55" s="21" t="s">
        <v>181</v>
      </c>
      <c r="H55" s="71"/>
      <c r="I55" s="71"/>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9088</v>
      </c>
      <c r="B56" s="18" t="s">
        <v>9667</v>
      </c>
      <c r="C56" s="293">
        <v>55</v>
      </c>
      <c r="D56" s="20" t="s">
        <v>400</v>
      </c>
      <c r="E56" s="20">
        <v>140</v>
      </c>
      <c r="F56" s="18" t="s">
        <v>393</v>
      </c>
      <c r="G56" s="21" t="s">
        <v>177</v>
      </c>
      <c r="H56" s="71"/>
      <c r="I56" s="71"/>
      <c r="J56" s="71"/>
      <c r="K56" s="71"/>
      <c r="R56" s="117" t="s">
        <v>257</v>
      </c>
      <c r="S56" s="158">
        <f t="shared" si="4"/>
        <v>0</v>
      </c>
      <c r="T56" s="159">
        <f t="shared" si="5"/>
        <v>0</v>
      </c>
      <c r="U56" s="168"/>
      <c r="V56" s="234" t="s">
        <v>257</v>
      </c>
      <c r="W56" s="237">
        <f t="shared" si="6"/>
        <v>0</v>
      </c>
      <c r="X56" s="6">
        <f t="shared" si="7"/>
        <v>0</v>
      </c>
    </row>
    <row r="57" spans="1:24" ht="14" thickBot="1" x14ac:dyDescent="0.2">
      <c r="A57" s="15" t="s">
        <v>4724</v>
      </c>
      <c r="B57" s="18" t="s">
        <v>9667</v>
      </c>
      <c r="C57" s="293">
        <v>56</v>
      </c>
      <c r="D57" s="20" t="s">
        <v>400</v>
      </c>
      <c r="E57" s="20">
        <v>220</v>
      </c>
      <c r="F57" s="18" t="s">
        <v>393</v>
      </c>
      <c r="G57" s="21" t="s">
        <v>201</v>
      </c>
      <c r="H57" s="71"/>
      <c r="I57" s="71" t="s">
        <v>387</v>
      </c>
      <c r="J57" s="71" t="s">
        <v>387</v>
      </c>
      <c r="K57" s="71" t="s">
        <v>387</v>
      </c>
      <c r="R57" s="166" t="s">
        <v>260</v>
      </c>
      <c r="S57" s="191">
        <f t="shared" si="4"/>
        <v>0</v>
      </c>
      <c r="T57" s="192">
        <f t="shared" si="5"/>
        <v>0</v>
      </c>
      <c r="U57" s="168"/>
      <c r="V57" s="102" t="s">
        <v>260</v>
      </c>
      <c r="W57" s="238">
        <f t="shared" si="6"/>
        <v>0</v>
      </c>
      <c r="X57" s="7">
        <f t="shared" si="7"/>
        <v>0</v>
      </c>
    </row>
    <row r="58" spans="1:24" ht="14" thickBot="1" x14ac:dyDescent="0.2">
      <c r="A58" s="15" t="s">
        <v>9166</v>
      </c>
      <c r="B58" s="18" t="s">
        <v>9667</v>
      </c>
      <c r="C58" s="293">
        <v>57</v>
      </c>
      <c r="D58" s="20" t="s">
        <v>400</v>
      </c>
      <c r="E58" s="20">
        <v>130</v>
      </c>
      <c r="F58" s="18" t="s">
        <v>393</v>
      </c>
      <c r="G58" s="21" t="s">
        <v>181</v>
      </c>
      <c r="H58" s="71"/>
      <c r="I58" s="71"/>
      <c r="J58" s="71"/>
      <c r="K58" s="71"/>
      <c r="U58" s="168"/>
      <c r="V58" s="177" t="s">
        <v>447</v>
      </c>
      <c r="W58" s="189"/>
      <c r="X58" s="190">
        <f>SUM(X59:X85)</f>
        <v>447</v>
      </c>
    </row>
    <row r="59" spans="1:24" ht="13" x14ac:dyDescent="0.15">
      <c r="A59" s="15" t="s">
        <v>9197</v>
      </c>
      <c r="B59" s="18" t="s">
        <v>9667</v>
      </c>
      <c r="C59" s="293">
        <v>58</v>
      </c>
      <c r="D59" s="20" t="s">
        <v>400</v>
      </c>
      <c r="E59" s="20">
        <v>210</v>
      </c>
      <c r="F59" s="18" t="s">
        <v>393</v>
      </c>
      <c r="G59" s="21" t="s">
        <v>201</v>
      </c>
      <c r="H59" s="71"/>
      <c r="I59" s="71" t="s">
        <v>387</v>
      </c>
      <c r="J59" s="71" t="s">
        <v>387</v>
      </c>
      <c r="K59" s="71" t="s">
        <v>387</v>
      </c>
      <c r="U59" s="239"/>
      <c r="V59" s="116" t="s">
        <v>173</v>
      </c>
      <c r="W59" s="211">
        <f t="shared" ref="W59:X74" si="8">S3+S31+W3+W31</f>
        <v>0</v>
      </c>
      <c r="X59" s="64">
        <f t="shared" si="8"/>
        <v>171</v>
      </c>
    </row>
    <row r="60" spans="1:24" ht="13" x14ac:dyDescent="0.15">
      <c r="A60" s="15" t="s">
        <v>935</v>
      </c>
      <c r="B60" s="18" t="s">
        <v>9667</v>
      </c>
      <c r="C60" s="293">
        <v>59</v>
      </c>
      <c r="D60" s="20" t="s">
        <v>858</v>
      </c>
      <c r="E60" s="20">
        <v>110</v>
      </c>
      <c r="F60" s="20" t="s">
        <v>398</v>
      </c>
      <c r="G60" s="21" t="s">
        <v>181</v>
      </c>
      <c r="H60" s="71"/>
      <c r="I60" s="71"/>
      <c r="J60" s="71"/>
      <c r="K60" s="71"/>
      <c r="U60" s="239"/>
      <c r="V60" s="117" t="s">
        <v>177</v>
      </c>
      <c r="W60" s="158">
        <f t="shared" si="8"/>
        <v>0</v>
      </c>
      <c r="X60" s="159">
        <f t="shared" si="8"/>
        <v>112</v>
      </c>
    </row>
    <row r="61" spans="1:24" ht="13" x14ac:dyDescent="0.15">
      <c r="A61" s="15" t="s">
        <v>1527</v>
      </c>
      <c r="B61" s="18" t="s">
        <v>9667</v>
      </c>
      <c r="C61" s="293">
        <v>60</v>
      </c>
      <c r="D61" s="20" t="s">
        <v>858</v>
      </c>
      <c r="E61" s="20">
        <v>280</v>
      </c>
      <c r="F61" s="20" t="s">
        <v>398</v>
      </c>
      <c r="G61" s="21" t="s">
        <v>201</v>
      </c>
      <c r="H61" s="71"/>
      <c r="I61" s="71" t="s">
        <v>387</v>
      </c>
      <c r="J61" s="71" t="s">
        <v>387</v>
      </c>
      <c r="K61" s="71" t="s">
        <v>387</v>
      </c>
      <c r="U61" s="239"/>
      <c r="V61" s="117" t="s">
        <v>181</v>
      </c>
      <c r="W61" s="158">
        <f t="shared" si="8"/>
        <v>0</v>
      </c>
      <c r="X61" s="159">
        <f t="shared" si="8"/>
        <v>85</v>
      </c>
    </row>
    <row r="62" spans="1:24" ht="13" x14ac:dyDescent="0.15">
      <c r="A62" s="15" t="s">
        <v>859</v>
      </c>
      <c r="B62" s="18" t="s">
        <v>9667</v>
      </c>
      <c r="C62" s="293">
        <v>61</v>
      </c>
      <c r="D62" s="20" t="s">
        <v>858</v>
      </c>
      <c r="E62" s="20">
        <v>60</v>
      </c>
      <c r="F62" s="18" t="s">
        <v>393</v>
      </c>
      <c r="G62" s="21" t="s">
        <v>173</v>
      </c>
      <c r="H62" s="71"/>
      <c r="I62" s="71"/>
      <c r="J62" s="71"/>
      <c r="K62" s="71"/>
      <c r="U62" s="239"/>
      <c r="V62" s="117" t="s">
        <v>185</v>
      </c>
      <c r="W62" s="158">
        <f t="shared" si="8"/>
        <v>0</v>
      </c>
      <c r="X62" s="159">
        <f t="shared" si="8"/>
        <v>0</v>
      </c>
    </row>
    <row r="63" spans="1:24" ht="13" x14ac:dyDescent="0.15">
      <c r="A63" s="15" t="s">
        <v>930</v>
      </c>
      <c r="B63" s="18" t="s">
        <v>9667</v>
      </c>
      <c r="C63" s="293">
        <v>62</v>
      </c>
      <c r="D63" s="20" t="s">
        <v>858</v>
      </c>
      <c r="E63" s="20">
        <v>70</v>
      </c>
      <c r="F63" s="18" t="s">
        <v>393</v>
      </c>
      <c r="G63" s="21" t="s">
        <v>173</v>
      </c>
      <c r="H63" s="71"/>
      <c r="I63" s="71"/>
      <c r="J63" s="71"/>
      <c r="K63" s="71"/>
      <c r="U63" s="239"/>
      <c r="V63" s="117" t="s">
        <v>189</v>
      </c>
      <c r="W63" s="158">
        <f t="shared" si="8"/>
        <v>0</v>
      </c>
      <c r="X63" s="159">
        <f t="shared" si="8"/>
        <v>0</v>
      </c>
    </row>
    <row r="64" spans="1:24" ht="13" x14ac:dyDescent="0.15">
      <c r="A64" s="15" t="s">
        <v>929</v>
      </c>
      <c r="B64" s="18" t="s">
        <v>9667</v>
      </c>
      <c r="C64" s="293">
        <v>63</v>
      </c>
      <c r="D64" s="20" t="s">
        <v>858</v>
      </c>
      <c r="E64" s="20">
        <v>120</v>
      </c>
      <c r="F64" s="20" t="s">
        <v>398</v>
      </c>
      <c r="G64" s="21" t="s">
        <v>173</v>
      </c>
      <c r="H64" s="71"/>
      <c r="I64" s="71"/>
      <c r="J64" s="71"/>
      <c r="K64" s="71"/>
      <c r="U64" s="240"/>
      <c r="V64" s="117" t="s">
        <v>193</v>
      </c>
      <c r="W64" s="158">
        <f t="shared" si="8"/>
        <v>0</v>
      </c>
      <c r="X64" s="159">
        <f t="shared" si="8"/>
        <v>0</v>
      </c>
    </row>
    <row r="65" spans="1:24" ht="14" thickBot="1" x14ac:dyDescent="0.2">
      <c r="A65" s="15" t="s">
        <v>1526</v>
      </c>
      <c r="B65" s="18" t="s">
        <v>9667</v>
      </c>
      <c r="C65" s="293">
        <v>64</v>
      </c>
      <c r="D65" s="20" t="s">
        <v>858</v>
      </c>
      <c r="E65" s="20">
        <v>340</v>
      </c>
      <c r="F65" s="20" t="s">
        <v>386</v>
      </c>
      <c r="G65" s="21" t="s">
        <v>201</v>
      </c>
      <c r="H65" s="71"/>
      <c r="I65" s="71" t="s">
        <v>387</v>
      </c>
      <c r="J65" s="71" t="s">
        <v>387</v>
      </c>
      <c r="K65" s="71" t="s">
        <v>387</v>
      </c>
      <c r="U65" s="241"/>
      <c r="V65" s="117" t="s">
        <v>197</v>
      </c>
      <c r="W65" s="158">
        <f t="shared" si="8"/>
        <v>0</v>
      </c>
      <c r="X65" s="159">
        <f t="shared" si="8"/>
        <v>0</v>
      </c>
    </row>
    <row r="66" spans="1:24" ht="14" thickBot="1" x14ac:dyDescent="0.2">
      <c r="A66" s="15" t="s">
        <v>9090</v>
      </c>
      <c r="B66" s="18" t="s">
        <v>9667</v>
      </c>
      <c r="C66" s="293">
        <v>65</v>
      </c>
      <c r="D66" s="20" t="s">
        <v>858</v>
      </c>
      <c r="E66" s="20">
        <v>140</v>
      </c>
      <c r="F66" s="18" t="s">
        <v>393</v>
      </c>
      <c r="G66" s="21" t="s">
        <v>181</v>
      </c>
      <c r="H66" s="71"/>
      <c r="I66" s="71"/>
      <c r="J66" s="71"/>
      <c r="K66" s="71"/>
      <c r="U66" s="241"/>
      <c r="V66" s="117" t="s">
        <v>201</v>
      </c>
      <c r="W66" s="158">
        <f t="shared" si="8"/>
        <v>0</v>
      </c>
      <c r="X66" s="159">
        <f t="shared" si="8"/>
        <v>24</v>
      </c>
    </row>
    <row r="67" spans="1:24" ht="14" thickBot="1" x14ac:dyDescent="0.2">
      <c r="A67" s="15" t="s">
        <v>1875</v>
      </c>
      <c r="B67" s="18" t="s">
        <v>9667</v>
      </c>
      <c r="C67" s="293">
        <v>66</v>
      </c>
      <c r="D67" s="20" t="s">
        <v>847</v>
      </c>
      <c r="E67" s="20">
        <v>70</v>
      </c>
      <c r="F67" s="18" t="s">
        <v>393</v>
      </c>
      <c r="G67" s="21" t="s">
        <v>173</v>
      </c>
      <c r="H67" s="71"/>
      <c r="I67" s="71"/>
      <c r="J67" s="71"/>
      <c r="K67" s="71"/>
      <c r="U67" s="241"/>
      <c r="V67" s="117" t="s">
        <v>205</v>
      </c>
      <c r="W67" s="158">
        <f t="shared" si="8"/>
        <v>0</v>
      </c>
      <c r="X67" s="159">
        <f t="shared" si="8"/>
        <v>0</v>
      </c>
    </row>
    <row r="68" spans="1:24" ht="14" thickBot="1" x14ac:dyDescent="0.2">
      <c r="A68" s="15" t="s">
        <v>1858</v>
      </c>
      <c r="B68" s="18" t="s">
        <v>9667</v>
      </c>
      <c r="C68" s="293">
        <v>67</v>
      </c>
      <c r="D68" s="20" t="s">
        <v>847</v>
      </c>
      <c r="E68" s="20">
        <v>130</v>
      </c>
      <c r="F68" s="20" t="s">
        <v>398</v>
      </c>
      <c r="G68" s="21" t="s">
        <v>177</v>
      </c>
      <c r="H68" s="71"/>
      <c r="I68" s="71"/>
      <c r="J68" s="71"/>
      <c r="K68" s="71"/>
      <c r="U68" s="241"/>
      <c r="V68" s="117" t="s">
        <v>209</v>
      </c>
      <c r="W68" s="158">
        <f t="shared" si="8"/>
        <v>0</v>
      </c>
      <c r="X68" s="159">
        <f t="shared" si="8"/>
        <v>0</v>
      </c>
    </row>
    <row r="69" spans="1:24" ht="14" thickBot="1" x14ac:dyDescent="0.2">
      <c r="A69" s="15" t="s">
        <v>1947</v>
      </c>
      <c r="B69" s="18" t="s">
        <v>9667</v>
      </c>
      <c r="C69" s="293">
        <v>68</v>
      </c>
      <c r="D69" s="20" t="s">
        <v>847</v>
      </c>
      <c r="E69" s="20">
        <v>130</v>
      </c>
      <c r="F69" s="18" t="s">
        <v>393</v>
      </c>
      <c r="G69" s="21" t="s">
        <v>177</v>
      </c>
      <c r="H69" s="71"/>
      <c r="I69" s="71"/>
      <c r="J69" s="71"/>
      <c r="K69" s="71"/>
      <c r="U69" s="241"/>
      <c r="V69" s="117" t="s">
        <v>9125</v>
      </c>
      <c r="W69" s="158">
        <f t="shared" si="8"/>
        <v>0</v>
      </c>
      <c r="X69" s="159">
        <f t="shared" si="8"/>
        <v>0</v>
      </c>
    </row>
    <row r="70" spans="1:24" ht="14" thickBot="1" x14ac:dyDescent="0.2">
      <c r="A70" s="15" t="s">
        <v>3646</v>
      </c>
      <c r="B70" s="18" t="s">
        <v>9667</v>
      </c>
      <c r="C70" s="293">
        <v>69</v>
      </c>
      <c r="D70" s="20" t="s">
        <v>847</v>
      </c>
      <c r="E70" s="20">
        <v>130</v>
      </c>
      <c r="F70" s="18" t="s">
        <v>393</v>
      </c>
      <c r="G70" s="21" t="s">
        <v>173</v>
      </c>
      <c r="H70" s="71"/>
      <c r="I70" s="71"/>
      <c r="J70" s="71"/>
      <c r="K70" s="71"/>
      <c r="U70" s="241"/>
      <c r="V70" s="118" t="s">
        <v>213</v>
      </c>
      <c r="W70" s="158">
        <f t="shared" si="8"/>
        <v>0</v>
      </c>
      <c r="X70" s="159">
        <f t="shared" si="8"/>
        <v>0</v>
      </c>
    </row>
    <row r="71" spans="1:24" ht="14" thickBot="1" x14ac:dyDescent="0.2">
      <c r="A71" s="15" t="s">
        <v>9445</v>
      </c>
      <c r="B71" s="18" t="s">
        <v>9667</v>
      </c>
      <c r="C71" s="293">
        <v>70</v>
      </c>
      <c r="D71" s="20" t="s">
        <v>847</v>
      </c>
      <c r="E71" s="20">
        <v>180</v>
      </c>
      <c r="F71" s="20" t="s">
        <v>398</v>
      </c>
      <c r="G71" s="21" t="s">
        <v>181</v>
      </c>
      <c r="H71" s="71"/>
      <c r="I71" s="71"/>
      <c r="J71" s="71"/>
      <c r="K71" s="71"/>
      <c r="U71" s="241"/>
      <c r="V71" s="117" t="s">
        <v>217</v>
      </c>
      <c r="W71" s="158">
        <f t="shared" si="8"/>
        <v>0</v>
      </c>
      <c r="X71" s="159">
        <f t="shared" si="8"/>
        <v>0</v>
      </c>
    </row>
    <row r="72" spans="1:24" ht="14" thickBot="1" x14ac:dyDescent="0.2">
      <c r="A72" s="15" t="s">
        <v>3626</v>
      </c>
      <c r="B72" s="18" t="s">
        <v>9667</v>
      </c>
      <c r="C72" s="293">
        <v>71</v>
      </c>
      <c r="D72" s="20" t="s">
        <v>149</v>
      </c>
      <c r="E72" s="20">
        <v>70</v>
      </c>
      <c r="F72" s="18" t="s">
        <v>393</v>
      </c>
      <c r="G72" s="21" t="s">
        <v>173</v>
      </c>
      <c r="H72" s="71"/>
      <c r="I72" s="71"/>
      <c r="J72" s="71"/>
      <c r="K72" s="71"/>
      <c r="U72" s="241"/>
      <c r="V72" s="117" t="s">
        <v>221</v>
      </c>
      <c r="W72" s="158">
        <f t="shared" si="8"/>
        <v>0</v>
      </c>
      <c r="X72" s="159">
        <f t="shared" si="8"/>
        <v>0</v>
      </c>
    </row>
    <row r="73" spans="1:24" ht="14" thickBot="1" x14ac:dyDescent="0.2">
      <c r="A73" s="15" t="s">
        <v>3627</v>
      </c>
      <c r="B73" s="18" t="s">
        <v>9667</v>
      </c>
      <c r="C73" s="293">
        <v>72</v>
      </c>
      <c r="D73" s="20" t="s">
        <v>149</v>
      </c>
      <c r="E73" s="20">
        <v>90</v>
      </c>
      <c r="F73" s="20" t="s">
        <v>398</v>
      </c>
      <c r="G73" s="21" t="s">
        <v>173</v>
      </c>
      <c r="H73" s="71"/>
      <c r="I73" s="71"/>
      <c r="J73" s="71"/>
      <c r="K73" s="71"/>
      <c r="U73" s="241"/>
      <c r="V73" s="117" t="s">
        <v>225</v>
      </c>
      <c r="W73" s="158">
        <f t="shared" si="8"/>
        <v>0</v>
      </c>
      <c r="X73" s="159">
        <f t="shared" si="8"/>
        <v>0</v>
      </c>
    </row>
    <row r="74" spans="1:24" ht="14" thickBot="1" x14ac:dyDescent="0.2">
      <c r="A74" s="15" t="s">
        <v>9198</v>
      </c>
      <c r="B74" s="18" t="s">
        <v>9667</v>
      </c>
      <c r="C74" s="293">
        <v>73</v>
      </c>
      <c r="D74" s="20" t="s">
        <v>149</v>
      </c>
      <c r="E74" s="20">
        <v>320</v>
      </c>
      <c r="F74" s="20" t="s">
        <v>386</v>
      </c>
      <c r="G74" s="21" t="s">
        <v>201</v>
      </c>
      <c r="H74" s="71"/>
      <c r="I74" s="71" t="s">
        <v>387</v>
      </c>
      <c r="J74" s="71" t="s">
        <v>387</v>
      </c>
      <c r="K74" s="71" t="s">
        <v>387</v>
      </c>
      <c r="U74" s="241"/>
      <c r="V74" s="117" t="s">
        <v>229</v>
      </c>
      <c r="W74" s="158">
        <f t="shared" si="8"/>
        <v>0</v>
      </c>
      <c r="X74" s="159">
        <f t="shared" si="8"/>
        <v>0</v>
      </c>
    </row>
    <row r="75" spans="1:24" ht="14" thickBot="1" x14ac:dyDescent="0.2">
      <c r="A75" s="15" t="s">
        <v>537</v>
      </c>
      <c r="B75" s="18" t="s">
        <v>9667</v>
      </c>
      <c r="C75" s="293">
        <v>74</v>
      </c>
      <c r="D75" s="20" t="s">
        <v>392</v>
      </c>
      <c r="E75" s="20">
        <v>50</v>
      </c>
      <c r="F75" s="18" t="s">
        <v>393</v>
      </c>
      <c r="G75" s="21" t="s">
        <v>173</v>
      </c>
      <c r="H75" s="71"/>
      <c r="I75" s="71"/>
      <c r="J75" s="71"/>
      <c r="K75" s="71"/>
      <c r="U75" s="241"/>
      <c r="V75" s="117" t="s">
        <v>233</v>
      </c>
      <c r="W75" s="158">
        <f t="shared" ref="W75:X85" si="9">S19+S47+W19+W47</f>
        <v>0</v>
      </c>
      <c r="X75" s="159">
        <f t="shared" si="9"/>
        <v>0</v>
      </c>
    </row>
    <row r="76" spans="1:24" ht="14" thickBot="1" x14ac:dyDescent="0.2">
      <c r="A76" s="15" t="s">
        <v>9668</v>
      </c>
      <c r="B76" s="18" t="s">
        <v>9667</v>
      </c>
      <c r="C76" s="293">
        <v>75</v>
      </c>
      <c r="D76" s="20" t="s">
        <v>392</v>
      </c>
      <c r="E76" s="20">
        <v>200</v>
      </c>
      <c r="F76" s="18" t="s">
        <v>393</v>
      </c>
      <c r="G76" s="21" t="s">
        <v>201</v>
      </c>
      <c r="H76" s="71"/>
      <c r="I76" s="71" t="s">
        <v>387</v>
      </c>
      <c r="J76" s="71" t="s">
        <v>387</v>
      </c>
      <c r="K76" s="71" t="s">
        <v>387</v>
      </c>
      <c r="U76" s="241"/>
      <c r="V76" s="117" t="s">
        <v>9123</v>
      </c>
      <c r="W76" s="158">
        <f t="shared" si="9"/>
        <v>0</v>
      </c>
      <c r="X76" s="159">
        <f t="shared" si="9"/>
        <v>6</v>
      </c>
    </row>
    <row r="77" spans="1:24" ht="14" thickBot="1" x14ac:dyDescent="0.2">
      <c r="A77" s="15" t="s">
        <v>9671</v>
      </c>
      <c r="B77" s="18" t="s">
        <v>9667</v>
      </c>
      <c r="C77" s="293">
        <v>76</v>
      </c>
      <c r="D77" s="20" t="s">
        <v>392</v>
      </c>
      <c r="E77" s="20">
        <v>260</v>
      </c>
      <c r="F77" s="18" t="s">
        <v>393</v>
      </c>
      <c r="G77" s="21" t="s">
        <v>201</v>
      </c>
      <c r="H77" s="71"/>
      <c r="I77" s="71" t="s">
        <v>387</v>
      </c>
      <c r="J77" s="71" t="s">
        <v>387</v>
      </c>
      <c r="K77" s="71" t="s">
        <v>387</v>
      </c>
      <c r="U77" s="241"/>
      <c r="V77" s="117" t="s">
        <v>237</v>
      </c>
      <c r="W77" s="158">
        <f t="shared" si="9"/>
        <v>0</v>
      </c>
      <c r="X77" s="159">
        <f t="shared" si="9"/>
        <v>0</v>
      </c>
    </row>
    <row r="78" spans="1:24" ht="14" thickBot="1" x14ac:dyDescent="0.2">
      <c r="A78" s="15" t="s">
        <v>884</v>
      </c>
      <c r="B78" s="18" t="s">
        <v>9667</v>
      </c>
      <c r="C78" s="293">
        <v>77</v>
      </c>
      <c r="D78" s="20" t="s">
        <v>392</v>
      </c>
      <c r="E78" s="20">
        <v>80</v>
      </c>
      <c r="F78" s="18" t="s">
        <v>393</v>
      </c>
      <c r="G78" s="21" t="s">
        <v>173</v>
      </c>
      <c r="H78" s="71"/>
      <c r="I78" s="71"/>
      <c r="J78" s="71"/>
      <c r="K78" s="71"/>
      <c r="U78" s="241"/>
      <c r="V78" s="117" t="s">
        <v>241</v>
      </c>
      <c r="W78" s="158">
        <f t="shared" si="9"/>
        <v>0</v>
      </c>
      <c r="X78" s="159">
        <f t="shared" si="9"/>
        <v>0</v>
      </c>
    </row>
    <row r="79" spans="1:24" ht="14" thickBot="1" x14ac:dyDescent="0.2">
      <c r="A79" s="15" t="s">
        <v>870</v>
      </c>
      <c r="B79" s="18" t="s">
        <v>9667</v>
      </c>
      <c r="C79" s="293">
        <v>78</v>
      </c>
      <c r="D79" s="20" t="s">
        <v>392</v>
      </c>
      <c r="E79" s="20">
        <v>100</v>
      </c>
      <c r="F79" s="20" t="s">
        <v>398</v>
      </c>
      <c r="G79" s="21" t="s">
        <v>181</v>
      </c>
      <c r="H79" s="71"/>
      <c r="I79" s="71"/>
      <c r="J79" s="71"/>
      <c r="K79" s="71"/>
      <c r="U79" s="241"/>
      <c r="V79" s="117" t="s">
        <v>245</v>
      </c>
      <c r="W79" s="158">
        <f t="shared" si="9"/>
        <v>0</v>
      </c>
      <c r="X79" s="159">
        <f t="shared" si="9"/>
        <v>32</v>
      </c>
    </row>
    <row r="80" spans="1:24" ht="14" thickBot="1" x14ac:dyDescent="0.2">
      <c r="A80" s="15" t="s">
        <v>948</v>
      </c>
      <c r="B80" s="18" t="s">
        <v>9667</v>
      </c>
      <c r="C80" s="293">
        <v>79</v>
      </c>
      <c r="D80" s="20" t="s">
        <v>392</v>
      </c>
      <c r="E80" s="20">
        <v>60</v>
      </c>
      <c r="F80" s="18" t="s">
        <v>393</v>
      </c>
      <c r="G80" s="21" t="s">
        <v>173</v>
      </c>
      <c r="H80" s="71"/>
      <c r="I80" s="71"/>
      <c r="J80" s="71"/>
      <c r="K80" s="71"/>
      <c r="U80" s="241"/>
      <c r="V80" s="117" t="s">
        <v>249</v>
      </c>
      <c r="W80" s="158">
        <f t="shared" si="9"/>
        <v>0</v>
      </c>
      <c r="X80" s="159">
        <f t="shared" si="9"/>
        <v>12</v>
      </c>
    </row>
    <row r="81" spans="1:24" ht="14" thickBot="1" x14ac:dyDescent="0.2">
      <c r="A81" s="15" t="s">
        <v>4631</v>
      </c>
      <c r="B81" s="18" t="s">
        <v>9667</v>
      </c>
      <c r="C81" s="293">
        <v>80</v>
      </c>
      <c r="D81" s="20" t="s">
        <v>392</v>
      </c>
      <c r="E81" s="20">
        <v>140</v>
      </c>
      <c r="F81" s="20" t="s">
        <v>398</v>
      </c>
      <c r="G81" s="21" t="s">
        <v>181</v>
      </c>
      <c r="H81" s="71"/>
      <c r="I81" s="71"/>
      <c r="J81" s="71"/>
      <c r="K81" s="71"/>
      <c r="U81" s="241"/>
      <c r="V81" s="117" t="s">
        <v>253</v>
      </c>
      <c r="W81" s="158">
        <f t="shared" si="9"/>
        <v>0</v>
      </c>
      <c r="X81" s="159">
        <f t="shared" si="9"/>
        <v>5</v>
      </c>
    </row>
    <row r="82" spans="1:24" ht="14" thickBot="1" x14ac:dyDescent="0.2">
      <c r="A82" s="15" t="s">
        <v>869</v>
      </c>
      <c r="B82" s="18" t="s">
        <v>9667</v>
      </c>
      <c r="C82" s="293">
        <v>81</v>
      </c>
      <c r="D82" s="20" t="s">
        <v>392</v>
      </c>
      <c r="E82" s="20">
        <v>130</v>
      </c>
      <c r="F82" s="18" t="s">
        <v>393</v>
      </c>
      <c r="G82" s="21" t="s">
        <v>173</v>
      </c>
      <c r="H82" s="71"/>
      <c r="I82" s="71"/>
      <c r="J82" s="71"/>
      <c r="K82" s="71"/>
      <c r="U82" s="241"/>
      <c r="V82" s="117" t="s">
        <v>10048</v>
      </c>
      <c r="W82" s="158">
        <f t="shared" si="9"/>
        <v>0</v>
      </c>
      <c r="X82" s="159">
        <f t="shared" si="9"/>
        <v>0</v>
      </c>
    </row>
    <row r="83" spans="1:24" ht="13.25" customHeight="1" thickBot="1" x14ac:dyDescent="0.2">
      <c r="A83" s="15" t="s">
        <v>1521</v>
      </c>
      <c r="B83" s="18" t="s">
        <v>9667</v>
      </c>
      <c r="C83" s="293">
        <v>82</v>
      </c>
      <c r="D83" s="20" t="s">
        <v>392</v>
      </c>
      <c r="E83" s="20">
        <v>220</v>
      </c>
      <c r="F83" s="18" t="s">
        <v>393</v>
      </c>
      <c r="G83" s="21" t="s">
        <v>201</v>
      </c>
      <c r="H83" s="71"/>
      <c r="I83" s="71" t="s">
        <v>387</v>
      </c>
      <c r="J83" s="71" t="s">
        <v>387</v>
      </c>
      <c r="K83" s="71" t="s">
        <v>387</v>
      </c>
      <c r="U83" s="241"/>
      <c r="V83" s="117" t="s">
        <v>10124</v>
      </c>
      <c r="W83" s="158">
        <f t="shared" si="9"/>
        <v>0</v>
      </c>
      <c r="X83" s="159">
        <f t="shared" si="9"/>
        <v>0</v>
      </c>
    </row>
    <row r="84" spans="1:24" ht="13.25" customHeight="1" thickBot="1" x14ac:dyDescent="0.2">
      <c r="A84" s="15" t="s">
        <v>1834</v>
      </c>
      <c r="B84" s="18" t="s">
        <v>9667</v>
      </c>
      <c r="C84" s="293">
        <v>83</v>
      </c>
      <c r="D84" s="20" t="s">
        <v>392</v>
      </c>
      <c r="E84" s="20">
        <v>60</v>
      </c>
      <c r="F84" s="18" t="s">
        <v>393</v>
      </c>
      <c r="G84" s="21" t="s">
        <v>173</v>
      </c>
      <c r="H84" s="71"/>
      <c r="I84" s="71"/>
      <c r="J84" s="71"/>
      <c r="K84" s="71"/>
      <c r="U84" s="241"/>
      <c r="V84" s="117" t="s">
        <v>257</v>
      </c>
      <c r="W84" s="158">
        <f t="shared" si="9"/>
        <v>0</v>
      </c>
      <c r="X84" s="159">
        <f t="shared" si="9"/>
        <v>0</v>
      </c>
    </row>
    <row r="85" spans="1:24" ht="13.25" customHeight="1" thickBot="1" x14ac:dyDescent="0.2">
      <c r="A85" s="15" t="s">
        <v>1814</v>
      </c>
      <c r="B85" s="18" t="s">
        <v>9667</v>
      </c>
      <c r="C85" s="293">
        <v>84</v>
      </c>
      <c r="D85" s="20" t="s">
        <v>392</v>
      </c>
      <c r="E85" s="20">
        <v>90</v>
      </c>
      <c r="F85" s="20" t="s">
        <v>398</v>
      </c>
      <c r="G85" s="21" t="s">
        <v>173</v>
      </c>
      <c r="H85" s="71"/>
      <c r="I85" s="71"/>
      <c r="J85" s="71"/>
      <c r="K85" s="71"/>
      <c r="U85" s="241"/>
      <c r="V85" s="166" t="s">
        <v>260</v>
      </c>
      <c r="W85" s="191">
        <f t="shared" si="9"/>
        <v>0</v>
      </c>
      <c r="X85" s="192">
        <f t="shared" si="9"/>
        <v>0</v>
      </c>
    </row>
    <row r="86" spans="1:24" ht="13.25" customHeight="1" x14ac:dyDescent="0.15">
      <c r="A86" s="15" t="s">
        <v>2085</v>
      </c>
      <c r="B86" s="18" t="s">
        <v>9667</v>
      </c>
      <c r="C86" s="293">
        <v>85</v>
      </c>
      <c r="D86" s="20" t="s">
        <v>392</v>
      </c>
      <c r="E86" s="20">
        <v>70</v>
      </c>
      <c r="F86" s="18" t="s">
        <v>393</v>
      </c>
      <c r="G86" s="21" t="s">
        <v>173</v>
      </c>
      <c r="H86" s="71"/>
      <c r="I86" s="71"/>
      <c r="J86" s="71"/>
      <c r="K86" s="71"/>
    </row>
    <row r="87" spans="1:24" ht="13.25" customHeight="1" x14ac:dyDescent="0.15">
      <c r="A87" s="15" t="s">
        <v>1950</v>
      </c>
      <c r="B87" s="18" t="s">
        <v>9667</v>
      </c>
      <c r="C87" s="293">
        <v>86</v>
      </c>
      <c r="D87" s="20" t="s">
        <v>392</v>
      </c>
      <c r="E87" s="20">
        <v>160</v>
      </c>
      <c r="F87" s="18" t="s">
        <v>393</v>
      </c>
      <c r="G87" s="21" t="s">
        <v>177</v>
      </c>
      <c r="H87" s="71"/>
      <c r="I87" s="71"/>
      <c r="J87" s="71"/>
      <c r="K87" s="71"/>
    </row>
    <row r="88" spans="1:24" ht="13.25" customHeight="1" x14ac:dyDescent="0.15">
      <c r="A88" s="15" t="s">
        <v>1996</v>
      </c>
      <c r="B88" s="18" t="s">
        <v>9667</v>
      </c>
      <c r="C88" s="293">
        <v>87</v>
      </c>
      <c r="D88" s="20" t="s">
        <v>392</v>
      </c>
      <c r="E88" s="20">
        <v>70</v>
      </c>
      <c r="F88" s="18" t="s">
        <v>393</v>
      </c>
      <c r="G88" s="21" t="s">
        <v>177</v>
      </c>
      <c r="H88" s="71"/>
      <c r="I88" s="71"/>
      <c r="J88" s="71"/>
      <c r="K88" s="71"/>
    </row>
    <row r="89" spans="1:24" ht="13.25" customHeight="1" x14ac:dyDescent="0.15">
      <c r="A89" s="15" t="s">
        <v>2557</v>
      </c>
      <c r="B89" s="18" t="s">
        <v>9667</v>
      </c>
      <c r="C89" s="293">
        <v>88</v>
      </c>
      <c r="D89" s="20" t="s">
        <v>392</v>
      </c>
      <c r="E89" s="20">
        <v>100</v>
      </c>
      <c r="F89" s="18" t="s">
        <v>393</v>
      </c>
      <c r="G89" s="21" t="s">
        <v>173</v>
      </c>
      <c r="H89" s="71"/>
      <c r="I89" s="71"/>
      <c r="J89" s="71"/>
      <c r="K89" s="71"/>
    </row>
    <row r="90" spans="1:24" ht="13.25" customHeight="1" x14ac:dyDescent="0.15">
      <c r="A90" s="15" t="s">
        <v>2619</v>
      </c>
      <c r="B90" s="18" t="s">
        <v>9667</v>
      </c>
      <c r="C90" s="293">
        <v>89</v>
      </c>
      <c r="D90" s="20" t="s">
        <v>392</v>
      </c>
      <c r="E90" s="20">
        <v>80</v>
      </c>
      <c r="F90" s="18" t="s">
        <v>393</v>
      </c>
      <c r="G90" s="21" t="s">
        <v>177</v>
      </c>
      <c r="H90" s="71"/>
      <c r="I90" s="71"/>
      <c r="J90" s="71"/>
      <c r="K90" s="71"/>
    </row>
    <row r="91" spans="1:24" ht="13.25" customHeight="1" x14ac:dyDescent="0.15">
      <c r="A91" s="15" t="s">
        <v>2626</v>
      </c>
      <c r="B91" s="18" t="s">
        <v>9667</v>
      </c>
      <c r="C91" s="293">
        <v>90</v>
      </c>
      <c r="D91" s="20" t="s">
        <v>392</v>
      </c>
      <c r="E91" s="20">
        <v>60</v>
      </c>
      <c r="F91" s="18" t="s">
        <v>393</v>
      </c>
      <c r="G91" s="21" t="s">
        <v>173</v>
      </c>
      <c r="H91" s="71"/>
      <c r="I91" s="71"/>
      <c r="J91" s="71"/>
      <c r="K91" s="71"/>
    </row>
    <row r="92" spans="1:24" ht="13.25" customHeight="1" x14ac:dyDescent="0.15">
      <c r="A92" s="15" t="s">
        <v>4629</v>
      </c>
      <c r="B92" s="18" t="s">
        <v>9667</v>
      </c>
      <c r="C92" s="293">
        <v>91</v>
      </c>
      <c r="D92" s="20" t="s">
        <v>392</v>
      </c>
      <c r="E92" s="20">
        <v>270</v>
      </c>
      <c r="F92" s="20" t="s">
        <v>398</v>
      </c>
      <c r="G92" s="21" t="s">
        <v>201</v>
      </c>
      <c r="H92" s="71"/>
      <c r="I92" s="71" t="s">
        <v>387</v>
      </c>
      <c r="J92" s="71" t="s">
        <v>387</v>
      </c>
      <c r="K92" s="71" t="s">
        <v>387</v>
      </c>
    </row>
    <row r="93" spans="1:24" ht="13.25" customHeight="1" x14ac:dyDescent="0.15">
      <c r="A93" s="15" t="s">
        <v>9545</v>
      </c>
      <c r="B93" s="18" t="s">
        <v>9667</v>
      </c>
      <c r="C93" s="293">
        <v>92</v>
      </c>
      <c r="D93" s="20" t="s">
        <v>392</v>
      </c>
      <c r="E93" s="20">
        <v>230</v>
      </c>
      <c r="F93" s="18" t="s">
        <v>393</v>
      </c>
      <c r="G93" s="21" t="s">
        <v>201</v>
      </c>
      <c r="H93" s="71"/>
      <c r="I93" s="71" t="s">
        <v>387</v>
      </c>
      <c r="J93" s="71" t="s">
        <v>387</v>
      </c>
      <c r="K93" s="71" t="s">
        <v>387</v>
      </c>
    </row>
    <row r="94" spans="1:24" ht="13.25" customHeight="1" x14ac:dyDescent="0.15">
      <c r="A94" s="15" t="s">
        <v>9672</v>
      </c>
      <c r="B94" s="18" t="s">
        <v>9667</v>
      </c>
      <c r="C94" s="293">
        <v>93</v>
      </c>
      <c r="D94" s="20" t="s">
        <v>469</v>
      </c>
      <c r="E94" s="20"/>
      <c r="F94" s="20" t="s">
        <v>1069</v>
      </c>
      <c r="G94" s="21" t="s">
        <v>173</v>
      </c>
      <c r="H94" s="71"/>
      <c r="I94" s="71"/>
      <c r="J94" s="71"/>
      <c r="K94" s="71" t="s">
        <v>387</v>
      </c>
    </row>
    <row r="95" spans="1:24" ht="13.25" customHeight="1" x14ac:dyDescent="0.15">
      <c r="A95" s="15" t="s">
        <v>9479</v>
      </c>
      <c r="B95" s="18" t="s">
        <v>9667</v>
      </c>
      <c r="C95" s="293">
        <v>94</v>
      </c>
      <c r="D95" s="20" t="s">
        <v>469</v>
      </c>
      <c r="E95" s="20"/>
      <c r="F95" s="20" t="s">
        <v>721</v>
      </c>
      <c r="G95" s="21" t="s">
        <v>177</v>
      </c>
      <c r="H95" s="71"/>
      <c r="I95" s="71"/>
      <c r="J95" s="71"/>
      <c r="K95" s="71" t="s">
        <v>387</v>
      </c>
    </row>
    <row r="96" spans="1:24" ht="13.25" customHeight="1" x14ac:dyDescent="0.15">
      <c r="A96" s="15" t="s">
        <v>9377</v>
      </c>
      <c r="B96" s="18" t="s">
        <v>9667</v>
      </c>
      <c r="C96" s="293">
        <v>95</v>
      </c>
      <c r="D96" s="20" t="s">
        <v>469</v>
      </c>
      <c r="E96" s="20"/>
      <c r="F96" s="20" t="s">
        <v>906</v>
      </c>
      <c r="G96" s="21" t="s">
        <v>177</v>
      </c>
      <c r="H96" s="71"/>
      <c r="I96" s="71"/>
      <c r="J96" s="71"/>
      <c r="K96" s="71" t="s">
        <v>387</v>
      </c>
    </row>
    <row r="97" spans="1:11" ht="13.25" customHeight="1" x14ac:dyDescent="0.15">
      <c r="A97" s="15" t="s">
        <v>9679</v>
      </c>
      <c r="B97" s="18" t="s">
        <v>9667</v>
      </c>
      <c r="C97" s="293">
        <v>96</v>
      </c>
      <c r="D97" s="20" t="s">
        <v>469</v>
      </c>
      <c r="E97" s="20"/>
      <c r="F97" s="20" t="s">
        <v>1069</v>
      </c>
      <c r="G97" s="21" t="s">
        <v>173</v>
      </c>
      <c r="H97" s="71"/>
      <c r="I97" s="71"/>
      <c r="J97" s="71"/>
      <c r="K97" s="71" t="s">
        <v>387</v>
      </c>
    </row>
    <row r="98" spans="1:11" ht="13.25" customHeight="1" x14ac:dyDescent="0.15">
      <c r="A98" s="15" t="s">
        <v>9679</v>
      </c>
      <c r="B98" s="18" t="s">
        <v>9667</v>
      </c>
      <c r="C98" s="293">
        <v>97</v>
      </c>
      <c r="D98" s="20" t="s">
        <v>469</v>
      </c>
      <c r="E98" s="20"/>
      <c r="F98" s="20" t="s">
        <v>1069</v>
      </c>
      <c r="G98" s="21" t="s">
        <v>173</v>
      </c>
      <c r="H98" s="71"/>
      <c r="I98" s="71"/>
      <c r="J98" s="71"/>
      <c r="K98" s="71" t="s">
        <v>387</v>
      </c>
    </row>
    <row r="99" spans="1:11" ht="13.25" customHeight="1" x14ac:dyDescent="0.15">
      <c r="A99" s="15" t="s">
        <v>9679</v>
      </c>
      <c r="B99" s="18" t="s">
        <v>9667</v>
      </c>
      <c r="C99" s="293">
        <v>98</v>
      </c>
      <c r="D99" s="20" t="s">
        <v>469</v>
      </c>
      <c r="E99" s="20"/>
      <c r="F99" s="20" t="s">
        <v>1069</v>
      </c>
      <c r="G99" s="21" t="s">
        <v>173</v>
      </c>
      <c r="H99" s="71"/>
      <c r="I99" s="71"/>
      <c r="J99" s="71"/>
      <c r="K99" s="71" t="s">
        <v>387</v>
      </c>
    </row>
    <row r="100" spans="1:11" ht="13.25" customHeight="1" x14ac:dyDescent="0.15">
      <c r="A100" s="15" t="s">
        <v>9679</v>
      </c>
      <c r="B100" s="18" t="s">
        <v>9667</v>
      </c>
      <c r="C100" s="293">
        <v>99</v>
      </c>
      <c r="D100" s="20" t="s">
        <v>469</v>
      </c>
      <c r="E100" s="20"/>
      <c r="F100" s="20" t="s">
        <v>1069</v>
      </c>
      <c r="G100" s="21" t="s">
        <v>173</v>
      </c>
      <c r="H100" s="71"/>
      <c r="I100" s="71"/>
      <c r="J100" s="71"/>
      <c r="K100" s="71" t="s">
        <v>387</v>
      </c>
    </row>
    <row r="101" spans="1:11" ht="13.25" customHeight="1" x14ac:dyDescent="0.15">
      <c r="A101" s="15" t="s">
        <v>9528</v>
      </c>
      <c r="B101" s="18" t="s">
        <v>9667</v>
      </c>
      <c r="C101" s="293">
        <v>100</v>
      </c>
      <c r="D101" s="20" t="s">
        <v>469</v>
      </c>
      <c r="E101" s="20"/>
      <c r="F101" s="20" t="s">
        <v>1069</v>
      </c>
      <c r="G101" s="21" t="s">
        <v>177</v>
      </c>
      <c r="H101" s="71"/>
      <c r="I101" s="71"/>
      <c r="J101" s="71"/>
      <c r="K101" s="71" t="s">
        <v>387</v>
      </c>
    </row>
    <row r="102" spans="1:11" ht="13.25" customHeight="1" x14ac:dyDescent="0.15">
      <c r="A102" s="15" t="s">
        <v>9095</v>
      </c>
      <c r="B102" s="18" t="s">
        <v>9667</v>
      </c>
      <c r="C102" s="293">
        <v>101</v>
      </c>
      <c r="D102" s="20" t="s">
        <v>469</v>
      </c>
      <c r="E102" s="20"/>
      <c r="F102" s="20" t="s">
        <v>1542</v>
      </c>
      <c r="G102" s="21" t="s">
        <v>177</v>
      </c>
      <c r="H102" s="71"/>
      <c r="I102" s="71"/>
      <c r="J102" s="71"/>
      <c r="K102" s="71" t="s">
        <v>387</v>
      </c>
    </row>
    <row r="103" spans="1:11" ht="13.25" customHeight="1" x14ac:dyDescent="0.15">
      <c r="A103" s="15" t="s">
        <v>9168</v>
      </c>
      <c r="B103" s="18" t="s">
        <v>9667</v>
      </c>
      <c r="C103" s="293">
        <v>102</v>
      </c>
      <c r="D103" s="20" t="s">
        <v>469</v>
      </c>
      <c r="E103" s="20"/>
      <c r="F103" s="20" t="s">
        <v>1542</v>
      </c>
      <c r="G103" s="21" t="s">
        <v>177</v>
      </c>
      <c r="H103" s="71"/>
      <c r="I103" s="71"/>
      <c r="J103" s="71"/>
      <c r="K103" s="71" t="s">
        <v>387</v>
      </c>
    </row>
    <row r="104" spans="1:11" ht="13.25" customHeight="1" x14ac:dyDescent="0.15">
      <c r="A104" s="15" t="s">
        <v>9170</v>
      </c>
      <c r="B104" s="18" t="s">
        <v>9667</v>
      </c>
      <c r="C104" s="293">
        <v>103</v>
      </c>
      <c r="D104" s="20" t="s">
        <v>469</v>
      </c>
      <c r="E104" s="20"/>
      <c r="F104" s="20" t="s">
        <v>1069</v>
      </c>
      <c r="G104" s="21" t="s">
        <v>177</v>
      </c>
      <c r="H104" s="71"/>
      <c r="I104" s="71"/>
      <c r="J104" s="71"/>
      <c r="K104" s="71" t="s">
        <v>387</v>
      </c>
    </row>
    <row r="105" spans="1:11" ht="13.25" customHeight="1" x14ac:dyDescent="0.15">
      <c r="A105" s="15" t="s">
        <v>9096</v>
      </c>
      <c r="B105" s="18" t="s">
        <v>9667</v>
      </c>
      <c r="C105" s="293">
        <v>104</v>
      </c>
      <c r="D105" s="20" t="s">
        <v>469</v>
      </c>
      <c r="E105" s="20"/>
      <c r="F105" s="20" t="s">
        <v>1069</v>
      </c>
      <c r="G105" s="21" t="s">
        <v>177</v>
      </c>
      <c r="H105" s="71"/>
      <c r="I105" s="71"/>
      <c r="J105" s="71"/>
      <c r="K105" s="71" t="s">
        <v>387</v>
      </c>
    </row>
    <row r="106" spans="1:11" ht="13.25" customHeight="1" x14ac:dyDescent="0.15">
      <c r="A106" s="15" t="s">
        <v>9529</v>
      </c>
      <c r="B106" s="18" t="s">
        <v>9667</v>
      </c>
      <c r="C106" s="293">
        <v>105</v>
      </c>
      <c r="D106" s="20" t="s">
        <v>469</v>
      </c>
      <c r="E106" s="20"/>
      <c r="F106" s="20" t="s">
        <v>1069</v>
      </c>
      <c r="G106" s="21" t="s">
        <v>177</v>
      </c>
      <c r="H106" s="71"/>
      <c r="I106" s="71"/>
      <c r="J106" s="71"/>
      <c r="K106" s="71" t="s">
        <v>387</v>
      </c>
    </row>
    <row r="107" spans="1:11" ht="13.25" customHeight="1" x14ac:dyDescent="0.15">
      <c r="A107" s="15" t="s">
        <v>4736</v>
      </c>
      <c r="B107" s="18" t="s">
        <v>9667</v>
      </c>
      <c r="C107" s="293">
        <v>106</v>
      </c>
      <c r="D107" s="20" t="s">
        <v>469</v>
      </c>
      <c r="E107" s="20"/>
      <c r="F107" s="20" t="s">
        <v>1542</v>
      </c>
      <c r="G107" s="21" t="s">
        <v>177</v>
      </c>
      <c r="H107" s="71"/>
      <c r="I107" s="71"/>
      <c r="J107" s="71"/>
      <c r="K107" s="71" t="s">
        <v>387</v>
      </c>
    </row>
    <row r="108" spans="1:11" ht="13.25" customHeight="1" x14ac:dyDescent="0.15">
      <c r="A108" s="15" t="s">
        <v>9098</v>
      </c>
      <c r="B108" s="18" t="s">
        <v>9667</v>
      </c>
      <c r="C108" s="293">
        <v>107</v>
      </c>
      <c r="D108" s="20" t="s">
        <v>469</v>
      </c>
      <c r="E108" s="20"/>
      <c r="F108" s="20" t="s">
        <v>1069</v>
      </c>
      <c r="G108" s="21" t="s">
        <v>177</v>
      </c>
      <c r="H108" s="71"/>
      <c r="I108" s="71"/>
      <c r="J108" s="71"/>
      <c r="K108" s="71" t="s">
        <v>387</v>
      </c>
    </row>
    <row r="109" spans="1:11" ht="13.25" customHeight="1" x14ac:dyDescent="0.15">
      <c r="A109" s="15" t="s">
        <v>9172</v>
      </c>
      <c r="B109" s="18" t="s">
        <v>9667</v>
      </c>
      <c r="C109" s="293">
        <v>108</v>
      </c>
      <c r="D109" s="20" t="s">
        <v>469</v>
      </c>
      <c r="E109" s="20"/>
      <c r="F109" s="20" t="s">
        <v>721</v>
      </c>
      <c r="G109" s="21" t="s">
        <v>177</v>
      </c>
      <c r="H109" s="71"/>
      <c r="I109" s="71"/>
      <c r="J109" s="71"/>
      <c r="K109" s="71" t="s">
        <v>387</v>
      </c>
    </row>
    <row r="110" spans="1:11" ht="13.25" customHeight="1" x14ac:dyDescent="0.15">
      <c r="A110" s="15" t="s">
        <v>9673</v>
      </c>
      <c r="B110" s="18" t="s">
        <v>9667</v>
      </c>
      <c r="C110" s="293">
        <v>109</v>
      </c>
      <c r="D110" s="20" t="s">
        <v>469</v>
      </c>
      <c r="E110" s="20"/>
      <c r="F110" s="20" t="s">
        <v>1069</v>
      </c>
      <c r="G110" s="21" t="s">
        <v>173</v>
      </c>
      <c r="H110" s="71"/>
      <c r="I110" s="71"/>
      <c r="J110" s="71"/>
      <c r="K110" s="71" t="s">
        <v>387</v>
      </c>
    </row>
    <row r="111" spans="1:11" ht="13.25" customHeight="1" x14ac:dyDescent="0.15">
      <c r="A111" s="15" t="s">
        <v>9531</v>
      </c>
      <c r="B111" s="18" t="s">
        <v>9667</v>
      </c>
      <c r="C111" s="293">
        <v>110</v>
      </c>
      <c r="D111" s="20" t="s">
        <v>469</v>
      </c>
      <c r="E111" s="20"/>
      <c r="F111" s="20" t="s">
        <v>1542</v>
      </c>
      <c r="G111" s="21" t="s">
        <v>177</v>
      </c>
      <c r="H111" s="71"/>
      <c r="I111" s="71"/>
      <c r="J111" s="71"/>
      <c r="K111" s="71" t="s">
        <v>387</v>
      </c>
    </row>
    <row r="112" spans="1:11" ht="13.25" customHeight="1" x14ac:dyDescent="0.15">
      <c r="A112" s="15" t="s">
        <v>9674</v>
      </c>
      <c r="B112" s="18" t="s">
        <v>9667</v>
      </c>
      <c r="C112" s="293">
        <v>111</v>
      </c>
      <c r="D112" s="20" t="s">
        <v>469</v>
      </c>
      <c r="E112" s="20"/>
      <c r="F112" s="20" t="s">
        <v>906</v>
      </c>
      <c r="G112" s="21" t="s">
        <v>173</v>
      </c>
      <c r="H112" s="71"/>
      <c r="I112" s="71"/>
      <c r="J112" s="71"/>
      <c r="K112" s="71" t="s">
        <v>387</v>
      </c>
    </row>
    <row r="113" spans="1:11" ht="13.25" customHeight="1" x14ac:dyDescent="0.15">
      <c r="A113" s="15" t="s">
        <v>9381</v>
      </c>
      <c r="B113" s="18" t="s">
        <v>9667</v>
      </c>
      <c r="C113" s="293">
        <v>112</v>
      </c>
      <c r="D113" s="20" t="s">
        <v>469</v>
      </c>
      <c r="E113" s="20"/>
      <c r="F113" s="20" t="s">
        <v>1069</v>
      </c>
      <c r="G113" s="21" t="s">
        <v>177</v>
      </c>
      <c r="H113" s="71"/>
      <c r="I113" s="71"/>
      <c r="J113" s="71"/>
      <c r="K113" s="71" t="s">
        <v>387</v>
      </c>
    </row>
    <row r="114" spans="1:11" ht="13.25" customHeight="1" x14ac:dyDescent="0.15">
      <c r="A114" s="15" t="s">
        <v>9177</v>
      </c>
      <c r="B114" s="18" t="s">
        <v>9667</v>
      </c>
      <c r="C114" s="293">
        <v>113</v>
      </c>
      <c r="D114" s="20" t="s">
        <v>469</v>
      </c>
      <c r="E114" s="20"/>
      <c r="F114" s="20" t="s">
        <v>1069</v>
      </c>
      <c r="G114" s="21" t="s">
        <v>177</v>
      </c>
      <c r="H114" s="71"/>
      <c r="I114" s="71"/>
      <c r="J114" s="71"/>
      <c r="K114" s="71" t="s">
        <v>387</v>
      </c>
    </row>
    <row r="115" spans="1:11" ht="13.25" customHeight="1" x14ac:dyDescent="0.15">
      <c r="A115" s="15" t="s">
        <v>9535</v>
      </c>
      <c r="B115" s="18" t="s">
        <v>9667</v>
      </c>
      <c r="C115" s="293">
        <v>114</v>
      </c>
      <c r="D115" s="20" t="s">
        <v>469</v>
      </c>
      <c r="E115" s="20"/>
      <c r="F115" s="20" t="s">
        <v>1069</v>
      </c>
      <c r="G115" s="21" t="s">
        <v>177</v>
      </c>
      <c r="H115" s="71"/>
      <c r="I115" s="71"/>
      <c r="J115" s="71"/>
      <c r="K115" s="71" t="s">
        <v>387</v>
      </c>
    </row>
    <row r="116" spans="1:11" ht="13.25" customHeight="1" x14ac:dyDescent="0.15">
      <c r="A116" s="15" t="s">
        <v>9680</v>
      </c>
      <c r="B116" s="18" t="s">
        <v>9667</v>
      </c>
      <c r="C116" s="293">
        <v>115</v>
      </c>
      <c r="D116" s="20" t="s">
        <v>469</v>
      </c>
      <c r="E116" s="20"/>
      <c r="F116" s="20" t="s">
        <v>1069</v>
      </c>
      <c r="G116" s="21" t="s">
        <v>173</v>
      </c>
      <c r="H116" s="71"/>
      <c r="I116" s="71"/>
      <c r="J116" s="71"/>
      <c r="K116" s="71" t="s">
        <v>387</v>
      </c>
    </row>
    <row r="117" spans="1:11" ht="13.25" customHeight="1" x14ac:dyDescent="0.15">
      <c r="A117" s="15" t="s">
        <v>10157</v>
      </c>
      <c r="B117" s="18" t="s">
        <v>9667</v>
      </c>
      <c r="C117" s="293">
        <v>116</v>
      </c>
      <c r="D117" s="20" t="s">
        <v>469</v>
      </c>
      <c r="E117" s="20"/>
      <c r="F117" s="20" t="s">
        <v>1542</v>
      </c>
      <c r="G117" s="19" t="s">
        <v>9123</v>
      </c>
      <c r="H117" s="71"/>
      <c r="I117" s="71" t="s">
        <v>387</v>
      </c>
      <c r="J117" s="71" t="s">
        <v>387</v>
      </c>
      <c r="K117" s="71" t="s">
        <v>387</v>
      </c>
    </row>
    <row r="118" spans="1:11" ht="13.25" customHeight="1" x14ac:dyDescent="0.15">
      <c r="A118" s="15" t="s">
        <v>9103</v>
      </c>
      <c r="B118" s="18" t="s">
        <v>9667</v>
      </c>
      <c r="C118" s="293">
        <v>117</v>
      </c>
      <c r="D118" s="20" t="s">
        <v>469</v>
      </c>
      <c r="E118" s="20"/>
      <c r="F118" s="20" t="s">
        <v>906</v>
      </c>
      <c r="G118" s="19" t="s">
        <v>9123</v>
      </c>
      <c r="H118" s="71"/>
      <c r="I118" s="71" t="s">
        <v>387</v>
      </c>
      <c r="J118" s="71" t="s">
        <v>387</v>
      </c>
      <c r="K118" s="71" t="s">
        <v>387</v>
      </c>
    </row>
    <row r="119" spans="1:11" ht="13.25" customHeight="1" x14ac:dyDescent="0.15">
      <c r="A119" s="15" t="s">
        <v>9181</v>
      </c>
      <c r="B119" s="18" t="s">
        <v>9667</v>
      </c>
      <c r="C119" s="293">
        <v>118</v>
      </c>
      <c r="D119" s="20" t="s">
        <v>469</v>
      </c>
      <c r="E119" s="20"/>
      <c r="F119" s="20" t="s">
        <v>1542</v>
      </c>
      <c r="G119" s="21" t="s">
        <v>177</v>
      </c>
      <c r="H119" s="71"/>
      <c r="I119" s="71"/>
      <c r="J119" s="71"/>
      <c r="K119" s="71" t="s">
        <v>387</v>
      </c>
    </row>
    <row r="120" spans="1:11" ht="13.25" customHeight="1" x14ac:dyDescent="0.15">
      <c r="A120" s="15" t="s">
        <v>9106</v>
      </c>
      <c r="B120" s="18" t="s">
        <v>9667</v>
      </c>
      <c r="C120" s="293">
        <v>119</v>
      </c>
      <c r="D120" s="20" t="s">
        <v>469</v>
      </c>
      <c r="E120" s="20"/>
      <c r="F120" s="20" t="s">
        <v>1542</v>
      </c>
      <c r="G120" s="19" t="s">
        <v>9123</v>
      </c>
      <c r="H120" s="71"/>
      <c r="I120" s="71" t="s">
        <v>387</v>
      </c>
      <c r="J120" s="71" t="s">
        <v>387</v>
      </c>
      <c r="K120" s="71" t="s">
        <v>387</v>
      </c>
    </row>
    <row r="121" spans="1:11" ht="13.25" customHeight="1" x14ac:dyDescent="0.15">
      <c r="A121" s="15" t="s">
        <v>4743</v>
      </c>
      <c r="B121" s="18" t="s">
        <v>9667</v>
      </c>
      <c r="C121" s="293">
        <v>120</v>
      </c>
      <c r="D121" s="20" t="s">
        <v>469</v>
      </c>
      <c r="E121" s="20"/>
      <c r="F121" s="20" t="s">
        <v>1069</v>
      </c>
      <c r="G121" s="21" t="s">
        <v>177</v>
      </c>
      <c r="H121" s="71"/>
      <c r="I121" s="71"/>
      <c r="J121" s="71"/>
      <c r="K121" s="71" t="s">
        <v>387</v>
      </c>
    </row>
    <row r="122" spans="1:11" ht="13.25" customHeight="1" x14ac:dyDescent="0.15">
      <c r="A122" s="15" t="s">
        <v>4744</v>
      </c>
      <c r="B122" s="18" t="s">
        <v>9667</v>
      </c>
      <c r="C122" s="293">
        <v>121</v>
      </c>
      <c r="D122" s="20" t="s">
        <v>469</v>
      </c>
      <c r="E122" s="20"/>
      <c r="F122" s="20" t="s">
        <v>1069</v>
      </c>
      <c r="G122" s="21" t="s">
        <v>177</v>
      </c>
      <c r="H122" s="71"/>
      <c r="I122" s="71"/>
      <c r="J122" s="71"/>
      <c r="K122" s="71" t="s">
        <v>387</v>
      </c>
    </row>
    <row r="123" spans="1:11" ht="13.25" customHeight="1" x14ac:dyDescent="0.15">
      <c r="A123" s="15" t="s">
        <v>3587</v>
      </c>
      <c r="B123" s="18" t="s">
        <v>9667</v>
      </c>
      <c r="C123" s="293">
        <v>122</v>
      </c>
      <c r="D123" s="20" t="s">
        <v>469</v>
      </c>
      <c r="E123" s="20"/>
      <c r="F123" s="20" t="s">
        <v>1069</v>
      </c>
      <c r="G123" s="21" t="s">
        <v>173</v>
      </c>
      <c r="H123" s="71"/>
      <c r="I123" s="71"/>
      <c r="J123" s="71"/>
      <c r="K123" s="71" t="s">
        <v>387</v>
      </c>
    </row>
    <row r="124" spans="1:11" ht="13.25" customHeight="1" x14ac:dyDescent="0.15">
      <c r="A124" s="15" t="s">
        <v>3587</v>
      </c>
      <c r="B124" s="18" t="s">
        <v>9667</v>
      </c>
      <c r="C124" s="293">
        <v>123</v>
      </c>
      <c r="D124" s="20" t="s">
        <v>469</v>
      </c>
      <c r="E124" s="20"/>
      <c r="F124" s="20" t="s">
        <v>1069</v>
      </c>
      <c r="G124" s="21" t="s">
        <v>173</v>
      </c>
      <c r="H124" s="71"/>
      <c r="I124" s="71"/>
      <c r="J124" s="71"/>
      <c r="K124" s="71" t="s">
        <v>387</v>
      </c>
    </row>
    <row r="125" spans="1:11" ht="13.25" customHeight="1" x14ac:dyDescent="0.15">
      <c r="A125" s="15" t="s">
        <v>3587</v>
      </c>
      <c r="B125" s="18" t="s">
        <v>9667</v>
      </c>
      <c r="C125" s="293">
        <v>124</v>
      </c>
      <c r="D125" s="20" t="s">
        <v>469</v>
      </c>
      <c r="E125" s="20"/>
      <c r="F125" s="20" t="s">
        <v>1069</v>
      </c>
      <c r="G125" s="21" t="s">
        <v>173</v>
      </c>
      <c r="H125" s="71"/>
      <c r="I125" s="71"/>
      <c r="J125" s="71"/>
      <c r="K125" s="71" t="s">
        <v>387</v>
      </c>
    </row>
    <row r="126" spans="1:11" ht="13.25" customHeight="1" x14ac:dyDescent="0.15">
      <c r="A126" s="15" t="s">
        <v>3587</v>
      </c>
      <c r="B126" s="18" t="s">
        <v>9667</v>
      </c>
      <c r="C126" s="293">
        <v>125</v>
      </c>
      <c r="D126" s="20" t="s">
        <v>469</v>
      </c>
      <c r="E126" s="20"/>
      <c r="F126" s="20" t="s">
        <v>1069</v>
      </c>
      <c r="G126" s="21" t="s">
        <v>173</v>
      </c>
      <c r="H126" s="71"/>
      <c r="I126" s="71"/>
      <c r="J126" s="71"/>
      <c r="K126" s="71" t="s">
        <v>387</v>
      </c>
    </row>
    <row r="127" spans="1:11" ht="13.25" customHeight="1" x14ac:dyDescent="0.15">
      <c r="A127" s="15" t="s">
        <v>9108</v>
      </c>
      <c r="B127" s="18" t="s">
        <v>9667</v>
      </c>
      <c r="C127" s="293">
        <v>126</v>
      </c>
      <c r="D127" s="20" t="s">
        <v>469</v>
      </c>
      <c r="E127" s="20"/>
      <c r="F127" s="20" t="s">
        <v>906</v>
      </c>
      <c r="G127" s="21" t="s">
        <v>177</v>
      </c>
      <c r="H127" s="71"/>
      <c r="I127" s="71"/>
      <c r="J127" s="71"/>
      <c r="K127" s="71" t="s">
        <v>387</v>
      </c>
    </row>
    <row r="128" spans="1:11" ht="13.25" customHeight="1" x14ac:dyDescent="0.15">
      <c r="A128" s="15" t="s">
        <v>9678</v>
      </c>
      <c r="B128" s="18" t="s">
        <v>9667</v>
      </c>
      <c r="C128" s="293">
        <v>127</v>
      </c>
      <c r="D128" s="20" t="s">
        <v>469</v>
      </c>
      <c r="E128" s="20"/>
      <c r="F128" s="20" t="s">
        <v>1542</v>
      </c>
      <c r="G128" s="21" t="s">
        <v>173</v>
      </c>
      <c r="H128" s="71"/>
      <c r="I128" s="71"/>
      <c r="J128" s="71"/>
      <c r="K128" s="71" t="s">
        <v>387</v>
      </c>
    </row>
    <row r="129" spans="1:11" ht="13.25" customHeight="1" x14ac:dyDescent="0.15">
      <c r="A129" s="15" t="s">
        <v>2482</v>
      </c>
      <c r="B129" s="18" t="s">
        <v>9667</v>
      </c>
      <c r="C129" s="293">
        <v>128</v>
      </c>
      <c r="D129" s="20" t="s">
        <v>469</v>
      </c>
      <c r="E129" s="20"/>
      <c r="F129" s="20" t="s">
        <v>1542</v>
      </c>
      <c r="G129" s="19" t="s">
        <v>9123</v>
      </c>
      <c r="H129" s="71"/>
      <c r="I129" s="71" t="s">
        <v>387</v>
      </c>
      <c r="J129" s="71" t="s">
        <v>387</v>
      </c>
      <c r="K129" s="71" t="s">
        <v>387</v>
      </c>
    </row>
    <row r="130" spans="1:11" ht="13.25" customHeight="1" x14ac:dyDescent="0.15">
      <c r="A130" s="15" t="s">
        <v>9538</v>
      </c>
      <c r="B130" s="18" t="s">
        <v>9667</v>
      </c>
      <c r="C130" s="293">
        <v>129</v>
      </c>
      <c r="D130" s="20" t="s">
        <v>469</v>
      </c>
      <c r="E130" s="20"/>
      <c r="F130" s="20" t="s">
        <v>906</v>
      </c>
      <c r="G130" s="19" t="s">
        <v>9123</v>
      </c>
      <c r="H130" s="71"/>
      <c r="I130" s="71" t="s">
        <v>387</v>
      </c>
      <c r="J130" s="71" t="s">
        <v>387</v>
      </c>
      <c r="K130" s="71" t="s">
        <v>387</v>
      </c>
    </row>
    <row r="131" spans="1:11" ht="13.25" customHeight="1" x14ac:dyDescent="0.15">
      <c r="A131" s="15" t="s">
        <v>4753</v>
      </c>
      <c r="B131" s="18" t="s">
        <v>9667</v>
      </c>
      <c r="C131" s="293">
        <v>130</v>
      </c>
      <c r="D131" s="20" t="s">
        <v>469</v>
      </c>
      <c r="E131" s="20"/>
      <c r="F131" s="20" t="s">
        <v>1542</v>
      </c>
      <c r="G131" s="21" t="s">
        <v>177</v>
      </c>
      <c r="H131" s="71"/>
      <c r="I131" s="71"/>
      <c r="J131" s="71"/>
      <c r="K131" s="71" t="s">
        <v>387</v>
      </c>
    </row>
    <row r="132" spans="1:11" ht="13.25" customHeight="1" x14ac:dyDescent="0.15">
      <c r="A132" s="15" t="s">
        <v>9675</v>
      </c>
      <c r="B132" s="18" t="s">
        <v>9667</v>
      </c>
      <c r="C132" s="293">
        <v>131</v>
      </c>
      <c r="D132" s="20" t="s">
        <v>469</v>
      </c>
      <c r="E132" s="20"/>
      <c r="F132" s="20" t="s">
        <v>1542</v>
      </c>
      <c r="G132" s="19" t="s">
        <v>9123</v>
      </c>
      <c r="H132" s="71"/>
      <c r="I132" s="71" t="s">
        <v>387</v>
      </c>
      <c r="J132" s="71" t="s">
        <v>387</v>
      </c>
      <c r="K132" s="71" t="s">
        <v>387</v>
      </c>
    </row>
    <row r="133" spans="1:11" ht="13.25" customHeight="1" x14ac:dyDescent="0.15">
      <c r="A133" s="15" t="s">
        <v>9676</v>
      </c>
      <c r="B133" s="18" t="s">
        <v>9667</v>
      </c>
      <c r="C133" s="293">
        <v>132</v>
      </c>
      <c r="D133" s="20" t="s">
        <v>469</v>
      </c>
      <c r="E133" s="120"/>
      <c r="F133" s="20" t="s">
        <v>1069</v>
      </c>
      <c r="G133" s="19" t="s">
        <v>249</v>
      </c>
      <c r="H133" s="71"/>
      <c r="I133" s="71" t="s">
        <v>387</v>
      </c>
      <c r="J133" s="71" t="s">
        <v>387</v>
      </c>
      <c r="K133" s="71" t="s">
        <v>387</v>
      </c>
    </row>
    <row r="134" spans="1:11" ht="13.25" customHeight="1" x14ac:dyDescent="0.15">
      <c r="A134" s="15" t="s">
        <v>9044</v>
      </c>
      <c r="B134" s="18" t="s">
        <v>9667</v>
      </c>
      <c r="C134" s="293">
        <v>133</v>
      </c>
      <c r="D134" s="20" t="s">
        <v>469</v>
      </c>
      <c r="E134" s="120"/>
      <c r="F134" s="20" t="s">
        <v>1069</v>
      </c>
      <c r="G134" s="19" t="s">
        <v>249</v>
      </c>
      <c r="H134" s="71"/>
      <c r="I134" s="71" t="s">
        <v>387</v>
      </c>
      <c r="J134" s="71" t="s">
        <v>387</v>
      </c>
      <c r="K134" s="71" t="s">
        <v>387</v>
      </c>
    </row>
    <row r="135" spans="1:11" ht="13.25" customHeight="1" x14ac:dyDescent="0.15">
      <c r="A135" s="15" t="s">
        <v>9044</v>
      </c>
      <c r="B135" s="18" t="s">
        <v>9667</v>
      </c>
      <c r="C135" s="293">
        <v>134</v>
      </c>
      <c r="D135" s="20" t="s">
        <v>469</v>
      </c>
      <c r="E135" s="120"/>
      <c r="F135" s="20" t="s">
        <v>1069</v>
      </c>
      <c r="G135" s="19" t="s">
        <v>249</v>
      </c>
      <c r="H135" s="71"/>
      <c r="I135" s="71" t="s">
        <v>387</v>
      </c>
      <c r="J135" s="71" t="s">
        <v>387</v>
      </c>
      <c r="K135" s="71" t="s">
        <v>387</v>
      </c>
    </row>
    <row r="136" spans="1:11" ht="13.25" customHeight="1" x14ac:dyDescent="0.15">
      <c r="A136" s="15" t="s">
        <v>4675</v>
      </c>
      <c r="B136" s="18" t="s">
        <v>9667</v>
      </c>
      <c r="C136" s="293">
        <v>135</v>
      </c>
      <c r="D136" s="20" t="s">
        <v>469</v>
      </c>
      <c r="E136" s="120"/>
      <c r="F136" s="20" t="s">
        <v>1069</v>
      </c>
      <c r="G136" s="19" t="s">
        <v>249</v>
      </c>
      <c r="H136" s="71"/>
      <c r="I136" s="71" t="s">
        <v>387</v>
      </c>
      <c r="J136" s="71" t="s">
        <v>387</v>
      </c>
      <c r="K136" s="71" t="s">
        <v>387</v>
      </c>
    </row>
    <row r="137" spans="1:11" ht="13.25" customHeight="1" x14ac:dyDescent="0.15">
      <c r="A137" s="15" t="s">
        <v>9097</v>
      </c>
      <c r="B137" s="18" t="s">
        <v>9667</v>
      </c>
      <c r="C137" s="293">
        <v>136</v>
      </c>
      <c r="D137" s="20" t="s">
        <v>469</v>
      </c>
      <c r="E137" s="120"/>
      <c r="F137" s="20" t="s">
        <v>1069</v>
      </c>
      <c r="G137" s="19" t="s">
        <v>249</v>
      </c>
      <c r="H137" s="71"/>
      <c r="I137" s="71" t="s">
        <v>387</v>
      </c>
      <c r="J137" s="71" t="s">
        <v>387</v>
      </c>
      <c r="K137" s="71" t="s">
        <v>387</v>
      </c>
    </row>
    <row r="138" spans="1:11" ht="13.25" customHeight="1" x14ac:dyDescent="0.15">
      <c r="A138" s="15" t="s">
        <v>9673</v>
      </c>
      <c r="B138" s="18" t="s">
        <v>9667</v>
      </c>
      <c r="C138" s="293">
        <v>137</v>
      </c>
      <c r="D138" s="20" t="s">
        <v>469</v>
      </c>
      <c r="E138" s="120"/>
      <c r="F138" s="20" t="s">
        <v>1069</v>
      </c>
      <c r="G138" s="19" t="s">
        <v>249</v>
      </c>
      <c r="H138" s="71"/>
      <c r="I138" s="71" t="s">
        <v>387</v>
      </c>
      <c r="J138" s="71" t="s">
        <v>387</v>
      </c>
      <c r="K138" s="71" t="s">
        <v>387</v>
      </c>
    </row>
    <row r="139" spans="1:11" ht="13.25" customHeight="1" x14ac:dyDescent="0.15">
      <c r="A139" s="15" t="s">
        <v>4642</v>
      </c>
      <c r="B139" s="18" t="s">
        <v>9667</v>
      </c>
      <c r="C139" s="293">
        <v>138</v>
      </c>
      <c r="D139" s="20" t="s">
        <v>469</v>
      </c>
      <c r="E139" s="120"/>
      <c r="F139" s="20" t="s">
        <v>1069</v>
      </c>
      <c r="G139" s="19" t="s">
        <v>249</v>
      </c>
      <c r="H139" s="71"/>
      <c r="I139" s="71" t="s">
        <v>387</v>
      </c>
      <c r="J139" s="71" t="s">
        <v>387</v>
      </c>
      <c r="K139" s="71" t="s">
        <v>387</v>
      </c>
    </row>
    <row r="140" spans="1:11" ht="13.25" customHeight="1" x14ac:dyDescent="0.15">
      <c r="A140" s="15" t="s">
        <v>9680</v>
      </c>
      <c r="B140" s="18" t="s">
        <v>9667</v>
      </c>
      <c r="C140" s="293">
        <v>139</v>
      </c>
      <c r="D140" s="20" t="s">
        <v>469</v>
      </c>
      <c r="E140" s="120"/>
      <c r="F140" s="20" t="s">
        <v>1069</v>
      </c>
      <c r="G140" s="19" t="s">
        <v>249</v>
      </c>
      <c r="H140" s="71"/>
      <c r="I140" s="71" t="s">
        <v>387</v>
      </c>
      <c r="J140" s="71" t="s">
        <v>387</v>
      </c>
      <c r="K140" s="71" t="s">
        <v>387</v>
      </c>
    </row>
    <row r="141" spans="1:11" ht="13.25" customHeight="1" x14ac:dyDescent="0.15">
      <c r="A141" s="15" t="s">
        <v>4740</v>
      </c>
      <c r="B141" s="18" t="s">
        <v>9667</v>
      </c>
      <c r="C141" s="293">
        <v>140</v>
      </c>
      <c r="D141" s="20" t="s">
        <v>469</v>
      </c>
      <c r="E141" s="120"/>
      <c r="F141" s="20" t="s">
        <v>1069</v>
      </c>
      <c r="G141" s="19" t="s">
        <v>249</v>
      </c>
      <c r="H141" s="71"/>
      <c r="I141" s="71" t="s">
        <v>387</v>
      </c>
      <c r="J141" s="71" t="s">
        <v>387</v>
      </c>
      <c r="K141" s="71" t="s">
        <v>387</v>
      </c>
    </row>
    <row r="142" spans="1:11" ht="13.25" customHeight="1" x14ac:dyDescent="0.15">
      <c r="A142" s="15" t="s">
        <v>4678</v>
      </c>
      <c r="B142" s="18" t="s">
        <v>9667</v>
      </c>
      <c r="C142" s="293">
        <v>141</v>
      </c>
      <c r="D142" s="20" t="s">
        <v>469</v>
      </c>
      <c r="E142" s="120"/>
      <c r="F142" s="20" t="s">
        <v>1069</v>
      </c>
      <c r="G142" s="19" t="s">
        <v>249</v>
      </c>
      <c r="H142" s="71"/>
      <c r="I142" s="71" t="s">
        <v>387</v>
      </c>
      <c r="J142" s="71" t="s">
        <v>387</v>
      </c>
      <c r="K142" s="71" t="s">
        <v>387</v>
      </c>
    </row>
    <row r="143" spans="1:11" ht="13.25" customHeight="1" x14ac:dyDescent="0.15">
      <c r="A143" s="15" t="s">
        <v>9183</v>
      </c>
      <c r="B143" s="18" t="s">
        <v>9667</v>
      </c>
      <c r="C143" s="293">
        <v>142</v>
      </c>
      <c r="D143" s="20" t="s">
        <v>469</v>
      </c>
      <c r="E143" s="120"/>
      <c r="F143" s="20" t="s">
        <v>1069</v>
      </c>
      <c r="G143" s="19" t="s">
        <v>249</v>
      </c>
      <c r="H143" s="71"/>
      <c r="I143" s="71" t="s">
        <v>387</v>
      </c>
      <c r="J143" s="71" t="s">
        <v>387</v>
      </c>
      <c r="K143" s="71" t="s">
        <v>387</v>
      </c>
    </row>
    <row r="144" spans="1:11" ht="13.25" customHeight="1" x14ac:dyDescent="0.15">
      <c r="A144" s="15" t="s">
        <v>9640</v>
      </c>
      <c r="B144" s="18" t="s">
        <v>9667</v>
      </c>
      <c r="C144" s="293">
        <v>143</v>
      </c>
      <c r="D144" s="20" t="s">
        <v>469</v>
      </c>
      <c r="E144" s="120"/>
      <c r="F144" s="20" t="s">
        <v>1069</v>
      </c>
      <c r="G144" s="19" t="s">
        <v>249</v>
      </c>
      <c r="H144" s="71"/>
      <c r="I144" s="71" t="s">
        <v>387</v>
      </c>
      <c r="J144" s="71" t="s">
        <v>387</v>
      </c>
      <c r="K144" s="71" t="s">
        <v>387</v>
      </c>
    </row>
    <row r="145" spans="1:11" ht="13.25" customHeight="1" x14ac:dyDescent="0.15">
      <c r="A145" s="15" t="s">
        <v>9669</v>
      </c>
      <c r="B145" s="18" t="s">
        <v>9667</v>
      </c>
      <c r="C145" s="293">
        <v>144</v>
      </c>
      <c r="D145" s="20" t="s">
        <v>407</v>
      </c>
      <c r="E145" s="120">
        <v>270</v>
      </c>
      <c r="F145" s="20" t="s">
        <v>398</v>
      </c>
      <c r="G145" s="19" t="s">
        <v>245</v>
      </c>
      <c r="H145" s="71"/>
      <c r="I145" s="71" t="s">
        <v>387</v>
      </c>
      <c r="J145" s="71" t="s">
        <v>387</v>
      </c>
      <c r="K145" s="71" t="s">
        <v>387</v>
      </c>
    </row>
    <row r="146" spans="1:11" ht="13.25" customHeight="1" x14ac:dyDescent="0.15">
      <c r="A146" s="15" t="s">
        <v>9190</v>
      </c>
      <c r="B146" s="18" t="s">
        <v>9667</v>
      </c>
      <c r="C146" s="293">
        <v>145</v>
      </c>
      <c r="D146" s="20" t="s">
        <v>407</v>
      </c>
      <c r="E146" s="120">
        <v>210</v>
      </c>
      <c r="F146" s="20" t="s">
        <v>393</v>
      </c>
      <c r="G146" s="19" t="s">
        <v>245</v>
      </c>
      <c r="H146" s="71"/>
      <c r="I146" s="71" t="s">
        <v>387</v>
      </c>
      <c r="J146" s="71" t="s">
        <v>387</v>
      </c>
      <c r="K146" s="71" t="s">
        <v>387</v>
      </c>
    </row>
    <row r="147" spans="1:11" ht="13.25" customHeight="1" x14ac:dyDescent="0.15">
      <c r="A147" s="15" t="s">
        <v>1613</v>
      </c>
      <c r="B147" s="18" t="s">
        <v>9667</v>
      </c>
      <c r="C147" s="293">
        <v>146</v>
      </c>
      <c r="D147" s="20" t="s">
        <v>395</v>
      </c>
      <c r="E147" s="120">
        <v>270</v>
      </c>
      <c r="F147" s="20" t="s">
        <v>398</v>
      </c>
      <c r="G147" s="19" t="s">
        <v>245</v>
      </c>
      <c r="H147" s="71"/>
      <c r="I147" s="71" t="s">
        <v>387</v>
      </c>
      <c r="J147" s="71" t="s">
        <v>387</v>
      </c>
      <c r="K147" s="71" t="s">
        <v>387</v>
      </c>
    </row>
    <row r="148" spans="1:11" ht="13.25" customHeight="1" x14ac:dyDescent="0.15">
      <c r="A148" s="15" t="s">
        <v>9603</v>
      </c>
      <c r="B148" s="18" t="s">
        <v>9667</v>
      </c>
      <c r="C148" s="293">
        <v>147</v>
      </c>
      <c r="D148" s="20" t="s">
        <v>395</v>
      </c>
      <c r="E148" s="120">
        <v>270</v>
      </c>
      <c r="F148" s="20" t="s">
        <v>398</v>
      </c>
      <c r="G148" s="19" t="s">
        <v>245</v>
      </c>
      <c r="H148" s="71"/>
      <c r="I148" s="71" t="s">
        <v>387</v>
      </c>
      <c r="J148" s="71" t="s">
        <v>387</v>
      </c>
      <c r="K148" s="71" t="s">
        <v>387</v>
      </c>
    </row>
    <row r="149" spans="1:11" ht="13.25" customHeight="1" x14ac:dyDescent="0.15">
      <c r="A149" s="15" t="s">
        <v>9191</v>
      </c>
      <c r="B149" s="18" t="s">
        <v>9667</v>
      </c>
      <c r="C149" s="293">
        <v>148</v>
      </c>
      <c r="D149" s="20" t="s">
        <v>395</v>
      </c>
      <c r="E149" s="120">
        <v>210</v>
      </c>
      <c r="F149" s="20" t="s">
        <v>393</v>
      </c>
      <c r="G149" s="19" t="s">
        <v>245</v>
      </c>
      <c r="H149" s="71"/>
      <c r="I149" s="71" t="s">
        <v>387</v>
      </c>
      <c r="J149" s="71" t="s">
        <v>387</v>
      </c>
      <c r="K149" s="71" t="s">
        <v>387</v>
      </c>
    </row>
    <row r="150" spans="1:11" ht="13.25" customHeight="1" x14ac:dyDescent="0.15">
      <c r="A150" s="15" t="s">
        <v>1615</v>
      </c>
      <c r="B150" s="18" t="s">
        <v>9667</v>
      </c>
      <c r="C150" s="293">
        <v>149</v>
      </c>
      <c r="D150" s="20" t="s">
        <v>389</v>
      </c>
      <c r="E150" s="120">
        <v>280</v>
      </c>
      <c r="F150" s="20" t="s">
        <v>398</v>
      </c>
      <c r="G150" s="19" t="s">
        <v>245</v>
      </c>
      <c r="H150" s="71"/>
      <c r="I150" s="71" t="s">
        <v>387</v>
      </c>
      <c r="J150" s="71" t="s">
        <v>387</v>
      </c>
      <c r="K150" s="71" t="s">
        <v>387</v>
      </c>
    </row>
    <row r="151" spans="1:11" ht="13.25" customHeight="1" x14ac:dyDescent="0.15">
      <c r="A151" s="15" t="s">
        <v>9670</v>
      </c>
      <c r="B151" s="18" t="s">
        <v>9667</v>
      </c>
      <c r="C151" s="293">
        <v>150</v>
      </c>
      <c r="D151" s="20" t="s">
        <v>389</v>
      </c>
      <c r="E151" s="120">
        <v>270</v>
      </c>
      <c r="F151" s="20" t="s">
        <v>398</v>
      </c>
      <c r="G151" s="19" t="s">
        <v>245</v>
      </c>
      <c r="H151" s="71"/>
      <c r="I151" s="71" t="s">
        <v>387</v>
      </c>
      <c r="J151" s="71" t="s">
        <v>387</v>
      </c>
      <c r="K151" s="71" t="s">
        <v>387</v>
      </c>
    </row>
    <row r="152" spans="1:11" ht="13.25" customHeight="1" x14ac:dyDescent="0.15">
      <c r="A152" s="15" t="s">
        <v>9192</v>
      </c>
      <c r="B152" s="18" t="s">
        <v>9667</v>
      </c>
      <c r="C152" s="293">
        <v>151</v>
      </c>
      <c r="D152" s="20" t="s">
        <v>389</v>
      </c>
      <c r="E152" s="120">
        <v>340</v>
      </c>
      <c r="F152" s="20" t="s">
        <v>398</v>
      </c>
      <c r="G152" s="19" t="s">
        <v>245</v>
      </c>
      <c r="H152" s="71"/>
      <c r="I152" s="71" t="s">
        <v>387</v>
      </c>
      <c r="J152" s="71" t="s">
        <v>387</v>
      </c>
      <c r="K152" s="71" t="s">
        <v>387</v>
      </c>
    </row>
    <row r="153" spans="1:11" ht="13.25" customHeight="1" x14ac:dyDescent="0.15">
      <c r="A153" s="15" t="s">
        <v>9193</v>
      </c>
      <c r="B153" s="18" t="s">
        <v>9667</v>
      </c>
      <c r="C153" s="293">
        <v>152</v>
      </c>
      <c r="D153" s="20" t="s">
        <v>389</v>
      </c>
      <c r="E153" s="120">
        <v>210</v>
      </c>
      <c r="F153" s="20" t="s">
        <v>393</v>
      </c>
      <c r="G153" s="19" t="s">
        <v>245</v>
      </c>
      <c r="H153" s="71"/>
      <c r="I153" s="71" t="s">
        <v>387</v>
      </c>
      <c r="J153" s="71" t="s">
        <v>387</v>
      </c>
      <c r="K153" s="71" t="s">
        <v>387</v>
      </c>
    </row>
    <row r="154" spans="1:11" ht="13.25" customHeight="1" x14ac:dyDescent="0.15">
      <c r="A154" s="15" t="s">
        <v>1614</v>
      </c>
      <c r="B154" s="18" t="s">
        <v>9667</v>
      </c>
      <c r="C154" s="293">
        <v>153</v>
      </c>
      <c r="D154" s="20" t="s">
        <v>404</v>
      </c>
      <c r="E154" s="120">
        <v>260</v>
      </c>
      <c r="F154" s="20" t="s">
        <v>398</v>
      </c>
      <c r="G154" s="19" t="s">
        <v>245</v>
      </c>
      <c r="H154" s="71"/>
      <c r="I154" s="71" t="s">
        <v>387</v>
      </c>
      <c r="J154" s="71" t="s">
        <v>387</v>
      </c>
      <c r="K154" s="71" t="s">
        <v>387</v>
      </c>
    </row>
    <row r="155" spans="1:11" ht="13.25" customHeight="1" x14ac:dyDescent="0.15">
      <c r="A155" s="15" t="s">
        <v>4715</v>
      </c>
      <c r="B155" s="18" t="s">
        <v>9667</v>
      </c>
      <c r="C155" s="293">
        <v>154</v>
      </c>
      <c r="D155" s="20" t="s">
        <v>404</v>
      </c>
      <c r="E155" s="120">
        <v>230</v>
      </c>
      <c r="F155" s="20" t="s">
        <v>393</v>
      </c>
      <c r="G155" s="19" t="s">
        <v>245</v>
      </c>
      <c r="H155" s="71"/>
      <c r="I155" s="71" t="s">
        <v>387</v>
      </c>
      <c r="J155" s="71" t="s">
        <v>387</v>
      </c>
      <c r="K155" s="71" t="s">
        <v>387</v>
      </c>
    </row>
    <row r="156" spans="1:11" ht="13.25" customHeight="1" x14ac:dyDescent="0.15">
      <c r="A156" s="15" t="s">
        <v>1518</v>
      </c>
      <c r="B156" s="18" t="s">
        <v>9667</v>
      </c>
      <c r="C156" s="293">
        <v>155</v>
      </c>
      <c r="D156" s="20" t="s">
        <v>385</v>
      </c>
      <c r="E156" s="120">
        <v>270</v>
      </c>
      <c r="F156" s="20" t="s">
        <v>398</v>
      </c>
      <c r="G156" s="19" t="s">
        <v>245</v>
      </c>
      <c r="H156" s="71"/>
      <c r="I156" s="71" t="s">
        <v>387</v>
      </c>
      <c r="J156" s="71" t="s">
        <v>387</v>
      </c>
      <c r="K156" s="71" t="s">
        <v>387</v>
      </c>
    </row>
    <row r="157" spans="1:11" ht="13.25" customHeight="1" x14ac:dyDescent="0.15">
      <c r="A157" s="15" t="s">
        <v>9607</v>
      </c>
      <c r="B157" s="18" t="s">
        <v>9667</v>
      </c>
      <c r="C157" s="293">
        <v>156</v>
      </c>
      <c r="D157" s="20" t="s">
        <v>385</v>
      </c>
      <c r="E157" s="120">
        <v>270</v>
      </c>
      <c r="F157" s="20" t="s">
        <v>398</v>
      </c>
      <c r="G157" s="19" t="s">
        <v>245</v>
      </c>
      <c r="H157" s="71"/>
      <c r="I157" s="71" t="s">
        <v>387</v>
      </c>
      <c r="J157" s="71" t="s">
        <v>387</v>
      </c>
      <c r="K157" s="71" t="s">
        <v>387</v>
      </c>
    </row>
    <row r="158" spans="1:11" ht="13.25" customHeight="1" x14ac:dyDescent="0.15">
      <c r="A158" s="15" t="s">
        <v>4719</v>
      </c>
      <c r="B158" s="18" t="s">
        <v>9667</v>
      </c>
      <c r="C158" s="293">
        <v>157</v>
      </c>
      <c r="D158" s="20" t="s">
        <v>385</v>
      </c>
      <c r="E158" s="120">
        <v>220</v>
      </c>
      <c r="F158" s="20" t="s">
        <v>393</v>
      </c>
      <c r="G158" s="19" t="s">
        <v>245</v>
      </c>
      <c r="H158" s="71"/>
      <c r="I158" s="71" t="s">
        <v>387</v>
      </c>
      <c r="J158" s="71" t="s">
        <v>387</v>
      </c>
      <c r="K158" s="71" t="s">
        <v>387</v>
      </c>
    </row>
    <row r="159" spans="1:11" ht="13.25" customHeight="1" x14ac:dyDescent="0.15">
      <c r="A159" s="15" t="s">
        <v>9119</v>
      </c>
      <c r="B159" s="18" t="s">
        <v>9667</v>
      </c>
      <c r="C159" s="293">
        <v>158</v>
      </c>
      <c r="D159" s="20" t="s">
        <v>385</v>
      </c>
      <c r="E159" s="120">
        <v>220</v>
      </c>
      <c r="F159" s="20" t="s">
        <v>393</v>
      </c>
      <c r="G159" s="19" t="s">
        <v>245</v>
      </c>
      <c r="H159" s="71"/>
      <c r="I159" s="71" t="s">
        <v>387</v>
      </c>
      <c r="J159" s="71" t="s">
        <v>387</v>
      </c>
      <c r="K159" s="71" t="s">
        <v>387</v>
      </c>
    </row>
    <row r="160" spans="1:11" ht="13.25" customHeight="1" x14ac:dyDescent="0.15">
      <c r="A160" s="15" t="s">
        <v>4724</v>
      </c>
      <c r="B160" s="18" t="s">
        <v>9667</v>
      </c>
      <c r="C160" s="293">
        <v>159</v>
      </c>
      <c r="D160" s="20" t="s">
        <v>400</v>
      </c>
      <c r="E160" s="120">
        <v>220</v>
      </c>
      <c r="F160" s="20" t="s">
        <v>393</v>
      </c>
      <c r="G160" s="19" t="s">
        <v>245</v>
      </c>
      <c r="H160" s="71"/>
      <c r="I160" s="71" t="s">
        <v>387</v>
      </c>
      <c r="J160" s="71" t="s">
        <v>387</v>
      </c>
      <c r="K160" s="71" t="s">
        <v>387</v>
      </c>
    </row>
    <row r="161" spans="1:11" ht="13.25" customHeight="1" x14ac:dyDescent="0.15">
      <c r="A161" s="15" t="s">
        <v>9197</v>
      </c>
      <c r="B161" s="18" t="s">
        <v>9667</v>
      </c>
      <c r="C161" s="293">
        <v>160</v>
      </c>
      <c r="D161" s="20" t="s">
        <v>400</v>
      </c>
      <c r="E161" s="120">
        <v>210</v>
      </c>
      <c r="F161" s="20" t="s">
        <v>393</v>
      </c>
      <c r="G161" s="19" t="s">
        <v>245</v>
      </c>
      <c r="H161" s="71"/>
      <c r="I161" s="71" t="s">
        <v>387</v>
      </c>
      <c r="J161" s="71" t="s">
        <v>387</v>
      </c>
      <c r="K161" s="71" t="s">
        <v>387</v>
      </c>
    </row>
    <row r="162" spans="1:11" ht="13.25" customHeight="1" x14ac:dyDescent="0.15">
      <c r="A162" s="15" t="s">
        <v>1527</v>
      </c>
      <c r="B162" s="18" t="s">
        <v>9667</v>
      </c>
      <c r="C162" s="293">
        <v>161</v>
      </c>
      <c r="D162" s="20" t="s">
        <v>858</v>
      </c>
      <c r="E162" s="120">
        <v>280</v>
      </c>
      <c r="F162" s="20" t="s">
        <v>398</v>
      </c>
      <c r="G162" s="19" t="s">
        <v>245</v>
      </c>
      <c r="H162" s="71"/>
      <c r="I162" s="71" t="s">
        <v>387</v>
      </c>
      <c r="J162" s="71" t="s">
        <v>387</v>
      </c>
      <c r="K162" s="71" t="s">
        <v>387</v>
      </c>
    </row>
    <row r="163" spans="1:11" ht="13.25" customHeight="1" x14ac:dyDescent="0.15">
      <c r="A163" s="15" t="s">
        <v>4727</v>
      </c>
      <c r="B163" s="18" t="s">
        <v>9667</v>
      </c>
      <c r="C163" s="293">
        <v>162</v>
      </c>
      <c r="D163" s="20" t="s">
        <v>858</v>
      </c>
      <c r="E163" s="120">
        <v>230</v>
      </c>
      <c r="F163" s="20" t="s">
        <v>393</v>
      </c>
      <c r="G163" s="19" t="s">
        <v>245</v>
      </c>
      <c r="H163" s="71"/>
      <c r="I163" s="71" t="s">
        <v>387</v>
      </c>
      <c r="J163" s="71" t="s">
        <v>387</v>
      </c>
      <c r="K163" s="71" t="s">
        <v>387</v>
      </c>
    </row>
    <row r="164" spans="1:11" ht="13.25" customHeight="1" x14ac:dyDescent="0.15">
      <c r="A164" s="15" t="s">
        <v>9390</v>
      </c>
      <c r="B164" s="18" t="s">
        <v>9667</v>
      </c>
      <c r="C164" s="293">
        <v>163</v>
      </c>
      <c r="D164" s="20" t="s">
        <v>858</v>
      </c>
      <c r="E164" s="120">
        <v>190</v>
      </c>
      <c r="F164" s="20" t="s">
        <v>393</v>
      </c>
      <c r="G164" s="19" t="s">
        <v>245</v>
      </c>
      <c r="H164" s="71"/>
      <c r="I164" s="71" t="s">
        <v>387</v>
      </c>
      <c r="J164" s="71" t="s">
        <v>387</v>
      </c>
      <c r="K164" s="71" t="s">
        <v>387</v>
      </c>
    </row>
    <row r="165" spans="1:11" ht="13.25" customHeight="1" x14ac:dyDescent="0.15">
      <c r="A165" s="15" t="s">
        <v>4729</v>
      </c>
      <c r="B165" s="18" t="s">
        <v>9667</v>
      </c>
      <c r="C165" s="293">
        <v>164</v>
      </c>
      <c r="D165" s="20" t="s">
        <v>847</v>
      </c>
      <c r="E165" s="120">
        <v>260</v>
      </c>
      <c r="F165" s="20" t="s">
        <v>398</v>
      </c>
      <c r="G165" s="19" t="s">
        <v>245</v>
      </c>
      <c r="H165" s="71"/>
      <c r="I165" s="71" t="s">
        <v>387</v>
      </c>
      <c r="J165" s="71" t="s">
        <v>387</v>
      </c>
      <c r="K165" s="71" t="s">
        <v>387</v>
      </c>
    </row>
    <row r="166" spans="1:11" ht="13.25" customHeight="1" x14ac:dyDescent="0.15">
      <c r="A166" s="15" t="s">
        <v>9198</v>
      </c>
      <c r="B166" s="18" t="s">
        <v>9667</v>
      </c>
      <c r="C166" s="293">
        <v>165</v>
      </c>
      <c r="D166" s="20" t="s">
        <v>149</v>
      </c>
      <c r="E166" s="120">
        <v>320</v>
      </c>
      <c r="F166" s="20" t="s">
        <v>386</v>
      </c>
      <c r="G166" s="19" t="s">
        <v>245</v>
      </c>
      <c r="H166" s="71"/>
      <c r="I166" s="71" t="s">
        <v>387</v>
      </c>
      <c r="J166" s="71" t="s">
        <v>387</v>
      </c>
      <c r="K166" s="71" t="s">
        <v>387</v>
      </c>
    </row>
    <row r="167" spans="1:11" ht="13.25" customHeight="1" x14ac:dyDescent="0.15">
      <c r="A167" s="15" t="s">
        <v>9122</v>
      </c>
      <c r="B167" s="18" t="s">
        <v>9667</v>
      </c>
      <c r="C167" s="293">
        <v>166</v>
      </c>
      <c r="D167" s="20" t="s">
        <v>149</v>
      </c>
      <c r="E167" s="120">
        <v>240</v>
      </c>
      <c r="F167" s="20" t="s">
        <v>393</v>
      </c>
      <c r="G167" s="19" t="s">
        <v>245</v>
      </c>
      <c r="H167" s="71"/>
      <c r="I167" s="71" t="s">
        <v>387</v>
      </c>
      <c r="J167" s="71" t="s">
        <v>387</v>
      </c>
      <c r="K167" s="71" t="s">
        <v>387</v>
      </c>
    </row>
    <row r="168" spans="1:11" ht="13.25" customHeight="1" x14ac:dyDescent="0.15">
      <c r="A168" s="15" t="s">
        <v>9668</v>
      </c>
      <c r="B168" s="18" t="s">
        <v>9667</v>
      </c>
      <c r="C168" s="293">
        <v>167</v>
      </c>
      <c r="D168" s="20" t="s">
        <v>392</v>
      </c>
      <c r="E168" s="120">
        <v>200</v>
      </c>
      <c r="F168" s="20" t="s">
        <v>393</v>
      </c>
      <c r="G168" s="19" t="s">
        <v>245</v>
      </c>
      <c r="H168" s="71"/>
      <c r="I168" s="71" t="s">
        <v>387</v>
      </c>
      <c r="J168" s="71" t="s">
        <v>387</v>
      </c>
      <c r="K168" s="71" t="s">
        <v>387</v>
      </c>
    </row>
    <row r="169" spans="1:11" ht="13.25" customHeight="1" x14ac:dyDescent="0.15">
      <c r="A169" s="15" t="s">
        <v>9199</v>
      </c>
      <c r="B169" s="18" t="s">
        <v>9667</v>
      </c>
      <c r="C169" s="293">
        <v>168</v>
      </c>
      <c r="D169" s="20" t="s">
        <v>392</v>
      </c>
      <c r="E169" s="120">
        <v>260</v>
      </c>
      <c r="F169" s="20" t="s">
        <v>393</v>
      </c>
      <c r="G169" s="19" t="s">
        <v>245</v>
      </c>
      <c r="H169" s="71"/>
      <c r="I169" s="71" t="s">
        <v>387</v>
      </c>
      <c r="J169" s="71" t="s">
        <v>387</v>
      </c>
      <c r="K169" s="71" t="s">
        <v>387</v>
      </c>
    </row>
    <row r="170" spans="1:11" ht="13.25" customHeight="1" x14ac:dyDescent="0.15">
      <c r="A170" s="15" t="s">
        <v>9545</v>
      </c>
      <c r="B170" s="18" t="s">
        <v>9667</v>
      </c>
      <c r="C170" s="293">
        <v>169</v>
      </c>
      <c r="D170" s="20" t="s">
        <v>392</v>
      </c>
      <c r="E170" s="120">
        <v>230</v>
      </c>
      <c r="F170" s="20" t="s">
        <v>393</v>
      </c>
      <c r="G170" s="19" t="s">
        <v>245</v>
      </c>
      <c r="H170" s="71"/>
      <c r="I170" s="71" t="s">
        <v>387</v>
      </c>
      <c r="J170" s="71" t="s">
        <v>387</v>
      </c>
      <c r="K170" s="71" t="s">
        <v>387</v>
      </c>
    </row>
    <row r="171" spans="1:11" ht="13.25" customHeight="1" x14ac:dyDescent="0.15">
      <c r="A171" s="15" t="s">
        <v>9672</v>
      </c>
      <c r="B171" s="18" t="s">
        <v>9667</v>
      </c>
      <c r="C171" s="293">
        <v>170</v>
      </c>
      <c r="D171" s="20" t="s">
        <v>469</v>
      </c>
      <c r="E171" s="120"/>
      <c r="F171" s="20" t="s">
        <v>1069</v>
      </c>
      <c r="G171" s="19" t="s">
        <v>245</v>
      </c>
      <c r="H171" s="71"/>
      <c r="I171" s="71" t="s">
        <v>387</v>
      </c>
      <c r="J171" s="71" t="s">
        <v>387</v>
      </c>
      <c r="K171" s="71" t="s">
        <v>387</v>
      </c>
    </row>
    <row r="172" spans="1:11" ht="13.25" customHeight="1" x14ac:dyDescent="0.15">
      <c r="A172" s="15" t="s">
        <v>9529</v>
      </c>
      <c r="B172" s="18" t="s">
        <v>9667</v>
      </c>
      <c r="C172" s="293">
        <v>171</v>
      </c>
      <c r="D172" s="20" t="s">
        <v>469</v>
      </c>
      <c r="E172" s="120"/>
      <c r="F172" s="20" t="s">
        <v>1069</v>
      </c>
      <c r="G172" s="19" t="s">
        <v>245</v>
      </c>
      <c r="H172" s="71"/>
      <c r="I172" s="71" t="s">
        <v>387</v>
      </c>
      <c r="J172" s="71" t="s">
        <v>387</v>
      </c>
      <c r="K172" s="71" t="s">
        <v>387</v>
      </c>
    </row>
    <row r="173" spans="1:11" ht="13.25" customHeight="1" x14ac:dyDescent="0.15">
      <c r="A173" s="15" t="s">
        <v>9626</v>
      </c>
      <c r="B173" s="18" t="s">
        <v>9667</v>
      </c>
      <c r="C173" s="293">
        <v>172</v>
      </c>
      <c r="D173" s="20" t="s">
        <v>469</v>
      </c>
      <c r="E173" s="120"/>
      <c r="F173" s="20" t="s">
        <v>1069</v>
      </c>
      <c r="G173" s="19" t="s">
        <v>245</v>
      </c>
      <c r="H173" s="71"/>
      <c r="I173" s="71" t="s">
        <v>387</v>
      </c>
      <c r="J173" s="71" t="s">
        <v>387</v>
      </c>
      <c r="K173" s="71" t="s">
        <v>387</v>
      </c>
    </row>
    <row r="174" spans="1:11" ht="13.25" customHeight="1" x14ac:dyDescent="0.15">
      <c r="A174" s="15" t="s">
        <v>9381</v>
      </c>
      <c r="B174" s="18" t="s">
        <v>9667</v>
      </c>
      <c r="C174" s="293">
        <v>173</v>
      </c>
      <c r="D174" s="20" t="s">
        <v>469</v>
      </c>
      <c r="E174" s="120"/>
      <c r="F174" s="20" t="s">
        <v>1069</v>
      </c>
      <c r="G174" s="19" t="s">
        <v>245</v>
      </c>
      <c r="H174" s="71"/>
      <c r="I174" s="71" t="s">
        <v>387</v>
      </c>
      <c r="J174" s="71" t="s">
        <v>387</v>
      </c>
      <c r="K174" s="71" t="s">
        <v>387</v>
      </c>
    </row>
    <row r="175" spans="1:11" ht="13.25" customHeight="1" x14ac:dyDescent="0.15">
      <c r="A175" s="15" t="s">
        <v>9677</v>
      </c>
      <c r="B175" s="18" t="s">
        <v>9667</v>
      </c>
      <c r="C175" s="293">
        <v>174</v>
      </c>
      <c r="D175" s="20" t="s">
        <v>469</v>
      </c>
      <c r="E175" s="120"/>
      <c r="F175" s="20" t="s">
        <v>1069</v>
      </c>
      <c r="G175" s="19" t="s">
        <v>245</v>
      </c>
      <c r="H175" s="71"/>
      <c r="I175" s="71" t="s">
        <v>387</v>
      </c>
      <c r="J175" s="71" t="s">
        <v>387</v>
      </c>
      <c r="K175" s="71" t="s">
        <v>387</v>
      </c>
    </row>
    <row r="176" spans="1:11" ht="13.25" customHeight="1" x14ac:dyDescent="0.15">
      <c r="A176" s="15" t="s">
        <v>9535</v>
      </c>
      <c r="B176" s="18" t="s">
        <v>9667</v>
      </c>
      <c r="C176" s="293">
        <v>175</v>
      </c>
      <c r="D176" s="20" t="s">
        <v>469</v>
      </c>
      <c r="E176" s="120"/>
      <c r="F176" s="20" t="s">
        <v>1069</v>
      </c>
      <c r="G176" s="19" t="s">
        <v>245</v>
      </c>
      <c r="H176" s="71"/>
      <c r="I176" s="71" t="s">
        <v>387</v>
      </c>
      <c r="J176" s="71" t="s">
        <v>387</v>
      </c>
      <c r="K176" s="71" t="s">
        <v>387</v>
      </c>
    </row>
    <row r="177" spans="1:11" ht="13.25" customHeight="1" x14ac:dyDescent="0.15">
      <c r="A177" s="15" t="s">
        <v>9114</v>
      </c>
      <c r="B177" s="18" t="s">
        <v>9667</v>
      </c>
      <c r="C177" s="293">
        <v>176</v>
      </c>
      <c r="D177" s="20" t="s">
        <v>407</v>
      </c>
      <c r="E177" s="120">
        <v>220</v>
      </c>
      <c r="F177" s="20" t="s">
        <v>393</v>
      </c>
      <c r="G177" s="19" t="s">
        <v>253</v>
      </c>
      <c r="H177" s="71"/>
      <c r="I177" s="71" t="s">
        <v>387</v>
      </c>
      <c r="J177" s="71" t="s">
        <v>387</v>
      </c>
      <c r="K177" s="71" t="s">
        <v>387</v>
      </c>
    </row>
    <row r="178" spans="1:11" ht="13.25" customHeight="1" x14ac:dyDescent="0.15">
      <c r="A178" s="15" t="s">
        <v>9190</v>
      </c>
      <c r="B178" s="18" t="s">
        <v>9667</v>
      </c>
      <c r="C178" s="293">
        <v>177</v>
      </c>
      <c r="D178" s="20" t="s">
        <v>407</v>
      </c>
      <c r="E178" s="120">
        <v>210</v>
      </c>
      <c r="F178" s="20" t="s">
        <v>393</v>
      </c>
      <c r="G178" s="19" t="s">
        <v>253</v>
      </c>
      <c r="H178" s="71"/>
      <c r="I178" s="71" t="s">
        <v>387</v>
      </c>
      <c r="J178" s="71" t="s">
        <v>387</v>
      </c>
      <c r="K178" s="71" t="s">
        <v>387</v>
      </c>
    </row>
    <row r="179" spans="1:11" ht="13.25" customHeight="1" x14ac:dyDescent="0.15">
      <c r="A179" s="15" t="s">
        <v>9117</v>
      </c>
      <c r="B179" s="18" t="s">
        <v>9667</v>
      </c>
      <c r="C179" s="293">
        <v>178</v>
      </c>
      <c r="D179" s="20" t="s">
        <v>389</v>
      </c>
      <c r="E179" s="120">
        <v>220</v>
      </c>
      <c r="F179" s="20" t="s">
        <v>393</v>
      </c>
      <c r="G179" s="19" t="s">
        <v>253</v>
      </c>
      <c r="H179" s="71"/>
      <c r="I179" s="71" t="s">
        <v>387</v>
      </c>
      <c r="J179" s="71" t="s">
        <v>387</v>
      </c>
      <c r="K179" s="71" t="s">
        <v>387</v>
      </c>
    </row>
    <row r="180" spans="1:11" ht="13.25" customHeight="1" x14ac:dyDescent="0.15">
      <c r="A180" s="15" t="s">
        <v>4606</v>
      </c>
      <c r="B180" s="18" t="s">
        <v>9667</v>
      </c>
      <c r="C180" s="293">
        <v>179</v>
      </c>
      <c r="D180" s="20" t="s">
        <v>404</v>
      </c>
      <c r="E180" s="120">
        <v>200</v>
      </c>
      <c r="F180" s="20" t="s">
        <v>393</v>
      </c>
      <c r="G180" s="19" t="s">
        <v>253</v>
      </c>
      <c r="H180" s="71"/>
      <c r="I180" s="71" t="s">
        <v>387</v>
      </c>
      <c r="J180" s="71" t="s">
        <v>387</v>
      </c>
      <c r="K180" s="71" t="s">
        <v>387</v>
      </c>
    </row>
    <row r="181" spans="1:11" ht="13.25" customHeight="1" x14ac:dyDescent="0.15">
      <c r="A181" s="15" t="s">
        <v>9545</v>
      </c>
      <c r="B181" s="18" t="s">
        <v>9667</v>
      </c>
      <c r="C181" s="293">
        <v>180</v>
      </c>
      <c r="D181" s="20" t="s">
        <v>392</v>
      </c>
      <c r="E181" s="120">
        <v>230</v>
      </c>
      <c r="F181" s="20" t="s">
        <v>393</v>
      </c>
      <c r="G181" s="19" t="s">
        <v>253</v>
      </c>
      <c r="H181" s="71"/>
      <c r="I181" s="71" t="s">
        <v>387</v>
      </c>
      <c r="J181" s="71" t="s">
        <v>387</v>
      </c>
      <c r="K181" s="71" t="s">
        <v>387</v>
      </c>
    </row>
  </sheetData>
  <sheetProtection selectLockedCells="1" selectUnlockedCells="1"/>
  <mergeCells count="1">
    <mergeCell ref="Z1:AH1"/>
  </mergeCells>
  <conditionalFormatting sqref="H2:K181">
    <cfRule type="cellIs" dxfId="388" priority="1" stopIfTrue="1" operator="equal">
      <formula>"-"</formula>
    </cfRule>
    <cfRule type="cellIs" dxfId="387" priority="2" stopIfTrue="1" operator="equal">
      <formula>"x"</formula>
    </cfRule>
  </conditionalFormatting>
  <hyperlinks>
    <hyperlink ref="L1" location="'Expansion set Check List'!A1" display="Home" xr:uid="{48F2A3EE-5382-421F-9A1A-B94A835D4C74}"/>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6B0F4-9E22-4EF8-B83B-98A731F485A3}">
  <sheetPr codeName="Sheet289">
    <tabColor rgb="FF00FF00"/>
  </sheetPr>
  <dimension ref="A1:AH191"/>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8.83203125" bestFit="1" customWidth="1"/>
    <col min="2" max="2" width="15.33203125" bestFit="1" customWidth="1"/>
    <col min="3" max="3" width="4" bestFit="1" customWidth="1"/>
    <col min="4" max="4" width="8.83203125" bestFit="1" customWidth="1"/>
    <col min="5" max="5" width="4" bestFit="1" customWidth="1"/>
    <col min="6" max="6" width="13.6640625"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442</v>
      </c>
      <c r="B2" s="18" t="s">
        <v>9763</v>
      </c>
      <c r="C2" s="293">
        <v>1</v>
      </c>
      <c r="D2" s="20" t="s">
        <v>407</v>
      </c>
      <c r="E2" s="120">
        <v>50</v>
      </c>
      <c r="F2" s="20" t="s">
        <v>393</v>
      </c>
      <c r="G2" s="19"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190</v>
      </c>
      <c r="Z2" s="102"/>
      <c r="AA2" s="102"/>
      <c r="AB2" s="102"/>
      <c r="AC2" s="102"/>
      <c r="AD2" s="102"/>
      <c r="AE2" s="102"/>
      <c r="AF2" s="102"/>
      <c r="AG2" s="102"/>
      <c r="AH2" s="102"/>
    </row>
    <row r="3" spans="1:34" ht="13" x14ac:dyDescent="0.15">
      <c r="A3" s="15" t="s">
        <v>452</v>
      </c>
      <c r="B3" s="18" t="s">
        <v>9763</v>
      </c>
      <c r="C3" s="293">
        <v>2</v>
      </c>
      <c r="D3" s="20" t="s">
        <v>407</v>
      </c>
      <c r="E3" s="120">
        <v>90</v>
      </c>
      <c r="F3" s="20" t="s">
        <v>398</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85</v>
      </c>
    </row>
    <row r="4" spans="1:34" ht="13" x14ac:dyDescent="0.15">
      <c r="A4" s="15" t="s">
        <v>519</v>
      </c>
      <c r="B4" s="18" t="s">
        <v>9763</v>
      </c>
      <c r="C4" s="293">
        <v>3</v>
      </c>
      <c r="D4" s="20" t="s">
        <v>407</v>
      </c>
      <c r="E4" s="120">
        <v>120</v>
      </c>
      <c r="F4" s="20" t="s">
        <v>386</v>
      </c>
      <c r="G4" s="19" t="s">
        <v>181</v>
      </c>
      <c r="H4" s="71" t="s">
        <v>387</v>
      </c>
      <c r="I4" s="71" t="s">
        <v>387</v>
      </c>
      <c r="J4" s="71"/>
      <c r="K4" s="71"/>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42</v>
      </c>
    </row>
    <row r="5" spans="1:34" ht="13" x14ac:dyDescent="0.15">
      <c r="A5" s="15" t="s">
        <v>545</v>
      </c>
      <c r="B5" s="18" t="s">
        <v>9763</v>
      </c>
      <c r="C5" s="293">
        <v>4</v>
      </c>
      <c r="D5" s="20" t="s">
        <v>407</v>
      </c>
      <c r="E5" s="120">
        <v>70</v>
      </c>
      <c r="F5" s="20" t="s">
        <v>393</v>
      </c>
      <c r="G5" s="19" t="s">
        <v>173</v>
      </c>
      <c r="H5" s="71" t="s">
        <v>387</v>
      </c>
      <c r="I5" s="71" t="s">
        <v>387</v>
      </c>
      <c r="J5" s="71"/>
      <c r="K5" s="71"/>
      <c r="R5" s="117" t="s">
        <v>181</v>
      </c>
      <c r="S5" s="231">
        <f t="shared" si="0"/>
        <v>0</v>
      </c>
      <c r="T5" s="159">
        <f t="shared" si="1"/>
        <v>0</v>
      </c>
      <c r="U5" s="168"/>
      <c r="V5" s="117" t="s">
        <v>181</v>
      </c>
      <c r="W5" s="231">
        <f t="shared" si="2"/>
        <v>0</v>
      </c>
      <c r="X5" s="6">
        <f t="shared" si="3"/>
        <v>16</v>
      </c>
    </row>
    <row r="6" spans="1:34" ht="13" x14ac:dyDescent="0.15">
      <c r="A6" s="15" t="s">
        <v>527</v>
      </c>
      <c r="B6" s="18" t="s">
        <v>9763</v>
      </c>
      <c r="C6" s="293">
        <v>5</v>
      </c>
      <c r="D6" s="20" t="s">
        <v>407</v>
      </c>
      <c r="E6" s="120">
        <v>120</v>
      </c>
      <c r="F6" s="20" t="s">
        <v>398</v>
      </c>
      <c r="G6" s="19" t="s">
        <v>173</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2442</v>
      </c>
      <c r="B7" s="18" t="s">
        <v>9763</v>
      </c>
      <c r="C7" s="293">
        <v>6</v>
      </c>
      <c r="D7" s="20" t="s">
        <v>407</v>
      </c>
      <c r="E7" s="120">
        <v>50</v>
      </c>
      <c r="F7" s="20" t="s">
        <v>393</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2241</v>
      </c>
      <c r="B8" s="18" t="s">
        <v>9763</v>
      </c>
      <c r="C8" s="293">
        <v>7</v>
      </c>
      <c r="D8" s="20" t="s">
        <v>407</v>
      </c>
      <c r="E8" s="120">
        <v>110</v>
      </c>
      <c r="F8" s="20" t="s">
        <v>398</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2242</v>
      </c>
      <c r="B9" s="18" t="s">
        <v>9763</v>
      </c>
      <c r="C9" s="293">
        <v>8</v>
      </c>
      <c r="D9" s="20" t="s">
        <v>407</v>
      </c>
      <c r="E9" s="120">
        <v>110</v>
      </c>
      <c r="F9" s="20" t="s">
        <v>393</v>
      </c>
      <c r="G9" s="19" t="s">
        <v>177</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2341</v>
      </c>
      <c r="B10" s="18" t="s">
        <v>9763</v>
      </c>
      <c r="C10" s="293">
        <v>9</v>
      </c>
      <c r="D10" s="20" t="s">
        <v>407</v>
      </c>
      <c r="E10" s="120">
        <v>60</v>
      </c>
      <c r="F10" s="20" t="s">
        <v>393</v>
      </c>
      <c r="G10" s="19" t="s">
        <v>173</v>
      </c>
      <c r="H10" s="71" t="s">
        <v>387</v>
      </c>
      <c r="I10" s="71" t="s">
        <v>387</v>
      </c>
      <c r="J10" s="71"/>
      <c r="K10" s="71"/>
      <c r="R10" s="117" t="s">
        <v>201</v>
      </c>
      <c r="S10" s="231">
        <f t="shared" si="0"/>
        <v>0</v>
      </c>
      <c r="T10" s="159">
        <f t="shared" si="1"/>
        <v>0</v>
      </c>
      <c r="U10" s="168"/>
      <c r="V10" s="117" t="s">
        <v>201</v>
      </c>
      <c r="W10" s="231">
        <f t="shared" si="2"/>
        <v>0</v>
      </c>
      <c r="X10" s="6">
        <f t="shared" si="3"/>
        <v>16</v>
      </c>
    </row>
    <row r="11" spans="1:34" ht="13" x14ac:dyDescent="0.15">
      <c r="A11" s="15" t="s">
        <v>2342</v>
      </c>
      <c r="B11" s="18" t="s">
        <v>9763</v>
      </c>
      <c r="C11" s="293">
        <v>10</v>
      </c>
      <c r="D11" s="20" t="s">
        <v>407</v>
      </c>
      <c r="E11" s="120">
        <v>50</v>
      </c>
      <c r="F11" s="20" t="s">
        <v>393</v>
      </c>
      <c r="G11" s="19" t="s">
        <v>173</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9785</v>
      </c>
      <c r="B12" s="18" t="s">
        <v>9763</v>
      </c>
      <c r="C12" s="293">
        <v>11</v>
      </c>
      <c r="D12" s="20" t="s">
        <v>407</v>
      </c>
      <c r="E12" s="120">
        <v>260</v>
      </c>
      <c r="F12" s="20" t="s">
        <v>398</v>
      </c>
      <c r="G12" s="19" t="s">
        <v>201</v>
      </c>
      <c r="H12" s="71" t="s">
        <v>387</v>
      </c>
      <c r="I12" s="71" t="s">
        <v>387</v>
      </c>
      <c r="J12" s="71"/>
      <c r="K12" s="71" t="s">
        <v>387</v>
      </c>
      <c r="R12" s="117" t="s">
        <v>209</v>
      </c>
      <c r="S12" s="231">
        <f t="shared" si="0"/>
        <v>0</v>
      </c>
      <c r="T12" s="159">
        <f t="shared" si="1"/>
        <v>0</v>
      </c>
      <c r="U12" s="168"/>
      <c r="V12" s="117" t="s">
        <v>209</v>
      </c>
      <c r="W12" s="231">
        <f t="shared" si="2"/>
        <v>0</v>
      </c>
      <c r="X12" s="6">
        <f t="shared" si="3"/>
        <v>0</v>
      </c>
    </row>
    <row r="13" spans="1:34" ht="13" x14ac:dyDescent="0.15">
      <c r="A13" s="15" t="s">
        <v>2344</v>
      </c>
      <c r="B13" s="18" t="s">
        <v>9763</v>
      </c>
      <c r="C13" s="293">
        <v>12</v>
      </c>
      <c r="D13" s="20" t="s">
        <v>407</v>
      </c>
      <c r="E13" s="120">
        <v>70</v>
      </c>
      <c r="F13" s="20" t="s">
        <v>393</v>
      </c>
      <c r="G13" s="19" t="s">
        <v>173</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2345</v>
      </c>
      <c r="B14" s="18" t="s">
        <v>9763</v>
      </c>
      <c r="C14" s="293">
        <v>13</v>
      </c>
      <c r="D14" s="20" t="s">
        <v>407</v>
      </c>
      <c r="E14" s="120">
        <v>100</v>
      </c>
      <c r="F14" s="20" t="s">
        <v>398</v>
      </c>
      <c r="G14" s="19" t="s">
        <v>177</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2390</v>
      </c>
      <c r="B15" s="18" t="s">
        <v>9763</v>
      </c>
      <c r="C15" s="293">
        <v>14</v>
      </c>
      <c r="D15" s="20" t="s">
        <v>407</v>
      </c>
      <c r="E15" s="120">
        <v>90</v>
      </c>
      <c r="F15" s="20" t="s">
        <v>393</v>
      </c>
      <c r="G15" s="19"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2313</v>
      </c>
      <c r="B16" s="18" t="s">
        <v>9763</v>
      </c>
      <c r="C16" s="293">
        <v>15</v>
      </c>
      <c r="D16" s="20" t="s">
        <v>407</v>
      </c>
      <c r="E16" s="120">
        <v>120</v>
      </c>
      <c r="F16" s="20" t="s">
        <v>393</v>
      </c>
      <c r="G16" s="19"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4511</v>
      </c>
      <c r="B17" s="18" t="s">
        <v>9763</v>
      </c>
      <c r="C17" s="293">
        <v>16</v>
      </c>
      <c r="D17" s="20" t="s">
        <v>407</v>
      </c>
      <c r="E17" s="120">
        <v>60</v>
      </c>
      <c r="F17" s="20"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4512</v>
      </c>
      <c r="B18" s="18" t="s">
        <v>9763</v>
      </c>
      <c r="C18" s="293">
        <v>17</v>
      </c>
      <c r="D18" s="20" t="s">
        <v>407</v>
      </c>
      <c r="E18" s="120">
        <v>90</v>
      </c>
      <c r="F18" s="20" t="s">
        <v>398</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4513</v>
      </c>
      <c r="B19" s="18" t="s">
        <v>9763</v>
      </c>
      <c r="C19" s="293">
        <v>18</v>
      </c>
      <c r="D19" s="20" t="s">
        <v>407</v>
      </c>
      <c r="E19" s="120">
        <v>160</v>
      </c>
      <c r="F19" s="20" t="s">
        <v>386</v>
      </c>
      <c r="G19" s="19"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4591</v>
      </c>
      <c r="B20" s="18" t="s">
        <v>9763</v>
      </c>
      <c r="C20" s="293">
        <v>19</v>
      </c>
      <c r="D20" s="20" t="s">
        <v>407</v>
      </c>
      <c r="E20" s="120">
        <v>50</v>
      </c>
      <c r="F20" s="20"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433</v>
      </c>
      <c r="B21" s="18" t="s">
        <v>9763</v>
      </c>
      <c r="C21" s="293">
        <v>20</v>
      </c>
      <c r="D21" s="20" t="s">
        <v>395</v>
      </c>
      <c r="E21" s="120">
        <v>80</v>
      </c>
      <c r="F21" s="20" t="s">
        <v>393</v>
      </c>
      <c r="G21" s="19" t="s">
        <v>173</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1862</v>
      </c>
      <c r="B22" s="18" t="s">
        <v>9763</v>
      </c>
      <c r="C22" s="293">
        <v>21</v>
      </c>
      <c r="D22" s="20" t="s">
        <v>395</v>
      </c>
      <c r="E22" s="120">
        <v>130</v>
      </c>
      <c r="F22" s="20" t="s">
        <v>398</v>
      </c>
      <c r="G22" s="19" t="s">
        <v>181</v>
      </c>
      <c r="H22" s="71" t="s">
        <v>387</v>
      </c>
      <c r="I22" s="71" t="s">
        <v>387</v>
      </c>
      <c r="J22" s="71"/>
      <c r="K22" s="71"/>
      <c r="R22" s="117" t="s">
        <v>241</v>
      </c>
      <c r="S22" s="231">
        <f t="shared" si="0"/>
        <v>0</v>
      </c>
      <c r="T22" s="159">
        <f t="shared" si="1"/>
        <v>0</v>
      </c>
      <c r="U22" s="173"/>
      <c r="V22" s="117" t="s">
        <v>241</v>
      </c>
      <c r="W22" s="231">
        <f t="shared" si="2"/>
        <v>0</v>
      </c>
      <c r="X22" s="6">
        <f t="shared" si="3"/>
        <v>11</v>
      </c>
    </row>
    <row r="23" spans="1:24" ht="14" thickBot="1" x14ac:dyDescent="0.2">
      <c r="A23" s="15" t="s">
        <v>1218</v>
      </c>
      <c r="B23" s="18" t="s">
        <v>9763</v>
      </c>
      <c r="C23" s="293">
        <v>22</v>
      </c>
      <c r="D23" s="20" t="s">
        <v>395</v>
      </c>
      <c r="E23" s="120">
        <v>60</v>
      </c>
      <c r="F23" s="20" t="s">
        <v>393</v>
      </c>
      <c r="G23" s="19" t="s">
        <v>173</v>
      </c>
      <c r="H23" s="71" t="s">
        <v>387</v>
      </c>
      <c r="I23" s="71" t="s">
        <v>387</v>
      </c>
      <c r="J23" s="71"/>
      <c r="K23" s="71"/>
      <c r="R23" s="117" t="s">
        <v>245</v>
      </c>
      <c r="S23" s="231">
        <f t="shared" si="0"/>
        <v>0</v>
      </c>
      <c r="T23" s="159">
        <f t="shared" si="1"/>
        <v>0</v>
      </c>
      <c r="U23" s="176"/>
      <c r="V23" s="117" t="s">
        <v>245</v>
      </c>
      <c r="W23" s="231">
        <f t="shared" si="2"/>
        <v>0</v>
      </c>
      <c r="X23" s="6">
        <f t="shared" si="3"/>
        <v>6</v>
      </c>
    </row>
    <row r="24" spans="1:24" ht="13" x14ac:dyDescent="0.15">
      <c r="A24" s="15" t="s">
        <v>1197</v>
      </c>
      <c r="B24" s="18" t="s">
        <v>9763</v>
      </c>
      <c r="C24" s="293">
        <v>23</v>
      </c>
      <c r="D24" s="20" t="s">
        <v>395</v>
      </c>
      <c r="E24" s="120">
        <v>90</v>
      </c>
      <c r="F24" s="20" t="s">
        <v>398</v>
      </c>
      <c r="G24" s="19" t="s">
        <v>177</v>
      </c>
      <c r="H24" s="71" t="s">
        <v>387</v>
      </c>
      <c r="I24" s="71" t="s">
        <v>387</v>
      </c>
      <c r="J24" s="71"/>
      <c r="K24" s="71"/>
      <c r="R24" s="117" t="s">
        <v>249</v>
      </c>
      <c r="S24" s="231">
        <f t="shared" si="0"/>
        <v>0</v>
      </c>
      <c r="T24" s="159">
        <f t="shared" si="1"/>
        <v>0</v>
      </c>
      <c r="U24" s="171"/>
      <c r="V24" s="117" t="s">
        <v>249</v>
      </c>
      <c r="W24" s="231">
        <f t="shared" si="2"/>
        <v>0</v>
      </c>
      <c r="X24" s="6">
        <f t="shared" si="3"/>
        <v>11</v>
      </c>
    </row>
    <row r="25" spans="1:24" ht="13" x14ac:dyDescent="0.15">
      <c r="A25" s="15" t="s">
        <v>1371</v>
      </c>
      <c r="B25" s="18" t="s">
        <v>9763</v>
      </c>
      <c r="C25" s="293">
        <v>24</v>
      </c>
      <c r="D25" s="20" t="s">
        <v>395</v>
      </c>
      <c r="E25" s="120">
        <v>320</v>
      </c>
      <c r="F25" s="20" t="s">
        <v>386</v>
      </c>
      <c r="G25" s="19" t="s">
        <v>201</v>
      </c>
      <c r="H25" s="71" t="s">
        <v>387</v>
      </c>
      <c r="I25" s="71" t="s">
        <v>387</v>
      </c>
      <c r="J25" s="71"/>
      <c r="K25" s="71" t="s">
        <v>387</v>
      </c>
      <c r="R25" s="117" t="s">
        <v>253</v>
      </c>
      <c r="S25" s="231">
        <f t="shared" si="0"/>
        <v>0</v>
      </c>
      <c r="T25" s="159">
        <f t="shared" si="1"/>
        <v>0</v>
      </c>
      <c r="U25" s="168"/>
      <c r="V25" s="117" t="s">
        <v>253</v>
      </c>
      <c r="W25" s="231">
        <f t="shared" si="2"/>
        <v>0</v>
      </c>
      <c r="X25" s="6">
        <f t="shared" si="3"/>
        <v>3</v>
      </c>
    </row>
    <row r="26" spans="1:24" ht="13" x14ac:dyDescent="0.15">
      <c r="A26" s="15" t="s">
        <v>1286</v>
      </c>
      <c r="B26" s="18" t="s">
        <v>9763</v>
      </c>
      <c r="C26" s="293">
        <v>25</v>
      </c>
      <c r="D26" s="20" t="s">
        <v>395</v>
      </c>
      <c r="E26" s="120">
        <v>130</v>
      </c>
      <c r="F26" s="20" t="s">
        <v>393</v>
      </c>
      <c r="G26" s="19" t="s">
        <v>173</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9786</v>
      </c>
      <c r="B27" s="18" t="s">
        <v>9763</v>
      </c>
      <c r="C27" s="293">
        <v>26</v>
      </c>
      <c r="D27" s="20" t="s">
        <v>395</v>
      </c>
      <c r="E27" s="120">
        <v>80</v>
      </c>
      <c r="F27" s="20" t="s">
        <v>393</v>
      </c>
      <c r="G27" s="19"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9765</v>
      </c>
      <c r="B28" s="18" t="s">
        <v>9763</v>
      </c>
      <c r="C28" s="293">
        <v>27</v>
      </c>
      <c r="D28" s="20" t="s">
        <v>395</v>
      </c>
      <c r="E28" s="120">
        <v>140</v>
      </c>
      <c r="F28" s="20" t="s">
        <v>398</v>
      </c>
      <c r="G28" s="19" t="s">
        <v>177</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2348</v>
      </c>
      <c r="B29" s="18" t="s">
        <v>9763</v>
      </c>
      <c r="C29" s="293">
        <v>28</v>
      </c>
      <c r="D29" s="20" t="s">
        <v>395</v>
      </c>
      <c r="E29" s="120">
        <v>80</v>
      </c>
      <c r="F29" s="20" t="s">
        <v>393</v>
      </c>
      <c r="G29" s="19"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2349</v>
      </c>
      <c r="B30" s="18" t="s">
        <v>9763</v>
      </c>
      <c r="C30" s="293">
        <v>29</v>
      </c>
      <c r="D30" s="20" t="s">
        <v>395</v>
      </c>
      <c r="E30" s="120">
        <v>140</v>
      </c>
      <c r="F30" s="20" t="s">
        <v>398</v>
      </c>
      <c r="G30" s="19" t="s">
        <v>177</v>
      </c>
      <c r="H30" s="71" t="s">
        <v>387</v>
      </c>
      <c r="I30" s="71" t="s">
        <v>387</v>
      </c>
      <c r="J30" s="71"/>
      <c r="K30" s="71"/>
      <c r="R30" s="160" t="s">
        <v>86</v>
      </c>
      <c r="S30" s="161"/>
      <c r="T30" s="175">
        <f>SUM(T31:T57)</f>
        <v>0</v>
      </c>
      <c r="U30" s="168"/>
      <c r="V30" s="177" t="s">
        <v>88</v>
      </c>
      <c r="W30" s="213"/>
      <c r="X30" s="215">
        <f>SUM(X31:X57)</f>
        <v>143</v>
      </c>
    </row>
    <row r="31" spans="1:24" ht="13" x14ac:dyDescent="0.15">
      <c r="A31" s="15" t="s">
        <v>9787</v>
      </c>
      <c r="B31" s="18" t="s">
        <v>9763</v>
      </c>
      <c r="C31" s="293">
        <v>30</v>
      </c>
      <c r="D31" s="20" t="s">
        <v>395</v>
      </c>
      <c r="E31" s="120">
        <v>220</v>
      </c>
      <c r="F31" s="20" t="s">
        <v>393</v>
      </c>
      <c r="G31" s="19" t="s">
        <v>201</v>
      </c>
      <c r="H31" s="71" t="s">
        <v>387</v>
      </c>
      <c r="I31" s="71" t="s">
        <v>387</v>
      </c>
      <c r="J31" s="71"/>
      <c r="K31" s="71" t="s">
        <v>387</v>
      </c>
      <c r="R31" s="116" t="s">
        <v>173</v>
      </c>
      <c r="S31" s="211">
        <f>COUNTIFS($G$2:$G$500,R31,$I$2:$I$500,"x")</f>
        <v>0</v>
      </c>
      <c r="T31" s="64">
        <f>COUNTIFS($I$2:$I$500,"&lt;&gt;-",$G$2:$G$500,R31)</f>
        <v>0</v>
      </c>
      <c r="U31" s="168"/>
      <c r="V31" s="233" t="s">
        <v>173</v>
      </c>
      <c r="W31" s="230">
        <f>COUNTIFS($G$2:$G$500,V31,$K$2:$K$500,"x")</f>
        <v>0</v>
      </c>
      <c r="X31" s="64">
        <f>COUNTIFS($K$2:$K$500,"&lt;&gt;-",$G$2:$G$500,V31)</f>
        <v>85</v>
      </c>
    </row>
    <row r="32" spans="1:24" ht="13" x14ac:dyDescent="0.15">
      <c r="A32" s="15" t="s">
        <v>9788</v>
      </c>
      <c r="B32" s="18" t="s">
        <v>9763</v>
      </c>
      <c r="C32" s="293">
        <v>31</v>
      </c>
      <c r="D32" s="20" t="s">
        <v>395</v>
      </c>
      <c r="E32" s="120">
        <v>220</v>
      </c>
      <c r="F32" s="20" t="s">
        <v>393</v>
      </c>
      <c r="G32" s="19" t="s">
        <v>201</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42</v>
      </c>
    </row>
    <row r="33" spans="1:24" ht="13" x14ac:dyDescent="0.15">
      <c r="A33" s="15" t="s">
        <v>551</v>
      </c>
      <c r="B33" s="18" t="s">
        <v>9763</v>
      </c>
      <c r="C33" s="293">
        <v>32</v>
      </c>
      <c r="D33" s="20" t="s">
        <v>389</v>
      </c>
      <c r="E33" s="120">
        <v>110</v>
      </c>
      <c r="F33" s="20" t="s">
        <v>393</v>
      </c>
      <c r="G33" s="19" t="s">
        <v>177</v>
      </c>
      <c r="H33" s="71" t="s">
        <v>387</v>
      </c>
      <c r="I33" s="71" t="s">
        <v>387</v>
      </c>
      <c r="J33" s="71"/>
      <c r="K33" s="71"/>
      <c r="R33" s="117" t="s">
        <v>181</v>
      </c>
      <c r="S33" s="158">
        <f t="shared" si="4"/>
        <v>0</v>
      </c>
      <c r="T33" s="159">
        <f t="shared" si="5"/>
        <v>0</v>
      </c>
      <c r="U33" s="168"/>
      <c r="V33" s="234" t="s">
        <v>181</v>
      </c>
      <c r="W33" s="237">
        <f t="shared" si="6"/>
        <v>0</v>
      </c>
      <c r="X33" s="6">
        <f t="shared" si="7"/>
        <v>16</v>
      </c>
    </row>
    <row r="34" spans="1:24" ht="13" x14ac:dyDescent="0.15">
      <c r="A34" s="15" t="s">
        <v>975</v>
      </c>
      <c r="B34" s="18" t="s">
        <v>9763</v>
      </c>
      <c r="C34" s="293">
        <v>33</v>
      </c>
      <c r="D34" s="20" t="s">
        <v>389</v>
      </c>
      <c r="E34" s="120">
        <v>60</v>
      </c>
      <c r="F34" s="20" t="s">
        <v>393</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971</v>
      </c>
      <c r="B35" s="18" t="s">
        <v>9763</v>
      </c>
      <c r="C35" s="293">
        <v>34</v>
      </c>
      <c r="D35" s="20" t="s">
        <v>389</v>
      </c>
      <c r="E35" s="120">
        <v>110</v>
      </c>
      <c r="F35" s="20" t="s">
        <v>398</v>
      </c>
      <c r="G35" s="19" t="s">
        <v>177</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1259</v>
      </c>
      <c r="B36" s="18" t="s">
        <v>9763</v>
      </c>
      <c r="C36" s="293">
        <v>35</v>
      </c>
      <c r="D36" s="20" t="s">
        <v>389</v>
      </c>
      <c r="E36" s="120">
        <v>60</v>
      </c>
      <c r="F36" s="20"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1253</v>
      </c>
      <c r="B37" s="18" t="s">
        <v>9763</v>
      </c>
      <c r="C37" s="293">
        <v>36</v>
      </c>
      <c r="D37" s="20" t="s">
        <v>389</v>
      </c>
      <c r="E37" s="120">
        <v>90</v>
      </c>
      <c r="F37" s="20" t="s">
        <v>398</v>
      </c>
      <c r="G37" s="19" t="s">
        <v>173</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1239</v>
      </c>
      <c r="B38" s="18" t="s">
        <v>9763</v>
      </c>
      <c r="C38" s="293">
        <v>37</v>
      </c>
      <c r="D38" s="20" t="s">
        <v>389</v>
      </c>
      <c r="E38" s="120">
        <v>140</v>
      </c>
      <c r="F38" s="20" t="s">
        <v>386</v>
      </c>
      <c r="G38" s="19" t="s">
        <v>181</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1220</v>
      </c>
      <c r="B39" s="18" t="s">
        <v>9763</v>
      </c>
      <c r="C39" s="293">
        <v>38</v>
      </c>
      <c r="D39" s="20" t="s">
        <v>389</v>
      </c>
      <c r="E39" s="120">
        <v>60</v>
      </c>
      <c r="F39" s="20" t="s">
        <v>393</v>
      </c>
      <c r="G39" s="19" t="s">
        <v>173</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1193</v>
      </c>
      <c r="B40" s="18" t="s">
        <v>9763</v>
      </c>
      <c r="C40" s="293">
        <v>39</v>
      </c>
      <c r="D40" s="20" t="s">
        <v>389</v>
      </c>
      <c r="E40" s="120">
        <v>120</v>
      </c>
      <c r="F40" s="20" t="s">
        <v>398</v>
      </c>
      <c r="G40" s="19"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1209</v>
      </c>
      <c r="B41" s="18" t="s">
        <v>9763</v>
      </c>
      <c r="C41" s="293">
        <v>40</v>
      </c>
      <c r="D41" s="20" t="s">
        <v>389</v>
      </c>
      <c r="E41" s="120">
        <v>130</v>
      </c>
      <c r="F41" s="20" t="s">
        <v>393</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1190</v>
      </c>
      <c r="B42" s="18" t="s">
        <v>9763</v>
      </c>
      <c r="C42" s="293">
        <v>41</v>
      </c>
      <c r="D42" s="20" t="s">
        <v>389</v>
      </c>
      <c r="E42" s="120">
        <v>240</v>
      </c>
      <c r="F42" s="20" t="s">
        <v>398</v>
      </c>
      <c r="G42" s="19" t="s">
        <v>181</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1652</v>
      </c>
      <c r="B43" s="18" t="s">
        <v>9763</v>
      </c>
      <c r="C43" s="293">
        <v>42</v>
      </c>
      <c r="D43" s="20" t="s">
        <v>389</v>
      </c>
      <c r="E43" s="120">
        <v>120</v>
      </c>
      <c r="F43" s="20" t="s">
        <v>393</v>
      </c>
      <c r="G43" s="19" t="s">
        <v>177</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9789</v>
      </c>
      <c r="B44" s="18" t="s">
        <v>9763</v>
      </c>
      <c r="C44" s="293">
        <v>43</v>
      </c>
      <c r="D44" s="20" t="s">
        <v>389</v>
      </c>
      <c r="E44" s="120">
        <v>210</v>
      </c>
      <c r="F44" s="20" t="s">
        <v>393</v>
      </c>
      <c r="G44" s="19" t="s">
        <v>201</v>
      </c>
      <c r="H44" s="71" t="s">
        <v>387</v>
      </c>
      <c r="I44" s="71" t="s">
        <v>387</v>
      </c>
      <c r="J44" s="71"/>
      <c r="K44" s="71" t="s">
        <v>387</v>
      </c>
      <c r="R44" s="117" t="s">
        <v>221</v>
      </c>
      <c r="S44" s="158">
        <f t="shared" si="4"/>
        <v>0</v>
      </c>
      <c r="T44" s="159">
        <f t="shared" si="5"/>
        <v>0</v>
      </c>
      <c r="U44" s="187"/>
      <c r="V44" s="234" t="s">
        <v>221</v>
      </c>
      <c r="W44" s="237">
        <f t="shared" si="6"/>
        <v>0</v>
      </c>
      <c r="X44" s="6">
        <f t="shared" si="7"/>
        <v>0</v>
      </c>
    </row>
    <row r="45" spans="1:24" ht="14" thickBot="1" x14ac:dyDescent="0.2">
      <c r="A45" s="15" t="s">
        <v>2986</v>
      </c>
      <c r="B45" s="18" t="s">
        <v>9763</v>
      </c>
      <c r="C45" s="293">
        <v>44</v>
      </c>
      <c r="D45" s="20" t="s">
        <v>404</v>
      </c>
      <c r="E45" s="120">
        <v>60</v>
      </c>
      <c r="F45" s="20" t="s">
        <v>393</v>
      </c>
      <c r="G45" s="19"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2987</v>
      </c>
      <c r="B46" s="18" t="s">
        <v>9763</v>
      </c>
      <c r="C46" s="293">
        <v>45</v>
      </c>
      <c r="D46" s="20" t="s">
        <v>404</v>
      </c>
      <c r="E46" s="120">
        <v>100</v>
      </c>
      <c r="F46" s="20" t="s">
        <v>398</v>
      </c>
      <c r="G46" s="19"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2988</v>
      </c>
      <c r="B47" s="18" t="s">
        <v>9763</v>
      </c>
      <c r="C47" s="293">
        <v>46</v>
      </c>
      <c r="D47" s="20" t="s">
        <v>404</v>
      </c>
      <c r="E47" s="120">
        <v>180</v>
      </c>
      <c r="F47" s="20" t="s">
        <v>386</v>
      </c>
      <c r="G47" s="19" t="s">
        <v>177</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9790</v>
      </c>
      <c r="B48" s="18" t="s">
        <v>9763</v>
      </c>
      <c r="C48" s="293">
        <v>47</v>
      </c>
      <c r="D48" s="20" t="s">
        <v>404</v>
      </c>
      <c r="E48" s="120">
        <v>70</v>
      </c>
      <c r="F48" s="20" t="s">
        <v>393</v>
      </c>
      <c r="G48" s="19" t="s">
        <v>173</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9791</v>
      </c>
      <c r="B49" s="18" t="s">
        <v>9763</v>
      </c>
      <c r="C49" s="293">
        <v>48</v>
      </c>
      <c r="D49" s="20" t="s">
        <v>404</v>
      </c>
      <c r="E49" s="120">
        <v>100</v>
      </c>
      <c r="F49" s="20" t="s">
        <v>398</v>
      </c>
      <c r="G49" s="19"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9792</v>
      </c>
      <c r="B50" s="18" t="s">
        <v>9763</v>
      </c>
      <c r="C50" s="293">
        <v>49</v>
      </c>
      <c r="D50" s="20" t="s">
        <v>404</v>
      </c>
      <c r="E50" s="120">
        <v>40</v>
      </c>
      <c r="F50" s="20" t="s">
        <v>393</v>
      </c>
      <c r="G50" s="19"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2931</v>
      </c>
      <c r="B51" s="18" t="s">
        <v>9763</v>
      </c>
      <c r="C51" s="293">
        <v>50</v>
      </c>
      <c r="D51" s="20" t="s">
        <v>404</v>
      </c>
      <c r="E51" s="120">
        <v>80</v>
      </c>
      <c r="F51" s="20"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4714</v>
      </c>
      <c r="B52" s="18" t="s">
        <v>9763</v>
      </c>
      <c r="C52" s="293">
        <v>51</v>
      </c>
      <c r="D52" s="20" t="s">
        <v>404</v>
      </c>
      <c r="E52" s="120">
        <v>200</v>
      </c>
      <c r="F52" s="20" t="s">
        <v>393</v>
      </c>
      <c r="G52" s="19" t="s">
        <v>201</v>
      </c>
      <c r="H52" s="71" t="s">
        <v>387</v>
      </c>
      <c r="I52" s="71" t="s">
        <v>387</v>
      </c>
      <c r="J52" s="71"/>
      <c r="K52" s="71" t="s">
        <v>387</v>
      </c>
      <c r="R52" s="117" t="s">
        <v>249</v>
      </c>
      <c r="S52" s="158">
        <f t="shared" si="4"/>
        <v>0</v>
      </c>
      <c r="T52" s="159">
        <f t="shared" si="5"/>
        <v>0</v>
      </c>
      <c r="U52" s="168"/>
      <c r="V52" s="235" t="s">
        <v>249</v>
      </c>
      <c r="W52" s="237">
        <f t="shared" si="6"/>
        <v>0</v>
      </c>
      <c r="X52" s="6">
        <f t="shared" si="7"/>
        <v>0</v>
      </c>
    </row>
    <row r="53" spans="1:24" ht="13" x14ac:dyDescent="0.15">
      <c r="A53" s="15" t="s">
        <v>9793</v>
      </c>
      <c r="B53" s="18" t="s">
        <v>9763</v>
      </c>
      <c r="C53" s="293">
        <v>52</v>
      </c>
      <c r="D53" s="20" t="s">
        <v>404</v>
      </c>
      <c r="E53" s="120">
        <v>60</v>
      </c>
      <c r="F53" s="20"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9794</v>
      </c>
      <c r="B54" s="18" t="s">
        <v>9763</v>
      </c>
      <c r="C54" s="293">
        <v>53</v>
      </c>
      <c r="D54" s="20" t="s">
        <v>404</v>
      </c>
      <c r="E54" s="120">
        <v>280</v>
      </c>
      <c r="F54" s="20" t="s">
        <v>398</v>
      </c>
      <c r="G54" s="19" t="s">
        <v>201</v>
      </c>
      <c r="H54" s="71" t="s">
        <v>387</v>
      </c>
      <c r="I54" s="71" t="s">
        <v>387</v>
      </c>
      <c r="J54" s="71"/>
      <c r="K54" s="71" t="s">
        <v>387</v>
      </c>
      <c r="R54" s="117" t="s">
        <v>10048</v>
      </c>
      <c r="S54" s="158">
        <f t="shared" si="4"/>
        <v>0</v>
      </c>
      <c r="T54" s="159">
        <f t="shared" si="5"/>
        <v>0</v>
      </c>
      <c r="U54" s="168"/>
      <c r="V54" s="234" t="s">
        <v>10048</v>
      </c>
      <c r="W54" s="237">
        <f t="shared" si="6"/>
        <v>0</v>
      </c>
      <c r="X54" s="6">
        <f t="shared" si="7"/>
        <v>0</v>
      </c>
    </row>
    <row r="55" spans="1:24" ht="13" x14ac:dyDescent="0.15">
      <c r="A55" s="15" t="s">
        <v>9795</v>
      </c>
      <c r="B55" s="18" t="s">
        <v>9763</v>
      </c>
      <c r="C55" s="293">
        <v>54</v>
      </c>
      <c r="D55" s="20" t="s">
        <v>404</v>
      </c>
      <c r="E55" s="120">
        <v>60</v>
      </c>
      <c r="F55" s="20"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9796</v>
      </c>
      <c r="B56" s="18" t="s">
        <v>9763</v>
      </c>
      <c r="C56" s="293">
        <v>55</v>
      </c>
      <c r="D56" s="20" t="s">
        <v>404</v>
      </c>
      <c r="E56" s="120">
        <v>120</v>
      </c>
      <c r="F56" s="20" t="s">
        <v>398</v>
      </c>
      <c r="G56" s="19" t="s">
        <v>181</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9773</v>
      </c>
      <c r="B57" s="18" t="s">
        <v>9763</v>
      </c>
      <c r="C57" s="293">
        <v>56</v>
      </c>
      <c r="D57" s="20" t="s">
        <v>385</v>
      </c>
      <c r="E57" s="120">
        <v>190</v>
      </c>
      <c r="F57" s="20" t="s">
        <v>393</v>
      </c>
      <c r="G57" s="19" t="s">
        <v>201</v>
      </c>
      <c r="H57" s="71" t="s">
        <v>387</v>
      </c>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3064</v>
      </c>
      <c r="B58" s="18" t="s">
        <v>9763</v>
      </c>
      <c r="C58" s="293">
        <v>57</v>
      </c>
      <c r="D58" s="20" t="s">
        <v>385</v>
      </c>
      <c r="E58" s="120">
        <v>90</v>
      </c>
      <c r="F58" s="20" t="s">
        <v>398</v>
      </c>
      <c r="G58" s="19" t="s">
        <v>177</v>
      </c>
      <c r="H58" s="71" t="s">
        <v>387</v>
      </c>
      <c r="I58" s="71" t="s">
        <v>387</v>
      </c>
      <c r="J58" s="71"/>
      <c r="K58" s="71"/>
      <c r="U58" s="168"/>
      <c r="V58" s="177" t="s">
        <v>447</v>
      </c>
      <c r="W58" s="189"/>
      <c r="X58" s="190">
        <f>SUM(X59:X85)</f>
        <v>333</v>
      </c>
    </row>
    <row r="59" spans="1:24" ht="13" x14ac:dyDescent="0.15">
      <c r="A59" s="15" t="s">
        <v>508</v>
      </c>
      <c r="B59" s="18" t="s">
        <v>9763</v>
      </c>
      <c r="C59" s="293">
        <v>58</v>
      </c>
      <c r="D59" s="20" t="s">
        <v>385</v>
      </c>
      <c r="E59" s="120">
        <v>120</v>
      </c>
      <c r="F59" s="20" t="s">
        <v>393</v>
      </c>
      <c r="G59" s="19" t="s">
        <v>173</v>
      </c>
      <c r="H59" s="71" t="s">
        <v>387</v>
      </c>
      <c r="I59" s="71" t="s">
        <v>387</v>
      </c>
      <c r="J59" s="71"/>
      <c r="K59" s="71"/>
      <c r="U59" s="239"/>
      <c r="V59" s="116" t="s">
        <v>173</v>
      </c>
      <c r="W59" s="211">
        <f t="shared" ref="W59:X74" si="8">S3+S31+W3+W31</f>
        <v>0</v>
      </c>
      <c r="X59" s="64">
        <f t="shared" si="8"/>
        <v>170</v>
      </c>
    </row>
    <row r="60" spans="1:24" ht="13" x14ac:dyDescent="0.15">
      <c r="A60" s="15" t="s">
        <v>1292</v>
      </c>
      <c r="B60" s="18" t="s">
        <v>9763</v>
      </c>
      <c r="C60" s="293">
        <v>59</v>
      </c>
      <c r="D60" s="20" t="s">
        <v>385</v>
      </c>
      <c r="E60" s="120">
        <v>60</v>
      </c>
      <c r="F60" s="20" t="s">
        <v>393</v>
      </c>
      <c r="G60" s="19" t="s">
        <v>173</v>
      </c>
      <c r="H60" s="71" t="s">
        <v>387</v>
      </c>
      <c r="I60" s="71" t="s">
        <v>387</v>
      </c>
      <c r="J60" s="71"/>
      <c r="K60" s="71"/>
      <c r="U60" s="239"/>
      <c r="V60" s="117" t="s">
        <v>177</v>
      </c>
      <c r="W60" s="158">
        <f t="shared" si="8"/>
        <v>0</v>
      </c>
      <c r="X60" s="159">
        <f t="shared" si="8"/>
        <v>84</v>
      </c>
    </row>
    <row r="61" spans="1:24" ht="13" x14ac:dyDescent="0.15">
      <c r="A61" s="15" t="s">
        <v>1379</v>
      </c>
      <c r="B61" s="18" t="s">
        <v>9763</v>
      </c>
      <c r="C61" s="293">
        <v>60</v>
      </c>
      <c r="D61" s="20" t="s">
        <v>385</v>
      </c>
      <c r="E61" s="120">
        <v>90</v>
      </c>
      <c r="F61" s="20" t="s">
        <v>398</v>
      </c>
      <c r="G61" s="19" t="s">
        <v>177</v>
      </c>
      <c r="H61" s="71" t="s">
        <v>387</v>
      </c>
      <c r="I61" s="71" t="s">
        <v>387</v>
      </c>
      <c r="J61" s="71"/>
      <c r="K61" s="71"/>
      <c r="U61" s="239"/>
      <c r="V61" s="117" t="s">
        <v>181</v>
      </c>
      <c r="W61" s="158">
        <f t="shared" si="8"/>
        <v>0</v>
      </c>
      <c r="X61" s="159">
        <f t="shared" si="8"/>
        <v>32</v>
      </c>
    </row>
    <row r="62" spans="1:24" ht="13" x14ac:dyDescent="0.15">
      <c r="A62" s="15" t="s">
        <v>1397</v>
      </c>
      <c r="B62" s="18" t="s">
        <v>9763</v>
      </c>
      <c r="C62" s="293">
        <v>61</v>
      </c>
      <c r="D62" s="20" t="s">
        <v>385</v>
      </c>
      <c r="E62" s="120">
        <v>60</v>
      </c>
      <c r="F62" s="20" t="s">
        <v>393</v>
      </c>
      <c r="G62" s="19" t="s">
        <v>173</v>
      </c>
      <c r="H62" s="71" t="s">
        <v>387</v>
      </c>
      <c r="I62" s="71" t="s">
        <v>387</v>
      </c>
      <c r="J62" s="71"/>
      <c r="K62" s="71"/>
      <c r="U62" s="239"/>
      <c r="V62" s="117" t="s">
        <v>185</v>
      </c>
      <c r="W62" s="158">
        <f t="shared" si="8"/>
        <v>0</v>
      </c>
      <c r="X62" s="159">
        <f t="shared" si="8"/>
        <v>0</v>
      </c>
    </row>
    <row r="63" spans="1:24" ht="13" x14ac:dyDescent="0.15">
      <c r="A63" s="15" t="s">
        <v>1391</v>
      </c>
      <c r="B63" s="18" t="s">
        <v>9763</v>
      </c>
      <c r="C63" s="293">
        <v>62</v>
      </c>
      <c r="D63" s="20" t="s">
        <v>385</v>
      </c>
      <c r="E63" s="120">
        <v>100</v>
      </c>
      <c r="F63" s="20" t="s">
        <v>398</v>
      </c>
      <c r="G63" s="19" t="s">
        <v>173</v>
      </c>
      <c r="H63" s="71" t="s">
        <v>387</v>
      </c>
      <c r="I63" s="71" t="s">
        <v>387</v>
      </c>
      <c r="J63" s="71"/>
      <c r="K63" s="71"/>
      <c r="U63" s="239"/>
      <c r="V63" s="117" t="s">
        <v>189</v>
      </c>
      <c r="W63" s="158">
        <f t="shared" si="8"/>
        <v>0</v>
      </c>
      <c r="X63" s="159">
        <f t="shared" si="8"/>
        <v>0</v>
      </c>
    </row>
    <row r="64" spans="1:24" ht="13" x14ac:dyDescent="0.15">
      <c r="A64" s="15" t="s">
        <v>1384</v>
      </c>
      <c r="B64" s="18" t="s">
        <v>9763</v>
      </c>
      <c r="C64" s="293">
        <v>63</v>
      </c>
      <c r="D64" s="20" t="s">
        <v>385</v>
      </c>
      <c r="E64" s="120">
        <v>170</v>
      </c>
      <c r="F64" s="20" t="s">
        <v>386</v>
      </c>
      <c r="G64" s="19" t="s">
        <v>181</v>
      </c>
      <c r="H64" s="71" t="s">
        <v>387</v>
      </c>
      <c r="I64" s="71" t="s">
        <v>387</v>
      </c>
      <c r="J64" s="71"/>
      <c r="K64" s="71"/>
      <c r="U64" s="240"/>
      <c r="V64" s="117" t="s">
        <v>193</v>
      </c>
      <c r="W64" s="158">
        <f t="shared" si="8"/>
        <v>0</v>
      </c>
      <c r="X64" s="159">
        <f t="shared" si="8"/>
        <v>0</v>
      </c>
    </row>
    <row r="65" spans="1:24" ht="14" thickBot="1" x14ac:dyDescent="0.2">
      <c r="A65" s="15" t="s">
        <v>9797</v>
      </c>
      <c r="B65" s="18" t="s">
        <v>9763</v>
      </c>
      <c r="C65" s="293">
        <v>64</v>
      </c>
      <c r="D65" s="20" t="s">
        <v>385</v>
      </c>
      <c r="E65" s="120">
        <v>110</v>
      </c>
      <c r="F65" s="20" t="s">
        <v>393</v>
      </c>
      <c r="G65" s="19" t="s">
        <v>173</v>
      </c>
      <c r="H65" s="71" t="s">
        <v>387</v>
      </c>
      <c r="I65" s="71" t="s">
        <v>387</v>
      </c>
      <c r="J65" s="71"/>
      <c r="K65" s="71"/>
      <c r="U65" s="241"/>
      <c r="V65" s="117" t="s">
        <v>197</v>
      </c>
      <c r="W65" s="158">
        <f t="shared" si="8"/>
        <v>0</v>
      </c>
      <c r="X65" s="159">
        <f t="shared" si="8"/>
        <v>0</v>
      </c>
    </row>
    <row r="66" spans="1:24" ht="14" thickBot="1" x14ac:dyDescent="0.2">
      <c r="A66" s="15" t="s">
        <v>2976</v>
      </c>
      <c r="B66" s="18" t="s">
        <v>9763</v>
      </c>
      <c r="C66" s="293">
        <v>65</v>
      </c>
      <c r="D66" s="20" t="s">
        <v>385</v>
      </c>
      <c r="E66" s="120">
        <v>80</v>
      </c>
      <c r="F66" s="20" t="s">
        <v>393</v>
      </c>
      <c r="G66" s="19" t="s">
        <v>173</v>
      </c>
      <c r="H66" s="71" t="s">
        <v>387</v>
      </c>
      <c r="I66" s="71" t="s">
        <v>387</v>
      </c>
      <c r="J66" s="71"/>
      <c r="K66" s="71"/>
      <c r="U66" s="241"/>
      <c r="V66" s="117" t="s">
        <v>201</v>
      </c>
      <c r="W66" s="158">
        <f t="shared" si="8"/>
        <v>0</v>
      </c>
      <c r="X66" s="159">
        <f t="shared" si="8"/>
        <v>16</v>
      </c>
    </row>
    <row r="67" spans="1:24" ht="14" thickBot="1" x14ac:dyDescent="0.2">
      <c r="A67" s="15" t="s">
        <v>9798</v>
      </c>
      <c r="B67" s="18" t="s">
        <v>9763</v>
      </c>
      <c r="C67" s="293">
        <v>66</v>
      </c>
      <c r="D67" s="20" t="s">
        <v>385</v>
      </c>
      <c r="E67" s="120">
        <v>30</v>
      </c>
      <c r="F67" s="20" t="s">
        <v>393</v>
      </c>
      <c r="G67" s="19" t="s">
        <v>173</v>
      </c>
      <c r="H67" s="71" t="s">
        <v>387</v>
      </c>
      <c r="I67" s="71" t="s">
        <v>387</v>
      </c>
      <c r="J67" s="71"/>
      <c r="K67" s="71"/>
      <c r="U67" s="241"/>
      <c r="V67" s="117" t="s">
        <v>205</v>
      </c>
      <c r="W67" s="158">
        <f t="shared" si="8"/>
        <v>0</v>
      </c>
      <c r="X67" s="159">
        <f t="shared" si="8"/>
        <v>0</v>
      </c>
    </row>
    <row r="68" spans="1:24" ht="14" thickBot="1" x14ac:dyDescent="0.2">
      <c r="A68" s="15" t="s">
        <v>9767</v>
      </c>
      <c r="B68" s="18" t="s">
        <v>9763</v>
      </c>
      <c r="C68" s="293">
        <v>67</v>
      </c>
      <c r="D68" s="20" t="s">
        <v>385</v>
      </c>
      <c r="E68" s="120">
        <v>70</v>
      </c>
      <c r="F68" s="20" t="s">
        <v>398</v>
      </c>
      <c r="G68" s="19" t="s">
        <v>181</v>
      </c>
      <c r="H68" s="71" t="s">
        <v>387</v>
      </c>
      <c r="I68" s="71" t="s">
        <v>387</v>
      </c>
      <c r="J68" s="71"/>
      <c r="K68" s="71"/>
      <c r="U68" s="241"/>
      <c r="V68" s="117" t="s">
        <v>209</v>
      </c>
      <c r="W68" s="158">
        <f t="shared" si="8"/>
        <v>0</v>
      </c>
      <c r="X68" s="159">
        <f t="shared" si="8"/>
        <v>0</v>
      </c>
    </row>
    <row r="69" spans="1:24" ht="14" thickBot="1" x14ac:dyDescent="0.2">
      <c r="A69" s="15" t="s">
        <v>9799</v>
      </c>
      <c r="B69" s="18" t="s">
        <v>9763</v>
      </c>
      <c r="C69" s="293">
        <v>68</v>
      </c>
      <c r="D69" s="20" t="s">
        <v>385</v>
      </c>
      <c r="E69" s="120">
        <v>70</v>
      </c>
      <c r="F69" s="20" t="s">
        <v>393</v>
      </c>
      <c r="G69" s="19" t="s">
        <v>173</v>
      </c>
      <c r="H69" s="71" t="s">
        <v>387</v>
      </c>
      <c r="I69" s="71" t="s">
        <v>387</v>
      </c>
      <c r="J69" s="71"/>
      <c r="K69" s="71"/>
      <c r="U69" s="241"/>
      <c r="V69" s="117" t="s">
        <v>9125</v>
      </c>
      <c r="W69" s="158">
        <f t="shared" si="8"/>
        <v>0</v>
      </c>
      <c r="X69" s="159">
        <f t="shared" si="8"/>
        <v>0</v>
      </c>
    </row>
    <row r="70" spans="1:24" ht="14" thickBot="1" x14ac:dyDescent="0.2">
      <c r="A70" s="15" t="s">
        <v>6640</v>
      </c>
      <c r="B70" s="18" t="s">
        <v>9763</v>
      </c>
      <c r="C70" s="293">
        <v>69</v>
      </c>
      <c r="D70" s="20" t="s">
        <v>385</v>
      </c>
      <c r="E70" s="120">
        <v>190</v>
      </c>
      <c r="F70" s="20" t="s">
        <v>393</v>
      </c>
      <c r="G70" s="19" t="s">
        <v>201</v>
      </c>
      <c r="H70" s="71" t="s">
        <v>387</v>
      </c>
      <c r="I70" s="71" t="s">
        <v>387</v>
      </c>
      <c r="J70" s="71"/>
      <c r="K70" s="71" t="s">
        <v>387</v>
      </c>
      <c r="U70" s="241"/>
      <c r="V70" s="118" t="s">
        <v>213</v>
      </c>
      <c r="W70" s="158">
        <f t="shared" si="8"/>
        <v>0</v>
      </c>
      <c r="X70" s="159">
        <f t="shared" si="8"/>
        <v>0</v>
      </c>
    </row>
    <row r="71" spans="1:24" ht="14" thickBot="1" x14ac:dyDescent="0.2">
      <c r="A71" s="15" t="s">
        <v>2993</v>
      </c>
      <c r="B71" s="18" t="s">
        <v>9763</v>
      </c>
      <c r="C71" s="293">
        <v>70</v>
      </c>
      <c r="D71" s="20" t="s">
        <v>385</v>
      </c>
      <c r="E71" s="120">
        <v>130</v>
      </c>
      <c r="F71" s="20" t="s">
        <v>393</v>
      </c>
      <c r="G71" s="19" t="s">
        <v>173</v>
      </c>
      <c r="H71" s="71" t="s">
        <v>387</v>
      </c>
      <c r="I71" s="71" t="s">
        <v>387</v>
      </c>
      <c r="J71" s="71"/>
      <c r="K71" s="71"/>
      <c r="U71" s="241"/>
      <c r="V71" s="117" t="s">
        <v>217</v>
      </c>
      <c r="W71" s="158">
        <f t="shared" si="8"/>
        <v>0</v>
      </c>
      <c r="X71" s="159">
        <f t="shared" si="8"/>
        <v>0</v>
      </c>
    </row>
    <row r="72" spans="1:24" ht="14" thickBot="1" x14ac:dyDescent="0.2">
      <c r="A72" s="15" t="s">
        <v>3641</v>
      </c>
      <c r="B72" s="18" t="s">
        <v>9763</v>
      </c>
      <c r="C72" s="293">
        <v>71</v>
      </c>
      <c r="D72" s="20" t="s">
        <v>385</v>
      </c>
      <c r="E72" s="120">
        <v>70</v>
      </c>
      <c r="F72" s="20" t="s">
        <v>393</v>
      </c>
      <c r="G72" s="19" t="s">
        <v>173</v>
      </c>
      <c r="H72" s="71" t="s">
        <v>387</v>
      </c>
      <c r="I72" s="71" t="s">
        <v>387</v>
      </c>
      <c r="J72" s="71"/>
      <c r="K72" s="71"/>
      <c r="U72" s="241"/>
      <c r="V72" s="117" t="s">
        <v>221</v>
      </c>
      <c r="W72" s="158">
        <f t="shared" si="8"/>
        <v>0</v>
      </c>
      <c r="X72" s="159">
        <f t="shared" si="8"/>
        <v>0</v>
      </c>
    </row>
    <row r="73" spans="1:24" ht="14" thickBot="1" x14ac:dyDescent="0.2">
      <c r="A73" s="15" t="s">
        <v>3642</v>
      </c>
      <c r="B73" s="18" t="s">
        <v>9763</v>
      </c>
      <c r="C73" s="293">
        <v>72</v>
      </c>
      <c r="D73" s="20" t="s">
        <v>385</v>
      </c>
      <c r="E73" s="120">
        <v>90</v>
      </c>
      <c r="F73" s="20" t="s">
        <v>398</v>
      </c>
      <c r="G73" s="19" t="s">
        <v>173</v>
      </c>
      <c r="H73" s="71" t="s">
        <v>387</v>
      </c>
      <c r="I73" s="71" t="s">
        <v>387</v>
      </c>
      <c r="J73" s="71"/>
      <c r="K73" s="71"/>
      <c r="U73" s="241"/>
      <c r="V73" s="117" t="s">
        <v>225</v>
      </c>
      <c r="W73" s="158">
        <f t="shared" si="8"/>
        <v>0</v>
      </c>
      <c r="X73" s="159">
        <f t="shared" si="8"/>
        <v>0</v>
      </c>
    </row>
    <row r="74" spans="1:24" ht="14" thickBot="1" x14ac:dyDescent="0.2">
      <c r="A74" s="15" t="s">
        <v>3643</v>
      </c>
      <c r="B74" s="18" t="s">
        <v>9763</v>
      </c>
      <c r="C74" s="293">
        <v>73</v>
      </c>
      <c r="D74" s="20" t="s">
        <v>385</v>
      </c>
      <c r="E74" s="120">
        <v>170</v>
      </c>
      <c r="F74" s="20" t="s">
        <v>386</v>
      </c>
      <c r="G74" s="19" t="s">
        <v>177</v>
      </c>
      <c r="H74" s="71" t="s">
        <v>387</v>
      </c>
      <c r="I74" s="71" t="s">
        <v>387</v>
      </c>
      <c r="J74" s="71"/>
      <c r="K74" s="71"/>
      <c r="U74" s="241"/>
      <c r="V74" s="117" t="s">
        <v>229</v>
      </c>
      <c r="W74" s="158">
        <f t="shared" si="8"/>
        <v>0</v>
      </c>
      <c r="X74" s="159">
        <f t="shared" si="8"/>
        <v>0</v>
      </c>
    </row>
    <row r="75" spans="1:24" ht="14" thickBot="1" x14ac:dyDescent="0.2">
      <c r="A75" s="15" t="s">
        <v>3623</v>
      </c>
      <c r="B75" s="18" t="s">
        <v>9763</v>
      </c>
      <c r="C75" s="293">
        <v>74</v>
      </c>
      <c r="D75" s="20" t="s">
        <v>385</v>
      </c>
      <c r="E75" s="120">
        <v>50</v>
      </c>
      <c r="F75" s="20" t="s">
        <v>393</v>
      </c>
      <c r="G75" s="19" t="s">
        <v>173</v>
      </c>
      <c r="H75" s="71" t="s">
        <v>387</v>
      </c>
      <c r="I75" s="71" t="s">
        <v>387</v>
      </c>
      <c r="J75" s="71"/>
      <c r="K75" s="71"/>
      <c r="U75" s="241"/>
      <c r="V75" s="117" t="s">
        <v>233</v>
      </c>
      <c r="W75" s="158">
        <f t="shared" ref="W75:X85" si="9">S19+S47+W19+W47</f>
        <v>0</v>
      </c>
      <c r="X75" s="159">
        <f t="shared" si="9"/>
        <v>0</v>
      </c>
    </row>
    <row r="76" spans="1:24" ht="14" thickBot="1" x14ac:dyDescent="0.2">
      <c r="A76" s="15" t="s">
        <v>9800</v>
      </c>
      <c r="B76" s="18" t="s">
        <v>9763</v>
      </c>
      <c r="C76" s="293">
        <v>75</v>
      </c>
      <c r="D76" s="20" t="s">
        <v>385</v>
      </c>
      <c r="E76" s="120">
        <v>250</v>
      </c>
      <c r="F76" s="20" t="s">
        <v>398</v>
      </c>
      <c r="G76" s="19" t="s">
        <v>201</v>
      </c>
      <c r="H76" s="71" t="s">
        <v>387</v>
      </c>
      <c r="I76" s="71" t="s">
        <v>387</v>
      </c>
      <c r="J76" s="71"/>
      <c r="K76" s="71" t="s">
        <v>387</v>
      </c>
      <c r="U76" s="241"/>
      <c r="V76" s="117" t="s">
        <v>9123</v>
      </c>
      <c r="W76" s="158">
        <f t="shared" si="9"/>
        <v>0</v>
      </c>
      <c r="X76" s="159">
        <f t="shared" si="9"/>
        <v>0</v>
      </c>
    </row>
    <row r="77" spans="1:24" ht="14" thickBot="1" x14ac:dyDescent="0.2">
      <c r="A77" s="15" t="s">
        <v>536</v>
      </c>
      <c r="B77" s="18" t="s">
        <v>9763</v>
      </c>
      <c r="C77" s="293">
        <v>76</v>
      </c>
      <c r="D77" s="20" t="s">
        <v>400</v>
      </c>
      <c r="E77" s="120">
        <v>70</v>
      </c>
      <c r="F77" s="20" t="s">
        <v>393</v>
      </c>
      <c r="G77" s="19" t="s">
        <v>173</v>
      </c>
      <c r="H77" s="71" t="s">
        <v>387</v>
      </c>
      <c r="I77" s="71" t="s">
        <v>387</v>
      </c>
      <c r="J77" s="71"/>
      <c r="K77" s="71"/>
      <c r="U77" s="241"/>
      <c r="V77" s="117" t="s">
        <v>237</v>
      </c>
      <c r="W77" s="158">
        <f t="shared" si="9"/>
        <v>0</v>
      </c>
      <c r="X77" s="159">
        <f t="shared" si="9"/>
        <v>0</v>
      </c>
    </row>
    <row r="78" spans="1:24" ht="14" thickBot="1" x14ac:dyDescent="0.2">
      <c r="A78" s="15" t="s">
        <v>898</v>
      </c>
      <c r="B78" s="18" t="s">
        <v>9763</v>
      </c>
      <c r="C78" s="293">
        <v>77</v>
      </c>
      <c r="D78" s="20" t="s">
        <v>400</v>
      </c>
      <c r="E78" s="120">
        <v>70</v>
      </c>
      <c r="F78" s="20" t="s">
        <v>393</v>
      </c>
      <c r="G78" s="19" t="s">
        <v>173</v>
      </c>
      <c r="H78" s="71" t="s">
        <v>387</v>
      </c>
      <c r="I78" s="71" t="s">
        <v>387</v>
      </c>
      <c r="J78" s="71"/>
      <c r="K78" s="71"/>
      <c r="U78" s="241"/>
      <c r="V78" s="117" t="s">
        <v>241</v>
      </c>
      <c r="W78" s="158">
        <f t="shared" si="9"/>
        <v>0</v>
      </c>
      <c r="X78" s="159">
        <f t="shared" si="9"/>
        <v>11</v>
      </c>
    </row>
    <row r="79" spans="1:24" ht="14" thickBot="1" x14ac:dyDescent="0.2">
      <c r="A79" s="15" t="s">
        <v>872</v>
      </c>
      <c r="B79" s="18" t="s">
        <v>9763</v>
      </c>
      <c r="C79" s="293">
        <v>78</v>
      </c>
      <c r="D79" s="20" t="s">
        <v>400</v>
      </c>
      <c r="E79" s="120">
        <v>100</v>
      </c>
      <c r="F79" s="20" t="s">
        <v>398</v>
      </c>
      <c r="G79" s="19" t="s">
        <v>173</v>
      </c>
      <c r="H79" s="71" t="s">
        <v>387</v>
      </c>
      <c r="I79" s="71" t="s">
        <v>387</v>
      </c>
      <c r="J79" s="71"/>
      <c r="K79" s="71"/>
      <c r="U79" s="241"/>
      <c r="V79" s="117" t="s">
        <v>245</v>
      </c>
      <c r="W79" s="158">
        <f t="shared" si="9"/>
        <v>0</v>
      </c>
      <c r="X79" s="159">
        <f t="shared" si="9"/>
        <v>6</v>
      </c>
    </row>
    <row r="80" spans="1:24" ht="14" thickBot="1" x14ac:dyDescent="0.2">
      <c r="A80" s="15" t="s">
        <v>9801</v>
      </c>
      <c r="B80" s="18" t="s">
        <v>9763</v>
      </c>
      <c r="C80" s="293">
        <v>79</v>
      </c>
      <c r="D80" s="20" t="s">
        <v>400</v>
      </c>
      <c r="E80" s="120">
        <v>340</v>
      </c>
      <c r="F80" s="20" t="s">
        <v>386</v>
      </c>
      <c r="G80" s="19" t="s">
        <v>201</v>
      </c>
      <c r="H80" s="71" t="s">
        <v>387</v>
      </c>
      <c r="I80" s="71" t="s">
        <v>387</v>
      </c>
      <c r="J80" s="71"/>
      <c r="K80" s="71" t="s">
        <v>387</v>
      </c>
      <c r="U80" s="241"/>
      <c r="V80" s="117" t="s">
        <v>249</v>
      </c>
      <c r="W80" s="158">
        <f t="shared" si="9"/>
        <v>0</v>
      </c>
      <c r="X80" s="159">
        <f t="shared" si="9"/>
        <v>11</v>
      </c>
    </row>
    <row r="81" spans="1:24" ht="14" thickBot="1" x14ac:dyDescent="0.2">
      <c r="A81" s="15" t="s">
        <v>949</v>
      </c>
      <c r="B81" s="18" t="s">
        <v>9763</v>
      </c>
      <c r="C81" s="293">
        <v>80</v>
      </c>
      <c r="D81" s="20" t="s">
        <v>400</v>
      </c>
      <c r="E81" s="120">
        <v>70</v>
      </c>
      <c r="F81" s="20" t="s">
        <v>393</v>
      </c>
      <c r="G81" s="19" t="s">
        <v>173</v>
      </c>
      <c r="H81" s="71" t="s">
        <v>387</v>
      </c>
      <c r="I81" s="71" t="s">
        <v>387</v>
      </c>
      <c r="J81" s="71"/>
      <c r="K81" s="71"/>
      <c r="U81" s="241"/>
      <c r="V81" s="117" t="s">
        <v>253</v>
      </c>
      <c r="W81" s="158">
        <f t="shared" si="9"/>
        <v>0</v>
      </c>
      <c r="X81" s="159">
        <f t="shared" si="9"/>
        <v>3</v>
      </c>
    </row>
    <row r="82" spans="1:24" ht="14" thickBot="1" x14ac:dyDescent="0.2">
      <c r="A82" s="15" t="s">
        <v>942</v>
      </c>
      <c r="B82" s="18" t="s">
        <v>9763</v>
      </c>
      <c r="C82" s="293">
        <v>81</v>
      </c>
      <c r="D82" s="20" t="s">
        <v>400</v>
      </c>
      <c r="E82" s="120">
        <v>90</v>
      </c>
      <c r="F82" s="20" t="s">
        <v>398</v>
      </c>
      <c r="G82" s="19" t="s">
        <v>173</v>
      </c>
      <c r="H82" s="71" t="s">
        <v>387</v>
      </c>
      <c r="I82" s="71" t="s">
        <v>387</v>
      </c>
      <c r="J82" s="71"/>
      <c r="K82" s="71"/>
      <c r="U82" s="241"/>
      <c r="V82" s="117" t="s">
        <v>10048</v>
      </c>
      <c r="W82" s="158">
        <f t="shared" si="9"/>
        <v>0</v>
      </c>
      <c r="X82" s="159">
        <f t="shared" si="9"/>
        <v>0</v>
      </c>
    </row>
    <row r="83" spans="1:24" ht="13.25" customHeight="1" thickBot="1" x14ac:dyDescent="0.2">
      <c r="A83" s="15" t="s">
        <v>1653</v>
      </c>
      <c r="B83" s="18" t="s">
        <v>9763</v>
      </c>
      <c r="C83" s="293">
        <v>82</v>
      </c>
      <c r="D83" s="20" t="s">
        <v>400</v>
      </c>
      <c r="E83" s="120">
        <v>130</v>
      </c>
      <c r="F83" s="20" t="s">
        <v>393</v>
      </c>
      <c r="G83" s="19" t="s">
        <v>181</v>
      </c>
      <c r="H83" s="71" t="s">
        <v>387</v>
      </c>
      <c r="I83" s="71" t="s">
        <v>387</v>
      </c>
      <c r="J83" s="71"/>
      <c r="K83" s="71"/>
      <c r="U83" s="241"/>
      <c r="V83" s="117" t="s">
        <v>10124</v>
      </c>
      <c r="W83" s="158">
        <f t="shared" si="9"/>
        <v>0</v>
      </c>
      <c r="X83" s="159">
        <f t="shared" si="9"/>
        <v>0</v>
      </c>
    </row>
    <row r="84" spans="1:24" ht="13.25" customHeight="1" thickBot="1" x14ac:dyDescent="0.2">
      <c r="A84" s="15" t="s">
        <v>2616</v>
      </c>
      <c r="B84" s="18" t="s">
        <v>9763</v>
      </c>
      <c r="C84" s="293">
        <v>83</v>
      </c>
      <c r="D84" s="20" t="s">
        <v>400</v>
      </c>
      <c r="E84" s="120">
        <v>60</v>
      </c>
      <c r="F84" s="20"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2996</v>
      </c>
      <c r="B85" s="18" t="s">
        <v>9763</v>
      </c>
      <c r="C85" s="293">
        <v>84</v>
      </c>
      <c r="D85" s="20" t="s">
        <v>400</v>
      </c>
      <c r="E85" s="120">
        <v>70</v>
      </c>
      <c r="F85" s="20" t="s">
        <v>393</v>
      </c>
      <c r="G85" s="19" t="s">
        <v>173</v>
      </c>
      <c r="H85" s="71" t="s">
        <v>387</v>
      </c>
      <c r="I85" s="71" t="s">
        <v>387</v>
      </c>
      <c r="J85" s="71"/>
      <c r="K85" s="71"/>
      <c r="U85" s="241"/>
      <c r="V85" s="166" t="s">
        <v>260</v>
      </c>
      <c r="W85" s="191">
        <f t="shared" si="9"/>
        <v>0</v>
      </c>
      <c r="X85" s="192">
        <f t="shared" si="9"/>
        <v>0</v>
      </c>
    </row>
    <row r="86" spans="1:24" ht="13.25" customHeight="1" x14ac:dyDescent="0.15">
      <c r="A86" s="15" t="s">
        <v>3031</v>
      </c>
      <c r="B86" s="18" t="s">
        <v>9763</v>
      </c>
      <c r="C86" s="293">
        <v>85</v>
      </c>
      <c r="D86" s="20" t="s">
        <v>400</v>
      </c>
      <c r="E86" s="120">
        <v>120</v>
      </c>
      <c r="F86" s="20" t="s">
        <v>398</v>
      </c>
      <c r="G86" s="19" t="s">
        <v>181</v>
      </c>
      <c r="H86" s="71" t="s">
        <v>387</v>
      </c>
      <c r="I86" s="71" t="s">
        <v>387</v>
      </c>
      <c r="J86" s="71"/>
      <c r="K86" s="71"/>
    </row>
    <row r="87" spans="1:24" ht="13.25" customHeight="1" x14ac:dyDescent="0.15">
      <c r="A87" s="15" t="s">
        <v>9802</v>
      </c>
      <c r="B87" s="18" t="s">
        <v>9763</v>
      </c>
      <c r="C87" s="293">
        <v>86</v>
      </c>
      <c r="D87" s="20" t="s">
        <v>400</v>
      </c>
      <c r="E87" s="120">
        <v>80</v>
      </c>
      <c r="F87" s="20" t="s">
        <v>393</v>
      </c>
      <c r="G87" s="19" t="s">
        <v>173</v>
      </c>
      <c r="H87" s="71" t="s">
        <v>387</v>
      </c>
      <c r="I87" s="71" t="s">
        <v>387</v>
      </c>
      <c r="J87" s="71"/>
      <c r="K87" s="71"/>
    </row>
    <row r="88" spans="1:24" ht="13.25" customHeight="1" x14ac:dyDescent="0.15">
      <c r="A88" s="15" t="s">
        <v>9803</v>
      </c>
      <c r="B88" s="18" t="s">
        <v>9763</v>
      </c>
      <c r="C88" s="293">
        <v>87</v>
      </c>
      <c r="D88" s="20" t="s">
        <v>400</v>
      </c>
      <c r="E88" s="120">
        <v>140</v>
      </c>
      <c r="F88" s="20" t="s">
        <v>398</v>
      </c>
      <c r="G88" s="19" t="s">
        <v>177</v>
      </c>
      <c r="H88" s="71" t="s">
        <v>387</v>
      </c>
      <c r="I88" s="71" t="s">
        <v>387</v>
      </c>
      <c r="J88" s="71"/>
      <c r="K88" s="71"/>
    </row>
    <row r="89" spans="1:24" ht="13.25" customHeight="1" x14ac:dyDescent="0.15">
      <c r="A89" s="15" t="s">
        <v>4519</v>
      </c>
      <c r="B89" s="18" t="s">
        <v>9763</v>
      </c>
      <c r="C89" s="293">
        <v>88</v>
      </c>
      <c r="D89" s="20" t="s">
        <v>400</v>
      </c>
      <c r="E89" s="120">
        <v>60</v>
      </c>
      <c r="F89" s="20" t="s">
        <v>393</v>
      </c>
      <c r="G89" s="19" t="s">
        <v>173</v>
      </c>
      <c r="H89" s="71" t="s">
        <v>387</v>
      </c>
      <c r="I89" s="71" t="s">
        <v>387</v>
      </c>
      <c r="J89" s="71"/>
      <c r="K89" s="71"/>
    </row>
    <row r="90" spans="1:24" ht="13.25" customHeight="1" x14ac:dyDescent="0.15">
      <c r="A90" s="15" t="s">
        <v>4520</v>
      </c>
      <c r="B90" s="18" t="s">
        <v>9763</v>
      </c>
      <c r="C90" s="293">
        <v>89</v>
      </c>
      <c r="D90" s="20" t="s">
        <v>400</v>
      </c>
      <c r="E90" s="120">
        <v>130</v>
      </c>
      <c r="F90" s="20" t="s">
        <v>398</v>
      </c>
      <c r="G90" s="19" t="s">
        <v>177</v>
      </c>
      <c r="H90" s="71" t="s">
        <v>387</v>
      </c>
      <c r="I90" s="71" t="s">
        <v>387</v>
      </c>
      <c r="J90" s="71"/>
      <c r="K90" s="71"/>
    </row>
    <row r="91" spans="1:24" ht="13.25" customHeight="1" x14ac:dyDescent="0.15">
      <c r="A91" s="15" t="s">
        <v>4552</v>
      </c>
      <c r="B91" s="18" t="s">
        <v>9763</v>
      </c>
      <c r="C91" s="293">
        <v>90</v>
      </c>
      <c r="D91" s="20" t="s">
        <v>400</v>
      </c>
      <c r="E91" s="120">
        <v>120</v>
      </c>
      <c r="F91" s="20" t="s">
        <v>393</v>
      </c>
      <c r="G91" s="19" t="s">
        <v>177</v>
      </c>
      <c r="H91" s="71" t="s">
        <v>387</v>
      </c>
      <c r="I91" s="71" t="s">
        <v>387</v>
      </c>
      <c r="J91" s="71"/>
      <c r="K91" s="71"/>
    </row>
    <row r="92" spans="1:24" ht="13.25" customHeight="1" x14ac:dyDescent="0.15">
      <c r="A92" s="15" t="s">
        <v>449</v>
      </c>
      <c r="B92" s="18" t="s">
        <v>9763</v>
      </c>
      <c r="C92" s="293">
        <v>91</v>
      </c>
      <c r="D92" s="20" t="s">
        <v>858</v>
      </c>
      <c r="E92" s="120">
        <v>60</v>
      </c>
      <c r="F92" s="20" t="s">
        <v>393</v>
      </c>
      <c r="G92" s="19" t="s">
        <v>173</v>
      </c>
      <c r="H92" s="71" t="s">
        <v>387</v>
      </c>
      <c r="I92" s="71" t="s">
        <v>387</v>
      </c>
      <c r="J92" s="71"/>
      <c r="K92" s="71"/>
    </row>
    <row r="93" spans="1:24" ht="13.25" customHeight="1" x14ac:dyDescent="0.15">
      <c r="A93" s="15" t="s">
        <v>574</v>
      </c>
      <c r="B93" s="18" t="s">
        <v>9763</v>
      </c>
      <c r="C93" s="293">
        <v>92</v>
      </c>
      <c r="D93" s="20" t="s">
        <v>858</v>
      </c>
      <c r="E93" s="120">
        <v>130</v>
      </c>
      <c r="F93" s="20" t="s">
        <v>398</v>
      </c>
      <c r="G93" s="19" t="s">
        <v>177</v>
      </c>
      <c r="H93" s="71" t="s">
        <v>387</v>
      </c>
      <c r="I93" s="71" t="s">
        <v>387</v>
      </c>
      <c r="J93" s="71"/>
      <c r="K93" s="71"/>
    </row>
    <row r="94" spans="1:24" ht="13.25" customHeight="1" x14ac:dyDescent="0.15">
      <c r="A94" s="15" t="s">
        <v>4623</v>
      </c>
      <c r="B94" s="18" t="s">
        <v>9763</v>
      </c>
      <c r="C94" s="293">
        <v>93</v>
      </c>
      <c r="D94" s="20" t="s">
        <v>858</v>
      </c>
      <c r="E94" s="120">
        <v>60</v>
      </c>
      <c r="F94" s="20" t="s">
        <v>393</v>
      </c>
      <c r="G94" s="19" t="s">
        <v>173</v>
      </c>
      <c r="H94" s="71" t="s">
        <v>387</v>
      </c>
      <c r="I94" s="71" t="s">
        <v>387</v>
      </c>
      <c r="J94" s="71"/>
      <c r="K94" s="71"/>
    </row>
    <row r="95" spans="1:24" ht="13.25" customHeight="1" x14ac:dyDescent="0.15">
      <c r="A95" s="15" t="s">
        <v>4624</v>
      </c>
      <c r="B95" s="18" t="s">
        <v>9763</v>
      </c>
      <c r="C95" s="293">
        <v>94</v>
      </c>
      <c r="D95" s="20" t="s">
        <v>858</v>
      </c>
      <c r="E95" s="120">
        <v>280</v>
      </c>
      <c r="F95" s="20" t="s">
        <v>398</v>
      </c>
      <c r="G95" s="19" t="s">
        <v>201</v>
      </c>
      <c r="H95" s="71" t="s">
        <v>387</v>
      </c>
      <c r="I95" s="71" t="s">
        <v>387</v>
      </c>
      <c r="J95" s="71"/>
      <c r="K95" s="71" t="s">
        <v>387</v>
      </c>
    </row>
    <row r="96" spans="1:24" ht="13.25" customHeight="1" x14ac:dyDescent="0.15">
      <c r="A96" s="15" t="s">
        <v>934</v>
      </c>
      <c r="B96" s="18" t="s">
        <v>9763</v>
      </c>
      <c r="C96" s="293">
        <v>95</v>
      </c>
      <c r="D96" s="20" t="s">
        <v>858</v>
      </c>
      <c r="E96" s="120">
        <v>190</v>
      </c>
      <c r="F96" s="20" t="s">
        <v>386</v>
      </c>
      <c r="G96" s="19" t="s">
        <v>181</v>
      </c>
      <c r="H96" s="71" t="s">
        <v>387</v>
      </c>
      <c r="I96" s="71" t="s">
        <v>387</v>
      </c>
      <c r="J96" s="71"/>
      <c r="K96" s="71"/>
    </row>
    <row r="97" spans="1:11" ht="13.25" customHeight="1" x14ac:dyDescent="0.15">
      <c r="A97" s="15" t="s">
        <v>9804</v>
      </c>
      <c r="B97" s="18" t="s">
        <v>9763</v>
      </c>
      <c r="C97" s="293">
        <v>96</v>
      </c>
      <c r="D97" s="20" t="s">
        <v>858</v>
      </c>
      <c r="E97" s="120">
        <v>70</v>
      </c>
      <c r="F97" s="20" t="s">
        <v>393</v>
      </c>
      <c r="G97" s="19" t="s">
        <v>173</v>
      </c>
      <c r="H97" s="71" t="s">
        <v>387</v>
      </c>
      <c r="I97" s="71" t="s">
        <v>387</v>
      </c>
      <c r="J97" s="71"/>
      <c r="K97" s="71"/>
    </row>
    <row r="98" spans="1:11" ht="13.25" customHeight="1" x14ac:dyDescent="0.15">
      <c r="A98" s="15" t="s">
        <v>9717</v>
      </c>
      <c r="B98" s="18" t="s">
        <v>9763</v>
      </c>
      <c r="C98" s="293">
        <v>97</v>
      </c>
      <c r="D98" s="20" t="s">
        <v>858</v>
      </c>
      <c r="E98" s="120">
        <v>70</v>
      </c>
      <c r="F98" s="20" t="s">
        <v>393</v>
      </c>
      <c r="G98" s="19" t="s">
        <v>173</v>
      </c>
      <c r="H98" s="71" t="s">
        <v>387</v>
      </c>
      <c r="I98" s="71" t="s">
        <v>387</v>
      </c>
      <c r="J98" s="71"/>
      <c r="K98" s="71"/>
    </row>
    <row r="99" spans="1:11" ht="13.25" customHeight="1" x14ac:dyDescent="0.15">
      <c r="A99" s="15" t="s">
        <v>9805</v>
      </c>
      <c r="B99" s="18" t="s">
        <v>9763</v>
      </c>
      <c r="C99" s="293">
        <v>98</v>
      </c>
      <c r="D99" s="20" t="s">
        <v>858</v>
      </c>
      <c r="E99" s="120">
        <v>280</v>
      </c>
      <c r="F99" s="20" t="s">
        <v>398</v>
      </c>
      <c r="G99" s="19" t="s">
        <v>201</v>
      </c>
      <c r="H99" s="71" t="s">
        <v>387</v>
      </c>
      <c r="I99" s="71" t="s">
        <v>387</v>
      </c>
      <c r="J99" s="71"/>
      <c r="K99" s="71" t="s">
        <v>387</v>
      </c>
    </row>
    <row r="100" spans="1:11" ht="13.25" customHeight="1" x14ac:dyDescent="0.15">
      <c r="A100" s="15" t="s">
        <v>2621</v>
      </c>
      <c r="B100" s="18" t="s">
        <v>9763</v>
      </c>
      <c r="C100" s="293">
        <v>99</v>
      </c>
      <c r="D100" s="20" t="s">
        <v>858</v>
      </c>
      <c r="E100" s="120">
        <v>140</v>
      </c>
      <c r="F100" s="20" t="s">
        <v>398</v>
      </c>
      <c r="G100" s="19" t="s">
        <v>177</v>
      </c>
      <c r="H100" s="71" t="s">
        <v>387</v>
      </c>
      <c r="I100" s="71" t="s">
        <v>387</v>
      </c>
      <c r="J100" s="71"/>
      <c r="K100" s="71"/>
    </row>
    <row r="101" spans="1:11" ht="13.25" customHeight="1" x14ac:dyDescent="0.15">
      <c r="A101" s="15" t="s">
        <v>4592</v>
      </c>
      <c r="B101" s="18" t="s">
        <v>9763</v>
      </c>
      <c r="C101" s="293">
        <v>100</v>
      </c>
      <c r="D101" s="20" t="s">
        <v>858</v>
      </c>
      <c r="E101" s="120">
        <v>120</v>
      </c>
      <c r="F101" s="20" t="s">
        <v>398</v>
      </c>
      <c r="G101" s="19" t="s">
        <v>177</v>
      </c>
      <c r="H101" s="71" t="s">
        <v>387</v>
      </c>
      <c r="I101" s="71" t="s">
        <v>387</v>
      </c>
      <c r="J101" s="71"/>
      <c r="K101" s="71"/>
    </row>
    <row r="102" spans="1:11" ht="13.25" customHeight="1" x14ac:dyDescent="0.15">
      <c r="A102" s="15" t="s">
        <v>4560</v>
      </c>
      <c r="B102" s="18" t="s">
        <v>9763</v>
      </c>
      <c r="C102" s="293">
        <v>101</v>
      </c>
      <c r="D102" s="20" t="s">
        <v>858</v>
      </c>
      <c r="E102" s="120">
        <v>120</v>
      </c>
      <c r="F102" s="20" t="s">
        <v>393</v>
      </c>
      <c r="G102" s="19" t="s">
        <v>173</v>
      </c>
      <c r="H102" s="71" t="s">
        <v>387</v>
      </c>
      <c r="I102" s="71" t="s">
        <v>387</v>
      </c>
      <c r="J102" s="71"/>
      <c r="K102" s="71"/>
    </row>
    <row r="103" spans="1:11" ht="13.25" customHeight="1" x14ac:dyDescent="0.15">
      <c r="A103" s="15" t="s">
        <v>2389</v>
      </c>
      <c r="B103" s="18" t="s">
        <v>9763</v>
      </c>
      <c r="C103" s="293">
        <v>102</v>
      </c>
      <c r="D103" s="20" t="s">
        <v>847</v>
      </c>
      <c r="E103" s="120">
        <v>120</v>
      </c>
      <c r="F103" s="20" t="s">
        <v>398</v>
      </c>
      <c r="G103" s="19" t="s">
        <v>177</v>
      </c>
      <c r="H103" s="71" t="s">
        <v>387</v>
      </c>
      <c r="I103" s="71" t="s">
        <v>387</v>
      </c>
      <c r="J103" s="71"/>
      <c r="K103" s="71"/>
    </row>
    <row r="104" spans="1:11" ht="13.25" customHeight="1" x14ac:dyDescent="0.15">
      <c r="A104" s="15" t="s">
        <v>9806</v>
      </c>
      <c r="B104" s="18" t="s">
        <v>9763</v>
      </c>
      <c r="C104" s="293">
        <v>103</v>
      </c>
      <c r="D104" s="20" t="s">
        <v>847</v>
      </c>
      <c r="E104" s="120">
        <v>60</v>
      </c>
      <c r="F104" s="20" t="s">
        <v>393</v>
      </c>
      <c r="G104" s="19" t="s">
        <v>173</v>
      </c>
      <c r="H104" s="71" t="s">
        <v>387</v>
      </c>
      <c r="I104" s="71" t="s">
        <v>387</v>
      </c>
      <c r="J104" s="71"/>
      <c r="K104" s="71"/>
    </row>
    <row r="105" spans="1:11" ht="13.25" customHeight="1" x14ac:dyDescent="0.15">
      <c r="A105" s="15" t="s">
        <v>9807</v>
      </c>
      <c r="B105" s="18" t="s">
        <v>9763</v>
      </c>
      <c r="C105" s="293">
        <v>104</v>
      </c>
      <c r="D105" s="20" t="s">
        <v>847</v>
      </c>
      <c r="E105" s="120">
        <v>90</v>
      </c>
      <c r="F105" s="20" t="s">
        <v>398</v>
      </c>
      <c r="G105" s="19" t="s">
        <v>173</v>
      </c>
      <c r="H105" s="71" t="s">
        <v>387</v>
      </c>
      <c r="I105" s="71" t="s">
        <v>387</v>
      </c>
      <c r="J105" s="71"/>
      <c r="K105" s="71"/>
    </row>
    <row r="106" spans="1:11" ht="13.25" customHeight="1" x14ac:dyDescent="0.15">
      <c r="A106" s="15" t="s">
        <v>9808</v>
      </c>
      <c r="B106" s="18" t="s">
        <v>9763</v>
      </c>
      <c r="C106" s="293">
        <v>105</v>
      </c>
      <c r="D106" s="20" t="s">
        <v>847</v>
      </c>
      <c r="E106" s="120">
        <v>160</v>
      </c>
      <c r="F106" s="20" t="s">
        <v>386</v>
      </c>
      <c r="G106" s="19" t="s">
        <v>177</v>
      </c>
      <c r="H106" s="71" t="s">
        <v>387</v>
      </c>
      <c r="I106" s="71" t="s">
        <v>387</v>
      </c>
      <c r="J106" s="71"/>
      <c r="K106" s="71"/>
    </row>
    <row r="107" spans="1:11" ht="13.25" customHeight="1" x14ac:dyDescent="0.15">
      <c r="A107" s="15" t="s">
        <v>3563</v>
      </c>
      <c r="B107" s="18" t="s">
        <v>9763</v>
      </c>
      <c r="C107" s="293">
        <v>106</v>
      </c>
      <c r="D107" s="20" t="s">
        <v>847</v>
      </c>
      <c r="E107" s="120">
        <v>100</v>
      </c>
      <c r="F107" s="20" t="s">
        <v>393</v>
      </c>
      <c r="G107" s="19" t="s">
        <v>173</v>
      </c>
      <c r="H107" s="71" t="s">
        <v>387</v>
      </c>
      <c r="I107" s="71" t="s">
        <v>387</v>
      </c>
      <c r="J107" s="71"/>
      <c r="K107" s="71"/>
    </row>
    <row r="108" spans="1:11" ht="13.25" customHeight="1" x14ac:dyDescent="0.15">
      <c r="A108" s="15" t="s">
        <v>3095</v>
      </c>
      <c r="B108" s="18" t="s">
        <v>9763</v>
      </c>
      <c r="C108" s="293">
        <v>107</v>
      </c>
      <c r="D108" s="20" t="s">
        <v>847</v>
      </c>
      <c r="E108" s="120">
        <v>90</v>
      </c>
      <c r="F108" s="20" t="s">
        <v>393</v>
      </c>
      <c r="G108" s="19" t="s">
        <v>181</v>
      </c>
      <c r="H108" s="71" t="s">
        <v>387</v>
      </c>
      <c r="I108" s="71" t="s">
        <v>387</v>
      </c>
      <c r="J108" s="71"/>
      <c r="K108" s="71"/>
    </row>
    <row r="109" spans="1:11" ht="13.25" customHeight="1" x14ac:dyDescent="0.15">
      <c r="A109" s="15" t="s">
        <v>9809</v>
      </c>
      <c r="B109" s="18" t="s">
        <v>9763</v>
      </c>
      <c r="C109" s="293">
        <v>108</v>
      </c>
      <c r="D109" s="20" t="s">
        <v>847</v>
      </c>
      <c r="E109" s="120">
        <v>170</v>
      </c>
      <c r="F109" s="20" t="s">
        <v>386</v>
      </c>
      <c r="G109" s="19" t="s">
        <v>177</v>
      </c>
      <c r="H109" s="71" t="s">
        <v>387</v>
      </c>
      <c r="I109" s="71" t="s">
        <v>387</v>
      </c>
      <c r="J109" s="71"/>
      <c r="K109" s="71"/>
    </row>
    <row r="110" spans="1:11" ht="13.25" customHeight="1" x14ac:dyDescent="0.15">
      <c r="A110" s="15" t="s">
        <v>3565</v>
      </c>
      <c r="B110" s="18" t="s">
        <v>9763</v>
      </c>
      <c r="C110" s="293">
        <v>109</v>
      </c>
      <c r="D110" s="20" t="s">
        <v>847</v>
      </c>
      <c r="E110" s="120">
        <v>100</v>
      </c>
      <c r="F110" s="20" t="s">
        <v>393</v>
      </c>
      <c r="G110" s="19" t="s">
        <v>173</v>
      </c>
      <c r="H110" s="71" t="s">
        <v>387</v>
      </c>
      <c r="I110" s="71" t="s">
        <v>387</v>
      </c>
      <c r="J110" s="71"/>
      <c r="K110" s="71"/>
    </row>
    <row r="111" spans="1:11" ht="13.25" customHeight="1" x14ac:dyDescent="0.15">
      <c r="A111" s="15" t="s">
        <v>3567</v>
      </c>
      <c r="B111" s="18" t="s">
        <v>9763</v>
      </c>
      <c r="C111" s="293">
        <v>110</v>
      </c>
      <c r="D111" s="20" t="s">
        <v>847</v>
      </c>
      <c r="E111" s="120">
        <v>190</v>
      </c>
      <c r="F111" s="20" t="s">
        <v>398</v>
      </c>
      <c r="G111" s="19" t="s">
        <v>177</v>
      </c>
      <c r="H111" s="71" t="s">
        <v>387</v>
      </c>
      <c r="I111" s="71" t="s">
        <v>387</v>
      </c>
      <c r="J111" s="71"/>
      <c r="K111" s="71"/>
    </row>
    <row r="112" spans="1:11" ht="13.25" customHeight="1" x14ac:dyDescent="0.15">
      <c r="A112" s="15" t="s">
        <v>9771</v>
      </c>
      <c r="B112" s="18" t="s">
        <v>9763</v>
      </c>
      <c r="C112" s="293">
        <v>111</v>
      </c>
      <c r="D112" s="20" t="s">
        <v>847</v>
      </c>
      <c r="E112" s="120">
        <v>230</v>
      </c>
      <c r="F112" s="20" t="s">
        <v>393</v>
      </c>
      <c r="G112" s="19" t="s">
        <v>201</v>
      </c>
      <c r="H112" s="71" t="s">
        <v>387</v>
      </c>
      <c r="I112" s="71" t="s">
        <v>387</v>
      </c>
      <c r="J112" s="71"/>
      <c r="K112" s="71" t="s">
        <v>387</v>
      </c>
    </row>
    <row r="113" spans="1:11" ht="13.25" customHeight="1" x14ac:dyDescent="0.15">
      <c r="A113" s="15" t="s">
        <v>1290</v>
      </c>
      <c r="B113" s="18" t="s">
        <v>9763</v>
      </c>
      <c r="C113" s="293">
        <v>112</v>
      </c>
      <c r="D113" s="20" t="s">
        <v>149</v>
      </c>
      <c r="E113" s="120">
        <v>70</v>
      </c>
      <c r="F113" s="20" t="s">
        <v>393</v>
      </c>
      <c r="G113" s="19" t="s">
        <v>173</v>
      </c>
      <c r="H113" s="71" t="s">
        <v>387</v>
      </c>
      <c r="I113" s="71" t="s">
        <v>387</v>
      </c>
      <c r="J113" s="71"/>
      <c r="K113" s="71"/>
    </row>
    <row r="114" spans="1:11" ht="13.25" customHeight="1" x14ac:dyDescent="0.15">
      <c r="A114" s="15" t="s">
        <v>1288</v>
      </c>
      <c r="B114" s="18" t="s">
        <v>9763</v>
      </c>
      <c r="C114" s="293">
        <v>113</v>
      </c>
      <c r="D114" s="20" t="s">
        <v>149</v>
      </c>
      <c r="E114" s="120">
        <v>100</v>
      </c>
      <c r="F114" s="20" t="s">
        <v>398</v>
      </c>
      <c r="G114" s="19" t="s">
        <v>173</v>
      </c>
      <c r="H114" s="71" t="s">
        <v>387</v>
      </c>
      <c r="I114" s="71" t="s">
        <v>387</v>
      </c>
      <c r="J114" s="71"/>
      <c r="K114" s="71"/>
    </row>
    <row r="115" spans="1:11" ht="13.25" customHeight="1" x14ac:dyDescent="0.15">
      <c r="A115" s="15" t="s">
        <v>1491</v>
      </c>
      <c r="B115" s="18" t="s">
        <v>9763</v>
      </c>
      <c r="C115" s="293">
        <v>114</v>
      </c>
      <c r="D115" s="20" t="s">
        <v>149</v>
      </c>
      <c r="E115" s="120">
        <v>320</v>
      </c>
      <c r="F115" s="20" t="s">
        <v>386</v>
      </c>
      <c r="G115" s="19" t="s">
        <v>201</v>
      </c>
      <c r="H115" s="71" t="s">
        <v>387</v>
      </c>
      <c r="I115" s="71" t="s">
        <v>387</v>
      </c>
      <c r="J115" s="71"/>
      <c r="K115" s="71" t="s">
        <v>387</v>
      </c>
    </row>
    <row r="116" spans="1:11" ht="13.25" customHeight="1" x14ac:dyDescent="0.15">
      <c r="A116" s="15" t="s">
        <v>2394</v>
      </c>
      <c r="B116" s="18" t="s">
        <v>9763</v>
      </c>
      <c r="C116" s="293">
        <v>115</v>
      </c>
      <c r="D116" s="20" t="s">
        <v>149</v>
      </c>
      <c r="E116" s="120">
        <v>120</v>
      </c>
      <c r="F116" s="20" t="s">
        <v>393</v>
      </c>
      <c r="G116" s="19" t="s">
        <v>173</v>
      </c>
      <c r="H116" s="71" t="s">
        <v>387</v>
      </c>
      <c r="I116" s="71" t="s">
        <v>387</v>
      </c>
      <c r="J116" s="71"/>
      <c r="K116" s="71"/>
    </row>
    <row r="117" spans="1:11" ht="13.25" customHeight="1" x14ac:dyDescent="0.15">
      <c r="A117" s="15" t="s">
        <v>9810</v>
      </c>
      <c r="B117" s="18" t="s">
        <v>9763</v>
      </c>
      <c r="C117" s="293">
        <v>116</v>
      </c>
      <c r="D117" s="20" t="s">
        <v>149</v>
      </c>
      <c r="E117" s="120">
        <v>130</v>
      </c>
      <c r="F117" s="20" t="s">
        <v>393</v>
      </c>
      <c r="G117" s="19" t="s">
        <v>181</v>
      </c>
      <c r="H117" s="71" t="s">
        <v>387</v>
      </c>
      <c r="I117" s="71" t="s">
        <v>387</v>
      </c>
      <c r="J117" s="71"/>
      <c r="K117" s="71"/>
    </row>
    <row r="118" spans="1:11" ht="13.25" customHeight="1" x14ac:dyDescent="0.15">
      <c r="A118" s="15" t="s">
        <v>9768</v>
      </c>
      <c r="B118" s="18" t="s">
        <v>9763</v>
      </c>
      <c r="C118" s="293">
        <v>117</v>
      </c>
      <c r="D118" s="20" t="s">
        <v>392</v>
      </c>
      <c r="E118" s="120">
        <v>150</v>
      </c>
      <c r="F118" s="20" t="s">
        <v>393</v>
      </c>
      <c r="G118" s="19" t="s">
        <v>181</v>
      </c>
      <c r="H118" s="71" t="s">
        <v>387</v>
      </c>
      <c r="I118" s="71" t="s">
        <v>387</v>
      </c>
      <c r="J118" s="71"/>
      <c r="K118" s="71"/>
    </row>
    <row r="119" spans="1:11" ht="13.25" customHeight="1" x14ac:dyDescent="0.15">
      <c r="A119" s="15" t="s">
        <v>891</v>
      </c>
      <c r="B119" s="18" t="s">
        <v>9763</v>
      </c>
      <c r="C119" s="293">
        <v>118</v>
      </c>
      <c r="D119" s="20" t="s">
        <v>392</v>
      </c>
      <c r="E119" s="120">
        <v>60</v>
      </c>
      <c r="F119" s="20" t="s">
        <v>393</v>
      </c>
      <c r="G119" s="19" t="s">
        <v>173</v>
      </c>
      <c r="H119" s="71" t="s">
        <v>387</v>
      </c>
      <c r="I119" s="71" t="s">
        <v>387</v>
      </c>
      <c r="J119" s="71"/>
      <c r="K119" s="71"/>
    </row>
    <row r="120" spans="1:11" ht="13.25" customHeight="1" x14ac:dyDescent="0.15">
      <c r="A120" s="15" t="s">
        <v>865</v>
      </c>
      <c r="B120" s="18" t="s">
        <v>9763</v>
      </c>
      <c r="C120" s="293">
        <v>119</v>
      </c>
      <c r="D120" s="20" t="s">
        <v>392</v>
      </c>
      <c r="E120" s="120">
        <v>120</v>
      </c>
      <c r="F120" s="20" t="s">
        <v>398</v>
      </c>
      <c r="G120" s="19" t="s">
        <v>173</v>
      </c>
      <c r="H120" s="71" t="s">
        <v>387</v>
      </c>
      <c r="I120" s="71" t="s">
        <v>387</v>
      </c>
      <c r="J120" s="71"/>
      <c r="K120" s="71"/>
    </row>
    <row r="121" spans="1:11" ht="13.25" customHeight="1" x14ac:dyDescent="0.15">
      <c r="A121" s="15" t="s">
        <v>948</v>
      </c>
      <c r="B121" s="18" t="s">
        <v>9763</v>
      </c>
      <c r="C121" s="293">
        <v>120</v>
      </c>
      <c r="D121" s="20" t="s">
        <v>392</v>
      </c>
      <c r="E121" s="120">
        <v>70</v>
      </c>
      <c r="F121" s="20" t="s">
        <v>393</v>
      </c>
      <c r="G121" s="19" t="s">
        <v>173</v>
      </c>
      <c r="H121" s="71" t="s">
        <v>387</v>
      </c>
      <c r="I121" s="71" t="s">
        <v>387</v>
      </c>
      <c r="J121" s="71"/>
      <c r="K121" s="71"/>
    </row>
    <row r="122" spans="1:11" ht="13.25" customHeight="1" x14ac:dyDescent="0.15">
      <c r="A122" s="15" t="s">
        <v>9811</v>
      </c>
      <c r="B122" s="18" t="s">
        <v>9763</v>
      </c>
      <c r="C122" s="293">
        <v>121</v>
      </c>
      <c r="D122" s="20" t="s">
        <v>392</v>
      </c>
      <c r="E122" s="120">
        <v>270</v>
      </c>
      <c r="F122" s="20" t="s">
        <v>398</v>
      </c>
      <c r="G122" s="19" t="s">
        <v>201</v>
      </c>
      <c r="H122" s="71" t="s">
        <v>387</v>
      </c>
      <c r="I122" s="71" t="s">
        <v>387</v>
      </c>
      <c r="J122" s="71"/>
      <c r="K122" s="71" t="s">
        <v>387</v>
      </c>
    </row>
    <row r="123" spans="1:11" ht="13.25" customHeight="1" x14ac:dyDescent="0.15">
      <c r="A123" s="15" t="s">
        <v>1247</v>
      </c>
      <c r="B123" s="18" t="s">
        <v>9763</v>
      </c>
      <c r="C123" s="293">
        <v>122</v>
      </c>
      <c r="D123" s="20" t="s">
        <v>392</v>
      </c>
      <c r="E123" s="120">
        <v>80</v>
      </c>
      <c r="F123" s="20" t="s">
        <v>393</v>
      </c>
      <c r="G123" s="19" t="s">
        <v>173</v>
      </c>
      <c r="H123" s="71" t="s">
        <v>387</v>
      </c>
      <c r="I123" s="71" t="s">
        <v>387</v>
      </c>
      <c r="J123" s="71"/>
      <c r="K123" s="71"/>
    </row>
    <row r="124" spans="1:11" ht="13.25" customHeight="1" x14ac:dyDescent="0.15">
      <c r="A124" s="15" t="s">
        <v>1396</v>
      </c>
      <c r="B124" s="18" t="s">
        <v>9763</v>
      </c>
      <c r="C124" s="293">
        <v>123</v>
      </c>
      <c r="D124" s="20" t="s">
        <v>392</v>
      </c>
      <c r="E124" s="120">
        <v>110</v>
      </c>
      <c r="F124" s="20" t="s">
        <v>393</v>
      </c>
      <c r="G124" s="19" t="s">
        <v>173</v>
      </c>
      <c r="H124" s="71" t="s">
        <v>387</v>
      </c>
      <c r="I124" s="71" t="s">
        <v>387</v>
      </c>
      <c r="J124" s="71"/>
      <c r="K124" s="71"/>
    </row>
    <row r="125" spans="1:11" ht="13.25" customHeight="1" x14ac:dyDescent="0.15">
      <c r="A125" s="15" t="s">
        <v>2303</v>
      </c>
      <c r="B125" s="18" t="s">
        <v>9763</v>
      </c>
      <c r="C125" s="293">
        <v>124</v>
      </c>
      <c r="D125" s="20" t="s">
        <v>392</v>
      </c>
      <c r="E125" s="120">
        <v>110</v>
      </c>
      <c r="F125" s="20" t="s">
        <v>393</v>
      </c>
      <c r="G125" s="19" t="s">
        <v>173</v>
      </c>
      <c r="H125" s="71" t="s">
        <v>387</v>
      </c>
      <c r="I125" s="71" t="s">
        <v>387</v>
      </c>
      <c r="J125" s="71"/>
      <c r="K125" s="71"/>
    </row>
    <row r="126" spans="1:11" ht="13.25" customHeight="1" x14ac:dyDescent="0.15">
      <c r="A126" s="15" t="s">
        <v>2304</v>
      </c>
      <c r="B126" s="18" t="s">
        <v>9763</v>
      </c>
      <c r="C126" s="293">
        <v>125</v>
      </c>
      <c r="D126" s="20" t="s">
        <v>392</v>
      </c>
      <c r="E126" s="120">
        <v>70</v>
      </c>
      <c r="F126" s="20" t="s">
        <v>393</v>
      </c>
      <c r="G126" s="19" t="s">
        <v>173</v>
      </c>
      <c r="H126" s="71" t="s">
        <v>387</v>
      </c>
      <c r="I126" s="71" t="s">
        <v>387</v>
      </c>
      <c r="J126" s="71"/>
      <c r="K126" s="71"/>
    </row>
    <row r="127" spans="1:11" ht="13.25" customHeight="1" x14ac:dyDescent="0.15">
      <c r="A127" s="15" t="s">
        <v>2305</v>
      </c>
      <c r="B127" s="18" t="s">
        <v>9763</v>
      </c>
      <c r="C127" s="293">
        <v>126</v>
      </c>
      <c r="D127" s="20" t="s">
        <v>392</v>
      </c>
      <c r="E127" s="120">
        <v>100</v>
      </c>
      <c r="F127" s="20" t="s">
        <v>398</v>
      </c>
      <c r="G127" s="19" t="s">
        <v>177</v>
      </c>
      <c r="H127" s="71" t="s">
        <v>387</v>
      </c>
      <c r="I127" s="71" t="s">
        <v>387</v>
      </c>
      <c r="J127" s="71"/>
      <c r="K127" s="71"/>
    </row>
    <row r="128" spans="1:11" ht="13.25" customHeight="1" x14ac:dyDescent="0.15">
      <c r="A128" s="15" t="s">
        <v>2626</v>
      </c>
      <c r="B128" s="18" t="s">
        <v>9763</v>
      </c>
      <c r="C128" s="293">
        <v>127</v>
      </c>
      <c r="D128" s="20" t="s">
        <v>392</v>
      </c>
      <c r="E128" s="120">
        <v>60</v>
      </c>
      <c r="F128" s="20" t="s">
        <v>393</v>
      </c>
      <c r="G128" s="19" t="s">
        <v>173</v>
      </c>
      <c r="H128" s="71" t="s">
        <v>387</v>
      </c>
      <c r="I128" s="71" t="s">
        <v>387</v>
      </c>
      <c r="J128" s="71"/>
      <c r="K128" s="71"/>
    </row>
    <row r="129" spans="1:11" ht="13.25" customHeight="1" x14ac:dyDescent="0.15">
      <c r="A129" s="15" t="s">
        <v>2625</v>
      </c>
      <c r="B129" s="18" t="s">
        <v>9763</v>
      </c>
      <c r="C129" s="293">
        <v>128</v>
      </c>
      <c r="D129" s="20" t="s">
        <v>392</v>
      </c>
      <c r="E129" s="120">
        <v>110</v>
      </c>
      <c r="F129" s="20" t="s">
        <v>398</v>
      </c>
      <c r="G129" s="19" t="s">
        <v>181</v>
      </c>
      <c r="H129" s="71" t="s">
        <v>387</v>
      </c>
      <c r="I129" s="71" t="s">
        <v>387</v>
      </c>
      <c r="J129" s="71"/>
      <c r="K129" s="71"/>
    </row>
    <row r="130" spans="1:11" ht="13.25" customHeight="1" x14ac:dyDescent="0.15">
      <c r="A130" s="15" t="s">
        <v>3009</v>
      </c>
      <c r="B130" s="18" t="s">
        <v>9763</v>
      </c>
      <c r="C130" s="293">
        <v>129</v>
      </c>
      <c r="D130" s="20" t="s">
        <v>392</v>
      </c>
      <c r="E130" s="120">
        <v>100</v>
      </c>
      <c r="F130" s="20" t="s">
        <v>393</v>
      </c>
      <c r="G130" s="19" t="s">
        <v>173</v>
      </c>
      <c r="H130" s="71" t="s">
        <v>387</v>
      </c>
      <c r="I130" s="71" t="s">
        <v>387</v>
      </c>
      <c r="J130" s="71"/>
      <c r="K130" s="71"/>
    </row>
    <row r="131" spans="1:11" ht="13.25" customHeight="1" x14ac:dyDescent="0.15">
      <c r="A131" s="15" t="s">
        <v>3005</v>
      </c>
      <c r="B131" s="18" t="s">
        <v>9763</v>
      </c>
      <c r="C131" s="293">
        <v>130</v>
      </c>
      <c r="D131" s="20" t="s">
        <v>392</v>
      </c>
      <c r="E131" s="120">
        <v>120</v>
      </c>
      <c r="F131" s="20" t="s">
        <v>393</v>
      </c>
      <c r="G131" s="19" t="s">
        <v>173</v>
      </c>
      <c r="H131" s="71" t="s">
        <v>387</v>
      </c>
      <c r="I131" s="71" t="s">
        <v>387</v>
      </c>
      <c r="J131" s="71"/>
      <c r="K131" s="71"/>
    </row>
    <row r="132" spans="1:11" ht="13.25" customHeight="1" x14ac:dyDescent="0.15">
      <c r="A132" s="15" t="s">
        <v>3649</v>
      </c>
      <c r="B132" s="18" t="s">
        <v>9763</v>
      </c>
      <c r="C132" s="293">
        <v>131</v>
      </c>
      <c r="D132" s="20" t="s">
        <v>392</v>
      </c>
      <c r="E132" s="120">
        <v>60</v>
      </c>
      <c r="F132" s="20" t="s">
        <v>393</v>
      </c>
      <c r="G132" s="19" t="s">
        <v>173</v>
      </c>
      <c r="H132" s="71" t="s">
        <v>387</v>
      </c>
      <c r="I132" s="71" t="s">
        <v>387</v>
      </c>
      <c r="J132" s="71"/>
      <c r="K132" s="71"/>
    </row>
    <row r="133" spans="1:11" ht="13.25" customHeight="1" x14ac:dyDescent="0.15">
      <c r="A133" s="15" t="s">
        <v>3650</v>
      </c>
      <c r="B133" s="18" t="s">
        <v>9763</v>
      </c>
      <c r="C133" s="293">
        <v>132</v>
      </c>
      <c r="D133" s="20" t="s">
        <v>392</v>
      </c>
      <c r="E133" s="120">
        <v>120</v>
      </c>
      <c r="F133" s="20" t="s">
        <v>398</v>
      </c>
      <c r="G133" s="19" t="s">
        <v>177</v>
      </c>
      <c r="H133" s="71" t="s">
        <v>387</v>
      </c>
      <c r="I133" s="71" t="s">
        <v>387</v>
      </c>
      <c r="J133" s="71"/>
      <c r="K133" s="71"/>
    </row>
    <row r="134" spans="1:11" ht="13.25" customHeight="1" x14ac:dyDescent="0.15">
      <c r="A134" s="15" t="s">
        <v>9812</v>
      </c>
      <c r="B134" s="18" t="s">
        <v>9763</v>
      </c>
      <c r="C134" s="293">
        <v>133</v>
      </c>
      <c r="D134" s="20" t="s">
        <v>392</v>
      </c>
      <c r="E134" s="120">
        <v>60</v>
      </c>
      <c r="F134" s="20" t="s">
        <v>393</v>
      </c>
      <c r="G134" s="19" t="s">
        <v>173</v>
      </c>
      <c r="H134" s="71" t="s">
        <v>387</v>
      </c>
      <c r="I134" s="71" t="s">
        <v>387</v>
      </c>
      <c r="J134" s="71"/>
      <c r="K134" s="71"/>
    </row>
    <row r="135" spans="1:11" ht="13.25" customHeight="1" x14ac:dyDescent="0.15">
      <c r="A135" s="15" t="s">
        <v>9813</v>
      </c>
      <c r="B135" s="18" t="s">
        <v>9763</v>
      </c>
      <c r="C135" s="293">
        <v>134</v>
      </c>
      <c r="D135" s="20" t="s">
        <v>392</v>
      </c>
      <c r="E135" s="120">
        <v>90</v>
      </c>
      <c r="F135" s="20" t="s">
        <v>398</v>
      </c>
      <c r="G135" s="19" t="s">
        <v>173</v>
      </c>
      <c r="H135" s="71" t="s">
        <v>387</v>
      </c>
      <c r="I135" s="71" t="s">
        <v>387</v>
      </c>
      <c r="J135" s="71"/>
      <c r="K135" s="71"/>
    </row>
    <row r="136" spans="1:11" ht="13.25" customHeight="1" x14ac:dyDescent="0.15">
      <c r="A136" s="15" t="s">
        <v>9814</v>
      </c>
      <c r="B136" s="18" t="s">
        <v>9763</v>
      </c>
      <c r="C136" s="293">
        <v>135</v>
      </c>
      <c r="D136" s="20" t="s">
        <v>392</v>
      </c>
      <c r="E136" s="120">
        <v>70</v>
      </c>
      <c r="F136" s="20" t="s">
        <v>393</v>
      </c>
      <c r="G136" s="19" t="s">
        <v>173</v>
      </c>
      <c r="H136" s="71" t="s">
        <v>387</v>
      </c>
      <c r="I136" s="71" t="s">
        <v>387</v>
      </c>
      <c r="J136" s="71"/>
      <c r="K136" s="71"/>
    </row>
    <row r="137" spans="1:11" ht="13.25" customHeight="1" x14ac:dyDescent="0.15">
      <c r="A137" s="15" t="s">
        <v>9815</v>
      </c>
      <c r="B137" s="18" t="s">
        <v>9763</v>
      </c>
      <c r="C137" s="293">
        <v>136</v>
      </c>
      <c r="D137" s="20" t="s">
        <v>392</v>
      </c>
      <c r="E137" s="120">
        <v>120</v>
      </c>
      <c r="F137" s="20" t="s">
        <v>398</v>
      </c>
      <c r="G137" s="19" t="s">
        <v>181</v>
      </c>
      <c r="H137" s="71" t="s">
        <v>387</v>
      </c>
      <c r="I137" s="71" t="s">
        <v>387</v>
      </c>
      <c r="J137" s="71"/>
      <c r="K137" s="71"/>
    </row>
    <row r="138" spans="1:11" ht="13.25" customHeight="1" x14ac:dyDescent="0.15">
      <c r="A138" s="15" t="s">
        <v>3526</v>
      </c>
      <c r="B138" s="18" t="s">
        <v>9763</v>
      </c>
      <c r="C138" s="293">
        <v>137</v>
      </c>
      <c r="D138" s="20" t="s">
        <v>392</v>
      </c>
      <c r="E138" s="120">
        <v>110</v>
      </c>
      <c r="F138" s="20" t="s">
        <v>393</v>
      </c>
      <c r="G138" s="19" t="s">
        <v>173</v>
      </c>
      <c r="H138" s="71" t="s">
        <v>387</v>
      </c>
      <c r="I138" s="71" t="s">
        <v>387</v>
      </c>
      <c r="J138" s="71"/>
      <c r="K138" s="71"/>
    </row>
    <row r="139" spans="1:11" ht="13.25" customHeight="1" x14ac:dyDescent="0.15">
      <c r="A139" s="15" t="s">
        <v>9816</v>
      </c>
      <c r="B139" s="18" t="s">
        <v>9763</v>
      </c>
      <c r="C139" s="293">
        <v>138</v>
      </c>
      <c r="D139" s="20" t="s">
        <v>392</v>
      </c>
      <c r="E139" s="120">
        <v>110</v>
      </c>
      <c r="F139" s="20" t="s">
        <v>393</v>
      </c>
      <c r="G139" s="19" t="s">
        <v>177</v>
      </c>
      <c r="H139" s="71" t="s">
        <v>387</v>
      </c>
      <c r="I139" s="71" t="s">
        <v>387</v>
      </c>
      <c r="J139" s="71"/>
      <c r="K139" s="71"/>
    </row>
    <row r="140" spans="1:11" ht="13.25" customHeight="1" x14ac:dyDescent="0.15">
      <c r="A140" s="15" t="s">
        <v>4564</v>
      </c>
      <c r="B140" s="18" t="s">
        <v>9763</v>
      </c>
      <c r="C140" s="293">
        <v>139</v>
      </c>
      <c r="D140" s="20" t="s">
        <v>392</v>
      </c>
      <c r="E140" s="120">
        <v>70</v>
      </c>
      <c r="F140" s="20" t="s">
        <v>393</v>
      </c>
      <c r="G140" s="19" t="s">
        <v>173</v>
      </c>
      <c r="H140" s="71" t="s">
        <v>387</v>
      </c>
      <c r="I140" s="71" t="s">
        <v>387</v>
      </c>
      <c r="J140" s="71"/>
      <c r="K140" s="71"/>
    </row>
    <row r="141" spans="1:11" ht="13.25" customHeight="1" x14ac:dyDescent="0.15">
      <c r="A141" s="15" t="s">
        <v>4674</v>
      </c>
      <c r="B141" s="18" t="s">
        <v>9763</v>
      </c>
      <c r="C141" s="293">
        <v>140</v>
      </c>
      <c r="D141" s="20" t="s">
        <v>392</v>
      </c>
      <c r="E141" s="120">
        <v>120</v>
      </c>
      <c r="F141" s="20" t="s">
        <v>398</v>
      </c>
      <c r="G141" s="19" t="s">
        <v>177</v>
      </c>
      <c r="H141" s="71" t="s">
        <v>387</v>
      </c>
      <c r="I141" s="71" t="s">
        <v>387</v>
      </c>
      <c r="J141" s="71"/>
      <c r="K141" s="71"/>
    </row>
    <row r="142" spans="1:11" ht="13.25" customHeight="1" x14ac:dyDescent="0.15">
      <c r="A142" s="15" t="s">
        <v>4569</v>
      </c>
      <c r="B142" s="18" t="s">
        <v>9763</v>
      </c>
      <c r="C142" s="293">
        <v>141</v>
      </c>
      <c r="D142" s="20" t="s">
        <v>392</v>
      </c>
      <c r="E142" s="120">
        <v>70</v>
      </c>
      <c r="F142" s="20" t="s">
        <v>393</v>
      </c>
      <c r="G142" s="19" t="s">
        <v>173</v>
      </c>
      <c r="H142" s="71" t="s">
        <v>387</v>
      </c>
      <c r="I142" s="71" t="s">
        <v>387</v>
      </c>
      <c r="J142" s="71"/>
      <c r="K142" s="71"/>
    </row>
    <row r="143" spans="1:11" ht="13.25" customHeight="1" x14ac:dyDescent="0.15">
      <c r="A143" s="15" t="s">
        <v>9817</v>
      </c>
      <c r="B143" s="18" t="s">
        <v>9763</v>
      </c>
      <c r="C143" s="293">
        <v>142</v>
      </c>
      <c r="D143" s="20" t="s">
        <v>469</v>
      </c>
      <c r="E143" s="120"/>
      <c r="F143" s="20" t="s">
        <v>1069</v>
      </c>
      <c r="G143" s="19" t="s">
        <v>173</v>
      </c>
      <c r="H143" s="71" t="s">
        <v>387</v>
      </c>
      <c r="I143" s="71" t="s">
        <v>387</v>
      </c>
      <c r="J143" s="71"/>
      <c r="K143" s="71"/>
    </row>
    <row r="144" spans="1:11" ht="13.25" customHeight="1" x14ac:dyDescent="0.15">
      <c r="A144" s="15" t="s">
        <v>9836</v>
      </c>
      <c r="B144" s="18" t="s">
        <v>9763</v>
      </c>
      <c r="C144" s="293">
        <v>143</v>
      </c>
      <c r="D144" s="20" t="s">
        <v>469</v>
      </c>
      <c r="E144" s="120"/>
      <c r="F144" s="20" t="s">
        <v>1069</v>
      </c>
      <c r="G144" s="19" t="s">
        <v>173</v>
      </c>
      <c r="H144" s="71" t="s">
        <v>387</v>
      </c>
      <c r="I144" s="71" t="s">
        <v>387</v>
      </c>
      <c r="J144" s="71"/>
      <c r="K144" s="71"/>
    </row>
    <row r="145" spans="1:11" ht="13.25" customHeight="1" x14ac:dyDescent="0.15">
      <c r="A145" s="15" t="s">
        <v>9836</v>
      </c>
      <c r="B145" s="18" t="s">
        <v>9763</v>
      </c>
      <c r="C145" s="293">
        <v>144</v>
      </c>
      <c r="D145" s="20" t="s">
        <v>469</v>
      </c>
      <c r="E145" s="120"/>
      <c r="F145" s="20" t="s">
        <v>1069</v>
      </c>
      <c r="G145" s="19" t="s">
        <v>173</v>
      </c>
      <c r="H145" s="71" t="s">
        <v>387</v>
      </c>
      <c r="I145" s="71" t="s">
        <v>387</v>
      </c>
      <c r="J145" s="71"/>
      <c r="K145" s="71"/>
    </row>
    <row r="146" spans="1:11" ht="13.25" customHeight="1" x14ac:dyDescent="0.15">
      <c r="A146" s="15" t="s">
        <v>9836</v>
      </c>
      <c r="B146" s="18" t="s">
        <v>9763</v>
      </c>
      <c r="C146" s="293">
        <v>145</v>
      </c>
      <c r="D146" s="20" t="s">
        <v>469</v>
      </c>
      <c r="E146" s="120"/>
      <c r="F146" s="20" t="s">
        <v>1069</v>
      </c>
      <c r="G146" s="19" t="s">
        <v>173</v>
      </c>
      <c r="H146" s="71" t="s">
        <v>387</v>
      </c>
      <c r="I146" s="71" t="s">
        <v>387</v>
      </c>
      <c r="J146" s="71"/>
      <c r="K146" s="71"/>
    </row>
    <row r="147" spans="1:11" ht="13.25" customHeight="1" x14ac:dyDescent="0.15">
      <c r="A147" s="15" t="s">
        <v>9818</v>
      </c>
      <c r="B147" s="18" t="s">
        <v>9763</v>
      </c>
      <c r="C147" s="293">
        <v>146</v>
      </c>
      <c r="D147" s="20" t="s">
        <v>469</v>
      </c>
      <c r="E147" s="120"/>
      <c r="F147" s="20" t="s">
        <v>1069</v>
      </c>
      <c r="G147" s="19" t="s">
        <v>177</v>
      </c>
      <c r="H147" s="71" t="s">
        <v>387</v>
      </c>
      <c r="I147" s="71" t="s">
        <v>387</v>
      </c>
      <c r="J147" s="71"/>
      <c r="K147" s="71"/>
    </row>
    <row r="148" spans="1:11" ht="13.25" customHeight="1" x14ac:dyDescent="0.15">
      <c r="A148" s="15" t="s">
        <v>9819</v>
      </c>
      <c r="B148" s="18" t="s">
        <v>9763</v>
      </c>
      <c r="C148" s="293">
        <v>147</v>
      </c>
      <c r="D148" s="20" t="s">
        <v>469</v>
      </c>
      <c r="E148" s="120"/>
      <c r="F148" s="20" t="s">
        <v>1542</v>
      </c>
      <c r="G148" s="19" t="s">
        <v>177</v>
      </c>
      <c r="H148" s="71" t="s">
        <v>387</v>
      </c>
      <c r="I148" s="71" t="s">
        <v>387</v>
      </c>
      <c r="J148" s="71"/>
      <c r="K148" s="71"/>
    </row>
    <row r="149" spans="1:11" ht="13.25" customHeight="1" x14ac:dyDescent="0.15">
      <c r="A149" s="15" t="s">
        <v>9820</v>
      </c>
      <c r="B149" s="18" t="s">
        <v>9763</v>
      </c>
      <c r="C149" s="293">
        <v>148</v>
      </c>
      <c r="D149" s="20" t="s">
        <v>469</v>
      </c>
      <c r="E149" s="120"/>
      <c r="F149" s="20" t="s">
        <v>906</v>
      </c>
      <c r="G149" s="19" t="s">
        <v>177</v>
      </c>
      <c r="H149" s="71" t="s">
        <v>387</v>
      </c>
      <c r="I149" s="71" t="s">
        <v>387</v>
      </c>
      <c r="J149" s="71"/>
      <c r="K149" s="71"/>
    </row>
    <row r="150" spans="1:11" ht="13.25" customHeight="1" x14ac:dyDescent="0.15">
      <c r="A150" s="15" t="s">
        <v>9821</v>
      </c>
      <c r="B150" s="18" t="s">
        <v>9763</v>
      </c>
      <c r="C150" s="293">
        <v>149</v>
      </c>
      <c r="D150" s="20" t="s">
        <v>469</v>
      </c>
      <c r="E150" s="120"/>
      <c r="F150" s="20" t="s">
        <v>1069</v>
      </c>
      <c r="G150" s="19" t="s">
        <v>177</v>
      </c>
      <c r="H150" s="71" t="s">
        <v>387</v>
      </c>
      <c r="I150" s="71" t="s">
        <v>387</v>
      </c>
      <c r="J150" s="71"/>
      <c r="K150" s="71"/>
    </row>
    <row r="151" spans="1:11" ht="13.25" customHeight="1" x14ac:dyDescent="0.15">
      <c r="A151" s="15" t="s">
        <v>9822</v>
      </c>
      <c r="B151" s="18" t="s">
        <v>9763</v>
      </c>
      <c r="C151" s="293">
        <v>150</v>
      </c>
      <c r="D151" s="20" t="s">
        <v>469</v>
      </c>
      <c r="E151" s="120"/>
      <c r="F151" s="20" t="s">
        <v>721</v>
      </c>
      <c r="G151" s="19" t="s">
        <v>177</v>
      </c>
      <c r="H151" s="71" t="s">
        <v>387</v>
      </c>
      <c r="I151" s="71" t="s">
        <v>387</v>
      </c>
      <c r="J151" s="71"/>
      <c r="K151" s="71"/>
    </row>
    <row r="152" spans="1:11" ht="13.25" customHeight="1" x14ac:dyDescent="0.15">
      <c r="A152" s="15" t="s">
        <v>9823</v>
      </c>
      <c r="B152" s="18" t="s">
        <v>9763</v>
      </c>
      <c r="C152" s="293">
        <v>151</v>
      </c>
      <c r="D152" s="20" t="s">
        <v>469</v>
      </c>
      <c r="E152" s="120"/>
      <c r="F152" s="20" t="s">
        <v>906</v>
      </c>
      <c r="G152" s="19" t="s">
        <v>177</v>
      </c>
      <c r="H152" s="71" t="s">
        <v>387</v>
      </c>
      <c r="I152" s="71" t="s">
        <v>387</v>
      </c>
      <c r="J152" s="71"/>
      <c r="K152" s="71"/>
    </row>
    <row r="153" spans="1:11" ht="13.25" customHeight="1" x14ac:dyDescent="0.15">
      <c r="A153" s="15" t="s">
        <v>9824</v>
      </c>
      <c r="B153" s="18" t="s">
        <v>9763</v>
      </c>
      <c r="C153" s="293">
        <v>152</v>
      </c>
      <c r="D153" s="20" t="s">
        <v>469</v>
      </c>
      <c r="E153" s="120"/>
      <c r="F153" s="20" t="s">
        <v>721</v>
      </c>
      <c r="G153" s="19" t="s">
        <v>177</v>
      </c>
      <c r="H153" s="71" t="s">
        <v>387</v>
      </c>
      <c r="I153" s="71" t="s">
        <v>387</v>
      </c>
      <c r="J153" s="71"/>
      <c r="K153" s="71"/>
    </row>
    <row r="154" spans="1:11" ht="13.25" customHeight="1" x14ac:dyDescent="0.15">
      <c r="A154" s="15" t="s">
        <v>9825</v>
      </c>
      <c r="B154" s="18" t="s">
        <v>9763</v>
      </c>
      <c r="C154" s="293">
        <v>153</v>
      </c>
      <c r="D154" s="20" t="s">
        <v>469</v>
      </c>
      <c r="E154" s="120"/>
      <c r="F154" s="20" t="s">
        <v>1542</v>
      </c>
      <c r="G154" s="19" t="s">
        <v>177</v>
      </c>
      <c r="H154" s="71" t="s">
        <v>387</v>
      </c>
      <c r="I154" s="71" t="s">
        <v>387</v>
      </c>
      <c r="J154" s="71"/>
      <c r="K154" s="71"/>
    </row>
    <row r="155" spans="1:11" ht="13.25" customHeight="1" x14ac:dyDescent="0.15">
      <c r="A155" s="15" t="s">
        <v>9826</v>
      </c>
      <c r="B155" s="18" t="s">
        <v>9763</v>
      </c>
      <c r="C155" s="293">
        <v>154</v>
      </c>
      <c r="D155" s="20" t="s">
        <v>469</v>
      </c>
      <c r="E155" s="120"/>
      <c r="F155" s="20" t="s">
        <v>721</v>
      </c>
      <c r="G155" s="19" t="s">
        <v>177</v>
      </c>
      <c r="H155" s="71" t="s">
        <v>387</v>
      </c>
      <c r="I155" s="71" t="s">
        <v>387</v>
      </c>
      <c r="J155" s="71"/>
      <c r="K155" s="71"/>
    </row>
    <row r="156" spans="1:11" ht="13.25" customHeight="1" x14ac:dyDescent="0.15">
      <c r="A156" s="15" t="s">
        <v>3587</v>
      </c>
      <c r="B156" s="18" t="s">
        <v>9763</v>
      </c>
      <c r="C156" s="293">
        <v>155</v>
      </c>
      <c r="D156" s="20" t="s">
        <v>469</v>
      </c>
      <c r="E156" s="120"/>
      <c r="F156" s="20" t="s">
        <v>1069</v>
      </c>
      <c r="G156" s="19" t="s">
        <v>173</v>
      </c>
      <c r="H156" s="71" t="s">
        <v>387</v>
      </c>
      <c r="I156" s="71" t="s">
        <v>387</v>
      </c>
      <c r="J156" s="71"/>
      <c r="K156" s="71"/>
    </row>
    <row r="157" spans="1:11" ht="13.25" customHeight="1" x14ac:dyDescent="0.15">
      <c r="A157" s="15" t="s">
        <v>9827</v>
      </c>
      <c r="B157" s="18" t="s">
        <v>9763</v>
      </c>
      <c r="C157" s="293">
        <v>156</v>
      </c>
      <c r="D157" s="20" t="s">
        <v>469</v>
      </c>
      <c r="E157" s="120"/>
      <c r="F157" s="20" t="s">
        <v>1542</v>
      </c>
      <c r="G157" s="19" t="s">
        <v>177</v>
      </c>
      <c r="H157" s="71" t="s">
        <v>387</v>
      </c>
      <c r="I157" s="71" t="s">
        <v>387</v>
      </c>
      <c r="J157" s="71"/>
      <c r="K157" s="71"/>
    </row>
    <row r="158" spans="1:11" ht="13.25" customHeight="1" x14ac:dyDescent="0.15">
      <c r="A158" s="15" t="s">
        <v>9828</v>
      </c>
      <c r="B158" s="18" t="s">
        <v>9763</v>
      </c>
      <c r="C158" s="293">
        <v>157</v>
      </c>
      <c r="D158" s="20" t="s">
        <v>469</v>
      </c>
      <c r="E158" s="120"/>
      <c r="F158" s="20" t="s">
        <v>1069</v>
      </c>
      <c r="G158" s="19" t="s">
        <v>177</v>
      </c>
      <c r="H158" s="71" t="s">
        <v>387</v>
      </c>
      <c r="I158" s="71" t="s">
        <v>387</v>
      </c>
      <c r="J158" s="71"/>
      <c r="K158" s="71"/>
    </row>
    <row r="159" spans="1:11" ht="13.25" customHeight="1" x14ac:dyDescent="0.15">
      <c r="A159" s="15" t="s">
        <v>489</v>
      </c>
      <c r="B159" s="18" t="s">
        <v>9763</v>
      </c>
      <c r="C159" s="293">
        <v>158</v>
      </c>
      <c r="D159" s="20" t="s">
        <v>469</v>
      </c>
      <c r="E159" s="120"/>
      <c r="F159" s="20" t="s">
        <v>1542</v>
      </c>
      <c r="G159" s="19" t="s">
        <v>177</v>
      </c>
      <c r="H159" s="71" t="s">
        <v>387</v>
      </c>
      <c r="I159" s="71" t="s">
        <v>387</v>
      </c>
      <c r="J159" s="71"/>
      <c r="K159" s="71"/>
    </row>
    <row r="160" spans="1:11" ht="13.25" customHeight="1" x14ac:dyDescent="0.15">
      <c r="A160" s="15" t="s">
        <v>9829</v>
      </c>
      <c r="B160" s="18" t="s">
        <v>9763</v>
      </c>
      <c r="C160" s="293">
        <v>159</v>
      </c>
      <c r="D160" s="20" t="s">
        <v>496</v>
      </c>
      <c r="E160" s="120"/>
      <c r="F160" s="20" t="s">
        <v>497</v>
      </c>
      <c r="G160" s="19" t="s">
        <v>177</v>
      </c>
      <c r="H160" s="71" t="s">
        <v>387</v>
      </c>
      <c r="I160" s="71" t="s">
        <v>387</v>
      </c>
      <c r="J160" s="71"/>
      <c r="K160" s="71"/>
    </row>
    <row r="161" spans="1:11" ht="13.25" customHeight="1" x14ac:dyDescent="0.15">
      <c r="A161" s="15" t="s">
        <v>2242</v>
      </c>
      <c r="B161" s="18" t="s">
        <v>9763</v>
      </c>
      <c r="C161" s="293">
        <v>160</v>
      </c>
      <c r="D161" s="20" t="s">
        <v>407</v>
      </c>
      <c r="E161" s="120">
        <v>110</v>
      </c>
      <c r="F161" s="20" t="s">
        <v>393</v>
      </c>
      <c r="G161" s="19" t="s">
        <v>241</v>
      </c>
      <c r="H161" s="71" t="s">
        <v>387</v>
      </c>
      <c r="I161" s="71" t="s">
        <v>387</v>
      </c>
      <c r="J161" s="71"/>
      <c r="K161" s="71" t="s">
        <v>387</v>
      </c>
    </row>
    <row r="162" spans="1:11" ht="13.25" customHeight="1" x14ac:dyDescent="0.15">
      <c r="A162" s="15" t="s">
        <v>551</v>
      </c>
      <c r="B162" s="18" t="s">
        <v>9763</v>
      </c>
      <c r="C162" s="293">
        <v>161</v>
      </c>
      <c r="D162" s="20" t="s">
        <v>389</v>
      </c>
      <c r="E162" s="120">
        <v>110</v>
      </c>
      <c r="F162" s="20" t="s">
        <v>393</v>
      </c>
      <c r="G162" s="19" t="s">
        <v>241</v>
      </c>
      <c r="H162" s="71" t="s">
        <v>387</v>
      </c>
      <c r="I162" s="71" t="s">
        <v>387</v>
      </c>
      <c r="J162" s="71"/>
      <c r="K162" s="71" t="s">
        <v>387</v>
      </c>
    </row>
    <row r="163" spans="1:11" ht="13.25" customHeight="1" x14ac:dyDescent="0.15">
      <c r="A163" s="15" t="s">
        <v>1190</v>
      </c>
      <c r="B163" s="18" t="s">
        <v>9763</v>
      </c>
      <c r="C163" s="293">
        <v>162</v>
      </c>
      <c r="D163" s="20" t="s">
        <v>389</v>
      </c>
      <c r="E163" s="120">
        <v>240</v>
      </c>
      <c r="F163" s="20" t="s">
        <v>398</v>
      </c>
      <c r="G163" s="19" t="s">
        <v>241</v>
      </c>
      <c r="H163" s="71" t="s">
        <v>387</v>
      </c>
      <c r="I163" s="71" t="s">
        <v>387</v>
      </c>
      <c r="J163" s="71"/>
      <c r="K163" s="71" t="s">
        <v>387</v>
      </c>
    </row>
    <row r="164" spans="1:11" ht="13.25" customHeight="1" x14ac:dyDescent="0.15">
      <c r="A164" s="15" t="s">
        <v>9796</v>
      </c>
      <c r="B164" s="18" t="s">
        <v>9763</v>
      </c>
      <c r="C164" s="293">
        <v>163</v>
      </c>
      <c r="D164" s="20" t="s">
        <v>404</v>
      </c>
      <c r="E164" s="120">
        <v>120</v>
      </c>
      <c r="F164" s="20" t="s">
        <v>398</v>
      </c>
      <c r="G164" s="19" t="s">
        <v>241</v>
      </c>
      <c r="H164" s="71" t="s">
        <v>387</v>
      </c>
      <c r="I164" s="71" t="s">
        <v>387</v>
      </c>
      <c r="J164" s="71"/>
      <c r="K164" s="71" t="s">
        <v>387</v>
      </c>
    </row>
    <row r="165" spans="1:11" ht="13.25" customHeight="1" x14ac:dyDescent="0.15">
      <c r="A165" s="15" t="s">
        <v>9830</v>
      </c>
      <c r="B165" s="18" t="s">
        <v>9763</v>
      </c>
      <c r="C165" s="293">
        <v>164</v>
      </c>
      <c r="D165" s="20" t="s">
        <v>385</v>
      </c>
      <c r="E165" s="120">
        <v>70</v>
      </c>
      <c r="F165" s="20" t="s">
        <v>398</v>
      </c>
      <c r="G165" s="19" t="s">
        <v>241</v>
      </c>
      <c r="H165" s="71" t="s">
        <v>387</v>
      </c>
      <c r="I165" s="71" t="s">
        <v>387</v>
      </c>
      <c r="J165" s="71"/>
      <c r="K165" s="71" t="s">
        <v>387</v>
      </c>
    </row>
    <row r="166" spans="1:11" ht="13.25" customHeight="1" x14ac:dyDescent="0.15">
      <c r="A166" s="15" t="s">
        <v>898</v>
      </c>
      <c r="B166" s="18" t="s">
        <v>9763</v>
      </c>
      <c r="C166" s="293">
        <v>165</v>
      </c>
      <c r="D166" s="20" t="s">
        <v>400</v>
      </c>
      <c r="E166" s="120">
        <v>70</v>
      </c>
      <c r="F166" s="20" t="s">
        <v>393</v>
      </c>
      <c r="G166" s="19" t="s">
        <v>241</v>
      </c>
      <c r="H166" s="71" t="s">
        <v>387</v>
      </c>
      <c r="I166" s="71" t="s">
        <v>387</v>
      </c>
      <c r="J166" s="71"/>
      <c r="K166" s="71" t="s">
        <v>387</v>
      </c>
    </row>
    <row r="167" spans="1:11" ht="13.25" customHeight="1" x14ac:dyDescent="0.15">
      <c r="A167" s="15" t="s">
        <v>3031</v>
      </c>
      <c r="B167" s="18" t="s">
        <v>9763</v>
      </c>
      <c r="C167" s="293">
        <v>166</v>
      </c>
      <c r="D167" s="20" t="s">
        <v>400</v>
      </c>
      <c r="E167" s="120">
        <v>120</v>
      </c>
      <c r="F167" s="20" t="s">
        <v>398</v>
      </c>
      <c r="G167" s="19" t="s">
        <v>241</v>
      </c>
      <c r="H167" s="71" t="s">
        <v>387</v>
      </c>
      <c r="I167" s="71" t="s">
        <v>387</v>
      </c>
      <c r="J167" s="71"/>
      <c r="K167" s="71" t="s">
        <v>387</v>
      </c>
    </row>
    <row r="168" spans="1:11" ht="13.25" customHeight="1" x14ac:dyDescent="0.15">
      <c r="A168" s="15" t="s">
        <v>9810</v>
      </c>
      <c r="B168" s="18" t="s">
        <v>9763</v>
      </c>
      <c r="C168" s="293">
        <v>167</v>
      </c>
      <c r="D168" s="20" t="s">
        <v>149</v>
      </c>
      <c r="E168" s="120">
        <v>130</v>
      </c>
      <c r="F168" s="20" t="s">
        <v>393</v>
      </c>
      <c r="G168" s="19" t="s">
        <v>241</v>
      </c>
      <c r="H168" s="71" t="s">
        <v>387</v>
      </c>
      <c r="I168" s="71" t="s">
        <v>387</v>
      </c>
      <c r="J168" s="71"/>
      <c r="K168" s="71" t="s">
        <v>387</v>
      </c>
    </row>
    <row r="169" spans="1:11" ht="13.25" customHeight="1" x14ac:dyDescent="0.15">
      <c r="A169" s="15" t="s">
        <v>865</v>
      </c>
      <c r="B169" s="18" t="s">
        <v>9763</v>
      </c>
      <c r="C169" s="293">
        <v>168</v>
      </c>
      <c r="D169" s="20" t="s">
        <v>392</v>
      </c>
      <c r="E169" s="120">
        <v>120</v>
      </c>
      <c r="F169" s="20" t="s">
        <v>398</v>
      </c>
      <c r="G169" s="19" t="s">
        <v>241</v>
      </c>
      <c r="H169" s="71" t="s">
        <v>387</v>
      </c>
      <c r="I169" s="71" t="s">
        <v>387</v>
      </c>
      <c r="J169" s="71"/>
      <c r="K169" s="71" t="s">
        <v>387</v>
      </c>
    </row>
    <row r="170" spans="1:11" ht="13.25" customHeight="1" x14ac:dyDescent="0.15">
      <c r="A170" s="15" t="s">
        <v>2626</v>
      </c>
      <c r="B170" s="18" t="s">
        <v>9763</v>
      </c>
      <c r="C170" s="293">
        <v>169</v>
      </c>
      <c r="D170" s="20" t="s">
        <v>392</v>
      </c>
      <c r="E170" s="120">
        <v>60</v>
      </c>
      <c r="F170" s="20" t="s">
        <v>393</v>
      </c>
      <c r="G170" s="19" t="s">
        <v>241</v>
      </c>
      <c r="H170" s="71" t="s">
        <v>387</v>
      </c>
      <c r="I170" s="71" t="s">
        <v>387</v>
      </c>
      <c r="J170" s="71"/>
      <c r="K170" s="71" t="s">
        <v>387</v>
      </c>
    </row>
    <row r="171" spans="1:11" ht="13.25" customHeight="1" x14ac:dyDescent="0.15">
      <c r="A171" s="15" t="s">
        <v>9831</v>
      </c>
      <c r="B171" s="18" t="s">
        <v>9763</v>
      </c>
      <c r="C171" s="293">
        <v>170</v>
      </c>
      <c r="D171" s="20" t="s">
        <v>392</v>
      </c>
      <c r="E171" s="120">
        <v>70</v>
      </c>
      <c r="F171" s="20" t="s">
        <v>393</v>
      </c>
      <c r="G171" s="19" t="s">
        <v>241</v>
      </c>
      <c r="H171" s="71" t="s">
        <v>387</v>
      </c>
      <c r="I171" s="71" t="s">
        <v>387</v>
      </c>
      <c r="J171" s="71"/>
      <c r="K171" s="71" t="s">
        <v>387</v>
      </c>
    </row>
    <row r="172" spans="1:11" ht="13.25" customHeight="1" x14ac:dyDescent="0.15">
      <c r="A172" s="15" t="s">
        <v>9788</v>
      </c>
      <c r="B172" s="18" t="s">
        <v>9763</v>
      </c>
      <c r="C172" s="293">
        <v>171</v>
      </c>
      <c r="D172" s="20" t="s">
        <v>395</v>
      </c>
      <c r="E172" s="120">
        <v>220</v>
      </c>
      <c r="F172" s="20" t="s">
        <v>393</v>
      </c>
      <c r="G172" s="19" t="s">
        <v>249</v>
      </c>
      <c r="H172" s="71" t="s">
        <v>387</v>
      </c>
      <c r="I172" s="71" t="s">
        <v>387</v>
      </c>
      <c r="J172" s="71"/>
      <c r="K172" s="71" t="s">
        <v>387</v>
      </c>
    </row>
    <row r="173" spans="1:11" ht="13.25" customHeight="1" x14ac:dyDescent="0.15">
      <c r="A173" s="15" t="s">
        <v>9832</v>
      </c>
      <c r="B173" s="18" t="s">
        <v>9763</v>
      </c>
      <c r="C173" s="293">
        <v>172</v>
      </c>
      <c r="D173" s="20" t="s">
        <v>404</v>
      </c>
      <c r="E173" s="120">
        <v>280</v>
      </c>
      <c r="F173" s="20" t="s">
        <v>398</v>
      </c>
      <c r="G173" s="19" t="s">
        <v>249</v>
      </c>
      <c r="H173" s="71" t="s">
        <v>387</v>
      </c>
      <c r="I173" s="71" t="s">
        <v>387</v>
      </c>
      <c r="J173" s="71"/>
      <c r="K173" s="71" t="s">
        <v>387</v>
      </c>
    </row>
    <row r="174" spans="1:11" ht="13.25" customHeight="1" x14ac:dyDescent="0.15">
      <c r="A174" s="15" t="s">
        <v>9833</v>
      </c>
      <c r="B174" s="18" t="s">
        <v>9763</v>
      </c>
      <c r="C174" s="293">
        <v>173</v>
      </c>
      <c r="D174" s="20" t="s">
        <v>385</v>
      </c>
      <c r="E174" s="120">
        <v>190</v>
      </c>
      <c r="F174" s="20" t="s">
        <v>393</v>
      </c>
      <c r="G174" s="19" t="s">
        <v>249</v>
      </c>
      <c r="H174" s="71" t="s">
        <v>387</v>
      </c>
      <c r="I174" s="71" t="s">
        <v>387</v>
      </c>
      <c r="J174" s="71"/>
      <c r="K174" s="71" t="s">
        <v>387</v>
      </c>
    </row>
    <row r="175" spans="1:11" ht="13.25" customHeight="1" x14ac:dyDescent="0.15">
      <c r="A175" s="15" t="s">
        <v>9801</v>
      </c>
      <c r="B175" s="18" t="s">
        <v>9763</v>
      </c>
      <c r="C175" s="293">
        <v>174</v>
      </c>
      <c r="D175" s="20" t="s">
        <v>400</v>
      </c>
      <c r="E175" s="120">
        <v>340</v>
      </c>
      <c r="F175" s="20" t="s">
        <v>386</v>
      </c>
      <c r="G175" s="19" t="s">
        <v>249</v>
      </c>
      <c r="H175" s="71" t="s">
        <v>387</v>
      </c>
      <c r="I175" s="71" t="s">
        <v>387</v>
      </c>
      <c r="J175" s="71"/>
      <c r="K175" s="71" t="s">
        <v>387</v>
      </c>
    </row>
    <row r="176" spans="1:11" ht="13.25" customHeight="1" x14ac:dyDescent="0.15">
      <c r="A176" s="15" t="s">
        <v>9834</v>
      </c>
      <c r="B176" s="18" t="s">
        <v>9763</v>
      </c>
      <c r="C176" s="293">
        <v>175</v>
      </c>
      <c r="D176" s="20" t="s">
        <v>858</v>
      </c>
      <c r="E176" s="120">
        <v>280</v>
      </c>
      <c r="F176" s="20" t="s">
        <v>398</v>
      </c>
      <c r="G176" s="19" t="s">
        <v>249</v>
      </c>
      <c r="H176" s="71" t="s">
        <v>387</v>
      </c>
      <c r="I176" s="71" t="s">
        <v>387</v>
      </c>
      <c r="J176" s="71"/>
      <c r="K176" s="71" t="s">
        <v>387</v>
      </c>
    </row>
    <row r="177" spans="1:11" ht="13.25" customHeight="1" x14ac:dyDescent="0.15">
      <c r="A177" s="15" t="s">
        <v>9771</v>
      </c>
      <c r="B177" s="18" t="s">
        <v>9763</v>
      </c>
      <c r="C177" s="293">
        <v>176</v>
      </c>
      <c r="D177" s="20" t="s">
        <v>847</v>
      </c>
      <c r="E177" s="120">
        <v>230</v>
      </c>
      <c r="F177" s="20" t="s">
        <v>393</v>
      </c>
      <c r="G177" s="19" t="s">
        <v>249</v>
      </c>
      <c r="H177" s="71" t="s">
        <v>387</v>
      </c>
      <c r="I177" s="71" t="s">
        <v>387</v>
      </c>
      <c r="J177" s="71"/>
      <c r="K177" s="71" t="s">
        <v>387</v>
      </c>
    </row>
    <row r="178" spans="1:11" ht="13.25" customHeight="1" x14ac:dyDescent="0.15">
      <c r="A178" s="15" t="s">
        <v>9835</v>
      </c>
      <c r="B178" s="18" t="s">
        <v>9763</v>
      </c>
      <c r="C178" s="293">
        <v>177</v>
      </c>
      <c r="D178" s="20" t="s">
        <v>149</v>
      </c>
      <c r="E178" s="120">
        <v>320</v>
      </c>
      <c r="F178" s="20" t="s">
        <v>386</v>
      </c>
      <c r="G178" s="19" t="s">
        <v>249</v>
      </c>
      <c r="H178" s="71" t="s">
        <v>387</v>
      </c>
      <c r="I178" s="71" t="s">
        <v>387</v>
      </c>
      <c r="J178" s="71"/>
      <c r="K178" s="71" t="s">
        <v>387</v>
      </c>
    </row>
    <row r="179" spans="1:11" ht="13.25" customHeight="1" x14ac:dyDescent="0.15">
      <c r="A179" s="15" t="s">
        <v>9811</v>
      </c>
      <c r="B179" s="18" t="s">
        <v>9763</v>
      </c>
      <c r="C179" s="293">
        <v>178</v>
      </c>
      <c r="D179" s="20" t="s">
        <v>392</v>
      </c>
      <c r="E179" s="120">
        <v>270</v>
      </c>
      <c r="F179" s="20" t="s">
        <v>398</v>
      </c>
      <c r="G179" s="19" t="s">
        <v>249</v>
      </c>
      <c r="H179" s="71" t="s">
        <v>387</v>
      </c>
      <c r="I179" s="71" t="s">
        <v>387</v>
      </c>
      <c r="J179" s="71"/>
      <c r="K179" s="71" t="s">
        <v>387</v>
      </c>
    </row>
    <row r="180" spans="1:11" ht="13.25" customHeight="1" x14ac:dyDescent="0.15">
      <c r="A180" s="15" t="s">
        <v>9818</v>
      </c>
      <c r="B180" s="18" t="s">
        <v>9763</v>
      </c>
      <c r="C180" s="293">
        <v>179</v>
      </c>
      <c r="D180" s="20" t="s">
        <v>469</v>
      </c>
      <c r="E180" s="120"/>
      <c r="F180" s="20" t="s">
        <v>1069</v>
      </c>
      <c r="G180" s="19" t="s">
        <v>249</v>
      </c>
      <c r="H180" s="71" t="s">
        <v>387</v>
      </c>
      <c r="I180" s="71" t="s">
        <v>387</v>
      </c>
      <c r="J180" s="71"/>
      <c r="K180" s="71" t="s">
        <v>387</v>
      </c>
    </row>
    <row r="181" spans="1:11" ht="13.25" customHeight="1" x14ac:dyDescent="0.15">
      <c r="A181" s="15" t="s">
        <v>9821</v>
      </c>
      <c r="B181" s="18" t="s">
        <v>9763</v>
      </c>
      <c r="C181" s="293">
        <v>180</v>
      </c>
      <c r="D181" s="20" t="s">
        <v>469</v>
      </c>
      <c r="E181" s="120"/>
      <c r="F181" s="20" t="s">
        <v>1069</v>
      </c>
      <c r="G181" s="19" t="s">
        <v>249</v>
      </c>
      <c r="H181" s="71" t="s">
        <v>387</v>
      </c>
      <c r="I181" s="71" t="s">
        <v>387</v>
      </c>
      <c r="J181" s="71"/>
      <c r="K181" s="71" t="s">
        <v>387</v>
      </c>
    </row>
    <row r="182" spans="1:11" ht="13.25" customHeight="1" x14ac:dyDescent="0.15">
      <c r="A182" s="15" t="s">
        <v>9828</v>
      </c>
      <c r="B182" s="18" t="s">
        <v>9763</v>
      </c>
      <c r="C182" s="293">
        <v>181</v>
      </c>
      <c r="D182" s="20" t="s">
        <v>469</v>
      </c>
      <c r="E182" s="120"/>
      <c r="F182" s="20" t="s">
        <v>1069</v>
      </c>
      <c r="G182" s="19" t="s">
        <v>249</v>
      </c>
      <c r="H182" s="71" t="s">
        <v>387</v>
      </c>
      <c r="I182" s="71" t="s">
        <v>387</v>
      </c>
      <c r="J182" s="71"/>
      <c r="K182" s="71" t="s">
        <v>387</v>
      </c>
    </row>
    <row r="183" spans="1:11" ht="13.25" customHeight="1" x14ac:dyDescent="0.15">
      <c r="A183" s="15" t="s">
        <v>9788</v>
      </c>
      <c r="B183" s="18" t="s">
        <v>9763</v>
      </c>
      <c r="C183" s="293">
        <v>182</v>
      </c>
      <c r="D183" s="20" t="s">
        <v>395</v>
      </c>
      <c r="E183" s="120">
        <v>220</v>
      </c>
      <c r="F183" s="20" t="s">
        <v>393</v>
      </c>
      <c r="G183" s="19" t="s">
        <v>245</v>
      </c>
      <c r="H183" s="71" t="s">
        <v>387</v>
      </c>
      <c r="I183" s="71" t="s">
        <v>387</v>
      </c>
      <c r="J183" s="71"/>
      <c r="K183" s="71" t="s">
        <v>387</v>
      </c>
    </row>
    <row r="184" spans="1:11" ht="13.25" customHeight="1" x14ac:dyDescent="0.15">
      <c r="A184" s="15" t="s">
        <v>9794</v>
      </c>
      <c r="B184" s="18" t="s">
        <v>9763</v>
      </c>
      <c r="C184" s="293">
        <v>183</v>
      </c>
      <c r="D184" s="20" t="s">
        <v>404</v>
      </c>
      <c r="E184" s="120">
        <v>280</v>
      </c>
      <c r="F184" s="20" t="s">
        <v>398</v>
      </c>
      <c r="G184" s="19" t="s">
        <v>245</v>
      </c>
      <c r="H184" s="71" t="s">
        <v>387</v>
      </c>
      <c r="I184" s="71" t="s">
        <v>387</v>
      </c>
      <c r="J184" s="71"/>
      <c r="K184" s="71" t="s">
        <v>387</v>
      </c>
    </row>
    <row r="185" spans="1:11" ht="13.25" customHeight="1" x14ac:dyDescent="0.15">
      <c r="A185" s="15" t="s">
        <v>9833</v>
      </c>
      <c r="B185" s="18" t="s">
        <v>9763</v>
      </c>
      <c r="C185" s="293">
        <v>184</v>
      </c>
      <c r="D185" s="20" t="s">
        <v>385</v>
      </c>
      <c r="E185" s="120">
        <v>190</v>
      </c>
      <c r="F185" s="20" t="s">
        <v>393</v>
      </c>
      <c r="G185" s="19" t="s">
        <v>245</v>
      </c>
      <c r="H185" s="71" t="s">
        <v>387</v>
      </c>
      <c r="I185" s="71" t="s">
        <v>387</v>
      </c>
      <c r="J185" s="71"/>
      <c r="K185" s="71" t="s">
        <v>387</v>
      </c>
    </row>
    <row r="186" spans="1:11" ht="13.25" customHeight="1" x14ac:dyDescent="0.15">
      <c r="A186" s="15" t="s">
        <v>9834</v>
      </c>
      <c r="B186" s="18" t="s">
        <v>9763</v>
      </c>
      <c r="C186" s="293">
        <v>185</v>
      </c>
      <c r="D186" s="20" t="s">
        <v>858</v>
      </c>
      <c r="E186" s="120">
        <v>280</v>
      </c>
      <c r="F186" s="20" t="s">
        <v>398</v>
      </c>
      <c r="G186" s="19" t="s">
        <v>245</v>
      </c>
      <c r="H186" s="71" t="s">
        <v>387</v>
      </c>
      <c r="I186" s="71" t="s">
        <v>387</v>
      </c>
      <c r="J186" s="71"/>
      <c r="K186" s="71" t="s">
        <v>387</v>
      </c>
    </row>
    <row r="187" spans="1:11" ht="13.25" customHeight="1" x14ac:dyDescent="0.15">
      <c r="A187" s="15" t="s">
        <v>9771</v>
      </c>
      <c r="B187" s="18" t="s">
        <v>9763</v>
      </c>
      <c r="C187" s="293">
        <v>186</v>
      </c>
      <c r="D187" s="20" t="s">
        <v>847</v>
      </c>
      <c r="E187" s="120">
        <v>230</v>
      </c>
      <c r="F187" s="20" t="s">
        <v>393</v>
      </c>
      <c r="G187" s="19" t="s">
        <v>245</v>
      </c>
      <c r="H187" s="71" t="s">
        <v>387</v>
      </c>
      <c r="I187" s="71" t="s">
        <v>387</v>
      </c>
      <c r="J187" s="71"/>
      <c r="K187" s="71" t="s">
        <v>387</v>
      </c>
    </row>
    <row r="188" spans="1:11" ht="13.25" customHeight="1" x14ac:dyDescent="0.15">
      <c r="A188" s="15" t="s">
        <v>1491</v>
      </c>
      <c r="B188" s="18" t="s">
        <v>9763</v>
      </c>
      <c r="C188" s="293">
        <v>187</v>
      </c>
      <c r="D188" s="20" t="s">
        <v>149</v>
      </c>
      <c r="E188" s="120">
        <v>320</v>
      </c>
      <c r="F188" s="20" t="s">
        <v>386</v>
      </c>
      <c r="G188" s="19" t="s">
        <v>245</v>
      </c>
      <c r="H188" s="71" t="s">
        <v>387</v>
      </c>
      <c r="I188" s="71" t="s">
        <v>387</v>
      </c>
      <c r="J188" s="71"/>
      <c r="K188" s="71" t="s">
        <v>387</v>
      </c>
    </row>
    <row r="189" spans="1:11" ht="13.25" customHeight="1" x14ac:dyDescent="0.15">
      <c r="A189" s="15" t="s">
        <v>9794</v>
      </c>
      <c r="B189" s="18" t="s">
        <v>9763</v>
      </c>
      <c r="C189" s="293">
        <v>188</v>
      </c>
      <c r="D189" s="20" t="s">
        <v>404</v>
      </c>
      <c r="E189" s="120">
        <v>280</v>
      </c>
      <c r="F189" s="20" t="s">
        <v>398</v>
      </c>
      <c r="G189" s="19" t="s">
        <v>253</v>
      </c>
      <c r="H189" s="71" t="s">
        <v>387</v>
      </c>
      <c r="I189" s="71" t="s">
        <v>387</v>
      </c>
      <c r="J189" s="71"/>
      <c r="K189" s="71" t="s">
        <v>387</v>
      </c>
    </row>
    <row r="190" spans="1:11" ht="13.25" customHeight="1" x14ac:dyDescent="0.15">
      <c r="A190" s="15" t="s">
        <v>9834</v>
      </c>
      <c r="B190" s="18" t="s">
        <v>9763</v>
      </c>
      <c r="C190" s="293">
        <v>189</v>
      </c>
      <c r="D190" s="20" t="s">
        <v>858</v>
      </c>
      <c r="E190" s="120">
        <v>280</v>
      </c>
      <c r="F190" s="20" t="s">
        <v>398</v>
      </c>
      <c r="G190" s="19" t="s">
        <v>253</v>
      </c>
      <c r="H190" s="71" t="s">
        <v>387</v>
      </c>
      <c r="I190" s="71" t="s">
        <v>387</v>
      </c>
      <c r="J190" s="71"/>
      <c r="K190" s="71" t="s">
        <v>387</v>
      </c>
    </row>
    <row r="191" spans="1:11" ht="13.25" customHeight="1" x14ac:dyDescent="0.15">
      <c r="A191" s="15" t="s">
        <v>9829</v>
      </c>
      <c r="B191" s="18" t="s">
        <v>9763</v>
      </c>
      <c r="C191" s="293">
        <v>190</v>
      </c>
      <c r="D191" s="20" t="s">
        <v>496</v>
      </c>
      <c r="E191" s="120"/>
      <c r="F191" s="20" t="s">
        <v>497</v>
      </c>
      <c r="G191" s="19" t="s">
        <v>253</v>
      </c>
      <c r="H191" s="71" t="s">
        <v>387</v>
      </c>
      <c r="I191" s="71" t="s">
        <v>387</v>
      </c>
      <c r="J191" s="71"/>
      <c r="K191" s="71" t="s">
        <v>387</v>
      </c>
    </row>
  </sheetData>
  <sheetProtection selectLockedCells="1" selectUnlockedCells="1"/>
  <mergeCells count="1">
    <mergeCell ref="Z1:AH1"/>
  </mergeCells>
  <conditionalFormatting sqref="H2:K191">
    <cfRule type="cellIs" dxfId="386" priority="1" stopIfTrue="1" operator="equal">
      <formula>"-"</formula>
    </cfRule>
    <cfRule type="cellIs" dxfId="385" priority="2" stopIfTrue="1" operator="equal">
      <formula>"x"</formula>
    </cfRule>
  </conditionalFormatting>
  <hyperlinks>
    <hyperlink ref="L1" location="'Expansion set Check List'!A1" display="Home" xr:uid="{FF1804A7-BEC2-4AF1-AF46-538E520FF84A}"/>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894C-3FD0-4E58-A61B-6CA712A51938}">
  <sheetPr codeName="Sheet295">
    <tabColor rgb="FF00FF00"/>
  </sheetPr>
  <dimension ref="A1:AH24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6.33203125" bestFit="1" customWidth="1"/>
    <col min="2" max="2" width="13.83203125" bestFit="1" customWidth="1"/>
    <col min="3" max="3" width="4" bestFit="1" customWidth="1"/>
    <col min="4" max="4" width="8.83203125" bestFit="1" customWidth="1"/>
    <col min="5" max="5" width="4" bestFit="1" customWidth="1"/>
    <col min="6" max="6" width="13.6640625"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5" t="s">
        <v>9872</v>
      </c>
      <c r="B2" s="18" t="s">
        <v>9871</v>
      </c>
      <c r="C2" s="293">
        <v>1</v>
      </c>
      <c r="D2" s="20" t="s">
        <v>407</v>
      </c>
      <c r="E2" s="120">
        <v>120</v>
      </c>
      <c r="F2" s="20" t="s">
        <v>393</v>
      </c>
      <c r="G2" s="19" t="s">
        <v>177</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244</v>
      </c>
      <c r="Z2" s="102"/>
      <c r="AA2" s="102"/>
      <c r="AB2" s="102"/>
      <c r="AC2" s="102"/>
      <c r="AD2" s="102"/>
      <c r="AE2" s="102"/>
      <c r="AF2" s="102"/>
      <c r="AG2" s="102"/>
      <c r="AH2" s="102"/>
    </row>
    <row r="3" spans="1:34" ht="13" x14ac:dyDescent="0.15">
      <c r="A3" s="15" t="s">
        <v>939</v>
      </c>
      <c r="B3" s="18" t="s">
        <v>9871</v>
      </c>
      <c r="C3" s="293">
        <v>2</v>
      </c>
      <c r="D3" s="20" t="s">
        <v>407</v>
      </c>
      <c r="E3" s="120">
        <v>70</v>
      </c>
      <c r="F3" s="20" t="s">
        <v>393</v>
      </c>
      <c r="G3" s="19"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85</v>
      </c>
    </row>
    <row r="4" spans="1:34" ht="13" x14ac:dyDescent="0.15">
      <c r="A4" s="15" t="s">
        <v>9966</v>
      </c>
      <c r="B4" s="18" t="s">
        <v>9871</v>
      </c>
      <c r="C4" s="293">
        <v>3</v>
      </c>
      <c r="D4" s="20" t="s">
        <v>407</v>
      </c>
      <c r="E4" s="120">
        <v>280</v>
      </c>
      <c r="F4" s="20" t="s">
        <v>398</v>
      </c>
      <c r="G4" s="19" t="s">
        <v>201</v>
      </c>
      <c r="H4" s="71" t="s">
        <v>387</v>
      </c>
      <c r="I4" s="71" t="s">
        <v>387</v>
      </c>
      <c r="J4" s="71"/>
      <c r="K4" s="71" t="s">
        <v>387</v>
      </c>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62</v>
      </c>
    </row>
    <row r="5" spans="1:34" ht="13" x14ac:dyDescent="0.15">
      <c r="A5" s="15" t="s">
        <v>950</v>
      </c>
      <c r="B5" s="18" t="s">
        <v>9871</v>
      </c>
      <c r="C5" s="293">
        <v>4</v>
      </c>
      <c r="D5" s="20" t="s">
        <v>407</v>
      </c>
      <c r="E5" s="120">
        <v>70</v>
      </c>
      <c r="F5" s="20" t="s">
        <v>393</v>
      </c>
      <c r="G5" s="19" t="s">
        <v>173</v>
      </c>
      <c r="H5" s="71" t="s">
        <v>387</v>
      </c>
      <c r="I5" s="71" t="s">
        <v>387</v>
      </c>
      <c r="J5" s="71"/>
      <c r="K5" s="71"/>
      <c r="R5" s="117" t="s">
        <v>181</v>
      </c>
      <c r="S5" s="231">
        <f t="shared" si="0"/>
        <v>0</v>
      </c>
      <c r="T5" s="159">
        <f t="shared" si="1"/>
        <v>0</v>
      </c>
      <c r="U5" s="168"/>
      <c r="V5" s="117" t="s">
        <v>181</v>
      </c>
      <c r="W5" s="231">
        <f t="shared" si="2"/>
        <v>0</v>
      </c>
      <c r="X5" s="6">
        <f t="shared" si="3"/>
        <v>18</v>
      </c>
    </row>
    <row r="6" spans="1:34" ht="13" x14ac:dyDescent="0.15">
      <c r="A6" s="15" t="s">
        <v>1216</v>
      </c>
      <c r="B6" s="18" t="s">
        <v>9871</v>
      </c>
      <c r="C6" s="293">
        <v>5</v>
      </c>
      <c r="D6" s="20" t="s">
        <v>407</v>
      </c>
      <c r="E6" s="120">
        <v>60</v>
      </c>
      <c r="F6" s="20" t="s">
        <v>393</v>
      </c>
      <c r="G6" s="19" t="s">
        <v>173</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1191</v>
      </c>
      <c r="B7" s="18" t="s">
        <v>9871</v>
      </c>
      <c r="C7" s="293">
        <v>6</v>
      </c>
      <c r="D7" s="20" t="s">
        <v>407</v>
      </c>
      <c r="E7" s="120">
        <v>120</v>
      </c>
      <c r="F7" s="20" t="s">
        <v>398</v>
      </c>
      <c r="G7" s="19"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9873</v>
      </c>
      <c r="B8" s="18" t="s">
        <v>9871</v>
      </c>
      <c r="C8" s="293">
        <v>7</v>
      </c>
      <c r="D8" s="20" t="s">
        <v>407</v>
      </c>
      <c r="E8" s="120">
        <v>70</v>
      </c>
      <c r="F8" s="20" t="s">
        <v>393</v>
      </c>
      <c r="G8" s="19" t="s">
        <v>173</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9874</v>
      </c>
      <c r="B9" s="18" t="s">
        <v>9871</v>
      </c>
      <c r="C9" s="293">
        <v>8</v>
      </c>
      <c r="D9" s="20" t="s">
        <v>407</v>
      </c>
      <c r="E9" s="120">
        <v>130</v>
      </c>
      <c r="F9" s="20" t="s">
        <v>398</v>
      </c>
      <c r="G9" s="19"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2091</v>
      </c>
      <c r="B10" s="18" t="s">
        <v>9871</v>
      </c>
      <c r="C10" s="293">
        <v>9</v>
      </c>
      <c r="D10" s="20" t="s">
        <v>407</v>
      </c>
      <c r="E10" s="120">
        <v>70</v>
      </c>
      <c r="F10" s="20" t="s">
        <v>393</v>
      </c>
      <c r="G10" s="19" t="s">
        <v>173</v>
      </c>
      <c r="H10" s="71" t="s">
        <v>387</v>
      </c>
      <c r="I10" s="71" t="s">
        <v>387</v>
      </c>
      <c r="J10" s="71"/>
      <c r="K10" s="71"/>
      <c r="R10" s="117" t="s">
        <v>201</v>
      </c>
      <c r="S10" s="231">
        <f t="shared" si="0"/>
        <v>0</v>
      </c>
      <c r="T10" s="159">
        <f t="shared" si="1"/>
        <v>0</v>
      </c>
      <c r="U10" s="168"/>
      <c r="V10" s="117" t="s">
        <v>201</v>
      </c>
      <c r="W10" s="231">
        <f t="shared" si="2"/>
        <v>0</v>
      </c>
      <c r="X10" s="6">
        <f t="shared" si="3"/>
        <v>17</v>
      </c>
    </row>
    <row r="11" spans="1:34" ht="13" x14ac:dyDescent="0.15">
      <c r="A11" s="15" t="s">
        <v>1996</v>
      </c>
      <c r="B11" s="18" t="s">
        <v>9871</v>
      </c>
      <c r="C11" s="293">
        <v>10</v>
      </c>
      <c r="D11" s="20" t="s">
        <v>407</v>
      </c>
      <c r="E11" s="120">
        <v>80</v>
      </c>
      <c r="F11" s="20" t="s">
        <v>393</v>
      </c>
      <c r="G11" s="19"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2412</v>
      </c>
      <c r="B12" s="18" t="s">
        <v>9871</v>
      </c>
      <c r="C12" s="293">
        <v>11</v>
      </c>
      <c r="D12" s="20" t="s">
        <v>407</v>
      </c>
      <c r="E12" s="120">
        <v>70</v>
      </c>
      <c r="F12" s="20" t="s">
        <v>393</v>
      </c>
      <c r="G12" s="19"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2340</v>
      </c>
      <c r="B13" s="18" t="s">
        <v>9871</v>
      </c>
      <c r="C13" s="293">
        <v>12</v>
      </c>
      <c r="D13" s="20" t="s">
        <v>407</v>
      </c>
      <c r="E13" s="120">
        <v>150</v>
      </c>
      <c r="F13" s="20" t="s">
        <v>398</v>
      </c>
      <c r="G13" s="19" t="s">
        <v>181</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2907</v>
      </c>
      <c r="B14" s="18" t="s">
        <v>9871</v>
      </c>
      <c r="C14" s="293">
        <v>13</v>
      </c>
      <c r="D14" s="20" t="s">
        <v>407</v>
      </c>
      <c r="E14" s="120">
        <v>60</v>
      </c>
      <c r="F14" s="20" t="s">
        <v>393</v>
      </c>
      <c r="G14" s="19"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3318</v>
      </c>
      <c r="B15" s="18" t="s">
        <v>9871</v>
      </c>
      <c r="C15" s="293">
        <v>14</v>
      </c>
      <c r="D15" s="20" t="s">
        <v>407</v>
      </c>
      <c r="E15" s="120">
        <v>120</v>
      </c>
      <c r="F15" s="20" t="s">
        <v>398</v>
      </c>
      <c r="G15" s="19" t="s">
        <v>177</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9875</v>
      </c>
      <c r="B16" s="18" t="s">
        <v>9871</v>
      </c>
      <c r="C16" s="293">
        <v>15</v>
      </c>
      <c r="D16" s="20" t="s">
        <v>407</v>
      </c>
      <c r="E16" s="120">
        <v>60</v>
      </c>
      <c r="F16" s="20" t="s">
        <v>393</v>
      </c>
      <c r="G16" s="19"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3595</v>
      </c>
      <c r="B17" s="18" t="s">
        <v>9871</v>
      </c>
      <c r="C17" s="293">
        <v>16</v>
      </c>
      <c r="D17" s="20" t="s">
        <v>407</v>
      </c>
      <c r="E17" s="120">
        <v>40</v>
      </c>
      <c r="F17" s="20" t="s">
        <v>393</v>
      </c>
      <c r="G17" s="19"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9158</v>
      </c>
      <c r="B18" s="18" t="s">
        <v>9871</v>
      </c>
      <c r="C18" s="293">
        <v>17</v>
      </c>
      <c r="D18" s="20" t="s">
        <v>407</v>
      </c>
      <c r="E18" s="120">
        <v>90</v>
      </c>
      <c r="F18" s="20" t="s">
        <v>398</v>
      </c>
      <c r="G18" s="19" t="s">
        <v>173</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9446</v>
      </c>
      <c r="B19" s="18" t="s">
        <v>9871</v>
      </c>
      <c r="C19" s="293">
        <v>18</v>
      </c>
      <c r="D19" s="20" t="s">
        <v>407</v>
      </c>
      <c r="E19" s="120">
        <v>170</v>
      </c>
      <c r="F19" s="20" t="s">
        <v>386</v>
      </c>
      <c r="G19" s="19" t="s">
        <v>181</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9876</v>
      </c>
      <c r="B20" s="18" t="s">
        <v>9871</v>
      </c>
      <c r="C20" s="293">
        <v>19</v>
      </c>
      <c r="D20" s="20" t="s">
        <v>407</v>
      </c>
      <c r="E20" s="120">
        <v>50</v>
      </c>
      <c r="F20" s="20" t="s">
        <v>393</v>
      </c>
      <c r="G20" s="19"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9877</v>
      </c>
      <c r="B21" s="18" t="s">
        <v>9871</v>
      </c>
      <c r="C21" s="293">
        <v>20</v>
      </c>
      <c r="D21" s="20" t="s">
        <v>407</v>
      </c>
      <c r="E21" s="120">
        <v>130</v>
      </c>
      <c r="F21" s="20" t="s">
        <v>398</v>
      </c>
      <c r="G21" s="19" t="s">
        <v>181</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4516</v>
      </c>
      <c r="B22" s="18" t="s">
        <v>9871</v>
      </c>
      <c r="C22" s="293">
        <v>21</v>
      </c>
      <c r="D22" s="20" t="s">
        <v>407</v>
      </c>
      <c r="E22" s="120">
        <v>60</v>
      </c>
      <c r="F22" s="20" t="s">
        <v>393</v>
      </c>
      <c r="G22" s="19" t="s">
        <v>173</v>
      </c>
      <c r="H22" s="71" t="s">
        <v>387</v>
      </c>
      <c r="I22" s="71" t="s">
        <v>387</v>
      </c>
      <c r="J22" s="71"/>
      <c r="K22" s="71"/>
      <c r="R22" s="117" t="s">
        <v>241</v>
      </c>
      <c r="S22" s="231">
        <f t="shared" si="0"/>
        <v>0</v>
      </c>
      <c r="T22" s="159">
        <f t="shared" si="1"/>
        <v>0</v>
      </c>
      <c r="U22" s="173"/>
      <c r="V22" s="117" t="s">
        <v>241</v>
      </c>
      <c r="W22" s="231">
        <f t="shared" si="2"/>
        <v>0</v>
      </c>
      <c r="X22" s="6">
        <f t="shared" si="3"/>
        <v>23</v>
      </c>
    </row>
    <row r="23" spans="1:24" ht="14" thickBot="1" x14ac:dyDescent="0.2">
      <c r="A23" s="15" t="s">
        <v>4517</v>
      </c>
      <c r="B23" s="18" t="s">
        <v>9871</v>
      </c>
      <c r="C23" s="293">
        <v>22</v>
      </c>
      <c r="D23" s="20" t="s">
        <v>407</v>
      </c>
      <c r="E23" s="120">
        <v>90</v>
      </c>
      <c r="F23" s="20" t="s">
        <v>398</v>
      </c>
      <c r="G23" s="19" t="s">
        <v>173</v>
      </c>
      <c r="H23" s="71" t="s">
        <v>387</v>
      </c>
      <c r="I23" s="71" t="s">
        <v>387</v>
      </c>
      <c r="J23" s="71"/>
      <c r="K23" s="71"/>
      <c r="R23" s="117" t="s">
        <v>245</v>
      </c>
      <c r="S23" s="231">
        <f t="shared" si="0"/>
        <v>0</v>
      </c>
      <c r="T23" s="159">
        <f t="shared" si="1"/>
        <v>0</v>
      </c>
      <c r="U23" s="176"/>
      <c r="V23" s="117" t="s">
        <v>245</v>
      </c>
      <c r="W23" s="231">
        <f t="shared" si="2"/>
        <v>0</v>
      </c>
      <c r="X23" s="6">
        <f t="shared" si="3"/>
        <v>11</v>
      </c>
    </row>
    <row r="24" spans="1:24" ht="13" x14ac:dyDescent="0.15">
      <c r="A24" s="15" t="s">
        <v>9967</v>
      </c>
      <c r="B24" s="18" t="s">
        <v>9871</v>
      </c>
      <c r="C24" s="293">
        <v>23</v>
      </c>
      <c r="D24" s="20" t="s">
        <v>407</v>
      </c>
      <c r="E24" s="120">
        <v>310</v>
      </c>
      <c r="F24" s="20" t="s">
        <v>386</v>
      </c>
      <c r="G24" s="19" t="s">
        <v>201</v>
      </c>
      <c r="H24" s="71" t="s">
        <v>387</v>
      </c>
      <c r="I24" s="71" t="s">
        <v>387</v>
      </c>
      <c r="J24" s="71"/>
      <c r="K24" s="71" t="s">
        <v>387</v>
      </c>
      <c r="R24" s="117" t="s">
        <v>249</v>
      </c>
      <c r="S24" s="231">
        <f t="shared" si="0"/>
        <v>0</v>
      </c>
      <c r="T24" s="159">
        <f t="shared" si="1"/>
        <v>0</v>
      </c>
      <c r="U24" s="171"/>
      <c r="V24" s="117" t="s">
        <v>249</v>
      </c>
      <c r="W24" s="231">
        <f t="shared" si="2"/>
        <v>0</v>
      </c>
      <c r="X24" s="6">
        <f t="shared" si="3"/>
        <v>22</v>
      </c>
    </row>
    <row r="25" spans="1:24" ht="13" x14ac:dyDescent="0.15">
      <c r="A25" s="15" t="s">
        <v>4595</v>
      </c>
      <c r="B25" s="18" t="s">
        <v>9871</v>
      </c>
      <c r="C25" s="293">
        <v>24</v>
      </c>
      <c r="D25" s="20" t="s">
        <v>407</v>
      </c>
      <c r="E25" s="120">
        <v>40</v>
      </c>
      <c r="F25" s="20" t="s">
        <v>393</v>
      </c>
      <c r="G25" s="19" t="s">
        <v>173</v>
      </c>
      <c r="H25" s="71" t="s">
        <v>387</v>
      </c>
      <c r="I25" s="71" t="s">
        <v>387</v>
      </c>
      <c r="J25" s="71"/>
      <c r="K25" s="71"/>
      <c r="R25" s="117" t="s">
        <v>253</v>
      </c>
      <c r="S25" s="231">
        <f t="shared" si="0"/>
        <v>0</v>
      </c>
      <c r="T25" s="159">
        <f t="shared" si="1"/>
        <v>0</v>
      </c>
      <c r="U25" s="168"/>
      <c r="V25" s="117" t="s">
        <v>253</v>
      </c>
      <c r="W25" s="231">
        <f t="shared" si="2"/>
        <v>0</v>
      </c>
      <c r="X25" s="6">
        <f t="shared" si="3"/>
        <v>6</v>
      </c>
    </row>
    <row r="26" spans="1:24" ht="13" x14ac:dyDescent="0.15">
      <c r="A26" s="15" t="s">
        <v>9968</v>
      </c>
      <c r="B26" s="18" t="s">
        <v>9871</v>
      </c>
      <c r="C26" s="293">
        <v>25</v>
      </c>
      <c r="D26" s="20" t="s">
        <v>407</v>
      </c>
      <c r="E26" s="120">
        <v>250</v>
      </c>
      <c r="F26" s="20" t="s">
        <v>398</v>
      </c>
      <c r="G26" s="19" t="s">
        <v>201</v>
      </c>
      <c r="H26" s="71" t="s">
        <v>387</v>
      </c>
      <c r="I26" s="71" t="s">
        <v>387</v>
      </c>
      <c r="J26" s="71"/>
      <c r="K26" s="71" t="s">
        <v>387</v>
      </c>
      <c r="R26" s="117" t="s">
        <v>10048</v>
      </c>
      <c r="S26" s="231">
        <f t="shared" si="0"/>
        <v>0</v>
      </c>
      <c r="T26" s="159">
        <f t="shared" si="1"/>
        <v>0</v>
      </c>
      <c r="U26" s="168"/>
      <c r="V26" s="117" t="s">
        <v>10048</v>
      </c>
      <c r="W26" s="231">
        <f t="shared" si="2"/>
        <v>0</v>
      </c>
      <c r="X26" s="6">
        <f t="shared" si="3"/>
        <v>0</v>
      </c>
    </row>
    <row r="27" spans="1:24" ht="13" x14ac:dyDescent="0.15">
      <c r="A27" s="15" t="s">
        <v>9162</v>
      </c>
      <c r="B27" s="18" t="s">
        <v>9871</v>
      </c>
      <c r="C27" s="293">
        <v>26</v>
      </c>
      <c r="D27" s="20" t="s">
        <v>407</v>
      </c>
      <c r="E27" s="120">
        <v>110</v>
      </c>
      <c r="F27" s="20" t="s">
        <v>393</v>
      </c>
      <c r="G27" s="19" t="s">
        <v>177</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425</v>
      </c>
      <c r="B28" s="18" t="s">
        <v>9871</v>
      </c>
      <c r="C28" s="293">
        <v>27</v>
      </c>
      <c r="D28" s="20" t="s">
        <v>395</v>
      </c>
      <c r="E28" s="120">
        <v>80</v>
      </c>
      <c r="F28" s="20" t="s">
        <v>393</v>
      </c>
      <c r="G28" s="19"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420</v>
      </c>
      <c r="B29" s="18" t="s">
        <v>9871</v>
      </c>
      <c r="C29" s="293">
        <v>28</v>
      </c>
      <c r="D29" s="20" t="s">
        <v>395</v>
      </c>
      <c r="E29" s="120">
        <v>140</v>
      </c>
      <c r="F29" s="20" t="s">
        <v>398</v>
      </c>
      <c r="G29" s="19" t="s">
        <v>177</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458</v>
      </c>
      <c r="B30" s="18" t="s">
        <v>9871</v>
      </c>
      <c r="C30" s="293">
        <v>29</v>
      </c>
      <c r="D30" s="20" t="s">
        <v>395</v>
      </c>
      <c r="E30" s="120">
        <v>70</v>
      </c>
      <c r="F30" s="20" t="s">
        <v>393</v>
      </c>
      <c r="G30" s="19" t="s">
        <v>173</v>
      </c>
      <c r="H30" s="71" t="s">
        <v>387</v>
      </c>
      <c r="I30" s="71" t="s">
        <v>387</v>
      </c>
      <c r="J30" s="71"/>
      <c r="K30" s="71"/>
      <c r="R30" s="160" t="s">
        <v>86</v>
      </c>
      <c r="S30" s="161"/>
      <c r="T30" s="175">
        <f>SUM(T31:T57)</f>
        <v>0</v>
      </c>
      <c r="U30" s="168"/>
      <c r="V30" s="177" t="s">
        <v>88</v>
      </c>
      <c r="W30" s="213"/>
      <c r="X30" s="215">
        <f>SUM(X31:X57)</f>
        <v>165</v>
      </c>
    </row>
    <row r="31" spans="1:24" ht="13" x14ac:dyDescent="0.15">
      <c r="A31" s="15" t="s">
        <v>530</v>
      </c>
      <c r="B31" s="18" t="s">
        <v>9871</v>
      </c>
      <c r="C31" s="293">
        <v>30</v>
      </c>
      <c r="D31" s="20" t="s">
        <v>395</v>
      </c>
      <c r="E31" s="120">
        <v>110</v>
      </c>
      <c r="F31" s="20" t="s">
        <v>398</v>
      </c>
      <c r="G31" s="19"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85</v>
      </c>
    </row>
    <row r="32" spans="1:24" ht="13" x14ac:dyDescent="0.15">
      <c r="A32" s="15" t="s">
        <v>9969</v>
      </c>
      <c r="B32" s="18" t="s">
        <v>9871</v>
      </c>
      <c r="C32" s="293">
        <v>31</v>
      </c>
      <c r="D32" s="20" t="s">
        <v>395</v>
      </c>
      <c r="E32" s="120">
        <v>220</v>
      </c>
      <c r="F32" s="20" t="s">
        <v>393</v>
      </c>
      <c r="G32" s="19" t="s">
        <v>201</v>
      </c>
      <c r="H32" s="71" t="s">
        <v>387</v>
      </c>
      <c r="I32" s="71" t="s">
        <v>387</v>
      </c>
      <c r="J32" s="71"/>
      <c r="K32" s="71" t="s">
        <v>387</v>
      </c>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62</v>
      </c>
    </row>
    <row r="33" spans="1:24" ht="13" x14ac:dyDescent="0.15">
      <c r="A33" s="15" t="s">
        <v>9878</v>
      </c>
      <c r="B33" s="18" t="s">
        <v>9871</v>
      </c>
      <c r="C33" s="293">
        <v>32</v>
      </c>
      <c r="D33" s="20" t="s">
        <v>395</v>
      </c>
      <c r="E33" s="120">
        <v>70</v>
      </c>
      <c r="F33" s="20" t="s">
        <v>393</v>
      </c>
      <c r="G33" s="19" t="s">
        <v>173</v>
      </c>
      <c r="H33" s="71" t="s">
        <v>387</v>
      </c>
      <c r="I33" s="71" t="s">
        <v>387</v>
      </c>
      <c r="J33" s="71"/>
      <c r="K33" s="71"/>
      <c r="R33" s="117" t="s">
        <v>181</v>
      </c>
      <c r="S33" s="158">
        <f t="shared" si="4"/>
        <v>0</v>
      </c>
      <c r="T33" s="159">
        <f t="shared" si="5"/>
        <v>0</v>
      </c>
      <c r="U33" s="168"/>
      <c r="V33" s="234" t="s">
        <v>181</v>
      </c>
      <c r="W33" s="237">
        <f t="shared" si="6"/>
        <v>0</v>
      </c>
      <c r="X33" s="6">
        <f t="shared" si="7"/>
        <v>18</v>
      </c>
    </row>
    <row r="34" spans="1:24" ht="13" x14ac:dyDescent="0.15">
      <c r="A34" s="15" t="s">
        <v>9879</v>
      </c>
      <c r="B34" s="18" t="s">
        <v>9871</v>
      </c>
      <c r="C34" s="293">
        <v>33</v>
      </c>
      <c r="D34" s="20" t="s">
        <v>395</v>
      </c>
      <c r="E34" s="120">
        <v>100</v>
      </c>
      <c r="F34" s="20" t="s">
        <v>398</v>
      </c>
      <c r="G34" s="19"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9880</v>
      </c>
      <c r="B35" s="18" t="s">
        <v>9871</v>
      </c>
      <c r="C35" s="293">
        <v>34</v>
      </c>
      <c r="D35" s="20" t="s">
        <v>395</v>
      </c>
      <c r="E35" s="120">
        <v>170</v>
      </c>
      <c r="F35" s="20" t="s">
        <v>386</v>
      </c>
      <c r="G35" s="19"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9881</v>
      </c>
      <c r="B36" s="18" t="s">
        <v>9871</v>
      </c>
      <c r="C36" s="293">
        <v>35</v>
      </c>
      <c r="D36" s="20" t="s">
        <v>395</v>
      </c>
      <c r="E36" s="120">
        <v>80</v>
      </c>
      <c r="F36" s="20" t="s">
        <v>393</v>
      </c>
      <c r="G36" s="19"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9882</v>
      </c>
      <c r="B37" s="18" t="s">
        <v>9871</v>
      </c>
      <c r="C37" s="293">
        <v>36</v>
      </c>
      <c r="D37" s="20" t="s">
        <v>395</v>
      </c>
      <c r="E37" s="120">
        <v>130</v>
      </c>
      <c r="F37" s="20" t="s">
        <v>398</v>
      </c>
      <c r="G37" s="19" t="s">
        <v>181</v>
      </c>
      <c r="H37" s="71" t="s">
        <v>387</v>
      </c>
      <c r="I37" s="71" t="s">
        <v>387</v>
      </c>
      <c r="J37" s="71"/>
      <c r="K37" s="71"/>
      <c r="R37" s="117" t="s">
        <v>197</v>
      </c>
      <c r="S37" s="158">
        <f t="shared" si="4"/>
        <v>0</v>
      </c>
      <c r="T37" s="159">
        <f t="shared" si="5"/>
        <v>0</v>
      </c>
      <c r="U37" s="168"/>
      <c r="V37" s="234" t="s">
        <v>197</v>
      </c>
      <c r="W37" s="237">
        <f t="shared" si="6"/>
        <v>0</v>
      </c>
      <c r="X37" s="6">
        <f t="shared" si="7"/>
        <v>0</v>
      </c>
    </row>
    <row r="38" spans="1:24" ht="13" x14ac:dyDescent="0.15">
      <c r="A38" s="15" t="s">
        <v>9883</v>
      </c>
      <c r="B38" s="18" t="s">
        <v>9871</v>
      </c>
      <c r="C38" s="293">
        <v>37</v>
      </c>
      <c r="D38" s="20" t="s">
        <v>395</v>
      </c>
      <c r="E38" s="120">
        <v>70</v>
      </c>
      <c r="F38" s="20" t="s">
        <v>393</v>
      </c>
      <c r="G38" s="19"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9884</v>
      </c>
      <c r="B39" s="18" t="s">
        <v>9871</v>
      </c>
      <c r="C39" s="293">
        <v>38</v>
      </c>
      <c r="D39" s="20" t="s">
        <v>395</v>
      </c>
      <c r="E39" s="120">
        <v>130</v>
      </c>
      <c r="F39" s="20" t="s">
        <v>398</v>
      </c>
      <c r="G39" s="19"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9970</v>
      </c>
      <c r="B40" s="18" t="s">
        <v>9871</v>
      </c>
      <c r="C40" s="293">
        <v>39</v>
      </c>
      <c r="D40" s="20" t="s">
        <v>395</v>
      </c>
      <c r="E40" s="120">
        <v>230</v>
      </c>
      <c r="F40" s="20" t="s">
        <v>393</v>
      </c>
      <c r="G40" s="19" t="s">
        <v>201</v>
      </c>
      <c r="H40" s="71" t="s">
        <v>387</v>
      </c>
      <c r="I40" s="71" t="s">
        <v>387</v>
      </c>
      <c r="J40" s="71"/>
      <c r="K40" s="71" t="s">
        <v>387</v>
      </c>
      <c r="R40" s="117" t="s">
        <v>209</v>
      </c>
      <c r="S40" s="158">
        <f t="shared" si="4"/>
        <v>0</v>
      </c>
      <c r="T40" s="159">
        <f t="shared" si="5"/>
        <v>0</v>
      </c>
      <c r="U40" s="168"/>
      <c r="V40" s="234" t="s">
        <v>209</v>
      </c>
      <c r="W40" s="237">
        <f t="shared" si="6"/>
        <v>0</v>
      </c>
      <c r="X40" s="6">
        <f t="shared" si="7"/>
        <v>0</v>
      </c>
    </row>
    <row r="41" spans="1:24" ht="13" x14ac:dyDescent="0.15">
      <c r="A41" s="15" t="s">
        <v>1218</v>
      </c>
      <c r="B41" s="18" t="s">
        <v>9871</v>
      </c>
      <c r="C41" s="293">
        <v>40</v>
      </c>
      <c r="D41" s="20" t="s">
        <v>395</v>
      </c>
      <c r="E41" s="120">
        <v>70</v>
      </c>
      <c r="F41" s="20" t="s">
        <v>393</v>
      </c>
      <c r="G41" s="19"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1197</v>
      </c>
      <c r="B42" s="18" t="s">
        <v>9871</v>
      </c>
      <c r="C42" s="293">
        <v>41</v>
      </c>
      <c r="D42" s="20" t="s">
        <v>395</v>
      </c>
      <c r="E42" s="120">
        <v>100</v>
      </c>
      <c r="F42" s="20" t="s">
        <v>398</v>
      </c>
      <c r="G42" s="19" t="s">
        <v>173</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1179</v>
      </c>
      <c r="B43" s="18" t="s">
        <v>9871</v>
      </c>
      <c r="C43" s="293">
        <v>42</v>
      </c>
      <c r="D43" s="20" t="s">
        <v>395</v>
      </c>
      <c r="E43" s="120">
        <v>170</v>
      </c>
      <c r="F43" s="20" t="s">
        <v>386</v>
      </c>
      <c r="G43" s="19" t="s">
        <v>181</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2089</v>
      </c>
      <c r="B44" s="18" t="s">
        <v>9871</v>
      </c>
      <c r="C44" s="293">
        <v>43</v>
      </c>
      <c r="D44" s="20" t="s">
        <v>395</v>
      </c>
      <c r="E44" s="120">
        <v>80</v>
      </c>
      <c r="F44" s="20" t="s">
        <v>393</v>
      </c>
      <c r="G44" s="19"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9885</v>
      </c>
      <c r="B45" s="18" t="s">
        <v>9871</v>
      </c>
      <c r="C45" s="293">
        <v>44</v>
      </c>
      <c r="D45" s="20" t="s">
        <v>395</v>
      </c>
      <c r="E45" s="120">
        <v>110</v>
      </c>
      <c r="F45" s="20" t="s">
        <v>393</v>
      </c>
      <c r="G45" s="19"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689</v>
      </c>
      <c r="B46" s="18" t="s">
        <v>9871</v>
      </c>
      <c r="C46" s="293">
        <v>45</v>
      </c>
      <c r="D46" s="20" t="s">
        <v>389</v>
      </c>
      <c r="E46" s="120">
        <v>70</v>
      </c>
      <c r="F46" s="20" t="s">
        <v>393</v>
      </c>
      <c r="G46" s="19" t="s">
        <v>177</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711</v>
      </c>
      <c r="B47" s="18" t="s">
        <v>9871</v>
      </c>
      <c r="C47" s="293">
        <v>46</v>
      </c>
      <c r="D47" s="20" t="s">
        <v>389</v>
      </c>
      <c r="E47" s="120">
        <v>70</v>
      </c>
      <c r="F47" s="20" t="s">
        <v>393</v>
      </c>
      <c r="G47" s="19"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691</v>
      </c>
      <c r="B48" s="18" t="s">
        <v>9871</v>
      </c>
      <c r="C48" s="293">
        <v>47</v>
      </c>
      <c r="D48" s="20" t="s">
        <v>389</v>
      </c>
      <c r="E48" s="120">
        <v>100</v>
      </c>
      <c r="F48" s="20" t="s">
        <v>398</v>
      </c>
      <c r="G48" s="19"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809</v>
      </c>
      <c r="B49" s="18" t="s">
        <v>9871</v>
      </c>
      <c r="C49" s="293">
        <v>48</v>
      </c>
      <c r="D49" s="20" t="s">
        <v>389</v>
      </c>
      <c r="E49" s="120">
        <v>30</v>
      </c>
      <c r="F49" s="20" t="s">
        <v>393</v>
      </c>
      <c r="G49" s="19" t="s">
        <v>173</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757</v>
      </c>
      <c r="B50" s="18" t="s">
        <v>9871</v>
      </c>
      <c r="C50" s="293">
        <v>49</v>
      </c>
      <c r="D50" s="20" t="s">
        <v>389</v>
      </c>
      <c r="E50" s="120">
        <v>180</v>
      </c>
      <c r="F50" s="20" t="s">
        <v>398</v>
      </c>
      <c r="G50" s="19" t="s">
        <v>181</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9886</v>
      </c>
      <c r="B51" s="18" t="s">
        <v>9871</v>
      </c>
      <c r="C51" s="293">
        <v>50</v>
      </c>
      <c r="D51" s="20" t="s">
        <v>389</v>
      </c>
      <c r="E51" s="120">
        <v>110</v>
      </c>
      <c r="F51" s="20" t="s">
        <v>393</v>
      </c>
      <c r="G51" s="19" t="s">
        <v>173</v>
      </c>
      <c r="H51" s="71" t="s">
        <v>387</v>
      </c>
      <c r="I51" s="71" t="s">
        <v>387</v>
      </c>
      <c r="J51" s="71"/>
      <c r="K51" s="71"/>
      <c r="R51" s="117" t="s">
        <v>245</v>
      </c>
      <c r="S51" s="158">
        <f>COUNTIFS($G$2:$G$500,R51,$I$2:$I$500,"x")</f>
        <v>0</v>
      </c>
      <c r="T51" s="159">
        <f t="shared" si="5"/>
        <v>0</v>
      </c>
      <c r="U51" s="168"/>
      <c r="V51" s="235" t="s">
        <v>245</v>
      </c>
      <c r="W51" s="237">
        <f t="shared" si="6"/>
        <v>0</v>
      </c>
      <c r="X51" s="6">
        <f t="shared" si="7"/>
        <v>0</v>
      </c>
    </row>
    <row r="52" spans="1:24" ht="13" x14ac:dyDescent="0.15">
      <c r="A52" s="15" t="s">
        <v>9887</v>
      </c>
      <c r="B52" s="18" t="s">
        <v>9871</v>
      </c>
      <c r="C52" s="293">
        <v>51</v>
      </c>
      <c r="D52" s="20" t="s">
        <v>389</v>
      </c>
      <c r="E52" s="120">
        <v>120</v>
      </c>
      <c r="F52" s="20" t="s">
        <v>393</v>
      </c>
      <c r="G52" s="19" t="s">
        <v>181</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9888</v>
      </c>
      <c r="B53" s="18" t="s">
        <v>9871</v>
      </c>
      <c r="C53" s="293">
        <v>52</v>
      </c>
      <c r="D53" s="20" t="s">
        <v>389</v>
      </c>
      <c r="E53" s="120">
        <v>30</v>
      </c>
      <c r="F53" s="20" t="s">
        <v>393</v>
      </c>
      <c r="G53" s="19"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9889</v>
      </c>
      <c r="B54" s="18" t="s">
        <v>9871</v>
      </c>
      <c r="C54" s="293">
        <v>53</v>
      </c>
      <c r="D54" s="20" t="s">
        <v>389</v>
      </c>
      <c r="E54" s="120">
        <v>130</v>
      </c>
      <c r="F54" s="20" t="s">
        <v>398</v>
      </c>
      <c r="G54" s="19" t="s">
        <v>177</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1405</v>
      </c>
      <c r="B55" s="18" t="s">
        <v>9871</v>
      </c>
      <c r="C55" s="293">
        <v>54</v>
      </c>
      <c r="D55" s="20" t="s">
        <v>389</v>
      </c>
      <c r="E55" s="120">
        <v>60</v>
      </c>
      <c r="F55" s="20" t="s">
        <v>393</v>
      </c>
      <c r="G55" s="19"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1389</v>
      </c>
      <c r="B56" s="18" t="s">
        <v>9871</v>
      </c>
      <c r="C56" s="293">
        <v>55</v>
      </c>
      <c r="D56" s="20" t="s">
        <v>389</v>
      </c>
      <c r="E56" s="120">
        <v>110</v>
      </c>
      <c r="F56" s="20" t="s">
        <v>398</v>
      </c>
      <c r="G56" s="19"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1388</v>
      </c>
      <c r="B57" s="18" t="s">
        <v>9871</v>
      </c>
      <c r="C57" s="293">
        <v>56</v>
      </c>
      <c r="D57" s="20" t="s">
        <v>389</v>
      </c>
      <c r="E57" s="120">
        <v>90</v>
      </c>
      <c r="F57" s="20" t="s">
        <v>398</v>
      </c>
      <c r="G57" s="19"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1833</v>
      </c>
      <c r="B58" s="18" t="s">
        <v>9871</v>
      </c>
      <c r="C58" s="293">
        <v>57</v>
      </c>
      <c r="D58" s="20" t="s">
        <v>389</v>
      </c>
      <c r="E58" s="120">
        <v>70</v>
      </c>
      <c r="F58" s="20" t="s">
        <v>393</v>
      </c>
      <c r="G58" s="19" t="s">
        <v>173</v>
      </c>
      <c r="H58" s="71" t="s">
        <v>387</v>
      </c>
      <c r="I58" s="71" t="s">
        <v>387</v>
      </c>
      <c r="J58" s="71"/>
      <c r="K58" s="71"/>
      <c r="U58" s="168"/>
      <c r="V58" s="177" t="s">
        <v>447</v>
      </c>
      <c r="W58" s="189"/>
      <c r="X58" s="190">
        <f>SUM(X59:X85)</f>
        <v>409</v>
      </c>
    </row>
    <row r="59" spans="1:24" ht="13" x14ac:dyDescent="0.15">
      <c r="A59" s="15" t="s">
        <v>1812</v>
      </c>
      <c r="B59" s="18" t="s">
        <v>9871</v>
      </c>
      <c r="C59" s="293">
        <v>58</v>
      </c>
      <c r="D59" s="20" t="s">
        <v>389</v>
      </c>
      <c r="E59" s="120">
        <v>120</v>
      </c>
      <c r="F59" s="20" t="s">
        <v>398</v>
      </c>
      <c r="G59" s="19" t="s">
        <v>177</v>
      </c>
      <c r="H59" s="71" t="s">
        <v>387</v>
      </c>
      <c r="I59" s="71" t="s">
        <v>387</v>
      </c>
      <c r="J59" s="71"/>
      <c r="K59" s="71"/>
      <c r="U59" s="239"/>
      <c r="V59" s="116" t="s">
        <v>173</v>
      </c>
      <c r="W59" s="211">
        <f t="shared" ref="W59:X74" si="8">S3+S31+W3+W31</f>
        <v>0</v>
      </c>
      <c r="X59" s="64">
        <f t="shared" si="8"/>
        <v>170</v>
      </c>
    </row>
    <row r="60" spans="1:24" ht="13" x14ac:dyDescent="0.15">
      <c r="A60" s="15" t="s">
        <v>1880</v>
      </c>
      <c r="B60" s="18" t="s">
        <v>9871</v>
      </c>
      <c r="C60" s="293">
        <v>59</v>
      </c>
      <c r="D60" s="20" t="s">
        <v>389</v>
      </c>
      <c r="E60" s="120">
        <v>90</v>
      </c>
      <c r="F60" s="20" t="s">
        <v>393</v>
      </c>
      <c r="G60" s="19" t="s">
        <v>173</v>
      </c>
      <c r="H60" s="71" t="s">
        <v>387</v>
      </c>
      <c r="I60" s="71" t="s">
        <v>387</v>
      </c>
      <c r="J60" s="71"/>
      <c r="K60" s="71"/>
      <c r="U60" s="239"/>
      <c r="V60" s="117" t="s">
        <v>177</v>
      </c>
      <c r="W60" s="158">
        <f t="shared" si="8"/>
        <v>0</v>
      </c>
      <c r="X60" s="159">
        <f t="shared" si="8"/>
        <v>124</v>
      </c>
    </row>
    <row r="61" spans="1:24" ht="13" x14ac:dyDescent="0.15">
      <c r="A61" s="15" t="s">
        <v>1865</v>
      </c>
      <c r="B61" s="18" t="s">
        <v>9871</v>
      </c>
      <c r="C61" s="293">
        <v>60</v>
      </c>
      <c r="D61" s="20" t="s">
        <v>389</v>
      </c>
      <c r="E61" s="120">
        <v>150</v>
      </c>
      <c r="F61" s="20" t="s">
        <v>398</v>
      </c>
      <c r="G61" s="19" t="s">
        <v>177</v>
      </c>
      <c r="H61" s="71" t="s">
        <v>387</v>
      </c>
      <c r="I61" s="71" t="s">
        <v>387</v>
      </c>
      <c r="J61" s="71"/>
      <c r="K61" s="71"/>
      <c r="U61" s="239"/>
      <c r="V61" s="117" t="s">
        <v>181</v>
      </c>
      <c r="W61" s="158">
        <f t="shared" si="8"/>
        <v>0</v>
      </c>
      <c r="X61" s="159">
        <f t="shared" si="8"/>
        <v>36</v>
      </c>
    </row>
    <row r="62" spans="1:24" ht="13" x14ac:dyDescent="0.15">
      <c r="A62" s="15" t="s">
        <v>2093</v>
      </c>
      <c r="B62" s="18" t="s">
        <v>9871</v>
      </c>
      <c r="C62" s="293">
        <v>61</v>
      </c>
      <c r="D62" s="20" t="s">
        <v>389</v>
      </c>
      <c r="E62" s="120">
        <v>80</v>
      </c>
      <c r="F62" s="20" t="s">
        <v>393</v>
      </c>
      <c r="G62" s="19" t="s">
        <v>173</v>
      </c>
      <c r="H62" s="71" t="s">
        <v>387</v>
      </c>
      <c r="I62" s="71" t="s">
        <v>387</v>
      </c>
      <c r="J62" s="71"/>
      <c r="K62" s="71"/>
      <c r="U62" s="239"/>
      <c r="V62" s="117" t="s">
        <v>185</v>
      </c>
      <c r="W62" s="158">
        <f t="shared" si="8"/>
        <v>0</v>
      </c>
      <c r="X62" s="159">
        <f t="shared" si="8"/>
        <v>0</v>
      </c>
    </row>
    <row r="63" spans="1:24" ht="13" x14ac:dyDescent="0.15">
      <c r="A63" s="15" t="s">
        <v>3608</v>
      </c>
      <c r="B63" s="18" t="s">
        <v>9871</v>
      </c>
      <c r="C63" s="293">
        <v>62</v>
      </c>
      <c r="D63" s="20" t="s">
        <v>389</v>
      </c>
      <c r="E63" s="120">
        <v>70</v>
      </c>
      <c r="F63" s="20" t="s">
        <v>393</v>
      </c>
      <c r="G63" s="19" t="s">
        <v>173</v>
      </c>
      <c r="H63" s="71" t="s">
        <v>387</v>
      </c>
      <c r="I63" s="71" t="s">
        <v>387</v>
      </c>
      <c r="J63" s="71"/>
      <c r="K63" s="71"/>
      <c r="U63" s="239"/>
      <c r="V63" s="117" t="s">
        <v>189</v>
      </c>
      <c r="W63" s="158">
        <f t="shared" si="8"/>
        <v>0</v>
      </c>
      <c r="X63" s="159">
        <f t="shared" si="8"/>
        <v>0</v>
      </c>
    </row>
    <row r="64" spans="1:24" ht="13" x14ac:dyDescent="0.15">
      <c r="A64" s="15" t="s">
        <v>3609</v>
      </c>
      <c r="B64" s="18" t="s">
        <v>9871</v>
      </c>
      <c r="C64" s="293">
        <v>63</v>
      </c>
      <c r="D64" s="20" t="s">
        <v>389</v>
      </c>
      <c r="E64" s="120">
        <v>130</v>
      </c>
      <c r="F64" s="20" t="s">
        <v>398</v>
      </c>
      <c r="G64" s="19" t="s">
        <v>177</v>
      </c>
      <c r="H64" s="71" t="s">
        <v>387</v>
      </c>
      <c r="I64" s="71" t="s">
        <v>387</v>
      </c>
      <c r="J64" s="71"/>
      <c r="K64" s="71"/>
      <c r="U64" s="240"/>
      <c r="V64" s="117" t="s">
        <v>193</v>
      </c>
      <c r="W64" s="158">
        <f t="shared" si="8"/>
        <v>0</v>
      </c>
      <c r="X64" s="159">
        <f t="shared" si="8"/>
        <v>0</v>
      </c>
    </row>
    <row r="65" spans="1:24" ht="14" thickBot="1" x14ac:dyDescent="0.2">
      <c r="A65" s="15" t="s">
        <v>4533</v>
      </c>
      <c r="B65" s="18" t="s">
        <v>9871</v>
      </c>
      <c r="C65" s="293">
        <v>64</v>
      </c>
      <c r="D65" s="20" t="s">
        <v>389</v>
      </c>
      <c r="E65" s="120">
        <v>100</v>
      </c>
      <c r="F65" s="20" t="s">
        <v>393</v>
      </c>
      <c r="G65" s="19" t="s">
        <v>173</v>
      </c>
      <c r="H65" s="71" t="s">
        <v>387</v>
      </c>
      <c r="I65" s="71" t="s">
        <v>387</v>
      </c>
      <c r="J65" s="71"/>
      <c r="K65" s="71"/>
      <c r="U65" s="241"/>
      <c r="V65" s="117" t="s">
        <v>197</v>
      </c>
      <c r="W65" s="158">
        <f t="shared" si="8"/>
        <v>0</v>
      </c>
      <c r="X65" s="159">
        <f t="shared" si="8"/>
        <v>0</v>
      </c>
    </row>
    <row r="66" spans="1:24" ht="14" thickBot="1" x14ac:dyDescent="0.2">
      <c r="A66" s="15" t="s">
        <v>9971</v>
      </c>
      <c r="B66" s="18" t="s">
        <v>9871</v>
      </c>
      <c r="C66" s="293">
        <v>65</v>
      </c>
      <c r="D66" s="20" t="s">
        <v>389</v>
      </c>
      <c r="E66" s="120">
        <v>300</v>
      </c>
      <c r="F66" s="20" t="s">
        <v>398</v>
      </c>
      <c r="G66" s="19" t="s">
        <v>201</v>
      </c>
      <c r="H66" s="71" t="s">
        <v>387</v>
      </c>
      <c r="I66" s="71" t="s">
        <v>387</v>
      </c>
      <c r="J66" s="71"/>
      <c r="K66" s="71" t="s">
        <v>387</v>
      </c>
      <c r="U66" s="241"/>
      <c r="V66" s="117" t="s">
        <v>201</v>
      </c>
      <c r="W66" s="158">
        <f t="shared" si="8"/>
        <v>0</v>
      </c>
      <c r="X66" s="159">
        <f t="shared" si="8"/>
        <v>17</v>
      </c>
    </row>
    <row r="67" spans="1:24" ht="14" thickBot="1" x14ac:dyDescent="0.2">
      <c r="A67" s="15" t="s">
        <v>9972</v>
      </c>
      <c r="B67" s="18" t="s">
        <v>9871</v>
      </c>
      <c r="C67" s="293">
        <v>66</v>
      </c>
      <c r="D67" s="20" t="s">
        <v>389</v>
      </c>
      <c r="E67" s="120">
        <v>260</v>
      </c>
      <c r="F67" s="20" t="s">
        <v>393</v>
      </c>
      <c r="G67" s="19" t="s">
        <v>201</v>
      </c>
      <c r="H67" s="71" t="s">
        <v>387</v>
      </c>
      <c r="I67" s="71" t="s">
        <v>387</v>
      </c>
      <c r="J67" s="71"/>
      <c r="K67" s="71" t="s">
        <v>387</v>
      </c>
      <c r="U67" s="241"/>
      <c r="V67" s="117" t="s">
        <v>205</v>
      </c>
      <c r="W67" s="158">
        <f t="shared" si="8"/>
        <v>0</v>
      </c>
      <c r="X67" s="159">
        <f t="shared" si="8"/>
        <v>0</v>
      </c>
    </row>
    <row r="68" spans="1:24" ht="14" thickBot="1" x14ac:dyDescent="0.2">
      <c r="A68" s="15" t="s">
        <v>9890</v>
      </c>
      <c r="B68" s="18" t="s">
        <v>9871</v>
      </c>
      <c r="C68" s="293">
        <v>67</v>
      </c>
      <c r="D68" s="20" t="s">
        <v>389</v>
      </c>
      <c r="E68" s="120">
        <v>110</v>
      </c>
      <c r="F68" s="20" t="s">
        <v>393</v>
      </c>
      <c r="G68" s="19" t="s">
        <v>177</v>
      </c>
      <c r="H68" s="71" t="s">
        <v>387</v>
      </c>
      <c r="I68" s="71" t="s">
        <v>387</v>
      </c>
      <c r="J68" s="71"/>
      <c r="K68" s="71"/>
      <c r="U68" s="241"/>
      <c r="V68" s="117" t="s">
        <v>209</v>
      </c>
      <c r="W68" s="158">
        <f t="shared" si="8"/>
        <v>0</v>
      </c>
      <c r="X68" s="159">
        <f t="shared" si="8"/>
        <v>0</v>
      </c>
    </row>
    <row r="69" spans="1:24" ht="14" thickBot="1" x14ac:dyDescent="0.2">
      <c r="A69" s="15" t="s">
        <v>417</v>
      </c>
      <c r="B69" s="18" t="s">
        <v>9871</v>
      </c>
      <c r="C69" s="293">
        <v>68</v>
      </c>
      <c r="D69" s="20" t="s">
        <v>404</v>
      </c>
      <c r="E69" s="120">
        <v>90</v>
      </c>
      <c r="F69" s="20" t="s">
        <v>393</v>
      </c>
      <c r="G69" s="19" t="s">
        <v>173</v>
      </c>
      <c r="H69" s="71" t="s">
        <v>387</v>
      </c>
      <c r="I69" s="71" t="s">
        <v>387</v>
      </c>
      <c r="J69" s="71"/>
      <c r="K69" s="71"/>
      <c r="U69" s="241"/>
      <c r="V69" s="117" t="s">
        <v>9125</v>
      </c>
      <c r="W69" s="158">
        <f t="shared" si="8"/>
        <v>0</v>
      </c>
      <c r="X69" s="159">
        <f t="shared" si="8"/>
        <v>0</v>
      </c>
    </row>
    <row r="70" spans="1:24" ht="14" thickBot="1" x14ac:dyDescent="0.2">
      <c r="A70" s="15" t="s">
        <v>9973</v>
      </c>
      <c r="B70" s="18" t="s">
        <v>9871</v>
      </c>
      <c r="C70" s="293">
        <v>69</v>
      </c>
      <c r="D70" s="20" t="s">
        <v>404</v>
      </c>
      <c r="E70" s="120">
        <v>280</v>
      </c>
      <c r="F70" s="20" t="s">
        <v>398</v>
      </c>
      <c r="G70" s="19" t="s">
        <v>201</v>
      </c>
      <c r="H70" s="71" t="s">
        <v>387</v>
      </c>
      <c r="I70" s="71" t="s">
        <v>387</v>
      </c>
      <c r="J70" s="71"/>
      <c r="K70" s="71" t="s">
        <v>387</v>
      </c>
      <c r="U70" s="241"/>
      <c r="V70" s="118" t="s">
        <v>213</v>
      </c>
      <c r="W70" s="158">
        <f t="shared" si="8"/>
        <v>0</v>
      </c>
      <c r="X70" s="159">
        <f t="shared" si="8"/>
        <v>0</v>
      </c>
    </row>
    <row r="71" spans="1:24" ht="14" thickBot="1" x14ac:dyDescent="0.2">
      <c r="A71" s="15" t="s">
        <v>9891</v>
      </c>
      <c r="B71" s="18" t="s">
        <v>9871</v>
      </c>
      <c r="C71" s="293">
        <v>70</v>
      </c>
      <c r="D71" s="20" t="s">
        <v>404</v>
      </c>
      <c r="E71" s="120">
        <v>120</v>
      </c>
      <c r="F71" s="20" t="s">
        <v>393</v>
      </c>
      <c r="G71" s="19" t="s">
        <v>181</v>
      </c>
      <c r="H71" s="71" t="s">
        <v>387</v>
      </c>
      <c r="I71" s="71" t="s">
        <v>387</v>
      </c>
      <c r="J71" s="71"/>
      <c r="K71" s="71"/>
      <c r="U71" s="241"/>
      <c r="V71" s="117" t="s">
        <v>217</v>
      </c>
      <c r="W71" s="158">
        <f t="shared" si="8"/>
        <v>0</v>
      </c>
      <c r="X71" s="159">
        <f t="shared" si="8"/>
        <v>0</v>
      </c>
    </row>
    <row r="72" spans="1:24" ht="14" thickBot="1" x14ac:dyDescent="0.2">
      <c r="A72" s="15" t="s">
        <v>9892</v>
      </c>
      <c r="B72" s="18" t="s">
        <v>9871</v>
      </c>
      <c r="C72" s="293">
        <v>71</v>
      </c>
      <c r="D72" s="20" t="s">
        <v>404</v>
      </c>
      <c r="E72" s="120">
        <v>30</v>
      </c>
      <c r="F72" s="20" t="s">
        <v>393</v>
      </c>
      <c r="G72" s="19" t="s">
        <v>173</v>
      </c>
      <c r="H72" s="71" t="s">
        <v>387</v>
      </c>
      <c r="I72" s="71" t="s">
        <v>387</v>
      </c>
      <c r="J72" s="71"/>
      <c r="K72" s="71"/>
      <c r="U72" s="241"/>
      <c r="V72" s="117" t="s">
        <v>221</v>
      </c>
      <c r="W72" s="158">
        <f t="shared" si="8"/>
        <v>0</v>
      </c>
      <c r="X72" s="159">
        <f t="shared" si="8"/>
        <v>0</v>
      </c>
    </row>
    <row r="73" spans="1:24" ht="14" thickBot="1" x14ac:dyDescent="0.2">
      <c r="A73" s="15" t="s">
        <v>9893</v>
      </c>
      <c r="B73" s="18" t="s">
        <v>9871</v>
      </c>
      <c r="C73" s="293">
        <v>72</v>
      </c>
      <c r="D73" s="20" t="s">
        <v>404</v>
      </c>
      <c r="E73" s="120">
        <v>60</v>
      </c>
      <c r="F73" s="20" t="s">
        <v>393</v>
      </c>
      <c r="G73" s="19" t="s">
        <v>173</v>
      </c>
      <c r="H73" s="71" t="s">
        <v>387</v>
      </c>
      <c r="I73" s="71" t="s">
        <v>387</v>
      </c>
      <c r="J73" s="71"/>
      <c r="K73" s="71"/>
      <c r="U73" s="241"/>
      <c r="V73" s="117" t="s">
        <v>225</v>
      </c>
      <c r="W73" s="158">
        <f t="shared" si="8"/>
        <v>0</v>
      </c>
      <c r="X73" s="159">
        <f t="shared" si="8"/>
        <v>0</v>
      </c>
    </row>
    <row r="74" spans="1:24" ht="14" thickBot="1" x14ac:dyDescent="0.2">
      <c r="A74" s="15" t="s">
        <v>9894</v>
      </c>
      <c r="B74" s="18" t="s">
        <v>9871</v>
      </c>
      <c r="C74" s="293">
        <v>73</v>
      </c>
      <c r="D74" s="20" t="s">
        <v>404</v>
      </c>
      <c r="E74" s="120">
        <v>90</v>
      </c>
      <c r="F74" s="20" t="s">
        <v>398</v>
      </c>
      <c r="G74" s="19" t="s">
        <v>173</v>
      </c>
      <c r="H74" s="71" t="s">
        <v>387</v>
      </c>
      <c r="I74" s="71" t="s">
        <v>387</v>
      </c>
      <c r="J74" s="71"/>
      <c r="K74" s="71"/>
      <c r="U74" s="241"/>
      <c r="V74" s="117" t="s">
        <v>229</v>
      </c>
      <c r="W74" s="158">
        <f t="shared" si="8"/>
        <v>0</v>
      </c>
      <c r="X74" s="159">
        <f t="shared" si="8"/>
        <v>0</v>
      </c>
    </row>
    <row r="75" spans="1:24" ht="14" thickBot="1" x14ac:dyDescent="0.2">
      <c r="A75" s="15" t="s">
        <v>9895</v>
      </c>
      <c r="B75" s="18" t="s">
        <v>9871</v>
      </c>
      <c r="C75" s="293">
        <v>74</v>
      </c>
      <c r="D75" s="20" t="s">
        <v>404</v>
      </c>
      <c r="E75" s="120">
        <v>140</v>
      </c>
      <c r="F75" s="20" t="s">
        <v>386</v>
      </c>
      <c r="G75" s="19" t="s">
        <v>177</v>
      </c>
      <c r="H75" s="71" t="s">
        <v>387</v>
      </c>
      <c r="I75" s="71" t="s">
        <v>387</v>
      </c>
      <c r="J75" s="71"/>
      <c r="K75" s="71"/>
      <c r="U75" s="241"/>
      <c r="V75" s="117" t="s">
        <v>233</v>
      </c>
      <c r="W75" s="158">
        <f t="shared" ref="W75:X85" si="9">S19+S47+W19+W47</f>
        <v>0</v>
      </c>
      <c r="X75" s="159">
        <f t="shared" si="9"/>
        <v>0</v>
      </c>
    </row>
    <row r="76" spans="1:24" ht="14" thickBot="1" x14ac:dyDescent="0.2">
      <c r="A76" s="15" t="s">
        <v>1198</v>
      </c>
      <c r="B76" s="18" t="s">
        <v>9871</v>
      </c>
      <c r="C76" s="293">
        <v>75</v>
      </c>
      <c r="D76" s="20" t="s">
        <v>404</v>
      </c>
      <c r="E76" s="120">
        <v>60</v>
      </c>
      <c r="F76" s="20" t="s">
        <v>393</v>
      </c>
      <c r="G76" s="19" t="s">
        <v>173</v>
      </c>
      <c r="H76" s="71" t="s">
        <v>387</v>
      </c>
      <c r="I76" s="71" t="s">
        <v>387</v>
      </c>
      <c r="J76" s="71"/>
      <c r="K76" s="71"/>
      <c r="U76" s="241"/>
      <c r="V76" s="117" t="s">
        <v>9123</v>
      </c>
      <c r="W76" s="158">
        <f t="shared" si="9"/>
        <v>0</v>
      </c>
      <c r="X76" s="159">
        <f t="shared" si="9"/>
        <v>0</v>
      </c>
    </row>
    <row r="77" spans="1:24" ht="14" thickBot="1" x14ac:dyDescent="0.2">
      <c r="A77" s="15" t="s">
        <v>1185</v>
      </c>
      <c r="B77" s="18" t="s">
        <v>9871</v>
      </c>
      <c r="C77" s="293">
        <v>76</v>
      </c>
      <c r="D77" s="20" t="s">
        <v>404</v>
      </c>
      <c r="E77" s="120">
        <v>120</v>
      </c>
      <c r="F77" s="20" t="s">
        <v>398</v>
      </c>
      <c r="G77" s="19" t="s">
        <v>177</v>
      </c>
      <c r="H77" s="71" t="s">
        <v>387</v>
      </c>
      <c r="I77" s="71" t="s">
        <v>387</v>
      </c>
      <c r="J77" s="71"/>
      <c r="K77" s="71"/>
      <c r="U77" s="241"/>
      <c r="V77" s="117" t="s">
        <v>237</v>
      </c>
      <c r="W77" s="158">
        <f t="shared" si="9"/>
        <v>0</v>
      </c>
      <c r="X77" s="159">
        <f t="shared" si="9"/>
        <v>0</v>
      </c>
    </row>
    <row r="78" spans="1:24" ht="14" thickBot="1" x14ac:dyDescent="0.2">
      <c r="A78" s="15" t="s">
        <v>1914</v>
      </c>
      <c r="B78" s="18" t="s">
        <v>9871</v>
      </c>
      <c r="C78" s="293">
        <v>77</v>
      </c>
      <c r="D78" s="20" t="s">
        <v>404</v>
      </c>
      <c r="E78" s="120">
        <v>60</v>
      </c>
      <c r="F78" s="20" t="s">
        <v>393</v>
      </c>
      <c r="G78" s="19" t="s">
        <v>173</v>
      </c>
      <c r="H78" s="71" t="s">
        <v>387</v>
      </c>
      <c r="I78" s="71" t="s">
        <v>387</v>
      </c>
      <c r="J78" s="71"/>
      <c r="K78" s="71"/>
      <c r="U78" s="241"/>
      <c r="V78" s="117" t="s">
        <v>241</v>
      </c>
      <c r="W78" s="158">
        <f t="shared" si="9"/>
        <v>0</v>
      </c>
      <c r="X78" s="159">
        <f t="shared" si="9"/>
        <v>23</v>
      </c>
    </row>
    <row r="79" spans="1:24" ht="14" thickBot="1" x14ac:dyDescent="0.2">
      <c r="A79" s="15" t="s">
        <v>3245</v>
      </c>
      <c r="B79" s="18" t="s">
        <v>9871</v>
      </c>
      <c r="C79" s="293">
        <v>78</v>
      </c>
      <c r="D79" s="20" t="s">
        <v>404</v>
      </c>
      <c r="E79" s="120">
        <v>100</v>
      </c>
      <c r="F79" s="20" t="s">
        <v>393</v>
      </c>
      <c r="G79" s="19" t="s">
        <v>181</v>
      </c>
      <c r="H79" s="71" t="s">
        <v>387</v>
      </c>
      <c r="I79" s="71" t="s">
        <v>387</v>
      </c>
      <c r="J79" s="71"/>
      <c r="K79" s="71"/>
      <c r="U79" s="241"/>
      <c r="V79" s="117" t="s">
        <v>245</v>
      </c>
      <c r="W79" s="158">
        <f t="shared" si="9"/>
        <v>0</v>
      </c>
      <c r="X79" s="159">
        <f t="shared" si="9"/>
        <v>11</v>
      </c>
    </row>
    <row r="80" spans="1:24" ht="14" thickBot="1" x14ac:dyDescent="0.2">
      <c r="A80" s="15" t="s">
        <v>9896</v>
      </c>
      <c r="B80" s="18" t="s">
        <v>9871</v>
      </c>
      <c r="C80" s="293">
        <v>79</v>
      </c>
      <c r="D80" s="20" t="s">
        <v>385</v>
      </c>
      <c r="E80" s="120">
        <v>80</v>
      </c>
      <c r="F80" s="20" t="s">
        <v>393</v>
      </c>
      <c r="G80" s="19" t="s">
        <v>173</v>
      </c>
      <c r="H80" s="71" t="s">
        <v>387</v>
      </c>
      <c r="I80" s="71" t="s">
        <v>387</v>
      </c>
      <c r="J80" s="71"/>
      <c r="K80" s="71"/>
      <c r="U80" s="241"/>
      <c r="V80" s="117" t="s">
        <v>249</v>
      </c>
      <c r="W80" s="158">
        <f t="shared" si="9"/>
        <v>0</v>
      </c>
      <c r="X80" s="159">
        <f t="shared" si="9"/>
        <v>22</v>
      </c>
    </row>
    <row r="81" spans="1:24" ht="14" thickBot="1" x14ac:dyDescent="0.2">
      <c r="A81" s="15" t="s">
        <v>9897</v>
      </c>
      <c r="B81" s="18" t="s">
        <v>9871</v>
      </c>
      <c r="C81" s="293">
        <v>80</v>
      </c>
      <c r="D81" s="20" t="s">
        <v>385</v>
      </c>
      <c r="E81" s="120">
        <v>130</v>
      </c>
      <c r="F81" s="20" t="s">
        <v>398</v>
      </c>
      <c r="G81" s="19" t="s">
        <v>177</v>
      </c>
      <c r="H81" s="71" t="s">
        <v>387</v>
      </c>
      <c r="I81" s="71" t="s">
        <v>387</v>
      </c>
      <c r="J81" s="71"/>
      <c r="K81" s="71"/>
      <c r="U81" s="241"/>
      <c r="V81" s="117" t="s">
        <v>253</v>
      </c>
      <c r="W81" s="158">
        <f t="shared" si="9"/>
        <v>0</v>
      </c>
      <c r="X81" s="159">
        <f t="shared" si="9"/>
        <v>6</v>
      </c>
    </row>
    <row r="82" spans="1:24" ht="14" thickBot="1" x14ac:dyDescent="0.2">
      <c r="A82" s="15" t="s">
        <v>9974</v>
      </c>
      <c r="B82" s="18" t="s">
        <v>9871</v>
      </c>
      <c r="C82" s="293">
        <v>81</v>
      </c>
      <c r="D82" s="20" t="s">
        <v>385</v>
      </c>
      <c r="E82" s="120">
        <v>280</v>
      </c>
      <c r="F82" s="20" t="s">
        <v>393</v>
      </c>
      <c r="G82" s="19" t="s">
        <v>201</v>
      </c>
      <c r="H82" s="71" t="s">
        <v>387</v>
      </c>
      <c r="I82" s="71" t="s">
        <v>387</v>
      </c>
      <c r="J82" s="71"/>
      <c r="K82" s="71" t="s">
        <v>387</v>
      </c>
      <c r="U82" s="241"/>
      <c r="V82" s="117" t="s">
        <v>10048</v>
      </c>
      <c r="W82" s="158">
        <f t="shared" si="9"/>
        <v>0</v>
      </c>
      <c r="X82" s="159">
        <f t="shared" si="9"/>
        <v>0</v>
      </c>
    </row>
    <row r="83" spans="1:24" ht="13.25" customHeight="1" thickBot="1" x14ac:dyDescent="0.2">
      <c r="A83" s="15" t="s">
        <v>9898</v>
      </c>
      <c r="B83" s="18" t="s">
        <v>9871</v>
      </c>
      <c r="C83" s="293">
        <v>82</v>
      </c>
      <c r="D83" s="20" t="s">
        <v>385</v>
      </c>
      <c r="E83" s="120">
        <v>110</v>
      </c>
      <c r="F83" s="20" t="s">
        <v>393</v>
      </c>
      <c r="G83" s="19" t="s">
        <v>181</v>
      </c>
      <c r="H83" s="71" t="s">
        <v>387</v>
      </c>
      <c r="I83" s="71" t="s">
        <v>387</v>
      </c>
      <c r="J83" s="71"/>
      <c r="K83" s="71"/>
      <c r="U83" s="241"/>
      <c r="V83" s="117" t="s">
        <v>10124</v>
      </c>
      <c r="W83" s="158">
        <f t="shared" si="9"/>
        <v>0</v>
      </c>
      <c r="X83" s="159">
        <f t="shared" si="9"/>
        <v>0</v>
      </c>
    </row>
    <row r="84" spans="1:24" ht="13.25" customHeight="1" thickBot="1" x14ac:dyDescent="0.2">
      <c r="A84" s="15" t="s">
        <v>9899</v>
      </c>
      <c r="B84" s="18" t="s">
        <v>9871</v>
      </c>
      <c r="C84" s="293">
        <v>83</v>
      </c>
      <c r="D84" s="20" t="s">
        <v>385</v>
      </c>
      <c r="E84" s="120">
        <v>60</v>
      </c>
      <c r="F84" s="20" t="s">
        <v>393</v>
      </c>
      <c r="G84" s="19" t="s">
        <v>173</v>
      </c>
      <c r="H84" s="71" t="s">
        <v>387</v>
      </c>
      <c r="I84" s="71" t="s">
        <v>387</v>
      </c>
      <c r="J84" s="71"/>
      <c r="K84" s="71"/>
      <c r="U84" s="241"/>
      <c r="V84" s="117" t="s">
        <v>257</v>
      </c>
      <c r="W84" s="158">
        <f t="shared" si="9"/>
        <v>0</v>
      </c>
      <c r="X84" s="159">
        <f t="shared" si="9"/>
        <v>0</v>
      </c>
    </row>
    <row r="85" spans="1:24" ht="13.25" customHeight="1" thickBot="1" x14ac:dyDescent="0.2">
      <c r="A85" s="15" t="s">
        <v>9900</v>
      </c>
      <c r="B85" s="18" t="s">
        <v>9871</v>
      </c>
      <c r="C85" s="293">
        <v>84</v>
      </c>
      <c r="D85" s="20" t="s">
        <v>385</v>
      </c>
      <c r="E85" s="120">
        <v>120</v>
      </c>
      <c r="F85" s="20" t="s">
        <v>398</v>
      </c>
      <c r="G85" s="19" t="s">
        <v>177</v>
      </c>
      <c r="H85" s="71" t="s">
        <v>387</v>
      </c>
      <c r="I85" s="71" t="s">
        <v>387</v>
      </c>
      <c r="J85" s="71"/>
      <c r="K85" s="71"/>
      <c r="U85" s="241"/>
      <c r="V85" s="166" t="s">
        <v>260</v>
      </c>
      <c r="W85" s="191">
        <f t="shared" si="9"/>
        <v>0</v>
      </c>
      <c r="X85" s="192">
        <f t="shared" si="9"/>
        <v>0</v>
      </c>
    </row>
    <row r="86" spans="1:24" ht="13.25" customHeight="1" x14ac:dyDescent="0.15">
      <c r="A86" s="15" t="s">
        <v>9901</v>
      </c>
      <c r="B86" s="18" t="s">
        <v>9871</v>
      </c>
      <c r="C86" s="293">
        <v>85</v>
      </c>
      <c r="D86" s="20" t="s">
        <v>385</v>
      </c>
      <c r="E86" s="120">
        <v>30</v>
      </c>
      <c r="F86" s="20" t="s">
        <v>393</v>
      </c>
      <c r="G86" s="19" t="s">
        <v>173</v>
      </c>
      <c r="H86" s="71" t="s">
        <v>387</v>
      </c>
      <c r="I86" s="71" t="s">
        <v>387</v>
      </c>
      <c r="J86" s="71"/>
      <c r="K86" s="71"/>
    </row>
    <row r="87" spans="1:24" ht="13.25" customHeight="1" x14ac:dyDescent="0.15">
      <c r="A87" s="15" t="s">
        <v>9902</v>
      </c>
      <c r="B87" s="18" t="s">
        <v>9871</v>
      </c>
      <c r="C87" s="293">
        <v>86</v>
      </c>
      <c r="D87" s="20" t="s">
        <v>385</v>
      </c>
      <c r="E87" s="120">
        <v>80</v>
      </c>
      <c r="F87" s="20" t="s">
        <v>393</v>
      </c>
      <c r="G87" s="19" t="s">
        <v>173</v>
      </c>
      <c r="H87" s="71" t="s">
        <v>387</v>
      </c>
      <c r="I87" s="71" t="s">
        <v>387</v>
      </c>
      <c r="J87" s="71"/>
      <c r="K87" s="71"/>
    </row>
    <row r="88" spans="1:24" ht="13.25" customHeight="1" x14ac:dyDescent="0.15">
      <c r="A88" s="15" t="s">
        <v>9903</v>
      </c>
      <c r="B88" s="18" t="s">
        <v>9871</v>
      </c>
      <c r="C88" s="293">
        <v>87</v>
      </c>
      <c r="D88" s="20" t="s">
        <v>385</v>
      </c>
      <c r="E88" s="120">
        <v>60</v>
      </c>
      <c r="F88" s="20" t="s">
        <v>393</v>
      </c>
      <c r="G88" s="19" t="s">
        <v>177</v>
      </c>
      <c r="H88" s="71" t="s">
        <v>387</v>
      </c>
      <c r="I88" s="71" t="s">
        <v>387</v>
      </c>
      <c r="J88" s="71"/>
      <c r="K88" s="71"/>
    </row>
    <row r="89" spans="1:24" ht="13.25" customHeight="1" x14ac:dyDescent="0.15">
      <c r="A89" s="15" t="s">
        <v>9904</v>
      </c>
      <c r="B89" s="18" t="s">
        <v>9871</v>
      </c>
      <c r="C89" s="293">
        <v>88</v>
      </c>
      <c r="D89" s="20" t="s">
        <v>385</v>
      </c>
      <c r="E89" s="120">
        <v>80</v>
      </c>
      <c r="F89" s="20" t="s">
        <v>398</v>
      </c>
      <c r="G89" s="19" t="s">
        <v>173</v>
      </c>
      <c r="H89" s="71" t="s">
        <v>387</v>
      </c>
      <c r="I89" s="71" t="s">
        <v>387</v>
      </c>
      <c r="J89" s="71"/>
      <c r="K89" s="71"/>
    </row>
    <row r="90" spans="1:24" ht="13.25" customHeight="1" x14ac:dyDescent="0.15">
      <c r="A90" s="15" t="s">
        <v>9905</v>
      </c>
      <c r="B90" s="18" t="s">
        <v>9871</v>
      </c>
      <c r="C90" s="293">
        <v>89</v>
      </c>
      <c r="D90" s="20" t="s">
        <v>385</v>
      </c>
      <c r="E90" s="120">
        <v>130</v>
      </c>
      <c r="F90" s="20" t="s">
        <v>386</v>
      </c>
      <c r="G90" s="19" t="s">
        <v>177</v>
      </c>
      <c r="H90" s="71" t="s">
        <v>387</v>
      </c>
      <c r="I90" s="71" t="s">
        <v>387</v>
      </c>
      <c r="J90" s="71"/>
      <c r="K90" s="71"/>
    </row>
    <row r="91" spans="1:24" ht="13.25" customHeight="1" x14ac:dyDescent="0.15">
      <c r="A91" s="15" t="s">
        <v>541</v>
      </c>
      <c r="B91" s="18" t="s">
        <v>9871</v>
      </c>
      <c r="C91" s="293">
        <v>90</v>
      </c>
      <c r="D91" s="20" t="s">
        <v>400</v>
      </c>
      <c r="E91" s="120">
        <v>70</v>
      </c>
      <c r="F91" s="20" t="s">
        <v>393</v>
      </c>
      <c r="G91" s="19" t="s">
        <v>173</v>
      </c>
      <c r="H91" s="71" t="s">
        <v>387</v>
      </c>
      <c r="I91" s="71" t="s">
        <v>387</v>
      </c>
      <c r="J91" s="71"/>
      <c r="K91" s="71"/>
    </row>
    <row r="92" spans="1:24" ht="13.25" customHeight="1" x14ac:dyDescent="0.15">
      <c r="A92" s="15" t="s">
        <v>529</v>
      </c>
      <c r="B92" s="18" t="s">
        <v>9871</v>
      </c>
      <c r="C92" s="293">
        <v>91</v>
      </c>
      <c r="D92" s="20" t="s">
        <v>400</v>
      </c>
      <c r="E92" s="120">
        <v>110</v>
      </c>
      <c r="F92" s="20" t="s">
        <v>398</v>
      </c>
      <c r="G92" s="19" t="s">
        <v>173</v>
      </c>
      <c r="H92" s="71" t="s">
        <v>387</v>
      </c>
      <c r="I92" s="71" t="s">
        <v>387</v>
      </c>
      <c r="J92" s="71"/>
      <c r="K92" s="71"/>
    </row>
    <row r="93" spans="1:24" ht="13.25" customHeight="1" x14ac:dyDescent="0.15">
      <c r="A93" s="15" t="s">
        <v>4551</v>
      </c>
      <c r="B93" s="18" t="s">
        <v>9871</v>
      </c>
      <c r="C93" s="293">
        <v>92</v>
      </c>
      <c r="D93" s="20" t="s">
        <v>400</v>
      </c>
      <c r="E93" s="120">
        <v>150</v>
      </c>
      <c r="F93" s="20" t="s">
        <v>386</v>
      </c>
      <c r="G93" s="19" t="s">
        <v>181</v>
      </c>
      <c r="H93" s="71" t="s">
        <v>387</v>
      </c>
      <c r="I93" s="71" t="s">
        <v>387</v>
      </c>
      <c r="J93" s="71"/>
      <c r="K93" s="71"/>
    </row>
    <row r="94" spans="1:24" ht="13.25" customHeight="1" x14ac:dyDescent="0.15">
      <c r="A94" s="15" t="s">
        <v>9906</v>
      </c>
      <c r="B94" s="18" t="s">
        <v>9871</v>
      </c>
      <c r="C94" s="293">
        <v>93</v>
      </c>
      <c r="D94" s="20" t="s">
        <v>400</v>
      </c>
      <c r="E94" s="120">
        <v>110</v>
      </c>
      <c r="F94" s="20" t="s">
        <v>393</v>
      </c>
      <c r="G94" s="19" t="s">
        <v>173</v>
      </c>
      <c r="H94" s="71" t="s">
        <v>387</v>
      </c>
      <c r="I94" s="71" t="s">
        <v>387</v>
      </c>
      <c r="J94" s="71"/>
      <c r="K94" s="71"/>
    </row>
    <row r="95" spans="1:24" ht="13.25" customHeight="1" x14ac:dyDescent="0.15">
      <c r="A95" s="15" t="s">
        <v>9907</v>
      </c>
      <c r="B95" s="18" t="s">
        <v>9871</v>
      </c>
      <c r="C95" s="293">
        <v>94</v>
      </c>
      <c r="D95" s="20" t="s">
        <v>400</v>
      </c>
      <c r="E95" s="120">
        <v>70</v>
      </c>
      <c r="F95" s="20" t="s">
        <v>393</v>
      </c>
      <c r="G95" s="19" t="s">
        <v>173</v>
      </c>
      <c r="H95" s="71" t="s">
        <v>387</v>
      </c>
      <c r="I95" s="71" t="s">
        <v>387</v>
      </c>
      <c r="J95" s="71"/>
      <c r="K95" s="71"/>
    </row>
    <row r="96" spans="1:24" ht="13.25" customHeight="1" x14ac:dyDescent="0.15">
      <c r="A96" s="15" t="s">
        <v>9908</v>
      </c>
      <c r="B96" s="18" t="s">
        <v>9871</v>
      </c>
      <c r="C96" s="293">
        <v>95</v>
      </c>
      <c r="D96" s="20" t="s">
        <v>400</v>
      </c>
      <c r="E96" s="120">
        <v>100</v>
      </c>
      <c r="F96" s="20" t="s">
        <v>398</v>
      </c>
      <c r="G96" s="19" t="s">
        <v>173</v>
      </c>
      <c r="H96" s="71" t="s">
        <v>387</v>
      </c>
      <c r="I96" s="71" t="s">
        <v>387</v>
      </c>
      <c r="J96" s="71"/>
      <c r="K96" s="71"/>
    </row>
    <row r="97" spans="1:11" ht="13.25" customHeight="1" x14ac:dyDescent="0.15">
      <c r="A97" s="15" t="s">
        <v>9909</v>
      </c>
      <c r="B97" s="18" t="s">
        <v>9871</v>
      </c>
      <c r="C97" s="293">
        <v>96</v>
      </c>
      <c r="D97" s="20" t="s">
        <v>400</v>
      </c>
      <c r="E97" s="120">
        <v>180</v>
      </c>
      <c r="F97" s="20" t="s">
        <v>386</v>
      </c>
      <c r="G97" s="19" t="s">
        <v>181</v>
      </c>
      <c r="H97" s="71" t="s">
        <v>387</v>
      </c>
      <c r="I97" s="71" t="s">
        <v>387</v>
      </c>
      <c r="J97" s="71"/>
      <c r="K97" s="71"/>
    </row>
    <row r="98" spans="1:11" ht="13.25" customHeight="1" x14ac:dyDescent="0.15">
      <c r="A98" s="15" t="s">
        <v>1192</v>
      </c>
      <c r="B98" s="18" t="s">
        <v>9871</v>
      </c>
      <c r="C98" s="293">
        <v>97</v>
      </c>
      <c r="D98" s="20" t="s">
        <v>400</v>
      </c>
      <c r="E98" s="120">
        <v>80</v>
      </c>
      <c r="F98" s="20" t="s">
        <v>393</v>
      </c>
      <c r="G98" s="19" t="s">
        <v>173</v>
      </c>
      <c r="H98" s="71" t="s">
        <v>387</v>
      </c>
      <c r="I98" s="71" t="s">
        <v>387</v>
      </c>
      <c r="J98" s="71"/>
      <c r="K98" s="71"/>
    </row>
    <row r="99" spans="1:11" ht="13.25" customHeight="1" x14ac:dyDescent="0.15">
      <c r="A99" s="15" t="s">
        <v>1949</v>
      </c>
      <c r="B99" s="18" t="s">
        <v>9871</v>
      </c>
      <c r="C99" s="293">
        <v>98</v>
      </c>
      <c r="D99" s="20" t="s">
        <v>400</v>
      </c>
      <c r="E99" s="120">
        <v>140</v>
      </c>
      <c r="F99" s="20" t="s">
        <v>398</v>
      </c>
      <c r="G99" s="19" t="s">
        <v>177</v>
      </c>
      <c r="H99" s="71" t="s">
        <v>387</v>
      </c>
      <c r="I99" s="71" t="s">
        <v>387</v>
      </c>
      <c r="J99" s="71"/>
      <c r="K99" s="71"/>
    </row>
    <row r="100" spans="1:11" ht="13.25" customHeight="1" x14ac:dyDescent="0.15">
      <c r="A100" s="15" t="s">
        <v>1291</v>
      </c>
      <c r="B100" s="18" t="s">
        <v>9871</v>
      </c>
      <c r="C100" s="293">
        <v>99</v>
      </c>
      <c r="D100" s="20" t="s">
        <v>400</v>
      </c>
      <c r="E100" s="120">
        <v>70</v>
      </c>
      <c r="F100" s="20" t="s">
        <v>393</v>
      </c>
      <c r="G100" s="19" t="s">
        <v>173</v>
      </c>
      <c r="H100" s="71" t="s">
        <v>387</v>
      </c>
      <c r="I100" s="71" t="s">
        <v>387</v>
      </c>
      <c r="J100" s="71"/>
      <c r="K100" s="71"/>
    </row>
    <row r="101" spans="1:11" ht="13.25" customHeight="1" x14ac:dyDescent="0.15">
      <c r="A101" s="15" t="s">
        <v>1383</v>
      </c>
      <c r="B101" s="18" t="s">
        <v>9871</v>
      </c>
      <c r="C101" s="293">
        <v>100</v>
      </c>
      <c r="D101" s="20" t="s">
        <v>400</v>
      </c>
      <c r="E101" s="120">
        <v>120</v>
      </c>
      <c r="F101" s="20" t="s">
        <v>398</v>
      </c>
      <c r="G101" s="19" t="s">
        <v>177</v>
      </c>
      <c r="H101" s="71" t="s">
        <v>387</v>
      </c>
      <c r="I101" s="71" t="s">
        <v>387</v>
      </c>
      <c r="J101" s="71"/>
      <c r="K101" s="71"/>
    </row>
    <row r="102" spans="1:11" ht="13.25" customHeight="1" x14ac:dyDescent="0.15">
      <c r="A102" s="15" t="s">
        <v>1425</v>
      </c>
      <c r="B102" s="18" t="s">
        <v>9871</v>
      </c>
      <c r="C102" s="293">
        <v>101</v>
      </c>
      <c r="D102" s="20" t="s">
        <v>400</v>
      </c>
      <c r="E102" s="120">
        <v>230</v>
      </c>
      <c r="F102" s="20" t="s">
        <v>393</v>
      </c>
      <c r="G102" s="19" t="s">
        <v>201</v>
      </c>
      <c r="H102" s="71" t="s">
        <v>387</v>
      </c>
      <c r="I102" s="71" t="s">
        <v>387</v>
      </c>
      <c r="J102" s="71"/>
      <c r="K102" s="71" t="s">
        <v>387</v>
      </c>
    </row>
    <row r="103" spans="1:11" ht="13.25" customHeight="1" x14ac:dyDescent="0.15">
      <c r="A103" s="15" t="s">
        <v>9910</v>
      </c>
      <c r="B103" s="18" t="s">
        <v>9871</v>
      </c>
      <c r="C103" s="293">
        <v>102</v>
      </c>
      <c r="D103" s="20" t="s">
        <v>400</v>
      </c>
      <c r="E103" s="120">
        <v>70</v>
      </c>
      <c r="F103" s="20" t="s">
        <v>393</v>
      </c>
      <c r="G103" s="19" t="s">
        <v>173</v>
      </c>
      <c r="H103" s="71" t="s">
        <v>387</v>
      </c>
      <c r="I103" s="71" t="s">
        <v>387</v>
      </c>
      <c r="J103" s="71"/>
      <c r="K103" s="71"/>
    </row>
    <row r="104" spans="1:11" ht="13.25" customHeight="1" x14ac:dyDescent="0.15">
      <c r="A104" s="15" t="s">
        <v>9911</v>
      </c>
      <c r="B104" s="18" t="s">
        <v>9871</v>
      </c>
      <c r="C104" s="293">
        <v>103</v>
      </c>
      <c r="D104" s="20" t="s">
        <v>400</v>
      </c>
      <c r="E104" s="120">
        <v>100</v>
      </c>
      <c r="F104" s="20" t="s">
        <v>398</v>
      </c>
      <c r="G104" s="19" t="s">
        <v>173</v>
      </c>
      <c r="H104" s="71" t="s">
        <v>387</v>
      </c>
      <c r="I104" s="71" t="s">
        <v>387</v>
      </c>
      <c r="J104" s="71"/>
      <c r="K104" s="71"/>
    </row>
    <row r="105" spans="1:11" ht="13.25" customHeight="1" x14ac:dyDescent="0.15">
      <c r="A105" s="15" t="s">
        <v>9975</v>
      </c>
      <c r="B105" s="18" t="s">
        <v>9871</v>
      </c>
      <c r="C105" s="293">
        <v>104</v>
      </c>
      <c r="D105" s="20" t="s">
        <v>400</v>
      </c>
      <c r="E105" s="120">
        <v>330</v>
      </c>
      <c r="F105" s="20" t="s">
        <v>386</v>
      </c>
      <c r="G105" s="19" t="s">
        <v>201</v>
      </c>
      <c r="H105" s="71" t="s">
        <v>387</v>
      </c>
      <c r="I105" s="71" t="s">
        <v>387</v>
      </c>
      <c r="J105" s="71"/>
      <c r="K105" s="71" t="s">
        <v>387</v>
      </c>
    </row>
    <row r="106" spans="1:11" ht="13.25" customHeight="1" x14ac:dyDescent="0.15">
      <c r="A106" s="15" t="s">
        <v>1824</v>
      </c>
      <c r="B106" s="18" t="s">
        <v>9871</v>
      </c>
      <c r="C106" s="293">
        <v>105</v>
      </c>
      <c r="D106" s="20" t="s">
        <v>400</v>
      </c>
      <c r="E106" s="120">
        <v>90</v>
      </c>
      <c r="F106" s="20" t="s">
        <v>393</v>
      </c>
      <c r="G106" s="19" t="s">
        <v>173</v>
      </c>
      <c r="H106" s="71" t="s">
        <v>387</v>
      </c>
      <c r="I106" s="71" t="s">
        <v>387</v>
      </c>
      <c r="J106" s="71"/>
      <c r="K106" s="71"/>
    </row>
    <row r="107" spans="1:11" ht="13.25" customHeight="1" x14ac:dyDescent="0.15">
      <c r="A107" s="15" t="s">
        <v>1813</v>
      </c>
      <c r="B107" s="18" t="s">
        <v>9871</v>
      </c>
      <c r="C107" s="293">
        <v>106</v>
      </c>
      <c r="D107" s="20" t="s">
        <v>400</v>
      </c>
      <c r="E107" s="120">
        <v>160</v>
      </c>
      <c r="F107" s="20" t="s">
        <v>398</v>
      </c>
      <c r="G107" s="19" t="s">
        <v>177</v>
      </c>
      <c r="H107" s="71" t="s">
        <v>387</v>
      </c>
      <c r="I107" s="71" t="s">
        <v>387</v>
      </c>
      <c r="J107" s="71"/>
      <c r="K107" s="71"/>
    </row>
    <row r="108" spans="1:11" ht="13.25" customHeight="1" x14ac:dyDescent="0.15">
      <c r="A108" s="15" t="s">
        <v>2998</v>
      </c>
      <c r="B108" s="18" t="s">
        <v>9871</v>
      </c>
      <c r="C108" s="293">
        <v>107</v>
      </c>
      <c r="D108" s="20" t="s">
        <v>400</v>
      </c>
      <c r="E108" s="120">
        <v>90</v>
      </c>
      <c r="F108" s="20" t="s">
        <v>393</v>
      </c>
      <c r="G108" s="19" t="s">
        <v>173</v>
      </c>
      <c r="H108" s="71" t="s">
        <v>387</v>
      </c>
      <c r="I108" s="71" t="s">
        <v>387</v>
      </c>
      <c r="J108" s="71"/>
      <c r="K108" s="71"/>
    </row>
    <row r="109" spans="1:11" ht="13.25" customHeight="1" x14ac:dyDescent="0.15">
      <c r="A109" s="15" t="s">
        <v>2999</v>
      </c>
      <c r="B109" s="18" t="s">
        <v>9871</v>
      </c>
      <c r="C109" s="293">
        <v>108</v>
      </c>
      <c r="D109" s="20" t="s">
        <v>400</v>
      </c>
      <c r="E109" s="120">
        <v>150</v>
      </c>
      <c r="F109" s="20" t="s">
        <v>398</v>
      </c>
      <c r="G109" s="19" t="s">
        <v>177</v>
      </c>
      <c r="H109" s="71" t="s">
        <v>387</v>
      </c>
      <c r="I109" s="71" t="s">
        <v>387</v>
      </c>
      <c r="J109" s="71"/>
      <c r="K109" s="71"/>
    </row>
    <row r="110" spans="1:11" ht="13.25" customHeight="1" x14ac:dyDescent="0.15">
      <c r="A110" s="15" t="s">
        <v>9912</v>
      </c>
      <c r="B110" s="18" t="s">
        <v>9871</v>
      </c>
      <c r="C110" s="293">
        <v>109</v>
      </c>
      <c r="D110" s="20" t="s">
        <v>400</v>
      </c>
      <c r="E110" s="120">
        <v>70</v>
      </c>
      <c r="F110" s="20" t="s">
        <v>393</v>
      </c>
      <c r="G110" s="19" t="s">
        <v>173</v>
      </c>
      <c r="H110" s="71" t="s">
        <v>387</v>
      </c>
      <c r="I110" s="71" t="s">
        <v>387</v>
      </c>
      <c r="J110" s="71"/>
      <c r="K110" s="71"/>
    </row>
    <row r="111" spans="1:11" ht="13.25" customHeight="1" x14ac:dyDescent="0.15">
      <c r="A111" s="15" t="s">
        <v>9913</v>
      </c>
      <c r="B111" s="18" t="s">
        <v>9871</v>
      </c>
      <c r="C111" s="293">
        <v>110</v>
      </c>
      <c r="D111" s="20" t="s">
        <v>400</v>
      </c>
      <c r="E111" s="120">
        <v>140</v>
      </c>
      <c r="F111" s="20" t="s">
        <v>398</v>
      </c>
      <c r="G111" s="19" t="s">
        <v>177</v>
      </c>
      <c r="H111" s="71" t="s">
        <v>387</v>
      </c>
      <c r="I111" s="71" t="s">
        <v>387</v>
      </c>
      <c r="J111" s="71"/>
      <c r="K111" s="71"/>
    </row>
    <row r="112" spans="1:11" ht="13.25" customHeight="1" x14ac:dyDescent="0.15">
      <c r="A112" s="15" t="s">
        <v>9914</v>
      </c>
      <c r="B112" s="18" t="s">
        <v>9871</v>
      </c>
      <c r="C112" s="293">
        <v>111</v>
      </c>
      <c r="D112" s="20" t="s">
        <v>400</v>
      </c>
      <c r="E112" s="120">
        <v>110</v>
      </c>
      <c r="F112" s="20" t="s">
        <v>393</v>
      </c>
      <c r="G112" s="19" t="s">
        <v>177</v>
      </c>
      <c r="H112" s="71" t="s">
        <v>387</v>
      </c>
      <c r="I112" s="71" t="s">
        <v>387</v>
      </c>
      <c r="J112" s="71"/>
      <c r="K112" s="71"/>
    </row>
    <row r="113" spans="1:11" ht="13.25" customHeight="1" x14ac:dyDescent="0.15">
      <c r="A113" s="15" t="s">
        <v>9915</v>
      </c>
      <c r="B113" s="18" t="s">
        <v>9871</v>
      </c>
      <c r="C113" s="293">
        <v>112</v>
      </c>
      <c r="D113" s="20" t="s">
        <v>858</v>
      </c>
      <c r="E113" s="120">
        <v>70</v>
      </c>
      <c r="F113" s="20" t="s">
        <v>393</v>
      </c>
      <c r="G113" s="19" t="s">
        <v>173</v>
      </c>
      <c r="H113" s="71" t="s">
        <v>387</v>
      </c>
      <c r="I113" s="71" t="s">
        <v>387</v>
      </c>
      <c r="J113" s="71"/>
      <c r="K113" s="71"/>
    </row>
    <row r="114" spans="1:11" ht="13.25" customHeight="1" x14ac:dyDescent="0.15">
      <c r="A114" s="15" t="s">
        <v>9916</v>
      </c>
      <c r="B114" s="18" t="s">
        <v>9871</v>
      </c>
      <c r="C114" s="293">
        <v>113</v>
      </c>
      <c r="D114" s="20" t="s">
        <v>858</v>
      </c>
      <c r="E114" s="120">
        <v>130</v>
      </c>
      <c r="F114" s="20" t="s">
        <v>398</v>
      </c>
      <c r="G114" s="19" t="s">
        <v>177</v>
      </c>
      <c r="H114" s="71" t="s">
        <v>387</v>
      </c>
      <c r="I114" s="71" t="s">
        <v>387</v>
      </c>
      <c r="J114" s="71"/>
      <c r="K114" s="71"/>
    </row>
    <row r="115" spans="1:11" ht="13.25" customHeight="1" x14ac:dyDescent="0.15">
      <c r="A115" s="15" t="s">
        <v>9917</v>
      </c>
      <c r="B115" s="18" t="s">
        <v>9871</v>
      </c>
      <c r="C115" s="293">
        <v>114</v>
      </c>
      <c r="D115" s="20" t="s">
        <v>858</v>
      </c>
      <c r="E115" s="120">
        <v>70</v>
      </c>
      <c r="F115" s="20" t="s">
        <v>393</v>
      </c>
      <c r="G115" s="19" t="s">
        <v>173</v>
      </c>
      <c r="H115" s="71" t="s">
        <v>387</v>
      </c>
      <c r="I115" s="71" t="s">
        <v>387</v>
      </c>
      <c r="J115" s="71"/>
      <c r="K115" s="71"/>
    </row>
    <row r="116" spans="1:11" ht="13.25" customHeight="1" x14ac:dyDescent="0.15">
      <c r="A116" s="15" t="s">
        <v>9918</v>
      </c>
      <c r="B116" s="18" t="s">
        <v>9871</v>
      </c>
      <c r="C116" s="293">
        <v>115</v>
      </c>
      <c r="D116" s="20" t="s">
        <v>858</v>
      </c>
      <c r="E116" s="120">
        <v>90</v>
      </c>
      <c r="F116" s="20" t="s">
        <v>398</v>
      </c>
      <c r="G116" s="19" t="s">
        <v>173</v>
      </c>
      <c r="H116" s="71" t="s">
        <v>387</v>
      </c>
      <c r="I116" s="71" t="s">
        <v>387</v>
      </c>
      <c r="J116" s="71"/>
      <c r="K116" s="71"/>
    </row>
    <row r="117" spans="1:11" ht="13.25" customHeight="1" x14ac:dyDescent="0.15">
      <c r="A117" s="15" t="s">
        <v>9919</v>
      </c>
      <c r="B117" s="18" t="s">
        <v>9871</v>
      </c>
      <c r="C117" s="293">
        <v>116</v>
      </c>
      <c r="D117" s="20" t="s">
        <v>858</v>
      </c>
      <c r="E117" s="120">
        <v>170</v>
      </c>
      <c r="F117" s="20" t="s">
        <v>386</v>
      </c>
      <c r="G117" s="19" t="s">
        <v>177</v>
      </c>
      <c r="H117" s="71" t="s">
        <v>387</v>
      </c>
      <c r="I117" s="71" t="s">
        <v>387</v>
      </c>
      <c r="J117" s="71"/>
      <c r="K117" s="71"/>
    </row>
    <row r="118" spans="1:11" ht="13.25" customHeight="1" x14ac:dyDescent="0.15">
      <c r="A118" s="15" t="s">
        <v>9920</v>
      </c>
      <c r="B118" s="18" t="s">
        <v>9871</v>
      </c>
      <c r="C118" s="293">
        <v>117</v>
      </c>
      <c r="D118" s="20" t="s">
        <v>858</v>
      </c>
      <c r="E118" s="120">
        <v>70</v>
      </c>
      <c r="F118" s="20" t="s">
        <v>393</v>
      </c>
      <c r="G118" s="19" t="s">
        <v>173</v>
      </c>
      <c r="H118" s="71" t="s">
        <v>387</v>
      </c>
      <c r="I118" s="71" t="s">
        <v>387</v>
      </c>
      <c r="J118" s="71"/>
      <c r="K118" s="71"/>
    </row>
    <row r="119" spans="1:11" ht="13.25" customHeight="1" x14ac:dyDescent="0.15">
      <c r="A119" s="15" t="s">
        <v>9921</v>
      </c>
      <c r="B119" s="18" t="s">
        <v>9871</v>
      </c>
      <c r="C119" s="293">
        <v>118</v>
      </c>
      <c r="D119" s="20" t="s">
        <v>858</v>
      </c>
      <c r="E119" s="120">
        <v>100</v>
      </c>
      <c r="F119" s="20" t="s">
        <v>398</v>
      </c>
      <c r="G119" s="19" t="s">
        <v>173</v>
      </c>
      <c r="H119" s="71" t="s">
        <v>387</v>
      </c>
      <c r="I119" s="71" t="s">
        <v>387</v>
      </c>
      <c r="J119" s="71"/>
      <c r="K119" s="71"/>
    </row>
    <row r="120" spans="1:11" ht="13.25" customHeight="1" x14ac:dyDescent="0.15">
      <c r="A120" s="15" t="s">
        <v>9976</v>
      </c>
      <c r="B120" s="18" t="s">
        <v>9871</v>
      </c>
      <c r="C120" s="293">
        <v>119</v>
      </c>
      <c r="D120" s="20" t="s">
        <v>858</v>
      </c>
      <c r="E120" s="120">
        <v>330</v>
      </c>
      <c r="F120" s="20" t="s">
        <v>386</v>
      </c>
      <c r="G120" s="19" t="s">
        <v>201</v>
      </c>
      <c r="H120" s="71" t="s">
        <v>387</v>
      </c>
      <c r="I120" s="71" t="s">
        <v>387</v>
      </c>
      <c r="J120" s="71"/>
      <c r="K120" s="71" t="s">
        <v>387</v>
      </c>
    </row>
    <row r="121" spans="1:11" ht="13.25" customHeight="1" x14ac:dyDescent="0.15">
      <c r="A121" s="15" t="s">
        <v>9922</v>
      </c>
      <c r="B121" s="18" t="s">
        <v>9871</v>
      </c>
      <c r="C121" s="293">
        <v>120</v>
      </c>
      <c r="D121" s="20" t="s">
        <v>858</v>
      </c>
      <c r="E121" s="120">
        <v>50</v>
      </c>
      <c r="F121" s="20" t="s">
        <v>393</v>
      </c>
      <c r="G121" s="19" t="s">
        <v>173</v>
      </c>
      <c r="H121" s="71" t="s">
        <v>387</v>
      </c>
      <c r="I121" s="71" t="s">
        <v>387</v>
      </c>
      <c r="J121" s="71"/>
      <c r="K121" s="71"/>
    </row>
    <row r="122" spans="1:11" ht="13.25" customHeight="1" x14ac:dyDescent="0.15">
      <c r="A122" s="15" t="s">
        <v>9923</v>
      </c>
      <c r="B122" s="18" t="s">
        <v>9871</v>
      </c>
      <c r="C122" s="293">
        <v>121</v>
      </c>
      <c r="D122" s="20" t="s">
        <v>858</v>
      </c>
      <c r="E122" s="120">
        <v>80</v>
      </c>
      <c r="F122" s="20" t="s">
        <v>398</v>
      </c>
      <c r="G122" s="19" t="s">
        <v>177</v>
      </c>
      <c r="H122" s="71" t="s">
        <v>387</v>
      </c>
      <c r="I122" s="71" t="s">
        <v>387</v>
      </c>
      <c r="J122" s="71"/>
      <c r="K122" s="71"/>
    </row>
    <row r="123" spans="1:11" ht="13.25" customHeight="1" x14ac:dyDescent="0.15">
      <c r="A123" s="15" t="s">
        <v>9977</v>
      </c>
      <c r="B123" s="18" t="s">
        <v>9871</v>
      </c>
      <c r="C123" s="293">
        <v>122</v>
      </c>
      <c r="D123" s="20" t="s">
        <v>858</v>
      </c>
      <c r="E123" s="120">
        <v>310</v>
      </c>
      <c r="F123" s="20" t="s">
        <v>386</v>
      </c>
      <c r="G123" s="19" t="s">
        <v>201</v>
      </c>
      <c r="H123" s="71" t="s">
        <v>387</v>
      </c>
      <c r="I123" s="71" t="s">
        <v>387</v>
      </c>
      <c r="J123" s="71"/>
      <c r="K123" s="71" t="s">
        <v>387</v>
      </c>
    </row>
    <row r="124" spans="1:11" ht="13.25" customHeight="1" x14ac:dyDescent="0.15">
      <c r="A124" s="15" t="s">
        <v>9924</v>
      </c>
      <c r="B124" s="18" t="s">
        <v>9871</v>
      </c>
      <c r="C124" s="293">
        <v>123</v>
      </c>
      <c r="D124" s="20" t="s">
        <v>858</v>
      </c>
      <c r="E124" s="120">
        <v>80</v>
      </c>
      <c r="F124" s="20" t="s">
        <v>393</v>
      </c>
      <c r="G124" s="19" t="s">
        <v>173</v>
      </c>
      <c r="H124" s="71" t="s">
        <v>387</v>
      </c>
      <c r="I124" s="71" t="s">
        <v>387</v>
      </c>
      <c r="J124" s="71"/>
      <c r="K124" s="71"/>
    </row>
    <row r="125" spans="1:11" ht="13.25" customHeight="1" x14ac:dyDescent="0.15">
      <c r="A125" s="15" t="s">
        <v>9925</v>
      </c>
      <c r="B125" s="18" t="s">
        <v>9871</v>
      </c>
      <c r="C125" s="293">
        <v>124</v>
      </c>
      <c r="D125" s="20" t="s">
        <v>858</v>
      </c>
      <c r="E125" s="120">
        <v>150</v>
      </c>
      <c r="F125" s="20" t="s">
        <v>398</v>
      </c>
      <c r="G125" s="19" t="s">
        <v>177</v>
      </c>
      <c r="H125" s="71" t="s">
        <v>387</v>
      </c>
      <c r="I125" s="71" t="s">
        <v>387</v>
      </c>
      <c r="J125" s="71"/>
      <c r="K125" s="71"/>
    </row>
    <row r="126" spans="1:11" ht="13.25" customHeight="1" x14ac:dyDescent="0.15">
      <c r="A126" s="15" t="s">
        <v>9926</v>
      </c>
      <c r="B126" s="18" t="s">
        <v>9871</v>
      </c>
      <c r="C126" s="293">
        <v>125</v>
      </c>
      <c r="D126" s="20" t="s">
        <v>858</v>
      </c>
      <c r="E126" s="120">
        <v>70</v>
      </c>
      <c r="F126" s="20" t="s">
        <v>393</v>
      </c>
      <c r="G126" s="19" t="s">
        <v>173</v>
      </c>
      <c r="H126" s="71" t="s">
        <v>387</v>
      </c>
      <c r="I126" s="71" t="s">
        <v>387</v>
      </c>
      <c r="J126" s="71"/>
      <c r="K126" s="71"/>
    </row>
    <row r="127" spans="1:11" ht="13.25" customHeight="1" x14ac:dyDescent="0.15">
      <c r="A127" s="15" t="s">
        <v>9927</v>
      </c>
      <c r="B127" s="18" t="s">
        <v>9871</v>
      </c>
      <c r="C127" s="293">
        <v>126</v>
      </c>
      <c r="D127" s="20" t="s">
        <v>858</v>
      </c>
      <c r="E127" s="120">
        <v>130</v>
      </c>
      <c r="F127" s="20" t="s">
        <v>398</v>
      </c>
      <c r="G127" s="19" t="s">
        <v>177</v>
      </c>
      <c r="H127" s="71" t="s">
        <v>387</v>
      </c>
      <c r="I127" s="71" t="s">
        <v>387</v>
      </c>
      <c r="J127" s="71"/>
      <c r="K127" s="71"/>
    </row>
    <row r="128" spans="1:11" ht="13.25" customHeight="1" x14ac:dyDescent="0.15">
      <c r="A128" s="15" t="s">
        <v>9928</v>
      </c>
      <c r="B128" s="18" t="s">
        <v>9871</v>
      </c>
      <c r="C128" s="293">
        <v>127</v>
      </c>
      <c r="D128" s="20" t="s">
        <v>858</v>
      </c>
      <c r="E128" s="120">
        <v>80</v>
      </c>
      <c r="F128" s="20" t="s">
        <v>393</v>
      </c>
      <c r="G128" s="19" t="s">
        <v>177</v>
      </c>
      <c r="H128" s="71" t="s">
        <v>387</v>
      </c>
      <c r="I128" s="71" t="s">
        <v>387</v>
      </c>
      <c r="J128" s="71"/>
      <c r="K128" s="71"/>
    </row>
    <row r="129" spans="1:11" ht="13.25" customHeight="1" x14ac:dyDescent="0.15">
      <c r="A129" s="15" t="s">
        <v>9929</v>
      </c>
      <c r="B129" s="18" t="s">
        <v>9871</v>
      </c>
      <c r="C129" s="293">
        <v>128</v>
      </c>
      <c r="D129" s="20" t="s">
        <v>858</v>
      </c>
      <c r="E129" s="120">
        <v>80</v>
      </c>
      <c r="F129" s="20" t="s">
        <v>393</v>
      </c>
      <c r="G129" s="19" t="s">
        <v>181</v>
      </c>
      <c r="H129" s="71" t="s">
        <v>387</v>
      </c>
      <c r="I129" s="71" t="s">
        <v>387</v>
      </c>
      <c r="J129" s="71"/>
      <c r="K129" s="71"/>
    </row>
    <row r="130" spans="1:11" ht="13.25" customHeight="1" x14ac:dyDescent="0.15">
      <c r="A130" s="15" t="s">
        <v>9930</v>
      </c>
      <c r="B130" s="18" t="s">
        <v>9871</v>
      </c>
      <c r="C130" s="293">
        <v>129</v>
      </c>
      <c r="D130" s="20" t="s">
        <v>858</v>
      </c>
      <c r="E130" s="120">
        <v>70</v>
      </c>
      <c r="F130" s="20" t="s">
        <v>393</v>
      </c>
      <c r="G130" s="19" t="s">
        <v>177</v>
      </c>
      <c r="H130" s="71" t="s">
        <v>387</v>
      </c>
      <c r="I130" s="71" t="s">
        <v>387</v>
      </c>
      <c r="J130" s="71"/>
      <c r="K130" s="71"/>
    </row>
    <row r="131" spans="1:11" ht="13.25" customHeight="1" x14ac:dyDescent="0.15">
      <c r="A131" s="15" t="s">
        <v>9931</v>
      </c>
      <c r="B131" s="18" t="s">
        <v>9871</v>
      </c>
      <c r="C131" s="293">
        <v>130</v>
      </c>
      <c r="D131" s="20" t="s">
        <v>858</v>
      </c>
      <c r="E131" s="120">
        <v>60</v>
      </c>
      <c r="F131" s="20" t="s">
        <v>393</v>
      </c>
      <c r="G131" s="19" t="s">
        <v>173</v>
      </c>
      <c r="H131" s="71" t="s">
        <v>387</v>
      </c>
      <c r="I131" s="71" t="s">
        <v>387</v>
      </c>
      <c r="J131" s="71"/>
      <c r="K131" s="71"/>
    </row>
    <row r="132" spans="1:11" ht="13.25" customHeight="1" x14ac:dyDescent="0.15">
      <c r="A132" s="15" t="s">
        <v>9932</v>
      </c>
      <c r="B132" s="18" t="s">
        <v>9871</v>
      </c>
      <c r="C132" s="293">
        <v>131</v>
      </c>
      <c r="D132" s="20" t="s">
        <v>858</v>
      </c>
      <c r="E132" s="120">
        <v>100</v>
      </c>
      <c r="F132" s="20" t="s">
        <v>398</v>
      </c>
      <c r="G132" s="19" t="s">
        <v>177</v>
      </c>
      <c r="H132" s="71" t="s">
        <v>387</v>
      </c>
      <c r="I132" s="71" t="s">
        <v>387</v>
      </c>
      <c r="J132" s="71"/>
      <c r="K132" s="71"/>
    </row>
    <row r="133" spans="1:11" ht="13.25" customHeight="1" x14ac:dyDescent="0.15">
      <c r="A133" s="15" t="s">
        <v>9933</v>
      </c>
      <c r="B133" s="18" t="s">
        <v>9871</v>
      </c>
      <c r="C133" s="293">
        <v>132</v>
      </c>
      <c r="D133" s="20" t="s">
        <v>858</v>
      </c>
      <c r="E133" s="120">
        <v>70</v>
      </c>
      <c r="F133" s="20" t="s">
        <v>393</v>
      </c>
      <c r="G133" s="19" t="s">
        <v>173</v>
      </c>
      <c r="H133" s="71" t="s">
        <v>387</v>
      </c>
      <c r="I133" s="71" t="s">
        <v>387</v>
      </c>
      <c r="J133" s="71"/>
      <c r="K133" s="71"/>
    </row>
    <row r="134" spans="1:11" ht="13.25" customHeight="1" x14ac:dyDescent="0.15">
      <c r="A134" s="15" t="s">
        <v>9934</v>
      </c>
      <c r="B134" s="18" t="s">
        <v>9871</v>
      </c>
      <c r="C134" s="293">
        <v>133</v>
      </c>
      <c r="D134" s="20" t="s">
        <v>858</v>
      </c>
      <c r="E134" s="120">
        <v>120</v>
      </c>
      <c r="F134" s="20" t="s">
        <v>398</v>
      </c>
      <c r="G134" s="19" t="s">
        <v>177</v>
      </c>
      <c r="H134" s="71" t="s">
        <v>387</v>
      </c>
      <c r="I134" s="71" t="s">
        <v>387</v>
      </c>
      <c r="J134" s="71"/>
      <c r="K134" s="71"/>
    </row>
    <row r="135" spans="1:11" ht="13.25" customHeight="1" x14ac:dyDescent="0.15">
      <c r="A135" s="15" t="s">
        <v>9935</v>
      </c>
      <c r="B135" s="18" t="s">
        <v>9871</v>
      </c>
      <c r="C135" s="293">
        <v>134</v>
      </c>
      <c r="D135" s="20" t="s">
        <v>858</v>
      </c>
      <c r="E135" s="120">
        <v>70</v>
      </c>
      <c r="F135" s="20" t="s">
        <v>393</v>
      </c>
      <c r="G135" s="19" t="s">
        <v>173</v>
      </c>
      <c r="H135" s="71" t="s">
        <v>387</v>
      </c>
      <c r="I135" s="71" t="s">
        <v>387</v>
      </c>
      <c r="J135" s="71"/>
      <c r="K135" s="71"/>
    </row>
    <row r="136" spans="1:11" ht="13.25" customHeight="1" x14ac:dyDescent="0.15">
      <c r="A136" s="15" t="s">
        <v>9936</v>
      </c>
      <c r="B136" s="18" t="s">
        <v>9871</v>
      </c>
      <c r="C136" s="293">
        <v>135</v>
      </c>
      <c r="D136" s="20" t="s">
        <v>858</v>
      </c>
      <c r="E136" s="120">
        <v>100</v>
      </c>
      <c r="F136" s="20" t="s">
        <v>398</v>
      </c>
      <c r="G136" s="19" t="s">
        <v>177</v>
      </c>
      <c r="H136" s="71" t="s">
        <v>387</v>
      </c>
      <c r="I136" s="71" t="s">
        <v>387</v>
      </c>
      <c r="J136" s="71"/>
      <c r="K136" s="71"/>
    </row>
    <row r="137" spans="1:11" ht="13.25" customHeight="1" x14ac:dyDescent="0.15">
      <c r="A137" s="15" t="s">
        <v>9978</v>
      </c>
      <c r="B137" s="18" t="s">
        <v>9871</v>
      </c>
      <c r="C137" s="293">
        <v>136</v>
      </c>
      <c r="D137" s="20" t="s">
        <v>858</v>
      </c>
      <c r="E137" s="120">
        <v>320</v>
      </c>
      <c r="F137" s="20" t="s">
        <v>386</v>
      </c>
      <c r="G137" s="19" t="s">
        <v>201</v>
      </c>
      <c r="H137" s="71" t="s">
        <v>387</v>
      </c>
      <c r="I137" s="71" t="s">
        <v>387</v>
      </c>
      <c r="J137" s="71"/>
      <c r="K137" s="71" t="s">
        <v>387</v>
      </c>
    </row>
    <row r="138" spans="1:11" ht="13.25" customHeight="1" x14ac:dyDescent="0.15">
      <c r="A138" s="15" t="s">
        <v>9777</v>
      </c>
      <c r="B138" s="18" t="s">
        <v>9871</v>
      </c>
      <c r="C138" s="293">
        <v>137</v>
      </c>
      <c r="D138" s="20" t="s">
        <v>858</v>
      </c>
      <c r="E138" s="120">
        <v>70</v>
      </c>
      <c r="F138" s="20" t="s">
        <v>393</v>
      </c>
      <c r="G138" s="19" t="s">
        <v>173</v>
      </c>
      <c r="H138" s="71" t="s">
        <v>387</v>
      </c>
      <c r="I138" s="71" t="s">
        <v>387</v>
      </c>
      <c r="J138" s="71"/>
      <c r="K138" s="71"/>
    </row>
    <row r="139" spans="1:11" ht="13.25" customHeight="1" x14ac:dyDescent="0.15">
      <c r="A139" s="15" t="s">
        <v>9937</v>
      </c>
      <c r="B139" s="18" t="s">
        <v>9871</v>
      </c>
      <c r="C139" s="293">
        <v>138</v>
      </c>
      <c r="D139" s="20" t="s">
        <v>858</v>
      </c>
      <c r="E139" s="120">
        <v>70</v>
      </c>
      <c r="F139" s="20" t="s">
        <v>393</v>
      </c>
      <c r="G139" s="19" t="s">
        <v>173</v>
      </c>
      <c r="H139" s="71" t="s">
        <v>387</v>
      </c>
      <c r="I139" s="71" t="s">
        <v>387</v>
      </c>
      <c r="J139" s="71"/>
      <c r="K139" s="71"/>
    </row>
    <row r="140" spans="1:11" ht="13.25" customHeight="1" x14ac:dyDescent="0.15">
      <c r="A140" s="15" t="s">
        <v>9979</v>
      </c>
      <c r="B140" s="18" t="s">
        <v>9871</v>
      </c>
      <c r="C140" s="293">
        <v>139</v>
      </c>
      <c r="D140" s="20" t="s">
        <v>858</v>
      </c>
      <c r="E140" s="120">
        <v>270</v>
      </c>
      <c r="F140" s="20" t="s">
        <v>398</v>
      </c>
      <c r="G140" s="19" t="s">
        <v>201</v>
      </c>
      <c r="H140" s="71" t="s">
        <v>387</v>
      </c>
      <c r="I140" s="71" t="s">
        <v>387</v>
      </c>
      <c r="J140" s="71"/>
      <c r="K140" s="71" t="s">
        <v>387</v>
      </c>
    </row>
    <row r="141" spans="1:11" ht="13.25" customHeight="1" x14ac:dyDescent="0.15">
      <c r="A141" s="15" t="s">
        <v>927</v>
      </c>
      <c r="B141" s="18" t="s">
        <v>9871</v>
      </c>
      <c r="C141" s="293">
        <v>140</v>
      </c>
      <c r="D141" s="20" t="s">
        <v>847</v>
      </c>
      <c r="E141" s="120">
        <v>130</v>
      </c>
      <c r="F141" s="20" t="s">
        <v>398</v>
      </c>
      <c r="G141" s="19" t="s">
        <v>177</v>
      </c>
      <c r="H141" s="71" t="s">
        <v>387</v>
      </c>
      <c r="I141" s="71" t="s">
        <v>387</v>
      </c>
      <c r="J141" s="71"/>
      <c r="K141" s="71"/>
    </row>
    <row r="142" spans="1:11" ht="13.25" customHeight="1" x14ac:dyDescent="0.15">
      <c r="A142" s="15" t="s">
        <v>846</v>
      </c>
      <c r="B142" s="18" t="s">
        <v>9871</v>
      </c>
      <c r="C142" s="293">
        <v>141</v>
      </c>
      <c r="D142" s="20" t="s">
        <v>847</v>
      </c>
      <c r="E142" s="120">
        <v>110</v>
      </c>
      <c r="F142" s="20" t="s">
        <v>393</v>
      </c>
      <c r="G142" s="19" t="s">
        <v>173</v>
      </c>
      <c r="H142" s="71" t="s">
        <v>387</v>
      </c>
      <c r="I142" s="71" t="s">
        <v>387</v>
      </c>
      <c r="J142" s="71"/>
      <c r="K142" s="71"/>
    </row>
    <row r="143" spans="1:11" ht="13.25" customHeight="1" x14ac:dyDescent="0.15">
      <c r="A143" s="15" t="s">
        <v>9938</v>
      </c>
      <c r="B143" s="18" t="s">
        <v>9871</v>
      </c>
      <c r="C143" s="293">
        <v>142</v>
      </c>
      <c r="D143" s="20" t="s">
        <v>847</v>
      </c>
      <c r="E143" s="120">
        <v>120</v>
      </c>
      <c r="F143" s="20" t="s">
        <v>393</v>
      </c>
      <c r="G143" s="19" t="s">
        <v>173</v>
      </c>
      <c r="H143" s="71" t="s">
        <v>387</v>
      </c>
      <c r="I143" s="71" t="s">
        <v>387</v>
      </c>
      <c r="J143" s="71"/>
      <c r="K143" s="71"/>
    </row>
    <row r="144" spans="1:11" ht="13.25" customHeight="1" x14ac:dyDescent="0.15">
      <c r="A144" s="15" t="s">
        <v>9778</v>
      </c>
      <c r="B144" s="18" t="s">
        <v>9871</v>
      </c>
      <c r="C144" s="293">
        <v>143</v>
      </c>
      <c r="D144" s="20" t="s">
        <v>847</v>
      </c>
      <c r="E144" s="120">
        <v>70</v>
      </c>
      <c r="F144" s="20" t="s">
        <v>393</v>
      </c>
      <c r="G144" s="19" t="s">
        <v>173</v>
      </c>
      <c r="H144" s="71" t="s">
        <v>387</v>
      </c>
      <c r="I144" s="71" t="s">
        <v>387</v>
      </c>
      <c r="J144" s="71"/>
      <c r="K144" s="71"/>
    </row>
    <row r="145" spans="1:11" ht="13.25" customHeight="1" x14ac:dyDescent="0.15">
      <c r="A145" s="15" t="s">
        <v>9939</v>
      </c>
      <c r="B145" s="18" t="s">
        <v>9871</v>
      </c>
      <c r="C145" s="293">
        <v>144</v>
      </c>
      <c r="D145" s="20" t="s">
        <v>847</v>
      </c>
      <c r="E145" s="120">
        <v>100</v>
      </c>
      <c r="F145" s="20" t="s">
        <v>398</v>
      </c>
      <c r="G145" s="19" t="s">
        <v>177</v>
      </c>
      <c r="H145" s="71" t="s">
        <v>387</v>
      </c>
      <c r="I145" s="71" t="s">
        <v>387</v>
      </c>
      <c r="J145" s="71"/>
      <c r="K145" s="71"/>
    </row>
    <row r="146" spans="1:11" ht="13.25" customHeight="1" x14ac:dyDescent="0.15">
      <c r="A146" s="15" t="s">
        <v>9980</v>
      </c>
      <c r="B146" s="18" t="s">
        <v>9871</v>
      </c>
      <c r="C146" s="293">
        <v>145</v>
      </c>
      <c r="D146" s="20" t="s">
        <v>847</v>
      </c>
      <c r="E146" s="120">
        <v>340</v>
      </c>
      <c r="F146" s="20" t="s">
        <v>386</v>
      </c>
      <c r="G146" s="19" t="s">
        <v>201</v>
      </c>
      <c r="H146" s="71" t="s">
        <v>387</v>
      </c>
      <c r="I146" s="71" t="s">
        <v>387</v>
      </c>
      <c r="J146" s="71"/>
      <c r="K146" s="71" t="s">
        <v>387</v>
      </c>
    </row>
    <row r="147" spans="1:11" ht="13.25" customHeight="1" x14ac:dyDescent="0.15">
      <c r="A147" s="15" t="s">
        <v>3648</v>
      </c>
      <c r="B147" s="18" t="s">
        <v>9871</v>
      </c>
      <c r="C147" s="293">
        <v>146</v>
      </c>
      <c r="D147" s="20" t="s">
        <v>847</v>
      </c>
      <c r="E147" s="120">
        <v>130</v>
      </c>
      <c r="F147" s="20" t="s">
        <v>393</v>
      </c>
      <c r="G147" s="19" t="s">
        <v>181</v>
      </c>
      <c r="H147" s="71" t="s">
        <v>387</v>
      </c>
      <c r="I147" s="71" t="s">
        <v>387</v>
      </c>
      <c r="J147" s="71"/>
      <c r="K147" s="71"/>
    </row>
    <row r="148" spans="1:11" ht="13.25" customHeight="1" x14ac:dyDescent="0.15">
      <c r="A148" s="15" t="s">
        <v>9940</v>
      </c>
      <c r="B148" s="18" t="s">
        <v>9871</v>
      </c>
      <c r="C148" s="293">
        <v>147</v>
      </c>
      <c r="D148" s="20" t="s">
        <v>392</v>
      </c>
      <c r="E148" s="120">
        <v>50</v>
      </c>
      <c r="F148" s="20" t="s">
        <v>393</v>
      </c>
      <c r="G148" s="19" t="s">
        <v>173</v>
      </c>
      <c r="H148" s="71" t="s">
        <v>387</v>
      </c>
      <c r="I148" s="71" t="s">
        <v>387</v>
      </c>
      <c r="J148" s="71"/>
      <c r="K148" s="71"/>
    </row>
    <row r="149" spans="1:11" ht="13.25" customHeight="1" x14ac:dyDescent="0.15">
      <c r="A149" s="15" t="s">
        <v>9941</v>
      </c>
      <c r="B149" s="18" t="s">
        <v>9871</v>
      </c>
      <c r="C149" s="293">
        <v>148</v>
      </c>
      <c r="D149" s="20" t="s">
        <v>392</v>
      </c>
      <c r="E149" s="120">
        <v>90</v>
      </c>
      <c r="F149" s="20" t="s">
        <v>398</v>
      </c>
      <c r="G149" s="19" t="s">
        <v>173</v>
      </c>
      <c r="H149" s="71" t="s">
        <v>387</v>
      </c>
      <c r="I149" s="71" t="s">
        <v>387</v>
      </c>
      <c r="J149" s="71"/>
      <c r="K149" s="71"/>
    </row>
    <row r="150" spans="1:11" ht="13.25" customHeight="1" x14ac:dyDescent="0.15">
      <c r="A150" s="15" t="s">
        <v>4775</v>
      </c>
      <c r="B150" s="18" t="s">
        <v>9871</v>
      </c>
      <c r="C150" s="293">
        <v>149</v>
      </c>
      <c r="D150" s="20" t="s">
        <v>392</v>
      </c>
      <c r="E150" s="120">
        <v>70</v>
      </c>
      <c r="F150" s="20" t="s">
        <v>393</v>
      </c>
      <c r="G150" s="19" t="s">
        <v>173</v>
      </c>
      <c r="H150" s="71" t="s">
        <v>387</v>
      </c>
      <c r="I150" s="71" t="s">
        <v>387</v>
      </c>
      <c r="J150" s="71"/>
      <c r="K150" s="71"/>
    </row>
    <row r="151" spans="1:11" ht="13.25" customHeight="1" x14ac:dyDescent="0.15">
      <c r="A151" s="15" t="s">
        <v>9981</v>
      </c>
      <c r="B151" s="18" t="s">
        <v>9871</v>
      </c>
      <c r="C151" s="293">
        <v>150</v>
      </c>
      <c r="D151" s="20" t="s">
        <v>392</v>
      </c>
      <c r="E151" s="120">
        <v>260</v>
      </c>
      <c r="F151" s="20" t="s">
        <v>398</v>
      </c>
      <c r="G151" s="19" t="s">
        <v>201</v>
      </c>
      <c r="H151" s="71" t="s">
        <v>387</v>
      </c>
      <c r="I151" s="71" t="s">
        <v>387</v>
      </c>
      <c r="J151" s="71"/>
      <c r="K151" s="71" t="s">
        <v>387</v>
      </c>
    </row>
    <row r="152" spans="1:11" ht="13.25" customHeight="1" x14ac:dyDescent="0.15">
      <c r="A152" s="15" t="s">
        <v>507</v>
      </c>
      <c r="B152" s="18" t="s">
        <v>9871</v>
      </c>
      <c r="C152" s="293">
        <v>151</v>
      </c>
      <c r="D152" s="20" t="s">
        <v>392</v>
      </c>
      <c r="E152" s="120">
        <v>120</v>
      </c>
      <c r="F152" s="20" t="s">
        <v>393</v>
      </c>
      <c r="G152" s="19" t="s">
        <v>173</v>
      </c>
      <c r="H152" s="71" t="s">
        <v>387</v>
      </c>
      <c r="I152" s="71" t="s">
        <v>387</v>
      </c>
      <c r="J152" s="71"/>
      <c r="K152" s="71"/>
    </row>
    <row r="153" spans="1:11" ht="13.25" customHeight="1" x14ac:dyDescent="0.15">
      <c r="A153" s="15" t="s">
        <v>533</v>
      </c>
      <c r="B153" s="18" t="s">
        <v>9871</v>
      </c>
      <c r="C153" s="293">
        <v>152</v>
      </c>
      <c r="D153" s="20" t="s">
        <v>392</v>
      </c>
      <c r="E153" s="120">
        <v>130</v>
      </c>
      <c r="F153" s="20" t="s">
        <v>393</v>
      </c>
      <c r="G153" s="19" t="s">
        <v>173</v>
      </c>
      <c r="H153" s="71" t="s">
        <v>387</v>
      </c>
      <c r="I153" s="71" t="s">
        <v>387</v>
      </c>
      <c r="J153" s="71"/>
      <c r="K153" s="71"/>
    </row>
    <row r="154" spans="1:11" ht="13.25" customHeight="1" x14ac:dyDescent="0.15">
      <c r="A154" s="15" t="s">
        <v>9942</v>
      </c>
      <c r="B154" s="18" t="s">
        <v>9871</v>
      </c>
      <c r="C154" s="293">
        <v>153</v>
      </c>
      <c r="D154" s="20" t="s">
        <v>392</v>
      </c>
      <c r="E154" s="120">
        <v>60</v>
      </c>
      <c r="F154" s="20" t="s">
        <v>393</v>
      </c>
      <c r="G154" s="19" t="s">
        <v>173</v>
      </c>
      <c r="H154" s="71" t="s">
        <v>387</v>
      </c>
      <c r="I154" s="71" t="s">
        <v>387</v>
      </c>
      <c r="J154" s="71"/>
      <c r="K154" s="71"/>
    </row>
    <row r="155" spans="1:11" ht="13.25" customHeight="1" x14ac:dyDescent="0.15">
      <c r="A155" s="15" t="s">
        <v>9943</v>
      </c>
      <c r="B155" s="18" t="s">
        <v>9871</v>
      </c>
      <c r="C155" s="293">
        <v>154</v>
      </c>
      <c r="D155" s="20" t="s">
        <v>392</v>
      </c>
      <c r="E155" s="120">
        <v>90</v>
      </c>
      <c r="F155" s="20" t="s">
        <v>398</v>
      </c>
      <c r="G155" s="19" t="s">
        <v>173</v>
      </c>
      <c r="H155" s="71" t="s">
        <v>387</v>
      </c>
      <c r="I155" s="71" t="s">
        <v>387</v>
      </c>
      <c r="J155" s="71"/>
      <c r="K155" s="71"/>
    </row>
    <row r="156" spans="1:11" ht="13.25" customHeight="1" x14ac:dyDescent="0.15">
      <c r="A156" s="15" t="s">
        <v>9944</v>
      </c>
      <c r="B156" s="18" t="s">
        <v>9871</v>
      </c>
      <c r="C156" s="293">
        <v>155</v>
      </c>
      <c r="D156" s="20" t="s">
        <v>392</v>
      </c>
      <c r="E156" s="120">
        <v>140</v>
      </c>
      <c r="F156" s="20" t="s">
        <v>386</v>
      </c>
      <c r="G156" s="19" t="s">
        <v>177</v>
      </c>
      <c r="H156" s="71" t="s">
        <v>387</v>
      </c>
      <c r="I156" s="71" t="s">
        <v>387</v>
      </c>
      <c r="J156" s="71"/>
      <c r="K156" s="71"/>
    </row>
    <row r="157" spans="1:11" ht="13.25" customHeight="1" x14ac:dyDescent="0.15">
      <c r="A157" s="15" t="s">
        <v>1217</v>
      </c>
      <c r="B157" s="18" t="s">
        <v>9871</v>
      </c>
      <c r="C157" s="293">
        <v>156</v>
      </c>
      <c r="D157" s="20" t="s">
        <v>392</v>
      </c>
      <c r="E157" s="120">
        <v>60</v>
      </c>
      <c r="F157" s="20" t="s">
        <v>393</v>
      </c>
      <c r="G157" s="19" t="s">
        <v>173</v>
      </c>
      <c r="H157" s="71" t="s">
        <v>387</v>
      </c>
      <c r="I157" s="71" t="s">
        <v>387</v>
      </c>
      <c r="J157" s="71"/>
      <c r="K157" s="71"/>
    </row>
    <row r="158" spans="1:11" ht="13.25" customHeight="1" x14ac:dyDescent="0.15">
      <c r="A158" s="15" t="s">
        <v>1207</v>
      </c>
      <c r="B158" s="18" t="s">
        <v>9871</v>
      </c>
      <c r="C158" s="293">
        <v>157</v>
      </c>
      <c r="D158" s="20" t="s">
        <v>392</v>
      </c>
      <c r="E158" s="120">
        <v>100</v>
      </c>
      <c r="F158" s="20" t="s">
        <v>398</v>
      </c>
      <c r="G158" s="19" t="s">
        <v>173</v>
      </c>
      <c r="H158" s="71" t="s">
        <v>387</v>
      </c>
      <c r="I158" s="71" t="s">
        <v>387</v>
      </c>
      <c r="J158" s="71"/>
      <c r="K158" s="71"/>
    </row>
    <row r="159" spans="1:11" ht="13.25" customHeight="1" x14ac:dyDescent="0.15">
      <c r="A159" s="15" t="s">
        <v>9945</v>
      </c>
      <c r="B159" s="18" t="s">
        <v>9871</v>
      </c>
      <c r="C159" s="293">
        <v>158</v>
      </c>
      <c r="D159" s="20" t="s">
        <v>392</v>
      </c>
      <c r="E159" s="120">
        <v>60</v>
      </c>
      <c r="F159" s="20" t="s">
        <v>393</v>
      </c>
      <c r="G159" s="19" t="s">
        <v>173</v>
      </c>
      <c r="H159" s="71" t="s">
        <v>387</v>
      </c>
      <c r="I159" s="71" t="s">
        <v>387</v>
      </c>
      <c r="J159" s="71"/>
      <c r="K159" s="71"/>
    </row>
    <row r="160" spans="1:11" ht="13.25" customHeight="1" x14ac:dyDescent="0.15">
      <c r="A160" s="15" t="s">
        <v>9946</v>
      </c>
      <c r="B160" s="18" t="s">
        <v>9871</v>
      </c>
      <c r="C160" s="293">
        <v>159</v>
      </c>
      <c r="D160" s="20" t="s">
        <v>392</v>
      </c>
      <c r="E160" s="120">
        <v>120</v>
      </c>
      <c r="F160" s="20" t="s">
        <v>398</v>
      </c>
      <c r="G160" s="19" t="s">
        <v>181</v>
      </c>
      <c r="H160" s="71" t="s">
        <v>387</v>
      </c>
      <c r="I160" s="71" t="s">
        <v>387</v>
      </c>
      <c r="J160" s="71"/>
      <c r="K160" s="71"/>
    </row>
    <row r="161" spans="1:11" ht="13.25" customHeight="1" x14ac:dyDescent="0.15">
      <c r="A161" s="15" t="s">
        <v>4569</v>
      </c>
      <c r="B161" s="18" t="s">
        <v>9871</v>
      </c>
      <c r="C161" s="293">
        <v>160</v>
      </c>
      <c r="D161" s="20" t="s">
        <v>392</v>
      </c>
      <c r="E161" s="120">
        <v>70</v>
      </c>
      <c r="F161" s="20" t="s">
        <v>393</v>
      </c>
      <c r="G161" s="19" t="s">
        <v>173</v>
      </c>
      <c r="H161" s="71" t="s">
        <v>387</v>
      </c>
      <c r="I161" s="71" t="s">
        <v>387</v>
      </c>
      <c r="J161" s="71"/>
      <c r="K161" s="71"/>
    </row>
    <row r="162" spans="1:11" ht="13.25" customHeight="1" x14ac:dyDescent="0.15">
      <c r="A162" s="15" t="s">
        <v>9947</v>
      </c>
      <c r="B162" s="18" t="s">
        <v>9871</v>
      </c>
      <c r="C162" s="293">
        <v>161</v>
      </c>
      <c r="D162" s="20" t="s">
        <v>469</v>
      </c>
      <c r="E162" s="120"/>
      <c r="F162" s="20" t="s">
        <v>1542</v>
      </c>
      <c r="G162" s="19" t="s">
        <v>177</v>
      </c>
      <c r="H162" s="71" t="s">
        <v>387</v>
      </c>
      <c r="I162" s="71" t="s">
        <v>387</v>
      </c>
      <c r="J162" s="71"/>
      <c r="K162" s="71"/>
    </row>
    <row r="163" spans="1:11" ht="13.25" customHeight="1" x14ac:dyDescent="0.15">
      <c r="A163" s="15" t="s">
        <v>9948</v>
      </c>
      <c r="B163" s="18" t="s">
        <v>9871</v>
      </c>
      <c r="C163" s="293">
        <v>162</v>
      </c>
      <c r="D163" s="20" t="s">
        <v>469</v>
      </c>
      <c r="E163" s="120"/>
      <c r="F163" s="20" t="s">
        <v>906</v>
      </c>
      <c r="G163" s="19" t="s">
        <v>177</v>
      </c>
      <c r="H163" s="71" t="s">
        <v>387</v>
      </c>
      <c r="I163" s="71" t="s">
        <v>387</v>
      </c>
      <c r="J163" s="71"/>
      <c r="K163" s="71"/>
    </row>
    <row r="164" spans="1:11" ht="13.25" customHeight="1" x14ac:dyDescent="0.15">
      <c r="A164" s="15" t="s">
        <v>9949</v>
      </c>
      <c r="B164" s="18" t="s">
        <v>9871</v>
      </c>
      <c r="C164" s="293">
        <v>163</v>
      </c>
      <c r="D164" s="20" t="s">
        <v>469</v>
      </c>
      <c r="E164" s="120"/>
      <c r="F164" s="20" t="s">
        <v>1069</v>
      </c>
      <c r="G164" s="19" t="s">
        <v>173</v>
      </c>
      <c r="H164" s="71" t="s">
        <v>387</v>
      </c>
      <c r="I164" s="71" t="s">
        <v>387</v>
      </c>
      <c r="J164" s="71"/>
      <c r="K164" s="71"/>
    </row>
    <row r="165" spans="1:11" ht="13.25" customHeight="1" x14ac:dyDescent="0.15">
      <c r="A165" s="15" t="s">
        <v>2741</v>
      </c>
      <c r="B165" s="18" t="s">
        <v>9871</v>
      </c>
      <c r="C165" s="293">
        <v>164</v>
      </c>
      <c r="D165" s="20" t="s">
        <v>469</v>
      </c>
      <c r="E165" s="120"/>
      <c r="F165" s="20" t="s">
        <v>1542</v>
      </c>
      <c r="G165" s="19" t="s">
        <v>177</v>
      </c>
      <c r="H165" s="71" t="s">
        <v>387</v>
      </c>
      <c r="I165" s="71" t="s">
        <v>387</v>
      </c>
      <c r="J165" s="71"/>
      <c r="K165" s="71"/>
    </row>
    <row r="166" spans="1:11" ht="13.25" customHeight="1" x14ac:dyDescent="0.15">
      <c r="A166" s="15" t="s">
        <v>9950</v>
      </c>
      <c r="B166" s="18" t="s">
        <v>9871</v>
      </c>
      <c r="C166" s="293">
        <v>165</v>
      </c>
      <c r="D166" s="20" t="s">
        <v>469</v>
      </c>
      <c r="E166" s="120"/>
      <c r="F166" s="20" t="s">
        <v>1069</v>
      </c>
      <c r="G166" s="19" t="s">
        <v>177</v>
      </c>
      <c r="H166" s="71" t="s">
        <v>387</v>
      </c>
      <c r="I166" s="71" t="s">
        <v>387</v>
      </c>
      <c r="J166" s="71"/>
      <c r="K166" s="71"/>
    </row>
    <row r="167" spans="1:11" ht="13.25" customHeight="1" x14ac:dyDescent="0.15">
      <c r="A167" s="15" t="s">
        <v>9951</v>
      </c>
      <c r="B167" s="18" t="s">
        <v>9871</v>
      </c>
      <c r="C167" s="293">
        <v>166</v>
      </c>
      <c r="D167" s="20" t="s">
        <v>469</v>
      </c>
      <c r="E167" s="120"/>
      <c r="F167" s="20" t="s">
        <v>721</v>
      </c>
      <c r="G167" s="19" t="s">
        <v>177</v>
      </c>
      <c r="H167" s="71" t="s">
        <v>387</v>
      </c>
      <c r="I167" s="71" t="s">
        <v>387</v>
      </c>
      <c r="J167" s="71"/>
      <c r="K167" s="71"/>
    </row>
    <row r="168" spans="1:11" ht="13.25" customHeight="1" x14ac:dyDescent="0.15">
      <c r="A168" s="15" t="s">
        <v>2184</v>
      </c>
      <c r="B168" s="18" t="s">
        <v>9871</v>
      </c>
      <c r="C168" s="293">
        <v>167</v>
      </c>
      <c r="D168" s="20" t="s">
        <v>469</v>
      </c>
      <c r="E168" s="120"/>
      <c r="F168" s="20" t="s">
        <v>1069</v>
      </c>
      <c r="G168" s="19" t="s">
        <v>177</v>
      </c>
      <c r="H168" s="71" t="s">
        <v>387</v>
      </c>
      <c r="I168" s="71" t="s">
        <v>387</v>
      </c>
      <c r="J168" s="71"/>
      <c r="K168" s="71"/>
    </row>
    <row r="169" spans="1:11" ht="13.25" customHeight="1" x14ac:dyDescent="0.15">
      <c r="A169" s="15" t="s">
        <v>2602</v>
      </c>
      <c r="B169" s="18" t="s">
        <v>9871</v>
      </c>
      <c r="C169" s="293">
        <v>168</v>
      </c>
      <c r="D169" s="20" t="s">
        <v>469</v>
      </c>
      <c r="E169" s="120"/>
      <c r="F169" s="20" t="s">
        <v>1542</v>
      </c>
      <c r="G169" s="19" t="s">
        <v>177</v>
      </c>
      <c r="H169" s="71" t="s">
        <v>387</v>
      </c>
      <c r="I169" s="71" t="s">
        <v>387</v>
      </c>
      <c r="J169" s="71"/>
      <c r="K169" s="71"/>
    </row>
    <row r="170" spans="1:11" ht="13.25" customHeight="1" x14ac:dyDescent="0.15">
      <c r="A170" s="15" t="s">
        <v>9952</v>
      </c>
      <c r="B170" s="18" t="s">
        <v>9871</v>
      </c>
      <c r="C170" s="293">
        <v>169</v>
      </c>
      <c r="D170" s="20" t="s">
        <v>469</v>
      </c>
      <c r="E170" s="120"/>
      <c r="F170" s="20" t="s">
        <v>721</v>
      </c>
      <c r="G170" s="19" t="s">
        <v>177</v>
      </c>
      <c r="H170" s="71" t="s">
        <v>387</v>
      </c>
      <c r="I170" s="71" t="s">
        <v>387</v>
      </c>
      <c r="J170" s="71"/>
      <c r="K170" s="71"/>
    </row>
    <row r="171" spans="1:11" ht="13.25" customHeight="1" x14ac:dyDescent="0.15">
      <c r="A171" s="15" t="s">
        <v>9953</v>
      </c>
      <c r="B171" s="18" t="s">
        <v>9871</v>
      </c>
      <c r="C171" s="293">
        <v>170</v>
      </c>
      <c r="D171" s="20" t="s">
        <v>469</v>
      </c>
      <c r="E171" s="120"/>
      <c r="F171" s="20" t="s">
        <v>1069</v>
      </c>
      <c r="G171" s="19" t="s">
        <v>177</v>
      </c>
      <c r="H171" s="71" t="s">
        <v>387</v>
      </c>
      <c r="I171" s="71" t="s">
        <v>387</v>
      </c>
      <c r="J171" s="71"/>
      <c r="K171" s="71"/>
    </row>
    <row r="172" spans="1:11" ht="13.25" customHeight="1" x14ac:dyDescent="0.15">
      <c r="A172" s="15" t="s">
        <v>9954</v>
      </c>
      <c r="B172" s="18" t="s">
        <v>9871</v>
      </c>
      <c r="C172" s="293">
        <v>171</v>
      </c>
      <c r="D172" s="20" t="s">
        <v>469</v>
      </c>
      <c r="E172" s="120"/>
      <c r="F172" s="20" t="s">
        <v>1069</v>
      </c>
      <c r="G172" s="19" t="s">
        <v>177</v>
      </c>
      <c r="H172" s="71" t="s">
        <v>387</v>
      </c>
      <c r="I172" s="71" t="s">
        <v>387</v>
      </c>
      <c r="J172" s="71"/>
      <c r="K172" s="71"/>
    </row>
    <row r="173" spans="1:11" ht="13.25" customHeight="1" x14ac:dyDescent="0.15">
      <c r="A173" s="15" t="s">
        <v>9955</v>
      </c>
      <c r="B173" s="18" t="s">
        <v>9871</v>
      </c>
      <c r="C173" s="293">
        <v>172</v>
      </c>
      <c r="D173" s="20" t="s">
        <v>469</v>
      </c>
      <c r="E173" s="120"/>
      <c r="F173" s="20" t="s">
        <v>1542</v>
      </c>
      <c r="G173" s="19" t="s">
        <v>177</v>
      </c>
      <c r="H173" s="71" t="s">
        <v>387</v>
      </c>
      <c r="I173" s="71" t="s">
        <v>387</v>
      </c>
      <c r="J173" s="71"/>
      <c r="K173" s="71"/>
    </row>
    <row r="174" spans="1:11" ht="13.25" customHeight="1" x14ac:dyDescent="0.15">
      <c r="A174" s="15" t="s">
        <v>9956</v>
      </c>
      <c r="B174" s="18" t="s">
        <v>9871</v>
      </c>
      <c r="C174" s="293">
        <v>173</v>
      </c>
      <c r="D174" s="20" t="s">
        <v>469</v>
      </c>
      <c r="E174" s="120"/>
      <c r="F174" s="20" t="s">
        <v>721</v>
      </c>
      <c r="G174" s="19" t="s">
        <v>177</v>
      </c>
      <c r="H174" s="71" t="s">
        <v>387</v>
      </c>
      <c r="I174" s="71" t="s">
        <v>387</v>
      </c>
      <c r="J174" s="71"/>
      <c r="K174" s="71"/>
    </row>
    <row r="175" spans="1:11" ht="13.25" customHeight="1" x14ac:dyDescent="0.15">
      <c r="A175" s="15" t="s">
        <v>9957</v>
      </c>
      <c r="B175" s="18" t="s">
        <v>9871</v>
      </c>
      <c r="C175" s="293">
        <v>174</v>
      </c>
      <c r="D175" s="20" t="s">
        <v>469</v>
      </c>
      <c r="E175" s="120"/>
      <c r="F175" s="20" t="s">
        <v>1069</v>
      </c>
      <c r="G175" s="19" t="s">
        <v>177</v>
      </c>
      <c r="H175" s="71" t="s">
        <v>387</v>
      </c>
      <c r="I175" s="71" t="s">
        <v>387</v>
      </c>
      <c r="J175" s="71"/>
      <c r="K175" s="71"/>
    </row>
    <row r="176" spans="1:11" ht="13.25" customHeight="1" x14ac:dyDescent="0.15">
      <c r="A176" s="15" t="s">
        <v>9958</v>
      </c>
      <c r="B176" s="18" t="s">
        <v>9871</v>
      </c>
      <c r="C176" s="293">
        <v>175</v>
      </c>
      <c r="D176" s="20" t="s">
        <v>469</v>
      </c>
      <c r="E176" s="120"/>
      <c r="F176" s="20" t="s">
        <v>1542</v>
      </c>
      <c r="G176" s="19" t="s">
        <v>177</v>
      </c>
      <c r="H176" s="71" t="s">
        <v>387</v>
      </c>
      <c r="I176" s="71" t="s">
        <v>387</v>
      </c>
      <c r="J176" s="71"/>
      <c r="K176" s="71"/>
    </row>
    <row r="177" spans="1:11" ht="13.25" customHeight="1" x14ac:dyDescent="0.15">
      <c r="A177" s="15" t="s">
        <v>9959</v>
      </c>
      <c r="B177" s="18" t="s">
        <v>9871</v>
      </c>
      <c r="C177" s="293">
        <v>176</v>
      </c>
      <c r="D177" s="20" t="s">
        <v>469</v>
      </c>
      <c r="E177" s="120"/>
      <c r="F177" s="20" t="s">
        <v>1069</v>
      </c>
      <c r="G177" s="19" t="s">
        <v>177</v>
      </c>
      <c r="H177" s="71" t="s">
        <v>387</v>
      </c>
      <c r="I177" s="71" t="s">
        <v>387</v>
      </c>
      <c r="J177" s="71"/>
      <c r="K177" s="71"/>
    </row>
    <row r="178" spans="1:11" ht="13.25" customHeight="1" x14ac:dyDescent="0.15">
      <c r="A178" s="15" t="s">
        <v>9960</v>
      </c>
      <c r="B178" s="18" t="s">
        <v>9871</v>
      </c>
      <c r="C178" s="293">
        <v>177</v>
      </c>
      <c r="D178" s="20" t="s">
        <v>469</v>
      </c>
      <c r="E178" s="120"/>
      <c r="F178" s="20" t="s">
        <v>1069</v>
      </c>
      <c r="G178" s="19" t="s">
        <v>177</v>
      </c>
      <c r="H178" s="71" t="s">
        <v>387</v>
      </c>
      <c r="I178" s="71" t="s">
        <v>387</v>
      </c>
      <c r="J178" s="71"/>
      <c r="K178" s="71"/>
    </row>
    <row r="179" spans="1:11" ht="13.25" customHeight="1" x14ac:dyDescent="0.15">
      <c r="A179" s="15" t="s">
        <v>9961</v>
      </c>
      <c r="B179" s="18" t="s">
        <v>9871</v>
      </c>
      <c r="C179" s="293">
        <v>178</v>
      </c>
      <c r="D179" s="20" t="s">
        <v>469</v>
      </c>
      <c r="E179" s="120"/>
      <c r="F179" s="20" t="s">
        <v>1542</v>
      </c>
      <c r="G179" s="19" t="s">
        <v>177</v>
      </c>
      <c r="H179" s="71" t="s">
        <v>387</v>
      </c>
      <c r="I179" s="71" t="s">
        <v>387</v>
      </c>
      <c r="J179" s="71"/>
      <c r="K179" s="71"/>
    </row>
    <row r="180" spans="1:11" ht="13.25" customHeight="1" x14ac:dyDescent="0.15">
      <c r="A180" s="15" t="s">
        <v>9962</v>
      </c>
      <c r="B180" s="18" t="s">
        <v>9871</v>
      </c>
      <c r="C180" s="293">
        <v>179</v>
      </c>
      <c r="D180" s="20" t="s">
        <v>469</v>
      </c>
      <c r="E180" s="120"/>
      <c r="F180" s="20" t="s">
        <v>1542</v>
      </c>
      <c r="G180" s="19" t="s">
        <v>177</v>
      </c>
      <c r="H180" s="71" t="s">
        <v>387</v>
      </c>
      <c r="I180" s="71" t="s">
        <v>387</v>
      </c>
      <c r="J180" s="71"/>
      <c r="K180" s="71"/>
    </row>
    <row r="181" spans="1:11" ht="13.25" customHeight="1" x14ac:dyDescent="0.15">
      <c r="A181" s="15" t="s">
        <v>9963</v>
      </c>
      <c r="B181" s="18" t="s">
        <v>9871</v>
      </c>
      <c r="C181" s="293">
        <v>180</v>
      </c>
      <c r="D181" s="20" t="s">
        <v>469</v>
      </c>
      <c r="E181" s="120"/>
      <c r="F181" s="20" t="s">
        <v>721</v>
      </c>
      <c r="G181" s="19" t="s">
        <v>177</v>
      </c>
      <c r="H181" s="71" t="s">
        <v>387</v>
      </c>
      <c r="I181" s="71" t="s">
        <v>387</v>
      </c>
      <c r="J181" s="71"/>
      <c r="K181" s="71"/>
    </row>
    <row r="182" spans="1:11" ht="13.25" customHeight="1" x14ac:dyDescent="0.15">
      <c r="A182" s="15" t="s">
        <v>9964</v>
      </c>
      <c r="B182" s="18" t="s">
        <v>9871</v>
      </c>
      <c r="C182" s="293">
        <v>181</v>
      </c>
      <c r="D182" s="20" t="s">
        <v>469</v>
      </c>
      <c r="E182" s="120"/>
      <c r="F182" s="20" t="s">
        <v>1542</v>
      </c>
      <c r="G182" s="19" t="s">
        <v>177</v>
      </c>
      <c r="H182" s="71" t="s">
        <v>387</v>
      </c>
      <c r="I182" s="71" t="s">
        <v>387</v>
      </c>
      <c r="J182" s="71"/>
      <c r="K182" s="71"/>
    </row>
    <row r="183" spans="1:11" ht="13.25" customHeight="1" x14ac:dyDescent="0.15">
      <c r="A183" s="15" t="s">
        <v>9965</v>
      </c>
      <c r="B183" s="18" t="s">
        <v>9871</v>
      </c>
      <c r="C183" s="293">
        <v>182</v>
      </c>
      <c r="D183" s="20" t="s">
        <v>496</v>
      </c>
      <c r="E183" s="120"/>
      <c r="F183" s="20" t="s">
        <v>497</v>
      </c>
      <c r="G183" s="19" t="s">
        <v>177</v>
      </c>
      <c r="H183" s="71" t="s">
        <v>387</v>
      </c>
      <c r="I183" s="71" t="s">
        <v>387</v>
      </c>
      <c r="J183" s="71"/>
      <c r="K183" s="71"/>
    </row>
    <row r="184" spans="1:11" ht="13.25" customHeight="1" x14ac:dyDescent="0.15">
      <c r="A184" s="15" t="s">
        <v>939</v>
      </c>
      <c r="B184" s="18" t="s">
        <v>9871</v>
      </c>
      <c r="C184" s="293">
        <v>183</v>
      </c>
      <c r="D184" s="20" t="s">
        <v>407</v>
      </c>
      <c r="E184" s="120">
        <v>70</v>
      </c>
      <c r="F184" s="20" t="s">
        <v>393</v>
      </c>
      <c r="G184" s="19" t="s">
        <v>241</v>
      </c>
      <c r="H184" s="71" t="s">
        <v>387</v>
      </c>
      <c r="I184" s="71" t="s">
        <v>387</v>
      </c>
      <c r="J184" s="71"/>
      <c r="K184" s="71" t="s">
        <v>387</v>
      </c>
    </row>
    <row r="185" spans="1:11" ht="13.25" customHeight="1" x14ac:dyDescent="0.15">
      <c r="A185" s="15" t="s">
        <v>9874</v>
      </c>
      <c r="B185" s="18" t="s">
        <v>9871</v>
      </c>
      <c r="C185" s="293">
        <v>184</v>
      </c>
      <c r="D185" s="20" t="s">
        <v>407</v>
      </c>
      <c r="E185" s="120">
        <v>130</v>
      </c>
      <c r="F185" s="20" t="s">
        <v>398</v>
      </c>
      <c r="G185" s="19" t="s">
        <v>241</v>
      </c>
      <c r="H185" s="71" t="s">
        <v>387</v>
      </c>
      <c r="I185" s="71" t="s">
        <v>387</v>
      </c>
      <c r="J185" s="71"/>
      <c r="K185" s="71" t="s">
        <v>387</v>
      </c>
    </row>
    <row r="186" spans="1:11" ht="13.25" customHeight="1" x14ac:dyDescent="0.15">
      <c r="A186" s="15" t="s">
        <v>1996</v>
      </c>
      <c r="B186" s="18" t="s">
        <v>9871</v>
      </c>
      <c r="C186" s="293">
        <v>185</v>
      </c>
      <c r="D186" s="20" t="s">
        <v>407</v>
      </c>
      <c r="E186" s="120">
        <v>80</v>
      </c>
      <c r="F186" s="20" t="s">
        <v>393</v>
      </c>
      <c r="G186" s="19" t="s">
        <v>241</v>
      </c>
      <c r="H186" s="71" t="s">
        <v>387</v>
      </c>
      <c r="I186" s="71" t="s">
        <v>387</v>
      </c>
      <c r="J186" s="71"/>
      <c r="K186" s="71" t="s">
        <v>387</v>
      </c>
    </row>
    <row r="187" spans="1:11" ht="13.25" customHeight="1" x14ac:dyDescent="0.15">
      <c r="A187" s="15" t="s">
        <v>2340</v>
      </c>
      <c r="B187" s="18" t="s">
        <v>9871</v>
      </c>
      <c r="C187" s="293">
        <v>186</v>
      </c>
      <c r="D187" s="20" t="s">
        <v>407</v>
      </c>
      <c r="E187" s="120">
        <v>150</v>
      </c>
      <c r="F187" s="20" t="s">
        <v>398</v>
      </c>
      <c r="G187" s="19" t="s">
        <v>241</v>
      </c>
      <c r="H187" s="71" t="s">
        <v>387</v>
      </c>
      <c r="I187" s="71" t="s">
        <v>387</v>
      </c>
      <c r="J187" s="71"/>
      <c r="K187" s="71" t="s">
        <v>387</v>
      </c>
    </row>
    <row r="188" spans="1:11" ht="13.25" customHeight="1" x14ac:dyDescent="0.15">
      <c r="A188" s="15" t="s">
        <v>9446</v>
      </c>
      <c r="B188" s="18" t="s">
        <v>9871</v>
      </c>
      <c r="C188" s="293">
        <v>187</v>
      </c>
      <c r="D188" s="20" t="s">
        <v>407</v>
      </c>
      <c r="E188" s="120">
        <v>130</v>
      </c>
      <c r="F188" s="20" t="s">
        <v>386</v>
      </c>
      <c r="G188" s="19" t="s">
        <v>241</v>
      </c>
      <c r="H188" s="71" t="s">
        <v>387</v>
      </c>
      <c r="I188" s="71" t="s">
        <v>387</v>
      </c>
      <c r="J188" s="71"/>
      <c r="K188" s="71" t="s">
        <v>387</v>
      </c>
    </row>
    <row r="189" spans="1:11" ht="13.25" customHeight="1" x14ac:dyDescent="0.15">
      <c r="A189" s="15" t="s">
        <v>9877</v>
      </c>
      <c r="B189" s="18" t="s">
        <v>9871</v>
      </c>
      <c r="C189" s="293">
        <v>188</v>
      </c>
      <c r="D189" s="20" t="s">
        <v>407</v>
      </c>
      <c r="E189" s="120">
        <v>170</v>
      </c>
      <c r="F189" s="20" t="s">
        <v>398</v>
      </c>
      <c r="G189" s="19" t="s">
        <v>241</v>
      </c>
      <c r="H189" s="71" t="s">
        <v>387</v>
      </c>
      <c r="I189" s="71" t="s">
        <v>387</v>
      </c>
      <c r="J189" s="71"/>
      <c r="K189" s="71" t="s">
        <v>387</v>
      </c>
    </row>
    <row r="190" spans="1:11" ht="13.25" customHeight="1" x14ac:dyDescent="0.15">
      <c r="A190" s="15" t="s">
        <v>530</v>
      </c>
      <c r="B190" s="18" t="s">
        <v>9871</v>
      </c>
      <c r="C190" s="293">
        <v>189</v>
      </c>
      <c r="D190" s="20" t="s">
        <v>395</v>
      </c>
      <c r="E190" s="120">
        <v>110</v>
      </c>
      <c r="F190" s="20" t="s">
        <v>398</v>
      </c>
      <c r="G190" s="19" t="s">
        <v>241</v>
      </c>
      <c r="H190" s="71" t="s">
        <v>387</v>
      </c>
      <c r="I190" s="71" t="s">
        <v>387</v>
      </c>
      <c r="J190" s="71"/>
      <c r="K190" s="71" t="s">
        <v>387</v>
      </c>
    </row>
    <row r="191" spans="1:11" ht="13.25" customHeight="1" x14ac:dyDescent="0.15">
      <c r="A191" s="15" t="s">
        <v>9880</v>
      </c>
      <c r="B191" s="18" t="s">
        <v>9871</v>
      </c>
      <c r="C191" s="293">
        <v>190</v>
      </c>
      <c r="D191" s="20" t="s">
        <v>395</v>
      </c>
      <c r="E191" s="120">
        <v>170</v>
      </c>
      <c r="F191" s="20" t="s">
        <v>386</v>
      </c>
      <c r="G191" s="19" t="s">
        <v>241</v>
      </c>
      <c r="H191" s="71" t="s">
        <v>387</v>
      </c>
      <c r="I191" s="71" t="s">
        <v>387</v>
      </c>
      <c r="J191" s="71"/>
      <c r="K191" s="71" t="s">
        <v>387</v>
      </c>
    </row>
    <row r="192" spans="1:11" ht="13.25" customHeight="1" x14ac:dyDescent="0.15">
      <c r="A192" s="15" t="s">
        <v>9884</v>
      </c>
      <c r="B192" s="18" t="s">
        <v>9871</v>
      </c>
      <c r="C192" s="293">
        <v>191</v>
      </c>
      <c r="D192" s="20" t="s">
        <v>395</v>
      </c>
      <c r="E192" s="120">
        <v>130</v>
      </c>
      <c r="F192" s="20" t="s">
        <v>398</v>
      </c>
      <c r="G192" s="19" t="s">
        <v>241</v>
      </c>
      <c r="H192" s="71" t="s">
        <v>387</v>
      </c>
      <c r="I192" s="71" t="s">
        <v>387</v>
      </c>
      <c r="J192" s="71"/>
      <c r="K192" s="71" t="s">
        <v>387</v>
      </c>
    </row>
    <row r="193" spans="1:11" ht="13.25" customHeight="1" x14ac:dyDescent="0.15">
      <c r="A193" s="15" t="s">
        <v>1179</v>
      </c>
      <c r="B193" s="18" t="s">
        <v>9871</v>
      </c>
      <c r="C193" s="293">
        <v>192</v>
      </c>
      <c r="D193" s="20" t="s">
        <v>395</v>
      </c>
      <c r="E193" s="120">
        <v>170</v>
      </c>
      <c r="F193" s="20" t="s">
        <v>386</v>
      </c>
      <c r="G193" s="19" t="s">
        <v>241</v>
      </c>
      <c r="H193" s="71" t="s">
        <v>387</v>
      </c>
      <c r="I193" s="71" t="s">
        <v>387</v>
      </c>
      <c r="J193" s="71"/>
      <c r="K193" s="71" t="s">
        <v>387</v>
      </c>
    </row>
    <row r="194" spans="1:11" ht="13.25" customHeight="1" x14ac:dyDescent="0.15">
      <c r="A194" s="15" t="s">
        <v>689</v>
      </c>
      <c r="B194" s="18" t="s">
        <v>9871</v>
      </c>
      <c r="C194" s="293">
        <v>193</v>
      </c>
      <c r="D194" s="20" t="s">
        <v>389</v>
      </c>
      <c r="E194" s="120">
        <v>70</v>
      </c>
      <c r="F194" s="20" t="s">
        <v>393</v>
      </c>
      <c r="G194" s="19" t="s">
        <v>241</v>
      </c>
      <c r="H194" s="71" t="s">
        <v>387</v>
      </c>
      <c r="I194" s="71" t="s">
        <v>387</v>
      </c>
      <c r="J194" s="71"/>
      <c r="K194" s="71" t="s">
        <v>387</v>
      </c>
    </row>
    <row r="195" spans="1:11" ht="13.25" customHeight="1" x14ac:dyDescent="0.15">
      <c r="A195" s="15" t="s">
        <v>9886</v>
      </c>
      <c r="B195" s="18" t="s">
        <v>9871</v>
      </c>
      <c r="C195" s="293">
        <v>194</v>
      </c>
      <c r="D195" s="20" t="s">
        <v>389</v>
      </c>
      <c r="E195" s="120">
        <v>110</v>
      </c>
      <c r="F195" s="20" t="s">
        <v>393</v>
      </c>
      <c r="G195" s="19" t="s">
        <v>241</v>
      </c>
      <c r="H195" s="71" t="s">
        <v>387</v>
      </c>
      <c r="I195" s="71" t="s">
        <v>387</v>
      </c>
      <c r="J195" s="71"/>
      <c r="K195" s="71" t="s">
        <v>387</v>
      </c>
    </row>
    <row r="196" spans="1:11" ht="13.25" customHeight="1" x14ac:dyDescent="0.15">
      <c r="A196" s="15" t="s">
        <v>1405</v>
      </c>
      <c r="B196" s="18" t="s">
        <v>9871</v>
      </c>
      <c r="C196" s="293">
        <v>195</v>
      </c>
      <c r="D196" s="20" t="s">
        <v>389</v>
      </c>
      <c r="E196" s="120">
        <v>60</v>
      </c>
      <c r="F196" s="20" t="s">
        <v>393</v>
      </c>
      <c r="G196" s="19" t="s">
        <v>241</v>
      </c>
      <c r="H196" s="71" t="s">
        <v>387</v>
      </c>
      <c r="I196" s="71" t="s">
        <v>387</v>
      </c>
      <c r="J196" s="71"/>
      <c r="K196" s="71" t="s">
        <v>387</v>
      </c>
    </row>
    <row r="197" spans="1:11" ht="13.25" customHeight="1" x14ac:dyDescent="0.15">
      <c r="A197" s="15" t="s">
        <v>1198</v>
      </c>
      <c r="B197" s="18" t="s">
        <v>9871</v>
      </c>
      <c r="C197" s="293">
        <v>196</v>
      </c>
      <c r="D197" s="20" t="s">
        <v>404</v>
      </c>
      <c r="E197" s="120">
        <v>60</v>
      </c>
      <c r="F197" s="20" t="s">
        <v>393</v>
      </c>
      <c r="G197" s="19" t="s">
        <v>241</v>
      </c>
      <c r="H197" s="71" t="s">
        <v>387</v>
      </c>
      <c r="I197" s="71" t="s">
        <v>387</v>
      </c>
      <c r="J197" s="71"/>
      <c r="K197" s="71" t="s">
        <v>387</v>
      </c>
    </row>
    <row r="198" spans="1:11" ht="13.25" customHeight="1" x14ac:dyDescent="0.15">
      <c r="A198" s="15" t="s">
        <v>1914</v>
      </c>
      <c r="B198" s="18" t="s">
        <v>9871</v>
      </c>
      <c r="C198" s="293">
        <v>197</v>
      </c>
      <c r="D198" s="20" t="s">
        <v>404</v>
      </c>
      <c r="E198" s="120">
        <v>60</v>
      </c>
      <c r="F198" s="20" t="s">
        <v>393</v>
      </c>
      <c r="G198" s="19" t="s">
        <v>241</v>
      </c>
      <c r="H198" s="71" t="s">
        <v>387</v>
      </c>
      <c r="I198" s="71" t="s">
        <v>387</v>
      </c>
      <c r="J198" s="71"/>
      <c r="K198" s="71" t="s">
        <v>387</v>
      </c>
    </row>
    <row r="199" spans="1:11" ht="13.25" customHeight="1" x14ac:dyDescent="0.15">
      <c r="A199" s="15" t="s">
        <v>9905</v>
      </c>
      <c r="B199" s="18" t="s">
        <v>9871</v>
      </c>
      <c r="C199" s="293">
        <v>198</v>
      </c>
      <c r="D199" s="20" t="s">
        <v>385</v>
      </c>
      <c r="E199" s="120">
        <v>130</v>
      </c>
      <c r="F199" s="20" t="s">
        <v>386</v>
      </c>
      <c r="G199" s="19" t="s">
        <v>241</v>
      </c>
      <c r="H199" s="71" t="s">
        <v>387</v>
      </c>
      <c r="I199" s="71" t="s">
        <v>387</v>
      </c>
      <c r="J199" s="71"/>
      <c r="K199" s="71" t="s">
        <v>387</v>
      </c>
    </row>
    <row r="200" spans="1:11" ht="13.25" customHeight="1" x14ac:dyDescent="0.15">
      <c r="A200" s="15" t="s">
        <v>9927</v>
      </c>
      <c r="B200" s="18" t="s">
        <v>9871</v>
      </c>
      <c r="C200" s="293">
        <v>199</v>
      </c>
      <c r="D200" s="20" t="s">
        <v>858</v>
      </c>
      <c r="E200" s="120">
        <v>130</v>
      </c>
      <c r="F200" s="20" t="s">
        <v>398</v>
      </c>
      <c r="G200" s="19" t="s">
        <v>241</v>
      </c>
      <c r="H200" s="71" t="s">
        <v>387</v>
      </c>
      <c r="I200" s="71" t="s">
        <v>387</v>
      </c>
      <c r="J200" s="71"/>
      <c r="K200" s="71" t="s">
        <v>387</v>
      </c>
    </row>
    <row r="201" spans="1:11" ht="13.25" customHeight="1" x14ac:dyDescent="0.15">
      <c r="A201" s="15" t="s">
        <v>9928</v>
      </c>
      <c r="B201" s="18" t="s">
        <v>9871</v>
      </c>
      <c r="C201" s="293">
        <v>200</v>
      </c>
      <c r="D201" s="20" t="s">
        <v>858</v>
      </c>
      <c r="E201" s="120">
        <v>80</v>
      </c>
      <c r="F201" s="20" t="s">
        <v>393</v>
      </c>
      <c r="G201" s="19" t="s">
        <v>241</v>
      </c>
      <c r="H201" s="71" t="s">
        <v>387</v>
      </c>
      <c r="I201" s="71" t="s">
        <v>387</v>
      </c>
      <c r="J201" s="71"/>
      <c r="K201" s="71" t="s">
        <v>387</v>
      </c>
    </row>
    <row r="202" spans="1:11" ht="13.25" customHeight="1" x14ac:dyDescent="0.15">
      <c r="A202" s="15" t="s">
        <v>3648</v>
      </c>
      <c r="B202" s="18" t="s">
        <v>9871</v>
      </c>
      <c r="C202" s="293">
        <v>201</v>
      </c>
      <c r="D202" s="20" t="s">
        <v>847</v>
      </c>
      <c r="E202" s="120">
        <v>130</v>
      </c>
      <c r="F202" s="20" t="s">
        <v>393</v>
      </c>
      <c r="G202" s="19" t="s">
        <v>241</v>
      </c>
      <c r="H202" s="71" t="s">
        <v>387</v>
      </c>
      <c r="I202" s="71" t="s">
        <v>387</v>
      </c>
      <c r="J202" s="71"/>
      <c r="K202" s="71" t="s">
        <v>387</v>
      </c>
    </row>
    <row r="203" spans="1:11" ht="13.25" customHeight="1" x14ac:dyDescent="0.15">
      <c r="A203" s="15" t="s">
        <v>9941</v>
      </c>
      <c r="B203" s="18" t="s">
        <v>9871</v>
      </c>
      <c r="C203" s="293">
        <v>202</v>
      </c>
      <c r="D203" s="20" t="s">
        <v>392</v>
      </c>
      <c r="E203" s="120">
        <v>90</v>
      </c>
      <c r="F203" s="20" t="s">
        <v>398</v>
      </c>
      <c r="G203" s="19" t="s">
        <v>241</v>
      </c>
      <c r="H203" s="71" t="s">
        <v>387</v>
      </c>
      <c r="I203" s="71" t="s">
        <v>387</v>
      </c>
      <c r="J203" s="71"/>
      <c r="K203" s="71" t="s">
        <v>387</v>
      </c>
    </row>
    <row r="204" spans="1:11" ht="13.25" customHeight="1" x14ac:dyDescent="0.15">
      <c r="A204" s="15" t="s">
        <v>4775</v>
      </c>
      <c r="B204" s="18" t="s">
        <v>9871</v>
      </c>
      <c r="C204" s="293">
        <v>203</v>
      </c>
      <c r="D204" s="20" t="s">
        <v>392</v>
      </c>
      <c r="E204" s="120">
        <v>70</v>
      </c>
      <c r="F204" s="20" t="s">
        <v>393</v>
      </c>
      <c r="G204" s="19" t="s">
        <v>241</v>
      </c>
      <c r="H204" s="71" t="s">
        <v>387</v>
      </c>
      <c r="I204" s="71" t="s">
        <v>387</v>
      </c>
      <c r="J204" s="71"/>
      <c r="K204" s="71" t="s">
        <v>387</v>
      </c>
    </row>
    <row r="205" spans="1:11" ht="13.25" customHeight="1" x14ac:dyDescent="0.15">
      <c r="A205" s="15" t="s">
        <v>507</v>
      </c>
      <c r="B205" s="18" t="s">
        <v>9871</v>
      </c>
      <c r="C205" s="293">
        <v>204</v>
      </c>
      <c r="D205" s="20" t="s">
        <v>392</v>
      </c>
      <c r="E205" s="120">
        <v>120</v>
      </c>
      <c r="F205" s="20" t="s">
        <v>393</v>
      </c>
      <c r="G205" s="19" t="s">
        <v>241</v>
      </c>
      <c r="H205" s="71" t="s">
        <v>387</v>
      </c>
      <c r="I205" s="71" t="s">
        <v>387</v>
      </c>
      <c r="J205" s="71"/>
      <c r="K205" s="71" t="s">
        <v>387</v>
      </c>
    </row>
    <row r="206" spans="1:11" ht="13.25" customHeight="1" x14ac:dyDescent="0.15">
      <c r="A206" s="15" t="s">
        <v>9946</v>
      </c>
      <c r="B206" s="18" t="s">
        <v>9871</v>
      </c>
      <c r="C206" s="293">
        <v>205</v>
      </c>
      <c r="D206" s="20" t="s">
        <v>392</v>
      </c>
      <c r="E206" s="120">
        <v>120</v>
      </c>
      <c r="F206" s="20" t="s">
        <v>398</v>
      </c>
      <c r="G206" s="19" t="s">
        <v>241</v>
      </c>
      <c r="H206" s="71" t="s">
        <v>387</v>
      </c>
      <c r="I206" s="71" t="s">
        <v>387</v>
      </c>
      <c r="J206" s="71"/>
      <c r="K206" s="71" t="s">
        <v>387</v>
      </c>
    </row>
    <row r="207" spans="1:11" ht="13.25" customHeight="1" x14ac:dyDescent="0.15">
      <c r="A207" s="15" t="s">
        <v>9966</v>
      </c>
      <c r="B207" s="18" t="s">
        <v>9871</v>
      </c>
      <c r="C207" s="293">
        <v>206</v>
      </c>
      <c r="D207" s="20" t="s">
        <v>407</v>
      </c>
      <c r="E207" s="120">
        <v>280</v>
      </c>
      <c r="F207" s="20" t="s">
        <v>398</v>
      </c>
      <c r="G207" s="19" t="s">
        <v>249</v>
      </c>
      <c r="H207" s="71" t="s">
        <v>387</v>
      </c>
      <c r="I207" s="71" t="s">
        <v>387</v>
      </c>
      <c r="J207" s="71"/>
      <c r="K207" s="71" t="s">
        <v>387</v>
      </c>
    </row>
    <row r="208" spans="1:11" ht="13.25" customHeight="1" x14ac:dyDescent="0.15">
      <c r="A208" s="15" t="s">
        <v>9967</v>
      </c>
      <c r="B208" s="18" t="s">
        <v>9871</v>
      </c>
      <c r="C208" s="293">
        <v>207</v>
      </c>
      <c r="D208" s="20" t="s">
        <v>407</v>
      </c>
      <c r="E208" s="120">
        <v>310</v>
      </c>
      <c r="F208" s="20" t="s">
        <v>386</v>
      </c>
      <c r="G208" s="19" t="s">
        <v>249</v>
      </c>
      <c r="H208" s="71" t="s">
        <v>387</v>
      </c>
      <c r="I208" s="71" t="s">
        <v>387</v>
      </c>
      <c r="J208" s="71"/>
      <c r="K208" s="71" t="s">
        <v>387</v>
      </c>
    </row>
    <row r="209" spans="1:11" ht="13.25" customHeight="1" x14ac:dyDescent="0.15">
      <c r="A209" s="15" t="s">
        <v>9969</v>
      </c>
      <c r="B209" s="18" t="s">
        <v>9871</v>
      </c>
      <c r="C209" s="293">
        <v>208</v>
      </c>
      <c r="D209" s="20" t="s">
        <v>395</v>
      </c>
      <c r="E209" s="120">
        <v>220</v>
      </c>
      <c r="F209" s="20" t="s">
        <v>393</v>
      </c>
      <c r="G209" s="19" t="s">
        <v>249</v>
      </c>
      <c r="H209" s="71" t="s">
        <v>387</v>
      </c>
      <c r="I209" s="71" t="s">
        <v>387</v>
      </c>
      <c r="J209" s="71"/>
      <c r="K209" s="71" t="s">
        <v>387</v>
      </c>
    </row>
    <row r="210" spans="1:11" ht="13.25" customHeight="1" x14ac:dyDescent="0.15">
      <c r="A210" s="15" t="s">
        <v>9970</v>
      </c>
      <c r="B210" s="18" t="s">
        <v>9871</v>
      </c>
      <c r="C210" s="293">
        <v>209</v>
      </c>
      <c r="D210" s="20" t="s">
        <v>395</v>
      </c>
      <c r="E210" s="120">
        <v>230</v>
      </c>
      <c r="F210" s="20" t="s">
        <v>393</v>
      </c>
      <c r="G210" s="19" t="s">
        <v>249</v>
      </c>
      <c r="H210" s="71" t="s">
        <v>387</v>
      </c>
      <c r="I210" s="71" t="s">
        <v>387</v>
      </c>
      <c r="J210" s="71"/>
      <c r="K210" s="71" t="s">
        <v>387</v>
      </c>
    </row>
    <row r="211" spans="1:11" ht="13.25" customHeight="1" x14ac:dyDescent="0.15">
      <c r="A211" s="15" t="s">
        <v>9971</v>
      </c>
      <c r="B211" s="18" t="s">
        <v>9871</v>
      </c>
      <c r="C211" s="293">
        <v>210</v>
      </c>
      <c r="D211" s="20" t="s">
        <v>389</v>
      </c>
      <c r="E211" s="120">
        <v>300</v>
      </c>
      <c r="F211" s="20" t="s">
        <v>398</v>
      </c>
      <c r="G211" s="19" t="s">
        <v>249</v>
      </c>
      <c r="H211" s="71" t="s">
        <v>387</v>
      </c>
      <c r="I211" s="71" t="s">
        <v>387</v>
      </c>
      <c r="J211" s="71"/>
      <c r="K211" s="71" t="s">
        <v>387</v>
      </c>
    </row>
    <row r="212" spans="1:11" ht="13.25" customHeight="1" x14ac:dyDescent="0.15">
      <c r="A212" s="15" t="s">
        <v>9972</v>
      </c>
      <c r="B212" s="18" t="s">
        <v>9871</v>
      </c>
      <c r="C212" s="293">
        <v>211</v>
      </c>
      <c r="D212" s="20" t="s">
        <v>389</v>
      </c>
      <c r="E212" s="120">
        <v>260</v>
      </c>
      <c r="F212" s="20" t="s">
        <v>393</v>
      </c>
      <c r="G212" s="19" t="s">
        <v>249</v>
      </c>
      <c r="H212" s="71" t="s">
        <v>387</v>
      </c>
      <c r="I212" s="71" t="s">
        <v>387</v>
      </c>
      <c r="J212" s="71"/>
      <c r="K212" s="71" t="s">
        <v>387</v>
      </c>
    </row>
    <row r="213" spans="1:11" ht="13.25" customHeight="1" x14ac:dyDescent="0.15">
      <c r="A213" s="15" t="s">
        <v>9973</v>
      </c>
      <c r="B213" s="18" t="s">
        <v>9871</v>
      </c>
      <c r="C213" s="293">
        <v>212</v>
      </c>
      <c r="D213" s="20" t="s">
        <v>404</v>
      </c>
      <c r="E213" s="120">
        <v>280</v>
      </c>
      <c r="F213" s="20" t="s">
        <v>398</v>
      </c>
      <c r="G213" s="19" t="s">
        <v>249</v>
      </c>
      <c r="H213" s="71" t="s">
        <v>387</v>
      </c>
      <c r="I213" s="71" t="s">
        <v>387</v>
      </c>
      <c r="J213" s="71"/>
      <c r="K213" s="71" t="s">
        <v>387</v>
      </c>
    </row>
    <row r="214" spans="1:11" ht="13.25" customHeight="1" x14ac:dyDescent="0.15">
      <c r="A214" s="15" t="s">
        <v>9974</v>
      </c>
      <c r="B214" s="18" t="s">
        <v>9871</v>
      </c>
      <c r="C214" s="293">
        <v>213</v>
      </c>
      <c r="D214" s="20" t="s">
        <v>385</v>
      </c>
      <c r="E214" s="120">
        <v>280</v>
      </c>
      <c r="F214" s="20" t="s">
        <v>393</v>
      </c>
      <c r="G214" s="19" t="s">
        <v>249</v>
      </c>
      <c r="H214" s="71" t="s">
        <v>387</v>
      </c>
      <c r="I214" s="71" t="s">
        <v>387</v>
      </c>
      <c r="J214" s="71"/>
      <c r="K214" s="71" t="s">
        <v>387</v>
      </c>
    </row>
    <row r="215" spans="1:11" ht="13.25" customHeight="1" x14ac:dyDescent="0.15">
      <c r="A215" s="15" t="s">
        <v>1425</v>
      </c>
      <c r="B215" s="18" t="s">
        <v>9871</v>
      </c>
      <c r="C215" s="293">
        <v>214</v>
      </c>
      <c r="D215" s="20" t="s">
        <v>400</v>
      </c>
      <c r="E215" s="120">
        <v>230</v>
      </c>
      <c r="F215" s="20" t="s">
        <v>393</v>
      </c>
      <c r="G215" s="19" t="s">
        <v>249</v>
      </c>
      <c r="H215" s="71" t="s">
        <v>387</v>
      </c>
      <c r="I215" s="71" t="s">
        <v>387</v>
      </c>
      <c r="J215" s="71"/>
      <c r="K215" s="71" t="s">
        <v>387</v>
      </c>
    </row>
    <row r="216" spans="1:11" ht="13.25" customHeight="1" x14ac:dyDescent="0.15">
      <c r="A216" s="15" t="s">
        <v>9975</v>
      </c>
      <c r="B216" s="18" t="s">
        <v>9871</v>
      </c>
      <c r="C216" s="293">
        <v>215</v>
      </c>
      <c r="D216" s="20" t="s">
        <v>400</v>
      </c>
      <c r="E216" s="120">
        <v>330</v>
      </c>
      <c r="F216" s="20" t="s">
        <v>386</v>
      </c>
      <c r="G216" s="19" t="s">
        <v>249</v>
      </c>
      <c r="H216" s="71" t="s">
        <v>387</v>
      </c>
      <c r="I216" s="71" t="s">
        <v>387</v>
      </c>
      <c r="J216" s="71"/>
      <c r="K216" s="71" t="s">
        <v>387</v>
      </c>
    </row>
    <row r="217" spans="1:11" ht="13.25" customHeight="1" x14ac:dyDescent="0.15">
      <c r="A217" s="15" t="s">
        <v>9976</v>
      </c>
      <c r="B217" s="18" t="s">
        <v>9871</v>
      </c>
      <c r="C217" s="293">
        <v>216</v>
      </c>
      <c r="D217" s="20" t="s">
        <v>858</v>
      </c>
      <c r="E217" s="120">
        <v>330</v>
      </c>
      <c r="F217" s="20" t="s">
        <v>386</v>
      </c>
      <c r="G217" s="19" t="s">
        <v>249</v>
      </c>
      <c r="H217" s="71" t="s">
        <v>387</v>
      </c>
      <c r="I217" s="71" t="s">
        <v>387</v>
      </c>
      <c r="J217" s="71"/>
      <c r="K217" s="71" t="s">
        <v>387</v>
      </c>
    </row>
    <row r="218" spans="1:11" ht="13.25" customHeight="1" x14ac:dyDescent="0.15">
      <c r="A218" s="15" t="s">
        <v>9977</v>
      </c>
      <c r="B218" s="18" t="s">
        <v>9871</v>
      </c>
      <c r="C218" s="293">
        <v>217</v>
      </c>
      <c r="D218" s="20" t="s">
        <v>858</v>
      </c>
      <c r="E218" s="120">
        <v>310</v>
      </c>
      <c r="F218" s="20" t="s">
        <v>386</v>
      </c>
      <c r="G218" s="19" t="s">
        <v>249</v>
      </c>
      <c r="H218" s="71" t="s">
        <v>387</v>
      </c>
      <c r="I218" s="71" t="s">
        <v>387</v>
      </c>
      <c r="J218" s="71"/>
      <c r="K218" s="71" t="s">
        <v>387</v>
      </c>
    </row>
    <row r="219" spans="1:11" ht="13.25" customHeight="1" x14ac:dyDescent="0.15">
      <c r="A219" s="15" t="s">
        <v>9979</v>
      </c>
      <c r="B219" s="18" t="s">
        <v>9871</v>
      </c>
      <c r="C219" s="293">
        <v>218</v>
      </c>
      <c r="D219" s="20" t="s">
        <v>858</v>
      </c>
      <c r="E219" s="120">
        <v>270</v>
      </c>
      <c r="F219" s="20" t="s">
        <v>398</v>
      </c>
      <c r="G219" s="19" t="s">
        <v>249</v>
      </c>
      <c r="H219" s="71" t="s">
        <v>387</v>
      </c>
      <c r="I219" s="71" t="s">
        <v>387</v>
      </c>
      <c r="J219" s="71"/>
      <c r="K219" s="71" t="s">
        <v>387</v>
      </c>
    </row>
    <row r="220" spans="1:11" ht="13.25" customHeight="1" x14ac:dyDescent="0.15">
      <c r="A220" s="15" t="s">
        <v>9981</v>
      </c>
      <c r="B220" s="18" t="s">
        <v>9871</v>
      </c>
      <c r="C220" s="293">
        <v>219</v>
      </c>
      <c r="D220" s="20" t="s">
        <v>392</v>
      </c>
      <c r="E220" s="120">
        <v>260</v>
      </c>
      <c r="F220" s="20" t="s">
        <v>398</v>
      </c>
      <c r="G220" s="19" t="s">
        <v>249</v>
      </c>
      <c r="H220" s="71" t="s">
        <v>387</v>
      </c>
      <c r="I220" s="71" t="s">
        <v>387</v>
      </c>
      <c r="J220" s="71"/>
      <c r="K220" s="71" t="s">
        <v>387</v>
      </c>
    </row>
    <row r="221" spans="1:11" ht="13.25" customHeight="1" x14ac:dyDescent="0.15">
      <c r="A221" s="15" t="s">
        <v>9949</v>
      </c>
      <c r="B221" s="18" t="s">
        <v>9871</v>
      </c>
      <c r="C221" s="293">
        <v>220</v>
      </c>
      <c r="D221" s="20" t="s">
        <v>469</v>
      </c>
      <c r="E221" s="120"/>
      <c r="F221" s="20" t="s">
        <v>1069</v>
      </c>
      <c r="G221" s="19" t="s">
        <v>249</v>
      </c>
      <c r="H221" s="71" t="s">
        <v>387</v>
      </c>
      <c r="I221" s="71" t="s">
        <v>387</v>
      </c>
      <c r="J221" s="71"/>
      <c r="K221" s="71" t="s">
        <v>387</v>
      </c>
    </row>
    <row r="222" spans="1:11" ht="13.25" customHeight="1" x14ac:dyDescent="0.15">
      <c r="A222" s="15" t="s">
        <v>9950</v>
      </c>
      <c r="B222" s="18" t="s">
        <v>9871</v>
      </c>
      <c r="C222" s="293">
        <v>221</v>
      </c>
      <c r="D222" s="20" t="s">
        <v>469</v>
      </c>
      <c r="E222" s="120"/>
      <c r="F222" s="20" t="s">
        <v>1069</v>
      </c>
      <c r="G222" s="19" t="s">
        <v>249</v>
      </c>
      <c r="H222" s="71" t="s">
        <v>387</v>
      </c>
      <c r="I222" s="71" t="s">
        <v>387</v>
      </c>
      <c r="J222" s="71"/>
      <c r="K222" s="71" t="s">
        <v>387</v>
      </c>
    </row>
    <row r="223" spans="1:11" ht="13.25" customHeight="1" x14ac:dyDescent="0.15">
      <c r="A223" s="15" t="s">
        <v>2184</v>
      </c>
      <c r="B223" s="18" t="s">
        <v>9871</v>
      </c>
      <c r="C223" s="293">
        <v>222</v>
      </c>
      <c r="D223" s="20" t="s">
        <v>469</v>
      </c>
      <c r="E223" s="120"/>
      <c r="F223" s="20" t="s">
        <v>1069</v>
      </c>
      <c r="G223" s="19" t="s">
        <v>249</v>
      </c>
      <c r="H223" s="71" t="s">
        <v>387</v>
      </c>
      <c r="I223" s="71" t="s">
        <v>387</v>
      </c>
      <c r="J223" s="71"/>
      <c r="K223" s="71" t="s">
        <v>387</v>
      </c>
    </row>
    <row r="224" spans="1:11" ht="13.25" customHeight="1" x14ac:dyDescent="0.15">
      <c r="A224" s="15" t="s">
        <v>9953</v>
      </c>
      <c r="B224" s="18" t="s">
        <v>9871</v>
      </c>
      <c r="C224" s="293">
        <v>223</v>
      </c>
      <c r="D224" s="20" t="s">
        <v>469</v>
      </c>
      <c r="E224" s="120"/>
      <c r="F224" s="20" t="s">
        <v>1069</v>
      </c>
      <c r="G224" s="19" t="s">
        <v>249</v>
      </c>
      <c r="H224" s="71" t="s">
        <v>387</v>
      </c>
      <c r="I224" s="71" t="s">
        <v>387</v>
      </c>
      <c r="J224" s="71"/>
      <c r="K224" s="71" t="s">
        <v>387</v>
      </c>
    </row>
    <row r="225" spans="1:11" ht="13.25" customHeight="1" x14ac:dyDescent="0.15">
      <c r="A225" s="15" t="s">
        <v>9954</v>
      </c>
      <c r="B225" s="18" t="s">
        <v>9871</v>
      </c>
      <c r="C225" s="293">
        <v>224</v>
      </c>
      <c r="D225" s="20" t="s">
        <v>469</v>
      </c>
      <c r="E225" s="120"/>
      <c r="F225" s="20" t="s">
        <v>1069</v>
      </c>
      <c r="G225" s="19" t="s">
        <v>249</v>
      </c>
      <c r="H225" s="71" t="s">
        <v>387</v>
      </c>
      <c r="I225" s="71" t="s">
        <v>387</v>
      </c>
      <c r="J225" s="71"/>
      <c r="K225" s="71" t="s">
        <v>387</v>
      </c>
    </row>
    <row r="226" spans="1:11" ht="13.25" customHeight="1" x14ac:dyDescent="0.15">
      <c r="A226" s="15" t="s">
        <v>9957</v>
      </c>
      <c r="B226" s="18" t="s">
        <v>9871</v>
      </c>
      <c r="C226" s="293">
        <v>225</v>
      </c>
      <c r="D226" s="20" t="s">
        <v>469</v>
      </c>
      <c r="E226" s="120"/>
      <c r="F226" s="20" t="s">
        <v>1069</v>
      </c>
      <c r="G226" s="19" t="s">
        <v>249</v>
      </c>
      <c r="H226" s="71" t="s">
        <v>387</v>
      </c>
      <c r="I226" s="71" t="s">
        <v>387</v>
      </c>
      <c r="J226" s="71"/>
      <c r="K226" s="71" t="s">
        <v>387</v>
      </c>
    </row>
    <row r="227" spans="1:11" ht="13.25" customHeight="1" x14ac:dyDescent="0.15">
      <c r="A227" s="15" t="s">
        <v>9959</v>
      </c>
      <c r="B227" s="18" t="s">
        <v>9871</v>
      </c>
      <c r="C227" s="293">
        <v>226</v>
      </c>
      <c r="D227" s="20" t="s">
        <v>469</v>
      </c>
      <c r="E227" s="120"/>
      <c r="F227" s="20" t="s">
        <v>1069</v>
      </c>
      <c r="G227" s="19" t="s">
        <v>249</v>
      </c>
      <c r="H227" s="71" t="s">
        <v>387</v>
      </c>
      <c r="I227" s="71" t="s">
        <v>387</v>
      </c>
      <c r="J227" s="71"/>
      <c r="K227" s="71" t="s">
        <v>387</v>
      </c>
    </row>
    <row r="228" spans="1:11" ht="13.25" customHeight="1" x14ac:dyDescent="0.15">
      <c r="A228" s="15" t="s">
        <v>9960</v>
      </c>
      <c r="B228" s="18" t="s">
        <v>9871</v>
      </c>
      <c r="C228" s="293">
        <v>227</v>
      </c>
      <c r="D228" s="20" t="s">
        <v>469</v>
      </c>
      <c r="E228" s="120"/>
      <c r="F228" s="20" t="s">
        <v>1069</v>
      </c>
      <c r="G228" s="19" t="s">
        <v>249</v>
      </c>
      <c r="H228" s="71" t="s">
        <v>387</v>
      </c>
      <c r="I228" s="71" t="s">
        <v>387</v>
      </c>
      <c r="J228" s="71"/>
      <c r="K228" s="71" t="s">
        <v>387</v>
      </c>
    </row>
    <row r="229" spans="1:11" ht="13.25" customHeight="1" x14ac:dyDescent="0.15">
      <c r="A229" s="15" t="s">
        <v>9966</v>
      </c>
      <c r="B229" s="18" t="s">
        <v>9871</v>
      </c>
      <c r="C229" s="293">
        <v>228</v>
      </c>
      <c r="D229" s="20" t="s">
        <v>407</v>
      </c>
      <c r="E229" s="120">
        <v>280</v>
      </c>
      <c r="F229" s="20" t="s">
        <v>398</v>
      </c>
      <c r="G229" s="19" t="s">
        <v>245</v>
      </c>
      <c r="H229" s="71" t="s">
        <v>387</v>
      </c>
      <c r="I229" s="71" t="s">
        <v>387</v>
      </c>
      <c r="J229" s="71"/>
      <c r="K229" s="71" t="s">
        <v>387</v>
      </c>
    </row>
    <row r="230" spans="1:11" ht="13.25" customHeight="1" x14ac:dyDescent="0.15">
      <c r="A230" s="15" t="s">
        <v>9969</v>
      </c>
      <c r="B230" s="18" t="s">
        <v>9871</v>
      </c>
      <c r="C230" s="293">
        <v>229</v>
      </c>
      <c r="D230" s="20" t="s">
        <v>395</v>
      </c>
      <c r="E230" s="120">
        <v>220</v>
      </c>
      <c r="F230" s="20" t="s">
        <v>393</v>
      </c>
      <c r="G230" s="19" t="s">
        <v>245</v>
      </c>
      <c r="H230" s="71" t="s">
        <v>387</v>
      </c>
      <c r="I230" s="71" t="s">
        <v>387</v>
      </c>
      <c r="J230" s="71"/>
      <c r="K230" s="71" t="s">
        <v>387</v>
      </c>
    </row>
    <row r="231" spans="1:11" ht="13.25" customHeight="1" x14ac:dyDescent="0.15">
      <c r="A231" s="15" t="s">
        <v>9970</v>
      </c>
      <c r="B231" s="18" t="s">
        <v>9871</v>
      </c>
      <c r="C231" s="293">
        <v>230</v>
      </c>
      <c r="D231" s="20" t="s">
        <v>395</v>
      </c>
      <c r="E231" s="120">
        <v>230</v>
      </c>
      <c r="F231" s="20" t="s">
        <v>393</v>
      </c>
      <c r="G231" s="19" t="s">
        <v>245</v>
      </c>
      <c r="H231" s="71" t="s">
        <v>387</v>
      </c>
      <c r="I231" s="71" t="s">
        <v>387</v>
      </c>
      <c r="J231" s="71"/>
      <c r="K231" s="71" t="s">
        <v>387</v>
      </c>
    </row>
    <row r="232" spans="1:11" ht="13.25" customHeight="1" x14ac:dyDescent="0.15">
      <c r="A232" s="15" t="s">
        <v>9974</v>
      </c>
      <c r="B232" s="18" t="s">
        <v>9871</v>
      </c>
      <c r="C232" s="293">
        <v>231</v>
      </c>
      <c r="D232" s="20" t="s">
        <v>385</v>
      </c>
      <c r="E232" s="120">
        <v>280</v>
      </c>
      <c r="F232" s="20" t="s">
        <v>393</v>
      </c>
      <c r="G232" s="19" t="s">
        <v>245</v>
      </c>
      <c r="H232" s="71" t="s">
        <v>387</v>
      </c>
      <c r="I232" s="71" t="s">
        <v>387</v>
      </c>
      <c r="J232" s="71"/>
      <c r="K232" s="71" t="s">
        <v>387</v>
      </c>
    </row>
    <row r="233" spans="1:11" ht="13.25" customHeight="1" x14ac:dyDescent="0.15">
      <c r="A233" s="15" t="s">
        <v>9975</v>
      </c>
      <c r="B233" s="18" t="s">
        <v>9871</v>
      </c>
      <c r="C233" s="293">
        <v>232</v>
      </c>
      <c r="D233" s="20" t="s">
        <v>400</v>
      </c>
      <c r="E233" s="120">
        <v>330</v>
      </c>
      <c r="F233" s="20" t="s">
        <v>386</v>
      </c>
      <c r="G233" s="19" t="s">
        <v>245</v>
      </c>
      <c r="H233" s="71" t="s">
        <v>387</v>
      </c>
      <c r="I233" s="71" t="s">
        <v>387</v>
      </c>
      <c r="J233" s="71"/>
      <c r="K233" s="71" t="s">
        <v>387</v>
      </c>
    </row>
    <row r="234" spans="1:11" ht="13.25" customHeight="1" x14ac:dyDescent="0.15">
      <c r="A234" s="15" t="s">
        <v>9976</v>
      </c>
      <c r="B234" s="18" t="s">
        <v>9871</v>
      </c>
      <c r="C234" s="293">
        <v>233</v>
      </c>
      <c r="D234" s="20" t="s">
        <v>858</v>
      </c>
      <c r="E234" s="120">
        <v>330</v>
      </c>
      <c r="F234" s="20" t="s">
        <v>386</v>
      </c>
      <c r="G234" s="19" t="s">
        <v>245</v>
      </c>
      <c r="H234" s="71" t="s">
        <v>387</v>
      </c>
      <c r="I234" s="71" t="s">
        <v>387</v>
      </c>
      <c r="J234" s="71"/>
      <c r="K234" s="71" t="s">
        <v>387</v>
      </c>
    </row>
    <row r="235" spans="1:11" ht="13.25" customHeight="1" x14ac:dyDescent="0.15">
      <c r="A235" s="15" t="s">
        <v>9977</v>
      </c>
      <c r="B235" s="18" t="s">
        <v>9871</v>
      </c>
      <c r="C235" s="293">
        <v>234</v>
      </c>
      <c r="D235" s="20" t="s">
        <v>858</v>
      </c>
      <c r="E235" s="120">
        <v>310</v>
      </c>
      <c r="F235" s="20" t="s">
        <v>386</v>
      </c>
      <c r="G235" s="19" t="s">
        <v>245</v>
      </c>
      <c r="H235" s="71" t="s">
        <v>387</v>
      </c>
      <c r="I235" s="71" t="s">
        <v>387</v>
      </c>
      <c r="J235" s="71"/>
      <c r="K235" s="71" t="s">
        <v>387</v>
      </c>
    </row>
    <row r="236" spans="1:11" ht="13.25" customHeight="1" x14ac:dyDescent="0.15">
      <c r="A236" s="15" t="s">
        <v>9979</v>
      </c>
      <c r="B236" s="18" t="s">
        <v>9871</v>
      </c>
      <c r="C236" s="293">
        <v>235</v>
      </c>
      <c r="D236" s="20" t="s">
        <v>858</v>
      </c>
      <c r="E236" s="120">
        <v>270</v>
      </c>
      <c r="F236" s="20" t="s">
        <v>398</v>
      </c>
      <c r="G236" s="19" t="s">
        <v>245</v>
      </c>
      <c r="H236" s="71" t="s">
        <v>387</v>
      </c>
      <c r="I236" s="71" t="s">
        <v>387</v>
      </c>
      <c r="J236" s="71"/>
      <c r="K236" s="71" t="s">
        <v>387</v>
      </c>
    </row>
    <row r="237" spans="1:11" ht="13.25" customHeight="1" x14ac:dyDescent="0.15">
      <c r="A237" s="15" t="s">
        <v>9950</v>
      </c>
      <c r="B237" s="18" t="s">
        <v>9871</v>
      </c>
      <c r="C237" s="293">
        <v>236</v>
      </c>
      <c r="D237" s="20" t="s">
        <v>469</v>
      </c>
      <c r="E237" s="120"/>
      <c r="F237" s="20" t="s">
        <v>1069</v>
      </c>
      <c r="G237" s="19" t="s">
        <v>245</v>
      </c>
      <c r="H237" s="71" t="s">
        <v>387</v>
      </c>
      <c r="I237" s="71" t="s">
        <v>387</v>
      </c>
      <c r="J237" s="71"/>
      <c r="K237" s="71" t="s">
        <v>387</v>
      </c>
    </row>
    <row r="238" spans="1:11" ht="13.25" customHeight="1" x14ac:dyDescent="0.15">
      <c r="A238" s="15" t="s">
        <v>9954</v>
      </c>
      <c r="B238" s="18" t="s">
        <v>9871</v>
      </c>
      <c r="C238" s="293">
        <v>237</v>
      </c>
      <c r="D238" s="20" t="s">
        <v>469</v>
      </c>
      <c r="E238" s="120"/>
      <c r="F238" s="20" t="s">
        <v>1069</v>
      </c>
      <c r="G238" s="19" t="s">
        <v>245</v>
      </c>
      <c r="H238" s="71" t="s">
        <v>387</v>
      </c>
      <c r="I238" s="71" t="s">
        <v>387</v>
      </c>
      <c r="J238" s="71"/>
      <c r="K238" s="71" t="s">
        <v>387</v>
      </c>
    </row>
    <row r="239" spans="1:11" ht="13.25" customHeight="1" x14ac:dyDescent="0.15">
      <c r="A239" s="15" t="s">
        <v>9957</v>
      </c>
      <c r="B239" s="18" t="s">
        <v>9871</v>
      </c>
      <c r="C239" s="293">
        <v>238</v>
      </c>
      <c r="D239" s="20" t="s">
        <v>469</v>
      </c>
      <c r="E239" s="120"/>
      <c r="F239" s="20" t="s">
        <v>1069</v>
      </c>
      <c r="G239" s="19" t="s">
        <v>245</v>
      </c>
      <c r="H239" s="71" t="s">
        <v>387</v>
      </c>
      <c r="I239" s="71" t="s">
        <v>387</v>
      </c>
      <c r="J239" s="71"/>
      <c r="K239" s="71" t="s">
        <v>387</v>
      </c>
    </row>
    <row r="240" spans="1:11" ht="13.25" customHeight="1" x14ac:dyDescent="0.15">
      <c r="A240" s="15" t="s">
        <v>9970</v>
      </c>
      <c r="B240" s="18" t="s">
        <v>9871</v>
      </c>
      <c r="C240" s="293">
        <v>239</v>
      </c>
      <c r="D240" s="20" t="s">
        <v>395</v>
      </c>
      <c r="E240" s="120">
        <v>230</v>
      </c>
      <c r="F240" s="20" t="s">
        <v>393</v>
      </c>
      <c r="G240" s="19" t="s">
        <v>253</v>
      </c>
      <c r="H240" s="71" t="s">
        <v>387</v>
      </c>
      <c r="I240" s="71" t="s">
        <v>387</v>
      </c>
      <c r="J240" s="71"/>
      <c r="K240" s="71" t="s">
        <v>387</v>
      </c>
    </row>
    <row r="241" spans="1:11" ht="13.25" customHeight="1" x14ac:dyDescent="0.15">
      <c r="A241" s="15" t="s">
        <v>9974</v>
      </c>
      <c r="B241" s="18" t="s">
        <v>9871</v>
      </c>
      <c r="C241" s="293">
        <v>240</v>
      </c>
      <c r="D241" s="20" t="s">
        <v>385</v>
      </c>
      <c r="E241" s="120">
        <v>280</v>
      </c>
      <c r="F241" s="20" t="s">
        <v>393</v>
      </c>
      <c r="G241" s="19" t="s">
        <v>253</v>
      </c>
      <c r="H241" s="71" t="s">
        <v>387</v>
      </c>
      <c r="I241" s="71" t="s">
        <v>387</v>
      </c>
      <c r="J241" s="71"/>
      <c r="K241" s="71" t="s">
        <v>387</v>
      </c>
    </row>
    <row r="242" spans="1:11" ht="13.25" customHeight="1" x14ac:dyDescent="0.15">
      <c r="A242" s="15" t="s">
        <v>9975</v>
      </c>
      <c r="B242" s="18" t="s">
        <v>9871</v>
      </c>
      <c r="C242" s="293">
        <v>241</v>
      </c>
      <c r="D242" s="20" t="s">
        <v>400</v>
      </c>
      <c r="E242" s="120">
        <v>330</v>
      </c>
      <c r="F242" s="20" t="s">
        <v>386</v>
      </c>
      <c r="G242" s="19" t="s">
        <v>253</v>
      </c>
      <c r="H242" s="71" t="s">
        <v>387</v>
      </c>
      <c r="I242" s="71" t="s">
        <v>387</v>
      </c>
      <c r="J242" s="71"/>
      <c r="K242" s="71" t="s">
        <v>387</v>
      </c>
    </row>
    <row r="243" spans="1:11" ht="13.25" customHeight="1" x14ac:dyDescent="0.15">
      <c r="A243" s="15" t="s">
        <v>9977</v>
      </c>
      <c r="B243" s="18" t="s">
        <v>9871</v>
      </c>
      <c r="C243" s="293">
        <v>242</v>
      </c>
      <c r="D243" s="20" t="s">
        <v>858</v>
      </c>
      <c r="E243" s="120">
        <v>310</v>
      </c>
      <c r="F243" s="20" t="s">
        <v>386</v>
      </c>
      <c r="G243" s="19" t="s">
        <v>253</v>
      </c>
      <c r="H243" s="71" t="s">
        <v>387</v>
      </c>
      <c r="I243" s="71" t="s">
        <v>387</v>
      </c>
      <c r="J243" s="71"/>
      <c r="K243" s="71" t="s">
        <v>387</v>
      </c>
    </row>
    <row r="244" spans="1:11" ht="13.25" customHeight="1" x14ac:dyDescent="0.15">
      <c r="A244" s="15" t="s">
        <v>9176</v>
      </c>
      <c r="B244" s="18" t="s">
        <v>9871</v>
      </c>
      <c r="C244" s="293">
        <v>243</v>
      </c>
      <c r="D244" s="20" t="s">
        <v>469</v>
      </c>
      <c r="E244" s="120"/>
      <c r="F244" s="20" t="s">
        <v>721</v>
      </c>
      <c r="G244" s="19" t="s">
        <v>253</v>
      </c>
      <c r="H244" s="71" t="s">
        <v>387</v>
      </c>
      <c r="I244" s="71" t="s">
        <v>387</v>
      </c>
      <c r="J244" s="71"/>
      <c r="K244" s="71" t="s">
        <v>387</v>
      </c>
    </row>
    <row r="245" spans="1:11" ht="13.25" customHeight="1" x14ac:dyDescent="0.15">
      <c r="A245" s="15" t="s">
        <v>9822</v>
      </c>
      <c r="B245" s="18" t="s">
        <v>9871</v>
      </c>
      <c r="C245" s="293">
        <v>244</v>
      </c>
      <c r="D245" s="20" t="s">
        <v>469</v>
      </c>
      <c r="E245" s="120"/>
      <c r="F245" s="20" t="s">
        <v>721</v>
      </c>
      <c r="G245" s="19" t="s">
        <v>253</v>
      </c>
      <c r="H245" s="71" t="s">
        <v>387</v>
      </c>
      <c r="I245" s="71" t="s">
        <v>387</v>
      </c>
      <c r="J245" s="71"/>
      <c r="K245" s="71" t="s">
        <v>387</v>
      </c>
    </row>
  </sheetData>
  <sheetProtection selectLockedCells="1" selectUnlockedCells="1"/>
  <mergeCells count="1">
    <mergeCell ref="Z1:AH1"/>
  </mergeCells>
  <conditionalFormatting sqref="H2:K245">
    <cfRule type="cellIs" dxfId="384" priority="1" stopIfTrue="1" operator="equal">
      <formula>"-"</formula>
    </cfRule>
    <cfRule type="cellIs" dxfId="383" priority="2" stopIfTrue="1" operator="equal">
      <formula>"x"</formula>
    </cfRule>
  </conditionalFormatting>
  <hyperlinks>
    <hyperlink ref="L1" location="'Expansion set Check List'!A1" display="Home" xr:uid="{A19951FC-F4D7-4E64-86C4-0982CEAF3388}"/>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4520-5EB0-45F8-8391-8ED95ACD40EE}">
  <sheetPr codeName="Sheet297">
    <tabColor rgb="FF00FF00"/>
  </sheetPr>
  <dimension ref="A1:AH173"/>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8.83203125" bestFit="1" customWidth="1"/>
    <col min="2" max="2" width="9.5" bestFit="1" customWidth="1"/>
    <col min="3" max="3" width="4" bestFit="1" customWidth="1"/>
    <col min="4" max="4" width="8.83203125" bestFit="1" customWidth="1"/>
    <col min="5" max="5" width="4" bestFit="1" customWidth="1"/>
    <col min="6" max="6" width="13.6640625"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59" thickBot="1" x14ac:dyDescent="0.2">
      <c r="A1" s="11" t="s">
        <v>375</v>
      </c>
      <c r="B1" s="9" t="s">
        <v>376</v>
      </c>
      <c r="C1" s="9" t="s">
        <v>377</v>
      </c>
      <c r="D1" s="9" t="s">
        <v>378</v>
      </c>
      <c r="E1" s="9" t="s">
        <v>379</v>
      </c>
      <c r="F1" s="9" t="s">
        <v>380</v>
      </c>
      <c r="G1" s="10" t="s">
        <v>381</v>
      </c>
      <c r="H1" s="72" t="s">
        <v>87</v>
      </c>
      <c r="I1" s="9" t="s">
        <v>88</v>
      </c>
      <c r="J1" s="72" t="s">
        <v>549</v>
      </c>
      <c r="K1" s="9" t="s">
        <v>824</v>
      </c>
      <c r="L1" s="46" t="s">
        <v>382</v>
      </c>
      <c r="M1" s="58" t="s">
        <v>87</v>
      </c>
      <c r="N1" s="59" t="s">
        <v>88</v>
      </c>
      <c r="O1" s="59" t="s">
        <v>549</v>
      </c>
      <c r="P1" s="60" t="s">
        <v>824</v>
      </c>
      <c r="Z1" s="408" t="s">
        <v>383</v>
      </c>
      <c r="AA1" s="409"/>
      <c r="AB1" s="409"/>
      <c r="AC1" s="409"/>
      <c r="AD1" s="409"/>
      <c r="AE1" s="409"/>
      <c r="AF1" s="409"/>
      <c r="AG1" s="409"/>
      <c r="AH1" s="410"/>
    </row>
    <row r="2" spans="1:34" ht="14" thickBot="1" x14ac:dyDescent="0.2">
      <c r="A2" s="12" t="s">
        <v>2235</v>
      </c>
      <c r="B2" s="18" t="s">
        <v>10044</v>
      </c>
      <c r="C2" s="293">
        <v>1</v>
      </c>
      <c r="D2" s="18" t="s">
        <v>407</v>
      </c>
      <c r="E2" s="18">
        <v>70</v>
      </c>
      <c r="F2" s="18" t="s">
        <v>393</v>
      </c>
      <c r="G2" s="21" t="s">
        <v>173</v>
      </c>
      <c r="H2" s="71"/>
      <c r="I2" s="71"/>
      <c r="J2" s="71"/>
      <c r="K2" s="71"/>
      <c r="M2" s="25">
        <f>COUNTIF(H2:H500,"x")</f>
        <v>0</v>
      </c>
      <c r="N2" s="26">
        <f>COUNTIF(I2:I500,"x")</f>
        <v>0</v>
      </c>
      <c r="O2" s="26">
        <f>COUNTIF(J2:J500,"x")</f>
        <v>0</v>
      </c>
      <c r="P2" s="27">
        <f>COUNTIF(K2:K500,"x")</f>
        <v>0</v>
      </c>
      <c r="R2" s="160" t="s">
        <v>87</v>
      </c>
      <c r="S2" s="161"/>
      <c r="T2" s="175">
        <f>SUM(T3:T29)</f>
        <v>172</v>
      </c>
      <c r="U2" s="176"/>
      <c r="V2" s="177" t="s">
        <v>549</v>
      </c>
      <c r="W2" s="161"/>
      <c r="X2" s="162">
        <f>SUM(X3:X29)</f>
        <v>80</v>
      </c>
      <c r="Z2" s="102"/>
      <c r="AA2" s="102"/>
      <c r="AB2" s="102"/>
      <c r="AC2" s="102"/>
      <c r="AD2" s="102"/>
      <c r="AE2" s="102"/>
      <c r="AF2" s="102"/>
      <c r="AG2" s="102"/>
      <c r="AH2" s="102"/>
    </row>
    <row r="3" spans="1:34" ht="13" x14ac:dyDescent="0.15">
      <c r="A3" s="15" t="s">
        <v>2236</v>
      </c>
      <c r="B3" s="18" t="s">
        <v>10044</v>
      </c>
      <c r="C3" s="293">
        <v>2</v>
      </c>
      <c r="D3" s="18" t="s">
        <v>407</v>
      </c>
      <c r="E3" s="20">
        <v>100</v>
      </c>
      <c r="F3" s="20" t="s">
        <v>398</v>
      </c>
      <c r="G3" s="21" t="s">
        <v>173</v>
      </c>
      <c r="H3" s="71"/>
      <c r="I3" s="71"/>
      <c r="J3" s="71"/>
      <c r="K3" s="71"/>
      <c r="R3" s="116" t="s">
        <v>173</v>
      </c>
      <c r="S3" s="230">
        <f>COUNTIFS($G$2:$G$500,R3,$H$2:$H$500,"x")</f>
        <v>0</v>
      </c>
      <c r="T3" s="64">
        <f>COUNTIFS($H$2:$H$500,"&lt;&gt;-",$G$2:$G$500,R3)</f>
        <v>39</v>
      </c>
      <c r="U3" s="171"/>
      <c r="V3" s="116" t="s">
        <v>173</v>
      </c>
      <c r="W3" s="230">
        <f>COUNTIFS($G$2:$G$500,V3,$J$2:$J$500,"x")</f>
        <v>0</v>
      </c>
      <c r="X3" s="64">
        <f>COUNTIFS($J$2:$J$500,"&lt;&gt;-",$G$2:$G$500,V3)</f>
        <v>39</v>
      </c>
    </row>
    <row r="4" spans="1:34" ht="13" x14ac:dyDescent="0.15">
      <c r="A4" s="15" t="s">
        <v>10049</v>
      </c>
      <c r="B4" s="18" t="s">
        <v>10044</v>
      </c>
      <c r="C4" s="293">
        <v>3</v>
      </c>
      <c r="D4" s="18" t="s">
        <v>407</v>
      </c>
      <c r="E4" s="20">
        <v>320</v>
      </c>
      <c r="F4" s="18" t="s">
        <v>386</v>
      </c>
      <c r="G4" s="21" t="s">
        <v>201</v>
      </c>
      <c r="H4" s="71"/>
      <c r="I4" s="71" t="s">
        <v>387</v>
      </c>
      <c r="J4" s="71" t="s">
        <v>387</v>
      </c>
      <c r="K4" s="71" t="s">
        <v>387</v>
      </c>
      <c r="R4" s="117" t="s">
        <v>177</v>
      </c>
      <c r="S4" s="231">
        <f t="shared" ref="S4:S29" si="0">COUNTIFS($G$2:$G$500,R4,$H$2:$H$500,"x")</f>
        <v>0</v>
      </c>
      <c r="T4" s="159">
        <f t="shared" ref="T4:T29" si="1">COUNTIFS($H$2:$H$500,"&lt;&gt;-",$G$2:$G$500,R4)</f>
        <v>31</v>
      </c>
      <c r="U4" s="168"/>
      <c r="V4" s="117" t="s">
        <v>177</v>
      </c>
      <c r="W4" s="231">
        <f t="shared" ref="W4:W29" si="2">COUNTIFS($G$2:$G$500,V4,$J$2:$J$500,"x")</f>
        <v>0</v>
      </c>
      <c r="X4" s="6">
        <f t="shared" ref="X4:X29" si="3">COUNTIFS($J$2:$J$500,"&lt;&gt;-",$G$2:$G$500,V4)</f>
        <v>31</v>
      </c>
    </row>
    <row r="5" spans="1:34" ht="13" x14ac:dyDescent="0.15">
      <c r="A5" s="15" t="s">
        <v>2238</v>
      </c>
      <c r="B5" s="18" t="s">
        <v>10044</v>
      </c>
      <c r="C5" s="293">
        <v>4</v>
      </c>
      <c r="D5" s="18" t="s">
        <v>407</v>
      </c>
      <c r="E5" s="20">
        <v>70</v>
      </c>
      <c r="F5" s="18" t="s">
        <v>393</v>
      </c>
      <c r="G5" s="21" t="s">
        <v>173</v>
      </c>
      <c r="H5" s="71"/>
      <c r="I5" s="71"/>
      <c r="J5" s="71"/>
      <c r="K5" s="71"/>
      <c r="R5" s="117" t="s">
        <v>181</v>
      </c>
      <c r="S5" s="231">
        <f t="shared" si="0"/>
        <v>0</v>
      </c>
      <c r="T5" s="159">
        <f t="shared" si="1"/>
        <v>10</v>
      </c>
      <c r="U5" s="168"/>
      <c r="V5" s="117" t="s">
        <v>181</v>
      </c>
      <c r="W5" s="231">
        <f t="shared" si="2"/>
        <v>0</v>
      </c>
      <c r="X5" s="6">
        <f t="shared" si="3"/>
        <v>10</v>
      </c>
    </row>
    <row r="6" spans="1:34" ht="13" x14ac:dyDescent="0.15">
      <c r="A6" s="15" t="s">
        <v>2239</v>
      </c>
      <c r="B6" s="18" t="s">
        <v>10044</v>
      </c>
      <c r="C6" s="293">
        <v>5</v>
      </c>
      <c r="D6" s="18" t="s">
        <v>407</v>
      </c>
      <c r="E6" s="20">
        <v>100</v>
      </c>
      <c r="F6" s="20" t="s">
        <v>398</v>
      </c>
      <c r="G6" s="21" t="s">
        <v>177</v>
      </c>
      <c r="H6" s="71"/>
      <c r="I6" s="71"/>
      <c r="J6" s="71"/>
      <c r="K6" s="71"/>
      <c r="R6" s="117" t="s">
        <v>185</v>
      </c>
      <c r="S6" s="231">
        <f t="shared" si="0"/>
        <v>0</v>
      </c>
      <c r="T6" s="159">
        <f t="shared" si="1"/>
        <v>0</v>
      </c>
      <c r="U6" s="168"/>
      <c r="V6" s="117" t="s">
        <v>185</v>
      </c>
      <c r="W6" s="231">
        <f t="shared" si="2"/>
        <v>0</v>
      </c>
      <c r="X6" s="6">
        <f t="shared" si="3"/>
        <v>0</v>
      </c>
    </row>
    <row r="7" spans="1:34" ht="13" x14ac:dyDescent="0.15">
      <c r="A7" s="15" t="s">
        <v>2442</v>
      </c>
      <c r="B7" s="18" t="s">
        <v>10044</v>
      </c>
      <c r="C7" s="293">
        <v>6</v>
      </c>
      <c r="D7" s="18" t="s">
        <v>407</v>
      </c>
      <c r="E7" s="20">
        <v>60</v>
      </c>
      <c r="F7" s="18" t="s">
        <v>393</v>
      </c>
      <c r="G7" s="21" t="s">
        <v>173</v>
      </c>
      <c r="H7" s="71"/>
      <c r="I7" s="71"/>
      <c r="J7" s="71"/>
      <c r="K7" s="71"/>
      <c r="R7" s="117" t="s">
        <v>189</v>
      </c>
      <c r="S7" s="231">
        <f t="shared" si="0"/>
        <v>0</v>
      </c>
      <c r="T7" s="159">
        <f t="shared" si="1"/>
        <v>0</v>
      </c>
      <c r="U7" s="168"/>
      <c r="V7" s="117" t="s">
        <v>189</v>
      </c>
      <c r="W7" s="231">
        <f t="shared" si="2"/>
        <v>0</v>
      </c>
      <c r="X7" s="6">
        <f t="shared" si="3"/>
        <v>0</v>
      </c>
    </row>
    <row r="8" spans="1:34" ht="13" x14ac:dyDescent="0.15">
      <c r="A8" s="15" t="s">
        <v>2241</v>
      </c>
      <c r="B8" s="18" t="s">
        <v>10044</v>
      </c>
      <c r="C8" s="293">
        <v>7</v>
      </c>
      <c r="D8" s="18" t="s">
        <v>407</v>
      </c>
      <c r="E8" s="20">
        <v>100</v>
      </c>
      <c r="F8" s="20" t="s">
        <v>398</v>
      </c>
      <c r="G8" s="21" t="s">
        <v>177</v>
      </c>
      <c r="H8" s="71"/>
      <c r="I8" s="71"/>
      <c r="J8" s="71"/>
      <c r="K8" s="71"/>
      <c r="R8" s="117" t="s">
        <v>193</v>
      </c>
      <c r="S8" s="231">
        <f t="shared" si="0"/>
        <v>0</v>
      </c>
      <c r="T8" s="159">
        <f t="shared" si="1"/>
        <v>0</v>
      </c>
      <c r="U8" s="168"/>
      <c r="V8" s="117" t="s">
        <v>193</v>
      </c>
      <c r="W8" s="231">
        <f t="shared" si="2"/>
        <v>0</v>
      </c>
      <c r="X8" s="6">
        <f t="shared" si="3"/>
        <v>0</v>
      </c>
    </row>
    <row r="9" spans="1:34" ht="13" x14ac:dyDescent="0.15">
      <c r="A9" s="15" t="s">
        <v>2242</v>
      </c>
      <c r="B9" s="18" t="s">
        <v>10044</v>
      </c>
      <c r="C9" s="293">
        <v>8</v>
      </c>
      <c r="D9" s="18" t="s">
        <v>407</v>
      </c>
      <c r="E9" s="20">
        <v>100</v>
      </c>
      <c r="F9" s="18" t="s">
        <v>393</v>
      </c>
      <c r="G9" s="21" t="s">
        <v>173</v>
      </c>
      <c r="H9" s="71"/>
      <c r="I9" s="71"/>
      <c r="J9" s="71"/>
      <c r="K9" s="71"/>
      <c r="R9" s="117" t="s">
        <v>197</v>
      </c>
      <c r="S9" s="231">
        <f t="shared" si="0"/>
        <v>0</v>
      </c>
      <c r="T9" s="159">
        <f t="shared" si="1"/>
        <v>0</v>
      </c>
      <c r="U9" s="168"/>
      <c r="V9" s="117" t="s">
        <v>197</v>
      </c>
      <c r="W9" s="231">
        <f t="shared" si="2"/>
        <v>0</v>
      </c>
      <c r="X9" s="6">
        <f t="shared" si="3"/>
        <v>0</v>
      </c>
    </row>
    <row r="10" spans="1:34" ht="13" x14ac:dyDescent="0.15">
      <c r="A10" s="15" t="s">
        <v>2341</v>
      </c>
      <c r="B10" s="18" t="s">
        <v>10044</v>
      </c>
      <c r="C10" s="293">
        <v>9</v>
      </c>
      <c r="D10" s="18" t="s">
        <v>407</v>
      </c>
      <c r="E10" s="20">
        <v>60</v>
      </c>
      <c r="F10" s="18" t="s">
        <v>393</v>
      </c>
      <c r="G10" s="21" t="s">
        <v>173</v>
      </c>
      <c r="H10" s="71"/>
      <c r="I10" s="71"/>
      <c r="J10" s="71"/>
      <c r="K10" s="71"/>
      <c r="R10" s="117" t="s">
        <v>201</v>
      </c>
      <c r="S10" s="231">
        <f t="shared" si="0"/>
        <v>0</v>
      </c>
      <c r="T10" s="159">
        <f t="shared" si="1"/>
        <v>6</v>
      </c>
      <c r="U10" s="168"/>
      <c r="V10" s="117" t="s">
        <v>201</v>
      </c>
      <c r="W10" s="231">
        <f t="shared" si="2"/>
        <v>0</v>
      </c>
      <c r="X10" s="6">
        <f t="shared" si="3"/>
        <v>0</v>
      </c>
    </row>
    <row r="11" spans="1:34" ht="13" x14ac:dyDescent="0.15">
      <c r="A11" s="15" t="s">
        <v>2342</v>
      </c>
      <c r="B11" s="18" t="s">
        <v>10044</v>
      </c>
      <c r="C11" s="293">
        <v>10</v>
      </c>
      <c r="D11" s="18" t="s">
        <v>407</v>
      </c>
      <c r="E11" s="20">
        <v>50</v>
      </c>
      <c r="F11" s="18" t="s">
        <v>393</v>
      </c>
      <c r="G11" s="21" t="s">
        <v>173</v>
      </c>
      <c r="H11" s="71"/>
      <c r="I11" s="71"/>
      <c r="J11" s="71"/>
      <c r="K11" s="71"/>
      <c r="R11" s="117" t="s">
        <v>205</v>
      </c>
      <c r="S11" s="231">
        <f t="shared" si="0"/>
        <v>0</v>
      </c>
      <c r="T11" s="159">
        <f t="shared" si="1"/>
        <v>0</v>
      </c>
      <c r="U11" s="168"/>
      <c r="V11" s="117" t="s">
        <v>205</v>
      </c>
      <c r="W11" s="231">
        <f t="shared" si="2"/>
        <v>0</v>
      </c>
      <c r="X11" s="6">
        <f t="shared" si="3"/>
        <v>0</v>
      </c>
    </row>
    <row r="12" spans="1:34" ht="13" x14ac:dyDescent="0.15">
      <c r="A12" s="15" t="s">
        <v>2343</v>
      </c>
      <c r="B12" s="18" t="s">
        <v>10044</v>
      </c>
      <c r="C12" s="293">
        <v>11</v>
      </c>
      <c r="D12" s="18" t="s">
        <v>407</v>
      </c>
      <c r="E12" s="20">
        <v>120</v>
      </c>
      <c r="F12" s="20" t="s">
        <v>398</v>
      </c>
      <c r="G12" s="21" t="s">
        <v>177</v>
      </c>
      <c r="H12" s="71"/>
      <c r="I12" s="71"/>
      <c r="J12" s="71"/>
      <c r="K12" s="71"/>
      <c r="R12" s="117" t="s">
        <v>209</v>
      </c>
      <c r="S12" s="231">
        <f t="shared" si="0"/>
        <v>0</v>
      </c>
      <c r="T12" s="159">
        <f t="shared" si="1"/>
        <v>0</v>
      </c>
      <c r="U12" s="168"/>
      <c r="V12" s="117" t="s">
        <v>209</v>
      </c>
      <c r="W12" s="231">
        <f t="shared" si="2"/>
        <v>0</v>
      </c>
      <c r="X12" s="6">
        <f t="shared" si="3"/>
        <v>0</v>
      </c>
    </row>
    <row r="13" spans="1:34" ht="13" x14ac:dyDescent="0.15">
      <c r="A13" s="15" t="s">
        <v>2346</v>
      </c>
      <c r="B13" s="18" t="s">
        <v>10044</v>
      </c>
      <c r="C13" s="293">
        <v>12</v>
      </c>
      <c r="D13" s="18" t="s">
        <v>395</v>
      </c>
      <c r="E13" s="20">
        <v>80</v>
      </c>
      <c r="F13" s="18" t="s">
        <v>393</v>
      </c>
      <c r="G13" s="21" t="s">
        <v>181</v>
      </c>
      <c r="H13" s="71"/>
      <c r="I13" s="71"/>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2250</v>
      </c>
      <c r="B14" s="18" t="s">
        <v>10044</v>
      </c>
      <c r="C14" s="293">
        <v>13</v>
      </c>
      <c r="D14" s="20" t="s">
        <v>395</v>
      </c>
      <c r="E14" s="20">
        <v>80</v>
      </c>
      <c r="F14" s="18" t="s">
        <v>393</v>
      </c>
      <c r="G14" s="21" t="s">
        <v>173</v>
      </c>
      <c r="H14" s="71"/>
      <c r="I14" s="71"/>
      <c r="J14" s="71"/>
      <c r="K14" s="71"/>
      <c r="R14" s="117" t="s">
        <v>213</v>
      </c>
      <c r="S14" s="231">
        <f t="shared" si="0"/>
        <v>0</v>
      </c>
      <c r="T14" s="159">
        <f t="shared" si="1"/>
        <v>0</v>
      </c>
      <c r="U14" s="168"/>
      <c r="V14" s="118" t="s">
        <v>213</v>
      </c>
      <c r="W14" s="231">
        <f t="shared" si="2"/>
        <v>0</v>
      </c>
      <c r="X14" s="6">
        <f t="shared" si="3"/>
        <v>0</v>
      </c>
    </row>
    <row r="15" spans="1:34" ht="13" x14ac:dyDescent="0.15">
      <c r="A15" s="15" t="s">
        <v>2251</v>
      </c>
      <c r="B15" s="18" t="s">
        <v>10044</v>
      </c>
      <c r="C15" s="293">
        <v>14</v>
      </c>
      <c r="D15" s="20" t="s">
        <v>395</v>
      </c>
      <c r="E15" s="20">
        <v>140</v>
      </c>
      <c r="F15" s="20" t="s">
        <v>398</v>
      </c>
      <c r="G15" s="21" t="s">
        <v>177</v>
      </c>
      <c r="H15" s="71"/>
      <c r="I15" s="71"/>
      <c r="J15" s="71"/>
      <c r="K15" s="71"/>
      <c r="R15" s="117" t="s">
        <v>217</v>
      </c>
      <c r="S15" s="231">
        <f t="shared" si="0"/>
        <v>0</v>
      </c>
      <c r="T15" s="159">
        <f t="shared" si="1"/>
        <v>0</v>
      </c>
      <c r="U15" s="168"/>
      <c r="V15" s="117" t="s">
        <v>217</v>
      </c>
      <c r="W15" s="231">
        <f t="shared" si="2"/>
        <v>0</v>
      </c>
      <c r="X15" s="6">
        <f t="shared" si="3"/>
        <v>0</v>
      </c>
    </row>
    <row r="16" spans="1:34" ht="13" x14ac:dyDescent="0.15">
      <c r="A16" s="15" t="s">
        <v>2348</v>
      </c>
      <c r="B16" s="18" t="s">
        <v>10044</v>
      </c>
      <c r="C16" s="293">
        <v>15</v>
      </c>
      <c r="D16" s="20" t="s">
        <v>395</v>
      </c>
      <c r="E16" s="20">
        <v>60</v>
      </c>
      <c r="F16" s="18" t="s">
        <v>393</v>
      </c>
      <c r="G16" s="21" t="s">
        <v>173</v>
      </c>
      <c r="H16" s="71"/>
      <c r="I16" s="71"/>
      <c r="J16" s="71"/>
      <c r="K16" s="71"/>
      <c r="R16" s="117" t="s">
        <v>221</v>
      </c>
      <c r="S16" s="231">
        <f t="shared" si="0"/>
        <v>0</v>
      </c>
      <c r="T16" s="159">
        <f t="shared" si="1"/>
        <v>0</v>
      </c>
      <c r="U16" s="168"/>
      <c r="V16" s="117" t="s">
        <v>221</v>
      </c>
      <c r="W16" s="231">
        <f t="shared" si="2"/>
        <v>0</v>
      </c>
      <c r="X16" s="6">
        <f t="shared" si="3"/>
        <v>0</v>
      </c>
    </row>
    <row r="17" spans="1:24" ht="13" x14ac:dyDescent="0.15">
      <c r="A17" s="15" t="s">
        <v>2349</v>
      </c>
      <c r="B17" s="18" t="s">
        <v>10044</v>
      </c>
      <c r="C17" s="293">
        <v>16</v>
      </c>
      <c r="D17" s="20" t="s">
        <v>395</v>
      </c>
      <c r="E17" s="20">
        <v>120</v>
      </c>
      <c r="F17" s="20" t="s">
        <v>398</v>
      </c>
      <c r="G17" s="21" t="s">
        <v>181</v>
      </c>
      <c r="H17" s="71"/>
      <c r="I17" s="71"/>
      <c r="J17" s="71"/>
      <c r="K17" s="71"/>
      <c r="R17" s="117" t="s">
        <v>225</v>
      </c>
      <c r="S17" s="231">
        <f t="shared" si="0"/>
        <v>0</v>
      </c>
      <c r="T17" s="159">
        <f t="shared" si="1"/>
        <v>0</v>
      </c>
      <c r="U17" s="168"/>
      <c r="V17" s="117" t="s">
        <v>225</v>
      </c>
      <c r="W17" s="231">
        <f t="shared" si="2"/>
        <v>0</v>
      </c>
      <c r="X17" s="6">
        <f t="shared" si="3"/>
        <v>0</v>
      </c>
    </row>
    <row r="18" spans="1:24" ht="13" x14ac:dyDescent="0.15">
      <c r="A18" s="15" t="s">
        <v>2256</v>
      </c>
      <c r="B18" s="18" t="s">
        <v>10044</v>
      </c>
      <c r="C18" s="293">
        <v>17</v>
      </c>
      <c r="D18" s="20" t="s">
        <v>389</v>
      </c>
      <c r="E18" s="20">
        <v>70</v>
      </c>
      <c r="F18" s="18" t="s">
        <v>393</v>
      </c>
      <c r="G18" s="21" t="s">
        <v>173</v>
      </c>
      <c r="H18" s="71"/>
      <c r="I18" s="71"/>
      <c r="J18" s="71"/>
      <c r="K18" s="71"/>
      <c r="R18" s="117" t="s">
        <v>229</v>
      </c>
      <c r="S18" s="231">
        <f t="shared" si="0"/>
        <v>0</v>
      </c>
      <c r="T18" s="159">
        <f t="shared" si="1"/>
        <v>0</v>
      </c>
      <c r="U18" s="173"/>
      <c r="V18" s="117" t="s">
        <v>229</v>
      </c>
      <c r="W18" s="231">
        <f t="shared" si="2"/>
        <v>0</v>
      </c>
      <c r="X18" s="6">
        <f t="shared" si="3"/>
        <v>0</v>
      </c>
    </row>
    <row r="19" spans="1:24" ht="13" x14ac:dyDescent="0.15">
      <c r="A19" s="15" t="s">
        <v>2257</v>
      </c>
      <c r="B19" s="18" t="s">
        <v>10044</v>
      </c>
      <c r="C19" s="293">
        <v>18</v>
      </c>
      <c r="D19" s="20" t="s">
        <v>389</v>
      </c>
      <c r="E19" s="20">
        <v>100</v>
      </c>
      <c r="F19" s="20" t="s">
        <v>398</v>
      </c>
      <c r="G19" s="21" t="s">
        <v>177</v>
      </c>
      <c r="H19" s="71"/>
      <c r="I19" s="71"/>
      <c r="J19" s="71"/>
      <c r="K19" s="71"/>
      <c r="R19" s="117" t="s">
        <v>233</v>
      </c>
      <c r="S19" s="231">
        <f t="shared" si="0"/>
        <v>0</v>
      </c>
      <c r="T19" s="159">
        <f t="shared" si="1"/>
        <v>0</v>
      </c>
      <c r="U19" s="173"/>
      <c r="V19" s="117" t="s">
        <v>233</v>
      </c>
      <c r="W19" s="231">
        <f t="shared" si="2"/>
        <v>0</v>
      </c>
      <c r="X19" s="6">
        <f t="shared" si="3"/>
        <v>0</v>
      </c>
    </row>
    <row r="20" spans="1:24" ht="13" x14ac:dyDescent="0.15">
      <c r="A20" s="15" t="s">
        <v>2350</v>
      </c>
      <c r="B20" s="18" t="s">
        <v>10044</v>
      </c>
      <c r="C20" s="293">
        <v>19</v>
      </c>
      <c r="D20" s="20" t="s">
        <v>389</v>
      </c>
      <c r="E20" s="20">
        <v>60</v>
      </c>
      <c r="F20" s="18" t="s">
        <v>393</v>
      </c>
      <c r="G20" s="21" t="s">
        <v>173</v>
      </c>
      <c r="H20" s="71"/>
      <c r="I20" s="71"/>
      <c r="J20" s="71"/>
      <c r="K20" s="71"/>
      <c r="R20" s="117" t="s">
        <v>9123</v>
      </c>
      <c r="S20" s="231">
        <f t="shared" si="0"/>
        <v>0</v>
      </c>
      <c r="T20" s="159">
        <f t="shared" si="1"/>
        <v>0</v>
      </c>
      <c r="U20" s="173"/>
      <c r="V20" s="117" t="s">
        <v>9123</v>
      </c>
      <c r="W20" s="231">
        <f t="shared" si="2"/>
        <v>0</v>
      </c>
      <c r="X20" s="6">
        <f t="shared" si="3"/>
        <v>0</v>
      </c>
    </row>
    <row r="21" spans="1:24" ht="13" x14ac:dyDescent="0.15">
      <c r="A21" s="15" t="s">
        <v>2351</v>
      </c>
      <c r="B21" s="18" t="s">
        <v>10044</v>
      </c>
      <c r="C21" s="293">
        <v>20</v>
      </c>
      <c r="D21" s="20" t="s">
        <v>389</v>
      </c>
      <c r="E21" s="20">
        <v>90</v>
      </c>
      <c r="F21" s="20" t="s">
        <v>398</v>
      </c>
      <c r="G21" s="21" t="s">
        <v>173</v>
      </c>
      <c r="H21" s="71"/>
      <c r="I21" s="71"/>
      <c r="J21" s="71"/>
      <c r="K21" s="71"/>
      <c r="R21" s="117" t="s">
        <v>237</v>
      </c>
      <c r="S21" s="231">
        <f t="shared" si="0"/>
        <v>0</v>
      </c>
      <c r="T21" s="159">
        <f t="shared" si="1"/>
        <v>0</v>
      </c>
      <c r="U21" s="173"/>
      <c r="V21" s="117" t="s">
        <v>237</v>
      </c>
      <c r="W21" s="231">
        <f t="shared" si="2"/>
        <v>0</v>
      </c>
      <c r="X21" s="6">
        <f t="shared" si="3"/>
        <v>0</v>
      </c>
    </row>
    <row r="22" spans="1:24" ht="14" thickBot="1" x14ac:dyDescent="0.2">
      <c r="A22" s="15" t="s">
        <v>2352</v>
      </c>
      <c r="B22" s="18" t="s">
        <v>10044</v>
      </c>
      <c r="C22" s="293">
        <v>21</v>
      </c>
      <c r="D22" s="20" t="s">
        <v>389</v>
      </c>
      <c r="E22" s="20">
        <v>170</v>
      </c>
      <c r="F22" s="18" t="s">
        <v>386</v>
      </c>
      <c r="G22" s="21" t="s">
        <v>177</v>
      </c>
      <c r="H22" s="71"/>
      <c r="I22" s="71"/>
      <c r="J22" s="71"/>
      <c r="K22" s="71"/>
      <c r="R22" s="117" t="s">
        <v>241</v>
      </c>
      <c r="S22" s="231">
        <f t="shared" si="0"/>
        <v>0</v>
      </c>
      <c r="T22" s="159">
        <f t="shared" si="1"/>
        <v>69</v>
      </c>
      <c r="U22" s="173"/>
      <c r="V22" s="117" t="s">
        <v>241</v>
      </c>
      <c r="W22" s="231">
        <f t="shared" si="2"/>
        <v>0</v>
      </c>
      <c r="X22" s="6">
        <f t="shared" si="3"/>
        <v>0</v>
      </c>
    </row>
    <row r="23" spans="1:24" ht="14" thickBot="1" x14ac:dyDescent="0.2">
      <c r="A23" s="15" t="s">
        <v>2353</v>
      </c>
      <c r="B23" s="18" t="s">
        <v>10044</v>
      </c>
      <c r="C23" s="293">
        <v>22</v>
      </c>
      <c r="D23" s="20" t="s">
        <v>389</v>
      </c>
      <c r="E23" s="20">
        <v>100</v>
      </c>
      <c r="F23" s="20" t="s">
        <v>398</v>
      </c>
      <c r="G23" s="21" t="s">
        <v>177</v>
      </c>
      <c r="H23" s="71"/>
      <c r="I23" s="71"/>
      <c r="J23" s="71"/>
      <c r="K23" s="71"/>
      <c r="R23" s="117" t="s">
        <v>245</v>
      </c>
      <c r="S23" s="231">
        <f t="shared" si="0"/>
        <v>0</v>
      </c>
      <c r="T23" s="159">
        <f t="shared" si="1"/>
        <v>7</v>
      </c>
      <c r="U23" s="176"/>
      <c r="V23" s="117" t="s">
        <v>245</v>
      </c>
      <c r="W23" s="231">
        <f t="shared" si="2"/>
        <v>0</v>
      </c>
      <c r="X23" s="6">
        <f t="shared" si="3"/>
        <v>0</v>
      </c>
    </row>
    <row r="24" spans="1:24" ht="13" x14ac:dyDescent="0.15">
      <c r="A24" s="15" t="s">
        <v>2355</v>
      </c>
      <c r="B24" s="18" t="s">
        <v>10044</v>
      </c>
      <c r="C24" s="293">
        <v>23</v>
      </c>
      <c r="D24" s="20" t="s">
        <v>389</v>
      </c>
      <c r="E24" s="20">
        <v>180</v>
      </c>
      <c r="F24" s="18" t="s">
        <v>386</v>
      </c>
      <c r="G24" s="21" t="s">
        <v>181</v>
      </c>
      <c r="H24" s="71"/>
      <c r="I24" s="71"/>
      <c r="J24" s="71"/>
      <c r="K24" s="71"/>
      <c r="R24" s="117" t="s">
        <v>249</v>
      </c>
      <c r="S24" s="231">
        <f t="shared" si="0"/>
        <v>0</v>
      </c>
      <c r="T24" s="159">
        <f t="shared" si="1"/>
        <v>8</v>
      </c>
      <c r="U24" s="171"/>
      <c r="V24" s="117" t="s">
        <v>249</v>
      </c>
      <c r="W24" s="231">
        <f t="shared" si="2"/>
        <v>0</v>
      </c>
      <c r="X24" s="6">
        <f t="shared" si="3"/>
        <v>0</v>
      </c>
    </row>
    <row r="25" spans="1:24" ht="13" x14ac:dyDescent="0.15">
      <c r="A25" s="15" t="s">
        <v>2261</v>
      </c>
      <c r="B25" s="18" t="s">
        <v>10044</v>
      </c>
      <c r="C25" s="293">
        <v>24</v>
      </c>
      <c r="D25" s="20" t="s">
        <v>389</v>
      </c>
      <c r="E25" s="20">
        <v>110</v>
      </c>
      <c r="F25" s="18" t="s">
        <v>393</v>
      </c>
      <c r="G25" s="21" t="s">
        <v>177</v>
      </c>
      <c r="H25" s="71"/>
      <c r="I25" s="71"/>
      <c r="J25" s="71"/>
      <c r="K25" s="71"/>
      <c r="R25" s="117" t="s">
        <v>253</v>
      </c>
      <c r="S25" s="231">
        <f t="shared" si="0"/>
        <v>0</v>
      </c>
      <c r="T25" s="159">
        <f t="shared" si="1"/>
        <v>0</v>
      </c>
      <c r="U25" s="168"/>
      <c r="V25" s="117" t="s">
        <v>253</v>
      </c>
      <c r="W25" s="231">
        <f t="shared" si="2"/>
        <v>0</v>
      </c>
      <c r="X25" s="6">
        <f t="shared" si="3"/>
        <v>0</v>
      </c>
    </row>
    <row r="26" spans="1:24" ht="13" x14ac:dyDescent="0.15">
      <c r="A26" s="15" t="s">
        <v>2314</v>
      </c>
      <c r="B26" s="18" t="s">
        <v>10044</v>
      </c>
      <c r="C26" s="293">
        <v>25</v>
      </c>
      <c r="D26" s="20" t="s">
        <v>389</v>
      </c>
      <c r="E26" s="20">
        <v>70</v>
      </c>
      <c r="F26" s="18" t="s">
        <v>393</v>
      </c>
      <c r="G26" s="21" t="s">
        <v>173</v>
      </c>
      <c r="H26" s="71"/>
      <c r="I26" s="71"/>
      <c r="J26" s="71"/>
      <c r="K26" s="71"/>
      <c r="R26" s="117" t="s">
        <v>10048</v>
      </c>
      <c r="S26" s="231">
        <f t="shared" si="0"/>
        <v>0</v>
      </c>
      <c r="T26" s="159">
        <f t="shared" si="1"/>
        <v>2</v>
      </c>
      <c r="U26" s="168"/>
      <c r="V26" s="117" t="s">
        <v>10048</v>
      </c>
      <c r="W26" s="231">
        <f t="shared" si="2"/>
        <v>0</v>
      </c>
      <c r="X26" s="6">
        <f t="shared" si="3"/>
        <v>0</v>
      </c>
    </row>
    <row r="27" spans="1:24" ht="13" x14ac:dyDescent="0.15">
      <c r="A27" s="15" t="s">
        <v>2315</v>
      </c>
      <c r="B27" s="18" t="s">
        <v>10044</v>
      </c>
      <c r="C27" s="293">
        <v>26</v>
      </c>
      <c r="D27" s="20" t="s">
        <v>389</v>
      </c>
      <c r="E27" s="20">
        <v>150</v>
      </c>
      <c r="F27" s="20" t="s">
        <v>398</v>
      </c>
      <c r="G27" s="21" t="s">
        <v>181</v>
      </c>
      <c r="H27" s="71"/>
      <c r="I27" s="71"/>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2361</v>
      </c>
      <c r="B28" s="18" t="s">
        <v>10044</v>
      </c>
      <c r="C28" s="293">
        <v>27</v>
      </c>
      <c r="D28" s="20" t="s">
        <v>389</v>
      </c>
      <c r="E28" s="20">
        <v>90</v>
      </c>
      <c r="F28" s="18" t="s">
        <v>393</v>
      </c>
      <c r="G28" s="21" t="s">
        <v>177</v>
      </c>
      <c r="H28" s="71"/>
      <c r="I28" s="71"/>
      <c r="J28" s="71"/>
      <c r="K28" s="71"/>
      <c r="R28" s="117" t="s">
        <v>257</v>
      </c>
      <c r="S28" s="231">
        <f t="shared" si="0"/>
        <v>0</v>
      </c>
      <c r="T28" s="159">
        <f t="shared" si="1"/>
        <v>0</v>
      </c>
      <c r="U28" s="168"/>
      <c r="V28" s="117" t="s">
        <v>257</v>
      </c>
      <c r="W28" s="231">
        <f t="shared" si="2"/>
        <v>0</v>
      </c>
      <c r="X28" s="6">
        <f t="shared" si="3"/>
        <v>0</v>
      </c>
    </row>
    <row r="29" spans="1:24" ht="14" thickBot="1" x14ac:dyDescent="0.2">
      <c r="A29" s="15" t="s">
        <v>10050</v>
      </c>
      <c r="B29" s="18" t="s">
        <v>10044</v>
      </c>
      <c r="C29" s="293">
        <v>28</v>
      </c>
      <c r="D29" s="20" t="s">
        <v>389</v>
      </c>
      <c r="E29" s="20">
        <v>230</v>
      </c>
      <c r="F29" s="18" t="s">
        <v>393</v>
      </c>
      <c r="G29" s="21" t="s">
        <v>201</v>
      </c>
      <c r="H29" s="71"/>
      <c r="I29" s="71" t="s">
        <v>387</v>
      </c>
      <c r="J29" s="71" t="s">
        <v>387</v>
      </c>
      <c r="K29" s="71" t="s">
        <v>387</v>
      </c>
      <c r="R29" s="166" t="s">
        <v>260</v>
      </c>
      <c r="S29" s="232">
        <f t="shared" si="0"/>
        <v>0</v>
      </c>
      <c r="T29" s="192">
        <f t="shared" si="1"/>
        <v>0</v>
      </c>
      <c r="U29" s="168"/>
      <c r="V29" s="166" t="s">
        <v>260</v>
      </c>
      <c r="W29" s="232">
        <f t="shared" si="2"/>
        <v>0</v>
      </c>
      <c r="X29" s="7">
        <f t="shared" si="3"/>
        <v>0</v>
      </c>
    </row>
    <row r="30" spans="1:24" ht="14" thickBot="1" x14ac:dyDescent="0.2">
      <c r="A30" s="15" t="s">
        <v>2316</v>
      </c>
      <c r="B30" s="18" t="s">
        <v>10044</v>
      </c>
      <c r="C30" s="293">
        <v>29</v>
      </c>
      <c r="D30" s="20" t="s">
        <v>404</v>
      </c>
      <c r="E30" s="20">
        <v>70</v>
      </c>
      <c r="F30" s="18" t="s">
        <v>393</v>
      </c>
      <c r="G30" s="21" t="s">
        <v>173</v>
      </c>
      <c r="H30" s="71"/>
      <c r="I30" s="71"/>
      <c r="J30" s="71"/>
      <c r="K30" s="71"/>
      <c r="R30" s="160" t="s">
        <v>88</v>
      </c>
      <c r="S30" s="161"/>
      <c r="T30" s="175">
        <f>SUM(T31:T57)</f>
        <v>80</v>
      </c>
      <c r="U30" s="168"/>
      <c r="V30" s="177" t="s">
        <v>824</v>
      </c>
      <c r="W30" s="213"/>
      <c r="X30" s="215">
        <f>SUM(X31:X57)</f>
        <v>72</v>
      </c>
    </row>
    <row r="31" spans="1:24" ht="13" x14ac:dyDescent="0.15">
      <c r="A31" s="15" t="s">
        <v>2363</v>
      </c>
      <c r="B31" s="18" t="s">
        <v>10044</v>
      </c>
      <c r="C31" s="293">
        <v>30</v>
      </c>
      <c r="D31" s="20" t="s">
        <v>404</v>
      </c>
      <c r="E31" s="20">
        <v>40</v>
      </c>
      <c r="F31" s="18" t="s">
        <v>393</v>
      </c>
      <c r="G31" s="21" t="s">
        <v>173</v>
      </c>
      <c r="H31" s="71"/>
      <c r="I31" s="71"/>
      <c r="J31" s="71"/>
      <c r="K31" s="71"/>
      <c r="R31" s="116" t="s">
        <v>173</v>
      </c>
      <c r="S31" s="211">
        <f>COUNTIFS($G$2:$G$500,R31,$I$2:$I$500,"x")</f>
        <v>0</v>
      </c>
      <c r="T31" s="64">
        <f>COUNTIFS($I$2:$I$500,"&lt;&gt;-",$G$2:$G$500,R31)</f>
        <v>39</v>
      </c>
      <c r="U31" s="168"/>
      <c r="V31" s="233" t="s">
        <v>173</v>
      </c>
      <c r="W31" s="230">
        <f>COUNTIFS($G$2:$G$500,V31,$K$2:$K$500,"x")</f>
        <v>0</v>
      </c>
      <c r="X31" s="64">
        <f>COUNTIFS($K$2:$K$500,"&lt;&gt;-",$G$2:$G$500,V31)</f>
        <v>38</v>
      </c>
    </row>
    <row r="32" spans="1:24" ht="13" x14ac:dyDescent="0.15">
      <c r="A32" s="15" t="s">
        <v>2364</v>
      </c>
      <c r="B32" s="18" t="s">
        <v>10044</v>
      </c>
      <c r="C32" s="293">
        <v>31</v>
      </c>
      <c r="D32" s="20" t="s">
        <v>404</v>
      </c>
      <c r="E32" s="20">
        <v>90</v>
      </c>
      <c r="F32" s="20" t="s">
        <v>398</v>
      </c>
      <c r="G32" s="21" t="s">
        <v>177</v>
      </c>
      <c r="H32" s="71"/>
      <c r="I32" s="71"/>
      <c r="J32" s="71"/>
      <c r="K32" s="71"/>
      <c r="R32" s="117" t="s">
        <v>177</v>
      </c>
      <c r="S32" s="158">
        <f t="shared" ref="S32:S57" si="4">COUNTIFS($G$2:$G$500,R32,$I$2:$I$500,"x")</f>
        <v>0</v>
      </c>
      <c r="T32" s="159">
        <f t="shared" ref="T32:T57" si="5">COUNTIFS($I$2:$I$500,"&lt;&gt;-",$G$2:$G$500,R32)</f>
        <v>31</v>
      </c>
      <c r="U32" s="168"/>
      <c r="V32" s="234" t="s">
        <v>177</v>
      </c>
      <c r="W32" s="237">
        <f t="shared" ref="W32:W57" si="6">COUNTIFS($G$2:$G$500,V32,$K$2:$K$500,"x")</f>
        <v>0</v>
      </c>
      <c r="X32" s="6">
        <f t="shared" ref="X32:X57" si="7">COUNTIFS($K$2:$K$500,"&lt;&gt;-",$G$2:$G$500,V32)</f>
        <v>24</v>
      </c>
    </row>
    <row r="33" spans="1:24" ht="13" x14ac:dyDescent="0.15">
      <c r="A33" s="15" t="s">
        <v>2365</v>
      </c>
      <c r="B33" s="18" t="s">
        <v>10044</v>
      </c>
      <c r="C33" s="293">
        <v>32</v>
      </c>
      <c r="D33" s="20" t="s">
        <v>404</v>
      </c>
      <c r="E33" s="20">
        <v>160</v>
      </c>
      <c r="F33" s="18" t="s">
        <v>386</v>
      </c>
      <c r="G33" s="21" t="s">
        <v>177</v>
      </c>
      <c r="H33" s="71"/>
      <c r="I33" s="71"/>
      <c r="J33" s="71"/>
      <c r="K33" s="71"/>
      <c r="R33" s="117" t="s">
        <v>181</v>
      </c>
      <c r="S33" s="158">
        <f t="shared" si="4"/>
        <v>0</v>
      </c>
      <c r="T33" s="159">
        <f t="shared" si="5"/>
        <v>10</v>
      </c>
      <c r="U33" s="168"/>
      <c r="V33" s="234" t="s">
        <v>181</v>
      </c>
      <c r="W33" s="237">
        <f t="shared" si="6"/>
        <v>0</v>
      </c>
      <c r="X33" s="6">
        <f t="shared" si="7"/>
        <v>10</v>
      </c>
    </row>
    <row r="34" spans="1:24" ht="13" x14ac:dyDescent="0.15">
      <c r="A34" s="15" t="s">
        <v>2317</v>
      </c>
      <c r="B34" s="18" t="s">
        <v>10044</v>
      </c>
      <c r="C34" s="293">
        <v>33</v>
      </c>
      <c r="D34" s="20" t="s">
        <v>404</v>
      </c>
      <c r="E34" s="20">
        <v>120</v>
      </c>
      <c r="F34" s="18" t="s">
        <v>393</v>
      </c>
      <c r="G34" s="21" t="s">
        <v>181</v>
      </c>
      <c r="H34" s="71"/>
      <c r="I34" s="71"/>
      <c r="J34" s="71"/>
      <c r="K34" s="71"/>
      <c r="R34" s="117" t="s">
        <v>185</v>
      </c>
      <c r="S34" s="158">
        <f t="shared" si="4"/>
        <v>0</v>
      </c>
      <c r="T34" s="159">
        <f t="shared" si="5"/>
        <v>0</v>
      </c>
      <c r="U34" s="168"/>
      <c r="V34" s="234" t="s">
        <v>185</v>
      </c>
      <c r="W34" s="237">
        <f t="shared" si="6"/>
        <v>0</v>
      </c>
      <c r="X34" s="6">
        <f t="shared" si="7"/>
        <v>0</v>
      </c>
    </row>
    <row r="35" spans="1:24" ht="13" x14ac:dyDescent="0.15">
      <c r="A35" s="15" t="s">
        <v>10051</v>
      </c>
      <c r="B35" s="18" t="s">
        <v>10044</v>
      </c>
      <c r="C35" s="293">
        <v>34</v>
      </c>
      <c r="D35" s="20" t="s">
        <v>404</v>
      </c>
      <c r="E35" s="20">
        <v>230</v>
      </c>
      <c r="F35" s="18" t="s">
        <v>393</v>
      </c>
      <c r="G35" s="21" t="s">
        <v>201</v>
      </c>
      <c r="H35" s="71"/>
      <c r="I35" s="71" t="s">
        <v>387</v>
      </c>
      <c r="J35" s="71" t="s">
        <v>387</v>
      </c>
      <c r="K35" s="71" t="s">
        <v>387</v>
      </c>
      <c r="R35" s="117" t="s">
        <v>189</v>
      </c>
      <c r="S35" s="158">
        <f t="shared" si="4"/>
        <v>0</v>
      </c>
      <c r="T35" s="159">
        <f t="shared" si="5"/>
        <v>0</v>
      </c>
      <c r="U35" s="168"/>
      <c r="V35" s="234" t="s">
        <v>189</v>
      </c>
      <c r="W35" s="237">
        <f t="shared" si="6"/>
        <v>0</v>
      </c>
      <c r="X35" s="6">
        <f t="shared" si="7"/>
        <v>0</v>
      </c>
    </row>
    <row r="36" spans="1:24" ht="13" x14ac:dyDescent="0.15">
      <c r="A36" s="15" t="s">
        <v>2267</v>
      </c>
      <c r="B36" s="18" t="s">
        <v>10044</v>
      </c>
      <c r="C36" s="293">
        <v>35</v>
      </c>
      <c r="D36" s="20" t="s">
        <v>385</v>
      </c>
      <c r="E36" s="20">
        <v>70</v>
      </c>
      <c r="F36" s="18" t="s">
        <v>393</v>
      </c>
      <c r="G36" s="21" t="s">
        <v>173</v>
      </c>
      <c r="H36" s="71"/>
      <c r="I36" s="71"/>
      <c r="J36" s="71"/>
      <c r="K36" s="71"/>
      <c r="R36" s="117" t="s">
        <v>193</v>
      </c>
      <c r="S36" s="158">
        <f t="shared" si="4"/>
        <v>0</v>
      </c>
      <c r="T36" s="159">
        <f t="shared" si="5"/>
        <v>0</v>
      </c>
      <c r="U36" s="168"/>
      <c r="V36" s="234" t="s">
        <v>193</v>
      </c>
      <c r="W36" s="237">
        <f t="shared" si="6"/>
        <v>0</v>
      </c>
      <c r="X36" s="6">
        <f t="shared" si="7"/>
        <v>0</v>
      </c>
    </row>
    <row r="37" spans="1:24" ht="13" x14ac:dyDescent="0.15">
      <c r="A37" s="15" t="s">
        <v>2268</v>
      </c>
      <c r="B37" s="18" t="s">
        <v>10044</v>
      </c>
      <c r="C37" s="293">
        <v>36</v>
      </c>
      <c r="D37" s="20" t="s">
        <v>385</v>
      </c>
      <c r="E37" s="20">
        <v>120</v>
      </c>
      <c r="F37" s="20" t="s">
        <v>398</v>
      </c>
      <c r="G37" s="21" t="s">
        <v>177</v>
      </c>
      <c r="H37" s="71"/>
      <c r="I37" s="71"/>
      <c r="J37" s="71"/>
      <c r="K37" s="71"/>
      <c r="R37" s="117" t="s">
        <v>197</v>
      </c>
      <c r="S37" s="158">
        <f t="shared" si="4"/>
        <v>0</v>
      </c>
      <c r="T37" s="159">
        <f t="shared" si="5"/>
        <v>0</v>
      </c>
      <c r="U37" s="168"/>
      <c r="V37" s="234" t="s">
        <v>197</v>
      </c>
      <c r="W37" s="237">
        <f t="shared" si="6"/>
        <v>0</v>
      </c>
      <c r="X37" s="6">
        <f t="shared" si="7"/>
        <v>0</v>
      </c>
    </row>
    <row r="38" spans="1:24" ht="13" x14ac:dyDescent="0.15">
      <c r="A38" s="15" t="s">
        <v>2274</v>
      </c>
      <c r="B38" s="18" t="s">
        <v>10044</v>
      </c>
      <c r="C38" s="293">
        <v>37</v>
      </c>
      <c r="D38" s="20" t="s">
        <v>385</v>
      </c>
      <c r="E38" s="20">
        <v>40</v>
      </c>
      <c r="F38" s="18" t="s">
        <v>393</v>
      </c>
      <c r="G38" s="21" t="s">
        <v>173</v>
      </c>
      <c r="H38" s="71"/>
      <c r="I38" s="71"/>
      <c r="J38" s="71"/>
      <c r="K38" s="71"/>
      <c r="R38" s="117" t="s">
        <v>201</v>
      </c>
      <c r="S38" s="158">
        <f t="shared" si="4"/>
        <v>0</v>
      </c>
      <c r="T38" s="159">
        <f t="shared" si="5"/>
        <v>0</v>
      </c>
      <c r="U38" s="168"/>
      <c r="V38" s="235" t="s">
        <v>201</v>
      </c>
      <c r="W38" s="237">
        <f t="shared" si="6"/>
        <v>0</v>
      </c>
      <c r="X38" s="6">
        <f t="shared" si="7"/>
        <v>0</v>
      </c>
    </row>
    <row r="39" spans="1:24" ht="13" x14ac:dyDescent="0.15">
      <c r="A39" s="15" t="s">
        <v>2275</v>
      </c>
      <c r="B39" s="18" t="s">
        <v>10044</v>
      </c>
      <c r="C39" s="293">
        <v>38</v>
      </c>
      <c r="D39" s="20" t="s">
        <v>385</v>
      </c>
      <c r="E39" s="20">
        <v>70</v>
      </c>
      <c r="F39" s="20" t="s">
        <v>398</v>
      </c>
      <c r="G39" s="21" t="s">
        <v>173</v>
      </c>
      <c r="H39" s="71"/>
      <c r="I39" s="71"/>
      <c r="J39" s="71"/>
      <c r="K39" s="71"/>
      <c r="R39" s="117" t="s">
        <v>205</v>
      </c>
      <c r="S39" s="158">
        <f t="shared" si="4"/>
        <v>0</v>
      </c>
      <c r="T39" s="159">
        <f t="shared" si="5"/>
        <v>0</v>
      </c>
      <c r="U39" s="168"/>
      <c r="V39" s="234" t="s">
        <v>205</v>
      </c>
      <c r="W39" s="237">
        <f t="shared" si="6"/>
        <v>0</v>
      </c>
      <c r="X39" s="6">
        <f t="shared" si="7"/>
        <v>0</v>
      </c>
    </row>
    <row r="40" spans="1:24" ht="13" x14ac:dyDescent="0.15">
      <c r="A40" s="15" t="s">
        <v>2276</v>
      </c>
      <c r="B40" s="18" t="s">
        <v>10044</v>
      </c>
      <c r="C40" s="293">
        <v>39</v>
      </c>
      <c r="D40" s="20" t="s">
        <v>385</v>
      </c>
      <c r="E40" s="20">
        <v>140</v>
      </c>
      <c r="F40" s="18" t="s">
        <v>386</v>
      </c>
      <c r="G40" s="21" t="s">
        <v>177</v>
      </c>
      <c r="H40" s="71"/>
      <c r="I40" s="71"/>
      <c r="J40" s="71"/>
      <c r="K40" s="71"/>
      <c r="R40" s="117" t="s">
        <v>209</v>
      </c>
      <c r="S40" s="158">
        <f t="shared" si="4"/>
        <v>0</v>
      </c>
      <c r="T40" s="159">
        <f t="shared" si="5"/>
        <v>0</v>
      </c>
      <c r="U40" s="168"/>
      <c r="V40" s="234" t="s">
        <v>209</v>
      </c>
      <c r="W40" s="237">
        <f t="shared" si="6"/>
        <v>0</v>
      </c>
      <c r="X40" s="6">
        <f t="shared" si="7"/>
        <v>0</v>
      </c>
    </row>
    <row r="41" spans="1:24" ht="13" x14ac:dyDescent="0.15">
      <c r="A41" s="15" t="s">
        <v>2371</v>
      </c>
      <c r="B41" s="18" t="s">
        <v>10044</v>
      </c>
      <c r="C41" s="293">
        <v>40</v>
      </c>
      <c r="D41" s="20" t="s">
        <v>385</v>
      </c>
      <c r="E41" s="20">
        <v>60</v>
      </c>
      <c r="F41" s="18" t="s">
        <v>393</v>
      </c>
      <c r="G41" s="21" t="s">
        <v>173</v>
      </c>
      <c r="H41" s="71"/>
      <c r="I41" s="71"/>
      <c r="J41" s="71"/>
      <c r="K41" s="71"/>
      <c r="R41" s="117" t="s">
        <v>9126</v>
      </c>
      <c r="S41" s="158">
        <f t="shared" si="4"/>
        <v>0</v>
      </c>
      <c r="T41" s="159">
        <f t="shared" si="5"/>
        <v>0</v>
      </c>
      <c r="U41" s="168"/>
      <c r="V41" s="234" t="s">
        <v>9126</v>
      </c>
      <c r="W41" s="237">
        <f t="shared" si="6"/>
        <v>0</v>
      </c>
      <c r="X41" s="6">
        <f t="shared" si="7"/>
        <v>0</v>
      </c>
    </row>
    <row r="42" spans="1:24" ht="13" x14ac:dyDescent="0.15">
      <c r="A42" s="15" t="s">
        <v>2372</v>
      </c>
      <c r="B42" s="18" t="s">
        <v>10044</v>
      </c>
      <c r="C42" s="293">
        <v>41</v>
      </c>
      <c r="D42" s="20" t="s">
        <v>385</v>
      </c>
      <c r="E42" s="20">
        <v>90</v>
      </c>
      <c r="F42" s="20" t="s">
        <v>398</v>
      </c>
      <c r="G42" s="21" t="s">
        <v>177</v>
      </c>
      <c r="H42" s="71"/>
      <c r="I42" s="71"/>
      <c r="J42" s="71"/>
      <c r="K42" s="71"/>
      <c r="R42" s="118" t="s">
        <v>213</v>
      </c>
      <c r="S42" s="158">
        <f t="shared" si="4"/>
        <v>0</v>
      </c>
      <c r="T42" s="159">
        <f t="shared" si="5"/>
        <v>0</v>
      </c>
      <c r="U42" s="168"/>
      <c r="V42" s="236" t="s">
        <v>213</v>
      </c>
      <c r="W42" s="237">
        <f t="shared" si="6"/>
        <v>0</v>
      </c>
      <c r="X42" s="6">
        <f t="shared" si="7"/>
        <v>0</v>
      </c>
    </row>
    <row r="43" spans="1:24" ht="13" x14ac:dyDescent="0.15">
      <c r="A43" s="15" t="s">
        <v>2381</v>
      </c>
      <c r="B43" s="18" t="s">
        <v>10044</v>
      </c>
      <c r="C43" s="293">
        <v>42</v>
      </c>
      <c r="D43" s="20" t="s">
        <v>385</v>
      </c>
      <c r="E43" s="20">
        <v>90</v>
      </c>
      <c r="F43" s="18" t="s">
        <v>393</v>
      </c>
      <c r="G43" s="21" t="s">
        <v>173</v>
      </c>
      <c r="H43" s="71"/>
      <c r="I43" s="71"/>
      <c r="J43" s="71"/>
      <c r="K43" s="71"/>
      <c r="R43" s="117" t="s">
        <v>217</v>
      </c>
      <c r="S43" s="158">
        <f t="shared" si="4"/>
        <v>0</v>
      </c>
      <c r="T43" s="159">
        <f t="shared" si="5"/>
        <v>0</v>
      </c>
      <c r="U43" s="168"/>
      <c r="V43" s="234" t="s">
        <v>217</v>
      </c>
      <c r="W43" s="237">
        <f t="shared" si="6"/>
        <v>0</v>
      </c>
      <c r="X43" s="6">
        <f t="shared" si="7"/>
        <v>0</v>
      </c>
    </row>
    <row r="44" spans="1:24" ht="14" thickBot="1" x14ac:dyDescent="0.2">
      <c r="A44" s="15" t="s">
        <v>2382</v>
      </c>
      <c r="B44" s="18" t="s">
        <v>10044</v>
      </c>
      <c r="C44" s="293">
        <v>43</v>
      </c>
      <c r="D44" s="20" t="s">
        <v>385</v>
      </c>
      <c r="E44" s="20">
        <v>160</v>
      </c>
      <c r="F44" s="20" t="s">
        <v>398</v>
      </c>
      <c r="G44" s="21" t="s">
        <v>177</v>
      </c>
      <c r="H44" s="71"/>
      <c r="I44" s="71"/>
      <c r="J44" s="71"/>
      <c r="K44" s="71"/>
      <c r="R44" s="117" t="s">
        <v>221</v>
      </c>
      <c r="S44" s="158">
        <f t="shared" si="4"/>
        <v>0</v>
      </c>
      <c r="T44" s="159">
        <f t="shared" si="5"/>
        <v>0</v>
      </c>
      <c r="U44" s="187"/>
      <c r="V44" s="234" t="s">
        <v>221</v>
      </c>
      <c r="W44" s="237">
        <f t="shared" si="6"/>
        <v>0</v>
      </c>
      <c r="X44" s="6">
        <f t="shared" si="7"/>
        <v>0</v>
      </c>
    </row>
    <row r="45" spans="1:24" ht="14" thickBot="1" x14ac:dyDescent="0.2">
      <c r="A45" s="15" t="s">
        <v>10052</v>
      </c>
      <c r="B45" s="18" t="s">
        <v>10044</v>
      </c>
      <c r="C45" s="293">
        <v>44</v>
      </c>
      <c r="D45" s="20" t="s">
        <v>385</v>
      </c>
      <c r="E45" s="20">
        <v>200</v>
      </c>
      <c r="F45" s="18" t="s">
        <v>393</v>
      </c>
      <c r="G45" s="21" t="s">
        <v>201</v>
      </c>
      <c r="H45" s="71"/>
      <c r="I45" s="71" t="s">
        <v>387</v>
      </c>
      <c r="J45" s="71" t="s">
        <v>387</v>
      </c>
      <c r="K45" s="71" t="s">
        <v>387</v>
      </c>
      <c r="R45" s="117" t="s">
        <v>225</v>
      </c>
      <c r="S45" s="158">
        <f t="shared" si="4"/>
        <v>0</v>
      </c>
      <c r="T45" s="159">
        <f t="shared" si="5"/>
        <v>0</v>
      </c>
      <c r="U45" s="187"/>
      <c r="V45" s="234" t="s">
        <v>225</v>
      </c>
      <c r="W45" s="237">
        <f t="shared" si="6"/>
        <v>0</v>
      </c>
      <c r="X45" s="6">
        <f t="shared" si="7"/>
        <v>0</v>
      </c>
    </row>
    <row r="46" spans="1:24" ht="13" x14ac:dyDescent="0.15">
      <c r="A46" s="15" t="s">
        <v>2325</v>
      </c>
      <c r="B46" s="18" t="s">
        <v>10044</v>
      </c>
      <c r="C46" s="293">
        <v>45</v>
      </c>
      <c r="D46" s="20" t="s">
        <v>400</v>
      </c>
      <c r="E46" s="20">
        <v>70</v>
      </c>
      <c r="F46" s="18" t="s">
        <v>393</v>
      </c>
      <c r="G46" s="21" t="s">
        <v>173</v>
      </c>
      <c r="H46" s="71"/>
      <c r="I46" s="71"/>
      <c r="J46" s="71"/>
      <c r="K46" s="71"/>
      <c r="R46" s="117" t="s">
        <v>229</v>
      </c>
      <c r="S46" s="158">
        <f t="shared" si="4"/>
        <v>0</v>
      </c>
      <c r="T46" s="159">
        <f t="shared" si="5"/>
        <v>0</v>
      </c>
      <c r="U46" s="171"/>
      <c r="V46" s="234" t="s">
        <v>229</v>
      </c>
      <c r="W46" s="237">
        <f t="shared" si="6"/>
        <v>0</v>
      </c>
      <c r="X46" s="6">
        <f t="shared" si="7"/>
        <v>0</v>
      </c>
    </row>
    <row r="47" spans="1:24" ht="13" x14ac:dyDescent="0.15">
      <c r="A47" s="15" t="s">
        <v>10053</v>
      </c>
      <c r="B47" s="18" t="s">
        <v>10044</v>
      </c>
      <c r="C47" s="293">
        <v>46</v>
      </c>
      <c r="D47" s="20" t="s">
        <v>400</v>
      </c>
      <c r="E47" s="20">
        <v>270</v>
      </c>
      <c r="F47" s="20" t="s">
        <v>398</v>
      </c>
      <c r="G47" s="21" t="s">
        <v>201</v>
      </c>
      <c r="H47" s="71"/>
      <c r="I47" s="71" t="s">
        <v>387</v>
      </c>
      <c r="J47" s="71" t="s">
        <v>387</v>
      </c>
      <c r="K47" s="71" t="s">
        <v>387</v>
      </c>
      <c r="R47" s="117" t="s">
        <v>233</v>
      </c>
      <c r="S47" s="158">
        <f t="shared" si="4"/>
        <v>0</v>
      </c>
      <c r="T47" s="159">
        <f t="shared" si="5"/>
        <v>0</v>
      </c>
      <c r="U47" s="168"/>
      <c r="V47" s="235" t="s">
        <v>233</v>
      </c>
      <c r="W47" s="237">
        <f t="shared" si="6"/>
        <v>0</v>
      </c>
      <c r="X47" s="6">
        <f t="shared" si="7"/>
        <v>0</v>
      </c>
    </row>
    <row r="48" spans="1:24" ht="13" x14ac:dyDescent="0.15">
      <c r="A48" s="15" t="s">
        <v>2277</v>
      </c>
      <c r="B48" s="18" t="s">
        <v>10044</v>
      </c>
      <c r="C48" s="293">
        <v>47</v>
      </c>
      <c r="D48" s="20" t="s">
        <v>400</v>
      </c>
      <c r="E48" s="20">
        <v>70</v>
      </c>
      <c r="F48" s="18" t="s">
        <v>393</v>
      </c>
      <c r="G48" s="21" t="s">
        <v>173</v>
      </c>
      <c r="H48" s="71"/>
      <c r="I48" s="71"/>
      <c r="J48" s="71"/>
      <c r="K48" s="71"/>
      <c r="R48" s="117" t="s">
        <v>9123</v>
      </c>
      <c r="S48" s="158">
        <f t="shared" si="4"/>
        <v>0</v>
      </c>
      <c r="T48" s="159">
        <f t="shared" si="5"/>
        <v>0</v>
      </c>
      <c r="U48" s="168"/>
      <c r="V48" s="235" t="s">
        <v>9123</v>
      </c>
      <c r="W48" s="237">
        <f t="shared" si="6"/>
        <v>0</v>
      </c>
      <c r="X48" s="6">
        <f t="shared" si="7"/>
        <v>0</v>
      </c>
    </row>
    <row r="49" spans="1:24" ht="13" x14ac:dyDescent="0.15">
      <c r="A49" s="15" t="s">
        <v>2278</v>
      </c>
      <c r="B49" s="18" t="s">
        <v>10044</v>
      </c>
      <c r="C49" s="293">
        <v>48</v>
      </c>
      <c r="D49" s="20" t="s">
        <v>400</v>
      </c>
      <c r="E49" s="20">
        <v>100</v>
      </c>
      <c r="F49" s="20" t="s">
        <v>398</v>
      </c>
      <c r="G49" s="21" t="s">
        <v>173</v>
      </c>
      <c r="H49" s="71"/>
      <c r="I49" s="71"/>
      <c r="J49" s="71"/>
      <c r="K49" s="71"/>
      <c r="R49" s="117" t="s">
        <v>237</v>
      </c>
      <c r="S49" s="158">
        <f t="shared" si="4"/>
        <v>0</v>
      </c>
      <c r="T49" s="159">
        <f t="shared" si="5"/>
        <v>0</v>
      </c>
      <c r="U49" s="168"/>
      <c r="V49" s="235" t="s">
        <v>237</v>
      </c>
      <c r="W49" s="237">
        <f t="shared" si="6"/>
        <v>0</v>
      </c>
      <c r="X49" s="6">
        <f t="shared" si="7"/>
        <v>0</v>
      </c>
    </row>
    <row r="50" spans="1:24" ht="13" x14ac:dyDescent="0.15">
      <c r="A50" s="15" t="s">
        <v>2376</v>
      </c>
      <c r="B50" s="18" t="s">
        <v>10044</v>
      </c>
      <c r="C50" s="293">
        <v>49</v>
      </c>
      <c r="D50" s="20" t="s">
        <v>400</v>
      </c>
      <c r="E50" s="20">
        <v>140</v>
      </c>
      <c r="F50" s="18" t="s">
        <v>386</v>
      </c>
      <c r="G50" s="21" t="s">
        <v>181</v>
      </c>
      <c r="H50" s="71"/>
      <c r="I50" s="71"/>
      <c r="J50" s="71"/>
      <c r="K50" s="71"/>
      <c r="R50" s="117" t="s">
        <v>241</v>
      </c>
      <c r="S50" s="158">
        <f t="shared" si="4"/>
        <v>0</v>
      </c>
      <c r="T50" s="159">
        <f t="shared" si="5"/>
        <v>0</v>
      </c>
      <c r="U50" s="168"/>
      <c r="V50" s="235" t="s">
        <v>241</v>
      </c>
      <c r="W50" s="237">
        <f t="shared" si="6"/>
        <v>0</v>
      </c>
      <c r="X50" s="6">
        <f t="shared" si="7"/>
        <v>0</v>
      </c>
    </row>
    <row r="51" spans="1:24" ht="13" x14ac:dyDescent="0.15">
      <c r="A51" s="15" t="s">
        <v>2279</v>
      </c>
      <c r="B51" s="18" t="s">
        <v>10044</v>
      </c>
      <c r="C51" s="293">
        <v>50</v>
      </c>
      <c r="D51" s="20" t="s">
        <v>400</v>
      </c>
      <c r="E51" s="20">
        <v>130</v>
      </c>
      <c r="F51" s="18" t="s">
        <v>393</v>
      </c>
      <c r="G51" s="21" t="s">
        <v>177</v>
      </c>
      <c r="H51" s="71"/>
      <c r="I51" s="71"/>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2412</v>
      </c>
      <c r="B52" s="18" t="s">
        <v>10044</v>
      </c>
      <c r="C52" s="293">
        <v>51</v>
      </c>
      <c r="D52" s="20" t="s">
        <v>400</v>
      </c>
      <c r="E52" s="20">
        <v>70</v>
      </c>
      <c r="F52" s="18" t="s">
        <v>393</v>
      </c>
      <c r="G52" s="21" t="s">
        <v>173</v>
      </c>
      <c r="H52" s="71"/>
      <c r="I52" s="71"/>
      <c r="J52" s="71"/>
      <c r="K52" s="71"/>
      <c r="R52" s="117" t="s">
        <v>249</v>
      </c>
      <c r="S52" s="158">
        <f t="shared" si="4"/>
        <v>0</v>
      </c>
      <c r="T52" s="159">
        <f t="shared" si="5"/>
        <v>0</v>
      </c>
      <c r="U52" s="168"/>
      <c r="V52" s="235" t="s">
        <v>249</v>
      </c>
      <c r="W52" s="237">
        <f t="shared" si="6"/>
        <v>0</v>
      </c>
      <c r="X52" s="6">
        <f t="shared" si="7"/>
        <v>0</v>
      </c>
    </row>
    <row r="53" spans="1:24" ht="13" x14ac:dyDescent="0.15">
      <c r="A53" s="15" t="s">
        <v>2340</v>
      </c>
      <c r="B53" s="18" t="s">
        <v>10044</v>
      </c>
      <c r="C53" s="293">
        <v>52</v>
      </c>
      <c r="D53" s="20" t="s">
        <v>400</v>
      </c>
      <c r="E53" s="20">
        <v>150</v>
      </c>
      <c r="F53" s="20" t="s">
        <v>398</v>
      </c>
      <c r="G53" s="21" t="s">
        <v>177</v>
      </c>
      <c r="H53" s="71"/>
      <c r="I53" s="71"/>
      <c r="J53" s="71"/>
      <c r="K53" s="71"/>
      <c r="R53" s="117" t="s">
        <v>253</v>
      </c>
      <c r="S53" s="158">
        <f t="shared" si="4"/>
        <v>0</v>
      </c>
      <c r="T53" s="159">
        <f t="shared" si="5"/>
        <v>0</v>
      </c>
      <c r="U53" s="168"/>
      <c r="V53" s="235" t="s">
        <v>253</v>
      </c>
      <c r="W53" s="237">
        <f t="shared" si="6"/>
        <v>0</v>
      </c>
      <c r="X53" s="6">
        <f t="shared" si="7"/>
        <v>0</v>
      </c>
    </row>
    <row r="54" spans="1:24" ht="13" x14ac:dyDescent="0.15">
      <c r="A54" s="15" t="s">
        <v>2383</v>
      </c>
      <c r="B54" s="18" t="s">
        <v>10044</v>
      </c>
      <c r="C54" s="293">
        <v>53</v>
      </c>
      <c r="D54" s="20" t="s">
        <v>400</v>
      </c>
      <c r="E54" s="20">
        <v>130</v>
      </c>
      <c r="F54" s="18" t="s">
        <v>393</v>
      </c>
      <c r="G54" s="21" t="s">
        <v>181</v>
      </c>
      <c r="H54" s="71"/>
      <c r="I54" s="71"/>
      <c r="J54" s="71"/>
      <c r="K54" s="71"/>
      <c r="R54" s="117" t="s">
        <v>10048</v>
      </c>
      <c r="S54" s="158">
        <f t="shared" si="4"/>
        <v>0</v>
      </c>
      <c r="T54" s="159">
        <f t="shared" si="5"/>
        <v>0</v>
      </c>
      <c r="U54" s="168"/>
      <c r="V54" s="234" t="s">
        <v>10048</v>
      </c>
      <c r="W54" s="237">
        <f t="shared" si="6"/>
        <v>0</v>
      </c>
      <c r="X54" s="6">
        <f t="shared" si="7"/>
        <v>0</v>
      </c>
    </row>
    <row r="55" spans="1:24" ht="13" x14ac:dyDescent="0.15">
      <c r="A55" s="15" t="s">
        <v>2271</v>
      </c>
      <c r="B55" s="18" t="s">
        <v>10044</v>
      </c>
      <c r="C55" s="293">
        <v>54</v>
      </c>
      <c r="D55" s="20" t="s">
        <v>858</v>
      </c>
      <c r="E55" s="20">
        <v>80</v>
      </c>
      <c r="F55" s="18" t="s">
        <v>393</v>
      </c>
      <c r="G55" s="21" t="s">
        <v>173</v>
      </c>
      <c r="H55" s="71"/>
      <c r="I55" s="71"/>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2272</v>
      </c>
      <c r="B56" s="18" t="s">
        <v>10044</v>
      </c>
      <c r="C56" s="293">
        <v>55</v>
      </c>
      <c r="D56" s="20" t="s">
        <v>858</v>
      </c>
      <c r="E56" s="20">
        <v>100</v>
      </c>
      <c r="F56" s="20" t="s">
        <v>398</v>
      </c>
      <c r="G56" s="21" t="s">
        <v>173</v>
      </c>
      <c r="H56" s="71"/>
      <c r="I56" s="71"/>
      <c r="J56" s="71"/>
      <c r="K56" s="71"/>
      <c r="R56" s="117" t="s">
        <v>257</v>
      </c>
      <c r="S56" s="158">
        <f t="shared" si="4"/>
        <v>0</v>
      </c>
      <c r="T56" s="159">
        <f t="shared" si="5"/>
        <v>0</v>
      </c>
      <c r="U56" s="168"/>
      <c r="V56" s="234" t="s">
        <v>257</v>
      </c>
      <c r="W56" s="237">
        <f t="shared" si="6"/>
        <v>0</v>
      </c>
      <c r="X56" s="6">
        <f t="shared" si="7"/>
        <v>0</v>
      </c>
    </row>
    <row r="57" spans="1:24" ht="14" thickBot="1" x14ac:dyDescent="0.2">
      <c r="A57" s="15" t="s">
        <v>2273</v>
      </c>
      <c r="B57" s="18" t="s">
        <v>10044</v>
      </c>
      <c r="C57" s="293">
        <v>56</v>
      </c>
      <c r="D57" s="20" t="s">
        <v>858</v>
      </c>
      <c r="E57" s="20">
        <v>160</v>
      </c>
      <c r="F57" s="18" t="s">
        <v>386</v>
      </c>
      <c r="G57" s="21" t="s">
        <v>177</v>
      </c>
      <c r="H57" s="71"/>
      <c r="I57" s="71"/>
      <c r="J57" s="71"/>
      <c r="K57" s="71"/>
      <c r="R57" s="166" t="s">
        <v>260</v>
      </c>
      <c r="S57" s="191">
        <f t="shared" si="4"/>
        <v>0</v>
      </c>
      <c r="T57" s="192">
        <f t="shared" si="5"/>
        <v>0</v>
      </c>
      <c r="U57" s="168"/>
      <c r="V57" s="102" t="s">
        <v>260</v>
      </c>
      <c r="W57" s="238">
        <f t="shared" si="6"/>
        <v>0</v>
      </c>
      <c r="X57" s="7">
        <f t="shared" si="7"/>
        <v>0</v>
      </c>
    </row>
    <row r="58" spans="1:24" ht="14" thickBot="1" x14ac:dyDescent="0.2">
      <c r="A58" s="15" t="s">
        <v>2281</v>
      </c>
      <c r="B58" s="18" t="s">
        <v>10044</v>
      </c>
      <c r="C58" s="293">
        <v>57</v>
      </c>
      <c r="D58" s="20" t="s">
        <v>858</v>
      </c>
      <c r="E58" s="20">
        <v>70</v>
      </c>
      <c r="F58" s="18" t="s">
        <v>393</v>
      </c>
      <c r="G58" s="21" t="s">
        <v>173</v>
      </c>
      <c r="H58" s="71"/>
      <c r="I58" s="71"/>
      <c r="J58" s="71"/>
      <c r="K58" s="71"/>
      <c r="U58" s="168"/>
      <c r="V58" s="177" t="s">
        <v>447</v>
      </c>
      <c r="W58" s="189"/>
      <c r="X58" s="190">
        <f>SUM(X59:X85)</f>
        <v>404</v>
      </c>
    </row>
    <row r="59" spans="1:24" ht="13" x14ac:dyDescent="0.15">
      <c r="A59" s="15" t="s">
        <v>2282</v>
      </c>
      <c r="B59" s="18" t="s">
        <v>10044</v>
      </c>
      <c r="C59" s="293">
        <v>58</v>
      </c>
      <c r="D59" s="20" t="s">
        <v>858</v>
      </c>
      <c r="E59" s="20">
        <v>100</v>
      </c>
      <c r="F59" s="20" t="s">
        <v>398</v>
      </c>
      <c r="G59" s="21" t="s">
        <v>173</v>
      </c>
      <c r="H59" s="71"/>
      <c r="I59" s="71"/>
      <c r="J59" s="71"/>
      <c r="K59" s="71"/>
      <c r="U59" s="239"/>
      <c r="V59" s="116" t="s">
        <v>173</v>
      </c>
      <c r="W59" s="211">
        <f t="shared" ref="W59:X74" si="8">S3+S31+W3+W31</f>
        <v>0</v>
      </c>
      <c r="X59" s="64">
        <f t="shared" si="8"/>
        <v>155</v>
      </c>
    </row>
    <row r="60" spans="1:24" ht="13" x14ac:dyDescent="0.15">
      <c r="A60" s="15" t="s">
        <v>2283</v>
      </c>
      <c r="B60" s="18" t="s">
        <v>10044</v>
      </c>
      <c r="C60" s="293">
        <v>59</v>
      </c>
      <c r="D60" s="20" t="s">
        <v>858</v>
      </c>
      <c r="E60" s="20">
        <v>170</v>
      </c>
      <c r="F60" s="18" t="s">
        <v>386</v>
      </c>
      <c r="G60" s="21" t="s">
        <v>177</v>
      </c>
      <c r="H60" s="71"/>
      <c r="I60" s="71"/>
      <c r="J60" s="71"/>
      <c r="K60" s="71"/>
      <c r="U60" s="239"/>
      <c r="V60" s="117" t="s">
        <v>177</v>
      </c>
      <c r="W60" s="158">
        <f t="shared" si="8"/>
        <v>0</v>
      </c>
      <c r="X60" s="159">
        <f t="shared" si="8"/>
        <v>117</v>
      </c>
    </row>
    <row r="61" spans="1:24" ht="13" x14ac:dyDescent="0.15">
      <c r="A61" s="15" t="s">
        <v>2389</v>
      </c>
      <c r="B61" s="18" t="s">
        <v>10044</v>
      </c>
      <c r="C61" s="293">
        <v>60</v>
      </c>
      <c r="D61" s="20" t="s">
        <v>847</v>
      </c>
      <c r="E61" s="20">
        <v>130</v>
      </c>
      <c r="F61" s="20" t="s">
        <v>398</v>
      </c>
      <c r="G61" s="21" t="s">
        <v>177</v>
      </c>
      <c r="H61" s="71"/>
      <c r="I61" s="71"/>
      <c r="J61" s="71"/>
      <c r="K61" s="71"/>
      <c r="U61" s="239"/>
      <c r="V61" s="117" t="s">
        <v>181</v>
      </c>
      <c r="W61" s="158">
        <f t="shared" si="8"/>
        <v>0</v>
      </c>
      <c r="X61" s="159">
        <f t="shared" si="8"/>
        <v>40</v>
      </c>
    </row>
    <row r="62" spans="1:24" ht="13" x14ac:dyDescent="0.15">
      <c r="A62" s="15" t="s">
        <v>2292</v>
      </c>
      <c r="B62" s="18" t="s">
        <v>10044</v>
      </c>
      <c r="C62" s="293">
        <v>61</v>
      </c>
      <c r="D62" s="20" t="s">
        <v>847</v>
      </c>
      <c r="E62" s="20">
        <v>60</v>
      </c>
      <c r="F62" s="18" t="s">
        <v>393</v>
      </c>
      <c r="G62" s="21" t="s">
        <v>173</v>
      </c>
      <c r="H62" s="71"/>
      <c r="I62" s="71"/>
      <c r="J62" s="71"/>
      <c r="K62" s="71"/>
      <c r="U62" s="239"/>
      <c r="V62" s="117" t="s">
        <v>185</v>
      </c>
      <c r="W62" s="158">
        <f t="shared" si="8"/>
        <v>0</v>
      </c>
      <c r="X62" s="159">
        <f t="shared" si="8"/>
        <v>0</v>
      </c>
    </row>
    <row r="63" spans="1:24" ht="13" x14ac:dyDescent="0.15">
      <c r="A63" s="15" t="s">
        <v>2293</v>
      </c>
      <c r="B63" s="18" t="s">
        <v>10044</v>
      </c>
      <c r="C63" s="293">
        <v>62</v>
      </c>
      <c r="D63" s="20" t="s">
        <v>847</v>
      </c>
      <c r="E63" s="20">
        <v>90</v>
      </c>
      <c r="F63" s="20" t="s">
        <v>398</v>
      </c>
      <c r="G63" s="21" t="s">
        <v>173</v>
      </c>
      <c r="H63" s="71"/>
      <c r="I63" s="71"/>
      <c r="J63" s="71"/>
      <c r="K63" s="71"/>
      <c r="U63" s="239"/>
      <c r="V63" s="117" t="s">
        <v>189</v>
      </c>
      <c r="W63" s="158">
        <f t="shared" si="8"/>
        <v>0</v>
      </c>
      <c r="X63" s="159">
        <f t="shared" si="8"/>
        <v>0</v>
      </c>
    </row>
    <row r="64" spans="1:24" ht="13" x14ac:dyDescent="0.15">
      <c r="A64" s="15" t="s">
        <v>2294</v>
      </c>
      <c r="B64" s="18" t="s">
        <v>10044</v>
      </c>
      <c r="C64" s="293">
        <v>63</v>
      </c>
      <c r="D64" s="20" t="s">
        <v>847</v>
      </c>
      <c r="E64" s="20">
        <v>150</v>
      </c>
      <c r="F64" s="18" t="s">
        <v>386</v>
      </c>
      <c r="G64" s="21" t="s">
        <v>181</v>
      </c>
      <c r="H64" s="71"/>
      <c r="I64" s="71"/>
      <c r="J64" s="71"/>
      <c r="K64" s="71"/>
      <c r="U64" s="240"/>
      <c r="V64" s="117" t="s">
        <v>193</v>
      </c>
      <c r="W64" s="158">
        <f t="shared" si="8"/>
        <v>0</v>
      </c>
      <c r="X64" s="159">
        <f t="shared" si="8"/>
        <v>0</v>
      </c>
    </row>
    <row r="65" spans="1:24" ht="14" thickBot="1" x14ac:dyDescent="0.2">
      <c r="A65" s="15" t="s">
        <v>2384</v>
      </c>
      <c r="B65" s="18" t="s">
        <v>10044</v>
      </c>
      <c r="C65" s="293">
        <v>64</v>
      </c>
      <c r="D65" s="20" t="s">
        <v>847</v>
      </c>
      <c r="E65" s="20">
        <v>60</v>
      </c>
      <c r="F65" s="18" t="s">
        <v>393</v>
      </c>
      <c r="G65" s="21" t="s">
        <v>173</v>
      </c>
      <c r="H65" s="71"/>
      <c r="I65" s="71"/>
      <c r="J65" s="71"/>
      <c r="K65" s="71"/>
      <c r="U65" s="241"/>
      <c r="V65" s="117" t="s">
        <v>197</v>
      </c>
      <c r="W65" s="158">
        <f t="shared" si="8"/>
        <v>0</v>
      </c>
      <c r="X65" s="159">
        <f t="shared" si="8"/>
        <v>0</v>
      </c>
    </row>
    <row r="66" spans="1:24" ht="14" thickBot="1" x14ac:dyDescent="0.2">
      <c r="A66" s="15" t="s">
        <v>2385</v>
      </c>
      <c r="B66" s="18" t="s">
        <v>10044</v>
      </c>
      <c r="C66" s="293">
        <v>65</v>
      </c>
      <c r="D66" s="20" t="s">
        <v>847</v>
      </c>
      <c r="E66" s="20">
        <v>120</v>
      </c>
      <c r="F66" s="20" t="s">
        <v>398</v>
      </c>
      <c r="G66" s="21" t="s">
        <v>177</v>
      </c>
      <c r="H66" s="71"/>
      <c r="I66" s="71"/>
      <c r="J66" s="71"/>
      <c r="K66" s="71"/>
      <c r="U66" s="241"/>
      <c r="V66" s="117" t="s">
        <v>201</v>
      </c>
      <c r="W66" s="158">
        <f t="shared" si="8"/>
        <v>0</v>
      </c>
      <c r="X66" s="159">
        <f t="shared" si="8"/>
        <v>6</v>
      </c>
    </row>
    <row r="67" spans="1:24" ht="14" thickBot="1" x14ac:dyDescent="0.2">
      <c r="A67" s="15" t="s">
        <v>2330</v>
      </c>
      <c r="B67" s="18" t="s">
        <v>10044</v>
      </c>
      <c r="C67" s="293">
        <v>66</v>
      </c>
      <c r="D67" s="20" t="s">
        <v>847</v>
      </c>
      <c r="E67" s="20">
        <v>120</v>
      </c>
      <c r="F67" s="18" t="s">
        <v>393</v>
      </c>
      <c r="G67" s="21" t="s">
        <v>181</v>
      </c>
      <c r="H67" s="71"/>
      <c r="I67" s="71"/>
      <c r="J67" s="71"/>
      <c r="K67" s="71"/>
      <c r="U67" s="241"/>
      <c r="V67" s="117" t="s">
        <v>205</v>
      </c>
      <c r="W67" s="158">
        <f t="shared" si="8"/>
        <v>0</v>
      </c>
      <c r="X67" s="159">
        <f t="shared" si="8"/>
        <v>0</v>
      </c>
    </row>
    <row r="68" spans="1:24" ht="14" thickBot="1" x14ac:dyDescent="0.2">
      <c r="A68" s="15" t="s">
        <v>10054</v>
      </c>
      <c r="B68" s="18" t="s">
        <v>10044</v>
      </c>
      <c r="C68" s="293">
        <v>67</v>
      </c>
      <c r="D68" s="20" t="s">
        <v>847</v>
      </c>
      <c r="E68" s="20">
        <v>220</v>
      </c>
      <c r="F68" s="18" t="s">
        <v>393</v>
      </c>
      <c r="G68" s="21" t="s">
        <v>201</v>
      </c>
      <c r="H68" s="71"/>
      <c r="I68" s="71" t="s">
        <v>387</v>
      </c>
      <c r="J68" s="71" t="s">
        <v>387</v>
      </c>
      <c r="K68" s="71" t="s">
        <v>387</v>
      </c>
      <c r="U68" s="241"/>
      <c r="V68" s="117" t="s">
        <v>209</v>
      </c>
      <c r="W68" s="158">
        <f t="shared" si="8"/>
        <v>0</v>
      </c>
      <c r="X68" s="159">
        <f t="shared" si="8"/>
        <v>0</v>
      </c>
    </row>
    <row r="69" spans="1:24" ht="14" thickBot="1" x14ac:dyDescent="0.2">
      <c r="A69" s="15" t="s">
        <v>2391</v>
      </c>
      <c r="B69" s="18" t="s">
        <v>10044</v>
      </c>
      <c r="C69" s="293">
        <v>68</v>
      </c>
      <c r="D69" s="20" t="s">
        <v>149</v>
      </c>
      <c r="E69" s="20">
        <v>70</v>
      </c>
      <c r="F69" s="18" t="s">
        <v>393</v>
      </c>
      <c r="G69" s="21" t="s">
        <v>173</v>
      </c>
      <c r="H69" s="71"/>
      <c r="I69" s="71"/>
      <c r="J69" s="71"/>
      <c r="K69" s="71"/>
      <c r="U69" s="241"/>
      <c r="V69" s="117" t="s">
        <v>9125</v>
      </c>
      <c r="W69" s="158">
        <f t="shared" si="8"/>
        <v>0</v>
      </c>
      <c r="X69" s="159">
        <f t="shared" si="8"/>
        <v>0</v>
      </c>
    </row>
    <row r="70" spans="1:24" ht="14" thickBot="1" x14ac:dyDescent="0.2">
      <c r="A70" s="15" t="s">
        <v>2392</v>
      </c>
      <c r="B70" s="18" t="s">
        <v>10044</v>
      </c>
      <c r="C70" s="293">
        <v>69</v>
      </c>
      <c r="D70" s="20" t="s">
        <v>149</v>
      </c>
      <c r="E70" s="20">
        <v>100</v>
      </c>
      <c r="F70" s="20" t="s">
        <v>398</v>
      </c>
      <c r="G70" s="21" t="s">
        <v>173</v>
      </c>
      <c r="H70" s="71"/>
      <c r="I70" s="71"/>
      <c r="J70" s="71"/>
      <c r="K70" s="71"/>
      <c r="U70" s="241"/>
      <c r="V70" s="118" t="s">
        <v>213</v>
      </c>
      <c r="W70" s="158">
        <f t="shared" si="8"/>
        <v>0</v>
      </c>
      <c r="X70" s="159">
        <f t="shared" si="8"/>
        <v>0</v>
      </c>
    </row>
    <row r="71" spans="1:24" ht="14" thickBot="1" x14ac:dyDescent="0.2">
      <c r="A71" s="15" t="s">
        <v>2393</v>
      </c>
      <c r="B71" s="18" t="s">
        <v>10044</v>
      </c>
      <c r="C71" s="293">
        <v>70</v>
      </c>
      <c r="D71" s="20" t="s">
        <v>149</v>
      </c>
      <c r="E71" s="20">
        <v>170</v>
      </c>
      <c r="F71" s="18" t="s">
        <v>386</v>
      </c>
      <c r="G71" s="21" t="s">
        <v>181</v>
      </c>
      <c r="H71" s="71"/>
      <c r="I71" s="71"/>
      <c r="J71" s="71"/>
      <c r="K71" s="71"/>
      <c r="U71" s="241"/>
      <c r="V71" s="117" t="s">
        <v>217</v>
      </c>
      <c r="W71" s="158">
        <f t="shared" si="8"/>
        <v>0</v>
      </c>
      <c r="X71" s="159">
        <f t="shared" si="8"/>
        <v>0</v>
      </c>
    </row>
    <row r="72" spans="1:24" ht="14" thickBot="1" x14ac:dyDescent="0.2">
      <c r="A72" s="15" t="s">
        <v>2300</v>
      </c>
      <c r="B72" s="18" t="s">
        <v>10044</v>
      </c>
      <c r="C72" s="293">
        <v>71</v>
      </c>
      <c r="D72" s="20" t="s">
        <v>392</v>
      </c>
      <c r="E72" s="20">
        <v>60</v>
      </c>
      <c r="F72" s="18" t="s">
        <v>393</v>
      </c>
      <c r="G72" s="21" t="s">
        <v>173</v>
      </c>
      <c r="H72" s="71"/>
      <c r="I72" s="71"/>
      <c r="J72" s="71"/>
      <c r="K72" s="71"/>
      <c r="U72" s="241"/>
      <c r="V72" s="117" t="s">
        <v>221</v>
      </c>
      <c r="W72" s="158">
        <f t="shared" si="8"/>
        <v>0</v>
      </c>
      <c r="X72" s="159">
        <f t="shared" si="8"/>
        <v>0</v>
      </c>
    </row>
    <row r="73" spans="1:24" ht="14" thickBot="1" x14ac:dyDescent="0.2">
      <c r="A73" s="15" t="s">
        <v>2301</v>
      </c>
      <c r="B73" s="18" t="s">
        <v>10044</v>
      </c>
      <c r="C73" s="293">
        <v>72</v>
      </c>
      <c r="D73" s="20" t="s">
        <v>392</v>
      </c>
      <c r="E73" s="20">
        <v>80</v>
      </c>
      <c r="F73" s="20" t="s">
        <v>398</v>
      </c>
      <c r="G73" s="21" t="s">
        <v>173</v>
      </c>
      <c r="H73" s="71"/>
      <c r="I73" s="71"/>
      <c r="J73" s="71"/>
      <c r="K73" s="71"/>
      <c r="U73" s="241"/>
      <c r="V73" s="117" t="s">
        <v>225</v>
      </c>
      <c r="W73" s="158">
        <f t="shared" si="8"/>
        <v>0</v>
      </c>
      <c r="X73" s="159">
        <f t="shared" si="8"/>
        <v>0</v>
      </c>
    </row>
    <row r="74" spans="1:24" ht="14" thickBot="1" x14ac:dyDescent="0.2">
      <c r="A74" s="15" t="s">
        <v>2302</v>
      </c>
      <c r="B74" s="18" t="s">
        <v>10044</v>
      </c>
      <c r="C74" s="293">
        <v>73</v>
      </c>
      <c r="D74" s="20" t="s">
        <v>392</v>
      </c>
      <c r="E74" s="20">
        <v>150</v>
      </c>
      <c r="F74" s="18" t="s">
        <v>386</v>
      </c>
      <c r="G74" s="21" t="s">
        <v>177</v>
      </c>
      <c r="H74" s="71"/>
      <c r="I74" s="71"/>
      <c r="J74" s="71"/>
      <c r="K74" s="71"/>
      <c r="U74" s="241"/>
      <c r="V74" s="117" t="s">
        <v>229</v>
      </c>
      <c r="W74" s="158">
        <f t="shared" si="8"/>
        <v>0</v>
      </c>
      <c r="X74" s="159">
        <f t="shared" si="8"/>
        <v>0</v>
      </c>
    </row>
    <row r="75" spans="1:24" ht="14" thickBot="1" x14ac:dyDescent="0.2">
      <c r="A75" s="15" t="s">
        <v>2303</v>
      </c>
      <c r="B75" s="18" t="s">
        <v>10044</v>
      </c>
      <c r="C75" s="293">
        <v>74</v>
      </c>
      <c r="D75" s="20" t="s">
        <v>392</v>
      </c>
      <c r="E75" s="20">
        <v>100</v>
      </c>
      <c r="F75" s="18" t="s">
        <v>393</v>
      </c>
      <c r="G75" s="21" t="s">
        <v>173</v>
      </c>
      <c r="H75" s="71"/>
      <c r="I75" s="71"/>
      <c r="J75" s="71"/>
      <c r="K75" s="71"/>
      <c r="U75" s="241"/>
      <c r="V75" s="117" t="s">
        <v>233</v>
      </c>
      <c r="W75" s="158">
        <f t="shared" ref="W75:X85" si="9">S19+S47+W19+W47</f>
        <v>0</v>
      </c>
      <c r="X75" s="159">
        <f t="shared" si="9"/>
        <v>0</v>
      </c>
    </row>
    <row r="76" spans="1:24" ht="14" thickBot="1" x14ac:dyDescent="0.2">
      <c r="A76" s="15" t="s">
        <v>2304</v>
      </c>
      <c r="B76" s="18" t="s">
        <v>10044</v>
      </c>
      <c r="C76" s="293">
        <v>75</v>
      </c>
      <c r="D76" s="20" t="s">
        <v>392</v>
      </c>
      <c r="E76" s="20">
        <v>60</v>
      </c>
      <c r="F76" s="18" t="s">
        <v>393</v>
      </c>
      <c r="G76" s="21" t="s">
        <v>173</v>
      </c>
      <c r="H76" s="71"/>
      <c r="I76" s="71"/>
      <c r="J76" s="71"/>
      <c r="K76" s="71"/>
      <c r="U76" s="241"/>
      <c r="V76" s="117" t="s">
        <v>9123</v>
      </c>
      <c r="W76" s="158">
        <f t="shared" si="9"/>
        <v>0</v>
      </c>
      <c r="X76" s="159">
        <f t="shared" si="9"/>
        <v>0</v>
      </c>
    </row>
    <row r="77" spans="1:24" ht="14" thickBot="1" x14ac:dyDescent="0.2">
      <c r="A77" s="15" t="s">
        <v>2305</v>
      </c>
      <c r="B77" s="18" t="s">
        <v>10044</v>
      </c>
      <c r="C77" s="293">
        <v>76</v>
      </c>
      <c r="D77" s="20" t="s">
        <v>392</v>
      </c>
      <c r="E77" s="20">
        <v>100</v>
      </c>
      <c r="F77" s="20" t="s">
        <v>398</v>
      </c>
      <c r="G77" s="21" t="s">
        <v>177</v>
      </c>
      <c r="H77" s="71"/>
      <c r="I77" s="71"/>
      <c r="J77" s="71"/>
      <c r="K77" s="71"/>
      <c r="U77" s="241"/>
      <c r="V77" s="117" t="s">
        <v>237</v>
      </c>
      <c r="W77" s="158">
        <f t="shared" si="9"/>
        <v>0</v>
      </c>
      <c r="X77" s="159">
        <f t="shared" si="9"/>
        <v>0</v>
      </c>
    </row>
    <row r="78" spans="1:24" ht="14" thickBot="1" x14ac:dyDescent="0.2">
      <c r="A78" s="15" t="s">
        <v>2331</v>
      </c>
      <c r="B78" s="18" t="s">
        <v>10044</v>
      </c>
      <c r="C78" s="293">
        <v>77</v>
      </c>
      <c r="D78" s="20" t="s">
        <v>392</v>
      </c>
      <c r="E78" s="20">
        <v>70</v>
      </c>
      <c r="F78" s="18" t="s">
        <v>393</v>
      </c>
      <c r="G78" s="21" t="s">
        <v>173</v>
      </c>
      <c r="H78" s="71"/>
      <c r="I78" s="71"/>
      <c r="J78" s="71"/>
      <c r="K78" s="71"/>
      <c r="U78" s="241"/>
      <c r="V78" s="117" t="s">
        <v>241</v>
      </c>
      <c r="W78" s="158">
        <f t="shared" si="9"/>
        <v>0</v>
      </c>
      <c r="X78" s="159">
        <f t="shared" si="9"/>
        <v>69</v>
      </c>
    </row>
    <row r="79" spans="1:24" ht="14" thickBot="1" x14ac:dyDescent="0.2">
      <c r="A79" s="15" t="s">
        <v>2332</v>
      </c>
      <c r="B79" s="18" t="s">
        <v>10044</v>
      </c>
      <c r="C79" s="293">
        <v>78</v>
      </c>
      <c r="D79" s="20" t="s">
        <v>392</v>
      </c>
      <c r="E79" s="20">
        <v>140</v>
      </c>
      <c r="F79" s="20" t="s">
        <v>398</v>
      </c>
      <c r="G79" s="21" t="s">
        <v>177</v>
      </c>
      <c r="H79" s="71"/>
      <c r="I79" s="71"/>
      <c r="J79" s="71"/>
      <c r="K79" s="71"/>
      <c r="U79" s="241"/>
      <c r="V79" s="117" t="s">
        <v>245</v>
      </c>
      <c r="W79" s="158">
        <f t="shared" si="9"/>
        <v>0</v>
      </c>
      <c r="X79" s="159">
        <f t="shared" si="9"/>
        <v>7</v>
      </c>
    </row>
    <row r="80" spans="1:24" ht="14" thickBot="1" x14ac:dyDescent="0.2">
      <c r="A80" s="15" t="s">
        <v>3578</v>
      </c>
      <c r="B80" s="18" t="s">
        <v>10044</v>
      </c>
      <c r="C80" s="293">
        <v>79</v>
      </c>
      <c r="D80" s="20" t="s">
        <v>469</v>
      </c>
      <c r="E80" s="20"/>
      <c r="F80" s="20" t="s">
        <v>906</v>
      </c>
      <c r="G80" s="21" t="s">
        <v>177</v>
      </c>
      <c r="H80" s="71"/>
      <c r="I80" s="71"/>
      <c r="J80" s="71"/>
      <c r="K80" s="71" t="s">
        <v>387</v>
      </c>
      <c r="U80" s="241"/>
      <c r="V80" s="117" t="s">
        <v>249</v>
      </c>
      <c r="W80" s="158">
        <f t="shared" si="9"/>
        <v>0</v>
      </c>
      <c r="X80" s="159">
        <f t="shared" si="9"/>
        <v>8</v>
      </c>
    </row>
    <row r="81" spans="1:24" ht="14" thickBot="1" x14ac:dyDescent="0.2">
      <c r="A81" s="15" t="s">
        <v>9526</v>
      </c>
      <c r="B81" s="18" t="s">
        <v>10044</v>
      </c>
      <c r="C81" s="293">
        <v>80</v>
      </c>
      <c r="D81" s="20" t="s">
        <v>469</v>
      </c>
      <c r="E81" s="20"/>
      <c r="F81" s="20" t="s">
        <v>1542</v>
      </c>
      <c r="G81" s="21" t="s">
        <v>173</v>
      </c>
      <c r="H81" s="71"/>
      <c r="I81" s="71"/>
      <c r="J81" s="71"/>
      <c r="K81" s="71" t="s">
        <v>387</v>
      </c>
      <c r="U81" s="241"/>
      <c r="V81" s="117" t="s">
        <v>253</v>
      </c>
      <c r="W81" s="158">
        <f t="shared" si="9"/>
        <v>0</v>
      </c>
      <c r="X81" s="159">
        <f t="shared" si="9"/>
        <v>0</v>
      </c>
    </row>
    <row r="82" spans="1:24" ht="14" thickBot="1" x14ac:dyDescent="0.2">
      <c r="A82" s="15" t="s">
        <v>10045</v>
      </c>
      <c r="B82" s="18" t="s">
        <v>10044</v>
      </c>
      <c r="C82" s="293">
        <v>81</v>
      </c>
      <c r="D82" s="20" t="s">
        <v>469</v>
      </c>
      <c r="E82" s="20"/>
      <c r="F82" s="20" t="s">
        <v>1542</v>
      </c>
      <c r="G82" s="21" t="s">
        <v>177</v>
      </c>
      <c r="H82" s="71"/>
      <c r="I82" s="71"/>
      <c r="J82" s="71"/>
      <c r="K82" s="71" t="s">
        <v>387</v>
      </c>
      <c r="U82" s="241"/>
      <c r="V82" s="117" t="s">
        <v>10048</v>
      </c>
      <c r="W82" s="158">
        <f t="shared" si="9"/>
        <v>0</v>
      </c>
      <c r="X82" s="159">
        <f t="shared" si="9"/>
        <v>2</v>
      </c>
    </row>
    <row r="83" spans="1:24" ht="13.25" customHeight="1" thickBot="1" x14ac:dyDescent="0.2">
      <c r="A83" s="15" t="s">
        <v>10046</v>
      </c>
      <c r="B83" s="18" t="s">
        <v>10044</v>
      </c>
      <c r="C83" s="293">
        <v>82</v>
      </c>
      <c r="D83" s="20" t="s">
        <v>469</v>
      </c>
      <c r="E83" s="20"/>
      <c r="F83" s="20" t="s">
        <v>1069</v>
      </c>
      <c r="G83" s="21" t="s">
        <v>177</v>
      </c>
      <c r="H83" s="71"/>
      <c r="I83" s="71"/>
      <c r="J83" s="71"/>
      <c r="K83" s="71" t="s">
        <v>387</v>
      </c>
      <c r="U83" s="241"/>
      <c r="V83" s="117" t="s">
        <v>10124</v>
      </c>
      <c r="W83" s="158">
        <f t="shared" si="9"/>
        <v>0</v>
      </c>
      <c r="X83" s="159">
        <f t="shared" si="9"/>
        <v>0</v>
      </c>
    </row>
    <row r="84" spans="1:24" ht="13.25" customHeight="1" thickBot="1" x14ac:dyDescent="0.2">
      <c r="A84" s="15" t="s">
        <v>10047</v>
      </c>
      <c r="B84" s="18" t="s">
        <v>10044</v>
      </c>
      <c r="C84" s="293">
        <v>83</v>
      </c>
      <c r="D84" s="20" t="s">
        <v>469</v>
      </c>
      <c r="E84" s="20"/>
      <c r="F84" s="20" t="s">
        <v>1069</v>
      </c>
      <c r="G84" s="21" t="s">
        <v>177</v>
      </c>
      <c r="H84" s="71"/>
      <c r="I84" s="71"/>
      <c r="J84" s="71"/>
      <c r="K84" s="71" t="s">
        <v>387</v>
      </c>
      <c r="U84" s="241"/>
      <c r="V84" s="117" t="s">
        <v>257</v>
      </c>
      <c r="W84" s="158">
        <f t="shared" si="9"/>
        <v>0</v>
      </c>
      <c r="X84" s="159">
        <f t="shared" si="9"/>
        <v>0</v>
      </c>
    </row>
    <row r="85" spans="1:24" ht="13.25" customHeight="1" thickBot="1" x14ac:dyDescent="0.2">
      <c r="A85" s="15" t="s">
        <v>2167</v>
      </c>
      <c r="B85" s="18" t="s">
        <v>10044</v>
      </c>
      <c r="C85" s="293">
        <v>84</v>
      </c>
      <c r="D85" s="20" t="s">
        <v>469</v>
      </c>
      <c r="E85" s="20"/>
      <c r="F85" s="20" t="s">
        <v>1542</v>
      </c>
      <c r="G85" s="21" t="s">
        <v>177</v>
      </c>
      <c r="H85" s="71"/>
      <c r="I85" s="71"/>
      <c r="J85" s="71"/>
      <c r="K85" s="71" t="s">
        <v>387</v>
      </c>
      <c r="U85" s="241"/>
      <c r="V85" s="166" t="s">
        <v>260</v>
      </c>
      <c r="W85" s="191">
        <f t="shared" si="9"/>
        <v>0</v>
      </c>
      <c r="X85" s="192">
        <f t="shared" si="9"/>
        <v>0</v>
      </c>
    </row>
    <row r="86" spans="1:24" ht="13.25" customHeight="1" x14ac:dyDescent="0.15">
      <c r="A86" s="15" t="s">
        <v>3587</v>
      </c>
      <c r="B86" s="18" t="s">
        <v>10044</v>
      </c>
      <c r="C86" s="293">
        <v>85</v>
      </c>
      <c r="D86" s="20" t="s">
        <v>469</v>
      </c>
      <c r="E86" s="20"/>
      <c r="F86" s="20" t="s">
        <v>1069</v>
      </c>
      <c r="G86" s="21" t="s">
        <v>177</v>
      </c>
      <c r="H86" s="71"/>
      <c r="I86" s="71"/>
      <c r="J86" s="71"/>
      <c r="K86" s="71" t="s">
        <v>387</v>
      </c>
    </row>
    <row r="87" spans="1:24" ht="13.25" customHeight="1" x14ac:dyDescent="0.15">
      <c r="A87" s="15" t="s">
        <v>2411</v>
      </c>
      <c r="B87" s="18" t="s">
        <v>10044</v>
      </c>
      <c r="C87" s="293">
        <v>86</v>
      </c>
      <c r="D87" s="20" t="s">
        <v>496</v>
      </c>
      <c r="E87" s="20"/>
      <c r="F87" s="20" t="s">
        <v>497</v>
      </c>
      <c r="G87" s="21" t="s">
        <v>177</v>
      </c>
      <c r="H87" s="71"/>
      <c r="I87" s="71"/>
      <c r="J87" s="71"/>
      <c r="K87" s="71" t="s">
        <v>387</v>
      </c>
    </row>
    <row r="88" spans="1:24" ht="13.25" customHeight="1" x14ac:dyDescent="0.15">
      <c r="A88" s="15" t="s">
        <v>2235</v>
      </c>
      <c r="B88" s="18" t="s">
        <v>10044</v>
      </c>
      <c r="C88" s="293">
        <v>87</v>
      </c>
      <c r="D88" s="20" t="s">
        <v>407</v>
      </c>
      <c r="E88" s="20">
        <v>70</v>
      </c>
      <c r="F88" s="20" t="s">
        <v>393</v>
      </c>
      <c r="G88" s="21" t="s">
        <v>241</v>
      </c>
      <c r="H88" s="71"/>
      <c r="I88" s="71" t="s">
        <v>387</v>
      </c>
      <c r="J88" s="71" t="s">
        <v>387</v>
      </c>
      <c r="K88" s="71" t="s">
        <v>387</v>
      </c>
    </row>
    <row r="89" spans="1:24" ht="13.25" customHeight="1" x14ac:dyDescent="0.15">
      <c r="A89" s="15" t="s">
        <v>2236</v>
      </c>
      <c r="B89" s="18" t="s">
        <v>10044</v>
      </c>
      <c r="C89" s="293">
        <v>88</v>
      </c>
      <c r="D89" s="20" t="s">
        <v>407</v>
      </c>
      <c r="E89" s="20">
        <v>100</v>
      </c>
      <c r="F89" s="20" t="s">
        <v>398</v>
      </c>
      <c r="G89" s="21" t="s">
        <v>241</v>
      </c>
      <c r="H89" s="71"/>
      <c r="I89" s="71" t="s">
        <v>387</v>
      </c>
      <c r="J89" s="71" t="s">
        <v>387</v>
      </c>
      <c r="K89" s="71" t="s">
        <v>387</v>
      </c>
    </row>
    <row r="90" spans="1:24" ht="13.25" customHeight="1" x14ac:dyDescent="0.15">
      <c r="A90" s="15" t="s">
        <v>2238</v>
      </c>
      <c r="B90" s="18" t="s">
        <v>10044</v>
      </c>
      <c r="C90" s="293">
        <v>89</v>
      </c>
      <c r="D90" s="20" t="s">
        <v>407</v>
      </c>
      <c r="E90" s="20">
        <v>70</v>
      </c>
      <c r="F90" s="20" t="s">
        <v>393</v>
      </c>
      <c r="G90" s="21" t="s">
        <v>241</v>
      </c>
      <c r="H90" s="71"/>
      <c r="I90" s="71" t="s">
        <v>387</v>
      </c>
      <c r="J90" s="71" t="s">
        <v>387</v>
      </c>
      <c r="K90" s="71" t="s">
        <v>387</v>
      </c>
    </row>
    <row r="91" spans="1:24" ht="13.25" customHeight="1" x14ac:dyDescent="0.15">
      <c r="A91" s="15" t="s">
        <v>2239</v>
      </c>
      <c r="B91" s="18" t="s">
        <v>10044</v>
      </c>
      <c r="C91" s="293">
        <v>90</v>
      </c>
      <c r="D91" s="20" t="s">
        <v>407</v>
      </c>
      <c r="E91" s="20">
        <v>100</v>
      </c>
      <c r="F91" s="20" t="s">
        <v>398</v>
      </c>
      <c r="G91" s="21" t="s">
        <v>241</v>
      </c>
      <c r="H91" s="71"/>
      <c r="I91" s="71" t="s">
        <v>387</v>
      </c>
      <c r="J91" s="71" t="s">
        <v>387</v>
      </c>
      <c r="K91" s="71" t="s">
        <v>387</v>
      </c>
    </row>
    <row r="92" spans="1:24" ht="13.25" customHeight="1" x14ac:dyDescent="0.15">
      <c r="A92" s="15" t="s">
        <v>2442</v>
      </c>
      <c r="B92" s="18" t="s">
        <v>10044</v>
      </c>
      <c r="C92" s="293">
        <v>91</v>
      </c>
      <c r="D92" s="20" t="s">
        <v>407</v>
      </c>
      <c r="E92" s="20">
        <v>60</v>
      </c>
      <c r="F92" s="20" t="s">
        <v>393</v>
      </c>
      <c r="G92" s="21" t="s">
        <v>241</v>
      </c>
      <c r="H92" s="71"/>
      <c r="I92" s="71" t="s">
        <v>387</v>
      </c>
      <c r="J92" s="71" t="s">
        <v>387</v>
      </c>
      <c r="K92" s="71" t="s">
        <v>387</v>
      </c>
    </row>
    <row r="93" spans="1:24" ht="13.25" customHeight="1" x14ac:dyDescent="0.15">
      <c r="A93" s="15" t="s">
        <v>2241</v>
      </c>
      <c r="B93" s="18" t="s">
        <v>10044</v>
      </c>
      <c r="C93" s="293">
        <v>92</v>
      </c>
      <c r="D93" s="20" t="s">
        <v>407</v>
      </c>
      <c r="E93" s="20">
        <v>100</v>
      </c>
      <c r="F93" s="20" t="s">
        <v>398</v>
      </c>
      <c r="G93" s="21" t="s">
        <v>241</v>
      </c>
      <c r="H93" s="71"/>
      <c r="I93" s="71" t="s">
        <v>387</v>
      </c>
      <c r="J93" s="71" t="s">
        <v>387</v>
      </c>
      <c r="K93" s="71" t="s">
        <v>387</v>
      </c>
    </row>
    <row r="94" spans="1:24" ht="13.25" customHeight="1" x14ac:dyDescent="0.15">
      <c r="A94" s="15" t="s">
        <v>2242</v>
      </c>
      <c r="B94" s="18" t="s">
        <v>10044</v>
      </c>
      <c r="C94" s="293">
        <v>93</v>
      </c>
      <c r="D94" s="20" t="s">
        <v>407</v>
      </c>
      <c r="E94" s="20">
        <v>100</v>
      </c>
      <c r="F94" s="20" t="s">
        <v>393</v>
      </c>
      <c r="G94" s="21" t="s">
        <v>241</v>
      </c>
      <c r="H94" s="71"/>
      <c r="I94" s="71" t="s">
        <v>387</v>
      </c>
      <c r="J94" s="71" t="s">
        <v>387</v>
      </c>
      <c r="K94" s="71" t="s">
        <v>387</v>
      </c>
    </row>
    <row r="95" spans="1:24" ht="13.25" customHeight="1" x14ac:dyDescent="0.15">
      <c r="A95" s="15" t="s">
        <v>2341</v>
      </c>
      <c r="B95" s="18" t="s">
        <v>10044</v>
      </c>
      <c r="C95" s="293">
        <v>94</v>
      </c>
      <c r="D95" s="20" t="s">
        <v>407</v>
      </c>
      <c r="E95" s="20">
        <v>60</v>
      </c>
      <c r="F95" s="20" t="s">
        <v>393</v>
      </c>
      <c r="G95" s="21" t="s">
        <v>241</v>
      </c>
      <c r="H95" s="71"/>
      <c r="I95" s="71" t="s">
        <v>387</v>
      </c>
      <c r="J95" s="71" t="s">
        <v>387</v>
      </c>
      <c r="K95" s="71" t="s">
        <v>387</v>
      </c>
    </row>
    <row r="96" spans="1:24" ht="13.25" customHeight="1" x14ac:dyDescent="0.15">
      <c r="A96" s="15" t="s">
        <v>2342</v>
      </c>
      <c r="B96" s="18" t="s">
        <v>10044</v>
      </c>
      <c r="C96" s="293">
        <v>95</v>
      </c>
      <c r="D96" s="20" t="s">
        <v>407</v>
      </c>
      <c r="E96" s="20">
        <v>50</v>
      </c>
      <c r="F96" s="20" t="s">
        <v>393</v>
      </c>
      <c r="G96" s="21" t="s">
        <v>241</v>
      </c>
      <c r="H96" s="71"/>
      <c r="I96" s="71" t="s">
        <v>387</v>
      </c>
      <c r="J96" s="71" t="s">
        <v>387</v>
      </c>
      <c r="K96" s="71" t="s">
        <v>387</v>
      </c>
    </row>
    <row r="97" spans="1:11" ht="13.25" customHeight="1" x14ac:dyDescent="0.15">
      <c r="A97" s="15" t="s">
        <v>2343</v>
      </c>
      <c r="B97" s="18" t="s">
        <v>10044</v>
      </c>
      <c r="C97" s="293">
        <v>96</v>
      </c>
      <c r="D97" s="20" t="s">
        <v>407</v>
      </c>
      <c r="E97" s="20">
        <v>120</v>
      </c>
      <c r="F97" s="20" t="s">
        <v>398</v>
      </c>
      <c r="G97" s="21" t="s">
        <v>241</v>
      </c>
      <c r="H97" s="71"/>
      <c r="I97" s="71" t="s">
        <v>387</v>
      </c>
      <c r="J97" s="71" t="s">
        <v>387</v>
      </c>
      <c r="K97" s="71" t="s">
        <v>387</v>
      </c>
    </row>
    <row r="98" spans="1:11" ht="13.25" customHeight="1" x14ac:dyDescent="0.15">
      <c r="A98" s="15" t="s">
        <v>2250</v>
      </c>
      <c r="B98" s="18" t="s">
        <v>10044</v>
      </c>
      <c r="C98" s="293">
        <v>97</v>
      </c>
      <c r="D98" s="20" t="s">
        <v>395</v>
      </c>
      <c r="E98" s="20">
        <v>80</v>
      </c>
      <c r="F98" s="20" t="s">
        <v>393</v>
      </c>
      <c r="G98" s="21" t="s">
        <v>241</v>
      </c>
      <c r="H98" s="71"/>
      <c r="I98" s="71" t="s">
        <v>387</v>
      </c>
      <c r="J98" s="71" t="s">
        <v>387</v>
      </c>
      <c r="K98" s="71" t="s">
        <v>387</v>
      </c>
    </row>
    <row r="99" spans="1:11" ht="13.25" customHeight="1" x14ac:dyDescent="0.15">
      <c r="A99" s="15" t="s">
        <v>2251</v>
      </c>
      <c r="B99" s="18" t="s">
        <v>10044</v>
      </c>
      <c r="C99" s="293">
        <v>98</v>
      </c>
      <c r="D99" s="20" t="s">
        <v>395</v>
      </c>
      <c r="E99" s="20">
        <v>140</v>
      </c>
      <c r="F99" s="20" t="s">
        <v>398</v>
      </c>
      <c r="G99" s="21" t="s">
        <v>241</v>
      </c>
      <c r="H99" s="71"/>
      <c r="I99" s="71" t="s">
        <v>387</v>
      </c>
      <c r="J99" s="71" t="s">
        <v>387</v>
      </c>
      <c r="K99" s="71" t="s">
        <v>387</v>
      </c>
    </row>
    <row r="100" spans="1:11" ht="13.25" customHeight="1" x14ac:dyDescent="0.15">
      <c r="A100" s="15" t="s">
        <v>2348</v>
      </c>
      <c r="B100" s="18" t="s">
        <v>10044</v>
      </c>
      <c r="C100" s="293">
        <v>99</v>
      </c>
      <c r="D100" s="20" t="s">
        <v>395</v>
      </c>
      <c r="E100" s="20">
        <v>60</v>
      </c>
      <c r="F100" s="20" t="s">
        <v>393</v>
      </c>
      <c r="G100" s="21" t="s">
        <v>241</v>
      </c>
      <c r="H100" s="71"/>
      <c r="I100" s="71" t="s">
        <v>387</v>
      </c>
      <c r="J100" s="71" t="s">
        <v>387</v>
      </c>
      <c r="K100" s="71" t="s">
        <v>387</v>
      </c>
    </row>
    <row r="101" spans="1:11" ht="13.25" customHeight="1" x14ac:dyDescent="0.15">
      <c r="A101" s="15" t="s">
        <v>2349</v>
      </c>
      <c r="B101" s="18" t="s">
        <v>10044</v>
      </c>
      <c r="C101" s="293">
        <v>100</v>
      </c>
      <c r="D101" s="20" t="s">
        <v>395</v>
      </c>
      <c r="E101" s="20">
        <v>120</v>
      </c>
      <c r="F101" s="20" t="s">
        <v>398</v>
      </c>
      <c r="G101" s="21" t="s">
        <v>241</v>
      </c>
      <c r="H101" s="71"/>
      <c r="I101" s="71" t="s">
        <v>387</v>
      </c>
      <c r="J101" s="71" t="s">
        <v>387</v>
      </c>
      <c r="K101" s="71" t="s">
        <v>387</v>
      </c>
    </row>
    <row r="102" spans="1:11" ht="13.25" customHeight="1" x14ac:dyDescent="0.15">
      <c r="A102" s="15" t="s">
        <v>2256</v>
      </c>
      <c r="B102" s="18" t="s">
        <v>10044</v>
      </c>
      <c r="C102" s="293">
        <v>101</v>
      </c>
      <c r="D102" s="20" t="s">
        <v>389</v>
      </c>
      <c r="E102" s="20">
        <v>70</v>
      </c>
      <c r="F102" s="20" t="s">
        <v>393</v>
      </c>
      <c r="G102" s="21" t="s">
        <v>241</v>
      </c>
      <c r="H102" s="71"/>
      <c r="I102" s="71" t="s">
        <v>387</v>
      </c>
      <c r="J102" s="71" t="s">
        <v>387</v>
      </c>
      <c r="K102" s="71" t="s">
        <v>387</v>
      </c>
    </row>
    <row r="103" spans="1:11" ht="13.25" customHeight="1" x14ac:dyDescent="0.15">
      <c r="A103" s="15" t="s">
        <v>2257</v>
      </c>
      <c r="B103" s="18" t="s">
        <v>10044</v>
      </c>
      <c r="C103" s="293">
        <v>102</v>
      </c>
      <c r="D103" s="20" t="s">
        <v>389</v>
      </c>
      <c r="E103" s="20">
        <v>100</v>
      </c>
      <c r="F103" s="20" t="s">
        <v>398</v>
      </c>
      <c r="G103" s="21" t="s">
        <v>241</v>
      </c>
      <c r="H103" s="71"/>
      <c r="I103" s="71" t="s">
        <v>387</v>
      </c>
      <c r="J103" s="71" t="s">
        <v>387</v>
      </c>
      <c r="K103" s="71" t="s">
        <v>387</v>
      </c>
    </row>
    <row r="104" spans="1:11" ht="13.25" customHeight="1" x14ac:dyDescent="0.15">
      <c r="A104" s="15" t="s">
        <v>2350</v>
      </c>
      <c r="B104" s="18" t="s">
        <v>10044</v>
      </c>
      <c r="C104" s="293">
        <v>103</v>
      </c>
      <c r="D104" s="20" t="s">
        <v>389</v>
      </c>
      <c r="E104" s="20">
        <v>60</v>
      </c>
      <c r="F104" s="20" t="s">
        <v>393</v>
      </c>
      <c r="G104" s="21" t="s">
        <v>241</v>
      </c>
      <c r="H104" s="71"/>
      <c r="I104" s="71" t="s">
        <v>387</v>
      </c>
      <c r="J104" s="71" t="s">
        <v>387</v>
      </c>
      <c r="K104" s="71" t="s">
        <v>387</v>
      </c>
    </row>
    <row r="105" spans="1:11" ht="13.25" customHeight="1" x14ac:dyDescent="0.15">
      <c r="A105" s="15" t="s">
        <v>2351</v>
      </c>
      <c r="B105" s="18" t="s">
        <v>10044</v>
      </c>
      <c r="C105" s="293">
        <v>104</v>
      </c>
      <c r="D105" s="20" t="s">
        <v>389</v>
      </c>
      <c r="E105" s="20">
        <v>90</v>
      </c>
      <c r="F105" s="20" t="s">
        <v>398</v>
      </c>
      <c r="G105" s="21" t="s">
        <v>241</v>
      </c>
      <c r="H105" s="71"/>
      <c r="I105" s="71" t="s">
        <v>387</v>
      </c>
      <c r="J105" s="71" t="s">
        <v>387</v>
      </c>
      <c r="K105" s="71" t="s">
        <v>387</v>
      </c>
    </row>
    <row r="106" spans="1:11" ht="13.25" customHeight="1" x14ac:dyDescent="0.15">
      <c r="A106" s="15" t="s">
        <v>2352</v>
      </c>
      <c r="B106" s="18" t="s">
        <v>10044</v>
      </c>
      <c r="C106" s="293">
        <v>105</v>
      </c>
      <c r="D106" s="20" t="s">
        <v>389</v>
      </c>
      <c r="E106" s="20">
        <v>170</v>
      </c>
      <c r="F106" s="18" t="s">
        <v>386</v>
      </c>
      <c r="G106" s="21" t="s">
        <v>241</v>
      </c>
      <c r="H106" s="71"/>
      <c r="I106" s="71" t="s">
        <v>387</v>
      </c>
      <c r="J106" s="71" t="s">
        <v>387</v>
      </c>
      <c r="K106" s="71" t="s">
        <v>387</v>
      </c>
    </row>
    <row r="107" spans="1:11" ht="13.25" customHeight="1" x14ac:dyDescent="0.15">
      <c r="A107" s="15" t="s">
        <v>2353</v>
      </c>
      <c r="B107" s="18" t="s">
        <v>10044</v>
      </c>
      <c r="C107" s="293">
        <v>106</v>
      </c>
      <c r="D107" s="20" t="s">
        <v>389</v>
      </c>
      <c r="E107" s="20">
        <v>100</v>
      </c>
      <c r="F107" s="20" t="s">
        <v>398</v>
      </c>
      <c r="G107" s="21" t="s">
        <v>241</v>
      </c>
      <c r="H107" s="71"/>
      <c r="I107" s="71" t="s">
        <v>387</v>
      </c>
      <c r="J107" s="71" t="s">
        <v>387</v>
      </c>
      <c r="K107" s="71" t="s">
        <v>387</v>
      </c>
    </row>
    <row r="108" spans="1:11" ht="13.25" customHeight="1" x14ac:dyDescent="0.15">
      <c r="A108" s="15" t="s">
        <v>2355</v>
      </c>
      <c r="B108" s="18" t="s">
        <v>10044</v>
      </c>
      <c r="C108" s="293">
        <v>107</v>
      </c>
      <c r="D108" s="20" t="s">
        <v>389</v>
      </c>
      <c r="E108" s="20">
        <v>180</v>
      </c>
      <c r="F108" s="18" t="s">
        <v>386</v>
      </c>
      <c r="G108" s="21" t="s">
        <v>241</v>
      </c>
      <c r="H108" s="71"/>
      <c r="I108" s="71" t="s">
        <v>387</v>
      </c>
      <c r="J108" s="71" t="s">
        <v>387</v>
      </c>
      <c r="K108" s="71" t="s">
        <v>387</v>
      </c>
    </row>
    <row r="109" spans="1:11" ht="13.25" customHeight="1" x14ac:dyDescent="0.15">
      <c r="A109" s="15" t="s">
        <v>2261</v>
      </c>
      <c r="B109" s="18" t="s">
        <v>10044</v>
      </c>
      <c r="C109" s="293">
        <v>108</v>
      </c>
      <c r="D109" s="20" t="s">
        <v>389</v>
      </c>
      <c r="E109" s="20">
        <v>110</v>
      </c>
      <c r="F109" s="20" t="s">
        <v>393</v>
      </c>
      <c r="G109" s="21" t="s">
        <v>241</v>
      </c>
      <c r="H109" s="71"/>
      <c r="I109" s="71" t="s">
        <v>387</v>
      </c>
      <c r="J109" s="71" t="s">
        <v>387</v>
      </c>
      <c r="K109" s="71" t="s">
        <v>387</v>
      </c>
    </row>
    <row r="110" spans="1:11" ht="13.25" customHeight="1" x14ac:dyDescent="0.15">
      <c r="A110" s="15" t="s">
        <v>2314</v>
      </c>
      <c r="B110" s="18" t="s">
        <v>10044</v>
      </c>
      <c r="C110" s="293">
        <v>109</v>
      </c>
      <c r="D110" s="20" t="s">
        <v>389</v>
      </c>
      <c r="E110" s="20">
        <v>70</v>
      </c>
      <c r="F110" s="20" t="s">
        <v>393</v>
      </c>
      <c r="G110" s="21" t="s">
        <v>241</v>
      </c>
      <c r="H110" s="71"/>
      <c r="I110" s="71" t="s">
        <v>387</v>
      </c>
      <c r="J110" s="71" t="s">
        <v>387</v>
      </c>
      <c r="K110" s="71" t="s">
        <v>387</v>
      </c>
    </row>
    <row r="111" spans="1:11" ht="13.25" customHeight="1" x14ac:dyDescent="0.15">
      <c r="A111" s="15" t="s">
        <v>2315</v>
      </c>
      <c r="B111" s="18" t="s">
        <v>10044</v>
      </c>
      <c r="C111" s="293">
        <v>110</v>
      </c>
      <c r="D111" s="20" t="s">
        <v>389</v>
      </c>
      <c r="E111" s="20">
        <v>150</v>
      </c>
      <c r="F111" s="20" t="s">
        <v>398</v>
      </c>
      <c r="G111" s="21" t="s">
        <v>241</v>
      </c>
      <c r="H111" s="71"/>
      <c r="I111" s="71" t="s">
        <v>387</v>
      </c>
      <c r="J111" s="71" t="s">
        <v>387</v>
      </c>
      <c r="K111" s="71" t="s">
        <v>387</v>
      </c>
    </row>
    <row r="112" spans="1:11" ht="13.25" customHeight="1" x14ac:dyDescent="0.15">
      <c r="A112" s="15" t="s">
        <v>2361</v>
      </c>
      <c r="B112" s="18" t="s">
        <v>10044</v>
      </c>
      <c r="C112" s="293">
        <v>111</v>
      </c>
      <c r="D112" s="20" t="s">
        <v>389</v>
      </c>
      <c r="E112" s="20">
        <v>90</v>
      </c>
      <c r="F112" s="20" t="s">
        <v>393</v>
      </c>
      <c r="G112" s="21" t="s">
        <v>241</v>
      </c>
      <c r="H112" s="71"/>
      <c r="I112" s="71" t="s">
        <v>387</v>
      </c>
      <c r="J112" s="71" t="s">
        <v>387</v>
      </c>
      <c r="K112" s="71" t="s">
        <v>387</v>
      </c>
    </row>
    <row r="113" spans="1:11" ht="13.25" customHeight="1" x14ac:dyDescent="0.15">
      <c r="A113" s="15" t="s">
        <v>2316</v>
      </c>
      <c r="B113" s="18" t="s">
        <v>10044</v>
      </c>
      <c r="C113" s="293">
        <v>112</v>
      </c>
      <c r="D113" s="20" t="s">
        <v>404</v>
      </c>
      <c r="E113" s="20">
        <v>70</v>
      </c>
      <c r="F113" s="20" t="s">
        <v>393</v>
      </c>
      <c r="G113" s="21" t="s">
        <v>241</v>
      </c>
      <c r="H113" s="71"/>
      <c r="I113" s="71" t="s">
        <v>387</v>
      </c>
      <c r="J113" s="71" t="s">
        <v>387</v>
      </c>
      <c r="K113" s="71" t="s">
        <v>387</v>
      </c>
    </row>
    <row r="114" spans="1:11" ht="13.25" customHeight="1" x14ac:dyDescent="0.15">
      <c r="A114" s="15" t="s">
        <v>2363</v>
      </c>
      <c r="B114" s="18" t="s">
        <v>10044</v>
      </c>
      <c r="C114" s="293">
        <v>113</v>
      </c>
      <c r="D114" s="20" t="s">
        <v>404</v>
      </c>
      <c r="E114" s="20">
        <v>40</v>
      </c>
      <c r="F114" s="20" t="s">
        <v>393</v>
      </c>
      <c r="G114" s="21" t="s">
        <v>241</v>
      </c>
      <c r="H114" s="71"/>
      <c r="I114" s="71" t="s">
        <v>387</v>
      </c>
      <c r="J114" s="71" t="s">
        <v>387</v>
      </c>
      <c r="K114" s="71" t="s">
        <v>387</v>
      </c>
    </row>
    <row r="115" spans="1:11" ht="13.25" customHeight="1" x14ac:dyDescent="0.15">
      <c r="A115" s="15" t="s">
        <v>2364</v>
      </c>
      <c r="B115" s="18" t="s">
        <v>10044</v>
      </c>
      <c r="C115" s="293">
        <v>114</v>
      </c>
      <c r="D115" s="20" t="s">
        <v>404</v>
      </c>
      <c r="E115" s="20">
        <v>90</v>
      </c>
      <c r="F115" s="20" t="s">
        <v>398</v>
      </c>
      <c r="G115" s="21" t="s">
        <v>241</v>
      </c>
      <c r="H115" s="71"/>
      <c r="I115" s="71" t="s">
        <v>387</v>
      </c>
      <c r="J115" s="71" t="s">
        <v>387</v>
      </c>
      <c r="K115" s="71" t="s">
        <v>387</v>
      </c>
    </row>
    <row r="116" spans="1:11" ht="13.25" customHeight="1" x14ac:dyDescent="0.15">
      <c r="A116" s="15" t="s">
        <v>2365</v>
      </c>
      <c r="B116" s="18" t="s">
        <v>10044</v>
      </c>
      <c r="C116" s="293">
        <v>115</v>
      </c>
      <c r="D116" s="20" t="s">
        <v>404</v>
      </c>
      <c r="E116" s="20">
        <v>160</v>
      </c>
      <c r="F116" s="18" t="s">
        <v>386</v>
      </c>
      <c r="G116" s="21" t="s">
        <v>241</v>
      </c>
      <c r="H116" s="71"/>
      <c r="I116" s="71" t="s">
        <v>387</v>
      </c>
      <c r="J116" s="71" t="s">
        <v>387</v>
      </c>
      <c r="K116" s="71" t="s">
        <v>387</v>
      </c>
    </row>
    <row r="117" spans="1:11" ht="13.25" customHeight="1" x14ac:dyDescent="0.15">
      <c r="A117" s="15" t="s">
        <v>2267</v>
      </c>
      <c r="B117" s="18" t="s">
        <v>10044</v>
      </c>
      <c r="C117" s="293">
        <v>116</v>
      </c>
      <c r="D117" s="20" t="s">
        <v>385</v>
      </c>
      <c r="E117" s="20">
        <v>70</v>
      </c>
      <c r="F117" s="20" t="s">
        <v>393</v>
      </c>
      <c r="G117" s="19" t="s">
        <v>241</v>
      </c>
      <c r="H117" s="71"/>
      <c r="I117" s="71" t="s">
        <v>387</v>
      </c>
      <c r="J117" s="71" t="s">
        <v>387</v>
      </c>
      <c r="K117" s="71" t="s">
        <v>387</v>
      </c>
    </row>
    <row r="118" spans="1:11" ht="13.25" customHeight="1" x14ac:dyDescent="0.15">
      <c r="A118" s="15" t="s">
        <v>2268</v>
      </c>
      <c r="B118" s="18" t="s">
        <v>10044</v>
      </c>
      <c r="C118" s="293">
        <v>117</v>
      </c>
      <c r="D118" s="20" t="s">
        <v>385</v>
      </c>
      <c r="E118" s="20">
        <v>120</v>
      </c>
      <c r="F118" s="20" t="s">
        <v>398</v>
      </c>
      <c r="G118" s="19" t="s">
        <v>241</v>
      </c>
      <c r="H118" s="71"/>
      <c r="I118" s="71" t="s">
        <v>387</v>
      </c>
      <c r="J118" s="71" t="s">
        <v>387</v>
      </c>
      <c r="K118" s="71" t="s">
        <v>387</v>
      </c>
    </row>
    <row r="119" spans="1:11" ht="13.25" customHeight="1" x14ac:dyDescent="0.15">
      <c r="A119" s="15" t="s">
        <v>2274</v>
      </c>
      <c r="B119" s="18" t="s">
        <v>10044</v>
      </c>
      <c r="C119" s="293">
        <v>118</v>
      </c>
      <c r="D119" s="20" t="s">
        <v>385</v>
      </c>
      <c r="E119" s="20">
        <v>40</v>
      </c>
      <c r="F119" s="20" t="s">
        <v>393</v>
      </c>
      <c r="G119" s="21" t="s">
        <v>241</v>
      </c>
      <c r="H119" s="71"/>
      <c r="I119" s="71" t="s">
        <v>387</v>
      </c>
      <c r="J119" s="71" t="s">
        <v>387</v>
      </c>
      <c r="K119" s="71" t="s">
        <v>387</v>
      </c>
    </row>
    <row r="120" spans="1:11" ht="13.25" customHeight="1" x14ac:dyDescent="0.15">
      <c r="A120" s="15" t="s">
        <v>2275</v>
      </c>
      <c r="B120" s="18" t="s">
        <v>10044</v>
      </c>
      <c r="C120" s="293">
        <v>119</v>
      </c>
      <c r="D120" s="20" t="s">
        <v>385</v>
      </c>
      <c r="E120" s="20">
        <v>70</v>
      </c>
      <c r="F120" s="20" t="s">
        <v>398</v>
      </c>
      <c r="G120" s="19" t="s">
        <v>241</v>
      </c>
      <c r="H120" s="71"/>
      <c r="I120" s="71" t="s">
        <v>387</v>
      </c>
      <c r="J120" s="71" t="s">
        <v>387</v>
      </c>
      <c r="K120" s="71" t="s">
        <v>387</v>
      </c>
    </row>
    <row r="121" spans="1:11" ht="13.25" customHeight="1" x14ac:dyDescent="0.15">
      <c r="A121" s="15" t="s">
        <v>2371</v>
      </c>
      <c r="B121" s="18" t="s">
        <v>10044</v>
      </c>
      <c r="C121" s="293">
        <v>120</v>
      </c>
      <c r="D121" s="20" t="s">
        <v>385</v>
      </c>
      <c r="E121" s="20">
        <v>60</v>
      </c>
      <c r="F121" s="20" t="s">
        <v>393</v>
      </c>
      <c r="G121" s="21" t="s">
        <v>241</v>
      </c>
      <c r="H121" s="71"/>
      <c r="I121" s="71" t="s">
        <v>387</v>
      </c>
      <c r="J121" s="71" t="s">
        <v>387</v>
      </c>
      <c r="K121" s="71" t="s">
        <v>387</v>
      </c>
    </row>
    <row r="122" spans="1:11" ht="13.25" customHeight="1" x14ac:dyDescent="0.15">
      <c r="A122" s="15" t="s">
        <v>2372</v>
      </c>
      <c r="B122" s="18" t="s">
        <v>10044</v>
      </c>
      <c r="C122" s="293">
        <v>121</v>
      </c>
      <c r="D122" s="20" t="s">
        <v>385</v>
      </c>
      <c r="E122" s="20">
        <v>90</v>
      </c>
      <c r="F122" s="20" t="s">
        <v>398</v>
      </c>
      <c r="G122" s="21" t="s">
        <v>241</v>
      </c>
      <c r="H122" s="71"/>
      <c r="I122" s="71" t="s">
        <v>387</v>
      </c>
      <c r="J122" s="71" t="s">
        <v>387</v>
      </c>
      <c r="K122" s="71" t="s">
        <v>387</v>
      </c>
    </row>
    <row r="123" spans="1:11" ht="13.25" customHeight="1" x14ac:dyDescent="0.15">
      <c r="A123" s="15" t="s">
        <v>2381</v>
      </c>
      <c r="B123" s="18" t="s">
        <v>10044</v>
      </c>
      <c r="C123" s="293">
        <v>122</v>
      </c>
      <c r="D123" s="20" t="s">
        <v>385</v>
      </c>
      <c r="E123" s="20">
        <v>90</v>
      </c>
      <c r="F123" s="20" t="s">
        <v>393</v>
      </c>
      <c r="G123" s="21" t="s">
        <v>241</v>
      </c>
      <c r="H123" s="71"/>
      <c r="I123" s="71" t="s">
        <v>387</v>
      </c>
      <c r="J123" s="71" t="s">
        <v>387</v>
      </c>
      <c r="K123" s="71" t="s">
        <v>387</v>
      </c>
    </row>
    <row r="124" spans="1:11" ht="13.25" customHeight="1" x14ac:dyDescent="0.15">
      <c r="A124" s="15" t="s">
        <v>2382</v>
      </c>
      <c r="B124" s="18" t="s">
        <v>10044</v>
      </c>
      <c r="C124" s="293">
        <v>123</v>
      </c>
      <c r="D124" s="20" t="s">
        <v>385</v>
      </c>
      <c r="E124" s="20">
        <v>160</v>
      </c>
      <c r="F124" s="20" t="s">
        <v>398</v>
      </c>
      <c r="G124" s="21" t="s">
        <v>241</v>
      </c>
      <c r="H124" s="71"/>
      <c r="I124" s="71" t="s">
        <v>387</v>
      </c>
      <c r="J124" s="71" t="s">
        <v>387</v>
      </c>
      <c r="K124" s="71" t="s">
        <v>387</v>
      </c>
    </row>
    <row r="125" spans="1:11" ht="13.25" customHeight="1" x14ac:dyDescent="0.15">
      <c r="A125" s="15" t="s">
        <v>2325</v>
      </c>
      <c r="B125" s="18" t="s">
        <v>10044</v>
      </c>
      <c r="C125" s="293">
        <v>124</v>
      </c>
      <c r="D125" s="20" t="s">
        <v>400</v>
      </c>
      <c r="E125" s="20">
        <v>70</v>
      </c>
      <c r="F125" s="20" t="s">
        <v>393</v>
      </c>
      <c r="G125" s="21" t="s">
        <v>241</v>
      </c>
      <c r="H125" s="71"/>
      <c r="I125" s="71" t="s">
        <v>387</v>
      </c>
      <c r="J125" s="71" t="s">
        <v>387</v>
      </c>
      <c r="K125" s="71" t="s">
        <v>387</v>
      </c>
    </row>
    <row r="126" spans="1:11" ht="13.25" customHeight="1" x14ac:dyDescent="0.15">
      <c r="A126" s="15" t="s">
        <v>2277</v>
      </c>
      <c r="B126" s="18" t="s">
        <v>10044</v>
      </c>
      <c r="C126" s="293">
        <v>125</v>
      </c>
      <c r="D126" s="20" t="s">
        <v>400</v>
      </c>
      <c r="E126" s="20">
        <v>70</v>
      </c>
      <c r="F126" s="20" t="s">
        <v>393</v>
      </c>
      <c r="G126" s="21" t="s">
        <v>241</v>
      </c>
      <c r="H126" s="71"/>
      <c r="I126" s="71" t="s">
        <v>387</v>
      </c>
      <c r="J126" s="71" t="s">
        <v>387</v>
      </c>
      <c r="K126" s="71" t="s">
        <v>387</v>
      </c>
    </row>
    <row r="127" spans="1:11" ht="13.25" customHeight="1" x14ac:dyDescent="0.15">
      <c r="A127" s="15" t="s">
        <v>2278</v>
      </c>
      <c r="B127" s="18" t="s">
        <v>10044</v>
      </c>
      <c r="C127" s="293">
        <v>126</v>
      </c>
      <c r="D127" s="20" t="s">
        <v>400</v>
      </c>
      <c r="E127" s="20">
        <v>100</v>
      </c>
      <c r="F127" s="20" t="s">
        <v>398</v>
      </c>
      <c r="G127" s="21" t="s">
        <v>241</v>
      </c>
      <c r="H127" s="71"/>
      <c r="I127" s="71" t="s">
        <v>387</v>
      </c>
      <c r="J127" s="71" t="s">
        <v>387</v>
      </c>
      <c r="K127" s="71" t="s">
        <v>387</v>
      </c>
    </row>
    <row r="128" spans="1:11" ht="13.25" customHeight="1" x14ac:dyDescent="0.15">
      <c r="A128" s="15" t="s">
        <v>2376</v>
      </c>
      <c r="B128" s="18" t="s">
        <v>10044</v>
      </c>
      <c r="C128" s="293">
        <v>127</v>
      </c>
      <c r="D128" s="20" t="s">
        <v>400</v>
      </c>
      <c r="E128" s="20">
        <v>140</v>
      </c>
      <c r="F128" s="18" t="s">
        <v>386</v>
      </c>
      <c r="G128" s="21" t="s">
        <v>241</v>
      </c>
      <c r="H128" s="71"/>
      <c r="I128" s="71" t="s">
        <v>387</v>
      </c>
      <c r="J128" s="71" t="s">
        <v>387</v>
      </c>
      <c r="K128" s="71" t="s">
        <v>387</v>
      </c>
    </row>
    <row r="129" spans="1:11" ht="13.25" customHeight="1" x14ac:dyDescent="0.15">
      <c r="A129" s="15" t="s">
        <v>2279</v>
      </c>
      <c r="B129" s="18" t="s">
        <v>10044</v>
      </c>
      <c r="C129" s="293">
        <v>128</v>
      </c>
      <c r="D129" s="20" t="s">
        <v>400</v>
      </c>
      <c r="E129" s="20">
        <v>130</v>
      </c>
      <c r="F129" s="20" t="s">
        <v>393</v>
      </c>
      <c r="G129" s="19" t="s">
        <v>241</v>
      </c>
      <c r="H129" s="71"/>
      <c r="I129" s="71" t="s">
        <v>387</v>
      </c>
      <c r="J129" s="71" t="s">
        <v>387</v>
      </c>
      <c r="K129" s="71" t="s">
        <v>387</v>
      </c>
    </row>
    <row r="130" spans="1:11" ht="13.25" customHeight="1" x14ac:dyDescent="0.15">
      <c r="A130" s="15" t="s">
        <v>2412</v>
      </c>
      <c r="B130" s="18" t="s">
        <v>10044</v>
      </c>
      <c r="C130" s="293">
        <v>129</v>
      </c>
      <c r="D130" s="20" t="s">
        <v>400</v>
      </c>
      <c r="E130" s="20">
        <v>70</v>
      </c>
      <c r="F130" s="20" t="s">
        <v>393</v>
      </c>
      <c r="G130" s="19" t="s">
        <v>241</v>
      </c>
      <c r="H130" s="71"/>
      <c r="I130" s="71" t="s">
        <v>387</v>
      </c>
      <c r="J130" s="71" t="s">
        <v>387</v>
      </c>
      <c r="K130" s="71" t="s">
        <v>387</v>
      </c>
    </row>
    <row r="131" spans="1:11" ht="13.25" customHeight="1" x14ac:dyDescent="0.15">
      <c r="A131" s="15" t="s">
        <v>2340</v>
      </c>
      <c r="B131" s="18" t="s">
        <v>10044</v>
      </c>
      <c r="C131" s="293">
        <v>130</v>
      </c>
      <c r="D131" s="20" t="s">
        <v>400</v>
      </c>
      <c r="E131" s="20">
        <v>150</v>
      </c>
      <c r="F131" s="20" t="s">
        <v>398</v>
      </c>
      <c r="G131" s="21" t="s">
        <v>241</v>
      </c>
      <c r="H131" s="71"/>
      <c r="I131" s="71" t="s">
        <v>387</v>
      </c>
      <c r="J131" s="71" t="s">
        <v>387</v>
      </c>
      <c r="K131" s="71" t="s">
        <v>387</v>
      </c>
    </row>
    <row r="132" spans="1:11" ht="13.25" customHeight="1" x14ac:dyDescent="0.15">
      <c r="A132" s="15" t="s">
        <v>2383</v>
      </c>
      <c r="B132" s="18" t="s">
        <v>10044</v>
      </c>
      <c r="C132" s="293">
        <v>131</v>
      </c>
      <c r="D132" s="20" t="s">
        <v>400</v>
      </c>
      <c r="E132" s="20">
        <v>130</v>
      </c>
      <c r="F132" s="20" t="s">
        <v>393</v>
      </c>
      <c r="G132" s="19" t="s">
        <v>241</v>
      </c>
      <c r="H132" s="71"/>
      <c r="I132" s="71" t="s">
        <v>387</v>
      </c>
      <c r="J132" s="71" t="s">
        <v>387</v>
      </c>
      <c r="K132" s="71" t="s">
        <v>387</v>
      </c>
    </row>
    <row r="133" spans="1:11" ht="13.25" customHeight="1" x14ac:dyDescent="0.15">
      <c r="A133" s="15" t="s">
        <v>2271</v>
      </c>
      <c r="B133" s="18" t="s">
        <v>10044</v>
      </c>
      <c r="C133" s="293">
        <v>132</v>
      </c>
      <c r="D133" s="20" t="s">
        <v>858</v>
      </c>
      <c r="E133" s="120">
        <v>80</v>
      </c>
      <c r="F133" s="20" t="s">
        <v>393</v>
      </c>
      <c r="G133" s="19" t="s">
        <v>241</v>
      </c>
      <c r="H133" s="71"/>
      <c r="I133" s="71" t="s">
        <v>387</v>
      </c>
      <c r="J133" s="71" t="s">
        <v>387</v>
      </c>
      <c r="K133" s="71" t="s">
        <v>387</v>
      </c>
    </row>
    <row r="134" spans="1:11" ht="13.25" customHeight="1" x14ac:dyDescent="0.15">
      <c r="A134" s="15" t="s">
        <v>2272</v>
      </c>
      <c r="B134" s="18" t="s">
        <v>10044</v>
      </c>
      <c r="C134" s="293">
        <v>133</v>
      </c>
      <c r="D134" s="20" t="s">
        <v>858</v>
      </c>
      <c r="E134" s="120">
        <v>100</v>
      </c>
      <c r="F134" s="20" t="s">
        <v>398</v>
      </c>
      <c r="G134" s="19" t="s">
        <v>241</v>
      </c>
      <c r="H134" s="71"/>
      <c r="I134" s="71" t="s">
        <v>387</v>
      </c>
      <c r="J134" s="71" t="s">
        <v>387</v>
      </c>
      <c r="K134" s="71" t="s">
        <v>387</v>
      </c>
    </row>
    <row r="135" spans="1:11" ht="13.25" customHeight="1" x14ac:dyDescent="0.15">
      <c r="A135" s="15" t="s">
        <v>2273</v>
      </c>
      <c r="B135" s="18" t="s">
        <v>10044</v>
      </c>
      <c r="C135" s="293">
        <v>134</v>
      </c>
      <c r="D135" s="20" t="s">
        <v>858</v>
      </c>
      <c r="E135" s="120">
        <v>160</v>
      </c>
      <c r="F135" s="18" t="s">
        <v>386</v>
      </c>
      <c r="G135" s="19" t="s">
        <v>241</v>
      </c>
      <c r="H135" s="71"/>
      <c r="I135" s="71" t="s">
        <v>387</v>
      </c>
      <c r="J135" s="71" t="s">
        <v>387</v>
      </c>
      <c r="K135" s="71" t="s">
        <v>387</v>
      </c>
    </row>
    <row r="136" spans="1:11" ht="13.25" customHeight="1" x14ac:dyDescent="0.15">
      <c r="A136" s="15" t="s">
        <v>2281</v>
      </c>
      <c r="B136" s="18" t="s">
        <v>10044</v>
      </c>
      <c r="C136" s="293">
        <v>135</v>
      </c>
      <c r="D136" s="20" t="s">
        <v>858</v>
      </c>
      <c r="E136" s="120">
        <v>70</v>
      </c>
      <c r="F136" s="20" t="s">
        <v>393</v>
      </c>
      <c r="G136" s="19" t="s">
        <v>241</v>
      </c>
      <c r="H136" s="71"/>
      <c r="I136" s="71" t="s">
        <v>387</v>
      </c>
      <c r="J136" s="71" t="s">
        <v>387</v>
      </c>
      <c r="K136" s="71" t="s">
        <v>387</v>
      </c>
    </row>
    <row r="137" spans="1:11" ht="13.25" customHeight="1" x14ac:dyDescent="0.15">
      <c r="A137" s="15" t="s">
        <v>2282</v>
      </c>
      <c r="B137" s="18" t="s">
        <v>10044</v>
      </c>
      <c r="C137" s="293">
        <v>136</v>
      </c>
      <c r="D137" s="20" t="s">
        <v>858</v>
      </c>
      <c r="E137" s="120">
        <v>100</v>
      </c>
      <c r="F137" s="20" t="s">
        <v>398</v>
      </c>
      <c r="G137" s="19" t="s">
        <v>241</v>
      </c>
      <c r="H137" s="71"/>
      <c r="I137" s="71" t="s">
        <v>387</v>
      </c>
      <c r="J137" s="71" t="s">
        <v>387</v>
      </c>
      <c r="K137" s="71" t="s">
        <v>387</v>
      </c>
    </row>
    <row r="138" spans="1:11" ht="13.25" customHeight="1" x14ac:dyDescent="0.15">
      <c r="A138" s="15" t="s">
        <v>2283</v>
      </c>
      <c r="B138" s="18" t="s">
        <v>10044</v>
      </c>
      <c r="C138" s="293">
        <v>137</v>
      </c>
      <c r="D138" s="20" t="s">
        <v>858</v>
      </c>
      <c r="E138" s="120">
        <v>170</v>
      </c>
      <c r="F138" s="18" t="s">
        <v>386</v>
      </c>
      <c r="G138" s="19" t="s">
        <v>241</v>
      </c>
      <c r="H138" s="71"/>
      <c r="I138" s="71" t="s">
        <v>387</v>
      </c>
      <c r="J138" s="71" t="s">
        <v>387</v>
      </c>
      <c r="K138" s="71" t="s">
        <v>387</v>
      </c>
    </row>
    <row r="139" spans="1:11" ht="13.25" customHeight="1" x14ac:dyDescent="0.15">
      <c r="A139" s="15" t="s">
        <v>2389</v>
      </c>
      <c r="B139" s="18" t="s">
        <v>10044</v>
      </c>
      <c r="C139" s="293">
        <v>138</v>
      </c>
      <c r="D139" s="20" t="s">
        <v>847</v>
      </c>
      <c r="E139" s="120">
        <v>130</v>
      </c>
      <c r="F139" s="20" t="s">
        <v>398</v>
      </c>
      <c r="G139" s="19" t="s">
        <v>241</v>
      </c>
      <c r="H139" s="71"/>
      <c r="I139" s="71" t="s">
        <v>387</v>
      </c>
      <c r="J139" s="71" t="s">
        <v>387</v>
      </c>
      <c r="K139" s="71" t="s">
        <v>387</v>
      </c>
    </row>
    <row r="140" spans="1:11" ht="13.25" customHeight="1" x14ac:dyDescent="0.15">
      <c r="A140" s="15" t="s">
        <v>2292</v>
      </c>
      <c r="B140" s="18" t="s">
        <v>10044</v>
      </c>
      <c r="C140" s="293">
        <v>139</v>
      </c>
      <c r="D140" s="20" t="s">
        <v>847</v>
      </c>
      <c r="E140" s="120">
        <v>60</v>
      </c>
      <c r="F140" s="20" t="s">
        <v>393</v>
      </c>
      <c r="G140" s="19" t="s">
        <v>241</v>
      </c>
      <c r="H140" s="71"/>
      <c r="I140" s="71" t="s">
        <v>387</v>
      </c>
      <c r="J140" s="71" t="s">
        <v>387</v>
      </c>
      <c r="K140" s="71" t="s">
        <v>387</v>
      </c>
    </row>
    <row r="141" spans="1:11" ht="13.25" customHeight="1" x14ac:dyDescent="0.15">
      <c r="A141" s="15" t="s">
        <v>2293</v>
      </c>
      <c r="B141" s="18" t="s">
        <v>10044</v>
      </c>
      <c r="C141" s="293">
        <v>140</v>
      </c>
      <c r="D141" s="20" t="s">
        <v>847</v>
      </c>
      <c r="E141" s="120">
        <v>90</v>
      </c>
      <c r="F141" s="20" t="s">
        <v>398</v>
      </c>
      <c r="G141" s="19" t="s">
        <v>241</v>
      </c>
      <c r="H141" s="71"/>
      <c r="I141" s="71" t="s">
        <v>387</v>
      </c>
      <c r="J141" s="71" t="s">
        <v>387</v>
      </c>
      <c r="K141" s="71" t="s">
        <v>387</v>
      </c>
    </row>
    <row r="142" spans="1:11" ht="13.25" customHeight="1" x14ac:dyDescent="0.15">
      <c r="A142" s="15" t="s">
        <v>2294</v>
      </c>
      <c r="B142" s="18" t="s">
        <v>10044</v>
      </c>
      <c r="C142" s="293">
        <v>141</v>
      </c>
      <c r="D142" s="20" t="s">
        <v>847</v>
      </c>
      <c r="E142" s="120">
        <v>150</v>
      </c>
      <c r="F142" s="18" t="s">
        <v>386</v>
      </c>
      <c r="G142" s="19" t="s">
        <v>241</v>
      </c>
      <c r="H142" s="71"/>
      <c r="I142" s="71" t="s">
        <v>387</v>
      </c>
      <c r="J142" s="71" t="s">
        <v>387</v>
      </c>
      <c r="K142" s="71" t="s">
        <v>387</v>
      </c>
    </row>
    <row r="143" spans="1:11" ht="13.25" customHeight="1" x14ac:dyDescent="0.15">
      <c r="A143" s="15" t="s">
        <v>2384</v>
      </c>
      <c r="B143" s="18" t="s">
        <v>10044</v>
      </c>
      <c r="C143" s="293">
        <v>142</v>
      </c>
      <c r="D143" s="20" t="s">
        <v>847</v>
      </c>
      <c r="E143" s="120">
        <v>60</v>
      </c>
      <c r="F143" s="20" t="s">
        <v>393</v>
      </c>
      <c r="G143" s="19" t="s">
        <v>241</v>
      </c>
      <c r="H143" s="71"/>
      <c r="I143" s="71" t="s">
        <v>387</v>
      </c>
      <c r="J143" s="71" t="s">
        <v>387</v>
      </c>
      <c r="K143" s="71" t="s">
        <v>387</v>
      </c>
    </row>
    <row r="144" spans="1:11" ht="13.25" customHeight="1" x14ac:dyDescent="0.15">
      <c r="A144" s="15" t="s">
        <v>2385</v>
      </c>
      <c r="B144" s="18" t="s">
        <v>10044</v>
      </c>
      <c r="C144" s="293">
        <v>143</v>
      </c>
      <c r="D144" s="20" t="s">
        <v>847</v>
      </c>
      <c r="E144" s="120">
        <v>120</v>
      </c>
      <c r="F144" s="20" t="s">
        <v>398</v>
      </c>
      <c r="G144" s="19" t="s">
        <v>241</v>
      </c>
      <c r="H144" s="71"/>
      <c r="I144" s="71" t="s">
        <v>387</v>
      </c>
      <c r="J144" s="71" t="s">
        <v>387</v>
      </c>
      <c r="K144" s="71" t="s">
        <v>387</v>
      </c>
    </row>
    <row r="145" spans="1:11" ht="13.25" customHeight="1" x14ac:dyDescent="0.15">
      <c r="A145" s="15" t="s">
        <v>2330</v>
      </c>
      <c r="B145" s="18" t="s">
        <v>10044</v>
      </c>
      <c r="C145" s="293">
        <v>144</v>
      </c>
      <c r="D145" s="20" t="s">
        <v>847</v>
      </c>
      <c r="E145" s="120">
        <v>120</v>
      </c>
      <c r="F145" s="20" t="s">
        <v>393</v>
      </c>
      <c r="G145" s="19" t="s">
        <v>241</v>
      </c>
      <c r="H145" s="71"/>
      <c r="I145" s="71" t="s">
        <v>387</v>
      </c>
      <c r="J145" s="71" t="s">
        <v>387</v>
      </c>
      <c r="K145" s="71" t="s">
        <v>387</v>
      </c>
    </row>
    <row r="146" spans="1:11" ht="13.25" customHeight="1" x14ac:dyDescent="0.15">
      <c r="A146" s="15" t="s">
        <v>2391</v>
      </c>
      <c r="B146" s="18" t="s">
        <v>10044</v>
      </c>
      <c r="C146" s="293">
        <v>145</v>
      </c>
      <c r="D146" s="20" t="s">
        <v>149</v>
      </c>
      <c r="E146" s="120">
        <v>70</v>
      </c>
      <c r="F146" s="20" t="s">
        <v>393</v>
      </c>
      <c r="G146" s="19" t="s">
        <v>241</v>
      </c>
      <c r="H146" s="71"/>
      <c r="I146" s="71" t="s">
        <v>387</v>
      </c>
      <c r="J146" s="71" t="s">
        <v>387</v>
      </c>
      <c r="K146" s="71" t="s">
        <v>387</v>
      </c>
    </row>
    <row r="147" spans="1:11" ht="13.25" customHeight="1" x14ac:dyDescent="0.15">
      <c r="A147" s="15" t="s">
        <v>2392</v>
      </c>
      <c r="B147" s="18" t="s">
        <v>10044</v>
      </c>
      <c r="C147" s="293">
        <v>146</v>
      </c>
      <c r="D147" s="20" t="s">
        <v>149</v>
      </c>
      <c r="E147" s="120">
        <v>100</v>
      </c>
      <c r="F147" s="20" t="s">
        <v>398</v>
      </c>
      <c r="G147" s="19" t="s">
        <v>241</v>
      </c>
      <c r="H147" s="71"/>
      <c r="I147" s="71" t="s">
        <v>387</v>
      </c>
      <c r="J147" s="71" t="s">
        <v>387</v>
      </c>
      <c r="K147" s="71" t="s">
        <v>387</v>
      </c>
    </row>
    <row r="148" spans="1:11" ht="13.25" customHeight="1" x14ac:dyDescent="0.15">
      <c r="A148" s="15" t="s">
        <v>2393</v>
      </c>
      <c r="B148" s="18" t="s">
        <v>10044</v>
      </c>
      <c r="C148" s="293">
        <v>147</v>
      </c>
      <c r="D148" s="20" t="s">
        <v>149</v>
      </c>
      <c r="E148" s="120">
        <v>170</v>
      </c>
      <c r="F148" s="18" t="s">
        <v>386</v>
      </c>
      <c r="G148" s="19" t="s">
        <v>241</v>
      </c>
      <c r="H148" s="71"/>
      <c r="I148" s="71" t="s">
        <v>387</v>
      </c>
      <c r="J148" s="71" t="s">
        <v>387</v>
      </c>
      <c r="K148" s="71" t="s">
        <v>387</v>
      </c>
    </row>
    <row r="149" spans="1:11" ht="13.25" customHeight="1" x14ac:dyDescent="0.15">
      <c r="A149" s="15" t="s">
        <v>2300</v>
      </c>
      <c r="B149" s="18" t="s">
        <v>10044</v>
      </c>
      <c r="C149" s="293">
        <v>148</v>
      </c>
      <c r="D149" s="20" t="s">
        <v>392</v>
      </c>
      <c r="E149" s="120">
        <v>60</v>
      </c>
      <c r="F149" s="20" t="s">
        <v>393</v>
      </c>
      <c r="G149" s="19" t="s">
        <v>241</v>
      </c>
      <c r="H149" s="71"/>
      <c r="I149" s="71" t="s">
        <v>387</v>
      </c>
      <c r="J149" s="71" t="s">
        <v>387</v>
      </c>
      <c r="K149" s="71" t="s">
        <v>387</v>
      </c>
    </row>
    <row r="150" spans="1:11" ht="13.25" customHeight="1" x14ac:dyDescent="0.15">
      <c r="A150" s="15" t="s">
        <v>2301</v>
      </c>
      <c r="B150" s="18" t="s">
        <v>10044</v>
      </c>
      <c r="C150" s="293">
        <v>149</v>
      </c>
      <c r="D150" s="20" t="s">
        <v>392</v>
      </c>
      <c r="E150" s="120">
        <v>80</v>
      </c>
      <c r="F150" s="20" t="s">
        <v>398</v>
      </c>
      <c r="G150" s="19" t="s">
        <v>241</v>
      </c>
      <c r="H150" s="71"/>
      <c r="I150" s="71" t="s">
        <v>387</v>
      </c>
      <c r="J150" s="71" t="s">
        <v>387</v>
      </c>
      <c r="K150" s="71" t="s">
        <v>387</v>
      </c>
    </row>
    <row r="151" spans="1:11" ht="13.25" customHeight="1" x14ac:dyDescent="0.15">
      <c r="A151" s="15" t="s">
        <v>2302</v>
      </c>
      <c r="B151" s="18" t="s">
        <v>10044</v>
      </c>
      <c r="C151" s="293">
        <v>150</v>
      </c>
      <c r="D151" s="20" t="s">
        <v>392</v>
      </c>
      <c r="E151" s="120">
        <v>150</v>
      </c>
      <c r="F151" s="18" t="s">
        <v>386</v>
      </c>
      <c r="G151" s="19" t="s">
        <v>241</v>
      </c>
      <c r="H151" s="71"/>
      <c r="I151" s="71" t="s">
        <v>387</v>
      </c>
      <c r="J151" s="71" t="s">
        <v>387</v>
      </c>
      <c r="K151" s="71" t="s">
        <v>387</v>
      </c>
    </row>
    <row r="152" spans="1:11" ht="13.25" customHeight="1" x14ac:dyDescent="0.15">
      <c r="A152" s="15" t="s">
        <v>2303</v>
      </c>
      <c r="B152" s="18" t="s">
        <v>10044</v>
      </c>
      <c r="C152" s="293">
        <v>151</v>
      </c>
      <c r="D152" s="20" t="s">
        <v>392</v>
      </c>
      <c r="E152" s="120">
        <v>100</v>
      </c>
      <c r="F152" s="20" t="s">
        <v>393</v>
      </c>
      <c r="G152" s="19" t="s">
        <v>241</v>
      </c>
      <c r="H152" s="71"/>
      <c r="I152" s="71" t="s">
        <v>387</v>
      </c>
      <c r="J152" s="71" t="s">
        <v>387</v>
      </c>
      <c r="K152" s="71" t="s">
        <v>387</v>
      </c>
    </row>
    <row r="153" spans="1:11" ht="13.25" customHeight="1" x14ac:dyDescent="0.15">
      <c r="A153" s="15" t="s">
        <v>2304</v>
      </c>
      <c r="B153" s="18" t="s">
        <v>10044</v>
      </c>
      <c r="C153" s="293">
        <v>152</v>
      </c>
      <c r="D153" s="20" t="s">
        <v>392</v>
      </c>
      <c r="E153" s="120">
        <v>60</v>
      </c>
      <c r="F153" s="20" t="s">
        <v>393</v>
      </c>
      <c r="G153" s="19" t="s">
        <v>241</v>
      </c>
      <c r="H153" s="71"/>
      <c r="I153" s="71" t="s">
        <v>387</v>
      </c>
      <c r="J153" s="71" t="s">
        <v>387</v>
      </c>
      <c r="K153" s="71" t="s">
        <v>387</v>
      </c>
    </row>
    <row r="154" spans="1:11" ht="13.25" customHeight="1" x14ac:dyDescent="0.15">
      <c r="A154" s="15" t="s">
        <v>2305</v>
      </c>
      <c r="B154" s="18" t="s">
        <v>10044</v>
      </c>
      <c r="C154" s="293">
        <v>153</v>
      </c>
      <c r="D154" s="20" t="s">
        <v>392</v>
      </c>
      <c r="E154" s="120">
        <v>100</v>
      </c>
      <c r="F154" s="20" t="s">
        <v>398</v>
      </c>
      <c r="G154" s="19" t="s">
        <v>241</v>
      </c>
      <c r="H154" s="71"/>
      <c r="I154" s="71" t="s">
        <v>387</v>
      </c>
      <c r="J154" s="71" t="s">
        <v>387</v>
      </c>
      <c r="K154" s="71" t="s">
        <v>387</v>
      </c>
    </row>
    <row r="155" spans="1:11" ht="13.25" customHeight="1" x14ac:dyDescent="0.15">
      <c r="A155" s="15" t="s">
        <v>2331</v>
      </c>
      <c r="B155" s="18" t="s">
        <v>10044</v>
      </c>
      <c r="C155" s="293">
        <v>154</v>
      </c>
      <c r="D155" s="20" t="s">
        <v>392</v>
      </c>
      <c r="E155" s="120">
        <v>70</v>
      </c>
      <c r="F155" s="20" t="s">
        <v>393</v>
      </c>
      <c r="G155" s="19" t="s">
        <v>241</v>
      </c>
      <c r="H155" s="71"/>
      <c r="I155" s="71" t="s">
        <v>387</v>
      </c>
      <c r="J155" s="71" t="s">
        <v>387</v>
      </c>
      <c r="K155" s="71" t="s">
        <v>387</v>
      </c>
    </row>
    <row r="156" spans="1:11" ht="13.25" customHeight="1" x14ac:dyDescent="0.15">
      <c r="A156" s="15" t="s">
        <v>2332</v>
      </c>
      <c r="B156" s="18" t="s">
        <v>10044</v>
      </c>
      <c r="C156" s="293">
        <v>155</v>
      </c>
      <c r="D156" s="20" t="s">
        <v>392</v>
      </c>
      <c r="E156" s="120">
        <v>140</v>
      </c>
      <c r="F156" s="20" t="s">
        <v>398</v>
      </c>
      <c r="G156" s="19" t="s">
        <v>241</v>
      </c>
      <c r="H156" s="71"/>
      <c r="I156" s="71" t="s">
        <v>387</v>
      </c>
      <c r="J156" s="71" t="s">
        <v>387</v>
      </c>
      <c r="K156" s="71" t="s">
        <v>387</v>
      </c>
    </row>
    <row r="157" spans="1:11" ht="13.25" customHeight="1" x14ac:dyDescent="0.15">
      <c r="A157" s="15" t="s">
        <v>10049</v>
      </c>
      <c r="B157" s="18" t="s">
        <v>10044</v>
      </c>
      <c r="C157" s="293">
        <v>156</v>
      </c>
      <c r="D157" s="20" t="s">
        <v>407</v>
      </c>
      <c r="E157" s="120">
        <v>320</v>
      </c>
      <c r="F157" s="18" t="s">
        <v>386</v>
      </c>
      <c r="G157" s="19" t="s">
        <v>249</v>
      </c>
      <c r="H157" s="71"/>
      <c r="I157" s="71" t="s">
        <v>387</v>
      </c>
      <c r="J157" s="71" t="s">
        <v>387</v>
      </c>
      <c r="K157" s="71" t="s">
        <v>387</v>
      </c>
    </row>
    <row r="158" spans="1:11" ht="13.25" customHeight="1" x14ac:dyDescent="0.15">
      <c r="A158" s="15" t="s">
        <v>10050</v>
      </c>
      <c r="B158" s="18" t="s">
        <v>10044</v>
      </c>
      <c r="C158" s="293">
        <v>157</v>
      </c>
      <c r="D158" s="20" t="s">
        <v>389</v>
      </c>
      <c r="E158" s="120">
        <v>230</v>
      </c>
      <c r="F158" s="20" t="s">
        <v>393</v>
      </c>
      <c r="G158" s="19" t="s">
        <v>249</v>
      </c>
      <c r="H158" s="71"/>
      <c r="I158" s="71" t="s">
        <v>387</v>
      </c>
      <c r="J158" s="71" t="s">
        <v>387</v>
      </c>
      <c r="K158" s="71" t="s">
        <v>387</v>
      </c>
    </row>
    <row r="159" spans="1:11" ht="13.25" customHeight="1" x14ac:dyDescent="0.15">
      <c r="A159" s="15" t="s">
        <v>10051</v>
      </c>
      <c r="B159" s="18" t="s">
        <v>10044</v>
      </c>
      <c r="C159" s="293">
        <v>158</v>
      </c>
      <c r="D159" s="20" t="s">
        <v>404</v>
      </c>
      <c r="E159" s="120">
        <v>230</v>
      </c>
      <c r="F159" s="20" t="s">
        <v>393</v>
      </c>
      <c r="G159" s="19" t="s">
        <v>249</v>
      </c>
      <c r="H159" s="71"/>
      <c r="I159" s="71" t="s">
        <v>387</v>
      </c>
      <c r="J159" s="71" t="s">
        <v>387</v>
      </c>
      <c r="K159" s="71" t="s">
        <v>387</v>
      </c>
    </row>
    <row r="160" spans="1:11" ht="13.25" customHeight="1" x14ac:dyDescent="0.15">
      <c r="A160" s="15" t="s">
        <v>10052</v>
      </c>
      <c r="B160" s="18" t="s">
        <v>10044</v>
      </c>
      <c r="C160" s="293">
        <v>159</v>
      </c>
      <c r="D160" s="20" t="s">
        <v>385</v>
      </c>
      <c r="E160" s="120">
        <v>200</v>
      </c>
      <c r="F160" s="20" t="s">
        <v>393</v>
      </c>
      <c r="G160" s="19" t="s">
        <v>249</v>
      </c>
      <c r="H160" s="71"/>
      <c r="I160" s="71" t="s">
        <v>387</v>
      </c>
      <c r="J160" s="71" t="s">
        <v>387</v>
      </c>
      <c r="K160" s="71" t="s">
        <v>387</v>
      </c>
    </row>
    <row r="161" spans="1:11" ht="13.25" customHeight="1" x14ac:dyDescent="0.15">
      <c r="A161" s="15" t="s">
        <v>10053</v>
      </c>
      <c r="B161" s="18" t="s">
        <v>10044</v>
      </c>
      <c r="C161" s="293">
        <v>160</v>
      </c>
      <c r="D161" s="20" t="s">
        <v>400</v>
      </c>
      <c r="E161" s="120">
        <v>270</v>
      </c>
      <c r="F161" s="20" t="s">
        <v>398</v>
      </c>
      <c r="G161" s="19" t="s">
        <v>249</v>
      </c>
      <c r="H161" s="71"/>
      <c r="I161" s="71" t="s">
        <v>387</v>
      </c>
      <c r="J161" s="71" t="s">
        <v>387</v>
      </c>
      <c r="K161" s="71" t="s">
        <v>387</v>
      </c>
    </row>
    <row r="162" spans="1:11" ht="13.25" customHeight="1" x14ac:dyDescent="0.15">
      <c r="A162" s="15" t="s">
        <v>10054</v>
      </c>
      <c r="B162" s="18" t="s">
        <v>10044</v>
      </c>
      <c r="C162" s="293">
        <v>161</v>
      </c>
      <c r="D162" s="20" t="s">
        <v>847</v>
      </c>
      <c r="E162" s="120">
        <v>220</v>
      </c>
      <c r="F162" s="20" t="s">
        <v>393</v>
      </c>
      <c r="G162" s="19" t="s">
        <v>249</v>
      </c>
      <c r="H162" s="71"/>
      <c r="I162" s="71" t="s">
        <v>387</v>
      </c>
      <c r="J162" s="71" t="s">
        <v>387</v>
      </c>
      <c r="K162" s="71" t="s">
        <v>387</v>
      </c>
    </row>
    <row r="163" spans="1:11" ht="13.25" customHeight="1" x14ac:dyDescent="0.15">
      <c r="A163" s="15" t="s">
        <v>10046</v>
      </c>
      <c r="B163" s="18" t="s">
        <v>10044</v>
      </c>
      <c r="C163" s="293">
        <v>162</v>
      </c>
      <c r="D163" s="20" t="s">
        <v>469</v>
      </c>
      <c r="E163" s="120"/>
      <c r="F163" s="20" t="s">
        <v>1069</v>
      </c>
      <c r="G163" s="19" t="s">
        <v>249</v>
      </c>
      <c r="H163" s="71"/>
      <c r="I163" s="71" t="s">
        <v>387</v>
      </c>
      <c r="J163" s="71" t="s">
        <v>387</v>
      </c>
      <c r="K163" s="71" t="s">
        <v>387</v>
      </c>
    </row>
    <row r="164" spans="1:11" ht="13.25" customHeight="1" x14ac:dyDescent="0.15">
      <c r="A164" s="15" t="s">
        <v>10047</v>
      </c>
      <c r="B164" s="18" t="s">
        <v>10044</v>
      </c>
      <c r="C164" s="293">
        <v>163</v>
      </c>
      <c r="D164" s="20" t="s">
        <v>469</v>
      </c>
      <c r="E164" s="120"/>
      <c r="F164" s="20" t="s">
        <v>1069</v>
      </c>
      <c r="G164" s="19" t="s">
        <v>249</v>
      </c>
      <c r="H164" s="71"/>
      <c r="I164" s="71" t="s">
        <v>387</v>
      </c>
      <c r="J164" s="71" t="s">
        <v>387</v>
      </c>
      <c r="K164" s="71" t="s">
        <v>387</v>
      </c>
    </row>
    <row r="165" spans="1:11" ht="13.25" customHeight="1" x14ac:dyDescent="0.15">
      <c r="A165" s="15" t="s">
        <v>10049</v>
      </c>
      <c r="B165" s="18" t="s">
        <v>10044</v>
      </c>
      <c r="C165" s="293">
        <v>164</v>
      </c>
      <c r="D165" s="20" t="s">
        <v>407</v>
      </c>
      <c r="E165" s="120">
        <v>320</v>
      </c>
      <c r="F165" s="18" t="s">
        <v>386</v>
      </c>
      <c r="G165" s="19" t="s">
        <v>245</v>
      </c>
      <c r="H165" s="71"/>
      <c r="I165" s="71" t="s">
        <v>387</v>
      </c>
      <c r="J165" s="71" t="s">
        <v>387</v>
      </c>
      <c r="K165" s="71" t="s">
        <v>387</v>
      </c>
    </row>
    <row r="166" spans="1:11" ht="13.25" customHeight="1" x14ac:dyDescent="0.15">
      <c r="A166" s="15" t="s">
        <v>10050</v>
      </c>
      <c r="B166" s="18" t="s">
        <v>10044</v>
      </c>
      <c r="C166" s="293">
        <v>165</v>
      </c>
      <c r="D166" s="20" t="s">
        <v>389</v>
      </c>
      <c r="E166" s="120">
        <v>230</v>
      </c>
      <c r="F166" s="20" t="s">
        <v>393</v>
      </c>
      <c r="G166" s="19" t="s">
        <v>245</v>
      </c>
      <c r="H166" s="71"/>
      <c r="I166" s="71" t="s">
        <v>387</v>
      </c>
      <c r="J166" s="71" t="s">
        <v>387</v>
      </c>
      <c r="K166" s="71" t="s">
        <v>387</v>
      </c>
    </row>
    <row r="167" spans="1:11" ht="13.25" customHeight="1" x14ac:dyDescent="0.15">
      <c r="A167" s="15" t="s">
        <v>10051</v>
      </c>
      <c r="B167" s="18" t="s">
        <v>10044</v>
      </c>
      <c r="C167" s="293">
        <v>166</v>
      </c>
      <c r="D167" s="20" t="s">
        <v>404</v>
      </c>
      <c r="E167" s="120">
        <v>230</v>
      </c>
      <c r="F167" s="20" t="s">
        <v>393</v>
      </c>
      <c r="G167" s="19" t="s">
        <v>245</v>
      </c>
      <c r="H167" s="71"/>
      <c r="I167" s="71" t="s">
        <v>387</v>
      </c>
      <c r="J167" s="71" t="s">
        <v>387</v>
      </c>
      <c r="K167" s="71" t="s">
        <v>387</v>
      </c>
    </row>
    <row r="168" spans="1:11" ht="13.25" customHeight="1" x14ac:dyDescent="0.15">
      <c r="A168" s="15" t="s">
        <v>10052</v>
      </c>
      <c r="B168" s="18" t="s">
        <v>10044</v>
      </c>
      <c r="C168" s="293">
        <v>167</v>
      </c>
      <c r="D168" s="20" t="s">
        <v>385</v>
      </c>
      <c r="E168" s="120">
        <v>200</v>
      </c>
      <c r="F168" s="20" t="s">
        <v>393</v>
      </c>
      <c r="G168" s="19" t="s">
        <v>245</v>
      </c>
      <c r="H168" s="71"/>
      <c r="I168" s="71" t="s">
        <v>387</v>
      </c>
      <c r="J168" s="71" t="s">
        <v>387</v>
      </c>
      <c r="K168" s="71" t="s">
        <v>387</v>
      </c>
    </row>
    <row r="169" spans="1:11" ht="13.25" customHeight="1" x14ac:dyDescent="0.15">
      <c r="A169" s="15" t="s">
        <v>10053</v>
      </c>
      <c r="B169" s="18" t="s">
        <v>10044</v>
      </c>
      <c r="C169" s="293">
        <v>168</v>
      </c>
      <c r="D169" s="20" t="s">
        <v>400</v>
      </c>
      <c r="E169" s="120">
        <v>270</v>
      </c>
      <c r="F169" s="20" t="s">
        <v>398</v>
      </c>
      <c r="G169" s="19" t="s">
        <v>245</v>
      </c>
      <c r="H169" s="71"/>
      <c r="I169" s="71" t="s">
        <v>387</v>
      </c>
      <c r="J169" s="71" t="s">
        <v>387</v>
      </c>
      <c r="K169" s="71" t="s">
        <v>387</v>
      </c>
    </row>
    <row r="170" spans="1:11" ht="13.25" customHeight="1" x14ac:dyDescent="0.15">
      <c r="A170" s="15" t="s">
        <v>10054</v>
      </c>
      <c r="B170" s="18" t="s">
        <v>10044</v>
      </c>
      <c r="C170" s="293">
        <v>169</v>
      </c>
      <c r="D170" s="20" t="s">
        <v>847</v>
      </c>
      <c r="E170" s="120">
        <v>220</v>
      </c>
      <c r="F170" s="20" t="s">
        <v>393</v>
      </c>
      <c r="G170" s="19" t="s">
        <v>245</v>
      </c>
      <c r="H170" s="71"/>
      <c r="I170" s="71" t="s">
        <v>387</v>
      </c>
      <c r="J170" s="71" t="s">
        <v>387</v>
      </c>
      <c r="K170" s="71" t="s">
        <v>387</v>
      </c>
    </row>
    <row r="171" spans="1:11" ht="13.25" customHeight="1" x14ac:dyDescent="0.15">
      <c r="A171" s="15" t="s">
        <v>10047</v>
      </c>
      <c r="B171" s="18" t="s">
        <v>10044</v>
      </c>
      <c r="C171" s="293">
        <v>170</v>
      </c>
      <c r="D171" s="20" t="s">
        <v>469</v>
      </c>
      <c r="E171" s="120"/>
      <c r="F171" s="20" t="s">
        <v>1069</v>
      </c>
      <c r="G171" s="19" t="s">
        <v>245</v>
      </c>
      <c r="H171" s="71"/>
      <c r="I171" s="71" t="s">
        <v>387</v>
      </c>
      <c r="J171" s="71" t="s">
        <v>387</v>
      </c>
      <c r="K171" s="71" t="s">
        <v>387</v>
      </c>
    </row>
    <row r="172" spans="1:11" ht="13.25" customHeight="1" x14ac:dyDescent="0.15">
      <c r="A172" s="15" t="s">
        <v>2346</v>
      </c>
      <c r="B172" s="18" t="s">
        <v>10044</v>
      </c>
      <c r="C172" s="293">
        <v>171</v>
      </c>
      <c r="D172" s="20" t="s">
        <v>395</v>
      </c>
      <c r="E172" s="120">
        <v>80</v>
      </c>
      <c r="F172" s="20" t="s">
        <v>393</v>
      </c>
      <c r="G172" s="19" t="s">
        <v>10048</v>
      </c>
      <c r="H172" s="71"/>
      <c r="I172" s="71" t="s">
        <v>387</v>
      </c>
      <c r="J172" s="71" t="s">
        <v>387</v>
      </c>
      <c r="K172" s="71" t="s">
        <v>387</v>
      </c>
    </row>
    <row r="173" spans="1:11" ht="13.25" customHeight="1" x14ac:dyDescent="0.15">
      <c r="A173" s="15" t="s">
        <v>10051</v>
      </c>
      <c r="B173" s="18" t="s">
        <v>10044</v>
      </c>
      <c r="C173" s="293">
        <v>172</v>
      </c>
      <c r="D173" s="20" t="s">
        <v>404</v>
      </c>
      <c r="E173" s="120">
        <v>230</v>
      </c>
      <c r="F173" s="20" t="s">
        <v>393</v>
      </c>
      <c r="G173" s="19" t="s">
        <v>10048</v>
      </c>
      <c r="H173" s="71"/>
      <c r="I173" s="71" t="s">
        <v>387</v>
      </c>
      <c r="J173" s="71" t="s">
        <v>387</v>
      </c>
      <c r="K173" s="71" t="s">
        <v>387</v>
      </c>
    </row>
  </sheetData>
  <sheetProtection selectLockedCells="1" selectUnlockedCells="1"/>
  <mergeCells count="1">
    <mergeCell ref="Z1:AH1"/>
  </mergeCells>
  <conditionalFormatting sqref="H2:K173">
    <cfRule type="cellIs" dxfId="382" priority="1" stopIfTrue="1" operator="equal">
      <formula>"-"</formula>
    </cfRule>
    <cfRule type="cellIs" dxfId="381" priority="2" stopIfTrue="1" operator="equal">
      <formula>"x"</formula>
    </cfRule>
  </conditionalFormatting>
  <hyperlinks>
    <hyperlink ref="L1" location="'Expansion set Check List'!A1" display="Home" xr:uid="{3C59D832-595B-4D3F-92CE-C7CC33D58D57}"/>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C73AC-CEDC-4227-8FEC-45874C56FA76}">
  <sheetPr codeName="Sheet298">
    <tabColor rgb="FF00FF00"/>
  </sheetPr>
  <dimension ref="A1:AH17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9" bestFit="1" customWidth="1"/>
    <col min="2" max="2" width="10.5" bestFit="1" customWidth="1"/>
    <col min="3" max="3" width="4" bestFit="1" customWidth="1"/>
    <col min="4" max="4" width="8.83203125" bestFit="1" customWidth="1"/>
    <col min="5" max="5" width="4" bestFit="1" customWidth="1"/>
    <col min="6" max="6" width="13.6640625"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59" thickBot="1" x14ac:dyDescent="0.2">
      <c r="A1" s="11" t="s">
        <v>375</v>
      </c>
      <c r="B1" s="9" t="s">
        <v>376</v>
      </c>
      <c r="C1" s="9" t="s">
        <v>377</v>
      </c>
      <c r="D1" s="9" t="s">
        <v>378</v>
      </c>
      <c r="E1" s="9" t="s">
        <v>379</v>
      </c>
      <c r="F1" s="9" t="s">
        <v>380</v>
      </c>
      <c r="G1" s="10" t="s">
        <v>381</v>
      </c>
      <c r="H1" s="72" t="s">
        <v>87</v>
      </c>
      <c r="I1" s="9" t="s">
        <v>88</v>
      </c>
      <c r="J1" s="72" t="s">
        <v>549</v>
      </c>
      <c r="K1" s="9" t="s">
        <v>824</v>
      </c>
      <c r="L1" s="46" t="s">
        <v>382</v>
      </c>
      <c r="M1" s="58" t="s">
        <v>87</v>
      </c>
      <c r="N1" s="59" t="s">
        <v>88</v>
      </c>
      <c r="O1" s="59" t="s">
        <v>549</v>
      </c>
      <c r="P1" s="60" t="s">
        <v>824</v>
      </c>
      <c r="Z1" s="408" t="s">
        <v>383</v>
      </c>
      <c r="AA1" s="409"/>
      <c r="AB1" s="409"/>
      <c r="AC1" s="409"/>
      <c r="AD1" s="409"/>
      <c r="AE1" s="409"/>
      <c r="AF1" s="409"/>
      <c r="AG1" s="409"/>
      <c r="AH1" s="410"/>
    </row>
    <row r="2" spans="1:34" ht="14" thickBot="1" x14ac:dyDescent="0.2">
      <c r="A2" s="12" t="s">
        <v>2308</v>
      </c>
      <c r="B2" s="18" t="s">
        <v>10043</v>
      </c>
      <c r="C2" s="293">
        <v>1</v>
      </c>
      <c r="D2" s="18" t="s">
        <v>407</v>
      </c>
      <c r="E2" s="18">
        <v>50</v>
      </c>
      <c r="F2" s="18" t="s">
        <v>393</v>
      </c>
      <c r="G2" s="21" t="s">
        <v>173</v>
      </c>
      <c r="H2" s="71"/>
      <c r="I2" s="71"/>
      <c r="J2" s="71"/>
      <c r="K2" s="71"/>
      <c r="M2" s="25">
        <f>COUNTIF(H2:H500,"x")</f>
        <v>0</v>
      </c>
      <c r="N2" s="26">
        <f>COUNTIF(I2:I500,"x")</f>
        <v>0</v>
      </c>
      <c r="O2" s="26">
        <f>COUNTIF(J2:J500,"x")</f>
        <v>0</v>
      </c>
      <c r="P2" s="27">
        <f>COUNTIF(K2:K500,"x")</f>
        <v>0</v>
      </c>
      <c r="R2" s="160" t="s">
        <v>87</v>
      </c>
      <c r="S2" s="161"/>
      <c r="T2" s="175">
        <f>SUM(T3:T29)</f>
        <v>173</v>
      </c>
      <c r="U2" s="176"/>
      <c r="V2" s="177" t="s">
        <v>549</v>
      </c>
      <c r="W2" s="161"/>
      <c r="X2" s="162">
        <f>SUM(X3:X29)</f>
        <v>80</v>
      </c>
      <c r="Z2" s="102"/>
      <c r="AA2" s="102"/>
      <c r="AB2" s="102"/>
      <c r="AC2" s="102"/>
      <c r="AD2" s="102"/>
      <c r="AE2" s="102"/>
      <c r="AF2" s="102"/>
      <c r="AG2" s="102"/>
      <c r="AH2" s="102"/>
    </row>
    <row r="3" spans="1:34" ht="13" x14ac:dyDescent="0.15">
      <c r="A3" s="15" t="s">
        <v>2309</v>
      </c>
      <c r="B3" s="18" t="s">
        <v>10043</v>
      </c>
      <c r="C3" s="293">
        <v>2</v>
      </c>
      <c r="D3" s="18" t="s">
        <v>407</v>
      </c>
      <c r="E3" s="20">
        <v>80</v>
      </c>
      <c r="F3" s="20" t="s">
        <v>398</v>
      </c>
      <c r="G3" s="21" t="s">
        <v>173</v>
      </c>
      <c r="H3" s="71"/>
      <c r="I3" s="71"/>
      <c r="J3" s="71"/>
      <c r="K3" s="71"/>
      <c r="R3" s="116" t="s">
        <v>173</v>
      </c>
      <c r="S3" s="230">
        <f>COUNTIFS($G$2:$G$500,R3,$H$2:$H$500,"x")</f>
        <v>0</v>
      </c>
      <c r="T3" s="64">
        <f>COUNTIFS($H$2:$H$500,"&lt;&gt;-",$G$2:$G$500,R3)</f>
        <v>38</v>
      </c>
      <c r="U3" s="171"/>
      <c r="V3" s="116" t="s">
        <v>173</v>
      </c>
      <c r="W3" s="230">
        <f>COUNTIFS($G$2:$G$500,V3,$J$2:$J$500,"x")</f>
        <v>0</v>
      </c>
      <c r="X3" s="64">
        <f>COUNTIFS($J$2:$J$500,"&lt;&gt;-",$G$2:$G$500,V3)</f>
        <v>38</v>
      </c>
    </row>
    <row r="4" spans="1:34" ht="13" x14ac:dyDescent="0.15">
      <c r="A4" s="15" t="s">
        <v>2310</v>
      </c>
      <c r="B4" s="18" t="s">
        <v>10043</v>
      </c>
      <c r="C4" s="293">
        <v>3</v>
      </c>
      <c r="D4" s="18" t="s">
        <v>407</v>
      </c>
      <c r="E4" s="20">
        <v>130</v>
      </c>
      <c r="F4" s="18" t="s">
        <v>386</v>
      </c>
      <c r="G4" s="21" t="s">
        <v>177</v>
      </c>
      <c r="H4" s="71"/>
      <c r="I4" s="71"/>
      <c r="J4" s="71"/>
      <c r="K4" s="71"/>
      <c r="R4" s="117" t="s">
        <v>177</v>
      </c>
      <c r="S4" s="231">
        <f t="shared" ref="S4:S29" si="0">COUNTIFS($G$2:$G$500,R4,$H$2:$H$500,"x")</f>
        <v>0</v>
      </c>
      <c r="T4" s="159">
        <f t="shared" ref="T4:T29" si="1">COUNTIFS($H$2:$H$500,"&lt;&gt;-",$G$2:$G$500,R4)</f>
        <v>32</v>
      </c>
      <c r="U4" s="168"/>
      <c r="V4" s="117" t="s">
        <v>177</v>
      </c>
      <c r="W4" s="231">
        <f t="shared" ref="W4:W29" si="2">COUNTIFS($G$2:$G$500,V4,$J$2:$J$500,"x")</f>
        <v>0</v>
      </c>
      <c r="X4" s="6">
        <f t="shared" ref="X4:X29" si="3">COUNTIFS($J$2:$J$500,"&lt;&gt;-",$G$2:$G$500,V4)</f>
        <v>32</v>
      </c>
    </row>
    <row r="5" spans="1:34" ht="13" x14ac:dyDescent="0.15">
      <c r="A5" s="15" t="s">
        <v>2311</v>
      </c>
      <c r="B5" s="18" t="s">
        <v>10043</v>
      </c>
      <c r="C5" s="293">
        <v>4</v>
      </c>
      <c r="D5" s="18" t="s">
        <v>407</v>
      </c>
      <c r="E5" s="20">
        <v>60</v>
      </c>
      <c r="F5" s="18" t="s">
        <v>393</v>
      </c>
      <c r="G5" s="21" t="s">
        <v>173</v>
      </c>
      <c r="H5" s="71"/>
      <c r="I5" s="71"/>
      <c r="J5" s="71"/>
      <c r="K5" s="71"/>
      <c r="R5" s="117" t="s">
        <v>181</v>
      </c>
      <c r="S5" s="231">
        <f t="shared" si="0"/>
        <v>0</v>
      </c>
      <c r="T5" s="159">
        <f t="shared" si="1"/>
        <v>10</v>
      </c>
      <c r="U5" s="168"/>
      <c r="V5" s="117" t="s">
        <v>181</v>
      </c>
      <c r="W5" s="231">
        <f t="shared" si="2"/>
        <v>0</v>
      </c>
      <c r="X5" s="6">
        <f t="shared" si="3"/>
        <v>10</v>
      </c>
    </row>
    <row r="6" spans="1:34" ht="13" x14ac:dyDescent="0.15">
      <c r="A6" s="15" t="s">
        <v>10060</v>
      </c>
      <c r="B6" s="18" t="s">
        <v>10043</v>
      </c>
      <c r="C6" s="293">
        <v>5</v>
      </c>
      <c r="D6" s="18" t="s">
        <v>407</v>
      </c>
      <c r="E6" s="20">
        <v>230</v>
      </c>
      <c r="F6" s="20" t="s">
        <v>398</v>
      </c>
      <c r="G6" s="21" t="s">
        <v>201</v>
      </c>
      <c r="H6" s="71"/>
      <c r="I6" s="71" t="s">
        <v>387</v>
      </c>
      <c r="J6" s="71" t="s">
        <v>387</v>
      </c>
      <c r="K6" s="71" t="s">
        <v>387</v>
      </c>
      <c r="R6" s="117" t="s">
        <v>185</v>
      </c>
      <c r="S6" s="231">
        <f t="shared" si="0"/>
        <v>0</v>
      </c>
      <c r="T6" s="159">
        <f t="shared" si="1"/>
        <v>0</v>
      </c>
      <c r="U6" s="168"/>
      <c r="V6" s="117" t="s">
        <v>185</v>
      </c>
      <c r="W6" s="231">
        <f t="shared" si="2"/>
        <v>0</v>
      </c>
      <c r="X6" s="6">
        <f t="shared" si="3"/>
        <v>0</v>
      </c>
    </row>
    <row r="7" spans="1:34" ht="13" x14ac:dyDescent="0.15">
      <c r="A7" s="15" t="s">
        <v>2243</v>
      </c>
      <c r="B7" s="18" t="s">
        <v>10043</v>
      </c>
      <c r="C7" s="293">
        <v>6</v>
      </c>
      <c r="D7" s="18" t="s">
        <v>407</v>
      </c>
      <c r="E7" s="20">
        <v>70</v>
      </c>
      <c r="F7" s="18" t="s">
        <v>393</v>
      </c>
      <c r="G7" s="21" t="s">
        <v>173</v>
      </c>
      <c r="H7" s="71"/>
      <c r="I7" s="71"/>
      <c r="J7" s="71"/>
      <c r="K7" s="71"/>
      <c r="R7" s="117" t="s">
        <v>189</v>
      </c>
      <c r="S7" s="231">
        <f t="shared" si="0"/>
        <v>0</v>
      </c>
      <c r="T7" s="159">
        <f t="shared" si="1"/>
        <v>0</v>
      </c>
      <c r="U7" s="168"/>
      <c r="V7" s="117" t="s">
        <v>189</v>
      </c>
      <c r="W7" s="231">
        <f t="shared" si="2"/>
        <v>0</v>
      </c>
      <c r="X7" s="6">
        <f t="shared" si="3"/>
        <v>0</v>
      </c>
    </row>
    <row r="8" spans="1:34" ht="13" x14ac:dyDescent="0.15">
      <c r="A8" s="15" t="s">
        <v>2244</v>
      </c>
      <c r="B8" s="18" t="s">
        <v>10043</v>
      </c>
      <c r="C8" s="293">
        <v>7</v>
      </c>
      <c r="D8" s="18" t="s">
        <v>407</v>
      </c>
      <c r="E8" s="20">
        <v>130</v>
      </c>
      <c r="F8" s="20" t="s">
        <v>398</v>
      </c>
      <c r="G8" s="21" t="s">
        <v>177</v>
      </c>
      <c r="H8" s="71"/>
      <c r="I8" s="71"/>
      <c r="J8" s="71"/>
      <c r="K8" s="71"/>
      <c r="R8" s="117" t="s">
        <v>193</v>
      </c>
      <c r="S8" s="231">
        <f t="shared" si="0"/>
        <v>0</v>
      </c>
      <c r="T8" s="159">
        <f t="shared" si="1"/>
        <v>0</v>
      </c>
      <c r="U8" s="168"/>
      <c r="V8" s="117" t="s">
        <v>193</v>
      </c>
      <c r="W8" s="231">
        <f t="shared" si="2"/>
        <v>0</v>
      </c>
      <c r="X8" s="6">
        <f t="shared" si="3"/>
        <v>0</v>
      </c>
    </row>
    <row r="9" spans="1:34" ht="13" x14ac:dyDescent="0.15">
      <c r="A9" s="15" t="s">
        <v>2344</v>
      </c>
      <c r="B9" s="18" t="s">
        <v>10043</v>
      </c>
      <c r="C9" s="293">
        <v>8</v>
      </c>
      <c r="D9" s="18" t="s">
        <v>407</v>
      </c>
      <c r="E9" s="20">
        <v>60</v>
      </c>
      <c r="F9" s="18" t="s">
        <v>393</v>
      </c>
      <c r="G9" s="21" t="s">
        <v>173</v>
      </c>
      <c r="H9" s="71"/>
      <c r="I9" s="71"/>
      <c r="J9" s="71"/>
      <c r="K9" s="71"/>
      <c r="R9" s="117" t="s">
        <v>197</v>
      </c>
      <c r="S9" s="231">
        <f t="shared" si="0"/>
        <v>0</v>
      </c>
      <c r="T9" s="159">
        <f t="shared" si="1"/>
        <v>0</v>
      </c>
      <c r="U9" s="168"/>
      <c r="V9" s="117" t="s">
        <v>197</v>
      </c>
      <c r="W9" s="231">
        <f t="shared" si="2"/>
        <v>0</v>
      </c>
      <c r="X9" s="6">
        <f t="shared" si="3"/>
        <v>0</v>
      </c>
    </row>
    <row r="10" spans="1:34" ht="13" x14ac:dyDescent="0.15">
      <c r="A10" s="15" t="s">
        <v>2345</v>
      </c>
      <c r="B10" s="18" t="s">
        <v>10043</v>
      </c>
      <c r="C10" s="293">
        <v>9</v>
      </c>
      <c r="D10" s="18" t="s">
        <v>407</v>
      </c>
      <c r="E10" s="20">
        <v>100</v>
      </c>
      <c r="F10" s="20" t="s">
        <v>398</v>
      </c>
      <c r="G10" s="21" t="s">
        <v>177</v>
      </c>
      <c r="H10" s="71"/>
      <c r="I10" s="71"/>
      <c r="J10" s="71"/>
      <c r="K10" s="71"/>
      <c r="R10" s="117" t="s">
        <v>201</v>
      </c>
      <c r="S10" s="231">
        <f t="shared" si="0"/>
        <v>0</v>
      </c>
      <c r="T10" s="159">
        <f t="shared" si="1"/>
        <v>6</v>
      </c>
      <c r="U10" s="168"/>
      <c r="V10" s="117" t="s">
        <v>201</v>
      </c>
      <c r="W10" s="231">
        <f t="shared" si="2"/>
        <v>0</v>
      </c>
      <c r="X10" s="6">
        <f t="shared" si="3"/>
        <v>0</v>
      </c>
    </row>
    <row r="11" spans="1:34" ht="13" x14ac:dyDescent="0.15">
      <c r="A11" s="15" t="s">
        <v>2313</v>
      </c>
      <c r="B11" s="18" t="s">
        <v>10043</v>
      </c>
      <c r="C11" s="293">
        <v>10</v>
      </c>
      <c r="D11" s="18" t="s">
        <v>407</v>
      </c>
      <c r="E11" s="20">
        <v>120</v>
      </c>
      <c r="F11" s="18" t="s">
        <v>393</v>
      </c>
      <c r="G11" s="21" t="s">
        <v>181</v>
      </c>
      <c r="H11" s="71"/>
      <c r="I11" s="71"/>
      <c r="J11" s="71"/>
      <c r="K11" s="71"/>
      <c r="R11" s="117" t="s">
        <v>205</v>
      </c>
      <c r="S11" s="231">
        <f t="shared" si="0"/>
        <v>0</v>
      </c>
      <c r="T11" s="159">
        <f t="shared" si="1"/>
        <v>0</v>
      </c>
      <c r="U11" s="168"/>
      <c r="V11" s="117" t="s">
        <v>205</v>
      </c>
      <c r="W11" s="231">
        <f t="shared" si="2"/>
        <v>0</v>
      </c>
      <c r="X11" s="6">
        <f t="shared" si="3"/>
        <v>0</v>
      </c>
    </row>
    <row r="12" spans="1:34" ht="13" x14ac:dyDescent="0.15">
      <c r="A12" s="15" t="s">
        <v>2245</v>
      </c>
      <c r="B12" s="18" t="s">
        <v>10043</v>
      </c>
      <c r="C12" s="293">
        <v>11</v>
      </c>
      <c r="D12" s="18" t="s">
        <v>395</v>
      </c>
      <c r="E12" s="20">
        <v>70</v>
      </c>
      <c r="F12" s="18" t="s">
        <v>393</v>
      </c>
      <c r="G12" s="21" t="s">
        <v>173</v>
      </c>
      <c r="H12" s="71"/>
      <c r="I12" s="71"/>
      <c r="J12" s="71"/>
      <c r="K12" s="71"/>
      <c r="R12" s="117" t="s">
        <v>209</v>
      </c>
      <c r="S12" s="231">
        <f t="shared" si="0"/>
        <v>0</v>
      </c>
      <c r="T12" s="159">
        <f t="shared" si="1"/>
        <v>0</v>
      </c>
      <c r="U12" s="168"/>
      <c r="V12" s="117" t="s">
        <v>209</v>
      </c>
      <c r="W12" s="231">
        <f t="shared" si="2"/>
        <v>0</v>
      </c>
      <c r="X12" s="6">
        <f t="shared" si="3"/>
        <v>0</v>
      </c>
    </row>
    <row r="13" spans="1:34" ht="13" x14ac:dyDescent="0.15">
      <c r="A13" s="15" t="s">
        <v>2246</v>
      </c>
      <c r="B13" s="18" t="s">
        <v>10043</v>
      </c>
      <c r="C13" s="293">
        <v>12</v>
      </c>
      <c r="D13" s="18" t="s">
        <v>395</v>
      </c>
      <c r="E13" s="20">
        <v>110</v>
      </c>
      <c r="F13" s="20" t="s">
        <v>398</v>
      </c>
      <c r="G13" s="21" t="s">
        <v>173</v>
      </c>
      <c r="H13" s="71"/>
      <c r="I13" s="71"/>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2247</v>
      </c>
      <c r="B14" s="18" t="s">
        <v>10043</v>
      </c>
      <c r="C14" s="293">
        <v>13</v>
      </c>
      <c r="D14" s="20" t="s">
        <v>395</v>
      </c>
      <c r="E14" s="20">
        <v>180</v>
      </c>
      <c r="F14" s="18" t="s">
        <v>386</v>
      </c>
      <c r="G14" s="21" t="s">
        <v>181</v>
      </c>
      <c r="H14" s="71"/>
      <c r="I14" s="71"/>
      <c r="J14" s="71"/>
      <c r="K14" s="71"/>
      <c r="R14" s="117" t="s">
        <v>213</v>
      </c>
      <c r="S14" s="231">
        <f t="shared" si="0"/>
        <v>0</v>
      </c>
      <c r="T14" s="159">
        <f t="shared" si="1"/>
        <v>0</v>
      </c>
      <c r="U14" s="168"/>
      <c r="V14" s="118" t="s">
        <v>213</v>
      </c>
      <c r="W14" s="231">
        <f t="shared" si="2"/>
        <v>0</v>
      </c>
      <c r="X14" s="6">
        <f t="shared" si="3"/>
        <v>0</v>
      </c>
    </row>
    <row r="15" spans="1:34" ht="13" x14ac:dyDescent="0.15">
      <c r="A15" s="15" t="s">
        <v>2248</v>
      </c>
      <c r="B15" s="18" t="s">
        <v>10043</v>
      </c>
      <c r="C15" s="293">
        <v>14</v>
      </c>
      <c r="D15" s="20" t="s">
        <v>395</v>
      </c>
      <c r="E15" s="20">
        <v>70</v>
      </c>
      <c r="F15" s="18" t="s">
        <v>393</v>
      </c>
      <c r="G15" s="21" t="s">
        <v>173</v>
      </c>
      <c r="H15" s="71"/>
      <c r="I15" s="71"/>
      <c r="J15" s="71"/>
      <c r="K15" s="71"/>
      <c r="R15" s="117" t="s">
        <v>217</v>
      </c>
      <c r="S15" s="231">
        <f t="shared" si="0"/>
        <v>0</v>
      </c>
      <c r="T15" s="159">
        <f t="shared" si="1"/>
        <v>0</v>
      </c>
      <c r="U15" s="168"/>
      <c r="V15" s="117" t="s">
        <v>217</v>
      </c>
      <c r="W15" s="231">
        <f t="shared" si="2"/>
        <v>0</v>
      </c>
      <c r="X15" s="6">
        <f t="shared" si="3"/>
        <v>0</v>
      </c>
    </row>
    <row r="16" spans="1:34" ht="13" x14ac:dyDescent="0.15">
      <c r="A16" s="15" t="s">
        <v>2249</v>
      </c>
      <c r="B16" s="18" t="s">
        <v>10043</v>
      </c>
      <c r="C16" s="293">
        <v>15</v>
      </c>
      <c r="D16" s="20" t="s">
        <v>395</v>
      </c>
      <c r="E16" s="20">
        <v>100</v>
      </c>
      <c r="F16" s="20" t="s">
        <v>398</v>
      </c>
      <c r="G16" s="21" t="s">
        <v>177</v>
      </c>
      <c r="H16" s="71"/>
      <c r="I16" s="71"/>
      <c r="J16" s="71"/>
      <c r="K16" s="71"/>
      <c r="R16" s="117" t="s">
        <v>221</v>
      </c>
      <c r="S16" s="231">
        <f t="shared" si="0"/>
        <v>0</v>
      </c>
      <c r="T16" s="159">
        <f t="shared" si="1"/>
        <v>0</v>
      </c>
      <c r="U16" s="168"/>
      <c r="V16" s="117" t="s">
        <v>221</v>
      </c>
      <c r="W16" s="231">
        <f t="shared" si="2"/>
        <v>0</v>
      </c>
      <c r="X16" s="6">
        <f t="shared" si="3"/>
        <v>0</v>
      </c>
    </row>
    <row r="17" spans="1:24" ht="13" x14ac:dyDescent="0.15">
      <c r="A17" s="15" t="s">
        <v>2373</v>
      </c>
      <c r="B17" s="18" t="s">
        <v>10043</v>
      </c>
      <c r="C17" s="293">
        <v>16</v>
      </c>
      <c r="D17" s="20" t="s">
        <v>395</v>
      </c>
      <c r="E17" s="20">
        <v>120</v>
      </c>
      <c r="F17" s="18" t="s">
        <v>393</v>
      </c>
      <c r="G17" s="21" t="s">
        <v>173</v>
      </c>
      <c r="H17" s="71"/>
      <c r="I17" s="71"/>
      <c r="J17" s="71"/>
      <c r="K17" s="71"/>
      <c r="R17" s="117" t="s">
        <v>225</v>
      </c>
      <c r="S17" s="231">
        <f t="shared" si="0"/>
        <v>0</v>
      </c>
      <c r="T17" s="159">
        <f t="shared" si="1"/>
        <v>0</v>
      </c>
      <c r="U17" s="168"/>
      <c r="V17" s="117" t="s">
        <v>225</v>
      </c>
      <c r="W17" s="231">
        <f t="shared" si="2"/>
        <v>0</v>
      </c>
      <c r="X17" s="6">
        <f t="shared" si="3"/>
        <v>0</v>
      </c>
    </row>
    <row r="18" spans="1:24" ht="13" x14ac:dyDescent="0.15">
      <c r="A18" s="15" t="s">
        <v>2374</v>
      </c>
      <c r="B18" s="18" t="s">
        <v>10043</v>
      </c>
      <c r="C18" s="293">
        <v>17</v>
      </c>
      <c r="D18" s="20" t="s">
        <v>395</v>
      </c>
      <c r="E18" s="20">
        <v>60</v>
      </c>
      <c r="F18" s="20" t="s">
        <v>398</v>
      </c>
      <c r="G18" s="21" t="s">
        <v>173</v>
      </c>
      <c r="H18" s="71"/>
      <c r="I18" s="71"/>
      <c r="J18" s="71"/>
      <c r="K18" s="71"/>
      <c r="R18" s="117" t="s">
        <v>229</v>
      </c>
      <c r="S18" s="231">
        <f t="shared" si="0"/>
        <v>0</v>
      </c>
      <c r="T18" s="159">
        <f t="shared" si="1"/>
        <v>0</v>
      </c>
      <c r="U18" s="173"/>
      <c r="V18" s="117" t="s">
        <v>229</v>
      </c>
      <c r="W18" s="231">
        <f t="shared" si="2"/>
        <v>0</v>
      </c>
      <c r="X18" s="6">
        <f t="shared" si="3"/>
        <v>0</v>
      </c>
    </row>
    <row r="19" spans="1:24" ht="13" x14ac:dyDescent="0.15">
      <c r="A19" s="15" t="s">
        <v>2375</v>
      </c>
      <c r="B19" s="18" t="s">
        <v>10043</v>
      </c>
      <c r="C19" s="293">
        <v>18</v>
      </c>
      <c r="D19" s="20" t="s">
        <v>395</v>
      </c>
      <c r="E19" s="20">
        <v>80</v>
      </c>
      <c r="F19" s="18" t="s">
        <v>386</v>
      </c>
      <c r="G19" s="21" t="s">
        <v>181</v>
      </c>
      <c r="H19" s="71"/>
      <c r="I19" s="71"/>
      <c r="J19" s="71"/>
      <c r="K19" s="71"/>
      <c r="R19" s="117" t="s">
        <v>233</v>
      </c>
      <c r="S19" s="231">
        <f t="shared" si="0"/>
        <v>0</v>
      </c>
      <c r="T19" s="159">
        <f t="shared" si="1"/>
        <v>0</v>
      </c>
      <c r="U19" s="173"/>
      <c r="V19" s="117" t="s">
        <v>233</v>
      </c>
      <c r="W19" s="231">
        <f t="shared" si="2"/>
        <v>0</v>
      </c>
      <c r="X19" s="6">
        <f t="shared" si="3"/>
        <v>0</v>
      </c>
    </row>
    <row r="20" spans="1:24" ht="13" x14ac:dyDescent="0.15">
      <c r="A20" s="15" t="s">
        <v>2347</v>
      </c>
      <c r="B20" s="18" t="s">
        <v>10043</v>
      </c>
      <c r="C20" s="293">
        <v>19</v>
      </c>
      <c r="D20" s="20" t="s">
        <v>395</v>
      </c>
      <c r="E20" s="20">
        <v>150</v>
      </c>
      <c r="F20" s="18" t="s">
        <v>393</v>
      </c>
      <c r="G20" s="21" t="s">
        <v>177</v>
      </c>
      <c r="H20" s="71"/>
      <c r="I20" s="71"/>
      <c r="J20" s="71"/>
      <c r="K20" s="71"/>
      <c r="R20" s="117" t="s">
        <v>9123</v>
      </c>
      <c r="S20" s="231">
        <f t="shared" si="0"/>
        <v>0</v>
      </c>
      <c r="T20" s="159">
        <f t="shared" si="1"/>
        <v>0</v>
      </c>
      <c r="U20" s="173"/>
      <c r="V20" s="117" t="s">
        <v>9123</v>
      </c>
      <c r="W20" s="231">
        <f t="shared" si="2"/>
        <v>0</v>
      </c>
      <c r="X20" s="6">
        <f t="shared" si="3"/>
        <v>0</v>
      </c>
    </row>
    <row r="21" spans="1:24" ht="13" x14ac:dyDescent="0.15">
      <c r="A21" s="15" t="s">
        <v>9787</v>
      </c>
      <c r="B21" s="18" t="s">
        <v>10043</v>
      </c>
      <c r="C21" s="293">
        <v>20</v>
      </c>
      <c r="D21" s="20" t="s">
        <v>395</v>
      </c>
      <c r="E21" s="20">
        <v>230</v>
      </c>
      <c r="F21" s="18" t="s">
        <v>393</v>
      </c>
      <c r="G21" s="21" t="s">
        <v>201</v>
      </c>
      <c r="H21" s="71"/>
      <c r="I21" s="71" t="s">
        <v>387</v>
      </c>
      <c r="J21" s="71" t="s">
        <v>387</v>
      </c>
      <c r="K21" s="71" t="s">
        <v>387</v>
      </c>
      <c r="R21" s="117" t="s">
        <v>237</v>
      </c>
      <c r="S21" s="231">
        <f t="shared" si="0"/>
        <v>0</v>
      </c>
      <c r="T21" s="159">
        <f t="shared" si="1"/>
        <v>0</v>
      </c>
      <c r="U21" s="173"/>
      <c r="V21" s="117" t="s">
        <v>237</v>
      </c>
      <c r="W21" s="231">
        <f t="shared" si="2"/>
        <v>0</v>
      </c>
      <c r="X21" s="6">
        <f t="shared" si="3"/>
        <v>0</v>
      </c>
    </row>
    <row r="22" spans="1:24" ht="14" thickBot="1" x14ac:dyDescent="0.2">
      <c r="A22" s="15" t="s">
        <v>2253</v>
      </c>
      <c r="B22" s="18" t="s">
        <v>10043</v>
      </c>
      <c r="C22" s="293">
        <v>21</v>
      </c>
      <c r="D22" s="20" t="s">
        <v>389</v>
      </c>
      <c r="E22" s="20">
        <v>70</v>
      </c>
      <c r="F22" s="18" t="s">
        <v>393</v>
      </c>
      <c r="G22" s="21" t="s">
        <v>173</v>
      </c>
      <c r="H22" s="71"/>
      <c r="I22" s="71"/>
      <c r="J22" s="71"/>
      <c r="K22" s="71"/>
      <c r="R22" s="117" t="s">
        <v>241</v>
      </c>
      <c r="S22" s="231">
        <f t="shared" si="0"/>
        <v>0</v>
      </c>
      <c r="T22" s="159">
        <f t="shared" si="1"/>
        <v>70</v>
      </c>
      <c r="U22" s="173"/>
      <c r="V22" s="117" t="s">
        <v>241</v>
      </c>
      <c r="W22" s="231">
        <f t="shared" si="2"/>
        <v>0</v>
      </c>
      <c r="X22" s="6">
        <f t="shared" si="3"/>
        <v>0</v>
      </c>
    </row>
    <row r="23" spans="1:24" ht="14" thickBot="1" x14ac:dyDescent="0.2">
      <c r="A23" s="15" t="s">
        <v>2254</v>
      </c>
      <c r="B23" s="18" t="s">
        <v>10043</v>
      </c>
      <c r="C23" s="293">
        <v>22</v>
      </c>
      <c r="D23" s="20" t="s">
        <v>389</v>
      </c>
      <c r="E23" s="20">
        <v>100</v>
      </c>
      <c r="F23" s="20" t="s">
        <v>398</v>
      </c>
      <c r="G23" s="21" t="s">
        <v>173</v>
      </c>
      <c r="H23" s="71"/>
      <c r="I23" s="71"/>
      <c r="J23" s="71"/>
      <c r="K23" s="71"/>
      <c r="R23" s="117" t="s">
        <v>245</v>
      </c>
      <c r="S23" s="231">
        <f t="shared" si="0"/>
        <v>0</v>
      </c>
      <c r="T23" s="159">
        <f t="shared" si="1"/>
        <v>7</v>
      </c>
      <c r="U23" s="176"/>
      <c r="V23" s="117" t="s">
        <v>245</v>
      </c>
      <c r="W23" s="231">
        <f t="shared" si="2"/>
        <v>0</v>
      </c>
      <c r="X23" s="6">
        <f t="shared" si="3"/>
        <v>0</v>
      </c>
    </row>
    <row r="24" spans="1:24" ht="13" x14ac:dyDescent="0.15">
      <c r="A24" s="15" t="s">
        <v>2255</v>
      </c>
      <c r="B24" s="18" t="s">
        <v>10043</v>
      </c>
      <c r="C24" s="293">
        <v>23</v>
      </c>
      <c r="D24" s="20" t="s">
        <v>389</v>
      </c>
      <c r="E24" s="20">
        <v>160</v>
      </c>
      <c r="F24" s="18" t="s">
        <v>386</v>
      </c>
      <c r="G24" s="21" t="s">
        <v>181</v>
      </c>
      <c r="H24" s="71"/>
      <c r="I24" s="71"/>
      <c r="J24" s="71"/>
      <c r="K24" s="71"/>
      <c r="R24" s="117" t="s">
        <v>249</v>
      </c>
      <c r="S24" s="231">
        <f t="shared" si="0"/>
        <v>0</v>
      </c>
      <c r="T24" s="159">
        <f t="shared" si="1"/>
        <v>8</v>
      </c>
      <c r="U24" s="171"/>
      <c r="V24" s="117" t="s">
        <v>249</v>
      </c>
      <c r="W24" s="231">
        <f t="shared" si="2"/>
        <v>0</v>
      </c>
      <c r="X24" s="6">
        <f t="shared" si="3"/>
        <v>0</v>
      </c>
    </row>
    <row r="25" spans="1:24" ht="13" x14ac:dyDescent="0.15">
      <c r="A25" s="15" t="s">
        <v>2258</v>
      </c>
      <c r="B25" s="18" t="s">
        <v>10043</v>
      </c>
      <c r="C25" s="293">
        <v>24</v>
      </c>
      <c r="D25" s="20" t="s">
        <v>389</v>
      </c>
      <c r="E25" s="20">
        <v>90</v>
      </c>
      <c r="F25" s="18" t="s">
        <v>393</v>
      </c>
      <c r="G25" s="21" t="s">
        <v>173</v>
      </c>
      <c r="H25" s="71"/>
      <c r="I25" s="71"/>
      <c r="J25" s="71"/>
      <c r="K25" s="71"/>
      <c r="R25" s="117" t="s">
        <v>253</v>
      </c>
      <c r="S25" s="231">
        <f t="shared" si="0"/>
        <v>0</v>
      </c>
      <c r="T25" s="159">
        <f t="shared" si="1"/>
        <v>0</v>
      </c>
      <c r="U25" s="168"/>
      <c r="V25" s="117" t="s">
        <v>253</v>
      </c>
      <c r="W25" s="231">
        <f t="shared" si="2"/>
        <v>0</v>
      </c>
      <c r="X25" s="6">
        <f t="shared" si="3"/>
        <v>0</v>
      </c>
    </row>
    <row r="26" spans="1:24" ht="13" x14ac:dyDescent="0.15">
      <c r="A26" s="15" t="s">
        <v>2259</v>
      </c>
      <c r="B26" s="18" t="s">
        <v>10043</v>
      </c>
      <c r="C26" s="293">
        <v>25</v>
      </c>
      <c r="D26" s="20" t="s">
        <v>389</v>
      </c>
      <c r="E26" s="20">
        <v>70</v>
      </c>
      <c r="F26" s="18" t="s">
        <v>393</v>
      </c>
      <c r="G26" s="21" t="s">
        <v>173</v>
      </c>
      <c r="H26" s="71"/>
      <c r="I26" s="71"/>
      <c r="J26" s="71"/>
      <c r="K26" s="71"/>
      <c r="R26" s="117" t="s">
        <v>10048</v>
      </c>
      <c r="S26" s="231">
        <f t="shared" si="0"/>
        <v>0</v>
      </c>
      <c r="T26" s="159">
        <f t="shared" si="1"/>
        <v>2</v>
      </c>
      <c r="U26" s="168"/>
      <c r="V26" s="117" t="s">
        <v>10048</v>
      </c>
      <c r="W26" s="231">
        <f t="shared" si="2"/>
        <v>0</v>
      </c>
      <c r="X26" s="6">
        <f t="shared" si="3"/>
        <v>0</v>
      </c>
    </row>
    <row r="27" spans="1:24" ht="13" x14ac:dyDescent="0.15">
      <c r="A27" s="15" t="s">
        <v>2260</v>
      </c>
      <c r="B27" s="18" t="s">
        <v>10043</v>
      </c>
      <c r="C27" s="293">
        <v>26</v>
      </c>
      <c r="D27" s="20" t="s">
        <v>389</v>
      </c>
      <c r="E27" s="20">
        <v>120</v>
      </c>
      <c r="F27" s="20" t="s">
        <v>398</v>
      </c>
      <c r="G27" s="21" t="s">
        <v>177</v>
      </c>
      <c r="H27" s="71"/>
      <c r="I27" s="71"/>
      <c r="J27" s="71"/>
      <c r="K27" s="71"/>
      <c r="R27" s="117" t="s">
        <v>10124</v>
      </c>
      <c r="S27" s="231">
        <f t="shared" si="0"/>
        <v>0</v>
      </c>
      <c r="T27" s="159">
        <f t="shared" si="1"/>
        <v>0</v>
      </c>
      <c r="U27" s="168"/>
      <c r="V27" s="117" t="s">
        <v>10124</v>
      </c>
      <c r="W27" s="231">
        <f>COUNTIFS($G$2:$G$500,V27,$J$2:$J$500,"x")</f>
        <v>0</v>
      </c>
      <c r="X27" s="6">
        <f>COUNTIFS($J$2:$J$500,"&lt;&gt;-",$G$2:$G$500,V27)</f>
        <v>0</v>
      </c>
    </row>
    <row r="28" spans="1:24" ht="13" x14ac:dyDescent="0.15">
      <c r="A28" s="15" t="s">
        <v>2356</v>
      </c>
      <c r="B28" s="18" t="s">
        <v>10043</v>
      </c>
      <c r="C28" s="293">
        <v>27</v>
      </c>
      <c r="D28" s="20" t="s">
        <v>389</v>
      </c>
      <c r="E28" s="20">
        <v>60</v>
      </c>
      <c r="F28" s="18" t="s">
        <v>393</v>
      </c>
      <c r="G28" s="21" t="s">
        <v>173</v>
      </c>
      <c r="H28" s="71"/>
      <c r="I28" s="71"/>
      <c r="J28" s="71"/>
      <c r="K28" s="71"/>
      <c r="R28" s="117" t="s">
        <v>257</v>
      </c>
      <c r="S28" s="231">
        <f t="shared" si="0"/>
        <v>0</v>
      </c>
      <c r="T28" s="159">
        <f t="shared" si="1"/>
        <v>0</v>
      </c>
      <c r="U28" s="168"/>
      <c r="V28" s="117" t="s">
        <v>257</v>
      </c>
      <c r="W28" s="231">
        <f t="shared" si="2"/>
        <v>0</v>
      </c>
      <c r="X28" s="6">
        <f t="shared" si="3"/>
        <v>0</v>
      </c>
    </row>
    <row r="29" spans="1:24" ht="14" thickBot="1" x14ac:dyDescent="0.2">
      <c r="A29" s="15" t="s">
        <v>2357</v>
      </c>
      <c r="B29" s="18" t="s">
        <v>10043</v>
      </c>
      <c r="C29" s="293">
        <v>28</v>
      </c>
      <c r="D29" s="20" t="s">
        <v>389</v>
      </c>
      <c r="E29" s="20">
        <v>90</v>
      </c>
      <c r="F29" s="20" t="s">
        <v>398</v>
      </c>
      <c r="G29" s="21" t="s">
        <v>173</v>
      </c>
      <c r="H29" s="71"/>
      <c r="I29" s="71"/>
      <c r="J29" s="71"/>
      <c r="K29" s="71"/>
      <c r="R29" s="166" t="s">
        <v>260</v>
      </c>
      <c r="S29" s="232">
        <f t="shared" si="0"/>
        <v>0</v>
      </c>
      <c r="T29" s="192">
        <f t="shared" si="1"/>
        <v>0</v>
      </c>
      <c r="U29" s="168"/>
      <c r="V29" s="166" t="s">
        <v>260</v>
      </c>
      <c r="W29" s="232">
        <f t="shared" si="2"/>
        <v>0</v>
      </c>
      <c r="X29" s="7">
        <f t="shared" si="3"/>
        <v>0</v>
      </c>
    </row>
    <row r="30" spans="1:24" ht="14" thickBot="1" x14ac:dyDescent="0.2">
      <c r="A30" s="15" t="s">
        <v>2358</v>
      </c>
      <c r="B30" s="18" t="s">
        <v>10043</v>
      </c>
      <c r="C30" s="293">
        <v>29</v>
      </c>
      <c r="D30" s="20" t="s">
        <v>389</v>
      </c>
      <c r="E30" s="20">
        <v>150</v>
      </c>
      <c r="F30" s="18" t="s">
        <v>386</v>
      </c>
      <c r="G30" s="21" t="s">
        <v>177</v>
      </c>
      <c r="H30" s="71"/>
      <c r="I30" s="71"/>
      <c r="J30" s="71"/>
      <c r="K30" s="71"/>
      <c r="R30" s="160" t="s">
        <v>88</v>
      </c>
      <c r="S30" s="161"/>
      <c r="T30" s="175">
        <f>SUM(T31:T57)</f>
        <v>80</v>
      </c>
      <c r="U30" s="168"/>
      <c r="V30" s="177" t="s">
        <v>824</v>
      </c>
      <c r="W30" s="213"/>
      <c r="X30" s="215">
        <f>SUM(X31:X57)</f>
        <v>72</v>
      </c>
    </row>
    <row r="31" spans="1:24" ht="13" x14ac:dyDescent="0.15">
      <c r="A31" s="15" t="s">
        <v>10061</v>
      </c>
      <c r="B31" s="18" t="s">
        <v>10043</v>
      </c>
      <c r="C31" s="293">
        <v>30</v>
      </c>
      <c r="D31" s="20" t="s">
        <v>389</v>
      </c>
      <c r="E31" s="20">
        <v>210</v>
      </c>
      <c r="F31" s="18" t="s">
        <v>393</v>
      </c>
      <c r="G31" s="21" t="s">
        <v>201</v>
      </c>
      <c r="H31" s="71"/>
      <c r="I31" s="71" t="s">
        <v>387</v>
      </c>
      <c r="J31" s="71" t="s">
        <v>387</v>
      </c>
      <c r="K31" s="71" t="s">
        <v>387</v>
      </c>
      <c r="R31" s="116" t="s">
        <v>173</v>
      </c>
      <c r="S31" s="211">
        <f>COUNTIFS($G$2:$G$500,R31,$I$2:$I$500,"x")</f>
        <v>0</v>
      </c>
      <c r="T31" s="64">
        <f>COUNTIFS($I$2:$I$500,"&lt;&gt;-",$G$2:$G$500,R31)</f>
        <v>38</v>
      </c>
      <c r="U31" s="168"/>
      <c r="V31" s="233" t="s">
        <v>173</v>
      </c>
      <c r="W31" s="230">
        <f>COUNTIFS($G$2:$G$500,V31,$K$2:$K$500,"x")</f>
        <v>0</v>
      </c>
      <c r="X31" s="64">
        <f>COUNTIFS($K$2:$K$500,"&lt;&gt;-",$G$2:$G$500,V31)</f>
        <v>37</v>
      </c>
    </row>
    <row r="32" spans="1:24" ht="13" x14ac:dyDescent="0.15">
      <c r="A32" s="15" t="s">
        <v>2262</v>
      </c>
      <c r="B32" s="18" t="s">
        <v>10043</v>
      </c>
      <c r="C32" s="293">
        <v>31</v>
      </c>
      <c r="D32" s="20" t="s">
        <v>404</v>
      </c>
      <c r="E32" s="20">
        <v>60</v>
      </c>
      <c r="F32" s="18" t="s">
        <v>393</v>
      </c>
      <c r="G32" s="21" t="s">
        <v>173</v>
      </c>
      <c r="H32" s="71"/>
      <c r="I32" s="71"/>
      <c r="J32" s="71"/>
      <c r="K32" s="71"/>
      <c r="R32" s="117" t="s">
        <v>177</v>
      </c>
      <c r="S32" s="158">
        <f t="shared" ref="S32:S57" si="4">COUNTIFS($G$2:$G$500,R32,$I$2:$I$500,"x")</f>
        <v>0</v>
      </c>
      <c r="T32" s="159">
        <f t="shared" ref="T32:T57" si="5">COUNTIFS($I$2:$I$500,"&lt;&gt;-",$G$2:$G$500,R32)</f>
        <v>32</v>
      </c>
      <c r="U32" s="168"/>
      <c r="V32" s="234" t="s">
        <v>177</v>
      </c>
      <c r="W32" s="237">
        <f t="shared" ref="W32:W57" si="6">COUNTIFS($G$2:$G$500,V32,$K$2:$K$500,"x")</f>
        <v>0</v>
      </c>
      <c r="X32" s="6">
        <f t="shared" ref="X32:X57" si="7">COUNTIFS($K$2:$K$500,"&lt;&gt;-",$G$2:$G$500,V32)</f>
        <v>25</v>
      </c>
    </row>
    <row r="33" spans="1:24" ht="13" x14ac:dyDescent="0.15">
      <c r="A33" s="15" t="s">
        <v>2263</v>
      </c>
      <c r="B33" s="18" t="s">
        <v>10043</v>
      </c>
      <c r="C33" s="293">
        <v>32</v>
      </c>
      <c r="D33" s="20" t="s">
        <v>404</v>
      </c>
      <c r="E33" s="20">
        <v>120</v>
      </c>
      <c r="F33" s="20" t="s">
        <v>398</v>
      </c>
      <c r="G33" s="21" t="s">
        <v>177</v>
      </c>
      <c r="H33" s="71"/>
      <c r="I33" s="71"/>
      <c r="J33" s="71"/>
      <c r="K33" s="71"/>
      <c r="R33" s="117" t="s">
        <v>181</v>
      </c>
      <c r="S33" s="158">
        <f t="shared" si="4"/>
        <v>0</v>
      </c>
      <c r="T33" s="159">
        <f t="shared" si="5"/>
        <v>10</v>
      </c>
      <c r="U33" s="168"/>
      <c r="V33" s="234" t="s">
        <v>181</v>
      </c>
      <c r="W33" s="237">
        <f t="shared" si="6"/>
        <v>0</v>
      </c>
      <c r="X33" s="6">
        <f t="shared" si="7"/>
        <v>10</v>
      </c>
    </row>
    <row r="34" spans="1:24" ht="13" x14ac:dyDescent="0.15">
      <c r="A34" s="15" t="s">
        <v>2264</v>
      </c>
      <c r="B34" s="18" t="s">
        <v>10043</v>
      </c>
      <c r="C34" s="293">
        <v>33</v>
      </c>
      <c r="D34" s="20" t="s">
        <v>404</v>
      </c>
      <c r="E34" s="20">
        <v>40</v>
      </c>
      <c r="F34" s="18" t="s">
        <v>393</v>
      </c>
      <c r="G34" s="21" t="s">
        <v>173</v>
      </c>
      <c r="H34" s="71"/>
      <c r="I34" s="71"/>
      <c r="J34" s="71"/>
      <c r="K34" s="71"/>
      <c r="R34" s="117" t="s">
        <v>185</v>
      </c>
      <c r="S34" s="158">
        <f t="shared" si="4"/>
        <v>0</v>
      </c>
      <c r="T34" s="159">
        <f t="shared" si="5"/>
        <v>0</v>
      </c>
      <c r="U34" s="168"/>
      <c r="V34" s="234" t="s">
        <v>185</v>
      </c>
      <c r="W34" s="237">
        <f t="shared" si="6"/>
        <v>0</v>
      </c>
      <c r="X34" s="6">
        <f t="shared" si="7"/>
        <v>0</v>
      </c>
    </row>
    <row r="35" spans="1:24" ht="13" x14ac:dyDescent="0.15">
      <c r="A35" s="15" t="s">
        <v>2265</v>
      </c>
      <c r="B35" s="18" t="s">
        <v>10043</v>
      </c>
      <c r="C35" s="293">
        <v>34</v>
      </c>
      <c r="D35" s="20" t="s">
        <v>404</v>
      </c>
      <c r="E35" s="20">
        <v>90</v>
      </c>
      <c r="F35" s="20" t="s">
        <v>398</v>
      </c>
      <c r="G35" s="21" t="s">
        <v>177</v>
      </c>
      <c r="H35" s="71"/>
      <c r="I35" s="71"/>
      <c r="J35" s="71"/>
      <c r="K35" s="71"/>
      <c r="R35" s="117" t="s">
        <v>189</v>
      </c>
      <c r="S35" s="158">
        <f t="shared" si="4"/>
        <v>0</v>
      </c>
      <c r="T35" s="159">
        <f t="shared" si="5"/>
        <v>0</v>
      </c>
      <c r="U35" s="168"/>
      <c r="V35" s="234" t="s">
        <v>189</v>
      </c>
      <c r="W35" s="237">
        <f t="shared" si="6"/>
        <v>0</v>
      </c>
      <c r="X35" s="6">
        <f t="shared" si="7"/>
        <v>0</v>
      </c>
    </row>
    <row r="36" spans="1:24" ht="13" x14ac:dyDescent="0.15">
      <c r="A36" s="15" t="s">
        <v>2366</v>
      </c>
      <c r="B36" s="18" t="s">
        <v>10043</v>
      </c>
      <c r="C36" s="293">
        <v>35</v>
      </c>
      <c r="D36" s="20" t="s">
        <v>404</v>
      </c>
      <c r="E36" s="20">
        <v>110</v>
      </c>
      <c r="F36" s="18" t="s">
        <v>393</v>
      </c>
      <c r="G36" s="21" t="s">
        <v>177</v>
      </c>
      <c r="H36" s="71"/>
      <c r="I36" s="71"/>
      <c r="J36" s="71"/>
      <c r="K36" s="71"/>
      <c r="R36" s="117" t="s">
        <v>193</v>
      </c>
      <c r="S36" s="158">
        <f t="shared" si="4"/>
        <v>0</v>
      </c>
      <c r="T36" s="159">
        <f t="shared" si="5"/>
        <v>0</v>
      </c>
      <c r="U36" s="168"/>
      <c r="V36" s="234" t="s">
        <v>193</v>
      </c>
      <c r="W36" s="237">
        <f t="shared" si="6"/>
        <v>0</v>
      </c>
      <c r="X36" s="6">
        <f t="shared" si="7"/>
        <v>0</v>
      </c>
    </row>
    <row r="37" spans="1:24" ht="13" x14ac:dyDescent="0.15">
      <c r="A37" s="15" t="s">
        <v>2269</v>
      </c>
      <c r="B37" s="18" t="s">
        <v>10043</v>
      </c>
      <c r="C37" s="293">
        <v>36</v>
      </c>
      <c r="D37" s="20" t="s">
        <v>385</v>
      </c>
      <c r="E37" s="20">
        <v>60</v>
      </c>
      <c r="F37" s="18" t="s">
        <v>393</v>
      </c>
      <c r="G37" s="21" t="s">
        <v>173</v>
      </c>
      <c r="H37" s="71"/>
      <c r="I37" s="71"/>
      <c r="J37" s="71"/>
      <c r="K37" s="71"/>
      <c r="R37" s="117" t="s">
        <v>197</v>
      </c>
      <c r="S37" s="158">
        <f t="shared" si="4"/>
        <v>0</v>
      </c>
      <c r="T37" s="159">
        <f t="shared" si="5"/>
        <v>0</v>
      </c>
      <c r="U37" s="168"/>
      <c r="V37" s="234" t="s">
        <v>197</v>
      </c>
      <c r="W37" s="237">
        <f t="shared" si="6"/>
        <v>0</v>
      </c>
      <c r="X37" s="6">
        <f t="shared" si="7"/>
        <v>0</v>
      </c>
    </row>
    <row r="38" spans="1:24" ht="13" x14ac:dyDescent="0.15">
      <c r="A38" s="15" t="s">
        <v>2270</v>
      </c>
      <c r="B38" s="18" t="s">
        <v>10043</v>
      </c>
      <c r="C38" s="293">
        <v>37</v>
      </c>
      <c r="D38" s="20" t="s">
        <v>385</v>
      </c>
      <c r="E38" s="20">
        <v>90</v>
      </c>
      <c r="F38" s="20" t="s">
        <v>398</v>
      </c>
      <c r="G38" s="21" t="s">
        <v>177</v>
      </c>
      <c r="H38" s="71"/>
      <c r="I38" s="71"/>
      <c r="J38" s="71"/>
      <c r="K38" s="71"/>
      <c r="R38" s="117" t="s">
        <v>201</v>
      </c>
      <c r="S38" s="158">
        <f t="shared" si="4"/>
        <v>0</v>
      </c>
      <c r="T38" s="159">
        <f t="shared" si="5"/>
        <v>0</v>
      </c>
      <c r="U38" s="168"/>
      <c r="V38" s="235" t="s">
        <v>201</v>
      </c>
      <c r="W38" s="237">
        <f t="shared" si="6"/>
        <v>0</v>
      </c>
      <c r="X38" s="6">
        <f t="shared" si="7"/>
        <v>0</v>
      </c>
    </row>
    <row r="39" spans="1:24" ht="13" x14ac:dyDescent="0.15">
      <c r="A39" s="15" t="s">
        <v>2430</v>
      </c>
      <c r="B39" s="18" t="s">
        <v>10043</v>
      </c>
      <c r="C39" s="293">
        <v>38</v>
      </c>
      <c r="D39" s="20" t="s">
        <v>385</v>
      </c>
      <c r="E39" s="20">
        <v>120</v>
      </c>
      <c r="F39" s="18" t="s">
        <v>393</v>
      </c>
      <c r="G39" s="21" t="s">
        <v>177</v>
      </c>
      <c r="H39" s="71"/>
      <c r="I39" s="71"/>
      <c r="J39" s="71"/>
      <c r="K39" s="71"/>
      <c r="R39" s="117" t="s">
        <v>205</v>
      </c>
      <c r="S39" s="158">
        <f t="shared" si="4"/>
        <v>0</v>
      </c>
      <c r="T39" s="159">
        <f t="shared" si="5"/>
        <v>0</v>
      </c>
      <c r="U39" s="168"/>
      <c r="V39" s="234" t="s">
        <v>205</v>
      </c>
      <c r="W39" s="237">
        <f t="shared" si="6"/>
        <v>0</v>
      </c>
      <c r="X39" s="6">
        <f t="shared" si="7"/>
        <v>0</v>
      </c>
    </row>
    <row r="40" spans="1:24" ht="13" x14ac:dyDescent="0.15">
      <c r="A40" s="15" t="s">
        <v>2367</v>
      </c>
      <c r="B40" s="18" t="s">
        <v>10043</v>
      </c>
      <c r="C40" s="293">
        <v>39</v>
      </c>
      <c r="D40" s="20" t="s">
        <v>385</v>
      </c>
      <c r="E40" s="20">
        <v>70</v>
      </c>
      <c r="F40" s="18" t="s">
        <v>393</v>
      </c>
      <c r="G40" s="21" t="s">
        <v>173</v>
      </c>
      <c r="H40" s="71"/>
      <c r="I40" s="71"/>
      <c r="J40" s="71"/>
      <c r="K40" s="71"/>
      <c r="R40" s="117" t="s">
        <v>209</v>
      </c>
      <c r="S40" s="158">
        <f t="shared" si="4"/>
        <v>0</v>
      </c>
      <c r="T40" s="159">
        <f t="shared" si="5"/>
        <v>0</v>
      </c>
      <c r="U40" s="168"/>
      <c r="V40" s="234" t="s">
        <v>209</v>
      </c>
      <c r="W40" s="237">
        <f t="shared" si="6"/>
        <v>0</v>
      </c>
      <c r="X40" s="6">
        <f t="shared" si="7"/>
        <v>0</v>
      </c>
    </row>
    <row r="41" spans="1:24" ht="13" x14ac:dyDescent="0.15">
      <c r="A41" s="15" t="s">
        <v>2368</v>
      </c>
      <c r="B41" s="18" t="s">
        <v>10043</v>
      </c>
      <c r="C41" s="293">
        <v>40</v>
      </c>
      <c r="D41" s="20" t="s">
        <v>385</v>
      </c>
      <c r="E41" s="20">
        <v>120</v>
      </c>
      <c r="F41" s="20" t="s">
        <v>398</v>
      </c>
      <c r="G41" s="21" t="s">
        <v>181</v>
      </c>
      <c r="H41" s="71"/>
      <c r="I41" s="71"/>
      <c r="J41" s="71"/>
      <c r="K41" s="71"/>
      <c r="R41" s="117" t="s">
        <v>9126</v>
      </c>
      <c r="S41" s="158">
        <f t="shared" si="4"/>
        <v>0</v>
      </c>
      <c r="T41" s="159">
        <f t="shared" si="5"/>
        <v>0</v>
      </c>
      <c r="U41" s="168"/>
      <c r="V41" s="234" t="s">
        <v>9126</v>
      </c>
      <c r="W41" s="237">
        <f t="shared" si="6"/>
        <v>0</v>
      </c>
      <c r="X41" s="6">
        <f t="shared" si="7"/>
        <v>0</v>
      </c>
    </row>
    <row r="42" spans="1:24" ht="13" x14ac:dyDescent="0.15">
      <c r="A42" s="15" t="s">
        <v>2319</v>
      </c>
      <c r="B42" s="18" t="s">
        <v>10043</v>
      </c>
      <c r="C42" s="293">
        <v>41</v>
      </c>
      <c r="D42" s="20" t="s">
        <v>385</v>
      </c>
      <c r="E42" s="20">
        <v>70</v>
      </c>
      <c r="F42" s="18" t="s">
        <v>393</v>
      </c>
      <c r="G42" s="21" t="s">
        <v>173</v>
      </c>
      <c r="H42" s="71"/>
      <c r="I42" s="71"/>
      <c r="J42" s="71"/>
      <c r="K42" s="71"/>
      <c r="R42" s="118" t="s">
        <v>213</v>
      </c>
      <c r="S42" s="158">
        <f t="shared" si="4"/>
        <v>0</v>
      </c>
      <c r="T42" s="159">
        <f t="shared" si="5"/>
        <v>0</v>
      </c>
      <c r="U42" s="168"/>
      <c r="V42" s="236" t="s">
        <v>213</v>
      </c>
      <c r="W42" s="237">
        <f t="shared" si="6"/>
        <v>0</v>
      </c>
      <c r="X42" s="6">
        <f t="shared" si="7"/>
        <v>0</v>
      </c>
    </row>
    <row r="43" spans="1:24" ht="13" x14ac:dyDescent="0.15">
      <c r="A43" s="15" t="s">
        <v>2320</v>
      </c>
      <c r="B43" s="18" t="s">
        <v>10043</v>
      </c>
      <c r="C43" s="293">
        <v>42</v>
      </c>
      <c r="D43" s="20" t="s">
        <v>385</v>
      </c>
      <c r="E43" s="20">
        <v>90</v>
      </c>
      <c r="F43" s="20" t="s">
        <v>398</v>
      </c>
      <c r="G43" s="21" t="s">
        <v>173</v>
      </c>
      <c r="H43" s="71"/>
      <c r="I43" s="71"/>
      <c r="J43" s="71"/>
      <c r="K43" s="71"/>
      <c r="R43" s="117" t="s">
        <v>217</v>
      </c>
      <c r="S43" s="158">
        <f t="shared" si="4"/>
        <v>0</v>
      </c>
      <c r="T43" s="159">
        <f t="shared" si="5"/>
        <v>0</v>
      </c>
      <c r="U43" s="168"/>
      <c r="V43" s="234" t="s">
        <v>217</v>
      </c>
      <c r="W43" s="237">
        <f t="shared" si="6"/>
        <v>0</v>
      </c>
      <c r="X43" s="6">
        <f t="shared" si="7"/>
        <v>0</v>
      </c>
    </row>
    <row r="44" spans="1:24" ht="14" thickBot="1" x14ac:dyDescent="0.2">
      <c r="A44" s="15" t="s">
        <v>2321</v>
      </c>
      <c r="B44" s="18" t="s">
        <v>10043</v>
      </c>
      <c r="C44" s="293">
        <v>43</v>
      </c>
      <c r="D44" s="20" t="s">
        <v>385</v>
      </c>
      <c r="E44" s="20">
        <v>150</v>
      </c>
      <c r="F44" s="18" t="s">
        <v>386</v>
      </c>
      <c r="G44" s="21" t="s">
        <v>181</v>
      </c>
      <c r="H44" s="71"/>
      <c r="I44" s="71"/>
      <c r="J44" s="71"/>
      <c r="K44" s="71"/>
      <c r="R44" s="117" t="s">
        <v>221</v>
      </c>
      <c r="S44" s="158">
        <f t="shared" si="4"/>
        <v>0</v>
      </c>
      <c r="T44" s="159">
        <f t="shared" si="5"/>
        <v>0</v>
      </c>
      <c r="U44" s="187"/>
      <c r="V44" s="234" t="s">
        <v>221</v>
      </c>
      <c r="W44" s="237">
        <f t="shared" si="6"/>
        <v>0</v>
      </c>
      <c r="X44" s="6">
        <f t="shared" si="7"/>
        <v>0</v>
      </c>
    </row>
    <row r="45" spans="1:24" ht="14" thickBot="1" x14ac:dyDescent="0.2">
      <c r="A45" s="15" t="s">
        <v>2359</v>
      </c>
      <c r="B45" s="18" t="s">
        <v>10043</v>
      </c>
      <c r="C45" s="293">
        <v>44</v>
      </c>
      <c r="D45" s="20" t="s">
        <v>385</v>
      </c>
      <c r="E45" s="20">
        <v>80</v>
      </c>
      <c r="F45" s="18" t="s">
        <v>393</v>
      </c>
      <c r="G45" s="21" t="s">
        <v>173</v>
      </c>
      <c r="H45" s="71"/>
      <c r="I45" s="71"/>
      <c r="J45" s="71"/>
      <c r="K45" s="71"/>
      <c r="R45" s="117" t="s">
        <v>225</v>
      </c>
      <c r="S45" s="158">
        <f t="shared" si="4"/>
        <v>0</v>
      </c>
      <c r="T45" s="159">
        <f t="shared" si="5"/>
        <v>0</v>
      </c>
      <c r="U45" s="187"/>
      <c r="V45" s="234" t="s">
        <v>225</v>
      </c>
      <c r="W45" s="237">
        <f t="shared" si="6"/>
        <v>0</v>
      </c>
      <c r="X45" s="6">
        <f t="shared" si="7"/>
        <v>0</v>
      </c>
    </row>
    <row r="46" spans="1:24" ht="13" x14ac:dyDescent="0.15">
      <c r="A46" s="15" t="s">
        <v>10062</v>
      </c>
      <c r="B46" s="18" t="s">
        <v>10043</v>
      </c>
      <c r="C46" s="293">
        <v>45</v>
      </c>
      <c r="D46" s="20" t="s">
        <v>385</v>
      </c>
      <c r="E46" s="20">
        <v>270</v>
      </c>
      <c r="F46" s="20" t="s">
        <v>398</v>
      </c>
      <c r="G46" s="21" t="s">
        <v>201</v>
      </c>
      <c r="H46" s="71"/>
      <c r="I46" s="71" t="s">
        <v>387</v>
      </c>
      <c r="J46" s="71" t="s">
        <v>387</v>
      </c>
      <c r="K46" s="71" t="s">
        <v>387</v>
      </c>
      <c r="R46" s="117" t="s">
        <v>229</v>
      </c>
      <c r="S46" s="158">
        <f t="shared" si="4"/>
        <v>0</v>
      </c>
      <c r="T46" s="159">
        <f t="shared" si="5"/>
        <v>0</v>
      </c>
      <c r="U46" s="171"/>
      <c r="V46" s="234" t="s">
        <v>229</v>
      </c>
      <c r="W46" s="237">
        <f t="shared" si="6"/>
        <v>0</v>
      </c>
      <c r="X46" s="6">
        <f t="shared" si="7"/>
        <v>0</v>
      </c>
    </row>
    <row r="47" spans="1:24" ht="13" x14ac:dyDescent="0.15">
      <c r="A47" s="15" t="s">
        <v>2322</v>
      </c>
      <c r="B47" s="18" t="s">
        <v>10043</v>
      </c>
      <c r="C47" s="293">
        <v>46</v>
      </c>
      <c r="D47" s="20" t="s">
        <v>400</v>
      </c>
      <c r="E47" s="20">
        <v>80</v>
      </c>
      <c r="F47" s="18" t="s">
        <v>393</v>
      </c>
      <c r="G47" s="21" t="s">
        <v>173</v>
      </c>
      <c r="H47" s="71"/>
      <c r="I47" s="71"/>
      <c r="J47" s="71"/>
      <c r="K47" s="71"/>
      <c r="R47" s="117" t="s">
        <v>233</v>
      </c>
      <c r="S47" s="158">
        <f t="shared" si="4"/>
        <v>0</v>
      </c>
      <c r="T47" s="159">
        <f t="shared" si="5"/>
        <v>0</v>
      </c>
      <c r="U47" s="168"/>
      <c r="V47" s="235" t="s">
        <v>233</v>
      </c>
      <c r="W47" s="237">
        <f t="shared" si="6"/>
        <v>0</v>
      </c>
      <c r="X47" s="6">
        <f t="shared" si="7"/>
        <v>0</v>
      </c>
    </row>
    <row r="48" spans="1:24" ht="13" x14ac:dyDescent="0.15">
      <c r="A48" s="15" t="s">
        <v>2323</v>
      </c>
      <c r="B48" s="18" t="s">
        <v>10043</v>
      </c>
      <c r="C48" s="293">
        <v>47</v>
      </c>
      <c r="D48" s="20" t="s">
        <v>400</v>
      </c>
      <c r="E48" s="20">
        <v>110</v>
      </c>
      <c r="F48" s="20" t="s">
        <v>398</v>
      </c>
      <c r="G48" s="21" t="s">
        <v>173</v>
      </c>
      <c r="H48" s="71"/>
      <c r="I48" s="71"/>
      <c r="J48" s="71"/>
      <c r="K48" s="71"/>
      <c r="R48" s="117" t="s">
        <v>9123</v>
      </c>
      <c r="S48" s="158">
        <f t="shared" si="4"/>
        <v>0</v>
      </c>
      <c r="T48" s="159">
        <f t="shared" si="5"/>
        <v>0</v>
      </c>
      <c r="U48" s="168"/>
      <c r="V48" s="235" t="s">
        <v>9123</v>
      </c>
      <c r="W48" s="237">
        <f t="shared" si="6"/>
        <v>0</v>
      </c>
      <c r="X48" s="6">
        <f t="shared" si="7"/>
        <v>0</v>
      </c>
    </row>
    <row r="49" spans="1:24" ht="13" x14ac:dyDescent="0.15">
      <c r="A49" s="15" t="s">
        <v>2324</v>
      </c>
      <c r="B49" s="18" t="s">
        <v>10043</v>
      </c>
      <c r="C49" s="293">
        <v>48</v>
      </c>
      <c r="D49" s="20" t="s">
        <v>400</v>
      </c>
      <c r="E49" s="20">
        <v>170</v>
      </c>
      <c r="F49" s="18" t="s">
        <v>386</v>
      </c>
      <c r="G49" s="21" t="s">
        <v>177</v>
      </c>
      <c r="H49" s="71"/>
      <c r="I49" s="71"/>
      <c r="J49" s="71"/>
      <c r="K49" s="71"/>
      <c r="R49" s="117" t="s">
        <v>237</v>
      </c>
      <c r="S49" s="158">
        <f t="shared" si="4"/>
        <v>0</v>
      </c>
      <c r="T49" s="159">
        <f t="shared" si="5"/>
        <v>0</v>
      </c>
      <c r="U49" s="168"/>
      <c r="V49" s="235" t="s">
        <v>237</v>
      </c>
      <c r="W49" s="237">
        <f t="shared" si="6"/>
        <v>0</v>
      </c>
      <c r="X49" s="6">
        <f t="shared" si="7"/>
        <v>0</v>
      </c>
    </row>
    <row r="50" spans="1:24" ht="13" x14ac:dyDescent="0.15">
      <c r="A50" s="15" t="s">
        <v>2280</v>
      </c>
      <c r="B50" s="18" t="s">
        <v>10043</v>
      </c>
      <c r="C50" s="293">
        <v>49</v>
      </c>
      <c r="D50" s="20" t="s">
        <v>400</v>
      </c>
      <c r="E50" s="20">
        <v>110</v>
      </c>
      <c r="F50" s="18" t="s">
        <v>393</v>
      </c>
      <c r="G50" s="21" t="s">
        <v>177</v>
      </c>
      <c r="H50" s="71"/>
      <c r="I50" s="71"/>
      <c r="J50" s="71"/>
      <c r="K50" s="71"/>
      <c r="R50" s="117" t="s">
        <v>241</v>
      </c>
      <c r="S50" s="158">
        <f t="shared" si="4"/>
        <v>0</v>
      </c>
      <c r="T50" s="159">
        <f t="shared" si="5"/>
        <v>0</v>
      </c>
      <c r="U50" s="168"/>
      <c r="V50" s="235" t="s">
        <v>241</v>
      </c>
      <c r="W50" s="237">
        <f t="shared" si="6"/>
        <v>0</v>
      </c>
      <c r="X50" s="6">
        <f t="shared" si="7"/>
        <v>0</v>
      </c>
    </row>
    <row r="51" spans="1:24" ht="13" x14ac:dyDescent="0.15">
      <c r="A51" s="15" t="s">
        <v>2377</v>
      </c>
      <c r="B51" s="18" t="s">
        <v>10043</v>
      </c>
      <c r="C51" s="293">
        <v>50</v>
      </c>
      <c r="D51" s="20" t="s">
        <v>400</v>
      </c>
      <c r="E51" s="20">
        <v>80</v>
      </c>
      <c r="F51" s="20" t="s">
        <v>398</v>
      </c>
      <c r="G51" s="21" t="s">
        <v>177</v>
      </c>
      <c r="H51" s="71"/>
      <c r="I51" s="71"/>
      <c r="J51" s="71"/>
      <c r="K51" s="71"/>
      <c r="R51" s="117" t="s">
        <v>245</v>
      </c>
      <c r="S51" s="158">
        <f>COUNTIFS($G$2:$G$500,R51,$I$2:$I$500,"x")</f>
        <v>0</v>
      </c>
      <c r="T51" s="159">
        <f t="shared" si="5"/>
        <v>0</v>
      </c>
      <c r="U51" s="168"/>
      <c r="V51" s="235" t="s">
        <v>245</v>
      </c>
      <c r="W51" s="237">
        <f t="shared" si="6"/>
        <v>0</v>
      </c>
      <c r="X51" s="6">
        <f t="shared" si="7"/>
        <v>0</v>
      </c>
    </row>
    <row r="52" spans="1:24" ht="13" x14ac:dyDescent="0.15">
      <c r="A52" s="15" t="s">
        <v>2378</v>
      </c>
      <c r="B52" s="18" t="s">
        <v>10043</v>
      </c>
      <c r="C52" s="293">
        <v>51</v>
      </c>
      <c r="D52" s="20" t="s">
        <v>400</v>
      </c>
      <c r="E52" s="20">
        <v>140</v>
      </c>
      <c r="F52" s="18" t="s">
        <v>386</v>
      </c>
      <c r="G52" s="21" t="s">
        <v>181</v>
      </c>
      <c r="H52" s="71"/>
      <c r="I52" s="71"/>
      <c r="J52" s="71"/>
      <c r="K52" s="71"/>
      <c r="R52" s="117" t="s">
        <v>249</v>
      </c>
      <c r="S52" s="158">
        <f t="shared" si="4"/>
        <v>0</v>
      </c>
      <c r="T52" s="159">
        <f t="shared" si="5"/>
        <v>0</v>
      </c>
      <c r="U52" s="168"/>
      <c r="V52" s="235" t="s">
        <v>249</v>
      </c>
      <c r="W52" s="237">
        <f t="shared" si="6"/>
        <v>0</v>
      </c>
      <c r="X52" s="6">
        <f t="shared" si="7"/>
        <v>0</v>
      </c>
    </row>
    <row r="53" spans="1:24" ht="13" x14ac:dyDescent="0.15">
      <c r="A53" s="15" t="s">
        <v>2379</v>
      </c>
      <c r="B53" s="18" t="s">
        <v>10043</v>
      </c>
      <c r="C53" s="293">
        <v>52</v>
      </c>
      <c r="D53" s="20" t="s">
        <v>400</v>
      </c>
      <c r="E53" s="20">
        <v>60</v>
      </c>
      <c r="F53" s="18" t="s">
        <v>393</v>
      </c>
      <c r="G53" s="21" t="s">
        <v>173</v>
      </c>
      <c r="H53" s="71"/>
      <c r="I53" s="71"/>
      <c r="J53" s="71"/>
      <c r="K53" s="71"/>
      <c r="R53" s="117" t="s">
        <v>253</v>
      </c>
      <c r="S53" s="158">
        <f t="shared" si="4"/>
        <v>0</v>
      </c>
      <c r="T53" s="159">
        <f t="shared" si="5"/>
        <v>0</v>
      </c>
      <c r="U53" s="168"/>
      <c r="V53" s="235" t="s">
        <v>253</v>
      </c>
      <c r="W53" s="237">
        <f t="shared" si="6"/>
        <v>0</v>
      </c>
      <c r="X53" s="6">
        <f t="shared" si="7"/>
        <v>0</v>
      </c>
    </row>
    <row r="54" spans="1:24" ht="13" x14ac:dyDescent="0.15">
      <c r="A54" s="15" t="s">
        <v>2380</v>
      </c>
      <c r="B54" s="18" t="s">
        <v>10043</v>
      </c>
      <c r="C54" s="293">
        <v>53</v>
      </c>
      <c r="D54" s="20" t="s">
        <v>400</v>
      </c>
      <c r="E54" s="20">
        <v>100</v>
      </c>
      <c r="F54" s="20" t="s">
        <v>398</v>
      </c>
      <c r="G54" s="21" t="s">
        <v>177</v>
      </c>
      <c r="H54" s="71"/>
      <c r="I54" s="71"/>
      <c r="J54" s="71"/>
      <c r="K54" s="71"/>
      <c r="R54" s="117" t="s">
        <v>10048</v>
      </c>
      <c r="S54" s="158">
        <f t="shared" si="4"/>
        <v>0</v>
      </c>
      <c r="T54" s="159">
        <f t="shared" si="5"/>
        <v>0</v>
      </c>
      <c r="U54" s="168"/>
      <c r="V54" s="234" t="s">
        <v>10048</v>
      </c>
      <c r="W54" s="237">
        <f t="shared" si="6"/>
        <v>0</v>
      </c>
      <c r="X54" s="6">
        <f t="shared" si="7"/>
        <v>0</v>
      </c>
    </row>
    <row r="55" spans="1:24" ht="13" x14ac:dyDescent="0.15">
      <c r="A55" s="15" t="s">
        <v>2327</v>
      </c>
      <c r="B55" s="18" t="s">
        <v>10043</v>
      </c>
      <c r="C55" s="293">
        <v>54</v>
      </c>
      <c r="D55" s="20" t="s">
        <v>400</v>
      </c>
      <c r="E55" s="20">
        <v>140</v>
      </c>
      <c r="F55" s="18" t="s">
        <v>393</v>
      </c>
      <c r="G55" s="21" t="s">
        <v>181</v>
      </c>
      <c r="H55" s="71"/>
      <c r="I55" s="71"/>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2284</v>
      </c>
      <c r="B56" s="18" t="s">
        <v>10043</v>
      </c>
      <c r="C56" s="293">
        <v>55</v>
      </c>
      <c r="D56" s="20" t="s">
        <v>858</v>
      </c>
      <c r="E56" s="20">
        <v>60</v>
      </c>
      <c r="F56" s="18" t="s">
        <v>393</v>
      </c>
      <c r="G56" s="21" t="s">
        <v>173</v>
      </c>
      <c r="H56" s="71"/>
      <c r="I56" s="71"/>
      <c r="J56" s="71"/>
      <c r="K56" s="71"/>
      <c r="R56" s="117" t="s">
        <v>257</v>
      </c>
      <c r="S56" s="158">
        <f t="shared" si="4"/>
        <v>0</v>
      </c>
      <c r="T56" s="159">
        <f t="shared" si="5"/>
        <v>0</v>
      </c>
      <c r="U56" s="168"/>
      <c r="V56" s="234" t="s">
        <v>257</v>
      </c>
      <c r="W56" s="237">
        <f t="shared" si="6"/>
        <v>0</v>
      </c>
      <c r="X56" s="6">
        <f t="shared" si="7"/>
        <v>0</v>
      </c>
    </row>
    <row r="57" spans="1:24" ht="14" thickBot="1" x14ac:dyDescent="0.2">
      <c r="A57" s="15" t="s">
        <v>2285</v>
      </c>
      <c r="B57" s="18" t="s">
        <v>10043</v>
      </c>
      <c r="C57" s="293">
        <v>56</v>
      </c>
      <c r="D57" s="20" t="s">
        <v>858</v>
      </c>
      <c r="E57" s="20">
        <v>110</v>
      </c>
      <c r="F57" s="20" t="s">
        <v>398</v>
      </c>
      <c r="G57" s="21" t="s">
        <v>177</v>
      </c>
      <c r="H57" s="71"/>
      <c r="I57" s="71"/>
      <c r="J57" s="71"/>
      <c r="K57" s="71"/>
      <c r="R57" s="166" t="s">
        <v>260</v>
      </c>
      <c r="S57" s="191">
        <f t="shared" si="4"/>
        <v>0</v>
      </c>
      <c r="T57" s="192">
        <f t="shared" si="5"/>
        <v>0</v>
      </c>
      <c r="U57" s="168"/>
      <c r="V57" s="102" t="s">
        <v>260</v>
      </c>
      <c r="W57" s="238">
        <f t="shared" si="6"/>
        <v>0</v>
      </c>
      <c r="X57" s="7">
        <f t="shared" si="7"/>
        <v>0</v>
      </c>
    </row>
    <row r="58" spans="1:24" ht="14" thickBot="1" x14ac:dyDescent="0.2">
      <c r="A58" s="15" t="s">
        <v>2286</v>
      </c>
      <c r="B58" s="18" t="s">
        <v>10043</v>
      </c>
      <c r="C58" s="293">
        <v>57</v>
      </c>
      <c r="D58" s="20" t="s">
        <v>858</v>
      </c>
      <c r="E58" s="20">
        <v>70</v>
      </c>
      <c r="F58" s="18" t="s">
        <v>393</v>
      </c>
      <c r="G58" s="21" t="s">
        <v>173</v>
      </c>
      <c r="H58" s="71"/>
      <c r="I58" s="71"/>
      <c r="J58" s="71"/>
      <c r="K58" s="71"/>
      <c r="U58" s="168"/>
      <c r="V58" s="177" t="s">
        <v>447</v>
      </c>
      <c r="W58" s="189"/>
      <c r="X58" s="190">
        <f>SUM(X59:X85)</f>
        <v>405</v>
      </c>
    </row>
    <row r="59" spans="1:24" ht="13" x14ac:dyDescent="0.15">
      <c r="A59" s="15" t="s">
        <v>2287</v>
      </c>
      <c r="B59" s="18" t="s">
        <v>10043</v>
      </c>
      <c r="C59" s="293">
        <v>58</v>
      </c>
      <c r="D59" s="20" t="s">
        <v>858</v>
      </c>
      <c r="E59" s="20">
        <v>120</v>
      </c>
      <c r="F59" s="20" t="s">
        <v>398</v>
      </c>
      <c r="G59" s="21" t="s">
        <v>177</v>
      </c>
      <c r="H59" s="71"/>
      <c r="I59" s="71"/>
      <c r="J59" s="71"/>
      <c r="K59" s="71"/>
      <c r="U59" s="239"/>
      <c r="V59" s="116" t="s">
        <v>173</v>
      </c>
      <c r="W59" s="211">
        <f t="shared" ref="W59:X74" si="8">S3+S31+W3+W31</f>
        <v>0</v>
      </c>
      <c r="X59" s="64">
        <f t="shared" si="8"/>
        <v>151</v>
      </c>
    </row>
    <row r="60" spans="1:24" ht="13" x14ac:dyDescent="0.15">
      <c r="A60" s="15" t="s">
        <v>2369</v>
      </c>
      <c r="B60" s="18" t="s">
        <v>10043</v>
      </c>
      <c r="C60" s="293">
        <v>59</v>
      </c>
      <c r="D60" s="20" t="s">
        <v>858</v>
      </c>
      <c r="E60" s="20">
        <v>70</v>
      </c>
      <c r="F60" s="18" t="s">
        <v>393</v>
      </c>
      <c r="G60" s="21" t="s">
        <v>173</v>
      </c>
      <c r="H60" s="71"/>
      <c r="I60" s="71"/>
      <c r="J60" s="71"/>
      <c r="K60" s="71"/>
      <c r="U60" s="239"/>
      <c r="V60" s="117" t="s">
        <v>177</v>
      </c>
      <c r="W60" s="158">
        <f t="shared" si="8"/>
        <v>0</v>
      </c>
      <c r="X60" s="159">
        <f t="shared" si="8"/>
        <v>121</v>
      </c>
    </row>
    <row r="61" spans="1:24" ht="13" x14ac:dyDescent="0.15">
      <c r="A61" s="15" t="s">
        <v>2370</v>
      </c>
      <c r="B61" s="18" t="s">
        <v>10043</v>
      </c>
      <c r="C61" s="293">
        <v>60</v>
      </c>
      <c r="D61" s="20" t="s">
        <v>858</v>
      </c>
      <c r="E61" s="20">
        <v>140</v>
      </c>
      <c r="F61" s="20" t="s">
        <v>398</v>
      </c>
      <c r="G61" s="21" t="s">
        <v>177</v>
      </c>
      <c r="H61" s="71"/>
      <c r="I61" s="71"/>
      <c r="J61" s="71"/>
      <c r="K61" s="71"/>
      <c r="U61" s="239"/>
      <c r="V61" s="117" t="s">
        <v>181</v>
      </c>
      <c r="W61" s="158">
        <f t="shared" si="8"/>
        <v>0</v>
      </c>
      <c r="X61" s="159">
        <f t="shared" si="8"/>
        <v>40</v>
      </c>
    </row>
    <row r="62" spans="1:24" ht="13" x14ac:dyDescent="0.15">
      <c r="A62" s="15" t="s">
        <v>2288</v>
      </c>
      <c r="B62" s="18" t="s">
        <v>10043</v>
      </c>
      <c r="C62" s="293">
        <v>61</v>
      </c>
      <c r="D62" s="20" t="s">
        <v>858</v>
      </c>
      <c r="E62" s="20">
        <v>70</v>
      </c>
      <c r="F62" s="18" t="s">
        <v>393</v>
      </c>
      <c r="G62" s="21" t="s">
        <v>173</v>
      </c>
      <c r="H62" s="71"/>
      <c r="I62" s="71"/>
      <c r="J62" s="71"/>
      <c r="K62" s="71"/>
      <c r="U62" s="239"/>
      <c r="V62" s="117" t="s">
        <v>185</v>
      </c>
      <c r="W62" s="158">
        <f t="shared" si="8"/>
        <v>0</v>
      </c>
      <c r="X62" s="159">
        <f t="shared" si="8"/>
        <v>0</v>
      </c>
    </row>
    <row r="63" spans="1:24" ht="13" x14ac:dyDescent="0.15">
      <c r="A63" s="15" t="s">
        <v>2289</v>
      </c>
      <c r="B63" s="18" t="s">
        <v>10043</v>
      </c>
      <c r="C63" s="293">
        <v>62</v>
      </c>
      <c r="D63" s="20" t="s">
        <v>858</v>
      </c>
      <c r="E63" s="20">
        <v>120</v>
      </c>
      <c r="F63" s="20" t="s">
        <v>398</v>
      </c>
      <c r="G63" s="21" t="s">
        <v>181</v>
      </c>
      <c r="H63" s="71"/>
      <c r="I63" s="71"/>
      <c r="J63" s="71"/>
      <c r="K63" s="71"/>
      <c r="U63" s="239"/>
      <c r="V63" s="117" t="s">
        <v>189</v>
      </c>
      <c r="W63" s="158">
        <f t="shared" si="8"/>
        <v>0</v>
      </c>
      <c r="X63" s="159">
        <f t="shared" si="8"/>
        <v>0</v>
      </c>
    </row>
    <row r="64" spans="1:24" ht="13" x14ac:dyDescent="0.15">
      <c r="A64" s="15" t="s">
        <v>2290</v>
      </c>
      <c r="B64" s="18" t="s">
        <v>10043</v>
      </c>
      <c r="C64" s="293">
        <v>63</v>
      </c>
      <c r="D64" s="20" t="s">
        <v>858</v>
      </c>
      <c r="E64" s="20">
        <v>70</v>
      </c>
      <c r="F64" s="18" t="s">
        <v>393</v>
      </c>
      <c r="G64" s="21" t="s">
        <v>173</v>
      </c>
      <c r="H64" s="71"/>
      <c r="I64" s="71"/>
      <c r="J64" s="71"/>
      <c r="K64" s="71"/>
      <c r="U64" s="240"/>
      <c r="V64" s="117" t="s">
        <v>193</v>
      </c>
      <c r="W64" s="158">
        <f t="shared" si="8"/>
        <v>0</v>
      </c>
      <c r="X64" s="159">
        <f t="shared" si="8"/>
        <v>0</v>
      </c>
    </row>
    <row r="65" spans="1:24" ht="14" thickBot="1" x14ac:dyDescent="0.2">
      <c r="A65" s="15" t="s">
        <v>2291</v>
      </c>
      <c r="B65" s="18" t="s">
        <v>10043</v>
      </c>
      <c r="C65" s="293">
        <v>64</v>
      </c>
      <c r="D65" s="20" t="s">
        <v>858</v>
      </c>
      <c r="E65" s="20">
        <v>110</v>
      </c>
      <c r="F65" s="20" t="s">
        <v>398</v>
      </c>
      <c r="G65" s="21" t="s">
        <v>177</v>
      </c>
      <c r="H65" s="71"/>
      <c r="I65" s="71"/>
      <c r="J65" s="71"/>
      <c r="K65" s="71"/>
      <c r="U65" s="241"/>
      <c r="V65" s="117" t="s">
        <v>197</v>
      </c>
      <c r="W65" s="158">
        <f t="shared" si="8"/>
        <v>0</v>
      </c>
      <c r="X65" s="159">
        <f t="shared" si="8"/>
        <v>0</v>
      </c>
    </row>
    <row r="66" spans="1:24" ht="14" thickBot="1" x14ac:dyDescent="0.2">
      <c r="A66" s="15" t="s">
        <v>2386</v>
      </c>
      <c r="B66" s="18" t="s">
        <v>10043</v>
      </c>
      <c r="C66" s="293">
        <v>65</v>
      </c>
      <c r="D66" s="20" t="s">
        <v>858</v>
      </c>
      <c r="E66" s="20">
        <v>80</v>
      </c>
      <c r="F66" s="18" t="s">
        <v>393</v>
      </c>
      <c r="G66" s="21" t="s">
        <v>173</v>
      </c>
      <c r="H66" s="71"/>
      <c r="I66" s="71"/>
      <c r="J66" s="71"/>
      <c r="K66" s="71"/>
      <c r="U66" s="241"/>
      <c r="V66" s="117" t="s">
        <v>201</v>
      </c>
      <c r="W66" s="158">
        <f t="shared" si="8"/>
        <v>0</v>
      </c>
      <c r="X66" s="159">
        <f t="shared" si="8"/>
        <v>6</v>
      </c>
    </row>
    <row r="67" spans="1:24" ht="14" thickBot="1" x14ac:dyDescent="0.2">
      <c r="A67" s="15" t="s">
        <v>2387</v>
      </c>
      <c r="B67" s="18" t="s">
        <v>10043</v>
      </c>
      <c r="C67" s="293">
        <v>66</v>
      </c>
      <c r="D67" s="20" t="s">
        <v>858</v>
      </c>
      <c r="E67" s="20">
        <v>110</v>
      </c>
      <c r="F67" s="20" t="s">
        <v>398</v>
      </c>
      <c r="G67" s="21" t="s">
        <v>173</v>
      </c>
      <c r="H67" s="71"/>
      <c r="I67" s="71"/>
      <c r="J67" s="71"/>
      <c r="K67" s="71"/>
      <c r="U67" s="241"/>
      <c r="V67" s="117" t="s">
        <v>205</v>
      </c>
      <c r="W67" s="158">
        <f t="shared" si="8"/>
        <v>0</v>
      </c>
      <c r="X67" s="159">
        <f t="shared" si="8"/>
        <v>0</v>
      </c>
    </row>
    <row r="68" spans="1:24" ht="14" thickBot="1" x14ac:dyDescent="0.2">
      <c r="A68" s="15" t="s">
        <v>9609</v>
      </c>
      <c r="B68" s="18" t="s">
        <v>10043</v>
      </c>
      <c r="C68" s="293">
        <v>67</v>
      </c>
      <c r="D68" s="20" t="s">
        <v>858</v>
      </c>
      <c r="E68" s="20">
        <v>330</v>
      </c>
      <c r="F68" s="18" t="s">
        <v>386</v>
      </c>
      <c r="G68" s="21" t="s">
        <v>201</v>
      </c>
      <c r="H68" s="71"/>
      <c r="I68" s="71" t="s">
        <v>387</v>
      </c>
      <c r="J68" s="71" t="s">
        <v>387</v>
      </c>
      <c r="K68" s="71" t="s">
        <v>387</v>
      </c>
      <c r="U68" s="241"/>
      <c r="V68" s="117" t="s">
        <v>209</v>
      </c>
      <c r="W68" s="158">
        <f t="shared" si="8"/>
        <v>0</v>
      </c>
      <c r="X68" s="159">
        <f t="shared" si="8"/>
        <v>0</v>
      </c>
    </row>
    <row r="69" spans="1:24" ht="14" thickBot="1" x14ac:dyDescent="0.2">
      <c r="A69" s="15" t="s">
        <v>2328</v>
      </c>
      <c r="B69" s="18" t="s">
        <v>10043</v>
      </c>
      <c r="C69" s="293">
        <v>68</v>
      </c>
      <c r="D69" s="20" t="s">
        <v>847</v>
      </c>
      <c r="E69" s="20">
        <v>70</v>
      </c>
      <c r="F69" s="18" t="s">
        <v>393</v>
      </c>
      <c r="G69" s="21" t="s">
        <v>173</v>
      </c>
      <c r="H69" s="71"/>
      <c r="I69" s="71"/>
      <c r="J69" s="71"/>
      <c r="K69" s="71"/>
      <c r="U69" s="241"/>
      <c r="V69" s="117" t="s">
        <v>9125</v>
      </c>
      <c r="W69" s="158">
        <f t="shared" si="8"/>
        <v>0</v>
      </c>
      <c r="X69" s="159">
        <f t="shared" si="8"/>
        <v>0</v>
      </c>
    </row>
    <row r="70" spans="1:24" ht="14" thickBot="1" x14ac:dyDescent="0.2">
      <c r="A70" s="15" t="s">
        <v>2329</v>
      </c>
      <c r="B70" s="18" t="s">
        <v>10043</v>
      </c>
      <c r="C70" s="293">
        <v>69</v>
      </c>
      <c r="D70" s="20" t="s">
        <v>847</v>
      </c>
      <c r="E70" s="20">
        <v>140</v>
      </c>
      <c r="F70" s="20" t="s">
        <v>398</v>
      </c>
      <c r="G70" s="21" t="s">
        <v>177</v>
      </c>
      <c r="H70" s="71"/>
      <c r="I70" s="71"/>
      <c r="J70" s="71"/>
      <c r="K70" s="71"/>
      <c r="U70" s="241"/>
      <c r="V70" s="118" t="s">
        <v>213</v>
      </c>
      <c r="W70" s="158">
        <f t="shared" si="8"/>
        <v>0</v>
      </c>
      <c r="X70" s="159">
        <f t="shared" si="8"/>
        <v>0</v>
      </c>
    </row>
    <row r="71" spans="1:24" ht="14" thickBot="1" x14ac:dyDescent="0.2">
      <c r="A71" s="15" t="s">
        <v>2390</v>
      </c>
      <c r="B71" s="18" t="s">
        <v>10043</v>
      </c>
      <c r="C71" s="293">
        <v>70</v>
      </c>
      <c r="D71" s="20" t="s">
        <v>847</v>
      </c>
      <c r="E71" s="20">
        <v>110</v>
      </c>
      <c r="F71" s="18" t="s">
        <v>393</v>
      </c>
      <c r="G71" s="21" t="s">
        <v>177</v>
      </c>
      <c r="H71" s="71"/>
      <c r="I71" s="71"/>
      <c r="J71" s="71"/>
      <c r="K71" s="71"/>
      <c r="U71" s="241"/>
      <c r="V71" s="117" t="s">
        <v>217</v>
      </c>
      <c r="W71" s="158">
        <f t="shared" si="8"/>
        <v>0</v>
      </c>
      <c r="X71" s="159">
        <f t="shared" si="8"/>
        <v>0</v>
      </c>
    </row>
    <row r="72" spans="1:24" ht="14" thickBot="1" x14ac:dyDescent="0.2">
      <c r="A72" s="15" t="s">
        <v>2394</v>
      </c>
      <c r="B72" s="18" t="s">
        <v>10043</v>
      </c>
      <c r="C72" s="293">
        <v>71</v>
      </c>
      <c r="D72" s="20" t="s">
        <v>149</v>
      </c>
      <c r="E72" s="20">
        <v>120</v>
      </c>
      <c r="F72" s="18" t="s">
        <v>393</v>
      </c>
      <c r="G72" s="21" t="s">
        <v>177</v>
      </c>
      <c r="H72" s="71"/>
      <c r="I72" s="71"/>
      <c r="J72" s="71"/>
      <c r="K72" s="71"/>
      <c r="U72" s="241"/>
      <c r="V72" s="117" t="s">
        <v>221</v>
      </c>
      <c r="W72" s="158">
        <f t="shared" si="8"/>
        <v>0</v>
      </c>
      <c r="X72" s="159">
        <f t="shared" si="8"/>
        <v>0</v>
      </c>
    </row>
    <row r="73" spans="1:24" ht="14" thickBot="1" x14ac:dyDescent="0.2">
      <c r="A73" s="15" t="s">
        <v>2295</v>
      </c>
      <c r="B73" s="18" t="s">
        <v>10043</v>
      </c>
      <c r="C73" s="293">
        <v>72</v>
      </c>
      <c r="D73" s="20" t="s">
        <v>392</v>
      </c>
      <c r="E73" s="20">
        <v>60</v>
      </c>
      <c r="F73" s="18" t="s">
        <v>393</v>
      </c>
      <c r="G73" s="21" t="s">
        <v>173</v>
      </c>
      <c r="H73" s="71"/>
      <c r="I73" s="71"/>
      <c r="J73" s="71"/>
      <c r="K73" s="71"/>
      <c r="U73" s="241"/>
      <c r="V73" s="117" t="s">
        <v>225</v>
      </c>
      <c r="W73" s="158">
        <f t="shared" si="8"/>
        <v>0</v>
      </c>
      <c r="X73" s="159">
        <f t="shared" si="8"/>
        <v>0</v>
      </c>
    </row>
    <row r="74" spans="1:24" ht="14" thickBot="1" x14ac:dyDescent="0.2">
      <c r="A74" s="15" t="s">
        <v>2296</v>
      </c>
      <c r="B74" s="18" t="s">
        <v>10043</v>
      </c>
      <c r="C74" s="293">
        <v>73</v>
      </c>
      <c r="D74" s="20" t="s">
        <v>392</v>
      </c>
      <c r="E74" s="20">
        <v>90</v>
      </c>
      <c r="F74" s="20" t="s">
        <v>398</v>
      </c>
      <c r="G74" s="21" t="s">
        <v>177</v>
      </c>
      <c r="H74" s="71"/>
      <c r="I74" s="71"/>
      <c r="J74" s="71"/>
      <c r="K74" s="71"/>
      <c r="U74" s="241"/>
      <c r="V74" s="117" t="s">
        <v>229</v>
      </c>
      <c r="W74" s="158">
        <f t="shared" si="8"/>
        <v>0</v>
      </c>
      <c r="X74" s="159">
        <f t="shared" si="8"/>
        <v>0</v>
      </c>
    </row>
    <row r="75" spans="1:24" ht="14" thickBot="1" x14ac:dyDescent="0.2">
      <c r="A75" s="15" t="s">
        <v>2297</v>
      </c>
      <c r="B75" s="18" t="s">
        <v>10043</v>
      </c>
      <c r="C75" s="293">
        <v>74</v>
      </c>
      <c r="D75" s="20" t="s">
        <v>392</v>
      </c>
      <c r="E75" s="20">
        <v>60</v>
      </c>
      <c r="F75" s="18" t="s">
        <v>393</v>
      </c>
      <c r="G75" s="21" t="s">
        <v>173</v>
      </c>
      <c r="H75" s="71"/>
      <c r="I75" s="71"/>
      <c r="J75" s="71"/>
      <c r="K75" s="71"/>
      <c r="U75" s="241"/>
      <c r="V75" s="117" t="s">
        <v>233</v>
      </c>
      <c r="W75" s="158">
        <f t="shared" ref="W75:X85" si="9">S19+S47+W19+W47</f>
        <v>0</v>
      </c>
      <c r="X75" s="159">
        <f t="shared" si="9"/>
        <v>0</v>
      </c>
    </row>
    <row r="76" spans="1:24" ht="14" thickBot="1" x14ac:dyDescent="0.2">
      <c r="A76" s="15" t="s">
        <v>2298</v>
      </c>
      <c r="B76" s="18" t="s">
        <v>10043</v>
      </c>
      <c r="C76" s="293">
        <v>75</v>
      </c>
      <c r="D76" s="20" t="s">
        <v>392</v>
      </c>
      <c r="E76" s="20">
        <v>90</v>
      </c>
      <c r="F76" s="20" t="s">
        <v>398</v>
      </c>
      <c r="G76" s="21" t="s">
        <v>173</v>
      </c>
      <c r="H76" s="71"/>
      <c r="I76" s="71"/>
      <c r="J76" s="71"/>
      <c r="K76" s="71"/>
      <c r="U76" s="241"/>
      <c r="V76" s="117" t="s">
        <v>9123</v>
      </c>
      <c r="W76" s="158">
        <f t="shared" si="9"/>
        <v>0</v>
      </c>
      <c r="X76" s="159">
        <f t="shared" si="9"/>
        <v>0</v>
      </c>
    </row>
    <row r="77" spans="1:24" ht="14" thickBot="1" x14ac:dyDescent="0.2">
      <c r="A77" s="15" t="s">
        <v>2299</v>
      </c>
      <c r="B77" s="18" t="s">
        <v>10043</v>
      </c>
      <c r="C77" s="293">
        <v>76</v>
      </c>
      <c r="D77" s="20" t="s">
        <v>392</v>
      </c>
      <c r="E77" s="20">
        <v>160</v>
      </c>
      <c r="F77" s="18" t="s">
        <v>386</v>
      </c>
      <c r="G77" s="21" t="s">
        <v>177</v>
      </c>
      <c r="H77" s="71"/>
      <c r="I77" s="71"/>
      <c r="J77" s="71"/>
      <c r="K77" s="71"/>
      <c r="U77" s="241"/>
      <c r="V77" s="117" t="s">
        <v>237</v>
      </c>
      <c r="W77" s="158">
        <f t="shared" si="9"/>
        <v>0</v>
      </c>
      <c r="X77" s="159">
        <f t="shared" si="9"/>
        <v>0</v>
      </c>
    </row>
    <row r="78" spans="1:24" ht="14" thickBot="1" x14ac:dyDescent="0.2">
      <c r="A78" s="15" t="s">
        <v>10063</v>
      </c>
      <c r="B78" s="18" t="s">
        <v>10043</v>
      </c>
      <c r="C78" s="293">
        <v>77</v>
      </c>
      <c r="D78" s="20" t="s">
        <v>392</v>
      </c>
      <c r="E78" s="20">
        <v>220</v>
      </c>
      <c r="F78" s="18" t="s">
        <v>393</v>
      </c>
      <c r="G78" s="21" t="s">
        <v>201</v>
      </c>
      <c r="H78" s="71"/>
      <c r="I78" s="71" t="s">
        <v>387</v>
      </c>
      <c r="J78" s="71" t="s">
        <v>387</v>
      </c>
      <c r="K78" s="71" t="s">
        <v>387</v>
      </c>
      <c r="U78" s="241"/>
      <c r="V78" s="117" t="s">
        <v>241</v>
      </c>
      <c r="W78" s="158">
        <f t="shared" si="9"/>
        <v>0</v>
      </c>
      <c r="X78" s="159">
        <f t="shared" si="9"/>
        <v>70</v>
      </c>
    </row>
    <row r="79" spans="1:24" ht="14" thickBot="1" x14ac:dyDescent="0.2">
      <c r="A79" s="15" t="s">
        <v>2333</v>
      </c>
      <c r="B79" s="18" t="s">
        <v>10043</v>
      </c>
      <c r="C79" s="293">
        <v>78</v>
      </c>
      <c r="D79" s="20" t="s">
        <v>392</v>
      </c>
      <c r="E79" s="20">
        <v>120</v>
      </c>
      <c r="F79" s="18" t="s">
        <v>393</v>
      </c>
      <c r="G79" s="21" t="s">
        <v>181</v>
      </c>
      <c r="H79" s="71"/>
      <c r="I79" s="71"/>
      <c r="J79" s="71"/>
      <c r="K79" s="71"/>
      <c r="U79" s="241"/>
      <c r="V79" s="117" t="s">
        <v>245</v>
      </c>
      <c r="W79" s="158">
        <f t="shared" si="9"/>
        <v>0</v>
      </c>
      <c r="X79" s="159">
        <f t="shared" si="9"/>
        <v>7</v>
      </c>
    </row>
    <row r="80" spans="1:24" ht="14" thickBot="1" x14ac:dyDescent="0.2">
      <c r="A80" s="15" t="s">
        <v>10055</v>
      </c>
      <c r="B80" s="18" t="s">
        <v>10043</v>
      </c>
      <c r="C80" s="293">
        <v>79</v>
      </c>
      <c r="D80" s="20" t="s">
        <v>469</v>
      </c>
      <c r="E80" s="20"/>
      <c r="F80" s="20" t="s">
        <v>1542</v>
      </c>
      <c r="G80" s="21" t="s">
        <v>173</v>
      </c>
      <c r="H80" s="71"/>
      <c r="I80" s="71"/>
      <c r="J80" s="71"/>
      <c r="K80" s="71" t="s">
        <v>387</v>
      </c>
      <c r="U80" s="241"/>
      <c r="V80" s="117" t="s">
        <v>249</v>
      </c>
      <c r="W80" s="158">
        <f t="shared" si="9"/>
        <v>0</v>
      </c>
      <c r="X80" s="159">
        <f t="shared" si="9"/>
        <v>8</v>
      </c>
    </row>
    <row r="81" spans="1:24" ht="14" thickBot="1" x14ac:dyDescent="0.2">
      <c r="A81" s="15" t="s">
        <v>10056</v>
      </c>
      <c r="B81" s="18" t="s">
        <v>10043</v>
      </c>
      <c r="C81" s="293">
        <v>80</v>
      </c>
      <c r="D81" s="20" t="s">
        <v>469</v>
      </c>
      <c r="E81" s="20"/>
      <c r="F81" s="20" t="s">
        <v>906</v>
      </c>
      <c r="G81" s="21" t="s">
        <v>177</v>
      </c>
      <c r="H81" s="71"/>
      <c r="I81" s="71"/>
      <c r="J81" s="71"/>
      <c r="K81" s="71" t="s">
        <v>387</v>
      </c>
      <c r="U81" s="241"/>
      <c r="V81" s="117" t="s">
        <v>253</v>
      </c>
      <c r="W81" s="158">
        <f t="shared" si="9"/>
        <v>0</v>
      </c>
      <c r="X81" s="159">
        <f t="shared" si="9"/>
        <v>0</v>
      </c>
    </row>
    <row r="82" spans="1:24" ht="14" thickBot="1" x14ac:dyDescent="0.2">
      <c r="A82" s="15" t="s">
        <v>2335</v>
      </c>
      <c r="B82" s="18" t="s">
        <v>10043</v>
      </c>
      <c r="C82" s="293">
        <v>81</v>
      </c>
      <c r="D82" s="20" t="s">
        <v>469</v>
      </c>
      <c r="E82" s="20"/>
      <c r="F82" s="20" t="s">
        <v>1069</v>
      </c>
      <c r="G82" s="21" t="s">
        <v>177</v>
      </c>
      <c r="H82" s="71"/>
      <c r="I82" s="71"/>
      <c r="J82" s="71"/>
      <c r="K82" s="71" t="s">
        <v>387</v>
      </c>
      <c r="U82" s="241"/>
      <c r="V82" s="117" t="s">
        <v>10048</v>
      </c>
      <c r="W82" s="158">
        <f t="shared" si="9"/>
        <v>0</v>
      </c>
      <c r="X82" s="159">
        <f t="shared" si="9"/>
        <v>2</v>
      </c>
    </row>
    <row r="83" spans="1:24" ht="13.25" customHeight="1" thickBot="1" x14ac:dyDescent="0.2">
      <c r="A83" s="15" t="s">
        <v>480</v>
      </c>
      <c r="B83" s="18" t="s">
        <v>10043</v>
      </c>
      <c r="C83" s="293">
        <v>82</v>
      </c>
      <c r="D83" s="20" t="s">
        <v>469</v>
      </c>
      <c r="E83" s="20"/>
      <c r="F83" s="20" t="s">
        <v>1542</v>
      </c>
      <c r="G83" s="21" t="s">
        <v>177</v>
      </c>
      <c r="H83" s="71"/>
      <c r="I83" s="71"/>
      <c r="J83" s="71"/>
      <c r="K83" s="71" t="s">
        <v>387</v>
      </c>
      <c r="U83" s="241"/>
      <c r="V83" s="117" t="s">
        <v>10124</v>
      </c>
      <c r="W83" s="158">
        <f t="shared" si="9"/>
        <v>0</v>
      </c>
      <c r="X83" s="159">
        <f t="shared" si="9"/>
        <v>0</v>
      </c>
    </row>
    <row r="84" spans="1:24" ht="13.25" customHeight="1" thickBot="1" x14ac:dyDescent="0.2">
      <c r="A84" s="15" t="s">
        <v>10057</v>
      </c>
      <c r="B84" s="18" t="s">
        <v>10043</v>
      </c>
      <c r="C84" s="293">
        <v>83</v>
      </c>
      <c r="D84" s="20" t="s">
        <v>469</v>
      </c>
      <c r="E84" s="20"/>
      <c r="F84" s="20" t="s">
        <v>1069</v>
      </c>
      <c r="G84" s="21" t="s">
        <v>177</v>
      </c>
      <c r="H84" s="71"/>
      <c r="I84" s="71"/>
      <c r="J84" s="71"/>
      <c r="K84" s="71" t="s">
        <v>387</v>
      </c>
      <c r="U84" s="241"/>
      <c r="V84" s="117" t="s">
        <v>257</v>
      </c>
      <c r="W84" s="158">
        <f t="shared" si="9"/>
        <v>0</v>
      </c>
      <c r="X84" s="159">
        <f t="shared" si="9"/>
        <v>0</v>
      </c>
    </row>
    <row r="85" spans="1:24" ht="13.25" customHeight="1" thickBot="1" x14ac:dyDescent="0.2">
      <c r="A85" s="15" t="s">
        <v>10058</v>
      </c>
      <c r="B85" s="18" t="s">
        <v>10043</v>
      </c>
      <c r="C85" s="293">
        <v>84</v>
      </c>
      <c r="D85" s="20" t="s">
        <v>469</v>
      </c>
      <c r="E85" s="20"/>
      <c r="F85" s="20" t="s">
        <v>1069</v>
      </c>
      <c r="G85" s="21" t="s">
        <v>177</v>
      </c>
      <c r="H85" s="71"/>
      <c r="I85" s="71"/>
      <c r="J85" s="71"/>
      <c r="K85" s="71" t="s">
        <v>387</v>
      </c>
      <c r="U85" s="241"/>
      <c r="V85" s="166" t="s">
        <v>260</v>
      </c>
      <c r="W85" s="191">
        <f t="shared" si="9"/>
        <v>0</v>
      </c>
      <c r="X85" s="192">
        <f t="shared" si="9"/>
        <v>0</v>
      </c>
    </row>
    <row r="86" spans="1:24" ht="13.25" customHeight="1" x14ac:dyDescent="0.15">
      <c r="A86" s="15" t="s">
        <v>2437</v>
      </c>
      <c r="B86" s="18" t="s">
        <v>10043</v>
      </c>
      <c r="C86" s="293">
        <v>85</v>
      </c>
      <c r="D86" s="20" t="s">
        <v>469</v>
      </c>
      <c r="E86" s="20"/>
      <c r="F86" s="20" t="s">
        <v>1542</v>
      </c>
      <c r="G86" s="21" t="s">
        <v>177</v>
      </c>
      <c r="H86" s="71"/>
      <c r="I86" s="71"/>
      <c r="J86" s="71"/>
      <c r="K86" s="71" t="s">
        <v>387</v>
      </c>
    </row>
    <row r="87" spans="1:24" ht="13.25" customHeight="1" x14ac:dyDescent="0.15">
      <c r="A87" s="15" t="s">
        <v>10059</v>
      </c>
      <c r="B87" s="18" t="s">
        <v>10043</v>
      </c>
      <c r="C87" s="293">
        <v>86</v>
      </c>
      <c r="D87" s="20" t="s">
        <v>496</v>
      </c>
      <c r="E87" s="20"/>
      <c r="F87" s="20" t="s">
        <v>497</v>
      </c>
      <c r="G87" s="21" t="s">
        <v>177</v>
      </c>
      <c r="H87" s="71"/>
      <c r="I87" s="71"/>
      <c r="J87" s="71"/>
      <c r="K87" s="71" t="s">
        <v>387</v>
      </c>
    </row>
    <row r="88" spans="1:24" ht="13.25" customHeight="1" x14ac:dyDescent="0.15">
      <c r="A88" s="15" t="s">
        <v>2308</v>
      </c>
      <c r="B88" s="18" t="s">
        <v>10043</v>
      </c>
      <c r="C88" s="293">
        <v>87</v>
      </c>
      <c r="D88" s="20" t="s">
        <v>407</v>
      </c>
      <c r="E88" s="18">
        <v>50</v>
      </c>
      <c r="F88" s="18" t="s">
        <v>393</v>
      </c>
      <c r="G88" s="21" t="s">
        <v>241</v>
      </c>
      <c r="H88" s="71"/>
      <c r="I88" s="71" t="s">
        <v>387</v>
      </c>
      <c r="J88" s="71" t="s">
        <v>387</v>
      </c>
      <c r="K88" s="71" t="s">
        <v>387</v>
      </c>
    </row>
    <row r="89" spans="1:24" ht="13.25" customHeight="1" x14ac:dyDescent="0.15">
      <c r="A89" s="15" t="s">
        <v>2309</v>
      </c>
      <c r="B89" s="18" t="s">
        <v>10043</v>
      </c>
      <c r="C89" s="293">
        <v>88</v>
      </c>
      <c r="D89" s="20" t="s">
        <v>407</v>
      </c>
      <c r="E89" s="20">
        <v>80</v>
      </c>
      <c r="F89" s="20" t="s">
        <v>398</v>
      </c>
      <c r="G89" s="21" t="s">
        <v>241</v>
      </c>
      <c r="H89" s="71"/>
      <c r="I89" s="71" t="s">
        <v>387</v>
      </c>
      <c r="J89" s="71" t="s">
        <v>387</v>
      </c>
      <c r="K89" s="71" t="s">
        <v>387</v>
      </c>
    </row>
    <row r="90" spans="1:24" ht="13.25" customHeight="1" x14ac:dyDescent="0.15">
      <c r="A90" s="15" t="s">
        <v>2310</v>
      </c>
      <c r="B90" s="18" t="s">
        <v>10043</v>
      </c>
      <c r="C90" s="293">
        <v>89</v>
      </c>
      <c r="D90" s="20" t="s">
        <v>407</v>
      </c>
      <c r="E90" s="20">
        <v>130</v>
      </c>
      <c r="F90" s="18" t="s">
        <v>386</v>
      </c>
      <c r="G90" s="21" t="s">
        <v>241</v>
      </c>
      <c r="H90" s="71"/>
      <c r="I90" s="71" t="s">
        <v>387</v>
      </c>
      <c r="J90" s="71" t="s">
        <v>387</v>
      </c>
      <c r="K90" s="71" t="s">
        <v>387</v>
      </c>
    </row>
    <row r="91" spans="1:24" ht="13.25" customHeight="1" x14ac:dyDescent="0.15">
      <c r="A91" s="15" t="s">
        <v>2311</v>
      </c>
      <c r="B91" s="18" t="s">
        <v>10043</v>
      </c>
      <c r="C91" s="293">
        <v>90</v>
      </c>
      <c r="D91" s="20" t="s">
        <v>407</v>
      </c>
      <c r="E91" s="20">
        <v>60</v>
      </c>
      <c r="F91" s="18" t="s">
        <v>393</v>
      </c>
      <c r="G91" s="21" t="s">
        <v>241</v>
      </c>
      <c r="H91" s="71"/>
      <c r="I91" s="71" t="s">
        <v>387</v>
      </c>
      <c r="J91" s="71" t="s">
        <v>387</v>
      </c>
      <c r="K91" s="71" t="s">
        <v>387</v>
      </c>
    </row>
    <row r="92" spans="1:24" ht="13.25" customHeight="1" x14ac:dyDescent="0.15">
      <c r="A92" s="15" t="s">
        <v>2243</v>
      </c>
      <c r="B92" s="18" t="s">
        <v>10043</v>
      </c>
      <c r="C92" s="293">
        <v>91</v>
      </c>
      <c r="D92" s="20" t="s">
        <v>407</v>
      </c>
      <c r="E92" s="20">
        <v>70</v>
      </c>
      <c r="F92" s="18" t="s">
        <v>393</v>
      </c>
      <c r="G92" s="21" t="s">
        <v>241</v>
      </c>
      <c r="H92" s="71"/>
      <c r="I92" s="71" t="s">
        <v>387</v>
      </c>
      <c r="J92" s="71" t="s">
        <v>387</v>
      </c>
      <c r="K92" s="71" t="s">
        <v>387</v>
      </c>
    </row>
    <row r="93" spans="1:24" ht="13.25" customHeight="1" x14ac:dyDescent="0.15">
      <c r="A93" s="15" t="s">
        <v>2244</v>
      </c>
      <c r="B93" s="18" t="s">
        <v>10043</v>
      </c>
      <c r="C93" s="293">
        <v>92</v>
      </c>
      <c r="D93" s="20" t="s">
        <v>407</v>
      </c>
      <c r="E93" s="20">
        <v>130</v>
      </c>
      <c r="F93" s="20" t="s">
        <v>398</v>
      </c>
      <c r="G93" s="21" t="s">
        <v>241</v>
      </c>
      <c r="H93" s="71"/>
      <c r="I93" s="71" t="s">
        <v>387</v>
      </c>
      <c r="J93" s="71" t="s">
        <v>387</v>
      </c>
      <c r="K93" s="71" t="s">
        <v>387</v>
      </c>
    </row>
    <row r="94" spans="1:24" ht="13.25" customHeight="1" x14ac:dyDescent="0.15">
      <c r="A94" s="15" t="s">
        <v>2344</v>
      </c>
      <c r="B94" s="18" t="s">
        <v>10043</v>
      </c>
      <c r="C94" s="293">
        <v>93</v>
      </c>
      <c r="D94" s="20" t="s">
        <v>407</v>
      </c>
      <c r="E94" s="20">
        <v>60</v>
      </c>
      <c r="F94" s="18" t="s">
        <v>393</v>
      </c>
      <c r="G94" s="21" t="s">
        <v>241</v>
      </c>
      <c r="H94" s="71"/>
      <c r="I94" s="71" t="s">
        <v>387</v>
      </c>
      <c r="J94" s="71" t="s">
        <v>387</v>
      </c>
      <c r="K94" s="71" t="s">
        <v>387</v>
      </c>
    </row>
    <row r="95" spans="1:24" ht="13.25" customHeight="1" x14ac:dyDescent="0.15">
      <c r="A95" s="15" t="s">
        <v>2345</v>
      </c>
      <c r="B95" s="18" t="s">
        <v>10043</v>
      </c>
      <c r="C95" s="293">
        <v>94</v>
      </c>
      <c r="D95" s="20" t="s">
        <v>407</v>
      </c>
      <c r="E95" s="20">
        <v>100</v>
      </c>
      <c r="F95" s="20" t="s">
        <v>398</v>
      </c>
      <c r="G95" s="21" t="s">
        <v>241</v>
      </c>
      <c r="H95" s="71"/>
      <c r="I95" s="71" t="s">
        <v>387</v>
      </c>
      <c r="J95" s="71" t="s">
        <v>387</v>
      </c>
      <c r="K95" s="71" t="s">
        <v>387</v>
      </c>
    </row>
    <row r="96" spans="1:24" ht="13.25" customHeight="1" x14ac:dyDescent="0.15">
      <c r="A96" s="15" t="s">
        <v>2313</v>
      </c>
      <c r="B96" s="18" t="s">
        <v>10043</v>
      </c>
      <c r="C96" s="293">
        <v>95</v>
      </c>
      <c r="D96" s="20" t="s">
        <v>407</v>
      </c>
      <c r="E96" s="20">
        <v>120</v>
      </c>
      <c r="F96" s="18" t="s">
        <v>393</v>
      </c>
      <c r="G96" s="21" t="s">
        <v>241</v>
      </c>
      <c r="H96" s="71"/>
      <c r="I96" s="71" t="s">
        <v>387</v>
      </c>
      <c r="J96" s="71" t="s">
        <v>387</v>
      </c>
      <c r="K96" s="71" t="s">
        <v>387</v>
      </c>
    </row>
    <row r="97" spans="1:11" ht="13.25" customHeight="1" x14ac:dyDescent="0.15">
      <c r="A97" s="15" t="s">
        <v>2245</v>
      </c>
      <c r="B97" s="18" t="s">
        <v>10043</v>
      </c>
      <c r="C97" s="293">
        <v>96</v>
      </c>
      <c r="D97" s="20" t="s">
        <v>395</v>
      </c>
      <c r="E97" s="20">
        <v>70</v>
      </c>
      <c r="F97" s="18" t="s">
        <v>393</v>
      </c>
      <c r="G97" s="21" t="s">
        <v>241</v>
      </c>
      <c r="H97" s="71"/>
      <c r="I97" s="71" t="s">
        <v>387</v>
      </c>
      <c r="J97" s="71" t="s">
        <v>387</v>
      </c>
      <c r="K97" s="71" t="s">
        <v>387</v>
      </c>
    </row>
    <row r="98" spans="1:11" ht="13.25" customHeight="1" x14ac:dyDescent="0.15">
      <c r="A98" s="15" t="s">
        <v>2246</v>
      </c>
      <c r="B98" s="18" t="s">
        <v>10043</v>
      </c>
      <c r="C98" s="293">
        <v>97</v>
      </c>
      <c r="D98" s="20" t="s">
        <v>395</v>
      </c>
      <c r="E98" s="20">
        <v>110</v>
      </c>
      <c r="F98" s="20" t="s">
        <v>398</v>
      </c>
      <c r="G98" s="21" t="s">
        <v>241</v>
      </c>
      <c r="H98" s="71"/>
      <c r="I98" s="71" t="s">
        <v>387</v>
      </c>
      <c r="J98" s="71" t="s">
        <v>387</v>
      </c>
      <c r="K98" s="71" t="s">
        <v>387</v>
      </c>
    </row>
    <row r="99" spans="1:11" ht="13.25" customHeight="1" x14ac:dyDescent="0.15">
      <c r="A99" s="15" t="s">
        <v>2247</v>
      </c>
      <c r="B99" s="18" t="s">
        <v>10043</v>
      </c>
      <c r="C99" s="293">
        <v>98</v>
      </c>
      <c r="D99" s="20" t="s">
        <v>395</v>
      </c>
      <c r="E99" s="20">
        <v>180</v>
      </c>
      <c r="F99" s="18" t="s">
        <v>386</v>
      </c>
      <c r="G99" s="21" t="s">
        <v>241</v>
      </c>
      <c r="H99" s="71"/>
      <c r="I99" s="71" t="s">
        <v>387</v>
      </c>
      <c r="J99" s="71" t="s">
        <v>387</v>
      </c>
      <c r="K99" s="71" t="s">
        <v>387</v>
      </c>
    </row>
    <row r="100" spans="1:11" ht="13.25" customHeight="1" x14ac:dyDescent="0.15">
      <c r="A100" s="15" t="s">
        <v>2248</v>
      </c>
      <c r="B100" s="18" t="s">
        <v>10043</v>
      </c>
      <c r="C100" s="293">
        <v>99</v>
      </c>
      <c r="D100" s="20" t="s">
        <v>395</v>
      </c>
      <c r="E100" s="20">
        <v>70</v>
      </c>
      <c r="F100" s="18" t="s">
        <v>393</v>
      </c>
      <c r="G100" s="21" t="s">
        <v>241</v>
      </c>
      <c r="H100" s="71"/>
      <c r="I100" s="71" t="s">
        <v>387</v>
      </c>
      <c r="J100" s="71" t="s">
        <v>387</v>
      </c>
      <c r="K100" s="71" t="s">
        <v>387</v>
      </c>
    </row>
    <row r="101" spans="1:11" ht="13.25" customHeight="1" x14ac:dyDescent="0.15">
      <c r="A101" s="15" t="s">
        <v>2249</v>
      </c>
      <c r="B101" s="18" t="s">
        <v>10043</v>
      </c>
      <c r="C101" s="293">
        <v>100</v>
      </c>
      <c r="D101" s="20" t="s">
        <v>395</v>
      </c>
      <c r="E101" s="20">
        <v>100</v>
      </c>
      <c r="F101" s="20" t="s">
        <v>398</v>
      </c>
      <c r="G101" s="21" t="s">
        <v>241</v>
      </c>
      <c r="H101" s="71"/>
      <c r="I101" s="71" t="s">
        <v>387</v>
      </c>
      <c r="J101" s="71" t="s">
        <v>387</v>
      </c>
      <c r="K101" s="71" t="s">
        <v>387</v>
      </c>
    </row>
    <row r="102" spans="1:11" ht="13.25" customHeight="1" x14ac:dyDescent="0.15">
      <c r="A102" s="15" t="s">
        <v>2373</v>
      </c>
      <c r="B102" s="18" t="s">
        <v>10043</v>
      </c>
      <c r="C102" s="293">
        <v>101</v>
      </c>
      <c r="D102" s="20" t="s">
        <v>395</v>
      </c>
      <c r="E102" s="20">
        <v>120</v>
      </c>
      <c r="F102" s="18" t="s">
        <v>393</v>
      </c>
      <c r="G102" s="21" t="s">
        <v>241</v>
      </c>
      <c r="H102" s="71"/>
      <c r="I102" s="71" t="s">
        <v>387</v>
      </c>
      <c r="J102" s="71" t="s">
        <v>387</v>
      </c>
      <c r="K102" s="71" t="s">
        <v>387</v>
      </c>
    </row>
    <row r="103" spans="1:11" ht="13.25" customHeight="1" x14ac:dyDescent="0.15">
      <c r="A103" s="15" t="s">
        <v>2374</v>
      </c>
      <c r="B103" s="18" t="s">
        <v>10043</v>
      </c>
      <c r="C103" s="293">
        <v>102</v>
      </c>
      <c r="D103" s="20" t="s">
        <v>395</v>
      </c>
      <c r="E103" s="20">
        <v>60</v>
      </c>
      <c r="F103" s="20" t="s">
        <v>398</v>
      </c>
      <c r="G103" s="21" t="s">
        <v>241</v>
      </c>
      <c r="H103" s="71"/>
      <c r="I103" s="71" t="s">
        <v>387</v>
      </c>
      <c r="J103" s="71" t="s">
        <v>387</v>
      </c>
      <c r="K103" s="71" t="s">
        <v>387</v>
      </c>
    </row>
    <row r="104" spans="1:11" ht="13.25" customHeight="1" x14ac:dyDescent="0.15">
      <c r="A104" s="15" t="s">
        <v>2375</v>
      </c>
      <c r="B104" s="18" t="s">
        <v>10043</v>
      </c>
      <c r="C104" s="293">
        <v>103</v>
      </c>
      <c r="D104" s="20" t="s">
        <v>395</v>
      </c>
      <c r="E104" s="20">
        <v>80</v>
      </c>
      <c r="F104" s="18" t="s">
        <v>386</v>
      </c>
      <c r="G104" s="21" t="s">
        <v>241</v>
      </c>
      <c r="H104" s="71"/>
      <c r="I104" s="71" t="s">
        <v>387</v>
      </c>
      <c r="J104" s="71" t="s">
        <v>387</v>
      </c>
      <c r="K104" s="71" t="s">
        <v>387</v>
      </c>
    </row>
    <row r="105" spans="1:11" ht="13.25" customHeight="1" x14ac:dyDescent="0.15">
      <c r="A105" s="15" t="s">
        <v>2347</v>
      </c>
      <c r="B105" s="18" t="s">
        <v>10043</v>
      </c>
      <c r="C105" s="293">
        <v>104</v>
      </c>
      <c r="D105" s="20" t="s">
        <v>395</v>
      </c>
      <c r="E105" s="20">
        <v>150</v>
      </c>
      <c r="F105" s="18" t="s">
        <v>393</v>
      </c>
      <c r="G105" s="21" t="s">
        <v>241</v>
      </c>
      <c r="H105" s="71"/>
      <c r="I105" s="71" t="s">
        <v>387</v>
      </c>
      <c r="J105" s="71" t="s">
        <v>387</v>
      </c>
      <c r="K105" s="71" t="s">
        <v>387</v>
      </c>
    </row>
    <row r="106" spans="1:11" ht="13.25" customHeight="1" x14ac:dyDescent="0.15">
      <c r="A106" s="15" t="s">
        <v>2253</v>
      </c>
      <c r="B106" s="18" t="s">
        <v>10043</v>
      </c>
      <c r="C106" s="293">
        <v>105</v>
      </c>
      <c r="D106" s="20" t="s">
        <v>389</v>
      </c>
      <c r="E106" s="20">
        <v>70</v>
      </c>
      <c r="F106" s="18" t="s">
        <v>393</v>
      </c>
      <c r="G106" s="21" t="s">
        <v>241</v>
      </c>
      <c r="H106" s="71"/>
      <c r="I106" s="71" t="s">
        <v>387</v>
      </c>
      <c r="J106" s="71" t="s">
        <v>387</v>
      </c>
      <c r="K106" s="71" t="s">
        <v>387</v>
      </c>
    </row>
    <row r="107" spans="1:11" ht="13.25" customHeight="1" x14ac:dyDescent="0.15">
      <c r="A107" s="15" t="s">
        <v>2254</v>
      </c>
      <c r="B107" s="18" t="s">
        <v>10043</v>
      </c>
      <c r="C107" s="293">
        <v>106</v>
      </c>
      <c r="D107" s="20" t="s">
        <v>389</v>
      </c>
      <c r="E107" s="20">
        <v>100</v>
      </c>
      <c r="F107" s="20" t="s">
        <v>398</v>
      </c>
      <c r="G107" s="21" t="s">
        <v>241</v>
      </c>
      <c r="H107" s="71"/>
      <c r="I107" s="71" t="s">
        <v>387</v>
      </c>
      <c r="J107" s="71" t="s">
        <v>387</v>
      </c>
      <c r="K107" s="71" t="s">
        <v>387</v>
      </c>
    </row>
    <row r="108" spans="1:11" ht="13.25" customHeight="1" x14ac:dyDescent="0.15">
      <c r="A108" s="15" t="s">
        <v>2255</v>
      </c>
      <c r="B108" s="18" t="s">
        <v>10043</v>
      </c>
      <c r="C108" s="293">
        <v>107</v>
      </c>
      <c r="D108" s="20" t="s">
        <v>389</v>
      </c>
      <c r="E108" s="20">
        <v>160</v>
      </c>
      <c r="F108" s="18" t="s">
        <v>386</v>
      </c>
      <c r="G108" s="21" t="s">
        <v>241</v>
      </c>
      <c r="H108" s="71"/>
      <c r="I108" s="71" t="s">
        <v>387</v>
      </c>
      <c r="J108" s="71" t="s">
        <v>387</v>
      </c>
      <c r="K108" s="71" t="s">
        <v>387</v>
      </c>
    </row>
    <row r="109" spans="1:11" ht="13.25" customHeight="1" x14ac:dyDescent="0.15">
      <c r="A109" s="15" t="s">
        <v>2258</v>
      </c>
      <c r="B109" s="18" t="s">
        <v>10043</v>
      </c>
      <c r="C109" s="293">
        <v>108</v>
      </c>
      <c r="D109" s="20" t="s">
        <v>389</v>
      </c>
      <c r="E109" s="20">
        <v>90</v>
      </c>
      <c r="F109" s="18" t="s">
        <v>393</v>
      </c>
      <c r="G109" s="21" t="s">
        <v>241</v>
      </c>
      <c r="H109" s="71"/>
      <c r="I109" s="71" t="s">
        <v>387</v>
      </c>
      <c r="J109" s="71" t="s">
        <v>387</v>
      </c>
      <c r="K109" s="71" t="s">
        <v>387</v>
      </c>
    </row>
    <row r="110" spans="1:11" ht="13.25" customHeight="1" x14ac:dyDescent="0.15">
      <c r="A110" s="15" t="s">
        <v>2259</v>
      </c>
      <c r="B110" s="18" t="s">
        <v>10043</v>
      </c>
      <c r="C110" s="293">
        <v>109</v>
      </c>
      <c r="D110" s="20" t="s">
        <v>389</v>
      </c>
      <c r="E110" s="20">
        <v>70</v>
      </c>
      <c r="F110" s="18" t="s">
        <v>393</v>
      </c>
      <c r="G110" s="21" t="s">
        <v>241</v>
      </c>
      <c r="H110" s="71"/>
      <c r="I110" s="71" t="s">
        <v>387</v>
      </c>
      <c r="J110" s="71" t="s">
        <v>387</v>
      </c>
      <c r="K110" s="71" t="s">
        <v>387</v>
      </c>
    </row>
    <row r="111" spans="1:11" ht="13.25" customHeight="1" x14ac:dyDescent="0.15">
      <c r="A111" s="15" t="s">
        <v>2260</v>
      </c>
      <c r="B111" s="18" t="s">
        <v>10043</v>
      </c>
      <c r="C111" s="293">
        <v>110</v>
      </c>
      <c r="D111" s="20" t="s">
        <v>389</v>
      </c>
      <c r="E111" s="20">
        <v>120</v>
      </c>
      <c r="F111" s="20" t="s">
        <v>398</v>
      </c>
      <c r="G111" s="21" t="s">
        <v>241</v>
      </c>
      <c r="H111" s="71"/>
      <c r="I111" s="71" t="s">
        <v>387</v>
      </c>
      <c r="J111" s="71" t="s">
        <v>387</v>
      </c>
      <c r="K111" s="71" t="s">
        <v>387</v>
      </c>
    </row>
    <row r="112" spans="1:11" ht="13.25" customHeight="1" x14ac:dyDescent="0.15">
      <c r="A112" s="15" t="s">
        <v>2356</v>
      </c>
      <c r="B112" s="18" t="s">
        <v>10043</v>
      </c>
      <c r="C112" s="293">
        <v>111</v>
      </c>
      <c r="D112" s="20" t="s">
        <v>389</v>
      </c>
      <c r="E112" s="20">
        <v>60</v>
      </c>
      <c r="F112" s="18" t="s">
        <v>393</v>
      </c>
      <c r="G112" s="21" t="s">
        <v>241</v>
      </c>
      <c r="H112" s="71"/>
      <c r="I112" s="71" t="s">
        <v>387</v>
      </c>
      <c r="J112" s="71" t="s">
        <v>387</v>
      </c>
      <c r="K112" s="71" t="s">
        <v>387</v>
      </c>
    </row>
    <row r="113" spans="1:11" ht="13.25" customHeight="1" x14ac:dyDescent="0.15">
      <c r="A113" s="15" t="s">
        <v>2357</v>
      </c>
      <c r="B113" s="18" t="s">
        <v>10043</v>
      </c>
      <c r="C113" s="293">
        <v>112</v>
      </c>
      <c r="D113" s="20" t="s">
        <v>389</v>
      </c>
      <c r="E113" s="20">
        <v>90</v>
      </c>
      <c r="F113" s="20" t="s">
        <v>398</v>
      </c>
      <c r="G113" s="21" t="s">
        <v>241</v>
      </c>
      <c r="H113" s="71"/>
      <c r="I113" s="71" t="s">
        <v>387</v>
      </c>
      <c r="J113" s="71" t="s">
        <v>387</v>
      </c>
      <c r="K113" s="71" t="s">
        <v>387</v>
      </c>
    </row>
    <row r="114" spans="1:11" ht="13.25" customHeight="1" x14ac:dyDescent="0.15">
      <c r="A114" s="15" t="s">
        <v>2358</v>
      </c>
      <c r="B114" s="18" t="s">
        <v>10043</v>
      </c>
      <c r="C114" s="293">
        <v>113</v>
      </c>
      <c r="D114" s="20" t="s">
        <v>389</v>
      </c>
      <c r="E114" s="20">
        <v>150</v>
      </c>
      <c r="F114" s="18" t="s">
        <v>386</v>
      </c>
      <c r="G114" s="21" t="s">
        <v>241</v>
      </c>
      <c r="H114" s="71"/>
      <c r="I114" s="71" t="s">
        <v>387</v>
      </c>
      <c r="J114" s="71" t="s">
        <v>387</v>
      </c>
      <c r="K114" s="71" t="s">
        <v>387</v>
      </c>
    </row>
    <row r="115" spans="1:11" ht="13.25" customHeight="1" x14ac:dyDescent="0.15">
      <c r="A115" s="15" t="s">
        <v>2262</v>
      </c>
      <c r="B115" s="18" t="s">
        <v>10043</v>
      </c>
      <c r="C115" s="293">
        <v>114</v>
      </c>
      <c r="D115" s="20" t="s">
        <v>404</v>
      </c>
      <c r="E115" s="20">
        <v>60</v>
      </c>
      <c r="F115" s="18" t="s">
        <v>393</v>
      </c>
      <c r="G115" s="21" t="s">
        <v>241</v>
      </c>
      <c r="H115" s="71"/>
      <c r="I115" s="71" t="s">
        <v>387</v>
      </c>
      <c r="J115" s="71" t="s">
        <v>387</v>
      </c>
      <c r="K115" s="71" t="s">
        <v>387</v>
      </c>
    </row>
    <row r="116" spans="1:11" ht="13.25" customHeight="1" x14ac:dyDescent="0.15">
      <c r="A116" s="15" t="s">
        <v>2263</v>
      </c>
      <c r="B116" s="18" t="s">
        <v>10043</v>
      </c>
      <c r="C116" s="293">
        <v>115</v>
      </c>
      <c r="D116" s="20" t="s">
        <v>404</v>
      </c>
      <c r="E116" s="20">
        <v>120</v>
      </c>
      <c r="F116" s="20" t="s">
        <v>398</v>
      </c>
      <c r="G116" s="21" t="s">
        <v>241</v>
      </c>
      <c r="H116" s="71"/>
      <c r="I116" s="71" t="s">
        <v>387</v>
      </c>
      <c r="J116" s="71" t="s">
        <v>387</v>
      </c>
      <c r="K116" s="71" t="s">
        <v>387</v>
      </c>
    </row>
    <row r="117" spans="1:11" ht="13.25" customHeight="1" x14ac:dyDescent="0.15">
      <c r="A117" s="15" t="s">
        <v>2264</v>
      </c>
      <c r="B117" s="18" t="s">
        <v>10043</v>
      </c>
      <c r="C117" s="293">
        <v>116</v>
      </c>
      <c r="D117" s="20" t="s">
        <v>404</v>
      </c>
      <c r="E117" s="20">
        <v>40</v>
      </c>
      <c r="F117" s="18" t="s">
        <v>393</v>
      </c>
      <c r="G117" s="19" t="s">
        <v>241</v>
      </c>
      <c r="H117" s="71"/>
      <c r="I117" s="71" t="s">
        <v>387</v>
      </c>
      <c r="J117" s="71" t="s">
        <v>387</v>
      </c>
      <c r="K117" s="71" t="s">
        <v>387</v>
      </c>
    </row>
    <row r="118" spans="1:11" ht="13.25" customHeight="1" x14ac:dyDescent="0.15">
      <c r="A118" s="15" t="s">
        <v>2265</v>
      </c>
      <c r="B118" s="18" t="s">
        <v>10043</v>
      </c>
      <c r="C118" s="293">
        <v>117</v>
      </c>
      <c r="D118" s="20" t="s">
        <v>404</v>
      </c>
      <c r="E118" s="20">
        <v>90</v>
      </c>
      <c r="F118" s="20" t="s">
        <v>398</v>
      </c>
      <c r="G118" s="19" t="s">
        <v>241</v>
      </c>
      <c r="H118" s="71"/>
      <c r="I118" s="71" t="s">
        <v>387</v>
      </c>
      <c r="J118" s="71" t="s">
        <v>387</v>
      </c>
      <c r="K118" s="71" t="s">
        <v>387</v>
      </c>
    </row>
    <row r="119" spans="1:11" ht="13.25" customHeight="1" x14ac:dyDescent="0.15">
      <c r="A119" s="15" t="s">
        <v>2366</v>
      </c>
      <c r="B119" s="18" t="s">
        <v>10043</v>
      </c>
      <c r="C119" s="293">
        <v>118</v>
      </c>
      <c r="D119" s="20" t="s">
        <v>404</v>
      </c>
      <c r="E119" s="20">
        <v>110</v>
      </c>
      <c r="F119" s="18" t="s">
        <v>393</v>
      </c>
      <c r="G119" s="21" t="s">
        <v>241</v>
      </c>
      <c r="H119" s="71"/>
      <c r="I119" s="71" t="s">
        <v>387</v>
      </c>
      <c r="J119" s="71" t="s">
        <v>387</v>
      </c>
      <c r="K119" s="71" t="s">
        <v>387</v>
      </c>
    </row>
    <row r="120" spans="1:11" ht="13.25" customHeight="1" x14ac:dyDescent="0.15">
      <c r="A120" s="15" t="s">
        <v>2269</v>
      </c>
      <c r="B120" s="18" t="s">
        <v>10043</v>
      </c>
      <c r="C120" s="293">
        <v>119</v>
      </c>
      <c r="D120" s="20" t="s">
        <v>385</v>
      </c>
      <c r="E120" s="20">
        <v>60</v>
      </c>
      <c r="F120" s="18" t="s">
        <v>393</v>
      </c>
      <c r="G120" s="19" t="s">
        <v>241</v>
      </c>
      <c r="H120" s="71"/>
      <c r="I120" s="71" t="s">
        <v>387</v>
      </c>
      <c r="J120" s="71" t="s">
        <v>387</v>
      </c>
      <c r="K120" s="71" t="s">
        <v>387</v>
      </c>
    </row>
    <row r="121" spans="1:11" ht="13.25" customHeight="1" x14ac:dyDescent="0.15">
      <c r="A121" s="15" t="s">
        <v>2270</v>
      </c>
      <c r="B121" s="18" t="s">
        <v>10043</v>
      </c>
      <c r="C121" s="293">
        <v>120</v>
      </c>
      <c r="D121" s="20" t="s">
        <v>385</v>
      </c>
      <c r="E121" s="20">
        <v>90</v>
      </c>
      <c r="F121" s="20" t="s">
        <v>398</v>
      </c>
      <c r="G121" s="21" t="s">
        <v>241</v>
      </c>
      <c r="H121" s="71"/>
      <c r="I121" s="71" t="s">
        <v>387</v>
      </c>
      <c r="J121" s="71" t="s">
        <v>387</v>
      </c>
      <c r="K121" s="71" t="s">
        <v>387</v>
      </c>
    </row>
    <row r="122" spans="1:11" ht="13.25" customHeight="1" x14ac:dyDescent="0.15">
      <c r="A122" s="15" t="s">
        <v>2430</v>
      </c>
      <c r="B122" s="18" t="s">
        <v>10043</v>
      </c>
      <c r="C122" s="293">
        <v>121</v>
      </c>
      <c r="D122" s="20" t="s">
        <v>385</v>
      </c>
      <c r="E122" s="20">
        <v>120</v>
      </c>
      <c r="F122" s="18" t="s">
        <v>393</v>
      </c>
      <c r="G122" s="21" t="s">
        <v>241</v>
      </c>
      <c r="H122" s="71"/>
      <c r="I122" s="71" t="s">
        <v>387</v>
      </c>
      <c r="J122" s="71" t="s">
        <v>387</v>
      </c>
      <c r="K122" s="71" t="s">
        <v>387</v>
      </c>
    </row>
    <row r="123" spans="1:11" ht="13.25" customHeight="1" x14ac:dyDescent="0.15">
      <c r="A123" s="15" t="s">
        <v>2367</v>
      </c>
      <c r="B123" s="18" t="s">
        <v>10043</v>
      </c>
      <c r="C123" s="293">
        <v>122</v>
      </c>
      <c r="D123" s="20" t="s">
        <v>385</v>
      </c>
      <c r="E123" s="20">
        <v>70</v>
      </c>
      <c r="F123" s="18" t="s">
        <v>393</v>
      </c>
      <c r="G123" s="21" t="s">
        <v>241</v>
      </c>
      <c r="H123" s="71"/>
      <c r="I123" s="71" t="s">
        <v>387</v>
      </c>
      <c r="J123" s="71" t="s">
        <v>387</v>
      </c>
      <c r="K123" s="71" t="s">
        <v>387</v>
      </c>
    </row>
    <row r="124" spans="1:11" ht="13.25" customHeight="1" x14ac:dyDescent="0.15">
      <c r="A124" s="15" t="s">
        <v>2368</v>
      </c>
      <c r="B124" s="18" t="s">
        <v>10043</v>
      </c>
      <c r="C124" s="293">
        <v>123</v>
      </c>
      <c r="D124" s="20" t="s">
        <v>385</v>
      </c>
      <c r="E124" s="20">
        <v>120</v>
      </c>
      <c r="F124" s="20" t="s">
        <v>398</v>
      </c>
      <c r="G124" s="21" t="s">
        <v>241</v>
      </c>
      <c r="H124" s="71"/>
      <c r="I124" s="71" t="s">
        <v>387</v>
      </c>
      <c r="J124" s="71" t="s">
        <v>387</v>
      </c>
      <c r="K124" s="71" t="s">
        <v>387</v>
      </c>
    </row>
    <row r="125" spans="1:11" ht="13.25" customHeight="1" x14ac:dyDescent="0.15">
      <c r="A125" s="15" t="s">
        <v>2319</v>
      </c>
      <c r="B125" s="18" t="s">
        <v>10043</v>
      </c>
      <c r="C125" s="293">
        <v>124</v>
      </c>
      <c r="D125" s="20" t="s">
        <v>385</v>
      </c>
      <c r="E125" s="20">
        <v>70</v>
      </c>
      <c r="F125" s="18" t="s">
        <v>393</v>
      </c>
      <c r="G125" s="21" t="s">
        <v>241</v>
      </c>
      <c r="H125" s="71"/>
      <c r="I125" s="71" t="s">
        <v>387</v>
      </c>
      <c r="J125" s="71" t="s">
        <v>387</v>
      </c>
      <c r="K125" s="71" t="s">
        <v>387</v>
      </c>
    </row>
    <row r="126" spans="1:11" ht="13.25" customHeight="1" x14ac:dyDescent="0.15">
      <c r="A126" s="15" t="s">
        <v>2320</v>
      </c>
      <c r="B126" s="18" t="s">
        <v>10043</v>
      </c>
      <c r="C126" s="293">
        <v>125</v>
      </c>
      <c r="D126" s="20" t="s">
        <v>385</v>
      </c>
      <c r="E126" s="20">
        <v>90</v>
      </c>
      <c r="F126" s="20" t="s">
        <v>398</v>
      </c>
      <c r="G126" s="21" t="s">
        <v>241</v>
      </c>
      <c r="H126" s="71"/>
      <c r="I126" s="71" t="s">
        <v>387</v>
      </c>
      <c r="J126" s="71" t="s">
        <v>387</v>
      </c>
      <c r="K126" s="71" t="s">
        <v>387</v>
      </c>
    </row>
    <row r="127" spans="1:11" ht="13.25" customHeight="1" x14ac:dyDescent="0.15">
      <c r="A127" s="15" t="s">
        <v>2359</v>
      </c>
      <c r="B127" s="18" t="s">
        <v>10043</v>
      </c>
      <c r="C127" s="293">
        <v>126</v>
      </c>
      <c r="D127" s="20" t="s">
        <v>385</v>
      </c>
      <c r="E127" s="20">
        <v>80</v>
      </c>
      <c r="F127" s="18" t="s">
        <v>393</v>
      </c>
      <c r="G127" s="21" t="s">
        <v>241</v>
      </c>
      <c r="H127" s="71"/>
      <c r="I127" s="71" t="s">
        <v>387</v>
      </c>
      <c r="J127" s="71" t="s">
        <v>387</v>
      </c>
      <c r="K127" s="71" t="s">
        <v>387</v>
      </c>
    </row>
    <row r="128" spans="1:11" ht="13.25" customHeight="1" x14ac:dyDescent="0.15">
      <c r="A128" s="15" t="s">
        <v>2322</v>
      </c>
      <c r="B128" s="18" t="s">
        <v>10043</v>
      </c>
      <c r="C128" s="293">
        <v>127</v>
      </c>
      <c r="D128" s="20" t="s">
        <v>400</v>
      </c>
      <c r="E128" s="20">
        <v>80</v>
      </c>
      <c r="F128" s="18" t="s">
        <v>393</v>
      </c>
      <c r="G128" s="21" t="s">
        <v>241</v>
      </c>
      <c r="H128" s="71"/>
      <c r="I128" s="71" t="s">
        <v>387</v>
      </c>
      <c r="J128" s="71" t="s">
        <v>387</v>
      </c>
      <c r="K128" s="71" t="s">
        <v>387</v>
      </c>
    </row>
    <row r="129" spans="1:11" ht="13.25" customHeight="1" x14ac:dyDescent="0.15">
      <c r="A129" s="15" t="s">
        <v>2323</v>
      </c>
      <c r="B129" s="18" t="s">
        <v>10043</v>
      </c>
      <c r="C129" s="293">
        <v>128</v>
      </c>
      <c r="D129" s="20" t="s">
        <v>400</v>
      </c>
      <c r="E129" s="20">
        <v>110</v>
      </c>
      <c r="F129" s="20" t="s">
        <v>398</v>
      </c>
      <c r="G129" s="19" t="s">
        <v>241</v>
      </c>
      <c r="H129" s="71"/>
      <c r="I129" s="71" t="s">
        <v>387</v>
      </c>
      <c r="J129" s="71" t="s">
        <v>387</v>
      </c>
      <c r="K129" s="71" t="s">
        <v>387</v>
      </c>
    </row>
    <row r="130" spans="1:11" ht="13.25" customHeight="1" x14ac:dyDescent="0.15">
      <c r="A130" s="15" t="s">
        <v>2324</v>
      </c>
      <c r="B130" s="18" t="s">
        <v>10043</v>
      </c>
      <c r="C130" s="293">
        <v>129</v>
      </c>
      <c r="D130" s="20" t="s">
        <v>400</v>
      </c>
      <c r="E130" s="20">
        <v>170</v>
      </c>
      <c r="F130" s="18" t="s">
        <v>386</v>
      </c>
      <c r="G130" s="19" t="s">
        <v>241</v>
      </c>
      <c r="H130" s="71"/>
      <c r="I130" s="71" t="s">
        <v>387</v>
      </c>
      <c r="J130" s="71" t="s">
        <v>387</v>
      </c>
      <c r="K130" s="71" t="s">
        <v>387</v>
      </c>
    </row>
    <row r="131" spans="1:11" ht="13.25" customHeight="1" x14ac:dyDescent="0.15">
      <c r="A131" s="15" t="s">
        <v>2280</v>
      </c>
      <c r="B131" s="18" t="s">
        <v>10043</v>
      </c>
      <c r="C131" s="293">
        <v>130</v>
      </c>
      <c r="D131" s="20" t="s">
        <v>400</v>
      </c>
      <c r="E131" s="20">
        <v>110</v>
      </c>
      <c r="F131" s="18" t="s">
        <v>393</v>
      </c>
      <c r="G131" s="21" t="s">
        <v>241</v>
      </c>
      <c r="H131" s="71"/>
      <c r="I131" s="71" t="s">
        <v>387</v>
      </c>
      <c r="J131" s="71" t="s">
        <v>387</v>
      </c>
      <c r="K131" s="71" t="s">
        <v>387</v>
      </c>
    </row>
    <row r="132" spans="1:11" ht="13.25" customHeight="1" x14ac:dyDescent="0.15">
      <c r="A132" s="15" t="s">
        <v>2377</v>
      </c>
      <c r="B132" s="18" t="s">
        <v>10043</v>
      </c>
      <c r="C132" s="293">
        <v>131</v>
      </c>
      <c r="D132" s="20" t="s">
        <v>400</v>
      </c>
      <c r="E132" s="20">
        <v>80</v>
      </c>
      <c r="F132" s="20" t="s">
        <v>398</v>
      </c>
      <c r="G132" s="19" t="s">
        <v>241</v>
      </c>
      <c r="H132" s="71"/>
      <c r="I132" s="71" t="s">
        <v>387</v>
      </c>
      <c r="J132" s="71" t="s">
        <v>387</v>
      </c>
      <c r="K132" s="71" t="s">
        <v>387</v>
      </c>
    </row>
    <row r="133" spans="1:11" ht="13.25" customHeight="1" x14ac:dyDescent="0.15">
      <c r="A133" s="15" t="s">
        <v>2378</v>
      </c>
      <c r="B133" s="18" t="s">
        <v>10043</v>
      </c>
      <c r="C133" s="293">
        <v>132</v>
      </c>
      <c r="D133" s="20" t="s">
        <v>400</v>
      </c>
      <c r="E133" s="120">
        <v>140</v>
      </c>
      <c r="F133" s="18" t="s">
        <v>386</v>
      </c>
      <c r="G133" s="19" t="s">
        <v>241</v>
      </c>
      <c r="H133" s="71"/>
      <c r="I133" s="71" t="s">
        <v>387</v>
      </c>
      <c r="J133" s="71" t="s">
        <v>387</v>
      </c>
      <c r="K133" s="71" t="s">
        <v>387</v>
      </c>
    </row>
    <row r="134" spans="1:11" ht="13.25" customHeight="1" x14ac:dyDescent="0.15">
      <c r="A134" s="15" t="s">
        <v>2379</v>
      </c>
      <c r="B134" s="18" t="s">
        <v>10043</v>
      </c>
      <c r="C134" s="293">
        <v>133</v>
      </c>
      <c r="D134" s="20" t="s">
        <v>400</v>
      </c>
      <c r="E134" s="120">
        <v>60</v>
      </c>
      <c r="F134" s="18" t="s">
        <v>393</v>
      </c>
      <c r="G134" s="19" t="s">
        <v>241</v>
      </c>
      <c r="H134" s="71"/>
      <c r="I134" s="71" t="s">
        <v>387</v>
      </c>
      <c r="J134" s="71" t="s">
        <v>387</v>
      </c>
      <c r="K134" s="71" t="s">
        <v>387</v>
      </c>
    </row>
    <row r="135" spans="1:11" ht="13.25" customHeight="1" x14ac:dyDescent="0.15">
      <c r="A135" s="15" t="s">
        <v>2380</v>
      </c>
      <c r="B135" s="18" t="s">
        <v>10043</v>
      </c>
      <c r="C135" s="293">
        <v>134</v>
      </c>
      <c r="D135" s="20" t="s">
        <v>400</v>
      </c>
      <c r="E135" s="120">
        <v>100</v>
      </c>
      <c r="F135" s="20" t="s">
        <v>398</v>
      </c>
      <c r="G135" s="19" t="s">
        <v>241</v>
      </c>
      <c r="H135" s="71"/>
      <c r="I135" s="71" t="s">
        <v>387</v>
      </c>
      <c r="J135" s="71" t="s">
        <v>387</v>
      </c>
      <c r="K135" s="71" t="s">
        <v>387</v>
      </c>
    </row>
    <row r="136" spans="1:11" ht="13.25" customHeight="1" x14ac:dyDescent="0.15">
      <c r="A136" s="15" t="s">
        <v>2327</v>
      </c>
      <c r="B136" s="18" t="s">
        <v>10043</v>
      </c>
      <c r="C136" s="293">
        <v>135</v>
      </c>
      <c r="D136" s="20" t="s">
        <v>400</v>
      </c>
      <c r="E136" s="120">
        <v>140</v>
      </c>
      <c r="F136" s="18" t="s">
        <v>393</v>
      </c>
      <c r="G136" s="19" t="s">
        <v>241</v>
      </c>
      <c r="H136" s="71"/>
      <c r="I136" s="71" t="s">
        <v>387</v>
      </c>
      <c r="J136" s="71" t="s">
        <v>387</v>
      </c>
      <c r="K136" s="71" t="s">
        <v>387</v>
      </c>
    </row>
    <row r="137" spans="1:11" ht="13.25" customHeight="1" x14ac:dyDescent="0.15">
      <c r="A137" s="15" t="s">
        <v>2284</v>
      </c>
      <c r="B137" s="18" t="s">
        <v>10043</v>
      </c>
      <c r="C137" s="293">
        <v>136</v>
      </c>
      <c r="D137" s="20" t="s">
        <v>858</v>
      </c>
      <c r="E137" s="120">
        <v>60</v>
      </c>
      <c r="F137" s="18" t="s">
        <v>393</v>
      </c>
      <c r="G137" s="19" t="s">
        <v>241</v>
      </c>
      <c r="H137" s="71"/>
      <c r="I137" s="71" t="s">
        <v>387</v>
      </c>
      <c r="J137" s="71" t="s">
        <v>387</v>
      </c>
      <c r="K137" s="71" t="s">
        <v>387</v>
      </c>
    </row>
    <row r="138" spans="1:11" ht="13.25" customHeight="1" x14ac:dyDescent="0.15">
      <c r="A138" s="15" t="s">
        <v>2285</v>
      </c>
      <c r="B138" s="18" t="s">
        <v>10043</v>
      </c>
      <c r="C138" s="293">
        <v>137</v>
      </c>
      <c r="D138" s="20" t="s">
        <v>858</v>
      </c>
      <c r="E138" s="120">
        <v>110</v>
      </c>
      <c r="F138" s="20" t="s">
        <v>398</v>
      </c>
      <c r="G138" s="19" t="s">
        <v>241</v>
      </c>
      <c r="H138" s="71"/>
      <c r="I138" s="71" t="s">
        <v>387</v>
      </c>
      <c r="J138" s="71" t="s">
        <v>387</v>
      </c>
      <c r="K138" s="71" t="s">
        <v>387</v>
      </c>
    </row>
    <row r="139" spans="1:11" ht="13.25" customHeight="1" x14ac:dyDescent="0.15">
      <c r="A139" s="15" t="s">
        <v>2286</v>
      </c>
      <c r="B139" s="18" t="s">
        <v>10043</v>
      </c>
      <c r="C139" s="293">
        <v>138</v>
      </c>
      <c r="D139" s="20" t="s">
        <v>858</v>
      </c>
      <c r="E139" s="120">
        <v>70</v>
      </c>
      <c r="F139" s="18" t="s">
        <v>393</v>
      </c>
      <c r="G139" s="19" t="s">
        <v>241</v>
      </c>
      <c r="H139" s="71"/>
      <c r="I139" s="71" t="s">
        <v>387</v>
      </c>
      <c r="J139" s="71" t="s">
        <v>387</v>
      </c>
      <c r="K139" s="71" t="s">
        <v>387</v>
      </c>
    </row>
    <row r="140" spans="1:11" ht="13.25" customHeight="1" x14ac:dyDescent="0.15">
      <c r="A140" s="15" t="s">
        <v>2287</v>
      </c>
      <c r="B140" s="18" t="s">
        <v>10043</v>
      </c>
      <c r="C140" s="293">
        <v>139</v>
      </c>
      <c r="D140" s="20" t="s">
        <v>858</v>
      </c>
      <c r="E140" s="120">
        <v>120</v>
      </c>
      <c r="F140" s="20" t="s">
        <v>398</v>
      </c>
      <c r="G140" s="19" t="s">
        <v>241</v>
      </c>
      <c r="H140" s="71"/>
      <c r="I140" s="71" t="s">
        <v>387</v>
      </c>
      <c r="J140" s="71" t="s">
        <v>387</v>
      </c>
      <c r="K140" s="71" t="s">
        <v>387</v>
      </c>
    </row>
    <row r="141" spans="1:11" ht="13.25" customHeight="1" x14ac:dyDescent="0.15">
      <c r="A141" s="15" t="s">
        <v>2369</v>
      </c>
      <c r="B141" s="18" t="s">
        <v>10043</v>
      </c>
      <c r="C141" s="293">
        <v>140</v>
      </c>
      <c r="D141" s="20" t="s">
        <v>858</v>
      </c>
      <c r="E141" s="120">
        <v>70</v>
      </c>
      <c r="F141" s="18" t="s">
        <v>393</v>
      </c>
      <c r="G141" s="19" t="s">
        <v>241</v>
      </c>
      <c r="H141" s="71"/>
      <c r="I141" s="71" t="s">
        <v>387</v>
      </c>
      <c r="J141" s="71" t="s">
        <v>387</v>
      </c>
      <c r="K141" s="71" t="s">
        <v>387</v>
      </c>
    </row>
    <row r="142" spans="1:11" ht="13.25" customHeight="1" x14ac:dyDescent="0.15">
      <c r="A142" s="15" t="s">
        <v>2370</v>
      </c>
      <c r="B142" s="18" t="s">
        <v>10043</v>
      </c>
      <c r="C142" s="293">
        <v>141</v>
      </c>
      <c r="D142" s="20" t="s">
        <v>858</v>
      </c>
      <c r="E142" s="120">
        <v>140</v>
      </c>
      <c r="F142" s="20" t="s">
        <v>398</v>
      </c>
      <c r="G142" s="19" t="s">
        <v>241</v>
      </c>
      <c r="H142" s="71"/>
      <c r="I142" s="71" t="s">
        <v>387</v>
      </c>
      <c r="J142" s="71" t="s">
        <v>387</v>
      </c>
      <c r="K142" s="71" t="s">
        <v>387</v>
      </c>
    </row>
    <row r="143" spans="1:11" ht="13.25" customHeight="1" x14ac:dyDescent="0.15">
      <c r="A143" s="15" t="s">
        <v>2288</v>
      </c>
      <c r="B143" s="18" t="s">
        <v>10043</v>
      </c>
      <c r="C143" s="293">
        <v>142</v>
      </c>
      <c r="D143" s="20" t="s">
        <v>858</v>
      </c>
      <c r="E143" s="120">
        <v>70</v>
      </c>
      <c r="F143" s="18" t="s">
        <v>393</v>
      </c>
      <c r="G143" s="19" t="s">
        <v>241</v>
      </c>
      <c r="H143" s="71"/>
      <c r="I143" s="71" t="s">
        <v>387</v>
      </c>
      <c r="J143" s="71" t="s">
        <v>387</v>
      </c>
      <c r="K143" s="71" t="s">
        <v>387</v>
      </c>
    </row>
    <row r="144" spans="1:11" ht="13.25" customHeight="1" x14ac:dyDescent="0.15">
      <c r="A144" s="15" t="s">
        <v>2289</v>
      </c>
      <c r="B144" s="18" t="s">
        <v>10043</v>
      </c>
      <c r="C144" s="293">
        <v>143</v>
      </c>
      <c r="D144" s="20" t="s">
        <v>858</v>
      </c>
      <c r="E144" s="120">
        <v>120</v>
      </c>
      <c r="F144" s="20" t="s">
        <v>398</v>
      </c>
      <c r="G144" s="19" t="s">
        <v>241</v>
      </c>
      <c r="H144" s="71"/>
      <c r="I144" s="71" t="s">
        <v>387</v>
      </c>
      <c r="J144" s="71" t="s">
        <v>387</v>
      </c>
      <c r="K144" s="71" t="s">
        <v>387</v>
      </c>
    </row>
    <row r="145" spans="1:11" ht="13.25" customHeight="1" x14ac:dyDescent="0.15">
      <c r="A145" s="15" t="s">
        <v>2290</v>
      </c>
      <c r="B145" s="18" t="s">
        <v>10043</v>
      </c>
      <c r="C145" s="293">
        <v>144</v>
      </c>
      <c r="D145" s="20" t="s">
        <v>858</v>
      </c>
      <c r="E145" s="120">
        <v>70</v>
      </c>
      <c r="F145" s="18" t="s">
        <v>393</v>
      </c>
      <c r="G145" s="19" t="s">
        <v>241</v>
      </c>
      <c r="H145" s="71"/>
      <c r="I145" s="71" t="s">
        <v>387</v>
      </c>
      <c r="J145" s="71" t="s">
        <v>387</v>
      </c>
      <c r="K145" s="71" t="s">
        <v>387</v>
      </c>
    </row>
    <row r="146" spans="1:11" ht="13.25" customHeight="1" x14ac:dyDescent="0.15">
      <c r="A146" s="15" t="s">
        <v>2291</v>
      </c>
      <c r="B146" s="18" t="s">
        <v>10043</v>
      </c>
      <c r="C146" s="293">
        <v>145</v>
      </c>
      <c r="D146" s="20" t="s">
        <v>858</v>
      </c>
      <c r="E146" s="120">
        <v>110</v>
      </c>
      <c r="F146" s="20" t="s">
        <v>398</v>
      </c>
      <c r="G146" s="19" t="s">
        <v>241</v>
      </c>
      <c r="H146" s="71"/>
      <c r="I146" s="71" t="s">
        <v>387</v>
      </c>
      <c r="J146" s="71" t="s">
        <v>387</v>
      </c>
      <c r="K146" s="71" t="s">
        <v>387</v>
      </c>
    </row>
    <row r="147" spans="1:11" ht="13.25" customHeight="1" x14ac:dyDescent="0.15">
      <c r="A147" s="15" t="s">
        <v>2386</v>
      </c>
      <c r="B147" s="18" t="s">
        <v>10043</v>
      </c>
      <c r="C147" s="293">
        <v>146</v>
      </c>
      <c r="D147" s="20" t="s">
        <v>858</v>
      </c>
      <c r="E147" s="120">
        <v>80</v>
      </c>
      <c r="F147" s="18" t="s">
        <v>393</v>
      </c>
      <c r="G147" s="19" t="s">
        <v>241</v>
      </c>
      <c r="H147" s="71"/>
      <c r="I147" s="71" t="s">
        <v>387</v>
      </c>
      <c r="J147" s="71" t="s">
        <v>387</v>
      </c>
      <c r="K147" s="71" t="s">
        <v>387</v>
      </c>
    </row>
    <row r="148" spans="1:11" ht="13.25" customHeight="1" x14ac:dyDescent="0.15">
      <c r="A148" s="15" t="s">
        <v>2387</v>
      </c>
      <c r="B148" s="18" t="s">
        <v>10043</v>
      </c>
      <c r="C148" s="293">
        <v>147</v>
      </c>
      <c r="D148" s="20" t="s">
        <v>858</v>
      </c>
      <c r="E148" s="120">
        <v>110</v>
      </c>
      <c r="F148" s="20" t="s">
        <v>398</v>
      </c>
      <c r="G148" s="19" t="s">
        <v>241</v>
      </c>
      <c r="H148" s="71"/>
      <c r="I148" s="71" t="s">
        <v>387</v>
      </c>
      <c r="J148" s="71" t="s">
        <v>387</v>
      </c>
      <c r="K148" s="71" t="s">
        <v>387</v>
      </c>
    </row>
    <row r="149" spans="1:11" ht="13.25" customHeight="1" x14ac:dyDescent="0.15">
      <c r="A149" s="15" t="s">
        <v>2328</v>
      </c>
      <c r="B149" s="18" t="s">
        <v>10043</v>
      </c>
      <c r="C149" s="293">
        <v>148</v>
      </c>
      <c r="D149" s="20" t="s">
        <v>847</v>
      </c>
      <c r="E149" s="120">
        <v>70</v>
      </c>
      <c r="F149" s="18" t="s">
        <v>393</v>
      </c>
      <c r="G149" s="19" t="s">
        <v>241</v>
      </c>
      <c r="H149" s="71"/>
      <c r="I149" s="71" t="s">
        <v>387</v>
      </c>
      <c r="J149" s="71" t="s">
        <v>387</v>
      </c>
      <c r="K149" s="71" t="s">
        <v>387</v>
      </c>
    </row>
    <row r="150" spans="1:11" ht="13.25" customHeight="1" x14ac:dyDescent="0.15">
      <c r="A150" s="15" t="s">
        <v>2329</v>
      </c>
      <c r="B150" s="18" t="s">
        <v>10043</v>
      </c>
      <c r="C150" s="293">
        <v>149</v>
      </c>
      <c r="D150" s="20" t="s">
        <v>847</v>
      </c>
      <c r="E150" s="120">
        <v>140</v>
      </c>
      <c r="F150" s="20" t="s">
        <v>398</v>
      </c>
      <c r="G150" s="19" t="s">
        <v>241</v>
      </c>
      <c r="H150" s="71"/>
      <c r="I150" s="71" t="s">
        <v>387</v>
      </c>
      <c r="J150" s="71" t="s">
        <v>387</v>
      </c>
      <c r="K150" s="71" t="s">
        <v>387</v>
      </c>
    </row>
    <row r="151" spans="1:11" ht="13.25" customHeight="1" x14ac:dyDescent="0.15">
      <c r="A151" s="15" t="s">
        <v>2390</v>
      </c>
      <c r="B151" s="18" t="s">
        <v>10043</v>
      </c>
      <c r="C151" s="293">
        <v>150</v>
      </c>
      <c r="D151" s="20" t="s">
        <v>847</v>
      </c>
      <c r="E151" s="120">
        <v>110</v>
      </c>
      <c r="F151" s="18" t="s">
        <v>393</v>
      </c>
      <c r="G151" s="19" t="s">
        <v>241</v>
      </c>
      <c r="H151" s="71"/>
      <c r="I151" s="71" t="s">
        <v>387</v>
      </c>
      <c r="J151" s="71" t="s">
        <v>387</v>
      </c>
      <c r="K151" s="71" t="s">
        <v>387</v>
      </c>
    </row>
    <row r="152" spans="1:11" ht="13.25" customHeight="1" x14ac:dyDescent="0.15">
      <c r="A152" s="15" t="s">
        <v>2394</v>
      </c>
      <c r="B152" s="18" t="s">
        <v>10043</v>
      </c>
      <c r="C152" s="293">
        <v>151</v>
      </c>
      <c r="D152" s="20" t="s">
        <v>149</v>
      </c>
      <c r="E152" s="120">
        <v>120</v>
      </c>
      <c r="F152" s="18" t="s">
        <v>393</v>
      </c>
      <c r="G152" s="19" t="s">
        <v>241</v>
      </c>
      <c r="H152" s="71"/>
      <c r="I152" s="71" t="s">
        <v>387</v>
      </c>
      <c r="J152" s="71" t="s">
        <v>387</v>
      </c>
      <c r="K152" s="71" t="s">
        <v>387</v>
      </c>
    </row>
    <row r="153" spans="1:11" ht="13.25" customHeight="1" x14ac:dyDescent="0.15">
      <c r="A153" s="15" t="s">
        <v>2295</v>
      </c>
      <c r="B153" s="18" t="s">
        <v>10043</v>
      </c>
      <c r="C153" s="293">
        <v>152</v>
      </c>
      <c r="D153" s="20" t="s">
        <v>392</v>
      </c>
      <c r="E153" s="120">
        <v>60</v>
      </c>
      <c r="F153" s="18" t="s">
        <v>393</v>
      </c>
      <c r="G153" s="19" t="s">
        <v>241</v>
      </c>
      <c r="H153" s="71"/>
      <c r="I153" s="71" t="s">
        <v>387</v>
      </c>
      <c r="J153" s="71" t="s">
        <v>387</v>
      </c>
      <c r="K153" s="71" t="s">
        <v>387</v>
      </c>
    </row>
    <row r="154" spans="1:11" ht="13.25" customHeight="1" x14ac:dyDescent="0.15">
      <c r="A154" s="15" t="s">
        <v>2296</v>
      </c>
      <c r="B154" s="18" t="s">
        <v>10043</v>
      </c>
      <c r="C154" s="293">
        <v>153</v>
      </c>
      <c r="D154" s="20" t="s">
        <v>392</v>
      </c>
      <c r="E154" s="120">
        <v>90</v>
      </c>
      <c r="F154" s="20" t="s">
        <v>398</v>
      </c>
      <c r="G154" s="19" t="s">
        <v>241</v>
      </c>
      <c r="H154" s="71"/>
      <c r="I154" s="71" t="s">
        <v>387</v>
      </c>
      <c r="J154" s="71" t="s">
        <v>387</v>
      </c>
      <c r="K154" s="71" t="s">
        <v>387</v>
      </c>
    </row>
    <row r="155" spans="1:11" ht="13.25" customHeight="1" x14ac:dyDescent="0.15">
      <c r="A155" s="15" t="s">
        <v>2297</v>
      </c>
      <c r="B155" s="18" t="s">
        <v>10043</v>
      </c>
      <c r="C155" s="293">
        <v>154</v>
      </c>
      <c r="D155" s="20" t="s">
        <v>392</v>
      </c>
      <c r="E155" s="120">
        <v>60</v>
      </c>
      <c r="F155" s="18" t="s">
        <v>393</v>
      </c>
      <c r="G155" s="19" t="s">
        <v>241</v>
      </c>
      <c r="H155" s="71"/>
      <c r="I155" s="71" t="s">
        <v>387</v>
      </c>
      <c r="J155" s="71" t="s">
        <v>387</v>
      </c>
      <c r="K155" s="71" t="s">
        <v>387</v>
      </c>
    </row>
    <row r="156" spans="1:11" ht="13.25" customHeight="1" x14ac:dyDescent="0.15">
      <c r="A156" s="15" t="s">
        <v>2298</v>
      </c>
      <c r="B156" s="18" t="s">
        <v>10043</v>
      </c>
      <c r="C156" s="293">
        <v>155</v>
      </c>
      <c r="D156" s="20" t="s">
        <v>392</v>
      </c>
      <c r="E156" s="120">
        <v>90</v>
      </c>
      <c r="F156" s="20" t="s">
        <v>398</v>
      </c>
      <c r="G156" s="19" t="s">
        <v>241</v>
      </c>
      <c r="H156" s="71"/>
      <c r="I156" s="71" t="s">
        <v>387</v>
      </c>
      <c r="J156" s="71" t="s">
        <v>387</v>
      </c>
      <c r="K156" s="71" t="s">
        <v>387</v>
      </c>
    </row>
    <row r="157" spans="1:11" ht="13.25" customHeight="1" x14ac:dyDescent="0.15">
      <c r="A157" s="15" t="s">
        <v>2299</v>
      </c>
      <c r="B157" s="18" t="s">
        <v>10043</v>
      </c>
      <c r="C157" s="293">
        <v>156</v>
      </c>
      <c r="D157" s="20" t="s">
        <v>392</v>
      </c>
      <c r="E157" s="120">
        <v>160</v>
      </c>
      <c r="F157" s="18" t="s">
        <v>386</v>
      </c>
      <c r="G157" s="19" t="s">
        <v>241</v>
      </c>
      <c r="H157" s="71"/>
      <c r="I157" s="71" t="s">
        <v>387</v>
      </c>
      <c r="J157" s="71" t="s">
        <v>387</v>
      </c>
      <c r="K157" s="71" t="s">
        <v>387</v>
      </c>
    </row>
    <row r="158" spans="1:11" ht="13.25" customHeight="1" x14ac:dyDescent="0.15">
      <c r="A158" s="15" t="s">
        <v>10060</v>
      </c>
      <c r="B158" s="18" t="s">
        <v>10043</v>
      </c>
      <c r="C158" s="293">
        <v>157</v>
      </c>
      <c r="D158" s="20" t="s">
        <v>407</v>
      </c>
      <c r="E158" s="120">
        <v>230</v>
      </c>
      <c r="F158" s="20" t="s">
        <v>398</v>
      </c>
      <c r="G158" s="19" t="s">
        <v>249</v>
      </c>
      <c r="H158" s="71"/>
      <c r="I158" s="71" t="s">
        <v>387</v>
      </c>
      <c r="J158" s="71" t="s">
        <v>387</v>
      </c>
      <c r="K158" s="71" t="s">
        <v>387</v>
      </c>
    </row>
    <row r="159" spans="1:11" ht="13.25" customHeight="1" x14ac:dyDescent="0.15">
      <c r="A159" s="15" t="s">
        <v>9787</v>
      </c>
      <c r="B159" s="18" t="s">
        <v>10043</v>
      </c>
      <c r="C159" s="293">
        <v>158</v>
      </c>
      <c r="D159" s="20" t="s">
        <v>395</v>
      </c>
      <c r="E159" s="120">
        <v>230</v>
      </c>
      <c r="F159" s="18" t="s">
        <v>393</v>
      </c>
      <c r="G159" s="19" t="s">
        <v>249</v>
      </c>
      <c r="H159" s="71"/>
      <c r="I159" s="71" t="s">
        <v>387</v>
      </c>
      <c r="J159" s="71" t="s">
        <v>387</v>
      </c>
      <c r="K159" s="71" t="s">
        <v>387</v>
      </c>
    </row>
    <row r="160" spans="1:11" ht="13.25" customHeight="1" x14ac:dyDescent="0.15">
      <c r="A160" s="15" t="s">
        <v>10061</v>
      </c>
      <c r="B160" s="18" t="s">
        <v>10043</v>
      </c>
      <c r="C160" s="293">
        <v>159</v>
      </c>
      <c r="D160" s="20" t="s">
        <v>389</v>
      </c>
      <c r="E160" s="120">
        <v>210</v>
      </c>
      <c r="F160" s="18" t="s">
        <v>393</v>
      </c>
      <c r="G160" s="19" t="s">
        <v>249</v>
      </c>
      <c r="H160" s="71"/>
      <c r="I160" s="71" t="s">
        <v>387</v>
      </c>
      <c r="J160" s="71" t="s">
        <v>387</v>
      </c>
      <c r="K160" s="71" t="s">
        <v>387</v>
      </c>
    </row>
    <row r="161" spans="1:11" ht="13.25" customHeight="1" x14ac:dyDescent="0.15">
      <c r="A161" s="15" t="s">
        <v>10062</v>
      </c>
      <c r="B161" s="18" t="s">
        <v>10043</v>
      </c>
      <c r="C161" s="293">
        <v>160</v>
      </c>
      <c r="D161" s="20" t="s">
        <v>385</v>
      </c>
      <c r="E161" s="120">
        <v>270</v>
      </c>
      <c r="F161" s="20" t="s">
        <v>398</v>
      </c>
      <c r="G161" s="19" t="s">
        <v>249</v>
      </c>
      <c r="H161" s="71"/>
      <c r="I161" s="71" t="s">
        <v>387</v>
      </c>
      <c r="J161" s="71" t="s">
        <v>387</v>
      </c>
      <c r="K161" s="71" t="s">
        <v>387</v>
      </c>
    </row>
    <row r="162" spans="1:11" ht="13.25" customHeight="1" x14ac:dyDescent="0.15">
      <c r="A162" s="15" t="s">
        <v>9609</v>
      </c>
      <c r="B162" s="18" t="s">
        <v>10043</v>
      </c>
      <c r="C162" s="293">
        <v>161</v>
      </c>
      <c r="D162" s="20" t="s">
        <v>858</v>
      </c>
      <c r="E162" s="120">
        <v>330</v>
      </c>
      <c r="F162" s="18" t="s">
        <v>386</v>
      </c>
      <c r="G162" s="19" t="s">
        <v>249</v>
      </c>
      <c r="H162" s="71"/>
      <c r="I162" s="71" t="s">
        <v>387</v>
      </c>
      <c r="J162" s="71" t="s">
        <v>387</v>
      </c>
      <c r="K162" s="71" t="s">
        <v>387</v>
      </c>
    </row>
    <row r="163" spans="1:11" ht="13.25" customHeight="1" x14ac:dyDescent="0.15">
      <c r="A163" s="15" t="s">
        <v>10063</v>
      </c>
      <c r="B163" s="18" t="s">
        <v>10043</v>
      </c>
      <c r="C163" s="293">
        <v>162</v>
      </c>
      <c r="D163" s="20" t="s">
        <v>392</v>
      </c>
      <c r="E163" s="120">
        <v>220</v>
      </c>
      <c r="F163" s="18" t="s">
        <v>393</v>
      </c>
      <c r="G163" s="19" t="s">
        <v>249</v>
      </c>
      <c r="H163" s="71"/>
      <c r="I163" s="71" t="s">
        <v>387</v>
      </c>
      <c r="J163" s="71" t="s">
        <v>387</v>
      </c>
      <c r="K163" s="71" t="s">
        <v>387</v>
      </c>
    </row>
    <row r="164" spans="1:11" ht="13.25" customHeight="1" x14ac:dyDescent="0.15">
      <c r="A164" s="15" t="s">
        <v>10057</v>
      </c>
      <c r="B164" s="18" t="s">
        <v>10043</v>
      </c>
      <c r="C164" s="293">
        <v>163</v>
      </c>
      <c r="D164" s="20" t="s">
        <v>469</v>
      </c>
      <c r="E164" s="120"/>
      <c r="F164" s="20" t="s">
        <v>1069</v>
      </c>
      <c r="G164" s="19" t="s">
        <v>249</v>
      </c>
      <c r="H164" s="71"/>
      <c r="I164" s="71" t="s">
        <v>387</v>
      </c>
      <c r="J164" s="71" t="s">
        <v>387</v>
      </c>
      <c r="K164" s="71" t="s">
        <v>387</v>
      </c>
    </row>
    <row r="165" spans="1:11" ht="13.25" customHeight="1" x14ac:dyDescent="0.15">
      <c r="A165" s="15" t="s">
        <v>10058</v>
      </c>
      <c r="B165" s="18" t="s">
        <v>10043</v>
      </c>
      <c r="C165" s="293">
        <v>164</v>
      </c>
      <c r="D165" s="20" t="s">
        <v>469</v>
      </c>
      <c r="E165" s="120"/>
      <c r="F165" s="20" t="s">
        <v>1069</v>
      </c>
      <c r="G165" s="19" t="s">
        <v>249</v>
      </c>
      <c r="H165" s="71"/>
      <c r="I165" s="71" t="s">
        <v>387</v>
      </c>
      <c r="J165" s="71" t="s">
        <v>387</v>
      </c>
      <c r="K165" s="71" t="s">
        <v>387</v>
      </c>
    </row>
    <row r="166" spans="1:11" ht="13.25" customHeight="1" x14ac:dyDescent="0.15">
      <c r="A166" s="15" t="s">
        <v>10060</v>
      </c>
      <c r="B166" s="18" t="s">
        <v>10043</v>
      </c>
      <c r="C166" s="293">
        <v>165</v>
      </c>
      <c r="D166" s="20" t="s">
        <v>407</v>
      </c>
      <c r="E166" s="120">
        <v>230</v>
      </c>
      <c r="F166" s="20" t="s">
        <v>398</v>
      </c>
      <c r="G166" s="19" t="s">
        <v>245</v>
      </c>
      <c r="H166" s="71"/>
      <c r="I166" s="71" t="s">
        <v>387</v>
      </c>
      <c r="J166" s="71" t="s">
        <v>387</v>
      </c>
      <c r="K166" s="71" t="s">
        <v>387</v>
      </c>
    </row>
    <row r="167" spans="1:11" ht="13.25" customHeight="1" x14ac:dyDescent="0.15">
      <c r="A167" s="15" t="s">
        <v>9787</v>
      </c>
      <c r="B167" s="18" t="s">
        <v>10043</v>
      </c>
      <c r="C167" s="293">
        <v>166</v>
      </c>
      <c r="D167" s="20" t="s">
        <v>395</v>
      </c>
      <c r="E167" s="120">
        <v>230</v>
      </c>
      <c r="F167" s="18" t="s">
        <v>393</v>
      </c>
      <c r="G167" s="19" t="s">
        <v>245</v>
      </c>
      <c r="H167" s="71"/>
      <c r="I167" s="71" t="s">
        <v>387</v>
      </c>
      <c r="J167" s="71" t="s">
        <v>387</v>
      </c>
      <c r="K167" s="71" t="s">
        <v>387</v>
      </c>
    </row>
    <row r="168" spans="1:11" ht="13.25" customHeight="1" x14ac:dyDescent="0.15">
      <c r="A168" s="15" t="s">
        <v>10061</v>
      </c>
      <c r="B168" s="18" t="s">
        <v>10043</v>
      </c>
      <c r="C168" s="293">
        <v>167</v>
      </c>
      <c r="D168" s="20" t="s">
        <v>389</v>
      </c>
      <c r="E168" s="120">
        <v>210</v>
      </c>
      <c r="F168" s="18" t="s">
        <v>393</v>
      </c>
      <c r="G168" s="19" t="s">
        <v>245</v>
      </c>
      <c r="H168" s="71"/>
      <c r="I168" s="71" t="s">
        <v>387</v>
      </c>
      <c r="J168" s="71" t="s">
        <v>387</v>
      </c>
      <c r="K168" s="71" t="s">
        <v>387</v>
      </c>
    </row>
    <row r="169" spans="1:11" ht="13.25" customHeight="1" x14ac:dyDescent="0.15">
      <c r="A169" s="15" t="s">
        <v>10062</v>
      </c>
      <c r="B169" s="18" t="s">
        <v>10043</v>
      </c>
      <c r="C169" s="293">
        <v>168</v>
      </c>
      <c r="D169" s="20" t="s">
        <v>385</v>
      </c>
      <c r="E169" s="120">
        <v>270</v>
      </c>
      <c r="F169" s="20" t="s">
        <v>398</v>
      </c>
      <c r="G169" s="19" t="s">
        <v>245</v>
      </c>
      <c r="H169" s="71"/>
      <c r="I169" s="71" t="s">
        <v>387</v>
      </c>
      <c r="J169" s="71" t="s">
        <v>387</v>
      </c>
      <c r="K169" s="71" t="s">
        <v>387</v>
      </c>
    </row>
    <row r="170" spans="1:11" ht="13.25" customHeight="1" x14ac:dyDescent="0.15">
      <c r="A170" s="15" t="s">
        <v>9609</v>
      </c>
      <c r="B170" s="18" t="s">
        <v>10043</v>
      </c>
      <c r="C170" s="293">
        <v>169</v>
      </c>
      <c r="D170" s="20" t="s">
        <v>858</v>
      </c>
      <c r="E170" s="120">
        <v>330</v>
      </c>
      <c r="F170" s="18" t="s">
        <v>386</v>
      </c>
      <c r="G170" s="19" t="s">
        <v>245</v>
      </c>
      <c r="H170" s="71"/>
      <c r="I170" s="71" t="s">
        <v>387</v>
      </c>
      <c r="J170" s="71" t="s">
        <v>387</v>
      </c>
      <c r="K170" s="71" t="s">
        <v>387</v>
      </c>
    </row>
    <row r="171" spans="1:11" ht="13.25" customHeight="1" x14ac:dyDescent="0.15">
      <c r="A171" s="15" t="s">
        <v>10063</v>
      </c>
      <c r="B171" s="18" t="s">
        <v>10043</v>
      </c>
      <c r="C171" s="293">
        <v>170</v>
      </c>
      <c r="D171" s="20" t="s">
        <v>392</v>
      </c>
      <c r="E171" s="120">
        <v>220</v>
      </c>
      <c r="F171" s="18" t="s">
        <v>393</v>
      </c>
      <c r="G171" s="19" t="s">
        <v>245</v>
      </c>
      <c r="H171" s="71"/>
      <c r="I171" s="71" t="s">
        <v>387</v>
      </c>
      <c r="J171" s="71" t="s">
        <v>387</v>
      </c>
      <c r="K171" s="71" t="s">
        <v>387</v>
      </c>
    </row>
    <row r="172" spans="1:11" ht="13.25" customHeight="1" x14ac:dyDescent="0.15">
      <c r="A172" s="15" t="s">
        <v>10058</v>
      </c>
      <c r="B172" s="18" t="s">
        <v>10043</v>
      </c>
      <c r="C172" s="293">
        <v>171</v>
      </c>
      <c r="D172" s="20" t="s">
        <v>469</v>
      </c>
      <c r="E172" s="120"/>
      <c r="F172" s="20" t="s">
        <v>1069</v>
      </c>
      <c r="G172" s="19" t="s">
        <v>245</v>
      </c>
      <c r="H172" s="71"/>
      <c r="I172" s="71" t="s">
        <v>387</v>
      </c>
      <c r="J172" s="71" t="s">
        <v>387</v>
      </c>
      <c r="K172" s="71" t="s">
        <v>387</v>
      </c>
    </row>
    <row r="173" spans="1:11" ht="13.25" customHeight="1" x14ac:dyDescent="0.15">
      <c r="A173" s="15" t="s">
        <v>2346</v>
      </c>
      <c r="B173" s="18" t="s">
        <v>10043</v>
      </c>
      <c r="C173" s="293">
        <v>172</v>
      </c>
      <c r="D173" s="20" t="s">
        <v>395</v>
      </c>
      <c r="E173" s="120">
        <v>80</v>
      </c>
      <c r="F173" s="18" t="s">
        <v>393</v>
      </c>
      <c r="G173" s="19" t="s">
        <v>10048</v>
      </c>
      <c r="H173" s="71"/>
      <c r="I173" s="71" t="s">
        <v>387</v>
      </c>
      <c r="J173" s="71" t="s">
        <v>387</v>
      </c>
      <c r="K173" s="71" t="s">
        <v>387</v>
      </c>
    </row>
    <row r="174" spans="1:11" ht="13.25" customHeight="1" x14ac:dyDescent="0.15">
      <c r="A174" s="15" t="s">
        <v>9787</v>
      </c>
      <c r="B174" s="18" t="s">
        <v>10043</v>
      </c>
      <c r="C174" s="293">
        <v>173</v>
      </c>
      <c r="D174" s="20" t="s">
        <v>395</v>
      </c>
      <c r="E174" s="120">
        <v>230</v>
      </c>
      <c r="F174" s="18" t="s">
        <v>393</v>
      </c>
      <c r="G174" s="19" t="s">
        <v>10048</v>
      </c>
      <c r="H174" s="71"/>
      <c r="I174" s="71" t="s">
        <v>387</v>
      </c>
      <c r="J174" s="71" t="s">
        <v>387</v>
      </c>
      <c r="K174" s="71" t="s">
        <v>387</v>
      </c>
    </row>
  </sheetData>
  <sheetProtection selectLockedCells="1" selectUnlockedCells="1"/>
  <mergeCells count="1">
    <mergeCell ref="Z1:AH1"/>
  </mergeCells>
  <conditionalFormatting sqref="H2:K174">
    <cfRule type="cellIs" dxfId="380" priority="1" stopIfTrue="1" operator="equal">
      <formula>"-"</formula>
    </cfRule>
    <cfRule type="cellIs" dxfId="379" priority="2" stopIfTrue="1" operator="equal">
      <formula>"x"</formula>
    </cfRule>
  </conditionalFormatting>
  <hyperlinks>
    <hyperlink ref="L1" location="'Expansion set Check List'!A1" display="Home" xr:uid="{472CE7A4-3A42-4427-9720-09C33CF9476A}"/>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6E676-8CB7-405D-9CA5-5872EDB81B7B}">
  <sheetPr codeName="Sheet301">
    <tabColor rgb="FF00FF00"/>
  </sheetPr>
  <dimension ref="A1:AH18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0.33203125" bestFit="1" customWidth="1"/>
    <col min="2" max="2" width="13.33203125" bestFit="1" customWidth="1"/>
    <col min="3" max="3" width="4" bestFit="1" customWidth="1"/>
    <col min="4" max="4" width="8.6640625" bestFit="1" customWidth="1"/>
    <col min="5" max="5" width="4" bestFit="1" customWidth="1"/>
    <col min="6" max="6" width="13.6640625" bestFit="1" customWidth="1"/>
    <col min="7" max="7" width="20.8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2" t="s">
        <v>441</v>
      </c>
      <c r="B2" s="18" t="s">
        <v>10100</v>
      </c>
      <c r="C2" s="293">
        <v>1</v>
      </c>
      <c r="D2" s="18" t="s">
        <v>407</v>
      </c>
      <c r="E2" s="18">
        <v>80</v>
      </c>
      <c r="F2" s="18" t="s">
        <v>393</v>
      </c>
      <c r="G2" s="21" t="s">
        <v>173</v>
      </c>
      <c r="H2" s="71" t="s">
        <v>387</v>
      </c>
      <c r="I2" s="71" t="s">
        <v>387</v>
      </c>
      <c r="J2" s="71"/>
      <c r="K2" s="71"/>
      <c r="M2" s="25">
        <f>COUNTIF(H2:H500,"x")</f>
        <v>0</v>
      </c>
      <c r="N2" s="26">
        <f>COUNTIF(I2:I500,"x")</f>
        <v>0</v>
      </c>
      <c r="O2" s="26">
        <f>COUNTIF(J2:J500,"x")</f>
        <v>0</v>
      </c>
      <c r="P2" s="27">
        <f>COUNTIF(K2:K500,"x")</f>
        <v>0</v>
      </c>
      <c r="R2" s="160" t="s">
        <v>85</v>
      </c>
      <c r="S2" s="161"/>
      <c r="T2" s="175">
        <f>SUM(T3:T29)</f>
        <v>0</v>
      </c>
      <c r="U2" s="176"/>
      <c r="V2" s="177" t="s">
        <v>87</v>
      </c>
      <c r="W2" s="161"/>
      <c r="X2" s="162">
        <f>SUM(X3:X29)</f>
        <v>188</v>
      </c>
      <c r="Z2" s="102"/>
      <c r="AA2" s="102"/>
      <c r="AB2" s="102"/>
      <c r="AC2" s="102"/>
      <c r="AD2" s="102"/>
      <c r="AE2" s="102"/>
      <c r="AF2" s="102"/>
      <c r="AG2" s="102"/>
      <c r="AH2" s="102"/>
    </row>
    <row r="3" spans="1:34" ht="13" x14ac:dyDescent="0.15">
      <c r="A3" s="15" t="s">
        <v>427</v>
      </c>
      <c r="B3" s="18" t="s">
        <v>10100</v>
      </c>
      <c r="C3" s="293">
        <v>2</v>
      </c>
      <c r="D3" s="18" t="s">
        <v>407</v>
      </c>
      <c r="E3" s="20">
        <v>110</v>
      </c>
      <c r="F3" s="20" t="s">
        <v>398</v>
      </c>
      <c r="G3" s="21" t="s">
        <v>173</v>
      </c>
      <c r="H3" s="71" t="s">
        <v>387</v>
      </c>
      <c r="I3" s="71" t="s">
        <v>387</v>
      </c>
      <c r="J3" s="71"/>
      <c r="K3" s="71"/>
      <c r="R3" s="116" t="s">
        <v>173</v>
      </c>
      <c r="S3" s="230">
        <f>COUNTIFS($G$2:$G$500,R3,$H$2:$H$500,"x")</f>
        <v>0</v>
      </c>
      <c r="T3" s="64">
        <f>COUNTIFS($H$2:$H$500,"&lt;&gt;-",$G$2:$G$500,R3)</f>
        <v>0</v>
      </c>
      <c r="U3" s="171"/>
      <c r="V3" s="116" t="s">
        <v>173</v>
      </c>
      <c r="W3" s="230">
        <f>COUNTIFS($G$2:$G$500,V3,$J$2:$J$500,"x")</f>
        <v>0</v>
      </c>
      <c r="X3" s="64">
        <f>COUNTIFS($J$2:$J$500,"&lt;&gt;-",$G$2:$G$500,V3)</f>
        <v>67</v>
      </c>
    </row>
    <row r="4" spans="1:34" ht="13" x14ac:dyDescent="0.15">
      <c r="A4" s="15" t="s">
        <v>10114</v>
      </c>
      <c r="B4" s="18" t="s">
        <v>10100</v>
      </c>
      <c r="C4" s="293">
        <v>3</v>
      </c>
      <c r="D4" s="18" t="s">
        <v>407</v>
      </c>
      <c r="E4" s="20">
        <v>380</v>
      </c>
      <c r="F4" s="18" t="s">
        <v>386</v>
      </c>
      <c r="G4" s="21" t="s">
        <v>201</v>
      </c>
      <c r="H4" s="71" t="s">
        <v>387</v>
      </c>
      <c r="I4" s="71" t="s">
        <v>387</v>
      </c>
      <c r="J4" s="71"/>
      <c r="K4" s="71" t="s">
        <v>387</v>
      </c>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43</v>
      </c>
    </row>
    <row r="5" spans="1:34" ht="13" x14ac:dyDescent="0.15">
      <c r="A5" s="15" t="s">
        <v>538</v>
      </c>
      <c r="B5" s="18" t="s">
        <v>10100</v>
      </c>
      <c r="C5" s="293">
        <v>4</v>
      </c>
      <c r="D5" s="18" t="s">
        <v>407</v>
      </c>
      <c r="E5" s="20">
        <v>60</v>
      </c>
      <c r="F5" s="18" t="s">
        <v>393</v>
      </c>
      <c r="G5" s="21" t="s">
        <v>173</v>
      </c>
      <c r="H5" s="71" t="s">
        <v>387</v>
      </c>
      <c r="I5" s="71" t="s">
        <v>387</v>
      </c>
      <c r="J5" s="71"/>
      <c r="K5" s="71"/>
      <c r="R5" s="117" t="s">
        <v>181</v>
      </c>
      <c r="S5" s="231">
        <f t="shared" si="0"/>
        <v>0</v>
      </c>
      <c r="T5" s="159">
        <f t="shared" si="1"/>
        <v>0</v>
      </c>
      <c r="U5" s="168"/>
      <c r="V5" s="117" t="s">
        <v>181</v>
      </c>
      <c r="W5" s="231">
        <f t="shared" si="2"/>
        <v>0</v>
      </c>
      <c r="X5" s="6">
        <f t="shared" si="3"/>
        <v>12</v>
      </c>
    </row>
    <row r="6" spans="1:34" ht="13" x14ac:dyDescent="0.15">
      <c r="A6" s="15" t="s">
        <v>521</v>
      </c>
      <c r="B6" s="18" t="s">
        <v>10100</v>
      </c>
      <c r="C6" s="293">
        <v>5</v>
      </c>
      <c r="D6" s="18" t="s">
        <v>407</v>
      </c>
      <c r="E6" s="20">
        <v>140</v>
      </c>
      <c r="F6" s="20" t="s">
        <v>398</v>
      </c>
      <c r="G6" s="21" t="s">
        <v>177</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464</v>
      </c>
      <c r="B7" s="18" t="s">
        <v>10100</v>
      </c>
      <c r="C7" s="293">
        <v>6</v>
      </c>
      <c r="D7" s="18" t="s">
        <v>407</v>
      </c>
      <c r="E7" s="20">
        <v>80</v>
      </c>
      <c r="F7" s="18" t="s">
        <v>393</v>
      </c>
      <c r="G7" s="21"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1915</v>
      </c>
      <c r="B8" s="18" t="s">
        <v>10100</v>
      </c>
      <c r="C8" s="293">
        <v>7</v>
      </c>
      <c r="D8" s="18" t="s">
        <v>407</v>
      </c>
      <c r="E8" s="20">
        <v>150</v>
      </c>
      <c r="F8" s="20" t="s">
        <v>398</v>
      </c>
      <c r="G8" s="21"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879</v>
      </c>
      <c r="B9" s="18" t="s">
        <v>10100</v>
      </c>
      <c r="C9" s="293">
        <v>8</v>
      </c>
      <c r="D9" s="18" t="s">
        <v>407</v>
      </c>
      <c r="E9" s="20">
        <v>70</v>
      </c>
      <c r="F9" s="18" t="s">
        <v>393</v>
      </c>
      <c r="G9" s="21" t="s">
        <v>173</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862</v>
      </c>
      <c r="B10" s="18" t="s">
        <v>10100</v>
      </c>
      <c r="C10" s="293">
        <v>9</v>
      </c>
      <c r="D10" s="18" t="s">
        <v>407</v>
      </c>
      <c r="E10" s="20">
        <v>110</v>
      </c>
      <c r="F10" s="20" t="s">
        <v>398</v>
      </c>
      <c r="G10" s="21" t="s">
        <v>173</v>
      </c>
      <c r="H10" s="71" t="s">
        <v>387</v>
      </c>
      <c r="I10" s="71" t="s">
        <v>387</v>
      </c>
      <c r="J10" s="71"/>
      <c r="K10" s="71"/>
      <c r="R10" s="117" t="s">
        <v>201</v>
      </c>
      <c r="S10" s="231">
        <f t="shared" si="0"/>
        <v>0</v>
      </c>
      <c r="T10" s="159">
        <f t="shared" si="1"/>
        <v>0</v>
      </c>
      <c r="U10" s="168"/>
      <c r="V10" s="117" t="s">
        <v>201</v>
      </c>
      <c r="W10" s="231">
        <f t="shared" si="2"/>
        <v>0</v>
      </c>
      <c r="X10" s="6">
        <f t="shared" si="3"/>
        <v>10</v>
      </c>
    </row>
    <row r="11" spans="1:34" ht="13" x14ac:dyDescent="0.15">
      <c r="A11" s="15" t="s">
        <v>843</v>
      </c>
      <c r="B11" s="18" t="s">
        <v>10100</v>
      </c>
      <c r="C11" s="293">
        <v>10</v>
      </c>
      <c r="D11" s="18" t="s">
        <v>407</v>
      </c>
      <c r="E11" s="20">
        <v>160</v>
      </c>
      <c r="F11" s="18" t="s">
        <v>386</v>
      </c>
      <c r="G11" s="21" t="s">
        <v>181</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892</v>
      </c>
      <c r="B12" s="18" t="s">
        <v>10100</v>
      </c>
      <c r="C12" s="293">
        <v>11</v>
      </c>
      <c r="D12" s="18" t="s">
        <v>407</v>
      </c>
      <c r="E12" s="20">
        <v>80</v>
      </c>
      <c r="F12" s="18" t="s">
        <v>393</v>
      </c>
      <c r="G12" s="21" t="s">
        <v>177</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961</v>
      </c>
      <c r="B13" s="18" t="s">
        <v>10100</v>
      </c>
      <c r="C13" s="293">
        <v>12</v>
      </c>
      <c r="D13" s="18" t="s">
        <v>407</v>
      </c>
      <c r="E13" s="20">
        <v>80</v>
      </c>
      <c r="F13" s="18" t="s">
        <v>393</v>
      </c>
      <c r="G13" s="21" t="s">
        <v>177</v>
      </c>
      <c r="H13" s="71" t="s">
        <v>387</v>
      </c>
      <c r="I13" s="71" t="s">
        <v>387</v>
      </c>
      <c r="J13" s="71"/>
      <c r="K13" s="71"/>
      <c r="R13" s="117" t="s">
        <v>9125</v>
      </c>
      <c r="S13" s="231">
        <f t="shared" si="0"/>
        <v>0</v>
      </c>
      <c r="T13" s="159">
        <f t="shared" si="1"/>
        <v>0</v>
      </c>
      <c r="U13" s="168"/>
      <c r="V13" s="117" t="s">
        <v>9125</v>
      </c>
      <c r="W13" s="231">
        <f>COUNTIFS($G$2:$G$500,V13,$J$2:$J$500,"x")</f>
        <v>0</v>
      </c>
      <c r="X13" s="6">
        <f>COUNTIFS($J$2:$J$500,"&lt;&gt;-",$G$2:$G$500,V13)</f>
        <v>0</v>
      </c>
    </row>
    <row r="14" spans="1:34" ht="13" x14ac:dyDescent="0.15">
      <c r="A14" s="15" t="s">
        <v>1260</v>
      </c>
      <c r="B14" s="18" t="s">
        <v>10100</v>
      </c>
      <c r="C14" s="293">
        <v>13</v>
      </c>
      <c r="D14" s="20" t="s">
        <v>407</v>
      </c>
      <c r="E14" s="20">
        <v>60</v>
      </c>
      <c r="F14" s="18" t="s">
        <v>393</v>
      </c>
      <c r="G14" s="21" t="s">
        <v>173</v>
      </c>
      <c r="H14" s="71" t="s">
        <v>387</v>
      </c>
      <c r="I14" s="71" t="s">
        <v>387</v>
      </c>
      <c r="J14" s="71"/>
      <c r="K14" s="71"/>
      <c r="R14" s="117" t="s">
        <v>213</v>
      </c>
      <c r="S14" s="231">
        <f t="shared" si="0"/>
        <v>0</v>
      </c>
      <c r="T14" s="159">
        <f t="shared" si="1"/>
        <v>0</v>
      </c>
      <c r="U14" s="168"/>
      <c r="V14" s="118" t="s">
        <v>213</v>
      </c>
      <c r="W14" s="231">
        <f t="shared" si="2"/>
        <v>0</v>
      </c>
      <c r="X14" s="6">
        <f t="shared" si="3"/>
        <v>0</v>
      </c>
    </row>
    <row r="15" spans="1:34" ht="13" x14ac:dyDescent="0.15">
      <c r="A15" s="15" t="s">
        <v>1254</v>
      </c>
      <c r="B15" s="18" t="s">
        <v>10100</v>
      </c>
      <c r="C15" s="293">
        <v>14</v>
      </c>
      <c r="D15" s="20" t="s">
        <v>407</v>
      </c>
      <c r="E15" s="20">
        <v>100</v>
      </c>
      <c r="F15" s="20" t="s">
        <v>398</v>
      </c>
      <c r="G15" s="21" t="s">
        <v>173</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1244</v>
      </c>
      <c r="B16" s="18" t="s">
        <v>10100</v>
      </c>
      <c r="C16" s="293">
        <v>15</v>
      </c>
      <c r="D16" s="20" t="s">
        <v>407</v>
      </c>
      <c r="E16" s="20">
        <v>160</v>
      </c>
      <c r="F16" s="18" t="s">
        <v>386</v>
      </c>
      <c r="G16" s="21" t="s">
        <v>177</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1297</v>
      </c>
      <c r="B17" s="18" t="s">
        <v>10100</v>
      </c>
      <c r="C17" s="293">
        <v>16</v>
      </c>
      <c r="D17" s="20" t="s">
        <v>407</v>
      </c>
      <c r="E17" s="20">
        <v>50</v>
      </c>
      <c r="F17" s="18" t="s">
        <v>393</v>
      </c>
      <c r="G17" s="21" t="s">
        <v>173</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1287</v>
      </c>
      <c r="B18" s="18" t="s">
        <v>10100</v>
      </c>
      <c r="C18" s="293">
        <v>17</v>
      </c>
      <c r="D18" s="20" t="s">
        <v>407</v>
      </c>
      <c r="E18" s="20">
        <v>80</v>
      </c>
      <c r="F18" s="20" t="s">
        <v>398</v>
      </c>
      <c r="G18" s="21" t="s">
        <v>177</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2993</v>
      </c>
      <c r="B19" s="18" t="s">
        <v>10100</v>
      </c>
      <c r="C19" s="293">
        <v>18</v>
      </c>
      <c r="D19" s="20" t="s">
        <v>407</v>
      </c>
      <c r="E19" s="20">
        <v>120</v>
      </c>
      <c r="F19" s="18" t="s">
        <v>393</v>
      </c>
      <c r="G19" s="21" t="s">
        <v>173</v>
      </c>
      <c r="H19" s="71" t="s">
        <v>387</v>
      </c>
      <c r="I19" s="71" t="s">
        <v>387</v>
      </c>
      <c r="J19" s="71"/>
      <c r="K19" s="71"/>
      <c r="R19" s="117" t="s">
        <v>233</v>
      </c>
      <c r="S19" s="231">
        <f t="shared" si="0"/>
        <v>0</v>
      </c>
      <c r="T19" s="159">
        <f t="shared" si="1"/>
        <v>0</v>
      </c>
      <c r="U19" s="173"/>
      <c r="V19" s="117" t="s">
        <v>233</v>
      </c>
      <c r="W19" s="231">
        <f t="shared" si="2"/>
        <v>0</v>
      </c>
      <c r="X19" s="6">
        <f t="shared" si="3"/>
        <v>0</v>
      </c>
    </row>
    <row r="20" spans="1:24" ht="13" x14ac:dyDescent="0.15">
      <c r="A20" s="15" t="s">
        <v>466</v>
      </c>
      <c r="B20" s="18" t="s">
        <v>10100</v>
      </c>
      <c r="C20" s="293">
        <v>19</v>
      </c>
      <c r="D20" s="20" t="s">
        <v>395</v>
      </c>
      <c r="E20" s="20">
        <v>70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408</v>
      </c>
      <c r="B21" s="18" t="s">
        <v>10100</v>
      </c>
      <c r="C21" s="293">
        <v>20</v>
      </c>
      <c r="D21" s="20" t="s">
        <v>395</v>
      </c>
      <c r="E21" s="20">
        <v>120</v>
      </c>
      <c r="F21" s="20" t="s">
        <v>398</v>
      </c>
      <c r="G21" s="21"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1213</v>
      </c>
      <c r="B22" s="18" t="s">
        <v>10100</v>
      </c>
      <c r="C22" s="293">
        <v>21</v>
      </c>
      <c r="D22" s="20" t="s">
        <v>395</v>
      </c>
      <c r="E22" s="20">
        <v>80</v>
      </c>
      <c r="F22" s="18" t="s">
        <v>393</v>
      </c>
      <c r="G22" s="21" t="s">
        <v>173</v>
      </c>
      <c r="H22" s="71" t="s">
        <v>387</v>
      </c>
      <c r="I22" s="71" t="s">
        <v>387</v>
      </c>
      <c r="J22" s="71"/>
      <c r="K22" s="71"/>
      <c r="R22" s="117" t="s">
        <v>241</v>
      </c>
      <c r="S22" s="231">
        <f t="shared" si="0"/>
        <v>0</v>
      </c>
      <c r="T22" s="159">
        <f t="shared" si="1"/>
        <v>0</v>
      </c>
      <c r="U22" s="173"/>
      <c r="V22" s="117" t="s">
        <v>241</v>
      </c>
      <c r="W22" s="231">
        <f t="shared" si="2"/>
        <v>0</v>
      </c>
      <c r="X22" s="6">
        <f t="shared" si="3"/>
        <v>22</v>
      </c>
    </row>
    <row r="23" spans="1:24" ht="14" thickBot="1" x14ac:dyDescent="0.2">
      <c r="A23" s="15" t="s">
        <v>10115</v>
      </c>
      <c r="B23" s="18" t="s">
        <v>10100</v>
      </c>
      <c r="C23" s="293">
        <v>22</v>
      </c>
      <c r="D23" s="20" t="s">
        <v>395</v>
      </c>
      <c r="E23" s="20">
        <v>340</v>
      </c>
      <c r="F23" s="20" t="s">
        <v>398</v>
      </c>
      <c r="G23" s="21" t="s">
        <v>201</v>
      </c>
      <c r="H23" s="71" t="s">
        <v>387</v>
      </c>
      <c r="I23" s="71" t="s">
        <v>387</v>
      </c>
      <c r="J23" s="71"/>
      <c r="K23" s="71" t="s">
        <v>387</v>
      </c>
      <c r="R23" s="117" t="s">
        <v>245</v>
      </c>
      <c r="S23" s="231">
        <f t="shared" si="0"/>
        <v>0</v>
      </c>
      <c r="T23" s="159">
        <f t="shared" si="1"/>
        <v>0</v>
      </c>
      <c r="U23" s="176"/>
      <c r="V23" s="117" t="s">
        <v>245</v>
      </c>
      <c r="W23" s="231">
        <f t="shared" si="2"/>
        <v>0</v>
      </c>
      <c r="X23" s="6">
        <f t="shared" si="3"/>
        <v>10</v>
      </c>
    </row>
    <row r="24" spans="1:24" ht="13" x14ac:dyDescent="0.15">
      <c r="A24" s="15" t="s">
        <v>2573</v>
      </c>
      <c r="B24" s="18" t="s">
        <v>10100</v>
      </c>
      <c r="C24" s="293">
        <v>23</v>
      </c>
      <c r="D24" s="20" t="s">
        <v>395</v>
      </c>
      <c r="E24" s="20">
        <v>70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22</v>
      </c>
    </row>
    <row r="25" spans="1:24" ht="13" x14ac:dyDescent="0.15">
      <c r="A25" s="15" t="s">
        <v>2574</v>
      </c>
      <c r="B25" s="18" t="s">
        <v>10100</v>
      </c>
      <c r="C25" s="293">
        <v>24</v>
      </c>
      <c r="D25" s="20" t="s">
        <v>395</v>
      </c>
      <c r="E25" s="20">
        <v>130</v>
      </c>
      <c r="F25" s="20" t="s">
        <v>398</v>
      </c>
      <c r="G25" s="21" t="s">
        <v>177</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2861</v>
      </c>
      <c r="B26" s="18" t="s">
        <v>10100</v>
      </c>
      <c r="C26" s="293">
        <v>25</v>
      </c>
      <c r="D26" s="20" t="s">
        <v>395</v>
      </c>
      <c r="E26" s="20">
        <v>130</v>
      </c>
      <c r="F26" s="18" t="s">
        <v>393</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3512</v>
      </c>
      <c r="B27" s="18" t="s">
        <v>10100</v>
      </c>
      <c r="C27" s="293">
        <v>26</v>
      </c>
      <c r="D27" s="20" t="s">
        <v>395</v>
      </c>
      <c r="E27" s="20">
        <v>70</v>
      </c>
      <c r="F27" s="18" t="s">
        <v>393</v>
      </c>
      <c r="G27" s="21" t="s">
        <v>173</v>
      </c>
      <c r="H27" s="71" t="s">
        <v>387</v>
      </c>
      <c r="I27" s="71" t="s">
        <v>387</v>
      </c>
      <c r="J27" s="71"/>
      <c r="K27" s="71"/>
      <c r="R27" s="117" t="s">
        <v>10124</v>
      </c>
      <c r="S27" s="231">
        <f t="shared" si="0"/>
        <v>0</v>
      </c>
      <c r="T27" s="159">
        <f t="shared" si="1"/>
        <v>0</v>
      </c>
      <c r="U27" s="168"/>
      <c r="V27" s="117" t="s">
        <v>10124</v>
      </c>
      <c r="W27" s="231">
        <f>COUNTIFS($G$2:$G$500,V27,$J$2:$J$500,"x")</f>
        <v>0</v>
      </c>
      <c r="X27" s="6">
        <f>COUNTIFS($J$2:$J$500,"&lt;&gt;-",$G$2:$G$500,V27)</f>
        <v>2</v>
      </c>
    </row>
    <row r="28" spans="1:24" ht="13" x14ac:dyDescent="0.15">
      <c r="A28" s="15" t="s">
        <v>3513</v>
      </c>
      <c r="B28" s="18" t="s">
        <v>10100</v>
      </c>
      <c r="C28" s="293">
        <v>27</v>
      </c>
      <c r="D28" s="20" t="s">
        <v>395</v>
      </c>
      <c r="E28" s="20">
        <v>100</v>
      </c>
      <c r="F28" s="20" t="s">
        <v>398</v>
      </c>
      <c r="G28" s="21"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3514</v>
      </c>
      <c r="B29" s="18" t="s">
        <v>10100</v>
      </c>
      <c r="C29" s="293">
        <v>28</v>
      </c>
      <c r="D29" s="20" t="s">
        <v>395</v>
      </c>
      <c r="E29" s="20">
        <v>160</v>
      </c>
      <c r="F29" s="18" t="s">
        <v>386</v>
      </c>
      <c r="G29" s="21" t="s">
        <v>181</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3515</v>
      </c>
      <c r="B30" s="18" t="s">
        <v>10100</v>
      </c>
      <c r="C30" s="293">
        <v>29</v>
      </c>
      <c r="D30" s="20" t="s">
        <v>395</v>
      </c>
      <c r="E30" s="20">
        <v>80</v>
      </c>
      <c r="F30" s="18" t="s">
        <v>393</v>
      </c>
      <c r="G30" s="21" t="s">
        <v>173</v>
      </c>
      <c r="H30" s="71" t="s">
        <v>387</v>
      </c>
      <c r="I30" s="71" t="s">
        <v>387</v>
      </c>
      <c r="J30" s="71"/>
      <c r="K30" s="71"/>
      <c r="R30" s="160" t="s">
        <v>86</v>
      </c>
      <c r="S30" s="161"/>
      <c r="T30" s="175">
        <f>SUM(T31:T57)</f>
        <v>0</v>
      </c>
      <c r="U30" s="168"/>
      <c r="V30" s="177" t="s">
        <v>88</v>
      </c>
      <c r="W30" s="213"/>
      <c r="X30" s="215">
        <f>SUM(X31:X57)</f>
        <v>122</v>
      </c>
    </row>
    <row r="31" spans="1:24" ht="13" x14ac:dyDescent="0.15">
      <c r="A31" s="15" t="s">
        <v>3516</v>
      </c>
      <c r="B31" s="18" t="s">
        <v>10100</v>
      </c>
      <c r="C31" s="293">
        <v>30</v>
      </c>
      <c r="D31" s="20" t="s">
        <v>395</v>
      </c>
      <c r="E31" s="20">
        <v>140</v>
      </c>
      <c r="F31" s="20" t="s">
        <v>398</v>
      </c>
      <c r="G31" s="21" t="s">
        <v>177</v>
      </c>
      <c r="H31" s="71" t="s">
        <v>387</v>
      </c>
      <c r="I31" s="71" t="s">
        <v>387</v>
      </c>
      <c r="J31" s="71"/>
      <c r="K31" s="71"/>
      <c r="R31" s="116" t="s">
        <v>173</v>
      </c>
      <c r="S31" s="211">
        <f>COUNTIFS($G$2:$G$500,R31,$I$2:$I$500,"x")</f>
        <v>0</v>
      </c>
      <c r="T31" s="64">
        <f>COUNTIFS($I$2:$I$500,"&lt;&gt;-",$G$2:$G$500,R31)</f>
        <v>0</v>
      </c>
      <c r="U31" s="168"/>
      <c r="V31" s="233" t="s">
        <v>173</v>
      </c>
      <c r="W31" s="230">
        <f>COUNTIFS($G$2:$G$500,V31,$K$2:$K$500,"x")</f>
        <v>0</v>
      </c>
      <c r="X31" s="64">
        <f>COUNTIFS($K$2:$K$500,"&lt;&gt;-",$G$2:$G$500,V31)</f>
        <v>67</v>
      </c>
    </row>
    <row r="32" spans="1:24" ht="13" x14ac:dyDescent="0.15">
      <c r="A32" s="15" t="s">
        <v>4708</v>
      </c>
      <c r="B32" s="18" t="s">
        <v>10100</v>
      </c>
      <c r="C32" s="293">
        <v>31</v>
      </c>
      <c r="D32" s="20" t="s">
        <v>395</v>
      </c>
      <c r="E32" s="20">
        <v>110</v>
      </c>
      <c r="F32" s="18" t="s">
        <v>393</v>
      </c>
      <c r="G32" s="21" t="s">
        <v>177</v>
      </c>
      <c r="H32" s="71" t="s">
        <v>387</v>
      </c>
      <c r="I32" s="71" t="s">
        <v>387</v>
      </c>
      <c r="J32" s="71"/>
      <c r="K32" s="71"/>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43</v>
      </c>
    </row>
    <row r="33" spans="1:24" ht="13" x14ac:dyDescent="0.15">
      <c r="A33" s="15" t="s">
        <v>887</v>
      </c>
      <c r="B33" s="18" t="s">
        <v>10100</v>
      </c>
      <c r="C33" s="293">
        <v>32</v>
      </c>
      <c r="D33" s="20" t="s">
        <v>389</v>
      </c>
      <c r="E33" s="20">
        <v>110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12</v>
      </c>
    </row>
    <row r="34" spans="1:24" ht="13" x14ac:dyDescent="0.15">
      <c r="A34" s="15" t="s">
        <v>1296</v>
      </c>
      <c r="B34" s="18" t="s">
        <v>10100</v>
      </c>
      <c r="C34" s="293">
        <v>33</v>
      </c>
      <c r="D34" s="20" t="s">
        <v>389</v>
      </c>
      <c r="E34" s="20">
        <v>80</v>
      </c>
      <c r="F34" s="18" t="s">
        <v>393</v>
      </c>
      <c r="G34" s="21"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1498</v>
      </c>
      <c r="B35" s="18" t="s">
        <v>10100</v>
      </c>
      <c r="C35" s="293">
        <v>34</v>
      </c>
      <c r="D35" s="20" t="s">
        <v>389</v>
      </c>
      <c r="E35" s="20">
        <v>150</v>
      </c>
      <c r="F35" s="18" t="s">
        <v>393</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1880</v>
      </c>
      <c r="B36" s="18" t="s">
        <v>10100</v>
      </c>
      <c r="C36" s="293">
        <v>35</v>
      </c>
      <c r="D36" s="20" t="s">
        <v>389</v>
      </c>
      <c r="E36" s="20">
        <v>90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10116</v>
      </c>
      <c r="B37" s="18" t="s">
        <v>10100</v>
      </c>
      <c r="C37" s="293">
        <v>36</v>
      </c>
      <c r="D37" s="20" t="s">
        <v>389</v>
      </c>
      <c r="E37" s="20">
        <v>350</v>
      </c>
      <c r="F37" s="20" t="s">
        <v>398</v>
      </c>
      <c r="G37" s="21" t="s">
        <v>201</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2609</v>
      </c>
      <c r="B38" s="18" t="s">
        <v>10100</v>
      </c>
      <c r="C38" s="293">
        <v>37</v>
      </c>
      <c r="D38" s="20" t="s">
        <v>389</v>
      </c>
      <c r="E38" s="20">
        <v>80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2610</v>
      </c>
      <c r="B39" s="18" t="s">
        <v>10100</v>
      </c>
      <c r="C39" s="293">
        <v>38</v>
      </c>
      <c r="D39" s="20" t="s">
        <v>389</v>
      </c>
      <c r="E39" s="20">
        <v>130</v>
      </c>
      <c r="F39" s="20" t="s">
        <v>398</v>
      </c>
      <c r="G39" s="21" t="s">
        <v>181</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3521</v>
      </c>
      <c r="B40" s="18" t="s">
        <v>10100</v>
      </c>
      <c r="C40" s="293">
        <v>39</v>
      </c>
      <c r="D40" s="20" t="s">
        <v>389</v>
      </c>
      <c r="E40" s="20">
        <v>70</v>
      </c>
      <c r="F40" s="18" t="s">
        <v>393</v>
      </c>
      <c r="G40" s="21" t="s">
        <v>173</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3522</v>
      </c>
      <c r="B41" s="18" t="s">
        <v>10100</v>
      </c>
      <c r="C41" s="293">
        <v>40</v>
      </c>
      <c r="D41" s="20" t="s">
        <v>389</v>
      </c>
      <c r="E41" s="20">
        <v>100</v>
      </c>
      <c r="F41" s="20" t="s">
        <v>398</v>
      </c>
      <c r="G41" s="21" t="s">
        <v>173</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3523</v>
      </c>
      <c r="B42" s="18" t="s">
        <v>10100</v>
      </c>
      <c r="C42" s="293">
        <v>41</v>
      </c>
      <c r="D42" s="20" t="s">
        <v>389</v>
      </c>
      <c r="E42" s="20">
        <v>150</v>
      </c>
      <c r="F42" s="18" t="s">
        <v>386</v>
      </c>
      <c r="G42" s="21" t="s">
        <v>177</v>
      </c>
      <c r="H42" s="71" t="s">
        <v>387</v>
      </c>
      <c r="I42" s="71" t="s">
        <v>387</v>
      </c>
      <c r="J42" s="71"/>
      <c r="K42" s="71"/>
      <c r="R42" s="118" t="s">
        <v>213</v>
      </c>
      <c r="S42" s="158">
        <f t="shared" si="4"/>
        <v>0</v>
      </c>
      <c r="T42" s="159">
        <f t="shared" si="5"/>
        <v>0</v>
      </c>
      <c r="U42" s="168"/>
      <c r="V42" s="236" t="s">
        <v>213</v>
      </c>
      <c r="W42" s="237">
        <f t="shared" si="6"/>
        <v>0</v>
      </c>
      <c r="X42" s="6">
        <f t="shared" si="7"/>
        <v>0</v>
      </c>
    </row>
    <row r="43" spans="1:24" ht="13" x14ac:dyDescent="0.15">
      <c r="A43" s="15" t="s">
        <v>3527</v>
      </c>
      <c r="B43" s="18" t="s">
        <v>10100</v>
      </c>
      <c r="C43" s="293">
        <v>42</v>
      </c>
      <c r="D43" s="20" t="s">
        <v>389</v>
      </c>
      <c r="E43" s="20">
        <v>50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3528</v>
      </c>
      <c r="B44" s="18" t="s">
        <v>10100</v>
      </c>
      <c r="C44" s="293">
        <v>43</v>
      </c>
      <c r="D44" s="20" t="s">
        <v>389</v>
      </c>
      <c r="E44" s="20">
        <v>110</v>
      </c>
      <c r="F44" s="20" t="s">
        <v>398</v>
      </c>
      <c r="G44" s="21" t="s">
        <v>177</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3610</v>
      </c>
      <c r="B45" s="18" t="s">
        <v>10100</v>
      </c>
      <c r="C45" s="293">
        <v>44</v>
      </c>
      <c r="D45" s="20" t="s">
        <v>389</v>
      </c>
      <c r="E45" s="20">
        <v>110</v>
      </c>
      <c r="F45" s="18" t="s">
        <v>393</v>
      </c>
      <c r="G45" s="21" t="s">
        <v>173</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451</v>
      </c>
      <c r="B46" s="18" t="s">
        <v>10100</v>
      </c>
      <c r="C46" s="293">
        <v>45</v>
      </c>
      <c r="D46" s="20" t="s">
        <v>404</v>
      </c>
      <c r="E46" s="20">
        <v>70</v>
      </c>
      <c r="F46" s="18" t="s">
        <v>393</v>
      </c>
      <c r="G46" s="21" t="s">
        <v>173</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403</v>
      </c>
      <c r="B47" s="18" t="s">
        <v>10100</v>
      </c>
      <c r="C47" s="293">
        <v>46</v>
      </c>
      <c r="D47" s="20" t="s">
        <v>404</v>
      </c>
      <c r="E47" s="20">
        <v>90</v>
      </c>
      <c r="F47" s="20" t="s">
        <v>398</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1799</v>
      </c>
      <c r="B48" s="18" t="s">
        <v>10100</v>
      </c>
      <c r="C48" s="293">
        <v>47</v>
      </c>
      <c r="D48" s="20" t="s">
        <v>404</v>
      </c>
      <c r="E48" s="20">
        <v>160</v>
      </c>
      <c r="F48" s="18" t="s">
        <v>386</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968</v>
      </c>
      <c r="B49" s="18" t="s">
        <v>10100</v>
      </c>
      <c r="C49" s="293">
        <v>48</v>
      </c>
      <c r="D49" s="20" t="s">
        <v>404</v>
      </c>
      <c r="E49" s="20">
        <v>120</v>
      </c>
      <c r="F49" s="18" t="s">
        <v>393</v>
      </c>
      <c r="G49" s="21" t="s">
        <v>181</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1198</v>
      </c>
      <c r="B50" s="18" t="s">
        <v>10100</v>
      </c>
      <c r="C50" s="293">
        <v>49</v>
      </c>
      <c r="D50" s="20" t="s">
        <v>404</v>
      </c>
      <c r="E50" s="20">
        <v>70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10117</v>
      </c>
      <c r="B51" s="18" t="s">
        <v>10100</v>
      </c>
      <c r="C51" s="293">
        <v>50</v>
      </c>
      <c r="D51" s="20" t="s">
        <v>404</v>
      </c>
      <c r="E51" s="20">
        <v>330</v>
      </c>
      <c r="F51" s="20" t="s">
        <v>398</v>
      </c>
      <c r="G51" s="21" t="s">
        <v>201</v>
      </c>
      <c r="H51" s="71" t="s">
        <v>387</v>
      </c>
      <c r="I51" s="71" t="s">
        <v>387</v>
      </c>
      <c r="J51" s="71"/>
      <c r="K51" s="71" t="s">
        <v>387</v>
      </c>
      <c r="R51" s="117" t="s">
        <v>245</v>
      </c>
      <c r="S51" s="158">
        <f>COUNTIFS($G$2:$G$500,R51,$I$2:$I$500,"x")</f>
        <v>0</v>
      </c>
      <c r="T51" s="159">
        <f t="shared" si="5"/>
        <v>0</v>
      </c>
      <c r="U51" s="168"/>
      <c r="V51" s="235" t="s">
        <v>245</v>
      </c>
      <c r="W51" s="237">
        <f t="shared" si="6"/>
        <v>0</v>
      </c>
      <c r="X51" s="6">
        <f t="shared" si="7"/>
        <v>0</v>
      </c>
    </row>
    <row r="52" spans="1:24" ht="13" x14ac:dyDescent="0.15">
      <c r="A52" s="15" t="s">
        <v>1816</v>
      </c>
      <c r="B52" s="18" t="s">
        <v>10100</v>
      </c>
      <c r="C52" s="293">
        <v>51</v>
      </c>
      <c r="D52" s="20" t="s">
        <v>404</v>
      </c>
      <c r="E52" s="20">
        <v>70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2578</v>
      </c>
      <c r="B53" s="18" t="s">
        <v>10100</v>
      </c>
      <c r="C53" s="293">
        <v>52</v>
      </c>
      <c r="D53" s="20" t="s">
        <v>404</v>
      </c>
      <c r="E53" s="20">
        <v>70</v>
      </c>
      <c r="F53" s="18" t="s">
        <v>393</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2579</v>
      </c>
      <c r="B54" s="18" t="s">
        <v>10100</v>
      </c>
      <c r="C54" s="293">
        <v>53</v>
      </c>
      <c r="D54" s="20" t="s">
        <v>404</v>
      </c>
      <c r="E54" s="20">
        <v>120</v>
      </c>
      <c r="F54" s="20" t="s">
        <v>398</v>
      </c>
      <c r="G54" s="21" t="s">
        <v>173</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440</v>
      </c>
      <c r="B55" s="18" t="s">
        <v>10100</v>
      </c>
      <c r="C55" s="293">
        <v>54</v>
      </c>
      <c r="D55" s="20" t="s">
        <v>385</v>
      </c>
      <c r="E55" s="20">
        <v>50</v>
      </c>
      <c r="F55" s="18" t="s">
        <v>393</v>
      </c>
      <c r="G55" s="21" t="s">
        <v>173</v>
      </c>
      <c r="H55" s="71" t="s">
        <v>387</v>
      </c>
      <c r="I55" s="71" t="s">
        <v>387</v>
      </c>
      <c r="J55" s="71"/>
      <c r="K55" s="71"/>
      <c r="R55" s="117" t="s">
        <v>10124</v>
      </c>
      <c r="S55" s="158">
        <f>COUNTIFS($G$2:$G$500,R55,$I$2:$I$500,"x")</f>
        <v>0</v>
      </c>
      <c r="T55" s="159">
        <f>COUNTIFS($I$2:$I$500,"&lt;&gt;-",$G$2:$G$500,R55)</f>
        <v>0</v>
      </c>
      <c r="U55" s="168"/>
      <c r="V55" s="117" t="s">
        <v>10124</v>
      </c>
      <c r="W55" s="237">
        <f>COUNTIFS($G$2:$G$500,V55,$K$2:$K$500,"x")</f>
        <v>0</v>
      </c>
      <c r="X55" s="6">
        <f>COUNTIFS($K$2:$K$500,"&lt;&gt;-",$G$2:$G$500,V55)</f>
        <v>0</v>
      </c>
    </row>
    <row r="56" spans="1:24" ht="13" x14ac:dyDescent="0.15">
      <c r="A56" s="15" t="s">
        <v>429</v>
      </c>
      <c r="B56" s="18" t="s">
        <v>10100</v>
      </c>
      <c r="C56" s="293">
        <v>55</v>
      </c>
      <c r="D56" s="20" t="s">
        <v>385</v>
      </c>
      <c r="E56" s="20">
        <v>80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384</v>
      </c>
      <c r="B57" s="18" t="s">
        <v>10100</v>
      </c>
      <c r="C57" s="293">
        <v>56</v>
      </c>
      <c r="D57" s="20" t="s">
        <v>385</v>
      </c>
      <c r="E57" s="20">
        <v>140</v>
      </c>
      <c r="F57" s="18" t="s">
        <v>386</v>
      </c>
      <c r="G57" s="21" t="s">
        <v>181</v>
      </c>
      <c r="H57" s="71" t="s">
        <v>387</v>
      </c>
      <c r="I57" s="71" t="s">
        <v>387</v>
      </c>
      <c r="J57" s="71"/>
      <c r="K57" s="71"/>
      <c r="R57" s="166" t="s">
        <v>260</v>
      </c>
      <c r="S57" s="191">
        <f t="shared" si="4"/>
        <v>0</v>
      </c>
      <c r="T57" s="192">
        <f t="shared" si="5"/>
        <v>0</v>
      </c>
      <c r="U57" s="168"/>
      <c r="V57" s="102" t="s">
        <v>260</v>
      </c>
      <c r="W57" s="238">
        <f t="shared" si="6"/>
        <v>0</v>
      </c>
      <c r="X57" s="7">
        <f t="shared" si="7"/>
        <v>0</v>
      </c>
    </row>
    <row r="58" spans="1:24" ht="14" thickBot="1" x14ac:dyDescent="0.2">
      <c r="A58" s="15" t="s">
        <v>428</v>
      </c>
      <c r="B58" s="18" t="s">
        <v>10100</v>
      </c>
      <c r="C58" s="293">
        <v>57</v>
      </c>
      <c r="D58" s="20" t="s">
        <v>385</v>
      </c>
      <c r="E58" s="20">
        <v>110</v>
      </c>
      <c r="F58" s="18" t="s">
        <v>393</v>
      </c>
      <c r="G58" s="21" t="s">
        <v>173</v>
      </c>
      <c r="H58" s="71" t="s">
        <v>387</v>
      </c>
      <c r="I58" s="71" t="s">
        <v>387</v>
      </c>
      <c r="J58" s="71"/>
      <c r="K58" s="71"/>
      <c r="U58" s="168"/>
      <c r="V58" s="177" t="s">
        <v>447</v>
      </c>
      <c r="W58" s="189"/>
      <c r="X58" s="190">
        <f>SUM(X59:X85)</f>
        <v>310</v>
      </c>
    </row>
    <row r="59" spans="1:24" ht="13" x14ac:dyDescent="0.15">
      <c r="A59" s="15" t="s">
        <v>1215</v>
      </c>
      <c r="B59" s="18" t="s">
        <v>10100</v>
      </c>
      <c r="C59" s="293">
        <v>58</v>
      </c>
      <c r="D59" s="20" t="s">
        <v>385</v>
      </c>
      <c r="E59" s="20">
        <v>70</v>
      </c>
      <c r="F59" s="18" t="s">
        <v>393</v>
      </c>
      <c r="G59" s="21" t="s">
        <v>173</v>
      </c>
      <c r="H59" s="71" t="s">
        <v>387</v>
      </c>
      <c r="I59" s="71" t="s">
        <v>387</v>
      </c>
      <c r="J59" s="71"/>
      <c r="K59" s="71"/>
      <c r="U59" s="239"/>
      <c r="V59" s="116" t="s">
        <v>173</v>
      </c>
      <c r="W59" s="211">
        <f t="shared" ref="W59:X74" si="8">S3+S31+W3+W31</f>
        <v>0</v>
      </c>
      <c r="X59" s="64">
        <f t="shared" si="8"/>
        <v>134</v>
      </c>
    </row>
    <row r="60" spans="1:24" ht="13" x14ac:dyDescent="0.15">
      <c r="A60" s="15" t="s">
        <v>1200</v>
      </c>
      <c r="B60" s="18" t="s">
        <v>10100</v>
      </c>
      <c r="C60" s="293">
        <v>59</v>
      </c>
      <c r="D60" s="20" t="s">
        <v>385</v>
      </c>
      <c r="E60" s="20">
        <v>100</v>
      </c>
      <c r="F60" s="20" t="s">
        <v>398</v>
      </c>
      <c r="G60" s="21" t="s">
        <v>173</v>
      </c>
      <c r="H60" s="71" t="s">
        <v>387</v>
      </c>
      <c r="I60" s="71" t="s">
        <v>387</v>
      </c>
      <c r="J60" s="71"/>
      <c r="K60" s="71"/>
      <c r="U60" s="239"/>
      <c r="V60" s="117" t="s">
        <v>177</v>
      </c>
      <c r="W60" s="158">
        <f t="shared" si="8"/>
        <v>0</v>
      </c>
      <c r="X60" s="159">
        <f t="shared" si="8"/>
        <v>86</v>
      </c>
    </row>
    <row r="61" spans="1:24" ht="13" x14ac:dyDescent="0.15">
      <c r="A61" s="15" t="s">
        <v>10118</v>
      </c>
      <c r="B61" s="18" t="s">
        <v>10100</v>
      </c>
      <c r="C61" s="293">
        <v>60</v>
      </c>
      <c r="D61" s="20" t="s">
        <v>385</v>
      </c>
      <c r="E61" s="20">
        <v>360</v>
      </c>
      <c r="F61" s="18" t="s">
        <v>386</v>
      </c>
      <c r="G61" s="21" t="s">
        <v>201</v>
      </c>
      <c r="H61" s="71" t="s">
        <v>387</v>
      </c>
      <c r="I61" s="71" t="s">
        <v>387</v>
      </c>
      <c r="J61" s="71"/>
      <c r="K61" s="71" t="s">
        <v>387</v>
      </c>
      <c r="U61" s="239"/>
      <c r="V61" s="117" t="s">
        <v>181</v>
      </c>
      <c r="W61" s="158">
        <f t="shared" si="8"/>
        <v>0</v>
      </c>
      <c r="X61" s="159">
        <f t="shared" si="8"/>
        <v>24</v>
      </c>
    </row>
    <row r="62" spans="1:24" ht="13" x14ac:dyDescent="0.15">
      <c r="A62" s="15" t="s">
        <v>1285</v>
      </c>
      <c r="B62" s="18" t="s">
        <v>10100</v>
      </c>
      <c r="C62" s="293">
        <v>61</v>
      </c>
      <c r="D62" s="20" t="s">
        <v>385</v>
      </c>
      <c r="E62" s="20">
        <v>60</v>
      </c>
      <c r="F62" s="18" t="s">
        <v>398</v>
      </c>
      <c r="G62" s="21" t="s">
        <v>177</v>
      </c>
      <c r="H62" s="71" t="s">
        <v>387</v>
      </c>
      <c r="I62" s="71" t="s">
        <v>387</v>
      </c>
      <c r="J62" s="71"/>
      <c r="K62" s="71"/>
      <c r="U62" s="239"/>
      <c r="V62" s="117" t="s">
        <v>185</v>
      </c>
      <c r="W62" s="158">
        <f t="shared" si="8"/>
        <v>0</v>
      </c>
      <c r="X62" s="159">
        <f t="shared" si="8"/>
        <v>0</v>
      </c>
    </row>
    <row r="63" spans="1:24" ht="13" x14ac:dyDescent="0.15">
      <c r="A63" s="15" t="s">
        <v>1298</v>
      </c>
      <c r="B63" s="18" t="s">
        <v>10100</v>
      </c>
      <c r="C63" s="293">
        <v>62</v>
      </c>
      <c r="D63" s="20" t="s">
        <v>385</v>
      </c>
      <c r="E63" s="20">
        <v>70</v>
      </c>
      <c r="F63" s="18" t="s">
        <v>393</v>
      </c>
      <c r="G63" s="21" t="s">
        <v>173</v>
      </c>
      <c r="H63" s="71" t="s">
        <v>387</v>
      </c>
      <c r="I63" s="71" t="s">
        <v>387</v>
      </c>
      <c r="J63" s="71"/>
      <c r="K63" s="71"/>
      <c r="U63" s="239"/>
      <c r="V63" s="117" t="s">
        <v>189</v>
      </c>
      <c r="W63" s="158">
        <f t="shared" si="8"/>
        <v>0</v>
      </c>
      <c r="X63" s="159">
        <f t="shared" si="8"/>
        <v>0</v>
      </c>
    </row>
    <row r="64" spans="1:24" ht="13" x14ac:dyDescent="0.15">
      <c r="A64" s="15" t="s">
        <v>1280</v>
      </c>
      <c r="B64" s="18" t="s">
        <v>10100</v>
      </c>
      <c r="C64" s="293">
        <v>63</v>
      </c>
      <c r="D64" s="20" t="s">
        <v>385</v>
      </c>
      <c r="E64" s="20">
        <v>120</v>
      </c>
      <c r="F64" s="20" t="s">
        <v>398</v>
      </c>
      <c r="G64" s="21" t="s">
        <v>177</v>
      </c>
      <c r="H64" s="71" t="s">
        <v>387</v>
      </c>
      <c r="I64" s="71" t="s">
        <v>387</v>
      </c>
      <c r="J64" s="71"/>
      <c r="K64" s="71"/>
      <c r="U64" s="240"/>
      <c r="V64" s="117" t="s">
        <v>193</v>
      </c>
      <c r="W64" s="158">
        <f t="shared" si="8"/>
        <v>0</v>
      </c>
      <c r="X64" s="159">
        <f t="shared" si="8"/>
        <v>0</v>
      </c>
    </row>
    <row r="65" spans="1:24" ht="14" thickBot="1" x14ac:dyDescent="0.2">
      <c r="A65" s="15" t="s">
        <v>2552</v>
      </c>
      <c r="B65" s="18" t="s">
        <v>10100</v>
      </c>
      <c r="C65" s="293">
        <v>64</v>
      </c>
      <c r="D65" s="20" t="s">
        <v>385</v>
      </c>
      <c r="E65" s="20">
        <v>120</v>
      </c>
      <c r="F65" s="18" t="s">
        <v>393</v>
      </c>
      <c r="G65" s="21" t="s">
        <v>181</v>
      </c>
      <c r="H65" s="71" t="s">
        <v>387</v>
      </c>
      <c r="I65" s="71" t="s">
        <v>387</v>
      </c>
      <c r="J65" s="71"/>
      <c r="K65" s="71"/>
      <c r="U65" s="241"/>
      <c r="V65" s="117" t="s">
        <v>197</v>
      </c>
      <c r="W65" s="158">
        <f t="shared" si="8"/>
        <v>0</v>
      </c>
      <c r="X65" s="159">
        <f t="shared" si="8"/>
        <v>0</v>
      </c>
    </row>
    <row r="66" spans="1:24" ht="14" thickBot="1" x14ac:dyDescent="0.2">
      <c r="A66" s="15" t="s">
        <v>4549</v>
      </c>
      <c r="B66" s="18" t="s">
        <v>10100</v>
      </c>
      <c r="C66" s="293">
        <v>65</v>
      </c>
      <c r="D66" s="20" t="s">
        <v>385</v>
      </c>
      <c r="E66" s="20">
        <v>80</v>
      </c>
      <c r="F66" s="18" t="s">
        <v>393</v>
      </c>
      <c r="G66" s="21" t="s">
        <v>173</v>
      </c>
      <c r="H66" s="71" t="s">
        <v>387</v>
      </c>
      <c r="I66" s="71" t="s">
        <v>387</v>
      </c>
      <c r="J66" s="71"/>
      <c r="K66" s="71"/>
      <c r="U66" s="241"/>
      <c r="V66" s="117" t="s">
        <v>201</v>
      </c>
      <c r="W66" s="158">
        <f t="shared" si="8"/>
        <v>0</v>
      </c>
      <c r="X66" s="159">
        <f t="shared" si="8"/>
        <v>10</v>
      </c>
    </row>
    <row r="67" spans="1:24" ht="14" thickBot="1" x14ac:dyDescent="0.2">
      <c r="A67" s="15" t="s">
        <v>4550</v>
      </c>
      <c r="B67" s="18" t="s">
        <v>10100</v>
      </c>
      <c r="C67" s="293">
        <v>66</v>
      </c>
      <c r="D67" s="20" t="s">
        <v>385</v>
      </c>
      <c r="E67" s="20">
        <v>140</v>
      </c>
      <c r="F67" s="20" t="s">
        <v>398</v>
      </c>
      <c r="G67" s="21" t="s">
        <v>177</v>
      </c>
      <c r="H67" s="71" t="s">
        <v>387</v>
      </c>
      <c r="I67" s="71" t="s">
        <v>387</v>
      </c>
      <c r="J67" s="71"/>
      <c r="K67" s="71"/>
      <c r="U67" s="241"/>
      <c r="V67" s="117" t="s">
        <v>205</v>
      </c>
      <c r="W67" s="158">
        <f t="shared" si="8"/>
        <v>0</v>
      </c>
      <c r="X67" s="159">
        <f t="shared" si="8"/>
        <v>0</v>
      </c>
    </row>
    <row r="68" spans="1:24" ht="14" thickBot="1" x14ac:dyDescent="0.2">
      <c r="A68" s="15" t="s">
        <v>4718</v>
      </c>
      <c r="B68" s="18" t="s">
        <v>10100</v>
      </c>
      <c r="C68" s="293">
        <v>67</v>
      </c>
      <c r="D68" s="20" t="s">
        <v>385</v>
      </c>
      <c r="E68" s="20">
        <v>70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460</v>
      </c>
      <c r="B69" s="18" t="s">
        <v>10100</v>
      </c>
      <c r="C69" s="293">
        <v>68</v>
      </c>
      <c r="D69" s="20" t="s">
        <v>400</v>
      </c>
      <c r="E69" s="20">
        <v>70</v>
      </c>
      <c r="F69" s="18" t="s">
        <v>393</v>
      </c>
      <c r="G69" s="21" t="s">
        <v>173</v>
      </c>
      <c r="H69" s="71" t="s">
        <v>387</v>
      </c>
      <c r="I69" s="71" t="s">
        <v>387</v>
      </c>
      <c r="J69" s="71"/>
      <c r="K69" s="71"/>
      <c r="U69" s="241"/>
      <c r="V69" s="117" t="s">
        <v>9125</v>
      </c>
      <c r="W69" s="158">
        <f t="shared" si="8"/>
        <v>0</v>
      </c>
      <c r="X69" s="159">
        <f t="shared" si="8"/>
        <v>0</v>
      </c>
    </row>
    <row r="70" spans="1:24" ht="14" thickBot="1" x14ac:dyDescent="0.2">
      <c r="A70" s="15" t="s">
        <v>570</v>
      </c>
      <c r="B70" s="18" t="s">
        <v>10100</v>
      </c>
      <c r="C70" s="293">
        <v>69</v>
      </c>
      <c r="D70" s="20" t="s">
        <v>400</v>
      </c>
      <c r="E70" s="20">
        <v>120</v>
      </c>
      <c r="F70" s="20" t="s">
        <v>398</v>
      </c>
      <c r="G70" s="21" t="s">
        <v>173</v>
      </c>
      <c r="H70" s="71" t="s">
        <v>387</v>
      </c>
      <c r="I70" s="71" t="s">
        <v>387</v>
      </c>
      <c r="J70" s="71"/>
      <c r="K70" s="71"/>
      <c r="U70" s="241"/>
      <c r="V70" s="118" t="s">
        <v>213</v>
      </c>
      <c r="W70" s="158">
        <f t="shared" si="8"/>
        <v>0</v>
      </c>
      <c r="X70" s="159">
        <f t="shared" si="8"/>
        <v>0</v>
      </c>
    </row>
    <row r="71" spans="1:24" ht="14" thickBot="1" x14ac:dyDescent="0.2">
      <c r="A71" s="15" t="s">
        <v>454</v>
      </c>
      <c r="B71" s="18" t="s">
        <v>10100</v>
      </c>
      <c r="C71" s="293">
        <v>70</v>
      </c>
      <c r="D71" s="20" t="s">
        <v>400</v>
      </c>
      <c r="E71" s="20">
        <v>120</v>
      </c>
      <c r="F71" s="18" t="s">
        <v>393</v>
      </c>
      <c r="G71" s="21" t="s">
        <v>173</v>
      </c>
      <c r="H71" s="71" t="s">
        <v>387</v>
      </c>
      <c r="I71" s="71" t="s">
        <v>387</v>
      </c>
      <c r="J71" s="71"/>
      <c r="K71" s="71"/>
      <c r="U71" s="241"/>
      <c r="V71" s="117" t="s">
        <v>217</v>
      </c>
      <c r="W71" s="158">
        <f t="shared" si="8"/>
        <v>0</v>
      </c>
      <c r="X71" s="159">
        <f t="shared" si="8"/>
        <v>0</v>
      </c>
    </row>
    <row r="72" spans="1:24" ht="14" thickBot="1" x14ac:dyDescent="0.2">
      <c r="A72" s="15" t="s">
        <v>952</v>
      </c>
      <c r="B72" s="18" t="s">
        <v>10100</v>
      </c>
      <c r="C72" s="293">
        <v>71</v>
      </c>
      <c r="D72" s="20" t="s">
        <v>400</v>
      </c>
      <c r="E72" s="20">
        <v>30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1211</v>
      </c>
      <c r="B73" s="18" t="s">
        <v>10100</v>
      </c>
      <c r="C73" s="293">
        <v>72</v>
      </c>
      <c r="D73" s="20" t="s">
        <v>400</v>
      </c>
      <c r="E73" s="20">
        <v>80</v>
      </c>
      <c r="F73" s="18" t="s">
        <v>393</v>
      </c>
      <c r="G73" s="21" t="s">
        <v>173</v>
      </c>
      <c r="H73" s="71" t="s">
        <v>387</v>
      </c>
      <c r="I73" s="71" t="s">
        <v>387</v>
      </c>
      <c r="J73" s="71"/>
      <c r="K73" s="71"/>
      <c r="U73" s="241"/>
      <c r="V73" s="117" t="s">
        <v>225</v>
      </c>
      <c r="W73" s="158">
        <f t="shared" si="8"/>
        <v>0</v>
      </c>
      <c r="X73" s="159">
        <f t="shared" si="8"/>
        <v>0</v>
      </c>
    </row>
    <row r="74" spans="1:24" ht="14" thickBot="1" x14ac:dyDescent="0.2">
      <c r="A74" s="15" t="s">
        <v>1184</v>
      </c>
      <c r="B74" s="18" t="s">
        <v>10100</v>
      </c>
      <c r="C74" s="293">
        <v>73</v>
      </c>
      <c r="D74" s="20" t="s">
        <v>400</v>
      </c>
      <c r="E74" s="20">
        <v>150</v>
      </c>
      <c r="F74" s="20" t="s">
        <v>398</v>
      </c>
      <c r="G74" s="21" t="s">
        <v>181</v>
      </c>
      <c r="H74" s="71" t="s">
        <v>387</v>
      </c>
      <c r="I74" s="71" t="s">
        <v>387</v>
      </c>
      <c r="J74" s="71"/>
      <c r="K74" s="71"/>
      <c r="U74" s="241"/>
      <c r="V74" s="117" t="s">
        <v>229</v>
      </c>
      <c r="W74" s="158">
        <f t="shared" si="8"/>
        <v>0</v>
      </c>
      <c r="X74" s="159">
        <f t="shared" si="8"/>
        <v>0</v>
      </c>
    </row>
    <row r="75" spans="1:24" ht="14" thickBot="1" x14ac:dyDescent="0.2">
      <c r="A75" s="15" t="s">
        <v>1240</v>
      </c>
      <c r="B75" s="18" t="s">
        <v>10100</v>
      </c>
      <c r="C75" s="293">
        <v>74</v>
      </c>
      <c r="D75" s="20" t="s">
        <v>400</v>
      </c>
      <c r="E75" s="20">
        <v>110</v>
      </c>
      <c r="F75" s="18" t="s">
        <v>393</v>
      </c>
      <c r="G75" s="21" t="s">
        <v>181</v>
      </c>
      <c r="H75" s="71" t="s">
        <v>387</v>
      </c>
      <c r="I75" s="71" t="s">
        <v>387</v>
      </c>
      <c r="J75" s="71"/>
      <c r="K75" s="71"/>
      <c r="U75" s="241"/>
      <c r="V75" s="117" t="s">
        <v>233</v>
      </c>
      <c r="W75" s="158">
        <f t="shared" ref="W75:X85" si="9">S19+S47+W19+W47</f>
        <v>0</v>
      </c>
      <c r="X75" s="159">
        <f t="shared" si="9"/>
        <v>0</v>
      </c>
    </row>
    <row r="76" spans="1:24" ht="14" thickBot="1" x14ac:dyDescent="0.2">
      <c r="A76" s="15" t="s">
        <v>1245</v>
      </c>
      <c r="B76" s="18" t="s">
        <v>10100</v>
      </c>
      <c r="C76" s="293">
        <v>75</v>
      </c>
      <c r="D76" s="20" t="s">
        <v>400</v>
      </c>
      <c r="E76" s="20">
        <v>110</v>
      </c>
      <c r="F76" s="18" t="s">
        <v>393</v>
      </c>
      <c r="G76" s="21" t="s">
        <v>177</v>
      </c>
      <c r="H76" s="71" t="s">
        <v>387</v>
      </c>
      <c r="I76" s="71" t="s">
        <v>387</v>
      </c>
      <c r="J76" s="71"/>
      <c r="K76" s="71"/>
      <c r="U76" s="241"/>
      <c r="V76" s="117" t="s">
        <v>9123</v>
      </c>
      <c r="W76" s="158">
        <f t="shared" si="9"/>
        <v>0</v>
      </c>
      <c r="X76" s="159">
        <f t="shared" si="9"/>
        <v>0</v>
      </c>
    </row>
    <row r="77" spans="1:24" ht="14" thickBot="1" x14ac:dyDescent="0.2">
      <c r="A77" s="15" t="s">
        <v>1829</v>
      </c>
      <c r="B77" s="18" t="s">
        <v>10100</v>
      </c>
      <c r="C77" s="293">
        <v>76</v>
      </c>
      <c r="D77" s="20" t="s">
        <v>400</v>
      </c>
      <c r="E77" s="20">
        <v>80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10119</v>
      </c>
      <c r="B78" s="18" t="s">
        <v>10100</v>
      </c>
      <c r="C78" s="293">
        <v>77</v>
      </c>
      <c r="D78" s="20" t="s">
        <v>400</v>
      </c>
      <c r="E78" s="20">
        <v>340</v>
      </c>
      <c r="F78" s="20" t="s">
        <v>398</v>
      </c>
      <c r="G78" s="21" t="s">
        <v>201</v>
      </c>
      <c r="H78" s="71" t="s">
        <v>387</v>
      </c>
      <c r="I78" s="71" t="s">
        <v>387</v>
      </c>
      <c r="J78" s="71"/>
      <c r="K78" s="71" t="s">
        <v>387</v>
      </c>
      <c r="U78" s="241"/>
      <c r="V78" s="117" t="s">
        <v>241</v>
      </c>
      <c r="W78" s="158">
        <f t="shared" si="9"/>
        <v>0</v>
      </c>
      <c r="X78" s="159">
        <f t="shared" si="9"/>
        <v>22</v>
      </c>
    </row>
    <row r="79" spans="1:24" ht="14" thickBot="1" x14ac:dyDescent="0.2">
      <c r="A79" s="15" t="s">
        <v>1876</v>
      </c>
      <c r="B79" s="18" t="s">
        <v>10100</v>
      </c>
      <c r="C79" s="293">
        <v>78</v>
      </c>
      <c r="D79" s="20" t="s">
        <v>400</v>
      </c>
      <c r="E79" s="20">
        <v>70</v>
      </c>
      <c r="F79" s="18" t="s">
        <v>393</v>
      </c>
      <c r="G79" s="21" t="s">
        <v>173</v>
      </c>
      <c r="H79" s="71" t="s">
        <v>387</v>
      </c>
      <c r="I79" s="71" t="s">
        <v>387</v>
      </c>
      <c r="J79" s="71"/>
      <c r="K79" s="71"/>
      <c r="U79" s="241"/>
      <c r="V79" s="117" t="s">
        <v>245</v>
      </c>
      <c r="W79" s="158">
        <f t="shared" si="9"/>
        <v>0</v>
      </c>
      <c r="X79" s="159">
        <f t="shared" si="9"/>
        <v>10</v>
      </c>
    </row>
    <row r="80" spans="1:24" ht="14" thickBot="1" x14ac:dyDescent="0.2">
      <c r="A80" s="15" t="s">
        <v>1869</v>
      </c>
      <c r="B80" s="18" t="s">
        <v>10100</v>
      </c>
      <c r="C80" s="293">
        <v>79</v>
      </c>
      <c r="D80" s="20" t="s">
        <v>400</v>
      </c>
      <c r="E80" s="20">
        <v>130</v>
      </c>
      <c r="F80" s="20" t="s">
        <v>398</v>
      </c>
      <c r="G80" s="21" t="s">
        <v>173</v>
      </c>
      <c r="H80" s="71" t="s">
        <v>387</v>
      </c>
      <c r="I80" s="71" t="s">
        <v>387</v>
      </c>
      <c r="J80" s="71"/>
      <c r="K80" s="71"/>
      <c r="U80" s="241"/>
      <c r="V80" s="117" t="s">
        <v>249</v>
      </c>
      <c r="W80" s="158">
        <f t="shared" si="9"/>
        <v>0</v>
      </c>
      <c r="X80" s="159">
        <f t="shared" si="9"/>
        <v>22</v>
      </c>
    </row>
    <row r="81" spans="1:24" ht="14" thickBot="1" x14ac:dyDescent="0.2">
      <c r="A81" s="15" t="s">
        <v>3059</v>
      </c>
      <c r="B81" s="18" t="s">
        <v>10100</v>
      </c>
      <c r="C81" s="293">
        <v>80</v>
      </c>
      <c r="D81" s="20" t="s">
        <v>400</v>
      </c>
      <c r="E81" s="20">
        <v>90</v>
      </c>
      <c r="F81" s="18" t="s">
        <v>393</v>
      </c>
      <c r="G81" s="21" t="s">
        <v>177</v>
      </c>
      <c r="H81" s="71" t="s">
        <v>387</v>
      </c>
      <c r="I81" s="71" t="s">
        <v>387</v>
      </c>
      <c r="J81" s="71"/>
      <c r="K81" s="71"/>
      <c r="U81" s="241"/>
      <c r="V81" s="117" t="s">
        <v>253</v>
      </c>
      <c r="W81" s="158">
        <f t="shared" si="9"/>
        <v>0</v>
      </c>
      <c r="X81" s="159">
        <f t="shared" si="9"/>
        <v>0</v>
      </c>
    </row>
    <row r="82" spans="1:24" ht="14" thickBot="1" x14ac:dyDescent="0.2">
      <c r="A82" s="15" t="s">
        <v>3550</v>
      </c>
      <c r="B82" s="18" t="s">
        <v>10100</v>
      </c>
      <c r="C82" s="293">
        <v>81</v>
      </c>
      <c r="D82" s="20" t="s">
        <v>400</v>
      </c>
      <c r="E82" s="20">
        <v>130</v>
      </c>
      <c r="F82" s="18" t="s">
        <v>393</v>
      </c>
      <c r="G82" s="21" t="s">
        <v>177</v>
      </c>
      <c r="H82" s="71" t="s">
        <v>387</v>
      </c>
      <c r="I82" s="71" t="s">
        <v>387</v>
      </c>
      <c r="J82" s="71"/>
      <c r="K82" s="71"/>
      <c r="U82" s="241"/>
      <c r="V82" s="117" t="s">
        <v>10048</v>
      </c>
      <c r="W82" s="158">
        <f t="shared" si="9"/>
        <v>0</v>
      </c>
      <c r="X82" s="159">
        <f t="shared" si="9"/>
        <v>0</v>
      </c>
    </row>
    <row r="83" spans="1:24" ht="13.25" customHeight="1" thickBot="1" x14ac:dyDescent="0.2">
      <c r="A83" s="15" t="s">
        <v>4617</v>
      </c>
      <c r="B83" s="18" t="s">
        <v>10100</v>
      </c>
      <c r="C83" s="293">
        <v>82</v>
      </c>
      <c r="D83" s="20" t="s">
        <v>400</v>
      </c>
      <c r="E83" s="20">
        <v>70</v>
      </c>
      <c r="F83" s="18" t="s">
        <v>393</v>
      </c>
      <c r="G83" s="21" t="s">
        <v>173</v>
      </c>
      <c r="H83" s="71" t="s">
        <v>387</v>
      </c>
      <c r="I83" s="71" t="s">
        <v>387</v>
      </c>
      <c r="J83" s="71"/>
      <c r="K83" s="71"/>
      <c r="U83" s="241"/>
      <c r="V83" s="117" t="s">
        <v>10124</v>
      </c>
      <c r="W83" s="158">
        <f t="shared" si="9"/>
        <v>0</v>
      </c>
      <c r="X83" s="159">
        <f t="shared" si="9"/>
        <v>2</v>
      </c>
    </row>
    <row r="84" spans="1:24" ht="13.25" customHeight="1" thickBot="1" x14ac:dyDescent="0.2">
      <c r="A84" s="15" t="s">
        <v>4618</v>
      </c>
      <c r="B84" s="18" t="s">
        <v>10100</v>
      </c>
      <c r="C84" s="293">
        <v>83</v>
      </c>
      <c r="D84" s="20" t="s">
        <v>400</v>
      </c>
      <c r="E84" s="20">
        <v>110</v>
      </c>
      <c r="F84" s="20" t="s">
        <v>398</v>
      </c>
      <c r="G84" s="21" t="s">
        <v>173</v>
      </c>
      <c r="H84" s="71" t="s">
        <v>387</v>
      </c>
      <c r="I84" s="71" t="s">
        <v>387</v>
      </c>
      <c r="J84" s="71"/>
      <c r="K84" s="71"/>
      <c r="U84" s="241"/>
      <c r="V84" s="117" t="s">
        <v>257</v>
      </c>
      <c r="W84" s="158">
        <f t="shared" si="9"/>
        <v>0</v>
      </c>
      <c r="X84" s="159">
        <f t="shared" si="9"/>
        <v>0</v>
      </c>
    </row>
    <row r="85" spans="1:24" ht="13.25" customHeight="1" thickBot="1" x14ac:dyDescent="0.2">
      <c r="A85" s="15" t="s">
        <v>4619</v>
      </c>
      <c r="B85" s="18" t="s">
        <v>10100</v>
      </c>
      <c r="C85" s="293">
        <v>84</v>
      </c>
      <c r="D85" s="20" t="s">
        <v>400</v>
      </c>
      <c r="E85" s="20">
        <v>180</v>
      </c>
      <c r="F85" s="18" t="s">
        <v>386</v>
      </c>
      <c r="G85" s="21" t="s">
        <v>177</v>
      </c>
      <c r="H85" s="71" t="s">
        <v>387</v>
      </c>
      <c r="I85" s="71" t="s">
        <v>387</v>
      </c>
      <c r="J85" s="71"/>
      <c r="K85" s="71"/>
      <c r="U85" s="241"/>
      <c r="V85" s="166" t="s">
        <v>260</v>
      </c>
      <c r="W85" s="191">
        <f t="shared" si="9"/>
        <v>0</v>
      </c>
      <c r="X85" s="192">
        <f t="shared" si="9"/>
        <v>0</v>
      </c>
    </row>
    <row r="86" spans="1:24" ht="13.25" customHeight="1" x14ac:dyDescent="0.15">
      <c r="A86" s="15" t="s">
        <v>1278</v>
      </c>
      <c r="B86" s="18" t="s">
        <v>10100</v>
      </c>
      <c r="C86" s="293">
        <v>85</v>
      </c>
      <c r="D86" s="20" t="s">
        <v>858</v>
      </c>
      <c r="E86" s="20">
        <v>130</v>
      </c>
      <c r="F86" s="20" t="s">
        <v>398</v>
      </c>
      <c r="G86" s="21" t="s">
        <v>177</v>
      </c>
      <c r="H86" s="71" t="s">
        <v>387</v>
      </c>
      <c r="I86" s="71" t="s">
        <v>387</v>
      </c>
      <c r="J86" s="71"/>
      <c r="K86" s="71"/>
    </row>
    <row r="87" spans="1:24" ht="13.25" customHeight="1" x14ac:dyDescent="0.15">
      <c r="A87" s="15" t="s">
        <v>10120</v>
      </c>
      <c r="B87" s="18" t="s">
        <v>10100</v>
      </c>
      <c r="C87" s="293">
        <v>86</v>
      </c>
      <c r="D87" s="20" t="s">
        <v>858</v>
      </c>
      <c r="E87" s="20">
        <v>280</v>
      </c>
      <c r="F87" s="20" t="s">
        <v>393</v>
      </c>
      <c r="G87" s="21" t="s">
        <v>201</v>
      </c>
      <c r="H87" s="71" t="s">
        <v>387</v>
      </c>
      <c r="I87" s="71" t="s">
        <v>387</v>
      </c>
      <c r="J87" s="71"/>
      <c r="K87" s="71" t="s">
        <v>387</v>
      </c>
    </row>
    <row r="88" spans="1:24" ht="13.25" customHeight="1" x14ac:dyDescent="0.15">
      <c r="A88" s="15" t="s">
        <v>1951</v>
      </c>
      <c r="B88" s="18" t="s">
        <v>10100</v>
      </c>
      <c r="C88" s="293">
        <v>87</v>
      </c>
      <c r="D88" s="20" t="s">
        <v>858</v>
      </c>
      <c r="E88" s="18">
        <v>80</v>
      </c>
      <c r="F88" s="18" t="s">
        <v>393</v>
      </c>
      <c r="G88" s="21" t="s">
        <v>177</v>
      </c>
      <c r="H88" s="71" t="s">
        <v>387</v>
      </c>
      <c r="I88" s="71" t="s">
        <v>387</v>
      </c>
      <c r="J88" s="71"/>
      <c r="K88" s="71"/>
    </row>
    <row r="89" spans="1:24" ht="13.25" customHeight="1" x14ac:dyDescent="0.15">
      <c r="A89" s="15" t="s">
        <v>2541</v>
      </c>
      <c r="B89" s="18" t="s">
        <v>10100</v>
      </c>
      <c r="C89" s="293">
        <v>88</v>
      </c>
      <c r="D89" s="20" t="s">
        <v>858</v>
      </c>
      <c r="E89" s="20">
        <v>110</v>
      </c>
      <c r="F89" s="18" t="s">
        <v>393</v>
      </c>
      <c r="G89" s="21" t="s">
        <v>181</v>
      </c>
      <c r="H89" s="71" t="s">
        <v>387</v>
      </c>
      <c r="I89" s="71" t="s">
        <v>387</v>
      </c>
      <c r="J89" s="71"/>
      <c r="K89" s="71"/>
    </row>
    <row r="90" spans="1:24" ht="13.25" customHeight="1" x14ac:dyDescent="0.15">
      <c r="A90" s="15" t="s">
        <v>3559</v>
      </c>
      <c r="B90" s="18" t="s">
        <v>10100</v>
      </c>
      <c r="C90" s="293">
        <v>89</v>
      </c>
      <c r="D90" s="20" t="s">
        <v>858</v>
      </c>
      <c r="E90" s="20">
        <v>70</v>
      </c>
      <c r="F90" s="18" t="s">
        <v>393</v>
      </c>
      <c r="G90" s="21" t="s">
        <v>173</v>
      </c>
      <c r="H90" s="71" t="s">
        <v>387</v>
      </c>
      <c r="I90" s="71" t="s">
        <v>387</v>
      </c>
      <c r="J90" s="71"/>
      <c r="K90" s="71"/>
    </row>
    <row r="91" spans="1:24" ht="13.25" customHeight="1" x14ac:dyDescent="0.15">
      <c r="A91" s="15" t="s">
        <v>3560</v>
      </c>
      <c r="B91" s="18" t="s">
        <v>10100</v>
      </c>
      <c r="C91" s="293">
        <v>90</v>
      </c>
      <c r="D91" s="20" t="s">
        <v>858</v>
      </c>
      <c r="E91" s="20">
        <v>120</v>
      </c>
      <c r="F91" s="20" t="s">
        <v>398</v>
      </c>
      <c r="G91" s="21" t="s">
        <v>173</v>
      </c>
      <c r="H91" s="71" t="s">
        <v>387</v>
      </c>
      <c r="I91" s="71" t="s">
        <v>387</v>
      </c>
      <c r="J91" s="71"/>
      <c r="K91" s="71"/>
    </row>
    <row r="92" spans="1:24" ht="13.25" customHeight="1" x14ac:dyDescent="0.15">
      <c r="A92" s="15" t="s">
        <v>4625</v>
      </c>
      <c r="B92" s="18" t="s">
        <v>10100</v>
      </c>
      <c r="C92" s="293">
        <v>91</v>
      </c>
      <c r="D92" s="20" t="s">
        <v>858</v>
      </c>
      <c r="E92" s="20">
        <v>60</v>
      </c>
      <c r="F92" s="18" t="s">
        <v>393</v>
      </c>
      <c r="G92" s="21" t="s">
        <v>173</v>
      </c>
      <c r="H92" s="71" t="s">
        <v>387</v>
      </c>
      <c r="I92" s="71" t="s">
        <v>387</v>
      </c>
      <c r="J92" s="71"/>
      <c r="K92" s="71"/>
    </row>
    <row r="93" spans="1:24" ht="13.25" customHeight="1" x14ac:dyDescent="0.15">
      <c r="A93" s="15" t="s">
        <v>4626</v>
      </c>
      <c r="B93" s="18" t="s">
        <v>10100</v>
      </c>
      <c r="C93" s="293">
        <v>92</v>
      </c>
      <c r="D93" s="20" t="s">
        <v>858</v>
      </c>
      <c r="E93" s="20">
        <v>100</v>
      </c>
      <c r="F93" s="20" t="s">
        <v>398</v>
      </c>
      <c r="G93" s="21" t="s">
        <v>173</v>
      </c>
      <c r="H93" s="71" t="s">
        <v>387</v>
      </c>
      <c r="I93" s="71" t="s">
        <v>387</v>
      </c>
      <c r="J93" s="71"/>
      <c r="K93" s="71"/>
    </row>
    <row r="94" spans="1:24" ht="13.25" customHeight="1" x14ac:dyDescent="0.15">
      <c r="A94" s="15" t="s">
        <v>849</v>
      </c>
      <c r="B94" s="18" t="s">
        <v>10100</v>
      </c>
      <c r="C94" s="293">
        <v>93</v>
      </c>
      <c r="D94" s="20" t="s">
        <v>847</v>
      </c>
      <c r="E94" s="20">
        <v>200</v>
      </c>
      <c r="F94" s="20" t="s">
        <v>398</v>
      </c>
      <c r="G94" s="21" t="s">
        <v>181</v>
      </c>
      <c r="H94" s="71" t="s">
        <v>387</v>
      </c>
      <c r="I94" s="71" t="s">
        <v>387</v>
      </c>
      <c r="J94" s="71"/>
      <c r="K94" s="71"/>
    </row>
    <row r="95" spans="1:24" ht="13.25" customHeight="1" x14ac:dyDescent="0.15">
      <c r="A95" s="15" t="s">
        <v>10121</v>
      </c>
      <c r="B95" s="18" t="s">
        <v>10100</v>
      </c>
      <c r="C95" s="293">
        <v>94</v>
      </c>
      <c r="D95" s="20" t="s">
        <v>847</v>
      </c>
      <c r="E95" s="20">
        <v>270</v>
      </c>
      <c r="F95" s="20" t="s">
        <v>393</v>
      </c>
      <c r="G95" s="21" t="s">
        <v>201</v>
      </c>
      <c r="H95" s="71" t="s">
        <v>387</v>
      </c>
      <c r="I95" s="71" t="s">
        <v>387</v>
      </c>
      <c r="J95" s="71"/>
      <c r="K95" s="71" t="s">
        <v>387</v>
      </c>
    </row>
    <row r="96" spans="1:24" ht="13.25" customHeight="1" x14ac:dyDescent="0.15">
      <c r="A96" s="15" t="s">
        <v>1792</v>
      </c>
      <c r="B96" s="18" t="s">
        <v>10100</v>
      </c>
      <c r="C96" s="293">
        <v>95</v>
      </c>
      <c r="D96" s="20" t="s">
        <v>847</v>
      </c>
      <c r="E96" s="20">
        <v>140</v>
      </c>
      <c r="F96" s="18" t="s">
        <v>393</v>
      </c>
      <c r="G96" s="21" t="s">
        <v>181</v>
      </c>
      <c r="H96" s="71" t="s">
        <v>387</v>
      </c>
      <c r="I96" s="71" t="s">
        <v>387</v>
      </c>
      <c r="J96" s="71"/>
      <c r="K96" s="71"/>
    </row>
    <row r="97" spans="1:11" ht="13.25" customHeight="1" x14ac:dyDescent="0.15">
      <c r="A97" s="15" t="s">
        <v>4613</v>
      </c>
      <c r="B97" s="18" t="s">
        <v>10100</v>
      </c>
      <c r="C97" s="293">
        <v>96</v>
      </c>
      <c r="D97" s="20" t="s">
        <v>847</v>
      </c>
      <c r="E97" s="20">
        <v>70</v>
      </c>
      <c r="F97" s="18" t="s">
        <v>393</v>
      </c>
      <c r="G97" s="21" t="s">
        <v>173</v>
      </c>
      <c r="H97" s="71" t="s">
        <v>387</v>
      </c>
      <c r="I97" s="71" t="s">
        <v>387</v>
      </c>
      <c r="J97" s="71"/>
      <c r="K97" s="71"/>
    </row>
    <row r="98" spans="1:11" ht="13.25" customHeight="1" x14ac:dyDescent="0.15">
      <c r="A98" s="15" t="s">
        <v>4614</v>
      </c>
      <c r="B98" s="18" t="s">
        <v>10100</v>
      </c>
      <c r="C98" s="293">
        <v>97</v>
      </c>
      <c r="D98" s="20" t="s">
        <v>847</v>
      </c>
      <c r="E98" s="20">
        <v>90</v>
      </c>
      <c r="F98" s="20" t="s">
        <v>398</v>
      </c>
      <c r="G98" s="21" t="s">
        <v>173</v>
      </c>
      <c r="H98" s="71" t="s">
        <v>387</v>
      </c>
      <c r="I98" s="71" t="s">
        <v>387</v>
      </c>
      <c r="J98" s="71"/>
      <c r="K98" s="71"/>
    </row>
    <row r="99" spans="1:11" ht="13.25" customHeight="1" x14ac:dyDescent="0.15">
      <c r="A99" s="15" t="s">
        <v>4615</v>
      </c>
      <c r="B99" s="18" t="s">
        <v>10100</v>
      </c>
      <c r="C99" s="293">
        <v>98</v>
      </c>
      <c r="D99" s="20" t="s">
        <v>847</v>
      </c>
      <c r="E99" s="20">
        <v>160</v>
      </c>
      <c r="F99" s="18" t="s">
        <v>386</v>
      </c>
      <c r="G99" s="21" t="s">
        <v>177</v>
      </c>
      <c r="H99" s="71" t="s">
        <v>387</v>
      </c>
      <c r="I99" s="71" t="s">
        <v>387</v>
      </c>
      <c r="J99" s="71"/>
      <c r="K99" s="71"/>
    </row>
    <row r="100" spans="1:11" ht="13.25" customHeight="1" x14ac:dyDescent="0.15">
      <c r="A100" s="15" t="s">
        <v>9043</v>
      </c>
      <c r="B100" s="18" t="s">
        <v>10100</v>
      </c>
      <c r="C100" s="293">
        <v>99</v>
      </c>
      <c r="D100" s="20" t="s">
        <v>847</v>
      </c>
      <c r="E100" s="20">
        <v>130</v>
      </c>
      <c r="F100" s="20" t="s">
        <v>398</v>
      </c>
      <c r="G100" s="21" t="s">
        <v>177</v>
      </c>
      <c r="H100" s="71" t="s">
        <v>387</v>
      </c>
      <c r="I100" s="71" t="s">
        <v>387</v>
      </c>
      <c r="J100" s="71"/>
      <c r="K100" s="71"/>
    </row>
    <row r="101" spans="1:11" ht="13.25" customHeight="1" x14ac:dyDescent="0.15">
      <c r="A101" s="15" t="s">
        <v>10122</v>
      </c>
      <c r="B101" s="18" t="s">
        <v>10100</v>
      </c>
      <c r="C101" s="293">
        <v>100</v>
      </c>
      <c r="D101" s="20" t="s">
        <v>149</v>
      </c>
      <c r="E101" s="20">
        <v>280</v>
      </c>
      <c r="F101" s="18" t="s">
        <v>393</v>
      </c>
      <c r="G101" s="21" t="s">
        <v>201</v>
      </c>
      <c r="H101" s="71" t="s">
        <v>387</v>
      </c>
      <c r="I101" s="71" t="s">
        <v>387</v>
      </c>
      <c r="J101" s="71"/>
      <c r="K101" s="71" t="s">
        <v>387</v>
      </c>
    </row>
    <row r="102" spans="1:11" ht="13.25" customHeight="1" x14ac:dyDescent="0.15">
      <c r="A102" s="15" t="s">
        <v>1918</v>
      </c>
      <c r="B102" s="18" t="s">
        <v>10100</v>
      </c>
      <c r="C102" s="293">
        <v>101</v>
      </c>
      <c r="D102" s="20" t="s">
        <v>149</v>
      </c>
      <c r="E102" s="20">
        <v>130</v>
      </c>
      <c r="F102" s="18" t="s">
        <v>393</v>
      </c>
      <c r="G102" s="21" t="s">
        <v>177</v>
      </c>
      <c r="H102" s="71" t="s">
        <v>387</v>
      </c>
      <c r="I102" s="71" t="s">
        <v>387</v>
      </c>
      <c r="J102" s="71"/>
      <c r="K102" s="71"/>
    </row>
    <row r="103" spans="1:11" ht="13.25" customHeight="1" x14ac:dyDescent="0.15">
      <c r="A103" s="15" t="s">
        <v>547</v>
      </c>
      <c r="B103" s="18" t="s">
        <v>10100</v>
      </c>
      <c r="C103" s="293">
        <v>102</v>
      </c>
      <c r="D103" s="20" t="s">
        <v>392</v>
      </c>
      <c r="E103" s="20">
        <v>60</v>
      </c>
      <c r="F103" s="18" t="s">
        <v>393</v>
      </c>
      <c r="G103" s="21" t="s">
        <v>173</v>
      </c>
      <c r="H103" s="71" t="s">
        <v>387</v>
      </c>
      <c r="I103" s="71" t="s">
        <v>387</v>
      </c>
      <c r="J103" s="71"/>
      <c r="K103" s="71"/>
    </row>
    <row r="104" spans="1:11" ht="13.25" customHeight="1" x14ac:dyDescent="0.15">
      <c r="A104" s="15" t="s">
        <v>522</v>
      </c>
      <c r="B104" s="18" t="s">
        <v>10100</v>
      </c>
      <c r="C104" s="293">
        <v>103</v>
      </c>
      <c r="D104" s="20" t="s">
        <v>392</v>
      </c>
      <c r="E104" s="20">
        <v>100</v>
      </c>
      <c r="F104" s="20" t="s">
        <v>398</v>
      </c>
      <c r="G104" s="21" t="s">
        <v>173</v>
      </c>
      <c r="H104" s="71" t="s">
        <v>387</v>
      </c>
      <c r="I104" s="71" t="s">
        <v>387</v>
      </c>
      <c r="J104" s="71"/>
      <c r="K104" s="71"/>
    </row>
    <row r="105" spans="1:11" ht="13.25" customHeight="1" x14ac:dyDescent="0.15">
      <c r="A105" s="15" t="s">
        <v>10123</v>
      </c>
      <c r="B105" s="18" t="s">
        <v>10100</v>
      </c>
      <c r="C105" s="293">
        <v>104</v>
      </c>
      <c r="D105" s="20" t="s">
        <v>392</v>
      </c>
      <c r="E105" s="20">
        <v>300</v>
      </c>
      <c r="F105" s="18" t="s">
        <v>393</v>
      </c>
      <c r="G105" s="21" t="s">
        <v>201</v>
      </c>
      <c r="H105" s="71" t="s">
        <v>387</v>
      </c>
      <c r="I105" s="71" t="s">
        <v>387</v>
      </c>
      <c r="J105" s="71"/>
      <c r="K105" s="71" t="s">
        <v>387</v>
      </c>
    </row>
    <row r="106" spans="1:11" ht="13.25" customHeight="1" x14ac:dyDescent="0.15">
      <c r="A106" s="15" t="s">
        <v>963</v>
      </c>
      <c r="B106" s="18" t="s">
        <v>10100</v>
      </c>
      <c r="C106" s="293">
        <v>105</v>
      </c>
      <c r="D106" s="20" t="s">
        <v>392</v>
      </c>
      <c r="E106" s="20">
        <v>90</v>
      </c>
      <c r="F106" s="18" t="s">
        <v>393</v>
      </c>
      <c r="G106" s="21" t="s">
        <v>173</v>
      </c>
      <c r="H106" s="71" t="s">
        <v>387</v>
      </c>
      <c r="I106" s="71" t="s">
        <v>387</v>
      </c>
      <c r="J106" s="71"/>
      <c r="K106" s="71"/>
    </row>
    <row r="107" spans="1:11" ht="13.25" customHeight="1" x14ac:dyDescent="0.15">
      <c r="A107" s="15" t="s">
        <v>869</v>
      </c>
      <c r="B107" s="18" t="s">
        <v>10100</v>
      </c>
      <c r="C107" s="293">
        <v>106</v>
      </c>
      <c r="D107" s="20" t="s">
        <v>392</v>
      </c>
      <c r="E107" s="20">
        <v>120</v>
      </c>
      <c r="F107" s="18" t="s">
        <v>393</v>
      </c>
      <c r="G107" s="21" t="s">
        <v>173</v>
      </c>
      <c r="H107" s="71" t="s">
        <v>387</v>
      </c>
      <c r="I107" s="71" t="s">
        <v>387</v>
      </c>
      <c r="J107" s="71"/>
      <c r="K107" s="71"/>
    </row>
    <row r="108" spans="1:11" ht="13.25" customHeight="1" x14ac:dyDescent="0.15">
      <c r="A108" s="15" t="s">
        <v>1834</v>
      </c>
      <c r="B108" s="18" t="s">
        <v>10100</v>
      </c>
      <c r="C108" s="293">
        <v>107</v>
      </c>
      <c r="D108" s="20" t="s">
        <v>392</v>
      </c>
      <c r="E108" s="20">
        <v>70</v>
      </c>
      <c r="F108" s="18" t="s">
        <v>393</v>
      </c>
      <c r="G108" s="21" t="s">
        <v>173</v>
      </c>
      <c r="H108" s="71" t="s">
        <v>387</v>
      </c>
      <c r="I108" s="71" t="s">
        <v>387</v>
      </c>
      <c r="J108" s="71"/>
      <c r="K108" s="71"/>
    </row>
    <row r="109" spans="1:11" ht="13.25" customHeight="1" x14ac:dyDescent="0.15">
      <c r="A109" s="15" t="s">
        <v>1814</v>
      </c>
      <c r="B109" s="18" t="s">
        <v>10100</v>
      </c>
      <c r="C109" s="293">
        <v>108</v>
      </c>
      <c r="D109" s="20" t="s">
        <v>392</v>
      </c>
      <c r="E109" s="20">
        <v>110</v>
      </c>
      <c r="F109" s="20" t="s">
        <v>398</v>
      </c>
      <c r="G109" s="21" t="s">
        <v>173</v>
      </c>
      <c r="H109" s="71" t="s">
        <v>387</v>
      </c>
      <c r="I109" s="71" t="s">
        <v>387</v>
      </c>
      <c r="J109" s="71"/>
      <c r="K109" s="71"/>
    </row>
    <row r="110" spans="1:11" ht="13.25" customHeight="1" x14ac:dyDescent="0.15">
      <c r="A110" s="15" t="s">
        <v>2958</v>
      </c>
      <c r="B110" s="18" t="s">
        <v>10100</v>
      </c>
      <c r="C110" s="293">
        <v>109</v>
      </c>
      <c r="D110" s="20" t="s">
        <v>392</v>
      </c>
      <c r="E110" s="20">
        <v>70</v>
      </c>
      <c r="F110" s="18" t="s">
        <v>393</v>
      </c>
      <c r="G110" s="21" t="s">
        <v>173</v>
      </c>
      <c r="H110" s="71" t="s">
        <v>387</v>
      </c>
      <c r="I110" s="71" t="s">
        <v>387</v>
      </c>
      <c r="J110" s="71"/>
      <c r="K110" s="71"/>
    </row>
    <row r="111" spans="1:11" ht="13.25" customHeight="1" x14ac:dyDescent="0.15">
      <c r="A111" s="15" t="s">
        <v>3100</v>
      </c>
      <c r="B111" s="18" t="s">
        <v>10100</v>
      </c>
      <c r="C111" s="293">
        <v>110</v>
      </c>
      <c r="D111" s="20" t="s">
        <v>392</v>
      </c>
      <c r="E111" s="20">
        <v>100</v>
      </c>
      <c r="F111" s="20" t="s">
        <v>398</v>
      </c>
      <c r="G111" s="21" t="s">
        <v>177</v>
      </c>
      <c r="H111" s="71" t="s">
        <v>387</v>
      </c>
      <c r="I111" s="71" t="s">
        <v>387</v>
      </c>
      <c r="J111" s="71"/>
      <c r="K111" s="71"/>
    </row>
    <row r="112" spans="1:11" ht="13.25" customHeight="1" x14ac:dyDescent="0.15">
      <c r="A112" s="15" t="s">
        <v>2960</v>
      </c>
      <c r="B112" s="18" t="s">
        <v>10100</v>
      </c>
      <c r="C112" s="293">
        <v>111</v>
      </c>
      <c r="D112" s="20" t="s">
        <v>392</v>
      </c>
      <c r="E112" s="20">
        <v>70</v>
      </c>
      <c r="F112" s="18" t="s">
        <v>393</v>
      </c>
      <c r="G112" s="21" t="s">
        <v>173</v>
      </c>
      <c r="H112" s="71" t="s">
        <v>387</v>
      </c>
      <c r="I112" s="71" t="s">
        <v>387</v>
      </c>
      <c r="J112" s="71"/>
      <c r="K112" s="71"/>
    </row>
    <row r="113" spans="1:11" ht="13.25" customHeight="1" x14ac:dyDescent="0.15">
      <c r="A113" s="15" t="s">
        <v>2961</v>
      </c>
      <c r="B113" s="18" t="s">
        <v>10100</v>
      </c>
      <c r="C113" s="293">
        <v>112</v>
      </c>
      <c r="D113" s="20" t="s">
        <v>392</v>
      </c>
      <c r="E113" s="20">
        <v>130</v>
      </c>
      <c r="F113" s="20" t="s">
        <v>398</v>
      </c>
      <c r="G113" s="21" t="s">
        <v>173</v>
      </c>
      <c r="H113" s="71" t="s">
        <v>387</v>
      </c>
      <c r="I113" s="71" t="s">
        <v>387</v>
      </c>
      <c r="J113" s="71"/>
      <c r="K113" s="71"/>
    </row>
    <row r="114" spans="1:11" ht="13.25" customHeight="1" x14ac:dyDescent="0.15">
      <c r="A114" s="15" t="s">
        <v>10101</v>
      </c>
      <c r="B114" s="18" t="s">
        <v>10100</v>
      </c>
      <c r="C114" s="293">
        <v>113</v>
      </c>
      <c r="D114" s="20" t="s">
        <v>469</v>
      </c>
      <c r="E114" s="20"/>
      <c r="F114" s="20" t="s">
        <v>1069</v>
      </c>
      <c r="G114" s="21" t="s">
        <v>177</v>
      </c>
      <c r="H114" s="71" t="s">
        <v>387</v>
      </c>
      <c r="I114" s="71" t="s">
        <v>387</v>
      </c>
      <c r="J114" s="71"/>
      <c r="K114" s="71"/>
    </row>
    <row r="115" spans="1:11" ht="13.25" customHeight="1" x14ac:dyDescent="0.15">
      <c r="A115" s="15" t="s">
        <v>3809</v>
      </c>
      <c r="B115" s="18" t="s">
        <v>10100</v>
      </c>
      <c r="C115" s="293">
        <v>114</v>
      </c>
      <c r="D115" s="20" t="s">
        <v>469</v>
      </c>
      <c r="E115" s="20"/>
      <c r="F115" s="20" t="s">
        <v>1069</v>
      </c>
      <c r="G115" s="21" t="s">
        <v>177</v>
      </c>
      <c r="H115" s="71" t="s">
        <v>387</v>
      </c>
      <c r="I115" s="71" t="s">
        <v>387</v>
      </c>
      <c r="J115" s="71"/>
      <c r="K115" s="71"/>
    </row>
    <row r="116" spans="1:11" ht="13.25" customHeight="1" x14ac:dyDescent="0.15">
      <c r="A116" s="15" t="s">
        <v>1093</v>
      </c>
      <c r="B116" s="18" t="s">
        <v>10100</v>
      </c>
      <c r="C116" s="293">
        <v>115</v>
      </c>
      <c r="D116" s="20" t="s">
        <v>469</v>
      </c>
      <c r="E116" s="20"/>
      <c r="F116" s="20" t="s">
        <v>1542</v>
      </c>
      <c r="G116" s="21" t="s">
        <v>173</v>
      </c>
      <c r="H116" s="71" t="s">
        <v>387</v>
      </c>
      <c r="I116" s="71" t="s">
        <v>387</v>
      </c>
      <c r="J116" s="71"/>
      <c r="K116" s="71"/>
    </row>
    <row r="117" spans="1:11" ht="13.25" customHeight="1" x14ac:dyDescent="0.15">
      <c r="A117" s="15" t="s">
        <v>10102</v>
      </c>
      <c r="B117" s="18" t="s">
        <v>10100</v>
      </c>
      <c r="C117" s="293">
        <v>116</v>
      </c>
      <c r="D117" s="20" t="s">
        <v>469</v>
      </c>
      <c r="E117" s="20"/>
      <c r="F117" s="20" t="s">
        <v>1542</v>
      </c>
      <c r="G117" s="19" t="s">
        <v>177</v>
      </c>
      <c r="H117" s="71" t="s">
        <v>387</v>
      </c>
      <c r="I117" s="71" t="s">
        <v>387</v>
      </c>
      <c r="J117" s="71"/>
      <c r="K117" s="71"/>
    </row>
    <row r="118" spans="1:11" ht="13.25" customHeight="1" x14ac:dyDescent="0.15">
      <c r="A118" s="15" t="s">
        <v>10103</v>
      </c>
      <c r="B118" s="18" t="s">
        <v>10100</v>
      </c>
      <c r="C118" s="293">
        <v>117</v>
      </c>
      <c r="D118" s="20" t="s">
        <v>469</v>
      </c>
      <c r="E118" s="20"/>
      <c r="F118" s="20" t="s">
        <v>721</v>
      </c>
      <c r="G118" s="19" t="s">
        <v>177</v>
      </c>
      <c r="H118" s="71" t="s">
        <v>387</v>
      </c>
      <c r="I118" s="71" t="s">
        <v>387</v>
      </c>
      <c r="J118" s="71"/>
      <c r="K118" s="71"/>
    </row>
    <row r="119" spans="1:11" ht="13.25" customHeight="1" x14ac:dyDescent="0.15">
      <c r="A119" s="15" t="s">
        <v>10104</v>
      </c>
      <c r="B119" s="18" t="s">
        <v>10100</v>
      </c>
      <c r="C119" s="293">
        <v>118</v>
      </c>
      <c r="D119" s="20" t="s">
        <v>469</v>
      </c>
      <c r="E119" s="20"/>
      <c r="F119" s="20" t="s">
        <v>1542</v>
      </c>
      <c r="G119" s="21" t="s">
        <v>177</v>
      </c>
      <c r="H119" s="71" t="s">
        <v>387</v>
      </c>
      <c r="I119" s="71" t="s">
        <v>387</v>
      </c>
      <c r="J119" s="71"/>
      <c r="K119" s="71"/>
    </row>
    <row r="120" spans="1:11" ht="13.25" customHeight="1" x14ac:dyDescent="0.15">
      <c r="A120" s="15" t="s">
        <v>10105</v>
      </c>
      <c r="B120" s="18" t="s">
        <v>10100</v>
      </c>
      <c r="C120" s="293">
        <v>119</v>
      </c>
      <c r="D120" s="20" t="s">
        <v>469</v>
      </c>
      <c r="E120" s="20"/>
      <c r="F120" s="20" t="s">
        <v>1069</v>
      </c>
      <c r="G120" s="19" t="s">
        <v>177</v>
      </c>
      <c r="H120" s="71" t="s">
        <v>387</v>
      </c>
      <c r="I120" s="71" t="s">
        <v>387</v>
      </c>
      <c r="J120" s="71"/>
      <c r="K120" s="71"/>
    </row>
    <row r="121" spans="1:11" ht="13.25" customHeight="1" x14ac:dyDescent="0.15">
      <c r="A121" s="15" t="s">
        <v>10106</v>
      </c>
      <c r="B121" s="18" t="s">
        <v>10100</v>
      </c>
      <c r="C121" s="293">
        <v>120</v>
      </c>
      <c r="D121" s="20" t="s">
        <v>469</v>
      </c>
      <c r="E121" s="20"/>
      <c r="F121" s="20" t="s">
        <v>1069</v>
      </c>
      <c r="G121" s="21" t="s">
        <v>177</v>
      </c>
      <c r="H121" s="71" t="s">
        <v>387</v>
      </c>
      <c r="I121" s="71" t="s">
        <v>387</v>
      </c>
      <c r="J121" s="71"/>
      <c r="K121" s="71"/>
    </row>
    <row r="122" spans="1:11" ht="13.25" customHeight="1" x14ac:dyDescent="0.15">
      <c r="A122" s="15" t="s">
        <v>10107</v>
      </c>
      <c r="B122" s="18" t="s">
        <v>10100</v>
      </c>
      <c r="C122" s="293">
        <v>121</v>
      </c>
      <c r="D122" s="20" t="s">
        <v>469</v>
      </c>
      <c r="E122" s="20"/>
      <c r="F122" s="20" t="s">
        <v>1542</v>
      </c>
      <c r="G122" s="21" t="s">
        <v>177</v>
      </c>
      <c r="H122" s="71" t="s">
        <v>387</v>
      </c>
      <c r="I122" s="71" t="s">
        <v>387</v>
      </c>
      <c r="J122" s="71"/>
      <c r="K122" s="71"/>
    </row>
    <row r="123" spans="1:11" ht="13.25" customHeight="1" x14ac:dyDescent="0.15">
      <c r="A123" s="15" t="s">
        <v>10108</v>
      </c>
      <c r="B123" s="18" t="s">
        <v>10100</v>
      </c>
      <c r="C123" s="293">
        <v>122</v>
      </c>
      <c r="D123" s="20" t="s">
        <v>469</v>
      </c>
      <c r="E123" s="20"/>
      <c r="F123" s="20" t="s">
        <v>721</v>
      </c>
      <c r="G123" s="21" t="s">
        <v>177</v>
      </c>
      <c r="H123" s="71" t="s">
        <v>387</v>
      </c>
      <c r="I123" s="71" t="s">
        <v>387</v>
      </c>
      <c r="J123" s="71"/>
      <c r="K123" s="71"/>
    </row>
    <row r="124" spans="1:11" ht="13.25" customHeight="1" x14ac:dyDescent="0.15">
      <c r="A124" s="15" t="s">
        <v>2600</v>
      </c>
      <c r="B124" s="18" t="s">
        <v>10100</v>
      </c>
      <c r="C124" s="293">
        <v>123</v>
      </c>
      <c r="D124" s="20" t="s">
        <v>469</v>
      </c>
      <c r="E124" s="20"/>
      <c r="F124" s="20" t="s">
        <v>1069</v>
      </c>
      <c r="G124" s="21" t="s">
        <v>173</v>
      </c>
      <c r="H124" s="71" t="s">
        <v>387</v>
      </c>
      <c r="I124" s="71" t="s">
        <v>387</v>
      </c>
      <c r="J124" s="71"/>
      <c r="K124" s="71"/>
    </row>
    <row r="125" spans="1:11" ht="13.25" customHeight="1" x14ac:dyDescent="0.15">
      <c r="A125" s="15" t="s">
        <v>10109</v>
      </c>
      <c r="B125" s="18" t="s">
        <v>10100</v>
      </c>
      <c r="C125" s="293">
        <v>124</v>
      </c>
      <c r="D125" s="20" t="s">
        <v>469</v>
      </c>
      <c r="E125" s="20"/>
      <c r="F125" s="20" t="s">
        <v>1542</v>
      </c>
      <c r="G125" s="21" t="s">
        <v>177</v>
      </c>
      <c r="H125" s="71" t="s">
        <v>387</v>
      </c>
      <c r="I125" s="71" t="s">
        <v>387</v>
      </c>
      <c r="J125" s="71"/>
      <c r="K125" s="71"/>
    </row>
    <row r="126" spans="1:11" ht="13.25" customHeight="1" x14ac:dyDescent="0.15">
      <c r="A126" s="15" t="s">
        <v>1264</v>
      </c>
      <c r="B126" s="18" t="s">
        <v>10100</v>
      </c>
      <c r="C126" s="293">
        <v>125</v>
      </c>
      <c r="D126" s="20" t="s">
        <v>469</v>
      </c>
      <c r="E126" s="20"/>
      <c r="F126" s="20" t="s">
        <v>1542</v>
      </c>
      <c r="G126" s="21" t="s">
        <v>173</v>
      </c>
      <c r="H126" s="71" t="s">
        <v>387</v>
      </c>
      <c r="I126" s="71" t="s">
        <v>387</v>
      </c>
      <c r="J126" s="71"/>
      <c r="K126" s="71"/>
    </row>
    <row r="127" spans="1:11" ht="13.25" customHeight="1" x14ac:dyDescent="0.15">
      <c r="A127" s="15" t="s">
        <v>2970</v>
      </c>
      <c r="B127" s="18" t="s">
        <v>10100</v>
      </c>
      <c r="C127" s="293">
        <v>126</v>
      </c>
      <c r="D127" s="20" t="s">
        <v>469</v>
      </c>
      <c r="E127" s="20"/>
      <c r="F127" s="20" t="s">
        <v>1542</v>
      </c>
      <c r="G127" s="21" t="s">
        <v>177</v>
      </c>
      <c r="H127" s="71" t="s">
        <v>387</v>
      </c>
      <c r="I127" s="71" t="s">
        <v>387</v>
      </c>
      <c r="J127" s="71"/>
      <c r="K127" s="71"/>
    </row>
    <row r="128" spans="1:11" ht="13.25" customHeight="1" x14ac:dyDescent="0.15">
      <c r="A128" s="15" t="s">
        <v>10110</v>
      </c>
      <c r="B128" s="18" t="s">
        <v>10100</v>
      </c>
      <c r="C128" s="293">
        <v>127</v>
      </c>
      <c r="D128" s="20" t="s">
        <v>469</v>
      </c>
      <c r="E128" s="20"/>
      <c r="F128" s="20" t="s">
        <v>721</v>
      </c>
      <c r="G128" s="21" t="s">
        <v>177</v>
      </c>
      <c r="H128" s="71" t="s">
        <v>387</v>
      </c>
      <c r="I128" s="71" t="s">
        <v>387</v>
      </c>
      <c r="J128" s="71"/>
      <c r="K128" s="71"/>
    </row>
    <row r="129" spans="1:11" ht="13.25" customHeight="1" x14ac:dyDescent="0.15">
      <c r="A129" s="15" t="s">
        <v>10111</v>
      </c>
      <c r="B129" s="18" t="s">
        <v>10100</v>
      </c>
      <c r="C129" s="293">
        <v>128</v>
      </c>
      <c r="D129" s="20" t="s">
        <v>469</v>
      </c>
      <c r="E129" s="20"/>
      <c r="F129" s="20" t="s">
        <v>1542</v>
      </c>
      <c r="G129" s="19" t="s">
        <v>177</v>
      </c>
      <c r="H129" s="71" t="s">
        <v>387</v>
      </c>
      <c r="I129" s="71" t="s">
        <v>387</v>
      </c>
      <c r="J129" s="71"/>
      <c r="K129" s="71"/>
    </row>
    <row r="130" spans="1:11" ht="13.25" customHeight="1" x14ac:dyDescent="0.15">
      <c r="A130" s="15" t="s">
        <v>10112</v>
      </c>
      <c r="B130" s="18" t="s">
        <v>10100</v>
      </c>
      <c r="C130" s="293">
        <v>129</v>
      </c>
      <c r="D130" s="20" t="s">
        <v>469</v>
      </c>
      <c r="E130" s="20"/>
      <c r="F130" s="20" t="s">
        <v>721</v>
      </c>
      <c r="G130" s="19" t="s">
        <v>177</v>
      </c>
      <c r="H130" s="71" t="s">
        <v>387</v>
      </c>
      <c r="I130" s="71" t="s">
        <v>387</v>
      </c>
      <c r="J130" s="71"/>
      <c r="K130" s="71"/>
    </row>
    <row r="131" spans="1:11" ht="13.25" customHeight="1" x14ac:dyDescent="0.15">
      <c r="A131" s="15" t="s">
        <v>494</v>
      </c>
      <c r="B131" s="18" t="s">
        <v>10100</v>
      </c>
      <c r="C131" s="293">
        <v>130</v>
      </c>
      <c r="D131" s="20" t="s">
        <v>469</v>
      </c>
      <c r="E131" s="20"/>
      <c r="F131" s="20" t="s">
        <v>1542</v>
      </c>
      <c r="G131" s="21" t="s">
        <v>173</v>
      </c>
      <c r="H131" s="71" t="s">
        <v>387</v>
      </c>
      <c r="I131" s="71" t="s">
        <v>387</v>
      </c>
      <c r="J131" s="71"/>
      <c r="K131" s="71"/>
    </row>
    <row r="132" spans="1:11" ht="13.25" customHeight="1" x14ac:dyDescent="0.15">
      <c r="A132" s="15" t="s">
        <v>2427</v>
      </c>
      <c r="B132" s="18" t="s">
        <v>10100</v>
      </c>
      <c r="C132" s="293">
        <v>131</v>
      </c>
      <c r="D132" s="20" t="s">
        <v>469</v>
      </c>
      <c r="E132" s="20"/>
      <c r="F132" s="20" t="s">
        <v>1542</v>
      </c>
      <c r="G132" s="19" t="s">
        <v>173</v>
      </c>
      <c r="H132" s="71" t="s">
        <v>387</v>
      </c>
      <c r="I132" s="71" t="s">
        <v>387</v>
      </c>
      <c r="J132" s="71"/>
      <c r="K132" s="71"/>
    </row>
    <row r="133" spans="1:11" ht="13.25" customHeight="1" x14ac:dyDescent="0.15">
      <c r="A133" s="15" t="s">
        <v>10113</v>
      </c>
      <c r="B133" s="18" t="s">
        <v>10100</v>
      </c>
      <c r="C133" s="293">
        <v>132</v>
      </c>
      <c r="D133" s="20" t="s">
        <v>469</v>
      </c>
      <c r="E133" s="120"/>
      <c r="F133" s="20" t="s">
        <v>1069</v>
      </c>
      <c r="G133" s="19" t="s">
        <v>177</v>
      </c>
      <c r="H133" s="71" t="s">
        <v>387</v>
      </c>
      <c r="I133" s="71" t="s">
        <v>387</v>
      </c>
      <c r="J133" s="71"/>
      <c r="K133" s="71"/>
    </row>
    <row r="134" spans="1:11" ht="13.25" customHeight="1" x14ac:dyDescent="0.15">
      <c r="A134" s="15" t="s">
        <v>441</v>
      </c>
      <c r="B134" s="18" t="s">
        <v>10100</v>
      </c>
      <c r="C134" s="293">
        <v>133</v>
      </c>
      <c r="D134" s="20" t="s">
        <v>407</v>
      </c>
      <c r="E134" s="120">
        <v>80</v>
      </c>
      <c r="F134" s="18" t="s">
        <v>393</v>
      </c>
      <c r="G134" s="19" t="s">
        <v>241</v>
      </c>
      <c r="H134" s="71" t="s">
        <v>387</v>
      </c>
      <c r="I134" s="71" t="s">
        <v>387</v>
      </c>
      <c r="J134" s="71"/>
      <c r="K134" s="71" t="s">
        <v>387</v>
      </c>
    </row>
    <row r="135" spans="1:11" ht="13.25" customHeight="1" x14ac:dyDescent="0.15">
      <c r="A135" s="15" t="s">
        <v>427</v>
      </c>
      <c r="B135" s="18" t="s">
        <v>10100</v>
      </c>
      <c r="C135" s="293">
        <v>134</v>
      </c>
      <c r="D135" s="20" t="s">
        <v>407</v>
      </c>
      <c r="E135" s="120">
        <v>110</v>
      </c>
      <c r="F135" s="20" t="s">
        <v>398</v>
      </c>
      <c r="G135" s="19" t="s">
        <v>241</v>
      </c>
      <c r="H135" s="71" t="s">
        <v>387</v>
      </c>
      <c r="I135" s="71" t="s">
        <v>387</v>
      </c>
      <c r="J135" s="71"/>
      <c r="K135" s="71" t="s">
        <v>387</v>
      </c>
    </row>
    <row r="136" spans="1:11" ht="13.25" customHeight="1" x14ac:dyDescent="0.15">
      <c r="A136" s="15" t="s">
        <v>521</v>
      </c>
      <c r="B136" s="18" t="s">
        <v>10100</v>
      </c>
      <c r="C136" s="293">
        <v>135</v>
      </c>
      <c r="D136" s="20" t="s">
        <v>407</v>
      </c>
      <c r="E136" s="120">
        <v>140</v>
      </c>
      <c r="F136" s="20" t="s">
        <v>398</v>
      </c>
      <c r="G136" s="19" t="s">
        <v>241</v>
      </c>
      <c r="H136" s="71" t="s">
        <v>387</v>
      </c>
      <c r="I136" s="71" t="s">
        <v>387</v>
      </c>
      <c r="J136" s="71"/>
      <c r="K136" s="71" t="s">
        <v>387</v>
      </c>
    </row>
    <row r="137" spans="1:11" ht="13.25" customHeight="1" x14ac:dyDescent="0.15">
      <c r="A137" s="15" t="s">
        <v>892</v>
      </c>
      <c r="B137" s="18" t="s">
        <v>10100</v>
      </c>
      <c r="C137" s="293">
        <v>136</v>
      </c>
      <c r="D137" s="20" t="s">
        <v>407</v>
      </c>
      <c r="E137" s="120">
        <v>80</v>
      </c>
      <c r="F137" s="18" t="s">
        <v>393</v>
      </c>
      <c r="G137" s="19" t="s">
        <v>241</v>
      </c>
      <c r="H137" s="71" t="s">
        <v>387</v>
      </c>
      <c r="I137" s="71" t="s">
        <v>387</v>
      </c>
      <c r="J137" s="71"/>
      <c r="K137" s="71" t="s">
        <v>387</v>
      </c>
    </row>
    <row r="138" spans="1:11" ht="13.25" customHeight="1" x14ac:dyDescent="0.15">
      <c r="A138" s="15" t="s">
        <v>1287</v>
      </c>
      <c r="B138" s="18" t="s">
        <v>10100</v>
      </c>
      <c r="C138" s="293">
        <v>137</v>
      </c>
      <c r="D138" s="20" t="s">
        <v>407</v>
      </c>
      <c r="E138" s="120">
        <v>80</v>
      </c>
      <c r="F138" s="20" t="s">
        <v>398</v>
      </c>
      <c r="G138" s="19" t="s">
        <v>241</v>
      </c>
      <c r="H138" s="71" t="s">
        <v>387</v>
      </c>
      <c r="I138" s="71" t="s">
        <v>387</v>
      </c>
      <c r="J138" s="71"/>
      <c r="K138" s="71" t="s">
        <v>387</v>
      </c>
    </row>
    <row r="139" spans="1:11" ht="13.25" customHeight="1" x14ac:dyDescent="0.15">
      <c r="A139" s="15" t="s">
        <v>466</v>
      </c>
      <c r="B139" s="18" t="s">
        <v>10100</v>
      </c>
      <c r="C139" s="293">
        <v>138</v>
      </c>
      <c r="D139" s="20" t="s">
        <v>395</v>
      </c>
      <c r="E139" s="120">
        <v>70</v>
      </c>
      <c r="F139" s="18" t="s">
        <v>393</v>
      </c>
      <c r="G139" s="19" t="s">
        <v>241</v>
      </c>
      <c r="H139" s="71" t="s">
        <v>387</v>
      </c>
      <c r="I139" s="71" t="s">
        <v>387</v>
      </c>
      <c r="J139" s="71"/>
      <c r="K139" s="71" t="s">
        <v>387</v>
      </c>
    </row>
    <row r="140" spans="1:11" ht="13.25" customHeight="1" x14ac:dyDescent="0.15">
      <c r="A140" s="15" t="s">
        <v>2573</v>
      </c>
      <c r="B140" s="18" t="s">
        <v>10100</v>
      </c>
      <c r="C140" s="293">
        <v>139</v>
      </c>
      <c r="D140" s="20" t="s">
        <v>395</v>
      </c>
      <c r="E140" s="120">
        <v>70</v>
      </c>
      <c r="F140" s="18" t="s">
        <v>393</v>
      </c>
      <c r="G140" s="19" t="s">
        <v>241</v>
      </c>
      <c r="H140" s="71" t="s">
        <v>387</v>
      </c>
      <c r="I140" s="71" t="s">
        <v>387</v>
      </c>
      <c r="J140" s="71"/>
      <c r="K140" s="71" t="s">
        <v>387</v>
      </c>
    </row>
    <row r="141" spans="1:11" ht="13.25" customHeight="1" x14ac:dyDescent="0.15">
      <c r="A141" s="15" t="s">
        <v>1880</v>
      </c>
      <c r="B141" s="18" t="s">
        <v>10100</v>
      </c>
      <c r="C141" s="293">
        <v>140</v>
      </c>
      <c r="D141" s="20" t="s">
        <v>389</v>
      </c>
      <c r="E141" s="120">
        <v>90</v>
      </c>
      <c r="F141" s="18" t="s">
        <v>393</v>
      </c>
      <c r="G141" s="19" t="s">
        <v>241</v>
      </c>
      <c r="H141" s="71" t="s">
        <v>387</v>
      </c>
      <c r="I141" s="71" t="s">
        <v>387</v>
      </c>
      <c r="J141" s="71"/>
      <c r="K141" s="71" t="s">
        <v>387</v>
      </c>
    </row>
    <row r="142" spans="1:11" ht="13.25" customHeight="1" x14ac:dyDescent="0.15">
      <c r="A142" s="15" t="s">
        <v>2610</v>
      </c>
      <c r="B142" s="18" t="s">
        <v>10100</v>
      </c>
      <c r="C142" s="293">
        <v>141</v>
      </c>
      <c r="D142" s="20" t="s">
        <v>389</v>
      </c>
      <c r="E142" s="120">
        <v>130</v>
      </c>
      <c r="F142" s="20" t="s">
        <v>398</v>
      </c>
      <c r="G142" s="19" t="s">
        <v>241</v>
      </c>
      <c r="H142" s="71" t="s">
        <v>387</v>
      </c>
      <c r="I142" s="71" t="s">
        <v>387</v>
      </c>
      <c r="J142" s="71"/>
      <c r="K142" s="71" t="s">
        <v>387</v>
      </c>
    </row>
    <row r="143" spans="1:11" ht="13.25" customHeight="1" x14ac:dyDescent="0.15">
      <c r="A143" s="15" t="s">
        <v>3523</v>
      </c>
      <c r="B143" s="18" t="s">
        <v>10100</v>
      </c>
      <c r="C143" s="293">
        <v>142</v>
      </c>
      <c r="D143" s="20" t="s">
        <v>389</v>
      </c>
      <c r="E143" s="120">
        <v>150</v>
      </c>
      <c r="F143" s="18" t="s">
        <v>386</v>
      </c>
      <c r="G143" s="19" t="s">
        <v>241</v>
      </c>
      <c r="H143" s="71" t="s">
        <v>387</v>
      </c>
      <c r="I143" s="71" t="s">
        <v>387</v>
      </c>
      <c r="J143" s="71"/>
      <c r="K143" s="71" t="s">
        <v>387</v>
      </c>
    </row>
    <row r="144" spans="1:11" ht="13.25" customHeight="1" x14ac:dyDescent="0.15">
      <c r="A144" s="15" t="s">
        <v>2578</v>
      </c>
      <c r="B144" s="18" t="s">
        <v>10100</v>
      </c>
      <c r="C144" s="293">
        <v>143</v>
      </c>
      <c r="D144" s="20" t="s">
        <v>404</v>
      </c>
      <c r="E144" s="120">
        <v>70</v>
      </c>
      <c r="F144" s="18" t="s">
        <v>393</v>
      </c>
      <c r="G144" s="19" t="s">
        <v>241</v>
      </c>
      <c r="H144" s="71" t="s">
        <v>387</v>
      </c>
      <c r="I144" s="71" t="s">
        <v>387</v>
      </c>
      <c r="J144" s="71"/>
      <c r="K144" s="71" t="s">
        <v>387</v>
      </c>
    </row>
    <row r="145" spans="1:11" ht="13.25" customHeight="1" x14ac:dyDescent="0.15">
      <c r="A145" s="15" t="s">
        <v>1285</v>
      </c>
      <c r="B145" s="18" t="s">
        <v>10100</v>
      </c>
      <c r="C145" s="293">
        <v>144</v>
      </c>
      <c r="D145" s="20" t="s">
        <v>385</v>
      </c>
      <c r="E145" s="20">
        <v>60</v>
      </c>
      <c r="F145" s="18" t="s">
        <v>398</v>
      </c>
      <c r="G145" s="19" t="s">
        <v>241</v>
      </c>
      <c r="H145" s="71" t="s">
        <v>387</v>
      </c>
      <c r="I145" s="71" t="s">
        <v>387</v>
      </c>
      <c r="J145" s="71"/>
      <c r="K145" s="71" t="s">
        <v>387</v>
      </c>
    </row>
    <row r="146" spans="1:11" ht="13.25" customHeight="1" x14ac:dyDescent="0.15">
      <c r="A146" s="15" t="s">
        <v>4550</v>
      </c>
      <c r="B146" s="18" t="s">
        <v>10100</v>
      </c>
      <c r="C146" s="293">
        <v>145</v>
      </c>
      <c r="D146" s="20" t="s">
        <v>385</v>
      </c>
      <c r="E146" s="120">
        <v>140</v>
      </c>
      <c r="F146" s="18" t="s">
        <v>393</v>
      </c>
      <c r="G146" s="19" t="s">
        <v>241</v>
      </c>
      <c r="H146" s="71" t="s">
        <v>387</v>
      </c>
      <c r="I146" s="71" t="s">
        <v>387</v>
      </c>
      <c r="J146" s="71"/>
      <c r="K146" s="71" t="s">
        <v>387</v>
      </c>
    </row>
    <row r="147" spans="1:11" ht="13.25" customHeight="1" x14ac:dyDescent="0.15">
      <c r="A147" s="15" t="s">
        <v>3059</v>
      </c>
      <c r="B147" s="18" t="s">
        <v>10100</v>
      </c>
      <c r="C147" s="293">
        <v>146</v>
      </c>
      <c r="D147" s="20" t="s">
        <v>400</v>
      </c>
      <c r="E147" s="120">
        <v>90</v>
      </c>
      <c r="F147" s="18" t="s">
        <v>393</v>
      </c>
      <c r="G147" s="19" t="s">
        <v>241</v>
      </c>
      <c r="H147" s="71" t="s">
        <v>387</v>
      </c>
      <c r="I147" s="71" t="s">
        <v>387</v>
      </c>
      <c r="J147" s="71"/>
      <c r="K147" s="71" t="s">
        <v>387</v>
      </c>
    </row>
    <row r="148" spans="1:11" ht="13.25" customHeight="1" x14ac:dyDescent="0.15">
      <c r="A148" s="15" t="s">
        <v>4619</v>
      </c>
      <c r="B148" s="18" t="s">
        <v>10100</v>
      </c>
      <c r="C148" s="293">
        <v>147</v>
      </c>
      <c r="D148" s="20" t="s">
        <v>400</v>
      </c>
      <c r="E148" s="120">
        <v>180</v>
      </c>
      <c r="F148" s="18" t="s">
        <v>386</v>
      </c>
      <c r="G148" s="19" t="s">
        <v>241</v>
      </c>
      <c r="H148" s="71" t="s">
        <v>387</v>
      </c>
      <c r="I148" s="71" t="s">
        <v>387</v>
      </c>
      <c r="J148" s="71"/>
      <c r="K148" s="71" t="s">
        <v>387</v>
      </c>
    </row>
    <row r="149" spans="1:11" ht="13.25" customHeight="1" x14ac:dyDescent="0.15">
      <c r="A149" s="15" t="s">
        <v>1951</v>
      </c>
      <c r="B149" s="18" t="s">
        <v>10100</v>
      </c>
      <c r="C149" s="293">
        <v>148</v>
      </c>
      <c r="D149" s="20" t="s">
        <v>858</v>
      </c>
      <c r="E149" s="120">
        <v>80</v>
      </c>
      <c r="F149" s="18" t="s">
        <v>393</v>
      </c>
      <c r="G149" s="19" t="s">
        <v>241</v>
      </c>
      <c r="H149" s="71" t="s">
        <v>387</v>
      </c>
      <c r="I149" s="71" t="s">
        <v>387</v>
      </c>
      <c r="J149" s="71"/>
      <c r="K149" s="71" t="s">
        <v>387</v>
      </c>
    </row>
    <row r="150" spans="1:11" ht="13.25" customHeight="1" x14ac:dyDescent="0.15">
      <c r="A150" s="15" t="s">
        <v>4625</v>
      </c>
      <c r="B150" s="18" t="s">
        <v>10100</v>
      </c>
      <c r="C150" s="293">
        <v>149</v>
      </c>
      <c r="D150" s="20" t="s">
        <v>858</v>
      </c>
      <c r="E150" s="120">
        <v>60</v>
      </c>
      <c r="F150" s="18" t="s">
        <v>393</v>
      </c>
      <c r="G150" s="19" t="s">
        <v>241</v>
      </c>
      <c r="H150" s="71" t="s">
        <v>387</v>
      </c>
      <c r="I150" s="71" t="s">
        <v>387</v>
      </c>
      <c r="J150" s="71"/>
      <c r="K150" s="71" t="s">
        <v>387</v>
      </c>
    </row>
    <row r="151" spans="1:11" ht="13.25" customHeight="1" x14ac:dyDescent="0.15">
      <c r="A151" s="15" t="s">
        <v>849</v>
      </c>
      <c r="B151" s="18" t="s">
        <v>10100</v>
      </c>
      <c r="C151" s="293">
        <v>150</v>
      </c>
      <c r="D151" s="20" t="s">
        <v>847</v>
      </c>
      <c r="E151" s="120">
        <v>200</v>
      </c>
      <c r="F151" s="20" t="s">
        <v>398</v>
      </c>
      <c r="G151" s="19" t="s">
        <v>241</v>
      </c>
      <c r="H151" s="71" t="s">
        <v>387</v>
      </c>
      <c r="I151" s="71" t="s">
        <v>387</v>
      </c>
      <c r="J151" s="71"/>
      <c r="K151" s="71" t="s">
        <v>387</v>
      </c>
    </row>
    <row r="152" spans="1:11" ht="13.25" customHeight="1" x14ac:dyDescent="0.15">
      <c r="A152" s="15" t="s">
        <v>547</v>
      </c>
      <c r="B152" s="18" t="s">
        <v>10100</v>
      </c>
      <c r="C152" s="293">
        <v>151</v>
      </c>
      <c r="D152" s="20" t="s">
        <v>392</v>
      </c>
      <c r="E152" s="120">
        <v>60</v>
      </c>
      <c r="F152" s="18" t="s">
        <v>393</v>
      </c>
      <c r="G152" s="19" t="s">
        <v>241</v>
      </c>
      <c r="H152" s="71" t="s">
        <v>387</v>
      </c>
      <c r="I152" s="71" t="s">
        <v>387</v>
      </c>
      <c r="J152" s="71"/>
      <c r="K152" s="71" t="s">
        <v>387</v>
      </c>
    </row>
    <row r="153" spans="1:11" ht="13.25" customHeight="1" x14ac:dyDescent="0.15">
      <c r="A153" s="15" t="s">
        <v>963</v>
      </c>
      <c r="B153" s="18" t="s">
        <v>10100</v>
      </c>
      <c r="C153" s="293">
        <v>152</v>
      </c>
      <c r="D153" s="20" t="s">
        <v>392</v>
      </c>
      <c r="E153" s="120">
        <v>90</v>
      </c>
      <c r="F153" s="18" t="s">
        <v>393</v>
      </c>
      <c r="G153" s="19" t="s">
        <v>241</v>
      </c>
      <c r="H153" s="71" t="s">
        <v>387</v>
      </c>
      <c r="I153" s="71" t="s">
        <v>387</v>
      </c>
      <c r="J153" s="71"/>
      <c r="K153" s="71" t="s">
        <v>387</v>
      </c>
    </row>
    <row r="154" spans="1:11" ht="13.25" customHeight="1" x14ac:dyDescent="0.15">
      <c r="A154" s="15" t="s">
        <v>3100</v>
      </c>
      <c r="B154" s="18" t="s">
        <v>10100</v>
      </c>
      <c r="C154" s="293">
        <v>153</v>
      </c>
      <c r="D154" s="20" t="s">
        <v>392</v>
      </c>
      <c r="E154" s="120">
        <v>100</v>
      </c>
      <c r="F154" s="20" t="s">
        <v>398</v>
      </c>
      <c r="G154" s="19" t="s">
        <v>241</v>
      </c>
      <c r="H154" s="71" t="s">
        <v>387</v>
      </c>
      <c r="I154" s="71" t="s">
        <v>387</v>
      </c>
      <c r="J154" s="71"/>
      <c r="K154" s="71" t="s">
        <v>387</v>
      </c>
    </row>
    <row r="155" spans="1:11" ht="13.25" customHeight="1" x14ac:dyDescent="0.15">
      <c r="A155" s="15" t="s">
        <v>2960</v>
      </c>
      <c r="B155" s="18" t="s">
        <v>10100</v>
      </c>
      <c r="C155" s="293">
        <v>154</v>
      </c>
      <c r="D155" s="20" t="s">
        <v>392</v>
      </c>
      <c r="E155" s="120">
        <v>70</v>
      </c>
      <c r="F155" s="18" t="s">
        <v>393</v>
      </c>
      <c r="G155" s="19" t="s">
        <v>241</v>
      </c>
      <c r="H155" s="71" t="s">
        <v>387</v>
      </c>
      <c r="I155" s="71" t="s">
        <v>387</v>
      </c>
      <c r="J155" s="71"/>
      <c r="K155" s="71" t="s">
        <v>387</v>
      </c>
    </row>
    <row r="156" spans="1:11" ht="13.25" customHeight="1" x14ac:dyDescent="0.15">
      <c r="A156" s="15" t="s">
        <v>10114</v>
      </c>
      <c r="B156" s="18" t="s">
        <v>10100</v>
      </c>
      <c r="C156" s="293">
        <v>155</v>
      </c>
      <c r="D156" s="20" t="s">
        <v>407</v>
      </c>
      <c r="E156" s="120">
        <v>380</v>
      </c>
      <c r="F156" s="18" t="s">
        <v>386</v>
      </c>
      <c r="G156" s="19" t="s">
        <v>249</v>
      </c>
      <c r="H156" s="71" t="s">
        <v>387</v>
      </c>
      <c r="I156" s="71" t="s">
        <v>387</v>
      </c>
      <c r="J156" s="71"/>
      <c r="K156" s="71" t="s">
        <v>387</v>
      </c>
    </row>
    <row r="157" spans="1:11" ht="13.25" customHeight="1" x14ac:dyDescent="0.15">
      <c r="A157" s="15" t="s">
        <v>10115</v>
      </c>
      <c r="B157" s="18" t="s">
        <v>10100</v>
      </c>
      <c r="C157" s="293">
        <v>156</v>
      </c>
      <c r="D157" s="20" t="s">
        <v>395</v>
      </c>
      <c r="E157" s="120">
        <v>340</v>
      </c>
      <c r="F157" s="20" t="s">
        <v>398</v>
      </c>
      <c r="G157" s="19" t="s">
        <v>249</v>
      </c>
      <c r="H157" s="71" t="s">
        <v>387</v>
      </c>
      <c r="I157" s="71" t="s">
        <v>387</v>
      </c>
      <c r="J157" s="71"/>
      <c r="K157" s="71" t="s">
        <v>387</v>
      </c>
    </row>
    <row r="158" spans="1:11" ht="13.25" customHeight="1" x14ac:dyDescent="0.15">
      <c r="A158" s="15" t="s">
        <v>10116</v>
      </c>
      <c r="B158" s="18" t="s">
        <v>10100</v>
      </c>
      <c r="C158" s="293">
        <v>157</v>
      </c>
      <c r="D158" s="20" t="s">
        <v>389</v>
      </c>
      <c r="E158" s="120">
        <v>350</v>
      </c>
      <c r="F158" s="20" t="s">
        <v>398</v>
      </c>
      <c r="G158" s="19" t="s">
        <v>249</v>
      </c>
      <c r="H158" s="71" t="s">
        <v>387</v>
      </c>
      <c r="I158" s="71" t="s">
        <v>387</v>
      </c>
      <c r="J158" s="71"/>
      <c r="K158" s="71" t="s">
        <v>387</v>
      </c>
    </row>
    <row r="159" spans="1:11" ht="13.25" customHeight="1" x14ac:dyDescent="0.15">
      <c r="A159" s="15" t="s">
        <v>10117</v>
      </c>
      <c r="B159" s="18" t="s">
        <v>10100</v>
      </c>
      <c r="C159" s="293">
        <v>158</v>
      </c>
      <c r="D159" s="20" t="s">
        <v>404</v>
      </c>
      <c r="E159" s="120">
        <v>330</v>
      </c>
      <c r="F159" s="20" t="s">
        <v>398</v>
      </c>
      <c r="G159" s="19" t="s">
        <v>249</v>
      </c>
      <c r="H159" s="71" t="s">
        <v>387</v>
      </c>
      <c r="I159" s="71" t="s">
        <v>387</v>
      </c>
      <c r="J159" s="71"/>
      <c r="K159" s="71" t="s">
        <v>387</v>
      </c>
    </row>
    <row r="160" spans="1:11" ht="13.25" customHeight="1" x14ac:dyDescent="0.15">
      <c r="A160" s="15" t="s">
        <v>10118</v>
      </c>
      <c r="B160" s="18" t="s">
        <v>10100</v>
      </c>
      <c r="C160" s="293">
        <v>159</v>
      </c>
      <c r="D160" s="20" t="s">
        <v>385</v>
      </c>
      <c r="E160" s="120">
        <v>360</v>
      </c>
      <c r="F160" s="18" t="s">
        <v>386</v>
      </c>
      <c r="G160" s="19" t="s">
        <v>249</v>
      </c>
      <c r="H160" s="71" t="s">
        <v>387</v>
      </c>
      <c r="I160" s="71" t="s">
        <v>387</v>
      </c>
      <c r="J160" s="71"/>
      <c r="K160" s="71" t="s">
        <v>387</v>
      </c>
    </row>
    <row r="161" spans="1:11" ht="13.25" customHeight="1" x14ac:dyDescent="0.15">
      <c r="A161" s="15" t="s">
        <v>10119</v>
      </c>
      <c r="B161" s="18" t="s">
        <v>10100</v>
      </c>
      <c r="C161" s="293">
        <v>160</v>
      </c>
      <c r="D161" s="20" t="s">
        <v>400</v>
      </c>
      <c r="E161" s="120">
        <v>340</v>
      </c>
      <c r="F161" s="20" t="s">
        <v>398</v>
      </c>
      <c r="G161" s="19" t="s">
        <v>249</v>
      </c>
      <c r="H161" s="71" t="s">
        <v>387</v>
      </c>
      <c r="I161" s="71" t="s">
        <v>387</v>
      </c>
      <c r="J161" s="71"/>
      <c r="K161" s="71" t="s">
        <v>387</v>
      </c>
    </row>
    <row r="162" spans="1:11" ht="13.25" customHeight="1" x14ac:dyDescent="0.15">
      <c r="A162" s="15" t="s">
        <v>10120</v>
      </c>
      <c r="B162" s="18" t="s">
        <v>10100</v>
      </c>
      <c r="C162" s="293">
        <v>161</v>
      </c>
      <c r="D162" s="20" t="s">
        <v>858</v>
      </c>
      <c r="E162" s="120">
        <v>280</v>
      </c>
      <c r="F162" s="18" t="s">
        <v>393</v>
      </c>
      <c r="G162" s="19" t="s">
        <v>249</v>
      </c>
      <c r="H162" s="71" t="s">
        <v>387</v>
      </c>
      <c r="I162" s="71" t="s">
        <v>387</v>
      </c>
      <c r="J162" s="71"/>
      <c r="K162" s="71" t="s">
        <v>387</v>
      </c>
    </row>
    <row r="163" spans="1:11" ht="13.25" customHeight="1" x14ac:dyDescent="0.15">
      <c r="A163" s="15" t="s">
        <v>10121</v>
      </c>
      <c r="B163" s="18" t="s">
        <v>10100</v>
      </c>
      <c r="C163" s="293">
        <v>162</v>
      </c>
      <c r="D163" s="20" t="s">
        <v>847</v>
      </c>
      <c r="E163" s="120">
        <v>270</v>
      </c>
      <c r="F163" s="18" t="s">
        <v>393</v>
      </c>
      <c r="G163" s="19" t="s">
        <v>249</v>
      </c>
      <c r="H163" s="71" t="s">
        <v>387</v>
      </c>
      <c r="I163" s="71" t="s">
        <v>387</v>
      </c>
      <c r="J163" s="71"/>
      <c r="K163" s="71" t="s">
        <v>387</v>
      </c>
    </row>
    <row r="164" spans="1:11" ht="13.25" customHeight="1" x14ac:dyDescent="0.15">
      <c r="A164" s="15" t="s">
        <v>10122</v>
      </c>
      <c r="B164" s="18" t="s">
        <v>10100</v>
      </c>
      <c r="C164" s="293">
        <v>163</v>
      </c>
      <c r="D164" s="20" t="s">
        <v>149</v>
      </c>
      <c r="E164" s="120">
        <v>280</v>
      </c>
      <c r="F164" s="18" t="s">
        <v>393</v>
      </c>
      <c r="G164" s="19" t="s">
        <v>249</v>
      </c>
      <c r="H164" s="71" t="s">
        <v>387</v>
      </c>
      <c r="I164" s="71" t="s">
        <v>387</v>
      </c>
      <c r="J164" s="71"/>
      <c r="K164" s="71" t="s">
        <v>387</v>
      </c>
    </row>
    <row r="165" spans="1:11" ht="13.25" customHeight="1" x14ac:dyDescent="0.15">
      <c r="A165" s="15" t="s">
        <v>10123</v>
      </c>
      <c r="B165" s="18" t="s">
        <v>10100</v>
      </c>
      <c r="C165" s="293">
        <v>164</v>
      </c>
      <c r="D165" s="20" t="s">
        <v>392</v>
      </c>
      <c r="E165" s="120">
        <v>300</v>
      </c>
      <c r="F165" s="18" t="s">
        <v>393</v>
      </c>
      <c r="G165" s="19" t="s">
        <v>249</v>
      </c>
      <c r="H165" s="71" t="s">
        <v>387</v>
      </c>
      <c r="I165" s="71" t="s">
        <v>387</v>
      </c>
      <c r="J165" s="71"/>
      <c r="K165" s="71" t="s">
        <v>387</v>
      </c>
    </row>
    <row r="166" spans="1:11" ht="13.25" customHeight="1" x14ac:dyDescent="0.15">
      <c r="A166" s="15" t="s">
        <v>10101</v>
      </c>
      <c r="B166" s="18" t="s">
        <v>10100</v>
      </c>
      <c r="C166" s="293">
        <v>165</v>
      </c>
      <c r="D166" s="20" t="s">
        <v>469</v>
      </c>
      <c r="E166" s="120"/>
      <c r="F166" s="20" t="s">
        <v>1069</v>
      </c>
      <c r="G166" s="19" t="s">
        <v>249</v>
      </c>
      <c r="H166" s="71" t="s">
        <v>387</v>
      </c>
      <c r="I166" s="71" t="s">
        <v>387</v>
      </c>
      <c r="J166" s="71"/>
      <c r="K166" s="71" t="s">
        <v>387</v>
      </c>
    </row>
    <row r="167" spans="1:11" ht="13.25" customHeight="1" x14ac:dyDescent="0.15">
      <c r="A167" s="15" t="s">
        <v>3578</v>
      </c>
      <c r="B167" s="18" t="s">
        <v>10100</v>
      </c>
      <c r="C167" s="293">
        <v>166</v>
      </c>
      <c r="D167" s="20" t="s">
        <v>469</v>
      </c>
      <c r="E167" s="120"/>
      <c r="F167" s="20" t="s">
        <v>906</v>
      </c>
      <c r="G167" s="19" t="s">
        <v>249</v>
      </c>
      <c r="H167" s="71" t="s">
        <v>387</v>
      </c>
      <c r="I167" s="71" t="s">
        <v>387</v>
      </c>
      <c r="J167" s="71"/>
      <c r="K167" s="71" t="s">
        <v>387</v>
      </c>
    </row>
    <row r="168" spans="1:11" ht="13.25" customHeight="1" x14ac:dyDescent="0.15">
      <c r="A168" s="15" t="s">
        <v>9095</v>
      </c>
      <c r="B168" s="18" t="s">
        <v>10100</v>
      </c>
      <c r="C168" s="293">
        <v>167</v>
      </c>
      <c r="D168" s="20" t="s">
        <v>469</v>
      </c>
      <c r="E168" s="120"/>
      <c r="F168" s="20" t="s">
        <v>1542</v>
      </c>
      <c r="G168" s="19" t="s">
        <v>249</v>
      </c>
      <c r="H168" s="71" t="s">
        <v>387</v>
      </c>
      <c r="I168" s="71" t="s">
        <v>387</v>
      </c>
      <c r="J168" s="71"/>
      <c r="K168" s="71" t="s">
        <v>387</v>
      </c>
    </row>
    <row r="169" spans="1:11" ht="13.25" customHeight="1" x14ac:dyDescent="0.15">
      <c r="A169" s="15" t="s">
        <v>10102</v>
      </c>
      <c r="B169" s="18" t="s">
        <v>10100</v>
      </c>
      <c r="C169" s="293">
        <v>168</v>
      </c>
      <c r="D169" s="20" t="s">
        <v>469</v>
      </c>
      <c r="E169" s="120"/>
      <c r="F169" s="20" t="s">
        <v>1542</v>
      </c>
      <c r="G169" s="19" t="s">
        <v>249</v>
      </c>
      <c r="H169" s="71" t="s">
        <v>387</v>
      </c>
      <c r="I169" s="71" t="s">
        <v>387</v>
      </c>
      <c r="J169" s="71"/>
      <c r="K169" s="71" t="s">
        <v>387</v>
      </c>
    </row>
    <row r="170" spans="1:11" ht="13.25" customHeight="1" x14ac:dyDescent="0.15">
      <c r="A170" s="15" t="s">
        <v>10105</v>
      </c>
      <c r="B170" s="18" t="s">
        <v>10100</v>
      </c>
      <c r="C170" s="293">
        <v>169</v>
      </c>
      <c r="D170" s="20" t="s">
        <v>469</v>
      </c>
      <c r="E170" s="120"/>
      <c r="F170" s="20" t="s">
        <v>1069</v>
      </c>
      <c r="G170" s="19" t="s">
        <v>249</v>
      </c>
      <c r="H170" s="71" t="s">
        <v>387</v>
      </c>
      <c r="I170" s="71" t="s">
        <v>387</v>
      </c>
      <c r="J170" s="71"/>
      <c r="K170" s="71" t="s">
        <v>387</v>
      </c>
    </row>
    <row r="171" spans="1:11" ht="13.25" customHeight="1" x14ac:dyDescent="0.15">
      <c r="A171" s="15" t="s">
        <v>10106</v>
      </c>
      <c r="B171" s="18" t="s">
        <v>10100</v>
      </c>
      <c r="C171" s="293">
        <v>170</v>
      </c>
      <c r="D171" s="20" t="s">
        <v>469</v>
      </c>
      <c r="E171" s="120"/>
      <c r="F171" s="20" t="s">
        <v>1069</v>
      </c>
      <c r="G171" s="19" t="s">
        <v>249</v>
      </c>
      <c r="H171" s="71" t="s">
        <v>387</v>
      </c>
      <c r="I171" s="71" t="s">
        <v>387</v>
      </c>
      <c r="J171" s="71"/>
      <c r="K171" s="71" t="s">
        <v>387</v>
      </c>
    </row>
    <row r="172" spans="1:11" ht="13.25" customHeight="1" x14ac:dyDescent="0.15">
      <c r="A172" s="15" t="s">
        <v>10107</v>
      </c>
      <c r="B172" s="18" t="s">
        <v>10100</v>
      </c>
      <c r="C172" s="293">
        <v>171</v>
      </c>
      <c r="D172" s="20" t="s">
        <v>469</v>
      </c>
      <c r="E172" s="120"/>
      <c r="F172" s="20" t="s">
        <v>1542</v>
      </c>
      <c r="G172" s="19" t="s">
        <v>249</v>
      </c>
      <c r="H172" s="71" t="s">
        <v>387</v>
      </c>
      <c r="I172" s="71" t="s">
        <v>387</v>
      </c>
      <c r="J172" s="71"/>
      <c r="K172" s="71" t="s">
        <v>387</v>
      </c>
    </row>
    <row r="173" spans="1:11" ht="13.25" customHeight="1" x14ac:dyDescent="0.15">
      <c r="A173" s="15" t="s">
        <v>10108</v>
      </c>
      <c r="B173" s="18" t="s">
        <v>10100</v>
      </c>
      <c r="C173" s="293">
        <v>172</v>
      </c>
      <c r="D173" s="20" t="s">
        <v>469</v>
      </c>
      <c r="E173" s="120"/>
      <c r="F173" s="20" t="s">
        <v>721</v>
      </c>
      <c r="G173" s="19" t="s">
        <v>249</v>
      </c>
      <c r="H173" s="71" t="s">
        <v>387</v>
      </c>
      <c r="I173" s="71" t="s">
        <v>387</v>
      </c>
      <c r="J173" s="71"/>
      <c r="K173" s="71" t="s">
        <v>387</v>
      </c>
    </row>
    <row r="174" spans="1:11" ht="13.25" customHeight="1" x14ac:dyDescent="0.15">
      <c r="A174" s="15" t="s">
        <v>9383</v>
      </c>
      <c r="B174" s="18" t="s">
        <v>10100</v>
      </c>
      <c r="C174" s="293">
        <v>173</v>
      </c>
      <c r="D174" s="20" t="s">
        <v>469</v>
      </c>
      <c r="E174" s="120"/>
      <c r="F174" s="20" t="s">
        <v>1542</v>
      </c>
      <c r="G174" s="19" t="s">
        <v>249</v>
      </c>
      <c r="H174" s="71" t="s">
        <v>387</v>
      </c>
      <c r="I174" s="71" t="s">
        <v>387</v>
      </c>
      <c r="J174" s="71"/>
      <c r="K174" s="71" t="s">
        <v>387</v>
      </c>
    </row>
    <row r="175" spans="1:11" ht="13.25" customHeight="1" x14ac:dyDescent="0.15">
      <c r="A175" s="15" t="s">
        <v>10109</v>
      </c>
      <c r="B175" s="18" t="s">
        <v>10100</v>
      </c>
      <c r="C175" s="293">
        <v>174</v>
      </c>
      <c r="D175" s="20" t="s">
        <v>469</v>
      </c>
      <c r="E175" s="120"/>
      <c r="F175" s="20" t="s">
        <v>1542</v>
      </c>
      <c r="G175" s="19" t="s">
        <v>249</v>
      </c>
      <c r="H175" s="71" t="s">
        <v>387</v>
      </c>
      <c r="I175" s="71" t="s">
        <v>387</v>
      </c>
      <c r="J175" s="71"/>
      <c r="K175" s="71" t="s">
        <v>387</v>
      </c>
    </row>
    <row r="176" spans="1:11" ht="13.25" customHeight="1" x14ac:dyDescent="0.15">
      <c r="A176" s="15" t="s">
        <v>1264</v>
      </c>
      <c r="B176" s="18" t="s">
        <v>10100</v>
      </c>
      <c r="C176" s="293">
        <v>175</v>
      </c>
      <c r="D176" s="20" t="s">
        <v>469</v>
      </c>
      <c r="E176" s="120"/>
      <c r="F176" s="20" t="s">
        <v>1542</v>
      </c>
      <c r="G176" s="19" t="s">
        <v>249</v>
      </c>
      <c r="H176" s="71" t="s">
        <v>387</v>
      </c>
      <c r="I176" s="71" t="s">
        <v>387</v>
      </c>
      <c r="J176" s="71"/>
      <c r="K176" s="71" t="s">
        <v>387</v>
      </c>
    </row>
    <row r="177" spans="1:11" ht="13.25" customHeight="1" x14ac:dyDescent="0.15">
      <c r="A177" s="15" t="s">
        <v>10113</v>
      </c>
      <c r="B177" s="18" t="s">
        <v>10100</v>
      </c>
      <c r="C177" s="293">
        <v>176</v>
      </c>
      <c r="D177" s="20" t="s">
        <v>469</v>
      </c>
      <c r="E177" s="120"/>
      <c r="F177" s="20" t="s">
        <v>1069</v>
      </c>
      <c r="G177" s="19" t="s">
        <v>249</v>
      </c>
      <c r="H177" s="71" t="s">
        <v>387</v>
      </c>
      <c r="I177" s="71" t="s">
        <v>387</v>
      </c>
      <c r="J177" s="71"/>
      <c r="K177" s="71" t="s">
        <v>387</v>
      </c>
    </row>
    <row r="178" spans="1:11" ht="13.25" customHeight="1" x14ac:dyDescent="0.15">
      <c r="A178" s="15" t="s">
        <v>10114</v>
      </c>
      <c r="B178" s="18" t="s">
        <v>10100</v>
      </c>
      <c r="C178" s="293">
        <v>177</v>
      </c>
      <c r="D178" s="20" t="s">
        <v>407</v>
      </c>
      <c r="E178" s="120">
        <v>380</v>
      </c>
      <c r="F178" s="18" t="s">
        <v>386</v>
      </c>
      <c r="G178" s="19" t="s">
        <v>245</v>
      </c>
      <c r="H178" s="71" t="s">
        <v>387</v>
      </c>
      <c r="I178" s="71" t="s">
        <v>387</v>
      </c>
      <c r="J178" s="71"/>
      <c r="K178" s="71" t="s">
        <v>387</v>
      </c>
    </row>
    <row r="179" spans="1:11" ht="13.25" customHeight="1" x14ac:dyDescent="0.15">
      <c r="A179" s="15" t="s">
        <v>10118</v>
      </c>
      <c r="B179" s="18" t="s">
        <v>10100</v>
      </c>
      <c r="C179" s="293">
        <v>178</v>
      </c>
      <c r="D179" s="20" t="s">
        <v>385</v>
      </c>
      <c r="E179" s="120">
        <v>360</v>
      </c>
      <c r="F179" s="18" t="s">
        <v>386</v>
      </c>
      <c r="G179" s="19" t="s">
        <v>245</v>
      </c>
      <c r="H179" s="71" t="s">
        <v>387</v>
      </c>
      <c r="I179" s="71" t="s">
        <v>387</v>
      </c>
      <c r="J179" s="71"/>
      <c r="K179" s="71" t="s">
        <v>387</v>
      </c>
    </row>
    <row r="180" spans="1:11" ht="13.25" customHeight="1" x14ac:dyDescent="0.15">
      <c r="A180" s="15" t="s">
        <v>10119</v>
      </c>
      <c r="B180" s="18" t="s">
        <v>10100</v>
      </c>
      <c r="C180" s="293">
        <v>179</v>
      </c>
      <c r="D180" s="20" t="s">
        <v>400</v>
      </c>
      <c r="E180" s="120">
        <v>340</v>
      </c>
      <c r="F180" s="18" t="s">
        <v>398</v>
      </c>
      <c r="G180" s="19" t="s">
        <v>245</v>
      </c>
      <c r="H180" s="71" t="s">
        <v>387</v>
      </c>
      <c r="I180" s="71" t="s">
        <v>387</v>
      </c>
      <c r="J180" s="71"/>
      <c r="K180" s="71" t="s">
        <v>387</v>
      </c>
    </row>
    <row r="181" spans="1:11" ht="13.25" customHeight="1" x14ac:dyDescent="0.15">
      <c r="A181" s="15" t="s">
        <v>10120</v>
      </c>
      <c r="B181" s="18" t="s">
        <v>10100</v>
      </c>
      <c r="C181" s="293">
        <v>180</v>
      </c>
      <c r="D181" s="20" t="s">
        <v>858</v>
      </c>
      <c r="E181" s="120">
        <v>280</v>
      </c>
      <c r="F181" s="18" t="s">
        <v>393</v>
      </c>
      <c r="G181" s="19" t="s">
        <v>245</v>
      </c>
      <c r="H181" s="71" t="s">
        <v>387</v>
      </c>
      <c r="I181" s="71" t="s">
        <v>387</v>
      </c>
      <c r="J181" s="71"/>
      <c r="K181" s="71" t="s">
        <v>387</v>
      </c>
    </row>
    <row r="182" spans="1:11" ht="13.25" customHeight="1" x14ac:dyDescent="0.15">
      <c r="A182" s="15" t="s">
        <v>10122</v>
      </c>
      <c r="B182" s="18" t="s">
        <v>10100</v>
      </c>
      <c r="C182" s="293">
        <v>181</v>
      </c>
      <c r="D182" s="20" t="s">
        <v>149</v>
      </c>
      <c r="E182" s="120">
        <v>280</v>
      </c>
      <c r="F182" s="18" t="s">
        <v>393</v>
      </c>
      <c r="G182" s="19" t="s">
        <v>245</v>
      </c>
      <c r="H182" s="71" t="s">
        <v>387</v>
      </c>
      <c r="I182" s="71" t="s">
        <v>387</v>
      </c>
      <c r="J182" s="71"/>
      <c r="K182" s="71" t="s">
        <v>387</v>
      </c>
    </row>
    <row r="183" spans="1:11" ht="13.25" customHeight="1" x14ac:dyDescent="0.15">
      <c r="A183" s="15" t="s">
        <v>10123</v>
      </c>
      <c r="B183" s="18" t="s">
        <v>10100</v>
      </c>
      <c r="C183" s="293">
        <v>182</v>
      </c>
      <c r="D183" s="20" t="s">
        <v>392</v>
      </c>
      <c r="E183" s="120">
        <v>300</v>
      </c>
      <c r="F183" s="18" t="s">
        <v>393</v>
      </c>
      <c r="G183" s="19" t="s">
        <v>245</v>
      </c>
      <c r="H183" s="71" t="s">
        <v>387</v>
      </c>
      <c r="I183" s="71" t="s">
        <v>387</v>
      </c>
      <c r="J183" s="71"/>
      <c r="K183" s="71" t="s">
        <v>387</v>
      </c>
    </row>
    <row r="184" spans="1:11" ht="13.25" customHeight="1" x14ac:dyDescent="0.15">
      <c r="A184" s="15" t="s">
        <v>10101</v>
      </c>
      <c r="B184" s="18" t="s">
        <v>10100</v>
      </c>
      <c r="C184" s="293">
        <v>183</v>
      </c>
      <c r="D184" s="20" t="s">
        <v>469</v>
      </c>
      <c r="E184" s="120"/>
      <c r="F184" s="20" t="s">
        <v>1069</v>
      </c>
      <c r="G184" s="19" t="s">
        <v>245</v>
      </c>
      <c r="H184" s="71" t="s">
        <v>387</v>
      </c>
      <c r="I184" s="71" t="s">
        <v>387</v>
      </c>
      <c r="J184" s="71"/>
      <c r="K184" s="71" t="s">
        <v>387</v>
      </c>
    </row>
    <row r="185" spans="1:11" ht="13.25" customHeight="1" x14ac:dyDescent="0.15">
      <c r="A185" s="15" t="s">
        <v>10105</v>
      </c>
      <c r="B185" s="18" t="s">
        <v>10100</v>
      </c>
      <c r="C185" s="293">
        <v>184</v>
      </c>
      <c r="D185" s="20" t="s">
        <v>469</v>
      </c>
      <c r="E185" s="120"/>
      <c r="F185" s="20" t="s">
        <v>1069</v>
      </c>
      <c r="G185" s="19" t="s">
        <v>245</v>
      </c>
      <c r="H185" s="71" t="s">
        <v>387</v>
      </c>
      <c r="I185" s="71" t="s">
        <v>387</v>
      </c>
      <c r="J185" s="71"/>
      <c r="K185" s="71" t="s">
        <v>387</v>
      </c>
    </row>
    <row r="186" spans="1:11" ht="13.25" customHeight="1" x14ac:dyDescent="0.15">
      <c r="A186" s="15" t="s">
        <v>10106</v>
      </c>
      <c r="B186" s="18" t="s">
        <v>10100</v>
      </c>
      <c r="C186" s="293">
        <v>185</v>
      </c>
      <c r="D186" s="20" t="s">
        <v>469</v>
      </c>
      <c r="E186" s="120"/>
      <c r="F186" s="20" t="s">
        <v>1069</v>
      </c>
      <c r="G186" s="19" t="s">
        <v>245</v>
      </c>
      <c r="H186" s="71" t="s">
        <v>387</v>
      </c>
      <c r="I186" s="71" t="s">
        <v>387</v>
      </c>
      <c r="J186" s="71"/>
      <c r="K186" s="71" t="s">
        <v>387</v>
      </c>
    </row>
    <row r="187" spans="1:11" ht="13.25" customHeight="1" x14ac:dyDescent="0.15">
      <c r="A187" s="15" t="s">
        <v>10113</v>
      </c>
      <c r="B187" s="18" t="s">
        <v>10100</v>
      </c>
      <c r="C187" s="293">
        <v>186</v>
      </c>
      <c r="D187" s="20" t="s">
        <v>469</v>
      </c>
      <c r="E187" s="120"/>
      <c r="F187" s="20" t="s">
        <v>1069</v>
      </c>
      <c r="G187" s="19" t="s">
        <v>245</v>
      </c>
      <c r="H187" s="71" t="s">
        <v>387</v>
      </c>
      <c r="I187" s="71" t="s">
        <v>387</v>
      </c>
      <c r="J187" s="71"/>
      <c r="K187" s="71" t="s">
        <v>387</v>
      </c>
    </row>
    <row r="188" spans="1:11" ht="13.25" customHeight="1" x14ac:dyDescent="0.15">
      <c r="A188" s="15" t="s">
        <v>10118</v>
      </c>
      <c r="B188" s="18" t="s">
        <v>10100</v>
      </c>
      <c r="C188" s="293">
        <v>187</v>
      </c>
      <c r="D188" s="20" t="s">
        <v>385</v>
      </c>
      <c r="E188" s="120">
        <v>360</v>
      </c>
      <c r="F188" s="18" t="s">
        <v>386</v>
      </c>
      <c r="G188" s="19" t="s">
        <v>10124</v>
      </c>
      <c r="H188" s="71" t="s">
        <v>387</v>
      </c>
      <c r="I188" s="71" t="s">
        <v>387</v>
      </c>
      <c r="J188" s="71"/>
      <c r="K188" s="71" t="s">
        <v>387</v>
      </c>
    </row>
    <row r="189" spans="1:11" ht="13.25" customHeight="1" x14ac:dyDescent="0.15">
      <c r="A189" s="15" t="s">
        <v>10119</v>
      </c>
      <c r="B189" s="18" t="s">
        <v>10100</v>
      </c>
      <c r="C189" s="293">
        <v>188</v>
      </c>
      <c r="D189" s="20" t="s">
        <v>400</v>
      </c>
      <c r="E189" s="120">
        <v>340</v>
      </c>
      <c r="F189" s="18" t="s">
        <v>398</v>
      </c>
      <c r="G189" s="19" t="s">
        <v>10124</v>
      </c>
      <c r="H189" s="71" t="s">
        <v>387</v>
      </c>
      <c r="I189" s="71" t="s">
        <v>387</v>
      </c>
      <c r="J189" s="71"/>
      <c r="K189" s="71" t="s">
        <v>387</v>
      </c>
    </row>
  </sheetData>
  <sheetProtection selectLockedCells="1" selectUnlockedCells="1"/>
  <mergeCells count="1">
    <mergeCell ref="Z1:AH1"/>
  </mergeCells>
  <conditionalFormatting sqref="H2:K189">
    <cfRule type="cellIs" dxfId="378" priority="1" stopIfTrue="1" operator="equal">
      <formula>"-"</formula>
    </cfRule>
    <cfRule type="cellIs" dxfId="377" priority="2" stopIfTrue="1" operator="equal">
      <formula>"x"</formula>
    </cfRule>
  </conditionalFormatting>
  <hyperlinks>
    <hyperlink ref="L1" location="'Expansion set Check List'!A1" display="Home" xr:uid="{D78F9359-1335-467E-81FD-DDFB4BC70B23}"/>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E554E-AFA8-4A8E-96CE-4F0C85EB37C9}">
  <sheetPr codeName="Sheet302">
    <tabColor rgb="FF00FF00"/>
  </sheetPr>
  <dimension ref="A1:AH131"/>
  <sheetViews>
    <sheetView tabSelected="1"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8.33203125" bestFit="1" customWidth="1"/>
    <col min="2" max="2" width="16.83203125" bestFit="1" customWidth="1"/>
    <col min="3" max="3" width="4" bestFit="1" customWidth="1"/>
    <col min="4" max="4" width="8.6640625" bestFit="1" customWidth="1"/>
    <col min="5" max="5" width="4" bestFit="1" customWidth="1"/>
    <col min="6" max="6" width="13.5" bestFit="1" customWidth="1"/>
    <col min="7" max="7" width="20.33203125" bestFit="1" customWidth="1"/>
    <col min="8" max="10" width="3.33203125" customWidth="1"/>
    <col min="11" max="11" width="3.33203125" bestFit="1" customWidth="1"/>
    <col min="12" max="12" width="3.33203125" customWidth="1"/>
    <col min="13" max="16" width="4" customWidth="1"/>
    <col min="17" max="17" width="3.16406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375</v>
      </c>
      <c r="B1" s="9" t="s">
        <v>376</v>
      </c>
      <c r="C1" s="9" t="s">
        <v>377</v>
      </c>
      <c r="D1" s="9" t="s">
        <v>378</v>
      </c>
      <c r="E1" s="9" t="s">
        <v>379</v>
      </c>
      <c r="F1" s="9" t="s">
        <v>380</v>
      </c>
      <c r="G1" s="10" t="s">
        <v>381</v>
      </c>
      <c r="H1" s="8" t="s">
        <v>85</v>
      </c>
      <c r="I1" s="9" t="s">
        <v>86</v>
      </c>
      <c r="J1" s="72" t="s">
        <v>87</v>
      </c>
      <c r="K1" s="9" t="s">
        <v>88</v>
      </c>
      <c r="L1" s="46" t="s">
        <v>382</v>
      </c>
      <c r="M1" s="58" t="s">
        <v>85</v>
      </c>
      <c r="N1" s="59" t="s">
        <v>86</v>
      </c>
      <c r="O1" s="59" t="s">
        <v>87</v>
      </c>
      <c r="P1" s="60" t="s">
        <v>88</v>
      </c>
      <c r="Z1" s="408" t="s">
        <v>383</v>
      </c>
      <c r="AA1" s="409"/>
      <c r="AB1" s="409"/>
      <c r="AC1" s="409"/>
      <c r="AD1" s="409"/>
      <c r="AE1" s="409"/>
      <c r="AF1" s="409"/>
      <c r="AG1" s="409"/>
      <c r="AH1" s="410"/>
    </row>
    <row r="2" spans="1:34" ht="14" thickBot="1" x14ac:dyDescent="0.2">
      <c r="A2" s="12" t="s">
        <v>544</v>
      </c>
      <c r="B2" s="18" t="s">
        <v>10170</v>
      </c>
      <c r="C2" s="293">
        <v>1</v>
      </c>
      <c r="D2" s="18" t="s">
        <v>407</v>
      </c>
      <c r="E2" s="18">
        <v>50</v>
      </c>
      <c r="F2" s="18" t="s">
        <v>393</v>
      </c>
      <c r="G2" s="21" t="s">
        <v>173</v>
      </c>
      <c r="H2" s="71" t="s">
        <v>387</v>
      </c>
      <c r="I2" s="71" t="s">
        <v>387</v>
      </c>
      <c r="J2" s="71"/>
      <c r="K2" s="71"/>
      <c r="M2" s="25">
        <f>COUNTIF(H2:H131,"x")</f>
        <v>0</v>
      </c>
      <c r="N2" s="26">
        <f>COUNTIF(I2:I131,"x")</f>
        <v>0</v>
      </c>
      <c r="O2" s="26">
        <f>COUNTIF(J2:J131,"x")</f>
        <v>0</v>
      </c>
      <c r="P2" s="27">
        <f>COUNTIF(K2:K131,"x")</f>
        <v>0</v>
      </c>
      <c r="R2" s="160" t="s">
        <v>85</v>
      </c>
      <c r="S2" s="161"/>
      <c r="T2" s="175">
        <f>SUM(T3:T29)</f>
        <v>0</v>
      </c>
      <c r="U2" s="176"/>
      <c r="V2" s="177" t="s">
        <v>87</v>
      </c>
      <c r="W2" s="161"/>
      <c r="X2" s="162">
        <f>SUM(X3:X29)</f>
        <v>130</v>
      </c>
      <c r="Z2" s="102"/>
      <c r="AA2" s="102"/>
      <c r="AB2" s="102"/>
      <c r="AC2" s="102"/>
      <c r="AD2" s="102"/>
      <c r="AE2" s="102"/>
      <c r="AF2" s="102"/>
      <c r="AG2" s="102"/>
      <c r="AH2" s="102"/>
    </row>
    <row r="3" spans="1:34" ht="13" x14ac:dyDescent="0.15">
      <c r="A3" s="15" t="s">
        <v>523</v>
      </c>
      <c r="B3" s="18" t="s">
        <v>10170</v>
      </c>
      <c r="C3" s="293">
        <v>2</v>
      </c>
      <c r="D3" s="18" t="s">
        <v>407</v>
      </c>
      <c r="E3" s="20">
        <v>70</v>
      </c>
      <c r="F3" s="20" t="s">
        <v>398</v>
      </c>
      <c r="G3" s="21" t="s">
        <v>173</v>
      </c>
      <c r="H3" s="71" t="s">
        <v>387</v>
      </c>
      <c r="I3" s="71" t="s">
        <v>387</v>
      </c>
      <c r="J3" s="71"/>
      <c r="K3" s="71"/>
      <c r="R3" s="116" t="s">
        <v>173</v>
      </c>
      <c r="S3" s="230">
        <f t="shared" ref="S3:S29" si="0">COUNTIFS($G$2:$G$131,R3,$H$2:$H$131,"x")</f>
        <v>0</v>
      </c>
      <c r="T3" s="64">
        <f t="shared" ref="T3:T29" si="1">COUNTIFS($H$2:$H$131,"&lt;&gt;-",$G$2:$G$131,R3)</f>
        <v>0</v>
      </c>
      <c r="U3" s="171"/>
      <c r="V3" s="116" t="s">
        <v>173</v>
      </c>
      <c r="W3" s="230">
        <f t="shared" ref="W3:W29" si="2">COUNTIFS($G$2:$G$131,V3,$J$2:$J$131,"x")</f>
        <v>0</v>
      </c>
      <c r="X3" s="64">
        <f t="shared" ref="X3:X29" si="3">COUNTIFS($J$2:$J$131,"&lt;&gt;-",$G$2:$G$131,V3)</f>
        <v>43</v>
      </c>
    </row>
    <row r="4" spans="1:34" ht="13" x14ac:dyDescent="0.15">
      <c r="A4" s="15" t="s">
        <v>517</v>
      </c>
      <c r="B4" s="18" t="s">
        <v>10170</v>
      </c>
      <c r="C4" s="293">
        <v>3</v>
      </c>
      <c r="D4" s="18" t="s">
        <v>407</v>
      </c>
      <c r="E4" s="20">
        <v>150</v>
      </c>
      <c r="F4" s="18" t="s">
        <v>386</v>
      </c>
      <c r="G4" s="21" t="s">
        <v>181</v>
      </c>
      <c r="H4" s="71" t="s">
        <v>387</v>
      </c>
      <c r="I4" s="71" t="s">
        <v>387</v>
      </c>
      <c r="J4" s="71"/>
      <c r="K4" s="71"/>
      <c r="R4" s="117" t="s">
        <v>177</v>
      </c>
      <c r="S4" s="231">
        <f t="shared" si="0"/>
        <v>0</v>
      </c>
      <c r="T4" s="159">
        <f t="shared" si="1"/>
        <v>0</v>
      </c>
      <c r="U4" s="168"/>
      <c r="V4" s="117" t="s">
        <v>177</v>
      </c>
      <c r="W4" s="231">
        <f t="shared" si="2"/>
        <v>0</v>
      </c>
      <c r="X4" s="6">
        <f t="shared" si="3"/>
        <v>31</v>
      </c>
    </row>
    <row r="5" spans="1:34" ht="13" x14ac:dyDescent="0.15">
      <c r="A5" s="15" t="s">
        <v>10171</v>
      </c>
      <c r="B5" s="18" t="s">
        <v>10170</v>
      </c>
      <c r="C5" s="293">
        <v>4</v>
      </c>
      <c r="D5" s="18" t="s">
        <v>407</v>
      </c>
      <c r="E5" s="20">
        <v>280</v>
      </c>
      <c r="F5" s="18" t="s">
        <v>393</v>
      </c>
      <c r="G5" s="21" t="s">
        <v>201</v>
      </c>
      <c r="H5" s="71" t="s">
        <v>387</v>
      </c>
      <c r="I5" s="71" t="s">
        <v>387</v>
      </c>
      <c r="J5" s="71"/>
      <c r="K5" s="71" t="s">
        <v>387</v>
      </c>
      <c r="R5" s="117" t="s">
        <v>181</v>
      </c>
      <c r="S5" s="231">
        <f t="shared" si="0"/>
        <v>0</v>
      </c>
      <c r="T5" s="159">
        <f t="shared" si="1"/>
        <v>0</v>
      </c>
      <c r="U5" s="168"/>
      <c r="V5" s="117" t="s">
        <v>181</v>
      </c>
      <c r="W5" s="231">
        <f t="shared" si="2"/>
        <v>0</v>
      </c>
      <c r="X5" s="6">
        <f t="shared" si="3"/>
        <v>10</v>
      </c>
    </row>
    <row r="6" spans="1:34" ht="13" x14ac:dyDescent="0.15">
      <c r="A6" s="15" t="s">
        <v>1259</v>
      </c>
      <c r="B6" s="18" t="s">
        <v>10170</v>
      </c>
      <c r="C6" s="293">
        <v>5</v>
      </c>
      <c r="D6" s="18" t="s">
        <v>407</v>
      </c>
      <c r="E6" s="20">
        <v>70</v>
      </c>
      <c r="F6" s="18" t="s">
        <v>393</v>
      </c>
      <c r="G6" s="21" t="s">
        <v>173</v>
      </c>
      <c r="H6" s="71" t="s">
        <v>387</v>
      </c>
      <c r="I6" s="71" t="s">
        <v>387</v>
      </c>
      <c r="J6" s="71"/>
      <c r="K6" s="71"/>
      <c r="R6" s="117" t="s">
        <v>185</v>
      </c>
      <c r="S6" s="231">
        <f t="shared" si="0"/>
        <v>0</v>
      </c>
      <c r="T6" s="159">
        <f t="shared" si="1"/>
        <v>0</v>
      </c>
      <c r="U6" s="168"/>
      <c r="V6" s="117" t="s">
        <v>185</v>
      </c>
      <c r="W6" s="231">
        <f t="shared" si="2"/>
        <v>0</v>
      </c>
      <c r="X6" s="6">
        <f t="shared" si="3"/>
        <v>0</v>
      </c>
    </row>
    <row r="7" spans="1:34" ht="13" x14ac:dyDescent="0.15">
      <c r="A7" s="15" t="s">
        <v>1253</v>
      </c>
      <c r="B7" s="18" t="s">
        <v>10170</v>
      </c>
      <c r="C7" s="293">
        <v>6</v>
      </c>
      <c r="D7" s="18" t="s">
        <v>407</v>
      </c>
      <c r="E7" s="20">
        <v>90</v>
      </c>
      <c r="F7" s="20" t="s">
        <v>398</v>
      </c>
      <c r="G7" s="21" t="s">
        <v>173</v>
      </c>
      <c r="H7" s="71" t="s">
        <v>387</v>
      </c>
      <c r="I7" s="71" t="s">
        <v>387</v>
      </c>
      <c r="J7" s="71"/>
      <c r="K7" s="71"/>
      <c r="R7" s="117" t="s">
        <v>189</v>
      </c>
      <c r="S7" s="231">
        <f t="shared" si="0"/>
        <v>0</v>
      </c>
      <c r="T7" s="159">
        <f t="shared" si="1"/>
        <v>0</v>
      </c>
      <c r="U7" s="168"/>
      <c r="V7" s="117" t="s">
        <v>189</v>
      </c>
      <c r="W7" s="231">
        <f t="shared" si="2"/>
        <v>0</v>
      </c>
      <c r="X7" s="6">
        <f t="shared" si="3"/>
        <v>0</v>
      </c>
    </row>
    <row r="8" spans="1:34" ht="13" x14ac:dyDescent="0.15">
      <c r="A8" s="15" t="s">
        <v>1239</v>
      </c>
      <c r="B8" s="18" t="s">
        <v>10170</v>
      </c>
      <c r="C8" s="293">
        <v>7</v>
      </c>
      <c r="D8" s="18" t="s">
        <v>407</v>
      </c>
      <c r="E8" s="20">
        <v>160</v>
      </c>
      <c r="F8" s="18" t="s">
        <v>386</v>
      </c>
      <c r="G8" s="21" t="s">
        <v>177</v>
      </c>
      <c r="H8" s="71" t="s">
        <v>387</v>
      </c>
      <c r="I8" s="71" t="s">
        <v>387</v>
      </c>
      <c r="J8" s="71"/>
      <c r="K8" s="71"/>
      <c r="R8" s="117" t="s">
        <v>193</v>
      </c>
      <c r="S8" s="231">
        <f t="shared" si="0"/>
        <v>0</v>
      </c>
      <c r="T8" s="159">
        <f t="shared" si="1"/>
        <v>0</v>
      </c>
      <c r="U8" s="168"/>
      <c r="V8" s="117" t="s">
        <v>193</v>
      </c>
      <c r="W8" s="231">
        <f t="shared" si="2"/>
        <v>0</v>
      </c>
      <c r="X8" s="6">
        <f t="shared" si="3"/>
        <v>0</v>
      </c>
    </row>
    <row r="9" spans="1:34" ht="13" x14ac:dyDescent="0.15">
      <c r="A9" s="15" t="s">
        <v>2475</v>
      </c>
      <c r="B9" s="18" t="s">
        <v>10170</v>
      </c>
      <c r="C9" s="293">
        <v>8</v>
      </c>
      <c r="D9" s="18" t="s">
        <v>407</v>
      </c>
      <c r="E9" s="20">
        <v>120</v>
      </c>
      <c r="F9" s="18" t="s">
        <v>393</v>
      </c>
      <c r="G9" s="21" t="s">
        <v>181</v>
      </c>
      <c r="H9" s="71" t="s">
        <v>387</v>
      </c>
      <c r="I9" s="71" t="s">
        <v>387</v>
      </c>
      <c r="J9" s="71"/>
      <c r="K9" s="71"/>
      <c r="R9" s="117" t="s">
        <v>197</v>
      </c>
      <c r="S9" s="231">
        <f t="shared" si="0"/>
        <v>0</v>
      </c>
      <c r="T9" s="159">
        <f t="shared" si="1"/>
        <v>0</v>
      </c>
      <c r="U9" s="168"/>
      <c r="V9" s="117" t="s">
        <v>197</v>
      </c>
      <c r="W9" s="231">
        <f t="shared" si="2"/>
        <v>0</v>
      </c>
      <c r="X9" s="6">
        <f t="shared" si="3"/>
        <v>0</v>
      </c>
    </row>
    <row r="10" spans="1:34" ht="13" x14ac:dyDescent="0.15">
      <c r="A10" s="15" t="s">
        <v>4591</v>
      </c>
      <c r="B10" s="18" t="s">
        <v>10170</v>
      </c>
      <c r="C10" s="293">
        <v>9</v>
      </c>
      <c r="D10" s="18" t="s">
        <v>407</v>
      </c>
      <c r="E10" s="20">
        <v>50</v>
      </c>
      <c r="F10" s="18" t="s">
        <v>393</v>
      </c>
      <c r="G10" s="21" t="s">
        <v>173</v>
      </c>
      <c r="H10" s="71" t="s">
        <v>387</v>
      </c>
      <c r="I10" s="71" t="s">
        <v>387</v>
      </c>
      <c r="J10" s="71"/>
      <c r="K10" s="71"/>
      <c r="R10" s="117" t="s">
        <v>201</v>
      </c>
      <c r="S10" s="231">
        <f t="shared" si="0"/>
        <v>0</v>
      </c>
      <c r="T10" s="159">
        <f t="shared" si="1"/>
        <v>0</v>
      </c>
      <c r="U10" s="168"/>
      <c r="V10" s="117" t="s">
        <v>201</v>
      </c>
      <c r="W10" s="231">
        <f t="shared" si="2"/>
        <v>0</v>
      </c>
      <c r="X10" s="6">
        <f t="shared" si="3"/>
        <v>10</v>
      </c>
    </row>
    <row r="11" spans="1:34" ht="13" x14ac:dyDescent="0.15">
      <c r="A11" s="15" t="s">
        <v>4592</v>
      </c>
      <c r="B11" s="18" t="s">
        <v>10170</v>
      </c>
      <c r="C11" s="293">
        <v>10</v>
      </c>
      <c r="D11" s="18" t="s">
        <v>407</v>
      </c>
      <c r="E11" s="20">
        <v>120</v>
      </c>
      <c r="F11" s="20" t="s">
        <v>398</v>
      </c>
      <c r="G11" s="21" t="s">
        <v>177</v>
      </c>
      <c r="H11" s="71" t="s">
        <v>387</v>
      </c>
      <c r="I11" s="71" t="s">
        <v>387</v>
      </c>
      <c r="J11" s="71"/>
      <c r="K11" s="71"/>
      <c r="R11" s="117" t="s">
        <v>205</v>
      </c>
      <c r="S11" s="231">
        <f t="shared" si="0"/>
        <v>0</v>
      </c>
      <c r="T11" s="159">
        <f t="shared" si="1"/>
        <v>0</v>
      </c>
      <c r="U11" s="168"/>
      <c r="V11" s="117" t="s">
        <v>205</v>
      </c>
      <c r="W11" s="231">
        <f t="shared" si="2"/>
        <v>0</v>
      </c>
      <c r="X11" s="6">
        <f t="shared" si="3"/>
        <v>0</v>
      </c>
    </row>
    <row r="12" spans="1:34" ht="13" x14ac:dyDescent="0.15">
      <c r="A12" s="15" t="s">
        <v>443</v>
      </c>
      <c r="B12" s="18" t="s">
        <v>10170</v>
      </c>
      <c r="C12" s="293">
        <v>11</v>
      </c>
      <c r="D12" s="18" t="s">
        <v>395</v>
      </c>
      <c r="E12" s="20">
        <v>80</v>
      </c>
      <c r="F12" s="18" t="s">
        <v>393</v>
      </c>
      <c r="G12" s="21" t="s">
        <v>173</v>
      </c>
      <c r="H12" s="71" t="s">
        <v>387</v>
      </c>
      <c r="I12" s="71" t="s">
        <v>387</v>
      </c>
      <c r="J12" s="71"/>
      <c r="K12" s="71"/>
      <c r="R12" s="117" t="s">
        <v>209</v>
      </c>
      <c r="S12" s="231">
        <f t="shared" si="0"/>
        <v>0</v>
      </c>
      <c r="T12" s="159">
        <f t="shared" si="1"/>
        <v>0</v>
      </c>
      <c r="U12" s="168"/>
      <c r="V12" s="117" t="s">
        <v>209</v>
      </c>
      <c r="W12" s="231">
        <f t="shared" si="2"/>
        <v>0</v>
      </c>
      <c r="X12" s="6">
        <f t="shared" si="3"/>
        <v>0</v>
      </c>
    </row>
    <row r="13" spans="1:34" ht="13" x14ac:dyDescent="0.15">
      <c r="A13" s="15" t="s">
        <v>421</v>
      </c>
      <c r="B13" s="18" t="s">
        <v>10170</v>
      </c>
      <c r="C13" s="293">
        <v>12</v>
      </c>
      <c r="D13" s="18" t="s">
        <v>395</v>
      </c>
      <c r="E13" s="20">
        <v>110</v>
      </c>
      <c r="F13" s="20" t="s">
        <v>398</v>
      </c>
      <c r="G13" s="21" t="s">
        <v>173</v>
      </c>
      <c r="H13" s="71" t="s">
        <v>387</v>
      </c>
      <c r="I13" s="71" t="s">
        <v>387</v>
      </c>
      <c r="J13" s="71"/>
      <c r="K13" s="71"/>
      <c r="R13" s="117" t="s">
        <v>9125</v>
      </c>
      <c r="S13" s="231">
        <f t="shared" si="0"/>
        <v>0</v>
      </c>
      <c r="T13" s="159">
        <f t="shared" si="1"/>
        <v>0</v>
      </c>
      <c r="U13" s="168"/>
      <c r="V13" s="117" t="s">
        <v>9125</v>
      </c>
      <c r="W13" s="231">
        <f t="shared" si="2"/>
        <v>0</v>
      </c>
      <c r="X13" s="6">
        <f t="shared" si="3"/>
        <v>0</v>
      </c>
    </row>
    <row r="14" spans="1:34" ht="13" x14ac:dyDescent="0.15">
      <c r="A14" s="15" t="s">
        <v>10130</v>
      </c>
      <c r="B14" s="18" t="s">
        <v>10170</v>
      </c>
      <c r="C14" s="293">
        <v>13</v>
      </c>
      <c r="D14" s="18" t="s">
        <v>395</v>
      </c>
      <c r="E14" s="20">
        <v>360</v>
      </c>
      <c r="F14" s="18" t="s">
        <v>386</v>
      </c>
      <c r="G14" s="21" t="s">
        <v>201</v>
      </c>
      <c r="H14" s="71" t="s">
        <v>387</v>
      </c>
      <c r="I14" s="71" t="s">
        <v>387</v>
      </c>
      <c r="J14" s="71"/>
      <c r="K14" s="71" t="s">
        <v>387</v>
      </c>
      <c r="R14" s="117" t="s">
        <v>213</v>
      </c>
      <c r="S14" s="231">
        <f t="shared" si="0"/>
        <v>0</v>
      </c>
      <c r="T14" s="159">
        <f t="shared" si="1"/>
        <v>0</v>
      </c>
      <c r="U14" s="168"/>
      <c r="V14" s="118" t="s">
        <v>213</v>
      </c>
      <c r="W14" s="231">
        <f t="shared" si="2"/>
        <v>0</v>
      </c>
      <c r="X14" s="6">
        <f t="shared" si="3"/>
        <v>0</v>
      </c>
    </row>
    <row r="15" spans="1:34" ht="13" x14ac:dyDescent="0.15">
      <c r="A15" s="15" t="s">
        <v>559</v>
      </c>
      <c r="B15" s="18" t="s">
        <v>10170</v>
      </c>
      <c r="C15" s="293">
        <v>14</v>
      </c>
      <c r="D15" s="18" t="s">
        <v>395</v>
      </c>
      <c r="E15" s="20">
        <v>120</v>
      </c>
      <c r="F15" s="18" t="s">
        <v>393</v>
      </c>
      <c r="G15" s="21" t="s">
        <v>181</v>
      </c>
      <c r="H15" s="71" t="s">
        <v>387</v>
      </c>
      <c r="I15" s="71" t="s">
        <v>387</v>
      </c>
      <c r="J15" s="71"/>
      <c r="K15" s="71"/>
      <c r="R15" s="117" t="s">
        <v>217</v>
      </c>
      <c r="S15" s="231">
        <f t="shared" si="0"/>
        <v>0</v>
      </c>
      <c r="T15" s="159">
        <f t="shared" si="1"/>
        <v>0</v>
      </c>
      <c r="U15" s="168"/>
      <c r="V15" s="117" t="s">
        <v>217</v>
      </c>
      <c r="W15" s="231">
        <f t="shared" si="2"/>
        <v>0</v>
      </c>
      <c r="X15" s="6">
        <f t="shared" si="3"/>
        <v>0</v>
      </c>
    </row>
    <row r="16" spans="1:34" ht="13" x14ac:dyDescent="0.15">
      <c r="A16" s="15" t="s">
        <v>2250</v>
      </c>
      <c r="B16" s="18" t="s">
        <v>10170</v>
      </c>
      <c r="C16" s="293">
        <v>15</v>
      </c>
      <c r="D16" s="18" t="s">
        <v>395</v>
      </c>
      <c r="E16" s="20">
        <v>80</v>
      </c>
      <c r="F16" s="18" t="s">
        <v>393</v>
      </c>
      <c r="G16" s="21" t="s">
        <v>173</v>
      </c>
      <c r="H16" s="71" t="s">
        <v>387</v>
      </c>
      <c r="I16" s="71" t="s">
        <v>387</v>
      </c>
      <c r="J16" s="71"/>
      <c r="K16" s="71"/>
      <c r="R16" s="117" t="s">
        <v>221</v>
      </c>
      <c r="S16" s="231">
        <f t="shared" si="0"/>
        <v>0</v>
      </c>
      <c r="T16" s="159">
        <f t="shared" si="1"/>
        <v>0</v>
      </c>
      <c r="U16" s="168"/>
      <c r="V16" s="117" t="s">
        <v>221</v>
      </c>
      <c r="W16" s="231">
        <f t="shared" si="2"/>
        <v>0</v>
      </c>
      <c r="X16" s="6">
        <f t="shared" si="3"/>
        <v>0</v>
      </c>
    </row>
    <row r="17" spans="1:24" ht="13" x14ac:dyDescent="0.15">
      <c r="A17" s="15" t="s">
        <v>2251</v>
      </c>
      <c r="B17" s="18" t="s">
        <v>10170</v>
      </c>
      <c r="C17" s="293">
        <v>16</v>
      </c>
      <c r="D17" s="18" t="s">
        <v>395</v>
      </c>
      <c r="E17" s="20">
        <v>150</v>
      </c>
      <c r="F17" s="20" t="s">
        <v>398</v>
      </c>
      <c r="G17" s="21" t="s">
        <v>177</v>
      </c>
      <c r="H17" s="71" t="s">
        <v>387</v>
      </c>
      <c r="I17" s="71" t="s">
        <v>387</v>
      </c>
      <c r="J17" s="71"/>
      <c r="K17" s="71"/>
      <c r="R17" s="117" t="s">
        <v>225</v>
      </c>
      <c r="S17" s="231">
        <f t="shared" si="0"/>
        <v>0</v>
      </c>
      <c r="T17" s="159">
        <f t="shared" si="1"/>
        <v>0</v>
      </c>
      <c r="U17" s="168"/>
      <c r="V17" s="117" t="s">
        <v>225</v>
      </c>
      <c r="W17" s="231">
        <f t="shared" si="2"/>
        <v>0</v>
      </c>
      <c r="X17" s="6">
        <f t="shared" si="3"/>
        <v>0</v>
      </c>
    </row>
    <row r="18" spans="1:24" ht="13" x14ac:dyDescent="0.15">
      <c r="A18" s="15" t="s">
        <v>2252</v>
      </c>
      <c r="B18" s="18" t="s">
        <v>10170</v>
      </c>
      <c r="C18" s="293">
        <v>17</v>
      </c>
      <c r="D18" s="18" t="s">
        <v>395</v>
      </c>
      <c r="E18" s="20">
        <v>130</v>
      </c>
      <c r="F18" s="18" t="s">
        <v>393</v>
      </c>
      <c r="G18" s="21" t="s">
        <v>181</v>
      </c>
      <c r="H18" s="71" t="s">
        <v>387</v>
      </c>
      <c r="I18" s="71" t="s">
        <v>387</v>
      </c>
      <c r="J18" s="71"/>
      <c r="K18" s="71"/>
      <c r="R18" s="117" t="s">
        <v>229</v>
      </c>
      <c r="S18" s="231">
        <f t="shared" si="0"/>
        <v>0</v>
      </c>
      <c r="T18" s="159">
        <f t="shared" si="1"/>
        <v>0</v>
      </c>
      <c r="U18" s="173"/>
      <c r="V18" s="117" t="s">
        <v>229</v>
      </c>
      <c r="W18" s="231">
        <f t="shared" si="2"/>
        <v>0</v>
      </c>
      <c r="X18" s="6">
        <f t="shared" si="3"/>
        <v>0</v>
      </c>
    </row>
    <row r="19" spans="1:24" ht="13" x14ac:dyDescent="0.15">
      <c r="A19" s="15" t="s">
        <v>10172</v>
      </c>
      <c r="B19" s="18" t="s">
        <v>10170</v>
      </c>
      <c r="C19" s="293">
        <v>18</v>
      </c>
      <c r="D19" s="18" t="s">
        <v>395</v>
      </c>
      <c r="E19" s="20">
        <v>190</v>
      </c>
      <c r="F19" s="18" t="s">
        <v>393</v>
      </c>
      <c r="G19" s="21" t="s">
        <v>201</v>
      </c>
      <c r="H19" s="71" t="s">
        <v>387</v>
      </c>
      <c r="I19" s="71" t="s">
        <v>387</v>
      </c>
      <c r="J19" s="71"/>
      <c r="K19" s="71" t="s">
        <v>387</v>
      </c>
      <c r="R19" s="117" t="s">
        <v>233</v>
      </c>
      <c r="S19" s="231">
        <f t="shared" si="0"/>
        <v>0</v>
      </c>
      <c r="T19" s="159">
        <f t="shared" si="1"/>
        <v>0</v>
      </c>
      <c r="U19" s="173"/>
      <c r="V19" s="117" t="s">
        <v>233</v>
      </c>
      <c r="W19" s="231">
        <f t="shared" si="2"/>
        <v>0</v>
      </c>
      <c r="X19" s="6">
        <f t="shared" si="3"/>
        <v>0</v>
      </c>
    </row>
    <row r="20" spans="1:24" ht="13" x14ac:dyDescent="0.15">
      <c r="A20" s="15" t="s">
        <v>4526</v>
      </c>
      <c r="B20" s="18" t="s">
        <v>10170</v>
      </c>
      <c r="C20" s="293">
        <v>19</v>
      </c>
      <c r="D20" s="18" t="s">
        <v>395</v>
      </c>
      <c r="E20" s="20">
        <v>70</v>
      </c>
      <c r="F20" s="18" t="s">
        <v>393</v>
      </c>
      <c r="G20" s="21" t="s">
        <v>173</v>
      </c>
      <c r="H20" s="71" t="s">
        <v>387</v>
      </c>
      <c r="I20" s="71" t="s">
        <v>387</v>
      </c>
      <c r="J20" s="71"/>
      <c r="K20" s="71"/>
      <c r="R20" s="117" t="s">
        <v>9123</v>
      </c>
      <c r="S20" s="231">
        <f t="shared" si="0"/>
        <v>0</v>
      </c>
      <c r="T20" s="159">
        <f t="shared" si="1"/>
        <v>0</v>
      </c>
      <c r="U20" s="173"/>
      <c r="V20" s="117" t="s">
        <v>9123</v>
      </c>
      <c r="W20" s="231">
        <f t="shared" si="2"/>
        <v>0</v>
      </c>
      <c r="X20" s="6">
        <f t="shared" si="3"/>
        <v>0</v>
      </c>
    </row>
    <row r="21" spans="1:24" ht="13" x14ac:dyDescent="0.15">
      <c r="A21" s="15" t="s">
        <v>4611</v>
      </c>
      <c r="B21" s="18" t="s">
        <v>10170</v>
      </c>
      <c r="C21" s="293">
        <v>20</v>
      </c>
      <c r="D21" s="18" t="s">
        <v>395</v>
      </c>
      <c r="E21" s="20">
        <v>140</v>
      </c>
      <c r="F21" s="20" t="s">
        <v>398</v>
      </c>
      <c r="G21" s="21" t="s">
        <v>177</v>
      </c>
      <c r="H21" s="71" t="s">
        <v>387</v>
      </c>
      <c r="I21" s="71" t="s">
        <v>387</v>
      </c>
      <c r="J21" s="71"/>
      <c r="K21" s="71"/>
      <c r="R21" s="117" t="s">
        <v>237</v>
      </c>
      <c r="S21" s="231">
        <f t="shared" si="0"/>
        <v>0</v>
      </c>
      <c r="T21" s="159">
        <f t="shared" si="1"/>
        <v>0</v>
      </c>
      <c r="U21" s="173"/>
      <c r="V21" s="117" t="s">
        <v>237</v>
      </c>
      <c r="W21" s="231">
        <f t="shared" si="2"/>
        <v>0</v>
      </c>
      <c r="X21" s="6">
        <f t="shared" si="3"/>
        <v>0</v>
      </c>
    </row>
    <row r="22" spans="1:24" ht="14" thickBot="1" x14ac:dyDescent="0.2">
      <c r="A22" s="15" t="s">
        <v>438</v>
      </c>
      <c r="B22" s="18" t="s">
        <v>10170</v>
      </c>
      <c r="C22" s="293">
        <v>21</v>
      </c>
      <c r="D22" s="20" t="s">
        <v>389</v>
      </c>
      <c r="E22" s="20">
        <v>80</v>
      </c>
      <c r="F22" s="18" t="s">
        <v>393</v>
      </c>
      <c r="G22" s="21" t="s">
        <v>173</v>
      </c>
      <c r="H22" s="71" t="s">
        <v>387</v>
      </c>
      <c r="I22" s="71" t="s">
        <v>387</v>
      </c>
      <c r="J22" s="71"/>
      <c r="K22" s="71"/>
      <c r="R22" s="117" t="s">
        <v>241</v>
      </c>
      <c r="S22" s="231">
        <f t="shared" si="0"/>
        <v>0</v>
      </c>
      <c r="T22" s="159">
        <f t="shared" si="1"/>
        <v>0</v>
      </c>
      <c r="U22" s="173"/>
      <c r="V22" s="117" t="s">
        <v>241</v>
      </c>
      <c r="W22" s="231">
        <f t="shared" si="2"/>
        <v>0</v>
      </c>
      <c r="X22" s="6">
        <f t="shared" si="3"/>
        <v>13</v>
      </c>
    </row>
    <row r="23" spans="1:24" ht="14" thickBot="1" x14ac:dyDescent="0.2">
      <c r="A23" s="15" t="s">
        <v>422</v>
      </c>
      <c r="B23" s="18" t="s">
        <v>10170</v>
      </c>
      <c r="C23" s="293">
        <v>22</v>
      </c>
      <c r="D23" s="20" t="s">
        <v>389</v>
      </c>
      <c r="E23" s="20">
        <v>130</v>
      </c>
      <c r="F23" s="20" t="s">
        <v>398</v>
      </c>
      <c r="G23" s="21" t="s">
        <v>173</v>
      </c>
      <c r="H23" s="71" t="s">
        <v>387</v>
      </c>
      <c r="I23" s="71" t="s">
        <v>387</v>
      </c>
      <c r="J23" s="71"/>
      <c r="K23" s="71"/>
      <c r="R23" s="117" t="s">
        <v>245</v>
      </c>
      <c r="S23" s="231">
        <f t="shared" si="0"/>
        <v>0</v>
      </c>
      <c r="T23" s="159">
        <f t="shared" si="1"/>
        <v>0</v>
      </c>
      <c r="U23" s="176"/>
      <c r="V23" s="117" t="s">
        <v>245</v>
      </c>
      <c r="W23" s="231">
        <f t="shared" si="2"/>
        <v>0</v>
      </c>
      <c r="X23" s="6">
        <f t="shared" si="3"/>
        <v>5</v>
      </c>
    </row>
    <row r="24" spans="1:24" ht="13" x14ac:dyDescent="0.15">
      <c r="A24" s="15" t="s">
        <v>898</v>
      </c>
      <c r="B24" s="18" t="s">
        <v>10170</v>
      </c>
      <c r="C24" s="293">
        <v>23</v>
      </c>
      <c r="D24" s="20" t="s">
        <v>389</v>
      </c>
      <c r="E24" s="20">
        <v>70</v>
      </c>
      <c r="F24" s="18" t="s">
        <v>393</v>
      </c>
      <c r="G24" s="21" t="s">
        <v>173</v>
      </c>
      <c r="H24" s="71" t="s">
        <v>387</v>
      </c>
      <c r="I24" s="71" t="s">
        <v>387</v>
      </c>
      <c r="J24" s="71"/>
      <c r="K24" s="71"/>
      <c r="R24" s="117" t="s">
        <v>249</v>
      </c>
      <c r="S24" s="231">
        <f t="shared" si="0"/>
        <v>0</v>
      </c>
      <c r="T24" s="159">
        <f t="shared" si="1"/>
        <v>0</v>
      </c>
      <c r="U24" s="171"/>
      <c r="V24" s="117" t="s">
        <v>249</v>
      </c>
      <c r="W24" s="231">
        <f t="shared" si="2"/>
        <v>0</v>
      </c>
      <c r="X24" s="6">
        <f t="shared" si="3"/>
        <v>17</v>
      </c>
    </row>
    <row r="25" spans="1:24" ht="13" x14ac:dyDescent="0.15">
      <c r="A25" s="15" t="s">
        <v>872</v>
      </c>
      <c r="B25" s="18" t="s">
        <v>10170</v>
      </c>
      <c r="C25" s="293">
        <v>24</v>
      </c>
      <c r="D25" s="20" t="s">
        <v>389</v>
      </c>
      <c r="E25" s="20">
        <v>100</v>
      </c>
      <c r="F25" s="20" t="s">
        <v>398</v>
      </c>
      <c r="G25" s="21" t="s">
        <v>173</v>
      </c>
      <c r="H25" s="71" t="s">
        <v>387</v>
      </c>
      <c r="I25" s="71" t="s">
        <v>387</v>
      </c>
      <c r="J25" s="71"/>
      <c r="K25" s="71"/>
      <c r="R25" s="117" t="s">
        <v>253</v>
      </c>
      <c r="S25" s="231">
        <f t="shared" si="0"/>
        <v>0</v>
      </c>
      <c r="T25" s="159">
        <f t="shared" si="1"/>
        <v>0</v>
      </c>
      <c r="U25" s="168"/>
      <c r="V25" s="117" t="s">
        <v>253</v>
      </c>
      <c r="W25" s="231">
        <f t="shared" si="2"/>
        <v>0</v>
      </c>
      <c r="X25" s="6">
        <f t="shared" si="3"/>
        <v>0</v>
      </c>
    </row>
    <row r="26" spans="1:24" ht="13" x14ac:dyDescent="0.15">
      <c r="A26" s="15" t="s">
        <v>1948</v>
      </c>
      <c r="B26" s="18" t="s">
        <v>10170</v>
      </c>
      <c r="C26" s="293">
        <v>25</v>
      </c>
      <c r="D26" s="20" t="s">
        <v>389</v>
      </c>
      <c r="E26" s="20">
        <v>180</v>
      </c>
      <c r="F26" s="18" t="s">
        <v>386</v>
      </c>
      <c r="G26" s="21" t="s">
        <v>177</v>
      </c>
      <c r="H26" s="71" t="s">
        <v>387</v>
      </c>
      <c r="I26" s="71" t="s">
        <v>387</v>
      </c>
      <c r="J26" s="71"/>
      <c r="K26" s="71"/>
      <c r="R26" s="117" t="s">
        <v>10048</v>
      </c>
      <c r="S26" s="231">
        <f t="shared" si="0"/>
        <v>0</v>
      </c>
      <c r="T26" s="159">
        <f t="shared" si="1"/>
        <v>0</v>
      </c>
      <c r="U26" s="168"/>
      <c r="V26" s="117" t="s">
        <v>10048</v>
      </c>
      <c r="W26" s="231">
        <f t="shared" si="2"/>
        <v>0</v>
      </c>
      <c r="X26" s="6">
        <f t="shared" si="3"/>
        <v>0</v>
      </c>
    </row>
    <row r="27" spans="1:24" ht="13" x14ac:dyDescent="0.15">
      <c r="A27" s="15" t="s">
        <v>969</v>
      </c>
      <c r="B27" s="18" t="s">
        <v>10170</v>
      </c>
      <c r="C27" s="293">
        <v>26</v>
      </c>
      <c r="D27" s="20" t="s">
        <v>389</v>
      </c>
      <c r="E27" s="20">
        <v>130</v>
      </c>
      <c r="F27" s="18" t="s">
        <v>393</v>
      </c>
      <c r="G27" s="21" t="s">
        <v>181</v>
      </c>
      <c r="H27" s="71" t="s">
        <v>387</v>
      </c>
      <c r="I27" s="71" t="s">
        <v>387</v>
      </c>
      <c r="J27" s="71"/>
      <c r="K27" s="71"/>
      <c r="R27" s="117" t="s">
        <v>10124</v>
      </c>
      <c r="S27" s="231">
        <f t="shared" si="0"/>
        <v>0</v>
      </c>
      <c r="T27" s="159">
        <f t="shared" si="1"/>
        <v>0</v>
      </c>
      <c r="U27" s="168"/>
      <c r="V27" s="117" t="s">
        <v>10124</v>
      </c>
      <c r="W27" s="231">
        <f t="shared" si="2"/>
        <v>0</v>
      </c>
      <c r="X27" s="6">
        <f t="shared" si="3"/>
        <v>1</v>
      </c>
    </row>
    <row r="28" spans="1:24" ht="13" x14ac:dyDescent="0.15">
      <c r="A28" s="15" t="s">
        <v>1841</v>
      </c>
      <c r="B28" s="18" t="s">
        <v>10170</v>
      </c>
      <c r="C28" s="293">
        <v>27</v>
      </c>
      <c r="D28" s="20" t="s">
        <v>389</v>
      </c>
      <c r="E28" s="20">
        <v>70</v>
      </c>
      <c r="F28" s="18" t="s">
        <v>393</v>
      </c>
      <c r="G28" s="21" t="s">
        <v>173</v>
      </c>
      <c r="H28" s="71" t="s">
        <v>387</v>
      </c>
      <c r="I28" s="71" t="s">
        <v>387</v>
      </c>
      <c r="J28" s="71"/>
      <c r="K28" s="71"/>
      <c r="R28" s="117" t="s">
        <v>257</v>
      </c>
      <c r="S28" s="231">
        <f t="shared" si="0"/>
        <v>0</v>
      </c>
      <c r="T28" s="159">
        <f t="shared" si="1"/>
        <v>0</v>
      </c>
      <c r="U28" s="168"/>
      <c r="V28" s="117" t="s">
        <v>257</v>
      </c>
      <c r="W28" s="231">
        <f t="shared" si="2"/>
        <v>0</v>
      </c>
      <c r="X28" s="6">
        <f t="shared" si="3"/>
        <v>0</v>
      </c>
    </row>
    <row r="29" spans="1:24" ht="14" thickBot="1" x14ac:dyDescent="0.2">
      <c r="A29" s="15" t="s">
        <v>1828</v>
      </c>
      <c r="B29" s="18" t="s">
        <v>10170</v>
      </c>
      <c r="C29" s="293">
        <v>28</v>
      </c>
      <c r="D29" s="20" t="s">
        <v>389</v>
      </c>
      <c r="E29" s="20">
        <v>100</v>
      </c>
      <c r="F29" s="20" t="s">
        <v>398</v>
      </c>
      <c r="G29" s="21" t="s">
        <v>173</v>
      </c>
      <c r="H29" s="71" t="s">
        <v>387</v>
      </c>
      <c r="I29" s="71" t="s">
        <v>387</v>
      </c>
      <c r="J29" s="71"/>
      <c r="K29" s="71"/>
      <c r="R29" s="166" t="s">
        <v>260</v>
      </c>
      <c r="S29" s="232">
        <f t="shared" si="0"/>
        <v>0</v>
      </c>
      <c r="T29" s="192">
        <f t="shared" si="1"/>
        <v>0</v>
      </c>
      <c r="U29" s="168"/>
      <c r="V29" s="166" t="s">
        <v>260</v>
      </c>
      <c r="W29" s="232">
        <f t="shared" si="2"/>
        <v>0</v>
      </c>
      <c r="X29" s="7">
        <f t="shared" si="3"/>
        <v>0</v>
      </c>
    </row>
    <row r="30" spans="1:24" ht="14" thickBot="1" x14ac:dyDescent="0.2">
      <c r="A30" s="15" t="s">
        <v>10173</v>
      </c>
      <c r="B30" s="18" t="s">
        <v>10170</v>
      </c>
      <c r="C30" s="293">
        <v>29</v>
      </c>
      <c r="D30" s="20" t="s">
        <v>404</v>
      </c>
      <c r="E30" s="20">
        <v>190</v>
      </c>
      <c r="F30" s="18" t="s">
        <v>393</v>
      </c>
      <c r="G30" s="21" t="s">
        <v>201</v>
      </c>
      <c r="H30" s="71" t="s">
        <v>387</v>
      </c>
      <c r="I30" s="71" t="s">
        <v>387</v>
      </c>
      <c r="J30" s="71"/>
      <c r="K30" s="71" t="s">
        <v>387</v>
      </c>
      <c r="R30" s="160" t="s">
        <v>86</v>
      </c>
      <c r="S30" s="161"/>
      <c r="T30" s="175">
        <f>SUM(T31:T57)</f>
        <v>0</v>
      </c>
      <c r="U30" s="168"/>
      <c r="V30" s="177" t="s">
        <v>88</v>
      </c>
      <c r="W30" s="213"/>
      <c r="X30" s="215">
        <f>SUM(X31:X57)</f>
        <v>84</v>
      </c>
    </row>
    <row r="31" spans="1:24" ht="13" x14ac:dyDescent="0.15">
      <c r="A31" s="15" t="s">
        <v>3530</v>
      </c>
      <c r="B31" s="18" t="s">
        <v>10170</v>
      </c>
      <c r="C31" s="293">
        <v>30</v>
      </c>
      <c r="D31" s="20" t="s">
        <v>404</v>
      </c>
      <c r="E31" s="20">
        <v>70</v>
      </c>
      <c r="F31" s="18" t="s">
        <v>393</v>
      </c>
      <c r="G31" s="21" t="s">
        <v>173</v>
      </c>
      <c r="H31" s="71" t="s">
        <v>387</v>
      </c>
      <c r="I31" s="71" t="s">
        <v>387</v>
      </c>
      <c r="J31" s="71"/>
      <c r="K31" s="71"/>
      <c r="R31" s="116" t="s">
        <v>173</v>
      </c>
      <c r="S31" s="211">
        <f t="shared" ref="S31:S57" si="4">COUNTIFS($G$2:$G$131,R31,$I$2:$I$131,"x")</f>
        <v>0</v>
      </c>
      <c r="T31" s="64">
        <f t="shared" ref="T31:T57" si="5">COUNTIFS($I$2:$I$131,"&lt;&gt;-",$G$2:$G$131,R31)</f>
        <v>0</v>
      </c>
      <c r="U31" s="168"/>
      <c r="V31" s="233" t="s">
        <v>173</v>
      </c>
      <c r="W31" s="230">
        <f t="shared" ref="W31:W57" si="6">COUNTIFS($G$2:$G$131,V31,$K$2:$K$131,"x")</f>
        <v>0</v>
      </c>
      <c r="X31" s="64">
        <f t="shared" ref="X31:X57" si="7">COUNTIFS($K$2:$K$131,"&lt;&gt;-",$G$2:$G$131,V31)</f>
        <v>43</v>
      </c>
    </row>
    <row r="32" spans="1:24" ht="13" x14ac:dyDescent="0.15">
      <c r="A32" s="15" t="s">
        <v>3531</v>
      </c>
      <c r="B32" s="18" t="s">
        <v>10170</v>
      </c>
      <c r="C32" s="293">
        <v>31</v>
      </c>
      <c r="D32" s="20" t="s">
        <v>404</v>
      </c>
      <c r="E32" s="20">
        <v>130</v>
      </c>
      <c r="F32" s="20" t="s">
        <v>398</v>
      </c>
      <c r="G32" s="21" t="s">
        <v>173</v>
      </c>
      <c r="H32" s="71" t="s">
        <v>387</v>
      </c>
      <c r="I32" s="71" t="s">
        <v>387</v>
      </c>
      <c r="J32" s="71"/>
      <c r="K32" s="71"/>
      <c r="R32" s="117" t="s">
        <v>177</v>
      </c>
      <c r="S32" s="158">
        <f t="shared" si="4"/>
        <v>0</v>
      </c>
      <c r="T32" s="159">
        <f t="shared" si="5"/>
        <v>0</v>
      </c>
      <c r="U32" s="168"/>
      <c r="V32" s="234" t="s">
        <v>177</v>
      </c>
      <c r="W32" s="237">
        <f t="shared" si="6"/>
        <v>0</v>
      </c>
      <c r="X32" s="6">
        <f t="shared" si="7"/>
        <v>31</v>
      </c>
    </row>
    <row r="33" spans="1:24" ht="13" x14ac:dyDescent="0.15">
      <c r="A33" s="15" t="s">
        <v>4538</v>
      </c>
      <c r="B33" s="18" t="s">
        <v>10170</v>
      </c>
      <c r="C33" s="293">
        <v>32</v>
      </c>
      <c r="D33" s="20" t="s">
        <v>404</v>
      </c>
      <c r="E33" s="20">
        <v>60</v>
      </c>
      <c r="F33" s="18" t="s">
        <v>393</v>
      </c>
      <c r="G33" s="21" t="s">
        <v>173</v>
      </c>
      <c r="H33" s="71" t="s">
        <v>387</v>
      </c>
      <c r="I33" s="71" t="s">
        <v>387</v>
      </c>
      <c r="J33" s="71"/>
      <c r="K33" s="71"/>
      <c r="R33" s="117" t="s">
        <v>181</v>
      </c>
      <c r="S33" s="158">
        <f t="shared" si="4"/>
        <v>0</v>
      </c>
      <c r="T33" s="159">
        <f t="shared" si="5"/>
        <v>0</v>
      </c>
      <c r="U33" s="168"/>
      <c r="V33" s="234" t="s">
        <v>181</v>
      </c>
      <c r="W33" s="237">
        <f t="shared" si="6"/>
        <v>0</v>
      </c>
      <c r="X33" s="6">
        <f t="shared" si="7"/>
        <v>10</v>
      </c>
    </row>
    <row r="34" spans="1:24" ht="13" x14ac:dyDescent="0.15">
      <c r="A34" s="15" t="s">
        <v>4539</v>
      </c>
      <c r="B34" s="18" t="s">
        <v>10170</v>
      </c>
      <c r="C34" s="293">
        <v>33</v>
      </c>
      <c r="D34" s="20" t="s">
        <v>404</v>
      </c>
      <c r="E34" s="20">
        <v>90</v>
      </c>
      <c r="F34" s="20" t="s">
        <v>398</v>
      </c>
      <c r="G34" s="21" t="s">
        <v>173</v>
      </c>
      <c r="H34" s="71" t="s">
        <v>387</v>
      </c>
      <c r="I34" s="71" t="s">
        <v>387</v>
      </c>
      <c r="J34" s="71"/>
      <c r="K34" s="71"/>
      <c r="R34" s="117" t="s">
        <v>185</v>
      </c>
      <c r="S34" s="158">
        <f t="shared" si="4"/>
        <v>0</v>
      </c>
      <c r="T34" s="159">
        <f t="shared" si="5"/>
        <v>0</v>
      </c>
      <c r="U34" s="168"/>
      <c r="V34" s="234" t="s">
        <v>185</v>
      </c>
      <c r="W34" s="237">
        <f t="shared" si="6"/>
        <v>0</v>
      </c>
      <c r="X34" s="6">
        <f t="shared" si="7"/>
        <v>0</v>
      </c>
    </row>
    <row r="35" spans="1:24" ht="13" x14ac:dyDescent="0.15">
      <c r="A35" s="15" t="s">
        <v>4540</v>
      </c>
      <c r="B35" s="18" t="s">
        <v>10170</v>
      </c>
      <c r="C35" s="293">
        <v>34</v>
      </c>
      <c r="D35" s="20" t="s">
        <v>404</v>
      </c>
      <c r="E35" s="20">
        <v>140</v>
      </c>
      <c r="F35" s="18" t="s">
        <v>386</v>
      </c>
      <c r="G35" s="21" t="s">
        <v>181</v>
      </c>
      <c r="H35" s="71" t="s">
        <v>387</v>
      </c>
      <c r="I35" s="71" t="s">
        <v>387</v>
      </c>
      <c r="J35" s="71"/>
      <c r="K35" s="71"/>
      <c r="R35" s="117" t="s">
        <v>189</v>
      </c>
      <c r="S35" s="158">
        <f t="shared" si="4"/>
        <v>0</v>
      </c>
      <c r="T35" s="159">
        <f t="shared" si="5"/>
        <v>0</v>
      </c>
      <c r="U35" s="168"/>
      <c r="V35" s="234" t="s">
        <v>189</v>
      </c>
      <c r="W35" s="237">
        <f t="shared" si="6"/>
        <v>0</v>
      </c>
      <c r="X35" s="6">
        <f t="shared" si="7"/>
        <v>0</v>
      </c>
    </row>
    <row r="36" spans="1:24" ht="13" x14ac:dyDescent="0.15">
      <c r="A36" s="15" t="s">
        <v>966</v>
      </c>
      <c r="B36" s="18" t="s">
        <v>10170</v>
      </c>
      <c r="C36" s="293">
        <v>35</v>
      </c>
      <c r="D36" s="20" t="s">
        <v>385</v>
      </c>
      <c r="E36" s="20">
        <v>70</v>
      </c>
      <c r="F36" s="18" t="s">
        <v>393</v>
      </c>
      <c r="G36" s="21" t="s">
        <v>173</v>
      </c>
      <c r="H36" s="71" t="s">
        <v>387</v>
      </c>
      <c r="I36" s="71" t="s">
        <v>387</v>
      </c>
      <c r="J36" s="71"/>
      <c r="K36" s="71"/>
      <c r="R36" s="117" t="s">
        <v>193</v>
      </c>
      <c r="S36" s="158">
        <f t="shared" si="4"/>
        <v>0</v>
      </c>
      <c r="T36" s="159">
        <f t="shared" si="5"/>
        <v>0</v>
      </c>
      <c r="U36" s="168"/>
      <c r="V36" s="234" t="s">
        <v>193</v>
      </c>
      <c r="W36" s="237">
        <f t="shared" si="6"/>
        <v>0</v>
      </c>
      <c r="X36" s="6">
        <f t="shared" si="7"/>
        <v>0</v>
      </c>
    </row>
    <row r="37" spans="1:24" ht="13" x14ac:dyDescent="0.15">
      <c r="A37" s="15" t="s">
        <v>10174</v>
      </c>
      <c r="B37" s="18" t="s">
        <v>10170</v>
      </c>
      <c r="C37" s="293">
        <v>36</v>
      </c>
      <c r="D37" s="20" t="s">
        <v>385</v>
      </c>
      <c r="E37" s="20">
        <v>260</v>
      </c>
      <c r="F37" s="20" t="s">
        <v>398</v>
      </c>
      <c r="G37" s="21" t="s">
        <v>201</v>
      </c>
      <c r="H37" s="71" t="s">
        <v>387</v>
      </c>
      <c r="I37" s="71" t="s">
        <v>387</v>
      </c>
      <c r="J37" s="71"/>
      <c r="K37" s="71" t="s">
        <v>387</v>
      </c>
      <c r="R37" s="117" t="s">
        <v>197</v>
      </c>
      <c r="S37" s="158">
        <f t="shared" si="4"/>
        <v>0</v>
      </c>
      <c r="T37" s="159">
        <f t="shared" si="5"/>
        <v>0</v>
      </c>
      <c r="U37" s="168"/>
      <c r="V37" s="234" t="s">
        <v>197</v>
      </c>
      <c r="W37" s="237">
        <f t="shared" si="6"/>
        <v>0</v>
      </c>
      <c r="X37" s="6">
        <f t="shared" si="7"/>
        <v>0</v>
      </c>
    </row>
    <row r="38" spans="1:24" ht="13" x14ac:dyDescent="0.15">
      <c r="A38" s="15" t="s">
        <v>893</v>
      </c>
      <c r="B38" s="18" t="s">
        <v>10170</v>
      </c>
      <c r="C38" s="293">
        <v>37</v>
      </c>
      <c r="D38" s="20" t="s">
        <v>385</v>
      </c>
      <c r="E38" s="20">
        <v>70</v>
      </c>
      <c r="F38" s="18" t="s">
        <v>393</v>
      </c>
      <c r="G38" s="21" t="s">
        <v>173</v>
      </c>
      <c r="H38" s="71" t="s">
        <v>387</v>
      </c>
      <c r="I38" s="71" t="s">
        <v>387</v>
      </c>
      <c r="J38" s="71"/>
      <c r="K38" s="71"/>
      <c r="R38" s="117" t="s">
        <v>201</v>
      </c>
      <c r="S38" s="158">
        <f t="shared" si="4"/>
        <v>0</v>
      </c>
      <c r="T38" s="159">
        <f t="shared" si="5"/>
        <v>0</v>
      </c>
      <c r="U38" s="168"/>
      <c r="V38" s="235" t="s">
        <v>201</v>
      </c>
      <c r="W38" s="237">
        <f t="shared" si="6"/>
        <v>0</v>
      </c>
      <c r="X38" s="6">
        <f t="shared" si="7"/>
        <v>0</v>
      </c>
    </row>
    <row r="39" spans="1:24" ht="13" x14ac:dyDescent="0.15">
      <c r="A39" s="15" t="s">
        <v>866</v>
      </c>
      <c r="B39" s="18" t="s">
        <v>10170</v>
      </c>
      <c r="C39" s="293">
        <v>38</v>
      </c>
      <c r="D39" s="20" t="s">
        <v>385</v>
      </c>
      <c r="E39" s="20">
        <v>130</v>
      </c>
      <c r="F39" s="20" t="s">
        <v>398</v>
      </c>
      <c r="G39" s="21" t="s">
        <v>177</v>
      </c>
      <c r="H39" s="71" t="s">
        <v>387</v>
      </c>
      <c r="I39" s="71" t="s">
        <v>387</v>
      </c>
      <c r="J39" s="71"/>
      <c r="K39" s="71"/>
      <c r="R39" s="117" t="s">
        <v>205</v>
      </c>
      <c r="S39" s="158">
        <f t="shared" si="4"/>
        <v>0</v>
      </c>
      <c r="T39" s="159">
        <f t="shared" si="5"/>
        <v>0</v>
      </c>
      <c r="U39" s="168"/>
      <c r="V39" s="234" t="s">
        <v>205</v>
      </c>
      <c r="W39" s="237">
        <f t="shared" si="6"/>
        <v>0</v>
      </c>
      <c r="X39" s="6">
        <f t="shared" si="7"/>
        <v>0</v>
      </c>
    </row>
    <row r="40" spans="1:24" ht="13" x14ac:dyDescent="0.15">
      <c r="A40" s="15" t="s">
        <v>1911</v>
      </c>
      <c r="B40" s="18" t="s">
        <v>10170</v>
      </c>
      <c r="C40" s="293">
        <v>39</v>
      </c>
      <c r="D40" s="20" t="s">
        <v>385</v>
      </c>
      <c r="E40" s="20">
        <v>120</v>
      </c>
      <c r="F40" s="18" t="s">
        <v>393</v>
      </c>
      <c r="G40" s="21" t="s">
        <v>177</v>
      </c>
      <c r="H40" s="71" t="s">
        <v>387</v>
      </c>
      <c r="I40" s="71" t="s">
        <v>387</v>
      </c>
      <c r="J40" s="71"/>
      <c r="K40" s="71"/>
      <c r="R40" s="117" t="s">
        <v>209</v>
      </c>
      <c r="S40" s="158">
        <f t="shared" si="4"/>
        <v>0</v>
      </c>
      <c r="T40" s="159">
        <f t="shared" si="5"/>
        <v>0</v>
      </c>
      <c r="U40" s="168"/>
      <c r="V40" s="234" t="s">
        <v>209</v>
      </c>
      <c r="W40" s="237">
        <f t="shared" si="6"/>
        <v>0</v>
      </c>
      <c r="X40" s="6">
        <f t="shared" si="7"/>
        <v>0</v>
      </c>
    </row>
    <row r="41" spans="1:24" ht="13" x14ac:dyDescent="0.15">
      <c r="A41" s="15" t="s">
        <v>2446</v>
      </c>
      <c r="B41" s="18" t="s">
        <v>10170</v>
      </c>
      <c r="C41" s="293">
        <v>40</v>
      </c>
      <c r="D41" s="20" t="s">
        <v>385</v>
      </c>
      <c r="E41" s="20">
        <v>90</v>
      </c>
      <c r="F41" s="18" t="s">
        <v>393</v>
      </c>
      <c r="G41" s="21" t="s">
        <v>177</v>
      </c>
      <c r="H41" s="71" t="s">
        <v>387</v>
      </c>
      <c r="I41" s="71" t="s">
        <v>387</v>
      </c>
      <c r="J41" s="71"/>
      <c r="K41" s="71"/>
      <c r="R41" s="117" t="s">
        <v>9126</v>
      </c>
      <c r="S41" s="158">
        <f t="shared" si="4"/>
        <v>0</v>
      </c>
      <c r="T41" s="159">
        <f t="shared" si="5"/>
        <v>0</v>
      </c>
      <c r="U41" s="168"/>
      <c r="V41" s="234" t="s">
        <v>9126</v>
      </c>
      <c r="W41" s="237">
        <f t="shared" si="6"/>
        <v>0</v>
      </c>
      <c r="X41" s="6">
        <f t="shared" si="7"/>
        <v>0</v>
      </c>
    </row>
    <row r="42" spans="1:24" ht="13" x14ac:dyDescent="0.15">
      <c r="A42" s="15" t="s">
        <v>10175</v>
      </c>
      <c r="B42" s="18" t="s">
        <v>10170</v>
      </c>
      <c r="C42" s="293">
        <v>41</v>
      </c>
      <c r="D42" s="20" t="s">
        <v>385</v>
      </c>
      <c r="E42" s="20">
        <v>270</v>
      </c>
      <c r="F42" s="18" t="s">
        <v>393</v>
      </c>
      <c r="G42" s="21" t="s">
        <v>201</v>
      </c>
      <c r="H42" s="71" t="s">
        <v>387</v>
      </c>
      <c r="I42" s="71" t="s">
        <v>387</v>
      </c>
      <c r="J42" s="71"/>
      <c r="K42" s="71" t="s">
        <v>387</v>
      </c>
      <c r="R42" s="118" t="s">
        <v>213</v>
      </c>
      <c r="S42" s="158">
        <f t="shared" si="4"/>
        <v>0</v>
      </c>
      <c r="T42" s="159">
        <f t="shared" si="5"/>
        <v>0</v>
      </c>
      <c r="U42" s="168"/>
      <c r="V42" s="236" t="s">
        <v>213</v>
      </c>
      <c r="W42" s="237">
        <f t="shared" si="6"/>
        <v>0</v>
      </c>
      <c r="X42" s="6">
        <f t="shared" si="7"/>
        <v>0</v>
      </c>
    </row>
    <row r="43" spans="1:24" ht="13" x14ac:dyDescent="0.15">
      <c r="A43" s="15" t="s">
        <v>2992</v>
      </c>
      <c r="B43" s="18" t="s">
        <v>10170</v>
      </c>
      <c r="C43" s="293">
        <v>42</v>
      </c>
      <c r="D43" s="20" t="s">
        <v>385</v>
      </c>
      <c r="E43" s="20">
        <v>70</v>
      </c>
      <c r="F43" s="18" t="s">
        <v>393</v>
      </c>
      <c r="G43" s="21" t="s">
        <v>173</v>
      </c>
      <c r="H43" s="71" t="s">
        <v>387</v>
      </c>
      <c r="I43" s="71" t="s">
        <v>387</v>
      </c>
      <c r="J43" s="71"/>
      <c r="K43" s="71"/>
      <c r="R43" s="117" t="s">
        <v>217</v>
      </c>
      <c r="S43" s="158">
        <f t="shared" si="4"/>
        <v>0</v>
      </c>
      <c r="T43" s="159">
        <f t="shared" si="5"/>
        <v>0</v>
      </c>
      <c r="U43" s="168"/>
      <c r="V43" s="234" t="s">
        <v>217</v>
      </c>
      <c r="W43" s="237">
        <f t="shared" si="6"/>
        <v>0</v>
      </c>
      <c r="X43" s="6">
        <f t="shared" si="7"/>
        <v>0</v>
      </c>
    </row>
    <row r="44" spans="1:24" ht="14" thickBot="1" x14ac:dyDescent="0.2">
      <c r="A44" s="15" t="s">
        <v>3623</v>
      </c>
      <c r="B44" s="18" t="s">
        <v>10170</v>
      </c>
      <c r="C44" s="293">
        <v>43</v>
      </c>
      <c r="D44" s="20" t="s">
        <v>385</v>
      </c>
      <c r="E44" s="20">
        <v>50</v>
      </c>
      <c r="F44" s="18" t="s">
        <v>393</v>
      </c>
      <c r="G44" s="21" t="s">
        <v>173</v>
      </c>
      <c r="H44" s="71" t="s">
        <v>387</v>
      </c>
      <c r="I44" s="71" t="s">
        <v>387</v>
      </c>
      <c r="J44" s="71"/>
      <c r="K44" s="71"/>
      <c r="R44" s="117" t="s">
        <v>221</v>
      </c>
      <c r="S44" s="158">
        <f t="shared" si="4"/>
        <v>0</v>
      </c>
      <c r="T44" s="159">
        <f t="shared" si="5"/>
        <v>0</v>
      </c>
      <c r="U44" s="187"/>
      <c r="V44" s="234" t="s">
        <v>221</v>
      </c>
      <c r="W44" s="237">
        <f t="shared" si="6"/>
        <v>0</v>
      </c>
      <c r="X44" s="6">
        <f t="shared" si="7"/>
        <v>0</v>
      </c>
    </row>
    <row r="45" spans="1:24" ht="14" thickBot="1" x14ac:dyDescent="0.2">
      <c r="A45" s="15" t="s">
        <v>3624</v>
      </c>
      <c r="B45" s="18" t="s">
        <v>10170</v>
      </c>
      <c r="C45" s="293">
        <v>44</v>
      </c>
      <c r="D45" s="20" t="s">
        <v>385</v>
      </c>
      <c r="E45" s="20">
        <v>90</v>
      </c>
      <c r="F45" s="20" t="s">
        <v>398</v>
      </c>
      <c r="G45" s="21" t="s">
        <v>177</v>
      </c>
      <c r="H45" s="71" t="s">
        <v>387</v>
      </c>
      <c r="I45" s="71" t="s">
        <v>387</v>
      </c>
      <c r="J45" s="71"/>
      <c r="K45" s="71"/>
      <c r="R45" s="117" t="s">
        <v>225</v>
      </c>
      <c r="S45" s="158">
        <f t="shared" si="4"/>
        <v>0</v>
      </c>
      <c r="T45" s="159">
        <f t="shared" si="5"/>
        <v>0</v>
      </c>
      <c r="U45" s="187"/>
      <c r="V45" s="234" t="s">
        <v>225</v>
      </c>
      <c r="W45" s="237">
        <f t="shared" si="6"/>
        <v>0</v>
      </c>
      <c r="X45" s="6">
        <f t="shared" si="7"/>
        <v>0</v>
      </c>
    </row>
    <row r="46" spans="1:24" ht="13" x14ac:dyDescent="0.15">
      <c r="A46" s="15" t="s">
        <v>3647</v>
      </c>
      <c r="B46" s="18" t="s">
        <v>10170</v>
      </c>
      <c r="C46" s="293">
        <v>45</v>
      </c>
      <c r="D46" s="20" t="s">
        <v>385</v>
      </c>
      <c r="E46" s="20">
        <v>130</v>
      </c>
      <c r="F46" s="18" t="s">
        <v>393</v>
      </c>
      <c r="G46" s="21" t="s">
        <v>181</v>
      </c>
      <c r="H46" s="71" t="s">
        <v>387</v>
      </c>
      <c r="I46" s="71" t="s">
        <v>387</v>
      </c>
      <c r="J46" s="71"/>
      <c r="K46" s="71"/>
      <c r="R46" s="117" t="s">
        <v>229</v>
      </c>
      <c r="S46" s="158">
        <f t="shared" si="4"/>
        <v>0</v>
      </c>
      <c r="T46" s="159">
        <f t="shared" si="5"/>
        <v>0</v>
      </c>
      <c r="U46" s="171"/>
      <c r="V46" s="234" t="s">
        <v>229</v>
      </c>
      <c r="W46" s="237">
        <f t="shared" si="6"/>
        <v>0</v>
      </c>
      <c r="X46" s="6">
        <f t="shared" si="7"/>
        <v>0</v>
      </c>
    </row>
    <row r="47" spans="1:24" ht="13" x14ac:dyDescent="0.15">
      <c r="A47" s="15" t="s">
        <v>4593</v>
      </c>
      <c r="B47" s="18" t="s">
        <v>10170</v>
      </c>
      <c r="C47" s="293">
        <v>46</v>
      </c>
      <c r="D47" s="20" t="s">
        <v>385</v>
      </c>
      <c r="E47" s="20">
        <v>50</v>
      </c>
      <c r="F47" s="18" t="s">
        <v>393</v>
      </c>
      <c r="G47" s="21" t="s">
        <v>173</v>
      </c>
      <c r="H47" s="71" t="s">
        <v>387</v>
      </c>
      <c r="I47" s="71" t="s">
        <v>387</v>
      </c>
      <c r="J47" s="71"/>
      <c r="K47" s="71"/>
      <c r="R47" s="117" t="s">
        <v>233</v>
      </c>
      <c r="S47" s="158">
        <f t="shared" si="4"/>
        <v>0</v>
      </c>
      <c r="T47" s="159">
        <f t="shared" si="5"/>
        <v>0</v>
      </c>
      <c r="U47" s="168"/>
      <c r="V47" s="235" t="s">
        <v>233</v>
      </c>
      <c r="W47" s="237">
        <f t="shared" si="6"/>
        <v>0</v>
      </c>
      <c r="X47" s="6">
        <f t="shared" si="7"/>
        <v>0</v>
      </c>
    </row>
    <row r="48" spans="1:24" ht="13" x14ac:dyDescent="0.15">
      <c r="A48" s="15" t="s">
        <v>4594</v>
      </c>
      <c r="B48" s="18" t="s">
        <v>10170</v>
      </c>
      <c r="C48" s="293">
        <v>47</v>
      </c>
      <c r="D48" s="20" t="s">
        <v>385</v>
      </c>
      <c r="E48" s="20">
        <v>100</v>
      </c>
      <c r="F48" s="20" t="s">
        <v>398</v>
      </c>
      <c r="G48" s="21" t="s">
        <v>177</v>
      </c>
      <c r="H48" s="71" t="s">
        <v>387</v>
      </c>
      <c r="I48" s="71" t="s">
        <v>387</v>
      </c>
      <c r="J48" s="71"/>
      <c r="K48" s="71"/>
      <c r="R48" s="117" t="s">
        <v>9123</v>
      </c>
      <c r="S48" s="158">
        <f t="shared" si="4"/>
        <v>0</v>
      </c>
      <c r="T48" s="159">
        <f t="shared" si="5"/>
        <v>0</v>
      </c>
      <c r="U48" s="168"/>
      <c r="V48" s="235" t="s">
        <v>9123</v>
      </c>
      <c r="W48" s="237">
        <f t="shared" si="6"/>
        <v>0</v>
      </c>
      <c r="X48" s="6">
        <f t="shared" si="7"/>
        <v>0</v>
      </c>
    </row>
    <row r="49" spans="1:24" ht="13" x14ac:dyDescent="0.15">
      <c r="A49" s="15" t="s">
        <v>10176</v>
      </c>
      <c r="B49" s="18" t="s">
        <v>10170</v>
      </c>
      <c r="C49" s="293">
        <v>48</v>
      </c>
      <c r="D49" s="20" t="s">
        <v>400</v>
      </c>
      <c r="E49" s="20">
        <v>130</v>
      </c>
      <c r="F49" s="18" t="s">
        <v>393</v>
      </c>
      <c r="G49" s="21" t="s">
        <v>177</v>
      </c>
      <c r="H49" s="71" t="s">
        <v>387</v>
      </c>
      <c r="I49" s="71" t="s">
        <v>387</v>
      </c>
      <c r="J49" s="71"/>
      <c r="K49" s="71"/>
      <c r="R49" s="117" t="s">
        <v>237</v>
      </c>
      <c r="S49" s="158">
        <f t="shared" si="4"/>
        <v>0</v>
      </c>
      <c r="T49" s="159">
        <f t="shared" si="5"/>
        <v>0</v>
      </c>
      <c r="U49" s="168"/>
      <c r="V49" s="235" t="s">
        <v>237</v>
      </c>
      <c r="W49" s="237">
        <f t="shared" si="6"/>
        <v>0</v>
      </c>
      <c r="X49" s="6">
        <f t="shared" si="7"/>
        <v>0</v>
      </c>
    </row>
    <row r="50" spans="1:24" ht="13" x14ac:dyDescent="0.15">
      <c r="A50" s="15" t="s">
        <v>883</v>
      </c>
      <c r="B50" s="18" t="s">
        <v>10170</v>
      </c>
      <c r="C50" s="293">
        <v>49</v>
      </c>
      <c r="D50" s="20" t="s">
        <v>400</v>
      </c>
      <c r="E50" s="20">
        <v>70</v>
      </c>
      <c r="F50" s="18" t="s">
        <v>393</v>
      </c>
      <c r="G50" s="21" t="s">
        <v>173</v>
      </c>
      <c r="H50" s="71" t="s">
        <v>387</v>
      </c>
      <c r="I50" s="71" t="s">
        <v>387</v>
      </c>
      <c r="J50" s="71"/>
      <c r="K50" s="71"/>
      <c r="R50" s="117" t="s">
        <v>241</v>
      </c>
      <c r="S50" s="158">
        <f t="shared" si="4"/>
        <v>0</v>
      </c>
      <c r="T50" s="159">
        <f t="shared" si="5"/>
        <v>0</v>
      </c>
      <c r="U50" s="168"/>
      <c r="V50" s="235" t="s">
        <v>241</v>
      </c>
      <c r="W50" s="237">
        <f t="shared" si="6"/>
        <v>0</v>
      </c>
      <c r="X50" s="6">
        <f t="shared" si="7"/>
        <v>0</v>
      </c>
    </row>
    <row r="51" spans="1:24" ht="13" x14ac:dyDescent="0.15">
      <c r="A51" s="15" t="s">
        <v>1946</v>
      </c>
      <c r="B51" s="18" t="s">
        <v>10170</v>
      </c>
      <c r="C51" s="293">
        <v>50</v>
      </c>
      <c r="D51" s="20" t="s">
        <v>400</v>
      </c>
      <c r="E51" s="20">
        <v>120</v>
      </c>
      <c r="F51" s="20" t="s">
        <v>398</v>
      </c>
      <c r="G51" s="21" t="s">
        <v>177</v>
      </c>
      <c r="H51" s="71" t="s">
        <v>387</v>
      </c>
      <c r="I51" s="71" t="s">
        <v>387</v>
      </c>
      <c r="J51" s="71"/>
      <c r="K51" s="71"/>
      <c r="R51" s="117" t="s">
        <v>245</v>
      </c>
      <c r="S51" s="158">
        <f t="shared" si="4"/>
        <v>0</v>
      </c>
      <c r="T51" s="159">
        <f t="shared" si="5"/>
        <v>0</v>
      </c>
      <c r="U51" s="168"/>
      <c r="V51" s="235" t="s">
        <v>245</v>
      </c>
      <c r="W51" s="237">
        <f t="shared" si="6"/>
        <v>0</v>
      </c>
      <c r="X51" s="6">
        <f t="shared" si="7"/>
        <v>0</v>
      </c>
    </row>
    <row r="52" spans="1:24" ht="13" x14ac:dyDescent="0.15">
      <c r="A52" s="15" t="s">
        <v>1261</v>
      </c>
      <c r="B52" s="18" t="s">
        <v>10170</v>
      </c>
      <c r="C52" s="293">
        <v>51</v>
      </c>
      <c r="D52" s="20" t="s">
        <v>400</v>
      </c>
      <c r="E52" s="20">
        <v>70</v>
      </c>
      <c r="F52" s="18" t="s">
        <v>393</v>
      </c>
      <c r="G52" s="21" t="s">
        <v>173</v>
      </c>
      <c r="H52" s="71" t="s">
        <v>387</v>
      </c>
      <c r="I52" s="71" t="s">
        <v>387</v>
      </c>
      <c r="J52" s="71"/>
      <c r="K52" s="71"/>
      <c r="R52" s="117" t="s">
        <v>249</v>
      </c>
      <c r="S52" s="158">
        <f t="shared" si="4"/>
        <v>0</v>
      </c>
      <c r="T52" s="159">
        <f t="shared" si="5"/>
        <v>0</v>
      </c>
      <c r="U52" s="168"/>
      <c r="V52" s="235" t="s">
        <v>249</v>
      </c>
      <c r="W52" s="237">
        <f t="shared" si="6"/>
        <v>0</v>
      </c>
      <c r="X52" s="6">
        <f t="shared" si="7"/>
        <v>0</v>
      </c>
    </row>
    <row r="53" spans="1:24" ht="13" x14ac:dyDescent="0.15">
      <c r="A53" s="15" t="s">
        <v>1289</v>
      </c>
      <c r="B53" s="18" t="s">
        <v>10170</v>
      </c>
      <c r="C53" s="293">
        <v>52</v>
      </c>
      <c r="D53" s="20" t="s">
        <v>400</v>
      </c>
      <c r="E53" s="20">
        <v>90</v>
      </c>
      <c r="F53" s="20" t="s">
        <v>398</v>
      </c>
      <c r="G53" s="21" t="s">
        <v>173</v>
      </c>
      <c r="H53" s="71" t="s">
        <v>387</v>
      </c>
      <c r="I53" s="71" t="s">
        <v>387</v>
      </c>
      <c r="J53" s="71"/>
      <c r="K53" s="71"/>
      <c r="R53" s="117" t="s">
        <v>253</v>
      </c>
      <c r="S53" s="158">
        <f t="shared" si="4"/>
        <v>0</v>
      </c>
      <c r="T53" s="159">
        <f t="shared" si="5"/>
        <v>0</v>
      </c>
      <c r="U53" s="168"/>
      <c r="V53" s="235" t="s">
        <v>253</v>
      </c>
      <c r="W53" s="237">
        <f t="shared" si="6"/>
        <v>0</v>
      </c>
      <c r="X53" s="6">
        <f t="shared" si="7"/>
        <v>0</v>
      </c>
    </row>
    <row r="54" spans="1:24" ht="13" x14ac:dyDescent="0.15">
      <c r="A54" s="15" t="s">
        <v>1279</v>
      </c>
      <c r="B54" s="18" t="s">
        <v>10170</v>
      </c>
      <c r="C54" s="293">
        <v>53</v>
      </c>
      <c r="D54" s="20" t="s">
        <v>400</v>
      </c>
      <c r="E54" s="20">
        <v>150</v>
      </c>
      <c r="F54" s="18" t="s">
        <v>386</v>
      </c>
      <c r="G54" s="21" t="s">
        <v>181</v>
      </c>
      <c r="H54" s="71" t="s">
        <v>387</v>
      </c>
      <c r="I54" s="71" t="s">
        <v>387</v>
      </c>
      <c r="J54" s="71"/>
      <c r="K54" s="71"/>
      <c r="R54" s="117" t="s">
        <v>10048</v>
      </c>
      <c r="S54" s="158">
        <f t="shared" si="4"/>
        <v>0</v>
      </c>
      <c r="T54" s="159">
        <f t="shared" si="5"/>
        <v>0</v>
      </c>
      <c r="U54" s="168"/>
      <c r="V54" s="234" t="s">
        <v>10048</v>
      </c>
      <c r="W54" s="237">
        <f t="shared" si="6"/>
        <v>0</v>
      </c>
      <c r="X54" s="6">
        <f t="shared" si="7"/>
        <v>0</v>
      </c>
    </row>
    <row r="55" spans="1:24" ht="13" x14ac:dyDescent="0.15">
      <c r="A55" s="15" t="s">
        <v>448</v>
      </c>
      <c r="B55" s="18" t="s">
        <v>10170</v>
      </c>
      <c r="C55" s="293">
        <v>54</v>
      </c>
      <c r="D55" s="20" t="s">
        <v>858</v>
      </c>
      <c r="E55" s="20">
        <v>70</v>
      </c>
      <c r="F55" s="18" t="s">
        <v>393</v>
      </c>
      <c r="G55" s="21" t="s">
        <v>173</v>
      </c>
      <c r="H55" s="71" t="s">
        <v>387</v>
      </c>
      <c r="I55" s="71" t="s">
        <v>387</v>
      </c>
      <c r="J55" s="71"/>
      <c r="K55" s="71"/>
      <c r="R55" s="117" t="s">
        <v>10124</v>
      </c>
      <c r="S55" s="158">
        <f t="shared" si="4"/>
        <v>0</v>
      </c>
      <c r="T55" s="159">
        <f t="shared" si="5"/>
        <v>0</v>
      </c>
      <c r="U55" s="168"/>
      <c r="V55" s="117" t="s">
        <v>10124</v>
      </c>
      <c r="W55" s="237">
        <f t="shared" si="6"/>
        <v>0</v>
      </c>
      <c r="X55" s="6">
        <f t="shared" si="7"/>
        <v>0</v>
      </c>
    </row>
    <row r="56" spans="1:24" ht="13" x14ac:dyDescent="0.15">
      <c r="A56" s="15" t="s">
        <v>426</v>
      </c>
      <c r="B56" s="18" t="s">
        <v>10170</v>
      </c>
      <c r="C56" s="293">
        <v>55</v>
      </c>
      <c r="D56" s="20" t="s">
        <v>858</v>
      </c>
      <c r="E56" s="20">
        <v>100</v>
      </c>
      <c r="F56" s="20" t="s">
        <v>398</v>
      </c>
      <c r="G56" s="21" t="s">
        <v>177</v>
      </c>
      <c r="H56" s="71" t="s">
        <v>387</v>
      </c>
      <c r="I56" s="71" t="s">
        <v>387</v>
      </c>
      <c r="J56" s="71"/>
      <c r="K56" s="71"/>
      <c r="R56" s="117" t="s">
        <v>257</v>
      </c>
      <c r="S56" s="158">
        <f t="shared" si="4"/>
        <v>0</v>
      </c>
      <c r="T56" s="159">
        <f t="shared" si="5"/>
        <v>0</v>
      </c>
      <c r="U56" s="168"/>
      <c r="V56" s="234" t="s">
        <v>257</v>
      </c>
      <c r="W56" s="237">
        <f t="shared" si="6"/>
        <v>0</v>
      </c>
      <c r="X56" s="6">
        <f t="shared" si="7"/>
        <v>0</v>
      </c>
    </row>
    <row r="57" spans="1:24" ht="14" thickBot="1" x14ac:dyDescent="0.2">
      <c r="A57" s="15" t="s">
        <v>10177</v>
      </c>
      <c r="B57" s="18" t="s">
        <v>10170</v>
      </c>
      <c r="C57" s="293">
        <v>56</v>
      </c>
      <c r="D57" s="20" t="s">
        <v>858</v>
      </c>
      <c r="E57" s="20">
        <v>350</v>
      </c>
      <c r="F57" s="18" t="s">
        <v>386</v>
      </c>
      <c r="G57" s="21" t="s">
        <v>201</v>
      </c>
      <c r="H57" s="71" t="s">
        <v>387</v>
      </c>
      <c r="I57" s="71" t="s">
        <v>387</v>
      </c>
      <c r="J57" s="71"/>
      <c r="K57" s="71" t="s">
        <v>387</v>
      </c>
      <c r="R57" s="166" t="s">
        <v>260</v>
      </c>
      <c r="S57" s="191">
        <f t="shared" si="4"/>
        <v>0</v>
      </c>
      <c r="T57" s="192">
        <f t="shared" si="5"/>
        <v>0</v>
      </c>
      <c r="U57" s="168"/>
      <c r="V57" s="102" t="s">
        <v>260</v>
      </c>
      <c r="W57" s="238">
        <f t="shared" si="6"/>
        <v>0</v>
      </c>
      <c r="X57" s="7">
        <f t="shared" si="7"/>
        <v>0</v>
      </c>
    </row>
    <row r="58" spans="1:24" ht="14" thickBot="1" x14ac:dyDescent="0.2">
      <c r="A58" s="15" t="s">
        <v>857</v>
      </c>
      <c r="B58" s="18" t="s">
        <v>10170</v>
      </c>
      <c r="C58" s="293">
        <v>57</v>
      </c>
      <c r="D58" s="20" t="s">
        <v>858</v>
      </c>
      <c r="E58" s="20">
        <v>60</v>
      </c>
      <c r="F58" s="18" t="s">
        <v>393</v>
      </c>
      <c r="G58" s="21" t="s">
        <v>173</v>
      </c>
      <c r="H58" s="71" t="s">
        <v>387</v>
      </c>
      <c r="I58" s="71" t="s">
        <v>387</v>
      </c>
      <c r="J58" s="71"/>
      <c r="K58" s="71"/>
      <c r="U58" s="168"/>
      <c r="V58" s="177" t="s">
        <v>447</v>
      </c>
      <c r="W58" s="189"/>
      <c r="X58" s="190">
        <f>SUM(X59:X85)</f>
        <v>214</v>
      </c>
    </row>
    <row r="59" spans="1:24" ht="13" x14ac:dyDescent="0.15">
      <c r="A59" s="15" t="s">
        <v>1860</v>
      </c>
      <c r="B59" s="18" t="s">
        <v>10170</v>
      </c>
      <c r="C59" s="293">
        <v>58</v>
      </c>
      <c r="D59" s="20" t="s">
        <v>858</v>
      </c>
      <c r="E59" s="20">
        <v>130</v>
      </c>
      <c r="F59" s="20" t="s">
        <v>398</v>
      </c>
      <c r="G59" s="21" t="s">
        <v>177</v>
      </c>
      <c r="H59" s="71" t="s">
        <v>387</v>
      </c>
      <c r="I59" s="71" t="s">
        <v>387</v>
      </c>
      <c r="J59" s="71"/>
      <c r="K59" s="71"/>
      <c r="U59" s="239"/>
      <c r="V59" s="116" t="s">
        <v>173</v>
      </c>
      <c r="W59" s="211">
        <f t="shared" ref="W59:X74" si="8">S3+S31+W3+W31</f>
        <v>0</v>
      </c>
      <c r="X59" s="64">
        <f t="shared" si="8"/>
        <v>86</v>
      </c>
    </row>
    <row r="60" spans="1:24" ht="13" x14ac:dyDescent="0.15">
      <c r="A60" s="15" t="s">
        <v>1242</v>
      </c>
      <c r="B60" s="18" t="s">
        <v>10170</v>
      </c>
      <c r="C60" s="293">
        <v>59</v>
      </c>
      <c r="D60" s="20" t="s">
        <v>858</v>
      </c>
      <c r="E60" s="20">
        <v>80</v>
      </c>
      <c r="F60" s="18" t="s">
        <v>393</v>
      </c>
      <c r="G60" s="21" t="s">
        <v>173</v>
      </c>
      <c r="H60" s="71" t="s">
        <v>387</v>
      </c>
      <c r="I60" s="71" t="s">
        <v>387</v>
      </c>
      <c r="J60" s="71"/>
      <c r="K60" s="71"/>
      <c r="U60" s="239"/>
      <c r="V60" s="117" t="s">
        <v>177</v>
      </c>
      <c r="W60" s="158">
        <f t="shared" si="8"/>
        <v>0</v>
      </c>
      <c r="X60" s="159">
        <f t="shared" si="8"/>
        <v>62</v>
      </c>
    </row>
    <row r="61" spans="1:24" ht="13" x14ac:dyDescent="0.15">
      <c r="A61" s="15" t="s">
        <v>1210</v>
      </c>
      <c r="B61" s="18" t="s">
        <v>10170</v>
      </c>
      <c r="C61" s="293">
        <v>60</v>
      </c>
      <c r="D61" s="20" t="s">
        <v>858</v>
      </c>
      <c r="E61" s="20">
        <v>70</v>
      </c>
      <c r="F61" s="18" t="s">
        <v>393</v>
      </c>
      <c r="G61" s="21" t="s">
        <v>173</v>
      </c>
      <c r="H61" s="71" t="s">
        <v>387</v>
      </c>
      <c r="I61" s="71" t="s">
        <v>387</v>
      </c>
      <c r="J61" s="71"/>
      <c r="K61" s="71"/>
      <c r="U61" s="239"/>
      <c r="V61" s="117" t="s">
        <v>181</v>
      </c>
      <c r="W61" s="158">
        <f t="shared" si="8"/>
        <v>0</v>
      </c>
      <c r="X61" s="159">
        <f t="shared" si="8"/>
        <v>20</v>
      </c>
    </row>
    <row r="62" spans="1:24" ht="13" x14ac:dyDescent="0.15">
      <c r="A62" s="15" t="s">
        <v>10178</v>
      </c>
      <c r="B62" s="18" t="s">
        <v>10170</v>
      </c>
      <c r="C62" s="293">
        <v>61</v>
      </c>
      <c r="D62" s="20" t="s">
        <v>858</v>
      </c>
      <c r="E62" s="20">
        <v>330</v>
      </c>
      <c r="F62" s="20" t="s">
        <v>398</v>
      </c>
      <c r="G62" s="21" t="s">
        <v>201</v>
      </c>
      <c r="H62" s="71" t="s">
        <v>387</v>
      </c>
      <c r="I62" s="71" t="s">
        <v>387</v>
      </c>
      <c r="J62" s="71"/>
      <c r="K62" s="71" t="s">
        <v>387</v>
      </c>
      <c r="U62" s="239"/>
      <c r="V62" s="117" t="s">
        <v>185</v>
      </c>
      <c r="W62" s="158">
        <f t="shared" si="8"/>
        <v>0</v>
      </c>
      <c r="X62" s="159">
        <f t="shared" si="8"/>
        <v>0</v>
      </c>
    </row>
    <row r="63" spans="1:24" ht="13" x14ac:dyDescent="0.15">
      <c r="A63" s="15" t="s">
        <v>1243</v>
      </c>
      <c r="B63" s="18" t="s">
        <v>10170</v>
      </c>
      <c r="C63" s="293">
        <v>62</v>
      </c>
      <c r="D63" s="20" t="s">
        <v>858</v>
      </c>
      <c r="E63" s="20">
        <v>120</v>
      </c>
      <c r="F63" s="18" t="s">
        <v>393</v>
      </c>
      <c r="G63" s="21" t="s">
        <v>177</v>
      </c>
      <c r="H63" s="71" t="s">
        <v>387</v>
      </c>
      <c r="I63" s="71" t="s">
        <v>387</v>
      </c>
      <c r="J63" s="71"/>
      <c r="K63" s="71"/>
      <c r="U63" s="239"/>
      <c r="V63" s="117" t="s">
        <v>189</v>
      </c>
      <c r="W63" s="158">
        <f t="shared" si="8"/>
        <v>0</v>
      </c>
      <c r="X63" s="159">
        <f t="shared" si="8"/>
        <v>0</v>
      </c>
    </row>
    <row r="64" spans="1:24" ht="13" x14ac:dyDescent="0.15">
      <c r="A64" s="15" t="s">
        <v>1276</v>
      </c>
      <c r="B64" s="18" t="s">
        <v>10170</v>
      </c>
      <c r="C64" s="293">
        <v>63</v>
      </c>
      <c r="D64" s="20" t="s">
        <v>858</v>
      </c>
      <c r="E64" s="20">
        <v>110</v>
      </c>
      <c r="F64" s="18" t="s">
        <v>393</v>
      </c>
      <c r="G64" s="21" t="s">
        <v>173</v>
      </c>
      <c r="H64" s="71" t="s">
        <v>387</v>
      </c>
      <c r="I64" s="71" t="s">
        <v>387</v>
      </c>
      <c r="J64" s="71"/>
      <c r="K64" s="71"/>
      <c r="U64" s="240"/>
      <c r="V64" s="117" t="s">
        <v>193</v>
      </c>
      <c r="W64" s="158">
        <f t="shared" si="8"/>
        <v>0</v>
      </c>
      <c r="X64" s="159">
        <f t="shared" si="8"/>
        <v>0</v>
      </c>
    </row>
    <row r="65" spans="1:24" ht="14" thickBot="1" x14ac:dyDescent="0.2">
      <c r="A65" s="15" t="s">
        <v>2281</v>
      </c>
      <c r="B65" s="18" t="s">
        <v>10170</v>
      </c>
      <c r="C65" s="293">
        <v>64</v>
      </c>
      <c r="D65" s="20" t="s">
        <v>858</v>
      </c>
      <c r="E65" s="20">
        <v>70</v>
      </c>
      <c r="F65" s="18" t="s">
        <v>393</v>
      </c>
      <c r="G65" s="21" t="s">
        <v>173</v>
      </c>
      <c r="H65" s="71" t="s">
        <v>387</v>
      </c>
      <c r="I65" s="71" t="s">
        <v>387</v>
      </c>
      <c r="J65" s="71"/>
      <c r="K65" s="71"/>
      <c r="U65" s="241"/>
      <c r="V65" s="117" t="s">
        <v>197</v>
      </c>
      <c r="W65" s="158">
        <f t="shared" si="8"/>
        <v>0</v>
      </c>
      <c r="X65" s="159">
        <f t="shared" si="8"/>
        <v>0</v>
      </c>
    </row>
    <row r="66" spans="1:24" ht="14" thickBot="1" x14ac:dyDescent="0.2">
      <c r="A66" s="15" t="s">
        <v>2282</v>
      </c>
      <c r="B66" s="18" t="s">
        <v>10170</v>
      </c>
      <c r="C66" s="293">
        <v>65</v>
      </c>
      <c r="D66" s="20" t="s">
        <v>858</v>
      </c>
      <c r="E66" s="20">
        <v>100</v>
      </c>
      <c r="F66" s="20" t="s">
        <v>398</v>
      </c>
      <c r="G66" s="21" t="s">
        <v>173</v>
      </c>
      <c r="H66" s="71" t="s">
        <v>387</v>
      </c>
      <c r="I66" s="71" t="s">
        <v>387</v>
      </c>
      <c r="J66" s="71"/>
      <c r="K66" s="71"/>
      <c r="U66" s="241"/>
      <c r="V66" s="117" t="s">
        <v>201</v>
      </c>
      <c r="W66" s="158">
        <f t="shared" si="8"/>
        <v>0</v>
      </c>
      <c r="X66" s="159">
        <f t="shared" si="8"/>
        <v>10</v>
      </c>
    </row>
    <row r="67" spans="1:24" ht="14" thickBot="1" x14ac:dyDescent="0.2">
      <c r="A67" s="15" t="s">
        <v>2283</v>
      </c>
      <c r="B67" s="18" t="s">
        <v>10170</v>
      </c>
      <c r="C67" s="293">
        <v>66</v>
      </c>
      <c r="D67" s="20" t="s">
        <v>858</v>
      </c>
      <c r="E67" s="20">
        <v>170</v>
      </c>
      <c r="F67" s="18" t="s">
        <v>386</v>
      </c>
      <c r="G67" s="21" t="s">
        <v>177</v>
      </c>
      <c r="H67" s="71" t="s">
        <v>387</v>
      </c>
      <c r="I67" s="71" t="s">
        <v>387</v>
      </c>
      <c r="J67" s="71"/>
      <c r="K67" s="71"/>
      <c r="U67" s="241"/>
      <c r="V67" s="117" t="s">
        <v>205</v>
      </c>
      <c r="W67" s="158">
        <f t="shared" si="8"/>
        <v>0</v>
      </c>
      <c r="X67" s="159">
        <f t="shared" si="8"/>
        <v>0</v>
      </c>
    </row>
    <row r="68" spans="1:24" ht="14" thickBot="1" x14ac:dyDescent="0.2">
      <c r="A68" s="15" t="s">
        <v>3613</v>
      </c>
      <c r="B68" s="18" t="s">
        <v>10170</v>
      </c>
      <c r="C68" s="293">
        <v>67</v>
      </c>
      <c r="D68" s="20" t="s">
        <v>858</v>
      </c>
      <c r="E68" s="20">
        <v>70</v>
      </c>
      <c r="F68" s="18" t="s">
        <v>393</v>
      </c>
      <c r="G68" s="21" t="s">
        <v>173</v>
      </c>
      <c r="H68" s="71" t="s">
        <v>387</v>
      </c>
      <c r="I68" s="71" t="s">
        <v>387</v>
      </c>
      <c r="J68" s="71"/>
      <c r="K68" s="71"/>
      <c r="U68" s="241"/>
      <c r="V68" s="117" t="s">
        <v>209</v>
      </c>
      <c r="W68" s="158">
        <f t="shared" si="8"/>
        <v>0</v>
      </c>
      <c r="X68" s="159">
        <f t="shared" si="8"/>
        <v>0</v>
      </c>
    </row>
    <row r="69" spans="1:24" ht="14" thickBot="1" x14ac:dyDescent="0.2">
      <c r="A69" s="15" t="s">
        <v>3614</v>
      </c>
      <c r="B69" s="18" t="s">
        <v>10170</v>
      </c>
      <c r="C69" s="293">
        <v>68</v>
      </c>
      <c r="D69" s="20" t="s">
        <v>858</v>
      </c>
      <c r="E69" s="20">
        <v>140</v>
      </c>
      <c r="F69" s="20" t="s">
        <v>398</v>
      </c>
      <c r="G69" s="21" t="s">
        <v>181</v>
      </c>
      <c r="H69" s="71" t="s">
        <v>387</v>
      </c>
      <c r="I69" s="71" t="s">
        <v>387</v>
      </c>
      <c r="J69" s="71"/>
      <c r="K69" s="71"/>
      <c r="U69" s="241"/>
      <c r="V69" s="117" t="s">
        <v>9125</v>
      </c>
      <c r="W69" s="158">
        <f t="shared" si="8"/>
        <v>0</v>
      </c>
      <c r="X69" s="159">
        <f t="shared" si="8"/>
        <v>0</v>
      </c>
    </row>
    <row r="70" spans="1:24" ht="14" thickBot="1" x14ac:dyDescent="0.2">
      <c r="A70" s="15" t="s">
        <v>9438</v>
      </c>
      <c r="B70" s="18" t="s">
        <v>10170</v>
      </c>
      <c r="C70" s="293">
        <v>69</v>
      </c>
      <c r="D70" s="20" t="s">
        <v>858</v>
      </c>
      <c r="E70" s="20">
        <v>150</v>
      </c>
      <c r="F70" s="18" t="s">
        <v>393</v>
      </c>
      <c r="G70" s="21" t="s">
        <v>177</v>
      </c>
      <c r="H70" s="71" t="s">
        <v>387</v>
      </c>
      <c r="I70" s="71" t="s">
        <v>387</v>
      </c>
      <c r="J70" s="71"/>
      <c r="K70" s="71"/>
      <c r="U70" s="241"/>
      <c r="V70" s="118" t="s">
        <v>213</v>
      </c>
      <c r="W70" s="158">
        <f t="shared" si="8"/>
        <v>0</v>
      </c>
      <c r="X70" s="159">
        <f t="shared" si="8"/>
        <v>0</v>
      </c>
    </row>
    <row r="71" spans="1:24" ht="14" thickBot="1" x14ac:dyDescent="0.2">
      <c r="A71" s="15" t="s">
        <v>10179</v>
      </c>
      <c r="B71" s="18" t="s">
        <v>10170</v>
      </c>
      <c r="C71" s="293">
        <v>70</v>
      </c>
      <c r="D71" s="20" t="s">
        <v>847</v>
      </c>
      <c r="E71" s="20">
        <v>320</v>
      </c>
      <c r="F71" s="18" t="s">
        <v>386</v>
      </c>
      <c r="G71" s="21" t="s">
        <v>201</v>
      </c>
      <c r="H71" s="71" t="s">
        <v>387</v>
      </c>
      <c r="I71" s="71" t="s">
        <v>387</v>
      </c>
      <c r="J71" s="71"/>
      <c r="K71" s="71" t="s">
        <v>387</v>
      </c>
      <c r="U71" s="241"/>
      <c r="V71" s="117" t="s">
        <v>217</v>
      </c>
      <c r="W71" s="158">
        <f t="shared" si="8"/>
        <v>0</v>
      </c>
      <c r="X71" s="159">
        <f t="shared" si="8"/>
        <v>0</v>
      </c>
    </row>
    <row r="72" spans="1:24" ht="14" thickBot="1" x14ac:dyDescent="0.2">
      <c r="A72" s="15" t="s">
        <v>1875</v>
      </c>
      <c r="B72" s="18" t="s">
        <v>10170</v>
      </c>
      <c r="C72" s="293">
        <v>71</v>
      </c>
      <c r="D72" s="20" t="s">
        <v>847</v>
      </c>
      <c r="E72" s="20">
        <v>80</v>
      </c>
      <c r="F72" s="18" t="s">
        <v>393</v>
      </c>
      <c r="G72" s="21" t="s">
        <v>173</v>
      </c>
      <c r="H72" s="71" t="s">
        <v>387</v>
      </c>
      <c r="I72" s="71" t="s">
        <v>387</v>
      </c>
      <c r="J72" s="71"/>
      <c r="K72" s="71"/>
      <c r="U72" s="241"/>
      <c r="V72" s="117" t="s">
        <v>221</v>
      </c>
      <c r="W72" s="158">
        <f t="shared" si="8"/>
        <v>0</v>
      </c>
      <c r="X72" s="159">
        <f t="shared" si="8"/>
        <v>0</v>
      </c>
    </row>
    <row r="73" spans="1:24" ht="14" thickBot="1" x14ac:dyDescent="0.2">
      <c r="A73" s="15" t="s">
        <v>1858</v>
      </c>
      <c r="B73" s="18" t="s">
        <v>10170</v>
      </c>
      <c r="C73" s="293">
        <v>72</v>
      </c>
      <c r="D73" s="20" t="s">
        <v>847</v>
      </c>
      <c r="E73" s="20">
        <v>140</v>
      </c>
      <c r="F73" s="20" t="s">
        <v>398</v>
      </c>
      <c r="G73" s="21" t="s">
        <v>177</v>
      </c>
      <c r="H73" s="71" t="s">
        <v>387</v>
      </c>
      <c r="I73" s="71" t="s">
        <v>387</v>
      </c>
      <c r="J73" s="71"/>
      <c r="K73" s="71"/>
      <c r="U73" s="241"/>
      <c r="V73" s="117" t="s">
        <v>225</v>
      </c>
      <c r="W73" s="158">
        <f t="shared" si="8"/>
        <v>0</v>
      </c>
      <c r="X73" s="159">
        <f t="shared" si="8"/>
        <v>0</v>
      </c>
    </row>
    <row r="74" spans="1:24" ht="14" thickBot="1" x14ac:dyDescent="0.2">
      <c r="A74" s="15" t="s">
        <v>2931</v>
      </c>
      <c r="B74" s="18" t="s">
        <v>10170</v>
      </c>
      <c r="C74" s="293">
        <v>73</v>
      </c>
      <c r="D74" s="20" t="s">
        <v>847</v>
      </c>
      <c r="E74" s="20">
        <v>80</v>
      </c>
      <c r="F74" s="18" t="s">
        <v>393</v>
      </c>
      <c r="G74" s="21" t="s">
        <v>173</v>
      </c>
      <c r="H74" s="71" t="s">
        <v>387</v>
      </c>
      <c r="I74" s="71" t="s">
        <v>387</v>
      </c>
      <c r="J74" s="71"/>
      <c r="K74" s="71"/>
      <c r="U74" s="241"/>
      <c r="V74" s="117" t="s">
        <v>229</v>
      </c>
      <c r="W74" s="158">
        <f t="shared" si="8"/>
        <v>0</v>
      </c>
      <c r="X74" s="159">
        <f t="shared" si="8"/>
        <v>0</v>
      </c>
    </row>
    <row r="75" spans="1:24" ht="14" thickBot="1" x14ac:dyDescent="0.2">
      <c r="A75" s="15" t="s">
        <v>3646</v>
      </c>
      <c r="B75" s="18" t="s">
        <v>10170</v>
      </c>
      <c r="C75" s="293">
        <v>74</v>
      </c>
      <c r="D75" s="20" t="s">
        <v>847</v>
      </c>
      <c r="E75" s="20">
        <v>130</v>
      </c>
      <c r="F75" s="18" t="s">
        <v>393</v>
      </c>
      <c r="G75" s="21" t="s">
        <v>173</v>
      </c>
      <c r="H75" s="71" t="s">
        <v>387</v>
      </c>
      <c r="I75" s="71" t="s">
        <v>387</v>
      </c>
      <c r="J75" s="71"/>
      <c r="K75" s="71"/>
      <c r="U75" s="241"/>
      <c r="V75" s="117" t="s">
        <v>233</v>
      </c>
      <c r="W75" s="158">
        <f t="shared" ref="W75:X85" si="9">S19+S47+W19+W47</f>
        <v>0</v>
      </c>
      <c r="X75" s="159">
        <f t="shared" si="9"/>
        <v>0</v>
      </c>
    </row>
    <row r="76" spans="1:24" ht="14" thickBot="1" x14ac:dyDescent="0.2">
      <c r="A76" s="15" t="s">
        <v>9445</v>
      </c>
      <c r="B76" s="18" t="s">
        <v>10170</v>
      </c>
      <c r="C76" s="293">
        <v>75</v>
      </c>
      <c r="D76" s="20" t="s">
        <v>847</v>
      </c>
      <c r="E76" s="20">
        <v>180</v>
      </c>
      <c r="F76" s="20" t="s">
        <v>398</v>
      </c>
      <c r="G76" s="21" t="s">
        <v>177</v>
      </c>
      <c r="H76" s="71" t="s">
        <v>387</v>
      </c>
      <c r="I76" s="71" t="s">
        <v>387</v>
      </c>
      <c r="J76" s="71"/>
      <c r="K76" s="71"/>
      <c r="U76" s="241"/>
      <c r="V76" s="117" t="s">
        <v>9123</v>
      </c>
      <c r="W76" s="158">
        <f t="shared" si="9"/>
        <v>0</v>
      </c>
      <c r="X76" s="159">
        <f t="shared" si="9"/>
        <v>0</v>
      </c>
    </row>
    <row r="77" spans="1:24" ht="14" thickBot="1" x14ac:dyDescent="0.2">
      <c r="A77" s="15" t="s">
        <v>540</v>
      </c>
      <c r="B77" s="18" t="s">
        <v>10170</v>
      </c>
      <c r="C77" s="293">
        <v>76</v>
      </c>
      <c r="D77" s="20" t="s">
        <v>392</v>
      </c>
      <c r="E77" s="20">
        <v>70</v>
      </c>
      <c r="F77" s="18" t="s">
        <v>393</v>
      </c>
      <c r="G77" s="21" t="s">
        <v>173</v>
      </c>
      <c r="H77" s="71" t="s">
        <v>387</v>
      </c>
      <c r="I77" s="71" t="s">
        <v>387</v>
      </c>
      <c r="J77" s="71"/>
      <c r="K77" s="71"/>
      <c r="U77" s="241"/>
      <c r="V77" s="117" t="s">
        <v>237</v>
      </c>
      <c r="W77" s="158">
        <f t="shared" si="9"/>
        <v>0</v>
      </c>
      <c r="X77" s="159">
        <f t="shared" si="9"/>
        <v>0</v>
      </c>
    </row>
    <row r="78" spans="1:24" ht="14" thickBot="1" x14ac:dyDescent="0.2">
      <c r="A78" s="15" t="s">
        <v>518</v>
      </c>
      <c r="B78" s="18" t="s">
        <v>10170</v>
      </c>
      <c r="C78" s="293">
        <v>77</v>
      </c>
      <c r="D78" s="20" t="s">
        <v>392</v>
      </c>
      <c r="E78" s="20">
        <v>120</v>
      </c>
      <c r="F78" s="20" t="s">
        <v>398</v>
      </c>
      <c r="G78" s="21" t="s">
        <v>177</v>
      </c>
      <c r="H78" s="71" t="s">
        <v>387</v>
      </c>
      <c r="I78" s="71" t="s">
        <v>387</v>
      </c>
      <c r="J78" s="71"/>
      <c r="K78" s="71"/>
      <c r="U78" s="241"/>
      <c r="V78" s="117" t="s">
        <v>241</v>
      </c>
      <c r="W78" s="158">
        <f t="shared" si="9"/>
        <v>0</v>
      </c>
      <c r="X78" s="159">
        <f t="shared" si="9"/>
        <v>13</v>
      </c>
    </row>
    <row r="79" spans="1:24" ht="14" thickBot="1" x14ac:dyDescent="0.2">
      <c r="A79" s="15" t="s">
        <v>860</v>
      </c>
      <c r="B79" s="18" t="s">
        <v>10170</v>
      </c>
      <c r="C79" s="293">
        <v>78</v>
      </c>
      <c r="D79" s="20" t="s">
        <v>392</v>
      </c>
      <c r="E79" s="20">
        <v>70</v>
      </c>
      <c r="F79" s="18" t="s">
        <v>393</v>
      </c>
      <c r="G79" s="21" t="s">
        <v>173</v>
      </c>
      <c r="H79" s="71" t="s">
        <v>387</v>
      </c>
      <c r="I79" s="71" t="s">
        <v>387</v>
      </c>
      <c r="J79" s="71"/>
      <c r="K79" s="71"/>
      <c r="U79" s="241"/>
      <c r="V79" s="117" t="s">
        <v>245</v>
      </c>
      <c r="W79" s="158">
        <f t="shared" si="9"/>
        <v>0</v>
      </c>
      <c r="X79" s="159">
        <f t="shared" si="9"/>
        <v>5</v>
      </c>
    </row>
    <row r="80" spans="1:24" ht="14" thickBot="1" x14ac:dyDescent="0.2">
      <c r="A80" s="15" t="s">
        <v>1856</v>
      </c>
      <c r="B80" s="18" t="s">
        <v>10170</v>
      </c>
      <c r="C80" s="293">
        <v>79</v>
      </c>
      <c r="D80" s="20" t="s">
        <v>392</v>
      </c>
      <c r="E80" s="20">
        <v>110</v>
      </c>
      <c r="F80" s="20" t="s">
        <v>398</v>
      </c>
      <c r="G80" s="21" t="s">
        <v>181</v>
      </c>
      <c r="H80" s="71" t="s">
        <v>387</v>
      </c>
      <c r="I80" s="71" t="s">
        <v>387</v>
      </c>
      <c r="J80" s="71"/>
      <c r="K80" s="71"/>
      <c r="U80" s="241"/>
      <c r="V80" s="117" t="s">
        <v>249</v>
      </c>
      <c r="W80" s="158">
        <f t="shared" si="9"/>
        <v>0</v>
      </c>
      <c r="X80" s="159">
        <f t="shared" si="9"/>
        <v>17</v>
      </c>
    </row>
    <row r="81" spans="1:24" ht="14" thickBot="1" x14ac:dyDescent="0.2">
      <c r="A81" s="15" t="s">
        <v>933</v>
      </c>
      <c r="B81" s="18" t="s">
        <v>10170</v>
      </c>
      <c r="C81" s="293">
        <v>80</v>
      </c>
      <c r="D81" s="20" t="s">
        <v>392</v>
      </c>
      <c r="E81" s="20">
        <v>80</v>
      </c>
      <c r="F81" s="18" t="s">
        <v>393</v>
      </c>
      <c r="G81" s="21" t="s">
        <v>173</v>
      </c>
      <c r="H81" s="71" t="s">
        <v>387</v>
      </c>
      <c r="I81" s="71" t="s">
        <v>387</v>
      </c>
      <c r="J81" s="71"/>
      <c r="K81" s="71"/>
      <c r="U81" s="241"/>
      <c r="V81" s="117" t="s">
        <v>253</v>
      </c>
      <c r="W81" s="158">
        <f t="shared" si="9"/>
        <v>0</v>
      </c>
      <c r="X81" s="159">
        <f t="shared" si="9"/>
        <v>0</v>
      </c>
    </row>
    <row r="82" spans="1:24" ht="14" thickBot="1" x14ac:dyDescent="0.2">
      <c r="A82" s="15" t="s">
        <v>1222</v>
      </c>
      <c r="B82" s="18" t="s">
        <v>10170</v>
      </c>
      <c r="C82" s="293">
        <v>81</v>
      </c>
      <c r="D82" s="20" t="s">
        <v>392</v>
      </c>
      <c r="E82" s="20">
        <v>70</v>
      </c>
      <c r="F82" s="18" t="s">
        <v>393</v>
      </c>
      <c r="G82" s="21" t="s">
        <v>173</v>
      </c>
      <c r="H82" s="71" t="s">
        <v>387</v>
      </c>
      <c r="I82" s="71" t="s">
        <v>387</v>
      </c>
      <c r="J82" s="71"/>
      <c r="K82" s="71"/>
      <c r="U82" s="241"/>
      <c r="V82" s="117" t="s">
        <v>10048</v>
      </c>
      <c r="W82" s="158">
        <f t="shared" si="9"/>
        <v>0</v>
      </c>
      <c r="X82" s="159">
        <f t="shared" si="9"/>
        <v>0</v>
      </c>
    </row>
    <row r="83" spans="1:24" ht="13.25" customHeight="1" thickBot="1" x14ac:dyDescent="0.2">
      <c r="A83" s="15" t="s">
        <v>1202</v>
      </c>
      <c r="B83" s="18" t="s">
        <v>10170</v>
      </c>
      <c r="C83" s="293">
        <v>82</v>
      </c>
      <c r="D83" s="20" t="s">
        <v>392</v>
      </c>
      <c r="E83" s="20">
        <v>100</v>
      </c>
      <c r="F83" s="18" t="s">
        <v>398</v>
      </c>
      <c r="G83" s="21" t="s">
        <v>177</v>
      </c>
      <c r="H83" s="71" t="s">
        <v>387</v>
      </c>
      <c r="I83" s="71" t="s">
        <v>387</v>
      </c>
      <c r="J83" s="71"/>
      <c r="K83" s="71"/>
      <c r="U83" s="241"/>
      <c r="V83" s="117" t="s">
        <v>10124</v>
      </c>
      <c r="W83" s="158">
        <f t="shared" si="9"/>
        <v>0</v>
      </c>
      <c r="X83" s="159">
        <f t="shared" si="9"/>
        <v>1</v>
      </c>
    </row>
    <row r="84" spans="1:24" ht="13.25" customHeight="1" thickBot="1" x14ac:dyDescent="0.2">
      <c r="A84" s="15" t="s">
        <v>1834</v>
      </c>
      <c r="B84" s="18" t="s">
        <v>10170</v>
      </c>
      <c r="C84" s="293">
        <v>83</v>
      </c>
      <c r="D84" s="20" t="s">
        <v>392</v>
      </c>
      <c r="E84" s="20">
        <v>70</v>
      </c>
      <c r="F84" s="18" t="s">
        <v>393</v>
      </c>
      <c r="G84" s="21" t="s">
        <v>173</v>
      </c>
      <c r="H84" s="71" t="s">
        <v>387</v>
      </c>
      <c r="I84" s="71" t="s">
        <v>387</v>
      </c>
      <c r="J84" s="71"/>
      <c r="K84" s="71"/>
      <c r="U84" s="241"/>
      <c r="V84" s="117" t="s">
        <v>257</v>
      </c>
      <c r="W84" s="158">
        <f t="shared" si="9"/>
        <v>0</v>
      </c>
      <c r="X84" s="159">
        <f t="shared" si="9"/>
        <v>0</v>
      </c>
    </row>
    <row r="85" spans="1:24" ht="13.25" customHeight="1" thickBot="1" x14ac:dyDescent="0.2">
      <c r="A85" s="15" t="s">
        <v>10180</v>
      </c>
      <c r="B85" s="18" t="s">
        <v>10170</v>
      </c>
      <c r="C85" s="293">
        <v>84</v>
      </c>
      <c r="D85" s="20" t="s">
        <v>392</v>
      </c>
      <c r="E85" s="20">
        <v>330</v>
      </c>
      <c r="F85" s="18" t="s">
        <v>398</v>
      </c>
      <c r="G85" s="21" t="s">
        <v>201</v>
      </c>
      <c r="H85" s="71" t="s">
        <v>387</v>
      </c>
      <c r="I85" s="71" t="s">
        <v>387</v>
      </c>
      <c r="J85" s="71"/>
      <c r="K85" s="71" t="s">
        <v>387</v>
      </c>
      <c r="U85" s="241"/>
      <c r="V85" s="166" t="s">
        <v>260</v>
      </c>
      <c r="W85" s="191">
        <f t="shared" si="9"/>
        <v>0</v>
      </c>
      <c r="X85" s="192">
        <f t="shared" si="9"/>
        <v>0</v>
      </c>
    </row>
    <row r="86" spans="1:24" ht="13.25" customHeight="1" x14ac:dyDescent="0.15">
      <c r="A86" s="15" t="s">
        <v>10181</v>
      </c>
      <c r="B86" s="18" t="s">
        <v>10170</v>
      </c>
      <c r="C86" s="293">
        <v>85</v>
      </c>
      <c r="D86" s="20" t="s">
        <v>469</v>
      </c>
      <c r="E86" s="20"/>
      <c r="F86" s="20" t="s">
        <v>721</v>
      </c>
      <c r="G86" s="21" t="s">
        <v>177</v>
      </c>
      <c r="H86" s="71" t="s">
        <v>387</v>
      </c>
      <c r="I86" s="71" t="s">
        <v>387</v>
      </c>
      <c r="J86" s="71"/>
      <c r="K86" s="71"/>
    </row>
    <row r="87" spans="1:24" ht="13.25" customHeight="1" x14ac:dyDescent="0.15">
      <c r="A87" s="15" t="s">
        <v>10182</v>
      </c>
      <c r="B87" s="18" t="s">
        <v>10170</v>
      </c>
      <c r="C87" s="293">
        <v>86</v>
      </c>
      <c r="D87" s="20" t="s">
        <v>469</v>
      </c>
      <c r="E87" s="20"/>
      <c r="F87" s="18" t="s">
        <v>1542</v>
      </c>
      <c r="G87" s="21" t="s">
        <v>177</v>
      </c>
      <c r="H87" s="71" t="s">
        <v>387</v>
      </c>
      <c r="I87" s="71" t="s">
        <v>387</v>
      </c>
      <c r="J87" s="71"/>
      <c r="K87" s="71"/>
    </row>
    <row r="88" spans="1:24" ht="13.25" customHeight="1" x14ac:dyDescent="0.15">
      <c r="A88" s="15" t="s">
        <v>10183</v>
      </c>
      <c r="B88" s="18" t="s">
        <v>10170</v>
      </c>
      <c r="C88" s="293">
        <v>87</v>
      </c>
      <c r="D88" s="20" t="s">
        <v>469</v>
      </c>
      <c r="E88" s="18"/>
      <c r="F88" s="18" t="s">
        <v>1069</v>
      </c>
      <c r="G88" s="21" t="s">
        <v>177</v>
      </c>
      <c r="H88" s="71" t="s">
        <v>387</v>
      </c>
      <c r="I88" s="71" t="s">
        <v>387</v>
      </c>
      <c r="J88" s="71"/>
      <c r="K88" s="71"/>
    </row>
    <row r="89" spans="1:24" ht="13.25" customHeight="1" x14ac:dyDescent="0.15">
      <c r="A89" s="15" t="s">
        <v>10191</v>
      </c>
      <c r="B89" s="18" t="s">
        <v>10170</v>
      </c>
      <c r="C89" s="293">
        <v>88</v>
      </c>
      <c r="D89" s="20" t="s">
        <v>469</v>
      </c>
      <c r="E89" s="20"/>
      <c r="F89" s="18" t="s">
        <v>721</v>
      </c>
      <c r="G89" s="21" t="s">
        <v>177</v>
      </c>
      <c r="H89" s="71" t="s">
        <v>387</v>
      </c>
      <c r="I89" s="71" t="s">
        <v>387</v>
      </c>
      <c r="J89" s="71"/>
      <c r="K89" s="71"/>
    </row>
    <row r="90" spans="1:24" ht="13.25" customHeight="1" x14ac:dyDescent="0.15">
      <c r="A90" s="15" t="s">
        <v>10184</v>
      </c>
      <c r="B90" s="18" t="s">
        <v>10170</v>
      </c>
      <c r="C90" s="293">
        <v>89</v>
      </c>
      <c r="D90" s="20" t="s">
        <v>469</v>
      </c>
      <c r="E90" s="20"/>
      <c r="F90" s="18" t="s">
        <v>1069</v>
      </c>
      <c r="G90" s="21" t="s">
        <v>177</v>
      </c>
      <c r="H90" s="71" t="s">
        <v>387</v>
      </c>
      <c r="I90" s="71" t="s">
        <v>387</v>
      </c>
      <c r="J90" s="71"/>
      <c r="K90" s="71"/>
    </row>
    <row r="91" spans="1:24" ht="13.25" customHeight="1" x14ac:dyDescent="0.15">
      <c r="A91" s="15" t="s">
        <v>10185</v>
      </c>
      <c r="B91" s="18" t="s">
        <v>10170</v>
      </c>
      <c r="C91" s="293">
        <v>90</v>
      </c>
      <c r="D91" s="20" t="s">
        <v>469</v>
      </c>
      <c r="E91" s="20"/>
      <c r="F91" s="20" t="s">
        <v>1069</v>
      </c>
      <c r="G91" s="21" t="s">
        <v>177</v>
      </c>
      <c r="H91" s="71" t="s">
        <v>387</v>
      </c>
      <c r="I91" s="71" t="s">
        <v>387</v>
      </c>
      <c r="J91" s="71"/>
      <c r="K91" s="71"/>
    </row>
    <row r="92" spans="1:24" ht="13.25" customHeight="1" x14ac:dyDescent="0.15">
      <c r="A92" s="15" t="s">
        <v>10190</v>
      </c>
      <c r="B92" s="18" t="s">
        <v>10170</v>
      </c>
      <c r="C92" s="293">
        <v>91</v>
      </c>
      <c r="D92" s="20" t="s">
        <v>469</v>
      </c>
      <c r="E92" s="20"/>
      <c r="F92" s="20" t="s">
        <v>1542</v>
      </c>
      <c r="G92" s="21" t="s">
        <v>177</v>
      </c>
      <c r="H92" s="71" t="s">
        <v>387</v>
      </c>
      <c r="I92" s="71" t="s">
        <v>387</v>
      </c>
      <c r="J92" s="71"/>
      <c r="K92" s="71"/>
    </row>
    <row r="93" spans="1:24" ht="13.25" customHeight="1" x14ac:dyDescent="0.15">
      <c r="A93" s="15" t="s">
        <v>10186</v>
      </c>
      <c r="B93" s="18" t="s">
        <v>10170</v>
      </c>
      <c r="C93" s="293">
        <v>92</v>
      </c>
      <c r="D93" s="20" t="s">
        <v>469</v>
      </c>
      <c r="E93" s="20"/>
      <c r="F93" s="20" t="s">
        <v>906</v>
      </c>
      <c r="G93" s="21" t="s">
        <v>177</v>
      </c>
      <c r="H93" s="71" t="s">
        <v>387</v>
      </c>
      <c r="I93" s="71" t="s">
        <v>387</v>
      </c>
      <c r="J93" s="71"/>
      <c r="K93" s="71"/>
    </row>
    <row r="94" spans="1:24" ht="13.25" customHeight="1" x14ac:dyDescent="0.15">
      <c r="A94" s="15" t="s">
        <v>10187</v>
      </c>
      <c r="B94" s="18" t="s">
        <v>10170</v>
      </c>
      <c r="C94" s="293">
        <v>93</v>
      </c>
      <c r="D94" s="20" t="s">
        <v>469</v>
      </c>
      <c r="E94" s="20"/>
      <c r="F94" s="20" t="s">
        <v>906</v>
      </c>
      <c r="G94" s="21" t="s">
        <v>177</v>
      </c>
      <c r="H94" s="71" t="s">
        <v>387</v>
      </c>
      <c r="I94" s="71" t="s">
        <v>387</v>
      </c>
      <c r="J94" s="71"/>
      <c r="K94" s="71"/>
    </row>
    <row r="95" spans="1:24" ht="13.25" customHeight="1" x14ac:dyDescent="0.15">
      <c r="A95" s="15" t="s">
        <v>10189</v>
      </c>
      <c r="B95" s="18" t="s">
        <v>10170</v>
      </c>
      <c r="C95" s="293">
        <v>94</v>
      </c>
      <c r="D95" s="20" t="s">
        <v>469</v>
      </c>
      <c r="E95" s="20"/>
      <c r="F95" s="20" t="s">
        <v>1542</v>
      </c>
      <c r="G95" s="21" t="s">
        <v>177</v>
      </c>
      <c r="H95" s="71" t="s">
        <v>387</v>
      </c>
      <c r="I95" s="71" t="s">
        <v>387</v>
      </c>
      <c r="J95" s="71"/>
      <c r="K95" s="71"/>
    </row>
    <row r="96" spans="1:24" ht="13.25" customHeight="1" x14ac:dyDescent="0.15">
      <c r="A96" s="15" t="s">
        <v>1239</v>
      </c>
      <c r="B96" s="18" t="s">
        <v>10170</v>
      </c>
      <c r="C96" s="293">
        <v>95</v>
      </c>
      <c r="D96" s="18" t="s">
        <v>407</v>
      </c>
      <c r="E96" s="20">
        <v>160</v>
      </c>
      <c r="F96" s="18" t="s">
        <v>386</v>
      </c>
      <c r="G96" s="21" t="s">
        <v>241</v>
      </c>
      <c r="H96" s="71" t="s">
        <v>387</v>
      </c>
      <c r="I96" s="71" t="s">
        <v>387</v>
      </c>
      <c r="J96" s="71"/>
      <c r="K96" s="71" t="s">
        <v>387</v>
      </c>
    </row>
    <row r="97" spans="1:11" ht="13.25" customHeight="1" x14ac:dyDescent="0.15">
      <c r="A97" s="15" t="s">
        <v>4591</v>
      </c>
      <c r="B97" s="18" t="s">
        <v>10170</v>
      </c>
      <c r="C97" s="293">
        <v>96</v>
      </c>
      <c r="D97" s="18" t="s">
        <v>407</v>
      </c>
      <c r="E97" s="20">
        <v>50</v>
      </c>
      <c r="F97" s="18" t="s">
        <v>393</v>
      </c>
      <c r="G97" s="21" t="s">
        <v>241</v>
      </c>
      <c r="H97" s="71" t="s">
        <v>387</v>
      </c>
      <c r="I97" s="71" t="s">
        <v>387</v>
      </c>
      <c r="J97" s="71"/>
      <c r="K97" s="71" t="s">
        <v>387</v>
      </c>
    </row>
    <row r="98" spans="1:11" ht="13.25" customHeight="1" x14ac:dyDescent="0.15">
      <c r="A98" s="15" t="s">
        <v>422</v>
      </c>
      <c r="B98" s="18" t="s">
        <v>10170</v>
      </c>
      <c r="C98" s="293">
        <v>97</v>
      </c>
      <c r="D98" s="20" t="s">
        <v>389</v>
      </c>
      <c r="E98" s="20">
        <v>130</v>
      </c>
      <c r="F98" s="20" t="s">
        <v>398</v>
      </c>
      <c r="G98" s="21" t="s">
        <v>241</v>
      </c>
      <c r="H98" s="71" t="s">
        <v>387</v>
      </c>
      <c r="I98" s="71" t="s">
        <v>387</v>
      </c>
      <c r="J98" s="71"/>
      <c r="K98" s="71" t="s">
        <v>387</v>
      </c>
    </row>
    <row r="99" spans="1:11" ht="13.25" customHeight="1" x14ac:dyDescent="0.15">
      <c r="A99" s="15" t="s">
        <v>1841</v>
      </c>
      <c r="B99" s="18" t="s">
        <v>10170</v>
      </c>
      <c r="C99" s="293">
        <v>98</v>
      </c>
      <c r="D99" s="20" t="s">
        <v>389</v>
      </c>
      <c r="E99" s="20">
        <v>70</v>
      </c>
      <c r="F99" s="18" t="s">
        <v>393</v>
      </c>
      <c r="G99" s="21" t="s">
        <v>241</v>
      </c>
      <c r="H99" s="71" t="s">
        <v>387</v>
      </c>
      <c r="I99" s="71" t="s">
        <v>387</v>
      </c>
      <c r="J99" s="71"/>
      <c r="K99" s="71" t="s">
        <v>387</v>
      </c>
    </row>
    <row r="100" spans="1:11" ht="13.25" customHeight="1" x14ac:dyDescent="0.15">
      <c r="A100" s="15" t="s">
        <v>3530</v>
      </c>
      <c r="B100" s="18" t="s">
        <v>10170</v>
      </c>
      <c r="C100" s="293">
        <v>99</v>
      </c>
      <c r="D100" s="20" t="s">
        <v>404</v>
      </c>
      <c r="E100" s="20">
        <v>70</v>
      </c>
      <c r="F100" s="18" t="s">
        <v>393</v>
      </c>
      <c r="G100" s="21" t="s">
        <v>241</v>
      </c>
      <c r="H100" s="71" t="s">
        <v>387</v>
      </c>
      <c r="I100" s="71" t="s">
        <v>387</v>
      </c>
      <c r="J100" s="71"/>
      <c r="K100" s="71" t="s">
        <v>387</v>
      </c>
    </row>
    <row r="101" spans="1:11" ht="13.25" customHeight="1" x14ac:dyDescent="0.15">
      <c r="A101" s="15" t="s">
        <v>3647</v>
      </c>
      <c r="B101" s="18" t="s">
        <v>10170</v>
      </c>
      <c r="C101" s="293">
        <v>100</v>
      </c>
      <c r="D101" s="20" t="s">
        <v>385</v>
      </c>
      <c r="E101" s="20">
        <v>130</v>
      </c>
      <c r="F101" s="18" t="s">
        <v>393</v>
      </c>
      <c r="G101" s="21" t="s">
        <v>241</v>
      </c>
      <c r="H101" s="71" t="s">
        <v>387</v>
      </c>
      <c r="I101" s="71" t="s">
        <v>387</v>
      </c>
      <c r="J101" s="71"/>
      <c r="K101" s="71" t="s">
        <v>387</v>
      </c>
    </row>
    <row r="102" spans="1:11" ht="13.25" customHeight="1" x14ac:dyDescent="0.15">
      <c r="A102" s="15" t="s">
        <v>1279</v>
      </c>
      <c r="B102" s="18" t="s">
        <v>10170</v>
      </c>
      <c r="C102" s="293">
        <v>101</v>
      </c>
      <c r="D102" s="20" t="s">
        <v>400</v>
      </c>
      <c r="E102" s="20">
        <v>150</v>
      </c>
      <c r="F102" s="18" t="s">
        <v>386</v>
      </c>
      <c r="G102" s="21" t="s">
        <v>241</v>
      </c>
      <c r="H102" s="71" t="s">
        <v>387</v>
      </c>
      <c r="I102" s="71" t="s">
        <v>387</v>
      </c>
      <c r="J102" s="71"/>
      <c r="K102" s="71" t="s">
        <v>387</v>
      </c>
    </row>
    <row r="103" spans="1:11" ht="13.25" customHeight="1" x14ac:dyDescent="0.15">
      <c r="A103" s="15" t="s">
        <v>10188</v>
      </c>
      <c r="B103" s="18" t="s">
        <v>10170</v>
      </c>
      <c r="C103" s="293">
        <v>102</v>
      </c>
      <c r="D103" s="20" t="s">
        <v>858</v>
      </c>
      <c r="E103" s="20">
        <v>60</v>
      </c>
      <c r="F103" s="18" t="s">
        <v>393</v>
      </c>
      <c r="G103" s="21" t="s">
        <v>241</v>
      </c>
      <c r="H103" s="71" t="s">
        <v>387</v>
      </c>
      <c r="I103" s="71" t="s">
        <v>387</v>
      </c>
      <c r="J103" s="71"/>
      <c r="K103" s="71" t="s">
        <v>387</v>
      </c>
    </row>
    <row r="104" spans="1:11" ht="13.25" customHeight="1" x14ac:dyDescent="0.15">
      <c r="A104" s="15" t="s">
        <v>3614</v>
      </c>
      <c r="B104" s="18" t="s">
        <v>10170</v>
      </c>
      <c r="C104" s="293">
        <v>103</v>
      </c>
      <c r="D104" s="20" t="s">
        <v>858</v>
      </c>
      <c r="E104" s="20">
        <v>140</v>
      </c>
      <c r="F104" s="20" t="s">
        <v>398</v>
      </c>
      <c r="G104" s="21" t="s">
        <v>241</v>
      </c>
      <c r="H104" s="71" t="s">
        <v>387</v>
      </c>
      <c r="I104" s="71" t="s">
        <v>387</v>
      </c>
      <c r="J104" s="71"/>
      <c r="K104" s="71" t="s">
        <v>387</v>
      </c>
    </row>
    <row r="105" spans="1:11" ht="13.25" customHeight="1" x14ac:dyDescent="0.15">
      <c r="A105" s="15" t="s">
        <v>2931</v>
      </c>
      <c r="B105" s="18" t="s">
        <v>10170</v>
      </c>
      <c r="C105" s="293">
        <v>104</v>
      </c>
      <c r="D105" s="20" t="s">
        <v>847</v>
      </c>
      <c r="E105" s="20">
        <v>80</v>
      </c>
      <c r="F105" s="18" t="s">
        <v>393</v>
      </c>
      <c r="G105" s="21" t="s">
        <v>241</v>
      </c>
      <c r="H105" s="71" t="s">
        <v>387</v>
      </c>
      <c r="I105" s="71" t="s">
        <v>387</v>
      </c>
      <c r="J105" s="71"/>
      <c r="K105" s="71" t="s">
        <v>387</v>
      </c>
    </row>
    <row r="106" spans="1:11" ht="13.25" customHeight="1" x14ac:dyDescent="0.15">
      <c r="A106" s="15" t="s">
        <v>518</v>
      </c>
      <c r="B106" s="18" t="s">
        <v>10170</v>
      </c>
      <c r="C106" s="293">
        <v>105</v>
      </c>
      <c r="D106" s="20" t="s">
        <v>392</v>
      </c>
      <c r="E106" s="20">
        <v>120</v>
      </c>
      <c r="F106" s="20" t="s">
        <v>398</v>
      </c>
      <c r="G106" s="21" t="s">
        <v>241</v>
      </c>
      <c r="H106" s="71" t="s">
        <v>387</v>
      </c>
      <c r="I106" s="71" t="s">
        <v>387</v>
      </c>
      <c r="J106" s="71"/>
      <c r="K106" s="71" t="s">
        <v>387</v>
      </c>
    </row>
    <row r="107" spans="1:11" ht="13.25" customHeight="1" x14ac:dyDescent="0.15">
      <c r="A107" s="15" t="s">
        <v>542</v>
      </c>
      <c r="B107" s="18" t="s">
        <v>10170</v>
      </c>
      <c r="C107" s="293">
        <v>106</v>
      </c>
      <c r="D107" s="20" t="s">
        <v>392</v>
      </c>
      <c r="E107" s="20">
        <v>70</v>
      </c>
      <c r="F107" s="18" t="s">
        <v>393</v>
      </c>
      <c r="G107" s="21" t="s">
        <v>241</v>
      </c>
      <c r="H107" s="71" t="s">
        <v>387</v>
      </c>
      <c r="I107" s="71" t="s">
        <v>387</v>
      </c>
      <c r="J107" s="71"/>
      <c r="K107" s="71" t="s">
        <v>387</v>
      </c>
    </row>
    <row r="108" spans="1:11" ht="13.25" customHeight="1" x14ac:dyDescent="0.15">
      <c r="A108" s="15" t="s">
        <v>1856</v>
      </c>
      <c r="B108" s="18" t="s">
        <v>10170</v>
      </c>
      <c r="C108" s="293">
        <v>107</v>
      </c>
      <c r="D108" s="20" t="s">
        <v>392</v>
      </c>
      <c r="E108" s="20">
        <v>110</v>
      </c>
      <c r="F108" s="20" t="s">
        <v>398</v>
      </c>
      <c r="G108" s="21" t="s">
        <v>241</v>
      </c>
      <c r="H108" s="71" t="s">
        <v>387</v>
      </c>
      <c r="I108" s="71" t="s">
        <v>387</v>
      </c>
      <c r="J108" s="71"/>
      <c r="K108" s="71" t="s">
        <v>387</v>
      </c>
    </row>
    <row r="109" spans="1:11" ht="13.25" customHeight="1" x14ac:dyDescent="0.15">
      <c r="A109" s="15" t="s">
        <v>10171</v>
      </c>
      <c r="B109" s="18" t="s">
        <v>10170</v>
      </c>
      <c r="C109" s="293">
        <v>108</v>
      </c>
      <c r="D109" s="20" t="s">
        <v>407</v>
      </c>
      <c r="E109" s="20">
        <v>280</v>
      </c>
      <c r="F109" s="18" t="s">
        <v>393</v>
      </c>
      <c r="G109" s="21" t="s">
        <v>249</v>
      </c>
      <c r="H109" s="71" t="s">
        <v>387</v>
      </c>
      <c r="I109" s="71" t="s">
        <v>387</v>
      </c>
      <c r="J109" s="71"/>
      <c r="K109" s="71" t="s">
        <v>387</v>
      </c>
    </row>
    <row r="110" spans="1:11" ht="13.25" customHeight="1" x14ac:dyDescent="0.15">
      <c r="A110" s="15" t="s">
        <v>10130</v>
      </c>
      <c r="B110" s="18" t="s">
        <v>10170</v>
      </c>
      <c r="C110" s="293">
        <v>109</v>
      </c>
      <c r="D110" s="20" t="s">
        <v>395</v>
      </c>
      <c r="E110" s="20">
        <v>360</v>
      </c>
      <c r="F110" s="18" t="s">
        <v>386</v>
      </c>
      <c r="G110" s="21" t="s">
        <v>249</v>
      </c>
      <c r="H110" s="71" t="s">
        <v>387</v>
      </c>
      <c r="I110" s="71" t="s">
        <v>387</v>
      </c>
      <c r="J110" s="71"/>
      <c r="K110" s="71" t="s">
        <v>387</v>
      </c>
    </row>
    <row r="111" spans="1:11" ht="13.25" customHeight="1" x14ac:dyDescent="0.15">
      <c r="A111" s="15" t="s">
        <v>10172</v>
      </c>
      <c r="B111" s="18" t="s">
        <v>10170</v>
      </c>
      <c r="C111" s="293">
        <v>110</v>
      </c>
      <c r="D111" s="20" t="s">
        <v>395</v>
      </c>
      <c r="E111" s="20">
        <v>190</v>
      </c>
      <c r="F111" s="18" t="s">
        <v>393</v>
      </c>
      <c r="G111" s="21" t="s">
        <v>249</v>
      </c>
      <c r="H111" s="71" t="s">
        <v>387</v>
      </c>
      <c r="I111" s="71" t="s">
        <v>387</v>
      </c>
      <c r="J111" s="71"/>
      <c r="K111" s="71" t="s">
        <v>387</v>
      </c>
    </row>
    <row r="112" spans="1:11" ht="13.25" customHeight="1" x14ac:dyDescent="0.15">
      <c r="A112" s="15" t="s">
        <v>10173</v>
      </c>
      <c r="B112" s="18" t="s">
        <v>10170</v>
      </c>
      <c r="C112" s="293">
        <v>111</v>
      </c>
      <c r="D112" s="20" t="s">
        <v>404</v>
      </c>
      <c r="E112" s="20">
        <v>190</v>
      </c>
      <c r="F112" s="18" t="s">
        <v>393</v>
      </c>
      <c r="G112" s="21" t="s">
        <v>249</v>
      </c>
      <c r="H112" s="71" t="s">
        <v>387</v>
      </c>
      <c r="I112" s="71" t="s">
        <v>387</v>
      </c>
      <c r="J112" s="71"/>
      <c r="K112" s="71" t="s">
        <v>387</v>
      </c>
    </row>
    <row r="113" spans="1:11" ht="13.25" customHeight="1" x14ac:dyDescent="0.15">
      <c r="A113" s="15" t="s">
        <v>10174</v>
      </c>
      <c r="B113" s="18" t="s">
        <v>10170</v>
      </c>
      <c r="C113" s="293">
        <v>112</v>
      </c>
      <c r="D113" s="20" t="s">
        <v>385</v>
      </c>
      <c r="E113" s="20">
        <v>260</v>
      </c>
      <c r="F113" s="20" t="s">
        <v>398</v>
      </c>
      <c r="G113" s="21" t="s">
        <v>249</v>
      </c>
      <c r="H113" s="71" t="s">
        <v>387</v>
      </c>
      <c r="I113" s="71" t="s">
        <v>387</v>
      </c>
      <c r="J113" s="71"/>
      <c r="K113" s="71" t="s">
        <v>387</v>
      </c>
    </row>
    <row r="114" spans="1:11" ht="13.25" customHeight="1" x14ac:dyDescent="0.15">
      <c r="A114" s="15" t="s">
        <v>10178</v>
      </c>
      <c r="B114" s="18" t="s">
        <v>10170</v>
      </c>
      <c r="C114" s="293">
        <v>113</v>
      </c>
      <c r="D114" s="20" t="s">
        <v>858</v>
      </c>
      <c r="E114" s="20">
        <v>330</v>
      </c>
      <c r="F114" s="20" t="s">
        <v>398</v>
      </c>
      <c r="G114" s="21" t="s">
        <v>249</v>
      </c>
      <c r="H114" s="71" t="s">
        <v>387</v>
      </c>
      <c r="I114" s="71" t="s">
        <v>387</v>
      </c>
      <c r="J114" s="71"/>
      <c r="K114" s="71" t="s">
        <v>387</v>
      </c>
    </row>
    <row r="115" spans="1:11" ht="13.25" customHeight="1" x14ac:dyDescent="0.15">
      <c r="A115" s="15" t="s">
        <v>10179</v>
      </c>
      <c r="B115" s="18" t="s">
        <v>10170</v>
      </c>
      <c r="C115" s="293">
        <v>114</v>
      </c>
      <c r="D115" s="20" t="s">
        <v>847</v>
      </c>
      <c r="E115" s="20">
        <v>320</v>
      </c>
      <c r="F115" s="18" t="s">
        <v>386</v>
      </c>
      <c r="G115" s="21" t="s">
        <v>249</v>
      </c>
      <c r="H115" s="71" t="s">
        <v>387</v>
      </c>
      <c r="I115" s="71" t="s">
        <v>387</v>
      </c>
      <c r="J115" s="71"/>
      <c r="K115" s="71" t="s">
        <v>387</v>
      </c>
    </row>
    <row r="116" spans="1:11" ht="13.25" customHeight="1" x14ac:dyDescent="0.15">
      <c r="A116" s="15" t="s">
        <v>10180</v>
      </c>
      <c r="B116" s="18" t="s">
        <v>10170</v>
      </c>
      <c r="C116" s="293">
        <v>115</v>
      </c>
      <c r="D116" s="20" t="s">
        <v>392</v>
      </c>
      <c r="E116" s="20">
        <v>330</v>
      </c>
      <c r="F116" s="20" t="s">
        <v>398</v>
      </c>
      <c r="G116" s="21" t="s">
        <v>249</v>
      </c>
      <c r="H116" s="71" t="s">
        <v>387</v>
      </c>
      <c r="I116" s="71" t="s">
        <v>387</v>
      </c>
      <c r="J116" s="71"/>
      <c r="K116" s="71" t="s">
        <v>387</v>
      </c>
    </row>
    <row r="117" spans="1:11" ht="13.25" customHeight="1" x14ac:dyDescent="0.15">
      <c r="A117" s="15" t="s">
        <v>10181</v>
      </c>
      <c r="B117" s="18" t="s">
        <v>10170</v>
      </c>
      <c r="C117" s="293">
        <v>116</v>
      </c>
      <c r="D117" s="20" t="s">
        <v>469</v>
      </c>
      <c r="E117" s="20"/>
      <c r="F117" s="20" t="s">
        <v>721</v>
      </c>
      <c r="G117" s="21" t="s">
        <v>249</v>
      </c>
      <c r="H117" s="71" t="s">
        <v>387</v>
      </c>
      <c r="I117" s="71" t="s">
        <v>387</v>
      </c>
      <c r="J117" s="71"/>
      <c r="K117" s="71" t="s">
        <v>387</v>
      </c>
    </row>
    <row r="118" spans="1:11" ht="13.25" customHeight="1" x14ac:dyDescent="0.15">
      <c r="A118" s="15" t="s">
        <v>10182</v>
      </c>
      <c r="B118" s="18" t="s">
        <v>10170</v>
      </c>
      <c r="C118" s="293">
        <v>117</v>
      </c>
      <c r="D118" s="20" t="s">
        <v>469</v>
      </c>
      <c r="E118" s="20"/>
      <c r="F118" s="20" t="s">
        <v>1542</v>
      </c>
      <c r="G118" s="21" t="s">
        <v>249</v>
      </c>
      <c r="H118" s="71" t="s">
        <v>387</v>
      </c>
      <c r="I118" s="71" t="s">
        <v>387</v>
      </c>
      <c r="J118" s="71"/>
      <c r="K118" s="71" t="s">
        <v>387</v>
      </c>
    </row>
    <row r="119" spans="1:11" ht="13.25" customHeight="1" x14ac:dyDescent="0.15">
      <c r="A119" s="15" t="s">
        <v>10183</v>
      </c>
      <c r="B119" s="18" t="s">
        <v>10170</v>
      </c>
      <c r="C119" s="293">
        <v>118</v>
      </c>
      <c r="D119" s="20" t="s">
        <v>469</v>
      </c>
      <c r="E119" s="20"/>
      <c r="F119" s="20" t="s">
        <v>1069</v>
      </c>
      <c r="G119" s="21" t="s">
        <v>249</v>
      </c>
      <c r="H119" s="71" t="s">
        <v>387</v>
      </c>
      <c r="I119" s="71" t="s">
        <v>387</v>
      </c>
      <c r="J119" s="71"/>
      <c r="K119" s="71" t="s">
        <v>387</v>
      </c>
    </row>
    <row r="120" spans="1:11" ht="13.25" customHeight="1" x14ac:dyDescent="0.15">
      <c r="A120" s="15" t="s">
        <v>10184</v>
      </c>
      <c r="B120" s="18" t="s">
        <v>10170</v>
      </c>
      <c r="C120" s="293">
        <v>119</v>
      </c>
      <c r="D120" s="20" t="s">
        <v>469</v>
      </c>
      <c r="E120" s="20"/>
      <c r="F120" s="20" t="s">
        <v>1069</v>
      </c>
      <c r="G120" s="21" t="s">
        <v>249</v>
      </c>
      <c r="H120" s="71" t="s">
        <v>387</v>
      </c>
      <c r="I120" s="71" t="s">
        <v>387</v>
      </c>
      <c r="J120" s="71"/>
      <c r="K120" s="71" t="s">
        <v>387</v>
      </c>
    </row>
    <row r="121" spans="1:11" ht="13.25" customHeight="1" x14ac:dyDescent="0.15">
      <c r="A121" s="15" t="s">
        <v>10185</v>
      </c>
      <c r="B121" s="18" t="s">
        <v>10170</v>
      </c>
      <c r="C121" s="293">
        <v>120</v>
      </c>
      <c r="D121" s="20" t="s">
        <v>469</v>
      </c>
      <c r="E121" s="20"/>
      <c r="F121" s="20" t="s">
        <v>1069</v>
      </c>
      <c r="G121" s="21" t="s">
        <v>249</v>
      </c>
      <c r="H121" s="71" t="s">
        <v>387</v>
      </c>
      <c r="I121" s="71" t="s">
        <v>387</v>
      </c>
      <c r="J121" s="71"/>
      <c r="K121" s="71" t="s">
        <v>387</v>
      </c>
    </row>
    <row r="122" spans="1:11" ht="13.25" customHeight="1" x14ac:dyDescent="0.15">
      <c r="A122" s="15" t="s">
        <v>10186</v>
      </c>
      <c r="B122" s="18" t="s">
        <v>10170</v>
      </c>
      <c r="C122" s="293">
        <v>121</v>
      </c>
      <c r="D122" s="20" t="s">
        <v>469</v>
      </c>
      <c r="E122" s="20"/>
      <c r="F122" s="20" t="s">
        <v>906</v>
      </c>
      <c r="G122" s="21" t="s">
        <v>249</v>
      </c>
      <c r="H122" s="71" t="s">
        <v>387</v>
      </c>
      <c r="I122" s="71" t="s">
        <v>387</v>
      </c>
      <c r="J122" s="71"/>
      <c r="K122" s="71" t="s">
        <v>387</v>
      </c>
    </row>
    <row r="123" spans="1:11" ht="13.25" customHeight="1" x14ac:dyDescent="0.15">
      <c r="A123" s="15" t="s">
        <v>10187</v>
      </c>
      <c r="B123" s="18" t="s">
        <v>10170</v>
      </c>
      <c r="C123" s="293">
        <v>122</v>
      </c>
      <c r="D123" s="20" t="s">
        <v>469</v>
      </c>
      <c r="E123" s="20"/>
      <c r="F123" s="20" t="s">
        <v>906</v>
      </c>
      <c r="G123" s="21" t="s">
        <v>249</v>
      </c>
      <c r="H123" s="71" t="s">
        <v>387</v>
      </c>
      <c r="I123" s="71" t="s">
        <v>387</v>
      </c>
      <c r="J123" s="71"/>
      <c r="K123" s="71" t="s">
        <v>387</v>
      </c>
    </row>
    <row r="124" spans="1:11" ht="13.25" customHeight="1" x14ac:dyDescent="0.15">
      <c r="A124" s="15" t="s">
        <v>494</v>
      </c>
      <c r="B124" s="18" t="s">
        <v>10170</v>
      </c>
      <c r="C124" s="293">
        <v>123</v>
      </c>
      <c r="D124" s="20" t="s">
        <v>469</v>
      </c>
      <c r="E124" s="20"/>
      <c r="F124" s="20" t="s">
        <v>1542</v>
      </c>
      <c r="G124" s="21" t="s">
        <v>249</v>
      </c>
      <c r="H124" s="71" t="s">
        <v>387</v>
      </c>
      <c r="I124" s="71" t="s">
        <v>387</v>
      </c>
      <c r="J124" s="71"/>
      <c r="K124" s="71" t="s">
        <v>387</v>
      </c>
    </row>
    <row r="125" spans="1:11" ht="13.25" customHeight="1" x14ac:dyDescent="0.15">
      <c r="A125" s="15" t="s">
        <v>10059</v>
      </c>
      <c r="B125" s="18" t="s">
        <v>10170</v>
      </c>
      <c r="C125" s="293">
        <v>124</v>
      </c>
      <c r="D125" s="20" t="s">
        <v>496</v>
      </c>
      <c r="E125" s="20"/>
      <c r="F125" s="20" t="s">
        <v>497</v>
      </c>
      <c r="G125" s="21" t="s">
        <v>249</v>
      </c>
      <c r="H125" s="71" t="s">
        <v>387</v>
      </c>
      <c r="I125" s="71" t="s">
        <v>387</v>
      </c>
      <c r="J125" s="71"/>
      <c r="K125" s="71" t="s">
        <v>387</v>
      </c>
    </row>
    <row r="126" spans="1:11" ht="13.25" customHeight="1" x14ac:dyDescent="0.15">
      <c r="A126" s="15" t="s">
        <v>10130</v>
      </c>
      <c r="B126" s="18" t="s">
        <v>10170</v>
      </c>
      <c r="C126" s="293">
        <v>125</v>
      </c>
      <c r="D126" s="20" t="s">
        <v>395</v>
      </c>
      <c r="E126" s="20">
        <v>360</v>
      </c>
      <c r="F126" s="20" t="s">
        <v>386</v>
      </c>
      <c r="G126" s="21" t="s">
        <v>245</v>
      </c>
      <c r="H126" s="71" t="s">
        <v>387</v>
      </c>
      <c r="I126" s="71" t="s">
        <v>387</v>
      </c>
      <c r="J126" s="71"/>
      <c r="K126" s="71" t="s">
        <v>387</v>
      </c>
    </row>
    <row r="127" spans="1:11" ht="13.25" customHeight="1" x14ac:dyDescent="0.15">
      <c r="A127" s="15" t="s">
        <v>10173</v>
      </c>
      <c r="B127" s="18" t="s">
        <v>10170</v>
      </c>
      <c r="C127" s="293">
        <v>126</v>
      </c>
      <c r="D127" s="20" t="s">
        <v>404</v>
      </c>
      <c r="E127" s="20">
        <v>190</v>
      </c>
      <c r="F127" s="20" t="s">
        <v>393</v>
      </c>
      <c r="G127" s="21" t="s">
        <v>245</v>
      </c>
      <c r="H127" s="71" t="s">
        <v>387</v>
      </c>
      <c r="I127" s="71" t="s">
        <v>387</v>
      </c>
      <c r="J127" s="71"/>
      <c r="K127" s="71" t="s">
        <v>387</v>
      </c>
    </row>
    <row r="128" spans="1:11" ht="13.25" customHeight="1" x14ac:dyDescent="0.15">
      <c r="A128" s="15" t="s">
        <v>10178</v>
      </c>
      <c r="B128" s="18" t="s">
        <v>10170</v>
      </c>
      <c r="C128" s="293">
        <v>127</v>
      </c>
      <c r="D128" s="20" t="s">
        <v>858</v>
      </c>
      <c r="E128" s="20">
        <v>330</v>
      </c>
      <c r="F128" s="20" t="s">
        <v>398</v>
      </c>
      <c r="G128" s="21" t="s">
        <v>245</v>
      </c>
      <c r="H128" s="71" t="s">
        <v>387</v>
      </c>
      <c r="I128" s="71" t="s">
        <v>387</v>
      </c>
      <c r="J128" s="71"/>
      <c r="K128" s="71" t="s">
        <v>387</v>
      </c>
    </row>
    <row r="129" spans="1:11" ht="13.25" customHeight="1" x14ac:dyDescent="0.15">
      <c r="A129" s="15" t="s">
        <v>10180</v>
      </c>
      <c r="B129" s="18" t="s">
        <v>10170</v>
      </c>
      <c r="C129" s="293">
        <v>128</v>
      </c>
      <c r="D129" s="20" t="s">
        <v>392</v>
      </c>
      <c r="E129" s="20">
        <v>330</v>
      </c>
      <c r="F129" s="20" t="s">
        <v>398</v>
      </c>
      <c r="G129" s="21" t="s">
        <v>245</v>
      </c>
      <c r="H129" s="71" t="s">
        <v>387</v>
      </c>
      <c r="I129" s="71" t="s">
        <v>387</v>
      </c>
      <c r="J129" s="71"/>
      <c r="K129" s="71" t="s">
        <v>387</v>
      </c>
    </row>
    <row r="130" spans="1:11" ht="13.25" customHeight="1" x14ac:dyDescent="0.15">
      <c r="A130" s="15" t="s">
        <v>10183</v>
      </c>
      <c r="B130" s="18" t="s">
        <v>10170</v>
      </c>
      <c r="C130" s="293">
        <v>129</v>
      </c>
      <c r="D130" s="20" t="s">
        <v>469</v>
      </c>
      <c r="E130" s="20"/>
      <c r="F130" s="20" t="s">
        <v>1069</v>
      </c>
      <c r="G130" s="21" t="s">
        <v>245</v>
      </c>
      <c r="H130" s="71" t="s">
        <v>387</v>
      </c>
      <c r="I130" s="71" t="s">
        <v>387</v>
      </c>
      <c r="J130" s="71"/>
      <c r="K130" s="71" t="s">
        <v>387</v>
      </c>
    </row>
    <row r="131" spans="1:11" ht="13.25" customHeight="1" x14ac:dyDescent="0.15">
      <c r="A131" s="15" t="s">
        <v>10130</v>
      </c>
      <c r="B131" s="18" t="s">
        <v>10170</v>
      </c>
      <c r="C131" s="293">
        <v>130</v>
      </c>
      <c r="D131" s="20" t="s">
        <v>395</v>
      </c>
      <c r="E131" s="20">
        <v>360</v>
      </c>
      <c r="F131" s="20" t="s">
        <v>386</v>
      </c>
      <c r="G131" s="21" t="s">
        <v>10124</v>
      </c>
      <c r="H131" s="71" t="s">
        <v>387</v>
      </c>
      <c r="I131" s="71" t="s">
        <v>387</v>
      </c>
      <c r="J131" s="71"/>
      <c r="K131" s="71" t="s">
        <v>387</v>
      </c>
    </row>
  </sheetData>
  <sheetProtection selectLockedCells="1" selectUnlockedCells="1"/>
  <mergeCells count="1">
    <mergeCell ref="Z1:AH1"/>
  </mergeCells>
  <conditionalFormatting sqref="H2:K131">
    <cfRule type="cellIs" dxfId="376" priority="1" stopIfTrue="1" operator="equal">
      <formula>"-"</formula>
    </cfRule>
    <cfRule type="cellIs" dxfId="375" priority="2" stopIfTrue="1" operator="equal">
      <formula>"x"</formula>
    </cfRule>
  </conditionalFormatting>
  <hyperlinks>
    <hyperlink ref="L1" location="'Expansion set Check List'!A1" display="Home" xr:uid="{E3E744AE-F6AE-45DC-9A66-EDDDD52145AD}"/>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53">
    <tabColor rgb="FF00B0F0"/>
  </sheetPr>
  <dimension ref="A1:W5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0.83203125" customWidth="1"/>
    <col min="2" max="2" width="24.5" bestFit="1" customWidth="1"/>
    <col min="3" max="3" width="3.33203125" bestFit="1" customWidth="1"/>
    <col min="4" max="4" width="8.6640625" bestFit="1" customWidth="1"/>
    <col min="5" max="5" width="4" bestFit="1" customWidth="1"/>
    <col min="6" max="6" width="7.6640625" bestFit="1" customWidth="1"/>
    <col min="7" max="7" width="66.332031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209" t="s">
        <v>91</v>
      </c>
      <c r="I1" s="2"/>
      <c r="J1" s="2"/>
      <c r="K1" s="2"/>
      <c r="L1" s="46" t="s">
        <v>382</v>
      </c>
      <c r="M1" s="29" t="s">
        <v>91</v>
      </c>
      <c r="O1" s="408" t="s">
        <v>383</v>
      </c>
      <c r="P1" s="409"/>
      <c r="Q1" s="409"/>
      <c r="R1" s="409"/>
      <c r="S1" s="409"/>
      <c r="T1" s="409"/>
      <c r="U1" s="409"/>
      <c r="V1" s="409"/>
      <c r="W1" s="410"/>
    </row>
    <row r="2" spans="1:23" ht="13" x14ac:dyDescent="0.15">
      <c r="A2" s="12" t="s">
        <v>456</v>
      </c>
      <c r="B2" s="13" t="s">
        <v>95</v>
      </c>
      <c r="C2" s="13">
        <v>1</v>
      </c>
      <c r="D2" s="13" t="s">
        <v>404</v>
      </c>
      <c r="E2" s="13">
        <v>60</v>
      </c>
      <c r="F2" s="13" t="s">
        <v>393</v>
      </c>
      <c r="G2" s="30" t="s">
        <v>4757</v>
      </c>
      <c r="H2" s="70"/>
      <c r="M2" s="33">
        <f>SUM(COUNTA(H2:H1000))</f>
        <v>0</v>
      </c>
      <c r="O2" s="102"/>
      <c r="P2" s="102"/>
      <c r="Q2" s="102"/>
      <c r="R2" s="102"/>
      <c r="S2" s="102"/>
      <c r="T2" s="102"/>
      <c r="U2" s="102"/>
      <c r="V2" s="102"/>
      <c r="W2" s="102"/>
    </row>
    <row r="3" spans="1:23" ht="13" x14ac:dyDescent="0.15">
      <c r="A3" s="15" t="s">
        <v>417</v>
      </c>
      <c r="B3" s="13" t="s">
        <v>95</v>
      </c>
      <c r="C3" s="16">
        <v>2</v>
      </c>
      <c r="D3" s="16" t="s">
        <v>404</v>
      </c>
      <c r="E3" s="16">
        <v>60</v>
      </c>
      <c r="F3" s="16" t="s">
        <v>393</v>
      </c>
      <c r="G3" s="31" t="s">
        <v>4758</v>
      </c>
      <c r="H3" s="70"/>
    </row>
    <row r="4" spans="1:23" ht="13" x14ac:dyDescent="0.15">
      <c r="A4" s="15" t="s">
        <v>405</v>
      </c>
      <c r="B4" s="13" t="s">
        <v>95</v>
      </c>
      <c r="C4" s="16">
        <v>3</v>
      </c>
      <c r="D4" s="16" t="s">
        <v>385</v>
      </c>
      <c r="E4" s="16">
        <v>70</v>
      </c>
      <c r="F4" s="16" t="s">
        <v>393</v>
      </c>
      <c r="G4" s="31" t="s">
        <v>4758</v>
      </c>
      <c r="H4" s="70"/>
    </row>
    <row r="5" spans="1:23" ht="13" x14ac:dyDescent="0.15">
      <c r="A5" s="15" t="s">
        <v>456</v>
      </c>
      <c r="B5" s="13" t="s">
        <v>95</v>
      </c>
      <c r="C5" s="16">
        <v>4</v>
      </c>
      <c r="D5" s="16" t="s">
        <v>404</v>
      </c>
      <c r="E5" s="16">
        <v>50</v>
      </c>
      <c r="F5" s="16" t="s">
        <v>393</v>
      </c>
      <c r="G5" s="31" t="s">
        <v>4758</v>
      </c>
      <c r="H5" s="70"/>
    </row>
    <row r="6" spans="1:23" ht="13" x14ac:dyDescent="0.15">
      <c r="A6" s="15" t="s">
        <v>553</v>
      </c>
      <c r="B6" s="13" t="s">
        <v>95</v>
      </c>
      <c r="C6" s="16">
        <v>5</v>
      </c>
      <c r="D6" s="16" t="s">
        <v>392</v>
      </c>
      <c r="E6" s="16">
        <v>90</v>
      </c>
      <c r="F6" s="16" t="s">
        <v>386</v>
      </c>
      <c r="G6" s="31" t="s">
        <v>4758</v>
      </c>
      <c r="H6" s="70"/>
    </row>
    <row r="7" spans="1:23" ht="13" x14ac:dyDescent="0.15">
      <c r="A7" s="15" t="s">
        <v>420</v>
      </c>
      <c r="B7" s="13" t="s">
        <v>95</v>
      </c>
      <c r="C7" s="16">
        <v>6</v>
      </c>
      <c r="D7" s="16" t="s">
        <v>395</v>
      </c>
      <c r="E7" s="16">
        <v>70</v>
      </c>
      <c r="F7" s="16" t="s">
        <v>398</v>
      </c>
      <c r="G7" s="31" t="s">
        <v>4759</v>
      </c>
      <c r="H7" s="70"/>
    </row>
    <row r="8" spans="1:23" ht="13" x14ac:dyDescent="0.15">
      <c r="A8" s="15" t="s">
        <v>540</v>
      </c>
      <c r="B8" s="13" t="s">
        <v>95</v>
      </c>
      <c r="C8" s="16">
        <v>7</v>
      </c>
      <c r="D8" s="16" t="s">
        <v>392</v>
      </c>
      <c r="E8" s="16">
        <v>70</v>
      </c>
      <c r="F8" s="16" t="s">
        <v>393</v>
      </c>
      <c r="G8" s="31" t="s">
        <v>4760</v>
      </c>
      <c r="H8" s="70"/>
    </row>
    <row r="9" spans="1:23" ht="13" x14ac:dyDescent="0.15">
      <c r="A9" s="15" t="s">
        <v>1067</v>
      </c>
      <c r="B9" s="13" t="s">
        <v>95</v>
      </c>
      <c r="C9" s="16">
        <v>8</v>
      </c>
      <c r="D9" s="16" t="s">
        <v>385</v>
      </c>
      <c r="E9" s="16">
        <v>50</v>
      </c>
      <c r="F9" s="16" t="s">
        <v>393</v>
      </c>
      <c r="G9" s="31" t="s">
        <v>4761</v>
      </c>
      <c r="H9" s="70"/>
    </row>
    <row r="10" spans="1:23" ht="13" x14ac:dyDescent="0.15">
      <c r="A10" s="15" t="s">
        <v>1067</v>
      </c>
      <c r="B10" s="13" t="s">
        <v>95</v>
      </c>
      <c r="C10" s="16">
        <v>9</v>
      </c>
      <c r="D10" s="16" t="s">
        <v>385</v>
      </c>
      <c r="E10" s="16">
        <v>50</v>
      </c>
      <c r="F10" s="16" t="s">
        <v>393</v>
      </c>
      <c r="G10" s="31" t="s">
        <v>4762</v>
      </c>
      <c r="H10" s="70"/>
    </row>
    <row r="11" spans="1:23" ht="13" x14ac:dyDescent="0.15">
      <c r="A11" s="15" t="s">
        <v>542</v>
      </c>
      <c r="B11" s="13" t="s">
        <v>95</v>
      </c>
      <c r="C11" s="16">
        <v>10</v>
      </c>
      <c r="D11" s="16" t="s">
        <v>392</v>
      </c>
      <c r="E11" s="16">
        <v>50</v>
      </c>
      <c r="F11" s="16" t="s">
        <v>393</v>
      </c>
      <c r="G11" s="31" t="s">
        <v>4763</v>
      </c>
      <c r="H11" s="70"/>
    </row>
    <row r="12" spans="1:23" ht="13" x14ac:dyDescent="0.15">
      <c r="A12" s="20" t="s">
        <v>542</v>
      </c>
      <c r="B12" s="13" t="s">
        <v>95</v>
      </c>
      <c r="C12" s="16">
        <v>10</v>
      </c>
      <c r="D12" s="16" t="s">
        <v>392</v>
      </c>
      <c r="E12" s="16">
        <v>50</v>
      </c>
      <c r="F12" s="16" t="s">
        <v>393</v>
      </c>
      <c r="G12" s="16" t="s">
        <v>4764</v>
      </c>
      <c r="H12" s="70"/>
    </row>
    <row r="13" spans="1:23" ht="13" x14ac:dyDescent="0.15">
      <c r="A13" s="15" t="s">
        <v>537</v>
      </c>
      <c r="B13" s="13" t="s">
        <v>95</v>
      </c>
      <c r="C13" s="16">
        <v>11</v>
      </c>
      <c r="D13" s="16" t="s">
        <v>392</v>
      </c>
      <c r="E13" s="16">
        <v>30</v>
      </c>
      <c r="F13" s="16" t="s">
        <v>393</v>
      </c>
      <c r="G13" s="31" t="s">
        <v>4765</v>
      </c>
      <c r="H13" s="70"/>
    </row>
    <row r="14" spans="1:23" ht="13" x14ac:dyDescent="0.15">
      <c r="A14" s="20" t="s">
        <v>537</v>
      </c>
      <c r="B14" s="13" t="s">
        <v>95</v>
      </c>
      <c r="C14" s="16">
        <v>11</v>
      </c>
      <c r="D14" s="16" t="s">
        <v>392</v>
      </c>
      <c r="E14" s="16">
        <v>30</v>
      </c>
      <c r="F14" s="16" t="s">
        <v>393</v>
      </c>
      <c r="G14" s="16" t="s">
        <v>4764</v>
      </c>
      <c r="H14" s="70"/>
    </row>
    <row r="15" spans="1:23" ht="13" x14ac:dyDescent="0.15">
      <c r="A15" s="15" t="s">
        <v>405</v>
      </c>
      <c r="B15" s="13" t="s">
        <v>95</v>
      </c>
      <c r="C15" s="16">
        <v>12</v>
      </c>
      <c r="D15" s="16" t="s">
        <v>385</v>
      </c>
      <c r="E15" s="16">
        <v>60</v>
      </c>
      <c r="F15" s="16" t="s">
        <v>393</v>
      </c>
      <c r="G15" s="31" t="s">
        <v>4766</v>
      </c>
      <c r="H15" s="70"/>
    </row>
    <row r="16" spans="1:23" ht="13" x14ac:dyDescent="0.15">
      <c r="A16" s="20" t="s">
        <v>405</v>
      </c>
      <c r="B16" s="13" t="s">
        <v>95</v>
      </c>
      <c r="C16" s="16">
        <v>12</v>
      </c>
      <c r="D16" s="16" t="s">
        <v>385</v>
      </c>
      <c r="E16" s="16">
        <v>60</v>
      </c>
      <c r="F16" s="16" t="s">
        <v>393</v>
      </c>
      <c r="G16" s="16" t="s">
        <v>4767</v>
      </c>
      <c r="H16" s="70"/>
    </row>
    <row r="17" spans="1:8" ht="13" x14ac:dyDescent="0.15">
      <c r="A17" s="15" t="s">
        <v>411</v>
      </c>
      <c r="B17" s="13" t="s">
        <v>95</v>
      </c>
      <c r="C17" s="16">
        <v>13</v>
      </c>
      <c r="D17" s="16" t="s">
        <v>407</v>
      </c>
      <c r="E17" s="16">
        <v>100</v>
      </c>
      <c r="F17" s="16" t="s">
        <v>386</v>
      </c>
      <c r="G17" s="31" t="s">
        <v>4768</v>
      </c>
      <c r="H17" s="70"/>
    </row>
    <row r="18" spans="1:8" ht="13" x14ac:dyDescent="0.15">
      <c r="A18" s="15" t="s">
        <v>405</v>
      </c>
      <c r="B18" s="13" t="s">
        <v>95</v>
      </c>
      <c r="C18" s="16">
        <v>14</v>
      </c>
      <c r="D18" s="16" t="s">
        <v>385</v>
      </c>
      <c r="E18" s="16">
        <v>70</v>
      </c>
      <c r="F18" s="16" t="s">
        <v>393</v>
      </c>
      <c r="G18" s="31" t="s">
        <v>4769</v>
      </c>
      <c r="H18" s="70"/>
    </row>
    <row r="19" spans="1:8" ht="13" x14ac:dyDescent="0.15">
      <c r="A19" s="15" t="s">
        <v>4770</v>
      </c>
      <c r="B19" s="13" t="s">
        <v>95</v>
      </c>
      <c r="C19" s="16">
        <v>15</v>
      </c>
      <c r="D19" s="16" t="s">
        <v>392</v>
      </c>
      <c r="E19" s="16">
        <v>50</v>
      </c>
      <c r="F19" s="16" t="s">
        <v>393</v>
      </c>
      <c r="G19" s="31" t="s">
        <v>4771</v>
      </c>
      <c r="H19" s="70"/>
    </row>
    <row r="20" spans="1:8" ht="13" x14ac:dyDescent="0.15">
      <c r="A20" s="15" t="s">
        <v>4772</v>
      </c>
      <c r="B20" s="13" t="s">
        <v>95</v>
      </c>
      <c r="C20" s="16">
        <v>16</v>
      </c>
      <c r="D20" s="16" t="s">
        <v>469</v>
      </c>
      <c r="E20" s="16"/>
      <c r="F20" s="16" t="s">
        <v>469</v>
      </c>
      <c r="G20" s="31" t="s">
        <v>4773</v>
      </c>
      <c r="H20" s="70"/>
    </row>
    <row r="21" spans="1:8" ht="13" x14ac:dyDescent="0.15">
      <c r="A21" s="15" t="s">
        <v>622</v>
      </c>
      <c r="B21" s="13" t="s">
        <v>95</v>
      </c>
      <c r="C21" s="16">
        <v>17</v>
      </c>
      <c r="D21" s="16" t="s">
        <v>392</v>
      </c>
      <c r="E21" s="16">
        <v>60</v>
      </c>
      <c r="F21" s="16" t="s">
        <v>398</v>
      </c>
      <c r="G21" s="31" t="s">
        <v>4774</v>
      </c>
      <c r="H21" s="70"/>
    </row>
    <row r="22" spans="1:8" ht="13" x14ac:dyDescent="0.15">
      <c r="A22" s="15" t="s">
        <v>4775</v>
      </c>
      <c r="B22" s="13" t="s">
        <v>95</v>
      </c>
      <c r="C22" s="16">
        <v>18</v>
      </c>
      <c r="D22" s="16" t="s">
        <v>392</v>
      </c>
      <c r="E22" s="16">
        <v>40</v>
      </c>
      <c r="F22" s="16" t="s">
        <v>393</v>
      </c>
      <c r="G22" s="31" t="s">
        <v>4776</v>
      </c>
      <c r="H22" s="70"/>
    </row>
    <row r="23" spans="1:8" ht="13" x14ac:dyDescent="0.15">
      <c r="A23" s="15" t="s">
        <v>712</v>
      </c>
      <c r="B23" s="13" t="s">
        <v>95</v>
      </c>
      <c r="C23" s="16">
        <v>19</v>
      </c>
      <c r="D23" s="16" t="s">
        <v>385</v>
      </c>
      <c r="E23" s="16">
        <v>40</v>
      </c>
      <c r="F23" s="16" t="s">
        <v>393</v>
      </c>
      <c r="G23" s="31" t="s">
        <v>4777</v>
      </c>
      <c r="H23" s="70"/>
    </row>
    <row r="24" spans="1:8" ht="13" x14ac:dyDescent="0.15">
      <c r="A24" s="15" t="s">
        <v>582</v>
      </c>
      <c r="B24" s="13" t="s">
        <v>95</v>
      </c>
      <c r="C24" s="16">
        <v>20</v>
      </c>
      <c r="D24" s="16" t="s">
        <v>389</v>
      </c>
      <c r="E24" s="16">
        <v>50</v>
      </c>
      <c r="F24" s="16" t="s">
        <v>393</v>
      </c>
      <c r="G24" s="31" t="s">
        <v>4778</v>
      </c>
      <c r="H24" s="70"/>
    </row>
    <row r="25" spans="1:8" ht="13" x14ac:dyDescent="0.15">
      <c r="A25" s="15" t="s">
        <v>559</v>
      </c>
      <c r="B25" s="13" t="s">
        <v>95</v>
      </c>
      <c r="C25" s="16">
        <v>21</v>
      </c>
      <c r="D25" s="16" t="s">
        <v>395</v>
      </c>
      <c r="E25" s="16">
        <v>70</v>
      </c>
      <c r="F25" s="16" t="s">
        <v>393</v>
      </c>
      <c r="G25" s="31" t="s">
        <v>4779</v>
      </c>
      <c r="H25" s="70"/>
    </row>
    <row r="26" spans="1:8" ht="13" x14ac:dyDescent="0.15">
      <c r="A26" s="15" t="s">
        <v>551</v>
      </c>
      <c r="B26" s="13" t="s">
        <v>95</v>
      </c>
      <c r="C26" s="16">
        <v>22</v>
      </c>
      <c r="D26" s="16" t="s">
        <v>389</v>
      </c>
      <c r="E26" s="16">
        <v>70</v>
      </c>
      <c r="F26" s="16" t="s">
        <v>393</v>
      </c>
      <c r="G26" s="31" t="s">
        <v>4779</v>
      </c>
      <c r="H26" s="70"/>
    </row>
    <row r="27" spans="1:8" ht="13" x14ac:dyDescent="0.15">
      <c r="A27" s="15" t="s">
        <v>412</v>
      </c>
      <c r="B27" s="13" t="s">
        <v>95</v>
      </c>
      <c r="C27" s="16">
        <v>23</v>
      </c>
      <c r="D27" s="16" t="s">
        <v>404</v>
      </c>
      <c r="E27" s="16">
        <v>70</v>
      </c>
      <c r="F27" s="16" t="s">
        <v>393</v>
      </c>
      <c r="G27" s="31" t="s">
        <v>4779</v>
      </c>
      <c r="H27" s="70"/>
    </row>
    <row r="28" spans="1:8" ht="13" x14ac:dyDescent="0.15">
      <c r="A28" s="15" t="s">
        <v>4104</v>
      </c>
      <c r="B28" s="13" t="s">
        <v>95</v>
      </c>
      <c r="C28" s="16">
        <v>24</v>
      </c>
      <c r="D28" s="16" t="s">
        <v>404</v>
      </c>
      <c r="E28" s="16">
        <v>50</v>
      </c>
      <c r="F28" s="16" t="s">
        <v>393</v>
      </c>
      <c r="G28" s="31" t="s">
        <v>4780</v>
      </c>
      <c r="H28" s="70"/>
    </row>
    <row r="29" spans="1:8" ht="13" x14ac:dyDescent="0.15">
      <c r="A29" s="15" t="s">
        <v>2083</v>
      </c>
      <c r="B29" s="13" t="s">
        <v>95</v>
      </c>
      <c r="C29" s="16">
        <v>25</v>
      </c>
      <c r="D29" s="16" t="s">
        <v>404</v>
      </c>
      <c r="E29" s="16">
        <v>40</v>
      </c>
      <c r="F29" s="16" t="s">
        <v>393</v>
      </c>
      <c r="G29" s="31" t="s">
        <v>4781</v>
      </c>
      <c r="H29" s="70"/>
    </row>
    <row r="30" spans="1:8" ht="13" x14ac:dyDescent="0.15">
      <c r="A30" s="15" t="s">
        <v>456</v>
      </c>
      <c r="B30" s="13" t="s">
        <v>95</v>
      </c>
      <c r="C30" s="16">
        <v>26</v>
      </c>
      <c r="D30" s="16" t="s">
        <v>404</v>
      </c>
      <c r="E30" s="16">
        <v>40</v>
      </c>
      <c r="F30" s="16" t="s">
        <v>393</v>
      </c>
      <c r="G30" s="31" t="s">
        <v>4781</v>
      </c>
      <c r="H30" s="70"/>
    </row>
    <row r="31" spans="1:8" ht="13" x14ac:dyDescent="0.15">
      <c r="A31" s="15" t="s">
        <v>456</v>
      </c>
      <c r="B31" s="13" t="s">
        <v>95</v>
      </c>
      <c r="C31" s="16">
        <v>27</v>
      </c>
      <c r="D31" s="16" t="s">
        <v>404</v>
      </c>
      <c r="E31" s="16">
        <v>30</v>
      </c>
      <c r="F31" s="16" t="s">
        <v>393</v>
      </c>
      <c r="G31" s="31" t="s">
        <v>4782</v>
      </c>
      <c r="H31" s="70"/>
    </row>
    <row r="32" spans="1:8" ht="13" x14ac:dyDescent="0.15">
      <c r="A32" s="15" t="s">
        <v>2084</v>
      </c>
      <c r="B32" s="13" t="s">
        <v>95</v>
      </c>
      <c r="C32" s="16">
        <v>28</v>
      </c>
      <c r="D32" s="16" t="s">
        <v>404</v>
      </c>
      <c r="E32" s="16">
        <v>50</v>
      </c>
      <c r="F32" s="16" t="s">
        <v>393</v>
      </c>
      <c r="G32" s="31" t="s">
        <v>4781</v>
      </c>
      <c r="H32" s="70"/>
    </row>
    <row r="33" spans="1:8" ht="13" x14ac:dyDescent="0.15">
      <c r="A33" s="15" t="s">
        <v>889</v>
      </c>
      <c r="B33" s="13" t="s">
        <v>95</v>
      </c>
      <c r="C33" s="16">
        <v>29</v>
      </c>
      <c r="D33" s="16" t="s">
        <v>389</v>
      </c>
      <c r="E33" s="16">
        <v>50</v>
      </c>
      <c r="F33" s="16" t="s">
        <v>393</v>
      </c>
      <c r="G33" s="31" t="s">
        <v>4783</v>
      </c>
      <c r="H33" s="70"/>
    </row>
    <row r="34" spans="1:8" ht="13" x14ac:dyDescent="0.15">
      <c r="A34" s="15" t="s">
        <v>877</v>
      </c>
      <c r="B34" s="13" t="s">
        <v>95</v>
      </c>
      <c r="C34" s="16">
        <v>30</v>
      </c>
      <c r="D34" s="16" t="s">
        <v>392</v>
      </c>
      <c r="E34" s="16">
        <v>30</v>
      </c>
      <c r="F34" s="16" t="s">
        <v>393</v>
      </c>
      <c r="G34" s="31" t="s">
        <v>4784</v>
      </c>
      <c r="H34" s="70"/>
    </row>
    <row r="35" spans="1:8" ht="13" x14ac:dyDescent="0.15">
      <c r="A35" s="15" t="s">
        <v>853</v>
      </c>
      <c r="B35" s="13" t="s">
        <v>95</v>
      </c>
      <c r="C35" s="16">
        <v>31</v>
      </c>
      <c r="D35" s="16" t="s">
        <v>392</v>
      </c>
      <c r="E35" s="16">
        <v>30</v>
      </c>
      <c r="F35" s="16" t="s">
        <v>845</v>
      </c>
      <c r="G35" s="31" t="s">
        <v>4785</v>
      </c>
      <c r="H35" s="70"/>
    </row>
    <row r="36" spans="1:8" ht="13" x14ac:dyDescent="0.15">
      <c r="A36" s="15" t="s">
        <v>933</v>
      </c>
      <c r="B36" s="13" t="s">
        <v>95</v>
      </c>
      <c r="C36" s="16">
        <v>32</v>
      </c>
      <c r="D36" s="16" t="s">
        <v>392</v>
      </c>
      <c r="E36" s="16">
        <v>40</v>
      </c>
      <c r="F36" s="16" t="s">
        <v>393</v>
      </c>
      <c r="G36" s="31" t="s">
        <v>4786</v>
      </c>
      <c r="H36" s="70"/>
    </row>
    <row r="37" spans="1:8" ht="13" x14ac:dyDescent="0.15">
      <c r="A37" s="15" t="s">
        <v>932</v>
      </c>
      <c r="B37" s="13" t="s">
        <v>95</v>
      </c>
      <c r="C37" s="16">
        <v>33</v>
      </c>
      <c r="D37" s="16" t="s">
        <v>847</v>
      </c>
      <c r="E37" s="16">
        <v>70</v>
      </c>
      <c r="F37" s="16" t="s">
        <v>398</v>
      </c>
      <c r="G37" s="31" t="s">
        <v>4787</v>
      </c>
      <c r="H37" s="70"/>
    </row>
    <row r="38" spans="1:8" ht="13" x14ac:dyDescent="0.15">
      <c r="A38" s="15" t="s">
        <v>964</v>
      </c>
      <c r="B38" s="13" t="s">
        <v>95</v>
      </c>
      <c r="C38" s="16">
        <v>34</v>
      </c>
      <c r="D38" s="16" t="s">
        <v>395</v>
      </c>
      <c r="E38" s="16">
        <v>80</v>
      </c>
      <c r="F38" s="16" t="s">
        <v>393</v>
      </c>
      <c r="G38" s="31" t="s">
        <v>4788</v>
      </c>
      <c r="H38" s="70"/>
    </row>
    <row r="39" spans="1:8" ht="13" x14ac:dyDescent="0.15">
      <c r="A39" s="15" t="s">
        <v>844</v>
      </c>
      <c r="B39" s="13" t="s">
        <v>95</v>
      </c>
      <c r="C39" s="16">
        <v>35</v>
      </c>
      <c r="D39" s="16" t="s">
        <v>404</v>
      </c>
      <c r="E39" s="16">
        <v>30</v>
      </c>
      <c r="F39" s="16" t="s">
        <v>845</v>
      </c>
      <c r="G39" s="31" t="s">
        <v>4789</v>
      </c>
      <c r="H39" s="70"/>
    </row>
    <row r="40" spans="1:8" ht="13" x14ac:dyDescent="0.15">
      <c r="A40" s="15" t="s">
        <v>941</v>
      </c>
      <c r="B40" s="13" t="s">
        <v>95</v>
      </c>
      <c r="C40" s="16">
        <v>36</v>
      </c>
      <c r="D40" s="16" t="s">
        <v>392</v>
      </c>
      <c r="E40" s="16">
        <v>30</v>
      </c>
      <c r="F40" s="16" t="s">
        <v>845</v>
      </c>
      <c r="G40" s="31" t="s">
        <v>4790</v>
      </c>
      <c r="H40" s="70"/>
    </row>
    <row r="41" spans="1:8" ht="13" x14ac:dyDescent="0.15">
      <c r="A41" s="15" t="s">
        <v>928</v>
      </c>
      <c r="B41" s="13" t="s">
        <v>95</v>
      </c>
      <c r="C41" s="16">
        <v>37</v>
      </c>
      <c r="D41" s="16" t="s">
        <v>400</v>
      </c>
      <c r="E41" s="16">
        <v>60</v>
      </c>
      <c r="F41" s="16" t="s">
        <v>393</v>
      </c>
      <c r="G41" s="31" t="s">
        <v>4791</v>
      </c>
      <c r="H41" s="70"/>
    </row>
    <row r="42" spans="1:8" ht="13" x14ac:dyDescent="0.15">
      <c r="A42" s="15" t="s">
        <v>1960</v>
      </c>
      <c r="B42" s="13" t="s">
        <v>95</v>
      </c>
      <c r="C42" s="16">
        <v>38</v>
      </c>
      <c r="D42" s="16" t="s">
        <v>385</v>
      </c>
      <c r="E42" s="16">
        <v>40</v>
      </c>
      <c r="F42" s="16" t="s">
        <v>393</v>
      </c>
      <c r="G42" s="31" t="s">
        <v>4792</v>
      </c>
      <c r="H42" s="70"/>
    </row>
    <row r="43" spans="1:8" ht="13" x14ac:dyDescent="0.15">
      <c r="A43" s="15" t="s">
        <v>966</v>
      </c>
      <c r="B43" s="13" t="s">
        <v>95</v>
      </c>
      <c r="C43" s="16">
        <v>39</v>
      </c>
      <c r="D43" s="16" t="s">
        <v>385</v>
      </c>
      <c r="E43" s="16">
        <v>50</v>
      </c>
      <c r="F43" s="16" t="s">
        <v>393</v>
      </c>
      <c r="G43" s="31" t="s">
        <v>4793</v>
      </c>
      <c r="H43" s="70"/>
    </row>
    <row r="44" spans="1:8" ht="13" x14ac:dyDescent="0.15">
      <c r="A44" s="15" t="s">
        <v>484</v>
      </c>
      <c r="B44" s="13" t="s">
        <v>95</v>
      </c>
      <c r="C44" s="16">
        <v>40</v>
      </c>
      <c r="D44" s="16" t="s">
        <v>469</v>
      </c>
      <c r="E44" s="16"/>
      <c r="F44" s="16" t="s">
        <v>469</v>
      </c>
      <c r="G44" s="31" t="s">
        <v>4794</v>
      </c>
      <c r="H44" s="70"/>
    </row>
    <row r="45" spans="1:8" ht="13" x14ac:dyDescent="0.15">
      <c r="A45" s="15" t="s">
        <v>1053</v>
      </c>
      <c r="B45" s="13" t="s">
        <v>95</v>
      </c>
      <c r="C45" s="16">
        <v>41</v>
      </c>
      <c r="D45" s="16" t="s">
        <v>469</v>
      </c>
      <c r="E45" s="16"/>
      <c r="F45" s="16" t="s">
        <v>721</v>
      </c>
      <c r="G45" s="31" t="s">
        <v>4794</v>
      </c>
      <c r="H45" s="70"/>
    </row>
    <row r="46" spans="1:8" ht="13" x14ac:dyDescent="0.15">
      <c r="A46" s="15" t="s">
        <v>4795</v>
      </c>
      <c r="B46" s="13" t="s">
        <v>95</v>
      </c>
      <c r="C46" s="16">
        <v>42</v>
      </c>
      <c r="D46" s="16" t="s">
        <v>469</v>
      </c>
      <c r="E46" s="16"/>
      <c r="F46" s="16" t="s">
        <v>721</v>
      </c>
      <c r="G46" s="31" t="s">
        <v>4796</v>
      </c>
      <c r="H46" s="70"/>
    </row>
    <row r="47" spans="1:8" ht="13" x14ac:dyDescent="0.15">
      <c r="A47" s="15" t="s">
        <v>401</v>
      </c>
      <c r="B47" s="13" t="s">
        <v>95</v>
      </c>
      <c r="C47" s="16">
        <v>43</v>
      </c>
      <c r="D47" s="16" t="s">
        <v>400</v>
      </c>
      <c r="E47" s="16">
        <v>90</v>
      </c>
      <c r="F47" s="16" t="s">
        <v>386</v>
      </c>
      <c r="G47" s="31" t="s">
        <v>4797</v>
      </c>
      <c r="H47" s="70"/>
    </row>
    <row r="48" spans="1:8" ht="13" x14ac:dyDescent="0.15">
      <c r="A48" s="15" t="s">
        <v>433</v>
      </c>
      <c r="B48" s="13" t="s">
        <v>95</v>
      </c>
      <c r="C48" s="16">
        <v>44</v>
      </c>
      <c r="D48" s="16" t="s">
        <v>395</v>
      </c>
      <c r="E48" s="16">
        <v>60</v>
      </c>
      <c r="F48" s="16" t="s">
        <v>393</v>
      </c>
      <c r="G48" s="31" t="s">
        <v>4798</v>
      </c>
      <c r="H48" s="70"/>
    </row>
    <row r="49" spans="1:8" ht="13" x14ac:dyDescent="0.15">
      <c r="A49" s="15" t="s">
        <v>512</v>
      </c>
      <c r="B49" s="13" t="s">
        <v>95</v>
      </c>
      <c r="C49" s="16">
        <v>45</v>
      </c>
      <c r="D49" s="16" t="s">
        <v>407</v>
      </c>
      <c r="E49" s="16">
        <v>60</v>
      </c>
      <c r="F49" s="16" t="s">
        <v>393</v>
      </c>
      <c r="G49" s="31" t="s">
        <v>4799</v>
      </c>
      <c r="H49" s="70"/>
    </row>
    <row r="50" spans="1:8" ht="13" x14ac:dyDescent="0.15">
      <c r="A50" s="15" t="s">
        <v>417</v>
      </c>
      <c r="B50" s="13" t="s">
        <v>95</v>
      </c>
      <c r="C50" s="16">
        <v>46</v>
      </c>
      <c r="D50" s="16" t="s">
        <v>404</v>
      </c>
      <c r="E50" s="16">
        <v>60</v>
      </c>
      <c r="F50" s="16" t="s">
        <v>393</v>
      </c>
      <c r="G50" s="31" t="s">
        <v>4800</v>
      </c>
      <c r="H50" s="70"/>
    </row>
    <row r="51" spans="1:8" ht="13" x14ac:dyDescent="0.15">
      <c r="A51" s="15" t="s">
        <v>1067</v>
      </c>
      <c r="B51" s="13" t="s">
        <v>95</v>
      </c>
      <c r="C51" s="16">
        <v>47</v>
      </c>
      <c r="D51" s="16" t="s">
        <v>385</v>
      </c>
      <c r="E51" s="16">
        <v>40</v>
      </c>
      <c r="F51" s="16" t="s">
        <v>393</v>
      </c>
      <c r="G51" s="31" t="s">
        <v>4801</v>
      </c>
      <c r="H51" s="70"/>
    </row>
    <row r="52" spans="1:8" ht="13" x14ac:dyDescent="0.15">
      <c r="A52" s="15" t="s">
        <v>551</v>
      </c>
      <c r="B52" s="13" t="s">
        <v>95</v>
      </c>
      <c r="C52" s="16">
        <v>48</v>
      </c>
      <c r="D52" s="16" t="s">
        <v>389</v>
      </c>
      <c r="E52" s="16">
        <v>80</v>
      </c>
      <c r="F52" s="16" t="s">
        <v>393</v>
      </c>
      <c r="G52" s="31" t="s">
        <v>4802</v>
      </c>
      <c r="H52" s="70"/>
    </row>
    <row r="53" spans="1:8" ht="13" x14ac:dyDescent="0.15">
      <c r="A53" s="15" t="s">
        <v>513</v>
      </c>
      <c r="B53" s="13" t="s">
        <v>95</v>
      </c>
      <c r="C53" s="16">
        <v>49</v>
      </c>
      <c r="D53" s="16" t="s">
        <v>392</v>
      </c>
      <c r="E53" s="16">
        <v>90</v>
      </c>
      <c r="F53" s="16" t="s">
        <v>393</v>
      </c>
      <c r="G53" s="31" t="s">
        <v>4803</v>
      </c>
      <c r="H53" s="70"/>
    </row>
    <row r="54" spans="1:8" ht="13" x14ac:dyDescent="0.15">
      <c r="A54" s="15" t="s">
        <v>961</v>
      </c>
      <c r="B54" s="13" t="s">
        <v>95</v>
      </c>
      <c r="C54" s="16">
        <v>50</v>
      </c>
      <c r="D54" s="16" t="s">
        <v>407</v>
      </c>
      <c r="E54" s="16">
        <v>50</v>
      </c>
      <c r="F54" s="16" t="s">
        <v>393</v>
      </c>
      <c r="G54" s="31" t="s">
        <v>4804</v>
      </c>
      <c r="H54" s="70"/>
    </row>
    <row r="55" spans="1:8" ht="13" x14ac:dyDescent="0.15">
      <c r="A55" s="15" t="s">
        <v>530</v>
      </c>
      <c r="B55" s="13" t="s">
        <v>95</v>
      </c>
      <c r="C55" s="16">
        <v>51</v>
      </c>
      <c r="D55" s="16" t="s">
        <v>395</v>
      </c>
      <c r="E55" s="16">
        <v>60</v>
      </c>
      <c r="F55" s="16" t="s">
        <v>398</v>
      </c>
      <c r="G55" s="31" t="s">
        <v>4805</v>
      </c>
      <c r="H55" s="70"/>
    </row>
    <row r="56" spans="1:8" ht="13" x14ac:dyDescent="0.15">
      <c r="A56" s="15" t="s">
        <v>530</v>
      </c>
      <c r="B56" s="13" t="s">
        <v>95</v>
      </c>
      <c r="C56" s="16">
        <v>51</v>
      </c>
      <c r="D56" s="16" t="s">
        <v>395</v>
      </c>
      <c r="E56" s="16">
        <v>60</v>
      </c>
      <c r="F56" s="16" t="s">
        <v>398</v>
      </c>
      <c r="G56" s="31" t="s">
        <v>4806</v>
      </c>
      <c r="H56" s="70"/>
    </row>
    <row r="57" spans="1:8" ht="13" x14ac:dyDescent="0.15">
      <c r="A57" s="15" t="s">
        <v>965</v>
      </c>
      <c r="B57" s="13" t="s">
        <v>95</v>
      </c>
      <c r="C57" s="16">
        <v>52</v>
      </c>
      <c r="D57" s="16" t="s">
        <v>395</v>
      </c>
      <c r="E57" s="16">
        <v>80</v>
      </c>
      <c r="F57" s="16" t="s">
        <v>393</v>
      </c>
      <c r="G57" s="31" t="s">
        <v>4805</v>
      </c>
      <c r="H57" s="70"/>
    </row>
    <row r="58" spans="1:8" ht="13" x14ac:dyDescent="0.15">
      <c r="A58" s="15" t="s">
        <v>965</v>
      </c>
      <c r="B58" s="13" t="s">
        <v>95</v>
      </c>
      <c r="C58" s="16">
        <v>52</v>
      </c>
      <c r="D58" s="16" t="s">
        <v>395</v>
      </c>
      <c r="E58" s="16">
        <v>80</v>
      </c>
      <c r="F58" s="16" t="s">
        <v>393</v>
      </c>
      <c r="G58" s="31" t="s">
        <v>4806</v>
      </c>
      <c r="H58" s="70"/>
    </row>
    <row r="59" spans="1:8" ht="13" x14ac:dyDescent="0.15">
      <c r="A59" s="15" t="s">
        <v>969</v>
      </c>
      <c r="B59" s="13" t="s">
        <v>95</v>
      </c>
      <c r="C59" s="16">
        <v>53</v>
      </c>
      <c r="D59" s="16" t="s">
        <v>389</v>
      </c>
      <c r="E59" s="16">
        <v>70</v>
      </c>
      <c r="F59" s="16" t="s">
        <v>393</v>
      </c>
      <c r="G59" s="31" t="s">
        <v>4807</v>
      </c>
      <c r="H59" s="70"/>
    </row>
  </sheetData>
  <sheetProtection selectLockedCells="1" selectUnlockedCells="1"/>
  <mergeCells count="1">
    <mergeCell ref="O1:W1"/>
  </mergeCells>
  <phoneticPr fontId="3" type="noConversion"/>
  <conditionalFormatting sqref="H2:H59">
    <cfRule type="cellIs" dxfId="374" priority="1" stopIfTrue="1" operator="equal">
      <formula>"-"</formula>
    </cfRule>
    <cfRule type="cellIs" dxfId="373" priority="2" stopIfTrue="1" operator="equal">
      <formula>"x"</formula>
    </cfRule>
  </conditionalFormatting>
  <hyperlinks>
    <hyperlink ref="L1" location="'Expansion set Check List'!A1" display="Home" xr:uid="{00000000-0004-0000-6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54">
    <tabColor rgb="FF00B0F0"/>
  </sheetPr>
  <dimension ref="A1:W70"/>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0.83203125" customWidth="1"/>
    <col min="2" max="2" width="24.1640625" bestFit="1" customWidth="1"/>
    <col min="3" max="3" width="4" bestFit="1" customWidth="1"/>
    <col min="4" max="4" width="8.6640625" bestFit="1" customWidth="1"/>
    <col min="5" max="5" width="4" bestFit="1" customWidth="1"/>
    <col min="6" max="6" width="7.6640625" bestFit="1" customWidth="1"/>
    <col min="7" max="7" width="53.832031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1421</v>
      </c>
      <c r="B2" s="13" t="s">
        <v>98</v>
      </c>
      <c r="C2" s="125">
        <v>1</v>
      </c>
      <c r="D2" s="13" t="s">
        <v>389</v>
      </c>
      <c r="E2" s="13">
        <v>120</v>
      </c>
      <c r="F2" s="13" t="s">
        <v>393</v>
      </c>
      <c r="G2" s="30" t="s">
        <v>4808</v>
      </c>
      <c r="H2" s="70"/>
      <c r="M2" s="33">
        <f>SUM(COUNTA(H2:H1000))</f>
        <v>0</v>
      </c>
      <c r="O2" s="102"/>
      <c r="P2" s="102"/>
      <c r="Q2" s="102"/>
      <c r="R2" s="102"/>
      <c r="S2" s="102"/>
      <c r="T2" s="102"/>
      <c r="U2" s="102"/>
      <c r="V2" s="102"/>
      <c r="W2" s="102"/>
    </row>
    <row r="3" spans="1:23" ht="13" x14ac:dyDescent="0.15">
      <c r="A3" s="12" t="s">
        <v>1421</v>
      </c>
      <c r="B3" s="13" t="s">
        <v>98</v>
      </c>
      <c r="C3" s="125">
        <v>1</v>
      </c>
      <c r="D3" s="13" t="s">
        <v>389</v>
      </c>
      <c r="E3" s="13">
        <v>120</v>
      </c>
      <c r="F3" s="13" t="s">
        <v>393</v>
      </c>
      <c r="G3" s="30" t="s">
        <v>4809</v>
      </c>
      <c r="H3" s="70"/>
    </row>
    <row r="4" spans="1:23" ht="13" x14ac:dyDescent="0.15">
      <c r="A4" s="15" t="s">
        <v>1420</v>
      </c>
      <c r="B4" s="13" t="s">
        <v>98</v>
      </c>
      <c r="C4" s="125">
        <v>2</v>
      </c>
      <c r="D4" s="16" t="s">
        <v>400</v>
      </c>
      <c r="E4" s="16">
        <v>120</v>
      </c>
      <c r="F4" s="16" t="s">
        <v>393</v>
      </c>
      <c r="G4" s="30" t="s">
        <v>4808</v>
      </c>
      <c r="H4" s="70"/>
    </row>
    <row r="5" spans="1:23" ht="13" x14ac:dyDescent="0.15">
      <c r="A5" s="15" t="s">
        <v>1420</v>
      </c>
      <c r="B5" s="13" t="s">
        <v>98</v>
      </c>
      <c r="C5" s="125">
        <v>2</v>
      </c>
      <c r="D5" s="16" t="s">
        <v>400</v>
      </c>
      <c r="E5" s="16">
        <v>120</v>
      </c>
      <c r="F5" s="16" t="s">
        <v>393</v>
      </c>
      <c r="G5" s="30" t="s">
        <v>4809</v>
      </c>
      <c r="H5" s="70"/>
    </row>
    <row r="6" spans="1:23" ht="13" x14ac:dyDescent="0.15">
      <c r="A6" s="15" t="s">
        <v>1219</v>
      </c>
      <c r="B6" s="13" t="s">
        <v>98</v>
      </c>
      <c r="C6" s="125">
        <v>3</v>
      </c>
      <c r="D6" s="16" t="s">
        <v>407</v>
      </c>
      <c r="E6" s="16">
        <v>40</v>
      </c>
      <c r="F6" s="16" t="s">
        <v>393</v>
      </c>
      <c r="G6" s="31" t="s">
        <v>4810</v>
      </c>
      <c r="H6" s="70"/>
    </row>
    <row r="7" spans="1:23" ht="13" x14ac:dyDescent="0.15">
      <c r="A7" s="15" t="s">
        <v>1199</v>
      </c>
      <c r="B7" s="13" t="s">
        <v>98</v>
      </c>
      <c r="C7" s="125">
        <v>4</v>
      </c>
      <c r="D7" s="16" t="s">
        <v>407</v>
      </c>
      <c r="E7" s="16">
        <v>70</v>
      </c>
      <c r="F7" s="16" t="s">
        <v>398</v>
      </c>
      <c r="G7" s="31" t="s">
        <v>4811</v>
      </c>
      <c r="H7" s="70"/>
    </row>
    <row r="8" spans="1:23" ht="13" x14ac:dyDescent="0.15">
      <c r="A8" s="15" t="s">
        <v>1212</v>
      </c>
      <c r="B8" s="13" t="s">
        <v>98</v>
      </c>
      <c r="C8" s="125">
        <v>5</v>
      </c>
      <c r="D8" s="16" t="s">
        <v>389</v>
      </c>
      <c r="E8" s="16">
        <v>50</v>
      </c>
      <c r="F8" s="16" t="s">
        <v>393</v>
      </c>
      <c r="G8" s="31" t="s">
        <v>4812</v>
      </c>
      <c r="H8" s="70"/>
    </row>
    <row r="9" spans="1:23" ht="13" x14ac:dyDescent="0.15">
      <c r="A9" s="15" t="s">
        <v>1218</v>
      </c>
      <c r="B9" s="13" t="s">
        <v>98</v>
      </c>
      <c r="C9" s="125">
        <v>6</v>
      </c>
      <c r="D9" s="16" t="s">
        <v>395</v>
      </c>
      <c r="E9" s="16">
        <v>40</v>
      </c>
      <c r="F9" s="16" t="s">
        <v>393</v>
      </c>
      <c r="G9" s="31" t="s">
        <v>4812</v>
      </c>
      <c r="H9" s="70"/>
    </row>
    <row r="10" spans="1:23" ht="13" x14ac:dyDescent="0.15">
      <c r="A10" s="15" t="s">
        <v>1219</v>
      </c>
      <c r="B10" s="13" t="s">
        <v>98</v>
      </c>
      <c r="C10" s="125">
        <v>7</v>
      </c>
      <c r="D10" s="16" t="s">
        <v>407</v>
      </c>
      <c r="E10" s="16">
        <v>40</v>
      </c>
      <c r="F10" s="16" t="s">
        <v>393</v>
      </c>
      <c r="G10" s="31" t="s">
        <v>4812</v>
      </c>
      <c r="H10" s="70"/>
    </row>
    <row r="11" spans="1:23" ht="13" x14ac:dyDescent="0.15">
      <c r="A11" s="15" t="s">
        <v>1218</v>
      </c>
      <c r="B11" s="13" t="s">
        <v>98</v>
      </c>
      <c r="C11" s="125">
        <v>8</v>
      </c>
      <c r="D11" s="16" t="s">
        <v>395</v>
      </c>
      <c r="E11" s="16">
        <v>40</v>
      </c>
      <c r="F11" s="16" t="s">
        <v>393</v>
      </c>
      <c r="G11" s="31" t="s">
        <v>4813</v>
      </c>
      <c r="H11" s="70"/>
    </row>
    <row r="12" spans="1:23" ht="13" x14ac:dyDescent="0.15">
      <c r="A12" s="15" t="s">
        <v>1197</v>
      </c>
      <c r="B12" s="13" t="s">
        <v>98</v>
      </c>
      <c r="C12" s="125">
        <v>9</v>
      </c>
      <c r="D12" s="16" t="s">
        <v>395</v>
      </c>
      <c r="E12" s="16">
        <v>70</v>
      </c>
      <c r="F12" s="16" t="s">
        <v>398</v>
      </c>
      <c r="G12" s="31" t="s">
        <v>4814</v>
      </c>
      <c r="H12" s="70"/>
    </row>
    <row r="13" spans="1:23" ht="13" x14ac:dyDescent="0.15">
      <c r="A13" s="15" t="s">
        <v>1212</v>
      </c>
      <c r="B13" s="13" t="s">
        <v>98</v>
      </c>
      <c r="C13" s="125">
        <v>10</v>
      </c>
      <c r="D13" s="16" t="s">
        <v>389</v>
      </c>
      <c r="E13" s="16">
        <v>50</v>
      </c>
      <c r="F13" s="16" t="s">
        <v>393</v>
      </c>
      <c r="G13" s="31" t="s">
        <v>4815</v>
      </c>
      <c r="H13" s="70"/>
    </row>
    <row r="14" spans="1:23" ht="13" x14ac:dyDescent="0.15">
      <c r="A14" s="15" t="s">
        <v>1203</v>
      </c>
      <c r="B14" s="13" t="s">
        <v>98</v>
      </c>
      <c r="C14" s="125">
        <v>11</v>
      </c>
      <c r="D14" s="16" t="s">
        <v>389</v>
      </c>
      <c r="E14" s="16">
        <v>70</v>
      </c>
      <c r="F14" s="16" t="s">
        <v>398</v>
      </c>
      <c r="G14" s="31" t="s">
        <v>4816</v>
      </c>
      <c r="H14" s="70"/>
    </row>
    <row r="15" spans="1:23" ht="13" x14ac:dyDescent="0.15">
      <c r="A15" s="15" t="s">
        <v>456</v>
      </c>
      <c r="B15" s="13" t="s">
        <v>98</v>
      </c>
      <c r="C15" s="125">
        <v>12</v>
      </c>
      <c r="D15" s="16" t="s">
        <v>404</v>
      </c>
      <c r="E15" s="16">
        <v>50</v>
      </c>
      <c r="F15" s="16" t="s">
        <v>393</v>
      </c>
      <c r="G15" s="31" t="s">
        <v>4817</v>
      </c>
      <c r="H15" s="70"/>
    </row>
    <row r="16" spans="1:23" ht="13" x14ac:dyDescent="0.15">
      <c r="A16" s="20" t="s">
        <v>456</v>
      </c>
      <c r="B16" s="13" t="s">
        <v>98</v>
      </c>
      <c r="C16" s="125">
        <v>12</v>
      </c>
      <c r="D16" s="16" t="s">
        <v>404</v>
      </c>
      <c r="E16" s="16">
        <v>50</v>
      </c>
      <c r="F16" s="16" t="s">
        <v>393</v>
      </c>
      <c r="G16" s="16" t="s">
        <v>4818</v>
      </c>
      <c r="H16" s="70"/>
    </row>
    <row r="17" spans="1:8" ht="13" x14ac:dyDescent="0.15">
      <c r="A17" s="15" t="s">
        <v>542</v>
      </c>
      <c r="B17" s="13" t="s">
        <v>98</v>
      </c>
      <c r="C17" s="125">
        <v>13</v>
      </c>
      <c r="D17" s="16" t="s">
        <v>392</v>
      </c>
      <c r="E17" s="16">
        <v>50</v>
      </c>
      <c r="F17" s="16" t="s">
        <v>393</v>
      </c>
      <c r="G17" s="31" t="s">
        <v>4817</v>
      </c>
      <c r="H17" s="70"/>
    </row>
    <row r="18" spans="1:8" ht="13" x14ac:dyDescent="0.15">
      <c r="A18" s="20" t="s">
        <v>542</v>
      </c>
      <c r="B18" s="13" t="s">
        <v>98</v>
      </c>
      <c r="C18" s="125">
        <v>13</v>
      </c>
      <c r="D18" s="16" t="s">
        <v>392</v>
      </c>
      <c r="E18" s="16">
        <v>50</v>
      </c>
      <c r="F18" s="16" t="s">
        <v>393</v>
      </c>
      <c r="G18" s="16" t="s">
        <v>4818</v>
      </c>
      <c r="H18" s="70"/>
    </row>
    <row r="19" spans="1:8" ht="13" x14ac:dyDescent="0.15">
      <c r="A19" s="15" t="s">
        <v>1917</v>
      </c>
      <c r="B19" s="13" t="s">
        <v>98</v>
      </c>
      <c r="C19" s="125">
        <v>14</v>
      </c>
      <c r="D19" s="16" t="s">
        <v>392</v>
      </c>
      <c r="E19" s="16">
        <v>70</v>
      </c>
      <c r="F19" s="16" t="s">
        <v>393</v>
      </c>
      <c r="G19" s="31" t="s">
        <v>4819</v>
      </c>
      <c r="H19" s="70"/>
    </row>
    <row r="20" spans="1:8" ht="13" x14ac:dyDescent="0.15">
      <c r="A20" s="15" t="s">
        <v>1918</v>
      </c>
      <c r="B20" s="13" t="s">
        <v>98</v>
      </c>
      <c r="C20" s="125">
        <v>15</v>
      </c>
      <c r="D20" s="16" t="s">
        <v>392</v>
      </c>
      <c r="E20" s="16">
        <v>80</v>
      </c>
      <c r="F20" s="16" t="s">
        <v>393</v>
      </c>
      <c r="G20" s="31" t="s">
        <v>4819</v>
      </c>
      <c r="H20" s="70"/>
    </row>
    <row r="21" spans="1:8" ht="13" x14ac:dyDescent="0.15">
      <c r="A21" s="15" t="s">
        <v>1219</v>
      </c>
      <c r="B21" s="13" t="s">
        <v>98</v>
      </c>
      <c r="C21" s="125">
        <v>16</v>
      </c>
      <c r="D21" s="16" t="s">
        <v>407</v>
      </c>
      <c r="E21" s="16">
        <v>40</v>
      </c>
      <c r="F21" s="16" t="s">
        <v>393</v>
      </c>
      <c r="G21" s="31" t="s">
        <v>4820</v>
      </c>
      <c r="H21" s="70"/>
    </row>
    <row r="22" spans="1:8" ht="13" x14ac:dyDescent="0.15">
      <c r="A22" s="15" t="s">
        <v>1219</v>
      </c>
      <c r="B22" s="13" t="s">
        <v>98</v>
      </c>
      <c r="C22" s="125">
        <v>16</v>
      </c>
      <c r="D22" s="16" t="s">
        <v>407</v>
      </c>
      <c r="E22" s="16">
        <v>40</v>
      </c>
      <c r="F22" s="16" t="s">
        <v>393</v>
      </c>
      <c r="G22" s="31" t="s">
        <v>4821</v>
      </c>
      <c r="H22" s="70"/>
    </row>
    <row r="23" spans="1:8" ht="13" x14ac:dyDescent="0.15">
      <c r="A23" s="15" t="s">
        <v>1218</v>
      </c>
      <c r="B23" s="13" t="s">
        <v>98</v>
      </c>
      <c r="C23" s="125">
        <v>17</v>
      </c>
      <c r="D23" s="16" t="s">
        <v>395</v>
      </c>
      <c r="E23" s="16">
        <v>50</v>
      </c>
      <c r="F23" s="16" t="s">
        <v>393</v>
      </c>
      <c r="G23" s="31" t="s">
        <v>4820</v>
      </c>
      <c r="H23" s="70"/>
    </row>
    <row r="24" spans="1:8" ht="13" x14ac:dyDescent="0.15">
      <c r="A24" s="15" t="s">
        <v>1218</v>
      </c>
      <c r="B24" s="13" t="s">
        <v>98</v>
      </c>
      <c r="C24" s="125">
        <v>17</v>
      </c>
      <c r="D24" s="16" t="s">
        <v>395</v>
      </c>
      <c r="E24" s="16">
        <v>50</v>
      </c>
      <c r="F24" s="16" t="s">
        <v>393</v>
      </c>
      <c r="G24" s="31" t="s">
        <v>4821</v>
      </c>
      <c r="H24" s="70"/>
    </row>
    <row r="25" spans="1:8" ht="13" x14ac:dyDescent="0.15">
      <c r="A25" s="15" t="s">
        <v>1212</v>
      </c>
      <c r="B25" s="13" t="s">
        <v>98</v>
      </c>
      <c r="C25" s="125">
        <v>18</v>
      </c>
      <c r="D25" s="16" t="s">
        <v>389</v>
      </c>
      <c r="E25" s="16">
        <v>50</v>
      </c>
      <c r="F25" s="16" t="s">
        <v>393</v>
      </c>
      <c r="G25" s="31" t="s">
        <v>4820</v>
      </c>
      <c r="H25" s="70"/>
    </row>
    <row r="26" spans="1:8" ht="13" x14ac:dyDescent="0.15">
      <c r="A26" s="15" t="s">
        <v>1212</v>
      </c>
      <c r="B26" s="13" t="s">
        <v>98</v>
      </c>
      <c r="C26" s="125">
        <v>18</v>
      </c>
      <c r="D26" s="16" t="s">
        <v>389</v>
      </c>
      <c r="E26" s="16">
        <v>50</v>
      </c>
      <c r="F26" s="16" t="s">
        <v>393</v>
      </c>
      <c r="G26" s="31" t="s">
        <v>4821</v>
      </c>
      <c r="H26" s="70"/>
    </row>
    <row r="27" spans="1:8" ht="13" x14ac:dyDescent="0.15">
      <c r="A27" s="15" t="s">
        <v>1410</v>
      </c>
      <c r="B27" s="13" t="s">
        <v>98</v>
      </c>
      <c r="C27" s="125">
        <v>19</v>
      </c>
      <c r="D27" s="16" t="s">
        <v>392</v>
      </c>
      <c r="E27" s="16">
        <v>50</v>
      </c>
      <c r="F27" s="16" t="s">
        <v>393</v>
      </c>
      <c r="G27" s="31" t="s">
        <v>4820</v>
      </c>
      <c r="H27" s="70"/>
    </row>
    <row r="28" spans="1:8" ht="13" x14ac:dyDescent="0.15">
      <c r="A28" s="15" t="s">
        <v>1410</v>
      </c>
      <c r="B28" s="13" t="s">
        <v>98</v>
      </c>
      <c r="C28" s="125">
        <v>19</v>
      </c>
      <c r="D28" s="16" t="s">
        <v>392</v>
      </c>
      <c r="E28" s="16">
        <v>50</v>
      </c>
      <c r="F28" s="16" t="s">
        <v>393</v>
      </c>
      <c r="G28" s="31" t="s">
        <v>4821</v>
      </c>
      <c r="H28" s="70"/>
    </row>
    <row r="29" spans="1:8" ht="13" x14ac:dyDescent="0.15">
      <c r="A29" s="15" t="s">
        <v>1239</v>
      </c>
      <c r="B29" s="13" t="s">
        <v>98</v>
      </c>
      <c r="C29" s="125">
        <v>20</v>
      </c>
      <c r="D29" s="16" t="s">
        <v>389</v>
      </c>
      <c r="E29" s="16">
        <v>90</v>
      </c>
      <c r="F29" s="16" t="s">
        <v>386</v>
      </c>
      <c r="G29" s="31" t="s">
        <v>4822</v>
      </c>
      <c r="H29" s="70"/>
    </row>
    <row r="30" spans="1:8" ht="13" x14ac:dyDescent="0.15">
      <c r="A30" s="15" t="s">
        <v>1378</v>
      </c>
      <c r="B30" s="13" t="s">
        <v>98</v>
      </c>
      <c r="C30" s="125">
        <v>21</v>
      </c>
      <c r="D30" s="16" t="s">
        <v>385</v>
      </c>
      <c r="E30" s="16">
        <v>50</v>
      </c>
      <c r="F30" s="16" t="s">
        <v>393</v>
      </c>
      <c r="G30" s="31" t="s">
        <v>4823</v>
      </c>
      <c r="H30" s="70"/>
    </row>
    <row r="31" spans="1:8" ht="13" x14ac:dyDescent="0.15">
      <c r="A31" s="15" t="s">
        <v>1397</v>
      </c>
      <c r="B31" s="13" t="s">
        <v>98</v>
      </c>
      <c r="C31" s="125">
        <v>22</v>
      </c>
      <c r="D31" s="16" t="s">
        <v>847</v>
      </c>
      <c r="E31" s="16">
        <v>50</v>
      </c>
      <c r="F31" s="16" t="s">
        <v>393</v>
      </c>
      <c r="G31" s="31" t="s">
        <v>4824</v>
      </c>
      <c r="H31" s="70"/>
    </row>
    <row r="32" spans="1:8" ht="13" x14ac:dyDescent="0.15">
      <c r="A32" s="15" t="s">
        <v>1397</v>
      </c>
      <c r="B32" s="13" t="s">
        <v>98</v>
      </c>
      <c r="C32" s="125">
        <v>22</v>
      </c>
      <c r="D32" s="16" t="s">
        <v>847</v>
      </c>
      <c r="E32" s="16">
        <v>50</v>
      </c>
      <c r="F32" s="16" t="s">
        <v>393</v>
      </c>
      <c r="G32" s="31" t="s">
        <v>4825</v>
      </c>
      <c r="H32" s="70"/>
    </row>
    <row r="33" spans="1:8" ht="13" x14ac:dyDescent="0.15">
      <c r="A33" s="15" t="s">
        <v>1391</v>
      </c>
      <c r="B33" s="13" t="s">
        <v>98</v>
      </c>
      <c r="C33" s="125">
        <v>23</v>
      </c>
      <c r="D33" s="16" t="s">
        <v>847</v>
      </c>
      <c r="E33" s="16">
        <v>80</v>
      </c>
      <c r="F33" s="16" t="s">
        <v>398</v>
      </c>
      <c r="G33" s="31" t="s">
        <v>4826</v>
      </c>
      <c r="H33" s="70"/>
    </row>
    <row r="34" spans="1:8" ht="13" x14ac:dyDescent="0.15">
      <c r="A34" s="15" t="s">
        <v>1387</v>
      </c>
      <c r="B34" s="13" t="s">
        <v>98</v>
      </c>
      <c r="C34" s="125">
        <v>24</v>
      </c>
      <c r="D34" s="16" t="s">
        <v>385</v>
      </c>
      <c r="E34" s="16">
        <v>70</v>
      </c>
      <c r="F34" s="16" t="s">
        <v>393</v>
      </c>
      <c r="G34" s="31" t="s">
        <v>4827</v>
      </c>
      <c r="H34" s="70"/>
    </row>
    <row r="35" spans="1:8" ht="13" x14ac:dyDescent="0.15">
      <c r="A35" s="15" t="s">
        <v>1387</v>
      </c>
      <c r="B35" s="13" t="s">
        <v>98</v>
      </c>
      <c r="C35" s="125">
        <v>24</v>
      </c>
      <c r="D35" s="16" t="s">
        <v>385</v>
      </c>
      <c r="E35" s="16">
        <v>70</v>
      </c>
      <c r="F35" s="16" t="s">
        <v>393</v>
      </c>
      <c r="G35" s="31" t="s">
        <v>4828</v>
      </c>
      <c r="H35" s="70"/>
    </row>
    <row r="36" spans="1:8" ht="13" x14ac:dyDescent="0.15">
      <c r="A36" s="15" t="s">
        <v>1279</v>
      </c>
      <c r="B36" s="13" t="s">
        <v>98</v>
      </c>
      <c r="C36" s="125">
        <v>25</v>
      </c>
      <c r="D36" s="16" t="s">
        <v>392</v>
      </c>
      <c r="E36" s="16">
        <v>120</v>
      </c>
      <c r="F36" s="16" t="s">
        <v>386</v>
      </c>
      <c r="G36" s="31" t="s">
        <v>4829</v>
      </c>
      <c r="H36" s="70"/>
    </row>
    <row r="37" spans="1:8" ht="13" x14ac:dyDescent="0.15">
      <c r="A37" s="15" t="s">
        <v>1279</v>
      </c>
      <c r="B37" s="13" t="s">
        <v>98</v>
      </c>
      <c r="C37" s="125">
        <v>25</v>
      </c>
      <c r="D37" s="16" t="s">
        <v>392</v>
      </c>
      <c r="E37" s="16">
        <v>120</v>
      </c>
      <c r="F37" s="16" t="s">
        <v>386</v>
      </c>
      <c r="G37" s="31" t="s">
        <v>4830</v>
      </c>
      <c r="H37" s="70"/>
    </row>
    <row r="38" spans="1:8" ht="13" x14ac:dyDescent="0.15">
      <c r="A38" s="15" t="s">
        <v>4831</v>
      </c>
      <c r="B38" s="13" t="s">
        <v>98</v>
      </c>
      <c r="C38" s="125">
        <v>26</v>
      </c>
      <c r="D38" s="16" t="s">
        <v>469</v>
      </c>
      <c r="E38" s="16"/>
      <c r="F38" s="16" t="s">
        <v>469</v>
      </c>
      <c r="G38" s="31" t="s">
        <v>4832</v>
      </c>
      <c r="H38" s="70"/>
    </row>
    <row r="39" spans="1:8" ht="13" x14ac:dyDescent="0.15">
      <c r="A39" s="15" t="s">
        <v>4831</v>
      </c>
      <c r="B39" s="13" t="s">
        <v>98</v>
      </c>
      <c r="C39" s="125">
        <v>26</v>
      </c>
      <c r="D39" s="16" t="s">
        <v>469</v>
      </c>
      <c r="E39" s="16"/>
      <c r="F39" s="16" t="s">
        <v>469</v>
      </c>
      <c r="G39" s="31" t="s">
        <v>9748</v>
      </c>
      <c r="H39" s="70"/>
    </row>
    <row r="40" spans="1:8" ht="13" x14ac:dyDescent="0.15">
      <c r="A40" s="15" t="s">
        <v>4831</v>
      </c>
      <c r="B40" s="13" t="s">
        <v>98</v>
      </c>
      <c r="C40" s="125">
        <v>26</v>
      </c>
      <c r="D40" s="16" t="s">
        <v>469</v>
      </c>
      <c r="E40" s="16"/>
      <c r="F40" s="16" t="s">
        <v>469</v>
      </c>
      <c r="G40" s="31" t="s">
        <v>4833</v>
      </c>
      <c r="H40" s="70"/>
    </row>
    <row r="41" spans="1:8" ht="13" x14ac:dyDescent="0.15">
      <c r="A41" s="15" t="s">
        <v>4831</v>
      </c>
      <c r="B41" s="13" t="s">
        <v>98</v>
      </c>
      <c r="C41" s="125">
        <v>26</v>
      </c>
      <c r="D41" s="16" t="s">
        <v>469</v>
      </c>
      <c r="E41" s="16"/>
      <c r="F41" s="16" t="s">
        <v>469</v>
      </c>
      <c r="G41" s="31" t="s">
        <v>4834</v>
      </c>
      <c r="H41" s="70"/>
    </row>
    <row r="42" spans="1:8" ht="13" x14ac:dyDescent="0.15">
      <c r="A42" s="15" t="s">
        <v>4831</v>
      </c>
      <c r="B42" s="13" t="s">
        <v>98</v>
      </c>
      <c r="C42" s="125">
        <v>26</v>
      </c>
      <c r="D42" s="16" t="s">
        <v>469</v>
      </c>
      <c r="E42" s="16"/>
      <c r="F42" s="16" t="s">
        <v>469</v>
      </c>
      <c r="G42" s="31" t="s">
        <v>4835</v>
      </c>
      <c r="H42" s="70"/>
    </row>
    <row r="43" spans="1:8" ht="13" x14ac:dyDescent="0.15">
      <c r="A43" s="15" t="s">
        <v>4831</v>
      </c>
      <c r="B43" s="13" t="s">
        <v>98</v>
      </c>
      <c r="C43" s="125">
        <v>26</v>
      </c>
      <c r="D43" s="16" t="s">
        <v>469</v>
      </c>
      <c r="E43" s="16"/>
      <c r="F43" s="16" t="s">
        <v>469</v>
      </c>
      <c r="G43" s="31" t="s">
        <v>4836</v>
      </c>
      <c r="H43" s="70"/>
    </row>
    <row r="44" spans="1:8" ht="13" x14ac:dyDescent="0.15">
      <c r="A44" s="15" t="s">
        <v>4831</v>
      </c>
      <c r="B44" s="13" t="s">
        <v>98</v>
      </c>
      <c r="C44" s="125">
        <v>26</v>
      </c>
      <c r="D44" s="16" t="s">
        <v>469</v>
      </c>
      <c r="E44" s="16"/>
      <c r="F44" s="16" t="s">
        <v>469</v>
      </c>
      <c r="G44" s="31" t="s">
        <v>4837</v>
      </c>
      <c r="H44" s="70"/>
    </row>
    <row r="45" spans="1:8" ht="13" x14ac:dyDescent="0.15">
      <c r="A45" s="15" t="s">
        <v>4838</v>
      </c>
      <c r="B45" s="13" t="s">
        <v>98</v>
      </c>
      <c r="C45" s="125">
        <v>27</v>
      </c>
      <c r="D45" s="16" t="s">
        <v>469</v>
      </c>
      <c r="E45" s="16"/>
      <c r="F45" s="16" t="s">
        <v>469</v>
      </c>
      <c r="G45" s="31" t="s">
        <v>4839</v>
      </c>
      <c r="H45" s="70"/>
    </row>
    <row r="46" spans="1:8" ht="13" x14ac:dyDescent="0.15">
      <c r="A46" s="15" t="s">
        <v>4838</v>
      </c>
      <c r="B46" s="13" t="s">
        <v>98</v>
      </c>
      <c r="C46" s="125">
        <v>27</v>
      </c>
      <c r="D46" s="16" t="s">
        <v>469</v>
      </c>
      <c r="E46" s="16"/>
      <c r="F46" s="16" t="s">
        <v>469</v>
      </c>
      <c r="G46" s="31" t="s">
        <v>4840</v>
      </c>
      <c r="H46" s="70"/>
    </row>
    <row r="47" spans="1:8" ht="13" x14ac:dyDescent="0.15">
      <c r="A47" s="15" t="s">
        <v>4838</v>
      </c>
      <c r="B47" s="13" t="s">
        <v>98</v>
      </c>
      <c r="C47" s="125">
        <v>27</v>
      </c>
      <c r="D47" s="16" t="s">
        <v>469</v>
      </c>
      <c r="E47" s="16"/>
      <c r="F47" s="16" t="s">
        <v>469</v>
      </c>
      <c r="G47" s="31" t="s">
        <v>4841</v>
      </c>
      <c r="H47" s="70"/>
    </row>
    <row r="48" spans="1:8" ht="13" x14ac:dyDescent="0.15">
      <c r="A48" s="15" t="s">
        <v>4838</v>
      </c>
      <c r="B48" s="13" t="s">
        <v>98</v>
      </c>
      <c r="C48" s="125">
        <v>27</v>
      </c>
      <c r="D48" s="16" t="s">
        <v>469</v>
      </c>
      <c r="E48" s="16"/>
      <c r="F48" s="16" t="s">
        <v>469</v>
      </c>
      <c r="G48" s="31" t="s">
        <v>4842</v>
      </c>
      <c r="H48" s="70"/>
    </row>
    <row r="49" spans="1:8" ht="13" x14ac:dyDescent="0.15">
      <c r="A49" s="15" t="s">
        <v>4838</v>
      </c>
      <c r="B49" s="13" t="s">
        <v>98</v>
      </c>
      <c r="C49" s="125">
        <v>27</v>
      </c>
      <c r="D49" s="16" t="s">
        <v>469</v>
      </c>
      <c r="E49" s="16"/>
      <c r="F49" s="16" t="s">
        <v>469</v>
      </c>
      <c r="G49" s="31" t="s">
        <v>4843</v>
      </c>
      <c r="H49" s="70"/>
    </row>
    <row r="50" spans="1:8" ht="13" x14ac:dyDescent="0.15">
      <c r="A50" s="15" t="s">
        <v>4838</v>
      </c>
      <c r="B50" s="13" t="s">
        <v>98</v>
      </c>
      <c r="C50" s="125">
        <v>27</v>
      </c>
      <c r="D50" s="16" t="s">
        <v>469</v>
      </c>
      <c r="E50" s="16"/>
      <c r="F50" s="16" t="s">
        <v>469</v>
      </c>
      <c r="G50" s="31" t="s">
        <v>4844</v>
      </c>
      <c r="H50" s="70"/>
    </row>
    <row r="51" spans="1:8" ht="13" x14ac:dyDescent="0.15">
      <c r="A51" s="15" t="s">
        <v>4838</v>
      </c>
      <c r="B51" s="13" t="s">
        <v>98</v>
      </c>
      <c r="C51" s="125">
        <v>27</v>
      </c>
      <c r="D51" s="16" t="s">
        <v>469</v>
      </c>
      <c r="E51" s="16"/>
      <c r="F51" s="16" t="s">
        <v>469</v>
      </c>
      <c r="G51" s="31" t="s">
        <v>4845</v>
      </c>
      <c r="H51" s="70"/>
    </row>
    <row r="52" spans="1:8" ht="13" x14ac:dyDescent="0.15">
      <c r="A52" s="15" t="s">
        <v>4846</v>
      </c>
      <c r="B52" s="13" t="s">
        <v>98</v>
      </c>
      <c r="C52" s="125">
        <v>28</v>
      </c>
      <c r="D52" s="16" t="s">
        <v>469</v>
      </c>
      <c r="E52" s="16"/>
      <c r="F52" s="16" t="s">
        <v>721</v>
      </c>
      <c r="G52" s="31" t="s">
        <v>4847</v>
      </c>
      <c r="H52" s="70"/>
    </row>
    <row r="53" spans="1:8" ht="13" x14ac:dyDescent="0.15">
      <c r="A53" s="15" t="s">
        <v>961</v>
      </c>
      <c r="B53" s="13" t="s">
        <v>98</v>
      </c>
      <c r="C53" s="125">
        <v>29</v>
      </c>
      <c r="D53" s="16" t="s">
        <v>407</v>
      </c>
      <c r="E53" s="16">
        <v>50</v>
      </c>
      <c r="F53" s="16" t="s">
        <v>393</v>
      </c>
      <c r="G53" s="31" t="s">
        <v>4848</v>
      </c>
      <c r="H53" s="70"/>
    </row>
    <row r="54" spans="1:8" ht="13" x14ac:dyDescent="0.15">
      <c r="A54" s="15" t="s">
        <v>969</v>
      </c>
      <c r="B54" s="13" t="s">
        <v>98</v>
      </c>
      <c r="C54" s="125">
        <v>30</v>
      </c>
      <c r="D54" s="16" t="s">
        <v>389</v>
      </c>
      <c r="E54" s="16">
        <v>70</v>
      </c>
      <c r="F54" s="16" t="s">
        <v>393</v>
      </c>
      <c r="G54" s="31" t="s">
        <v>4849</v>
      </c>
      <c r="H54" s="70"/>
    </row>
    <row r="55" spans="1:8" ht="13" x14ac:dyDescent="0.15">
      <c r="A55" s="15" t="s">
        <v>1443</v>
      </c>
      <c r="B55" s="13" t="s">
        <v>98</v>
      </c>
      <c r="C55" s="125">
        <v>31</v>
      </c>
      <c r="D55" s="16" t="s">
        <v>395</v>
      </c>
      <c r="E55" s="16">
        <v>100</v>
      </c>
      <c r="F55" s="16" t="s">
        <v>393</v>
      </c>
      <c r="G55" s="31" t="s">
        <v>4850</v>
      </c>
      <c r="H55" s="70"/>
    </row>
    <row r="56" spans="1:8" ht="13" x14ac:dyDescent="0.15">
      <c r="A56" s="15" t="s">
        <v>1442</v>
      </c>
      <c r="B56" s="13" t="s">
        <v>98</v>
      </c>
      <c r="C56" s="125">
        <v>32</v>
      </c>
      <c r="D56" s="16" t="s">
        <v>389</v>
      </c>
      <c r="E56" s="16">
        <v>100</v>
      </c>
      <c r="F56" s="16" t="s">
        <v>393</v>
      </c>
      <c r="G56" s="31" t="s">
        <v>4850</v>
      </c>
      <c r="H56" s="70"/>
    </row>
    <row r="57" spans="1:8" ht="13" x14ac:dyDescent="0.15">
      <c r="A57" s="15" t="s">
        <v>1444</v>
      </c>
      <c r="B57" s="13" t="s">
        <v>98</v>
      </c>
      <c r="C57" s="125">
        <v>33</v>
      </c>
      <c r="D57" s="16" t="s">
        <v>404</v>
      </c>
      <c r="E57" s="16">
        <v>100</v>
      </c>
      <c r="F57" s="16" t="s">
        <v>393</v>
      </c>
      <c r="G57" s="31" t="s">
        <v>4850</v>
      </c>
      <c r="H57" s="70"/>
    </row>
    <row r="58" spans="1:8" ht="13" x14ac:dyDescent="0.15">
      <c r="A58" s="15" t="s">
        <v>851</v>
      </c>
      <c r="B58" s="13" t="s">
        <v>98</v>
      </c>
      <c r="C58" s="125">
        <v>34</v>
      </c>
      <c r="D58" s="16" t="s">
        <v>395</v>
      </c>
      <c r="E58" s="16">
        <v>110</v>
      </c>
      <c r="F58" s="16" t="s">
        <v>386</v>
      </c>
      <c r="G58" s="31" t="s">
        <v>4851</v>
      </c>
      <c r="H58" s="70"/>
    </row>
    <row r="59" spans="1:8" ht="13" x14ac:dyDescent="0.15">
      <c r="A59" s="15" t="s">
        <v>1636</v>
      </c>
      <c r="B59" s="13" t="s">
        <v>98</v>
      </c>
      <c r="C59" s="125">
        <v>35</v>
      </c>
      <c r="D59" s="16" t="s">
        <v>847</v>
      </c>
      <c r="E59" s="16">
        <v>40</v>
      </c>
      <c r="F59" s="16" t="s">
        <v>393</v>
      </c>
      <c r="G59" s="31" t="s">
        <v>4852</v>
      </c>
      <c r="H59" s="70"/>
    </row>
    <row r="60" spans="1:8" ht="13" x14ac:dyDescent="0.15">
      <c r="A60" s="15" t="s">
        <v>4838</v>
      </c>
      <c r="B60" s="13" t="s">
        <v>98</v>
      </c>
      <c r="C60" s="125">
        <v>36</v>
      </c>
      <c r="D60" s="16" t="s">
        <v>469</v>
      </c>
      <c r="E60" s="16"/>
      <c r="F60" s="16" t="s">
        <v>469</v>
      </c>
      <c r="G60" s="31" t="s">
        <v>4853</v>
      </c>
      <c r="H60" s="70"/>
    </row>
    <row r="61" spans="1:8" ht="13" x14ac:dyDescent="0.15">
      <c r="A61" s="15" t="s">
        <v>4838</v>
      </c>
      <c r="B61" s="13" t="s">
        <v>98</v>
      </c>
      <c r="C61" s="125">
        <v>36</v>
      </c>
      <c r="D61" s="16" t="s">
        <v>469</v>
      </c>
      <c r="E61" s="16"/>
      <c r="F61" s="16" t="s">
        <v>469</v>
      </c>
      <c r="G61" s="31" t="s">
        <v>4854</v>
      </c>
      <c r="H61" s="70"/>
    </row>
    <row r="62" spans="1:8" ht="13" x14ac:dyDescent="0.15">
      <c r="A62" s="15" t="s">
        <v>4838</v>
      </c>
      <c r="B62" s="13" t="s">
        <v>98</v>
      </c>
      <c r="C62" s="125">
        <v>36</v>
      </c>
      <c r="D62" s="16" t="s">
        <v>469</v>
      </c>
      <c r="E62" s="16"/>
      <c r="F62" s="16" t="s">
        <v>469</v>
      </c>
      <c r="G62" s="31" t="s">
        <v>4855</v>
      </c>
      <c r="H62" s="70"/>
    </row>
    <row r="63" spans="1:8" ht="13" x14ac:dyDescent="0.15">
      <c r="A63" s="15" t="s">
        <v>4838</v>
      </c>
      <c r="B63" s="13" t="s">
        <v>98</v>
      </c>
      <c r="C63" s="125">
        <v>36</v>
      </c>
      <c r="D63" s="16" t="s">
        <v>469</v>
      </c>
      <c r="E63" s="16"/>
      <c r="F63" s="16" t="s">
        <v>469</v>
      </c>
      <c r="G63" s="31" t="s">
        <v>4856</v>
      </c>
      <c r="H63" s="70"/>
    </row>
    <row r="64" spans="1:8" ht="13" x14ac:dyDescent="0.15">
      <c r="A64" s="15" t="s">
        <v>4838</v>
      </c>
      <c r="B64" s="13" t="s">
        <v>98</v>
      </c>
      <c r="C64" s="125">
        <v>36</v>
      </c>
      <c r="D64" s="16" t="s">
        <v>469</v>
      </c>
      <c r="E64" s="16"/>
      <c r="F64" s="16" t="s">
        <v>469</v>
      </c>
      <c r="G64" s="31" t="s">
        <v>4857</v>
      </c>
      <c r="H64" s="70"/>
    </row>
    <row r="65" spans="1:8" ht="13" x14ac:dyDescent="0.15">
      <c r="A65" s="15" t="s">
        <v>4838</v>
      </c>
      <c r="B65" s="13" t="s">
        <v>98</v>
      </c>
      <c r="C65" s="125">
        <v>36</v>
      </c>
      <c r="D65" s="16" t="s">
        <v>469</v>
      </c>
      <c r="E65" s="16"/>
      <c r="F65" s="16" t="s">
        <v>469</v>
      </c>
      <c r="G65" s="31" t="s">
        <v>4858</v>
      </c>
      <c r="H65" s="70"/>
    </row>
    <row r="66" spans="1:8" ht="13" x14ac:dyDescent="0.15">
      <c r="A66" s="15" t="s">
        <v>4838</v>
      </c>
      <c r="B66" s="13" t="s">
        <v>98</v>
      </c>
      <c r="C66" s="125">
        <v>36</v>
      </c>
      <c r="D66" s="16" t="s">
        <v>469</v>
      </c>
      <c r="E66" s="16"/>
      <c r="F66" s="16" t="s">
        <v>469</v>
      </c>
      <c r="G66" s="31" t="s">
        <v>4859</v>
      </c>
      <c r="H66" s="70"/>
    </row>
    <row r="67" spans="1:8" ht="13" x14ac:dyDescent="0.15">
      <c r="A67" s="15" t="s">
        <v>1421</v>
      </c>
      <c r="B67" s="13" t="s">
        <v>98</v>
      </c>
      <c r="C67" s="125">
        <v>37</v>
      </c>
      <c r="D67" s="16" t="s">
        <v>389</v>
      </c>
      <c r="E67" s="16">
        <v>100</v>
      </c>
      <c r="F67" s="16" t="s">
        <v>393</v>
      </c>
      <c r="G67" s="31" t="s">
        <v>4860</v>
      </c>
      <c r="H67" s="70"/>
    </row>
    <row r="68" spans="1:8" ht="13" x14ac:dyDescent="0.15">
      <c r="A68" s="15" t="s">
        <v>1420</v>
      </c>
      <c r="B68" s="13" t="s">
        <v>98</v>
      </c>
      <c r="C68" s="125">
        <v>38</v>
      </c>
      <c r="D68" s="16" t="s">
        <v>400</v>
      </c>
      <c r="E68" s="16">
        <v>100</v>
      </c>
      <c r="F68" s="16" t="s">
        <v>393</v>
      </c>
      <c r="G68" s="31" t="s">
        <v>4860</v>
      </c>
      <c r="H68" s="70"/>
    </row>
    <row r="69" spans="1:8" ht="13" x14ac:dyDescent="0.15">
      <c r="A69" s="15" t="s">
        <v>1314</v>
      </c>
      <c r="B69" s="13" t="s">
        <v>98</v>
      </c>
      <c r="C69" s="125">
        <v>39</v>
      </c>
      <c r="D69" s="16" t="s">
        <v>392</v>
      </c>
      <c r="E69" s="16">
        <v>100</v>
      </c>
      <c r="F69" s="16" t="s">
        <v>393</v>
      </c>
      <c r="G69" s="31" t="s">
        <v>4860</v>
      </c>
      <c r="H69" s="70"/>
    </row>
    <row r="70" spans="1:8" ht="13" x14ac:dyDescent="0.15">
      <c r="A70" s="15" t="s">
        <v>1067</v>
      </c>
      <c r="B70" s="13" t="s">
        <v>98</v>
      </c>
      <c r="C70" s="125">
        <v>40</v>
      </c>
      <c r="D70" s="16" t="s">
        <v>385</v>
      </c>
      <c r="E70" s="16">
        <v>50</v>
      </c>
      <c r="F70" s="16" t="s">
        <v>393</v>
      </c>
      <c r="G70" s="31" t="s">
        <v>4861</v>
      </c>
      <c r="H70" s="70"/>
    </row>
  </sheetData>
  <sheetProtection selectLockedCells="1" selectUnlockedCells="1"/>
  <mergeCells count="1">
    <mergeCell ref="O1:W1"/>
  </mergeCells>
  <phoneticPr fontId="3" type="noConversion"/>
  <conditionalFormatting sqref="H2:H70">
    <cfRule type="cellIs" dxfId="372" priority="43" stopIfTrue="1" operator="equal">
      <formula>"-"</formula>
    </cfRule>
    <cfRule type="cellIs" dxfId="371" priority="44" stopIfTrue="1" operator="equal">
      <formula>"x"</formula>
    </cfRule>
  </conditionalFormatting>
  <hyperlinks>
    <hyperlink ref="L1" location="'Expansion set Check List'!A1" display="Home" xr:uid="{00000000-0004-0000-6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56">
    <tabColor rgb="FF00B0F0"/>
  </sheetPr>
  <dimension ref="A1:W7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5.33203125" customWidth="1"/>
    <col min="2" max="2" width="20.1640625" bestFit="1" customWidth="1"/>
    <col min="3" max="3" width="5.5" bestFit="1" customWidth="1"/>
    <col min="4" max="4" width="8.83203125" bestFit="1" customWidth="1"/>
    <col min="5" max="5" width="4" bestFit="1" customWidth="1"/>
    <col min="6" max="6" width="8" bestFit="1" customWidth="1"/>
    <col min="7" max="7" width="7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1846</v>
      </c>
      <c r="B2" s="13" t="s">
        <v>101</v>
      </c>
      <c r="C2" s="13" t="s">
        <v>4862</v>
      </c>
      <c r="D2" s="13" t="s">
        <v>407</v>
      </c>
      <c r="E2" s="13">
        <v>60</v>
      </c>
      <c r="F2" s="13" t="s">
        <v>393</v>
      </c>
      <c r="G2" s="30" t="s">
        <v>4863</v>
      </c>
      <c r="H2" s="70"/>
      <c r="M2" s="33">
        <f>SUM(COUNTA(H2:H1000))</f>
        <v>0</v>
      </c>
      <c r="O2" s="102"/>
      <c r="P2" s="102"/>
      <c r="Q2" s="102"/>
      <c r="R2" s="102"/>
      <c r="S2" s="102"/>
      <c r="T2" s="102"/>
      <c r="U2" s="102"/>
      <c r="V2" s="102"/>
      <c r="W2" s="102"/>
    </row>
    <row r="3" spans="1:23" ht="13" x14ac:dyDescent="0.15">
      <c r="A3" s="15" t="s">
        <v>1837</v>
      </c>
      <c r="B3" s="13" t="s">
        <v>101</v>
      </c>
      <c r="C3" s="16" t="s">
        <v>4864</v>
      </c>
      <c r="D3" s="16" t="s">
        <v>395</v>
      </c>
      <c r="E3" s="16">
        <v>50</v>
      </c>
      <c r="F3" s="16" t="s">
        <v>393</v>
      </c>
      <c r="G3" s="31" t="s">
        <v>4863</v>
      </c>
      <c r="H3" s="70"/>
    </row>
    <row r="4" spans="1:23" ht="13" x14ac:dyDescent="0.15">
      <c r="A4" s="15" t="s">
        <v>1841</v>
      </c>
      <c r="B4" s="13" t="s">
        <v>101</v>
      </c>
      <c r="C4" s="16" t="s">
        <v>4865</v>
      </c>
      <c r="D4" s="16" t="s">
        <v>389</v>
      </c>
      <c r="E4" s="16">
        <v>60</v>
      </c>
      <c r="F4" s="16" t="s">
        <v>393</v>
      </c>
      <c r="G4" s="31" t="s">
        <v>4863</v>
      </c>
      <c r="H4" s="70"/>
    </row>
    <row r="5" spans="1:23" ht="13" x14ac:dyDescent="0.15">
      <c r="A5" s="15" t="s">
        <v>1816</v>
      </c>
      <c r="B5" s="13" t="s">
        <v>101</v>
      </c>
      <c r="C5" s="16" t="s">
        <v>4866</v>
      </c>
      <c r="D5" s="16" t="s">
        <v>404</v>
      </c>
      <c r="E5" s="16">
        <v>70</v>
      </c>
      <c r="F5" s="16" t="s">
        <v>393</v>
      </c>
      <c r="G5" s="31" t="s">
        <v>4867</v>
      </c>
      <c r="H5" s="70"/>
    </row>
    <row r="6" spans="1:23" ht="13" x14ac:dyDescent="0.15">
      <c r="A6" s="15" t="s">
        <v>4831</v>
      </c>
      <c r="B6" s="13" t="s">
        <v>101</v>
      </c>
      <c r="C6" s="16" t="s">
        <v>4868</v>
      </c>
      <c r="D6" s="16" t="s">
        <v>469</v>
      </c>
      <c r="E6" s="16"/>
      <c r="F6" s="16" t="s">
        <v>469</v>
      </c>
      <c r="G6" s="31" t="s">
        <v>4869</v>
      </c>
      <c r="H6" s="70"/>
    </row>
    <row r="7" spans="1:23" ht="13" x14ac:dyDescent="0.15">
      <c r="A7" s="15" t="s">
        <v>4831</v>
      </c>
      <c r="B7" s="13" t="s">
        <v>101</v>
      </c>
      <c r="C7" s="16" t="s">
        <v>4868</v>
      </c>
      <c r="D7" s="16" t="s">
        <v>469</v>
      </c>
      <c r="E7" s="16"/>
      <c r="F7" s="16" t="s">
        <v>469</v>
      </c>
      <c r="G7" s="31" t="s">
        <v>4870</v>
      </c>
      <c r="H7" s="70"/>
    </row>
    <row r="8" spans="1:23" ht="13" x14ac:dyDescent="0.15">
      <c r="A8" s="15" t="s">
        <v>4831</v>
      </c>
      <c r="B8" s="13" t="s">
        <v>101</v>
      </c>
      <c r="C8" s="16" t="s">
        <v>4868</v>
      </c>
      <c r="D8" s="16" t="s">
        <v>469</v>
      </c>
      <c r="E8" s="16"/>
      <c r="F8" s="16" t="s">
        <v>469</v>
      </c>
      <c r="G8" s="31" t="s">
        <v>4871</v>
      </c>
      <c r="H8" s="70"/>
    </row>
    <row r="9" spans="1:23" ht="13" x14ac:dyDescent="0.15">
      <c r="A9" s="15" t="s">
        <v>4831</v>
      </c>
      <c r="B9" s="13" t="s">
        <v>101</v>
      </c>
      <c r="C9" s="16" t="s">
        <v>4868</v>
      </c>
      <c r="D9" s="16" t="s">
        <v>469</v>
      </c>
      <c r="E9" s="16"/>
      <c r="F9" s="16" t="s">
        <v>469</v>
      </c>
      <c r="G9" s="31" t="s">
        <v>4872</v>
      </c>
      <c r="H9" s="70"/>
    </row>
    <row r="10" spans="1:23" ht="13" x14ac:dyDescent="0.15">
      <c r="A10" s="15" t="s">
        <v>4831</v>
      </c>
      <c r="B10" s="13" t="s">
        <v>101</v>
      </c>
      <c r="C10" s="16" t="s">
        <v>4868</v>
      </c>
      <c r="D10" s="16" t="s">
        <v>469</v>
      </c>
      <c r="E10" s="16"/>
      <c r="F10" s="16" t="s">
        <v>469</v>
      </c>
      <c r="G10" s="31" t="s">
        <v>4873</v>
      </c>
      <c r="H10" s="70"/>
    </row>
    <row r="11" spans="1:23" ht="13" x14ac:dyDescent="0.15">
      <c r="A11" s="15" t="s">
        <v>4831</v>
      </c>
      <c r="B11" s="13" t="s">
        <v>101</v>
      </c>
      <c r="C11" s="16" t="s">
        <v>4868</v>
      </c>
      <c r="D11" s="16" t="s">
        <v>469</v>
      </c>
      <c r="E11" s="16"/>
      <c r="F11" s="16" t="s">
        <v>469</v>
      </c>
      <c r="G11" s="31" t="s">
        <v>4874</v>
      </c>
      <c r="H11" s="70"/>
    </row>
    <row r="12" spans="1:23" ht="13" x14ac:dyDescent="0.15">
      <c r="A12" s="15" t="s">
        <v>4831</v>
      </c>
      <c r="B12" s="13" t="s">
        <v>101</v>
      </c>
      <c r="C12" s="16" t="s">
        <v>4868</v>
      </c>
      <c r="D12" s="16" t="s">
        <v>469</v>
      </c>
      <c r="E12" s="16"/>
      <c r="F12" s="16" t="s">
        <v>469</v>
      </c>
      <c r="G12" s="31" t="s">
        <v>4875</v>
      </c>
      <c r="H12" s="70"/>
    </row>
    <row r="13" spans="1:23" ht="13" x14ac:dyDescent="0.15">
      <c r="A13" s="15" t="s">
        <v>1834</v>
      </c>
      <c r="B13" s="13" t="s">
        <v>101</v>
      </c>
      <c r="C13" s="16" t="s">
        <v>4876</v>
      </c>
      <c r="D13" s="16" t="s">
        <v>392</v>
      </c>
      <c r="E13" s="16">
        <v>50</v>
      </c>
      <c r="F13" s="16" t="s">
        <v>393</v>
      </c>
      <c r="G13" s="31" t="s">
        <v>4877</v>
      </c>
      <c r="H13" s="70"/>
    </row>
    <row r="14" spans="1:23" ht="13" x14ac:dyDescent="0.15">
      <c r="A14" s="15" t="s">
        <v>1871</v>
      </c>
      <c r="B14" s="13" t="s">
        <v>101</v>
      </c>
      <c r="C14" s="16" t="s">
        <v>4878</v>
      </c>
      <c r="D14" s="16" t="s">
        <v>400</v>
      </c>
      <c r="E14" s="16">
        <v>70</v>
      </c>
      <c r="F14" s="16" t="s">
        <v>398</v>
      </c>
      <c r="G14" s="31" t="s">
        <v>4879</v>
      </c>
      <c r="H14" s="70"/>
    </row>
    <row r="15" spans="1:23" ht="13" x14ac:dyDescent="0.15">
      <c r="A15" s="15" t="s">
        <v>1874</v>
      </c>
      <c r="B15" s="13" t="s">
        <v>101</v>
      </c>
      <c r="C15" s="16" t="s">
        <v>4880</v>
      </c>
      <c r="D15" s="16" t="s">
        <v>847</v>
      </c>
      <c r="E15" s="16">
        <v>80</v>
      </c>
      <c r="F15" s="16" t="s">
        <v>398</v>
      </c>
      <c r="G15" s="31" t="s">
        <v>4881</v>
      </c>
      <c r="H15" s="70"/>
    </row>
    <row r="16" spans="1:23" ht="13" x14ac:dyDescent="0.15">
      <c r="A16" s="15" t="s">
        <v>1855</v>
      </c>
      <c r="B16" s="13" t="s">
        <v>101</v>
      </c>
      <c r="C16" s="16" t="s">
        <v>4882</v>
      </c>
      <c r="D16" s="16" t="s">
        <v>407</v>
      </c>
      <c r="E16" s="16">
        <v>160</v>
      </c>
      <c r="F16" s="16" t="s">
        <v>1853</v>
      </c>
      <c r="G16" s="31" t="s">
        <v>4883</v>
      </c>
      <c r="H16" s="70"/>
    </row>
    <row r="17" spans="1:8" ht="13" x14ac:dyDescent="0.15">
      <c r="A17" s="15" t="s">
        <v>1854</v>
      </c>
      <c r="B17" s="13" t="s">
        <v>101</v>
      </c>
      <c r="C17" s="16" t="s">
        <v>4884</v>
      </c>
      <c r="D17" s="16" t="s">
        <v>395</v>
      </c>
      <c r="E17" s="16">
        <v>120</v>
      </c>
      <c r="F17" s="16" t="s">
        <v>1853</v>
      </c>
      <c r="G17" s="31" t="s">
        <v>4883</v>
      </c>
      <c r="H17" s="70"/>
    </row>
    <row r="18" spans="1:8" ht="13" x14ac:dyDescent="0.15">
      <c r="A18" s="15" t="s">
        <v>1852</v>
      </c>
      <c r="B18" s="13" t="s">
        <v>101</v>
      </c>
      <c r="C18" s="16" t="s">
        <v>4885</v>
      </c>
      <c r="D18" s="16" t="s">
        <v>389</v>
      </c>
      <c r="E18" s="16">
        <v>140</v>
      </c>
      <c r="F18" s="16" t="s">
        <v>1853</v>
      </c>
      <c r="G18" s="31" t="s">
        <v>4883</v>
      </c>
      <c r="H18" s="70"/>
    </row>
    <row r="19" spans="1:8" ht="13" x14ac:dyDescent="0.15">
      <c r="A19" s="15" t="s">
        <v>1891</v>
      </c>
      <c r="B19" s="13" t="s">
        <v>101</v>
      </c>
      <c r="C19" s="16" t="s">
        <v>4886</v>
      </c>
      <c r="D19" s="16" t="s">
        <v>400</v>
      </c>
      <c r="E19" s="16">
        <v>110</v>
      </c>
      <c r="F19" s="16" t="s">
        <v>1853</v>
      </c>
      <c r="G19" s="31" t="s">
        <v>4887</v>
      </c>
      <c r="H19" s="70"/>
    </row>
    <row r="20" spans="1:8" ht="13" x14ac:dyDescent="0.15">
      <c r="A20" s="15" t="s">
        <v>1833</v>
      </c>
      <c r="B20" s="13" t="s">
        <v>101</v>
      </c>
      <c r="C20" s="16" t="s">
        <v>4888</v>
      </c>
      <c r="D20" s="16" t="s">
        <v>389</v>
      </c>
      <c r="E20" s="16">
        <v>60</v>
      </c>
      <c r="F20" s="16" t="s">
        <v>393</v>
      </c>
      <c r="G20" s="31" t="s">
        <v>4889</v>
      </c>
      <c r="H20" s="70"/>
    </row>
    <row r="21" spans="1:8" ht="13" x14ac:dyDescent="0.15">
      <c r="A21" s="15" t="s">
        <v>1835</v>
      </c>
      <c r="B21" s="13" t="s">
        <v>101</v>
      </c>
      <c r="C21" s="16" t="s">
        <v>4890</v>
      </c>
      <c r="D21" s="16" t="s">
        <v>392</v>
      </c>
      <c r="E21" s="16">
        <v>60</v>
      </c>
      <c r="F21" s="16" t="s">
        <v>393</v>
      </c>
      <c r="G21" s="31" t="s">
        <v>4889</v>
      </c>
      <c r="H21" s="70"/>
    </row>
    <row r="22" spans="1:8" ht="13" x14ac:dyDescent="0.15">
      <c r="A22" s="15" t="s">
        <v>1842</v>
      </c>
      <c r="B22" s="13" t="s">
        <v>101</v>
      </c>
      <c r="C22" s="16" t="s">
        <v>4891</v>
      </c>
      <c r="D22" s="16" t="s">
        <v>404</v>
      </c>
      <c r="E22" s="16">
        <v>60</v>
      </c>
      <c r="F22" s="16" t="s">
        <v>393</v>
      </c>
      <c r="G22" s="31" t="s">
        <v>4892</v>
      </c>
      <c r="H22" s="70"/>
    </row>
    <row r="23" spans="1:8" ht="13" x14ac:dyDescent="0.15">
      <c r="A23" s="15" t="s">
        <v>456</v>
      </c>
      <c r="B23" s="13" t="s">
        <v>101</v>
      </c>
      <c r="C23" s="16" t="s">
        <v>4893</v>
      </c>
      <c r="D23" s="16" t="s">
        <v>404</v>
      </c>
      <c r="E23" s="16">
        <v>60</v>
      </c>
      <c r="F23" s="16" t="s">
        <v>393</v>
      </c>
      <c r="G23" s="31" t="s">
        <v>4894</v>
      </c>
      <c r="H23" s="70"/>
    </row>
    <row r="24" spans="1:8" ht="13" x14ac:dyDescent="0.15">
      <c r="A24" s="15" t="s">
        <v>1926</v>
      </c>
      <c r="B24" s="13" t="s">
        <v>101</v>
      </c>
      <c r="C24" s="16" t="s">
        <v>4895</v>
      </c>
      <c r="D24" s="16" t="s">
        <v>847</v>
      </c>
      <c r="E24" s="16">
        <v>110</v>
      </c>
      <c r="F24" s="16" t="s">
        <v>1853</v>
      </c>
      <c r="G24" s="31" t="s">
        <v>4896</v>
      </c>
      <c r="H24" s="70"/>
    </row>
    <row r="25" spans="1:8" ht="13" x14ac:dyDescent="0.15">
      <c r="A25" s="15" t="s">
        <v>1927</v>
      </c>
      <c r="B25" s="13" t="s">
        <v>101</v>
      </c>
      <c r="C25" s="16" t="s">
        <v>4897</v>
      </c>
      <c r="D25" s="16" t="s">
        <v>389</v>
      </c>
      <c r="E25" s="16">
        <v>120</v>
      </c>
      <c r="F25" s="16" t="s">
        <v>1853</v>
      </c>
      <c r="G25" s="31" t="s">
        <v>4896</v>
      </c>
      <c r="H25" s="70"/>
    </row>
    <row r="26" spans="1:8" ht="13" x14ac:dyDescent="0.15">
      <c r="A26" s="15" t="s">
        <v>1925</v>
      </c>
      <c r="B26" s="13" t="s">
        <v>101</v>
      </c>
      <c r="C26" s="16" t="s">
        <v>4898</v>
      </c>
      <c r="D26" s="16" t="s">
        <v>858</v>
      </c>
      <c r="E26" s="16">
        <v>100</v>
      </c>
      <c r="F26" s="16" t="s">
        <v>1853</v>
      </c>
      <c r="G26" s="31" t="s">
        <v>4896</v>
      </c>
      <c r="H26" s="70"/>
    </row>
    <row r="27" spans="1:8" ht="13" x14ac:dyDescent="0.15">
      <c r="A27" s="15" t="s">
        <v>1862</v>
      </c>
      <c r="B27" s="13" t="s">
        <v>101</v>
      </c>
      <c r="C27" s="16" t="s">
        <v>4899</v>
      </c>
      <c r="D27" s="16" t="s">
        <v>395</v>
      </c>
      <c r="E27" s="16">
        <v>100</v>
      </c>
      <c r="F27" s="16" t="s">
        <v>398</v>
      </c>
      <c r="G27" s="31" t="s">
        <v>4900</v>
      </c>
      <c r="H27" s="70"/>
    </row>
    <row r="28" spans="1:8" ht="13" x14ac:dyDescent="0.15">
      <c r="A28" s="15" t="s">
        <v>410</v>
      </c>
      <c r="B28" s="13" t="s">
        <v>101</v>
      </c>
      <c r="C28" s="16" t="s">
        <v>4901</v>
      </c>
      <c r="D28" s="16" t="s">
        <v>404</v>
      </c>
      <c r="E28" s="16">
        <v>90</v>
      </c>
      <c r="F28" s="16" t="s">
        <v>398</v>
      </c>
      <c r="G28" s="31" t="s">
        <v>4900</v>
      </c>
      <c r="H28" s="70"/>
    </row>
    <row r="29" spans="1:8" ht="13" x14ac:dyDescent="0.15">
      <c r="A29" s="15" t="s">
        <v>1840</v>
      </c>
      <c r="B29" s="13" t="s">
        <v>101</v>
      </c>
      <c r="C29" s="16" t="s">
        <v>4902</v>
      </c>
      <c r="D29" s="16" t="s">
        <v>385</v>
      </c>
      <c r="E29" s="16">
        <v>40</v>
      </c>
      <c r="F29" s="16" t="s">
        <v>393</v>
      </c>
      <c r="G29" s="31" t="s">
        <v>4903</v>
      </c>
      <c r="H29" s="70"/>
    </row>
    <row r="30" spans="1:8" ht="13" x14ac:dyDescent="0.15">
      <c r="A30" s="15" t="s">
        <v>1839</v>
      </c>
      <c r="B30" s="13" t="s">
        <v>101</v>
      </c>
      <c r="C30" s="16" t="s">
        <v>4904</v>
      </c>
      <c r="D30" s="16" t="s">
        <v>392</v>
      </c>
      <c r="E30" s="16">
        <v>50</v>
      </c>
      <c r="F30" s="16" t="s">
        <v>393</v>
      </c>
      <c r="G30" s="31" t="s">
        <v>4903</v>
      </c>
      <c r="H30" s="70"/>
    </row>
    <row r="31" spans="1:8" ht="13" x14ac:dyDescent="0.15">
      <c r="A31" s="15" t="s">
        <v>1912</v>
      </c>
      <c r="B31" s="13" t="s">
        <v>101</v>
      </c>
      <c r="C31" s="16" t="s">
        <v>4905</v>
      </c>
      <c r="D31" s="16" t="s">
        <v>858</v>
      </c>
      <c r="E31" s="16">
        <v>80</v>
      </c>
      <c r="F31" s="16" t="s">
        <v>393</v>
      </c>
      <c r="G31" s="31" t="s">
        <v>4906</v>
      </c>
      <c r="H31" s="70"/>
    </row>
    <row r="32" spans="1:8" ht="13" x14ac:dyDescent="0.15">
      <c r="A32" s="15" t="s">
        <v>1912</v>
      </c>
      <c r="B32" s="13" t="s">
        <v>101</v>
      </c>
      <c r="C32" s="16" t="s">
        <v>4905</v>
      </c>
      <c r="D32" s="16" t="s">
        <v>858</v>
      </c>
      <c r="E32" s="16">
        <v>80</v>
      </c>
      <c r="F32" s="16" t="s">
        <v>393</v>
      </c>
      <c r="G32" s="31" t="s">
        <v>4907</v>
      </c>
      <c r="H32" s="70"/>
    </row>
    <row r="33" spans="1:8" ht="13" x14ac:dyDescent="0.15">
      <c r="A33" s="15" t="s">
        <v>4831</v>
      </c>
      <c r="B33" s="13" t="s">
        <v>101</v>
      </c>
      <c r="C33" s="16" t="s">
        <v>4908</v>
      </c>
      <c r="D33" s="16" t="s">
        <v>469</v>
      </c>
      <c r="E33" s="16"/>
      <c r="F33" s="16" t="s">
        <v>469</v>
      </c>
      <c r="G33" s="31" t="s">
        <v>4909</v>
      </c>
      <c r="H33" s="70"/>
    </row>
    <row r="34" spans="1:8" ht="13" x14ac:dyDescent="0.15">
      <c r="A34" s="15" t="s">
        <v>4831</v>
      </c>
      <c r="B34" s="13" t="s">
        <v>101</v>
      </c>
      <c r="C34" s="16" t="s">
        <v>4908</v>
      </c>
      <c r="D34" s="16" t="s">
        <v>469</v>
      </c>
      <c r="E34" s="16"/>
      <c r="F34" s="16" t="s">
        <v>469</v>
      </c>
      <c r="G34" s="31" t="s">
        <v>4910</v>
      </c>
      <c r="H34" s="70"/>
    </row>
    <row r="35" spans="1:8" ht="13" x14ac:dyDescent="0.15">
      <c r="A35" s="15" t="s">
        <v>4831</v>
      </c>
      <c r="B35" s="13" t="s">
        <v>101</v>
      </c>
      <c r="C35" s="16" t="s">
        <v>4908</v>
      </c>
      <c r="D35" s="16" t="s">
        <v>469</v>
      </c>
      <c r="E35" s="16"/>
      <c r="F35" s="16" t="s">
        <v>469</v>
      </c>
      <c r="G35" s="31" t="s">
        <v>4911</v>
      </c>
      <c r="H35" s="70"/>
    </row>
    <row r="36" spans="1:8" ht="13" x14ac:dyDescent="0.15">
      <c r="A36" s="15" t="s">
        <v>4831</v>
      </c>
      <c r="B36" s="13" t="s">
        <v>101</v>
      </c>
      <c r="C36" s="16" t="s">
        <v>4908</v>
      </c>
      <c r="D36" s="16" t="s">
        <v>469</v>
      </c>
      <c r="E36" s="16"/>
      <c r="F36" s="16" t="s">
        <v>469</v>
      </c>
      <c r="G36" s="31" t="s">
        <v>4912</v>
      </c>
      <c r="H36" s="70"/>
    </row>
    <row r="37" spans="1:8" ht="13" x14ac:dyDescent="0.15">
      <c r="A37" s="15" t="s">
        <v>4831</v>
      </c>
      <c r="B37" s="13" t="s">
        <v>101</v>
      </c>
      <c r="C37" s="16" t="s">
        <v>4908</v>
      </c>
      <c r="D37" s="16" t="s">
        <v>469</v>
      </c>
      <c r="E37" s="16"/>
      <c r="F37" s="16" t="s">
        <v>469</v>
      </c>
      <c r="G37" s="31" t="s">
        <v>4913</v>
      </c>
      <c r="H37" s="70"/>
    </row>
    <row r="38" spans="1:8" ht="13" x14ac:dyDescent="0.15">
      <c r="A38" s="15" t="s">
        <v>4831</v>
      </c>
      <c r="B38" s="13" t="s">
        <v>101</v>
      </c>
      <c r="C38" s="16" t="s">
        <v>4908</v>
      </c>
      <c r="D38" s="16" t="s">
        <v>469</v>
      </c>
      <c r="E38" s="16"/>
      <c r="F38" s="16" t="s">
        <v>469</v>
      </c>
      <c r="G38" s="31" t="s">
        <v>4914</v>
      </c>
      <c r="H38" s="70"/>
    </row>
    <row r="39" spans="1:8" ht="13" x14ac:dyDescent="0.15">
      <c r="A39" s="15" t="s">
        <v>4831</v>
      </c>
      <c r="B39" s="13" t="s">
        <v>101</v>
      </c>
      <c r="C39" s="16" t="s">
        <v>4908</v>
      </c>
      <c r="D39" s="16" t="s">
        <v>469</v>
      </c>
      <c r="E39" s="16"/>
      <c r="F39" s="16" t="s">
        <v>469</v>
      </c>
      <c r="G39" s="31" t="s">
        <v>4915</v>
      </c>
      <c r="H39" s="70"/>
    </row>
    <row r="40" spans="1:8" ht="13" x14ac:dyDescent="0.15">
      <c r="A40" s="15" t="s">
        <v>1792</v>
      </c>
      <c r="B40" s="13" t="s">
        <v>101</v>
      </c>
      <c r="C40" s="16" t="s">
        <v>4916</v>
      </c>
      <c r="D40" s="16" t="s">
        <v>847</v>
      </c>
      <c r="E40" s="16">
        <v>90</v>
      </c>
      <c r="F40" s="16" t="s">
        <v>393</v>
      </c>
      <c r="G40" s="31" t="s">
        <v>4917</v>
      </c>
      <c r="H40" s="70"/>
    </row>
    <row r="41" spans="1:8" ht="13" x14ac:dyDescent="0.15">
      <c r="A41" s="15" t="s">
        <v>1802</v>
      </c>
      <c r="B41" s="13" t="s">
        <v>101</v>
      </c>
      <c r="C41" s="16" t="s">
        <v>4918</v>
      </c>
      <c r="D41" s="16" t="s">
        <v>389</v>
      </c>
      <c r="E41" s="16">
        <v>90</v>
      </c>
      <c r="F41" s="16" t="s">
        <v>393</v>
      </c>
      <c r="G41" s="31" t="s">
        <v>4919</v>
      </c>
      <c r="H41" s="70"/>
    </row>
    <row r="42" spans="1:8" ht="13" x14ac:dyDescent="0.15">
      <c r="A42" s="15" t="s">
        <v>1976</v>
      </c>
      <c r="B42" s="13" t="s">
        <v>101</v>
      </c>
      <c r="C42" s="16" t="s">
        <v>4920</v>
      </c>
      <c r="D42" s="16" t="s">
        <v>385</v>
      </c>
      <c r="E42" s="16">
        <v>120</v>
      </c>
      <c r="F42" s="16" t="s">
        <v>1853</v>
      </c>
      <c r="G42" s="31" t="s">
        <v>4921</v>
      </c>
      <c r="H42" s="70"/>
    </row>
    <row r="43" spans="1:8" ht="13" x14ac:dyDescent="0.15">
      <c r="A43" s="15" t="s">
        <v>1977</v>
      </c>
      <c r="B43" s="13" t="s">
        <v>101</v>
      </c>
      <c r="C43" s="16" t="s">
        <v>4922</v>
      </c>
      <c r="D43" s="16" t="s">
        <v>400</v>
      </c>
      <c r="E43" s="16">
        <v>170</v>
      </c>
      <c r="F43" s="16" t="s">
        <v>1853</v>
      </c>
      <c r="G43" s="31" t="s">
        <v>4921</v>
      </c>
      <c r="H43" s="70"/>
    </row>
    <row r="44" spans="1:8" ht="13" x14ac:dyDescent="0.15">
      <c r="A44" s="15" t="s">
        <v>1990</v>
      </c>
      <c r="B44" s="13" t="s">
        <v>101</v>
      </c>
      <c r="C44" s="16" t="s">
        <v>4923</v>
      </c>
      <c r="D44" s="16" t="s">
        <v>392</v>
      </c>
      <c r="E44" s="16">
        <v>150</v>
      </c>
      <c r="F44" s="16" t="s">
        <v>1853</v>
      </c>
      <c r="G44" s="31" t="s">
        <v>4924</v>
      </c>
      <c r="H44" s="70"/>
    </row>
    <row r="45" spans="1:8" ht="13" x14ac:dyDescent="0.15">
      <c r="A45" s="15" t="s">
        <v>1987</v>
      </c>
      <c r="B45" s="13" t="s">
        <v>101</v>
      </c>
      <c r="C45" s="16" t="s">
        <v>4925</v>
      </c>
      <c r="D45" s="16" t="s">
        <v>395</v>
      </c>
      <c r="E45" s="16">
        <v>120</v>
      </c>
      <c r="F45" s="16" t="s">
        <v>1853</v>
      </c>
      <c r="G45" s="31" t="s">
        <v>4924</v>
      </c>
      <c r="H45" s="70"/>
    </row>
    <row r="46" spans="1:8" ht="13" x14ac:dyDescent="0.15">
      <c r="A46" s="15" t="s">
        <v>1799</v>
      </c>
      <c r="B46" s="13" t="s">
        <v>101</v>
      </c>
      <c r="C46" s="16" t="s">
        <v>4926</v>
      </c>
      <c r="D46" s="16" t="s">
        <v>847</v>
      </c>
      <c r="E46" s="16">
        <v>130</v>
      </c>
      <c r="F46" s="16" t="s">
        <v>386</v>
      </c>
      <c r="G46" s="31" t="s">
        <v>4927</v>
      </c>
      <c r="H46" s="70"/>
    </row>
    <row r="47" spans="1:8" ht="13" x14ac:dyDescent="0.15">
      <c r="A47" s="15" t="s">
        <v>1793</v>
      </c>
      <c r="B47" s="13" t="s">
        <v>101</v>
      </c>
      <c r="C47" s="16" t="s">
        <v>4928</v>
      </c>
      <c r="D47" s="16" t="s">
        <v>385</v>
      </c>
      <c r="E47" s="16">
        <v>130</v>
      </c>
      <c r="F47" s="16" t="s">
        <v>386</v>
      </c>
      <c r="G47" s="31" t="s">
        <v>4927</v>
      </c>
      <c r="H47" s="70"/>
    </row>
    <row r="48" spans="1:8" ht="13" x14ac:dyDescent="0.15">
      <c r="A48" s="15" t="s">
        <v>1811</v>
      </c>
      <c r="B48" s="13" t="s">
        <v>101</v>
      </c>
      <c r="C48" s="16" t="s">
        <v>4929</v>
      </c>
      <c r="D48" s="16" t="s">
        <v>385</v>
      </c>
      <c r="E48" s="16">
        <v>80</v>
      </c>
      <c r="F48" s="16" t="s">
        <v>398</v>
      </c>
      <c r="G48" s="31" t="s">
        <v>4930</v>
      </c>
      <c r="H48" s="70"/>
    </row>
    <row r="49" spans="1:8" ht="13" x14ac:dyDescent="0.15">
      <c r="A49" s="15" t="s">
        <v>1913</v>
      </c>
      <c r="B49" s="13" t="s">
        <v>101</v>
      </c>
      <c r="C49" s="16" t="s">
        <v>4931</v>
      </c>
      <c r="D49" s="16" t="s">
        <v>392</v>
      </c>
      <c r="E49" s="16">
        <v>120</v>
      </c>
      <c r="F49" s="16" t="s">
        <v>386</v>
      </c>
      <c r="G49" s="31" t="s">
        <v>4932</v>
      </c>
      <c r="H49" s="70"/>
    </row>
    <row r="50" spans="1:8" ht="13" x14ac:dyDescent="0.15">
      <c r="A50" s="15" t="s">
        <v>1946</v>
      </c>
      <c r="B50" s="13" t="s">
        <v>101</v>
      </c>
      <c r="C50" s="16" t="s">
        <v>4933</v>
      </c>
      <c r="D50" s="16" t="s">
        <v>400</v>
      </c>
      <c r="E50" s="16">
        <v>90</v>
      </c>
      <c r="F50" s="16" t="s">
        <v>398</v>
      </c>
      <c r="G50" s="31" t="s">
        <v>4932</v>
      </c>
      <c r="H50" s="70"/>
    </row>
    <row r="51" spans="1:8" ht="13" x14ac:dyDescent="0.15">
      <c r="A51" s="15" t="s">
        <v>1926</v>
      </c>
      <c r="B51" s="13" t="s">
        <v>101</v>
      </c>
      <c r="C51" s="16" t="s">
        <v>4934</v>
      </c>
      <c r="D51" s="16" t="s">
        <v>847</v>
      </c>
      <c r="E51" s="16">
        <v>110</v>
      </c>
      <c r="F51" s="16" t="s">
        <v>1853</v>
      </c>
      <c r="G51" s="31" t="s">
        <v>4935</v>
      </c>
      <c r="H51" s="70"/>
    </row>
    <row r="52" spans="1:8" ht="13" x14ac:dyDescent="0.15">
      <c r="A52" s="15" t="s">
        <v>2018</v>
      </c>
      <c r="B52" s="13" t="s">
        <v>101</v>
      </c>
      <c r="C52" s="16" t="s">
        <v>4936</v>
      </c>
      <c r="D52" s="16" t="s">
        <v>385</v>
      </c>
      <c r="E52" s="16">
        <v>130</v>
      </c>
      <c r="F52" s="16" t="s">
        <v>1853</v>
      </c>
      <c r="G52" s="31" t="s">
        <v>4935</v>
      </c>
      <c r="H52" s="70"/>
    </row>
    <row r="53" spans="1:8" ht="13" x14ac:dyDescent="0.15">
      <c r="A53" s="15" t="s">
        <v>2020</v>
      </c>
      <c r="B53" s="13" t="s">
        <v>101</v>
      </c>
      <c r="C53" s="16" t="s">
        <v>4937</v>
      </c>
      <c r="D53" s="16" t="s">
        <v>407</v>
      </c>
      <c r="E53" s="16">
        <v>110</v>
      </c>
      <c r="F53" s="16" t="s">
        <v>1853</v>
      </c>
      <c r="G53" s="31" t="s">
        <v>4935</v>
      </c>
      <c r="H53" s="70"/>
    </row>
    <row r="54" spans="1:8" ht="13" x14ac:dyDescent="0.15">
      <c r="A54" s="15" t="s">
        <v>1950</v>
      </c>
      <c r="B54" s="13" t="s">
        <v>101</v>
      </c>
      <c r="C54" s="16" t="s">
        <v>4938</v>
      </c>
      <c r="D54" s="16" t="s">
        <v>392</v>
      </c>
      <c r="E54" s="16">
        <v>100</v>
      </c>
      <c r="F54" s="16" t="s">
        <v>393</v>
      </c>
      <c r="G54" s="31" t="s">
        <v>4939</v>
      </c>
      <c r="H54" s="70"/>
    </row>
    <row r="55" spans="1:8" ht="13" x14ac:dyDescent="0.15">
      <c r="A55" s="15" t="s">
        <v>1999</v>
      </c>
      <c r="B55" s="13" t="s">
        <v>101</v>
      </c>
      <c r="C55" s="16" t="s">
        <v>4940</v>
      </c>
      <c r="D55" s="16" t="s">
        <v>400</v>
      </c>
      <c r="E55" s="16">
        <v>90</v>
      </c>
      <c r="F55" s="16" t="s">
        <v>393</v>
      </c>
      <c r="G55" s="31" t="s">
        <v>4941</v>
      </c>
      <c r="H55" s="70"/>
    </row>
    <row r="56" spans="1:8" ht="13" x14ac:dyDescent="0.15">
      <c r="A56" s="15" t="s">
        <v>4942</v>
      </c>
      <c r="B56" s="13" t="s">
        <v>101</v>
      </c>
      <c r="C56" s="16" t="s">
        <v>4943</v>
      </c>
      <c r="D56" s="16" t="s">
        <v>407</v>
      </c>
      <c r="E56" s="16">
        <v>80</v>
      </c>
      <c r="F56" s="16" t="s">
        <v>393</v>
      </c>
      <c r="G56" s="31" t="s">
        <v>4944</v>
      </c>
      <c r="H56" s="70"/>
    </row>
    <row r="57" spans="1:8" ht="13" x14ac:dyDescent="0.15">
      <c r="A57" s="15" t="s">
        <v>4945</v>
      </c>
      <c r="B57" s="13" t="s">
        <v>101</v>
      </c>
      <c r="C57" s="16" t="s">
        <v>4946</v>
      </c>
      <c r="D57" s="16" t="s">
        <v>400</v>
      </c>
      <c r="E57" s="16">
        <v>90</v>
      </c>
      <c r="F57" s="16" t="s">
        <v>393</v>
      </c>
      <c r="G57" s="31" t="s">
        <v>4944</v>
      </c>
      <c r="H57" s="70"/>
    </row>
    <row r="58" spans="1:8" ht="13" x14ac:dyDescent="0.15">
      <c r="A58" s="15" t="s">
        <v>1799</v>
      </c>
      <c r="B58" s="13" t="s">
        <v>101</v>
      </c>
      <c r="C58" s="16" t="s">
        <v>4947</v>
      </c>
      <c r="D58" s="16" t="s">
        <v>404</v>
      </c>
      <c r="E58" s="16">
        <v>130</v>
      </c>
      <c r="F58" s="16" t="s">
        <v>386</v>
      </c>
      <c r="G58" s="31" t="s">
        <v>4948</v>
      </c>
      <c r="H58" s="70"/>
    </row>
    <row r="59" spans="1:8" ht="13" x14ac:dyDescent="0.15">
      <c r="A59" s="15" t="s">
        <v>2133</v>
      </c>
      <c r="B59" s="13" t="s">
        <v>101</v>
      </c>
      <c r="C59" s="16" t="s">
        <v>4949</v>
      </c>
      <c r="D59" s="16" t="s">
        <v>395</v>
      </c>
      <c r="E59" s="16">
        <v>120</v>
      </c>
      <c r="F59" s="16" t="s">
        <v>1853</v>
      </c>
      <c r="G59" s="31" t="s">
        <v>4950</v>
      </c>
      <c r="H59" s="70"/>
    </row>
    <row r="60" spans="1:8" ht="13" x14ac:dyDescent="0.15">
      <c r="A60" s="15" t="s">
        <v>2135</v>
      </c>
      <c r="B60" s="13" t="s">
        <v>101</v>
      </c>
      <c r="C60" s="16" t="s">
        <v>4951</v>
      </c>
      <c r="D60" s="16" t="s">
        <v>392</v>
      </c>
      <c r="E60" s="16">
        <v>110</v>
      </c>
      <c r="F60" s="16" t="s">
        <v>1853</v>
      </c>
      <c r="G60" s="31" t="s">
        <v>4950</v>
      </c>
      <c r="H60" s="70"/>
    </row>
    <row r="61" spans="1:8" ht="13" x14ac:dyDescent="0.15">
      <c r="A61" s="15" t="s">
        <v>2136</v>
      </c>
      <c r="B61" s="13" t="s">
        <v>101</v>
      </c>
      <c r="C61" s="16" t="s">
        <v>4952</v>
      </c>
      <c r="D61" s="16" t="s">
        <v>392</v>
      </c>
      <c r="E61" s="16">
        <v>120</v>
      </c>
      <c r="F61" s="16" t="s">
        <v>1853</v>
      </c>
      <c r="G61" s="31" t="s">
        <v>4950</v>
      </c>
      <c r="H61" s="70"/>
    </row>
    <row r="62" spans="1:8" ht="13" x14ac:dyDescent="0.15">
      <c r="A62" s="15" t="s">
        <v>4831</v>
      </c>
      <c r="B62" s="13" t="s">
        <v>101</v>
      </c>
      <c r="C62" s="16" t="s">
        <v>4953</v>
      </c>
      <c r="D62" s="16" t="s">
        <v>469</v>
      </c>
      <c r="E62" s="16"/>
      <c r="F62" s="16" t="s">
        <v>469</v>
      </c>
      <c r="G62" s="31" t="s">
        <v>4954</v>
      </c>
      <c r="H62" s="70"/>
    </row>
    <row r="63" spans="1:8" ht="13" x14ac:dyDescent="0.15">
      <c r="A63" s="15" t="s">
        <v>4831</v>
      </c>
      <c r="B63" s="13" t="s">
        <v>101</v>
      </c>
      <c r="C63" s="16" t="s">
        <v>4953</v>
      </c>
      <c r="D63" s="16" t="s">
        <v>469</v>
      </c>
      <c r="E63" s="16"/>
      <c r="F63" s="16" t="s">
        <v>469</v>
      </c>
      <c r="G63" s="31" t="s">
        <v>4955</v>
      </c>
      <c r="H63" s="70"/>
    </row>
    <row r="64" spans="1:8" ht="13" x14ac:dyDescent="0.15">
      <c r="A64" s="15" t="s">
        <v>4831</v>
      </c>
      <c r="B64" s="13" t="s">
        <v>101</v>
      </c>
      <c r="C64" s="16" t="s">
        <v>4953</v>
      </c>
      <c r="D64" s="16" t="s">
        <v>469</v>
      </c>
      <c r="E64" s="16"/>
      <c r="F64" s="16" t="s">
        <v>469</v>
      </c>
      <c r="G64" s="31" t="s">
        <v>4956</v>
      </c>
      <c r="H64" s="70"/>
    </row>
    <row r="65" spans="1:8" ht="13" x14ac:dyDescent="0.15">
      <c r="A65" s="15" t="s">
        <v>4831</v>
      </c>
      <c r="B65" s="13" t="s">
        <v>101</v>
      </c>
      <c r="C65" s="16" t="s">
        <v>4953</v>
      </c>
      <c r="D65" s="16" t="s">
        <v>469</v>
      </c>
      <c r="E65" s="16"/>
      <c r="F65" s="16" t="s">
        <v>469</v>
      </c>
      <c r="G65" s="31" t="s">
        <v>4957</v>
      </c>
      <c r="H65" s="70"/>
    </row>
    <row r="66" spans="1:8" ht="13" x14ac:dyDescent="0.15">
      <c r="A66" s="15" t="s">
        <v>4831</v>
      </c>
      <c r="B66" s="13" t="s">
        <v>101</v>
      </c>
      <c r="C66" s="16" t="s">
        <v>4953</v>
      </c>
      <c r="D66" s="16" t="s">
        <v>469</v>
      </c>
      <c r="E66" s="16"/>
      <c r="F66" s="16" t="s">
        <v>469</v>
      </c>
      <c r="G66" s="31" t="s">
        <v>4958</v>
      </c>
      <c r="H66" s="70"/>
    </row>
    <row r="67" spans="1:8" ht="13" x14ac:dyDescent="0.15">
      <c r="A67" s="15" t="s">
        <v>4831</v>
      </c>
      <c r="B67" s="13" t="s">
        <v>101</v>
      </c>
      <c r="C67" s="16" t="s">
        <v>4953</v>
      </c>
      <c r="D67" s="16" t="s">
        <v>469</v>
      </c>
      <c r="E67" s="16"/>
      <c r="F67" s="16" t="s">
        <v>469</v>
      </c>
      <c r="G67" s="31" t="s">
        <v>4959</v>
      </c>
      <c r="H67" s="70"/>
    </row>
    <row r="68" spans="1:8" ht="13" x14ac:dyDescent="0.15">
      <c r="A68" s="15" t="s">
        <v>4831</v>
      </c>
      <c r="B68" s="13" t="s">
        <v>101</v>
      </c>
      <c r="C68" s="16" t="s">
        <v>4953</v>
      </c>
      <c r="D68" s="16" t="s">
        <v>469</v>
      </c>
      <c r="E68" s="16"/>
      <c r="F68" s="16" t="s">
        <v>469</v>
      </c>
      <c r="G68" s="31" t="s">
        <v>4960</v>
      </c>
      <c r="H68" s="70"/>
    </row>
    <row r="69" spans="1:8" ht="13" x14ac:dyDescent="0.15">
      <c r="A69" s="15" t="s">
        <v>1792</v>
      </c>
      <c r="B69" s="13" t="s">
        <v>101</v>
      </c>
      <c r="C69" s="16" t="s">
        <v>4961</v>
      </c>
      <c r="D69" s="16" t="s">
        <v>847</v>
      </c>
      <c r="E69" s="16">
        <v>100</v>
      </c>
      <c r="F69" s="16" t="s">
        <v>393</v>
      </c>
      <c r="G69" s="31" t="s">
        <v>4962</v>
      </c>
      <c r="H69" s="70"/>
    </row>
    <row r="70" spans="1:8" ht="13" x14ac:dyDescent="0.15">
      <c r="A70" s="15" t="s">
        <v>238</v>
      </c>
      <c r="B70" s="13" t="s">
        <v>101</v>
      </c>
      <c r="C70" s="16" t="s">
        <v>4963</v>
      </c>
      <c r="D70" s="16" t="s">
        <v>392</v>
      </c>
      <c r="E70" s="16">
        <v>90</v>
      </c>
      <c r="F70" s="16" t="s">
        <v>393</v>
      </c>
      <c r="G70" s="31" t="s">
        <v>4964</v>
      </c>
      <c r="H70" s="70"/>
    </row>
    <row r="71" spans="1:8" ht="13" x14ac:dyDescent="0.15">
      <c r="A71" s="15" t="s">
        <v>1911</v>
      </c>
      <c r="B71" s="13" t="s">
        <v>101</v>
      </c>
      <c r="C71" s="16" t="s">
        <v>4965</v>
      </c>
      <c r="D71" s="16" t="s">
        <v>385</v>
      </c>
      <c r="E71" s="16">
        <v>90</v>
      </c>
      <c r="F71" s="16" t="s">
        <v>393</v>
      </c>
      <c r="G71" s="31" t="s">
        <v>4966</v>
      </c>
      <c r="H71" s="70"/>
    </row>
    <row r="72" spans="1:8" ht="13" x14ac:dyDescent="0.15">
      <c r="A72" s="15" t="s">
        <v>1912</v>
      </c>
      <c r="B72" s="13" t="s">
        <v>101</v>
      </c>
      <c r="C72" s="16" t="s">
        <v>4967</v>
      </c>
      <c r="D72" s="16" t="s">
        <v>858</v>
      </c>
      <c r="E72" s="16">
        <v>90</v>
      </c>
      <c r="F72" s="16" t="s">
        <v>393</v>
      </c>
      <c r="G72" s="31" t="s">
        <v>4966</v>
      </c>
      <c r="H72" s="70"/>
    </row>
    <row r="73" spans="1:8" ht="13" x14ac:dyDescent="0.15">
      <c r="A73" s="15" t="s">
        <v>2150</v>
      </c>
      <c r="B73" s="13" t="s">
        <v>101</v>
      </c>
      <c r="C73" s="16" t="s">
        <v>4968</v>
      </c>
      <c r="D73" s="16" t="s">
        <v>392</v>
      </c>
      <c r="E73" s="16">
        <v>120</v>
      </c>
      <c r="F73" s="16" t="s">
        <v>1853</v>
      </c>
      <c r="G73" s="31" t="s">
        <v>4969</v>
      </c>
      <c r="H73" s="70"/>
    </row>
    <row r="74" spans="1:8" ht="13" x14ac:dyDescent="0.15">
      <c r="A74" s="15" t="s">
        <v>2150</v>
      </c>
      <c r="B74" s="13" t="s">
        <v>101</v>
      </c>
      <c r="C74" s="16" t="s">
        <v>4970</v>
      </c>
      <c r="D74" s="16" t="s">
        <v>392</v>
      </c>
      <c r="E74" s="16">
        <v>120</v>
      </c>
      <c r="F74" s="16" t="s">
        <v>1853</v>
      </c>
      <c r="G74" s="31" t="s">
        <v>4969</v>
      </c>
      <c r="H74" s="70"/>
    </row>
  </sheetData>
  <sheetProtection selectLockedCells="1" selectUnlockedCells="1"/>
  <mergeCells count="1">
    <mergeCell ref="O1:W1"/>
  </mergeCells>
  <phoneticPr fontId="3" type="noConversion"/>
  <conditionalFormatting sqref="H2:H74">
    <cfRule type="cellIs" dxfId="370" priority="1" stopIfTrue="1" operator="equal">
      <formula>"-"</formula>
    </cfRule>
    <cfRule type="cellIs" dxfId="369" priority="2" stopIfTrue="1" operator="equal">
      <formula>"x"</formula>
    </cfRule>
  </conditionalFormatting>
  <hyperlinks>
    <hyperlink ref="L1" location="'Expansion set Check List'!A1" display="Home" xr:uid="{00000000-0004-0000-6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57">
    <tabColor rgb="FF00B0F0"/>
  </sheetPr>
  <dimension ref="A1:W3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7.5" customWidth="1"/>
    <col min="2" max="2" width="23.1640625" bestFit="1" customWidth="1"/>
    <col min="3" max="3" width="8.33203125" bestFit="1" customWidth="1"/>
    <col min="4" max="4" width="8.6640625" bestFit="1" customWidth="1"/>
    <col min="5" max="5" width="4" bestFit="1" customWidth="1"/>
    <col min="6" max="6" width="7.5" bestFit="1" customWidth="1"/>
    <col min="7" max="7" width="70.832031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965</v>
      </c>
      <c r="B2" s="13" t="s">
        <v>104</v>
      </c>
      <c r="C2" s="13" t="s">
        <v>4971</v>
      </c>
      <c r="D2" s="13" t="s">
        <v>395</v>
      </c>
      <c r="E2" s="13">
        <v>100</v>
      </c>
      <c r="F2" s="13" t="s">
        <v>393</v>
      </c>
      <c r="G2" s="30" t="s">
        <v>4972</v>
      </c>
      <c r="H2" s="70"/>
      <c r="M2" s="33">
        <f>SUM(COUNTA(H2:H1000))</f>
        <v>0</v>
      </c>
      <c r="O2" s="102"/>
      <c r="P2" s="102"/>
      <c r="Q2" s="102"/>
      <c r="R2" s="102"/>
      <c r="S2" s="102"/>
      <c r="T2" s="102"/>
      <c r="U2" s="102"/>
      <c r="V2" s="102"/>
      <c r="W2" s="102"/>
    </row>
    <row r="3" spans="1:23" ht="13" x14ac:dyDescent="0.15">
      <c r="A3" s="15" t="s">
        <v>842</v>
      </c>
      <c r="B3" s="13" t="s">
        <v>104</v>
      </c>
      <c r="C3" s="16" t="s">
        <v>4973</v>
      </c>
      <c r="D3" s="16" t="s">
        <v>389</v>
      </c>
      <c r="E3" s="16">
        <v>90</v>
      </c>
      <c r="F3" s="16" t="s">
        <v>393</v>
      </c>
      <c r="G3" s="30" t="s">
        <v>4972</v>
      </c>
      <c r="H3" s="70"/>
    </row>
    <row r="4" spans="1:23" ht="13" x14ac:dyDescent="0.15">
      <c r="A4" s="15" t="s">
        <v>456</v>
      </c>
      <c r="B4" s="13" t="s">
        <v>104</v>
      </c>
      <c r="C4" s="16" t="s">
        <v>4974</v>
      </c>
      <c r="D4" s="16" t="s">
        <v>404</v>
      </c>
      <c r="E4" s="16">
        <v>70</v>
      </c>
      <c r="F4" s="16" t="s">
        <v>393</v>
      </c>
      <c r="G4" s="31" t="s">
        <v>4975</v>
      </c>
      <c r="H4" s="70"/>
    </row>
    <row r="5" spans="1:23" ht="13" x14ac:dyDescent="0.15">
      <c r="A5" s="15" t="s">
        <v>938</v>
      </c>
      <c r="B5" s="13" t="s">
        <v>104</v>
      </c>
      <c r="C5" s="16" t="s">
        <v>4976</v>
      </c>
      <c r="D5" s="16" t="s">
        <v>385</v>
      </c>
      <c r="E5" s="16">
        <v>90</v>
      </c>
      <c r="F5" s="16" t="s">
        <v>393</v>
      </c>
      <c r="G5" s="31" t="s">
        <v>4977</v>
      </c>
      <c r="H5" s="70"/>
    </row>
    <row r="6" spans="1:23" ht="13" x14ac:dyDescent="0.15">
      <c r="A6" s="15" t="s">
        <v>884</v>
      </c>
      <c r="B6" s="13" t="s">
        <v>104</v>
      </c>
      <c r="C6" s="16" t="s">
        <v>4978</v>
      </c>
      <c r="D6" s="16" t="s">
        <v>392</v>
      </c>
      <c r="E6" s="16">
        <v>50</v>
      </c>
      <c r="F6" s="16" t="s">
        <v>393</v>
      </c>
      <c r="G6" s="31" t="s">
        <v>4977</v>
      </c>
      <c r="H6" s="70"/>
    </row>
    <row r="7" spans="1:23" ht="13" x14ac:dyDescent="0.15">
      <c r="A7" s="15" t="s">
        <v>870</v>
      </c>
      <c r="B7" s="13" t="s">
        <v>104</v>
      </c>
      <c r="C7" s="16" t="s">
        <v>4979</v>
      </c>
      <c r="D7" s="16" t="s">
        <v>392</v>
      </c>
      <c r="E7" s="16">
        <v>90</v>
      </c>
      <c r="F7" s="16" t="s">
        <v>398</v>
      </c>
      <c r="G7" s="31" t="s">
        <v>4977</v>
      </c>
      <c r="H7" s="70"/>
    </row>
    <row r="8" spans="1:23" ht="13" x14ac:dyDescent="0.15">
      <c r="A8" s="15" t="s">
        <v>838</v>
      </c>
      <c r="B8" s="13" t="s">
        <v>104</v>
      </c>
      <c r="C8" s="16" t="s">
        <v>4980</v>
      </c>
      <c r="D8" s="16" t="s">
        <v>389</v>
      </c>
      <c r="E8" s="16">
        <v>140</v>
      </c>
      <c r="F8" s="16" t="s">
        <v>386</v>
      </c>
      <c r="G8" s="31" t="s">
        <v>4981</v>
      </c>
      <c r="H8" s="70"/>
    </row>
    <row r="9" spans="1:23" ht="13" x14ac:dyDescent="0.15">
      <c r="A9" s="15" t="s">
        <v>843</v>
      </c>
      <c r="B9" s="13" t="s">
        <v>104</v>
      </c>
      <c r="C9" s="16" t="s">
        <v>4982</v>
      </c>
      <c r="D9" s="16" t="s">
        <v>407</v>
      </c>
      <c r="E9" s="16">
        <v>150</v>
      </c>
      <c r="F9" s="16" t="s">
        <v>386</v>
      </c>
      <c r="G9" s="31" t="s">
        <v>4981</v>
      </c>
      <c r="H9" s="70"/>
    </row>
    <row r="10" spans="1:23" ht="13" x14ac:dyDescent="0.15">
      <c r="A10" s="15" t="s">
        <v>851</v>
      </c>
      <c r="B10" s="13" t="s">
        <v>104</v>
      </c>
      <c r="C10" s="16" t="s">
        <v>4983</v>
      </c>
      <c r="D10" s="16" t="s">
        <v>395</v>
      </c>
      <c r="E10" s="16">
        <v>140</v>
      </c>
      <c r="F10" s="16" t="s">
        <v>386</v>
      </c>
      <c r="G10" s="31" t="s">
        <v>4981</v>
      </c>
      <c r="H10" s="70"/>
    </row>
    <row r="11" spans="1:23" ht="13" x14ac:dyDescent="0.15">
      <c r="A11" s="15" t="s">
        <v>1917</v>
      </c>
      <c r="B11" s="13" t="s">
        <v>104</v>
      </c>
      <c r="C11" s="16" t="s">
        <v>4984</v>
      </c>
      <c r="D11" s="16" t="s">
        <v>392</v>
      </c>
      <c r="E11" s="16">
        <v>80</v>
      </c>
      <c r="F11" s="16" t="s">
        <v>393</v>
      </c>
      <c r="G11" s="31" t="s">
        <v>4985</v>
      </c>
      <c r="H11" s="70"/>
    </row>
    <row r="12" spans="1:23" ht="13" x14ac:dyDescent="0.15">
      <c r="A12" s="15" t="s">
        <v>1917</v>
      </c>
      <c r="B12" s="13" t="s">
        <v>104</v>
      </c>
      <c r="C12" s="16" t="s">
        <v>4984</v>
      </c>
      <c r="D12" s="16" t="s">
        <v>392</v>
      </c>
      <c r="E12" s="16">
        <v>80</v>
      </c>
      <c r="F12" s="16" t="s">
        <v>393</v>
      </c>
      <c r="G12" s="31" t="s">
        <v>4986</v>
      </c>
      <c r="H12" s="70"/>
    </row>
    <row r="13" spans="1:23" ht="13" x14ac:dyDescent="0.15">
      <c r="A13" s="15" t="s">
        <v>1918</v>
      </c>
      <c r="B13" s="13" t="s">
        <v>104</v>
      </c>
      <c r="C13" s="16" t="s">
        <v>4987</v>
      </c>
      <c r="D13" s="16" t="s">
        <v>392</v>
      </c>
      <c r="E13" s="16">
        <v>90</v>
      </c>
      <c r="F13" s="16" t="s">
        <v>393</v>
      </c>
      <c r="G13" s="31" t="s">
        <v>4985</v>
      </c>
      <c r="H13" s="70"/>
    </row>
    <row r="14" spans="1:23" ht="13" x14ac:dyDescent="0.15">
      <c r="A14" s="15" t="s">
        <v>1918</v>
      </c>
      <c r="B14" s="13" t="s">
        <v>104</v>
      </c>
      <c r="C14" s="16" t="s">
        <v>4987</v>
      </c>
      <c r="D14" s="16" t="s">
        <v>392</v>
      </c>
      <c r="E14" s="16">
        <v>90</v>
      </c>
      <c r="F14" s="16" t="s">
        <v>393</v>
      </c>
      <c r="G14" s="31" t="s">
        <v>4986</v>
      </c>
      <c r="H14" s="70"/>
    </row>
    <row r="15" spans="1:23" ht="13" x14ac:dyDescent="0.15">
      <c r="A15" s="15" t="s">
        <v>853</v>
      </c>
      <c r="B15" s="13" t="s">
        <v>104</v>
      </c>
      <c r="C15" s="16" t="s">
        <v>4988</v>
      </c>
      <c r="D15" s="16" t="s">
        <v>392</v>
      </c>
      <c r="E15" s="16">
        <v>30</v>
      </c>
      <c r="F15" s="16" t="s">
        <v>393</v>
      </c>
      <c r="G15" s="31" t="s">
        <v>4989</v>
      </c>
      <c r="H15" s="70"/>
    </row>
    <row r="16" spans="1:23" ht="13" x14ac:dyDescent="0.15">
      <c r="A16" s="15" t="s">
        <v>977</v>
      </c>
      <c r="B16" s="13" t="s">
        <v>104</v>
      </c>
      <c r="C16" s="16" t="s">
        <v>4990</v>
      </c>
      <c r="D16" s="16" t="s">
        <v>385</v>
      </c>
      <c r="E16" s="16">
        <v>30</v>
      </c>
      <c r="F16" s="16" t="s">
        <v>393</v>
      </c>
      <c r="G16" s="31" t="s">
        <v>4989</v>
      </c>
      <c r="H16" s="70"/>
    </row>
    <row r="17" spans="1:8" ht="13" x14ac:dyDescent="0.15">
      <c r="A17" s="15" t="s">
        <v>558</v>
      </c>
      <c r="B17" s="13" t="s">
        <v>104</v>
      </c>
      <c r="C17" s="16" t="s">
        <v>4991</v>
      </c>
      <c r="D17" s="16" t="s">
        <v>389</v>
      </c>
      <c r="E17" s="16">
        <v>90</v>
      </c>
      <c r="F17" s="16" t="s">
        <v>393</v>
      </c>
      <c r="G17" s="31" t="s">
        <v>4992</v>
      </c>
      <c r="H17" s="70"/>
    </row>
    <row r="18" spans="1:8" ht="13" x14ac:dyDescent="0.15">
      <c r="A18" s="15" t="s">
        <v>892</v>
      </c>
      <c r="B18" s="13" t="s">
        <v>104</v>
      </c>
      <c r="C18" s="16" t="s">
        <v>4993</v>
      </c>
      <c r="D18" s="16" t="s">
        <v>400</v>
      </c>
      <c r="E18" s="16">
        <v>60</v>
      </c>
      <c r="F18" s="16" t="s">
        <v>393</v>
      </c>
      <c r="G18" s="31" t="s">
        <v>4992</v>
      </c>
      <c r="H18" s="70"/>
    </row>
    <row r="19" spans="1:8" ht="13" x14ac:dyDescent="0.15">
      <c r="A19" s="15" t="s">
        <v>1282</v>
      </c>
      <c r="B19" s="13" t="s">
        <v>104</v>
      </c>
      <c r="C19" s="16" t="s">
        <v>4994</v>
      </c>
      <c r="D19" s="16" t="s">
        <v>404</v>
      </c>
      <c r="E19" s="16">
        <v>60</v>
      </c>
      <c r="F19" s="16" t="s">
        <v>393</v>
      </c>
      <c r="G19" s="31" t="s">
        <v>4995</v>
      </c>
      <c r="H19" s="70"/>
    </row>
    <row r="20" spans="1:8" ht="13" x14ac:dyDescent="0.15">
      <c r="A20" s="15" t="s">
        <v>1281</v>
      </c>
      <c r="B20" s="13" t="s">
        <v>104</v>
      </c>
      <c r="C20" s="16" t="s">
        <v>4996</v>
      </c>
      <c r="D20" s="16" t="s">
        <v>404</v>
      </c>
      <c r="E20" s="16">
        <v>60</v>
      </c>
      <c r="F20" s="16" t="s">
        <v>393</v>
      </c>
      <c r="G20" s="31" t="s">
        <v>4995</v>
      </c>
      <c r="H20" s="70"/>
    </row>
    <row r="21" spans="1:8" ht="13" x14ac:dyDescent="0.15">
      <c r="A21" s="15" t="s">
        <v>4838</v>
      </c>
      <c r="B21" s="13" t="s">
        <v>104</v>
      </c>
      <c r="C21" s="16" t="s">
        <v>4997</v>
      </c>
      <c r="D21" s="16" t="s">
        <v>469</v>
      </c>
      <c r="E21" s="16"/>
      <c r="F21" s="16" t="s">
        <v>469</v>
      </c>
      <c r="G21" s="31" t="s">
        <v>4998</v>
      </c>
      <c r="H21" s="70"/>
    </row>
    <row r="22" spans="1:8" ht="13" x14ac:dyDescent="0.15">
      <c r="A22" s="15" t="s">
        <v>4838</v>
      </c>
      <c r="B22" s="13" t="s">
        <v>104</v>
      </c>
      <c r="C22" s="16" t="s">
        <v>4997</v>
      </c>
      <c r="D22" s="16" t="s">
        <v>469</v>
      </c>
      <c r="E22" s="16"/>
      <c r="F22" s="16" t="s">
        <v>469</v>
      </c>
      <c r="G22" s="31" t="s">
        <v>4999</v>
      </c>
      <c r="H22" s="70"/>
    </row>
    <row r="23" spans="1:8" ht="13" x14ac:dyDescent="0.15">
      <c r="A23" s="15" t="s">
        <v>4838</v>
      </c>
      <c r="B23" s="13" t="s">
        <v>104</v>
      </c>
      <c r="C23" s="16" t="s">
        <v>4997</v>
      </c>
      <c r="D23" s="16" t="s">
        <v>469</v>
      </c>
      <c r="E23" s="16"/>
      <c r="F23" s="16" t="s">
        <v>469</v>
      </c>
      <c r="G23" s="31" t="s">
        <v>5000</v>
      </c>
      <c r="H23" s="70"/>
    </row>
    <row r="24" spans="1:8" ht="13" x14ac:dyDescent="0.15">
      <c r="A24" s="15" t="s">
        <v>4838</v>
      </c>
      <c r="B24" s="13" t="s">
        <v>104</v>
      </c>
      <c r="C24" s="16" t="s">
        <v>4997</v>
      </c>
      <c r="D24" s="16" t="s">
        <v>469</v>
      </c>
      <c r="E24" s="16"/>
      <c r="F24" s="16" t="s">
        <v>469</v>
      </c>
      <c r="G24" s="31" t="s">
        <v>5001</v>
      </c>
      <c r="H24" s="70"/>
    </row>
    <row r="25" spans="1:8" ht="13" x14ac:dyDescent="0.15">
      <c r="A25" s="15" t="s">
        <v>4838</v>
      </c>
      <c r="B25" s="13" t="s">
        <v>104</v>
      </c>
      <c r="C25" s="16" t="s">
        <v>4997</v>
      </c>
      <c r="D25" s="16" t="s">
        <v>469</v>
      </c>
      <c r="E25" s="16"/>
      <c r="F25" s="16" t="s">
        <v>469</v>
      </c>
      <c r="G25" s="31" t="s">
        <v>5002</v>
      </c>
      <c r="H25" s="70"/>
    </row>
    <row r="26" spans="1:8" ht="13" x14ac:dyDescent="0.15">
      <c r="A26" s="15" t="s">
        <v>4838</v>
      </c>
      <c r="B26" s="13" t="s">
        <v>104</v>
      </c>
      <c r="C26" s="16" t="s">
        <v>4997</v>
      </c>
      <c r="D26" s="16" t="s">
        <v>469</v>
      </c>
      <c r="E26" s="16"/>
      <c r="F26" s="16" t="s">
        <v>469</v>
      </c>
      <c r="G26" s="31" t="s">
        <v>5003</v>
      </c>
      <c r="H26" s="70"/>
    </row>
    <row r="27" spans="1:8" ht="13" x14ac:dyDescent="0.15">
      <c r="A27" s="15" t="s">
        <v>4838</v>
      </c>
      <c r="B27" s="13" t="s">
        <v>104</v>
      </c>
      <c r="C27" s="16" t="s">
        <v>4997</v>
      </c>
      <c r="D27" s="16" t="s">
        <v>469</v>
      </c>
      <c r="E27" s="16"/>
      <c r="F27" s="16" t="s">
        <v>469</v>
      </c>
      <c r="G27" s="31" t="s">
        <v>5004</v>
      </c>
      <c r="H27" s="70"/>
    </row>
    <row r="28" spans="1:8" ht="13" x14ac:dyDescent="0.15">
      <c r="A28" s="15" t="s">
        <v>968</v>
      </c>
      <c r="B28" s="13" t="s">
        <v>104</v>
      </c>
      <c r="C28" s="16" t="s">
        <v>5005</v>
      </c>
      <c r="D28" s="16" t="s">
        <v>404</v>
      </c>
      <c r="E28" s="16">
        <v>80</v>
      </c>
      <c r="F28" s="16" t="s">
        <v>393</v>
      </c>
      <c r="G28" s="31" t="s">
        <v>5006</v>
      </c>
      <c r="H28" s="70"/>
    </row>
    <row r="29" spans="1:8" ht="13" x14ac:dyDescent="0.15">
      <c r="A29" s="15" t="s">
        <v>964</v>
      </c>
      <c r="B29" s="13" t="s">
        <v>104</v>
      </c>
      <c r="C29" s="16" t="s">
        <v>5007</v>
      </c>
      <c r="D29" s="16" t="s">
        <v>395</v>
      </c>
      <c r="E29" s="16">
        <v>80</v>
      </c>
      <c r="F29" s="16" t="s">
        <v>393</v>
      </c>
      <c r="G29" s="31" t="s">
        <v>5006</v>
      </c>
      <c r="H29" s="70"/>
    </row>
    <row r="30" spans="1:8" ht="13" x14ac:dyDescent="0.15">
      <c r="A30" s="15" t="s">
        <v>969</v>
      </c>
      <c r="B30" s="13" t="s">
        <v>104</v>
      </c>
      <c r="C30" s="16" t="s">
        <v>5008</v>
      </c>
      <c r="D30" s="16" t="s">
        <v>389</v>
      </c>
      <c r="E30" s="16">
        <v>80</v>
      </c>
      <c r="F30" s="16" t="s">
        <v>393</v>
      </c>
      <c r="G30" s="31" t="s">
        <v>5006</v>
      </c>
      <c r="H30" s="70"/>
    </row>
    <row r="31" spans="1:8" ht="13" x14ac:dyDescent="0.15">
      <c r="A31" s="15" t="s">
        <v>436</v>
      </c>
      <c r="B31" s="13" t="s">
        <v>104</v>
      </c>
      <c r="C31" s="16" t="s">
        <v>5009</v>
      </c>
      <c r="D31" s="16" t="s">
        <v>392</v>
      </c>
      <c r="E31" s="16">
        <v>50</v>
      </c>
      <c r="F31" s="16" t="s">
        <v>393</v>
      </c>
      <c r="G31" s="31" t="s">
        <v>5010</v>
      </c>
      <c r="H31" s="70"/>
    </row>
    <row r="32" spans="1:8" ht="13" x14ac:dyDescent="0.15">
      <c r="A32" s="15" t="s">
        <v>967</v>
      </c>
      <c r="B32" s="13" t="s">
        <v>104</v>
      </c>
      <c r="C32" s="16" t="s">
        <v>5011</v>
      </c>
      <c r="D32" s="16" t="s">
        <v>392</v>
      </c>
      <c r="E32" s="16">
        <v>80</v>
      </c>
      <c r="F32" s="16" t="s">
        <v>398</v>
      </c>
      <c r="G32" s="31" t="s">
        <v>5010</v>
      </c>
      <c r="H32" s="70"/>
    </row>
    <row r="33" spans="1:8" ht="13" x14ac:dyDescent="0.15">
      <c r="A33" s="15" t="s">
        <v>399</v>
      </c>
      <c r="B33" s="13" t="s">
        <v>104</v>
      </c>
      <c r="C33" s="16" t="s">
        <v>5012</v>
      </c>
      <c r="D33" s="16" t="s">
        <v>400</v>
      </c>
      <c r="E33" s="16">
        <v>70</v>
      </c>
      <c r="F33" s="16" t="s">
        <v>393</v>
      </c>
      <c r="G33" s="31" t="s">
        <v>5013</v>
      </c>
      <c r="H33" s="70"/>
    </row>
    <row r="34" spans="1:8" ht="13" x14ac:dyDescent="0.15">
      <c r="A34" s="15" t="s">
        <v>555</v>
      </c>
      <c r="B34" s="13" t="s">
        <v>104</v>
      </c>
      <c r="C34" s="16" t="s">
        <v>5014</v>
      </c>
      <c r="D34" s="16" t="s">
        <v>400</v>
      </c>
      <c r="E34" s="16">
        <v>80</v>
      </c>
      <c r="F34" s="16" t="s">
        <v>393</v>
      </c>
      <c r="G34" s="31" t="s">
        <v>5013</v>
      </c>
      <c r="H34" s="70"/>
    </row>
  </sheetData>
  <sheetProtection selectLockedCells="1" selectUnlockedCells="1"/>
  <mergeCells count="1">
    <mergeCell ref="O1:W1"/>
  </mergeCells>
  <phoneticPr fontId="3" type="noConversion"/>
  <conditionalFormatting sqref="H2:H34">
    <cfRule type="cellIs" dxfId="368" priority="1" stopIfTrue="1" operator="equal">
      <formula>"-"</formula>
    </cfRule>
    <cfRule type="cellIs" dxfId="367" priority="2" stopIfTrue="1" operator="equal">
      <formula>"x"</formula>
    </cfRule>
  </conditionalFormatting>
  <hyperlinks>
    <hyperlink ref="L1" location="'Expansion set Check List'!A1" display="Home" xr:uid="{00000000-0004-0000-6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58">
    <tabColor rgb="FF00B0F0"/>
  </sheetPr>
  <dimension ref="A1:W14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7.5" customWidth="1"/>
    <col min="2" max="2" width="20.6640625" bestFit="1" customWidth="1"/>
    <col min="3" max="3" width="7.1640625" bestFit="1" customWidth="1"/>
    <col min="4" max="4" width="8.83203125" bestFit="1" customWidth="1"/>
    <col min="5" max="5" width="4" bestFit="1" customWidth="1"/>
    <col min="6" max="6" width="7.6640625" bestFit="1" customWidth="1"/>
    <col min="7" max="7" width="61.332031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2235</v>
      </c>
      <c r="B2" s="13" t="s">
        <v>107</v>
      </c>
      <c r="C2" s="13" t="s">
        <v>5015</v>
      </c>
      <c r="D2" s="13" t="s">
        <v>407</v>
      </c>
      <c r="E2" s="13">
        <v>60</v>
      </c>
      <c r="F2" s="13" t="s">
        <v>393</v>
      </c>
      <c r="G2" s="30" t="s">
        <v>5016</v>
      </c>
      <c r="H2" s="70"/>
      <c r="M2" s="33">
        <f>SUM(COUNTA(H2:H1000))</f>
        <v>0</v>
      </c>
      <c r="O2" s="102"/>
      <c r="P2" s="102"/>
      <c r="Q2" s="102"/>
      <c r="R2" s="102"/>
      <c r="S2" s="102"/>
      <c r="T2" s="102"/>
      <c r="U2" s="102"/>
      <c r="V2" s="102"/>
      <c r="W2" s="102"/>
    </row>
    <row r="3" spans="1:23" ht="13" x14ac:dyDescent="0.15">
      <c r="A3" s="15" t="s">
        <v>2245</v>
      </c>
      <c r="B3" s="13" t="s">
        <v>107</v>
      </c>
      <c r="C3" s="16" t="s">
        <v>5017</v>
      </c>
      <c r="D3" s="16" t="s">
        <v>395</v>
      </c>
      <c r="E3" s="16">
        <v>70</v>
      </c>
      <c r="F3" s="16" t="s">
        <v>393</v>
      </c>
      <c r="G3" s="31" t="s">
        <v>5016</v>
      </c>
      <c r="H3" s="70"/>
    </row>
    <row r="4" spans="1:23" ht="13" x14ac:dyDescent="0.15">
      <c r="A4" s="15" t="s">
        <v>2253</v>
      </c>
      <c r="B4" s="13" t="s">
        <v>107</v>
      </c>
      <c r="C4" s="16" t="s">
        <v>5018</v>
      </c>
      <c r="D4" s="16" t="s">
        <v>389</v>
      </c>
      <c r="E4" s="16">
        <v>60</v>
      </c>
      <c r="F4" s="16" t="s">
        <v>393</v>
      </c>
      <c r="G4" s="31" t="s">
        <v>5016</v>
      </c>
      <c r="H4" s="70"/>
    </row>
    <row r="5" spans="1:23" ht="13" x14ac:dyDescent="0.15">
      <c r="A5" s="15" t="s">
        <v>2252</v>
      </c>
      <c r="B5" s="13" t="s">
        <v>107</v>
      </c>
      <c r="C5" s="16" t="s">
        <v>5019</v>
      </c>
      <c r="D5" s="16" t="s">
        <v>395</v>
      </c>
      <c r="E5" s="16">
        <v>130</v>
      </c>
      <c r="F5" s="16" t="s">
        <v>393</v>
      </c>
      <c r="G5" s="31" t="s">
        <v>5020</v>
      </c>
      <c r="H5" s="70"/>
    </row>
    <row r="6" spans="1:23" ht="13" x14ac:dyDescent="0.15">
      <c r="A6" s="15" t="s">
        <v>2266</v>
      </c>
      <c r="B6" s="13" t="s">
        <v>107</v>
      </c>
      <c r="C6" s="16" t="s">
        <v>5021</v>
      </c>
      <c r="D6" s="16" t="s">
        <v>404</v>
      </c>
      <c r="E6" s="16">
        <v>130</v>
      </c>
      <c r="F6" s="16" t="s">
        <v>393</v>
      </c>
      <c r="G6" s="31" t="s">
        <v>5020</v>
      </c>
      <c r="H6" s="70"/>
    </row>
    <row r="7" spans="1:23" ht="13" x14ac:dyDescent="0.15">
      <c r="A7" s="15" t="s">
        <v>2235</v>
      </c>
      <c r="B7" s="13" t="s">
        <v>107</v>
      </c>
      <c r="C7" s="16" t="s">
        <v>5022</v>
      </c>
      <c r="D7" s="16" t="s">
        <v>407</v>
      </c>
      <c r="E7" s="16">
        <v>60</v>
      </c>
      <c r="F7" s="16" t="s">
        <v>393</v>
      </c>
      <c r="G7" s="31" t="s">
        <v>5023</v>
      </c>
      <c r="H7" s="70"/>
    </row>
    <row r="8" spans="1:23" ht="13" x14ac:dyDescent="0.15">
      <c r="A8" s="15" t="s">
        <v>2245</v>
      </c>
      <c r="B8" s="13" t="s">
        <v>107</v>
      </c>
      <c r="C8" s="16" t="s">
        <v>5024</v>
      </c>
      <c r="D8" s="16" t="s">
        <v>395</v>
      </c>
      <c r="E8" s="16">
        <v>60</v>
      </c>
      <c r="F8" s="16" t="s">
        <v>393</v>
      </c>
      <c r="G8" s="31" t="s">
        <v>5023</v>
      </c>
      <c r="H8" s="70"/>
    </row>
    <row r="9" spans="1:23" ht="13" x14ac:dyDescent="0.15">
      <c r="A9" s="15" t="s">
        <v>2253</v>
      </c>
      <c r="B9" s="13" t="s">
        <v>107</v>
      </c>
      <c r="C9" s="16" t="s">
        <v>5025</v>
      </c>
      <c r="D9" s="16" t="s">
        <v>389</v>
      </c>
      <c r="E9" s="16">
        <v>60</v>
      </c>
      <c r="F9" s="16" t="s">
        <v>393</v>
      </c>
      <c r="G9" s="31" t="s">
        <v>5023</v>
      </c>
      <c r="H9" s="70"/>
    </row>
    <row r="10" spans="1:23" ht="13" x14ac:dyDescent="0.15">
      <c r="A10" s="15" t="s">
        <v>2289</v>
      </c>
      <c r="B10" s="13" t="s">
        <v>107</v>
      </c>
      <c r="C10" s="16" t="s">
        <v>5026</v>
      </c>
      <c r="D10" s="16" t="s">
        <v>858</v>
      </c>
      <c r="E10" s="16">
        <v>100</v>
      </c>
      <c r="F10" s="16" t="s">
        <v>398</v>
      </c>
      <c r="G10" s="31" t="s">
        <v>5027</v>
      </c>
      <c r="H10" s="70"/>
    </row>
    <row r="11" spans="1:23" ht="13" x14ac:dyDescent="0.15">
      <c r="A11" s="15" t="s">
        <v>2391</v>
      </c>
      <c r="B11" s="13" t="s">
        <v>107</v>
      </c>
      <c r="C11" s="16" t="s">
        <v>5028</v>
      </c>
      <c r="D11" s="16" t="s">
        <v>392</v>
      </c>
      <c r="E11" s="16">
        <v>50</v>
      </c>
      <c r="F11" s="16" t="s">
        <v>393</v>
      </c>
      <c r="G11" s="31" t="s">
        <v>5029</v>
      </c>
      <c r="H11" s="70"/>
    </row>
    <row r="12" spans="1:23" ht="13" x14ac:dyDescent="0.15">
      <c r="A12" s="15" t="s">
        <v>2238</v>
      </c>
      <c r="B12" s="13" t="s">
        <v>107</v>
      </c>
      <c r="C12" s="16" t="s">
        <v>5030</v>
      </c>
      <c r="D12" s="16" t="s">
        <v>407</v>
      </c>
      <c r="E12" s="16">
        <v>60</v>
      </c>
      <c r="F12" s="16" t="s">
        <v>393</v>
      </c>
      <c r="G12" s="31" t="s">
        <v>5031</v>
      </c>
      <c r="H12" s="70"/>
    </row>
    <row r="13" spans="1:23" ht="13" x14ac:dyDescent="0.15">
      <c r="A13" s="15" t="s">
        <v>2288</v>
      </c>
      <c r="B13" s="13" t="s">
        <v>107</v>
      </c>
      <c r="C13" s="16" t="s">
        <v>5032</v>
      </c>
      <c r="D13" s="16" t="s">
        <v>858</v>
      </c>
      <c r="E13" s="16">
        <v>60</v>
      </c>
      <c r="F13" s="16" t="s">
        <v>393</v>
      </c>
      <c r="G13" s="31" t="s">
        <v>5031</v>
      </c>
      <c r="H13" s="70"/>
    </row>
    <row r="14" spans="1:23" ht="13" x14ac:dyDescent="0.15">
      <c r="A14" s="15" t="s">
        <v>2304</v>
      </c>
      <c r="B14" s="13" t="s">
        <v>107</v>
      </c>
      <c r="C14" s="16" t="s">
        <v>5033</v>
      </c>
      <c r="D14" s="16" t="s">
        <v>392</v>
      </c>
      <c r="E14" s="16">
        <v>50</v>
      </c>
      <c r="F14" s="16" t="s">
        <v>393</v>
      </c>
      <c r="G14" s="31" t="s">
        <v>5034</v>
      </c>
      <c r="H14" s="70"/>
    </row>
    <row r="15" spans="1:23" ht="13" x14ac:dyDescent="0.15">
      <c r="A15" s="15" t="s">
        <v>2304</v>
      </c>
      <c r="B15" s="13" t="s">
        <v>107</v>
      </c>
      <c r="C15" s="16" t="s">
        <v>5033</v>
      </c>
      <c r="D15" s="16" t="s">
        <v>392</v>
      </c>
      <c r="E15" s="16">
        <v>50</v>
      </c>
      <c r="F15" s="16" t="s">
        <v>393</v>
      </c>
      <c r="G15" s="31" t="s">
        <v>5035</v>
      </c>
      <c r="H15" s="70"/>
    </row>
    <row r="16" spans="1:23" ht="13" x14ac:dyDescent="0.15">
      <c r="A16" s="15" t="s">
        <v>2238</v>
      </c>
      <c r="B16" s="13" t="s">
        <v>107</v>
      </c>
      <c r="C16" s="16" t="s">
        <v>5036</v>
      </c>
      <c r="D16" s="16" t="s">
        <v>407</v>
      </c>
      <c r="E16" s="16">
        <v>60</v>
      </c>
      <c r="F16" s="16" t="s">
        <v>393</v>
      </c>
      <c r="G16" s="31" t="s">
        <v>5037</v>
      </c>
      <c r="H16" s="70"/>
    </row>
    <row r="17" spans="1:8" ht="13" x14ac:dyDescent="0.15">
      <c r="A17" s="15" t="s">
        <v>2300</v>
      </c>
      <c r="B17" s="13" t="s">
        <v>107</v>
      </c>
      <c r="C17" s="16" t="s">
        <v>5038</v>
      </c>
      <c r="D17" s="16" t="s">
        <v>392</v>
      </c>
      <c r="E17" s="16">
        <v>50</v>
      </c>
      <c r="F17" s="16" t="s">
        <v>393</v>
      </c>
      <c r="G17" s="31" t="s">
        <v>5037</v>
      </c>
      <c r="H17" s="70"/>
    </row>
    <row r="18" spans="1:8" ht="13" x14ac:dyDescent="0.15">
      <c r="A18" s="15" t="s">
        <v>2391</v>
      </c>
      <c r="B18" s="13" t="s">
        <v>107</v>
      </c>
      <c r="C18" s="16" t="s">
        <v>5039</v>
      </c>
      <c r="D18" s="16" t="s">
        <v>392</v>
      </c>
      <c r="E18" s="16">
        <v>50</v>
      </c>
      <c r="F18" s="16" t="s">
        <v>393</v>
      </c>
      <c r="G18" s="31" t="s">
        <v>5037</v>
      </c>
      <c r="H18" s="70"/>
    </row>
    <row r="19" spans="1:8" ht="13" x14ac:dyDescent="0.15">
      <c r="A19" s="15" t="s">
        <v>2259</v>
      </c>
      <c r="B19" s="13" t="s">
        <v>107</v>
      </c>
      <c r="C19" s="16" t="s">
        <v>5040</v>
      </c>
      <c r="D19" s="16" t="s">
        <v>389</v>
      </c>
      <c r="E19" s="16">
        <v>60</v>
      </c>
      <c r="F19" s="16" t="s">
        <v>393</v>
      </c>
      <c r="G19" s="31" t="s">
        <v>5041</v>
      </c>
      <c r="H19" s="70"/>
    </row>
    <row r="20" spans="1:8" ht="13" x14ac:dyDescent="0.15">
      <c r="A20" s="15" t="s">
        <v>2250</v>
      </c>
      <c r="B20" s="13" t="s">
        <v>107</v>
      </c>
      <c r="C20" s="16" t="s">
        <v>5042</v>
      </c>
      <c r="D20" s="16" t="s">
        <v>395</v>
      </c>
      <c r="E20" s="16">
        <v>60</v>
      </c>
      <c r="F20" s="16" t="s">
        <v>393</v>
      </c>
      <c r="G20" s="31" t="s">
        <v>5043</v>
      </c>
      <c r="H20" s="70"/>
    </row>
    <row r="21" spans="1:8" ht="13" x14ac:dyDescent="0.15">
      <c r="A21" s="15" t="s">
        <v>2289</v>
      </c>
      <c r="B21" s="13" t="s">
        <v>107</v>
      </c>
      <c r="C21" s="16" t="s">
        <v>5044</v>
      </c>
      <c r="D21" s="16" t="s">
        <v>858</v>
      </c>
      <c r="E21" s="16">
        <v>100</v>
      </c>
      <c r="F21" s="16" t="s">
        <v>398</v>
      </c>
      <c r="G21" s="31" t="s">
        <v>5045</v>
      </c>
      <c r="H21" s="70"/>
    </row>
    <row r="22" spans="1:8" ht="13" x14ac:dyDescent="0.15">
      <c r="A22" s="15" t="s">
        <v>2237</v>
      </c>
      <c r="B22" s="13" t="s">
        <v>107</v>
      </c>
      <c r="C22" s="16" t="s">
        <v>5046</v>
      </c>
      <c r="D22" s="16" t="s">
        <v>407</v>
      </c>
      <c r="E22" s="16">
        <v>130</v>
      </c>
      <c r="F22" s="16" t="s">
        <v>386</v>
      </c>
      <c r="G22" s="31" t="s">
        <v>5047</v>
      </c>
      <c r="H22" s="70"/>
    </row>
    <row r="23" spans="1:8" ht="13" x14ac:dyDescent="0.15">
      <c r="A23" s="15" t="s">
        <v>2247</v>
      </c>
      <c r="B23" s="13" t="s">
        <v>107</v>
      </c>
      <c r="C23" s="16" t="s">
        <v>5048</v>
      </c>
      <c r="D23" s="16" t="s">
        <v>395</v>
      </c>
      <c r="E23" s="16">
        <v>150</v>
      </c>
      <c r="F23" s="16" t="s">
        <v>386</v>
      </c>
      <c r="G23" s="31" t="s">
        <v>5047</v>
      </c>
      <c r="H23" s="70"/>
    </row>
    <row r="24" spans="1:8" ht="13" x14ac:dyDescent="0.15">
      <c r="A24" s="15" t="s">
        <v>2255</v>
      </c>
      <c r="B24" s="13" t="s">
        <v>107</v>
      </c>
      <c r="C24" s="16" t="s">
        <v>5049</v>
      </c>
      <c r="D24" s="16" t="s">
        <v>389</v>
      </c>
      <c r="E24" s="16">
        <v>140</v>
      </c>
      <c r="F24" s="16" t="s">
        <v>386</v>
      </c>
      <c r="G24" s="31" t="s">
        <v>5047</v>
      </c>
      <c r="H24" s="70"/>
    </row>
    <row r="25" spans="1:8" ht="13" x14ac:dyDescent="0.15">
      <c r="A25" s="15" t="s">
        <v>2252</v>
      </c>
      <c r="B25" s="13" t="s">
        <v>107</v>
      </c>
      <c r="C25" s="16" t="s">
        <v>5050</v>
      </c>
      <c r="D25" s="16" t="s">
        <v>395</v>
      </c>
      <c r="E25" s="16">
        <v>130</v>
      </c>
      <c r="F25" s="16" t="s">
        <v>393</v>
      </c>
      <c r="G25" s="31" t="s">
        <v>5051</v>
      </c>
      <c r="H25" s="70"/>
    </row>
    <row r="26" spans="1:8" ht="13" x14ac:dyDescent="0.15">
      <c r="A26" s="15" t="s">
        <v>2266</v>
      </c>
      <c r="B26" s="13" t="s">
        <v>107</v>
      </c>
      <c r="C26" s="16" t="s">
        <v>5052</v>
      </c>
      <c r="D26" s="16" t="s">
        <v>404</v>
      </c>
      <c r="E26" s="16">
        <v>130</v>
      </c>
      <c r="F26" s="16" t="s">
        <v>393</v>
      </c>
      <c r="G26" s="31" t="s">
        <v>5053</v>
      </c>
      <c r="H26" s="70"/>
    </row>
    <row r="27" spans="1:8" ht="13" x14ac:dyDescent="0.15">
      <c r="A27" s="15" t="s">
        <v>2286</v>
      </c>
      <c r="B27" s="13" t="s">
        <v>107</v>
      </c>
      <c r="C27" s="16" t="s">
        <v>5054</v>
      </c>
      <c r="D27" s="16" t="s">
        <v>858</v>
      </c>
      <c r="E27" s="16">
        <v>50</v>
      </c>
      <c r="F27" s="16" t="s">
        <v>393</v>
      </c>
      <c r="G27" s="31" t="s">
        <v>5055</v>
      </c>
      <c r="H27" s="70"/>
    </row>
    <row r="28" spans="1:8" ht="13" x14ac:dyDescent="0.15">
      <c r="A28" s="15" t="s">
        <v>2286</v>
      </c>
      <c r="B28" s="13" t="s">
        <v>107</v>
      </c>
      <c r="C28" s="16" t="s">
        <v>5054</v>
      </c>
      <c r="D28" s="16" t="s">
        <v>858</v>
      </c>
      <c r="E28" s="16">
        <v>50</v>
      </c>
      <c r="F28" s="16" t="s">
        <v>393</v>
      </c>
      <c r="G28" s="31" t="s">
        <v>5056</v>
      </c>
      <c r="H28" s="70"/>
    </row>
    <row r="29" spans="1:8" ht="13" x14ac:dyDescent="0.15">
      <c r="A29" s="15" t="s">
        <v>2391</v>
      </c>
      <c r="B29" s="13" t="s">
        <v>107</v>
      </c>
      <c r="C29" s="16" t="s">
        <v>5057</v>
      </c>
      <c r="D29" s="16" t="s">
        <v>392</v>
      </c>
      <c r="E29" s="16">
        <v>50</v>
      </c>
      <c r="F29" s="16" t="s">
        <v>393</v>
      </c>
      <c r="G29" s="31" t="s">
        <v>5058</v>
      </c>
      <c r="H29" s="70"/>
    </row>
    <row r="30" spans="1:8" ht="13" x14ac:dyDescent="0.15">
      <c r="A30" s="15" t="s">
        <v>2373</v>
      </c>
      <c r="B30" s="13" t="s">
        <v>107</v>
      </c>
      <c r="C30" s="16" t="s">
        <v>5059</v>
      </c>
      <c r="D30" s="16" t="s">
        <v>385</v>
      </c>
      <c r="E30" s="16">
        <v>50</v>
      </c>
      <c r="F30" s="16" t="s">
        <v>393</v>
      </c>
      <c r="G30" s="31" t="s">
        <v>5058</v>
      </c>
      <c r="H30" s="70"/>
    </row>
    <row r="31" spans="1:8" ht="13" x14ac:dyDescent="0.15">
      <c r="A31" s="15" t="s">
        <v>5060</v>
      </c>
      <c r="B31" s="13" t="s">
        <v>107</v>
      </c>
      <c r="C31" s="16" t="s">
        <v>5061</v>
      </c>
      <c r="D31" s="16" t="s">
        <v>469</v>
      </c>
      <c r="E31" s="16"/>
      <c r="F31" s="16" t="s">
        <v>721</v>
      </c>
      <c r="G31" s="31" t="s">
        <v>5062</v>
      </c>
      <c r="H31" s="70"/>
    </row>
    <row r="32" spans="1:8" ht="13" x14ac:dyDescent="0.15">
      <c r="A32" s="15" t="s">
        <v>5060</v>
      </c>
      <c r="B32" s="13" t="s">
        <v>107</v>
      </c>
      <c r="C32" s="16" t="s">
        <v>5061</v>
      </c>
      <c r="D32" s="16" t="s">
        <v>469</v>
      </c>
      <c r="E32" s="16"/>
      <c r="F32" s="16" t="s">
        <v>721</v>
      </c>
      <c r="G32" s="30" t="s">
        <v>5063</v>
      </c>
      <c r="H32" s="70"/>
    </row>
    <row r="33" spans="1:8" ht="13" x14ac:dyDescent="0.15">
      <c r="A33" s="15" t="s">
        <v>5060</v>
      </c>
      <c r="B33" s="13" t="s">
        <v>107</v>
      </c>
      <c r="C33" s="16" t="s">
        <v>5061</v>
      </c>
      <c r="D33" s="16" t="s">
        <v>469</v>
      </c>
      <c r="E33" s="16"/>
      <c r="F33" s="16" t="s">
        <v>721</v>
      </c>
      <c r="G33" s="30" t="s">
        <v>5064</v>
      </c>
      <c r="H33" s="70"/>
    </row>
    <row r="34" spans="1:8" ht="13" x14ac:dyDescent="0.15">
      <c r="A34" s="15" t="s">
        <v>5060</v>
      </c>
      <c r="B34" s="13" t="s">
        <v>107</v>
      </c>
      <c r="C34" s="16" t="s">
        <v>5061</v>
      </c>
      <c r="D34" s="16" t="s">
        <v>469</v>
      </c>
      <c r="E34" s="16"/>
      <c r="F34" s="16" t="s">
        <v>721</v>
      </c>
      <c r="G34" s="30" t="s">
        <v>5065</v>
      </c>
      <c r="H34" s="70"/>
    </row>
    <row r="35" spans="1:8" ht="13" x14ac:dyDescent="0.15">
      <c r="A35" s="15" t="s">
        <v>5060</v>
      </c>
      <c r="B35" s="13" t="s">
        <v>107</v>
      </c>
      <c r="C35" s="16" t="s">
        <v>5061</v>
      </c>
      <c r="D35" s="16" t="s">
        <v>469</v>
      </c>
      <c r="E35" s="16"/>
      <c r="F35" s="16" t="s">
        <v>721</v>
      </c>
      <c r="G35" s="30" t="s">
        <v>5066</v>
      </c>
      <c r="H35" s="70"/>
    </row>
    <row r="36" spans="1:8" ht="13" x14ac:dyDescent="0.15">
      <c r="A36" s="15" t="s">
        <v>5060</v>
      </c>
      <c r="B36" s="13" t="s">
        <v>107</v>
      </c>
      <c r="C36" s="16" t="s">
        <v>5061</v>
      </c>
      <c r="D36" s="16" t="s">
        <v>469</v>
      </c>
      <c r="E36" s="16"/>
      <c r="F36" s="16" t="s">
        <v>721</v>
      </c>
      <c r="G36" s="30" t="s">
        <v>5067</v>
      </c>
      <c r="H36" s="70"/>
    </row>
    <row r="37" spans="1:8" ht="13" x14ac:dyDescent="0.15">
      <c r="A37" s="15" t="s">
        <v>5060</v>
      </c>
      <c r="B37" s="13" t="s">
        <v>107</v>
      </c>
      <c r="C37" s="16" t="s">
        <v>5061</v>
      </c>
      <c r="D37" s="16" t="s">
        <v>469</v>
      </c>
      <c r="E37" s="16"/>
      <c r="F37" s="16" t="s">
        <v>721</v>
      </c>
      <c r="G37" s="30" t="s">
        <v>5068</v>
      </c>
      <c r="H37" s="70"/>
    </row>
    <row r="38" spans="1:8" ht="13" x14ac:dyDescent="0.15">
      <c r="A38" s="15" t="s">
        <v>5069</v>
      </c>
      <c r="B38" s="13" t="s">
        <v>107</v>
      </c>
      <c r="C38" s="16" t="s">
        <v>5070</v>
      </c>
      <c r="D38" s="16" t="s">
        <v>469</v>
      </c>
      <c r="E38" s="16"/>
      <c r="F38" s="16" t="s">
        <v>1542</v>
      </c>
      <c r="G38" s="31" t="s">
        <v>5071</v>
      </c>
      <c r="H38" s="70"/>
    </row>
    <row r="39" spans="1:8" ht="13" x14ac:dyDescent="0.15">
      <c r="A39" s="15" t="s">
        <v>5069</v>
      </c>
      <c r="B39" s="13" t="s">
        <v>107</v>
      </c>
      <c r="C39" s="16" t="s">
        <v>5070</v>
      </c>
      <c r="D39" s="16" t="s">
        <v>469</v>
      </c>
      <c r="E39" s="16"/>
      <c r="F39" s="16" t="s">
        <v>1542</v>
      </c>
      <c r="G39" s="31" t="s">
        <v>5072</v>
      </c>
      <c r="H39" s="70"/>
    </row>
    <row r="40" spans="1:8" ht="13" x14ac:dyDescent="0.15">
      <c r="A40" s="15" t="s">
        <v>5069</v>
      </c>
      <c r="B40" s="13" t="s">
        <v>107</v>
      </c>
      <c r="C40" s="16" t="s">
        <v>5070</v>
      </c>
      <c r="D40" s="16" t="s">
        <v>469</v>
      </c>
      <c r="E40" s="16"/>
      <c r="F40" s="16" t="s">
        <v>1542</v>
      </c>
      <c r="G40" s="31" t="s">
        <v>5073</v>
      </c>
      <c r="H40" s="70"/>
    </row>
    <row r="41" spans="1:8" ht="13" x14ac:dyDescent="0.15">
      <c r="A41" s="15" t="s">
        <v>5069</v>
      </c>
      <c r="B41" s="13" t="s">
        <v>107</v>
      </c>
      <c r="C41" s="16" t="s">
        <v>5070</v>
      </c>
      <c r="D41" s="16" t="s">
        <v>469</v>
      </c>
      <c r="E41" s="16"/>
      <c r="F41" s="16" t="s">
        <v>1542</v>
      </c>
      <c r="G41" s="31" t="s">
        <v>5074</v>
      </c>
      <c r="H41" s="70"/>
    </row>
    <row r="42" spans="1:8" ht="13" x14ac:dyDescent="0.15">
      <c r="A42" s="15" t="s">
        <v>5069</v>
      </c>
      <c r="B42" s="13" t="s">
        <v>107</v>
      </c>
      <c r="C42" s="16" t="s">
        <v>5075</v>
      </c>
      <c r="D42" s="16" t="s">
        <v>469</v>
      </c>
      <c r="E42" s="16"/>
      <c r="F42" s="16" t="s">
        <v>1542</v>
      </c>
      <c r="G42" s="31" t="s">
        <v>5076</v>
      </c>
      <c r="H42" s="70"/>
    </row>
    <row r="43" spans="1:8" ht="13" x14ac:dyDescent="0.15">
      <c r="A43" s="15" t="s">
        <v>5069</v>
      </c>
      <c r="B43" s="13" t="s">
        <v>107</v>
      </c>
      <c r="C43" s="16" t="s">
        <v>5075</v>
      </c>
      <c r="D43" s="16" t="s">
        <v>469</v>
      </c>
      <c r="E43" s="16"/>
      <c r="F43" s="16" t="s">
        <v>1542</v>
      </c>
      <c r="G43" s="31" t="s">
        <v>5077</v>
      </c>
      <c r="H43" s="70"/>
    </row>
    <row r="44" spans="1:8" ht="13" x14ac:dyDescent="0.15">
      <c r="A44" s="15" t="s">
        <v>5069</v>
      </c>
      <c r="B44" s="13" t="s">
        <v>107</v>
      </c>
      <c r="C44" s="16" t="s">
        <v>5075</v>
      </c>
      <c r="D44" s="16" t="s">
        <v>469</v>
      </c>
      <c r="E44" s="16"/>
      <c r="F44" s="16" t="s">
        <v>1542</v>
      </c>
      <c r="G44" s="31" t="s">
        <v>5078</v>
      </c>
      <c r="H44" s="70"/>
    </row>
    <row r="45" spans="1:8" ht="13" x14ac:dyDescent="0.15">
      <c r="A45" s="15" t="s">
        <v>5069</v>
      </c>
      <c r="B45" s="13" t="s">
        <v>107</v>
      </c>
      <c r="C45" s="16" t="s">
        <v>5075</v>
      </c>
      <c r="D45" s="16" t="s">
        <v>469</v>
      </c>
      <c r="E45" s="16"/>
      <c r="F45" s="16" t="s">
        <v>1542</v>
      </c>
      <c r="G45" s="31" t="s">
        <v>5079</v>
      </c>
      <c r="H45" s="70"/>
    </row>
    <row r="46" spans="1:8" ht="13" x14ac:dyDescent="0.15">
      <c r="A46" s="15" t="s">
        <v>5069</v>
      </c>
      <c r="B46" s="13" t="s">
        <v>107</v>
      </c>
      <c r="C46" s="16" t="s">
        <v>5080</v>
      </c>
      <c r="D46" s="16" t="s">
        <v>469</v>
      </c>
      <c r="E46" s="16"/>
      <c r="F46" s="16" t="s">
        <v>1542</v>
      </c>
      <c r="G46" s="31" t="s">
        <v>5081</v>
      </c>
      <c r="H46" s="70"/>
    </row>
    <row r="47" spans="1:8" ht="13" x14ac:dyDescent="0.15">
      <c r="A47" s="15" t="s">
        <v>5069</v>
      </c>
      <c r="B47" s="13" t="s">
        <v>107</v>
      </c>
      <c r="C47" s="16" t="s">
        <v>5080</v>
      </c>
      <c r="D47" s="16" t="s">
        <v>469</v>
      </c>
      <c r="E47" s="16"/>
      <c r="F47" s="16" t="s">
        <v>1542</v>
      </c>
      <c r="G47" s="31" t="s">
        <v>5082</v>
      </c>
      <c r="H47" s="70"/>
    </row>
    <row r="48" spans="1:8" ht="13" x14ac:dyDescent="0.15">
      <c r="A48" s="15" t="s">
        <v>5069</v>
      </c>
      <c r="B48" s="13" t="s">
        <v>107</v>
      </c>
      <c r="C48" s="16" t="s">
        <v>5080</v>
      </c>
      <c r="D48" s="16" t="s">
        <v>469</v>
      </c>
      <c r="E48" s="16"/>
      <c r="F48" s="16" t="s">
        <v>1542</v>
      </c>
      <c r="G48" s="31" t="s">
        <v>5083</v>
      </c>
      <c r="H48" s="70"/>
    </row>
    <row r="49" spans="1:8" ht="13" x14ac:dyDescent="0.15">
      <c r="A49" s="15" t="s">
        <v>5069</v>
      </c>
      <c r="B49" s="13" t="s">
        <v>107</v>
      </c>
      <c r="C49" s="16" t="s">
        <v>5080</v>
      </c>
      <c r="D49" s="16" t="s">
        <v>469</v>
      </c>
      <c r="E49" s="16"/>
      <c r="F49" s="16" t="s">
        <v>1542</v>
      </c>
      <c r="G49" s="31" t="s">
        <v>5084</v>
      </c>
      <c r="H49" s="70"/>
    </row>
    <row r="50" spans="1:8" ht="13" x14ac:dyDescent="0.15">
      <c r="A50" s="15" t="s">
        <v>2346</v>
      </c>
      <c r="B50" s="13" t="s">
        <v>107</v>
      </c>
      <c r="C50" s="16" t="s">
        <v>5085</v>
      </c>
      <c r="D50" s="16" t="s">
        <v>395</v>
      </c>
      <c r="E50" s="16">
        <v>60</v>
      </c>
      <c r="F50" s="16" t="s">
        <v>393</v>
      </c>
      <c r="G50" s="31" t="s">
        <v>5086</v>
      </c>
      <c r="H50" s="70"/>
    </row>
    <row r="51" spans="1:8" ht="13" x14ac:dyDescent="0.15">
      <c r="A51" s="15" t="s">
        <v>1829</v>
      </c>
      <c r="B51" s="13" t="s">
        <v>107</v>
      </c>
      <c r="C51" s="16" t="s">
        <v>5087</v>
      </c>
      <c r="D51" s="16" t="s">
        <v>400</v>
      </c>
      <c r="E51" s="16">
        <v>60</v>
      </c>
      <c r="F51" s="16" t="s">
        <v>393</v>
      </c>
      <c r="G51" s="31" t="s">
        <v>5088</v>
      </c>
      <c r="H51" s="70"/>
    </row>
    <row r="52" spans="1:8" ht="13" x14ac:dyDescent="0.15">
      <c r="A52" s="15" t="s">
        <v>1829</v>
      </c>
      <c r="B52" s="13" t="s">
        <v>107</v>
      </c>
      <c r="C52" s="16" t="s">
        <v>5087</v>
      </c>
      <c r="D52" s="16" t="s">
        <v>400</v>
      </c>
      <c r="E52" s="16">
        <v>60</v>
      </c>
      <c r="F52" s="16" t="s">
        <v>393</v>
      </c>
      <c r="G52" s="31" t="s">
        <v>5089</v>
      </c>
      <c r="H52" s="70"/>
    </row>
    <row r="53" spans="1:8" ht="13" x14ac:dyDescent="0.15">
      <c r="A53" s="15" t="s">
        <v>1825</v>
      </c>
      <c r="B53" s="13" t="s">
        <v>107</v>
      </c>
      <c r="C53" s="16" t="s">
        <v>5090</v>
      </c>
      <c r="D53" s="16" t="s">
        <v>404</v>
      </c>
      <c r="E53" s="16">
        <v>80</v>
      </c>
      <c r="F53" s="16" t="s">
        <v>398</v>
      </c>
      <c r="G53" s="31" t="s">
        <v>5088</v>
      </c>
      <c r="H53" s="70"/>
    </row>
    <row r="54" spans="1:8" ht="13" x14ac:dyDescent="0.15">
      <c r="A54" s="15" t="s">
        <v>1825</v>
      </c>
      <c r="B54" s="13" t="s">
        <v>107</v>
      </c>
      <c r="C54" s="16" t="s">
        <v>5090</v>
      </c>
      <c r="D54" s="16" t="s">
        <v>404</v>
      </c>
      <c r="E54" s="16">
        <v>80</v>
      </c>
      <c r="F54" s="16" t="s">
        <v>398</v>
      </c>
      <c r="G54" s="31" t="s">
        <v>5091</v>
      </c>
      <c r="H54" s="70"/>
    </row>
    <row r="55" spans="1:8" ht="13" x14ac:dyDescent="0.15">
      <c r="A55" s="15" t="s">
        <v>542</v>
      </c>
      <c r="B55" s="13" t="s">
        <v>107</v>
      </c>
      <c r="C55" s="16" t="s">
        <v>5092</v>
      </c>
      <c r="D55" s="16" t="s">
        <v>392</v>
      </c>
      <c r="E55" s="16">
        <v>60</v>
      </c>
      <c r="F55" s="16" t="s">
        <v>393</v>
      </c>
      <c r="G55" s="31" t="s">
        <v>5093</v>
      </c>
      <c r="H55" s="70"/>
    </row>
    <row r="56" spans="1:8" ht="13" x14ac:dyDescent="0.15">
      <c r="A56" s="15" t="s">
        <v>2401</v>
      </c>
      <c r="B56" s="13" t="s">
        <v>107</v>
      </c>
      <c r="C56" s="16" t="s">
        <v>5094</v>
      </c>
      <c r="D56" s="16" t="s">
        <v>395</v>
      </c>
      <c r="E56" s="16">
        <v>180</v>
      </c>
      <c r="F56" s="16" t="s">
        <v>393</v>
      </c>
      <c r="G56" s="31" t="s">
        <v>5095</v>
      </c>
      <c r="H56" s="70"/>
    </row>
    <row r="57" spans="1:8" ht="13" x14ac:dyDescent="0.15">
      <c r="A57" s="15" t="s">
        <v>2402</v>
      </c>
      <c r="B57" s="13" t="s">
        <v>107</v>
      </c>
      <c r="C57" s="16" t="s">
        <v>5096</v>
      </c>
      <c r="D57" s="16" t="s">
        <v>389</v>
      </c>
      <c r="E57" s="16">
        <v>180</v>
      </c>
      <c r="F57" s="16" t="s">
        <v>393</v>
      </c>
      <c r="G57" s="31" t="s">
        <v>5095</v>
      </c>
      <c r="H57" s="70"/>
    </row>
    <row r="58" spans="1:8" ht="13" x14ac:dyDescent="0.15">
      <c r="A58" s="15" t="s">
        <v>2403</v>
      </c>
      <c r="B58" s="13" t="s">
        <v>107</v>
      </c>
      <c r="C58" s="16" t="s">
        <v>5097</v>
      </c>
      <c r="D58" s="16" t="s">
        <v>404</v>
      </c>
      <c r="E58" s="16">
        <v>180</v>
      </c>
      <c r="F58" s="16" t="s">
        <v>393</v>
      </c>
      <c r="G58" s="31" t="s">
        <v>5095</v>
      </c>
      <c r="H58" s="70"/>
    </row>
    <row r="59" spans="1:8" ht="13" x14ac:dyDescent="0.15">
      <c r="A59" s="15" t="s">
        <v>5098</v>
      </c>
      <c r="B59" s="13" t="s">
        <v>107</v>
      </c>
      <c r="C59" s="16" t="s">
        <v>5099</v>
      </c>
      <c r="D59" s="16" t="s">
        <v>469</v>
      </c>
      <c r="E59" s="16"/>
      <c r="F59" s="16" t="s">
        <v>721</v>
      </c>
      <c r="G59" s="31" t="s">
        <v>5100</v>
      </c>
      <c r="H59" s="70"/>
    </row>
    <row r="60" spans="1:8" ht="13" x14ac:dyDescent="0.15">
      <c r="A60" s="15" t="s">
        <v>2349</v>
      </c>
      <c r="B60" s="13" t="s">
        <v>107</v>
      </c>
      <c r="C60" s="16" t="s">
        <v>5101</v>
      </c>
      <c r="D60" s="16" t="s">
        <v>395</v>
      </c>
      <c r="E60" s="16">
        <v>110</v>
      </c>
      <c r="F60" s="16" t="s">
        <v>398</v>
      </c>
      <c r="G60" s="31" t="s">
        <v>5102</v>
      </c>
      <c r="H60" s="70"/>
    </row>
    <row r="61" spans="1:8" ht="13" x14ac:dyDescent="0.15">
      <c r="A61" s="15" t="s">
        <v>2349</v>
      </c>
      <c r="B61" s="13" t="s">
        <v>107</v>
      </c>
      <c r="C61" s="16" t="s">
        <v>5101</v>
      </c>
      <c r="D61" s="16" t="s">
        <v>395</v>
      </c>
      <c r="E61" s="16">
        <v>110</v>
      </c>
      <c r="F61" s="16" t="s">
        <v>398</v>
      </c>
      <c r="G61" s="31" t="s">
        <v>5103</v>
      </c>
      <c r="H61" s="70"/>
    </row>
    <row r="62" spans="1:8" ht="13" x14ac:dyDescent="0.15">
      <c r="A62" s="15" t="s">
        <v>2317</v>
      </c>
      <c r="B62" s="13" t="s">
        <v>107</v>
      </c>
      <c r="C62" s="16" t="s">
        <v>5104</v>
      </c>
      <c r="D62" s="16" t="s">
        <v>404</v>
      </c>
      <c r="E62" s="16">
        <v>110</v>
      </c>
      <c r="F62" s="16" t="s">
        <v>393</v>
      </c>
      <c r="G62" s="31" t="s">
        <v>5105</v>
      </c>
      <c r="H62" s="70"/>
    </row>
    <row r="63" spans="1:8" ht="13" x14ac:dyDescent="0.15">
      <c r="A63" s="15" t="s">
        <v>2333</v>
      </c>
      <c r="B63" s="13" t="s">
        <v>107</v>
      </c>
      <c r="C63" s="16" t="s">
        <v>5106</v>
      </c>
      <c r="D63" s="16" t="s">
        <v>392</v>
      </c>
      <c r="E63" s="16">
        <v>110</v>
      </c>
      <c r="F63" s="16" t="s">
        <v>393</v>
      </c>
      <c r="G63" s="31" t="s">
        <v>5105</v>
      </c>
      <c r="H63" s="70"/>
    </row>
    <row r="64" spans="1:8" ht="13" x14ac:dyDescent="0.15">
      <c r="A64" s="15" t="s">
        <v>2383</v>
      </c>
      <c r="B64" s="13" t="s">
        <v>107</v>
      </c>
      <c r="C64" s="16" t="s">
        <v>5107</v>
      </c>
      <c r="D64" s="16" t="s">
        <v>400</v>
      </c>
      <c r="E64" s="16">
        <v>110</v>
      </c>
      <c r="F64" s="16" t="s">
        <v>393</v>
      </c>
      <c r="G64" s="31" t="s">
        <v>5105</v>
      </c>
      <c r="H64" s="70"/>
    </row>
    <row r="65" spans="1:8" ht="13" x14ac:dyDescent="0.15">
      <c r="A65" s="15" t="s">
        <v>2362</v>
      </c>
      <c r="B65" s="13" t="s">
        <v>107</v>
      </c>
      <c r="C65" s="16" t="s">
        <v>5108</v>
      </c>
      <c r="D65" s="16" t="s">
        <v>389</v>
      </c>
      <c r="E65" s="16">
        <v>130</v>
      </c>
      <c r="F65" s="16" t="s">
        <v>393</v>
      </c>
      <c r="G65" s="31" t="s">
        <v>5109</v>
      </c>
      <c r="H65" s="70"/>
    </row>
    <row r="66" spans="1:8" ht="13" x14ac:dyDescent="0.15">
      <c r="A66" s="15" t="s">
        <v>2404</v>
      </c>
      <c r="B66" s="13" t="s">
        <v>107</v>
      </c>
      <c r="C66" s="16" t="s">
        <v>5110</v>
      </c>
      <c r="D66" s="16" t="s">
        <v>385</v>
      </c>
      <c r="E66" s="16">
        <v>170</v>
      </c>
      <c r="F66" s="16" t="s">
        <v>393</v>
      </c>
      <c r="G66" s="31" t="s">
        <v>5111</v>
      </c>
      <c r="H66" s="70"/>
    </row>
    <row r="67" spans="1:8" ht="13" x14ac:dyDescent="0.15">
      <c r="A67" s="15" t="s">
        <v>2418</v>
      </c>
      <c r="B67" s="13" t="s">
        <v>107</v>
      </c>
      <c r="C67" s="16" t="s">
        <v>5112</v>
      </c>
      <c r="D67" s="16" t="s">
        <v>858</v>
      </c>
      <c r="E67" s="16">
        <v>180</v>
      </c>
      <c r="F67" s="16" t="s">
        <v>393</v>
      </c>
      <c r="G67" s="31" t="s">
        <v>5111</v>
      </c>
      <c r="H67" s="70"/>
    </row>
    <row r="68" spans="1:8" ht="13" x14ac:dyDescent="0.15">
      <c r="A68" s="15" t="s">
        <v>2433</v>
      </c>
      <c r="B68" s="13" t="s">
        <v>107</v>
      </c>
      <c r="C68" s="16" t="s">
        <v>5113</v>
      </c>
      <c r="D68" s="16" t="s">
        <v>149</v>
      </c>
      <c r="E68" s="16">
        <v>170</v>
      </c>
      <c r="F68" s="16" t="s">
        <v>393</v>
      </c>
      <c r="G68" s="31" t="s">
        <v>5111</v>
      </c>
      <c r="H68" s="70"/>
    </row>
    <row r="69" spans="1:8" ht="13" x14ac:dyDescent="0.15">
      <c r="A69" s="15" t="s">
        <v>1277</v>
      </c>
      <c r="B69" s="13" t="s">
        <v>107</v>
      </c>
      <c r="C69" s="16" t="s">
        <v>5114</v>
      </c>
      <c r="D69" s="16" t="s">
        <v>149</v>
      </c>
      <c r="E69" s="16">
        <v>70</v>
      </c>
      <c r="F69" s="16" t="s">
        <v>393</v>
      </c>
      <c r="G69" s="31" t="s">
        <v>5115</v>
      </c>
      <c r="H69" s="70"/>
    </row>
    <row r="70" spans="1:8" ht="13" x14ac:dyDescent="0.15">
      <c r="A70" s="15" t="s">
        <v>1277</v>
      </c>
      <c r="B70" s="13" t="s">
        <v>107</v>
      </c>
      <c r="C70" s="16" t="s">
        <v>5114</v>
      </c>
      <c r="D70" s="16" t="s">
        <v>149</v>
      </c>
      <c r="E70" s="16">
        <v>70</v>
      </c>
      <c r="F70" s="16" t="s">
        <v>393</v>
      </c>
      <c r="G70" s="31" t="s">
        <v>5116</v>
      </c>
      <c r="H70" s="70"/>
    </row>
    <row r="71" spans="1:8" ht="13" x14ac:dyDescent="0.15">
      <c r="A71" s="15" t="s">
        <v>2241</v>
      </c>
      <c r="B71" s="13" t="s">
        <v>107</v>
      </c>
      <c r="C71" s="16" t="s">
        <v>5117</v>
      </c>
      <c r="D71" s="16" t="s">
        <v>407</v>
      </c>
      <c r="E71" s="16">
        <v>90</v>
      </c>
      <c r="F71" s="16" t="s">
        <v>398</v>
      </c>
      <c r="G71" s="31" t="s">
        <v>5118</v>
      </c>
      <c r="H71" s="70"/>
    </row>
    <row r="72" spans="1:8" ht="13" x14ac:dyDescent="0.15">
      <c r="A72" s="15" t="s">
        <v>5060</v>
      </c>
      <c r="B72" s="13" t="s">
        <v>107</v>
      </c>
      <c r="C72" s="16" t="s">
        <v>5119</v>
      </c>
      <c r="D72" s="16" t="s">
        <v>469</v>
      </c>
      <c r="E72" s="16"/>
      <c r="F72" s="16" t="s">
        <v>721</v>
      </c>
      <c r="G72" s="31" t="s">
        <v>5120</v>
      </c>
      <c r="H72" s="70"/>
    </row>
    <row r="73" spans="1:8" ht="13" x14ac:dyDescent="0.15">
      <c r="A73" s="15" t="s">
        <v>5060</v>
      </c>
      <c r="B73" s="13" t="s">
        <v>107</v>
      </c>
      <c r="C73" s="16" t="s">
        <v>5119</v>
      </c>
      <c r="D73" s="16" t="s">
        <v>469</v>
      </c>
      <c r="E73" s="16"/>
      <c r="F73" s="16" t="s">
        <v>721</v>
      </c>
      <c r="G73" s="30" t="s">
        <v>5121</v>
      </c>
      <c r="H73" s="70"/>
    </row>
    <row r="74" spans="1:8" ht="13" x14ac:dyDescent="0.15">
      <c r="A74" s="15" t="s">
        <v>5060</v>
      </c>
      <c r="B74" s="13" t="s">
        <v>107</v>
      </c>
      <c r="C74" s="16" t="s">
        <v>5119</v>
      </c>
      <c r="D74" s="16" t="s">
        <v>469</v>
      </c>
      <c r="E74" s="16"/>
      <c r="F74" s="16" t="s">
        <v>721</v>
      </c>
      <c r="G74" s="30" t="s">
        <v>5122</v>
      </c>
      <c r="H74" s="70"/>
    </row>
    <row r="75" spans="1:8" ht="13" x14ac:dyDescent="0.15">
      <c r="A75" s="15" t="s">
        <v>5060</v>
      </c>
      <c r="B75" s="13" t="s">
        <v>107</v>
      </c>
      <c r="C75" s="16" t="s">
        <v>5119</v>
      </c>
      <c r="D75" s="16" t="s">
        <v>469</v>
      </c>
      <c r="E75" s="16"/>
      <c r="F75" s="16" t="s">
        <v>721</v>
      </c>
      <c r="G75" s="30" t="s">
        <v>5123</v>
      </c>
      <c r="H75" s="70"/>
    </row>
    <row r="76" spans="1:8" ht="13" x14ac:dyDescent="0.15">
      <c r="A76" s="15" t="s">
        <v>5060</v>
      </c>
      <c r="B76" s="13" t="s">
        <v>107</v>
      </c>
      <c r="C76" s="16" t="s">
        <v>5119</v>
      </c>
      <c r="D76" s="16" t="s">
        <v>469</v>
      </c>
      <c r="E76" s="16"/>
      <c r="F76" s="16" t="s">
        <v>721</v>
      </c>
      <c r="G76" s="30" t="s">
        <v>5124</v>
      </c>
      <c r="H76" s="70"/>
    </row>
    <row r="77" spans="1:8" ht="13" x14ac:dyDescent="0.15">
      <c r="A77" s="15" t="s">
        <v>5060</v>
      </c>
      <c r="B77" s="13" t="s">
        <v>107</v>
      </c>
      <c r="C77" s="16" t="s">
        <v>5119</v>
      </c>
      <c r="D77" s="16" t="s">
        <v>469</v>
      </c>
      <c r="E77" s="16"/>
      <c r="F77" s="16" t="s">
        <v>721</v>
      </c>
      <c r="G77" s="30" t="s">
        <v>5125</v>
      </c>
      <c r="H77" s="70"/>
    </row>
    <row r="78" spans="1:8" ht="13" x14ac:dyDescent="0.15">
      <c r="A78" s="15" t="s">
        <v>5060</v>
      </c>
      <c r="B78" s="13" t="s">
        <v>107</v>
      </c>
      <c r="C78" s="16" t="s">
        <v>5119</v>
      </c>
      <c r="D78" s="16" t="s">
        <v>469</v>
      </c>
      <c r="E78" s="16"/>
      <c r="F78" s="16" t="s">
        <v>721</v>
      </c>
      <c r="G78" s="30" t="s">
        <v>5126</v>
      </c>
      <c r="H78" s="70"/>
    </row>
    <row r="79" spans="1:8" ht="13" x14ac:dyDescent="0.15">
      <c r="A79" s="15" t="s">
        <v>962</v>
      </c>
      <c r="B79" s="13" t="s">
        <v>107</v>
      </c>
      <c r="C79" s="16" t="s">
        <v>5127</v>
      </c>
      <c r="D79" s="16" t="s">
        <v>385</v>
      </c>
      <c r="E79" s="16">
        <v>130</v>
      </c>
      <c r="F79" s="16" t="s">
        <v>386</v>
      </c>
      <c r="G79" s="31" t="s">
        <v>5128</v>
      </c>
      <c r="H79" s="70"/>
    </row>
    <row r="80" spans="1:8" ht="13" x14ac:dyDescent="0.15">
      <c r="A80" s="15" t="s">
        <v>962</v>
      </c>
      <c r="B80" s="13" t="s">
        <v>107</v>
      </c>
      <c r="C80" s="16" t="s">
        <v>5127</v>
      </c>
      <c r="D80" s="16" t="s">
        <v>385</v>
      </c>
      <c r="E80" s="16">
        <v>130</v>
      </c>
      <c r="F80" s="16" t="s">
        <v>386</v>
      </c>
      <c r="G80" s="31" t="s">
        <v>5129</v>
      </c>
      <c r="H80" s="70"/>
    </row>
    <row r="81" spans="1:8" ht="13" x14ac:dyDescent="0.15">
      <c r="A81" s="15" t="s">
        <v>2297</v>
      </c>
      <c r="B81" s="13" t="s">
        <v>107</v>
      </c>
      <c r="C81" s="16" t="s">
        <v>5130</v>
      </c>
      <c r="D81" s="16" t="s">
        <v>392</v>
      </c>
      <c r="E81" s="16">
        <v>50</v>
      </c>
      <c r="F81" s="16" t="s">
        <v>393</v>
      </c>
      <c r="G81" s="31" t="s">
        <v>5131</v>
      </c>
      <c r="H81" s="70"/>
    </row>
    <row r="82" spans="1:8" ht="13" x14ac:dyDescent="0.15">
      <c r="A82" s="15" t="s">
        <v>1279</v>
      </c>
      <c r="B82" s="13" t="s">
        <v>107</v>
      </c>
      <c r="C82" s="16" t="s">
        <v>5132</v>
      </c>
      <c r="D82" s="16" t="s">
        <v>149</v>
      </c>
      <c r="E82" s="16">
        <v>140</v>
      </c>
      <c r="F82" s="16" t="s">
        <v>386</v>
      </c>
      <c r="G82" s="31" t="s">
        <v>5133</v>
      </c>
      <c r="H82" s="70"/>
    </row>
    <row r="83" spans="1:8" ht="13" x14ac:dyDescent="0.15">
      <c r="A83" s="15" t="s">
        <v>1279</v>
      </c>
      <c r="B83" s="13" t="s">
        <v>107</v>
      </c>
      <c r="C83" s="16" t="s">
        <v>5132</v>
      </c>
      <c r="D83" s="16" t="s">
        <v>149</v>
      </c>
      <c r="E83" s="16">
        <v>140</v>
      </c>
      <c r="F83" s="16" t="s">
        <v>386</v>
      </c>
      <c r="G83" s="31" t="s">
        <v>5134</v>
      </c>
      <c r="H83" s="70"/>
    </row>
    <row r="84" spans="1:8" ht="13" x14ac:dyDescent="0.15">
      <c r="A84" s="15" t="s">
        <v>456</v>
      </c>
      <c r="B84" s="13" t="s">
        <v>107</v>
      </c>
      <c r="C84" s="16" t="s">
        <v>5135</v>
      </c>
      <c r="D84" s="16" t="s">
        <v>404</v>
      </c>
      <c r="E84" s="16">
        <v>60</v>
      </c>
      <c r="F84" s="16" t="s">
        <v>393</v>
      </c>
      <c r="G84" s="31" t="s">
        <v>5136</v>
      </c>
      <c r="H84" s="70"/>
    </row>
    <row r="85" spans="1:8" ht="13" x14ac:dyDescent="0.15">
      <c r="A85" s="15" t="s">
        <v>2371</v>
      </c>
      <c r="B85" s="13" t="s">
        <v>107</v>
      </c>
      <c r="C85" s="16" t="s">
        <v>5137</v>
      </c>
      <c r="D85" s="16" t="s">
        <v>385</v>
      </c>
      <c r="E85" s="16">
        <v>60</v>
      </c>
      <c r="F85" s="16" t="s">
        <v>393</v>
      </c>
      <c r="G85" s="31" t="s">
        <v>5136</v>
      </c>
      <c r="H85" s="70"/>
    </row>
    <row r="86" spans="1:8" ht="13" x14ac:dyDescent="0.15">
      <c r="A86" s="15" t="s">
        <v>1795</v>
      </c>
      <c r="B86" s="13" t="s">
        <v>107</v>
      </c>
      <c r="C86" s="16" t="s">
        <v>5138</v>
      </c>
      <c r="D86" s="16" t="s">
        <v>389</v>
      </c>
      <c r="E86" s="16">
        <v>140</v>
      </c>
      <c r="F86" s="16" t="s">
        <v>386</v>
      </c>
      <c r="G86" s="31" t="s">
        <v>5139</v>
      </c>
      <c r="H86" s="70"/>
    </row>
    <row r="87" spans="1:8" ht="13" x14ac:dyDescent="0.15">
      <c r="A87" s="15" t="s">
        <v>2393</v>
      </c>
      <c r="B87" s="13" t="s">
        <v>107</v>
      </c>
      <c r="C87" s="16" t="s">
        <v>5140</v>
      </c>
      <c r="D87" s="16" t="s">
        <v>149</v>
      </c>
      <c r="E87" s="16">
        <v>140</v>
      </c>
      <c r="F87" s="16" t="s">
        <v>386</v>
      </c>
      <c r="G87" s="31" t="s">
        <v>5139</v>
      </c>
      <c r="H87" s="70"/>
    </row>
    <row r="88" spans="1:8" ht="13" x14ac:dyDescent="0.15">
      <c r="A88" s="15" t="s">
        <v>2448</v>
      </c>
      <c r="B88" s="13" t="s">
        <v>107</v>
      </c>
      <c r="C88" s="16" t="s">
        <v>5141</v>
      </c>
      <c r="D88" s="16" t="s">
        <v>149</v>
      </c>
      <c r="E88" s="16">
        <v>130</v>
      </c>
      <c r="F88" s="16" t="s">
        <v>393</v>
      </c>
      <c r="G88" s="31" t="s">
        <v>5142</v>
      </c>
      <c r="H88" s="70"/>
    </row>
    <row r="89" spans="1:8" ht="13" x14ac:dyDescent="0.15">
      <c r="A89" s="15" t="s">
        <v>2450</v>
      </c>
      <c r="B89" s="13" t="s">
        <v>107</v>
      </c>
      <c r="C89" s="16" t="s">
        <v>5143</v>
      </c>
      <c r="D89" s="16" t="s">
        <v>149</v>
      </c>
      <c r="E89" s="16">
        <v>130</v>
      </c>
      <c r="F89" s="16" t="s">
        <v>393</v>
      </c>
      <c r="G89" s="31" t="s">
        <v>5144</v>
      </c>
      <c r="H89" s="70"/>
    </row>
    <row r="90" spans="1:8" ht="13" x14ac:dyDescent="0.15">
      <c r="A90" s="15" t="s">
        <v>2443</v>
      </c>
      <c r="B90" s="13" t="s">
        <v>107</v>
      </c>
      <c r="C90" s="16" t="s">
        <v>5145</v>
      </c>
      <c r="D90" s="16" t="s">
        <v>389</v>
      </c>
      <c r="E90" s="16">
        <v>90</v>
      </c>
      <c r="F90" s="16" t="s">
        <v>393</v>
      </c>
      <c r="G90" s="31" t="s">
        <v>5146</v>
      </c>
      <c r="H90" s="70"/>
    </row>
    <row r="91" spans="1:8" ht="13" x14ac:dyDescent="0.15">
      <c r="A91" s="15" t="s">
        <v>2443</v>
      </c>
      <c r="B91" s="13" t="s">
        <v>107</v>
      </c>
      <c r="C91" s="16" t="s">
        <v>5145</v>
      </c>
      <c r="D91" s="16" t="s">
        <v>389</v>
      </c>
      <c r="E91" s="16">
        <v>90</v>
      </c>
      <c r="F91" s="16" t="s">
        <v>393</v>
      </c>
      <c r="G91" s="31" t="s">
        <v>5147</v>
      </c>
      <c r="H91" s="70"/>
    </row>
    <row r="92" spans="1:8" ht="13" x14ac:dyDescent="0.15">
      <c r="A92" s="15" t="s">
        <v>2444</v>
      </c>
      <c r="B92" s="13" t="s">
        <v>107</v>
      </c>
      <c r="C92" s="16" t="s">
        <v>5148</v>
      </c>
      <c r="D92" s="16" t="s">
        <v>389</v>
      </c>
      <c r="E92" s="16">
        <v>170</v>
      </c>
      <c r="F92" s="16" t="s">
        <v>393</v>
      </c>
      <c r="G92" s="31" t="s">
        <v>5149</v>
      </c>
      <c r="H92" s="70"/>
    </row>
    <row r="93" spans="1:8" ht="13" x14ac:dyDescent="0.15">
      <c r="A93" s="15" t="s">
        <v>2449</v>
      </c>
      <c r="B93" s="13" t="s">
        <v>107</v>
      </c>
      <c r="C93" s="16" t="s">
        <v>5150</v>
      </c>
      <c r="D93" s="16" t="s">
        <v>149</v>
      </c>
      <c r="E93" s="16">
        <v>180</v>
      </c>
      <c r="F93" s="16" t="s">
        <v>393</v>
      </c>
      <c r="G93" s="31" t="s">
        <v>5149</v>
      </c>
      <c r="H93" s="70"/>
    </row>
    <row r="94" spans="1:8" ht="13" x14ac:dyDescent="0.15">
      <c r="A94" s="15" t="s">
        <v>2451</v>
      </c>
      <c r="B94" s="13" t="s">
        <v>107</v>
      </c>
      <c r="C94" s="16" t="s">
        <v>5151</v>
      </c>
      <c r="D94" s="16" t="s">
        <v>149</v>
      </c>
      <c r="E94" s="16">
        <v>180</v>
      </c>
      <c r="F94" s="16" t="s">
        <v>393</v>
      </c>
      <c r="G94" s="31" t="s">
        <v>5149</v>
      </c>
      <c r="H94" s="70"/>
    </row>
    <row r="95" spans="1:8" ht="13" x14ac:dyDescent="0.15">
      <c r="A95" s="15" t="s">
        <v>1811</v>
      </c>
      <c r="B95" s="13" t="s">
        <v>107</v>
      </c>
      <c r="C95" s="16" t="s">
        <v>5152</v>
      </c>
      <c r="D95" s="16" t="s">
        <v>385</v>
      </c>
      <c r="E95" s="16">
        <v>100</v>
      </c>
      <c r="F95" s="16" t="s">
        <v>398</v>
      </c>
      <c r="G95" s="31" t="s">
        <v>5153</v>
      </c>
      <c r="H95" s="70"/>
    </row>
    <row r="96" spans="1:8" ht="13" x14ac:dyDescent="0.15">
      <c r="A96" s="15" t="s">
        <v>1811</v>
      </c>
      <c r="B96" s="13" t="s">
        <v>107</v>
      </c>
      <c r="C96" s="16" t="s">
        <v>5152</v>
      </c>
      <c r="D96" s="16" t="s">
        <v>385</v>
      </c>
      <c r="E96" s="16">
        <v>100</v>
      </c>
      <c r="F96" s="16" t="s">
        <v>398</v>
      </c>
      <c r="G96" s="31" t="s">
        <v>5154</v>
      </c>
      <c r="H96" s="70"/>
    </row>
    <row r="97" spans="1:8" ht="13" x14ac:dyDescent="0.15">
      <c r="A97" s="15" t="s">
        <v>540</v>
      </c>
      <c r="B97" s="13" t="s">
        <v>107</v>
      </c>
      <c r="C97" s="16" t="s">
        <v>5155</v>
      </c>
      <c r="D97" s="16" t="s">
        <v>392</v>
      </c>
      <c r="E97" s="16">
        <v>60</v>
      </c>
      <c r="F97" s="16" t="s">
        <v>393</v>
      </c>
      <c r="G97" s="31" t="s">
        <v>5156</v>
      </c>
      <c r="H97" s="70"/>
    </row>
    <row r="98" spans="1:8" ht="13" x14ac:dyDescent="0.15">
      <c r="A98" s="15" t="s">
        <v>408</v>
      </c>
      <c r="B98" s="13" t="s">
        <v>107</v>
      </c>
      <c r="C98" s="16" t="s">
        <v>5157</v>
      </c>
      <c r="D98" s="16" t="s">
        <v>395</v>
      </c>
      <c r="E98" s="16">
        <v>90</v>
      </c>
      <c r="F98" s="16" t="s">
        <v>398</v>
      </c>
      <c r="G98" s="31" t="s">
        <v>5158</v>
      </c>
      <c r="H98" s="70"/>
    </row>
    <row r="99" spans="1:8" ht="13" x14ac:dyDescent="0.15">
      <c r="A99" s="15" t="s">
        <v>408</v>
      </c>
      <c r="B99" s="13" t="s">
        <v>107</v>
      </c>
      <c r="C99" s="16" t="s">
        <v>5157</v>
      </c>
      <c r="D99" s="16" t="s">
        <v>395</v>
      </c>
      <c r="E99" s="16">
        <v>90</v>
      </c>
      <c r="F99" s="16" t="s">
        <v>398</v>
      </c>
      <c r="G99" s="31" t="s">
        <v>5154</v>
      </c>
      <c r="H99" s="70"/>
    </row>
    <row r="100" spans="1:8" ht="13" x14ac:dyDescent="0.15">
      <c r="A100" s="15" t="s">
        <v>835</v>
      </c>
      <c r="B100" s="13" t="s">
        <v>107</v>
      </c>
      <c r="C100" s="16" t="s">
        <v>5159</v>
      </c>
      <c r="D100" s="16" t="s">
        <v>404</v>
      </c>
      <c r="E100" s="16">
        <v>140</v>
      </c>
      <c r="F100" s="16" t="s">
        <v>386</v>
      </c>
      <c r="G100" s="31" t="s">
        <v>5158</v>
      </c>
      <c r="H100" s="70"/>
    </row>
    <row r="101" spans="1:8" ht="13" x14ac:dyDescent="0.15">
      <c r="A101" s="15" t="s">
        <v>835</v>
      </c>
      <c r="B101" s="13" t="s">
        <v>107</v>
      </c>
      <c r="C101" s="16" t="s">
        <v>5159</v>
      </c>
      <c r="D101" s="16" t="s">
        <v>404</v>
      </c>
      <c r="E101" s="16">
        <v>140</v>
      </c>
      <c r="F101" s="16" t="s">
        <v>386</v>
      </c>
      <c r="G101" s="31" t="s">
        <v>5154</v>
      </c>
      <c r="H101" s="70"/>
    </row>
    <row r="102" spans="1:8" ht="13" x14ac:dyDescent="0.15">
      <c r="A102" s="15" t="s">
        <v>2446</v>
      </c>
      <c r="B102" s="13" t="s">
        <v>107</v>
      </c>
      <c r="C102" s="16" t="s">
        <v>5160</v>
      </c>
      <c r="D102" s="16" t="s">
        <v>385</v>
      </c>
      <c r="E102" s="16">
        <v>80</v>
      </c>
      <c r="F102" s="16" t="s">
        <v>393</v>
      </c>
      <c r="G102" s="31" t="s">
        <v>5149</v>
      </c>
      <c r="H102" s="70"/>
    </row>
    <row r="103" spans="1:8" ht="13" x14ac:dyDescent="0.15">
      <c r="A103" s="15" t="s">
        <v>2446</v>
      </c>
      <c r="B103" s="13" t="s">
        <v>107</v>
      </c>
      <c r="C103" s="16" t="s">
        <v>5161</v>
      </c>
      <c r="D103" s="16" t="s">
        <v>400</v>
      </c>
      <c r="E103" s="16">
        <v>80</v>
      </c>
      <c r="F103" s="16" t="s">
        <v>393</v>
      </c>
      <c r="G103" s="31" t="s">
        <v>5149</v>
      </c>
      <c r="H103" s="70"/>
    </row>
    <row r="104" spans="1:8" ht="13" x14ac:dyDescent="0.15">
      <c r="A104" s="15" t="s">
        <v>2313</v>
      </c>
      <c r="B104" s="13" t="s">
        <v>107</v>
      </c>
      <c r="C104" s="16" t="s">
        <v>5162</v>
      </c>
      <c r="D104" s="16" t="s">
        <v>407</v>
      </c>
      <c r="E104" s="16">
        <v>100</v>
      </c>
      <c r="F104" s="16" t="s">
        <v>393</v>
      </c>
      <c r="G104" s="31" t="s">
        <v>5163</v>
      </c>
      <c r="H104" s="70"/>
    </row>
    <row r="105" spans="1:8" ht="13" x14ac:dyDescent="0.15">
      <c r="A105" s="15" t="s">
        <v>2327</v>
      </c>
      <c r="B105" s="13" t="s">
        <v>107</v>
      </c>
      <c r="C105" s="16" t="s">
        <v>5164</v>
      </c>
      <c r="D105" s="16" t="s">
        <v>400</v>
      </c>
      <c r="E105" s="16">
        <v>130</v>
      </c>
      <c r="F105" s="16" t="s">
        <v>393</v>
      </c>
      <c r="G105" s="31" t="s">
        <v>5163</v>
      </c>
      <c r="H105" s="70"/>
    </row>
    <row r="106" spans="1:8" ht="13" x14ac:dyDescent="0.15">
      <c r="A106" s="15" t="s">
        <v>2330</v>
      </c>
      <c r="B106" s="13" t="s">
        <v>107</v>
      </c>
      <c r="C106" s="16" t="s">
        <v>5165</v>
      </c>
      <c r="D106" s="16" t="s">
        <v>847</v>
      </c>
      <c r="E106" s="16">
        <v>120</v>
      </c>
      <c r="F106" s="16" t="s">
        <v>393</v>
      </c>
      <c r="G106" s="31" t="s">
        <v>5163</v>
      </c>
      <c r="H106" s="70"/>
    </row>
    <row r="107" spans="1:8" ht="13" x14ac:dyDescent="0.15">
      <c r="A107" s="15" t="s">
        <v>1912</v>
      </c>
      <c r="B107" s="13" t="s">
        <v>107</v>
      </c>
      <c r="C107" s="16" t="s">
        <v>5166</v>
      </c>
      <c r="D107" s="16" t="s">
        <v>858</v>
      </c>
      <c r="E107" s="16">
        <v>110</v>
      </c>
      <c r="F107" s="16" t="s">
        <v>393</v>
      </c>
      <c r="G107" s="31" t="s">
        <v>5167</v>
      </c>
      <c r="H107" s="70"/>
    </row>
    <row r="108" spans="1:8" ht="13" x14ac:dyDescent="0.15">
      <c r="A108" s="15" t="s">
        <v>1945</v>
      </c>
      <c r="B108" s="13" t="s">
        <v>107</v>
      </c>
      <c r="C108" s="16" t="s">
        <v>5168</v>
      </c>
      <c r="D108" s="16" t="s">
        <v>385</v>
      </c>
      <c r="E108" s="16">
        <v>130</v>
      </c>
      <c r="F108" s="16" t="s">
        <v>393</v>
      </c>
      <c r="G108" s="31" t="s">
        <v>5167</v>
      </c>
      <c r="H108" s="70"/>
    </row>
    <row r="109" spans="1:8" ht="13" x14ac:dyDescent="0.15">
      <c r="A109" s="15" t="s">
        <v>1384</v>
      </c>
      <c r="B109" s="13" t="s">
        <v>107</v>
      </c>
      <c r="C109" s="16" t="s">
        <v>5169</v>
      </c>
      <c r="D109" s="16" t="s">
        <v>385</v>
      </c>
      <c r="E109" s="16">
        <v>140</v>
      </c>
      <c r="F109" s="16" t="s">
        <v>386</v>
      </c>
      <c r="G109" s="31" t="s">
        <v>5170</v>
      </c>
      <c r="H109" s="70"/>
    </row>
    <row r="110" spans="1:8" ht="13" x14ac:dyDescent="0.15">
      <c r="A110" s="15" t="s">
        <v>1384</v>
      </c>
      <c r="B110" s="13" t="s">
        <v>107</v>
      </c>
      <c r="C110" s="16" t="s">
        <v>5169</v>
      </c>
      <c r="D110" s="16" t="s">
        <v>385</v>
      </c>
      <c r="E110" s="16">
        <v>140</v>
      </c>
      <c r="F110" s="16" t="s">
        <v>386</v>
      </c>
      <c r="G110" s="31" t="s">
        <v>5171</v>
      </c>
      <c r="H110" s="70"/>
    </row>
    <row r="111" spans="1:8" ht="13" x14ac:dyDescent="0.15">
      <c r="A111" s="15" t="s">
        <v>418</v>
      </c>
      <c r="B111" s="13" t="s">
        <v>107</v>
      </c>
      <c r="C111" s="16" t="s">
        <v>5172</v>
      </c>
      <c r="D111" s="16" t="s">
        <v>404</v>
      </c>
      <c r="E111" s="16">
        <v>100</v>
      </c>
      <c r="F111" s="16" t="s">
        <v>398</v>
      </c>
      <c r="G111" s="31" t="s">
        <v>5173</v>
      </c>
      <c r="H111" s="70"/>
    </row>
    <row r="112" spans="1:8" ht="13" x14ac:dyDescent="0.15">
      <c r="A112" s="15" t="s">
        <v>2383</v>
      </c>
      <c r="B112" s="13" t="s">
        <v>107</v>
      </c>
      <c r="C112" s="16" t="s">
        <v>5174</v>
      </c>
      <c r="D112" s="16" t="s">
        <v>400</v>
      </c>
      <c r="E112" s="16">
        <v>110</v>
      </c>
      <c r="F112" s="16" t="s">
        <v>393</v>
      </c>
      <c r="G112" s="31" t="s">
        <v>5175</v>
      </c>
      <c r="H112" s="70"/>
    </row>
    <row r="113" spans="1:8" ht="13" x14ac:dyDescent="0.15">
      <c r="A113" s="15" t="s">
        <v>2394</v>
      </c>
      <c r="B113" s="13" t="s">
        <v>107</v>
      </c>
      <c r="C113" s="16" t="s">
        <v>5176</v>
      </c>
      <c r="D113" s="16" t="s">
        <v>149</v>
      </c>
      <c r="E113" s="16">
        <v>100</v>
      </c>
      <c r="F113" s="16" t="s">
        <v>393</v>
      </c>
      <c r="G113" s="31" t="s">
        <v>5177</v>
      </c>
      <c r="H113" s="70"/>
    </row>
    <row r="114" spans="1:8" ht="13" x14ac:dyDescent="0.15">
      <c r="A114" s="15" t="s">
        <v>2394</v>
      </c>
      <c r="B114" s="13" t="s">
        <v>107</v>
      </c>
      <c r="C114" s="16" t="s">
        <v>5176</v>
      </c>
      <c r="D114" s="16" t="s">
        <v>149</v>
      </c>
      <c r="E114" s="16">
        <v>100</v>
      </c>
      <c r="F114" s="16" t="s">
        <v>393</v>
      </c>
      <c r="G114" s="31" t="s">
        <v>5178</v>
      </c>
      <c r="H114" s="70"/>
    </row>
    <row r="115" spans="1:8" ht="13" x14ac:dyDescent="0.15">
      <c r="A115" s="15" t="s">
        <v>2711</v>
      </c>
      <c r="B115" s="13" t="s">
        <v>107</v>
      </c>
      <c r="C115" s="16" t="s">
        <v>5179</v>
      </c>
      <c r="D115" s="16" t="s">
        <v>404</v>
      </c>
      <c r="E115" s="16">
        <v>170</v>
      </c>
      <c r="F115" s="16" t="s">
        <v>393</v>
      </c>
      <c r="G115" s="31" t="s">
        <v>5180</v>
      </c>
      <c r="H115" s="70"/>
    </row>
    <row r="116" spans="1:8" ht="13" x14ac:dyDescent="0.15">
      <c r="A116" s="15" t="s">
        <v>5181</v>
      </c>
      <c r="B116" s="13" t="s">
        <v>107</v>
      </c>
      <c r="C116" s="16" t="s">
        <v>5182</v>
      </c>
      <c r="D116" s="16" t="s">
        <v>385</v>
      </c>
      <c r="E116" s="16">
        <v>170</v>
      </c>
      <c r="F116" s="16" t="s">
        <v>393</v>
      </c>
      <c r="G116" s="31" t="s">
        <v>5180</v>
      </c>
      <c r="H116" s="70"/>
    </row>
    <row r="117" spans="1:8" ht="13" x14ac:dyDescent="0.15">
      <c r="A117" s="15" t="s">
        <v>2737</v>
      </c>
      <c r="B117" s="13" t="s">
        <v>107</v>
      </c>
      <c r="C117" s="16" t="s">
        <v>5183</v>
      </c>
      <c r="D117" s="16" t="s">
        <v>392</v>
      </c>
      <c r="E117" s="16">
        <v>180</v>
      </c>
      <c r="F117" s="16" t="s">
        <v>393</v>
      </c>
      <c r="G117" s="31" t="s">
        <v>5180</v>
      </c>
      <c r="H117" s="70"/>
    </row>
    <row r="118" spans="1:8" ht="13" x14ac:dyDescent="0.15">
      <c r="A118" s="15" t="s">
        <v>1913</v>
      </c>
      <c r="B118" s="13" t="s">
        <v>107</v>
      </c>
      <c r="C118" s="16" t="s">
        <v>5184</v>
      </c>
      <c r="D118" s="16" t="s">
        <v>392</v>
      </c>
      <c r="E118" s="16">
        <v>130</v>
      </c>
      <c r="F118" s="16" t="s">
        <v>386</v>
      </c>
      <c r="G118" s="31" t="s">
        <v>5185</v>
      </c>
      <c r="H118" s="70"/>
    </row>
    <row r="119" spans="1:8" ht="13" x14ac:dyDescent="0.15">
      <c r="A119" s="15" t="s">
        <v>1913</v>
      </c>
      <c r="B119" s="13" t="s">
        <v>107</v>
      </c>
      <c r="C119" s="16" t="s">
        <v>5184</v>
      </c>
      <c r="D119" s="16" t="s">
        <v>392</v>
      </c>
      <c r="E119" s="16">
        <v>130</v>
      </c>
      <c r="F119" s="16" t="s">
        <v>386</v>
      </c>
      <c r="G119" s="31" t="s">
        <v>5186</v>
      </c>
      <c r="H119" s="70"/>
    </row>
    <row r="120" spans="1:8" ht="13" x14ac:dyDescent="0.15">
      <c r="A120" s="15" t="s">
        <v>1797</v>
      </c>
      <c r="B120" s="13" t="s">
        <v>107</v>
      </c>
      <c r="C120" s="16" t="s">
        <v>5187</v>
      </c>
      <c r="D120" s="16" t="s">
        <v>400</v>
      </c>
      <c r="E120" s="16">
        <v>100</v>
      </c>
      <c r="F120" s="16" t="s">
        <v>393</v>
      </c>
      <c r="G120" s="31" t="s">
        <v>5188</v>
      </c>
      <c r="H120" s="70"/>
    </row>
    <row r="121" spans="1:8" ht="13" x14ac:dyDescent="0.15">
      <c r="A121" s="15" t="s">
        <v>2475</v>
      </c>
      <c r="B121" s="13" t="s">
        <v>107</v>
      </c>
      <c r="C121" s="16" t="s">
        <v>5189</v>
      </c>
      <c r="D121" s="16" t="s">
        <v>407</v>
      </c>
      <c r="E121" s="16">
        <v>100</v>
      </c>
      <c r="F121" s="16" t="s">
        <v>393</v>
      </c>
      <c r="G121" s="31" t="s">
        <v>5188</v>
      </c>
      <c r="H121" s="70"/>
    </row>
    <row r="122" spans="1:8" ht="13" x14ac:dyDescent="0.15">
      <c r="A122" s="15" t="s">
        <v>1929</v>
      </c>
      <c r="B122" s="13" t="s">
        <v>107</v>
      </c>
      <c r="C122" s="16" t="s">
        <v>5190</v>
      </c>
      <c r="D122" s="16" t="s">
        <v>407</v>
      </c>
      <c r="E122" s="16">
        <v>90</v>
      </c>
      <c r="F122" s="16" t="s">
        <v>398</v>
      </c>
      <c r="G122" s="31" t="s">
        <v>5191</v>
      </c>
      <c r="H122" s="70"/>
    </row>
    <row r="123" spans="1:8" ht="13" x14ac:dyDescent="0.15">
      <c r="A123" s="15" t="s">
        <v>505</v>
      </c>
      <c r="B123" s="13" t="s">
        <v>107</v>
      </c>
      <c r="C123" s="16" t="s">
        <v>5192</v>
      </c>
      <c r="D123" s="16" t="s">
        <v>395</v>
      </c>
      <c r="E123" s="16">
        <v>90</v>
      </c>
      <c r="F123" s="16" t="s">
        <v>398</v>
      </c>
      <c r="G123" s="31" t="s">
        <v>5191</v>
      </c>
      <c r="H123" s="70"/>
    </row>
    <row r="124" spans="1:8" ht="13" x14ac:dyDescent="0.15">
      <c r="A124" s="15" t="s">
        <v>514</v>
      </c>
      <c r="B124" s="13" t="s">
        <v>107</v>
      </c>
      <c r="C124" s="16" t="s">
        <v>5193</v>
      </c>
      <c r="D124" s="16" t="s">
        <v>389</v>
      </c>
      <c r="E124" s="16">
        <v>110</v>
      </c>
      <c r="F124" s="16" t="s">
        <v>398</v>
      </c>
      <c r="G124" s="31" t="s">
        <v>5191</v>
      </c>
      <c r="H124" s="70"/>
    </row>
    <row r="125" spans="1:8" ht="13" x14ac:dyDescent="0.15">
      <c r="A125" s="15" t="s">
        <v>1928</v>
      </c>
      <c r="B125" s="13" t="s">
        <v>107</v>
      </c>
      <c r="C125" s="16" t="s">
        <v>5194</v>
      </c>
      <c r="D125" s="16" t="s">
        <v>389</v>
      </c>
      <c r="E125" s="16">
        <v>90</v>
      </c>
      <c r="F125" s="16" t="s">
        <v>398</v>
      </c>
      <c r="G125" s="31" t="s">
        <v>5191</v>
      </c>
      <c r="H125" s="70"/>
    </row>
    <row r="126" spans="1:8" ht="13" x14ac:dyDescent="0.15">
      <c r="A126" s="15" t="s">
        <v>506</v>
      </c>
      <c r="B126" s="13" t="s">
        <v>107</v>
      </c>
      <c r="C126" s="16" t="s">
        <v>5195</v>
      </c>
      <c r="D126" s="16" t="s">
        <v>404</v>
      </c>
      <c r="E126" s="16">
        <v>90</v>
      </c>
      <c r="F126" s="16" t="s">
        <v>398</v>
      </c>
      <c r="G126" s="31" t="s">
        <v>5191</v>
      </c>
      <c r="H126" s="70"/>
    </row>
    <row r="127" spans="1:8" ht="13" x14ac:dyDescent="0.15">
      <c r="A127" s="15" t="s">
        <v>926</v>
      </c>
      <c r="B127" s="13" t="s">
        <v>107</v>
      </c>
      <c r="C127" s="16" t="s">
        <v>5196</v>
      </c>
      <c r="D127" s="16" t="s">
        <v>385</v>
      </c>
      <c r="E127" s="16">
        <v>90</v>
      </c>
      <c r="F127" s="16" t="s">
        <v>398</v>
      </c>
      <c r="G127" s="31" t="s">
        <v>5191</v>
      </c>
      <c r="H127" s="70"/>
    </row>
    <row r="128" spans="1:8" ht="13" x14ac:dyDescent="0.15">
      <c r="A128" s="15" t="s">
        <v>935</v>
      </c>
      <c r="B128" s="13" t="s">
        <v>107</v>
      </c>
      <c r="C128" s="16" t="s">
        <v>5197</v>
      </c>
      <c r="D128" s="16" t="s">
        <v>858</v>
      </c>
      <c r="E128" s="16">
        <v>100</v>
      </c>
      <c r="F128" s="16" t="s">
        <v>398</v>
      </c>
      <c r="G128" s="31" t="s">
        <v>5191</v>
      </c>
      <c r="H128" s="70"/>
    </row>
    <row r="129" spans="1:8" ht="13" x14ac:dyDescent="0.15">
      <c r="A129" s="15" t="s">
        <v>537</v>
      </c>
      <c r="B129" s="13" t="s">
        <v>107</v>
      </c>
      <c r="C129" s="16" t="s">
        <v>5198</v>
      </c>
      <c r="D129" s="16" t="s">
        <v>392</v>
      </c>
      <c r="E129" s="16">
        <v>60</v>
      </c>
      <c r="F129" s="16" t="s">
        <v>393</v>
      </c>
      <c r="G129" s="31" t="s">
        <v>5191</v>
      </c>
      <c r="H129" s="70"/>
    </row>
    <row r="130" spans="1:8" ht="13" x14ac:dyDescent="0.15">
      <c r="A130" s="15" t="s">
        <v>5199</v>
      </c>
      <c r="B130" s="13" t="s">
        <v>107</v>
      </c>
      <c r="C130" s="16" t="s">
        <v>5200</v>
      </c>
      <c r="D130" s="16" t="s">
        <v>469</v>
      </c>
      <c r="E130" s="16"/>
      <c r="F130" s="16" t="s">
        <v>1542</v>
      </c>
      <c r="G130" s="31" t="s">
        <v>5201</v>
      </c>
      <c r="H130" s="70"/>
    </row>
    <row r="131" spans="1:8" ht="13" x14ac:dyDescent="0.15">
      <c r="A131" s="15" t="s">
        <v>5199</v>
      </c>
      <c r="B131" s="13" t="s">
        <v>107</v>
      </c>
      <c r="C131" s="16" t="s">
        <v>5200</v>
      </c>
      <c r="D131" s="16" t="s">
        <v>469</v>
      </c>
      <c r="E131" s="16"/>
      <c r="F131" s="16" t="s">
        <v>1542</v>
      </c>
      <c r="G131" s="30" t="s">
        <v>5202</v>
      </c>
      <c r="H131" s="70"/>
    </row>
    <row r="132" spans="1:8" ht="13" x14ac:dyDescent="0.15">
      <c r="A132" s="15" t="s">
        <v>5199</v>
      </c>
      <c r="B132" s="13" t="s">
        <v>107</v>
      </c>
      <c r="C132" s="16" t="s">
        <v>5200</v>
      </c>
      <c r="D132" s="16" t="s">
        <v>469</v>
      </c>
      <c r="E132" s="16"/>
      <c r="F132" s="16" t="s">
        <v>1542</v>
      </c>
      <c r="G132" s="30" t="s">
        <v>5203</v>
      </c>
      <c r="H132" s="70"/>
    </row>
    <row r="133" spans="1:8" ht="13" x14ac:dyDescent="0.15">
      <c r="A133" s="15" t="s">
        <v>5199</v>
      </c>
      <c r="B133" s="13" t="s">
        <v>107</v>
      </c>
      <c r="C133" s="16" t="s">
        <v>5200</v>
      </c>
      <c r="D133" s="16" t="s">
        <v>469</v>
      </c>
      <c r="E133" s="16"/>
      <c r="F133" s="16" t="s">
        <v>1542</v>
      </c>
      <c r="G133" s="30" t="s">
        <v>5204</v>
      </c>
      <c r="H133" s="70"/>
    </row>
    <row r="134" spans="1:8" ht="13" x14ac:dyDescent="0.15">
      <c r="A134" s="15" t="s">
        <v>5199</v>
      </c>
      <c r="B134" s="13" t="s">
        <v>107</v>
      </c>
      <c r="C134" s="16" t="s">
        <v>5200</v>
      </c>
      <c r="D134" s="16" t="s">
        <v>469</v>
      </c>
      <c r="E134" s="16"/>
      <c r="F134" s="16" t="s">
        <v>1542</v>
      </c>
      <c r="G134" s="30" t="s">
        <v>5205</v>
      </c>
      <c r="H134" s="70"/>
    </row>
    <row r="135" spans="1:8" ht="13" x14ac:dyDescent="0.15">
      <c r="A135" s="15" t="s">
        <v>5199</v>
      </c>
      <c r="B135" s="13" t="s">
        <v>107</v>
      </c>
      <c r="C135" s="16" t="s">
        <v>5200</v>
      </c>
      <c r="D135" s="16" t="s">
        <v>469</v>
      </c>
      <c r="E135" s="16"/>
      <c r="F135" s="16" t="s">
        <v>1542</v>
      </c>
      <c r="G135" s="30" t="s">
        <v>5206</v>
      </c>
      <c r="H135" s="70"/>
    </row>
    <row r="136" spans="1:8" ht="13" x14ac:dyDescent="0.15">
      <c r="A136" s="15" t="s">
        <v>5199</v>
      </c>
      <c r="B136" s="13" t="s">
        <v>107</v>
      </c>
      <c r="C136" s="16" t="s">
        <v>5200</v>
      </c>
      <c r="D136" s="16" t="s">
        <v>469</v>
      </c>
      <c r="E136" s="16"/>
      <c r="F136" s="16" t="s">
        <v>1542</v>
      </c>
      <c r="G136" s="30" t="s">
        <v>5207</v>
      </c>
      <c r="H136" s="70"/>
    </row>
    <row r="137" spans="1:8" ht="13" x14ac:dyDescent="0.15">
      <c r="A137" s="15" t="s">
        <v>2419</v>
      </c>
      <c r="B137" s="13" t="s">
        <v>107</v>
      </c>
      <c r="C137" s="16" t="s">
        <v>5208</v>
      </c>
      <c r="D137" s="16" t="s">
        <v>392</v>
      </c>
      <c r="E137" s="16">
        <v>170</v>
      </c>
      <c r="F137" s="16" t="s">
        <v>393</v>
      </c>
      <c r="G137" s="31" t="s">
        <v>5209</v>
      </c>
      <c r="H137" s="70"/>
    </row>
    <row r="138" spans="1:8" ht="13" x14ac:dyDescent="0.15">
      <c r="A138" s="15" t="s">
        <v>2419</v>
      </c>
      <c r="B138" s="13" t="s">
        <v>107</v>
      </c>
      <c r="C138" s="16" t="s">
        <v>5208</v>
      </c>
      <c r="D138" s="16" t="s">
        <v>392</v>
      </c>
      <c r="E138" s="16">
        <v>170</v>
      </c>
      <c r="F138" s="16" t="s">
        <v>393</v>
      </c>
      <c r="G138" s="31" t="s">
        <v>5210</v>
      </c>
      <c r="H138" s="70"/>
    </row>
    <row r="139" spans="1:8" ht="13" x14ac:dyDescent="0.15">
      <c r="A139" s="15" t="s">
        <v>537</v>
      </c>
      <c r="B139" s="13" t="s">
        <v>107</v>
      </c>
      <c r="C139" s="16" t="s">
        <v>5211</v>
      </c>
      <c r="D139" s="16" t="s">
        <v>392</v>
      </c>
      <c r="E139" s="16">
        <v>60</v>
      </c>
      <c r="F139" s="16" t="s">
        <v>393</v>
      </c>
      <c r="G139" s="31" t="s">
        <v>5212</v>
      </c>
      <c r="H139" s="70"/>
    </row>
    <row r="140" spans="1:8" ht="13" x14ac:dyDescent="0.15">
      <c r="A140" s="15" t="s">
        <v>1067</v>
      </c>
      <c r="B140" s="13" t="s">
        <v>107</v>
      </c>
      <c r="C140" s="16" t="s">
        <v>5213</v>
      </c>
      <c r="D140" s="16" t="s">
        <v>385</v>
      </c>
      <c r="E140" s="16">
        <v>60</v>
      </c>
      <c r="F140" s="16" t="s">
        <v>393</v>
      </c>
      <c r="G140" s="31" t="s">
        <v>5212</v>
      </c>
      <c r="H140" s="70"/>
    </row>
    <row r="141" spans="1:8" ht="13" x14ac:dyDescent="0.15">
      <c r="A141" s="15" t="s">
        <v>2475</v>
      </c>
      <c r="B141" s="13" t="s">
        <v>107</v>
      </c>
      <c r="C141" s="16" t="s">
        <v>5214</v>
      </c>
      <c r="D141" s="16" t="s">
        <v>407</v>
      </c>
      <c r="E141" s="16">
        <v>110</v>
      </c>
      <c r="F141" s="16" t="s">
        <v>393</v>
      </c>
      <c r="G141" s="31" t="s">
        <v>5215</v>
      </c>
      <c r="H141" s="70"/>
    </row>
    <row r="142" spans="1:8" ht="13" x14ac:dyDescent="0.15">
      <c r="A142" s="15" t="s">
        <v>1547</v>
      </c>
      <c r="B142" s="13" t="s">
        <v>107</v>
      </c>
      <c r="C142" s="16" t="s">
        <v>5216</v>
      </c>
      <c r="D142" s="16" t="s">
        <v>469</v>
      </c>
      <c r="E142" s="16"/>
      <c r="F142" s="16" t="s">
        <v>1542</v>
      </c>
      <c r="G142" s="31" t="s">
        <v>5217</v>
      </c>
      <c r="H142" s="70"/>
    </row>
    <row r="143" spans="1:8" ht="13" x14ac:dyDescent="0.15">
      <c r="A143" s="15" t="s">
        <v>1547</v>
      </c>
      <c r="B143" s="13" t="s">
        <v>107</v>
      </c>
      <c r="C143" s="16" t="s">
        <v>5216</v>
      </c>
      <c r="D143" s="16" t="s">
        <v>469</v>
      </c>
      <c r="E143" s="16"/>
      <c r="F143" s="16" t="s">
        <v>1542</v>
      </c>
      <c r="G143" s="31" t="s">
        <v>5218</v>
      </c>
      <c r="H143" s="70"/>
    </row>
    <row r="144" spans="1:8" ht="13" x14ac:dyDescent="0.15">
      <c r="A144" s="15" t="s">
        <v>2475</v>
      </c>
      <c r="B144" s="13" t="s">
        <v>107</v>
      </c>
      <c r="C144" s="16" t="s">
        <v>5219</v>
      </c>
      <c r="D144" s="16" t="s">
        <v>407</v>
      </c>
      <c r="E144" s="16">
        <v>110</v>
      </c>
      <c r="F144" s="16" t="s">
        <v>393</v>
      </c>
      <c r="G144" s="31" t="s">
        <v>5220</v>
      </c>
      <c r="H144" s="70"/>
    </row>
  </sheetData>
  <sheetProtection selectLockedCells="1" selectUnlockedCells="1"/>
  <mergeCells count="1">
    <mergeCell ref="O1:W1"/>
  </mergeCells>
  <phoneticPr fontId="3" type="noConversion"/>
  <conditionalFormatting sqref="H2:H144">
    <cfRule type="cellIs" dxfId="366" priority="1" stopIfTrue="1" operator="equal">
      <formula>"-"</formula>
    </cfRule>
    <cfRule type="cellIs" dxfId="365" priority="2" stopIfTrue="1" operator="equal">
      <formula>"x"</formula>
    </cfRule>
  </conditionalFormatting>
  <hyperlinks>
    <hyperlink ref="L1" location="'Expansion set Check List'!A1" display="Home" xr:uid="{00000000-0004-0000-6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25">
    <tabColor rgb="FF00B0F0"/>
  </sheetPr>
  <dimension ref="A1:W24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5" customWidth="1"/>
    <col min="2" max="2" width="19.6640625" bestFit="1" customWidth="1"/>
    <col min="3" max="3" width="6.33203125" bestFit="1" customWidth="1"/>
    <col min="4" max="4" width="9.6640625" bestFit="1" customWidth="1"/>
    <col min="5" max="5" width="4" bestFit="1" customWidth="1"/>
    <col min="6" max="6" width="9" bestFit="1" customWidth="1"/>
    <col min="7" max="7" width="59.16406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2" t="s">
        <v>2516</v>
      </c>
      <c r="B2" s="13" t="s">
        <v>110</v>
      </c>
      <c r="C2" s="13" t="s">
        <v>5221</v>
      </c>
      <c r="D2" s="13" t="s">
        <v>407</v>
      </c>
      <c r="E2" s="13">
        <v>60</v>
      </c>
      <c r="F2" s="13" t="s">
        <v>393</v>
      </c>
      <c r="G2" s="30" t="s">
        <v>5222</v>
      </c>
      <c r="H2" s="70"/>
      <c r="M2" s="33">
        <f>SUM(COUNTA(H2:H1000))</f>
        <v>0</v>
      </c>
      <c r="O2" s="102"/>
      <c r="P2" s="102"/>
      <c r="Q2" s="102"/>
      <c r="R2" s="102"/>
      <c r="S2" s="102"/>
      <c r="T2" s="102"/>
      <c r="U2" s="102"/>
      <c r="V2" s="102"/>
      <c r="W2" s="102"/>
    </row>
    <row r="3" spans="1:23" ht="13" x14ac:dyDescent="0.15">
      <c r="A3" s="12" t="s">
        <v>2524</v>
      </c>
      <c r="B3" s="13" t="s">
        <v>110</v>
      </c>
      <c r="C3" s="13" t="s">
        <v>5223</v>
      </c>
      <c r="D3" s="13" t="s">
        <v>395</v>
      </c>
      <c r="E3" s="13">
        <v>60</v>
      </c>
      <c r="F3" s="13" t="s">
        <v>393</v>
      </c>
      <c r="G3" s="30" t="s">
        <v>5224</v>
      </c>
      <c r="H3" s="70"/>
    </row>
    <row r="4" spans="1:23" ht="13" x14ac:dyDescent="0.15">
      <c r="A4" s="15" t="s">
        <v>2531</v>
      </c>
      <c r="B4" s="13" t="s">
        <v>110</v>
      </c>
      <c r="C4" s="16" t="s">
        <v>5225</v>
      </c>
      <c r="D4" s="16" t="s">
        <v>389</v>
      </c>
      <c r="E4" s="16">
        <v>60</v>
      </c>
      <c r="F4" s="16" t="s">
        <v>393</v>
      </c>
      <c r="G4" s="31" t="s">
        <v>5226</v>
      </c>
      <c r="H4" s="70"/>
    </row>
    <row r="5" spans="1:23" ht="13" x14ac:dyDescent="0.15">
      <c r="A5" s="15" t="s">
        <v>2622</v>
      </c>
      <c r="B5" s="13" t="s">
        <v>110</v>
      </c>
      <c r="C5" s="16" t="s">
        <v>5227</v>
      </c>
      <c r="D5" s="16" t="s">
        <v>2547</v>
      </c>
      <c r="E5" s="16">
        <v>90</v>
      </c>
      <c r="F5" s="16" t="s">
        <v>398</v>
      </c>
      <c r="G5" s="31" t="s">
        <v>5191</v>
      </c>
      <c r="H5" s="70"/>
    </row>
    <row r="6" spans="1:23" ht="13" x14ac:dyDescent="0.15">
      <c r="A6" s="15" t="s">
        <v>2552</v>
      </c>
      <c r="B6" s="13" t="s">
        <v>110</v>
      </c>
      <c r="C6" s="16" t="s">
        <v>5228</v>
      </c>
      <c r="D6" s="16" t="s">
        <v>2547</v>
      </c>
      <c r="E6" s="16">
        <v>130</v>
      </c>
      <c r="F6" s="16" t="s">
        <v>393</v>
      </c>
      <c r="G6" s="31" t="s">
        <v>5229</v>
      </c>
      <c r="H6" s="70"/>
    </row>
    <row r="7" spans="1:23" ht="13" x14ac:dyDescent="0.15">
      <c r="A7" s="15" t="s">
        <v>2541</v>
      </c>
      <c r="B7" s="13" t="s">
        <v>110</v>
      </c>
      <c r="C7" s="16" t="s">
        <v>5230</v>
      </c>
      <c r="D7" s="16" t="s">
        <v>858</v>
      </c>
      <c r="E7" s="16">
        <v>130</v>
      </c>
      <c r="F7" s="16" t="s">
        <v>393</v>
      </c>
      <c r="G7" s="31" t="s">
        <v>5231</v>
      </c>
      <c r="H7" s="70"/>
    </row>
    <row r="8" spans="1:23" ht="13" x14ac:dyDescent="0.15">
      <c r="A8" s="16" t="s">
        <v>2553</v>
      </c>
      <c r="B8" s="13" t="s">
        <v>110</v>
      </c>
      <c r="C8" s="20" t="s">
        <v>5232</v>
      </c>
      <c r="D8" s="16" t="s">
        <v>2547</v>
      </c>
      <c r="E8" s="16">
        <v>170</v>
      </c>
      <c r="F8" s="16" t="s">
        <v>393</v>
      </c>
      <c r="G8" s="31" t="s">
        <v>5233</v>
      </c>
      <c r="H8" s="70"/>
    </row>
    <row r="9" spans="1:23" ht="13" x14ac:dyDescent="0.15">
      <c r="A9" s="16" t="s">
        <v>2542</v>
      </c>
      <c r="B9" s="13" t="s">
        <v>110</v>
      </c>
      <c r="C9" s="20" t="s">
        <v>5234</v>
      </c>
      <c r="D9" s="16" t="s">
        <v>858</v>
      </c>
      <c r="E9" s="16">
        <v>170</v>
      </c>
      <c r="F9" s="16" t="s">
        <v>393</v>
      </c>
      <c r="G9" s="31" t="s">
        <v>5233</v>
      </c>
      <c r="H9" s="70"/>
    </row>
    <row r="10" spans="1:23" ht="13" x14ac:dyDescent="0.15">
      <c r="A10" s="16" t="s">
        <v>5235</v>
      </c>
      <c r="B10" s="13" t="s">
        <v>110</v>
      </c>
      <c r="C10" s="20" t="s">
        <v>5236</v>
      </c>
      <c r="D10" s="16" t="s">
        <v>149</v>
      </c>
      <c r="E10" s="16">
        <v>170</v>
      </c>
      <c r="F10" s="16" t="s">
        <v>393</v>
      </c>
      <c r="G10" s="31" t="s">
        <v>5237</v>
      </c>
      <c r="H10" s="70"/>
    </row>
    <row r="11" spans="1:23" ht="13" x14ac:dyDescent="0.15">
      <c r="A11" s="16" t="s">
        <v>2590</v>
      </c>
      <c r="B11" s="13" t="s">
        <v>110</v>
      </c>
      <c r="C11" s="20" t="s">
        <v>5238</v>
      </c>
      <c r="D11" s="16" t="s">
        <v>149</v>
      </c>
      <c r="E11" s="16">
        <v>100</v>
      </c>
      <c r="F11" s="16" t="s">
        <v>398</v>
      </c>
      <c r="G11" s="31" t="s">
        <v>5239</v>
      </c>
      <c r="H11" s="70"/>
    </row>
    <row r="12" spans="1:23" ht="13" x14ac:dyDescent="0.15">
      <c r="A12" s="16" t="s">
        <v>2590</v>
      </c>
      <c r="B12" s="13" t="s">
        <v>110</v>
      </c>
      <c r="C12" s="20" t="s">
        <v>5238</v>
      </c>
      <c r="D12" s="16" t="s">
        <v>149</v>
      </c>
      <c r="E12" s="16">
        <v>100</v>
      </c>
      <c r="F12" s="16" t="s">
        <v>398</v>
      </c>
      <c r="G12" s="31" t="s">
        <v>5240</v>
      </c>
      <c r="H12" s="70"/>
    </row>
    <row r="13" spans="1:23" ht="13" x14ac:dyDescent="0.15">
      <c r="A13" s="16" t="s">
        <v>2522</v>
      </c>
      <c r="B13" s="13" t="s">
        <v>110</v>
      </c>
      <c r="C13" s="20" t="s">
        <v>5241</v>
      </c>
      <c r="D13" s="16" t="s">
        <v>407</v>
      </c>
      <c r="E13" s="16">
        <v>70</v>
      </c>
      <c r="F13" s="16" t="s">
        <v>393</v>
      </c>
      <c r="G13" s="31" t="s">
        <v>5242</v>
      </c>
      <c r="H13" s="70"/>
    </row>
    <row r="14" spans="1:23" ht="13" x14ac:dyDescent="0.15">
      <c r="A14" s="16" t="s">
        <v>2544</v>
      </c>
      <c r="B14" s="13" t="s">
        <v>110</v>
      </c>
      <c r="C14" s="20" t="s">
        <v>5243</v>
      </c>
      <c r="D14" s="16" t="s">
        <v>847</v>
      </c>
      <c r="E14" s="16">
        <v>50</v>
      </c>
      <c r="F14" s="16" t="s">
        <v>393</v>
      </c>
      <c r="G14" s="31" t="s">
        <v>5242</v>
      </c>
      <c r="H14" s="70"/>
    </row>
    <row r="15" spans="1:23" ht="13" x14ac:dyDescent="0.15">
      <c r="A15" s="66" t="s">
        <v>401</v>
      </c>
      <c r="B15" s="13" t="s">
        <v>110</v>
      </c>
      <c r="C15" s="20" t="s">
        <v>5244</v>
      </c>
      <c r="D15" s="16" t="s">
        <v>400</v>
      </c>
      <c r="E15" s="16">
        <v>150</v>
      </c>
      <c r="F15" s="16" t="s">
        <v>386</v>
      </c>
      <c r="G15" s="31" t="s">
        <v>5245</v>
      </c>
      <c r="H15" s="70"/>
    </row>
    <row r="16" spans="1:23" ht="13" x14ac:dyDescent="0.15">
      <c r="A16" s="66" t="s">
        <v>401</v>
      </c>
      <c r="B16" s="13" t="s">
        <v>110</v>
      </c>
      <c r="C16" s="20" t="s">
        <v>5244</v>
      </c>
      <c r="D16" s="16" t="s">
        <v>400</v>
      </c>
      <c r="E16" s="16">
        <v>150</v>
      </c>
      <c r="F16" s="16" t="s">
        <v>386</v>
      </c>
      <c r="G16" s="31" t="s">
        <v>5246</v>
      </c>
      <c r="H16" s="70"/>
    </row>
    <row r="17" spans="1:8" ht="13" x14ac:dyDescent="0.15">
      <c r="A17" s="15" t="s">
        <v>2536</v>
      </c>
      <c r="B17" s="13" t="s">
        <v>110</v>
      </c>
      <c r="C17" s="20" t="s">
        <v>5247</v>
      </c>
      <c r="D17" s="16" t="s">
        <v>385</v>
      </c>
      <c r="E17" s="16">
        <v>110</v>
      </c>
      <c r="F17" s="16" t="s">
        <v>398</v>
      </c>
      <c r="G17" s="31" t="s">
        <v>5248</v>
      </c>
      <c r="H17" s="70"/>
    </row>
    <row r="18" spans="1:8" ht="13" x14ac:dyDescent="0.15">
      <c r="A18" s="15" t="s">
        <v>2551</v>
      </c>
      <c r="B18" s="13" t="s">
        <v>110</v>
      </c>
      <c r="C18" s="20" t="s">
        <v>5249</v>
      </c>
      <c r="D18" s="16" t="s">
        <v>2547</v>
      </c>
      <c r="E18" s="16">
        <v>100</v>
      </c>
      <c r="F18" s="16" t="s">
        <v>398</v>
      </c>
      <c r="G18" s="31" t="s">
        <v>5248</v>
      </c>
      <c r="H18" s="70"/>
    </row>
    <row r="19" spans="1:8" ht="13" x14ac:dyDescent="0.15">
      <c r="A19" s="15" t="s">
        <v>2523</v>
      </c>
      <c r="B19" s="13" t="s">
        <v>110</v>
      </c>
      <c r="C19" s="20" t="s">
        <v>5250</v>
      </c>
      <c r="D19" s="16" t="s">
        <v>407</v>
      </c>
      <c r="E19" s="16">
        <v>110</v>
      </c>
      <c r="F19" s="16" t="s">
        <v>398</v>
      </c>
      <c r="G19" s="31" t="s">
        <v>5251</v>
      </c>
      <c r="H19" s="70"/>
    </row>
    <row r="20" spans="1:8" ht="13" x14ac:dyDescent="0.15">
      <c r="A20" s="16" t="s">
        <v>2571</v>
      </c>
      <c r="B20" s="13" t="s">
        <v>110</v>
      </c>
      <c r="C20" s="20" t="s">
        <v>5252</v>
      </c>
      <c r="D20" s="16" t="s">
        <v>395</v>
      </c>
      <c r="E20" s="16">
        <v>180</v>
      </c>
      <c r="F20" s="16" t="s">
        <v>393</v>
      </c>
      <c r="G20" s="31" t="s">
        <v>5253</v>
      </c>
      <c r="H20" s="70"/>
    </row>
    <row r="21" spans="1:8" ht="13" x14ac:dyDescent="0.15">
      <c r="A21" s="16" t="s">
        <v>5254</v>
      </c>
      <c r="B21" s="13" t="s">
        <v>110</v>
      </c>
      <c r="C21" s="20" t="s">
        <v>5255</v>
      </c>
      <c r="D21" s="16" t="s">
        <v>407</v>
      </c>
      <c r="E21" s="16">
        <v>180</v>
      </c>
      <c r="F21" s="16" t="s">
        <v>393</v>
      </c>
      <c r="G21" s="31" t="s">
        <v>5256</v>
      </c>
      <c r="H21" s="70"/>
    </row>
    <row r="22" spans="1:8" ht="13" x14ac:dyDescent="0.15">
      <c r="A22" s="16" t="s">
        <v>5257</v>
      </c>
      <c r="B22" s="13" t="s">
        <v>110</v>
      </c>
      <c r="C22" s="20" t="s">
        <v>5258</v>
      </c>
      <c r="D22" s="16" t="s">
        <v>395</v>
      </c>
      <c r="E22" s="16">
        <v>170</v>
      </c>
      <c r="F22" s="16" t="s">
        <v>393</v>
      </c>
      <c r="G22" s="31" t="s">
        <v>5256</v>
      </c>
      <c r="H22" s="70"/>
    </row>
    <row r="23" spans="1:8" ht="13" x14ac:dyDescent="0.15">
      <c r="A23" s="16" t="s">
        <v>5259</v>
      </c>
      <c r="B23" s="13" t="s">
        <v>110</v>
      </c>
      <c r="C23" s="20" t="s">
        <v>5260</v>
      </c>
      <c r="D23" s="16" t="s">
        <v>389</v>
      </c>
      <c r="E23" s="16">
        <v>170</v>
      </c>
      <c r="F23" s="16" t="s">
        <v>393</v>
      </c>
      <c r="G23" s="31" t="s">
        <v>5256</v>
      </c>
      <c r="H23" s="70"/>
    </row>
    <row r="24" spans="1:8" ht="13" x14ac:dyDescent="0.15">
      <c r="A24" s="15" t="s">
        <v>1858</v>
      </c>
      <c r="B24" s="13" t="s">
        <v>110</v>
      </c>
      <c r="C24" s="20" t="s">
        <v>5261</v>
      </c>
      <c r="D24" s="16" t="s">
        <v>847</v>
      </c>
      <c r="E24" s="16">
        <v>90</v>
      </c>
      <c r="F24" s="16" t="s">
        <v>398</v>
      </c>
      <c r="G24" s="31" t="s">
        <v>5262</v>
      </c>
      <c r="H24" s="70"/>
    </row>
    <row r="25" spans="1:8" ht="13" x14ac:dyDescent="0.15">
      <c r="A25" s="15" t="s">
        <v>1858</v>
      </c>
      <c r="B25" s="13" t="s">
        <v>110</v>
      </c>
      <c r="C25" s="20" t="s">
        <v>5261</v>
      </c>
      <c r="D25" s="16" t="s">
        <v>847</v>
      </c>
      <c r="E25" s="16">
        <v>90</v>
      </c>
      <c r="F25" s="16" t="s">
        <v>398</v>
      </c>
      <c r="G25" s="31" t="s">
        <v>5263</v>
      </c>
      <c r="H25" s="70"/>
    </row>
    <row r="26" spans="1:8" ht="13" x14ac:dyDescent="0.15">
      <c r="A26" s="15" t="s">
        <v>1912</v>
      </c>
      <c r="B26" s="13" t="s">
        <v>110</v>
      </c>
      <c r="C26" s="20" t="s">
        <v>5264</v>
      </c>
      <c r="D26" s="16" t="s">
        <v>858</v>
      </c>
      <c r="E26" s="16">
        <v>120</v>
      </c>
      <c r="F26" s="16" t="s">
        <v>393</v>
      </c>
      <c r="G26" s="31" t="s">
        <v>5265</v>
      </c>
      <c r="H26" s="70"/>
    </row>
    <row r="27" spans="1:8" ht="13" x14ac:dyDescent="0.15">
      <c r="A27" s="66" t="s">
        <v>1244</v>
      </c>
      <c r="B27" s="13" t="s">
        <v>110</v>
      </c>
      <c r="C27" s="20" t="s">
        <v>5266</v>
      </c>
      <c r="D27" s="16" t="s">
        <v>407</v>
      </c>
      <c r="E27" s="16">
        <v>140</v>
      </c>
      <c r="F27" s="16" t="s">
        <v>386</v>
      </c>
      <c r="G27" s="31" t="s">
        <v>5265</v>
      </c>
      <c r="H27" s="70"/>
    </row>
    <row r="28" spans="1:8" ht="13" x14ac:dyDescent="0.15">
      <c r="A28" s="15" t="s">
        <v>2533</v>
      </c>
      <c r="B28" s="13" t="s">
        <v>110</v>
      </c>
      <c r="C28" s="20" t="s">
        <v>5267</v>
      </c>
      <c r="D28" s="16" t="s">
        <v>858</v>
      </c>
      <c r="E28" s="16">
        <v>130</v>
      </c>
      <c r="F28" s="16" t="s">
        <v>386</v>
      </c>
      <c r="G28" s="31" t="s">
        <v>5268</v>
      </c>
      <c r="H28" s="70"/>
    </row>
    <row r="29" spans="1:8" ht="13" x14ac:dyDescent="0.15">
      <c r="A29" s="15" t="s">
        <v>5269</v>
      </c>
      <c r="B29" s="13" t="s">
        <v>110</v>
      </c>
      <c r="C29" s="20" t="s">
        <v>5270</v>
      </c>
      <c r="D29" s="16" t="s">
        <v>858</v>
      </c>
      <c r="E29" s="16">
        <v>180</v>
      </c>
      <c r="F29" s="16" t="s">
        <v>393</v>
      </c>
      <c r="G29" s="31" t="s">
        <v>5271</v>
      </c>
      <c r="H29" s="70"/>
    </row>
    <row r="30" spans="1:8" ht="13" x14ac:dyDescent="0.15">
      <c r="A30" s="15" t="s">
        <v>2574</v>
      </c>
      <c r="B30" s="13" t="s">
        <v>110</v>
      </c>
      <c r="C30" s="20" t="s">
        <v>5272</v>
      </c>
      <c r="D30" s="16" t="s">
        <v>395</v>
      </c>
      <c r="E30" s="16">
        <v>100</v>
      </c>
      <c r="F30" s="16" t="s">
        <v>398</v>
      </c>
      <c r="G30" s="31" t="s">
        <v>5273</v>
      </c>
      <c r="H30" s="70"/>
    </row>
    <row r="31" spans="1:8" ht="13" x14ac:dyDescent="0.15">
      <c r="A31" s="15" t="s">
        <v>5199</v>
      </c>
      <c r="B31" s="13" t="s">
        <v>110</v>
      </c>
      <c r="C31" s="16" t="s">
        <v>5274</v>
      </c>
      <c r="D31" s="16" t="s">
        <v>469</v>
      </c>
      <c r="E31" s="16"/>
      <c r="F31" s="16" t="s">
        <v>721</v>
      </c>
      <c r="G31" s="30" t="s">
        <v>5275</v>
      </c>
      <c r="H31" s="70"/>
    </row>
    <row r="32" spans="1:8" ht="13" x14ac:dyDescent="0.15">
      <c r="A32" s="15" t="s">
        <v>5199</v>
      </c>
      <c r="B32" s="13" t="s">
        <v>110</v>
      </c>
      <c r="C32" s="16" t="s">
        <v>5274</v>
      </c>
      <c r="D32" s="16" t="s">
        <v>469</v>
      </c>
      <c r="E32" s="16"/>
      <c r="F32" s="16" t="s">
        <v>721</v>
      </c>
      <c r="G32" s="30" t="s">
        <v>5276</v>
      </c>
      <c r="H32" s="70"/>
    </row>
    <row r="33" spans="1:8" ht="13" x14ac:dyDescent="0.15">
      <c r="A33" s="15" t="s">
        <v>5199</v>
      </c>
      <c r="B33" s="13" t="s">
        <v>110</v>
      </c>
      <c r="C33" s="16" t="s">
        <v>5274</v>
      </c>
      <c r="D33" s="16" t="s">
        <v>469</v>
      </c>
      <c r="E33" s="16"/>
      <c r="F33" s="16" t="s">
        <v>721</v>
      </c>
      <c r="G33" s="30" t="s">
        <v>5277</v>
      </c>
      <c r="H33" s="70"/>
    </row>
    <row r="34" spans="1:8" ht="13" x14ac:dyDescent="0.15">
      <c r="A34" s="15" t="s">
        <v>5199</v>
      </c>
      <c r="B34" s="13" t="s">
        <v>110</v>
      </c>
      <c r="C34" s="16" t="s">
        <v>5274</v>
      </c>
      <c r="D34" s="16" t="s">
        <v>469</v>
      </c>
      <c r="E34" s="16"/>
      <c r="F34" s="16" t="s">
        <v>721</v>
      </c>
      <c r="G34" s="30" t="s">
        <v>5278</v>
      </c>
      <c r="H34" s="70"/>
    </row>
    <row r="35" spans="1:8" ht="13" x14ac:dyDescent="0.15">
      <c r="A35" s="15" t="s">
        <v>5199</v>
      </c>
      <c r="B35" s="13" t="s">
        <v>110</v>
      </c>
      <c r="C35" s="16" t="s">
        <v>5274</v>
      </c>
      <c r="D35" s="16" t="s">
        <v>469</v>
      </c>
      <c r="E35" s="16"/>
      <c r="F35" s="16" t="s">
        <v>721</v>
      </c>
      <c r="G35" s="30" t="s">
        <v>5279</v>
      </c>
      <c r="H35" s="70"/>
    </row>
    <row r="36" spans="1:8" ht="13" x14ac:dyDescent="0.15">
      <c r="A36" s="15" t="s">
        <v>5199</v>
      </c>
      <c r="B36" s="13" t="s">
        <v>110</v>
      </c>
      <c r="C36" s="16" t="s">
        <v>5274</v>
      </c>
      <c r="D36" s="16" t="s">
        <v>469</v>
      </c>
      <c r="E36" s="16"/>
      <c r="F36" s="16" t="s">
        <v>721</v>
      </c>
      <c r="G36" s="30" t="s">
        <v>5280</v>
      </c>
      <c r="H36" s="70"/>
    </row>
    <row r="37" spans="1:8" ht="13" x14ac:dyDescent="0.15">
      <c r="A37" s="15" t="s">
        <v>5199</v>
      </c>
      <c r="B37" s="13" t="s">
        <v>110</v>
      </c>
      <c r="C37" s="16" t="s">
        <v>5274</v>
      </c>
      <c r="D37" s="16" t="s">
        <v>469</v>
      </c>
      <c r="E37" s="16"/>
      <c r="F37" s="16" t="s">
        <v>721</v>
      </c>
      <c r="G37" s="30" t="s">
        <v>5281</v>
      </c>
      <c r="H37" s="70"/>
    </row>
    <row r="38" spans="1:8" ht="13" x14ac:dyDescent="0.15">
      <c r="A38" s="15" t="s">
        <v>5199</v>
      </c>
      <c r="B38" s="13" t="s">
        <v>110</v>
      </c>
      <c r="C38" s="16" t="s">
        <v>5274</v>
      </c>
      <c r="D38" s="16" t="s">
        <v>469</v>
      </c>
      <c r="E38" s="16"/>
      <c r="F38" s="16" t="s">
        <v>721</v>
      </c>
      <c r="G38" s="30" t="s">
        <v>5282</v>
      </c>
      <c r="H38" s="70"/>
    </row>
    <row r="39" spans="1:8" ht="13" x14ac:dyDescent="0.15">
      <c r="A39" s="15" t="s">
        <v>2513</v>
      </c>
      <c r="B39" s="13" t="s">
        <v>110</v>
      </c>
      <c r="C39" s="16" t="s">
        <v>5283</v>
      </c>
      <c r="D39" s="16" t="s">
        <v>407</v>
      </c>
      <c r="E39" s="16">
        <v>180</v>
      </c>
      <c r="F39" s="16" t="s">
        <v>393</v>
      </c>
      <c r="G39" s="31" t="s">
        <v>5284</v>
      </c>
      <c r="H39" s="70"/>
    </row>
    <row r="40" spans="1:8" ht="13" x14ac:dyDescent="0.15">
      <c r="A40" s="15" t="s">
        <v>2571</v>
      </c>
      <c r="B40" s="13" t="s">
        <v>110</v>
      </c>
      <c r="C40" s="16" t="s">
        <v>5285</v>
      </c>
      <c r="D40" s="16" t="s">
        <v>395</v>
      </c>
      <c r="E40" s="16">
        <v>180</v>
      </c>
      <c r="F40" s="16" t="s">
        <v>393</v>
      </c>
      <c r="G40" s="31" t="s">
        <v>5284</v>
      </c>
      <c r="H40" s="70"/>
    </row>
    <row r="41" spans="1:8" ht="13" x14ac:dyDescent="0.15">
      <c r="A41" s="15" t="s">
        <v>2529</v>
      </c>
      <c r="B41" s="13" t="s">
        <v>110</v>
      </c>
      <c r="C41" s="16" t="s">
        <v>5286</v>
      </c>
      <c r="D41" s="16" t="s">
        <v>389</v>
      </c>
      <c r="E41" s="16">
        <v>180</v>
      </c>
      <c r="F41" s="16" t="s">
        <v>393</v>
      </c>
      <c r="G41" s="31" t="s">
        <v>5284</v>
      </c>
      <c r="H41" s="70"/>
    </row>
    <row r="42" spans="1:8" ht="13" x14ac:dyDescent="0.15">
      <c r="A42" s="15" t="s">
        <v>2552</v>
      </c>
      <c r="B42" s="13" t="s">
        <v>110</v>
      </c>
      <c r="C42" s="16" t="s">
        <v>5287</v>
      </c>
      <c r="D42" s="16" t="s">
        <v>2547</v>
      </c>
      <c r="E42" s="16">
        <v>130</v>
      </c>
      <c r="F42" s="16" t="s">
        <v>393</v>
      </c>
      <c r="G42" s="31" t="s">
        <v>5288</v>
      </c>
      <c r="H42" s="70"/>
    </row>
    <row r="43" spans="1:8" ht="13" x14ac:dyDescent="0.15">
      <c r="A43" s="15" t="s">
        <v>2541</v>
      </c>
      <c r="B43" s="13" t="s">
        <v>110</v>
      </c>
      <c r="C43" s="16" t="s">
        <v>5289</v>
      </c>
      <c r="D43" s="16" t="s">
        <v>858</v>
      </c>
      <c r="E43" s="16">
        <v>130</v>
      </c>
      <c r="F43" s="16" t="s">
        <v>393</v>
      </c>
      <c r="G43" s="31" t="s">
        <v>5288</v>
      </c>
      <c r="H43" s="70"/>
    </row>
    <row r="44" spans="1:8" ht="13" x14ac:dyDescent="0.15">
      <c r="A44" s="15" t="s">
        <v>5290</v>
      </c>
      <c r="B44" s="13" t="s">
        <v>110</v>
      </c>
      <c r="C44" s="16" t="s">
        <v>5291</v>
      </c>
      <c r="D44" s="16" t="s">
        <v>469</v>
      </c>
      <c r="E44" s="16"/>
      <c r="F44" s="16" t="s">
        <v>1069</v>
      </c>
      <c r="G44" s="31" t="s">
        <v>5288</v>
      </c>
      <c r="H44" s="70"/>
    </row>
    <row r="45" spans="1:8" ht="13" x14ac:dyDescent="0.15">
      <c r="A45" s="15" t="s">
        <v>5292</v>
      </c>
      <c r="B45" s="13" t="s">
        <v>110</v>
      </c>
      <c r="C45" s="16" t="s">
        <v>5293</v>
      </c>
      <c r="D45" s="16" t="s">
        <v>847</v>
      </c>
      <c r="E45" s="16">
        <v>180</v>
      </c>
      <c r="F45" s="16" t="s">
        <v>393</v>
      </c>
      <c r="G45" s="31" t="s">
        <v>5294</v>
      </c>
      <c r="H45" s="70"/>
    </row>
    <row r="46" spans="1:8" ht="13" x14ac:dyDescent="0.15">
      <c r="A46" s="15" t="s">
        <v>5295</v>
      </c>
      <c r="B46" s="13" t="s">
        <v>110</v>
      </c>
      <c r="C46" s="16" t="s">
        <v>5296</v>
      </c>
      <c r="D46" s="16" t="s">
        <v>847</v>
      </c>
      <c r="E46" s="16">
        <v>220</v>
      </c>
      <c r="F46" s="16" t="s">
        <v>2515</v>
      </c>
      <c r="G46" s="31" t="s">
        <v>5294</v>
      </c>
      <c r="H46" s="70"/>
    </row>
    <row r="47" spans="1:8" ht="13" x14ac:dyDescent="0.15">
      <c r="A47" s="15" t="s">
        <v>1219</v>
      </c>
      <c r="B47" s="13" t="s">
        <v>110</v>
      </c>
      <c r="C47" s="16" t="s">
        <v>5297</v>
      </c>
      <c r="D47" s="16" t="s">
        <v>407</v>
      </c>
      <c r="E47" s="16">
        <v>60</v>
      </c>
      <c r="F47" s="16" t="s">
        <v>393</v>
      </c>
      <c r="G47" s="31" t="s">
        <v>5298</v>
      </c>
      <c r="H47" s="70"/>
    </row>
    <row r="48" spans="1:8" ht="13" x14ac:dyDescent="0.15">
      <c r="A48" s="15" t="s">
        <v>1218</v>
      </c>
      <c r="B48" s="13" t="s">
        <v>110</v>
      </c>
      <c r="C48" s="16" t="s">
        <v>5299</v>
      </c>
      <c r="D48" s="16" t="s">
        <v>395</v>
      </c>
      <c r="E48" s="16">
        <v>60</v>
      </c>
      <c r="F48" s="16" t="s">
        <v>393</v>
      </c>
      <c r="G48" s="31" t="s">
        <v>5298</v>
      </c>
      <c r="H48" s="70"/>
    </row>
    <row r="49" spans="1:8" ht="13" x14ac:dyDescent="0.15">
      <c r="A49" s="15" t="s">
        <v>1212</v>
      </c>
      <c r="B49" s="13" t="s">
        <v>110</v>
      </c>
      <c r="C49" s="16" t="s">
        <v>5300</v>
      </c>
      <c r="D49" s="16" t="s">
        <v>389</v>
      </c>
      <c r="E49" s="16">
        <v>60</v>
      </c>
      <c r="F49" s="16" t="s">
        <v>393</v>
      </c>
      <c r="G49" s="31" t="s">
        <v>5298</v>
      </c>
      <c r="H49" s="70"/>
    </row>
    <row r="50" spans="1:8" ht="13" x14ac:dyDescent="0.15">
      <c r="A50" s="15" t="s">
        <v>841</v>
      </c>
      <c r="B50" s="13" t="s">
        <v>110</v>
      </c>
      <c r="C50" s="16" t="s">
        <v>5301</v>
      </c>
      <c r="D50" s="16" t="s">
        <v>149</v>
      </c>
      <c r="E50" s="16">
        <v>130</v>
      </c>
      <c r="F50" s="16" t="s">
        <v>386</v>
      </c>
      <c r="G50" s="31" t="s">
        <v>5302</v>
      </c>
      <c r="H50" s="70"/>
    </row>
    <row r="51" spans="1:8" ht="13" x14ac:dyDescent="0.15">
      <c r="A51" s="15" t="s">
        <v>841</v>
      </c>
      <c r="B51" s="13" t="s">
        <v>110</v>
      </c>
      <c r="C51" s="16" t="s">
        <v>5301</v>
      </c>
      <c r="D51" s="16" t="s">
        <v>149</v>
      </c>
      <c r="E51" s="16">
        <v>130</v>
      </c>
      <c r="F51" s="16" t="s">
        <v>386</v>
      </c>
      <c r="G51" s="31" t="s">
        <v>5303</v>
      </c>
      <c r="H51" s="70"/>
    </row>
    <row r="52" spans="1:8" ht="13" x14ac:dyDescent="0.15">
      <c r="A52" s="15" t="s">
        <v>552</v>
      </c>
      <c r="B52" s="13" t="s">
        <v>110</v>
      </c>
      <c r="C52" s="16" t="s">
        <v>5304</v>
      </c>
      <c r="D52" s="16" t="s">
        <v>392</v>
      </c>
      <c r="E52" s="16">
        <v>70</v>
      </c>
      <c r="F52" s="16" t="s">
        <v>5305</v>
      </c>
      <c r="G52" s="31" t="s">
        <v>5306</v>
      </c>
      <c r="H52" s="70"/>
    </row>
    <row r="53" spans="1:8" ht="13" x14ac:dyDescent="0.15">
      <c r="A53" s="15" t="s">
        <v>2414</v>
      </c>
      <c r="B53" s="13" t="s">
        <v>110</v>
      </c>
      <c r="C53" s="16" t="s">
        <v>5307</v>
      </c>
      <c r="D53" s="16" t="s">
        <v>389</v>
      </c>
      <c r="E53" s="16">
        <v>180</v>
      </c>
      <c r="F53" s="16" t="s">
        <v>393</v>
      </c>
      <c r="G53" s="31" t="s">
        <v>5308</v>
      </c>
      <c r="H53" s="70"/>
    </row>
    <row r="54" spans="1:8" ht="13" x14ac:dyDescent="0.15">
      <c r="A54" s="15" t="s">
        <v>2416</v>
      </c>
      <c r="B54" s="13" t="s">
        <v>110</v>
      </c>
      <c r="C54" s="16" t="s">
        <v>5309</v>
      </c>
      <c r="D54" s="16" t="s">
        <v>400</v>
      </c>
      <c r="E54" s="16">
        <v>180</v>
      </c>
      <c r="F54" s="16" t="s">
        <v>393</v>
      </c>
      <c r="G54" s="31" t="s">
        <v>5308</v>
      </c>
      <c r="H54" s="70"/>
    </row>
    <row r="55" spans="1:8" ht="13" x14ac:dyDescent="0.15">
      <c r="A55" s="15" t="s">
        <v>2836</v>
      </c>
      <c r="B55" s="13" t="s">
        <v>110</v>
      </c>
      <c r="C55" s="16" t="s">
        <v>5310</v>
      </c>
      <c r="D55" s="16" t="s">
        <v>2547</v>
      </c>
      <c r="E55" s="16">
        <v>140</v>
      </c>
      <c r="F55" s="16" t="s">
        <v>393</v>
      </c>
      <c r="G55" s="31" t="s">
        <v>5311</v>
      </c>
      <c r="H55" s="70"/>
    </row>
    <row r="56" spans="1:8" ht="13" x14ac:dyDescent="0.15">
      <c r="A56" s="15" t="s">
        <v>5312</v>
      </c>
      <c r="B56" s="13" t="s">
        <v>110</v>
      </c>
      <c r="C56" s="16" t="s">
        <v>5313</v>
      </c>
      <c r="D56" s="16" t="s">
        <v>2547</v>
      </c>
      <c r="E56" s="16">
        <v>190</v>
      </c>
      <c r="F56" s="16" t="s">
        <v>2515</v>
      </c>
      <c r="G56" s="31" t="s">
        <v>5311</v>
      </c>
      <c r="H56" s="70"/>
    </row>
    <row r="57" spans="1:8" ht="13" x14ac:dyDescent="0.15">
      <c r="A57" s="15" t="s">
        <v>2712</v>
      </c>
      <c r="B57" s="13" t="s">
        <v>110</v>
      </c>
      <c r="C57" s="16" t="s">
        <v>5314</v>
      </c>
      <c r="D57" s="16" t="s">
        <v>385</v>
      </c>
      <c r="E57" s="16">
        <v>170</v>
      </c>
      <c r="F57" s="16" t="s">
        <v>393</v>
      </c>
      <c r="G57" s="31" t="s">
        <v>5315</v>
      </c>
      <c r="H57" s="70"/>
    </row>
    <row r="58" spans="1:8" ht="13" x14ac:dyDescent="0.15">
      <c r="A58" s="15" t="s">
        <v>1277</v>
      </c>
      <c r="B58" s="13" t="s">
        <v>110</v>
      </c>
      <c r="C58" s="16" t="s">
        <v>5316</v>
      </c>
      <c r="D58" s="16" t="s">
        <v>392</v>
      </c>
      <c r="E58" s="16">
        <v>90</v>
      </c>
      <c r="F58" s="16" t="s">
        <v>398</v>
      </c>
      <c r="G58" s="31" t="s">
        <v>5317</v>
      </c>
      <c r="H58" s="70"/>
    </row>
    <row r="59" spans="1:8" ht="13" x14ac:dyDescent="0.15">
      <c r="A59" s="15" t="s">
        <v>1277</v>
      </c>
      <c r="B59" s="13" t="s">
        <v>110</v>
      </c>
      <c r="C59" s="16" t="s">
        <v>5316</v>
      </c>
      <c r="D59" s="16" t="s">
        <v>392</v>
      </c>
      <c r="E59" s="16">
        <v>90</v>
      </c>
      <c r="F59" s="16" t="s">
        <v>398</v>
      </c>
      <c r="G59" s="31" t="s">
        <v>5318</v>
      </c>
      <c r="H59" s="70"/>
    </row>
    <row r="60" spans="1:8" ht="13" x14ac:dyDescent="0.15">
      <c r="A60" s="15" t="s">
        <v>2579</v>
      </c>
      <c r="B60" s="13" t="s">
        <v>110</v>
      </c>
      <c r="C60" s="16" t="s">
        <v>5319</v>
      </c>
      <c r="D60" s="16" t="s">
        <v>404</v>
      </c>
      <c r="E60" s="16">
        <v>90</v>
      </c>
      <c r="F60" s="16" t="s">
        <v>398</v>
      </c>
      <c r="G60" s="31" t="s">
        <v>5320</v>
      </c>
      <c r="H60" s="70"/>
    </row>
    <row r="61" spans="1:8" ht="13" x14ac:dyDescent="0.15">
      <c r="A61" s="15" t="s">
        <v>2582</v>
      </c>
      <c r="B61" s="13" t="s">
        <v>110</v>
      </c>
      <c r="C61" s="16" t="s">
        <v>5321</v>
      </c>
      <c r="D61" s="16" t="s">
        <v>385</v>
      </c>
      <c r="E61" s="16">
        <v>90</v>
      </c>
      <c r="F61" s="16" t="s">
        <v>398</v>
      </c>
      <c r="G61" s="31" t="s">
        <v>5320</v>
      </c>
      <c r="H61" s="70"/>
    </row>
    <row r="62" spans="1:8" ht="13" x14ac:dyDescent="0.15">
      <c r="A62" s="15" t="s">
        <v>1653</v>
      </c>
      <c r="B62" s="13" t="s">
        <v>110</v>
      </c>
      <c r="C62" s="16" t="s">
        <v>5322</v>
      </c>
      <c r="D62" s="16" t="s">
        <v>400</v>
      </c>
      <c r="E62" s="16">
        <v>110</v>
      </c>
      <c r="F62" s="16" t="s">
        <v>393</v>
      </c>
      <c r="G62" s="31" t="s">
        <v>5323</v>
      </c>
      <c r="H62" s="70"/>
    </row>
    <row r="63" spans="1:8" ht="13" x14ac:dyDescent="0.15">
      <c r="A63" s="15" t="s">
        <v>2621</v>
      </c>
      <c r="B63" s="13" t="s">
        <v>110</v>
      </c>
      <c r="C63" s="16" t="s">
        <v>5324</v>
      </c>
      <c r="D63" s="16" t="s">
        <v>400</v>
      </c>
      <c r="E63" s="16">
        <v>100</v>
      </c>
      <c r="F63" s="16" t="s">
        <v>398</v>
      </c>
      <c r="G63" s="31" t="s">
        <v>5323</v>
      </c>
      <c r="H63" s="70"/>
    </row>
    <row r="64" spans="1:8" ht="13" x14ac:dyDescent="0.15">
      <c r="A64" s="15" t="s">
        <v>1498</v>
      </c>
      <c r="B64" s="13" t="s">
        <v>110</v>
      </c>
      <c r="C64" s="16" t="s">
        <v>5325</v>
      </c>
      <c r="D64" s="16" t="s">
        <v>389</v>
      </c>
      <c r="E64" s="16">
        <v>130</v>
      </c>
      <c r="F64" s="16" t="s">
        <v>393</v>
      </c>
      <c r="G64" s="31" t="s">
        <v>5326</v>
      </c>
      <c r="H64" s="70"/>
    </row>
    <row r="65" spans="1:8" ht="13" x14ac:dyDescent="0.15">
      <c r="A65" s="15" t="s">
        <v>1429</v>
      </c>
      <c r="B65" s="13" t="s">
        <v>110</v>
      </c>
      <c r="C65" s="16" t="s">
        <v>5327</v>
      </c>
      <c r="D65" s="16" t="s">
        <v>400</v>
      </c>
      <c r="E65" s="16">
        <v>130</v>
      </c>
      <c r="F65" s="16" t="s">
        <v>393</v>
      </c>
      <c r="G65" s="31" t="s">
        <v>5328</v>
      </c>
      <c r="H65" s="70"/>
    </row>
    <row r="66" spans="1:8" ht="13" x14ac:dyDescent="0.15">
      <c r="A66" s="15" t="s">
        <v>2729</v>
      </c>
      <c r="B66" s="13" t="s">
        <v>110</v>
      </c>
      <c r="C66" s="16" t="s">
        <v>5329</v>
      </c>
      <c r="D66" s="16" t="s">
        <v>407</v>
      </c>
      <c r="E66" s="16">
        <v>170</v>
      </c>
      <c r="F66" s="16" t="s">
        <v>393</v>
      </c>
      <c r="G66" s="31" t="s">
        <v>5330</v>
      </c>
      <c r="H66" s="70"/>
    </row>
    <row r="67" spans="1:8" ht="13" x14ac:dyDescent="0.15">
      <c r="A67" s="15" t="s">
        <v>5331</v>
      </c>
      <c r="B67" s="13" t="s">
        <v>110</v>
      </c>
      <c r="C67" s="16" t="s">
        <v>5332</v>
      </c>
      <c r="D67" s="16" t="s">
        <v>395</v>
      </c>
      <c r="E67" s="16">
        <v>170</v>
      </c>
      <c r="F67" s="16" t="s">
        <v>393</v>
      </c>
      <c r="G67" s="31" t="s">
        <v>5333</v>
      </c>
      <c r="H67" s="70"/>
    </row>
    <row r="68" spans="1:8" ht="13" x14ac:dyDescent="0.15">
      <c r="A68" s="15" t="s">
        <v>5334</v>
      </c>
      <c r="B68" s="13" t="s">
        <v>110</v>
      </c>
      <c r="C68" s="16" t="s">
        <v>5335</v>
      </c>
      <c r="D68" s="16" t="s">
        <v>389</v>
      </c>
      <c r="E68" s="16">
        <v>180</v>
      </c>
      <c r="F68" s="16" t="s">
        <v>393</v>
      </c>
      <c r="G68" s="31" t="s">
        <v>5336</v>
      </c>
      <c r="H68" s="70"/>
    </row>
    <row r="69" spans="1:8" ht="13" x14ac:dyDescent="0.15">
      <c r="A69" s="15" t="s">
        <v>960</v>
      </c>
      <c r="B69" s="13" t="s">
        <v>110</v>
      </c>
      <c r="C69" s="16" t="s">
        <v>5337</v>
      </c>
      <c r="D69" s="16" t="s">
        <v>392</v>
      </c>
      <c r="E69" s="16">
        <v>120</v>
      </c>
      <c r="F69" s="16" t="s">
        <v>398</v>
      </c>
      <c r="G69" s="31" t="s">
        <v>5338</v>
      </c>
      <c r="H69" s="70"/>
    </row>
    <row r="70" spans="1:8" ht="13" x14ac:dyDescent="0.15">
      <c r="A70" s="15" t="s">
        <v>522</v>
      </c>
      <c r="B70" s="13" t="s">
        <v>110</v>
      </c>
      <c r="C70" s="16" t="s">
        <v>5339</v>
      </c>
      <c r="D70" s="16" t="s">
        <v>392</v>
      </c>
      <c r="E70" s="16">
        <v>90</v>
      </c>
      <c r="F70" s="16" t="s">
        <v>398</v>
      </c>
      <c r="G70" s="31" t="s">
        <v>5338</v>
      </c>
      <c r="H70" s="70"/>
    </row>
    <row r="71" spans="1:8" ht="13" x14ac:dyDescent="0.15">
      <c r="A71" s="15" t="s">
        <v>2540</v>
      </c>
      <c r="B71" s="13" t="s">
        <v>110</v>
      </c>
      <c r="C71" s="16" t="s">
        <v>5340</v>
      </c>
      <c r="D71" s="16" t="s">
        <v>858</v>
      </c>
      <c r="E71" s="16">
        <v>90</v>
      </c>
      <c r="F71" s="16" t="s">
        <v>398</v>
      </c>
      <c r="G71" s="31" t="s">
        <v>5341</v>
      </c>
      <c r="H71" s="70"/>
    </row>
    <row r="72" spans="1:8" ht="13" x14ac:dyDescent="0.15">
      <c r="A72" s="15" t="s">
        <v>1284</v>
      </c>
      <c r="B72" s="13" t="s">
        <v>110</v>
      </c>
      <c r="C72" s="16" t="s">
        <v>5342</v>
      </c>
      <c r="D72" s="16" t="s">
        <v>149</v>
      </c>
      <c r="E72" s="16">
        <v>150</v>
      </c>
      <c r="F72" s="16" t="s">
        <v>386</v>
      </c>
      <c r="G72" s="31" t="s">
        <v>5341</v>
      </c>
      <c r="H72" s="70"/>
    </row>
    <row r="73" spans="1:8" ht="13" x14ac:dyDescent="0.15">
      <c r="A73" s="15" t="s">
        <v>397</v>
      </c>
      <c r="B73" s="13" t="s">
        <v>110</v>
      </c>
      <c r="C73" s="16" t="s">
        <v>5343</v>
      </c>
      <c r="D73" s="16" t="s">
        <v>389</v>
      </c>
      <c r="E73" s="16">
        <v>130</v>
      </c>
      <c r="F73" s="16" t="s">
        <v>398</v>
      </c>
      <c r="G73" s="31" t="s">
        <v>5344</v>
      </c>
      <c r="H73" s="70"/>
    </row>
    <row r="74" spans="1:8" ht="13" x14ac:dyDescent="0.15">
      <c r="A74" s="15" t="s">
        <v>397</v>
      </c>
      <c r="B74" s="13" t="s">
        <v>110</v>
      </c>
      <c r="C74" s="16" t="s">
        <v>5343</v>
      </c>
      <c r="D74" s="16" t="s">
        <v>389</v>
      </c>
      <c r="E74" s="16">
        <v>130</v>
      </c>
      <c r="F74" s="16" t="s">
        <v>398</v>
      </c>
      <c r="G74" s="31" t="s">
        <v>5345</v>
      </c>
      <c r="H74" s="70"/>
    </row>
    <row r="75" spans="1:8" ht="13" x14ac:dyDescent="0.15">
      <c r="A75" s="15" t="s">
        <v>5346</v>
      </c>
      <c r="B75" s="13" t="s">
        <v>110</v>
      </c>
      <c r="C75" s="16" t="s">
        <v>5347</v>
      </c>
      <c r="D75" s="16" t="s">
        <v>149</v>
      </c>
      <c r="E75" s="16">
        <v>170</v>
      </c>
      <c r="F75" s="16" t="s">
        <v>393</v>
      </c>
      <c r="G75" s="31" t="s">
        <v>5348</v>
      </c>
      <c r="H75" s="70"/>
    </row>
    <row r="76" spans="1:8" ht="13" x14ac:dyDescent="0.15">
      <c r="A76" s="15" t="s">
        <v>5349</v>
      </c>
      <c r="B76" s="13" t="s">
        <v>110</v>
      </c>
      <c r="C76" s="16" t="s">
        <v>5350</v>
      </c>
      <c r="D76" s="16" t="s">
        <v>858</v>
      </c>
      <c r="E76" s="16">
        <v>170</v>
      </c>
      <c r="F76" s="16" t="s">
        <v>393</v>
      </c>
      <c r="G76" s="31" t="s">
        <v>5351</v>
      </c>
      <c r="H76" s="70"/>
    </row>
    <row r="77" spans="1:8" ht="13" x14ac:dyDescent="0.15">
      <c r="A77" s="15" t="s">
        <v>5352</v>
      </c>
      <c r="B77" s="13" t="s">
        <v>110</v>
      </c>
      <c r="C77" s="16" t="s">
        <v>5353</v>
      </c>
      <c r="D77" s="16" t="s">
        <v>858</v>
      </c>
      <c r="E77" s="16">
        <v>210</v>
      </c>
      <c r="F77" s="16" t="s">
        <v>2515</v>
      </c>
      <c r="G77" s="31" t="s">
        <v>5351</v>
      </c>
      <c r="H77" s="70"/>
    </row>
    <row r="78" spans="1:8" ht="13" x14ac:dyDescent="0.15">
      <c r="A78" s="15" t="s">
        <v>1479</v>
      </c>
      <c r="B78" s="13" t="s">
        <v>110</v>
      </c>
      <c r="C78" s="16" t="s">
        <v>5354</v>
      </c>
      <c r="D78" s="16" t="s">
        <v>149</v>
      </c>
      <c r="E78" s="16">
        <v>120</v>
      </c>
      <c r="F78" s="16" t="s">
        <v>393</v>
      </c>
      <c r="G78" s="31" t="s">
        <v>5355</v>
      </c>
      <c r="H78" s="70"/>
    </row>
    <row r="79" spans="1:8" ht="13" x14ac:dyDescent="0.15">
      <c r="A79" s="15" t="s">
        <v>1918</v>
      </c>
      <c r="B79" s="13" t="s">
        <v>110</v>
      </c>
      <c r="C79" s="16" t="s">
        <v>5356</v>
      </c>
      <c r="D79" s="16" t="s">
        <v>385</v>
      </c>
      <c r="E79" s="16">
        <v>110</v>
      </c>
      <c r="F79" s="16" t="s">
        <v>393</v>
      </c>
      <c r="G79" s="31" t="s">
        <v>5357</v>
      </c>
      <c r="H79" s="70"/>
    </row>
    <row r="80" spans="1:8" ht="13" x14ac:dyDescent="0.15">
      <c r="A80" s="15" t="s">
        <v>2433</v>
      </c>
      <c r="B80" s="13" t="s">
        <v>110</v>
      </c>
      <c r="C80" s="16" t="s">
        <v>5358</v>
      </c>
      <c r="D80" s="16" t="s">
        <v>392</v>
      </c>
      <c r="E80" s="16">
        <v>170</v>
      </c>
      <c r="F80" s="16" t="s">
        <v>393</v>
      </c>
      <c r="G80" s="31" t="s">
        <v>5359</v>
      </c>
      <c r="H80" s="70"/>
    </row>
    <row r="81" spans="1:8" ht="13" x14ac:dyDescent="0.15">
      <c r="A81" s="15" t="s">
        <v>1378</v>
      </c>
      <c r="B81" s="13" t="s">
        <v>110</v>
      </c>
      <c r="C81" s="16" t="s">
        <v>5360</v>
      </c>
      <c r="D81" s="16" t="s">
        <v>847</v>
      </c>
      <c r="E81" s="16">
        <v>60</v>
      </c>
      <c r="F81" s="16" t="s">
        <v>393</v>
      </c>
      <c r="G81" s="31" t="s">
        <v>5361</v>
      </c>
      <c r="H81" s="70"/>
    </row>
    <row r="82" spans="1:8" ht="13" x14ac:dyDescent="0.15">
      <c r="A82" s="15" t="s">
        <v>2518</v>
      </c>
      <c r="B82" s="13" t="s">
        <v>110</v>
      </c>
      <c r="C82" s="16" t="s">
        <v>5362</v>
      </c>
      <c r="D82" s="16" t="s">
        <v>407</v>
      </c>
      <c r="E82" s="16">
        <v>160</v>
      </c>
      <c r="F82" s="16" t="s">
        <v>386</v>
      </c>
      <c r="G82" s="31" t="s">
        <v>5363</v>
      </c>
      <c r="H82" s="70"/>
    </row>
    <row r="83" spans="1:8" ht="13" x14ac:dyDescent="0.15">
      <c r="A83" s="15" t="s">
        <v>2518</v>
      </c>
      <c r="B83" s="13" t="s">
        <v>110</v>
      </c>
      <c r="C83" s="16" t="s">
        <v>5362</v>
      </c>
      <c r="D83" s="16" t="s">
        <v>407</v>
      </c>
      <c r="E83" s="16">
        <v>160</v>
      </c>
      <c r="F83" s="16" t="s">
        <v>386</v>
      </c>
      <c r="G83" s="31" t="s">
        <v>5364</v>
      </c>
      <c r="H83" s="70"/>
    </row>
    <row r="84" spans="1:8" ht="13" x14ac:dyDescent="0.15">
      <c r="A84" s="15" t="s">
        <v>2433</v>
      </c>
      <c r="B84" s="13" t="s">
        <v>110</v>
      </c>
      <c r="C84" s="16" t="s">
        <v>5365</v>
      </c>
      <c r="D84" s="16" t="s">
        <v>392</v>
      </c>
      <c r="E84" s="16">
        <v>170</v>
      </c>
      <c r="F84" s="16" t="s">
        <v>393</v>
      </c>
      <c r="G84" s="31" t="s">
        <v>5366</v>
      </c>
      <c r="H84" s="70"/>
    </row>
    <row r="85" spans="1:8" ht="13" x14ac:dyDescent="0.15">
      <c r="A85" s="15" t="s">
        <v>5367</v>
      </c>
      <c r="B85" s="13" t="s">
        <v>110</v>
      </c>
      <c r="C85" s="16" t="s">
        <v>5368</v>
      </c>
      <c r="D85" s="16" t="s">
        <v>149</v>
      </c>
      <c r="E85" s="16">
        <v>180</v>
      </c>
      <c r="F85" s="16" t="s">
        <v>393</v>
      </c>
      <c r="G85" s="31" t="s">
        <v>5369</v>
      </c>
      <c r="H85" s="70"/>
    </row>
    <row r="86" spans="1:8" ht="13" x14ac:dyDescent="0.15">
      <c r="A86" s="15" t="s">
        <v>2733</v>
      </c>
      <c r="B86" s="13" t="s">
        <v>110</v>
      </c>
      <c r="C86" s="16" t="s">
        <v>5370</v>
      </c>
      <c r="D86" s="16" t="s">
        <v>385</v>
      </c>
      <c r="E86" s="16">
        <v>170</v>
      </c>
      <c r="F86" s="16" t="s">
        <v>393</v>
      </c>
      <c r="G86" s="31" t="s">
        <v>5371</v>
      </c>
      <c r="H86" s="70"/>
    </row>
    <row r="87" spans="1:8" ht="13" x14ac:dyDescent="0.15">
      <c r="A87" s="15" t="s">
        <v>2469</v>
      </c>
      <c r="B87" s="13" t="s">
        <v>110</v>
      </c>
      <c r="C87" s="16" t="s">
        <v>5372</v>
      </c>
      <c r="D87" s="16" t="s">
        <v>149</v>
      </c>
      <c r="E87" s="16">
        <v>170</v>
      </c>
      <c r="F87" s="16" t="s">
        <v>393</v>
      </c>
      <c r="G87" s="31" t="s">
        <v>5371</v>
      </c>
      <c r="H87" s="70"/>
    </row>
    <row r="88" spans="1:8" ht="13" x14ac:dyDescent="0.15">
      <c r="A88" s="15" t="s">
        <v>2433</v>
      </c>
      <c r="B88" s="13" t="s">
        <v>110</v>
      </c>
      <c r="C88" s="16" t="s">
        <v>5373</v>
      </c>
      <c r="D88" s="16" t="s">
        <v>149</v>
      </c>
      <c r="E88" s="16">
        <v>180</v>
      </c>
      <c r="F88" s="16" t="s">
        <v>393</v>
      </c>
      <c r="G88" s="31" t="s">
        <v>5371</v>
      </c>
      <c r="H88" s="70"/>
    </row>
    <row r="89" spans="1:8" ht="13" x14ac:dyDescent="0.15">
      <c r="A89" s="15" t="s">
        <v>2252</v>
      </c>
      <c r="B89" s="13" t="s">
        <v>110</v>
      </c>
      <c r="C89" s="16" t="s">
        <v>5374</v>
      </c>
      <c r="D89" s="16" t="s">
        <v>395</v>
      </c>
      <c r="E89" s="16">
        <v>120</v>
      </c>
      <c r="F89" s="16" t="s">
        <v>393</v>
      </c>
      <c r="G89" s="31" t="s">
        <v>5375</v>
      </c>
      <c r="H89" s="70"/>
    </row>
    <row r="90" spans="1:8" ht="13" x14ac:dyDescent="0.15">
      <c r="A90" s="15" t="s">
        <v>1802</v>
      </c>
      <c r="B90" s="13" t="s">
        <v>110</v>
      </c>
      <c r="C90" s="16" t="s">
        <v>5376</v>
      </c>
      <c r="D90" s="16" t="s">
        <v>389</v>
      </c>
      <c r="E90" s="16">
        <v>120</v>
      </c>
      <c r="F90" s="16" t="s">
        <v>393</v>
      </c>
      <c r="G90" s="31" t="s">
        <v>5377</v>
      </c>
      <c r="H90" s="70"/>
    </row>
    <row r="91" spans="1:8" ht="13" x14ac:dyDescent="0.15">
      <c r="A91" s="15" t="s">
        <v>2266</v>
      </c>
      <c r="B91" s="13" t="s">
        <v>110</v>
      </c>
      <c r="C91" s="16" t="s">
        <v>5378</v>
      </c>
      <c r="D91" s="16" t="s">
        <v>404</v>
      </c>
      <c r="E91" s="16">
        <v>120</v>
      </c>
      <c r="F91" s="16" t="s">
        <v>393</v>
      </c>
      <c r="G91" s="31" t="s">
        <v>5377</v>
      </c>
      <c r="H91" s="70"/>
    </row>
    <row r="92" spans="1:8" ht="13" x14ac:dyDescent="0.15">
      <c r="A92" s="15" t="s">
        <v>1792</v>
      </c>
      <c r="B92" s="13" t="s">
        <v>110</v>
      </c>
      <c r="C92" s="16" t="s">
        <v>5379</v>
      </c>
      <c r="D92" s="16" t="s">
        <v>847</v>
      </c>
      <c r="E92" s="16">
        <v>120</v>
      </c>
      <c r="F92" s="16" t="s">
        <v>393</v>
      </c>
      <c r="G92" s="31" t="s">
        <v>5375</v>
      </c>
      <c r="H92" s="70"/>
    </row>
    <row r="93" spans="1:8" ht="13" x14ac:dyDescent="0.15">
      <c r="A93" s="15" t="s">
        <v>1917</v>
      </c>
      <c r="B93" s="13" t="s">
        <v>110</v>
      </c>
      <c r="C93" s="16" t="s">
        <v>5380</v>
      </c>
      <c r="D93" s="16" t="s">
        <v>149</v>
      </c>
      <c r="E93" s="16">
        <v>90</v>
      </c>
      <c r="F93" s="16" t="s">
        <v>393</v>
      </c>
      <c r="G93" s="31" t="s">
        <v>5377</v>
      </c>
      <c r="H93" s="70"/>
    </row>
    <row r="94" spans="1:8" ht="13" x14ac:dyDescent="0.15">
      <c r="A94" s="15" t="s">
        <v>1918</v>
      </c>
      <c r="B94" s="13" t="s">
        <v>110</v>
      </c>
      <c r="C94" s="16" t="s">
        <v>5381</v>
      </c>
      <c r="D94" s="16" t="s">
        <v>149</v>
      </c>
      <c r="E94" s="16">
        <v>100</v>
      </c>
      <c r="F94" s="16" t="s">
        <v>393</v>
      </c>
      <c r="G94" s="31" t="s">
        <v>5375</v>
      </c>
      <c r="H94" s="70"/>
    </row>
    <row r="95" spans="1:8" ht="13" x14ac:dyDescent="0.15">
      <c r="A95" s="15" t="s">
        <v>2448</v>
      </c>
      <c r="B95" s="13" t="s">
        <v>110</v>
      </c>
      <c r="C95" s="16" t="s">
        <v>5382</v>
      </c>
      <c r="D95" s="16" t="s">
        <v>149</v>
      </c>
      <c r="E95" s="16">
        <v>120</v>
      </c>
      <c r="F95" s="16" t="s">
        <v>393</v>
      </c>
      <c r="G95" s="31" t="s">
        <v>5377</v>
      </c>
      <c r="H95" s="70"/>
    </row>
    <row r="96" spans="1:8" ht="13" x14ac:dyDescent="0.15">
      <c r="A96" s="15" t="s">
        <v>2450</v>
      </c>
      <c r="B96" s="13" t="s">
        <v>110</v>
      </c>
      <c r="C96" s="16" t="s">
        <v>5383</v>
      </c>
      <c r="D96" s="16" t="s">
        <v>149</v>
      </c>
      <c r="E96" s="16">
        <v>120</v>
      </c>
      <c r="F96" s="16" t="s">
        <v>393</v>
      </c>
      <c r="G96" s="31" t="s">
        <v>5375</v>
      </c>
      <c r="H96" s="70"/>
    </row>
    <row r="97" spans="1:8" ht="13" x14ac:dyDescent="0.15">
      <c r="A97" s="15" t="s">
        <v>1950</v>
      </c>
      <c r="B97" s="13" t="s">
        <v>110</v>
      </c>
      <c r="C97" s="16" t="s">
        <v>5384</v>
      </c>
      <c r="D97" s="16" t="s">
        <v>392</v>
      </c>
      <c r="E97" s="16">
        <v>130</v>
      </c>
      <c r="F97" s="16" t="s">
        <v>393</v>
      </c>
      <c r="G97" s="31" t="s">
        <v>5377</v>
      </c>
      <c r="H97" s="70"/>
    </row>
    <row r="98" spans="1:8" ht="13" x14ac:dyDescent="0.15">
      <c r="A98" s="15" t="s">
        <v>238</v>
      </c>
      <c r="B98" s="13" t="s">
        <v>110</v>
      </c>
      <c r="C98" s="16" t="s">
        <v>5385</v>
      </c>
      <c r="D98" s="16" t="s">
        <v>392</v>
      </c>
      <c r="E98" s="16">
        <v>120</v>
      </c>
      <c r="F98" s="16" t="s">
        <v>393</v>
      </c>
      <c r="G98" s="31" t="s">
        <v>5375</v>
      </c>
      <c r="H98" s="70"/>
    </row>
    <row r="99" spans="1:8" ht="13" x14ac:dyDescent="0.15">
      <c r="A99" s="15" t="s">
        <v>5386</v>
      </c>
      <c r="B99" s="13" t="s">
        <v>110</v>
      </c>
      <c r="C99" s="16" t="s">
        <v>5387</v>
      </c>
      <c r="D99" s="16" t="s">
        <v>404</v>
      </c>
      <c r="E99" s="16">
        <v>130</v>
      </c>
      <c r="F99" s="16" t="s">
        <v>393</v>
      </c>
      <c r="G99" s="31" t="s">
        <v>5377</v>
      </c>
      <c r="H99" s="70"/>
    </row>
    <row r="100" spans="1:8" ht="13" x14ac:dyDescent="0.15">
      <c r="A100" s="15" t="s">
        <v>2733</v>
      </c>
      <c r="B100" s="13" t="s">
        <v>110</v>
      </c>
      <c r="C100" s="16" t="s">
        <v>5388</v>
      </c>
      <c r="D100" s="16" t="s">
        <v>385</v>
      </c>
      <c r="E100" s="16">
        <v>140</v>
      </c>
      <c r="F100" s="16" t="s">
        <v>393</v>
      </c>
      <c r="G100" s="31" t="s">
        <v>5375</v>
      </c>
      <c r="H100" s="70"/>
    </row>
    <row r="101" spans="1:8" ht="13" x14ac:dyDescent="0.15">
      <c r="A101" s="15" t="s">
        <v>5389</v>
      </c>
      <c r="B101" s="13" t="s">
        <v>110</v>
      </c>
      <c r="C101" s="16" t="s">
        <v>5390</v>
      </c>
      <c r="D101" s="16" t="s">
        <v>395</v>
      </c>
      <c r="E101" s="16">
        <v>210</v>
      </c>
      <c r="F101" s="16" t="s">
        <v>2515</v>
      </c>
      <c r="G101" s="31" t="s">
        <v>5391</v>
      </c>
      <c r="H101" s="70"/>
    </row>
    <row r="102" spans="1:8" ht="13" x14ac:dyDescent="0.15">
      <c r="A102" s="15" t="s">
        <v>5392</v>
      </c>
      <c r="B102" s="13" t="s">
        <v>110</v>
      </c>
      <c r="C102" s="16" t="s">
        <v>5393</v>
      </c>
      <c r="D102" s="16" t="s">
        <v>389</v>
      </c>
      <c r="E102" s="16">
        <v>220</v>
      </c>
      <c r="F102" s="16" t="s">
        <v>2515</v>
      </c>
      <c r="G102" s="31" t="s">
        <v>5394</v>
      </c>
      <c r="H102" s="70"/>
    </row>
    <row r="103" spans="1:8" ht="13" x14ac:dyDescent="0.15">
      <c r="A103" s="15" t="s">
        <v>2516</v>
      </c>
      <c r="B103" s="13" t="s">
        <v>110</v>
      </c>
      <c r="C103" s="16" t="s">
        <v>5395</v>
      </c>
      <c r="D103" s="16" t="s">
        <v>407</v>
      </c>
      <c r="E103" s="16">
        <v>60</v>
      </c>
      <c r="F103" s="16" t="s">
        <v>393</v>
      </c>
      <c r="G103" s="31" t="s">
        <v>5396</v>
      </c>
      <c r="H103" s="70"/>
    </row>
    <row r="104" spans="1:8" ht="13" x14ac:dyDescent="0.15">
      <c r="A104" s="15" t="s">
        <v>456</v>
      </c>
      <c r="B104" s="13" t="s">
        <v>110</v>
      </c>
      <c r="C104" s="16" t="s">
        <v>5397</v>
      </c>
      <c r="D104" s="16" t="s">
        <v>404</v>
      </c>
      <c r="E104" s="16">
        <v>60</v>
      </c>
      <c r="F104" s="16" t="s">
        <v>393</v>
      </c>
      <c r="G104" s="31" t="s">
        <v>5396</v>
      </c>
      <c r="H104" s="70"/>
    </row>
    <row r="105" spans="1:8" ht="13" x14ac:dyDescent="0.15">
      <c r="A105" s="15" t="s">
        <v>2868</v>
      </c>
      <c r="B105" s="13" t="s">
        <v>110</v>
      </c>
      <c r="C105" s="16" t="s">
        <v>5398</v>
      </c>
      <c r="D105" s="16" t="s">
        <v>385</v>
      </c>
      <c r="E105" s="16">
        <v>70</v>
      </c>
      <c r="F105" s="16" t="s">
        <v>393</v>
      </c>
      <c r="G105" s="31" t="s">
        <v>5396</v>
      </c>
      <c r="H105" s="70"/>
    </row>
    <row r="106" spans="1:8" ht="13" x14ac:dyDescent="0.15">
      <c r="A106" s="15" t="s">
        <v>5199</v>
      </c>
      <c r="B106" s="13" t="s">
        <v>110</v>
      </c>
      <c r="C106" s="16" t="s">
        <v>5399</v>
      </c>
      <c r="D106" s="16" t="s">
        <v>469</v>
      </c>
      <c r="E106" s="16"/>
      <c r="F106" s="16" t="s">
        <v>721</v>
      </c>
      <c r="G106" s="30" t="s">
        <v>5400</v>
      </c>
      <c r="H106" s="70"/>
    </row>
    <row r="107" spans="1:8" ht="13" x14ac:dyDescent="0.15">
      <c r="A107" s="15" t="s">
        <v>5199</v>
      </c>
      <c r="B107" s="13" t="s">
        <v>110</v>
      </c>
      <c r="C107" s="16" t="s">
        <v>5399</v>
      </c>
      <c r="D107" s="16" t="s">
        <v>469</v>
      </c>
      <c r="E107" s="16"/>
      <c r="F107" s="16" t="s">
        <v>721</v>
      </c>
      <c r="G107" s="30" t="s">
        <v>5401</v>
      </c>
      <c r="H107" s="70"/>
    </row>
    <row r="108" spans="1:8" ht="13" x14ac:dyDescent="0.15">
      <c r="A108" s="15" t="s">
        <v>5199</v>
      </c>
      <c r="B108" s="13" t="s">
        <v>110</v>
      </c>
      <c r="C108" s="16" t="s">
        <v>5399</v>
      </c>
      <c r="D108" s="16" t="s">
        <v>469</v>
      </c>
      <c r="E108" s="16"/>
      <c r="F108" s="16" t="s">
        <v>721</v>
      </c>
      <c r="G108" s="30" t="s">
        <v>5402</v>
      </c>
      <c r="H108" s="70"/>
    </row>
    <row r="109" spans="1:8" ht="13" x14ac:dyDescent="0.15">
      <c r="A109" s="15" t="s">
        <v>5199</v>
      </c>
      <c r="B109" s="13" t="s">
        <v>110</v>
      </c>
      <c r="C109" s="16" t="s">
        <v>5399</v>
      </c>
      <c r="D109" s="16" t="s">
        <v>469</v>
      </c>
      <c r="E109" s="16"/>
      <c r="F109" s="16" t="s">
        <v>721</v>
      </c>
      <c r="G109" s="30" t="s">
        <v>5403</v>
      </c>
      <c r="H109" s="70"/>
    </row>
    <row r="110" spans="1:8" ht="13" x14ac:dyDescent="0.15">
      <c r="A110" s="15" t="s">
        <v>5199</v>
      </c>
      <c r="B110" s="13" t="s">
        <v>110</v>
      </c>
      <c r="C110" s="16" t="s">
        <v>5399</v>
      </c>
      <c r="D110" s="16" t="s">
        <v>469</v>
      </c>
      <c r="E110" s="16"/>
      <c r="F110" s="16" t="s">
        <v>721</v>
      </c>
      <c r="G110" s="30" t="s">
        <v>5404</v>
      </c>
      <c r="H110" s="70"/>
    </row>
    <row r="111" spans="1:8" ht="13" x14ac:dyDescent="0.15">
      <c r="A111" s="15" t="s">
        <v>5199</v>
      </c>
      <c r="B111" s="13" t="s">
        <v>110</v>
      </c>
      <c r="C111" s="16" t="s">
        <v>5399</v>
      </c>
      <c r="D111" s="16" t="s">
        <v>469</v>
      </c>
      <c r="E111" s="16"/>
      <c r="F111" s="16" t="s">
        <v>721</v>
      </c>
      <c r="G111" s="30" t="s">
        <v>5405</v>
      </c>
      <c r="H111" s="70"/>
    </row>
    <row r="112" spans="1:8" ht="13" x14ac:dyDescent="0.15">
      <c r="A112" s="15" t="s">
        <v>5199</v>
      </c>
      <c r="B112" s="13" t="s">
        <v>110</v>
      </c>
      <c r="C112" s="16" t="s">
        <v>5399</v>
      </c>
      <c r="D112" s="16" t="s">
        <v>469</v>
      </c>
      <c r="E112" s="16"/>
      <c r="F112" s="16" t="s">
        <v>721</v>
      </c>
      <c r="G112" s="30" t="s">
        <v>5406</v>
      </c>
      <c r="H112" s="70"/>
    </row>
    <row r="113" spans="1:8" ht="13" x14ac:dyDescent="0.15">
      <c r="A113" s="15" t="s">
        <v>5199</v>
      </c>
      <c r="B113" s="13" t="s">
        <v>110</v>
      </c>
      <c r="C113" s="16" t="s">
        <v>5399</v>
      </c>
      <c r="D113" s="16" t="s">
        <v>469</v>
      </c>
      <c r="E113" s="16"/>
      <c r="F113" s="16" t="s">
        <v>721</v>
      </c>
      <c r="G113" s="30" t="s">
        <v>5407</v>
      </c>
      <c r="H113" s="70"/>
    </row>
    <row r="114" spans="1:8" ht="13" x14ac:dyDescent="0.15">
      <c r="A114" s="15" t="s">
        <v>1242</v>
      </c>
      <c r="B114" s="13" t="s">
        <v>110</v>
      </c>
      <c r="C114" s="16" t="s">
        <v>5408</v>
      </c>
      <c r="D114" s="16" t="s">
        <v>385</v>
      </c>
      <c r="E114" s="16">
        <v>70</v>
      </c>
      <c r="F114" s="16" t="s">
        <v>393</v>
      </c>
      <c r="G114" s="31" t="s">
        <v>5409</v>
      </c>
      <c r="H114" s="70"/>
    </row>
    <row r="115" spans="1:8" ht="13" x14ac:dyDescent="0.15">
      <c r="A115" s="15" t="s">
        <v>961</v>
      </c>
      <c r="B115" s="13" t="s">
        <v>110</v>
      </c>
      <c r="C115" s="16" t="s">
        <v>5410</v>
      </c>
      <c r="D115" s="16" t="s">
        <v>407</v>
      </c>
      <c r="E115" s="16">
        <v>70</v>
      </c>
      <c r="F115" s="16" t="s">
        <v>393</v>
      </c>
      <c r="G115" s="31" t="s">
        <v>5409</v>
      </c>
      <c r="H115" s="70"/>
    </row>
    <row r="116" spans="1:8" ht="13" x14ac:dyDescent="0.15">
      <c r="A116" s="15" t="s">
        <v>2536</v>
      </c>
      <c r="B116" s="13" t="s">
        <v>110</v>
      </c>
      <c r="C116" s="16" t="s">
        <v>5411</v>
      </c>
      <c r="D116" s="16" t="s">
        <v>385</v>
      </c>
      <c r="E116" s="16">
        <v>110</v>
      </c>
      <c r="F116" s="16" t="s">
        <v>393</v>
      </c>
      <c r="G116" s="31" t="s">
        <v>5412</v>
      </c>
      <c r="H116" s="70"/>
    </row>
    <row r="117" spans="1:8" ht="13" x14ac:dyDescent="0.15">
      <c r="A117" s="15" t="s">
        <v>2536</v>
      </c>
      <c r="B117" s="13" t="s">
        <v>110</v>
      </c>
      <c r="C117" s="16" t="s">
        <v>5411</v>
      </c>
      <c r="D117" s="16" t="s">
        <v>385</v>
      </c>
      <c r="E117" s="16">
        <v>110</v>
      </c>
      <c r="F117" s="16" t="s">
        <v>393</v>
      </c>
      <c r="G117" s="31" t="s">
        <v>5413</v>
      </c>
      <c r="H117" s="70"/>
    </row>
    <row r="118" spans="1:8" ht="13" x14ac:dyDescent="0.15">
      <c r="A118" s="15" t="s">
        <v>456</v>
      </c>
      <c r="B118" s="13" t="s">
        <v>110</v>
      </c>
      <c r="C118" s="16" t="s">
        <v>5414</v>
      </c>
      <c r="D118" s="16" t="s">
        <v>404</v>
      </c>
      <c r="E118" s="16">
        <v>60</v>
      </c>
      <c r="F118" s="16" t="s">
        <v>393</v>
      </c>
      <c r="G118" s="31" t="s">
        <v>5415</v>
      </c>
      <c r="H118" s="70"/>
    </row>
    <row r="119" spans="1:8" ht="13" x14ac:dyDescent="0.15">
      <c r="A119" s="15" t="s">
        <v>935</v>
      </c>
      <c r="B119" s="13" t="s">
        <v>110</v>
      </c>
      <c r="C119" s="16" t="s">
        <v>5416</v>
      </c>
      <c r="D119" s="16" t="s">
        <v>858</v>
      </c>
      <c r="E119" s="16">
        <v>100</v>
      </c>
      <c r="F119" s="16" t="s">
        <v>398</v>
      </c>
      <c r="G119" s="31" t="s">
        <v>5417</v>
      </c>
      <c r="H119" s="70"/>
    </row>
    <row r="120" spans="1:8" ht="13" x14ac:dyDescent="0.15">
      <c r="A120" s="15" t="s">
        <v>5418</v>
      </c>
      <c r="B120" s="13" t="s">
        <v>110</v>
      </c>
      <c r="C120" s="16" t="s">
        <v>5419</v>
      </c>
      <c r="D120" s="16" t="s">
        <v>400</v>
      </c>
      <c r="E120" s="16">
        <v>170</v>
      </c>
      <c r="F120" s="16" t="s">
        <v>393</v>
      </c>
      <c r="G120" s="31" t="s">
        <v>5420</v>
      </c>
      <c r="H120" s="70"/>
    </row>
    <row r="121" spans="1:8" ht="13" x14ac:dyDescent="0.15">
      <c r="A121" s="15" t="s">
        <v>5421</v>
      </c>
      <c r="B121" s="13" t="s">
        <v>110</v>
      </c>
      <c r="C121" s="16" t="s">
        <v>5422</v>
      </c>
      <c r="D121" s="16" t="s">
        <v>400</v>
      </c>
      <c r="E121" s="16">
        <v>210</v>
      </c>
      <c r="F121" s="16" t="s">
        <v>2515</v>
      </c>
      <c r="G121" s="31" t="s">
        <v>5420</v>
      </c>
      <c r="H121" s="70"/>
    </row>
    <row r="122" spans="1:8" ht="13" x14ac:dyDescent="0.15">
      <c r="A122" s="15" t="s">
        <v>5423</v>
      </c>
      <c r="B122" s="13" t="s">
        <v>110</v>
      </c>
      <c r="C122" s="16" t="s">
        <v>5424</v>
      </c>
      <c r="D122" s="16" t="s">
        <v>469</v>
      </c>
      <c r="E122" s="16"/>
      <c r="F122" s="16" t="s">
        <v>1542</v>
      </c>
      <c r="G122" s="31" t="s">
        <v>5420</v>
      </c>
      <c r="H122" s="70"/>
    </row>
    <row r="123" spans="1:8" ht="13" x14ac:dyDescent="0.15">
      <c r="A123" s="15" t="s">
        <v>405</v>
      </c>
      <c r="B123" s="13" t="s">
        <v>110</v>
      </c>
      <c r="C123" s="16" t="s">
        <v>5425</v>
      </c>
      <c r="D123" s="16" t="s">
        <v>385</v>
      </c>
      <c r="E123" s="16">
        <v>120</v>
      </c>
      <c r="F123" s="16" t="s">
        <v>393</v>
      </c>
      <c r="G123" s="31" t="s">
        <v>5426</v>
      </c>
      <c r="H123" s="70"/>
    </row>
    <row r="124" spans="1:8" ht="13" x14ac:dyDescent="0.15">
      <c r="A124" s="15" t="s">
        <v>405</v>
      </c>
      <c r="B124" s="13" t="s">
        <v>110</v>
      </c>
      <c r="C124" s="16" t="s">
        <v>5427</v>
      </c>
      <c r="D124" s="16" t="s">
        <v>385</v>
      </c>
      <c r="E124" s="16">
        <v>120</v>
      </c>
      <c r="F124" s="16" t="s">
        <v>393</v>
      </c>
      <c r="G124" s="31" t="s">
        <v>5426</v>
      </c>
      <c r="H124" s="70"/>
    </row>
    <row r="125" spans="1:8" ht="13" x14ac:dyDescent="0.15">
      <c r="A125" s="15" t="s">
        <v>5428</v>
      </c>
      <c r="B125" s="13" t="s">
        <v>110</v>
      </c>
      <c r="C125" s="16" t="s">
        <v>5429</v>
      </c>
      <c r="D125" s="16" t="s">
        <v>389</v>
      </c>
      <c r="E125" s="16">
        <v>180</v>
      </c>
      <c r="F125" s="16" t="s">
        <v>393</v>
      </c>
      <c r="G125" s="31" t="s">
        <v>5430</v>
      </c>
      <c r="H125" s="70"/>
    </row>
    <row r="126" spans="1:8" ht="13" x14ac:dyDescent="0.15">
      <c r="A126" s="15" t="s">
        <v>5431</v>
      </c>
      <c r="B126" s="13" t="s">
        <v>110</v>
      </c>
      <c r="C126" s="16" t="s">
        <v>5432</v>
      </c>
      <c r="D126" s="16" t="s">
        <v>2547</v>
      </c>
      <c r="E126" s="16">
        <v>150</v>
      </c>
      <c r="F126" s="16" t="s">
        <v>393</v>
      </c>
      <c r="G126" s="31" t="s">
        <v>5433</v>
      </c>
      <c r="H126" s="70"/>
    </row>
    <row r="127" spans="1:8" ht="13" x14ac:dyDescent="0.15">
      <c r="A127" s="15" t="s">
        <v>5434</v>
      </c>
      <c r="B127" s="13" t="s">
        <v>110</v>
      </c>
      <c r="C127" s="16" t="s">
        <v>5435</v>
      </c>
      <c r="D127" s="16" t="s">
        <v>2547</v>
      </c>
      <c r="E127" s="16">
        <v>190</v>
      </c>
      <c r="F127" s="16" t="s">
        <v>2515</v>
      </c>
      <c r="G127" s="31" t="s">
        <v>5433</v>
      </c>
      <c r="H127" s="70"/>
    </row>
    <row r="128" spans="1:8" ht="13" x14ac:dyDescent="0.15">
      <c r="A128" s="15" t="s">
        <v>5436</v>
      </c>
      <c r="B128" s="13" t="s">
        <v>110</v>
      </c>
      <c r="C128" s="16" t="s">
        <v>5437</v>
      </c>
      <c r="D128" s="16" t="s">
        <v>469</v>
      </c>
      <c r="E128" s="16"/>
      <c r="F128" s="16" t="s">
        <v>1542</v>
      </c>
      <c r="G128" s="16" t="s">
        <v>5433</v>
      </c>
      <c r="H128" s="70"/>
    </row>
    <row r="129" spans="1:8" ht="13" x14ac:dyDescent="0.15">
      <c r="A129" s="15" t="s">
        <v>2776</v>
      </c>
      <c r="B129" s="13" t="s">
        <v>110</v>
      </c>
      <c r="C129" s="16" t="s">
        <v>5438</v>
      </c>
      <c r="D129" s="16" t="s">
        <v>389</v>
      </c>
      <c r="E129" s="16">
        <v>180</v>
      </c>
      <c r="F129" s="31" t="s">
        <v>393</v>
      </c>
      <c r="G129" s="16" t="s">
        <v>5439</v>
      </c>
      <c r="H129" s="70"/>
    </row>
    <row r="130" spans="1:8" ht="13" x14ac:dyDescent="0.15">
      <c r="A130" s="15" t="s">
        <v>2404</v>
      </c>
      <c r="B130" s="13" t="s">
        <v>110</v>
      </c>
      <c r="C130" s="16" t="s">
        <v>5440</v>
      </c>
      <c r="D130" s="16" t="s">
        <v>385</v>
      </c>
      <c r="E130" s="16">
        <v>170</v>
      </c>
      <c r="F130" s="31" t="s">
        <v>393</v>
      </c>
      <c r="G130" s="16" t="s">
        <v>5439</v>
      </c>
      <c r="H130" s="70"/>
    </row>
    <row r="131" spans="1:8" ht="13" x14ac:dyDescent="0.15">
      <c r="A131" s="15" t="s">
        <v>2734</v>
      </c>
      <c r="B131" s="13" t="s">
        <v>110</v>
      </c>
      <c r="C131" s="16" t="s">
        <v>5441</v>
      </c>
      <c r="D131" s="16" t="s">
        <v>400</v>
      </c>
      <c r="E131" s="16">
        <v>180</v>
      </c>
      <c r="F131" s="31" t="s">
        <v>393</v>
      </c>
      <c r="G131" s="31" t="s">
        <v>5439</v>
      </c>
      <c r="H131" s="70"/>
    </row>
    <row r="132" spans="1:8" ht="13" x14ac:dyDescent="0.15">
      <c r="A132" s="15" t="s">
        <v>397</v>
      </c>
      <c r="B132" s="13" t="s">
        <v>110</v>
      </c>
      <c r="C132" s="16" t="s">
        <v>5442</v>
      </c>
      <c r="D132" s="16" t="s">
        <v>389</v>
      </c>
      <c r="E132" s="16">
        <v>130</v>
      </c>
      <c r="F132" s="16" t="s">
        <v>398</v>
      </c>
      <c r="G132" s="31" t="s">
        <v>5443</v>
      </c>
      <c r="H132" s="70"/>
    </row>
    <row r="133" spans="1:8" ht="13" x14ac:dyDescent="0.15">
      <c r="A133" s="15" t="s">
        <v>1067</v>
      </c>
      <c r="B133" s="13" t="s">
        <v>110</v>
      </c>
      <c r="C133" s="16" t="s">
        <v>5444</v>
      </c>
      <c r="D133" s="16" t="s">
        <v>385</v>
      </c>
      <c r="E133" s="16">
        <v>70</v>
      </c>
      <c r="F133" s="16" t="s">
        <v>393</v>
      </c>
      <c r="G133" s="31" t="s">
        <v>5445</v>
      </c>
      <c r="H133" s="70"/>
    </row>
    <row r="134" spans="1:8" ht="13" x14ac:dyDescent="0.15">
      <c r="A134" s="15" t="s">
        <v>961</v>
      </c>
      <c r="B134" s="13" t="s">
        <v>110</v>
      </c>
      <c r="C134" s="16" t="s">
        <v>5446</v>
      </c>
      <c r="D134" s="16" t="s">
        <v>407</v>
      </c>
      <c r="E134" s="16">
        <v>70</v>
      </c>
      <c r="F134" s="16" t="s">
        <v>393</v>
      </c>
      <c r="G134" s="31" t="s">
        <v>5447</v>
      </c>
      <c r="H134" s="70"/>
    </row>
    <row r="135" spans="1:8" ht="13" x14ac:dyDescent="0.15">
      <c r="A135" s="15" t="s">
        <v>1378</v>
      </c>
      <c r="B135" s="13" t="s">
        <v>110</v>
      </c>
      <c r="C135" s="16" t="s">
        <v>5448</v>
      </c>
      <c r="D135" s="16" t="s">
        <v>847</v>
      </c>
      <c r="E135" s="16">
        <v>70</v>
      </c>
      <c r="F135" s="16" t="s">
        <v>393</v>
      </c>
      <c r="G135" s="31" t="s">
        <v>5449</v>
      </c>
      <c r="H135" s="70"/>
    </row>
    <row r="136" spans="1:8" ht="13" x14ac:dyDescent="0.15">
      <c r="A136" s="15" t="s">
        <v>1800</v>
      </c>
      <c r="B136" s="13" t="s">
        <v>110</v>
      </c>
      <c r="C136" s="16" t="s">
        <v>5450</v>
      </c>
      <c r="D136" s="16" t="s">
        <v>389</v>
      </c>
      <c r="E136" s="16">
        <v>70</v>
      </c>
      <c r="F136" s="16" t="s">
        <v>393</v>
      </c>
      <c r="G136" s="31" t="s">
        <v>5451</v>
      </c>
      <c r="H136" s="70"/>
    </row>
    <row r="137" spans="1:8" ht="13" x14ac:dyDescent="0.15">
      <c r="A137" s="15" t="s">
        <v>1912</v>
      </c>
      <c r="B137" s="13" t="s">
        <v>110</v>
      </c>
      <c r="C137" s="16" t="s">
        <v>5452</v>
      </c>
      <c r="D137" s="16" t="s">
        <v>858</v>
      </c>
      <c r="E137" s="16">
        <v>110</v>
      </c>
      <c r="F137" s="16" t="s">
        <v>393</v>
      </c>
      <c r="G137" s="31" t="s">
        <v>5453</v>
      </c>
      <c r="H137" s="70"/>
    </row>
    <row r="138" spans="1:8" ht="13" x14ac:dyDescent="0.15">
      <c r="A138" s="15" t="s">
        <v>1996</v>
      </c>
      <c r="B138" s="13" t="s">
        <v>110</v>
      </c>
      <c r="C138" s="16" t="s">
        <v>5454</v>
      </c>
      <c r="D138" s="16" t="s">
        <v>407</v>
      </c>
      <c r="E138" s="16">
        <v>70</v>
      </c>
      <c r="F138" s="16" t="s">
        <v>393</v>
      </c>
      <c r="G138" s="31" t="s">
        <v>5455</v>
      </c>
      <c r="H138" s="70"/>
    </row>
    <row r="139" spans="1:8" ht="13" x14ac:dyDescent="0.15">
      <c r="A139" s="15" t="s">
        <v>238</v>
      </c>
      <c r="B139" s="13" t="s">
        <v>110</v>
      </c>
      <c r="C139" s="16" t="s">
        <v>5456</v>
      </c>
      <c r="D139" s="16" t="s">
        <v>392</v>
      </c>
      <c r="E139" s="16">
        <v>130</v>
      </c>
      <c r="F139" s="16" t="s">
        <v>393</v>
      </c>
      <c r="G139" s="31" t="s">
        <v>5457</v>
      </c>
      <c r="H139" s="70"/>
    </row>
    <row r="140" spans="1:8" ht="13" x14ac:dyDescent="0.15">
      <c r="A140" s="15" t="s">
        <v>2346</v>
      </c>
      <c r="B140" s="13" t="s">
        <v>110</v>
      </c>
      <c r="C140" s="16" t="s">
        <v>5458</v>
      </c>
      <c r="D140" s="16" t="s">
        <v>395</v>
      </c>
      <c r="E140" s="16">
        <v>70</v>
      </c>
      <c r="F140" s="16" t="s">
        <v>393</v>
      </c>
      <c r="G140" s="31" t="s">
        <v>5459</v>
      </c>
      <c r="H140" s="70"/>
    </row>
    <row r="141" spans="1:8" ht="13" x14ac:dyDescent="0.15">
      <c r="A141" s="15" t="s">
        <v>2443</v>
      </c>
      <c r="B141" s="13" t="s">
        <v>110</v>
      </c>
      <c r="C141" s="16" t="s">
        <v>5460</v>
      </c>
      <c r="D141" s="16" t="s">
        <v>389</v>
      </c>
      <c r="E141" s="16">
        <v>90</v>
      </c>
      <c r="F141" s="16" t="s">
        <v>393</v>
      </c>
      <c r="G141" s="31" t="s">
        <v>5461</v>
      </c>
      <c r="H141" s="70"/>
    </row>
    <row r="142" spans="1:8" ht="13" x14ac:dyDescent="0.15">
      <c r="A142" s="15" t="s">
        <v>2475</v>
      </c>
      <c r="B142" s="13" t="s">
        <v>110</v>
      </c>
      <c r="C142" s="16" t="s">
        <v>5462</v>
      </c>
      <c r="D142" s="16" t="s">
        <v>847</v>
      </c>
      <c r="E142" s="16">
        <v>110</v>
      </c>
      <c r="F142" s="16" t="s">
        <v>393</v>
      </c>
      <c r="G142" s="31" t="s">
        <v>5463</v>
      </c>
      <c r="H142" s="70"/>
    </row>
    <row r="143" spans="1:8" ht="13" x14ac:dyDescent="0.15">
      <c r="A143" s="15" t="s">
        <v>2446</v>
      </c>
      <c r="B143" s="13" t="s">
        <v>110</v>
      </c>
      <c r="C143" s="16" t="s">
        <v>5464</v>
      </c>
      <c r="D143" s="16" t="s">
        <v>385</v>
      </c>
      <c r="E143" s="16">
        <v>80</v>
      </c>
      <c r="F143" s="16" t="s">
        <v>393</v>
      </c>
      <c r="G143" s="31" t="s">
        <v>5465</v>
      </c>
      <c r="H143" s="70"/>
    </row>
    <row r="144" spans="1:8" ht="13" x14ac:dyDescent="0.15">
      <c r="A144" s="15" t="s">
        <v>2571</v>
      </c>
      <c r="B144" s="13" t="s">
        <v>110</v>
      </c>
      <c r="C144" s="16" t="s">
        <v>5466</v>
      </c>
      <c r="D144" s="16" t="s">
        <v>395</v>
      </c>
      <c r="E144" s="16">
        <v>180</v>
      </c>
      <c r="F144" s="16" t="s">
        <v>393</v>
      </c>
      <c r="G144" s="31" t="s">
        <v>5467</v>
      </c>
      <c r="H144" s="70"/>
    </row>
    <row r="145" spans="1:8" ht="13" x14ac:dyDescent="0.15">
      <c r="A145" s="15" t="s">
        <v>2529</v>
      </c>
      <c r="B145" s="13" t="s">
        <v>110</v>
      </c>
      <c r="C145" s="16" t="s">
        <v>5468</v>
      </c>
      <c r="D145" s="16" t="s">
        <v>389</v>
      </c>
      <c r="E145" s="16">
        <v>180</v>
      </c>
      <c r="F145" s="16" t="s">
        <v>393</v>
      </c>
      <c r="G145" s="31" t="s">
        <v>5469</v>
      </c>
      <c r="H145" s="70"/>
    </row>
    <row r="146" spans="1:8" ht="13" x14ac:dyDescent="0.15">
      <c r="A146" s="15" t="s">
        <v>2513</v>
      </c>
      <c r="B146" s="13" t="s">
        <v>110</v>
      </c>
      <c r="C146" s="16" t="s">
        <v>5470</v>
      </c>
      <c r="D146" s="16" t="s">
        <v>407</v>
      </c>
      <c r="E146" s="16">
        <v>180</v>
      </c>
      <c r="F146" s="16" t="s">
        <v>393</v>
      </c>
      <c r="G146" s="31" t="s">
        <v>5471</v>
      </c>
      <c r="H146" s="70"/>
    </row>
    <row r="147" spans="1:8" ht="13" x14ac:dyDescent="0.15">
      <c r="A147" s="15" t="s">
        <v>5386</v>
      </c>
      <c r="B147" s="13" t="s">
        <v>110</v>
      </c>
      <c r="C147" s="16" t="s">
        <v>5472</v>
      </c>
      <c r="D147" s="16" t="s">
        <v>404</v>
      </c>
      <c r="E147" s="16">
        <v>130</v>
      </c>
      <c r="F147" s="16" t="s">
        <v>393</v>
      </c>
      <c r="G147" s="31" t="s">
        <v>5473</v>
      </c>
      <c r="H147" s="70"/>
    </row>
    <row r="148" spans="1:8" ht="13" x14ac:dyDescent="0.15">
      <c r="A148" s="15" t="s">
        <v>2404</v>
      </c>
      <c r="B148" s="13" t="s">
        <v>110</v>
      </c>
      <c r="C148" s="16" t="s">
        <v>5474</v>
      </c>
      <c r="D148" s="16" t="s">
        <v>385</v>
      </c>
      <c r="E148" s="16">
        <v>170</v>
      </c>
      <c r="F148" s="16" t="s">
        <v>393</v>
      </c>
      <c r="G148" s="31" t="s">
        <v>5475</v>
      </c>
      <c r="H148" s="70"/>
    </row>
    <row r="149" spans="1:8" ht="13" x14ac:dyDescent="0.15">
      <c r="A149" s="15" t="s">
        <v>2429</v>
      </c>
      <c r="B149" s="13" t="s">
        <v>110</v>
      </c>
      <c r="C149" s="16" t="s">
        <v>5476</v>
      </c>
      <c r="D149" s="16" t="s">
        <v>385</v>
      </c>
      <c r="E149" s="16">
        <v>120</v>
      </c>
      <c r="F149" s="16" t="s">
        <v>393</v>
      </c>
      <c r="G149" s="31" t="s">
        <v>5475</v>
      </c>
      <c r="H149" s="70"/>
    </row>
    <row r="150" spans="1:8" ht="13" x14ac:dyDescent="0.15">
      <c r="A150" s="15" t="s">
        <v>559</v>
      </c>
      <c r="B150" s="13" t="s">
        <v>110</v>
      </c>
      <c r="C150" s="16" t="s">
        <v>5477</v>
      </c>
      <c r="D150" s="16" t="s">
        <v>395</v>
      </c>
      <c r="E150" s="16">
        <v>120</v>
      </c>
      <c r="F150" s="16" t="s">
        <v>393</v>
      </c>
      <c r="G150" s="31" t="s">
        <v>5478</v>
      </c>
      <c r="H150" s="70"/>
    </row>
    <row r="151" spans="1:8" ht="13" x14ac:dyDescent="0.15">
      <c r="A151" s="15" t="s">
        <v>559</v>
      </c>
      <c r="B151" s="13" t="s">
        <v>110</v>
      </c>
      <c r="C151" s="16" t="s">
        <v>5477</v>
      </c>
      <c r="D151" s="16" t="s">
        <v>395</v>
      </c>
      <c r="E151" s="16">
        <v>120</v>
      </c>
      <c r="F151" s="16" t="s">
        <v>393</v>
      </c>
      <c r="G151" s="31" t="s">
        <v>5479</v>
      </c>
      <c r="H151" s="70"/>
    </row>
    <row r="152" spans="1:8" ht="13" x14ac:dyDescent="0.15">
      <c r="A152" s="15" t="s">
        <v>2450</v>
      </c>
      <c r="B152" s="13" t="s">
        <v>110</v>
      </c>
      <c r="C152" s="16" t="s">
        <v>5480</v>
      </c>
      <c r="D152" s="16" t="s">
        <v>389</v>
      </c>
      <c r="E152" s="16">
        <v>130</v>
      </c>
      <c r="F152" s="16" t="s">
        <v>393</v>
      </c>
      <c r="G152" s="31" t="s">
        <v>5478</v>
      </c>
      <c r="H152" s="70"/>
    </row>
    <row r="153" spans="1:8" ht="13" x14ac:dyDescent="0.15">
      <c r="A153" s="15" t="s">
        <v>2450</v>
      </c>
      <c r="B153" s="13" t="s">
        <v>110</v>
      </c>
      <c r="C153" s="16" t="s">
        <v>5480</v>
      </c>
      <c r="D153" s="16" t="s">
        <v>389</v>
      </c>
      <c r="E153" s="16">
        <v>130</v>
      </c>
      <c r="F153" s="16" t="s">
        <v>393</v>
      </c>
      <c r="G153" s="31" t="s">
        <v>5479</v>
      </c>
      <c r="H153" s="70"/>
    </row>
    <row r="154" spans="1:8" ht="13" x14ac:dyDescent="0.15">
      <c r="A154" s="15" t="s">
        <v>2830</v>
      </c>
      <c r="B154" s="13" t="s">
        <v>110</v>
      </c>
      <c r="C154" s="16" t="s">
        <v>5481</v>
      </c>
      <c r="D154" s="16" t="s">
        <v>400</v>
      </c>
      <c r="E154" s="16">
        <v>120</v>
      </c>
      <c r="F154" s="16" t="s">
        <v>393</v>
      </c>
      <c r="G154" s="31" t="s">
        <v>5478</v>
      </c>
      <c r="H154" s="70"/>
    </row>
    <row r="155" spans="1:8" ht="13" x14ac:dyDescent="0.15">
      <c r="A155" s="15" t="s">
        <v>2830</v>
      </c>
      <c r="B155" s="13" t="s">
        <v>110</v>
      </c>
      <c r="C155" s="16" t="s">
        <v>5481</v>
      </c>
      <c r="D155" s="16" t="s">
        <v>400</v>
      </c>
      <c r="E155" s="16">
        <v>120</v>
      </c>
      <c r="F155" s="16" t="s">
        <v>393</v>
      </c>
      <c r="G155" s="31" t="s">
        <v>5479</v>
      </c>
      <c r="H155" s="70"/>
    </row>
    <row r="156" spans="1:8" ht="13" x14ac:dyDescent="0.15">
      <c r="A156" s="15" t="s">
        <v>934</v>
      </c>
      <c r="B156" s="13" t="s">
        <v>110</v>
      </c>
      <c r="C156" s="16" t="s">
        <v>5482</v>
      </c>
      <c r="D156" s="16" t="s">
        <v>858</v>
      </c>
      <c r="E156" s="16">
        <v>160</v>
      </c>
      <c r="F156" s="16" t="s">
        <v>386</v>
      </c>
      <c r="G156" s="31" t="s">
        <v>5478</v>
      </c>
      <c r="H156" s="70"/>
    </row>
    <row r="157" spans="1:8" ht="13" x14ac:dyDescent="0.15">
      <c r="A157" s="15" t="s">
        <v>934</v>
      </c>
      <c r="B157" s="13" t="s">
        <v>110</v>
      </c>
      <c r="C157" s="16" t="s">
        <v>5482</v>
      </c>
      <c r="D157" s="16" t="s">
        <v>858</v>
      </c>
      <c r="E157" s="16">
        <v>160</v>
      </c>
      <c r="F157" s="16" t="s">
        <v>386</v>
      </c>
      <c r="G157" s="31" t="s">
        <v>5479</v>
      </c>
      <c r="H157" s="70"/>
    </row>
    <row r="158" spans="1:8" ht="13" x14ac:dyDescent="0.15">
      <c r="A158" s="15" t="s">
        <v>2248</v>
      </c>
      <c r="B158" s="13" t="s">
        <v>110</v>
      </c>
      <c r="C158" s="16" t="s">
        <v>5483</v>
      </c>
      <c r="D158" s="16" t="s">
        <v>395</v>
      </c>
      <c r="E158" s="16">
        <v>60</v>
      </c>
      <c r="F158" s="16" t="s">
        <v>393</v>
      </c>
      <c r="G158" s="31" t="s">
        <v>5484</v>
      </c>
      <c r="H158" s="70"/>
    </row>
    <row r="159" spans="1:8" ht="13" x14ac:dyDescent="0.15">
      <c r="A159" s="15" t="s">
        <v>448</v>
      </c>
      <c r="B159" s="13" t="s">
        <v>110</v>
      </c>
      <c r="C159" s="16" t="s">
        <v>5485</v>
      </c>
      <c r="D159" s="16" t="s">
        <v>385</v>
      </c>
      <c r="E159" s="16">
        <v>50</v>
      </c>
      <c r="F159" s="16" t="s">
        <v>393</v>
      </c>
      <c r="G159" s="31" t="s">
        <v>5484</v>
      </c>
      <c r="H159" s="70"/>
    </row>
    <row r="160" spans="1:8" ht="13" x14ac:dyDescent="0.15">
      <c r="A160" s="15" t="s">
        <v>5486</v>
      </c>
      <c r="B160" s="13" t="s">
        <v>110</v>
      </c>
      <c r="C160" s="16" t="s">
        <v>5487</v>
      </c>
      <c r="D160" s="16" t="s">
        <v>389</v>
      </c>
      <c r="E160" s="16">
        <v>170</v>
      </c>
      <c r="F160" s="16" t="s">
        <v>393</v>
      </c>
      <c r="G160" s="31" t="s">
        <v>5488</v>
      </c>
      <c r="H160" s="70"/>
    </row>
    <row r="161" spans="1:8" ht="13" x14ac:dyDescent="0.15">
      <c r="A161" s="15" t="s">
        <v>5489</v>
      </c>
      <c r="B161" s="13" t="s">
        <v>110</v>
      </c>
      <c r="C161" s="16" t="s">
        <v>5490</v>
      </c>
      <c r="D161" s="16" t="s">
        <v>389</v>
      </c>
      <c r="E161" s="16">
        <v>170</v>
      </c>
      <c r="F161" s="16" t="s">
        <v>2752</v>
      </c>
      <c r="G161" s="31" t="s">
        <v>5491</v>
      </c>
      <c r="H161" s="70"/>
    </row>
    <row r="162" spans="1:8" ht="13" x14ac:dyDescent="0.15">
      <c r="A162" s="15" t="s">
        <v>5492</v>
      </c>
      <c r="B162" s="13" t="s">
        <v>110</v>
      </c>
      <c r="C162" s="16" t="s">
        <v>5493</v>
      </c>
      <c r="D162" s="16" t="s">
        <v>385</v>
      </c>
      <c r="E162" s="16">
        <v>130</v>
      </c>
      <c r="F162" s="16" t="s">
        <v>2752</v>
      </c>
      <c r="G162" s="31" t="s">
        <v>5491</v>
      </c>
      <c r="H162" s="70"/>
    </row>
    <row r="163" spans="1:8" ht="13" x14ac:dyDescent="0.15">
      <c r="A163" s="15" t="s">
        <v>5494</v>
      </c>
      <c r="B163" s="13" t="s">
        <v>110</v>
      </c>
      <c r="C163" s="16" t="s">
        <v>5495</v>
      </c>
      <c r="D163" s="16" t="s">
        <v>392</v>
      </c>
      <c r="E163" s="16">
        <v>130</v>
      </c>
      <c r="F163" s="16" t="s">
        <v>2752</v>
      </c>
      <c r="G163" s="31" t="s">
        <v>5491</v>
      </c>
      <c r="H163" s="70"/>
    </row>
    <row r="164" spans="1:8" ht="13" x14ac:dyDescent="0.15">
      <c r="A164" s="15" t="s">
        <v>2521</v>
      </c>
      <c r="B164" s="13" t="s">
        <v>110</v>
      </c>
      <c r="C164" s="16" t="s">
        <v>5496</v>
      </c>
      <c r="D164" s="16" t="s">
        <v>407</v>
      </c>
      <c r="E164" s="16">
        <v>120</v>
      </c>
      <c r="F164" s="16" t="s">
        <v>386</v>
      </c>
      <c r="G164" s="31" t="s">
        <v>5497</v>
      </c>
      <c r="H164" s="70"/>
    </row>
    <row r="165" spans="1:8" ht="13" x14ac:dyDescent="0.15">
      <c r="A165" s="15" t="s">
        <v>2531</v>
      </c>
      <c r="B165" s="13" t="s">
        <v>110</v>
      </c>
      <c r="C165" s="16" t="s">
        <v>5498</v>
      </c>
      <c r="D165" s="16" t="s">
        <v>389</v>
      </c>
      <c r="E165" s="16">
        <v>60</v>
      </c>
      <c r="F165" s="16" t="s">
        <v>393</v>
      </c>
      <c r="G165" s="31" t="s">
        <v>5497</v>
      </c>
      <c r="H165" s="70"/>
    </row>
    <row r="166" spans="1:8" ht="13" x14ac:dyDescent="0.15">
      <c r="A166" s="15" t="s">
        <v>2587</v>
      </c>
      <c r="B166" s="13" t="s">
        <v>110</v>
      </c>
      <c r="C166" s="16" t="s">
        <v>5499</v>
      </c>
      <c r="D166" s="16" t="s">
        <v>2547</v>
      </c>
      <c r="E166" s="16">
        <v>70</v>
      </c>
      <c r="F166" s="16" t="s">
        <v>398</v>
      </c>
      <c r="G166" s="31" t="s">
        <v>5500</v>
      </c>
      <c r="H166" s="70"/>
    </row>
    <row r="167" spans="1:8" ht="13" x14ac:dyDescent="0.15">
      <c r="A167" s="15" t="s">
        <v>1797</v>
      </c>
      <c r="B167" s="13" t="s">
        <v>110</v>
      </c>
      <c r="C167" s="16" t="s">
        <v>5501</v>
      </c>
      <c r="D167" s="16" t="s">
        <v>400</v>
      </c>
      <c r="E167" s="16">
        <v>100</v>
      </c>
      <c r="F167" s="16" t="s">
        <v>398</v>
      </c>
      <c r="G167" s="31" t="s">
        <v>5500</v>
      </c>
      <c r="H167" s="70"/>
    </row>
    <row r="168" spans="1:8" ht="13" x14ac:dyDescent="0.15">
      <c r="A168" s="15" t="s">
        <v>1479</v>
      </c>
      <c r="B168" s="13" t="s">
        <v>110</v>
      </c>
      <c r="C168" s="16" t="s">
        <v>5502</v>
      </c>
      <c r="D168" s="16" t="s">
        <v>149</v>
      </c>
      <c r="E168" s="16">
        <v>120</v>
      </c>
      <c r="F168" s="16" t="s">
        <v>393</v>
      </c>
      <c r="G168" s="31" t="s">
        <v>5503</v>
      </c>
      <c r="H168" s="70"/>
    </row>
    <row r="169" spans="1:8" ht="13" x14ac:dyDescent="0.15">
      <c r="A169" s="15" t="s">
        <v>1857</v>
      </c>
      <c r="B169" s="13" t="s">
        <v>110</v>
      </c>
      <c r="C169" s="16" t="s">
        <v>5504</v>
      </c>
      <c r="D169" s="16" t="s">
        <v>385</v>
      </c>
      <c r="E169" s="16">
        <v>70</v>
      </c>
      <c r="F169" s="16" t="s">
        <v>393</v>
      </c>
      <c r="G169" s="31" t="s">
        <v>5503</v>
      </c>
      <c r="H169" s="70"/>
    </row>
    <row r="170" spans="1:8" ht="13" x14ac:dyDescent="0.15">
      <c r="A170" s="15" t="s">
        <v>432</v>
      </c>
      <c r="B170" s="13" t="s">
        <v>110</v>
      </c>
      <c r="C170" s="16" t="s">
        <v>5505</v>
      </c>
      <c r="D170" s="16" t="s">
        <v>389</v>
      </c>
      <c r="E170" s="16">
        <v>30</v>
      </c>
      <c r="F170" s="16" t="s">
        <v>393</v>
      </c>
      <c r="G170" s="31" t="s">
        <v>5506</v>
      </c>
      <c r="H170" s="70"/>
    </row>
    <row r="171" spans="1:8" ht="13" x14ac:dyDescent="0.15">
      <c r="A171" s="15" t="s">
        <v>1952</v>
      </c>
      <c r="B171" s="13" t="s">
        <v>110</v>
      </c>
      <c r="C171" s="16" t="s">
        <v>5507</v>
      </c>
      <c r="D171" s="16" t="s">
        <v>407</v>
      </c>
      <c r="E171" s="16">
        <v>110</v>
      </c>
      <c r="F171" s="16" t="s">
        <v>398</v>
      </c>
      <c r="G171" s="31" t="s">
        <v>5508</v>
      </c>
      <c r="H171" s="70"/>
    </row>
    <row r="172" spans="1:8" ht="13" x14ac:dyDescent="0.15">
      <c r="A172" s="15" t="s">
        <v>1952</v>
      </c>
      <c r="B172" s="13" t="s">
        <v>110</v>
      </c>
      <c r="C172" s="16" t="s">
        <v>5507</v>
      </c>
      <c r="D172" s="16" t="s">
        <v>407</v>
      </c>
      <c r="E172" s="16">
        <v>110</v>
      </c>
      <c r="F172" s="16" t="s">
        <v>398</v>
      </c>
      <c r="G172" s="31" t="s">
        <v>5509</v>
      </c>
      <c r="H172" s="70"/>
    </row>
    <row r="173" spans="1:8" ht="13" x14ac:dyDescent="0.15">
      <c r="A173" s="15" t="s">
        <v>2861</v>
      </c>
      <c r="B173" s="13" t="s">
        <v>110</v>
      </c>
      <c r="C173" s="16" t="s">
        <v>5510</v>
      </c>
      <c r="D173" s="16" t="s">
        <v>395</v>
      </c>
      <c r="E173" s="16">
        <v>130</v>
      </c>
      <c r="F173" s="16" t="s">
        <v>393</v>
      </c>
      <c r="G173" s="31" t="s">
        <v>5508</v>
      </c>
      <c r="H173" s="70"/>
    </row>
    <row r="174" spans="1:8" ht="13" x14ac:dyDescent="0.15">
      <c r="A174" s="15" t="s">
        <v>2861</v>
      </c>
      <c r="B174" s="13" t="s">
        <v>110</v>
      </c>
      <c r="C174" s="16" t="s">
        <v>5510</v>
      </c>
      <c r="D174" s="16" t="s">
        <v>395</v>
      </c>
      <c r="E174" s="16">
        <v>130</v>
      </c>
      <c r="F174" s="16" t="s">
        <v>393</v>
      </c>
      <c r="G174" s="31" t="s">
        <v>5509</v>
      </c>
      <c r="H174" s="70"/>
    </row>
    <row r="175" spans="1:8" ht="13" x14ac:dyDescent="0.15">
      <c r="A175" s="15" t="s">
        <v>2610</v>
      </c>
      <c r="B175" s="13" t="s">
        <v>110</v>
      </c>
      <c r="C175" s="16" t="s">
        <v>5511</v>
      </c>
      <c r="D175" s="16" t="s">
        <v>389</v>
      </c>
      <c r="E175" s="16">
        <v>100</v>
      </c>
      <c r="F175" s="16" t="s">
        <v>398</v>
      </c>
      <c r="G175" s="31" t="s">
        <v>5508</v>
      </c>
      <c r="H175" s="70"/>
    </row>
    <row r="176" spans="1:8" ht="13" x14ac:dyDescent="0.15">
      <c r="A176" s="15" t="s">
        <v>2610</v>
      </c>
      <c r="B176" s="13" t="s">
        <v>110</v>
      </c>
      <c r="C176" s="16" t="s">
        <v>5511</v>
      </c>
      <c r="D176" s="16" t="s">
        <v>389</v>
      </c>
      <c r="E176" s="16">
        <v>100</v>
      </c>
      <c r="F176" s="16" t="s">
        <v>398</v>
      </c>
      <c r="G176" s="31" t="s">
        <v>5509</v>
      </c>
      <c r="H176" s="70"/>
    </row>
    <row r="177" spans="1:8" ht="13" x14ac:dyDescent="0.15">
      <c r="A177" s="15" t="s">
        <v>2868</v>
      </c>
      <c r="B177" s="13" t="s">
        <v>110</v>
      </c>
      <c r="C177" s="16" t="s">
        <v>5512</v>
      </c>
      <c r="D177" s="16" t="s">
        <v>385</v>
      </c>
      <c r="E177" s="16">
        <v>130</v>
      </c>
      <c r="F177" s="16" t="s">
        <v>393</v>
      </c>
      <c r="G177" s="31" t="s">
        <v>5508</v>
      </c>
      <c r="H177" s="70"/>
    </row>
    <row r="178" spans="1:8" ht="13" x14ac:dyDescent="0.15">
      <c r="A178" s="15" t="s">
        <v>2868</v>
      </c>
      <c r="B178" s="13" t="s">
        <v>110</v>
      </c>
      <c r="C178" s="16" t="s">
        <v>5512</v>
      </c>
      <c r="D178" s="16" t="s">
        <v>385</v>
      </c>
      <c r="E178" s="16">
        <v>130</v>
      </c>
      <c r="F178" s="16" t="s">
        <v>393</v>
      </c>
      <c r="G178" s="31" t="s">
        <v>5509</v>
      </c>
      <c r="H178" s="70"/>
    </row>
    <row r="179" spans="1:8" ht="13" x14ac:dyDescent="0.15">
      <c r="A179" s="15" t="s">
        <v>2400</v>
      </c>
      <c r="B179" s="13" t="s">
        <v>110</v>
      </c>
      <c r="C179" s="16" t="s">
        <v>5513</v>
      </c>
      <c r="D179" s="16" t="s">
        <v>407</v>
      </c>
      <c r="E179" s="16">
        <v>110</v>
      </c>
      <c r="F179" s="16" t="s">
        <v>393</v>
      </c>
      <c r="G179" s="31" t="s">
        <v>5514</v>
      </c>
      <c r="H179" s="70"/>
    </row>
    <row r="180" spans="1:8" ht="13" x14ac:dyDescent="0.15">
      <c r="A180" s="15" t="s">
        <v>2553</v>
      </c>
      <c r="B180" s="13" t="s">
        <v>110</v>
      </c>
      <c r="C180" s="16" t="s">
        <v>5515</v>
      </c>
      <c r="D180" s="16" t="s">
        <v>2547</v>
      </c>
      <c r="E180" s="16">
        <v>170</v>
      </c>
      <c r="F180" s="16" t="s">
        <v>393</v>
      </c>
      <c r="G180" s="31" t="s">
        <v>5516</v>
      </c>
      <c r="H180" s="70"/>
    </row>
    <row r="181" spans="1:8" ht="13" x14ac:dyDescent="0.15">
      <c r="A181" s="15" t="s">
        <v>2542</v>
      </c>
      <c r="B181" s="13" t="s">
        <v>110</v>
      </c>
      <c r="C181" s="16" t="s">
        <v>5517</v>
      </c>
      <c r="D181" s="16" t="s">
        <v>858</v>
      </c>
      <c r="E181" s="16">
        <v>170</v>
      </c>
      <c r="F181" s="16" t="s">
        <v>393</v>
      </c>
      <c r="G181" s="31" t="s">
        <v>5516</v>
      </c>
      <c r="H181" s="70"/>
    </row>
    <row r="182" spans="1:8" ht="13" x14ac:dyDescent="0.15">
      <c r="A182" s="15" t="s">
        <v>2831</v>
      </c>
      <c r="B182" s="13" t="s">
        <v>110</v>
      </c>
      <c r="C182" s="16" t="s">
        <v>5518</v>
      </c>
      <c r="D182" s="16" t="s">
        <v>400</v>
      </c>
      <c r="E182" s="16">
        <v>190</v>
      </c>
      <c r="F182" s="16" t="s">
        <v>393</v>
      </c>
      <c r="G182" s="31" t="s">
        <v>5516</v>
      </c>
      <c r="H182" s="70"/>
    </row>
    <row r="183" spans="1:8" ht="13" x14ac:dyDescent="0.15">
      <c r="A183" s="15" t="s">
        <v>2830</v>
      </c>
      <c r="B183" s="13" t="s">
        <v>110</v>
      </c>
      <c r="C183" s="16" t="s">
        <v>5519</v>
      </c>
      <c r="D183" s="16" t="s">
        <v>400</v>
      </c>
      <c r="E183" s="16">
        <v>120</v>
      </c>
      <c r="F183" s="16" t="s">
        <v>393</v>
      </c>
      <c r="G183" s="31" t="s">
        <v>5520</v>
      </c>
      <c r="H183" s="70"/>
    </row>
    <row r="184" spans="1:8" ht="13" x14ac:dyDescent="0.15">
      <c r="A184" s="15" t="s">
        <v>965</v>
      </c>
      <c r="B184" s="13" t="s">
        <v>110</v>
      </c>
      <c r="C184" s="16" t="s">
        <v>5521</v>
      </c>
      <c r="D184" s="16" t="s">
        <v>395</v>
      </c>
      <c r="E184" s="16">
        <v>120</v>
      </c>
      <c r="F184" s="16" t="s">
        <v>393</v>
      </c>
      <c r="G184" s="31" t="s">
        <v>5522</v>
      </c>
      <c r="H184" s="70"/>
    </row>
    <row r="185" spans="1:8" ht="13" x14ac:dyDescent="0.15">
      <c r="A185" s="15" t="s">
        <v>5523</v>
      </c>
      <c r="B185" s="13" t="s">
        <v>110</v>
      </c>
      <c r="C185" s="16" t="s">
        <v>5524</v>
      </c>
      <c r="D185" s="16" t="s">
        <v>395</v>
      </c>
      <c r="E185" s="16">
        <v>150</v>
      </c>
      <c r="F185" s="16" t="s">
        <v>2752</v>
      </c>
      <c r="G185" s="31" t="s">
        <v>5522</v>
      </c>
      <c r="H185" s="70"/>
    </row>
    <row r="186" spans="1:8" ht="13" x14ac:dyDescent="0.15">
      <c r="A186" s="15" t="s">
        <v>5525</v>
      </c>
      <c r="B186" s="13" t="s">
        <v>110</v>
      </c>
      <c r="C186" s="16" t="s">
        <v>5526</v>
      </c>
      <c r="D186" s="16" t="s">
        <v>385</v>
      </c>
      <c r="E186" s="16">
        <v>140</v>
      </c>
      <c r="F186" s="16" t="s">
        <v>2752</v>
      </c>
      <c r="G186" s="31" t="s">
        <v>5522</v>
      </c>
      <c r="H186" s="70"/>
    </row>
    <row r="187" spans="1:8" ht="13" x14ac:dyDescent="0.15">
      <c r="A187" s="15" t="s">
        <v>842</v>
      </c>
      <c r="B187" s="13" t="s">
        <v>110</v>
      </c>
      <c r="C187" s="16" t="s">
        <v>5527</v>
      </c>
      <c r="D187" s="16" t="s">
        <v>392</v>
      </c>
      <c r="E187" s="16">
        <v>120</v>
      </c>
      <c r="F187" s="16" t="s">
        <v>393</v>
      </c>
      <c r="G187" s="31" t="s">
        <v>5522</v>
      </c>
      <c r="H187" s="70"/>
    </row>
    <row r="188" spans="1:8" ht="13" x14ac:dyDescent="0.15">
      <c r="A188" s="15" t="s">
        <v>5528</v>
      </c>
      <c r="B188" s="13" t="s">
        <v>110</v>
      </c>
      <c r="C188" s="16" t="s">
        <v>5529</v>
      </c>
      <c r="D188" s="16" t="s">
        <v>407</v>
      </c>
      <c r="E188" s="16">
        <v>160</v>
      </c>
      <c r="F188" s="16" t="s">
        <v>393</v>
      </c>
      <c r="G188" s="31" t="s">
        <v>5530</v>
      </c>
      <c r="H188" s="70"/>
    </row>
    <row r="189" spans="1:8" ht="13" x14ac:dyDescent="0.15">
      <c r="A189" s="15" t="s">
        <v>5531</v>
      </c>
      <c r="B189" s="13" t="s">
        <v>110</v>
      </c>
      <c r="C189" s="16" t="s">
        <v>5532</v>
      </c>
      <c r="D189" s="16" t="s">
        <v>407</v>
      </c>
      <c r="E189" s="16">
        <v>200</v>
      </c>
      <c r="F189" s="16" t="s">
        <v>2515</v>
      </c>
      <c r="G189" s="31" t="s">
        <v>5530</v>
      </c>
      <c r="H189" s="70"/>
    </row>
    <row r="190" spans="1:8" ht="13" x14ac:dyDescent="0.15">
      <c r="A190" s="15" t="s">
        <v>5533</v>
      </c>
      <c r="B190" s="13" t="s">
        <v>110</v>
      </c>
      <c r="C190" s="16" t="s">
        <v>5534</v>
      </c>
      <c r="D190" s="16" t="s">
        <v>469</v>
      </c>
      <c r="E190" s="16"/>
      <c r="F190" s="16" t="s">
        <v>1542</v>
      </c>
      <c r="G190" s="31" t="s">
        <v>5530</v>
      </c>
      <c r="H190" s="70"/>
    </row>
    <row r="191" spans="1:8" ht="13" x14ac:dyDescent="0.15">
      <c r="A191" s="15" t="s">
        <v>2448</v>
      </c>
      <c r="B191" s="13" t="s">
        <v>110</v>
      </c>
      <c r="C191" s="16" t="s">
        <v>5535</v>
      </c>
      <c r="D191" s="16" t="s">
        <v>389</v>
      </c>
      <c r="E191" s="16">
        <v>130</v>
      </c>
      <c r="F191" s="16" t="s">
        <v>393</v>
      </c>
      <c r="G191" s="31" t="s">
        <v>5536</v>
      </c>
      <c r="H191" s="70"/>
    </row>
    <row r="192" spans="1:8" ht="13" x14ac:dyDescent="0.15">
      <c r="A192" s="15" t="s">
        <v>2525</v>
      </c>
      <c r="B192" s="13" t="s">
        <v>110</v>
      </c>
      <c r="C192" s="16" t="s">
        <v>5537</v>
      </c>
      <c r="D192" s="16" t="s">
        <v>395</v>
      </c>
      <c r="E192" s="16">
        <v>80</v>
      </c>
      <c r="F192" s="16" t="s">
        <v>398</v>
      </c>
      <c r="G192" s="31" t="s">
        <v>5536</v>
      </c>
      <c r="H192" s="70"/>
    </row>
    <row r="193" spans="1:8" ht="13" x14ac:dyDescent="0.15">
      <c r="A193" s="15" t="s">
        <v>2533</v>
      </c>
      <c r="B193" s="13" t="s">
        <v>110</v>
      </c>
      <c r="C193" s="16" t="s">
        <v>5538</v>
      </c>
      <c r="D193" s="16" t="s">
        <v>389</v>
      </c>
      <c r="E193" s="16">
        <v>130</v>
      </c>
      <c r="F193" s="16" t="s">
        <v>386</v>
      </c>
      <c r="G193" s="31" t="s">
        <v>5539</v>
      </c>
      <c r="H193" s="70"/>
    </row>
    <row r="194" spans="1:8" ht="13" x14ac:dyDescent="0.15">
      <c r="A194" s="15" t="s">
        <v>574</v>
      </c>
      <c r="B194" s="13" t="s">
        <v>110</v>
      </c>
      <c r="C194" s="16" t="s">
        <v>5540</v>
      </c>
      <c r="D194" s="16" t="s">
        <v>385</v>
      </c>
      <c r="E194" s="16">
        <v>100</v>
      </c>
      <c r="F194" s="16" t="s">
        <v>398</v>
      </c>
      <c r="G194" s="31" t="s">
        <v>5539</v>
      </c>
      <c r="H194" s="70"/>
    </row>
    <row r="195" spans="1:8" ht="13" x14ac:dyDescent="0.15">
      <c r="A195" s="15" t="s">
        <v>2861</v>
      </c>
      <c r="B195" s="13" t="s">
        <v>110</v>
      </c>
      <c r="C195" s="16" t="s">
        <v>5541</v>
      </c>
      <c r="D195" s="16" t="s">
        <v>395</v>
      </c>
      <c r="E195" s="16">
        <v>130</v>
      </c>
      <c r="F195" s="16" t="s">
        <v>393</v>
      </c>
      <c r="G195" s="31" t="s">
        <v>5542</v>
      </c>
      <c r="H195" s="70"/>
    </row>
    <row r="196" spans="1:8" ht="13" x14ac:dyDescent="0.15">
      <c r="A196" s="15" t="s">
        <v>3095</v>
      </c>
      <c r="B196" s="13" t="s">
        <v>110</v>
      </c>
      <c r="C196" s="16" t="s">
        <v>5543</v>
      </c>
      <c r="D196" s="16" t="s">
        <v>847</v>
      </c>
      <c r="E196" s="16">
        <v>90</v>
      </c>
      <c r="F196" s="16" t="s">
        <v>393</v>
      </c>
      <c r="G196" s="31" t="s">
        <v>5542</v>
      </c>
      <c r="H196" s="70"/>
    </row>
    <row r="197" spans="1:8" ht="13" x14ac:dyDescent="0.15">
      <c r="A197" s="15" t="s">
        <v>2644</v>
      </c>
      <c r="B197" s="13" t="s">
        <v>110</v>
      </c>
      <c r="C197" s="16" t="s">
        <v>5544</v>
      </c>
      <c r="D197" s="16" t="s">
        <v>385</v>
      </c>
      <c r="E197" s="16">
        <v>210</v>
      </c>
      <c r="F197" s="16" t="s">
        <v>2515</v>
      </c>
      <c r="G197" s="31" t="s">
        <v>5542</v>
      </c>
      <c r="H197" s="70"/>
    </row>
    <row r="198" spans="1:8" ht="13" x14ac:dyDescent="0.15">
      <c r="A198" s="15" t="s">
        <v>5235</v>
      </c>
      <c r="B198" s="13" t="s">
        <v>110</v>
      </c>
      <c r="C198" s="16" t="s">
        <v>5545</v>
      </c>
      <c r="D198" s="16" t="s">
        <v>149</v>
      </c>
      <c r="E198" s="16">
        <v>180</v>
      </c>
      <c r="F198" s="16" t="s">
        <v>393</v>
      </c>
      <c r="G198" s="31" t="s">
        <v>5546</v>
      </c>
      <c r="H198" s="70"/>
    </row>
    <row r="199" spans="1:8" ht="13" x14ac:dyDescent="0.15">
      <c r="A199" s="15" t="s">
        <v>5547</v>
      </c>
      <c r="B199" s="13" t="s">
        <v>110</v>
      </c>
      <c r="C199" s="16" t="s">
        <v>5548</v>
      </c>
      <c r="D199" s="16" t="s">
        <v>149</v>
      </c>
      <c r="E199" s="16">
        <v>210</v>
      </c>
      <c r="F199" s="16" t="s">
        <v>2515</v>
      </c>
      <c r="G199" s="31" t="s">
        <v>5546</v>
      </c>
      <c r="H199" s="70"/>
    </row>
    <row r="200" spans="1:8" ht="13" x14ac:dyDescent="0.15">
      <c r="A200" s="15" t="s">
        <v>5549</v>
      </c>
      <c r="B200" s="13" t="s">
        <v>110</v>
      </c>
      <c r="C200" s="16" t="s">
        <v>5550</v>
      </c>
      <c r="D200" s="16" t="s">
        <v>469</v>
      </c>
      <c r="E200" s="16"/>
      <c r="F200" s="16" t="s">
        <v>1542</v>
      </c>
      <c r="G200" s="31" t="s">
        <v>5546</v>
      </c>
      <c r="H200" s="70"/>
    </row>
    <row r="201" spans="1:8" ht="13" x14ac:dyDescent="0.15">
      <c r="A201" s="15" t="s">
        <v>5551</v>
      </c>
      <c r="B201" s="13" t="s">
        <v>110</v>
      </c>
      <c r="C201" s="16" t="s">
        <v>5552</v>
      </c>
      <c r="D201" s="16" t="s">
        <v>149</v>
      </c>
      <c r="E201" s="16">
        <v>180</v>
      </c>
      <c r="F201" s="16" t="s">
        <v>393</v>
      </c>
      <c r="G201" s="31" t="s">
        <v>5553</v>
      </c>
      <c r="H201" s="70"/>
    </row>
    <row r="202" spans="1:8" ht="13" x14ac:dyDescent="0.15">
      <c r="A202" s="15" t="s">
        <v>5554</v>
      </c>
      <c r="B202" s="13" t="s">
        <v>110</v>
      </c>
      <c r="C202" s="16" t="s">
        <v>5555</v>
      </c>
      <c r="D202" s="16" t="s">
        <v>149</v>
      </c>
      <c r="E202" s="16">
        <v>230</v>
      </c>
      <c r="F202" s="16" t="s">
        <v>2515</v>
      </c>
      <c r="G202" s="31" t="s">
        <v>5553</v>
      </c>
      <c r="H202" s="70"/>
    </row>
    <row r="203" spans="1:8" ht="13" x14ac:dyDescent="0.15">
      <c r="A203" s="15" t="s">
        <v>5556</v>
      </c>
      <c r="B203" s="13" t="s">
        <v>110</v>
      </c>
      <c r="C203" s="16" t="s">
        <v>5557</v>
      </c>
      <c r="D203" s="16" t="s">
        <v>469</v>
      </c>
      <c r="E203" s="16"/>
      <c r="F203" s="16" t="s">
        <v>1542</v>
      </c>
      <c r="G203" s="31" t="s">
        <v>5553</v>
      </c>
      <c r="H203" s="70"/>
    </row>
    <row r="204" spans="1:8" ht="13" x14ac:dyDescent="0.15">
      <c r="A204" s="15" t="s">
        <v>2862</v>
      </c>
      <c r="B204" s="13" t="s">
        <v>110</v>
      </c>
      <c r="C204" s="16" t="s">
        <v>5558</v>
      </c>
      <c r="D204" s="16" t="s">
        <v>2863</v>
      </c>
      <c r="E204" s="16">
        <v>180</v>
      </c>
      <c r="F204" s="16" t="s">
        <v>393</v>
      </c>
      <c r="G204" s="31" t="s">
        <v>5559</v>
      </c>
      <c r="H204" s="70"/>
    </row>
    <row r="205" spans="1:8" ht="13" x14ac:dyDescent="0.15">
      <c r="A205" s="15" t="s">
        <v>5386</v>
      </c>
      <c r="B205" s="13" t="s">
        <v>110</v>
      </c>
      <c r="C205" s="16" t="s">
        <v>5560</v>
      </c>
      <c r="D205" s="16" t="s">
        <v>404</v>
      </c>
      <c r="E205" s="16">
        <v>130</v>
      </c>
      <c r="F205" s="16" t="s">
        <v>393</v>
      </c>
      <c r="G205" s="31" t="s">
        <v>5559</v>
      </c>
      <c r="H205" s="70"/>
    </row>
    <row r="206" spans="1:8" ht="13" x14ac:dyDescent="0.15">
      <c r="A206" s="15" t="s">
        <v>2873</v>
      </c>
      <c r="B206" s="13" t="s">
        <v>110</v>
      </c>
      <c r="C206" s="16" t="s">
        <v>5561</v>
      </c>
      <c r="D206" s="16" t="s">
        <v>847</v>
      </c>
      <c r="E206" s="16">
        <v>160</v>
      </c>
      <c r="F206" s="16" t="s">
        <v>393</v>
      </c>
      <c r="G206" s="31" t="s">
        <v>5559</v>
      </c>
      <c r="H206" s="70"/>
    </row>
    <row r="207" spans="1:8" ht="13" x14ac:dyDescent="0.15">
      <c r="A207" s="15" t="s">
        <v>5199</v>
      </c>
      <c r="B207" s="13" t="s">
        <v>110</v>
      </c>
      <c r="C207" s="16" t="s">
        <v>5562</v>
      </c>
      <c r="D207" s="16" t="s">
        <v>469</v>
      </c>
      <c r="E207" s="16"/>
      <c r="F207" s="16" t="s">
        <v>721</v>
      </c>
      <c r="G207" s="30" t="s">
        <v>5563</v>
      </c>
      <c r="H207" s="70"/>
    </row>
    <row r="208" spans="1:8" ht="13" x14ac:dyDescent="0.15">
      <c r="A208" s="15" t="s">
        <v>5199</v>
      </c>
      <c r="B208" s="13" t="s">
        <v>110</v>
      </c>
      <c r="C208" s="16" t="s">
        <v>5562</v>
      </c>
      <c r="D208" s="16" t="s">
        <v>469</v>
      </c>
      <c r="E208" s="16"/>
      <c r="F208" s="16" t="s">
        <v>721</v>
      </c>
      <c r="G208" s="30" t="s">
        <v>5564</v>
      </c>
      <c r="H208" s="70"/>
    </row>
    <row r="209" spans="1:8" ht="13" x14ac:dyDescent="0.15">
      <c r="A209" s="15" t="s">
        <v>5199</v>
      </c>
      <c r="B209" s="13" t="s">
        <v>110</v>
      </c>
      <c r="C209" s="16" t="s">
        <v>5562</v>
      </c>
      <c r="D209" s="16" t="s">
        <v>469</v>
      </c>
      <c r="E209" s="16"/>
      <c r="F209" s="16" t="s">
        <v>721</v>
      </c>
      <c r="G209" s="30" t="s">
        <v>5565</v>
      </c>
      <c r="H209" s="70"/>
    </row>
    <row r="210" spans="1:8" ht="13" x14ac:dyDescent="0.15">
      <c r="A210" s="15" t="s">
        <v>5199</v>
      </c>
      <c r="B210" s="13" t="s">
        <v>110</v>
      </c>
      <c r="C210" s="16" t="s">
        <v>5562</v>
      </c>
      <c r="D210" s="16" t="s">
        <v>469</v>
      </c>
      <c r="E210" s="16"/>
      <c r="F210" s="16" t="s">
        <v>721</v>
      </c>
      <c r="G210" s="30" t="s">
        <v>5566</v>
      </c>
      <c r="H210" s="70"/>
    </row>
    <row r="211" spans="1:8" ht="13" x14ac:dyDescent="0.15">
      <c r="A211" s="15" t="s">
        <v>5199</v>
      </c>
      <c r="B211" s="13" t="s">
        <v>110</v>
      </c>
      <c r="C211" s="16" t="s">
        <v>5562</v>
      </c>
      <c r="D211" s="16" t="s">
        <v>469</v>
      </c>
      <c r="E211" s="16"/>
      <c r="F211" s="16" t="s">
        <v>721</v>
      </c>
      <c r="G211" s="30" t="s">
        <v>5567</v>
      </c>
      <c r="H211" s="70"/>
    </row>
    <row r="212" spans="1:8" ht="13" x14ac:dyDescent="0.15">
      <c r="A212" s="15" t="s">
        <v>5199</v>
      </c>
      <c r="B212" s="13" t="s">
        <v>110</v>
      </c>
      <c r="C212" s="16" t="s">
        <v>5562</v>
      </c>
      <c r="D212" s="16" t="s">
        <v>469</v>
      </c>
      <c r="E212" s="16"/>
      <c r="F212" s="16" t="s">
        <v>721</v>
      </c>
      <c r="G212" s="30" t="s">
        <v>5568</v>
      </c>
      <c r="H212" s="70"/>
    </row>
    <row r="213" spans="1:8" ht="13" x14ac:dyDescent="0.15">
      <c r="A213" s="15" t="s">
        <v>5199</v>
      </c>
      <c r="B213" s="13" t="s">
        <v>110</v>
      </c>
      <c r="C213" s="16" t="s">
        <v>5562</v>
      </c>
      <c r="D213" s="16" t="s">
        <v>469</v>
      </c>
      <c r="E213" s="16"/>
      <c r="F213" s="16" t="s">
        <v>721</v>
      </c>
      <c r="G213" s="30" t="s">
        <v>5569</v>
      </c>
      <c r="H213" s="70"/>
    </row>
    <row r="214" spans="1:8" ht="13" x14ac:dyDescent="0.15">
      <c r="A214" s="15" t="s">
        <v>5199</v>
      </c>
      <c r="B214" s="13" t="s">
        <v>110</v>
      </c>
      <c r="C214" s="16" t="s">
        <v>5562</v>
      </c>
      <c r="D214" s="16" t="s">
        <v>469</v>
      </c>
      <c r="E214" s="16"/>
      <c r="F214" s="16" t="s">
        <v>721</v>
      </c>
      <c r="G214" s="30" t="s">
        <v>5570</v>
      </c>
      <c r="H214" s="70"/>
    </row>
    <row r="215" spans="1:8" ht="13" x14ac:dyDescent="0.15">
      <c r="A215" s="15" t="s">
        <v>5571</v>
      </c>
      <c r="B215" s="13" t="s">
        <v>110</v>
      </c>
      <c r="C215" s="16" t="s">
        <v>5572</v>
      </c>
      <c r="D215" s="16" t="s">
        <v>469</v>
      </c>
      <c r="E215" s="16"/>
      <c r="F215" s="16" t="s">
        <v>1069</v>
      </c>
      <c r="G215" s="31" t="s">
        <v>5573</v>
      </c>
      <c r="H215" s="70"/>
    </row>
    <row r="216" spans="1:8" ht="13" x14ac:dyDescent="0.15">
      <c r="A216" s="15" t="s">
        <v>1276</v>
      </c>
      <c r="B216" s="13" t="s">
        <v>110</v>
      </c>
      <c r="C216" s="16" t="s">
        <v>5574</v>
      </c>
      <c r="D216" s="16" t="s">
        <v>858</v>
      </c>
      <c r="E216" s="16">
        <v>100</v>
      </c>
      <c r="F216" s="16" t="s">
        <v>393</v>
      </c>
      <c r="G216" s="31" t="s">
        <v>9420</v>
      </c>
      <c r="H216" s="70"/>
    </row>
    <row r="217" spans="1:8" ht="13" x14ac:dyDescent="0.15">
      <c r="A217" s="15" t="s">
        <v>513</v>
      </c>
      <c r="B217" s="13" t="s">
        <v>110</v>
      </c>
      <c r="C217" s="16" t="s">
        <v>5575</v>
      </c>
      <c r="D217" s="16" t="s">
        <v>392</v>
      </c>
      <c r="E217" s="16">
        <v>130</v>
      </c>
      <c r="F217" s="16" t="s">
        <v>393</v>
      </c>
      <c r="G217" s="31" t="s">
        <v>5576</v>
      </c>
      <c r="H217" s="70"/>
    </row>
    <row r="218" spans="1:8" ht="13" x14ac:dyDescent="0.15">
      <c r="A218" s="15" t="s">
        <v>5577</v>
      </c>
      <c r="B218" s="13" t="s">
        <v>110</v>
      </c>
      <c r="C218" s="16" t="s">
        <v>5578</v>
      </c>
      <c r="D218" s="16" t="s">
        <v>395</v>
      </c>
      <c r="E218" s="16">
        <v>160</v>
      </c>
      <c r="F218" s="16" t="s">
        <v>2752</v>
      </c>
      <c r="G218" s="31" t="s">
        <v>5579</v>
      </c>
      <c r="H218" s="70"/>
    </row>
    <row r="219" spans="1:8" ht="13" x14ac:dyDescent="0.15">
      <c r="A219" s="15" t="s">
        <v>5580</v>
      </c>
      <c r="B219" s="13" t="s">
        <v>110</v>
      </c>
      <c r="C219" s="16" t="s">
        <v>5581</v>
      </c>
      <c r="D219" s="16" t="s">
        <v>385</v>
      </c>
      <c r="E219" s="16">
        <v>160</v>
      </c>
      <c r="F219" s="16" t="s">
        <v>2752</v>
      </c>
      <c r="G219" s="31" t="s">
        <v>5579</v>
      </c>
      <c r="H219" s="70"/>
    </row>
    <row r="220" spans="1:8" ht="13" x14ac:dyDescent="0.15">
      <c r="A220" s="15" t="s">
        <v>5582</v>
      </c>
      <c r="B220" s="13" t="s">
        <v>110</v>
      </c>
      <c r="C220" s="16" t="s">
        <v>5583</v>
      </c>
      <c r="D220" s="16" t="s">
        <v>858</v>
      </c>
      <c r="E220" s="16">
        <v>140</v>
      </c>
      <c r="F220" s="16" t="s">
        <v>2752</v>
      </c>
      <c r="G220" s="31" t="s">
        <v>5579</v>
      </c>
      <c r="H220" s="70"/>
    </row>
    <row r="221" spans="1:8" ht="13" x14ac:dyDescent="0.15">
      <c r="A221" s="15" t="s">
        <v>2404</v>
      </c>
      <c r="B221" s="13" t="s">
        <v>110</v>
      </c>
      <c r="C221" s="16" t="s">
        <v>5584</v>
      </c>
      <c r="D221" s="16" t="s">
        <v>385</v>
      </c>
      <c r="E221" s="16">
        <v>170</v>
      </c>
      <c r="F221" s="16" t="s">
        <v>393</v>
      </c>
      <c r="G221" s="31" t="s">
        <v>5585</v>
      </c>
      <c r="H221" s="70"/>
    </row>
    <row r="222" spans="1:8" ht="13" x14ac:dyDescent="0.15">
      <c r="A222" s="15" t="s">
        <v>1945</v>
      </c>
      <c r="B222" s="13" t="s">
        <v>110</v>
      </c>
      <c r="C222" s="16" t="s">
        <v>5586</v>
      </c>
      <c r="D222" s="16" t="s">
        <v>385</v>
      </c>
      <c r="E222" s="16">
        <v>130</v>
      </c>
      <c r="F222" s="16" t="s">
        <v>393</v>
      </c>
      <c r="G222" s="31" t="s">
        <v>5587</v>
      </c>
      <c r="H222" s="70"/>
    </row>
    <row r="223" spans="1:8" ht="13" x14ac:dyDescent="0.15">
      <c r="A223" s="15" t="s">
        <v>2861</v>
      </c>
      <c r="B223" s="13" t="s">
        <v>110</v>
      </c>
      <c r="C223" s="16" t="s">
        <v>5588</v>
      </c>
      <c r="D223" s="16" t="s">
        <v>395</v>
      </c>
      <c r="E223" s="16">
        <v>130</v>
      </c>
      <c r="F223" s="16" t="s">
        <v>393</v>
      </c>
      <c r="G223" s="31" t="s">
        <v>5589</v>
      </c>
      <c r="H223" s="70"/>
    </row>
    <row r="224" spans="1:8" ht="13" x14ac:dyDescent="0.15">
      <c r="A224" s="15" t="s">
        <v>3095</v>
      </c>
      <c r="B224" s="13" t="s">
        <v>110</v>
      </c>
      <c r="C224" s="16" t="s">
        <v>5590</v>
      </c>
      <c r="D224" s="16" t="s">
        <v>847</v>
      </c>
      <c r="E224" s="16">
        <v>90</v>
      </c>
      <c r="F224" s="16" t="s">
        <v>393</v>
      </c>
      <c r="G224" s="31" t="s">
        <v>5591</v>
      </c>
      <c r="H224" s="70"/>
    </row>
    <row r="225" spans="1:8" ht="13" x14ac:dyDescent="0.15">
      <c r="A225" s="15" t="s">
        <v>961</v>
      </c>
      <c r="B225" s="13" t="s">
        <v>110</v>
      </c>
      <c r="C225" s="16" t="s">
        <v>5592</v>
      </c>
      <c r="D225" s="16" t="s">
        <v>407</v>
      </c>
      <c r="E225" s="16">
        <v>70</v>
      </c>
      <c r="F225" s="16" t="s">
        <v>393</v>
      </c>
      <c r="G225" s="31" t="s">
        <v>5589</v>
      </c>
      <c r="H225" s="70"/>
    </row>
    <row r="226" spans="1:8" ht="13" x14ac:dyDescent="0.15">
      <c r="A226" s="15" t="s">
        <v>1996</v>
      </c>
      <c r="B226" s="13" t="s">
        <v>110</v>
      </c>
      <c r="C226" s="16" t="s">
        <v>5593</v>
      </c>
      <c r="D226" s="16" t="s">
        <v>407</v>
      </c>
      <c r="E226" s="16">
        <v>70</v>
      </c>
      <c r="F226" s="16" t="s">
        <v>393</v>
      </c>
      <c r="G226" s="31" t="s">
        <v>5591</v>
      </c>
      <c r="H226" s="70"/>
    </row>
    <row r="227" spans="1:8" ht="13" x14ac:dyDescent="0.15">
      <c r="A227" s="15" t="s">
        <v>2346</v>
      </c>
      <c r="B227" s="13" t="s">
        <v>110</v>
      </c>
      <c r="C227" s="16" t="s">
        <v>5594</v>
      </c>
      <c r="D227" s="16" t="s">
        <v>395</v>
      </c>
      <c r="E227" s="16">
        <v>70</v>
      </c>
      <c r="F227" s="16" t="s">
        <v>393</v>
      </c>
      <c r="G227" s="31" t="s">
        <v>5589</v>
      </c>
      <c r="H227" s="70"/>
    </row>
    <row r="228" spans="1:8" ht="13" x14ac:dyDescent="0.15">
      <c r="A228" s="15" t="s">
        <v>1800</v>
      </c>
      <c r="B228" s="13" t="s">
        <v>110</v>
      </c>
      <c r="C228" s="16" t="s">
        <v>5595</v>
      </c>
      <c r="D228" s="16" t="s">
        <v>389</v>
      </c>
      <c r="E228" s="16">
        <v>70</v>
      </c>
      <c r="F228" s="16" t="s">
        <v>393</v>
      </c>
      <c r="G228" s="31" t="s">
        <v>5591</v>
      </c>
      <c r="H228" s="70"/>
    </row>
    <row r="229" spans="1:8" ht="13" x14ac:dyDescent="0.15">
      <c r="A229" s="15" t="s">
        <v>2443</v>
      </c>
      <c r="B229" s="13" t="s">
        <v>110</v>
      </c>
      <c r="C229" s="16" t="s">
        <v>5596</v>
      </c>
      <c r="D229" s="16" t="s">
        <v>389</v>
      </c>
      <c r="E229" s="16">
        <v>90</v>
      </c>
      <c r="F229" s="16" t="s">
        <v>393</v>
      </c>
      <c r="G229" s="31" t="s">
        <v>5589</v>
      </c>
      <c r="H229" s="70"/>
    </row>
    <row r="230" spans="1:8" ht="13" x14ac:dyDescent="0.15">
      <c r="A230" s="15" t="s">
        <v>1067</v>
      </c>
      <c r="B230" s="13" t="s">
        <v>110</v>
      </c>
      <c r="C230" s="16" t="s">
        <v>5597</v>
      </c>
      <c r="D230" s="16" t="s">
        <v>385</v>
      </c>
      <c r="E230" s="16">
        <v>70</v>
      </c>
      <c r="F230" s="16" t="s">
        <v>393</v>
      </c>
      <c r="G230" s="31" t="s">
        <v>5591</v>
      </c>
      <c r="H230" s="70"/>
    </row>
    <row r="231" spans="1:8" ht="13" x14ac:dyDescent="0.15">
      <c r="A231" s="15" t="s">
        <v>2446</v>
      </c>
      <c r="B231" s="13" t="s">
        <v>110</v>
      </c>
      <c r="C231" s="16" t="s">
        <v>5598</v>
      </c>
      <c r="D231" s="16" t="s">
        <v>385</v>
      </c>
      <c r="E231" s="16">
        <v>80</v>
      </c>
      <c r="F231" s="16" t="s">
        <v>393</v>
      </c>
      <c r="G231" s="31" t="s">
        <v>5591</v>
      </c>
      <c r="H231" s="70"/>
    </row>
    <row r="232" spans="1:8" ht="13" x14ac:dyDescent="0.15">
      <c r="A232" s="15" t="s">
        <v>1912</v>
      </c>
      <c r="B232" s="13" t="s">
        <v>110</v>
      </c>
      <c r="C232" s="16" t="s">
        <v>5599</v>
      </c>
      <c r="D232" s="16" t="s">
        <v>858</v>
      </c>
      <c r="E232" s="16">
        <v>110</v>
      </c>
      <c r="F232" s="16" t="s">
        <v>393</v>
      </c>
      <c r="G232" s="31" t="s">
        <v>5589</v>
      </c>
      <c r="H232" s="70"/>
    </row>
    <row r="233" spans="1:8" ht="13" x14ac:dyDescent="0.15">
      <c r="A233" s="15" t="s">
        <v>1378</v>
      </c>
      <c r="B233" s="13" t="s">
        <v>110</v>
      </c>
      <c r="C233" s="16" t="s">
        <v>5600</v>
      </c>
      <c r="D233" s="16" t="s">
        <v>847</v>
      </c>
      <c r="E233" s="16">
        <v>70</v>
      </c>
      <c r="F233" s="16" t="s">
        <v>393</v>
      </c>
      <c r="G233" s="31" t="s">
        <v>5589</v>
      </c>
      <c r="H233" s="70"/>
    </row>
    <row r="234" spans="1:8" ht="13" x14ac:dyDescent="0.15">
      <c r="A234" s="15" t="s">
        <v>2475</v>
      </c>
      <c r="B234" s="13" t="s">
        <v>110</v>
      </c>
      <c r="C234" s="16" t="s">
        <v>5601</v>
      </c>
      <c r="D234" s="16" t="s">
        <v>847</v>
      </c>
      <c r="E234" s="16">
        <v>110</v>
      </c>
      <c r="F234" s="16" t="s">
        <v>393</v>
      </c>
      <c r="G234" s="31" t="s">
        <v>5591</v>
      </c>
      <c r="H234" s="70"/>
    </row>
    <row r="235" spans="1:8" ht="13" x14ac:dyDescent="0.15">
      <c r="A235" s="15" t="s">
        <v>238</v>
      </c>
      <c r="B235" s="13" t="s">
        <v>110</v>
      </c>
      <c r="C235" s="16" t="s">
        <v>5602</v>
      </c>
      <c r="D235" s="16" t="s">
        <v>392</v>
      </c>
      <c r="E235" s="16">
        <v>130</v>
      </c>
      <c r="F235" s="16" t="s">
        <v>393</v>
      </c>
      <c r="G235" s="31" t="s">
        <v>5591</v>
      </c>
      <c r="H235" s="70"/>
    </row>
    <row r="236" spans="1:8" ht="13" x14ac:dyDescent="0.15">
      <c r="A236" s="15" t="s">
        <v>5603</v>
      </c>
      <c r="B236" s="13" t="s">
        <v>110</v>
      </c>
      <c r="C236" s="16" t="s">
        <v>5604</v>
      </c>
      <c r="D236" s="16" t="s">
        <v>395</v>
      </c>
      <c r="E236" s="16">
        <v>230</v>
      </c>
      <c r="F236" s="16" t="s">
        <v>2515</v>
      </c>
      <c r="G236" s="31" t="s">
        <v>5605</v>
      </c>
      <c r="H236" s="70"/>
    </row>
    <row r="237" spans="1:8" ht="13" x14ac:dyDescent="0.15">
      <c r="A237" s="15" t="s">
        <v>5606</v>
      </c>
      <c r="B237" s="13" t="s">
        <v>110</v>
      </c>
      <c r="C237" s="16" t="s">
        <v>5607</v>
      </c>
      <c r="D237" s="16" t="s">
        <v>469</v>
      </c>
      <c r="E237" s="16"/>
      <c r="F237" s="16" t="s">
        <v>1542</v>
      </c>
      <c r="G237" s="31" t="s">
        <v>5605</v>
      </c>
      <c r="H237" s="70"/>
    </row>
    <row r="238" spans="1:8" ht="13" x14ac:dyDescent="0.15">
      <c r="A238" s="15" t="s">
        <v>5608</v>
      </c>
      <c r="B238" s="13" t="s">
        <v>110</v>
      </c>
      <c r="C238" s="16" t="s">
        <v>5609</v>
      </c>
      <c r="D238" s="16" t="s">
        <v>858</v>
      </c>
      <c r="E238" s="16">
        <v>210</v>
      </c>
      <c r="F238" s="16" t="s">
        <v>2515</v>
      </c>
      <c r="G238" s="31" t="s">
        <v>5610</v>
      </c>
      <c r="H238" s="70"/>
    </row>
    <row r="239" spans="1:8" ht="13" x14ac:dyDescent="0.15">
      <c r="A239" s="15" t="s">
        <v>5611</v>
      </c>
      <c r="B239" s="13" t="s">
        <v>110</v>
      </c>
      <c r="C239" s="16" t="s">
        <v>5612</v>
      </c>
      <c r="D239" s="16" t="s">
        <v>469</v>
      </c>
      <c r="E239" s="16"/>
      <c r="F239" s="16" t="s">
        <v>1542</v>
      </c>
      <c r="G239" s="31" t="s">
        <v>5610</v>
      </c>
      <c r="H239" s="70"/>
    </row>
    <row r="240" spans="1:8" ht="13" x14ac:dyDescent="0.15">
      <c r="A240" s="15" t="s">
        <v>456</v>
      </c>
      <c r="B240" s="13" t="s">
        <v>110</v>
      </c>
      <c r="C240" s="16" t="s">
        <v>5613</v>
      </c>
      <c r="D240" s="16" t="s">
        <v>404</v>
      </c>
      <c r="E240" s="16">
        <v>50</v>
      </c>
      <c r="F240" s="16" t="s">
        <v>393</v>
      </c>
      <c r="G240" s="31" t="s">
        <v>5614</v>
      </c>
      <c r="H240" s="70"/>
    </row>
    <row r="241" spans="1:8" ht="13" x14ac:dyDescent="0.15">
      <c r="A241" s="15" t="s">
        <v>5615</v>
      </c>
      <c r="B241" s="13" t="s">
        <v>110</v>
      </c>
      <c r="C241" s="16" t="s">
        <v>5616</v>
      </c>
      <c r="D241" s="16" t="s">
        <v>469</v>
      </c>
      <c r="E241" s="16"/>
      <c r="F241" s="16" t="s">
        <v>1542</v>
      </c>
      <c r="G241" s="31" t="s">
        <v>5614</v>
      </c>
      <c r="H241" s="70"/>
    </row>
    <row r="242" spans="1:8" ht="13" x14ac:dyDescent="0.15">
      <c r="A242" s="15" t="s">
        <v>5615</v>
      </c>
      <c r="B242" s="13" t="s">
        <v>110</v>
      </c>
      <c r="C242" s="16" t="s">
        <v>5617</v>
      </c>
      <c r="D242" s="16" t="s">
        <v>469</v>
      </c>
      <c r="E242" s="16"/>
      <c r="F242" s="16" t="s">
        <v>1542</v>
      </c>
      <c r="G242" s="31" t="s">
        <v>5618</v>
      </c>
      <c r="H242" s="70"/>
    </row>
    <row r="243" spans="1:8" ht="13" x14ac:dyDescent="0.15">
      <c r="A243" s="15" t="s">
        <v>5615</v>
      </c>
      <c r="B243" s="13" t="s">
        <v>110</v>
      </c>
      <c r="C243" s="16" t="s">
        <v>5619</v>
      </c>
      <c r="D243" s="16" t="s">
        <v>469</v>
      </c>
      <c r="E243" s="16"/>
      <c r="F243" s="16" t="s">
        <v>1542</v>
      </c>
      <c r="G243" s="31" t="s">
        <v>5620</v>
      </c>
      <c r="H243" s="70"/>
    </row>
    <row r="244" spans="1:8" ht="13" x14ac:dyDescent="0.15">
      <c r="A244" s="15" t="s">
        <v>5615</v>
      </c>
      <c r="B244" s="13" t="s">
        <v>110</v>
      </c>
      <c r="C244" s="16" t="s">
        <v>5621</v>
      </c>
      <c r="D244" s="16" t="s">
        <v>469</v>
      </c>
      <c r="E244" s="16"/>
      <c r="F244" s="16" t="s">
        <v>1542</v>
      </c>
      <c r="G244" s="31" t="s">
        <v>5622</v>
      </c>
      <c r="H244" s="70"/>
    </row>
    <row r="245" spans="1:8" ht="13" x14ac:dyDescent="0.15">
      <c r="A245" s="15" t="s">
        <v>5615</v>
      </c>
      <c r="B245" s="13" t="s">
        <v>110</v>
      </c>
      <c r="C245" s="16" t="s">
        <v>5623</v>
      </c>
      <c r="D245" s="16" t="s">
        <v>469</v>
      </c>
      <c r="E245" s="16"/>
      <c r="F245" s="16" t="s">
        <v>1542</v>
      </c>
      <c r="G245" s="31" t="s">
        <v>5624</v>
      </c>
      <c r="H245" s="70"/>
    </row>
    <row r="246" spans="1:8" ht="13" x14ac:dyDescent="0.15">
      <c r="A246" s="15" t="s">
        <v>5615</v>
      </c>
      <c r="B246" s="13" t="s">
        <v>110</v>
      </c>
      <c r="C246" s="16" t="s">
        <v>5625</v>
      </c>
      <c r="D246" s="16" t="s">
        <v>469</v>
      </c>
      <c r="E246" s="16"/>
      <c r="F246" s="16" t="s">
        <v>1542</v>
      </c>
      <c r="G246" s="31" t="s">
        <v>5626</v>
      </c>
      <c r="H246" s="70"/>
    </row>
    <row r="247" spans="1:8" ht="13" x14ac:dyDescent="0.15">
      <c r="A247" s="15" t="s">
        <v>5615</v>
      </c>
      <c r="B247" s="13" t="s">
        <v>110</v>
      </c>
      <c r="C247" s="16" t="s">
        <v>5627</v>
      </c>
      <c r="D247" s="16" t="s">
        <v>469</v>
      </c>
      <c r="E247" s="16"/>
      <c r="F247" s="16" t="s">
        <v>1542</v>
      </c>
      <c r="G247" s="31" t="s">
        <v>5628</v>
      </c>
      <c r="H247" s="70"/>
    </row>
    <row r="248" spans="1:8" ht="13" x14ac:dyDescent="0.15">
      <c r="A248" s="15" t="s">
        <v>5615</v>
      </c>
      <c r="B248" s="13" t="s">
        <v>110</v>
      </c>
      <c r="C248" s="16" t="s">
        <v>5629</v>
      </c>
      <c r="D248" s="16" t="s">
        <v>469</v>
      </c>
      <c r="E248" s="16"/>
      <c r="F248" s="16" t="s">
        <v>1542</v>
      </c>
      <c r="G248" s="31" t="s">
        <v>5630</v>
      </c>
      <c r="H248" s="70"/>
    </row>
    <row r="249" spans="1:8" ht="13" x14ac:dyDescent="0.15">
      <c r="A249" s="15" t="s">
        <v>5631</v>
      </c>
      <c r="B249" s="13" t="s">
        <v>110</v>
      </c>
      <c r="C249" s="16" t="s">
        <v>5632</v>
      </c>
      <c r="D249" s="16" t="s">
        <v>469</v>
      </c>
      <c r="E249" s="16"/>
      <c r="F249" s="16" t="s">
        <v>1542</v>
      </c>
      <c r="G249" s="31" t="s">
        <v>5633</v>
      </c>
      <c r="H249" s="70"/>
    </row>
  </sheetData>
  <sheetProtection selectLockedCells="1" selectUnlockedCells="1"/>
  <mergeCells count="1">
    <mergeCell ref="O1:W1"/>
  </mergeCells>
  <conditionalFormatting sqref="H2:H249">
    <cfRule type="cellIs" dxfId="364" priority="1" stopIfTrue="1" operator="equal">
      <formula>"-"</formula>
    </cfRule>
    <cfRule type="cellIs" dxfId="363" priority="2" stopIfTrue="1" operator="equal">
      <formula>"x"</formula>
    </cfRule>
  </conditionalFormatting>
  <hyperlinks>
    <hyperlink ref="L1" location="'Expansion set Check List'!A1" display="Home" xr:uid="{00000000-0004-0000-6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96">
    <tabColor rgb="FF00B0F0"/>
  </sheetPr>
  <dimension ref="A1:W33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8.5" customWidth="1"/>
    <col min="2" max="2" width="20.5" bestFit="1" customWidth="1"/>
    <col min="3" max="3" width="6.83203125" bestFit="1" customWidth="1"/>
    <col min="4" max="4" width="8.83203125" bestFit="1" customWidth="1"/>
    <col min="5" max="5" width="4" bestFit="1" customWidth="1"/>
    <col min="6" max="6" width="9" bestFit="1" customWidth="1"/>
    <col min="7" max="7" width="104"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2" t="s">
        <v>2902</v>
      </c>
      <c r="B2" s="13" t="s">
        <v>114</v>
      </c>
      <c r="C2" s="13" t="s">
        <v>5634</v>
      </c>
      <c r="D2" s="13" t="s">
        <v>407</v>
      </c>
      <c r="E2" s="13">
        <v>50</v>
      </c>
      <c r="F2" s="13" t="s">
        <v>393</v>
      </c>
      <c r="G2" s="30" t="s">
        <v>5635</v>
      </c>
      <c r="H2" s="70"/>
      <c r="M2" s="33">
        <f>SUM(COUNTA(H2:H1000))</f>
        <v>0</v>
      </c>
      <c r="O2" s="102"/>
      <c r="P2" s="102"/>
      <c r="Q2" s="102"/>
      <c r="R2" s="102"/>
      <c r="S2" s="102"/>
      <c r="T2" s="102"/>
      <c r="U2" s="102"/>
      <c r="V2" s="102"/>
      <c r="W2" s="102"/>
    </row>
    <row r="3" spans="1:23" ht="13" x14ac:dyDescent="0.15">
      <c r="A3" s="12" t="s">
        <v>2902</v>
      </c>
      <c r="B3" s="13" t="s">
        <v>114</v>
      </c>
      <c r="C3" s="13" t="s">
        <v>5634</v>
      </c>
      <c r="D3" s="13" t="s">
        <v>407</v>
      </c>
      <c r="E3" s="13">
        <v>50</v>
      </c>
      <c r="F3" s="13" t="s">
        <v>393</v>
      </c>
      <c r="G3" s="30" t="s">
        <v>5636</v>
      </c>
      <c r="H3" s="70"/>
    </row>
    <row r="4" spans="1:23" ht="13" x14ac:dyDescent="0.15">
      <c r="A4" s="12" t="s">
        <v>2914</v>
      </c>
      <c r="B4" s="13" t="s">
        <v>114</v>
      </c>
      <c r="C4" s="13" t="s">
        <v>5637</v>
      </c>
      <c r="D4" s="13" t="s">
        <v>395</v>
      </c>
      <c r="E4" s="13">
        <v>60</v>
      </c>
      <c r="F4" s="13" t="s">
        <v>393</v>
      </c>
      <c r="G4" s="30" t="s">
        <v>5638</v>
      </c>
      <c r="H4" s="70"/>
    </row>
    <row r="5" spans="1:23" ht="13" x14ac:dyDescent="0.15">
      <c r="A5" s="12" t="s">
        <v>2914</v>
      </c>
      <c r="B5" s="13" t="s">
        <v>114</v>
      </c>
      <c r="C5" s="13" t="s">
        <v>5637</v>
      </c>
      <c r="D5" s="13" t="s">
        <v>395</v>
      </c>
      <c r="E5" s="13">
        <v>60</v>
      </c>
      <c r="F5" s="13" t="s">
        <v>393</v>
      </c>
      <c r="G5" s="30" t="s">
        <v>5636</v>
      </c>
      <c r="H5" s="70"/>
    </row>
    <row r="6" spans="1:23" ht="13" x14ac:dyDescent="0.15">
      <c r="A6" s="12" t="s">
        <v>2919</v>
      </c>
      <c r="B6" s="13" t="s">
        <v>114</v>
      </c>
      <c r="C6" s="13" t="s">
        <v>5639</v>
      </c>
      <c r="D6" s="13" t="s">
        <v>389</v>
      </c>
      <c r="E6" s="13">
        <v>60</v>
      </c>
      <c r="F6" s="13" t="s">
        <v>393</v>
      </c>
      <c r="G6" s="30" t="s">
        <v>5635</v>
      </c>
      <c r="H6" s="70"/>
    </row>
    <row r="7" spans="1:23" ht="13" x14ac:dyDescent="0.15">
      <c r="A7" s="12" t="s">
        <v>2919</v>
      </c>
      <c r="B7" s="13" t="s">
        <v>114</v>
      </c>
      <c r="C7" s="13" t="s">
        <v>5639</v>
      </c>
      <c r="D7" s="13" t="s">
        <v>389</v>
      </c>
      <c r="E7" s="13">
        <v>60</v>
      </c>
      <c r="F7" s="13" t="s">
        <v>393</v>
      </c>
      <c r="G7" s="30" t="s">
        <v>5636</v>
      </c>
      <c r="H7" s="70"/>
    </row>
    <row r="8" spans="1:23" ht="13" x14ac:dyDescent="0.15">
      <c r="A8" s="22" t="s">
        <v>456</v>
      </c>
      <c r="B8" s="13" t="s">
        <v>114</v>
      </c>
      <c r="C8" s="13" t="s">
        <v>5640</v>
      </c>
      <c r="D8" s="13" t="s">
        <v>404</v>
      </c>
      <c r="E8" s="13">
        <v>70</v>
      </c>
      <c r="F8" s="13" t="s">
        <v>393</v>
      </c>
      <c r="G8" s="30" t="s">
        <v>5641</v>
      </c>
      <c r="H8" s="70"/>
    </row>
    <row r="9" spans="1:23" ht="13" x14ac:dyDescent="0.15">
      <c r="A9" s="12" t="s">
        <v>456</v>
      </c>
      <c r="B9" s="13" t="s">
        <v>114</v>
      </c>
      <c r="C9" s="13" t="s">
        <v>5640</v>
      </c>
      <c r="D9" s="13" t="s">
        <v>404</v>
      </c>
      <c r="E9" s="13">
        <v>70</v>
      </c>
      <c r="F9" s="13" t="s">
        <v>393</v>
      </c>
      <c r="G9" s="30" t="s">
        <v>5636</v>
      </c>
      <c r="H9" s="70"/>
    </row>
    <row r="10" spans="1:23" ht="13" x14ac:dyDescent="0.15">
      <c r="A10" s="12" t="s">
        <v>5642</v>
      </c>
      <c r="B10" s="13" t="s">
        <v>114</v>
      </c>
      <c r="C10" s="13" t="s">
        <v>5643</v>
      </c>
      <c r="D10" s="13" t="s">
        <v>392</v>
      </c>
      <c r="E10" s="13">
        <v>190</v>
      </c>
      <c r="F10" s="13" t="s">
        <v>393</v>
      </c>
      <c r="G10" s="30" t="s">
        <v>5576</v>
      </c>
      <c r="H10" s="70"/>
    </row>
    <row r="11" spans="1:23" ht="13" x14ac:dyDescent="0.15">
      <c r="A11" s="12" t="s">
        <v>2996</v>
      </c>
      <c r="B11" s="13" t="s">
        <v>114</v>
      </c>
      <c r="C11" s="13" t="s">
        <v>5644</v>
      </c>
      <c r="D11" s="13" t="s">
        <v>400</v>
      </c>
      <c r="E11" s="13">
        <v>60</v>
      </c>
      <c r="F11" s="13" t="s">
        <v>393</v>
      </c>
      <c r="G11" s="30" t="s">
        <v>5645</v>
      </c>
      <c r="H11" s="70"/>
    </row>
    <row r="12" spans="1:23" ht="13" x14ac:dyDescent="0.15">
      <c r="A12" s="12" t="s">
        <v>2996</v>
      </c>
      <c r="B12" s="13" t="s">
        <v>114</v>
      </c>
      <c r="C12" s="13" t="s">
        <v>5644</v>
      </c>
      <c r="D12" s="13" t="s">
        <v>400</v>
      </c>
      <c r="E12" s="13">
        <v>60</v>
      </c>
      <c r="F12" s="13" t="s">
        <v>393</v>
      </c>
      <c r="G12" s="30" t="s">
        <v>5636</v>
      </c>
      <c r="H12" s="70"/>
    </row>
    <row r="13" spans="1:23" ht="13" x14ac:dyDescent="0.15">
      <c r="A13" s="12" t="s">
        <v>2955</v>
      </c>
      <c r="B13" s="13" t="s">
        <v>114</v>
      </c>
      <c r="C13" s="13" t="s">
        <v>5646</v>
      </c>
      <c r="D13" s="13" t="s">
        <v>392</v>
      </c>
      <c r="E13" s="13">
        <v>60</v>
      </c>
      <c r="F13" s="13" t="s">
        <v>393</v>
      </c>
      <c r="G13" s="30" t="s">
        <v>5645</v>
      </c>
      <c r="H13" s="70"/>
    </row>
    <row r="14" spans="1:23" ht="13" x14ac:dyDescent="0.15">
      <c r="A14" s="12" t="s">
        <v>2914</v>
      </c>
      <c r="B14" s="13" t="s">
        <v>114</v>
      </c>
      <c r="C14" s="13" t="s">
        <v>5647</v>
      </c>
      <c r="D14" s="13" t="s">
        <v>395</v>
      </c>
      <c r="E14" s="13">
        <v>60</v>
      </c>
      <c r="F14" s="13" t="s">
        <v>393</v>
      </c>
      <c r="G14" s="30" t="s">
        <v>5648</v>
      </c>
      <c r="H14" s="70"/>
    </row>
    <row r="15" spans="1:23" ht="13" x14ac:dyDescent="0.15">
      <c r="A15" s="12" t="s">
        <v>2931</v>
      </c>
      <c r="B15" s="13" t="s">
        <v>114</v>
      </c>
      <c r="C15" s="13" t="s">
        <v>5649</v>
      </c>
      <c r="D15" s="13" t="s">
        <v>404</v>
      </c>
      <c r="E15" s="13">
        <v>70</v>
      </c>
      <c r="F15" s="13" t="s">
        <v>393</v>
      </c>
      <c r="G15" s="30" t="s">
        <v>5648</v>
      </c>
      <c r="H15" s="70"/>
    </row>
    <row r="16" spans="1:23" ht="13" x14ac:dyDescent="0.15">
      <c r="A16" s="12" t="s">
        <v>2910</v>
      </c>
      <c r="B16" s="13" t="s">
        <v>114</v>
      </c>
      <c r="C16" s="13" t="s">
        <v>5650</v>
      </c>
      <c r="D16" s="13" t="s">
        <v>407</v>
      </c>
      <c r="E16" s="13">
        <v>100</v>
      </c>
      <c r="F16" s="13" t="s">
        <v>386</v>
      </c>
      <c r="G16" s="30" t="s">
        <v>5651</v>
      </c>
      <c r="H16" s="70"/>
    </row>
    <row r="17" spans="1:8" ht="13" x14ac:dyDescent="0.15">
      <c r="A17" s="12" t="s">
        <v>2910</v>
      </c>
      <c r="B17" s="13" t="s">
        <v>114</v>
      </c>
      <c r="C17" s="13" t="s">
        <v>5650</v>
      </c>
      <c r="D17" s="13" t="s">
        <v>407</v>
      </c>
      <c r="E17" s="13">
        <v>100</v>
      </c>
      <c r="F17" s="13" t="s">
        <v>386</v>
      </c>
      <c r="G17" s="30" t="s">
        <v>5652</v>
      </c>
      <c r="H17" s="70"/>
    </row>
    <row r="18" spans="1:8" ht="13" x14ac:dyDescent="0.15">
      <c r="A18" s="12" t="s">
        <v>2928</v>
      </c>
      <c r="B18" s="13" t="s">
        <v>114</v>
      </c>
      <c r="C18" s="13" t="s">
        <v>5653</v>
      </c>
      <c r="D18" s="13" t="s">
        <v>389</v>
      </c>
      <c r="E18" s="13">
        <v>110</v>
      </c>
      <c r="F18" s="13" t="s">
        <v>393</v>
      </c>
      <c r="G18" s="30" t="s">
        <v>5651</v>
      </c>
      <c r="H18" s="70"/>
    </row>
    <row r="19" spans="1:8" ht="13" x14ac:dyDescent="0.15">
      <c r="A19" s="12" t="s">
        <v>2928</v>
      </c>
      <c r="B19" s="13" t="s">
        <v>114</v>
      </c>
      <c r="C19" s="13" t="s">
        <v>5653</v>
      </c>
      <c r="D19" s="13" t="s">
        <v>389</v>
      </c>
      <c r="E19" s="13">
        <v>110</v>
      </c>
      <c r="F19" s="13" t="s">
        <v>393</v>
      </c>
      <c r="G19" s="30" t="s">
        <v>5652</v>
      </c>
      <c r="H19" s="70"/>
    </row>
    <row r="20" spans="1:8" ht="13" x14ac:dyDescent="0.15">
      <c r="A20" s="12" t="s">
        <v>2941</v>
      </c>
      <c r="B20" s="13" t="s">
        <v>114</v>
      </c>
      <c r="C20" s="13" t="s">
        <v>5654</v>
      </c>
      <c r="D20" s="13" t="s">
        <v>400</v>
      </c>
      <c r="E20" s="13">
        <v>110</v>
      </c>
      <c r="F20" s="13" t="s">
        <v>393</v>
      </c>
      <c r="G20" s="30" t="s">
        <v>5651</v>
      </c>
      <c r="H20" s="70"/>
    </row>
    <row r="21" spans="1:8" ht="13" x14ac:dyDescent="0.15">
      <c r="A21" s="12" t="s">
        <v>2941</v>
      </c>
      <c r="B21" s="13" t="s">
        <v>114</v>
      </c>
      <c r="C21" s="13" t="s">
        <v>5654</v>
      </c>
      <c r="D21" s="13" t="s">
        <v>400</v>
      </c>
      <c r="E21" s="13">
        <v>110</v>
      </c>
      <c r="F21" s="13" t="s">
        <v>393</v>
      </c>
      <c r="G21" s="30" t="s">
        <v>5652</v>
      </c>
      <c r="H21" s="70"/>
    </row>
    <row r="22" spans="1:8" ht="13" x14ac:dyDescent="0.15">
      <c r="A22" s="12" t="s">
        <v>2962</v>
      </c>
      <c r="B22" s="13" t="s">
        <v>114</v>
      </c>
      <c r="C22" s="13" t="s">
        <v>5655</v>
      </c>
      <c r="D22" s="13" t="s">
        <v>392</v>
      </c>
      <c r="E22" s="13">
        <v>120</v>
      </c>
      <c r="F22" s="13" t="s">
        <v>393</v>
      </c>
      <c r="G22" s="30" t="s">
        <v>5651</v>
      </c>
      <c r="H22" s="70"/>
    </row>
    <row r="23" spans="1:8" ht="13" x14ac:dyDescent="0.15">
      <c r="A23" s="12" t="s">
        <v>2962</v>
      </c>
      <c r="B23" s="13" t="s">
        <v>114</v>
      </c>
      <c r="C23" s="13" t="s">
        <v>5655</v>
      </c>
      <c r="D23" s="13" t="s">
        <v>392</v>
      </c>
      <c r="E23" s="13">
        <v>120</v>
      </c>
      <c r="F23" s="13" t="s">
        <v>393</v>
      </c>
      <c r="G23" s="30" t="s">
        <v>5652</v>
      </c>
      <c r="H23" s="70"/>
    </row>
    <row r="24" spans="1:8" ht="13" x14ac:dyDescent="0.15">
      <c r="A24" s="12" t="s">
        <v>2997</v>
      </c>
      <c r="B24" s="13" t="s">
        <v>114</v>
      </c>
      <c r="C24" s="13" t="s">
        <v>5656</v>
      </c>
      <c r="D24" s="13" t="s">
        <v>400</v>
      </c>
      <c r="E24" s="13">
        <v>200</v>
      </c>
      <c r="F24" s="13" t="s">
        <v>398</v>
      </c>
      <c r="G24" s="30" t="s">
        <v>5657</v>
      </c>
      <c r="H24" s="70"/>
    </row>
    <row r="25" spans="1:8" ht="13" x14ac:dyDescent="0.15">
      <c r="A25" s="12" t="s">
        <v>2830</v>
      </c>
      <c r="B25" s="13" t="s">
        <v>114</v>
      </c>
      <c r="C25" s="13" t="s">
        <v>5658</v>
      </c>
      <c r="D25" s="13" t="s">
        <v>400</v>
      </c>
      <c r="E25" s="13">
        <v>130</v>
      </c>
      <c r="F25" s="13" t="s">
        <v>393</v>
      </c>
      <c r="G25" s="30" t="s">
        <v>5659</v>
      </c>
      <c r="H25" s="70"/>
    </row>
    <row r="26" spans="1:8" ht="13" x14ac:dyDescent="0.15">
      <c r="A26" s="12" t="s">
        <v>2951</v>
      </c>
      <c r="B26" s="13" t="s">
        <v>114</v>
      </c>
      <c r="C26" s="13" t="s">
        <v>5660</v>
      </c>
      <c r="D26" s="13" t="s">
        <v>847</v>
      </c>
      <c r="E26" s="13">
        <v>250</v>
      </c>
      <c r="F26" s="13" t="s">
        <v>386</v>
      </c>
      <c r="G26" s="30" t="s">
        <v>5661</v>
      </c>
      <c r="H26" s="70"/>
    </row>
    <row r="27" spans="1:8" ht="13" x14ac:dyDescent="0.15">
      <c r="A27" s="12" t="s">
        <v>2939</v>
      </c>
      <c r="B27" s="13" t="s">
        <v>114</v>
      </c>
      <c r="C27" s="13" t="s">
        <v>5662</v>
      </c>
      <c r="D27" s="13" t="s">
        <v>385</v>
      </c>
      <c r="E27" s="13">
        <v>250</v>
      </c>
      <c r="F27" s="13" t="s">
        <v>386</v>
      </c>
      <c r="G27" s="30" t="s">
        <v>5661</v>
      </c>
      <c r="H27" s="70"/>
    </row>
    <row r="28" spans="1:8" ht="13" x14ac:dyDescent="0.15">
      <c r="A28" s="12" t="s">
        <v>2982</v>
      </c>
      <c r="B28" s="13" t="s">
        <v>114</v>
      </c>
      <c r="C28" s="13" t="s">
        <v>5663</v>
      </c>
      <c r="D28" s="13" t="s">
        <v>389</v>
      </c>
      <c r="E28" s="13">
        <v>110</v>
      </c>
      <c r="F28" s="13" t="s">
        <v>398</v>
      </c>
      <c r="G28" s="30" t="s">
        <v>5664</v>
      </c>
      <c r="H28" s="70"/>
    </row>
    <row r="29" spans="1:8" ht="13" x14ac:dyDescent="0.15">
      <c r="A29" s="12" t="s">
        <v>2982</v>
      </c>
      <c r="B29" s="13" t="s">
        <v>114</v>
      </c>
      <c r="C29" s="13" t="s">
        <v>5663</v>
      </c>
      <c r="D29" s="13" t="s">
        <v>389</v>
      </c>
      <c r="E29" s="13">
        <v>110</v>
      </c>
      <c r="F29" s="13" t="s">
        <v>398</v>
      </c>
      <c r="G29" s="30" t="s">
        <v>5665</v>
      </c>
      <c r="H29" s="70"/>
    </row>
    <row r="30" spans="1:8" ht="13" x14ac:dyDescent="0.15">
      <c r="A30" s="12" t="s">
        <v>2976</v>
      </c>
      <c r="B30" s="13" t="s">
        <v>114</v>
      </c>
      <c r="C30" s="13" t="s">
        <v>5666</v>
      </c>
      <c r="D30" s="13" t="s">
        <v>385</v>
      </c>
      <c r="E30" s="13">
        <v>90</v>
      </c>
      <c r="F30" s="13" t="s">
        <v>393</v>
      </c>
      <c r="G30" s="30" t="s">
        <v>5664</v>
      </c>
      <c r="H30" s="70"/>
    </row>
    <row r="31" spans="1:8" ht="13" x14ac:dyDescent="0.15">
      <c r="A31" s="12" t="s">
        <v>2976</v>
      </c>
      <c r="B31" s="13" t="s">
        <v>114</v>
      </c>
      <c r="C31" s="13" t="s">
        <v>5666</v>
      </c>
      <c r="D31" s="13" t="s">
        <v>385</v>
      </c>
      <c r="E31" s="13">
        <v>90</v>
      </c>
      <c r="F31" s="13" t="s">
        <v>393</v>
      </c>
      <c r="G31" s="30" t="s">
        <v>5665</v>
      </c>
      <c r="H31" s="70"/>
    </row>
    <row r="32" spans="1:8" ht="13" x14ac:dyDescent="0.15">
      <c r="A32" s="12" t="s">
        <v>2999</v>
      </c>
      <c r="B32" s="13" t="s">
        <v>114</v>
      </c>
      <c r="C32" s="13" t="s">
        <v>5667</v>
      </c>
      <c r="D32" s="13" t="s">
        <v>400</v>
      </c>
      <c r="E32" s="13">
        <v>140</v>
      </c>
      <c r="F32" s="13" t="s">
        <v>398</v>
      </c>
      <c r="G32" s="30" t="s">
        <v>5664</v>
      </c>
      <c r="H32" s="70"/>
    </row>
    <row r="33" spans="1:8" ht="13" x14ac:dyDescent="0.15">
      <c r="A33" s="12" t="s">
        <v>2999</v>
      </c>
      <c r="B33" s="13" t="s">
        <v>114</v>
      </c>
      <c r="C33" s="13" t="s">
        <v>5667</v>
      </c>
      <c r="D33" s="13" t="s">
        <v>400</v>
      </c>
      <c r="E33" s="13">
        <v>140</v>
      </c>
      <c r="F33" s="13" t="s">
        <v>398</v>
      </c>
      <c r="G33" s="30" t="s">
        <v>5665</v>
      </c>
      <c r="H33" s="70"/>
    </row>
    <row r="34" spans="1:8" ht="13" x14ac:dyDescent="0.15">
      <c r="A34" s="12" t="s">
        <v>3005</v>
      </c>
      <c r="B34" s="13" t="s">
        <v>114</v>
      </c>
      <c r="C34" s="13" t="s">
        <v>5668</v>
      </c>
      <c r="D34" s="13" t="s">
        <v>149</v>
      </c>
      <c r="E34" s="13">
        <v>120</v>
      </c>
      <c r="F34" s="13" t="s">
        <v>393</v>
      </c>
      <c r="G34" s="30" t="s">
        <v>5664</v>
      </c>
      <c r="H34" s="70"/>
    </row>
    <row r="35" spans="1:8" ht="13" x14ac:dyDescent="0.15">
      <c r="A35" s="12" t="s">
        <v>3005</v>
      </c>
      <c r="B35" s="13" t="s">
        <v>114</v>
      </c>
      <c r="C35" s="13" t="s">
        <v>5668</v>
      </c>
      <c r="D35" s="13" t="s">
        <v>149</v>
      </c>
      <c r="E35" s="13">
        <v>120</v>
      </c>
      <c r="F35" s="13" t="s">
        <v>393</v>
      </c>
      <c r="G35" s="30" t="s">
        <v>5665</v>
      </c>
      <c r="H35" s="70"/>
    </row>
    <row r="36" spans="1:8" ht="13" x14ac:dyDescent="0.15">
      <c r="A36" s="12" t="s">
        <v>2902</v>
      </c>
      <c r="B36" s="13" t="s">
        <v>114</v>
      </c>
      <c r="C36" s="13" t="s">
        <v>5669</v>
      </c>
      <c r="D36" s="13" t="s">
        <v>407</v>
      </c>
      <c r="E36" s="13">
        <v>60</v>
      </c>
      <c r="F36" s="13" t="s">
        <v>393</v>
      </c>
      <c r="G36" s="30" t="s">
        <v>5670</v>
      </c>
      <c r="H36" s="70"/>
    </row>
    <row r="37" spans="1:8" ht="13" x14ac:dyDescent="0.15">
      <c r="A37" s="12" t="s">
        <v>2914</v>
      </c>
      <c r="B37" s="13" t="s">
        <v>114</v>
      </c>
      <c r="C37" s="13" t="s">
        <v>5671</v>
      </c>
      <c r="D37" s="13" t="s">
        <v>395</v>
      </c>
      <c r="E37" s="13">
        <v>70</v>
      </c>
      <c r="F37" s="13" t="s">
        <v>393</v>
      </c>
      <c r="G37" s="30" t="s">
        <v>5670</v>
      </c>
      <c r="H37" s="70"/>
    </row>
    <row r="38" spans="1:8" ht="13" x14ac:dyDescent="0.15">
      <c r="A38" s="12" t="s">
        <v>2919</v>
      </c>
      <c r="B38" s="13" t="s">
        <v>114</v>
      </c>
      <c r="C38" s="13" t="s">
        <v>5672</v>
      </c>
      <c r="D38" s="13" t="s">
        <v>389</v>
      </c>
      <c r="E38" s="13">
        <v>70</v>
      </c>
      <c r="F38" s="13" t="s">
        <v>393</v>
      </c>
      <c r="G38" s="30" t="s">
        <v>5670</v>
      </c>
      <c r="H38" s="70"/>
    </row>
    <row r="39" spans="1:8" ht="13" x14ac:dyDescent="0.15">
      <c r="A39" s="12" t="s">
        <v>3318</v>
      </c>
      <c r="B39" s="13" t="s">
        <v>114</v>
      </c>
      <c r="C39" s="13" t="s">
        <v>5673</v>
      </c>
      <c r="D39" s="13" t="s">
        <v>407</v>
      </c>
      <c r="E39" s="13">
        <v>100</v>
      </c>
      <c r="F39" s="13" t="s">
        <v>398</v>
      </c>
      <c r="G39" s="30" t="s">
        <v>5674</v>
      </c>
      <c r="H39" s="70"/>
    </row>
    <row r="40" spans="1:8" ht="13" x14ac:dyDescent="0.15">
      <c r="A40" s="12" t="s">
        <v>2913</v>
      </c>
      <c r="B40" s="13" t="s">
        <v>114</v>
      </c>
      <c r="C40" s="13" t="s">
        <v>5675</v>
      </c>
      <c r="D40" s="13" t="s">
        <v>407</v>
      </c>
      <c r="E40" s="13">
        <v>140</v>
      </c>
      <c r="F40" s="13" t="s">
        <v>386</v>
      </c>
      <c r="G40" s="30" t="s">
        <v>5674</v>
      </c>
      <c r="H40" s="70"/>
    </row>
    <row r="41" spans="1:8" ht="13" x14ac:dyDescent="0.15">
      <c r="A41" s="12" t="s">
        <v>2979</v>
      </c>
      <c r="B41" s="13" t="s">
        <v>114</v>
      </c>
      <c r="C41" s="13" t="s">
        <v>5676</v>
      </c>
      <c r="D41" s="13" t="s">
        <v>395</v>
      </c>
      <c r="E41" s="13">
        <v>130</v>
      </c>
      <c r="F41" s="13" t="s">
        <v>393</v>
      </c>
      <c r="G41" s="30" t="s">
        <v>5677</v>
      </c>
      <c r="H41" s="70"/>
    </row>
    <row r="42" spans="1:8" ht="13" x14ac:dyDescent="0.15">
      <c r="A42" s="12" t="s">
        <v>2930</v>
      </c>
      <c r="B42" s="13" t="s">
        <v>114</v>
      </c>
      <c r="C42" s="13" t="s">
        <v>5678</v>
      </c>
      <c r="D42" s="13" t="s">
        <v>404</v>
      </c>
      <c r="E42" s="13">
        <v>150</v>
      </c>
      <c r="F42" s="13" t="s">
        <v>386</v>
      </c>
      <c r="G42" s="30" t="s">
        <v>5677</v>
      </c>
      <c r="H42" s="70"/>
    </row>
    <row r="43" spans="1:8" ht="13" x14ac:dyDescent="0.15">
      <c r="A43" s="12" t="s">
        <v>2992</v>
      </c>
      <c r="B43" s="13" t="s">
        <v>114</v>
      </c>
      <c r="C43" s="13" t="s">
        <v>5679</v>
      </c>
      <c r="D43" s="13" t="s">
        <v>385</v>
      </c>
      <c r="E43" s="13">
        <v>70</v>
      </c>
      <c r="F43" s="13" t="s">
        <v>393</v>
      </c>
      <c r="G43" s="30" t="s">
        <v>5680</v>
      </c>
      <c r="H43" s="70"/>
    </row>
    <row r="44" spans="1:8" ht="13" x14ac:dyDescent="0.15">
      <c r="A44" s="12" t="s">
        <v>3201</v>
      </c>
      <c r="B44" s="13" t="s">
        <v>114</v>
      </c>
      <c r="C44" s="13" t="s">
        <v>5681</v>
      </c>
      <c r="D44" s="13" t="s">
        <v>404</v>
      </c>
      <c r="E44" s="13">
        <v>110</v>
      </c>
      <c r="F44" s="13" t="s">
        <v>393</v>
      </c>
      <c r="G44" s="30" t="s">
        <v>5682</v>
      </c>
      <c r="H44" s="70"/>
    </row>
    <row r="45" spans="1:8" ht="13" x14ac:dyDescent="0.15">
      <c r="A45" s="12" t="s">
        <v>3201</v>
      </c>
      <c r="B45" s="13" t="s">
        <v>114</v>
      </c>
      <c r="C45" s="13" t="s">
        <v>5683</v>
      </c>
      <c r="D45" s="13" t="s">
        <v>404</v>
      </c>
      <c r="E45" s="13">
        <v>110</v>
      </c>
      <c r="F45" s="13" t="s">
        <v>393</v>
      </c>
      <c r="G45" s="30" t="s">
        <v>5684</v>
      </c>
      <c r="H45" s="70"/>
    </row>
    <row r="46" spans="1:8" ht="13" x14ac:dyDescent="0.15">
      <c r="A46" s="12" t="s">
        <v>3051</v>
      </c>
      <c r="B46" s="13" t="s">
        <v>114</v>
      </c>
      <c r="C46" s="13" t="s">
        <v>5685</v>
      </c>
      <c r="D46" s="13" t="s">
        <v>407</v>
      </c>
      <c r="E46" s="13">
        <v>180</v>
      </c>
      <c r="F46" s="13" t="s">
        <v>393</v>
      </c>
      <c r="G46" s="30" t="s">
        <v>5686</v>
      </c>
      <c r="H46" s="70"/>
    </row>
    <row r="47" spans="1:8" ht="13" x14ac:dyDescent="0.15">
      <c r="A47" s="12" t="s">
        <v>2990</v>
      </c>
      <c r="B47" s="13" t="s">
        <v>114</v>
      </c>
      <c r="C47" s="13" t="s">
        <v>5687</v>
      </c>
      <c r="D47" s="13" t="s">
        <v>404</v>
      </c>
      <c r="E47" s="13">
        <v>170</v>
      </c>
      <c r="F47" s="13" t="s">
        <v>393</v>
      </c>
      <c r="G47" s="30" t="s">
        <v>5686</v>
      </c>
      <c r="H47" s="70"/>
    </row>
    <row r="48" spans="1:8" ht="13" x14ac:dyDescent="0.15">
      <c r="A48" s="12" t="s">
        <v>5688</v>
      </c>
      <c r="B48" s="13" t="s">
        <v>114</v>
      </c>
      <c r="C48" s="13" t="s">
        <v>5689</v>
      </c>
      <c r="D48" s="13" t="s">
        <v>392</v>
      </c>
      <c r="E48" s="13">
        <v>210</v>
      </c>
      <c r="F48" s="13" t="s">
        <v>398</v>
      </c>
      <c r="G48" s="30" t="s">
        <v>5690</v>
      </c>
      <c r="H48" s="70"/>
    </row>
    <row r="49" spans="1:8" ht="13" x14ac:dyDescent="0.15">
      <c r="A49" s="12" t="s">
        <v>2934</v>
      </c>
      <c r="B49" s="13" t="s">
        <v>114</v>
      </c>
      <c r="C49" s="13" t="s">
        <v>5691</v>
      </c>
      <c r="D49" s="13" t="s">
        <v>385</v>
      </c>
      <c r="E49" s="13">
        <v>200</v>
      </c>
      <c r="F49" s="13" t="s">
        <v>398</v>
      </c>
      <c r="G49" s="30" t="s">
        <v>5692</v>
      </c>
      <c r="H49" s="70"/>
    </row>
    <row r="50" spans="1:8" ht="13" x14ac:dyDescent="0.15">
      <c r="A50" s="12" t="s">
        <v>2948</v>
      </c>
      <c r="B50" s="13" t="s">
        <v>114</v>
      </c>
      <c r="C50" s="13" t="s">
        <v>5693</v>
      </c>
      <c r="D50" s="13" t="s">
        <v>858</v>
      </c>
      <c r="E50" s="13">
        <v>200</v>
      </c>
      <c r="F50" s="13" t="s">
        <v>398</v>
      </c>
      <c r="G50" s="30" t="s">
        <v>5694</v>
      </c>
      <c r="H50" s="70"/>
    </row>
    <row r="51" spans="1:8" ht="13" x14ac:dyDescent="0.15">
      <c r="A51" s="12" t="s">
        <v>2905</v>
      </c>
      <c r="B51" s="13" t="s">
        <v>114</v>
      </c>
      <c r="C51" s="13" t="s">
        <v>5695</v>
      </c>
      <c r="D51" s="13" t="s">
        <v>407</v>
      </c>
      <c r="E51" s="13">
        <v>240</v>
      </c>
      <c r="F51" s="13" t="s">
        <v>386</v>
      </c>
      <c r="G51" s="30" t="s">
        <v>5696</v>
      </c>
      <c r="H51" s="70"/>
    </row>
    <row r="52" spans="1:8" ht="13" x14ac:dyDescent="0.15">
      <c r="A52" s="12" t="s">
        <v>2917</v>
      </c>
      <c r="B52" s="13" t="s">
        <v>114</v>
      </c>
      <c r="C52" s="13" t="s">
        <v>5697</v>
      </c>
      <c r="D52" s="13" t="s">
        <v>395</v>
      </c>
      <c r="E52" s="13">
        <v>250</v>
      </c>
      <c r="F52" s="13" t="s">
        <v>386</v>
      </c>
      <c r="G52" s="30" t="s">
        <v>5698</v>
      </c>
      <c r="H52" s="70"/>
    </row>
    <row r="53" spans="1:8" ht="13" x14ac:dyDescent="0.15">
      <c r="A53" s="12" t="s">
        <v>2922</v>
      </c>
      <c r="B53" s="13" t="s">
        <v>114</v>
      </c>
      <c r="C53" s="13" t="s">
        <v>5699</v>
      </c>
      <c r="D53" s="13" t="s">
        <v>389</v>
      </c>
      <c r="E53" s="13">
        <v>250</v>
      </c>
      <c r="F53" s="13" t="s">
        <v>386</v>
      </c>
      <c r="G53" s="30" t="s">
        <v>5700</v>
      </c>
      <c r="H53" s="70"/>
    </row>
    <row r="54" spans="1:8" ht="13" x14ac:dyDescent="0.15">
      <c r="A54" s="12" t="s">
        <v>3006</v>
      </c>
      <c r="B54" s="13" t="s">
        <v>114</v>
      </c>
      <c r="C54" s="13" t="s">
        <v>5701</v>
      </c>
      <c r="D54" s="13" t="s">
        <v>149</v>
      </c>
      <c r="E54" s="13">
        <v>60</v>
      </c>
      <c r="F54" s="13" t="s">
        <v>393</v>
      </c>
      <c r="G54" s="30" t="s">
        <v>5702</v>
      </c>
      <c r="H54" s="70"/>
    </row>
    <row r="55" spans="1:8" ht="13" x14ac:dyDescent="0.15">
      <c r="A55" s="12" t="s">
        <v>3006</v>
      </c>
      <c r="B55" s="13" t="s">
        <v>114</v>
      </c>
      <c r="C55" s="13" t="s">
        <v>5701</v>
      </c>
      <c r="D55" s="13" t="s">
        <v>149</v>
      </c>
      <c r="E55" s="13">
        <v>60</v>
      </c>
      <c r="F55" s="13" t="s">
        <v>393</v>
      </c>
      <c r="G55" s="30" t="s">
        <v>5636</v>
      </c>
      <c r="H55" s="70"/>
    </row>
    <row r="56" spans="1:8" ht="13" x14ac:dyDescent="0.15">
      <c r="A56" s="12" t="s">
        <v>3009</v>
      </c>
      <c r="B56" s="13" t="s">
        <v>114</v>
      </c>
      <c r="C56" s="13" t="s">
        <v>5703</v>
      </c>
      <c r="D56" s="13" t="s">
        <v>392</v>
      </c>
      <c r="E56" s="13">
        <v>80</v>
      </c>
      <c r="F56" s="13" t="s">
        <v>393</v>
      </c>
      <c r="G56" s="30" t="s">
        <v>5702</v>
      </c>
      <c r="H56" s="70"/>
    </row>
    <row r="57" spans="1:8" ht="13" x14ac:dyDescent="0.15">
      <c r="A57" s="12" t="s">
        <v>2937</v>
      </c>
      <c r="B57" s="13" t="s">
        <v>114</v>
      </c>
      <c r="C57" s="13" t="s">
        <v>5704</v>
      </c>
      <c r="D57" s="13" t="s">
        <v>385</v>
      </c>
      <c r="E57" s="13">
        <v>60</v>
      </c>
      <c r="F57" s="13" t="s">
        <v>393</v>
      </c>
      <c r="G57" s="30" t="s">
        <v>5705</v>
      </c>
      <c r="H57" s="70"/>
    </row>
    <row r="58" spans="1:8" ht="13" x14ac:dyDescent="0.15">
      <c r="A58" s="12" t="s">
        <v>2937</v>
      </c>
      <c r="B58" s="13" t="s">
        <v>114</v>
      </c>
      <c r="C58" s="13" t="s">
        <v>5704</v>
      </c>
      <c r="D58" s="13" t="s">
        <v>385</v>
      </c>
      <c r="E58" s="13">
        <v>60</v>
      </c>
      <c r="F58" s="13" t="s">
        <v>393</v>
      </c>
      <c r="G58" s="30" t="s">
        <v>5636</v>
      </c>
      <c r="H58" s="70"/>
    </row>
    <row r="59" spans="1:8" ht="13" x14ac:dyDescent="0.15">
      <c r="A59" s="12" t="s">
        <v>2946</v>
      </c>
      <c r="B59" s="13" t="s">
        <v>114</v>
      </c>
      <c r="C59" s="13" t="s">
        <v>5706</v>
      </c>
      <c r="D59" s="13" t="s">
        <v>858</v>
      </c>
      <c r="E59" s="13">
        <v>60</v>
      </c>
      <c r="F59" s="13" t="s">
        <v>393</v>
      </c>
      <c r="G59" s="30" t="s">
        <v>5705</v>
      </c>
      <c r="H59" s="70"/>
    </row>
    <row r="60" spans="1:8" ht="13" x14ac:dyDescent="0.15">
      <c r="A60" s="12" t="s">
        <v>2931</v>
      </c>
      <c r="B60" s="13" t="s">
        <v>114</v>
      </c>
      <c r="C60" s="13" t="s">
        <v>5707</v>
      </c>
      <c r="D60" s="13" t="s">
        <v>404</v>
      </c>
      <c r="E60" s="13">
        <v>70</v>
      </c>
      <c r="F60" s="13" t="s">
        <v>393</v>
      </c>
      <c r="G60" s="30" t="s">
        <v>5708</v>
      </c>
      <c r="H60" s="70"/>
    </row>
    <row r="61" spans="1:8" ht="13" x14ac:dyDescent="0.15">
      <c r="A61" s="12" t="s">
        <v>3096</v>
      </c>
      <c r="B61" s="13" t="s">
        <v>114</v>
      </c>
      <c r="C61" s="13" t="s">
        <v>5709</v>
      </c>
      <c r="D61" s="13" t="s">
        <v>385</v>
      </c>
      <c r="E61" s="13">
        <v>110</v>
      </c>
      <c r="F61" s="13" t="s">
        <v>393</v>
      </c>
      <c r="G61" s="30" t="s">
        <v>5710</v>
      </c>
      <c r="H61" s="70"/>
    </row>
    <row r="62" spans="1:8" ht="13" x14ac:dyDescent="0.15">
      <c r="A62" s="12" t="s">
        <v>1243</v>
      </c>
      <c r="B62" s="13" t="s">
        <v>114</v>
      </c>
      <c r="C62" s="13" t="s">
        <v>5711</v>
      </c>
      <c r="D62" s="13" t="s">
        <v>385</v>
      </c>
      <c r="E62" s="13">
        <v>100</v>
      </c>
      <c r="F62" s="13" t="s">
        <v>393</v>
      </c>
      <c r="G62" s="30" t="s">
        <v>5712</v>
      </c>
      <c r="H62" s="70"/>
    </row>
    <row r="63" spans="1:8" ht="13" x14ac:dyDescent="0.15">
      <c r="A63" s="12" t="s">
        <v>1243</v>
      </c>
      <c r="B63" s="13" t="s">
        <v>114</v>
      </c>
      <c r="C63" s="13" t="s">
        <v>5711</v>
      </c>
      <c r="D63" s="13" t="s">
        <v>385</v>
      </c>
      <c r="E63" s="13">
        <v>100</v>
      </c>
      <c r="F63" s="13" t="s">
        <v>393</v>
      </c>
      <c r="G63" s="30" t="s">
        <v>5713</v>
      </c>
      <c r="H63" s="70"/>
    </row>
    <row r="64" spans="1:8" ht="13" x14ac:dyDescent="0.15">
      <c r="A64" s="12" t="s">
        <v>2923</v>
      </c>
      <c r="B64" s="13" t="s">
        <v>114</v>
      </c>
      <c r="C64" s="13" t="s">
        <v>5714</v>
      </c>
      <c r="D64" s="13" t="s">
        <v>400</v>
      </c>
      <c r="E64" s="13">
        <v>140</v>
      </c>
      <c r="F64" s="13" t="s">
        <v>398</v>
      </c>
      <c r="G64" s="30" t="s">
        <v>5712</v>
      </c>
      <c r="H64" s="70"/>
    </row>
    <row r="65" spans="1:8" ht="13" x14ac:dyDescent="0.15">
      <c r="A65" s="12" t="s">
        <v>2923</v>
      </c>
      <c r="B65" s="13" t="s">
        <v>114</v>
      </c>
      <c r="C65" s="13" t="s">
        <v>5714</v>
      </c>
      <c r="D65" s="13" t="s">
        <v>400</v>
      </c>
      <c r="E65" s="13">
        <v>140</v>
      </c>
      <c r="F65" s="13" t="s">
        <v>398</v>
      </c>
      <c r="G65" s="30" t="s">
        <v>5713</v>
      </c>
      <c r="H65" s="70"/>
    </row>
    <row r="66" spans="1:8" ht="13" x14ac:dyDescent="0.15">
      <c r="A66" s="12" t="s">
        <v>2830</v>
      </c>
      <c r="B66" s="13" t="s">
        <v>114</v>
      </c>
      <c r="C66" s="13" t="s">
        <v>5715</v>
      </c>
      <c r="D66" s="13" t="s">
        <v>149</v>
      </c>
      <c r="E66" s="13">
        <v>150</v>
      </c>
      <c r="F66" s="13" t="s">
        <v>393</v>
      </c>
      <c r="G66" s="30" t="s">
        <v>5712</v>
      </c>
      <c r="H66" s="70"/>
    </row>
    <row r="67" spans="1:8" ht="13" x14ac:dyDescent="0.15">
      <c r="A67" s="12" t="s">
        <v>2830</v>
      </c>
      <c r="B67" s="13" t="s">
        <v>114</v>
      </c>
      <c r="C67" s="13" t="s">
        <v>5715</v>
      </c>
      <c r="D67" s="13" t="s">
        <v>149</v>
      </c>
      <c r="E67" s="13">
        <v>150</v>
      </c>
      <c r="F67" s="13" t="s">
        <v>393</v>
      </c>
      <c r="G67" s="30" t="s">
        <v>5713</v>
      </c>
      <c r="H67" s="70"/>
    </row>
    <row r="68" spans="1:8" ht="13" x14ac:dyDescent="0.15">
      <c r="A68" s="12" t="s">
        <v>2961</v>
      </c>
      <c r="B68" s="13" t="s">
        <v>114</v>
      </c>
      <c r="C68" s="13" t="s">
        <v>5716</v>
      </c>
      <c r="D68" s="13" t="s">
        <v>392</v>
      </c>
      <c r="E68" s="13">
        <v>120</v>
      </c>
      <c r="F68" s="13" t="s">
        <v>398</v>
      </c>
      <c r="G68" s="30" t="s">
        <v>5712</v>
      </c>
      <c r="H68" s="70"/>
    </row>
    <row r="69" spans="1:8" ht="13" x14ac:dyDescent="0.15">
      <c r="A69" s="12" t="s">
        <v>2961</v>
      </c>
      <c r="B69" s="13" t="s">
        <v>114</v>
      </c>
      <c r="C69" s="13" t="s">
        <v>5716</v>
      </c>
      <c r="D69" s="13" t="s">
        <v>392</v>
      </c>
      <c r="E69" s="13">
        <v>120</v>
      </c>
      <c r="F69" s="13" t="s">
        <v>398</v>
      </c>
      <c r="G69" s="30" t="s">
        <v>5713</v>
      </c>
      <c r="H69" s="70"/>
    </row>
    <row r="70" spans="1:8" ht="13" x14ac:dyDescent="0.15">
      <c r="A70" s="12" t="s">
        <v>2990</v>
      </c>
      <c r="B70" s="13" t="s">
        <v>114</v>
      </c>
      <c r="C70" s="13" t="s">
        <v>5717</v>
      </c>
      <c r="D70" s="13" t="s">
        <v>404</v>
      </c>
      <c r="E70" s="13">
        <v>170</v>
      </c>
      <c r="F70" s="13" t="s">
        <v>393</v>
      </c>
      <c r="G70" s="30" t="s">
        <v>5718</v>
      </c>
      <c r="H70" s="70"/>
    </row>
    <row r="71" spans="1:8" ht="13" x14ac:dyDescent="0.15">
      <c r="A71" s="12" t="s">
        <v>2946</v>
      </c>
      <c r="B71" s="13" t="s">
        <v>114</v>
      </c>
      <c r="C71" s="13" t="s">
        <v>5719</v>
      </c>
      <c r="D71" s="13" t="s">
        <v>858</v>
      </c>
      <c r="E71" s="13">
        <v>60</v>
      </c>
      <c r="F71" s="13" t="s">
        <v>393</v>
      </c>
      <c r="G71" s="30" t="s">
        <v>5720</v>
      </c>
      <c r="H71" s="70"/>
    </row>
    <row r="72" spans="1:8" ht="13" x14ac:dyDescent="0.15">
      <c r="A72" s="12" t="s">
        <v>2975</v>
      </c>
      <c r="B72" s="13" t="s">
        <v>114</v>
      </c>
      <c r="C72" s="13" t="s">
        <v>5721</v>
      </c>
      <c r="D72" s="13" t="s">
        <v>407</v>
      </c>
      <c r="E72" s="13">
        <v>130</v>
      </c>
      <c r="F72" s="13" t="s">
        <v>398</v>
      </c>
      <c r="G72" s="30" t="s">
        <v>5722</v>
      </c>
      <c r="H72" s="70"/>
    </row>
    <row r="73" spans="1:8" ht="13" x14ac:dyDescent="0.15">
      <c r="A73" s="12" t="s">
        <v>2993</v>
      </c>
      <c r="B73" s="13" t="s">
        <v>114</v>
      </c>
      <c r="C73" s="13" t="s">
        <v>5723</v>
      </c>
      <c r="D73" s="13" t="s">
        <v>385</v>
      </c>
      <c r="E73" s="13">
        <v>120</v>
      </c>
      <c r="F73" s="13" t="s">
        <v>393</v>
      </c>
      <c r="G73" s="30" t="s">
        <v>5722</v>
      </c>
      <c r="H73" s="70"/>
    </row>
    <row r="74" spans="1:8" ht="13" x14ac:dyDescent="0.15">
      <c r="A74" s="12" t="s">
        <v>1797</v>
      </c>
      <c r="B74" s="13" t="s">
        <v>114</v>
      </c>
      <c r="C74" s="13" t="s">
        <v>5724</v>
      </c>
      <c r="D74" s="13" t="s">
        <v>400</v>
      </c>
      <c r="E74" s="13">
        <v>120</v>
      </c>
      <c r="F74" s="13" t="s">
        <v>398</v>
      </c>
      <c r="G74" s="30" t="s">
        <v>5725</v>
      </c>
      <c r="H74" s="70"/>
    </row>
    <row r="75" spans="1:8" ht="13" x14ac:dyDescent="0.15">
      <c r="A75" s="12" t="s">
        <v>2904</v>
      </c>
      <c r="B75" s="13" t="s">
        <v>114</v>
      </c>
      <c r="C75" s="13" t="s">
        <v>5726</v>
      </c>
      <c r="D75" s="13" t="s">
        <v>407</v>
      </c>
      <c r="E75" s="13">
        <v>140</v>
      </c>
      <c r="F75" s="13" t="s">
        <v>386</v>
      </c>
      <c r="G75" s="30" t="s">
        <v>5725</v>
      </c>
      <c r="H75" s="70"/>
    </row>
    <row r="76" spans="1:8" ht="13" x14ac:dyDescent="0.15">
      <c r="A76" s="12" t="s">
        <v>5727</v>
      </c>
      <c r="B76" s="13" t="s">
        <v>114</v>
      </c>
      <c r="C76" s="13" t="s">
        <v>5728</v>
      </c>
      <c r="D76" s="13" t="s">
        <v>407</v>
      </c>
      <c r="E76" s="13">
        <v>230</v>
      </c>
      <c r="F76" s="13" t="s">
        <v>386</v>
      </c>
      <c r="G76" s="30" t="s">
        <v>5729</v>
      </c>
      <c r="H76" s="70"/>
    </row>
    <row r="77" spans="1:8" ht="13" x14ac:dyDescent="0.15">
      <c r="A77" s="12" t="s">
        <v>3025</v>
      </c>
      <c r="B77" s="13" t="s">
        <v>114</v>
      </c>
      <c r="C77" s="13" t="s">
        <v>5730</v>
      </c>
      <c r="D77" s="13" t="s">
        <v>395</v>
      </c>
      <c r="E77" s="13">
        <v>190</v>
      </c>
      <c r="F77" s="13" t="s">
        <v>393</v>
      </c>
      <c r="G77" s="30" t="s">
        <v>5731</v>
      </c>
      <c r="H77" s="70"/>
    </row>
    <row r="78" spans="1:8" ht="13" x14ac:dyDescent="0.15">
      <c r="A78" s="12" t="s">
        <v>3029</v>
      </c>
      <c r="B78" s="13" t="s">
        <v>114</v>
      </c>
      <c r="C78" s="13" t="s">
        <v>5732</v>
      </c>
      <c r="D78" s="13" t="s">
        <v>385</v>
      </c>
      <c r="E78" s="13">
        <v>180</v>
      </c>
      <c r="F78" s="13" t="s">
        <v>393</v>
      </c>
      <c r="G78" s="30" t="s">
        <v>5731</v>
      </c>
      <c r="H78" s="70"/>
    </row>
    <row r="79" spans="1:8" ht="13" x14ac:dyDescent="0.15">
      <c r="A79" s="12" t="s">
        <v>3032</v>
      </c>
      <c r="B79" s="13" t="s">
        <v>114</v>
      </c>
      <c r="C79" s="13" t="s">
        <v>5733</v>
      </c>
      <c r="D79" s="13" t="s">
        <v>400</v>
      </c>
      <c r="E79" s="13">
        <v>150</v>
      </c>
      <c r="F79" s="13" t="s">
        <v>393</v>
      </c>
      <c r="G79" s="30" t="s">
        <v>5731</v>
      </c>
      <c r="H79" s="70"/>
    </row>
    <row r="80" spans="1:8" ht="13" x14ac:dyDescent="0.15">
      <c r="A80" s="12" t="s">
        <v>3024</v>
      </c>
      <c r="B80" s="13" t="s">
        <v>114</v>
      </c>
      <c r="C80" s="13" t="s">
        <v>5734</v>
      </c>
      <c r="D80" s="13" t="s">
        <v>395</v>
      </c>
      <c r="E80" s="13">
        <v>250</v>
      </c>
      <c r="F80" s="13" t="s">
        <v>386</v>
      </c>
      <c r="G80" s="30" t="s">
        <v>5735</v>
      </c>
      <c r="H80" s="70"/>
    </row>
    <row r="81" spans="1:8" ht="13" x14ac:dyDescent="0.15">
      <c r="A81" s="12" t="s">
        <v>3197</v>
      </c>
      <c r="B81" s="13" t="s">
        <v>114</v>
      </c>
      <c r="C81" s="13" t="s">
        <v>5736</v>
      </c>
      <c r="D81" s="13" t="s">
        <v>407</v>
      </c>
      <c r="E81" s="13">
        <v>130</v>
      </c>
      <c r="F81" s="13" t="s">
        <v>393</v>
      </c>
      <c r="G81" s="30" t="s">
        <v>5737</v>
      </c>
      <c r="H81" s="70"/>
    </row>
    <row r="82" spans="1:8" ht="13" x14ac:dyDescent="0.15">
      <c r="A82" s="12" t="s">
        <v>3023</v>
      </c>
      <c r="B82" s="13" t="s">
        <v>114</v>
      </c>
      <c r="C82" s="13" t="s">
        <v>5738</v>
      </c>
      <c r="D82" s="13" t="s">
        <v>407</v>
      </c>
      <c r="E82" s="13">
        <v>210</v>
      </c>
      <c r="F82" s="13" t="s">
        <v>398</v>
      </c>
      <c r="G82" s="30" t="s">
        <v>5739</v>
      </c>
      <c r="H82" s="70"/>
    </row>
    <row r="83" spans="1:8" ht="13" x14ac:dyDescent="0.15">
      <c r="A83" s="12" t="s">
        <v>3026</v>
      </c>
      <c r="B83" s="13" t="s">
        <v>114</v>
      </c>
      <c r="C83" s="13" t="s">
        <v>5740</v>
      </c>
      <c r="D83" s="13" t="s">
        <v>395</v>
      </c>
      <c r="E83" s="13">
        <v>200</v>
      </c>
      <c r="F83" s="13" t="s">
        <v>398</v>
      </c>
      <c r="G83" s="30" t="s">
        <v>5739</v>
      </c>
      <c r="H83" s="70"/>
    </row>
    <row r="84" spans="1:8" ht="13" x14ac:dyDescent="0.15">
      <c r="A84" s="12" t="s">
        <v>3334</v>
      </c>
      <c r="B84" s="13" t="s">
        <v>114</v>
      </c>
      <c r="C84" s="13" t="s">
        <v>5741</v>
      </c>
      <c r="D84" s="13" t="s">
        <v>392</v>
      </c>
      <c r="E84" s="13">
        <v>130</v>
      </c>
      <c r="F84" s="13" t="s">
        <v>398</v>
      </c>
      <c r="G84" s="30" t="s">
        <v>5742</v>
      </c>
      <c r="H84" s="70"/>
    </row>
    <row r="85" spans="1:8" ht="13" x14ac:dyDescent="0.15">
      <c r="A85" s="12" t="s">
        <v>3066</v>
      </c>
      <c r="B85" s="13" t="s">
        <v>114</v>
      </c>
      <c r="C85" s="13" t="s">
        <v>5743</v>
      </c>
      <c r="D85" s="13" t="s">
        <v>404</v>
      </c>
      <c r="E85" s="13">
        <v>110</v>
      </c>
      <c r="F85" s="13" t="s">
        <v>398</v>
      </c>
      <c r="G85" s="30" t="s">
        <v>5744</v>
      </c>
      <c r="H85" s="70"/>
    </row>
    <row r="86" spans="1:8" ht="13" x14ac:dyDescent="0.15">
      <c r="A86" s="12" t="s">
        <v>3119</v>
      </c>
      <c r="B86" s="13" t="s">
        <v>114</v>
      </c>
      <c r="C86" s="13" t="s">
        <v>5745</v>
      </c>
      <c r="D86" s="13" t="s">
        <v>407</v>
      </c>
      <c r="E86" s="13">
        <v>170</v>
      </c>
      <c r="F86" s="13" t="s">
        <v>393</v>
      </c>
      <c r="G86" s="30" t="s">
        <v>5746</v>
      </c>
      <c r="H86" s="70"/>
    </row>
    <row r="87" spans="1:8" ht="13" x14ac:dyDescent="0.15">
      <c r="A87" s="12" t="s">
        <v>3121</v>
      </c>
      <c r="B87" s="13" t="s">
        <v>114</v>
      </c>
      <c r="C87" s="13" t="s">
        <v>5747</v>
      </c>
      <c r="D87" s="13" t="s">
        <v>847</v>
      </c>
      <c r="E87" s="13">
        <v>200</v>
      </c>
      <c r="F87" s="13" t="s">
        <v>393</v>
      </c>
      <c r="G87" s="30" t="s">
        <v>5746</v>
      </c>
      <c r="H87" s="70"/>
    </row>
    <row r="88" spans="1:8" ht="13" x14ac:dyDescent="0.15">
      <c r="A88" s="12" t="s">
        <v>3120</v>
      </c>
      <c r="B88" s="13" t="s">
        <v>114</v>
      </c>
      <c r="C88" s="13" t="s">
        <v>5748</v>
      </c>
      <c r="D88" s="13" t="s">
        <v>404</v>
      </c>
      <c r="E88" s="13">
        <v>180</v>
      </c>
      <c r="F88" s="13" t="s">
        <v>393</v>
      </c>
      <c r="G88" s="30" t="s">
        <v>5749</v>
      </c>
      <c r="H88" s="70"/>
    </row>
    <row r="89" spans="1:8" ht="13" x14ac:dyDescent="0.15">
      <c r="A89" s="12" t="s">
        <v>3069</v>
      </c>
      <c r="B89" s="13" t="s">
        <v>114</v>
      </c>
      <c r="C89" s="13" t="s">
        <v>5750</v>
      </c>
      <c r="D89" s="13" t="s">
        <v>400</v>
      </c>
      <c r="E89" s="13">
        <v>190</v>
      </c>
      <c r="F89" s="13" t="s">
        <v>393</v>
      </c>
      <c r="G89" s="30" t="s">
        <v>5749</v>
      </c>
      <c r="H89" s="70"/>
    </row>
    <row r="90" spans="1:8" ht="13" x14ac:dyDescent="0.15">
      <c r="A90" s="12" t="s">
        <v>5751</v>
      </c>
      <c r="B90" s="13" t="s">
        <v>114</v>
      </c>
      <c r="C90" s="13" t="s">
        <v>5752</v>
      </c>
      <c r="D90" s="13" t="s">
        <v>395</v>
      </c>
      <c r="E90" s="13">
        <v>130</v>
      </c>
      <c r="F90" s="13" t="s">
        <v>393</v>
      </c>
      <c r="G90" s="30" t="s">
        <v>5753</v>
      </c>
      <c r="H90" s="70"/>
    </row>
    <row r="91" spans="1:8" ht="13" x14ac:dyDescent="0.15">
      <c r="A91" s="12" t="s">
        <v>3008</v>
      </c>
      <c r="B91" s="13" t="s">
        <v>114</v>
      </c>
      <c r="C91" s="13" t="s">
        <v>5754</v>
      </c>
      <c r="D91" s="13" t="s">
        <v>149</v>
      </c>
      <c r="E91" s="13">
        <v>240</v>
      </c>
      <c r="F91" s="13" t="s">
        <v>386</v>
      </c>
      <c r="G91" s="30" t="s">
        <v>5755</v>
      </c>
      <c r="H91" s="70"/>
    </row>
    <row r="92" spans="1:8" ht="13" x14ac:dyDescent="0.15">
      <c r="A92" s="12" t="s">
        <v>3066</v>
      </c>
      <c r="B92" s="13" t="s">
        <v>114</v>
      </c>
      <c r="C92" s="13" t="s">
        <v>5756</v>
      </c>
      <c r="D92" s="13" t="s">
        <v>404</v>
      </c>
      <c r="E92" s="13">
        <v>110</v>
      </c>
      <c r="F92" s="13" t="s">
        <v>398</v>
      </c>
      <c r="G92" s="30" t="s">
        <v>5757</v>
      </c>
      <c r="H92" s="70"/>
    </row>
    <row r="93" spans="1:8" ht="13" x14ac:dyDescent="0.15">
      <c r="A93" s="12" t="s">
        <v>3066</v>
      </c>
      <c r="B93" s="13" t="s">
        <v>114</v>
      </c>
      <c r="C93" s="13" t="s">
        <v>5756</v>
      </c>
      <c r="D93" s="13" t="s">
        <v>404</v>
      </c>
      <c r="E93" s="13">
        <v>110</v>
      </c>
      <c r="F93" s="13" t="s">
        <v>398</v>
      </c>
      <c r="G93" s="30" t="s">
        <v>5758</v>
      </c>
      <c r="H93" s="70"/>
    </row>
    <row r="94" spans="1:8" ht="13" x14ac:dyDescent="0.15">
      <c r="A94" s="12" t="s">
        <v>2978</v>
      </c>
      <c r="B94" s="13" t="s">
        <v>114</v>
      </c>
      <c r="C94" s="13" t="s">
        <v>5759</v>
      </c>
      <c r="D94" s="13" t="s">
        <v>385</v>
      </c>
      <c r="E94" s="13">
        <v>110</v>
      </c>
      <c r="F94" s="13" t="s">
        <v>398</v>
      </c>
      <c r="G94" s="30" t="s">
        <v>5757</v>
      </c>
      <c r="H94" s="70"/>
    </row>
    <row r="95" spans="1:8" ht="13" x14ac:dyDescent="0.15">
      <c r="A95" s="12" t="s">
        <v>2978</v>
      </c>
      <c r="B95" s="13" t="s">
        <v>114</v>
      </c>
      <c r="C95" s="13" t="s">
        <v>5759</v>
      </c>
      <c r="D95" s="13" t="s">
        <v>385</v>
      </c>
      <c r="E95" s="13">
        <v>110</v>
      </c>
      <c r="F95" s="13" t="s">
        <v>398</v>
      </c>
      <c r="G95" s="30" t="s">
        <v>5758</v>
      </c>
      <c r="H95" s="70"/>
    </row>
    <row r="96" spans="1:8" ht="13" x14ac:dyDescent="0.15">
      <c r="A96" s="12" t="s">
        <v>1653</v>
      </c>
      <c r="B96" s="13" t="s">
        <v>114</v>
      </c>
      <c r="C96" s="13" t="s">
        <v>5760</v>
      </c>
      <c r="D96" s="13" t="s">
        <v>400</v>
      </c>
      <c r="E96" s="13">
        <v>130</v>
      </c>
      <c r="F96" s="13" t="s">
        <v>393</v>
      </c>
      <c r="G96" s="30" t="s">
        <v>5757</v>
      </c>
      <c r="H96" s="70"/>
    </row>
    <row r="97" spans="1:8" ht="13" x14ac:dyDescent="0.15">
      <c r="A97" s="12" t="s">
        <v>1653</v>
      </c>
      <c r="B97" s="13" t="s">
        <v>114</v>
      </c>
      <c r="C97" s="13" t="s">
        <v>5760</v>
      </c>
      <c r="D97" s="13" t="s">
        <v>400</v>
      </c>
      <c r="E97" s="13">
        <v>130</v>
      </c>
      <c r="F97" s="13" t="s">
        <v>393</v>
      </c>
      <c r="G97" s="30" t="s">
        <v>5758</v>
      </c>
      <c r="H97" s="70"/>
    </row>
    <row r="98" spans="1:8" ht="13" x14ac:dyDescent="0.15">
      <c r="A98" s="12" t="s">
        <v>1654</v>
      </c>
      <c r="B98" s="13" t="s">
        <v>114</v>
      </c>
      <c r="C98" s="13" t="s">
        <v>5761</v>
      </c>
      <c r="D98" s="13" t="s">
        <v>847</v>
      </c>
      <c r="E98" s="13">
        <v>130</v>
      </c>
      <c r="F98" s="13" t="s">
        <v>393</v>
      </c>
      <c r="G98" s="30" t="s">
        <v>5757</v>
      </c>
      <c r="H98" s="70"/>
    </row>
    <row r="99" spans="1:8" ht="13" x14ac:dyDescent="0.15">
      <c r="A99" s="12" t="s">
        <v>1654</v>
      </c>
      <c r="B99" s="13" t="s">
        <v>114</v>
      </c>
      <c r="C99" s="13" t="s">
        <v>5761</v>
      </c>
      <c r="D99" s="13" t="s">
        <v>847</v>
      </c>
      <c r="E99" s="13">
        <v>130</v>
      </c>
      <c r="F99" s="13" t="s">
        <v>393</v>
      </c>
      <c r="G99" s="30" t="s">
        <v>5758</v>
      </c>
      <c r="H99" s="70"/>
    </row>
    <row r="100" spans="1:8" ht="13" x14ac:dyDescent="0.15">
      <c r="A100" s="12" t="s">
        <v>456</v>
      </c>
      <c r="B100" s="13" t="s">
        <v>114</v>
      </c>
      <c r="C100" s="13" t="s">
        <v>5762</v>
      </c>
      <c r="D100" s="13" t="s">
        <v>404</v>
      </c>
      <c r="E100" s="13">
        <v>70</v>
      </c>
      <c r="F100" s="13" t="s">
        <v>393</v>
      </c>
      <c r="G100" s="30" t="s">
        <v>5763</v>
      </c>
      <c r="H100" s="70"/>
    </row>
    <row r="101" spans="1:8" ht="13" x14ac:dyDescent="0.15">
      <c r="A101" s="12" t="s">
        <v>405</v>
      </c>
      <c r="B101" s="13" t="s">
        <v>114</v>
      </c>
      <c r="C101" s="13" t="s">
        <v>5764</v>
      </c>
      <c r="D101" s="13" t="s">
        <v>385</v>
      </c>
      <c r="E101" s="13">
        <v>120</v>
      </c>
      <c r="F101" s="13" t="s">
        <v>393</v>
      </c>
      <c r="G101" s="30" t="s">
        <v>5765</v>
      </c>
      <c r="H101" s="70"/>
    </row>
    <row r="102" spans="1:8" ht="13" x14ac:dyDescent="0.15">
      <c r="A102" s="12" t="s">
        <v>5199</v>
      </c>
      <c r="B102" s="13" t="s">
        <v>114</v>
      </c>
      <c r="C102" s="13" t="s">
        <v>5766</v>
      </c>
      <c r="D102" s="13" t="s">
        <v>469</v>
      </c>
      <c r="E102" s="13"/>
      <c r="F102" s="13" t="s">
        <v>721</v>
      </c>
      <c r="G102" s="30" t="s">
        <v>5767</v>
      </c>
      <c r="H102" s="70"/>
    </row>
    <row r="103" spans="1:8" ht="13" x14ac:dyDescent="0.15">
      <c r="A103" s="12" t="s">
        <v>5199</v>
      </c>
      <c r="B103" s="13" t="s">
        <v>114</v>
      </c>
      <c r="C103" s="13" t="s">
        <v>5766</v>
      </c>
      <c r="D103" s="13" t="s">
        <v>469</v>
      </c>
      <c r="E103" s="13"/>
      <c r="F103" s="13" t="s">
        <v>721</v>
      </c>
      <c r="G103" s="30" t="s">
        <v>5768</v>
      </c>
      <c r="H103" s="70"/>
    </row>
    <row r="104" spans="1:8" ht="13" x14ac:dyDescent="0.15">
      <c r="A104" s="12" t="s">
        <v>5199</v>
      </c>
      <c r="B104" s="13" t="s">
        <v>114</v>
      </c>
      <c r="C104" s="13" t="s">
        <v>5766</v>
      </c>
      <c r="D104" s="13" t="s">
        <v>469</v>
      </c>
      <c r="E104" s="13"/>
      <c r="F104" s="13" t="s">
        <v>721</v>
      </c>
      <c r="G104" s="30" t="s">
        <v>5769</v>
      </c>
      <c r="H104" s="70"/>
    </row>
    <row r="105" spans="1:8" ht="13" x14ac:dyDescent="0.15">
      <c r="A105" s="12" t="s">
        <v>5199</v>
      </c>
      <c r="B105" s="13" t="s">
        <v>114</v>
      </c>
      <c r="C105" s="13" t="s">
        <v>5766</v>
      </c>
      <c r="D105" s="13" t="s">
        <v>469</v>
      </c>
      <c r="E105" s="13"/>
      <c r="F105" s="13" t="s">
        <v>721</v>
      </c>
      <c r="G105" s="30" t="s">
        <v>5770</v>
      </c>
      <c r="H105" s="70"/>
    </row>
    <row r="106" spans="1:8" ht="13" x14ac:dyDescent="0.15">
      <c r="A106" s="12" t="s">
        <v>5199</v>
      </c>
      <c r="B106" s="13" t="s">
        <v>114</v>
      </c>
      <c r="C106" s="13" t="s">
        <v>5766</v>
      </c>
      <c r="D106" s="13" t="s">
        <v>469</v>
      </c>
      <c r="E106" s="13"/>
      <c r="F106" s="13" t="s">
        <v>721</v>
      </c>
      <c r="G106" s="30" t="s">
        <v>5771</v>
      </c>
      <c r="H106" s="70"/>
    </row>
    <row r="107" spans="1:8" ht="13" x14ac:dyDescent="0.15">
      <c r="A107" s="12" t="s">
        <v>5199</v>
      </c>
      <c r="B107" s="13" t="s">
        <v>114</v>
      </c>
      <c r="C107" s="13" t="s">
        <v>5766</v>
      </c>
      <c r="D107" s="13" t="s">
        <v>469</v>
      </c>
      <c r="E107" s="13"/>
      <c r="F107" s="13" t="s">
        <v>721</v>
      </c>
      <c r="G107" s="30" t="s">
        <v>5772</v>
      </c>
      <c r="H107" s="70"/>
    </row>
    <row r="108" spans="1:8" ht="13" x14ac:dyDescent="0.15">
      <c r="A108" s="12" t="s">
        <v>5199</v>
      </c>
      <c r="B108" s="13" t="s">
        <v>114</v>
      </c>
      <c r="C108" s="13" t="s">
        <v>5766</v>
      </c>
      <c r="D108" s="13" t="s">
        <v>469</v>
      </c>
      <c r="E108" s="13"/>
      <c r="F108" s="13" t="s">
        <v>721</v>
      </c>
      <c r="G108" s="30" t="s">
        <v>5773</v>
      </c>
      <c r="H108" s="70"/>
    </row>
    <row r="109" spans="1:8" ht="13" x14ac:dyDescent="0.15">
      <c r="A109" s="12" t="s">
        <v>5199</v>
      </c>
      <c r="B109" s="13" t="s">
        <v>114</v>
      </c>
      <c r="C109" s="13" t="s">
        <v>5766</v>
      </c>
      <c r="D109" s="13" t="s">
        <v>469</v>
      </c>
      <c r="E109" s="13"/>
      <c r="F109" s="13" t="s">
        <v>721</v>
      </c>
      <c r="G109" s="30" t="s">
        <v>5774</v>
      </c>
      <c r="H109" s="70"/>
    </row>
    <row r="110" spans="1:8" ht="13" x14ac:dyDescent="0.15">
      <c r="A110" s="12" t="s">
        <v>1059</v>
      </c>
      <c r="B110" s="13" t="s">
        <v>114</v>
      </c>
      <c r="C110" s="13" t="s">
        <v>5775</v>
      </c>
      <c r="D110" s="13" t="s">
        <v>407</v>
      </c>
      <c r="E110" s="13">
        <v>70</v>
      </c>
      <c r="F110" s="13" t="s">
        <v>393</v>
      </c>
      <c r="G110" s="30" t="s">
        <v>5776</v>
      </c>
      <c r="H110" s="70"/>
    </row>
    <row r="111" spans="1:8" ht="13" x14ac:dyDescent="0.15">
      <c r="A111" s="12" t="s">
        <v>3025</v>
      </c>
      <c r="B111" s="13" t="s">
        <v>114</v>
      </c>
      <c r="C111" s="13" t="s">
        <v>5777</v>
      </c>
      <c r="D111" s="13" t="s">
        <v>395</v>
      </c>
      <c r="E111" s="13">
        <v>190</v>
      </c>
      <c r="F111" s="13" t="s">
        <v>393</v>
      </c>
      <c r="G111" s="30" t="s">
        <v>5776</v>
      </c>
      <c r="H111" s="70"/>
    </row>
    <row r="112" spans="1:8" ht="13" x14ac:dyDescent="0.15">
      <c r="A112" s="12" t="s">
        <v>456</v>
      </c>
      <c r="B112" s="13" t="s">
        <v>114</v>
      </c>
      <c r="C112" s="13" t="s">
        <v>5778</v>
      </c>
      <c r="D112" s="13" t="s">
        <v>404</v>
      </c>
      <c r="E112" s="13">
        <v>70</v>
      </c>
      <c r="F112" s="13" t="s">
        <v>393</v>
      </c>
      <c r="G112" s="30" t="s">
        <v>5776</v>
      </c>
      <c r="H112" s="70"/>
    </row>
    <row r="113" spans="1:8" ht="13" x14ac:dyDescent="0.15">
      <c r="A113" s="12" t="s">
        <v>5779</v>
      </c>
      <c r="B113" s="13" t="s">
        <v>114</v>
      </c>
      <c r="C113" s="13" t="s">
        <v>5780</v>
      </c>
      <c r="D113" s="13" t="s">
        <v>392</v>
      </c>
      <c r="E113" s="13">
        <v>130</v>
      </c>
      <c r="F113" s="13" t="s">
        <v>393</v>
      </c>
      <c r="G113" s="30" t="s">
        <v>5776</v>
      </c>
      <c r="H113" s="70"/>
    </row>
    <row r="114" spans="1:8" ht="13" x14ac:dyDescent="0.15">
      <c r="A114" s="12" t="s">
        <v>2288</v>
      </c>
      <c r="B114" s="13" t="s">
        <v>114</v>
      </c>
      <c r="C114" s="13" t="s">
        <v>5781</v>
      </c>
      <c r="D114" s="13" t="s">
        <v>858</v>
      </c>
      <c r="E114" s="13">
        <v>60</v>
      </c>
      <c r="F114" s="13" t="s">
        <v>393</v>
      </c>
      <c r="G114" s="30" t="s">
        <v>5782</v>
      </c>
      <c r="H114" s="70"/>
    </row>
    <row r="115" spans="1:8" ht="13" x14ac:dyDescent="0.15">
      <c r="A115" s="12" t="s">
        <v>3060</v>
      </c>
      <c r="B115" s="13" t="s">
        <v>114</v>
      </c>
      <c r="C115" s="13" t="s">
        <v>5783</v>
      </c>
      <c r="D115" s="13" t="s">
        <v>858</v>
      </c>
      <c r="E115" s="13">
        <v>210</v>
      </c>
      <c r="F115" s="13" t="s">
        <v>398</v>
      </c>
      <c r="G115" s="30" t="s">
        <v>5782</v>
      </c>
      <c r="H115" s="70"/>
    </row>
    <row r="116" spans="1:8" ht="13" x14ac:dyDescent="0.15">
      <c r="A116" s="12" t="s">
        <v>3059</v>
      </c>
      <c r="B116" s="13" t="s">
        <v>114</v>
      </c>
      <c r="C116" s="13" t="s">
        <v>5784</v>
      </c>
      <c r="D116" s="13" t="s">
        <v>385</v>
      </c>
      <c r="E116" s="13">
        <v>70</v>
      </c>
      <c r="F116" s="13" t="s">
        <v>393</v>
      </c>
      <c r="G116" s="30" t="s">
        <v>5785</v>
      </c>
      <c r="H116" s="70"/>
    </row>
    <row r="117" spans="1:8" ht="13" x14ac:dyDescent="0.15">
      <c r="A117" s="12" t="s">
        <v>456</v>
      </c>
      <c r="B117" s="13" t="s">
        <v>114</v>
      </c>
      <c r="C117" s="13" t="s">
        <v>5786</v>
      </c>
      <c r="D117" s="13" t="s">
        <v>404</v>
      </c>
      <c r="E117" s="13">
        <v>60</v>
      </c>
      <c r="F117" s="13" t="s">
        <v>393</v>
      </c>
      <c r="G117" s="30" t="s">
        <v>5787</v>
      </c>
      <c r="H117" s="70"/>
    </row>
    <row r="118" spans="1:8" ht="13" x14ac:dyDescent="0.15">
      <c r="A118" s="12" t="s">
        <v>456</v>
      </c>
      <c r="B118" s="13" t="s">
        <v>114</v>
      </c>
      <c r="C118" s="13" t="s">
        <v>5786</v>
      </c>
      <c r="D118" s="13" t="s">
        <v>404</v>
      </c>
      <c r="E118" s="13">
        <v>60</v>
      </c>
      <c r="F118" s="13" t="s">
        <v>393</v>
      </c>
      <c r="G118" s="30" t="s">
        <v>5636</v>
      </c>
      <c r="H118" s="70"/>
    </row>
    <row r="119" spans="1:8" ht="13" x14ac:dyDescent="0.15">
      <c r="A119" s="12" t="s">
        <v>456</v>
      </c>
      <c r="B119" s="13" t="s">
        <v>114</v>
      </c>
      <c r="C119" s="13" t="s">
        <v>5786</v>
      </c>
      <c r="D119" s="13" t="s">
        <v>404</v>
      </c>
      <c r="E119" s="13">
        <v>60</v>
      </c>
      <c r="F119" s="13" t="s">
        <v>393</v>
      </c>
      <c r="G119" s="30" t="s">
        <v>9648</v>
      </c>
      <c r="H119" s="70"/>
    </row>
    <row r="120" spans="1:8" ht="13" x14ac:dyDescent="0.15">
      <c r="A120" s="12" t="s">
        <v>1917</v>
      </c>
      <c r="B120" s="13" t="s">
        <v>114</v>
      </c>
      <c r="C120" s="13" t="s">
        <v>5788</v>
      </c>
      <c r="D120" s="13" t="s">
        <v>385</v>
      </c>
      <c r="E120" s="13">
        <v>100</v>
      </c>
      <c r="F120" s="13" t="s">
        <v>393</v>
      </c>
      <c r="G120" s="30" t="s">
        <v>5787</v>
      </c>
      <c r="H120" s="70"/>
    </row>
    <row r="121" spans="1:8" ht="13" x14ac:dyDescent="0.15">
      <c r="A121" s="12" t="s">
        <v>1918</v>
      </c>
      <c r="B121" s="13" t="s">
        <v>114</v>
      </c>
      <c r="C121" s="13" t="s">
        <v>5789</v>
      </c>
      <c r="D121" s="13" t="s">
        <v>385</v>
      </c>
      <c r="E121" s="13">
        <v>110</v>
      </c>
      <c r="F121" s="13" t="s">
        <v>393</v>
      </c>
      <c r="G121" s="30" t="s">
        <v>5787</v>
      </c>
      <c r="H121" s="70"/>
    </row>
    <row r="122" spans="1:8" ht="13" x14ac:dyDescent="0.15">
      <c r="A122" s="12" t="s">
        <v>2289</v>
      </c>
      <c r="B122" s="13" t="s">
        <v>114</v>
      </c>
      <c r="C122" s="13" t="s">
        <v>5790</v>
      </c>
      <c r="D122" s="13" t="s">
        <v>858</v>
      </c>
      <c r="E122" s="13">
        <v>230</v>
      </c>
      <c r="F122" s="13" t="s">
        <v>398</v>
      </c>
      <c r="G122" s="30" t="s">
        <v>5791</v>
      </c>
      <c r="H122" s="70"/>
    </row>
    <row r="123" spans="1:8" ht="13" x14ac:dyDescent="0.15">
      <c r="A123" s="12" t="s">
        <v>3055</v>
      </c>
      <c r="B123" s="13" t="s">
        <v>114</v>
      </c>
      <c r="C123" s="13" t="s">
        <v>5792</v>
      </c>
      <c r="D123" s="13" t="s">
        <v>404</v>
      </c>
      <c r="E123" s="13">
        <v>210</v>
      </c>
      <c r="F123" s="13" t="s">
        <v>398</v>
      </c>
      <c r="G123" s="30" t="s">
        <v>5793</v>
      </c>
      <c r="H123" s="70"/>
    </row>
    <row r="124" spans="1:8" ht="13" x14ac:dyDescent="0.15">
      <c r="A124" s="12" t="s">
        <v>3075</v>
      </c>
      <c r="B124" s="13" t="s">
        <v>114</v>
      </c>
      <c r="C124" s="13" t="s">
        <v>5794</v>
      </c>
      <c r="D124" s="13" t="s">
        <v>392</v>
      </c>
      <c r="E124" s="13">
        <v>210</v>
      </c>
      <c r="F124" s="13" t="s">
        <v>398</v>
      </c>
      <c r="G124" s="30" t="s">
        <v>5795</v>
      </c>
      <c r="H124" s="70"/>
    </row>
    <row r="125" spans="1:8" ht="13" x14ac:dyDescent="0.15">
      <c r="A125" s="12" t="s">
        <v>3210</v>
      </c>
      <c r="B125" s="13" t="s">
        <v>114</v>
      </c>
      <c r="C125" s="13" t="s">
        <v>5796</v>
      </c>
      <c r="D125" s="13" t="s">
        <v>389</v>
      </c>
      <c r="E125" s="13">
        <v>120</v>
      </c>
      <c r="F125" s="13" t="s">
        <v>393</v>
      </c>
      <c r="G125" s="30" t="s">
        <v>5737</v>
      </c>
      <c r="H125" s="70"/>
    </row>
    <row r="126" spans="1:8" ht="13" x14ac:dyDescent="0.15">
      <c r="A126" s="12" t="s">
        <v>3059</v>
      </c>
      <c r="B126" s="13" t="s">
        <v>114</v>
      </c>
      <c r="C126" s="13" t="s">
        <v>5797</v>
      </c>
      <c r="D126" s="13" t="s">
        <v>385</v>
      </c>
      <c r="E126" s="13">
        <v>70</v>
      </c>
      <c r="F126" s="13" t="s">
        <v>393</v>
      </c>
      <c r="G126" s="30" t="s">
        <v>5798</v>
      </c>
      <c r="H126" s="70"/>
    </row>
    <row r="127" spans="1:8" ht="13" x14ac:dyDescent="0.15">
      <c r="A127" s="12" t="s">
        <v>2093</v>
      </c>
      <c r="B127" s="13" t="s">
        <v>114</v>
      </c>
      <c r="C127" s="13" t="s">
        <v>5799</v>
      </c>
      <c r="D127" s="13" t="s">
        <v>389</v>
      </c>
      <c r="E127" s="13">
        <v>90</v>
      </c>
      <c r="F127" s="13" t="s">
        <v>393</v>
      </c>
      <c r="G127" s="30" t="s">
        <v>5800</v>
      </c>
      <c r="H127" s="70"/>
    </row>
    <row r="128" spans="1:8" ht="13" x14ac:dyDescent="0.15">
      <c r="A128" s="12" t="s">
        <v>2093</v>
      </c>
      <c r="B128" s="13" t="s">
        <v>114</v>
      </c>
      <c r="C128" s="13" t="s">
        <v>5799</v>
      </c>
      <c r="D128" s="13" t="s">
        <v>389</v>
      </c>
      <c r="E128" s="13">
        <v>90</v>
      </c>
      <c r="F128" s="13" t="s">
        <v>393</v>
      </c>
      <c r="G128" s="30" t="s">
        <v>5801</v>
      </c>
      <c r="H128" s="70"/>
    </row>
    <row r="129" spans="1:8" ht="13" x14ac:dyDescent="0.15">
      <c r="A129" s="12" t="s">
        <v>1797</v>
      </c>
      <c r="B129" s="13" t="s">
        <v>114</v>
      </c>
      <c r="C129" s="13" t="s">
        <v>5802</v>
      </c>
      <c r="D129" s="13" t="s">
        <v>400</v>
      </c>
      <c r="E129" s="13">
        <v>110</v>
      </c>
      <c r="F129" s="13" t="s">
        <v>398</v>
      </c>
      <c r="G129" s="30" t="s">
        <v>5800</v>
      </c>
      <c r="H129" s="70"/>
    </row>
    <row r="130" spans="1:8" ht="13" x14ac:dyDescent="0.15">
      <c r="A130" s="12" t="s">
        <v>1797</v>
      </c>
      <c r="B130" s="13" t="s">
        <v>114</v>
      </c>
      <c r="C130" s="13" t="s">
        <v>5802</v>
      </c>
      <c r="D130" s="13" t="s">
        <v>400</v>
      </c>
      <c r="E130" s="13">
        <v>110</v>
      </c>
      <c r="F130" s="13" t="s">
        <v>398</v>
      </c>
      <c r="G130" s="30" t="s">
        <v>5801</v>
      </c>
      <c r="H130" s="70"/>
    </row>
    <row r="131" spans="1:8" ht="13" x14ac:dyDescent="0.15">
      <c r="A131" s="12" t="s">
        <v>1947</v>
      </c>
      <c r="B131" s="13" t="s">
        <v>114</v>
      </c>
      <c r="C131" s="13" t="s">
        <v>5803</v>
      </c>
      <c r="D131" s="13" t="s">
        <v>847</v>
      </c>
      <c r="E131" s="13">
        <v>130</v>
      </c>
      <c r="F131" s="13" t="s">
        <v>393</v>
      </c>
      <c r="G131" s="30" t="s">
        <v>5800</v>
      </c>
      <c r="H131" s="70"/>
    </row>
    <row r="132" spans="1:8" ht="13" x14ac:dyDescent="0.15">
      <c r="A132" s="12" t="s">
        <v>1947</v>
      </c>
      <c r="B132" s="13" t="s">
        <v>114</v>
      </c>
      <c r="C132" s="13" t="s">
        <v>5803</v>
      </c>
      <c r="D132" s="13" t="s">
        <v>847</v>
      </c>
      <c r="E132" s="13">
        <v>130</v>
      </c>
      <c r="F132" s="13" t="s">
        <v>393</v>
      </c>
      <c r="G132" s="30" t="s">
        <v>5801</v>
      </c>
      <c r="H132" s="70"/>
    </row>
    <row r="133" spans="1:8" ht="13" x14ac:dyDescent="0.15">
      <c r="A133" s="12" t="s">
        <v>3100</v>
      </c>
      <c r="B133" s="13" t="s">
        <v>114</v>
      </c>
      <c r="C133" s="13" t="s">
        <v>5804</v>
      </c>
      <c r="D133" s="13" t="s">
        <v>392</v>
      </c>
      <c r="E133" s="13">
        <v>110</v>
      </c>
      <c r="F133" s="13" t="s">
        <v>398</v>
      </c>
      <c r="G133" s="30" t="s">
        <v>5800</v>
      </c>
      <c r="H133" s="70"/>
    </row>
    <row r="134" spans="1:8" ht="13" x14ac:dyDescent="0.15">
      <c r="A134" s="12" t="s">
        <v>3100</v>
      </c>
      <c r="B134" s="13" t="s">
        <v>114</v>
      </c>
      <c r="C134" s="13" t="s">
        <v>5804</v>
      </c>
      <c r="D134" s="13" t="s">
        <v>392</v>
      </c>
      <c r="E134" s="13">
        <v>110</v>
      </c>
      <c r="F134" s="13" t="s">
        <v>398</v>
      </c>
      <c r="G134" s="30" t="s">
        <v>5801</v>
      </c>
      <c r="H134" s="70"/>
    </row>
    <row r="135" spans="1:8" ht="13" x14ac:dyDescent="0.15">
      <c r="A135" s="12" t="s">
        <v>456</v>
      </c>
      <c r="B135" s="13" t="s">
        <v>114</v>
      </c>
      <c r="C135" s="13" t="s">
        <v>5805</v>
      </c>
      <c r="D135" s="13" t="s">
        <v>404</v>
      </c>
      <c r="E135" s="13">
        <v>60</v>
      </c>
      <c r="F135" s="13" t="s">
        <v>393</v>
      </c>
      <c r="G135" s="30" t="s">
        <v>5806</v>
      </c>
      <c r="H135" s="70"/>
    </row>
    <row r="136" spans="1:8" ht="13" x14ac:dyDescent="0.15">
      <c r="A136" s="12" t="s">
        <v>2992</v>
      </c>
      <c r="B136" s="13" t="s">
        <v>114</v>
      </c>
      <c r="C136" s="13" t="s">
        <v>5807</v>
      </c>
      <c r="D136" s="13" t="s">
        <v>385</v>
      </c>
      <c r="E136" s="13">
        <v>70</v>
      </c>
      <c r="F136" s="13" t="s">
        <v>393</v>
      </c>
      <c r="G136" s="30" t="s">
        <v>5808</v>
      </c>
      <c r="H136" s="70"/>
    </row>
    <row r="137" spans="1:8" ht="13" x14ac:dyDescent="0.15">
      <c r="A137" s="12" t="s">
        <v>3152</v>
      </c>
      <c r="B137" s="13" t="s">
        <v>114</v>
      </c>
      <c r="C137" s="13" t="s">
        <v>5809</v>
      </c>
      <c r="D137" s="13" t="s">
        <v>400</v>
      </c>
      <c r="E137" s="13">
        <v>210</v>
      </c>
      <c r="F137" s="13" t="s">
        <v>398</v>
      </c>
      <c r="G137" s="30" t="s">
        <v>5810</v>
      </c>
      <c r="H137" s="70"/>
    </row>
    <row r="138" spans="1:8" ht="13" x14ac:dyDescent="0.15">
      <c r="A138" s="12" t="s">
        <v>3091</v>
      </c>
      <c r="B138" s="13" t="s">
        <v>114</v>
      </c>
      <c r="C138" s="13" t="s">
        <v>5811</v>
      </c>
      <c r="D138" s="13" t="s">
        <v>385</v>
      </c>
      <c r="E138" s="13">
        <v>180</v>
      </c>
      <c r="F138" s="13" t="s">
        <v>393</v>
      </c>
      <c r="G138" s="30" t="s">
        <v>5812</v>
      </c>
      <c r="H138" s="70"/>
    </row>
    <row r="139" spans="1:8" ht="13" x14ac:dyDescent="0.15">
      <c r="A139" s="12" t="s">
        <v>3094</v>
      </c>
      <c r="B139" s="13" t="s">
        <v>114</v>
      </c>
      <c r="C139" s="13" t="s">
        <v>5813</v>
      </c>
      <c r="D139" s="13" t="s">
        <v>847</v>
      </c>
      <c r="E139" s="13">
        <v>190</v>
      </c>
      <c r="F139" s="13" t="s">
        <v>393</v>
      </c>
      <c r="G139" s="30" t="s">
        <v>5812</v>
      </c>
      <c r="H139" s="70"/>
    </row>
    <row r="140" spans="1:8" ht="13" x14ac:dyDescent="0.15">
      <c r="A140" s="12" t="s">
        <v>2939</v>
      </c>
      <c r="B140" s="13" t="s">
        <v>114</v>
      </c>
      <c r="C140" s="13" t="s">
        <v>5814</v>
      </c>
      <c r="D140" s="13" t="s">
        <v>385</v>
      </c>
      <c r="E140" s="13">
        <v>250</v>
      </c>
      <c r="F140" s="13" t="s">
        <v>386</v>
      </c>
      <c r="G140" s="30" t="s">
        <v>5815</v>
      </c>
      <c r="H140" s="70"/>
    </row>
    <row r="141" spans="1:8" ht="13" x14ac:dyDescent="0.15">
      <c r="A141" s="12" t="s">
        <v>2951</v>
      </c>
      <c r="B141" s="13" t="s">
        <v>114</v>
      </c>
      <c r="C141" s="13" t="s">
        <v>5816</v>
      </c>
      <c r="D141" s="13" t="s">
        <v>847</v>
      </c>
      <c r="E141" s="13">
        <v>250</v>
      </c>
      <c r="F141" s="13" t="s">
        <v>386</v>
      </c>
      <c r="G141" s="30" t="s">
        <v>5817</v>
      </c>
      <c r="H141" s="70"/>
    </row>
    <row r="142" spans="1:8" ht="13" x14ac:dyDescent="0.15">
      <c r="A142" s="12" t="s">
        <v>3031</v>
      </c>
      <c r="B142" s="13" t="s">
        <v>114</v>
      </c>
      <c r="C142" s="13" t="s">
        <v>5818</v>
      </c>
      <c r="D142" s="13" t="s">
        <v>400</v>
      </c>
      <c r="E142" s="13">
        <v>120</v>
      </c>
      <c r="F142" s="13" t="s">
        <v>398</v>
      </c>
      <c r="G142" s="30" t="s">
        <v>5819</v>
      </c>
      <c r="H142" s="70"/>
    </row>
    <row r="143" spans="1:8" ht="13" x14ac:dyDescent="0.15">
      <c r="A143" s="12" t="s">
        <v>5820</v>
      </c>
      <c r="B143" s="13" t="s">
        <v>114</v>
      </c>
      <c r="C143" s="13" t="s">
        <v>5821</v>
      </c>
      <c r="D143" s="13" t="s">
        <v>385</v>
      </c>
      <c r="E143" s="13">
        <v>130</v>
      </c>
      <c r="F143" s="13" t="s">
        <v>393</v>
      </c>
      <c r="G143" s="30" t="s">
        <v>5819</v>
      </c>
      <c r="H143" s="70"/>
    </row>
    <row r="144" spans="1:8" ht="13" x14ac:dyDescent="0.15">
      <c r="A144" s="12" t="s">
        <v>5822</v>
      </c>
      <c r="B144" s="13" t="s">
        <v>114</v>
      </c>
      <c r="C144" s="13" t="s">
        <v>5823</v>
      </c>
      <c r="D144" s="13" t="s">
        <v>847</v>
      </c>
      <c r="E144" s="13">
        <v>130</v>
      </c>
      <c r="F144" s="13" t="s">
        <v>393</v>
      </c>
      <c r="G144" s="30" t="s">
        <v>5819</v>
      </c>
      <c r="H144" s="70"/>
    </row>
    <row r="145" spans="1:8" ht="13" x14ac:dyDescent="0.15">
      <c r="A145" s="12" t="s">
        <v>5824</v>
      </c>
      <c r="B145" s="13" t="s">
        <v>114</v>
      </c>
      <c r="C145" s="13" t="s">
        <v>5825</v>
      </c>
      <c r="D145" s="13" t="s">
        <v>404</v>
      </c>
      <c r="E145" s="13">
        <v>70</v>
      </c>
      <c r="F145" s="13" t="s">
        <v>393</v>
      </c>
      <c r="G145" s="30" t="s">
        <v>5826</v>
      </c>
      <c r="H145" s="70"/>
    </row>
    <row r="146" spans="1:8" ht="13" x14ac:dyDescent="0.15">
      <c r="A146" s="12" t="s">
        <v>5824</v>
      </c>
      <c r="B146" s="13" t="s">
        <v>114</v>
      </c>
      <c r="C146" s="13" t="s">
        <v>5827</v>
      </c>
      <c r="D146" s="13" t="s">
        <v>404</v>
      </c>
      <c r="E146" s="13">
        <v>70</v>
      </c>
      <c r="F146" s="13" t="s">
        <v>393</v>
      </c>
      <c r="G146" s="30" t="s">
        <v>5828</v>
      </c>
      <c r="H146" s="70"/>
    </row>
    <row r="147" spans="1:8" ht="13" x14ac:dyDescent="0.15">
      <c r="A147" s="12" t="s">
        <v>5824</v>
      </c>
      <c r="B147" s="13" t="s">
        <v>114</v>
      </c>
      <c r="C147" s="13" t="s">
        <v>5829</v>
      </c>
      <c r="D147" s="13" t="s">
        <v>404</v>
      </c>
      <c r="E147" s="13">
        <v>70</v>
      </c>
      <c r="F147" s="13" t="s">
        <v>393</v>
      </c>
      <c r="G147" s="30" t="s">
        <v>5830</v>
      </c>
      <c r="H147" s="70"/>
    </row>
    <row r="148" spans="1:8" ht="13" x14ac:dyDescent="0.15">
      <c r="A148" s="12" t="s">
        <v>5824</v>
      </c>
      <c r="B148" s="13" t="s">
        <v>114</v>
      </c>
      <c r="C148" s="13" t="s">
        <v>5831</v>
      </c>
      <c r="D148" s="13" t="s">
        <v>404</v>
      </c>
      <c r="E148" s="13">
        <v>70</v>
      </c>
      <c r="F148" s="13" t="s">
        <v>393</v>
      </c>
      <c r="G148" s="30" t="s">
        <v>5832</v>
      </c>
      <c r="H148" s="70"/>
    </row>
    <row r="149" spans="1:8" ht="13" x14ac:dyDescent="0.15">
      <c r="A149" s="12" t="s">
        <v>5824</v>
      </c>
      <c r="B149" s="13" t="s">
        <v>114</v>
      </c>
      <c r="C149" s="13" t="s">
        <v>5833</v>
      </c>
      <c r="D149" s="13" t="s">
        <v>404</v>
      </c>
      <c r="E149" s="13">
        <v>70</v>
      </c>
      <c r="F149" s="13" t="s">
        <v>393</v>
      </c>
      <c r="G149" s="30" t="s">
        <v>5834</v>
      </c>
      <c r="H149" s="70"/>
    </row>
    <row r="150" spans="1:8" ht="13" x14ac:dyDescent="0.15">
      <c r="A150" s="12" t="s">
        <v>5824</v>
      </c>
      <c r="B150" s="13" t="s">
        <v>114</v>
      </c>
      <c r="C150" s="13" t="s">
        <v>5835</v>
      </c>
      <c r="D150" s="13" t="s">
        <v>404</v>
      </c>
      <c r="E150" s="13">
        <v>70</v>
      </c>
      <c r="F150" s="13" t="s">
        <v>393</v>
      </c>
      <c r="G150" s="30" t="s">
        <v>5836</v>
      </c>
      <c r="H150" s="70"/>
    </row>
    <row r="151" spans="1:8" ht="13" x14ac:dyDescent="0.15">
      <c r="A151" s="12" t="s">
        <v>5824</v>
      </c>
      <c r="B151" s="13" t="s">
        <v>114</v>
      </c>
      <c r="C151" s="13" t="s">
        <v>5837</v>
      </c>
      <c r="D151" s="13" t="s">
        <v>404</v>
      </c>
      <c r="E151" s="13">
        <v>70</v>
      </c>
      <c r="F151" s="13" t="s">
        <v>393</v>
      </c>
      <c r="G151" s="30" t="s">
        <v>5838</v>
      </c>
      <c r="H151" s="70"/>
    </row>
    <row r="152" spans="1:8" ht="13" x14ac:dyDescent="0.15">
      <c r="A152" s="12" t="s">
        <v>3123</v>
      </c>
      <c r="B152" s="13" t="s">
        <v>114</v>
      </c>
      <c r="C152" s="13" t="s">
        <v>5839</v>
      </c>
      <c r="D152" s="13" t="s">
        <v>407</v>
      </c>
      <c r="E152" s="13">
        <v>110</v>
      </c>
      <c r="F152" s="13" t="s">
        <v>393</v>
      </c>
      <c r="G152" s="30" t="s">
        <v>5840</v>
      </c>
      <c r="H152" s="70"/>
    </row>
    <row r="153" spans="1:8" ht="13" x14ac:dyDescent="0.15">
      <c r="A153" s="12" t="s">
        <v>3123</v>
      </c>
      <c r="B153" s="13" t="s">
        <v>114</v>
      </c>
      <c r="C153" s="13" t="s">
        <v>5839</v>
      </c>
      <c r="D153" s="13" t="s">
        <v>407</v>
      </c>
      <c r="E153" s="13">
        <v>110</v>
      </c>
      <c r="F153" s="13" t="s">
        <v>393</v>
      </c>
      <c r="G153" s="30" t="s">
        <v>5841</v>
      </c>
      <c r="H153" s="70"/>
    </row>
    <row r="154" spans="1:8" ht="13" x14ac:dyDescent="0.15">
      <c r="A154" s="12" t="s">
        <v>3126</v>
      </c>
      <c r="B154" s="13" t="s">
        <v>114</v>
      </c>
      <c r="C154" s="13" t="s">
        <v>5842</v>
      </c>
      <c r="D154" s="13" t="s">
        <v>404</v>
      </c>
      <c r="E154" s="13">
        <v>120</v>
      </c>
      <c r="F154" s="13" t="s">
        <v>393</v>
      </c>
      <c r="G154" s="30" t="s">
        <v>5840</v>
      </c>
      <c r="H154" s="70"/>
    </row>
    <row r="155" spans="1:8" ht="13" x14ac:dyDescent="0.15">
      <c r="A155" s="12" t="s">
        <v>3126</v>
      </c>
      <c r="B155" s="13" t="s">
        <v>114</v>
      </c>
      <c r="C155" s="13" t="s">
        <v>5842</v>
      </c>
      <c r="D155" s="13" t="s">
        <v>404</v>
      </c>
      <c r="E155" s="13">
        <v>120</v>
      </c>
      <c r="F155" s="13" t="s">
        <v>393</v>
      </c>
      <c r="G155" s="30" t="s">
        <v>5841</v>
      </c>
      <c r="H155" s="70"/>
    </row>
    <row r="156" spans="1:8" ht="13" x14ac:dyDescent="0.15">
      <c r="A156" s="12" t="s">
        <v>2540</v>
      </c>
      <c r="B156" s="13" t="s">
        <v>114</v>
      </c>
      <c r="C156" s="13" t="s">
        <v>5843</v>
      </c>
      <c r="D156" s="13" t="s">
        <v>385</v>
      </c>
      <c r="E156" s="13">
        <v>90</v>
      </c>
      <c r="F156" s="13" t="s">
        <v>398</v>
      </c>
      <c r="G156" s="30" t="s">
        <v>5840</v>
      </c>
      <c r="H156" s="70"/>
    </row>
    <row r="157" spans="1:8" ht="13" x14ac:dyDescent="0.15">
      <c r="A157" s="12" t="s">
        <v>2540</v>
      </c>
      <c r="B157" s="13" t="s">
        <v>114</v>
      </c>
      <c r="C157" s="13" t="s">
        <v>5843</v>
      </c>
      <c r="D157" s="13" t="s">
        <v>385</v>
      </c>
      <c r="E157" s="13">
        <v>90</v>
      </c>
      <c r="F157" s="13" t="s">
        <v>398</v>
      </c>
      <c r="G157" s="30" t="s">
        <v>5841</v>
      </c>
      <c r="H157" s="70"/>
    </row>
    <row r="158" spans="1:8" ht="13" x14ac:dyDescent="0.15">
      <c r="A158" s="12" t="s">
        <v>3031</v>
      </c>
      <c r="B158" s="13" t="s">
        <v>114</v>
      </c>
      <c r="C158" s="13" t="s">
        <v>5844</v>
      </c>
      <c r="D158" s="13" t="s">
        <v>400</v>
      </c>
      <c r="E158" s="13">
        <v>120</v>
      </c>
      <c r="F158" s="13" t="s">
        <v>398</v>
      </c>
      <c r="G158" s="30" t="s">
        <v>5840</v>
      </c>
      <c r="H158" s="70"/>
    </row>
    <row r="159" spans="1:8" ht="13" x14ac:dyDescent="0.15">
      <c r="A159" s="12" t="s">
        <v>3031</v>
      </c>
      <c r="B159" s="13" t="s">
        <v>114</v>
      </c>
      <c r="C159" s="13" t="s">
        <v>5844</v>
      </c>
      <c r="D159" s="13" t="s">
        <v>400</v>
      </c>
      <c r="E159" s="13">
        <v>120</v>
      </c>
      <c r="F159" s="13" t="s">
        <v>398</v>
      </c>
      <c r="G159" s="30" t="s">
        <v>5841</v>
      </c>
      <c r="H159" s="70"/>
    </row>
    <row r="160" spans="1:8" ht="13" x14ac:dyDescent="0.15">
      <c r="A160" s="12" t="s">
        <v>538</v>
      </c>
      <c r="B160" s="13" t="s">
        <v>114</v>
      </c>
      <c r="C160" s="13" t="s">
        <v>5845</v>
      </c>
      <c r="D160" s="13" t="s">
        <v>407</v>
      </c>
      <c r="E160" s="13">
        <v>50</v>
      </c>
      <c r="F160" s="13" t="s">
        <v>393</v>
      </c>
      <c r="G160" s="30" t="s">
        <v>5846</v>
      </c>
      <c r="H160" s="70"/>
    </row>
    <row r="161" spans="1:8" ht="13" x14ac:dyDescent="0.15">
      <c r="A161" s="12" t="s">
        <v>2996</v>
      </c>
      <c r="B161" s="13" t="s">
        <v>114</v>
      </c>
      <c r="C161" s="13" t="s">
        <v>5847</v>
      </c>
      <c r="D161" s="13" t="s">
        <v>400</v>
      </c>
      <c r="E161" s="13">
        <v>50</v>
      </c>
      <c r="F161" s="13" t="s">
        <v>393</v>
      </c>
      <c r="G161" s="30" t="s">
        <v>5846</v>
      </c>
      <c r="H161" s="70"/>
    </row>
    <row r="162" spans="1:8" ht="13" x14ac:dyDescent="0.15">
      <c r="A162" s="12" t="s">
        <v>5848</v>
      </c>
      <c r="B162" s="13" t="s">
        <v>114</v>
      </c>
      <c r="C162" s="13" t="s">
        <v>5849</v>
      </c>
      <c r="D162" s="13" t="s">
        <v>404</v>
      </c>
      <c r="E162" s="13">
        <v>170</v>
      </c>
      <c r="F162" s="13" t="s">
        <v>393</v>
      </c>
      <c r="G162" s="30" t="s">
        <v>5850</v>
      </c>
      <c r="H162" s="70"/>
    </row>
    <row r="163" spans="1:8" ht="13" x14ac:dyDescent="0.15">
      <c r="A163" s="12" t="s">
        <v>3129</v>
      </c>
      <c r="B163" s="13" t="s">
        <v>114</v>
      </c>
      <c r="C163" s="13" t="s">
        <v>5851</v>
      </c>
      <c r="D163" s="13" t="s">
        <v>400</v>
      </c>
      <c r="E163" s="13">
        <v>180</v>
      </c>
      <c r="F163" s="13" t="s">
        <v>393</v>
      </c>
      <c r="G163" s="30" t="s">
        <v>5852</v>
      </c>
      <c r="H163" s="70"/>
    </row>
    <row r="164" spans="1:8" ht="13" x14ac:dyDescent="0.15">
      <c r="A164" s="12" t="s">
        <v>5820</v>
      </c>
      <c r="B164" s="13" t="s">
        <v>114</v>
      </c>
      <c r="C164" s="13" t="s">
        <v>5853</v>
      </c>
      <c r="D164" s="13" t="s">
        <v>385</v>
      </c>
      <c r="E164" s="13">
        <v>130</v>
      </c>
      <c r="F164" s="13" t="s">
        <v>393</v>
      </c>
      <c r="G164" s="30" t="s">
        <v>5854</v>
      </c>
      <c r="H164" s="70"/>
    </row>
    <row r="165" spans="1:8" ht="13" x14ac:dyDescent="0.15">
      <c r="A165" s="12" t="s">
        <v>5822</v>
      </c>
      <c r="B165" s="13" t="s">
        <v>114</v>
      </c>
      <c r="C165" s="13" t="s">
        <v>5855</v>
      </c>
      <c r="D165" s="13" t="s">
        <v>847</v>
      </c>
      <c r="E165" s="13">
        <v>130</v>
      </c>
      <c r="F165" s="13" t="s">
        <v>393</v>
      </c>
      <c r="G165" s="30" t="s">
        <v>5856</v>
      </c>
      <c r="H165" s="70"/>
    </row>
    <row r="166" spans="1:8" ht="13" x14ac:dyDescent="0.15">
      <c r="A166" s="12" t="s">
        <v>3128</v>
      </c>
      <c r="B166" s="13" t="s">
        <v>114</v>
      </c>
      <c r="C166" s="13" t="s">
        <v>5857</v>
      </c>
      <c r="D166" s="13" t="s">
        <v>385</v>
      </c>
      <c r="E166" s="13">
        <v>210</v>
      </c>
      <c r="F166" s="13" t="s">
        <v>398</v>
      </c>
      <c r="G166" s="30" t="s">
        <v>5858</v>
      </c>
      <c r="H166" s="70"/>
    </row>
    <row r="167" spans="1:8" ht="13" x14ac:dyDescent="0.15">
      <c r="A167" s="12" t="s">
        <v>3135</v>
      </c>
      <c r="B167" s="13" t="s">
        <v>114</v>
      </c>
      <c r="C167" s="13" t="s">
        <v>5859</v>
      </c>
      <c r="D167" s="13" t="s">
        <v>149</v>
      </c>
      <c r="E167" s="13">
        <v>190</v>
      </c>
      <c r="F167" s="13" t="s">
        <v>393</v>
      </c>
      <c r="G167" s="30" t="s">
        <v>5860</v>
      </c>
      <c r="H167" s="70"/>
    </row>
    <row r="168" spans="1:8" ht="13" x14ac:dyDescent="0.15">
      <c r="A168" s="12" t="s">
        <v>2982</v>
      </c>
      <c r="B168" s="13" t="s">
        <v>114</v>
      </c>
      <c r="C168" s="13" t="s">
        <v>5861</v>
      </c>
      <c r="D168" s="13" t="s">
        <v>847</v>
      </c>
      <c r="E168" s="13">
        <v>120</v>
      </c>
      <c r="F168" s="13" t="s">
        <v>398</v>
      </c>
      <c r="G168" s="30" t="s">
        <v>5862</v>
      </c>
      <c r="H168" s="70"/>
    </row>
    <row r="169" spans="1:8" ht="13" x14ac:dyDescent="0.15">
      <c r="A169" s="12" t="s">
        <v>2982</v>
      </c>
      <c r="B169" s="13" t="s">
        <v>114</v>
      </c>
      <c r="C169" s="13" t="s">
        <v>5861</v>
      </c>
      <c r="D169" s="13" t="s">
        <v>847</v>
      </c>
      <c r="E169" s="13">
        <v>120</v>
      </c>
      <c r="F169" s="13" t="s">
        <v>398</v>
      </c>
      <c r="G169" s="30" t="s">
        <v>5863</v>
      </c>
      <c r="H169" s="70"/>
    </row>
    <row r="170" spans="1:8" ht="13" x14ac:dyDescent="0.15">
      <c r="A170" s="12" t="s">
        <v>3027</v>
      </c>
      <c r="B170" s="13" t="s">
        <v>114</v>
      </c>
      <c r="C170" s="13" t="s">
        <v>5864</v>
      </c>
      <c r="D170" s="13" t="s">
        <v>2547</v>
      </c>
      <c r="E170" s="13">
        <v>110</v>
      </c>
      <c r="F170" s="13" t="s">
        <v>398</v>
      </c>
      <c r="G170" s="30" t="s">
        <v>5862</v>
      </c>
      <c r="H170" s="70"/>
    </row>
    <row r="171" spans="1:8" ht="13" x14ac:dyDescent="0.15">
      <c r="A171" s="12" t="s">
        <v>3027</v>
      </c>
      <c r="B171" s="13" t="s">
        <v>114</v>
      </c>
      <c r="C171" s="13" t="s">
        <v>5864</v>
      </c>
      <c r="D171" s="13" t="s">
        <v>2547</v>
      </c>
      <c r="E171" s="13">
        <v>110</v>
      </c>
      <c r="F171" s="13" t="s">
        <v>398</v>
      </c>
      <c r="G171" s="30" t="s">
        <v>5863</v>
      </c>
      <c r="H171" s="70"/>
    </row>
    <row r="172" spans="1:8" ht="13" x14ac:dyDescent="0.15">
      <c r="A172" s="12" t="s">
        <v>1498</v>
      </c>
      <c r="B172" s="13" t="s">
        <v>114</v>
      </c>
      <c r="C172" s="13" t="s">
        <v>5865</v>
      </c>
      <c r="D172" s="13" t="s">
        <v>389</v>
      </c>
      <c r="E172" s="13">
        <v>130</v>
      </c>
      <c r="F172" s="13" t="s">
        <v>393</v>
      </c>
      <c r="G172" s="30" t="s">
        <v>5866</v>
      </c>
      <c r="H172" s="70"/>
    </row>
    <row r="173" spans="1:8" ht="13" x14ac:dyDescent="0.15">
      <c r="A173" s="12" t="s">
        <v>1498</v>
      </c>
      <c r="B173" s="13" t="s">
        <v>114</v>
      </c>
      <c r="C173" s="13" t="s">
        <v>5865</v>
      </c>
      <c r="D173" s="13" t="s">
        <v>389</v>
      </c>
      <c r="E173" s="13">
        <v>130</v>
      </c>
      <c r="F173" s="13" t="s">
        <v>393</v>
      </c>
      <c r="G173" s="30" t="s">
        <v>5867</v>
      </c>
      <c r="H173" s="70"/>
    </row>
    <row r="174" spans="1:8" ht="13" x14ac:dyDescent="0.15">
      <c r="A174" s="12" t="s">
        <v>1185</v>
      </c>
      <c r="B174" s="13" t="s">
        <v>114</v>
      </c>
      <c r="C174" s="13" t="s">
        <v>5868</v>
      </c>
      <c r="D174" s="13" t="s">
        <v>404</v>
      </c>
      <c r="E174" s="13">
        <v>110</v>
      </c>
      <c r="F174" s="13" t="s">
        <v>398</v>
      </c>
      <c r="G174" s="30" t="s">
        <v>5866</v>
      </c>
      <c r="H174" s="70"/>
    </row>
    <row r="175" spans="1:8" ht="13" x14ac:dyDescent="0.15">
      <c r="A175" s="12" t="s">
        <v>1185</v>
      </c>
      <c r="B175" s="13" t="s">
        <v>114</v>
      </c>
      <c r="C175" s="13" t="s">
        <v>5868</v>
      </c>
      <c r="D175" s="13" t="s">
        <v>404</v>
      </c>
      <c r="E175" s="13">
        <v>110</v>
      </c>
      <c r="F175" s="13" t="s">
        <v>398</v>
      </c>
      <c r="G175" s="30" t="s">
        <v>5867</v>
      </c>
      <c r="H175" s="70"/>
    </row>
    <row r="176" spans="1:8" ht="13" x14ac:dyDescent="0.15">
      <c r="A176" s="12" t="s">
        <v>3163</v>
      </c>
      <c r="B176" s="13" t="s">
        <v>114</v>
      </c>
      <c r="C176" s="13" t="s">
        <v>5869</v>
      </c>
      <c r="D176" s="13" t="s">
        <v>847</v>
      </c>
      <c r="E176" s="13">
        <v>140</v>
      </c>
      <c r="F176" s="13" t="s">
        <v>393</v>
      </c>
      <c r="G176" s="30" t="s">
        <v>5866</v>
      </c>
      <c r="H176" s="70"/>
    </row>
    <row r="177" spans="1:8" ht="13" x14ac:dyDescent="0.15">
      <c r="A177" s="12" t="s">
        <v>3163</v>
      </c>
      <c r="B177" s="13" t="s">
        <v>114</v>
      </c>
      <c r="C177" s="13" t="s">
        <v>5869</v>
      </c>
      <c r="D177" s="13" t="s">
        <v>847</v>
      </c>
      <c r="E177" s="13">
        <v>140</v>
      </c>
      <c r="F177" s="13" t="s">
        <v>393</v>
      </c>
      <c r="G177" s="30" t="s">
        <v>5867</v>
      </c>
      <c r="H177" s="70"/>
    </row>
    <row r="178" spans="1:8" ht="13" x14ac:dyDescent="0.15">
      <c r="A178" s="12" t="s">
        <v>1181</v>
      </c>
      <c r="B178" s="13" t="s">
        <v>114</v>
      </c>
      <c r="C178" s="13" t="s">
        <v>5870</v>
      </c>
      <c r="D178" s="13" t="s">
        <v>392</v>
      </c>
      <c r="E178" s="13">
        <v>90</v>
      </c>
      <c r="F178" s="13" t="s">
        <v>398</v>
      </c>
      <c r="G178" s="30" t="s">
        <v>5866</v>
      </c>
      <c r="H178" s="70"/>
    </row>
    <row r="179" spans="1:8" ht="13" x14ac:dyDescent="0.15">
      <c r="A179" s="12" t="s">
        <v>1181</v>
      </c>
      <c r="B179" s="13" t="s">
        <v>114</v>
      </c>
      <c r="C179" s="13" t="s">
        <v>5870</v>
      </c>
      <c r="D179" s="13" t="s">
        <v>392</v>
      </c>
      <c r="E179" s="13">
        <v>90</v>
      </c>
      <c r="F179" s="13" t="s">
        <v>398</v>
      </c>
      <c r="G179" s="30" t="s">
        <v>5867</v>
      </c>
      <c r="H179" s="70"/>
    </row>
    <row r="180" spans="1:8" ht="14" x14ac:dyDescent="0.15">
      <c r="A180" s="12" t="s">
        <v>5871</v>
      </c>
      <c r="B180" s="13" t="s">
        <v>114</v>
      </c>
      <c r="C180" s="13" t="s">
        <v>5872</v>
      </c>
      <c r="D180" s="13" t="s">
        <v>404</v>
      </c>
      <c r="E180" s="13">
        <v>180</v>
      </c>
      <c r="F180" s="13" t="s">
        <v>393</v>
      </c>
      <c r="G180" s="131" t="s">
        <v>5873</v>
      </c>
      <c r="H180" s="70"/>
    </row>
    <row r="181" spans="1:8" ht="14" x14ac:dyDescent="0.15">
      <c r="A181" s="12" t="s">
        <v>5874</v>
      </c>
      <c r="B181" s="13" t="s">
        <v>114</v>
      </c>
      <c r="C181" s="13" t="s">
        <v>5875</v>
      </c>
      <c r="D181" s="13" t="s">
        <v>392</v>
      </c>
      <c r="E181" s="13">
        <v>180</v>
      </c>
      <c r="F181" s="13" t="s">
        <v>393</v>
      </c>
      <c r="G181" s="131" t="s">
        <v>5876</v>
      </c>
      <c r="H181" s="70"/>
    </row>
    <row r="182" spans="1:8" ht="14" x14ac:dyDescent="0.15">
      <c r="A182" s="12" t="s">
        <v>1917</v>
      </c>
      <c r="B182" s="13" t="s">
        <v>114</v>
      </c>
      <c r="C182" s="13" t="s">
        <v>5877</v>
      </c>
      <c r="D182" s="13" t="s">
        <v>149</v>
      </c>
      <c r="E182" s="13">
        <v>110</v>
      </c>
      <c r="F182" s="13" t="s">
        <v>393</v>
      </c>
      <c r="G182" s="131" t="s">
        <v>5878</v>
      </c>
      <c r="H182" s="70"/>
    </row>
    <row r="183" spans="1:8" ht="14" x14ac:dyDescent="0.15">
      <c r="A183" s="12" t="s">
        <v>1918</v>
      </c>
      <c r="B183" s="13" t="s">
        <v>114</v>
      </c>
      <c r="C183" s="13" t="s">
        <v>5879</v>
      </c>
      <c r="D183" s="13" t="s">
        <v>149</v>
      </c>
      <c r="E183" s="13">
        <v>120</v>
      </c>
      <c r="F183" s="13" t="s">
        <v>393</v>
      </c>
      <c r="G183" s="131" t="s">
        <v>5880</v>
      </c>
      <c r="H183" s="70"/>
    </row>
    <row r="184" spans="1:8" ht="14" x14ac:dyDescent="0.15">
      <c r="A184" s="12" t="s">
        <v>3180</v>
      </c>
      <c r="B184" s="13" t="s">
        <v>114</v>
      </c>
      <c r="C184" s="13" t="s">
        <v>5881</v>
      </c>
      <c r="D184" s="13" t="s">
        <v>395</v>
      </c>
      <c r="E184" s="13">
        <v>180</v>
      </c>
      <c r="F184" s="13" t="s">
        <v>393</v>
      </c>
      <c r="G184" s="131" t="s">
        <v>5882</v>
      </c>
      <c r="H184" s="70"/>
    </row>
    <row r="185" spans="1:8" ht="14" x14ac:dyDescent="0.15">
      <c r="A185" s="12" t="s">
        <v>5883</v>
      </c>
      <c r="B185" s="13" t="s">
        <v>114</v>
      </c>
      <c r="C185" s="13" t="s">
        <v>5884</v>
      </c>
      <c r="D185" s="13" t="s">
        <v>404</v>
      </c>
      <c r="E185" s="13">
        <v>180</v>
      </c>
      <c r="F185" s="13" t="s">
        <v>393</v>
      </c>
      <c r="G185" s="131" t="s">
        <v>5882</v>
      </c>
      <c r="H185" s="70"/>
    </row>
    <row r="186" spans="1:8" ht="14" x14ac:dyDescent="0.15">
      <c r="A186" s="12" t="s">
        <v>3184</v>
      </c>
      <c r="B186" s="13" t="s">
        <v>114</v>
      </c>
      <c r="C186" s="13" t="s">
        <v>5885</v>
      </c>
      <c r="D186" s="13" t="s">
        <v>149</v>
      </c>
      <c r="E186" s="13">
        <v>250</v>
      </c>
      <c r="F186" s="13" t="s">
        <v>386</v>
      </c>
      <c r="G186" s="131" t="s">
        <v>5886</v>
      </c>
      <c r="H186" s="70"/>
    </row>
    <row r="187" spans="1:8" ht="14" x14ac:dyDescent="0.15">
      <c r="A187" s="12" t="s">
        <v>1284</v>
      </c>
      <c r="B187" s="13" t="s">
        <v>114</v>
      </c>
      <c r="C187" s="13" t="s">
        <v>5887</v>
      </c>
      <c r="D187" s="13" t="s">
        <v>149</v>
      </c>
      <c r="E187" s="13">
        <v>150</v>
      </c>
      <c r="F187" s="13" t="s">
        <v>386</v>
      </c>
      <c r="G187" s="131" t="s">
        <v>5886</v>
      </c>
      <c r="H187" s="70"/>
    </row>
    <row r="188" spans="1:8" ht="14" x14ac:dyDescent="0.15">
      <c r="A188" s="12" t="s">
        <v>3185</v>
      </c>
      <c r="B188" s="13" t="s">
        <v>114</v>
      </c>
      <c r="C188" s="13" t="s">
        <v>5888</v>
      </c>
      <c r="D188" s="13" t="s">
        <v>149</v>
      </c>
      <c r="E188" s="13">
        <v>190</v>
      </c>
      <c r="F188" s="13" t="s">
        <v>393</v>
      </c>
      <c r="G188" s="131" t="s">
        <v>5889</v>
      </c>
      <c r="H188" s="70"/>
    </row>
    <row r="189" spans="1:8" ht="14" x14ac:dyDescent="0.15">
      <c r="A189" s="12" t="s">
        <v>2362</v>
      </c>
      <c r="B189" s="13" t="s">
        <v>114</v>
      </c>
      <c r="C189" s="13" t="s">
        <v>5890</v>
      </c>
      <c r="D189" s="13" t="s">
        <v>149</v>
      </c>
      <c r="E189" s="13">
        <v>130</v>
      </c>
      <c r="F189" s="13" t="s">
        <v>393</v>
      </c>
      <c r="G189" s="131" t="s">
        <v>5889</v>
      </c>
      <c r="H189" s="70"/>
    </row>
    <row r="190" spans="1:8" ht="14" x14ac:dyDescent="0.15">
      <c r="A190" s="12" t="s">
        <v>559</v>
      </c>
      <c r="B190" s="13" t="s">
        <v>114</v>
      </c>
      <c r="C190" s="13" t="s">
        <v>5891</v>
      </c>
      <c r="D190" s="13" t="s">
        <v>395</v>
      </c>
      <c r="E190" s="13">
        <v>120</v>
      </c>
      <c r="F190" s="13" t="s">
        <v>393</v>
      </c>
      <c r="G190" s="131" t="s">
        <v>5892</v>
      </c>
      <c r="H190" s="70"/>
    </row>
    <row r="191" spans="1:8" ht="14" x14ac:dyDescent="0.15">
      <c r="A191" s="12" t="s">
        <v>551</v>
      </c>
      <c r="B191" s="13" t="s">
        <v>114</v>
      </c>
      <c r="C191" s="13" t="s">
        <v>5893</v>
      </c>
      <c r="D191" s="13" t="s">
        <v>389</v>
      </c>
      <c r="E191" s="13">
        <v>120</v>
      </c>
      <c r="F191" s="13" t="s">
        <v>393</v>
      </c>
      <c r="G191" s="131" t="s">
        <v>5892</v>
      </c>
      <c r="H191" s="70"/>
    </row>
    <row r="192" spans="1:8" ht="14" x14ac:dyDescent="0.15">
      <c r="A192" s="12" t="s">
        <v>412</v>
      </c>
      <c r="B192" s="13" t="s">
        <v>114</v>
      </c>
      <c r="C192" s="13" t="s">
        <v>5894</v>
      </c>
      <c r="D192" s="13" t="s">
        <v>404</v>
      </c>
      <c r="E192" s="13">
        <v>120</v>
      </c>
      <c r="F192" s="13" t="s">
        <v>393</v>
      </c>
      <c r="G192" s="131" t="s">
        <v>5892</v>
      </c>
      <c r="H192" s="70"/>
    </row>
    <row r="193" spans="1:8" ht="14" x14ac:dyDescent="0.15">
      <c r="A193" s="12" t="s">
        <v>3086</v>
      </c>
      <c r="B193" s="13" t="s">
        <v>114</v>
      </c>
      <c r="C193" s="13" t="s">
        <v>5895</v>
      </c>
      <c r="D193" s="13" t="s">
        <v>407</v>
      </c>
      <c r="E193" s="13">
        <v>200</v>
      </c>
      <c r="F193" s="13" t="s">
        <v>398</v>
      </c>
      <c r="G193" s="131" t="s">
        <v>5896</v>
      </c>
      <c r="H193" s="70"/>
    </row>
    <row r="194" spans="1:8" ht="14" x14ac:dyDescent="0.15">
      <c r="A194" s="12" t="s">
        <v>3087</v>
      </c>
      <c r="B194" s="13" t="s">
        <v>114</v>
      </c>
      <c r="C194" s="13" t="s">
        <v>5897</v>
      </c>
      <c r="D194" s="13" t="s">
        <v>389</v>
      </c>
      <c r="E194" s="13">
        <v>200</v>
      </c>
      <c r="F194" s="13" t="s">
        <v>398</v>
      </c>
      <c r="G194" s="131" t="s">
        <v>5896</v>
      </c>
      <c r="H194" s="70"/>
    </row>
    <row r="195" spans="1:8" ht="13" x14ac:dyDescent="0.15">
      <c r="A195" s="12" t="s">
        <v>5199</v>
      </c>
      <c r="B195" s="13" t="s">
        <v>114</v>
      </c>
      <c r="C195" s="13" t="s">
        <v>5898</v>
      </c>
      <c r="D195" s="13" t="s">
        <v>469</v>
      </c>
      <c r="E195" s="13"/>
      <c r="F195" s="13" t="s">
        <v>721</v>
      </c>
      <c r="G195" s="30" t="s">
        <v>5899</v>
      </c>
      <c r="H195" s="70"/>
    </row>
    <row r="196" spans="1:8" ht="13" x14ac:dyDescent="0.15">
      <c r="A196" s="12" t="s">
        <v>5199</v>
      </c>
      <c r="B196" s="13" t="s">
        <v>114</v>
      </c>
      <c r="C196" s="13" t="s">
        <v>5898</v>
      </c>
      <c r="D196" s="13" t="s">
        <v>469</v>
      </c>
      <c r="E196" s="13"/>
      <c r="F196" s="13" t="s">
        <v>721</v>
      </c>
      <c r="G196" s="30" t="s">
        <v>5900</v>
      </c>
      <c r="H196" s="70"/>
    </row>
    <row r="197" spans="1:8" ht="13" x14ac:dyDescent="0.15">
      <c r="A197" s="12" t="s">
        <v>5199</v>
      </c>
      <c r="B197" s="13" t="s">
        <v>114</v>
      </c>
      <c r="C197" s="13" t="s">
        <v>5898</v>
      </c>
      <c r="D197" s="13" t="s">
        <v>469</v>
      </c>
      <c r="E197" s="13"/>
      <c r="F197" s="13" t="s">
        <v>721</v>
      </c>
      <c r="G197" s="30" t="s">
        <v>5901</v>
      </c>
      <c r="H197" s="70"/>
    </row>
    <row r="198" spans="1:8" ht="13" x14ac:dyDescent="0.15">
      <c r="A198" s="12" t="s">
        <v>5199</v>
      </c>
      <c r="B198" s="13" t="s">
        <v>114</v>
      </c>
      <c r="C198" s="13" t="s">
        <v>5898</v>
      </c>
      <c r="D198" s="13" t="s">
        <v>469</v>
      </c>
      <c r="E198" s="13"/>
      <c r="F198" s="13" t="s">
        <v>721</v>
      </c>
      <c r="G198" s="30" t="s">
        <v>5902</v>
      </c>
      <c r="H198" s="70"/>
    </row>
    <row r="199" spans="1:8" ht="13" x14ac:dyDescent="0.15">
      <c r="A199" s="12" t="s">
        <v>5199</v>
      </c>
      <c r="B199" s="13" t="s">
        <v>114</v>
      </c>
      <c r="C199" s="13" t="s">
        <v>5898</v>
      </c>
      <c r="D199" s="13" t="s">
        <v>469</v>
      </c>
      <c r="E199" s="13"/>
      <c r="F199" s="13" t="s">
        <v>721</v>
      </c>
      <c r="G199" s="30" t="s">
        <v>5903</v>
      </c>
      <c r="H199" s="70"/>
    </row>
    <row r="200" spans="1:8" ht="13" x14ac:dyDescent="0.15">
      <c r="A200" s="12" t="s">
        <v>5199</v>
      </c>
      <c r="B200" s="13" t="s">
        <v>114</v>
      </c>
      <c r="C200" s="13" t="s">
        <v>5898</v>
      </c>
      <c r="D200" s="13" t="s">
        <v>469</v>
      </c>
      <c r="E200" s="13"/>
      <c r="F200" s="13" t="s">
        <v>721</v>
      </c>
      <c r="G200" s="30" t="s">
        <v>5904</v>
      </c>
      <c r="H200" s="70"/>
    </row>
    <row r="201" spans="1:8" ht="13" x14ac:dyDescent="0.15">
      <c r="A201" s="12" t="s">
        <v>5199</v>
      </c>
      <c r="B201" s="13" t="s">
        <v>114</v>
      </c>
      <c r="C201" s="13" t="s">
        <v>5898</v>
      </c>
      <c r="D201" s="13" t="s">
        <v>469</v>
      </c>
      <c r="E201" s="13"/>
      <c r="F201" s="13" t="s">
        <v>721</v>
      </c>
      <c r="G201" s="30" t="s">
        <v>5905</v>
      </c>
      <c r="H201" s="70"/>
    </row>
    <row r="202" spans="1:8" ht="13" x14ac:dyDescent="0.15">
      <c r="A202" s="12" t="s">
        <v>5199</v>
      </c>
      <c r="B202" s="13" t="s">
        <v>114</v>
      </c>
      <c r="C202" s="13" t="s">
        <v>5898</v>
      </c>
      <c r="D202" s="13" t="s">
        <v>469</v>
      </c>
      <c r="E202" s="13"/>
      <c r="F202" s="13" t="s">
        <v>721</v>
      </c>
      <c r="G202" s="30" t="s">
        <v>5906</v>
      </c>
      <c r="H202" s="70"/>
    </row>
    <row r="203" spans="1:8" ht="13" x14ac:dyDescent="0.15">
      <c r="A203" s="12" t="s">
        <v>969</v>
      </c>
      <c r="B203" s="13" t="s">
        <v>114</v>
      </c>
      <c r="C203" s="13" t="s">
        <v>5907</v>
      </c>
      <c r="D203" s="13" t="s">
        <v>389</v>
      </c>
      <c r="E203" s="13">
        <v>110</v>
      </c>
      <c r="F203" s="13" t="s">
        <v>393</v>
      </c>
      <c r="G203" s="30" t="s">
        <v>5908</v>
      </c>
      <c r="H203" s="70"/>
    </row>
    <row r="204" spans="1:8" ht="13" x14ac:dyDescent="0.15">
      <c r="A204" s="12" t="s">
        <v>969</v>
      </c>
      <c r="B204" s="13" t="s">
        <v>114</v>
      </c>
      <c r="C204" s="13" t="s">
        <v>5907</v>
      </c>
      <c r="D204" s="13" t="s">
        <v>389</v>
      </c>
      <c r="E204" s="13">
        <v>110</v>
      </c>
      <c r="F204" s="13" t="s">
        <v>393</v>
      </c>
      <c r="G204" s="30" t="s">
        <v>5909</v>
      </c>
      <c r="H204" s="70"/>
    </row>
    <row r="205" spans="1:8" ht="13" x14ac:dyDescent="0.15">
      <c r="A205" s="12" t="s">
        <v>968</v>
      </c>
      <c r="B205" s="13" t="s">
        <v>114</v>
      </c>
      <c r="C205" s="13" t="s">
        <v>5910</v>
      </c>
      <c r="D205" s="13" t="s">
        <v>404</v>
      </c>
      <c r="E205" s="13">
        <v>120</v>
      </c>
      <c r="F205" s="13" t="s">
        <v>393</v>
      </c>
      <c r="G205" s="30" t="s">
        <v>5908</v>
      </c>
      <c r="H205" s="70"/>
    </row>
    <row r="206" spans="1:8" ht="13" x14ac:dyDescent="0.15">
      <c r="A206" s="12" t="s">
        <v>968</v>
      </c>
      <c r="B206" s="13" t="s">
        <v>114</v>
      </c>
      <c r="C206" s="13" t="s">
        <v>5910</v>
      </c>
      <c r="D206" s="13" t="s">
        <v>404</v>
      </c>
      <c r="E206" s="13">
        <v>120</v>
      </c>
      <c r="F206" s="13" t="s">
        <v>393</v>
      </c>
      <c r="G206" s="30" t="s">
        <v>5909</v>
      </c>
      <c r="H206" s="70"/>
    </row>
    <row r="207" spans="1:8" ht="13" x14ac:dyDescent="0.15">
      <c r="A207" s="12" t="s">
        <v>1945</v>
      </c>
      <c r="B207" s="13" t="s">
        <v>114</v>
      </c>
      <c r="C207" s="13" t="s">
        <v>5911</v>
      </c>
      <c r="D207" s="13" t="s">
        <v>385</v>
      </c>
      <c r="E207" s="13">
        <v>130</v>
      </c>
      <c r="F207" s="13" t="s">
        <v>393</v>
      </c>
      <c r="G207" s="30" t="s">
        <v>5908</v>
      </c>
      <c r="H207" s="70"/>
    </row>
    <row r="208" spans="1:8" ht="13" x14ac:dyDescent="0.15">
      <c r="A208" s="12" t="s">
        <v>1945</v>
      </c>
      <c r="B208" s="13" t="s">
        <v>114</v>
      </c>
      <c r="C208" s="13" t="s">
        <v>5911</v>
      </c>
      <c r="D208" s="13" t="s">
        <v>385</v>
      </c>
      <c r="E208" s="13">
        <v>130</v>
      </c>
      <c r="F208" s="13" t="s">
        <v>393</v>
      </c>
      <c r="G208" s="30" t="s">
        <v>5909</v>
      </c>
      <c r="H208" s="70"/>
    </row>
    <row r="209" spans="1:8" ht="13" x14ac:dyDescent="0.15">
      <c r="A209" s="12" t="s">
        <v>3096</v>
      </c>
      <c r="B209" s="13" t="s">
        <v>114</v>
      </c>
      <c r="C209" s="13" t="s">
        <v>5912</v>
      </c>
      <c r="D209" s="13" t="s">
        <v>2547</v>
      </c>
      <c r="E209" s="13">
        <v>110</v>
      </c>
      <c r="F209" s="13" t="s">
        <v>393</v>
      </c>
      <c r="G209" s="30" t="s">
        <v>5908</v>
      </c>
      <c r="H209" s="70"/>
    </row>
    <row r="210" spans="1:8" ht="13" x14ac:dyDescent="0.15">
      <c r="A210" s="12" t="s">
        <v>3096</v>
      </c>
      <c r="B210" s="13" t="s">
        <v>114</v>
      </c>
      <c r="C210" s="13" t="s">
        <v>5912</v>
      </c>
      <c r="D210" s="13" t="s">
        <v>2547</v>
      </c>
      <c r="E210" s="13">
        <v>110</v>
      </c>
      <c r="F210" s="13" t="s">
        <v>393</v>
      </c>
      <c r="G210" s="30" t="s">
        <v>5909</v>
      </c>
      <c r="H210" s="70"/>
    </row>
    <row r="211" spans="1:8" ht="13" x14ac:dyDescent="0.15">
      <c r="A211" s="12" t="s">
        <v>2902</v>
      </c>
      <c r="B211" s="13" t="s">
        <v>114</v>
      </c>
      <c r="C211" s="13" t="s">
        <v>5913</v>
      </c>
      <c r="D211" s="13" t="s">
        <v>407</v>
      </c>
      <c r="E211" s="13">
        <v>60</v>
      </c>
      <c r="F211" s="13" t="s">
        <v>393</v>
      </c>
      <c r="G211" s="30" t="s">
        <v>5914</v>
      </c>
      <c r="H211" s="70"/>
    </row>
    <row r="212" spans="1:8" ht="13" x14ac:dyDescent="0.15">
      <c r="A212" s="12" t="s">
        <v>2977</v>
      </c>
      <c r="B212" s="13" t="s">
        <v>114</v>
      </c>
      <c r="C212" s="13" t="s">
        <v>5915</v>
      </c>
      <c r="D212" s="13" t="s">
        <v>395</v>
      </c>
      <c r="E212" s="13">
        <v>60</v>
      </c>
      <c r="F212" s="13" t="s">
        <v>393</v>
      </c>
      <c r="G212" s="30" t="s">
        <v>5914</v>
      </c>
      <c r="H212" s="70"/>
    </row>
    <row r="213" spans="1:8" ht="13" x14ac:dyDescent="0.15">
      <c r="A213" s="12" t="s">
        <v>3181</v>
      </c>
      <c r="B213" s="13" t="s">
        <v>114</v>
      </c>
      <c r="C213" s="13" t="s">
        <v>5916</v>
      </c>
      <c r="D213" s="13" t="s">
        <v>389</v>
      </c>
      <c r="E213" s="13">
        <v>230</v>
      </c>
      <c r="F213" s="13" t="s">
        <v>386</v>
      </c>
      <c r="G213" s="30" t="s">
        <v>5917</v>
      </c>
      <c r="H213" s="70"/>
    </row>
    <row r="214" spans="1:8" ht="13" x14ac:dyDescent="0.15">
      <c r="A214" s="12" t="s">
        <v>3182</v>
      </c>
      <c r="B214" s="13" t="s">
        <v>114</v>
      </c>
      <c r="C214" s="13" t="s">
        <v>5918</v>
      </c>
      <c r="D214" s="13" t="s">
        <v>149</v>
      </c>
      <c r="E214" s="13">
        <v>250</v>
      </c>
      <c r="F214" s="13" t="s">
        <v>386</v>
      </c>
      <c r="G214" s="30" t="s">
        <v>5917</v>
      </c>
      <c r="H214" s="70"/>
    </row>
    <row r="215" spans="1:8" ht="13" x14ac:dyDescent="0.15">
      <c r="A215" s="12" t="s">
        <v>456</v>
      </c>
      <c r="B215" s="13" t="s">
        <v>114</v>
      </c>
      <c r="C215" s="13" t="s">
        <v>5919</v>
      </c>
      <c r="D215" s="13" t="s">
        <v>404</v>
      </c>
      <c r="E215" s="13">
        <v>60</v>
      </c>
      <c r="F215" s="13" t="s">
        <v>393</v>
      </c>
      <c r="G215" s="30" t="s">
        <v>5920</v>
      </c>
      <c r="H215" s="70"/>
    </row>
    <row r="216" spans="1:8" ht="13" x14ac:dyDescent="0.15">
      <c r="A216" s="12" t="s">
        <v>394</v>
      </c>
      <c r="B216" s="13" t="s">
        <v>114</v>
      </c>
      <c r="C216" s="13" t="s">
        <v>5921</v>
      </c>
      <c r="D216" s="13" t="s">
        <v>395</v>
      </c>
      <c r="E216" s="13">
        <v>150</v>
      </c>
      <c r="F216" s="13" t="s">
        <v>386</v>
      </c>
      <c r="G216" s="30" t="s">
        <v>5922</v>
      </c>
      <c r="H216" s="70"/>
    </row>
    <row r="217" spans="1:8" ht="13" x14ac:dyDescent="0.15">
      <c r="A217" s="12" t="s">
        <v>394</v>
      </c>
      <c r="B217" s="13" t="s">
        <v>114</v>
      </c>
      <c r="C217" s="13" t="s">
        <v>5921</v>
      </c>
      <c r="D217" s="13" t="s">
        <v>395</v>
      </c>
      <c r="E217" s="13">
        <v>150</v>
      </c>
      <c r="F217" s="13" t="s">
        <v>386</v>
      </c>
      <c r="G217" s="30" t="s">
        <v>5923</v>
      </c>
      <c r="H217" s="70"/>
    </row>
    <row r="218" spans="1:8" ht="13" x14ac:dyDescent="0.15">
      <c r="A218" s="12" t="s">
        <v>412</v>
      </c>
      <c r="B218" s="13" t="s">
        <v>114</v>
      </c>
      <c r="C218" s="13" t="s">
        <v>5924</v>
      </c>
      <c r="D218" s="13" t="s">
        <v>404</v>
      </c>
      <c r="E218" s="13">
        <v>110</v>
      </c>
      <c r="F218" s="13" t="s">
        <v>393</v>
      </c>
      <c r="G218" s="30" t="s">
        <v>5922</v>
      </c>
      <c r="H218" s="70"/>
    </row>
    <row r="219" spans="1:8" ht="13" x14ac:dyDescent="0.15">
      <c r="A219" s="12" t="s">
        <v>412</v>
      </c>
      <c r="B219" s="13" t="s">
        <v>114</v>
      </c>
      <c r="C219" s="13" t="s">
        <v>5924</v>
      </c>
      <c r="D219" s="13" t="s">
        <v>404</v>
      </c>
      <c r="E219" s="13">
        <v>110</v>
      </c>
      <c r="F219" s="13" t="s">
        <v>393</v>
      </c>
      <c r="G219" s="30" t="s">
        <v>5923</v>
      </c>
      <c r="H219" s="70"/>
    </row>
    <row r="220" spans="1:8" ht="13" x14ac:dyDescent="0.15">
      <c r="A220" s="12" t="s">
        <v>509</v>
      </c>
      <c r="B220" s="13" t="s">
        <v>114</v>
      </c>
      <c r="C220" s="13" t="s">
        <v>5925</v>
      </c>
      <c r="D220" s="13" t="s">
        <v>385</v>
      </c>
      <c r="E220" s="13">
        <v>160</v>
      </c>
      <c r="F220" s="13" t="s">
        <v>386</v>
      </c>
      <c r="G220" s="30" t="s">
        <v>5922</v>
      </c>
      <c r="H220" s="70"/>
    </row>
    <row r="221" spans="1:8" ht="13" x14ac:dyDescent="0.15">
      <c r="A221" s="12" t="s">
        <v>509</v>
      </c>
      <c r="B221" s="13" t="s">
        <v>114</v>
      </c>
      <c r="C221" s="13" t="s">
        <v>5925</v>
      </c>
      <c r="D221" s="13" t="s">
        <v>385</v>
      </c>
      <c r="E221" s="13">
        <v>160</v>
      </c>
      <c r="F221" s="13" t="s">
        <v>386</v>
      </c>
      <c r="G221" s="30" t="s">
        <v>5923</v>
      </c>
      <c r="H221" s="70"/>
    </row>
    <row r="222" spans="1:8" ht="13" x14ac:dyDescent="0.15">
      <c r="A222" s="12" t="s">
        <v>1378</v>
      </c>
      <c r="B222" s="13" t="s">
        <v>114</v>
      </c>
      <c r="C222" s="13" t="s">
        <v>5926</v>
      </c>
      <c r="D222" s="13" t="s">
        <v>847</v>
      </c>
      <c r="E222" s="13">
        <v>70</v>
      </c>
      <c r="F222" s="13" t="s">
        <v>393</v>
      </c>
      <c r="G222" s="30" t="s">
        <v>5922</v>
      </c>
      <c r="H222" s="70"/>
    </row>
    <row r="223" spans="1:8" ht="13" x14ac:dyDescent="0.15">
      <c r="A223" s="12" t="s">
        <v>1378</v>
      </c>
      <c r="B223" s="13" t="s">
        <v>114</v>
      </c>
      <c r="C223" s="13" t="s">
        <v>5926</v>
      </c>
      <c r="D223" s="13" t="s">
        <v>847</v>
      </c>
      <c r="E223" s="13">
        <v>70</v>
      </c>
      <c r="F223" s="13" t="s">
        <v>393</v>
      </c>
      <c r="G223" s="30" t="s">
        <v>5923</v>
      </c>
      <c r="H223" s="70"/>
    </row>
    <row r="224" spans="1:8" ht="13" x14ac:dyDescent="0.15">
      <c r="A224" s="12" t="s">
        <v>456</v>
      </c>
      <c r="B224" s="13" t="s">
        <v>114</v>
      </c>
      <c r="C224" s="13" t="s">
        <v>5927</v>
      </c>
      <c r="D224" s="13" t="s">
        <v>404</v>
      </c>
      <c r="E224" s="13">
        <v>60</v>
      </c>
      <c r="F224" s="13" t="s">
        <v>393</v>
      </c>
      <c r="G224" s="30" t="s">
        <v>5928</v>
      </c>
      <c r="H224" s="70"/>
    </row>
    <row r="225" spans="1:8" ht="13" x14ac:dyDescent="0.15">
      <c r="A225" s="12" t="s">
        <v>2992</v>
      </c>
      <c r="B225" s="13" t="s">
        <v>114</v>
      </c>
      <c r="C225" s="13" t="s">
        <v>5929</v>
      </c>
      <c r="D225" s="13" t="s">
        <v>2547</v>
      </c>
      <c r="E225" s="13">
        <v>70</v>
      </c>
      <c r="F225" s="13" t="s">
        <v>393</v>
      </c>
      <c r="G225" s="30" t="s">
        <v>5928</v>
      </c>
      <c r="H225" s="70"/>
    </row>
    <row r="226" spans="1:8" ht="13" x14ac:dyDescent="0.15">
      <c r="A226" s="12" t="s">
        <v>163</v>
      </c>
      <c r="B226" s="13" t="s">
        <v>114</v>
      </c>
      <c r="C226" s="13" t="s">
        <v>5930</v>
      </c>
      <c r="D226" s="13" t="s">
        <v>385</v>
      </c>
      <c r="E226" s="13">
        <v>110</v>
      </c>
      <c r="F226" s="13" t="s">
        <v>393</v>
      </c>
      <c r="G226" s="30" t="s">
        <v>5931</v>
      </c>
      <c r="H226" s="70"/>
    </row>
    <row r="227" spans="1:8" ht="13" x14ac:dyDescent="0.15">
      <c r="A227" s="12" t="s">
        <v>3475</v>
      </c>
      <c r="B227" s="13" t="s">
        <v>114</v>
      </c>
      <c r="C227" s="13" t="s">
        <v>5932</v>
      </c>
      <c r="D227" s="13" t="s">
        <v>149</v>
      </c>
      <c r="E227" s="13">
        <v>130</v>
      </c>
      <c r="F227" s="13" t="s">
        <v>393</v>
      </c>
      <c r="G227" s="30" t="s">
        <v>5931</v>
      </c>
      <c r="H227" s="70"/>
    </row>
    <row r="228" spans="1:8" ht="13" x14ac:dyDescent="0.15">
      <c r="A228" s="12" t="s">
        <v>3274</v>
      </c>
      <c r="B228" s="13" t="s">
        <v>114</v>
      </c>
      <c r="C228" s="13" t="s">
        <v>5933</v>
      </c>
      <c r="D228" s="13" t="s">
        <v>389</v>
      </c>
      <c r="E228" s="13">
        <v>300</v>
      </c>
      <c r="F228" s="13" t="s">
        <v>393</v>
      </c>
      <c r="G228" s="30" t="s">
        <v>5934</v>
      </c>
      <c r="H228" s="70"/>
    </row>
    <row r="229" spans="1:8" ht="13" x14ac:dyDescent="0.15">
      <c r="A229" s="12" t="s">
        <v>3240</v>
      </c>
      <c r="B229" s="13" t="s">
        <v>114</v>
      </c>
      <c r="C229" s="13" t="s">
        <v>5935</v>
      </c>
      <c r="D229" s="13" t="s">
        <v>407</v>
      </c>
      <c r="E229" s="13">
        <v>270</v>
      </c>
      <c r="F229" s="13" t="s">
        <v>393</v>
      </c>
      <c r="G229" s="30" t="s">
        <v>5936</v>
      </c>
      <c r="H229" s="70"/>
    </row>
    <row r="230" spans="1:8" ht="13" x14ac:dyDescent="0.15">
      <c r="A230" s="12" t="s">
        <v>3242</v>
      </c>
      <c r="B230" s="13" t="s">
        <v>114</v>
      </c>
      <c r="C230" s="13" t="s">
        <v>5937</v>
      </c>
      <c r="D230" s="13" t="s">
        <v>404</v>
      </c>
      <c r="E230" s="13">
        <v>240</v>
      </c>
      <c r="F230" s="13" t="s">
        <v>393</v>
      </c>
      <c r="G230" s="30" t="s">
        <v>5936</v>
      </c>
      <c r="H230" s="70"/>
    </row>
    <row r="231" spans="1:8" ht="13" x14ac:dyDescent="0.15">
      <c r="A231" s="12" t="s">
        <v>3250</v>
      </c>
      <c r="B231" s="13" t="s">
        <v>114</v>
      </c>
      <c r="C231" s="13" t="s">
        <v>5938</v>
      </c>
      <c r="D231" s="13" t="s">
        <v>392</v>
      </c>
      <c r="E231" s="13">
        <v>270</v>
      </c>
      <c r="F231" s="13" t="s">
        <v>393</v>
      </c>
      <c r="G231" s="30" t="s">
        <v>5936</v>
      </c>
      <c r="H231" s="70"/>
    </row>
    <row r="232" spans="1:8" ht="13" x14ac:dyDescent="0.15">
      <c r="A232" s="12" t="s">
        <v>348</v>
      </c>
      <c r="B232" s="13" t="s">
        <v>114</v>
      </c>
      <c r="C232" s="13" t="s">
        <v>5939</v>
      </c>
      <c r="D232" s="13" t="s">
        <v>404</v>
      </c>
      <c r="E232" s="13">
        <v>90</v>
      </c>
      <c r="F232" s="13" t="s">
        <v>393</v>
      </c>
      <c r="G232" s="30" t="s">
        <v>5940</v>
      </c>
      <c r="H232" s="70"/>
    </row>
    <row r="233" spans="1:8" ht="13" x14ac:dyDescent="0.15">
      <c r="A233" s="12" t="s">
        <v>348</v>
      </c>
      <c r="B233" s="13" t="s">
        <v>114</v>
      </c>
      <c r="C233" s="13" t="s">
        <v>5939</v>
      </c>
      <c r="D233" s="13" t="s">
        <v>404</v>
      </c>
      <c r="E233" s="13">
        <v>90</v>
      </c>
      <c r="F233" s="13" t="s">
        <v>393</v>
      </c>
      <c r="G233" s="30" t="s">
        <v>5941</v>
      </c>
      <c r="H233" s="70"/>
    </row>
    <row r="234" spans="1:8" ht="13" x14ac:dyDescent="0.15">
      <c r="A234" s="12" t="s">
        <v>5942</v>
      </c>
      <c r="B234" s="13" t="s">
        <v>114</v>
      </c>
      <c r="C234" s="13" t="s">
        <v>5943</v>
      </c>
      <c r="D234" s="13" t="s">
        <v>395</v>
      </c>
      <c r="E234" s="13">
        <v>210</v>
      </c>
      <c r="F234" s="13" t="s">
        <v>398</v>
      </c>
      <c r="G234" s="30" t="s">
        <v>5944</v>
      </c>
      <c r="H234" s="70"/>
    </row>
    <row r="235" spans="1:8" ht="13" x14ac:dyDescent="0.15">
      <c r="A235" s="12" t="s">
        <v>5945</v>
      </c>
      <c r="B235" s="13" t="s">
        <v>114</v>
      </c>
      <c r="C235" s="13" t="s">
        <v>5946</v>
      </c>
      <c r="D235" s="13" t="s">
        <v>389</v>
      </c>
      <c r="E235" s="13">
        <v>210</v>
      </c>
      <c r="F235" s="13" t="s">
        <v>398</v>
      </c>
      <c r="G235" s="30" t="s">
        <v>5947</v>
      </c>
      <c r="H235" s="70"/>
    </row>
    <row r="236" spans="1:8" ht="13" x14ac:dyDescent="0.15">
      <c r="A236" s="12" t="s">
        <v>5948</v>
      </c>
      <c r="B236" s="13" t="s">
        <v>114</v>
      </c>
      <c r="C236" s="13" t="s">
        <v>5949</v>
      </c>
      <c r="D236" s="13" t="s">
        <v>404</v>
      </c>
      <c r="E236" s="13">
        <v>200</v>
      </c>
      <c r="F236" s="13" t="s">
        <v>398</v>
      </c>
      <c r="G236" s="30" t="s">
        <v>5950</v>
      </c>
      <c r="H236" s="70"/>
    </row>
    <row r="237" spans="1:8" ht="13" x14ac:dyDescent="0.15">
      <c r="A237" s="12" t="s">
        <v>5951</v>
      </c>
      <c r="B237" s="13" t="s">
        <v>114</v>
      </c>
      <c r="C237" s="13" t="s">
        <v>5952</v>
      </c>
      <c r="D237" s="13" t="s">
        <v>392</v>
      </c>
      <c r="E237" s="13">
        <v>160</v>
      </c>
      <c r="F237" s="13" t="s">
        <v>393</v>
      </c>
      <c r="G237" s="30" t="s">
        <v>5953</v>
      </c>
      <c r="H237" s="70"/>
    </row>
    <row r="238" spans="1:8" ht="13" x14ac:dyDescent="0.15">
      <c r="A238" s="12" t="s">
        <v>5951</v>
      </c>
      <c r="B238" s="13" t="s">
        <v>114</v>
      </c>
      <c r="C238" s="13" t="s">
        <v>5954</v>
      </c>
      <c r="D238" s="13" t="s">
        <v>392</v>
      </c>
      <c r="E238" s="13">
        <v>160</v>
      </c>
      <c r="F238" s="13" t="s">
        <v>393</v>
      </c>
      <c r="G238" s="30" t="s">
        <v>5955</v>
      </c>
      <c r="H238" s="70"/>
    </row>
    <row r="239" spans="1:8" ht="13" x14ac:dyDescent="0.15">
      <c r="A239" s="12" t="s">
        <v>5951</v>
      </c>
      <c r="B239" s="13" t="s">
        <v>114</v>
      </c>
      <c r="C239" s="13" t="s">
        <v>5956</v>
      </c>
      <c r="D239" s="13" t="s">
        <v>392</v>
      </c>
      <c r="E239" s="13">
        <v>160</v>
      </c>
      <c r="F239" s="13" t="s">
        <v>393</v>
      </c>
      <c r="G239" s="30" t="s">
        <v>5957</v>
      </c>
      <c r="H239" s="70"/>
    </row>
    <row r="240" spans="1:8" ht="13" x14ac:dyDescent="0.15">
      <c r="A240" s="12" t="s">
        <v>3287</v>
      </c>
      <c r="B240" s="13" t="s">
        <v>114</v>
      </c>
      <c r="C240" s="13" t="s">
        <v>5958</v>
      </c>
      <c r="D240" s="13" t="s">
        <v>847</v>
      </c>
      <c r="E240" s="13">
        <v>60</v>
      </c>
      <c r="F240" s="13" t="s">
        <v>393</v>
      </c>
      <c r="G240" s="30" t="s">
        <v>5959</v>
      </c>
      <c r="H240" s="70"/>
    </row>
    <row r="241" spans="1:8" ht="13" x14ac:dyDescent="0.15">
      <c r="A241" s="12" t="s">
        <v>5960</v>
      </c>
      <c r="B241" s="13" t="s">
        <v>114</v>
      </c>
      <c r="C241" s="13" t="s">
        <v>5961</v>
      </c>
      <c r="D241" s="13" t="s">
        <v>847</v>
      </c>
      <c r="E241" s="13">
        <v>220</v>
      </c>
      <c r="F241" s="13" t="s">
        <v>398</v>
      </c>
      <c r="G241" s="30" t="s">
        <v>5959</v>
      </c>
      <c r="H241" s="70"/>
    </row>
    <row r="242" spans="1:8" ht="13" x14ac:dyDescent="0.15">
      <c r="A242" s="12" t="s">
        <v>2861</v>
      </c>
      <c r="B242" s="13" t="s">
        <v>114</v>
      </c>
      <c r="C242" s="13" t="s">
        <v>5962</v>
      </c>
      <c r="D242" s="13" t="s">
        <v>395</v>
      </c>
      <c r="E242" s="13">
        <v>120</v>
      </c>
      <c r="F242" s="13" t="s">
        <v>393</v>
      </c>
      <c r="G242" s="30" t="s">
        <v>5963</v>
      </c>
      <c r="H242" s="70"/>
    </row>
    <row r="243" spans="1:8" ht="13" x14ac:dyDescent="0.15">
      <c r="A243" s="12" t="s">
        <v>2861</v>
      </c>
      <c r="B243" s="13" t="s">
        <v>114</v>
      </c>
      <c r="C243" s="13" t="s">
        <v>5962</v>
      </c>
      <c r="D243" s="13" t="s">
        <v>395</v>
      </c>
      <c r="E243" s="13">
        <v>120</v>
      </c>
      <c r="F243" s="13" t="s">
        <v>393</v>
      </c>
      <c r="G243" s="30" t="s">
        <v>5964</v>
      </c>
      <c r="H243" s="70"/>
    </row>
    <row r="244" spans="1:8" ht="13" x14ac:dyDescent="0.15">
      <c r="A244" s="12" t="s">
        <v>3283</v>
      </c>
      <c r="B244" s="13" t="s">
        <v>114</v>
      </c>
      <c r="C244" s="13" t="s">
        <v>5965</v>
      </c>
      <c r="D244" s="13" t="s">
        <v>400</v>
      </c>
      <c r="E244" s="13">
        <v>120</v>
      </c>
      <c r="F244" s="13" t="s">
        <v>393</v>
      </c>
      <c r="G244" s="30" t="s">
        <v>5963</v>
      </c>
      <c r="H244" s="70"/>
    </row>
    <row r="245" spans="1:8" ht="13" x14ac:dyDescent="0.15">
      <c r="A245" s="12" t="s">
        <v>3283</v>
      </c>
      <c r="B245" s="13" t="s">
        <v>114</v>
      </c>
      <c r="C245" s="13" t="s">
        <v>5965</v>
      </c>
      <c r="D245" s="13" t="s">
        <v>400</v>
      </c>
      <c r="E245" s="13">
        <v>120</v>
      </c>
      <c r="F245" s="13" t="s">
        <v>393</v>
      </c>
      <c r="G245" s="30" t="s">
        <v>5964</v>
      </c>
      <c r="H245" s="70"/>
    </row>
    <row r="246" spans="1:8" ht="13" x14ac:dyDescent="0.15">
      <c r="A246" s="12" t="s">
        <v>3288</v>
      </c>
      <c r="B246" s="13" t="s">
        <v>114</v>
      </c>
      <c r="C246" s="13" t="s">
        <v>5966</v>
      </c>
      <c r="D246" s="13" t="s">
        <v>847</v>
      </c>
      <c r="E246" s="13">
        <v>150</v>
      </c>
      <c r="F246" s="13" t="s">
        <v>398</v>
      </c>
      <c r="G246" s="30" t="s">
        <v>5963</v>
      </c>
      <c r="H246" s="70"/>
    </row>
    <row r="247" spans="1:8" ht="13" x14ac:dyDescent="0.15">
      <c r="A247" s="12" t="s">
        <v>3288</v>
      </c>
      <c r="B247" s="13" t="s">
        <v>114</v>
      </c>
      <c r="C247" s="13" t="s">
        <v>5966</v>
      </c>
      <c r="D247" s="13" t="s">
        <v>847</v>
      </c>
      <c r="E247" s="13">
        <v>150</v>
      </c>
      <c r="F247" s="13" t="s">
        <v>398</v>
      </c>
      <c r="G247" s="30" t="s">
        <v>5964</v>
      </c>
      <c r="H247" s="70"/>
    </row>
    <row r="248" spans="1:8" ht="13" x14ac:dyDescent="0.15">
      <c r="A248" s="12" t="s">
        <v>528</v>
      </c>
      <c r="B248" s="13" t="s">
        <v>114</v>
      </c>
      <c r="C248" s="13" t="s">
        <v>5967</v>
      </c>
      <c r="D248" s="13" t="s">
        <v>392</v>
      </c>
      <c r="E248" s="13">
        <v>100</v>
      </c>
      <c r="F248" s="13" t="s">
        <v>398</v>
      </c>
      <c r="G248" s="30" t="s">
        <v>5963</v>
      </c>
      <c r="H248" s="70"/>
    </row>
    <row r="249" spans="1:8" ht="13" x14ac:dyDescent="0.15">
      <c r="A249" s="12" t="s">
        <v>528</v>
      </c>
      <c r="B249" s="13" t="s">
        <v>114</v>
      </c>
      <c r="C249" s="13" t="s">
        <v>5967</v>
      </c>
      <c r="D249" s="13" t="s">
        <v>392</v>
      </c>
      <c r="E249" s="13">
        <v>100</v>
      </c>
      <c r="F249" s="13" t="s">
        <v>398</v>
      </c>
      <c r="G249" s="30" t="s">
        <v>5964</v>
      </c>
      <c r="H249" s="70"/>
    </row>
    <row r="250" spans="1:8" ht="13" x14ac:dyDescent="0.15">
      <c r="A250" s="12" t="s">
        <v>456</v>
      </c>
      <c r="B250" s="13" t="s">
        <v>114</v>
      </c>
      <c r="C250" s="13" t="s">
        <v>5968</v>
      </c>
      <c r="D250" s="13" t="s">
        <v>404</v>
      </c>
      <c r="E250" s="13">
        <v>70</v>
      </c>
      <c r="F250" s="13" t="s">
        <v>393</v>
      </c>
      <c r="G250" s="30" t="s">
        <v>5969</v>
      </c>
      <c r="H250" s="70"/>
    </row>
    <row r="251" spans="1:8" ht="13" x14ac:dyDescent="0.15">
      <c r="A251" s="12" t="s">
        <v>537</v>
      </c>
      <c r="B251" s="13" t="s">
        <v>114</v>
      </c>
      <c r="C251" s="13" t="s">
        <v>5970</v>
      </c>
      <c r="D251" s="13" t="s">
        <v>392</v>
      </c>
      <c r="E251" s="13">
        <v>50</v>
      </c>
      <c r="F251" s="13" t="s">
        <v>393</v>
      </c>
      <c r="G251" s="30" t="s">
        <v>5969</v>
      </c>
      <c r="H251" s="70"/>
    </row>
    <row r="252" spans="1:8" ht="13" x14ac:dyDescent="0.15">
      <c r="A252" s="12" t="s">
        <v>851</v>
      </c>
      <c r="B252" s="13" t="s">
        <v>114</v>
      </c>
      <c r="C252" s="13" t="s">
        <v>5971</v>
      </c>
      <c r="D252" s="13" t="s">
        <v>395</v>
      </c>
      <c r="E252" s="13">
        <v>150</v>
      </c>
      <c r="F252" s="13" t="s">
        <v>386</v>
      </c>
      <c r="G252" s="30" t="s">
        <v>5972</v>
      </c>
      <c r="H252" s="70"/>
    </row>
    <row r="253" spans="1:8" ht="13" x14ac:dyDescent="0.15">
      <c r="A253" s="12" t="s">
        <v>505</v>
      </c>
      <c r="B253" s="13" t="s">
        <v>114</v>
      </c>
      <c r="C253" s="13" t="s">
        <v>5973</v>
      </c>
      <c r="D253" s="13" t="s">
        <v>395</v>
      </c>
      <c r="E253" s="13">
        <v>110</v>
      </c>
      <c r="F253" s="13" t="s">
        <v>398</v>
      </c>
      <c r="G253" s="30" t="s">
        <v>5974</v>
      </c>
      <c r="H253" s="70"/>
    </row>
    <row r="254" spans="1:8" ht="13" x14ac:dyDescent="0.15">
      <c r="A254" s="12" t="s">
        <v>5975</v>
      </c>
      <c r="B254" s="13" t="s">
        <v>114</v>
      </c>
      <c r="C254" s="13" t="s">
        <v>5976</v>
      </c>
      <c r="D254" s="13" t="s">
        <v>395</v>
      </c>
      <c r="E254" s="13">
        <v>200</v>
      </c>
      <c r="F254" s="13" t="s">
        <v>398</v>
      </c>
      <c r="G254" s="30" t="s">
        <v>5977</v>
      </c>
      <c r="H254" s="70"/>
    </row>
    <row r="255" spans="1:8" ht="13" x14ac:dyDescent="0.15">
      <c r="A255" s="12" t="s">
        <v>5978</v>
      </c>
      <c r="B255" s="13" t="s">
        <v>114</v>
      </c>
      <c r="C255" s="13" t="s">
        <v>5979</v>
      </c>
      <c r="D255" s="13" t="s">
        <v>392</v>
      </c>
      <c r="E255" s="13">
        <v>180</v>
      </c>
      <c r="F255" s="13" t="s">
        <v>393</v>
      </c>
      <c r="G255" s="30" t="s">
        <v>5980</v>
      </c>
      <c r="H255" s="70"/>
    </row>
    <row r="256" spans="1:8" ht="13" x14ac:dyDescent="0.15">
      <c r="A256" s="12" t="s">
        <v>3279</v>
      </c>
      <c r="B256" s="13" t="s">
        <v>114</v>
      </c>
      <c r="C256" s="13" t="s">
        <v>5981</v>
      </c>
      <c r="D256" s="13" t="s">
        <v>389</v>
      </c>
      <c r="E256" s="13">
        <v>250</v>
      </c>
      <c r="F256" s="13" t="s">
        <v>386</v>
      </c>
      <c r="G256" s="30" t="s">
        <v>5982</v>
      </c>
      <c r="H256" s="70"/>
    </row>
    <row r="257" spans="1:8" ht="13" x14ac:dyDescent="0.15">
      <c r="A257" s="12" t="s">
        <v>348</v>
      </c>
      <c r="B257" s="13" t="s">
        <v>114</v>
      </c>
      <c r="C257" s="13" t="s">
        <v>5983</v>
      </c>
      <c r="D257" s="13" t="s">
        <v>404</v>
      </c>
      <c r="E257" s="13">
        <v>90</v>
      </c>
      <c r="F257" s="13" t="s">
        <v>393</v>
      </c>
      <c r="G257" s="30" t="s">
        <v>5984</v>
      </c>
      <c r="H257" s="70"/>
    </row>
    <row r="258" spans="1:8" ht="13" x14ac:dyDescent="0.15">
      <c r="A258" s="12" t="s">
        <v>348</v>
      </c>
      <c r="B258" s="13" t="s">
        <v>114</v>
      </c>
      <c r="C258" s="13" t="s">
        <v>5983</v>
      </c>
      <c r="D258" s="13" t="s">
        <v>404</v>
      </c>
      <c r="E258" s="13">
        <v>90</v>
      </c>
      <c r="F258" s="13" t="s">
        <v>393</v>
      </c>
      <c r="G258" s="30" t="s">
        <v>5985</v>
      </c>
      <c r="H258" s="70"/>
    </row>
    <row r="259" spans="1:8" ht="13" x14ac:dyDescent="0.15">
      <c r="A259" s="12" t="s">
        <v>3323</v>
      </c>
      <c r="B259" s="13" t="s">
        <v>114</v>
      </c>
      <c r="C259" s="13" t="s">
        <v>5986</v>
      </c>
      <c r="D259" s="13" t="s">
        <v>385</v>
      </c>
      <c r="E259" s="13">
        <v>270</v>
      </c>
      <c r="F259" s="13" t="s">
        <v>393</v>
      </c>
      <c r="G259" s="30" t="s">
        <v>5987</v>
      </c>
      <c r="H259" s="70"/>
    </row>
    <row r="260" spans="1:8" ht="13" x14ac:dyDescent="0.15">
      <c r="A260" s="12" t="s">
        <v>3286</v>
      </c>
      <c r="B260" s="13" t="s">
        <v>114</v>
      </c>
      <c r="C260" s="13" t="s">
        <v>5988</v>
      </c>
      <c r="D260" s="13" t="s">
        <v>847</v>
      </c>
      <c r="E260" s="13">
        <v>260</v>
      </c>
      <c r="F260" s="13" t="s">
        <v>393</v>
      </c>
      <c r="G260" s="30" t="s">
        <v>5987</v>
      </c>
      <c r="H260" s="70"/>
    </row>
    <row r="261" spans="1:8" ht="13" x14ac:dyDescent="0.15">
      <c r="A261" s="12" t="s">
        <v>3333</v>
      </c>
      <c r="B261" s="13" t="s">
        <v>114</v>
      </c>
      <c r="C261" s="13" t="s">
        <v>5989</v>
      </c>
      <c r="D261" s="13" t="s">
        <v>149</v>
      </c>
      <c r="E261" s="13">
        <v>270</v>
      </c>
      <c r="F261" s="13" t="s">
        <v>393</v>
      </c>
      <c r="G261" s="30" t="s">
        <v>5987</v>
      </c>
      <c r="H261" s="70"/>
    </row>
    <row r="262" spans="1:8" ht="13" x14ac:dyDescent="0.15">
      <c r="A262" s="12" t="s">
        <v>348</v>
      </c>
      <c r="B262" s="13" t="s">
        <v>114</v>
      </c>
      <c r="C262" s="13" t="s">
        <v>5990</v>
      </c>
      <c r="D262" s="13" t="s">
        <v>404</v>
      </c>
      <c r="E262" s="13">
        <v>90</v>
      </c>
      <c r="F262" s="13" t="s">
        <v>393</v>
      </c>
      <c r="G262" s="30" t="s">
        <v>5991</v>
      </c>
      <c r="H262" s="70"/>
    </row>
    <row r="263" spans="1:8" ht="13" x14ac:dyDescent="0.15">
      <c r="A263" s="12" t="s">
        <v>3024</v>
      </c>
      <c r="B263" s="13" t="s">
        <v>114</v>
      </c>
      <c r="C263" s="13" t="s">
        <v>5992</v>
      </c>
      <c r="D263" s="13" t="s">
        <v>395</v>
      </c>
      <c r="E263" s="13">
        <v>250</v>
      </c>
      <c r="F263" s="13" t="s">
        <v>386</v>
      </c>
      <c r="G263" s="30" t="s">
        <v>5993</v>
      </c>
      <c r="H263" s="70"/>
    </row>
    <row r="264" spans="1:8" ht="14" x14ac:dyDescent="0.15">
      <c r="A264" s="12" t="s">
        <v>3056</v>
      </c>
      <c r="B264" s="13" t="s">
        <v>114</v>
      </c>
      <c r="C264" s="13" t="s">
        <v>5994</v>
      </c>
      <c r="D264" s="13" t="s">
        <v>385</v>
      </c>
      <c r="E264" s="13">
        <v>190</v>
      </c>
      <c r="F264" s="13" t="s">
        <v>393</v>
      </c>
      <c r="G264" s="131" t="s">
        <v>5995</v>
      </c>
      <c r="H264" s="70"/>
    </row>
    <row r="265" spans="1:8" ht="13" x14ac:dyDescent="0.15">
      <c r="A265" s="12" t="s">
        <v>3124</v>
      </c>
      <c r="B265" s="13" t="s">
        <v>114</v>
      </c>
      <c r="C265" s="13" t="s">
        <v>5996</v>
      </c>
      <c r="D265" s="13" t="s">
        <v>389</v>
      </c>
      <c r="E265" s="13">
        <v>230</v>
      </c>
      <c r="F265" s="13" t="s">
        <v>386</v>
      </c>
      <c r="G265" s="30" t="s">
        <v>5997</v>
      </c>
      <c r="H265" s="70"/>
    </row>
    <row r="266" spans="1:8" ht="13" x14ac:dyDescent="0.15">
      <c r="A266" s="12" t="s">
        <v>441</v>
      </c>
      <c r="B266" s="13" t="s">
        <v>114</v>
      </c>
      <c r="C266" s="13" t="s">
        <v>5998</v>
      </c>
      <c r="D266" s="13" t="s">
        <v>407</v>
      </c>
      <c r="E266" s="13">
        <v>70</v>
      </c>
      <c r="F266" s="13" t="s">
        <v>393</v>
      </c>
      <c r="G266" s="30" t="s">
        <v>5999</v>
      </c>
      <c r="H266" s="70"/>
    </row>
    <row r="267" spans="1:8" ht="13" x14ac:dyDescent="0.15">
      <c r="A267" s="12" t="s">
        <v>441</v>
      </c>
      <c r="B267" s="13" t="s">
        <v>114</v>
      </c>
      <c r="C267" s="13" t="s">
        <v>5998</v>
      </c>
      <c r="D267" s="13" t="s">
        <v>407</v>
      </c>
      <c r="E267" s="13">
        <v>70</v>
      </c>
      <c r="F267" s="13" t="s">
        <v>393</v>
      </c>
      <c r="G267" s="30" t="s">
        <v>5941</v>
      </c>
      <c r="H267" s="70"/>
    </row>
    <row r="268" spans="1:8" ht="13" x14ac:dyDescent="0.15">
      <c r="A268" s="12" t="s">
        <v>582</v>
      </c>
      <c r="B268" s="13" t="s">
        <v>114</v>
      </c>
      <c r="C268" s="13" t="s">
        <v>6000</v>
      </c>
      <c r="D268" s="13" t="s">
        <v>389</v>
      </c>
      <c r="E268" s="13">
        <v>70</v>
      </c>
      <c r="F268" s="13" t="s">
        <v>393</v>
      </c>
      <c r="G268" s="30" t="s">
        <v>5999</v>
      </c>
      <c r="H268" s="70"/>
    </row>
    <row r="269" spans="1:8" ht="13" x14ac:dyDescent="0.15">
      <c r="A269" s="12" t="s">
        <v>582</v>
      </c>
      <c r="B269" s="13" t="s">
        <v>114</v>
      </c>
      <c r="C269" s="13" t="s">
        <v>6000</v>
      </c>
      <c r="D269" s="13" t="s">
        <v>389</v>
      </c>
      <c r="E269" s="13">
        <v>70</v>
      </c>
      <c r="F269" s="13" t="s">
        <v>393</v>
      </c>
      <c r="G269" s="30" t="s">
        <v>5941</v>
      </c>
      <c r="H269" s="70"/>
    </row>
    <row r="270" spans="1:8" ht="13" x14ac:dyDescent="0.15">
      <c r="A270" s="12" t="s">
        <v>893</v>
      </c>
      <c r="B270" s="13" t="s">
        <v>114</v>
      </c>
      <c r="C270" s="13" t="s">
        <v>6001</v>
      </c>
      <c r="D270" s="13" t="s">
        <v>2547</v>
      </c>
      <c r="E270" s="13">
        <v>60</v>
      </c>
      <c r="F270" s="13" t="s">
        <v>393</v>
      </c>
      <c r="G270" s="30" t="s">
        <v>5999</v>
      </c>
      <c r="H270" s="70"/>
    </row>
    <row r="271" spans="1:8" ht="13" x14ac:dyDescent="0.15">
      <c r="A271" s="12" t="s">
        <v>893</v>
      </c>
      <c r="B271" s="13" t="s">
        <v>114</v>
      </c>
      <c r="C271" s="13" t="s">
        <v>6001</v>
      </c>
      <c r="D271" s="13" t="s">
        <v>2547</v>
      </c>
      <c r="E271" s="13">
        <v>60</v>
      </c>
      <c r="F271" s="13" t="s">
        <v>393</v>
      </c>
      <c r="G271" s="30" t="s">
        <v>5941</v>
      </c>
      <c r="H271" s="70"/>
    </row>
    <row r="272" spans="1:8" ht="13" x14ac:dyDescent="0.15">
      <c r="A272" s="12" t="s">
        <v>3277</v>
      </c>
      <c r="B272" s="13" t="s">
        <v>114</v>
      </c>
      <c r="C272" s="13" t="s">
        <v>6002</v>
      </c>
      <c r="D272" s="13" t="s">
        <v>395</v>
      </c>
      <c r="E272" s="13">
        <v>270</v>
      </c>
      <c r="F272" s="13" t="s">
        <v>393</v>
      </c>
      <c r="G272" s="30" t="s">
        <v>6003</v>
      </c>
      <c r="H272" s="70"/>
    </row>
    <row r="273" spans="1:8" ht="13" x14ac:dyDescent="0.15">
      <c r="A273" s="12" t="s">
        <v>2343</v>
      </c>
      <c r="B273" s="13" t="s">
        <v>114</v>
      </c>
      <c r="C273" s="13" t="s">
        <v>6004</v>
      </c>
      <c r="D273" s="13" t="s">
        <v>407</v>
      </c>
      <c r="E273" s="13">
        <v>100</v>
      </c>
      <c r="F273" s="13" t="s">
        <v>398</v>
      </c>
      <c r="G273" s="30" t="s">
        <v>6005</v>
      </c>
      <c r="H273" s="70"/>
    </row>
    <row r="274" spans="1:8" ht="13" x14ac:dyDescent="0.15">
      <c r="A274" s="12" t="s">
        <v>2343</v>
      </c>
      <c r="B274" s="13" t="s">
        <v>114</v>
      </c>
      <c r="C274" s="13" t="s">
        <v>6004</v>
      </c>
      <c r="D274" s="13" t="s">
        <v>407</v>
      </c>
      <c r="E274" s="13">
        <v>100</v>
      </c>
      <c r="F274" s="13" t="s">
        <v>398</v>
      </c>
      <c r="G274" s="30" t="s">
        <v>6006</v>
      </c>
      <c r="H274" s="70"/>
    </row>
    <row r="275" spans="1:8" ht="13" x14ac:dyDescent="0.15">
      <c r="A275" s="12" t="s">
        <v>3210</v>
      </c>
      <c r="B275" s="13" t="s">
        <v>114</v>
      </c>
      <c r="C275" s="13" t="s">
        <v>6007</v>
      </c>
      <c r="D275" s="13" t="s">
        <v>389</v>
      </c>
      <c r="E275" s="13">
        <v>120</v>
      </c>
      <c r="F275" s="13" t="s">
        <v>393</v>
      </c>
      <c r="G275" s="30" t="s">
        <v>6005</v>
      </c>
      <c r="H275" s="70"/>
    </row>
    <row r="276" spans="1:8" ht="13" x14ac:dyDescent="0.15">
      <c r="A276" s="12" t="s">
        <v>3210</v>
      </c>
      <c r="B276" s="13" t="s">
        <v>114</v>
      </c>
      <c r="C276" s="13" t="s">
        <v>6007</v>
      </c>
      <c r="D276" s="13" t="s">
        <v>389</v>
      </c>
      <c r="E276" s="13">
        <v>120</v>
      </c>
      <c r="F276" s="13" t="s">
        <v>393</v>
      </c>
      <c r="G276" s="30" t="s">
        <v>6006</v>
      </c>
      <c r="H276" s="70"/>
    </row>
    <row r="277" spans="1:8" ht="13" x14ac:dyDescent="0.15">
      <c r="A277" s="12" t="s">
        <v>3327</v>
      </c>
      <c r="B277" s="13" t="s">
        <v>114</v>
      </c>
      <c r="C277" s="13" t="s">
        <v>6008</v>
      </c>
      <c r="D277" s="13" t="s">
        <v>385</v>
      </c>
      <c r="E277" s="13">
        <v>130</v>
      </c>
      <c r="F277" s="13" t="s">
        <v>393</v>
      </c>
      <c r="G277" s="30" t="s">
        <v>6005</v>
      </c>
      <c r="H277" s="70"/>
    </row>
    <row r="278" spans="1:8" ht="13" x14ac:dyDescent="0.15">
      <c r="A278" s="12" t="s">
        <v>3327</v>
      </c>
      <c r="B278" s="13" t="s">
        <v>114</v>
      </c>
      <c r="C278" s="13" t="s">
        <v>6008</v>
      </c>
      <c r="D278" s="13" t="s">
        <v>385</v>
      </c>
      <c r="E278" s="13">
        <v>130</v>
      </c>
      <c r="F278" s="13" t="s">
        <v>393</v>
      </c>
      <c r="G278" s="30" t="s">
        <v>6006</v>
      </c>
      <c r="H278" s="70"/>
    </row>
    <row r="279" spans="1:8" ht="13" x14ac:dyDescent="0.15">
      <c r="A279" s="12" t="s">
        <v>2327</v>
      </c>
      <c r="B279" s="13" t="s">
        <v>114</v>
      </c>
      <c r="C279" s="13" t="s">
        <v>6009</v>
      </c>
      <c r="D279" s="13" t="s">
        <v>400</v>
      </c>
      <c r="E279" s="13">
        <v>140</v>
      </c>
      <c r="F279" s="13" t="s">
        <v>393</v>
      </c>
      <c r="G279" s="30" t="s">
        <v>6005</v>
      </c>
      <c r="H279" s="70"/>
    </row>
    <row r="280" spans="1:8" ht="13" x14ac:dyDescent="0.15">
      <c r="A280" s="12" t="s">
        <v>2327</v>
      </c>
      <c r="B280" s="13" t="s">
        <v>114</v>
      </c>
      <c r="C280" s="13" t="s">
        <v>6009</v>
      </c>
      <c r="D280" s="13" t="s">
        <v>400</v>
      </c>
      <c r="E280" s="13">
        <v>140</v>
      </c>
      <c r="F280" s="13" t="s">
        <v>393</v>
      </c>
      <c r="G280" s="30" t="s">
        <v>6006</v>
      </c>
      <c r="H280" s="70"/>
    </row>
    <row r="281" spans="1:8" ht="13" x14ac:dyDescent="0.15">
      <c r="A281" s="12" t="s">
        <v>456</v>
      </c>
      <c r="B281" s="13" t="s">
        <v>114</v>
      </c>
      <c r="C281" s="13" t="s">
        <v>6010</v>
      </c>
      <c r="D281" s="13" t="s">
        <v>404</v>
      </c>
      <c r="E281" s="13">
        <v>60</v>
      </c>
      <c r="F281" s="13" t="s">
        <v>393</v>
      </c>
      <c r="G281" s="30" t="s">
        <v>6011</v>
      </c>
      <c r="H281" s="70"/>
    </row>
    <row r="282" spans="1:8" ht="13" x14ac:dyDescent="0.15">
      <c r="A282" s="12" t="s">
        <v>896</v>
      </c>
      <c r="B282" s="13" t="s">
        <v>114</v>
      </c>
      <c r="C282" s="13" t="s">
        <v>6012</v>
      </c>
      <c r="D282" s="13" t="s">
        <v>400</v>
      </c>
      <c r="E282" s="13">
        <v>110</v>
      </c>
      <c r="F282" s="13" t="s">
        <v>393</v>
      </c>
      <c r="G282" s="30" t="s">
        <v>6011</v>
      </c>
      <c r="H282" s="70"/>
    </row>
    <row r="283" spans="1:8" ht="13" x14ac:dyDescent="0.15">
      <c r="A283" s="12" t="s">
        <v>2930</v>
      </c>
      <c r="B283" s="13" t="s">
        <v>114</v>
      </c>
      <c r="C283" s="13" t="s">
        <v>6013</v>
      </c>
      <c r="D283" s="13" t="s">
        <v>404</v>
      </c>
      <c r="E283" s="13">
        <v>150</v>
      </c>
      <c r="F283" s="13" t="s">
        <v>386</v>
      </c>
      <c r="G283" s="30" t="s">
        <v>6014</v>
      </c>
      <c r="H283" s="70"/>
    </row>
    <row r="284" spans="1:8" ht="13" x14ac:dyDescent="0.15">
      <c r="A284" s="12" t="s">
        <v>3283</v>
      </c>
      <c r="B284" s="13" t="s">
        <v>114</v>
      </c>
      <c r="C284" s="13" t="s">
        <v>6015</v>
      </c>
      <c r="D284" s="13" t="s">
        <v>400</v>
      </c>
      <c r="E284" s="13">
        <v>120</v>
      </c>
      <c r="F284" s="13" t="s">
        <v>393</v>
      </c>
      <c r="G284" s="30" t="s">
        <v>6014</v>
      </c>
      <c r="H284" s="70"/>
    </row>
    <row r="285" spans="1:8" ht="13" x14ac:dyDescent="0.15">
      <c r="A285" s="12" t="s">
        <v>3361</v>
      </c>
      <c r="B285" s="13" t="s">
        <v>114</v>
      </c>
      <c r="C285" s="13" t="s">
        <v>6016</v>
      </c>
      <c r="D285" s="13" t="s">
        <v>392</v>
      </c>
      <c r="E285" s="13">
        <v>300</v>
      </c>
      <c r="F285" s="13" t="s">
        <v>393</v>
      </c>
      <c r="G285" s="30" t="s">
        <v>6017</v>
      </c>
      <c r="H285" s="70"/>
    </row>
    <row r="286" spans="1:8" ht="13" x14ac:dyDescent="0.15">
      <c r="A286" s="12" t="s">
        <v>3024</v>
      </c>
      <c r="B286" s="13" t="s">
        <v>114</v>
      </c>
      <c r="C286" s="13" t="s">
        <v>6018</v>
      </c>
      <c r="D286" s="13" t="s">
        <v>395</v>
      </c>
      <c r="E286" s="13">
        <v>250</v>
      </c>
      <c r="F286" s="13" t="s">
        <v>386</v>
      </c>
      <c r="G286" s="30" t="s">
        <v>6019</v>
      </c>
      <c r="H286" s="70"/>
    </row>
    <row r="287" spans="1:8" ht="13" x14ac:dyDescent="0.15">
      <c r="A287" s="12" t="s">
        <v>3065</v>
      </c>
      <c r="B287" s="13" t="s">
        <v>114</v>
      </c>
      <c r="C287" s="13" t="s">
        <v>6020</v>
      </c>
      <c r="D287" s="13" t="s">
        <v>389</v>
      </c>
      <c r="E287" s="13">
        <v>230</v>
      </c>
      <c r="F287" s="13" t="s">
        <v>398</v>
      </c>
      <c r="G287" s="30" t="s">
        <v>6019</v>
      </c>
      <c r="H287" s="70"/>
    </row>
    <row r="288" spans="1:8" ht="13" x14ac:dyDescent="0.15">
      <c r="A288" s="12" t="s">
        <v>3055</v>
      </c>
      <c r="B288" s="13" t="s">
        <v>114</v>
      </c>
      <c r="C288" s="13" t="s">
        <v>6021</v>
      </c>
      <c r="D288" s="13" t="s">
        <v>404</v>
      </c>
      <c r="E288" s="13">
        <v>210</v>
      </c>
      <c r="F288" s="13" t="s">
        <v>398</v>
      </c>
      <c r="G288" s="30" t="s">
        <v>6019</v>
      </c>
      <c r="H288" s="70"/>
    </row>
    <row r="289" spans="1:8" ht="13" x14ac:dyDescent="0.15">
      <c r="A289" s="12" t="s">
        <v>405</v>
      </c>
      <c r="B289" s="13" t="s">
        <v>114</v>
      </c>
      <c r="C289" s="13" t="s">
        <v>6022</v>
      </c>
      <c r="D289" s="13" t="s">
        <v>385</v>
      </c>
      <c r="E289" s="13">
        <v>120</v>
      </c>
      <c r="F289" s="13" t="s">
        <v>393</v>
      </c>
      <c r="G289" s="30" t="s">
        <v>6023</v>
      </c>
      <c r="H289" s="70"/>
    </row>
    <row r="290" spans="1:8" ht="13" x14ac:dyDescent="0.15">
      <c r="A290" s="12" t="s">
        <v>1067</v>
      </c>
      <c r="B290" s="13" t="s">
        <v>114</v>
      </c>
      <c r="C290" s="13" t="s">
        <v>6024</v>
      </c>
      <c r="D290" s="13" t="s">
        <v>385</v>
      </c>
      <c r="E290" s="13">
        <v>60</v>
      </c>
      <c r="F290" s="13" t="s">
        <v>393</v>
      </c>
      <c r="G290" s="30" t="s">
        <v>6025</v>
      </c>
      <c r="H290" s="70"/>
    </row>
    <row r="291" spans="1:8" ht="13" x14ac:dyDescent="0.15">
      <c r="A291" s="12" t="s">
        <v>6026</v>
      </c>
      <c r="B291" s="13" t="s">
        <v>114</v>
      </c>
      <c r="C291" s="13" t="s">
        <v>6027</v>
      </c>
      <c r="D291" s="13" t="s">
        <v>392</v>
      </c>
      <c r="E291" s="13">
        <v>240</v>
      </c>
      <c r="F291" s="13" t="s">
        <v>386</v>
      </c>
      <c r="G291" s="30" t="s">
        <v>6028</v>
      </c>
      <c r="H291" s="70"/>
    </row>
    <row r="292" spans="1:8" ht="13" x14ac:dyDescent="0.15">
      <c r="A292" s="12" t="s">
        <v>6029</v>
      </c>
      <c r="B292" s="13" t="s">
        <v>114</v>
      </c>
      <c r="C292" s="13" t="s">
        <v>6030</v>
      </c>
      <c r="D292" s="13" t="s">
        <v>385</v>
      </c>
      <c r="E292" s="13">
        <v>270</v>
      </c>
      <c r="F292" s="13" t="s">
        <v>393</v>
      </c>
      <c r="G292" s="30" t="s">
        <v>6031</v>
      </c>
      <c r="H292" s="70"/>
    </row>
    <row r="293" spans="1:8" ht="13" x14ac:dyDescent="0.15">
      <c r="A293" s="12" t="s">
        <v>3131</v>
      </c>
      <c r="B293" s="13" t="s">
        <v>114</v>
      </c>
      <c r="C293" s="13" t="s">
        <v>6032</v>
      </c>
      <c r="D293" s="13" t="s">
        <v>407</v>
      </c>
      <c r="E293" s="13">
        <v>130</v>
      </c>
      <c r="F293" s="13" t="s">
        <v>393</v>
      </c>
      <c r="G293" s="30" t="s">
        <v>6033</v>
      </c>
      <c r="H293" s="70"/>
    </row>
    <row r="294" spans="1:8" ht="13" x14ac:dyDescent="0.15">
      <c r="A294" s="12" t="s">
        <v>3131</v>
      </c>
      <c r="B294" s="13" t="s">
        <v>114</v>
      </c>
      <c r="C294" s="13" t="s">
        <v>6032</v>
      </c>
      <c r="D294" s="13" t="s">
        <v>407</v>
      </c>
      <c r="E294" s="13">
        <v>130</v>
      </c>
      <c r="F294" s="13" t="s">
        <v>393</v>
      </c>
      <c r="G294" s="30" t="s">
        <v>6034</v>
      </c>
      <c r="H294" s="70"/>
    </row>
    <row r="295" spans="1:8" ht="13" x14ac:dyDescent="0.15">
      <c r="A295" s="12" t="s">
        <v>964</v>
      </c>
      <c r="B295" s="13" t="s">
        <v>114</v>
      </c>
      <c r="C295" s="13" t="s">
        <v>6035</v>
      </c>
      <c r="D295" s="13" t="s">
        <v>395</v>
      </c>
      <c r="E295" s="13">
        <v>130</v>
      </c>
      <c r="F295" s="13" t="s">
        <v>393</v>
      </c>
      <c r="G295" s="30" t="s">
        <v>6033</v>
      </c>
      <c r="H295" s="70"/>
    </row>
    <row r="296" spans="1:8" ht="13" x14ac:dyDescent="0.15">
      <c r="A296" s="12" t="s">
        <v>964</v>
      </c>
      <c r="B296" s="13" t="s">
        <v>114</v>
      </c>
      <c r="C296" s="13" t="s">
        <v>6035</v>
      </c>
      <c r="D296" s="13" t="s">
        <v>395</v>
      </c>
      <c r="E296" s="13">
        <v>130</v>
      </c>
      <c r="F296" s="13" t="s">
        <v>393</v>
      </c>
      <c r="G296" s="30" t="s">
        <v>6034</v>
      </c>
      <c r="H296" s="70"/>
    </row>
    <row r="297" spans="1:8" ht="13" x14ac:dyDescent="0.15">
      <c r="A297" s="12" t="s">
        <v>1930</v>
      </c>
      <c r="B297" s="13" t="s">
        <v>114</v>
      </c>
      <c r="C297" s="13" t="s">
        <v>6036</v>
      </c>
      <c r="D297" s="13" t="s">
        <v>389</v>
      </c>
      <c r="E297" s="13">
        <v>70</v>
      </c>
      <c r="F297" s="13" t="s">
        <v>393</v>
      </c>
      <c r="G297" s="30" t="s">
        <v>6033</v>
      </c>
      <c r="H297" s="70"/>
    </row>
    <row r="298" spans="1:8" ht="13" x14ac:dyDescent="0.15">
      <c r="A298" s="12" t="s">
        <v>1930</v>
      </c>
      <c r="B298" s="13" t="s">
        <v>114</v>
      </c>
      <c r="C298" s="13" t="s">
        <v>6036</v>
      </c>
      <c r="D298" s="13" t="s">
        <v>389</v>
      </c>
      <c r="E298" s="13">
        <v>70</v>
      </c>
      <c r="F298" s="13" t="s">
        <v>393</v>
      </c>
      <c r="G298" s="30" t="s">
        <v>6034</v>
      </c>
      <c r="H298" s="70"/>
    </row>
    <row r="299" spans="1:8" ht="13" x14ac:dyDescent="0.15">
      <c r="A299" s="12" t="s">
        <v>3278</v>
      </c>
      <c r="B299" s="13" t="s">
        <v>114</v>
      </c>
      <c r="C299" s="13" t="s">
        <v>6037</v>
      </c>
      <c r="D299" s="13" t="s">
        <v>385</v>
      </c>
      <c r="E299" s="13">
        <v>110</v>
      </c>
      <c r="F299" s="13" t="s">
        <v>393</v>
      </c>
      <c r="G299" s="30" t="s">
        <v>6033</v>
      </c>
      <c r="H299" s="70"/>
    </row>
    <row r="300" spans="1:8" ht="13" x14ac:dyDescent="0.15">
      <c r="A300" s="12" t="s">
        <v>3278</v>
      </c>
      <c r="B300" s="13" t="s">
        <v>114</v>
      </c>
      <c r="C300" s="13" t="s">
        <v>6037</v>
      </c>
      <c r="D300" s="13" t="s">
        <v>385</v>
      </c>
      <c r="E300" s="13">
        <v>110</v>
      </c>
      <c r="F300" s="13" t="s">
        <v>393</v>
      </c>
      <c r="G300" s="30" t="s">
        <v>6034</v>
      </c>
      <c r="H300" s="70"/>
    </row>
    <row r="301" spans="1:8" ht="13" x14ac:dyDescent="0.15">
      <c r="A301" s="12" t="s">
        <v>1801</v>
      </c>
      <c r="B301" s="13" t="s">
        <v>114</v>
      </c>
      <c r="C301" s="13" t="s">
        <v>6038</v>
      </c>
      <c r="D301" s="13" t="s">
        <v>385</v>
      </c>
      <c r="E301" s="13">
        <v>110</v>
      </c>
      <c r="F301" s="13" t="s">
        <v>398</v>
      </c>
      <c r="G301" s="30" t="s">
        <v>6039</v>
      </c>
      <c r="H301" s="70"/>
    </row>
    <row r="302" spans="1:8" ht="13" x14ac:dyDescent="0.15">
      <c r="A302" s="12" t="s">
        <v>2327</v>
      </c>
      <c r="B302" s="13" t="s">
        <v>114</v>
      </c>
      <c r="C302" s="13" t="s">
        <v>6040</v>
      </c>
      <c r="D302" s="13" t="s">
        <v>400</v>
      </c>
      <c r="E302" s="13">
        <v>140</v>
      </c>
      <c r="F302" s="13" t="s">
        <v>393</v>
      </c>
      <c r="G302" s="30" t="s">
        <v>6039</v>
      </c>
      <c r="H302" s="70"/>
    </row>
    <row r="303" spans="1:8" ht="13" x14ac:dyDescent="0.15">
      <c r="A303" s="12" t="s">
        <v>961</v>
      </c>
      <c r="B303" s="13" t="s">
        <v>114</v>
      </c>
      <c r="C303" s="13" t="s">
        <v>6041</v>
      </c>
      <c r="D303" s="13" t="s">
        <v>385</v>
      </c>
      <c r="E303" s="13">
        <v>70</v>
      </c>
      <c r="F303" s="13" t="s">
        <v>393</v>
      </c>
      <c r="G303" s="30" t="s">
        <v>6042</v>
      </c>
      <c r="H303" s="70"/>
    </row>
    <row r="304" spans="1:8" ht="13" x14ac:dyDescent="0.15">
      <c r="A304" s="12" t="s">
        <v>2346</v>
      </c>
      <c r="B304" s="13" t="s">
        <v>114</v>
      </c>
      <c r="C304" s="13" t="s">
        <v>6043</v>
      </c>
      <c r="D304" s="13" t="s">
        <v>395</v>
      </c>
      <c r="E304" s="13">
        <v>70</v>
      </c>
      <c r="F304" s="13" t="s">
        <v>393</v>
      </c>
      <c r="G304" s="30" t="s">
        <v>6042</v>
      </c>
      <c r="H304" s="70"/>
    </row>
    <row r="305" spans="1:8" ht="13" x14ac:dyDescent="0.15">
      <c r="A305" s="12" t="s">
        <v>394</v>
      </c>
      <c r="B305" s="13" t="s">
        <v>114</v>
      </c>
      <c r="C305" s="13" t="s">
        <v>6044</v>
      </c>
      <c r="D305" s="13" t="s">
        <v>395</v>
      </c>
      <c r="E305" s="13">
        <v>150</v>
      </c>
      <c r="F305" s="13" t="s">
        <v>386</v>
      </c>
      <c r="G305" s="30" t="s">
        <v>6045</v>
      </c>
      <c r="H305" s="70"/>
    </row>
    <row r="306" spans="1:8" ht="13" x14ac:dyDescent="0.15">
      <c r="A306" s="12" t="s">
        <v>456</v>
      </c>
      <c r="B306" s="13" t="s">
        <v>114</v>
      </c>
      <c r="C306" s="13" t="s">
        <v>6046</v>
      </c>
      <c r="D306" s="13" t="s">
        <v>404</v>
      </c>
      <c r="E306" s="13">
        <v>60</v>
      </c>
      <c r="F306" s="13" t="s">
        <v>393</v>
      </c>
      <c r="G306" s="30" t="s">
        <v>6045</v>
      </c>
      <c r="H306" s="70"/>
    </row>
    <row r="307" spans="1:8" ht="13" x14ac:dyDescent="0.15">
      <c r="A307" s="12" t="s">
        <v>6047</v>
      </c>
      <c r="B307" s="13" t="s">
        <v>114</v>
      </c>
      <c r="C307" s="13" t="s">
        <v>6048</v>
      </c>
      <c r="D307" s="13" t="s">
        <v>385</v>
      </c>
      <c r="E307" s="13">
        <v>120</v>
      </c>
      <c r="F307" s="13" t="s">
        <v>393</v>
      </c>
      <c r="G307" s="30" t="s">
        <v>6045</v>
      </c>
      <c r="H307" s="70"/>
    </row>
    <row r="308" spans="1:8" ht="13" x14ac:dyDescent="0.15">
      <c r="A308" s="12" t="s">
        <v>3462</v>
      </c>
      <c r="B308" s="13" t="s">
        <v>114</v>
      </c>
      <c r="C308" s="13" t="s">
        <v>6049</v>
      </c>
      <c r="D308" s="13" t="s">
        <v>407</v>
      </c>
      <c r="E308" s="13">
        <v>270</v>
      </c>
      <c r="F308" s="13" t="s">
        <v>393</v>
      </c>
      <c r="G308" s="30" t="s">
        <v>6050</v>
      </c>
      <c r="H308" s="70"/>
    </row>
    <row r="309" spans="1:8" ht="13" x14ac:dyDescent="0.15">
      <c r="A309" s="12" t="s">
        <v>3464</v>
      </c>
      <c r="B309" s="13" t="s">
        <v>114</v>
      </c>
      <c r="C309" s="13" t="s">
        <v>6051</v>
      </c>
      <c r="D309" s="13" t="s">
        <v>395</v>
      </c>
      <c r="E309" s="13">
        <v>270</v>
      </c>
      <c r="F309" s="13" t="s">
        <v>393</v>
      </c>
      <c r="G309" s="30" t="s">
        <v>6050</v>
      </c>
      <c r="H309" s="70"/>
    </row>
    <row r="310" spans="1:8" ht="13" x14ac:dyDescent="0.15">
      <c r="A310" s="12" t="s">
        <v>5199</v>
      </c>
      <c r="B310" s="13" t="s">
        <v>114</v>
      </c>
      <c r="C310" s="13" t="s">
        <v>6052</v>
      </c>
      <c r="D310" s="13" t="s">
        <v>469</v>
      </c>
      <c r="E310" s="13"/>
      <c r="F310" s="13" t="s">
        <v>721</v>
      </c>
      <c r="G310" s="30" t="s">
        <v>6053</v>
      </c>
      <c r="H310" s="70"/>
    </row>
    <row r="311" spans="1:8" ht="13" x14ac:dyDescent="0.15">
      <c r="A311" s="12" t="s">
        <v>5199</v>
      </c>
      <c r="B311" s="13" t="s">
        <v>114</v>
      </c>
      <c r="C311" s="13" t="s">
        <v>6052</v>
      </c>
      <c r="D311" s="13" t="s">
        <v>469</v>
      </c>
      <c r="E311" s="13"/>
      <c r="F311" s="13" t="s">
        <v>721</v>
      </c>
      <c r="G311" s="30" t="s">
        <v>6054</v>
      </c>
      <c r="H311" s="70"/>
    </row>
    <row r="312" spans="1:8" ht="13" x14ac:dyDescent="0.15">
      <c r="A312" s="12" t="s">
        <v>5199</v>
      </c>
      <c r="B312" s="13" t="s">
        <v>114</v>
      </c>
      <c r="C312" s="13" t="s">
        <v>6052</v>
      </c>
      <c r="D312" s="13" t="s">
        <v>469</v>
      </c>
      <c r="E312" s="13"/>
      <c r="F312" s="13" t="s">
        <v>721</v>
      </c>
      <c r="G312" s="30" t="s">
        <v>6055</v>
      </c>
      <c r="H312" s="70"/>
    </row>
    <row r="313" spans="1:8" ht="13" x14ac:dyDescent="0.15">
      <c r="A313" s="12" t="s">
        <v>5199</v>
      </c>
      <c r="B313" s="13" t="s">
        <v>114</v>
      </c>
      <c r="C313" s="13" t="s">
        <v>6052</v>
      </c>
      <c r="D313" s="13" t="s">
        <v>469</v>
      </c>
      <c r="E313" s="13"/>
      <c r="F313" s="13" t="s">
        <v>721</v>
      </c>
      <c r="G313" s="30" t="s">
        <v>6056</v>
      </c>
      <c r="H313" s="70"/>
    </row>
    <row r="314" spans="1:8" ht="13" x14ac:dyDescent="0.15">
      <c r="A314" s="12" t="s">
        <v>5199</v>
      </c>
      <c r="B314" s="13" t="s">
        <v>114</v>
      </c>
      <c r="C314" s="13" t="s">
        <v>6052</v>
      </c>
      <c r="D314" s="13" t="s">
        <v>469</v>
      </c>
      <c r="E314" s="13"/>
      <c r="F314" s="13" t="s">
        <v>721</v>
      </c>
      <c r="G314" s="30" t="s">
        <v>6057</v>
      </c>
      <c r="H314" s="70"/>
    </row>
    <row r="315" spans="1:8" ht="13" x14ac:dyDescent="0.15">
      <c r="A315" s="12" t="s">
        <v>5199</v>
      </c>
      <c r="B315" s="13" t="s">
        <v>114</v>
      </c>
      <c r="C315" s="13" t="s">
        <v>6052</v>
      </c>
      <c r="D315" s="13" t="s">
        <v>469</v>
      </c>
      <c r="E315" s="13"/>
      <c r="F315" s="13" t="s">
        <v>721</v>
      </c>
      <c r="G315" s="30" t="s">
        <v>6058</v>
      </c>
      <c r="H315" s="70"/>
    </row>
    <row r="316" spans="1:8" ht="13" x14ac:dyDescent="0.15">
      <c r="A316" s="12" t="s">
        <v>5199</v>
      </c>
      <c r="B316" s="13" t="s">
        <v>114</v>
      </c>
      <c r="C316" s="13" t="s">
        <v>6052</v>
      </c>
      <c r="D316" s="13" t="s">
        <v>469</v>
      </c>
      <c r="E316" s="13"/>
      <c r="F316" s="13" t="s">
        <v>721</v>
      </c>
      <c r="G316" s="30" t="s">
        <v>6059</v>
      </c>
      <c r="H316" s="70"/>
    </row>
    <row r="317" spans="1:8" ht="13" x14ac:dyDescent="0.15">
      <c r="A317" s="12" t="s">
        <v>5199</v>
      </c>
      <c r="B317" s="13" t="s">
        <v>114</v>
      </c>
      <c r="C317" s="13" t="s">
        <v>6052</v>
      </c>
      <c r="D317" s="13" t="s">
        <v>469</v>
      </c>
      <c r="E317" s="13"/>
      <c r="F317" s="13" t="s">
        <v>721</v>
      </c>
      <c r="G317" s="30" t="s">
        <v>6060</v>
      </c>
      <c r="H317" s="70"/>
    </row>
    <row r="318" spans="1:8" ht="13" x14ac:dyDescent="0.15">
      <c r="A318" s="12" t="s">
        <v>6061</v>
      </c>
      <c r="B318" s="13" t="s">
        <v>114</v>
      </c>
      <c r="C318" s="13" t="s">
        <v>6062</v>
      </c>
      <c r="D318" s="13" t="s">
        <v>404</v>
      </c>
      <c r="E318" s="13">
        <v>160</v>
      </c>
      <c r="F318" s="13" t="s">
        <v>393</v>
      </c>
      <c r="G318" s="30" t="s">
        <v>6063</v>
      </c>
      <c r="H318" s="70"/>
    </row>
    <row r="319" spans="1:8" ht="13" x14ac:dyDescent="0.15">
      <c r="A319" s="12" t="s">
        <v>5951</v>
      </c>
      <c r="B319" s="13" t="s">
        <v>114</v>
      </c>
      <c r="C319" s="13" t="s">
        <v>6064</v>
      </c>
      <c r="D319" s="13" t="s">
        <v>392</v>
      </c>
      <c r="E319" s="13">
        <v>160</v>
      </c>
      <c r="F319" s="13" t="s">
        <v>393</v>
      </c>
      <c r="G319" s="30" t="s">
        <v>6063</v>
      </c>
      <c r="H319" s="70"/>
    </row>
    <row r="320" spans="1:8" ht="13" x14ac:dyDescent="0.15">
      <c r="A320" s="12" t="s">
        <v>456</v>
      </c>
      <c r="B320" s="13" t="s">
        <v>114</v>
      </c>
      <c r="C320" s="13" t="s">
        <v>6065</v>
      </c>
      <c r="D320" s="13" t="s">
        <v>404</v>
      </c>
      <c r="E320" s="13">
        <v>60</v>
      </c>
      <c r="F320" s="13" t="s">
        <v>393</v>
      </c>
      <c r="G320" s="30" t="s">
        <v>6063</v>
      </c>
      <c r="H320" s="70"/>
    </row>
    <row r="321" spans="1:8" ht="13" x14ac:dyDescent="0.15">
      <c r="A321" s="12" t="s">
        <v>537</v>
      </c>
      <c r="B321" s="13" t="s">
        <v>114</v>
      </c>
      <c r="C321" s="13" t="s">
        <v>6066</v>
      </c>
      <c r="D321" s="13" t="s">
        <v>392</v>
      </c>
      <c r="E321" s="13">
        <v>60</v>
      </c>
      <c r="F321" s="13" t="s">
        <v>393</v>
      </c>
      <c r="G321" s="30" t="s">
        <v>6063</v>
      </c>
      <c r="H321" s="70"/>
    </row>
    <row r="322" spans="1:8" ht="13" x14ac:dyDescent="0.15">
      <c r="A322" s="12" t="s">
        <v>6067</v>
      </c>
      <c r="B322" s="13" t="s">
        <v>114</v>
      </c>
      <c r="C322" s="13" t="s">
        <v>6068</v>
      </c>
      <c r="D322" s="13" t="s">
        <v>389</v>
      </c>
      <c r="E322" s="13">
        <v>200</v>
      </c>
      <c r="F322" s="13" t="s">
        <v>398</v>
      </c>
      <c r="G322" s="30" t="s">
        <v>6069</v>
      </c>
      <c r="H322" s="70"/>
    </row>
    <row r="323" spans="1:8" ht="13" x14ac:dyDescent="0.15">
      <c r="A323" s="12" t="s">
        <v>1929</v>
      </c>
      <c r="B323" s="13" t="s">
        <v>114</v>
      </c>
      <c r="C323" s="13" t="s">
        <v>6070</v>
      </c>
      <c r="D323" s="13" t="s">
        <v>407</v>
      </c>
      <c r="E323" s="13">
        <v>110</v>
      </c>
      <c r="F323" s="13" t="s">
        <v>398</v>
      </c>
      <c r="G323" s="30" t="s">
        <v>6071</v>
      </c>
      <c r="H323" s="70"/>
    </row>
    <row r="324" spans="1:8" ht="13" x14ac:dyDescent="0.15">
      <c r="A324" s="12" t="s">
        <v>1928</v>
      </c>
      <c r="B324" s="13" t="s">
        <v>114</v>
      </c>
      <c r="C324" s="13" t="s">
        <v>6072</v>
      </c>
      <c r="D324" s="13" t="s">
        <v>389</v>
      </c>
      <c r="E324" s="13">
        <v>110</v>
      </c>
      <c r="F324" s="13" t="s">
        <v>398</v>
      </c>
      <c r="G324" s="30" t="s">
        <v>6071</v>
      </c>
      <c r="H324" s="70"/>
    </row>
    <row r="325" spans="1:8" ht="13" x14ac:dyDescent="0.15">
      <c r="A325" s="12" t="s">
        <v>6073</v>
      </c>
      <c r="B325" s="13" t="s">
        <v>114</v>
      </c>
      <c r="C325" s="13" t="s">
        <v>6074</v>
      </c>
      <c r="D325" s="13" t="s">
        <v>400</v>
      </c>
      <c r="E325" s="13">
        <v>250</v>
      </c>
      <c r="F325" s="13" t="s">
        <v>386</v>
      </c>
      <c r="G325" s="30" t="s">
        <v>6071</v>
      </c>
      <c r="H325" s="70"/>
    </row>
    <row r="326" spans="1:8" ht="13" x14ac:dyDescent="0.15">
      <c r="A326" s="12" t="s">
        <v>3324</v>
      </c>
      <c r="B326" s="13" t="s">
        <v>114</v>
      </c>
      <c r="C326" s="13" t="s">
        <v>6075</v>
      </c>
      <c r="D326" s="13" t="s">
        <v>385</v>
      </c>
      <c r="E326" s="13">
        <v>260</v>
      </c>
      <c r="F326" s="13" t="s">
        <v>393</v>
      </c>
      <c r="G326" s="30" t="s">
        <v>6071</v>
      </c>
      <c r="H326" s="70"/>
    </row>
    <row r="327" spans="1:8" ht="13" x14ac:dyDescent="0.15">
      <c r="A327" s="12" t="s">
        <v>3329</v>
      </c>
      <c r="B327" s="13" t="s">
        <v>114</v>
      </c>
      <c r="C327" s="13" t="s">
        <v>6076</v>
      </c>
      <c r="D327" s="13" t="s">
        <v>858</v>
      </c>
      <c r="E327" s="13">
        <v>270</v>
      </c>
      <c r="F327" s="13" t="s">
        <v>393</v>
      </c>
      <c r="G327" s="30" t="s">
        <v>6071</v>
      </c>
      <c r="H327" s="70"/>
    </row>
    <row r="328" spans="1:8" ht="13" x14ac:dyDescent="0.15">
      <c r="A328" s="12" t="s">
        <v>5951</v>
      </c>
      <c r="B328" s="13" t="s">
        <v>114</v>
      </c>
      <c r="C328" s="13" t="s">
        <v>6077</v>
      </c>
      <c r="D328" s="13" t="s">
        <v>392</v>
      </c>
      <c r="E328" s="13">
        <v>160</v>
      </c>
      <c r="F328" s="13" t="s">
        <v>393</v>
      </c>
      <c r="G328" s="30" t="s">
        <v>6071</v>
      </c>
      <c r="H328" s="70"/>
    </row>
    <row r="329" spans="1:8" ht="13" x14ac:dyDescent="0.15">
      <c r="A329" s="12" t="s">
        <v>1950</v>
      </c>
      <c r="B329" s="13" t="s">
        <v>114</v>
      </c>
      <c r="C329" s="13" t="s">
        <v>6078</v>
      </c>
      <c r="D329" s="13" t="s">
        <v>392</v>
      </c>
      <c r="E329" s="13">
        <v>150</v>
      </c>
      <c r="F329" s="13" t="s">
        <v>393</v>
      </c>
      <c r="G329" s="30" t="s">
        <v>6071</v>
      </c>
      <c r="H329" s="70"/>
    </row>
    <row r="330" spans="1:8" ht="13" x14ac:dyDescent="0.15">
      <c r="A330" s="12" t="s">
        <v>860</v>
      </c>
      <c r="B330" s="13" t="s">
        <v>114</v>
      </c>
      <c r="C330" s="13" t="s">
        <v>6079</v>
      </c>
      <c r="D330" s="13" t="s">
        <v>392</v>
      </c>
      <c r="E330" s="13">
        <v>60</v>
      </c>
      <c r="F330" s="13" t="s">
        <v>393</v>
      </c>
      <c r="G330" s="30" t="s">
        <v>6080</v>
      </c>
      <c r="H330" s="70"/>
    </row>
    <row r="331" spans="1:8" ht="13.25" customHeight="1" x14ac:dyDescent="0.15">
      <c r="A331" s="12" t="s">
        <v>1801</v>
      </c>
      <c r="B331" s="13" t="s">
        <v>114</v>
      </c>
      <c r="C331" s="13" t="s">
        <v>6081</v>
      </c>
      <c r="D331" s="13" t="s">
        <v>385</v>
      </c>
      <c r="E331" s="13">
        <v>90</v>
      </c>
      <c r="F331" s="13" t="s">
        <v>398</v>
      </c>
      <c r="G331" s="30" t="s">
        <v>6082</v>
      </c>
      <c r="H331" s="70"/>
    </row>
    <row r="332" spans="1:8" ht="13.25" customHeight="1" x14ac:dyDescent="0.15">
      <c r="A332" s="12" t="s">
        <v>6083</v>
      </c>
      <c r="B332" s="13" t="s">
        <v>114</v>
      </c>
      <c r="C332" s="13" t="s">
        <v>6084</v>
      </c>
      <c r="D332" s="13" t="s">
        <v>469</v>
      </c>
      <c r="E332" s="13"/>
      <c r="F332" s="13" t="s">
        <v>1069</v>
      </c>
      <c r="G332" s="30" t="s">
        <v>6082</v>
      </c>
      <c r="H332" s="70"/>
    </row>
    <row r="333" spans="1:8" ht="13.25" customHeight="1" x14ac:dyDescent="0.15">
      <c r="A333" s="12" t="s">
        <v>3277</v>
      </c>
      <c r="B333" s="13" t="s">
        <v>114</v>
      </c>
      <c r="C333" s="13" t="s">
        <v>6085</v>
      </c>
      <c r="D333" s="13" t="s">
        <v>395</v>
      </c>
      <c r="E333" s="13">
        <v>270</v>
      </c>
      <c r="F333" s="13" t="s">
        <v>393</v>
      </c>
      <c r="G333" s="30" t="s">
        <v>6086</v>
      </c>
      <c r="H333" s="70"/>
    </row>
    <row r="334" spans="1:8" ht="13.25" customHeight="1" x14ac:dyDescent="0.15">
      <c r="A334" s="12" t="s">
        <v>3242</v>
      </c>
      <c r="B334" s="13" t="s">
        <v>114</v>
      </c>
      <c r="C334" s="13" t="s">
        <v>6087</v>
      </c>
      <c r="D334" s="13" t="s">
        <v>404</v>
      </c>
      <c r="E334" s="13">
        <v>240</v>
      </c>
      <c r="F334" s="13" t="s">
        <v>393</v>
      </c>
      <c r="G334" s="30" t="s">
        <v>6088</v>
      </c>
      <c r="H334" s="70"/>
    </row>
  </sheetData>
  <sheetProtection selectLockedCells="1" selectUnlockedCells="1"/>
  <mergeCells count="1">
    <mergeCell ref="O1:W1"/>
  </mergeCells>
  <conditionalFormatting sqref="H2:H334">
    <cfRule type="cellIs" dxfId="362" priority="1" stopIfTrue="1" operator="equal">
      <formula>"-"</formula>
    </cfRule>
    <cfRule type="cellIs" dxfId="361" priority="2" stopIfTrue="1" operator="equal">
      <formula>"x"</formula>
    </cfRule>
  </conditionalFormatting>
  <hyperlinks>
    <hyperlink ref="L1" location="'Expansion set Check List'!A1" display="Home" xr:uid="{00000000-0004-0000-7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232">
    <tabColor rgb="FF00B0F0"/>
  </sheetPr>
  <dimension ref="A1:W34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4.1640625" customWidth="1"/>
    <col min="2" max="2" width="22.5" bestFit="1" customWidth="1"/>
    <col min="3" max="3" width="9.5" bestFit="1" customWidth="1"/>
    <col min="4" max="4" width="8.6640625" bestFit="1" customWidth="1"/>
    <col min="5" max="5" width="4" bestFit="1" customWidth="1"/>
    <col min="6" max="6" width="9" bestFit="1" customWidth="1"/>
    <col min="7" max="7" width="79"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2" t="s">
        <v>3502</v>
      </c>
      <c r="B2" s="13" t="s">
        <v>118</v>
      </c>
      <c r="C2" s="13" t="s">
        <v>6089</v>
      </c>
      <c r="D2" s="13" t="s">
        <v>407</v>
      </c>
      <c r="E2" s="13">
        <v>60</v>
      </c>
      <c r="F2" s="13" t="s">
        <v>393</v>
      </c>
      <c r="G2" s="30" t="s">
        <v>6090</v>
      </c>
      <c r="H2" s="70"/>
      <c r="M2" s="33">
        <f>SUM(COUNTA(H2:H1000))</f>
        <v>0</v>
      </c>
      <c r="O2" s="102"/>
      <c r="P2" s="102"/>
      <c r="Q2" s="102"/>
      <c r="R2" s="102"/>
      <c r="S2" s="102"/>
      <c r="T2" s="102"/>
      <c r="U2" s="102"/>
      <c r="V2" s="102"/>
      <c r="W2" s="102"/>
    </row>
    <row r="3" spans="1:23" ht="13" x14ac:dyDescent="0.15">
      <c r="A3" s="12" t="s">
        <v>3512</v>
      </c>
      <c r="B3" s="13" t="s">
        <v>118</v>
      </c>
      <c r="C3" s="13" t="s">
        <v>6091</v>
      </c>
      <c r="D3" s="13" t="s">
        <v>395</v>
      </c>
      <c r="E3" s="13">
        <v>60</v>
      </c>
      <c r="F3" s="13" t="s">
        <v>393</v>
      </c>
      <c r="G3" s="30" t="s">
        <v>6090</v>
      </c>
      <c r="H3" s="70"/>
    </row>
    <row r="4" spans="1:23" ht="13" x14ac:dyDescent="0.15">
      <c r="A4" s="12" t="s">
        <v>3521</v>
      </c>
      <c r="B4" s="13" t="s">
        <v>118</v>
      </c>
      <c r="C4" s="13" t="s">
        <v>6092</v>
      </c>
      <c r="D4" s="13" t="s">
        <v>389</v>
      </c>
      <c r="E4" s="13">
        <v>60</v>
      </c>
      <c r="F4" s="13" t="s">
        <v>393</v>
      </c>
      <c r="G4" s="30" t="s">
        <v>6090</v>
      </c>
      <c r="H4" s="70"/>
    </row>
    <row r="5" spans="1:23" ht="13" x14ac:dyDescent="0.15">
      <c r="A5" s="12" t="s">
        <v>6093</v>
      </c>
      <c r="B5" s="13" t="s">
        <v>118</v>
      </c>
      <c r="C5" s="13" t="s">
        <v>6094</v>
      </c>
      <c r="D5" s="13" t="s">
        <v>392</v>
      </c>
      <c r="E5" s="13">
        <v>180</v>
      </c>
      <c r="F5" s="13" t="s">
        <v>393</v>
      </c>
      <c r="G5" s="30" t="s">
        <v>6095</v>
      </c>
      <c r="H5" s="70"/>
    </row>
    <row r="6" spans="1:23" ht="13" x14ac:dyDescent="0.15">
      <c r="A6" s="12" t="s">
        <v>6096</v>
      </c>
      <c r="B6" s="13" t="s">
        <v>118</v>
      </c>
      <c r="C6" s="13" t="s">
        <v>6097</v>
      </c>
      <c r="D6" s="13" t="s">
        <v>392</v>
      </c>
      <c r="E6" s="13">
        <v>300</v>
      </c>
      <c r="F6" s="13" t="s">
        <v>3519</v>
      </c>
      <c r="G6" s="30" t="s">
        <v>6095</v>
      </c>
      <c r="H6" s="70"/>
    </row>
    <row r="7" spans="1:23" ht="13" x14ac:dyDescent="0.15">
      <c r="A7" s="12" t="s">
        <v>3504</v>
      </c>
      <c r="B7" s="13" t="s">
        <v>118</v>
      </c>
      <c r="C7" s="13" t="s">
        <v>6098</v>
      </c>
      <c r="D7" s="13" t="s">
        <v>407</v>
      </c>
      <c r="E7" s="13">
        <v>170</v>
      </c>
      <c r="F7" s="13" t="s">
        <v>386</v>
      </c>
      <c r="G7" s="30" t="s">
        <v>6099</v>
      </c>
      <c r="H7" s="70"/>
    </row>
    <row r="8" spans="1:23" ht="13" x14ac:dyDescent="0.15">
      <c r="A8" s="12" t="s">
        <v>3504</v>
      </c>
      <c r="B8" s="13" t="s">
        <v>118</v>
      </c>
      <c r="C8" s="13" t="s">
        <v>6098</v>
      </c>
      <c r="D8" s="13" t="s">
        <v>407</v>
      </c>
      <c r="E8" s="13">
        <v>170</v>
      </c>
      <c r="F8" s="13" t="s">
        <v>386</v>
      </c>
      <c r="G8" s="30" t="s">
        <v>6100</v>
      </c>
      <c r="H8" s="70"/>
    </row>
    <row r="9" spans="1:23" ht="13" x14ac:dyDescent="0.15">
      <c r="A9" s="12" t="s">
        <v>3528</v>
      </c>
      <c r="B9" s="13" t="s">
        <v>118</v>
      </c>
      <c r="C9" s="13" t="s">
        <v>6101</v>
      </c>
      <c r="D9" s="13" t="s">
        <v>389</v>
      </c>
      <c r="E9" s="13">
        <v>90</v>
      </c>
      <c r="F9" s="13" t="s">
        <v>398</v>
      </c>
      <c r="G9" s="30" t="s">
        <v>6099</v>
      </c>
      <c r="H9" s="70"/>
    </row>
    <row r="10" spans="1:23" ht="13" x14ac:dyDescent="0.15">
      <c r="A10" s="12" t="s">
        <v>3528</v>
      </c>
      <c r="B10" s="13" t="s">
        <v>118</v>
      </c>
      <c r="C10" s="13" t="s">
        <v>6101</v>
      </c>
      <c r="D10" s="13" t="s">
        <v>389</v>
      </c>
      <c r="E10" s="13">
        <v>90</v>
      </c>
      <c r="F10" s="13" t="s">
        <v>398</v>
      </c>
      <c r="G10" s="30" t="s">
        <v>6100</v>
      </c>
      <c r="H10" s="70"/>
    </row>
    <row r="11" spans="1:23" ht="13" x14ac:dyDescent="0.15">
      <c r="A11" s="12" t="s">
        <v>3562</v>
      </c>
      <c r="B11" s="13" t="s">
        <v>118</v>
      </c>
      <c r="C11" s="13" t="s">
        <v>6102</v>
      </c>
      <c r="D11" s="13" t="s">
        <v>847</v>
      </c>
      <c r="E11" s="13">
        <v>120</v>
      </c>
      <c r="F11" s="13" t="s">
        <v>398</v>
      </c>
      <c r="G11" s="30" t="s">
        <v>6099</v>
      </c>
      <c r="H11" s="70"/>
    </row>
    <row r="12" spans="1:23" ht="13" x14ac:dyDescent="0.15">
      <c r="A12" s="12" t="s">
        <v>3562</v>
      </c>
      <c r="B12" s="13" t="s">
        <v>118</v>
      </c>
      <c r="C12" s="13" t="s">
        <v>6102</v>
      </c>
      <c r="D12" s="13" t="s">
        <v>847</v>
      </c>
      <c r="E12" s="13">
        <v>120</v>
      </c>
      <c r="F12" s="13" t="s">
        <v>398</v>
      </c>
      <c r="G12" s="30" t="s">
        <v>6100</v>
      </c>
      <c r="H12" s="70"/>
    </row>
    <row r="13" spans="1:23" ht="13" x14ac:dyDescent="0.15">
      <c r="A13" s="12" t="s">
        <v>2305</v>
      </c>
      <c r="B13" s="13" t="s">
        <v>118</v>
      </c>
      <c r="C13" s="13" t="s">
        <v>6103</v>
      </c>
      <c r="D13" s="13" t="s">
        <v>392</v>
      </c>
      <c r="E13" s="13">
        <v>90</v>
      </c>
      <c r="F13" s="13" t="s">
        <v>398</v>
      </c>
      <c r="G13" s="30" t="s">
        <v>6099</v>
      </c>
      <c r="H13" s="70"/>
    </row>
    <row r="14" spans="1:23" ht="13" x14ac:dyDescent="0.15">
      <c r="A14" s="12" t="s">
        <v>2305</v>
      </c>
      <c r="B14" s="13" t="s">
        <v>118</v>
      </c>
      <c r="C14" s="13" t="s">
        <v>6103</v>
      </c>
      <c r="D14" s="13" t="s">
        <v>392</v>
      </c>
      <c r="E14" s="13">
        <v>90</v>
      </c>
      <c r="F14" s="13" t="s">
        <v>398</v>
      </c>
      <c r="G14" s="30" t="s">
        <v>6100</v>
      </c>
      <c r="H14" s="70"/>
    </row>
    <row r="15" spans="1:23" ht="13" x14ac:dyDescent="0.15">
      <c r="A15" s="12" t="s">
        <v>3508</v>
      </c>
      <c r="B15" s="13" t="s">
        <v>118</v>
      </c>
      <c r="C15" s="13" t="s">
        <v>6104</v>
      </c>
      <c r="D15" s="13" t="s">
        <v>407</v>
      </c>
      <c r="E15" s="13">
        <v>50</v>
      </c>
      <c r="F15" s="13" t="s">
        <v>393</v>
      </c>
      <c r="G15" s="30" t="s">
        <v>6105</v>
      </c>
      <c r="H15" s="70"/>
    </row>
    <row r="16" spans="1:23" ht="13" x14ac:dyDescent="0.15">
      <c r="A16" s="12" t="s">
        <v>3508</v>
      </c>
      <c r="B16" s="13" t="s">
        <v>118</v>
      </c>
      <c r="C16" s="13" t="s">
        <v>6104</v>
      </c>
      <c r="D16" s="13" t="s">
        <v>407</v>
      </c>
      <c r="E16" s="13">
        <v>50</v>
      </c>
      <c r="F16" s="13" t="s">
        <v>393</v>
      </c>
      <c r="G16" s="30" t="s">
        <v>6106</v>
      </c>
      <c r="H16" s="70"/>
    </row>
    <row r="17" spans="1:8" ht="13" x14ac:dyDescent="0.15">
      <c r="A17" s="12" t="s">
        <v>3575</v>
      </c>
      <c r="B17" s="13" t="s">
        <v>118</v>
      </c>
      <c r="C17" s="13" t="s">
        <v>6107</v>
      </c>
      <c r="D17" s="13" t="s">
        <v>392</v>
      </c>
      <c r="E17" s="13">
        <v>60</v>
      </c>
      <c r="F17" s="13" t="s">
        <v>393</v>
      </c>
      <c r="G17" s="30" t="s">
        <v>6105</v>
      </c>
      <c r="H17" s="70"/>
    </row>
    <row r="18" spans="1:8" ht="13" x14ac:dyDescent="0.15">
      <c r="A18" s="12" t="s">
        <v>3575</v>
      </c>
      <c r="B18" s="13" t="s">
        <v>118</v>
      </c>
      <c r="C18" s="13" t="s">
        <v>6107</v>
      </c>
      <c r="D18" s="13" t="s">
        <v>392</v>
      </c>
      <c r="E18" s="13">
        <v>60</v>
      </c>
      <c r="F18" s="13" t="s">
        <v>393</v>
      </c>
      <c r="G18" s="30" t="s">
        <v>6106</v>
      </c>
      <c r="H18" s="70"/>
    </row>
    <row r="19" spans="1:8" ht="13" x14ac:dyDescent="0.15">
      <c r="A19" s="12" t="s">
        <v>3533</v>
      </c>
      <c r="B19" s="13" t="s">
        <v>118</v>
      </c>
      <c r="C19" s="13" t="s">
        <v>6108</v>
      </c>
      <c r="D19" s="13" t="s">
        <v>404</v>
      </c>
      <c r="E19" s="13">
        <v>80</v>
      </c>
      <c r="F19" s="13" t="s">
        <v>393</v>
      </c>
      <c r="G19" s="30" t="s">
        <v>6109</v>
      </c>
      <c r="H19" s="70"/>
    </row>
    <row r="20" spans="1:8" ht="13" x14ac:dyDescent="0.15">
      <c r="A20" s="12" t="s">
        <v>3533</v>
      </c>
      <c r="B20" s="13" t="s">
        <v>118</v>
      </c>
      <c r="C20" s="13" t="s">
        <v>6108</v>
      </c>
      <c r="D20" s="13" t="s">
        <v>404</v>
      </c>
      <c r="E20" s="13">
        <v>80</v>
      </c>
      <c r="F20" s="13" t="s">
        <v>393</v>
      </c>
      <c r="G20" s="30" t="s">
        <v>6106</v>
      </c>
      <c r="H20" s="70"/>
    </row>
    <row r="21" spans="1:8" ht="13" x14ac:dyDescent="0.15">
      <c r="A21" s="12" t="s">
        <v>3536</v>
      </c>
      <c r="B21" s="13" t="s">
        <v>118</v>
      </c>
      <c r="C21" s="13" t="s">
        <v>6110</v>
      </c>
      <c r="D21" s="13" t="s">
        <v>385</v>
      </c>
      <c r="E21" s="13">
        <v>70</v>
      </c>
      <c r="F21" s="13" t="s">
        <v>393</v>
      </c>
      <c r="G21" s="30" t="s">
        <v>6109</v>
      </c>
      <c r="H21" s="70"/>
    </row>
    <row r="22" spans="1:8" ht="13" x14ac:dyDescent="0.15">
      <c r="A22" s="12" t="s">
        <v>3536</v>
      </c>
      <c r="B22" s="13" t="s">
        <v>118</v>
      </c>
      <c r="C22" s="13" t="s">
        <v>6110</v>
      </c>
      <c r="D22" s="13" t="s">
        <v>385</v>
      </c>
      <c r="E22" s="13">
        <v>70</v>
      </c>
      <c r="F22" s="13" t="s">
        <v>393</v>
      </c>
      <c r="G22" s="30" t="s">
        <v>6106</v>
      </c>
      <c r="H22" s="70"/>
    </row>
    <row r="23" spans="1:8" ht="13" x14ac:dyDescent="0.15">
      <c r="A23" s="12" t="s">
        <v>3592</v>
      </c>
      <c r="B23" s="13" t="s">
        <v>118</v>
      </c>
      <c r="C23" s="13" t="s">
        <v>6111</v>
      </c>
      <c r="D23" s="13" t="s">
        <v>407</v>
      </c>
      <c r="E23" s="13">
        <v>220</v>
      </c>
      <c r="F23" s="13" t="s">
        <v>393</v>
      </c>
      <c r="G23" s="30" t="s">
        <v>6112</v>
      </c>
      <c r="H23" s="70"/>
    </row>
    <row r="24" spans="1:8" ht="13" x14ac:dyDescent="0.15">
      <c r="A24" s="12" t="s">
        <v>3599</v>
      </c>
      <c r="B24" s="13" t="s">
        <v>118</v>
      </c>
      <c r="C24" s="13" t="s">
        <v>6113</v>
      </c>
      <c r="D24" s="13" t="s">
        <v>395</v>
      </c>
      <c r="E24" s="13">
        <v>210</v>
      </c>
      <c r="F24" s="13" t="s">
        <v>393</v>
      </c>
      <c r="G24" s="30" t="s">
        <v>6112</v>
      </c>
      <c r="H24" s="70"/>
    </row>
    <row r="25" spans="1:8" ht="13" x14ac:dyDescent="0.15">
      <c r="A25" s="12" t="s">
        <v>3606</v>
      </c>
      <c r="B25" s="13" t="s">
        <v>118</v>
      </c>
      <c r="C25" s="13" t="s">
        <v>6114</v>
      </c>
      <c r="D25" s="13" t="s">
        <v>389</v>
      </c>
      <c r="E25" s="13">
        <v>200</v>
      </c>
      <c r="F25" s="13" t="s">
        <v>393</v>
      </c>
      <c r="G25" s="30" t="s">
        <v>6112</v>
      </c>
      <c r="H25" s="70"/>
    </row>
    <row r="26" spans="1:8" ht="13" x14ac:dyDescent="0.15">
      <c r="A26" s="12" t="s">
        <v>3615</v>
      </c>
      <c r="B26" s="13" t="s">
        <v>118</v>
      </c>
      <c r="C26" s="13" t="s">
        <v>6115</v>
      </c>
      <c r="D26" s="13" t="s">
        <v>404</v>
      </c>
      <c r="E26" s="13">
        <v>210</v>
      </c>
      <c r="F26" s="13" t="s">
        <v>393</v>
      </c>
      <c r="G26" s="30" t="s">
        <v>6116</v>
      </c>
      <c r="H26" s="70"/>
    </row>
    <row r="27" spans="1:8" ht="13" x14ac:dyDescent="0.15">
      <c r="A27" s="12" t="s">
        <v>3568</v>
      </c>
      <c r="B27" s="13" t="s">
        <v>118</v>
      </c>
      <c r="C27" s="13" t="s">
        <v>6117</v>
      </c>
      <c r="D27" s="13" t="s">
        <v>847</v>
      </c>
      <c r="E27" s="13">
        <v>220</v>
      </c>
      <c r="F27" s="13" t="s">
        <v>393</v>
      </c>
      <c r="G27" s="30" t="s">
        <v>6118</v>
      </c>
      <c r="H27" s="70"/>
    </row>
    <row r="28" spans="1:8" ht="13" x14ac:dyDescent="0.15">
      <c r="A28" s="12" t="s">
        <v>3569</v>
      </c>
      <c r="B28" s="13" t="s">
        <v>118</v>
      </c>
      <c r="C28" s="13" t="s">
        <v>6119</v>
      </c>
      <c r="D28" s="13" t="s">
        <v>847</v>
      </c>
      <c r="E28" s="13">
        <v>230</v>
      </c>
      <c r="F28" s="13" t="s">
        <v>393</v>
      </c>
      <c r="G28" s="30" t="s">
        <v>6118</v>
      </c>
      <c r="H28" s="70"/>
    </row>
    <row r="29" spans="1:8" ht="13" x14ac:dyDescent="0.15">
      <c r="A29" s="12" t="s">
        <v>456</v>
      </c>
      <c r="B29" s="13" t="s">
        <v>118</v>
      </c>
      <c r="C29" s="13" t="s">
        <v>6120</v>
      </c>
      <c r="D29" s="13" t="s">
        <v>404</v>
      </c>
      <c r="E29" s="13">
        <v>70</v>
      </c>
      <c r="F29" s="13" t="s">
        <v>393</v>
      </c>
      <c r="G29" s="30" t="s">
        <v>6121</v>
      </c>
      <c r="H29" s="70"/>
    </row>
    <row r="30" spans="1:8" ht="13" x14ac:dyDescent="0.15">
      <c r="A30" s="12" t="s">
        <v>6122</v>
      </c>
      <c r="B30" s="13" t="s">
        <v>118</v>
      </c>
      <c r="C30" s="13" t="s">
        <v>6123</v>
      </c>
      <c r="D30" s="13" t="s">
        <v>385</v>
      </c>
      <c r="E30" s="13">
        <v>170</v>
      </c>
      <c r="F30" s="13" t="s">
        <v>393</v>
      </c>
      <c r="G30" s="30" t="s">
        <v>6124</v>
      </c>
      <c r="H30" s="70"/>
    </row>
    <row r="31" spans="1:8" ht="13" x14ac:dyDescent="0.15">
      <c r="A31" s="12" t="s">
        <v>3596</v>
      </c>
      <c r="B31" s="13" t="s">
        <v>118</v>
      </c>
      <c r="C31" s="13" t="s">
        <v>6125</v>
      </c>
      <c r="D31" s="13" t="s">
        <v>407</v>
      </c>
      <c r="E31" s="13">
        <v>80</v>
      </c>
      <c r="F31" s="13" t="s">
        <v>398</v>
      </c>
      <c r="G31" s="30" t="s">
        <v>6126</v>
      </c>
      <c r="H31" s="70"/>
    </row>
    <row r="32" spans="1:8" ht="13" x14ac:dyDescent="0.15">
      <c r="A32" s="12" t="s">
        <v>3596</v>
      </c>
      <c r="B32" s="13" t="s">
        <v>118</v>
      </c>
      <c r="C32" s="13" t="s">
        <v>6125</v>
      </c>
      <c r="D32" s="13" t="s">
        <v>407</v>
      </c>
      <c r="E32" s="13">
        <v>80</v>
      </c>
      <c r="F32" s="13" t="s">
        <v>398</v>
      </c>
      <c r="G32" s="30" t="s">
        <v>6127</v>
      </c>
      <c r="H32" s="70"/>
    </row>
    <row r="33" spans="1:8" ht="13" x14ac:dyDescent="0.15">
      <c r="A33" s="12" t="s">
        <v>1798</v>
      </c>
      <c r="B33" s="13" t="s">
        <v>118</v>
      </c>
      <c r="C33" s="13" t="s">
        <v>6128</v>
      </c>
      <c r="D33" s="13" t="s">
        <v>404</v>
      </c>
      <c r="E33" s="13">
        <v>160</v>
      </c>
      <c r="F33" s="13" t="s">
        <v>386</v>
      </c>
      <c r="G33" s="30" t="s">
        <v>6126</v>
      </c>
      <c r="H33" s="70"/>
    </row>
    <row r="34" spans="1:8" ht="13" x14ac:dyDescent="0.15">
      <c r="A34" s="12" t="s">
        <v>1798</v>
      </c>
      <c r="B34" s="13" t="s">
        <v>118</v>
      </c>
      <c r="C34" s="13" t="s">
        <v>6128</v>
      </c>
      <c r="D34" s="13" t="s">
        <v>404</v>
      </c>
      <c r="E34" s="13">
        <v>160</v>
      </c>
      <c r="F34" s="13" t="s">
        <v>386</v>
      </c>
      <c r="G34" s="30" t="s">
        <v>6127</v>
      </c>
      <c r="H34" s="70"/>
    </row>
    <row r="35" spans="1:8" ht="13" x14ac:dyDescent="0.15">
      <c r="A35" s="12" t="s">
        <v>3634</v>
      </c>
      <c r="B35" s="13" t="s">
        <v>118</v>
      </c>
      <c r="C35" s="13" t="s">
        <v>6129</v>
      </c>
      <c r="D35" s="13" t="s">
        <v>400</v>
      </c>
      <c r="E35" s="13">
        <v>160</v>
      </c>
      <c r="F35" s="13" t="s">
        <v>386</v>
      </c>
      <c r="G35" s="30" t="s">
        <v>6126</v>
      </c>
      <c r="H35" s="70"/>
    </row>
    <row r="36" spans="1:8" ht="13" x14ac:dyDescent="0.15">
      <c r="A36" s="12" t="s">
        <v>3634</v>
      </c>
      <c r="B36" s="13" t="s">
        <v>118</v>
      </c>
      <c r="C36" s="13" t="s">
        <v>6129</v>
      </c>
      <c r="D36" s="13" t="s">
        <v>400</v>
      </c>
      <c r="E36" s="13">
        <v>160</v>
      </c>
      <c r="F36" s="13" t="s">
        <v>386</v>
      </c>
      <c r="G36" s="30" t="s">
        <v>6127</v>
      </c>
      <c r="H36" s="70"/>
    </row>
    <row r="37" spans="1:8" ht="13" x14ac:dyDescent="0.15">
      <c r="A37" s="12" t="s">
        <v>2370</v>
      </c>
      <c r="B37" s="13" t="s">
        <v>118</v>
      </c>
      <c r="C37" s="13" t="s">
        <v>6130</v>
      </c>
      <c r="D37" s="13" t="s">
        <v>858</v>
      </c>
      <c r="E37" s="13">
        <v>120</v>
      </c>
      <c r="F37" s="13" t="s">
        <v>398</v>
      </c>
      <c r="G37" s="30" t="s">
        <v>6126</v>
      </c>
      <c r="H37" s="70"/>
    </row>
    <row r="38" spans="1:8" ht="13" x14ac:dyDescent="0.15">
      <c r="A38" s="12" t="s">
        <v>2370</v>
      </c>
      <c r="B38" s="13" t="s">
        <v>118</v>
      </c>
      <c r="C38" s="13" t="s">
        <v>6130</v>
      </c>
      <c r="D38" s="13" t="s">
        <v>858</v>
      </c>
      <c r="E38" s="13">
        <v>120</v>
      </c>
      <c r="F38" s="13" t="s">
        <v>398</v>
      </c>
      <c r="G38" s="30" t="s">
        <v>6127</v>
      </c>
      <c r="H38" s="70"/>
    </row>
    <row r="39" spans="1:8" ht="13" x14ac:dyDescent="0.15">
      <c r="A39" s="12" t="s">
        <v>887</v>
      </c>
      <c r="B39" s="13" t="s">
        <v>118</v>
      </c>
      <c r="C39" s="13" t="s">
        <v>6131</v>
      </c>
      <c r="D39" s="13" t="s">
        <v>389</v>
      </c>
      <c r="E39" s="13">
        <v>110</v>
      </c>
      <c r="F39" s="13" t="s">
        <v>393</v>
      </c>
      <c r="G39" s="30" t="s">
        <v>6132</v>
      </c>
      <c r="H39" s="70"/>
    </row>
    <row r="40" spans="1:8" ht="13" x14ac:dyDescent="0.15">
      <c r="A40" s="12" t="s">
        <v>870</v>
      </c>
      <c r="B40" s="13" t="s">
        <v>118</v>
      </c>
      <c r="C40" s="13" t="s">
        <v>6133</v>
      </c>
      <c r="D40" s="13" t="s">
        <v>392</v>
      </c>
      <c r="E40" s="13">
        <v>110</v>
      </c>
      <c r="F40" s="13" t="s">
        <v>398</v>
      </c>
      <c r="G40" s="30" t="s">
        <v>6132</v>
      </c>
      <c r="H40" s="70"/>
    </row>
    <row r="41" spans="1:8" ht="13" x14ac:dyDescent="0.15">
      <c r="A41" s="12" t="s">
        <v>3646</v>
      </c>
      <c r="B41" s="13" t="s">
        <v>118</v>
      </c>
      <c r="C41" s="13" t="s">
        <v>6134</v>
      </c>
      <c r="D41" s="13" t="s">
        <v>847</v>
      </c>
      <c r="E41" s="13">
        <v>130</v>
      </c>
      <c r="F41" s="13" t="s">
        <v>393</v>
      </c>
      <c r="G41" s="30" t="s">
        <v>6135</v>
      </c>
      <c r="H41" s="70"/>
    </row>
    <row r="42" spans="1:8" ht="13" x14ac:dyDescent="0.15">
      <c r="A42" s="12" t="s">
        <v>3646</v>
      </c>
      <c r="B42" s="13" t="s">
        <v>118</v>
      </c>
      <c r="C42" s="13" t="s">
        <v>6134</v>
      </c>
      <c r="D42" s="13" t="s">
        <v>847</v>
      </c>
      <c r="E42" s="13">
        <v>130</v>
      </c>
      <c r="F42" s="13" t="s">
        <v>393</v>
      </c>
      <c r="G42" s="30" t="s">
        <v>6136</v>
      </c>
      <c r="H42" s="70"/>
    </row>
    <row r="43" spans="1:8" ht="13" x14ac:dyDescent="0.15">
      <c r="A43" s="12" t="s">
        <v>3646</v>
      </c>
      <c r="B43" s="13" t="s">
        <v>118</v>
      </c>
      <c r="C43" s="13" t="s">
        <v>6134</v>
      </c>
      <c r="D43" s="13" t="s">
        <v>847</v>
      </c>
      <c r="E43" s="13">
        <v>130</v>
      </c>
      <c r="F43" s="13" t="s">
        <v>393</v>
      </c>
      <c r="G43" s="30" t="s">
        <v>6137</v>
      </c>
      <c r="H43" s="70"/>
    </row>
    <row r="44" spans="1:8" ht="13" x14ac:dyDescent="0.15">
      <c r="A44" s="12" t="s">
        <v>1479</v>
      </c>
      <c r="B44" s="13" t="s">
        <v>118</v>
      </c>
      <c r="C44" s="13" t="s">
        <v>6138</v>
      </c>
      <c r="D44" s="13" t="s">
        <v>392</v>
      </c>
      <c r="E44" s="13">
        <v>130</v>
      </c>
      <c r="F44" s="13" t="s">
        <v>393</v>
      </c>
      <c r="G44" s="30" t="s">
        <v>6135</v>
      </c>
      <c r="H44" s="70"/>
    </row>
    <row r="45" spans="1:8" ht="13" x14ac:dyDescent="0.15">
      <c r="A45" s="12" t="s">
        <v>3644</v>
      </c>
      <c r="B45" s="13" t="s">
        <v>118</v>
      </c>
      <c r="C45" s="13" t="s">
        <v>6139</v>
      </c>
      <c r="D45" s="13" t="s">
        <v>847</v>
      </c>
      <c r="E45" s="13">
        <v>220</v>
      </c>
      <c r="F45" s="13" t="s">
        <v>393</v>
      </c>
      <c r="G45" s="30" t="s">
        <v>6140</v>
      </c>
      <c r="H45" s="70"/>
    </row>
    <row r="46" spans="1:8" ht="13" x14ac:dyDescent="0.15">
      <c r="A46" s="12" t="s">
        <v>3533</v>
      </c>
      <c r="B46" s="13" t="s">
        <v>118</v>
      </c>
      <c r="C46" s="13" t="s">
        <v>6141</v>
      </c>
      <c r="D46" s="13" t="s">
        <v>404</v>
      </c>
      <c r="E46" s="13">
        <v>80</v>
      </c>
      <c r="F46" s="13" t="s">
        <v>393</v>
      </c>
      <c r="G46" s="30" t="s">
        <v>6142</v>
      </c>
      <c r="H46" s="70"/>
    </row>
    <row r="47" spans="1:8" ht="13" x14ac:dyDescent="0.15">
      <c r="A47" s="12" t="s">
        <v>513</v>
      </c>
      <c r="B47" s="13" t="s">
        <v>118</v>
      </c>
      <c r="C47" s="13" t="s">
        <v>6143</v>
      </c>
      <c r="D47" s="13" t="s">
        <v>392</v>
      </c>
      <c r="E47" s="13">
        <v>150</v>
      </c>
      <c r="F47" s="13" t="s">
        <v>393</v>
      </c>
      <c r="G47" s="30" t="s">
        <v>6144</v>
      </c>
      <c r="H47" s="70"/>
    </row>
    <row r="48" spans="1:8" ht="13" x14ac:dyDescent="0.15">
      <c r="A48" s="12" t="s">
        <v>3647</v>
      </c>
      <c r="B48" s="13" t="s">
        <v>118</v>
      </c>
      <c r="C48" s="13" t="s">
        <v>6145</v>
      </c>
      <c r="D48" s="13" t="s">
        <v>847</v>
      </c>
      <c r="E48" s="13">
        <v>130</v>
      </c>
      <c r="F48" s="13" t="s">
        <v>393</v>
      </c>
      <c r="G48" s="30" t="s">
        <v>6146</v>
      </c>
      <c r="H48" s="70"/>
    </row>
    <row r="49" spans="1:8" ht="13" x14ac:dyDescent="0.15">
      <c r="A49" s="12" t="s">
        <v>3648</v>
      </c>
      <c r="B49" s="13" t="s">
        <v>118</v>
      </c>
      <c r="C49" s="13" t="s">
        <v>6147</v>
      </c>
      <c r="D49" s="13" t="s">
        <v>847</v>
      </c>
      <c r="E49" s="13">
        <v>130</v>
      </c>
      <c r="F49" s="13" t="s">
        <v>393</v>
      </c>
      <c r="G49" s="30" t="s">
        <v>6146</v>
      </c>
      <c r="H49" s="70"/>
    </row>
    <row r="50" spans="1:8" ht="13" x14ac:dyDescent="0.15">
      <c r="A50" s="12" t="s">
        <v>2904</v>
      </c>
      <c r="B50" s="13" t="s">
        <v>118</v>
      </c>
      <c r="C50" s="13" t="s">
        <v>6148</v>
      </c>
      <c r="D50" s="13" t="s">
        <v>407</v>
      </c>
      <c r="E50" s="13">
        <v>140</v>
      </c>
      <c r="F50" s="13" t="s">
        <v>386</v>
      </c>
      <c r="G50" s="30" t="s">
        <v>6149</v>
      </c>
      <c r="H50" s="70"/>
    </row>
    <row r="51" spans="1:8" ht="13" x14ac:dyDescent="0.15">
      <c r="A51" s="12" t="s">
        <v>2904</v>
      </c>
      <c r="B51" s="13" t="s">
        <v>118</v>
      </c>
      <c r="C51" s="13" t="s">
        <v>6148</v>
      </c>
      <c r="D51" s="13" t="s">
        <v>407</v>
      </c>
      <c r="E51" s="13">
        <v>140</v>
      </c>
      <c r="F51" s="13" t="s">
        <v>386</v>
      </c>
      <c r="G51" s="30" t="s">
        <v>6150</v>
      </c>
      <c r="H51" s="70"/>
    </row>
    <row r="52" spans="1:8" ht="13" x14ac:dyDescent="0.15">
      <c r="A52" s="12" t="s">
        <v>3679</v>
      </c>
      <c r="B52" s="13" t="s">
        <v>118</v>
      </c>
      <c r="C52" s="13" t="s">
        <v>6151</v>
      </c>
      <c r="D52" s="13" t="s">
        <v>404</v>
      </c>
      <c r="E52" s="13">
        <v>130</v>
      </c>
      <c r="F52" s="13" t="s">
        <v>398</v>
      </c>
      <c r="G52" s="30" t="s">
        <v>6149</v>
      </c>
      <c r="H52" s="70"/>
    </row>
    <row r="53" spans="1:8" ht="13" x14ac:dyDescent="0.15">
      <c r="A53" s="12" t="s">
        <v>3679</v>
      </c>
      <c r="B53" s="13" t="s">
        <v>118</v>
      </c>
      <c r="C53" s="13" t="s">
        <v>6151</v>
      </c>
      <c r="D53" s="13" t="s">
        <v>404</v>
      </c>
      <c r="E53" s="13">
        <v>130</v>
      </c>
      <c r="F53" s="13" t="s">
        <v>398</v>
      </c>
      <c r="G53" s="30" t="s">
        <v>6150</v>
      </c>
      <c r="H53" s="70"/>
    </row>
    <row r="54" spans="1:8" ht="13" x14ac:dyDescent="0.15">
      <c r="A54" s="12" t="s">
        <v>2388</v>
      </c>
      <c r="B54" s="13" t="s">
        <v>118</v>
      </c>
      <c r="C54" s="13" t="s">
        <v>6152</v>
      </c>
      <c r="D54" s="13" t="s">
        <v>858</v>
      </c>
      <c r="E54" s="13">
        <v>160</v>
      </c>
      <c r="F54" s="13" t="s">
        <v>386</v>
      </c>
      <c r="G54" s="30" t="s">
        <v>6149</v>
      </c>
      <c r="H54" s="70"/>
    </row>
    <row r="55" spans="1:8" ht="13" x14ac:dyDescent="0.15">
      <c r="A55" s="12" t="s">
        <v>2388</v>
      </c>
      <c r="B55" s="13" t="s">
        <v>118</v>
      </c>
      <c r="C55" s="13" t="s">
        <v>6152</v>
      </c>
      <c r="D55" s="13" t="s">
        <v>858</v>
      </c>
      <c r="E55" s="13">
        <v>160</v>
      </c>
      <c r="F55" s="13" t="s">
        <v>386</v>
      </c>
      <c r="G55" s="30" t="s">
        <v>6150</v>
      </c>
      <c r="H55" s="70"/>
    </row>
    <row r="56" spans="1:8" ht="13" x14ac:dyDescent="0.15">
      <c r="A56" s="12" t="s">
        <v>507</v>
      </c>
      <c r="B56" s="13" t="s">
        <v>118</v>
      </c>
      <c r="C56" s="13" t="s">
        <v>6153</v>
      </c>
      <c r="D56" s="13" t="s">
        <v>392</v>
      </c>
      <c r="E56" s="13">
        <v>130</v>
      </c>
      <c r="F56" s="13" t="s">
        <v>393</v>
      </c>
      <c r="G56" s="30" t="s">
        <v>6149</v>
      </c>
      <c r="H56" s="70"/>
    </row>
    <row r="57" spans="1:8" ht="13" x14ac:dyDescent="0.15">
      <c r="A57" s="12" t="s">
        <v>507</v>
      </c>
      <c r="B57" s="13" t="s">
        <v>118</v>
      </c>
      <c r="C57" s="13" t="s">
        <v>6153</v>
      </c>
      <c r="D57" s="13" t="s">
        <v>392</v>
      </c>
      <c r="E57" s="13">
        <v>130</v>
      </c>
      <c r="F57" s="13" t="s">
        <v>393</v>
      </c>
      <c r="G57" s="30" t="s">
        <v>6150</v>
      </c>
      <c r="H57" s="70"/>
    </row>
    <row r="58" spans="1:8" ht="13" x14ac:dyDescent="0.15">
      <c r="A58" s="12" t="s">
        <v>456</v>
      </c>
      <c r="B58" s="13" t="s">
        <v>118</v>
      </c>
      <c r="C58" s="13" t="s">
        <v>6154</v>
      </c>
      <c r="D58" s="13" t="s">
        <v>404</v>
      </c>
      <c r="E58" s="13">
        <v>60</v>
      </c>
      <c r="F58" s="13" t="s">
        <v>393</v>
      </c>
      <c r="G58" s="30" t="s">
        <v>6155</v>
      </c>
      <c r="H58" s="70"/>
    </row>
    <row r="59" spans="1:8" ht="13" x14ac:dyDescent="0.15">
      <c r="A59" s="12" t="s">
        <v>456</v>
      </c>
      <c r="B59" s="13" t="s">
        <v>118</v>
      </c>
      <c r="C59" s="13" t="s">
        <v>6154</v>
      </c>
      <c r="D59" s="13" t="s">
        <v>404</v>
      </c>
      <c r="E59" s="13">
        <v>60</v>
      </c>
      <c r="F59" s="13" t="s">
        <v>393</v>
      </c>
      <c r="G59" s="30" t="s">
        <v>6106</v>
      </c>
      <c r="H59" s="70"/>
    </row>
    <row r="60" spans="1:8" ht="13" x14ac:dyDescent="0.15">
      <c r="A60" s="12" t="s">
        <v>3870</v>
      </c>
      <c r="B60" s="13" t="s">
        <v>118</v>
      </c>
      <c r="C60" s="13" t="s">
        <v>6156</v>
      </c>
      <c r="D60" s="13" t="s">
        <v>385</v>
      </c>
      <c r="E60" s="13">
        <v>60</v>
      </c>
      <c r="F60" s="13" t="s">
        <v>393</v>
      </c>
      <c r="G60" s="30" t="s">
        <v>6155</v>
      </c>
      <c r="H60" s="70"/>
    </row>
    <row r="61" spans="1:8" ht="13" x14ac:dyDescent="0.15">
      <c r="A61" s="12" t="s">
        <v>3870</v>
      </c>
      <c r="B61" s="13" t="s">
        <v>118</v>
      </c>
      <c r="C61" s="13" t="s">
        <v>6156</v>
      </c>
      <c r="D61" s="13" t="s">
        <v>385</v>
      </c>
      <c r="E61" s="13">
        <v>60</v>
      </c>
      <c r="F61" s="13" t="s">
        <v>393</v>
      </c>
      <c r="G61" s="30" t="s">
        <v>6106</v>
      </c>
      <c r="H61" s="70"/>
    </row>
    <row r="62" spans="1:8" ht="13" x14ac:dyDescent="0.15">
      <c r="A62" s="12" t="s">
        <v>505</v>
      </c>
      <c r="B62" s="13" t="s">
        <v>118</v>
      </c>
      <c r="C62" s="13" t="s">
        <v>6157</v>
      </c>
      <c r="D62" s="13" t="s">
        <v>395</v>
      </c>
      <c r="E62" s="13">
        <v>110</v>
      </c>
      <c r="F62" s="13" t="s">
        <v>398</v>
      </c>
      <c r="G62" s="30" t="s">
        <v>6158</v>
      </c>
      <c r="H62" s="70"/>
    </row>
    <row r="63" spans="1:8" ht="13" x14ac:dyDescent="0.15">
      <c r="A63" s="12" t="s">
        <v>537</v>
      </c>
      <c r="B63" s="13" t="s">
        <v>118</v>
      </c>
      <c r="C63" s="13" t="s">
        <v>6159</v>
      </c>
      <c r="D63" s="13" t="s">
        <v>392</v>
      </c>
      <c r="E63" s="13">
        <v>60</v>
      </c>
      <c r="F63" s="13" t="s">
        <v>393</v>
      </c>
      <c r="G63" s="30" t="s">
        <v>6158</v>
      </c>
      <c r="H63" s="70"/>
    </row>
    <row r="64" spans="1:8" ht="13" x14ac:dyDescent="0.15">
      <c r="A64" s="12" t="s">
        <v>3800</v>
      </c>
      <c r="B64" s="13" t="s">
        <v>118</v>
      </c>
      <c r="C64" s="13" t="s">
        <v>6160</v>
      </c>
      <c r="D64" s="13" t="s">
        <v>400</v>
      </c>
      <c r="E64" s="13">
        <v>210</v>
      </c>
      <c r="F64" s="13" t="s">
        <v>393</v>
      </c>
      <c r="G64" s="30" t="s">
        <v>6161</v>
      </c>
      <c r="H64" s="70"/>
    </row>
    <row r="65" spans="1:8" ht="13" x14ac:dyDescent="0.15">
      <c r="A65" s="12" t="s">
        <v>3687</v>
      </c>
      <c r="B65" s="13" t="s">
        <v>118</v>
      </c>
      <c r="C65" s="13" t="s">
        <v>6162</v>
      </c>
      <c r="D65" s="13" t="s">
        <v>858</v>
      </c>
      <c r="E65" s="13">
        <v>220</v>
      </c>
      <c r="F65" s="13" t="s">
        <v>393</v>
      </c>
      <c r="G65" s="30" t="s">
        <v>6163</v>
      </c>
      <c r="H65" s="70"/>
    </row>
    <row r="66" spans="1:8" ht="13" x14ac:dyDescent="0.15">
      <c r="A66" s="12" t="s">
        <v>3688</v>
      </c>
      <c r="B66" s="13" t="s">
        <v>118</v>
      </c>
      <c r="C66" s="13" t="s">
        <v>6164</v>
      </c>
      <c r="D66" s="13" t="s">
        <v>858</v>
      </c>
      <c r="E66" s="13">
        <v>340</v>
      </c>
      <c r="F66" s="13" t="s">
        <v>3519</v>
      </c>
      <c r="G66" s="30" t="s">
        <v>6163</v>
      </c>
      <c r="H66" s="70"/>
    </row>
    <row r="67" spans="1:8" ht="13" x14ac:dyDescent="0.15">
      <c r="A67" s="12" t="s">
        <v>3509</v>
      </c>
      <c r="B67" s="13" t="s">
        <v>118</v>
      </c>
      <c r="C67" s="13" t="s">
        <v>6165</v>
      </c>
      <c r="D67" s="13" t="s">
        <v>407</v>
      </c>
      <c r="E67" s="13">
        <v>80</v>
      </c>
      <c r="F67" s="13" t="s">
        <v>398</v>
      </c>
      <c r="G67" s="30" t="s">
        <v>6166</v>
      </c>
      <c r="H67" s="70"/>
    </row>
    <row r="68" spans="1:8" ht="13" x14ac:dyDescent="0.15">
      <c r="A68" s="12" t="s">
        <v>3525</v>
      </c>
      <c r="B68" s="13" t="s">
        <v>118</v>
      </c>
      <c r="C68" s="13" t="s">
        <v>6167</v>
      </c>
      <c r="D68" s="13" t="s">
        <v>389</v>
      </c>
      <c r="E68" s="13">
        <v>130</v>
      </c>
      <c r="F68" s="13" t="s">
        <v>398</v>
      </c>
      <c r="G68" s="30" t="s">
        <v>6168</v>
      </c>
      <c r="H68" s="70"/>
    </row>
    <row r="69" spans="1:8" ht="13" x14ac:dyDescent="0.15">
      <c r="A69" s="12" t="s">
        <v>3516</v>
      </c>
      <c r="B69" s="13" t="s">
        <v>118</v>
      </c>
      <c r="C69" s="13" t="s">
        <v>6169</v>
      </c>
      <c r="D69" s="13" t="s">
        <v>395</v>
      </c>
      <c r="E69" s="13">
        <v>130</v>
      </c>
      <c r="F69" s="13" t="s">
        <v>398</v>
      </c>
      <c r="G69" s="30" t="s">
        <v>6170</v>
      </c>
      <c r="H69" s="70"/>
    </row>
    <row r="70" spans="1:8" ht="13" x14ac:dyDescent="0.15">
      <c r="A70" s="12" t="s">
        <v>3651</v>
      </c>
      <c r="B70" s="13" t="s">
        <v>118</v>
      </c>
      <c r="C70" s="13" t="s">
        <v>6171</v>
      </c>
      <c r="D70" s="13" t="s">
        <v>392</v>
      </c>
      <c r="E70" s="13">
        <v>210</v>
      </c>
      <c r="F70" s="13" t="s">
        <v>393</v>
      </c>
      <c r="G70" s="30" t="s">
        <v>6172</v>
      </c>
      <c r="H70" s="70"/>
    </row>
    <row r="71" spans="1:8" ht="13" x14ac:dyDescent="0.15">
      <c r="A71" s="12" t="s">
        <v>3670</v>
      </c>
      <c r="B71" s="13" t="s">
        <v>118</v>
      </c>
      <c r="C71" s="13" t="s">
        <v>6173</v>
      </c>
      <c r="D71" s="13" t="s">
        <v>395</v>
      </c>
      <c r="E71" s="13">
        <v>220</v>
      </c>
      <c r="F71" s="13" t="s">
        <v>393</v>
      </c>
      <c r="G71" s="30" t="s">
        <v>6174</v>
      </c>
      <c r="H71" s="70"/>
    </row>
    <row r="72" spans="1:8" ht="13" x14ac:dyDescent="0.15">
      <c r="A72" s="12" t="s">
        <v>558</v>
      </c>
      <c r="B72" s="13" t="s">
        <v>118</v>
      </c>
      <c r="C72" s="13" t="s">
        <v>6175</v>
      </c>
      <c r="D72" s="13" t="s">
        <v>389</v>
      </c>
      <c r="E72" s="13">
        <v>130</v>
      </c>
      <c r="F72" s="13" t="s">
        <v>393</v>
      </c>
      <c r="G72" s="30" t="s">
        <v>6176</v>
      </c>
      <c r="H72" s="70"/>
    </row>
    <row r="73" spans="1:8" ht="13" x14ac:dyDescent="0.15">
      <c r="A73" s="12" t="s">
        <v>554</v>
      </c>
      <c r="B73" s="13" t="s">
        <v>118</v>
      </c>
      <c r="C73" s="13" t="s">
        <v>6177</v>
      </c>
      <c r="D73" s="13" t="s">
        <v>385</v>
      </c>
      <c r="E73" s="13">
        <v>110</v>
      </c>
      <c r="F73" s="13" t="s">
        <v>386</v>
      </c>
      <c r="G73" s="30" t="s">
        <v>6178</v>
      </c>
      <c r="H73" s="70"/>
    </row>
    <row r="74" spans="1:8" ht="13" x14ac:dyDescent="0.15">
      <c r="A74" s="12" t="s">
        <v>401</v>
      </c>
      <c r="B74" s="13" t="s">
        <v>118</v>
      </c>
      <c r="C74" s="13" t="s">
        <v>6179</v>
      </c>
      <c r="D74" s="13" t="s">
        <v>400</v>
      </c>
      <c r="E74" s="13">
        <v>170</v>
      </c>
      <c r="F74" s="13" t="s">
        <v>386</v>
      </c>
      <c r="G74" s="30" t="s">
        <v>6178</v>
      </c>
      <c r="H74" s="70"/>
    </row>
    <row r="75" spans="1:8" ht="13" x14ac:dyDescent="0.15">
      <c r="A75" s="12" t="s">
        <v>3634</v>
      </c>
      <c r="B75" s="13" t="s">
        <v>118</v>
      </c>
      <c r="C75" s="13" t="s">
        <v>6180</v>
      </c>
      <c r="D75" s="13" t="s">
        <v>400</v>
      </c>
      <c r="E75" s="13">
        <v>160</v>
      </c>
      <c r="F75" s="13" t="s">
        <v>386</v>
      </c>
      <c r="G75" s="30" t="s">
        <v>6176</v>
      </c>
      <c r="H75" s="70"/>
    </row>
    <row r="76" spans="1:8" ht="13" x14ac:dyDescent="0.15">
      <c r="A76" s="12" t="s">
        <v>4418</v>
      </c>
      <c r="B76" s="13" t="s">
        <v>118</v>
      </c>
      <c r="C76" s="13" t="s">
        <v>6181</v>
      </c>
      <c r="D76" s="13" t="s">
        <v>385</v>
      </c>
      <c r="E76" s="13">
        <v>200</v>
      </c>
      <c r="F76" s="13" t="s">
        <v>393</v>
      </c>
      <c r="G76" s="30" t="s">
        <v>6182</v>
      </c>
      <c r="H76" s="70"/>
    </row>
    <row r="77" spans="1:8" ht="13" x14ac:dyDescent="0.15">
      <c r="A77" s="12" t="s">
        <v>3534</v>
      </c>
      <c r="B77" s="13" t="s">
        <v>118</v>
      </c>
      <c r="C77" s="13" t="s">
        <v>6183</v>
      </c>
      <c r="D77" s="13" t="s">
        <v>404</v>
      </c>
      <c r="E77" s="13">
        <v>170</v>
      </c>
      <c r="F77" s="13" t="s">
        <v>393</v>
      </c>
      <c r="G77" s="30" t="s">
        <v>6184</v>
      </c>
      <c r="H77" s="70"/>
    </row>
    <row r="78" spans="1:8" ht="13" x14ac:dyDescent="0.15">
      <c r="A78" s="12" t="s">
        <v>3685</v>
      </c>
      <c r="B78" s="13" t="s">
        <v>118</v>
      </c>
      <c r="C78" s="13" t="s">
        <v>6185</v>
      </c>
      <c r="D78" s="13" t="s">
        <v>858</v>
      </c>
      <c r="E78" s="13">
        <v>220</v>
      </c>
      <c r="F78" s="13" t="s">
        <v>393</v>
      </c>
      <c r="G78" s="30" t="s">
        <v>6184</v>
      </c>
      <c r="H78" s="70"/>
    </row>
    <row r="79" spans="1:8" ht="13" x14ac:dyDescent="0.15">
      <c r="A79" s="12" t="s">
        <v>3624</v>
      </c>
      <c r="B79" s="13" t="s">
        <v>118</v>
      </c>
      <c r="C79" s="13" t="s">
        <v>6186</v>
      </c>
      <c r="D79" s="13" t="s">
        <v>385</v>
      </c>
      <c r="E79" s="13">
        <v>110</v>
      </c>
      <c r="F79" s="13" t="s">
        <v>398</v>
      </c>
      <c r="G79" s="30" t="s">
        <v>6187</v>
      </c>
      <c r="H79" s="70"/>
    </row>
    <row r="80" spans="1:8" ht="13" x14ac:dyDescent="0.15">
      <c r="A80" s="12" t="s">
        <v>3557</v>
      </c>
      <c r="B80" s="13" t="s">
        <v>118</v>
      </c>
      <c r="C80" s="13" t="s">
        <v>6188</v>
      </c>
      <c r="D80" s="13" t="s">
        <v>858</v>
      </c>
      <c r="E80" s="13">
        <v>160</v>
      </c>
      <c r="F80" s="13" t="s">
        <v>386</v>
      </c>
      <c r="G80" s="30" t="s">
        <v>6189</v>
      </c>
      <c r="H80" s="70"/>
    </row>
    <row r="81" spans="1:8" ht="13" x14ac:dyDescent="0.15">
      <c r="A81" s="12" t="s">
        <v>3646</v>
      </c>
      <c r="B81" s="13" t="s">
        <v>118</v>
      </c>
      <c r="C81" s="13" t="s">
        <v>6190</v>
      </c>
      <c r="D81" s="13" t="s">
        <v>847</v>
      </c>
      <c r="E81" s="13">
        <v>130</v>
      </c>
      <c r="F81" s="13" t="s">
        <v>393</v>
      </c>
      <c r="G81" s="30" t="s">
        <v>6191</v>
      </c>
      <c r="H81" s="70"/>
    </row>
    <row r="82" spans="1:8" ht="13" x14ac:dyDescent="0.15">
      <c r="A82" s="12" t="s">
        <v>3769</v>
      </c>
      <c r="B82" s="13" t="s">
        <v>118</v>
      </c>
      <c r="C82" s="13" t="s">
        <v>6192</v>
      </c>
      <c r="D82" s="13" t="s">
        <v>404</v>
      </c>
      <c r="E82" s="13">
        <v>190</v>
      </c>
      <c r="F82" s="13" t="s">
        <v>393</v>
      </c>
      <c r="G82" s="30" t="s">
        <v>6193</v>
      </c>
      <c r="H82" s="70"/>
    </row>
    <row r="83" spans="1:8" ht="13" x14ac:dyDescent="0.15">
      <c r="A83" s="12" t="s">
        <v>3770</v>
      </c>
      <c r="B83" s="13" t="s">
        <v>118</v>
      </c>
      <c r="C83" s="13" t="s">
        <v>6194</v>
      </c>
      <c r="D83" s="13" t="s">
        <v>404</v>
      </c>
      <c r="E83" s="13">
        <v>310</v>
      </c>
      <c r="F83" s="13" t="s">
        <v>3519</v>
      </c>
      <c r="G83" s="30" t="s">
        <v>6195</v>
      </c>
      <c r="H83" s="70"/>
    </row>
    <row r="84" spans="1:8" ht="13" x14ac:dyDescent="0.15">
      <c r="A84" s="12" t="s">
        <v>3769</v>
      </c>
      <c r="B84" s="13" t="s">
        <v>118</v>
      </c>
      <c r="C84" s="13" t="s">
        <v>6196</v>
      </c>
      <c r="D84" s="13" t="s">
        <v>404</v>
      </c>
      <c r="E84" s="13">
        <v>190</v>
      </c>
      <c r="F84" s="13" t="s">
        <v>393</v>
      </c>
      <c r="G84" s="30" t="s">
        <v>6197</v>
      </c>
      <c r="H84" s="70"/>
    </row>
    <row r="85" spans="1:8" ht="13" x14ac:dyDescent="0.15">
      <c r="A85" s="12" t="s">
        <v>3687</v>
      </c>
      <c r="B85" s="13" t="s">
        <v>118</v>
      </c>
      <c r="C85" s="13" t="s">
        <v>6198</v>
      </c>
      <c r="D85" s="13" t="s">
        <v>858</v>
      </c>
      <c r="E85" s="13">
        <v>220</v>
      </c>
      <c r="F85" s="13" t="s">
        <v>393</v>
      </c>
      <c r="G85" s="30" t="s">
        <v>6197</v>
      </c>
      <c r="H85" s="70"/>
    </row>
    <row r="86" spans="1:8" ht="13" x14ac:dyDescent="0.15">
      <c r="A86" s="12" t="s">
        <v>4424</v>
      </c>
      <c r="B86" s="13" t="s">
        <v>118</v>
      </c>
      <c r="C86" s="13" t="s">
        <v>6199</v>
      </c>
      <c r="D86" s="13" t="s">
        <v>392</v>
      </c>
      <c r="E86" s="13">
        <v>190</v>
      </c>
      <c r="F86" s="13" t="s">
        <v>393</v>
      </c>
      <c r="G86" s="30" t="s">
        <v>6197</v>
      </c>
      <c r="H86" s="70"/>
    </row>
    <row r="87" spans="1:8" ht="13" x14ac:dyDescent="0.15">
      <c r="A87" s="12" t="s">
        <v>4424</v>
      </c>
      <c r="B87" s="13" t="s">
        <v>118</v>
      </c>
      <c r="C87" s="13" t="s">
        <v>6199</v>
      </c>
      <c r="D87" s="13" t="s">
        <v>392</v>
      </c>
      <c r="E87" s="13">
        <v>190</v>
      </c>
      <c r="F87" s="13" t="s">
        <v>393</v>
      </c>
      <c r="G87" s="30" t="s">
        <v>6200</v>
      </c>
      <c r="H87" s="70"/>
    </row>
    <row r="88" spans="1:8" ht="13" x14ac:dyDescent="0.15">
      <c r="A88" s="12" t="s">
        <v>394</v>
      </c>
      <c r="B88" s="13" t="s">
        <v>118</v>
      </c>
      <c r="C88" s="13" t="s">
        <v>6201</v>
      </c>
      <c r="D88" s="13" t="s">
        <v>395</v>
      </c>
      <c r="E88" s="13">
        <v>170</v>
      </c>
      <c r="F88" s="13" t="s">
        <v>386</v>
      </c>
      <c r="G88" s="30" t="s">
        <v>6202</v>
      </c>
      <c r="H88" s="70"/>
    </row>
    <row r="89" spans="1:8" ht="13" x14ac:dyDescent="0.15">
      <c r="A89" s="12" t="s">
        <v>394</v>
      </c>
      <c r="B89" s="13" t="s">
        <v>118</v>
      </c>
      <c r="C89" s="13" t="s">
        <v>6201</v>
      </c>
      <c r="D89" s="13" t="s">
        <v>395</v>
      </c>
      <c r="E89" s="13">
        <v>170</v>
      </c>
      <c r="F89" s="13" t="s">
        <v>386</v>
      </c>
      <c r="G89" s="30" t="s">
        <v>6203</v>
      </c>
      <c r="H89" s="70"/>
    </row>
    <row r="90" spans="1:8" ht="13" x14ac:dyDescent="0.15">
      <c r="A90" s="12" t="s">
        <v>854</v>
      </c>
      <c r="B90" s="13" t="s">
        <v>118</v>
      </c>
      <c r="C90" s="13" t="s">
        <v>6204</v>
      </c>
      <c r="D90" s="13" t="s">
        <v>400</v>
      </c>
      <c r="E90" s="13">
        <v>150</v>
      </c>
      <c r="F90" s="13" t="s">
        <v>398</v>
      </c>
      <c r="G90" s="30" t="s">
        <v>6202</v>
      </c>
      <c r="H90" s="70"/>
    </row>
    <row r="91" spans="1:8" ht="13.25" customHeight="1" x14ac:dyDescent="0.15">
      <c r="A91" s="12" t="s">
        <v>854</v>
      </c>
      <c r="B91" s="13" t="s">
        <v>118</v>
      </c>
      <c r="C91" s="13" t="s">
        <v>6204</v>
      </c>
      <c r="D91" s="13" t="s">
        <v>400</v>
      </c>
      <c r="E91" s="13">
        <v>150</v>
      </c>
      <c r="F91" s="13" t="s">
        <v>398</v>
      </c>
      <c r="G91" s="30" t="s">
        <v>6203</v>
      </c>
      <c r="H91" s="70"/>
    </row>
    <row r="92" spans="1:8" ht="13.25" customHeight="1" x14ac:dyDescent="0.15">
      <c r="A92" s="12" t="s">
        <v>513</v>
      </c>
      <c r="B92" s="13" t="s">
        <v>118</v>
      </c>
      <c r="C92" s="13" t="s">
        <v>6205</v>
      </c>
      <c r="D92" s="13" t="s">
        <v>392</v>
      </c>
      <c r="E92" s="13">
        <v>130</v>
      </c>
      <c r="F92" s="13" t="s">
        <v>393</v>
      </c>
      <c r="G92" s="30" t="s">
        <v>6202</v>
      </c>
      <c r="H92" s="70"/>
    </row>
    <row r="93" spans="1:8" ht="13.25" customHeight="1" x14ac:dyDescent="0.15">
      <c r="A93" s="12" t="s">
        <v>513</v>
      </c>
      <c r="B93" s="13" t="s">
        <v>118</v>
      </c>
      <c r="C93" s="13" t="s">
        <v>6205</v>
      </c>
      <c r="D93" s="13" t="s">
        <v>392</v>
      </c>
      <c r="E93" s="13">
        <v>130</v>
      </c>
      <c r="F93" s="13" t="s">
        <v>393</v>
      </c>
      <c r="G93" s="30" t="s">
        <v>6203</v>
      </c>
      <c r="H93" s="70"/>
    </row>
    <row r="94" spans="1:8" ht="13.25" customHeight="1" x14ac:dyDescent="0.15">
      <c r="A94" s="12" t="s">
        <v>842</v>
      </c>
      <c r="B94" s="13" t="s">
        <v>118</v>
      </c>
      <c r="C94" s="13" t="s">
        <v>6206</v>
      </c>
      <c r="D94" s="13" t="s">
        <v>392</v>
      </c>
      <c r="E94" s="13">
        <v>130</v>
      </c>
      <c r="F94" s="13" t="s">
        <v>393</v>
      </c>
      <c r="G94" s="30" t="s">
        <v>6202</v>
      </c>
      <c r="H94" s="70"/>
    </row>
    <row r="95" spans="1:8" ht="13.25" customHeight="1" x14ac:dyDescent="0.15">
      <c r="A95" s="12" t="s">
        <v>842</v>
      </c>
      <c r="B95" s="13" t="s">
        <v>118</v>
      </c>
      <c r="C95" s="13" t="s">
        <v>6206</v>
      </c>
      <c r="D95" s="13" t="s">
        <v>392</v>
      </c>
      <c r="E95" s="13">
        <v>130</v>
      </c>
      <c r="F95" s="13" t="s">
        <v>393</v>
      </c>
      <c r="G95" s="30" t="s">
        <v>6203</v>
      </c>
      <c r="H95" s="70"/>
    </row>
    <row r="96" spans="1:8" ht="13.25" customHeight="1" x14ac:dyDescent="0.15">
      <c r="A96" s="12" t="s">
        <v>3502</v>
      </c>
      <c r="B96" s="13" t="s">
        <v>118</v>
      </c>
      <c r="C96" s="13" t="s">
        <v>6207</v>
      </c>
      <c r="D96" s="13" t="s">
        <v>407</v>
      </c>
      <c r="E96" s="13">
        <v>60</v>
      </c>
      <c r="F96" s="13" t="s">
        <v>393</v>
      </c>
      <c r="G96" s="30" t="s">
        <v>6208</v>
      </c>
      <c r="H96" s="70"/>
    </row>
    <row r="97" spans="1:8" ht="13.25" customHeight="1" x14ac:dyDescent="0.15">
      <c r="A97" s="12" t="s">
        <v>3512</v>
      </c>
      <c r="B97" s="13" t="s">
        <v>118</v>
      </c>
      <c r="C97" s="13" t="s">
        <v>6209</v>
      </c>
      <c r="D97" s="13" t="s">
        <v>395</v>
      </c>
      <c r="E97" s="13">
        <v>60</v>
      </c>
      <c r="F97" s="13" t="s">
        <v>393</v>
      </c>
      <c r="G97" s="30" t="s">
        <v>6208</v>
      </c>
      <c r="H97" s="70"/>
    </row>
    <row r="98" spans="1:8" ht="13.25" customHeight="1" x14ac:dyDescent="0.15">
      <c r="A98" s="12" t="s">
        <v>514</v>
      </c>
      <c r="B98" s="13" t="s">
        <v>118</v>
      </c>
      <c r="C98" s="13" t="s">
        <v>6210</v>
      </c>
      <c r="D98" s="13" t="s">
        <v>389</v>
      </c>
      <c r="E98" s="13">
        <v>110</v>
      </c>
      <c r="F98" s="13" t="s">
        <v>398</v>
      </c>
      <c r="G98" s="30" t="s">
        <v>6211</v>
      </c>
      <c r="H98" s="70"/>
    </row>
    <row r="99" spans="1:8" ht="13.25" customHeight="1" x14ac:dyDescent="0.15">
      <c r="A99" s="12" t="s">
        <v>3521</v>
      </c>
      <c r="B99" s="13" t="s">
        <v>118</v>
      </c>
      <c r="C99" s="13" t="s">
        <v>6212</v>
      </c>
      <c r="D99" s="13" t="s">
        <v>389</v>
      </c>
      <c r="E99" s="13">
        <v>60</v>
      </c>
      <c r="F99" s="13" t="s">
        <v>393</v>
      </c>
      <c r="G99" s="30" t="s">
        <v>6211</v>
      </c>
      <c r="H99" s="70"/>
    </row>
    <row r="100" spans="1:8" ht="13.25" customHeight="1" x14ac:dyDescent="0.15">
      <c r="A100" s="12" t="s">
        <v>6213</v>
      </c>
      <c r="B100" s="13" t="s">
        <v>118</v>
      </c>
      <c r="C100" s="13" t="s">
        <v>6214</v>
      </c>
      <c r="D100" s="13" t="s">
        <v>404</v>
      </c>
      <c r="E100" s="13">
        <v>60</v>
      </c>
      <c r="F100" s="13" t="s">
        <v>393</v>
      </c>
      <c r="G100" s="30" t="s">
        <v>6215</v>
      </c>
      <c r="H100" s="70"/>
    </row>
    <row r="101" spans="1:8" ht="13.25" customHeight="1" x14ac:dyDescent="0.15">
      <c r="A101" s="12" t="s">
        <v>6216</v>
      </c>
      <c r="B101" s="13" t="s">
        <v>118</v>
      </c>
      <c r="C101" s="13" t="s">
        <v>6217</v>
      </c>
      <c r="D101" s="13" t="s">
        <v>395</v>
      </c>
      <c r="E101" s="13">
        <v>160</v>
      </c>
      <c r="F101" s="13" t="s">
        <v>386</v>
      </c>
      <c r="G101" s="30" t="s">
        <v>6218</v>
      </c>
      <c r="H101" s="70"/>
    </row>
    <row r="102" spans="1:8" ht="13.25" customHeight="1" x14ac:dyDescent="0.15">
      <c r="A102" s="12" t="s">
        <v>3568</v>
      </c>
      <c r="B102" s="13" t="s">
        <v>118</v>
      </c>
      <c r="C102" s="13" t="s">
        <v>6219</v>
      </c>
      <c r="D102" s="13" t="s">
        <v>847</v>
      </c>
      <c r="E102" s="13">
        <v>220</v>
      </c>
      <c r="F102" s="13" t="s">
        <v>393</v>
      </c>
      <c r="G102" s="30" t="s">
        <v>6220</v>
      </c>
      <c r="H102" s="70"/>
    </row>
    <row r="103" spans="1:8" ht="13.25" customHeight="1" x14ac:dyDescent="0.15">
      <c r="A103" s="12" t="s">
        <v>3569</v>
      </c>
      <c r="B103" s="13" t="s">
        <v>118</v>
      </c>
      <c r="C103" s="13" t="s">
        <v>6221</v>
      </c>
      <c r="D103" s="13" t="s">
        <v>847</v>
      </c>
      <c r="E103" s="13">
        <v>230</v>
      </c>
      <c r="F103" s="13" t="s">
        <v>393</v>
      </c>
      <c r="G103" s="30" t="s">
        <v>6220</v>
      </c>
      <c r="H103" s="70"/>
    </row>
    <row r="104" spans="1:8" ht="13.25" customHeight="1" x14ac:dyDescent="0.15">
      <c r="A104" s="12" t="s">
        <v>3763</v>
      </c>
      <c r="B104" s="13" t="s">
        <v>118</v>
      </c>
      <c r="C104" s="13" t="s">
        <v>6222</v>
      </c>
      <c r="D104" s="13" t="s">
        <v>407</v>
      </c>
      <c r="E104" s="13">
        <v>180</v>
      </c>
      <c r="F104" s="13" t="s">
        <v>393</v>
      </c>
      <c r="G104" s="30" t="s">
        <v>6223</v>
      </c>
      <c r="H104" s="70"/>
    </row>
    <row r="105" spans="1:8" ht="13.25" customHeight="1" x14ac:dyDescent="0.15">
      <c r="A105" s="12" t="s">
        <v>3602</v>
      </c>
      <c r="B105" s="13" t="s">
        <v>118</v>
      </c>
      <c r="C105" s="13" t="s">
        <v>6224</v>
      </c>
      <c r="D105" s="13" t="s">
        <v>389</v>
      </c>
      <c r="E105" s="13">
        <v>120</v>
      </c>
      <c r="F105" s="13" t="s">
        <v>398</v>
      </c>
      <c r="G105" s="30" t="s">
        <v>6225</v>
      </c>
      <c r="H105" s="70"/>
    </row>
    <row r="106" spans="1:8" ht="13.25" customHeight="1" x14ac:dyDescent="0.15">
      <c r="A106" s="12" t="s">
        <v>2613</v>
      </c>
      <c r="B106" s="13" t="s">
        <v>118</v>
      </c>
      <c r="C106" s="13" t="s">
        <v>6226</v>
      </c>
      <c r="D106" s="13" t="s">
        <v>385</v>
      </c>
      <c r="E106" s="13">
        <v>70</v>
      </c>
      <c r="F106" s="13" t="s">
        <v>393</v>
      </c>
      <c r="G106" s="30" t="s">
        <v>6227</v>
      </c>
      <c r="H106" s="70"/>
    </row>
    <row r="107" spans="1:8" ht="13.25" customHeight="1" x14ac:dyDescent="0.15">
      <c r="A107" s="12" t="s">
        <v>3540</v>
      </c>
      <c r="B107" s="13" t="s">
        <v>118</v>
      </c>
      <c r="C107" s="13" t="s">
        <v>6228</v>
      </c>
      <c r="D107" s="13" t="s">
        <v>385</v>
      </c>
      <c r="E107" s="13">
        <v>60</v>
      </c>
      <c r="F107" s="13" t="s">
        <v>398</v>
      </c>
      <c r="G107" s="30" t="s">
        <v>6229</v>
      </c>
      <c r="H107" s="70"/>
    </row>
    <row r="108" spans="1:8" ht="13.25" customHeight="1" x14ac:dyDescent="0.15">
      <c r="A108" s="12" t="s">
        <v>2554</v>
      </c>
      <c r="B108" s="13" t="s">
        <v>118</v>
      </c>
      <c r="C108" s="13" t="s">
        <v>6230</v>
      </c>
      <c r="D108" s="13" t="s">
        <v>392</v>
      </c>
      <c r="E108" s="13">
        <v>40</v>
      </c>
      <c r="F108" s="13" t="s">
        <v>393</v>
      </c>
      <c r="G108" s="30" t="s">
        <v>6231</v>
      </c>
      <c r="H108" s="70"/>
    </row>
    <row r="109" spans="1:8" ht="13.25" customHeight="1" x14ac:dyDescent="0.15">
      <c r="A109" s="12" t="s">
        <v>3799</v>
      </c>
      <c r="B109" s="13" t="s">
        <v>118</v>
      </c>
      <c r="C109" s="13" t="s">
        <v>6232</v>
      </c>
      <c r="D109" s="13" t="s">
        <v>385</v>
      </c>
      <c r="E109" s="13">
        <v>190</v>
      </c>
      <c r="F109" s="13" t="s">
        <v>393</v>
      </c>
      <c r="G109" s="30" t="s">
        <v>6233</v>
      </c>
      <c r="H109" s="70"/>
    </row>
    <row r="110" spans="1:8" ht="13.25" customHeight="1" x14ac:dyDescent="0.15">
      <c r="A110" s="12" t="s">
        <v>3594</v>
      </c>
      <c r="B110" s="13" t="s">
        <v>118</v>
      </c>
      <c r="C110" s="13" t="s">
        <v>6234</v>
      </c>
      <c r="D110" s="13" t="s">
        <v>407</v>
      </c>
      <c r="E110" s="13">
        <v>180</v>
      </c>
      <c r="F110" s="13" t="s">
        <v>393</v>
      </c>
      <c r="G110" s="30" t="s">
        <v>6235</v>
      </c>
      <c r="H110" s="70"/>
    </row>
    <row r="111" spans="1:8" ht="13.25" customHeight="1" x14ac:dyDescent="0.15">
      <c r="A111" s="12" t="s">
        <v>3612</v>
      </c>
      <c r="B111" s="13" t="s">
        <v>118</v>
      </c>
      <c r="C111" s="13" t="s">
        <v>6236</v>
      </c>
      <c r="D111" s="13" t="s">
        <v>404</v>
      </c>
      <c r="E111" s="13">
        <v>200</v>
      </c>
      <c r="F111" s="13" t="s">
        <v>393</v>
      </c>
      <c r="G111" s="30" t="s">
        <v>6235</v>
      </c>
      <c r="H111" s="70"/>
    </row>
    <row r="112" spans="1:8" ht="13.25" customHeight="1" x14ac:dyDescent="0.15">
      <c r="A112" s="12" t="s">
        <v>3577</v>
      </c>
      <c r="B112" s="13" t="s">
        <v>118</v>
      </c>
      <c r="C112" s="13" t="s">
        <v>6237</v>
      </c>
      <c r="D112" s="13" t="s">
        <v>392</v>
      </c>
      <c r="E112" s="13">
        <v>200</v>
      </c>
      <c r="F112" s="13" t="s">
        <v>393</v>
      </c>
      <c r="G112" s="30" t="s">
        <v>6235</v>
      </c>
      <c r="H112" s="70"/>
    </row>
    <row r="113" spans="1:8" ht="13.25" customHeight="1" x14ac:dyDescent="0.15">
      <c r="A113" s="12" t="s">
        <v>6238</v>
      </c>
      <c r="B113" s="13" t="s">
        <v>118</v>
      </c>
      <c r="C113" s="13" t="s">
        <v>6239</v>
      </c>
      <c r="D113" s="13" t="s">
        <v>392</v>
      </c>
      <c r="E113" s="13">
        <v>300</v>
      </c>
      <c r="F113" s="13" t="s">
        <v>3519</v>
      </c>
      <c r="G113" s="30" t="s">
        <v>6240</v>
      </c>
      <c r="H113" s="70"/>
    </row>
    <row r="114" spans="1:8" ht="13.25" customHeight="1" x14ac:dyDescent="0.15">
      <c r="A114" s="12" t="s">
        <v>1821</v>
      </c>
      <c r="B114" s="13" t="s">
        <v>118</v>
      </c>
      <c r="C114" s="13" t="s">
        <v>6241</v>
      </c>
      <c r="D114" s="13" t="s">
        <v>407</v>
      </c>
      <c r="E114" s="13">
        <v>80</v>
      </c>
      <c r="F114" s="13" t="s">
        <v>398</v>
      </c>
      <c r="G114" s="30" t="s">
        <v>6242</v>
      </c>
      <c r="H114" s="70"/>
    </row>
    <row r="115" spans="1:8" ht="13.25" customHeight="1" x14ac:dyDescent="0.15">
      <c r="A115" s="12" t="s">
        <v>971</v>
      </c>
      <c r="B115" s="13" t="s">
        <v>118</v>
      </c>
      <c r="C115" s="13" t="s">
        <v>6243</v>
      </c>
      <c r="D115" s="13" t="s">
        <v>389</v>
      </c>
      <c r="E115" s="13">
        <v>110</v>
      </c>
      <c r="F115" s="13" t="s">
        <v>398</v>
      </c>
      <c r="G115" s="30" t="s">
        <v>6242</v>
      </c>
      <c r="H115" s="70"/>
    </row>
    <row r="116" spans="1:8" ht="13.25" customHeight="1" x14ac:dyDescent="0.15">
      <c r="A116" s="12" t="s">
        <v>929</v>
      </c>
      <c r="B116" s="13" t="s">
        <v>118</v>
      </c>
      <c r="C116" s="13" t="s">
        <v>6244</v>
      </c>
      <c r="D116" s="13" t="s">
        <v>858</v>
      </c>
      <c r="E116" s="13">
        <v>130</v>
      </c>
      <c r="F116" s="13" t="s">
        <v>398</v>
      </c>
      <c r="G116" s="30" t="s">
        <v>6242</v>
      </c>
      <c r="H116" s="70"/>
    </row>
    <row r="117" spans="1:8" ht="13.25" customHeight="1" x14ac:dyDescent="0.15">
      <c r="A117" s="12" t="s">
        <v>1858</v>
      </c>
      <c r="B117" s="13" t="s">
        <v>118</v>
      </c>
      <c r="C117" s="13" t="s">
        <v>6245</v>
      </c>
      <c r="D117" s="13" t="s">
        <v>847</v>
      </c>
      <c r="E117" s="13">
        <v>110</v>
      </c>
      <c r="F117" s="13" t="s">
        <v>398</v>
      </c>
      <c r="G117" s="30" t="s">
        <v>6242</v>
      </c>
      <c r="H117" s="70"/>
    </row>
    <row r="118" spans="1:8" ht="13.25" customHeight="1" x14ac:dyDescent="0.15">
      <c r="A118" s="12" t="s">
        <v>443</v>
      </c>
      <c r="B118" s="13" t="s">
        <v>118</v>
      </c>
      <c r="C118" s="13" t="s">
        <v>6246</v>
      </c>
      <c r="D118" s="13" t="s">
        <v>395</v>
      </c>
      <c r="E118" s="13">
        <v>70</v>
      </c>
      <c r="F118" s="13" t="s">
        <v>393</v>
      </c>
      <c r="G118" s="30" t="s">
        <v>6247</v>
      </c>
      <c r="H118" s="70"/>
    </row>
    <row r="119" spans="1:8" ht="13.25" customHeight="1" x14ac:dyDescent="0.15">
      <c r="A119" s="12" t="s">
        <v>3608</v>
      </c>
      <c r="B119" s="13" t="s">
        <v>118</v>
      </c>
      <c r="C119" s="13" t="s">
        <v>6248</v>
      </c>
      <c r="D119" s="13" t="s">
        <v>389</v>
      </c>
      <c r="E119" s="13">
        <v>60</v>
      </c>
      <c r="F119" s="13" t="s">
        <v>393</v>
      </c>
      <c r="G119" s="30" t="s">
        <v>6247</v>
      </c>
      <c r="H119" s="70"/>
    </row>
    <row r="120" spans="1:8" ht="13.25" customHeight="1" x14ac:dyDescent="0.15">
      <c r="A120" s="12" t="s">
        <v>506</v>
      </c>
      <c r="B120" s="13" t="s">
        <v>118</v>
      </c>
      <c r="C120" s="13" t="s">
        <v>6249</v>
      </c>
      <c r="D120" s="13" t="s">
        <v>404</v>
      </c>
      <c r="E120" s="13">
        <v>100</v>
      </c>
      <c r="F120" s="13" t="s">
        <v>398</v>
      </c>
      <c r="G120" s="30" t="s">
        <v>6250</v>
      </c>
      <c r="H120" s="70"/>
    </row>
    <row r="121" spans="1:8" ht="13.25" customHeight="1" x14ac:dyDescent="0.15">
      <c r="A121" s="12" t="s">
        <v>537</v>
      </c>
      <c r="B121" s="13" t="s">
        <v>118</v>
      </c>
      <c r="C121" s="13" t="s">
        <v>6251</v>
      </c>
      <c r="D121" s="13" t="s">
        <v>392</v>
      </c>
      <c r="E121" s="13">
        <v>60</v>
      </c>
      <c r="F121" s="13" t="s">
        <v>393</v>
      </c>
      <c r="G121" s="30" t="s">
        <v>6250</v>
      </c>
      <c r="H121" s="70"/>
    </row>
    <row r="122" spans="1:8" ht="13.25" customHeight="1" x14ac:dyDescent="0.15">
      <c r="A122" s="12" t="s">
        <v>3629</v>
      </c>
      <c r="B122" s="13" t="s">
        <v>118</v>
      </c>
      <c r="C122" s="13" t="s">
        <v>6252</v>
      </c>
      <c r="D122" s="13" t="s">
        <v>385</v>
      </c>
      <c r="E122" s="13">
        <v>210</v>
      </c>
      <c r="F122" s="13" t="s">
        <v>393</v>
      </c>
      <c r="G122" s="30" t="s">
        <v>6253</v>
      </c>
      <c r="H122" s="70"/>
    </row>
    <row r="123" spans="1:8" ht="13.25" customHeight="1" x14ac:dyDescent="0.15">
      <c r="A123" s="12" t="s">
        <v>3630</v>
      </c>
      <c r="B123" s="13" t="s">
        <v>118</v>
      </c>
      <c r="C123" s="13" t="s">
        <v>6254</v>
      </c>
      <c r="D123" s="13" t="s">
        <v>385</v>
      </c>
      <c r="E123" s="13">
        <v>320</v>
      </c>
      <c r="F123" s="13" t="s">
        <v>3519</v>
      </c>
      <c r="G123" s="30" t="s">
        <v>6253</v>
      </c>
      <c r="H123" s="70"/>
    </row>
    <row r="124" spans="1:8" ht="13.25" customHeight="1" x14ac:dyDescent="0.15">
      <c r="A124" s="12" t="s">
        <v>3684</v>
      </c>
      <c r="B124" s="13" t="s">
        <v>118</v>
      </c>
      <c r="C124" s="13" t="s">
        <v>6255</v>
      </c>
      <c r="D124" s="13" t="s">
        <v>858</v>
      </c>
      <c r="E124" s="13">
        <v>180</v>
      </c>
      <c r="F124" s="13" t="s">
        <v>393</v>
      </c>
      <c r="G124" s="30" t="s">
        <v>6256</v>
      </c>
      <c r="H124" s="70"/>
    </row>
    <row r="125" spans="1:8" ht="13.25" customHeight="1" x14ac:dyDescent="0.15">
      <c r="A125" s="12" t="s">
        <v>3803</v>
      </c>
      <c r="B125" s="13" t="s">
        <v>118</v>
      </c>
      <c r="C125" s="13" t="s">
        <v>6257</v>
      </c>
      <c r="D125" s="13" t="s">
        <v>858</v>
      </c>
      <c r="E125" s="13">
        <v>300</v>
      </c>
      <c r="F125" s="13" t="s">
        <v>3519</v>
      </c>
      <c r="G125" s="30" t="s">
        <v>6256</v>
      </c>
      <c r="H125" s="70"/>
    </row>
    <row r="126" spans="1:8" ht="13.25" customHeight="1" x14ac:dyDescent="0.15">
      <c r="A126" s="12" t="s">
        <v>6258</v>
      </c>
      <c r="B126" s="13" t="s">
        <v>118</v>
      </c>
      <c r="C126" s="13" t="s">
        <v>6259</v>
      </c>
      <c r="D126" s="13" t="s">
        <v>407</v>
      </c>
      <c r="E126" s="13">
        <v>220</v>
      </c>
      <c r="F126" s="13" t="s">
        <v>393</v>
      </c>
      <c r="G126" s="30" t="s">
        <v>6260</v>
      </c>
      <c r="H126" s="70"/>
    </row>
    <row r="127" spans="1:8" ht="13.25" customHeight="1" x14ac:dyDescent="0.15">
      <c r="A127" s="12" t="s">
        <v>6261</v>
      </c>
      <c r="B127" s="13" t="s">
        <v>118</v>
      </c>
      <c r="C127" s="13" t="s">
        <v>6262</v>
      </c>
      <c r="D127" s="13" t="s">
        <v>389</v>
      </c>
      <c r="E127" s="13">
        <v>220</v>
      </c>
      <c r="F127" s="13" t="s">
        <v>393</v>
      </c>
      <c r="G127" s="30" t="s">
        <v>6260</v>
      </c>
      <c r="H127" s="70"/>
    </row>
    <row r="128" spans="1:8" ht="13.25" customHeight="1" x14ac:dyDescent="0.15">
      <c r="A128" s="12" t="s">
        <v>6263</v>
      </c>
      <c r="B128" s="13" t="s">
        <v>118</v>
      </c>
      <c r="C128" s="13" t="s">
        <v>6264</v>
      </c>
      <c r="D128" s="13" t="s">
        <v>407</v>
      </c>
      <c r="E128" s="13">
        <v>330</v>
      </c>
      <c r="F128" s="13" t="s">
        <v>3519</v>
      </c>
      <c r="G128" s="30" t="s">
        <v>6265</v>
      </c>
      <c r="H128" s="70"/>
    </row>
    <row r="129" spans="1:8" ht="13.25" customHeight="1" x14ac:dyDescent="0.15">
      <c r="A129" s="12" t="s">
        <v>6266</v>
      </c>
      <c r="B129" s="13" t="s">
        <v>118</v>
      </c>
      <c r="C129" s="13" t="s">
        <v>6267</v>
      </c>
      <c r="D129" s="13" t="s">
        <v>389</v>
      </c>
      <c r="E129" s="13">
        <v>330</v>
      </c>
      <c r="F129" s="13" t="s">
        <v>3519</v>
      </c>
      <c r="G129" s="30" t="s">
        <v>6268</v>
      </c>
      <c r="H129" s="70"/>
    </row>
    <row r="130" spans="1:8" ht="13.25" customHeight="1" x14ac:dyDescent="0.15">
      <c r="A130" s="12" t="s">
        <v>3511</v>
      </c>
      <c r="B130" s="13" t="s">
        <v>118</v>
      </c>
      <c r="C130" s="13" t="s">
        <v>6269</v>
      </c>
      <c r="D130" s="13" t="s">
        <v>395</v>
      </c>
      <c r="E130" s="13">
        <v>190</v>
      </c>
      <c r="F130" s="13" t="s">
        <v>393</v>
      </c>
      <c r="G130" s="30" t="s">
        <v>6270</v>
      </c>
      <c r="H130" s="70"/>
    </row>
    <row r="131" spans="1:8" ht="13.25" customHeight="1" x14ac:dyDescent="0.15">
      <c r="A131" s="12" t="s">
        <v>6271</v>
      </c>
      <c r="B131" s="13" t="s">
        <v>118</v>
      </c>
      <c r="C131" s="13" t="s">
        <v>6272</v>
      </c>
      <c r="D131" s="13" t="s">
        <v>385</v>
      </c>
      <c r="E131" s="13">
        <v>210</v>
      </c>
      <c r="F131" s="13" t="s">
        <v>393</v>
      </c>
      <c r="G131" s="30" t="s">
        <v>6270</v>
      </c>
      <c r="H131" s="70"/>
    </row>
    <row r="132" spans="1:8" ht="13.25" customHeight="1" x14ac:dyDescent="0.15">
      <c r="A132" s="12" t="s">
        <v>3951</v>
      </c>
      <c r="B132" s="13" t="s">
        <v>118</v>
      </c>
      <c r="C132" s="13" t="s">
        <v>6273</v>
      </c>
      <c r="D132" s="13" t="s">
        <v>400</v>
      </c>
      <c r="E132" s="13">
        <v>220</v>
      </c>
      <c r="F132" s="13" t="s">
        <v>393</v>
      </c>
      <c r="G132" s="30" t="s">
        <v>6274</v>
      </c>
      <c r="H132" s="70"/>
    </row>
    <row r="133" spans="1:8" ht="13.25" customHeight="1" x14ac:dyDescent="0.15">
      <c r="A133" s="12" t="s">
        <v>3953</v>
      </c>
      <c r="B133" s="13" t="s">
        <v>118</v>
      </c>
      <c r="C133" s="13" t="s">
        <v>6275</v>
      </c>
      <c r="D133" s="13" t="s">
        <v>400</v>
      </c>
      <c r="E133" s="13">
        <v>220</v>
      </c>
      <c r="F133" s="13" t="s">
        <v>393</v>
      </c>
      <c r="G133" s="30" t="s">
        <v>6276</v>
      </c>
      <c r="H133" s="70"/>
    </row>
    <row r="134" spans="1:8" ht="13.25" customHeight="1" x14ac:dyDescent="0.15">
      <c r="A134" s="12" t="s">
        <v>3946</v>
      </c>
      <c r="B134" s="13" t="s">
        <v>118</v>
      </c>
      <c r="C134" s="13" t="s">
        <v>6277</v>
      </c>
      <c r="D134" s="13" t="s">
        <v>389</v>
      </c>
      <c r="E134" s="13">
        <v>210</v>
      </c>
      <c r="F134" s="13" t="s">
        <v>393</v>
      </c>
      <c r="G134" s="30" t="s">
        <v>6278</v>
      </c>
      <c r="H134" s="70"/>
    </row>
    <row r="135" spans="1:8" ht="13.25" customHeight="1" x14ac:dyDescent="0.15">
      <c r="A135" s="12" t="s">
        <v>3956</v>
      </c>
      <c r="B135" s="13" t="s">
        <v>118</v>
      </c>
      <c r="C135" s="13" t="s">
        <v>6279</v>
      </c>
      <c r="D135" s="13" t="s">
        <v>858</v>
      </c>
      <c r="E135" s="13">
        <v>230</v>
      </c>
      <c r="F135" s="13" t="s">
        <v>393</v>
      </c>
      <c r="G135" s="30" t="s">
        <v>6278</v>
      </c>
      <c r="H135" s="70"/>
    </row>
    <row r="136" spans="1:8" ht="13.25" customHeight="1" x14ac:dyDescent="0.15">
      <c r="A136" s="12" t="s">
        <v>3684</v>
      </c>
      <c r="B136" s="13" t="s">
        <v>118</v>
      </c>
      <c r="C136" s="13" t="s">
        <v>6280</v>
      </c>
      <c r="D136" s="13" t="s">
        <v>858</v>
      </c>
      <c r="E136" s="13">
        <v>180</v>
      </c>
      <c r="F136" s="13" t="s">
        <v>393</v>
      </c>
      <c r="G136" s="30" t="s">
        <v>6082</v>
      </c>
      <c r="H136" s="70"/>
    </row>
    <row r="137" spans="1:8" ht="13.25" customHeight="1" x14ac:dyDescent="0.15">
      <c r="A137" s="12" t="s">
        <v>4033</v>
      </c>
      <c r="B137" s="13" t="s">
        <v>118</v>
      </c>
      <c r="C137" s="13" t="s">
        <v>6281</v>
      </c>
      <c r="D137" s="13" t="s">
        <v>385</v>
      </c>
      <c r="E137" s="13">
        <v>210</v>
      </c>
      <c r="F137" s="13" t="s">
        <v>393</v>
      </c>
      <c r="G137" s="30" t="s">
        <v>6282</v>
      </c>
      <c r="H137" s="70"/>
    </row>
    <row r="138" spans="1:8" ht="13.25" customHeight="1" x14ac:dyDescent="0.15">
      <c r="A138" s="12" t="s">
        <v>3514</v>
      </c>
      <c r="B138" s="13" t="s">
        <v>118</v>
      </c>
      <c r="C138" s="13" t="s">
        <v>6283</v>
      </c>
      <c r="D138" s="13" t="s">
        <v>395</v>
      </c>
      <c r="E138" s="13">
        <v>170</v>
      </c>
      <c r="F138" s="13" t="s">
        <v>386</v>
      </c>
      <c r="G138" s="30" t="s">
        <v>6284</v>
      </c>
      <c r="H138" s="70"/>
    </row>
    <row r="139" spans="1:8" ht="13.25" customHeight="1" x14ac:dyDescent="0.15">
      <c r="A139" s="12" t="s">
        <v>3523</v>
      </c>
      <c r="B139" s="13" t="s">
        <v>118</v>
      </c>
      <c r="C139" s="13" t="s">
        <v>6285</v>
      </c>
      <c r="D139" s="13" t="s">
        <v>389</v>
      </c>
      <c r="E139" s="13">
        <v>150</v>
      </c>
      <c r="F139" s="13" t="s">
        <v>386</v>
      </c>
      <c r="G139" s="30" t="s">
        <v>6284</v>
      </c>
      <c r="H139" s="70"/>
    </row>
    <row r="140" spans="1:8" ht="13.25" customHeight="1" x14ac:dyDescent="0.15">
      <c r="A140" s="12" t="s">
        <v>1911</v>
      </c>
      <c r="B140" s="13" t="s">
        <v>118</v>
      </c>
      <c r="C140" s="13" t="s">
        <v>6286</v>
      </c>
      <c r="D140" s="13" t="s">
        <v>385</v>
      </c>
      <c r="E140" s="13">
        <v>120</v>
      </c>
      <c r="F140" s="13" t="s">
        <v>393</v>
      </c>
      <c r="G140" s="30" t="s">
        <v>6284</v>
      </c>
      <c r="H140" s="70"/>
    </row>
    <row r="141" spans="1:8" ht="13.25" customHeight="1" x14ac:dyDescent="0.15">
      <c r="A141" s="12" t="s">
        <v>2941</v>
      </c>
      <c r="B141" s="13" t="s">
        <v>118</v>
      </c>
      <c r="C141" s="13" t="s">
        <v>6287</v>
      </c>
      <c r="D141" s="13" t="s">
        <v>400</v>
      </c>
      <c r="E141" s="13">
        <v>110</v>
      </c>
      <c r="F141" s="13" t="s">
        <v>393</v>
      </c>
      <c r="G141" s="30" t="s">
        <v>6284</v>
      </c>
      <c r="H141" s="70"/>
    </row>
    <row r="142" spans="1:8" ht="13.25" customHeight="1" x14ac:dyDescent="0.15">
      <c r="A142" s="12" t="s">
        <v>3533</v>
      </c>
      <c r="B142" s="13" t="s">
        <v>118</v>
      </c>
      <c r="C142" s="13" t="s">
        <v>6288</v>
      </c>
      <c r="D142" s="13" t="s">
        <v>404</v>
      </c>
      <c r="E142" s="13">
        <v>80</v>
      </c>
      <c r="F142" s="13" t="s">
        <v>393</v>
      </c>
      <c r="G142" s="30" t="s">
        <v>6289</v>
      </c>
      <c r="H142" s="70"/>
    </row>
    <row r="143" spans="1:8" ht="13.25" customHeight="1" x14ac:dyDescent="0.15">
      <c r="A143" s="12" t="s">
        <v>871</v>
      </c>
      <c r="B143" s="13" t="s">
        <v>118</v>
      </c>
      <c r="C143" s="13" t="s">
        <v>6290</v>
      </c>
      <c r="D143" s="13" t="s">
        <v>400</v>
      </c>
      <c r="E143" s="13">
        <v>70</v>
      </c>
      <c r="F143" s="13" t="s">
        <v>393</v>
      </c>
      <c r="G143" s="30" t="s">
        <v>6289</v>
      </c>
      <c r="H143" s="70"/>
    </row>
    <row r="144" spans="1:8" ht="13.25" customHeight="1" x14ac:dyDescent="0.15">
      <c r="A144" s="12" t="s">
        <v>537</v>
      </c>
      <c r="B144" s="13" t="s">
        <v>118</v>
      </c>
      <c r="C144" s="13" t="s">
        <v>6291</v>
      </c>
      <c r="D144" s="13" t="s">
        <v>392</v>
      </c>
      <c r="E144" s="13">
        <v>60</v>
      </c>
      <c r="F144" s="13" t="s">
        <v>393</v>
      </c>
      <c r="G144" s="30" t="s">
        <v>6292</v>
      </c>
      <c r="H144" s="70"/>
    </row>
    <row r="145" spans="1:8" ht="13.25" customHeight="1" x14ac:dyDescent="0.15">
      <c r="A145" s="12" t="s">
        <v>513</v>
      </c>
      <c r="B145" s="13" t="s">
        <v>118</v>
      </c>
      <c r="C145" s="13" t="s">
        <v>6293</v>
      </c>
      <c r="D145" s="13" t="s">
        <v>392</v>
      </c>
      <c r="E145" s="13">
        <v>140</v>
      </c>
      <c r="F145" s="13" t="s">
        <v>393</v>
      </c>
      <c r="G145" s="30" t="s">
        <v>6292</v>
      </c>
      <c r="H145" s="70"/>
    </row>
    <row r="146" spans="1:8" ht="13.25" customHeight="1" x14ac:dyDescent="0.15">
      <c r="A146" s="12" t="s">
        <v>3583</v>
      </c>
      <c r="B146" s="13" t="s">
        <v>118</v>
      </c>
      <c r="C146" s="13" t="s">
        <v>6294</v>
      </c>
      <c r="D146" s="13" t="s">
        <v>469</v>
      </c>
      <c r="E146" s="13"/>
      <c r="F146" s="13" t="s">
        <v>1069</v>
      </c>
      <c r="G146" s="30" t="s">
        <v>6295</v>
      </c>
      <c r="H146" s="70"/>
    </row>
    <row r="147" spans="1:8" ht="13.25" customHeight="1" x14ac:dyDescent="0.15">
      <c r="A147" s="12" t="s">
        <v>3583</v>
      </c>
      <c r="B147" s="13" t="s">
        <v>118</v>
      </c>
      <c r="C147" s="13" t="s">
        <v>6296</v>
      </c>
      <c r="D147" s="13" t="s">
        <v>469</v>
      </c>
      <c r="E147" s="13"/>
      <c r="F147" s="13" t="s">
        <v>1069</v>
      </c>
      <c r="G147" s="30" t="s">
        <v>6295</v>
      </c>
      <c r="H147" s="70"/>
    </row>
    <row r="148" spans="1:8" ht="13.25" customHeight="1" x14ac:dyDescent="0.15">
      <c r="A148" s="12" t="s">
        <v>864</v>
      </c>
      <c r="B148" s="13" t="s">
        <v>118</v>
      </c>
      <c r="C148" s="13" t="s">
        <v>6297</v>
      </c>
      <c r="D148" s="13" t="s">
        <v>404</v>
      </c>
      <c r="E148" s="13">
        <v>90</v>
      </c>
      <c r="F148" s="13" t="s">
        <v>398</v>
      </c>
      <c r="G148" s="30" t="s">
        <v>6298</v>
      </c>
      <c r="H148" s="70"/>
    </row>
    <row r="149" spans="1:8" ht="13.25" customHeight="1" x14ac:dyDescent="0.15">
      <c r="A149" s="12" t="s">
        <v>4051</v>
      </c>
      <c r="B149" s="13" t="s">
        <v>118</v>
      </c>
      <c r="C149" s="13" t="s">
        <v>6299</v>
      </c>
      <c r="D149" s="13" t="s">
        <v>385</v>
      </c>
      <c r="E149" s="13">
        <v>120</v>
      </c>
      <c r="F149" s="13" t="s">
        <v>393</v>
      </c>
      <c r="G149" s="30" t="s">
        <v>6298</v>
      </c>
      <c r="H149" s="70"/>
    </row>
    <row r="150" spans="1:8" ht="13.25" customHeight="1" x14ac:dyDescent="0.15">
      <c r="A150" s="12" t="s">
        <v>4057</v>
      </c>
      <c r="B150" s="13" t="s">
        <v>118</v>
      </c>
      <c r="C150" s="13" t="s">
        <v>6300</v>
      </c>
      <c r="D150" s="13" t="s">
        <v>400</v>
      </c>
      <c r="E150" s="13">
        <v>110</v>
      </c>
      <c r="F150" s="13" t="s">
        <v>393</v>
      </c>
      <c r="G150" s="30" t="s">
        <v>6298</v>
      </c>
      <c r="H150" s="70"/>
    </row>
    <row r="151" spans="1:8" ht="13.25" customHeight="1" x14ac:dyDescent="0.15">
      <c r="A151" s="12" t="s">
        <v>4061</v>
      </c>
      <c r="B151" s="13" t="s">
        <v>118</v>
      </c>
      <c r="C151" s="13" t="s">
        <v>6301</v>
      </c>
      <c r="D151" s="13" t="s">
        <v>858</v>
      </c>
      <c r="E151" s="13">
        <v>120</v>
      </c>
      <c r="F151" s="13" t="s">
        <v>393</v>
      </c>
      <c r="G151" s="30" t="s">
        <v>6298</v>
      </c>
      <c r="H151" s="70"/>
    </row>
    <row r="152" spans="1:8" ht="13.25" customHeight="1" x14ac:dyDescent="0.15">
      <c r="A152" s="12" t="s">
        <v>3948</v>
      </c>
      <c r="B152" s="13" t="s">
        <v>118</v>
      </c>
      <c r="C152" s="13" t="s">
        <v>6302</v>
      </c>
      <c r="D152" s="13" t="s">
        <v>385</v>
      </c>
      <c r="E152" s="13">
        <v>70</v>
      </c>
      <c r="F152" s="13" t="s">
        <v>393</v>
      </c>
      <c r="G152" s="30" t="s">
        <v>6303</v>
      </c>
      <c r="H152" s="70"/>
    </row>
    <row r="153" spans="1:8" ht="13.25" customHeight="1" x14ac:dyDescent="0.15">
      <c r="A153" s="12" t="s">
        <v>537</v>
      </c>
      <c r="B153" s="13" t="s">
        <v>118</v>
      </c>
      <c r="C153" s="13" t="s">
        <v>6304</v>
      </c>
      <c r="D153" s="13" t="s">
        <v>392</v>
      </c>
      <c r="E153" s="13">
        <v>60</v>
      </c>
      <c r="F153" s="13" t="s">
        <v>393</v>
      </c>
      <c r="G153" s="30" t="s">
        <v>6303</v>
      </c>
      <c r="H153" s="70"/>
    </row>
    <row r="154" spans="1:8" ht="13.25" customHeight="1" x14ac:dyDescent="0.15">
      <c r="A154" s="12" t="s">
        <v>3610</v>
      </c>
      <c r="B154" s="13" t="s">
        <v>118</v>
      </c>
      <c r="C154" s="13" t="s">
        <v>6305</v>
      </c>
      <c r="D154" s="13" t="s">
        <v>389</v>
      </c>
      <c r="E154" s="13">
        <v>120</v>
      </c>
      <c r="F154" s="13" t="s">
        <v>393</v>
      </c>
      <c r="G154" s="30" t="s">
        <v>6306</v>
      </c>
      <c r="H154" s="70"/>
    </row>
    <row r="155" spans="1:8" ht="13.25" customHeight="1" x14ac:dyDescent="0.15">
      <c r="A155" s="12" t="s">
        <v>935</v>
      </c>
      <c r="B155" s="13" t="s">
        <v>118</v>
      </c>
      <c r="C155" s="13" t="s">
        <v>6307</v>
      </c>
      <c r="D155" s="13" t="s">
        <v>858</v>
      </c>
      <c r="E155" s="13">
        <v>110</v>
      </c>
      <c r="F155" s="13" t="s">
        <v>398</v>
      </c>
      <c r="G155" s="30" t="s">
        <v>6306</v>
      </c>
      <c r="H155" s="70"/>
    </row>
    <row r="156" spans="1:8" ht="13.25" customHeight="1" x14ac:dyDescent="0.15">
      <c r="A156" s="12" t="s">
        <v>3983</v>
      </c>
      <c r="B156" s="13" t="s">
        <v>118</v>
      </c>
      <c r="C156" s="13" t="s">
        <v>6308</v>
      </c>
      <c r="D156" s="13" t="s">
        <v>389</v>
      </c>
      <c r="E156" s="13">
        <v>210</v>
      </c>
      <c r="F156" s="13" t="s">
        <v>393</v>
      </c>
      <c r="G156" s="30" t="s">
        <v>6309</v>
      </c>
      <c r="H156" s="70"/>
    </row>
    <row r="157" spans="1:8" ht="13.25" customHeight="1" x14ac:dyDescent="0.15">
      <c r="A157" s="12" t="s">
        <v>3987</v>
      </c>
      <c r="B157" s="13" t="s">
        <v>118</v>
      </c>
      <c r="C157" s="13" t="s">
        <v>6310</v>
      </c>
      <c r="D157" s="13" t="s">
        <v>385</v>
      </c>
      <c r="E157" s="13">
        <v>210</v>
      </c>
      <c r="F157" s="13" t="s">
        <v>393</v>
      </c>
      <c r="G157" s="30" t="s">
        <v>6311</v>
      </c>
      <c r="H157" s="70"/>
    </row>
    <row r="158" spans="1:8" ht="13.25" customHeight="1" x14ac:dyDescent="0.15">
      <c r="A158" s="12" t="s">
        <v>3628</v>
      </c>
      <c r="B158" s="13" t="s">
        <v>118</v>
      </c>
      <c r="C158" s="13" t="s">
        <v>6312</v>
      </c>
      <c r="D158" s="13" t="s">
        <v>385</v>
      </c>
      <c r="E158" s="13">
        <v>150</v>
      </c>
      <c r="F158" s="13" t="s">
        <v>386</v>
      </c>
      <c r="G158" s="30" t="s">
        <v>6313</v>
      </c>
      <c r="H158" s="70"/>
    </row>
    <row r="159" spans="1:8" ht="13.25" customHeight="1" x14ac:dyDescent="0.15">
      <c r="A159" s="12" t="s">
        <v>6314</v>
      </c>
      <c r="B159" s="13" t="s">
        <v>118</v>
      </c>
      <c r="C159" s="13" t="s">
        <v>6315</v>
      </c>
      <c r="D159" s="13" t="s">
        <v>395</v>
      </c>
      <c r="E159" s="13">
        <v>220</v>
      </c>
      <c r="F159" s="13" t="s">
        <v>393</v>
      </c>
      <c r="G159" s="30" t="s">
        <v>6316</v>
      </c>
      <c r="H159" s="70"/>
    </row>
    <row r="160" spans="1:8" ht="13.25" customHeight="1" x14ac:dyDescent="0.15">
      <c r="A160" s="12" t="s">
        <v>6317</v>
      </c>
      <c r="B160" s="13" t="s">
        <v>118</v>
      </c>
      <c r="C160" s="13" t="s">
        <v>6318</v>
      </c>
      <c r="D160" s="13" t="s">
        <v>385</v>
      </c>
      <c r="E160" s="13">
        <v>180</v>
      </c>
      <c r="F160" s="13" t="s">
        <v>393</v>
      </c>
      <c r="G160" s="30" t="s">
        <v>6319</v>
      </c>
      <c r="H160" s="70"/>
    </row>
    <row r="161" spans="1:8" ht="13.25" customHeight="1" x14ac:dyDescent="0.15">
      <c r="A161" s="12" t="s">
        <v>6320</v>
      </c>
      <c r="B161" s="13" t="s">
        <v>118</v>
      </c>
      <c r="C161" s="13" t="s">
        <v>6321</v>
      </c>
      <c r="D161" s="13" t="s">
        <v>847</v>
      </c>
      <c r="E161" s="13">
        <v>160</v>
      </c>
      <c r="F161" s="13" t="s">
        <v>1853</v>
      </c>
      <c r="G161" s="30" t="s">
        <v>6322</v>
      </c>
      <c r="H161" s="70"/>
    </row>
    <row r="162" spans="1:8" ht="13.25" customHeight="1" x14ac:dyDescent="0.15">
      <c r="A162" s="12" t="s">
        <v>6323</v>
      </c>
      <c r="B162" s="13" t="s">
        <v>118</v>
      </c>
      <c r="C162" s="13" t="s">
        <v>6324</v>
      </c>
      <c r="D162" s="13" t="s">
        <v>389</v>
      </c>
      <c r="E162" s="13">
        <v>70</v>
      </c>
      <c r="F162" s="13" t="s">
        <v>393</v>
      </c>
      <c r="G162" s="30" t="s">
        <v>6325</v>
      </c>
      <c r="H162" s="70"/>
    </row>
    <row r="163" spans="1:8" ht="13.25" customHeight="1" x14ac:dyDescent="0.15">
      <c r="A163" s="12" t="s">
        <v>6326</v>
      </c>
      <c r="B163" s="13" t="s">
        <v>118</v>
      </c>
      <c r="C163" s="13" t="s">
        <v>6327</v>
      </c>
      <c r="D163" s="13" t="s">
        <v>404</v>
      </c>
      <c r="E163" s="13">
        <v>120</v>
      </c>
      <c r="F163" s="13" t="s">
        <v>398</v>
      </c>
      <c r="G163" s="30" t="s">
        <v>6325</v>
      </c>
      <c r="H163" s="70"/>
    </row>
    <row r="164" spans="1:8" ht="13.25" customHeight="1" x14ac:dyDescent="0.15">
      <c r="A164" s="12" t="s">
        <v>6328</v>
      </c>
      <c r="B164" s="13" t="s">
        <v>118</v>
      </c>
      <c r="C164" s="13" t="s">
        <v>6329</v>
      </c>
      <c r="D164" s="13" t="s">
        <v>858</v>
      </c>
      <c r="E164" s="13">
        <v>110</v>
      </c>
      <c r="F164" s="13" t="s">
        <v>393</v>
      </c>
      <c r="G164" s="30" t="s">
        <v>6325</v>
      </c>
      <c r="H164" s="70"/>
    </row>
    <row r="165" spans="1:8" ht="13.25" customHeight="1" x14ac:dyDescent="0.15">
      <c r="A165" s="12" t="s">
        <v>6330</v>
      </c>
      <c r="B165" s="13" t="s">
        <v>118</v>
      </c>
      <c r="C165" s="13" t="s">
        <v>6331</v>
      </c>
      <c r="D165" s="13" t="s">
        <v>404</v>
      </c>
      <c r="E165" s="13">
        <v>300</v>
      </c>
      <c r="F165" s="13" t="s">
        <v>6332</v>
      </c>
      <c r="G165" s="30" t="s">
        <v>6333</v>
      </c>
      <c r="H165" s="70"/>
    </row>
    <row r="166" spans="1:8" ht="13.25" customHeight="1" x14ac:dyDescent="0.15">
      <c r="A166" s="12" t="s">
        <v>6330</v>
      </c>
      <c r="B166" s="13" t="s">
        <v>118</v>
      </c>
      <c r="C166" s="13" t="s">
        <v>6334</v>
      </c>
      <c r="D166" s="13" t="s">
        <v>404</v>
      </c>
      <c r="E166" s="13">
        <v>300</v>
      </c>
      <c r="F166" s="13" t="s">
        <v>6332</v>
      </c>
      <c r="G166" s="30" t="s">
        <v>6335</v>
      </c>
      <c r="H166" s="70"/>
    </row>
    <row r="167" spans="1:8" ht="13.25" customHeight="1" x14ac:dyDescent="0.15">
      <c r="A167" s="12" t="s">
        <v>6330</v>
      </c>
      <c r="B167" s="13" t="s">
        <v>118</v>
      </c>
      <c r="C167" s="13" t="s">
        <v>6336</v>
      </c>
      <c r="D167" s="13" t="s">
        <v>404</v>
      </c>
      <c r="E167" s="13">
        <v>300</v>
      </c>
      <c r="F167" s="13" t="s">
        <v>6332</v>
      </c>
      <c r="G167" s="30" t="s">
        <v>6337</v>
      </c>
      <c r="H167" s="70"/>
    </row>
    <row r="168" spans="1:8" ht="13.25" customHeight="1" x14ac:dyDescent="0.15">
      <c r="A168" s="12" t="s">
        <v>6330</v>
      </c>
      <c r="B168" s="13" t="s">
        <v>118</v>
      </c>
      <c r="C168" s="13" t="s">
        <v>6338</v>
      </c>
      <c r="D168" s="13" t="s">
        <v>404</v>
      </c>
      <c r="E168" s="13">
        <v>300</v>
      </c>
      <c r="F168" s="13" t="s">
        <v>6332</v>
      </c>
      <c r="G168" s="30" t="s">
        <v>6339</v>
      </c>
      <c r="H168" s="70"/>
    </row>
    <row r="169" spans="1:8" ht="13.25" customHeight="1" x14ac:dyDescent="0.15">
      <c r="A169" s="12" t="s">
        <v>3769</v>
      </c>
      <c r="B169" s="13" t="s">
        <v>118</v>
      </c>
      <c r="C169" s="13" t="s">
        <v>6340</v>
      </c>
      <c r="D169" s="13" t="s">
        <v>404</v>
      </c>
      <c r="E169" s="13">
        <v>190</v>
      </c>
      <c r="F169" s="13" t="s">
        <v>393</v>
      </c>
      <c r="G169" s="30" t="s">
        <v>6195</v>
      </c>
      <c r="H169" s="70"/>
    </row>
    <row r="170" spans="1:8" ht="13.25" customHeight="1" x14ac:dyDescent="0.15">
      <c r="A170" s="12" t="s">
        <v>6341</v>
      </c>
      <c r="B170" s="13" t="s">
        <v>118</v>
      </c>
      <c r="C170" s="13" t="s">
        <v>6342</v>
      </c>
      <c r="D170" s="13" t="s">
        <v>858</v>
      </c>
      <c r="E170" s="13">
        <v>130</v>
      </c>
      <c r="F170" s="13" t="s">
        <v>393</v>
      </c>
      <c r="G170" s="30" t="s">
        <v>6343</v>
      </c>
      <c r="H170" s="70"/>
    </row>
    <row r="171" spans="1:8" ht="13.25" customHeight="1" x14ac:dyDescent="0.15">
      <c r="A171" s="12" t="s">
        <v>3769</v>
      </c>
      <c r="B171" s="13" t="s">
        <v>118</v>
      </c>
      <c r="C171" s="13" t="s">
        <v>6344</v>
      </c>
      <c r="D171" s="13" t="s">
        <v>404</v>
      </c>
      <c r="E171" s="13">
        <v>190</v>
      </c>
      <c r="F171" s="13" t="s">
        <v>393</v>
      </c>
      <c r="G171" s="30" t="s">
        <v>6345</v>
      </c>
      <c r="H171" s="70"/>
    </row>
    <row r="172" spans="1:8" ht="13.25" customHeight="1" x14ac:dyDescent="0.15">
      <c r="A172" s="12" t="s">
        <v>549</v>
      </c>
      <c r="B172" s="13" t="s">
        <v>118</v>
      </c>
      <c r="C172" s="13" t="s">
        <v>6346</v>
      </c>
      <c r="D172" s="13" t="s">
        <v>469</v>
      </c>
      <c r="E172" s="13"/>
      <c r="F172" s="13" t="s">
        <v>1542</v>
      </c>
      <c r="G172" s="30" t="s">
        <v>6345</v>
      </c>
      <c r="H172" s="70"/>
    </row>
    <row r="173" spans="1:8" ht="13.25" customHeight="1" x14ac:dyDescent="0.15">
      <c r="A173" s="12" t="s">
        <v>4066</v>
      </c>
      <c r="B173" s="13" t="s">
        <v>118</v>
      </c>
      <c r="C173" s="13" t="s">
        <v>6347</v>
      </c>
      <c r="D173" s="13" t="s">
        <v>149</v>
      </c>
      <c r="E173" s="13">
        <v>210</v>
      </c>
      <c r="F173" s="13" t="s">
        <v>393</v>
      </c>
      <c r="G173" s="30" t="s">
        <v>6348</v>
      </c>
      <c r="H173" s="70"/>
    </row>
    <row r="174" spans="1:8" ht="13.25" customHeight="1" x14ac:dyDescent="0.15">
      <c r="A174" s="12" t="s">
        <v>4068</v>
      </c>
      <c r="B174" s="13" t="s">
        <v>118</v>
      </c>
      <c r="C174" s="13" t="s">
        <v>6349</v>
      </c>
      <c r="D174" s="13" t="s">
        <v>149</v>
      </c>
      <c r="E174" s="13">
        <v>200</v>
      </c>
      <c r="F174" s="13" t="s">
        <v>393</v>
      </c>
      <c r="G174" s="30" t="s">
        <v>6348</v>
      </c>
      <c r="H174" s="70"/>
    </row>
    <row r="175" spans="1:8" ht="13.25" customHeight="1" x14ac:dyDescent="0.15">
      <c r="A175" s="12" t="s">
        <v>4096</v>
      </c>
      <c r="B175" s="13" t="s">
        <v>118</v>
      </c>
      <c r="C175" s="13" t="s">
        <v>6350</v>
      </c>
      <c r="D175" s="13" t="s">
        <v>395</v>
      </c>
      <c r="E175" s="13">
        <v>210</v>
      </c>
      <c r="F175" s="13" t="s">
        <v>393</v>
      </c>
      <c r="G175" s="30" t="s">
        <v>6351</v>
      </c>
      <c r="H175" s="70"/>
    </row>
    <row r="176" spans="1:8" ht="13.25" customHeight="1" x14ac:dyDescent="0.15">
      <c r="A176" s="12" t="s">
        <v>4097</v>
      </c>
      <c r="B176" s="13" t="s">
        <v>118</v>
      </c>
      <c r="C176" s="13" t="s">
        <v>6352</v>
      </c>
      <c r="D176" s="13" t="s">
        <v>389</v>
      </c>
      <c r="E176" s="13">
        <v>210</v>
      </c>
      <c r="F176" s="13" t="s">
        <v>393</v>
      </c>
      <c r="G176" s="30" t="s">
        <v>6351</v>
      </c>
      <c r="H176" s="70"/>
    </row>
    <row r="177" spans="1:8" ht="13.25" customHeight="1" x14ac:dyDescent="0.15">
      <c r="A177" s="12" t="s">
        <v>4098</v>
      </c>
      <c r="B177" s="13" t="s">
        <v>118</v>
      </c>
      <c r="C177" s="13" t="s">
        <v>6353</v>
      </c>
      <c r="D177" s="13" t="s">
        <v>404</v>
      </c>
      <c r="E177" s="13">
        <v>190</v>
      </c>
      <c r="F177" s="13" t="s">
        <v>393</v>
      </c>
      <c r="G177" s="30" t="s">
        <v>6351</v>
      </c>
      <c r="H177" s="70"/>
    </row>
    <row r="178" spans="1:8" ht="13.25" customHeight="1" x14ac:dyDescent="0.15">
      <c r="A178" s="12" t="s">
        <v>3587</v>
      </c>
      <c r="B178" s="13" t="s">
        <v>118</v>
      </c>
      <c r="C178" s="13" t="s">
        <v>6354</v>
      </c>
      <c r="D178" s="13" t="s">
        <v>469</v>
      </c>
      <c r="E178" s="13"/>
      <c r="F178" s="13" t="s">
        <v>1069</v>
      </c>
      <c r="G178" s="30" t="s">
        <v>6355</v>
      </c>
      <c r="H178" s="70"/>
    </row>
    <row r="179" spans="1:8" ht="13.25" customHeight="1" x14ac:dyDescent="0.15">
      <c r="A179" s="12" t="s">
        <v>456</v>
      </c>
      <c r="B179" s="13" t="s">
        <v>118</v>
      </c>
      <c r="C179" s="13" t="s">
        <v>6356</v>
      </c>
      <c r="D179" s="13" t="s">
        <v>404</v>
      </c>
      <c r="E179" s="13">
        <v>60</v>
      </c>
      <c r="F179" s="13" t="s">
        <v>393</v>
      </c>
      <c r="G179" s="30" t="s">
        <v>6357</v>
      </c>
      <c r="H179" s="70"/>
    </row>
    <row r="180" spans="1:8" ht="13.25" customHeight="1" x14ac:dyDescent="0.15">
      <c r="A180" s="12" t="s">
        <v>4099</v>
      </c>
      <c r="B180" s="13" t="s">
        <v>118</v>
      </c>
      <c r="C180" s="13" t="s">
        <v>6358</v>
      </c>
      <c r="D180" s="13" t="s">
        <v>149</v>
      </c>
      <c r="E180" s="13">
        <v>230</v>
      </c>
      <c r="F180" s="13" t="s">
        <v>393</v>
      </c>
      <c r="G180" s="30" t="s">
        <v>6359</v>
      </c>
      <c r="H180" s="70"/>
    </row>
    <row r="181" spans="1:8" ht="13.25" customHeight="1" x14ac:dyDescent="0.15">
      <c r="A181" s="12" t="s">
        <v>6360</v>
      </c>
      <c r="B181" s="13" t="s">
        <v>118</v>
      </c>
      <c r="C181" s="13" t="s">
        <v>6361</v>
      </c>
      <c r="D181" s="13" t="s">
        <v>389</v>
      </c>
      <c r="E181" s="13">
        <v>300</v>
      </c>
      <c r="F181" s="13" t="s">
        <v>6332</v>
      </c>
      <c r="G181" s="30" t="s">
        <v>6362</v>
      </c>
      <c r="H181" s="70"/>
    </row>
    <row r="182" spans="1:8" ht="13.25" customHeight="1" x14ac:dyDescent="0.15">
      <c r="A182" s="12" t="s">
        <v>6360</v>
      </c>
      <c r="B182" s="13" t="s">
        <v>118</v>
      </c>
      <c r="C182" s="13" t="s">
        <v>6363</v>
      </c>
      <c r="D182" s="13" t="s">
        <v>389</v>
      </c>
      <c r="E182" s="13">
        <v>300</v>
      </c>
      <c r="F182" s="13" t="s">
        <v>6332</v>
      </c>
      <c r="G182" s="30" t="s">
        <v>6364</v>
      </c>
      <c r="H182" s="70"/>
    </row>
    <row r="183" spans="1:8" ht="13.25" customHeight="1" x14ac:dyDescent="0.15">
      <c r="A183" s="12" t="s">
        <v>6360</v>
      </c>
      <c r="B183" s="13" t="s">
        <v>118</v>
      </c>
      <c r="C183" s="13" t="s">
        <v>6365</v>
      </c>
      <c r="D183" s="13" t="s">
        <v>389</v>
      </c>
      <c r="E183" s="13">
        <v>300</v>
      </c>
      <c r="F183" s="13" t="s">
        <v>6332</v>
      </c>
      <c r="G183" s="30" t="s">
        <v>6366</v>
      </c>
      <c r="H183" s="70"/>
    </row>
    <row r="184" spans="1:8" ht="13.25" customHeight="1" x14ac:dyDescent="0.15">
      <c r="A184" s="12" t="s">
        <v>6360</v>
      </c>
      <c r="B184" s="13" t="s">
        <v>118</v>
      </c>
      <c r="C184" s="13" t="s">
        <v>6367</v>
      </c>
      <c r="D184" s="13" t="s">
        <v>389</v>
      </c>
      <c r="E184" s="13">
        <v>300</v>
      </c>
      <c r="F184" s="13" t="s">
        <v>6332</v>
      </c>
      <c r="G184" s="30" t="s">
        <v>6368</v>
      </c>
      <c r="H184" s="70"/>
    </row>
    <row r="185" spans="1:8" ht="13.25" customHeight="1" x14ac:dyDescent="0.15">
      <c r="A185" s="12" t="s">
        <v>6369</v>
      </c>
      <c r="B185" s="13" t="s">
        <v>118</v>
      </c>
      <c r="C185" s="13" t="s">
        <v>6370</v>
      </c>
      <c r="D185" s="13" t="s">
        <v>385</v>
      </c>
      <c r="E185" s="13">
        <v>310</v>
      </c>
      <c r="F185" s="13" t="s">
        <v>6332</v>
      </c>
      <c r="G185" s="30" t="s">
        <v>6371</v>
      </c>
      <c r="H185" s="70"/>
    </row>
    <row r="186" spans="1:8" ht="13.25" customHeight="1" x14ac:dyDescent="0.15">
      <c r="A186" s="12" t="s">
        <v>6369</v>
      </c>
      <c r="B186" s="13" t="s">
        <v>118</v>
      </c>
      <c r="C186" s="13" t="s">
        <v>6372</v>
      </c>
      <c r="D186" s="13" t="s">
        <v>385</v>
      </c>
      <c r="E186" s="13">
        <v>310</v>
      </c>
      <c r="F186" s="13" t="s">
        <v>6332</v>
      </c>
      <c r="G186" s="30" t="s">
        <v>6373</v>
      </c>
      <c r="H186" s="70"/>
    </row>
    <row r="187" spans="1:8" ht="13.25" customHeight="1" x14ac:dyDescent="0.15">
      <c r="A187" s="12" t="s">
        <v>6369</v>
      </c>
      <c r="B187" s="13" t="s">
        <v>118</v>
      </c>
      <c r="C187" s="13" t="s">
        <v>6374</v>
      </c>
      <c r="D187" s="13" t="s">
        <v>385</v>
      </c>
      <c r="E187" s="13">
        <v>310</v>
      </c>
      <c r="F187" s="13" t="s">
        <v>6332</v>
      </c>
      <c r="G187" s="30" t="s">
        <v>6375</v>
      </c>
      <c r="H187" s="70"/>
    </row>
    <row r="188" spans="1:8" ht="13.25" customHeight="1" x14ac:dyDescent="0.15">
      <c r="A188" s="12" t="s">
        <v>6369</v>
      </c>
      <c r="B188" s="13" t="s">
        <v>118</v>
      </c>
      <c r="C188" s="13" t="s">
        <v>6376</v>
      </c>
      <c r="D188" s="13" t="s">
        <v>385</v>
      </c>
      <c r="E188" s="13">
        <v>310</v>
      </c>
      <c r="F188" s="13" t="s">
        <v>6332</v>
      </c>
      <c r="G188" s="30" t="s">
        <v>6377</v>
      </c>
      <c r="H188" s="70"/>
    </row>
    <row r="189" spans="1:8" ht="13.25" customHeight="1" x14ac:dyDescent="0.15">
      <c r="A189" s="12" t="s">
        <v>6378</v>
      </c>
      <c r="B189" s="13" t="s">
        <v>118</v>
      </c>
      <c r="C189" s="13" t="s">
        <v>6379</v>
      </c>
      <c r="D189" s="13" t="s">
        <v>847</v>
      </c>
      <c r="E189" s="13">
        <v>320</v>
      </c>
      <c r="F189" s="13" t="s">
        <v>6332</v>
      </c>
      <c r="G189" s="30" t="s">
        <v>6380</v>
      </c>
      <c r="H189" s="70"/>
    </row>
    <row r="190" spans="1:8" ht="13.25" customHeight="1" x14ac:dyDescent="0.15">
      <c r="A190" s="12" t="s">
        <v>6378</v>
      </c>
      <c r="B190" s="13" t="s">
        <v>118</v>
      </c>
      <c r="C190" s="13" t="s">
        <v>6381</v>
      </c>
      <c r="D190" s="13" t="s">
        <v>847</v>
      </c>
      <c r="E190" s="13">
        <v>320</v>
      </c>
      <c r="F190" s="13" t="s">
        <v>6332</v>
      </c>
      <c r="G190" s="30" t="s">
        <v>6382</v>
      </c>
      <c r="H190" s="70"/>
    </row>
    <row r="191" spans="1:8" ht="13.25" customHeight="1" x14ac:dyDescent="0.15">
      <c r="A191" s="12" t="s">
        <v>6378</v>
      </c>
      <c r="B191" s="13" t="s">
        <v>118</v>
      </c>
      <c r="C191" s="13" t="s">
        <v>6383</v>
      </c>
      <c r="D191" s="13" t="s">
        <v>847</v>
      </c>
      <c r="E191" s="13">
        <v>320</v>
      </c>
      <c r="F191" s="13" t="s">
        <v>6332</v>
      </c>
      <c r="G191" s="30" t="s">
        <v>6384</v>
      </c>
      <c r="H191" s="70"/>
    </row>
    <row r="192" spans="1:8" ht="13.25" customHeight="1" x14ac:dyDescent="0.15">
      <c r="A192" s="12" t="s">
        <v>6378</v>
      </c>
      <c r="B192" s="13" t="s">
        <v>118</v>
      </c>
      <c r="C192" s="13" t="s">
        <v>6385</v>
      </c>
      <c r="D192" s="13" t="s">
        <v>847</v>
      </c>
      <c r="E192" s="13">
        <v>320</v>
      </c>
      <c r="F192" s="13" t="s">
        <v>6332</v>
      </c>
      <c r="G192" s="30" t="s">
        <v>6386</v>
      </c>
      <c r="H192" s="70"/>
    </row>
    <row r="193" spans="1:8" ht="13.25" customHeight="1" x14ac:dyDescent="0.15">
      <c r="A193" s="12" t="s">
        <v>4408</v>
      </c>
      <c r="B193" s="13" t="s">
        <v>118</v>
      </c>
      <c r="C193" s="13" t="s">
        <v>6387</v>
      </c>
      <c r="D193" s="13" t="s">
        <v>469</v>
      </c>
      <c r="E193" s="13"/>
      <c r="F193" s="13" t="s">
        <v>1069</v>
      </c>
      <c r="G193" s="30" t="s">
        <v>6388</v>
      </c>
      <c r="H193" s="70"/>
    </row>
    <row r="194" spans="1:8" ht="13.25" customHeight="1" x14ac:dyDescent="0.15">
      <c r="A194" s="12" t="s">
        <v>4408</v>
      </c>
      <c r="B194" s="13" t="s">
        <v>118</v>
      </c>
      <c r="C194" s="13" t="s">
        <v>6387</v>
      </c>
      <c r="D194" s="13" t="s">
        <v>469</v>
      </c>
      <c r="E194" s="13"/>
      <c r="F194" s="13" t="s">
        <v>1069</v>
      </c>
      <c r="G194" s="30" t="s">
        <v>6389</v>
      </c>
      <c r="H194" s="70"/>
    </row>
    <row r="195" spans="1:8" ht="13.25" customHeight="1" x14ac:dyDescent="0.15">
      <c r="A195" s="12" t="s">
        <v>4408</v>
      </c>
      <c r="B195" s="13" t="s">
        <v>118</v>
      </c>
      <c r="C195" s="13" t="s">
        <v>6387</v>
      </c>
      <c r="D195" s="13" t="s">
        <v>469</v>
      </c>
      <c r="E195" s="13"/>
      <c r="F195" s="13" t="s">
        <v>1069</v>
      </c>
      <c r="G195" s="30" t="s">
        <v>6390</v>
      </c>
      <c r="H195" s="70"/>
    </row>
    <row r="196" spans="1:8" ht="13.25" customHeight="1" x14ac:dyDescent="0.15">
      <c r="A196" s="12" t="s">
        <v>2976</v>
      </c>
      <c r="B196" s="13" t="s">
        <v>118</v>
      </c>
      <c r="C196" s="13" t="s">
        <v>6391</v>
      </c>
      <c r="D196" s="13" t="s">
        <v>395</v>
      </c>
      <c r="E196" s="13">
        <v>90</v>
      </c>
      <c r="F196" s="13" t="s">
        <v>393</v>
      </c>
      <c r="G196" s="30" t="s">
        <v>6392</v>
      </c>
      <c r="H196" s="70"/>
    </row>
    <row r="197" spans="1:8" ht="13.25" customHeight="1" x14ac:dyDescent="0.15">
      <c r="A197" s="12" t="s">
        <v>2927</v>
      </c>
      <c r="B197" s="13" t="s">
        <v>118</v>
      </c>
      <c r="C197" s="13" t="s">
        <v>6393</v>
      </c>
      <c r="D197" s="13" t="s">
        <v>389</v>
      </c>
      <c r="E197" s="13">
        <v>80</v>
      </c>
      <c r="F197" s="13" t="s">
        <v>393</v>
      </c>
      <c r="G197" s="30" t="s">
        <v>6392</v>
      </c>
      <c r="H197" s="70"/>
    </row>
    <row r="198" spans="1:8" ht="13.25" customHeight="1" x14ac:dyDescent="0.15">
      <c r="A198" s="12" t="s">
        <v>163</v>
      </c>
      <c r="B198" s="13" t="s">
        <v>118</v>
      </c>
      <c r="C198" s="13" t="s">
        <v>6394</v>
      </c>
      <c r="D198" s="13" t="s">
        <v>385</v>
      </c>
      <c r="E198" s="13">
        <v>120</v>
      </c>
      <c r="F198" s="13" t="s">
        <v>393</v>
      </c>
      <c r="G198" s="30" t="s">
        <v>6392</v>
      </c>
      <c r="H198" s="70"/>
    </row>
    <row r="199" spans="1:8" ht="13.25" customHeight="1" x14ac:dyDescent="0.15">
      <c r="A199" s="12" t="s">
        <v>1917</v>
      </c>
      <c r="B199" s="13" t="s">
        <v>118</v>
      </c>
      <c r="C199" s="13" t="s">
        <v>6395</v>
      </c>
      <c r="D199" s="13" t="s">
        <v>149</v>
      </c>
      <c r="E199" s="13">
        <v>120</v>
      </c>
      <c r="F199" s="13" t="s">
        <v>393</v>
      </c>
      <c r="G199" s="30" t="s">
        <v>6392</v>
      </c>
      <c r="H199" s="70"/>
    </row>
    <row r="200" spans="1:8" ht="13.25" customHeight="1" x14ac:dyDescent="0.15">
      <c r="A200" s="12" t="s">
        <v>2245</v>
      </c>
      <c r="B200" s="13" t="s">
        <v>118</v>
      </c>
      <c r="C200" s="13" t="s">
        <v>6396</v>
      </c>
      <c r="D200" s="13" t="s">
        <v>395</v>
      </c>
      <c r="E200" s="13">
        <v>80</v>
      </c>
      <c r="F200" s="13" t="s">
        <v>393</v>
      </c>
      <c r="G200" s="30" t="s">
        <v>6397</v>
      </c>
      <c r="H200" s="70"/>
    </row>
    <row r="201" spans="1:8" ht="13.25" customHeight="1" x14ac:dyDescent="0.15">
      <c r="A201" s="12" t="s">
        <v>2262</v>
      </c>
      <c r="B201" s="13" t="s">
        <v>118</v>
      </c>
      <c r="C201" s="13" t="s">
        <v>6398</v>
      </c>
      <c r="D201" s="13" t="s">
        <v>404</v>
      </c>
      <c r="E201" s="13">
        <v>60</v>
      </c>
      <c r="F201" s="13" t="s">
        <v>393</v>
      </c>
      <c r="G201" s="30" t="s">
        <v>6397</v>
      </c>
      <c r="H201" s="70"/>
    </row>
    <row r="202" spans="1:8" ht="13.25" customHeight="1" x14ac:dyDescent="0.15">
      <c r="A202" s="12" t="s">
        <v>926</v>
      </c>
      <c r="B202" s="13" t="s">
        <v>118</v>
      </c>
      <c r="C202" s="13" t="s">
        <v>6399</v>
      </c>
      <c r="D202" s="13" t="s">
        <v>385</v>
      </c>
      <c r="E202" s="13">
        <v>110</v>
      </c>
      <c r="F202" s="13" t="s">
        <v>398</v>
      </c>
      <c r="G202" s="30" t="s">
        <v>6400</v>
      </c>
      <c r="H202" s="70"/>
    </row>
    <row r="203" spans="1:8" ht="13.25" customHeight="1" x14ac:dyDescent="0.15">
      <c r="A203" s="12" t="s">
        <v>537</v>
      </c>
      <c r="B203" s="13" t="s">
        <v>118</v>
      </c>
      <c r="C203" s="13" t="s">
        <v>6401</v>
      </c>
      <c r="D203" s="13" t="s">
        <v>392</v>
      </c>
      <c r="E203" s="13">
        <v>60</v>
      </c>
      <c r="F203" s="13" t="s">
        <v>393</v>
      </c>
      <c r="G203" s="30" t="s">
        <v>6400</v>
      </c>
      <c r="H203" s="70"/>
    </row>
    <row r="204" spans="1:8" ht="13.25" customHeight="1" x14ac:dyDescent="0.15">
      <c r="A204" s="12" t="s">
        <v>4140</v>
      </c>
      <c r="B204" s="13" t="s">
        <v>118</v>
      </c>
      <c r="C204" s="13" t="s">
        <v>6402</v>
      </c>
      <c r="D204" s="13" t="s">
        <v>858</v>
      </c>
      <c r="E204" s="13">
        <v>220</v>
      </c>
      <c r="F204" s="13" t="s">
        <v>393</v>
      </c>
      <c r="G204" s="30" t="s">
        <v>6403</v>
      </c>
      <c r="H204" s="70"/>
    </row>
    <row r="205" spans="1:8" ht="13.25" customHeight="1" x14ac:dyDescent="0.15">
      <c r="A205" s="12" t="s">
        <v>6404</v>
      </c>
      <c r="B205" s="13" t="s">
        <v>118</v>
      </c>
      <c r="C205" s="13" t="s">
        <v>6405</v>
      </c>
      <c r="D205" s="13" t="s">
        <v>392</v>
      </c>
      <c r="E205" s="13">
        <v>70</v>
      </c>
      <c r="F205" s="13" t="s">
        <v>393</v>
      </c>
      <c r="G205" s="30" t="s">
        <v>6406</v>
      </c>
      <c r="H205" s="70"/>
    </row>
    <row r="206" spans="1:8" ht="13.25" customHeight="1" x14ac:dyDescent="0.15">
      <c r="A206" s="12" t="s">
        <v>3587</v>
      </c>
      <c r="B206" s="13" t="s">
        <v>118</v>
      </c>
      <c r="C206" s="13" t="s">
        <v>6407</v>
      </c>
      <c r="D206" s="13" t="s">
        <v>469</v>
      </c>
      <c r="E206" s="13"/>
      <c r="F206" s="13" t="s">
        <v>1069</v>
      </c>
      <c r="G206" s="30" t="s">
        <v>6408</v>
      </c>
      <c r="H206" s="70"/>
    </row>
    <row r="207" spans="1:8" ht="13.25" customHeight="1" x14ac:dyDescent="0.15">
      <c r="A207" s="12" t="s">
        <v>3587</v>
      </c>
      <c r="B207" s="13" t="s">
        <v>118</v>
      </c>
      <c r="C207" s="13" t="s">
        <v>6407</v>
      </c>
      <c r="D207" s="13" t="s">
        <v>469</v>
      </c>
      <c r="E207" s="13"/>
      <c r="F207" s="13" t="s">
        <v>1069</v>
      </c>
      <c r="G207" s="30" t="s">
        <v>6409</v>
      </c>
      <c r="H207" s="70"/>
    </row>
    <row r="208" spans="1:8" ht="13.25" customHeight="1" x14ac:dyDescent="0.15">
      <c r="A208" s="12" t="s">
        <v>4096</v>
      </c>
      <c r="B208" s="13" t="s">
        <v>118</v>
      </c>
      <c r="C208" s="13" t="s">
        <v>6410</v>
      </c>
      <c r="D208" s="13" t="s">
        <v>395</v>
      </c>
      <c r="E208" s="13">
        <v>210</v>
      </c>
      <c r="F208" s="13" t="s">
        <v>393</v>
      </c>
      <c r="G208" s="30" t="s">
        <v>6411</v>
      </c>
      <c r="H208" s="70"/>
    </row>
    <row r="209" spans="1:8" ht="13.25" customHeight="1" x14ac:dyDescent="0.15">
      <c r="A209" s="12" t="s">
        <v>4038</v>
      </c>
      <c r="B209" s="13" t="s">
        <v>118</v>
      </c>
      <c r="C209" s="13" t="s">
        <v>6412</v>
      </c>
      <c r="D209" s="13" t="s">
        <v>395</v>
      </c>
      <c r="E209" s="13">
        <v>320</v>
      </c>
      <c r="F209" s="13" t="s">
        <v>3519</v>
      </c>
      <c r="G209" s="30" t="s">
        <v>6411</v>
      </c>
      <c r="H209" s="70"/>
    </row>
    <row r="210" spans="1:8" ht="13.25" customHeight="1" x14ac:dyDescent="0.15">
      <c r="A210" s="12" t="s">
        <v>4097</v>
      </c>
      <c r="B210" s="13" t="s">
        <v>118</v>
      </c>
      <c r="C210" s="13" t="s">
        <v>6413</v>
      </c>
      <c r="D210" s="13" t="s">
        <v>389</v>
      </c>
      <c r="E210" s="13">
        <v>210</v>
      </c>
      <c r="F210" s="13" t="s">
        <v>393</v>
      </c>
      <c r="G210" s="30" t="s">
        <v>6414</v>
      </c>
      <c r="H210" s="70"/>
    </row>
    <row r="211" spans="1:8" ht="13.25" customHeight="1" x14ac:dyDescent="0.15">
      <c r="A211" s="12" t="s">
        <v>4042</v>
      </c>
      <c r="B211" s="13" t="s">
        <v>118</v>
      </c>
      <c r="C211" s="13" t="s">
        <v>6415</v>
      </c>
      <c r="D211" s="13" t="s">
        <v>389</v>
      </c>
      <c r="E211" s="13">
        <v>320</v>
      </c>
      <c r="F211" s="13" t="s">
        <v>3519</v>
      </c>
      <c r="G211" s="30" t="s">
        <v>6414</v>
      </c>
      <c r="H211" s="70"/>
    </row>
    <row r="212" spans="1:8" ht="13.25" customHeight="1" x14ac:dyDescent="0.15">
      <c r="A212" s="12" t="s">
        <v>4098</v>
      </c>
      <c r="B212" s="13" t="s">
        <v>118</v>
      </c>
      <c r="C212" s="13" t="s">
        <v>6416</v>
      </c>
      <c r="D212" s="13" t="s">
        <v>404</v>
      </c>
      <c r="E212" s="13">
        <v>190</v>
      </c>
      <c r="F212" s="13" t="s">
        <v>393</v>
      </c>
      <c r="G212" s="30" t="s">
        <v>6417</v>
      </c>
      <c r="H212" s="70"/>
    </row>
    <row r="213" spans="1:8" ht="13.25" customHeight="1" x14ac:dyDescent="0.15">
      <c r="A213" s="12" t="s">
        <v>4047</v>
      </c>
      <c r="B213" s="13" t="s">
        <v>118</v>
      </c>
      <c r="C213" s="13" t="s">
        <v>6418</v>
      </c>
      <c r="D213" s="13" t="s">
        <v>404</v>
      </c>
      <c r="E213" s="13">
        <v>300</v>
      </c>
      <c r="F213" s="13" t="s">
        <v>3519</v>
      </c>
      <c r="G213" s="30" t="s">
        <v>6417</v>
      </c>
      <c r="H213" s="70"/>
    </row>
    <row r="214" spans="1:8" ht="13.25" customHeight="1" x14ac:dyDescent="0.15">
      <c r="A214" s="12" t="s">
        <v>559</v>
      </c>
      <c r="B214" s="13" t="s">
        <v>118</v>
      </c>
      <c r="C214" s="13" t="s">
        <v>6419</v>
      </c>
      <c r="D214" s="13" t="s">
        <v>395</v>
      </c>
      <c r="E214" s="13">
        <v>120</v>
      </c>
      <c r="F214" s="13" t="s">
        <v>393</v>
      </c>
      <c r="G214" s="30" t="s">
        <v>6420</v>
      </c>
      <c r="H214" s="70"/>
    </row>
    <row r="215" spans="1:8" ht="13.25" customHeight="1" x14ac:dyDescent="0.15">
      <c r="A215" s="12" t="s">
        <v>1797</v>
      </c>
      <c r="B215" s="13" t="s">
        <v>118</v>
      </c>
      <c r="C215" s="13" t="s">
        <v>6421</v>
      </c>
      <c r="D215" s="13" t="s">
        <v>400</v>
      </c>
      <c r="E215" s="13">
        <v>120</v>
      </c>
      <c r="F215" s="13" t="s">
        <v>398</v>
      </c>
      <c r="G215" s="30" t="s">
        <v>6420</v>
      </c>
      <c r="H215" s="70"/>
    </row>
    <row r="216" spans="1:8" ht="13.25" customHeight="1" x14ac:dyDescent="0.15">
      <c r="A216" s="12" t="s">
        <v>2285</v>
      </c>
      <c r="B216" s="13" t="s">
        <v>118</v>
      </c>
      <c r="C216" s="13" t="s">
        <v>6422</v>
      </c>
      <c r="D216" s="13" t="s">
        <v>858</v>
      </c>
      <c r="E216" s="13">
        <v>100</v>
      </c>
      <c r="F216" s="13" t="s">
        <v>398</v>
      </c>
      <c r="G216" s="30" t="s">
        <v>6420</v>
      </c>
      <c r="H216" s="70"/>
    </row>
    <row r="217" spans="1:8" ht="13.25" customHeight="1" x14ac:dyDescent="0.15">
      <c r="A217" s="12" t="s">
        <v>1808</v>
      </c>
      <c r="B217" s="13" t="s">
        <v>118</v>
      </c>
      <c r="C217" s="13" t="s">
        <v>6423</v>
      </c>
      <c r="D217" s="13" t="s">
        <v>392</v>
      </c>
      <c r="E217" s="13">
        <v>120</v>
      </c>
      <c r="F217" s="13" t="s">
        <v>398</v>
      </c>
      <c r="G217" s="30" t="s">
        <v>6420</v>
      </c>
      <c r="H217" s="70"/>
    </row>
    <row r="218" spans="1:8" ht="13.25" customHeight="1" x14ac:dyDescent="0.15">
      <c r="A218" s="12" t="s">
        <v>3596</v>
      </c>
      <c r="B218" s="13" t="s">
        <v>118</v>
      </c>
      <c r="C218" s="13" t="s">
        <v>6424</v>
      </c>
      <c r="D218" s="13" t="s">
        <v>149</v>
      </c>
      <c r="E218" s="13">
        <v>80</v>
      </c>
      <c r="F218" s="13" t="s">
        <v>398</v>
      </c>
      <c r="G218" s="30" t="s">
        <v>6425</v>
      </c>
      <c r="H218" s="70"/>
    </row>
    <row r="219" spans="1:8" ht="13.25" customHeight="1" x14ac:dyDescent="0.15">
      <c r="A219" s="12" t="s">
        <v>537</v>
      </c>
      <c r="B219" s="13" t="s">
        <v>118</v>
      </c>
      <c r="C219" s="13" t="s">
        <v>6426</v>
      </c>
      <c r="D219" s="13" t="s">
        <v>392</v>
      </c>
      <c r="E219" s="13">
        <v>60</v>
      </c>
      <c r="F219" s="13" t="s">
        <v>393</v>
      </c>
      <c r="G219" s="30" t="s">
        <v>6425</v>
      </c>
      <c r="H219" s="70"/>
    </row>
    <row r="220" spans="1:8" ht="13.25" customHeight="1" x14ac:dyDescent="0.15">
      <c r="A220" s="12" t="s">
        <v>1929</v>
      </c>
      <c r="B220" s="13" t="s">
        <v>118</v>
      </c>
      <c r="C220" s="13" t="s">
        <v>6427</v>
      </c>
      <c r="D220" s="13" t="s">
        <v>407</v>
      </c>
      <c r="E220" s="13">
        <v>110</v>
      </c>
      <c r="F220" s="13" t="s">
        <v>398</v>
      </c>
      <c r="G220" s="30" t="s">
        <v>6428</v>
      </c>
      <c r="H220" s="70"/>
    </row>
    <row r="221" spans="1:8" ht="13.25" customHeight="1" x14ac:dyDescent="0.15">
      <c r="A221" s="12" t="s">
        <v>1928</v>
      </c>
      <c r="B221" s="13" t="s">
        <v>118</v>
      </c>
      <c r="C221" s="13" t="s">
        <v>6429</v>
      </c>
      <c r="D221" s="13" t="s">
        <v>389</v>
      </c>
      <c r="E221" s="13">
        <v>110</v>
      </c>
      <c r="F221" s="13" t="s">
        <v>398</v>
      </c>
      <c r="G221" s="30" t="s">
        <v>6428</v>
      </c>
      <c r="H221" s="70"/>
    </row>
    <row r="222" spans="1:8" ht="13.25" customHeight="1" x14ac:dyDescent="0.15">
      <c r="A222" s="12" t="s">
        <v>3557</v>
      </c>
      <c r="B222" s="13" t="s">
        <v>118</v>
      </c>
      <c r="C222" s="13" t="s">
        <v>6430</v>
      </c>
      <c r="D222" s="13" t="s">
        <v>858</v>
      </c>
      <c r="E222" s="13">
        <v>170</v>
      </c>
      <c r="F222" s="13" t="s">
        <v>386</v>
      </c>
      <c r="G222" s="30" t="s">
        <v>6200</v>
      </c>
      <c r="H222" s="70"/>
    </row>
    <row r="223" spans="1:8" ht="13.25" customHeight="1" x14ac:dyDescent="0.15">
      <c r="A223" s="12" t="s">
        <v>4034</v>
      </c>
      <c r="B223" s="13" t="s">
        <v>118</v>
      </c>
      <c r="C223" s="13" t="s">
        <v>6431</v>
      </c>
      <c r="D223" s="13" t="s">
        <v>407</v>
      </c>
      <c r="E223" s="13">
        <v>210</v>
      </c>
      <c r="F223" s="13" t="s">
        <v>393</v>
      </c>
      <c r="G223" s="30" t="s">
        <v>6432</v>
      </c>
      <c r="H223" s="70"/>
    </row>
    <row r="224" spans="1:8" ht="13.25" customHeight="1" x14ac:dyDescent="0.15">
      <c r="A224" s="12" t="s">
        <v>4410</v>
      </c>
      <c r="B224" s="13" t="s">
        <v>118</v>
      </c>
      <c r="C224" s="13" t="s">
        <v>6433</v>
      </c>
      <c r="D224" s="13" t="s">
        <v>407</v>
      </c>
      <c r="E224" s="13">
        <v>260</v>
      </c>
      <c r="F224" s="13" t="s">
        <v>4143</v>
      </c>
      <c r="G224" s="30" t="s">
        <v>6432</v>
      </c>
      <c r="H224" s="70"/>
    </row>
    <row r="225" spans="1:8" ht="13.25" customHeight="1" x14ac:dyDescent="0.15">
      <c r="A225" s="12" t="s">
        <v>4044</v>
      </c>
      <c r="B225" s="13" t="s">
        <v>118</v>
      </c>
      <c r="C225" s="13" t="s">
        <v>6434</v>
      </c>
      <c r="D225" s="13" t="s">
        <v>389</v>
      </c>
      <c r="E225" s="13">
        <v>210</v>
      </c>
      <c r="F225" s="13" t="s">
        <v>393</v>
      </c>
      <c r="G225" s="30" t="s">
        <v>6435</v>
      </c>
      <c r="H225" s="70"/>
    </row>
    <row r="226" spans="1:8" ht="13.25" customHeight="1" x14ac:dyDescent="0.15">
      <c r="A226" s="12" t="s">
        <v>4473</v>
      </c>
      <c r="B226" s="13" t="s">
        <v>118</v>
      </c>
      <c r="C226" s="13" t="s">
        <v>6436</v>
      </c>
      <c r="D226" s="13" t="s">
        <v>389</v>
      </c>
      <c r="E226" s="13">
        <v>260</v>
      </c>
      <c r="F226" s="13" t="s">
        <v>4143</v>
      </c>
      <c r="G226" s="30" t="s">
        <v>6435</v>
      </c>
      <c r="H226" s="70"/>
    </row>
    <row r="227" spans="1:8" ht="13.25" customHeight="1" x14ac:dyDescent="0.15">
      <c r="A227" s="12" t="s">
        <v>3769</v>
      </c>
      <c r="B227" s="13" t="s">
        <v>118</v>
      </c>
      <c r="C227" s="13" t="s">
        <v>6437</v>
      </c>
      <c r="D227" s="13" t="s">
        <v>404</v>
      </c>
      <c r="E227" s="13">
        <v>190</v>
      </c>
      <c r="F227" s="13" t="s">
        <v>393</v>
      </c>
      <c r="G227" s="30" t="s">
        <v>6438</v>
      </c>
      <c r="H227" s="70"/>
    </row>
    <row r="228" spans="1:8" ht="13.25" customHeight="1" x14ac:dyDescent="0.15">
      <c r="A228" s="12" t="s">
        <v>4059</v>
      </c>
      <c r="B228" s="13" t="s">
        <v>118</v>
      </c>
      <c r="C228" s="13" t="s">
        <v>6439</v>
      </c>
      <c r="D228" s="13" t="s">
        <v>400</v>
      </c>
      <c r="E228" s="13">
        <v>200</v>
      </c>
      <c r="F228" s="13" t="s">
        <v>393</v>
      </c>
      <c r="G228" s="30" t="s">
        <v>6440</v>
      </c>
      <c r="H228" s="70"/>
    </row>
    <row r="229" spans="1:8" ht="13.25" customHeight="1" x14ac:dyDescent="0.15">
      <c r="A229" s="12" t="s">
        <v>3957</v>
      </c>
      <c r="B229" s="13" t="s">
        <v>118</v>
      </c>
      <c r="C229" s="13" t="s">
        <v>6441</v>
      </c>
      <c r="D229" s="13" t="s">
        <v>847</v>
      </c>
      <c r="E229" s="13">
        <v>210</v>
      </c>
      <c r="F229" s="13" t="s">
        <v>393</v>
      </c>
      <c r="G229" s="30" t="s">
        <v>6440</v>
      </c>
      <c r="H229" s="70"/>
    </row>
    <row r="230" spans="1:8" ht="13.25" customHeight="1" x14ac:dyDescent="0.15">
      <c r="A230" s="12" t="s">
        <v>4052</v>
      </c>
      <c r="B230" s="13" t="s">
        <v>118</v>
      </c>
      <c r="C230" s="13" t="s">
        <v>6442</v>
      </c>
      <c r="D230" s="13" t="s">
        <v>385</v>
      </c>
      <c r="E230" s="13">
        <v>200</v>
      </c>
      <c r="F230" s="13" t="s">
        <v>393</v>
      </c>
      <c r="G230" s="30" t="s">
        <v>6443</v>
      </c>
      <c r="H230" s="70"/>
    </row>
    <row r="231" spans="1:8" ht="13.25" customHeight="1" x14ac:dyDescent="0.15">
      <c r="A231" s="12" t="s">
        <v>4055</v>
      </c>
      <c r="B231" s="13" t="s">
        <v>118</v>
      </c>
      <c r="C231" s="13" t="s">
        <v>6444</v>
      </c>
      <c r="D231" s="13" t="s">
        <v>385</v>
      </c>
      <c r="E231" s="13">
        <v>200</v>
      </c>
      <c r="F231" s="13" t="s">
        <v>393</v>
      </c>
      <c r="G231" s="30" t="s">
        <v>6443</v>
      </c>
      <c r="H231" s="70"/>
    </row>
    <row r="232" spans="1:8" ht="13.25" customHeight="1" x14ac:dyDescent="0.15">
      <c r="A232" s="12" t="s">
        <v>4062</v>
      </c>
      <c r="B232" s="13" t="s">
        <v>118</v>
      </c>
      <c r="C232" s="13" t="s">
        <v>6445</v>
      </c>
      <c r="D232" s="13" t="s">
        <v>858</v>
      </c>
      <c r="E232" s="13">
        <v>200</v>
      </c>
      <c r="F232" s="13" t="s">
        <v>393</v>
      </c>
      <c r="G232" s="30" t="s">
        <v>6443</v>
      </c>
      <c r="H232" s="70"/>
    </row>
    <row r="233" spans="1:8" ht="13.25" customHeight="1" x14ac:dyDescent="0.15">
      <c r="A233" s="12" t="s">
        <v>4161</v>
      </c>
      <c r="B233" s="13" t="s">
        <v>118</v>
      </c>
      <c r="C233" s="13" t="s">
        <v>6446</v>
      </c>
      <c r="D233" s="13" t="s">
        <v>392</v>
      </c>
      <c r="E233" s="13">
        <v>220</v>
      </c>
      <c r="F233" s="13" t="s">
        <v>393</v>
      </c>
      <c r="G233" s="30" t="s">
        <v>6447</v>
      </c>
      <c r="H233" s="70"/>
    </row>
    <row r="234" spans="1:8" ht="13.25" customHeight="1" x14ac:dyDescent="0.15">
      <c r="A234" s="12" t="s">
        <v>6448</v>
      </c>
      <c r="B234" s="13" t="s">
        <v>118</v>
      </c>
      <c r="C234" s="13" t="s">
        <v>6449</v>
      </c>
      <c r="D234" s="13" t="s">
        <v>389</v>
      </c>
      <c r="E234" s="13">
        <v>120</v>
      </c>
      <c r="F234" s="13" t="s">
        <v>398</v>
      </c>
      <c r="G234" s="30" t="s">
        <v>6450</v>
      </c>
      <c r="H234" s="70"/>
    </row>
    <row r="235" spans="1:8" ht="13.25" customHeight="1" x14ac:dyDescent="0.15">
      <c r="A235" s="12" t="s">
        <v>4238</v>
      </c>
      <c r="B235" s="13" t="s">
        <v>118</v>
      </c>
      <c r="C235" s="13" t="s">
        <v>6451</v>
      </c>
      <c r="D235" s="13" t="s">
        <v>385</v>
      </c>
      <c r="E235" s="13">
        <v>140</v>
      </c>
      <c r="F235" s="13" t="s">
        <v>398</v>
      </c>
      <c r="G235" s="30" t="s">
        <v>6450</v>
      </c>
      <c r="H235" s="70"/>
    </row>
    <row r="236" spans="1:8" ht="13.25" customHeight="1" x14ac:dyDescent="0.15">
      <c r="A236" s="12" t="s">
        <v>6452</v>
      </c>
      <c r="B236" s="13" t="s">
        <v>118</v>
      </c>
      <c r="C236" s="13" t="s">
        <v>6453</v>
      </c>
      <c r="D236" s="13" t="s">
        <v>858</v>
      </c>
      <c r="E236" s="13">
        <v>170</v>
      </c>
      <c r="F236" s="13" t="s">
        <v>386</v>
      </c>
      <c r="G236" s="30" t="s">
        <v>6450</v>
      </c>
      <c r="H236" s="70"/>
    </row>
    <row r="237" spans="1:8" ht="13.25" customHeight="1" x14ac:dyDescent="0.15">
      <c r="A237" s="12" t="s">
        <v>1799</v>
      </c>
      <c r="B237" s="13" t="s">
        <v>118</v>
      </c>
      <c r="C237" s="13" t="s">
        <v>6454</v>
      </c>
      <c r="D237" s="13" t="s">
        <v>847</v>
      </c>
      <c r="E237" s="13">
        <v>150</v>
      </c>
      <c r="F237" s="13" t="s">
        <v>386</v>
      </c>
      <c r="G237" s="30" t="s">
        <v>6450</v>
      </c>
      <c r="H237" s="70"/>
    </row>
    <row r="238" spans="1:8" ht="13.25" customHeight="1" x14ac:dyDescent="0.15">
      <c r="A238" s="12" t="s">
        <v>3613</v>
      </c>
      <c r="B238" s="13" t="s">
        <v>118</v>
      </c>
      <c r="C238" s="13" t="s">
        <v>6455</v>
      </c>
      <c r="D238" s="13" t="s">
        <v>404</v>
      </c>
      <c r="E238" s="13">
        <v>60</v>
      </c>
      <c r="F238" s="13" t="s">
        <v>393</v>
      </c>
      <c r="G238" s="30" t="s">
        <v>6456</v>
      </c>
      <c r="H238" s="70"/>
    </row>
    <row r="239" spans="1:8" ht="13.25" customHeight="1" x14ac:dyDescent="0.15">
      <c r="A239" s="12" t="s">
        <v>2976</v>
      </c>
      <c r="B239" s="13" t="s">
        <v>118</v>
      </c>
      <c r="C239" s="13" t="s">
        <v>6457</v>
      </c>
      <c r="D239" s="13" t="s">
        <v>385</v>
      </c>
      <c r="E239" s="13">
        <v>90</v>
      </c>
      <c r="F239" s="13" t="s">
        <v>393</v>
      </c>
      <c r="G239" s="30" t="s">
        <v>6456</v>
      </c>
      <c r="H239" s="70"/>
    </row>
    <row r="240" spans="1:8" ht="13.25" customHeight="1" x14ac:dyDescent="0.15">
      <c r="A240" s="12" t="s">
        <v>2622</v>
      </c>
      <c r="B240" s="13" t="s">
        <v>118</v>
      </c>
      <c r="C240" s="13" t="s">
        <v>6458</v>
      </c>
      <c r="D240" s="13" t="s">
        <v>385</v>
      </c>
      <c r="E240" s="13">
        <v>110</v>
      </c>
      <c r="F240" s="13" t="s">
        <v>398</v>
      </c>
      <c r="G240" s="30" t="s">
        <v>6459</v>
      </c>
      <c r="H240" s="70"/>
    </row>
    <row r="241" spans="1:8" ht="13.25" customHeight="1" x14ac:dyDescent="0.15">
      <c r="A241" s="12" t="s">
        <v>537</v>
      </c>
      <c r="B241" s="13" t="s">
        <v>118</v>
      </c>
      <c r="C241" s="13" t="s">
        <v>6460</v>
      </c>
      <c r="D241" s="13" t="s">
        <v>392</v>
      </c>
      <c r="E241" s="13">
        <v>60</v>
      </c>
      <c r="F241" s="13" t="s">
        <v>393</v>
      </c>
      <c r="G241" s="30" t="s">
        <v>6459</v>
      </c>
      <c r="H241" s="70"/>
    </row>
    <row r="242" spans="1:8" ht="13.25" customHeight="1" x14ac:dyDescent="0.15">
      <c r="A242" s="12" t="s">
        <v>4120</v>
      </c>
      <c r="B242" s="13" t="s">
        <v>118</v>
      </c>
      <c r="C242" s="13" t="s">
        <v>6461</v>
      </c>
      <c r="D242" s="13" t="s">
        <v>400</v>
      </c>
      <c r="E242" s="13">
        <v>210</v>
      </c>
      <c r="F242" s="13" t="s">
        <v>393</v>
      </c>
      <c r="G242" s="30" t="s">
        <v>6462</v>
      </c>
      <c r="H242" s="70"/>
    </row>
    <row r="243" spans="1:8" ht="13.25" customHeight="1" x14ac:dyDescent="0.15">
      <c r="A243" s="12" t="s">
        <v>6463</v>
      </c>
      <c r="B243" s="13" t="s">
        <v>118</v>
      </c>
      <c r="C243" s="13" t="s">
        <v>6464</v>
      </c>
      <c r="D243" s="13" t="s">
        <v>400</v>
      </c>
      <c r="E243" s="13">
        <v>270</v>
      </c>
      <c r="F243" s="13" t="s">
        <v>4143</v>
      </c>
      <c r="G243" s="30" t="s">
        <v>6462</v>
      </c>
      <c r="H243" s="70"/>
    </row>
    <row r="244" spans="1:8" ht="13.25" customHeight="1" x14ac:dyDescent="0.15">
      <c r="A244" s="12" t="s">
        <v>6465</v>
      </c>
      <c r="B244" s="13" t="s">
        <v>118</v>
      </c>
      <c r="C244" s="13" t="s">
        <v>6466</v>
      </c>
      <c r="D244" s="13" t="s">
        <v>404</v>
      </c>
      <c r="E244" s="13">
        <v>310</v>
      </c>
      <c r="F244" s="13" t="s">
        <v>6332</v>
      </c>
      <c r="G244" s="30" t="s">
        <v>6467</v>
      </c>
      <c r="H244" s="70"/>
    </row>
    <row r="245" spans="1:8" ht="13.25" customHeight="1" x14ac:dyDescent="0.15">
      <c r="A245" s="12" t="s">
        <v>6465</v>
      </c>
      <c r="B245" s="13" t="s">
        <v>118</v>
      </c>
      <c r="C245" s="13" t="s">
        <v>6468</v>
      </c>
      <c r="D245" s="13" t="s">
        <v>404</v>
      </c>
      <c r="E245" s="13">
        <v>310</v>
      </c>
      <c r="F245" s="13" t="s">
        <v>6332</v>
      </c>
      <c r="G245" s="30" t="s">
        <v>6469</v>
      </c>
      <c r="H245" s="70"/>
    </row>
    <row r="246" spans="1:8" ht="13.25" customHeight="1" x14ac:dyDescent="0.15">
      <c r="A246" s="12" t="s">
        <v>6465</v>
      </c>
      <c r="B246" s="13" t="s">
        <v>118</v>
      </c>
      <c r="C246" s="13" t="s">
        <v>6470</v>
      </c>
      <c r="D246" s="13" t="s">
        <v>404</v>
      </c>
      <c r="E246" s="13">
        <v>310</v>
      </c>
      <c r="F246" s="13" t="s">
        <v>6332</v>
      </c>
      <c r="G246" s="30" t="s">
        <v>6471</v>
      </c>
      <c r="H246" s="70"/>
    </row>
    <row r="247" spans="1:8" ht="13.25" customHeight="1" x14ac:dyDescent="0.15">
      <c r="A247" s="12" t="s">
        <v>6465</v>
      </c>
      <c r="B247" s="13" t="s">
        <v>118</v>
      </c>
      <c r="C247" s="13" t="s">
        <v>6472</v>
      </c>
      <c r="D247" s="13" t="s">
        <v>404</v>
      </c>
      <c r="E247" s="13">
        <v>310</v>
      </c>
      <c r="F247" s="13" t="s">
        <v>6332</v>
      </c>
      <c r="G247" s="30" t="s">
        <v>6473</v>
      </c>
      <c r="H247" s="70"/>
    </row>
    <row r="248" spans="1:8" ht="13.25" customHeight="1" x14ac:dyDescent="0.15">
      <c r="A248" s="12" t="s">
        <v>3612</v>
      </c>
      <c r="B248" s="13" t="s">
        <v>118</v>
      </c>
      <c r="C248" s="13" t="s">
        <v>6474</v>
      </c>
      <c r="D248" s="13" t="s">
        <v>404</v>
      </c>
      <c r="E248" s="13">
        <v>200</v>
      </c>
      <c r="F248" s="13" t="s">
        <v>393</v>
      </c>
      <c r="G248" s="30" t="s">
        <v>6475</v>
      </c>
      <c r="H248" s="70"/>
    </row>
    <row r="249" spans="1:8" ht="13.25" customHeight="1" x14ac:dyDescent="0.15">
      <c r="A249" s="12" t="s">
        <v>2902</v>
      </c>
      <c r="B249" s="13" t="s">
        <v>118</v>
      </c>
      <c r="C249" s="13" t="s">
        <v>6476</v>
      </c>
      <c r="D249" s="13" t="s">
        <v>407</v>
      </c>
      <c r="E249" s="13">
        <v>60</v>
      </c>
      <c r="F249" s="13" t="s">
        <v>393</v>
      </c>
      <c r="G249" s="30" t="s">
        <v>6477</v>
      </c>
      <c r="H249" s="70"/>
    </row>
    <row r="250" spans="1:8" ht="13.25" customHeight="1" x14ac:dyDescent="0.15">
      <c r="A250" s="12" t="s">
        <v>881</v>
      </c>
      <c r="B250" s="13" t="s">
        <v>118</v>
      </c>
      <c r="C250" s="13" t="s">
        <v>6478</v>
      </c>
      <c r="D250" s="13" t="s">
        <v>395</v>
      </c>
      <c r="E250" s="13">
        <v>60</v>
      </c>
      <c r="F250" s="13" t="s">
        <v>393</v>
      </c>
      <c r="G250" s="30" t="s">
        <v>6477</v>
      </c>
      <c r="H250" s="70"/>
    </row>
    <row r="251" spans="1:8" ht="13.25" customHeight="1" x14ac:dyDescent="0.15">
      <c r="A251" s="12" t="s">
        <v>6479</v>
      </c>
      <c r="B251" s="13" t="s">
        <v>118</v>
      </c>
      <c r="C251" s="13" t="s">
        <v>6480</v>
      </c>
      <c r="D251" s="13" t="s">
        <v>389</v>
      </c>
      <c r="E251" s="13">
        <v>70</v>
      </c>
      <c r="F251" s="13" t="s">
        <v>393</v>
      </c>
      <c r="G251" s="30" t="s">
        <v>6477</v>
      </c>
      <c r="H251" s="70"/>
    </row>
    <row r="252" spans="1:8" ht="13.25" customHeight="1" x14ac:dyDescent="0.15">
      <c r="A252" s="12" t="s">
        <v>4296</v>
      </c>
      <c r="B252" s="13" t="s">
        <v>118</v>
      </c>
      <c r="C252" s="13" t="s">
        <v>6481</v>
      </c>
      <c r="D252" s="13" t="s">
        <v>385</v>
      </c>
      <c r="E252" s="13">
        <v>220</v>
      </c>
      <c r="F252" s="13" t="s">
        <v>393</v>
      </c>
      <c r="G252" s="30" t="s">
        <v>6482</v>
      </c>
      <c r="H252" s="70"/>
    </row>
    <row r="253" spans="1:8" ht="13.25" customHeight="1" x14ac:dyDescent="0.15">
      <c r="A253" s="12" t="s">
        <v>4300</v>
      </c>
      <c r="B253" s="13" t="s">
        <v>118</v>
      </c>
      <c r="C253" s="13" t="s">
        <v>6483</v>
      </c>
      <c r="D253" s="13" t="s">
        <v>847</v>
      </c>
      <c r="E253" s="13">
        <v>220</v>
      </c>
      <c r="F253" s="13" t="s">
        <v>393</v>
      </c>
      <c r="G253" s="30" t="s">
        <v>6484</v>
      </c>
      <c r="H253" s="70"/>
    </row>
    <row r="254" spans="1:8" ht="13.25" customHeight="1" x14ac:dyDescent="0.15">
      <c r="A254" s="12" t="s">
        <v>4293</v>
      </c>
      <c r="B254" s="13" t="s">
        <v>118</v>
      </c>
      <c r="C254" s="13" t="s">
        <v>6485</v>
      </c>
      <c r="D254" s="13" t="s">
        <v>407</v>
      </c>
      <c r="E254" s="13">
        <v>240</v>
      </c>
      <c r="F254" s="13" t="s">
        <v>393</v>
      </c>
      <c r="G254" s="30" t="s">
        <v>6486</v>
      </c>
      <c r="H254" s="70"/>
    </row>
    <row r="255" spans="1:8" ht="13.25" customHeight="1" x14ac:dyDescent="0.15">
      <c r="A255" s="12" t="s">
        <v>4309</v>
      </c>
      <c r="B255" s="13" t="s">
        <v>118</v>
      </c>
      <c r="C255" s="13" t="s">
        <v>6487</v>
      </c>
      <c r="D255" s="13" t="s">
        <v>469</v>
      </c>
      <c r="E255" s="13"/>
      <c r="F255" s="13" t="s">
        <v>1069</v>
      </c>
      <c r="G255" s="30" t="s">
        <v>6488</v>
      </c>
      <c r="H255" s="70"/>
    </row>
    <row r="256" spans="1:8" ht="13.25" customHeight="1" x14ac:dyDescent="0.15">
      <c r="A256" s="12" t="s">
        <v>4304</v>
      </c>
      <c r="B256" s="13" t="s">
        <v>118</v>
      </c>
      <c r="C256" s="13" t="s">
        <v>6489</v>
      </c>
      <c r="D256" s="13" t="s">
        <v>469</v>
      </c>
      <c r="E256" s="13"/>
      <c r="F256" s="13" t="s">
        <v>1069</v>
      </c>
      <c r="G256" s="30" t="s">
        <v>6490</v>
      </c>
      <c r="H256" s="70"/>
    </row>
    <row r="257" spans="1:8" ht="13.25" customHeight="1" x14ac:dyDescent="0.15">
      <c r="A257" s="12" t="s">
        <v>4305</v>
      </c>
      <c r="B257" s="13" t="s">
        <v>118</v>
      </c>
      <c r="C257" s="13" t="s">
        <v>6491</v>
      </c>
      <c r="D257" s="13" t="s">
        <v>469</v>
      </c>
      <c r="E257" s="13"/>
      <c r="F257" s="13" t="s">
        <v>1069</v>
      </c>
      <c r="G257" s="30" t="s">
        <v>6492</v>
      </c>
      <c r="H257" s="70"/>
    </row>
    <row r="258" spans="1:8" ht="13.25" customHeight="1" x14ac:dyDescent="0.15">
      <c r="A258" s="12" t="s">
        <v>4296</v>
      </c>
      <c r="B258" s="13" t="s">
        <v>118</v>
      </c>
      <c r="C258" s="13" t="s">
        <v>6493</v>
      </c>
      <c r="D258" s="13" t="s">
        <v>385</v>
      </c>
      <c r="E258" s="13">
        <v>220</v>
      </c>
      <c r="F258" s="13" t="s">
        <v>393</v>
      </c>
      <c r="G258" s="30" t="s">
        <v>6494</v>
      </c>
      <c r="H258" s="70"/>
    </row>
    <row r="259" spans="1:8" ht="13.25" customHeight="1" x14ac:dyDescent="0.15">
      <c r="A259" s="12" t="s">
        <v>6495</v>
      </c>
      <c r="B259" s="13" t="s">
        <v>118</v>
      </c>
      <c r="C259" s="13" t="s">
        <v>6496</v>
      </c>
      <c r="D259" s="13" t="s">
        <v>392</v>
      </c>
      <c r="E259" s="13">
        <v>90</v>
      </c>
      <c r="F259" s="13" t="s">
        <v>393</v>
      </c>
      <c r="G259" s="30" t="s">
        <v>6497</v>
      </c>
      <c r="H259" s="70"/>
    </row>
    <row r="260" spans="1:8" ht="13.25" customHeight="1" x14ac:dyDescent="0.15">
      <c r="A260" s="12" t="s">
        <v>441</v>
      </c>
      <c r="B260" s="13" t="s">
        <v>118</v>
      </c>
      <c r="C260" s="13" t="s">
        <v>6498</v>
      </c>
      <c r="D260" s="13" t="s">
        <v>407</v>
      </c>
      <c r="E260" s="13">
        <v>70</v>
      </c>
      <c r="F260" s="13" t="s">
        <v>393</v>
      </c>
      <c r="G260" s="30" t="s">
        <v>6499</v>
      </c>
      <c r="H260" s="70"/>
    </row>
    <row r="261" spans="1:8" ht="13.25" customHeight="1" x14ac:dyDescent="0.15">
      <c r="A261" s="12" t="s">
        <v>443</v>
      </c>
      <c r="B261" s="13" t="s">
        <v>118</v>
      </c>
      <c r="C261" s="13" t="s">
        <v>6500</v>
      </c>
      <c r="D261" s="13" t="s">
        <v>395</v>
      </c>
      <c r="E261" s="13">
        <v>60</v>
      </c>
      <c r="F261" s="13" t="s">
        <v>393</v>
      </c>
      <c r="G261" s="30" t="s">
        <v>6501</v>
      </c>
      <c r="H261" s="70"/>
    </row>
    <row r="262" spans="1:8" ht="13.25" customHeight="1" x14ac:dyDescent="0.15">
      <c r="A262" s="12" t="s">
        <v>461</v>
      </c>
      <c r="B262" s="13" t="s">
        <v>118</v>
      </c>
      <c r="C262" s="13" t="s">
        <v>6502</v>
      </c>
      <c r="D262" s="13" t="s">
        <v>389</v>
      </c>
      <c r="E262" s="13">
        <v>70</v>
      </c>
      <c r="F262" s="13" t="s">
        <v>393</v>
      </c>
      <c r="G262" s="30" t="s">
        <v>6503</v>
      </c>
      <c r="H262" s="70"/>
    </row>
    <row r="263" spans="1:8" ht="13.25" customHeight="1" x14ac:dyDescent="0.15">
      <c r="A263" s="12" t="s">
        <v>456</v>
      </c>
      <c r="B263" s="13" t="s">
        <v>118</v>
      </c>
      <c r="C263" s="13" t="s">
        <v>6504</v>
      </c>
      <c r="D263" s="13" t="s">
        <v>404</v>
      </c>
      <c r="E263" s="13">
        <v>60</v>
      </c>
      <c r="F263" s="13" t="s">
        <v>393</v>
      </c>
      <c r="G263" s="30" t="s">
        <v>6505</v>
      </c>
      <c r="H263" s="70"/>
    </row>
    <row r="264" spans="1:8" ht="13.25" customHeight="1" x14ac:dyDescent="0.15">
      <c r="A264" s="12" t="s">
        <v>4099</v>
      </c>
      <c r="B264" s="13" t="s">
        <v>118</v>
      </c>
      <c r="C264" s="13" t="s">
        <v>6506</v>
      </c>
      <c r="D264" s="13" t="s">
        <v>149</v>
      </c>
      <c r="E264" s="13">
        <v>230</v>
      </c>
      <c r="F264" s="13" t="s">
        <v>393</v>
      </c>
      <c r="G264" s="30" t="s">
        <v>6507</v>
      </c>
      <c r="H264" s="70"/>
    </row>
    <row r="265" spans="1:8" ht="13.25" customHeight="1" x14ac:dyDescent="0.15">
      <c r="A265" s="12" t="s">
        <v>4302</v>
      </c>
      <c r="B265" s="13" t="s">
        <v>118</v>
      </c>
      <c r="C265" s="13" t="s">
        <v>6508</v>
      </c>
      <c r="D265" s="13" t="s">
        <v>149</v>
      </c>
      <c r="E265" s="13">
        <v>280</v>
      </c>
      <c r="F265" s="13" t="s">
        <v>4143</v>
      </c>
      <c r="G265" s="30" t="s">
        <v>6507</v>
      </c>
      <c r="H265" s="70"/>
    </row>
    <row r="266" spans="1:8" ht="13.25" customHeight="1" x14ac:dyDescent="0.15">
      <c r="A266" s="12" t="s">
        <v>6509</v>
      </c>
      <c r="B266" s="13" t="s">
        <v>118</v>
      </c>
      <c r="C266" s="13" t="s">
        <v>6510</v>
      </c>
      <c r="D266" s="13" t="s">
        <v>385</v>
      </c>
      <c r="E266" s="13">
        <v>210</v>
      </c>
      <c r="F266" s="13" t="s">
        <v>393</v>
      </c>
      <c r="G266" s="30" t="s">
        <v>6511</v>
      </c>
      <c r="H266" s="70"/>
    </row>
    <row r="267" spans="1:8" ht="13.25" customHeight="1" x14ac:dyDescent="0.15">
      <c r="A267" s="12" t="s">
        <v>6512</v>
      </c>
      <c r="B267" s="13" t="s">
        <v>118</v>
      </c>
      <c r="C267" s="13" t="s">
        <v>6513</v>
      </c>
      <c r="D267" s="13" t="s">
        <v>400</v>
      </c>
      <c r="E267" s="13">
        <v>220</v>
      </c>
      <c r="F267" s="13" t="s">
        <v>393</v>
      </c>
      <c r="G267" s="30" t="s">
        <v>6511</v>
      </c>
      <c r="H267" s="70"/>
    </row>
    <row r="268" spans="1:8" ht="13.25" customHeight="1" x14ac:dyDescent="0.15">
      <c r="A268" s="12" t="s">
        <v>4487</v>
      </c>
      <c r="B268" s="13" t="s">
        <v>118</v>
      </c>
      <c r="C268" s="13" t="s">
        <v>6514</v>
      </c>
      <c r="D268" s="13" t="s">
        <v>858</v>
      </c>
      <c r="E268" s="13">
        <v>220</v>
      </c>
      <c r="F268" s="13" t="s">
        <v>393</v>
      </c>
      <c r="G268" s="30" t="s">
        <v>6511</v>
      </c>
      <c r="H268" s="70"/>
    </row>
    <row r="269" spans="1:8" ht="13.25" customHeight="1" x14ac:dyDescent="0.15">
      <c r="A269" s="12" t="s">
        <v>1877</v>
      </c>
      <c r="B269" s="13" t="s">
        <v>118</v>
      </c>
      <c r="C269" s="13" t="s">
        <v>6515</v>
      </c>
      <c r="D269" s="13" t="s">
        <v>389</v>
      </c>
      <c r="E269" s="13">
        <v>50</v>
      </c>
      <c r="F269" s="13" t="s">
        <v>393</v>
      </c>
      <c r="G269" s="30" t="s">
        <v>6516</v>
      </c>
      <c r="H269" s="70"/>
    </row>
    <row r="270" spans="1:8" ht="13.25" customHeight="1" x14ac:dyDescent="0.15">
      <c r="A270" s="12" t="s">
        <v>554</v>
      </c>
      <c r="B270" s="13" t="s">
        <v>118</v>
      </c>
      <c r="C270" s="13" t="s">
        <v>6517</v>
      </c>
      <c r="D270" s="13" t="s">
        <v>385</v>
      </c>
      <c r="E270" s="13">
        <v>120</v>
      </c>
      <c r="F270" s="13" t="s">
        <v>386</v>
      </c>
      <c r="G270" s="30" t="s">
        <v>6516</v>
      </c>
      <c r="H270" s="70"/>
    </row>
    <row r="271" spans="1:8" ht="13.25" customHeight="1" x14ac:dyDescent="0.15">
      <c r="A271" s="12" t="s">
        <v>3004</v>
      </c>
      <c r="B271" s="13" t="s">
        <v>118</v>
      </c>
      <c r="C271" s="13" t="s">
        <v>6518</v>
      </c>
      <c r="D271" s="13" t="s">
        <v>385</v>
      </c>
      <c r="E271" s="13">
        <v>70</v>
      </c>
      <c r="F271" s="13" t="s">
        <v>393</v>
      </c>
      <c r="G271" s="30" t="s">
        <v>6516</v>
      </c>
      <c r="H271" s="70"/>
    </row>
    <row r="272" spans="1:8" ht="13.25" customHeight="1" x14ac:dyDescent="0.15">
      <c r="A272" s="12" t="s">
        <v>401</v>
      </c>
      <c r="B272" s="13" t="s">
        <v>118</v>
      </c>
      <c r="C272" s="13" t="s">
        <v>6519</v>
      </c>
      <c r="D272" s="13" t="s">
        <v>400</v>
      </c>
      <c r="E272" s="13">
        <v>150</v>
      </c>
      <c r="F272" s="13" t="s">
        <v>386</v>
      </c>
      <c r="G272" s="30" t="s">
        <v>6516</v>
      </c>
      <c r="H272" s="70"/>
    </row>
    <row r="273" spans="1:8" ht="13.25" customHeight="1" x14ac:dyDescent="0.15">
      <c r="A273" s="12" t="s">
        <v>3512</v>
      </c>
      <c r="B273" s="13" t="s">
        <v>118</v>
      </c>
      <c r="C273" s="13" t="s">
        <v>6520</v>
      </c>
      <c r="D273" s="13" t="s">
        <v>395</v>
      </c>
      <c r="E273" s="13">
        <v>60</v>
      </c>
      <c r="F273" s="13" t="s">
        <v>393</v>
      </c>
      <c r="G273" s="30" t="s">
        <v>6521</v>
      </c>
      <c r="H273" s="70"/>
    </row>
    <row r="274" spans="1:8" ht="13.25" customHeight="1" x14ac:dyDescent="0.15">
      <c r="A274" s="12" t="s">
        <v>1876</v>
      </c>
      <c r="B274" s="13" t="s">
        <v>118</v>
      </c>
      <c r="C274" s="13" t="s">
        <v>6522</v>
      </c>
      <c r="D274" s="13" t="s">
        <v>858</v>
      </c>
      <c r="E274" s="13">
        <v>60</v>
      </c>
      <c r="F274" s="13" t="s">
        <v>393</v>
      </c>
      <c r="G274" s="30" t="s">
        <v>6521</v>
      </c>
      <c r="H274" s="70"/>
    </row>
    <row r="275" spans="1:8" ht="13.25" customHeight="1" x14ac:dyDescent="0.15">
      <c r="A275" s="12" t="s">
        <v>1819</v>
      </c>
      <c r="B275" s="13" t="s">
        <v>118</v>
      </c>
      <c r="C275" s="13" t="s">
        <v>6523</v>
      </c>
      <c r="D275" s="13" t="s">
        <v>858</v>
      </c>
      <c r="E275" s="13">
        <v>110</v>
      </c>
      <c r="F275" s="13" t="s">
        <v>398</v>
      </c>
      <c r="G275" s="30" t="s">
        <v>6524</v>
      </c>
      <c r="H275" s="70"/>
    </row>
    <row r="276" spans="1:8" ht="13.25" customHeight="1" x14ac:dyDescent="0.15">
      <c r="A276" s="12" t="s">
        <v>1950</v>
      </c>
      <c r="B276" s="13" t="s">
        <v>118</v>
      </c>
      <c r="C276" s="13" t="s">
        <v>6525</v>
      </c>
      <c r="D276" s="13" t="s">
        <v>392</v>
      </c>
      <c r="E276" s="13">
        <v>150</v>
      </c>
      <c r="F276" s="13" t="s">
        <v>393</v>
      </c>
      <c r="G276" s="30" t="s">
        <v>6524</v>
      </c>
      <c r="H276" s="70"/>
    </row>
    <row r="277" spans="1:8" ht="13.25" customHeight="1" x14ac:dyDescent="0.15">
      <c r="A277" s="12" t="s">
        <v>4248</v>
      </c>
      <c r="B277" s="13" t="s">
        <v>118</v>
      </c>
      <c r="C277" s="13" t="s">
        <v>6526</v>
      </c>
      <c r="D277" s="13" t="s">
        <v>400</v>
      </c>
      <c r="E277" s="13">
        <v>210</v>
      </c>
      <c r="F277" s="13" t="s">
        <v>393</v>
      </c>
      <c r="G277" s="30" t="s">
        <v>6527</v>
      </c>
      <c r="H277" s="70"/>
    </row>
    <row r="278" spans="1:8" ht="13.25" customHeight="1" x14ac:dyDescent="0.15">
      <c r="A278" s="12" t="s">
        <v>4291</v>
      </c>
      <c r="B278" s="13" t="s">
        <v>118</v>
      </c>
      <c r="C278" s="13" t="s">
        <v>6528</v>
      </c>
      <c r="D278" s="13" t="s">
        <v>400</v>
      </c>
      <c r="E278" s="13">
        <v>270</v>
      </c>
      <c r="F278" s="13" t="s">
        <v>4143</v>
      </c>
      <c r="G278" s="30" t="s">
        <v>6527</v>
      </c>
      <c r="H278" s="70"/>
    </row>
    <row r="279" spans="1:8" ht="13.25" customHeight="1" x14ac:dyDescent="0.15">
      <c r="A279" s="12" t="s">
        <v>4149</v>
      </c>
      <c r="B279" s="13" t="s">
        <v>118</v>
      </c>
      <c r="C279" s="13" t="s">
        <v>6529</v>
      </c>
      <c r="D279" s="13" t="s">
        <v>389</v>
      </c>
      <c r="E279" s="13">
        <v>170</v>
      </c>
      <c r="F279" s="13" t="s">
        <v>393</v>
      </c>
      <c r="G279" s="30" t="s">
        <v>6530</v>
      </c>
      <c r="H279" s="70"/>
    </row>
    <row r="280" spans="1:8" ht="13.25" customHeight="1" x14ac:dyDescent="0.15">
      <c r="A280" s="12" t="s">
        <v>3809</v>
      </c>
      <c r="B280" s="13" t="s">
        <v>118</v>
      </c>
      <c r="C280" s="13" t="s">
        <v>6531</v>
      </c>
      <c r="D280" s="13" t="s">
        <v>469</v>
      </c>
      <c r="E280" s="13"/>
      <c r="F280" s="13" t="s">
        <v>1069</v>
      </c>
      <c r="G280" s="30" t="s">
        <v>6532</v>
      </c>
      <c r="H280" s="70"/>
    </row>
    <row r="281" spans="1:8" ht="13.25" customHeight="1" x14ac:dyDescent="0.15">
      <c r="A281" s="12" t="s">
        <v>6533</v>
      </c>
      <c r="B281" s="13" t="s">
        <v>118</v>
      </c>
      <c r="C281" s="13" t="s">
        <v>6534</v>
      </c>
      <c r="D281" s="13" t="s">
        <v>395</v>
      </c>
      <c r="E281" s="13">
        <v>200</v>
      </c>
      <c r="F281" s="13" t="s">
        <v>393</v>
      </c>
      <c r="G281" s="30" t="s">
        <v>6535</v>
      </c>
      <c r="H281" s="70"/>
    </row>
    <row r="282" spans="1:8" ht="13.25" customHeight="1" x14ac:dyDescent="0.15">
      <c r="A282" s="224" t="s">
        <v>6536</v>
      </c>
      <c r="B282" s="225" t="s">
        <v>118</v>
      </c>
      <c r="C282" s="225" t="s">
        <v>6537</v>
      </c>
      <c r="D282" s="225" t="s">
        <v>389</v>
      </c>
      <c r="E282" s="225">
        <v>220</v>
      </c>
      <c r="F282" s="225" t="s">
        <v>393</v>
      </c>
      <c r="G282" s="226" t="s">
        <v>6538</v>
      </c>
      <c r="H282" s="70"/>
    </row>
    <row r="283" spans="1:8" ht="13.25" customHeight="1" x14ac:dyDescent="0.15">
      <c r="A283" s="224" t="s">
        <v>4505</v>
      </c>
      <c r="B283" s="225" t="s">
        <v>118</v>
      </c>
      <c r="C283" s="225" t="s">
        <v>6539</v>
      </c>
      <c r="D283" s="225" t="s">
        <v>389</v>
      </c>
      <c r="E283" s="225">
        <v>280</v>
      </c>
      <c r="F283" s="225" t="s">
        <v>4143</v>
      </c>
      <c r="G283" s="226" t="s">
        <v>6538</v>
      </c>
      <c r="H283" s="70"/>
    </row>
    <row r="284" spans="1:8" ht="13.25" customHeight="1" x14ac:dyDescent="0.15">
      <c r="A284" s="224" t="s">
        <v>6540</v>
      </c>
      <c r="B284" s="225" t="s">
        <v>118</v>
      </c>
      <c r="C284" s="225" t="s">
        <v>6541</v>
      </c>
      <c r="D284" s="225" t="s">
        <v>847</v>
      </c>
      <c r="E284" s="225">
        <v>220</v>
      </c>
      <c r="F284" s="225" t="s">
        <v>393</v>
      </c>
      <c r="G284" s="226" t="s">
        <v>6542</v>
      </c>
      <c r="H284" s="70"/>
    </row>
    <row r="285" spans="1:8" ht="13.25" customHeight="1" x14ac:dyDescent="0.15">
      <c r="A285" s="224" t="s">
        <v>4507</v>
      </c>
      <c r="B285" s="225" t="s">
        <v>118</v>
      </c>
      <c r="C285" s="225" t="s">
        <v>6543</v>
      </c>
      <c r="D285" s="225" t="s">
        <v>847</v>
      </c>
      <c r="E285" s="225">
        <v>280</v>
      </c>
      <c r="F285" s="225" t="s">
        <v>4143</v>
      </c>
      <c r="G285" s="226" t="s">
        <v>6542</v>
      </c>
      <c r="H285" s="70"/>
    </row>
    <row r="286" spans="1:8" ht="13.25" customHeight="1" x14ac:dyDescent="0.15">
      <c r="A286" s="12" t="s">
        <v>4316</v>
      </c>
      <c r="B286" s="13" t="s">
        <v>118</v>
      </c>
      <c r="C286" s="13" t="s">
        <v>6544</v>
      </c>
      <c r="D286" s="13" t="s">
        <v>404</v>
      </c>
      <c r="E286" s="13">
        <v>190</v>
      </c>
      <c r="F286" s="13" t="s">
        <v>393</v>
      </c>
      <c r="G286" s="30" t="s">
        <v>6545</v>
      </c>
      <c r="H286" s="70"/>
    </row>
    <row r="287" spans="1:8" ht="13.25" customHeight="1" x14ac:dyDescent="0.15">
      <c r="A287" s="12" t="s">
        <v>4356</v>
      </c>
      <c r="B287" s="13" t="s">
        <v>118</v>
      </c>
      <c r="C287" s="13" t="s">
        <v>6546</v>
      </c>
      <c r="D287" s="13" t="s">
        <v>400</v>
      </c>
      <c r="E287" s="13">
        <v>220</v>
      </c>
      <c r="F287" s="13" t="s">
        <v>393</v>
      </c>
      <c r="G287" s="30" t="s">
        <v>6545</v>
      </c>
      <c r="H287" s="70"/>
    </row>
    <row r="288" spans="1:8" ht="13.25" customHeight="1" x14ac:dyDescent="0.15">
      <c r="A288" s="12" t="s">
        <v>4328</v>
      </c>
      <c r="B288" s="13" t="s">
        <v>118</v>
      </c>
      <c r="C288" s="13" t="s">
        <v>6547</v>
      </c>
      <c r="D288" s="13" t="s">
        <v>149</v>
      </c>
      <c r="E288" s="13">
        <v>220</v>
      </c>
      <c r="F288" s="13" t="s">
        <v>393</v>
      </c>
      <c r="G288" s="30" t="s">
        <v>6545</v>
      </c>
      <c r="H288" s="70"/>
    </row>
    <row r="289" spans="1:8" ht="13.25" customHeight="1" x14ac:dyDescent="0.15">
      <c r="A289" s="12" t="s">
        <v>3670</v>
      </c>
      <c r="B289" s="13" t="s">
        <v>118</v>
      </c>
      <c r="C289" s="13" t="s">
        <v>6548</v>
      </c>
      <c r="D289" s="13" t="s">
        <v>395</v>
      </c>
      <c r="E289" s="13">
        <v>220</v>
      </c>
      <c r="F289" s="13" t="s">
        <v>393</v>
      </c>
      <c r="G289" s="30" t="s">
        <v>6549</v>
      </c>
      <c r="H289" s="70"/>
    </row>
    <row r="290" spans="1:8" ht="13.25" customHeight="1" x14ac:dyDescent="0.15">
      <c r="A290" s="12" t="s">
        <v>3671</v>
      </c>
      <c r="B290" s="13" t="s">
        <v>118</v>
      </c>
      <c r="C290" s="13" t="s">
        <v>6550</v>
      </c>
      <c r="D290" s="13" t="s">
        <v>395</v>
      </c>
      <c r="E290" s="13">
        <v>330</v>
      </c>
      <c r="F290" s="13" t="s">
        <v>3519</v>
      </c>
      <c r="G290" s="30" t="s">
        <v>6549</v>
      </c>
      <c r="H290" s="70"/>
    </row>
    <row r="291" spans="1:8" ht="13.25" customHeight="1" x14ac:dyDescent="0.15">
      <c r="A291" s="12" t="s">
        <v>4144</v>
      </c>
      <c r="B291" s="13" t="s">
        <v>118</v>
      </c>
      <c r="C291" s="13" t="s">
        <v>6551</v>
      </c>
      <c r="D291" s="13" t="s">
        <v>395</v>
      </c>
      <c r="E291" s="13">
        <v>280</v>
      </c>
      <c r="F291" s="13" t="s">
        <v>4143</v>
      </c>
      <c r="G291" s="30" t="s">
        <v>6549</v>
      </c>
      <c r="H291" s="70"/>
    </row>
    <row r="292" spans="1:8" ht="13.25" customHeight="1" x14ac:dyDescent="0.15">
      <c r="A292" s="224" t="s">
        <v>3985</v>
      </c>
      <c r="B292" s="225" t="s">
        <v>118</v>
      </c>
      <c r="C292" s="225" t="s">
        <v>6552</v>
      </c>
      <c r="D292" s="225" t="s">
        <v>404</v>
      </c>
      <c r="E292" s="225">
        <v>210</v>
      </c>
      <c r="F292" s="225" t="s">
        <v>393</v>
      </c>
      <c r="G292" s="30" t="s">
        <v>6553</v>
      </c>
      <c r="H292" s="70"/>
    </row>
    <row r="293" spans="1:8" ht="13.25" customHeight="1" x14ac:dyDescent="0.15">
      <c r="A293" s="224" t="s">
        <v>4416</v>
      </c>
      <c r="B293" s="225" t="s">
        <v>118</v>
      </c>
      <c r="C293" s="225" t="s">
        <v>6554</v>
      </c>
      <c r="D293" s="225" t="s">
        <v>404</v>
      </c>
      <c r="E293" s="225">
        <v>320</v>
      </c>
      <c r="F293" s="225" t="s">
        <v>3519</v>
      </c>
      <c r="G293" s="30" t="s">
        <v>6553</v>
      </c>
      <c r="H293" s="70"/>
    </row>
    <row r="294" spans="1:8" ht="13.25" customHeight="1" x14ac:dyDescent="0.15">
      <c r="A294" s="224" t="s">
        <v>4417</v>
      </c>
      <c r="B294" s="225" t="s">
        <v>118</v>
      </c>
      <c r="C294" s="225" t="s">
        <v>6555</v>
      </c>
      <c r="D294" s="225" t="s">
        <v>404</v>
      </c>
      <c r="E294" s="225">
        <v>270</v>
      </c>
      <c r="F294" s="225" t="s">
        <v>4143</v>
      </c>
      <c r="G294" s="30" t="s">
        <v>6553</v>
      </c>
      <c r="H294" s="70"/>
    </row>
    <row r="295" spans="1:8" ht="13.25" customHeight="1" x14ac:dyDescent="0.15">
      <c r="A295" s="224" t="s">
        <v>6556</v>
      </c>
      <c r="B295" s="225" t="s">
        <v>118</v>
      </c>
      <c r="C295" s="225" t="s">
        <v>6557</v>
      </c>
      <c r="D295" s="225" t="s">
        <v>385</v>
      </c>
      <c r="E295" s="225">
        <v>210</v>
      </c>
      <c r="F295" s="225" t="s">
        <v>393</v>
      </c>
      <c r="G295" s="30" t="s">
        <v>6558</v>
      </c>
      <c r="H295" s="70"/>
    </row>
    <row r="296" spans="1:8" ht="13.25" customHeight="1" x14ac:dyDescent="0.15">
      <c r="A296" s="224" t="s">
        <v>6559</v>
      </c>
      <c r="B296" s="225" t="s">
        <v>118</v>
      </c>
      <c r="C296" s="225" t="s">
        <v>6560</v>
      </c>
      <c r="D296" s="225" t="s">
        <v>385</v>
      </c>
      <c r="E296" s="225">
        <v>330</v>
      </c>
      <c r="F296" s="225" t="s">
        <v>3519</v>
      </c>
      <c r="G296" s="30" t="s">
        <v>6558</v>
      </c>
      <c r="H296" s="70"/>
    </row>
    <row r="297" spans="1:8" ht="13.25" customHeight="1" x14ac:dyDescent="0.15">
      <c r="A297" s="224" t="s">
        <v>6561</v>
      </c>
      <c r="B297" s="225" t="s">
        <v>118</v>
      </c>
      <c r="C297" s="225" t="s">
        <v>6562</v>
      </c>
      <c r="D297" s="225" t="s">
        <v>385</v>
      </c>
      <c r="E297" s="225">
        <v>270</v>
      </c>
      <c r="F297" s="225" t="s">
        <v>4143</v>
      </c>
      <c r="G297" s="30" t="s">
        <v>6558</v>
      </c>
      <c r="H297" s="70"/>
    </row>
    <row r="298" spans="1:8" ht="13.25" customHeight="1" x14ac:dyDescent="0.15">
      <c r="A298" s="12" t="s">
        <v>876</v>
      </c>
      <c r="B298" s="13" t="s">
        <v>118</v>
      </c>
      <c r="C298" s="13" t="s">
        <v>6563</v>
      </c>
      <c r="D298" s="13" t="s">
        <v>407</v>
      </c>
      <c r="E298" s="13">
        <v>90</v>
      </c>
      <c r="F298" s="13" t="s">
        <v>398</v>
      </c>
      <c r="G298" s="30" t="s">
        <v>6564</v>
      </c>
      <c r="H298" s="70"/>
    </row>
    <row r="299" spans="1:8" ht="13.25" customHeight="1" x14ac:dyDescent="0.15">
      <c r="A299" s="12" t="s">
        <v>876</v>
      </c>
      <c r="B299" s="13" t="s">
        <v>118</v>
      </c>
      <c r="C299" s="13" t="s">
        <v>6563</v>
      </c>
      <c r="D299" s="13" t="s">
        <v>407</v>
      </c>
      <c r="E299" s="13">
        <v>90</v>
      </c>
      <c r="F299" s="13" t="s">
        <v>398</v>
      </c>
      <c r="G299" s="30" t="s">
        <v>6565</v>
      </c>
      <c r="H299" s="70"/>
    </row>
    <row r="300" spans="1:8" ht="13.25" customHeight="1" x14ac:dyDescent="0.15">
      <c r="A300" s="12" t="s">
        <v>530</v>
      </c>
      <c r="B300" s="13" t="s">
        <v>118</v>
      </c>
      <c r="C300" s="13" t="s">
        <v>6566</v>
      </c>
      <c r="D300" s="13" t="s">
        <v>395</v>
      </c>
      <c r="E300" s="13">
        <v>100</v>
      </c>
      <c r="F300" s="13" t="s">
        <v>398</v>
      </c>
      <c r="G300" s="30" t="s">
        <v>6564</v>
      </c>
      <c r="H300" s="70"/>
    </row>
    <row r="301" spans="1:8" ht="13.25" customHeight="1" x14ac:dyDescent="0.15">
      <c r="A301" s="12" t="s">
        <v>530</v>
      </c>
      <c r="B301" s="13" t="s">
        <v>118</v>
      </c>
      <c r="C301" s="13" t="s">
        <v>6566</v>
      </c>
      <c r="D301" s="13" t="s">
        <v>395</v>
      </c>
      <c r="E301" s="13">
        <v>100</v>
      </c>
      <c r="F301" s="13" t="s">
        <v>398</v>
      </c>
      <c r="G301" s="30" t="s">
        <v>6565</v>
      </c>
      <c r="H301" s="70"/>
    </row>
    <row r="302" spans="1:8" ht="13.25" customHeight="1" x14ac:dyDescent="0.15">
      <c r="A302" s="12" t="s">
        <v>1200</v>
      </c>
      <c r="B302" s="13" t="s">
        <v>118</v>
      </c>
      <c r="C302" s="13" t="s">
        <v>6567</v>
      </c>
      <c r="D302" s="13" t="s">
        <v>385</v>
      </c>
      <c r="E302" s="13">
        <v>80</v>
      </c>
      <c r="F302" s="13" t="s">
        <v>398</v>
      </c>
      <c r="G302" s="30" t="s">
        <v>6564</v>
      </c>
      <c r="H302" s="70"/>
    </row>
    <row r="303" spans="1:8" ht="13.25" customHeight="1" x14ac:dyDescent="0.15">
      <c r="A303" s="12" t="s">
        <v>1200</v>
      </c>
      <c r="B303" s="13" t="s">
        <v>118</v>
      </c>
      <c r="C303" s="13" t="s">
        <v>6567</v>
      </c>
      <c r="D303" s="13" t="s">
        <v>385</v>
      </c>
      <c r="E303" s="13">
        <v>80</v>
      </c>
      <c r="F303" s="13" t="s">
        <v>398</v>
      </c>
      <c r="G303" s="30" t="s">
        <v>6565</v>
      </c>
      <c r="H303" s="70"/>
    </row>
    <row r="304" spans="1:8" ht="13.25" customHeight="1" x14ac:dyDescent="0.15">
      <c r="A304" s="12" t="s">
        <v>2378</v>
      </c>
      <c r="B304" s="13" t="s">
        <v>118</v>
      </c>
      <c r="C304" s="13" t="s">
        <v>6568</v>
      </c>
      <c r="D304" s="13" t="s">
        <v>392</v>
      </c>
      <c r="E304" s="13">
        <v>150</v>
      </c>
      <c r="F304" s="13" t="s">
        <v>386</v>
      </c>
      <c r="G304" s="30" t="s">
        <v>6564</v>
      </c>
      <c r="H304" s="70"/>
    </row>
    <row r="305" spans="1:8" ht="13.25" customHeight="1" x14ac:dyDescent="0.15">
      <c r="A305" s="12" t="s">
        <v>2378</v>
      </c>
      <c r="B305" s="13" t="s">
        <v>118</v>
      </c>
      <c r="C305" s="13" t="s">
        <v>6568</v>
      </c>
      <c r="D305" s="13" t="s">
        <v>392</v>
      </c>
      <c r="E305" s="13">
        <v>150</v>
      </c>
      <c r="F305" s="13" t="s">
        <v>386</v>
      </c>
      <c r="G305" s="30" t="s">
        <v>6565</v>
      </c>
      <c r="H305" s="70"/>
    </row>
    <row r="306" spans="1:8" ht="13.25" customHeight="1" x14ac:dyDescent="0.15">
      <c r="A306" s="224" t="s">
        <v>6569</v>
      </c>
      <c r="B306" s="225" t="s">
        <v>118</v>
      </c>
      <c r="C306" s="225" t="s">
        <v>6570</v>
      </c>
      <c r="D306" s="225" t="s">
        <v>389</v>
      </c>
      <c r="E306" s="225">
        <v>50</v>
      </c>
      <c r="F306" s="225" t="s">
        <v>393</v>
      </c>
      <c r="G306" s="30" t="s">
        <v>6571</v>
      </c>
      <c r="H306" s="70"/>
    </row>
    <row r="307" spans="1:8" ht="13.25" customHeight="1" x14ac:dyDescent="0.15">
      <c r="A307" s="224" t="s">
        <v>1871</v>
      </c>
      <c r="B307" s="225" t="s">
        <v>118</v>
      </c>
      <c r="C307" s="225" t="s">
        <v>6572</v>
      </c>
      <c r="D307" s="225" t="s">
        <v>400</v>
      </c>
      <c r="E307" s="225">
        <v>90</v>
      </c>
      <c r="F307" s="225" t="s">
        <v>398</v>
      </c>
      <c r="G307" s="30" t="s">
        <v>6571</v>
      </c>
      <c r="H307" s="70"/>
    </row>
    <row r="308" spans="1:8" ht="13.25" customHeight="1" x14ac:dyDescent="0.15">
      <c r="A308" s="224" t="s">
        <v>1800</v>
      </c>
      <c r="B308" s="225" t="s">
        <v>118</v>
      </c>
      <c r="C308" s="225" t="s">
        <v>6573</v>
      </c>
      <c r="D308" s="225" t="s">
        <v>389</v>
      </c>
      <c r="E308" s="225">
        <v>70</v>
      </c>
      <c r="F308" s="225" t="s">
        <v>393</v>
      </c>
      <c r="G308" s="30" t="s">
        <v>6574</v>
      </c>
      <c r="H308" s="70"/>
    </row>
    <row r="309" spans="1:8" ht="13.25" customHeight="1" x14ac:dyDescent="0.15">
      <c r="A309" s="224" t="s">
        <v>850</v>
      </c>
      <c r="B309" s="225" t="s">
        <v>118</v>
      </c>
      <c r="C309" s="225" t="s">
        <v>6575</v>
      </c>
      <c r="D309" s="225" t="s">
        <v>385</v>
      </c>
      <c r="E309" s="225">
        <v>80</v>
      </c>
      <c r="F309" s="225" t="s">
        <v>398</v>
      </c>
      <c r="G309" s="30" t="s">
        <v>6574</v>
      </c>
      <c r="H309" s="70"/>
    </row>
    <row r="310" spans="1:8" ht="13.25" customHeight="1" x14ac:dyDescent="0.15">
      <c r="A310" s="12" t="s">
        <v>3504</v>
      </c>
      <c r="B310" s="13" t="s">
        <v>118</v>
      </c>
      <c r="C310" s="13" t="s">
        <v>6576</v>
      </c>
      <c r="D310" s="13" t="s">
        <v>407</v>
      </c>
      <c r="E310" s="13">
        <v>180</v>
      </c>
      <c r="F310" s="13" t="s">
        <v>386</v>
      </c>
      <c r="G310" s="30" t="s">
        <v>6577</v>
      </c>
      <c r="H310" s="70"/>
    </row>
    <row r="311" spans="1:8" ht="13.25" customHeight="1" x14ac:dyDescent="0.15">
      <c r="A311" s="12" t="s">
        <v>3514</v>
      </c>
      <c r="B311" s="13" t="s">
        <v>118</v>
      </c>
      <c r="C311" s="13" t="s">
        <v>6578</v>
      </c>
      <c r="D311" s="13" t="s">
        <v>395</v>
      </c>
      <c r="E311" s="13">
        <v>170</v>
      </c>
      <c r="F311" s="13" t="s">
        <v>386</v>
      </c>
      <c r="G311" s="30" t="s">
        <v>6579</v>
      </c>
      <c r="H311" s="70"/>
    </row>
    <row r="312" spans="1:8" ht="13.25" customHeight="1" x14ac:dyDescent="0.15">
      <c r="A312" s="12" t="s">
        <v>3523</v>
      </c>
      <c r="B312" s="13" t="s">
        <v>118</v>
      </c>
      <c r="C312" s="13" t="s">
        <v>6580</v>
      </c>
      <c r="D312" s="13" t="s">
        <v>389</v>
      </c>
      <c r="E312" s="13">
        <v>150</v>
      </c>
      <c r="F312" s="13" t="s">
        <v>386</v>
      </c>
      <c r="G312" s="30" t="s">
        <v>6581</v>
      </c>
      <c r="H312" s="70"/>
    </row>
    <row r="313" spans="1:8" ht="13.25" customHeight="1" x14ac:dyDescent="0.15">
      <c r="A313" s="12" t="s">
        <v>4372</v>
      </c>
      <c r="B313" s="13" t="s">
        <v>118</v>
      </c>
      <c r="C313" s="13" t="s">
        <v>6582</v>
      </c>
      <c r="D313" s="13" t="s">
        <v>404</v>
      </c>
      <c r="E313" s="13">
        <v>200</v>
      </c>
      <c r="F313" s="13" t="s">
        <v>393</v>
      </c>
      <c r="G313" s="30" t="s">
        <v>6583</v>
      </c>
      <c r="H313" s="70"/>
    </row>
    <row r="314" spans="1:8" ht="13.25" customHeight="1" x14ac:dyDescent="0.15">
      <c r="A314" s="12" t="s">
        <v>4384</v>
      </c>
      <c r="B314" s="13" t="s">
        <v>118</v>
      </c>
      <c r="C314" s="13" t="s">
        <v>6584</v>
      </c>
      <c r="D314" s="13" t="s">
        <v>149</v>
      </c>
      <c r="E314" s="13">
        <v>220</v>
      </c>
      <c r="F314" s="13" t="s">
        <v>393</v>
      </c>
      <c r="G314" s="30" t="s">
        <v>6585</v>
      </c>
      <c r="H314" s="70"/>
    </row>
    <row r="315" spans="1:8" ht="13.25" customHeight="1" x14ac:dyDescent="0.15">
      <c r="A315" s="12" t="s">
        <v>4051</v>
      </c>
      <c r="B315" s="13" t="s">
        <v>118</v>
      </c>
      <c r="C315" s="13" t="s">
        <v>6586</v>
      </c>
      <c r="D315" s="13" t="s">
        <v>385</v>
      </c>
      <c r="E315" s="13">
        <v>120</v>
      </c>
      <c r="F315" s="13" t="s">
        <v>393</v>
      </c>
      <c r="G315" s="30" t="s">
        <v>6587</v>
      </c>
      <c r="H315" s="70"/>
    </row>
    <row r="316" spans="1:8" ht="13.25" customHeight="1" x14ac:dyDescent="0.15">
      <c r="A316" s="12" t="s">
        <v>4057</v>
      </c>
      <c r="B316" s="13" t="s">
        <v>118</v>
      </c>
      <c r="C316" s="13" t="s">
        <v>6588</v>
      </c>
      <c r="D316" s="13" t="s">
        <v>400</v>
      </c>
      <c r="E316" s="13">
        <v>110</v>
      </c>
      <c r="F316" s="13" t="s">
        <v>393</v>
      </c>
      <c r="G316" s="30" t="s">
        <v>6587</v>
      </c>
      <c r="H316" s="70"/>
    </row>
    <row r="317" spans="1:8" ht="13.25" customHeight="1" x14ac:dyDescent="0.15">
      <c r="A317" s="12" t="s">
        <v>4061</v>
      </c>
      <c r="B317" s="13" t="s">
        <v>118</v>
      </c>
      <c r="C317" s="13" t="s">
        <v>6589</v>
      </c>
      <c r="D317" s="13" t="s">
        <v>858</v>
      </c>
      <c r="E317" s="13">
        <v>120</v>
      </c>
      <c r="F317" s="13" t="s">
        <v>393</v>
      </c>
      <c r="G317" s="30" t="s">
        <v>6587</v>
      </c>
      <c r="H317" s="70"/>
    </row>
    <row r="318" spans="1:8" ht="13.25" customHeight="1" x14ac:dyDescent="0.15">
      <c r="A318" s="224" t="s">
        <v>3769</v>
      </c>
      <c r="B318" s="225" t="s">
        <v>118</v>
      </c>
      <c r="C318" s="225" t="s">
        <v>6590</v>
      </c>
      <c r="D318" s="225" t="s">
        <v>404</v>
      </c>
      <c r="E318" s="225">
        <v>200</v>
      </c>
      <c r="F318" s="225" t="s">
        <v>393</v>
      </c>
      <c r="G318" s="226" t="s">
        <v>6591</v>
      </c>
      <c r="H318" s="70"/>
    </row>
    <row r="319" spans="1:8" ht="13.25" customHeight="1" x14ac:dyDescent="0.15">
      <c r="A319" s="224" t="s">
        <v>3770</v>
      </c>
      <c r="B319" s="225" t="s">
        <v>118</v>
      </c>
      <c r="C319" s="225" t="s">
        <v>6592</v>
      </c>
      <c r="D319" s="225" t="s">
        <v>404</v>
      </c>
      <c r="E319" s="225">
        <v>310</v>
      </c>
      <c r="F319" s="225" t="s">
        <v>3519</v>
      </c>
      <c r="G319" s="226" t="s">
        <v>6591</v>
      </c>
      <c r="H319" s="70"/>
    </row>
    <row r="320" spans="1:8" ht="13.25" customHeight="1" x14ac:dyDescent="0.15">
      <c r="A320" s="12" t="s">
        <v>6465</v>
      </c>
      <c r="B320" s="13" t="s">
        <v>118</v>
      </c>
      <c r="C320" s="13" t="s">
        <v>6593</v>
      </c>
      <c r="D320" s="13" t="s">
        <v>404</v>
      </c>
      <c r="E320" s="13">
        <v>310</v>
      </c>
      <c r="F320" s="13" t="s">
        <v>6332</v>
      </c>
      <c r="G320" s="30" t="s">
        <v>6594</v>
      </c>
      <c r="H320" s="70"/>
    </row>
    <row r="321" spans="1:8" ht="13.25" customHeight="1" x14ac:dyDescent="0.15">
      <c r="A321" s="12" t="s">
        <v>6465</v>
      </c>
      <c r="B321" s="13" t="s">
        <v>118</v>
      </c>
      <c r="C321" s="13" t="s">
        <v>6595</v>
      </c>
      <c r="D321" s="13" t="s">
        <v>404</v>
      </c>
      <c r="E321" s="13">
        <v>310</v>
      </c>
      <c r="F321" s="13" t="s">
        <v>6332</v>
      </c>
      <c r="G321" s="30" t="s">
        <v>6596</v>
      </c>
      <c r="H321" s="70"/>
    </row>
    <row r="322" spans="1:8" ht="13.25" customHeight="1" x14ac:dyDescent="0.15">
      <c r="A322" s="12" t="s">
        <v>6465</v>
      </c>
      <c r="B322" s="13" t="s">
        <v>118</v>
      </c>
      <c r="C322" s="13" t="s">
        <v>6597</v>
      </c>
      <c r="D322" s="13" t="s">
        <v>404</v>
      </c>
      <c r="E322" s="13">
        <v>310</v>
      </c>
      <c r="F322" s="13" t="s">
        <v>6332</v>
      </c>
      <c r="G322" s="30" t="s">
        <v>6598</v>
      </c>
      <c r="H322" s="70"/>
    </row>
    <row r="323" spans="1:8" ht="13.25" customHeight="1" x14ac:dyDescent="0.15">
      <c r="A323" s="12" t="s">
        <v>6465</v>
      </c>
      <c r="B323" s="13" t="s">
        <v>118</v>
      </c>
      <c r="C323" s="13" t="s">
        <v>6599</v>
      </c>
      <c r="D323" s="13" t="s">
        <v>404</v>
      </c>
      <c r="E323" s="13">
        <v>310</v>
      </c>
      <c r="F323" s="13" t="s">
        <v>6332</v>
      </c>
      <c r="G323" s="30" t="s">
        <v>6600</v>
      </c>
      <c r="H323" s="70"/>
    </row>
    <row r="324" spans="1:8" ht="13.25" customHeight="1" x14ac:dyDescent="0.15">
      <c r="A324" s="12" t="s">
        <v>6463</v>
      </c>
      <c r="B324" s="13" t="s">
        <v>118</v>
      </c>
      <c r="C324" s="13" t="s">
        <v>6601</v>
      </c>
      <c r="D324" s="13" t="s">
        <v>400</v>
      </c>
      <c r="E324" s="13">
        <v>270</v>
      </c>
      <c r="F324" s="13" t="s">
        <v>4143</v>
      </c>
      <c r="G324" s="30" t="s">
        <v>6602</v>
      </c>
      <c r="H324" s="70"/>
    </row>
    <row r="325" spans="1:8" ht="13.25" customHeight="1" x14ac:dyDescent="0.15">
      <c r="A325" s="12" t="s">
        <v>3568</v>
      </c>
      <c r="B325" s="13" t="s">
        <v>118</v>
      </c>
      <c r="C325" s="13" t="s">
        <v>6603</v>
      </c>
      <c r="D325" s="13" t="s">
        <v>847</v>
      </c>
      <c r="E325" s="13">
        <v>220</v>
      </c>
      <c r="F325" s="13" t="s">
        <v>393</v>
      </c>
      <c r="G325" s="30" t="s">
        <v>6604</v>
      </c>
      <c r="H325" s="70"/>
    </row>
    <row r="326" spans="1:8" ht="13.25" customHeight="1" x14ac:dyDescent="0.15">
      <c r="A326" s="12" t="s">
        <v>3569</v>
      </c>
      <c r="B326" s="13" t="s">
        <v>118</v>
      </c>
      <c r="C326" s="13" t="s">
        <v>6605</v>
      </c>
      <c r="D326" s="13" t="s">
        <v>847</v>
      </c>
      <c r="E326" s="13">
        <v>230</v>
      </c>
      <c r="F326" s="13" t="s">
        <v>393</v>
      </c>
      <c r="G326" s="30" t="s">
        <v>6606</v>
      </c>
      <c r="H326" s="70"/>
    </row>
    <row r="327" spans="1:8" ht="13.25" customHeight="1" x14ac:dyDescent="0.15">
      <c r="A327" s="12" t="s">
        <v>4355</v>
      </c>
      <c r="B327" s="13" t="s">
        <v>118</v>
      </c>
      <c r="C327" s="13" t="s">
        <v>6607</v>
      </c>
      <c r="D327" s="13" t="s">
        <v>407</v>
      </c>
      <c r="E327" s="13">
        <v>210</v>
      </c>
      <c r="F327" s="13" t="s">
        <v>393</v>
      </c>
      <c r="G327" s="30" t="s">
        <v>6608</v>
      </c>
      <c r="H327" s="70"/>
    </row>
    <row r="328" spans="1:8" ht="13.25" customHeight="1" x14ac:dyDescent="0.15">
      <c r="A328" s="224" t="s">
        <v>4288</v>
      </c>
      <c r="B328" s="225" t="s">
        <v>118</v>
      </c>
      <c r="C328" s="225" t="s">
        <v>6609</v>
      </c>
      <c r="D328" s="225" t="s">
        <v>407</v>
      </c>
      <c r="E328" s="225">
        <v>200</v>
      </c>
      <c r="F328" s="225" t="s">
        <v>393</v>
      </c>
      <c r="G328" s="30" t="s">
        <v>6610</v>
      </c>
      <c r="H328" s="70"/>
    </row>
    <row r="329" spans="1:8" ht="13.25" customHeight="1" x14ac:dyDescent="0.15">
      <c r="A329" s="224" t="s">
        <v>5199</v>
      </c>
      <c r="B329" s="225" t="s">
        <v>118</v>
      </c>
      <c r="C329" s="225" t="s">
        <v>6611</v>
      </c>
      <c r="D329" s="225" t="s">
        <v>469</v>
      </c>
      <c r="E329" s="225"/>
      <c r="F329" s="225" t="s">
        <v>721</v>
      </c>
      <c r="G329" s="30" t="s">
        <v>6612</v>
      </c>
      <c r="H329" s="70"/>
    </row>
    <row r="330" spans="1:8" ht="13.25" customHeight="1" x14ac:dyDescent="0.15">
      <c r="A330" s="224" t="s">
        <v>5199</v>
      </c>
      <c r="B330" s="225" t="s">
        <v>118</v>
      </c>
      <c r="C330" s="225" t="s">
        <v>6611</v>
      </c>
      <c r="D330" s="225" t="s">
        <v>469</v>
      </c>
      <c r="E330" s="225"/>
      <c r="F330" s="225" t="s">
        <v>721</v>
      </c>
      <c r="G330" s="30" t="s">
        <v>6613</v>
      </c>
      <c r="H330" s="70"/>
    </row>
    <row r="331" spans="1:8" ht="13.25" customHeight="1" x14ac:dyDescent="0.15">
      <c r="A331" s="224" t="s">
        <v>5199</v>
      </c>
      <c r="B331" s="225" t="s">
        <v>118</v>
      </c>
      <c r="C331" s="225" t="s">
        <v>6611</v>
      </c>
      <c r="D331" s="225" t="s">
        <v>469</v>
      </c>
      <c r="E331" s="225"/>
      <c r="F331" s="225" t="s">
        <v>721</v>
      </c>
      <c r="G331" s="30" t="s">
        <v>6614</v>
      </c>
      <c r="H331" s="70"/>
    </row>
    <row r="332" spans="1:8" ht="13.25" customHeight="1" x14ac:dyDescent="0.15">
      <c r="A332" s="224" t="s">
        <v>5199</v>
      </c>
      <c r="B332" s="225" t="s">
        <v>118</v>
      </c>
      <c r="C332" s="225" t="s">
        <v>6611</v>
      </c>
      <c r="D332" s="225" t="s">
        <v>469</v>
      </c>
      <c r="E332" s="225"/>
      <c r="F332" s="225" t="s">
        <v>721</v>
      </c>
      <c r="G332" s="30" t="s">
        <v>6615</v>
      </c>
      <c r="H332" s="70"/>
    </row>
    <row r="333" spans="1:8" ht="13.25" customHeight="1" x14ac:dyDescent="0.15">
      <c r="A333" s="224" t="s">
        <v>5199</v>
      </c>
      <c r="B333" s="225" t="s">
        <v>118</v>
      </c>
      <c r="C333" s="225" t="s">
        <v>6611</v>
      </c>
      <c r="D333" s="225" t="s">
        <v>469</v>
      </c>
      <c r="E333" s="225"/>
      <c r="F333" s="225" t="s">
        <v>721</v>
      </c>
      <c r="G333" s="30" t="s">
        <v>6616</v>
      </c>
      <c r="H333" s="70"/>
    </row>
    <row r="334" spans="1:8" ht="13.25" customHeight="1" x14ac:dyDescent="0.15">
      <c r="A334" s="224" t="s">
        <v>5199</v>
      </c>
      <c r="B334" s="225" t="s">
        <v>118</v>
      </c>
      <c r="C334" s="225" t="s">
        <v>6611</v>
      </c>
      <c r="D334" s="225" t="s">
        <v>469</v>
      </c>
      <c r="E334" s="225"/>
      <c r="F334" s="225" t="s">
        <v>721</v>
      </c>
      <c r="G334" s="30" t="s">
        <v>6617</v>
      </c>
      <c r="H334" s="70"/>
    </row>
    <row r="335" spans="1:8" ht="13.25" customHeight="1" x14ac:dyDescent="0.15">
      <c r="A335" s="224" t="s">
        <v>5199</v>
      </c>
      <c r="B335" s="225" t="s">
        <v>118</v>
      </c>
      <c r="C335" s="225" t="s">
        <v>6611</v>
      </c>
      <c r="D335" s="225" t="s">
        <v>469</v>
      </c>
      <c r="E335" s="225"/>
      <c r="F335" s="225" t="s">
        <v>721</v>
      </c>
      <c r="G335" s="30" t="s">
        <v>6618</v>
      </c>
      <c r="H335" s="70"/>
    </row>
    <row r="336" spans="1:8" ht="13.25" customHeight="1" x14ac:dyDescent="0.15">
      <c r="A336" s="224" t="s">
        <v>5199</v>
      </c>
      <c r="B336" s="225" t="s">
        <v>118</v>
      </c>
      <c r="C336" s="225" t="s">
        <v>6611</v>
      </c>
      <c r="D336" s="225" t="s">
        <v>469</v>
      </c>
      <c r="E336" s="225"/>
      <c r="F336" s="225" t="s">
        <v>721</v>
      </c>
      <c r="G336" s="30" t="s">
        <v>6619</v>
      </c>
      <c r="H336" s="70"/>
    </row>
    <row r="337" spans="1:8" ht="13.25" customHeight="1" x14ac:dyDescent="0.15">
      <c r="A337" s="12" t="s">
        <v>6620</v>
      </c>
      <c r="B337" s="13" t="s">
        <v>118</v>
      </c>
      <c r="C337" s="13" t="s">
        <v>6621</v>
      </c>
      <c r="D337" s="13" t="s">
        <v>392</v>
      </c>
      <c r="E337" s="13">
        <v>210</v>
      </c>
      <c r="F337" s="13" t="s">
        <v>393</v>
      </c>
      <c r="G337" s="30" t="s">
        <v>6622</v>
      </c>
      <c r="H337" s="70"/>
    </row>
    <row r="338" spans="1:8" ht="13.25" customHeight="1" x14ac:dyDescent="0.15">
      <c r="A338" s="12" t="s">
        <v>4360</v>
      </c>
      <c r="B338" s="13" t="s">
        <v>118</v>
      </c>
      <c r="C338" s="13" t="s">
        <v>6623</v>
      </c>
      <c r="D338" s="13" t="s">
        <v>392</v>
      </c>
      <c r="E338" s="13">
        <v>270</v>
      </c>
      <c r="F338" s="13" t="s">
        <v>4143</v>
      </c>
      <c r="G338" s="30" t="s">
        <v>6622</v>
      </c>
      <c r="H338" s="70"/>
    </row>
    <row r="339" spans="1:8" ht="13.25" customHeight="1" x14ac:dyDescent="0.15">
      <c r="A339" s="224" t="s">
        <v>4289</v>
      </c>
      <c r="B339" s="225" t="s">
        <v>118</v>
      </c>
      <c r="C339" s="225" t="s">
        <v>6624</v>
      </c>
      <c r="D339" s="225" t="s">
        <v>385</v>
      </c>
      <c r="E339" s="225">
        <v>180</v>
      </c>
      <c r="F339" s="225" t="s">
        <v>393</v>
      </c>
      <c r="G339" s="227" t="s">
        <v>6218</v>
      </c>
      <c r="H339" s="70"/>
    </row>
    <row r="340" spans="1:8" ht="13.25" customHeight="1" x14ac:dyDescent="0.15">
      <c r="A340" s="224" t="s">
        <v>4375</v>
      </c>
      <c r="B340" s="225" t="s">
        <v>118</v>
      </c>
      <c r="C340" s="225" t="s">
        <v>6625</v>
      </c>
      <c r="D340" s="225" t="s">
        <v>385</v>
      </c>
      <c r="E340" s="225">
        <v>180</v>
      </c>
      <c r="F340" s="225" t="s">
        <v>393</v>
      </c>
      <c r="G340" s="226" t="s">
        <v>6626</v>
      </c>
      <c r="H340" s="70"/>
    </row>
    <row r="341" spans="1:8" ht="13.25" customHeight="1" x14ac:dyDescent="0.15">
      <c r="A341" s="224" t="s">
        <v>4386</v>
      </c>
      <c r="B341" s="225" t="s">
        <v>118</v>
      </c>
      <c r="C341" s="225" t="s">
        <v>6627</v>
      </c>
      <c r="D341" s="225" t="s">
        <v>392</v>
      </c>
      <c r="E341" s="225">
        <v>220</v>
      </c>
      <c r="F341" s="225" t="s">
        <v>393</v>
      </c>
      <c r="G341" s="226" t="s">
        <v>6626</v>
      </c>
      <c r="H341" s="70"/>
    </row>
    <row r="342" spans="1:8" ht="13.25" customHeight="1" x14ac:dyDescent="0.15">
      <c r="A342" s="224" t="s">
        <v>4017</v>
      </c>
      <c r="B342" s="225" t="s">
        <v>118</v>
      </c>
      <c r="C342" s="225" t="s">
        <v>6628</v>
      </c>
      <c r="D342" s="225" t="s">
        <v>469</v>
      </c>
      <c r="E342" s="225"/>
      <c r="F342" s="225" t="s">
        <v>1069</v>
      </c>
      <c r="G342" s="226" t="s">
        <v>6629</v>
      </c>
      <c r="H342" s="70"/>
    </row>
    <row r="343" spans="1:8" ht="13.25" customHeight="1" x14ac:dyDescent="0.15">
      <c r="A343" s="224" t="s">
        <v>441</v>
      </c>
      <c r="B343" s="225" t="s">
        <v>118</v>
      </c>
      <c r="C343" s="225" t="s">
        <v>6630</v>
      </c>
      <c r="D343" s="225" t="s">
        <v>407</v>
      </c>
      <c r="E343" s="225">
        <v>70</v>
      </c>
      <c r="F343" s="225" t="s">
        <v>393</v>
      </c>
      <c r="G343" s="226" t="s">
        <v>6631</v>
      </c>
      <c r="H343" s="70"/>
    </row>
    <row r="344" spans="1:8" ht="13.25" customHeight="1" x14ac:dyDescent="0.15">
      <c r="A344" s="224" t="s">
        <v>420</v>
      </c>
      <c r="B344" s="225" t="s">
        <v>118</v>
      </c>
      <c r="C344" s="225" t="s">
        <v>6632</v>
      </c>
      <c r="D344" s="225" t="s">
        <v>395</v>
      </c>
      <c r="E344" s="225">
        <v>130</v>
      </c>
      <c r="F344" s="225" t="s">
        <v>398</v>
      </c>
      <c r="G344" s="226" t="s">
        <v>6631</v>
      </c>
      <c r="H344" s="70"/>
    </row>
    <row r="345" spans="1:8" ht="13.25" customHeight="1" x14ac:dyDescent="0.15">
      <c r="A345" s="224" t="s">
        <v>2533</v>
      </c>
      <c r="B345" s="225" t="s">
        <v>118</v>
      </c>
      <c r="C345" s="225" t="s">
        <v>6633</v>
      </c>
      <c r="D345" s="225" t="s">
        <v>389</v>
      </c>
      <c r="E345" s="225">
        <v>140</v>
      </c>
      <c r="F345" s="225" t="s">
        <v>386</v>
      </c>
      <c r="G345" s="226" t="s">
        <v>6631</v>
      </c>
      <c r="H345" s="70"/>
    </row>
    <row r="346" spans="1:8" ht="13.25" customHeight="1" x14ac:dyDescent="0.15">
      <c r="A346" s="224" t="s">
        <v>4161</v>
      </c>
      <c r="B346" s="225" t="s">
        <v>118</v>
      </c>
      <c r="C346" s="225" t="s">
        <v>6634</v>
      </c>
      <c r="D346" s="225" t="s">
        <v>392</v>
      </c>
      <c r="E346" s="225">
        <v>220</v>
      </c>
      <c r="F346" s="225" t="s">
        <v>393</v>
      </c>
      <c r="G346" s="226" t="s">
        <v>6635</v>
      </c>
      <c r="H346" s="70"/>
    </row>
    <row r="347" spans="1:8" ht="13.25" customHeight="1" x14ac:dyDescent="0.15">
      <c r="A347" s="224" t="s">
        <v>4162</v>
      </c>
      <c r="B347" s="225" t="s">
        <v>118</v>
      </c>
      <c r="C347" s="225" t="s">
        <v>6636</v>
      </c>
      <c r="D347" s="225" t="s">
        <v>392</v>
      </c>
      <c r="E347" s="225">
        <v>280</v>
      </c>
      <c r="F347" s="225" t="s">
        <v>4143</v>
      </c>
      <c r="G347" s="226" t="s">
        <v>6635</v>
      </c>
      <c r="H347" s="70"/>
    </row>
  </sheetData>
  <sheetProtection selectLockedCells="1" selectUnlockedCells="1"/>
  <mergeCells count="1">
    <mergeCell ref="O1:W1"/>
  </mergeCells>
  <phoneticPr fontId="3" type="noConversion"/>
  <conditionalFormatting sqref="H2:H347">
    <cfRule type="cellIs" dxfId="360" priority="1" stopIfTrue="1" operator="equal">
      <formula>"-"</formula>
    </cfRule>
    <cfRule type="cellIs" dxfId="359" priority="2" stopIfTrue="1" operator="equal">
      <formula>"x"</formula>
    </cfRule>
  </conditionalFormatting>
  <hyperlinks>
    <hyperlink ref="L1" location="'Expansion set Check List'!A1" display="Home" xr:uid="{00000000-0004-0000-7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B1A9D-5CE5-4A78-8688-E9FAFDB7AEF5}">
  <sheetPr codeName="Sheet257">
    <tabColor rgb="FF00B0F0"/>
  </sheetPr>
  <dimension ref="A1:W319"/>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4" bestFit="1" customWidth="1"/>
    <col min="2" max="2" width="21.5" bestFit="1" customWidth="1"/>
    <col min="3" max="3" width="4" bestFit="1" customWidth="1"/>
    <col min="4" max="4" width="8.6640625" bestFit="1" customWidth="1"/>
    <col min="5" max="5" width="4" bestFit="1" customWidth="1"/>
    <col min="6" max="6" width="9" bestFit="1" customWidth="1"/>
    <col min="7" max="7" width="97.832031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136" t="s">
        <v>376</v>
      </c>
      <c r="C1" s="136" t="s">
        <v>377</v>
      </c>
      <c r="D1" s="136" t="s">
        <v>378</v>
      </c>
      <c r="E1" s="136" t="s">
        <v>379</v>
      </c>
      <c r="F1" s="136" t="s">
        <v>380</v>
      </c>
      <c r="G1" s="136" t="s">
        <v>4756</v>
      </c>
      <c r="H1" s="136" t="s">
        <v>91</v>
      </c>
      <c r="I1" s="2"/>
      <c r="J1" s="2"/>
      <c r="K1" s="2"/>
      <c r="L1" s="46" t="s">
        <v>382</v>
      </c>
      <c r="M1" s="29" t="s">
        <v>91</v>
      </c>
      <c r="O1" s="408" t="s">
        <v>383</v>
      </c>
      <c r="P1" s="409"/>
      <c r="Q1" s="409"/>
      <c r="R1" s="409"/>
      <c r="S1" s="409"/>
      <c r="T1" s="409"/>
      <c r="U1" s="409"/>
      <c r="V1" s="409"/>
      <c r="W1" s="410"/>
    </row>
    <row r="2" spans="1:23" ht="13" x14ac:dyDescent="0.15">
      <c r="A2" s="261" t="s">
        <v>4511</v>
      </c>
      <c r="B2" s="212" t="s">
        <v>10076</v>
      </c>
      <c r="C2" s="295">
        <v>1</v>
      </c>
      <c r="D2" s="212" t="s">
        <v>407</v>
      </c>
      <c r="E2" s="212">
        <v>70</v>
      </c>
      <c r="F2" s="212" t="s">
        <v>393</v>
      </c>
      <c r="G2" s="212" t="s">
        <v>6637</v>
      </c>
      <c r="H2" s="70"/>
      <c r="M2" s="33">
        <f>SUM(COUNTA(H2:H1000))</f>
        <v>0</v>
      </c>
      <c r="O2" s="102"/>
      <c r="P2" s="102"/>
      <c r="Q2" s="102"/>
      <c r="R2" s="102"/>
      <c r="S2" s="102"/>
      <c r="T2" s="102"/>
      <c r="U2" s="102"/>
      <c r="V2" s="102"/>
      <c r="W2" s="102"/>
    </row>
    <row r="3" spans="1:23" ht="13" x14ac:dyDescent="0.15">
      <c r="A3" s="261" t="s">
        <v>4523</v>
      </c>
      <c r="B3" s="212" t="s">
        <v>10076</v>
      </c>
      <c r="C3" s="295">
        <v>2</v>
      </c>
      <c r="D3" s="212" t="s">
        <v>395</v>
      </c>
      <c r="E3" s="212">
        <v>80</v>
      </c>
      <c r="F3" s="212" t="s">
        <v>393</v>
      </c>
      <c r="G3" s="212" t="s">
        <v>6638</v>
      </c>
      <c r="H3" s="70"/>
    </row>
    <row r="4" spans="1:23" ht="13" x14ac:dyDescent="0.15">
      <c r="A4" s="261" t="s">
        <v>4528</v>
      </c>
      <c r="B4" s="212" t="s">
        <v>10076</v>
      </c>
      <c r="C4" s="295">
        <v>3</v>
      </c>
      <c r="D4" s="212" t="s">
        <v>389</v>
      </c>
      <c r="E4" s="212">
        <v>70</v>
      </c>
      <c r="F4" s="212" t="s">
        <v>393</v>
      </c>
      <c r="G4" s="212" t="s">
        <v>6639</v>
      </c>
      <c r="H4" s="70"/>
    </row>
    <row r="5" spans="1:23" ht="13.25" customHeight="1" x14ac:dyDescent="0.15">
      <c r="A5" s="261" t="s">
        <v>6640</v>
      </c>
      <c r="B5" s="212" t="s">
        <v>10076</v>
      </c>
      <c r="C5" s="295">
        <v>4</v>
      </c>
      <c r="D5" s="212" t="s">
        <v>385</v>
      </c>
      <c r="E5" s="212">
        <v>190</v>
      </c>
      <c r="F5" s="212" t="s">
        <v>393</v>
      </c>
      <c r="G5" s="212" t="s">
        <v>6641</v>
      </c>
      <c r="H5" s="70"/>
    </row>
    <row r="6" spans="1:23" ht="13.25" customHeight="1" x14ac:dyDescent="0.15">
      <c r="A6" s="261" t="s">
        <v>4530</v>
      </c>
      <c r="B6" s="212" t="s">
        <v>10076</v>
      </c>
      <c r="C6" s="295">
        <v>5</v>
      </c>
      <c r="D6" s="212" t="s">
        <v>389</v>
      </c>
      <c r="E6" s="212">
        <v>170</v>
      </c>
      <c r="F6" s="212" t="s">
        <v>386</v>
      </c>
      <c r="G6" s="16" t="s">
        <v>6642</v>
      </c>
      <c r="H6" s="70"/>
    </row>
    <row r="7" spans="1:23" ht="13.25" customHeight="1" x14ac:dyDescent="0.15">
      <c r="A7" s="261" t="s">
        <v>4530</v>
      </c>
      <c r="B7" s="212" t="s">
        <v>10076</v>
      </c>
      <c r="C7" s="295">
        <v>5</v>
      </c>
      <c r="D7" s="212" t="s">
        <v>389</v>
      </c>
      <c r="E7" s="212">
        <v>170</v>
      </c>
      <c r="F7" s="212" t="s">
        <v>386</v>
      </c>
      <c r="G7" s="16" t="s">
        <v>6643</v>
      </c>
      <c r="H7" s="70"/>
    </row>
    <row r="8" spans="1:23" ht="13.25" customHeight="1" x14ac:dyDescent="0.15">
      <c r="A8" s="261" t="s">
        <v>4540</v>
      </c>
      <c r="B8" s="212" t="s">
        <v>10076</v>
      </c>
      <c r="C8" s="295">
        <v>6</v>
      </c>
      <c r="D8" s="212" t="s">
        <v>404</v>
      </c>
      <c r="E8" s="212">
        <v>130</v>
      </c>
      <c r="F8" s="212" t="s">
        <v>386</v>
      </c>
      <c r="G8" s="16" t="s">
        <v>6642</v>
      </c>
      <c r="H8" s="70"/>
    </row>
    <row r="9" spans="1:23" ht="13.25" customHeight="1" x14ac:dyDescent="0.15">
      <c r="A9" s="261" t="s">
        <v>4540</v>
      </c>
      <c r="B9" s="212" t="s">
        <v>10076</v>
      </c>
      <c r="C9" s="295">
        <v>6</v>
      </c>
      <c r="D9" s="212" t="s">
        <v>404</v>
      </c>
      <c r="E9" s="212">
        <v>130</v>
      </c>
      <c r="F9" s="212" t="s">
        <v>386</v>
      </c>
      <c r="G9" s="16" t="s">
        <v>6643</v>
      </c>
      <c r="H9" s="70"/>
    </row>
    <row r="10" spans="1:23" ht="13.25" customHeight="1" x14ac:dyDescent="0.15">
      <c r="A10" s="261" t="s">
        <v>2619</v>
      </c>
      <c r="B10" s="212" t="s">
        <v>10076</v>
      </c>
      <c r="C10" s="295">
        <v>7</v>
      </c>
      <c r="D10" s="212" t="s">
        <v>400</v>
      </c>
      <c r="E10" s="212">
        <v>70</v>
      </c>
      <c r="F10" s="212" t="s">
        <v>393</v>
      </c>
      <c r="G10" s="16" t="s">
        <v>6642</v>
      </c>
      <c r="H10" s="70"/>
    </row>
    <row r="11" spans="1:23" ht="13.25" customHeight="1" x14ac:dyDescent="0.15">
      <c r="A11" s="261" t="s">
        <v>2619</v>
      </c>
      <c r="B11" s="212" t="s">
        <v>10076</v>
      </c>
      <c r="C11" s="295">
        <v>7</v>
      </c>
      <c r="D11" s="212" t="s">
        <v>400</v>
      </c>
      <c r="E11" s="212">
        <v>70</v>
      </c>
      <c r="F11" s="212" t="s">
        <v>393</v>
      </c>
      <c r="G11" s="16" t="s">
        <v>6643</v>
      </c>
      <c r="H11" s="70"/>
    </row>
    <row r="12" spans="1:23" ht="13.25" customHeight="1" x14ac:dyDescent="0.15">
      <c r="A12" s="261" t="s">
        <v>4562</v>
      </c>
      <c r="B12" s="212" t="s">
        <v>10076</v>
      </c>
      <c r="C12" s="295">
        <v>8</v>
      </c>
      <c r="D12" s="212" t="s">
        <v>847</v>
      </c>
      <c r="E12" s="212">
        <v>140</v>
      </c>
      <c r="F12" s="212" t="s">
        <v>398</v>
      </c>
      <c r="G12" s="16" t="s">
        <v>6642</v>
      </c>
      <c r="H12" s="70"/>
    </row>
    <row r="13" spans="1:23" ht="13.25" customHeight="1" x14ac:dyDescent="0.15">
      <c r="A13" s="261" t="s">
        <v>4562</v>
      </c>
      <c r="B13" s="212" t="s">
        <v>10076</v>
      </c>
      <c r="C13" s="295">
        <v>8</v>
      </c>
      <c r="D13" s="212" t="s">
        <v>847</v>
      </c>
      <c r="E13" s="212">
        <v>140</v>
      </c>
      <c r="F13" s="212" t="s">
        <v>398</v>
      </c>
      <c r="G13" s="16" t="s">
        <v>6643</v>
      </c>
      <c r="H13" s="70"/>
    </row>
    <row r="14" spans="1:23" ht="13.25" customHeight="1" x14ac:dyDescent="0.15">
      <c r="A14" s="261" t="s">
        <v>4590</v>
      </c>
      <c r="B14" s="212" t="s">
        <v>10076</v>
      </c>
      <c r="C14" s="295">
        <v>9</v>
      </c>
      <c r="D14" s="212" t="s">
        <v>407</v>
      </c>
      <c r="E14" s="212">
        <v>120</v>
      </c>
      <c r="F14" s="212" t="s">
        <v>398</v>
      </c>
      <c r="G14" s="16" t="s">
        <v>9699</v>
      </c>
      <c r="H14" s="70"/>
    </row>
    <row r="15" spans="1:23" ht="13.25" customHeight="1" x14ac:dyDescent="0.15">
      <c r="A15" s="261" t="s">
        <v>4548</v>
      </c>
      <c r="B15" s="212" t="s">
        <v>10076</v>
      </c>
      <c r="C15" s="295">
        <v>10</v>
      </c>
      <c r="D15" s="212" t="s">
        <v>385</v>
      </c>
      <c r="E15" s="212">
        <v>110</v>
      </c>
      <c r="F15" s="212" t="s">
        <v>398</v>
      </c>
      <c r="G15" s="16" t="s">
        <v>9699</v>
      </c>
      <c r="H15" s="70"/>
    </row>
    <row r="16" spans="1:23" ht="13.25" customHeight="1" x14ac:dyDescent="0.15">
      <c r="A16" s="261" t="s">
        <v>420</v>
      </c>
      <c r="B16" s="212" t="s">
        <v>10076</v>
      </c>
      <c r="C16" s="295">
        <v>11</v>
      </c>
      <c r="D16" s="212" t="s">
        <v>395</v>
      </c>
      <c r="E16" s="212">
        <v>130</v>
      </c>
      <c r="F16" s="212" t="s">
        <v>398</v>
      </c>
      <c r="G16" s="16" t="s">
        <v>9700</v>
      </c>
      <c r="H16" s="70"/>
    </row>
    <row r="17" spans="1:8" ht="13.25" customHeight="1" x14ac:dyDescent="0.15">
      <c r="A17" s="261" t="s">
        <v>4535</v>
      </c>
      <c r="B17" s="212" t="s">
        <v>10076</v>
      </c>
      <c r="C17" s="295">
        <v>12</v>
      </c>
      <c r="D17" s="212" t="s">
        <v>389</v>
      </c>
      <c r="E17" s="212">
        <v>150</v>
      </c>
      <c r="F17" s="212" t="s">
        <v>393</v>
      </c>
      <c r="G17" s="16" t="s">
        <v>9700</v>
      </c>
      <c r="H17" s="70"/>
    </row>
    <row r="18" spans="1:8" ht="13.25" customHeight="1" x14ac:dyDescent="0.15">
      <c r="A18" s="261" t="s">
        <v>4543</v>
      </c>
      <c r="B18" s="212" t="s">
        <v>10076</v>
      </c>
      <c r="C18" s="295">
        <v>13</v>
      </c>
      <c r="D18" s="212" t="s">
        <v>404</v>
      </c>
      <c r="E18" s="212">
        <v>120</v>
      </c>
      <c r="F18" s="212" t="s">
        <v>393</v>
      </c>
      <c r="G18" s="16" t="s">
        <v>10078</v>
      </c>
      <c r="H18" s="70"/>
    </row>
    <row r="19" spans="1:8" ht="13.25" customHeight="1" x14ac:dyDescent="0.15">
      <c r="A19" s="261" t="s">
        <v>4543</v>
      </c>
      <c r="B19" s="212" t="s">
        <v>10076</v>
      </c>
      <c r="C19" s="295">
        <v>13</v>
      </c>
      <c r="D19" s="212" t="s">
        <v>404</v>
      </c>
      <c r="E19" s="212">
        <v>120</v>
      </c>
      <c r="F19" s="212" t="s">
        <v>393</v>
      </c>
      <c r="G19" s="212" t="s">
        <v>10079</v>
      </c>
      <c r="H19" s="70"/>
    </row>
    <row r="20" spans="1:8" ht="13.25" customHeight="1" x14ac:dyDescent="0.15">
      <c r="A20" s="261" t="s">
        <v>4554</v>
      </c>
      <c r="B20" s="212" t="s">
        <v>10076</v>
      </c>
      <c r="C20" s="295">
        <v>14</v>
      </c>
      <c r="D20" s="212" t="s">
        <v>400</v>
      </c>
      <c r="E20" s="212">
        <v>130</v>
      </c>
      <c r="F20" s="212" t="s">
        <v>393</v>
      </c>
      <c r="G20" s="16" t="s">
        <v>10080</v>
      </c>
      <c r="H20" s="70"/>
    </row>
    <row r="21" spans="1:8" ht="13.25" customHeight="1" x14ac:dyDescent="0.15">
      <c r="A21" s="261" t="s">
        <v>4554</v>
      </c>
      <c r="B21" s="212" t="s">
        <v>10076</v>
      </c>
      <c r="C21" s="295">
        <v>14</v>
      </c>
      <c r="D21" s="212" t="s">
        <v>400</v>
      </c>
      <c r="E21" s="212">
        <v>130</v>
      </c>
      <c r="F21" s="212" t="s">
        <v>393</v>
      </c>
      <c r="G21" s="212" t="s">
        <v>10081</v>
      </c>
      <c r="H21" s="70"/>
    </row>
    <row r="22" spans="1:8" ht="13.25" customHeight="1" x14ac:dyDescent="0.15">
      <c r="A22" s="261" t="s">
        <v>864</v>
      </c>
      <c r="B22" s="212" t="s">
        <v>10076</v>
      </c>
      <c r="C22" s="295">
        <v>15</v>
      </c>
      <c r="D22" s="212" t="s">
        <v>404</v>
      </c>
      <c r="E22" s="212">
        <v>90</v>
      </c>
      <c r="F22" s="212" t="s">
        <v>398</v>
      </c>
      <c r="G22" s="212" t="s">
        <v>6644</v>
      </c>
      <c r="H22" s="70"/>
    </row>
    <row r="23" spans="1:8" ht="13.25" customHeight="1" x14ac:dyDescent="0.15">
      <c r="A23" s="261" t="s">
        <v>1306</v>
      </c>
      <c r="B23" s="212" t="s">
        <v>10076</v>
      </c>
      <c r="C23" s="295">
        <v>16</v>
      </c>
      <c r="D23" s="212" t="s">
        <v>404</v>
      </c>
      <c r="E23" s="212">
        <v>330</v>
      </c>
      <c r="F23" s="212" t="s">
        <v>386</v>
      </c>
      <c r="G23" s="212" t="s">
        <v>6644</v>
      </c>
      <c r="H23" s="70"/>
    </row>
    <row r="24" spans="1:8" ht="13.25" customHeight="1" x14ac:dyDescent="0.15">
      <c r="A24" s="261" t="s">
        <v>6645</v>
      </c>
      <c r="B24" s="212" t="s">
        <v>10076</v>
      </c>
      <c r="C24" s="295">
        <v>17</v>
      </c>
      <c r="D24" s="212" t="s">
        <v>400</v>
      </c>
      <c r="E24" s="212">
        <v>260</v>
      </c>
      <c r="F24" s="212" t="s">
        <v>398</v>
      </c>
      <c r="G24" s="212" t="s">
        <v>6646</v>
      </c>
      <c r="H24" s="70"/>
    </row>
    <row r="25" spans="1:8" ht="13.25" customHeight="1" x14ac:dyDescent="0.15">
      <c r="A25" s="261" t="s">
        <v>6647</v>
      </c>
      <c r="B25" s="212" t="s">
        <v>10076</v>
      </c>
      <c r="C25" s="295">
        <v>18</v>
      </c>
      <c r="D25" s="212" t="s">
        <v>392</v>
      </c>
      <c r="E25" s="212">
        <v>210</v>
      </c>
      <c r="F25" s="212" t="s">
        <v>393</v>
      </c>
      <c r="G25" s="261" t="s">
        <v>6648</v>
      </c>
      <c r="H25" s="70"/>
    </row>
    <row r="26" spans="1:8" ht="13.25" customHeight="1" x14ac:dyDescent="0.15">
      <c r="A26" s="261" t="s">
        <v>4604</v>
      </c>
      <c r="B26" s="212" t="s">
        <v>10076</v>
      </c>
      <c r="C26" s="295">
        <v>19</v>
      </c>
      <c r="D26" s="212" t="s">
        <v>389</v>
      </c>
      <c r="E26" s="212">
        <v>160</v>
      </c>
      <c r="F26" s="212" t="s">
        <v>386</v>
      </c>
      <c r="G26" s="16" t="s">
        <v>6649</v>
      </c>
      <c r="H26" s="70"/>
    </row>
    <row r="27" spans="1:8" ht="13.25" customHeight="1" x14ac:dyDescent="0.15">
      <c r="A27" s="261" t="s">
        <v>4604</v>
      </c>
      <c r="B27" s="212" t="s">
        <v>10076</v>
      </c>
      <c r="C27" s="295">
        <v>19</v>
      </c>
      <c r="D27" s="212" t="s">
        <v>389</v>
      </c>
      <c r="E27" s="212">
        <v>160</v>
      </c>
      <c r="F27" s="212" t="s">
        <v>386</v>
      </c>
      <c r="G27" s="16" t="s">
        <v>6650</v>
      </c>
      <c r="H27" s="70"/>
    </row>
    <row r="28" spans="1:8" ht="13.25" customHeight="1" x14ac:dyDescent="0.15">
      <c r="A28" s="261" t="s">
        <v>4615</v>
      </c>
      <c r="B28" s="212" t="s">
        <v>10076</v>
      </c>
      <c r="C28" s="295">
        <v>20</v>
      </c>
      <c r="D28" s="212" t="s">
        <v>385</v>
      </c>
      <c r="E28" s="212">
        <v>140</v>
      </c>
      <c r="F28" s="212" t="s">
        <v>386</v>
      </c>
      <c r="G28" s="16" t="s">
        <v>6649</v>
      </c>
      <c r="H28" s="70"/>
    </row>
    <row r="29" spans="1:8" ht="13.25" customHeight="1" x14ac:dyDescent="0.15">
      <c r="A29" s="261" t="s">
        <v>4615</v>
      </c>
      <c r="B29" s="212" t="s">
        <v>10076</v>
      </c>
      <c r="C29" s="295">
        <v>20</v>
      </c>
      <c r="D29" s="212" t="s">
        <v>385</v>
      </c>
      <c r="E29" s="212">
        <v>140</v>
      </c>
      <c r="F29" s="212" t="s">
        <v>386</v>
      </c>
      <c r="G29" s="16" t="s">
        <v>6650</v>
      </c>
      <c r="H29" s="70"/>
    </row>
    <row r="30" spans="1:8" ht="13.25" customHeight="1" x14ac:dyDescent="0.15">
      <c r="A30" s="261" t="s">
        <v>857</v>
      </c>
      <c r="B30" s="212" t="s">
        <v>10076</v>
      </c>
      <c r="C30" s="295">
        <v>21</v>
      </c>
      <c r="D30" s="212" t="s">
        <v>858</v>
      </c>
      <c r="E30" s="212">
        <v>60</v>
      </c>
      <c r="F30" s="212" t="s">
        <v>393</v>
      </c>
      <c r="G30" s="16" t="s">
        <v>6649</v>
      </c>
      <c r="H30" s="70"/>
    </row>
    <row r="31" spans="1:8" ht="13.25" customHeight="1" x14ac:dyDescent="0.15">
      <c r="A31" s="261" t="s">
        <v>857</v>
      </c>
      <c r="B31" s="212" t="s">
        <v>10076</v>
      </c>
      <c r="C31" s="295">
        <v>21</v>
      </c>
      <c r="D31" s="212" t="s">
        <v>858</v>
      </c>
      <c r="E31" s="212">
        <v>60</v>
      </c>
      <c r="F31" s="212" t="s">
        <v>393</v>
      </c>
      <c r="G31" s="16" t="s">
        <v>6650</v>
      </c>
      <c r="H31" s="70"/>
    </row>
    <row r="32" spans="1:8" ht="13.25" customHeight="1" x14ac:dyDescent="0.15">
      <c r="A32" s="261" t="s">
        <v>1193</v>
      </c>
      <c r="B32" s="212" t="s">
        <v>10076</v>
      </c>
      <c r="C32" s="295">
        <v>22</v>
      </c>
      <c r="D32" s="212" t="s">
        <v>392</v>
      </c>
      <c r="E32" s="212">
        <v>120</v>
      </c>
      <c r="F32" s="212" t="s">
        <v>398</v>
      </c>
      <c r="G32" s="16" t="s">
        <v>6649</v>
      </c>
      <c r="H32" s="70"/>
    </row>
    <row r="33" spans="1:8" ht="13.25" customHeight="1" x14ac:dyDescent="0.15">
      <c r="A33" s="261" t="s">
        <v>1193</v>
      </c>
      <c r="B33" s="212" t="s">
        <v>10076</v>
      </c>
      <c r="C33" s="295">
        <v>22</v>
      </c>
      <c r="D33" s="212" t="s">
        <v>392</v>
      </c>
      <c r="E33" s="212">
        <v>120</v>
      </c>
      <c r="F33" s="212" t="s">
        <v>398</v>
      </c>
      <c r="G33" s="16" t="s">
        <v>6650</v>
      </c>
      <c r="H33" s="70"/>
    </row>
    <row r="34" spans="1:8" ht="13.25" customHeight="1" x14ac:dyDescent="0.15">
      <c r="A34" s="261" t="s">
        <v>4516</v>
      </c>
      <c r="B34" s="212" t="s">
        <v>10076</v>
      </c>
      <c r="C34" s="295">
        <v>23</v>
      </c>
      <c r="D34" s="212" t="s">
        <v>407</v>
      </c>
      <c r="E34" s="212">
        <v>60</v>
      </c>
      <c r="F34" s="212" t="s">
        <v>393</v>
      </c>
      <c r="G34" s="16" t="s">
        <v>9701</v>
      </c>
      <c r="H34" s="70"/>
    </row>
    <row r="35" spans="1:8" ht="13.25" customHeight="1" x14ac:dyDescent="0.15">
      <c r="A35" s="261" t="s">
        <v>4516</v>
      </c>
      <c r="B35" s="212" t="s">
        <v>10076</v>
      </c>
      <c r="C35" s="295">
        <v>23</v>
      </c>
      <c r="D35" s="212" t="s">
        <v>407</v>
      </c>
      <c r="E35" s="212">
        <v>60</v>
      </c>
      <c r="F35" s="212" t="s">
        <v>393</v>
      </c>
      <c r="G35" s="16" t="s">
        <v>9702</v>
      </c>
      <c r="H35" s="70"/>
    </row>
    <row r="36" spans="1:8" ht="13.25" customHeight="1" x14ac:dyDescent="0.15">
      <c r="A36" s="261" t="s">
        <v>425</v>
      </c>
      <c r="B36" s="212" t="s">
        <v>10076</v>
      </c>
      <c r="C36" s="295">
        <v>24</v>
      </c>
      <c r="D36" s="212" t="s">
        <v>395</v>
      </c>
      <c r="E36" s="212">
        <v>90</v>
      </c>
      <c r="F36" s="212" t="s">
        <v>393</v>
      </c>
      <c r="G36" s="16" t="s">
        <v>9701</v>
      </c>
      <c r="H36" s="70"/>
    </row>
    <row r="37" spans="1:8" ht="13.25" customHeight="1" x14ac:dyDescent="0.15">
      <c r="A37" s="261" t="s">
        <v>425</v>
      </c>
      <c r="B37" s="212" t="s">
        <v>10076</v>
      </c>
      <c r="C37" s="295">
        <v>24</v>
      </c>
      <c r="D37" s="212" t="s">
        <v>395</v>
      </c>
      <c r="E37" s="212">
        <v>90</v>
      </c>
      <c r="F37" s="212" t="s">
        <v>393</v>
      </c>
      <c r="G37" s="16" t="s">
        <v>9702</v>
      </c>
      <c r="H37" s="70"/>
    </row>
    <row r="38" spans="1:8" ht="13.25" customHeight="1" x14ac:dyDescent="0.15">
      <c r="A38" s="261" t="s">
        <v>4613</v>
      </c>
      <c r="B38" s="212" t="s">
        <v>10076</v>
      </c>
      <c r="C38" s="295">
        <v>25</v>
      </c>
      <c r="D38" s="212" t="s">
        <v>385</v>
      </c>
      <c r="E38" s="212">
        <v>70</v>
      </c>
      <c r="F38" s="212" t="s">
        <v>393</v>
      </c>
      <c r="G38" s="16" t="s">
        <v>9703</v>
      </c>
      <c r="H38" s="70"/>
    </row>
    <row r="39" spans="1:8" ht="13.25" customHeight="1" x14ac:dyDescent="0.15">
      <c r="A39" s="261" t="s">
        <v>4561</v>
      </c>
      <c r="B39" s="212" t="s">
        <v>10076</v>
      </c>
      <c r="C39" s="295">
        <v>26</v>
      </c>
      <c r="D39" s="212" t="s">
        <v>847</v>
      </c>
      <c r="E39" s="212">
        <v>60</v>
      </c>
      <c r="F39" s="212" t="s">
        <v>393</v>
      </c>
      <c r="G39" s="16" t="s">
        <v>9703</v>
      </c>
      <c r="H39" s="70"/>
    </row>
    <row r="40" spans="1:8" ht="13.25" customHeight="1" x14ac:dyDescent="0.15">
      <c r="A40" s="261" t="s">
        <v>456</v>
      </c>
      <c r="B40" s="212" t="s">
        <v>10076</v>
      </c>
      <c r="C40" s="295">
        <v>27</v>
      </c>
      <c r="D40" s="212" t="s">
        <v>404</v>
      </c>
      <c r="E40" s="212">
        <v>60</v>
      </c>
      <c r="F40" s="212" t="s">
        <v>393</v>
      </c>
      <c r="G40" s="16" t="s">
        <v>6651</v>
      </c>
      <c r="H40" s="70"/>
    </row>
    <row r="41" spans="1:8" ht="13.25" customHeight="1" x14ac:dyDescent="0.15">
      <c r="A41" s="261" t="s">
        <v>456</v>
      </c>
      <c r="B41" s="212" t="s">
        <v>10076</v>
      </c>
      <c r="C41" s="295">
        <v>27</v>
      </c>
      <c r="D41" s="212" t="s">
        <v>404</v>
      </c>
      <c r="E41" s="212">
        <v>60</v>
      </c>
      <c r="F41" s="212" t="s">
        <v>393</v>
      </c>
      <c r="G41" s="212" t="s">
        <v>6652</v>
      </c>
      <c r="H41" s="70"/>
    </row>
    <row r="42" spans="1:8" ht="13.25" customHeight="1" x14ac:dyDescent="0.15">
      <c r="A42" s="261" t="s">
        <v>4544</v>
      </c>
      <c r="B42" s="212" t="s">
        <v>10076</v>
      </c>
      <c r="C42" s="295">
        <v>28</v>
      </c>
      <c r="D42" s="212" t="s">
        <v>404</v>
      </c>
      <c r="E42" s="212">
        <v>220</v>
      </c>
      <c r="F42" s="212" t="s">
        <v>393</v>
      </c>
      <c r="G42" s="212" t="s">
        <v>6653</v>
      </c>
      <c r="H42" s="70"/>
    </row>
    <row r="43" spans="1:8" ht="13.25" customHeight="1" x14ac:dyDescent="0.15">
      <c r="A43" s="261" t="s">
        <v>4555</v>
      </c>
      <c r="B43" s="212" t="s">
        <v>10076</v>
      </c>
      <c r="C43" s="295">
        <v>29</v>
      </c>
      <c r="D43" s="212" t="s">
        <v>400</v>
      </c>
      <c r="E43" s="212">
        <v>230</v>
      </c>
      <c r="F43" s="212" t="s">
        <v>393</v>
      </c>
      <c r="G43" s="212" t="s">
        <v>6654</v>
      </c>
      <c r="H43" s="70"/>
    </row>
    <row r="44" spans="1:8" ht="13.25" customHeight="1" x14ac:dyDescent="0.15">
      <c r="A44" s="261" t="s">
        <v>4605</v>
      </c>
      <c r="B44" s="212" t="s">
        <v>10076</v>
      </c>
      <c r="C44" s="295">
        <v>30</v>
      </c>
      <c r="D44" s="212" t="s">
        <v>389</v>
      </c>
      <c r="E44" s="212">
        <v>220</v>
      </c>
      <c r="F44" s="212" t="s">
        <v>393</v>
      </c>
      <c r="G44" s="212" t="s">
        <v>6655</v>
      </c>
      <c r="H44" s="70"/>
    </row>
    <row r="45" spans="1:8" ht="13.25" customHeight="1" x14ac:dyDescent="0.15">
      <c r="A45" s="261" t="s">
        <v>4651</v>
      </c>
      <c r="B45" s="212" t="s">
        <v>10076</v>
      </c>
      <c r="C45" s="295">
        <v>31</v>
      </c>
      <c r="D45" s="212" t="s">
        <v>385</v>
      </c>
      <c r="E45" s="212">
        <v>300</v>
      </c>
      <c r="F45" s="212" t="s">
        <v>386</v>
      </c>
      <c r="G45" s="212" t="s">
        <v>6656</v>
      </c>
      <c r="H45" s="70"/>
    </row>
    <row r="46" spans="1:8" ht="13.25" customHeight="1" x14ac:dyDescent="0.15">
      <c r="A46" s="261" t="s">
        <v>4652</v>
      </c>
      <c r="B46" s="212" t="s">
        <v>10076</v>
      </c>
      <c r="C46" s="295">
        <v>32</v>
      </c>
      <c r="D46" s="212" t="s">
        <v>400</v>
      </c>
      <c r="E46" s="212">
        <v>320</v>
      </c>
      <c r="F46" s="212" t="s">
        <v>386</v>
      </c>
      <c r="G46" s="212" t="s">
        <v>6657</v>
      </c>
      <c r="H46" s="70"/>
    </row>
    <row r="47" spans="1:8" ht="13.25" customHeight="1" x14ac:dyDescent="0.15">
      <c r="A47" s="261" t="s">
        <v>4589</v>
      </c>
      <c r="B47" s="212" t="s">
        <v>10076</v>
      </c>
      <c r="C47" s="295">
        <v>33</v>
      </c>
      <c r="D47" s="212" t="s">
        <v>407</v>
      </c>
      <c r="E47" s="212">
        <v>310</v>
      </c>
      <c r="F47" s="212" t="s">
        <v>386</v>
      </c>
      <c r="G47" s="212" t="s">
        <v>9695</v>
      </c>
      <c r="H47" s="70"/>
    </row>
    <row r="48" spans="1:8" ht="13.25" customHeight="1" x14ac:dyDescent="0.15">
      <c r="A48" s="261" t="s">
        <v>4598</v>
      </c>
      <c r="B48" s="212" t="s">
        <v>10076</v>
      </c>
      <c r="C48" s="295">
        <v>34</v>
      </c>
      <c r="D48" s="212" t="s">
        <v>395</v>
      </c>
      <c r="E48" s="212">
        <v>340</v>
      </c>
      <c r="F48" s="212" t="s">
        <v>386</v>
      </c>
      <c r="G48" s="212" t="s">
        <v>9695</v>
      </c>
      <c r="H48" s="70"/>
    </row>
    <row r="49" spans="1:8" ht="13.25" customHeight="1" x14ac:dyDescent="0.15">
      <c r="A49" s="261" t="s">
        <v>4600</v>
      </c>
      <c r="B49" s="212" t="s">
        <v>10076</v>
      </c>
      <c r="C49" s="295">
        <v>35</v>
      </c>
      <c r="D49" s="212" t="s">
        <v>389</v>
      </c>
      <c r="E49" s="212">
        <v>320</v>
      </c>
      <c r="F49" s="212" t="s">
        <v>386</v>
      </c>
      <c r="G49" s="212" t="s">
        <v>9695</v>
      </c>
      <c r="H49" s="70"/>
    </row>
    <row r="50" spans="1:8" ht="13.25" customHeight="1" x14ac:dyDescent="0.15">
      <c r="A50" s="261" t="s">
        <v>4661</v>
      </c>
      <c r="B50" s="212" t="s">
        <v>10076</v>
      </c>
      <c r="C50" s="295">
        <v>36</v>
      </c>
      <c r="D50" s="212" t="s">
        <v>389</v>
      </c>
      <c r="E50" s="212">
        <v>150</v>
      </c>
      <c r="F50" s="212" t="s">
        <v>398</v>
      </c>
      <c r="G50" s="16" t="s">
        <v>6658</v>
      </c>
      <c r="H50" s="70"/>
    </row>
    <row r="51" spans="1:8" ht="13.25" customHeight="1" x14ac:dyDescent="0.15">
      <c r="A51" s="261" t="s">
        <v>4661</v>
      </c>
      <c r="B51" s="212" t="s">
        <v>10076</v>
      </c>
      <c r="C51" s="295">
        <v>36</v>
      </c>
      <c r="D51" s="212" t="s">
        <v>389</v>
      </c>
      <c r="E51" s="212">
        <v>150</v>
      </c>
      <c r="F51" s="212" t="s">
        <v>398</v>
      </c>
      <c r="G51" s="16" t="s">
        <v>6659</v>
      </c>
      <c r="H51" s="70"/>
    </row>
    <row r="52" spans="1:8" ht="13.25" customHeight="1" x14ac:dyDescent="0.15">
      <c r="A52" s="261" t="s">
        <v>853</v>
      </c>
      <c r="B52" s="212" t="s">
        <v>10076</v>
      </c>
      <c r="C52" s="295">
        <v>37</v>
      </c>
      <c r="D52" s="212" t="s">
        <v>385</v>
      </c>
      <c r="E52" s="212">
        <v>30</v>
      </c>
      <c r="F52" s="212" t="s">
        <v>393</v>
      </c>
      <c r="G52" s="16" t="s">
        <v>6658</v>
      </c>
      <c r="H52" s="70"/>
    </row>
    <row r="53" spans="1:8" ht="13.25" customHeight="1" x14ac:dyDescent="0.15">
      <c r="A53" s="261" t="s">
        <v>853</v>
      </c>
      <c r="B53" s="212" t="s">
        <v>10076</v>
      </c>
      <c r="C53" s="295">
        <v>37</v>
      </c>
      <c r="D53" s="212" t="s">
        <v>385</v>
      </c>
      <c r="E53" s="212">
        <v>30</v>
      </c>
      <c r="F53" s="212" t="s">
        <v>393</v>
      </c>
      <c r="G53" s="16" t="s">
        <v>6659</v>
      </c>
      <c r="H53" s="70"/>
    </row>
    <row r="54" spans="1:8" ht="13.25" customHeight="1" x14ac:dyDescent="0.15">
      <c r="A54" s="261" t="s">
        <v>1916</v>
      </c>
      <c r="B54" s="212" t="s">
        <v>10076</v>
      </c>
      <c r="C54" s="295">
        <v>38</v>
      </c>
      <c r="D54" s="212" t="s">
        <v>385</v>
      </c>
      <c r="E54" s="212">
        <v>150</v>
      </c>
      <c r="F54" s="212" t="s">
        <v>386</v>
      </c>
      <c r="G54" s="16" t="s">
        <v>6658</v>
      </c>
      <c r="H54" s="70"/>
    </row>
    <row r="55" spans="1:8" ht="13.25" customHeight="1" x14ac:dyDescent="0.15">
      <c r="A55" s="261" t="s">
        <v>1916</v>
      </c>
      <c r="B55" s="212" t="s">
        <v>10076</v>
      </c>
      <c r="C55" s="295">
        <v>38</v>
      </c>
      <c r="D55" s="212" t="s">
        <v>385</v>
      </c>
      <c r="E55" s="212">
        <v>150</v>
      </c>
      <c r="F55" s="212" t="s">
        <v>386</v>
      </c>
      <c r="G55" s="16" t="s">
        <v>6659</v>
      </c>
      <c r="H55" s="70"/>
    </row>
    <row r="56" spans="1:8" ht="13.25" customHeight="1" x14ac:dyDescent="0.15">
      <c r="A56" s="261" t="s">
        <v>1241</v>
      </c>
      <c r="B56" s="212" t="s">
        <v>10076</v>
      </c>
      <c r="C56" s="295">
        <v>39</v>
      </c>
      <c r="D56" s="212" t="s">
        <v>847</v>
      </c>
      <c r="E56" s="212">
        <v>90</v>
      </c>
      <c r="F56" s="212" t="s">
        <v>393</v>
      </c>
      <c r="G56" s="16" t="s">
        <v>6658</v>
      </c>
      <c r="H56" s="70"/>
    </row>
    <row r="57" spans="1:8" ht="13.25" customHeight="1" x14ac:dyDescent="0.15">
      <c r="A57" s="261" t="s">
        <v>1241</v>
      </c>
      <c r="B57" s="212" t="s">
        <v>10076</v>
      </c>
      <c r="C57" s="295">
        <v>39</v>
      </c>
      <c r="D57" s="212" t="s">
        <v>847</v>
      </c>
      <c r="E57" s="212">
        <v>90</v>
      </c>
      <c r="F57" s="212" t="s">
        <v>393</v>
      </c>
      <c r="G57" s="16" t="s">
        <v>6659</v>
      </c>
      <c r="H57" s="70"/>
    </row>
    <row r="58" spans="1:8" ht="13.25" customHeight="1" x14ac:dyDescent="0.15">
      <c r="A58" s="261" t="s">
        <v>4538</v>
      </c>
      <c r="B58" s="212" t="s">
        <v>10076</v>
      </c>
      <c r="C58" s="295">
        <v>40</v>
      </c>
      <c r="D58" s="212" t="s">
        <v>404</v>
      </c>
      <c r="E58" s="212">
        <v>50</v>
      </c>
      <c r="F58" s="212" t="s">
        <v>393</v>
      </c>
      <c r="G58" s="212" t="s">
        <v>9704</v>
      </c>
      <c r="H58" s="70"/>
    </row>
    <row r="59" spans="1:8" ht="13.25" customHeight="1" x14ac:dyDescent="0.15">
      <c r="A59" s="261" t="s">
        <v>4623</v>
      </c>
      <c r="B59" s="212" t="s">
        <v>10076</v>
      </c>
      <c r="C59" s="295">
        <v>41</v>
      </c>
      <c r="D59" s="212" t="s">
        <v>858</v>
      </c>
      <c r="E59" s="212">
        <v>60</v>
      </c>
      <c r="F59" s="212" t="s">
        <v>393</v>
      </c>
      <c r="G59" s="212" t="s">
        <v>9704</v>
      </c>
      <c r="H59" s="70"/>
    </row>
    <row r="60" spans="1:8" ht="13.25" customHeight="1" x14ac:dyDescent="0.15">
      <c r="A60" s="261" t="s">
        <v>4550</v>
      </c>
      <c r="B60" s="212" t="s">
        <v>10076</v>
      </c>
      <c r="C60" s="295">
        <v>42</v>
      </c>
      <c r="D60" s="212" t="s">
        <v>385</v>
      </c>
      <c r="E60" s="212">
        <v>130</v>
      </c>
      <c r="F60" s="212" t="s">
        <v>398</v>
      </c>
      <c r="G60" s="212" t="s">
        <v>9705</v>
      </c>
      <c r="H60" s="70"/>
    </row>
    <row r="61" spans="1:8" ht="13.25" customHeight="1" x14ac:dyDescent="0.15">
      <c r="A61" s="261" t="s">
        <v>537</v>
      </c>
      <c r="B61" s="212" t="s">
        <v>10076</v>
      </c>
      <c r="C61" s="295">
        <v>43</v>
      </c>
      <c r="D61" s="212" t="s">
        <v>392</v>
      </c>
      <c r="E61" s="212">
        <v>60</v>
      </c>
      <c r="F61" s="212" t="s">
        <v>393</v>
      </c>
      <c r="G61" s="212" t="s">
        <v>9705</v>
      </c>
      <c r="H61" s="70"/>
    </row>
    <row r="62" spans="1:8" ht="13.25" customHeight="1" x14ac:dyDescent="0.15">
      <c r="A62" s="261" t="s">
        <v>443</v>
      </c>
      <c r="B62" s="212" t="s">
        <v>10076</v>
      </c>
      <c r="C62" s="295">
        <v>44</v>
      </c>
      <c r="D62" s="212" t="s">
        <v>395</v>
      </c>
      <c r="E62" s="212">
        <v>60</v>
      </c>
      <c r="F62" s="212" t="s">
        <v>393</v>
      </c>
      <c r="G62" s="212" t="s">
        <v>6660</v>
      </c>
      <c r="H62" s="70"/>
    </row>
    <row r="63" spans="1:8" ht="13.25" customHeight="1" x14ac:dyDescent="0.15">
      <c r="A63" s="261" t="s">
        <v>443</v>
      </c>
      <c r="B63" s="212" t="s">
        <v>10076</v>
      </c>
      <c r="C63" s="295">
        <v>44</v>
      </c>
      <c r="D63" s="212" t="s">
        <v>395</v>
      </c>
      <c r="E63" s="212">
        <v>60</v>
      </c>
      <c r="F63" s="212" t="s">
        <v>393</v>
      </c>
      <c r="G63" s="212" t="s">
        <v>6661</v>
      </c>
      <c r="H63" s="70"/>
    </row>
    <row r="64" spans="1:8" ht="13.25" customHeight="1" x14ac:dyDescent="0.15">
      <c r="A64" s="261" t="s">
        <v>6662</v>
      </c>
      <c r="B64" s="212" t="s">
        <v>10076</v>
      </c>
      <c r="C64" s="295">
        <v>45</v>
      </c>
      <c r="D64" s="212" t="s">
        <v>469</v>
      </c>
      <c r="E64" s="212"/>
      <c r="F64" s="212" t="s">
        <v>721</v>
      </c>
      <c r="G64" s="30" t="s">
        <v>6663</v>
      </c>
      <c r="H64" s="70"/>
    </row>
    <row r="65" spans="1:8" ht="13.25" customHeight="1" x14ac:dyDescent="0.15">
      <c r="A65" s="261" t="s">
        <v>6662</v>
      </c>
      <c r="B65" s="212" t="s">
        <v>10076</v>
      </c>
      <c r="C65" s="295">
        <v>45</v>
      </c>
      <c r="D65" s="212" t="s">
        <v>469</v>
      </c>
      <c r="E65" s="212"/>
      <c r="F65" s="212" t="s">
        <v>721</v>
      </c>
      <c r="G65" s="30" t="s">
        <v>6664</v>
      </c>
      <c r="H65" s="70"/>
    </row>
    <row r="66" spans="1:8" ht="13.25" customHeight="1" x14ac:dyDescent="0.15">
      <c r="A66" s="261" t="s">
        <v>6662</v>
      </c>
      <c r="B66" s="212" t="s">
        <v>10076</v>
      </c>
      <c r="C66" s="295">
        <v>45</v>
      </c>
      <c r="D66" s="212" t="s">
        <v>469</v>
      </c>
      <c r="E66" s="212"/>
      <c r="F66" s="212" t="s">
        <v>721</v>
      </c>
      <c r="G66" s="30" t="s">
        <v>6665</v>
      </c>
      <c r="H66" s="70"/>
    </row>
    <row r="67" spans="1:8" ht="13.25" customHeight="1" x14ac:dyDescent="0.15">
      <c r="A67" s="261" t="s">
        <v>6662</v>
      </c>
      <c r="B67" s="212" t="s">
        <v>10076</v>
      </c>
      <c r="C67" s="295">
        <v>45</v>
      </c>
      <c r="D67" s="212" t="s">
        <v>469</v>
      </c>
      <c r="E67" s="212"/>
      <c r="F67" s="212" t="s">
        <v>721</v>
      </c>
      <c r="G67" s="30" t="s">
        <v>6666</v>
      </c>
      <c r="H67" s="70"/>
    </row>
    <row r="68" spans="1:8" ht="13.25" customHeight="1" x14ac:dyDescent="0.15">
      <c r="A68" s="261" t="s">
        <v>6662</v>
      </c>
      <c r="B68" s="212" t="s">
        <v>10076</v>
      </c>
      <c r="C68" s="295">
        <v>45</v>
      </c>
      <c r="D68" s="212" t="s">
        <v>469</v>
      </c>
      <c r="E68" s="212"/>
      <c r="F68" s="212" t="s">
        <v>721</v>
      </c>
      <c r="G68" s="30" t="s">
        <v>6667</v>
      </c>
      <c r="H68" s="70"/>
    </row>
    <row r="69" spans="1:8" ht="13.25" customHeight="1" x14ac:dyDescent="0.15">
      <c r="A69" s="261" t="s">
        <v>6662</v>
      </c>
      <c r="B69" s="212" t="s">
        <v>10076</v>
      </c>
      <c r="C69" s="295">
        <v>45</v>
      </c>
      <c r="D69" s="212" t="s">
        <v>469</v>
      </c>
      <c r="E69" s="212"/>
      <c r="F69" s="212" t="s">
        <v>721</v>
      </c>
      <c r="G69" s="30" t="s">
        <v>6668</v>
      </c>
      <c r="H69" s="70"/>
    </row>
    <row r="70" spans="1:8" ht="13.25" customHeight="1" x14ac:dyDescent="0.15">
      <c r="A70" s="261" t="s">
        <v>6662</v>
      </c>
      <c r="B70" s="212" t="s">
        <v>10076</v>
      </c>
      <c r="C70" s="295">
        <v>45</v>
      </c>
      <c r="D70" s="212" t="s">
        <v>469</v>
      </c>
      <c r="E70" s="212"/>
      <c r="F70" s="212" t="s">
        <v>721</v>
      </c>
      <c r="G70" s="30" t="s">
        <v>6669</v>
      </c>
      <c r="H70" s="70"/>
    </row>
    <row r="71" spans="1:8" ht="13.25" customHeight="1" x14ac:dyDescent="0.15">
      <c r="A71" s="261" t="s">
        <v>6662</v>
      </c>
      <c r="B71" s="212" t="s">
        <v>10076</v>
      </c>
      <c r="C71" s="295">
        <v>45</v>
      </c>
      <c r="D71" s="212" t="s">
        <v>469</v>
      </c>
      <c r="E71" s="212"/>
      <c r="F71" s="212" t="s">
        <v>721</v>
      </c>
      <c r="G71" s="30" t="s">
        <v>6670</v>
      </c>
      <c r="H71" s="70"/>
    </row>
    <row r="72" spans="1:8" ht="13.25" customHeight="1" x14ac:dyDescent="0.15">
      <c r="A72" s="261" t="s">
        <v>441</v>
      </c>
      <c r="B72" s="212" t="s">
        <v>10076</v>
      </c>
      <c r="C72" s="295">
        <v>46</v>
      </c>
      <c r="D72" s="212" t="s">
        <v>407</v>
      </c>
      <c r="E72" s="212">
        <v>70</v>
      </c>
      <c r="F72" s="212" t="s">
        <v>393</v>
      </c>
      <c r="G72" s="212" t="s">
        <v>9251</v>
      </c>
      <c r="H72" s="70"/>
    </row>
    <row r="73" spans="1:8" ht="13.25" customHeight="1" x14ac:dyDescent="0.15">
      <c r="A73" s="261" t="s">
        <v>441</v>
      </c>
      <c r="B73" s="212" t="s">
        <v>10076</v>
      </c>
      <c r="C73" s="295">
        <v>46</v>
      </c>
      <c r="D73" s="212" t="s">
        <v>407</v>
      </c>
      <c r="E73" s="212">
        <v>70</v>
      </c>
      <c r="F73" s="212" t="s">
        <v>393</v>
      </c>
      <c r="G73" s="212" t="s">
        <v>9252</v>
      </c>
      <c r="H73" s="70"/>
    </row>
    <row r="74" spans="1:8" ht="13.25" customHeight="1" x14ac:dyDescent="0.15">
      <c r="A74" s="261" t="s">
        <v>443</v>
      </c>
      <c r="B74" s="212" t="s">
        <v>10076</v>
      </c>
      <c r="C74" s="295">
        <v>47</v>
      </c>
      <c r="D74" s="212" t="s">
        <v>395</v>
      </c>
      <c r="E74" s="212">
        <v>70</v>
      </c>
      <c r="F74" s="212" t="s">
        <v>393</v>
      </c>
      <c r="G74" s="212" t="s">
        <v>9251</v>
      </c>
      <c r="H74" s="70"/>
    </row>
    <row r="75" spans="1:8" ht="13.25" customHeight="1" x14ac:dyDescent="0.15">
      <c r="A75" s="261" t="s">
        <v>443</v>
      </c>
      <c r="B75" s="212" t="s">
        <v>10076</v>
      </c>
      <c r="C75" s="295">
        <v>47</v>
      </c>
      <c r="D75" s="212" t="s">
        <v>395</v>
      </c>
      <c r="E75" s="212">
        <v>70</v>
      </c>
      <c r="F75" s="212" t="s">
        <v>393</v>
      </c>
      <c r="G75" s="212" t="s">
        <v>9252</v>
      </c>
      <c r="H75" s="70"/>
    </row>
    <row r="76" spans="1:8" ht="13.25" customHeight="1" x14ac:dyDescent="0.15">
      <c r="A76" s="261" t="s">
        <v>461</v>
      </c>
      <c r="B76" s="212" t="s">
        <v>10076</v>
      </c>
      <c r="C76" s="295">
        <v>48</v>
      </c>
      <c r="D76" s="212" t="s">
        <v>389</v>
      </c>
      <c r="E76" s="212">
        <v>70</v>
      </c>
      <c r="F76" s="212" t="s">
        <v>393</v>
      </c>
      <c r="G76" s="212" t="s">
        <v>9251</v>
      </c>
      <c r="H76" s="70"/>
    </row>
    <row r="77" spans="1:8" ht="13.25" customHeight="1" x14ac:dyDescent="0.15">
      <c r="A77" s="261" t="s">
        <v>461</v>
      </c>
      <c r="B77" s="212" t="s">
        <v>10076</v>
      </c>
      <c r="C77" s="295">
        <v>48</v>
      </c>
      <c r="D77" s="212" t="s">
        <v>389</v>
      </c>
      <c r="E77" s="212">
        <v>70</v>
      </c>
      <c r="F77" s="212" t="s">
        <v>393</v>
      </c>
      <c r="G77" s="212" t="s">
        <v>9252</v>
      </c>
      <c r="H77" s="70"/>
    </row>
    <row r="78" spans="1:8" ht="13.25" customHeight="1" x14ac:dyDescent="0.15">
      <c r="A78" s="261" t="s">
        <v>1444</v>
      </c>
      <c r="B78" s="212" t="s">
        <v>10076</v>
      </c>
      <c r="C78" s="295">
        <v>49</v>
      </c>
      <c r="D78" s="212" t="s">
        <v>404</v>
      </c>
      <c r="E78" s="212">
        <v>200</v>
      </c>
      <c r="F78" s="212" t="s">
        <v>393</v>
      </c>
      <c r="G78" s="212" t="s">
        <v>6671</v>
      </c>
      <c r="H78" s="70"/>
    </row>
    <row r="79" spans="1:8" ht="13.25" customHeight="1" x14ac:dyDescent="0.15">
      <c r="A79" s="261" t="s">
        <v>4687</v>
      </c>
      <c r="B79" s="212" t="s">
        <v>10076</v>
      </c>
      <c r="C79" s="295">
        <v>50</v>
      </c>
      <c r="D79" s="212" t="s">
        <v>385</v>
      </c>
      <c r="E79" s="212">
        <v>310</v>
      </c>
      <c r="F79" s="212" t="s">
        <v>386</v>
      </c>
      <c r="G79" s="212" t="s">
        <v>6672</v>
      </c>
      <c r="H79" s="70"/>
    </row>
    <row r="80" spans="1:8" ht="13.25" customHeight="1" x14ac:dyDescent="0.15">
      <c r="A80" s="261" t="s">
        <v>513</v>
      </c>
      <c r="B80" s="212" t="s">
        <v>10076</v>
      </c>
      <c r="C80" s="295">
        <v>51</v>
      </c>
      <c r="D80" s="212" t="s">
        <v>392</v>
      </c>
      <c r="E80" s="212">
        <v>150</v>
      </c>
      <c r="F80" s="212" t="s">
        <v>393</v>
      </c>
      <c r="G80" s="212" t="s">
        <v>6673</v>
      </c>
      <c r="H80" s="70"/>
    </row>
    <row r="81" spans="1:8" ht="13.25" customHeight="1" x14ac:dyDescent="0.15">
      <c r="A81" s="261" t="s">
        <v>513</v>
      </c>
      <c r="B81" s="212" t="s">
        <v>10076</v>
      </c>
      <c r="C81" s="295">
        <v>51</v>
      </c>
      <c r="D81" s="212" t="s">
        <v>392</v>
      </c>
      <c r="E81" s="212">
        <v>150</v>
      </c>
      <c r="F81" s="212" t="s">
        <v>393</v>
      </c>
      <c r="G81" s="212" t="s">
        <v>6674</v>
      </c>
      <c r="H81" s="70"/>
    </row>
    <row r="82" spans="1:8" ht="13.25" customHeight="1" x14ac:dyDescent="0.15">
      <c r="A82" s="261" t="s">
        <v>405</v>
      </c>
      <c r="B82" s="212" t="s">
        <v>10076</v>
      </c>
      <c r="C82" s="295">
        <v>52</v>
      </c>
      <c r="D82" s="212" t="s">
        <v>385</v>
      </c>
      <c r="E82" s="212">
        <v>130</v>
      </c>
      <c r="F82" s="212" t="s">
        <v>393</v>
      </c>
      <c r="G82" s="212" t="s">
        <v>6675</v>
      </c>
      <c r="H82" s="70"/>
    </row>
    <row r="83" spans="1:8" ht="13.25" customHeight="1" x14ac:dyDescent="0.15">
      <c r="A83" s="261" t="s">
        <v>1631</v>
      </c>
      <c r="B83" s="212" t="s">
        <v>10076</v>
      </c>
      <c r="C83" s="295">
        <v>53</v>
      </c>
      <c r="D83" s="212" t="s">
        <v>385</v>
      </c>
      <c r="E83" s="212">
        <v>180</v>
      </c>
      <c r="F83" s="212" t="s">
        <v>393</v>
      </c>
      <c r="G83" s="212" t="s">
        <v>6675</v>
      </c>
      <c r="H83" s="70"/>
    </row>
    <row r="84" spans="1:8" ht="13.25" customHeight="1" x14ac:dyDescent="0.15">
      <c r="A84" s="261" t="s">
        <v>6676</v>
      </c>
      <c r="B84" s="212" t="s">
        <v>10076</v>
      </c>
      <c r="C84" s="295">
        <v>54</v>
      </c>
      <c r="D84" s="212" t="s">
        <v>389</v>
      </c>
      <c r="E84" s="212">
        <v>300</v>
      </c>
      <c r="F84" s="212" t="s">
        <v>386</v>
      </c>
      <c r="G84" s="212" t="s">
        <v>6677</v>
      </c>
      <c r="H84" s="70"/>
    </row>
    <row r="85" spans="1:8" ht="13.25" customHeight="1" x14ac:dyDescent="0.15">
      <c r="A85" s="261" t="s">
        <v>4688</v>
      </c>
      <c r="B85" s="212" t="s">
        <v>10076</v>
      </c>
      <c r="C85" s="295">
        <v>55</v>
      </c>
      <c r="D85" s="212" t="s">
        <v>392</v>
      </c>
      <c r="E85" s="212">
        <v>230</v>
      </c>
      <c r="F85" s="212" t="s">
        <v>393</v>
      </c>
      <c r="G85" s="212" t="s">
        <v>6678</v>
      </c>
      <c r="H85" s="70"/>
    </row>
    <row r="86" spans="1:8" ht="13.25" customHeight="1" x14ac:dyDescent="0.15">
      <c r="A86" s="261" t="s">
        <v>1435</v>
      </c>
      <c r="B86" s="212" t="s">
        <v>10076</v>
      </c>
      <c r="C86" s="295">
        <v>56</v>
      </c>
      <c r="D86" s="212" t="s">
        <v>858</v>
      </c>
      <c r="E86" s="212">
        <v>330</v>
      </c>
      <c r="F86" s="212" t="s">
        <v>386</v>
      </c>
      <c r="G86" s="212" t="s">
        <v>6679</v>
      </c>
      <c r="H86" s="70"/>
    </row>
    <row r="87" spans="1:8" ht="13.25" customHeight="1" x14ac:dyDescent="0.15">
      <c r="A87" s="261" t="s">
        <v>4708</v>
      </c>
      <c r="B87" s="212" t="s">
        <v>10076</v>
      </c>
      <c r="C87" s="295">
        <v>57</v>
      </c>
      <c r="D87" s="212" t="s">
        <v>395</v>
      </c>
      <c r="E87" s="212">
        <v>110</v>
      </c>
      <c r="F87" s="212" t="s">
        <v>393</v>
      </c>
      <c r="G87" s="16" t="s">
        <v>6680</v>
      </c>
      <c r="H87" s="70"/>
    </row>
    <row r="88" spans="1:8" ht="13.25" customHeight="1" x14ac:dyDescent="0.15">
      <c r="A88" s="261" t="s">
        <v>4708</v>
      </c>
      <c r="B88" s="212" t="s">
        <v>10076</v>
      </c>
      <c r="C88" s="295">
        <v>57</v>
      </c>
      <c r="D88" s="212" t="s">
        <v>395</v>
      </c>
      <c r="E88" s="212">
        <v>110</v>
      </c>
      <c r="F88" s="212" t="s">
        <v>393</v>
      </c>
      <c r="G88" s="16" t="s">
        <v>6681</v>
      </c>
      <c r="H88" s="70"/>
    </row>
    <row r="89" spans="1:8" ht="13.25" customHeight="1" x14ac:dyDescent="0.15">
      <c r="A89" s="261" t="s">
        <v>4712</v>
      </c>
      <c r="B89" s="212" t="s">
        <v>10076</v>
      </c>
      <c r="C89" s="295">
        <v>58</v>
      </c>
      <c r="D89" s="212" t="s">
        <v>389</v>
      </c>
      <c r="E89" s="212">
        <v>100</v>
      </c>
      <c r="F89" s="212" t="s">
        <v>393</v>
      </c>
      <c r="G89" s="16" t="s">
        <v>6680</v>
      </c>
      <c r="H89" s="70"/>
    </row>
    <row r="90" spans="1:8" ht="13.25" customHeight="1" x14ac:dyDescent="0.15">
      <c r="A90" s="261" t="s">
        <v>4712</v>
      </c>
      <c r="B90" s="212" t="s">
        <v>10076</v>
      </c>
      <c r="C90" s="295">
        <v>58</v>
      </c>
      <c r="D90" s="212" t="s">
        <v>389</v>
      </c>
      <c r="E90" s="212">
        <v>100</v>
      </c>
      <c r="F90" s="212" t="s">
        <v>393</v>
      </c>
      <c r="G90" s="16" t="s">
        <v>6681</v>
      </c>
      <c r="H90" s="70"/>
    </row>
    <row r="91" spans="1:8" ht="13.25" customHeight="1" x14ac:dyDescent="0.15">
      <c r="A91" s="261" t="s">
        <v>878</v>
      </c>
      <c r="B91" s="212" t="s">
        <v>10076</v>
      </c>
      <c r="C91" s="295">
        <v>59</v>
      </c>
      <c r="D91" s="212" t="s">
        <v>385</v>
      </c>
      <c r="E91" s="212">
        <v>100</v>
      </c>
      <c r="F91" s="212" t="s">
        <v>398</v>
      </c>
      <c r="G91" s="16" t="s">
        <v>6680</v>
      </c>
      <c r="H91" s="70"/>
    </row>
    <row r="92" spans="1:8" ht="13.25" customHeight="1" x14ac:dyDescent="0.15">
      <c r="A92" s="261" t="s">
        <v>878</v>
      </c>
      <c r="B92" s="212" t="s">
        <v>10076</v>
      </c>
      <c r="C92" s="295">
        <v>59</v>
      </c>
      <c r="D92" s="212" t="s">
        <v>385</v>
      </c>
      <c r="E92" s="212">
        <v>100</v>
      </c>
      <c r="F92" s="212" t="s">
        <v>398</v>
      </c>
      <c r="G92" s="16" t="s">
        <v>6681</v>
      </c>
      <c r="H92" s="70"/>
    </row>
    <row r="93" spans="1:8" ht="13.25" customHeight="1" x14ac:dyDescent="0.15">
      <c r="A93" s="261" t="s">
        <v>2546</v>
      </c>
      <c r="B93" s="212" t="s">
        <v>10076</v>
      </c>
      <c r="C93" s="295">
        <v>60</v>
      </c>
      <c r="D93" s="212" t="s">
        <v>847</v>
      </c>
      <c r="E93" s="212">
        <v>150</v>
      </c>
      <c r="F93" s="212" t="s">
        <v>386</v>
      </c>
      <c r="G93" s="16" t="s">
        <v>6680</v>
      </c>
      <c r="H93" s="70"/>
    </row>
    <row r="94" spans="1:8" ht="13.25" customHeight="1" x14ac:dyDescent="0.15">
      <c r="A94" s="261" t="s">
        <v>2546</v>
      </c>
      <c r="B94" s="212" t="s">
        <v>10076</v>
      </c>
      <c r="C94" s="295">
        <v>60</v>
      </c>
      <c r="D94" s="212" t="s">
        <v>847</v>
      </c>
      <c r="E94" s="212">
        <v>150</v>
      </c>
      <c r="F94" s="212" t="s">
        <v>386</v>
      </c>
      <c r="G94" s="16" t="s">
        <v>6681</v>
      </c>
      <c r="H94" s="70"/>
    </row>
    <row r="95" spans="1:8" ht="13.25" customHeight="1" x14ac:dyDescent="0.15">
      <c r="A95" s="261" t="s">
        <v>950</v>
      </c>
      <c r="B95" s="212" t="s">
        <v>10076</v>
      </c>
      <c r="C95" s="295">
        <v>61</v>
      </c>
      <c r="D95" s="212" t="s">
        <v>407</v>
      </c>
      <c r="E95" s="212">
        <v>70</v>
      </c>
      <c r="F95" s="212" t="s">
        <v>393</v>
      </c>
      <c r="G95" s="212" t="s">
        <v>9706</v>
      </c>
      <c r="H95" s="70"/>
    </row>
    <row r="96" spans="1:8" ht="13.25" customHeight="1" x14ac:dyDescent="0.15">
      <c r="A96" s="261" t="s">
        <v>3539</v>
      </c>
      <c r="B96" s="212" t="s">
        <v>10076</v>
      </c>
      <c r="C96" s="295">
        <v>62</v>
      </c>
      <c r="D96" s="212" t="s">
        <v>385</v>
      </c>
      <c r="E96" s="212">
        <v>30</v>
      </c>
      <c r="F96" s="212" t="s">
        <v>393</v>
      </c>
      <c r="G96" s="212" t="s">
        <v>9706</v>
      </c>
      <c r="H96" s="70"/>
    </row>
    <row r="97" spans="1:8" ht="13.25" customHeight="1" x14ac:dyDescent="0.15">
      <c r="A97" s="261" t="s">
        <v>4534</v>
      </c>
      <c r="B97" s="212" t="s">
        <v>10076</v>
      </c>
      <c r="C97" s="295">
        <v>63</v>
      </c>
      <c r="D97" s="212" t="s">
        <v>389</v>
      </c>
      <c r="E97" s="212">
        <v>170</v>
      </c>
      <c r="F97" s="212" t="s">
        <v>398</v>
      </c>
      <c r="G97" s="212" t="s">
        <v>9707</v>
      </c>
      <c r="H97" s="70"/>
    </row>
    <row r="98" spans="1:8" ht="13.25" customHeight="1" x14ac:dyDescent="0.15">
      <c r="A98" s="261" t="s">
        <v>4603</v>
      </c>
      <c r="B98" s="212" t="s">
        <v>10076</v>
      </c>
      <c r="C98" s="295">
        <v>64</v>
      </c>
      <c r="D98" s="212" t="s">
        <v>389</v>
      </c>
      <c r="E98" s="212">
        <v>90</v>
      </c>
      <c r="F98" s="212" t="s">
        <v>398</v>
      </c>
      <c r="G98" s="212" t="s">
        <v>9707</v>
      </c>
      <c r="H98" s="70"/>
    </row>
    <row r="99" spans="1:8" ht="13.25" customHeight="1" x14ac:dyDescent="0.15">
      <c r="A99" s="261" t="s">
        <v>4717</v>
      </c>
      <c r="B99" s="212" t="s">
        <v>10076</v>
      </c>
      <c r="C99" s="295">
        <v>65</v>
      </c>
      <c r="D99" s="212" t="s">
        <v>385</v>
      </c>
      <c r="E99" s="212">
        <v>90</v>
      </c>
      <c r="F99" s="212" t="s">
        <v>393</v>
      </c>
      <c r="G99" s="16" t="s">
        <v>10082</v>
      </c>
      <c r="H99" s="70"/>
    </row>
    <row r="100" spans="1:8" ht="13.25" customHeight="1" x14ac:dyDescent="0.15">
      <c r="A100" s="261" t="s">
        <v>4717</v>
      </c>
      <c r="B100" s="212" t="s">
        <v>10076</v>
      </c>
      <c r="C100" s="295">
        <v>65</v>
      </c>
      <c r="D100" s="212" t="s">
        <v>385</v>
      </c>
      <c r="E100" s="212">
        <v>90</v>
      </c>
      <c r="F100" s="212" t="s">
        <v>393</v>
      </c>
      <c r="G100" s="212" t="s">
        <v>10083</v>
      </c>
      <c r="H100" s="70"/>
    </row>
    <row r="101" spans="1:8" ht="13.25" customHeight="1" x14ac:dyDescent="0.15">
      <c r="A101" s="261" t="s">
        <v>4712</v>
      </c>
      <c r="B101" s="212" t="s">
        <v>10076</v>
      </c>
      <c r="C101" s="295">
        <v>66</v>
      </c>
      <c r="D101" s="212" t="s">
        <v>389</v>
      </c>
      <c r="E101" s="212">
        <v>100</v>
      </c>
      <c r="F101" s="212" t="s">
        <v>393</v>
      </c>
      <c r="G101" s="16" t="s">
        <v>10084</v>
      </c>
      <c r="H101" s="70"/>
    </row>
    <row r="102" spans="1:8" ht="13.25" customHeight="1" x14ac:dyDescent="0.15">
      <c r="A102" s="261" t="s">
        <v>4712</v>
      </c>
      <c r="B102" s="212" t="s">
        <v>10076</v>
      </c>
      <c r="C102" s="295">
        <v>66</v>
      </c>
      <c r="D102" s="212" t="s">
        <v>389</v>
      </c>
      <c r="E102" s="212">
        <v>100</v>
      </c>
      <c r="F102" s="212" t="s">
        <v>393</v>
      </c>
      <c r="G102" s="212" t="s">
        <v>10085</v>
      </c>
      <c r="H102" s="70"/>
    </row>
    <row r="103" spans="1:8" ht="13.25" customHeight="1" x14ac:dyDescent="0.15">
      <c r="A103" s="261" t="s">
        <v>4727</v>
      </c>
      <c r="B103" s="212" t="s">
        <v>10076</v>
      </c>
      <c r="C103" s="295">
        <v>67</v>
      </c>
      <c r="D103" s="212" t="s">
        <v>858</v>
      </c>
      <c r="E103" s="212">
        <v>230</v>
      </c>
      <c r="F103" s="212" t="s">
        <v>393</v>
      </c>
      <c r="G103" s="212" t="s">
        <v>6682</v>
      </c>
      <c r="H103" s="70"/>
    </row>
    <row r="104" spans="1:8" ht="13.25" customHeight="1" x14ac:dyDescent="0.15">
      <c r="A104" s="261" t="s">
        <v>4719</v>
      </c>
      <c r="B104" s="212" t="s">
        <v>10076</v>
      </c>
      <c r="C104" s="295">
        <v>68</v>
      </c>
      <c r="D104" s="212" t="s">
        <v>385</v>
      </c>
      <c r="E104" s="212">
        <v>220</v>
      </c>
      <c r="F104" s="212" t="s">
        <v>393</v>
      </c>
      <c r="G104" s="212" t="s">
        <v>6683</v>
      </c>
      <c r="H104" s="70"/>
    </row>
    <row r="105" spans="1:8" ht="13.25" customHeight="1" x14ac:dyDescent="0.15">
      <c r="A105" s="261" t="s">
        <v>4545</v>
      </c>
      <c r="B105" s="212" t="s">
        <v>10076</v>
      </c>
      <c r="C105" s="295">
        <v>69</v>
      </c>
      <c r="D105" s="212" t="s">
        <v>385</v>
      </c>
      <c r="E105" s="212">
        <v>50</v>
      </c>
      <c r="F105" s="212" t="s">
        <v>393</v>
      </c>
      <c r="G105" s="212" t="s">
        <v>9051</v>
      </c>
      <c r="H105" s="70"/>
    </row>
    <row r="106" spans="1:8" ht="13.25" customHeight="1" x14ac:dyDescent="0.15">
      <c r="A106" s="261" t="s">
        <v>4549</v>
      </c>
      <c r="B106" s="212" t="s">
        <v>10076</v>
      </c>
      <c r="C106" s="295">
        <v>70</v>
      </c>
      <c r="D106" s="212" t="s">
        <v>385</v>
      </c>
      <c r="E106" s="212">
        <v>70</v>
      </c>
      <c r="F106" s="212" t="s">
        <v>393</v>
      </c>
      <c r="G106" s="212" t="s">
        <v>9051</v>
      </c>
      <c r="H106" s="70"/>
    </row>
    <row r="107" spans="1:8" ht="13.25" customHeight="1" x14ac:dyDescent="0.15">
      <c r="A107" s="261" t="s">
        <v>4558</v>
      </c>
      <c r="B107" s="212" t="s">
        <v>10076</v>
      </c>
      <c r="C107" s="295">
        <v>71</v>
      </c>
      <c r="D107" s="212" t="s">
        <v>858</v>
      </c>
      <c r="E107" s="212">
        <v>60</v>
      </c>
      <c r="F107" s="212" t="s">
        <v>393</v>
      </c>
      <c r="G107" s="212" t="s">
        <v>9051</v>
      </c>
      <c r="H107" s="70"/>
    </row>
    <row r="108" spans="1:8" ht="13.25" customHeight="1" x14ac:dyDescent="0.15">
      <c r="A108" s="261" t="s">
        <v>4553</v>
      </c>
      <c r="B108" s="212" t="s">
        <v>10076</v>
      </c>
      <c r="C108" s="295">
        <v>72</v>
      </c>
      <c r="D108" s="212" t="s">
        <v>400</v>
      </c>
      <c r="E108" s="212">
        <v>250</v>
      </c>
      <c r="F108" s="212" t="s">
        <v>393</v>
      </c>
      <c r="G108" s="212" t="s">
        <v>9696</v>
      </c>
      <c r="H108" s="70"/>
    </row>
    <row r="109" spans="1:8" ht="13.25" customHeight="1" x14ac:dyDescent="0.15">
      <c r="A109" s="261" t="s">
        <v>4563</v>
      </c>
      <c r="B109" s="212" t="s">
        <v>10076</v>
      </c>
      <c r="C109" s="295">
        <v>73</v>
      </c>
      <c r="D109" s="212" t="s">
        <v>847</v>
      </c>
      <c r="E109" s="212">
        <v>220</v>
      </c>
      <c r="F109" s="212" t="s">
        <v>393</v>
      </c>
      <c r="G109" s="212" t="s">
        <v>9696</v>
      </c>
      <c r="H109" s="70"/>
    </row>
    <row r="110" spans="1:8" ht="13.25" customHeight="1" x14ac:dyDescent="0.15">
      <c r="A110" s="261" t="s">
        <v>1435</v>
      </c>
      <c r="B110" s="212" t="s">
        <v>10076</v>
      </c>
      <c r="C110" s="295">
        <v>74</v>
      </c>
      <c r="D110" s="212" t="s">
        <v>858</v>
      </c>
      <c r="E110" s="212">
        <v>330</v>
      </c>
      <c r="F110" s="212" t="s">
        <v>386</v>
      </c>
      <c r="G110" s="212" t="s">
        <v>9696</v>
      </c>
      <c r="H110" s="70"/>
    </row>
    <row r="111" spans="1:8" ht="13.25" customHeight="1" x14ac:dyDescent="0.15">
      <c r="A111" s="261" t="s">
        <v>2992</v>
      </c>
      <c r="B111" s="212" t="s">
        <v>10076</v>
      </c>
      <c r="C111" s="295">
        <v>75</v>
      </c>
      <c r="D111" s="212" t="s">
        <v>385</v>
      </c>
      <c r="E111" s="212">
        <v>70</v>
      </c>
      <c r="F111" s="212" t="s">
        <v>393</v>
      </c>
      <c r="G111" s="212" t="s">
        <v>9058</v>
      </c>
      <c r="H111" s="70"/>
    </row>
    <row r="112" spans="1:8" ht="13.25" customHeight="1" x14ac:dyDescent="0.15">
      <c r="A112" s="261" t="s">
        <v>2992</v>
      </c>
      <c r="B112" s="212" t="s">
        <v>10076</v>
      </c>
      <c r="C112" s="295">
        <v>75</v>
      </c>
      <c r="D112" s="212" t="s">
        <v>385</v>
      </c>
      <c r="E112" s="212">
        <v>70</v>
      </c>
      <c r="F112" s="212" t="s">
        <v>393</v>
      </c>
      <c r="G112" s="212" t="s">
        <v>9057</v>
      </c>
      <c r="H112" s="70"/>
    </row>
    <row r="113" spans="1:8" ht="13.25" customHeight="1" x14ac:dyDescent="0.15">
      <c r="A113" s="261" t="s">
        <v>4511</v>
      </c>
      <c r="B113" s="212" t="s">
        <v>10076</v>
      </c>
      <c r="C113" s="295">
        <v>76</v>
      </c>
      <c r="D113" s="212" t="s">
        <v>407</v>
      </c>
      <c r="E113" s="212">
        <v>60</v>
      </c>
      <c r="F113" s="212" t="s">
        <v>393</v>
      </c>
      <c r="G113" s="212" t="s">
        <v>9052</v>
      </c>
      <c r="H113" s="70"/>
    </row>
    <row r="114" spans="1:8" ht="13.25" customHeight="1" x14ac:dyDescent="0.15">
      <c r="A114" s="261" t="s">
        <v>4512</v>
      </c>
      <c r="B114" s="212" t="s">
        <v>10076</v>
      </c>
      <c r="C114" s="295">
        <v>77</v>
      </c>
      <c r="D114" s="212" t="s">
        <v>407</v>
      </c>
      <c r="E114" s="212">
        <v>90</v>
      </c>
      <c r="F114" s="212" t="s">
        <v>398</v>
      </c>
      <c r="G114" s="212" t="s">
        <v>9052</v>
      </c>
      <c r="H114" s="70"/>
    </row>
    <row r="115" spans="1:8" ht="13.25" customHeight="1" x14ac:dyDescent="0.15">
      <c r="A115" s="261" t="s">
        <v>4589</v>
      </c>
      <c r="B115" s="212" t="s">
        <v>10076</v>
      </c>
      <c r="C115" s="295">
        <v>78</v>
      </c>
      <c r="D115" s="212" t="s">
        <v>407</v>
      </c>
      <c r="E115" s="212">
        <v>310</v>
      </c>
      <c r="F115" s="212" t="s">
        <v>386</v>
      </c>
      <c r="G115" s="212" t="s">
        <v>9052</v>
      </c>
      <c r="H115" s="70"/>
    </row>
    <row r="116" spans="1:8" ht="13.25" customHeight="1" x14ac:dyDescent="0.15">
      <c r="A116" s="261" t="s">
        <v>4523</v>
      </c>
      <c r="B116" s="212" t="s">
        <v>10076</v>
      </c>
      <c r="C116" s="295">
        <v>79</v>
      </c>
      <c r="D116" s="212" t="s">
        <v>395</v>
      </c>
      <c r="E116" s="212">
        <v>80</v>
      </c>
      <c r="F116" s="212" t="s">
        <v>393</v>
      </c>
      <c r="G116" s="212" t="s">
        <v>9053</v>
      </c>
      <c r="H116" s="70"/>
    </row>
    <row r="117" spans="1:8" ht="13.25" customHeight="1" x14ac:dyDescent="0.15">
      <c r="A117" s="261" t="s">
        <v>4524</v>
      </c>
      <c r="B117" s="212" t="s">
        <v>10076</v>
      </c>
      <c r="C117" s="295">
        <v>80</v>
      </c>
      <c r="D117" s="212" t="s">
        <v>395</v>
      </c>
      <c r="E117" s="212">
        <v>110</v>
      </c>
      <c r="F117" s="212" t="s">
        <v>398</v>
      </c>
      <c r="G117" s="212" t="s">
        <v>9053</v>
      </c>
      <c r="H117" s="70"/>
    </row>
    <row r="118" spans="1:8" ht="13.25" customHeight="1" x14ac:dyDescent="0.15">
      <c r="A118" s="261" t="s">
        <v>4598</v>
      </c>
      <c r="B118" s="212" t="s">
        <v>10076</v>
      </c>
      <c r="C118" s="295">
        <v>81</v>
      </c>
      <c r="D118" s="212" t="s">
        <v>395</v>
      </c>
      <c r="E118" s="212">
        <v>340</v>
      </c>
      <c r="F118" s="212" t="s">
        <v>386</v>
      </c>
      <c r="G118" s="212" t="s">
        <v>9053</v>
      </c>
      <c r="H118" s="70"/>
    </row>
    <row r="119" spans="1:8" ht="13.25" customHeight="1" x14ac:dyDescent="0.15">
      <c r="A119" s="261" t="s">
        <v>4528</v>
      </c>
      <c r="B119" s="212" t="s">
        <v>10076</v>
      </c>
      <c r="C119" s="295">
        <v>82</v>
      </c>
      <c r="D119" s="212" t="s">
        <v>389</v>
      </c>
      <c r="E119" s="212">
        <v>70</v>
      </c>
      <c r="F119" s="212" t="s">
        <v>393</v>
      </c>
      <c r="G119" s="212" t="s">
        <v>9054</v>
      </c>
      <c r="H119" s="70"/>
    </row>
    <row r="120" spans="1:8" ht="13.25" customHeight="1" x14ac:dyDescent="0.15">
      <c r="A120" s="261" t="s">
        <v>4529</v>
      </c>
      <c r="B120" s="212" t="s">
        <v>10076</v>
      </c>
      <c r="C120" s="295">
        <v>83</v>
      </c>
      <c r="D120" s="212" t="s">
        <v>389</v>
      </c>
      <c r="E120" s="212">
        <v>90</v>
      </c>
      <c r="F120" s="212" t="s">
        <v>398</v>
      </c>
      <c r="G120" s="212" t="s">
        <v>9054</v>
      </c>
      <c r="H120" s="70"/>
    </row>
    <row r="121" spans="1:8" ht="13.25" customHeight="1" x14ac:dyDescent="0.15">
      <c r="A121" s="261" t="s">
        <v>4600</v>
      </c>
      <c r="B121" s="212" t="s">
        <v>10076</v>
      </c>
      <c r="C121" s="295">
        <v>84</v>
      </c>
      <c r="D121" s="212" t="s">
        <v>389</v>
      </c>
      <c r="E121" s="212">
        <v>320</v>
      </c>
      <c r="F121" s="212" t="s">
        <v>386</v>
      </c>
      <c r="G121" s="212" t="s">
        <v>9054</v>
      </c>
      <c r="H121" s="70"/>
    </row>
    <row r="122" spans="1:8" ht="13.25" customHeight="1" x14ac:dyDescent="0.15">
      <c r="A122" s="261" t="s">
        <v>6684</v>
      </c>
      <c r="B122" s="212" t="s">
        <v>10076</v>
      </c>
      <c r="C122" s="295">
        <v>85</v>
      </c>
      <c r="D122" s="212" t="s">
        <v>404</v>
      </c>
      <c r="E122" s="212">
        <v>60</v>
      </c>
      <c r="F122" s="212" t="s">
        <v>393</v>
      </c>
      <c r="G122" s="212" t="s">
        <v>6685</v>
      </c>
      <c r="H122" s="70"/>
    </row>
    <row r="123" spans="1:8" ht="13.25" customHeight="1" x14ac:dyDescent="0.15">
      <c r="A123" s="261" t="s">
        <v>9059</v>
      </c>
      <c r="B123" s="212" t="s">
        <v>10076</v>
      </c>
      <c r="C123" s="295">
        <v>86</v>
      </c>
      <c r="D123" s="212" t="s">
        <v>858</v>
      </c>
      <c r="E123" s="212">
        <v>260</v>
      </c>
      <c r="F123" s="212" t="s">
        <v>398</v>
      </c>
      <c r="G123" s="212" t="s">
        <v>9055</v>
      </c>
      <c r="H123" s="70"/>
    </row>
    <row r="124" spans="1:8" ht="13.25" customHeight="1" x14ac:dyDescent="0.15">
      <c r="A124" s="261" t="s">
        <v>9060</v>
      </c>
      <c r="B124" s="212" t="s">
        <v>10076</v>
      </c>
      <c r="C124" s="295">
        <v>87</v>
      </c>
      <c r="D124" s="212" t="s">
        <v>407</v>
      </c>
      <c r="E124" s="212">
        <v>200</v>
      </c>
      <c r="F124" s="212" t="s">
        <v>393</v>
      </c>
      <c r="G124" s="212" t="s">
        <v>9056</v>
      </c>
      <c r="H124" s="70"/>
    </row>
    <row r="125" spans="1:8" ht="13.25" customHeight="1" x14ac:dyDescent="0.15">
      <c r="A125" s="261" t="s">
        <v>456</v>
      </c>
      <c r="B125" s="212" t="s">
        <v>10076</v>
      </c>
      <c r="C125" s="295">
        <v>88</v>
      </c>
      <c r="D125" s="212" t="s">
        <v>404</v>
      </c>
      <c r="E125" s="212">
        <v>70</v>
      </c>
      <c r="F125" s="212" t="s">
        <v>393</v>
      </c>
      <c r="G125" s="212" t="s">
        <v>9056</v>
      </c>
      <c r="H125" s="70"/>
    </row>
    <row r="126" spans="1:8" ht="13.25" customHeight="1" x14ac:dyDescent="0.15">
      <c r="A126" s="261" t="s">
        <v>838</v>
      </c>
      <c r="B126" s="212" t="s">
        <v>10076</v>
      </c>
      <c r="C126" s="295">
        <v>89</v>
      </c>
      <c r="D126" s="212" t="s">
        <v>389</v>
      </c>
      <c r="E126" s="212">
        <v>180</v>
      </c>
      <c r="F126" s="212" t="s">
        <v>386</v>
      </c>
      <c r="G126" s="16" t="s">
        <v>9134</v>
      </c>
      <c r="H126" s="70"/>
    </row>
    <row r="127" spans="1:8" ht="13.25" customHeight="1" x14ac:dyDescent="0.15">
      <c r="A127" s="261" t="s">
        <v>838</v>
      </c>
      <c r="B127" s="212" t="s">
        <v>10076</v>
      </c>
      <c r="C127" s="295">
        <v>89</v>
      </c>
      <c r="D127" s="212" t="s">
        <v>389</v>
      </c>
      <c r="E127" s="212">
        <v>180</v>
      </c>
      <c r="F127" s="212" t="s">
        <v>386</v>
      </c>
      <c r="G127" s="16" t="s">
        <v>9135</v>
      </c>
      <c r="H127" s="70"/>
    </row>
    <row r="128" spans="1:8" ht="13.25" customHeight="1" x14ac:dyDescent="0.15">
      <c r="A128" s="261" t="s">
        <v>1391</v>
      </c>
      <c r="B128" s="212" t="s">
        <v>10076</v>
      </c>
      <c r="C128" s="295">
        <v>90</v>
      </c>
      <c r="D128" s="212" t="s">
        <v>847</v>
      </c>
      <c r="E128" s="212">
        <v>100</v>
      </c>
      <c r="F128" s="212" t="s">
        <v>398</v>
      </c>
      <c r="G128" s="16" t="s">
        <v>9134</v>
      </c>
      <c r="H128" s="70"/>
    </row>
    <row r="129" spans="1:8" ht="13.25" customHeight="1" x14ac:dyDescent="0.15">
      <c r="A129" s="261" t="s">
        <v>1391</v>
      </c>
      <c r="B129" s="212" t="s">
        <v>10076</v>
      </c>
      <c r="C129" s="295">
        <v>90</v>
      </c>
      <c r="D129" s="212" t="s">
        <v>847</v>
      </c>
      <c r="E129" s="212">
        <v>100</v>
      </c>
      <c r="F129" s="212" t="s">
        <v>398</v>
      </c>
      <c r="G129" s="16" t="s">
        <v>9135</v>
      </c>
      <c r="H129" s="70"/>
    </row>
    <row r="130" spans="1:8" ht="13.25" customHeight="1" x14ac:dyDescent="0.15">
      <c r="A130" s="261" t="s">
        <v>4554</v>
      </c>
      <c r="B130" s="212" t="s">
        <v>10076</v>
      </c>
      <c r="C130" s="295">
        <v>91</v>
      </c>
      <c r="D130" s="212" t="s">
        <v>149</v>
      </c>
      <c r="E130" s="212">
        <v>140</v>
      </c>
      <c r="F130" s="212" t="s">
        <v>393</v>
      </c>
      <c r="G130" s="16" t="s">
        <v>9134</v>
      </c>
      <c r="H130" s="70"/>
    </row>
    <row r="131" spans="1:8" ht="13.25" customHeight="1" x14ac:dyDescent="0.15">
      <c r="A131" s="261" t="s">
        <v>4554</v>
      </c>
      <c r="B131" s="212" t="s">
        <v>10076</v>
      </c>
      <c r="C131" s="295">
        <v>91</v>
      </c>
      <c r="D131" s="212" t="s">
        <v>149</v>
      </c>
      <c r="E131" s="212">
        <v>140</v>
      </c>
      <c r="F131" s="212" t="s">
        <v>393</v>
      </c>
      <c r="G131" s="16" t="s">
        <v>9135</v>
      </c>
      <c r="H131" s="70"/>
    </row>
    <row r="132" spans="1:8" ht="13.25" customHeight="1" x14ac:dyDescent="0.15">
      <c r="A132" s="261" t="s">
        <v>4543</v>
      </c>
      <c r="B132" s="212" t="s">
        <v>10076</v>
      </c>
      <c r="C132" s="295">
        <v>92</v>
      </c>
      <c r="D132" s="212" t="s">
        <v>149</v>
      </c>
      <c r="E132" s="212">
        <v>110</v>
      </c>
      <c r="F132" s="212" t="s">
        <v>393</v>
      </c>
      <c r="G132" s="16" t="s">
        <v>9134</v>
      </c>
      <c r="H132" s="70"/>
    </row>
    <row r="133" spans="1:8" ht="13.25" customHeight="1" x14ac:dyDescent="0.15">
      <c r="A133" s="261" t="s">
        <v>4543</v>
      </c>
      <c r="B133" s="212" t="s">
        <v>10076</v>
      </c>
      <c r="C133" s="295">
        <v>92</v>
      </c>
      <c r="D133" s="212" t="s">
        <v>149</v>
      </c>
      <c r="E133" s="212">
        <v>110</v>
      </c>
      <c r="F133" s="212" t="s">
        <v>393</v>
      </c>
      <c r="G133" s="16" t="s">
        <v>9135</v>
      </c>
      <c r="H133" s="70"/>
    </row>
    <row r="134" spans="1:8" ht="13.25" customHeight="1" x14ac:dyDescent="0.15">
      <c r="A134" s="261" t="s">
        <v>1210</v>
      </c>
      <c r="B134" s="212" t="s">
        <v>10076</v>
      </c>
      <c r="C134" s="295">
        <v>93</v>
      </c>
      <c r="D134" s="212" t="s">
        <v>389</v>
      </c>
      <c r="E134" s="212">
        <v>50</v>
      </c>
      <c r="F134" s="212" t="s">
        <v>393</v>
      </c>
      <c r="G134" s="212" t="s">
        <v>9708</v>
      </c>
      <c r="H134" s="70"/>
    </row>
    <row r="135" spans="1:8" ht="13.25" customHeight="1" x14ac:dyDescent="0.15">
      <c r="A135" s="261" t="s">
        <v>4663</v>
      </c>
      <c r="B135" s="212" t="s">
        <v>10076</v>
      </c>
      <c r="C135" s="295">
        <v>94</v>
      </c>
      <c r="D135" s="212" t="s">
        <v>404</v>
      </c>
      <c r="E135" s="212">
        <v>130</v>
      </c>
      <c r="F135" s="212" t="s">
        <v>398</v>
      </c>
      <c r="G135" s="212" t="s">
        <v>9708</v>
      </c>
      <c r="H135" s="70"/>
    </row>
    <row r="136" spans="1:8" ht="13.25" customHeight="1" x14ac:dyDescent="0.15">
      <c r="A136" s="261" t="s">
        <v>853</v>
      </c>
      <c r="B136" s="212" t="s">
        <v>10076</v>
      </c>
      <c r="C136" s="295">
        <v>95</v>
      </c>
      <c r="D136" s="212" t="s">
        <v>385</v>
      </c>
      <c r="E136" s="212">
        <v>30</v>
      </c>
      <c r="F136" s="212" t="s">
        <v>393</v>
      </c>
      <c r="G136" s="212" t="s">
        <v>9709</v>
      </c>
      <c r="H136" s="70"/>
    </row>
    <row r="137" spans="1:8" ht="13.25" customHeight="1" x14ac:dyDescent="0.15">
      <c r="A137" s="261" t="s">
        <v>4570</v>
      </c>
      <c r="B137" s="212" t="s">
        <v>10076</v>
      </c>
      <c r="C137" s="295">
        <v>96</v>
      </c>
      <c r="D137" s="212" t="s">
        <v>392</v>
      </c>
      <c r="E137" s="212">
        <v>120</v>
      </c>
      <c r="F137" s="212" t="s">
        <v>393</v>
      </c>
      <c r="G137" s="212" t="s">
        <v>9709</v>
      </c>
      <c r="H137" s="70"/>
    </row>
    <row r="138" spans="1:8" ht="13.25" customHeight="1" x14ac:dyDescent="0.15">
      <c r="A138" s="261" t="s">
        <v>9061</v>
      </c>
      <c r="B138" s="212" t="s">
        <v>10076</v>
      </c>
      <c r="C138" s="295">
        <v>97</v>
      </c>
      <c r="D138" s="212" t="s">
        <v>385</v>
      </c>
      <c r="E138" s="212">
        <v>90</v>
      </c>
      <c r="F138" s="212" t="s">
        <v>393</v>
      </c>
      <c r="G138" s="212" t="s">
        <v>10086</v>
      </c>
      <c r="H138" s="70"/>
    </row>
    <row r="139" spans="1:8" ht="13.25" customHeight="1" x14ac:dyDescent="0.15">
      <c r="A139" s="261" t="s">
        <v>9061</v>
      </c>
      <c r="B139" s="212" t="s">
        <v>10076</v>
      </c>
      <c r="C139" s="295">
        <v>97</v>
      </c>
      <c r="D139" s="212" t="s">
        <v>385</v>
      </c>
      <c r="E139" s="212">
        <v>90</v>
      </c>
      <c r="F139" s="212" t="s">
        <v>393</v>
      </c>
      <c r="G139" s="212" t="s">
        <v>10087</v>
      </c>
      <c r="H139" s="70"/>
    </row>
    <row r="140" spans="1:8" ht="13.25" customHeight="1" x14ac:dyDescent="0.15">
      <c r="A140" s="261" t="s">
        <v>9062</v>
      </c>
      <c r="B140" s="212" t="s">
        <v>10076</v>
      </c>
      <c r="C140" s="295">
        <v>98</v>
      </c>
      <c r="D140" s="212" t="s">
        <v>404</v>
      </c>
      <c r="E140" s="212">
        <v>140</v>
      </c>
      <c r="F140" s="212" t="s">
        <v>393</v>
      </c>
      <c r="G140" s="212" t="s">
        <v>10088</v>
      </c>
      <c r="H140" s="70"/>
    </row>
    <row r="141" spans="1:8" ht="13.25" customHeight="1" x14ac:dyDescent="0.15">
      <c r="A141" s="261" t="s">
        <v>9062</v>
      </c>
      <c r="B141" s="212" t="s">
        <v>10076</v>
      </c>
      <c r="C141" s="295">
        <v>98</v>
      </c>
      <c r="D141" s="212" t="s">
        <v>404</v>
      </c>
      <c r="E141" s="212">
        <v>140</v>
      </c>
      <c r="F141" s="212" t="s">
        <v>393</v>
      </c>
      <c r="G141" s="212" t="s">
        <v>10089</v>
      </c>
      <c r="H141" s="70"/>
    </row>
    <row r="142" spans="1:8" ht="13.25" customHeight="1" x14ac:dyDescent="0.15">
      <c r="A142" s="261" t="s">
        <v>4625</v>
      </c>
      <c r="B142" s="212" t="s">
        <v>10076</v>
      </c>
      <c r="C142" s="295">
        <v>99</v>
      </c>
      <c r="D142" s="212" t="s">
        <v>392</v>
      </c>
      <c r="E142" s="212">
        <v>50</v>
      </c>
      <c r="F142" s="212" t="s">
        <v>393</v>
      </c>
      <c r="G142" s="212" t="s">
        <v>9063</v>
      </c>
      <c r="H142" s="70"/>
    </row>
    <row r="143" spans="1:8" ht="13.25" customHeight="1" x14ac:dyDescent="0.15">
      <c r="A143" s="261" t="s">
        <v>9065</v>
      </c>
      <c r="B143" s="212" t="s">
        <v>10076</v>
      </c>
      <c r="C143" s="295">
        <v>100</v>
      </c>
      <c r="D143" s="212" t="s">
        <v>392</v>
      </c>
      <c r="E143" s="212">
        <v>250</v>
      </c>
      <c r="F143" s="212" t="s">
        <v>398</v>
      </c>
      <c r="G143" s="212" t="s">
        <v>9063</v>
      </c>
      <c r="H143" s="70"/>
    </row>
    <row r="144" spans="1:8" ht="13.25" customHeight="1" x14ac:dyDescent="0.15">
      <c r="A144" s="261" t="s">
        <v>456</v>
      </c>
      <c r="B144" s="212" t="s">
        <v>10076</v>
      </c>
      <c r="C144" s="295">
        <v>101</v>
      </c>
      <c r="D144" s="212" t="s">
        <v>404</v>
      </c>
      <c r="E144" s="212">
        <v>70</v>
      </c>
      <c r="F144" s="212" t="s">
        <v>393</v>
      </c>
      <c r="G144" s="212" t="s">
        <v>6686</v>
      </c>
      <c r="H144" s="70"/>
    </row>
    <row r="145" spans="1:8" ht="13.25" customHeight="1" x14ac:dyDescent="0.15">
      <c r="A145" s="261" t="s">
        <v>456</v>
      </c>
      <c r="B145" s="212" t="s">
        <v>10076</v>
      </c>
      <c r="C145" s="295">
        <v>101</v>
      </c>
      <c r="D145" s="212" t="s">
        <v>404</v>
      </c>
      <c r="E145" s="212">
        <v>70</v>
      </c>
      <c r="F145" s="212" t="s">
        <v>393</v>
      </c>
      <c r="G145" s="212" t="s">
        <v>6687</v>
      </c>
      <c r="H145" s="70"/>
    </row>
    <row r="146" spans="1:8" ht="13.25" customHeight="1" x14ac:dyDescent="0.15">
      <c r="A146" s="261" t="s">
        <v>544</v>
      </c>
      <c r="B146" s="212" t="s">
        <v>10076</v>
      </c>
      <c r="C146" s="295">
        <v>102</v>
      </c>
      <c r="D146" s="212" t="s">
        <v>407</v>
      </c>
      <c r="E146" s="212">
        <v>60</v>
      </c>
      <c r="F146" s="212" t="s">
        <v>393</v>
      </c>
      <c r="G146" s="212" t="s">
        <v>6688</v>
      </c>
      <c r="H146" s="70"/>
    </row>
    <row r="147" spans="1:8" ht="13.25" customHeight="1" x14ac:dyDescent="0.15">
      <c r="A147" s="261" t="s">
        <v>4669</v>
      </c>
      <c r="B147" s="212" t="s">
        <v>10076</v>
      </c>
      <c r="C147" s="295">
        <v>103</v>
      </c>
      <c r="D147" s="212" t="s">
        <v>858</v>
      </c>
      <c r="E147" s="212">
        <v>270</v>
      </c>
      <c r="F147" s="212" t="s">
        <v>398</v>
      </c>
      <c r="G147" s="212" t="s">
        <v>9136</v>
      </c>
      <c r="H147" s="70"/>
    </row>
    <row r="148" spans="1:8" ht="13.25" customHeight="1" x14ac:dyDescent="0.15">
      <c r="A148" s="261" t="s">
        <v>4670</v>
      </c>
      <c r="B148" s="212" t="s">
        <v>10076</v>
      </c>
      <c r="C148" s="295">
        <v>104</v>
      </c>
      <c r="D148" s="212" t="s">
        <v>847</v>
      </c>
      <c r="E148" s="212">
        <v>300</v>
      </c>
      <c r="F148" s="212" t="s">
        <v>398</v>
      </c>
      <c r="G148" s="212" t="s">
        <v>9137</v>
      </c>
      <c r="H148" s="70"/>
    </row>
    <row r="149" spans="1:8" ht="13.25" customHeight="1" x14ac:dyDescent="0.15">
      <c r="A149" s="261" t="s">
        <v>4706</v>
      </c>
      <c r="B149" s="212" t="s">
        <v>10076</v>
      </c>
      <c r="C149" s="295">
        <v>105</v>
      </c>
      <c r="D149" s="212" t="s">
        <v>395</v>
      </c>
      <c r="E149" s="212">
        <v>260</v>
      </c>
      <c r="F149" s="212" t="s">
        <v>398</v>
      </c>
      <c r="G149" s="212" t="s">
        <v>9349</v>
      </c>
      <c r="H149" s="70"/>
    </row>
    <row r="150" spans="1:8" ht="13.25" customHeight="1" x14ac:dyDescent="0.15">
      <c r="A150" s="261" t="s">
        <v>4606</v>
      </c>
      <c r="B150" s="212" t="s">
        <v>10076</v>
      </c>
      <c r="C150" s="295">
        <v>106</v>
      </c>
      <c r="D150" s="212" t="s">
        <v>404</v>
      </c>
      <c r="E150" s="212">
        <v>200</v>
      </c>
      <c r="F150" s="212" t="s">
        <v>393</v>
      </c>
      <c r="G150" s="212" t="s">
        <v>9350</v>
      </c>
      <c r="H150" s="70"/>
    </row>
    <row r="151" spans="1:8" ht="13.25" customHeight="1" x14ac:dyDescent="0.15">
      <c r="A151" s="261" t="s">
        <v>888</v>
      </c>
      <c r="B151" s="212" t="s">
        <v>10076</v>
      </c>
      <c r="C151" s="295">
        <v>107</v>
      </c>
      <c r="D151" s="212" t="s">
        <v>404</v>
      </c>
      <c r="E151" s="212">
        <v>60</v>
      </c>
      <c r="F151" s="212" t="s">
        <v>393</v>
      </c>
      <c r="G151" s="212" t="s">
        <v>9351</v>
      </c>
      <c r="H151" s="70"/>
    </row>
    <row r="152" spans="1:8" ht="13.25" customHeight="1" x14ac:dyDescent="0.15">
      <c r="A152" s="261" t="s">
        <v>888</v>
      </c>
      <c r="B152" s="212" t="s">
        <v>10076</v>
      </c>
      <c r="C152" s="295">
        <v>107</v>
      </c>
      <c r="D152" s="212" t="s">
        <v>404</v>
      </c>
      <c r="E152" s="212">
        <v>60</v>
      </c>
      <c r="F152" s="212" t="s">
        <v>393</v>
      </c>
      <c r="G152" s="212" t="s">
        <v>9352</v>
      </c>
      <c r="H152" s="70"/>
    </row>
    <row r="153" spans="1:8" ht="13.25" customHeight="1" x14ac:dyDescent="0.15">
      <c r="A153" s="261" t="s">
        <v>888</v>
      </c>
      <c r="B153" s="212" t="s">
        <v>10076</v>
      </c>
      <c r="C153" s="295">
        <v>107</v>
      </c>
      <c r="D153" s="212" t="s">
        <v>404</v>
      </c>
      <c r="E153" s="212">
        <v>60</v>
      </c>
      <c r="F153" s="212" t="s">
        <v>393</v>
      </c>
      <c r="G153" s="212" t="s">
        <v>9353</v>
      </c>
      <c r="H153" s="70"/>
    </row>
    <row r="154" spans="1:8" ht="13.25" customHeight="1" x14ac:dyDescent="0.15">
      <c r="A154" s="261" t="s">
        <v>888</v>
      </c>
      <c r="B154" s="212" t="s">
        <v>10076</v>
      </c>
      <c r="C154" s="295">
        <v>107</v>
      </c>
      <c r="D154" s="212" t="s">
        <v>404</v>
      </c>
      <c r="E154" s="212">
        <v>60</v>
      </c>
      <c r="F154" s="212" t="s">
        <v>393</v>
      </c>
      <c r="G154" s="212" t="s">
        <v>9354</v>
      </c>
      <c r="H154" s="70"/>
    </row>
    <row r="155" spans="1:8" ht="13.25" customHeight="1" x14ac:dyDescent="0.15">
      <c r="A155" s="261" t="s">
        <v>864</v>
      </c>
      <c r="B155" s="212" t="s">
        <v>10076</v>
      </c>
      <c r="C155" s="295">
        <v>108</v>
      </c>
      <c r="D155" s="212" t="s">
        <v>404</v>
      </c>
      <c r="E155" s="212">
        <v>90</v>
      </c>
      <c r="F155" s="212" t="s">
        <v>398</v>
      </c>
      <c r="G155" s="212" t="s">
        <v>9355</v>
      </c>
      <c r="H155" s="70"/>
    </row>
    <row r="156" spans="1:8" ht="13.25" customHeight="1" x14ac:dyDescent="0.15">
      <c r="A156" s="261" t="s">
        <v>864</v>
      </c>
      <c r="B156" s="212" t="s">
        <v>10076</v>
      </c>
      <c r="C156" s="295">
        <v>108</v>
      </c>
      <c r="D156" s="212" t="s">
        <v>404</v>
      </c>
      <c r="E156" s="212">
        <v>90</v>
      </c>
      <c r="F156" s="212" t="s">
        <v>398</v>
      </c>
      <c r="G156" s="212" t="s">
        <v>9356</v>
      </c>
      <c r="H156" s="70"/>
    </row>
    <row r="157" spans="1:8" ht="13.25" customHeight="1" x14ac:dyDescent="0.15">
      <c r="A157" s="261" t="s">
        <v>864</v>
      </c>
      <c r="B157" s="212" t="s">
        <v>10076</v>
      </c>
      <c r="C157" s="295">
        <v>108</v>
      </c>
      <c r="D157" s="212" t="s">
        <v>404</v>
      </c>
      <c r="E157" s="212">
        <v>90</v>
      </c>
      <c r="F157" s="212" t="s">
        <v>398</v>
      </c>
      <c r="G157" s="212" t="s">
        <v>9357</v>
      </c>
      <c r="H157" s="70"/>
    </row>
    <row r="158" spans="1:8" ht="13.25" customHeight="1" x14ac:dyDescent="0.15">
      <c r="A158" s="261" t="s">
        <v>835</v>
      </c>
      <c r="B158" s="212" t="s">
        <v>10076</v>
      </c>
      <c r="C158" s="295">
        <v>109</v>
      </c>
      <c r="D158" s="212" t="s">
        <v>404</v>
      </c>
      <c r="E158" s="212">
        <v>160</v>
      </c>
      <c r="F158" s="212" t="s">
        <v>386</v>
      </c>
      <c r="G158" s="212" t="s">
        <v>9358</v>
      </c>
      <c r="H158" s="70"/>
    </row>
    <row r="159" spans="1:8" ht="13.25" customHeight="1" x14ac:dyDescent="0.15">
      <c r="A159" s="261" t="s">
        <v>835</v>
      </c>
      <c r="B159" s="212" t="s">
        <v>10076</v>
      </c>
      <c r="C159" s="295">
        <v>109</v>
      </c>
      <c r="D159" s="212" t="s">
        <v>404</v>
      </c>
      <c r="E159" s="212">
        <v>160</v>
      </c>
      <c r="F159" s="212" t="s">
        <v>386</v>
      </c>
      <c r="G159" s="212" t="s">
        <v>9359</v>
      </c>
      <c r="H159" s="70"/>
    </row>
    <row r="160" spans="1:8" ht="13.25" customHeight="1" x14ac:dyDescent="0.15">
      <c r="A160" s="261" t="s">
        <v>9202</v>
      </c>
      <c r="B160" s="212" t="s">
        <v>10076</v>
      </c>
      <c r="C160" s="295">
        <v>110</v>
      </c>
      <c r="D160" s="212" t="s">
        <v>858</v>
      </c>
      <c r="E160" s="212">
        <v>210</v>
      </c>
      <c r="F160" s="212" t="s">
        <v>393</v>
      </c>
      <c r="G160" s="212" t="s">
        <v>9346</v>
      </c>
      <c r="H160" s="70"/>
    </row>
    <row r="161" spans="1:8" ht="13.25" customHeight="1" x14ac:dyDescent="0.15">
      <c r="A161" s="261" t="s">
        <v>2384</v>
      </c>
      <c r="B161" s="212" t="s">
        <v>10076</v>
      </c>
      <c r="C161" s="295">
        <v>111</v>
      </c>
      <c r="D161" s="212" t="s">
        <v>858</v>
      </c>
      <c r="E161" s="212">
        <v>70</v>
      </c>
      <c r="F161" s="212" t="s">
        <v>393</v>
      </c>
      <c r="G161" s="212" t="s">
        <v>9346</v>
      </c>
      <c r="H161" s="70"/>
    </row>
    <row r="162" spans="1:8" ht="13.25" customHeight="1" x14ac:dyDescent="0.15">
      <c r="A162" s="261" t="s">
        <v>2385</v>
      </c>
      <c r="B162" s="212" t="s">
        <v>10076</v>
      </c>
      <c r="C162" s="295">
        <v>112</v>
      </c>
      <c r="D162" s="212" t="s">
        <v>858</v>
      </c>
      <c r="E162" s="212">
        <v>100</v>
      </c>
      <c r="F162" s="212" t="s">
        <v>398</v>
      </c>
      <c r="G162" s="212" t="s">
        <v>9346</v>
      </c>
      <c r="H162" s="70"/>
    </row>
    <row r="163" spans="1:8" ht="13.25" customHeight="1" x14ac:dyDescent="0.15">
      <c r="A163" s="261" t="s">
        <v>4557</v>
      </c>
      <c r="B163" s="212" t="s">
        <v>10076</v>
      </c>
      <c r="C163" s="295">
        <v>113</v>
      </c>
      <c r="D163" s="212" t="s">
        <v>858</v>
      </c>
      <c r="E163" s="212">
        <v>170</v>
      </c>
      <c r="F163" s="212" t="s">
        <v>386</v>
      </c>
      <c r="G163" s="212" t="s">
        <v>9346</v>
      </c>
      <c r="H163" s="70"/>
    </row>
    <row r="164" spans="1:8" ht="13.25" customHeight="1" x14ac:dyDescent="0.15">
      <c r="A164" s="261" t="s">
        <v>9200</v>
      </c>
      <c r="B164" s="212" t="s">
        <v>10076</v>
      </c>
      <c r="C164" s="295">
        <v>114</v>
      </c>
      <c r="D164" s="212" t="s">
        <v>469</v>
      </c>
      <c r="E164" s="212"/>
      <c r="F164" s="212" t="s">
        <v>1069</v>
      </c>
      <c r="G164" s="212" t="s">
        <v>9343</v>
      </c>
      <c r="H164" s="70"/>
    </row>
    <row r="165" spans="1:8" ht="13.25" customHeight="1" x14ac:dyDescent="0.15">
      <c r="A165" s="261" t="s">
        <v>9200</v>
      </c>
      <c r="B165" s="212" t="s">
        <v>10076</v>
      </c>
      <c r="C165" s="295">
        <v>114</v>
      </c>
      <c r="D165" s="212" t="s">
        <v>469</v>
      </c>
      <c r="E165" s="212"/>
      <c r="F165" s="212" t="s">
        <v>1069</v>
      </c>
      <c r="G165" s="212" t="s">
        <v>9344</v>
      </c>
      <c r="H165" s="70"/>
    </row>
    <row r="166" spans="1:8" ht="13.25" customHeight="1" x14ac:dyDescent="0.15">
      <c r="A166" s="261" t="s">
        <v>9200</v>
      </c>
      <c r="B166" s="212" t="s">
        <v>10076</v>
      </c>
      <c r="C166" s="295">
        <v>114</v>
      </c>
      <c r="D166" s="212" t="s">
        <v>469</v>
      </c>
      <c r="E166" s="212"/>
      <c r="F166" s="212" t="s">
        <v>1069</v>
      </c>
      <c r="G166" s="212" t="s">
        <v>9345</v>
      </c>
      <c r="H166" s="70"/>
    </row>
    <row r="167" spans="1:8" ht="13.25" customHeight="1" x14ac:dyDescent="0.15">
      <c r="A167" s="261" t="s">
        <v>9200</v>
      </c>
      <c r="B167" s="212" t="s">
        <v>10076</v>
      </c>
      <c r="C167" s="295">
        <v>114</v>
      </c>
      <c r="D167" s="212" t="s">
        <v>469</v>
      </c>
      <c r="E167" s="212"/>
      <c r="F167" s="212" t="s">
        <v>1069</v>
      </c>
      <c r="G167" s="212" t="s">
        <v>9347</v>
      </c>
      <c r="H167" s="70"/>
    </row>
    <row r="168" spans="1:8" ht="13.25" customHeight="1" x14ac:dyDescent="0.15">
      <c r="A168" s="261" t="s">
        <v>9200</v>
      </c>
      <c r="B168" s="212" t="s">
        <v>10076</v>
      </c>
      <c r="C168" s="295">
        <v>114</v>
      </c>
      <c r="D168" s="212" t="s">
        <v>469</v>
      </c>
      <c r="E168" s="212"/>
      <c r="F168" s="212" t="s">
        <v>1069</v>
      </c>
      <c r="G168" s="212" t="s">
        <v>9348</v>
      </c>
      <c r="H168" s="70"/>
    </row>
    <row r="169" spans="1:8" ht="13.25" customHeight="1" x14ac:dyDescent="0.15">
      <c r="A169" s="261" t="s">
        <v>9200</v>
      </c>
      <c r="B169" s="212" t="s">
        <v>10076</v>
      </c>
      <c r="C169" s="295">
        <v>114</v>
      </c>
      <c r="D169" s="212" t="s">
        <v>469</v>
      </c>
      <c r="E169" s="212"/>
      <c r="F169" s="212" t="s">
        <v>1069</v>
      </c>
      <c r="G169" s="212" t="s">
        <v>9346</v>
      </c>
      <c r="H169" s="70"/>
    </row>
    <row r="170" spans="1:8" ht="13.25" customHeight="1" x14ac:dyDescent="0.15">
      <c r="A170" s="261" t="s">
        <v>3503</v>
      </c>
      <c r="B170" s="212" t="s">
        <v>10076</v>
      </c>
      <c r="C170" s="295">
        <v>115</v>
      </c>
      <c r="D170" s="212" t="s">
        <v>407</v>
      </c>
      <c r="E170" s="212">
        <v>100</v>
      </c>
      <c r="F170" s="212" t="s">
        <v>398</v>
      </c>
      <c r="G170" s="16" t="s">
        <v>9204</v>
      </c>
      <c r="H170" s="70"/>
    </row>
    <row r="171" spans="1:8" ht="13.25" customHeight="1" x14ac:dyDescent="0.15">
      <c r="A171" s="261" t="s">
        <v>3503</v>
      </c>
      <c r="B171" s="212" t="s">
        <v>10076</v>
      </c>
      <c r="C171" s="295">
        <v>115</v>
      </c>
      <c r="D171" s="212" t="s">
        <v>407</v>
      </c>
      <c r="E171" s="212">
        <v>100</v>
      </c>
      <c r="F171" s="212" t="s">
        <v>398</v>
      </c>
      <c r="G171" s="16" t="s">
        <v>9205</v>
      </c>
      <c r="H171" s="70"/>
    </row>
    <row r="172" spans="1:8" ht="13.25" customHeight="1" x14ac:dyDescent="0.15">
      <c r="A172" s="261" t="s">
        <v>1796</v>
      </c>
      <c r="B172" s="212" t="s">
        <v>10076</v>
      </c>
      <c r="C172" s="295">
        <v>116</v>
      </c>
      <c r="D172" s="212" t="s">
        <v>395</v>
      </c>
      <c r="E172" s="212">
        <v>140</v>
      </c>
      <c r="F172" s="212" t="s">
        <v>386</v>
      </c>
      <c r="G172" s="16" t="s">
        <v>9204</v>
      </c>
      <c r="H172" s="70"/>
    </row>
    <row r="173" spans="1:8" ht="13.25" customHeight="1" x14ac:dyDescent="0.15">
      <c r="A173" s="261" t="s">
        <v>1796</v>
      </c>
      <c r="B173" s="212" t="s">
        <v>10076</v>
      </c>
      <c r="C173" s="295">
        <v>116</v>
      </c>
      <c r="D173" s="212" t="s">
        <v>395</v>
      </c>
      <c r="E173" s="212">
        <v>140</v>
      </c>
      <c r="F173" s="212" t="s">
        <v>386</v>
      </c>
      <c r="G173" s="16" t="s">
        <v>9205</v>
      </c>
      <c r="H173" s="70"/>
    </row>
    <row r="174" spans="1:8" ht="13.25" customHeight="1" x14ac:dyDescent="0.15">
      <c r="A174" s="261" t="s">
        <v>1944</v>
      </c>
      <c r="B174" s="212" t="s">
        <v>10076</v>
      </c>
      <c r="C174" s="295">
        <v>117</v>
      </c>
      <c r="D174" s="212" t="s">
        <v>389</v>
      </c>
      <c r="E174" s="212">
        <v>90</v>
      </c>
      <c r="F174" s="212" t="s">
        <v>398</v>
      </c>
      <c r="G174" s="16" t="s">
        <v>9204</v>
      </c>
      <c r="H174" s="70"/>
    </row>
    <row r="175" spans="1:8" ht="13.25" customHeight="1" x14ac:dyDescent="0.15">
      <c r="A175" s="261" t="s">
        <v>1944</v>
      </c>
      <c r="B175" s="212" t="s">
        <v>10076</v>
      </c>
      <c r="C175" s="295">
        <v>117</v>
      </c>
      <c r="D175" s="212" t="s">
        <v>389</v>
      </c>
      <c r="E175" s="212">
        <v>90</v>
      </c>
      <c r="F175" s="212" t="s">
        <v>398</v>
      </c>
      <c r="G175" s="16" t="s">
        <v>9205</v>
      </c>
      <c r="H175" s="70"/>
    </row>
    <row r="176" spans="1:8" ht="13.25" customHeight="1" x14ac:dyDescent="0.15">
      <c r="A176" s="261" t="s">
        <v>9203</v>
      </c>
      <c r="B176" s="212" t="s">
        <v>10076</v>
      </c>
      <c r="C176" s="295">
        <v>118</v>
      </c>
      <c r="D176" s="212" t="s">
        <v>149</v>
      </c>
      <c r="E176" s="212">
        <v>70</v>
      </c>
      <c r="F176" s="212" t="s">
        <v>393</v>
      </c>
      <c r="G176" s="16" t="s">
        <v>9204</v>
      </c>
      <c r="H176" s="70"/>
    </row>
    <row r="177" spans="1:8" ht="13.25" customHeight="1" x14ac:dyDescent="0.15">
      <c r="A177" s="261" t="s">
        <v>9203</v>
      </c>
      <c r="B177" s="212" t="s">
        <v>10076</v>
      </c>
      <c r="C177" s="295">
        <v>118</v>
      </c>
      <c r="D177" s="212" t="s">
        <v>149</v>
      </c>
      <c r="E177" s="212">
        <v>70</v>
      </c>
      <c r="F177" s="212" t="s">
        <v>393</v>
      </c>
      <c r="G177" s="16" t="s">
        <v>9205</v>
      </c>
      <c r="H177" s="70"/>
    </row>
    <row r="178" spans="1:8" ht="13.25" customHeight="1" x14ac:dyDescent="0.15">
      <c r="A178" s="261" t="s">
        <v>3613</v>
      </c>
      <c r="B178" s="212" t="s">
        <v>10076</v>
      </c>
      <c r="C178" s="295">
        <v>119</v>
      </c>
      <c r="D178" s="212" t="s">
        <v>404</v>
      </c>
      <c r="E178" s="212">
        <v>70</v>
      </c>
      <c r="F178" s="212" t="s">
        <v>393</v>
      </c>
      <c r="G178" s="212" t="s">
        <v>9710</v>
      </c>
      <c r="H178" s="70"/>
    </row>
    <row r="179" spans="1:8" ht="13.25" customHeight="1" x14ac:dyDescent="0.15">
      <c r="A179" s="261" t="s">
        <v>942</v>
      </c>
      <c r="B179" s="212" t="s">
        <v>10076</v>
      </c>
      <c r="C179" s="295">
        <v>120</v>
      </c>
      <c r="D179" s="212" t="s">
        <v>400</v>
      </c>
      <c r="E179" s="212">
        <v>80</v>
      </c>
      <c r="F179" s="212" t="s">
        <v>398</v>
      </c>
      <c r="G179" s="212" t="s">
        <v>9710</v>
      </c>
      <c r="H179" s="70"/>
    </row>
    <row r="180" spans="1:8" ht="13.25" customHeight="1" x14ac:dyDescent="0.15">
      <c r="A180" s="261" t="s">
        <v>4562</v>
      </c>
      <c r="B180" s="212" t="s">
        <v>10076</v>
      </c>
      <c r="C180" s="295">
        <v>121</v>
      </c>
      <c r="D180" s="212" t="s">
        <v>847</v>
      </c>
      <c r="E180" s="212">
        <v>140</v>
      </c>
      <c r="F180" s="212" t="s">
        <v>386</v>
      </c>
      <c r="G180" s="212" t="s">
        <v>9711</v>
      </c>
      <c r="H180" s="70"/>
    </row>
    <row r="181" spans="1:8" ht="13.25" customHeight="1" x14ac:dyDescent="0.15">
      <c r="A181" s="261" t="s">
        <v>513</v>
      </c>
      <c r="B181" s="212" t="s">
        <v>10076</v>
      </c>
      <c r="C181" s="295">
        <v>122</v>
      </c>
      <c r="D181" s="212" t="s">
        <v>392</v>
      </c>
      <c r="E181" s="212">
        <v>160</v>
      </c>
      <c r="F181" s="212" t="s">
        <v>393</v>
      </c>
      <c r="G181" s="212" t="s">
        <v>9711</v>
      </c>
      <c r="H181" s="70"/>
    </row>
    <row r="182" spans="1:8" ht="13.25" customHeight="1" x14ac:dyDescent="0.15">
      <c r="A182" s="261" t="s">
        <v>9162</v>
      </c>
      <c r="B182" s="212" t="s">
        <v>10076</v>
      </c>
      <c r="C182" s="295">
        <v>123</v>
      </c>
      <c r="D182" s="212" t="s">
        <v>407</v>
      </c>
      <c r="E182" s="212">
        <v>110</v>
      </c>
      <c r="F182" s="212" t="s">
        <v>393</v>
      </c>
      <c r="G182" s="212" t="s">
        <v>9206</v>
      </c>
      <c r="H182" s="70"/>
    </row>
    <row r="183" spans="1:8" ht="13.25" customHeight="1" x14ac:dyDescent="0.15">
      <c r="A183" s="261" t="s">
        <v>9162</v>
      </c>
      <c r="B183" s="212" t="s">
        <v>10076</v>
      </c>
      <c r="C183" s="295">
        <v>123</v>
      </c>
      <c r="D183" s="212" t="s">
        <v>407</v>
      </c>
      <c r="E183" s="212">
        <v>110</v>
      </c>
      <c r="F183" s="212" t="s">
        <v>393</v>
      </c>
      <c r="G183" s="212" t="s">
        <v>9207</v>
      </c>
      <c r="H183" s="70"/>
    </row>
    <row r="184" spans="1:8" ht="13.25" customHeight="1" x14ac:dyDescent="0.15">
      <c r="A184" s="261" t="s">
        <v>4644</v>
      </c>
      <c r="B184" s="212" t="s">
        <v>10076</v>
      </c>
      <c r="C184" s="295">
        <v>124</v>
      </c>
      <c r="D184" s="212" t="s">
        <v>469</v>
      </c>
      <c r="E184" s="212"/>
      <c r="F184" s="212" t="s">
        <v>1069</v>
      </c>
      <c r="G184" s="212" t="s">
        <v>9064</v>
      </c>
      <c r="H184" s="70"/>
    </row>
    <row r="185" spans="1:8" ht="13.25" customHeight="1" x14ac:dyDescent="0.15">
      <c r="A185" s="261" t="s">
        <v>4706</v>
      </c>
      <c r="B185" s="212" t="s">
        <v>10076</v>
      </c>
      <c r="C185" s="295">
        <v>125</v>
      </c>
      <c r="D185" s="212" t="s">
        <v>395</v>
      </c>
      <c r="E185" s="212">
        <v>260</v>
      </c>
      <c r="F185" s="212" t="s">
        <v>398</v>
      </c>
      <c r="G185" s="212" t="s">
        <v>9138</v>
      </c>
      <c r="H185" s="70"/>
    </row>
    <row r="186" spans="1:8" ht="13.25" customHeight="1" x14ac:dyDescent="0.15">
      <c r="A186" s="261" t="s">
        <v>9192</v>
      </c>
      <c r="B186" s="212" t="s">
        <v>10076</v>
      </c>
      <c r="C186" s="295">
        <v>126</v>
      </c>
      <c r="D186" s="212" t="s">
        <v>389</v>
      </c>
      <c r="E186" s="212">
        <v>340</v>
      </c>
      <c r="F186" s="212" t="s">
        <v>398</v>
      </c>
      <c r="G186" s="212" t="s">
        <v>9208</v>
      </c>
      <c r="H186" s="70"/>
    </row>
    <row r="187" spans="1:8" ht="13.25" customHeight="1" x14ac:dyDescent="0.15">
      <c r="A187" s="261" t="s">
        <v>9117</v>
      </c>
      <c r="B187" s="212" t="s">
        <v>10076</v>
      </c>
      <c r="C187" s="295">
        <v>127</v>
      </c>
      <c r="D187" s="212" t="s">
        <v>389</v>
      </c>
      <c r="E187" s="212">
        <v>220</v>
      </c>
      <c r="F187" s="212" t="s">
        <v>393</v>
      </c>
      <c r="G187" s="212" t="s">
        <v>9697</v>
      </c>
      <c r="H187" s="70"/>
    </row>
    <row r="188" spans="1:8" ht="13.25" customHeight="1" x14ac:dyDescent="0.15">
      <c r="A188" s="261" t="s">
        <v>9114</v>
      </c>
      <c r="B188" s="212" t="s">
        <v>10076</v>
      </c>
      <c r="C188" s="295">
        <v>128</v>
      </c>
      <c r="D188" s="212" t="s">
        <v>407</v>
      </c>
      <c r="E188" s="212">
        <v>220</v>
      </c>
      <c r="F188" s="212" t="s">
        <v>393</v>
      </c>
      <c r="G188" s="212" t="s">
        <v>9697</v>
      </c>
      <c r="H188" s="70"/>
    </row>
    <row r="189" spans="1:8" ht="13.25" customHeight="1" x14ac:dyDescent="0.15">
      <c r="A189" s="261" t="s">
        <v>9209</v>
      </c>
      <c r="B189" s="212" t="s">
        <v>10076</v>
      </c>
      <c r="C189" s="295">
        <v>129</v>
      </c>
      <c r="D189" s="212" t="s">
        <v>858</v>
      </c>
      <c r="E189" s="212">
        <v>80</v>
      </c>
      <c r="F189" s="212" t="s">
        <v>393</v>
      </c>
      <c r="G189" s="212" t="s">
        <v>9210</v>
      </c>
      <c r="H189" s="70"/>
    </row>
    <row r="190" spans="1:8" ht="13.25" customHeight="1" x14ac:dyDescent="0.15">
      <c r="A190" s="261" t="s">
        <v>9209</v>
      </c>
      <c r="B190" s="212" t="s">
        <v>10076</v>
      </c>
      <c r="C190" s="295">
        <v>129</v>
      </c>
      <c r="D190" s="212" t="s">
        <v>858</v>
      </c>
      <c r="E190" s="212">
        <v>80</v>
      </c>
      <c r="F190" s="212" t="s">
        <v>393</v>
      </c>
      <c r="G190" s="212" t="s">
        <v>9211</v>
      </c>
      <c r="H190" s="70"/>
    </row>
    <row r="191" spans="1:8" ht="13.25" customHeight="1" x14ac:dyDescent="0.15">
      <c r="A191" s="261" t="s">
        <v>4557</v>
      </c>
      <c r="B191" s="212" t="s">
        <v>10076</v>
      </c>
      <c r="C191" s="295">
        <v>130</v>
      </c>
      <c r="D191" s="212" t="s">
        <v>847</v>
      </c>
      <c r="E191" s="212">
        <v>180</v>
      </c>
      <c r="F191" s="212" t="s">
        <v>386</v>
      </c>
      <c r="G191" s="212" t="s">
        <v>9360</v>
      </c>
      <c r="H191" s="70"/>
    </row>
    <row r="192" spans="1:8" ht="13.25" customHeight="1" x14ac:dyDescent="0.15">
      <c r="A192" s="261" t="s">
        <v>1309</v>
      </c>
      <c r="B192" s="212" t="s">
        <v>10076</v>
      </c>
      <c r="C192" s="295">
        <v>131</v>
      </c>
      <c r="D192" s="212" t="s">
        <v>389</v>
      </c>
      <c r="E192" s="212">
        <v>310</v>
      </c>
      <c r="F192" s="212" t="s">
        <v>386</v>
      </c>
      <c r="G192" s="212" t="s">
        <v>9361</v>
      </c>
      <c r="H192" s="70"/>
    </row>
    <row r="193" spans="1:8" ht="13.25" customHeight="1" x14ac:dyDescent="0.15">
      <c r="A193" s="261" t="s">
        <v>6676</v>
      </c>
      <c r="B193" s="212" t="s">
        <v>10076</v>
      </c>
      <c r="C193" s="295">
        <v>132</v>
      </c>
      <c r="D193" s="212" t="s">
        <v>389</v>
      </c>
      <c r="E193" s="212">
        <v>300</v>
      </c>
      <c r="F193" s="212" t="s">
        <v>386</v>
      </c>
      <c r="G193" s="212" t="s">
        <v>9212</v>
      </c>
      <c r="H193" s="70"/>
    </row>
    <row r="194" spans="1:8" ht="13.25" customHeight="1" x14ac:dyDescent="0.15">
      <c r="A194" s="261" t="s">
        <v>868</v>
      </c>
      <c r="B194" s="212" t="s">
        <v>10076</v>
      </c>
      <c r="C194" s="295">
        <v>133</v>
      </c>
      <c r="D194" s="212" t="s">
        <v>407</v>
      </c>
      <c r="E194" s="212">
        <v>90</v>
      </c>
      <c r="F194" s="212" t="s">
        <v>398</v>
      </c>
      <c r="G194" s="16" t="s">
        <v>9365</v>
      </c>
      <c r="H194" s="70"/>
    </row>
    <row r="195" spans="1:8" ht="13.25" customHeight="1" x14ac:dyDescent="0.15">
      <c r="A195" s="261" t="s">
        <v>868</v>
      </c>
      <c r="B195" s="212" t="s">
        <v>10076</v>
      </c>
      <c r="C195" s="295">
        <v>133</v>
      </c>
      <c r="D195" s="212" t="s">
        <v>407</v>
      </c>
      <c r="E195" s="212">
        <v>90</v>
      </c>
      <c r="F195" s="212" t="s">
        <v>398</v>
      </c>
      <c r="G195" s="16" t="s">
        <v>9366</v>
      </c>
      <c r="H195" s="70"/>
    </row>
    <row r="196" spans="1:8" ht="13.25" customHeight="1" x14ac:dyDescent="0.15">
      <c r="A196" s="261" t="s">
        <v>2923</v>
      </c>
      <c r="B196" s="212" t="s">
        <v>10076</v>
      </c>
      <c r="C196" s="295">
        <v>134</v>
      </c>
      <c r="D196" s="212" t="s">
        <v>389</v>
      </c>
      <c r="E196" s="212">
        <v>160</v>
      </c>
      <c r="F196" s="212" t="s">
        <v>398</v>
      </c>
      <c r="G196" s="16" t="s">
        <v>9365</v>
      </c>
      <c r="H196" s="70"/>
    </row>
    <row r="197" spans="1:8" ht="13.25" customHeight="1" x14ac:dyDescent="0.15">
      <c r="A197" s="261" t="s">
        <v>2923</v>
      </c>
      <c r="B197" s="212" t="s">
        <v>10076</v>
      </c>
      <c r="C197" s="295">
        <v>134</v>
      </c>
      <c r="D197" s="212" t="s">
        <v>389</v>
      </c>
      <c r="E197" s="212">
        <v>160</v>
      </c>
      <c r="F197" s="212" t="s">
        <v>398</v>
      </c>
      <c r="G197" s="16" t="s">
        <v>9366</v>
      </c>
      <c r="H197" s="70"/>
    </row>
    <row r="198" spans="1:8" ht="13.25" customHeight="1" x14ac:dyDescent="0.15">
      <c r="A198" s="261" t="s">
        <v>1811</v>
      </c>
      <c r="B198" s="212" t="s">
        <v>10076</v>
      </c>
      <c r="C198" s="295">
        <v>135</v>
      </c>
      <c r="D198" s="212" t="s">
        <v>385</v>
      </c>
      <c r="E198" s="212">
        <v>130</v>
      </c>
      <c r="F198" s="212" t="s">
        <v>398</v>
      </c>
      <c r="G198" s="16" t="s">
        <v>9365</v>
      </c>
      <c r="H198" s="70"/>
    </row>
    <row r="199" spans="1:8" ht="13.25" customHeight="1" x14ac:dyDescent="0.15">
      <c r="A199" s="261" t="s">
        <v>1811</v>
      </c>
      <c r="B199" s="212" t="s">
        <v>10076</v>
      </c>
      <c r="C199" s="295">
        <v>135</v>
      </c>
      <c r="D199" s="212" t="s">
        <v>385</v>
      </c>
      <c r="E199" s="212">
        <v>130</v>
      </c>
      <c r="F199" s="212" t="s">
        <v>398</v>
      </c>
      <c r="G199" s="16" t="s">
        <v>9366</v>
      </c>
      <c r="H199" s="70"/>
    </row>
    <row r="200" spans="1:8" ht="13.25" customHeight="1" x14ac:dyDescent="0.15">
      <c r="A200" s="261" t="s">
        <v>2306</v>
      </c>
      <c r="B200" s="212" t="s">
        <v>10076</v>
      </c>
      <c r="C200" s="295">
        <v>136</v>
      </c>
      <c r="D200" s="212" t="s">
        <v>392</v>
      </c>
      <c r="E200" s="212">
        <v>100</v>
      </c>
      <c r="F200" s="212" t="s">
        <v>393</v>
      </c>
      <c r="G200" s="16" t="s">
        <v>9365</v>
      </c>
      <c r="H200" s="70"/>
    </row>
    <row r="201" spans="1:8" ht="13.25" customHeight="1" x14ac:dyDescent="0.15">
      <c r="A201" s="261" t="s">
        <v>2306</v>
      </c>
      <c r="B201" s="212" t="s">
        <v>10076</v>
      </c>
      <c r="C201" s="295">
        <v>136</v>
      </c>
      <c r="D201" s="212" t="s">
        <v>392</v>
      </c>
      <c r="E201" s="212">
        <v>100</v>
      </c>
      <c r="F201" s="212" t="s">
        <v>393</v>
      </c>
      <c r="G201" s="16" t="s">
        <v>9366</v>
      </c>
      <c r="H201" s="70"/>
    </row>
    <row r="202" spans="1:8" ht="13.25" customHeight="1" x14ac:dyDescent="0.15">
      <c r="A202" s="261" t="s">
        <v>578</v>
      </c>
      <c r="B202" s="212" t="s">
        <v>10076</v>
      </c>
      <c r="C202" s="295">
        <v>137</v>
      </c>
      <c r="D202" s="212" t="s">
        <v>389</v>
      </c>
      <c r="E202" s="212">
        <v>60</v>
      </c>
      <c r="F202" s="212" t="s">
        <v>393</v>
      </c>
      <c r="G202" s="212" t="s">
        <v>9712</v>
      </c>
      <c r="H202" s="70"/>
    </row>
    <row r="203" spans="1:8" ht="13.25" customHeight="1" x14ac:dyDescent="0.15">
      <c r="A203" s="261" t="s">
        <v>967</v>
      </c>
      <c r="B203" s="212" t="s">
        <v>10076</v>
      </c>
      <c r="C203" s="295">
        <v>138</v>
      </c>
      <c r="D203" s="212" t="s">
        <v>392</v>
      </c>
      <c r="E203" s="212">
        <v>90</v>
      </c>
      <c r="F203" s="212" t="s">
        <v>398</v>
      </c>
      <c r="G203" s="212" t="s">
        <v>9712</v>
      </c>
      <c r="H203" s="70"/>
    </row>
    <row r="204" spans="1:8" ht="13.25" customHeight="1" x14ac:dyDescent="0.15">
      <c r="A204" s="261" t="s">
        <v>1917</v>
      </c>
      <c r="B204" s="212" t="s">
        <v>10076</v>
      </c>
      <c r="C204" s="295">
        <v>139</v>
      </c>
      <c r="D204" s="212" t="s">
        <v>385</v>
      </c>
      <c r="E204" s="212">
        <v>110</v>
      </c>
      <c r="F204" s="212" t="s">
        <v>393</v>
      </c>
      <c r="G204" s="212" t="s">
        <v>9713</v>
      </c>
      <c r="H204" s="70"/>
    </row>
    <row r="205" spans="1:8" ht="13.25" customHeight="1" x14ac:dyDescent="0.15">
      <c r="A205" s="261" t="s">
        <v>4615</v>
      </c>
      <c r="B205" s="212" t="s">
        <v>10076</v>
      </c>
      <c r="C205" s="295">
        <v>140</v>
      </c>
      <c r="D205" s="212" t="s">
        <v>385</v>
      </c>
      <c r="E205" s="212">
        <v>140</v>
      </c>
      <c r="F205" s="212" t="s">
        <v>386</v>
      </c>
      <c r="G205" s="212" t="s">
        <v>9713</v>
      </c>
      <c r="H205" s="70"/>
    </row>
    <row r="206" spans="1:8" ht="13.25" customHeight="1" x14ac:dyDescent="0.15">
      <c r="A206" s="261" t="s">
        <v>870</v>
      </c>
      <c r="B206" s="212" t="s">
        <v>10076</v>
      </c>
      <c r="C206" s="295">
        <v>141</v>
      </c>
      <c r="D206" s="212" t="s">
        <v>9364</v>
      </c>
      <c r="E206" s="212">
        <v>100</v>
      </c>
      <c r="F206" s="212" t="s">
        <v>398</v>
      </c>
      <c r="G206" s="212" t="s">
        <v>9362</v>
      </c>
      <c r="H206" s="70"/>
    </row>
    <row r="207" spans="1:8" ht="13.25" customHeight="1" x14ac:dyDescent="0.15">
      <c r="A207" s="261" t="s">
        <v>870</v>
      </c>
      <c r="B207" s="212" t="s">
        <v>10076</v>
      </c>
      <c r="C207" s="295">
        <v>141</v>
      </c>
      <c r="D207" s="212" t="s">
        <v>9364</v>
      </c>
      <c r="E207" s="212">
        <v>100</v>
      </c>
      <c r="F207" s="212" t="s">
        <v>398</v>
      </c>
      <c r="G207" s="212" t="s">
        <v>9363</v>
      </c>
      <c r="H207" s="70"/>
    </row>
    <row r="208" spans="1:8" ht="13.25" customHeight="1" x14ac:dyDescent="0.15">
      <c r="A208" s="261" t="s">
        <v>4658</v>
      </c>
      <c r="B208" s="212" t="s">
        <v>10076</v>
      </c>
      <c r="C208" s="295">
        <v>142</v>
      </c>
      <c r="D208" s="212" t="s">
        <v>395</v>
      </c>
      <c r="E208" s="212">
        <v>190</v>
      </c>
      <c r="F208" s="212" t="s">
        <v>393</v>
      </c>
      <c r="G208" s="212" t="s">
        <v>9213</v>
      </c>
      <c r="H208" s="70"/>
    </row>
    <row r="209" spans="1:8" ht="13.25" customHeight="1" x14ac:dyDescent="0.15">
      <c r="A209" s="261" t="s">
        <v>4544</v>
      </c>
      <c r="B209" s="212" t="s">
        <v>10076</v>
      </c>
      <c r="C209" s="295">
        <v>143</v>
      </c>
      <c r="D209" s="212" t="s">
        <v>404</v>
      </c>
      <c r="E209" s="212">
        <v>220</v>
      </c>
      <c r="F209" s="212" t="s">
        <v>393</v>
      </c>
      <c r="G209" s="212" t="s">
        <v>9214</v>
      </c>
      <c r="H209" s="70"/>
    </row>
    <row r="210" spans="1:8" ht="13.25" customHeight="1" x14ac:dyDescent="0.15">
      <c r="A210" s="261" t="s">
        <v>9116</v>
      </c>
      <c r="B210" s="212" t="s">
        <v>10076</v>
      </c>
      <c r="C210" s="295">
        <v>144</v>
      </c>
      <c r="D210" s="212" t="s">
        <v>395</v>
      </c>
      <c r="E210" s="212">
        <v>230</v>
      </c>
      <c r="F210" s="212" t="s">
        <v>393</v>
      </c>
      <c r="G210" s="212" t="s">
        <v>9698</v>
      </c>
      <c r="H210" s="70"/>
    </row>
    <row r="211" spans="1:8" ht="13.25" customHeight="1" x14ac:dyDescent="0.15">
      <c r="A211" s="261" t="s">
        <v>9122</v>
      </c>
      <c r="B211" s="212" t="s">
        <v>10076</v>
      </c>
      <c r="C211" s="295">
        <v>145</v>
      </c>
      <c r="D211" s="212" t="s">
        <v>149</v>
      </c>
      <c r="E211" s="212">
        <v>240</v>
      </c>
      <c r="F211" s="212" t="s">
        <v>393</v>
      </c>
      <c r="G211" s="212" t="s">
        <v>9698</v>
      </c>
      <c r="H211" s="70"/>
    </row>
    <row r="212" spans="1:8" ht="13.25" customHeight="1" x14ac:dyDescent="0.15">
      <c r="A212" s="261" t="s">
        <v>9119</v>
      </c>
      <c r="B212" s="212" t="s">
        <v>10076</v>
      </c>
      <c r="C212" s="295">
        <v>146</v>
      </c>
      <c r="D212" s="212" t="s">
        <v>385</v>
      </c>
      <c r="E212" s="212">
        <v>220</v>
      </c>
      <c r="F212" s="212" t="s">
        <v>393</v>
      </c>
      <c r="G212" s="212" t="s">
        <v>9698</v>
      </c>
      <c r="H212" s="70"/>
    </row>
    <row r="213" spans="1:8" ht="13.25" customHeight="1" x14ac:dyDescent="0.15">
      <c r="A213" s="261" t="s">
        <v>9120</v>
      </c>
      <c r="B213" s="212" t="s">
        <v>10076</v>
      </c>
      <c r="C213" s="295">
        <v>147</v>
      </c>
      <c r="D213" s="212" t="s">
        <v>400</v>
      </c>
      <c r="E213" s="212">
        <v>240</v>
      </c>
      <c r="F213" s="212" t="s">
        <v>393</v>
      </c>
      <c r="G213" s="212" t="s">
        <v>9698</v>
      </c>
      <c r="H213" s="70"/>
    </row>
    <row r="214" spans="1:8" ht="13.25" customHeight="1" x14ac:dyDescent="0.15">
      <c r="A214" s="261" t="s">
        <v>4543</v>
      </c>
      <c r="B214" s="212" t="s">
        <v>10076</v>
      </c>
      <c r="C214" s="295">
        <v>148</v>
      </c>
      <c r="D214" s="212" t="s">
        <v>404</v>
      </c>
      <c r="E214" s="212">
        <v>120</v>
      </c>
      <c r="F214" s="212" t="s">
        <v>393</v>
      </c>
      <c r="G214" s="212" t="s">
        <v>9346</v>
      </c>
      <c r="H214" s="70"/>
    </row>
    <row r="215" spans="1:8" ht="13.25" customHeight="1" x14ac:dyDescent="0.15">
      <c r="A215" s="261" t="s">
        <v>9209</v>
      </c>
      <c r="B215" s="212" t="s">
        <v>10076</v>
      </c>
      <c r="C215" s="295">
        <v>149</v>
      </c>
      <c r="D215" s="212" t="s">
        <v>858</v>
      </c>
      <c r="E215" s="212">
        <v>80</v>
      </c>
      <c r="F215" s="212" t="s">
        <v>393</v>
      </c>
      <c r="G215" s="212" t="s">
        <v>9714</v>
      </c>
      <c r="H215" s="70"/>
    </row>
    <row r="216" spans="1:8" ht="13.25" customHeight="1" x14ac:dyDescent="0.15">
      <c r="A216" s="261" t="s">
        <v>6662</v>
      </c>
      <c r="B216" s="212" t="s">
        <v>10076</v>
      </c>
      <c r="C216" s="295">
        <v>150</v>
      </c>
      <c r="D216" s="212" t="s">
        <v>469</v>
      </c>
      <c r="E216" s="212"/>
      <c r="F216" s="212" t="s">
        <v>721</v>
      </c>
      <c r="G216" s="30" t="s">
        <v>9367</v>
      </c>
      <c r="H216" s="70"/>
    </row>
    <row r="217" spans="1:8" ht="13.25" customHeight="1" x14ac:dyDescent="0.15">
      <c r="A217" s="261" t="s">
        <v>6662</v>
      </c>
      <c r="B217" s="212" t="s">
        <v>10076</v>
      </c>
      <c r="C217" s="295">
        <v>150</v>
      </c>
      <c r="D217" s="212" t="s">
        <v>469</v>
      </c>
      <c r="E217" s="212"/>
      <c r="F217" s="212" t="s">
        <v>721</v>
      </c>
      <c r="G217" s="30" t="s">
        <v>9368</v>
      </c>
      <c r="H217" s="70"/>
    </row>
    <row r="218" spans="1:8" ht="13.25" customHeight="1" x14ac:dyDescent="0.15">
      <c r="A218" s="261" t="s">
        <v>6662</v>
      </c>
      <c r="B218" s="212" t="s">
        <v>10076</v>
      </c>
      <c r="C218" s="295">
        <v>150</v>
      </c>
      <c r="D218" s="212" t="s">
        <v>469</v>
      </c>
      <c r="E218" s="212"/>
      <c r="F218" s="212" t="s">
        <v>721</v>
      </c>
      <c r="G218" s="30" t="s">
        <v>9369</v>
      </c>
      <c r="H218" s="70"/>
    </row>
    <row r="219" spans="1:8" ht="13.25" customHeight="1" x14ac:dyDescent="0.15">
      <c r="A219" s="261" t="s">
        <v>6662</v>
      </c>
      <c r="B219" s="212" t="s">
        <v>10076</v>
      </c>
      <c r="C219" s="295">
        <v>150</v>
      </c>
      <c r="D219" s="212" t="s">
        <v>469</v>
      </c>
      <c r="E219" s="212"/>
      <c r="F219" s="212" t="s">
        <v>721</v>
      </c>
      <c r="G219" s="30" t="s">
        <v>9370</v>
      </c>
      <c r="H219" s="70"/>
    </row>
    <row r="220" spans="1:8" ht="13.25" customHeight="1" x14ac:dyDescent="0.15">
      <c r="A220" s="261" t="s">
        <v>6662</v>
      </c>
      <c r="B220" s="212" t="s">
        <v>10076</v>
      </c>
      <c r="C220" s="295">
        <v>150</v>
      </c>
      <c r="D220" s="212" t="s">
        <v>469</v>
      </c>
      <c r="E220" s="212"/>
      <c r="F220" s="212" t="s">
        <v>721</v>
      </c>
      <c r="G220" s="30" t="s">
        <v>9371</v>
      </c>
      <c r="H220" s="70"/>
    </row>
    <row r="221" spans="1:8" ht="13.25" customHeight="1" x14ac:dyDescent="0.15">
      <c r="A221" s="261" t="s">
        <v>6662</v>
      </c>
      <c r="B221" s="212" t="s">
        <v>10076</v>
      </c>
      <c r="C221" s="295">
        <v>150</v>
      </c>
      <c r="D221" s="212" t="s">
        <v>469</v>
      </c>
      <c r="E221" s="212"/>
      <c r="F221" s="212" t="s">
        <v>721</v>
      </c>
      <c r="G221" s="30" t="s">
        <v>9372</v>
      </c>
      <c r="H221" s="70"/>
    </row>
    <row r="222" spans="1:8" ht="13.25" customHeight="1" x14ac:dyDescent="0.15">
      <c r="A222" s="261" t="s">
        <v>6662</v>
      </c>
      <c r="B222" s="212" t="s">
        <v>10076</v>
      </c>
      <c r="C222" s="295">
        <v>150</v>
      </c>
      <c r="D222" s="212" t="s">
        <v>469</v>
      </c>
      <c r="E222" s="212"/>
      <c r="F222" s="212" t="s">
        <v>721</v>
      </c>
      <c r="G222" s="30" t="s">
        <v>9373</v>
      </c>
      <c r="H222" s="70"/>
    </row>
    <row r="223" spans="1:8" ht="13.25" customHeight="1" x14ac:dyDescent="0.15">
      <c r="A223" s="261" t="s">
        <v>6662</v>
      </c>
      <c r="B223" s="212" t="s">
        <v>10076</v>
      </c>
      <c r="C223" s="295">
        <v>150</v>
      </c>
      <c r="D223" s="212" t="s">
        <v>469</v>
      </c>
      <c r="E223" s="212"/>
      <c r="F223" s="212" t="s">
        <v>721</v>
      </c>
      <c r="G223" s="30" t="s">
        <v>9374</v>
      </c>
      <c r="H223" s="70"/>
    </row>
    <row r="224" spans="1:8" ht="13.25" customHeight="1" x14ac:dyDescent="0.15">
      <c r="A224" s="261" t="s">
        <v>9447</v>
      </c>
      <c r="B224" s="212" t="s">
        <v>10076</v>
      </c>
      <c r="C224" s="295">
        <v>151</v>
      </c>
      <c r="D224" s="212" t="s">
        <v>395</v>
      </c>
      <c r="E224" s="212">
        <v>130</v>
      </c>
      <c r="F224" s="212" t="s">
        <v>393</v>
      </c>
      <c r="G224" s="16" t="s">
        <v>9518</v>
      </c>
      <c r="H224" s="70"/>
    </row>
    <row r="225" spans="1:8" ht="13.25" customHeight="1" x14ac:dyDescent="0.15">
      <c r="A225" s="261" t="s">
        <v>9447</v>
      </c>
      <c r="B225" s="212" t="s">
        <v>10076</v>
      </c>
      <c r="C225" s="295">
        <v>151</v>
      </c>
      <c r="D225" s="212" t="s">
        <v>395</v>
      </c>
      <c r="E225" s="212">
        <v>130</v>
      </c>
      <c r="F225" s="212" t="s">
        <v>393</v>
      </c>
      <c r="G225" s="16" t="s">
        <v>9519</v>
      </c>
      <c r="H225" s="70"/>
    </row>
    <row r="226" spans="1:8" ht="13.25" customHeight="1" x14ac:dyDescent="0.15">
      <c r="A226" s="261" t="s">
        <v>4713</v>
      </c>
      <c r="B226" s="212" t="s">
        <v>10076</v>
      </c>
      <c r="C226" s="295">
        <v>152</v>
      </c>
      <c r="D226" s="212" t="s">
        <v>389</v>
      </c>
      <c r="E226" s="212">
        <v>120</v>
      </c>
      <c r="F226" s="212" t="s">
        <v>393</v>
      </c>
      <c r="G226" s="16" t="s">
        <v>9518</v>
      </c>
      <c r="H226" s="70"/>
    </row>
    <row r="227" spans="1:8" ht="13.25" customHeight="1" x14ac:dyDescent="0.15">
      <c r="A227" s="261" t="s">
        <v>4713</v>
      </c>
      <c r="B227" s="212" t="s">
        <v>10076</v>
      </c>
      <c r="C227" s="295">
        <v>152</v>
      </c>
      <c r="D227" s="212" t="s">
        <v>389</v>
      </c>
      <c r="E227" s="212">
        <v>120</v>
      </c>
      <c r="F227" s="212" t="s">
        <v>393</v>
      </c>
      <c r="G227" s="16" t="s">
        <v>9519</v>
      </c>
      <c r="H227" s="70"/>
    </row>
    <row r="228" spans="1:8" ht="13.25" customHeight="1" x14ac:dyDescent="0.15">
      <c r="A228" s="261" t="s">
        <v>403</v>
      </c>
      <c r="B228" s="212" t="s">
        <v>10076</v>
      </c>
      <c r="C228" s="295">
        <v>153</v>
      </c>
      <c r="D228" s="212" t="s">
        <v>404</v>
      </c>
      <c r="E228" s="212">
        <v>100</v>
      </c>
      <c r="F228" s="212" t="s">
        <v>398</v>
      </c>
      <c r="G228" s="16" t="s">
        <v>9518</v>
      </c>
      <c r="H228" s="70"/>
    </row>
    <row r="229" spans="1:8" ht="13.25" customHeight="1" x14ac:dyDescent="0.15">
      <c r="A229" s="261" t="s">
        <v>403</v>
      </c>
      <c r="B229" s="212" t="s">
        <v>10076</v>
      </c>
      <c r="C229" s="295">
        <v>153</v>
      </c>
      <c r="D229" s="212" t="s">
        <v>404</v>
      </c>
      <c r="E229" s="212">
        <v>100</v>
      </c>
      <c r="F229" s="212" t="s">
        <v>398</v>
      </c>
      <c r="G229" s="16" t="s">
        <v>9519</v>
      </c>
      <c r="H229" s="70"/>
    </row>
    <row r="230" spans="1:8" ht="13.25" customHeight="1" x14ac:dyDescent="0.15">
      <c r="A230" s="261" t="s">
        <v>3625</v>
      </c>
      <c r="B230" s="212" t="s">
        <v>10076</v>
      </c>
      <c r="C230" s="295">
        <v>154</v>
      </c>
      <c r="D230" s="212" t="s">
        <v>385</v>
      </c>
      <c r="E230" s="212">
        <v>100</v>
      </c>
      <c r="F230" s="212" t="s">
        <v>393</v>
      </c>
      <c r="G230" s="16" t="s">
        <v>9518</v>
      </c>
      <c r="H230" s="70"/>
    </row>
    <row r="231" spans="1:8" ht="13.25" customHeight="1" x14ac:dyDescent="0.15">
      <c r="A231" s="261" t="s">
        <v>3625</v>
      </c>
      <c r="B231" s="212" t="s">
        <v>10076</v>
      </c>
      <c r="C231" s="295">
        <v>154</v>
      </c>
      <c r="D231" s="212" t="s">
        <v>385</v>
      </c>
      <c r="E231" s="212">
        <v>100</v>
      </c>
      <c r="F231" s="212" t="s">
        <v>393</v>
      </c>
      <c r="G231" s="16" t="s">
        <v>9519</v>
      </c>
      <c r="H231" s="70"/>
    </row>
    <row r="232" spans="1:8" ht="13.25" customHeight="1" x14ac:dyDescent="0.15">
      <c r="A232" s="261" t="s">
        <v>900</v>
      </c>
      <c r="B232" s="212" t="s">
        <v>10076</v>
      </c>
      <c r="C232" s="295">
        <v>155</v>
      </c>
      <c r="D232" s="212" t="s">
        <v>389</v>
      </c>
      <c r="E232" s="212">
        <v>60</v>
      </c>
      <c r="F232" s="212" t="s">
        <v>393</v>
      </c>
      <c r="G232" s="212" t="s">
        <v>9715</v>
      </c>
      <c r="H232" s="70"/>
    </row>
    <row r="233" spans="1:8" ht="13.25" customHeight="1" x14ac:dyDescent="0.15">
      <c r="A233" s="261" t="s">
        <v>873</v>
      </c>
      <c r="B233" s="212" t="s">
        <v>10076</v>
      </c>
      <c r="C233" s="295">
        <v>156</v>
      </c>
      <c r="D233" s="212" t="s">
        <v>389</v>
      </c>
      <c r="E233" s="212">
        <v>120</v>
      </c>
      <c r="F233" s="212" t="s">
        <v>398</v>
      </c>
      <c r="G233" s="212" t="s">
        <v>9716</v>
      </c>
      <c r="H233" s="70"/>
    </row>
    <row r="234" spans="1:8" ht="13.25" customHeight="1" x14ac:dyDescent="0.15">
      <c r="A234" s="261" t="s">
        <v>412</v>
      </c>
      <c r="B234" s="212" t="s">
        <v>10076</v>
      </c>
      <c r="C234" s="295">
        <v>157</v>
      </c>
      <c r="D234" s="212" t="s">
        <v>404</v>
      </c>
      <c r="E234" s="212">
        <v>110</v>
      </c>
      <c r="F234" s="212" t="s">
        <v>393</v>
      </c>
      <c r="G234" s="212" t="s">
        <v>9716</v>
      </c>
      <c r="H234" s="70"/>
    </row>
    <row r="235" spans="1:8" ht="13.25" customHeight="1" x14ac:dyDescent="0.15">
      <c r="A235" s="261" t="s">
        <v>1816</v>
      </c>
      <c r="B235" s="212" t="s">
        <v>10076</v>
      </c>
      <c r="C235" s="295">
        <v>158</v>
      </c>
      <c r="D235" s="212" t="s">
        <v>404</v>
      </c>
      <c r="E235" s="212">
        <v>70</v>
      </c>
      <c r="F235" s="212" t="s">
        <v>393</v>
      </c>
      <c r="G235" s="212" t="s">
        <v>9715</v>
      </c>
      <c r="H235" s="70"/>
    </row>
    <row r="236" spans="1:8" ht="13.25" customHeight="1" x14ac:dyDescent="0.15">
      <c r="A236" s="261" t="s">
        <v>403</v>
      </c>
      <c r="B236" s="212" t="s">
        <v>10076</v>
      </c>
      <c r="C236" s="295">
        <v>159</v>
      </c>
      <c r="D236" s="212" t="s">
        <v>404</v>
      </c>
      <c r="E236" s="212">
        <v>100</v>
      </c>
      <c r="F236" s="212" t="s">
        <v>398</v>
      </c>
      <c r="G236" s="212" t="s">
        <v>9521</v>
      </c>
      <c r="H236" s="70"/>
    </row>
    <row r="237" spans="1:8" ht="13.25" customHeight="1" x14ac:dyDescent="0.15">
      <c r="A237" s="261" t="s">
        <v>403</v>
      </c>
      <c r="B237" s="212" t="s">
        <v>10076</v>
      </c>
      <c r="C237" s="295">
        <v>159</v>
      </c>
      <c r="D237" s="212" t="s">
        <v>404</v>
      </c>
      <c r="E237" s="212">
        <v>100</v>
      </c>
      <c r="F237" s="212" t="s">
        <v>398</v>
      </c>
      <c r="G237" s="212" t="s">
        <v>9522</v>
      </c>
      <c r="H237" s="70"/>
    </row>
    <row r="238" spans="1:8" ht="13.25" customHeight="1" x14ac:dyDescent="0.15">
      <c r="A238" s="261" t="s">
        <v>4632</v>
      </c>
      <c r="B238" s="212" t="s">
        <v>10076</v>
      </c>
      <c r="C238" s="295">
        <v>160</v>
      </c>
      <c r="D238" s="212" t="s">
        <v>392</v>
      </c>
      <c r="E238" s="212">
        <v>160</v>
      </c>
      <c r="F238" s="212" t="s">
        <v>393</v>
      </c>
      <c r="G238" s="30" t="s">
        <v>9520</v>
      </c>
      <c r="H238" s="70"/>
    </row>
    <row r="239" spans="1:8" ht="13.25" customHeight="1" x14ac:dyDescent="0.15">
      <c r="A239" s="261" t="s">
        <v>1435</v>
      </c>
      <c r="B239" s="212" t="s">
        <v>10076</v>
      </c>
      <c r="C239" s="295">
        <v>161</v>
      </c>
      <c r="D239" s="212" t="s">
        <v>395</v>
      </c>
      <c r="E239" s="212">
        <v>330</v>
      </c>
      <c r="F239" s="212" t="s">
        <v>386</v>
      </c>
      <c r="G239" s="30" t="s">
        <v>9391</v>
      </c>
      <c r="H239" s="70"/>
    </row>
    <row r="240" spans="1:8" ht="13.25" customHeight="1" x14ac:dyDescent="0.15">
      <c r="A240" s="261" t="s">
        <v>4665</v>
      </c>
      <c r="B240" s="212" t="s">
        <v>10076</v>
      </c>
      <c r="C240" s="295">
        <v>162</v>
      </c>
      <c r="D240" s="212" t="s">
        <v>385</v>
      </c>
      <c r="E240" s="212">
        <v>260</v>
      </c>
      <c r="F240" s="212" t="s">
        <v>398</v>
      </c>
      <c r="G240" s="30" t="s">
        <v>9392</v>
      </c>
      <c r="H240" s="70"/>
    </row>
    <row r="241" spans="1:8" ht="13.25" customHeight="1" x14ac:dyDescent="0.15">
      <c r="A241" s="261" t="s">
        <v>9540</v>
      </c>
      <c r="B241" s="212" t="s">
        <v>10076</v>
      </c>
      <c r="C241" s="295">
        <v>163</v>
      </c>
      <c r="D241" s="212" t="s">
        <v>395</v>
      </c>
      <c r="E241" s="212">
        <v>320</v>
      </c>
      <c r="F241" s="212" t="s">
        <v>386</v>
      </c>
      <c r="G241" s="30" t="s">
        <v>9644</v>
      </c>
      <c r="H241" s="70"/>
    </row>
    <row r="242" spans="1:8" ht="13.25" customHeight="1" x14ac:dyDescent="0.15">
      <c r="A242" s="261" t="s">
        <v>1230</v>
      </c>
      <c r="B242" s="212" t="s">
        <v>10076</v>
      </c>
      <c r="C242" s="295">
        <v>164</v>
      </c>
      <c r="D242" s="212" t="s">
        <v>389</v>
      </c>
      <c r="E242" s="212">
        <v>220</v>
      </c>
      <c r="F242" s="212" t="s">
        <v>393</v>
      </c>
      <c r="G242" s="30" t="s">
        <v>9644</v>
      </c>
      <c r="H242" s="70"/>
    </row>
    <row r="243" spans="1:8" ht="13.25" customHeight="1" x14ac:dyDescent="0.15">
      <c r="A243" s="261" t="s">
        <v>9545</v>
      </c>
      <c r="B243" s="212" t="s">
        <v>10076</v>
      </c>
      <c r="C243" s="295">
        <v>165</v>
      </c>
      <c r="D243" s="212" t="s">
        <v>392</v>
      </c>
      <c r="E243" s="212">
        <v>230</v>
      </c>
      <c r="F243" s="212" t="s">
        <v>393</v>
      </c>
      <c r="G243" s="30" t="s">
        <v>9644</v>
      </c>
      <c r="H243" s="70"/>
    </row>
    <row r="244" spans="1:8" ht="13.25" customHeight="1" x14ac:dyDescent="0.15">
      <c r="A244" s="261" t="s">
        <v>9190</v>
      </c>
      <c r="B244" s="212" t="s">
        <v>10076</v>
      </c>
      <c r="C244" s="295">
        <v>166</v>
      </c>
      <c r="D244" s="212" t="s">
        <v>407</v>
      </c>
      <c r="E244" s="212">
        <v>210</v>
      </c>
      <c r="F244" s="212" t="s">
        <v>393</v>
      </c>
      <c r="G244" s="30" t="s">
        <v>9523</v>
      </c>
      <c r="H244" s="70"/>
    </row>
    <row r="245" spans="1:8" ht="13.25" customHeight="1" x14ac:dyDescent="0.15">
      <c r="A245" s="261" t="s">
        <v>505</v>
      </c>
      <c r="B245" s="212" t="s">
        <v>10076</v>
      </c>
      <c r="C245" s="295">
        <v>167</v>
      </c>
      <c r="D245" s="212" t="s">
        <v>395</v>
      </c>
      <c r="E245" s="212">
        <v>130</v>
      </c>
      <c r="F245" s="212" t="s">
        <v>398</v>
      </c>
      <c r="G245" s="30" t="s">
        <v>9645</v>
      </c>
      <c r="H245" s="70"/>
    </row>
    <row r="246" spans="1:8" ht="13.25" customHeight="1" x14ac:dyDescent="0.15">
      <c r="A246" s="261" t="s">
        <v>514</v>
      </c>
      <c r="B246" s="212" t="s">
        <v>10076</v>
      </c>
      <c r="C246" s="295">
        <v>168</v>
      </c>
      <c r="D246" s="212" t="s">
        <v>389</v>
      </c>
      <c r="E246" s="212">
        <v>130</v>
      </c>
      <c r="F246" s="212" t="s">
        <v>398</v>
      </c>
      <c r="G246" s="30" t="s">
        <v>9645</v>
      </c>
      <c r="H246" s="70"/>
    </row>
    <row r="247" spans="1:8" ht="13.25" customHeight="1" x14ac:dyDescent="0.15">
      <c r="A247" s="261" t="s">
        <v>506</v>
      </c>
      <c r="B247" s="212" t="s">
        <v>10076</v>
      </c>
      <c r="C247" s="295">
        <v>169</v>
      </c>
      <c r="D247" s="212" t="s">
        <v>404</v>
      </c>
      <c r="E247" s="212">
        <v>110</v>
      </c>
      <c r="F247" s="212" t="s">
        <v>398</v>
      </c>
      <c r="G247" s="30" t="s">
        <v>9645</v>
      </c>
      <c r="H247" s="70"/>
    </row>
    <row r="248" spans="1:8" ht="13.25" customHeight="1" x14ac:dyDescent="0.15">
      <c r="A248" s="261" t="s">
        <v>1929</v>
      </c>
      <c r="B248" s="212" t="s">
        <v>10076</v>
      </c>
      <c r="C248" s="295">
        <v>170</v>
      </c>
      <c r="D248" s="212" t="s">
        <v>407</v>
      </c>
      <c r="E248" s="212">
        <v>120</v>
      </c>
      <c r="F248" s="212" t="s">
        <v>398</v>
      </c>
      <c r="G248" s="30" t="s">
        <v>9646</v>
      </c>
      <c r="H248" s="70"/>
    </row>
    <row r="249" spans="1:8" ht="13.25" customHeight="1" x14ac:dyDescent="0.15">
      <c r="A249" s="261" t="s">
        <v>1928</v>
      </c>
      <c r="B249" s="212" t="s">
        <v>10076</v>
      </c>
      <c r="C249" s="295">
        <v>171</v>
      </c>
      <c r="D249" s="212" t="s">
        <v>389</v>
      </c>
      <c r="E249" s="212">
        <v>120</v>
      </c>
      <c r="F249" s="212" t="s">
        <v>398</v>
      </c>
      <c r="G249" s="30" t="s">
        <v>9646</v>
      </c>
      <c r="H249" s="70"/>
    </row>
    <row r="250" spans="1:8" ht="13.25" customHeight="1" x14ac:dyDescent="0.15">
      <c r="A250" s="261" t="s">
        <v>2622</v>
      </c>
      <c r="B250" s="212" t="s">
        <v>10076</v>
      </c>
      <c r="C250" s="295">
        <v>172</v>
      </c>
      <c r="D250" s="212" t="s">
        <v>385</v>
      </c>
      <c r="E250" s="212">
        <v>120</v>
      </c>
      <c r="F250" s="212" t="s">
        <v>398</v>
      </c>
      <c r="G250" s="30" t="s">
        <v>9646</v>
      </c>
      <c r="H250" s="70"/>
    </row>
    <row r="251" spans="1:8" ht="13.25" customHeight="1" x14ac:dyDescent="0.15">
      <c r="A251" s="261" t="s">
        <v>537</v>
      </c>
      <c r="B251" s="212" t="s">
        <v>10076</v>
      </c>
      <c r="C251" s="295">
        <v>173</v>
      </c>
      <c r="D251" s="212" t="s">
        <v>392</v>
      </c>
      <c r="E251" s="212">
        <v>50</v>
      </c>
      <c r="F251" s="212" t="s">
        <v>393</v>
      </c>
      <c r="G251" s="212" t="s">
        <v>9647</v>
      </c>
      <c r="H251" s="70"/>
    </row>
    <row r="252" spans="1:8" ht="13.25" customHeight="1" x14ac:dyDescent="0.15">
      <c r="A252" s="261" t="s">
        <v>537</v>
      </c>
      <c r="B252" s="212" t="s">
        <v>10076</v>
      </c>
      <c r="C252" s="295">
        <v>173</v>
      </c>
      <c r="D252" s="212" t="s">
        <v>392</v>
      </c>
      <c r="E252" s="212">
        <v>50</v>
      </c>
      <c r="F252" s="212" t="s">
        <v>393</v>
      </c>
      <c r="G252" s="212" t="s">
        <v>9720</v>
      </c>
      <c r="H252" s="70"/>
    </row>
    <row r="253" spans="1:8" ht="13.25" customHeight="1" x14ac:dyDescent="0.15">
      <c r="A253" s="261" t="s">
        <v>9668</v>
      </c>
      <c r="B253" s="212" t="s">
        <v>10076</v>
      </c>
      <c r="C253" s="295">
        <v>174</v>
      </c>
      <c r="D253" s="212" t="s">
        <v>392</v>
      </c>
      <c r="E253" s="212">
        <v>200</v>
      </c>
      <c r="F253" s="212" t="s">
        <v>393</v>
      </c>
      <c r="G253" s="30" t="s">
        <v>9764</v>
      </c>
      <c r="H253" s="70"/>
    </row>
    <row r="254" spans="1:8" ht="13.25" customHeight="1" x14ac:dyDescent="0.15">
      <c r="A254" s="261" t="s">
        <v>1518</v>
      </c>
      <c r="B254" s="212" t="s">
        <v>10076</v>
      </c>
      <c r="C254" s="295">
        <v>175</v>
      </c>
      <c r="D254" s="212" t="s">
        <v>385</v>
      </c>
      <c r="E254" s="212">
        <v>270</v>
      </c>
      <c r="F254" s="212" t="s">
        <v>398</v>
      </c>
      <c r="G254" s="30" t="s">
        <v>10003</v>
      </c>
      <c r="H254" s="70"/>
    </row>
    <row r="255" spans="1:8" ht="13.25" customHeight="1" x14ac:dyDescent="0.15">
      <c r="A255" s="261" t="s">
        <v>1527</v>
      </c>
      <c r="B255" s="212" t="s">
        <v>10076</v>
      </c>
      <c r="C255" s="295">
        <v>176</v>
      </c>
      <c r="D255" s="212" t="s">
        <v>858</v>
      </c>
      <c r="E255" s="212">
        <v>280</v>
      </c>
      <c r="F255" s="212" t="s">
        <v>398</v>
      </c>
      <c r="G255" s="30" t="s">
        <v>10003</v>
      </c>
      <c r="H255" s="70"/>
    </row>
    <row r="256" spans="1:8" ht="13.25" customHeight="1" x14ac:dyDescent="0.15">
      <c r="A256" s="261" t="s">
        <v>9199</v>
      </c>
      <c r="B256" s="212" t="s">
        <v>10076</v>
      </c>
      <c r="C256" s="295">
        <v>177</v>
      </c>
      <c r="D256" s="212" t="s">
        <v>392</v>
      </c>
      <c r="E256" s="212">
        <v>260</v>
      </c>
      <c r="F256" s="212" t="s">
        <v>393</v>
      </c>
      <c r="G256" s="30" t="s">
        <v>9524</v>
      </c>
      <c r="H256" s="70"/>
    </row>
    <row r="257" spans="1:8" ht="13.25" customHeight="1" x14ac:dyDescent="0.15">
      <c r="A257" s="261" t="s">
        <v>1421</v>
      </c>
      <c r="B257" s="212" t="s">
        <v>10076</v>
      </c>
      <c r="C257" s="295">
        <v>178</v>
      </c>
      <c r="D257" s="212" t="s">
        <v>389</v>
      </c>
      <c r="E257" s="212">
        <v>230</v>
      </c>
      <c r="F257" s="212" t="s">
        <v>393</v>
      </c>
      <c r="G257" s="30" t="s">
        <v>9694</v>
      </c>
      <c r="H257" s="70"/>
    </row>
    <row r="258" spans="1:8" ht="13.25" customHeight="1" x14ac:dyDescent="0.15">
      <c r="A258" s="261" t="s">
        <v>9692</v>
      </c>
      <c r="B258" s="212" t="s">
        <v>10076</v>
      </c>
      <c r="C258" s="295">
        <v>179</v>
      </c>
      <c r="D258" s="212" t="s">
        <v>385</v>
      </c>
      <c r="E258" s="212">
        <v>210</v>
      </c>
      <c r="F258" s="212" t="s">
        <v>393</v>
      </c>
      <c r="G258" s="30" t="s">
        <v>9694</v>
      </c>
      <c r="H258" s="70"/>
    </row>
    <row r="259" spans="1:8" ht="13.25" customHeight="1" x14ac:dyDescent="0.15">
      <c r="A259" s="261" t="s">
        <v>9693</v>
      </c>
      <c r="B259" s="212" t="s">
        <v>10076</v>
      </c>
      <c r="C259" s="295">
        <v>180</v>
      </c>
      <c r="D259" s="212" t="s">
        <v>847</v>
      </c>
      <c r="E259" s="212">
        <v>220</v>
      </c>
      <c r="F259" s="212" t="s">
        <v>393</v>
      </c>
      <c r="G259" s="30" t="s">
        <v>9694</v>
      </c>
      <c r="H259" s="70"/>
    </row>
    <row r="260" spans="1:8" ht="13.25" customHeight="1" x14ac:dyDescent="0.15">
      <c r="A260" s="261" t="s">
        <v>9765</v>
      </c>
      <c r="B260" s="212" t="s">
        <v>10076</v>
      </c>
      <c r="C260" s="295">
        <v>181</v>
      </c>
      <c r="D260" s="212" t="s">
        <v>395</v>
      </c>
      <c r="E260" s="212">
        <v>140</v>
      </c>
      <c r="F260" s="212" t="s">
        <v>398</v>
      </c>
      <c r="G260" s="16" t="s">
        <v>9769</v>
      </c>
      <c r="H260" s="70"/>
    </row>
    <row r="261" spans="1:8" ht="13.25" customHeight="1" x14ac:dyDescent="0.15">
      <c r="A261" s="261" t="s">
        <v>9765</v>
      </c>
      <c r="B261" s="212" t="s">
        <v>10076</v>
      </c>
      <c r="C261" s="295">
        <v>181</v>
      </c>
      <c r="D261" s="212" t="s">
        <v>395</v>
      </c>
      <c r="E261" s="212">
        <v>140</v>
      </c>
      <c r="F261" s="212" t="s">
        <v>398</v>
      </c>
      <c r="G261" s="16" t="s">
        <v>9770</v>
      </c>
      <c r="H261" s="70"/>
    </row>
    <row r="262" spans="1:8" ht="13.25" customHeight="1" x14ac:dyDescent="0.15">
      <c r="A262" s="261" t="s">
        <v>9766</v>
      </c>
      <c r="B262" s="212" t="s">
        <v>10076</v>
      </c>
      <c r="C262" s="295">
        <v>182</v>
      </c>
      <c r="D262" s="212" t="s">
        <v>404</v>
      </c>
      <c r="E262" s="212">
        <v>120</v>
      </c>
      <c r="F262" s="212" t="s">
        <v>398</v>
      </c>
      <c r="G262" s="16" t="s">
        <v>9769</v>
      </c>
      <c r="H262" s="70"/>
    </row>
    <row r="263" spans="1:8" ht="13.25" customHeight="1" x14ac:dyDescent="0.15">
      <c r="A263" s="261" t="s">
        <v>9766</v>
      </c>
      <c r="B263" s="212" t="s">
        <v>10076</v>
      </c>
      <c r="C263" s="295">
        <v>182</v>
      </c>
      <c r="D263" s="212" t="s">
        <v>404</v>
      </c>
      <c r="E263" s="212">
        <v>120</v>
      </c>
      <c r="F263" s="212" t="s">
        <v>398</v>
      </c>
      <c r="G263" s="16" t="s">
        <v>9770</v>
      </c>
      <c r="H263" s="70"/>
    </row>
    <row r="264" spans="1:8" ht="13.25" customHeight="1" x14ac:dyDescent="0.15">
      <c r="A264" s="261" t="s">
        <v>9767</v>
      </c>
      <c r="B264" s="212" t="s">
        <v>10076</v>
      </c>
      <c r="C264" s="295">
        <v>183</v>
      </c>
      <c r="D264" s="212" t="s">
        <v>385</v>
      </c>
      <c r="E264" s="212">
        <v>70</v>
      </c>
      <c r="F264" s="212" t="s">
        <v>398</v>
      </c>
      <c r="G264" s="16" t="s">
        <v>9769</v>
      </c>
      <c r="H264" s="70"/>
    </row>
    <row r="265" spans="1:8" ht="13.25" customHeight="1" x14ac:dyDescent="0.15">
      <c r="A265" s="261" t="s">
        <v>9767</v>
      </c>
      <c r="B265" s="212" t="s">
        <v>10076</v>
      </c>
      <c r="C265" s="295">
        <v>183</v>
      </c>
      <c r="D265" s="212" t="s">
        <v>385</v>
      </c>
      <c r="E265" s="212">
        <v>70</v>
      </c>
      <c r="F265" s="212" t="s">
        <v>398</v>
      </c>
      <c r="G265" s="16" t="s">
        <v>9770</v>
      </c>
      <c r="H265" s="70"/>
    </row>
    <row r="266" spans="1:8" ht="13.25" customHeight="1" x14ac:dyDescent="0.15">
      <c r="A266" s="261" t="s">
        <v>9768</v>
      </c>
      <c r="B266" s="212" t="s">
        <v>10076</v>
      </c>
      <c r="C266" s="295">
        <v>184</v>
      </c>
      <c r="D266" s="212" t="s">
        <v>392</v>
      </c>
      <c r="E266" s="212">
        <v>150</v>
      </c>
      <c r="F266" s="212" t="s">
        <v>393</v>
      </c>
      <c r="G266" s="16" t="s">
        <v>9769</v>
      </c>
      <c r="H266" s="70"/>
    </row>
    <row r="267" spans="1:8" ht="13.25" customHeight="1" x14ac:dyDescent="0.15">
      <c r="A267" s="261" t="s">
        <v>9768</v>
      </c>
      <c r="B267" s="212" t="s">
        <v>10076</v>
      </c>
      <c r="C267" s="295">
        <v>184</v>
      </c>
      <c r="D267" s="212" t="s">
        <v>392</v>
      </c>
      <c r="E267" s="212">
        <v>150</v>
      </c>
      <c r="F267" s="212" t="s">
        <v>393</v>
      </c>
      <c r="G267" s="16" t="s">
        <v>9770</v>
      </c>
      <c r="H267" s="70"/>
    </row>
    <row r="268" spans="1:8" ht="13.25" customHeight="1" x14ac:dyDescent="0.15">
      <c r="A268" s="261" t="s">
        <v>939</v>
      </c>
      <c r="B268" s="212" t="s">
        <v>10076</v>
      </c>
      <c r="C268" s="295">
        <v>185</v>
      </c>
      <c r="D268" s="212" t="s">
        <v>407</v>
      </c>
      <c r="E268" s="212">
        <v>60</v>
      </c>
      <c r="F268" s="212" t="s">
        <v>393</v>
      </c>
      <c r="G268" s="30" t="s">
        <v>9721</v>
      </c>
      <c r="H268" s="70"/>
    </row>
    <row r="269" spans="1:8" ht="13.25" customHeight="1" x14ac:dyDescent="0.15">
      <c r="A269" s="261" t="s">
        <v>2286</v>
      </c>
      <c r="B269" s="212" t="s">
        <v>10076</v>
      </c>
      <c r="C269" s="295">
        <v>186</v>
      </c>
      <c r="D269" s="212" t="s">
        <v>858</v>
      </c>
      <c r="E269" s="212">
        <v>60</v>
      </c>
      <c r="F269" s="212" t="s">
        <v>393</v>
      </c>
      <c r="G269" s="30" t="s">
        <v>9721</v>
      </c>
      <c r="H269" s="70"/>
    </row>
    <row r="270" spans="1:8" ht="13.25" customHeight="1" x14ac:dyDescent="0.15">
      <c r="A270" s="261" t="s">
        <v>1952</v>
      </c>
      <c r="B270" s="212" t="s">
        <v>10076</v>
      </c>
      <c r="C270" s="295">
        <v>187</v>
      </c>
      <c r="D270" s="212" t="s">
        <v>407</v>
      </c>
      <c r="E270" s="212">
        <v>130</v>
      </c>
      <c r="F270" s="212" t="s">
        <v>398</v>
      </c>
      <c r="G270" s="30" t="s">
        <v>9722</v>
      </c>
      <c r="H270" s="70"/>
    </row>
    <row r="271" spans="1:8" ht="13.25" customHeight="1" x14ac:dyDescent="0.15">
      <c r="A271" s="261" t="s">
        <v>2287</v>
      </c>
      <c r="B271" s="212" t="s">
        <v>10076</v>
      </c>
      <c r="C271" s="295">
        <v>188</v>
      </c>
      <c r="D271" s="212" t="s">
        <v>858</v>
      </c>
      <c r="E271" s="212">
        <v>120</v>
      </c>
      <c r="F271" s="212" t="s">
        <v>398</v>
      </c>
      <c r="G271" s="30" t="s">
        <v>9722</v>
      </c>
      <c r="H271" s="70"/>
    </row>
    <row r="272" spans="1:8" ht="13.25" customHeight="1" x14ac:dyDescent="0.15">
      <c r="A272" s="261" t="s">
        <v>9717</v>
      </c>
      <c r="B272" s="212" t="s">
        <v>10076</v>
      </c>
      <c r="C272" s="295">
        <v>189</v>
      </c>
      <c r="D272" s="212" t="s">
        <v>858</v>
      </c>
      <c r="E272" s="212">
        <v>70</v>
      </c>
      <c r="F272" s="212" t="s">
        <v>393</v>
      </c>
      <c r="G272" s="30" t="s">
        <v>9718</v>
      </c>
      <c r="H272" s="70"/>
    </row>
    <row r="273" spans="1:8" ht="13.25" customHeight="1" x14ac:dyDescent="0.15">
      <c r="A273" s="261" t="s">
        <v>9717</v>
      </c>
      <c r="B273" s="212" t="s">
        <v>10076</v>
      </c>
      <c r="C273" s="295">
        <v>189</v>
      </c>
      <c r="D273" s="212" t="s">
        <v>858</v>
      </c>
      <c r="E273" s="212">
        <v>70</v>
      </c>
      <c r="F273" s="212" t="s">
        <v>393</v>
      </c>
      <c r="G273" s="30" t="s">
        <v>9719</v>
      </c>
      <c r="H273" s="70"/>
    </row>
    <row r="274" spans="1:8" ht="13.25" customHeight="1" x14ac:dyDescent="0.15">
      <c r="A274" s="261" t="s">
        <v>456</v>
      </c>
      <c r="B274" s="212" t="s">
        <v>10076</v>
      </c>
      <c r="C274" s="295">
        <v>190</v>
      </c>
      <c r="D274" s="212" t="s">
        <v>404</v>
      </c>
      <c r="E274" s="212">
        <v>70</v>
      </c>
      <c r="F274" s="212" t="s">
        <v>393</v>
      </c>
      <c r="G274" s="30" t="s">
        <v>9396</v>
      </c>
      <c r="H274" s="70"/>
    </row>
    <row r="275" spans="1:8" ht="13.25" customHeight="1" x14ac:dyDescent="0.15">
      <c r="A275" s="261" t="s">
        <v>4511</v>
      </c>
      <c r="B275" s="212" t="s">
        <v>10076</v>
      </c>
      <c r="C275" s="295">
        <v>191</v>
      </c>
      <c r="D275" s="212" t="s">
        <v>407</v>
      </c>
      <c r="E275" s="212">
        <v>70</v>
      </c>
      <c r="F275" s="212" t="s">
        <v>393</v>
      </c>
      <c r="G275" s="30" t="s">
        <v>9525</v>
      </c>
      <c r="H275" s="70"/>
    </row>
    <row r="276" spans="1:8" ht="13.25" customHeight="1" x14ac:dyDescent="0.15">
      <c r="A276" s="261" t="s">
        <v>4523</v>
      </c>
      <c r="B276" s="212" t="s">
        <v>10076</v>
      </c>
      <c r="C276" s="295">
        <v>192</v>
      </c>
      <c r="D276" s="212" t="s">
        <v>395</v>
      </c>
      <c r="E276" s="212">
        <v>80</v>
      </c>
      <c r="F276" s="212" t="s">
        <v>393</v>
      </c>
      <c r="G276" s="30" t="s">
        <v>9525</v>
      </c>
      <c r="H276" s="70"/>
    </row>
    <row r="277" spans="1:8" ht="13.25" customHeight="1" x14ac:dyDescent="0.15">
      <c r="A277" s="261" t="s">
        <v>9771</v>
      </c>
      <c r="B277" s="212" t="s">
        <v>10076</v>
      </c>
      <c r="C277" s="295">
        <v>193</v>
      </c>
      <c r="D277" s="212" t="s">
        <v>847</v>
      </c>
      <c r="E277" s="212">
        <v>230</v>
      </c>
      <c r="F277" s="212" t="s">
        <v>393</v>
      </c>
      <c r="G277" s="30" t="s">
        <v>9772</v>
      </c>
      <c r="H277" s="70"/>
    </row>
    <row r="278" spans="1:8" ht="13.25" customHeight="1" x14ac:dyDescent="0.15">
      <c r="A278" s="261" t="s">
        <v>9794</v>
      </c>
      <c r="B278" s="212" t="s">
        <v>10076</v>
      </c>
      <c r="C278" s="295">
        <v>194</v>
      </c>
      <c r="D278" s="212" t="s">
        <v>404</v>
      </c>
      <c r="E278" s="212">
        <v>280</v>
      </c>
      <c r="F278" s="212" t="s">
        <v>398</v>
      </c>
      <c r="G278" s="30" t="s">
        <v>10004</v>
      </c>
      <c r="H278" s="70"/>
    </row>
    <row r="279" spans="1:8" ht="13.25" customHeight="1" x14ac:dyDescent="0.15">
      <c r="A279" s="261" t="s">
        <v>9773</v>
      </c>
      <c r="B279" s="212" t="s">
        <v>10076</v>
      </c>
      <c r="C279" s="295">
        <v>195</v>
      </c>
      <c r="D279" s="212" t="s">
        <v>385</v>
      </c>
      <c r="E279" s="212">
        <v>190</v>
      </c>
      <c r="F279" s="212" t="s">
        <v>393</v>
      </c>
      <c r="G279" s="30" t="s">
        <v>9774</v>
      </c>
      <c r="H279" s="70"/>
    </row>
    <row r="280" spans="1:8" ht="13.25" customHeight="1" x14ac:dyDescent="0.15">
      <c r="A280" s="261" t="s">
        <v>1435</v>
      </c>
      <c r="B280" s="212" t="s">
        <v>10076</v>
      </c>
      <c r="C280" s="295">
        <v>196</v>
      </c>
      <c r="D280" s="212" t="s">
        <v>858</v>
      </c>
      <c r="E280" s="212">
        <v>330</v>
      </c>
      <c r="F280" s="212" t="s">
        <v>386</v>
      </c>
      <c r="G280" s="30" t="s">
        <v>9775</v>
      </c>
      <c r="H280" s="70"/>
    </row>
    <row r="281" spans="1:8" ht="13.25" customHeight="1" x14ac:dyDescent="0.15">
      <c r="A281" s="261" t="s">
        <v>4555</v>
      </c>
      <c r="B281" s="212" t="s">
        <v>10076</v>
      </c>
      <c r="C281" s="295">
        <v>197</v>
      </c>
      <c r="D281" s="212" t="s">
        <v>400</v>
      </c>
      <c r="E281" s="212">
        <v>230</v>
      </c>
      <c r="F281" s="212" t="s">
        <v>393</v>
      </c>
      <c r="G281" s="30" t="s">
        <v>9776</v>
      </c>
      <c r="H281" s="70"/>
    </row>
    <row r="282" spans="1:8" ht="13.25" customHeight="1" x14ac:dyDescent="0.15">
      <c r="A282" s="261" t="s">
        <v>9782</v>
      </c>
      <c r="B282" s="212" t="s">
        <v>10076</v>
      </c>
      <c r="C282" s="295">
        <v>198</v>
      </c>
      <c r="D282" s="212" t="s">
        <v>847</v>
      </c>
      <c r="E282" s="212">
        <v>220</v>
      </c>
      <c r="F282" s="212" t="s">
        <v>393</v>
      </c>
      <c r="G282" s="30" t="s">
        <v>9776</v>
      </c>
      <c r="H282" s="70"/>
    </row>
    <row r="283" spans="1:8" ht="13.25" customHeight="1" x14ac:dyDescent="0.15">
      <c r="A283" s="261" t="s">
        <v>3802</v>
      </c>
      <c r="B283" s="212" t="s">
        <v>10076</v>
      </c>
      <c r="C283" s="295">
        <v>199</v>
      </c>
      <c r="D283" s="212" t="s">
        <v>407</v>
      </c>
      <c r="E283" s="212">
        <v>120</v>
      </c>
      <c r="F283" s="212" t="s">
        <v>393</v>
      </c>
      <c r="G283" s="30" t="s">
        <v>10005</v>
      </c>
      <c r="H283" s="70"/>
    </row>
    <row r="284" spans="1:8" ht="13.25" customHeight="1" x14ac:dyDescent="0.15">
      <c r="A284" s="261" t="s">
        <v>537</v>
      </c>
      <c r="B284" s="212" t="s">
        <v>10076</v>
      </c>
      <c r="C284" s="295">
        <v>200</v>
      </c>
      <c r="D284" s="212" t="s">
        <v>392</v>
      </c>
      <c r="E284" s="212">
        <v>60</v>
      </c>
      <c r="F284" s="212" t="s">
        <v>393</v>
      </c>
      <c r="G284" s="30" t="s">
        <v>10005</v>
      </c>
      <c r="H284" s="70"/>
    </row>
    <row r="285" spans="1:8" ht="13.25" customHeight="1" x14ac:dyDescent="0.15">
      <c r="A285" s="261" t="s">
        <v>2263</v>
      </c>
      <c r="B285" s="212" t="s">
        <v>10076</v>
      </c>
      <c r="C285" s="295">
        <v>201</v>
      </c>
      <c r="D285" s="212" t="s">
        <v>404</v>
      </c>
      <c r="E285" s="212">
        <v>120</v>
      </c>
      <c r="F285" s="212" t="s">
        <v>398</v>
      </c>
      <c r="G285" s="30" t="s">
        <v>10006</v>
      </c>
      <c r="H285" s="70"/>
    </row>
    <row r="286" spans="1:8" ht="13.25" customHeight="1" x14ac:dyDescent="0.15">
      <c r="A286" s="261" t="s">
        <v>507</v>
      </c>
      <c r="B286" s="212" t="s">
        <v>10076</v>
      </c>
      <c r="C286" s="295">
        <v>202</v>
      </c>
      <c r="D286" s="212" t="s">
        <v>392</v>
      </c>
      <c r="E286" s="212">
        <v>130</v>
      </c>
      <c r="F286" s="212" t="s">
        <v>393</v>
      </c>
      <c r="G286" s="30" t="s">
        <v>10006</v>
      </c>
      <c r="H286" s="70"/>
    </row>
    <row r="287" spans="1:8" ht="13.25" customHeight="1" x14ac:dyDescent="0.15">
      <c r="A287" s="261" t="s">
        <v>9898</v>
      </c>
      <c r="B287" s="212" t="s">
        <v>10076</v>
      </c>
      <c r="C287" s="295">
        <v>203</v>
      </c>
      <c r="D287" s="212" t="s">
        <v>385</v>
      </c>
      <c r="E287" s="212">
        <v>110</v>
      </c>
      <c r="F287" s="212" t="s">
        <v>393</v>
      </c>
      <c r="G287" s="30" t="s">
        <v>10007</v>
      </c>
      <c r="H287" s="70"/>
    </row>
    <row r="288" spans="1:8" ht="13.25" customHeight="1" x14ac:dyDescent="0.15">
      <c r="A288" s="261" t="s">
        <v>9898</v>
      </c>
      <c r="B288" s="212" t="s">
        <v>10076</v>
      </c>
      <c r="C288" s="295">
        <v>203</v>
      </c>
      <c r="D288" s="212" t="s">
        <v>385</v>
      </c>
      <c r="E288" s="212">
        <v>110</v>
      </c>
      <c r="F288" s="212" t="s">
        <v>393</v>
      </c>
      <c r="G288" s="30" t="s">
        <v>10008</v>
      </c>
      <c r="H288" s="70"/>
    </row>
    <row r="289" spans="1:8" ht="13.25" customHeight="1" x14ac:dyDescent="0.15">
      <c r="A289" s="261" t="s">
        <v>9975</v>
      </c>
      <c r="B289" s="212" t="s">
        <v>10076</v>
      </c>
      <c r="C289" s="295">
        <v>204</v>
      </c>
      <c r="D289" s="212" t="s">
        <v>400</v>
      </c>
      <c r="E289" s="212">
        <v>330</v>
      </c>
      <c r="F289" s="212" t="s">
        <v>386</v>
      </c>
      <c r="G289" s="30" t="s">
        <v>10009</v>
      </c>
      <c r="H289" s="70"/>
    </row>
    <row r="290" spans="1:8" ht="13.25" customHeight="1" x14ac:dyDescent="0.15">
      <c r="A290" s="261" t="s">
        <v>9974</v>
      </c>
      <c r="B290" s="212" t="s">
        <v>10076</v>
      </c>
      <c r="C290" s="295">
        <v>205</v>
      </c>
      <c r="D290" s="212" t="s">
        <v>385</v>
      </c>
      <c r="E290" s="212">
        <v>280</v>
      </c>
      <c r="F290" s="212" t="s">
        <v>393</v>
      </c>
      <c r="G290" s="30" t="s">
        <v>10010</v>
      </c>
      <c r="H290" s="70"/>
    </row>
    <row r="291" spans="1:8" ht="13.25" customHeight="1" x14ac:dyDescent="0.15">
      <c r="A291" s="261" t="s">
        <v>9777</v>
      </c>
      <c r="B291" s="212" t="s">
        <v>10076</v>
      </c>
      <c r="C291" s="295">
        <v>206</v>
      </c>
      <c r="D291" s="212" t="s">
        <v>858</v>
      </c>
      <c r="E291" s="212">
        <v>70</v>
      </c>
      <c r="F291" s="212" t="s">
        <v>393</v>
      </c>
      <c r="G291" s="30" t="s">
        <v>9779</v>
      </c>
      <c r="H291" s="70"/>
    </row>
    <row r="292" spans="1:8" ht="13.25" customHeight="1" x14ac:dyDescent="0.15">
      <c r="A292" s="261" t="s">
        <v>9778</v>
      </c>
      <c r="B292" s="212" t="s">
        <v>10076</v>
      </c>
      <c r="C292" s="295">
        <v>207</v>
      </c>
      <c r="D292" s="212" t="s">
        <v>847</v>
      </c>
      <c r="E292" s="212">
        <v>70</v>
      </c>
      <c r="F292" s="212" t="s">
        <v>393</v>
      </c>
      <c r="G292" s="30" t="s">
        <v>9780</v>
      </c>
      <c r="H292" s="70"/>
    </row>
    <row r="293" spans="1:8" ht="13.25" customHeight="1" x14ac:dyDescent="0.15">
      <c r="A293" s="261" t="s">
        <v>2346</v>
      </c>
      <c r="B293" s="212" t="s">
        <v>10076</v>
      </c>
      <c r="C293" s="295">
        <v>208</v>
      </c>
      <c r="D293" s="212" t="s">
        <v>395</v>
      </c>
      <c r="E293" s="212">
        <v>80</v>
      </c>
      <c r="F293" s="212" t="s">
        <v>393</v>
      </c>
      <c r="G293" s="30" t="s">
        <v>10067</v>
      </c>
      <c r="H293" s="70"/>
    </row>
    <row r="294" spans="1:8" ht="13.25" customHeight="1" x14ac:dyDescent="0.15">
      <c r="A294" s="261" t="s">
        <v>2317</v>
      </c>
      <c r="B294" s="212" t="s">
        <v>10076</v>
      </c>
      <c r="C294" s="295">
        <v>209</v>
      </c>
      <c r="D294" s="212" t="s">
        <v>404</v>
      </c>
      <c r="E294" s="212">
        <v>120</v>
      </c>
      <c r="F294" s="212" t="s">
        <v>393</v>
      </c>
      <c r="G294" s="30" t="s">
        <v>10011</v>
      </c>
      <c r="H294" s="70"/>
    </row>
    <row r="295" spans="1:8" ht="13.25" customHeight="1" x14ac:dyDescent="0.15">
      <c r="A295" s="261" t="s">
        <v>2317</v>
      </c>
      <c r="B295" s="212" t="s">
        <v>10076</v>
      </c>
      <c r="C295" s="295">
        <v>209</v>
      </c>
      <c r="D295" s="212" t="s">
        <v>404</v>
      </c>
      <c r="E295" s="212">
        <v>120</v>
      </c>
      <c r="F295" s="212" t="s">
        <v>393</v>
      </c>
      <c r="G295" s="30" t="s">
        <v>10012</v>
      </c>
      <c r="H295" s="70"/>
    </row>
    <row r="296" spans="1:8" ht="13.25" customHeight="1" x14ac:dyDescent="0.15">
      <c r="A296" s="261" t="s">
        <v>2333</v>
      </c>
      <c r="B296" s="212" t="s">
        <v>10076</v>
      </c>
      <c r="C296" s="295">
        <v>210</v>
      </c>
      <c r="D296" s="212" t="s">
        <v>392</v>
      </c>
      <c r="E296" s="212">
        <v>120</v>
      </c>
      <c r="F296" s="212" t="s">
        <v>393</v>
      </c>
      <c r="G296" s="30" t="s">
        <v>10013</v>
      </c>
      <c r="H296" s="70"/>
    </row>
    <row r="297" spans="1:8" ht="13.25" customHeight="1" x14ac:dyDescent="0.15">
      <c r="A297" s="261" t="s">
        <v>2333</v>
      </c>
      <c r="B297" s="212" t="s">
        <v>10076</v>
      </c>
      <c r="C297" s="295">
        <v>210</v>
      </c>
      <c r="D297" s="212" t="s">
        <v>392</v>
      </c>
      <c r="E297" s="212">
        <v>120</v>
      </c>
      <c r="F297" s="212" t="s">
        <v>393</v>
      </c>
      <c r="G297" s="30" t="s">
        <v>10014</v>
      </c>
      <c r="H297" s="70"/>
    </row>
    <row r="298" spans="1:8" ht="13.25" customHeight="1" x14ac:dyDescent="0.15">
      <c r="A298" s="261" t="s">
        <v>2321</v>
      </c>
      <c r="B298" s="212" t="s">
        <v>10076</v>
      </c>
      <c r="C298" s="295">
        <v>211</v>
      </c>
      <c r="D298" s="212" t="s">
        <v>385</v>
      </c>
      <c r="E298" s="212">
        <v>150</v>
      </c>
      <c r="F298" s="212" t="s">
        <v>386</v>
      </c>
      <c r="G298" s="30" t="s">
        <v>10068</v>
      </c>
      <c r="H298" s="70"/>
    </row>
    <row r="299" spans="1:8" ht="13.25" customHeight="1" x14ac:dyDescent="0.15">
      <c r="A299" s="261" t="s">
        <v>2276</v>
      </c>
      <c r="B299" s="212" t="s">
        <v>10076</v>
      </c>
      <c r="C299" s="295">
        <v>212</v>
      </c>
      <c r="D299" s="212" t="s">
        <v>385</v>
      </c>
      <c r="E299" s="212">
        <v>140</v>
      </c>
      <c r="F299" s="212" t="s">
        <v>386</v>
      </c>
      <c r="G299" s="30" t="s">
        <v>10069</v>
      </c>
      <c r="H299" s="70"/>
    </row>
    <row r="300" spans="1:8" ht="13.25" customHeight="1" x14ac:dyDescent="0.15">
      <c r="A300" s="261" t="s">
        <v>838</v>
      </c>
      <c r="B300" s="212" t="s">
        <v>10076</v>
      </c>
      <c r="C300" s="295">
        <v>213</v>
      </c>
      <c r="D300" s="212" t="s">
        <v>389</v>
      </c>
      <c r="E300" s="212">
        <v>180</v>
      </c>
      <c r="F300" s="212" t="s">
        <v>386</v>
      </c>
      <c r="G300" s="30" t="s">
        <v>9781</v>
      </c>
      <c r="H300" s="70"/>
    </row>
    <row r="301" spans="1:8" ht="13.25" customHeight="1" x14ac:dyDescent="0.15">
      <c r="A301" s="261" t="s">
        <v>456</v>
      </c>
      <c r="B301" s="212" t="s">
        <v>10076</v>
      </c>
      <c r="C301" s="295">
        <v>214</v>
      </c>
      <c r="D301" s="212" t="s">
        <v>404</v>
      </c>
      <c r="E301" s="212">
        <v>60</v>
      </c>
      <c r="F301" s="212" t="s">
        <v>393</v>
      </c>
      <c r="G301" s="30" t="s">
        <v>9781</v>
      </c>
      <c r="H301" s="70"/>
    </row>
    <row r="302" spans="1:8" ht="13.25" customHeight="1" x14ac:dyDescent="0.15">
      <c r="A302" s="261" t="s">
        <v>4722</v>
      </c>
      <c r="B302" s="212" t="s">
        <v>10076</v>
      </c>
      <c r="C302" s="295">
        <v>215</v>
      </c>
      <c r="D302" s="212" t="s">
        <v>404</v>
      </c>
      <c r="E302" s="212">
        <v>260</v>
      </c>
      <c r="F302" s="212" t="s">
        <v>398</v>
      </c>
      <c r="G302" s="30" t="s">
        <v>9781</v>
      </c>
      <c r="H302" s="70"/>
    </row>
    <row r="303" spans="1:8" ht="13.25" customHeight="1" x14ac:dyDescent="0.15">
      <c r="A303" s="261" t="s">
        <v>9974</v>
      </c>
      <c r="B303" s="212" t="s">
        <v>10076</v>
      </c>
      <c r="C303" s="295">
        <v>216</v>
      </c>
      <c r="D303" s="212" t="s">
        <v>385</v>
      </c>
      <c r="E303" s="212">
        <v>280</v>
      </c>
      <c r="F303" s="212" t="s">
        <v>393</v>
      </c>
      <c r="G303" s="30" t="s">
        <v>10070</v>
      </c>
      <c r="H303" s="70"/>
    </row>
    <row r="304" spans="1:8" ht="13.25" customHeight="1" x14ac:dyDescent="0.15">
      <c r="A304" s="261" t="s">
        <v>9976</v>
      </c>
      <c r="B304" s="212" t="s">
        <v>10076</v>
      </c>
      <c r="C304" s="295">
        <v>217</v>
      </c>
      <c r="D304" s="212" t="s">
        <v>858</v>
      </c>
      <c r="E304" s="212">
        <v>330</v>
      </c>
      <c r="F304" s="212" t="s">
        <v>386</v>
      </c>
      <c r="G304" s="30" t="s">
        <v>10070</v>
      </c>
      <c r="H304" s="70"/>
    </row>
    <row r="305" spans="1:8" ht="13.25" customHeight="1" x14ac:dyDescent="0.15">
      <c r="A305" s="261" t="s">
        <v>9981</v>
      </c>
      <c r="B305" s="212" t="s">
        <v>10076</v>
      </c>
      <c r="C305" s="295">
        <v>218</v>
      </c>
      <c r="D305" s="212" t="s">
        <v>392</v>
      </c>
      <c r="E305" s="212">
        <v>260</v>
      </c>
      <c r="F305" s="212" t="s">
        <v>398</v>
      </c>
      <c r="G305" s="30" t="s">
        <v>10070</v>
      </c>
      <c r="H305" s="70"/>
    </row>
    <row r="306" spans="1:8" ht="13.25" customHeight="1" x14ac:dyDescent="0.15">
      <c r="A306" s="261" t="s">
        <v>9836</v>
      </c>
      <c r="B306" s="212" t="s">
        <v>10076</v>
      </c>
      <c r="C306" s="295">
        <v>219</v>
      </c>
      <c r="D306" s="212" t="s">
        <v>469</v>
      </c>
      <c r="E306" s="212"/>
      <c r="F306" s="212" t="s">
        <v>1069</v>
      </c>
      <c r="G306" s="30" t="s">
        <v>10219</v>
      </c>
      <c r="H306" s="70"/>
    </row>
    <row r="307" spans="1:8" ht="13.25" customHeight="1" x14ac:dyDescent="0.15">
      <c r="A307" s="261" t="s">
        <v>9836</v>
      </c>
      <c r="B307" s="212" t="s">
        <v>10076</v>
      </c>
      <c r="C307" s="295">
        <v>220</v>
      </c>
      <c r="D307" s="212" t="s">
        <v>469</v>
      </c>
      <c r="E307" s="212"/>
      <c r="F307" s="212" t="s">
        <v>1069</v>
      </c>
      <c r="G307" s="30" t="s">
        <v>10219</v>
      </c>
      <c r="H307" s="70"/>
    </row>
    <row r="308" spans="1:8" ht="13.25" customHeight="1" x14ac:dyDescent="0.15">
      <c r="A308" s="261" t="s">
        <v>3587</v>
      </c>
      <c r="B308" s="212" t="s">
        <v>10076</v>
      </c>
      <c r="C308" s="295">
        <v>221</v>
      </c>
      <c r="D308" s="212" t="s">
        <v>469</v>
      </c>
      <c r="E308" s="212"/>
      <c r="F308" s="212" t="s">
        <v>1069</v>
      </c>
      <c r="G308" s="30" t="s">
        <v>10219</v>
      </c>
      <c r="H308" s="70"/>
    </row>
    <row r="309" spans="1:8" ht="13.25" customHeight="1" x14ac:dyDescent="0.15">
      <c r="A309" s="261" t="s">
        <v>3587</v>
      </c>
      <c r="B309" s="212" t="s">
        <v>10076</v>
      </c>
      <c r="C309" s="295">
        <v>222</v>
      </c>
      <c r="D309" s="212" t="s">
        <v>469</v>
      </c>
      <c r="E309" s="212"/>
      <c r="F309" s="212" t="s">
        <v>1069</v>
      </c>
      <c r="G309" s="30" t="s">
        <v>10219</v>
      </c>
      <c r="H309" s="70"/>
    </row>
    <row r="310" spans="1:8" ht="13.25" customHeight="1" x14ac:dyDescent="0.15">
      <c r="A310" s="261" t="s">
        <v>3587</v>
      </c>
      <c r="B310" s="212" t="s">
        <v>10076</v>
      </c>
      <c r="C310" s="295">
        <v>223</v>
      </c>
      <c r="D310" s="212" t="s">
        <v>469</v>
      </c>
      <c r="E310" s="212"/>
      <c r="F310" s="212" t="s">
        <v>1069</v>
      </c>
      <c r="G310" s="30" t="s">
        <v>10219</v>
      </c>
      <c r="H310" s="70"/>
    </row>
    <row r="311" spans="1:8" ht="13.25" customHeight="1" x14ac:dyDescent="0.15">
      <c r="A311" s="261" t="s">
        <v>6662</v>
      </c>
      <c r="B311" s="212" t="s">
        <v>10076</v>
      </c>
      <c r="C311" s="295">
        <v>224</v>
      </c>
      <c r="D311" s="212" t="s">
        <v>469</v>
      </c>
      <c r="E311" s="212"/>
      <c r="F311" s="212" t="s">
        <v>721</v>
      </c>
      <c r="G311" s="30" t="s">
        <v>9367</v>
      </c>
      <c r="H311" s="70"/>
    </row>
    <row r="312" spans="1:8" ht="13.25" customHeight="1" x14ac:dyDescent="0.15">
      <c r="A312" s="261" t="s">
        <v>6662</v>
      </c>
      <c r="B312" s="212" t="s">
        <v>10076</v>
      </c>
      <c r="C312" s="295">
        <v>224</v>
      </c>
      <c r="D312" s="212" t="s">
        <v>469</v>
      </c>
      <c r="E312" s="212"/>
      <c r="F312" s="212" t="s">
        <v>721</v>
      </c>
      <c r="G312" s="30" t="s">
        <v>9368</v>
      </c>
      <c r="H312" s="70"/>
    </row>
    <row r="313" spans="1:8" ht="13.25" customHeight="1" x14ac:dyDescent="0.15">
      <c r="A313" s="261" t="s">
        <v>6662</v>
      </c>
      <c r="B313" s="212" t="s">
        <v>10076</v>
      </c>
      <c r="C313" s="295">
        <v>224</v>
      </c>
      <c r="D313" s="212" t="s">
        <v>469</v>
      </c>
      <c r="E313" s="212"/>
      <c r="F313" s="212" t="s">
        <v>721</v>
      </c>
      <c r="G313" s="30" t="s">
        <v>9369</v>
      </c>
      <c r="H313" s="70"/>
    </row>
    <row r="314" spans="1:8" ht="13.25" customHeight="1" x14ac:dyDescent="0.15">
      <c r="A314" s="261" t="s">
        <v>6662</v>
      </c>
      <c r="B314" s="212" t="s">
        <v>10076</v>
      </c>
      <c r="C314" s="295">
        <v>224</v>
      </c>
      <c r="D314" s="212" t="s">
        <v>469</v>
      </c>
      <c r="E314" s="212"/>
      <c r="F314" s="212" t="s">
        <v>721</v>
      </c>
      <c r="G314" s="30" t="s">
        <v>9370</v>
      </c>
      <c r="H314" s="70"/>
    </row>
    <row r="315" spans="1:8" ht="13.25" customHeight="1" x14ac:dyDescent="0.15">
      <c r="A315" s="261" t="s">
        <v>6662</v>
      </c>
      <c r="B315" s="212" t="s">
        <v>10076</v>
      </c>
      <c r="C315" s="295">
        <v>224</v>
      </c>
      <c r="D315" s="212" t="s">
        <v>469</v>
      </c>
      <c r="E315" s="212"/>
      <c r="F315" s="212" t="s">
        <v>721</v>
      </c>
      <c r="G315" s="30" t="s">
        <v>9371</v>
      </c>
      <c r="H315" s="70"/>
    </row>
    <row r="316" spans="1:8" ht="13.25" customHeight="1" x14ac:dyDescent="0.15">
      <c r="A316" s="261" t="s">
        <v>6662</v>
      </c>
      <c r="B316" s="212" t="s">
        <v>10076</v>
      </c>
      <c r="C316" s="295">
        <v>224</v>
      </c>
      <c r="D316" s="212" t="s">
        <v>469</v>
      </c>
      <c r="E316" s="212"/>
      <c r="F316" s="212" t="s">
        <v>721</v>
      </c>
      <c r="G316" s="30" t="s">
        <v>9372</v>
      </c>
      <c r="H316" s="70"/>
    </row>
    <row r="317" spans="1:8" ht="13.25" customHeight="1" x14ac:dyDescent="0.15">
      <c r="A317" s="261" t="s">
        <v>6662</v>
      </c>
      <c r="B317" s="212" t="s">
        <v>10076</v>
      </c>
      <c r="C317" s="295">
        <v>224</v>
      </c>
      <c r="D317" s="212" t="s">
        <v>469</v>
      </c>
      <c r="E317" s="212"/>
      <c r="F317" s="212" t="s">
        <v>721</v>
      </c>
      <c r="G317" s="30" t="s">
        <v>9373</v>
      </c>
      <c r="H317" s="70"/>
    </row>
    <row r="318" spans="1:8" ht="13.25" customHeight="1" x14ac:dyDescent="0.15">
      <c r="A318" s="261" t="s">
        <v>6662</v>
      </c>
      <c r="B318" s="212" t="s">
        <v>10076</v>
      </c>
      <c r="C318" s="295">
        <v>224</v>
      </c>
      <c r="D318" s="212" t="s">
        <v>469</v>
      </c>
      <c r="E318" s="212"/>
      <c r="F318" s="212" t="s">
        <v>721</v>
      </c>
      <c r="G318" s="30" t="s">
        <v>9374</v>
      </c>
      <c r="H318" s="70"/>
    </row>
    <row r="319" spans="1:8" ht="13.25" customHeight="1" x14ac:dyDescent="0.15">
      <c r="A319" s="261" t="s">
        <v>456</v>
      </c>
      <c r="B319" s="212" t="s">
        <v>10076</v>
      </c>
      <c r="C319" s="295">
        <v>225</v>
      </c>
      <c r="D319" s="212" t="s">
        <v>404</v>
      </c>
      <c r="E319" s="212">
        <v>70</v>
      </c>
      <c r="F319" s="212" t="s">
        <v>393</v>
      </c>
      <c r="G319" s="30" t="s">
        <v>10071</v>
      </c>
      <c r="H319" s="70"/>
    </row>
  </sheetData>
  <sheetProtection selectLockedCells="1" selectUnlockedCells="1"/>
  <mergeCells count="1">
    <mergeCell ref="O1:W1"/>
  </mergeCells>
  <phoneticPr fontId="3" type="noConversion"/>
  <conditionalFormatting sqref="H2:H319">
    <cfRule type="cellIs" dxfId="358" priority="1" stopIfTrue="1" operator="equal">
      <formula>"-"</formula>
    </cfRule>
    <cfRule type="cellIs" dxfId="357" priority="2" stopIfTrue="1" operator="equal">
      <formula>"x"</formula>
    </cfRule>
  </conditionalFormatting>
  <hyperlinks>
    <hyperlink ref="L1" location="'Expansion set Check List'!A1" display="Home" xr:uid="{DDB70355-0569-4396-8E09-EC990402ACF6}"/>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ABC83-28C2-4C21-9354-C2FE329564D3}">
  <sheetPr codeName="Sheet299">
    <tabColor rgb="FF00B0F0"/>
  </sheetPr>
  <dimension ref="A1:W40"/>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9.33203125" bestFit="1" customWidth="1"/>
    <col min="2" max="2" width="21.83203125" bestFit="1" customWidth="1"/>
    <col min="3" max="3" width="4" bestFit="1" customWidth="1"/>
    <col min="4" max="4" width="8.6640625" bestFit="1" customWidth="1"/>
    <col min="5" max="5" width="4" bestFit="1" customWidth="1"/>
    <col min="6" max="6" width="7.83203125" bestFit="1" customWidth="1"/>
    <col min="7" max="7" width="97.6640625" bestFit="1" customWidth="1"/>
    <col min="8" max="10" width="3.33203125" customWidth="1"/>
    <col min="11" max="11" width="3.33203125" bestFit="1" customWidth="1"/>
    <col min="12" max="12" width="3.33203125" customWidth="1"/>
    <col min="13" max="22" width="4" customWidth="1"/>
    <col min="23" max="23" width="3" customWidth="1"/>
  </cols>
  <sheetData>
    <row r="1" spans="1:23" ht="59" thickBot="1" x14ac:dyDescent="0.2">
      <c r="A1" s="11" t="s">
        <v>375</v>
      </c>
      <c r="B1" s="136" t="s">
        <v>376</v>
      </c>
      <c r="C1" s="136" t="s">
        <v>377</v>
      </c>
      <c r="D1" s="136" t="s">
        <v>378</v>
      </c>
      <c r="E1" s="136" t="s">
        <v>379</v>
      </c>
      <c r="F1" s="136" t="s">
        <v>380</v>
      </c>
      <c r="G1" s="136" t="s">
        <v>4756</v>
      </c>
      <c r="H1" s="136" t="s">
        <v>91</v>
      </c>
      <c r="I1" s="2"/>
      <c r="J1" s="2"/>
      <c r="K1" s="2"/>
      <c r="L1" s="46" t="s">
        <v>382</v>
      </c>
      <c r="M1" s="29" t="s">
        <v>91</v>
      </c>
      <c r="O1" s="408" t="s">
        <v>383</v>
      </c>
      <c r="P1" s="409"/>
      <c r="Q1" s="409"/>
      <c r="R1" s="409"/>
      <c r="S1" s="409"/>
      <c r="T1" s="409"/>
      <c r="U1" s="409"/>
      <c r="V1" s="409"/>
      <c r="W1" s="410"/>
    </row>
    <row r="2" spans="1:23" ht="13" x14ac:dyDescent="0.15">
      <c r="A2" s="261" t="s">
        <v>843</v>
      </c>
      <c r="B2" s="212" t="s">
        <v>10077</v>
      </c>
      <c r="C2" s="295">
        <v>1</v>
      </c>
      <c r="D2" s="212" t="s">
        <v>407</v>
      </c>
      <c r="E2" s="212">
        <v>160</v>
      </c>
      <c r="F2" s="212" t="s">
        <v>386</v>
      </c>
      <c r="G2" s="16" t="s">
        <v>10125</v>
      </c>
      <c r="H2" s="70"/>
      <c r="M2" s="33">
        <f>SUM(COUNTA(H2:H1000))</f>
        <v>0</v>
      </c>
      <c r="O2" s="102"/>
      <c r="P2" s="102"/>
      <c r="Q2" s="102"/>
      <c r="R2" s="102"/>
      <c r="S2" s="102"/>
      <c r="T2" s="102"/>
      <c r="U2" s="102"/>
      <c r="V2" s="102"/>
      <c r="W2" s="102"/>
    </row>
    <row r="3" spans="1:23" ht="13" x14ac:dyDescent="0.15">
      <c r="A3" s="261" t="s">
        <v>843</v>
      </c>
      <c r="B3" s="212" t="s">
        <v>10077</v>
      </c>
      <c r="C3" s="295">
        <v>1</v>
      </c>
      <c r="D3" s="212" t="s">
        <v>407</v>
      </c>
      <c r="E3" s="212">
        <v>160</v>
      </c>
      <c r="F3" s="212" t="s">
        <v>386</v>
      </c>
      <c r="G3" s="16" t="s">
        <v>10126</v>
      </c>
      <c r="H3" s="70"/>
    </row>
    <row r="4" spans="1:23" ht="13" x14ac:dyDescent="0.15">
      <c r="A4" s="261" t="s">
        <v>3523</v>
      </c>
      <c r="B4" s="212" t="s">
        <v>10077</v>
      </c>
      <c r="C4" s="295">
        <v>2</v>
      </c>
      <c r="D4" s="212" t="s">
        <v>389</v>
      </c>
      <c r="E4" s="212">
        <v>150</v>
      </c>
      <c r="F4" s="212" t="s">
        <v>386</v>
      </c>
      <c r="G4" s="16" t="s">
        <v>10125</v>
      </c>
      <c r="H4" s="70"/>
    </row>
    <row r="5" spans="1:23" ht="13.25" customHeight="1" x14ac:dyDescent="0.15">
      <c r="A5" s="261" t="s">
        <v>3523</v>
      </c>
      <c r="B5" s="212" t="s">
        <v>10077</v>
      </c>
      <c r="C5" s="295">
        <v>2</v>
      </c>
      <c r="D5" s="212" t="s">
        <v>389</v>
      </c>
      <c r="E5" s="212">
        <v>150</v>
      </c>
      <c r="F5" s="212" t="s">
        <v>386</v>
      </c>
      <c r="G5" s="16" t="s">
        <v>10126</v>
      </c>
      <c r="H5" s="70"/>
    </row>
    <row r="6" spans="1:23" ht="13.25" customHeight="1" x14ac:dyDescent="0.15">
      <c r="A6" s="261" t="s">
        <v>384</v>
      </c>
      <c r="B6" s="212" t="s">
        <v>10077</v>
      </c>
      <c r="C6" s="295">
        <v>3</v>
      </c>
      <c r="D6" s="212" t="s">
        <v>385</v>
      </c>
      <c r="E6" s="212">
        <v>140</v>
      </c>
      <c r="F6" s="212" t="s">
        <v>386</v>
      </c>
      <c r="G6" s="16" t="s">
        <v>10125</v>
      </c>
      <c r="H6" s="70"/>
    </row>
    <row r="7" spans="1:23" ht="13.25" customHeight="1" x14ac:dyDescent="0.15">
      <c r="A7" s="261" t="s">
        <v>384</v>
      </c>
      <c r="B7" s="212" t="s">
        <v>10077</v>
      </c>
      <c r="C7" s="295">
        <v>3</v>
      </c>
      <c r="D7" s="212" t="s">
        <v>385</v>
      </c>
      <c r="E7" s="212">
        <v>140</v>
      </c>
      <c r="F7" s="212" t="s">
        <v>386</v>
      </c>
      <c r="G7" s="16" t="s">
        <v>10126</v>
      </c>
      <c r="H7" s="70"/>
    </row>
    <row r="8" spans="1:23" ht="13.25" customHeight="1" x14ac:dyDescent="0.15">
      <c r="A8" s="261" t="s">
        <v>1240</v>
      </c>
      <c r="B8" s="212" t="s">
        <v>10077</v>
      </c>
      <c r="C8" s="295">
        <v>4</v>
      </c>
      <c r="D8" s="212" t="s">
        <v>400</v>
      </c>
      <c r="E8" s="212">
        <v>110</v>
      </c>
      <c r="F8" s="212" t="s">
        <v>393</v>
      </c>
      <c r="G8" s="16" t="s">
        <v>10125</v>
      </c>
      <c r="H8" s="70"/>
    </row>
    <row r="9" spans="1:23" ht="13.25" customHeight="1" x14ac:dyDescent="0.15">
      <c r="A9" s="261" t="s">
        <v>1240</v>
      </c>
      <c r="B9" s="212" t="s">
        <v>10077</v>
      </c>
      <c r="C9" s="295">
        <v>4</v>
      </c>
      <c r="D9" s="212" t="s">
        <v>400</v>
      </c>
      <c r="E9" s="212">
        <v>110</v>
      </c>
      <c r="F9" s="212" t="s">
        <v>393</v>
      </c>
      <c r="G9" s="16" t="s">
        <v>10126</v>
      </c>
      <c r="H9" s="70"/>
    </row>
    <row r="10" spans="1:23" ht="13.25" customHeight="1" x14ac:dyDescent="0.15">
      <c r="A10" s="261" t="s">
        <v>1822</v>
      </c>
      <c r="B10" s="212" t="s">
        <v>10077</v>
      </c>
      <c r="C10" s="295">
        <v>5</v>
      </c>
      <c r="D10" s="212" t="s">
        <v>385</v>
      </c>
      <c r="E10" s="212">
        <v>70</v>
      </c>
      <c r="F10" s="212" t="s">
        <v>393</v>
      </c>
      <c r="G10" s="16" t="s">
        <v>10066</v>
      </c>
      <c r="H10" s="70"/>
    </row>
    <row r="11" spans="1:23" ht="13.25" customHeight="1" x14ac:dyDescent="0.15">
      <c r="A11" s="261" t="s">
        <v>1811</v>
      </c>
      <c r="B11" s="212" t="s">
        <v>10077</v>
      </c>
      <c r="C11" s="295">
        <v>6</v>
      </c>
      <c r="D11" s="212" t="s">
        <v>385</v>
      </c>
      <c r="E11" s="212">
        <v>110</v>
      </c>
      <c r="F11" s="212" t="s">
        <v>398</v>
      </c>
      <c r="G11" s="16" t="s">
        <v>10066</v>
      </c>
      <c r="H11" s="70"/>
    </row>
    <row r="12" spans="1:23" ht="13.25" customHeight="1" x14ac:dyDescent="0.15">
      <c r="A12" s="261" t="s">
        <v>582</v>
      </c>
      <c r="B12" s="212" t="s">
        <v>10077</v>
      </c>
      <c r="C12" s="295">
        <v>7</v>
      </c>
      <c r="D12" s="212" t="s">
        <v>389</v>
      </c>
      <c r="E12" s="212">
        <v>70</v>
      </c>
      <c r="F12" s="212" t="s">
        <v>393</v>
      </c>
      <c r="G12" s="16" t="s">
        <v>10065</v>
      </c>
      <c r="H12" s="70"/>
    </row>
    <row r="13" spans="1:23" ht="13.25" customHeight="1" x14ac:dyDescent="0.15">
      <c r="A13" s="261" t="s">
        <v>565</v>
      </c>
      <c r="B13" s="212" t="s">
        <v>10077</v>
      </c>
      <c r="C13" s="295">
        <v>8</v>
      </c>
      <c r="D13" s="212" t="s">
        <v>389</v>
      </c>
      <c r="E13" s="212">
        <v>120</v>
      </c>
      <c r="F13" s="212" t="s">
        <v>398</v>
      </c>
      <c r="G13" s="16" t="s">
        <v>10065</v>
      </c>
      <c r="H13" s="70"/>
    </row>
    <row r="14" spans="1:23" ht="13.25" customHeight="1" x14ac:dyDescent="0.15">
      <c r="A14" s="261" t="s">
        <v>384</v>
      </c>
      <c r="B14" s="212" t="s">
        <v>10077</v>
      </c>
      <c r="C14" s="295">
        <v>9</v>
      </c>
      <c r="D14" s="212" t="s">
        <v>385</v>
      </c>
      <c r="E14" s="212">
        <v>140</v>
      </c>
      <c r="F14" s="212" t="s">
        <v>386</v>
      </c>
      <c r="G14" s="16" t="s">
        <v>10090</v>
      </c>
      <c r="H14" s="70"/>
    </row>
    <row r="15" spans="1:23" ht="13.25" customHeight="1" x14ac:dyDescent="0.15">
      <c r="A15" s="261" t="s">
        <v>384</v>
      </c>
      <c r="B15" s="212" t="s">
        <v>10077</v>
      </c>
      <c r="C15" s="295">
        <v>9</v>
      </c>
      <c r="D15" s="212" t="s">
        <v>385</v>
      </c>
      <c r="E15" s="212">
        <v>140</v>
      </c>
      <c r="F15" s="212" t="s">
        <v>386</v>
      </c>
      <c r="G15" s="212" t="s">
        <v>10091</v>
      </c>
      <c r="H15" s="70"/>
    </row>
    <row r="16" spans="1:23" ht="13.25" customHeight="1" x14ac:dyDescent="0.15">
      <c r="A16" s="261" t="s">
        <v>1829</v>
      </c>
      <c r="B16" s="212" t="s">
        <v>10077</v>
      </c>
      <c r="C16" s="295">
        <v>10</v>
      </c>
      <c r="D16" s="212" t="s">
        <v>400</v>
      </c>
      <c r="E16" s="212">
        <v>80</v>
      </c>
      <c r="F16" s="212" t="s">
        <v>393</v>
      </c>
      <c r="G16" s="16" t="s">
        <v>10092</v>
      </c>
      <c r="H16" s="70"/>
    </row>
    <row r="17" spans="1:8" ht="13.25" customHeight="1" x14ac:dyDescent="0.15">
      <c r="A17" s="261" t="s">
        <v>1829</v>
      </c>
      <c r="B17" s="212" t="s">
        <v>10077</v>
      </c>
      <c r="C17" s="295">
        <v>10</v>
      </c>
      <c r="D17" s="212" t="s">
        <v>400</v>
      </c>
      <c r="E17" s="212">
        <v>80</v>
      </c>
      <c r="F17" s="212" t="s">
        <v>393</v>
      </c>
      <c r="G17" s="212" t="s">
        <v>10093</v>
      </c>
      <c r="H17" s="70"/>
    </row>
    <row r="18" spans="1:8" ht="13.25" customHeight="1" x14ac:dyDescent="0.15">
      <c r="A18" s="261" t="s">
        <v>10129</v>
      </c>
      <c r="B18" s="212" t="s">
        <v>10077</v>
      </c>
      <c r="C18" s="295">
        <v>11</v>
      </c>
      <c r="D18" s="212" t="s">
        <v>149</v>
      </c>
      <c r="E18" s="212">
        <v>280</v>
      </c>
      <c r="F18" s="212" t="s">
        <v>393</v>
      </c>
      <c r="G18" s="16" t="s">
        <v>10161</v>
      </c>
      <c r="H18" s="70"/>
    </row>
    <row r="19" spans="1:8" ht="13.25" customHeight="1" x14ac:dyDescent="0.15">
      <c r="A19" s="261" t="s">
        <v>10119</v>
      </c>
      <c r="B19" s="212" t="s">
        <v>10077</v>
      </c>
      <c r="C19" s="295">
        <v>12</v>
      </c>
      <c r="D19" s="212" t="s">
        <v>400</v>
      </c>
      <c r="E19" s="212">
        <v>340</v>
      </c>
      <c r="F19" s="212" t="s">
        <v>398</v>
      </c>
      <c r="G19" s="16" t="s">
        <v>10162</v>
      </c>
      <c r="H19" s="70"/>
    </row>
    <row r="20" spans="1:8" ht="13.25" customHeight="1" x14ac:dyDescent="0.15">
      <c r="A20" s="261" t="s">
        <v>10114</v>
      </c>
      <c r="B20" s="212" t="s">
        <v>10077</v>
      </c>
      <c r="C20" s="295">
        <v>13</v>
      </c>
      <c r="D20" s="212" t="s">
        <v>407</v>
      </c>
      <c r="E20" s="212">
        <v>380</v>
      </c>
      <c r="F20" s="212" t="s">
        <v>386</v>
      </c>
      <c r="G20" s="16" t="s">
        <v>10163</v>
      </c>
      <c r="H20" s="70"/>
    </row>
    <row r="21" spans="1:8" ht="13.25" customHeight="1" x14ac:dyDescent="0.15">
      <c r="A21" s="261" t="s">
        <v>4611</v>
      </c>
      <c r="B21" s="212" t="s">
        <v>10077</v>
      </c>
      <c r="C21" s="295">
        <v>14</v>
      </c>
      <c r="D21" s="212" t="s">
        <v>395</v>
      </c>
      <c r="E21" s="212">
        <v>140</v>
      </c>
      <c r="F21" s="212" t="s">
        <v>398</v>
      </c>
      <c r="G21" s="16" t="s">
        <v>10127</v>
      </c>
      <c r="H21" s="70"/>
    </row>
    <row r="22" spans="1:8" ht="13.25" customHeight="1" x14ac:dyDescent="0.15">
      <c r="A22" s="261" t="s">
        <v>4611</v>
      </c>
      <c r="B22" s="212" t="s">
        <v>10077</v>
      </c>
      <c r="C22" s="295">
        <v>14</v>
      </c>
      <c r="D22" s="212" t="s">
        <v>395</v>
      </c>
      <c r="E22" s="212">
        <v>140</v>
      </c>
      <c r="F22" s="212" t="s">
        <v>398</v>
      </c>
      <c r="G22" s="16" t="s">
        <v>10128</v>
      </c>
      <c r="H22" s="70"/>
    </row>
    <row r="23" spans="1:8" ht="13.25" customHeight="1" x14ac:dyDescent="0.15">
      <c r="A23" s="261" t="s">
        <v>3647</v>
      </c>
      <c r="B23" s="212" t="s">
        <v>10077</v>
      </c>
      <c r="C23" s="295">
        <v>15</v>
      </c>
      <c r="D23" s="212" t="s">
        <v>385</v>
      </c>
      <c r="E23" s="212">
        <v>130</v>
      </c>
      <c r="F23" s="212" t="s">
        <v>393</v>
      </c>
      <c r="G23" s="16" t="s">
        <v>10127</v>
      </c>
      <c r="H23" s="70"/>
    </row>
    <row r="24" spans="1:8" ht="13.25" customHeight="1" x14ac:dyDescent="0.15">
      <c r="A24" s="261" t="s">
        <v>3647</v>
      </c>
      <c r="B24" s="212" t="s">
        <v>10077</v>
      </c>
      <c r="C24" s="295">
        <v>15</v>
      </c>
      <c r="D24" s="212" t="s">
        <v>385</v>
      </c>
      <c r="E24" s="212">
        <v>130</v>
      </c>
      <c r="F24" s="212" t="s">
        <v>393</v>
      </c>
      <c r="G24" s="16" t="s">
        <v>10128</v>
      </c>
      <c r="H24" s="70"/>
    </row>
    <row r="25" spans="1:8" ht="13.25" customHeight="1" x14ac:dyDescent="0.15">
      <c r="A25" s="261" t="s">
        <v>1279</v>
      </c>
      <c r="B25" s="212" t="s">
        <v>10077</v>
      </c>
      <c r="C25" s="295">
        <v>16</v>
      </c>
      <c r="D25" s="212" t="s">
        <v>400</v>
      </c>
      <c r="E25" s="212">
        <v>150</v>
      </c>
      <c r="F25" s="212" t="s">
        <v>386</v>
      </c>
      <c r="G25" s="16" t="s">
        <v>10127</v>
      </c>
      <c r="H25" s="70"/>
    </row>
    <row r="26" spans="1:8" ht="13.25" customHeight="1" x14ac:dyDescent="0.15">
      <c r="A26" s="261" t="s">
        <v>1279</v>
      </c>
      <c r="B26" s="212" t="s">
        <v>10077</v>
      </c>
      <c r="C26" s="295">
        <v>16</v>
      </c>
      <c r="D26" s="212" t="s">
        <v>400</v>
      </c>
      <c r="E26" s="212">
        <v>150</v>
      </c>
      <c r="F26" s="212" t="s">
        <v>386</v>
      </c>
      <c r="G26" s="16" t="s">
        <v>10128</v>
      </c>
      <c r="H26" s="70"/>
    </row>
    <row r="27" spans="1:8" ht="13.25" customHeight="1" x14ac:dyDescent="0.15">
      <c r="A27" s="261" t="s">
        <v>3614</v>
      </c>
      <c r="B27" s="212" t="s">
        <v>10077</v>
      </c>
      <c r="C27" s="295">
        <v>17</v>
      </c>
      <c r="D27" s="212" t="s">
        <v>858</v>
      </c>
      <c r="E27" s="212">
        <v>140</v>
      </c>
      <c r="F27" s="212" t="s">
        <v>398</v>
      </c>
      <c r="G27" s="16" t="s">
        <v>10127</v>
      </c>
      <c r="H27" s="70"/>
    </row>
    <row r="28" spans="1:8" ht="13.25" customHeight="1" x14ac:dyDescent="0.15">
      <c r="A28" s="261" t="s">
        <v>3614</v>
      </c>
      <c r="B28" s="212" t="s">
        <v>10077</v>
      </c>
      <c r="C28" s="295">
        <v>17</v>
      </c>
      <c r="D28" s="212" t="s">
        <v>858</v>
      </c>
      <c r="E28" s="212">
        <v>140</v>
      </c>
      <c r="F28" s="212" t="s">
        <v>398</v>
      </c>
      <c r="G28" s="16" t="s">
        <v>10128</v>
      </c>
      <c r="H28" s="70"/>
    </row>
    <row r="29" spans="1:8" ht="13.25" customHeight="1" x14ac:dyDescent="0.15">
      <c r="A29" s="261" t="s">
        <v>2311</v>
      </c>
      <c r="B29" s="212" t="s">
        <v>10077</v>
      </c>
      <c r="C29" s="295">
        <v>18</v>
      </c>
      <c r="D29" s="212" t="s">
        <v>385</v>
      </c>
      <c r="E29" s="212">
        <v>60</v>
      </c>
      <c r="F29" s="212" t="s">
        <v>393</v>
      </c>
      <c r="G29" s="16" t="s">
        <v>10135</v>
      </c>
      <c r="H29" s="70"/>
    </row>
    <row r="30" spans="1:8" ht="13.25" customHeight="1" x14ac:dyDescent="0.15">
      <c r="A30" s="261" t="s">
        <v>2441</v>
      </c>
      <c r="B30" s="212" t="s">
        <v>10077</v>
      </c>
      <c r="C30" s="295">
        <v>19</v>
      </c>
      <c r="D30" s="212" t="s">
        <v>385</v>
      </c>
      <c r="E30" s="212">
        <v>90</v>
      </c>
      <c r="F30" s="212" t="s">
        <v>398</v>
      </c>
      <c r="G30" s="16" t="s">
        <v>10135</v>
      </c>
      <c r="H30" s="70"/>
    </row>
    <row r="31" spans="1:8" ht="13.25" customHeight="1" x14ac:dyDescent="0.15">
      <c r="A31" s="261" t="s">
        <v>859</v>
      </c>
      <c r="B31" s="212" t="s">
        <v>10077</v>
      </c>
      <c r="C31" s="295">
        <v>20</v>
      </c>
      <c r="D31" s="212" t="s">
        <v>858</v>
      </c>
      <c r="E31" s="212">
        <v>70</v>
      </c>
      <c r="F31" s="212" t="s">
        <v>393</v>
      </c>
      <c r="G31" s="16" t="s">
        <v>10136</v>
      </c>
      <c r="H31" s="70"/>
    </row>
    <row r="32" spans="1:8" ht="13.25" customHeight="1" x14ac:dyDescent="0.15">
      <c r="A32" s="261" t="s">
        <v>1819</v>
      </c>
      <c r="B32" s="212" t="s">
        <v>10077</v>
      </c>
      <c r="C32" s="295">
        <v>21</v>
      </c>
      <c r="D32" s="212" t="s">
        <v>858</v>
      </c>
      <c r="E32" s="212">
        <v>90</v>
      </c>
      <c r="F32" s="212" t="s">
        <v>398</v>
      </c>
      <c r="G32" s="16" t="s">
        <v>10136</v>
      </c>
      <c r="H32" s="70"/>
    </row>
    <row r="33" spans="1:8" ht="13.25" customHeight="1" x14ac:dyDescent="0.15">
      <c r="A33" s="261" t="s">
        <v>4526</v>
      </c>
      <c r="B33" s="212" t="s">
        <v>10077</v>
      </c>
      <c r="C33" s="295">
        <v>22</v>
      </c>
      <c r="D33" s="212" t="s">
        <v>395</v>
      </c>
      <c r="E33" s="212">
        <v>70</v>
      </c>
      <c r="F33" s="212" t="s">
        <v>393</v>
      </c>
      <c r="G33" s="16" t="s">
        <v>10133</v>
      </c>
      <c r="H33" s="70"/>
    </row>
    <row r="34" spans="1:8" ht="13.25" customHeight="1" x14ac:dyDescent="0.15">
      <c r="A34" s="261" t="s">
        <v>4526</v>
      </c>
      <c r="B34" s="212" t="s">
        <v>10077</v>
      </c>
      <c r="C34" s="295">
        <v>22</v>
      </c>
      <c r="D34" s="212" t="s">
        <v>395</v>
      </c>
      <c r="E34" s="212">
        <v>70</v>
      </c>
      <c r="F34" s="212" t="s">
        <v>393</v>
      </c>
      <c r="G34" s="212" t="s">
        <v>10134</v>
      </c>
      <c r="H34" s="70"/>
    </row>
    <row r="35" spans="1:8" ht="13.25" customHeight="1" x14ac:dyDescent="0.15">
      <c r="A35" s="261" t="s">
        <v>10130</v>
      </c>
      <c r="B35" s="212" t="s">
        <v>10077</v>
      </c>
      <c r="C35" s="295">
        <v>23</v>
      </c>
      <c r="D35" s="212" t="s">
        <v>395</v>
      </c>
      <c r="E35" s="212">
        <v>360</v>
      </c>
      <c r="F35" s="212" t="s">
        <v>386</v>
      </c>
      <c r="G35" s="16" t="s">
        <v>10132</v>
      </c>
      <c r="H35" s="70"/>
    </row>
    <row r="36" spans="1:8" ht="13.25" customHeight="1" x14ac:dyDescent="0.15">
      <c r="A36" s="261" t="s">
        <v>10172</v>
      </c>
      <c r="B36" s="212" t="s">
        <v>10077</v>
      </c>
      <c r="C36" s="295">
        <v>24</v>
      </c>
      <c r="D36" s="212" t="s">
        <v>395</v>
      </c>
      <c r="E36" s="212">
        <v>190</v>
      </c>
      <c r="F36" s="212" t="s">
        <v>393</v>
      </c>
      <c r="G36" s="16" t="s">
        <v>10132</v>
      </c>
      <c r="H36" s="70"/>
    </row>
    <row r="37" spans="1:8" ht="13.25" customHeight="1" x14ac:dyDescent="0.15">
      <c r="A37" s="261" t="s">
        <v>10123</v>
      </c>
      <c r="B37" s="212" t="s">
        <v>10077</v>
      </c>
      <c r="C37" s="295">
        <v>25</v>
      </c>
      <c r="D37" s="212" t="s">
        <v>392</v>
      </c>
      <c r="E37" s="212">
        <v>300</v>
      </c>
      <c r="F37" s="212" t="s">
        <v>393</v>
      </c>
      <c r="G37" s="261" t="s">
        <v>10131</v>
      </c>
      <c r="H37" s="70"/>
    </row>
    <row r="38" spans="1:8" ht="13.25" customHeight="1" x14ac:dyDescent="0.15">
      <c r="A38" s="261" t="s">
        <v>2446</v>
      </c>
      <c r="B38" s="212" t="s">
        <v>10077</v>
      </c>
      <c r="C38" s="295">
        <v>26</v>
      </c>
      <c r="D38" s="212" t="s">
        <v>385</v>
      </c>
      <c r="E38" s="212">
        <v>90</v>
      </c>
      <c r="F38" s="212" t="s">
        <v>393</v>
      </c>
      <c r="G38" s="261" t="s">
        <v>10159</v>
      </c>
      <c r="H38" s="70"/>
    </row>
    <row r="39" spans="1:8" ht="13.25" customHeight="1" x14ac:dyDescent="0.15">
      <c r="A39" s="261" t="s">
        <v>426</v>
      </c>
      <c r="B39" s="212" t="s">
        <v>10077</v>
      </c>
      <c r="C39" s="295">
        <v>27</v>
      </c>
      <c r="D39" s="212" t="s">
        <v>858</v>
      </c>
      <c r="E39" s="212">
        <v>100</v>
      </c>
      <c r="F39" s="212" t="s">
        <v>398</v>
      </c>
      <c r="G39" s="261" t="s">
        <v>10160</v>
      </c>
      <c r="H39" s="70"/>
    </row>
    <row r="40" spans="1:8" ht="13.25" customHeight="1" x14ac:dyDescent="0.15">
      <c r="A40" s="261" t="s">
        <v>10147</v>
      </c>
      <c r="B40" s="212" t="s">
        <v>10077</v>
      </c>
      <c r="C40" s="295">
        <v>28</v>
      </c>
      <c r="D40" s="212" t="s">
        <v>469</v>
      </c>
      <c r="E40" s="212"/>
      <c r="F40" s="212" t="s">
        <v>721</v>
      </c>
      <c r="G40" s="261" t="s">
        <v>10148</v>
      </c>
      <c r="H40" s="70"/>
    </row>
  </sheetData>
  <sheetProtection selectLockedCells="1" selectUnlockedCells="1"/>
  <mergeCells count="1">
    <mergeCell ref="O1:W1"/>
  </mergeCells>
  <conditionalFormatting sqref="H2:H40">
    <cfRule type="cellIs" dxfId="356" priority="1" stopIfTrue="1" operator="equal">
      <formula>"-"</formula>
    </cfRule>
    <cfRule type="cellIs" dxfId="355" priority="2" stopIfTrue="1" operator="equal">
      <formula>"x"</formula>
    </cfRule>
  </conditionalFormatting>
  <hyperlinks>
    <hyperlink ref="L1" location="'Expansion set Check List'!A1" display="Home" xr:uid="{C496B80A-2861-4145-9298-7C5A3FA452E9}"/>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21">
    <tabColor rgb="FFFF0000"/>
  </sheetPr>
  <dimension ref="A1:W2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7.83203125" customWidth="1"/>
    <col min="2" max="3" width="3.33203125" bestFit="1" customWidth="1"/>
    <col min="4" max="4" width="8.6640625" bestFit="1" customWidth="1"/>
    <col min="5" max="5" width="3.33203125" bestFit="1" customWidth="1"/>
    <col min="6" max="6" width="6.83203125" bestFit="1" customWidth="1"/>
    <col min="7" max="7" width="31.6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6689</v>
      </c>
      <c r="B2" s="16" t="s">
        <v>6690</v>
      </c>
      <c r="C2" s="16"/>
      <c r="D2" s="16" t="s">
        <v>407</v>
      </c>
      <c r="E2" s="16">
        <v>60</v>
      </c>
      <c r="F2" s="16" t="s">
        <v>393</v>
      </c>
      <c r="G2" s="16" t="s">
        <v>6691</v>
      </c>
      <c r="H2" s="70"/>
      <c r="M2" s="33">
        <f>SUM(COUNTA(H2:H1000))</f>
        <v>0</v>
      </c>
      <c r="O2" s="102"/>
      <c r="P2" s="102"/>
      <c r="Q2" s="102"/>
      <c r="R2" s="102"/>
      <c r="S2" s="102"/>
      <c r="T2" s="102"/>
      <c r="U2" s="102"/>
      <c r="V2" s="102"/>
      <c r="W2" s="102"/>
    </row>
    <row r="3" spans="1:23" ht="13" x14ac:dyDescent="0.15">
      <c r="A3" s="20" t="s">
        <v>6692</v>
      </c>
      <c r="B3" s="16" t="s">
        <v>6690</v>
      </c>
      <c r="C3" s="16"/>
      <c r="D3" s="16" t="s">
        <v>407</v>
      </c>
      <c r="E3" s="16">
        <v>50</v>
      </c>
      <c r="F3" s="16" t="s">
        <v>393</v>
      </c>
      <c r="G3" s="16" t="s">
        <v>6691</v>
      </c>
      <c r="H3" s="70"/>
    </row>
    <row r="4" spans="1:23" ht="13" x14ac:dyDescent="0.15">
      <c r="A4" s="20" t="s">
        <v>6693</v>
      </c>
      <c r="B4" s="16" t="s">
        <v>6690</v>
      </c>
      <c r="C4" s="16"/>
      <c r="D4" s="16" t="s">
        <v>395</v>
      </c>
      <c r="E4" s="16">
        <v>60</v>
      </c>
      <c r="F4" s="16" t="s">
        <v>393</v>
      </c>
      <c r="G4" s="16" t="s">
        <v>6691</v>
      </c>
      <c r="H4" s="70"/>
    </row>
    <row r="5" spans="1:23" ht="13" x14ac:dyDescent="0.15">
      <c r="A5" s="20" t="s">
        <v>6694</v>
      </c>
      <c r="B5" s="16" t="s">
        <v>6690</v>
      </c>
      <c r="C5" s="16"/>
      <c r="D5" s="16" t="s">
        <v>389</v>
      </c>
      <c r="E5" s="16">
        <v>60</v>
      </c>
      <c r="F5" s="16" t="s">
        <v>393</v>
      </c>
      <c r="G5" s="16" t="s">
        <v>6691</v>
      </c>
      <c r="H5" s="70"/>
    </row>
    <row r="6" spans="1:23" ht="13" x14ac:dyDescent="0.15">
      <c r="A6" s="20" t="s">
        <v>6695</v>
      </c>
      <c r="B6" s="16" t="s">
        <v>6690</v>
      </c>
      <c r="C6" s="16"/>
      <c r="D6" s="16" t="s">
        <v>389</v>
      </c>
      <c r="E6" s="16">
        <v>60</v>
      </c>
      <c r="F6" s="16" t="s">
        <v>393</v>
      </c>
      <c r="G6" s="16" t="s">
        <v>6691</v>
      </c>
      <c r="H6" s="70"/>
    </row>
    <row r="7" spans="1:23" ht="13" x14ac:dyDescent="0.15">
      <c r="A7" s="20" t="s">
        <v>6696</v>
      </c>
      <c r="B7" s="16" t="s">
        <v>6690</v>
      </c>
      <c r="C7" s="16"/>
      <c r="D7" s="20" t="s">
        <v>404</v>
      </c>
      <c r="E7" s="16">
        <v>60</v>
      </c>
      <c r="F7" s="16" t="s">
        <v>393</v>
      </c>
      <c r="G7" s="16" t="s">
        <v>6691</v>
      </c>
      <c r="H7" s="70"/>
    </row>
    <row r="8" spans="1:23" ht="13" x14ac:dyDescent="0.15">
      <c r="A8" s="20" t="s">
        <v>6697</v>
      </c>
      <c r="B8" s="16" t="s">
        <v>6690</v>
      </c>
      <c r="C8" s="16"/>
      <c r="D8" s="20" t="s">
        <v>385</v>
      </c>
      <c r="E8" s="16">
        <v>60</v>
      </c>
      <c r="F8" s="16" t="s">
        <v>393</v>
      </c>
      <c r="G8" s="16" t="s">
        <v>6691</v>
      </c>
      <c r="H8" s="70"/>
    </row>
    <row r="9" spans="1:23" ht="13" x14ac:dyDescent="0.15">
      <c r="A9" s="20" t="s">
        <v>6698</v>
      </c>
      <c r="B9" s="16" t="s">
        <v>6690</v>
      </c>
      <c r="C9" s="16"/>
      <c r="D9" s="16" t="s">
        <v>385</v>
      </c>
      <c r="E9" s="16">
        <v>50</v>
      </c>
      <c r="F9" s="16" t="s">
        <v>393</v>
      </c>
      <c r="G9" s="16" t="s">
        <v>6691</v>
      </c>
      <c r="H9" s="70"/>
    </row>
    <row r="10" spans="1:23" ht="13" x14ac:dyDescent="0.15">
      <c r="A10" s="20" t="s">
        <v>6699</v>
      </c>
      <c r="B10" s="16" t="s">
        <v>6690</v>
      </c>
      <c r="C10" s="16"/>
      <c r="D10" s="20" t="s">
        <v>400</v>
      </c>
      <c r="E10" s="16">
        <v>60</v>
      </c>
      <c r="F10" s="16" t="s">
        <v>393</v>
      </c>
      <c r="G10" s="16" t="s">
        <v>6691</v>
      </c>
      <c r="H10" s="70"/>
    </row>
    <row r="11" spans="1:23" ht="13" x14ac:dyDescent="0.15">
      <c r="A11" s="20" t="s">
        <v>6700</v>
      </c>
      <c r="B11" s="16" t="s">
        <v>6690</v>
      </c>
      <c r="C11" s="16"/>
      <c r="D11" s="16" t="s">
        <v>400</v>
      </c>
      <c r="E11" s="16">
        <v>60</v>
      </c>
      <c r="F11" s="16" t="s">
        <v>393</v>
      </c>
      <c r="G11" s="16" t="s">
        <v>6691</v>
      </c>
      <c r="H11" s="70"/>
    </row>
    <row r="12" spans="1:23" ht="13" x14ac:dyDescent="0.15">
      <c r="A12" s="20" t="s">
        <v>6701</v>
      </c>
      <c r="B12" s="16" t="s">
        <v>6690</v>
      </c>
      <c r="C12" s="16"/>
      <c r="D12" s="16" t="s">
        <v>392</v>
      </c>
      <c r="E12" s="16">
        <v>60</v>
      </c>
      <c r="F12" s="16" t="s">
        <v>393</v>
      </c>
      <c r="G12" s="16" t="s">
        <v>6691</v>
      </c>
      <c r="H12" s="70"/>
    </row>
    <row r="13" spans="1:23" ht="13" x14ac:dyDescent="0.15">
      <c r="A13" s="20" t="s">
        <v>6702</v>
      </c>
      <c r="B13" s="16" t="s">
        <v>6690</v>
      </c>
      <c r="C13" s="16"/>
      <c r="D13" s="16" t="s">
        <v>392</v>
      </c>
      <c r="E13" s="16">
        <v>60</v>
      </c>
      <c r="F13" s="16" t="s">
        <v>393</v>
      </c>
      <c r="G13" s="16" t="s">
        <v>6691</v>
      </c>
      <c r="H13" s="70"/>
    </row>
    <row r="14" spans="1:23" ht="13" x14ac:dyDescent="0.15">
      <c r="A14" s="20" t="s">
        <v>6703</v>
      </c>
      <c r="B14" s="16" t="s">
        <v>6690</v>
      </c>
      <c r="C14" s="16"/>
      <c r="D14" s="20" t="s">
        <v>469</v>
      </c>
      <c r="E14" s="16"/>
      <c r="F14" s="20" t="s">
        <v>469</v>
      </c>
      <c r="G14" s="16" t="s">
        <v>6691</v>
      </c>
      <c r="H14" s="70"/>
    </row>
    <row r="15" spans="1:23" ht="13" x14ac:dyDescent="0.15">
      <c r="A15" s="20" t="s">
        <v>959</v>
      </c>
      <c r="B15" s="16" t="s">
        <v>6690</v>
      </c>
      <c r="C15" s="16"/>
      <c r="D15" s="20" t="s">
        <v>469</v>
      </c>
      <c r="E15" s="16"/>
      <c r="F15" s="20" t="s">
        <v>469</v>
      </c>
      <c r="G15" s="16" t="s">
        <v>6691</v>
      </c>
      <c r="H15" s="70"/>
    </row>
    <row r="16" spans="1:23" ht="13" x14ac:dyDescent="0.15">
      <c r="A16" s="20" t="s">
        <v>918</v>
      </c>
      <c r="B16" s="16" t="s">
        <v>6690</v>
      </c>
      <c r="C16" s="16"/>
      <c r="D16" s="20" t="s">
        <v>469</v>
      </c>
      <c r="E16" s="16"/>
      <c r="F16" s="20" t="s">
        <v>469</v>
      </c>
      <c r="G16" s="16" t="s">
        <v>6691</v>
      </c>
      <c r="H16" s="70"/>
    </row>
    <row r="17" spans="1:8" ht="13" x14ac:dyDescent="0.15">
      <c r="A17" s="20" t="s">
        <v>494</v>
      </c>
      <c r="B17" s="16" t="s">
        <v>6690</v>
      </c>
      <c r="C17" s="16"/>
      <c r="D17" s="20" t="s">
        <v>469</v>
      </c>
      <c r="E17" s="16"/>
      <c r="F17" s="20" t="s">
        <v>469</v>
      </c>
      <c r="G17" s="16" t="s">
        <v>6691</v>
      </c>
      <c r="H17" s="70"/>
    </row>
    <row r="18" spans="1:8" ht="13" x14ac:dyDescent="0.15">
      <c r="A18" s="20" t="s">
        <v>493</v>
      </c>
      <c r="B18" s="16" t="s">
        <v>6690</v>
      </c>
      <c r="C18" s="16"/>
      <c r="D18" s="20" t="s">
        <v>469</v>
      </c>
      <c r="E18" s="16"/>
      <c r="F18" s="20" t="s">
        <v>469</v>
      </c>
      <c r="G18" s="16" t="s">
        <v>6691</v>
      </c>
      <c r="H18" s="70"/>
    </row>
    <row r="19" spans="1:8" ht="13" x14ac:dyDescent="0.15">
      <c r="A19" s="20" t="s">
        <v>500</v>
      </c>
      <c r="B19" s="16" t="s">
        <v>6690</v>
      </c>
      <c r="C19" s="16"/>
      <c r="D19" s="16" t="s">
        <v>496</v>
      </c>
      <c r="E19" s="16"/>
      <c r="F19" s="16" t="s">
        <v>496</v>
      </c>
      <c r="G19" s="16" t="s">
        <v>6691</v>
      </c>
      <c r="H19" s="70"/>
    </row>
    <row r="20" spans="1:8" ht="13" x14ac:dyDescent="0.15">
      <c r="A20" s="20" t="s">
        <v>499</v>
      </c>
      <c r="B20" s="16" t="s">
        <v>6690</v>
      </c>
      <c r="C20" s="16"/>
      <c r="D20" s="16" t="s">
        <v>496</v>
      </c>
      <c r="E20" s="16"/>
      <c r="F20" s="16" t="s">
        <v>496</v>
      </c>
      <c r="G20" s="16" t="s">
        <v>6691</v>
      </c>
      <c r="H20" s="70"/>
    </row>
    <row r="21" spans="1:8" ht="13" x14ac:dyDescent="0.15">
      <c r="A21" s="20" t="s">
        <v>503</v>
      </c>
      <c r="B21" s="16" t="s">
        <v>6690</v>
      </c>
      <c r="C21" s="16"/>
      <c r="D21" s="16" t="s">
        <v>496</v>
      </c>
      <c r="E21" s="16"/>
      <c r="F21" s="16" t="s">
        <v>496</v>
      </c>
      <c r="G21" s="16" t="s">
        <v>6691</v>
      </c>
      <c r="H21" s="70"/>
    </row>
    <row r="22" spans="1:8" ht="13" x14ac:dyDescent="0.15">
      <c r="A22" s="20" t="s">
        <v>501</v>
      </c>
      <c r="B22" s="16" t="s">
        <v>6690</v>
      </c>
      <c r="C22" s="16"/>
      <c r="D22" s="16" t="s">
        <v>496</v>
      </c>
      <c r="E22" s="16"/>
      <c r="F22" s="16" t="s">
        <v>496</v>
      </c>
      <c r="G22" s="16" t="s">
        <v>6691</v>
      </c>
      <c r="H22" s="70"/>
    </row>
    <row r="23" spans="1:8" ht="13" x14ac:dyDescent="0.15">
      <c r="A23" s="20" t="s">
        <v>502</v>
      </c>
      <c r="B23" s="16" t="s">
        <v>6690</v>
      </c>
      <c r="C23" s="16"/>
      <c r="D23" s="16" t="s">
        <v>496</v>
      </c>
      <c r="E23" s="16"/>
      <c r="F23" s="16" t="s">
        <v>496</v>
      </c>
      <c r="G23" s="16" t="s">
        <v>6691</v>
      </c>
      <c r="H23" s="70"/>
    </row>
    <row r="24" spans="1:8" ht="13" x14ac:dyDescent="0.15">
      <c r="A24" s="20" t="s">
        <v>498</v>
      </c>
      <c r="B24" s="16" t="s">
        <v>6690</v>
      </c>
      <c r="C24" s="16"/>
      <c r="D24" s="16" t="s">
        <v>496</v>
      </c>
      <c r="E24" s="16"/>
      <c r="F24" s="16" t="s">
        <v>496</v>
      </c>
      <c r="G24" s="16" t="s">
        <v>6691</v>
      </c>
      <c r="H24" s="70"/>
    </row>
  </sheetData>
  <sheetProtection selectLockedCells="1" selectUnlockedCells="1"/>
  <mergeCells count="1">
    <mergeCell ref="O1:W1"/>
  </mergeCells>
  <conditionalFormatting sqref="H2:H24">
    <cfRule type="cellIs" dxfId="354" priority="1" stopIfTrue="1" operator="equal">
      <formula>"-"</formula>
    </cfRule>
    <cfRule type="cellIs" dxfId="353" priority="2" stopIfTrue="1" operator="equal">
      <formula>"x"</formula>
    </cfRule>
  </conditionalFormatting>
  <hyperlinks>
    <hyperlink ref="L1" location="'Expansion set Check List'!A1" display="Home" xr:uid="{00000000-0004-0000-7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61">
    <tabColor rgb="FFFF0000"/>
  </sheetPr>
  <dimension ref="A1:W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5.33203125" customWidth="1"/>
    <col min="2" max="2" width="13.83203125" bestFit="1" customWidth="1"/>
    <col min="3" max="3" width="3.33203125" bestFit="1" customWidth="1"/>
    <col min="4" max="4" width="8.5" bestFit="1" customWidth="1"/>
    <col min="5" max="5" width="3.33203125" bestFit="1" customWidth="1"/>
    <col min="6" max="6" width="7.5" bestFit="1" customWidth="1"/>
    <col min="7" max="7" width="39.6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456</v>
      </c>
      <c r="B2" s="13" t="s">
        <v>97</v>
      </c>
      <c r="C2" s="13">
        <v>60</v>
      </c>
      <c r="D2" s="13" t="s">
        <v>404</v>
      </c>
      <c r="E2" s="13">
        <v>50</v>
      </c>
      <c r="F2" s="13" t="s">
        <v>393</v>
      </c>
      <c r="G2" s="31" t="s">
        <v>6704</v>
      </c>
      <c r="H2" s="70"/>
      <c r="M2" s="33">
        <f>SUM(COUNTA(H2:H1000))</f>
        <v>0</v>
      </c>
      <c r="O2" s="102"/>
      <c r="P2" s="102"/>
      <c r="Q2" s="102"/>
      <c r="R2" s="102"/>
      <c r="S2" s="102"/>
      <c r="T2" s="102"/>
      <c r="U2" s="102"/>
      <c r="V2" s="102"/>
      <c r="W2" s="102"/>
    </row>
    <row r="3" spans="1:23" ht="13" x14ac:dyDescent="0.15">
      <c r="A3" s="15" t="s">
        <v>579</v>
      </c>
      <c r="B3" s="16" t="s">
        <v>100</v>
      </c>
      <c r="C3" s="16">
        <v>50</v>
      </c>
      <c r="D3" s="16" t="s">
        <v>400</v>
      </c>
      <c r="E3" s="16">
        <v>30</v>
      </c>
      <c r="F3" s="16" t="s">
        <v>398</v>
      </c>
      <c r="G3" s="31" t="s">
        <v>6705</v>
      </c>
      <c r="H3" s="70"/>
    </row>
    <row r="4" spans="1:23" ht="13" x14ac:dyDescent="0.15">
      <c r="A4" s="15" t="s">
        <v>439</v>
      </c>
      <c r="B4" s="16" t="s">
        <v>6706</v>
      </c>
      <c r="C4" s="16">
        <v>42</v>
      </c>
      <c r="D4" s="16" t="s">
        <v>389</v>
      </c>
      <c r="E4" s="16">
        <v>70</v>
      </c>
      <c r="F4" s="16" t="s">
        <v>398</v>
      </c>
      <c r="G4" s="31" t="s">
        <v>6707</v>
      </c>
      <c r="H4" s="70"/>
    </row>
    <row r="5" spans="1:23" ht="13" x14ac:dyDescent="0.15">
      <c r="A5" s="15" t="s">
        <v>596</v>
      </c>
      <c r="B5" s="16" t="s">
        <v>106</v>
      </c>
      <c r="C5" s="16">
        <v>19</v>
      </c>
      <c r="D5" s="16" t="s">
        <v>407</v>
      </c>
      <c r="E5" s="16">
        <v>60</v>
      </c>
      <c r="F5" s="16" t="s">
        <v>398</v>
      </c>
      <c r="G5" s="31" t="s">
        <v>6708</v>
      </c>
      <c r="H5" s="70"/>
    </row>
    <row r="6" spans="1:23" ht="13" x14ac:dyDescent="0.15">
      <c r="A6" s="15" t="s">
        <v>612</v>
      </c>
      <c r="B6" s="16" t="s">
        <v>106</v>
      </c>
      <c r="C6" s="16">
        <v>32</v>
      </c>
      <c r="D6" s="16" t="s">
        <v>395</v>
      </c>
      <c r="E6" s="16">
        <v>50</v>
      </c>
      <c r="F6" s="16" t="s">
        <v>398</v>
      </c>
      <c r="G6" s="31" t="s">
        <v>6709</v>
      </c>
      <c r="H6" s="70"/>
    </row>
    <row r="7" spans="1:23" ht="13" x14ac:dyDescent="0.15">
      <c r="A7" s="15" t="s">
        <v>689</v>
      </c>
      <c r="B7" s="16" t="s">
        <v>109</v>
      </c>
      <c r="C7" s="16">
        <v>54</v>
      </c>
      <c r="D7" s="16" t="s">
        <v>389</v>
      </c>
      <c r="E7" s="16">
        <v>50</v>
      </c>
      <c r="F7" s="16" t="s">
        <v>393</v>
      </c>
      <c r="G7" s="31" t="s">
        <v>6710</v>
      </c>
      <c r="H7" s="70"/>
    </row>
    <row r="8" spans="1:23" ht="13" x14ac:dyDescent="0.15">
      <c r="A8" s="15" t="s">
        <v>701</v>
      </c>
      <c r="B8" s="16" t="s">
        <v>113</v>
      </c>
      <c r="C8" s="16">
        <v>37</v>
      </c>
      <c r="D8" s="16" t="s">
        <v>395</v>
      </c>
      <c r="E8" s="16">
        <v>50</v>
      </c>
      <c r="F8" s="16" t="s">
        <v>393</v>
      </c>
      <c r="G8" s="31" t="s">
        <v>6711</v>
      </c>
      <c r="H8" s="70"/>
    </row>
  </sheetData>
  <sheetProtection selectLockedCells="1" selectUnlockedCells="1"/>
  <mergeCells count="1">
    <mergeCell ref="O1:W1"/>
  </mergeCells>
  <phoneticPr fontId="3" type="noConversion"/>
  <conditionalFormatting sqref="H2:H8">
    <cfRule type="cellIs" dxfId="352" priority="1" stopIfTrue="1" operator="equal">
      <formula>"-"</formula>
    </cfRule>
    <cfRule type="cellIs" dxfId="351" priority="2" stopIfTrue="1" operator="equal">
      <formula>"x"</formula>
    </cfRule>
  </conditionalFormatting>
  <hyperlinks>
    <hyperlink ref="L1" location="'Expansion set Check List'!A1" display="Home" xr:uid="{00000000-0004-0000-7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74">
    <tabColor rgb="FFFF0000"/>
  </sheetPr>
  <dimension ref="A1:W1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9.5" customWidth="1"/>
    <col min="2" max="2" width="15" bestFit="1" customWidth="1"/>
    <col min="3" max="3" width="3.33203125" bestFit="1" customWidth="1"/>
    <col min="4" max="4" width="8.6640625" bestFit="1" customWidth="1"/>
    <col min="5" max="5" width="3.33203125" bestFit="1" customWidth="1"/>
    <col min="6" max="6" width="7.5" bestFit="1" customWidth="1"/>
    <col min="7" max="7" width="6.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76" t="s">
        <v>91</v>
      </c>
      <c r="I1" s="2"/>
      <c r="J1" s="2"/>
      <c r="K1" s="2"/>
      <c r="L1" s="46" t="s">
        <v>382</v>
      </c>
      <c r="M1" s="29" t="s">
        <v>91</v>
      </c>
      <c r="O1" s="408" t="s">
        <v>383</v>
      </c>
      <c r="P1" s="409"/>
      <c r="Q1" s="409"/>
      <c r="R1" s="409"/>
      <c r="S1" s="409"/>
      <c r="T1" s="409"/>
      <c r="U1" s="409"/>
      <c r="V1" s="409"/>
      <c r="W1" s="410"/>
    </row>
    <row r="2" spans="1:23" ht="13" x14ac:dyDescent="0.15">
      <c r="A2" s="12" t="s">
        <v>1067</v>
      </c>
      <c r="B2" s="13" t="s">
        <v>131</v>
      </c>
      <c r="C2" s="13">
        <v>1</v>
      </c>
      <c r="D2" s="13" t="s">
        <v>385</v>
      </c>
      <c r="E2" s="13">
        <v>30</v>
      </c>
      <c r="F2" s="13" t="s">
        <v>393</v>
      </c>
      <c r="G2" s="30" t="s">
        <v>112</v>
      </c>
      <c r="H2" s="70"/>
      <c r="M2" s="33">
        <f>SUM(COUNTA(H2:H1000))</f>
        <v>0</v>
      </c>
      <c r="O2" s="102"/>
      <c r="P2" s="102"/>
      <c r="Q2" s="102"/>
      <c r="R2" s="102"/>
      <c r="S2" s="102"/>
      <c r="T2" s="102"/>
      <c r="U2" s="102"/>
      <c r="V2" s="102"/>
      <c r="W2" s="102"/>
    </row>
    <row r="3" spans="1:23" ht="13" x14ac:dyDescent="0.15">
      <c r="A3" s="15" t="s">
        <v>510</v>
      </c>
      <c r="B3" s="16" t="s">
        <v>131</v>
      </c>
      <c r="C3" s="16">
        <v>2</v>
      </c>
      <c r="D3" s="16" t="s">
        <v>392</v>
      </c>
      <c r="E3" s="16">
        <v>70</v>
      </c>
      <c r="F3" s="16" t="s">
        <v>386</v>
      </c>
      <c r="G3" s="31" t="s">
        <v>112</v>
      </c>
      <c r="H3" s="70"/>
    </row>
    <row r="4" spans="1:23" ht="13" x14ac:dyDescent="0.15">
      <c r="A4" s="15" t="s">
        <v>454</v>
      </c>
      <c r="B4" s="16" t="s">
        <v>131</v>
      </c>
      <c r="C4" s="16">
        <v>3</v>
      </c>
      <c r="D4" s="16" t="s">
        <v>400</v>
      </c>
      <c r="E4" s="16">
        <v>90</v>
      </c>
      <c r="F4" s="16" t="s">
        <v>393</v>
      </c>
      <c r="G4" s="31" t="s">
        <v>112</v>
      </c>
      <c r="H4" s="70"/>
    </row>
    <row r="5" spans="1:23" ht="13" x14ac:dyDescent="0.15">
      <c r="A5" s="15" t="s">
        <v>877</v>
      </c>
      <c r="B5" s="16" t="s">
        <v>131</v>
      </c>
      <c r="C5" s="16">
        <v>4</v>
      </c>
      <c r="D5" s="16" t="s">
        <v>392</v>
      </c>
      <c r="E5" s="16">
        <v>40</v>
      </c>
      <c r="F5" s="16" t="s">
        <v>393</v>
      </c>
      <c r="G5" s="31" t="s">
        <v>112</v>
      </c>
      <c r="H5" s="70"/>
    </row>
    <row r="6" spans="1:23" ht="13" x14ac:dyDescent="0.15">
      <c r="A6" s="15" t="s">
        <v>427</v>
      </c>
      <c r="B6" s="16" t="s">
        <v>131</v>
      </c>
      <c r="C6" s="16">
        <v>5</v>
      </c>
      <c r="D6" s="16" t="s">
        <v>407</v>
      </c>
      <c r="E6" s="16">
        <v>60</v>
      </c>
      <c r="F6" s="16" t="s">
        <v>398</v>
      </c>
      <c r="G6" s="31" t="s">
        <v>112</v>
      </c>
      <c r="H6" s="70"/>
    </row>
    <row r="7" spans="1:23" ht="13" x14ac:dyDescent="0.15">
      <c r="A7" s="15" t="s">
        <v>437</v>
      </c>
      <c r="B7" s="16" t="s">
        <v>131</v>
      </c>
      <c r="C7" s="16">
        <v>6</v>
      </c>
      <c r="D7" s="16" t="s">
        <v>392</v>
      </c>
      <c r="E7" s="16">
        <v>60</v>
      </c>
      <c r="F7" s="16" t="s">
        <v>398</v>
      </c>
      <c r="G7" s="31" t="s">
        <v>112</v>
      </c>
      <c r="H7" s="70"/>
    </row>
    <row r="8" spans="1:23" ht="13" x14ac:dyDescent="0.15">
      <c r="A8" s="15" t="s">
        <v>886</v>
      </c>
      <c r="B8" s="16" t="s">
        <v>131</v>
      </c>
      <c r="C8" s="16">
        <v>7</v>
      </c>
      <c r="D8" s="16" t="s">
        <v>407</v>
      </c>
      <c r="E8" s="16">
        <v>40</v>
      </c>
      <c r="F8" s="16" t="s">
        <v>393</v>
      </c>
      <c r="G8" s="31" t="s">
        <v>112</v>
      </c>
      <c r="H8" s="70"/>
    </row>
    <row r="9" spans="1:23" ht="13" x14ac:dyDescent="0.15">
      <c r="A9" s="15" t="s">
        <v>540</v>
      </c>
      <c r="B9" s="16" t="s">
        <v>131</v>
      </c>
      <c r="C9" s="16">
        <v>8</v>
      </c>
      <c r="D9" s="16" t="s">
        <v>392</v>
      </c>
      <c r="E9" s="16">
        <v>50</v>
      </c>
      <c r="F9" s="16" t="s">
        <v>393</v>
      </c>
      <c r="G9" s="31" t="s">
        <v>112</v>
      </c>
      <c r="H9" s="70"/>
    </row>
    <row r="10" spans="1:23" ht="13" x14ac:dyDescent="0.15">
      <c r="A10" s="15" t="s">
        <v>519</v>
      </c>
      <c r="B10" s="16" t="s">
        <v>131</v>
      </c>
      <c r="C10" s="16">
        <v>9</v>
      </c>
      <c r="D10" s="16" t="s">
        <v>407</v>
      </c>
      <c r="E10" s="16">
        <v>80</v>
      </c>
      <c r="F10" s="16" t="s">
        <v>386</v>
      </c>
      <c r="G10" s="31" t="s">
        <v>112</v>
      </c>
      <c r="H10" s="70"/>
    </row>
    <row r="11" spans="1:23" ht="13" x14ac:dyDescent="0.15">
      <c r="A11" s="15" t="s">
        <v>573</v>
      </c>
      <c r="B11" s="16" t="s">
        <v>131</v>
      </c>
      <c r="C11" s="16">
        <v>10</v>
      </c>
      <c r="D11" s="16" t="s">
        <v>389</v>
      </c>
      <c r="E11" s="16">
        <v>60</v>
      </c>
      <c r="F11" s="16" t="s">
        <v>398</v>
      </c>
      <c r="G11" s="31" t="s">
        <v>112</v>
      </c>
      <c r="H11" s="70"/>
    </row>
    <row r="12" spans="1:23" ht="13" x14ac:dyDescent="0.15">
      <c r="A12" s="15" t="s">
        <v>889</v>
      </c>
      <c r="B12" s="16" t="s">
        <v>131</v>
      </c>
      <c r="C12" s="16">
        <v>11</v>
      </c>
      <c r="D12" s="16" t="s">
        <v>389</v>
      </c>
      <c r="E12" s="16">
        <v>40</v>
      </c>
      <c r="F12" s="16" t="s">
        <v>393</v>
      </c>
      <c r="G12" s="31" t="s">
        <v>112</v>
      </c>
      <c r="H12" s="70"/>
    </row>
    <row r="13" spans="1:23" ht="13" x14ac:dyDescent="0.15">
      <c r="A13" s="15" t="s">
        <v>558</v>
      </c>
      <c r="B13" s="16" t="s">
        <v>131</v>
      </c>
      <c r="C13" s="16">
        <v>12</v>
      </c>
      <c r="D13" s="16" t="s">
        <v>389</v>
      </c>
      <c r="E13" s="16">
        <v>70</v>
      </c>
      <c r="F13" s="16" t="s">
        <v>393</v>
      </c>
      <c r="G13" s="31" t="s">
        <v>112</v>
      </c>
      <c r="H13" s="70"/>
    </row>
    <row r="14" spans="1:23" ht="13" x14ac:dyDescent="0.15">
      <c r="A14" s="15" t="s">
        <v>521</v>
      </c>
      <c r="B14" s="16" t="s">
        <v>131</v>
      </c>
      <c r="C14" s="16">
        <v>13</v>
      </c>
      <c r="D14" s="16" t="s">
        <v>407</v>
      </c>
      <c r="E14" s="16">
        <v>70</v>
      </c>
      <c r="F14" s="16" t="s">
        <v>398</v>
      </c>
      <c r="G14" s="31" t="s">
        <v>112</v>
      </c>
      <c r="H14" s="70"/>
    </row>
    <row r="15" spans="1:23" ht="13" x14ac:dyDescent="0.15">
      <c r="A15" s="15" t="s">
        <v>848</v>
      </c>
      <c r="B15" s="16" t="s">
        <v>131</v>
      </c>
      <c r="C15" s="16">
        <v>14</v>
      </c>
      <c r="D15" s="16" t="s">
        <v>385</v>
      </c>
      <c r="E15" s="16">
        <v>70</v>
      </c>
      <c r="F15" s="16" t="s">
        <v>398</v>
      </c>
      <c r="G15" s="31" t="s">
        <v>112</v>
      </c>
      <c r="H15" s="70"/>
    </row>
    <row r="16" spans="1:23" ht="13" x14ac:dyDescent="0.15">
      <c r="A16" s="15" t="s">
        <v>439</v>
      </c>
      <c r="B16" s="16" t="s">
        <v>131</v>
      </c>
      <c r="C16" s="16">
        <v>15</v>
      </c>
      <c r="D16" s="16" t="s">
        <v>389</v>
      </c>
      <c r="E16" s="16">
        <v>60</v>
      </c>
      <c r="F16" s="16" t="s">
        <v>398</v>
      </c>
      <c r="G16" s="31" t="s">
        <v>112</v>
      </c>
      <c r="H16" s="70"/>
    </row>
    <row r="17" spans="1:8" ht="13" x14ac:dyDescent="0.15">
      <c r="A17" s="15" t="s">
        <v>524</v>
      </c>
      <c r="B17" s="16" t="s">
        <v>131</v>
      </c>
      <c r="C17" s="16">
        <v>16</v>
      </c>
      <c r="D17" s="16" t="s">
        <v>392</v>
      </c>
      <c r="E17" s="16">
        <v>70</v>
      </c>
      <c r="F17" s="16" t="s">
        <v>393</v>
      </c>
      <c r="G17" s="31" t="s">
        <v>112</v>
      </c>
      <c r="H17" s="70"/>
    </row>
    <row r="18" spans="1:8" ht="13" x14ac:dyDescent="0.15">
      <c r="A18" s="15" t="s">
        <v>517</v>
      </c>
      <c r="B18" s="16" t="s">
        <v>131</v>
      </c>
      <c r="C18" s="16">
        <v>17</v>
      </c>
      <c r="D18" s="16" t="s">
        <v>407</v>
      </c>
      <c r="E18" s="16">
        <v>70</v>
      </c>
      <c r="F18" s="16" t="s">
        <v>386</v>
      </c>
      <c r="G18" s="31" t="s">
        <v>112</v>
      </c>
      <c r="H18" s="70"/>
    </row>
    <row r="19" spans="1:8" ht="13" x14ac:dyDescent="0.15">
      <c r="A19" s="15" t="s">
        <v>529</v>
      </c>
      <c r="B19" s="16" t="s">
        <v>131</v>
      </c>
      <c r="C19" s="16">
        <v>18</v>
      </c>
      <c r="D19" s="16" t="s">
        <v>400</v>
      </c>
      <c r="E19" s="16">
        <v>60</v>
      </c>
      <c r="F19" s="16" t="s">
        <v>398</v>
      </c>
      <c r="G19" s="31" t="s">
        <v>112</v>
      </c>
      <c r="H19" s="70"/>
    </row>
  </sheetData>
  <sheetProtection selectLockedCells="1" selectUnlockedCells="1"/>
  <mergeCells count="1">
    <mergeCell ref="O1:W1"/>
  </mergeCells>
  <phoneticPr fontId="3" type="noConversion"/>
  <conditionalFormatting sqref="H2:H19">
    <cfRule type="cellIs" dxfId="350" priority="1" stopIfTrue="1" operator="equal">
      <formula>"-"</formula>
    </cfRule>
    <cfRule type="cellIs" dxfId="349" priority="2" stopIfTrue="1" operator="equal">
      <formula>"x"</formula>
    </cfRule>
  </conditionalFormatting>
  <hyperlinks>
    <hyperlink ref="L1" location="'Expansion set Check List'!A1" display="Home" xr:uid="{00000000-0004-0000-7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22">
    <tabColor rgb="FFFF0000"/>
  </sheetPr>
  <dimension ref="A1:W1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9.33203125" customWidth="1"/>
    <col min="2" max="2" width="7.33203125" bestFit="1" customWidth="1"/>
    <col min="3" max="3" width="3.33203125" bestFit="1" customWidth="1"/>
    <col min="4" max="4" width="8.6640625" bestFit="1" customWidth="1"/>
    <col min="5" max="5" width="4" bestFit="1" customWidth="1"/>
    <col min="6" max="6" width="7.5" bestFit="1" customWidth="1"/>
    <col min="7" max="7" width="73.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885</v>
      </c>
      <c r="B2" s="16" t="s">
        <v>6712</v>
      </c>
      <c r="C2" s="16">
        <v>2</v>
      </c>
      <c r="D2" s="16" t="s">
        <v>407</v>
      </c>
      <c r="E2" s="16">
        <v>40</v>
      </c>
      <c r="F2" s="16" t="s">
        <v>393</v>
      </c>
      <c r="G2" s="16" t="s">
        <v>6713</v>
      </c>
      <c r="H2" s="70"/>
      <c r="M2" s="33">
        <f>SUM(COUNTA(H2:H1000))</f>
        <v>0</v>
      </c>
      <c r="O2" s="102"/>
      <c r="P2" s="102"/>
      <c r="Q2" s="102"/>
      <c r="R2" s="102"/>
      <c r="S2" s="102"/>
      <c r="T2" s="102"/>
      <c r="U2" s="102"/>
      <c r="V2" s="102"/>
      <c r="W2" s="102"/>
    </row>
    <row r="3" spans="1:23" ht="13" x14ac:dyDescent="0.15">
      <c r="A3" s="20" t="s">
        <v>449</v>
      </c>
      <c r="B3" s="16" t="s">
        <v>6712</v>
      </c>
      <c r="C3" s="16">
        <v>4</v>
      </c>
      <c r="D3" s="16" t="s">
        <v>407</v>
      </c>
      <c r="E3" s="16">
        <v>50</v>
      </c>
      <c r="F3" s="16" t="s">
        <v>393</v>
      </c>
      <c r="G3" s="16" t="s">
        <v>6713</v>
      </c>
      <c r="H3" s="70"/>
    </row>
    <row r="4" spans="1:23" ht="13" x14ac:dyDescent="0.15">
      <c r="A4" s="20" t="s">
        <v>456</v>
      </c>
      <c r="B4" s="16" t="s">
        <v>6712</v>
      </c>
      <c r="C4" s="16">
        <v>16</v>
      </c>
      <c r="D4" s="16" t="s">
        <v>404</v>
      </c>
      <c r="E4" s="16">
        <v>50</v>
      </c>
      <c r="F4" s="16" t="s">
        <v>393</v>
      </c>
      <c r="G4" s="16" t="s">
        <v>6713</v>
      </c>
      <c r="H4" s="70"/>
    </row>
    <row r="5" spans="1:23" ht="13" x14ac:dyDescent="0.15">
      <c r="A5" s="20" t="s">
        <v>448</v>
      </c>
      <c r="B5" s="16" t="s">
        <v>6712</v>
      </c>
      <c r="C5" s="16">
        <v>19</v>
      </c>
      <c r="D5" s="20" t="s">
        <v>385</v>
      </c>
      <c r="E5" s="16">
        <v>40</v>
      </c>
      <c r="F5" s="16" t="s">
        <v>393</v>
      </c>
      <c r="G5" s="16" t="s">
        <v>6713</v>
      </c>
      <c r="H5" s="70"/>
    </row>
    <row r="6" spans="1:23" ht="13" x14ac:dyDescent="0.15">
      <c r="A6" s="20" t="s">
        <v>450</v>
      </c>
      <c r="B6" s="16" t="s">
        <v>6712</v>
      </c>
      <c r="C6" s="16">
        <v>21</v>
      </c>
      <c r="D6" s="16" t="s">
        <v>400</v>
      </c>
      <c r="E6" s="16">
        <v>50</v>
      </c>
      <c r="F6" s="16" t="s">
        <v>393</v>
      </c>
      <c r="G6" s="16" t="s">
        <v>6713</v>
      </c>
      <c r="H6" s="70"/>
    </row>
    <row r="7" spans="1:23" ht="13" x14ac:dyDescent="0.15">
      <c r="A7" s="20" t="s">
        <v>431</v>
      </c>
      <c r="B7" s="16" t="s">
        <v>6712</v>
      </c>
      <c r="C7" s="16">
        <v>42</v>
      </c>
      <c r="D7" s="16" t="s">
        <v>400</v>
      </c>
      <c r="E7" s="16">
        <v>80</v>
      </c>
      <c r="F7" s="16" t="s">
        <v>398</v>
      </c>
      <c r="G7" s="16" t="s">
        <v>6713</v>
      </c>
      <c r="H7" s="70"/>
    </row>
    <row r="8" spans="1:23" ht="13" x14ac:dyDescent="0.15">
      <c r="A8" s="20" t="s">
        <v>391</v>
      </c>
      <c r="B8" s="16" t="s">
        <v>6712</v>
      </c>
      <c r="C8" s="16">
        <v>48</v>
      </c>
      <c r="D8" s="16" t="s">
        <v>392</v>
      </c>
      <c r="E8" s="16">
        <v>90</v>
      </c>
      <c r="F8" s="16" t="s">
        <v>393</v>
      </c>
      <c r="G8" s="16" t="s">
        <v>6713</v>
      </c>
      <c r="H8" s="70"/>
    </row>
    <row r="9" spans="1:23" ht="13" x14ac:dyDescent="0.15">
      <c r="A9" s="20" t="s">
        <v>530</v>
      </c>
      <c r="B9" s="16" t="s">
        <v>6712</v>
      </c>
      <c r="C9" s="16">
        <v>74</v>
      </c>
      <c r="D9" s="16" t="s">
        <v>395</v>
      </c>
      <c r="E9" s="16">
        <v>70</v>
      </c>
      <c r="F9" s="16" t="s">
        <v>398</v>
      </c>
      <c r="G9" s="16" t="s">
        <v>6713</v>
      </c>
      <c r="H9" s="70"/>
    </row>
    <row r="10" spans="1:23" ht="13" x14ac:dyDescent="0.15">
      <c r="A10" s="20" t="s">
        <v>844</v>
      </c>
      <c r="B10" s="16" t="s">
        <v>6712</v>
      </c>
      <c r="C10" s="16">
        <v>83</v>
      </c>
      <c r="D10" s="20" t="s">
        <v>404</v>
      </c>
      <c r="E10" s="16">
        <v>30</v>
      </c>
      <c r="F10" s="16" t="s">
        <v>393</v>
      </c>
      <c r="G10" s="16" t="s">
        <v>6713</v>
      </c>
      <c r="H10" s="70"/>
    </row>
    <row r="11" spans="1:23" ht="13" x14ac:dyDescent="0.15">
      <c r="A11" s="20" t="s">
        <v>401</v>
      </c>
      <c r="B11" s="16" t="s">
        <v>6712</v>
      </c>
      <c r="C11" s="16">
        <v>88</v>
      </c>
      <c r="D11" s="16" t="s">
        <v>400</v>
      </c>
      <c r="E11" s="16">
        <v>120</v>
      </c>
      <c r="F11" s="16" t="s">
        <v>386</v>
      </c>
      <c r="G11" s="16" t="s">
        <v>6713</v>
      </c>
      <c r="H11" s="70"/>
    </row>
  </sheetData>
  <sheetProtection selectLockedCells="1" selectUnlockedCells="1"/>
  <mergeCells count="1">
    <mergeCell ref="O1:W1"/>
  </mergeCells>
  <conditionalFormatting sqref="H2:H11">
    <cfRule type="cellIs" dxfId="348" priority="1" stopIfTrue="1" operator="equal">
      <formula>"-"</formula>
    </cfRule>
    <cfRule type="cellIs" dxfId="347" priority="2" stopIfTrue="1" operator="equal">
      <formula>"x"</formula>
    </cfRule>
  </conditionalFormatting>
  <hyperlinks>
    <hyperlink ref="L1" location="'Expansion set Check List'!A1" display="Home" xr:uid="{00000000-0004-0000-7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55">
    <tabColor rgb="FFFF00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8.83203125" customWidth="1"/>
    <col min="2" max="2" width="12.5" bestFit="1" customWidth="1"/>
    <col min="3" max="3" width="3.33203125" bestFit="1" customWidth="1"/>
    <col min="4" max="4" width="8.83203125" bestFit="1" customWidth="1"/>
    <col min="5" max="5" width="3.33203125" bestFit="1" customWidth="1"/>
    <col min="6" max="6" width="7.5" bestFit="1" customWidth="1"/>
    <col min="7" max="7" width="39.1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417</v>
      </c>
      <c r="B2" s="13" t="s">
        <v>138</v>
      </c>
      <c r="C2" s="13">
        <v>1</v>
      </c>
      <c r="D2" s="13" t="s">
        <v>404</v>
      </c>
      <c r="E2" s="13">
        <v>70</v>
      </c>
      <c r="F2" s="13" t="s">
        <v>393</v>
      </c>
      <c r="G2" s="30" t="s">
        <v>6714</v>
      </c>
      <c r="H2" s="70"/>
      <c r="M2" s="33">
        <f>SUM(COUNTA(H2:H1000))</f>
        <v>0</v>
      </c>
      <c r="O2" s="102"/>
      <c r="P2" s="102"/>
      <c r="Q2" s="102"/>
      <c r="R2" s="102"/>
      <c r="S2" s="102"/>
      <c r="T2" s="102"/>
      <c r="U2" s="102"/>
      <c r="V2" s="102"/>
      <c r="W2" s="102"/>
    </row>
    <row r="3" spans="1:23" ht="13" x14ac:dyDescent="0.15">
      <c r="A3" s="12" t="s">
        <v>417</v>
      </c>
      <c r="B3" s="13" t="s">
        <v>138</v>
      </c>
      <c r="C3" s="13">
        <v>1</v>
      </c>
      <c r="D3" s="13" t="s">
        <v>404</v>
      </c>
      <c r="E3" s="13">
        <v>70</v>
      </c>
      <c r="F3" s="13" t="s">
        <v>393</v>
      </c>
      <c r="G3" s="30" t="s">
        <v>6715</v>
      </c>
      <c r="H3" s="70"/>
    </row>
    <row r="4" spans="1:23" ht="13" x14ac:dyDescent="0.15">
      <c r="A4" s="15" t="s">
        <v>399</v>
      </c>
      <c r="B4" s="13" t="s">
        <v>138</v>
      </c>
      <c r="C4" s="16">
        <v>2</v>
      </c>
      <c r="D4" s="16" t="s">
        <v>400</v>
      </c>
      <c r="E4" s="16">
        <v>60</v>
      </c>
      <c r="F4" s="16" t="s">
        <v>393</v>
      </c>
      <c r="G4" s="31" t="s">
        <v>6716</v>
      </c>
      <c r="H4" s="70"/>
    </row>
    <row r="5" spans="1:23" ht="13" x14ac:dyDescent="0.15">
      <c r="A5" s="15" t="s">
        <v>399</v>
      </c>
      <c r="B5" s="13" t="s">
        <v>138</v>
      </c>
      <c r="C5" s="16">
        <v>2</v>
      </c>
      <c r="D5" s="16" t="s">
        <v>400</v>
      </c>
      <c r="E5" s="16">
        <v>60</v>
      </c>
      <c r="F5" s="16" t="s">
        <v>393</v>
      </c>
      <c r="G5" s="31" t="s">
        <v>6717</v>
      </c>
      <c r="H5" s="70"/>
    </row>
    <row r="6" spans="1:23" ht="13" x14ac:dyDescent="0.15">
      <c r="A6" s="15" t="s">
        <v>916</v>
      </c>
      <c r="B6" s="13" t="s">
        <v>138</v>
      </c>
      <c r="C6" s="16">
        <v>3</v>
      </c>
      <c r="D6" s="16" t="s">
        <v>469</v>
      </c>
      <c r="E6" s="16"/>
      <c r="F6" s="16" t="s">
        <v>469</v>
      </c>
      <c r="G6" s="31" t="s">
        <v>6718</v>
      </c>
      <c r="H6" s="70"/>
    </row>
    <row r="7" spans="1:23" ht="13" x14ac:dyDescent="0.15">
      <c r="A7" s="15" t="s">
        <v>6719</v>
      </c>
      <c r="B7" s="13" t="s">
        <v>138</v>
      </c>
      <c r="C7" s="16">
        <v>4</v>
      </c>
      <c r="D7" s="16" t="s">
        <v>847</v>
      </c>
      <c r="E7" s="16">
        <v>60</v>
      </c>
      <c r="F7" s="16" t="s">
        <v>393</v>
      </c>
      <c r="G7" s="31" t="s">
        <v>6720</v>
      </c>
      <c r="H7" s="70"/>
    </row>
    <row r="8" spans="1:23" ht="13" x14ac:dyDescent="0.15">
      <c r="A8" s="15" t="s">
        <v>6719</v>
      </c>
      <c r="B8" s="13" t="s">
        <v>138</v>
      </c>
      <c r="C8" s="16">
        <v>4</v>
      </c>
      <c r="D8" s="16" t="s">
        <v>847</v>
      </c>
      <c r="E8" s="16">
        <v>60</v>
      </c>
      <c r="F8" s="16" t="s">
        <v>393</v>
      </c>
      <c r="G8" s="31" t="s">
        <v>6721</v>
      </c>
      <c r="H8" s="70"/>
    </row>
    <row r="9" spans="1:23" ht="13" x14ac:dyDescent="0.15">
      <c r="A9" s="15" t="s">
        <v>6722</v>
      </c>
      <c r="B9" s="13" t="s">
        <v>138</v>
      </c>
      <c r="C9" s="16">
        <v>5</v>
      </c>
      <c r="D9" s="16" t="s">
        <v>858</v>
      </c>
      <c r="E9" s="16">
        <v>60</v>
      </c>
      <c r="F9" s="16" t="s">
        <v>393</v>
      </c>
      <c r="G9" s="31" t="s">
        <v>6723</v>
      </c>
      <c r="H9" s="70"/>
    </row>
    <row r="10" spans="1:23" ht="13" x14ac:dyDescent="0.15">
      <c r="A10" s="15" t="s">
        <v>6722</v>
      </c>
      <c r="B10" s="13" t="s">
        <v>138</v>
      </c>
      <c r="C10" s="16">
        <v>5</v>
      </c>
      <c r="D10" s="16" t="s">
        <v>858</v>
      </c>
      <c r="E10" s="16">
        <v>60</v>
      </c>
      <c r="F10" s="16" t="s">
        <v>393</v>
      </c>
      <c r="G10" s="31" t="s">
        <v>6724</v>
      </c>
      <c r="H10" s="70"/>
    </row>
    <row r="11" spans="1:23" ht="13" x14ac:dyDescent="0.15">
      <c r="A11" s="15" t="s">
        <v>6725</v>
      </c>
      <c r="B11" s="13" t="s">
        <v>138</v>
      </c>
      <c r="C11" s="16">
        <v>6</v>
      </c>
      <c r="D11" s="16" t="s">
        <v>407</v>
      </c>
      <c r="E11" s="16">
        <v>50</v>
      </c>
      <c r="F11" s="16" t="s">
        <v>398</v>
      </c>
      <c r="G11" s="31" t="s">
        <v>6726</v>
      </c>
      <c r="H11" s="70"/>
    </row>
    <row r="12" spans="1:23" ht="13" x14ac:dyDescent="0.15">
      <c r="A12" s="15" t="s">
        <v>6725</v>
      </c>
      <c r="B12" s="13" t="s">
        <v>138</v>
      </c>
      <c r="C12" s="16">
        <v>6</v>
      </c>
      <c r="D12" s="16" t="s">
        <v>407</v>
      </c>
      <c r="E12" s="16">
        <v>50</v>
      </c>
      <c r="F12" s="16" t="s">
        <v>398</v>
      </c>
      <c r="G12" s="31" t="s">
        <v>6727</v>
      </c>
      <c r="H12" s="70"/>
    </row>
    <row r="13" spans="1:23" ht="13" x14ac:dyDescent="0.15">
      <c r="A13" s="15" t="s">
        <v>6728</v>
      </c>
      <c r="B13" s="13" t="s">
        <v>138</v>
      </c>
      <c r="C13" s="16">
        <v>7</v>
      </c>
      <c r="D13" s="16" t="s">
        <v>407</v>
      </c>
      <c r="E13" s="16">
        <v>70</v>
      </c>
      <c r="F13" s="16" t="s">
        <v>386</v>
      </c>
      <c r="G13" s="31" t="s">
        <v>6729</v>
      </c>
      <c r="H13" s="70"/>
    </row>
    <row r="14" spans="1:23" ht="13" x14ac:dyDescent="0.15">
      <c r="A14" s="15" t="s">
        <v>6728</v>
      </c>
      <c r="B14" s="13" t="s">
        <v>138</v>
      </c>
      <c r="C14" s="16">
        <v>7</v>
      </c>
      <c r="D14" s="16" t="s">
        <v>407</v>
      </c>
      <c r="E14" s="16">
        <v>70</v>
      </c>
      <c r="F14" s="16" t="s">
        <v>386</v>
      </c>
      <c r="G14" s="31" t="s">
        <v>6730</v>
      </c>
      <c r="H14" s="70"/>
    </row>
    <row r="15" spans="1:23" ht="13" x14ac:dyDescent="0.15">
      <c r="A15" s="15" t="s">
        <v>758</v>
      </c>
      <c r="B15" s="13" t="s">
        <v>138</v>
      </c>
      <c r="C15" s="16">
        <v>8</v>
      </c>
      <c r="D15" s="16" t="s">
        <v>385</v>
      </c>
      <c r="E15" s="16">
        <v>70</v>
      </c>
      <c r="F15" s="16" t="s">
        <v>393</v>
      </c>
      <c r="G15" s="31" t="s">
        <v>6731</v>
      </c>
      <c r="H15" s="70"/>
    </row>
    <row r="16" spans="1:23" ht="13" x14ac:dyDescent="0.15">
      <c r="A16" s="15" t="s">
        <v>758</v>
      </c>
      <c r="B16" s="13" t="s">
        <v>138</v>
      </c>
      <c r="C16" s="16">
        <v>8</v>
      </c>
      <c r="D16" s="16" t="s">
        <v>385</v>
      </c>
      <c r="E16" s="16">
        <v>70</v>
      </c>
      <c r="F16" s="16" t="s">
        <v>393</v>
      </c>
      <c r="G16" s="31" t="s">
        <v>6732</v>
      </c>
      <c r="H16" s="70"/>
    </row>
    <row r="17" spans="1:8" ht="13" x14ac:dyDescent="0.15">
      <c r="A17" s="15" t="s">
        <v>649</v>
      </c>
      <c r="B17" s="13" t="s">
        <v>138</v>
      </c>
      <c r="C17" s="16">
        <v>9</v>
      </c>
      <c r="D17" s="16" t="s">
        <v>400</v>
      </c>
      <c r="E17" s="16">
        <v>60</v>
      </c>
      <c r="F17" s="16" t="s">
        <v>393</v>
      </c>
      <c r="G17" s="31" t="s">
        <v>6733</v>
      </c>
      <c r="H17" s="70"/>
    </row>
    <row r="18" spans="1:8" ht="13" x14ac:dyDescent="0.15">
      <c r="A18" s="15" t="s">
        <v>649</v>
      </c>
      <c r="B18" s="13" t="s">
        <v>138</v>
      </c>
      <c r="C18" s="16">
        <v>9</v>
      </c>
      <c r="D18" s="16" t="s">
        <v>400</v>
      </c>
      <c r="E18" s="16">
        <v>60</v>
      </c>
      <c r="F18" s="16" t="s">
        <v>393</v>
      </c>
      <c r="G18" s="31" t="s">
        <v>6734</v>
      </c>
      <c r="H18" s="70"/>
    </row>
  </sheetData>
  <sheetProtection selectLockedCells="1" selectUnlockedCells="1"/>
  <mergeCells count="1">
    <mergeCell ref="O1:W1"/>
  </mergeCells>
  <phoneticPr fontId="3" type="noConversion"/>
  <conditionalFormatting sqref="H2:H18">
    <cfRule type="cellIs" dxfId="346" priority="1" stopIfTrue="1" operator="equal">
      <formula>"-"</formula>
    </cfRule>
    <cfRule type="cellIs" dxfId="345" priority="2" stopIfTrue="1" operator="equal">
      <formula>"x"</formula>
    </cfRule>
  </conditionalFormatting>
  <hyperlinks>
    <hyperlink ref="L1" location="'Expansion set Check List'!A1" display="Home" xr:uid="{00000000-0004-0000-7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37">
    <tabColor rgb="FFFF0000"/>
  </sheetPr>
  <dimension ref="A1:W46"/>
  <sheetViews>
    <sheetView workbookViewId="0">
      <pane ySplit="1" topLeftCell="A2" activePane="bottomLeft" state="frozen"/>
      <selection pane="bottomLeft"/>
    </sheetView>
  </sheetViews>
  <sheetFormatPr baseColWidth="10" defaultColWidth="0" defaultRowHeight="13.25" customHeight="1" x14ac:dyDescent="0.15"/>
  <cols>
    <col min="1" max="1" width="20" customWidth="1"/>
    <col min="2" max="2" width="15.1640625" bestFit="1" customWidth="1"/>
    <col min="3" max="3" width="4" bestFit="1" customWidth="1"/>
    <col min="4" max="4" width="8.6640625" bestFit="1" customWidth="1"/>
    <col min="5" max="5" width="4" bestFit="1" customWidth="1"/>
    <col min="6" max="6" width="9" customWidth="1"/>
    <col min="7" max="7" width="10.33203125" bestFit="1" customWidth="1"/>
    <col min="8" max="10" width="3.33203125" customWidth="1"/>
    <col min="11" max="11" width="3.33203125" bestFit="1" customWidth="1"/>
    <col min="12" max="12" width="3.33203125" customWidth="1"/>
    <col min="13" max="13" width="4" customWidth="1"/>
    <col min="14" max="15" width="3.33203125" bestFit="1" customWidth="1"/>
    <col min="16" max="16" width="3.33203125" customWidth="1"/>
    <col min="17" max="23" width="4"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N1" s="2"/>
      <c r="O1" s="419" t="s">
        <v>383</v>
      </c>
      <c r="P1" s="390"/>
      <c r="Q1" s="390"/>
      <c r="R1" s="390"/>
      <c r="S1" s="390"/>
      <c r="T1" s="390"/>
      <c r="U1" s="390"/>
      <c r="V1" s="390"/>
      <c r="W1" s="390"/>
    </row>
    <row r="2" spans="1:23" ht="13" x14ac:dyDescent="0.15">
      <c r="A2" s="15" t="s">
        <v>1179</v>
      </c>
      <c r="B2" s="20" t="s">
        <v>143</v>
      </c>
      <c r="C2" s="20">
        <v>3</v>
      </c>
      <c r="D2" s="20" t="s">
        <v>395</v>
      </c>
      <c r="E2" s="20">
        <v>100</v>
      </c>
      <c r="F2" s="20" t="s">
        <v>386</v>
      </c>
      <c r="G2" s="19" t="s">
        <v>185</v>
      </c>
      <c r="H2" s="70"/>
      <c r="M2" s="33">
        <f>SUM(COUNTA(H2:H1000))</f>
        <v>0</v>
      </c>
      <c r="R2" s="102"/>
      <c r="S2" s="102"/>
      <c r="T2" s="102"/>
      <c r="U2" s="102"/>
      <c r="V2" s="102"/>
      <c r="W2" s="102"/>
    </row>
    <row r="3" spans="1:23" ht="13" x14ac:dyDescent="0.15">
      <c r="A3" s="15" t="s">
        <v>1179</v>
      </c>
      <c r="B3" s="20" t="s">
        <v>143</v>
      </c>
      <c r="C3" s="20">
        <v>3</v>
      </c>
      <c r="D3" s="20" t="s">
        <v>395</v>
      </c>
      <c r="E3" s="20">
        <v>100</v>
      </c>
      <c r="F3" s="20" t="s">
        <v>386</v>
      </c>
      <c r="G3" s="19" t="s">
        <v>181</v>
      </c>
      <c r="H3" s="70"/>
    </row>
    <row r="4" spans="1:23" ht="12.75" customHeight="1" x14ac:dyDescent="0.15">
      <c r="A4" s="15" t="s">
        <v>1183</v>
      </c>
      <c r="B4" s="20" t="s">
        <v>143</v>
      </c>
      <c r="C4" s="20">
        <v>7</v>
      </c>
      <c r="D4" s="20" t="s">
        <v>385</v>
      </c>
      <c r="E4" s="20">
        <v>100</v>
      </c>
      <c r="F4" s="20" t="s">
        <v>386</v>
      </c>
      <c r="G4" s="19" t="s">
        <v>185</v>
      </c>
      <c r="H4" s="70"/>
      <c r="J4" s="399" t="s">
        <v>6735</v>
      </c>
      <c r="K4" s="400"/>
      <c r="L4" s="400"/>
      <c r="M4" s="401"/>
    </row>
    <row r="5" spans="1:23" ht="13" x14ac:dyDescent="0.15">
      <c r="A5" s="15" t="s">
        <v>1183</v>
      </c>
      <c r="B5" s="20" t="s">
        <v>143</v>
      </c>
      <c r="C5" s="20">
        <v>7</v>
      </c>
      <c r="D5" s="20" t="s">
        <v>385</v>
      </c>
      <c r="E5" s="20">
        <v>100</v>
      </c>
      <c r="F5" s="20" t="s">
        <v>386</v>
      </c>
      <c r="G5" s="19" t="s">
        <v>181</v>
      </c>
      <c r="H5" s="70"/>
      <c r="J5" s="402"/>
      <c r="K5" s="403"/>
      <c r="L5" s="403"/>
      <c r="M5" s="404"/>
    </row>
    <row r="6" spans="1:23" ht="13" x14ac:dyDescent="0.15">
      <c r="A6" s="15" t="s">
        <v>532</v>
      </c>
      <c r="B6" s="20" t="s">
        <v>143</v>
      </c>
      <c r="C6" s="20">
        <v>21</v>
      </c>
      <c r="D6" s="20" t="s">
        <v>389</v>
      </c>
      <c r="E6" s="20">
        <v>70</v>
      </c>
      <c r="F6" s="20" t="s">
        <v>398</v>
      </c>
      <c r="G6" s="21" t="s">
        <v>181</v>
      </c>
      <c r="H6" s="70"/>
      <c r="J6" s="402"/>
      <c r="K6" s="403"/>
      <c r="L6" s="403"/>
      <c r="M6" s="404"/>
    </row>
    <row r="7" spans="1:23" ht="13" x14ac:dyDescent="0.15">
      <c r="A7" s="15" t="s">
        <v>1181</v>
      </c>
      <c r="B7" s="20" t="s">
        <v>143</v>
      </c>
      <c r="C7" s="20">
        <v>29</v>
      </c>
      <c r="D7" s="20" t="s">
        <v>392</v>
      </c>
      <c r="E7" s="20">
        <v>80</v>
      </c>
      <c r="F7" s="20" t="s">
        <v>398</v>
      </c>
      <c r="G7" s="21" t="s">
        <v>177</v>
      </c>
      <c r="H7" s="70"/>
      <c r="J7" s="402"/>
      <c r="K7" s="403"/>
      <c r="L7" s="403"/>
      <c r="M7" s="404"/>
    </row>
    <row r="8" spans="1:23" ht="13" x14ac:dyDescent="0.15">
      <c r="A8" s="15" t="s">
        <v>1184</v>
      </c>
      <c r="B8" s="20" t="s">
        <v>143</v>
      </c>
      <c r="C8" s="20">
        <v>33</v>
      </c>
      <c r="D8" s="20" t="s">
        <v>400</v>
      </c>
      <c r="E8" s="20">
        <v>80</v>
      </c>
      <c r="F8" s="20" t="s">
        <v>398</v>
      </c>
      <c r="G8" s="21" t="s">
        <v>177</v>
      </c>
      <c r="H8" s="70"/>
      <c r="J8" s="402"/>
      <c r="K8" s="403"/>
      <c r="L8" s="403"/>
      <c r="M8" s="404"/>
    </row>
    <row r="9" spans="1:23" ht="13" x14ac:dyDescent="0.15">
      <c r="A9" s="15" t="s">
        <v>1200</v>
      </c>
      <c r="B9" s="20" t="s">
        <v>143</v>
      </c>
      <c r="C9" s="20">
        <v>34</v>
      </c>
      <c r="D9" s="20" t="s">
        <v>385</v>
      </c>
      <c r="E9" s="20">
        <v>70</v>
      </c>
      <c r="F9" s="20" t="s">
        <v>398</v>
      </c>
      <c r="G9" s="21" t="s">
        <v>177</v>
      </c>
      <c r="H9" s="70"/>
      <c r="J9" s="402"/>
      <c r="K9" s="403"/>
      <c r="L9" s="403"/>
      <c r="M9" s="404"/>
    </row>
    <row r="10" spans="1:23" ht="13" x14ac:dyDescent="0.15">
      <c r="A10" s="15" t="s">
        <v>1207</v>
      </c>
      <c r="B10" s="20" t="s">
        <v>143</v>
      </c>
      <c r="C10" s="20">
        <v>46</v>
      </c>
      <c r="D10" s="20" t="s">
        <v>392</v>
      </c>
      <c r="E10" s="20">
        <v>70</v>
      </c>
      <c r="F10" s="20" t="s">
        <v>398</v>
      </c>
      <c r="G10" s="21" t="s">
        <v>177</v>
      </c>
      <c r="H10" s="70"/>
      <c r="J10" s="402"/>
      <c r="K10" s="403"/>
      <c r="L10" s="403"/>
      <c r="M10" s="404"/>
    </row>
    <row r="11" spans="1:23" ht="13" x14ac:dyDescent="0.15">
      <c r="A11" s="15" t="s">
        <v>539</v>
      </c>
      <c r="B11" s="20" t="s">
        <v>143</v>
      </c>
      <c r="C11" s="20">
        <v>55</v>
      </c>
      <c r="D11" s="20" t="s">
        <v>389</v>
      </c>
      <c r="E11" s="20">
        <v>50</v>
      </c>
      <c r="F11" s="20" t="s">
        <v>393</v>
      </c>
      <c r="G11" s="21" t="s">
        <v>173</v>
      </c>
      <c r="H11" s="70"/>
      <c r="J11" s="402"/>
      <c r="K11" s="403"/>
      <c r="L11" s="403"/>
      <c r="M11" s="404"/>
    </row>
    <row r="12" spans="1:23" ht="13" x14ac:dyDescent="0.15">
      <c r="A12" s="15" t="s">
        <v>1211</v>
      </c>
      <c r="B12" s="20" t="s">
        <v>143</v>
      </c>
      <c r="C12" s="20">
        <v>57</v>
      </c>
      <c r="D12" s="20" t="s">
        <v>400</v>
      </c>
      <c r="E12" s="20">
        <v>50</v>
      </c>
      <c r="F12" s="20" t="s">
        <v>393</v>
      </c>
      <c r="G12" s="21" t="s">
        <v>173</v>
      </c>
      <c r="H12" s="70"/>
      <c r="J12" s="405"/>
      <c r="K12" s="406"/>
      <c r="L12" s="406"/>
      <c r="M12" s="407"/>
    </row>
    <row r="13" spans="1:23" ht="13" x14ac:dyDescent="0.15">
      <c r="A13" s="15" t="s">
        <v>1213</v>
      </c>
      <c r="B13" s="20" t="s">
        <v>143</v>
      </c>
      <c r="C13" s="20">
        <v>61</v>
      </c>
      <c r="D13" s="20" t="s">
        <v>395</v>
      </c>
      <c r="E13" s="20">
        <v>50</v>
      </c>
      <c r="F13" s="20" t="s">
        <v>393</v>
      </c>
      <c r="G13" s="21" t="s">
        <v>173</v>
      </c>
      <c r="H13" s="70"/>
    </row>
    <row r="14" spans="1:23" ht="13" x14ac:dyDescent="0.15">
      <c r="A14" s="15" t="s">
        <v>1217</v>
      </c>
      <c r="B14" s="20" t="s">
        <v>143</v>
      </c>
      <c r="C14" s="20">
        <v>72</v>
      </c>
      <c r="D14" s="20" t="s">
        <v>392</v>
      </c>
      <c r="E14" s="20">
        <v>40</v>
      </c>
      <c r="F14" s="20" t="s">
        <v>393</v>
      </c>
      <c r="G14" s="21" t="s">
        <v>173</v>
      </c>
      <c r="H14" s="70"/>
    </row>
    <row r="15" spans="1:23" ht="13" x14ac:dyDescent="0.15">
      <c r="A15" s="15" t="s">
        <v>1218</v>
      </c>
      <c r="B15" s="20" t="s">
        <v>143</v>
      </c>
      <c r="C15" s="20">
        <v>73</v>
      </c>
      <c r="D15" s="20" t="s">
        <v>395</v>
      </c>
      <c r="E15" s="20">
        <v>40</v>
      </c>
      <c r="F15" s="20" t="s">
        <v>393</v>
      </c>
      <c r="G15" s="21" t="s">
        <v>173</v>
      </c>
      <c r="H15" s="70"/>
    </row>
    <row r="16" spans="1:23" ht="13" x14ac:dyDescent="0.15">
      <c r="A16" s="15" t="s">
        <v>1072</v>
      </c>
      <c r="B16" s="20" t="s">
        <v>143</v>
      </c>
      <c r="C16" s="20">
        <v>80</v>
      </c>
      <c r="D16" s="20" t="s">
        <v>469</v>
      </c>
      <c r="E16" s="20"/>
      <c r="F16" s="20" t="s">
        <v>469</v>
      </c>
      <c r="G16" s="21" t="s">
        <v>177</v>
      </c>
      <c r="H16" s="70"/>
    </row>
    <row r="17" spans="1:8" ht="13" x14ac:dyDescent="0.15">
      <c r="A17" s="15" t="s">
        <v>1223</v>
      </c>
      <c r="B17" s="20" t="s">
        <v>143</v>
      </c>
      <c r="C17" s="20">
        <v>83</v>
      </c>
      <c r="D17" s="20" t="s">
        <v>469</v>
      </c>
      <c r="E17" s="20"/>
      <c r="F17" s="20" t="s">
        <v>1069</v>
      </c>
      <c r="G17" s="21" t="s">
        <v>177</v>
      </c>
      <c r="H17" s="70"/>
    </row>
    <row r="18" spans="1:8" ht="13" x14ac:dyDescent="0.15">
      <c r="A18" s="15" t="s">
        <v>1501</v>
      </c>
      <c r="B18" s="20" t="s">
        <v>143</v>
      </c>
      <c r="C18" s="20">
        <v>88</v>
      </c>
      <c r="D18" s="20" t="s">
        <v>469</v>
      </c>
      <c r="E18" s="20"/>
      <c r="F18" s="20" t="s">
        <v>469</v>
      </c>
      <c r="G18" s="21" t="s">
        <v>177</v>
      </c>
      <c r="H18" s="70"/>
    </row>
    <row r="19" spans="1:8" ht="13" x14ac:dyDescent="0.15">
      <c r="A19" s="15" t="s">
        <v>1226</v>
      </c>
      <c r="B19" s="20" t="s">
        <v>143</v>
      </c>
      <c r="C19" s="20">
        <v>89</v>
      </c>
      <c r="D19" s="20" t="s">
        <v>469</v>
      </c>
      <c r="E19" s="20"/>
      <c r="F19" s="20" t="s">
        <v>1069</v>
      </c>
      <c r="G19" s="21" t="s">
        <v>177</v>
      </c>
      <c r="H19" s="70"/>
    </row>
    <row r="20" spans="1:8" ht="13" x14ac:dyDescent="0.15">
      <c r="A20" s="15" t="s">
        <v>588</v>
      </c>
      <c r="B20" s="20" t="s">
        <v>143</v>
      </c>
      <c r="C20" s="20">
        <v>90</v>
      </c>
      <c r="D20" s="20" t="s">
        <v>469</v>
      </c>
      <c r="E20" s="20"/>
      <c r="F20" s="20" t="s">
        <v>469</v>
      </c>
      <c r="G20" s="21" t="s">
        <v>173</v>
      </c>
      <c r="H20" s="70"/>
    </row>
    <row r="21" spans="1:8" ht="13" x14ac:dyDescent="0.15">
      <c r="A21" s="15" t="s">
        <v>493</v>
      </c>
      <c r="B21" s="20" t="s">
        <v>143</v>
      </c>
      <c r="C21" s="20">
        <v>91</v>
      </c>
      <c r="D21" s="20" t="s">
        <v>469</v>
      </c>
      <c r="E21" s="20"/>
      <c r="F21" s="20" t="s">
        <v>469</v>
      </c>
      <c r="G21" s="21" t="s">
        <v>173</v>
      </c>
      <c r="H21" s="70"/>
    </row>
    <row r="22" spans="1:8" ht="13" x14ac:dyDescent="0.15">
      <c r="A22" s="15" t="s">
        <v>494</v>
      </c>
      <c r="B22" s="20" t="s">
        <v>143</v>
      </c>
      <c r="C22" s="20">
        <v>92</v>
      </c>
      <c r="D22" s="20" t="s">
        <v>469</v>
      </c>
      <c r="E22" s="20"/>
      <c r="F22" s="20" t="s">
        <v>469</v>
      </c>
      <c r="G22" s="21" t="s">
        <v>173</v>
      </c>
      <c r="H22" s="70"/>
    </row>
    <row r="23" spans="1:8" ht="13" x14ac:dyDescent="0.15">
      <c r="A23" s="15" t="s">
        <v>500</v>
      </c>
      <c r="B23" s="20" t="s">
        <v>143</v>
      </c>
      <c r="C23" s="20">
        <v>104</v>
      </c>
      <c r="D23" s="20" t="s">
        <v>496</v>
      </c>
      <c r="E23" s="20"/>
      <c r="F23" s="20" t="s">
        <v>496</v>
      </c>
      <c r="G23" s="21" t="s">
        <v>173</v>
      </c>
      <c r="H23" s="70"/>
    </row>
    <row r="24" spans="1:8" ht="13" x14ac:dyDescent="0.15">
      <c r="A24" s="15" t="s">
        <v>498</v>
      </c>
      <c r="B24" s="20" t="s">
        <v>143</v>
      </c>
      <c r="C24" s="20">
        <v>105</v>
      </c>
      <c r="D24" s="20" t="s">
        <v>496</v>
      </c>
      <c r="E24" s="20"/>
      <c r="F24" s="20" t="s">
        <v>496</v>
      </c>
      <c r="G24" s="21" t="s">
        <v>173</v>
      </c>
      <c r="H24" s="70"/>
    </row>
    <row r="25" spans="1:8" ht="13" x14ac:dyDescent="0.15">
      <c r="A25" s="15" t="s">
        <v>503</v>
      </c>
      <c r="B25" s="20" t="s">
        <v>143</v>
      </c>
      <c r="C25" s="20">
        <v>106</v>
      </c>
      <c r="D25" s="20" t="s">
        <v>496</v>
      </c>
      <c r="E25" s="20"/>
      <c r="F25" s="20" t="s">
        <v>496</v>
      </c>
      <c r="G25" s="21" t="s">
        <v>173</v>
      </c>
      <c r="H25" s="70"/>
    </row>
    <row r="26" spans="1:8" ht="13" x14ac:dyDescent="0.15">
      <c r="A26" s="15" t="s">
        <v>502</v>
      </c>
      <c r="B26" s="20" t="s">
        <v>143</v>
      </c>
      <c r="C26" s="20">
        <v>107</v>
      </c>
      <c r="D26" s="20" t="s">
        <v>496</v>
      </c>
      <c r="E26" s="20"/>
      <c r="F26" s="20" t="s">
        <v>496</v>
      </c>
      <c r="G26" s="21" t="s">
        <v>173</v>
      </c>
      <c r="H26" s="70"/>
    </row>
    <row r="27" spans="1:8" ht="13" x14ac:dyDescent="0.15">
      <c r="A27" s="15" t="s">
        <v>499</v>
      </c>
      <c r="B27" s="20" t="s">
        <v>143</v>
      </c>
      <c r="C27" s="20">
        <v>108</v>
      </c>
      <c r="D27" s="20" t="s">
        <v>496</v>
      </c>
      <c r="E27" s="20"/>
      <c r="F27" s="20" t="s">
        <v>496</v>
      </c>
      <c r="G27" s="21" t="s">
        <v>173</v>
      </c>
      <c r="H27" s="70"/>
    </row>
    <row r="28" spans="1:8" ht="13" x14ac:dyDescent="0.15">
      <c r="A28" s="15" t="s">
        <v>501</v>
      </c>
      <c r="B28" s="20" t="s">
        <v>143</v>
      </c>
      <c r="C28" s="20">
        <v>109</v>
      </c>
      <c r="D28" s="20" t="s">
        <v>496</v>
      </c>
      <c r="E28" s="20"/>
      <c r="F28" s="20" t="s">
        <v>496</v>
      </c>
      <c r="G28" s="21" t="s">
        <v>173</v>
      </c>
      <c r="H28" s="70"/>
    </row>
    <row r="29" spans="1:8" ht="13" x14ac:dyDescent="0.15">
      <c r="A29" s="15" t="s">
        <v>926</v>
      </c>
      <c r="B29" s="20" t="s">
        <v>146</v>
      </c>
      <c r="C29" s="20">
        <v>16</v>
      </c>
      <c r="D29" s="20" t="s">
        <v>385</v>
      </c>
      <c r="E29" s="20">
        <v>80</v>
      </c>
      <c r="F29" s="20" t="s">
        <v>398</v>
      </c>
      <c r="G29" s="21" t="s">
        <v>181</v>
      </c>
      <c r="H29" s="70"/>
    </row>
    <row r="30" spans="1:8" ht="13" x14ac:dyDescent="0.15">
      <c r="A30" s="15" t="s">
        <v>874</v>
      </c>
      <c r="B30" s="20" t="s">
        <v>146</v>
      </c>
      <c r="C30" s="20">
        <v>51</v>
      </c>
      <c r="D30" s="20" t="s">
        <v>395</v>
      </c>
      <c r="E30" s="20">
        <v>80</v>
      </c>
      <c r="F30" s="20" t="s">
        <v>398</v>
      </c>
      <c r="G30" s="21" t="s">
        <v>177</v>
      </c>
      <c r="H30" s="70"/>
    </row>
    <row r="31" spans="1:8" ht="13" x14ac:dyDescent="0.15">
      <c r="A31" s="15" t="s">
        <v>878</v>
      </c>
      <c r="B31" s="20" t="s">
        <v>146</v>
      </c>
      <c r="C31" s="20">
        <v>55</v>
      </c>
      <c r="D31" s="20" t="s">
        <v>385</v>
      </c>
      <c r="E31" s="20">
        <v>70</v>
      </c>
      <c r="F31" s="20" t="s">
        <v>398</v>
      </c>
      <c r="G31" s="21" t="s">
        <v>177</v>
      </c>
      <c r="H31" s="70"/>
    </row>
    <row r="32" spans="1:8" ht="13" x14ac:dyDescent="0.15">
      <c r="A32" s="15" t="s">
        <v>948</v>
      </c>
      <c r="B32" s="20" t="s">
        <v>146</v>
      </c>
      <c r="C32" s="20">
        <v>60</v>
      </c>
      <c r="D32" s="20" t="s">
        <v>392</v>
      </c>
      <c r="E32" s="20">
        <v>50</v>
      </c>
      <c r="F32" s="20" t="s">
        <v>393</v>
      </c>
      <c r="G32" s="21" t="s">
        <v>173</v>
      </c>
      <c r="H32" s="70"/>
    </row>
    <row r="33" spans="1:8" ht="13" x14ac:dyDescent="0.15">
      <c r="A33" s="15" t="s">
        <v>537</v>
      </c>
      <c r="B33" s="20" t="s">
        <v>146</v>
      </c>
      <c r="C33" s="20">
        <v>63</v>
      </c>
      <c r="D33" s="20" t="s">
        <v>392</v>
      </c>
      <c r="E33" s="20">
        <v>50</v>
      </c>
      <c r="F33" s="20" t="s">
        <v>393</v>
      </c>
      <c r="G33" s="21" t="s">
        <v>173</v>
      </c>
      <c r="H33" s="70"/>
    </row>
    <row r="34" spans="1:8" ht="13" x14ac:dyDescent="0.15">
      <c r="A34" s="15" t="s">
        <v>890</v>
      </c>
      <c r="B34" s="20" t="s">
        <v>146</v>
      </c>
      <c r="C34" s="20">
        <v>69</v>
      </c>
      <c r="D34" s="20" t="s">
        <v>385</v>
      </c>
      <c r="E34" s="20">
        <v>50</v>
      </c>
      <c r="F34" s="20" t="s">
        <v>393</v>
      </c>
      <c r="G34" s="21" t="s">
        <v>173</v>
      </c>
      <c r="H34" s="70"/>
    </row>
    <row r="35" spans="1:8" ht="13" x14ac:dyDescent="0.15">
      <c r="A35" s="15" t="s">
        <v>454</v>
      </c>
      <c r="B35" s="20" t="s">
        <v>146</v>
      </c>
      <c r="C35" s="20">
        <v>71</v>
      </c>
      <c r="D35" s="20" t="s">
        <v>400</v>
      </c>
      <c r="E35" s="20">
        <v>80</v>
      </c>
      <c r="F35" s="20" t="s">
        <v>393</v>
      </c>
      <c r="G35" s="21" t="s">
        <v>173</v>
      </c>
      <c r="H35" s="70"/>
    </row>
    <row r="36" spans="1:8" ht="13" x14ac:dyDescent="0.15">
      <c r="A36" s="15" t="s">
        <v>1215</v>
      </c>
      <c r="B36" s="20" t="s">
        <v>146</v>
      </c>
      <c r="C36" s="20">
        <v>74</v>
      </c>
      <c r="D36" s="20" t="s">
        <v>385</v>
      </c>
      <c r="E36" s="20">
        <v>50</v>
      </c>
      <c r="F36" s="20" t="s">
        <v>393</v>
      </c>
      <c r="G36" s="21" t="s">
        <v>173</v>
      </c>
      <c r="H36" s="70"/>
    </row>
    <row r="37" spans="1:8" ht="13" x14ac:dyDescent="0.15">
      <c r="A37" s="15" t="s">
        <v>1205</v>
      </c>
      <c r="B37" s="20" t="s">
        <v>146</v>
      </c>
      <c r="C37" s="20">
        <v>79</v>
      </c>
      <c r="D37" s="20" t="s">
        <v>392</v>
      </c>
      <c r="E37" s="20">
        <v>50</v>
      </c>
      <c r="F37" s="20" t="s">
        <v>393</v>
      </c>
      <c r="G37" s="21" t="s">
        <v>173</v>
      </c>
      <c r="H37" s="70"/>
    </row>
    <row r="38" spans="1:8" ht="13" x14ac:dyDescent="0.15">
      <c r="A38" s="15" t="s">
        <v>1262</v>
      </c>
      <c r="B38" s="20" t="s">
        <v>146</v>
      </c>
      <c r="C38" s="20">
        <v>86</v>
      </c>
      <c r="D38" s="20" t="s">
        <v>469</v>
      </c>
      <c r="E38" s="20"/>
      <c r="F38" s="20" t="s">
        <v>469</v>
      </c>
      <c r="G38" s="21" t="s">
        <v>177</v>
      </c>
      <c r="H38" s="70"/>
    </row>
    <row r="39" spans="1:8" ht="13" x14ac:dyDescent="0.15">
      <c r="A39" s="15" t="s">
        <v>1265</v>
      </c>
      <c r="B39" s="20" t="s">
        <v>146</v>
      </c>
      <c r="C39" s="20">
        <v>89</v>
      </c>
      <c r="D39" s="20" t="s">
        <v>469</v>
      </c>
      <c r="E39" s="20"/>
      <c r="F39" s="20" t="s">
        <v>1069</v>
      </c>
      <c r="G39" s="21" t="s">
        <v>177</v>
      </c>
      <c r="H39" s="70"/>
    </row>
    <row r="40" spans="1:8" ht="13" x14ac:dyDescent="0.15">
      <c r="A40" s="15" t="s">
        <v>1180</v>
      </c>
      <c r="B40" s="20" t="s">
        <v>149</v>
      </c>
      <c r="C40" s="20">
        <v>24</v>
      </c>
      <c r="D40" s="20" t="s">
        <v>395</v>
      </c>
      <c r="E40" s="20">
        <v>80</v>
      </c>
      <c r="F40" s="20" t="s">
        <v>398</v>
      </c>
      <c r="G40" s="21" t="s">
        <v>177</v>
      </c>
      <c r="H40" s="70"/>
    </row>
    <row r="41" spans="1:8" ht="13" x14ac:dyDescent="0.15">
      <c r="A41" s="15" t="s">
        <v>1197</v>
      </c>
      <c r="B41" s="20" t="s">
        <v>149</v>
      </c>
      <c r="C41" s="20">
        <v>25</v>
      </c>
      <c r="D41" s="20" t="s">
        <v>395</v>
      </c>
      <c r="E41" s="20">
        <v>70</v>
      </c>
      <c r="F41" s="20" t="s">
        <v>398</v>
      </c>
      <c r="G41" s="21" t="s">
        <v>177</v>
      </c>
      <c r="H41" s="70"/>
    </row>
    <row r="42" spans="1:8" ht="13" x14ac:dyDescent="0.15">
      <c r="A42" s="15" t="s">
        <v>571</v>
      </c>
      <c r="B42" s="20" t="s">
        <v>149</v>
      </c>
      <c r="C42" s="20">
        <v>39</v>
      </c>
      <c r="D42" s="20" t="s">
        <v>389</v>
      </c>
      <c r="E42" s="20">
        <v>70</v>
      </c>
      <c r="F42" s="20" t="s">
        <v>398</v>
      </c>
      <c r="G42" s="21" t="s">
        <v>177</v>
      </c>
      <c r="H42" s="70"/>
    </row>
    <row r="43" spans="1:8" ht="13" x14ac:dyDescent="0.15">
      <c r="A43" s="15" t="s">
        <v>578</v>
      </c>
      <c r="B43" s="20" t="s">
        <v>149</v>
      </c>
      <c r="C43" s="20">
        <v>58</v>
      </c>
      <c r="D43" s="20" t="s">
        <v>389</v>
      </c>
      <c r="E43" s="20">
        <v>50</v>
      </c>
      <c r="F43" s="20" t="s">
        <v>393</v>
      </c>
      <c r="G43" s="21" t="s">
        <v>173</v>
      </c>
      <c r="H43" s="70"/>
    </row>
    <row r="44" spans="1:8" ht="13" x14ac:dyDescent="0.15">
      <c r="A44" s="15" t="s">
        <v>1213</v>
      </c>
      <c r="B44" s="20" t="s">
        <v>149</v>
      </c>
      <c r="C44" s="20">
        <v>69</v>
      </c>
      <c r="D44" s="20" t="s">
        <v>395</v>
      </c>
      <c r="E44" s="20">
        <v>40</v>
      </c>
      <c r="F44" s="20" t="s">
        <v>393</v>
      </c>
      <c r="G44" s="21" t="s">
        <v>173</v>
      </c>
      <c r="H44" s="70"/>
    </row>
    <row r="45" spans="1:8" ht="13" x14ac:dyDescent="0.15">
      <c r="A45" s="15" t="s">
        <v>1302</v>
      </c>
      <c r="B45" s="20" t="s">
        <v>149</v>
      </c>
      <c r="C45" s="20">
        <v>85</v>
      </c>
      <c r="D45" s="20" t="s">
        <v>469</v>
      </c>
      <c r="E45" s="20"/>
      <c r="F45" s="20" t="s">
        <v>721</v>
      </c>
      <c r="G45" s="21" t="s">
        <v>177</v>
      </c>
      <c r="H45" s="70"/>
    </row>
    <row r="46" spans="1:8" ht="13" x14ac:dyDescent="0.15">
      <c r="A46" s="15" t="s">
        <v>1305</v>
      </c>
      <c r="B46" s="20" t="s">
        <v>149</v>
      </c>
      <c r="C46" s="20">
        <v>88</v>
      </c>
      <c r="D46" s="20" t="s">
        <v>469</v>
      </c>
      <c r="E46" s="20"/>
      <c r="F46" s="20" t="s">
        <v>1069</v>
      </c>
      <c r="G46" s="21" t="s">
        <v>177</v>
      </c>
      <c r="H46" s="70"/>
    </row>
  </sheetData>
  <mergeCells count="2">
    <mergeCell ref="J4:M12"/>
    <mergeCell ref="O1:W1"/>
  </mergeCells>
  <conditionalFormatting sqref="H2:H46">
    <cfRule type="cellIs" dxfId="344" priority="1" stopIfTrue="1" operator="equal">
      <formula>"-"</formula>
    </cfRule>
    <cfRule type="cellIs" dxfId="343" priority="2" stopIfTrue="1" operator="equal">
      <formula>"x"</formula>
    </cfRule>
  </conditionalFormatting>
  <hyperlinks>
    <hyperlink ref="L1" location="'Expansion set Check List'!A1" display="Home" xr:uid="{00000000-0004-0000-7700-000000000000}"/>
  </hyperlinks>
  <pageMargins left="0.7" right="0.7" top="0.75" bottom="0.75" header="0.3" footer="0.3"/>
  <pageSetup paperSize="0" orientation="portrait" horizontalDpi="0" verticalDpi="0" copies="0"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62">
    <tabColor rgb="FFFF0000"/>
  </sheetPr>
  <dimension ref="A1:W2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8.83203125" customWidth="1"/>
    <col min="2" max="2" width="19.1640625" bestFit="1" customWidth="1"/>
    <col min="3" max="3" width="4" bestFit="1" customWidth="1"/>
    <col min="4" max="4" width="8.6640625" bestFit="1" customWidth="1"/>
    <col min="5" max="5" width="4" bestFit="1" customWidth="1"/>
    <col min="6" max="6" width="7.5" bestFit="1" customWidth="1"/>
    <col min="7" max="7" width="64.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1837</v>
      </c>
      <c r="B2" s="13" t="s">
        <v>198</v>
      </c>
      <c r="C2" s="13">
        <v>76</v>
      </c>
      <c r="D2" s="13" t="s">
        <v>395</v>
      </c>
      <c r="E2" s="13">
        <v>50</v>
      </c>
      <c r="F2" s="13" t="s">
        <v>393</v>
      </c>
      <c r="G2" s="31" t="s">
        <v>6736</v>
      </c>
      <c r="H2" s="70"/>
      <c r="M2" s="33">
        <f>SUM(COUNTA(H2:H1000))</f>
        <v>0</v>
      </c>
      <c r="O2" s="102"/>
      <c r="P2" s="102"/>
      <c r="Q2" s="102"/>
      <c r="R2" s="102"/>
      <c r="S2" s="102"/>
      <c r="T2" s="102"/>
      <c r="U2" s="102"/>
      <c r="V2" s="102"/>
      <c r="W2" s="102"/>
    </row>
    <row r="3" spans="1:23" ht="13" x14ac:dyDescent="0.15">
      <c r="A3" s="15" t="s">
        <v>1823</v>
      </c>
      <c r="B3" s="13" t="s">
        <v>198</v>
      </c>
      <c r="C3" s="16">
        <v>49</v>
      </c>
      <c r="D3" s="16" t="s">
        <v>407</v>
      </c>
      <c r="E3" s="16">
        <v>90</v>
      </c>
      <c r="F3" s="16" t="s">
        <v>398</v>
      </c>
      <c r="G3" s="31" t="s">
        <v>6736</v>
      </c>
      <c r="H3" s="70"/>
    </row>
    <row r="4" spans="1:23" ht="13" x14ac:dyDescent="0.15">
      <c r="A4" s="15" t="s">
        <v>1873</v>
      </c>
      <c r="B4" s="16" t="s">
        <v>202</v>
      </c>
      <c r="C4" s="16">
        <v>52</v>
      </c>
      <c r="D4" s="16" t="s">
        <v>392</v>
      </c>
      <c r="E4" s="16">
        <v>60</v>
      </c>
      <c r="F4" s="16" t="s">
        <v>393</v>
      </c>
      <c r="G4" s="31" t="s">
        <v>6736</v>
      </c>
      <c r="H4" s="70"/>
    </row>
    <row r="5" spans="1:23" ht="13" x14ac:dyDescent="0.15">
      <c r="A5" s="15" t="s">
        <v>1797</v>
      </c>
      <c r="B5" s="13" t="s">
        <v>198</v>
      </c>
      <c r="C5" s="16">
        <v>6</v>
      </c>
      <c r="D5" s="16" t="s">
        <v>400</v>
      </c>
      <c r="E5" s="16">
        <v>90</v>
      </c>
      <c r="F5" s="16" t="s">
        <v>398</v>
      </c>
      <c r="G5" s="31" t="s">
        <v>6736</v>
      </c>
      <c r="H5" s="70"/>
    </row>
    <row r="6" spans="1:23" ht="13" x14ac:dyDescent="0.15">
      <c r="A6" s="15" t="s">
        <v>1800</v>
      </c>
      <c r="B6" s="13" t="s">
        <v>198</v>
      </c>
      <c r="C6" s="16">
        <v>9</v>
      </c>
      <c r="D6" s="16" t="s">
        <v>389</v>
      </c>
      <c r="E6" s="16">
        <v>70</v>
      </c>
      <c r="F6" s="16" t="s">
        <v>393</v>
      </c>
      <c r="G6" s="31" t="s">
        <v>6736</v>
      </c>
      <c r="H6" s="70"/>
    </row>
    <row r="7" spans="1:23" ht="13" x14ac:dyDescent="0.15">
      <c r="A7" s="15" t="s">
        <v>1827</v>
      </c>
      <c r="B7" s="13" t="s">
        <v>198</v>
      </c>
      <c r="C7" s="16">
        <v>56</v>
      </c>
      <c r="D7" s="16" t="s">
        <v>395</v>
      </c>
      <c r="E7" s="16">
        <v>70</v>
      </c>
      <c r="F7" s="16" t="s">
        <v>398</v>
      </c>
      <c r="G7" s="31" t="s">
        <v>6736</v>
      </c>
      <c r="H7" s="70"/>
    </row>
    <row r="8" spans="1:23" ht="13" x14ac:dyDescent="0.15">
      <c r="A8" s="15" t="s">
        <v>1816</v>
      </c>
      <c r="B8" s="13" t="s">
        <v>198</v>
      </c>
      <c r="C8" s="16">
        <v>35</v>
      </c>
      <c r="D8" s="16" t="s">
        <v>404</v>
      </c>
      <c r="E8" s="16">
        <v>70</v>
      </c>
      <c r="F8" s="16" t="s">
        <v>393</v>
      </c>
      <c r="G8" s="31" t="s">
        <v>6736</v>
      </c>
      <c r="H8" s="70"/>
    </row>
    <row r="9" spans="1:23" ht="13" x14ac:dyDescent="0.15">
      <c r="A9" s="15" t="s">
        <v>456</v>
      </c>
      <c r="B9" s="16" t="s">
        <v>202</v>
      </c>
      <c r="C9" s="16">
        <v>94</v>
      </c>
      <c r="D9" s="16" t="s">
        <v>404</v>
      </c>
      <c r="E9" s="16">
        <v>60</v>
      </c>
      <c r="F9" s="16" t="s">
        <v>393</v>
      </c>
      <c r="G9" s="31" t="s">
        <v>6736</v>
      </c>
      <c r="H9" s="70"/>
    </row>
    <row r="10" spans="1:23" ht="13" x14ac:dyDescent="0.15">
      <c r="A10" s="15" t="s">
        <v>1841</v>
      </c>
      <c r="B10" s="13" t="s">
        <v>198</v>
      </c>
      <c r="C10" s="16">
        <v>93</v>
      </c>
      <c r="D10" s="16" t="s">
        <v>389</v>
      </c>
      <c r="E10" s="16">
        <v>60</v>
      </c>
      <c r="F10" s="16" t="s">
        <v>393</v>
      </c>
      <c r="G10" s="31" t="s">
        <v>6736</v>
      </c>
      <c r="H10" s="70"/>
    </row>
    <row r="11" spans="1:23" ht="13" x14ac:dyDescent="0.15">
      <c r="A11" s="15" t="s">
        <v>1828</v>
      </c>
      <c r="B11" s="13" t="s">
        <v>198</v>
      </c>
      <c r="C11" s="16">
        <v>58</v>
      </c>
      <c r="D11" s="16" t="s">
        <v>389</v>
      </c>
      <c r="E11" s="16">
        <v>80</v>
      </c>
      <c r="F11" s="16" t="s">
        <v>398</v>
      </c>
      <c r="G11" s="31" t="s">
        <v>6736</v>
      </c>
      <c r="H11" s="70"/>
    </row>
    <row r="12" spans="1:23" ht="13" x14ac:dyDescent="0.15">
      <c r="A12" s="15" t="s">
        <v>1842</v>
      </c>
      <c r="B12" s="13" t="s">
        <v>198</v>
      </c>
      <c r="C12" s="16">
        <v>98</v>
      </c>
      <c r="D12" s="16" t="s">
        <v>404</v>
      </c>
      <c r="E12" s="16">
        <v>60</v>
      </c>
      <c r="F12" s="16" t="s">
        <v>393</v>
      </c>
      <c r="G12" s="31" t="s">
        <v>6736</v>
      </c>
      <c r="H12" s="70"/>
    </row>
    <row r="13" spans="1:23" ht="13" x14ac:dyDescent="0.15">
      <c r="A13" s="15" t="s">
        <v>1846</v>
      </c>
      <c r="B13" s="13" t="s">
        <v>198</v>
      </c>
      <c r="C13" s="16">
        <v>103</v>
      </c>
      <c r="D13" s="16" t="s">
        <v>407</v>
      </c>
      <c r="E13" s="16">
        <v>60</v>
      </c>
      <c r="F13" s="16" t="s">
        <v>393</v>
      </c>
      <c r="G13" s="31" t="s">
        <v>6736</v>
      </c>
      <c r="H13" s="70"/>
    </row>
    <row r="14" spans="1:23" ht="13" x14ac:dyDescent="0.15">
      <c r="A14" s="15" t="s">
        <v>1837</v>
      </c>
      <c r="B14" s="16" t="s">
        <v>214</v>
      </c>
      <c r="C14" s="16">
        <v>56</v>
      </c>
      <c r="D14" s="16" t="s">
        <v>395</v>
      </c>
      <c r="E14" s="16">
        <v>40</v>
      </c>
      <c r="F14" s="16" t="s">
        <v>393</v>
      </c>
      <c r="G14" s="31" t="s">
        <v>6737</v>
      </c>
      <c r="H14" s="70"/>
    </row>
    <row r="15" spans="1:23" ht="13" x14ac:dyDescent="0.15">
      <c r="A15" s="15" t="s">
        <v>1792</v>
      </c>
      <c r="B15" s="16" t="s">
        <v>210</v>
      </c>
      <c r="C15" s="16">
        <v>16</v>
      </c>
      <c r="D15" s="16" t="s">
        <v>847</v>
      </c>
      <c r="E15" s="16">
        <v>90</v>
      </c>
      <c r="F15" s="16" t="s">
        <v>393</v>
      </c>
      <c r="G15" s="31" t="s">
        <v>6737</v>
      </c>
      <c r="H15" s="70"/>
    </row>
    <row r="16" spans="1:23" ht="13" x14ac:dyDescent="0.15">
      <c r="A16" s="15" t="s">
        <v>537</v>
      </c>
      <c r="B16" s="16" t="s">
        <v>214</v>
      </c>
      <c r="C16" s="16">
        <v>62</v>
      </c>
      <c r="D16" s="16" t="s">
        <v>392</v>
      </c>
      <c r="E16" s="16">
        <v>60</v>
      </c>
      <c r="F16" s="16" t="s">
        <v>393</v>
      </c>
      <c r="G16" s="31" t="s">
        <v>6737</v>
      </c>
      <c r="H16" s="70"/>
    </row>
    <row r="17" spans="1:8" ht="13" x14ac:dyDescent="0.15">
      <c r="A17" s="15" t="s">
        <v>1945</v>
      </c>
      <c r="B17" s="16" t="s">
        <v>218</v>
      </c>
      <c r="C17" s="16">
        <v>4</v>
      </c>
      <c r="D17" s="16" t="s">
        <v>385</v>
      </c>
      <c r="E17" s="16">
        <v>100</v>
      </c>
      <c r="F17" s="16" t="s">
        <v>393</v>
      </c>
      <c r="G17" s="31" t="s">
        <v>6737</v>
      </c>
      <c r="H17" s="70"/>
    </row>
    <row r="18" spans="1:8" ht="13" x14ac:dyDescent="0.15">
      <c r="A18" s="15" t="s">
        <v>1928</v>
      </c>
      <c r="B18" s="16" t="s">
        <v>214</v>
      </c>
      <c r="C18" s="16">
        <v>20</v>
      </c>
      <c r="D18" s="16" t="s">
        <v>389</v>
      </c>
      <c r="E18" s="16">
        <v>90</v>
      </c>
      <c r="F18" s="16" t="s">
        <v>398</v>
      </c>
      <c r="G18" s="31" t="s">
        <v>6737</v>
      </c>
      <c r="H18" s="70"/>
    </row>
    <row r="19" spans="1:8" ht="13" x14ac:dyDescent="0.15">
      <c r="A19" s="15" t="s">
        <v>1929</v>
      </c>
      <c r="B19" s="16" t="s">
        <v>214</v>
      </c>
      <c r="C19" s="16">
        <v>24</v>
      </c>
      <c r="D19" s="16" t="s">
        <v>407</v>
      </c>
      <c r="E19" s="16">
        <v>90</v>
      </c>
      <c r="F19" s="16" t="s">
        <v>398</v>
      </c>
      <c r="G19" s="31" t="s">
        <v>6737</v>
      </c>
      <c r="H19" s="70"/>
    </row>
    <row r="20" spans="1:8" ht="13" x14ac:dyDescent="0.15">
      <c r="A20" s="15" t="s">
        <v>542</v>
      </c>
      <c r="B20" s="16" t="s">
        <v>218</v>
      </c>
      <c r="C20" s="16">
        <v>106</v>
      </c>
      <c r="D20" s="16" t="s">
        <v>392</v>
      </c>
      <c r="E20" s="16">
        <v>50</v>
      </c>
      <c r="F20" s="16" t="s">
        <v>393</v>
      </c>
      <c r="G20" s="31" t="s">
        <v>6737</v>
      </c>
      <c r="H20" s="70"/>
    </row>
    <row r="21" spans="1:8" ht="13" x14ac:dyDescent="0.15">
      <c r="A21" s="15" t="s">
        <v>1802</v>
      </c>
      <c r="B21" s="16" t="s">
        <v>210</v>
      </c>
      <c r="C21" s="16">
        <v>26</v>
      </c>
      <c r="D21" s="16" t="s">
        <v>389</v>
      </c>
      <c r="E21" s="16">
        <v>90</v>
      </c>
      <c r="F21" s="16" t="s">
        <v>393</v>
      </c>
      <c r="G21" s="31" t="s">
        <v>6737</v>
      </c>
      <c r="H21" s="70"/>
    </row>
    <row r="22" spans="1:8" ht="13" x14ac:dyDescent="0.15">
      <c r="A22" s="15" t="s">
        <v>844</v>
      </c>
      <c r="B22" s="16" t="s">
        <v>222</v>
      </c>
      <c r="C22" s="16">
        <v>45</v>
      </c>
      <c r="D22" s="16" t="s">
        <v>404</v>
      </c>
      <c r="E22" s="16">
        <v>50</v>
      </c>
      <c r="F22" s="16" t="s">
        <v>393</v>
      </c>
      <c r="G22" s="31" t="s">
        <v>6737</v>
      </c>
      <c r="H22" s="70"/>
    </row>
    <row r="23" spans="1:8" ht="13" x14ac:dyDescent="0.15">
      <c r="A23" s="15" t="s">
        <v>456</v>
      </c>
      <c r="B23" s="16" t="s">
        <v>214</v>
      </c>
      <c r="C23" s="16">
        <v>70</v>
      </c>
      <c r="D23" s="16" t="s">
        <v>404</v>
      </c>
      <c r="E23" s="16">
        <v>60</v>
      </c>
      <c r="F23" s="16" t="s">
        <v>393</v>
      </c>
      <c r="G23" s="31" t="s">
        <v>6737</v>
      </c>
      <c r="H23" s="70"/>
    </row>
    <row r="24" spans="1:8" ht="13" x14ac:dyDescent="0.15">
      <c r="A24" s="15" t="s">
        <v>1841</v>
      </c>
      <c r="B24" s="16" t="s">
        <v>214</v>
      </c>
      <c r="C24" s="16">
        <v>71</v>
      </c>
      <c r="D24" s="16" t="s">
        <v>389</v>
      </c>
      <c r="E24" s="16">
        <v>60</v>
      </c>
      <c r="F24" s="16" t="s">
        <v>393</v>
      </c>
      <c r="G24" s="31" t="s">
        <v>6737</v>
      </c>
      <c r="H24" s="70"/>
    </row>
    <row r="25" spans="1:8" ht="13" x14ac:dyDescent="0.15">
      <c r="A25" s="15" t="s">
        <v>1846</v>
      </c>
      <c r="B25" s="16" t="s">
        <v>214</v>
      </c>
      <c r="C25" s="16">
        <v>77</v>
      </c>
      <c r="D25" s="16" t="s">
        <v>407</v>
      </c>
      <c r="E25" s="16">
        <v>60</v>
      </c>
      <c r="F25" s="16" t="s">
        <v>393</v>
      </c>
      <c r="G25" s="31" t="s">
        <v>6737</v>
      </c>
      <c r="H25" s="70"/>
    </row>
  </sheetData>
  <sheetProtection selectLockedCells="1" selectUnlockedCells="1"/>
  <mergeCells count="1">
    <mergeCell ref="O1:W1"/>
  </mergeCells>
  <conditionalFormatting sqref="H2:H25">
    <cfRule type="cellIs" dxfId="342" priority="1" stopIfTrue="1" operator="equal">
      <formula>"-"</formula>
    </cfRule>
    <cfRule type="cellIs" dxfId="341" priority="2" stopIfTrue="1" operator="equal">
      <formula>"x"</formula>
    </cfRule>
  </conditionalFormatting>
  <hyperlinks>
    <hyperlink ref="L1" location="'Expansion set Check List'!A1" display="Home" xr:uid="{00000000-0004-0000-7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20">
    <tabColor rgb="FFFF0000"/>
  </sheetPr>
  <dimension ref="A1:W2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6.6640625" customWidth="1"/>
    <col min="2" max="2" width="20.1640625" bestFit="1" customWidth="1"/>
    <col min="3" max="3" width="5.5" bestFit="1" customWidth="1"/>
    <col min="4" max="4" width="8.83203125" bestFit="1" customWidth="1"/>
    <col min="5" max="5" width="4" bestFit="1" customWidth="1"/>
    <col min="6" max="6" width="7.5" bestFit="1" customWidth="1"/>
    <col min="7" max="7" width="60"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3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1829</v>
      </c>
      <c r="B2" s="20" t="s">
        <v>198</v>
      </c>
      <c r="C2" s="39">
        <v>61</v>
      </c>
      <c r="D2" s="20" t="s">
        <v>400</v>
      </c>
      <c r="E2" s="20">
        <v>60</v>
      </c>
      <c r="F2" s="20" t="s">
        <v>393</v>
      </c>
      <c r="G2" s="20" t="s">
        <v>6738</v>
      </c>
      <c r="H2" s="70"/>
      <c r="M2" s="33">
        <f>SUM(COUNTA(H2:H1000))</f>
        <v>0</v>
      </c>
      <c r="O2" s="102"/>
      <c r="P2" s="102"/>
      <c r="Q2" s="102"/>
      <c r="R2" s="102"/>
      <c r="S2" s="102"/>
      <c r="T2" s="102"/>
      <c r="U2" s="102"/>
      <c r="V2" s="102"/>
      <c r="W2" s="102"/>
    </row>
    <row r="3" spans="1:23" ht="13" x14ac:dyDescent="0.15">
      <c r="A3" s="20" t="s">
        <v>1839</v>
      </c>
      <c r="B3" s="20" t="s">
        <v>198</v>
      </c>
      <c r="C3" s="39">
        <v>83</v>
      </c>
      <c r="D3" s="20" t="s">
        <v>392</v>
      </c>
      <c r="E3" s="20">
        <v>50</v>
      </c>
      <c r="F3" s="20" t="s">
        <v>393</v>
      </c>
      <c r="G3" s="20" t="s">
        <v>6738</v>
      </c>
      <c r="H3" s="70"/>
    </row>
    <row r="4" spans="1:23" ht="13" x14ac:dyDescent="0.15">
      <c r="A4" s="20" t="s">
        <v>1843</v>
      </c>
      <c r="B4" s="20" t="s">
        <v>198</v>
      </c>
      <c r="C4" s="20">
        <v>99</v>
      </c>
      <c r="D4" s="20" t="s">
        <v>385</v>
      </c>
      <c r="E4" s="20">
        <v>60</v>
      </c>
      <c r="F4" s="20" t="s">
        <v>393</v>
      </c>
      <c r="G4" s="20" t="s">
        <v>6738</v>
      </c>
      <c r="H4" s="70"/>
    </row>
    <row r="5" spans="1:23" ht="13" x14ac:dyDescent="0.15">
      <c r="A5" s="20" t="s">
        <v>1845</v>
      </c>
      <c r="B5" s="20" t="s">
        <v>198</v>
      </c>
      <c r="C5" s="20">
        <v>102</v>
      </c>
      <c r="D5" s="20" t="s">
        <v>858</v>
      </c>
      <c r="E5" s="20">
        <v>60</v>
      </c>
      <c r="F5" s="20" t="s">
        <v>393</v>
      </c>
      <c r="G5" s="20" t="s">
        <v>6738</v>
      </c>
      <c r="H5" s="70"/>
    </row>
    <row r="6" spans="1:23" ht="13" x14ac:dyDescent="0.15">
      <c r="A6" s="20" t="s">
        <v>1865</v>
      </c>
      <c r="B6" s="20" t="s">
        <v>202</v>
      </c>
      <c r="C6" s="39">
        <v>19</v>
      </c>
      <c r="D6" s="20" t="s">
        <v>407</v>
      </c>
      <c r="E6" s="20">
        <v>100</v>
      </c>
      <c r="F6" s="20" t="s">
        <v>398</v>
      </c>
      <c r="G6" s="20" t="s">
        <v>6738</v>
      </c>
      <c r="H6" s="70"/>
    </row>
    <row r="7" spans="1:23" ht="13" x14ac:dyDescent="0.15">
      <c r="A7" s="20" t="s">
        <v>1870</v>
      </c>
      <c r="B7" s="20" t="s">
        <v>202</v>
      </c>
      <c r="C7" s="39">
        <v>42</v>
      </c>
      <c r="D7" s="20" t="s">
        <v>385</v>
      </c>
      <c r="E7" s="20">
        <v>40</v>
      </c>
      <c r="F7" s="20" t="s">
        <v>393</v>
      </c>
      <c r="G7" s="20" t="s">
        <v>6738</v>
      </c>
      <c r="H7" s="70"/>
    </row>
    <row r="8" spans="1:23" ht="13" x14ac:dyDescent="0.15">
      <c r="A8" s="20" t="s">
        <v>1872</v>
      </c>
      <c r="B8" s="20" t="s">
        <v>202</v>
      </c>
      <c r="C8" s="39">
        <v>48</v>
      </c>
      <c r="D8" s="20" t="s">
        <v>392</v>
      </c>
      <c r="E8" s="20">
        <v>80</v>
      </c>
      <c r="F8" s="20" t="s">
        <v>398</v>
      </c>
      <c r="G8" s="20" t="s">
        <v>6738</v>
      </c>
      <c r="H8" s="70"/>
    </row>
    <row r="9" spans="1:23" ht="13" x14ac:dyDescent="0.15">
      <c r="A9" s="20" t="s">
        <v>1873</v>
      </c>
      <c r="B9" s="20" t="s">
        <v>202</v>
      </c>
      <c r="C9" s="39">
        <v>52</v>
      </c>
      <c r="D9" s="20" t="s">
        <v>392</v>
      </c>
      <c r="E9" s="20">
        <v>60</v>
      </c>
      <c r="F9" s="20" t="s">
        <v>393</v>
      </c>
      <c r="G9" s="20" t="s">
        <v>6738</v>
      </c>
      <c r="H9" s="70"/>
    </row>
    <row r="10" spans="1:23" ht="13" x14ac:dyDescent="0.15">
      <c r="A10" s="20" t="s">
        <v>1831</v>
      </c>
      <c r="B10" s="20" t="s">
        <v>202</v>
      </c>
      <c r="C10" s="39">
        <v>73</v>
      </c>
      <c r="D10" s="20" t="s">
        <v>392</v>
      </c>
      <c r="E10" s="20">
        <v>60</v>
      </c>
      <c r="F10" s="20" t="s">
        <v>393</v>
      </c>
      <c r="G10" s="20" t="s">
        <v>6738</v>
      </c>
      <c r="H10" s="70"/>
    </row>
    <row r="11" spans="1:23" ht="13" x14ac:dyDescent="0.15">
      <c r="A11" s="20" t="s">
        <v>1875</v>
      </c>
      <c r="B11" s="20" t="s">
        <v>202</v>
      </c>
      <c r="C11" s="39">
        <v>74</v>
      </c>
      <c r="D11" s="20" t="s">
        <v>847</v>
      </c>
      <c r="E11" s="20">
        <v>50</v>
      </c>
      <c r="F11" s="20" t="s">
        <v>393</v>
      </c>
      <c r="G11" s="20" t="s">
        <v>6738</v>
      </c>
      <c r="H11" s="70"/>
    </row>
    <row r="12" spans="1:23" ht="13" x14ac:dyDescent="0.15">
      <c r="A12" s="20" t="s">
        <v>1879</v>
      </c>
      <c r="B12" s="20" t="s">
        <v>202</v>
      </c>
      <c r="C12" s="39">
        <v>86</v>
      </c>
      <c r="D12" s="20" t="s">
        <v>407</v>
      </c>
      <c r="E12" s="20">
        <v>60</v>
      </c>
      <c r="F12" s="20" t="s">
        <v>393</v>
      </c>
      <c r="G12" s="20" t="s">
        <v>6738</v>
      </c>
      <c r="H12" s="70"/>
    </row>
    <row r="13" spans="1:23" ht="13" x14ac:dyDescent="0.15">
      <c r="A13" s="20" t="s">
        <v>1842</v>
      </c>
      <c r="B13" s="20" t="s">
        <v>202</v>
      </c>
      <c r="C13" s="39">
        <v>98</v>
      </c>
      <c r="D13" s="20" t="s">
        <v>404</v>
      </c>
      <c r="E13" s="20">
        <v>60</v>
      </c>
      <c r="F13" s="20" t="s">
        <v>393</v>
      </c>
      <c r="G13" s="20" t="s">
        <v>6738</v>
      </c>
      <c r="H13" s="70"/>
    </row>
    <row r="14" spans="1:23" ht="13" x14ac:dyDescent="0.15">
      <c r="A14" s="20" t="s">
        <v>1880</v>
      </c>
      <c r="B14" s="20" t="s">
        <v>202</v>
      </c>
      <c r="C14" s="20">
        <v>101</v>
      </c>
      <c r="D14" s="20" t="s">
        <v>407</v>
      </c>
      <c r="E14" s="20">
        <v>60</v>
      </c>
      <c r="F14" s="20" t="s">
        <v>393</v>
      </c>
      <c r="G14" s="20" t="s">
        <v>6738</v>
      </c>
      <c r="H14" s="70"/>
    </row>
    <row r="15" spans="1:23" ht="13" x14ac:dyDescent="0.15">
      <c r="A15" s="20" t="s">
        <v>1819</v>
      </c>
      <c r="B15" s="20" t="s">
        <v>206</v>
      </c>
      <c r="C15" s="20">
        <v>40</v>
      </c>
      <c r="D15" s="20" t="s">
        <v>389</v>
      </c>
      <c r="E15" s="20">
        <v>80</v>
      </c>
      <c r="F15" s="20" t="s">
        <v>398</v>
      </c>
      <c r="G15" s="20" t="s">
        <v>6738</v>
      </c>
      <c r="H15" s="70"/>
    </row>
    <row r="16" spans="1:23" ht="13" x14ac:dyDescent="0.15">
      <c r="A16" s="20" t="s">
        <v>1901</v>
      </c>
      <c r="B16" s="20" t="s">
        <v>206</v>
      </c>
      <c r="C16" s="39">
        <v>78</v>
      </c>
      <c r="D16" s="20" t="s">
        <v>407</v>
      </c>
      <c r="E16" s="20">
        <v>40</v>
      </c>
      <c r="F16" s="20" t="s">
        <v>393</v>
      </c>
      <c r="G16" s="20" t="s">
        <v>6738</v>
      </c>
      <c r="H16" s="70"/>
    </row>
    <row r="17" spans="1:8" ht="13" x14ac:dyDescent="0.15">
      <c r="A17" s="20" t="s">
        <v>1812</v>
      </c>
      <c r="B17" s="20" t="s">
        <v>210</v>
      </c>
      <c r="C17" s="39">
        <v>37</v>
      </c>
      <c r="D17" s="20" t="s">
        <v>389</v>
      </c>
      <c r="E17" s="20">
        <v>80</v>
      </c>
      <c r="F17" s="20" t="s">
        <v>398</v>
      </c>
      <c r="G17" s="20" t="s">
        <v>6738</v>
      </c>
      <c r="H17" s="70"/>
    </row>
    <row r="18" spans="1:8" ht="13" x14ac:dyDescent="0.15">
      <c r="A18" s="20" t="s">
        <v>1833</v>
      </c>
      <c r="B18" s="20" t="s">
        <v>210</v>
      </c>
      <c r="C18" s="39">
        <v>61</v>
      </c>
      <c r="D18" s="20" t="s">
        <v>389</v>
      </c>
      <c r="E18" s="20">
        <v>60</v>
      </c>
      <c r="F18" s="20" t="s">
        <v>393</v>
      </c>
      <c r="G18" s="20" t="s">
        <v>6738</v>
      </c>
      <c r="H18" s="70"/>
    </row>
    <row r="19" spans="1:8" ht="13" x14ac:dyDescent="0.15">
      <c r="A19" s="20" t="s">
        <v>1928</v>
      </c>
      <c r="B19" s="20" t="s">
        <v>214</v>
      </c>
      <c r="C19" s="39">
        <v>20</v>
      </c>
      <c r="D19" s="20" t="s">
        <v>389</v>
      </c>
      <c r="E19" s="20">
        <v>90</v>
      </c>
      <c r="F19" s="20" t="s">
        <v>398</v>
      </c>
      <c r="G19" s="20" t="s">
        <v>6738</v>
      </c>
      <c r="H19" s="70"/>
    </row>
    <row r="20" spans="1:8" ht="13" x14ac:dyDescent="0.15">
      <c r="A20" s="20" t="s">
        <v>1837</v>
      </c>
      <c r="B20" s="20" t="s">
        <v>214</v>
      </c>
      <c r="C20" s="39">
        <v>57</v>
      </c>
      <c r="D20" s="20" t="s">
        <v>395</v>
      </c>
      <c r="E20" s="20">
        <v>50</v>
      </c>
      <c r="F20" s="20" t="s">
        <v>393</v>
      </c>
      <c r="G20" s="20" t="s">
        <v>6738</v>
      </c>
      <c r="H20" s="70"/>
    </row>
    <row r="21" spans="1:8" ht="13" x14ac:dyDescent="0.15">
      <c r="A21" s="20" t="s">
        <v>1838</v>
      </c>
      <c r="B21" s="20" t="s">
        <v>214</v>
      </c>
      <c r="C21" s="39">
        <v>59</v>
      </c>
      <c r="D21" s="20" t="s">
        <v>407</v>
      </c>
      <c r="E21" s="20">
        <v>50</v>
      </c>
      <c r="F21" s="20" t="s">
        <v>393</v>
      </c>
      <c r="G21" s="20" t="s">
        <v>6738</v>
      </c>
      <c r="H21" s="70"/>
    </row>
    <row r="22" spans="1:8" ht="13" x14ac:dyDescent="0.15">
      <c r="A22" s="20" t="s">
        <v>1815</v>
      </c>
      <c r="B22" s="20" t="s">
        <v>214</v>
      </c>
      <c r="C22" s="39">
        <v>68</v>
      </c>
      <c r="D22" s="20" t="s">
        <v>392</v>
      </c>
      <c r="E22" s="20">
        <v>60</v>
      </c>
      <c r="F22" s="20" t="s">
        <v>393</v>
      </c>
      <c r="G22" s="20" t="s">
        <v>6738</v>
      </c>
      <c r="H22" s="70"/>
    </row>
    <row r="23" spans="1:8" ht="13" x14ac:dyDescent="0.15">
      <c r="A23" s="20" t="s">
        <v>1841</v>
      </c>
      <c r="B23" s="20" t="s">
        <v>214</v>
      </c>
      <c r="C23" s="39">
        <v>72</v>
      </c>
      <c r="D23" s="20" t="s">
        <v>389</v>
      </c>
      <c r="E23" s="20">
        <v>50</v>
      </c>
      <c r="F23" s="20" t="s">
        <v>393</v>
      </c>
      <c r="G23" s="20" t="s">
        <v>6738</v>
      </c>
      <c r="H23" s="70"/>
    </row>
    <row r="24" spans="1:8" ht="13" x14ac:dyDescent="0.15">
      <c r="A24" s="20" t="s">
        <v>1846</v>
      </c>
      <c r="B24" s="20" t="s">
        <v>214</v>
      </c>
      <c r="C24" s="20">
        <v>78</v>
      </c>
      <c r="D24" s="20" t="s">
        <v>407</v>
      </c>
      <c r="E24" s="20">
        <v>60</v>
      </c>
      <c r="F24" s="20" t="s">
        <v>393</v>
      </c>
      <c r="G24" s="20" t="s">
        <v>6738</v>
      </c>
      <c r="H24" s="70"/>
    </row>
    <row r="25" spans="1:8" ht="13" x14ac:dyDescent="0.15">
      <c r="A25" s="20" t="s">
        <v>456</v>
      </c>
      <c r="B25" s="16" t="s">
        <v>101</v>
      </c>
      <c r="C25" s="40" t="s">
        <v>4893</v>
      </c>
      <c r="D25" s="16" t="s">
        <v>404</v>
      </c>
      <c r="E25" s="16">
        <v>60</v>
      </c>
      <c r="F25" s="16" t="s">
        <v>393</v>
      </c>
      <c r="G25" s="20" t="s">
        <v>6739</v>
      </c>
      <c r="H25" s="70"/>
    </row>
  </sheetData>
  <sheetProtection selectLockedCells="1" selectUnlockedCells="1"/>
  <mergeCells count="1">
    <mergeCell ref="O1:W1"/>
  </mergeCells>
  <conditionalFormatting sqref="H2:H25">
    <cfRule type="cellIs" dxfId="340" priority="1" stopIfTrue="1" operator="equal">
      <formula>"-"</formula>
    </cfRule>
    <cfRule type="cellIs" dxfId="339" priority="2" stopIfTrue="1" operator="equal">
      <formula>"x"</formula>
    </cfRule>
  </conditionalFormatting>
  <hyperlinks>
    <hyperlink ref="L1" location="'Expansion set Check List'!A1" display="Home" xr:uid="{00000000-0004-0000-7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73">
    <tabColor indexed="10"/>
  </sheetPr>
  <dimension ref="A1:W1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9.33203125" customWidth="1"/>
    <col min="2" max="2" width="7.33203125" bestFit="1" customWidth="1"/>
    <col min="3" max="3" width="3.33203125" bestFit="1" customWidth="1"/>
    <col min="4" max="4" width="8.83203125" bestFit="1" customWidth="1"/>
    <col min="5" max="5" width="4" bestFit="1" customWidth="1"/>
    <col min="6" max="6" width="7.5" bestFit="1" customWidth="1"/>
    <col min="7" max="7" width="6.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411</v>
      </c>
      <c r="B2" s="13" t="s">
        <v>150</v>
      </c>
      <c r="C2" s="13">
        <v>1</v>
      </c>
      <c r="D2" s="13" t="s">
        <v>407</v>
      </c>
      <c r="E2" s="13">
        <v>140</v>
      </c>
      <c r="F2" s="13" t="s">
        <v>386</v>
      </c>
      <c r="G2" s="30" t="s">
        <v>112</v>
      </c>
      <c r="H2" s="70"/>
      <c r="M2" s="33">
        <f>SUM(COUNTA(H2:H1000))</f>
        <v>0</v>
      </c>
      <c r="O2" s="102"/>
      <c r="P2" s="102"/>
      <c r="Q2" s="102"/>
      <c r="R2" s="102"/>
      <c r="S2" s="102"/>
      <c r="T2" s="102"/>
      <c r="U2" s="102"/>
      <c r="V2" s="102"/>
      <c r="W2" s="102"/>
    </row>
    <row r="3" spans="1:23" ht="13" x14ac:dyDescent="0.15">
      <c r="A3" s="15" t="s">
        <v>1821</v>
      </c>
      <c r="B3" s="16" t="s">
        <v>150</v>
      </c>
      <c r="C3" s="16">
        <v>2</v>
      </c>
      <c r="D3" s="16" t="s">
        <v>407</v>
      </c>
      <c r="E3" s="16">
        <v>80</v>
      </c>
      <c r="F3" s="16" t="s">
        <v>398</v>
      </c>
      <c r="G3" s="31" t="s">
        <v>112</v>
      </c>
      <c r="H3" s="70"/>
    </row>
    <row r="4" spans="1:23" ht="13" x14ac:dyDescent="0.15">
      <c r="A4" s="15" t="s">
        <v>408</v>
      </c>
      <c r="B4" s="16" t="s">
        <v>150</v>
      </c>
      <c r="C4" s="16">
        <v>3</v>
      </c>
      <c r="D4" s="16" t="s">
        <v>395</v>
      </c>
      <c r="E4" s="16">
        <v>90</v>
      </c>
      <c r="F4" s="16" t="s">
        <v>398</v>
      </c>
      <c r="G4" s="31" t="s">
        <v>112</v>
      </c>
      <c r="H4" s="70"/>
    </row>
    <row r="5" spans="1:23" ht="13" x14ac:dyDescent="0.15">
      <c r="A5" s="15" t="s">
        <v>1947</v>
      </c>
      <c r="B5" s="16" t="s">
        <v>150</v>
      </c>
      <c r="C5" s="16">
        <v>4</v>
      </c>
      <c r="D5" s="16" t="s">
        <v>395</v>
      </c>
      <c r="E5" s="16">
        <v>110</v>
      </c>
      <c r="F5" s="16" t="s">
        <v>393</v>
      </c>
      <c r="G5" s="31" t="s">
        <v>112</v>
      </c>
      <c r="H5" s="70"/>
    </row>
    <row r="6" spans="1:23" ht="13" x14ac:dyDescent="0.15">
      <c r="A6" s="15" t="s">
        <v>462</v>
      </c>
      <c r="B6" s="16" t="s">
        <v>150</v>
      </c>
      <c r="C6" s="16">
        <v>5</v>
      </c>
      <c r="D6" s="16" t="s">
        <v>389</v>
      </c>
      <c r="E6" s="16">
        <v>80</v>
      </c>
      <c r="F6" s="16" t="s">
        <v>398</v>
      </c>
      <c r="G6" s="31" t="s">
        <v>112</v>
      </c>
      <c r="H6" s="70"/>
    </row>
    <row r="7" spans="1:23" ht="13" x14ac:dyDescent="0.15">
      <c r="A7" s="15" t="s">
        <v>397</v>
      </c>
      <c r="B7" s="16" t="s">
        <v>150</v>
      </c>
      <c r="C7" s="16">
        <v>6</v>
      </c>
      <c r="D7" s="16" t="s">
        <v>389</v>
      </c>
      <c r="E7" s="16">
        <v>130</v>
      </c>
      <c r="F7" s="16" t="s">
        <v>398</v>
      </c>
      <c r="G7" s="31" t="s">
        <v>112</v>
      </c>
      <c r="H7" s="70"/>
    </row>
    <row r="8" spans="1:23" ht="13" x14ac:dyDescent="0.15">
      <c r="A8" s="15" t="s">
        <v>456</v>
      </c>
      <c r="B8" s="16" t="s">
        <v>150</v>
      </c>
      <c r="C8" s="16">
        <v>7</v>
      </c>
      <c r="D8" s="16" t="s">
        <v>404</v>
      </c>
      <c r="E8" s="16">
        <v>60</v>
      </c>
      <c r="F8" s="16" t="s">
        <v>393</v>
      </c>
      <c r="G8" s="31" t="s">
        <v>112</v>
      </c>
      <c r="H8" s="70"/>
    </row>
    <row r="9" spans="1:23" ht="13" x14ac:dyDescent="0.15">
      <c r="A9" s="15" t="s">
        <v>412</v>
      </c>
      <c r="B9" s="16" t="s">
        <v>150</v>
      </c>
      <c r="C9" s="16">
        <v>8</v>
      </c>
      <c r="D9" s="16" t="s">
        <v>404</v>
      </c>
      <c r="E9" s="16">
        <v>100</v>
      </c>
      <c r="F9" s="16" t="s">
        <v>393</v>
      </c>
      <c r="G9" s="31" t="s">
        <v>112</v>
      </c>
      <c r="H9" s="70"/>
    </row>
    <row r="10" spans="1:23" ht="13" x14ac:dyDescent="0.15">
      <c r="A10" s="15" t="s">
        <v>405</v>
      </c>
      <c r="B10" s="16" t="s">
        <v>150</v>
      </c>
      <c r="C10" s="16">
        <v>9</v>
      </c>
      <c r="D10" s="16" t="s">
        <v>385</v>
      </c>
      <c r="E10" s="16">
        <v>100</v>
      </c>
      <c r="F10" s="16" t="s">
        <v>393</v>
      </c>
      <c r="G10" s="31" t="s">
        <v>112</v>
      </c>
      <c r="H10" s="70"/>
    </row>
    <row r="11" spans="1:23" ht="13" x14ac:dyDescent="0.15">
      <c r="A11" s="15" t="s">
        <v>1067</v>
      </c>
      <c r="B11" s="16" t="s">
        <v>150</v>
      </c>
      <c r="C11" s="16">
        <v>10</v>
      </c>
      <c r="D11" s="16" t="s">
        <v>385</v>
      </c>
      <c r="E11" s="16">
        <v>60</v>
      </c>
      <c r="F11" s="16" t="s">
        <v>393</v>
      </c>
      <c r="G11" s="31" t="s">
        <v>112</v>
      </c>
      <c r="H11" s="70"/>
    </row>
    <row r="12" spans="1:23" ht="13" x14ac:dyDescent="0.15">
      <c r="A12" s="15" t="s">
        <v>444</v>
      </c>
      <c r="B12" s="16" t="s">
        <v>150</v>
      </c>
      <c r="C12" s="16">
        <v>11</v>
      </c>
      <c r="D12" s="16" t="s">
        <v>400</v>
      </c>
      <c r="E12" s="16">
        <v>30</v>
      </c>
      <c r="F12" s="16" t="s">
        <v>393</v>
      </c>
      <c r="G12" s="31" t="s">
        <v>112</v>
      </c>
      <c r="H12" s="70"/>
    </row>
    <row r="13" spans="1:23" ht="13" x14ac:dyDescent="0.15">
      <c r="A13" s="15" t="s">
        <v>1797</v>
      </c>
      <c r="B13" s="16" t="s">
        <v>150</v>
      </c>
      <c r="C13" s="16">
        <v>12</v>
      </c>
      <c r="D13" s="16" t="s">
        <v>400</v>
      </c>
      <c r="E13" s="16">
        <v>90</v>
      </c>
      <c r="F13" s="16" t="s">
        <v>398</v>
      </c>
      <c r="G13" s="31" t="s">
        <v>112</v>
      </c>
      <c r="H13" s="70"/>
    </row>
    <row r="14" spans="1:23" ht="13" x14ac:dyDescent="0.15">
      <c r="A14" s="15" t="s">
        <v>1805</v>
      </c>
      <c r="B14" s="16" t="s">
        <v>150</v>
      </c>
      <c r="C14" s="16">
        <v>13</v>
      </c>
      <c r="D14" s="16" t="s">
        <v>858</v>
      </c>
      <c r="E14" s="16">
        <v>90</v>
      </c>
      <c r="F14" s="16" t="s">
        <v>398</v>
      </c>
      <c r="G14" s="31" t="s">
        <v>112</v>
      </c>
      <c r="H14" s="70"/>
    </row>
    <row r="15" spans="1:23" ht="13" x14ac:dyDescent="0.15">
      <c r="A15" s="15" t="s">
        <v>1866</v>
      </c>
      <c r="B15" s="16" t="s">
        <v>150</v>
      </c>
      <c r="C15" s="16">
        <v>14</v>
      </c>
      <c r="D15" s="16" t="s">
        <v>847</v>
      </c>
      <c r="E15" s="16">
        <v>120</v>
      </c>
      <c r="F15" s="16" t="s">
        <v>386</v>
      </c>
      <c r="G15" s="31" t="s">
        <v>112</v>
      </c>
      <c r="H15" s="70"/>
    </row>
    <row r="16" spans="1:23" ht="13" x14ac:dyDescent="0.15">
      <c r="A16" s="15" t="s">
        <v>459</v>
      </c>
      <c r="B16" s="16" t="s">
        <v>150</v>
      </c>
      <c r="C16" s="16">
        <v>15</v>
      </c>
      <c r="D16" s="16" t="s">
        <v>392</v>
      </c>
      <c r="E16" s="16">
        <v>30</v>
      </c>
      <c r="F16" s="16" t="s">
        <v>393</v>
      </c>
      <c r="G16" s="31" t="s">
        <v>112</v>
      </c>
      <c r="H16" s="70"/>
    </row>
    <row r="17" spans="1:8" ht="13" x14ac:dyDescent="0.15">
      <c r="A17" s="15" t="s">
        <v>1808</v>
      </c>
      <c r="B17" s="16" t="s">
        <v>150</v>
      </c>
      <c r="C17" s="16">
        <v>16</v>
      </c>
      <c r="D17" s="16" t="s">
        <v>392</v>
      </c>
      <c r="E17" s="16">
        <v>90</v>
      </c>
      <c r="F17" s="16" t="s">
        <v>398</v>
      </c>
      <c r="G17" s="31" t="s">
        <v>112</v>
      </c>
      <c r="H17" s="70"/>
    </row>
  </sheetData>
  <sheetProtection selectLockedCells="1" selectUnlockedCells="1"/>
  <mergeCells count="1">
    <mergeCell ref="O1:W1"/>
  </mergeCells>
  <phoneticPr fontId="3" type="noConversion"/>
  <conditionalFormatting sqref="H2:H17">
    <cfRule type="cellIs" dxfId="338" priority="1" stopIfTrue="1" operator="equal">
      <formula>"-"</formula>
    </cfRule>
    <cfRule type="cellIs" dxfId="337" priority="2" stopIfTrue="1" operator="equal">
      <formula>"x"</formula>
    </cfRule>
  </conditionalFormatting>
  <hyperlinks>
    <hyperlink ref="L1" location="'Expansion set Check List'!A1" display="Home" xr:uid="{00000000-0004-0000-7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59">
    <tabColor rgb="FFFF0000"/>
  </sheetPr>
  <dimension ref="A1:W19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24.33203125" bestFit="1" customWidth="1"/>
    <col min="3" max="3" width="4" bestFit="1" customWidth="1"/>
    <col min="4" max="4" width="8.83203125" bestFit="1" customWidth="1"/>
    <col min="5" max="5" width="4" bestFit="1" customWidth="1"/>
    <col min="6" max="6" width="7.5" bestFit="1" customWidth="1"/>
    <col min="7" max="7" width="15.1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32" t="s">
        <v>91</v>
      </c>
      <c r="I1" s="2"/>
      <c r="J1" s="2"/>
      <c r="K1" s="2"/>
      <c r="L1" s="46" t="s">
        <v>382</v>
      </c>
      <c r="M1" s="29" t="s">
        <v>91</v>
      </c>
      <c r="O1" s="408" t="s">
        <v>383</v>
      </c>
      <c r="P1" s="409"/>
      <c r="Q1" s="409"/>
      <c r="R1" s="409"/>
      <c r="S1" s="409"/>
      <c r="T1" s="409"/>
      <c r="U1" s="409"/>
      <c r="V1" s="409"/>
      <c r="W1" s="410"/>
    </row>
    <row r="2" spans="1:23" ht="13" x14ac:dyDescent="0.15">
      <c r="A2" s="12" t="s">
        <v>2235</v>
      </c>
      <c r="B2" s="13" t="s">
        <v>6740</v>
      </c>
      <c r="C2" s="13">
        <v>1</v>
      </c>
      <c r="D2" s="13" t="s">
        <v>407</v>
      </c>
      <c r="E2" s="13">
        <v>60</v>
      </c>
      <c r="F2" s="13" t="s">
        <v>393</v>
      </c>
      <c r="G2" s="30" t="s">
        <v>6741</v>
      </c>
      <c r="H2" s="70"/>
      <c r="M2" s="33">
        <f>SUM(COUNTA(H2:H1000))</f>
        <v>0</v>
      </c>
      <c r="O2" s="102"/>
      <c r="P2" s="102"/>
      <c r="Q2" s="102"/>
      <c r="R2" s="102"/>
      <c r="S2" s="102"/>
      <c r="T2" s="102"/>
      <c r="U2" s="102"/>
      <c r="V2" s="102"/>
      <c r="W2" s="102"/>
    </row>
    <row r="3" spans="1:23" ht="13" x14ac:dyDescent="0.15">
      <c r="A3" s="15" t="s">
        <v>2242</v>
      </c>
      <c r="B3" s="16" t="s">
        <v>6740</v>
      </c>
      <c r="C3" s="16">
        <v>2</v>
      </c>
      <c r="D3" s="16" t="s">
        <v>407</v>
      </c>
      <c r="E3" s="16">
        <v>80</v>
      </c>
      <c r="F3" s="16" t="s">
        <v>393</v>
      </c>
      <c r="G3" s="30" t="s">
        <v>6741</v>
      </c>
      <c r="H3" s="70"/>
    </row>
    <row r="4" spans="1:23" ht="13" x14ac:dyDescent="0.15">
      <c r="A4" s="15" t="s">
        <v>2245</v>
      </c>
      <c r="B4" s="16" t="s">
        <v>6740</v>
      </c>
      <c r="C4" s="16">
        <v>3</v>
      </c>
      <c r="D4" s="16" t="s">
        <v>395</v>
      </c>
      <c r="E4" s="16">
        <v>70</v>
      </c>
      <c r="F4" s="16" t="s">
        <v>393</v>
      </c>
      <c r="G4" s="30" t="s">
        <v>6741</v>
      </c>
      <c r="H4" s="70"/>
    </row>
    <row r="5" spans="1:23" ht="13" x14ac:dyDescent="0.15">
      <c r="A5" s="15" t="s">
        <v>2253</v>
      </c>
      <c r="B5" s="16" t="s">
        <v>6740</v>
      </c>
      <c r="C5" s="16">
        <v>4</v>
      </c>
      <c r="D5" s="16" t="s">
        <v>389</v>
      </c>
      <c r="E5" s="16">
        <v>60</v>
      </c>
      <c r="F5" s="16" t="s">
        <v>393</v>
      </c>
      <c r="G5" s="30" t="s">
        <v>6741</v>
      </c>
      <c r="H5" s="70"/>
    </row>
    <row r="6" spans="1:23" ht="13" x14ac:dyDescent="0.15">
      <c r="A6" s="15" t="s">
        <v>2261</v>
      </c>
      <c r="B6" s="16" t="s">
        <v>6740</v>
      </c>
      <c r="C6" s="16">
        <v>5</v>
      </c>
      <c r="D6" s="16" t="s">
        <v>389</v>
      </c>
      <c r="E6" s="16">
        <v>100</v>
      </c>
      <c r="F6" s="16" t="s">
        <v>393</v>
      </c>
      <c r="G6" s="30" t="s">
        <v>6741</v>
      </c>
      <c r="H6" s="70"/>
    </row>
    <row r="7" spans="1:23" ht="13" x14ac:dyDescent="0.15">
      <c r="A7" s="15" t="s">
        <v>2262</v>
      </c>
      <c r="B7" s="16" t="s">
        <v>6740</v>
      </c>
      <c r="C7" s="16">
        <v>6</v>
      </c>
      <c r="D7" s="16" t="s">
        <v>404</v>
      </c>
      <c r="E7" s="16">
        <v>60</v>
      </c>
      <c r="F7" s="16" t="s">
        <v>393</v>
      </c>
      <c r="G7" s="30" t="s">
        <v>6741</v>
      </c>
      <c r="H7" s="70"/>
    </row>
    <row r="8" spans="1:23" ht="13" x14ac:dyDescent="0.15">
      <c r="A8" s="15" t="s">
        <v>2267</v>
      </c>
      <c r="B8" s="16" t="s">
        <v>6740</v>
      </c>
      <c r="C8" s="16">
        <v>7</v>
      </c>
      <c r="D8" s="16" t="s">
        <v>385</v>
      </c>
      <c r="E8" s="16">
        <v>60</v>
      </c>
      <c r="F8" s="16" t="s">
        <v>393</v>
      </c>
      <c r="G8" s="30" t="s">
        <v>6741</v>
      </c>
      <c r="H8" s="70"/>
    </row>
    <row r="9" spans="1:23" ht="13" x14ac:dyDescent="0.15">
      <c r="A9" s="15" t="s">
        <v>2281</v>
      </c>
      <c r="B9" s="16" t="s">
        <v>6740</v>
      </c>
      <c r="C9" s="16">
        <v>8</v>
      </c>
      <c r="D9" s="16" t="s">
        <v>400</v>
      </c>
      <c r="E9" s="16">
        <v>70</v>
      </c>
      <c r="F9" s="16" t="s">
        <v>393</v>
      </c>
      <c r="G9" s="30" t="s">
        <v>6741</v>
      </c>
      <c r="H9" s="70"/>
    </row>
    <row r="10" spans="1:23" ht="13" x14ac:dyDescent="0.15">
      <c r="A10" s="15" t="s">
        <v>2288</v>
      </c>
      <c r="B10" s="16" t="s">
        <v>6740</v>
      </c>
      <c r="C10" s="16">
        <v>9</v>
      </c>
      <c r="D10" s="16" t="s">
        <v>858</v>
      </c>
      <c r="E10" s="16">
        <v>50</v>
      </c>
      <c r="F10" s="16" t="s">
        <v>393</v>
      </c>
      <c r="G10" s="30" t="s">
        <v>6741</v>
      </c>
      <c r="H10" s="70"/>
    </row>
    <row r="11" spans="1:23" ht="13" x14ac:dyDescent="0.15">
      <c r="A11" s="15" t="s">
        <v>2292</v>
      </c>
      <c r="B11" s="16" t="s">
        <v>6740</v>
      </c>
      <c r="C11" s="16">
        <v>10</v>
      </c>
      <c r="D11" s="16" t="s">
        <v>847</v>
      </c>
      <c r="E11" s="16">
        <v>50</v>
      </c>
      <c r="F11" s="16" t="s">
        <v>393</v>
      </c>
      <c r="G11" s="30" t="s">
        <v>6741</v>
      </c>
      <c r="H11" s="70"/>
    </row>
    <row r="12" spans="1:23" ht="13" x14ac:dyDescent="0.15">
      <c r="A12" s="15" t="s">
        <v>2300</v>
      </c>
      <c r="B12" s="16" t="s">
        <v>6740</v>
      </c>
      <c r="C12" s="16">
        <v>11</v>
      </c>
      <c r="D12" s="16" t="s">
        <v>392</v>
      </c>
      <c r="E12" s="16">
        <v>40</v>
      </c>
      <c r="F12" s="16" t="s">
        <v>393</v>
      </c>
      <c r="G12" s="30" t="s">
        <v>6741</v>
      </c>
      <c r="H12" s="70"/>
    </row>
    <row r="13" spans="1:23" ht="13" x14ac:dyDescent="0.15">
      <c r="A13" s="15" t="s">
        <v>2303</v>
      </c>
      <c r="B13" s="16" t="s">
        <v>6740</v>
      </c>
      <c r="C13" s="16">
        <v>12</v>
      </c>
      <c r="D13" s="16" t="s">
        <v>392</v>
      </c>
      <c r="E13" s="16">
        <v>80</v>
      </c>
      <c r="F13" s="16" t="s">
        <v>393</v>
      </c>
      <c r="G13" s="30" t="s">
        <v>6741</v>
      </c>
      <c r="H13" s="70"/>
    </row>
    <row r="14" spans="1:23" ht="13" x14ac:dyDescent="0.15">
      <c r="A14" s="15" t="s">
        <v>2236</v>
      </c>
      <c r="B14" s="16" t="s">
        <v>6742</v>
      </c>
      <c r="C14" s="16">
        <v>1</v>
      </c>
      <c r="D14" s="16" t="s">
        <v>407</v>
      </c>
      <c r="E14" s="16">
        <v>80</v>
      </c>
      <c r="F14" s="16" t="s">
        <v>398</v>
      </c>
      <c r="G14" s="30" t="s">
        <v>6741</v>
      </c>
      <c r="H14" s="70"/>
    </row>
    <row r="15" spans="1:23" ht="13" x14ac:dyDescent="0.15">
      <c r="A15" s="15" t="s">
        <v>2238</v>
      </c>
      <c r="B15" s="16" t="s">
        <v>6742</v>
      </c>
      <c r="C15" s="16">
        <v>2</v>
      </c>
      <c r="D15" s="16" t="s">
        <v>407</v>
      </c>
      <c r="E15" s="16">
        <v>70</v>
      </c>
      <c r="F15" s="16" t="s">
        <v>393</v>
      </c>
      <c r="G15" s="30" t="s">
        <v>6741</v>
      </c>
      <c r="H15" s="70"/>
    </row>
    <row r="16" spans="1:23" ht="13" x14ac:dyDescent="0.15">
      <c r="A16" s="15" t="s">
        <v>2412</v>
      </c>
      <c r="B16" s="16" t="s">
        <v>6742</v>
      </c>
      <c r="C16" s="16">
        <v>3</v>
      </c>
      <c r="D16" s="16" t="s">
        <v>407</v>
      </c>
      <c r="E16" s="16">
        <v>60</v>
      </c>
      <c r="F16" s="16" t="s">
        <v>393</v>
      </c>
      <c r="G16" s="30" t="s">
        <v>6741</v>
      </c>
      <c r="H16" s="70"/>
    </row>
    <row r="17" spans="1:8" ht="13" x14ac:dyDescent="0.15">
      <c r="A17" s="15" t="s">
        <v>2246</v>
      </c>
      <c r="B17" s="16" t="s">
        <v>6742</v>
      </c>
      <c r="C17" s="16">
        <v>4</v>
      </c>
      <c r="D17" s="16" t="s">
        <v>395</v>
      </c>
      <c r="E17" s="16">
        <v>100</v>
      </c>
      <c r="F17" s="16" t="s">
        <v>398</v>
      </c>
      <c r="G17" s="30" t="s">
        <v>6741</v>
      </c>
      <c r="H17" s="70"/>
    </row>
    <row r="18" spans="1:8" ht="13" x14ac:dyDescent="0.15">
      <c r="A18" s="15" t="s">
        <v>2254</v>
      </c>
      <c r="B18" s="16" t="s">
        <v>6742</v>
      </c>
      <c r="C18" s="16">
        <v>5</v>
      </c>
      <c r="D18" s="16" t="s">
        <v>389</v>
      </c>
      <c r="E18" s="16">
        <v>90</v>
      </c>
      <c r="F18" s="16" t="s">
        <v>398</v>
      </c>
      <c r="G18" s="30" t="s">
        <v>6741</v>
      </c>
      <c r="H18" s="70"/>
    </row>
    <row r="19" spans="1:8" ht="13" x14ac:dyDescent="0.15">
      <c r="A19" s="15" t="s">
        <v>2316</v>
      </c>
      <c r="B19" s="16" t="s">
        <v>6742</v>
      </c>
      <c r="C19" s="16">
        <v>6</v>
      </c>
      <c r="D19" s="16" t="s">
        <v>404</v>
      </c>
      <c r="E19" s="16">
        <v>70</v>
      </c>
      <c r="F19" s="16" t="s">
        <v>393</v>
      </c>
      <c r="G19" s="30" t="s">
        <v>6741</v>
      </c>
      <c r="H19" s="70"/>
    </row>
    <row r="20" spans="1:8" ht="13" x14ac:dyDescent="0.15">
      <c r="A20" s="15" t="s">
        <v>2269</v>
      </c>
      <c r="B20" s="16" t="s">
        <v>6742</v>
      </c>
      <c r="C20" s="16">
        <v>7</v>
      </c>
      <c r="D20" s="16" t="s">
        <v>385</v>
      </c>
      <c r="E20" s="16">
        <v>60</v>
      </c>
      <c r="F20" s="16" t="s">
        <v>393</v>
      </c>
      <c r="G20" s="30" t="s">
        <v>6741</v>
      </c>
      <c r="H20" s="70"/>
    </row>
    <row r="21" spans="1:8" ht="13" x14ac:dyDescent="0.15">
      <c r="A21" s="15" t="s">
        <v>2325</v>
      </c>
      <c r="B21" s="16" t="s">
        <v>6742</v>
      </c>
      <c r="C21" s="16">
        <v>8</v>
      </c>
      <c r="D21" s="16" t="s">
        <v>400</v>
      </c>
      <c r="E21" s="16">
        <v>70</v>
      </c>
      <c r="F21" s="16" t="s">
        <v>393</v>
      </c>
      <c r="G21" s="30" t="s">
        <v>6741</v>
      </c>
      <c r="H21" s="70"/>
    </row>
    <row r="22" spans="1:8" ht="13" x14ac:dyDescent="0.15">
      <c r="A22" s="15" t="s">
        <v>2284</v>
      </c>
      <c r="B22" s="16" t="s">
        <v>6742</v>
      </c>
      <c r="C22" s="16">
        <v>9</v>
      </c>
      <c r="D22" s="16" t="s">
        <v>858</v>
      </c>
      <c r="E22" s="16">
        <v>60</v>
      </c>
      <c r="F22" s="16" t="s">
        <v>393</v>
      </c>
      <c r="G22" s="30" t="s">
        <v>6741</v>
      </c>
      <c r="H22" s="70"/>
    </row>
    <row r="23" spans="1:8" ht="13" x14ac:dyDescent="0.15">
      <c r="A23" s="15" t="s">
        <v>2286</v>
      </c>
      <c r="B23" s="16" t="s">
        <v>6742</v>
      </c>
      <c r="C23" s="16">
        <v>10</v>
      </c>
      <c r="D23" s="16" t="s">
        <v>858</v>
      </c>
      <c r="E23" s="16">
        <v>60</v>
      </c>
      <c r="F23" s="16" t="s">
        <v>393</v>
      </c>
      <c r="G23" s="30" t="s">
        <v>6741</v>
      </c>
      <c r="H23" s="70"/>
    </row>
    <row r="24" spans="1:8" ht="13" x14ac:dyDescent="0.15">
      <c r="A24" s="15" t="s">
        <v>2293</v>
      </c>
      <c r="B24" s="16" t="s">
        <v>6742</v>
      </c>
      <c r="C24" s="16">
        <v>11</v>
      </c>
      <c r="D24" s="16" t="s">
        <v>847</v>
      </c>
      <c r="E24" s="16">
        <v>80</v>
      </c>
      <c r="F24" s="16" t="s">
        <v>398</v>
      </c>
      <c r="G24" s="30" t="s">
        <v>6741</v>
      </c>
      <c r="H24" s="70"/>
    </row>
    <row r="25" spans="1:8" ht="13" x14ac:dyDescent="0.15">
      <c r="A25" s="15" t="s">
        <v>2391</v>
      </c>
      <c r="B25" s="16" t="s">
        <v>6742</v>
      </c>
      <c r="C25" s="16">
        <v>12</v>
      </c>
      <c r="D25" s="16" t="s">
        <v>392</v>
      </c>
      <c r="E25" s="16">
        <v>60</v>
      </c>
      <c r="F25" s="16" t="s">
        <v>393</v>
      </c>
      <c r="G25" s="30" t="s">
        <v>6741</v>
      </c>
      <c r="H25" s="70"/>
    </row>
    <row r="26" spans="1:8" ht="13" x14ac:dyDescent="0.15">
      <c r="A26" s="15" t="s">
        <v>467</v>
      </c>
      <c r="B26" s="16" t="s">
        <v>6743</v>
      </c>
      <c r="C26" s="16">
        <v>1</v>
      </c>
      <c r="D26" s="16" t="s">
        <v>407</v>
      </c>
      <c r="E26" s="16">
        <v>40</v>
      </c>
      <c r="F26" s="16" t="s">
        <v>393</v>
      </c>
      <c r="G26" s="30" t="s">
        <v>6741</v>
      </c>
      <c r="H26" s="70"/>
    </row>
    <row r="27" spans="1:8" ht="13" x14ac:dyDescent="0.15">
      <c r="A27" s="15" t="s">
        <v>2516</v>
      </c>
      <c r="B27" s="16" t="s">
        <v>6743</v>
      </c>
      <c r="C27" s="16">
        <v>2</v>
      </c>
      <c r="D27" s="16" t="s">
        <v>407</v>
      </c>
      <c r="E27" s="16">
        <v>60</v>
      </c>
      <c r="F27" s="16" t="s">
        <v>393</v>
      </c>
      <c r="G27" s="30" t="s">
        <v>6741</v>
      </c>
      <c r="H27" s="70"/>
    </row>
    <row r="28" spans="1:8" ht="13" x14ac:dyDescent="0.15">
      <c r="A28" s="15" t="s">
        <v>2524</v>
      </c>
      <c r="B28" s="16" t="s">
        <v>6743</v>
      </c>
      <c r="C28" s="16">
        <v>3</v>
      </c>
      <c r="D28" s="16" t="s">
        <v>395</v>
      </c>
      <c r="E28" s="16">
        <v>60</v>
      </c>
      <c r="F28" s="16" t="s">
        <v>393</v>
      </c>
      <c r="G28" s="30" t="s">
        <v>6741</v>
      </c>
      <c r="H28" s="70"/>
    </row>
    <row r="29" spans="1:8" ht="13" x14ac:dyDescent="0.15">
      <c r="A29" s="15" t="s">
        <v>2531</v>
      </c>
      <c r="B29" s="16" t="s">
        <v>6743</v>
      </c>
      <c r="C29" s="16">
        <v>4</v>
      </c>
      <c r="D29" s="16" t="s">
        <v>389</v>
      </c>
      <c r="E29" s="16">
        <v>60</v>
      </c>
      <c r="F29" s="16" t="s">
        <v>393</v>
      </c>
      <c r="G29" s="30" t="s">
        <v>6741</v>
      </c>
      <c r="H29" s="70"/>
    </row>
    <row r="30" spans="1:8" ht="13" x14ac:dyDescent="0.15">
      <c r="A30" s="15" t="s">
        <v>456</v>
      </c>
      <c r="B30" s="16" t="s">
        <v>6743</v>
      </c>
      <c r="C30" s="16">
        <v>5</v>
      </c>
      <c r="D30" s="16" t="s">
        <v>404</v>
      </c>
      <c r="E30" s="16">
        <v>60</v>
      </c>
      <c r="F30" s="16" t="s">
        <v>393</v>
      </c>
      <c r="G30" s="30" t="s">
        <v>6741</v>
      </c>
      <c r="H30" s="70"/>
    </row>
    <row r="31" spans="1:8" ht="13" x14ac:dyDescent="0.15">
      <c r="A31" s="15" t="s">
        <v>2539</v>
      </c>
      <c r="B31" s="16" t="s">
        <v>6743</v>
      </c>
      <c r="C31" s="16">
        <v>6</v>
      </c>
      <c r="D31" s="16" t="s">
        <v>858</v>
      </c>
      <c r="E31" s="16">
        <v>60</v>
      </c>
      <c r="F31" s="16" t="s">
        <v>393</v>
      </c>
      <c r="G31" s="30" t="s">
        <v>6741</v>
      </c>
      <c r="H31" s="70"/>
    </row>
    <row r="32" spans="1:8" ht="13" x14ac:dyDescent="0.15">
      <c r="A32" s="15" t="s">
        <v>2544</v>
      </c>
      <c r="B32" s="16" t="s">
        <v>6743</v>
      </c>
      <c r="C32" s="16">
        <v>7</v>
      </c>
      <c r="D32" s="16" t="s">
        <v>847</v>
      </c>
      <c r="E32" s="16">
        <v>60</v>
      </c>
      <c r="F32" s="16" t="s">
        <v>393</v>
      </c>
      <c r="G32" s="30" t="s">
        <v>6741</v>
      </c>
      <c r="H32" s="70"/>
    </row>
    <row r="33" spans="1:8" ht="13" x14ac:dyDescent="0.15">
      <c r="A33" s="15" t="s">
        <v>893</v>
      </c>
      <c r="B33" s="16" t="s">
        <v>6743</v>
      </c>
      <c r="C33" s="16">
        <v>8</v>
      </c>
      <c r="D33" s="16" t="s">
        <v>2547</v>
      </c>
      <c r="E33" s="16">
        <v>70</v>
      </c>
      <c r="F33" s="16" t="s">
        <v>393</v>
      </c>
      <c r="G33" s="30" t="s">
        <v>6741</v>
      </c>
      <c r="H33" s="70"/>
    </row>
    <row r="34" spans="1:8" ht="13" x14ac:dyDescent="0.15">
      <c r="A34" s="15" t="s">
        <v>2550</v>
      </c>
      <c r="B34" s="16" t="s">
        <v>6743</v>
      </c>
      <c r="C34" s="16">
        <v>9</v>
      </c>
      <c r="D34" s="16" t="s">
        <v>2547</v>
      </c>
      <c r="E34" s="16">
        <v>60</v>
      </c>
      <c r="F34" s="16" t="s">
        <v>393</v>
      </c>
      <c r="G34" s="30" t="s">
        <v>6741</v>
      </c>
      <c r="H34" s="70"/>
    </row>
    <row r="35" spans="1:8" ht="13" x14ac:dyDescent="0.15">
      <c r="A35" s="15" t="s">
        <v>2554</v>
      </c>
      <c r="B35" s="16" t="s">
        <v>6743</v>
      </c>
      <c r="C35" s="16">
        <v>10</v>
      </c>
      <c r="D35" s="16" t="s">
        <v>392</v>
      </c>
      <c r="E35" s="16">
        <v>60</v>
      </c>
      <c r="F35" s="16" t="s">
        <v>393</v>
      </c>
      <c r="G35" s="30" t="s">
        <v>6741</v>
      </c>
      <c r="H35" s="70"/>
    </row>
    <row r="36" spans="1:8" ht="13" x14ac:dyDescent="0.15">
      <c r="A36" s="15" t="s">
        <v>2556</v>
      </c>
      <c r="B36" s="16" t="s">
        <v>6743</v>
      </c>
      <c r="C36" s="16">
        <v>11</v>
      </c>
      <c r="D36" s="16" t="s">
        <v>392</v>
      </c>
      <c r="E36" s="16">
        <v>50</v>
      </c>
      <c r="F36" s="16" t="s">
        <v>393</v>
      </c>
      <c r="G36" s="30" t="s">
        <v>6741</v>
      </c>
      <c r="H36" s="70"/>
    </row>
    <row r="37" spans="1:8" ht="13" x14ac:dyDescent="0.15">
      <c r="A37" s="15" t="s">
        <v>2557</v>
      </c>
      <c r="B37" s="16" t="s">
        <v>6743</v>
      </c>
      <c r="C37" s="16">
        <v>12</v>
      </c>
      <c r="D37" s="16" t="s">
        <v>392</v>
      </c>
      <c r="E37" s="16">
        <v>90</v>
      </c>
      <c r="F37" s="16" t="s">
        <v>393</v>
      </c>
      <c r="G37" s="30" t="s">
        <v>6741</v>
      </c>
      <c r="H37" s="70"/>
    </row>
    <row r="38" spans="1:8" ht="13" x14ac:dyDescent="0.15">
      <c r="A38" s="15" t="s">
        <v>1219</v>
      </c>
      <c r="B38" s="16" t="s">
        <v>6744</v>
      </c>
      <c r="C38" s="16">
        <v>1</v>
      </c>
      <c r="D38" s="16" t="s">
        <v>407</v>
      </c>
      <c r="E38" s="16">
        <v>60</v>
      </c>
      <c r="F38" s="16" t="s">
        <v>393</v>
      </c>
      <c r="G38" s="30" t="s">
        <v>6741</v>
      </c>
      <c r="H38" s="70"/>
    </row>
    <row r="39" spans="1:8" ht="13" x14ac:dyDescent="0.15">
      <c r="A39" s="15" t="s">
        <v>1259</v>
      </c>
      <c r="B39" s="16" t="s">
        <v>6744</v>
      </c>
      <c r="C39" s="16">
        <v>2</v>
      </c>
      <c r="D39" s="16" t="s">
        <v>407</v>
      </c>
      <c r="E39" s="16">
        <v>60</v>
      </c>
      <c r="F39" s="16" t="s">
        <v>393</v>
      </c>
      <c r="G39" s="30" t="s">
        <v>6741</v>
      </c>
      <c r="H39" s="70"/>
    </row>
    <row r="40" spans="1:8" ht="13" x14ac:dyDescent="0.15">
      <c r="A40" s="15" t="s">
        <v>1218</v>
      </c>
      <c r="B40" s="16" t="s">
        <v>6744</v>
      </c>
      <c r="C40" s="16">
        <v>3</v>
      </c>
      <c r="D40" s="16" t="s">
        <v>395</v>
      </c>
      <c r="E40" s="16">
        <v>60</v>
      </c>
      <c r="F40" s="16" t="s">
        <v>393</v>
      </c>
      <c r="G40" s="30" t="s">
        <v>6741</v>
      </c>
      <c r="H40" s="70"/>
    </row>
    <row r="41" spans="1:8" ht="13" x14ac:dyDescent="0.15">
      <c r="A41" s="15" t="s">
        <v>463</v>
      </c>
      <c r="B41" s="16" t="s">
        <v>6744</v>
      </c>
      <c r="C41" s="16">
        <v>4</v>
      </c>
      <c r="D41" s="16" t="s">
        <v>389</v>
      </c>
      <c r="E41" s="16">
        <v>60</v>
      </c>
      <c r="F41" s="16" t="s">
        <v>393</v>
      </c>
      <c r="G41" s="30" t="s">
        <v>6741</v>
      </c>
      <c r="H41" s="70"/>
    </row>
    <row r="42" spans="1:8" ht="13" x14ac:dyDescent="0.15">
      <c r="A42" s="15" t="s">
        <v>1212</v>
      </c>
      <c r="B42" s="16" t="s">
        <v>6744</v>
      </c>
      <c r="C42" s="16">
        <v>5</v>
      </c>
      <c r="D42" s="16" t="s">
        <v>389</v>
      </c>
      <c r="E42" s="16">
        <v>60</v>
      </c>
      <c r="F42" s="16" t="s">
        <v>393</v>
      </c>
      <c r="G42" s="30" t="s">
        <v>6741</v>
      </c>
      <c r="H42" s="70"/>
    </row>
    <row r="43" spans="1:8" ht="13" x14ac:dyDescent="0.15">
      <c r="A43" s="15" t="s">
        <v>456</v>
      </c>
      <c r="B43" s="16" t="s">
        <v>6744</v>
      </c>
      <c r="C43" s="16">
        <v>6</v>
      </c>
      <c r="D43" s="16" t="s">
        <v>404</v>
      </c>
      <c r="E43" s="16">
        <v>60</v>
      </c>
      <c r="F43" s="16" t="s">
        <v>393</v>
      </c>
      <c r="G43" s="30" t="s">
        <v>6741</v>
      </c>
      <c r="H43" s="70"/>
    </row>
    <row r="44" spans="1:8" ht="13" x14ac:dyDescent="0.15">
      <c r="A44" s="15" t="s">
        <v>1198</v>
      </c>
      <c r="B44" s="16" t="s">
        <v>6744</v>
      </c>
      <c r="C44" s="16">
        <v>7</v>
      </c>
      <c r="D44" s="16" t="s">
        <v>404</v>
      </c>
      <c r="E44" s="16">
        <v>60</v>
      </c>
      <c r="F44" s="16" t="s">
        <v>393</v>
      </c>
      <c r="G44" s="30" t="s">
        <v>6741</v>
      </c>
      <c r="H44" s="70"/>
    </row>
    <row r="45" spans="1:8" ht="13" x14ac:dyDescent="0.15">
      <c r="A45" s="15" t="s">
        <v>546</v>
      </c>
      <c r="B45" s="16" t="s">
        <v>6744</v>
      </c>
      <c r="C45" s="16">
        <v>8</v>
      </c>
      <c r="D45" s="16" t="s">
        <v>400</v>
      </c>
      <c r="E45" s="16">
        <v>80</v>
      </c>
      <c r="F45" s="16" t="s">
        <v>393</v>
      </c>
      <c r="G45" s="30" t="s">
        <v>6741</v>
      </c>
      <c r="H45" s="70"/>
    </row>
    <row r="46" spans="1:8" ht="13" x14ac:dyDescent="0.15">
      <c r="A46" s="15" t="s">
        <v>1291</v>
      </c>
      <c r="B46" s="16" t="s">
        <v>6744</v>
      </c>
      <c r="C46" s="16">
        <v>9</v>
      </c>
      <c r="D46" s="16" t="s">
        <v>400</v>
      </c>
      <c r="E46" s="16">
        <v>50</v>
      </c>
      <c r="F46" s="16" t="s">
        <v>393</v>
      </c>
      <c r="G46" s="30" t="s">
        <v>6741</v>
      </c>
      <c r="H46" s="70"/>
    </row>
    <row r="47" spans="1:8" ht="13" x14ac:dyDescent="0.15">
      <c r="A47" s="15" t="s">
        <v>889</v>
      </c>
      <c r="B47" s="16" t="s">
        <v>6744</v>
      </c>
      <c r="C47" s="16">
        <v>10</v>
      </c>
      <c r="D47" s="16" t="s">
        <v>2547</v>
      </c>
      <c r="E47" s="16">
        <v>70</v>
      </c>
      <c r="F47" s="16" t="s">
        <v>393</v>
      </c>
      <c r="G47" s="30" t="s">
        <v>6741</v>
      </c>
      <c r="H47" s="70"/>
    </row>
    <row r="48" spans="1:8" ht="13" x14ac:dyDescent="0.15">
      <c r="A48" s="15" t="s">
        <v>1222</v>
      </c>
      <c r="B48" s="16" t="s">
        <v>6744</v>
      </c>
      <c r="C48" s="16">
        <v>11</v>
      </c>
      <c r="D48" s="16" t="s">
        <v>392</v>
      </c>
      <c r="E48" s="16">
        <v>60</v>
      </c>
      <c r="F48" s="16" t="s">
        <v>393</v>
      </c>
      <c r="G48" s="30" t="s">
        <v>6741</v>
      </c>
      <c r="H48" s="70"/>
    </row>
    <row r="49" spans="1:8" ht="13" x14ac:dyDescent="0.15">
      <c r="A49" s="15" t="s">
        <v>1205</v>
      </c>
      <c r="B49" s="16" t="s">
        <v>6744</v>
      </c>
      <c r="C49" s="16">
        <v>12</v>
      </c>
      <c r="D49" s="16" t="s">
        <v>392</v>
      </c>
      <c r="E49" s="16">
        <v>50</v>
      </c>
      <c r="F49" s="16" t="s">
        <v>393</v>
      </c>
      <c r="G49" s="30" t="s">
        <v>6741</v>
      </c>
      <c r="H49" s="70"/>
    </row>
    <row r="50" spans="1:8" ht="13" x14ac:dyDescent="0.15">
      <c r="A50" s="15" t="s">
        <v>466</v>
      </c>
      <c r="B50" s="16" t="s">
        <v>6745</v>
      </c>
      <c r="C50" s="16">
        <v>1</v>
      </c>
      <c r="D50" s="16" t="s">
        <v>395</v>
      </c>
      <c r="E50" s="16">
        <v>60</v>
      </c>
      <c r="F50" s="16" t="s">
        <v>393</v>
      </c>
      <c r="G50" s="30" t="s">
        <v>6741</v>
      </c>
      <c r="H50" s="70"/>
    </row>
    <row r="51" spans="1:8" ht="13" x14ac:dyDescent="0.15">
      <c r="A51" s="15" t="s">
        <v>1218</v>
      </c>
      <c r="B51" s="16" t="s">
        <v>6745</v>
      </c>
      <c r="C51" s="16">
        <v>2</v>
      </c>
      <c r="D51" s="16" t="s">
        <v>395</v>
      </c>
      <c r="E51" s="16">
        <v>60</v>
      </c>
      <c r="F51" s="16" t="s">
        <v>393</v>
      </c>
      <c r="G51" s="30" t="s">
        <v>6741</v>
      </c>
      <c r="H51" s="70"/>
    </row>
    <row r="52" spans="1:8" ht="13" x14ac:dyDescent="0.15">
      <c r="A52" s="15" t="s">
        <v>2524</v>
      </c>
      <c r="B52" s="16" t="s">
        <v>6745</v>
      </c>
      <c r="C52" s="16">
        <v>3</v>
      </c>
      <c r="D52" s="16" t="s">
        <v>395</v>
      </c>
      <c r="E52" s="16">
        <v>50</v>
      </c>
      <c r="F52" s="16" t="s">
        <v>393</v>
      </c>
      <c r="G52" s="30" t="s">
        <v>6741</v>
      </c>
      <c r="H52" s="70"/>
    </row>
    <row r="53" spans="1:8" ht="13" x14ac:dyDescent="0.15">
      <c r="A53" s="15" t="s">
        <v>432</v>
      </c>
      <c r="B53" s="16" t="s">
        <v>6745</v>
      </c>
      <c r="C53" s="16">
        <v>4</v>
      </c>
      <c r="D53" s="16" t="s">
        <v>389</v>
      </c>
      <c r="E53" s="16">
        <v>30</v>
      </c>
      <c r="F53" s="16" t="s">
        <v>393</v>
      </c>
      <c r="G53" s="30" t="s">
        <v>6741</v>
      </c>
      <c r="H53" s="70"/>
    </row>
    <row r="54" spans="1:8" ht="13" x14ac:dyDescent="0.15">
      <c r="A54" s="15" t="s">
        <v>899</v>
      </c>
      <c r="B54" s="16" t="s">
        <v>6745</v>
      </c>
      <c r="C54" s="16">
        <v>5</v>
      </c>
      <c r="D54" s="16" t="s">
        <v>389</v>
      </c>
      <c r="E54" s="16">
        <v>60</v>
      </c>
      <c r="F54" s="16" t="s">
        <v>393</v>
      </c>
      <c r="G54" s="30" t="s">
        <v>6741</v>
      </c>
      <c r="H54" s="70"/>
    </row>
    <row r="55" spans="1:8" ht="13" x14ac:dyDescent="0.15">
      <c r="A55" s="15" t="s">
        <v>456</v>
      </c>
      <c r="B55" s="16" t="s">
        <v>6745</v>
      </c>
      <c r="C55" s="16">
        <v>6</v>
      </c>
      <c r="D55" s="16" t="s">
        <v>404</v>
      </c>
      <c r="E55" s="16">
        <v>60</v>
      </c>
      <c r="F55" s="16" t="s">
        <v>393</v>
      </c>
      <c r="G55" s="30" t="s">
        <v>6741</v>
      </c>
      <c r="H55" s="70"/>
    </row>
    <row r="56" spans="1:8" ht="13" x14ac:dyDescent="0.15">
      <c r="A56" s="15" t="s">
        <v>2286</v>
      </c>
      <c r="B56" s="16" t="s">
        <v>6745</v>
      </c>
      <c r="C56" s="16">
        <v>7</v>
      </c>
      <c r="D56" s="16" t="s">
        <v>858</v>
      </c>
      <c r="E56" s="16">
        <v>60</v>
      </c>
      <c r="F56" s="16" t="s">
        <v>393</v>
      </c>
      <c r="G56" s="30" t="s">
        <v>6741</v>
      </c>
      <c r="H56" s="70"/>
    </row>
    <row r="57" spans="1:8" ht="13" x14ac:dyDescent="0.15">
      <c r="A57" s="15" t="s">
        <v>540</v>
      </c>
      <c r="B57" s="16" t="s">
        <v>6745</v>
      </c>
      <c r="C57" s="16">
        <v>8</v>
      </c>
      <c r="D57" s="16" t="s">
        <v>2547</v>
      </c>
      <c r="E57" s="16">
        <v>60</v>
      </c>
      <c r="F57" s="16" t="s">
        <v>393</v>
      </c>
      <c r="G57" s="30" t="s">
        <v>6741</v>
      </c>
      <c r="H57" s="70"/>
    </row>
    <row r="58" spans="1:8" ht="13" x14ac:dyDescent="0.15">
      <c r="A58" s="15" t="s">
        <v>877</v>
      </c>
      <c r="B58" s="16" t="s">
        <v>6745</v>
      </c>
      <c r="C58" s="16">
        <v>9</v>
      </c>
      <c r="D58" s="16" t="s">
        <v>2547</v>
      </c>
      <c r="E58" s="16">
        <v>40</v>
      </c>
      <c r="F58" s="16" t="s">
        <v>393</v>
      </c>
      <c r="G58" s="30" t="s">
        <v>6741</v>
      </c>
      <c r="H58" s="70"/>
    </row>
    <row r="59" spans="1:8" ht="13" x14ac:dyDescent="0.15">
      <c r="A59" s="15" t="s">
        <v>2613</v>
      </c>
      <c r="B59" s="16" t="s">
        <v>6745</v>
      </c>
      <c r="C59" s="16">
        <v>10</v>
      </c>
      <c r="D59" s="16" t="s">
        <v>2547</v>
      </c>
      <c r="E59" s="16">
        <v>70</v>
      </c>
      <c r="F59" s="16" t="s">
        <v>393</v>
      </c>
      <c r="G59" s="30" t="s">
        <v>6741</v>
      </c>
      <c r="H59" s="70"/>
    </row>
    <row r="60" spans="1:8" ht="13" x14ac:dyDescent="0.15">
      <c r="A60" s="15" t="s">
        <v>542</v>
      </c>
      <c r="B60" s="16" t="s">
        <v>6745</v>
      </c>
      <c r="C60" s="16">
        <v>11</v>
      </c>
      <c r="D60" s="16" t="s">
        <v>392</v>
      </c>
      <c r="E60" s="16">
        <v>60</v>
      </c>
      <c r="F60" s="16" t="s">
        <v>393</v>
      </c>
      <c r="G60" s="30" t="s">
        <v>6741</v>
      </c>
      <c r="H60" s="70"/>
    </row>
    <row r="61" spans="1:8" ht="13" x14ac:dyDescent="0.15">
      <c r="A61" s="15" t="s">
        <v>537</v>
      </c>
      <c r="B61" s="16" t="s">
        <v>6745</v>
      </c>
      <c r="C61" s="16">
        <v>12</v>
      </c>
      <c r="D61" s="16" t="s">
        <v>392</v>
      </c>
      <c r="E61" s="16">
        <v>60</v>
      </c>
      <c r="F61" s="16" t="s">
        <v>393</v>
      </c>
      <c r="G61" s="30" t="s">
        <v>6741</v>
      </c>
      <c r="H61" s="70"/>
    </row>
    <row r="62" spans="1:8" ht="13" x14ac:dyDescent="0.15">
      <c r="A62" s="15" t="s">
        <v>2902</v>
      </c>
      <c r="B62" s="16" t="s">
        <v>6746</v>
      </c>
      <c r="C62" s="16">
        <v>1</v>
      </c>
      <c r="D62" s="16" t="s">
        <v>407</v>
      </c>
      <c r="E62" s="16">
        <v>60</v>
      </c>
      <c r="F62" s="16" t="s">
        <v>393</v>
      </c>
      <c r="G62" s="30" t="s">
        <v>6741</v>
      </c>
      <c r="H62" s="70"/>
    </row>
    <row r="63" spans="1:8" ht="13" x14ac:dyDescent="0.15">
      <c r="A63" s="15" t="s">
        <v>2906</v>
      </c>
      <c r="B63" s="16" t="s">
        <v>6746</v>
      </c>
      <c r="C63" s="16">
        <v>2</v>
      </c>
      <c r="D63" s="16" t="s">
        <v>407</v>
      </c>
      <c r="E63" s="16">
        <v>70</v>
      </c>
      <c r="F63" s="16" t="s">
        <v>393</v>
      </c>
      <c r="G63" s="30" t="s">
        <v>6741</v>
      </c>
      <c r="H63" s="70"/>
    </row>
    <row r="64" spans="1:8" ht="13" x14ac:dyDescent="0.15">
      <c r="A64" s="15" t="s">
        <v>2914</v>
      </c>
      <c r="B64" s="16" t="s">
        <v>6746</v>
      </c>
      <c r="C64" s="16">
        <v>3</v>
      </c>
      <c r="D64" s="16" t="s">
        <v>395</v>
      </c>
      <c r="E64" s="16">
        <v>70</v>
      </c>
      <c r="F64" s="16" t="s">
        <v>393</v>
      </c>
      <c r="G64" s="30" t="s">
        <v>6741</v>
      </c>
      <c r="H64" s="70"/>
    </row>
    <row r="65" spans="1:8" ht="13" x14ac:dyDescent="0.15">
      <c r="A65" s="15" t="s">
        <v>2919</v>
      </c>
      <c r="B65" s="16" t="s">
        <v>6746</v>
      </c>
      <c r="C65" s="16">
        <v>4</v>
      </c>
      <c r="D65" s="16" t="s">
        <v>389</v>
      </c>
      <c r="E65" s="16">
        <v>70</v>
      </c>
      <c r="F65" s="16" t="s">
        <v>393</v>
      </c>
      <c r="G65" s="30" t="s">
        <v>6741</v>
      </c>
      <c r="H65" s="70"/>
    </row>
    <row r="66" spans="1:8" ht="13" x14ac:dyDescent="0.15">
      <c r="A66" s="15" t="s">
        <v>456</v>
      </c>
      <c r="B66" s="16" t="s">
        <v>6746</v>
      </c>
      <c r="C66" s="16">
        <v>5</v>
      </c>
      <c r="D66" s="16" t="s">
        <v>404</v>
      </c>
      <c r="E66" s="16">
        <v>70</v>
      </c>
      <c r="F66" s="16" t="s">
        <v>393</v>
      </c>
      <c r="G66" s="30" t="s">
        <v>6741</v>
      </c>
      <c r="H66" s="70"/>
    </row>
    <row r="67" spans="1:8" ht="13" x14ac:dyDescent="0.15">
      <c r="A67" s="15" t="s">
        <v>2937</v>
      </c>
      <c r="B67" s="16" t="s">
        <v>6746</v>
      </c>
      <c r="C67" s="16">
        <v>6</v>
      </c>
      <c r="D67" s="16" t="s">
        <v>385</v>
      </c>
      <c r="E67" s="16">
        <v>60</v>
      </c>
      <c r="F67" s="16" t="s">
        <v>393</v>
      </c>
      <c r="G67" s="30" t="s">
        <v>6741</v>
      </c>
      <c r="H67" s="70"/>
    </row>
    <row r="68" spans="1:8" ht="13" x14ac:dyDescent="0.15">
      <c r="A68" s="15" t="s">
        <v>2940</v>
      </c>
      <c r="B68" s="16" t="s">
        <v>6746</v>
      </c>
      <c r="C68" s="16">
        <v>7</v>
      </c>
      <c r="D68" s="16" t="s">
        <v>400</v>
      </c>
      <c r="E68" s="16">
        <v>80</v>
      </c>
      <c r="F68" s="16" t="s">
        <v>393</v>
      </c>
      <c r="G68" s="30" t="s">
        <v>6741</v>
      </c>
      <c r="H68" s="70"/>
    </row>
    <row r="69" spans="1:8" ht="13" x14ac:dyDescent="0.15">
      <c r="A69" s="15" t="s">
        <v>2946</v>
      </c>
      <c r="B69" s="16" t="s">
        <v>6746</v>
      </c>
      <c r="C69" s="16">
        <v>8</v>
      </c>
      <c r="D69" s="16" t="s">
        <v>858</v>
      </c>
      <c r="E69" s="16">
        <v>70</v>
      </c>
      <c r="F69" s="16" t="s">
        <v>393</v>
      </c>
      <c r="G69" s="30" t="s">
        <v>6741</v>
      </c>
      <c r="H69" s="70"/>
    </row>
    <row r="70" spans="1:8" ht="13" x14ac:dyDescent="0.15">
      <c r="A70" s="15" t="s">
        <v>2949</v>
      </c>
      <c r="B70" s="16" t="s">
        <v>6746</v>
      </c>
      <c r="C70" s="16">
        <v>9</v>
      </c>
      <c r="D70" s="16" t="s">
        <v>847</v>
      </c>
      <c r="E70" s="16">
        <v>50</v>
      </c>
      <c r="F70" s="16" t="s">
        <v>393</v>
      </c>
      <c r="G70" s="30" t="s">
        <v>6741</v>
      </c>
      <c r="H70" s="70"/>
    </row>
    <row r="71" spans="1:8" ht="13" x14ac:dyDescent="0.15">
      <c r="A71" s="15" t="s">
        <v>2952</v>
      </c>
      <c r="B71" s="16" t="s">
        <v>6746</v>
      </c>
      <c r="C71" s="16">
        <v>10</v>
      </c>
      <c r="D71" s="16" t="s">
        <v>2547</v>
      </c>
      <c r="E71" s="16">
        <v>30</v>
      </c>
      <c r="F71" s="16" t="s">
        <v>393</v>
      </c>
      <c r="G71" s="30" t="s">
        <v>6741</v>
      </c>
      <c r="H71" s="70"/>
    </row>
    <row r="72" spans="1:8" ht="13" x14ac:dyDescent="0.15">
      <c r="A72" s="15" t="s">
        <v>2955</v>
      </c>
      <c r="B72" s="16" t="s">
        <v>6746</v>
      </c>
      <c r="C72" s="16">
        <v>11</v>
      </c>
      <c r="D72" s="16" t="s">
        <v>392</v>
      </c>
      <c r="E72" s="16">
        <v>50</v>
      </c>
      <c r="F72" s="16" t="s">
        <v>393</v>
      </c>
      <c r="G72" s="30" t="s">
        <v>6741</v>
      </c>
      <c r="H72" s="70"/>
    </row>
    <row r="73" spans="1:8" ht="13" x14ac:dyDescent="0.15">
      <c r="A73" s="15" t="s">
        <v>2958</v>
      </c>
      <c r="B73" s="16" t="s">
        <v>6746</v>
      </c>
      <c r="C73" s="16">
        <v>12</v>
      </c>
      <c r="D73" s="16" t="s">
        <v>392</v>
      </c>
      <c r="E73" s="16">
        <v>70</v>
      </c>
      <c r="F73" s="16" t="s">
        <v>393</v>
      </c>
      <c r="G73" s="30" t="s">
        <v>6741</v>
      </c>
      <c r="H73" s="70"/>
    </row>
    <row r="74" spans="1:8" ht="13" x14ac:dyDescent="0.15">
      <c r="A74" s="15" t="s">
        <v>425</v>
      </c>
      <c r="B74" s="16" t="s">
        <v>6747</v>
      </c>
      <c r="C74" s="16">
        <v>1</v>
      </c>
      <c r="D74" s="16" t="s">
        <v>395</v>
      </c>
      <c r="E74" s="16">
        <v>80</v>
      </c>
      <c r="F74" s="16" t="s">
        <v>393</v>
      </c>
      <c r="G74" s="30" t="s">
        <v>6741</v>
      </c>
      <c r="H74" s="70"/>
    </row>
    <row r="75" spans="1:8" ht="13" x14ac:dyDescent="0.15">
      <c r="A75" s="15" t="s">
        <v>582</v>
      </c>
      <c r="B75" s="16" t="s">
        <v>6747</v>
      </c>
      <c r="C75" s="16">
        <v>2</v>
      </c>
      <c r="D75" s="16" t="s">
        <v>389</v>
      </c>
      <c r="E75" s="16">
        <v>70</v>
      </c>
      <c r="F75" s="16" t="s">
        <v>393</v>
      </c>
      <c r="G75" s="30" t="s">
        <v>6741</v>
      </c>
      <c r="H75" s="70"/>
    </row>
    <row r="76" spans="1:8" ht="13" x14ac:dyDescent="0.15">
      <c r="A76" s="15" t="s">
        <v>578</v>
      </c>
      <c r="B76" s="16" t="s">
        <v>6747</v>
      </c>
      <c r="C76" s="16">
        <v>3</v>
      </c>
      <c r="D76" s="16" t="s">
        <v>389</v>
      </c>
      <c r="E76" s="16">
        <v>60</v>
      </c>
      <c r="F76" s="16" t="s">
        <v>393</v>
      </c>
      <c r="G76" s="30" t="s">
        <v>6741</v>
      </c>
      <c r="H76" s="70"/>
    </row>
    <row r="77" spans="1:8" ht="13" x14ac:dyDescent="0.15">
      <c r="A77" s="15" t="s">
        <v>456</v>
      </c>
      <c r="B77" s="16" t="s">
        <v>6747</v>
      </c>
      <c r="C77" s="16">
        <v>4</v>
      </c>
      <c r="D77" s="16" t="s">
        <v>404</v>
      </c>
      <c r="E77" s="16">
        <v>60</v>
      </c>
      <c r="F77" s="16" t="s">
        <v>393</v>
      </c>
      <c r="G77" s="30" t="s">
        <v>6741</v>
      </c>
      <c r="H77" s="70"/>
    </row>
    <row r="78" spans="1:8" ht="13" x14ac:dyDescent="0.15">
      <c r="A78" s="15" t="s">
        <v>584</v>
      </c>
      <c r="B78" s="16" t="s">
        <v>6747</v>
      </c>
      <c r="C78" s="16">
        <v>5</v>
      </c>
      <c r="D78" s="16" t="s">
        <v>385</v>
      </c>
      <c r="E78" s="16">
        <v>70</v>
      </c>
      <c r="F78" s="16" t="s">
        <v>393</v>
      </c>
      <c r="G78" s="30" t="s">
        <v>6741</v>
      </c>
      <c r="H78" s="70"/>
    </row>
    <row r="79" spans="1:8" ht="13" x14ac:dyDescent="0.15">
      <c r="A79" s="15" t="s">
        <v>450</v>
      </c>
      <c r="B79" s="16" t="s">
        <v>6747</v>
      </c>
      <c r="C79" s="16">
        <v>6</v>
      </c>
      <c r="D79" s="16" t="s">
        <v>400</v>
      </c>
      <c r="E79" s="16">
        <v>60</v>
      </c>
      <c r="F79" s="16" t="s">
        <v>393</v>
      </c>
      <c r="G79" s="30" t="s">
        <v>6741</v>
      </c>
      <c r="H79" s="70"/>
    </row>
    <row r="80" spans="1:8" ht="13" x14ac:dyDescent="0.15">
      <c r="A80" s="15" t="s">
        <v>536</v>
      </c>
      <c r="B80" s="16" t="s">
        <v>6747</v>
      </c>
      <c r="C80" s="16">
        <v>7</v>
      </c>
      <c r="D80" s="16" t="s">
        <v>400</v>
      </c>
      <c r="E80" s="16">
        <v>70</v>
      </c>
      <c r="F80" s="16" t="s">
        <v>393</v>
      </c>
      <c r="G80" s="30" t="s">
        <v>6741</v>
      </c>
      <c r="H80" s="70"/>
    </row>
    <row r="81" spans="1:8" ht="13" x14ac:dyDescent="0.15">
      <c r="A81" s="15" t="s">
        <v>451</v>
      </c>
      <c r="B81" s="16" t="s">
        <v>6747</v>
      </c>
      <c r="C81" s="16">
        <v>8</v>
      </c>
      <c r="D81" s="16" t="s">
        <v>847</v>
      </c>
      <c r="E81" s="16">
        <v>60</v>
      </c>
      <c r="F81" s="16" t="s">
        <v>393</v>
      </c>
      <c r="G81" s="30" t="s">
        <v>6741</v>
      </c>
      <c r="H81" s="70"/>
    </row>
    <row r="82" spans="1:8" ht="13" x14ac:dyDescent="0.15">
      <c r="A82" s="15" t="s">
        <v>423</v>
      </c>
      <c r="B82" s="16" t="s">
        <v>6747</v>
      </c>
      <c r="C82" s="16">
        <v>9</v>
      </c>
      <c r="D82" s="16" t="s">
        <v>149</v>
      </c>
      <c r="E82" s="16">
        <v>60</v>
      </c>
      <c r="F82" s="16" t="s">
        <v>393</v>
      </c>
      <c r="G82" s="30" t="s">
        <v>6741</v>
      </c>
      <c r="H82" s="70"/>
    </row>
    <row r="83" spans="1:8" ht="13" x14ac:dyDescent="0.15">
      <c r="A83" s="15" t="s">
        <v>391</v>
      </c>
      <c r="B83" s="16" t="s">
        <v>6747</v>
      </c>
      <c r="C83" s="16">
        <v>10</v>
      </c>
      <c r="D83" s="16" t="s">
        <v>392</v>
      </c>
      <c r="E83" s="16">
        <v>110</v>
      </c>
      <c r="F83" s="16" t="s">
        <v>393</v>
      </c>
      <c r="G83" s="30" t="s">
        <v>6741</v>
      </c>
      <c r="H83" s="70"/>
    </row>
    <row r="84" spans="1:8" ht="13" x14ac:dyDescent="0.15">
      <c r="A84" s="15" t="s">
        <v>537</v>
      </c>
      <c r="B84" s="16" t="s">
        <v>6747</v>
      </c>
      <c r="C84" s="16">
        <v>11</v>
      </c>
      <c r="D84" s="16" t="s">
        <v>392</v>
      </c>
      <c r="E84" s="16">
        <v>60</v>
      </c>
      <c r="F84" s="16" t="s">
        <v>393</v>
      </c>
      <c r="G84" s="30" t="s">
        <v>6741</v>
      </c>
      <c r="H84" s="70"/>
    </row>
    <row r="85" spans="1:8" ht="13" x14ac:dyDescent="0.15">
      <c r="A85" s="15" t="s">
        <v>436</v>
      </c>
      <c r="B85" s="16" t="s">
        <v>6747</v>
      </c>
      <c r="C85" s="16">
        <v>12</v>
      </c>
      <c r="D85" s="16" t="s">
        <v>392</v>
      </c>
      <c r="E85" s="16">
        <v>60</v>
      </c>
      <c r="F85" s="16" t="s">
        <v>393</v>
      </c>
      <c r="G85" s="30" t="s">
        <v>6741</v>
      </c>
      <c r="H85" s="70"/>
    </row>
    <row r="86" spans="1:8" ht="13" x14ac:dyDescent="0.15">
      <c r="A86" s="15" t="s">
        <v>442</v>
      </c>
      <c r="B86" s="16" t="s">
        <v>6748</v>
      </c>
      <c r="C86" s="16">
        <v>1</v>
      </c>
      <c r="D86" s="16" t="s">
        <v>407</v>
      </c>
      <c r="E86" s="16">
        <v>50</v>
      </c>
      <c r="F86" s="16" t="s">
        <v>393</v>
      </c>
      <c r="G86" s="30" t="s">
        <v>6741</v>
      </c>
      <c r="H86" s="70"/>
    </row>
    <row r="87" spans="1:8" ht="13" x14ac:dyDescent="0.15">
      <c r="A87" s="15" t="s">
        <v>3097</v>
      </c>
      <c r="B87" s="16" t="s">
        <v>6748</v>
      </c>
      <c r="C87" s="16">
        <v>2</v>
      </c>
      <c r="D87" s="16" t="s">
        <v>407</v>
      </c>
      <c r="E87" s="16">
        <v>160</v>
      </c>
      <c r="F87" s="16" t="s">
        <v>398</v>
      </c>
      <c r="G87" s="30" t="s">
        <v>6741</v>
      </c>
      <c r="H87" s="70"/>
    </row>
    <row r="88" spans="1:8" ht="13" x14ac:dyDescent="0.15">
      <c r="A88" s="15" t="s">
        <v>433</v>
      </c>
      <c r="B88" s="16" t="s">
        <v>6748</v>
      </c>
      <c r="C88" s="16">
        <v>3</v>
      </c>
      <c r="D88" s="16" t="s">
        <v>395</v>
      </c>
      <c r="E88" s="16">
        <v>80</v>
      </c>
      <c r="F88" s="16" t="s">
        <v>393</v>
      </c>
      <c r="G88" s="30" t="s">
        <v>6741</v>
      </c>
      <c r="H88" s="70"/>
    </row>
    <row r="89" spans="1:8" ht="13" x14ac:dyDescent="0.15">
      <c r="A89" s="15" t="s">
        <v>2981</v>
      </c>
      <c r="B89" s="16" t="s">
        <v>6748</v>
      </c>
      <c r="C89" s="16">
        <v>4</v>
      </c>
      <c r="D89" s="16" t="s">
        <v>389</v>
      </c>
      <c r="E89" s="16">
        <v>60</v>
      </c>
      <c r="F89" s="16" t="s">
        <v>393</v>
      </c>
      <c r="G89" s="30" t="s">
        <v>6741</v>
      </c>
      <c r="H89" s="70"/>
    </row>
    <row r="90" spans="1:8" ht="13" x14ac:dyDescent="0.15">
      <c r="A90" s="15" t="s">
        <v>558</v>
      </c>
      <c r="B90" s="16" t="s">
        <v>6748</v>
      </c>
      <c r="C90" s="16">
        <v>5</v>
      </c>
      <c r="D90" s="16" t="s">
        <v>389</v>
      </c>
      <c r="E90" s="16">
        <v>120</v>
      </c>
      <c r="F90" s="16" t="s">
        <v>393</v>
      </c>
      <c r="G90" s="30" t="s">
        <v>6741</v>
      </c>
      <c r="H90" s="70"/>
    </row>
    <row r="91" spans="1:8" ht="13" x14ac:dyDescent="0.15">
      <c r="A91" s="15" t="s">
        <v>456</v>
      </c>
      <c r="B91" s="16" t="s">
        <v>6748</v>
      </c>
      <c r="C91" s="16">
        <v>6</v>
      </c>
      <c r="D91" s="16" t="s">
        <v>404</v>
      </c>
      <c r="E91" s="16">
        <v>60</v>
      </c>
      <c r="F91" s="16" t="s">
        <v>393</v>
      </c>
      <c r="G91" s="30" t="s">
        <v>6741</v>
      </c>
      <c r="H91" s="70"/>
    </row>
    <row r="92" spans="1:8" ht="13" x14ac:dyDescent="0.15">
      <c r="A92" s="15" t="s">
        <v>448</v>
      </c>
      <c r="B92" s="16" t="s">
        <v>6748</v>
      </c>
      <c r="C92" s="16">
        <v>7</v>
      </c>
      <c r="D92" s="16" t="s">
        <v>385</v>
      </c>
      <c r="E92" s="16">
        <v>50</v>
      </c>
      <c r="F92" s="16" t="s">
        <v>393</v>
      </c>
      <c r="G92" s="30" t="s">
        <v>6741</v>
      </c>
      <c r="H92" s="70"/>
    </row>
    <row r="93" spans="1:8" ht="13" x14ac:dyDescent="0.15">
      <c r="A93" s="15" t="s">
        <v>541</v>
      </c>
      <c r="B93" s="16" t="s">
        <v>6748</v>
      </c>
      <c r="C93" s="16">
        <v>8</v>
      </c>
      <c r="D93" s="16" t="s">
        <v>400</v>
      </c>
      <c r="E93" s="16">
        <v>60</v>
      </c>
      <c r="F93" s="16" t="s">
        <v>393</v>
      </c>
      <c r="G93" s="30" t="s">
        <v>6741</v>
      </c>
      <c r="H93" s="70"/>
    </row>
    <row r="94" spans="1:8" ht="13" x14ac:dyDescent="0.15">
      <c r="A94" s="15" t="s">
        <v>454</v>
      </c>
      <c r="B94" s="16" t="s">
        <v>6748</v>
      </c>
      <c r="C94" s="16">
        <v>9</v>
      </c>
      <c r="D94" s="16" t="s">
        <v>400</v>
      </c>
      <c r="E94" s="16">
        <v>100</v>
      </c>
      <c r="F94" s="16" t="s">
        <v>393</v>
      </c>
      <c r="G94" s="30" t="s">
        <v>6741</v>
      </c>
      <c r="H94" s="70"/>
    </row>
    <row r="95" spans="1:8" ht="13" x14ac:dyDescent="0.15">
      <c r="A95" s="15" t="s">
        <v>2946</v>
      </c>
      <c r="B95" s="16" t="s">
        <v>6748</v>
      </c>
      <c r="C95" s="16">
        <v>10</v>
      </c>
      <c r="D95" s="16" t="s">
        <v>858</v>
      </c>
      <c r="E95" s="16">
        <v>60</v>
      </c>
      <c r="F95" s="16" t="s">
        <v>393</v>
      </c>
      <c r="G95" s="30" t="s">
        <v>6741</v>
      </c>
      <c r="H95" s="70"/>
    </row>
    <row r="96" spans="1:8" ht="13" x14ac:dyDescent="0.15">
      <c r="A96" s="15" t="s">
        <v>2950</v>
      </c>
      <c r="B96" s="16" t="s">
        <v>6748</v>
      </c>
      <c r="C96" s="16">
        <v>11</v>
      </c>
      <c r="D96" s="16" t="s">
        <v>847</v>
      </c>
      <c r="E96" s="16">
        <v>60</v>
      </c>
      <c r="F96" s="16" t="s">
        <v>398</v>
      </c>
      <c r="G96" s="30" t="s">
        <v>6741</v>
      </c>
      <c r="H96" s="70"/>
    </row>
    <row r="97" spans="1:8" ht="13" x14ac:dyDescent="0.15">
      <c r="A97" s="15" t="s">
        <v>537</v>
      </c>
      <c r="B97" s="16" t="s">
        <v>6748</v>
      </c>
      <c r="C97" s="16">
        <v>12</v>
      </c>
      <c r="D97" s="16" t="s">
        <v>392</v>
      </c>
      <c r="E97" s="16">
        <v>60</v>
      </c>
      <c r="F97" s="16" t="s">
        <v>393</v>
      </c>
      <c r="G97" s="30" t="s">
        <v>6741</v>
      </c>
      <c r="H97" s="70"/>
    </row>
    <row r="98" spans="1:8" ht="13" x14ac:dyDescent="0.15">
      <c r="A98" s="15" t="s">
        <v>441</v>
      </c>
      <c r="B98" s="16" t="s">
        <v>6749</v>
      </c>
      <c r="C98" s="16">
        <v>1</v>
      </c>
      <c r="D98" s="16" t="s">
        <v>407</v>
      </c>
      <c r="E98" s="16">
        <v>70</v>
      </c>
      <c r="F98" s="16" t="s">
        <v>393</v>
      </c>
      <c r="G98" s="30" t="s">
        <v>6741</v>
      </c>
      <c r="H98" s="70"/>
    </row>
    <row r="99" spans="1:8" ht="13" x14ac:dyDescent="0.15">
      <c r="A99" s="15" t="s">
        <v>441</v>
      </c>
      <c r="B99" s="16" t="s">
        <v>6749</v>
      </c>
      <c r="C99" s="16">
        <v>1</v>
      </c>
      <c r="D99" s="16" t="s">
        <v>407</v>
      </c>
      <c r="E99" s="16">
        <v>70</v>
      </c>
      <c r="F99" s="16" t="s">
        <v>393</v>
      </c>
      <c r="G99" s="30"/>
      <c r="H99" s="70"/>
    </row>
    <row r="100" spans="1:8" ht="13" x14ac:dyDescent="0.15">
      <c r="A100" s="15" t="s">
        <v>879</v>
      </c>
      <c r="B100" s="16" t="s">
        <v>6749</v>
      </c>
      <c r="C100" s="16">
        <v>2</v>
      </c>
      <c r="D100" s="16" t="s">
        <v>407</v>
      </c>
      <c r="E100" s="16">
        <v>70</v>
      </c>
      <c r="F100" s="16" t="s">
        <v>393</v>
      </c>
      <c r="G100" s="30" t="s">
        <v>6741</v>
      </c>
      <c r="H100" s="70"/>
    </row>
    <row r="101" spans="1:8" ht="13" x14ac:dyDescent="0.15">
      <c r="A101" s="15" t="s">
        <v>879</v>
      </c>
      <c r="B101" s="16" t="s">
        <v>6749</v>
      </c>
      <c r="C101" s="16">
        <v>2</v>
      </c>
      <c r="D101" s="16" t="s">
        <v>407</v>
      </c>
      <c r="E101" s="16">
        <v>70</v>
      </c>
      <c r="F101" s="16" t="s">
        <v>393</v>
      </c>
      <c r="G101" s="30"/>
      <c r="H101" s="70"/>
    </row>
    <row r="102" spans="1:8" ht="13" x14ac:dyDescent="0.15">
      <c r="A102" s="15" t="s">
        <v>1219</v>
      </c>
      <c r="B102" s="16" t="s">
        <v>6749</v>
      </c>
      <c r="C102" s="16">
        <v>3</v>
      </c>
      <c r="D102" s="16" t="s">
        <v>407</v>
      </c>
      <c r="E102" s="16">
        <v>60</v>
      </c>
      <c r="F102" s="16" t="s">
        <v>393</v>
      </c>
      <c r="G102" s="30" t="s">
        <v>6741</v>
      </c>
      <c r="H102" s="70"/>
    </row>
    <row r="103" spans="1:8" ht="13" x14ac:dyDescent="0.15">
      <c r="A103" s="15" t="s">
        <v>1219</v>
      </c>
      <c r="B103" s="16" t="s">
        <v>6749</v>
      </c>
      <c r="C103" s="16">
        <v>3</v>
      </c>
      <c r="D103" s="16" t="s">
        <v>407</v>
      </c>
      <c r="E103" s="16">
        <v>60</v>
      </c>
      <c r="F103" s="16" t="s">
        <v>393</v>
      </c>
      <c r="G103" s="30"/>
      <c r="H103" s="70"/>
    </row>
    <row r="104" spans="1:8" ht="13" x14ac:dyDescent="0.15">
      <c r="A104" s="15" t="s">
        <v>1846</v>
      </c>
      <c r="B104" s="16" t="s">
        <v>6749</v>
      </c>
      <c r="C104" s="16">
        <v>4</v>
      </c>
      <c r="D104" s="16" t="s">
        <v>407</v>
      </c>
      <c r="E104" s="16">
        <v>80</v>
      </c>
      <c r="F104" s="16" t="s">
        <v>393</v>
      </c>
      <c r="G104" s="30" t="s">
        <v>6741</v>
      </c>
      <c r="H104" s="70"/>
    </row>
    <row r="105" spans="1:8" ht="13" x14ac:dyDescent="0.15">
      <c r="A105" s="15" t="s">
        <v>1846</v>
      </c>
      <c r="B105" s="16" t="s">
        <v>6749</v>
      </c>
      <c r="C105" s="16">
        <v>4</v>
      </c>
      <c r="D105" s="16" t="s">
        <v>407</v>
      </c>
      <c r="E105" s="16">
        <v>80</v>
      </c>
      <c r="F105" s="16" t="s">
        <v>393</v>
      </c>
      <c r="G105" s="30"/>
      <c r="H105" s="70"/>
    </row>
    <row r="106" spans="1:8" ht="13" x14ac:dyDescent="0.15">
      <c r="A106" s="15" t="s">
        <v>2235</v>
      </c>
      <c r="B106" s="16" t="s">
        <v>6749</v>
      </c>
      <c r="C106" s="16">
        <v>5</v>
      </c>
      <c r="D106" s="16" t="s">
        <v>407</v>
      </c>
      <c r="E106" s="16">
        <v>60</v>
      </c>
      <c r="F106" s="16" t="s">
        <v>393</v>
      </c>
      <c r="G106" s="30" t="s">
        <v>6741</v>
      </c>
      <c r="H106" s="70"/>
    </row>
    <row r="107" spans="1:8" ht="13" x14ac:dyDescent="0.15">
      <c r="A107" s="15" t="s">
        <v>2235</v>
      </c>
      <c r="B107" s="16" t="s">
        <v>6749</v>
      </c>
      <c r="C107" s="16">
        <v>5</v>
      </c>
      <c r="D107" s="16" t="s">
        <v>407</v>
      </c>
      <c r="E107" s="16">
        <v>60</v>
      </c>
      <c r="F107" s="16" t="s">
        <v>393</v>
      </c>
      <c r="G107" s="30"/>
      <c r="H107" s="70"/>
    </row>
    <row r="108" spans="1:8" ht="13" x14ac:dyDescent="0.15">
      <c r="A108" s="15" t="s">
        <v>2516</v>
      </c>
      <c r="B108" s="16" t="s">
        <v>6749</v>
      </c>
      <c r="C108" s="16">
        <v>6</v>
      </c>
      <c r="D108" s="16" t="s">
        <v>407</v>
      </c>
      <c r="E108" s="16">
        <v>60</v>
      </c>
      <c r="F108" s="16" t="s">
        <v>393</v>
      </c>
      <c r="G108" s="30" t="s">
        <v>6741</v>
      </c>
      <c r="H108" s="70"/>
    </row>
    <row r="109" spans="1:8" ht="13" x14ac:dyDescent="0.15">
      <c r="A109" s="15" t="s">
        <v>2516</v>
      </c>
      <c r="B109" s="16" t="s">
        <v>6749</v>
      </c>
      <c r="C109" s="16">
        <v>6</v>
      </c>
      <c r="D109" s="16" t="s">
        <v>407</v>
      </c>
      <c r="E109" s="16">
        <v>60</v>
      </c>
      <c r="F109" s="16" t="s">
        <v>393</v>
      </c>
      <c r="G109" s="30"/>
      <c r="H109" s="70"/>
    </row>
    <row r="110" spans="1:8" ht="13" x14ac:dyDescent="0.15">
      <c r="A110" s="15" t="s">
        <v>2902</v>
      </c>
      <c r="B110" s="16" t="s">
        <v>6749</v>
      </c>
      <c r="C110" s="16">
        <v>7</v>
      </c>
      <c r="D110" s="16" t="s">
        <v>407</v>
      </c>
      <c r="E110" s="16">
        <v>60</v>
      </c>
      <c r="F110" s="16" t="s">
        <v>393</v>
      </c>
      <c r="G110" s="30" t="s">
        <v>6741</v>
      </c>
      <c r="H110" s="70"/>
    </row>
    <row r="111" spans="1:8" ht="13" x14ac:dyDescent="0.15">
      <c r="A111" s="15" t="s">
        <v>2902</v>
      </c>
      <c r="B111" s="16" t="s">
        <v>6749</v>
      </c>
      <c r="C111" s="16">
        <v>7</v>
      </c>
      <c r="D111" s="16" t="s">
        <v>407</v>
      </c>
      <c r="E111" s="16">
        <v>60</v>
      </c>
      <c r="F111" s="16" t="s">
        <v>393</v>
      </c>
      <c r="G111" s="30"/>
      <c r="H111" s="70"/>
    </row>
    <row r="112" spans="1:8" ht="13" x14ac:dyDescent="0.15">
      <c r="A112" s="15" t="s">
        <v>3502</v>
      </c>
      <c r="B112" s="16" t="s">
        <v>6749</v>
      </c>
      <c r="C112" s="16">
        <v>8</v>
      </c>
      <c r="D112" s="16" t="s">
        <v>407</v>
      </c>
      <c r="E112" s="16">
        <v>60</v>
      </c>
      <c r="F112" s="16" t="s">
        <v>393</v>
      </c>
      <c r="G112" s="30" t="s">
        <v>6741</v>
      </c>
      <c r="H112" s="70"/>
    </row>
    <row r="113" spans="1:8" ht="13" x14ac:dyDescent="0.15">
      <c r="A113" s="15" t="s">
        <v>3502</v>
      </c>
      <c r="B113" s="16" t="s">
        <v>6749</v>
      </c>
      <c r="C113" s="16">
        <v>8</v>
      </c>
      <c r="D113" s="16" t="s">
        <v>407</v>
      </c>
      <c r="E113" s="16">
        <v>60</v>
      </c>
      <c r="F113" s="16" t="s">
        <v>393</v>
      </c>
      <c r="G113" s="30"/>
      <c r="H113" s="70"/>
    </row>
    <row r="114" spans="1:8" ht="13" x14ac:dyDescent="0.15">
      <c r="A114" s="15" t="s">
        <v>443</v>
      </c>
      <c r="B114" s="16" t="s">
        <v>6749</v>
      </c>
      <c r="C114" s="16">
        <v>9</v>
      </c>
      <c r="D114" s="16" t="s">
        <v>395</v>
      </c>
      <c r="E114" s="16">
        <v>70</v>
      </c>
      <c r="F114" s="16" t="s">
        <v>393</v>
      </c>
      <c r="G114" s="30" t="s">
        <v>6741</v>
      </c>
      <c r="H114" s="70"/>
    </row>
    <row r="115" spans="1:8" ht="13" x14ac:dyDescent="0.15">
      <c r="A115" s="15" t="s">
        <v>443</v>
      </c>
      <c r="B115" s="16" t="s">
        <v>6749</v>
      </c>
      <c r="C115" s="16">
        <v>9</v>
      </c>
      <c r="D115" s="16" t="s">
        <v>395</v>
      </c>
      <c r="E115" s="16">
        <v>70</v>
      </c>
      <c r="F115" s="16" t="s">
        <v>393</v>
      </c>
      <c r="G115" s="30"/>
      <c r="H115" s="70"/>
    </row>
    <row r="116" spans="1:8" ht="13" x14ac:dyDescent="0.15">
      <c r="A116" s="15" t="s">
        <v>881</v>
      </c>
      <c r="B116" s="16" t="s">
        <v>6749</v>
      </c>
      <c r="C116" s="16">
        <v>10</v>
      </c>
      <c r="D116" s="16" t="s">
        <v>395</v>
      </c>
      <c r="E116" s="16">
        <v>70</v>
      </c>
      <c r="F116" s="16" t="s">
        <v>393</v>
      </c>
      <c r="G116" s="30" t="s">
        <v>6741</v>
      </c>
      <c r="H116" s="70"/>
    </row>
    <row r="117" spans="1:8" ht="13" x14ac:dyDescent="0.15">
      <c r="A117" s="15" t="s">
        <v>881</v>
      </c>
      <c r="B117" s="16" t="s">
        <v>6749</v>
      </c>
      <c r="C117" s="16">
        <v>10</v>
      </c>
      <c r="D117" s="16" t="s">
        <v>395</v>
      </c>
      <c r="E117" s="16">
        <v>70</v>
      </c>
      <c r="F117" s="16" t="s">
        <v>393</v>
      </c>
      <c r="G117" s="30"/>
      <c r="H117" s="70"/>
    </row>
    <row r="118" spans="1:8" ht="13" x14ac:dyDescent="0.15">
      <c r="A118" s="15" t="s">
        <v>1218</v>
      </c>
      <c r="B118" s="16" t="s">
        <v>6749</v>
      </c>
      <c r="C118" s="16">
        <v>11</v>
      </c>
      <c r="D118" s="16" t="s">
        <v>395</v>
      </c>
      <c r="E118" s="16">
        <v>60</v>
      </c>
      <c r="F118" s="16" t="s">
        <v>393</v>
      </c>
      <c r="G118" s="30" t="s">
        <v>6741</v>
      </c>
      <c r="H118" s="70"/>
    </row>
    <row r="119" spans="1:8" ht="13" x14ac:dyDescent="0.15">
      <c r="A119" s="15" t="s">
        <v>1218</v>
      </c>
      <c r="B119" s="16" t="s">
        <v>6749</v>
      </c>
      <c r="C119" s="16">
        <v>11</v>
      </c>
      <c r="D119" s="16" t="s">
        <v>395</v>
      </c>
      <c r="E119" s="16">
        <v>60</v>
      </c>
      <c r="F119" s="16" t="s">
        <v>393</v>
      </c>
      <c r="G119" s="30"/>
      <c r="H119" s="70"/>
    </row>
    <row r="120" spans="1:8" ht="13" x14ac:dyDescent="0.15">
      <c r="A120" s="15" t="s">
        <v>1837</v>
      </c>
      <c r="B120" s="16" t="s">
        <v>6749</v>
      </c>
      <c r="C120" s="16">
        <v>12</v>
      </c>
      <c r="D120" s="16" t="s">
        <v>395</v>
      </c>
      <c r="E120" s="16">
        <v>60</v>
      </c>
      <c r="F120" s="16" t="s">
        <v>393</v>
      </c>
      <c r="G120" s="30" t="s">
        <v>6741</v>
      </c>
      <c r="H120" s="70"/>
    </row>
    <row r="121" spans="1:8" ht="13" x14ac:dyDescent="0.15">
      <c r="A121" s="15" t="s">
        <v>1837</v>
      </c>
      <c r="B121" s="16" t="s">
        <v>6749</v>
      </c>
      <c r="C121" s="16">
        <v>12</v>
      </c>
      <c r="D121" s="16" t="s">
        <v>395</v>
      </c>
      <c r="E121" s="16">
        <v>60</v>
      </c>
      <c r="F121" s="16" t="s">
        <v>393</v>
      </c>
      <c r="G121" s="30"/>
      <c r="H121" s="70"/>
    </row>
    <row r="122" spans="1:8" ht="13" x14ac:dyDescent="0.15">
      <c r="A122" s="15" t="s">
        <v>2245</v>
      </c>
      <c r="B122" s="16" t="s">
        <v>6749</v>
      </c>
      <c r="C122" s="16">
        <v>13</v>
      </c>
      <c r="D122" s="16" t="s">
        <v>395</v>
      </c>
      <c r="E122" s="16">
        <v>70</v>
      </c>
      <c r="F122" s="16" t="s">
        <v>393</v>
      </c>
      <c r="G122" s="30" t="s">
        <v>6741</v>
      </c>
      <c r="H122" s="70"/>
    </row>
    <row r="123" spans="1:8" ht="13.25" customHeight="1" x14ac:dyDescent="0.15">
      <c r="A123" s="15" t="s">
        <v>2245</v>
      </c>
      <c r="B123" s="16" t="s">
        <v>6749</v>
      </c>
      <c r="C123" s="16">
        <v>13</v>
      </c>
      <c r="D123" s="16" t="s">
        <v>395</v>
      </c>
      <c r="E123" s="16">
        <v>70</v>
      </c>
      <c r="F123" s="16" t="s">
        <v>393</v>
      </c>
      <c r="G123" s="30"/>
      <c r="H123" s="70"/>
    </row>
    <row r="124" spans="1:8" ht="13.25" customHeight="1" x14ac:dyDescent="0.15">
      <c r="A124" s="15" t="s">
        <v>2524</v>
      </c>
      <c r="B124" s="16" t="s">
        <v>6749</v>
      </c>
      <c r="C124" s="16">
        <v>14</v>
      </c>
      <c r="D124" s="16" t="s">
        <v>395</v>
      </c>
      <c r="E124" s="16">
        <v>60</v>
      </c>
      <c r="F124" s="16" t="s">
        <v>393</v>
      </c>
      <c r="G124" s="30" t="s">
        <v>6741</v>
      </c>
      <c r="H124" s="70"/>
    </row>
    <row r="125" spans="1:8" ht="13.25" customHeight="1" x14ac:dyDescent="0.15">
      <c r="A125" s="15" t="s">
        <v>2524</v>
      </c>
      <c r="B125" s="16" t="s">
        <v>6749</v>
      </c>
      <c r="C125" s="16">
        <v>14</v>
      </c>
      <c r="D125" s="16" t="s">
        <v>395</v>
      </c>
      <c r="E125" s="16">
        <v>60</v>
      </c>
      <c r="F125" s="16" t="s">
        <v>393</v>
      </c>
      <c r="G125" s="30"/>
      <c r="H125" s="70"/>
    </row>
    <row r="126" spans="1:8" ht="13.25" customHeight="1" x14ac:dyDescent="0.15">
      <c r="A126" s="15" t="s">
        <v>2914</v>
      </c>
      <c r="B126" s="16" t="s">
        <v>6749</v>
      </c>
      <c r="C126" s="16">
        <v>15</v>
      </c>
      <c r="D126" s="16" t="s">
        <v>395</v>
      </c>
      <c r="E126" s="16">
        <v>70</v>
      </c>
      <c r="F126" s="16" t="s">
        <v>393</v>
      </c>
      <c r="G126" s="30" t="s">
        <v>6741</v>
      </c>
      <c r="H126" s="70"/>
    </row>
    <row r="127" spans="1:8" ht="13.25" customHeight="1" x14ac:dyDescent="0.15">
      <c r="A127" s="15" t="s">
        <v>2914</v>
      </c>
      <c r="B127" s="16" t="s">
        <v>6749</v>
      </c>
      <c r="C127" s="16">
        <v>15</v>
      </c>
      <c r="D127" s="16" t="s">
        <v>395</v>
      </c>
      <c r="E127" s="16">
        <v>70</v>
      </c>
      <c r="F127" s="16" t="s">
        <v>393</v>
      </c>
      <c r="G127" s="30"/>
      <c r="H127" s="70"/>
    </row>
    <row r="128" spans="1:8" ht="13.25" customHeight="1" x14ac:dyDescent="0.15">
      <c r="A128" s="15" t="s">
        <v>3512</v>
      </c>
      <c r="B128" s="16" t="s">
        <v>6749</v>
      </c>
      <c r="C128" s="16">
        <v>16</v>
      </c>
      <c r="D128" s="16" t="s">
        <v>395</v>
      </c>
      <c r="E128" s="16">
        <v>60</v>
      </c>
      <c r="F128" s="16" t="s">
        <v>393</v>
      </c>
      <c r="G128" s="30" t="s">
        <v>6741</v>
      </c>
      <c r="H128" s="70"/>
    </row>
    <row r="129" spans="1:8" ht="13.25" customHeight="1" x14ac:dyDescent="0.15">
      <c r="A129" s="15" t="s">
        <v>3512</v>
      </c>
      <c r="B129" s="16" t="s">
        <v>6749</v>
      </c>
      <c r="C129" s="16">
        <v>16</v>
      </c>
      <c r="D129" s="16" t="s">
        <v>395</v>
      </c>
      <c r="E129" s="16">
        <v>60</v>
      </c>
      <c r="F129" s="16" t="s">
        <v>393</v>
      </c>
      <c r="G129" s="30"/>
      <c r="H129" s="70"/>
    </row>
    <row r="130" spans="1:8" ht="13.25" customHeight="1" x14ac:dyDescent="0.15">
      <c r="A130" s="15" t="s">
        <v>461</v>
      </c>
      <c r="B130" s="16" t="s">
        <v>6749</v>
      </c>
      <c r="C130" s="16">
        <v>17</v>
      </c>
      <c r="D130" s="16" t="s">
        <v>389</v>
      </c>
      <c r="E130" s="16">
        <v>60</v>
      </c>
      <c r="F130" s="16" t="s">
        <v>393</v>
      </c>
      <c r="G130" s="30" t="s">
        <v>6741</v>
      </c>
      <c r="H130" s="70"/>
    </row>
    <row r="131" spans="1:8" ht="13.25" customHeight="1" x14ac:dyDescent="0.15">
      <c r="A131" s="15" t="s">
        <v>461</v>
      </c>
      <c r="B131" s="16" t="s">
        <v>6749</v>
      </c>
      <c r="C131" s="16">
        <v>17</v>
      </c>
      <c r="D131" s="16" t="s">
        <v>389</v>
      </c>
      <c r="E131" s="16">
        <v>60</v>
      </c>
      <c r="F131" s="16" t="s">
        <v>393</v>
      </c>
      <c r="G131" s="30"/>
      <c r="H131" s="70"/>
    </row>
    <row r="132" spans="1:8" ht="13.25" customHeight="1" x14ac:dyDescent="0.15">
      <c r="A132" s="15" t="s">
        <v>899</v>
      </c>
      <c r="B132" s="16" t="s">
        <v>6749</v>
      </c>
      <c r="C132" s="16">
        <v>18</v>
      </c>
      <c r="D132" s="16" t="s">
        <v>389</v>
      </c>
      <c r="E132" s="16">
        <v>60</v>
      </c>
      <c r="F132" s="16" t="s">
        <v>393</v>
      </c>
      <c r="G132" s="30" t="s">
        <v>6741</v>
      </c>
      <c r="H132" s="70"/>
    </row>
    <row r="133" spans="1:8" ht="13.25" customHeight="1" x14ac:dyDescent="0.15">
      <c r="A133" s="15" t="s">
        <v>899</v>
      </c>
      <c r="B133" s="16" t="s">
        <v>6749</v>
      </c>
      <c r="C133" s="16">
        <v>18</v>
      </c>
      <c r="D133" s="16" t="s">
        <v>389</v>
      </c>
      <c r="E133" s="16">
        <v>60</v>
      </c>
      <c r="F133" s="16" t="s">
        <v>393</v>
      </c>
      <c r="G133" s="30"/>
      <c r="H133" s="70"/>
    </row>
    <row r="134" spans="1:8" ht="13.25" customHeight="1" x14ac:dyDescent="0.15">
      <c r="A134" s="15" t="s">
        <v>1212</v>
      </c>
      <c r="B134" s="16" t="s">
        <v>6749</v>
      </c>
      <c r="C134" s="16">
        <v>19</v>
      </c>
      <c r="D134" s="16" t="s">
        <v>389</v>
      </c>
      <c r="E134" s="16">
        <v>60</v>
      </c>
      <c r="F134" s="16" t="s">
        <v>393</v>
      </c>
      <c r="G134" s="30" t="s">
        <v>6741</v>
      </c>
      <c r="H134" s="70"/>
    </row>
    <row r="135" spans="1:8" ht="13.25" customHeight="1" x14ac:dyDescent="0.15">
      <c r="A135" s="15" t="s">
        <v>1212</v>
      </c>
      <c r="B135" s="16" t="s">
        <v>6749</v>
      </c>
      <c r="C135" s="16">
        <v>19</v>
      </c>
      <c r="D135" s="16" t="s">
        <v>389</v>
      </c>
      <c r="E135" s="16">
        <v>60</v>
      </c>
      <c r="F135" s="16" t="s">
        <v>393</v>
      </c>
      <c r="G135" s="30"/>
      <c r="H135" s="70"/>
    </row>
    <row r="136" spans="1:8" ht="13.25" customHeight="1" x14ac:dyDescent="0.15">
      <c r="A136" s="15" t="s">
        <v>1841</v>
      </c>
      <c r="B136" s="16" t="s">
        <v>6749</v>
      </c>
      <c r="C136" s="16">
        <v>20</v>
      </c>
      <c r="D136" s="16" t="s">
        <v>389</v>
      </c>
      <c r="E136" s="16">
        <v>70</v>
      </c>
      <c r="F136" s="16" t="s">
        <v>393</v>
      </c>
      <c r="G136" s="30" t="s">
        <v>6741</v>
      </c>
      <c r="H136" s="70"/>
    </row>
    <row r="137" spans="1:8" ht="13.25" customHeight="1" x14ac:dyDescent="0.15">
      <c r="A137" s="15" t="s">
        <v>1841</v>
      </c>
      <c r="B137" s="16" t="s">
        <v>6749</v>
      </c>
      <c r="C137" s="16">
        <v>20</v>
      </c>
      <c r="D137" s="16" t="s">
        <v>389</v>
      </c>
      <c r="E137" s="16">
        <v>70</v>
      </c>
      <c r="F137" s="16" t="s">
        <v>393</v>
      </c>
      <c r="G137" s="30"/>
      <c r="H137" s="70"/>
    </row>
    <row r="138" spans="1:8" ht="13.25" customHeight="1" x14ac:dyDescent="0.15">
      <c r="A138" s="15" t="s">
        <v>2253</v>
      </c>
      <c r="B138" s="16" t="s">
        <v>6749</v>
      </c>
      <c r="C138" s="16">
        <v>21</v>
      </c>
      <c r="D138" s="16" t="s">
        <v>389</v>
      </c>
      <c r="E138" s="16">
        <v>60</v>
      </c>
      <c r="F138" s="16" t="s">
        <v>393</v>
      </c>
      <c r="G138" s="30" t="s">
        <v>6741</v>
      </c>
      <c r="H138" s="70"/>
    </row>
    <row r="139" spans="1:8" ht="13.25" customHeight="1" x14ac:dyDescent="0.15">
      <c r="A139" s="15" t="s">
        <v>2253</v>
      </c>
      <c r="B139" s="16" t="s">
        <v>6749</v>
      </c>
      <c r="C139" s="16">
        <v>21</v>
      </c>
      <c r="D139" s="16" t="s">
        <v>389</v>
      </c>
      <c r="E139" s="16">
        <v>60</v>
      </c>
      <c r="F139" s="16" t="s">
        <v>393</v>
      </c>
      <c r="G139" s="30"/>
      <c r="H139" s="70"/>
    </row>
    <row r="140" spans="1:8" ht="13.25" customHeight="1" x14ac:dyDescent="0.15">
      <c r="A140" s="15" t="s">
        <v>2531</v>
      </c>
      <c r="B140" s="16" t="s">
        <v>6749</v>
      </c>
      <c r="C140" s="16">
        <v>22</v>
      </c>
      <c r="D140" s="16" t="s">
        <v>389</v>
      </c>
      <c r="E140" s="16">
        <v>60</v>
      </c>
      <c r="F140" s="16" t="s">
        <v>393</v>
      </c>
      <c r="G140" s="30" t="s">
        <v>6741</v>
      </c>
      <c r="H140" s="70"/>
    </row>
    <row r="141" spans="1:8" ht="13.25" customHeight="1" x14ac:dyDescent="0.15">
      <c r="A141" s="15" t="s">
        <v>2531</v>
      </c>
      <c r="B141" s="16" t="s">
        <v>6749</v>
      </c>
      <c r="C141" s="16">
        <v>22</v>
      </c>
      <c r="D141" s="16" t="s">
        <v>389</v>
      </c>
      <c r="E141" s="16">
        <v>60</v>
      </c>
      <c r="F141" s="16" t="s">
        <v>393</v>
      </c>
      <c r="G141" s="30"/>
      <c r="H141" s="70"/>
    </row>
    <row r="142" spans="1:8" ht="13.25" customHeight="1" x14ac:dyDescent="0.15">
      <c r="A142" s="15" t="s">
        <v>2919</v>
      </c>
      <c r="B142" s="16" t="s">
        <v>6749</v>
      </c>
      <c r="C142" s="16">
        <v>23</v>
      </c>
      <c r="D142" s="16" t="s">
        <v>389</v>
      </c>
      <c r="E142" s="16">
        <v>60</v>
      </c>
      <c r="F142" s="16" t="s">
        <v>393</v>
      </c>
      <c r="G142" s="30" t="s">
        <v>6741</v>
      </c>
      <c r="H142" s="70"/>
    </row>
    <row r="143" spans="1:8" ht="13.25" customHeight="1" x14ac:dyDescent="0.15">
      <c r="A143" s="15" t="s">
        <v>2919</v>
      </c>
      <c r="B143" s="16" t="s">
        <v>6749</v>
      </c>
      <c r="C143" s="16">
        <v>23</v>
      </c>
      <c r="D143" s="16" t="s">
        <v>389</v>
      </c>
      <c r="E143" s="16">
        <v>60</v>
      </c>
      <c r="F143" s="16" t="s">
        <v>393</v>
      </c>
      <c r="G143" s="30"/>
      <c r="H143" s="70"/>
    </row>
    <row r="144" spans="1:8" ht="13.25" customHeight="1" x14ac:dyDescent="0.15">
      <c r="A144" s="15" t="s">
        <v>3521</v>
      </c>
      <c r="B144" s="16" t="s">
        <v>6749</v>
      </c>
      <c r="C144" s="16">
        <v>24</v>
      </c>
      <c r="D144" s="16" t="s">
        <v>389</v>
      </c>
      <c r="E144" s="16">
        <v>60</v>
      </c>
      <c r="F144" s="16" t="s">
        <v>393</v>
      </c>
      <c r="G144" s="30" t="s">
        <v>6741</v>
      </c>
      <c r="H144" s="70"/>
    </row>
    <row r="145" spans="1:8" ht="13.25" customHeight="1" x14ac:dyDescent="0.15">
      <c r="A145" s="15" t="s">
        <v>3521</v>
      </c>
      <c r="B145" s="16" t="s">
        <v>6749</v>
      </c>
      <c r="C145" s="16">
        <v>24</v>
      </c>
      <c r="D145" s="16" t="s">
        <v>389</v>
      </c>
      <c r="E145" s="16">
        <v>60</v>
      </c>
      <c r="F145" s="16" t="s">
        <v>393</v>
      </c>
      <c r="G145" s="30"/>
      <c r="H145" s="70"/>
    </row>
    <row r="146" spans="1:8" ht="13.25" customHeight="1" x14ac:dyDescent="0.15">
      <c r="A146" s="15" t="s">
        <v>456</v>
      </c>
      <c r="B146" s="16" t="s">
        <v>6749</v>
      </c>
      <c r="C146" s="16">
        <v>25</v>
      </c>
      <c r="D146" s="16" t="s">
        <v>404</v>
      </c>
      <c r="E146" s="16">
        <v>60</v>
      </c>
      <c r="F146" s="16" t="s">
        <v>393</v>
      </c>
      <c r="G146" s="30" t="s">
        <v>6741</v>
      </c>
      <c r="H146" s="70"/>
    </row>
    <row r="147" spans="1:8" ht="13.25" customHeight="1" x14ac:dyDescent="0.15">
      <c r="A147" s="15" t="s">
        <v>456</v>
      </c>
      <c r="B147" s="16" t="s">
        <v>6749</v>
      </c>
      <c r="C147" s="16">
        <v>25</v>
      </c>
      <c r="D147" s="16" t="s">
        <v>404</v>
      </c>
      <c r="E147" s="16">
        <v>60</v>
      </c>
      <c r="F147" s="16" t="s">
        <v>393</v>
      </c>
      <c r="G147" s="30"/>
      <c r="H147" s="70"/>
    </row>
    <row r="148" spans="1:8" ht="13.25" customHeight="1" x14ac:dyDescent="0.15">
      <c r="A148" s="15" t="s">
        <v>886</v>
      </c>
      <c r="B148" s="16" t="s">
        <v>6750</v>
      </c>
      <c r="C148" s="16">
        <v>1</v>
      </c>
      <c r="D148" s="16" t="s">
        <v>407</v>
      </c>
      <c r="E148" s="16">
        <v>60</v>
      </c>
      <c r="F148" s="16" t="s">
        <v>393</v>
      </c>
      <c r="G148" s="30"/>
      <c r="H148" s="70"/>
    </row>
    <row r="149" spans="1:8" ht="13.25" customHeight="1" x14ac:dyDescent="0.15">
      <c r="A149" s="15" t="s">
        <v>2902</v>
      </c>
      <c r="B149" s="16" t="s">
        <v>6750</v>
      </c>
      <c r="C149" s="16">
        <v>2</v>
      </c>
      <c r="D149" s="16" t="s">
        <v>407</v>
      </c>
      <c r="E149" s="16">
        <v>50</v>
      </c>
      <c r="F149" s="16" t="s">
        <v>393</v>
      </c>
      <c r="G149" s="30" t="s">
        <v>6741</v>
      </c>
      <c r="H149" s="70"/>
    </row>
    <row r="150" spans="1:8" ht="13.25" customHeight="1" x14ac:dyDescent="0.15">
      <c r="A150" s="15" t="s">
        <v>3508</v>
      </c>
      <c r="B150" s="16" t="s">
        <v>6750</v>
      </c>
      <c r="C150" s="16">
        <v>3</v>
      </c>
      <c r="D150" s="16" t="s">
        <v>407</v>
      </c>
      <c r="E150" s="16">
        <v>50</v>
      </c>
      <c r="F150" s="16" t="s">
        <v>393</v>
      </c>
      <c r="G150" s="30" t="s">
        <v>6741</v>
      </c>
      <c r="H150" s="70"/>
    </row>
    <row r="151" spans="1:8" ht="13.25" customHeight="1" x14ac:dyDescent="0.15">
      <c r="A151" s="15" t="s">
        <v>425</v>
      </c>
      <c r="B151" s="16" t="s">
        <v>6750</v>
      </c>
      <c r="C151" s="16">
        <v>4</v>
      </c>
      <c r="D151" s="16" t="s">
        <v>395</v>
      </c>
      <c r="E151" s="16">
        <v>80</v>
      </c>
      <c r="F151" s="16" t="s">
        <v>393</v>
      </c>
      <c r="G151" s="30" t="s">
        <v>6741</v>
      </c>
      <c r="H151" s="70"/>
    </row>
    <row r="152" spans="1:8" ht="13.25" customHeight="1" x14ac:dyDescent="0.15">
      <c r="A152" s="15" t="s">
        <v>2346</v>
      </c>
      <c r="B152" s="16" t="s">
        <v>6750</v>
      </c>
      <c r="C152" s="16">
        <v>5</v>
      </c>
      <c r="D152" s="16" t="s">
        <v>395</v>
      </c>
      <c r="E152" s="16">
        <v>60</v>
      </c>
      <c r="F152" s="16" t="s">
        <v>393</v>
      </c>
      <c r="G152" s="30" t="s">
        <v>6741</v>
      </c>
      <c r="H152" s="70"/>
    </row>
    <row r="153" spans="1:8" ht="13.25" customHeight="1" x14ac:dyDescent="0.15">
      <c r="A153" s="15" t="s">
        <v>558</v>
      </c>
      <c r="B153" s="16" t="s">
        <v>6750</v>
      </c>
      <c r="C153" s="16">
        <v>6</v>
      </c>
      <c r="D153" s="16" t="s">
        <v>389</v>
      </c>
      <c r="E153" s="16">
        <v>110</v>
      </c>
      <c r="F153" s="16" t="s">
        <v>393</v>
      </c>
      <c r="G153" s="30"/>
      <c r="H153" s="70"/>
    </row>
    <row r="154" spans="1:8" ht="13.25" customHeight="1" x14ac:dyDescent="0.15">
      <c r="A154" s="15" t="s">
        <v>456</v>
      </c>
      <c r="B154" s="16" t="s">
        <v>6750</v>
      </c>
      <c r="C154" s="16">
        <v>7</v>
      </c>
      <c r="D154" s="16" t="s">
        <v>404</v>
      </c>
      <c r="E154" s="16">
        <v>60</v>
      </c>
      <c r="F154" s="16" t="s">
        <v>393</v>
      </c>
      <c r="G154" s="30" t="s">
        <v>6741</v>
      </c>
      <c r="H154" s="70"/>
    </row>
    <row r="155" spans="1:8" ht="13.25" customHeight="1" x14ac:dyDescent="0.15">
      <c r="A155" s="15" t="s">
        <v>880</v>
      </c>
      <c r="B155" s="16" t="s">
        <v>6750</v>
      </c>
      <c r="C155" s="16">
        <v>8</v>
      </c>
      <c r="D155" s="16" t="s">
        <v>404</v>
      </c>
      <c r="E155" s="16">
        <v>70</v>
      </c>
      <c r="F155" s="16" t="s">
        <v>393</v>
      </c>
      <c r="G155" s="30"/>
      <c r="H155" s="70"/>
    </row>
    <row r="156" spans="1:8" ht="13.25" customHeight="1" x14ac:dyDescent="0.15">
      <c r="A156" s="15" t="s">
        <v>864</v>
      </c>
      <c r="B156" s="16" t="s">
        <v>6750</v>
      </c>
      <c r="C156" s="16">
        <v>9</v>
      </c>
      <c r="D156" s="16" t="s">
        <v>404</v>
      </c>
      <c r="E156" s="16">
        <v>100</v>
      </c>
      <c r="F156" s="16" t="s">
        <v>398</v>
      </c>
      <c r="G156" s="30"/>
      <c r="H156" s="70"/>
    </row>
    <row r="157" spans="1:8" ht="13.25" customHeight="1" x14ac:dyDescent="0.15">
      <c r="A157" s="15" t="s">
        <v>2363</v>
      </c>
      <c r="B157" s="16" t="s">
        <v>6750</v>
      </c>
      <c r="C157" s="16">
        <v>10</v>
      </c>
      <c r="D157" s="16" t="s">
        <v>404</v>
      </c>
      <c r="E157" s="16">
        <v>40</v>
      </c>
      <c r="F157" s="16" t="s">
        <v>393</v>
      </c>
      <c r="G157" s="30"/>
      <c r="H157" s="70"/>
    </row>
    <row r="158" spans="1:8" ht="13.25" customHeight="1" x14ac:dyDescent="0.15">
      <c r="A158" s="15" t="s">
        <v>2952</v>
      </c>
      <c r="B158" s="16" t="s">
        <v>6750</v>
      </c>
      <c r="C158" s="16">
        <v>11</v>
      </c>
      <c r="D158" s="16" t="s">
        <v>385</v>
      </c>
      <c r="E158" s="16">
        <v>30</v>
      </c>
      <c r="F158" s="16" t="s">
        <v>393</v>
      </c>
      <c r="G158" s="30"/>
      <c r="H158" s="70"/>
    </row>
    <row r="159" spans="1:8" ht="13.25" customHeight="1" x14ac:dyDescent="0.15">
      <c r="A159" s="15" t="s">
        <v>2961</v>
      </c>
      <c r="B159" s="16" t="s">
        <v>6750</v>
      </c>
      <c r="C159" s="16">
        <v>12</v>
      </c>
      <c r="D159" s="16" t="s">
        <v>400</v>
      </c>
      <c r="E159" s="16">
        <v>130</v>
      </c>
      <c r="F159" s="16" t="s">
        <v>398</v>
      </c>
      <c r="G159" s="30"/>
      <c r="H159" s="70"/>
    </row>
    <row r="160" spans="1:8" ht="13.25" customHeight="1" x14ac:dyDescent="0.15">
      <c r="A160" s="15" t="s">
        <v>2621</v>
      </c>
      <c r="B160" s="16" t="s">
        <v>6750</v>
      </c>
      <c r="C160" s="16">
        <v>13</v>
      </c>
      <c r="D160" s="16" t="s">
        <v>858</v>
      </c>
      <c r="E160" s="16">
        <v>140</v>
      </c>
      <c r="F160" s="16" t="s">
        <v>398</v>
      </c>
      <c r="G160" s="30"/>
      <c r="H160" s="70"/>
    </row>
    <row r="161" spans="1:8" ht="13.25" customHeight="1" x14ac:dyDescent="0.15">
      <c r="A161" s="15" t="s">
        <v>3005</v>
      </c>
      <c r="B161" s="16" t="s">
        <v>6750</v>
      </c>
      <c r="C161" s="16">
        <v>14</v>
      </c>
      <c r="D161" s="16" t="s">
        <v>149</v>
      </c>
      <c r="E161" s="16">
        <v>120</v>
      </c>
      <c r="F161" s="16" t="s">
        <v>393</v>
      </c>
      <c r="G161" s="30"/>
      <c r="H161" s="70"/>
    </row>
    <row r="162" spans="1:8" ht="13.25" customHeight="1" x14ac:dyDescent="0.15">
      <c r="A162" s="15" t="s">
        <v>933</v>
      </c>
      <c r="B162" s="16" t="s">
        <v>6750</v>
      </c>
      <c r="C162" s="16">
        <v>15</v>
      </c>
      <c r="D162" s="16" t="s">
        <v>392</v>
      </c>
      <c r="E162" s="16">
        <v>80</v>
      </c>
      <c r="F162" s="16" t="s">
        <v>393</v>
      </c>
      <c r="G162" s="30" t="s">
        <v>6741</v>
      </c>
      <c r="H162" s="70"/>
    </row>
    <row r="163" spans="1:8" ht="13.25" customHeight="1" x14ac:dyDescent="0.15">
      <c r="A163" s="15" t="s">
        <v>4511</v>
      </c>
      <c r="B163" s="16" t="s">
        <v>6751</v>
      </c>
      <c r="C163" s="302">
        <v>1</v>
      </c>
      <c r="D163" s="16" t="s">
        <v>407</v>
      </c>
      <c r="E163" s="16">
        <v>70</v>
      </c>
      <c r="F163" s="16" t="s">
        <v>393</v>
      </c>
      <c r="G163" s="30" t="s">
        <v>6741</v>
      </c>
      <c r="H163" s="70"/>
    </row>
    <row r="164" spans="1:8" ht="13.25" customHeight="1" x14ac:dyDescent="0.15">
      <c r="A164" s="15" t="s">
        <v>4523</v>
      </c>
      <c r="B164" s="16" t="s">
        <v>6751</v>
      </c>
      <c r="C164" s="302">
        <v>2</v>
      </c>
      <c r="D164" s="16" t="s">
        <v>395</v>
      </c>
      <c r="E164" s="16">
        <v>80</v>
      </c>
      <c r="F164" s="16" t="s">
        <v>393</v>
      </c>
      <c r="G164" s="30" t="s">
        <v>6741</v>
      </c>
      <c r="H164" s="70"/>
    </row>
    <row r="165" spans="1:8" ht="13.25" customHeight="1" x14ac:dyDescent="0.15">
      <c r="A165" s="15" t="s">
        <v>4528</v>
      </c>
      <c r="B165" s="16" t="s">
        <v>6751</v>
      </c>
      <c r="C165" s="302">
        <v>3</v>
      </c>
      <c r="D165" s="16" t="s">
        <v>389</v>
      </c>
      <c r="E165" s="16">
        <v>70</v>
      </c>
      <c r="F165" s="16" t="s">
        <v>393</v>
      </c>
      <c r="G165" s="30" t="s">
        <v>6741</v>
      </c>
      <c r="H165" s="70"/>
    </row>
    <row r="166" spans="1:8" ht="13.25" customHeight="1" x14ac:dyDescent="0.15">
      <c r="A166" s="15" t="s">
        <v>4533</v>
      </c>
      <c r="B166" s="16" t="s">
        <v>6751</v>
      </c>
      <c r="C166" s="302">
        <v>4</v>
      </c>
      <c r="D166" s="16" t="s">
        <v>389</v>
      </c>
      <c r="E166" s="16">
        <v>100</v>
      </c>
      <c r="F166" s="16" t="s">
        <v>393</v>
      </c>
      <c r="G166" s="30"/>
      <c r="H166" s="70"/>
    </row>
    <row r="167" spans="1:8" ht="13.25" customHeight="1" x14ac:dyDescent="0.15">
      <c r="A167" s="15" t="s">
        <v>4534</v>
      </c>
      <c r="B167" s="16" t="s">
        <v>6751</v>
      </c>
      <c r="C167" s="302">
        <v>5</v>
      </c>
      <c r="D167" s="16" t="s">
        <v>389</v>
      </c>
      <c r="E167" s="16">
        <v>180</v>
      </c>
      <c r="F167" s="16" t="s">
        <v>398</v>
      </c>
      <c r="G167" s="30" t="s">
        <v>6741</v>
      </c>
      <c r="H167" s="70"/>
    </row>
    <row r="168" spans="1:8" ht="13.25" customHeight="1" x14ac:dyDescent="0.15">
      <c r="A168" s="15" t="s">
        <v>456</v>
      </c>
      <c r="B168" s="16" t="s">
        <v>6751</v>
      </c>
      <c r="C168" s="302">
        <v>6</v>
      </c>
      <c r="D168" s="16" t="s">
        <v>404</v>
      </c>
      <c r="E168" s="16">
        <v>70</v>
      </c>
      <c r="F168" s="16" t="s">
        <v>393</v>
      </c>
      <c r="G168" s="30" t="s">
        <v>6741</v>
      </c>
      <c r="H168" s="70"/>
    </row>
    <row r="169" spans="1:8" ht="13.25" customHeight="1" x14ac:dyDescent="0.15">
      <c r="A169" s="15" t="s">
        <v>4538</v>
      </c>
      <c r="B169" s="16" t="s">
        <v>6751</v>
      </c>
      <c r="C169" s="302">
        <v>7</v>
      </c>
      <c r="D169" s="16" t="s">
        <v>404</v>
      </c>
      <c r="E169" s="16">
        <v>60</v>
      </c>
      <c r="F169" s="16" t="s">
        <v>393</v>
      </c>
      <c r="G169" s="30"/>
      <c r="H169" s="70"/>
    </row>
    <row r="170" spans="1:8" ht="13.25" customHeight="1" x14ac:dyDescent="0.15">
      <c r="A170" s="15" t="s">
        <v>4542</v>
      </c>
      <c r="B170" s="16" t="s">
        <v>6751</v>
      </c>
      <c r="C170" s="302">
        <v>8</v>
      </c>
      <c r="D170" s="16" t="s">
        <v>404</v>
      </c>
      <c r="E170" s="16">
        <v>120</v>
      </c>
      <c r="F170" s="16" t="s">
        <v>398</v>
      </c>
      <c r="G170" s="30"/>
      <c r="H170" s="70"/>
    </row>
    <row r="171" spans="1:8" ht="13.25" customHeight="1" x14ac:dyDescent="0.15">
      <c r="A171" s="15" t="s">
        <v>4547</v>
      </c>
      <c r="B171" s="16" t="s">
        <v>6751</v>
      </c>
      <c r="C171" s="302">
        <v>9</v>
      </c>
      <c r="D171" s="16" t="s">
        <v>385</v>
      </c>
      <c r="E171" s="16">
        <v>30</v>
      </c>
      <c r="F171" s="16" t="s">
        <v>393</v>
      </c>
      <c r="G171" s="30"/>
      <c r="H171" s="70"/>
    </row>
    <row r="172" spans="1:8" ht="13.25" customHeight="1" x14ac:dyDescent="0.15">
      <c r="A172" s="15" t="s">
        <v>3546</v>
      </c>
      <c r="B172" s="16" t="s">
        <v>6751</v>
      </c>
      <c r="C172" s="302">
        <v>10</v>
      </c>
      <c r="D172" s="16" t="s">
        <v>400</v>
      </c>
      <c r="E172" s="16">
        <v>140</v>
      </c>
      <c r="F172" s="16" t="s">
        <v>398</v>
      </c>
      <c r="G172" s="30"/>
      <c r="H172" s="70"/>
    </row>
    <row r="173" spans="1:8" ht="13.25" customHeight="1" x14ac:dyDescent="0.15">
      <c r="A173" s="15" t="s">
        <v>4552</v>
      </c>
      <c r="B173" s="16" t="s">
        <v>6751</v>
      </c>
      <c r="C173" s="302">
        <v>11</v>
      </c>
      <c r="D173" s="16" t="s">
        <v>400</v>
      </c>
      <c r="E173" s="16">
        <v>130</v>
      </c>
      <c r="F173" s="16" t="s">
        <v>393</v>
      </c>
      <c r="G173" s="30" t="s">
        <v>6741</v>
      </c>
      <c r="H173" s="70"/>
    </row>
    <row r="174" spans="1:8" ht="13.25" customHeight="1" x14ac:dyDescent="0.15">
      <c r="A174" s="15" t="s">
        <v>960</v>
      </c>
      <c r="B174" s="16" t="s">
        <v>6751</v>
      </c>
      <c r="C174" s="302">
        <v>12</v>
      </c>
      <c r="D174" s="16" t="s">
        <v>392</v>
      </c>
      <c r="E174" s="16">
        <v>150</v>
      </c>
      <c r="F174" s="16" t="s">
        <v>398</v>
      </c>
      <c r="G174" s="30"/>
      <c r="H174" s="70"/>
    </row>
    <row r="175" spans="1:8" ht="13.25" customHeight="1" x14ac:dyDescent="0.15">
      <c r="A175" s="15" t="s">
        <v>4567</v>
      </c>
      <c r="B175" s="16" t="s">
        <v>6751</v>
      </c>
      <c r="C175" s="302">
        <v>13</v>
      </c>
      <c r="D175" s="16" t="s">
        <v>392</v>
      </c>
      <c r="E175" s="16">
        <v>40</v>
      </c>
      <c r="F175" s="16" t="s">
        <v>393</v>
      </c>
      <c r="G175" s="30"/>
      <c r="H175" s="70"/>
    </row>
    <row r="176" spans="1:8" ht="13.25" customHeight="1" x14ac:dyDescent="0.15">
      <c r="A176" s="15" t="s">
        <v>4570</v>
      </c>
      <c r="B176" s="16" t="s">
        <v>6751</v>
      </c>
      <c r="C176" s="302">
        <v>14</v>
      </c>
      <c r="D176" s="16" t="s">
        <v>392</v>
      </c>
      <c r="E176" s="16">
        <v>110</v>
      </c>
      <c r="F176" s="16" t="s">
        <v>393</v>
      </c>
      <c r="G176" s="30"/>
      <c r="H176" s="70"/>
    </row>
    <row r="177" spans="1:8" ht="13.25" customHeight="1" x14ac:dyDescent="0.15">
      <c r="A177" s="15" t="s">
        <v>1200</v>
      </c>
      <c r="B177" s="16" t="s">
        <v>6751</v>
      </c>
      <c r="C177" s="302">
        <v>15</v>
      </c>
      <c r="D177" s="16" t="s">
        <v>385</v>
      </c>
      <c r="E177" s="16">
        <v>90</v>
      </c>
      <c r="F177" s="16" t="s">
        <v>398</v>
      </c>
      <c r="G177" s="30"/>
      <c r="H177" s="70"/>
    </row>
    <row r="178" spans="1:8" ht="13.25" customHeight="1" x14ac:dyDescent="0.15">
      <c r="A178" s="15" t="s">
        <v>394</v>
      </c>
      <c r="B178" s="16" t="s">
        <v>10025</v>
      </c>
      <c r="C178" s="302">
        <v>1</v>
      </c>
      <c r="D178" s="16" t="s">
        <v>395</v>
      </c>
      <c r="E178" s="16">
        <v>170</v>
      </c>
      <c r="F178" s="16" t="s">
        <v>386</v>
      </c>
      <c r="G178" s="30"/>
      <c r="H178" s="70"/>
    </row>
    <row r="179" spans="1:8" ht="13.25" customHeight="1" x14ac:dyDescent="0.15">
      <c r="A179" s="15" t="s">
        <v>456</v>
      </c>
      <c r="B179" s="16" t="s">
        <v>10025</v>
      </c>
      <c r="C179" s="302">
        <v>2</v>
      </c>
      <c r="D179" s="16" t="s">
        <v>404</v>
      </c>
      <c r="E179" s="16">
        <v>60</v>
      </c>
      <c r="F179" s="16" t="s">
        <v>393</v>
      </c>
      <c r="G179" s="30" t="s">
        <v>6741</v>
      </c>
      <c r="H179" s="70"/>
    </row>
    <row r="180" spans="1:8" ht="13.25" customHeight="1" x14ac:dyDescent="0.15">
      <c r="A180" s="15" t="s">
        <v>4543</v>
      </c>
      <c r="B180" s="16" t="s">
        <v>10025</v>
      </c>
      <c r="C180" s="302">
        <v>3</v>
      </c>
      <c r="D180" s="16" t="s">
        <v>404</v>
      </c>
      <c r="E180" s="16">
        <v>120</v>
      </c>
      <c r="F180" s="16" t="s">
        <v>393</v>
      </c>
      <c r="G180" s="30" t="s">
        <v>6741</v>
      </c>
      <c r="H180" s="70"/>
    </row>
    <row r="181" spans="1:8" ht="13.25" customHeight="1" x14ac:dyDescent="0.15">
      <c r="A181" s="15" t="s">
        <v>540</v>
      </c>
      <c r="B181" s="16" t="s">
        <v>10025</v>
      </c>
      <c r="C181" s="302">
        <v>4</v>
      </c>
      <c r="D181" s="16" t="s">
        <v>385</v>
      </c>
      <c r="E181" s="16">
        <v>60</v>
      </c>
      <c r="F181" s="16" t="s">
        <v>393</v>
      </c>
      <c r="G181" s="30"/>
      <c r="H181" s="70"/>
    </row>
    <row r="182" spans="1:8" ht="13.25" customHeight="1" x14ac:dyDescent="0.15">
      <c r="A182" s="15" t="s">
        <v>3870</v>
      </c>
      <c r="B182" s="16" t="s">
        <v>10025</v>
      </c>
      <c r="C182" s="302">
        <v>5</v>
      </c>
      <c r="D182" s="16" t="s">
        <v>385</v>
      </c>
      <c r="E182" s="16">
        <v>60</v>
      </c>
      <c r="F182" s="16" t="s">
        <v>393</v>
      </c>
      <c r="G182" s="30"/>
      <c r="H182" s="70"/>
    </row>
    <row r="183" spans="1:8" ht="13.25" customHeight="1" x14ac:dyDescent="0.15">
      <c r="A183" s="15" t="s">
        <v>3628</v>
      </c>
      <c r="B183" s="16" t="s">
        <v>10025</v>
      </c>
      <c r="C183" s="302">
        <v>6</v>
      </c>
      <c r="D183" s="16" t="s">
        <v>385</v>
      </c>
      <c r="E183" s="16">
        <v>150</v>
      </c>
      <c r="F183" s="16" t="s">
        <v>386</v>
      </c>
      <c r="G183" s="30"/>
      <c r="H183" s="70"/>
    </row>
    <row r="184" spans="1:8" ht="13.25" customHeight="1" x14ac:dyDescent="0.15">
      <c r="A184" s="15" t="s">
        <v>873</v>
      </c>
      <c r="B184" s="16" t="s">
        <v>10025</v>
      </c>
      <c r="C184" s="302">
        <v>7</v>
      </c>
      <c r="D184" s="16" t="s">
        <v>400</v>
      </c>
      <c r="E184" s="16">
        <v>120</v>
      </c>
      <c r="F184" s="16" t="s">
        <v>398</v>
      </c>
      <c r="G184" s="30"/>
      <c r="H184" s="70"/>
    </row>
    <row r="185" spans="1:8" ht="13.25" customHeight="1" x14ac:dyDescent="0.15">
      <c r="A185" s="15" t="s">
        <v>4554</v>
      </c>
      <c r="B185" s="16" t="s">
        <v>10025</v>
      </c>
      <c r="C185" s="302">
        <v>8</v>
      </c>
      <c r="D185" s="16" t="s">
        <v>400</v>
      </c>
      <c r="E185" s="16">
        <v>130</v>
      </c>
      <c r="F185" s="16" t="s">
        <v>393</v>
      </c>
      <c r="G185" s="30" t="s">
        <v>6741</v>
      </c>
      <c r="H185" s="70"/>
    </row>
    <row r="186" spans="1:8" ht="13.25" customHeight="1" x14ac:dyDescent="0.15">
      <c r="A186" s="15" t="s">
        <v>935</v>
      </c>
      <c r="B186" s="16" t="s">
        <v>10025</v>
      </c>
      <c r="C186" s="302">
        <v>9</v>
      </c>
      <c r="D186" s="16" t="s">
        <v>858</v>
      </c>
      <c r="E186" s="16">
        <v>110</v>
      </c>
      <c r="F186" s="16" t="s">
        <v>398</v>
      </c>
      <c r="G186" s="30"/>
      <c r="H186" s="70"/>
    </row>
    <row r="187" spans="1:8" ht="13.25" customHeight="1" x14ac:dyDescent="0.15">
      <c r="A187" s="15" t="s">
        <v>2388</v>
      </c>
      <c r="B187" s="16" t="s">
        <v>10025</v>
      </c>
      <c r="C187" s="302">
        <v>10</v>
      </c>
      <c r="D187" s="16" t="s">
        <v>858</v>
      </c>
      <c r="E187" s="16">
        <v>180</v>
      </c>
      <c r="F187" s="16" t="s">
        <v>386</v>
      </c>
      <c r="G187" s="30" t="s">
        <v>6741</v>
      </c>
      <c r="H187" s="70"/>
    </row>
    <row r="188" spans="1:8" ht="13.25" customHeight="1" x14ac:dyDescent="0.15">
      <c r="A188" s="15" t="s">
        <v>9090</v>
      </c>
      <c r="B188" s="16" t="s">
        <v>10025</v>
      </c>
      <c r="C188" s="302">
        <v>11</v>
      </c>
      <c r="D188" s="16" t="s">
        <v>858</v>
      </c>
      <c r="E188" s="16">
        <v>140</v>
      </c>
      <c r="F188" s="16" t="s">
        <v>393</v>
      </c>
      <c r="G188" s="30" t="s">
        <v>6741</v>
      </c>
      <c r="H188" s="70"/>
    </row>
    <row r="189" spans="1:8" ht="13.25" customHeight="1" x14ac:dyDescent="0.15">
      <c r="A189" s="15" t="s">
        <v>553</v>
      </c>
      <c r="B189" s="16" t="s">
        <v>10025</v>
      </c>
      <c r="C189" s="302">
        <v>12</v>
      </c>
      <c r="D189" s="16" t="s">
        <v>149</v>
      </c>
      <c r="E189" s="16">
        <v>180</v>
      </c>
      <c r="F189" s="16" t="s">
        <v>386</v>
      </c>
      <c r="G189" s="30" t="s">
        <v>6741</v>
      </c>
      <c r="H189" s="70"/>
    </row>
    <row r="190" spans="1:8" ht="13.25" customHeight="1" x14ac:dyDescent="0.15">
      <c r="A190" s="15" t="s">
        <v>537</v>
      </c>
      <c r="B190" s="16" t="s">
        <v>10025</v>
      </c>
      <c r="C190" s="302">
        <v>13</v>
      </c>
      <c r="D190" s="16" t="s">
        <v>392</v>
      </c>
      <c r="E190" s="16">
        <v>50</v>
      </c>
      <c r="F190" s="16" t="s">
        <v>393</v>
      </c>
      <c r="G190" s="30"/>
      <c r="H190" s="70"/>
    </row>
    <row r="191" spans="1:8" ht="13.25" customHeight="1" x14ac:dyDescent="0.15">
      <c r="A191" s="15" t="s">
        <v>1479</v>
      </c>
      <c r="B191" s="16" t="s">
        <v>10025</v>
      </c>
      <c r="C191" s="302">
        <v>14</v>
      </c>
      <c r="D191" s="16" t="s">
        <v>392</v>
      </c>
      <c r="E191" s="16">
        <v>130</v>
      </c>
      <c r="F191" s="16" t="s">
        <v>393</v>
      </c>
      <c r="G191" s="30"/>
      <c r="H191" s="70"/>
    </row>
    <row r="192" spans="1:8" ht="13.25" customHeight="1" x14ac:dyDescent="0.15">
      <c r="A192" s="15" t="s">
        <v>3005</v>
      </c>
      <c r="B192" s="16" t="s">
        <v>10025</v>
      </c>
      <c r="C192" s="302">
        <v>15</v>
      </c>
      <c r="D192" s="16" t="s">
        <v>392</v>
      </c>
      <c r="E192" s="16">
        <v>120</v>
      </c>
      <c r="F192" s="16" t="s">
        <v>393</v>
      </c>
      <c r="G192" s="30" t="s">
        <v>6741</v>
      </c>
      <c r="H192" s="70"/>
    </row>
  </sheetData>
  <sheetProtection selectLockedCells="1" selectUnlockedCells="1"/>
  <mergeCells count="1">
    <mergeCell ref="O1:W1"/>
  </mergeCells>
  <phoneticPr fontId="3" type="noConversion"/>
  <conditionalFormatting sqref="H2:H192">
    <cfRule type="cellIs" dxfId="336" priority="1" stopIfTrue="1" operator="equal">
      <formula>"-"</formula>
    </cfRule>
    <cfRule type="cellIs" dxfId="335" priority="2" stopIfTrue="1" operator="equal">
      <formula>"x"</formula>
    </cfRule>
  </conditionalFormatting>
  <hyperlinks>
    <hyperlink ref="L1" location="'Expansion set Check List'!A1" display="Home" xr:uid="{00000000-0004-0000-7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93">
    <tabColor rgb="FFFF0000"/>
  </sheetPr>
  <dimension ref="A1:W2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0.33203125" customWidth="1"/>
    <col min="2" max="2" width="11.5" bestFit="1" customWidth="1"/>
    <col min="3" max="3" width="3.33203125" bestFit="1" customWidth="1"/>
    <col min="4" max="4" width="6.83203125" bestFit="1" customWidth="1"/>
    <col min="5" max="5" width="4" bestFit="1" customWidth="1"/>
    <col min="6" max="6" width="7.5" bestFit="1" customWidth="1"/>
    <col min="7" max="7" width="6.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423</v>
      </c>
      <c r="B2" s="13" t="s">
        <v>155</v>
      </c>
      <c r="C2" s="13">
        <v>1</v>
      </c>
      <c r="D2" s="13" t="s">
        <v>149</v>
      </c>
      <c r="E2" s="13">
        <v>40</v>
      </c>
      <c r="F2" s="13" t="s">
        <v>393</v>
      </c>
      <c r="G2" s="30" t="s">
        <v>112</v>
      </c>
      <c r="H2" s="70"/>
      <c r="M2" s="33">
        <f>SUM(COUNTA(H2:H1000))</f>
        <v>0</v>
      </c>
      <c r="O2" s="102"/>
      <c r="P2" s="102"/>
      <c r="Q2" s="102"/>
      <c r="R2" s="102"/>
      <c r="S2" s="102"/>
      <c r="T2" s="102"/>
      <c r="U2" s="102"/>
      <c r="V2" s="102"/>
      <c r="W2" s="102"/>
    </row>
    <row r="3" spans="1:23" ht="13" x14ac:dyDescent="0.15">
      <c r="A3" s="15" t="s">
        <v>423</v>
      </c>
      <c r="B3" s="16" t="s">
        <v>155</v>
      </c>
      <c r="C3" s="16">
        <v>2</v>
      </c>
      <c r="D3" s="16" t="s">
        <v>149</v>
      </c>
      <c r="E3" s="16">
        <v>40</v>
      </c>
      <c r="F3" s="16" t="s">
        <v>393</v>
      </c>
      <c r="G3" s="31" t="s">
        <v>112</v>
      </c>
      <c r="H3" s="70"/>
    </row>
    <row r="4" spans="1:23" ht="13" x14ac:dyDescent="0.15">
      <c r="A4" s="15" t="s">
        <v>415</v>
      </c>
      <c r="B4" s="16" t="s">
        <v>155</v>
      </c>
      <c r="C4" s="16">
        <v>3</v>
      </c>
      <c r="D4" s="16" t="s">
        <v>149</v>
      </c>
      <c r="E4" s="16">
        <v>70</v>
      </c>
      <c r="F4" s="16" t="s">
        <v>398</v>
      </c>
      <c r="G4" s="31" t="s">
        <v>112</v>
      </c>
      <c r="H4" s="70"/>
    </row>
    <row r="5" spans="1:23" ht="13" x14ac:dyDescent="0.15">
      <c r="A5" s="15" t="s">
        <v>415</v>
      </c>
      <c r="B5" s="16" t="s">
        <v>155</v>
      </c>
      <c r="C5" s="16">
        <v>4</v>
      </c>
      <c r="D5" s="16" t="s">
        <v>149</v>
      </c>
      <c r="E5" s="16">
        <v>70</v>
      </c>
      <c r="F5" s="16" t="s">
        <v>398</v>
      </c>
      <c r="G5" s="31" t="s">
        <v>112</v>
      </c>
      <c r="H5" s="70"/>
    </row>
    <row r="6" spans="1:23" ht="13" x14ac:dyDescent="0.15">
      <c r="A6" s="15" t="s">
        <v>553</v>
      </c>
      <c r="B6" s="16" t="s">
        <v>155</v>
      </c>
      <c r="C6" s="16">
        <v>5</v>
      </c>
      <c r="D6" s="16" t="s">
        <v>149</v>
      </c>
      <c r="E6" s="16">
        <v>150</v>
      </c>
      <c r="F6" s="16" t="s">
        <v>386</v>
      </c>
      <c r="G6" s="31" t="s">
        <v>112</v>
      </c>
      <c r="H6" s="70"/>
    </row>
    <row r="7" spans="1:23" ht="13" x14ac:dyDescent="0.15">
      <c r="A7" s="15" t="s">
        <v>1290</v>
      </c>
      <c r="B7" s="16" t="s">
        <v>155</v>
      </c>
      <c r="C7" s="16">
        <v>6</v>
      </c>
      <c r="D7" s="16" t="s">
        <v>149</v>
      </c>
      <c r="E7" s="16">
        <v>50</v>
      </c>
      <c r="F7" s="16" t="s">
        <v>393</v>
      </c>
      <c r="G7" s="31" t="s">
        <v>112</v>
      </c>
      <c r="H7" s="70"/>
    </row>
    <row r="8" spans="1:23" ht="13" x14ac:dyDescent="0.15">
      <c r="A8" s="15" t="s">
        <v>1288</v>
      </c>
      <c r="B8" s="16" t="s">
        <v>155</v>
      </c>
      <c r="C8" s="16">
        <v>7</v>
      </c>
      <c r="D8" s="16" t="s">
        <v>149</v>
      </c>
      <c r="E8" s="16">
        <v>80</v>
      </c>
      <c r="F8" s="16" t="s">
        <v>398</v>
      </c>
      <c r="G8" s="31" t="s">
        <v>112</v>
      </c>
      <c r="H8" s="70"/>
    </row>
    <row r="9" spans="1:23" ht="13" x14ac:dyDescent="0.15">
      <c r="A9" s="15" t="s">
        <v>1284</v>
      </c>
      <c r="B9" s="16" t="s">
        <v>155</v>
      </c>
      <c r="C9" s="16">
        <v>8</v>
      </c>
      <c r="D9" s="16" t="s">
        <v>149</v>
      </c>
      <c r="E9" s="16">
        <v>140</v>
      </c>
      <c r="F9" s="16" t="s">
        <v>386</v>
      </c>
      <c r="G9" s="31" t="s">
        <v>112</v>
      </c>
      <c r="H9" s="70"/>
    </row>
    <row r="10" spans="1:23" ht="13" x14ac:dyDescent="0.15">
      <c r="A10" s="15" t="s">
        <v>1917</v>
      </c>
      <c r="B10" s="16" t="s">
        <v>155</v>
      </c>
      <c r="C10" s="16">
        <v>9</v>
      </c>
      <c r="D10" s="16" t="s">
        <v>149</v>
      </c>
      <c r="E10" s="16">
        <v>100</v>
      </c>
      <c r="F10" s="16" t="s">
        <v>393</v>
      </c>
      <c r="G10" s="31" t="s">
        <v>112</v>
      </c>
      <c r="H10" s="70"/>
    </row>
    <row r="11" spans="1:23" ht="13" x14ac:dyDescent="0.15">
      <c r="A11" s="15" t="s">
        <v>1918</v>
      </c>
      <c r="B11" s="16" t="s">
        <v>155</v>
      </c>
      <c r="C11" s="16">
        <v>10</v>
      </c>
      <c r="D11" s="16" t="s">
        <v>149</v>
      </c>
      <c r="E11" s="16">
        <v>100</v>
      </c>
      <c r="F11" s="16" t="s">
        <v>393</v>
      </c>
      <c r="G11" s="31" t="s">
        <v>112</v>
      </c>
      <c r="H11" s="70"/>
    </row>
    <row r="12" spans="1:23" ht="13" x14ac:dyDescent="0.15">
      <c r="A12" s="15" t="s">
        <v>1479</v>
      </c>
      <c r="B12" s="16" t="s">
        <v>155</v>
      </c>
      <c r="C12" s="16">
        <v>11</v>
      </c>
      <c r="D12" s="16" t="s">
        <v>149</v>
      </c>
      <c r="E12" s="16">
        <v>120</v>
      </c>
      <c r="F12" s="16" t="s">
        <v>393</v>
      </c>
      <c r="G12" s="31" t="s">
        <v>112</v>
      </c>
      <c r="H12" s="70"/>
    </row>
    <row r="13" spans="1:23" ht="13" x14ac:dyDescent="0.15">
      <c r="A13" s="15" t="s">
        <v>2391</v>
      </c>
      <c r="B13" s="16" t="s">
        <v>155</v>
      </c>
      <c r="C13" s="16">
        <v>12</v>
      </c>
      <c r="D13" s="16" t="s">
        <v>149</v>
      </c>
      <c r="E13" s="16">
        <v>40</v>
      </c>
      <c r="F13" s="16" t="s">
        <v>393</v>
      </c>
      <c r="G13" s="31" t="s">
        <v>112</v>
      </c>
      <c r="H13" s="70"/>
    </row>
    <row r="14" spans="1:23" ht="13" x14ac:dyDescent="0.15">
      <c r="A14" s="15" t="s">
        <v>2391</v>
      </c>
      <c r="B14" s="16" t="s">
        <v>155</v>
      </c>
      <c r="C14" s="16">
        <v>13</v>
      </c>
      <c r="D14" s="16" t="s">
        <v>149</v>
      </c>
      <c r="E14" s="16">
        <v>50</v>
      </c>
      <c r="F14" s="16" t="s">
        <v>393</v>
      </c>
      <c r="G14" s="31" t="s">
        <v>112</v>
      </c>
      <c r="H14" s="70"/>
    </row>
    <row r="15" spans="1:23" ht="13" x14ac:dyDescent="0.15">
      <c r="A15" s="15" t="s">
        <v>2392</v>
      </c>
      <c r="B15" s="16" t="s">
        <v>155</v>
      </c>
      <c r="C15" s="16">
        <v>14</v>
      </c>
      <c r="D15" s="16" t="s">
        <v>149</v>
      </c>
      <c r="E15" s="16">
        <v>70</v>
      </c>
      <c r="F15" s="16" t="s">
        <v>398</v>
      </c>
      <c r="G15" s="31" t="s">
        <v>112</v>
      </c>
      <c r="H15" s="70"/>
    </row>
    <row r="16" spans="1:23" ht="13" x14ac:dyDescent="0.15">
      <c r="A16" s="15" t="s">
        <v>2392</v>
      </c>
      <c r="B16" s="16" t="s">
        <v>155</v>
      </c>
      <c r="C16" s="16">
        <v>15</v>
      </c>
      <c r="D16" s="16" t="s">
        <v>149</v>
      </c>
      <c r="E16" s="16">
        <v>80</v>
      </c>
      <c r="F16" s="16" t="s">
        <v>398</v>
      </c>
      <c r="G16" s="31" t="s">
        <v>112</v>
      </c>
      <c r="H16" s="70"/>
    </row>
    <row r="17" spans="1:8" ht="13" x14ac:dyDescent="0.15">
      <c r="A17" s="15" t="s">
        <v>2393</v>
      </c>
      <c r="B17" s="16" t="s">
        <v>155</v>
      </c>
      <c r="C17" s="16">
        <v>16</v>
      </c>
      <c r="D17" s="16" t="s">
        <v>149</v>
      </c>
      <c r="E17" s="16">
        <v>140</v>
      </c>
      <c r="F17" s="16" t="s">
        <v>386</v>
      </c>
      <c r="G17" s="31" t="s">
        <v>112</v>
      </c>
      <c r="H17" s="70"/>
    </row>
    <row r="18" spans="1:8" ht="13" x14ac:dyDescent="0.15">
      <c r="A18" s="15" t="s">
        <v>2394</v>
      </c>
      <c r="B18" s="16" t="s">
        <v>155</v>
      </c>
      <c r="C18" s="16">
        <v>17</v>
      </c>
      <c r="D18" s="16" t="s">
        <v>149</v>
      </c>
      <c r="E18" s="16">
        <v>110</v>
      </c>
      <c r="F18" s="16" t="s">
        <v>393</v>
      </c>
      <c r="G18" s="31" t="s">
        <v>112</v>
      </c>
      <c r="H18" s="70"/>
    </row>
    <row r="19" spans="1:8" ht="13" x14ac:dyDescent="0.15">
      <c r="A19" s="15" t="s">
        <v>2407</v>
      </c>
      <c r="B19" s="16" t="s">
        <v>155</v>
      </c>
      <c r="C19" s="16">
        <v>18</v>
      </c>
      <c r="D19" s="16" t="s">
        <v>469</v>
      </c>
      <c r="E19" s="16"/>
      <c r="F19" s="16" t="s">
        <v>906</v>
      </c>
      <c r="G19" s="31" t="s">
        <v>112</v>
      </c>
      <c r="H19" s="70"/>
    </row>
    <row r="20" spans="1:8" ht="13" x14ac:dyDescent="0.15">
      <c r="A20" s="15" t="s">
        <v>6752</v>
      </c>
      <c r="B20" s="16" t="s">
        <v>155</v>
      </c>
      <c r="C20" s="16">
        <v>19</v>
      </c>
      <c r="D20" s="16" t="s">
        <v>469</v>
      </c>
      <c r="E20" s="16"/>
      <c r="F20" s="16" t="s">
        <v>1542</v>
      </c>
      <c r="G20" s="31" t="s">
        <v>112</v>
      </c>
      <c r="H20" s="70"/>
    </row>
    <row r="21" spans="1:8" ht="13" x14ac:dyDescent="0.15">
      <c r="A21" s="15" t="s">
        <v>923</v>
      </c>
      <c r="B21" s="16" t="s">
        <v>155</v>
      </c>
      <c r="C21" s="16">
        <v>20</v>
      </c>
      <c r="D21" s="16" t="s">
        <v>469</v>
      </c>
      <c r="E21" s="16"/>
      <c r="F21" s="16" t="s">
        <v>1542</v>
      </c>
      <c r="G21" s="31" t="s">
        <v>112</v>
      </c>
      <c r="H21" s="70"/>
    </row>
    <row r="22" spans="1:8" ht="13" x14ac:dyDescent="0.15">
      <c r="A22" s="15" t="s">
        <v>2362</v>
      </c>
      <c r="B22" s="16" t="s">
        <v>155</v>
      </c>
      <c r="C22" s="16">
        <v>21</v>
      </c>
      <c r="D22" s="16" t="s">
        <v>149</v>
      </c>
      <c r="E22" s="16">
        <v>130</v>
      </c>
      <c r="F22" s="16" t="s">
        <v>393</v>
      </c>
      <c r="G22" s="31" t="s">
        <v>112</v>
      </c>
      <c r="H22" s="70"/>
    </row>
  </sheetData>
  <sheetProtection selectLockedCells="1" selectUnlockedCells="1"/>
  <mergeCells count="1">
    <mergeCell ref="O1:W1"/>
  </mergeCells>
  <phoneticPr fontId="3" type="noConversion"/>
  <conditionalFormatting sqref="H2:H22">
    <cfRule type="cellIs" dxfId="334" priority="1" stopIfTrue="1" operator="equal">
      <formula>"-"</formula>
    </cfRule>
    <cfRule type="cellIs" dxfId="333" priority="2" stopIfTrue="1" operator="equal">
      <formula>"x"</formula>
    </cfRule>
  </conditionalFormatting>
  <hyperlinks>
    <hyperlink ref="L1" location="'Expansion set Check List'!A1" display="Home" xr:uid="{00000000-0004-0000-7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83">
    <tabColor indexed="10"/>
  </sheetPr>
  <dimension ref="A1:W4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15.33203125" bestFit="1" customWidth="1"/>
    <col min="3" max="3" width="3.33203125" bestFit="1" customWidth="1"/>
    <col min="4" max="4" width="8.83203125" bestFit="1" customWidth="1"/>
    <col min="5" max="5" width="4" bestFit="1" customWidth="1"/>
    <col min="6" max="6" width="9" bestFit="1" customWidth="1"/>
    <col min="7" max="7" width="3.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20" t="s">
        <v>467</v>
      </c>
      <c r="B2" s="16" t="s">
        <v>158</v>
      </c>
      <c r="C2" s="16">
        <v>1</v>
      </c>
      <c r="D2" s="16" t="s">
        <v>407</v>
      </c>
      <c r="E2" s="16">
        <v>40</v>
      </c>
      <c r="F2" s="16" t="s">
        <v>393</v>
      </c>
      <c r="G2" s="31"/>
      <c r="H2" s="70"/>
      <c r="M2" s="33">
        <f>SUM(COUNTA(H2:H1000))</f>
        <v>0</v>
      </c>
      <c r="O2" s="102"/>
      <c r="P2" s="102"/>
      <c r="Q2" s="102"/>
      <c r="R2" s="102"/>
      <c r="S2" s="102"/>
      <c r="T2" s="102"/>
      <c r="U2" s="102"/>
      <c r="V2" s="102"/>
      <c r="W2" s="102"/>
    </row>
    <row r="3" spans="1:23" ht="13" x14ac:dyDescent="0.15">
      <c r="A3" s="15" t="s">
        <v>2238</v>
      </c>
      <c r="B3" s="13" t="s">
        <v>158</v>
      </c>
      <c r="C3" s="16">
        <v>2</v>
      </c>
      <c r="D3" s="16" t="s">
        <v>407</v>
      </c>
      <c r="E3" s="16">
        <v>70</v>
      </c>
      <c r="F3" s="16" t="s">
        <v>393</v>
      </c>
      <c r="G3" s="31"/>
      <c r="H3" s="70"/>
    </row>
    <row r="4" spans="1:23" ht="13" x14ac:dyDescent="0.15">
      <c r="A4" s="15" t="s">
        <v>2516</v>
      </c>
      <c r="B4" s="13" t="s">
        <v>158</v>
      </c>
      <c r="C4" s="16">
        <v>3</v>
      </c>
      <c r="D4" s="16" t="s">
        <v>407</v>
      </c>
      <c r="E4" s="16">
        <v>60</v>
      </c>
      <c r="F4" s="16" t="s">
        <v>393</v>
      </c>
      <c r="G4" s="31"/>
      <c r="H4" s="70"/>
    </row>
    <row r="5" spans="1:23" ht="13" x14ac:dyDescent="0.15">
      <c r="A5" s="15" t="s">
        <v>2517</v>
      </c>
      <c r="B5" s="13" t="s">
        <v>158</v>
      </c>
      <c r="C5" s="16">
        <v>4</v>
      </c>
      <c r="D5" s="16" t="s">
        <v>407</v>
      </c>
      <c r="E5" s="16">
        <v>90</v>
      </c>
      <c r="F5" s="16" t="s">
        <v>398</v>
      </c>
      <c r="G5" s="31"/>
      <c r="H5" s="70"/>
    </row>
    <row r="6" spans="1:23" ht="13" x14ac:dyDescent="0.15">
      <c r="A6" s="15" t="s">
        <v>2518</v>
      </c>
      <c r="B6" s="13" t="s">
        <v>158</v>
      </c>
      <c r="C6" s="16">
        <v>5</v>
      </c>
      <c r="D6" s="16" t="s">
        <v>407</v>
      </c>
      <c r="E6" s="16">
        <v>150</v>
      </c>
      <c r="F6" s="16" t="s">
        <v>386</v>
      </c>
      <c r="G6" s="31"/>
      <c r="H6" s="70"/>
    </row>
    <row r="7" spans="1:23" ht="13" x14ac:dyDescent="0.15">
      <c r="A7" s="15" t="s">
        <v>976</v>
      </c>
      <c r="B7" s="13" t="s">
        <v>158</v>
      </c>
      <c r="C7" s="16">
        <v>6</v>
      </c>
      <c r="D7" s="16" t="s">
        <v>395</v>
      </c>
      <c r="E7" s="16">
        <v>80</v>
      </c>
      <c r="F7" s="16" t="s">
        <v>393</v>
      </c>
      <c r="G7" s="31"/>
      <c r="H7" s="70"/>
    </row>
    <row r="8" spans="1:23" ht="13" x14ac:dyDescent="0.15">
      <c r="A8" s="15" t="s">
        <v>2248</v>
      </c>
      <c r="B8" s="13" t="s">
        <v>158</v>
      </c>
      <c r="C8" s="16">
        <v>7</v>
      </c>
      <c r="D8" s="16" t="s">
        <v>395</v>
      </c>
      <c r="E8" s="16">
        <v>70</v>
      </c>
      <c r="F8" s="16" t="s">
        <v>393</v>
      </c>
      <c r="G8" s="31"/>
      <c r="H8" s="70"/>
    </row>
    <row r="9" spans="1:23" ht="13" x14ac:dyDescent="0.15">
      <c r="A9" s="15" t="s">
        <v>2524</v>
      </c>
      <c r="B9" s="13" t="s">
        <v>158</v>
      </c>
      <c r="C9" s="16">
        <v>8</v>
      </c>
      <c r="D9" s="16" t="s">
        <v>395</v>
      </c>
      <c r="E9" s="16">
        <v>60</v>
      </c>
      <c r="F9" s="16" t="s">
        <v>393</v>
      </c>
      <c r="G9" s="31"/>
      <c r="H9" s="70"/>
    </row>
    <row r="10" spans="1:23" ht="13" x14ac:dyDescent="0.15">
      <c r="A10" s="15" t="s">
        <v>2525</v>
      </c>
      <c r="B10" s="13" t="s">
        <v>158</v>
      </c>
      <c r="C10" s="16">
        <v>9</v>
      </c>
      <c r="D10" s="16" t="s">
        <v>395</v>
      </c>
      <c r="E10" s="16">
        <v>80</v>
      </c>
      <c r="F10" s="16" t="s">
        <v>398</v>
      </c>
      <c r="G10" s="31"/>
      <c r="H10" s="70"/>
    </row>
    <row r="11" spans="1:23" ht="13" x14ac:dyDescent="0.15">
      <c r="A11" s="15" t="s">
        <v>2526</v>
      </c>
      <c r="B11" s="13" t="s">
        <v>158</v>
      </c>
      <c r="C11" s="16">
        <v>10</v>
      </c>
      <c r="D11" s="16" t="s">
        <v>395</v>
      </c>
      <c r="E11" s="16">
        <v>140</v>
      </c>
      <c r="F11" s="16" t="s">
        <v>386</v>
      </c>
      <c r="G11" s="31"/>
      <c r="H11" s="70"/>
    </row>
    <row r="12" spans="1:23" ht="13" x14ac:dyDescent="0.15">
      <c r="A12" s="15" t="s">
        <v>2256</v>
      </c>
      <c r="B12" s="13" t="s">
        <v>158</v>
      </c>
      <c r="C12" s="16">
        <v>11</v>
      </c>
      <c r="D12" s="16" t="s">
        <v>389</v>
      </c>
      <c r="E12" s="16">
        <v>70</v>
      </c>
      <c r="F12" s="16" t="s">
        <v>393</v>
      </c>
      <c r="G12" s="31"/>
      <c r="H12" s="70"/>
    </row>
    <row r="13" spans="1:23" ht="13" x14ac:dyDescent="0.15">
      <c r="A13" s="15" t="s">
        <v>2531</v>
      </c>
      <c r="B13" s="13" t="s">
        <v>158</v>
      </c>
      <c r="C13" s="16">
        <v>12</v>
      </c>
      <c r="D13" s="16" t="s">
        <v>389</v>
      </c>
      <c r="E13" s="16">
        <v>60</v>
      </c>
      <c r="F13" s="16" t="s">
        <v>393</v>
      </c>
      <c r="G13" s="31"/>
      <c r="H13" s="70"/>
    </row>
    <row r="14" spans="1:23" ht="13" x14ac:dyDescent="0.15">
      <c r="A14" s="15" t="s">
        <v>2532</v>
      </c>
      <c r="B14" s="13" t="s">
        <v>158</v>
      </c>
      <c r="C14" s="16">
        <v>13</v>
      </c>
      <c r="D14" s="16" t="s">
        <v>389</v>
      </c>
      <c r="E14" s="16">
        <v>80</v>
      </c>
      <c r="F14" s="16" t="s">
        <v>398</v>
      </c>
      <c r="G14" s="31"/>
      <c r="H14" s="70"/>
    </row>
    <row r="15" spans="1:23" ht="13" x14ac:dyDescent="0.15">
      <c r="A15" s="15" t="s">
        <v>2533</v>
      </c>
      <c r="B15" s="13" t="s">
        <v>158</v>
      </c>
      <c r="C15" s="16">
        <v>14</v>
      </c>
      <c r="D15" s="16" t="s">
        <v>389</v>
      </c>
      <c r="E15" s="16">
        <v>140</v>
      </c>
      <c r="F15" s="16" t="s">
        <v>386</v>
      </c>
      <c r="G15" s="31"/>
      <c r="H15" s="70"/>
    </row>
    <row r="16" spans="1:23" ht="13" x14ac:dyDescent="0.15">
      <c r="A16" s="15" t="s">
        <v>2609</v>
      </c>
      <c r="B16" s="13" t="s">
        <v>158</v>
      </c>
      <c r="C16" s="16">
        <v>15</v>
      </c>
      <c r="D16" s="16" t="s">
        <v>389</v>
      </c>
      <c r="E16" s="16">
        <v>70</v>
      </c>
      <c r="F16" s="16" t="s">
        <v>393</v>
      </c>
      <c r="G16" s="31"/>
      <c r="H16" s="70"/>
    </row>
    <row r="17" spans="1:8" ht="13" x14ac:dyDescent="0.15">
      <c r="A17" s="15" t="s">
        <v>1214</v>
      </c>
      <c r="B17" s="13" t="s">
        <v>158</v>
      </c>
      <c r="C17" s="16">
        <v>16</v>
      </c>
      <c r="D17" s="16" t="s">
        <v>858</v>
      </c>
      <c r="E17" s="16">
        <v>60</v>
      </c>
      <c r="F17" s="16" t="s">
        <v>393</v>
      </c>
      <c r="G17" s="31"/>
      <c r="H17" s="70"/>
    </row>
    <row r="18" spans="1:8" ht="13" x14ac:dyDescent="0.15">
      <c r="A18" s="15" t="s">
        <v>1186</v>
      </c>
      <c r="B18" s="13" t="s">
        <v>158</v>
      </c>
      <c r="C18" s="16">
        <v>17</v>
      </c>
      <c r="D18" s="16" t="s">
        <v>858</v>
      </c>
      <c r="E18" s="16">
        <v>90</v>
      </c>
      <c r="F18" s="16" t="s">
        <v>398</v>
      </c>
      <c r="G18" s="31"/>
      <c r="H18" s="70"/>
    </row>
    <row r="19" spans="1:8" ht="13" x14ac:dyDescent="0.15">
      <c r="A19" s="15" t="s">
        <v>2539</v>
      </c>
      <c r="B19" s="13" t="s">
        <v>158</v>
      </c>
      <c r="C19" s="16">
        <v>18</v>
      </c>
      <c r="D19" s="16" t="s">
        <v>858</v>
      </c>
      <c r="E19" s="16">
        <v>60</v>
      </c>
      <c r="F19" s="16" t="s">
        <v>393</v>
      </c>
      <c r="G19" s="31"/>
      <c r="H19" s="70"/>
    </row>
    <row r="20" spans="1:8" ht="13" x14ac:dyDescent="0.15">
      <c r="A20" s="15" t="s">
        <v>2384</v>
      </c>
      <c r="B20" s="13" t="s">
        <v>158</v>
      </c>
      <c r="C20" s="16">
        <v>19</v>
      </c>
      <c r="D20" s="16" t="s">
        <v>847</v>
      </c>
      <c r="E20" s="16">
        <v>60</v>
      </c>
      <c r="F20" s="16" t="s">
        <v>393</v>
      </c>
      <c r="G20" s="31"/>
      <c r="H20" s="70"/>
    </row>
    <row r="21" spans="1:8" ht="13" x14ac:dyDescent="0.15">
      <c r="A21" s="15" t="s">
        <v>2385</v>
      </c>
      <c r="B21" s="13" t="s">
        <v>158</v>
      </c>
      <c r="C21" s="16">
        <v>20</v>
      </c>
      <c r="D21" s="16" t="s">
        <v>847</v>
      </c>
      <c r="E21" s="16">
        <v>90</v>
      </c>
      <c r="F21" s="16" t="s">
        <v>398</v>
      </c>
      <c r="G21" s="31"/>
      <c r="H21" s="70"/>
    </row>
    <row r="22" spans="1:8" ht="13" x14ac:dyDescent="0.15">
      <c r="A22" s="15" t="s">
        <v>2544</v>
      </c>
      <c r="B22" s="13" t="s">
        <v>158</v>
      </c>
      <c r="C22" s="16">
        <v>21</v>
      </c>
      <c r="D22" s="16" t="s">
        <v>847</v>
      </c>
      <c r="E22" s="16">
        <v>60</v>
      </c>
      <c r="F22" s="16" t="s">
        <v>393</v>
      </c>
      <c r="G22" s="31"/>
      <c r="H22" s="70"/>
    </row>
    <row r="23" spans="1:8" ht="13" x14ac:dyDescent="0.15">
      <c r="A23" s="15" t="s">
        <v>893</v>
      </c>
      <c r="B23" s="13" t="s">
        <v>158</v>
      </c>
      <c r="C23" s="16">
        <v>22</v>
      </c>
      <c r="D23" s="16" t="s">
        <v>2547</v>
      </c>
      <c r="E23" s="16">
        <v>70</v>
      </c>
      <c r="F23" s="16" t="s">
        <v>393</v>
      </c>
      <c r="G23" s="31"/>
      <c r="H23" s="70"/>
    </row>
    <row r="24" spans="1:8" ht="13" x14ac:dyDescent="0.15">
      <c r="A24" s="15" t="s">
        <v>866</v>
      </c>
      <c r="B24" s="13" t="s">
        <v>158</v>
      </c>
      <c r="C24" s="16">
        <v>23</v>
      </c>
      <c r="D24" s="16" t="s">
        <v>2547</v>
      </c>
      <c r="E24" s="16">
        <v>100</v>
      </c>
      <c r="F24" s="16" t="s">
        <v>398</v>
      </c>
      <c r="G24" s="31"/>
      <c r="H24" s="70"/>
    </row>
    <row r="25" spans="1:8" ht="13" x14ac:dyDescent="0.15">
      <c r="A25" s="15" t="s">
        <v>2550</v>
      </c>
      <c r="B25" s="13" t="s">
        <v>158</v>
      </c>
      <c r="C25" s="16">
        <v>24</v>
      </c>
      <c r="D25" s="16" t="s">
        <v>2547</v>
      </c>
      <c r="E25" s="16">
        <v>60</v>
      </c>
      <c r="F25" s="16" t="s">
        <v>393</v>
      </c>
      <c r="G25" s="31"/>
      <c r="H25" s="70"/>
    </row>
    <row r="26" spans="1:8" ht="13" x14ac:dyDescent="0.15">
      <c r="A26" s="15" t="s">
        <v>424</v>
      </c>
      <c r="B26" s="13" t="s">
        <v>158</v>
      </c>
      <c r="C26" s="16">
        <v>25</v>
      </c>
      <c r="D26" s="16" t="s">
        <v>392</v>
      </c>
      <c r="E26" s="16">
        <v>70</v>
      </c>
      <c r="F26" s="16" t="s">
        <v>393</v>
      </c>
      <c r="G26" s="31"/>
      <c r="H26" s="70"/>
    </row>
    <row r="27" spans="1:8" ht="13" x14ac:dyDescent="0.15">
      <c r="A27" s="15" t="s">
        <v>513</v>
      </c>
      <c r="B27" s="13" t="s">
        <v>158</v>
      </c>
      <c r="C27" s="16">
        <v>26</v>
      </c>
      <c r="D27" s="16" t="s">
        <v>392</v>
      </c>
      <c r="E27" s="16">
        <v>120</v>
      </c>
      <c r="F27" s="16" t="s">
        <v>393</v>
      </c>
      <c r="G27" s="31"/>
      <c r="H27" s="70"/>
    </row>
    <row r="28" spans="1:8" ht="13" x14ac:dyDescent="0.15">
      <c r="A28" s="15" t="s">
        <v>869</v>
      </c>
      <c r="B28" s="13" t="s">
        <v>158</v>
      </c>
      <c r="C28" s="16">
        <v>27</v>
      </c>
      <c r="D28" s="16" t="s">
        <v>392</v>
      </c>
      <c r="E28" s="16">
        <v>100</v>
      </c>
      <c r="F28" s="16" t="s">
        <v>393</v>
      </c>
      <c r="G28" s="31"/>
      <c r="H28" s="70"/>
    </row>
    <row r="29" spans="1:8" ht="13" x14ac:dyDescent="0.15">
      <c r="A29" s="15" t="s">
        <v>1205</v>
      </c>
      <c r="B29" s="13" t="s">
        <v>158</v>
      </c>
      <c r="C29" s="16">
        <v>28</v>
      </c>
      <c r="D29" s="16" t="s">
        <v>392</v>
      </c>
      <c r="E29" s="16">
        <v>60</v>
      </c>
      <c r="F29" s="16" t="s">
        <v>393</v>
      </c>
      <c r="G29" s="31"/>
      <c r="H29" s="70"/>
    </row>
    <row r="30" spans="1:8" ht="13" x14ac:dyDescent="0.15">
      <c r="A30" s="15" t="s">
        <v>1831</v>
      </c>
      <c r="B30" s="13" t="s">
        <v>158</v>
      </c>
      <c r="C30" s="16">
        <v>29</v>
      </c>
      <c r="D30" s="16" t="s">
        <v>392</v>
      </c>
      <c r="E30" s="16">
        <v>70</v>
      </c>
      <c r="F30" s="16" t="s">
        <v>393</v>
      </c>
      <c r="G30" s="31"/>
      <c r="H30" s="70"/>
    </row>
    <row r="31" spans="1:8" ht="13" x14ac:dyDescent="0.15">
      <c r="A31" s="15" t="s">
        <v>2554</v>
      </c>
      <c r="B31" s="13" t="s">
        <v>158</v>
      </c>
      <c r="C31" s="16">
        <v>30</v>
      </c>
      <c r="D31" s="16" t="s">
        <v>392</v>
      </c>
      <c r="E31" s="16">
        <v>60</v>
      </c>
      <c r="F31" s="16" t="s">
        <v>393</v>
      </c>
      <c r="G31" s="31"/>
      <c r="H31" s="70"/>
    </row>
    <row r="32" spans="1:8" ht="13" x14ac:dyDescent="0.15">
      <c r="A32" s="15" t="s">
        <v>2556</v>
      </c>
      <c r="B32" s="13" t="s">
        <v>158</v>
      </c>
      <c r="C32" s="16">
        <v>31</v>
      </c>
      <c r="D32" s="16" t="s">
        <v>392</v>
      </c>
      <c r="E32" s="16">
        <v>50</v>
      </c>
      <c r="F32" s="16" t="s">
        <v>393</v>
      </c>
      <c r="G32" s="31"/>
      <c r="H32" s="70"/>
    </row>
    <row r="33" spans="1:8" ht="13" x14ac:dyDescent="0.15">
      <c r="A33" s="15" t="s">
        <v>2557</v>
      </c>
      <c r="B33" s="13" t="s">
        <v>158</v>
      </c>
      <c r="C33" s="16">
        <v>32</v>
      </c>
      <c r="D33" s="16" t="s">
        <v>392</v>
      </c>
      <c r="E33" s="16">
        <v>90</v>
      </c>
      <c r="F33" s="16" t="s">
        <v>393</v>
      </c>
      <c r="G33" s="31"/>
      <c r="H33" s="70"/>
    </row>
    <row r="34" spans="1:8" ht="13" x14ac:dyDescent="0.15">
      <c r="A34" s="15" t="s">
        <v>2557</v>
      </c>
      <c r="B34" s="13" t="s">
        <v>158</v>
      </c>
      <c r="C34" s="16">
        <v>33</v>
      </c>
      <c r="D34" s="16" t="s">
        <v>392</v>
      </c>
      <c r="E34" s="16">
        <v>90</v>
      </c>
      <c r="F34" s="16" t="s">
        <v>393</v>
      </c>
      <c r="G34" s="31"/>
      <c r="H34" s="70"/>
    </row>
    <row r="35" spans="1:8" ht="13" x14ac:dyDescent="0.15">
      <c r="A35" s="15" t="s">
        <v>2336</v>
      </c>
      <c r="B35" s="13" t="s">
        <v>158</v>
      </c>
      <c r="C35" s="16">
        <v>34</v>
      </c>
      <c r="D35" s="16" t="s">
        <v>469</v>
      </c>
      <c r="E35" s="16"/>
      <c r="F35" s="31" t="s">
        <v>1542</v>
      </c>
      <c r="G35" s="31"/>
      <c r="H35" s="70"/>
    </row>
    <row r="36" spans="1:8" ht="13" x14ac:dyDescent="0.15">
      <c r="A36" s="15" t="s">
        <v>549</v>
      </c>
      <c r="B36" s="13" t="s">
        <v>158</v>
      </c>
      <c r="C36" s="16">
        <v>35</v>
      </c>
      <c r="D36" s="16" t="s">
        <v>469</v>
      </c>
      <c r="E36" s="16"/>
      <c r="F36" s="31" t="s">
        <v>1542</v>
      </c>
      <c r="G36" s="31"/>
      <c r="H36" s="70"/>
    </row>
    <row r="37" spans="1:8" ht="13" x14ac:dyDescent="0.15">
      <c r="A37" s="15" t="s">
        <v>2338</v>
      </c>
      <c r="B37" s="13" t="s">
        <v>158</v>
      </c>
      <c r="C37" s="16">
        <v>36</v>
      </c>
      <c r="D37" s="16" t="s">
        <v>469</v>
      </c>
      <c r="E37" s="16"/>
      <c r="F37" s="31" t="s">
        <v>1542</v>
      </c>
      <c r="G37" s="31"/>
      <c r="H37" s="70"/>
    </row>
    <row r="38" spans="1:8" ht="13" x14ac:dyDescent="0.15">
      <c r="A38" s="15" t="s">
        <v>493</v>
      </c>
      <c r="B38" s="13" t="s">
        <v>158</v>
      </c>
      <c r="C38" s="16">
        <v>37</v>
      </c>
      <c r="D38" s="16" t="s">
        <v>469</v>
      </c>
      <c r="E38" s="16"/>
      <c r="F38" s="31" t="s">
        <v>1542</v>
      </c>
      <c r="G38" s="31"/>
      <c r="H38" s="70"/>
    </row>
    <row r="39" spans="1:8" ht="13" x14ac:dyDescent="0.15">
      <c r="A39" s="15" t="s">
        <v>494</v>
      </c>
      <c r="B39" s="13" t="s">
        <v>158</v>
      </c>
      <c r="C39" s="16">
        <v>38</v>
      </c>
      <c r="D39" s="16" t="s">
        <v>469</v>
      </c>
      <c r="E39" s="16"/>
      <c r="F39" s="31" t="s">
        <v>1542</v>
      </c>
      <c r="G39" s="31"/>
      <c r="H39" s="70"/>
    </row>
    <row r="40" spans="1:8" ht="13" x14ac:dyDescent="0.15">
      <c r="A40" s="15" t="s">
        <v>2662</v>
      </c>
      <c r="B40" s="13" t="s">
        <v>158</v>
      </c>
      <c r="C40" s="16">
        <v>39</v>
      </c>
      <c r="D40" s="16" t="s">
        <v>469</v>
      </c>
      <c r="E40" s="16"/>
      <c r="F40" s="31" t="s">
        <v>1069</v>
      </c>
      <c r="G40" s="31"/>
      <c r="H40" s="70"/>
    </row>
    <row r="41" spans="1:8" ht="13" x14ac:dyDescent="0.15">
      <c r="A41" s="15" t="s">
        <v>500</v>
      </c>
      <c r="B41" s="13" t="s">
        <v>158</v>
      </c>
      <c r="C41" s="16"/>
      <c r="D41" s="16" t="s">
        <v>496</v>
      </c>
      <c r="E41" s="16"/>
      <c r="F41" s="31" t="s">
        <v>496</v>
      </c>
      <c r="G41" s="31"/>
      <c r="H41" s="70"/>
    </row>
    <row r="42" spans="1:8" ht="13" x14ac:dyDescent="0.15">
      <c r="A42" s="15" t="s">
        <v>2570</v>
      </c>
      <c r="B42" s="13" t="s">
        <v>158</v>
      </c>
      <c r="C42" s="16"/>
      <c r="D42" s="16" t="s">
        <v>496</v>
      </c>
      <c r="E42" s="16"/>
      <c r="F42" s="31" t="s">
        <v>496</v>
      </c>
      <c r="G42" s="31"/>
      <c r="H42" s="70"/>
    </row>
    <row r="43" spans="1:8" ht="13" x14ac:dyDescent="0.15">
      <c r="A43" s="15" t="s">
        <v>499</v>
      </c>
      <c r="B43" s="13" t="s">
        <v>158</v>
      </c>
      <c r="C43" s="16"/>
      <c r="D43" s="16" t="s">
        <v>496</v>
      </c>
      <c r="E43" s="16"/>
      <c r="F43" s="31" t="s">
        <v>496</v>
      </c>
      <c r="G43" s="31"/>
      <c r="H43" s="70"/>
    </row>
    <row r="44" spans="1:8" ht="13" x14ac:dyDescent="0.15">
      <c r="A44" s="15" t="s">
        <v>924</v>
      </c>
      <c r="B44" s="13" t="s">
        <v>158</v>
      </c>
      <c r="C44" s="16"/>
      <c r="D44" s="16" t="s">
        <v>496</v>
      </c>
      <c r="E44" s="16"/>
      <c r="F44" s="31" t="s">
        <v>496</v>
      </c>
      <c r="G44" s="31"/>
      <c r="H44" s="70"/>
    </row>
    <row r="45" spans="1:8" ht="13" x14ac:dyDescent="0.15">
      <c r="A45" s="15" t="s">
        <v>503</v>
      </c>
      <c r="B45" s="13" t="s">
        <v>158</v>
      </c>
      <c r="C45" s="16"/>
      <c r="D45" s="16" t="s">
        <v>496</v>
      </c>
      <c r="E45" s="16"/>
      <c r="F45" s="31" t="s">
        <v>496</v>
      </c>
      <c r="G45" s="31"/>
      <c r="H45" s="70"/>
    </row>
    <row r="46" spans="1:8" ht="13" x14ac:dyDescent="0.15">
      <c r="A46" s="15" t="s">
        <v>852</v>
      </c>
      <c r="B46" s="13" t="s">
        <v>158</v>
      </c>
      <c r="C46" s="16"/>
      <c r="D46" s="16" t="s">
        <v>496</v>
      </c>
      <c r="E46" s="16"/>
      <c r="F46" s="31" t="s">
        <v>496</v>
      </c>
      <c r="G46" s="31"/>
      <c r="H46" s="70"/>
    </row>
  </sheetData>
  <sheetProtection selectLockedCells="1" selectUnlockedCells="1"/>
  <mergeCells count="1">
    <mergeCell ref="O1:W1"/>
  </mergeCells>
  <conditionalFormatting sqref="H2:H46">
    <cfRule type="cellIs" dxfId="332" priority="1" stopIfTrue="1" operator="equal">
      <formula>"-"</formula>
    </cfRule>
    <cfRule type="cellIs" dxfId="331" priority="2" stopIfTrue="1" operator="equal">
      <formula>"x"</formula>
    </cfRule>
  </conditionalFormatting>
  <hyperlinks>
    <hyperlink ref="L1" location="'Expansion set Check List'!A1" display="Home" xr:uid="{00000000-0004-0000-7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16">
    <tabColor rgb="FFFF0000"/>
  </sheetPr>
  <dimension ref="A1:W138"/>
  <sheetViews>
    <sheetView workbookViewId="0">
      <pane ySplit="1" topLeftCell="A2" activePane="bottomLeft" state="frozen"/>
      <selection pane="bottomLeft"/>
    </sheetView>
  </sheetViews>
  <sheetFormatPr baseColWidth="10" defaultColWidth="0" defaultRowHeight="13.25" customHeight="1" x14ac:dyDescent="0.15"/>
  <cols>
    <col min="1" max="1" width="16.5" customWidth="1"/>
    <col min="2" max="2" width="19.5" bestFit="1" customWidth="1"/>
    <col min="3" max="3" width="7.5" bestFit="1" customWidth="1"/>
    <col min="4" max="4" width="8.5" bestFit="1" customWidth="1"/>
    <col min="5" max="5" width="4" bestFit="1" customWidth="1"/>
    <col min="6" max="6" width="9" bestFit="1" customWidth="1"/>
    <col min="7" max="7" width="30.1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30" t="s">
        <v>443</v>
      </c>
      <c r="B2" s="16" t="s">
        <v>337</v>
      </c>
      <c r="C2" s="40" t="s">
        <v>6753</v>
      </c>
      <c r="D2" s="16" t="s">
        <v>395</v>
      </c>
      <c r="E2" s="16">
        <v>70</v>
      </c>
      <c r="F2" s="16" t="s">
        <v>393</v>
      </c>
      <c r="G2" s="31" t="s">
        <v>6754</v>
      </c>
      <c r="H2" s="70"/>
      <c r="M2" s="33">
        <f>SUM(COUNTA(H2:H1000))</f>
        <v>0</v>
      </c>
      <c r="O2" s="102"/>
      <c r="P2" s="102"/>
      <c r="Q2" s="102"/>
      <c r="R2" s="102"/>
      <c r="S2" s="102"/>
      <c r="T2" s="102"/>
      <c r="U2" s="102"/>
      <c r="V2" s="102"/>
      <c r="W2" s="102"/>
    </row>
    <row r="3" spans="1:23" ht="13" x14ac:dyDescent="0.15">
      <c r="A3" s="130" t="s">
        <v>499</v>
      </c>
      <c r="B3" s="16"/>
      <c r="C3" s="40"/>
      <c r="D3" s="16" t="s">
        <v>496</v>
      </c>
      <c r="E3" s="16"/>
      <c r="F3" s="16" t="s">
        <v>496</v>
      </c>
      <c r="G3" s="31" t="s">
        <v>6755</v>
      </c>
      <c r="H3" s="70"/>
    </row>
    <row r="4" spans="1:23" ht="13" x14ac:dyDescent="0.15">
      <c r="A4" s="130" t="s">
        <v>499</v>
      </c>
      <c r="B4" s="16"/>
      <c r="C4" s="40"/>
      <c r="D4" s="16" t="s">
        <v>496</v>
      </c>
      <c r="E4" s="16"/>
      <c r="F4" s="16" t="s">
        <v>496</v>
      </c>
      <c r="G4" s="31" t="s">
        <v>6756</v>
      </c>
      <c r="H4" s="70"/>
    </row>
    <row r="5" spans="1:23" ht="13" x14ac:dyDescent="0.15">
      <c r="A5" s="130" t="s">
        <v>507</v>
      </c>
      <c r="B5" s="16" t="s">
        <v>345</v>
      </c>
      <c r="C5" s="40" t="s">
        <v>6757</v>
      </c>
      <c r="D5" s="16" t="s">
        <v>392</v>
      </c>
      <c r="E5" s="16">
        <v>120</v>
      </c>
      <c r="F5" s="16" t="s">
        <v>393</v>
      </c>
      <c r="G5" s="31" t="s">
        <v>6758</v>
      </c>
      <c r="H5" s="70"/>
    </row>
    <row r="6" spans="1:23" ht="13" x14ac:dyDescent="0.15">
      <c r="A6" s="130" t="s">
        <v>499</v>
      </c>
      <c r="B6" s="16"/>
      <c r="C6" s="40"/>
      <c r="D6" s="16" t="s">
        <v>496</v>
      </c>
      <c r="E6" s="16"/>
      <c r="F6" s="16" t="s">
        <v>496</v>
      </c>
      <c r="G6" s="31" t="s">
        <v>6759</v>
      </c>
      <c r="H6" s="70"/>
    </row>
    <row r="7" spans="1:23" ht="13" x14ac:dyDescent="0.15">
      <c r="A7" s="130" t="s">
        <v>499</v>
      </c>
      <c r="B7" s="16"/>
      <c r="C7" s="40"/>
      <c r="D7" s="16" t="s">
        <v>496</v>
      </c>
      <c r="E7" s="16"/>
      <c r="F7" s="16" t="s">
        <v>496</v>
      </c>
      <c r="G7" s="31" t="s">
        <v>6760</v>
      </c>
      <c r="H7" s="70"/>
    </row>
    <row r="8" spans="1:23" ht="13" x14ac:dyDescent="0.15">
      <c r="A8" s="130" t="s">
        <v>2978</v>
      </c>
      <c r="B8" s="16" t="s">
        <v>350</v>
      </c>
      <c r="C8" s="40" t="s">
        <v>6761</v>
      </c>
      <c r="D8" s="16" t="s">
        <v>395</v>
      </c>
      <c r="E8" s="16">
        <v>100</v>
      </c>
      <c r="F8" s="16" t="s">
        <v>398</v>
      </c>
      <c r="G8" s="31" t="s">
        <v>6762</v>
      </c>
      <c r="H8" s="70"/>
    </row>
    <row r="9" spans="1:23" ht="13" x14ac:dyDescent="0.15">
      <c r="A9" s="130" t="s">
        <v>499</v>
      </c>
      <c r="B9" s="16"/>
      <c r="C9" s="40"/>
      <c r="D9" s="16" t="s">
        <v>496</v>
      </c>
      <c r="E9" s="16"/>
      <c r="F9" s="16" t="s">
        <v>496</v>
      </c>
      <c r="G9" s="31" t="s">
        <v>6763</v>
      </c>
      <c r="H9" s="70"/>
    </row>
    <row r="10" spans="1:23" ht="13" x14ac:dyDescent="0.15">
      <c r="A10" s="130" t="s">
        <v>499</v>
      </c>
      <c r="B10" s="16"/>
      <c r="C10" s="40"/>
      <c r="D10" s="16" t="s">
        <v>496</v>
      </c>
      <c r="E10" s="16"/>
      <c r="F10" s="16" t="s">
        <v>496</v>
      </c>
      <c r="G10" s="31" t="s">
        <v>6764</v>
      </c>
      <c r="H10" s="70"/>
    </row>
    <row r="11" spans="1:23" ht="13" x14ac:dyDescent="0.15">
      <c r="A11" s="130" t="s">
        <v>499</v>
      </c>
      <c r="B11" s="16"/>
      <c r="C11" s="40"/>
      <c r="D11" s="16" t="s">
        <v>496</v>
      </c>
      <c r="E11" s="16"/>
      <c r="F11" s="16" t="s">
        <v>496</v>
      </c>
      <c r="G11" s="31" t="s">
        <v>6765</v>
      </c>
      <c r="H11" s="70"/>
    </row>
    <row r="12" spans="1:23" ht="13" x14ac:dyDescent="0.15">
      <c r="A12" s="130" t="s">
        <v>499</v>
      </c>
      <c r="B12" s="16"/>
      <c r="C12" s="40"/>
      <c r="D12" s="16" t="s">
        <v>496</v>
      </c>
      <c r="E12" s="16"/>
      <c r="F12" s="16" t="s">
        <v>496</v>
      </c>
      <c r="G12" s="31" t="s">
        <v>6766</v>
      </c>
      <c r="H12" s="70"/>
    </row>
    <row r="13" spans="1:23" ht="13" x14ac:dyDescent="0.15">
      <c r="A13" s="130" t="s">
        <v>499</v>
      </c>
      <c r="B13" s="16"/>
      <c r="C13" s="40"/>
      <c r="D13" s="16" t="s">
        <v>496</v>
      </c>
      <c r="E13" s="16"/>
      <c r="F13" s="16" t="s">
        <v>496</v>
      </c>
      <c r="G13" s="31" t="s">
        <v>6767</v>
      </c>
      <c r="H13" s="70"/>
    </row>
    <row r="14" spans="1:23" ht="13" x14ac:dyDescent="0.15">
      <c r="A14" s="130" t="s">
        <v>2977</v>
      </c>
      <c r="B14" s="16" t="s">
        <v>342</v>
      </c>
      <c r="C14" s="40" t="s">
        <v>6768</v>
      </c>
      <c r="D14" s="16" t="s">
        <v>395</v>
      </c>
      <c r="E14" s="16">
        <v>70</v>
      </c>
      <c r="F14" s="16" t="s">
        <v>393</v>
      </c>
      <c r="G14" s="31" t="s">
        <v>6769</v>
      </c>
      <c r="H14" s="70"/>
    </row>
    <row r="15" spans="1:23" ht="13" x14ac:dyDescent="0.15">
      <c r="A15" s="130" t="s">
        <v>493</v>
      </c>
      <c r="B15" s="16" t="s">
        <v>334</v>
      </c>
      <c r="C15" s="40" t="s">
        <v>6770</v>
      </c>
      <c r="D15" s="16" t="s">
        <v>469</v>
      </c>
      <c r="E15" s="16"/>
      <c r="F15" s="16" t="s">
        <v>1542</v>
      </c>
      <c r="G15" s="31" t="s">
        <v>6771</v>
      </c>
      <c r="H15" s="70"/>
    </row>
    <row r="16" spans="1:23" ht="13" x14ac:dyDescent="0.15">
      <c r="A16" s="130" t="s">
        <v>421</v>
      </c>
      <c r="B16" s="16" t="s">
        <v>351</v>
      </c>
      <c r="C16" s="145" t="s">
        <v>6772</v>
      </c>
      <c r="D16" s="16" t="s">
        <v>395</v>
      </c>
      <c r="E16" s="16">
        <v>100</v>
      </c>
      <c r="F16" s="16" t="s">
        <v>398</v>
      </c>
      <c r="G16" s="31" t="s">
        <v>6773</v>
      </c>
      <c r="H16" s="70"/>
    </row>
    <row r="17" spans="1:8" ht="13" x14ac:dyDescent="0.15">
      <c r="A17" s="130" t="s">
        <v>443</v>
      </c>
      <c r="B17" s="16" t="s">
        <v>337</v>
      </c>
      <c r="C17" s="40" t="s">
        <v>6753</v>
      </c>
      <c r="D17" s="16" t="s">
        <v>395</v>
      </c>
      <c r="E17" s="16">
        <v>70</v>
      </c>
      <c r="F17" s="16" t="s">
        <v>393</v>
      </c>
      <c r="G17" s="31" t="s">
        <v>6774</v>
      </c>
      <c r="H17" s="70"/>
    </row>
    <row r="18" spans="1:8" ht="13" x14ac:dyDescent="0.15">
      <c r="A18" s="130" t="s">
        <v>499</v>
      </c>
      <c r="B18" s="16"/>
      <c r="C18" s="40"/>
      <c r="D18" s="16" t="s">
        <v>496</v>
      </c>
      <c r="E18" s="16"/>
      <c r="F18" s="16" t="s">
        <v>496</v>
      </c>
      <c r="G18" s="31" t="s">
        <v>6775</v>
      </c>
      <c r="H18" s="70"/>
    </row>
    <row r="19" spans="1:8" ht="13" x14ac:dyDescent="0.15">
      <c r="A19" s="130" t="s">
        <v>2977</v>
      </c>
      <c r="B19" s="16" t="s">
        <v>342</v>
      </c>
      <c r="C19" s="40" t="s">
        <v>6768</v>
      </c>
      <c r="D19" s="16" t="s">
        <v>395</v>
      </c>
      <c r="E19" s="16">
        <v>70</v>
      </c>
      <c r="F19" s="16" t="s">
        <v>393</v>
      </c>
      <c r="G19" s="31" t="s">
        <v>6776</v>
      </c>
      <c r="H19" s="70"/>
    </row>
    <row r="20" spans="1:8" ht="13" x14ac:dyDescent="0.15">
      <c r="A20" s="130" t="s">
        <v>499</v>
      </c>
      <c r="B20" s="16"/>
      <c r="C20" s="40"/>
      <c r="D20" s="16" t="s">
        <v>496</v>
      </c>
      <c r="E20" s="16"/>
      <c r="F20" s="16" t="s">
        <v>496</v>
      </c>
      <c r="G20" s="31" t="s">
        <v>6777</v>
      </c>
      <c r="H20" s="70"/>
    </row>
    <row r="21" spans="1:8" ht="13" x14ac:dyDescent="0.15">
      <c r="A21" s="130" t="s">
        <v>499</v>
      </c>
      <c r="B21" s="16"/>
      <c r="C21" s="40"/>
      <c r="D21" s="16" t="s">
        <v>496</v>
      </c>
      <c r="E21" s="16"/>
      <c r="F21" s="16" t="s">
        <v>496</v>
      </c>
      <c r="G21" s="31" t="s">
        <v>6778</v>
      </c>
      <c r="H21" s="70"/>
    </row>
    <row r="22" spans="1:8" ht="13" x14ac:dyDescent="0.15">
      <c r="A22" s="130" t="s">
        <v>3102</v>
      </c>
      <c r="B22" s="16" t="s">
        <v>342</v>
      </c>
      <c r="C22" s="40" t="s">
        <v>6779</v>
      </c>
      <c r="D22" s="16" t="s">
        <v>469</v>
      </c>
      <c r="E22" s="16"/>
      <c r="F22" s="16" t="s">
        <v>1069</v>
      </c>
      <c r="G22" s="31" t="s">
        <v>6780</v>
      </c>
      <c r="H22" s="70"/>
    </row>
    <row r="23" spans="1:8" ht="13" x14ac:dyDescent="0.15">
      <c r="A23" s="130" t="s">
        <v>499</v>
      </c>
      <c r="B23" s="16"/>
      <c r="C23" s="40"/>
      <c r="D23" s="16" t="s">
        <v>496</v>
      </c>
      <c r="E23" s="16"/>
      <c r="F23" s="16" t="s">
        <v>496</v>
      </c>
      <c r="G23" s="31" t="s">
        <v>6781</v>
      </c>
      <c r="H23" s="70"/>
    </row>
    <row r="24" spans="1:8" ht="13" x14ac:dyDescent="0.15">
      <c r="A24" s="130" t="s">
        <v>2978</v>
      </c>
      <c r="B24" s="16" t="s">
        <v>350</v>
      </c>
      <c r="C24" s="40" t="s">
        <v>6761</v>
      </c>
      <c r="D24" s="16" t="s">
        <v>395</v>
      </c>
      <c r="E24" s="16">
        <v>100</v>
      </c>
      <c r="F24" s="16" t="s">
        <v>398</v>
      </c>
      <c r="G24" s="31" t="s">
        <v>6782</v>
      </c>
      <c r="H24" s="70"/>
    </row>
    <row r="25" spans="1:8" ht="13" x14ac:dyDescent="0.15">
      <c r="A25" s="130" t="s">
        <v>499</v>
      </c>
      <c r="B25" s="16"/>
      <c r="C25" s="40"/>
      <c r="D25" s="16" t="s">
        <v>496</v>
      </c>
      <c r="E25" s="16"/>
      <c r="F25" s="16" t="s">
        <v>496</v>
      </c>
      <c r="G25" s="31" t="s">
        <v>6783</v>
      </c>
      <c r="H25" s="70"/>
    </row>
    <row r="26" spans="1:8" ht="13" x14ac:dyDescent="0.15">
      <c r="A26" s="130" t="s">
        <v>3315</v>
      </c>
      <c r="B26" s="16" t="s">
        <v>349</v>
      </c>
      <c r="C26" s="40" t="s">
        <v>6784</v>
      </c>
      <c r="D26" s="16" t="s">
        <v>469</v>
      </c>
      <c r="E26" s="16"/>
      <c r="F26" s="16" t="s">
        <v>1069</v>
      </c>
      <c r="G26" s="31" t="s">
        <v>6785</v>
      </c>
      <c r="H26" s="70"/>
    </row>
    <row r="27" spans="1:8" ht="13" x14ac:dyDescent="0.15">
      <c r="A27" s="130" t="s">
        <v>537</v>
      </c>
      <c r="B27" s="16" t="s">
        <v>351</v>
      </c>
      <c r="C27" s="40" t="s">
        <v>6786</v>
      </c>
      <c r="D27" s="16" t="s">
        <v>392</v>
      </c>
      <c r="E27" s="16">
        <v>60</v>
      </c>
      <c r="F27" s="16" t="s">
        <v>393</v>
      </c>
      <c r="G27" s="31" t="s">
        <v>6787</v>
      </c>
      <c r="H27" s="70"/>
    </row>
    <row r="28" spans="1:8" ht="13" x14ac:dyDescent="0.15">
      <c r="A28" s="130" t="s">
        <v>505</v>
      </c>
      <c r="B28" s="16" t="s">
        <v>114</v>
      </c>
      <c r="C28" s="40" t="s">
        <v>5973</v>
      </c>
      <c r="D28" s="16" t="s">
        <v>395</v>
      </c>
      <c r="E28" s="16">
        <v>110</v>
      </c>
      <c r="F28" s="16" t="s">
        <v>398</v>
      </c>
      <c r="G28" s="31" t="s">
        <v>6788</v>
      </c>
      <c r="H28" s="70"/>
    </row>
    <row r="29" spans="1:8" ht="13" x14ac:dyDescent="0.15">
      <c r="A29" s="130" t="s">
        <v>2964</v>
      </c>
      <c r="B29" s="16" t="s">
        <v>334</v>
      </c>
      <c r="C29" s="40" t="s">
        <v>6789</v>
      </c>
      <c r="D29" s="16" t="s">
        <v>469</v>
      </c>
      <c r="E29" s="16"/>
      <c r="F29" s="16" t="s">
        <v>1069</v>
      </c>
      <c r="G29" s="31" t="s">
        <v>6790</v>
      </c>
      <c r="H29" s="70"/>
    </row>
    <row r="30" spans="1:8" ht="13" x14ac:dyDescent="0.15">
      <c r="A30" s="130" t="s">
        <v>499</v>
      </c>
      <c r="B30" s="16"/>
      <c r="C30" s="40"/>
      <c r="D30" s="16" t="s">
        <v>496</v>
      </c>
      <c r="E30" s="16"/>
      <c r="F30" s="16" t="s">
        <v>496</v>
      </c>
      <c r="G30" s="31" t="s">
        <v>6791</v>
      </c>
      <c r="H30" s="70"/>
    </row>
    <row r="31" spans="1:8" ht="13" x14ac:dyDescent="0.15">
      <c r="A31" s="130" t="s">
        <v>421</v>
      </c>
      <c r="B31" s="16" t="s">
        <v>351</v>
      </c>
      <c r="C31" s="129" t="s">
        <v>6772</v>
      </c>
      <c r="D31" s="16" t="s">
        <v>395</v>
      </c>
      <c r="E31" s="16">
        <v>100</v>
      </c>
      <c r="F31" s="16" t="s">
        <v>398</v>
      </c>
      <c r="G31" s="31" t="s">
        <v>6792</v>
      </c>
      <c r="H31" s="70"/>
    </row>
    <row r="32" spans="1:8" ht="13" x14ac:dyDescent="0.15">
      <c r="A32" s="130" t="s">
        <v>2977</v>
      </c>
      <c r="B32" s="16" t="s">
        <v>342</v>
      </c>
      <c r="C32" s="40" t="s">
        <v>6768</v>
      </c>
      <c r="D32" s="16" t="s">
        <v>395</v>
      </c>
      <c r="E32" s="16">
        <v>70</v>
      </c>
      <c r="F32" s="16" t="s">
        <v>393</v>
      </c>
      <c r="G32" s="31" t="s">
        <v>6793</v>
      </c>
      <c r="H32" s="70"/>
    </row>
    <row r="33" spans="1:8" ht="13" x14ac:dyDescent="0.15">
      <c r="A33" s="130" t="s">
        <v>499</v>
      </c>
      <c r="B33" s="16"/>
      <c r="C33" s="40"/>
      <c r="D33" s="16" t="s">
        <v>496</v>
      </c>
      <c r="E33" s="16"/>
      <c r="F33" s="16" t="s">
        <v>496</v>
      </c>
      <c r="G33" s="31" t="s">
        <v>6794</v>
      </c>
      <c r="H33" s="70"/>
    </row>
    <row r="34" spans="1:8" ht="13" x14ac:dyDescent="0.15">
      <c r="A34" s="130" t="s">
        <v>1431</v>
      </c>
      <c r="B34" s="16" t="s">
        <v>334</v>
      </c>
      <c r="C34" s="40" t="s">
        <v>6795</v>
      </c>
      <c r="D34" s="16" t="s">
        <v>469</v>
      </c>
      <c r="E34" s="16"/>
      <c r="F34" s="16" t="s">
        <v>1542</v>
      </c>
      <c r="G34" s="31" t="s">
        <v>6796</v>
      </c>
      <c r="H34" s="70"/>
    </row>
    <row r="35" spans="1:8" ht="13" x14ac:dyDescent="0.15">
      <c r="A35" s="130" t="s">
        <v>3336</v>
      </c>
      <c r="B35" s="16" t="s">
        <v>350</v>
      </c>
      <c r="C35" s="40" t="s">
        <v>6797</v>
      </c>
      <c r="D35" s="16" t="s">
        <v>469</v>
      </c>
      <c r="E35" s="16"/>
      <c r="F35" s="16" t="s">
        <v>1069</v>
      </c>
      <c r="G35" s="31" t="s">
        <v>6798</v>
      </c>
      <c r="H35" s="70"/>
    </row>
    <row r="36" spans="1:8" ht="13" x14ac:dyDescent="0.15">
      <c r="A36" s="130" t="s">
        <v>499</v>
      </c>
      <c r="B36" s="16"/>
      <c r="C36" s="40"/>
      <c r="D36" s="16" t="s">
        <v>496</v>
      </c>
      <c r="E36" s="16"/>
      <c r="F36" s="16" t="s">
        <v>496</v>
      </c>
      <c r="G36" s="31" t="s">
        <v>6799</v>
      </c>
      <c r="H36" s="70"/>
    </row>
    <row r="37" spans="1:8" ht="13" x14ac:dyDescent="0.15">
      <c r="A37" s="130" t="s">
        <v>537</v>
      </c>
      <c r="B37" s="16" t="s">
        <v>351</v>
      </c>
      <c r="C37" s="40" t="s">
        <v>6786</v>
      </c>
      <c r="D37" s="16" t="s">
        <v>392</v>
      </c>
      <c r="E37" s="16">
        <v>60</v>
      </c>
      <c r="F37" s="16" t="s">
        <v>393</v>
      </c>
      <c r="G37" s="31" t="s">
        <v>6800</v>
      </c>
      <c r="H37" s="70"/>
    </row>
    <row r="38" spans="1:8" ht="13" x14ac:dyDescent="0.15">
      <c r="A38" s="130" t="s">
        <v>493</v>
      </c>
      <c r="B38" s="16" t="s">
        <v>334</v>
      </c>
      <c r="C38" s="40" t="s">
        <v>6770</v>
      </c>
      <c r="D38" s="16" t="s">
        <v>469</v>
      </c>
      <c r="E38" s="16"/>
      <c r="F38" s="16" t="s">
        <v>1542</v>
      </c>
      <c r="G38" s="31" t="s">
        <v>6801</v>
      </c>
      <c r="H38" s="70"/>
    </row>
    <row r="39" spans="1:8" ht="13" x14ac:dyDescent="0.15">
      <c r="A39" s="130" t="s">
        <v>499</v>
      </c>
      <c r="B39" s="16"/>
      <c r="C39" s="40"/>
      <c r="D39" s="16" t="s">
        <v>496</v>
      </c>
      <c r="E39" s="16"/>
      <c r="F39" s="16" t="s">
        <v>496</v>
      </c>
      <c r="G39" s="31" t="s">
        <v>6802</v>
      </c>
      <c r="H39" s="70"/>
    </row>
    <row r="40" spans="1:8" ht="13" x14ac:dyDescent="0.15">
      <c r="A40" s="130" t="s">
        <v>394</v>
      </c>
      <c r="B40" s="16" t="s">
        <v>345</v>
      </c>
      <c r="C40" s="129" t="s">
        <v>6803</v>
      </c>
      <c r="D40" s="16" t="s">
        <v>395</v>
      </c>
      <c r="E40" s="16">
        <v>160</v>
      </c>
      <c r="F40" s="16" t="s">
        <v>386</v>
      </c>
      <c r="G40" s="31" t="s">
        <v>6804</v>
      </c>
      <c r="H40" s="70"/>
    </row>
    <row r="41" spans="1:8" ht="13" x14ac:dyDescent="0.15">
      <c r="A41" s="130" t="s">
        <v>494</v>
      </c>
      <c r="B41" s="16" t="s">
        <v>334</v>
      </c>
      <c r="C41" s="40" t="s">
        <v>6805</v>
      </c>
      <c r="D41" s="16" t="s">
        <v>469</v>
      </c>
      <c r="E41" s="16"/>
      <c r="F41" s="16" t="s">
        <v>1542</v>
      </c>
      <c r="G41" s="31" t="s">
        <v>6806</v>
      </c>
      <c r="H41" s="70"/>
    </row>
    <row r="42" spans="1:8" ht="13" x14ac:dyDescent="0.15">
      <c r="A42" s="130" t="s">
        <v>2964</v>
      </c>
      <c r="B42" s="16" t="s">
        <v>334</v>
      </c>
      <c r="C42" s="40" t="s">
        <v>6789</v>
      </c>
      <c r="D42" s="16" t="s">
        <v>469</v>
      </c>
      <c r="E42" s="16"/>
      <c r="F42" s="16" t="s">
        <v>1069</v>
      </c>
      <c r="G42" s="31" t="s">
        <v>6807</v>
      </c>
      <c r="H42" s="70"/>
    </row>
    <row r="43" spans="1:8" ht="13" x14ac:dyDescent="0.15">
      <c r="A43" s="130" t="s">
        <v>443</v>
      </c>
      <c r="B43" s="16" t="s">
        <v>337</v>
      </c>
      <c r="C43" s="40" t="s">
        <v>6753</v>
      </c>
      <c r="D43" s="16" t="s">
        <v>395</v>
      </c>
      <c r="E43" s="16">
        <v>70</v>
      </c>
      <c r="F43" s="16" t="s">
        <v>393</v>
      </c>
      <c r="G43" s="31" t="s">
        <v>6808</v>
      </c>
      <c r="H43" s="70"/>
    </row>
    <row r="44" spans="1:8" ht="13" x14ac:dyDescent="0.15">
      <c r="A44" s="130" t="s">
        <v>1431</v>
      </c>
      <c r="B44" s="16" t="s">
        <v>334</v>
      </c>
      <c r="C44" s="40" t="s">
        <v>6795</v>
      </c>
      <c r="D44" s="16" t="s">
        <v>469</v>
      </c>
      <c r="E44" s="16"/>
      <c r="F44" s="16" t="s">
        <v>1542</v>
      </c>
      <c r="G44" s="31" t="s">
        <v>6809</v>
      </c>
      <c r="H44" s="70"/>
    </row>
    <row r="45" spans="1:8" ht="13" x14ac:dyDescent="0.15">
      <c r="A45" s="130" t="s">
        <v>505</v>
      </c>
      <c r="B45" s="16" t="s">
        <v>114</v>
      </c>
      <c r="C45" s="40" t="s">
        <v>5973</v>
      </c>
      <c r="D45" s="16" t="s">
        <v>395</v>
      </c>
      <c r="E45" s="16">
        <v>110</v>
      </c>
      <c r="F45" s="16" t="s">
        <v>398</v>
      </c>
      <c r="G45" s="31" t="s">
        <v>6810</v>
      </c>
      <c r="H45" s="70"/>
    </row>
    <row r="46" spans="1:8" ht="13" x14ac:dyDescent="0.15">
      <c r="A46" s="130" t="s">
        <v>1103</v>
      </c>
      <c r="B46" s="16" t="s">
        <v>342</v>
      </c>
      <c r="C46" s="40" t="s">
        <v>6811</v>
      </c>
      <c r="D46" s="16" t="s">
        <v>469</v>
      </c>
      <c r="E46" s="16"/>
      <c r="F46" s="16" t="s">
        <v>1069</v>
      </c>
      <c r="G46" s="31" t="s">
        <v>6812</v>
      </c>
      <c r="H46" s="70"/>
    </row>
    <row r="47" spans="1:8" ht="13" x14ac:dyDescent="0.15">
      <c r="A47" s="130" t="s">
        <v>559</v>
      </c>
      <c r="B47" s="16" t="s">
        <v>346</v>
      </c>
      <c r="C47" s="40" t="s">
        <v>6813</v>
      </c>
      <c r="D47" s="16" t="s">
        <v>395</v>
      </c>
      <c r="E47" s="16">
        <v>120</v>
      </c>
      <c r="F47" s="16" t="s">
        <v>393</v>
      </c>
      <c r="G47" s="31" t="s">
        <v>6814</v>
      </c>
      <c r="H47" s="70"/>
    </row>
    <row r="48" spans="1:8" ht="13" x14ac:dyDescent="0.15">
      <c r="A48" s="130" t="s">
        <v>3336</v>
      </c>
      <c r="B48" s="16" t="s">
        <v>350</v>
      </c>
      <c r="C48" s="40" t="s">
        <v>6797</v>
      </c>
      <c r="D48" s="16" t="s">
        <v>469</v>
      </c>
      <c r="E48" s="16"/>
      <c r="F48" s="16" t="s">
        <v>1069</v>
      </c>
      <c r="G48" s="31" t="s">
        <v>6815</v>
      </c>
      <c r="H48" s="70"/>
    </row>
    <row r="49" spans="1:8" ht="13" x14ac:dyDescent="0.15">
      <c r="A49" s="130" t="s">
        <v>1431</v>
      </c>
      <c r="B49" s="16" t="s">
        <v>334</v>
      </c>
      <c r="C49" s="40" t="s">
        <v>6795</v>
      </c>
      <c r="D49" s="16" t="s">
        <v>469</v>
      </c>
      <c r="E49" s="16"/>
      <c r="F49" s="16" t="s">
        <v>1542</v>
      </c>
      <c r="G49" s="31" t="s">
        <v>6816</v>
      </c>
      <c r="H49" s="70"/>
    </row>
    <row r="50" spans="1:8" ht="13" x14ac:dyDescent="0.15">
      <c r="A50" s="130" t="s">
        <v>2978</v>
      </c>
      <c r="B50" s="16" t="s">
        <v>350</v>
      </c>
      <c r="C50" s="40" t="s">
        <v>6761</v>
      </c>
      <c r="D50" s="16" t="s">
        <v>395</v>
      </c>
      <c r="E50" s="16">
        <v>100</v>
      </c>
      <c r="F50" s="16" t="s">
        <v>398</v>
      </c>
      <c r="G50" s="31" t="s">
        <v>6817</v>
      </c>
      <c r="H50" s="70"/>
    </row>
    <row r="51" spans="1:8" ht="13" x14ac:dyDescent="0.15">
      <c r="A51" s="130" t="s">
        <v>3102</v>
      </c>
      <c r="B51" s="16" t="s">
        <v>342</v>
      </c>
      <c r="C51" s="40" t="s">
        <v>6779</v>
      </c>
      <c r="D51" s="16" t="s">
        <v>469</v>
      </c>
      <c r="E51" s="16"/>
      <c r="F51" s="16" t="s">
        <v>1069</v>
      </c>
      <c r="G51" s="31" t="s">
        <v>6818</v>
      </c>
      <c r="H51" s="70"/>
    </row>
    <row r="52" spans="1:8" ht="13" x14ac:dyDescent="0.15">
      <c r="A52" s="130" t="s">
        <v>421</v>
      </c>
      <c r="B52" s="16" t="s">
        <v>351</v>
      </c>
      <c r="C52" s="129" t="s">
        <v>6772</v>
      </c>
      <c r="D52" s="16" t="s">
        <v>395</v>
      </c>
      <c r="E52" s="16">
        <v>100</v>
      </c>
      <c r="F52" s="16" t="s">
        <v>398</v>
      </c>
      <c r="G52" s="31" t="s">
        <v>6819</v>
      </c>
      <c r="H52" s="70"/>
    </row>
    <row r="53" spans="1:8" ht="13" x14ac:dyDescent="0.15">
      <c r="A53" s="130" t="s">
        <v>2964</v>
      </c>
      <c r="B53" s="16" t="s">
        <v>334</v>
      </c>
      <c r="C53" s="40" t="s">
        <v>6789</v>
      </c>
      <c r="D53" s="16" t="s">
        <v>469</v>
      </c>
      <c r="E53" s="16"/>
      <c r="F53" s="16" t="s">
        <v>1069</v>
      </c>
      <c r="G53" s="31" t="s">
        <v>6820</v>
      </c>
      <c r="H53" s="70"/>
    </row>
    <row r="54" spans="1:8" ht="13" x14ac:dyDescent="0.15">
      <c r="A54" s="130" t="s">
        <v>507</v>
      </c>
      <c r="B54" s="16" t="s">
        <v>345</v>
      </c>
      <c r="C54" s="40" t="s">
        <v>6757</v>
      </c>
      <c r="D54" s="16" t="s">
        <v>392</v>
      </c>
      <c r="E54" s="16">
        <v>120</v>
      </c>
      <c r="F54" s="16" t="s">
        <v>393</v>
      </c>
      <c r="G54" s="31" t="s">
        <v>6821</v>
      </c>
      <c r="H54" s="70"/>
    </row>
    <row r="55" spans="1:8" ht="13" x14ac:dyDescent="0.15">
      <c r="A55" s="130" t="s">
        <v>2338</v>
      </c>
      <c r="B55" s="16" t="s">
        <v>334</v>
      </c>
      <c r="C55" s="40" t="s">
        <v>6822</v>
      </c>
      <c r="D55" s="16" t="s">
        <v>469</v>
      </c>
      <c r="E55" s="16"/>
      <c r="F55" s="16" t="s">
        <v>1542</v>
      </c>
      <c r="G55" s="31" t="s">
        <v>6823</v>
      </c>
      <c r="H55" s="70"/>
    </row>
    <row r="56" spans="1:8" ht="13" x14ac:dyDescent="0.15">
      <c r="A56" s="130" t="s">
        <v>1431</v>
      </c>
      <c r="B56" s="16" t="s">
        <v>334</v>
      </c>
      <c r="C56" s="40" t="s">
        <v>6795</v>
      </c>
      <c r="D56" s="16" t="s">
        <v>469</v>
      </c>
      <c r="E56" s="16"/>
      <c r="F56" s="16" t="s">
        <v>1542</v>
      </c>
      <c r="G56" s="31" t="s">
        <v>6824</v>
      </c>
      <c r="H56" s="70"/>
    </row>
    <row r="57" spans="1:8" ht="13" x14ac:dyDescent="0.15">
      <c r="A57" s="130" t="s">
        <v>443</v>
      </c>
      <c r="B57" s="16" t="s">
        <v>337</v>
      </c>
      <c r="C57" s="40" t="s">
        <v>6753</v>
      </c>
      <c r="D57" s="16" t="s">
        <v>395</v>
      </c>
      <c r="E57" s="16">
        <v>70</v>
      </c>
      <c r="F57" s="16" t="s">
        <v>393</v>
      </c>
      <c r="G57" s="31" t="s">
        <v>6825</v>
      </c>
      <c r="H57" s="70"/>
    </row>
    <row r="58" spans="1:8" ht="13" x14ac:dyDescent="0.15">
      <c r="A58" s="130" t="s">
        <v>2964</v>
      </c>
      <c r="B58" s="16" t="s">
        <v>334</v>
      </c>
      <c r="C58" s="40" t="s">
        <v>6789</v>
      </c>
      <c r="D58" s="16" t="s">
        <v>469</v>
      </c>
      <c r="E58" s="16"/>
      <c r="F58" s="16" t="s">
        <v>1069</v>
      </c>
      <c r="G58" s="31" t="s">
        <v>6826</v>
      </c>
      <c r="H58" s="70"/>
    </row>
    <row r="59" spans="1:8" ht="13" x14ac:dyDescent="0.15">
      <c r="A59" s="130" t="s">
        <v>494</v>
      </c>
      <c r="B59" s="16" t="s">
        <v>334</v>
      </c>
      <c r="C59" s="40" t="s">
        <v>6805</v>
      </c>
      <c r="D59" s="16" t="s">
        <v>469</v>
      </c>
      <c r="E59" s="16"/>
      <c r="F59" s="16" t="s">
        <v>1542</v>
      </c>
      <c r="G59" s="31" t="s">
        <v>6827</v>
      </c>
      <c r="H59" s="70"/>
    </row>
    <row r="60" spans="1:8" ht="13" x14ac:dyDescent="0.15">
      <c r="A60" s="130" t="s">
        <v>3102</v>
      </c>
      <c r="B60" s="16" t="s">
        <v>342</v>
      </c>
      <c r="C60" s="40" t="s">
        <v>6779</v>
      </c>
      <c r="D60" s="16" t="s">
        <v>469</v>
      </c>
      <c r="E60" s="16"/>
      <c r="F60" s="16" t="s">
        <v>1069</v>
      </c>
      <c r="G60" s="31" t="s">
        <v>6828</v>
      </c>
      <c r="H60" s="70"/>
    </row>
    <row r="61" spans="1:8" ht="13" x14ac:dyDescent="0.15">
      <c r="A61" s="130" t="s">
        <v>3024</v>
      </c>
      <c r="B61" s="16" t="s">
        <v>351</v>
      </c>
      <c r="C61" s="129" t="s">
        <v>6829</v>
      </c>
      <c r="D61" s="16" t="s">
        <v>395</v>
      </c>
      <c r="E61" s="16">
        <v>250</v>
      </c>
      <c r="F61" s="16" t="s">
        <v>386</v>
      </c>
      <c r="G61" s="31" t="s">
        <v>6830</v>
      </c>
      <c r="H61" s="70"/>
    </row>
    <row r="62" spans="1:8" ht="13" x14ac:dyDescent="0.15">
      <c r="A62" s="130" t="s">
        <v>2262</v>
      </c>
      <c r="B62" s="16" t="s">
        <v>346</v>
      </c>
      <c r="C62" s="40" t="s">
        <v>6831</v>
      </c>
      <c r="D62" s="16" t="s">
        <v>404</v>
      </c>
      <c r="E62" s="16">
        <v>70</v>
      </c>
      <c r="F62" s="16" t="s">
        <v>393</v>
      </c>
      <c r="G62" s="31" t="s">
        <v>6832</v>
      </c>
      <c r="H62" s="70"/>
    </row>
    <row r="63" spans="1:8" ht="13" x14ac:dyDescent="0.15">
      <c r="A63" s="130" t="s">
        <v>456</v>
      </c>
      <c r="B63" s="16" t="s">
        <v>351</v>
      </c>
      <c r="C63" s="40" t="s">
        <v>6833</v>
      </c>
      <c r="D63" s="16" t="s">
        <v>404</v>
      </c>
      <c r="E63" s="16">
        <v>70</v>
      </c>
      <c r="F63" s="16" t="s">
        <v>393</v>
      </c>
      <c r="G63" s="31" t="s">
        <v>6834</v>
      </c>
      <c r="H63" s="70"/>
    </row>
    <row r="64" spans="1:8" ht="13" x14ac:dyDescent="0.15">
      <c r="A64" s="130" t="s">
        <v>501</v>
      </c>
      <c r="B64" s="16"/>
      <c r="C64" s="40"/>
      <c r="D64" s="16" t="s">
        <v>496</v>
      </c>
      <c r="E64" s="16"/>
      <c r="F64" s="16" t="s">
        <v>496</v>
      </c>
      <c r="G64" s="31" t="s">
        <v>6835</v>
      </c>
      <c r="H64" s="70"/>
    </row>
    <row r="65" spans="1:8" ht="13" x14ac:dyDescent="0.15">
      <c r="A65" s="130" t="s">
        <v>501</v>
      </c>
      <c r="B65" s="16"/>
      <c r="C65" s="40"/>
      <c r="D65" s="16" t="s">
        <v>496</v>
      </c>
      <c r="E65" s="16"/>
      <c r="F65" s="16" t="s">
        <v>496</v>
      </c>
      <c r="G65" s="31" t="s">
        <v>6836</v>
      </c>
      <c r="H65" s="70"/>
    </row>
    <row r="66" spans="1:8" ht="13" x14ac:dyDescent="0.15">
      <c r="A66" s="130" t="s">
        <v>391</v>
      </c>
      <c r="B66" s="16" t="s">
        <v>351</v>
      </c>
      <c r="C66" s="40"/>
      <c r="D66" s="16" t="s">
        <v>392</v>
      </c>
      <c r="E66" s="16">
        <v>130</v>
      </c>
      <c r="F66" s="16" t="s">
        <v>393</v>
      </c>
      <c r="G66" s="31" t="s">
        <v>6837</v>
      </c>
      <c r="H66" s="70"/>
    </row>
    <row r="67" spans="1:8" ht="13" x14ac:dyDescent="0.15">
      <c r="A67" s="130" t="s">
        <v>417</v>
      </c>
      <c r="B67" s="16" t="s">
        <v>342</v>
      </c>
      <c r="C67" s="40"/>
      <c r="D67" s="16" t="s">
        <v>404</v>
      </c>
      <c r="E67" s="16">
        <v>80</v>
      </c>
      <c r="F67" s="16" t="s">
        <v>393</v>
      </c>
      <c r="G67" s="31" t="s">
        <v>6838</v>
      </c>
      <c r="H67" s="70"/>
    </row>
    <row r="68" spans="1:8" ht="13" x14ac:dyDescent="0.15">
      <c r="A68" s="130" t="s">
        <v>501</v>
      </c>
      <c r="B68" s="16"/>
      <c r="C68" s="40"/>
      <c r="D68" s="16" t="s">
        <v>496</v>
      </c>
      <c r="E68" s="16"/>
      <c r="F68" s="16" t="s">
        <v>496</v>
      </c>
      <c r="G68" s="31" t="s">
        <v>6839</v>
      </c>
      <c r="H68" s="70"/>
    </row>
    <row r="69" spans="1:8" ht="13" x14ac:dyDescent="0.15">
      <c r="A69" s="130" t="s">
        <v>501</v>
      </c>
      <c r="B69" s="16"/>
      <c r="C69" s="40"/>
      <c r="D69" s="16" t="s">
        <v>496</v>
      </c>
      <c r="E69" s="16"/>
      <c r="F69" s="16" t="s">
        <v>496</v>
      </c>
      <c r="G69" s="31" t="s">
        <v>6840</v>
      </c>
      <c r="H69" s="70"/>
    </row>
    <row r="70" spans="1:8" ht="13" x14ac:dyDescent="0.15">
      <c r="A70" s="130" t="s">
        <v>501</v>
      </c>
      <c r="B70" s="16"/>
      <c r="C70" s="40"/>
      <c r="D70" s="16" t="s">
        <v>496</v>
      </c>
      <c r="E70" s="16"/>
      <c r="F70" s="16" t="s">
        <v>496</v>
      </c>
      <c r="G70" s="31" t="s">
        <v>6841</v>
      </c>
      <c r="H70" s="70"/>
    </row>
    <row r="71" spans="1:8" ht="13" x14ac:dyDescent="0.15">
      <c r="A71" s="130" t="s">
        <v>501</v>
      </c>
      <c r="B71" s="16"/>
      <c r="C71" s="40"/>
      <c r="D71" s="16" t="s">
        <v>496</v>
      </c>
      <c r="E71" s="16"/>
      <c r="F71" s="16" t="s">
        <v>496</v>
      </c>
      <c r="G71" s="31" t="s">
        <v>6842</v>
      </c>
      <c r="H71" s="70"/>
    </row>
    <row r="72" spans="1:8" ht="13" x14ac:dyDescent="0.15">
      <c r="A72" s="130" t="s">
        <v>501</v>
      </c>
      <c r="B72" s="16"/>
      <c r="C72" s="40"/>
      <c r="D72" s="16" t="s">
        <v>496</v>
      </c>
      <c r="E72" s="16"/>
      <c r="F72" s="16" t="s">
        <v>496</v>
      </c>
      <c r="G72" s="31" t="s">
        <v>6843</v>
      </c>
      <c r="H72" s="70"/>
    </row>
    <row r="73" spans="1:8" ht="13" x14ac:dyDescent="0.15">
      <c r="A73" s="130" t="s">
        <v>501</v>
      </c>
      <c r="B73" s="16"/>
      <c r="C73" s="40"/>
      <c r="D73" s="16" t="s">
        <v>496</v>
      </c>
      <c r="E73" s="16"/>
      <c r="F73" s="16" t="s">
        <v>496</v>
      </c>
      <c r="G73" s="31" t="s">
        <v>6844</v>
      </c>
      <c r="H73" s="70"/>
    </row>
    <row r="74" spans="1:8" ht="13" x14ac:dyDescent="0.15">
      <c r="A74" s="130" t="s">
        <v>2964</v>
      </c>
      <c r="B74" s="16" t="s">
        <v>334</v>
      </c>
      <c r="C74" s="40" t="s">
        <v>6789</v>
      </c>
      <c r="D74" s="16" t="s">
        <v>469</v>
      </c>
      <c r="E74" s="16"/>
      <c r="F74" s="16" t="s">
        <v>1069</v>
      </c>
      <c r="G74" s="31" t="s">
        <v>6845</v>
      </c>
      <c r="H74" s="70"/>
    </row>
    <row r="75" spans="1:8" ht="13" x14ac:dyDescent="0.15">
      <c r="A75" s="130" t="s">
        <v>533</v>
      </c>
      <c r="B75" s="16" t="s">
        <v>350</v>
      </c>
      <c r="C75" s="40" t="s">
        <v>6846</v>
      </c>
      <c r="D75" s="16" t="s">
        <v>392</v>
      </c>
      <c r="E75" s="16">
        <v>110</v>
      </c>
      <c r="F75" s="16" t="s">
        <v>393</v>
      </c>
      <c r="G75" s="31" t="s">
        <v>6847</v>
      </c>
      <c r="H75" s="70"/>
    </row>
    <row r="76" spans="1:8" ht="13" x14ac:dyDescent="0.15">
      <c r="A76" s="130" t="s">
        <v>456</v>
      </c>
      <c r="B76" s="16" t="s">
        <v>351</v>
      </c>
      <c r="C76" s="40" t="s">
        <v>6833</v>
      </c>
      <c r="D76" s="16" t="s">
        <v>404</v>
      </c>
      <c r="E76" s="16">
        <v>70</v>
      </c>
      <c r="F76" s="16" t="s">
        <v>393</v>
      </c>
      <c r="G76" s="31" t="s">
        <v>6848</v>
      </c>
      <c r="H76" s="70"/>
    </row>
    <row r="77" spans="1:8" ht="13" x14ac:dyDescent="0.15">
      <c r="A77" s="130" t="s">
        <v>2263</v>
      </c>
      <c r="B77" s="16" t="s">
        <v>347</v>
      </c>
      <c r="C77" s="40" t="s">
        <v>6849</v>
      </c>
      <c r="D77" s="16" t="s">
        <v>404</v>
      </c>
      <c r="E77" s="16">
        <v>120</v>
      </c>
      <c r="F77" s="16" t="s">
        <v>398</v>
      </c>
      <c r="G77" s="31" t="s">
        <v>6850</v>
      </c>
      <c r="H77" s="70"/>
    </row>
    <row r="78" spans="1:8" ht="13" x14ac:dyDescent="0.15">
      <c r="A78" s="130" t="s">
        <v>501</v>
      </c>
      <c r="B78" s="16"/>
      <c r="C78" s="40"/>
      <c r="D78" s="16" t="s">
        <v>496</v>
      </c>
      <c r="E78" s="16"/>
      <c r="F78" s="16" t="s">
        <v>496</v>
      </c>
      <c r="G78" s="31" t="s">
        <v>6851</v>
      </c>
      <c r="H78" s="70"/>
    </row>
    <row r="79" spans="1:8" ht="13" x14ac:dyDescent="0.15">
      <c r="A79" s="130" t="s">
        <v>501</v>
      </c>
      <c r="B79" s="16"/>
      <c r="C79" s="40"/>
      <c r="D79" s="16" t="s">
        <v>496</v>
      </c>
      <c r="E79" s="16"/>
      <c r="F79" s="16" t="s">
        <v>496</v>
      </c>
      <c r="G79" s="31" t="s">
        <v>6852</v>
      </c>
      <c r="H79" s="70"/>
    </row>
    <row r="80" spans="1:8" ht="13" x14ac:dyDescent="0.15">
      <c r="A80" s="130" t="s">
        <v>2262</v>
      </c>
      <c r="B80" s="16" t="s">
        <v>346</v>
      </c>
      <c r="C80" s="40" t="s">
        <v>6831</v>
      </c>
      <c r="D80" s="16" t="s">
        <v>404</v>
      </c>
      <c r="E80" s="16">
        <v>70</v>
      </c>
      <c r="F80" s="16" t="s">
        <v>393</v>
      </c>
      <c r="G80" s="31" t="s">
        <v>6853</v>
      </c>
      <c r="H80" s="70"/>
    </row>
    <row r="81" spans="1:8" ht="13" x14ac:dyDescent="0.15">
      <c r="A81" s="130" t="s">
        <v>493</v>
      </c>
      <c r="B81" s="16" t="s">
        <v>334</v>
      </c>
      <c r="C81" s="40" t="s">
        <v>6770</v>
      </c>
      <c r="D81" s="16" t="s">
        <v>469</v>
      </c>
      <c r="E81" s="16"/>
      <c r="F81" s="16" t="s">
        <v>1542</v>
      </c>
      <c r="G81" s="31" t="s">
        <v>6854</v>
      </c>
      <c r="H81" s="70"/>
    </row>
    <row r="82" spans="1:8" ht="13" x14ac:dyDescent="0.15">
      <c r="A82" s="130" t="s">
        <v>501</v>
      </c>
      <c r="B82" s="16"/>
      <c r="C82" s="40"/>
      <c r="D82" s="16" t="s">
        <v>496</v>
      </c>
      <c r="E82" s="16"/>
      <c r="F82" s="16" t="s">
        <v>496</v>
      </c>
      <c r="G82" s="31" t="s">
        <v>6855</v>
      </c>
      <c r="H82" s="70"/>
    </row>
    <row r="83" spans="1:8" ht="13" x14ac:dyDescent="0.15">
      <c r="A83" s="130" t="s">
        <v>501</v>
      </c>
      <c r="B83" s="16"/>
      <c r="C83" s="40"/>
      <c r="D83" s="16" t="s">
        <v>496</v>
      </c>
      <c r="E83" s="16"/>
      <c r="F83" s="16" t="s">
        <v>496</v>
      </c>
      <c r="G83" s="31" t="s">
        <v>6856</v>
      </c>
      <c r="H83" s="70"/>
    </row>
    <row r="84" spans="1:8" ht="13" x14ac:dyDescent="0.15">
      <c r="A84" s="130" t="s">
        <v>2263</v>
      </c>
      <c r="B84" s="16" t="s">
        <v>347</v>
      </c>
      <c r="C84" s="40" t="s">
        <v>6849</v>
      </c>
      <c r="D84" s="16" t="s">
        <v>404</v>
      </c>
      <c r="E84" s="16">
        <v>120</v>
      </c>
      <c r="F84" s="16" t="s">
        <v>398</v>
      </c>
      <c r="G84" s="31" t="s">
        <v>6857</v>
      </c>
      <c r="H84" s="70"/>
    </row>
    <row r="85" spans="1:8" ht="13" x14ac:dyDescent="0.15">
      <c r="A85" s="130" t="s">
        <v>3102</v>
      </c>
      <c r="B85" s="16" t="s">
        <v>342</v>
      </c>
      <c r="C85" s="40" t="s">
        <v>6779</v>
      </c>
      <c r="D85" s="16" t="s">
        <v>469</v>
      </c>
      <c r="E85" s="16"/>
      <c r="F85" s="16" t="s">
        <v>1069</v>
      </c>
      <c r="G85" s="31" t="s">
        <v>6858</v>
      </c>
      <c r="H85" s="70"/>
    </row>
    <row r="86" spans="1:8" ht="13" x14ac:dyDescent="0.15">
      <c r="A86" s="130" t="s">
        <v>3066</v>
      </c>
      <c r="B86" s="16" t="s">
        <v>114</v>
      </c>
      <c r="C86" s="40" t="s">
        <v>5743</v>
      </c>
      <c r="D86" s="16" t="s">
        <v>404</v>
      </c>
      <c r="E86" s="16">
        <v>110</v>
      </c>
      <c r="F86" s="16" t="s">
        <v>398</v>
      </c>
      <c r="G86" s="31" t="s">
        <v>6859</v>
      </c>
      <c r="H86" s="70"/>
    </row>
    <row r="87" spans="1:8" ht="13" x14ac:dyDescent="0.15">
      <c r="A87" s="130" t="s">
        <v>3336</v>
      </c>
      <c r="B87" s="16" t="s">
        <v>350</v>
      </c>
      <c r="C87" s="40" t="s">
        <v>6797</v>
      </c>
      <c r="D87" s="16" t="s">
        <v>469</v>
      </c>
      <c r="E87" s="16"/>
      <c r="F87" s="16" t="s">
        <v>1069</v>
      </c>
      <c r="G87" s="31" t="s">
        <v>6860</v>
      </c>
      <c r="H87" s="70"/>
    </row>
    <row r="88" spans="1:8" ht="13" x14ac:dyDescent="0.15">
      <c r="A88" s="130" t="s">
        <v>501</v>
      </c>
      <c r="B88" s="16"/>
      <c r="C88" s="40"/>
      <c r="D88" s="16" t="s">
        <v>496</v>
      </c>
      <c r="E88" s="16"/>
      <c r="F88" s="16" t="s">
        <v>496</v>
      </c>
      <c r="G88" s="31" t="s">
        <v>6861</v>
      </c>
      <c r="H88" s="70"/>
    </row>
    <row r="89" spans="1:8" ht="13" x14ac:dyDescent="0.15">
      <c r="A89" s="130" t="s">
        <v>1103</v>
      </c>
      <c r="B89" s="16" t="s">
        <v>342</v>
      </c>
      <c r="C89" s="40" t="s">
        <v>6811</v>
      </c>
      <c r="D89" s="16" t="s">
        <v>469</v>
      </c>
      <c r="E89" s="16"/>
      <c r="F89" s="16" t="s">
        <v>1069</v>
      </c>
      <c r="G89" s="31" t="s">
        <v>6862</v>
      </c>
      <c r="H89" s="70"/>
    </row>
    <row r="90" spans="1:8" ht="13" x14ac:dyDescent="0.15">
      <c r="A90" s="130" t="s">
        <v>1431</v>
      </c>
      <c r="B90" s="16" t="s">
        <v>334</v>
      </c>
      <c r="C90" s="40" t="s">
        <v>6795</v>
      </c>
      <c r="D90" s="16" t="s">
        <v>469</v>
      </c>
      <c r="E90" s="16"/>
      <c r="F90" s="16" t="s">
        <v>1542</v>
      </c>
      <c r="G90" s="31" t="s">
        <v>6863</v>
      </c>
      <c r="H90" s="70"/>
    </row>
    <row r="91" spans="1:8" ht="13" x14ac:dyDescent="0.15">
      <c r="A91" s="130" t="s">
        <v>456</v>
      </c>
      <c r="B91" s="16" t="s">
        <v>351</v>
      </c>
      <c r="C91" s="40" t="s">
        <v>6833</v>
      </c>
      <c r="D91" s="16" t="s">
        <v>404</v>
      </c>
      <c r="E91" s="16">
        <v>70</v>
      </c>
      <c r="F91" s="16" t="s">
        <v>393</v>
      </c>
      <c r="G91" s="31" t="s">
        <v>6864</v>
      </c>
      <c r="H91" s="70"/>
    </row>
    <row r="92" spans="1:8" ht="13" x14ac:dyDescent="0.15">
      <c r="A92" s="130" t="s">
        <v>501</v>
      </c>
      <c r="B92" s="16"/>
      <c r="C92" s="40"/>
      <c r="D92" s="16" t="s">
        <v>496</v>
      </c>
      <c r="E92" s="16"/>
      <c r="F92" s="16" t="s">
        <v>496</v>
      </c>
      <c r="G92" s="31" t="s">
        <v>6865</v>
      </c>
      <c r="H92" s="70"/>
    </row>
    <row r="93" spans="1:8" ht="13" x14ac:dyDescent="0.15">
      <c r="A93" s="130" t="s">
        <v>417</v>
      </c>
      <c r="B93" s="16" t="s">
        <v>342</v>
      </c>
      <c r="C93" s="40" t="s">
        <v>6866</v>
      </c>
      <c r="D93" s="16" t="s">
        <v>404</v>
      </c>
      <c r="E93" s="16">
        <v>80</v>
      </c>
      <c r="F93" s="16" t="s">
        <v>393</v>
      </c>
      <c r="G93" s="31" t="s">
        <v>6867</v>
      </c>
      <c r="H93" s="70"/>
    </row>
    <row r="94" spans="1:8" ht="13" x14ac:dyDescent="0.15">
      <c r="A94" s="130" t="s">
        <v>2964</v>
      </c>
      <c r="B94" s="16" t="s">
        <v>334</v>
      </c>
      <c r="C94" s="40" t="s">
        <v>6789</v>
      </c>
      <c r="D94" s="16" t="s">
        <v>469</v>
      </c>
      <c r="E94" s="16"/>
      <c r="F94" s="16" t="s">
        <v>1069</v>
      </c>
      <c r="G94" s="31" t="s">
        <v>6868</v>
      </c>
      <c r="H94" s="70"/>
    </row>
    <row r="95" spans="1:8" ht="13" x14ac:dyDescent="0.15">
      <c r="A95" s="130" t="s">
        <v>3218</v>
      </c>
      <c r="B95" s="16" t="s">
        <v>346</v>
      </c>
      <c r="C95" s="40" t="s">
        <v>6869</v>
      </c>
      <c r="D95" s="16" t="s">
        <v>469</v>
      </c>
      <c r="E95" s="16"/>
      <c r="F95" s="16" t="s">
        <v>1542</v>
      </c>
      <c r="G95" s="31" t="s">
        <v>6870</v>
      </c>
      <c r="H95" s="70"/>
    </row>
    <row r="96" spans="1:8" ht="13" x14ac:dyDescent="0.15">
      <c r="A96" s="130" t="s">
        <v>501</v>
      </c>
      <c r="B96" s="16"/>
      <c r="C96" s="40"/>
      <c r="D96" s="16" t="s">
        <v>496</v>
      </c>
      <c r="E96" s="16"/>
      <c r="F96" s="16" t="s">
        <v>496</v>
      </c>
      <c r="G96" s="31" t="s">
        <v>6871</v>
      </c>
      <c r="H96" s="70"/>
    </row>
    <row r="97" spans="1:8" ht="13" x14ac:dyDescent="0.15">
      <c r="A97" s="130" t="s">
        <v>494</v>
      </c>
      <c r="B97" s="16" t="s">
        <v>334</v>
      </c>
      <c r="C97" s="40" t="s">
        <v>6805</v>
      </c>
      <c r="D97" s="16" t="s">
        <v>469</v>
      </c>
      <c r="E97" s="16"/>
      <c r="F97" s="16" t="s">
        <v>1542</v>
      </c>
      <c r="G97" s="31" t="s">
        <v>6872</v>
      </c>
      <c r="H97" s="70"/>
    </row>
    <row r="98" spans="1:8" ht="13" x14ac:dyDescent="0.15">
      <c r="A98" s="130" t="s">
        <v>533</v>
      </c>
      <c r="B98" s="16" t="s">
        <v>350</v>
      </c>
      <c r="C98" s="40" t="s">
        <v>6846</v>
      </c>
      <c r="D98" s="16" t="s">
        <v>392</v>
      </c>
      <c r="E98" s="16">
        <v>110</v>
      </c>
      <c r="F98" s="16" t="s">
        <v>393</v>
      </c>
      <c r="G98" s="31" t="s">
        <v>6873</v>
      </c>
      <c r="H98" s="70"/>
    </row>
    <row r="99" spans="1:8" ht="13" x14ac:dyDescent="0.15">
      <c r="A99" s="130" t="s">
        <v>1431</v>
      </c>
      <c r="B99" s="16" t="s">
        <v>334</v>
      </c>
      <c r="C99" s="40" t="s">
        <v>6795</v>
      </c>
      <c r="D99" s="16" t="s">
        <v>469</v>
      </c>
      <c r="E99" s="16"/>
      <c r="F99" s="16" t="s">
        <v>1542</v>
      </c>
      <c r="G99" s="31" t="s">
        <v>6874</v>
      </c>
      <c r="H99" s="70"/>
    </row>
    <row r="100" spans="1:8" ht="13" x14ac:dyDescent="0.15">
      <c r="A100" s="130" t="s">
        <v>501</v>
      </c>
      <c r="B100" s="16"/>
      <c r="C100" s="40"/>
      <c r="D100" s="16" t="s">
        <v>496</v>
      </c>
      <c r="E100" s="16"/>
      <c r="F100" s="16" t="s">
        <v>496</v>
      </c>
      <c r="G100" s="31" t="s">
        <v>6875</v>
      </c>
      <c r="H100" s="70"/>
    </row>
    <row r="101" spans="1:8" ht="13" x14ac:dyDescent="0.15">
      <c r="A101" s="130" t="s">
        <v>493</v>
      </c>
      <c r="B101" s="16" t="s">
        <v>334</v>
      </c>
      <c r="C101" s="40" t="s">
        <v>6770</v>
      </c>
      <c r="D101" s="16" t="s">
        <v>469</v>
      </c>
      <c r="E101" s="16"/>
      <c r="F101" s="16" t="s">
        <v>1542</v>
      </c>
      <c r="G101" s="31" t="s">
        <v>6876</v>
      </c>
      <c r="H101" s="70"/>
    </row>
    <row r="102" spans="1:8" ht="13" x14ac:dyDescent="0.15">
      <c r="A102" s="130" t="s">
        <v>417</v>
      </c>
      <c r="B102" s="16" t="s">
        <v>342</v>
      </c>
      <c r="C102" s="40" t="s">
        <v>6866</v>
      </c>
      <c r="D102" s="16" t="s">
        <v>404</v>
      </c>
      <c r="E102" s="16">
        <v>80</v>
      </c>
      <c r="F102" s="16" t="s">
        <v>393</v>
      </c>
      <c r="G102" s="31" t="s">
        <v>6877</v>
      </c>
      <c r="H102" s="70"/>
    </row>
    <row r="103" spans="1:8" ht="13" x14ac:dyDescent="0.15">
      <c r="A103" s="130" t="s">
        <v>2964</v>
      </c>
      <c r="B103" s="16" t="s">
        <v>334</v>
      </c>
      <c r="C103" s="40" t="s">
        <v>6789</v>
      </c>
      <c r="D103" s="16" t="s">
        <v>469</v>
      </c>
      <c r="E103" s="16"/>
      <c r="F103" s="16" t="s">
        <v>1069</v>
      </c>
      <c r="G103" s="31" t="s">
        <v>6878</v>
      </c>
      <c r="H103" s="70"/>
    </row>
    <row r="104" spans="1:8" ht="13" x14ac:dyDescent="0.15">
      <c r="A104" s="130" t="s">
        <v>501</v>
      </c>
      <c r="B104" s="16"/>
      <c r="C104" s="40"/>
      <c r="D104" s="16" t="s">
        <v>496</v>
      </c>
      <c r="E104" s="16"/>
      <c r="F104" s="16" t="s">
        <v>496</v>
      </c>
      <c r="G104" s="31" t="s">
        <v>6879</v>
      </c>
      <c r="H104" s="70"/>
    </row>
    <row r="105" spans="1:8" ht="13" x14ac:dyDescent="0.15">
      <c r="A105" s="130" t="s">
        <v>3336</v>
      </c>
      <c r="B105" s="16" t="s">
        <v>350</v>
      </c>
      <c r="C105" s="40" t="s">
        <v>6797</v>
      </c>
      <c r="D105" s="16" t="s">
        <v>469</v>
      </c>
      <c r="E105" s="16"/>
      <c r="F105" s="16" t="s">
        <v>1069</v>
      </c>
      <c r="G105" s="31" t="s">
        <v>6880</v>
      </c>
      <c r="H105" s="70"/>
    </row>
    <row r="106" spans="1:8" ht="13" x14ac:dyDescent="0.15">
      <c r="A106" s="130" t="s">
        <v>2262</v>
      </c>
      <c r="B106" s="16" t="s">
        <v>346</v>
      </c>
      <c r="C106" s="40" t="s">
        <v>6831</v>
      </c>
      <c r="D106" s="16" t="s">
        <v>404</v>
      </c>
      <c r="E106" s="16">
        <v>70</v>
      </c>
      <c r="F106" s="16" t="s">
        <v>393</v>
      </c>
      <c r="G106" s="31" t="s">
        <v>6881</v>
      </c>
      <c r="H106" s="70"/>
    </row>
    <row r="107" spans="1:8" ht="13" x14ac:dyDescent="0.15">
      <c r="A107" s="130" t="s">
        <v>3336</v>
      </c>
      <c r="B107" s="16" t="s">
        <v>350</v>
      </c>
      <c r="C107" s="40" t="s">
        <v>6797</v>
      </c>
      <c r="D107" s="16" t="s">
        <v>469</v>
      </c>
      <c r="E107" s="16"/>
      <c r="F107" s="16" t="s">
        <v>1069</v>
      </c>
      <c r="G107" s="31" t="s">
        <v>6882</v>
      </c>
      <c r="H107" s="70"/>
    </row>
    <row r="108" spans="1:8" ht="13" x14ac:dyDescent="0.15">
      <c r="A108" s="130" t="s">
        <v>391</v>
      </c>
      <c r="B108" s="16" t="s">
        <v>351</v>
      </c>
      <c r="C108" s="40" t="s">
        <v>6883</v>
      </c>
      <c r="D108" s="16" t="s">
        <v>392</v>
      </c>
      <c r="E108" s="16">
        <v>130</v>
      </c>
      <c r="F108" s="16" t="s">
        <v>393</v>
      </c>
      <c r="G108" s="31" t="s">
        <v>6884</v>
      </c>
      <c r="H108" s="70"/>
    </row>
    <row r="109" spans="1:8" ht="13" x14ac:dyDescent="0.15">
      <c r="A109" s="130" t="s">
        <v>501</v>
      </c>
      <c r="B109" s="16"/>
      <c r="C109" s="40"/>
      <c r="D109" s="16" t="s">
        <v>496</v>
      </c>
      <c r="E109" s="16"/>
      <c r="F109" s="16" t="s">
        <v>496</v>
      </c>
      <c r="G109" s="31" t="s">
        <v>6885</v>
      </c>
      <c r="H109" s="70"/>
    </row>
    <row r="110" spans="1:8" ht="13" x14ac:dyDescent="0.15">
      <c r="A110" s="130" t="s">
        <v>1431</v>
      </c>
      <c r="B110" s="16" t="s">
        <v>334</v>
      </c>
      <c r="C110" s="40" t="s">
        <v>6795</v>
      </c>
      <c r="D110" s="16" t="s">
        <v>469</v>
      </c>
      <c r="E110" s="16"/>
      <c r="F110" s="16" t="s">
        <v>1542</v>
      </c>
      <c r="G110" s="31" t="s">
        <v>6886</v>
      </c>
      <c r="H110" s="70"/>
    </row>
    <row r="111" spans="1:8" ht="13" x14ac:dyDescent="0.15">
      <c r="A111" s="130" t="s">
        <v>3102</v>
      </c>
      <c r="B111" s="16" t="s">
        <v>342</v>
      </c>
      <c r="C111" s="40" t="s">
        <v>6779</v>
      </c>
      <c r="D111" s="16" t="s">
        <v>469</v>
      </c>
      <c r="E111" s="16"/>
      <c r="F111" s="16" t="s">
        <v>1069</v>
      </c>
      <c r="G111" s="31" t="s">
        <v>6887</v>
      </c>
      <c r="H111" s="70"/>
    </row>
    <row r="112" spans="1:8" ht="13" x14ac:dyDescent="0.15">
      <c r="A112" s="130" t="s">
        <v>3336</v>
      </c>
      <c r="B112" s="16" t="s">
        <v>350</v>
      </c>
      <c r="C112" s="40" t="s">
        <v>6797</v>
      </c>
      <c r="D112" s="16" t="s">
        <v>469</v>
      </c>
      <c r="E112" s="16"/>
      <c r="F112" s="16" t="s">
        <v>1069</v>
      </c>
      <c r="G112" s="31" t="s">
        <v>6888</v>
      </c>
      <c r="H112" s="70"/>
    </row>
    <row r="113" spans="1:8" ht="13" x14ac:dyDescent="0.15">
      <c r="A113" s="130" t="s">
        <v>494</v>
      </c>
      <c r="B113" s="16" t="s">
        <v>334</v>
      </c>
      <c r="C113" s="40" t="s">
        <v>6805</v>
      </c>
      <c r="D113" s="16" t="s">
        <v>469</v>
      </c>
      <c r="E113" s="16"/>
      <c r="F113" s="16" t="s">
        <v>1542</v>
      </c>
      <c r="G113" s="31" t="s">
        <v>6889</v>
      </c>
      <c r="H113" s="70"/>
    </row>
    <row r="114" spans="1:8" ht="13" x14ac:dyDescent="0.15">
      <c r="A114" s="130" t="s">
        <v>1794</v>
      </c>
      <c r="B114" s="16" t="s">
        <v>337</v>
      </c>
      <c r="C114" s="40" t="s">
        <v>6890</v>
      </c>
      <c r="D114" s="16" t="s">
        <v>404</v>
      </c>
      <c r="E114" s="16">
        <v>140</v>
      </c>
      <c r="F114" s="16" t="s">
        <v>398</v>
      </c>
      <c r="G114" s="31" t="s">
        <v>6891</v>
      </c>
      <c r="H114" s="70"/>
    </row>
    <row r="115" spans="1:8" ht="13" x14ac:dyDescent="0.15">
      <c r="A115" s="130" t="s">
        <v>2964</v>
      </c>
      <c r="B115" s="16" t="s">
        <v>334</v>
      </c>
      <c r="C115" s="40" t="s">
        <v>6789</v>
      </c>
      <c r="D115" s="16" t="s">
        <v>469</v>
      </c>
      <c r="E115" s="16"/>
      <c r="F115" s="16" t="s">
        <v>1069</v>
      </c>
      <c r="G115" s="31" t="s">
        <v>6892</v>
      </c>
      <c r="H115" s="70"/>
    </row>
    <row r="116" spans="1:8" ht="13" x14ac:dyDescent="0.15">
      <c r="A116" s="130" t="s">
        <v>456</v>
      </c>
      <c r="B116" s="16" t="s">
        <v>351</v>
      </c>
      <c r="C116" s="40" t="s">
        <v>6833</v>
      </c>
      <c r="D116" s="16" t="s">
        <v>404</v>
      </c>
      <c r="E116" s="16">
        <v>70</v>
      </c>
      <c r="F116" s="16" t="s">
        <v>393</v>
      </c>
      <c r="G116" s="31" t="s">
        <v>6893</v>
      </c>
      <c r="H116" s="70"/>
    </row>
    <row r="117" spans="1:8" ht="13" x14ac:dyDescent="0.15">
      <c r="A117" s="130" t="s">
        <v>3066</v>
      </c>
      <c r="B117" s="16" t="s">
        <v>114</v>
      </c>
      <c r="C117" s="40" t="s">
        <v>5743</v>
      </c>
      <c r="D117" s="16" t="s">
        <v>404</v>
      </c>
      <c r="E117" s="16">
        <v>110</v>
      </c>
      <c r="F117" s="16" t="s">
        <v>398</v>
      </c>
      <c r="G117" s="31" t="s">
        <v>6894</v>
      </c>
      <c r="H117" s="70"/>
    </row>
    <row r="118" spans="1:8" ht="13" x14ac:dyDescent="0.15">
      <c r="A118" s="130" t="s">
        <v>1431</v>
      </c>
      <c r="B118" s="16" t="s">
        <v>334</v>
      </c>
      <c r="C118" s="40" t="s">
        <v>6795</v>
      </c>
      <c r="D118" s="16" t="s">
        <v>469</v>
      </c>
      <c r="E118" s="16"/>
      <c r="F118" s="16" t="s">
        <v>1542</v>
      </c>
      <c r="G118" s="31" t="s">
        <v>6895</v>
      </c>
      <c r="H118" s="70"/>
    </row>
    <row r="119" spans="1:8" ht="13" x14ac:dyDescent="0.15">
      <c r="A119" s="130" t="s">
        <v>417</v>
      </c>
      <c r="B119" s="16" t="s">
        <v>342</v>
      </c>
      <c r="C119" s="40" t="s">
        <v>6866</v>
      </c>
      <c r="D119" s="16" t="s">
        <v>404</v>
      </c>
      <c r="E119" s="16">
        <v>80</v>
      </c>
      <c r="F119" s="16" t="s">
        <v>393</v>
      </c>
      <c r="G119" s="31" t="s">
        <v>6896</v>
      </c>
      <c r="H119" s="70"/>
    </row>
    <row r="120" spans="1:8" ht="13" x14ac:dyDescent="0.15">
      <c r="A120" s="130" t="s">
        <v>3102</v>
      </c>
      <c r="B120" s="16" t="s">
        <v>342</v>
      </c>
      <c r="C120" s="40" t="s">
        <v>6779</v>
      </c>
      <c r="D120" s="16" t="s">
        <v>469</v>
      </c>
      <c r="E120" s="16"/>
      <c r="F120" s="16" t="s">
        <v>1069</v>
      </c>
      <c r="G120" s="31" t="s">
        <v>6897</v>
      </c>
      <c r="H120" s="70"/>
    </row>
    <row r="121" spans="1:8" ht="13" x14ac:dyDescent="0.15">
      <c r="A121" s="130" t="s">
        <v>3055</v>
      </c>
      <c r="B121" s="16" t="s">
        <v>351</v>
      </c>
      <c r="C121" s="40" t="s">
        <v>6898</v>
      </c>
      <c r="D121" s="16" t="s">
        <v>404</v>
      </c>
      <c r="E121" s="16">
        <v>210</v>
      </c>
      <c r="F121" s="16" t="s">
        <v>398</v>
      </c>
      <c r="G121" s="31" t="s">
        <v>6899</v>
      </c>
      <c r="H121" s="70"/>
    </row>
    <row r="122" spans="1:8" ht="13" x14ac:dyDescent="0.15">
      <c r="A122" s="16" t="s">
        <v>3056</v>
      </c>
      <c r="B122" s="16" t="s">
        <v>351</v>
      </c>
      <c r="C122" s="40" t="s">
        <v>6900</v>
      </c>
      <c r="D122" s="40" t="s">
        <v>385</v>
      </c>
      <c r="E122" s="16">
        <v>180</v>
      </c>
      <c r="F122" s="16" t="s">
        <v>393</v>
      </c>
      <c r="G122" s="31" t="s">
        <v>6901</v>
      </c>
      <c r="H122" s="70"/>
    </row>
    <row r="123" spans="1:8" ht="13" x14ac:dyDescent="0.15">
      <c r="A123" s="16" t="s">
        <v>926</v>
      </c>
      <c r="B123" s="16" t="s">
        <v>346</v>
      </c>
      <c r="C123" s="40" t="s">
        <v>6902</v>
      </c>
      <c r="D123" s="40" t="s">
        <v>385</v>
      </c>
      <c r="E123" s="16">
        <v>90</v>
      </c>
      <c r="F123" s="16" t="s">
        <v>398</v>
      </c>
      <c r="G123" s="31" t="s">
        <v>6901</v>
      </c>
      <c r="H123" s="70"/>
    </row>
    <row r="124" spans="1:8" ht="13" x14ac:dyDescent="0.15">
      <c r="A124" s="16" t="s">
        <v>537</v>
      </c>
      <c r="B124" s="16" t="s">
        <v>351</v>
      </c>
      <c r="C124" s="40" t="s">
        <v>6786</v>
      </c>
      <c r="D124" s="40" t="s">
        <v>392</v>
      </c>
      <c r="E124" s="16">
        <v>60</v>
      </c>
      <c r="F124" s="16" t="s">
        <v>393</v>
      </c>
      <c r="G124" s="31" t="s">
        <v>6901</v>
      </c>
      <c r="H124" s="70"/>
    </row>
    <row r="125" spans="1:8" ht="13" x14ac:dyDescent="0.15">
      <c r="A125" s="16" t="s">
        <v>2936</v>
      </c>
      <c r="B125" s="16" t="s">
        <v>350</v>
      </c>
      <c r="C125" s="40" t="s">
        <v>6903</v>
      </c>
      <c r="D125" s="40" t="s">
        <v>385</v>
      </c>
      <c r="E125" s="16">
        <v>110</v>
      </c>
      <c r="F125" s="16" t="s">
        <v>398</v>
      </c>
      <c r="G125" s="31" t="s">
        <v>6901</v>
      </c>
      <c r="H125" s="70"/>
    </row>
    <row r="126" spans="1:8" ht="13" x14ac:dyDescent="0.15">
      <c r="A126" s="16" t="s">
        <v>2935</v>
      </c>
      <c r="B126" s="16" t="s">
        <v>346</v>
      </c>
      <c r="C126" s="40" t="s">
        <v>6904</v>
      </c>
      <c r="D126" s="40" t="s">
        <v>385</v>
      </c>
      <c r="E126" s="16">
        <v>60</v>
      </c>
      <c r="F126" s="16" t="s">
        <v>393</v>
      </c>
      <c r="G126" s="31" t="s">
        <v>6901</v>
      </c>
      <c r="H126" s="70"/>
    </row>
    <row r="127" spans="1:8" ht="13" x14ac:dyDescent="0.15">
      <c r="A127" s="16" t="s">
        <v>1067</v>
      </c>
      <c r="B127" s="16" t="s">
        <v>351</v>
      </c>
      <c r="C127" s="40" t="s">
        <v>6905</v>
      </c>
      <c r="D127" s="40" t="s">
        <v>385</v>
      </c>
      <c r="E127" s="16">
        <v>80</v>
      </c>
      <c r="F127" s="16" t="s">
        <v>393</v>
      </c>
      <c r="G127" s="31" t="s">
        <v>6901</v>
      </c>
      <c r="H127" s="70"/>
    </row>
    <row r="128" spans="1:8" ht="13" x14ac:dyDescent="0.15">
      <c r="A128" s="16" t="s">
        <v>1863</v>
      </c>
      <c r="B128" s="16" t="s">
        <v>350</v>
      </c>
      <c r="C128" s="40" t="s">
        <v>6906</v>
      </c>
      <c r="D128" s="40" t="s">
        <v>385</v>
      </c>
      <c r="E128" s="16">
        <v>60</v>
      </c>
      <c r="F128" s="16" t="s">
        <v>393</v>
      </c>
      <c r="G128" s="31" t="s">
        <v>6901</v>
      </c>
      <c r="H128" s="70"/>
    </row>
    <row r="129" spans="1:8" ht="13" x14ac:dyDescent="0.15">
      <c r="A129" s="16" t="s">
        <v>1911</v>
      </c>
      <c r="B129" s="16" t="s">
        <v>350</v>
      </c>
      <c r="C129" s="40" t="s">
        <v>6907</v>
      </c>
      <c r="D129" s="40" t="s">
        <v>385</v>
      </c>
      <c r="E129" s="16">
        <v>130</v>
      </c>
      <c r="F129" s="16" t="s">
        <v>393</v>
      </c>
      <c r="G129" s="31" t="s">
        <v>6901</v>
      </c>
      <c r="H129" s="70"/>
    </row>
    <row r="130" spans="1:8" ht="13" x14ac:dyDescent="0.15">
      <c r="A130" s="16" t="s">
        <v>513</v>
      </c>
      <c r="B130" s="16" t="s">
        <v>351</v>
      </c>
      <c r="C130" s="40" t="s">
        <v>6908</v>
      </c>
      <c r="D130" s="40" t="s">
        <v>392</v>
      </c>
      <c r="E130" s="16">
        <v>150</v>
      </c>
      <c r="F130" s="16" t="s">
        <v>393</v>
      </c>
      <c r="G130" s="31" t="s">
        <v>6901</v>
      </c>
      <c r="H130" s="70"/>
    </row>
    <row r="131" spans="1:8" ht="13" x14ac:dyDescent="0.15">
      <c r="A131" s="16" t="s">
        <v>3336</v>
      </c>
      <c r="B131" s="16" t="s">
        <v>350</v>
      </c>
      <c r="C131" s="40" t="s">
        <v>6797</v>
      </c>
      <c r="D131" s="40" t="s">
        <v>469</v>
      </c>
      <c r="E131" s="16"/>
      <c r="F131" s="40" t="s">
        <v>1069</v>
      </c>
      <c r="G131" s="31" t="s">
        <v>6901</v>
      </c>
      <c r="H131" s="70"/>
    </row>
    <row r="132" spans="1:8" ht="13" x14ac:dyDescent="0.15">
      <c r="A132" s="16" t="s">
        <v>3102</v>
      </c>
      <c r="B132" s="16" t="s">
        <v>342</v>
      </c>
      <c r="C132" s="40" t="s">
        <v>6779</v>
      </c>
      <c r="D132" s="40" t="s">
        <v>469</v>
      </c>
      <c r="E132" s="16"/>
      <c r="F132" s="40" t="s">
        <v>1069</v>
      </c>
      <c r="G132" s="31" t="s">
        <v>6901</v>
      </c>
      <c r="H132" s="70"/>
    </row>
    <row r="133" spans="1:8" ht="13" x14ac:dyDescent="0.15">
      <c r="A133" s="16" t="s">
        <v>1431</v>
      </c>
      <c r="B133" s="16" t="s">
        <v>334</v>
      </c>
      <c r="C133" s="40" t="s">
        <v>6795</v>
      </c>
      <c r="D133" s="40" t="s">
        <v>469</v>
      </c>
      <c r="E133" s="16"/>
      <c r="F133" s="40" t="s">
        <v>1542</v>
      </c>
      <c r="G133" s="31" t="s">
        <v>6901</v>
      </c>
      <c r="H133" s="70"/>
    </row>
    <row r="134" spans="1:8" ht="13" x14ac:dyDescent="0.15">
      <c r="A134" s="16" t="s">
        <v>2964</v>
      </c>
      <c r="B134" s="16" t="s">
        <v>334</v>
      </c>
      <c r="C134" s="40" t="s">
        <v>6789</v>
      </c>
      <c r="D134" s="40" t="s">
        <v>469</v>
      </c>
      <c r="E134" s="16"/>
      <c r="F134" s="40" t="s">
        <v>1069</v>
      </c>
      <c r="G134" s="31" t="s">
        <v>6901</v>
      </c>
      <c r="H134" s="70"/>
    </row>
    <row r="135" spans="1:8" ht="13" x14ac:dyDescent="0.15">
      <c r="A135" s="16" t="s">
        <v>2338</v>
      </c>
      <c r="B135" s="16" t="s">
        <v>334</v>
      </c>
      <c r="C135" s="40" t="s">
        <v>6822</v>
      </c>
      <c r="D135" s="40" t="s">
        <v>469</v>
      </c>
      <c r="E135" s="16"/>
      <c r="F135" s="40" t="s">
        <v>1542</v>
      </c>
      <c r="G135" s="31" t="s">
        <v>6901</v>
      </c>
      <c r="H135" s="70"/>
    </row>
    <row r="136" spans="1:8" ht="13" x14ac:dyDescent="0.15">
      <c r="A136" s="16" t="s">
        <v>493</v>
      </c>
      <c r="B136" s="16" t="s">
        <v>334</v>
      </c>
      <c r="C136" s="40" t="s">
        <v>6770</v>
      </c>
      <c r="D136" s="40" t="s">
        <v>469</v>
      </c>
      <c r="E136" s="16"/>
      <c r="F136" s="40" t="s">
        <v>1542</v>
      </c>
      <c r="G136" s="31" t="s">
        <v>6901</v>
      </c>
      <c r="H136" s="70"/>
    </row>
    <row r="137" spans="1:8" ht="13" x14ac:dyDescent="0.15">
      <c r="A137" s="16" t="s">
        <v>494</v>
      </c>
      <c r="B137" s="16" t="s">
        <v>334</v>
      </c>
      <c r="C137" s="40" t="s">
        <v>6805</v>
      </c>
      <c r="D137" s="40" t="s">
        <v>469</v>
      </c>
      <c r="E137" s="16"/>
      <c r="F137" s="40" t="s">
        <v>1542</v>
      </c>
      <c r="G137" s="31" t="s">
        <v>6901</v>
      </c>
      <c r="H137" s="70"/>
    </row>
    <row r="138" spans="1:8" ht="13" x14ac:dyDescent="0.15">
      <c r="A138" s="16" t="s">
        <v>502</v>
      </c>
      <c r="B138" s="16"/>
      <c r="C138" s="40"/>
      <c r="D138" s="40" t="s">
        <v>496</v>
      </c>
      <c r="E138" s="16"/>
      <c r="F138" s="40" t="s">
        <v>496</v>
      </c>
      <c r="G138" s="31" t="s">
        <v>6901</v>
      </c>
      <c r="H138" s="70"/>
    </row>
  </sheetData>
  <mergeCells count="1">
    <mergeCell ref="O1:W1"/>
  </mergeCells>
  <conditionalFormatting sqref="H2:H138">
    <cfRule type="cellIs" dxfId="330" priority="1" stopIfTrue="1" operator="equal">
      <formula>"-"</formula>
    </cfRule>
    <cfRule type="cellIs" dxfId="329" priority="2" stopIfTrue="1" operator="equal">
      <formula>"x"</formula>
    </cfRule>
  </conditionalFormatting>
  <hyperlinks>
    <hyperlink ref="L1" location="'Expansion set Check List'!A1" display="Home" xr:uid="{00000000-0004-0000-7E00-000000000000}"/>
  </hyperlinks>
  <pageMargins left="0.7" right="0.7" top="0.75" bottom="0.75" header="0.3" footer="0.3"/>
  <pageSetup orientation="portrait" verticalDpi="0"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5E27E-3238-467B-81D9-B6B39125FC19}">
  <sheetPr codeName="Sheet156">
    <tabColor rgb="FFFF0000"/>
  </sheetPr>
  <dimension ref="A1:W137"/>
  <sheetViews>
    <sheetView workbookViewId="0">
      <pane ySplit="1" topLeftCell="A2" activePane="bottomLeft" state="frozen"/>
      <selection pane="bottomLeft"/>
    </sheetView>
  </sheetViews>
  <sheetFormatPr baseColWidth="10" defaultColWidth="0" defaultRowHeight="13.25" customHeight="1" x14ac:dyDescent="0.15"/>
  <cols>
    <col min="1" max="1" width="16.6640625" customWidth="1"/>
    <col min="2" max="2" width="14.6640625" bestFit="1" customWidth="1"/>
    <col min="3" max="3" width="7.5" bestFit="1" customWidth="1"/>
    <col min="4" max="4" width="8.6640625" bestFit="1" customWidth="1"/>
    <col min="5" max="5" width="4" bestFit="1" customWidth="1"/>
    <col min="6" max="6" width="9" bestFit="1" customWidth="1"/>
    <col min="7" max="7" width="17.8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30" t="s">
        <v>3515</v>
      </c>
      <c r="B2" s="16" t="s">
        <v>363</v>
      </c>
      <c r="C2" s="40" t="s">
        <v>6909</v>
      </c>
      <c r="D2" s="221" t="s">
        <v>395</v>
      </c>
      <c r="E2" s="16">
        <v>80</v>
      </c>
      <c r="F2" s="221" t="s">
        <v>393</v>
      </c>
      <c r="G2" s="31" t="s">
        <v>6910</v>
      </c>
      <c r="H2" s="70"/>
      <c r="M2" s="33">
        <f>SUM(COUNTA(H2:H1000))</f>
        <v>0</v>
      </c>
      <c r="O2" s="102"/>
      <c r="P2" s="102"/>
      <c r="Q2" s="102"/>
      <c r="R2" s="102"/>
      <c r="S2" s="102"/>
      <c r="T2" s="102"/>
      <c r="U2" s="102"/>
      <c r="V2" s="102"/>
      <c r="W2" s="102"/>
    </row>
    <row r="3" spans="1:23" ht="13" x14ac:dyDescent="0.15">
      <c r="A3" s="130" t="s">
        <v>499</v>
      </c>
      <c r="B3" s="16"/>
      <c r="C3" s="40" t="s">
        <v>390</v>
      </c>
      <c r="D3" s="221" t="s">
        <v>496</v>
      </c>
      <c r="E3" s="16"/>
      <c r="F3" s="221" t="s">
        <v>496</v>
      </c>
      <c r="G3" s="31" t="s">
        <v>6911</v>
      </c>
      <c r="H3" s="70"/>
    </row>
    <row r="4" spans="1:23" ht="13" x14ac:dyDescent="0.15">
      <c r="A4" s="130" t="s">
        <v>499</v>
      </c>
      <c r="B4" s="16"/>
      <c r="C4" s="40" t="s">
        <v>390</v>
      </c>
      <c r="D4" s="221" t="s">
        <v>496</v>
      </c>
      <c r="E4" s="16"/>
      <c r="F4" s="221" t="s">
        <v>496</v>
      </c>
      <c r="G4" s="31" t="s">
        <v>6912</v>
      </c>
      <c r="H4" s="70"/>
    </row>
    <row r="5" spans="1:23" ht="13" x14ac:dyDescent="0.15">
      <c r="A5" s="130" t="s">
        <v>2346</v>
      </c>
      <c r="B5" s="16" t="s">
        <v>3715</v>
      </c>
      <c r="C5" s="40" t="s">
        <v>6913</v>
      </c>
      <c r="D5" s="221" t="s">
        <v>395</v>
      </c>
      <c r="E5" s="16">
        <v>70</v>
      </c>
      <c r="F5" s="221" t="s">
        <v>393</v>
      </c>
      <c r="G5" s="31" t="s">
        <v>6914</v>
      </c>
      <c r="H5" s="70"/>
    </row>
    <row r="6" spans="1:23" ht="13" x14ac:dyDescent="0.15">
      <c r="A6" s="130" t="s">
        <v>499</v>
      </c>
      <c r="B6" s="16"/>
      <c r="C6" s="40" t="s">
        <v>390</v>
      </c>
      <c r="D6" s="221" t="s">
        <v>496</v>
      </c>
      <c r="E6" s="16"/>
      <c r="F6" s="221" t="s">
        <v>496</v>
      </c>
      <c r="G6" s="31" t="s">
        <v>6915</v>
      </c>
      <c r="H6" s="70"/>
    </row>
    <row r="7" spans="1:23" ht="13" x14ac:dyDescent="0.15">
      <c r="A7" s="130" t="s">
        <v>499</v>
      </c>
      <c r="B7" s="16"/>
      <c r="C7" s="40" t="s">
        <v>390</v>
      </c>
      <c r="D7" s="221" t="s">
        <v>496</v>
      </c>
      <c r="E7" s="16"/>
      <c r="F7" s="221" t="s">
        <v>496</v>
      </c>
      <c r="G7" s="31" t="s">
        <v>6916</v>
      </c>
      <c r="H7" s="70"/>
    </row>
    <row r="8" spans="1:23" ht="13" x14ac:dyDescent="0.15">
      <c r="A8" s="130" t="s">
        <v>408</v>
      </c>
      <c r="B8" s="16" t="s">
        <v>363</v>
      </c>
      <c r="C8" s="40" t="s">
        <v>6917</v>
      </c>
      <c r="D8" s="221" t="s">
        <v>395</v>
      </c>
      <c r="E8" s="16">
        <v>110</v>
      </c>
      <c r="F8" s="221" t="s">
        <v>398</v>
      </c>
      <c r="G8" s="31" t="s">
        <v>6918</v>
      </c>
      <c r="H8" s="70"/>
    </row>
    <row r="9" spans="1:23" ht="13" x14ac:dyDescent="0.15">
      <c r="A9" s="130" t="s">
        <v>499</v>
      </c>
      <c r="B9" s="16"/>
      <c r="C9" s="40" t="s">
        <v>390</v>
      </c>
      <c r="D9" s="221" t="s">
        <v>496</v>
      </c>
      <c r="E9" s="16"/>
      <c r="F9" s="221" t="s">
        <v>496</v>
      </c>
      <c r="G9" s="31" t="s">
        <v>6919</v>
      </c>
      <c r="H9" s="70"/>
    </row>
    <row r="10" spans="1:23" ht="13" x14ac:dyDescent="0.15">
      <c r="A10" s="130" t="s">
        <v>499</v>
      </c>
      <c r="B10" s="16"/>
      <c r="C10" s="40" t="s">
        <v>390</v>
      </c>
      <c r="D10" s="221" t="s">
        <v>496</v>
      </c>
      <c r="E10" s="16"/>
      <c r="F10" s="221" t="s">
        <v>496</v>
      </c>
      <c r="G10" s="31" t="s">
        <v>6920</v>
      </c>
      <c r="H10" s="70"/>
    </row>
    <row r="11" spans="1:23" ht="13" x14ac:dyDescent="0.15">
      <c r="A11" s="130" t="s">
        <v>499</v>
      </c>
      <c r="B11" s="16"/>
      <c r="C11" s="40" t="s">
        <v>390</v>
      </c>
      <c r="D11" s="221" t="s">
        <v>496</v>
      </c>
      <c r="E11" s="16"/>
      <c r="F11" s="221" t="s">
        <v>496</v>
      </c>
      <c r="G11" s="31" t="s">
        <v>6921</v>
      </c>
      <c r="H11" s="70"/>
    </row>
    <row r="12" spans="1:23" ht="13" x14ac:dyDescent="0.15">
      <c r="A12" s="130" t="s">
        <v>499</v>
      </c>
      <c r="B12" s="16"/>
      <c r="C12" s="40" t="s">
        <v>390</v>
      </c>
      <c r="D12" s="221" t="s">
        <v>496</v>
      </c>
      <c r="E12" s="16"/>
      <c r="F12" s="221" t="s">
        <v>496</v>
      </c>
      <c r="G12" s="31" t="s">
        <v>6922</v>
      </c>
      <c r="H12" s="70"/>
    </row>
    <row r="13" spans="1:23" ht="13" x14ac:dyDescent="0.15">
      <c r="A13" s="130" t="s">
        <v>499</v>
      </c>
      <c r="B13" s="16"/>
      <c r="C13" s="40" t="s">
        <v>390</v>
      </c>
      <c r="D13" s="221" t="s">
        <v>496</v>
      </c>
      <c r="E13" s="16"/>
      <c r="F13" s="221" t="s">
        <v>496</v>
      </c>
      <c r="G13" s="31" t="s">
        <v>6923</v>
      </c>
      <c r="H13" s="70"/>
    </row>
    <row r="14" spans="1:23" ht="13" x14ac:dyDescent="0.15">
      <c r="A14" s="130" t="s">
        <v>466</v>
      </c>
      <c r="B14" s="16" t="s">
        <v>363</v>
      </c>
      <c r="C14" s="40" t="s">
        <v>6924</v>
      </c>
      <c r="D14" s="221" t="s">
        <v>395</v>
      </c>
      <c r="E14" s="16">
        <v>70</v>
      </c>
      <c r="F14" s="221" t="s">
        <v>393</v>
      </c>
      <c r="G14" s="31" t="s">
        <v>6925</v>
      </c>
      <c r="H14" s="70"/>
    </row>
    <row r="15" spans="1:23" ht="13" x14ac:dyDescent="0.15">
      <c r="A15" s="130" t="s">
        <v>3515</v>
      </c>
      <c r="B15" s="16" t="s">
        <v>363</v>
      </c>
      <c r="C15" s="40" t="s">
        <v>6909</v>
      </c>
      <c r="D15" s="221" t="s">
        <v>469</v>
      </c>
      <c r="E15" s="16">
        <v>80</v>
      </c>
      <c r="F15" s="221" t="s">
        <v>1542</v>
      </c>
      <c r="G15" s="31" t="s">
        <v>6926</v>
      </c>
      <c r="H15" s="70"/>
    </row>
    <row r="16" spans="1:23" ht="13" x14ac:dyDescent="0.15">
      <c r="A16" s="130" t="s">
        <v>3516</v>
      </c>
      <c r="B16" s="16" t="s">
        <v>363</v>
      </c>
      <c r="C16" s="145" t="s">
        <v>6927</v>
      </c>
      <c r="D16" s="221" t="s">
        <v>395</v>
      </c>
      <c r="E16" s="16">
        <v>130</v>
      </c>
      <c r="F16" s="221" t="s">
        <v>398</v>
      </c>
      <c r="G16" s="31" t="s">
        <v>6928</v>
      </c>
      <c r="H16" s="70"/>
    </row>
    <row r="17" spans="1:8" ht="13" x14ac:dyDescent="0.15">
      <c r="A17" s="130" t="s">
        <v>499</v>
      </c>
      <c r="B17" s="16"/>
      <c r="C17" s="40" t="s">
        <v>390</v>
      </c>
      <c r="D17" s="221" t="s">
        <v>496</v>
      </c>
      <c r="E17" s="16"/>
      <c r="F17" s="221" t="s">
        <v>496</v>
      </c>
      <c r="G17" s="31" t="s">
        <v>6929</v>
      </c>
      <c r="H17" s="70"/>
    </row>
    <row r="18" spans="1:8" ht="13" x14ac:dyDescent="0.15">
      <c r="A18" s="130" t="s">
        <v>3515</v>
      </c>
      <c r="B18" s="16" t="s">
        <v>363</v>
      </c>
      <c r="C18" s="40" t="s">
        <v>6909</v>
      </c>
      <c r="D18" s="221" t="s">
        <v>469</v>
      </c>
      <c r="E18" s="16">
        <v>80</v>
      </c>
      <c r="F18" s="221" t="s">
        <v>1542</v>
      </c>
      <c r="G18" s="31" t="s">
        <v>6930</v>
      </c>
      <c r="H18" s="70"/>
    </row>
    <row r="19" spans="1:8" ht="13" x14ac:dyDescent="0.15">
      <c r="A19" s="130" t="s">
        <v>466</v>
      </c>
      <c r="B19" s="16" t="s">
        <v>363</v>
      </c>
      <c r="C19" s="40" t="s">
        <v>6924</v>
      </c>
      <c r="D19" s="221" t="s">
        <v>395</v>
      </c>
      <c r="E19" s="16">
        <v>70</v>
      </c>
      <c r="F19" s="221" t="s">
        <v>393</v>
      </c>
      <c r="G19" s="31" t="s">
        <v>6931</v>
      </c>
      <c r="H19" s="70"/>
    </row>
    <row r="20" spans="1:8" ht="13" x14ac:dyDescent="0.15">
      <c r="A20" s="130" t="s">
        <v>2348</v>
      </c>
      <c r="B20" s="16" t="s">
        <v>360</v>
      </c>
      <c r="C20" s="40" t="s">
        <v>6932</v>
      </c>
      <c r="D20" s="221" t="s">
        <v>395</v>
      </c>
      <c r="E20" s="16">
        <v>80</v>
      </c>
      <c r="F20" s="221" t="s">
        <v>393</v>
      </c>
      <c r="G20" s="31" t="s">
        <v>6933</v>
      </c>
      <c r="H20" s="70"/>
    </row>
    <row r="21" spans="1:8" ht="13" x14ac:dyDescent="0.15">
      <c r="A21" s="130" t="s">
        <v>499</v>
      </c>
      <c r="B21" s="16"/>
      <c r="C21" s="40" t="s">
        <v>390</v>
      </c>
      <c r="D21" s="221" t="s">
        <v>496</v>
      </c>
      <c r="E21" s="16"/>
      <c r="F21" s="221" t="s">
        <v>496</v>
      </c>
      <c r="G21" s="31" t="s">
        <v>6934</v>
      </c>
      <c r="H21" s="70"/>
    </row>
    <row r="22" spans="1:8" ht="13" x14ac:dyDescent="0.15">
      <c r="A22" s="130" t="s">
        <v>2568</v>
      </c>
      <c r="B22" s="16" t="s">
        <v>363</v>
      </c>
      <c r="C22" s="40" t="s">
        <v>6935</v>
      </c>
      <c r="D22" s="221" t="s">
        <v>469</v>
      </c>
      <c r="E22" s="16"/>
      <c r="F22" s="221" t="s">
        <v>1069</v>
      </c>
      <c r="G22" s="31" t="s">
        <v>6936</v>
      </c>
      <c r="H22" s="70"/>
    </row>
    <row r="23" spans="1:8" ht="13" x14ac:dyDescent="0.15">
      <c r="A23" s="130" t="s">
        <v>499</v>
      </c>
      <c r="B23" s="16"/>
      <c r="C23" s="40" t="s">
        <v>390</v>
      </c>
      <c r="D23" s="221" t="s">
        <v>496</v>
      </c>
      <c r="E23" s="16"/>
      <c r="F23" s="221" t="s">
        <v>496</v>
      </c>
      <c r="G23" s="31" t="s">
        <v>6937</v>
      </c>
      <c r="H23" s="70"/>
    </row>
    <row r="24" spans="1:8" ht="13" x14ac:dyDescent="0.15">
      <c r="A24" s="130" t="s">
        <v>408</v>
      </c>
      <c r="B24" s="16" t="s">
        <v>363</v>
      </c>
      <c r="C24" s="40" t="s">
        <v>6917</v>
      </c>
      <c r="D24" s="221" t="s">
        <v>395</v>
      </c>
      <c r="E24" s="16">
        <v>110</v>
      </c>
      <c r="F24" s="221" t="s">
        <v>398</v>
      </c>
      <c r="G24" s="31" t="s">
        <v>6938</v>
      </c>
      <c r="H24" s="70"/>
    </row>
    <row r="25" spans="1:8" ht="13" x14ac:dyDescent="0.15">
      <c r="A25" s="130" t="s">
        <v>499</v>
      </c>
      <c r="B25" s="16"/>
      <c r="C25" s="40" t="s">
        <v>390</v>
      </c>
      <c r="D25" s="221" t="s">
        <v>496</v>
      </c>
      <c r="E25" s="16"/>
      <c r="F25" s="221" t="s">
        <v>496</v>
      </c>
      <c r="G25" s="31" t="s">
        <v>6939</v>
      </c>
      <c r="H25" s="70"/>
    </row>
    <row r="26" spans="1:8" ht="13" x14ac:dyDescent="0.15">
      <c r="A26" s="130" t="s">
        <v>480</v>
      </c>
      <c r="B26" s="16" t="s">
        <v>353</v>
      </c>
      <c r="C26" s="40" t="s">
        <v>6940</v>
      </c>
      <c r="D26" s="221" t="s">
        <v>469</v>
      </c>
      <c r="E26" s="16"/>
      <c r="F26" s="221" t="s">
        <v>1542</v>
      </c>
      <c r="G26" s="31" t="s">
        <v>6941</v>
      </c>
      <c r="H26" s="70"/>
    </row>
    <row r="27" spans="1:8" ht="13" x14ac:dyDescent="0.15">
      <c r="A27" s="130" t="s">
        <v>499</v>
      </c>
      <c r="B27" s="16"/>
      <c r="C27" s="40" t="s">
        <v>390</v>
      </c>
      <c r="D27" s="221" t="s">
        <v>496</v>
      </c>
      <c r="E27" s="16"/>
      <c r="F27" s="221" t="s">
        <v>496</v>
      </c>
      <c r="G27" s="31" t="s">
        <v>6942</v>
      </c>
      <c r="H27" s="70"/>
    </row>
    <row r="28" spans="1:8" ht="13" x14ac:dyDescent="0.15">
      <c r="A28" s="130" t="s">
        <v>2349</v>
      </c>
      <c r="B28" s="16" t="s">
        <v>360</v>
      </c>
      <c r="C28" s="40" t="s">
        <v>6943</v>
      </c>
      <c r="D28" s="221" t="s">
        <v>395</v>
      </c>
      <c r="E28" s="16">
        <v>130</v>
      </c>
      <c r="F28" s="221" t="s">
        <v>393</v>
      </c>
      <c r="G28" s="31" t="s">
        <v>6944</v>
      </c>
      <c r="H28" s="70"/>
    </row>
    <row r="29" spans="1:8" ht="13" x14ac:dyDescent="0.15">
      <c r="A29" s="130" t="s">
        <v>3582</v>
      </c>
      <c r="B29" s="16" t="s">
        <v>353</v>
      </c>
      <c r="C29" s="40" t="s">
        <v>6945</v>
      </c>
      <c r="D29" s="221" t="s">
        <v>469</v>
      </c>
      <c r="E29" s="16"/>
      <c r="F29" s="221" t="s">
        <v>1069</v>
      </c>
      <c r="G29" s="31" t="s">
        <v>6946</v>
      </c>
      <c r="H29" s="70"/>
    </row>
    <row r="30" spans="1:8" ht="13" x14ac:dyDescent="0.15">
      <c r="A30" s="130" t="s">
        <v>499</v>
      </c>
      <c r="B30" s="16"/>
      <c r="C30" s="40" t="s">
        <v>390</v>
      </c>
      <c r="D30" s="221" t="s">
        <v>496</v>
      </c>
      <c r="E30" s="16"/>
      <c r="F30" s="221" t="s">
        <v>496</v>
      </c>
      <c r="G30" s="31" t="s">
        <v>6947</v>
      </c>
      <c r="H30" s="70"/>
    </row>
    <row r="31" spans="1:8" ht="13" x14ac:dyDescent="0.15">
      <c r="A31" s="130" t="s">
        <v>3516</v>
      </c>
      <c r="B31" s="16" t="s">
        <v>363</v>
      </c>
      <c r="C31" s="129" t="s">
        <v>6927</v>
      </c>
      <c r="D31" s="221" t="s">
        <v>395</v>
      </c>
      <c r="E31" s="16">
        <v>130</v>
      </c>
      <c r="F31" s="221" t="s">
        <v>398</v>
      </c>
      <c r="G31" s="31" t="s">
        <v>6948</v>
      </c>
      <c r="H31" s="70"/>
    </row>
    <row r="32" spans="1:8" ht="13" x14ac:dyDescent="0.15">
      <c r="A32" s="130" t="s">
        <v>466</v>
      </c>
      <c r="B32" s="16" t="s">
        <v>363</v>
      </c>
      <c r="C32" s="40" t="s">
        <v>6924</v>
      </c>
      <c r="D32" s="221" t="s">
        <v>395</v>
      </c>
      <c r="E32" s="16">
        <v>70</v>
      </c>
      <c r="F32" s="221" t="s">
        <v>393</v>
      </c>
      <c r="G32" s="31" t="s">
        <v>6949</v>
      </c>
      <c r="H32" s="70"/>
    </row>
    <row r="33" spans="1:8" ht="13" x14ac:dyDescent="0.15">
      <c r="A33" s="130" t="s">
        <v>499</v>
      </c>
      <c r="B33" s="16"/>
      <c r="C33" s="40" t="s">
        <v>390</v>
      </c>
      <c r="D33" s="221" t="s">
        <v>496</v>
      </c>
      <c r="E33" s="16"/>
      <c r="F33" s="221" t="s">
        <v>496</v>
      </c>
      <c r="G33" s="31" t="s">
        <v>6950</v>
      </c>
      <c r="H33" s="70"/>
    </row>
    <row r="34" spans="1:8" ht="13" x14ac:dyDescent="0.15">
      <c r="A34" s="130" t="s">
        <v>1431</v>
      </c>
      <c r="B34" s="16" t="s">
        <v>353</v>
      </c>
      <c r="C34" s="40" t="s">
        <v>6951</v>
      </c>
      <c r="D34" s="221" t="s">
        <v>469</v>
      </c>
      <c r="E34" s="16"/>
      <c r="F34" s="221" t="s">
        <v>1542</v>
      </c>
      <c r="G34" s="31" t="s">
        <v>6952</v>
      </c>
      <c r="H34" s="70"/>
    </row>
    <row r="35" spans="1:8" ht="13" x14ac:dyDescent="0.15">
      <c r="A35" s="130" t="s">
        <v>3336</v>
      </c>
      <c r="B35" s="16" t="s">
        <v>363</v>
      </c>
      <c r="C35" s="40" t="s">
        <v>6953</v>
      </c>
      <c r="D35" s="221" t="s">
        <v>469</v>
      </c>
      <c r="E35" s="16"/>
      <c r="F35" s="221" t="s">
        <v>1069</v>
      </c>
      <c r="G35" s="31" t="s">
        <v>6954</v>
      </c>
      <c r="H35" s="70"/>
    </row>
    <row r="36" spans="1:8" ht="13" x14ac:dyDescent="0.15">
      <c r="A36" s="130" t="s">
        <v>499</v>
      </c>
      <c r="B36" s="16"/>
      <c r="C36" s="40" t="s">
        <v>390</v>
      </c>
      <c r="D36" s="221" t="s">
        <v>496</v>
      </c>
      <c r="E36" s="16"/>
      <c r="F36" s="221" t="s">
        <v>496</v>
      </c>
      <c r="G36" s="31" t="s">
        <v>6955</v>
      </c>
      <c r="H36" s="70"/>
    </row>
    <row r="37" spans="1:8" ht="13" x14ac:dyDescent="0.15">
      <c r="A37" s="130" t="s">
        <v>2348</v>
      </c>
      <c r="B37" s="16" t="s">
        <v>360</v>
      </c>
      <c r="C37" s="40" t="s">
        <v>6932</v>
      </c>
      <c r="D37" s="221" t="s">
        <v>395</v>
      </c>
      <c r="E37" s="16">
        <v>80</v>
      </c>
      <c r="F37" s="221" t="s">
        <v>393</v>
      </c>
      <c r="G37" s="31" t="s">
        <v>6956</v>
      </c>
      <c r="H37" s="70"/>
    </row>
    <row r="38" spans="1:8" ht="13" x14ac:dyDescent="0.15">
      <c r="A38" s="130" t="s">
        <v>480</v>
      </c>
      <c r="B38" s="16" t="s">
        <v>353</v>
      </c>
      <c r="C38" s="40" t="s">
        <v>6940</v>
      </c>
      <c r="D38" s="221" t="s">
        <v>469</v>
      </c>
      <c r="E38" s="16"/>
      <c r="F38" s="221" t="s">
        <v>1542</v>
      </c>
      <c r="G38" s="31" t="s">
        <v>6957</v>
      </c>
      <c r="H38" s="70"/>
    </row>
    <row r="39" spans="1:8" ht="13" x14ac:dyDescent="0.15">
      <c r="A39" s="130" t="s">
        <v>499</v>
      </c>
      <c r="B39" s="16"/>
      <c r="C39" s="40" t="s">
        <v>390</v>
      </c>
      <c r="D39" s="221" t="s">
        <v>496</v>
      </c>
      <c r="E39" s="16"/>
      <c r="F39" s="221" t="s">
        <v>496</v>
      </c>
      <c r="G39" s="31" t="s">
        <v>6958</v>
      </c>
      <c r="H39" s="70"/>
    </row>
    <row r="40" spans="1:8" ht="13" x14ac:dyDescent="0.15">
      <c r="A40" s="130" t="s">
        <v>2979</v>
      </c>
      <c r="B40" s="16" t="s">
        <v>353</v>
      </c>
      <c r="C40" s="129" t="s">
        <v>6959</v>
      </c>
      <c r="D40" s="221" t="s">
        <v>395</v>
      </c>
      <c r="E40" s="16">
        <v>130</v>
      </c>
      <c r="F40" s="221" t="s">
        <v>393</v>
      </c>
      <c r="G40" s="31" t="s">
        <v>6960</v>
      </c>
      <c r="H40" s="70"/>
    </row>
    <row r="41" spans="1:8" ht="13" x14ac:dyDescent="0.15">
      <c r="A41" s="130" t="s">
        <v>494</v>
      </c>
      <c r="B41" s="16" t="s">
        <v>353</v>
      </c>
      <c r="C41" s="40" t="s">
        <v>6961</v>
      </c>
      <c r="D41" s="221" t="s">
        <v>469</v>
      </c>
      <c r="E41" s="16"/>
      <c r="F41" s="221" t="s">
        <v>1542</v>
      </c>
      <c r="G41" s="31" t="s">
        <v>6962</v>
      </c>
      <c r="H41" s="70"/>
    </row>
    <row r="42" spans="1:8" ht="13" x14ac:dyDescent="0.15">
      <c r="A42" s="130" t="s">
        <v>3582</v>
      </c>
      <c r="B42" s="16" t="s">
        <v>353</v>
      </c>
      <c r="C42" s="40" t="s">
        <v>6945</v>
      </c>
      <c r="D42" s="221" t="s">
        <v>469</v>
      </c>
      <c r="E42" s="16"/>
      <c r="F42" s="221" t="s">
        <v>1069</v>
      </c>
      <c r="G42" s="31" t="s">
        <v>6963</v>
      </c>
      <c r="H42" s="70"/>
    </row>
    <row r="43" spans="1:8" ht="13" x14ac:dyDescent="0.15">
      <c r="A43" s="130" t="s">
        <v>493</v>
      </c>
      <c r="B43" s="16" t="s">
        <v>353</v>
      </c>
      <c r="C43" s="40" t="s">
        <v>6964</v>
      </c>
      <c r="D43" s="221" t="s">
        <v>469</v>
      </c>
      <c r="E43" s="16"/>
      <c r="F43" s="221" t="s">
        <v>1542</v>
      </c>
      <c r="G43" s="31" t="s">
        <v>6965</v>
      </c>
      <c r="H43" s="70"/>
    </row>
    <row r="44" spans="1:8" ht="13" x14ac:dyDescent="0.15">
      <c r="A44" s="130" t="s">
        <v>1431</v>
      </c>
      <c r="B44" s="16" t="s">
        <v>353</v>
      </c>
      <c r="C44" s="40" t="s">
        <v>6951</v>
      </c>
      <c r="D44" s="221" t="s">
        <v>469</v>
      </c>
      <c r="E44" s="16"/>
      <c r="F44" s="221" t="s">
        <v>1542</v>
      </c>
      <c r="G44" s="31" t="s">
        <v>6966</v>
      </c>
      <c r="H44" s="70"/>
    </row>
    <row r="45" spans="1:8" ht="13" x14ac:dyDescent="0.15">
      <c r="A45" s="130" t="s">
        <v>2349</v>
      </c>
      <c r="B45" s="16" t="s">
        <v>360</v>
      </c>
      <c r="C45" s="40" t="s">
        <v>6943</v>
      </c>
      <c r="D45" s="221" t="s">
        <v>395</v>
      </c>
      <c r="E45" s="16">
        <v>130</v>
      </c>
      <c r="F45" s="221" t="s">
        <v>393</v>
      </c>
      <c r="G45" s="31" t="s">
        <v>6967</v>
      </c>
      <c r="H45" s="70"/>
    </row>
    <row r="46" spans="1:8" ht="13" x14ac:dyDescent="0.15">
      <c r="A46" s="130" t="s">
        <v>3661</v>
      </c>
      <c r="B46" s="16" t="s">
        <v>354</v>
      </c>
      <c r="C46" s="40" t="s">
        <v>6968</v>
      </c>
      <c r="D46" s="221" t="s">
        <v>469</v>
      </c>
      <c r="E46" s="16"/>
      <c r="F46" s="221" t="s">
        <v>1069</v>
      </c>
      <c r="G46" s="31" t="s">
        <v>6969</v>
      </c>
      <c r="H46" s="70"/>
    </row>
    <row r="47" spans="1:8" ht="13" x14ac:dyDescent="0.15">
      <c r="A47" s="130" t="s">
        <v>2348</v>
      </c>
      <c r="B47" s="16" t="s">
        <v>360</v>
      </c>
      <c r="C47" s="40" t="s">
        <v>6932</v>
      </c>
      <c r="D47" s="221" t="s">
        <v>395</v>
      </c>
      <c r="E47" s="16">
        <v>80</v>
      </c>
      <c r="F47" s="221" t="s">
        <v>393</v>
      </c>
      <c r="G47" s="31" t="s">
        <v>6970</v>
      </c>
      <c r="H47" s="70"/>
    </row>
    <row r="48" spans="1:8" ht="13" x14ac:dyDescent="0.15">
      <c r="A48" s="130" t="s">
        <v>3336</v>
      </c>
      <c r="B48" s="16" t="s">
        <v>363</v>
      </c>
      <c r="C48" s="40" t="s">
        <v>6953</v>
      </c>
      <c r="D48" s="221" t="s">
        <v>469</v>
      </c>
      <c r="E48" s="16"/>
      <c r="F48" s="221" t="s">
        <v>1069</v>
      </c>
      <c r="G48" s="31" t="s">
        <v>6971</v>
      </c>
      <c r="H48" s="70"/>
    </row>
    <row r="49" spans="1:8" ht="13" x14ac:dyDescent="0.15">
      <c r="A49" s="130" t="s">
        <v>1431</v>
      </c>
      <c r="B49" s="16" t="s">
        <v>353</v>
      </c>
      <c r="C49" s="40" t="s">
        <v>6951</v>
      </c>
      <c r="D49" s="221" t="s">
        <v>469</v>
      </c>
      <c r="E49" s="16"/>
      <c r="F49" s="221" t="s">
        <v>1542</v>
      </c>
      <c r="G49" s="31" t="s">
        <v>6972</v>
      </c>
      <c r="H49" s="70"/>
    </row>
    <row r="50" spans="1:8" ht="13" x14ac:dyDescent="0.15">
      <c r="A50" s="130" t="s">
        <v>2338</v>
      </c>
      <c r="B50" s="16" t="s">
        <v>353</v>
      </c>
      <c r="C50" s="40" t="s">
        <v>6973</v>
      </c>
      <c r="D50" s="221" t="s">
        <v>469</v>
      </c>
      <c r="E50" s="16"/>
      <c r="F50" s="221" t="s">
        <v>1542</v>
      </c>
      <c r="G50" s="31" t="s">
        <v>6974</v>
      </c>
      <c r="H50" s="70"/>
    </row>
    <row r="51" spans="1:8" ht="13" x14ac:dyDescent="0.15">
      <c r="A51" s="130" t="s">
        <v>2568</v>
      </c>
      <c r="B51" s="16" t="s">
        <v>363</v>
      </c>
      <c r="C51" s="40" t="s">
        <v>6935</v>
      </c>
      <c r="D51" s="221" t="s">
        <v>469</v>
      </c>
      <c r="E51" s="16"/>
      <c r="F51" s="221" t="s">
        <v>1069</v>
      </c>
      <c r="G51" s="31" t="s">
        <v>6975</v>
      </c>
      <c r="H51" s="70"/>
    </row>
    <row r="52" spans="1:8" ht="13" x14ac:dyDescent="0.15">
      <c r="A52" s="130" t="s">
        <v>3516</v>
      </c>
      <c r="B52" s="16" t="s">
        <v>363</v>
      </c>
      <c r="C52" s="129" t="s">
        <v>6927</v>
      </c>
      <c r="D52" s="221" t="s">
        <v>395</v>
      </c>
      <c r="E52" s="16">
        <v>130</v>
      </c>
      <c r="F52" s="221" t="s">
        <v>398</v>
      </c>
      <c r="G52" s="31" t="s">
        <v>6976</v>
      </c>
      <c r="H52" s="70"/>
    </row>
    <row r="53" spans="1:8" ht="13" x14ac:dyDescent="0.15">
      <c r="A53" s="130" t="s">
        <v>3582</v>
      </c>
      <c r="B53" s="16" t="s">
        <v>353</v>
      </c>
      <c r="C53" s="40" t="s">
        <v>6945</v>
      </c>
      <c r="D53" s="221" t="s">
        <v>469</v>
      </c>
      <c r="E53" s="16"/>
      <c r="F53" s="221" t="s">
        <v>1069</v>
      </c>
      <c r="G53" s="31" t="s">
        <v>6977</v>
      </c>
      <c r="H53" s="70"/>
    </row>
    <row r="54" spans="1:8" ht="13" x14ac:dyDescent="0.15">
      <c r="A54" s="130" t="s">
        <v>2346</v>
      </c>
      <c r="B54" s="16" t="s">
        <v>3715</v>
      </c>
      <c r="C54" s="40" t="s">
        <v>6913</v>
      </c>
      <c r="D54" s="221" t="s">
        <v>395</v>
      </c>
      <c r="E54" s="16">
        <v>70</v>
      </c>
      <c r="F54" s="221" t="s">
        <v>393</v>
      </c>
      <c r="G54" s="31" t="s">
        <v>6978</v>
      </c>
      <c r="H54" s="70"/>
    </row>
    <row r="55" spans="1:8" ht="13" x14ac:dyDescent="0.15">
      <c r="A55" s="130" t="s">
        <v>2338</v>
      </c>
      <c r="B55" s="16" t="s">
        <v>353</v>
      </c>
      <c r="C55" s="40" t="s">
        <v>6973</v>
      </c>
      <c r="D55" s="221" t="s">
        <v>469</v>
      </c>
      <c r="E55" s="16"/>
      <c r="F55" s="221" t="s">
        <v>1542</v>
      </c>
      <c r="G55" s="31" t="s">
        <v>6979</v>
      </c>
      <c r="H55" s="70"/>
    </row>
    <row r="56" spans="1:8" ht="13" x14ac:dyDescent="0.15">
      <c r="A56" s="130" t="s">
        <v>1431</v>
      </c>
      <c r="B56" s="16" t="s">
        <v>353</v>
      </c>
      <c r="C56" s="40" t="s">
        <v>6951</v>
      </c>
      <c r="D56" s="221" t="s">
        <v>469</v>
      </c>
      <c r="E56" s="16"/>
      <c r="F56" s="221" t="s">
        <v>1542</v>
      </c>
      <c r="G56" s="31" t="s">
        <v>6980</v>
      </c>
      <c r="H56" s="70"/>
    </row>
    <row r="57" spans="1:8" ht="13" x14ac:dyDescent="0.15">
      <c r="A57" s="130" t="s">
        <v>3515</v>
      </c>
      <c r="B57" s="16" t="s">
        <v>363</v>
      </c>
      <c r="C57" s="40" t="s">
        <v>6909</v>
      </c>
      <c r="D57" s="221" t="s">
        <v>469</v>
      </c>
      <c r="E57" s="16">
        <v>80</v>
      </c>
      <c r="F57" s="221" t="s">
        <v>1542</v>
      </c>
      <c r="G57" s="31" t="s">
        <v>6981</v>
      </c>
      <c r="H57" s="70"/>
    </row>
    <row r="58" spans="1:8" ht="13" x14ac:dyDescent="0.15">
      <c r="A58" s="130" t="s">
        <v>3582</v>
      </c>
      <c r="B58" s="16" t="s">
        <v>353</v>
      </c>
      <c r="C58" s="40" t="s">
        <v>6945</v>
      </c>
      <c r="D58" s="221" t="s">
        <v>469</v>
      </c>
      <c r="E58" s="16"/>
      <c r="F58" s="221" t="s">
        <v>1069</v>
      </c>
      <c r="G58" s="31" t="s">
        <v>6982</v>
      </c>
      <c r="H58" s="70"/>
    </row>
    <row r="59" spans="1:8" ht="13" x14ac:dyDescent="0.15">
      <c r="A59" s="130" t="s">
        <v>494</v>
      </c>
      <c r="B59" s="16" t="s">
        <v>353</v>
      </c>
      <c r="C59" s="40" t="s">
        <v>6961</v>
      </c>
      <c r="D59" s="221" t="s">
        <v>469</v>
      </c>
      <c r="E59" s="16"/>
      <c r="F59" s="221" t="s">
        <v>1542</v>
      </c>
      <c r="G59" s="31" t="s">
        <v>6983</v>
      </c>
      <c r="H59" s="70"/>
    </row>
    <row r="60" spans="1:8" ht="13" x14ac:dyDescent="0.15">
      <c r="A60" s="130" t="s">
        <v>2568</v>
      </c>
      <c r="B60" s="16" t="s">
        <v>363</v>
      </c>
      <c r="C60" s="40" t="s">
        <v>6935</v>
      </c>
      <c r="D60" s="221" t="s">
        <v>469</v>
      </c>
      <c r="E60" s="16"/>
      <c r="F60" s="221" t="s">
        <v>1069</v>
      </c>
      <c r="G60" s="31" t="s">
        <v>6984</v>
      </c>
      <c r="H60" s="70"/>
    </row>
    <row r="61" spans="1:8" ht="13" x14ac:dyDescent="0.15">
      <c r="A61" s="130" t="s">
        <v>6985</v>
      </c>
      <c r="B61" s="16" t="s">
        <v>363</v>
      </c>
      <c r="C61" s="129" t="s">
        <v>6986</v>
      </c>
      <c r="D61" s="221" t="s">
        <v>395</v>
      </c>
      <c r="E61" s="16">
        <v>220</v>
      </c>
      <c r="F61" s="221" t="s">
        <v>393</v>
      </c>
      <c r="G61" s="31" t="s">
        <v>6987</v>
      </c>
      <c r="H61" s="70"/>
    </row>
    <row r="62" spans="1:8" ht="13" x14ac:dyDescent="0.15">
      <c r="A62" s="130" t="s">
        <v>3530</v>
      </c>
      <c r="B62" s="16" t="s">
        <v>353</v>
      </c>
      <c r="C62" s="40" t="s">
        <v>6988</v>
      </c>
      <c r="D62" s="221" t="s">
        <v>404</v>
      </c>
      <c r="E62" s="16">
        <v>70</v>
      </c>
      <c r="F62" s="221" t="s">
        <v>393</v>
      </c>
      <c r="G62" s="31" t="s">
        <v>6832</v>
      </c>
      <c r="H62" s="70"/>
    </row>
    <row r="63" spans="1:8" ht="13" x14ac:dyDescent="0.15">
      <c r="A63" s="130" t="s">
        <v>2262</v>
      </c>
      <c r="B63" s="16" t="s">
        <v>357</v>
      </c>
      <c r="C63" s="40" t="s">
        <v>6989</v>
      </c>
      <c r="D63" s="221" t="s">
        <v>404</v>
      </c>
      <c r="E63" s="16">
        <v>60</v>
      </c>
      <c r="F63" s="221" t="s">
        <v>393</v>
      </c>
      <c r="G63" s="31" t="s">
        <v>6834</v>
      </c>
      <c r="H63" s="70"/>
    </row>
    <row r="64" spans="1:8" ht="13" x14ac:dyDescent="0.15">
      <c r="A64" s="130" t="s">
        <v>501</v>
      </c>
      <c r="B64" s="16"/>
      <c r="C64" s="40" t="s">
        <v>390</v>
      </c>
      <c r="D64" s="221" t="s">
        <v>496</v>
      </c>
      <c r="E64" s="16"/>
      <c r="F64" s="221" t="s">
        <v>496</v>
      </c>
      <c r="G64" s="31" t="s">
        <v>6835</v>
      </c>
      <c r="H64" s="70"/>
    </row>
    <row r="65" spans="1:8" ht="13" x14ac:dyDescent="0.15">
      <c r="A65" s="130" t="s">
        <v>501</v>
      </c>
      <c r="B65" s="16"/>
      <c r="C65" s="40" t="s">
        <v>390</v>
      </c>
      <c r="D65" s="221" t="s">
        <v>496</v>
      </c>
      <c r="E65" s="16"/>
      <c r="F65" s="221" t="s">
        <v>496</v>
      </c>
      <c r="G65" s="31" t="s">
        <v>6836</v>
      </c>
      <c r="H65" s="70"/>
    </row>
    <row r="66" spans="1:8" ht="13" x14ac:dyDescent="0.15">
      <c r="A66" s="130" t="s">
        <v>3245</v>
      </c>
      <c r="B66" s="16" t="s">
        <v>363</v>
      </c>
      <c r="C66" s="40" t="s">
        <v>6990</v>
      </c>
      <c r="D66" s="221" t="s">
        <v>404</v>
      </c>
      <c r="E66" s="16">
        <v>120</v>
      </c>
      <c r="F66" s="221" t="s">
        <v>393</v>
      </c>
      <c r="G66" s="31" t="s">
        <v>6837</v>
      </c>
      <c r="H66" s="70"/>
    </row>
    <row r="67" spans="1:8" ht="13" x14ac:dyDescent="0.15">
      <c r="A67" s="130" t="s">
        <v>1842</v>
      </c>
      <c r="B67" s="16" t="s">
        <v>363</v>
      </c>
      <c r="C67" s="40" t="s">
        <v>6991</v>
      </c>
      <c r="D67" s="221" t="s">
        <v>404</v>
      </c>
      <c r="E67" s="16">
        <v>50</v>
      </c>
      <c r="F67" s="221" t="s">
        <v>393</v>
      </c>
      <c r="G67" s="31" t="s">
        <v>6838</v>
      </c>
      <c r="H67" s="70"/>
    </row>
    <row r="68" spans="1:8" ht="13" x14ac:dyDescent="0.15">
      <c r="A68" s="130" t="s">
        <v>501</v>
      </c>
      <c r="B68" s="16"/>
      <c r="C68" s="40" t="s">
        <v>390</v>
      </c>
      <c r="D68" s="221" t="s">
        <v>496</v>
      </c>
      <c r="E68" s="16"/>
      <c r="F68" s="221" t="s">
        <v>496</v>
      </c>
      <c r="G68" s="31" t="s">
        <v>6839</v>
      </c>
      <c r="H68" s="70"/>
    </row>
    <row r="69" spans="1:8" ht="13" x14ac:dyDescent="0.15">
      <c r="A69" s="130" t="s">
        <v>501</v>
      </c>
      <c r="B69" s="16"/>
      <c r="C69" s="40" t="s">
        <v>390</v>
      </c>
      <c r="D69" s="221" t="s">
        <v>496</v>
      </c>
      <c r="E69" s="16"/>
      <c r="F69" s="221" t="s">
        <v>496</v>
      </c>
      <c r="G69" s="31" t="s">
        <v>6840</v>
      </c>
      <c r="H69" s="70"/>
    </row>
    <row r="70" spans="1:8" ht="13" x14ac:dyDescent="0.15">
      <c r="A70" s="130" t="s">
        <v>501</v>
      </c>
      <c r="B70" s="16"/>
      <c r="C70" s="40"/>
      <c r="D70" s="221" t="s">
        <v>496</v>
      </c>
      <c r="E70" s="16"/>
      <c r="F70" s="221" t="s">
        <v>496</v>
      </c>
      <c r="G70" s="31" t="s">
        <v>6841</v>
      </c>
      <c r="H70" s="70"/>
    </row>
    <row r="71" spans="1:8" ht="13" x14ac:dyDescent="0.15">
      <c r="A71" s="130" t="s">
        <v>501</v>
      </c>
      <c r="B71" s="16"/>
      <c r="C71" s="40" t="s">
        <v>390</v>
      </c>
      <c r="D71" s="221" t="s">
        <v>496</v>
      </c>
      <c r="E71" s="16"/>
      <c r="F71" s="221" t="s">
        <v>496</v>
      </c>
      <c r="G71" s="31" t="s">
        <v>6842</v>
      </c>
      <c r="H71" s="70"/>
    </row>
    <row r="72" spans="1:8" ht="13" x14ac:dyDescent="0.15">
      <c r="A72" s="130" t="s">
        <v>501</v>
      </c>
      <c r="B72" s="16"/>
      <c r="C72" s="40" t="s">
        <v>390</v>
      </c>
      <c r="D72" s="221" t="s">
        <v>496</v>
      </c>
      <c r="E72" s="16"/>
      <c r="F72" s="221" t="s">
        <v>496</v>
      </c>
      <c r="G72" s="31" t="s">
        <v>6843</v>
      </c>
      <c r="H72" s="70"/>
    </row>
    <row r="73" spans="1:8" ht="13" x14ac:dyDescent="0.15">
      <c r="A73" s="130" t="s">
        <v>501</v>
      </c>
      <c r="B73" s="16"/>
      <c r="C73" s="40" t="s">
        <v>390</v>
      </c>
      <c r="D73" s="221" t="s">
        <v>496</v>
      </c>
      <c r="E73" s="16"/>
      <c r="F73" s="221" t="s">
        <v>496</v>
      </c>
      <c r="G73" s="31" t="s">
        <v>6844</v>
      </c>
      <c r="H73" s="70"/>
    </row>
    <row r="74" spans="1:8" ht="13" x14ac:dyDescent="0.15">
      <c r="A74" s="130" t="s">
        <v>3582</v>
      </c>
      <c r="B74" s="16" t="s">
        <v>353</v>
      </c>
      <c r="C74" s="40" t="s">
        <v>6945</v>
      </c>
      <c r="D74" s="221" t="s">
        <v>469</v>
      </c>
      <c r="E74" s="16"/>
      <c r="F74" s="221" t="s">
        <v>1069</v>
      </c>
      <c r="G74" s="31" t="s">
        <v>6845</v>
      </c>
      <c r="H74" s="70"/>
    </row>
    <row r="75" spans="1:8" ht="13" x14ac:dyDescent="0.15">
      <c r="A75" s="130" t="s">
        <v>1825</v>
      </c>
      <c r="B75" s="16" t="s">
        <v>363</v>
      </c>
      <c r="C75" s="40" t="s">
        <v>6992</v>
      </c>
      <c r="D75" s="221" t="s">
        <v>404</v>
      </c>
      <c r="E75" s="16">
        <v>90</v>
      </c>
      <c r="F75" s="221" t="s">
        <v>398</v>
      </c>
      <c r="G75" s="31" t="s">
        <v>6847</v>
      </c>
      <c r="H75" s="70"/>
    </row>
    <row r="76" spans="1:8" ht="13" x14ac:dyDescent="0.15">
      <c r="A76" s="130" t="s">
        <v>2262</v>
      </c>
      <c r="B76" s="16" t="s">
        <v>357</v>
      </c>
      <c r="C76" s="40" t="s">
        <v>6989</v>
      </c>
      <c r="D76" s="221" t="s">
        <v>404</v>
      </c>
      <c r="E76" s="16">
        <v>60</v>
      </c>
      <c r="F76" s="221" t="s">
        <v>393</v>
      </c>
      <c r="G76" s="31" t="s">
        <v>6848</v>
      </c>
      <c r="H76" s="70"/>
    </row>
    <row r="77" spans="1:8" ht="13" x14ac:dyDescent="0.15">
      <c r="A77" s="130" t="s">
        <v>3531</v>
      </c>
      <c r="B77" s="16" t="s">
        <v>353</v>
      </c>
      <c r="C77" s="40" t="s">
        <v>6993</v>
      </c>
      <c r="D77" s="221" t="s">
        <v>404</v>
      </c>
      <c r="E77" s="16">
        <v>120</v>
      </c>
      <c r="F77" s="221" t="s">
        <v>398</v>
      </c>
      <c r="G77" s="31" t="s">
        <v>6850</v>
      </c>
      <c r="H77" s="70"/>
    </row>
    <row r="78" spans="1:8" ht="13" x14ac:dyDescent="0.15">
      <c r="A78" s="130" t="s">
        <v>501</v>
      </c>
      <c r="B78" s="16"/>
      <c r="C78" s="40" t="s">
        <v>390</v>
      </c>
      <c r="D78" s="221" t="s">
        <v>496</v>
      </c>
      <c r="E78" s="16"/>
      <c r="F78" s="221" t="s">
        <v>496</v>
      </c>
      <c r="G78" s="31" t="s">
        <v>6851</v>
      </c>
      <c r="H78" s="70"/>
    </row>
    <row r="79" spans="1:8" ht="13" x14ac:dyDescent="0.15">
      <c r="A79" s="130" t="s">
        <v>493</v>
      </c>
      <c r="B79" s="16" t="s">
        <v>353</v>
      </c>
      <c r="C79" s="40" t="s">
        <v>6964</v>
      </c>
      <c r="D79" s="221" t="s">
        <v>469</v>
      </c>
      <c r="E79" s="16"/>
      <c r="F79" s="221" t="s">
        <v>1542</v>
      </c>
      <c r="G79" s="31" t="s">
        <v>6852</v>
      </c>
      <c r="H79" s="70"/>
    </row>
    <row r="80" spans="1:8" ht="13" x14ac:dyDescent="0.15">
      <c r="A80" s="130" t="s">
        <v>501</v>
      </c>
      <c r="B80" s="16"/>
      <c r="C80" s="40" t="s">
        <v>390</v>
      </c>
      <c r="D80" s="221" t="s">
        <v>496</v>
      </c>
      <c r="E80" s="16"/>
      <c r="F80" s="221" t="s">
        <v>496</v>
      </c>
      <c r="G80" s="31" t="s">
        <v>6853</v>
      </c>
      <c r="H80" s="70"/>
    </row>
    <row r="81" spans="1:8" ht="13" x14ac:dyDescent="0.15">
      <c r="A81" s="130" t="s">
        <v>1842</v>
      </c>
      <c r="B81" s="16" t="s">
        <v>363</v>
      </c>
      <c r="C81" s="40" t="s">
        <v>6991</v>
      </c>
      <c r="D81" s="221" t="s">
        <v>404</v>
      </c>
      <c r="E81" s="16">
        <v>50</v>
      </c>
      <c r="F81" s="221" t="s">
        <v>393</v>
      </c>
      <c r="G81" s="31" t="s">
        <v>6854</v>
      </c>
      <c r="H81" s="70"/>
    </row>
    <row r="82" spans="1:8" ht="13" x14ac:dyDescent="0.15">
      <c r="A82" s="130" t="s">
        <v>501</v>
      </c>
      <c r="B82" s="16"/>
      <c r="C82" s="40" t="s">
        <v>390</v>
      </c>
      <c r="D82" s="221" t="s">
        <v>496</v>
      </c>
      <c r="E82" s="16"/>
      <c r="F82" s="221" t="s">
        <v>496</v>
      </c>
      <c r="G82" s="31" t="s">
        <v>6855</v>
      </c>
      <c r="H82" s="70"/>
    </row>
    <row r="83" spans="1:8" ht="13" x14ac:dyDescent="0.15">
      <c r="A83" s="130" t="s">
        <v>501</v>
      </c>
      <c r="B83" s="16"/>
      <c r="C83" s="40" t="s">
        <v>390</v>
      </c>
      <c r="D83" s="221" t="s">
        <v>496</v>
      </c>
      <c r="E83" s="16"/>
      <c r="F83" s="221" t="s">
        <v>496</v>
      </c>
      <c r="G83" s="31" t="s">
        <v>6856</v>
      </c>
      <c r="H83" s="70"/>
    </row>
    <row r="84" spans="1:8" ht="13" x14ac:dyDescent="0.15">
      <c r="A84" s="130" t="s">
        <v>3533</v>
      </c>
      <c r="B84" s="16" t="s">
        <v>363</v>
      </c>
      <c r="C84" s="40" t="s">
        <v>6994</v>
      </c>
      <c r="D84" s="221" t="s">
        <v>404</v>
      </c>
      <c r="E84" s="16">
        <v>80</v>
      </c>
      <c r="F84" s="221" t="s">
        <v>393</v>
      </c>
      <c r="G84" s="31" t="s">
        <v>6857</v>
      </c>
      <c r="H84" s="70"/>
    </row>
    <row r="85" spans="1:8" ht="13" x14ac:dyDescent="0.15">
      <c r="A85" s="130" t="s">
        <v>2568</v>
      </c>
      <c r="B85" s="16" t="s">
        <v>363</v>
      </c>
      <c r="C85" s="40" t="s">
        <v>6935</v>
      </c>
      <c r="D85" s="221" t="s">
        <v>469</v>
      </c>
      <c r="E85" s="16"/>
      <c r="F85" s="221" t="s">
        <v>1069</v>
      </c>
      <c r="G85" s="31" t="s">
        <v>6858</v>
      </c>
      <c r="H85" s="70"/>
    </row>
    <row r="86" spans="1:8" ht="13" x14ac:dyDescent="0.15">
      <c r="A86" s="130" t="s">
        <v>2263</v>
      </c>
      <c r="B86" s="16" t="s">
        <v>357</v>
      </c>
      <c r="C86" s="40" t="s">
        <v>6995</v>
      </c>
      <c r="D86" s="221" t="s">
        <v>404</v>
      </c>
      <c r="E86" s="16">
        <v>110</v>
      </c>
      <c r="F86" s="221" t="s">
        <v>398</v>
      </c>
      <c r="G86" s="31" t="s">
        <v>6996</v>
      </c>
      <c r="H86" s="70"/>
    </row>
    <row r="87" spans="1:8" ht="13" x14ac:dyDescent="0.15">
      <c r="A87" s="130" t="s">
        <v>3336</v>
      </c>
      <c r="B87" s="16" t="s">
        <v>363</v>
      </c>
      <c r="C87" s="40" t="s">
        <v>6953</v>
      </c>
      <c r="D87" s="221" t="s">
        <v>469</v>
      </c>
      <c r="E87" s="16"/>
      <c r="F87" s="221" t="s">
        <v>1069</v>
      </c>
      <c r="G87" s="31" t="s">
        <v>6860</v>
      </c>
      <c r="H87" s="70"/>
    </row>
    <row r="88" spans="1:8" ht="13" x14ac:dyDescent="0.15">
      <c r="A88" s="130" t="s">
        <v>501</v>
      </c>
      <c r="B88" s="16"/>
      <c r="C88" s="40" t="s">
        <v>390</v>
      </c>
      <c r="D88" s="221" t="s">
        <v>496</v>
      </c>
      <c r="E88" s="16"/>
      <c r="F88" s="221" t="s">
        <v>496</v>
      </c>
      <c r="G88" s="31" t="s">
        <v>6861</v>
      </c>
      <c r="H88" s="70"/>
    </row>
    <row r="89" spans="1:8" ht="13" x14ac:dyDescent="0.15">
      <c r="A89" s="130" t="s">
        <v>1798</v>
      </c>
      <c r="B89" s="16" t="s">
        <v>363</v>
      </c>
      <c r="C89" s="40" t="s">
        <v>6997</v>
      </c>
      <c r="D89" s="221" t="s">
        <v>404</v>
      </c>
      <c r="E89" s="16">
        <v>160</v>
      </c>
      <c r="F89" s="221" t="s">
        <v>386</v>
      </c>
      <c r="G89" s="31" t="s">
        <v>6862</v>
      </c>
      <c r="H89" s="70"/>
    </row>
    <row r="90" spans="1:8" ht="13" x14ac:dyDescent="0.15">
      <c r="A90" s="130" t="s">
        <v>1431</v>
      </c>
      <c r="B90" s="16" t="s">
        <v>353</v>
      </c>
      <c r="C90" s="40" t="s">
        <v>6951</v>
      </c>
      <c r="D90" s="221" t="s">
        <v>469</v>
      </c>
      <c r="E90" s="16"/>
      <c r="F90" s="221" t="s">
        <v>1542</v>
      </c>
      <c r="G90" s="31" t="s">
        <v>6863</v>
      </c>
      <c r="H90" s="70"/>
    </row>
    <row r="91" spans="1:8" ht="13" x14ac:dyDescent="0.15">
      <c r="A91" s="130" t="s">
        <v>2262</v>
      </c>
      <c r="B91" s="16" t="s">
        <v>357</v>
      </c>
      <c r="C91" s="40" t="s">
        <v>6989</v>
      </c>
      <c r="D91" s="221" t="s">
        <v>404</v>
      </c>
      <c r="E91" s="16">
        <v>60</v>
      </c>
      <c r="F91" s="221" t="s">
        <v>393</v>
      </c>
      <c r="G91" s="31" t="s">
        <v>6864</v>
      </c>
      <c r="H91" s="70"/>
    </row>
    <row r="92" spans="1:8" ht="13" x14ac:dyDescent="0.15">
      <c r="A92" s="130" t="s">
        <v>501</v>
      </c>
      <c r="B92" s="16"/>
      <c r="C92" s="40" t="s">
        <v>390</v>
      </c>
      <c r="D92" s="221" t="s">
        <v>496</v>
      </c>
      <c r="E92" s="16"/>
      <c r="F92" s="221" t="s">
        <v>496</v>
      </c>
      <c r="G92" s="31" t="s">
        <v>6865</v>
      </c>
      <c r="H92" s="70"/>
    </row>
    <row r="93" spans="1:8" ht="13" x14ac:dyDescent="0.15">
      <c r="A93" s="130" t="s">
        <v>2741</v>
      </c>
      <c r="B93" s="16" t="s">
        <v>359</v>
      </c>
      <c r="C93" s="40" t="s">
        <v>6998</v>
      </c>
      <c r="D93" s="221" t="s">
        <v>469</v>
      </c>
      <c r="E93" s="16"/>
      <c r="F93" s="221" t="s">
        <v>1542</v>
      </c>
      <c r="G93" s="31" t="s">
        <v>6867</v>
      </c>
      <c r="H93" s="70"/>
    </row>
    <row r="94" spans="1:8" ht="13" x14ac:dyDescent="0.15">
      <c r="A94" s="130" t="s">
        <v>3582</v>
      </c>
      <c r="B94" s="16" t="s">
        <v>353</v>
      </c>
      <c r="C94" s="40" t="s">
        <v>6945</v>
      </c>
      <c r="D94" s="221" t="s">
        <v>469</v>
      </c>
      <c r="E94" s="16"/>
      <c r="F94" s="221" t="s">
        <v>1069</v>
      </c>
      <c r="G94" s="31" t="s">
        <v>6868</v>
      </c>
      <c r="H94" s="70"/>
    </row>
    <row r="95" spans="1:8" ht="13" x14ac:dyDescent="0.15">
      <c r="A95" s="130" t="s">
        <v>2263</v>
      </c>
      <c r="B95" s="16" t="s">
        <v>357</v>
      </c>
      <c r="C95" s="40" t="s">
        <v>6995</v>
      </c>
      <c r="D95" s="221" t="s">
        <v>404</v>
      </c>
      <c r="E95" s="16">
        <v>110</v>
      </c>
      <c r="F95" s="221" t="s">
        <v>398</v>
      </c>
      <c r="G95" s="31" t="s">
        <v>6870</v>
      </c>
      <c r="H95" s="70"/>
    </row>
    <row r="96" spans="1:8" ht="13" x14ac:dyDescent="0.15">
      <c r="A96" s="130" t="s">
        <v>501</v>
      </c>
      <c r="B96" s="16"/>
      <c r="C96" s="40" t="s">
        <v>390</v>
      </c>
      <c r="D96" s="221" t="s">
        <v>496</v>
      </c>
      <c r="E96" s="16"/>
      <c r="F96" s="221" t="s">
        <v>496</v>
      </c>
      <c r="G96" s="31" t="s">
        <v>6871</v>
      </c>
      <c r="H96" s="70"/>
    </row>
    <row r="97" spans="1:8" ht="13" x14ac:dyDescent="0.15">
      <c r="A97" s="130" t="s">
        <v>494</v>
      </c>
      <c r="B97" s="16" t="s">
        <v>353</v>
      </c>
      <c r="C97" s="40" t="s">
        <v>6961</v>
      </c>
      <c r="D97" s="221" t="s">
        <v>469</v>
      </c>
      <c r="E97" s="16"/>
      <c r="F97" s="221" t="s">
        <v>1542</v>
      </c>
      <c r="G97" s="31" t="s">
        <v>6872</v>
      </c>
      <c r="H97" s="70"/>
    </row>
    <row r="98" spans="1:8" ht="13" x14ac:dyDescent="0.15">
      <c r="A98" s="130" t="s">
        <v>1825</v>
      </c>
      <c r="B98" s="16" t="s">
        <v>363</v>
      </c>
      <c r="C98" s="40" t="s">
        <v>6992</v>
      </c>
      <c r="D98" s="221" t="s">
        <v>404</v>
      </c>
      <c r="E98" s="16">
        <v>90</v>
      </c>
      <c r="F98" s="221" t="s">
        <v>398</v>
      </c>
      <c r="G98" s="31" t="s">
        <v>6873</v>
      </c>
      <c r="H98" s="70"/>
    </row>
    <row r="99" spans="1:8" ht="13" x14ac:dyDescent="0.15">
      <c r="A99" s="130" t="s">
        <v>1431</v>
      </c>
      <c r="B99" s="16" t="s">
        <v>353</v>
      </c>
      <c r="C99" s="40" t="s">
        <v>6951</v>
      </c>
      <c r="D99" s="221" t="s">
        <v>469</v>
      </c>
      <c r="E99" s="16"/>
      <c r="F99" s="221" t="s">
        <v>1542</v>
      </c>
      <c r="G99" s="31" t="s">
        <v>6874</v>
      </c>
      <c r="H99" s="70"/>
    </row>
    <row r="100" spans="1:8" ht="13" x14ac:dyDescent="0.15">
      <c r="A100" s="130" t="s">
        <v>501</v>
      </c>
      <c r="B100" s="16"/>
      <c r="C100" s="40" t="s">
        <v>390</v>
      </c>
      <c r="D100" s="221" t="s">
        <v>496</v>
      </c>
      <c r="E100" s="16"/>
      <c r="F100" s="221" t="s">
        <v>496</v>
      </c>
      <c r="G100" s="31" t="s">
        <v>6875</v>
      </c>
      <c r="H100" s="70"/>
    </row>
    <row r="101" spans="1:8" ht="13" x14ac:dyDescent="0.15">
      <c r="A101" s="130" t="s">
        <v>493</v>
      </c>
      <c r="B101" s="16" t="s">
        <v>353</v>
      </c>
      <c r="C101" s="40" t="s">
        <v>6964</v>
      </c>
      <c r="D101" s="221" t="s">
        <v>469</v>
      </c>
      <c r="E101" s="16"/>
      <c r="F101" s="221" t="s">
        <v>1542</v>
      </c>
      <c r="G101" s="31" t="s">
        <v>6876</v>
      </c>
      <c r="H101" s="70"/>
    </row>
    <row r="102" spans="1:8" ht="13" x14ac:dyDescent="0.15">
      <c r="A102" s="130" t="s">
        <v>1842</v>
      </c>
      <c r="B102" s="16" t="s">
        <v>363</v>
      </c>
      <c r="C102" s="40" t="s">
        <v>6991</v>
      </c>
      <c r="D102" s="221" t="s">
        <v>404</v>
      </c>
      <c r="E102" s="16">
        <v>50</v>
      </c>
      <c r="F102" s="221" t="s">
        <v>393</v>
      </c>
      <c r="G102" s="31" t="s">
        <v>6877</v>
      </c>
      <c r="H102" s="70"/>
    </row>
    <row r="103" spans="1:8" ht="13" x14ac:dyDescent="0.15">
      <c r="A103" s="130" t="s">
        <v>3582</v>
      </c>
      <c r="B103" s="16" t="s">
        <v>353</v>
      </c>
      <c r="C103" s="40" t="s">
        <v>6945</v>
      </c>
      <c r="D103" s="221" t="s">
        <v>469</v>
      </c>
      <c r="E103" s="16"/>
      <c r="F103" s="221" t="s">
        <v>1069</v>
      </c>
      <c r="G103" s="31" t="s">
        <v>6878</v>
      </c>
      <c r="H103" s="70"/>
    </row>
    <row r="104" spans="1:8" ht="13" x14ac:dyDescent="0.15">
      <c r="A104" s="130" t="s">
        <v>501</v>
      </c>
      <c r="B104" s="16"/>
      <c r="C104" s="40" t="s">
        <v>390</v>
      </c>
      <c r="D104" s="221" t="s">
        <v>496</v>
      </c>
      <c r="E104" s="16"/>
      <c r="F104" s="221" t="s">
        <v>496</v>
      </c>
      <c r="G104" s="31" t="s">
        <v>6879</v>
      </c>
      <c r="H104" s="70"/>
    </row>
    <row r="105" spans="1:8" ht="13" x14ac:dyDescent="0.15">
      <c r="A105" s="130" t="s">
        <v>3809</v>
      </c>
      <c r="B105" s="16" t="s">
        <v>354</v>
      </c>
      <c r="C105" s="40" t="s">
        <v>6999</v>
      </c>
      <c r="D105" s="221" t="s">
        <v>469</v>
      </c>
      <c r="E105" s="16"/>
      <c r="F105" s="221" t="s">
        <v>1069</v>
      </c>
      <c r="G105" s="31" t="s">
        <v>6880</v>
      </c>
      <c r="H105" s="70"/>
    </row>
    <row r="106" spans="1:8" ht="13" x14ac:dyDescent="0.15">
      <c r="A106" s="130" t="s">
        <v>1842</v>
      </c>
      <c r="B106" s="16" t="s">
        <v>363</v>
      </c>
      <c r="C106" s="40" t="s">
        <v>6991</v>
      </c>
      <c r="D106" s="221" t="s">
        <v>404</v>
      </c>
      <c r="E106" s="16">
        <v>50</v>
      </c>
      <c r="F106" s="221" t="s">
        <v>393</v>
      </c>
      <c r="G106" s="31" t="s">
        <v>6881</v>
      </c>
      <c r="H106" s="70"/>
    </row>
    <row r="107" spans="1:8" ht="13" x14ac:dyDescent="0.15">
      <c r="A107" s="130" t="s">
        <v>3336</v>
      </c>
      <c r="B107" s="16" t="s">
        <v>363</v>
      </c>
      <c r="C107" s="40" t="s">
        <v>6953</v>
      </c>
      <c r="D107" s="221" t="s">
        <v>469</v>
      </c>
      <c r="E107" s="16"/>
      <c r="F107" s="221" t="s">
        <v>1069</v>
      </c>
      <c r="G107" s="31" t="s">
        <v>6882</v>
      </c>
      <c r="H107" s="70"/>
    </row>
    <row r="108" spans="1:8" ht="13" x14ac:dyDescent="0.15">
      <c r="A108" s="130" t="s">
        <v>1798</v>
      </c>
      <c r="B108" s="16" t="s">
        <v>363</v>
      </c>
      <c r="C108" s="40" t="s">
        <v>6997</v>
      </c>
      <c r="D108" s="221" t="s">
        <v>404</v>
      </c>
      <c r="E108" s="16">
        <v>160</v>
      </c>
      <c r="F108" s="221" t="s">
        <v>386</v>
      </c>
      <c r="G108" s="31" t="s">
        <v>6884</v>
      </c>
      <c r="H108" s="70"/>
    </row>
    <row r="109" spans="1:8" ht="13" x14ac:dyDescent="0.15">
      <c r="A109" s="130" t="s">
        <v>501</v>
      </c>
      <c r="B109" s="16"/>
      <c r="C109" s="40" t="s">
        <v>390</v>
      </c>
      <c r="D109" s="221" t="s">
        <v>496</v>
      </c>
      <c r="E109" s="16"/>
      <c r="F109" s="221" t="s">
        <v>496</v>
      </c>
      <c r="G109" s="31" t="s">
        <v>6885</v>
      </c>
      <c r="H109" s="70"/>
    </row>
    <row r="110" spans="1:8" ht="13" x14ac:dyDescent="0.15">
      <c r="A110" s="130" t="s">
        <v>1431</v>
      </c>
      <c r="B110" s="16" t="s">
        <v>353</v>
      </c>
      <c r="C110" s="40" t="s">
        <v>6951</v>
      </c>
      <c r="D110" s="221" t="s">
        <v>469</v>
      </c>
      <c r="E110" s="16"/>
      <c r="F110" s="221" t="s">
        <v>1542</v>
      </c>
      <c r="G110" s="31" t="s">
        <v>6886</v>
      </c>
      <c r="H110" s="70"/>
    </row>
    <row r="111" spans="1:8" ht="13" x14ac:dyDescent="0.15">
      <c r="A111" s="130" t="s">
        <v>2568</v>
      </c>
      <c r="B111" s="16" t="s">
        <v>363</v>
      </c>
      <c r="C111" s="40" t="s">
        <v>6935</v>
      </c>
      <c r="D111" s="221" t="s">
        <v>469</v>
      </c>
      <c r="E111" s="16"/>
      <c r="F111" s="221" t="s">
        <v>1069</v>
      </c>
      <c r="G111" s="31" t="s">
        <v>6887</v>
      </c>
      <c r="H111" s="70"/>
    </row>
    <row r="112" spans="1:8" ht="13" x14ac:dyDescent="0.15">
      <c r="A112" s="130" t="s">
        <v>3661</v>
      </c>
      <c r="B112" s="16" t="s">
        <v>354</v>
      </c>
      <c r="C112" s="40" t="s">
        <v>6968</v>
      </c>
      <c r="D112" s="221" t="s">
        <v>469</v>
      </c>
      <c r="E112" s="16"/>
      <c r="F112" s="221" t="s">
        <v>1069</v>
      </c>
      <c r="G112" s="31" t="s">
        <v>6888</v>
      </c>
      <c r="H112" s="70"/>
    </row>
    <row r="113" spans="1:8" ht="13" x14ac:dyDescent="0.15">
      <c r="A113" s="130" t="s">
        <v>494</v>
      </c>
      <c r="B113" s="16" t="s">
        <v>353</v>
      </c>
      <c r="C113" s="40" t="s">
        <v>6961</v>
      </c>
      <c r="D113" s="221" t="s">
        <v>469</v>
      </c>
      <c r="E113" s="16"/>
      <c r="F113" s="221" t="s">
        <v>1542</v>
      </c>
      <c r="G113" s="31" t="s">
        <v>6889</v>
      </c>
      <c r="H113" s="70"/>
    </row>
    <row r="114" spans="1:8" ht="13" x14ac:dyDescent="0.15">
      <c r="A114" s="130" t="s">
        <v>1825</v>
      </c>
      <c r="B114" s="16" t="s">
        <v>363</v>
      </c>
      <c r="C114" s="40" t="s">
        <v>6992</v>
      </c>
      <c r="D114" s="221" t="s">
        <v>404</v>
      </c>
      <c r="E114" s="16">
        <v>90</v>
      </c>
      <c r="F114" s="221" t="s">
        <v>398</v>
      </c>
      <c r="G114" s="31" t="s">
        <v>6891</v>
      </c>
      <c r="H114" s="70"/>
    </row>
    <row r="115" spans="1:8" ht="13" x14ac:dyDescent="0.15">
      <c r="A115" s="130" t="s">
        <v>3582</v>
      </c>
      <c r="B115" s="16" t="s">
        <v>353</v>
      </c>
      <c r="C115" s="40" t="s">
        <v>6945</v>
      </c>
      <c r="D115" s="221" t="s">
        <v>469</v>
      </c>
      <c r="E115" s="16"/>
      <c r="F115" s="221" t="s">
        <v>1069</v>
      </c>
      <c r="G115" s="31" t="s">
        <v>6892</v>
      </c>
      <c r="H115" s="70"/>
    </row>
    <row r="116" spans="1:8" ht="13" x14ac:dyDescent="0.15">
      <c r="A116" s="130" t="s">
        <v>2262</v>
      </c>
      <c r="B116" s="16" t="s">
        <v>357</v>
      </c>
      <c r="C116" s="40" t="s">
        <v>6989</v>
      </c>
      <c r="D116" s="221" t="s">
        <v>404</v>
      </c>
      <c r="E116" s="16">
        <v>60</v>
      </c>
      <c r="F116" s="221" t="s">
        <v>393</v>
      </c>
      <c r="G116" s="31" t="s">
        <v>6893</v>
      </c>
      <c r="H116" s="70"/>
    </row>
    <row r="117" spans="1:8" ht="13" x14ac:dyDescent="0.15">
      <c r="A117" s="130" t="s">
        <v>2263</v>
      </c>
      <c r="B117" s="16" t="s">
        <v>357</v>
      </c>
      <c r="C117" s="40" t="s">
        <v>6995</v>
      </c>
      <c r="D117" s="221" t="s">
        <v>404</v>
      </c>
      <c r="E117" s="16">
        <v>110</v>
      </c>
      <c r="F117" s="221" t="s">
        <v>398</v>
      </c>
      <c r="G117" s="31" t="s">
        <v>7000</v>
      </c>
      <c r="H117" s="70"/>
    </row>
    <row r="118" spans="1:8" ht="13" x14ac:dyDescent="0.15">
      <c r="A118" s="130" t="s">
        <v>1431</v>
      </c>
      <c r="B118" s="16" t="s">
        <v>353</v>
      </c>
      <c r="C118" s="40" t="s">
        <v>6951</v>
      </c>
      <c r="D118" s="221" t="s">
        <v>469</v>
      </c>
      <c r="E118" s="16"/>
      <c r="F118" s="221" t="s">
        <v>1542</v>
      </c>
      <c r="G118" s="31" t="s">
        <v>6895</v>
      </c>
      <c r="H118" s="70"/>
    </row>
    <row r="119" spans="1:8" ht="13" x14ac:dyDescent="0.15">
      <c r="A119" s="130" t="s">
        <v>3530</v>
      </c>
      <c r="B119" s="16" t="s">
        <v>353</v>
      </c>
      <c r="C119" s="40" t="s">
        <v>6988</v>
      </c>
      <c r="D119" s="221" t="s">
        <v>404</v>
      </c>
      <c r="E119" s="16">
        <v>70</v>
      </c>
      <c r="F119" s="221" t="s">
        <v>393</v>
      </c>
      <c r="G119" s="31" t="s">
        <v>6896</v>
      </c>
      <c r="H119" s="70"/>
    </row>
    <row r="120" spans="1:8" ht="13" x14ac:dyDescent="0.15">
      <c r="A120" s="130" t="s">
        <v>2568</v>
      </c>
      <c r="B120" s="16" t="s">
        <v>363</v>
      </c>
      <c r="C120" s="40" t="s">
        <v>6935</v>
      </c>
      <c r="D120" s="221" t="s">
        <v>469</v>
      </c>
      <c r="E120" s="16"/>
      <c r="F120" s="221" t="s">
        <v>1069</v>
      </c>
      <c r="G120" s="31" t="s">
        <v>6897</v>
      </c>
      <c r="H120" s="70"/>
    </row>
    <row r="121" spans="1:8" ht="13" x14ac:dyDescent="0.15">
      <c r="A121" s="130" t="s">
        <v>7001</v>
      </c>
      <c r="B121" s="16" t="s">
        <v>357</v>
      </c>
      <c r="C121" s="40" t="s">
        <v>7002</v>
      </c>
      <c r="D121" s="221" t="s">
        <v>404</v>
      </c>
      <c r="E121" s="16">
        <v>190</v>
      </c>
      <c r="F121" s="221" t="s">
        <v>393</v>
      </c>
      <c r="G121" s="31" t="s">
        <v>6899</v>
      </c>
      <c r="H121" s="70"/>
    </row>
    <row r="122" spans="1:8" ht="13" x14ac:dyDescent="0.15">
      <c r="A122" s="16" t="s">
        <v>1912</v>
      </c>
      <c r="B122" s="16" t="s">
        <v>363</v>
      </c>
      <c r="C122" s="40" t="s">
        <v>7003</v>
      </c>
      <c r="D122" s="221" t="s">
        <v>858</v>
      </c>
      <c r="E122" s="16">
        <v>110</v>
      </c>
      <c r="F122" s="221" t="s">
        <v>393</v>
      </c>
      <c r="G122" s="31" t="s">
        <v>7004</v>
      </c>
      <c r="H122" s="70"/>
    </row>
    <row r="123" spans="1:8" ht="13" x14ac:dyDescent="0.15">
      <c r="A123" s="16" t="s">
        <v>1210</v>
      </c>
      <c r="B123" s="16" t="s">
        <v>363</v>
      </c>
      <c r="C123" s="40" t="s">
        <v>7005</v>
      </c>
      <c r="D123" s="221" t="s">
        <v>858</v>
      </c>
      <c r="E123" s="16">
        <v>50</v>
      </c>
      <c r="F123" s="221" t="s">
        <v>393</v>
      </c>
      <c r="G123" s="31" t="s">
        <v>7004</v>
      </c>
      <c r="H123" s="70"/>
    </row>
    <row r="124" spans="1:8" ht="13" x14ac:dyDescent="0.15">
      <c r="A124" s="16" t="s">
        <v>1194</v>
      </c>
      <c r="B124" s="16" t="s">
        <v>363</v>
      </c>
      <c r="C124" s="40" t="s">
        <v>7006</v>
      </c>
      <c r="D124" s="221" t="s">
        <v>858</v>
      </c>
      <c r="E124" s="16">
        <v>100</v>
      </c>
      <c r="F124" s="221" t="s">
        <v>398</v>
      </c>
      <c r="G124" s="31" t="s">
        <v>7004</v>
      </c>
      <c r="H124" s="70"/>
    </row>
    <row r="125" spans="1:8" ht="13" x14ac:dyDescent="0.15">
      <c r="A125" s="16" t="s">
        <v>2288</v>
      </c>
      <c r="B125" s="16" t="s">
        <v>363</v>
      </c>
      <c r="C125" s="40" t="s">
        <v>7007</v>
      </c>
      <c r="D125" s="221" t="s">
        <v>858</v>
      </c>
      <c r="E125" s="16">
        <v>60</v>
      </c>
      <c r="F125" s="221" t="s">
        <v>393</v>
      </c>
      <c r="G125" s="31" t="s">
        <v>7004</v>
      </c>
      <c r="H125" s="70"/>
    </row>
    <row r="126" spans="1:8" ht="13" x14ac:dyDescent="0.15">
      <c r="A126" s="16" t="s">
        <v>2289</v>
      </c>
      <c r="B126" s="16" t="s">
        <v>363</v>
      </c>
      <c r="C126" s="40" t="s">
        <v>7008</v>
      </c>
      <c r="D126" s="221" t="s">
        <v>858</v>
      </c>
      <c r="E126" s="16">
        <v>120</v>
      </c>
      <c r="F126" s="221" t="s">
        <v>398</v>
      </c>
      <c r="G126" s="31" t="s">
        <v>7004</v>
      </c>
      <c r="H126" s="70"/>
    </row>
    <row r="127" spans="1:8" ht="13" x14ac:dyDescent="0.15">
      <c r="A127" s="16" t="s">
        <v>3553</v>
      </c>
      <c r="B127" s="16" t="s">
        <v>3715</v>
      </c>
      <c r="C127" s="40" t="s">
        <v>7009</v>
      </c>
      <c r="D127" s="221" t="s">
        <v>858</v>
      </c>
      <c r="E127" s="16">
        <v>70</v>
      </c>
      <c r="F127" s="221" t="s">
        <v>393</v>
      </c>
      <c r="G127" s="31" t="s">
        <v>7004</v>
      </c>
      <c r="H127" s="70"/>
    </row>
    <row r="128" spans="1:8" ht="13" x14ac:dyDescent="0.15">
      <c r="A128" s="16" t="s">
        <v>3555</v>
      </c>
      <c r="B128" s="16" t="s">
        <v>3715</v>
      </c>
      <c r="C128" s="40" t="s">
        <v>7010</v>
      </c>
      <c r="D128" s="221" t="s">
        <v>858</v>
      </c>
      <c r="E128" s="16">
        <v>100</v>
      </c>
      <c r="F128" s="221" t="s">
        <v>398</v>
      </c>
      <c r="G128" s="31" t="s">
        <v>7004</v>
      </c>
      <c r="H128" s="70"/>
    </row>
    <row r="129" spans="1:8" ht="13" x14ac:dyDescent="0.15">
      <c r="A129" s="16" t="s">
        <v>494</v>
      </c>
      <c r="B129" s="16" t="s">
        <v>353</v>
      </c>
      <c r="C129" s="40" t="s">
        <v>6961</v>
      </c>
      <c r="D129" s="221" t="s">
        <v>469</v>
      </c>
      <c r="E129" s="16"/>
      <c r="F129" s="221" t="s">
        <v>1542</v>
      </c>
      <c r="G129" s="31" t="s">
        <v>7004</v>
      </c>
      <c r="H129" s="70"/>
    </row>
    <row r="130" spans="1:8" ht="13" x14ac:dyDescent="0.15">
      <c r="A130" s="16" t="s">
        <v>1431</v>
      </c>
      <c r="B130" s="16" t="s">
        <v>353</v>
      </c>
      <c r="C130" s="40" t="s">
        <v>6951</v>
      </c>
      <c r="D130" s="221" t="s">
        <v>469</v>
      </c>
      <c r="E130" s="16"/>
      <c r="F130" s="221" t="s">
        <v>1542</v>
      </c>
      <c r="G130" s="31" t="s">
        <v>7004</v>
      </c>
      <c r="H130" s="70"/>
    </row>
    <row r="131" spans="1:8" ht="13" x14ac:dyDescent="0.15">
      <c r="A131" s="16" t="s">
        <v>3582</v>
      </c>
      <c r="B131" s="16" t="s">
        <v>353</v>
      </c>
      <c r="C131" s="40" t="s">
        <v>6945</v>
      </c>
      <c r="D131" s="221" t="s">
        <v>469</v>
      </c>
      <c r="E131" s="16"/>
      <c r="F131" s="221" t="s">
        <v>1069</v>
      </c>
      <c r="G131" s="31" t="s">
        <v>7004</v>
      </c>
      <c r="H131" s="70"/>
    </row>
    <row r="132" spans="1:8" ht="13" x14ac:dyDescent="0.15">
      <c r="A132" s="16" t="s">
        <v>2568</v>
      </c>
      <c r="B132" s="16" t="s">
        <v>363</v>
      </c>
      <c r="C132" s="40" t="s">
        <v>6935</v>
      </c>
      <c r="D132" s="221" t="s">
        <v>469</v>
      </c>
      <c r="E132" s="16"/>
      <c r="F132" s="221" t="s">
        <v>1069</v>
      </c>
      <c r="G132" s="31" t="s">
        <v>7004</v>
      </c>
      <c r="H132" s="70"/>
    </row>
    <row r="133" spans="1:8" ht="13" x14ac:dyDescent="0.15">
      <c r="A133" s="16" t="s">
        <v>3336</v>
      </c>
      <c r="B133" s="16" t="s">
        <v>363</v>
      </c>
      <c r="C133" s="40" t="s">
        <v>6953</v>
      </c>
      <c r="D133" s="221" t="s">
        <v>469</v>
      </c>
      <c r="E133" s="16"/>
      <c r="F133" s="221" t="s">
        <v>1069</v>
      </c>
      <c r="G133" s="31" t="s">
        <v>7004</v>
      </c>
      <c r="H133" s="70"/>
    </row>
    <row r="134" spans="1:8" ht="13" x14ac:dyDescent="0.15">
      <c r="A134" s="16" t="s">
        <v>3661</v>
      </c>
      <c r="B134" s="16" t="s">
        <v>354</v>
      </c>
      <c r="C134" s="40" t="s">
        <v>6968</v>
      </c>
      <c r="D134" s="221" t="s">
        <v>469</v>
      </c>
      <c r="E134" s="16"/>
      <c r="F134" s="221" t="s">
        <v>1069</v>
      </c>
      <c r="G134" s="31" t="s">
        <v>7004</v>
      </c>
      <c r="H134" s="70"/>
    </row>
    <row r="135" spans="1:8" ht="13" x14ac:dyDescent="0.15">
      <c r="A135" s="16" t="s">
        <v>3702</v>
      </c>
      <c r="B135" s="16" t="s">
        <v>355</v>
      </c>
      <c r="C135" s="40" t="s">
        <v>7011</v>
      </c>
      <c r="D135" s="221" t="s">
        <v>469</v>
      </c>
      <c r="E135" s="16"/>
      <c r="F135" s="221" t="s">
        <v>1069</v>
      </c>
      <c r="G135" s="31" t="s">
        <v>7004</v>
      </c>
      <c r="H135" s="70"/>
    </row>
    <row r="136" spans="1:8" ht="13" x14ac:dyDescent="0.15">
      <c r="A136" s="16" t="s">
        <v>4128</v>
      </c>
      <c r="B136" s="16" t="s">
        <v>363</v>
      </c>
      <c r="C136" s="40" t="s">
        <v>7012</v>
      </c>
      <c r="D136" s="221" t="s">
        <v>469</v>
      </c>
      <c r="E136" s="16"/>
      <c r="F136" s="221" t="s">
        <v>1069</v>
      </c>
      <c r="G136" s="31" t="s">
        <v>7004</v>
      </c>
      <c r="H136" s="70"/>
    </row>
    <row r="137" spans="1:8" ht="13" x14ac:dyDescent="0.15">
      <c r="A137" s="16" t="s">
        <v>924</v>
      </c>
      <c r="B137" s="16"/>
      <c r="C137" s="40"/>
      <c r="D137" s="221" t="s">
        <v>496</v>
      </c>
      <c r="E137" s="16"/>
      <c r="F137" s="221" t="s">
        <v>496</v>
      </c>
      <c r="G137" s="31" t="s">
        <v>7004</v>
      </c>
      <c r="H137" s="70"/>
    </row>
  </sheetData>
  <mergeCells count="1">
    <mergeCell ref="O1:W1"/>
  </mergeCells>
  <conditionalFormatting sqref="H2:H137">
    <cfRule type="cellIs" dxfId="328" priority="1" stopIfTrue="1" operator="equal">
      <formula>"-"</formula>
    </cfRule>
    <cfRule type="cellIs" dxfId="327" priority="2" stopIfTrue="1" operator="equal">
      <formula>"x"</formula>
    </cfRule>
  </conditionalFormatting>
  <hyperlinks>
    <hyperlink ref="L1" location="'Expansion set Check List'!A1" display="Home" xr:uid="{49D45B60-A93C-422F-99E4-EE1734399584}"/>
  </hyperlinks>
  <pageMargins left="0.7" right="0.7" top="0.75" bottom="0.75" header="0.3" footer="0.3"/>
  <pageSetup orientation="portrait" verticalDpi="0"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61589-29E5-4674-8706-255CC9214950}">
  <sheetPr codeName="Sheet281">
    <tabColor rgb="FFFF0000"/>
  </sheetPr>
  <dimension ref="A1:W119"/>
  <sheetViews>
    <sheetView workbookViewId="0">
      <pane ySplit="1" topLeftCell="A2" activePane="bottomLeft" state="frozen"/>
      <selection pane="bottomLeft"/>
    </sheetView>
  </sheetViews>
  <sheetFormatPr baseColWidth="10" defaultColWidth="0" defaultRowHeight="13.25" customHeight="1" x14ac:dyDescent="0.15"/>
  <cols>
    <col min="1" max="1" width="20.5" bestFit="1" customWidth="1"/>
    <col min="2" max="2" width="14.6640625" bestFit="1" customWidth="1"/>
    <col min="3" max="3" width="7.5" bestFit="1" customWidth="1"/>
    <col min="4" max="4" width="8.6640625" bestFit="1" customWidth="1"/>
    <col min="5" max="5" width="4" bestFit="1" customWidth="1"/>
    <col min="6" max="6" width="9" bestFit="1" customWidth="1"/>
    <col min="7" max="7" width="17.8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30" t="s">
        <v>4523</v>
      </c>
      <c r="B2" s="16" t="s">
        <v>373</v>
      </c>
      <c r="C2" s="129" t="s">
        <v>9316</v>
      </c>
      <c r="D2" s="221" t="s">
        <v>395</v>
      </c>
      <c r="E2" s="16"/>
      <c r="F2" s="221" t="s">
        <v>393</v>
      </c>
      <c r="G2" s="31" t="s">
        <v>9258</v>
      </c>
      <c r="H2" s="70"/>
      <c r="M2" s="33">
        <f>SUM(COUNTA(H2:H1000))</f>
        <v>0</v>
      </c>
      <c r="O2" s="102"/>
      <c r="P2" s="102"/>
      <c r="Q2" s="102"/>
      <c r="R2" s="102"/>
      <c r="S2" s="102"/>
      <c r="T2" s="102"/>
      <c r="U2" s="102"/>
      <c r="V2" s="102"/>
      <c r="W2" s="102"/>
    </row>
    <row r="3" spans="1:23" ht="13" x14ac:dyDescent="0.15">
      <c r="A3" s="130" t="s">
        <v>4685</v>
      </c>
      <c r="B3" s="16"/>
      <c r="C3" s="40"/>
      <c r="D3" s="221" t="s">
        <v>496</v>
      </c>
      <c r="E3" s="16"/>
      <c r="F3" s="221" t="s">
        <v>496</v>
      </c>
      <c r="G3" s="31" t="s">
        <v>9259</v>
      </c>
      <c r="H3" s="70"/>
    </row>
    <row r="4" spans="1:23" ht="13" x14ac:dyDescent="0.15">
      <c r="A4" s="130" t="s">
        <v>4685</v>
      </c>
      <c r="B4" s="16"/>
      <c r="C4" s="40"/>
      <c r="D4" s="221" t="s">
        <v>496</v>
      </c>
      <c r="E4" s="16"/>
      <c r="F4" s="221" t="s">
        <v>496</v>
      </c>
      <c r="G4" s="31" t="s">
        <v>9260</v>
      </c>
      <c r="H4" s="70"/>
      <c r="J4" s="399" t="s">
        <v>10095</v>
      </c>
      <c r="K4" s="400"/>
      <c r="L4" s="400"/>
      <c r="M4" s="400"/>
      <c r="N4" s="401"/>
    </row>
    <row r="5" spans="1:23" ht="13" x14ac:dyDescent="0.15">
      <c r="A5" s="130" t="s">
        <v>1286</v>
      </c>
      <c r="B5" s="16" t="s">
        <v>370</v>
      </c>
      <c r="C5" s="129" t="s">
        <v>9317</v>
      </c>
      <c r="D5" s="221" t="s">
        <v>395</v>
      </c>
      <c r="E5" s="16"/>
      <c r="F5" s="221" t="s">
        <v>393</v>
      </c>
      <c r="G5" s="31" t="s">
        <v>9261</v>
      </c>
      <c r="H5" s="70"/>
      <c r="J5" s="402"/>
      <c r="K5" s="403"/>
      <c r="L5" s="403"/>
      <c r="M5" s="403"/>
      <c r="N5" s="404"/>
    </row>
    <row r="6" spans="1:23" ht="13" x14ac:dyDescent="0.15">
      <c r="A6" s="130" t="s">
        <v>4685</v>
      </c>
      <c r="B6" s="16"/>
      <c r="C6" s="40"/>
      <c r="D6" s="221" t="s">
        <v>496</v>
      </c>
      <c r="E6" s="16"/>
      <c r="F6" s="221" t="s">
        <v>496</v>
      </c>
      <c r="G6" s="31" t="s">
        <v>9262</v>
      </c>
      <c r="H6" s="70"/>
      <c r="J6" s="402"/>
      <c r="K6" s="403"/>
      <c r="L6" s="403"/>
      <c r="M6" s="403"/>
      <c r="N6" s="404"/>
    </row>
    <row r="7" spans="1:23" ht="13" x14ac:dyDescent="0.15">
      <c r="A7" s="130" t="s">
        <v>4685</v>
      </c>
      <c r="B7" s="16"/>
      <c r="C7" s="40"/>
      <c r="D7" s="221" t="s">
        <v>496</v>
      </c>
      <c r="E7" s="16"/>
      <c r="F7" s="221" t="s">
        <v>496</v>
      </c>
      <c r="G7" s="31" t="s">
        <v>9263</v>
      </c>
      <c r="H7" s="70"/>
      <c r="J7" s="402"/>
      <c r="K7" s="403"/>
      <c r="L7" s="403"/>
      <c r="M7" s="403"/>
      <c r="N7" s="404"/>
    </row>
    <row r="8" spans="1:23" ht="13" x14ac:dyDescent="0.15">
      <c r="A8" s="130" t="s">
        <v>930</v>
      </c>
      <c r="B8" s="16" t="s">
        <v>370</v>
      </c>
      <c r="C8" s="129" t="s">
        <v>9318</v>
      </c>
      <c r="D8" s="221" t="s">
        <v>395</v>
      </c>
      <c r="E8" s="16"/>
      <c r="F8" s="221" t="s">
        <v>393</v>
      </c>
      <c r="G8" s="31" t="s">
        <v>9264</v>
      </c>
      <c r="H8" s="70"/>
      <c r="J8" s="402"/>
      <c r="K8" s="403"/>
      <c r="L8" s="403"/>
      <c r="M8" s="403"/>
      <c r="N8" s="404"/>
    </row>
    <row r="9" spans="1:23" ht="13" x14ac:dyDescent="0.15">
      <c r="A9" s="130" t="s">
        <v>4685</v>
      </c>
      <c r="B9" s="16"/>
      <c r="C9" s="40"/>
      <c r="D9" s="221" t="s">
        <v>496</v>
      </c>
      <c r="E9" s="16"/>
      <c r="F9" s="221" t="s">
        <v>496</v>
      </c>
      <c r="G9" s="31" t="s">
        <v>9265</v>
      </c>
      <c r="H9" s="70"/>
      <c r="J9" s="402"/>
      <c r="K9" s="403"/>
      <c r="L9" s="403"/>
      <c r="M9" s="403"/>
      <c r="N9" s="404"/>
    </row>
    <row r="10" spans="1:23" ht="13" x14ac:dyDescent="0.15">
      <c r="A10" s="130" t="s">
        <v>4685</v>
      </c>
      <c r="B10" s="16"/>
      <c r="C10" s="40"/>
      <c r="D10" s="221" t="s">
        <v>496</v>
      </c>
      <c r="E10" s="16"/>
      <c r="F10" s="221" t="s">
        <v>496</v>
      </c>
      <c r="G10" s="31" t="s">
        <v>9266</v>
      </c>
      <c r="H10" s="70"/>
      <c r="J10" s="405"/>
      <c r="K10" s="406"/>
      <c r="L10" s="406"/>
      <c r="M10" s="406"/>
      <c r="N10" s="407"/>
    </row>
    <row r="11" spans="1:23" ht="13" x14ac:dyDescent="0.15">
      <c r="A11" s="130" t="s">
        <v>4685</v>
      </c>
      <c r="B11" s="16"/>
      <c r="C11" s="40"/>
      <c r="D11" s="221" t="s">
        <v>496</v>
      </c>
      <c r="E11" s="16"/>
      <c r="F11" s="221" t="s">
        <v>496</v>
      </c>
      <c r="G11" s="31" t="s">
        <v>9267</v>
      </c>
      <c r="H11" s="70"/>
    </row>
    <row r="12" spans="1:23" ht="13" x14ac:dyDescent="0.15">
      <c r="A12" s="130" t="s">
        <v>4685</v>
      </c>
      <c r="B12" s="16"/>
      <c r="C12" s="40"/>
      <c r="D12" s="221" t="s">
        <v>496</v>
      </c>
      <c r="E12" s="16"/>
      <c r="F12" s="221" t="s">
        <v>496</v>
      </c>
      <c r="G12" s="31" t="s">
        <v>9268</v>
      </c>
      <c r="H12" s="70"/>
    </row>
    <row r="13" spans="1:23" ht="13" x14ac:dyDescent="0.15">
      <c r="A13" s="130" t="s">
        <v>4685</v>
      </c>
      <c r="B13" s="16"/>
      <c r="C13" s="40"/>
      <c r="D13" s="221" t="s">
        <v>496</v>
      </c>
      <c r="E13" s="16"/>
      <c r="F13" s="221" t="s">
        <v>496</v>
      </c>
      <c r="G13" s="31" t="s">
        <v>9269</v>
      </c>
      <c r="H13" s="70"/>
    </row>
    <row r="14" spans="1:23" ht="13" x14ac:dyDescent="0.15">
      <c r="A14" s="130" t="s">
        <v>4526</v>
      </c>
      <c r="B14" s="16" t="s">
        <v>371</v>
      </c>
      <c r="C14" s="40"/>
      <c r="D14" s="221" t="s">
        <v>395</v>
      </c>
      <c r="E14" s="16"/>
      <c r="F14" s="221" t="s">
        <v>393</v>
      </c>
      <c r="G14" s="31" t="s">
        <v>9270</v>
      </c>
      <c r="H14" s="70"/>
    </row>
    <row r="15" spans="1:23" ht="13" x14ac:dyDescent="0.15">
      <c r="A15" s="130" t="s">
        <v>4523</v>
      </c>
      <c r="B15" s="16" t="s">
        <v>373</v>
      </c>
      <c r="C15" s="129" t="s">
        <v>9316</v>
      </c>
      <c r="D15" s="221" t="s">
        <v>395</v>
      </c>
      <c r="E15" s="16"/>
      <c r="F15" s="221" t="s">
        <v>393</v>
      </c>
      <c r="G15" s="31" t="s">
        <v>9271</v>
      </c>
      <c r="H15" s="70"/>
    </row>
    <row r="16" spans="1:23" ht="13" x14ac:dyDescent="0.15">
      <c r="A16" s="130" t="s">
        <v>4524</v>
      </c>
      <c r="B16" s="16" t="s">
        <v>371</v>
      </c>
      <c r="C16" s="145" t="s">
        <v>9320</v>
      </c>
      <c r="D16" s="221" t="s">
        <v>395</v>
      </c>
      <c r="E16" s="16"/>
      <c r="F16" s="221" t="s">
        <v>398</v>
      </c>
      <c r="G16" s="31" t="s">
        <v>9272</v>
      </c>
      <c r="H16" s="70"/>
    </row>
    <row r="17" spans="1:8" ht="13" x14ac:dyDescent="0.15">
      <c r="A17" s="130" t="s">
        <v>4685</v>
      </c>
      <c r="B17" s="16"/>
      <c r="C17" s="40"/>
      <c r="D17" s="221" t="s">
        <v>496</v>
      </c>
      <c r="E17" s="16"/>
      <c r="F17" s="221" t="s">
        <v>496</v>
      </c>
      <c r="G17" s="31" t="s">
        <v>9273</v>
      </c>
      <c r="H17" s="70"/>
    </row>
    <row r="18" spans="1:8" ht="13" x14ac:dyDescent="0.15">
      <c r="A18" s="130" t="s">
        <v>4523</v>
      </c>
      <c r="B18" s="16" t="s">
        <v>373</v>
      </c>
      <c r="C18" s="129" t="s">
        <v>9316</v>
      </c>
      <c r="D18" s="221" t="s">
        <v>395</v>
      </c>
      <c r="E18" s="16"/>
      <c r="F18" s="221" t="s">
        <v>393</v>
      </c>
      <c r="G18" s="31" t="s">
        <v>9274</v>
      </c>
      <c r="H18" s="70"/>
    </row>
    <row r="19" spans="1:8" ht="13" x14ac:dyDescent="0.15">
      <c r="A19" s="130" t="s">
        <v>4585</v>
      </c>
      <c r="B19" s="16" t="s">
        <v>370</v>
      </c>
      <c r="C19" s="129" t="s">
        <v>9321</v>
      </c>
      <c r="D19" s="221" t="s">
        <v>469</v>
      </c>
      <c r="E19" s="16"/>
      <c r="F19" s="221" t="s">
        <v>1069</v>
      </c>
      <c r="G19" s="31" t="s">
        <v>9275</v>
      </c>
      <c r="H19" s="70"/>
    </row>
    <row r="20" spans="1:8" ht="13" x14ac:dyDescent="0.15">
      <c r="A20" s="130" t="s">
        <v>4526</v>
      </c>
      <c r="B20" s="16" t="s">
        <v>371</v>
      </c>
      <c r="C20" s="129" t="s">
        <v>9322</v>
      </c>
      <c r="D20" s="221" t="s">
        <v>395</v>
      </c>
      <c r="E20" s="16"/>
      <c r="F20" s="221" t="s">
        <v>393</v>
      </c>
      <c r="G20" s="31" t="s">
        <v>9276</v>
      </c>
      <c r="H20" s="70"/>
    </row>
    <row r="21" spans="1:8" ht="13" x14ac:dyDescent="0.15">
      <c r="A21" s="130" t="s">
        <v>4685</v>
      </c>
      <c r="B21" s="16"/>
      <c r="C21" s="40"/>
      <c r="D21" s="221" t="s">
        <v>496</v>
      </c>
      <c r="E21" s="16"/>
      <c r="F21" s="221" t="s">
        <v>496</v>
      </c>
      <c r="G21" s="31" t="s">
        <v>9277</v>
      </c>
      <c r="H21" s="70"/>
    </row>
    <row r="22" spans="1:8" ht="13" x14ac:dyDescent="0.15">
      <c r="A22" s="130" t="s">
        <v>930</v>
      </c>
      <c r="B22" s="16" t="s">
        <v>370</v>
      </c>
      <c r="C22" s="129" t="s">
        <v>9318</v>
      </c>
      <c r="D22" s="221" t="s">
        <v>395</v>
      </c>
      <c r="E22" s="16"/>
      <c r="F22" s="221" t="s">
        <v>393</v>
      </c>
      <c r="G22" s="31" t="s">
        <v>9278</v>
      </c>
      <c r="H22" s="70"/>
    </row>
    <row r="23" spans="1:8" ht="13" x14ac:dyDescent="0.15">
      <c r="A23" s="130" t="s">
        <v>4685</v>
      </c>
      <c r="B23" s="16"/>
      <c r="C23" s="40"/>
      <c r="D23" s="221" t="s">
        <v>496</v>
      </c>
      <c r="E23" s="16"/>
      <c r="F23" s="221" t="s">
        <v>496</v>
      </c>
      <c r="G23" s="31" t="s">
        <v>9279</v>
      </c>
      <c r="H23" s="70"/>
    </row>
    <row r="24" spans="1:8" ht="13" x14ac:dyDescent="0.15">
      <c r="A24" s="130" t="s">
        <v>929</v>
      </c>
      <c r="B24" s="16" t="s">
        <v>370</v>
      </c>
      <c r="C24" s="129" t="s">
        <v>7069</v>
      </c>
      <c r="D24" s="221" t="s">
        <v>395</v>
      </c>
      <c r="E24" s="16"/>
      <c r="F24" s="221" t="s">
        <v>398</v>
      </c>
      <c r="G24" s="31" t="s">
        <v>9280</v>
      </c>
      <c r="H24" s="70"/>
    </row>
    <row r="25" spans="1:8" ht="13" x14ac:dyDescent="0.15">
      <c r="A25" s="130" t="s">
        <v>4685</v>
      </c>
      <c r="B25" s="16"/>
      <c r="C25" s="40"/>
      <c r="D25" s="221" t="s">
        <v>496</v>
      </c>
      <c r="E25" s="16"/>
      <c r="F25" s="221" t="s">
        <v>496</v>
      </c>
      <c r="G25" s="31" t="s">
        <v>9281</v>
      </c>
      <c r="H25" s="70"/>
    </row>
    <row r="26" spans="1:8" ht="13" x14ac:dyDescent="0.15">
      <c r="A26" s="130" t="s">
        <v>493</v>
      </c>
      <c r="B26" s="16" t="s">
        <v>370</v>
      </c>
      <c r="C26" s="40" t="s">
        <v>9323</v>
      </c>
      <c r="D26" s="221" t="s">
        <v>469</v>
      </c>
      <c r="E26" s="16"/>
      <c r="F26" s="221" t="s">
        <v>1542</v>
      </c>
      <c r="G26" s="31" t="s">
        <v>9282</v>
      </c>
      <c r="H26" s="70"/>
    </row>
    <row r="27" spans="1:8" ht="13" x14ac:dyDescent="0.15">
      <c r="A27" s="130" t="s">
        <v>4685</v>
      </c>
      <c r="B27" s="16"/>
      <c r="C27" s="40"/>
      <c r="D27" s="221" t="s">
        <v>496</v>
      </c>
      <c r="E27" s="16"/>
      <c r="F27" s="221" t="s">
        <v>496</v>
      </c>
      <c r="G27" s="31" t="s">
        <v>9283</v>
      </c>
      <c r="H27" s="70"/>
    </row>
    <row r="28" spans="1:8" ht="13" x14ac:dyDescent="0.15">
      <c r="A28" s="130" t="s">
        <v>929</v>
      </c>
      <c r="B28" s="16" t="s">
        <v>370</v>
      </c>
      <c r="C28" s="129" t="s">
        <v>7069</v>
      </c>
      <c r="D28" s="221" t="s">
        <v>395</v>
      </c>
      <c r="E28" s="16"/>
      <c r="F28" s="221" t="s">
        <v>398</v>
      </c>
      <c r="G28" s="31" t="s">
        <v>9284</v>
      </c>
      <c r="H28" s="70"/>
    </row>
    <row r="29" spans="1:8" ht="13" x14ac:dyDescent="0.15">
      <c r="A29" s="130" t="s">
        <v>4580</v>
      </c>
      <c r="B29" s="16" t="s">
        <v>370</v>
      </c>
      <c r="C29" s="40" t="s">
        <v>9324</v>
      </c>
      <c r="D29" s="221" t="s">
        <v>469</v>
      </c>
      <c r="E29" s="16"/>
      <c r="F29" s="221" t="s">
        <v>1069</v>
      </c>
      <c r="G29" s="31" t="s">
        <v>9285</v>
      </c>
      <c r="H29" s="70"/>
    </row>
    <row r="30" spans="1:8" ht="13" x14ac:dyDescent="0.15">
      <c r="A30" s="130" t="s">
        <v>4685</v>
      </c>
      <c r="B30" s="16"/>
      <c r="C30" s="40"/>
      <c r="D30" s="221" t="s">
        <v>496</v>
      </c>
      <c r="E30" s="16"/>
      <c r="F30" s="221" t="s">
        <v>496</v>
      </c>
      <c r="G30" s="31" t="s">
        <v>9286</v>
      </c>
      <c r="H30" s="70"/>
    </row>
    <row r="31" spans="1:8" ht="13" x14ac:dyDescent="0.15">
      <c r="A31" s="130" t="s">
        <v>4524</v>
      </c>
      <c r="B31" s="16" t="s">
        <v>371</v>
      </c>
      <c r="C31" s="145" t="s">
        <v>9320</v>
      </c>
      <c r="D31" s="221" t="s">
        <v>395</v>
      </c>
      <c r="E31" s="16"/>
      <c r="F31" s="221" t="s">
        <v>398</v>
      </c>
      <c r="G31" s="31" t="s">
        <v>9287</v>
      </c>
      <c r="H31" s="70"/>
    </row>
    <row r="32" spans="1:8" ht="13" x14ac:dyDescent="0.15">
      <c r="A32" s="130" t="s">
        <v>2348</v>
      </c>
      <c r="B32" s="16" t="s">
        <v>372</v>
      </c>
      <c r="C32" s="129" t="s">
        <v>9319</v>
      </c>
      <c r="D32" s="221" t="s">
        <v>395</v>
      </c>
      <c r="E32" s="16"/>
      <c r="F32" s="221" t="s">
        <v>393</v>
      </c>
      <c r="G32" s="31" t="s">
        <v>9288</v>
      </c>
      <c r="H32" s="70"/>
    </row>
    <row r="33" spans="1:8" ht="13" x14ac:dyDescent="0.15">
      <c r="A33" s="130" t="s">
        <v>4685</v>
      </c>
      <c r="B33" s="16"/>
      <c r="C33" s="40"/>
      <c r="D33" s="221" t="s">
        <v>496</v>
      </c>
      <c r="E33" s="16"/>
      <c r="F33" s="221" t="s">
        <v>496</v>
      </c>
      <c r="G33" s="31" t="s">
        <v>9289</v>
      </c>
      <c r="H33" s="70"/>
    </row>
    <row r="34" spans="1:8" ht="13" x14ac:dyDescent="0.15">
      <c r="A34" s="130" t="s">
        <v>1431</v>
      </c>
      <c r="B34" s="16" t="s">
        <v>371</v>
      </c>
      <c r="C34" s="40" t="s">
        <v>9325</v>
      </c>
      <c r="D34" s="221" t="s">
        <v>469</v>
      </c>
      <c r="E34" s="16"/>
      <c r="F34" s="221" t="s">
        <v>1542</v>
      </c>
      <c r="G34" s="31" t="s">
        <v>9290</v>
      </c>
      <c r="H34" s="70"/>
    </row>
    <row r="35" spans="1:8" ht="13" x14ac:dyDescent="0.15">
      <c r="A35" s="130" t="s">
        <v>4685</v>
      </c>
      <c r="B35" s="16"/>
      <c r="C35" s="40"/>
      <c r="D35" s="221" t="s">
        <v>496</v>
      </c>
      <c r="E35" s="16"/>
      <c r="F35" s="221" t="s">
        <v>496</v>
      </c>
      <c r="G35" s="31" t="s">
        <v>9291</v>
      </c>
      <c r="H35" s="70"/>
    </row>
    <row r="36" spans="1:8" ht="13" x14ac:dyDescent="0.15">
      <c r="A36" s="130" t="s">
        <v>4525</v>
      </c>
      <c r="B36" s="16" t="s">
        <v>370</v>
      </c>
      <c r="C36" s="129" t="s">
        <v>9326</v>
      </c>
      <c r="D36" s="221" t="s">
        <v>395</v>
      </c>
      <c r="E36" s="16"/>
      <c r="F36" s="221" t="s">
        <v>386</v>
      </c>
      <c r="G36" s="31" t="s">
        <v>9292</v>
      </c>
      <c r="H36" s="70"/>
    </row>
    <row r="37" spans="1:8" ht="13" x14ac:dyDescent="0.15">
      <c r="A37" s="130" t="s">
        <v>493</v>
      </c>
      <c r="B37" s="16" t="s">
        <v>370</v>
      </c>
      <c r="C37" s="40" t="s">
        <v>9323</v>
      </c>
      <c r="D37" s="221" t="s">
        <v>469</v>
      </c>
      <c r="E37" s="16"/>
      <c r="F37" s="221" t="s">
        <v>1542</v>
      </c>
      <c r="G37" s="31" t="s">
        <v>9293</v>
      </c>
      <c r="H37" s="70"/>
    </row>
    <row r="38" spans="1:8" ht="13" x14ac:dyDescent="0.15">
      <c r="A38" s="130" t="s">
        <v>4685</v>
      </c>
      <c r="B38" s="16"/>
      <c r="C38" s="40"/>
      <c r="D38" s="221" t="s">
        <v>496</v>
      </c>
      <c r="E38" s="16"/>
      <c r="F38" s="221" t="s">
        <v>496</v>
      </c>
      <c r="G38" s="31" t="s">
        <v>9294</v>
      </c>
      <c r="H38" s="70"/>
    </row>
    <row r="39" spans="1:8" ht="13" x14ac:dyDescent="0.15">
      <c r="A39" s="130" t="s">
        <v>930</v>
      </c>
      <c r="B39" s="16" t="s">
        <v>370</v>
      </c>
      <c r="C39" s="129" t="s">
        <v>9318</v>
      </c>
      <c r="D39" s="221" t="s">
        <v>395</v>
      </c>
      <c r="E39" s="16"/>
      <c r="F39" s="221" t="s">
        <v>393</v>
      </c>
      <c r="G39" s="31" t="s">
        <v>9295</v>
      </c>
      <c r="H39" s="70"/>
    </row>
    <row r="40" spans="1:8" ht="13" x14ac:dyDescent="0.15">
      <c r="A40" s="130" t="s">
        <v>494</v>
      </c>
      <c r="B40" s="16" t="s">
        <v>370</v>
      </c>
      <c r="C40" s="40" t="s">
        <v>9327</v>
      </c>
      <c r="D40" s="221" t="s">
        <v>469</v>
      </c>
      <c r="E40" s="16"/>
      <c r="F40" s="221" t="s">
        <v>1542</v>
      </c>
      <c r="G40" s="31" t="s">
        <v>9296</v>
      </c>
      <c r="H40" s="70"/>
    </row>
    <row r="41" spans="1:8" ht="13" x14ac:dyDescent="0.15">
      <c r="A41" s="130" t="s">
        <v>4580</v>
      </c>
      <c r="B41" s="16" t="s">
        <v>370</v>
      </c>
      <c r="C41" s="40" t="s">
        <v>9324</v>
      </c>
      <c r="D41" s="221" t="s">
        <v>469</v>
      </c>
      <c r="E41" s="16"/>
      <c r="F41" s="221" t="s">
        <v>1069</v>
      </c>
      <c r="G41" s="31" t="s">
        <v>9297</v>
      </c>
      <c r="H41" s="70"/>
    </row>
    <row r="42" spans="1:8" ht="13" x14ac:dyDescent="0.15">
      <c r="A42" s="130" t="s">
        <v>4523</v>
      </c>
      <c r="B42" s="16" t="s">
        <v>373</v>
      </c>
      <c r="C42" s="129" t="s">
        <v>9316</v>
      </c>
      <c r="D42" s="221" t="s">
        <v>395</v>
      </c>
      <c r="E42" s="16"/>
      <c r="F42" s="221" t="s">
        <v>393</v>
      </c>
      <c r="G42" s="31" t="s">
        <v>9298</v>
      </c>
      <c r="H42" s="70"/>
    </row>
    <row r="43" spans="1:8" ht="13" x14ac:dyDescent="0.15">
      <c r="A43" s="130" t="s">
        <v>1431</v>
      </c>
      <c r="B43" s="16" t="s">
        <v>371</v>
      </c>
      <c r="C43" s="40" t="s">
        <v>9325</v>
      </c>
      <c r="D43" s="221" t="s">
        <v>469</v>
      </c>
      <c r="E43" s="16"/>
      <c r="F43" s="221" t="s">
        <v>1542</v>
      </c>
      <c r="G43" s="31" t="s">
        <v>9299</v>
      </c>
      <c r="H43" s="70"/>
    </row>
    <row r="44" spans="1:8" ht="13" x14ac:dyDescent="0.15">
      <c r="A44" s="130" t="s">
        <v>2348</v>
      </c>
      <c r="B44" s="16" t="s">
        <v>372</v>
      </c>
      <c r="C44" s="129" t="s">
        <v>9319</v>
      </c>
      <c r="D44" s="221" t="s">
        <v>395</v>
      </c>
      <c r="E44" s="16"/>
      <c r="F44" s="221" t="s">
        <v>393</v>
      </c>
      <c r="G44" s="31" t="s">
        <v>9300</v>
      </c>
      <c r="H44" s="70"/>
    </row>
    <row r="45" spans="1:8" ht="13" x14ac:dyDescent="0.15">
      <c r="A45" s="130" t="s">
        <v>2967</v>
      </c>
      <c r="B45" s="16" t="s">
        <v>370</v>
      </c>
      <c r="C45" s="40" t="s">
        <v>9328</v>
      </c>
      <c r="D45" s="221" t="s">
        <v>469</v>
      </c>
      <c r="E45" s="16"/>
      <c r="F45" s="221" t="s">
        <v>1542</v>
      </c>
      <c r="G45" s="31" t="s">
        <v>9301</v>
      </c>
      <c r="H45" s="70"/>
    </row>
    <row r="46" spans="1:8" ht="13" x14ac:dyDescent="0.15">
      <c r="A46" s="130" t="s">
        <v>2349</v>
      </c>
      <c r="B46" s="16" t="s">
        <v>372</v>
      </c>
      <c r="C46" s="129" t="s">
        <v>9319</v>
      </c>
      <c r="D46" s="221" t="s">
        <v>395</v>
      </c>
      <c r="E46" s="16"/>
      <c r="F46" s="221" t="s">
        <v>398</v>
      </c>
      <c r="G46" s="31" t="s">
        <v>9302</v>
      </c>
      <c r="H46" s="70"/>
    </row>
    <row r="47" spans="1:8" ht="13" x14ac:dyDescent="0.15">
      <c r="A47" s="130" t="s">
        <v>1431</v>
      </c>
      <c r="B47" s="16" t="s">
        <v>371</v>
      </c>
      <c r="C47" s="40" t="s">
        <v>9325</v>
      </c>
      <c r="D47" s="221" t="s">
        <v>469</v>
      </c>
      <c r="E47" s="16"/>
      <c r="F47" s="221" t="s">
        <v>1542</v>
      </c>
      <c r="G47" s="31" t="s">
        <v>9303</v>
      </c>
      <c r="H47" s="70"/>
    </row>
    <row r="48" spans="1:8" ht="13" x14ac:dyDescent="0.15">
      <c r="A48" s="130" t="s">
        <v>4576</v>
      </c>
      <c r="B48" s="16" t="s">
        <v>370</v>
      </c>
      <c r="C48" s="40" t="s">
        <v>9329</v>
      </c>
      <c r="D48" s="221" t="s">
        <v>469</v>
      </c>
      <c r="E48" s="16"/>
      <c r="F48" s="221" t="s">
        <v>1069</v>
      </c>
      <c r="G48" s="31" t="s">
        <v>9304</v>
      </c>
      <c r="H48" s="70"/>
    </row>
    <row r="49" spans="1:8" ht="13" x14ac:dyDescent="0.15">
      <c r="A49" s="130" t="s">
        <v>4585</v>
      </c>
      <c r="B49" s="16" t="s">
        <v>370</v>
      </c>
      <c r="C49" s="129" t="s">
        <v>9321</v>
      </c>
      <c r="D49" s="221" t="s">
        <v>469</v>
      </c>
      <c r="E49" s="16"/>
      <c r="F49" s="221" t="s">
        <v>1069</v>
      </c>
      <c r="G49" s="31" t="s">
        <v>9305</v>
      </c>
      <c r="H49" s="70"/>
    </row>
    <row r="50" spans="1:8" ht="13" x14ac:dyDescent="0.15">
      <c r="A50" s="130" t="s">
        <v>4524</v>
      </c>
      <c r="B50" s="16" t="s">
        <v>371</v>
      </c>
      <c r="C50" s="145" t="s">
        <v>9320</v>
      </c>
      <c r="D50" s="221" t="s">
        <v>395</v>
      </c>
      <c r="E50" s="16"/>
      <c r="F50" s="221" t="s">
        <v>398</v>
      </c>
      <c r="G50" s="31" t="s">
        <v>9306</v>
      </c>
      <c r="H50" s="70"/>
    </row>
    <row r="51" spans="1:8" ht="13" x14ac:dyDescent="0.15">
      <c r="A51" s="130" t="s">
        <v>4580</v>
      </c>
      <c r="B51" s="16" t="s">
        <v>370</v>
      </c>
      <c r="C51" s="40" t="s">
        <v>9324</v>
      </c>
      <c r="D51" s="221" t="s">
        <v>469</v>
      </c>
      <c r="E51" s="16"/>
      <c r="F51" s="221" t="s">
        <v>1069</v>
      </c>
      <c r="G51" s="31" t="s">
        <v>9307</v>
      </c>
      <c r="H51" s="70"/>
    </row>
    <row r="52" spans="1:8" ht="13" x14ac:dyDescent="0.15">
      <c r="A52" s="130" t="s">
        <v>1286</v>
      </c>
      <c r="B52" s="16" t="s">
        <v>370</v>
      </c>
      <c r="C52" s="129" t="s">
        <v>9317</v>
      </c>
      <c r="D52" s="221" t="s">
        <v>395</v>
      </c>
      <c r="E52" s="16"/>
      <c r="F52" s="221" t="s">
        <v>393</v>
      </c>
      <c r="G52" s="31" t="s">
        <v>9308</v>
      </c>
      <c r="H52" s="70"/>
    </row>
    <row r="53" spans="1:8" ht="13" x14ac:dyDescent="0.15">
      <c r="A53" s="130" t="s">
        <v>4740</v>
      </c>
      <c r="B53" s="16" t="s">
        <v>373</v>
      </c>
      <c r="C53" s="40" t="s">
        <v>9330</v>
      </c>
      <c r="D53" s="221" t="s">
        <v>469</v>
      </c>
      <c r="E53" s="16"/>
      <c r="F53" s="221" t="s">
        <v>1069</v>
      </c>
      <c r="G53" s="31" t="s">
        <v>9309</v>
      </c>
      <c r="H53" s="70"/>
    </row>
    <row r="54" spans="1:8" ht="13" x14ac:dyDescent="0.15">
      <c r="A54" s="130" t="s">
        <v>1431</v>
      </c>
      <c r="B54" s="16" t="s">
        <v>371</v>
      </c>
      <c r="C54" s="40" t="s">
        <v>9325</v>
      </c>
      <c r="D54" s="221" t="s">
        <v>469</v>
      </c>
      <c r="E54" s="16"/>
      <c r="F54" s="221" t="s">
        <v>1542</v>
      </c>
      <c r="G54" s="31" t="s">
        <v>9310</v>
      </c>
      <c r="H54" s="70"/>
    </row>
    <row r="55" spans="1:8" ht="13" x14ac:dyDescent="0.15">
      <c r="A55" s="130" t="s">
        <v>4526</v>
      </c>
      <c r="B55" s="16" t="s">
        <v>371</v>
      </c>
      <c r="C55" s="129" t="s">
        <v>9322</v>
      </c>
      <c r="D55" s="221" t="s">
        <v>395</v>
      </c>
      <c r="E55" s="16"/>
      <c r="F55" s="221" t="s">
        <v>393</v>
      </c>
      <c r="G55" s="31" t="s">
        <v>9311</v>
      </c>
      <c r="H55" s="70"/>
    </row>
    <row r="56" spans="1:8" ht="13" x14ac:dyDescent="0.15">
      <c r="A56" s="130" t="s">
        <v>4580</v>
      </c>
      <c r="B56" s="16" t="s">
        <v>370</v>
      </c>
      <c r="C56" s="40" t="s">
        <v>9324</v>
      </c>
      <c r="D56" s="221" t="s">
        <v>469</v>
      </c>
      <c r="E56" s="16"/>
      <c r="F56" s="221" t="s">
        <v>1069</v>
      </c>
      <c r="G56" s="31" t="s">
        <v>9312</v>
      </c>
      <c r="H56" s="70"/>
    </row>
    <row r="57" spans="1:8" ht="13" x14ac:dyDescent="0.15">
      <c r="A57" s="130" t="s">
        <v>494</v>
      </c>
      <c r="B57" s="16" t="s">
        <v>370</v>
      </c>
      <c r="C57" s="40" t="s">
        <v>9327</v>
      </c>
      <c r="D57" s="221" t="s">
        <v>469</v>
      </c>
      <c r="E57" s="16"/>
      <c r="F57" s="221" t="s">
        <v>1542</v>
      </c>
      <c r="G57" s="31" t="s">
        <v>9313</v>
      </c>
      <c r="H57" s="70"/>
    </row>
    <row r="58" spans="1:8" ht="13" x14ac:dyDescent="0.15">
      <c r="A58" s="130" t="s">
        <v>4585</v>
      </c>
      <c r="B58" s="16" t="s">
        <v>370</v>
      </c>
      <c r="C58" s="129" t="s">
        <v>9321</v>
      </c>
      <c r="D58" s="221" t="s">
        <v>469</v>
      </c>
      <c r="E58" s="16"/>
      <c r="F58" s="221" t="s">
        <v>1069</v>
      </c>
      <c r="G58" s="31" t="s">
        <v>9314</v>
      </c>
      <c r="H58" s="70"/>
    </row>
    <row r="59" spans="1:8" ht="13" x14ac:dyDescent="0.15">
      <c r="A59" s="130" t="s">
        <v>465</v>
      </c>
      <c r="B59" s="16" t="s">
        <v>371</v>
      </c>
      <c r="C59" s="129" t="s">
        <v>9331</v>
      </c>
      <c r="D59" s="221" t="s">
        <v>404</v>
      </c>
      <c r="E59" s="16"/>
      <c r="F59" s="221" t="s">
        <v>393</v>
      </c>
      <c r="G59" s="31" t="s">
        <v>6832</v>
      </c>
      <c r="H59" s="70"/>
    </row>
    <row r="60" spans="1:8" ht="13" x14ac:dyDescent="0.15">
      <c r="A60" s="130" t="s">
        <v>4586</v>
      </c>
      <c r="B60" s="16"/>
      <c r="C60" s="40"/>
      <c r="D60" s="221" t="s">
        <v>496</v>
      </c>
      <c r="E60" s="16"/>
      <c r="F60" s="221" t="s">
        <v>496</v>
      </c>
      <c r="G60" s="31" t="s">
        <v>6835</v>
      </c>
      <c r="H60" s="70"/>
    </row>
    <row r="61" spans="1:8" ht="13" x14ac:dyDescent="0.15">
      <c r="A61" s="130" t="s">
        <v>4586</v>
      </c>
      <c r="B61" s="16"/>
      <c r="C61" s="40"/>
      <c r="D61" s="221" t="s">
        <v>496</v>
      </c>
      <c r="E61" s="16"/>
      <c r="F61" s="221" t="s">
        <v>496</v>
      </c>
      <c r="G61" s="31" t="s">
        <v>6836</v>
      </c>
      <c r="H61" s="70"/>
    </row>
    <row r="62" spans="1:8" ht="13" x14ac:dyDescent="0.15">
      <c r="A62" s="130" t="s">
        <v>418</v>
      </c>
      <c r="B62" s="16" t="s">
        <v>371</v>
      </c>
      <c r="C62" s="129" t="s">
        <v>9332</v>
      </c>
      <c r="D62" s="221" t="s">
        <v>404</v>
      </c>
      <c r="E62" s="16"/>
      <c r="F62" s="221" t="s">
        <v>398</v>
      </c>
      <c r="G62" s="31" t="s">
        <v>6838</v>
      </c>
      <c r="H62" s="70"/>
    </row>
    <row r="63" spans="1:8" ht="13" x14ac:dyDescent="0.15">
      <c r="A63" s="130" t="s">
        <v>4586</v>
      </c>
      <c r="B63" s="16"/>
      <c r="C63" s="40"/>
      <c r="D63" s="221" t="s">
        <v>496</v>
      </c>
      <c r="E63" s="16"/>
      <c r="F63" s="221" t="s">
        <v>496</v>
      </c>
      <c r="G63" s="31" t="s">
        <v>6839</v>
      </c>
      <c r="H63" s="70"/>
    </row>
    <row r="64" spans="1:8" ht="13" x14ac:dyDescent="0.15">
      <c r="A64" s="130" t="s">
        <v>4586</v>
      </c>
      <c r="B64" s="16"/>
      <c r="C64" s="40"/>
      <c r="D64" s="221" t="s">
        <v>496</v>
      </c>
      <c r="E64" s="16"/>
      <c r="F64" s="221" t="s">
        <v>496</v>
      </c>
      <c r="G64" s="31" t="s">
        <v>6840</v>
      </c>
      <c r="H64" s="70"/>
    </row>
    <row r="65" spans="1:8" ht="13" x14ac:dyDescent="0.15">
      <c r="A65" s="130" t="s">
        <v>4586</v>
      </c>
      <c r="B65" s="16"/>
      <c r="C65" s="40"/>
      <c r="D65" s="221" t="s">
        <v>496</v>
      </c>
      <c r="E65" s="16"/>
      <c r="F65" s="221" t="s">
        <v>496</v>
      </c>
      <c r="G65" s="31" t="s">
        <v>6841</v>
      </c>
      <c r="H65" s="70"/>
    </row>
    <row r="66" spans="1:8" ht="13" x14ac:dyDescent="0.15">
      <c r="A66" s="130" t="s">
        <v>4586</v>
      </c>
      <c r="B66" s="16"/>
      <c r="C66" s="40"/>
      <c r="D66" s="221" t="s">
        <v>496</v>
      </c>
      <c r="E66" s="16"/>
      <c r="F66" s="221" t="s">
        <v>496</v>
      </c>
      <c r="G66" s="31" t="s">
        <v>6842</v>
      </c>
      <c r="H66" s="70"/>
    </row>
    <row r="67" spans="1:8" ht="13" x14ac:dyDescent="0.15">
      <c r="A67" s="130" t="s">
        <v>4586</v>
      </c>
      <c r="B67" s="16"/>
      <c r="C67" s="40"/>
      <c r="D67" s="221" t="s">
        <v>496</v>
      </c>
      <c r="E67" s="16"/>
      <c r="F67" s="221" t="s">
        <v>496</v>
      </c>
      <c r="G67" s="31" t="s">
        <v>6843</v>
      </c>
      <c r="H67" s="70"/>
    </row>
    <row r="68" spans="1:8" ht="13" x14ac:dyDescent="0.15">
      <c r="A68" s="130" t="s">
        <v>4586</v>
      </c>
      <c r="B68" s="16"/>
      <c r="C68" s="40"/>
      <c r="D68" s="221" t="s">
        <v>496</v>
      </c>
      <c r="E68" s="16"/>
      <c r="F68" s="221" t="s">
        <v>496</v>
      </c>
      <c r="G68" s="31" t="s">
        <v>6844</v>
      </c>
      <c r="H68" s="70"/>
    </row>
    <row r="69" spans="1:8" ht="13" x14ac:dyDescent="0.15">
      <c r="A69" s="130" t="s">
        <v>4580</v>
      </c>
      <c r="B69" s="16" t="s">
        <v>370</v>
      </c>
      <c r="C69" s="40" t="s">
        <v>9324</v>
      </c>
      <c r="D69" s="221" t="s">
        <v>469</v>
      </c>
      <c r="E69" s="16"/>
      <c r="F69" s="221" t="s">
        <v>1069</v>
      </c>
      <c r="G69" s="31" t="s">
        <v>6845</v>
      </c>
      <c r="H69" s="70"/>
    </row>
    <row r="70" spans="1:8" ht="13" x14ac:dyDescent="0.15">
      <c r="A70" s="130" t="s">
        <v>1914</v>
      </c>
      <c r="B70" s="16" t="s">
        <v>370</v>
      </c>
      <c r="C70" s="129" t="s">
        <v>9334</v>
      </c>
      <c r="D70" s="221" t="s">
        <v>404</v>
      </c>
      <c r="E70" s="16"/>
      <c r="F70" s="221" t="s">
        <v>393</v>
      </c>
      <c r="G70" s="31" t="s">
        <v>6847</v>
      </c>
      <c r="H70" s="70"/>
    </row>
    <row r="71" spans="1:8" ht="13" x14ac:dyDescent="0.15">
      <c r="A71" s="130" t="s">
        <v>493</v>
      </c>
      <c r="B71" s="16" t="s">
        <v>370</v>
      </c>
      <c r="C71" s="40" t="s">
        <v>9323</v>
      </c>
      <c r="D71" s="221" t="s">
        <v>469</v>
      </c>
      <c r="E71" s="16"/>
      <c r="F71" s="221" t="s">
        <v>1542</v>
      </c>
      <c r="G71" s="31" t="s">
        <v>6848</v>
      </c>
      <c r="H71" s="70"/>
    </row>
    <row r="72" spans="1:8" ht="13" x14ac:dyDescent="0.15">
      <c r="A72" s="130" t="s">
        <v>4586</v>
      </c>
      <c r="B72" s="16"/>
      <c r="C72" s="40"/>
      <c r="D72" s="221" t="s">
        <v>496</v>
      </c>
      <c r="E72" s="16"/>
      <c r="F72" s="221" t="s">
        <v>496</v>
      </c>
      <c r="G72" s="31" t="s">
        <v>6850</v>
      </c>
      <c r="H72" s="70"/>
    </row>
    <row r="73" spans="1:8" ht="13" x14ac:dyDescent="0.15">
      <c r="A73" s="130" t="s">
        <v>4541</v>
      </c>
      <c r="B73" s="16" t="s">
        <v>370</v>
      </c>
      <c r="C73" s="129" t="s">
        <v>9333</v>
      </c>
      <c r="D73" s="221" t="s">
        <v>404</v>
      </c>
      <c r="E73" s="16"/>
      <c r="F73" s="221" t="s">
        <v>393</v>
      </c>
      <c r="G73" s="31" t="s">
        <v>6851</v>
      </c>
      <c r="H73" s="70"/>
    </row>
    <row r="74" spans="1:8" ht="13" x14ac:dyDescent="0.15">
      <c r="A74" s="130" t="s">
        <v>493</v>
      </c>
      <c r="B74" s="16" t="s">
        <v>370</v>
      </c>
      <c r="C74" s="40" t="s">
        <v>9323</v>
      </c>
      <c r="D74" s="221" t="s">
        <v>469</v>
      </c>
      <c r="E74" s="16"/>
      <c r="F74" s="221" t="s">
        <v>1542</v>
      </c>
      <c r="G74" s="31" t="s">
        <v>6852</v>
      </c>
      <c r="H74" s="70"/>
    </row>
    <row r="75" spans="1:8" ht="13" x14ac:dyDescent="0.15">
      <c r="A75" s="130" t="s">
        <v>4586</v>
      </c>
      <c r="B75" s="16"/>
      <c r="C75" s="40"/>
      <c r="D75" s="221" t="s">
        <v>496</v>
      </c>
      <c r="E75" s="16"/>
      <c r="F75" s="221" t="s">
        <v>496</v>
      </c>
      <c r="G75" s="31" t="s">
        <v>6854</v>
      </c>
      <c r="H75" s="70"/>
    </row>
    <row r="76" spans="1:8" ht="13" x14ac:dyDescent="0.15">
      <c r="A76" s="130" t="s">
        <v>4585</v>
      </c>
      <c r="B76" s="16" t="s">
        <v>370</v>
      </c>
      <c r="C76" s="129" t="s">
        <v>9321</v>
      </c>
      <c r="D76" s="221" t="s">
        <v>469</v>
      </c>
      <c r="E76" s="16"/>
      <c r="F76" s="221" t="s">
        <v>1069</v>
      </c>
      <c r="G76" s="31" t="s">
        <v>6855</v>
      </c>
      <c r="H76" s="70"/>
    </row>
    <row r="77" spans="1:8" ht="13" x14ac:dyDescent="0.15">
      <c r="A77" s="130" t="s">
        <v>4586</v>
      </c>
      <c r="B77" s="16"/>
      <c r="C77" s="40"/>
      <c r="D77" s="221" t="s">
        <v>496</v>
      </c>
      <c r="E77" s="16"/>
      <c r="F77" s="221" t="s">
        <v>496</v>
      </c>
      <c r="G77" s="31" t="s">
        <v>6856</v>
      </c>
      <c r="H77" s="70"/>
    </row>
    <row r="78" spans="1:8" ht="13" x14ac:dyDescent="0.15">
      <c r="A78" s="130" t="s">
        <v>4586</v>
      </c>
      <c r="B78" s="16"/>
      <c r="C78" s="40"/>
      <c r="D78" s="221" t="s">
        <v>496</v>
      </c>
      <c r="E78" s="16"/>
      <c r="F78" s="221" t="s">
        <v>496</v>
      </c>
      <c r="G78" s="31" t="s">
        <v>6858</v>
      </c>
      <c r="H78" s="70"/>
    </row>
    <row r="79" spans="1:8" ht="13" x14ac:dyDescent="0.15">
      <c r="A79" s="130" t="s">
        <v>418</v>
      </c>
      <c r="B79" s="16" t="s">
        <v>371</v>
      </c>
      <c r="C79" s="129" t="s">
        <v>9332</v>
      </c>
      <c r="D79" s="221" t="s">
        <v>404</v>
      </c>
      <c r="E79" s="16"/>
      <c r="F79" s="221" t="s">
        <v>398</v>
      </c>
      <c r="G79" s="31" t="s">
        <v>6996</v>
      </c>
      <c r="H79" s="70"/>
    </row>
    <row r="80" spans="1:8" ht="13" x14ac:dyDescent="0.15">
      <c r="A80" s="130" t="s">
        <v>4586</v>
      </c>
      <c r="B80" s="16"/>
      <c r="C80" s="40"/>
      <c r="D80" s="221" t="s">
        <v>496</v>
      </c>
      <c r="E80" s="16"/>
      <c r="F80" s="221" t="s">
        <v>496</v>
      </c>
      <c r="G80" s="31" t="s">
        <v>6861</v>
      </c>
      <c r="H80" s="70"/>
    </row>
    <row r="81" spans="1:8" ht="13" x14ac:dyDescent="0.15">
      <c r="A81" s="130" t="s">
        <v>1431</v>
      </c>
      <c r="B81" s="16" t="s">
        <v>371</v>
      </c>
      <c r="C81" s="40" t="s">
        <v>9325</v>
      </c>
      <c r="D81" s="221" t="s">
        <v>469</v>
      </c>
      <c r="E81" s="16"/>
      <c r="F81" s="221" t="s">
        <v>1542</v>
      </c>
      <c r="G81" s="31" t="s">
        <v>6863</v>
      </c>
      <c r="H81" s="70"/>
    </row>
    <row r="82" spans="1:8" ht="13" x14ac:dyDescent="0.15">
      <c r="A82" s="130" t="s">
        <v>465</v>
      </c>
      <c r="B82" s="16" t="s">
        <v>371</v>
      </c>
      <c r="C82" s="129" t="s">
        <v>9331</v>
      </c>
      <c r="D82" s="221" t="s">
        <v>404</v>
      </c>
      <c r="E82" s="16"/>
      <c r="F82" s="221" t="s">
        <v>393</v>
      </c>
      <c r="G82" s="31" t="s">
        <v>6864</v>
      </c>
      <c r="H82" s="70"/>
    </row>
    <row r="83" spans="1:8" ht="13" x14ac:dyDescent="0.15">
      <c r="A83" s="130" t="s">
        <v>4586</v>
      </c>
      <c r="B83" s="16"/>
      <c r="C83" s="40"/>
      <c r="D83" s="221" t="s">
        <v>496</v>
      </c>
      <c r="E83" s="16"/>
      <c r="F83" s="221" t="s">
        <v>496</v>
      </c>
      <c r="G83" s="31" t="s">
        <v>6865</v>
      </c>
      <c r="H83" s="70"/>
    </row>
    <row r="84" spans="1:8" ht="13" x14ac:dyDescent="0.15">
      <c r="A84" s="130" t="s">
        <v>4575</v>
      </c>
      <c r="B84" s="16" t="s">
        <v>370</v>
      </c>
      <c r="C84" s="40" t="s">
        <v>9336</v>
      </c>
      <c r="D84" s="221" t="s">
        <v>469</v>
      </c>
      <c r="E84" s="16"/>
      <c r="F84" s="221" t="s">
        <v>1542</v>
      </c>
      <c r="G84" s="31" t="s">
        <v>6867</v>
      </c>
      <c r="H84" s="70"/>
    </row>
    <row r="85" spans="1:8" ht="13" x14ac:dyDescent="0.15">
      <c r="A85" s="130" t="s">
        <v>4580</v>
      </c>
      <c r="B85" s="16" t="s">
        <v>370</v>
      </c>
      <c r="C85" s="40" t="s">
        <v>9324</v>
      </c>
      <c r="D85" s="221" t="s">
        <v>469</v>
      </c>
      <c r="E85" s="16"/>
      <c r="F85" s="221" t="s">
        <v>1069</v>
      </c>
      <c r="G85" s="31" t="s">
        <v>6868</v>
      </c>
      <c r="H85" s="70"/>
    </row>
    <row r="86" spans="1:8" ht="13" x14ac:dyDescent="0.15">
      <c r="A86" s="130" t="s">
        <v>465</v>
      </c>
      <c r="B86" s="16" t="s">
        <v>371</v>
      </c>
      <c r="C86" s="129" t="s">
        <v>9331</v>
      </c>
      <c r="D86" s="221" t="s">
        <v>404</v>
      </c>
      <c r="E86" s="16"/>
      <c r="F86" s="221" t="s">
        <v>393</v>
      </c>
      <c r="G86" s="31" t="s">
        <v>6870</v>
      </c>
      <c r="H86" s="70"/>
    </row>
    <row r="87" spans="1:8" ht="13" x14ac:dyDescent="0.15">
      <c r="A87" s="130" t="s">
        <v>4586</v>
      </c>
      <c r="B87" s="16"/>
      <c r="C87" s="40"/>
      <c r="D87" s="221" t="s">
        <v>496</v>
      </c>
      <c r="E87" s="16"/>
      <c r="F87" s="221" t="s">
        <v>496</v>
      </c>
      <c r="G87" s="31" t="s">
        <v>6871</v>
      </c>
      <c r="H87" s="70"/>
    </row>
    <row r="88" spans="1:8" ht="13" x14ac:dyDescent="0.15">
      <c r="A88" s="130" t="s">
        <v>494</v>
      </c>
      <c r="B88" s="16" t="s">
        <v>370</v>
      </c>
      <c r="C88" s="40" t="s">
        <v>9327</v>
      </c>
      <c r="D88" s="221" t="s">
        <v>469</v>
      </c>
      <c r="E88" s="16"/>
      <c r="F88" s="221" t="s">
        <v>1542</v>
      </c>
      <c r="G88" s="31" t="s">
        <v>6872</v>
      </c>
      <c r="H88" s="70"/>
    </row>
    <row r="89" spans="1:8" ht="13" x14ac:dyDescent="0.15">
      <c r="A89" s="130" t="s">
        <v>1431</v>
      </c>
      <c r="B89" s="16" t="s">
        <v>371</v>
      </c>
      <c r="C89" s="40" t="s">
        <v>9325</v>
      </c>
      <c r="D89" s="221" t="s">
        <v>469</v>
      </c>
      <c r="E89" s="16"/>
      <c r="F89" s="221" t="s">
        <v>1542</v>
      </c>
      <c r="G89" s="31" t="s">
        <v>6874</v>
      </c>
      <c r="H89" s="70"/>
    </row>
    <row r="90" spans="1:8" ht="13" x14ac:dyDescent="0.15">
      <c r="A90" s="130" t="s">
        <v>4586</v>
      </c>
      <c r="B90" s="16"/>
      <c r="C90" s="40"/>
      <c r="D90" s="221" t="s">
        <v>496</v>
      </c>
      <c r="E90" s="16"/>
      <c r="F90" s="221" t="s">
        <v>496</v>
      </c>
      <c r="G90" s="31" t="s">
        <v>6875</v>
      </c>
      <c r="H90" s="70"/>
    </row>
    <row r="91" spans="1:8" ht="13" x14ac:dyDescent="0.15">
      <c r="A91" s="130" t="s">
        <v>4542</v>
      </c>
      <c r="B91" s="16" t="s">
        <v>371</v>
      </c>
      <c r="C91" s="129" t="s">
        <v>9335</v>
      </c>
      <c r="D91" s="221" t="s">
        <v>404</v>
      </c>
      <c r="E91" s="16"/>
      <c r="F91" s="221" t="s">
        <v>398</v>
      </c>
      <c r="G91" s="31" t="s">
        <v>6876</v>
      </c>
      <c r="H91" s="70"/>
    </row>
    <row r="92" spans="1:8" ht="13" x14ac:dyDescent="0.15">
      <c r="A92" s="130" t="s">
        <v>4580</v>
      </c>
      <c r="B92" s="16" t="s">
        <v>370</v>
      </c>
      <c r="C92" s="40" t="s">
        <v>9324</v>
      </c>
      <c r="D92" s="221" t="s">
        <v>469</v>
      </c>
      <c r="E92" s="16"/>
      <c r="F92" s="221" t="s">
        <v>1069</v>
      </c>
      <c r="G92" s="31" t="s">
        <v>6878</v>
      </c>
      <c r="H92" s="70"/>
    </row>
    <row r="93" spans="1:8" ht="13" x14ac:dyDescent="0.15">
      <c r="A93" s="130" t="s">
        <v>4586</v>
      </c>
      <c r="B93" s="16"/>
      <c r="C93" s="40"/>
      <c r="D93" s="221" t="s">
        <v>496</v>
      </c>
      <c r="E93" s="16"/>
      <c r="F93" s="221" t="s">
        <v>496</v>
      </c>
      <c r="G93" s="31" t="s">
        <v>6879</v>
      </c>
      <c r="H93" s="70"/>
    </row>
    <row r="94" spans="1:8" ht="13" x14ac:dyDescent="0.15">
      <c r="A94" s="130" t="s">
        <v>2967</v>
      </c>
      <c r="B94" s="16" t="s">
        <v>370</v>
      </c>
      <c r="C94" s="40" t="s">
        <v>9328</v>
      </c>
      <c r="D94" s="221" t="s">
        <v>469</v>
      </c>
      <c r="E94" s="16"/>
      <c r="F94" s="221" t="s">
        <v>1542</v>
      </c>
      <c r="G94" s="31" t="s">
        <v>6880</v>
      </c>
      <c r="H94" s="70"/>
    </row>
    <row r="95" spans="1:8" ht="13" x14ac:dyDescent="0.15">
      <c r="A95" s="130" t="s">
        <v>4586</v>
      </c>
      <c r="B95" s="16"/>
      <c r="C95" s="40"/>
      <c r="D95" s="221" t="s">
        <v>496</v>
      </c>
      <c r="E95" s="16"/>
      <c r="F95" s="221" t="s">
        <v>496</v>
      </c>
      <c r="G95" s="31" t="s">
        <v>6885</v>
      </c>
      <c r="H95" s="70"/>
    </row>
    <row r="96" spans="1:8" ht="13" x14ac:dyDescent="0.15">
      <c r="A96" s="130" t="s">
        <v>1431</v>
      </c>
      <c r="B96" s="16" t="s">
        <v>371</v>
      </c>
      <c r="C96" s="40" t="s">
        <v>9325</v>
      </c>
      <c r="D96" s="221" t="s">
        <v>469</v>
      </c>
      <c r="E96" s="16"/>
      <c r="F96" s="221" t="s">
        <v>1542</v>
      </c>
      <c r="G96" s="31" t="s">
        <v>6886</v>
      </c>
      <c r="H96" s="70"/>
    </row>
    <row r="97" spans="1:8" ht="13" x14ac:dyDescent="0.15">
      <c r="A97" s="130" t="s">
        <v>4585</v>
      </c>
      <c r="B97" s="16" t="s">
        <v>370</v>
      </c>
      <c r="C97" s="129" t="s">
        <v>9321</v>
      </c>
      <c r="D97" s="221" t="s">
        <v>469</v>
      </c>
      <c r="E97" s="16"/>
      <c r="F97" s="221" t="s">
        <v>1069</v>
      </c>
      <c r="G97" s="31" t="s">
        <v>6887</v>
      </c>
      <c r="H97" s="70"/>
    </row>
    <row r="98" spans="1:8" ht="13" x14ac:dyDescent="0.15">
      <c r="A98" s="130" t="s">
        <v>4576</v>
      </c>
      <c r="B98" s="16" t="s">
        <v>370</v>
      </c>
      <c r="C98" s="40" t="s">
        <v>9329</v>
      </c>
      <c r="D98" s="221" t="s">
        <v>469</v>
      </c>
      <c r="E98" s="16"/>
      <c r="F98" s="221" t="s">
        <v>1069</v>
      </c>
      <c r="G98" s="31" t="s">
        <v>6888</v>
      </c>
      <c r="H98" s="70"/>
    </row>
    <row r="99" spans="1:8" ht="13" x14ac:dyDescent="0.15">
      <c r="A99" s="130" t="s">
        <v>494</v>
      </c>
      <c r="B99" s="16" t="s">
        <v>370</v>
      </c>
      <c r="C99" s="40" t="s">
        <v>9327</v>
      </c>
      <c r="D99" s="221" t="s">
        <v>469</v>
      </c>
      <c r="E99" s="16"/>
      <c r="F99" s="221" t="s">
        <v>1542</v>
      </c>
      <c r="G99" s="31" t="s">
        <v>6889</v>
      </c>
      <c r="H99" s="70"/>
    </row>
    <row r="100" spans="1:8" ht="13" x14ac:dyDescent="0.15">
      <c r="A100" s="130" t="s">
        <v>4580</v>
      </c>
      <c r="B100" s="16" t="s">
        <v>370</v>
      </c>
      <c r="C100" s="40" t="s">
        <v>9324</v>
      </c>
      <c r="D100" s="221" t="s">
        <v>469</v>
      </c>
      <c r="E100" s="16"/>
      <c r="F100" s="221" t="s">
        <v>1069</v>
      </c>
      <c r="G100" s="31" t="s">
        <v>6892</v>
      </c>
      <c r="H100" s="70"/>
    </row>
    <row r="101" spans="1:8" ht="13" x14ac:dyDescent="0.15">
      <c r="A101" s="130" t="s">
        <v>465</v>
      </c>
      <c r="B101" s="16" t="s">
        <v>371</v>
      </c>
      <c r="C101" s="129" t="s">
        <v>9331</v>
      </c>
      <c r="D101" s="221" t="s">
        <v>404</v>
      </c>
      <c r="E101" s="16"/>
      <c r="F101" s="221" t="s">
        <v>393</v>
      </c>
      <c r="G101" s="31" t="s">
        <v>6893</v>
      </c>
      <c r="H101" s="70"/>
    </row>
    <row r="102" spans="1:8" ht="13" x14ac:dyDescent="0.15">
      <c r="A102" s="130" t="s">
        <v>418</v>
      </c>
      <c r="B102" s="16" t="s">
        <v>371</v>
      </c>
      <c r="C102" s="129" t="s">
        <v>9332</v>
      </c>
      <c r="D102" s="221" t="s">
        <v>404</v>
      </c>
      <c r="E102" s="16"/>
      <c r="F102" s="221" t="s">
        <v>398</v>
      </c>
      <c r="G102" s="31" t="s">
        <v>7000</v>
      </c>
      <c r="H102" s="70"/>
    </row>
    <row r="103" spans="1:8" ht="13" x14ac:dyDescent="0.15">
      <c r="A103" s="130" t="s">
        <v>1431</v>
      </c>
      <c r="B103" s="16" t="s">
        <v>371</v>
      </c>
      <c r="C103" s="40" t="s">
        <v>9325</v>
      </c>
      <c r="D103" s="221" t="s">
        <v>469</v>
      </c>
      <c r="E103" s="16"/>
      <c r="F103" s="221" t="s">
        <v>1542</v>
      </c>
      <c r="G103" s="31" t="s">
        <v>6895</v>
      </c>
      <c r="H103" s="70"/>
    </row>
    <row r="104" spans="1:8" ht="13" x14ac:dyDescent="0.15">
      <c r="A104" s="130" t="s">
        <v>4541</v>
      </c>
      <c r="B104" s="16" t="s">
        <v>370</v>
      </c>
      <c r="C104" s="129" t="s">
        <v>9333</v>
      </c>
      <c r="D104" s="221" t="s">
        <v>404</v>
      </c>
      <c r="E104" s="16"/>
      <c r="F104" s="221" t="s">
        <v>393</v>
      </c>
      <c r="G104" s="31" t="s">
        <v>6896</v>
      </c>
      <c r="H104" s="70"/>
    </row>
    <row r="105" spans="1:8" ht="13" x14ac:dyDescent="0.15">
      <c r="A105" s="130" t="s">
        <v>4585</v>
      </c>
      <c r="B105" s="16" t="s">
        <v>370</v>
      </c>
      <c r="C105" s="129" t="s">
        <v>9321</v>
      </c>
      <c r="D105" s="221" t="s">
        <v>469</v>
      </c>
      <c r="E105" s="16"/>
      <c r="F105" s="221" t="s">
        <v>1069</v>
      </c>
      <c r="G105" s="31" t="s">
        <v>6897</v>
      </c>
      <c r="H105" s="70"/>
    </row>
    <row r="106" spans="1:8" ht="13" x14ac:dyDescent="0.15">
      <c r="A106" s="16" t="s">
        <v>1243</v>
      </c>
      <c r="B106" s="16" t="s">
        <v>371</v>
      </c>
      <c r="C106" s="40" t="s">
        <v>9338</v>
      </c>
      <c r="D106" s="221" t="s">
        <v>858</v>
      </c>
      <c r="E106" s="16"/>
      <c r="F106" s="221" t="s">
        <v>393</v>
      </c>
      <c r="G106" s="31" t="s">
        <v>9315</v>
      </c>
      <c r="H106" s="70"/>
    </row>
    <row r="107" spans="1:8" ht="13" x14ac:dyDescent="0.15">
      <c r="A107" s="16" t="s">
        <v>2541</v>
      </c>
      <c r="B107" s="16" t="s">
        <v>373</v>
      </c>
      <c r="C107" s="40" t="s">
        <v>9339</v>
      </c>
      <c r="D107" s="221" t="s">
        <v>858</v>
      </c>
      <c r="E107" s="16"/>
      <c r="F107" s="221" t="s">
        <v>393</v>
      </c>
      <c r="G107" s="31" t="s">
        <v>9315</v>
      </c>
      <c r="H107" s="70"/>
    </row>
    <row r="108" spans="1:8" ht="13" x14ac:dyDescent="0.15">
      <c r="A108" s="16" t="s">
        <v>2977</v>
      </c>
      <c r="B108" s="16" t="s">
        <v>372</v>
      </c>
      <c r="C108" s="40" t="s">
        <v>9340</v>
      </c>
      <c r="D108" s="221" t="s">
        <v>858</v>
      </c>
      <c r="E108" s="16"/>
      <c r="F108" s="221" t="s">
        <v>393</v>
      </c>
      <c r="G108" s="31" t="s">
        <v>9315</v>
      </c>
      <c r="H108" s="70"/>
    </row>
    <row r="109" spans="1:8" ht="13" x14ac:dyDescent="0.15">
      <c r="A109" s="16" t="s">
        <v>2978</v>
      </c>
      <c r="B109" s="16" t="s">
        <v>372</v>
      </c>
      <c r="C109" s="40" t="s">
        <v>9341</v>
      </c>
      <c r="D109" s="221" t="s">
        <v>858</v>
      </c>
      <c r="E109" s="16"/>
      <c r="F109" s="221" t="s">
        <v>398</v>
      </c>
      <c r="G109" s="31" t="s">
        <v>9315</v>
      </c>
      <c r="H109" s="70"/>
    </row>
    <row r="110" spans="1:8" ht="13" x14ac:dyDescent="0.15">
      <c r="A110" s="16" t="s">
        <v>4570</v>
      </c>
      <c r="B110" s="16" t="s">
        <v>370</v>
      </c>
      <c r="C110" s="40" t="s">
        <v>9342</v>
      </c>
      <c r="D110" s="221" t="s">
        <v>392</v>
      </c>
      <c r="E110" s="16"/>
      <c r="F110" s="221" t="s">
        <v>393</v>
      </c>
      <c r="G110" s="31" t="s">
        <v>9315</v>
      </c>
      <c r="H110" s="70"/>
    </row>
    <row r="111" spans="1:8" ht="13" x14ac:dyDescent="0.15">
      <c r="A111" s="16" t="s">
        <v>3809</v>
      </c>
      <c r="B111" s="16" t="s">
        <v>371</v>
      </c>
      <c r="C111" s="40" t="s">
        <v>9337</v>
      </c>
      <c r="D111" s="221" t="s">
        <v>469</v>
      </c>
      <c r="E111" s="16"/>
      <c r="F111" s="221" t="s">
        <v>1069</v>
      </c>
      <c r="G111" s="31" t="s">
        <v>9315</v>
      </c>
      <c r="H111" s="70"/>
    </row>
    <row r="112" spans="1:8" ht="13" x14ac:dyDescent="0.15">
      <c r="A112" s="16" t="s">
        <v>1431</v>
      </c>
      <c r="B112" s="16" t="s">
        <v>371</v>
      </c>
      <c r="C112" s="40" t="s">
        <v>9325</v>
      </c>
      <c r="D112" s="221" t="s">
        <v>469</v>
      </c>
      <c r="E112" s="16"/>
      <c r="F112" s="221" t="s">
        <v>1542</v>
      </c>
      <c r="G112" s="31" t="s">
        <v>9315</v>
      </c>
      <c r="H112" s="70"/>
    </row>
    <row r="113" spans="1:8" ht="13" x14ac:dyDescent="0.15">
      <c r="A113" s="16" t="s">
        <v>4576</v>
      </c>
      <c r="B113" s="16" t="s">
        <v>370</v>
      </c>
      <c r="C113" s="40" t="s">
        <v>9329</v>
      </c>
      <c r="D113" s="221" t="s">
        <v>469</v>
      </c>
      <c r="E113" s="16"/>
      <c r="F113" s="221" t="s">
        <v>1069</v>
      </c>
      <c r="G113" s="31" t="s">
        <v>9315</v>
      </c>
      <c r="H113" s="70"/>
    </row>
    <row r="114" spans="1:8" ht="13" x14ac:dyDescent="0.15">
      <c r="A114" s="16" t="s">
        <v>4580</v>
      </c>
      <c r="B114" s="16" t="s">
        <v>370</v>
      </c>
      <c r="C114" s="40" t="s">
        <v>9324</v>
      </c>
      <c r="D114" s="221" t="s">
        <v>469</v>
      </c>
      <c r="E114" s="16"/>
      <c r="F114" s="221" t="s">
        <v>1069</v>
      </c>
      <c r="G114" s="31" t="s">
        <v>9315</v>
      </c>
      <c r="H114" s="70"/>
    </row>
    <row r="115" spans="1:8" ht="13" x14ac:dyDescent="0.15">
      <c r="A115" s="16" t="s">
        <v>2967</v>
      </c>
      <c r="B115" s="16" t="s">
        <v>370</v>
      </c>
      <c r="C115" s="40" t="s">
        <v>9328</v>
      </c>
      <c r="D115" s="221" t="s">
        <v>469</v>
      </c>
      <c r="E115" s="16"/>
      <c r="F115" s="221" t="s">
        <v>1542</v>
      </c>
      <c r="G115" s="31" t="s">
        <v>9315</v>
      </c>
      <c r="H115" s="70"/>
    </row>
    <row r="116" spans="1:8" ht="13" x14ac:dyDescent="0.15">
      <c r="A116" s="16" t="s">
        <v>493</v>
      </c>
      <c r="B116" s="16" t="s">
        <v>370</v>
      </c>
      <c r="C116" s="40" t="s">
        <v>9323</v>
      </c>
      <c r="D116" s="221" t="s">
        <v>469</v>
      </c>
      <c r="E116" s="16"/>
      <c r="F116" s="221" t="s">
        <v>1542</v>
      </c>
      <c r="G116" s="31" t="s">
        <v>9315</v>
      </c>
      <c r="H116" s="70"/>
    </row>
    <row r="117" spans="1:8" ht="13.25" customHeight="1" x14ac:dyDescent="0.15">
      <c r="A117" s="16" t="s">
        <v>494</v>
      </c>
      <c r="B117" s="16" t="s">
        <v>370</v>
      </c>
      <c r="C117" s="40" t="s">
        <v>9327</v>
      </c>
      <c r="D117" s="221" t="s">
        <v>469</v>
      </c>
      <c r="E117" s="16"/>
      <c r="F117" s="221" t="s">
        <v>1542</v>
      </c>
      <c r="G117" s="31" t="s">
        <v>9315</v>
      </c>
      <c r="H117" s="70"/>
    </row>
    <row r="118" spans="1:8" ht="13.25" customHeight="1" x14ac:dyDescent="0.15">
      <c r="A118" s="16" t="s">
        <v>4585</v>
      </c>
      <c r="B118" s="16" t="s">
        <v>370</v>
      </c>
      <c r="C118" s="129" t="s">
        <v>9321</v>
      </c>
      <c r="D118" s="221" t="s">
        <v>469</v>
      </c>
      <c r="E118" s="16"/>
      <c r="F118" s="221" t="s">
        <v>1069</v>
      </c>
      <c r="G118" s="31" t="s">
        <v>9315</v>
      </c>
      <c r="H118" s="70"/>
    </row>
    <row r="119" spans="1:8" ht="13.25" customHeight="1" x14ac:dyDescent="0.15">
      <c r="A119" s="16" t="s">
        <v>8749</v>
      </c>
      <c r="B119" s="16"/>
      <c r="C119" s="40"/>
      <c r="D119" s="221" t="s">
        <v>496</v>
      </c>
      <c r="E119" s="16"/>
      <c r="F119" s="221" t="s">
        <v>496</v>
      </c>
      <c r="G119" s="31" t="s">
        <v>9315</v>
      </c>
      <c r="H119" s="70"/>
    </row>
  </sheetData>
  <mergeCells count="2">
    <mergeCell ref="O1:W1"/>
    <mergeCell ref="J4:N10"/>
  </mergeCells>
  <conditionalFormatting sqref="H2:H119">
    <cfRule type="cellIs" dxfId="326" priority="1" stopIfTrue="1" operator="equal">
      <formula>"-"</formula>
    </cfRule>
    <cfRule type="cellIs" dxfId="325" priority="2" stopIfTrue="1" operator="equal">
      <formula>"x"</formula>
    </cfRule>
  </conditionalFormatting>
  <hyperlinks>
    <hyperlink ref="L1" location="'Expansion set Check List'!A1" display="Home" xr:uid="{0A61AFB0-9403-4295-9DC5-2A2B149607E0}"/>
  </hyperlinks>
  <pageMargins left="0.7" right="0.7" top="0.75" bottom="0.75" header="0.3" footer="0.3"/>
  <pageSetup orientation="portrait" verticalDpi="0"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85">
    <tabColor indexed="10"/>
  </sheetPr>
  <dimension ref="A1:W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1640625" customWidth="1"/>
    <col min="2" max="2" width="15" bestFit="1" customWidth="1"/>
    <col min="3" max="3" width="4" bestFit="1" customWidth="1"/>
    <col min="4" max="4" width="8.5" bestFit="1" customWidth="1"/>
    <col min="5" max="5" width="4" bestFit="1" customWidth="1"/>
    <col min="6" max="6" width="5.5" bestFit="1" customWidth="1"/>
    <col min="7" max="7" width="3.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20" t="s">
        <v>7013</v>
      </c>
      <c r="B2" s="16" t="s">
        <v>167</v>
      </c>
      <c r="C2" s="296">
        <v>1</v>
      </c>
      <c r="D2" s="16" t="s">
        <v>404</v>
      </c>
      <c r="E2" s="16">
        <v>60</v>
      </c>
      <c r="F2" s="16" t="s">
        <v>393</v>
      </c>
      <c r="G2" s="31"/>
      <c r="H2" s="70"/>
      <c r="M2" s="33">
        <f>SUM(COUNTA(H2:H1000))</f>
        <v>0</v>
      </c>
      <c r="O2" s="102"/>
      <c r="P2" s="102"/>
      <c r="Q2" s="102"/>
      <c r="R2" s="102"/>
      <c r="S2" s="102"/>
      <c r="T2" s="102"/>
      <c r="U2" s="102"/>
      <c r="V2" s="102"/>
      <c r="W2" s="102"/>
    </row>
    <row r="3" spans="1:23" ht="13" x14ac:dyDescent="0.15">
      <c r="A3" s="15" t="s">
        <v>7014</v>
      </c>
      <c r="B3" s="16" t="s">
        <v>167</v>
      </c>
      <c r="C3" s="296">
        <v>2</v>
      </c>
      <c r="D3" s="16" t="s">
        <v>392</v>
      </c>
      <c r="E3" s="16">
        <v>60</v>
      </c>
      <c r="F3" s="16" t="s">
        <v>393</v>
      </c>
      <c r="G3" s="31"/>
      <c r="H3" s="70"/>
    </row>
    <row r="4" spans="1:23" ht="13" x14ac:dyDescent="0.15">
      <c r="A4" s="15" t="s">
        <v>7015</v>
      </c>
      <c r="B4" s="16" t="s">
        <v>167</v>
      </c>
      <c r="C4" s="296">
        <v>3</v>
      </c>
      <c r="D4" s="16" t="s">
        <v>407</v>
      </c>
      <c r="E4" s="16">
        <v>60</v>
      </c>
      <c r="F4" s="16" t="s">
        <v>393</v>
      </c>
      <c r="G4" s="31"/>
      <c r="H4" s="70"/>
    </row>
    <row r="5" spans="1:23" ht="13" x14ac:dyDescent="0.15">
      <c r="A5" s="15" t="s">
        <v>7016</v>
      </c>
      <c r="B5" s="16" t="s">
        <v>167</v>
      </c>
      <c r="C5" s="296">
        <v>4</v>
      </c>
      <c r="D5" s="16" t="s">
        <v>395</v>
      </c>
      <c r="E5" s="16">
        <v>60</v>
      </c>
      <c r="F5" s="16" t="s">
        <v>393</v>
      </c>
      <c r="G5" s="31"/>
      <c r="H5" s="70"/>
    </row>
    <row r="6" spans="1:23" ht="13" x14ac:dyDescent="0.15">
      <c r="A6" s="15" t="s">
        <v>7017</v>
      </c>
      <c r="B6" s="16" t="s">
        <v>167</v>
      </c>
      <c r="C6" s="296">
        <v>5</v>
      </c>
      <c r="D6" s="16" t="s">
        <v>389</v>
      </c>
      <c r="E6" s="16">
        <v>60</v>
      </c>
      <c r="F6" s="16" t="s">
        <v>393</v>
      </c>
      <c r="G6" s="31"/>
      <c r="H6" s="70"/>
    </row>
  </sheetData>
  <sheetProtection selectLockedCells="1" selectUnlockedCells="1"/>
  <mergeCells count="1">
    <mergeCell ref="O1:W1"/>
  </mergeCells>
  <phoneticPr fontId="3" type="noConversion"/>
  <conditionalFormatting sqref="H2:H6">
    <cfRule type="cellIs" dxfId="324" priority="1" stopIfTrue="1" operator="equal">
      <formula>"-"</formula>
    </cfRule>
    <cfRule type="cellIs" dxfId="323" priority="2" stopIfTrue="1" operator="equal">
      <formula>"x"</formula>
    </cfRule>
  </conditionalFormatting>
  <hyperlinks>
    <hyperlink ref="L1" location="'Expansion set Check List'!A1" display="Home" xr:uid="{00000000-0004-0000-7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B5B82-A023-412C-92D9-6EE264054E95}">
  <sheetPr codeName="Sheet159">
    <tabColor rgb="FFFF0000"/>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6.6640625" customWidth="1"/>
    <col min="2" max="2" width="14.6640625" bestFit="1" customWidth="1"/>
    <col min="3" max="3" width="7.5" bestFit="1" customWidth="1"/>
    <col min="4" max="4" width="8.6640625" bestFit="1" customWidth="1"/>
    <col min="5" max="5" width="4" bestFit="1" customWidth="1"/>
    <col min="6" max="6" width="9" bestFit="1" customWidth="1"/>
    <col min="7" max="7" width="31.3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2536</v>
      </c>
      <c r="B2" s="16" t="s">
        <v>354</v>
      </c>
      <c r="C2" s="40" t="s">
        <v>7018</v>
      </c>
      <c r="D2" s="221" t="s">
        <v>407</v>
      </c>
      <c r="E2" s="16">
        <v>130</v>
      </c>
      <c r="F2" s="221" t="s">
        <v>398</v>
      </c>
      <c r="G2" s="16" t="s">
        <v>7019</v>
      </c>
      <c r="H2" s="70"/>
      <c r="M2" s="33">
        <f>SUM(COUNTA(H2:H1000))</f>
        <v>0</v>
      </c>
      <c r="O2" s="102"/>
      <c r="P2" s="102"/>
      <c r="Q2" s="102"/>
      <c r="R2" s="102"/>
      <c r="S2" s="102"/>
      <c r="T2" s="102"/>
      <c r="U2" s="102"/>
      <c r="V2" s="102"/>
      <c r="W2" s="102"/>
    </row>
    <row r="3" spans="1:23" ht="13" x14ac:dyDescent="0.15">
      <c r="A3" s="20" t="s">
        <v>2373</v>
      </c>
      <c r="B3" s="16" t="s">
        <v>354</v>
      </c>
      <c r="C3" s="40" t="s">
        <v>7020</v>
      </c>
      <c r="D3" s="221" t="s">
        <v>395</v>
      </c>
      <c r="E3" s="16">
        <v>60</v>
      </c>
      <c r="F3" s="221" t="s">
        <v>393</v>
      </c>
      <c r="G3" s="16" t="s">
        <v>7021</v>
      </c>
      <c r="H3" s="70"/>
    </row>
    <row r="4" spans="1:23" ht="13" x14ac:dyDescent="0.15">
      <c r="A4" s="20" t="s">
        <v>2374</v>
      </c>
      <c r="B4" s="16" t="s">
        <v>354</v>
      </c>
      <c r="C4" s="40" t="s">
        <v>7022</v>
      </c>
      <c r="D4" s="221" t="s">
        <v>395</v>
      </c>
      <c r="E4" s="16">
        <v>80</v>
      </c>
      <c r="F4" s="221" t="s">
        <v>398</v>
      </c>
      <c r="G4" s="16" t="s">
        <v>7021</v>
      </c>
      <c r="H4" s="70"/>
      <c r="I4" s="223"/>
      <c r="J4" s="223"/>
      <c r="K4" s="223"/>
      <c r="L4" s="223"/>
      <c r="M4" s="223"/>
    </row>
    <row r="5" spans="1:23" ht="13.25" customHeight="1" x14ac:dyDescent="0.15">
      <c r="A5" s="20" t="s">
        <v>2375</v>
      </c>
      <c r="B5" s="16" t="s">
        <v>354</v>
      </c>
      <c r="C5" s="40" t="s">
        <v>7023</v>
      </c>
      <c r="D5" s="221" t="s">
        <v>395</v>
      </c>
      <c r="E5" s="16">
        <v>140</v>
      </c>
      <c r="F5" s="221" t="s">
        <v>386</v>
      </c>
      <c r="G5" s="16" t="s">
        <v>7019</v>
      </c>
      <c r="H5" s="70"/>
    </row>
    <row r="6" spans="1:23" ht="13" x14ac:dyDescent="0.15">
      <c r="A6" s="20" t="s">
        <v>2992</v>
      </c>
      <c r="B6" s="16" t="s">
        <v>355</v>
      </c>
      <c r="C6" s="40" t="s">
        <v>7024</v>
      </c>
      <c r="D6" s="221" t="s">
        <v>385</v>
      </c>
      <c r="E6" s="16">
        <v>70</v>
      </c>
      <c r="F6" s="221" t="s">
        <v>393</v>
      </c>
      <c r="G6" s="16" t="s">
        <v>7019</v>
      </c>
      <c r="H6" s="70"/>
    </row>
    <row r="7" spans="1:23" ht="13" x14ac:dyDescent="0.15">
      <c r="A7" s="20" t="s">
        <v>3539</v>
      </c>
      <c r="B7" s="16" t="s">
        <v>355</v>
      </c>
      <c r="C7" s="40" t="s">
        <v>7025</v>
      </c>
      <c r="D7" s="221" t="s">
        <v>385</v>
      </c>
      <c r="E7" s="16">
        <v>30</v>
      </c>
      <c r="F7" s="221" t="s">
        <v>393</v>
      </c>
      <c r="G7" s="16" t="s">
        <v>7021</v>
      </c>
      <c r="H7" s="70"/>
    </row>
    <row r="8" spans="1:23" ht="13" x14ac:dyDescent="0.15">
      <c r="A8" s="20" t="s">
        <v>3540</v>
      </c>
      <c r="B8" s="16" t="s">
        <v>355</v>
      </c>
      <c r="C8" s="40" t="s">
        <v>7026</v>
      </c>
      <c r="D8" s="221" t="s">
        <v>385</v>
      </c>
      <c r="E8" s="16">
        <v>60</v>
      </c>
      <c r="F8" s="221" t="s">
        <v>398</v>
      </c>
      <c r="G8" s="16" t="s">
        <v>7021</v>
      </c>
      <c r="H8" s="70"/>
    </row>
    <row r="9" spans="1:23" ht="13" x14ac:dyDescent="0.15">
      <c r="A9" s="20" t="s">
        <v>894</v>
      </c>
      <c r="B9" s="16" t="s">
        <v>355</v>
      </c>
      <c r="C9" s="40" t="s">
        <v>7027</v>
      </c>
      <c r="D9" s="221" t="s">
        <v>858</v>
      </c>
      <c r="E9" s="16">
        <v>60</v>
      </c>
      <c r="F9" s="221" t="s">
        <v>393</v>
      </c>
      <c r="G9" s="16" t="s">
        <v>7021</v>
      </c>
      <c r="H9" s="70"/>
    </row>
    <row r="10" spans="1:23" ht="13" x14ac:dyDescent="0.15">
      <c r="A10" s="20" t="s">
        <v>861</v>
      </c>
      <c r="B10" s="16" t="s">
        <v>355</v>
      </c>
      <c r="C10" s="40" t="s">
        <v>7028</v>
      </c>
      <c r="D10" s="221" t="s">
        <v>858</v>
      </c>
      <c r="E10" s="16">
        <v>110</v>
      </c>
      <c r="F10" s="221" t="s">
        <v>398</v>
      </c>
      <c r="G10" s="16" t="s">
        <v>7021</v>
      </c>
      <c r="H10" s="70"/>
    </row>
    <row r="11" spans="1:23" ht="13" x14ac:dyDescent="0.15">
      <c r="A11" s="20" t="s">
        <v>1912</v>
      </c>
      <c r="B11" s="16" t="s">
        <v>355</v>
      </c>
      <c r="C11" s="40" t="s">
        <v>7029</v>
      </c>
      <c r="D11" s="221" t="s">
        <v>858</v>
      </c>
      <c r="E11" s="16">
        <v>120</v>
      </c>
      <c r="F11" s="221" t="s">
        <v>393</v>
      </c>
      <c r="G11" s="16" t="s">
        <v>7019</v>
      </c>
      <c r="H11" s="70"/>
    </row>
    <row r="12" spans="1:23" ht="13" x14ac:dyDescent="0.15">
      <c r="A12" s="20" t="s">
        <v>3870</v>
      </c>
      <c r="B12" s="16" t="s">
        <v>3715</v>
      </c>
      <c r="C12" s="40" t="s">
        <v>7030</v>
      </c>
      <c r="D12" s="221" t="s">
        <v>385</v>
      </c>
      <c r="E12" s="16">
        <v>60</v>
      </c>
      <c r="F12" s="221" t="s">
        <v>393</v>
      </c>
      <c r="G12" s="16" t="s">
        <v>7021</v>
      </c>
      <c r="H12" s="70"/>
    </row>
    <row r="13" spans="1:23" ht="13" x14ac:dyDescent="0.15">
      <c r="A13" s="20" t="s">
        <v>536</v>
      </c>
      <c r="B13" s="16" t="s">
        <v>359</v>
      </c>
      <c r="C13" s="40" t="s">
        <v>7031</v>
      </c>
      <c r="D13" s="221" t="s">
        <v>400</v>
      </c>
      <c r="E13" s="16">
        <v>70</v>
      </c>
      <c r="F13" s="221" t="s">
        <v>393</v>
      </c>
      <c r="G13" s="16" t="s">
        <v>7021</v>
      </c>
      <c r="H13" s="70"/>
    </row>
    <row r="14" spans="1:23" ht="13" x14ac:dyDescent="0.15">
      <c r="A14" s="20" t="s">
        <v>586</v>
      </c>
      <c r="B14" s="16" t="s">
        <v>359</v>
      </c>
      <c r="C14" s="40" t="s">
        <v>7032</v>
      </c>
      <c r="D14" s="221" t="s">
        <v>858</v>
      </c>
      <c r="E14" s="16">
        <v>50</v>
      </c>
      <c r="F14" s="221" t="s">
        <v>393</v>
      </c>
      <c r="G14" s="16" t="s">
        <v>7021</v>
      </c>
      <c r="H14" s="70"/>
    </row>
    <row r="15" spans="1:23" ht="13" x14ac:dyDescent="0.15">
      <c r="A15" s="20" t="s">
        <v>857</v>
      </c>
      <c r="B15" s="16" t="s">
        <v>359</v>
      </c>
      <c r="C15" s="40" t="s">
        <v>7033</v>
      </c>
      <c r="D15" s="221" t="s">
        <v>858</v>
      </c>
      <c r="E15" s="16">
        <v>70</v>
      </c>
      <c r="F15" s="221" t="s">
        <v>393</v>
      </c>
      <c r="G15" s="16" t="s">
        <v>7021</v>
      </c>
      <c r="H15" s="70"/>
      <c r="I15" s="223"/>
      <c r="J15" s="223"/>
      <c r="K15" s="223"/>
      <c r="L15" s="223"/>
      <c r="M15" s="223"/>
    </row>
    <row r="16" spans="1:23" ht="13" x14ac:dyDescent="0.15">
      <c r="A16" s="20" t="s">
        <v>448</v>
      </c>
      <c r="B16" s="16" t="s">
        <v>360</v>
      </c>
      <c r="C16" s="40" t="s">
        <v>7034</v>
      </c>
      <c r="D16" s="221" t="s">
        <v>385</v>
      </c>
      <c r="E16" s="16">
        <v>50</v>
      </c>
      <c r="F16" s="221" t="s">
        <v>393</v>
      </c>
      <c r="G16" s="16" t="s">
        <v>7021</v>
      </c>
      <c r="H16" s="70"/>
      <c r="I16" s="223"/>
      <c r="J16" s="223"/>
      <c r="K16" s="223"/>
      <c r="L16" s="223"/>
      <c r="M16" s="223"/>
    </row>
    <row r="17" spans="1:13" ht="13" x14ac:dyDescent="0.15">
      <c r="A17" s="20" t="s">
        <v>426</v>
      </c>
      <c r="B17" s="16" t="s">
        <v>360</v>
      </c>
      <c r="C17" s="40" t="s">
        <v>7035</v>
      </c>
      <c r="D17" s="221" t="s">
        <v>385</v>
      </c>
      <c r="E17" s="16">
        <v>80</v>
      </c>
      <c r="F17" s="221" t="s">
        <v>398</v>
      </c>
      <c r="G17" s="16" t="s">
        <v>7021</v>
      </c>
      <c r="H17" s="70"/>
      <c r="I17" s="223"/>
      <c r="J17" s="223"/>
      <c r="K17" s="223"/>
      <c r="L17" s="223"/>
      <c r="M17" s="223"/>
    </row>
    <row r="18" spans="1:13" ht="13" x14ac:dyDescent="0.15">
      <c r="A18" s="20" t="s">
        <v>554</v>
      </c>
      <c r="B18" s="16" t="s">
        <v>360</v>
      </c>
      <c r="C18" s="40" t="s">
        <v>7036</v>
      </c>
      <c r="D18" s="221" t="s">
        <v>385</v>
      </c>
      <c r="E18" s="16">
        <v>130</v>
      </c>
      <c r="F18" s="221" t="s">
        <v>386</v>
      </c>
      <c r="G18" s="16" t="s">
        <v>7019</v>
      </c>
      <c r="H18" s="70"/>
    </row>
    <row r="19" spans="1:13" ht="13" x14ac:dyDescent="0.15">
      <c r="A19" s="20" t="s">
        <v>3621</v>
      </c>
      <c r="B19" s="16" t="s">
        <v>360</v>
      </c>
      <c r="C19" s="40" t="s">
        <v>7037</v>
      </c>
      <c r="D19" s="221" t="s">
        <v>385</v>
      </c>
      <c r="E19" s="16">
        <v>80</v>
      </c>
      <c r="F19" s="221" t="s">
        <v>398</v>
      </c>
      <c r="G19" s="16" t="s">
        <v>7021</v>
      </c>
      <c r="H19" s="70"/>
    </row>
    <row r="20" spans="1:13" ht="13" x14ac:dyDescent="0.15">
      <c r="A20" s="20" t="s">
        <v>3622</v>
      </c>
      <c r="B20" s="16" t="s">
        <v>360</v>
      </c>
      <c r="C20" s="40" t="s">
        <v>7038</v>
      </c>
      <c r="D20" s="221" t="s">
        <v>385</v>
      </c>
      <c r="E20" s="16">
        <v>130</v>
      </c>
      <c r="F20" s="221" t="s">
        <v>386</v>
      </c>
      <c r="G20" s="16" t="s">
        <v>7019</v>
      </c>
      <c r="H20" s="70"/>
      <c r="I20" s="223"/>
      <c r="J20" s="223"/>
      <c r="K20" s="223"/>
      <c r="L20" s="223"/>
      <c r="M20" s="223"/>
    </row>
    <row r="21" spans="1:13" ht="13" x14ac:dyDescent="0.15">
      <c r="A21" s="20" t="s">
        <v>456</v>
      </c>
      <c r="B21" s="16" t="s">
        <v>361</v>
      </c>
      <c r="C21" s="40" t="s">
        <v>7039</v>
      </c>
      <c r="D21" s="221" t="s">
        <v>404</v>
      </c>
      <c r="E21" s="16">
        <v>60</v>
      </c>
      <c r="F21" s="221" t="s">
        <v>393</v>
      </c>
      <c r="G21" s="16" t="s">
        <v>7021</v>
      </c>
      <c r="H21" s="70"/>
    </row>
    <row r="22" spans="1:13" ht="13" x14ac:dyDescent="0.15">
      <c r="A22" s="20" t="s">
        <v>2537</v>
      </c>
      <c r="B22" s="16" t="s">
        <v>361</v>
      </c>
      <c r="C22" s="40" t="s">
        <v>7040</v>
      </c>
      <c r="D22" s="221" t="s">
        <v>385</v>
      </c>
      <c r="E22" s="16">
        <v>60</v>
      </c>
      <c r="F22" s="221" t="s">
        <v>393</v>
      </c>
      <c r="G22" s="16" t="s">
        <v>7021</v>
      </c>
      <c r="H22" s="70"/>
    </row>
    <row r="23" spans="1:13" ht="13" x14ac:dyDescent="0.15">
      <c r="A23" s="20" t="s">
        <v>2538</v>
      </c>
      <c r="B23" s="16" t="s">
        <v>361</v>
      </c>
      <c r="C23" s="40" t="s">
        <v>7041</v>
      </c>
      <c r="D23" s="221" t="s">
        <v>385</v>
      </c>
      <c r="E23" s="16">
        <v>120</v>
      </c>
      <c r="F23" s="221" t="s">
        <v>398</v>
      </c>
      <c r="G23" s="16" t="s">
        <v>7019</v>
      </c>
      <c r="H23" s="70"/>
      <c r="I23" s="223"/>
      <c r="J23" s="223"/>
      <c r="K23" s="223"/>
      <c r="L23" s="223"/>
      <c r="M23" s="223"/>
    </row>
    <row r="24" spans="1:13" ht="13" x14ac:dyDescent="0.15">
      <c r="A24" s="20" t="s">
        <v>2535</v>
      </c>
      <c r="B24" s="16" t="s">
        <v>363</v>
      </c>
      <c r="C24" s="40" t="s">
        <v>7042</v>
      </c>
      <c r="D24" s="221" t="s">
        <v>407</v>
      </c>
      <c r="E24" s="16">
        <v>60</v>
      </c>
      <c r="F24" s="221" t="s">
        <v>393</v>
      </c>
      <c r="G24" s="16" t="s">
        <v>7021</v>
      </c>
      <c r="H24" s="70"/>
    </row>
    <row r="25" spans="1:13" ht="13" x14ac:dyDescent="0.15">
      <c r="A25" s="20" t="s">
        <v>405</v>
      </c>
      <c r="B25" s="16" t="s">
        <v>364</v>
      </c>
      <c r="C25" s="40" t="s">
        <v>7043</v>
      </c>
      <c r="D25" s="221" t="s">
        <v>385</v>
      </c>
      <c r="E25" s="16">
        <v>130</v>
      </c>
      <c r="F25" s="221" t="s">
        <v>393</v>
      </c>
      <c r="G25" s="16" t="s">
        <v>7019</v>
      </c>
      <c r="H25" s="70"/>
    </row>
    <row r="26" spans="1:13" ht="13" x14ac:dyDescent="0.15">
      <c r="A26" s="20" t="s">
        <v>1258</v>
      </c>
      <c r="B26" s="16" t="s">
        <v>364</v>
      </c>
      <c r="C26" s="40" t="s">
        <v>7044</v>
      </c>
      <c r="D26" s="221" t="s">
        <v>385</v>
      </c>
      <c r="E26" s="16">
        <v>60</v>
      </c>
      <c r="F26" s="221" t="s">
        <v>393</v>
      </c>
      <c r="G26" s="16" t="s">
        <v>7021</v>
      </c>
      <c r="H26" s="70"/>
    </row>
    <row r="27" spans="1:13" ht="13" x14ac:dyDescent="0.15">
      <c r="A27" s="20" t="s">
        <v>1238</v>
      </c>
      <c r="B27" s="16" t="s">
        <v>364</v>
      </c>
      <c r="C27" s="40" t="s">
        <v>7045</v>
      </c>
      <c r="D27" s="221" t="s">
        <v>385</v>
      </c>
      <c r="E27" s="16">
        <v>90</v>
      </c>
      <c r="F27" s="221" t="s">
        <v>398</v>
      </c>
      <c r="G27" s="16" t="s">
        <v>7021</v>
      </c>
      <c r="H27" s="70"/>
    </row>
    <row r="28" spans="1:13" ht="13" x14ac:dyDescent="0.15">
      <c r="A28" s="20" t="s">
        <v>1793</v>
      </c>
      <c r="B28" s="16" t="s">
        <v>364</v>
      </c>
      <c r="C28" s="145" t="s">
        <v>7046</v>
      </c>
      <c r="D28" s="221" t="s">
        <v>385</v>
      </c>
      <c r="E28" s="16">
        <v>160</v>
      </c>
      <c r="F28" s="221" t="s">
        <v>386</v>
      </c>
      <c r="G28" s="16" t="s">
        <v>7019</v>
      </c>
      <c r="H28" s="70"/>
    </row>
    <row r="29" spans="1:13" ht="13" x14ac:dyDescent="0.15">
      <c r="A29" s="20" t="s">
        <v>966</v>
      </c>
      <c r="B29" s="16" t="s">
        <v>365</v>
      </c>
      <c r="C29" s="40" t="s">
        <v>7047</v>
      </c>
      <c r="D29" s="221" t="s">
        <v>385</v>
      </c>
      <c r="E29" s="16">
        <v>60</v>
      </c>
      <c r="F29" s="221" t="s">
        <v>393</v>
      </c>
      <c r="G29" s="16" t="s">
        <v>7021</v>
      </c>
      <c r="H29" s="70"/>
    </row>
    <row r="30" spans="1:13" ht="13" x14ac:dyDescent="0.15">
      <c r="A30" s="20" t="s">
        <v>1801</v>
      </c>
      <c r="B30" s="16" t="s">
        <v>365</v>
      </c>
      <c r="C30" s="40" t="s">
        <v>7048</v>
      </c>
      <c r="D30" s="221" t="s">
        <v>385</v>
      </c>
      <c r="E30" s="16">
        <v>90</v>
      </c>
      <c r="F30" s="221" t="s">
        <v>398</v>
      </c>
      <c r="G30" s="16" t="s">
        <v>7019</v>
      </c>
      <c r="H30" s="70"/>
    </row>
    <row r="31" spans="1:13" ht="13" x14ac:dyDescent="0.15">
      <c r="A31" s="20" t="s">
        <v>3559</v>
      </c>
      <c r="B31" s="16" t="s">
        <v>365</v>
      </c>
      <c r="C31" s="40" t="s">
        <v>7028</v>
      </c>
      <c r="D31" s="221" t="s">
        <v>858</v>
      </c>
      <c r="E31" s="16">
        <v>60</v>
      </c>
      <c r="F31" s="221" t="s">
        <v>393</v>
      </c>
      <c r="G31" s="16" t="s">
        <v>7021</v>
      </c>
      <c r="H31" s="70"/>
    </row>
  </sheetData>
  <mergeCells count="1">
    <mergeCell ref="O1:W1"/>
  </mergeCells>
  <conditionalFormatting sqref="H2:H31">
    <cfRule type="cellIs" dxfId="322" priority="1" stopIfTrue="1" operator="equal">
      <formula>"-"</formula>
    </cfRule>
    <cfRule type="cellIs" dxfId="321" priority="2" stopIfTrue="1" operator="equal">
      <formula>"x"</formula>
    </cfRule>
  </conditionalFormatting>
  <hyperlinks>
    <hyperlink ref="L1" location="'Expansion set Check List'!A1" display="Home" xr:uid="{8BE163D5-51CF-4E31-9D8C-44E1F9CCEA97}"/>
  </hyperlinks>
  <pageMargins left="0.7" right="0.7" top="0.75" bottom="0.75" header="0.3" footer="0.3"/>
  <pageSetup orientation="portrait" verticalDpi="0"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BE97D-C843-4239-A46F-5C77BA0ABDEC}">
  <sheetPr codeName="Sheet269">
    <tabColor rgb="FFFF0000"/>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6.6640625" customWidth="1"/>
    <col min="2" max="2" width="13.5" bestFit="1" customWidth="1"/>
    <col min="3" max="3" width="7.5" bestFit="1" customWidth="1"/>
    <col min="4" max="4" width="8.6640625" bestFit="1" customWidth="1"/>
    <col min="5" max="5" width="4" bestFit="1" customWidth="1"/>
    <col min="6" max="6" width="9" bestFit="1" customWidth="1"/>
    <col min="7" max="7" width="34.6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3539</v>
      </c>
      <c r="B2" s="16" t="s">
        <v>353</v>
      </c>
      <c r="C2" s="40" t="s">
        <v>7049</v>
      </c>
      <c r="D2" s="221" t="s">
        <v>385</v>
      </c>
      <c r="E2" s="16">
        <v>30</v>
      </c>
      <c r="F2" s="221" t="s">
        <v>393</v>
      </c>
      <c r="G2" s="16" t="s">
        <v>7021</v>
      </c>
      <c r="H2" s="70"/>
      <c r="M2" s="33">
        <f>SUM(COUNTA(H2:H1000))</f>
        <v>0</v>
      </c>
      <c r="O2" s="102"/>
      <c r="P2" s="102"/>
      <c r="Q2" s="102"/>
      <c r="R2" s="102"/>
      <c r="S2" s="102"/>
      <c r="T2" s="102"/>
      <c r="U2" s="102"/>
      <c r="V2" s="102"/>
      <c r="W2" s="102"/>
    </row>
    <row r="3" spans="1:23" ht="13" x14ac:dyDescent="0.15">
      <c r="A3" s="20" t="s">
        <v>3540</v>
      </c>
      <c r="B3" s="16" t="s">
        <v>353</v>
      </c>
      <c r="C3" s="40" t="s">
        <v>7050</v>
      </c>
      <c r="D3" s="221" t="s">
        <v>385</v>
      </c>
      <c r="E3" s="16">
        <v>60</v>
      </c>
      <c r="F3" s="221" t="s">
        <v>398</v>
      </c>
      <c r="G3" s="16" t="s">
        <v>7021</v>
      </c>
      <c r="H3" s="70"/>
    </row>
    <row r="4" spans="1:23" ht="13.25" customHeight="1" x14ac:dyDescent="0.15">
      <c r="A4" s="20" t="s">
        <v>3632</v>
      </c>
      <c r="B4" s="16" t="s">
        <v>354</v>
      </c>
      <c r="C4" s="40" t="s">
        <v>7051</v>
      </c>
      <c r="D4" s="221" t="s">
        <v>400</v>
      </c>
      <c r="E4" s="16">
        <v>100</v>
      </c>
      <c r="F4" s="221" t="s">
        <v>398</v>
      </c>
      <c r="G4" s="16" t="s">
        <v>7021</v>
      </c>
      <c r="H4" s="70"/>
      <c r="I4" s="223"/>
      <c r="J4" s="223"/>
      <c r="K4" s="223"/>
      <c r="L4" s="223"/>
      <c r="M4" s="223"/>
    </row>
    <row r="5" spans="1:23" ht="13" x14ac:dyDescent="0.15">
      <c r="A5" s="20" t="s">
        <v>2993</v>
      </c>
      <c r="B5" s="16" t="s">
        <v>357</v>
      </c>
      <c r="C5" s="40" t="s">
        <v>7052</v>
      </c>
      <c r="D5" s="221" t="s">
        <v>407</v>
      </c>
      <c r="E5" s="16">
        <v>130</v>
      </c>
      <c r="F5" s="221" t="s">
        <v>393</v>
      </c>
      <c r="G5" s="16" t="s">
        <v>7021</v>
      </c>
      <c r="H5" s="70"/>
      <c r="I5" s="223"/>
      <c r="J5" s="223"/>
      <c r="K5" s="223"/>
      <c r="L5" s="223"/>
      <c r="M5" s="223"/>
    </row>
    <row r="6" spans="1:23" ht="13" x14ac:dyDescent="0.15">
      <c r="A6" s="20" t="s">
        <v>1258</v>
      </c>
      <c r="B6" s="16" t="s">
        <v>357</v>
      </c>
      <c r="C6" s="40" t="s">
        <v>7053</v>
      </c>
      <c r="D6" s="221" t="s">
        <v>385</v>
      </c>
      <c r="E6" s="16">
        <v>60</v>
      </c>
      <c r="F6" s="221" t="s">
        <v>393</v>
      </c>
      <c r="G6" s="16" t="s">
        <v>7021</v>
      </c>
      <c r="H6" s="70"/>
      <c r="I6" s="223"/>
      <c r="J6" s="223"/>
      <c r="K6" s="223"/>
      <c r="L6" s="223"/>
      <c r="M6" s="223"/>
    </row>
    <row r="7" spans="1:23" ht="13" x14ac:dyDescent="0.15">
      <c r="A7" s="20" t="s">
        <v>1238</v>
      </c>
      <c r="B7" s="16" t="s">
        <v>357</v>
      </c>
      <c r="C7" s="40" t="s">
        <v>7054</v>
      </c>
      <c r="D7" s="221" t="s">
        <v>385</v>
      </c>
      <c r="E7" s="16">
        <v>90</v>
      </c>
      <c r="F7" s="221" t="s">
        <v>398</v>
      </c>
      <c r="G7" s="16" t="s">
        <v>7021</v>
      </c>
      <c r="H7" s="70"/>
      <c r="I7" s="223"/>
      <c r="J7" s="223"/>
      <c r="K7" s="223"/>
      <c r="L7" s="223"/>
      <c r="M7" s="223"/>
    </row>
    <row r="8" spans="1:23" ht="13" x14ac:dyDescent="0.15">
      <c r="A8" s="20" t="s">
        <v>1793</v>
      </c>
      <c r="B8" s="16" t="s">
        <v>357</v>
      </c>
      <c r="C8" s="40" t="s">
        <v>7055</v>
      </c>
      <c r="D8" s="221" t="s">
        <v>385</v>
      </c>
      <c r="E8" s="16">
        <v>150</v>
      </c>
      <c r="F8" s="221" t="s">
        <v>386</v>
      </c>
      <c r="G8" s="16" t="s">
        <v>7019</v>
      </c>
      <c r="H8" s="70"/>
      <c r="I8" s="223"/>
      <c r="J8" s="223"/>
      <c r="K8" s="223"/>
      <c r="L8" s="223"/>
      <c r="M8" s="223"/>
    </row>
    <row r="9" spans="1:23" ht="13" x14ac:dyDescent="0.15">
      <c r="A9" s="20" t="s">
        <v>3031</v>
      </c>
      <c r="B9" s="16" t="s">
        <v>357</v>
      </c>
      <c r="C9" s="40" t="s">
        <v>7056</v>
      </c>
      <c r="D9" s="221" t="s">
        <v>400</v>
      </c>
      <c r="E9" s="16">
        <v>120</v>
      </c>
      <c r="F9" s="221" t="s">
        <v>398</v>
      </c>
      <c r="G9" s="16" t="s">
        <v>7021</v>
      </c>
      <c r="H9" s="70"/>
      <c r="I9" s="223"/>
      <c r="J9" s="223"/>
      <c r="K9" s="223"/>
      <c r="L9" s="223"/>
      <c r="M9" s="223"/>
    </row>
    <row r="10" spans="1:23" ht="13" x14ac:dyDescent="0.15">
      <c r="A10" s="20" t="s">
        <v>3059</v>
      </c>
      <c r="B10" s="16" t="s">
        <v>361</v>
      </c>
      <c r="C10" s="40" t="s">
        <v>7057</v>
      </c>
      <c r="D10" s="221" t="s">
        <v>385</v>
      </c>
      <c r="E10" s="16">
        <v>80</v>
      </c>
      <c r="F10" s="221" t="s">
        <v>393</v>
      </c>
      <c r="G10" s="16" t="s">
        <v>7019</v>
      </c>
      <c r="H10" s="70"/>
      <c r="I10" s="223"/>
      <c r="J10" s="223"/>
      <c r="K10" s="223"/>
      <c r="L10" s="223"/>
      <c r="M10" s="223"/>
    </row>
    <row r="11" spans="1:23" ht="13" x14ac:dyDescent="0.15">
      <c r="A11" s="20" t="s">
        <v>2535</v>
      </c>
      <c r="B11" s="16" t="s">
        <v>367</v>
      </c>
      <c r="C11" s="40" t="s">
        <v>7058</v>
      </c>
      <c r="D11" s="221" t="s">
        <v>407</v>
      </c>
      <c r="E11" s="16">
        <v>70</v>
      </c>
      <c r="F11" s="221" t="s">
        <v>393</v>
      </c>
      <c r="G11" s="16" t="s">
        <v>7021</v>
      </c>
      <c r="H11" s="70"/>
    </row>
    <row r="12" spans="1:23" ht="13" x14ac:dyDescent="0.15">
      <c r="A12" s="20" t="s">
        <v>2536</v>
      </c>
      <c r="B12" s="16" t="s">
        <v>367</v>
      </c>
      <c r="C12" s="40" t="s">
        <v>7059</v>
      </c>
      <c r="D12" s="221" t="s">
        <v>407</v>
      </c>
      <c r="E12" s="16">
        <v>120</v>
      </c>
      <c r="F12" s="221" t="s">
        <v>398</v>
      </c>
      <c r="G12" s="16" t="s">
        <v>7019</v>
      </c>
      <c r="H12" s="70"/>
    </row>
    <row r="13" spans="1:23" ht="13" x14ac:dyDescent="0.15">
      <c r="A13" s="20" t="s">
        <v>2373</v>
      </c>
      <c r="B13" s="16" t="s">
        <v>367</v>
      </c>
      <c r="C13" s="40" t="s">
        <v>7060</v>
      </c>
      <c r="D13" s="221" t="s">
        <v>395</v>
      </c>
      <c r="E13" s="16">
        <v>60</v>
      </c>
      <c r="F13" s="221" t="s">
        <v>393</v>
      </c>
      <c r="G13" s="16" t="s">
        <v>7021</v>
      </c>
      <c r="H13" s="70"/>
    </row>
    <row r="14" spans="1:23" ht="13" x14ac:dyDescent="0.15">
      <c r="A14" s="20" t="s">
        <v>2374</v>
      </c>
      <c r="B14" s="16" t="s">
        <v>367</v>
      </c>
      <c r="C14" s="40" t="s">
        <v>7061</v>
      </c>
      <c r="D14" s="221" t="s">
        <v>395</v>
      </c>
      <c r="E14" s="16">
        <v>80</v>
      </c>
      <c r="F14" s="221" t="s">
        <v>398</v>
      </c>
      <c r="G14" s="16" t="s">
        <v>7021</v>
      </c>
      <c r="H14" s="70"/>
    </row>
    <row r="15" spans="1:23" ht="13" x14ac:dyDescent="0.15">
      <c r="A15" s="20" t="s">
        <v>2375</v>
      </c>
      <c r="B15" s="16" t="s">
        <v>367</v>
      </c>
      <c r="C15" s="40" t="s">
        <v>7062</v>
      </c>
      <c r="D15" s="221" t="s">
        <v>395</v>
      </c>
      <c r="E15" s="16">
        <v>150</v>
      </c>
      <c r="F15" s="221" t="s">
        <v>386</v>
      </c>
      <c r="G15" s="16" t="s">
        <v>7019</v>
      </c>
      <c r="H15" s="70"/>
    </row>
    <row r="16" spans="1:23" ht="13" x14ac:dyDescent="0.15">
      <c r="A16" s="20" t="s">
        <v>448</v>
      </c>
      <c r="B16" s="16" t="s">
        <v>367</v>
      </c>
      <c r="C16" s="145" t="s">
        <v>7063</v>
      </c>
      <c r="D16" s="221" t="s">
        <v>385</v>
      </c>
      <c r="E16" s="16">
        <v>40</v>
      </c>
      <c r="F16" s="221" t="s">
        <v>393</v>
      </c>
      <c r="G16" s="16" t="s">
        <v>7021</v>
      </c>
      <c r="H16" s="70"/>
    </row>
    <row r="17" spans="1:8" ht="13" x14ac:dyDescent="0.15">
      <c r="A17" s="20" t="s">
        <v>426</v>
      </c>
      <c r="B17" s="16" t="s">
        <v>367</v>
      </c>
      <c r="C17" s="40" t="s">
        <v>7064</v>
      </c>
      <c r="D17" s="221" t="s">
        <v>385</v>
      </c>
      <c r="E17" s="16">
        <v>70</v>
      </c>
      <c r="F17" s="221" t="s">
        <v>398</v>
      </c>
      <c r="G17" s="16" t="s">
        <v>7021</v>
      </c>
      <c r="H17" s="70"/>
    </row>
    <row r="18" spans="1:8" ht="13" x14ac:dyDescent="0.15">
      <c r="A18" s="20" t="s">
        <v>554</v>
      </c>
      <c r="B18" s="16" t="s">
        <v>367</v>
      </c>
      <c r="C18" s="40" t="s">
        <v>7065</v>
      </c>
      <c r="D18" s="221" t="s">
        <v>385</v>
      </c>
      <c r="E18" s="16">
        <v>120</v>
      </c>
      <c r="F18" s="221" t="s">
        <v>386</v>
      </c>
      <c r="G18" s="16" t="s">
        <v>7019</v>
      </c>
      <c r="H18" s="70"/>
    </row>
    <row r="19" spans="1:8" ht="13" x14ac:dyDescent="0.15">
      <c r="A19" s="20" t="s">
        <v>1379</v>
      </c>
      <c r="B19" s="16" t="s">
        <v>367</v>
      </c>
      <c r="C19" s="40" t="s">
        <v>7066</v>
      </c>
      <c r="D19" s="221" t="s">
        <v>385</v>
      </c>
      <c r="E19" s="16">
        <v>100</v>
      </c>
      <c r="F19" s="221" t="s">
        <v>398</v>
      </c>
      <c r="G19" s="16" t="s">
        <v>7021</v>
      </c>
      <c r="H19" s="70"/>
    </row>
    <row r="20" spans="1:8" ht="13" x14ac:dyDescent="0.15">
      <c r="A20" s="20" t="s">
        <v>4320</v>
      </c>
      <c r="B20" s="16" t="s">
        <v>367</v>
      </c>
      <c r="C20" s="40" t="s">
        <v>7067</v>
      </c>
      <c r="D20" s="221" t="s">
        <v>385</v>
      </c>
      <c r="E20" s="16">
        <v>120</v>
      </c>
      <c r="F20" s="221" t="s">
        <v>393</v>
      </c>
      <c r="G20" s="16" t="s">
        <v>7019</v>
      </c>
      <c r="H20" s="70"/>
    </row>
    <row r="21" spans="1:8" ht="13" x14ac:dyDescent="0.15">
      <c r="A21" s="20" t="s">
        <v>586</v>
      </c>
      <c r="B21" s="16" t="s">
        <v>368</v>
      </c>
      <c r="C21" s="40" t="s">
        <v>7068</v>
      </c>
      <c r="D21" s="221" t="s">
        <v>858</v>
      </c>
      <c r="E21" s="16">
        <v>40</v>
      </c>
      <c r="F21" s="221" t="s">
        <v>393</v>
      </c>
      <c r="G21" s="16" t="s">
        <v>7021</v>
      </c>
      <c r="H21" s="70"/>
    </row>
    <row r="22" spans="1:8" ht="13" x14ac:dyDescent="0.15">
      <c r="A22" s="20" t="s">
        <v>929</v>
      </c>
      <c r="B22" s="16" t="s">
        <v>370</v>
      </c>
      <c r="C22" s="40" t="s">
        <v>7069</v>
      </c>
      <c r="D22" s="221" t="s">
        <v>395</v>
      </c>
      <c r="E22" s="16">
        <v>120</v>
      </c>
      <c r="F22" s="221" t="s">
        <v>398</v>
      </c>
      <c r="G22" s="16" t="s">
        <v>7070</v>
      </c>
      <c r="H22" s="70"/>
    </row>
    <row r="23" spans="1:8" ht="13" x14ac:dyDescent="0.15">
      <c r="A23" s="20" t="s">
        <v>1292</v>
      </c>
      <c r="B23" s="16" t="s">
        <v>370</v>
      </c>
      <c r="C23" s="40" t="s">
        <v>7071</v>
      </c>
      <c r="D23" s="221" t="s">
        <v>385</v>
      </c>
      <c r="E23" s="16">
        <v>60</v>
      </c>
      <c r="F23" s="221" t="s">
        <v>393</v>
      </c>
      <c r="G23" s="16" t="s">
        <v>7021</v>
      </c>
      <c r="H23" s="70"/>
    </row>
    <row r="24" spans="1:8" ht="13" x14ac:dyDescent="0.15">
      <c r="A24" s="20" t="s">
        <v>1822</v>
      </c>
      <c r="B24" s="16" t="s">
        <v>370</v>
      </c>
      <c r="C24" s="40" t="s">
        <v>7072</v>
      </c>
      <c r="D24" s="221" t="s">
        <v>385</v>
      </c>
      <c r="E24" s="16">
        <v>70</v>
      </c>
      <c r="F24" s="221" t="s">
        <v>393</v>
      </c>
      <c r="G24" s="16" t="s">
        <v>7021</v>
      </c>
      <c r="H24" s="70"/>
    </row>
    <row r="25" spans="1:8" ht="13" x14ac:dyDescent="0.15">
      <c r="A25" s="20" t="s">
        <v>1811</v>
      </c>
      <c r="B25" s="16" t="s">
        <v>370</v>
      </c>
      <c r="C25" s="40" t="s">
        <v>7073</v>
      </c>
      <c r="D25" s="221" t="s">
        <v>385</v>
      </c>
      <c r="E25" s="16">
        <v>110</v>
      </c>
      <c r="F25" s="221" t="s">
        <v>398</v>
      </c>
      <c r="G25" s="16" t="s">
        <v>7021</v>
      </c>
      <c r="H25" s="70"/>
    </row>
    <row r="26" spans="1:8" ht="13" x14ac:dyDescent="0.15">
      <c r="A26" s="20" t="s">
        <v>4549</v>
      </c>
      <c r="B26" s="16" t="s">
        <v>370</v>
      </c>
      <c r="C26" s="40" t="s">
        <v>7074</v>
      </c>
      <c r="D26" s="221" t="s">
        <v>385</v>
      </c>
      <c r="E26" s="16">
        <v>70</v>
      </c>
      <c r="F26" s="221" t="s">
        <v>393</v>
      </c>
      <c r="G26" s="16" t="s">
        <v>7021</v>
      </c>
      <c r="H26" s="70"/>
    </row>
    <row r="27" spans="1:8" ht="13" x14ac:dyDescent="0.15">
      <c r="A27" s="20" t="s">
        <v>4550</v>
      </c>
      <c r="B27" s="16" t="s">
        <v>370</v>
      </c>
      <c r="C27" s="40" t="s">
        <v>7075</v>
      </c>
      <c r="D27" s="221" t="s">
        <v>385</v>
      </c>
      <c r="E27" s="16">
        <v>140</v>
      </c>
      <c r="F27" s="221" t="s">
        <v>398</v>
      </c>
      <c r="G27" s="16" t="s">
        <v>7019</v>
      </c>
      <c r="H27" s="70"/>
    </row>
    <row r="28" spans="1:8" ht="13" x14ac:dyDescent="0.15">
      <c r="A28" s="20" t="s">
        <v>456</v>
      </c>
      <c r="B28" s="16" t="s">
        <v>371</v>
      </c>
      <c r="C28" s="40" t="s">
        <v>7076</v>
      </c>
      <c r="D28" s="221" t="s">
        <v>404</v>
      </c>
      <c r="E28" s="16">
        <v>70</v>
      </c>
      <c r="F28" s="221" t="s">
        <v>393</v>
      </c>
      <c r="G28" s="16" t="s">
        <v>7070</v>
      </c>
      <c r="H28" s="70"/>
    </row>
    <row r="29" spans="1:8" ht="13" x14ac:dyDescent="0.15">
      <c r="A29" s="20" t="s">
        <v>1801</v>
      </c>
      <c r="B29" s="16" t="s">
        <v>371</v>
      </c>
      <c r="C29" s="40" t="s">
        <v>7077</v>
      </c>
      <c r="D29" s="221" t="s">
        <v>385</v>
      </c>
      <c r="E29" s="16">
        <v>90</v>
      </c>
      <c r="F29" s="221" t="s">
        <v>398</v>
      </c>
      <c r="G29" s="16" t="s">
        <v>7021</v>
      </c>
      <c r="H29" s="70"/>
    </row>
    <row r="30" spans="1:8" ht="13" x14ac:dyDescent="0.15">
      <c r="A30" s="20" t="s">
        <v>2992</v>
      </c>
      <c r="B30" s="16" t="s">
        <v>371</v>
      </c>
      <c r="C30" s="40" t="s">
        <v>7078</v>
      </c>
      <c r="D30" s="221" t="s">
        <v>385</v>
      </c>
      <c r="E30" s="16">
        <v>70</v>
      </c>
      <c r="F30" s="221" t="s">
        <v>393</v>
      </c>
      <c r="G30" s="16" t="s">
        <v>7019</v>
      </c>
      <c r="H30" s="70"/>
    </row>
    <row r="31" spans="1:8" ht="13" x14ac:dyDescent="0.15">
      <c r="A31" s="20" t="s">
        <v>857</v>
      </c>
      <c r="B31" s="16" t="s">
        <v>371</v>
      </c>
      <c r="C31" s="40" t="s">
        <v>7079</v>
      </c>
      <c r="D31" s="221" t="s">
        <v>858</v>
      </c>
      <c r="E31" s="16">
        <v>60</v>
      </c>
      <c r="F31" s="221" t="s">
        <v>393</v>
      </c>
      <c r="G31" s="16" t="s">
        <v>7021</v>
      </c>
      <c r="H31" s="70"/>
    </row>
  </sheetData>
  <mergeCells count="1">
    <mergeCell ref="O1:W1"/>
  </mergeCells>
  <conditionalFormatting sqref="H2:H31">
    <cfRule type="cellIs" dxfId="320" priority="1" stopIfTrue="1" operator="equal">
      <formula>"-"</formula>
    </cfRule>
    <cfRule type="cellIs" dxfId="319" priority="2" stopIfTrue="1" operator="equal">
      <formula>"x"</formula>
    </cfRule>
  </conditionalFormatting>
  <hyperlinks>
    <hyperlink ref="L1" location="'Expansion set Check List'!A1" display="Home" xr:uid="{66F0890F-B243-4BA8-ACB5-3B5B0B401352}"/>
  </hyperlinks>
  <pageMargins left="0.7" right="0.7" top="0.75" bottom="0.75" header="0.3" footer="0.3"/>
  <pageSetup orientation="portrait" verticalDpi="0" r:id="rId1"/>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BCF86-89EE-487A-8D7D-A46F81C63D3B}">
  <sheetPr codeName="Sheet285">
    <tabColor rgb="FFFF0000"/>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7.5" bestFit="1" customWidth="1"/>
    <col min="2" max="2" width="18.1640625" bestFit="1" customWidth="1"/>
    <col min="3" max="3" width="7.5" bestFit="1" customWidth="1"/>
    <col min="4" max="4" width="8.83203125" bestFit="1" customWidth="1"/>
    <col min="5" max="5" width="4" bestFit="1" customWidth="1"/>
    <col min="6" max="6" width="9" bestFit="1" customWidth="1"/>
    <col min="7" max="7" width="38"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4511</v>
      </c>
      <c r="B2" s="16" t="s">
        <v>371</v>
      </c>
      <c r="C2" s="40" t="s">
        <v>9485</v>
      </c>
      <c r="D2" s="221" t="s">
        <v>407</v>
      </c>
      <c r="E2" s="16"/>
      <c r="F2" s="221" t="s">
        <v>393</v>
      </c>
      <c r="G2" s="16" t="s">
        <v>7021</v>
      </c>
      <c r="H2" s="70"/>
      <c r="M2" s="33">
        <f>SUM(COUNTA(H2:H1000))</f>
        <v>0</v>
      </c>
      <c r="O2" s="102"/>
      <c r="P2" s="102"/>
      <c r="Q2" s="102"/>
      <c r="R2" s="102"/>
      <c r="S2" s="102"/>
      <c r="T2" s="102"/>
      <c r="U2" s="102"/>
      <c r="V2" s="102"/>
      <c r="W2" s="102"/>
    </row>
    <row r="3" spans="1:23" ht="13" x14ac:dyDescent="0.15">
      <c r="A3" s="20" t="s">
        <v>4528</v>
      </c>
      <c r="B3" s="16" t="s">
        <v>371</v>
      </c>
      <c r="C3" s="40" t="s">
        <v>9486</v>
      </c>
      <c r="D3" s="221" t="s">
        <v>389</v>
      </c>
      <c r="E3" s="16"/>
      <c r="F3" s="221" t="s">
        <v>393</v>
      </c>
      <c r="G3" s="16" t="s">
        <v>7021</v>
      </c>
      <c r="H3" s="70"/>
    </row>
    <row r="4" spans="1:23" ht="13.25" customHeight="1" x14ac:dyDescent="0.15">
      <c r="A4" s="20" t="s">
        <v>935</v>
      </c>
      <c r="B4" s="16" t="s">
        <v>372</v>
      </c>
      <c r="C4" s="40" t="s">
        <v>9487</v>
      </c>
      <c r="D4" s="221" t="s">
        <v>858</v>
      </c>
      <c r="E4" s="16"/>
      <c r="F4" s="221" t="s">
        <v>398</v>
      </c>
      <c r="G4" s="16" t="s">
        <v>7021</v>
      </c>
      <c r="H4" s="70"/>
      <c r="I4" s="274"/>
      <c r="J4" s="399" t="s">
        <v>9516</v>
      </c>
      <c r="K4" s="400"/>
      <c r="L4" s="400"/>
      <c r="M4" s="400"/>
      <c r="N4" s="401"/>
    </row>
    <row r="5" spans="1:23" ht="13" x14ac:dyDescent="0.15">
      <c r="A5" s="20" t="s">
        <v>930</v>
      </c>
      <c r="B5" s="16" t="s">
        <v>372</v>
      </c>
      <c r="C5" s="40" t="s">
        <v>9488</v>
      </c>
      <c r="D5" s="221" t="s">
        <v>858</v>
      </c>
      <c r="E5" s="16"/>
      <c r="F5" s="221" t="s">
        <v>393</v>
      </c>
      <c r="G5" s="16" t="s">
        <v>7021</v>
      </c>
      <c r="H5" s="70"/>
      <c r="I5" s="274"/>
      <c r="J5" s="402"/>
      <c r="K5" s="403"/>
      <c r="L5" s="403"/>
      <c r="M5" s="403"/>
      <c r="N5" s="404"/>
    </row>
    <row r="6" spans="1:23" ht="13" x14ac:dyDescent="0.15">
      <c r="A6" s="20" t="s">
        <v>929</v>
      </c>
      <c r="B6" s="16" t="s">
        <v>372</v>
      </c>
      <c r="C6" s="40" t="s">
        <v>9489</v>
      </c>
      <c r="D6" s="221" t="s">
        <v>858</v>
      </c>
      <c r="E6" s="16"/>
      <c r="F6" s="221" t="s">
        <v>398</v>
      </c>
      <c r="G6" s="16" t="s">
        <v>7021</v>
      </c>
      <c r="H6" s="70"/>
      <c r="I6" s="274"/>
      <c r="J6" s="402"/>
      <c r="K6" s="403"/>
      <c r="L6" s="403"/>
      <c r="M6" s="403"/>
      <c r="N6" s="404"/>
    </row>
    <row r="7" spans="1:23" ht="13" x14ac:dyDescent="0.15">
      <c r="A7" s="20" t="s">
        <v>1912</v>
      </c>
      <c r="B7" s="16" t="s">
        <v>372</v>
      </c>
      <c r="C7" s="40" t="s">
        <v>9490</v>
      </c>
      <c r="D7" s="221" t="s">
        <v>858</v>
      </c>
      <c r="E7" s="16"/>
      <c r="F7" s="221" t="s">
        <v>393</v>
      </c>
      <c r="G7" s="16" t="s">
        <v>9546</v>
      </c>
      <c r="H7" s="70"/>
      <c r="I7" s="274"/>
      <c r="J7" s="405"/>
      <c r="K7" s="406"/>
      <c r="L7" s="406"/>
      <c r="M7" s="406"/>
      <c r="N7" s="407"/>
    </row>
    <row r="8" spans="1:23" ht="13" x14ac:dyDescent="0.15">
      <c r="A8" s="20" t="s">
        <v>4523</v>
      </c>
      <c r="B8" s="16" t="s">
        <v>373</v>
      </c>
      <c r="C8" s="40" t="s">
        <v>9316</v>
      </c>
      <c r="D8" s="221" t="s">
        <v>395</v>
      </c>
      <c r="E8" s="16"/>
      <c r="F8" s="221" t="s">
        <v>393</v>
      </c>
      <c r="G8" s="16" t="s">
        <v>7021</v>
      </c>
      <c r="H8" s="70"/>
      <c r="I8" s="274"/>
      <c r="J8" s="223"/>
      <c r="K8" s="223"/>
      <c r="L8" s="223"/>
      <c r="M8" s="223"/>
      <c r="N8" s="223"/>
    </row>
    <row r="9" spans="1:23" ht="13" x14ac:dyDescent="0.15">
      <c r="A9" s="20" t="s">
        <v>2537</v>
      </c>
      <c r="B9" s="16" t="s">
        <v>373</v>
      </c>
      <c r="C9" s="40" t="s">
        <v>9491</v>
      </c>
      <c r="D9" s="221" t="s">
        <v>385</v>
      </c>
      <c r="E9" s="16"/>
      <c r="F9" s="221" t="s">
        <v>393</v>
      </c>
      <c r="G9" s="16" t="s">
        <v>7021</v>
      </c>
      <c r="H9" s="70"/>
      <c r="I9" s="274"/>
      <c r="J9" s="223"/>
      <c r="K9" s="223"/>
      <c r="L9" s="223"/>
      <c r="M9" s="223"/>
      <c r="N9" s="223"/>
    </row>
    <row r="10" spans="1:23" ht="13" x14ac:dyDescent="0.15">
      <c r="A10" s="20" t="s">
        <v>2538</v>
      </c>
      <c r="B10" s="16" t="s">
        <v>373</v>
      </c>
      <c r="C10" s="40" t="s">
        <v>9492</v>
      </c>
      <c r="D10" s="221" t="s">
        <v>385</v>
      </c>
      <c r="E10" s="16"/>
      <c r="F10" s="221" t="s">
        <v>398</v>
      </c>
      <c r="G10" s="16" t="s">
        <v>7021</v>
      </c>
      <c r="H10" s="70"/>
      <c r="I10" s="274"/>
      <c r="J10" s="223"/>
      <c r="K10" s="223"/>
      <c r="L10" s="223"/>
      <c r="M10" s="223"/>
      <c r="N10" s="223"/>
    </row>
    <row r="11" spans="1:23" ht="13" x14ac:dyDescent="0.15">
      <c r="A11" s="20" t="s">
        <v>456</v>
      </c>
      <c r="B11" s="16" t="s">
        <v>9042</v>
      </c>
      <c r="C11" s="40" t="s">
        <v>9493</v>
      </c>
      <c r="D11" s="221" t="s">
        <v>404</v>
      </c>
      <c r="E11" s="16"/>
      <c r="F11" s="221" t="s">
        <v>393</v>
      </c>
      <c r="G11" s="16" t="s">
        <v>9514</v>
      </c>
      <c r="H11" s="70"/>
    </row>
    <row r="12" spans="1:23" ht="13" x14ac:dyDescent="0.15">
      <c r="A12" s="20" t="s">
        <v>2992</v>
      </c>
      <c r="B12" s="16" t="s">
        <v>9042</v>
      </c>
      <c r="C12" s="40" t="s">
        <v>9494</v>
      </c>
      <c r="D12" s="221" t="s">
        <v>385</v>
      </c>
      <c r="E12" s="16"/>
      <c r="F12" s="221" t="s">
        <v>393</v>
      </c>
      <c r="G12" s="16" t="s">
        <v>9546</v>
      </c>
      <c r="H12" s="70"/>
    </row>
    <row r="13" spans="1:23" ht="13" x14ac:dyDescent="0.15">
      <c r="A13" s="20" t="s">
        <v>4549</v>
      </c>
      <c r="B13" s="16" t="s">
        <v>9042</v>
      </c>
      <c r="C13" s="40" t="s">
        <v>9495</v>
      </c>
      <c r="D13" s="221" t="s">
        <v>385</v>
      </c>
      <c r="E13" s="16"/>
      <c r="F13" s="221" t="s">
        <v>393</v>
      </c>
      <c r="G13" s="16" t="s">
        <v>7021</v>
      </c>
      <c r="H13" s="70"/>
    </row>
    <row r="14" spans="1:23" ht="13" x14ac:dyDescent="0.15">
      <c r="A14" s="20" t="s">
        <v>4550</v>
      </c>
      <c r="B14" s="16" t="s">
        <v>9042</v>
      </c>
      <c r="C14" s="40" t="s">
        <v>9496</v>
      </c>
      <c r="D14" s="221" t="s">
        <v>385</v>
      </c>
      <c r="E14" s="16"/>
      <c r="F14" s="221" t="s">
        <v>398</v>
      </c>
      <c r="G14" s="16" t="s">
        <v>7021</v>
      </c>
      <c r="H14" s="70"/>
    </row>
    <row r="15" spans="1:23" ht="13" x14ac:dyDescent="0.15">
      <c r="A15" s="20" t="s">
        <v>554</v>
      </c>
      <c r="B15" s="16" t="s">
        <v>9042</v>
      </c>
      <c r="C15" s="40" t="s">
        <v>9497</v>
      </c>
      <c r="D15" s="221" t="s">
        <v>858</v>
      </c>
      <c r="E15" s="16"/>
      <c r="F15" s="221" t="s">
        <v>386</v>
      </c>
      <c r="G15" s="16" t="s">
        <v>9515</v>
      </c>
      <c r="H15" s="70"/>
    </row>
    <row r="16" spans="1:23" ht="13" x14ac:dyDescent="0.15">
      <c r="A16" s="20" t="s">
        <v>4717</v>
      </c>
      <c r="B16" s="16" t="s">
        <v>9124</v>
      </c>
      <c r="C16" s="145" t="s">
        <v>9498</v>
      </c>
      <c r="D16" s="221" t="s">
        <v>385</v>
      </c>
      <c r="E16" s="16"/>
      <c r="F16" s="221" t="s">
        <v>393</v>
      </c>
      <c r="G16" s="16" t="s">
        <v>7021</v>
      </c>
      <c r="H16" s="70"/>
    </row>
    <row r="17" spans="1:8" ht="13" x14ac:dyDescent="0.15">
      <c r="A17" s="20" t="s">
        <v>9061</v>
      </c>
      <c r="B17" s="16" t="s">
        <v>9124</v>
      </c>
      <c r="C17" s="40" t="s">
        <v>9499</v>
      </c>
      <c r="D17" s="221" t="s">
        <v>385</v>
      </c>
      <c r="E17" s="16"/>
      <c r="F17" s="221" t="s">
        <v>393</v>
      </c>
      <c r="G17" s="16" t="s">
        <v>9546</v>
      </c>
      <c r="H17" s="70"/>
    </row>
    <row r="18" spans="1:8" ht="13" x14ac:dyDescent="0.15">
      <c r="A18" s="20" t="s">
        <v>448</v>
      </c>
      <c r="B18" s="16" t="s">
        <v>9124</v>
      </c>
      <c r="C18" s="40" t="s">
        <v>9500</v>
      </c>
      <c r="D18" s="221" t="s">
        <v>858</v>
      </c>
      <c r="E18" s="16"/>
      <c r="F18" s="221" t="s">
        <v>393</v>
      </c>
      <c r="G18" s="16" t="s">
        <v>7021</v>
      </c>
      <c r="H18" s="70"/>
    </row>
    <row r="19" spans="1:8" ht="13" x14ac:dyDescent="0.15">
      <c r="A19" s="20" t="s">
        <v>426</v>
      </c>
      <c r="B19" s="16" t="s">
        <v>9124</v>
      </c>
      <c r="C19" s="40" t="s">
        <v>9501</v>
      </c>
      <c r="D19" s="221" t="s">
        <v>858</v>
      </c>
      <c r="E19" s="16"/>
      <c r="F19" s="221" t="s">
        <v>398</v>
      </c>
      <c r="G19" s="16" t="s">
        <v>7021</v>
      </c>
      <c r="H19" s="70"/>
    </row>
    <row r="20" spans="1:8" ht="13" x14ac:dyDescent="0.15">
      <c r="A20" s="20" t="s">
        <v>4732</v>
      </c>
      <c r="B20" s="16" t="s">
        <v>9124</v>
      </c>
      <c r="C20" s="40" t="s">
        <v>9502</v>
      </c>
      <c r="D20" s="221" t="s">
        <v>392</v>
      </c>
      <c r="E20" s="16"/>
      <c r="F20" s="221" t="s">
        <v>393</v>
      </c>
      <c r="G20" s="16" t="s">
        <v>7021</v>
      </c>
      <c r="H20" s="70"/>
    </row>
    <row r="21" spans="1:8" ht="13" x14ac:dyDescent="0.15">
      <c r="A21" s="20" t="s">
        <v>2535</v>
      </c>
      <c r="B21" s="16" t="s">
        <v>9157</v>
      </c>
      <c r="C21" s="40" t="s">
        <v>9503</v>
      </c>
      <c r="D21" s="221" t="s">
        <v>407</v>
      </c>
      <c r="E21" s="16"/>
      <c r="F21" s="221" t="s">
        <v>393</v>
      </c>
      <c r="G21" s="16" t="s">
        <v>7021</v>
      </c>
      <c r="H21" s="70"/>
    </row>
    <row r="22" spans="1:8" ht="13" x14ac:dyDescent="0.15">
      <c r="A22" s="20" t="s">
        <v>2536</v>
      </c>
      <c r="B22" s="16" t="s">
        <v>9157</v>
      </c>
      <c r="C22" s="40" t="s">
        <v>9504</v>
      </c>
      <c r="D22" s="221" t="s">
        <v>407</v>
      </c>
      <c r="E22" s="16"/>
      <c r="F22" s="221" t="s">
        <v>398</v>
      </c>
      <c r="G22" s="16" t="s">
        <v>7021</v>
      </c>
      <c r="H22" s="70"/>
    </row>
    <row r="23" spans="1:8" ht="13" x14ac:dyDescent="0.15">
      <c r="A23" s="20" t="s">
        <v>9160</v>
      </c>
      <c r="B23" s="16" t="s">
        <v>9157</v>
      </c>
      <c r="C23" s="40" t="s">
        <v>9505</v>
      </c>
      <c r="D23" s="221" t="s">
        <v>407</v>
      </c>
      <c r="E23" s="16"/>
      <c r="F23" s="221" t="s">
        <v>393</v>
      </c>
      <c r="G23" s="16" t="s">
        <v>7021</v>
      </c>
      <c r="H23" s="70"/>
    </row>
    <row r="24" spans="1:8" ht="13" x14ac:dyDescent="0.15">
      <c r="A24" s="20" t="s">
        <v>9161</v>
      </c>
      <c r="B24" s="16" t="s">
        <v>9157</v>
      </c>
      <c r="C24" s="40" t="s">
        <v>9506</v>
      </c>
      <c r="D24" s="221" t="s">
        <v>407</v>
      </c>
      <c r="E24" s="16"/>
      <c r="F24" s="221" t="s">
        <v>398</v>
      </c>
      <c r="G24" s="16" t="s">
        <v>9546</v>
      </c>
      <c r="H24" s="70"/>
    </row>
    <row r="25" spans="1:8" ht="13" x14ac:dyDescent="0.15">
      <c r="A25" s="20" t="s">
        <v>9162</v>
      </c>
      <c r="B25" s="16" t="s">
        <v>9157</v>
      </c>
      <c r="C25" s="40" t="s">
        <v>9507</v>
      </c>
      <c r="D25" s="221" t="s">
        <v>407</v>
      </c>
      <c r="E25" s="16"/>
      <c r="F25" s="221" t="s">
        <v>393</v>
      </c>
      <c r="G25" s="16" t="s">
        <v>9546</v>
      </c>
      <c r="H25" s="70"/>
    </row>
    <row r="26" spans="1:8" ht="13" x14ac:dyDescent="0.15">
      <c r="A26" s="20" t="s">
        <v>2373</v>
      </c>
      <c r="B26" s="16" t="s">
        <v>9157</v>
      </c>
      <c r="C26" s="40" t="s">
        <v>9508</v>
      </c>
      <c r="D26" s="221" t="s">
        <v>395</v>
      </c>
      <c r="E26" s="16"/>
      <c r="F26" s="221" t="s">
        <v>393</v>
      </c>
      <c r="G26" s="16" t="s">
        <v>7021</v>
      </c>
      <c r="H26" s="70"/>
    </row>
    <row r="27" spans="1:8" ht="13" x14ac:dyDescent="0.15">
      <c r="A27" s="20" t="s">
        <v>2374</v>
      </c>
      <c r="B27" s="16" t="s">
        <v>9157</v>
      </c>
      <c r="C27" s="40" t="s">
        <v>9509</v>
      </c>
      <c r="D27" s="221" t="s">
        <v>395</v>
      </c>
      <c r="E27" s="16"/>
      <c r="F27" s="221" t="s">
        <v>398</v>
      </c>
      <c r="G27" s="16" t="s">
        <v>7021</v>
      </c>
      <c r="H27" s="70"/>
    </row>
    <row r="28" spans="1:8" ht="13" x14ac:dyDescent="0.15">
      <c r="A28" s="20" t="s">
        <v>2375</v>
      </c>
      <c r="B28" s="16" t="s">
        <v>9157</v>
      </c>
      <c r="C28" s="40" t="s">
        <v>9510</v>
      </c>
      <c r="D28" s="221" t="s">
        <v>395</v>
      </c>
      <c r="E28" s="16"/>
      <c r="F28" s="221" t="s">
        <v>386</v>
      </c>
      <c r="G28" s="16" t="s">
        <v>7021</v>
      </c>
      <c r="H28" s="70"/>
    </row>
    <row r="29" spans="1:8" ht="13" x14ac:dyDescent="0.15">
      <c r="A29" s="20" t="s">
        <v>9164</v>
      </c>
      <c r="B29" s="16" t="s">
        <v>9157</v>
      </c>
      <c r="C29" s="40" t="s">
        <v>9511</v>
      </c>
      <c r="D29" s="221" t="s">
        <v>385</v>
      </c>
      <c r="E29" s="16"/>
      <c r="F29" s="221" t="s">
        <v>393</v>
      </c>
      <c r="G29" s="16" t="s">
        <v>9546</v>
      </c>
      <c r="H29" s="70"/>
    </row>
    <row r="30" spans="1:8" ht="13" x14ac:dyDescent="0.15">
      <c r="A30" s="20" t="s">
        <v>9165</v>
      </c>
      <c r="B30" s="16" t="s">
        <v>9157</v>
      </c>
      <c r="C30" s="40" t="s">
        <v>9512</v>
      </c>
      <c r="D30" s="221" t="s">
        <v>385</v>
      </c>
      <c r="E30" s="16"/>
      <c r="F30" s="221" t="s">
        <v>393</v>
      </c>
      <c r="G30" s="16" t="s">
        <v>9546</v>
      </c>
      <c r="H30" s="70"/>
    </row>
    <row r="31" spans="1:8" ht="13" x14ac:dyDescent="0.15">
      <c r="A31" s="20" t="s">
        <v>9166</v>
      </c>
      <c r="B31" s="16" t="s">
        <v>9157</v>
      </c>
      <c r="C31" s="40" t="s">
        <v>9513</v>
      </c>
      <c r="D31" s="221" t="s">
        <v>400</v>
      </c>
      <c r="E31" s="16"/>
      <c r="F31" s="221" t="s">
        <v>393</v>
      </c>
      <c r="G31" s="16" t="s">
        <v>9546</v>
      </c>
      <c r="H31" s="70"/>
    </row>
  </sheetData>
  <mergeCells count="2">
    <mergeCell ref="O1:W1"/>
    <mergeCell ref="J4:N7"/>
  </mergeCells>
  <conditionalFormatting sqref="H2:H31">
    <cfRule type="cellIs" dxfId="318" priority="1" stopIfTrue="1" operator="equal">
      <formula>"-"</formula>
    </cfRule>
    <cfRule type="cellIs" dxfId="317" priority="2" stopIfTrue="1" operator="equal">
      <formula>"x"</formula>
    </cfRule>
  </conditionalFormatting>
  <hyperlinks>
    <hyperlink ref="L1" location="'Expansion set Check List'!A1" display="Home" xr:uid="{BDEF33D5-07D9-4218-822F-05D199EF74FB}"/>
  </hyperlinks>
  <pageMargins left="0.7" right="0.7" top="0.75" bottom="0.75" header="0.3" footer="0.3"/>
  <pageSetup orientation="portrait" verticalDpi="0"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20F-3FE6-4969-A8D1-5B722D7D538B}">
  <sheetPr codeName="Sheet174">
    <tabColor rgb="FFFF0000"/>
  </sheetPr>
  <dimension ref="A1:W24"/>
  <sheetViews>
    <sheetView workbookViewId="0">
      <pane ySplit="1" topLeftCell="A2" activePane="bottomLeft" state="frozen"/>
      <selection pane="bottomLeft"/>
    </sheetView>
  </sheetViews>
  <sheetFormatPr baseColWidth="10" defaultColWidth="0" defaultRowHeight="13.25" customHeight="1" x14ac:dyDescent="0.15"/>
  <cols>
    <col min="1" max="1" width="21" customWidth="1"/>
    <col min="2" max="2" width="18.1640625" bestFit="1" customWidth="1"/>
    <col min="3" max="3" width="7.5" bestFit="1" customWidth="1"/>
    <col min="4" max="4" width="8.6640625" bestFit="1" customWidth="1"/>
    <col min="5" max="5" width="4" bestFit="1" customWidth="1"/>
    <col min="6" max="6" width="9" bestFit="1" customWidth="1"/>
    <col min="7" max="7" width="36.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1865</v>
      </c>
      <c r="B2" s="16" t="s">
        <v>360</v>
      </c>
      <c r="C2" s="297">
        <v>10</v>
      </c>
      <c r="D2" s="221" t="s">
        <v>407</v>
      </c>
      <c r="E2" s="16">
        <v>140</v>
      </c>
      <c r="F2" s="221" t="s">
        <v>398</v>
      </c>
      <c r="G2" s="16" t="s">
        <v>7080</v>
      </c>
      <c r="H2" s="70"/>
      <c r="M2" s="33">
        <f>SUM(COUNTA(H2:H1000))</f>
        <v>0</v>
      </c>
      <c r="O2" s="102"/>
      <c r="P2" s="102"/>
      <c r="Q2" s="102"/>
      <c r="R2" s="102"/>
      <c r="S2" s="102"/>
      <c r="T2" s="102"/>
      <c r="U2" s="102"/>
      <c r="V2" s="102"/>
      <c r="W2" s="102"/>
    </row>
    <row r="3" spans="1:23" ht="13" x14ac:dyDescent="0.15">
      <c r="A3" s="20" t="s">
        <v>558</v>
      </c>
      <c r="B3" s="16" t="s">
        <v>353</v>
      </c>
      <c r="C3" s="297">
        <v>48</v>
      </c>
      <c r="D3" s="221" t="s">
        <v>389</v>
      </c>
      <c r="E3" s="16">
        <v>130</v>
      </c>
      <c r="F3" s="221" t="s">
        <v>393</v>
      </c>
      <c r="G3" s="16" t="s">
        <v>7080</v>
      </c>
      <c r="H3" s="70"/>
    </row>
    <row r="4" spans="1:23" ht="13.25" customHeight="1" x14ac:dyDescent="0.15">
      <c r="A4" s="20" t="s">
        <v>963</v>
      </c>
      <c r="B4" s="16" t="s">
        <v>360</v>
      </c>
      <c r="C4" s="298">
        <v>32</v>
      </c>
      <c r="D4" s="221" t="s">
        <v>389</v>
      </c>
      <c r="E4" s="16">
        <v>90</v>
      </c>
      <c r="F4" s="221" t="s">
        <v>393</v>
      </c>
      <c r="G4" s="16" t="s">
        <v>7080</v>
      </c>
      <c r="H4" s="70"/>
      <c r="I4" s="223"/>
      <c r="J4" s="223"/>
      <c r="K4" s="223"/>
      <c r="L4" s="223"/>
      <c r="M4" s="223"/>
    </row>
    <row r="5" spans="1:23" ht="13" x14ac:dyDescent="0.15">
      <c r="A5" s="20" t="s">
        <v>2315</v>
      </c>
      <c r="B5" s="16" t="s">
        <v>355</v>
      </c>
      <c r="C5" s="297">
        <v>49</v>
      </c>
      <c r="D5" s="221" t="s">
        <v>389</v>
      </c>
      <c r="E5" s="16">
        <v>140</v>
      </c>
      <c r="F5" s="221" t="s">
        <v>398</v>
      </c>
      <c r="G5" s="16" t="s">
        <v>7080</v>
      </c>
      <c r="H5" s="70"/>
      <c r="I5" s="223"/>
      <c r="J5" s="223"/>
      <c r="K5" s="223"/>
      <c r="L5" s="223"/>
      <c r="M5" s="223"/>
    </row>
    <row r="6" spans="1:23" ht="13" x14ac:dyDescent="0.15">
      <c r="A6" s="20" t="s">
        <v>3611</v>
      </c>
      <c r="B6" s="16" t="s">
        <v>354</v>
      </c>
      <c r="C6" s="297">
        <v>55</v>
      </c>
      <c r="D6" s="221" t="s">
        <v>389</v>
      </c>
      <c r="E6" s="16">
        <v>210</v>
      </c>
      <c r="F6" s="221" t="s">
        <v>393</v>
      </c>
      <c r="G6" s="16" t="s">
        <v>7080</v>
      </c>
      <c r="H6" s="70"/>
      <c r="I6" s="223"/>
      <c r="J6" s="223"/>
      <c r="K6" s="223"/>
      <c r="L6" s="223"/>
      <c r="M6" s="223"/>
    </row>
    <row r="7" spans="1:23" ht="13" x14ac:dyDescent="0.15">
      <c r="A7" s="20" t="s">
        <v>3983</v>
      </c>
      <c r="B7" s="16" t="s">
        <v>360</v>
      </c>
      <c r="C7" s="297">
        <v>45</v>
      </c>
      <c r="D7" s="221" t="s">
        <v>389</v>
      </c>
      <c r="E7" s="16">
        <v>210</v>
      </c>
      <c r="F7" s="221" t="s">
        <v>393</v>
      </c>
      <c r="G7" s="16" t="s">
        <v>7080</v>
      </c>
      <c r="H7" s="70"/>
      <c r="I7" s="223"/>
      <c r="J7" s="223"/>
      <c r="K7" s="223"/>
      <c r="L7" s="223"/>
      <c r="M7" s="223"/>
    </row>
    <row r="8" spans="1:23" ht="13" x14ac:dyDescent="0.15">
      <c r="A8" s="20" t="s">
        <v>3984</v>
      </c>
      <c r="B8" s="16" t="s">
        <v>360</v>
      </c>
      <c r="C8" s="297">
        <v>46</v>
      </c>
      <c r="D8" s="221" t="s">
        <v>389</v>
      </c>
      <c r="E8" s="16">
        <v>320</v>
      </c>
      <c r="F8" s="221" t="s">
        <v>3519</v>
      </c>
      <c r="G8" s="16" t="s">
        <v>7080</v>
      </c>
      <c r="H8" s="70"/>
      <c r="I8" s="223"/>
      <c r="J8" s="223"/>
      <c r="K8" s="223"/>
      <c r="L8" s="223"/>
      <c r="M8" s="223"/>
    </row>
    <row r="9" spans="1:23" ht="13.25" customHeight="1" x14ac:dyDescent="0.15">
      <c r="A9" s="20" t="s">
        <v>4044</v>
      </c>
      <c r="B9" s="16" t="s">
        <v>361</v>
      </c>
      <c r="C9" s="297">
        <v>40</v>
      </c>
      <c r="D9" s="221" t="s">
        <v>389</v>
      </c>
      <c r="E9" s="16">
        <v>210</v>
      </c>
      <c r="F9" s="221" t="s">
        <v>393</v>
      </c>
      <c r="G9" s="16" t="s">
        <v>7081</v>
      </c>
      <c r="H9" s="70"/>
    </row>
    <row r="10" spans="1:23" ht="13.25" customHeight="1" x14ac:dyDescent="0.15">
      <c r="A10" s="20" t="s">
        <v>4045</v>
      </c>
      <c r="B10" s="16" t="s">
        <v>361</v>
      </c>
      <c r="C10" s="297">
        <v>41</v>
      </c>
      <c r="D10" s="221" t="s">
        <v>389</v>
      </c>
      <c r="E10" s="16">
        <v>310</v>
      </c>
      <c r="F10" s="221" t="s">
        <v>3519</v>
      </c>
      <c r="G10" s="16" t="s">
        <v>7081</v>
      </c>
      <c r="H10" s="70"/>
    </row>
    <row r="11" spans="1:23" ht="13.25" customHeight="1" x14ac:dyDescent="0.15">
      <c r="A11" s="20" t="s">
        <v>2361</v>
      </c>
      <c r="B11" s="16" t="s">
        <v>361</v>
      </c>
      <c r="C11" s="297">
        <v>43</v>
      </c>
      <c r="D11" s="221" t="s">
        <v>389</v>
      </c>
      <c r="E11" s="16">
        <v>90</v>
      </c>
      <c r="F11" s="221" t="s">
        <v>393</v>
      </c>
      <c r="G11" s="16" t="s">
        <v>7081</v>
      </c>
      <c r="H11" s="70"/>
    </row>
    <row r="12" spans="1:23" ht="13.25" customHeight="1" x14ac:dyDescent="0.15">
      <c r="A12" s="20" t="s">
        <v>3527</v>
      </c>
      <c r="B12" s="16" t="s">
        <v>363</v>
      </c>
      <c r="C12" s="297">
        <v>84</v>
      </c>
      <c r="D12" s="221" t="s">
        <v>389</v>
      </c>
      <c r="E12" s="16">
        <v>40</v>
      </c>
      <c r="F12" s="221" t="s">
        <v>393</v>
      </c>
      <c r="G12" s="16" t="s">
        <v>7081</v>
      </c>
      <c r="H12" s="70"/>
    </row>
    <row r="13" spans="1:23" ht="13.25" customHeight="1" x14ac:dyDescent="0.15">
      <c r="A13" s="20" t="s">
        <v>895</v>
      </c>
      <c r="B13" s="16" t="s">
        <v>365</v>
      </c>
      <c r="C13" s="298">
        <v>125</v>
      </c>
      <c r="D13" s="221" t="s">
        <v>392</v>
      </c>
      <c r="E13" s="16">
        <v>100</v>
      </c>
      <c r="F13" s="221" t="s">
        <v>393</v>
      </c>
      <c r="G13" s="16" t="s">
        <v>7081</v>
      </c>
      <c r="H13" s="70"/>
    </row>
    <row r="14" spans="1:23" ht="13.25" customHeight="1" x14ac:dyDescent="0.15">
      <c r="A14" s="20" t="s">
        <v>4313</v>
      </c>
      <c r="B14" s="16" t="s">
        <v>367</v>
      </c>
      <c r="C14" s="297">
        <v>51</v>
      </c>
      <c r="D14" s="221" t="s">
        <v>389</v>
      </c>
      <c r="E14" s="16">
        <v>130</v>
      </c>
      <c r="F14" s="221" t="s">
        <v>393</v>
      </c>
      <c r="G14" s="16" t="s">
        <v>7081</v>
      </c>
      <c r="H14" s="70"/>
    </row>
    <row r="15" spans="1:23" ht="13.25" customHeight="1" x14ac:dyDescent="0.15">
      <c r="A15" s="20" t="s">
        <v>4369</v>
      </c>
      <c r="B15" s="16" t="s">
        <v>368</v>
      </c>
      <c r="C15" s="297">
        <v>33</v>
      </c>
      <c r="D15" s="221" t="s">
        <v>389</v>
      </c>
      <c r="E15" s="16">
        <v>190</v>
      </c>
      <c r="F15" s="221" t="s">
        <v>393</v>
      </c>
      <c r="G15" s="16" t="s">
        <v>7081</v>
      </c>
      <c r="H15" s="70"/>
    </row>
    <row r="16" spans="1:23" ht="13.25" customHeight="1" x14ac:dyDescent="0.15">
      <c r="A16" s="20" t="s">
        <v>456</v>
      </c>
      <c r="B16" s="16" t="s">
        <v>368</v>
      </c>
      <c r="C16" s="297">
        <v>49</v>
      </c>
      <c r="D16" s="221" t="s">
        <v>404</v>
      </c>
      <c r="E16" s="16">
        <v>70</v>
      </c>
      <c r="F16" s="221" t="s">
        <v>393</v>
      </c>
      <c r="G16" s="16" t="s">
        <v>7081</v>
      </c>
      <c r="H16" s="70"/>
    </row>
    <row r="17" spans="1:8" ht="13.25" customHeight="1" x14ac:dyDescent="0.15">
      <c r="A17" s="20" t="s">
        <v>4533</v>
      </c>
      <c r="B17" s="16" t="s">
        <v>371</v>
      </c>
      <c r="C17" s="297">
        <v>53</v>
      </c>
      <c r="D17" s="221" t="s">
        <v>389</v>
      </c>
      <c r="E17" s="16">
        <v>90</v>
      </c>
      <c r="F17" s="221" t="s">
        <v>393</v>
      </c>
      <c r="G17" s="16" t="s">
        <v>9547</v>
      </c>
      <c r="H17" s="70"/>
    </row>
    <row r="18" spans="1:8" ht="13.25" customHeight="1" x14ac:dyDescent="0.15">
      <c r="A18" s="20" t="s">
        <v>4602</v>
      </c>
      <c r="B18" s="16" t="s">
        <v>371</v>
      </c>
      <c r="C18" s="297">
        <v>58</v>
      </c>
      <c r="D18" s="221" t="s">
        <v>389</v>
      </c>
      <c r="E18" s="16">
        <v>70</v>
      </c>
      <c r="F18" s="221" t="s">
        <v>393</v>
      </c>
      <c r="G18" s="16" t="s">
        <v>9547</v>
      </c>
      <c r="H18" s="70"/>
    </row>
    <row r="19" spans="1:8" ht="13.25" customHeight="1" x14ac:dyDescent="0.15">
      <c r="A19" s="20" t="s">
        <v>4605</v>
      </c>
      <c r="B19" s="16" t="s">
        <v>371</v>
      </c>
      <c r="C19" s="297">
        <v>61</v>
      </c>
      <c r="D19" s="221" t="s">
        <v>389</v>
      </c>
      <c r="E19" s="16">
        <v>220</v>
      </c>
      <c r="F19" s="221" t="s">
        <v>393</v>
      </c>
      <c r="G19" s="16" t="s">
        <v>9547</v>
      </c>
      <c r="H19" s="70"/>
    </row>
    <row r="20" spans="1:8" ht="13.25" customHeight="1" x14ac:dyDescent="0.15">
      <c r="A20" s="20" t="s">
        <v>4606</v>
      </c>
      <c r="B20" s="16" t="s">
        <v>371</v>
      </c>
      <c r="C20" s="297">
        <v>63</v>
      </c>
      <c r="D20" s="221" t="s">
        <v>404</v>
      </c>
      <c r="E20" s="16">
        <v>190</v>
      </c>
      <c r="F20" s="221" t="s">
        <v>393</v>
      </c>
      <c r="G20" s="16" t="s">
        <v>9547</v>
      </c>
      <c r="H20" s="70"/>
    </row>
    <row r="21" spans="1:8" ht="13.25" customHeight="1" x14ac:dyDescent="0.15">
      <c r="A21" s="20" t="s">
        <v>4659</v>
      </c>
      <c r="B21" s="16" t="s">
        <v>372</v>
      </c>
      <c r="C21" s="297">
        <v>42</v>
      </c>
      <c r="D21" s="221" t="s">
        <v>395</v>
      </c>
      <c r="E21" s="16">
        <v>210</v>
      </c>
      <c r="F21" s="221" t="s">
        <v>393</v>
      </c>
      <c r="G21" s="16" t="s">
        <v>9547</v>
      </c>
      <c r="H21" s="70"/>
    </row>
    <row r="22" spans="1:8" ht="13.25" customHeight="1" x14ac:dyDescent="0.15">
      <c r="A22" s="20" t="s">
        <v>1293</v>
      </c>
      <c r="B22" s="16" t="s">
        <v>373</v>
      </c>
      <c r="C22" s="297">
        <v>37</v>
      </c>
      <c r="D22" s="221" t="s">
        <v>389</v>
      </c>
      <c r="E22" s="16">
        <v>60</v>
      </c>
      <c r="F22" s="221" t="s">
        <v>393</v>
      </c>
      <c r="G22" s="16" t="s">
        <v>9547</v>
      </c>
      <c r="H22" s="70"/>
    </row>
    <row r="23" spans="1:8" ht="13.25" customHeight="1" x14ac:dyDescent="0.15">
      <c r="A23" s="20" t="s">
        <v>2358</v>
      </c>
      <c r="B23" s="16" t="s">
        <v>373</v>
      </c>
      <c r="C23" s="297">
        <v>45</v>
      </c>
      <c r="D23" s="221" t="s">
        <v>389</v>
      </c>
      <c r="E23" s="16">
        <v>150</v>
      </c>
      <c r="F23" s="16" t="s">
        <v>386</v>
      </c>
      <c r="G23" s="16" t="s">
        <v>9547</v>
      </c>
      <c r="H23" s="70"/>
    </row>
    <row r="24" spans="1:8" ht="13.25" customHeight="1" x14ac:dyDescent="0.15">
      <c r="A24" s="20" t="s">
        <v>4712</v>
      </c>
      <c r="B24" s="16" t="s">
        <v>9157</v>
      </c>
      <c r="C24" s="297">
        <v>62</v>
      </c>
      <c r="D24" s="221" t="s">
        <v>389</v>
      </c>
      <c r="E24" s="16">
        <v>90</v>
      </c>
      <c r="F24" s="221" t="s">
        <v>393</v>
      </c>
      <c r="G24" s="16" t="s">
        <v>9547</v>
      </c>
      <c r="H24" s="70"/>
    </row>
  </sheetData>
  <mergeCells count="1">
    <mergeCell ref="O1:W1"/>
  </mergeCells>
  <conditionalFormatting sqref="H2:H24">
    <cfRule type="cellIs" dxfId="316" priority="1" stopIfTrue="1" operator="equal">
      <formula>"-"</formula>
    </cfRule>
    <cfRule type="cellIs" dxfId="315" priority="2" stopIfTrue="1" operator="equal">
      <formula>"x"</formula>
    </cfRule>
  </conditionalFormatting>
  <hyperlinks>
    <hyperlink ref="L1" location="'Expansion set Check List'!A1" display="Home" xr:uid="{3065B2C3-B4A5-4281-94E4-EAB12F3D4C34}"/>
  </hyperlinks>
  <pageMargins left="0.7" right="0.7" top="0.75" bottom="0.75" header="0.3" footer="0.3"/>
  <pageSetup orientation="portrait" verticalDpi="0"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FEFA-BA9E-4733-8DB2-DD339BDD6BA1}">
  <sheetPr codeName="Sheet268">
    <tabColor rgb="FFFF0000"/>
  </sheetPr>
  <dimension ref="A1:W103"/>
  <sheetViews>
    <sheetView workbookViewId="0">
      <pane ySplit="1" topLeftCell="A2" activePane="bottomLeft" state="frozen"/>
      <selection pane="bottomLeft"/>
    </sheetView>
  </sheetViews>
  <sheetFormatPr baseColWidth="10" defaultColWidth="0" defaultRowHeight="13.25" customHeight="1" x14ac:dyDescent="0.15"/>
  <cols>
    <col min="1" max="1" width="21.83203125" bestFit="1" customWidth="1"/>
    <col min="2" max="2" width="25.83203125" bestFit="1" customWidth="1"/>
    <col min="3" max="3" width="7.5" bestFit="1" customWidth="1"/>
    <col min="4" max="4" width="8.6640625" bestFit="1" customWidth="1"/>
    <col min="5" max="5" width="4" bestFit="1" customWidth="1"/>
    <col min="6" max="6" width="13.6640625" bestFit="1" customWidth="1"/>
    <col min="7" max="7" width="3.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20" t="s">
        <v>441</v>
      </c>
      <c r="B2" s="16" t="s">
        <v>7082</v>
      </c>
      <c r="C2" s="129" t="s">
        <v>7083</v>
      </c>
      <c r="D2" s="221" t="s">
        <v>407</v>
      </c>
      <c r="E2" s="16">
        <v>40</v>
      </c>
      <c r="F2" s="221" t="s">
        <v>393</v>
      </c>
      <c r="G2" s="16"/>
      <c r="H2" s="70"/>
      <c r="M2" s="33">
        <f>SUM(COUNTA(H2:H1000))</f>
        <v>0</v>
      </c>
      <c r="O2" s="102"/>
      <c r="P2" s="102"/>
      <c r="Q2" s="102"/>
      <c r="R2" s="102"/>
      <c r="S2" s="102"/>
      <c r="T2" s="102"/>
      <c r="U2" s="102"/>
      <c r="V2" s="102"/>
      <c r="W2" s="102"/>
    </row>
    <row r="3" spans="1:23" ht="13" x14ac:dyDescent="0.15">
      <c r="A3" s="20" t="s">
        <v>427</v>
      </c>
      <c r="B3" s="16" t="s">
        <v>7082</v>
      </c>
      <c r="C3" s="129" t="s">
        <v>7084</v>
      </c>
      <c r="D3" s="221" t="s">
        <v>407</v>
      </c>
      <c r="E3" s="16">
        <v>60</v>
      </c>
      <c r="F3" s="221" t="s">
        <v>398</v>
      </c>
      <c r="G3" s="16"/>
      <c r="H3" s="70"/>
    </row>
    <row r="4" spans="1:23" ht="13.25" customHeight="1" x14ac:dyDescent="0.15">
      <c r="A4" s="20" t="s">
        <v>411</v>
      </c>
      <c r="B4" s="16" t="s">
        <v>7082</v>
      </c>
      <c r="C4" s="40" t="s">
        <v>7085</v>
      </c>
      <c r="D4" s="221" t="s">
        <v>407</v>
      </c>
      <c r="E4" s="16">
        <v>100</v>
      </c>
      <c r="F4" s="221" t="s">
        <v>386</v>
      </c>
      <c r="G4" s="16"/>
      <c r="H4" s="70"/>
      <c r="I4" s="223"/>
      <c r="J4" s="223"/>
      <c r="K4" s="223"/>
      <c r="L4" s="223"/>
      <c r="M4" s="223"/>
    </row>
    <row r="5" spans="1:23" ht="13" x14ac:dyDescent="0.15">
      <c r="A5" s="20" t="s">
        <v>545</v>
      </c>
      <c r="B5" s="16" t="s">
        <v>7082</v>
      </c>
      <c r="C5" s="40" t="s">
        <v>7086</v>
      </c>
      <c r="D5" s="221" t="s">
        <v>407</v>
      </c>
      <c r="E5" s="16">
        <v>50</v>
      </c>
      <c r="F5" s="221" t="s">
        <v>393</v>
      </c>
      <c r="G5" s="16"/>
      <c r="H5" s="70"/>
      <c r="I5" s="223"/>
      <c r="J5" s="223"/>
      <c r="K5" s="223"/>
      <c r="L5" s="223"/>
      <c r="M5" s="223"/>
    </row>
    <row r="6" spans="1:23" ht="13" x14ac:dyDescent="0.15">
      <c r="A6" s="20" t="s">
        <v>527</v>
      </c>
      <c r="B6" s="16" t="s">
        <v>7082</v>
      </c>
      <c r="C6" s="40" t="s">
        <v>7087</v>
      </c>
      <c r="D6" s="221" t="s">
        <v>407</v>
      </c>
      <c r="E6" s="16">
        <v>80</v>
      </c>
      <c r="F6" s="221" t="s">
        <v>398</v>
      </c>
      <c r="G6" s="16"/>
      <c r="H6" s="70"/>
      <c r="I6" s="223"/>
      <c r="J6" s="223"/>
      <c r="K6" s="223"/>
      <c r="L6" s="223"/>
      <c r="M6" s="223"/>
    </row>
    <row r="7" spans="1:23" ht="13" x14ac:dyDescent="0.15">
      <c r="A7" s="20" t="s">
        <v>512</v>
      </c>
      <c r="B7" s="16" t="s">
        <v>7082</v>
      </c>
      <c r="C7" s="40" t="s">
        <v>7088</v>
      </c>
      <c r="D7" s="221" t="s">
        <v>407</v>
      </c>
      <c r="E7" s="16">
        <v>70</v>
      </c>
      <c r="F7" s="221" t="s">
        <v>393</v>
      </c>
      <c r="G7" s="16"/>
      <c r="H7" s="70"/>
      <c r="I7" s="223"/>
      <c r="J7" s="223"/>
      <c r="K7" s="223"/>
      <c r="L7" s="223"/>
      <c r="M7" s="223"/>
    </row>
    <row r="8" spans="1:23" ht="13" x14ac:dyDescent="0.15">
      <c r="A8" s="20" t="s">
        <v>511</v>
      </c>
      <c r="B8" s="16" t="s">
        <v>7082</v>
      </c>
      <c r="C8" s="40" t="s">
        <v>7089</v>
      </c>
      <c r="D8" s="221" t="s">
        <v>407</v>
      </c>
      <c r="E8" s="16">
        <v>110</v>
      </c>
      <c r="F8" s="221" t="s">
        <v>393</v>
      </c>
      <c r="G8" s="16"/>
      <c r="H8" s="70"/>
      <c r="I8" s="223"/>
      <c r="J8" s="223"/>
      <c r="K8" s="223"/>
      <c r="L8" s="223"/>
      <c r="M8" s="223"/>
    </row>
    <row r="9" spans="1:23" ht="13.25" customHeight="1" x14ac:dyDescent="0.15">
      <c r="A9" s="20" t="s">
        <v>460</v>
      </c>
      <c r="B9" s="16" t="s">
        <v>7082</v>
      </c>
      <c r="C9" s="40" t="s">
        <v>7090</v>
      </c>
      <c r="D9" s="221" t="s">
        <v>400</v>
      </c>
      <c r="E9" s="16">
        <v>70</v>
      </c>
      <c r="F9" s="221" t="s">
        <v>393</v>
      </c>
      <c r="G9" s="16"/>
      <c r="H9" s="70"/>
    </row>
    <row r="10" spans="1:23" ht="13.25" customHeight="1" x14ac:dyDescent="0.15">
      <c r="A10" s="20" t="s">
        <v>570</v>
      </c>
      <c r="B10" s="16" t="s">
        <v>7082</v>
      </c>
      <c r="C10" s="40" t="s">
        <v>7091</v>
      </c>
      <c r="D10" s="221" t="s">
        <v>400</v>
      </c>
      <c r="E10" s="16">
        <v>110</v>
      </c>
      <c r="F10" s="221" t="s">
        <v>398</v>
      </c>
      <c r="G10" s="16"/>
      <c r="H10" s="70"/>
    </row>
    <row r="11" spans="1:23" ht="13.25" customHeight="1" x14ac:dyDescent="0.15">
      <c r="A11" s="20" t="s">
        <v>454</v>
      </c>
      <c r="B11" s="16" t="s">
        <v>7082</v>
      </c>
      <c r="C11" s="40" t="s">
        <v>7092</v>
      </c>
      <c r="D11" s="221" t="s">
        <v>400</v>
      </c>
      <c r="E11" s="16">
        <v>120</v>
      </c>
      <c r="F11" s="221" t="s">
        <v>393</v>
      </c>
      <c r="G11" s="16"/>
      <c r="H11" s="70"/>
    </row>
    <row r="12" spans="1:23" ht="13.25" customHeight="1" x14ac:dyDescent="0.15">
      <c r="A12" s="20" t="s">
        <v>555</v>
      </c>
      <c r="B12" s="16" t="s">
        <v>7082</v>
      </c>
      <c r="C12" s="40" t="s">
        <v>7093</v>
      </c>
      <c r="D12" s="221" t="s">
        <v>400</v>
      </c>
      <c r="E12" s="16">
        <v>120</v>
      </c>
      <c r="F12" s="221" t="s">
        <v>393</v>
      </c>
      <c r="G12" s="16"/>
      <c r="H12" s="70"/>
    </row>
    <row r="13" spans="1:23" ht="13.25" customHeight="1" x14ac:dyDescent="0.15">
      <c r="A13" s="20" t="s">
        <v>399</v>
      </c>
      <c r="B13" s="16" t="s">
        <v>7082</v>
      </c>
      <c r="C13" s="40" t="s">
        <v>7094</v>
      </c>
      <c r="D13" s="221" t="s">
        <v>400</v>
      </c>
      <c r="E13" s="16">
        <v>120</v>
      </c>
      <c r="F13" s="221" t="s">
        <v>393</v>
      </c>
      <c r="G13" s="16"/>
      <c r="H13" s="70"/>
    </row>
    <row r="14" spans="1:23" ht="13.25" customHeight="1" x14ac:dyDescent="0.15">
      <c r="A14" s="20" t="s">
        <v>445</v>
      </c>
      <c r="B14" s="16" t="s">
        <v>7082</v>
      </c>
      <c r="C14" s="40" t="s">
        <v>7095</v>
      </c>
      <c r="D14" s="221" t="s">
        <v>392</v>
      </c>
      <c r="E14" s="16">
        <v>60</v>
      </c>
      <c r="F14" s="221" t="s">
        <v>393</v>
      </c>
      <c r="G14" s="16"/>
      <c r="H14" s="70"/>
    </row>
    <row r="15" spans="1:23" ht="13.25" customHeight="1" x14ac:dyDescent="0.15">
      <c r="A15" s="20" t="s">
        <v>520</v>
      </c>
      <c r="B15" s="16" t="s">
        <v>7082</v>
      </c>
      <c r="C15" s="40" t="s">
        <v>7096</v>
      </c>
      <c r="D15" s="221" t="s">
        <v>392</v>
      </c>
      <c r="E15" s="16">
        <v>80</v>
      </c>
      <c r="F15" s="221" t="s">
        <v>398</v>
      </c>
      <c r="G15" s="16"/>
      <c r="H15" s="70"/>
    </row>
    <row r="16" spans="1:23" ht="13.25" customHeight="1" x14ac:dyDescent="0.15">
      <c r="A16" s="20" t="s">
        <v>391</v>
      </c>
      <c r="B16" s="16" t="s">
        <v>7082</v>
      </c>
      <c r="C16" s="40" t="s">
        <v>7097</v>
      </c>
      <c r="D16" s="221" t="s">
        <v>392</v>
      </c>
      <c r="E16" s="16">
        <v>120</v>
      </c>
      <c r="F16" s="221" t="s">
        <v>393</v>
      </c>
      <c r="G16" s="16"/>
      <c r="H16" s="70"/>
    </row>
    <row r="17" spans="1:8" ht="13.25" customHeight="1" x14ac:dyDescent="0.15">
      <c r="A17" s="20" t="s">
        <v>513</v>
      </c>
      <c r="B17" s="16" t="s">
        <v>7082</v>
      </c>
      <c r="C17" s="40" t="s">
        <v>7098</v>
      </c>
      <c r="D17" s="221" t="s">
        <v>392</v>
      </c>
      <c r="E17" s="16">
        <v>150</v>
      </c>
      <c r="F17" s="221" t="s">
        <v>393</v>
      </c>
      <c r="G17" s="16"/>
      <c r="H17" s="70"/>
    </row>
    <row r="18" spans="1:8" ht="13.25" customHeight="1" x14ac:dyDescent="0.15">
      <c r="A18" s="20" t="s">
        <v>1521</v>
      </c>
      <c r="B18" s="16" t="s">
        <v>7082</v>
      </c>
      <c r="C18" s="40" t="s">
        <v>7099</v>
      </c>
      <c r="D18" s="221" t="s">
        <v>392</v>
      </c>
      <c r="E18" s="16">
        <v>230</v>
      </c>
      <c r="F18" s="221" t="s">
        <v>393</v>
      </c>
      <c r="G18" s="16"/>
      <c r="H18" s="70"/>
    </row>
    <row r="19" spans="1:8" ht="13.25" customHeight="1" x14ac:dyDescent="0.15">
      <c r="A19" s="20" t="s">
        <v>490</v>
      </c>
      <c r="B19" s="16" t="s">
        <v>7082</v>
      </c>
      <c r="C19" s="40" t="s">
        <v>7100</v>
      </c>
      <c r="D19" s="221" t="s">
        <v>469</v>
      </c>
      <c r="E19" s="16"/>
      <c r="F19" s="221" t="s">
        <v>1542</v>
      </c>
      <c r="G19" s="16"/>
      <c r="H19" s="70"/>
    </row>
    <row r="20" spans="1:8" ht="13.25" customHeight="1" x14ac:dyDescent="0.15">
      <c r="A20" s="20" t="s">
        <v>3809</v>
      </c>
      <c r="B20" s="16" t="s">
        <v>7082</v>
      </c>
      <c r="C20" s="40" t="s">
        <v>7101</v>
      </c>
      <c r="D20" s="221" t="s">
        <v>469</v>
      </c>
      <c r="E20" s="16"/>
      <c r="F20" s="221" t="s">
        <v>1542</v>
      </c>
      <c r="G20" s="16"/>
      <c r="H20" s="70"/>
    </row>
    <row r="21" spans="1:8" ht="13.25" customHeight="1" x14ac:dyDescent="0.15">
      <c r="A21" s="20" t="s">
        <v>470</v>
      </c>
      <c r="B21" s="16" t="s">
        <v>7082</v>
      </c>
      <c r="C21" s="40" t="s">
        <v>7102</v>
      </c>
      <c r="D21" s="221" t="s">
        <v>469</v>
      </c>
      <c r="E21" s="16"/>
      <c r="F21" s="221" t="s">
        <v>1542</v>
      </c>
      <c r="G21" s="16"/>
      <c r="H21" s="70"/>
    </row>
    <row r="22" spans="1:8" ht="13.25" customHeight="1" x14ac:dyDescent="0.15">
      <c r="A22" s="20" t="s">
        <v>549</v>
      </c>
      <c r="B22" s="16" t="s">
        <v>7082</v>
      </c>
      <c r="C22" s="40" t="s">
        <v>7103</v>
      </c>
      <c r="D22" s="221" t="s">
        <v>469</v>
      </c>
      <c r="E22" s="16"/>
      <c r="F22" s="221" t="s">
        <v>1542</v>
      </c>
      <c r="G22" s="16"/>
      <c r="H22" s="70"/>
    </row>
    <row r="23" spans="1:8" ht="13.25" customHeight="1" x14ac:dyDescent="0.15">
      <c r="A23" s="20" t="s">
        <v>1103</v>
      </c>
      <c r="B23" s="16" t="s">
        <v>7082</v>
      </c>
      <c r="C23" s="40" t="s">
        <v>7104</v>
      </c>
      <c r="D23" s="221" t="s">
        <v>469</v>
      </c>
      <c r="E23" s="16"/>
      <c r="F23" s="221" t="s">
        <v>1542</v>
      </c>
      <c r="G23" s="16"/>
      <c r="H23" s="70"/>
    </row>
    <row r="24" spans="1:8" ht="13.25" customHeight="1" x14ac:dyDescent="0.15">
      <c r="A24" s="20" t="s">
        <v>1077</v>
      </c>
      <c r="B24" s="16" t="s">
        <v>7082</v>
      </c>
      <c r="C24" s="40" t="s">
        <v>7105</v>
      </c>
      <c r="D24" s="221" t="s">
        <v>469</v>
      </c>
      <c r="E24" s="16"/>
      <c r="F24" s="221" t="s">
        <v>1542</v>
      </c>
      <c r="G24" s="16"/>
      <c r="H24" s="70"/>
    </row>
    <row r="25" spans="1:8" ht="13.25" customHeight="1" x14ac:dyDescent="0.15">
      <c r="A25" s="20" t="s">
        <v>487</v>
      </c>
      <c r="B25" s="16" t="s">
        <v>7082</v>
      </c>
      <c r="C25" s="40" t="s">
        <v>7106</v>
      </c>
      <c r="D25" s="221" t="s">
        <v>469</v>
      </c>
      <c r="E25" s="16"/>
      <c r="F25" s="221" t="s">
        <v>1542</v>
      </c>
      <c r="G25" s="16"/>
      <c r="H25" s="70"/>
    </row>
    <row r="26" spans="1:8" ht="13.25" customHeight="1" x14ac:dyDescent="0.15">
      <c r="A26" s="20" t="s">
        <v>1264</v>
      </c>
      <c r="B26" s="16" t="s">
        <v>7082</v>
      </c>
      <c r="C26" s="40" t="s">
        <v>7107</v>
      </c>
      <c r="D26" s="221" t="s">
        <v>469</v>
      </c>
      <c r="E26" s="16"/>
      <c r="F26" s="221" t="s">
        <v>1542</v>
      </c>
      <c r="G26" s="16"/>
      <c r="H26" s="70"/>
    </row>
    <row r="27" spans="1:8" ht="13.25" customHeight="1" x14ac:dyDescent="0.15">
      <c r="A27" s="20" t="s">
        <v>1453</v>
      </c>
      <c r="B27" s="16" t="s">
        <v>7082</v>
      </c>
      <c r="C27" s="40" t="s">
        <v>7108</v>
      </c>
      <c r="D27" s="221" t="s">
        <v>469</v>
      </c>
      <c r="E27" s="16"/>
      <c r="F27" s="221" t="s">
        <v>1542</v>
      </c>
      <c r="G27" s="16"/>
      <c r="H27" s="70"/>
    </row>
    <row r="28" spans="1:8" ht="13.25" customHeight="1" x14ac:dyDescent="0.15">
      <c r="A28" s="20" t="s">
        <v>7109</v>
      </c>
      <c r="B28" s="16" t="s">
        <v>7082</v>
      </c>
      <c r="C28" s="40" t="s">
        <v>7110</v>
      </c>
      <c r="D28" s="221" t="s">
        <v>469</v>
      </c>
      <c r="E28" s="16"/>
      <c r="F28" s="221" t="s">
        <v>1542</v>
      </c>
      <c r="G28" s="16"/>
      <c r="H28" s="70"/>
    </row>
    <row r="29" spans="1:8" ht="13.25" customHeight="1" x14ac:dyDescent="0.15">
      <c r="A29" s="20" t="s">
        <v>923</v>
      </c>
      <c r="B29" s="16" t="s">
        <v>7082</v>
      </c>
      <c r="C29" s="40" t="s">
        <v>7111</v>
      </c>
      <c r="D29" s="221" t="s">
        <v>469</v>
      </c>
      <c r="E29" s="16"/>
      <c r="F29" s="221" t="s">
        <v>1542</v>
      </c>
      <c r="G29" s="16"/>
      <c r="H29" s="70"/>
    </row>
    <row r="30" spans="1:8" ht="13.25" customHeight="1" x14ac:dyDescent="0.15">
      <c r="A30" s="20" t="s">
        <v>494</v>
      </c>
      <c r="B30" s="16" t="s">
        <v>7082</v>
      </c>
      <c r="C30" s="40" t="s">
        <v>7112</v>
      </c>
      <c r="D30" s="221" t="s">
        <v>469</v>
      </c>
      <c r="E30" s="16"/>
      <c r="F30" s="221" t="s">
        <v>1542</v>
      </c>
      <c r="G30" s="16"/>
      <c r="H30" s="70"/>
    </row>
    <row r="31" spans="1:8" ht="13.25" customHeight="1" x14ac:dyDescent="0.15">
      <c r="A31" s="20" t="s">
        <v>2427</v>
      </c>
      <c r="B31" s="16" t="s">
        <v>7082</v>
      </c>
      <c r="C31" s="40" t="s">
        <v>7113</v>
      </c>
      <c r="D31" s="221" t="s">
        <v>469</v>
      </c>
      <c r="E31" s="16"/>
      <c r="F31" s="221" t="s">
        <v>1542</v>
      </c>
      <c r="G31" s="16"/>
      <c r="H31" s="70"/>
    </row>
    <row r="32" spans="1:8" ht="13.25" customHeight="1" x14ac:dyDescent="0.15">
      <c r="A32" s="20" t="s">
        <v>1433</v>
      </c>
      <c r="B32" s="16" t="s">
        <v>7082</v>
      </c>
      <c r="C32" s="40" t="s">
        <v>7114</v>
      </c>
      <c r="D32" s="221" t="s">
        <v>469</v>
      </c>
      <c r="E32" s="16"/>
      <c r="F32" s="221" t="s">
        <v>1542</v>
      </c>
      <c r="G32" s="16"/>
      <c r="H32" s="70"/>
    </row>
    <row r="33" spans="1:8" ht="13.25" customHeight="1" x14ac:dyDescent="0.15">
      <c r="A33" s="20" t="s">
        <v>495</v>
      </c>
      <c r="B33" s="16" t="s">
        <v>7082</v>
      </c>
      <c r="C33" s="40" t="s">
        <v>7115</v>
      </c>
      <c r="D33" s="221" t="s">
        <v>496</v>
      </c>
      <c r="E33" s="16"/>
      <c r="F33" s="221" t="s">
        <v>497</v>
      </c>
      <c r="G33" s="16"/>
      <c r="H33" s="70"/>
    </row>
    <row r="34" spans="1:8" ht="13.25" customHeight="1" x14ac:dyDescent="0.15">
      <c r="A34" s="20" t="s">
        <v>500</v>
      </c>
      <c r="B34" s="16" t="s">
        <v>7082</v>
      </c>
      <c r="C34" s="40" t="s">
        <v>7116</v>
      </c>
      <c r="D34" s="221" t="s">
        <v>496</v>
      </c>
      <c r="E34" s="16"/>
      <c r="F34" s="221" t="s">
        <v>496</v>
      </c>
      <c r="G34" s="16"/>
      <c r="H34" s="70"/>
    </row>
    <row r="35" spans="1:8" ht="13.25" customHeight="1" x14ac:dyDescent="0.15">
      <c r="A35" s="20" t="s">
        <v>498</v>
      </c>
      <c r="B35" s="16" t="s">
        <v>7082</v>
      </c>
      <c r="C35" s="40" t="s">
        <v>7117</v>
      </c>
      <c r="D35" s="221" t="s">
        <v>496</v>
      </c>
      <c r="E35" s="16"/>
      <c r="F35" s="221" t="s">
        <v>496</v>
      </c>
      <c r="G35" s="16"/>
      <c r="H35" s="70"/>
    </row>
    <row r="36" spans="1:8" ht="13.25" customHeight="1" x14ac:dyDescent="0.15">
      <c r="A36" s="20" t="s">
        <v>443</v>
      </c>
      <c r="B36" s="16" t="s">
        <v>7118</v>
      </c>
      <c r="C36" s="40" t="s">
        <v>7083</v>
      </c>
      <c r="D36" s="221" t="s">
        <v>395</v>
      </c>
      <c r="E36" s="16">
        <v>50</v>
      </c>
      <c r="F36" s="221" t="s">
        <v>393</v>
      </c>
      <c r="G36" s="16"/>
      <c r="H36" s="70"/>
    </row>
    <row r="37" spans="1:8" ht="13.25" customHeight="1" x14ac:dyDescent="0.15">
      <c r="A37" s="20" t="s">
        <v>421</v>
      </c>
      <c r="B37" s="16" t="s">
        <v>7118</v>
      </c>
      <c r="C37" s="40" t="s">
        <v>7084</v>
      </c>
      <c r="D37" s="221" t="s">
        <v>395</v>
      </c>
      <c r="E37" s="16">
        <v>80</v>
      </c>
      <c r="F37" s="221" t="s">
        <v>398</v>
      </c>
      <c r="G37" s="16"/>
      <c r="H37" s="70"/>
    </row>
    <row r="38" spans="1:8" ht="13.25" customHeight="1" x14ac:dyDescent="0.15">
      <c r="A38" s="20" t="s">
        <v>394</v>
      </c>
      <c r="B38" s="16" t="s">
        <v>7118</v>
      </c>
      <c r="C38" s="40" t="s">
        <v>7085</v>
      </c>
      <c r="D38" s="221" t="s">
        <v>395</v>
      </c>
      <c r="E38" s="16">
        <v>120</v>
      </c>
      <c r="F38" s="221" t="s">
        <v>386</v>
      </c>
      <c r="G38" s="16"/>
      <c r="H38" s="70"/>
    </row>
    <row r="39" spans="1:8" ht="13.25" customHeight="1" x14ac:dyDescent="0.15">
      <c r="A39" s="20" t="s">
        <v>458</v>
      </c>
      <c r="B39" s="16" t="s">
        <v>7118</v>
      </c>
      <c r="C39" s="40" t="s">
        <v>7086</v>
      </c>
      <c r="D39" s="221" t="s">
        <v>395</v>
      </c>
      <c r="E39" s="16">
        <v>60</v>
      </c>
      <c r="F39" s="221" t="s">
        <v>393</v>
      </c>
      <c r="G39" s="16"/>
      <c r="H39" s="70"/>
    </row>
    <row r="40" spans="1:8" ht="13.25" customHeight="1" x14ac:dyDescent="0.15">
      <c r="A40" s="20" t="s">
        <v>530</v>
      </c>
      <c r="B40" s="16" t="s">
        <v>7118</v>
      </c>
      <c r="C40" s="40" t="s">
        <v>7087</v>
      </c>
      <c r="D40" s="221" t="s">
        <v>395</v>
      </c>
      <c r="E40" s="16">
        <v>100</v>
      </c>
      <c r="F40" s="221" t="s">
        <v>398</v>
      </c>
      <c r="G40" s="16"/>
      <c r="H40" s="70"/>
    </row>
    <row r="41" spans="1:8" ht="13.25" customHeight="1" x14ac:dyDescent="0.15">
      <c r="A41" s="20" t="s">
        <v>433</v>
      </c>
      <c r="B41" s="16" t="s">
        <v>7118</v>
      </c>
      <c r="C41" s="40" t="s">
        <v>7088</v>
      </c>
      <c r="D41" s="221" t="s">
        <v>395</v>
      </c>
      <c r="E41" s="16">
        <v>70</v>
      </c>
      <c r="F41" s="221" t="s">
        <v>393</v>
      </c>
      <c r="G41" s="16"/>
      <c r="H41" s="70"/>
    </row>
    <row r="42" spans="1:8" ht="13.25" customHeight="1" x14ac:dyDescent="0.15">
      <c r="A42" s="20" t="s">
        <v>1520</v>
      </c>
      <c r="B42" s="16" t="s">
        <v>7118</v>
      </c>
      <c r="C42" s="40" t="s">
        <v>7089</v>
      </c>
      <c r="D42" s="221" t="s">
        <v>395</v>
      </c>
      <c r="E42" s="16">
        <v>220</v>
      </c>
      <c r="F42" s="221" t="s">
        <v>393</v>
      </c>
      <c r="G42" s="16"/>
      <c r="H42" s="70"/>
    </row>
    <row r="43" spans="1:8" ht="13.25" customHeight="1" x14ac:dyDescent="0.15">
      <c r="A43" s="20" t="s">
        <v>456</v>
      </c>
      <c r="B43" s="16" t="s">
        <v>7118</v>
      </c>
      <c r="C43" s="40" t="s">
        <v>7090</v>
      </c>
      <c r="D43" s="221" t="s">
        <v>404</v>
      </c>
      <c r="E43" s="16">
        <v>40</v>
      </c>
      <c r="F43" s="221" t="s">
        <v>393</v>
      </c>
      <c r="G43" s="16"/>
      <c r="H43" s="70"/>
    </row>
    <row r="44" spans="1:8" ht="13.25" customHeight="1" x14ac:dyDescent="0.15">
      <c r="A44" s="20" t="s">
        <v>410</v>
      </c>
      <c r="B44" s="16" t="s">
        <v>7118</v>
      </c>
      <c r="C44" s="40" t="s">
        <v>7091</v>
      </c>
      <c r="D44" s="221" t="s">
        <v>404</v>
      </c>
      <c r="E44" s="16">
        <v>130</v>
      </c>
      <c r="F44" s="221" t="s">
        <v>398</v>
      </c>
      <c r="G44" s="16"/>
      <c r="H44" s="70"/>
    </row>
    <row r="45" spans="1:8" ht="13.25" customHeight="1" x14ac:dyDescent="0.15">
      <c r="A45" s="20" t="s">
        <v>465</v>
      </c>
      <c r="B45" s="16" t="s">
        <v>7118</v>
      </c>
      <c r="C45" s="40" t="s">
        <v>7092</v>
      </c>
      <c r="D45" s="221" t="s">
        <v>404</v>
      </c>
      <c r="E45" s="16">
        <v>40</v>
      </c>
      <c r="F45" s="221" t="s">
        <v>393</v>
      </c>
      <c r="G45" s="16"/>
      <c r="H45" s="70"/>
    </row>
    <row r="46" spans="1:8" ht="13.25" customHeight="1" x14ac:dyDescent="0.15">
      <c r="A46" s="20" t="s">
        <v>418</v>
      </c>
      <c r="B46" s="16" t="s">
        <v>7118</v>
      </c>
      <c r="C46" s="40" t="s">
        <v>7093</v>
      </c>
      <c r="D46" s="221" t="s">
        <v>404</v>
      </c>
      <c r="E46" s="16">
        <v>80</v>
      </c>
      <c r="F46" s="221" t="s">
        <v>398</v>
      </c>
      <c r="G46" s="16"/>
      <c r="H46" s="70"/>
    </row>
    <row r="47" spans="1:8" ht="13.25" customHeight="1" x14ac:dyDescent="0.15">
      <c r="A47" s="20" t="s">
        <v>412</v>
      </c>
      <c r="B47" s="16" t="s">
        <v>7118</v>
      </c>
      <c r="C47" s="40" t="s">
        <v>7094</v>
      </c>
      <c r="D47" s="221" t="s">
        <v>404</v>
      </c>
      <c r="E47" s="16">
        <v>120</v>
      </c>
      <c r="F47" s="221" t="s">
        <v>393</v>
      </c>
      <c r="G47" s="16"/>
      <c r="H47" s="70"/>
    </row>
    <row r="48" spans="1:8" ht="13.25" customHeight="1" x14ac:dyDescent="0.15">
      <c r="A48" s="20" t="s">
        <v>396</v>
      </c>
      <c r="B48" s="16" t="s">
        <v>7118</v>
      </c>
      <c r="C48" s="40" t="s">
        <v>7095</v>
      </c>
      <c r="D48" s="221" t="s">
        <v>392</v>
      </c>
      <c r="E48" s="16">
        <v>40</v>
      </c>
      <c r="F48" s="221" t="s">
        <v>393</v>
      </c>
      <c r="G48" s="16"/>
      <c r="H48" s="70"/>
    </row>
    <row r="49" spans="1:8" ht="13.25" customHeight="1" x14ac:dyDescent="0.15">
      <c r="A49" s="20" t="s">
        <v>504</v>
      </c>
      <c r="B49" s="16" t="s">
        <v>7118</v>
      </c>
      <c r="C49" s="40" t="s">
        <v>7096</v>
      </c>
      <c r="D49" s="221" t="s">
        <v>392</v>
      </c>
      <c r="E49" s="16">
        <v>70</v>
      </c>
      <c r="F49" s="221" t="s">
        <v>398</v>
      </c>
      <c r="G49" s="16"/>
      <c r="H49" s="70"/>
    </row>
    <row r="50" spans="1:8" ht="13.25" customHeight="1" x14ac:dyDescent="0.15">
      <c r="A50" s="20" t="s">
        <v>948</v>
      </c>
      <c r="B50" s="16" t="s">
        <v>7118</v>
      </c>
      <c r="C50" s="40" t="s">
        <v>7097</v>
      </c>
      <c r="D50" s="221" t="s">
        <v>392</v>
      </c>
      <c r="E50" s="16">
        <v>50</v>
      </c>
      <c r="F50" s="221" t="s">
        <v>393</v>
      </c>
      <c r="G50" s="16"/>
      <c r="H50" s="70"/>
    </row>
    <row r="51" spans="1:8" ht="13.25" customHeight="1" x14ac:dyDescent="0.15">
      <c r="A51" s="20" t="s">
        <v>895</v>
      </c>
      <c r="B51" s="16" t="s">
        <v>7118</v>
      </c>
      <c r="C51" s="40" t="s">
        <v>7098</v>
      </c>
      <c r="D51" s="221" t="s">
        <v>392</v>
      </c>
      <c r="E51" s="16">
        <v>70</v>
      </c>
      <c r="F51" s="221" t="s">
        <v>393</v>
      </c>
      <c r="G51" s="16"/>
      <c r="H51" s="70"/>
    </row>
    <row r="52" spans="1:8" ht="13.25" customHeight="1" x14ac:dyDescent="0.15">
      <c r="A52" s="20" t="s">
        <v>869</v>
      </c>
      <c r="B52" s="16" t="s">
        <v>7118</v>
      </c>
      <c r="C52" s="40" t="s">
        <v>7099</v>
      </c>
      <c r="D52" s="221" t="s">
        <v>392</v>
      </c>
      <c r="E52" s="16">
        <v>90</v>
      </c>
      <c r="F52" s="221" t="s">
        <v>393</v>
      </c>
      <c r="G52" s="16"/>
      <c r="H52" s="70"/>
    </row>
    <row r="53" spans="1:8" ht="13.25" customHeight="1" x14ac:dyDescent="0.15">
      <c r="A53" s="20" t="s">
        <v>490</v>
      </c>
      <c r="B53" s="16" t="s">
        <v>7118</v>
      </c>
      <c r="C53" s="40" t="s">
        <v>7100</v>
      </c>
      <c r="D53" s="221" t="s">
        <v>469</v>
      </c>
      <c r="E53" s="16"/>
      <c r="F53" s="221" t="s">
        <v>1542</v>
      </c>
      <c r="G53" s="16"/>
      <c r="H53" s="70"/>
    </row>
    <row r="54" spans="1:8" ht="13.25" customHeight="1" x14ac:dyDescent="0.15">
      <c r="A54" s="20" t="s">
        <v>3809</v>
      </c>
      <c r="B54" s="16" t="s">
        <v>7118</v>
      </c>
      <c r="C54" s="40" t="s">
        <v>7101</v>
      </c>
      <c r="D54" s="221" t="s">
        <v>469</v>
      </c>
      <c r="E54" s="16"/>
      <c r="F54" s="221" t="s">
        <v>1542</v>
      </c>
      <c r="G54" s="16"/>
      <c r="H54" s="70"/>
    </row>
    <row r="55" spans="1:8" ht="13.25" customHeight="1" x14ac:dyDescent="0.15">
      <c r="A55" s="20" t="s">
        <v>470</v>
      </c>
      <c r="B55" s="16" t="s">
        <v>7118</v>
      </c>
      <c r="C55" s="40" t="s">
        <v>7102</v>
      </c>
      <c r="D55" s="221" t="s">
        <v>469</v>
      </c>
      <c r="E55" s="16"/>
      <c r="F55" s="221" t="s">
        <v>1542</v>
      </c>
      <c r="G55" s="16"/>
      <c r="H55" s="70"/>
    </row>
    <row r="56" spans="1:8" ht="13.25" customHeight="1" x14ac:dyDescent="0.15">
      <c r="A56" s="20" t="s">
        <v>549</v>
      </c>
      <c r="B56" s="16" t="s">
        <v>7118</v>
      </c>
      <c r="C56" s="40" t="s">
        <v>7103</v>
      </c>
      <c r="D56" s="221" t="s">
        <v>469</v>
      </c>
      <c r="E56" s="16"/>
      <c r="F56" s="221" t="s">
        <v>1542</v>
      </c>
      <c r="G56" s="16"/>
      <c r="H56" s="70"/>
    </row>
    <row r="57" spans="1:8" ht="13.25" customHeight="1" x14ac:dyDescent="0.15">
      <c r="A57" s="20" t="s">
        <v>1103</v>
      </c>
      <c r="B57" s="16" t="s">
        <v>7118</v>
      </c>
      <c r="C57" s="40" t="s">
        <v>7104</v>
      </c>
      <c r="D57" s="221" t="s">
        <v>469</v>
      </c>
      <c r="E57" s="16"/>
      <c r="F57" s="221" t="s">
        <v>1542</v>
      </c>
      <c r="G57" s="16"/>
      <c r="H57" s="70"/>
    </row>
    <row r="58" spans="1:8" ht="13.25" customHeight="1" x14ac:dyDescent="0.15">
      <c r="A58" s="20" t="s">
        <v>487</v>
      </c>
      <c r="B58" s="16" t="s">
        <v>7118</v>
      </c>
      <c r="C58" s="40" t="s">
        <v>7105</v>
      </c>
      <c r="D58" s="221" t="s">
        <v>469</v>
      </c>
      <c r="E58" s="16"/>
      <c r="F58" s="221" t="s">
        <v>1542</v>
      </c>
      <c r="G58" s="16"/>
      <c r="H58" s="70"/>
    </row>
    <row r="59" spans="1:8" ht="13.25" customHeight="1" x14ac:dyDescent="0.15">
      <c r="A59" s="20" t="s">
        <v>1264</v>
      </c>
      <c r="B59" s="16" t="s">
        <v>7118</v>
      </c>
      <c r="C59" s="40" t="s">
        <v>7106</v>
      </c>
      <c r="D59" s="221" t="s">
        <v>469</v>
      </c>
      <c r="E59" s="16"/>
      <c r="F59" s="221" t="s">
        <v>1542</v>
      </c>
      <c r="G59" s="16"/>
      <c r="H59" s="70"/>
    </row>
    <row r="60" spans="1:8" ht="13.25" customHeight="1" x14ac:dyDescent="0.15">
      <c r="A60" s="20" t="s">
        <v>1453</v>
      </c>
      <c r="B60" s="16" t="s">
        <v>7118</v>
      </c>
      <c r="C60" s="40" t="s">
        <v>7107</v>
      </c>
      <c r="D60" s="221" t="s">
        <v>469</v>
      </c>
      <c r="E60" s="16"/>
      <c r="F60" s="221" t="s">
        <v>1542</v>
      </c>
      <c r="G60" s="16"/>
      <c r="H60" s="70"/>
    </row>
    <row r="61" spans="1:8" ht="13.25" customHeight="1" x14ac:dyDescent="0.15">
      <c r="A61" s="20" t="s">
        <v>7119</v>
      </c>
      <c r="B61" s="16" t="s">
        <v>7118</v>
      </c>
      <c r="C61" s="40" t="s">
        <v>7108</v>
      </c>
      <c r="D61" s="221" t="s">
        <v>469</v>
      </c>
      <c r="E61" s="16"/>
      <c r="F61" s="221" t="s">
        <v>1069</v>
      </c>
      <c r="G61" s="16"/>
      <c r="H61" s="70"/>
    </row>
    <row r="62" spans="1:8" ht="13.25" customHeight="1" x14ac:dyDescent="0.15">
      <c r="A62" s="20" t="s">
        <v>923</v>
      </c>
      <c r="B62" s="16" t="s">
        <v>7118</v>
      </c>
      <c r="C62" s="40" t="s">
        <v>7110</v>
      </c>
      <c r="D62" s="221" t="s">
        <v>469</v>
      </c>
      <c r="E62" s="16"/>
      <c r="F62" s="221" t="s">
        <v>1069</v>
      </c>
      <c r="G62" s="16"/>
      <c r="H62" s="70"/>
    </row>
    <row r="63" spans="1:8" ht="13.25" customHeight="1" x14ac:dyDescent="0.15">
      <c r="A63" s="20" t="s">
        <v>918</v>
      </c>
      <c r="B63" s="16" t="s">
        <v>7118</v>
      </c>
      <c r="C63" s="40" t="s">
        <v>7111</v>
      </c>
      <c r="D63" s="221" t="s">
        <v>469</v>
      </c>
      <c r="E63" s="16"/>
      <c r="F63" s="221" t="s">
        <v>1069</v>
      </c>
      <c r="G63" s="16"/>
      <c r="H63" s="70"/>
    </row>
    <row r="64" spans="1:8" ht="13.25" customHeight="1" x14ac:dyDescent="0.15">
      <c r="A64" s="20" t="s">
        <v>494</v>
      </c>
      <c r="B64" s="16" t="s">
        <v>7118</v>
      </c>
      <c r="C64" s="40" t="s">
        <v>7112</v>
      </c>
      <c r="D64" s="221" t="s">
        <v>469</v>
      </c>
      <c r="E64" s="16"/>
      <c r="F64" s="221" t="s">
        <v>1069</v>
      </c>
      <c r="G64" s="16"/>
      <c r="H64" s="70"/>
    </row>
    <row r="65" spans="1:8" ht="13.25" customHeight="1" x14ac:dyDescent="0.15">
      <c r="A65" s="20" t="s">
        <v>2427</v>
      </c>
      <c r="B65" s="16" t="s">
        <v>7118</v>
      </c>
      <c r="C65" s="40" t="s">
        <v>7113</v>
      </c>
      <c r="D65" s="221" t="s">
        <v>469</v>
      </c>
      <c r="E65" s="16"/>
      <c r="F65" s="221" t="s">
        <v>1069</v>
      </c>
      <c r="G65" s="16"/>
      <c r="H65" s="70"/>
    </row>
    <row r="66" spans="1:8" ht="13.25" customHeight="1" x14ac:dyDescent="0.15">
      <c r="A66" s="20" t="s">
        <v>1433</v>
      </c>
      <c r="B66" s="16" t="s">
        <v>7118</v>
      </c>
      <c r="C66" s="40" t="s">
        <v>7114</v>
      </c>
      <c r="D66" s="221" t="s">
        <v>469</v>
      </c>
      <c r="E66" s="16"/>
      <c r="F66" s="221" t="s">
        <v>1069</v>
      </c>
      <c r="G66" s="16"/>
      <c r="H66" s="70"/>
    </row>
    <row r="67" spans="1:8" ht="13.25" customHeight="1" x14ac:dyDescent="0.15">
      <c r="A67" s="20" t="s">
        <v>495</v>
      </c>
      <c r="B67" s="16" t="s">
        <v>7118</v>
      </c>
      <c r="C67" s="40" t="s">
        <v>7115</v>
      </c>
      <c r="D67" s="221" t="s">
        <v>496</v>
      </c>
      <c r="E67" s="16"/>
      <c r="F67" s="221" t="s">
        <v>497</v>
      </c>
      <c r="G67" s="16"/>
      <c r="H67" s="70"/>
    </row>
    <row r="68" spans="1:8" ht="13.25" customHeight="1" x14ac:dyDescent="0.15">
      <c r="A68" s="20" t="s">
        <v>499</v>
      </c>
      <c r="B68" s="16" t="s">
        <v>7118</v>
      </c>
      <c r="C68" s="40" t="s">
        <v>7116</v>
      </c>
      <c r="D68" s="221" t="s">
        <v>496</v>
      </c>
      <c r="E68" s="16"/>
      <c r="F68" s="221" t="s">
        <v>496</v>
      </c>
      <c r="G68" s="16"/>
      <c r="H68" s="70"/>
    </row>
    <row r="69" spans="1:8" ht="13.25" customHeight="1" x14ac:dyDescent="0.15">
      <c r="A69" s="20" t="s">
        <v>501</v>
      </c>
      <c r="B69" s="16" t="s">
        <v>7118</v>
      </c>
      <c r="C69" s="40" t="s">
        <v>7117</v>
      </c>
      <c r="D69" s="221" t="s">
        <v>496</v>
      </c>
      <c r="E69" s="16"/>
      <c r="F69" s="221" t="s">
        <v>496</v>
      </c>
      <c r="G69" s="16"/>
      <c r="H69" s="70"/>
    </row>
    <row r="70" spans="1:8" ht="13.25" customHeight="1" x14ac:dyDescent="0.15">
      <c r="A70" s="20" t="s">
        <v>461</v>
      </c>
      <c r="B70" s="16" t="s">
        <v>7120</v>
      </c>
      <c r="C70" s="40" t="s">
        <v>7083</v>
      </c>
      <c r="D70" s="221" t="s">
        <v>389</v>
      </c>
      <c r="E70" s="16">
        <v>40</v>
      </c>
      <c r="F70" s="221" t="s">
        <v>393</v>
      </c>
      <c r="G70" s="16"/>
      <c r="H70" s="70"/>
    </row>
    <row r="71" spans="1:8" ht="13.25" customHeight="1" x14ac:dyDescent="0.15">
      <c r="A71" s="20" t="s">
        <v>439</v>
      </c>
      <c r="B71" s="16" t="s">
        <v>7120</v>
      </c>
      <c r="C71" s="40" t="s">
        <v>7084</v>
      </c>
      <c r="D71" s="221" t="s">
        <v>389</v>
      </c>
      <c r="E71" s="16">
        <v>70</v>
      </c>
      <c r="F71" s="221" t="s">
        <v>398</v>
      </c>
      <c r="G71" s="16"/>
      <c r="H71" s="70"/>
    </row>
    <row r="72" spans="1:8" ht="13.25" customHeight="1" x14ac:dyDescent="0.15">
      <c r="A72" s="20" t="s">
        <v>388</v>
      </c>
      <c r="B72" s="16" t="s">
        <v>7120</v>
      </c>
      <c r="C72" s="40" t="s">
        <v>7085</v>
      </c>
      <c r="D72" s="221" t="s">
        <v>389</v>
      </c>
      <c r="E72" s="16">
        <v>100</v>
      </c>
      <c r="F72" s="221" t="s">
        <v>386</v>
      </c>
      <c r="G72" s="16"/>
      <c r="H72" s="70"/>
    </row>
    <row r="73" spans="1:8" ht="13.25" customHeight="1" x14ac:dyDescent="0.15">
      <c r="A73" s="20" t="s">
        <v>463</v>
      </c>
      <c r="B73" s="16" t="s">
        <v>7120</v>
      </c>
      <c r="C73" s="40" t="s">
        <v>7086</v>
      </c>
      <c r="D73" s="221" t="s">
        <v>389</v>
      </c>
      <c r="E73" s="16">
        <v>60</v>
      </c>
      <c r="F73" s="221" t="s">
        <v>393</v>
      </c>
      <c r="G73" s="16"/>
      <c r="H73" s="70"/>
    </row>
    <row r="74" spans="1:8" ht="13.25" customHeight="1" x14ac:dyDescent="0.15">
      <c r="A74" s="20" t="s">
        <v>462</v>
      </c>
      <c r="B74" s="16" t="s">
        <v>7120</v>
      </c>
      <c r="C74" s="40" t="s">
        <v>7087</v>
      </c>
      <c r="D74" s="221" t="s">
        <v>389</v>
      </c>
      <c r="E74" s="16">
        <v>90</v>
      </c>
      <c r="F74" s="221" t="s">
        <v>398</v>
      </c>
      <c r="G74" s="16"/>
      <c r="H74" s="70"/>
    </row>
    <row r="75" spans="1:8" ht="13.25" customHeight="1" x14ac:dyDescent="0.15">
      <c r="A75" s="20" t="s">
        <v>432</v>
      </c>
      <c r="B75" s="16" t="s">
        <v>7120</v>
      </c>
      <c r="C75" s="40" t="s">
        <v>7088</v>
      </c>
      <c r="D75" s="221" t="s">
        <v>389</v>
      </c>
      <c r="E75" s="16">
        <v>30</v>
      </c>
      <c r="F75" s="221" t="s">
        <v>393</v>
      </c>
      <c r="G75" s="16"/>
      <c r="H75" s="70"/>
    </row>
    <row r="76" spans="1:8" ht="13.25" customHeight="1" x14ac:dyDescent="0.15">
      <c r="A76" s="20" t="s">
        <v>397</v>
      </c>
      <c r="B76" s="16" t="s">
        <v>7120</v>
      </c>
      <c r="C76" s="40" t="s">
        <v>7089</v>
      </c>
      <c r="D76" s="221" t="s">
        <v>389</v>
      </c>
      <c r="E76" s="16">
        <v>130</v>
      </c>
      <c r="F76" s="221" t="s">
        <v>398</v>
      </c>
      <c r="G76" s="16"/>
      <c r="H76" s="70"/>
    </row>
    <row r="77" spans="1:8" ht="13.25" customHeight="1" x14ac:dyDescent="0.15">
      <c r="A77" s="20" t="s">
        <v>558</v>
      </c>
      <c r="B77" s="16" t="s">
        <v>7120</v>
      </c>
      <c r="C77" s="40" t="s">
        <v>7090</v>
      </c>
      <c r="D77" s="221" t="s">
        <v>389</v>
      </c>
      <c r="E77" s="16">
        <v>90</v>
      </c>
      <c r="F77" s="221" t="s">
        <v>393</v>
      </c>
      <c r="G77" s="16"/>
      <c r="H77" s="70"/>
    </row>
    <row r="78" spans="1:8" ht="13.25" customHeight="1" x14ac:dyDescent="0.15">
      <c r="A78" s="20" t="s">
        <v>551</v>
      </c>
      <c r="B78" s="16" t="s">
        <v>7120</v>
      </c>
      <c r="C78" s="40" t="s">
        <v>7091</v>
      </c>
      <c r="D78" s="221" t="s">
        <v>389</v>
      </c>
      <c r="E78" s="16">
        <v>70</v>
      </c>
      <c r="F78" s="221" t="s">
        <v>393</v>
      </c>
      <c r="G78" s="16"/>
      <c r="H78" s="70"/>
    </row>
    <row r="79" spans="1:8" ht="13.25" customHeight="1" x14ac:dyDescent="0.15">
      <c r="A79" s="20" t="s">
        <v>1376</v>
      </c>
      <c r="B79" s="16" t="s">
        <v>7120</v>
      </c>
      <c r="C79" s="40" t="s">
        <v>7092</v>
      </c>
      <c r="D79" s="221" t="s">
        <v>389</v>
      </c>
      <c r="E79" s="16">
        <v>220</v>
      </c>
      <c r="F79" s="221" t="s">
        <v>393</v>
      </c>
      <c r="G79" s="16"/>
      <c r="H79" s="70"/>
    </row>
    <row r="80" spans="1:8" ht="13.25" customHeight="1" x14ac:dyDescent="0.15">
      <c r="A80" s="20" t="s">
        <v>446</v>
      </c>
      <c r="B80" s="16" t="s">
        <v>7120</v>
      </c>
      <c r="C80" s="40" t="s">
        <v>7093</v>
      </c>
      <c r="D80" s="221" t="s">
        <v>385</v>
      </c>
      <c r="E80" s="16">
        <v>70</v>
      </c>
      <c r="F80" s="221" t="s">
        <v>393</v>
      </c>
      <c r="G80" s="16"/>
      <c r="H80" s="70"/>
    </row>
    <row r="81" spans="1:8" ht="13.25" customHeight="1" x14ac:dyDescent="0.15">
      <c r="A81" s="20" t="s">
        <v>556</v>
      </c>
      <c r="B81" s="16" t="s">
        <v>7120</v>
      </c>
      <c r="C81" s="40" t="s">
        <v>7094</v>
      </c>
      <c r="D81" s="221" t="s">
        <v>385</v>
      </c>
      <c r="E81" s="16">
        <v>110</v>
      </c>
      <c r="F81" s="221" t="s">
        <v>398</v>
      </c>
      <c r="G81" s="16"/>
      <c r="H81" s="70"/>
    </row>
    <row r="82" spans="1:8" ht="13.25" customHeight="1" x14ac:dyDescent="0.15">
      <c r="A82" s="20" t="s">
        <v>508</v>
      </c>
      <c r="B82" s="16" t="s">
        <v>7120</v>
      </c>
      <c r="C82" s="40" t="s">
        <v>7095</v>
      </c>
      <c r="D82" s="221" t="s">
        <v>385</v>
      </c>
      <c r="E82" s="16">
        <v>50</v>
      </c>
      <c r="F82" s="221" t="s">
        <v>393</v>
      </c>
      <c r="G82" s="16"/>
      <c r="H82" s="70"/>
    </row>
    <row r="83" spans="1:8" ht="13.25" customHeight="1" x14ac:dyDescent="0.15">
      <c r="A83" s="20" t="s">
        <v>405</v>
      </c>
      <c r="B83" s="16" t="s">
        <v>7120</v>
      </c>
      <c r="C83" s="40" t="s">
        <v>7096</v>
      </c>
      <c r="D83" s="221" t="s">
        <v>385</v>
      </c>
      <c r="E83" s="16">
        <v>130</v>
      </c>
      <c r="F83" s="221" t="s">
        <v>393</v>
      </c>
      <c r="G83" s="16"/>
      <c r="H83" s="70"/>
    </row>
    <row r="84" spans="1:8" ht="13.25" customHeight="1" x14ac:dyDescent="0.15">
      <c r="A84" s="20" t="s">
        <v>705</v>
      </c>
      <c r="B84" s="16" t="s">
        <v>7120</v>
      </c>
      <c r="C84" s="40" t="s">
        <v>7097</v>
      </c>
      <c r="D84" s="221" t="s">
        <v>392</v>
      </c>
      <c r="E84" s="16">
        <v>40</v>
      </c>
      <c r="F84" s="221" t="s">
        <v>393</v>
      </c>
      <c r="G84" s="16"/>
      <c r="H84" s="70"/>
    </row>
    <row r="85" spans="1:8" ht="13.25" customHeight="1" x14ac:dyDescent="0.15">
      <c r="A85" s="20" t="s">
        <v>686</v>
      </c>
      <c r="B85" s="16" t="s">
        <v>7120</v>
      </c>
      <c r="C85" s="40" t="s">
        <v>7098</v>
      </c>
      <c r="D85" s="221" t="s">
        <v>392</v>
      </c>
      <c r="E85" s="16">
        <v>70</v>
      </c>
      <c r="F85" s="221" t="s">
        <v>398</v>
      </c>
      <c r="G85" s="16"/>
      <c r="H85" s="70"/>
    </row>
    <row r="86" spans="1:8" ht="13.25" customHeight="1" x14ac:dyDescent="0.15">
      <c r="A86" s="20" t="s">
        <v>507</v>
      </c>
      <c r="B86" s="16" t="s">
        <v>7120</v>
      </c>
      <c r="C86" s="40" t="s">
        <v>7099</v>
      </c>
      <c r="D86" s="221" t="s">
        <v>392</v>
      </c>
      <c r="E86" s="16">
        <v>100</v>
      </c>
      <c r="F86" s="221" t="s">
        <v>393</v>
      </c>
      <c r="G86" s="16"/>
      <c r="H86" s="70"/>
    </row>
    <row r="87" spans="1:8" ht="13.25" customHeight="1" x14ac:dyDescent="0.15">
      <c r="A87" s="20" t="s">
        <v>490</v>
      </c>
      <c r="B87" s="16" t="s">
        <v>7120</v>
      </c>
      <c r="C87" s="40" t="s">
        <v>7100</v>
      </c>
      <c r="D87" s="221" t="s">
        <v>469</v>
      </c>
      <c r="E87" s="16"/>
      <c r="F87" s="221" t="s">
        <v>1069</v>
      </c>
      <c r="G87" s="16"/>
      <c r="H87" s="70"/>
    </row>
    <row r="88" spans="1:8" ht="13.25" customHeight="1" x14ac:dyDescent="0.15">
      <c r="A88" s="20" t="s">
        <v>3809</v>
      </c>
      <c r="B88" s="16" t="s">
        <v>7120</v>
      </c>
      <c r="C88" s="40" t="s">
        <v>7101</v>
      </c>
      <c r="D88" s="221" t="s">
        <v>469</v>
      </c>
      <c r="E88" s="16"/>
      <c r="F88" s="221" t="s">
        <v>1069</v>
      </c>
      <c r="G88" s="16"/>
      <c r="H88" s="70"/>
    </row>
    <row r="89" spans="1:8" ht="13.25" customHeight="1" x14ac:dyDescent="0.15">
      <c r="A89" s="20" t="s">
        <v>470</v>
      </c>
      <c r="B89" s="16" t="s">
        <v>7120</v>
      </c>
      <c r="C89" s="40" t="s">
        <v>7102</v>
      </c>
      <c r="D89" s="221" t="s">
        <v>469</v>
      </c>
      <c r="E89" s="16"/>
      <c r="F89" s="221" t="s">
        <v>1069</v>
      </c>
      <c r="G89" s="16"/>
      <c r="H89" s="70"/>
    </row>
    <row r="90" spans="1:8" ht="13.25" customHeight="1" x14ac:dyDescent="0.15">
      <c r="A90" s="20" t="s">
        <v>7121</v>
      </c>
      <c r="B90" s="16" t="s">
        <v>7120</v>
      </c>
      <c r="C90" s="40" t="s">
        <v>7103</v>
      </c>
      <c r="D90" s="221" t="s">
        <v>469</v>
      </c>
      <c r="E90" s="16"/>
      <c r="F90" s="221" t="s">
        <v>1069</v>
      </c>
      <c r="G90" s="16"/>
      <c r="H90" s="70"/>
    </row>
    <row r="91" spans="1:8" ht="13.25" customHeight="1" x14ac:dyDescent="0.15">
      <c r="A91" s="20" t="s">
        <v>1157</v>
      </c>
      <c r="B91" s="16" t="s">
        <v>7120</v>
      </c>
      <c r="C91" s="40" t="s">
        <v>7104</v>
      </c>
      <c r="D91" s="221" t="s">
        <v>469</v>
      </c>
      <c r="E91" s="16"/>
      <c r="F91" s="221" t="s">
        <v>1069</v>
      </c>
      <c r="G91" s="16"/>
      <c r="H91" s="70"/>
    </row>
    <row r="92" spans="1:8" ht="13.25" customHeight="1" x14ac:dyDescent="0.15">
      <c r="A92" s="20" t="s">
        <v>549</v>
      </c>
      <c r="B92" s="16" t="s">
        <v>7120</v>
      </c>
      <c r="C92" s="40" t="s">
        <v>7105</v>
      </c>
      <c r="D92" s="221" t="s">
        <v>469</v>
      </c>
      <c r="E92" s="16"/>
      <c r="F92" s="221" t="s">
        <v>1069</v>
      </c>
      <c r="G92" s="16"/>
      <c r="H92" s="70"/>
    </row>
    <row r="93" spans="1:8" ht="13.25" customHeight="1" x14ac:dyDescent="0.15">
      <c r="A93" s="20" t="s">
        <v>1103</v>
      </c>
      <c r="B93" s="16" t="s">
        <v>7120</v>
      </c>
      <c r="C93" s="40" t="s">
        <v>7106</v>
      </c>
      <c r="D93" s="221" t="s">
        <v>469</v>
      </c>
      <c r="E93" s="16"/>
      <c r="F93" s="221" t="s">
        <v>1069</v>
      </c>
      <c r="G93" s="16"/>
      <c r="H93" s="70"/>
    </row>
    <row r="94" spans="1:8" ht="13.25" customHeight="1" x14ac:dyDescent="0.15">
      <c r="A94" s="20" t="s">
        <v>487</v>
      </c>
      <c r="B94" s="16" t="s">
        <v>7120</v>
      </c>
      <c r="C94" s="40" t="s">
        <v>7107</v>
      </c>
      <c r="D94" s="221" t="s">
        <v>469</v>
      </c>
      <c r="E94" s="16"/>
      <c r="F94" s="221" t="s">
        <v>1069</v>
      </c>
      <c r="G94" s="16"/>
      <c r="H94" s="70"/>
    </row>
    <row r="95" spans="1:8" ht="13.25" customHeight="1" x14ac:dyDescent="0.15">
      <c r="A95" s="20" t="s">
        <v>1264</v>
      </c>
      <c r="B95" s="16" t="s">
        <v>7120</v>
      </c>
      <c r="C95" s="40" t="s">
        <v>7108</v>
      </c>
      <c r="D95" s="221" t="s">
        <v>469</v>
      </c>
      <c r="E95" s="16"/>
      <c r="F95" s="221" t="s">
        <v>1069</v>
      </c>
      <c r="G95" s="16"/>
      <c r="H95" s="70"/>
    </row>
    <row r="96" spans="1:8" ht="13.25" customHeight="1" x14ac:dyDescent="0.15">
      <c r="A96" s="20" t="s">
        <v>1453</v>
      </c>
      <c r="B96" s="16" t="s">
        <v>7120</v>
      </c>
      <c r="C96" s="40" t="s">
        <v>7110</v>
      </c>
      <c r="D96" s="221" t="s">
        <v>469</v>
      </c>
      <c r="E96" s="16"/>
      <c r="F96" s="221" t="s">
        <v>1069</v>
      </c>
      <c r="G96" s="16"/>
      <c r="H96" s="70"/>
    </row>
    <row r="97" spans="1:8" ht="13.25" customHeight="1" x14ac:dyDescent="0.15">
      <c r="A97" s="20" t="s">
        <v>923</v>
      </c>
      <c r="B97" s="16" t="s">
        <v>7120</v>
      </c>
      <c r="C97" s="40" t="s">
        <v>7111</v>
      </c>
      <c r="D97" s="221" t="s">
        <v>469</v>
      </c>
      <c r="E97" s="16"/>
      <c r="F97" s="221" t="s">
        <v>1069</v>
      </c>
      <c r="G97" s="16"/>
      <c r="H97" s="70"/>
    </row>
    <row r="98" spans="1:8" ht="13.25" customHeight="1" x14ac:dyDescent="0.15">
      <c r="A98" s="20" t="s">
        <v>494</v>
      </c>
      <c r="B98" s="16" t="s">
        <v>7120</v>
      </c>
      <c r="C98" s="40" t="s">
        <v>7112</v>
      </c>
      <c r="D98" s="221" t="s">
        <v>469</v>
      </c>
      <c r="E98" s="16"/>
      <c r="F98" s="221" t="s">
        <v>906</v>
      </c>
      <c r="G98" s="16"/>
      <c r="H98" s="70"/>
    </row>
    <row r="99" spans="1:8" ht="13.25" customHeight="1" x14ac:dyDescent="0.15">
      <c r="A99" s="20" t="s">
        <v>2427</v>
      </c>
      <c r="B99" s="16" t="s">
        <v>7120</v>
      </c>
      <c r="C99" s="40" t="s">
        <v>7113</v>
      </c>
      <c r="D99" s="221" t="s">
        <v>469</v>
      </c>
      <c r="E99" s="16"/>
      <c r="F99" s="221" t="s">
        <v>906</v>
      </c>
      <c r="G99" s="16"/>
      <c r="H99" s="70"/>
    </row>
    <row r="100" spans="1:8" ht="13.25" customHeight="1" x14ac:dyDescent="0.15">
      <c r="A100" s="20" t="s">
        <v>1433</v>
      </c>
      <c r="B100" s="16" t="s">
        <v>7120</v>
      </c>
      <c r="C100" s="40" t="s">
        <v>7114</v>
      </c>
      <c r="D100" s="221" t="s">
        <v>469</v>
      </c>
      <c r="E100" s="16"/>
      <c r="F100" s="221" t="s">
        <v>906</v>
      </c>
      <c r="G100" s="16"/>
      <c r="H100" s="70"/>
    </row>
    <row r="101" spans="1:8" ht="13.25" customHeight="1" x14ac:dyDescent="0.15">
      <c r="A101" s="20" t="s">
        <v>495</v>
      </c>
      <c r="B101" s="16" t="s">
        <v>7120</v>
      </c>
      <c r="C101" s="40" t="s">
        <v>7115</v>
      </c>
      <c r="D101" s="221" t="s">
        <v>496</v>
      </c>
      <c r="E101" s="16"/>
      <c r="F101" s="221" t="s">
        <v>497</v>
      </c>
      <c r="G101" s="16"/>
      <c r="H101" s="70"/>
    </row>
    <row r="102" spans="1:8" ht="13.25" customHeight="1" x14ac:dyDescent="0.15">
      <c r="A102" s="20" t="s">
        <v>503</v>
      </c>
      <c r="B102" s="16" t="s">
        <v>7120</v>
      </c>
      <c r="C102" s="40" t="s">
        <v>7116</v>
      </c>
      <c r="D102" s="221" t="s">
        <v>496</v>
      </c>
      <c r="E102" s="16"/>
      <c r="F102" s="221" t="s">
        <v>496</v>
      </c>
      <c r="G102" s="16"/>
      <c r="H102" s="70"/>
    </row>
    <row r="103" spans="1:8" ht="13.25" customHeight="1" x14ac:dyDescent="0.15">
      <c r="A103" s="20" t="s">
        <v>502</v>
      </c>
      <c r="B103" s="16" t="s">
        <v>7120</v>
      </c>
      <c r="C103" s="40" t="s">
        <v>7117</v>
      </c>
      <c r="D103" s="221" t="s">
        <v>496</v>
      </c>
      <c r="E103" s="16"/>
      <c r="F103" s="221" t="s">
        <v>496</v>
      </c>
      <c r="G103" s="16"/>
      <c r="H103" s="70"/>
    </row>
  </sheetData>
  <mergeCells count="1">
    <mergeCell ref="O1:W1"/>
  </mergeCells>
  <conditionalFormatting sqref="H2:H103">
    <cfRule type="cellIs" dxfId="314" priority="1" stopIfTrue="1" operator="equal">
      <formula>"-"</formula>
    </cfRule>
    <cfRule type="cellIs" dxfId="313" priority="2" stopIfTrue="1" operator="equal">
      <formula>"x"</formula>
    </cfRule>
  </conditionalFormatting>
  <hyperlinks>
    <hyperlink ref="L1" location="'Expansion set Check List'!A1" display="Home" xr:uid="{F7720C46-2F8D-4418-9CF8-85A965B39E7A}"/>
  </hyperlinks>
  <pageMargins left="0.7" right="0.7" top="0.75" bottom="0.75" header="0.3" footer="0.3"/>
  <pageSetup orientation="portrait" verticalDpi="0"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D84E2-F4F7-41D1-9CE1-97B3237FBFC7}">
  <sheetPr codeName="Sheet271">
    <tabColor rgb="FFFF0000"/>
  </sheetPr>
  <dimension ref="A1:W49"/>
  <sheetViews>
    <sheetView workbookViewId="0">
      <pane ySplit="1" topLeftCell="A2" activePane="bottomLeft" state="frozen"/>
      <selection pane="bottomLeft"/>
    </sheetView>
  </sheetViews>
  <sheetFormatPr baseColWidth="10" defaultColWidth="0" defaultRowHeight="13.25" customHeight="1" x14ac:dyDescent="0.15"/>
  <cols>
    <col min="1" max="1" width="20.1640625" bestFit="1" customWidth="1"/>
    <col min="2" max="2" width="16" bestFit="1" customWidth="1"/>
    <col min="3" max="3" width="3.33203125" bestFit="1" customWidth="1"/>
    <col min="4" max="4" width="8.6640625" bestFit="1" customWidth="1"/>
    <col min="5" max="5" width="4" bestFit="1" customWidth="1"/>
    <col min="6" max="6" width="9" bestFit="1" customWidth="1"/>
    <col min="7" max="7" width="53.3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441</v>
      </c>
      <c r="B2" s="16" t="s">
        <v>7122</v>
      </c>
      <c r="C2" s="40"/>
      <c r="D2" s="221" t="s">
        <v>407</v>
      </c>
      <c r="E2" s="16">
        <v>70</v>
      </c>
      <c r="F2" s="221" t="s">
        <v>393</v>
      </c>
      <c r="G2" s="16" t="s">
        <v>7123</v>
      </c>
      <c r="H2" s="70"/>
      <c r="M2" s="33">
        <f>SUM(COUNTA(H2:H1000))</f>
        <v>0</v>
      </c>
      <c r="O2" s="102"/>
      <c r="P2" s="102"/>
      <c r="Q2" s="102"/>
      <c r="R2" s="102"/>
      <c r="S2" s="102"/>
      <c r="T2" s="102"/>
      <c r="U2" s="102"/>
      <c r="V2" s="102"/>
      <c r="W2" s="102"/>
    </row>
    <row r="3" spans="1:23" ht="13" x14ac:dyDescent="0.15">
      <c r="A3" s="20" t="s">
        <v>441</v>
      </c>
      <c r="B3" s="16" t="s">
        <v>7122</v>
      </c>
      <c r="C3" s="40"/>
      <c r="D3" s="221" t="s">
        <v>407</v>
      </c>
      <c r="E3" s="16">
        <v>70</v>
      </c>
      <c r="F3" s="221" t="s">
        <v>393</v>
      </c>
      <c r="G3" s="16" t="s">
        <v>7124</v>
      </c>
      <c r="H3" s="70"/>
    </row>
    <row r="4" spans="1:23" ht="13.25" customHeight="1" x14ac:dyDescent="0.15">
      <c r="A4" s="20" t="s">
        <v>427</v>
      </c>
      <c r="B4" s="16" t="s">
        <v>7122</v>
      </c>
      <c r="C4" s="40"/>
      <c r="D4" s="221" t="s">
        <v>407</v>
      </c>
      <c r="E4" s="16">
        <v>100</v>
      </c>
      <c r="F4" s="221" t="s">
        <v>398</v>
      </c>
      <c r="G4" s="16" t="s">
        <v>7124</v>
      </c>
      <c r="H4" s="70"/>
      <c r="I4" s="223"/>
      <c r="J4" s="223"/>
      <c r="K4" s="223"/>
      <c r="L4" s="223"/>
      <c r="M4" s="223"/>
    </row>
    <row r="5" spans="1:23" ht="13" x14ac:dyDescent="0.15">
      <c r="A5" s="20" t="s">
        <v>544</v>
      </c>
      <c r="B5" s="16" t="s">
        <v>7122</v>
      </c>
      <c r="C5" s="40"/>
      <c r="D5" s="221" t="s">
        <v>407</v>
      </c>
      <c r="E5" s="16">
        <v>50</v>
      </c>
      <c r="F5" s="221" t="s">
        <v>393</v>
      </c>
      <c r="G5" s="16" t="s">
        <v>7124</v>
      </c>
      <c r="H5" s="70"/>
      <c r="I5" s="223"/>
      <c r="J5" s="223"/>
      <c r="K5" s="223"/>
      <c r="L5" s="223"/>
      <c r="M5" s="223"/>
    </row>
    <row r="6" spans="1:23" ht="13" x14ac:dyDescent="0.15">
      <c r="A6" s="20" t="s">
        <v>523</v>
      </c>
      <c r="B6" s="16" t="s">
        <v>7122</v>
      </c>
      <c r="C6" s="40"/>
      <c r="D6" s="221" t="s">
        <v>407</v>
      </c>
      <c r="E6" s="16">
        <v>90</v>
      </c>
      <c r="F6" s="221" t="s">
        <v>398</v>
      </c>
      <c r="G6" s="16" t="s">
        <v>7124</v>
      </c>
      <c r="H6" s="70"/>
      <c r="I6" s="223"/>
      <c r="J6" s="223"/>
      <c r="K6" s="223"/>
      <c r="L6" s="223"/>
      <c r="M6" s="223"/>
    </row>
    <row r="7" spans="1:23" ht="13" x14ac:dyDescent="0.15">
      <c r="A7" s="20" t="s">
        <v>538</v>
      </c>
      <c r="B7" s="16" t="s">
        <v>7122</v>
      </c>
      <c r="C7" s="40"/>
      <c r="D7" s="221" t="s">
        <v>407</v>
      </c>
      <c r="E7" s="16">
        <v>60</v>
      </c>
      <c r="F7" s="221" t="s">
        <v>393</v>
      </c>
      <c r="G7" s="16" t="s">
        <v>7124</v>
      </c>
      <c r="H7" s="70"/>
      <c r="I7" s="223"/>
      <c r="J7" s="223"/>
      <c r="K7" s="223"/>
      <c r="L7" s="223"/>
      <c r="M7" s="223"/>
    </row>
    <row r="8" spans="1:23" ht="13" x14ac:dyDescent="0.15">
      <c r="A8" s="20" t="s">
        <v>521</v>
      </c>
      <c r="B8" s="16" t="s">
        <v>7122</v>
      </c>
      <c r="C8" s="40"/>
      <c r="D8" s="221" t="s">
        <v>407</v>
      </c>
      <c r="E8" s="16">
        <v>120</v>
      </c>
      <c r="F8" s="221" t="s">
        <v>398</v>
      </c>
      <c r="G8" s="16" t="s">
        <v>7124</v>
      </c>
      <c r="H8" s="70"/>
      <c r="I8" s="223"/>
      <c r="J8" s="223"/>
      <c r="K8" s="223"/>
      <c r="L8" s="223"/>
      <c r="M8" s="223"/>
    </row>
    <row r="9" spans="1:23" ht="13" x14ac:dyDescent="0.15">
      <c r="A9" s="20" t="s">
        <v>512</v>
      </c>
      <c r="B9" s="16" t="s">
        <v>7122</v>
      </c>
      <c r="C9" s="40"/>
      <c r="D9" s="221" t="s">
        <v>407</v>
      </c>
      <c r="E9" s="16">
        <v>80</v>
      </c>
      <c r="F9" s="221" t="s">
        <v>393</v>
      </c>
      <c r="G9" s="16" t="s">
        <v>7124</v>
      </c>
      <c r="H9" s="70"/>
      <c r="I9" s="223"/>
      <c r="J9" s="223"/>
      <c r="K9" s="223"/>
      <c r="L9" s="223"/>
      <c r="M9" s="223"/>
    </row>
    <row r="10" spans="1:23" ht="13" x14ac:dyDescent="0.15">
      <c r="A10" s="20" t="s">
        <v>493</v>
      </c>
      <c r="B10" s="16" t="s">
        <v>7122</v>
      </c>
      <c r="C10" s="40"/>
      <c r="D10" s="221" t="s">
        <v>469</v>
      </c>
      <c r="E10" s="16"/>
      <c r="F10" s="221" t="s">
        <v>1542</v>
      </c>
      <c r="G10" s="16" t="s">
        <v>7124</v>
      </c>
      <c r="H10" s="70"/>
      <c r="I10" s="223"/>
      <c r="J10" s="223"/>
      <c r="K10" s="223"/>
      <c r="L10" s="223"/>
      <c r="M10" s="223"/>
    </row>
    <row r="11" spans="1:23" ht="13" x14ac:dyDescent="0.15">
      <c r="A11" s="20" t="s">
        <v>494</v>
      </c>
      <c r="B11" s="16" t="s">
        <v>7122</v>
      </c>
      <c r="C11" s="40"/>
      <c r="D11" s="221" t="s">
        <v>469</v>
      </c>
      <c r="E11" s="16"/>
      <c r="F11" s="221" t="s">
        <v>1542</v>
      </c>
      <c r="G11" s="16" t="s">
        <v>7124</v>
      </c>
      <c r="H11" s="70"/>
    </row>
    <row r="12" spans="1:23" ht="13" x14ac:dyDescent="0.15">
      <c r="A12" s="20" t="s">
        <v>4654</v>
      </c>
      <c r="B12" s="16" t="s">
        <v>7122</v>
      </c>
      <c r="C12" s="40"/>
      <c r="D12" s="221" t="s">
        <v>496</v>
      </c>
      <c r="E12" s="16"/>
      <c r="F12" s="221" t="s">
        <v>496</v>
      </c>
      <c r="G12" s="16" t="s">
        <v>7125</v>
      </c>
      <c r="H12" s="70"/>
    </row>
    <row r="13" spans="1:23" ht="13" x14ac:dyDescent="0.15">
      <c r="A13" s="20" t="s">
        <v>4654</v>
      </c>
      <c r="B13" s="16" t="s">
        <v>7122</v>
      </c>
      <c r="C13" s="40"/>
      <c r="D13" s="221" t="s">
        <v>496</v>
      </c>
      <c r="E13" s="16"/>
      <c r="F13" s="221" t="s">
        <v>496</v>
      </c>
      <c r="G13" s="16" t="s">
        <v>7124</v>
      </c>
      <c r="H13" s="70"/>
    </row>
    <row r="14" spans="1:23" ht="13" x14ac:dyDescent="0.15">
      <c r="A14" s="20" t="s">
        <v>456</v>
      </c>
      <c r="B14" s="16" t="s">
        <v>7126</v>
      </c>
      <c r="C14" s="40"/>
      <c r="D14" s="221" t="s">
        <v>404</v>
      </c>
      <c r="E14" s="16">
        <v>70</v>
      </c>
      <c r="F14" s="221" t="s">
        <v>393</v>
      </c>
      <c r="G14" s="16" t="s">
        <v>7127</v>
      </c>
      <c r="H14" s="70"/>
    </row>
    <row r="15" spans="1:23" ht="13" x14ac:dyDescent="0.15">
      <c r="A15" s="20" t="s">
        <v>456</v>
      </c>
      <c r="B15" s="16" t="s">
        <v>7126</v>
      </c>
      <c r="C15" s="40"/>
      <c r="D15" s="221" t="s">
        <v>404</v>
      </c>
      <c r="E15" s="16">
        <v>70</v>
      </c>
      <c r="F15" s="221" t="s">
        <v>393</v>
      </c>
      <c r="G15" s="16" t="s">
        <v>7128</v>
      </c>
      <c r="H15" s="70"/>
    </row>
    <row r="16" spans="1:23" ht="13" x14ac:dyDescent="0.15">
      <c r="A16" s="20" t="s">
        <v>410</v>
      </c>
      <c r="B16" s="16" t="s">
        <v>7126</v>
      </c>
      <c r="C16" s="145"/>
      <c r="D16" s="221" t="s">
        <v>404</v>
      </c>
      <c r="E16" s="16">
        <v>100</v>
      </c>
      <c r="F16" s="221" t="s">
        <v>398</v>
      </c>
      <c r="G16" s="16" t="s">
        <v>7128</v>
      </c>
      <c r="H16" s="70"/>
    </row>
    <row r="17" spans="1:8" ht="13" x14ac:dyDescent="0.15">
      <c r="A17" s="20" t="s">
        <v>451</v>
      </c>
      <c r="B17" s="16" t="s">
        <v>7126</v>
      </c>
      <c r="C17" s="40"/>
      <c r="D17" s="221" t="s">
        <v>404</v>
      </c>
      <c r="E17" s="16">
        <v>60</v>
      </c>
      <c r="F17" s="221" t="s">
        <v>393</v>
      </c>
      <c r="G17" s="16" t="s">
        <v>7128</v>
      </c>
      <c r="H17" s="70"/>
    </row>
    <row r="18" spans="1:8" ht="13" x14ac:dyDescent="0.15">
      <c r="A18" s="20" t="s">
        <v>403</v>
      </c>
      <c r="B18" s="16" t="s">
        <v>7126</v>
      </c>
      <c r="C18" s="40"/>
      <c r="D18" s="221" t="s">
        <v>404</v>
      </c>
      <c r="E18" s="16">
        <v>110</v>
      </c>
      <c r="F18" s="221" t="s">
        <v>398</v>
      </c>
      <c r="G18" s="16" t="s">
        <v>7128</v>
      </c>
      <c r="H18" s="70"/>
    </row>
    <row r="19" spans="1:8" ht="13" x14ac:dyDescent="0.15">
      <c r="A19" s="20" t="s">
        <v>465</v>
      </c>
      <c r="B19" s="16" t="s">
        <v>7126</v>
      </c>
      <c r="C19" s="40"/>
      <c r="D19" s="221" t="s">
        <v>404</v>
      </c>
      <c r="E19" s="16">
        <v>50</v>
      </c>
      <c r="F19" s="221" t="s">
        <v>393</v>
      </c>
      <c r="G19" s="16" t="s">
        <v>7128</v>
      </c>
      <c r="H19" s="70"/>
    </row>
    <row r="20" spans="1:8" ht="13" x14ac:dyDescent="0.15">
      <c r="A20" s="20" t="s">
        <v>418</v>
      </c>
      <c r="B20" s="16" t="s">
        <v>7126</v>
      </c>
      <c r="C20" s="40"/>
      <c r="D20" s="221" t="s">
        <v>404</v>
      </c>
      <c r="E20" s="16">
        <v>80</v>
      </c>
      <c r="F20" s="221" t="s">
        <v>398</v>
      </c>
      <c r="G20" s="16" t="s">
        <v>7128</v>
      </c>
      <c r="H20" s="70"/>
    </row>
    <row r="21" spans="1:8" ht="13" x14ac:dyDescent="0.15">
      <c r="A21" s="20" t="s">
        <v>417</v>
      </c>
      <c r="B21" s="16" t="s">
        <v>7126</v>
      </c>
      <c r="C21" s="40"/>
      <c r="D21" s="221" t="s">
        <v>404</v>
      </c>
      <c r="E21" s="16">
        <v>90</v>
      </c>
      <c r="F21" s="221" t="s">
        <v>393</v>
      </c>
      <c r="G21" s="16" t="s">
        <v>7128</v>
      </c>
      <c r="H21" s="70"/>
    </row>
    <row r="22" spans="1:8" ht="13" x14ac:dyDescent="0.15">
      <c r="A22" s="20" t="s">
        <v>493</v>
      </c>
      <c r="B22" s="16" t="s">
        <v>7126</v>
      </c>
      <c r="C22" s="40"/>
      <c r="D22" s="221" t="s">
        <v>469</v>
      </c>
      <c r="E22" s="16"/>
      <c r="F22" s="221" t="s">
        <v>1542</v>
      </c>
      <c r="G22" s="16" t="s">
        <v>7128</v>
      </c>
      <c r="H22" s="70"/>
    </row>
    <row r="23" spans="1:8" ht="13" x14ac:dyDescent="0.15">
      <c r="A23" s="20" t="s">
        <v>494</v>
      </c>
      <c r="B23" s="16" t="s">
        <v>7126</v>
      </c>
      <c r="C23" s="40"/>
      <c r="D23" s="221" t="s">
        <v>469</v>
      </c>
      <c r="E23" s="16"/>
      <c r="F23" s="221" t="s">
        <v>1542</v>
      </c>
      <c r="G23" s="16" t="s">
        <v>7128</v>
      </c>
      <c r="H23" s="70"/>
    </row>
    <row r="24" spans="1:8" ht="13" x14ac:dyDescent="0.15">
      <c r="A24" s="20" t="s">
        <v>4586</v>
      </c>
      <c r="B24" s="16" t="s">
        <v>7126</v>
      </c>
      <c r="C24" s="40"/>
      <c r="D24" s="221" t="s">
        <v>496</v>
      </c>
      <c r="E24" s="16"/>
      <c r="F24" s="221" t="s">
        <v>496</v>
      </c>
      <c r="G24" s="16" t="s">
        <v>7129</v>
      </c>
      <c r="H24" s="70"/>
    </row>
    <row r="25" spans="1:8" ht="13" x14ac:dyDescent="0.15">
      <c r="A25" s="20" t="s">
        <v>4586</v>
      </c>
      <c r="B25" s="16" t="s">
        <v>7126</v>
      </c>
      <c r="C25" s="40"/>
      <c r="D25" s="221" t="s">
        <v>496</v>
      </c>
      <c r="E25" s="16"/>
      <c r="F25" s="221" t="s">
        <v>496</v>
      </c>
      <c r="G25" s="16" t="s">
        <v>7128</v>
      </c>
      <c r="H25" s="70"/>
    </row>
    <row r="26" spans="1:8" ht="13" x14ac:dyDescent="0.15">
      <c r="A26" s="20" t="s">
        <v>443</v>
      </c>
      <c r="B26" s="16" t="s">
        <v>7130</v>
      </c>
      <c r="C26" s="40"/>
      <c r="D26" s="221" t="s">
        <v>395</v>
      </c>
      <c r="E26" s="16">
        <v>70</v>
      </c>
      <c r="F26" s="221" t="s">
        <v>393</v>
      </c>
      <c r="G26" s="16" t="s">
        <v>7131</v>
      </c>
      <c r="H26" s="70"/>
    </row>
    <row r="27" spans="1:8" ht="13" x14ac:dyDescent="0.15">
      <c r="A27" s="20" t="s">
        <v>443</v>
      </c>
      <c r="B27" s="16" t="s">
        <v>7130</v>
      </c>
      <c r="C27" s="40"/>
      <c r="D27" s="221" t="s">
        <v>395</v>
      </c>
      <c r="E27" s="16">
        <v>70</v>
      </c>
      <c r="F27" s="221" t="s">
        <v>393</v>
      </c>
      <c r="G27" s="16" t="s">
        <v>7132</v>
      </c>
      <c r="H27" s="70"/>
    </row>
    <row r="28" spans="1:8" ht="13" x14ac:dyDescent="0.15">
      <c r="A28" s="20" t="s">
        <v>421</v>
      </c>
      <c r="B28" s="16" t="s">
        <v>7130</v>
      </c>
      <c r="C28" s="40"/>
      <c r="D28" s="221" t="s">
        <v>395</v>
      </c>
      <c r="E28" s="16">
        <v>100</v>
      </c>
      <c r="F28" s="221" t="s">
        <v>398</v>
      </c>
      <c r="G28" s="16" t="s">
        <v>7132</v>
      </c>
      <c r="H28" s="70"/>
    </row>
    <row r="29" spans="1:8" ht="13" x14ac:dyDescent="0.15">
      <c r="A29" s="20" t="s">
        <v>466</v>
      </c>
      <c r="B29" s="16" t="s">
        <v>7130</v>
      </c>
      <c r="C29" s="40"/>
      <c r="D29" s="221" t="s">
        <v>395</v>
      </c>
      <c r="E29" s="16">
        <v>60</v>
      </c>
      <c r="F29" s="221" t="s">
        <v>393</v>
      </c>
      <c r="G29" s="16" t="s">
        <v>7132</v>
      </c>
      <c r="H29" s="70"/>
    </row>
    <row r="30" spans="1:8" ht="13" x14ac:dyDescent="0.15">
      <c r="A30" s="20" t="s">
        <v>408</v>
      </c>
      <c r="B30" s="16" t="s">
        <v>7130</v>
      </c>
      <c r="C30" s="40"/>
      <c r="D30" s="221" t="s">
        <v>395</v>
      </c>
      <c r="E30" s="16">
        <v>100</v>
      </c>
      <c r="F30" s="221" t="s">
        <v>398</v>
      </c>
      <c r="G30" s="16" t="s">
        <v>7132</v>
      </c>
      <c r="H30" s="70"/>
    </row>
    <row r="31" spans="1:8" ht="13" x14ac:dyDescent="0.15">
      <c r="A31" s="20" t="s">
        <v>425</v>
      </c>
      <c r="B31" s="16" t="s">
        <v>7130</v>
      </c>
      <c r="C31" s="40"/>
      <c r="D31" s="221" t="s">
        <v>395</v>
      </c>
      <c r="E31" s="16">
        <v>80</v>
      </c>
      <c r="F31" s="221" t="s">
        <v>393</v>
      </c>
      <c r="G31" s="16" t="s">
        <v>7132</v>
      </c>
      <c r="H31" s="70"/>
    </row>
    <row r="32" spans="1:8" ht="13.25" customHeight="1" x14ac:dyDescent="0.15">
      <c r="A32" s="20" t="s">
        <v>420</v>
      </c>
      <c r="B32" s="16" t="s">
        <v>7130</v>
      </c>
      <c r="C32" s="40"/>
      <c r="D32" s="221" t="s">
        <v>395</v>
      </c>
      <c r="E32" s="16">
        <v>140</v>
      </c>
      <c r="F32" s="221" t="s">
        <v>398</v>
      </c>
      <c r="G32" s="16" t="s">
        <v>7132</v>
      </c>
      <c r="H32" s="70"/>
    </row>
    <row r="33" spans="1:8" ht="13.25" customHeight="1" x14ac:dyDescent="0.15">
      <c r="A33" s="20" t="s">
        <v>433</v>
      </c>
      <c r="B33" s="16" t="s">
        <v>7130</v>
      </c>
      <c r="C33" s="40"/>
      <c r="D33" s="221" t="s">
        <v>395</v>
      </c>
      <c r="E33" s="16">
        <v>90</v>
      </c>
      <c r="F33" s="221" t="s">
        <v>393</v>
      </c>
      <c r="G33" s="16" t="s">
        <v>7132</v>
      </c>
      <c r="H33" s="70"/>
    </row>
    <row r="34" spans="1:8" ht="13.25" customHeight="1" x14ac:dyDescent="0.15">
      <c r="A34" s="20" t="s">
        <v>493</v>
      </c>
      <c r="B34" s="16" t="s">
        <v>7130</v>
      </c>
      <c r="C34" s="40"/>
      <c r="D34" s="221" t="s">
        <v>469</v>
      </c>
      <c r="E34" s="16"/>
      <c r="F34" s="221" t="s">
        <v>1542</v>
      </c>
      <c r="G34" s="16" t="s">
        <v>7132</v>
      </c>
      <c r="H34" s="70"/>
    </row>
    <row r="35" spans="1:8" ht="13.25" customHeight="1" x14ac:dyDescent="0.15">
      <c r="A35" s="20" t="s">
        <v>494</v>
      </c>
      <c r="B35" s="16" t="s">
        <v>7130</v>
      </c>
      <c r="C35" s="40"/>
      <c r="D35" s="221" t="s">
        <v>469</v>
      </c>
      <c r="E35" s="16"/>
      <c r="F35" s="221" t="s">
        <v>1542</v>
      </c>
      <c r="G35" s="16" t="s">
        <v>7132</v>
      </c>
      <c r="H35" s="70"/>
    </row>
    <row r="36" spans="1:8" ht="13.25" customHeight="1" x14ac:dyDescent="0.15">
      <c r="A36" s="20" t="s">
        <v>4685</v>
      </c>
      <c r="B36" s="16" t="s">
        <v>7130</v>
      </c>
      <c r="C36" s="40"/>
      <c r="D36" s="221" t="s">
        <v>496</v>
      </c>
      <c r="E36" s="16"/>
      <c r="F36" s="221" t="s">
        <v>496</v>
      </c>
      <c r="G36" s="16" t="s">
        <v>7133</v>
      </c>
      <c r="H36" s="70"/>
    </row>
    <row r="37" spans="1:8" ht="13.25" customHeight="1" x14ac:dyDescent="0.15">
      <c r="A37" s="20" t="s">
        <v>4685</v>
      </c>
      <c r="B37" s="16" t="s">
        <v>7130</v>
      </c>
      <c r="C37" s="40"/>
      <c r="D37" s="221" t="s">
        <v>496</v>
      </c>
      <c r="E37" s="16"/>
      <c r="F37" s="221" t="s">
        <v>496</v>
      </c>
      <c r="G37" s="16" t="s">
        <v>7132</v>
      </c>
      <c r="H37" s="70"/>
    </row>
    <row r="38" spans="1:8" ht="13.25" customHeight="1" x14ac:dyDescent="0.15">
      <c r="A38" s="20" t="s">
        <v>461</v>
      </c>
      <c r="B38" s="16" t="s">
        <v>7134</v>
      </c>
      <c r="C38" s="40"/>
      <c r="D38" s="221" t="s">
        <v>389</v>
      </c>
      <c r="E38" s="16">
        <v>70</v>
      </c>
      <c r="F38" s="221" t="s">
        <v>393</v>
      </c>
      <c r="G38" s="16" t="s">
        <v>7135</v>
      </c>
      <c r="H38" s="70"/>
    </row>
    <row r="39" spans="1:8" ht="13.25" customHeight="1" x14ac:dyDescent="0.15">
      <c r="A39" s="20" t="s">
        <v>461</v>
      </c>
      <c r="B39" s="16" t="s">
        <v>7134</v>
      </c>
      <c r="C39" s="40"/>
      <c r="D39" s="221" t="s">
        <v>389</v>
      </c>
      <c r="E39" s="16">
        <v>70</v>
      </c>
      <c r="F39" s="221" t="s">
        <v>393</v>
      </c>
      <c r="G39" s="16" t="s">
        <v>7136</v>
      </c>
      <c r="H39" s="70"/>
    </row>
    <row r="40" spans="1:8" ht="13.25" customHeight="1" x14ac:dyDescent="0.15">
      <c r="A40" s="20" t="s">
        <v>439</v>
      </c>
      <c r="B40" s="16" t="s">
        <v>7134</v>
      </c>
      <c r="C40" s="40"/>
      <c r="D40" s="221" t="s">
        <v>389</v>
      </c>
      <c r="E40" s="16">
        <v>100</v>
      </c>
      <c r="F40" s="221" t="s">
        <v>398</v>
      </c>
      <c r="G40" s="16" t="s">
        <v>7136</v>
      </c>
      <c r="H40" s="70"/>
    </row>
    <row r="41" spans="1:8" ht="13.25" customHeight="1" x14ac:dyDescent="0.15">
      <c r="A41" s="20" t="s">
        <v>457</v>
      </c>
      <c r="B41" s="16" t="s">
        <v>7134</v>
      </c>
      <c r="C41" s="40"/>
      <c r="D41" s="221" t="s">
        <v>389</v>
      </c>
      <c r="E41" s="16">
        <v>60</v>
      </c>
      <c r="F41" s="221" t="s">
        <v>393</v>
      </c>
      <c r="G41" s="16" t="s">
        <v>7136</v>
      </c>
      <c r="H41" s="70"/>
    </row>
    <row r="42" spans="1:8" ht="13.25" customHeight="1" x14ac:dyDescent="0.15">
      <c r="A42" s="20" t="s">
        <v>435</v>
      </c>
      <c r="B42" s="16" t="s">
        <v>7134</v>
      </c>
      <c r="C42" s="40"/>
      <c r="D42" s="221" t="s">
        <v>389</v>
      </c>
      <c r="E42" s="16">
        <v>90</v>
      </c>
      <c r="F42" s="221" t="s">
        <v>398</v>
      </c>
      <c r="G42" s="16" t="s">
        <v>7136</v>
      </c>
      <c r="H42" s="70"/>
    </row>
    <row r="43" spans="1:8" ht="13.25" customHeight="1" x14ac:dyDescent="0.15">
      <c r="A43" s="20" t="s">
        <v>432</v>
      </c>
      <c r="B43" s="16" t="s">
        <v>7134</v>
      </c>
      <c r="C43" s="40"/>
      <c r="D43" s="221" t="s">
        <v>389</v>
      </c>
      <c r="E43" s="16">
        <v>30</v>
      </c>
      <c r="F43" s="221" t="s">
        <v>393</v>
      </c>
      <c r="G43" s="16" t="s">
        <v>7136</v>
      </c>
      <c r="H43" s="70"/>
    </row>
    <row r="44" spans="1:8" ht="13.25" customHeight="1" x14ac:dyDescent="0.15">
      <c r="A44" s="20" t="s">
        <v>397</v>
      </c>
      <c r="B44" s="16" t="s">
        <v>7134</v>
      </c>
      <c r="C44" s="40"/>
      <c r="D44" s="221" t="s">
        <v>389</v>
      </c>
      <c r="E44" s="16">
        <v>160</v>
      </c>
      <c r="F44" s="221" t="s">
        <v>398</v>
      </c>
      <c r="G44" s="16" t="s">
        <v>7136</v>
      </c>
      <c r="H44" s="70"/>
    </row>
    <row r="45" spans="1:8" ht="13.25" customHeight="1" x14ac:dyDescent="0.15">
      <c r="A45" s="20" t="s">
        <v>558</v>
      </c>
      <c r="B45" s="16" t="s">
        <v>7134</v>
      </c>
      <c r="C45" s="40"/>
      <c r="D45" s="221" t="s">
        <v>389</v>
      </c>
      <c r="E45" s="16">
        <v>110</v>
      </c>
      <c r="F45" s="221" t="s">
        <v>393</v>
      </c>
      <c r="G45" s="16" t="s">
        <v>7136</v>
      </c>
      <c r="H45" s="70"/>
    </row>
    <row r="46" spans="1:8" ht="13.25" customHeight="1" x14ac:dyDescent="0.15">
      <c r="A46" s="20" t="s">
        <v>493</v>
      </c>
      <c r="B46" s="16" t="s">
        <v>7134</v>
      </c>
      <c r="C46" s="40"/>
      <c r="D46" s="221" t="s">
        <v>469</v>
      </c>
      <c r="E46" s="16"/>
      <c r="F46" s="221" t="s">
        <v>1542</v>
      </c>
      <c r="G46" s="16" t="s">
        <v>7136</v>
      </c>
      <c r="H46" s="70"/>
    </row>
    <row r="47" spans="1:8" ht="13.25" customHeight="1" x14ac:dyDescent="0.15">
      <c r="A47" s="20" t="s">
        <v>494</v>
      </c>
      <c r="B47" s="16" t="s">
        <v>7134</v>
      </c>
      <c r="C47" s="40"/>
      <c r="D47" s="221" t="s">
        <v>469</v>
      </c>
      <c r="E47" s="16"/>
      <c r="F47" s="221" t="s">
        <v>1542</v>
      </c>
      <c r="G47" s="16" t="s">
        <v>7136</v>
      </c>
      <c r="H47" s="70"/>
    </row>
    <row r="48" spans="1:8" ht="13.25" customHeight="1" x14ac:dyDescent="0.15">
      <c r="A48" s="20" t="s">
        <v>4655</v>
      </c>
      <c r="B48" s="16" t="s">
        <v>7134</v>
      </c>
      <c r="C48" s="40"/>
      <c r="D48" s="221" t="s">
        <v>496</v>
      </c>
      <c r="E48" s="16"/>
      <c r="F48" s="221" t="s">
        <v>496</v>
      </c>
      <c r="G48" s="16" t="s">
        <v>7137</v>
      </c>
      <c r="H48" s="70"/>
    </row>
    <row r="49" spans="1:8" ht="13.25" customHeight="1" x14ac:dyDescent="0.15">
      <c r="A49" s="20" t="s">
        <v>4655</v>
      </c>
      <c r="B49" s="16" t="s">
        <v>7134</v>
      </c>
      <c r="C49" s="40"/>
      <c r="D49" s="221" t="s">
        <v>496</v>
      </c>
      <c r="E49" s="16"/>
      <c r="F49" s="221" t="s">
        <v>496</v>
      </c>
      <c r="G49" s="16" t="s">
        <v>7136</v>
      </c>
      <c r="H49" s="70"/>
    </row>
  </sheetData>
  <mergeCells count="1">
    <mergeCell ref="O1:W1"/>
  </mergeCells>
  <conditionalFormatting sqref="H2:H49">
    <cfRule type="cellIs" dxfId="312" priority="1" stopIfTrue="1" operator="equal">
      <formula>"-"</formula>
    </cfRule>
    <cfRule type="cellIs" dxfId="311" priority="2" stopIfTrue="1" operator="equal">
      <formula>"x"</formula>
    </cfRule>
  </conditionalFormatting>
  <hyperlinks>
    <hyperlink ref="L1" location="'Expansion set Check List'!A1" display="Home" xr:uid="{AB3C96A4-3AC8-42A6-B59F-A7EB6A08EF2A}"/>
  </hyperlinks>
  <pageMargins left="0.7" right="0.7" top="0.75" bottom="0.75" header="0.3" footer="0.3"/>
  <pageSetup orientation="portrait" verticalDpi="0" r:id="rId1"/>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62">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0.6640625" customWidth="1"/>
    <col min="2" max="2" width="12.5" bestFit="1" customWidth="1"/>
    <col min="3" max="3" width="3.33203125" bestFit="1" customWidth="1"/>
    <col min="4" max="4" width="8.83203125" bestFit="1" customWidth="1"/>
    <col min="5" max="5" width="4" bestFit="1" customWidth="1"/>
    <col min="6" max="6" width="7.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1179</v>
      </c>
      <c r="B2" s="13" t="s">
        <v>191</v>
      </c>
      <c r="C2" s="13">
        <v>1</v>
      </c>
      <c r="D2" s="13" t="s">
        <v>395</v>
      </c>
      <c r="E2" s="13">
        <v>110</v>
      </c>
      <c r="F2" s="13" t="s">
        <v>386</v>
      </c>
      <c r="G2" s="30" t="s">
        <v>181</v>
      </c>
      <c r="H2" s="70"/>
      <c r="M2" s="33">
        <f>SUM(COUNTA(H2:H1000))</f>
        <v>0</v>
      </c>
      <c r="O2" s="102"/>
      <c r="P2" s="102"/>
      <c r="Q2" s="102"/>
      <c r="R2" s="102"/>
      <c r="S2" s="102"/>
      <c r="T2" s="102"/>
      <c r="U2" s="102"/>
      <c r="V2" s="102"/>
      <c r="W2" s="102"/>
    </row>
    <row r="3" spans="1:23" ht="13" x14ac:dyDescent="0.15">
      <c r="A3" s="15" t="s">
        <v>1384</v>
      </c>
      <c r="B3" s="16" t="s">
        <v>191</v>
      </c>
      <c r="C3" s="16">
        <v>2</v>
      </c>
      <c r="D3" s="16" t="s">
        <v>847</v>
      </c>
      <c r="E3" s="16">
        <v>100</v>
      </c>
      <c r="F3" s="16" t="s">
        <v>386</v>
      </c>
      <c r="G3" s="31" t="s">
        <v>181</v>
      </c>
      <c r="H3" s="70"/>
    </row>
    <row r="4" spans="1:23" ht="13" x14ac:dyDescent="0.15">
      <c r="A4" s="15" t="s">
        <v>1479</v>
      </c>
      <c r="B4" s="16" t="s">
        <v>191</v>
      </c>
      <c r="C4" s="16">
        <v>3</v>
      </c>
      <c r="D4" s="16" t="s">
        <v>392</v>
      </c>
      <c r="E4" s="16">
        <v>80</v>
      </c>
      <c r="F4" s="16" t="s">
        <v>393</v>
      </c>
      <c r="G4" s="31" t="s">
        <v>181</v>
      </c>
      <c r="H4" s="70"/>
    </row>
    <row r="5" spans="1:23" ht="13" x14ac:dyDescent="0.15">
      <c r="A5" s="15" t="s">
        <v>1187</v>
      </c>
      <c r="B5" s="16" t="s">
        <v>191</v>
      </c>
      <c r="C5" s="16">
        <v>4</v>
      </c>
      <c r="D5" s="16" t="s">
        <v>407</v>
      </c>
      <c r="E5" s="16">
        <v>100</v>
      </c>
      <c r="F5" s="16" t="s">
        <v>386</v>
      </c>
      <c r="G5" s="31" t="s">
        <v>181</v>
      </c>
      <c r="H5" s="70"/>
    </row>
    <row r="6" spans="1:23" ht="13" x14ac:dyDescent="0.15">
      <c r="A6" s="15" t="s">
        <v>1189</v>
      </c>
      <c r="B6" s="16" t="s">
        <v>191</v>
      </c>
      <c r="C6" s="16">
        <v>5</v>
      </c>
      <c r="D6" s="16" t="s">
        <v>389</v>
      </c>
      <c r="E6" s="16">
        <v>100</v>
      </c>
      <c r="F6" s="16" t="s">
        <v>386</v>
      </c>
      <c r="G6" s="31" t="s">
        <v>181</v>
      </c>
      <c r="H6" s="70"/>
    </row>
    <row r="7" spans="1:23" ht="13" x14ac:dyDescent="0.15">
      <c r="A7" s="15" t="s">
        <v>1178</v>
      </c>
      <c r="B7" s="16" t="s">
        <v>191</v>
      </c>
      <c r="C7" s="16">
        <v>6</v>
      </c>
      <c r="D7" s="16" t="s">
        <v>407</v>
      </c>
      <c r="E7" s="16">
        <v>100</v>
      </c>
      <c r="F7" s="16" t="s">
        <v>386</v>
      </c>
      <c r="G7" s="31" t="s">
        <v>177</v>
      </c>
      <c r="H7" s="70"/>
    </row>
    <row r="8" spans="1:23" ht="13" x14ac:dyDescent="0.15">
      <c r="A8" s="15" t="s">
        <v>1390</v>
      </c>
      <c r="B8" s="16" t="s">
        <v>191</v>
      </c>
      <c r="C8" s="16">
        <v>7</v>
      </c>
      <c r="D8" s="16" t="s">
        <v>407</v>
      </c>
      <c r="E8" s="16">
        <v>70</v>
      </c>
      <c r="F8" s="16" t="s">
        <v>398</v>
      </c>
      <c r="G8" s="31" t="s">
        <v>177</v>
      </c>
      <c r="H8" s="70"/>
    </row>
    <row r="9" spans="1:23" ht="13" x14ac:dyDescent="0.15">
      <c r="A9" s="15" t="s">
        <v>857</v>
      </c>
      <c r="B9" s="16" t="s">
        <v>191</v>
      </c>
      <c r="C9" s="16">
        <v>8</v>
      </c>
      <c r="D9" s="16" t="s">
        <v>858</v>
      </c>
      <c r="E9" s="16">
        <v>60</v>
      </c>
      <c r="F9" s="16" t="s">
        <v>393</v>
      </c>
      <c r="G9" s="31" t="s">
        <v>177</v>
      </c>
      <c r="H9" s="70"/>
    </row>
    <row r="10" spans="1:23" ht="13" x14ac:dyDescent="0.15">
      <c r="A10" s="15" t="s">
        <v>942</v>
      </c>
      <c r="B10" s="16" t="s">
        <v>191</v>
      </c>
      <c r="C10" s="16">
        <v>9</v>
      </c>
      <c r="D10" s="16" t="s">
        <v>400</v>
      </c>
      <c r="E10" s="16">
        <v>70</v>
      </c>
      <c r="F10" s="16" t="s">
        <v>398</v>
      </c>
      <c r="G10" s="31" t="s">
        <v>177</v>
      </c>
      <c r="H10" s="70"/>
    </row>
    <row r="11" spans="1:23" ht="13" x14ac:dyDescent="0.15">
      <c r="A11" s="15" t="s">
        <v>1286</v>
      </c>
      <c r="B11" s="16" t="s">
        <v>191</v>
      </c>
      <c r="C11" s="16">
        <v>10</v>
      </c>
      <c r="D11" s="16" t="s">
        <v>400</v>
      </c>
      <c r="E11" s="16">
        <v>80</v>
      </c>
      <c r="F11" s="16" t="s">
        <v>393</v>
      </c>
      <c r="G11" s="31" t="s">
        <v>177</v>
      </c>
      <c r="H11" s="70"/>
    </row>
    <row r="12" spans="1:23" ht="13" x14ac:dyDescent="0.15">
      <c r="A12" s="15" t="s">
        <v>949</v>
      </c>
      <c r="B12" s="16" t="s">
        <v>191</v>
      </c>
      <c r="C12" s="16">
        <v>11</v>
      </c>
      <c r="D12" s="16" t="s">
        <v>400</v>
      </c>
      <c r="E12" s="16">
        <v>40</v>
      </c>
      <c r="F12" s="16" t="s">
        <v>393</v>
      </c>
      <c r="G12" s="31" t="s">
        <v>173</v>
      </c>
      <c r="H12" s="70"/>
    </row>
    <row r="13" spans="1:23" ht="13" x14ac:dyDescent="0.15">
      <c r="A13" s="15" t="s">
        <v>1281</v>
      </c>
      <c r="B13" s="16" t="s">
        <v>191</v>
      </c>
      <c r="C13" s="16">
        <v>12</v>
      </c>
      <c r="D13" s="16" t="s">
        <v>404</v>
      </c>
      <c r="E13" s="16">
        <v>50</v>
      </c>
      <c r="F13" s="16" t="s">
        <v>393</v>
      </c>
      <c r="G13" s="31" t="s">
        <v>173</v>
      </c>
      <c r="H13" s="70"/>
    </row>
    <row r="14" spans="1:23" ht="13" x14ac:dyDescent="0.15">
      <c r="A14" s="15" t="s">
        <v>1282</v>
      </c>
      <c r="B14" s="16" t="s">
        <v>191</v>
      </c>
      <c r="C14" s="16">
        <v>13</v>
      </c>
      <c r="D14" s="16" t="s">
        <v>404</v>
      </c>
      <c r="E14" s="16">
        <v>50</v>
      </c>
      <c r="F14" s="16" t="s">
        <v>393</v>
      </c>
      <c r="G14" s="31" t="s">
        <v>173</v>
      </c>
      <c r="H14" s="70"/>
    </row>
    <row r="15" spans="1:23" ht="13" x14ac:dyDescent="0.15">
      <c r="A15" s="15" t="s">
        <v>1409</v>
      </c>
      <c r="B15" s="16" t="s">
        <v>191</v>
      </c>
      <c r="C15" s="16">
        <v>14</v>
      </c>
      <c r="D15" s="16" t="s">
        <v>389</v>
      </c>
      <c r="E15" s="16">
        <v>50</v>
      </c>
      <c r="F15" s="16" t="s">
        <v>393</v>
      </c>
      <c r="G15" s="31" t="s">
        <v>173</v>
      </c>
      <c r="H15" s="70"/>
    </row>
    <row r="16" spans="1:23" ht="13" x14ac:dyDescent="0.15">
      <c r="A16" s="15" t="s">
        <v>1207</v>
      </c>
      <c r="B16" s="16" t="s">
        <v>191</v>
      </c>
      <c r="C16" s="16">
        <v>15</v>
      </c>
      <c r="D16" s="16" t="s">
        <v>392</v>
      </c>
      <c r="E16" s="16">
        <v>70</v>
      </c>
      <c r="F16" s="16" t="s">
        <v>398</v>
      </c>
      <c r="G16" s="31" t="s">
        <v>173</v>
      </c>
      <c r="H16" s="70"/>
    </row>
    <row r="17" spans="1:8" ht="13" x14ac:dyDescent="0.15">
      <c r="A17" s="15" t="s">
        <v>1627</v>
      </c>
      <c r="B17" s="16" t="s">
        <v>191</v>
      </c>
      <c r="C17" s="16">
        <v>16</v>
      </c>
      <c r="D17" s="16" t="s">
        <v>400</v>
      </c>
      <c r="E17" s="16">
        <v>160</v>
      </c>
      <c r="F17" s="16" t="s">
        <v>386</v>
      </c>
      <c r="G17" s="31" t="s">
        <v>7138</v>
      </c>
      <c r="H17" s="70"/>
    </row>
    <row r="18" spans="1:8" ht="13" x14ac:dyDescent="0.15">
      <c r="A18" s="15" t="s">
        <v>1526</v>
      </c>
      <c r="B18" s="16" t="s">
        <v>191</v>
      </c>
      <c r="C18" s="16">
        <v>17</v>
      </c>
      <c r="D18" s="16" t="s">
        <v>858</v>
      </c>
      <c r="E18" s="16">
        <v>150</v>
      </c>
      <c r="F18" s="16" t="s">
        <v>386</v>
      </c>
      <c r="G18" s="31" t="s">
        <v>7138</v>
      </c>
      <c r="H18" s="70"/>
    </row>
  </sheetData>
  <sheetProtection selectLockedCells="1" selectUnlockedCells="1"/>
  <mergeCells count="1">
    <mergeCell ref="O1:W1"/>
  </mergeCells>
  <conditionalFormatting sqref="H2:H18">
    <cfRule type="cellIs" dxfId="310" priority="1" stopIfTrue="1" operator="equal">
      <formula>"-"</formula>
    </cfRule>
    <cfRule type="cellIs" dxfId="309" priority="2" stopIfTrue="1" operator="equal">
      <formula>"x"</formula>
    </cfRule>
  </conditionalFormatting>
  <hyperlinks>
    <hyperlink ref="L1" location="'Expansion set Check List'!A1" display="Home" xr:uid="{00000000-0004-0000-8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63">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4" customWidth="1"/>
    <col min="2" max="2" width="12.5" bestFit="1" customWidth="1"/>
    <col min="3" max="3" width="3.33203125" bestFit="1" customWidth="1"/>
    <col min="4" max="4" width="8.6640625" bestFit="1" customWidth="1"/>
    <col min="5" max="5" width="4" bestFit="1" customWidth="1"/>
    <col min="6" max="6" width="16.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964</v>
      </c>
      <c r="B2" s="13" t="s">
        <v>195</v>
      </c>
      <c r="C2" s="13">
        <v>1</v>
      </c>
      <c r="D2" s="13" t="s">
        <v>395</v>
      </c>
      <c r="E2" s="13">
        <v>70</v>
      </c>
      <c r="F2" s="13" t="s">
        <v>393</v>
      </c>
      <c r="G2" s="30" t="s">
        <v>181</v>
      </c>
      <c r="H2" s="70"/>
      <c r="M2" s="33">
        <f>SUM(COUNTA(H2:H1000))</f>
        <v>0</v>
      </c>
      <c r="O2" s="102"/>
      <c r="P2" s="102"/>
      <c r="Q2" s="102"/>
      <c r="R2" s="102"/>
      <c r="S2" s="102"/>
      <c r="T2" s="102"/>
      <c r="U2" s="102"/>
      <c r="V2" s="102"/>
      <c r="W2" s="102"/>
    </row>
    <row r="3" spans="1:23" ht="13" x14ac:dyDescent="0.15">
      <c r="A3" s="15" t="s">
        <v>510</v>
      </c>
      <c r="B3" s="16" t="s">
        <v>195</v>
      </c>
      <c r="C3" s="16">
        <v>2</v>
      </c>
      <c r="D3" s="16" t="s">
        <v>392</v>
      </c>
      <c r="E3" s="16">
        <v>80</v>
      </c>
      <c r="F3" s="16" t="s">
        <v>386</v>
      </c>
      <c r="G3" s="31" t="s">
        <v>181</v>
      </c>
      <c r="H3" s="70"/>
    </row>
    <row r="4" spans="1:23" ht="13" x14ac:dyDescent="0.15">
      <c r="A4" s="15" t="s">
        <v>968</v>
      </c>
      <c r="B4" s="16" t="s">
        <v>195</v>
      </c>
      <c r="C4" s="16">
        <v>3</v>
      </c>
      <c r="D4" s="16" t="s">
        <v>404</v>
      </c>
      <c r="E4" s="16">
        <v>70</v>
      </c>
      <c r="F4" s="16" t="s">
        <v>393</v>
      </c>
      <c r="G4" s="31" t="s">
        <v>181</v>
      </c>
      <c r="H4" s="70"/>
    </row>
    <row r="5" spans="1:23" ht="13" x14ac:dyDescent="0.15">
      <c r="A5" s="15" t="s">
        <v>969</v>
      </c>
      <c r="B5" s="16" t="s">
        <v>195</v>
      </c>
      <c r="C5" s="16">
        <v>4</v>
      </c>
      <c r="D5" s="16" t="s">
        <v>389</v>
      </c>
      <c r="E5" s="16">
        <v>70</v>
      </c>
      <c r="F5" s="16" t="s">
        <v>393</v>
      </c>
      <c r="G5" s="31" t="s">
        <v>181</v>
      </c>
      <c r="H5" s="70"/>
    </row>
    <row r="6" spans="1:23" ht="13" x14ac:dyDescent="0.15">
      <c r="A6" s="15" t="s">
        <v>533</v>
      </c>
      <c r="B6" s="16" t="s">
        <v>195</v>
      </c>
      <c r="C6" s="16">
        <v>5</v>
      </c>
      <c r="D6" s="16" t="s">
        <v>392</v>
      </c>
      <c r="E6" s="16">
        <v>70</v>
      </c>
      <c r="F6" s="16" t="s">
        <v>393</v>
      </c>
      <c r="G6" s="31" t="s">
        <v>181</v>
      </c>
      <c r="H6" s="70"/>
    </row>
    <row r="7" spans="1:23" ht="13" x14ac:dyDescent="0.15">
      <c r="A7" s="15" t="s">
        <v>411</v>
      </c>
      <c r="B7" s="16" t="s">
        <v>195</v>
      </c>
      <c r="C7" s="16">
        <v>6</v>
      </c>
      <c r="D7" s="16" t="s">
        <v>407</v>
      </c>
      <c r="E7" s="16">
        <v>120</v>
      </c>
      <c r="F7" s="16" t="s">
        <v>386</v>
      </c>
      <c r="G7" s="31" t="s">
        <v>181</v>
      </c>
      <c r="H7" s="70"/>
    </row>
    <row r="8" spans="1:23" ht="13" x14ac:dyDescent="0.15">
      <c r="A8" s="15" t="s">
        <v>427</v>
      </c>
      <c r="B8" s="16" t="s">
        <v>195</v>
      </c>
      <c r="C8" s="16">
        <v>7</v>
      </c>
      <c r="D8" s="16" t="s">
        <v>407</v>
      </c>
      <c r="E8" s="16">
        <v>80</v>
      </c>
      <c r="F8" s="16" t="s">
        <v>398</v>
      </c>
      <c r="G8" s="31" t="s">
        <v>177</v>
      </c>
      <c r="H8" s="70"/>
    </row>
    <row r="9" spans="1:23" ht="13" x14ac:dyDescent="0.15">
      <c r="A9" s="15" t="s">
        <v>1304</v>
      </c>
      <c r="B9" s="16" t="s">
        <v>195</v>
      </c>
      <c r="C9" s="16">
        <v>8</v>
      </c>
      <c r="D9" s="16" t="s">
        <v>469</v>
      </c>
      <c r="E9" s="16"/>
      <c r="F9" s="16" t="s">
        <v>1069</v>
      </c>
      <c r="G9" s="31" t="s">
        <v>177</v>
      </c>
      <c r="H9" s="70"/>
    </row>
    <row r="10" spans="1:23" ht="13" x14ac:dyDescent="0.15">
      <c r="A10" s="15" t="s">
        <v>1075</v>
      </c>
      <c r="B10" s="16" t="s">
        <v>195</v>
      </c>
      <c r="C10" s="16">
        <v>9</v>
      </c>
      <c r="D10" s="16" t="s">
        <v>469</v>
      </c>
      <c r="E10" s="16"/>
      <c r="F10" s="16" t="s">
        <v>1076</v>
      </c>
      <c r="G10" s="31" t="s">
        <v>177</v>
      </c>
      <c r="H10" s="70"/>
    </row>
    <row r="11" spans="1:23" ht="13" x14ac:dyDescent="0.15">
      <c r="A11" s="15" t="s">
        <v>1104</v>
      </c>
      <c r="B11" s="16" t="s">
        <v>195</v>
      </c>
      <c r="C11" s="16">
        <v>10</v>
      </c>
      <c r="D11" s="16" t="s">
        <v>469</v>
      </c>
      <c r="E11" s="16"/>
      <c r="F11" s="16" t="s">
        <v>721</v>
      </c>
      <c r="G11" s="31" t="s">
        <v>177</v>
      </c>
      <c r="H11" s="70"/>
    </row>
    <row r="12" spans="1:23" ht="13" x14ac:dyDescent="0.15">
      <c r="A12" s="15" t="s">
        <v>1305</v>
      </c>
      <c r="B12" s="16" t="s">
        <v>195</v>
      </c>
      <c r="C12" s="16">
        <v>11</v>
      </c>
      <c r="D12" s="16" t="s">
        <v>469</v>
      </c>
      <c r="E12" s="16"/>
      <c r="F12" s="16" t="s">
        <v>1069</v>
      </c>
      <c r="G12" s="31" t="s">
        <v>177</v>
      </c>
      <c r="H12" s="70"/>
    </row>
    <row r="13" spans="1:23" ht="13" x14ac:dyDescent="0.15">
      <c r="A13" s="15" t="s">
        <v>441</v>
      </c>
      <c r="B13" s="16" t="s">
        <v>195</v>
      </c>
      <c r="C13" s="16">
        <v>12</v>
      </c>
      <c r="D13" s="16" t="s">
        <v>407</v>
      </c>
      <c r="E13" s="16">
        <v>40</v>
      </c>
      <c r="F13" s="16" t="s">
        <v>393</v>
      </c>
      <c r="G13" s="31" t="s">
        <v>173</v>
      </c>
      <c r="H13" s="70"/>
    </row>
    <row r="14" spans="1:23" ht="13" x14ac:dyDescent="0.15">
      <c r="A14" s="15" t="s">
        <v>1257</v>
      </c>
      <c r="B14" s="16" t="s">
        <v>195</v>
      </c>
      <c r="C14" s="16">
        <v>13</v>
      </c>
      <c r="D14" s="16" t="s">
        <v>407</v>
      </c>
      <c r="E14" s="16">
        <v>40</v>
      </c>
      <c r="F14" s="16" t="s">
        <v>393</v>
      </c>
      <c r="G14" s="31" t="s">
        <v>173</v>
      </c>
      <c r="H14" s="70"/>
    </row>
    <row r="15" spans="1:23" ht="13" x14ac:dyDescent="0.15">
      <c r="A15" s="15" t="s">
        <v>1401</v>
      </c>
      <c r="B15" s="16" t="s">
        <v>195</v>
      </c>
      <c r="C15" s="16">
        <v>14</v>
      </c>
      <c r="D15" s="16" t="s">
        <v>389</v>
      </c>
      <c r="E15" s="16">
        <v>60</v>
      </c>
      <c r="F15" s="16" t="s">
        <v>393</v>
      </c>
      <c r="G15" s="31" t="s">
        <v>173</v>
      </c>
      <c r="H15" s="70"/>
    </row>
    <row r="16" spans="1:23" ht="13" x14ac:dyDescent="0.15">
      <c r="A16" s="15" t="s">
        <v>871</v>
      </c>
      <c r="B16" s="16" t="s">
        <v>195</v>
      </c>
      <c r="C16" s="16">
        <v>15</v>
      </c>
      <c r="D16" s="16" t="s">
        <v>400</v>
      </c>
      <c r="E16" s="16">
        <v>50</v>
      </c>
      <c r="F16" s="16" t="s">
        <v>393</v>
      </c>
      <c r="G16" s="31" t="s">
        <v>173</v>
      </c>
      <c r="H16" s="70"/>
    </row>
    <row r="17" spans="1:8" ht="13" x14ac:dyDescent="0.15">
      <c r="A17" s="15" t="s">
        <v>456</v>
      </c>
      <c r="B17" s="16" t="s">
        <v>195</v>
      </c>
      <c r="C17" s="16">
        <v>16</v>
      </c>
      <c r="D17" s="16" t="s">
        <v>404</v>
      </c>
      <c r="E17" s="16">
        <v>40</v>
      </c>
      <c r="F17" s="16" t="s">
        <v>393</v>
      </c>
      <c r="G17" s="31" t="s">
        <v>173</v>
      </c>
      <c r="H17" s="70"/>
    </row>
    <row r="18" spans="1:8" ht="13" x14ac:dyDescent="0.15">
      <c r="A18" s="15" t="s">
        <v>1532</v>
      </c>
      <c r="B18" s="16" t="s">
        <v>195</v>
      </c>
      <c r="C18" s="16">
        <v>17</v>
      </c>
      <c r="D18" s="16" t="s">
        <v>385</v>
      </c>
      <c r="E18" s="16">
        <v>80</v>
      </c>
      <c r="F18" s="16" t="s">
        <v>393</v>
      </c>
      <c r="G18" s="31" t="s">
        <v>7138</v>
      </c>
      <c r="H18" s="70"/>
    </row>
  </sheetData>
  <sheetProtection selectLockedCells="1" selectUnlockedCells="1"/>
  <mergeCells count="1">
    <mergeCell ref="O1:W1"/>
  </mergeCells>
  <conditionalFormatting sqref="H2:H18">
    <cfRule type="cellIs" dxfId="308" priority="1" stopIfTrue="1" operator="equal">
      <formula>"-"</formula>
    </cfRule>
    <cfRule type="cellIs" dxfId="307" priority="2" stopIfTrue="1" operator="equal">
      <formula>"x"</formula>
    </cfRule>
  </conditionalFormatting>
  <hyperlinks>
    <hyperlink ref="L1" location="'Expansion set Check List'!A1" display="Home" xr:uid="{00000000-0004-0000-8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64">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0" customWidth="1"/>
    <col min="2" max="2" width="12.5" bestFit="1" customWidth="1"/>
    <col min="3" max="3" width="3.33203125" bestFit="1" customWidth="1"/>
    <col min="4" max="4" width="8.6640625" bestFit="1" customWidth="1"/>
    <col min="5" max="5" width="4" bestFit="1" customWidth="1"/>
    <col min="6" max="6" width="7.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388</v>
      </c>
      <c r="B2" s="13" t="s">
        <v>199</v>
      </c>
      <c r="C2" s="13">
        <v>1</v>
      </c>
      <c r="D2" s="13" t="s">
        <v>389</v>
      </c>
      <c r="E2" s="13">
        <v>120</v>
      </c>
      <c r="F2" s="13" t="s">
        <v>386</v>
      </c>
      <c r="G2" s="30" t="s">
        <v>181</v>
      </c>
      <c r="H2" s="70"/>
      <c r="M2" s="33">
        <f>SUM(COUNTA(H2:H1000))</f>
        <v>0</v>
      </c>
      <c r="O2" s="102"/>
      <c r="P2" s="102"/>
      <c r="Q2" s="102"/>
      <c r="R2" s="102"/>
      <c r="S2" s="102"/>
      <c r="T2" s="102"/>
      <c r="U2" s="102"/>
      <c r="V2" s="102"/>
      <c r="W2" s="102"/>
    </row>
    <row r="3" spans="1:23" ht="13" x14ac:dyDescent="0.15">
      <c r="A3" s="15" t="s">
        <v>505</v>
      </c>
      <c r="B3" s="16" t="s">
        <v>199</v>
      </c>
      <c r="C3" s="16">
        <v>2</v>
      </c>
      <c r="D3" s="16" t="s">
        <v>395</v>
      </c>
      <c r="E3" s="16">
        <v>70</v>
      </c>
      <c r="F3" s="16" t="s">
        <v>398</v>
      </c>
      <c r="G3" s="31" t="s">
        <v>181</v>
      </c>
      <c r="H3" s="70"/>
    </row>
    <row r="4" spans="1:23" ht="13" x14ac:dyDescent="0.15">
      <c r="A4" s="15" t="s">
        <v>506</v>
      </c>
      <c r="B4" s="16" t="s">
        <v>199</v>
      </c>
      <c r="C4" s="16">
        <v>3</v>
      </c>
      <c r="D4" s="16" t="s">
        <v>404</v>
      </c>
      <c r="E4" s="16">
        <v>70</v>
      </c>
      <c r="F4" s="16" t="s">
        <v>398</v>
      </c>
      <c r="G4" s="31" t="s">
        <v>181</v>
      </c>
      <c r="H4" s="70"/>
    </row>
    <row r="5" spans="1:23" ht="13" x14ac:dyDescent="0.15">
      <c r="A5" s="15" t="s">
        <v>1281</v>
      </c>
      <c r="B5" s="16" t="s">
        <v>199</v>
      </c>
      <c r="C5" s="16">
        <v>4</v>
      </c>
      <c r="D5" s="16" t="s">
        <v>404</v>
      </c>
      <c r="E5" s="16">
        <v>50</v>
      </c>
      <c r="F5" s="16" t="s">
        <v>393</v>
      </c>
      <c r="G5" s="31" t="s">
        <v>181</v>
      </c>
      <c r="H5" s="70"/>
    </row>
    <row r="6" spans="1:23" ht="13" x14ac:dyDescent="0.15">
      <c r="A6" s="15" t="s">
        <v>1282</v>
      </c>
      <c r="B6" s="16" t="s">
        <v>199</v>
      </c>
      <c r="C6" s="16">
        <v>5</v>
      </c>
      <c r="D6" s="16" t="s">
        <v>404</v>
      </c>
      <c r="E6" s="16">
        <v>50</v>
      </c>
      <c r="F6" s="16" t="s">
        <v>393</v>
      </c>
      <c r="G6" s="31" t="s">
        <v>181</v>
      </c>
      <c r="H6" s="70"/>
    </row>
    <row r="7" spans="1:23" ht="13" x14ac:dyDescent="0.15">
      <c r="A7" s="15" t="s">
        <v>514</v>
      </c>
      <c r="B7" s="16" t="s">
        <v>199</v>
      </c>
      <c r="C7" s="16">
        <v>6</v>
      </c>
      <c r="D7" s="16" t="s">
        <v>389</v>
      </c>
      <c r="E7" s="16">
        <v>70</v>
      </c>
      <c r="F7" s="16" t="s">
        <v>398</v>
      </c>
      <c r="G7" s="31" t="s">
        <v>181</v>
      </c>
      <c r="H7" s="70"/>
    </row>
    <row r="8" spans="1:23" ht="13" x14ac:dyDescent="0.15">
      <c r="A8" s="15" t="s">
        <v>1197</v>
      </c>
      <c r="B8" s="16" t="s">
        <v>199</v>
      </c>
      <c r="C8" s="16">
        <v>7</v>
      </c>
      <c r="D8" s="16" t="s">
        <v>395</v>
      </c>
      <c r="E8" s="16">
        <v>70</v>
      </c>
      <c r="F8" s="16" t="s">
        <v>398</v>
      </c>
      <c r="G8" s="31" t="s">
        <v>177</v>
      </c>
      <c r="H8" s="70"/>
    </row>
    <row r="9" spans="1:23" ht="13" x14ac:dyDescent="0.15">
      <c r="A9" s="15" t="s">
        <v>854</v>
      </c>
      <c r="B9" s="16" t="s">
        <v>199</v>
      </c>
      <c r="C9" s="16">
        <v>8</v>
      </c>
      <c r="D9" s="16" t="s">
        <v>400</v>
      </c>
      <c r="E9" s="16">
        <v>80</v>
      </c>
      <c r="F9" s="16" t="s">
        <v>398</v>
      </c>
      <c r="G9" s="31" t="s">
        <v>177</v>
      </c>
      <c r="H9" s="70"/>
    </row>
    <row r="10" spans="1:23" ht="13" x14ac:dyDescent="0.15">
      <c r="A10" s="15" t="s">
        <v>927</v>
      </c>
      <c r="B10" s="16" t="s">
        <v>199</v>
      </c>
      <c r="C10" s="16">
        <v>9</v>
      </c>
      <c r="D10" s="16" t="s">
        <v>407</v>
      </c>
      <c r="E10" s="16">
        <v>70</v>
      </c>
      <c r="F10" s="16" t="s">
        <v>398</v>
      </c>
      <c r="G10" s="31" t="s">
        <v>177</v>
      </c>
      <c r="H10" s="70"/>
    </row>
    <row r="11" spans="1:23" ht="13" x14ac:dyDescent="0.15">
      <c r="A11" s="15" t="s">
        <v>1302</v>
      </c>
      <c r="B11" s="16" t="s">
        <v>199</v>
      </c>
      <c r="C11" s="16">
        <v>10</v>
      </c>
      <c r="D11" s="16" t="s">
        <v>469</v>
      </c>
      <c r="E11" s="16"/>
      <c r="F11" s="16" t="s">
        <v>721</v>
      </c>
      <c r="G11" s="31" t="s">
        <v>177</v>
      </c>
      <c r="H11" s="70"/>
    </row>
    <row r="12" spans="1:23" ht="13" x14ac:dyDescent="0.15">
      <c r="A12" s="15" t="s">
        <v>1303</v>
      </c>
      <c r="B12" s="16" t="s">
        <v>199</v>
      </c>
      <c r="C12" s="16">
        <v>11</v>
      </c>
      <c r="D12" s="16" t="s">
        <v>469</v>
      </c>
      <c r="E12" s="16"/>
      <c r="F12" s="16" t="s">
        <v>721</v>
      </c>
      <c r="G12" s="31" t="s">
        <v>177</v>
      </c>
      <c r="H12" s="70"/>
    </row>
    <row r="13" spans="1:23" ht="13" x14ac:dyDescent="0.15">
      <c r="A13" s="15" t="s">
        <v>552</v>
      </c>
      <c r="B13" s="16" t="s">
        <v>199</v>
      </c>
      <c r="C13" s="16">
        <v>12</v>
      </c>
      <c r="D13" s="16" t="s">
        <v>385</v>
      </c>
      <c r="E13" s="16">
        <v>60</v>
      </c>
      <c r="F13" s="16" t="s">
        <v>393</v>
      </c>
      <c r="G13" s="31" t="s">
        <v>173</v>
      </c>
      <c r="H13" s="70"/>
    </row>
    <row r="14" spans="1:23" ht="13" x14ac:dyDescent="0.15">
      <c r="A14" s="15" t="s">
        <v>537</v>
      </c>
      <c r="B14" s="16" t="s">
        <v>199</v>
      </c>
      <c r="C14" s="16">
        <v>13</v>
      </c>
      <c r="D14" s="16" t="s">
        <v>392</v>
      </c>
      <c r="E14" s="16">
        <v>50</v>
      </c>
      <c r="F14" s="16" t="s">
        <v>393</v>
      </c>
      <c r="G14" s="31" t="s">
        <v>173</v>
      </c>
      <c r="H14" s="70"/>
    </row>
    <row r="15" spans="1:23" ht="13" x14ac:dyDescent="0.15">
      <c r="A15" s="15" t="s">
        <v>427</v>
      </c>
      <c r="B15" s="16" t="s">
        <v>199</v>
      </c>
      <c r="C15" s="16">
        <v>14</v>
      </c>
      <c r="D15" s="16" t="s">
        <v>407</v>
      </c>
      <c r="E15" s="16">
        <v>70</v>
      </c>
      <c r="F15" s="16" t="s">
        <v>398</v>
      </c>
      <c r="G15" s="31" t="s">
        <v>173</v>
      </c>
      <c r="H15" s="70"/>
    </row>
    <row r="16" spans="1:23" ht="13" x14ac:dyDescent="0.15">
      <c r="A16" s="15" t="s">
        <v>1203</v>
      </c>
      <c r="B16" s="16" t="s">
        <v>199</v>
      </c>
      <c r="C16" s="16">
        <v>15</v>
      </c>
      <c r="D16" s="16" t="s">
        <v>400</v>
      </c>
      <c r="E16" s="16">
        <v>70</v>
      </c>
      <c r="F16" s="16" t="s">
        <v>398</v>
      </c>
      <c r="G16" s="31" t="s">
        <v>173</v>
      </c>
      <c r="H16" s="70"/>
    </row>
    <row r="17" spans="1:8" ht="13" x14ac:dyDescent="0.15">
      <c r="A17" s="15" t="s">
        <v>7139</v>
      </c>
      <c r="B17" s="16" t="s">
        <v>199</v>
      </c>
      <c r="C17" s="16">
        <v>16</v>
      </c>
      <c r="D17" s="16" t="s">
        <v>404</v>
      </c>
      <c r="E17" s="16">
        <v>60</v>
      </c>
      <c r="F17" s="16" t="s">
        <v>393</v>
      </c>
      <c r="G17" s="31" t="s">
        <v>173</v>
      </c>
      <c r="H17" s="70"/>
    </row>
    <row r="18" spans="1:8" ht="13" x14ac:dyDescent="0.15">
      <c r="A18" s="15" t="s">
        <v>1520</v>
      </c>
      <c r="B18" s="16" t="s">
        <v>199</v>
      </c>
      <c r="C18" s="16">
        <v>17</v>
      </c>
      <c r="D18" s="16" t="s">
        <v>395</v>
      </c>
      <c r="E18" s="16">
        <v>110</v>
      </c>
      <c r="F18" s="16" t="s">
        <v>393</v>
      </c>
      <c r="G18" s="31" t="s">
        <v>7138</v>
      </c>
      <c r="H18" s="70"/>
    </row>
  </sheetData>
  <sheetProtection selectLockedCells="1" selectUnlockedCells="1"/>
  <mergeCells count="1">
    <mergeCell ref="O1:W1"/>
  </mergeCells>
  <conditionalFormatting sqref="H2:H18">
    <cfRule type="cellIs" dxfId="306" priority="1" stopIfTrue="1" operator="equal">
      <formula>"-"</formula>
    </cfRule>
    <cfRule type="cellIs" dxfId="305" priority="2" stopIfTrue="1" operator="equal">
      <formula>"x"</formula>
    </cfRule>
  </conditionalFormatting>
  <hyperlinks>
    <hyperlink ref="L1" location="'Expansion set Check List'!A1" display="Home" xr:uid="{00000000-0004-0000-8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65">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 customWidth="1"/>
    <col min="2" max="2" width="1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1656</v>
      </c>
      <c r="B2" s="13" t="s">
        <v>203</v>
      </c>
      <c r="C2" s="13">
        <v>1</v>
      </c>
      <c r="D2" s="13" t="s">
        <v>847</v>
      </c>
      <c r="E2" s="13">
        <v>60</v>
      </c>
      <c r="F2" s="13" t="s">
        <v>393</v>
      </c>
      <c r="G2" s="30" t="s">
        <v>181</v>
      </c>
      <c r="H2" s="70"/>
      <c r="M2" s="33">
        <f>SUM(COUNTA(H2:H1000))</f>
        <v>0</v>
      </c>
      <c r="O2" s="102"/>
      <c r="P2" s="102"/>
      <c r="Q2" s="102"/>
      <c r="R2" s="102"/>
      <c r="S2" s="102"/>
      <c r="T2" s="102"/>
      <c r="U2" s="102"/>
      <c r="V2" s="102"/>
      <c r="W2" s="102"/>
    </row>
    <row r="3" spans="1:23" ht="13" x14ac:dyDescent="0.15">
      <c r="A3" s="15" t="s">
        <v>1641</v>
      </c>
      <c r="B3" s="16" t="s">
        <v>203</v>
      </c>
      <c r="C3" s="16">
        <v>2</v>
      </c>
      <c r="D3" s="16" t="s">
        <v>392</v>
      </c>
      <c r="E3" s="16">
        <v>70</v>
      </c>
      <c r="F3" s="16" t="s">
        <v>393</v>
      </c>
      <c r="G3" s="31" t="s">
        <v>181</v>
      </c>
      <c r="H3" s="70"/>
    </row>
    <row r="4" spans="1:23" ht="13" x14ac:dyDescent="0.15">
      <c r="A4" s="15" t="s">
        <v>1279</v>
      </c>
      <c r="B4" s="16" t="s">
        <v>203</v>
      </c>
      <c r="C4" s="16">
        <v>3</v>
      </c>
      <c r="D4" s="16" t="s">
        <v>400</v>
      </c>
      <c r="E4" s="16">
        <v>120</v>
      </c>
      <c r="F4" s="16" t="s">
        <v>386</v>
      </c>
      <c r="G4" s="31" t="s">
        <v>181</v>
      </c>
      <c r="H4" s="70"/>
    </row>
    <row r="5" spans="1:23" ht="13" x14ac:dyDescent="0.15">
      <c r="A5" s="15" t="s">
        <v>1067</v>
      </c>
      <c r="B5" s="16" t="s">
        <v>203</v>
      </c>
      <c r="C5" s="16">
        <v>4</v>
      </c>
      <c r="D5" s="16" t="s">
        <v>385</v>
      </c>
      <c r="E5" s="16">
        <v>70</v>
      </c>
      <c r="F5" s="16" t="s">
        <v>393</v>
      </c>
      <c r="G5" s="31" t="s">
        <v>181</v>
      </c>
      <c r="H5" s="70"/>
    </row>
    <row r="6" spans="1:23" ht="13" x14ac:dyDescent="0.15">
      <c r="A6" s="15" t="s">
        <v>1187</v>
      </c>
      <c r="B6" s="16" t="s">
        <v>203</v>
      </c>
      <c r="C6" s="16">
        <v>5</v>
      </c>
      <c r="D6" s="16" t="s">
        <v>407</v>
      </c>
      <c r="E6" s="16">
        <v>100</v>
      </c>
      <c r="F6" s="16" t="s">
        <v>386</v>
      </c>
      <c r="G6" s="31" t="s">
        <v>181</v>
      </c>
      <c r="H6" s="70"/>
    </row>
    <row r="7" spans="1:23" ht="13" x14ac:dyDescent="0.15">
      <c r="A7" s="15" t="s">
        <v>1197</v>
      </c>
      <c r="B7" s="16" t="s">
        <v>203</v>
      </c>
      <c r="C7" s="16">
        <v>6</v>
      </c>
      <c r="D7" s="16" t="s">
        <v>395</v>
      </c>
      <c r="E7" s="16">
        <v>70</v>
      </c>
      <c r="F7" s="16" t="s">
        <v>398</v>
      </c>
      <c r="G7" s="31" t="s">
        <v>177</v>
      </c>
      <c r="H7" s="70"/>
    </row>
    <row r="8" spans="1:23" ht="13" x14ac:dyDescent="0.15">
      <c r="A8" s="15" t="s">
        <v>1199</v>
      </c>
      <c r="B8" s="16" t="s">
        <v>203</v>
      </c>
      <c r="C8" s="16">
        <v>7</v>
      </c>
      <c r="D8" s="16" t="s">
        <v>407</v>
      </c>
      <c r="E8" s="16">
        <v>70</v>
      </c>
      <c r="F8" s="16" t="s">
        <v>398</v>
      </c>
      <c r="G8" s="31" t="s">
        <v>177</v>
      </c>
      <c r="H8" s="70"/>
    </row>
    <row r="9" spans="1:23" ht="13" x14ac:dyDescent="0.15">
      <c r="A9" s="15" t="s">
        <v>1483</v>
      </c>
      <c r="B9" s="16" t="s">
        <v>203</v>
      </c>
      <c r="C9" s="16">
        <v>8</v>
      </c>
      <c r="D9" s="16" t="s">
        <v>496</v>
      </c>
      <c r="E9" s="16"/>
      <c r="F9" s="16" t="s">
        <v>497</v>
      </c>
      <c r="G9" s="31" t="s">
        <v>177</v>
      </c>
      <c r="H9" s="70"/>
    </row>
    <row r="10" spans="1:23" ht="13" x14ac:dyDescent="0.15">
      <c r="A10" s="15" t="s">
        <v>1103</v>
      </c>
      <c r="B10" s="16" t="s">
        <v>203</v>
      </c>
      <c r="C10" s="16">
        <v>9</v>
      </c>
      <c r="D10" s="16" t="s">
        <v>469</v>
      </c>
      <c r="E10" s="16"/>
      <c r="F10" s="16" t="s">
        <v>1069</v>
      </c>
      <c r="G10" s="31" t="s">
        <v>177</v>
      </c>
      <c r="H10" s="70"/>
    </row>
    <row r="11" spans="1:23" ht="13" x14ac:dyDescent="0.15">
      <c r="A11" s="15" t="s">
        <v>1484</v>
      </c>
      <c r="B11" s="16" t="s">
        <v>203</v>
      </c>
      <c r="C11" s="16">
        <v>10</v>
      </c>
      <c r="D11" s="16" t="s">
        <v>496</v>
      </c>
      <c r="E11" s="16"/>
      <c r="F11" s="16" t="s">
        <v>497</v>
      </c>
      <c r="G11" s="31" t="s">
        <v>177</v>
      </c>
      <c r="H11" s="70"/>
    </row>
    <row r="12" spans="1:23" ht="13" x14ac:dyDescent="0.15">
      <c r="A12" s="15" t="s">
        <v>1212</v>
      </c>
      <c r="B12" s="16" t="s">
        <v>203</v>
      </c>
      <c r="C12" s="16">
        <v>11</v>
      </c>
      <c r="D12" s="16" t="s">
        <v>389</v>
      </c>
      <c r="E12" s="16">
        <v>50</v>
      </c>
      <c r="F12" s="16" t="s">
        <v>393</v>
      </c>
      <c r="G12" s="31" t="s">
        <v>173</v>
      </c>
      <c r="H12" s="70"/>
    </row>
    <row r="13" spans="1:23" ht="13" x14ac:dyDescent="0.15">
      <c r="A13" s="15" t="s">
        <v>455</v>
      </c>
      <c r="B13" s="16" t="s">
        <v>203</v>
      </c>
      <c r="C13" s="16">
        <v>12</v>
      </c>
      <c r="D13" s="16" t="s">
        <v>392</v>
      </c>
      <c r="E13" s="16">
        <v>40</v>
      </c>
      <c r="F13" s="16" t="s">
        <v>393</v>
      </c>
      <c r="G13" s="31" t="s">
        <v>173</v>
      </c>
      <c r="H13" s="70"/>
    </row>
    <row r="14" spans="1:23" ht="13" x14ac:dyDescent="0.15">
      <c r="A14" s="15" t="s">
        <v>456</v>
      </c>
      <c r="B14" s="16" t="s">
        <v>203</v>
      </c>
      <c r="C14" s="16">
        <v>13</v>
      </c>
      <c r="D14" s="16" t="s">
        <v>404</v>
      </c>
      <c r="E14" s="16">
        <v>50</v>
      </c>
      <c r="F14" s="16" t="s">
        <v>393</v>
      </c>
      <c r="G14" s="31" t="s">
        <v>173</v>
      </c>
      <c r="H14" s="70"/>
    </row>
    <row r="15" spans="1:23" ht="13" x14ac:dyDescent="0.15">
      <c r="A15" s="15" t="s">
        <v>461</v>
      </c>
      <c r="B15" s="16" t="s">
        <v>203</v>
      </c>
      <c r="C15" s="16">
        <v>14</v>
      </c>
      <c r="D15" s="16" t="s">
        <v>389</v>
      </c>
      <c r="E15" s="16">
        <v>50</v>
      </c>
      <c r="F15" s="16" t="s">
        <v>393</v>
      </c>
      <c r="G15" s="31" t="s">
        <v>173</v>
      </c>
      <c r="H15" s="70"/>
    </row>
    <row r="16" spans="1:23" ht="13" x14ac:dyDescent="0.15">
      <c r="A16" s="15" t="s">
        <v>1701</v>
      </c>
      <c r="B16" s="16" t="s">
        <v>203</v>
      </c>
      <c r="C16" s="16">
        <v>15</v>
      </c>
      <c r="D16" s="16" t="s">
        <v>385</v>
      </c>
      <c r="E16" s="16">
        <v>40</v>
      </c>
      <c r="F16" s="16" t="s">
        <v>393</v>
      </c>
      <c r="G16" s="31" t="s">
        <v>173</v>
      </c>
      <c r="H16" s="70"/>
    </row>
    <row r="17" spans="1:8" ht="13" x14ac:dyDescent="0.15">
      <c r="A17" s="15" t="s">
        <v>938</v>
      </c>
      <c r="B17" s="16" t="s">
        <v>203</v>
      </c>
      <c r="C17" s="16">
        <v>16</v>
      </c>
      <c r="D17" s="16" t="s">
        <v>385</v>
      </c>
      <c r="E17" s="16">
        <v>80</v>
      </c>
      <c r="F17" s="16" t="s">
        <v>393</v>
      </c>
      <c r="G17" s="31" t="s">
        <v>173</v>
      </c>
      <c r="H17" s="70"/>
    </row>
    <row r="18" spans="1:8" ht="13" x14ac:dyDescent="0.15">
      <c r="A18" s="15" t="s">
        <v>1506</v>
      </c>
      <c r="B18" s="16" t="s">
        <v>203</v>
      </c>
      <c r="C18" s="16">
        <v>17</v>
      </c>
      <c r="D18" s="16" t="s">
        <v>385</v>
      </c>
      <c r="E18" s="16">
        <v>110</v>
      </c>
      <c r="F18" s="16" t="s">
        <v>393</v>
      </c>
      <c r="G18" s="31" t="s">
        <v>7138</v>
      </c>
      <c r="H18" s="70"/>
    </row>
  </sheetData>
  <sheetProtection selectLockedCells="1" selectUnlockedCells="1"/>
  <mergeCells count="1">
    <mergeCell ref="O1:W1"/>
  </mergeCells>
  <conditionalFormatting sqref="H2:H18">
    <cfRule type="cellIs" dxfId="304" priority="1" stopIfTrue="1" operator="equal">
      <formula>"-"</formula>
    </cfRule>
    <cfRule type="cellIs" dxfId="303" priority="2" stopIfTrue="1" operator="equal">
      <formula>"x"</formula>
    </cfRule>
  </conditionalFormatting>
  <hyperlinks>
    <hyperlink ref="L1" location="'Expansion set Check List'!A1" display="Home" xr:uid="{00000000-0004-0000-8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66">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7.1640625" customWidth="1"/>
    <col min="2" max="2" width="12.5" bestFit="1" customWidth="1"/>
    <col min="3" max="3" width="3.33203125" bestFit="1" customWidth="1"/>
    <col min="4" max="4" width="8.83203125" bestFit="1" customWidth="1"/>
    <col min="5" max="5" width="3.33203125"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965</v>
      </c>
      <c r="B2" s="13" t="s">
        <v>207</v>
      </c>
      <c r="C2" s="13">
        <v>1</v>
      </c>
      <c r="D2" s="13" t="s">
        <v>395</v>
      </c>
      <c r="E2" s="13">
        <v>80</v>
      </c>
      <c r="F2" s="13" t="s">
        <v>393</v>
      </c>
      <c r="G2" s="30" t="s">
        <v>181</v>
      </c>
      <c r="H2" s="70"/>
      <c r="M2" s="33">
        <f>SUM(COUNTA(H2:H1000))</f>
        <v>0</v>
      </c>
      <c r="O2" s="102"/>
      <c r="P2" s="102"/>
      <c r="Q2" s="102"/>
      <c r="R2" s="102"/>
      <c r="S2" s="102"/>
      <c r="T2" s="102"/>
      <c r="U2" s="102"/>
      <c r="V2" s="102"/>
      <c r="W2" s="102"/>
    </row>
    <row r="3" spans="1:23" ht="13" x14ac:dyDescent="0.15">
      <c r="A3" s="15" t="s">
        <v>842</v>
      </c>
      <c r="B3" s="16" t="s">
        <v>207</v>
      </c>
      <c r="C3" s="16">
        <v>2</v>
      </c>
      <c r="D3" s="16" t="s">
        <v>385</v>
      </c>
      <c r="E3" s="16">
        <v>80</v>
      </c>
      <c r="F3" s="16" t="s">
        <v>393</v>
      </c>
      <c r="G3" s="31" t="s">
        <v>181</v>
      </c>
      <c r="H3" s="70"/>
    </row>
    <row r="4" spans="1:23" ht="13" x14ac:dyDescent="0.15">
      <c r="A4" s="15" t="s">
        <v>7140</v>
      </c>
      <c r="B4" s="16" t="s">
        <v>207</v>
      </c>
      <c r="C4" s="16">
        <v>3</v>
      </c>
      <c r="D4" s="16" t="s">
        <v>395</v>
      </c>
      <c r="E4" s="16">
        <v>60</v>
      </c>
      <c r="F4" s="16" t="s">
        <v>393</v>
      </c>
      <c r="G4" s="31" t="s">
        <v>181</v>
      </c>
      <c r="H4" s="70"/>
    </row>
    <row r="5" spans="1:23" ht="13" x14ac:dyDescent="0.15">
      <c r="A5" s="15" t="s">
        <v>1370</v>
      </c>
      <c r="B5" s="16" t="s">
        <v>207</v>
      </c>
      <c r="C5" s="16">
        <v>4</v>
      </c>
      <c r="D5" s="16" t="s">
        <v>496</v>
      </c>
      <c r="E5" s="16"/>
      <c r="F5" s="16" t="s">
        <v>497</v>
      </c>
      <c r="G5" s="31" t="s">
        <v>181</v>
      </c>
      <c r="H5" s="70"/>
    </row>
    <row r="6" spans="1:23" ht="13" x14ac:dyDescent="0.15">
      <c r="A6" s="15" t="s">
        <v>1699</v>
      </c>
      <c r="B6" s="16" t="s">
        <v>207</v>
      </c>
      <c r="C6" s="16">
        <v>5</v>
      </c>
      <c r="D6" s="16" t="s">
        <v>404</v>
      </c>
      <c r="E6" s="16">
        <v>70</v>
      </c>
      <c r="F6" s="16" t="s">
        <v>398</v>
      </c>
      <c r="G6" s="31" t="s">
        <v>177</v>
      </c>
      <c r="H6" s="70"/>
    </row>
    <row r="7" spans="1:23" ht="13" x14ac:dyDescent="0.15">
      <c r="A7" s="15" t="s">
        <v>1068</v>
      </c>
      <c r="B7" s="16" t="s">
        <v>207</v>
      </c>
      <c r="C7" s="16">
        <v>6</v>
      </c>
      <c r="D7" s="16" t="s">
        <v>469</v>
      </c>
      <c r="E7" s="16"/>
      <c r="F7" s="16" t="s">
        <v>1069</v>
      </c>
      <c r="G7" s="31" t="s">
        <v>177</v>
      </c>
      <c r="H7" s="70"/>
    </row>
    <row r="8" spans="1:23" ht="13" x14ac:dyDescent="0.15">
      <c r="A8" s="15" t="s">
        <v>1264</v>
      </c>
      <c r="B8" s="16" t="s">
        <v>207</v>
      </c>
      <c r="C8" s="16">
        <v>7</v>
      </c>
      <c r="D8" s="16" t="s">
        <v>469</v>
      </c>
      <c r="E8" s="16"/>
      <c r="F8" s="16" t="s">
        <v>469</v>
      </c>
      <c r="G8" s="31" t="s">
        <v>177</v>
      </c>
      <c r="H8" s="70"/>
    </row>
    <row r="9" spans="1:23" ht="13" x14ac:dyDescent="0.15">
      <c r="A9" s="15" t="s">
        <v>1115</v>
      </c>
      <c r="B9" s="16" t="s">
        <v>207</v>
      </c>
      <c r="C9" s="16">
        <v>8</v>
      </c>
      <c r="D9" s="16" t="s">
        <v>496</v>
      </c>
      <c r="E9" s="16"/>
      <c r="F9" s="16" t="s">
        <v>497</v>
      </c>
      <c r="G9" s="31" t="s">
        <v>177</v>
      </c>
      <c r="H9" s="70"/>
    </row>
    <row r="10" spans="1:23" ht="13" x14ac:dyDescent="0.15">
      <c r="A10" s="15" t="s">
        <v>1685</v>
      </c>
      <c r="B10" s="16" t="s">
        <v>207</v>
      </c>
      <c r="C10" s="16">
        <v>9</v>
      </c>
      <c r="D10" s="16" t="s">
        <v>496</v>
      </c>
      <c r="E10" s="16"/>
      <c r="F10" s="16" t="s">
        <v>497</v>
      </c>
      <c r="G10" s="31" t="s">
        <v>177</v>
      </c>
      <c r="H10" s="70"/>
    </row>
    <row r="11" spans="1:23" ht="13" x14ac:dyDescent="0.15">
      <c r="A11" s="15" t="s">
        <v>1700</v>
      </c>
      <c r="B11" s="16" t="s">
        <v>207</v>
      </c>
      <c r="C11" s="16">
        <v>10</v>
      </c>
      <c r="D11" s="16" t="s">
        <v>404</v>
      </c>
      <c r="E11" s="16">
        <v>50</v>
      </c>
      <c r="F11" s="16" t="s">
        <v>393</v>
      </c>
      <c r="G11" s="31" t="s">
        <v>173</v>
      </c>
      <c r="H11" s="70"/>
    </row>
    <row r="12" spans="1:23" ht="13" x14ac:dyDescent="0.15">
      <c r="A12" s="15" t="s">
        <v>1675</v>
      </c>
      <c r="B12" s="16" t="s">
        <v>207</v>
      </c>
      <c r="C12" s="16">
        <v>11</v>
      </c>
      <c r="D12" s="16" t="s">
        <v>858</v>
      </c>
      <c r="E12" s="16">
        <v>50</v>
      </c>
      <c r="F12" s="16" t="s">
        <v>393</v>
      </c>
      <c r="G12" s="31" t="s">
        <v>173</v>
      </c>
      <c r="H12" s="70"/>
    </row>
    <row r="13" spans="1:23" ht="13" x14ac:dyDescent="0.15">
      <c r="A13" s="15" t="s">
        <v>456</v>
      </c>
      <c r="B13" s="16" t="s">
        <v>207</v>
      </c>
      <c r="C13" s="16">
        <v>12</v>
      </c>
      <c r="D13" s="16" t="s">
        <v>404</v>
      </c>
      <c r="E13" s="16">
        <v>50</v>
      </c>
      <c r="F13" s="16" t="s">
        <v>393</v>
      </c>
      <c r="G13" s="31" t="s">
        <v>173</v>
      </c>
      <c r="H13" s="70"/>
    </row>
    <row r="14" spans="1:23" ht="13" x14ac:dyDescent="0.15">
      <c r="A14" s="15" t="s">
        <v>1636</v>
      </c>
      <c r="B14" s="16" t="s">
        <v>207</v>
      </c>
      <c r="C14" s="16">
        <v>13</v>
      </c>
      <c r="D14" s="16" t="s">
        <v>847</v>
      </c>
      <c r="E14" s="16">
        <v>40</v>
      </c>
      <c r="F14" s="16" t="s">
        <v>393</v>
      </c>
      <c r="G14" s="31" t="s">
        <v>173</v>
      </c>
      <c r="H14" s="70"/>
    </row>
    <row r="15" spans="1:23" ht="13" x14ac:dyDescent="0.15">
      <c r="A15" s="15" t="s">
        <v>1698</v>
      </c>
      <c r="B15" s="16" t="s">
        <v>207</v>
      </c>
      <c r="C15" s="16">
        <v>14</v>
      </c>
      <c r="D15" s="16" t="s">
        <v>404</v>
      </c>
      <c r="E15" s="16">
        <v>70</v>
      </c>
      <c r="F15" s="16" t="s">
        <v>398</v>
      </c>
      <c r="G15" s="31" t="s">
        <v>173</v>
      </c>
      <c r="H15" s="70"/>
    </row>
    <row r="16" spans="1:23" ht="13" x14ac:dyDescent="0.15">
      <c r="A16" s="15" t="s">
        <v>7141</v>
      </c>
      <c r="B16" s="16" t="s">
        <v>207</v>
      </c>
      <c r="C16" s="16">
        <v>15</v>
      </c>
      <c r="D16" s="16" t="s">
        <v>847</v>
      </c>
      <c r="E16" s="16">
        <v>70</v>
      </c>
      <c r="F16" s="16" t="s">
        <v>393</v>
      </c>
      <c r="G16" s="31" t="s">
        <v>173</v>
      </c>
      <c r="H16" s="70"/>
    </row>
    <row r="17" spans="1:8" ht="13" x14ac:dyDescent="0.15">
      <c r="A17" s="15" t="s">
        <v>7142</v>
      </c>
      <c r="B17" s="16" t="s">
        <v>207</v>
      </c>
      <c r="C17" s="16">
        <v>16</v>
      </c>
      <c r="D17" s="16" t="s">
        <v>385</v>
      </c>
      <c r="E17" s="16">
        <v>70</v>
      </c>
      <c r="F17" s="16" t="s">
        <v>393</v>
      </c>
      <c r="G17" s="31" t="s">
        <v>209</v>
      </c>
      <c r="H17" s="70"/>
    </row>
    <row r="18" spans="1:8" ht="13" x14ac:dyDescent="0.15">
      <c r="A18" s="15" t="s">
        <v>4105</v>
      </c>
      <c r="B18" s="16" t="s">
        <v>207</v>
      </c>
      <c r="C18" s="16">
        <v>17</v>
      </c>
      <c r="D18" s="16" t="s">
        <v>858</v>
      </c>
      <c r="E18" s="16">
        <v>70</v>
      </c>
      <c r="F18" s="16" t="s">
        <v>393</v>
      </c>
      <c r="G18" s="31" t="s">
        <v>209</v>
      </c>
      <c r="H18" s="70"/>
    </row>
  </sheetData>
  <sheetProtection selectLockedCells="1" selectUnlockedCells="1"/>
  <mergeCells count="1">
    <mergeCell ref="O1:W1"/>
  </mergeCells>
  <conditionalFormatting sqref="H2:H18">
    <cfRule type="cellIs" dxfId="302" priority="1" stopIfTrue="1" operator="equal">
      <formula>"-"</formula>
    </cfRule>
    <cfRule type="cellIs" dxfId="301" priority="2" stopIfTrue="1" operator="equal">
      <formula>"x"</formula>
    </cfRule>
  </conditionalFormatting>
  <hyperlinks>
    <hyperlink ref="L1" location="'Expansion set Check List'!A1" display="Home" xr:uid="{00000000-0004-0000-8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67">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0.33203125" customWidth="1"/>
    <col min="2" max="2" width="12.5" bestFit="1" customWidth="1"/>
    <col min="3" max="3" width="3.33203125" bestFit="1" customWidth="1"/>
    <col min="4" max="4" width="8.6640625" bestFit="1" customWidth="1"/>
    <col min="5" max="5" width="4" bestFit="1" customWidth="1"/>
    <col min="6" max="6" width="7.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1866</v>
      </c>
      <c r="B2" s="13" t="s">
        <v>211</v>
      </c>
      <c r="C2" s="13">
        <v>1</v>
      </c>
      <c r="D2" s="13" t="s">
        <v>847</v>
      </c>
      <c r="E2" s="13">
        <v>130</v>
      </c>
      <c r="F2" s="13" t="s">
        <v>386</v>
      </c>
      <c r="G2" s="30" t="s">
        <v>181</v>
      </c>
      <c r="H2" s="70"/>
      <c r="M2" s="33">
        <f>SUM(COUNTA(H2:H1000))</f>
        <v>0</v>
      </c>
      <c r="O2" s="102"/>
      <c r="P2" s="102"/>
      <c r="Q2" s="102"/>
      <c r="R2" s="102"/>
      <c r="S2" s="102"/>
      <c r="T2" s="102"/>
      <c r="U2" s="102"/>
      <c r="V2" s="102"/>
      <c r="W2" s="102"/>
    </row>
    <row r="3" spans="1:23" ht="13" x14ac:dyDescent="0.15">
      <c r="A3" s="15" t="s">
        <v>1797</v>
      </c>
      <c r="B3" s="16" t="s">
        <v>211</v>
      </c>
      <c r="C3" s="16">
        <v>2</v>
      </c>
      <c r="D3" s="16" t="s">
        <v>400</v>
      </c>
      <c r="E3" s="16">
        <v>90</v>
      </c>
      <c r="F3" s="16" t="s">
        <v>398</v>
      </c>
      <c r="G3" s="31" t="s">
        <v>181</v>
      </c>
      <c r="H3" s="70"/>
    </row>
    <row r="4" spans="1:23" ht="13" x14ac:dyDescent="0.15">
      <c r="A4" s="15" t="s">
        <v>1800</v>
      </c>
      <c r="B4" s="16" t="s">
        <v>211</v>
      </c>
      <c r="C4" s="16">
        <v>3</v>
      </c>
      <c r="D4" s="16" t="s">
        <v>389</v>
      </c>
      <c r="E4" s="16">
        <v>70</v>
      </c>
      <c r="F4" s="16" t="s">
        <v>393</v>
      </c>
      <c r="G4" s="31" t="s">
        <v>181</v>
      </c>
      <c r="H4" s="70"/>
    </row>
    <row r="5" spans="1:23" ht="13" x14ac:dyDescent="0.15">
      <c r="A5" s="15" t="s">
        <v>1816</v>
      </c>
      <c r="B5" s="16" t="s">
        <v>211</v>
      </c>
      <c r="C5" s="16">
        <v>4</v>
      </c>
      <c r="D5" s="16" t="s">
        <v>404</v>
      </c>
      <c r="E5" s="16">
        <v>70</v>
      </c>
      <c r="F5" s="16" t="s">
        <v>393</v>
      </c>
      <c r="G5" s="31" t="s">
        <v>181</v>
      </c>
      <c r="H5" s="70"/>
    </row>
    <row r="6" spans="1:23" ht="13" x14ac:dyDescent="0.15">
      <c r="A6" s="15" t="s">
        <v>1868</v>
      </c>
      <c r="B6" s="16" t="s">
        <v>211</v>
      </c>
      <c r="C6" s="16">
        <v>5</v>
      </c>
      <c r="D6" s="16" t="s">
        <v>400</v>
      </c>
      <c r="E6" s="16">
        <v>120</v>
      </c>
      <c r="F6" s="16" t="s">
        <v>386</v>
      </c>
      <c r="G6" s="31" t="s">
        <v>181</v>
      </c>
      <c r="H6" s="70"/>
    </row>
    <row r="7" spans="1:23" ht="13" x14ac:dyDescent="0.15">
      <c r="A7" s="15" t="s">
        <v>1822</v>
      </c>
      <c r="B7" s="16" t="s">
        <v>211</v>
      </c>
      <c r="C7" s="16">
        <v>6</v>
      </c>
      <c r="D7" s="16" t="s">
        <v>385</v>
      </c>
      <c r="E7" s="16">
        <v>60</v>
      </c>
      <c r="F7" s="16" t="s">
        <v>393</v>
      </c>
      <c r="G7" s="31" t="s">
        <v>177</v>
      </c>
      <c r="H7" s="70"/>
    </row>
    <row r="8" spans="1:23" ht="13" x14ac:dyDescent="0.15">
      <c r="A8" s="15" t="s">
        <v>1878</v>
      </c>
      <c r="B8" s="16" t="s">
        <v>211</v>
      </c>
      <c r="C8" s="16">
        <v>7</v>
      </c>
      <c r="D8" s="16" t="s">
        <v>392</v>
      </c>
      <c r="E8" s="16">
        <v>50</v>
      </c>
      <c r="F8" s="16" t="s">
        <v>393</v>
      </c>
      <c r="G8" s="31" t="s">
        <v>173</v>
      </c>
      <c r="H8" s="70"/>
    </row>
    <row r="9" spans="1:23" ht="13" x14ac:dyDescent="0.15">
      <c r="A9" s="15" t="s">
        <v>1829</v>
      </c>
      <c r="B9" s="16" t="s">
        <v>211</v>
      </c>
      <c r="C9" s="16">
        <v>8</v>
      </c>
      <c r="D9" s="16" t="s">
        <v>400</v>
      </c>
      <c r="E9" s="16">
        <v>60</v>
      </c>
      <c r="F9" s="16" t="s">
        <v>393</v>
      </c>
      <c r="G9" s="31" t="s">
        <v>177</v>
      </c>
      <c r="H9" s="70"/>
    </row>
    <row r="10" spans="1:23" ht="13" x14ac:dyDescent="0.15">
      <c r="A10" s="15" t="s">
        <v>456</v>
      </c>
      <c r="B10" s="16" t="s">
        <v>211</v>
      </c>
      <c r="C10" s="16">
        <v>9</v>
      </c>
      <c r="D10" s="16" t="s">
        <v>404</v>
      </c>
      <c r="E10" s="16">
        <v>50</v>
      </c>
      <c r="F10" s="16" t="s">
        <v>393</v>
      </c>
      <c r="G10" s="31" t="s">
        <v>173</v>
      </c>
      <c r="H10" s="70"/>
    </row>
    <row r="11" spans="1:23" ht="13" x14ac:dyDescent="0.15">
      <c r="A11" s="15" t="s">
        <v>1830</v>
      </c>
      <c r="B11" s="16" t="s">
        <v>211</v>
      </c>
      <c r="C11" s="16">
        <v>10</v>
      </c>
      <c r="D11" s="16" t="s">
        <v>392</v>
      </c>
      <c r="E11" s="16">
        <v>70</v>
      </c>
      <c r="F11" s="16" t="s">
        <v>398</v>
      </c>
      <c r="G11" s="31" t="s">
        <v>177</v>
      </c>
      <c r="H11" s="70"/>
    </row>
    <row r="12" spans="1:23" ht="13" x14ac:dyDescent="0.15">
      <c r="A12" s="15" t="s">
        <v>1831</v>
      </c>
      <c r="B12" s="16" t="s">
        <v>211</v>
      </c>
      <c r="C12" s="16">
        <v>11</v>
      </c>
      <c r="D12" s="16" t="s">
        <v>392</v>
      </c>
      <c r="E12" s="16">
        <v>50</v>
      </c>
      <c r="F12" s="16" t="s">
        <v>393</v>
      </c>
      <c r="G12" s="31" t="s">
        <v>173</v>
      </c>
      <c r="H12" s="70"/>
    </row>
    <row r="13" spans="1:23" ht="13" x14ac:dyDescent="0.15">
      <c r="A13" s="15" t="s">
        <v>1834</v>
      </c>
      <c r="B13" s="16" t="s">
        <v>211</v>
      </c>
      <c r="C13" s="16">
        <v>12</v>
      </c>
      <c r="D13" s="16" t="s">
        <v>392</v>
      </c>
      <c r="E13" s="16">
        <v>50</v>
      </c>
      <c r="F13" s="16" t="s">
        <v>393</v>
      </c>
      <c r="G13" s="31" t="s">
        <v>173</v>
      </c>
      <c r="H13" s="70"/>
    </row>
    <row r="14" spans="1:23" ht="13" x14ac:dyDescent="0.15">
      <c r="A14" s="15" t="s">
        <v>1836</v>
      </c>
      <c r="B14" s="16" t="s">
        <v>211</v>
      </c>
      <c r="C14" s="16">
        <v>13</v>
      </c>
      <c r="D14" s="16" t="s">
        <v>407</v>
      </c>
      <c r="E14" s="16">
        <v>50</v>
      </c>
      <c r="F14" s="16" t="s">
        <v>393</v>
      </c>
      <c r="G14" s="31" t="s">
        <v>173</v>
      </c>
      <c r="H14" s="70"/>
    </row>
    <row r="15" spans="1:23" ht="13" x14ac:dyDescent="0.15">
      <c r="A15" s="15" t="s">
        <v>1837</v>
      </c>
      <c r="B15" s="16" t="s">
        <v>211</v>
      </c>
      <c r="C15" s="16">
        <v>14</v>
      </c>
      <c r="D15" s="16" t="s">
        <v>395</v>
      </c>
      <c r="E15" s="16">
        <v>50</v>
      </c>
      <c r="F15" s="16" t="s">
        <v>393</v>
      </c>
      <c r="G15" s="31" t="s">
        <v>173</v>
      </c>
      <c r="H15" s="70"/>
    </row>
    <row r="16" spans="1:23" ht="13" x14ac:dyDescent="0.15">
      <c r="A16" s="15" t="s">
        <v>1841</v>
      </c>
      <c r="B16" s="16" t="s">
        <v>211</v>
      </c>
      <c r="C16" s="16">
        <v>15</v>
      </c>
      <c r="D16" s="16" t="s">
        <v>389</v>
      </c>
      <c r="E16" s="16">
        <v>60</v>
      </c>
      <c r="F16" s="16" t="s">
        <v>393</v>
      </c>
      <c r="G16" s="31" t="s">
        <v>173</v>
      </c>
      <c r="H16" s="70"/>
    </row>
    <row r="17" spans="1:8" ht="13" x14ac:dyDescent="0.15">
      <c r="A17" s="15" t="s">
        <v>1844</v>
      </c>
      <c r="B17" s="16" t="s">
        <v>211</v>
      </c>
      <c r="C17" s="16">
        <v>16</v>
      </c>
      <c r="D17" s="16" t="s">
        <v>392</v>
      </c>
      <c r="E17" s="16">
        <v>50</v>
      </c>
      <c r="F17" s="16" t="s">
        <v>393</v>
      </c>
      <c r="G17" s="31" t="s">
        <v>173</v>
      </c>
      <c r="H17" s="70"/>
    </row>
    <row r="18" spans="1:8" ht="13" x14ac:dyDescent="0.15">
      <c r="A18" s="15" t="s">
        <v>1846</v>
      </c>
      <c r="B18" s="16" t="s">
        <v>211</v>
      </c>
      <c r="C18" s="16">
        <v>17</v>
      </c>
      <c r="D18" s="16" t="s">
        <v>407</v>
      </c>
      <c r="E18" s="16">
        <v>60</v>
      </c>
      <c r="F18" s="16" t="s">
        <v>393</v>
      </c>
      <c r="G18" s="31" t="s">
        <v>173</v>
      </c>
      <c r="H18" s="70"/>
    </row>
  </sheetData>
  <sheetProtection selectLockedCells="1" selectUnlockedCells="1"/>
  <mergeCells count="1">
    <mergeCell ref="O1:W1"/>
  </mergeCells>
  <conditionalFormatting sqref="H2:H18">
    <cfRule type="cellIs" dxfId="300" priority="1" stopIfTrue="1" operator="equal">
      <formula>"-"</formula>
    </cfRule>
    <cfRule type="cellIs" dxfId="299" priority="2" stopIfTrue="1" operator="equal">
      <formula>"x"</formula>
    </cfRule>
  </conditionalFormatting>
  <hyperlinks>
    <hyperlink ref="L1" location="'Expansion set Check List'!A1" display="Home" xr:uid="{00000000-0004-0000-8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68">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12.5" bestFit="1" customWidth="1"/>
    <col min="3" max="3" width="3.33203125" bestFit="1" customWidth="1"/>
    <col min="4" max="4" width="8.6640625" bestFit="1" customWidth="1"/>
    <col min="5" max="5" width="4" bestFit="1" customWidth="1"/>
    <col min="6" max="6" width="7.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835</v>
      </c>
      <c r="B2" s="13" t="s">
        <v>215</v>
      </c>
      <c r="C2" s="13">
        <v>1</v>
      </c>
      <c r="D2" s="13" t="s">
        <v>404</v>
      </c>
      <c r="E2" s="13">
        <v>130</v>
      </c>
      <c r="F2" s="13" t="s">
        <v>386</v>
      </c>
      <c r="G2" s="30" t="s">
        <v>181</v>
      </c>
      <c r="H2" s="70"/>
      <c r="M2" s="33">
        <f>SUM(COUNTA(H2:H1000))</f>
        <v>0</v>
      </c>
      <c r="O2" s="102"/>
      <c r="P2" s="102"/>
      <c r="Q2" s="102"/>
      <c r="R2" s="102"/>
      <c r="S2" s="102"/>
      <c r="T2" s="102"/>
      <c r="U2" s="102"/>
      <c r="V2" s="102"/>
      <c r="W2" s="102"/>
    </row>
    <row r="3" spans="1:23" ht="13" x14ac:dyDescent="0.15">
      <c r="A3" s="15" t="s">
        <v>1893</v>
      </c>
      <c r="B3" s="16" t="s">
        <v>215</v>
      </c>
      <c r="C3" s="16">
        <v>2</v>
      </c>
      <c r="D3" s="16" t="s">
        <v>400</v>
      </c>
      <c r="E3" s="16">
        <v>130</v>
      </c>
      <c r="F3" s="16" t="s">
        <v>386</v>
      </c>
      <c r="G3" s="31" t="s">
        <v>181</v>
      </c>
      <c r="H3" s="70"/>
    </row>
    <row r="4" spans="1:23" ht="13" x14ac:dyDescent="0.15">
      <c r="A4" s="15" t="s">
        <v>1917</v>
      </c>
      <c r="B4" s="16" t="s">
        <v>215</v>
      </c>
      <c r="C4" s="16">
        <v>3</v>
      </c>
      <c r="D4" s="16" t="s">
        <v>392</v>
      </c>
      <c r="E4" s="16">
        <v>80</v>
      </c>
      <c r="F4" s="16" t="s">
        <v>393</v>
      </c>
      <c r="G4" s="31" t="s">
        <v>181</v>
      </c>
      <c r="H4" s="70"/>
    </row>
    <row r="5" spans="1:23" ht="13" x14ac:dyDescent="0.15">
      <c r="A5" s="15" t="s">
        <v>1918</v>
      </c>
      <c r="B5" s="16" t="s">
        <v>215</v>
      </c>
      <c r="C5" s="16">
        <v>4</v>
      </c>
      <c r="D5" s="16" t="s">
        <v>392</v>
      </c>
      <c r="E5" s="16">
        <v>90</v>
      </c>
      <c r="F5" s="16" t="s">
        <v>393</v>
      </c>
      <c r="G5" s="31" t="s">
        <v>181</v>
      </c>
      <c r="H5" s="70"/>
    </row>
    <row r="6" spans="1:23" ht="13" x14ac:dyDescent="0.15">
      <c r="A6" s="15" t="s">
        <v>1897</v>
      </c>
      <c r="B6" s="16" t="s">
        <v>215</v>
      </c>
      <c r="C6" s="16">
        <v>5</v>
      </c>
      <c r="D6" s="16" t="s">
        <v>407</v>
      </c>
      <c r="E6" s="16">
        <v>80</v>
      </c>
      <c r="F6" s="16" t="s">
        <v>398</v>
      </c>
      <c r="G6" s="31" t="s">
        <v>181</v>
      </c>
      <c r="H6" s="70"/>
    </row>
    <row r="7" spans="1:23" ht="13" x14ac:dyDescent="0.15">
      <c r="A7" s="15" t="s">
        <v>963</v>
      </c>
      <c r="B7" s="16" t="s">
        <v>215</v>
      </c>
      <c r="C7" s="16">
        <v>6</v>
      </c>
      <c r="D7" s="16" t="s">
        <v>389</v>
      </c>
      <c r="E7" s="16">
        <v>70</v>
      </c>
      <c r="F7" s="16" t="s">
        <v>393</v>
      </c>
      <c r="G7" s="31" t="s">
        <v>177</v>
      </c>
      <c r="H7" s="70"/>
    </row>
    <row r="8" spans="1:23" ht="13" x14ac:dyDescent="0.15">
      <c r="A8" s="15" t="s">
        <v>864</v>
      </c>
      <c r="B8" s="16" t="s">
        <v>215</v>
      </c>
      <c r="C8" s="16">
        <v>7</v>
      </c>
      <c r="D8" s="16" t="s">
        <v>404</v>
      </c>
      <c r="E8" s="16">
        <v>80</v>
      </c>
      <c r="F8" s="16" t="s">
        <v>398</v>
      </c>
      <c r="G8" s="31" t="s">
        <v>177</v>
      </c>
      <c r="H8" s="70"/>
    </row>
    <row r="9" spans="1:23" ht="13" x14ac:dyDescent="0.15">
      <c r="A9" s="15" t="s">
        <v>1200</v>
      </c>
      <c r="B9" s="16" t="s">
        <v>215</v>
      </c>
      <c r="C9" s="16">
        <v>8</v>
      </c>
      <c r="D9" s="16" t="s">
        <v>385</v>
      </c>
      <c r="E9" s="16">
        <v>80</v>
      </c>
      <c r="F9" s="16" t="s">
        <v>398</v>
      </c>
      <c r="G9" s="31" t="s">
        <v>177</v>
      </c>
      <c r="H9" s="70"/>
    </row>
    <row r="10" spans="1:23" ht="13" x14ac:dyDescent="0.15">
      <c r="A10" s="15" t="s">
        <v>895</v>
      </c>
      <c r="B10" s="16" t="s">
        <v>215</v>
      </c>
      <c r="C10" s="16">
        <v>9</v>
      </c>
      <c r="D10" s="16" t="s">
        <v>392</v>
      </c>
      <c r="E10" s="16">
        <v>70</v>
      </c>
      <c r="F10" s="16" t="s">
        <v>393</v>
      </c>
      <c r="G10" s="31" t="s">
        <v>177</v>
      </c>
      <c r="H10" s="70"/>
    </row>
    <row r="11" spans="1:23" ht="13" x14ac:dyDescent="0.15">
      <c r="A11" s="15" t="s">
        <v>1899</v>
      </c>
      <c r="B11" s="16" t="s">
        <v>215</v>
      </c>
      <c r="C11" s="16">
        <v>10</v>
      </c>
      <c r="D11" s="16" t="s">
        <v>400</v>
      </c>
      <c r="E11" s="16">
        <v>80</v>
      </c>
      <c r="F11" s="16" t="s">
        <v>398</v>
      </c>
      <c r="G11" s="31" t="s">
        <v>177</v>
      </c>
      <c r="H11" s="70"/>
    </row>
    <row r="12" spans="1:23" ht="13" x14ac:dyDescent="0.15">
      <c r="A12" s="15" t="s">
        <v>1901</v>
      </c>
      <c r="B12" s="16" t="s">
        <v>215</v>
      </c>
      <c r="C12" s="16">
        <v>11</v>
      </c>
      <c r="D12" s="16" t="s">
        <v>407</v>
      </c>
      <c r="E12" s="16">
        <v>40</v>
      </c>
      <c r="F12" s="16" t="s">
        <v>393</v>
      </c>
      <c r="G12" s="31" t="s">
        <v>173</v>
      </c>
      <c r="H12" s="70"/>
    </row>
    <row r="13" spans="1:23" ht="13" x14ac:dyDescent="0.15">
      <c r="A13" s="15" t="s">
        <v>1902</v>
      </c>
      <c r="B13" s="16" t="s">
        <v>215</v>
      </c>
      <c r="C13" s="16">
        <v>12</v>
      </c>
      <c r="D13" s="16" t="s">
        <v>407</v>
      </c>
      <c r="E13" s="16">
        <v>40</v>
      </c>
      <c r="F13" s="16" t="s">
        <v>393</v>
      </c>
      <c r="G13" s="31" t="s">
        <v>173</v>
      </c>
      <c r="H13" s="70"/>
    </row>
    <row r="14" spans="1:23" ht="13" x14ac:dyDescent="0.15">
      <c r="A14" s="15" t="s">
        <v>940</v>
      </c>
      <c r="B14" s="16" t="s">
        <v>215</v>
      </c>
      <c r="C14" s="16">
        <v>13</v>
      </c>
      <c r="D14" s="16" t="s">
        <v>389</v>
      </c>
      <c r="E14" s="16">
        <v>70</v>
      </c>
      <c r="F14" s="16" t="s">
        <v>393</v>
      </c>
      <c r="G14" s="31" t="s">
        <v>173</v>
      </c>
      <c r="H14" s="70"/>
    </row>
    <row r="15" spans="1:23" ht="13" x14ac:dyDescent="0.15">
      <c r="A15" s="15" t="s">
        <v>888</v>
      </c>
      <c r="B15" s="16" t="s">
        <v>215</v>
      </c>
      <c r="C15" s="16">
        <v>14</v>
      </c>
      <c r="D15" s="16" t="s">
        <v>404</v>
      </c>
      <c r="E15" s="16">
        <v>50</v>
      </c>
      <c r="F15" s="16" t="s">
        <v>393</v>
      </c>
      <c r="G15" s="31" t="s">
        <v>173</v>
      </c>
      <c r="H15" s="70"/>
    </row>
    <row r="16" spans="1:23" ht="13" x14ac:dyDescent="0.15">
      <c r="A16" s="15" t="s">
        <v>1215</v>
      </c>
      <c r="B16" s="16" t="s">
        <v>215</v>
      </c>
      <c r="C16" s="16">
        <v>15</v>
      </c>
      <c r="D16" s="16" t="s">
        <v>385</v>
      </c>
      <c r="E16" s="16">
        <v>60</v>
      </c>
      <c r="F16" s="16" t="s">
        <v>393</v>
      </c>
      <c r="G16" s="31" t="s">
        <v>173</v>
      </c>
      <c r="H16" s="70"/>
    </row>
    <row r="17" spans="1:8" ht="13" x14ac:dyDescent="0.15">
      <c r="A17" s="15" t="s">
        <v>891</v>
      </c>
      <c r="B17" s="16" t="s">
        <v>215</v>
      </c>
      <c r="C17" s="16">
        <v>16</v>
      </c>
      <c r="D17" s="16" t="s">
        <v>392</v>
      </c>
      <c r="E17" s="16">
        <v>60</v>
      </c>
      <c r="F17" s="16" t="s">
        <v>393</v>
      </c>
      <c r="G17" s="31" t="s">
        <v>173</v>
      </c>
      <c r="H17" s="70"/>
    </row>
    <row r="18" spans="1:8" ht="13" x14ac:dyDescent="0.15">
      <c r="A18" s="15" t="s">
        <v>1403</v>
      </c>
      <c r="B18" s="16" t="s">
        <v>215</v>
      </c>
      <c r="C18" s="16">
        <v>17</v>
      </c>
      <c r="D18" s="16" t="s">
        <v>392</v>
      </c>
      <c r="E18" s="16">
        <v>70</v>
      </c>
      <c r="F18" s="16" t="s">
        <v>393</v>
      </c>
      <c r="G18" s="31" t="s">
        <v>173</v>
      </c>
      <c r="H18" s="70"/>
    </row>
  </sheetData>
  <sheetProtection selectLockedCells="1" selectUnlockedCells="1"/>
  <mergeCells count="1">
    <mergeCell ref="O1:W1"/>
  </mergeCells>
  <conditionalFormatting sqref="H2:H18">
    <cfRule type="cellIs" dxfId="298" priority="1" stopIfTrue="1" operator="equal">
      <formula>"-"</formula>
    </cfRule>
    <cfRule type="cellIs" dxfId="297" priority="2" stopIfTrue="1" operator="equal">
      <formula>"x"</formula>
    </cfRule>
  </conditionalFormatting>
  <hyperlinks>
    <hyperlink ref="L1" location="'Expansion set Check List'!A1" display="Home" xr:uid="{00000000-0004-0000-8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69">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33203125" customWidth="1"/>
    <col min="2" max="2" width="12.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1947</v>
      </c>
      <c r="B2" s="13" t="s">
        <v>219</v>
      </c>
      <c r="C2" s="13">
        <v>1</v>
      </c>
      <c r="D2" s="13" t="s">
        <v>395</v>
      </c>
      <c r="E2" s="13">
        <v>100</v>
      </c>
      <c r="F2" s="13" t="s">
        <v>393</v>
      </c>
      <c r="G2" s="30" t="s">
        <v>181</v>
      </c>
      <c r="H2" s="70"/>
      <c r="M2" s="33">
        <f>SUM(COUNTA(H2:H1000))</f>
        <v>0</v>
      </c>
      <c r="O2" s="102"/>
      <c r="P2" s="102"/>
      <c r="Q2" s="102"/>
      <c r="R2" s="102"/>
      <c r="S2" s="102"/>
      <c r="T2" s="102"/>
      <c r="U2" s="102"/>
      <c r="V2" s="102"/>
      <c r="W2" s="102"/>
    </row>
    <row r="3" spans="1:23" ht="13" x14ac:dyDescent="0.15">
      <c r="A3" s="15" t="s">
        <v>1797</v>
      </c>
      <c r="B3" s="16" t="s">
        <v>219</v>
      </c>
      <c r="C3" s="16">
        <v>2</v>
      </c>
      <c r="D3" s="16" t="s">
        <v>400</v>
      </c>
      <c r="E3" s="16">
        <v>90</v>
      </c>
      <c r="F3" s="16" t="s">
        <v>398</v>
      </c>
      <c r="G3" s="31" t="s">
        <v>181</v>
      </c>
      <c r="H3" s="70"/>
    </row>
    <row r="4" spans="1:23" ht="13" x14ac:dyDescent="0.15">
      <c r="A4" s="15" t="s">
        <v>1798</v>
      </c>
      <c r="B4" s="16" t="s">
        <v>219</v>
      </c>
      <c r="C4" s="16">
        <v>3</v>
      </c>
      <c r="D4" s="16" t="s">
        <v>404</v>
      </c>
      <c r="E4" s="16">
        <v>120</v>
      </c>
      <c r="F4" s="16" t="s">
        <v>386</v>
      </c>
      <c r="G4" s="31" t="s">
        <v>181</v>
      </c>
      <c r="H4" s="70"/>
    </row>
    <row r="5" spans="1:23" ht="13" x14ac:dyDescent="0.15">
      <c r="A5" s="15" t="s">
        <v>1949</v>
      </c>
      <c r="B5" s="16" t="s">
        <v>219</v>
      </c>
      <c r="C5" s="16">
        <v>4</v>
      </c>
      <c r="D5" s="16" t="s">
        <v>847</v>
      </c>
      <c r="E5" s="16">
        <v>90</v>
      </c>
      <c r="F5" s="16" t="s">
        <v>398</v>
      </c>
      <c r="G5" s="31" t="s">
        <v>181</v>
      </c>
      <c r="H5" s="70"/>
    </row>
    <row r="6" spans="1:23" ht="13" x14ac:dyDescent="0.15">
      <c r="A6" s="15" t="s">
        <v>1952</v>
      </c>
      <c r="B6" s="16" t="s">
        <v>219</v>
      </c>
      <c r="C6" s="16">
        <v>5</v>
      </c>
      <c r="D6" s="16" t="s">
        <v>407</v>
      </c>
      <c r="E6" s="16">
        <v>90</v>
      </c>
      <c r="F6" s="16" t="s">
        <v>398</v>
      </c>
      <c r="G6" s="31" t="s">
        <v>181</v>
      </c>
      <c r="H6" s="70"/>
    </row>
    <row r="7" spans="1:23" ht="13" x14ac:dyDescent="0.15">
      <c r="A7" s="15" t="s">
        <v>1821</v>
      </c>
      <c r="B7" s="16" t="s">
        <v>219</v>
      </c>
      <c r="C7" s="16">
        <v>6</v>
      </c>
      <c r="D7" s="16" t="s">
        <v>407</v>
      </c>
      <c r="E7" s="16">
        <v>80</v>
      </c>
      <c r="F7" s="16" t="s">
        <v>398</v>
      </c>
      <c r="G7" s="31" t="s">
        <v>177</v>
      </c>
      <c r="H7" s="70"/>
    </row>
    <row r="8" spans="1:23" ht="13" x14ac:dyDescent="0.15">
      <c r="A8" s="15" t="s">
        <v>1809</v>
      </c>
      <c r="B8" s="16" t="s">
        <v>219</v>
      </c>
      <c r="C8" s="16">
        <v>7</v>
      </c>
      <c r="D8" s="16" t="s">
        <v>407</v>
      </c>
      <c r="E8" s="16">
        <v>70</v>
      </c>
      <c r="F8" s="16" t="s">
        <v>393</v>
      </c>
      <c r="G8" s="31" t="s">
        <v>177</v>
      </c>
      <c r="H8" s="70"/>
    </row>
    <row r="9" spans="1:23" ht="13" x14ac:dyDescent="0.15">
      <c r="A9" s="15" t="s">
        <v>1825</v>
      </c>
      <c r="B9" s="16" t="s">
        <v>219</v>
      </c>
      <c r="C9" s="16">
        <v>8</v>
      </c>
      <c r="D9" s="16" t="s">
        <v>404</v>
      </c>
      <c r="E9" s="16">
        <v>80</v>
      </c>
      <c r="F9" s="16" t="s">
        <v>398</v>
      </c>
      <c r="G9" s="31" t="s">
        <v>177</v>
      </c>
      <c r="H9" s="70"/>
    </row>
    <row r="10" spans="1:23" ht="13" x14ac:dyDescent="0.15">
      <c r="A10" s="15" t="s">
        <v>1885</v>
      </c>
      <c r="B10" s="16" t="s">
        <v>219</v>
      </c>
      <c r="C10" s="16">
        <v>9</v>
      </c>
      <c r="D10" s="16" t="s">
        <v>469</v>
      </c>
      <c r="E10" s="16"/>
      <c r="F10" s="16" t="s">
        <v>469</v>
      </c>
      <c r="G10" s="31" t="s">
        <v>177</v>
      </c>
      <c r="H10" s="70"/>
    </row>
    <row r="11" spans="1:23" ht="13" x14ac:dyDescent="0.15">
      <c r="A11" s="15" t="s">
        <v>1264</v>
      </c>
      <c r="B11" s="16" t="s">
        <v>219</v>
      </c>
      <c r="C11" s="16">
        <v>10</v>
      </c>
      <c r="D11" s="16" t="s">
        <v>469</v>
      </c>
      <c r="E11" s="16"/>
      <c r="F11" s="16" t="s">
        <v>469</v>
      </c>
      <c r="G11" s="31" t="s">
        <v>177</v>
      </c>
      <c r="H11" s="70"/>
    </row>
    <row r="12" spans="1:23" ht="13" x14ac:dyDescent="0.15">
      <c r="A12" s="15" t="s">
        <v>1907</v>
      </c>
      <c r="B12" s="16" t="s">
        <v>219</v>
      </c>
      <c r="C12" s="16">
        <v>11</v>
      </c>
      <c r="D12" s="16" t="s">
        <v>469</v>
      </c>
      <c r="E12" s="16"/>
      <c r="F12" s="16" t="s">
        <v>1069</v>
      </c>
      <c r="G12" s="31" t="s">
        <v>177</v>
      </c>
      <c r="H12" s="70"/>
    </row>
    <row r="13" spans="1:23" ht="13" x14ac:dyDescent="0.15">
      <c r="A13" s="15" t="s">
        <v>1837</v>
      </c>
      <c r="B13" s="16" t="s">
        <v>219</v>
      </c>
      <c r="C13" s="16">
        <v>12</v>
      </c>
      <c r="D13" s="16" t="s">
        <v>395</v>
      </c>
      <c r="E13" s="16">
        <v>50</v>
      </c>
      <c r="F13" s="16" t="s">
        <v>393</v>
      </c>
      <c r="G13" s="31" t="s">
        <v>173</v>
      </c>
      <c r="H13" s="70"/>
    </row>
    <row r="14" spans="1:23" ht="13" x14ac:dyDescent="0.15">
      <c r="A14" s="15" t="s">
        <v>1876</v>
      </c>
      <c r="B14" s="16" t="s">
        <v>219</v>
      </c>
      <c r="C14" s="16">
        <v>13</v>
      </c>
      <c r="D14" s="16" t="s">
        <v>385</v>
      </c>
      <c r="E14" s="16">
        <v>60</v>
      </c>
      <c r="F14" s="16" t="s">
        <v>393</v>
      </c>
      <c r="G14" s="31" t="s">
        <v>173</v>
      </c>
      <c r="H14" s="70"/>
    </row>
    <row r="15" spans="1:23" ht="13" x14ac:dyDescent="0.15">
      <c r="A15" s="15" t="s">
        <v>1873</v>
      </c>
      <c r="B15" s="16" t="s">
        <v>219</v>
      </c>
      <c r="C15" s="16">
        <v>14</v>
      </c>
      <c r="D15" s="16" t="s">
        <v>392</v>
      </c>
      <c r="E15" s="16">
        <v>60</v>
      </c>
      <c r="F15" s="16" t="s">
        <v>393</v>
      </c>
      <c r="G15" s="31" t="s">
        <v>173</v>
      </c>
      <c r="H15" s="70"/>
    </row>
    <row r="16" spans="1:23" ht="13" x14ac:dyDescent="0.15">
      <c r="A16" s="15" t="s">
        <v>1841</v>
      </c>
      <c r="B16" s="16" t="s">
        <v>219</v>
      </c>
      <c r="C16" s="16">
        <v>15</v>
      </c>
      <c r="D16" s="16" t="s">
        <v>389</v>
      </c>
      <c r="E16" s="16">
        <v>60</v>
      </c>
      <c r="F16" s="16" t="s">
        <v>393</v>
      </c>
      <c r="G16" s="31" t="s">
        <v>173</v>
      </c>
      <c r="H16" s="70"/>
    </row>
    <row r="17" spans="1:8" ht="13" x14ac:dyDescent="0.15">
      <c r="A17" s="15" t="s">
        <v>1829</v>
      </c>
      <c r="B17" s="16" t="s">
        <v>219</v>
      </c>
      <c r="C17" s="16">
        <v>16</v>
      </c>
      <c r="D17" s="16" t="s">
        <v>400</v>
      </c>
      <c r="E17" s="16">
        <v>50</v>
      </c>
      <c r="F17" s="16" t="s">
        <v>393</v>
      </c>
      <c r="G17" s="31" t="s">
        <v>173</v>
      </c>
      <c r="H17" s="70"/>
    </row>
    <row r="18" spans="1:8" ht="13" x14ac:dyDescent="0.15">
      <c r="A18" s="15" t="s">
        <v>1846</v>
      </c>
      <c r="B18" s="16" t="s">
        <v>219</v>
      </c>
      <c r="C18" s="16">
        <v>17</v>
      </c>
      <c r="D18" s="16" t="s">
        <v>407</v>
      </c>
      <c r="E18" s="16">
        <v>60</v>
      </c>
      <c r="F18" s="16" t="s">
        <v>393</v>
      </c>
      <c r="G18" s="31" t="s">
        <v>173</v>
      </c>
      <c r="H18" s="70"/>
    </row>
  </sheetData>
  <sheetProtection selectLockedCells="1" selectUnlockedCells="1"/>
  <mergeCells count="1">
    <mergeCell ref="O1:W1"/>
  </mergeCells>
  <conditionalFormatting sqref="H2:H18">
    <cfRule type="cellIs" dxfId="296" priority="1" stopIfTrue="1" operator="equal">
      <formula>"-"</formula>
    </cfRule>
    <cfRule type="cellIs" dxfId="295" priority="2" stopIfTrue="1" operator="equal">
      <formula>"x"</formula>
    </cfRule>
  </conditionalFormatting>
  <hyperlinks>
    <hyperlink ref="L1" location="'Expansion set Check List'!A1" display="Home" xr:uid="{00000000-0004-0000-8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70">
    <tabColor rgb="FFFF6600"/>
  </sheetPr>
  <dimension ref="A1:W1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9.5" customWidth="1"/>
    <col min="2" max="2" width="12.5" bestFit="1" customWidth="1"/>
    <col min="3" max="3" width="3.33203125" bestFit="1" customWidth="1"/>
    <col min="4" max="4" width="8.6640625" bestFit="1" customWidth="1"/>
    <col min="5" max="5" width="4" bestFit="1" customWidth="1"/>
    <col min="6" max="6" width="7.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1859</v>
      </c>
      <c r="B2" s="13" t="s">
        <v>223</v>
      </c>
      <c r="C2" s="13">
        <v>1</v>
      </c>
      <c r="D2" s="13" t="s">
        <v>392</v>
      </c>
      <c r="E2" s="13">
        <v>130</v>
      </c>
      <c r="F2" s="13" t="s">
        <v>386</v>
      </c>
      <c r="G2" s="30" t="s">
        <v>181</v>
      </c>
      <c r="H2" s="70"/>
      <c r="M2" s="33">
        <f>SUM(COUNTA(H2:H1000))</f>
        <v>0</v>
      </c>
      <c r="O2" s="102"/>
      <c r="P2" s="102"/>
      <c r="Q2" s="102"/>
      <c r="R2" s="102"/>
      <c r="S2" s="102"/>
      <c r="T2" s="102"/>
      <c r="U2" s="102"/>
      <c r="V2" s="102"/>
      <c r="W2" s="102"/>
    </row>
    <row r="3" spans="1:23" ht="13" x14ac:dyDescent="0.15">
      <c r="A3" s="15" t="s">
        <v>1800</v>
      </c>
      <c r="B3" s="16" t="s">
        <v>223</v>
      </c>
      <c r="C3" s="16">
        <v>2</v>
      </c>
      <c r="D3" s="16" t="s">
        <v>389</v>
      </c>
      <c r="E3" s="16">
        <v>70</v>
      </c>
      <c r="F3" s="16" t="s">
        <v>393</v>
      </c>
      <c r="G3" s="31" t="s">
        <v>181</v>
      </c>
      <c r="H3" s="70"/>
    </row>
    <row r="4" spans="1:23" ht="13" x14ac:dyDescent="0.15">
      <c r="A4" s="15" t="s">
        <v>410</v>
      </c>
      <c r="B4" s="16" t="s">
        <v>223</v>
      </c>
      <c r="C4" s="16">
        <v>3</v>
      </c>
      <c r="D4" s="16" t="s">
        <v>404</v>
      </c>
      <c r="E4" s="16">
        <v>90</v>
      </c>
      <c r="F4" s="16" t="s">
        <v>398</v>
      </c>
      <c r="G4" s="31" t="s">
        <v>181</v>
      </c>
      <c r="H4" s="70"/>
    </row>
    <row r="5" spans="1:23" ht="13" x14ac:dyDescent="0.15">
      <c r="A5" s="15" t="s">
        <v>1950</v>
      </c>
      <c r="B5" s="16" t="s">
        <v>223</v>
      </c>
      <c r="C5" s="16">
        <v>4</v>
      </c>
      <c r="D5" s="16" t="s">
        <v>392</v>
      </c>
      <c r="E5" s="16">
        <v>100</v>
      </c>
      <c r="F5" s="16" t="s">
        <v>393</v>
      </c>
      <c r="G5" s="31" t="s">
        <v>181</v>
      </c>
      <c r="H5" s="70"/>
    </row>
    <row r="6" spans="1:23" ht="13" x14ac:dyDescent="0.15">
      <c r="A6" s="15" t="s">
        <v>1914</v>
      </c>
      <c r="B6" s="16" t="s">
        <v>223</v>
      </c>
      <c r="C6" s="16">
        <v>5</v>
      </c>
      <c r="D6" s="16" t="s">
        <v>404</v>
      </c>
      <c r="E6" s="16">
        <v>70</v>
      </c>
      <c r="F6" s="16" t="s">
        <v>393</v>
      </c>
      <c r="G6" s="31" t="s">
        <v>181</v>
      </c>
      <c r="H6" s="70"/>
    </row>
    <row r="7" spans="1:23" ht="13" x14ac:dyDescent="0.15">
      <c r="A7" s="15" t="s">
        <v>1833</v>
      </c>
      <c r="B7" s="16" t="s">
        <v>223</v>
      </c>
      <c r="C7" s="16">
        <v>6</v>
      </c>
      <c r="D7" s="16" t="s">
        <v>389</v>
      </c>
      <c r="E7" s="16">
        <v>60</v>
      </c>
      <c r="F7" s="16" t="s">
        <v>393</v>
      </c>
      <c r="G7" s="31" t="s">
        <v>177</v>
      </c>
      <c r="H7" s="70"/>
    </row>
    <row r="8" spans="1:23" ht="13" x14ac:dyDescent="0.15">
      <c r="A8" s="15" t="s">
        <v>1876</v>
      </c>
      <c r="B8" s="16" t="s">
        <v>223</v>
      </c>
      <c r="C8" s="16">
        <v>7</v>
      </c>
      <c r="D8" s="16" t="s">
        <v>385</v>
      </c>
      <c r="E8" s="16">
        <v>60</v>
      </c>
      <c r="F8" s="16" t="s">
        <v>393</v>
      </c>
      <c r="G8" s="31" t="s">
        <v>177</v>
      </c>
      <c r="H8" s="70"/>
    </row>
    <row r="9" spans="1:23" ht="13" x14ac:dyDescent="0.15">
      <c r="A9" s="15" t="s">
        <v>1872</v>
      </c>
      <c r="B9" s="16" t="s">
        <v>223</v>
      </c>
      <c r="C9" s="16">
        <v>8</v>
      </c>
      <c r="D9" s="16" t="s">
        <v>392</v>
      </c>
      <c r="E9" s="16">
        <v>80</v>
      </c>
      <c r="F9" s="16" t="s">
        <v>398</v>
      </c>
      <c r="G9" s="31" t="s">
        <v>177</v>
      </c>
      <c r="H9" s="70"/>
    </row>
    <row r="10" spans="1:23" ht="13" x14ac:dyDescent="0.15">
      <c r="A10" s="15" t="s">
        <v>1814</v>
      </c>
      <c r="B10" s="16" t="s">
        <v>223</v>
      </c>
      <c r="C10" s="16">
        <v>9</v>
      </c>
      <c r="D10" s="16" t="s">
        <v>392</v>
      </c>
      <c r="E10" s="16">
        <v>80</v>
      </c>
      <c r="F10" s="16" t="s">
        <v>398</v>
      </c>
      <c r="G10" s="31" t="s">
        <v>177</v>
      </c>
      <c r="H10" s="70"/>
    </row>
    <row r="11" spans="1:23" ht="13" x14ac:dyDescent="0.15">
      <c r="A11" s="15" t="s">
        <v>1816</v>
      </c>
      <c r="B11" s="16" t="s">
        <v>223</v>
      </c>
      <c r="C11" s="16">
        <v>10</v>
      </c>
      <c r="D11" s="16" t="s">
        <v>404</v>
      </c>
      <c r="E11" s="16">
        <v>70</v>
      </c>
      <c r="F11" s="16" t="s">
        <v>393</v>
      </c>
      <c r="G11" s="31" t="s">
        <v>177</v>
      </c>
      <c r="H11" s="70"/>
    </row>
    <row r="12" spans="1:23" ht="13" x14ac:dyDescent="0.15">
      <c r="A12" s="15" t="s">
        <v>844</v>
      </c>
      <c r="B12" s="16" t="s">
        <v>223</v>
      </c>
      <c r="C12" s="16">
        <v>11</v>
      </c>
      <c r="D12" s="16" t="s">
        <v>404</v>
      </c>
      <c r="E12" s="16">
        <v>40</v>
      </c>
      <c r="F12" s="16" t="s">
        <v>393</v>
      </c>
      <c r="G12" s="31" t="s">
        <v>177</v>
      </c>
      <c r="H12" s="70"/>
    </row>
    <row r="13" spans="1:23" ht="13" x14ac:dyDescent="0.15">
      <c r="A13" s="15" t="s">
        <v>1834</v>
      </c>
      <c r="B13" s="16" t="s">
        <v>223</v>
      </c>
      <c r="C13" s="16">
        <v>12</v>
      </c>
      <c r="D13" s="16" t="s">
        <v>392</v>
      </c>
      <c r="E13" s="16">
        <v>50</v>
      </c>
      <c r="F13" s="16" t="s">
        <v>393</v>
      </c>
      <c r="G13" s="31" t="s">
        <v>173</v>
      </c>
      <c r="H13" s="70"/>
    </row>
    <row r="14" spans="1:23" ht="13" x14ac:dyDescent="0.15">
      <c r="A14" s="15" t="s">
        <v>1837</v>
      </c>
      <c r="B14" s="16" t="s">
        <v>223</v>
      </c>
      <c r="C14" s="16">
        <v>13</v>
      </c>
      <c r="D14" s="16" t="s">
        <v>395</v>
      </c>
      <c r="E14" s="16">
        <v>40</v>
      </c>
      <c r="F14" s="16" t="s">
        <v>393</v>
      </c>
      <c r="G14" s="31" t="s">
        <v>173</v>
      </c>
      <c r="H14" s="70"/>
    </row>
    <row r="15" spans="1:23" ht="13" x14ac:dyDescent="0.15">
      <c r="A15" s="15" t="s">
        <v>1878</v>
      </c>
      <c r="B15" s="16" t="s">
        <v>223</v>
      </c>
      <c r="C15" s="16">
        <v>14</v>
      </c>
      <c r="D15" s="16" t="s">
        <v>392</v>
      </c>
      <c r="E15" s="16">
        <v>50</v>
      </c>
      <c r="F15" s="16" t="s">
        <v>393</v>
      </c>
      <c r="G15" s="31" t="s">
        <v>173</v>
      </c>
      <c r="H15" s="70"/>
    </row>
    <row r="16" spans="1:23" ht="13" x14ac:dyDescent="0.15">
      <c r="A16" s="15" t="s">
        <v>456</v>
      </c>
      <c r="B16" s="16" t="s">
        <v>223</v>
      </c>
      <c r="C16" s="16">
        <v>15</v>
      </c>
      <c r="D16" s="16" t="s">
        <v>404</v>
      </c>
      <c r="E16" s="16">
        <v>60</v>
      </c>
      <c r="F16" s="16" t="s">
        <v>393</v>
      </c>
      <c r="G16" s="31" t="s">
        <v>173</v>
      </c>
      <c r="H16" s="70"/>
    </row>
    <row r="17" spans="1:8" ht="13" x14ac:dyDescent="0.15">
      <c r="A17" s="15" t="s">
        <v>1841</v>
      </c>
      <c r="B17" s="16" t="s">
        <v>223</v>
      </c>
      <c r="C17" s="16">
        <v>16</v>
      </c>
      <c r="D17" s="16" t="s">
        <v>389</v>
      </c>
      <c r="E17" s="16">
        <v>50</v>
      </c>
      <c r="F17" s="16" t="s">
        <v>393</v>
      </c>
      <c r="G17" s="31" t="s">
        <v>173</v>
      </c>
      <c r="H17" s="70"/>
    </row>
    <row r="18" spans="1:8" ht="13" x14ac:dyDescent="0.15">
      <c r="A18" s="15" t="s">
        <v>1846</v>
      </c>
      <c r="B18" s="16" t="s">
        <v>223</v>
      </c>
      <c r="C18" s="16">
        <v>17</v>
      </c>
      <c r="D18" s="16" t="s">
        <v>407</v>
      </c>
      <c r="E18" s="16">
        <v>60</v>
      </c>
      <c r="F18" s="16" t="s">
        <v>393</v>
      </c>
      <c r="G18" s="31" t="s">
        <v>173</v>
      </c>
      <c r="H18" s="70"/>
    </row>
  </sheetData>
  <sheetProtection selectLockedCells="1" selectUnlockedCells="1"/>
  <mergeCells count="1">
    <mergeCell ref="O1:W1"/>
  </mergeCells>
  <conditionalFormatting sqref="H2:H18">
    <cfRule type="cellIs" dxfId="294" priority="1" stopIfTrue="1" operator="equal">
      <formula>"-"</formula>
    </cfRule>
    <cfRule type="cellIs" dxfId="293" priority="2" stopIfTrue="1" operator="equal">
      <formula>"x"</formula>
    </cfRule>
  </conditionalFormatting>
  <hyperlinks>
    <hyperlink ref="L1" location="'Expansion set Check List'!A1" display="Home" xr:uid="{00000000-0004-0000-8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BC88-482C-48FF-9BF9-91B281658C45}">
  <sheetPr codeName="Sheet202">
    <tabColor rgb="FFFF6600"/>
  </sheetPr>
  <dimension ref="A1:AJ17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5" bestFit="1" customWidth="1"/>
    <col min="2" max="2" width="22.5" bestFit="1" customWidth="1"/>
    <col min="3" max="3" width="9.5" style="228" bestFit="1" customWidth="1"/>
    <col min="4" max="4" width="8.6640625" bestFit="1" customWidth="1"/>
    <col min="5" max="5" width="4" bestFit="1" customWidth="1"/>
    <col min="6" max="6" width="13.6640625" bestFit="1" customWidth="1"/>
    <col min="7" max="7" width="10.1640625" bestFit="1" customWidth="1"/>
    <col min="8" max="10" width="3.33203125" customWidth="1"/>
    <col min="11" max="11" width="3.33203125" bestFit="1" customWidth="1"/>
    <col min="12" max="12" width="3.33203125" customWidth="1"/>
    <col min="13" max="17" width="4" customWidth="1"/>
    <col min="18" max="18" width="14.6640625" bestFit="1" customWidth="1"/>
    <col min="19" max="20" width="4" customWidth="1"/>
    <col min="21" max="21" width="1.5" customWidth="1"/>
    <col min="22" max="22" width="14.6640625" bestFit="1" customWidth="1"/>
    <col min="23" max="33" width="4" customWidth="1"/>
    <col min="34" max="34" width="3" customWidth="1"/>
    <col min="35" max="36" width="9.33203125" hidden="1"/>
  </cols>
  <sheetData>
    <row r="1" spans="1:34" ht="65" thickBot="1" x14ac:dyDescent="0.2">
      <c r="A1" s="28" t="s">
        <v>375</v>
      </c>
      <c r="B1" s="28" t="s">
        <v>376</v>
      </c>
      <c r="C1" s="38" t="s">
        <v>377</v>
      </c>
      <c r="D1" s="28" t="s">
        <v>378</v>
      </c>
      <c r="E1" s="28" t="s">
        <v>379</v>
      </c>
      <c r="F1" s="28" t="s">
        <v>380</v>
      </c>
      <c r="G1" s="28" t="s">
        <v>381</v>
      </c>
      <c r="H1" s="29" t="s">
        <v>87</v>
      </c>
      <c r="I1" s="29" t="s">
        <v>7143</v>
      </c>
      <c r="J1" s="2"/>
      <c r="L1" s="46" t="s">
        <v>382</v>
      </c>
      <c r="M1" s="59" t="s">
        <v>87</v>
      </c>
      <c r="N1" s="29" t="s">
        <v>7143</v>
      </c>
      <c r="Z1" s="408" t="s">
        <v>383</v>
      </c>
      <c r="AA1" s="409"/>
      <c r="AB1" s="409"/>
      <c r="AC1" s="409"/>
      <c r="AD1" s="409"/>
      <c r="AE1" s="409"/>
      <c r="AF1" s="409"/>
      <c r="AG1" s="409"/>
      <c r="AH1" s="410"/>
    </row>
    <row r="2" spans="1:34" ht="14" thickBot="1" x14ac:dyDescent="0.2">
      <c r="A2" s="12" t="s">
        <v>3504</v>
      </c>
      <c r="B2" s="13" t="s">
        <v>353</v>
      </c>
      <c r="C2" s="299">
        <v>14</v>
      </c>
      <c r="D2" s="13" t="s">
        <v>407</v>
      </c>
      <c r="E2" s="13">
        <v>170</v>
      </c>
      <c r="F2" s="13" t="s">
        <v>386</v>
      </c>
      <c r="G2" s="30" t="s">
        <v>185</v>
      </c>
      <c r="H2" s="70"/>
      <c r="I2" s="70" t="s">
        <v>387</v>
      </c>
      <c r="M2" s="25">
        <f>COUNTIF(H2:H500,"x")</f>
        <v>0</v>
      </c>
      <c r="N2" s="26">
        <f>COUNTIF(I2:I500,"x")</f>
        <v>0</v>
      </c>
      <c r="O2" s="102"/>
      <c r="P2" s="102"/>
      <c r="Q2" s="102"/>
      <c r="R2" s="160" t="s">
        <v>87</v>
      </c>
      <c r="S2" s="161">
        <f>SUM(S3:S9)</f>
        <v>0</v>
      </c>
      <c r="T2" s="175">
        <f>SUM(T3:T9)</f>
        <v>158</v>
      </c>
      <c r="U2" s="176"/>
      <c r="V2" s="160" t="s">
        <v>7143</v>
      </c>
      <c r="W2" s="161">
        <f>SUM(W3:W9)</f>
        <v>0</v>
      </c>
      <c r="X2" s="162">
        <f>SUM(X3:X9)</f>
        <v>52</v>
      </c>
      <c r="Z2" s="102"/>
      <c r="AA2" s="102"/>
      <c r="AB2" s="102"/>
      <c r="AC2" s="102"/>
      <c r="AD2" s="102"/>
      <c r="AE2" s="102"/>
      <c r="AF2" s="102"/>
      <c r="AG2" s="102"/>
      <c r="AH2" s="102"/>
    </row>
    <row r="3" spans="1:34" ht="13" x14ac:dyDescent="0.15">
      <c r="A3" s="12" t="s">
        <v>3511</v>
      </c>
      <c r="B3" s="13" t="s">
        <v>353</v>
      </c>
      <c r="C3" s="299">
        <v>25</v>
      </c>
      <c r="D3" s="13" t="s">
        <v>395</v>
      </c>
      <c r="E3" s="13">
        <v>190</v>
      </c>
      <c r="F3" s="13" t="s">
        <v>393</v>
      </c>
      <c r="G3" s="30" t="s">
        <v>197</v>
      </c>
      <c r="H3" s="70"/>
      <c r="I3" s="70" t="s">
        <v>387</v>
      </c>
      <c r="R3" s="157" t="s">
        <v>173</v>
      </c>
      <c r="S3" s="158">
        <f>COUNTIFS($G$2:$G$500,R3,$H$2:$H$500,"x")</f>
        <v>0</v>
      </c>
      <c r="T3" s="179">
        <f>COUNTIFS($H$2:$H$500,"&lt;&gt;-",$G$2:$G$500,R3)</f>
        <v>0</v>
      </c>
      <c r="U3" s="171"/>
      <c r="V3" s="157" t="s">
        <v>173</v>
      </c>
      <c r="W3" s="158">
        <f>COUNTIFS($G$2:$G$500,V3,$I$2:$I$500,"x")</f>
        <v>0</v>
      </c>
      <c r="X3" s="159">
        <f>COUNTIFS($I$2:$I$500,"&lt;&gt;-",$G$2:$G$500,V3)</f>
        <v>3</v>
      </c>
    </row>
    <row r="4" spans="1:34" ht="13.25" customHeight="1" x14ac:dyDescent="0.15">
      <c r="A4" s="12" t="s">
        <v>3514</v>
      </c>
      <c r="B4" s="13" t="s">
        <v>353</v>
      </c>
      <c r="C4" s="299">
        <v>34</v>
      </c>
      <c r="D4" s="13" t="s">
        <v>395</v>
      </c>
      <c r="E4" s="13">
        <v>170</v>
      </c>
      <c r="F4" s="13" t="s">
        <v>386</v>
      </c>
      <c r="G4" s="30" t="s">
        <v>185</v>
      </c>
      <c r="H4" s="70"/>
      <c r="I4" s="70" t="s">
        <v>387</v>
      </c>
      <c r="K4" s="420" t="s">
        <v>9127</v>
      </c>
      <c r="L4" s="421"/>
      <c r="M4" s="421"/>
      <c r="N4" s="421"/>
      <c r="O4" s="422"/>
      <c r="R4" s="117" t="s">
        <v>177</v>
      </c>
      <c r="S4" s="158">
        <f t="shared" ref="S4:S9" si="0">COUNTIFS($G$2:$G$500,R4,$H$2:$H$500,"x")</f>
        <v>0</v>
      </c>
      <c r="T4" s="179">
        <f t="shared" ref="T4:T9" si="1">COUNTIFS($H$2:$H$500,"&lt;&gt;-",$G$2:$G$500,R4)</f>
        <v>51</v>
      </c>
      <c r="U4" s="168"/>
      <c r="V4" s="117" t="s">
        <v>177</v>
      </c>
      <c r="W4" s="158">
        <f t="shared" ref="W4:W9" si="2">COUNTIFS($G$2:$G$500,V4,$I$2:$I$500,"x")</f>
        <v>0</v>
      </c>
      <c r="X4" s="159">
        <f t="shared" ref="X4:X9" si="3">COUNTIFS($I$2:$I$500,"&lt;&gt;-",$G$2:$G$500,V4)</f>
        <v>30</v>
      </c>
    </row>
    <row r="5" spans="1:34" ht="13" x14ac:dyDescent="0.15">
      <c r="A5" s="12" t="s">
        <v>3522</v>
      </c>
      <c r="B5" s="13" t="s">
        <v>353</v>
      </c>
      <c r="C5" s="299">
        <v>56</v>
      </c>
      <c r="D5" s="13" t="s">
        <v>389</v>
      </c>
      <c r="E5" s="13">
        <v>90</v>
      </c>
      <c r="F5" s="13" t="s">
        <v>398</v>
      </c>
      <c r="G5" s="30" t="s">
        <v>177</v>
      </c>
      <c r="H5" s="70"/>
      <c r="I5" s="70"/>
      <c r="K5" s="423"/>
      <c r="L5" s="424"/>
      <c r="M5" s="424"/>
      <c r="N5" s="424"/>
      <c r="O5" s="425"/>
      <c r="R5" s="117" t="s">
        <v>181</v>
      </c>
      <c r="S5" s="158">
        <f t="shared" si="0"/>
        <v>0</v>
      </c>
      <c r="T5" s="179">
        <f t="shared" si="1"/>
        <v>9</v>
      </c>
      <c r="U5" s="168"/>
      <c r="V5" s="117" t="s">
        <v>181</v>
      </c>
      <c r="W5" s="158">
        <f t="shared" si="2"/>
        <v>0</v>
      </c>
      <c r="X5" s="159">
        <f t="shared" si="3"/>
        <v>7</v>
      </c>
    </row>
    <row r="6" spans="1:34" ht="13" x14ac:dyDescent="0.15">
      <c r="A6" s="12" t="s">
        <v>3523</v>
      </c>
      <c r="B6" s="13" t="s">
        <v>353</v>
      </c>
      <c r="C6" s="299">
        <v>58</v>
      </c>
      <c r="D6" s="13" t="s">
        <v>389</v>
      </c>
      <c r="E6" s="13">
        <v>160</v>
      </c>
      <c r="F6" s="13" t="s">
        <v>386</v>
      </c>
      <c r="G6" s="30" t="s">
        <v>185</v>
      </c>
      <c r="H6" s="70"/>
      <c r="I6" s="70"/>
      <c r="R6" s="117" t="s">
        <v>185</v>
      </c>
      <c r="S6" s="158">
        <f t="shared" si="0"/>
        <v>0</v>
      </c>
      <c r="T6" s="179">
        <f t="shared" si="1"/>
        <v>32</v>
      </c>
      <c r="U6" s="168"/>
      <c r="V6" s="117" t="s">
        <v>185</v>
      </c>
      <c r="W6" s="158">
        <f t="shared" si="2"/>
        <v>0</v>
      </c>
      <c r="X6" s="159">
        <f t="shared" si="3"/>
        <v>4</v>
      </c>
    </row>
    <row r="7" spans="1:34" ht="13" x14ac:dyDescent="0.15">
      <c r="A7" s="12" t="s">
        <v>3528</v>
      </c>
      <c r="B7" s="13" t="s">
        <v>353</v>
      </c>
      <c r="C7" s="299">
        <v>64</v>
      </c>
      <c r="D7" s="13" t="s">
        <v>389</v>
      </c>
      <c r="E7" s="13">
        <v>90</v>
      </c>
      <c r="F7" s="13" t="s">
        <v>398</v>
      </c>
      <c r="G7" s="30" t="s">
        <v>185</v>
      </c>
      <c r="H7" s="70"/>
      <c r="I7" s="70" t="s">
        <v>387</v>
      </c>
      <c r="R7" s="117" t="s">
        <v>197</v>
      </c>
      <c r="S7" s="158">
        <f t="shared" si="0"/>
        <v>0</v>
      </c>
      <c r="T7" s="179">
        <f t="shared" si="1"/>
        <v>54</v>
      </c>
      <c r="U7" s="168"/>
      <c r="V7" s="117" t="s">
        <v>197</v>
      </c>
      <c r="W7" s="158">
        <f t="shared" si="2"/>
        <v>0</v>
      </c>
      <c r="X7" s="159">
        <f t="shared" si="3"/>
        <v>0</v>
      </c>
    </row>
    <row r="8" spans="1:34" ht="13" x14ac:dyDescent="0.15">
      <c r="A8" s="12" t="s">
        <v>3553</v>
      </c>
      <c r="B8" s="13" t="s">
        <v>353</v>
      </c>
      <c r="C8" s="299">
        <v>117</v>
      </c>
      <c r="D8" s="13" t="s">
        <v>858</v>
      </c>
      <c r="E8" s="13">
        <v>70</v>
      </c>
      <c r="F8" s="13" t="s">
        <v>393</v>
      </c>
      <c r="G8" s="30" t="s">
        <v>173</v>
      </c>
      <c r="H8" s="70" t="s">
        <v>387</v>
      </c>
      <c r="I8" s="70"/>
      <c r="R8" s="117" t="s">
        <v>112</v>
      </c>
      <c r="S8" s="158">
        <f t="shared" si="0"/>
        <v>0</v>
      </c>
      <c r="T8" s="179">
        <f t="shared" si="1"/>
        <v>4</v>
      </c>
      <c r="U8" s="168"/>
      <c r="V8" s="117" t="s">
        <v>112</v>
      </c>
      <c r="W8" s="158">
        <f t="shared" si="2"/>
        <v>0</v>
      </c>
      <c r="X8" s="159">
        <f t="shared" si="3"/>
        <v>0</v>
      </c>
    </row>
    <row r="9" spans="1:34" ht="14" customHeight="1" thickBot="1" x14ac:dyDescent="0.2">
      <c r="A9" s="12" t="s">
        <v>3568</v>
      </c>
      <c r="B9" s="13" t="s">
        <v>353</v>
      </c>
      <c r="C9" s="299">
        <v>138</v>
      </c>
      <c r="D9" s="13" t="s">
        <v>847</v>
      </c>
      <c r="E9" s="13">
        <v>220</v>
      </c>
      <c r="F9" s="13" t="s">
        <v>393</v>
      </c>
      <c r="G9" s="30" t="s">
        <v>197</v>
      </c>
      <c r="H9" s="70"/>
      <c r="I9" s="70" t="s">
        <v>387</v>
      </c>
      <c r="R9" s="166" t="s">
        <v>7144</v>
      </c>
      <c r="S9" s="191">
        <f t="shared" si="0"/>
        <v>0</v>
      </c>
      <c r="T9" s="193">
        <f t="shared" si="1"/>
        <v>8</v>
      </c>
      <c r="U9" s="170"/>
      <c r="V9" s="166" t="s">
        <v>7144</v>
      </c>
      <c r="W9" s="191">
        <f t="shared" si="2"/>
        <v>0</v>
      </c>
      <c r="X9" s="192">
        <f t="shared" si="3"/>
        <v>8</v>
      </c>
    </row>
    <row r="10" spans="1:34" ht="14" thickBot="1" x14ac:dyDescent="0.2">
      <c r="A10" s="12" t="s">
        <v>3569</v>
      </c>
      <c r="B10" s="13" t="s">
        <v>353</v>
      </c>
      <c r="C10" s="299">
        <v>139</v>
      </c>
      <c r="D10" s="13" t="s">
        <v>847</v>
      </c>
      <c r="E10" s="13">
        <v>230</v>
      </c>
      <c r="F10" s="13" t="s">
        <v>393</v>
      </c>
      <c r="G10" s="30" t="s">
        <v>197</v>
      </c>
      <c r="H10" s="70"/>
      <c r="I10" s="70" t="s">
        <v>387</v>
      </c>
      <c r="U10" s="187"/>
      <c r="V10" s="188" t="s">
        <v>447</v>
      </c>
      <c r="W10" s="161">
        <f>SUM(W11:W17)</f>
        <v>0</v>
      </c>
      <c r="X10" s="190">
        <f>SUM(X11:X17)</f>
        <v>210</v>
      </c>
    </row>
    <row r="11" spans="1:34" ht="13" x14ac:dyDescent="0.15">
      <c r="A11" s="12" t="s">
        <v>7145</v>
      </c>
      <c r="B11" s="13" t="s">
        <v>353</v>
      </c>
      <c r="C11" s="299">
        <v>147</v>
      </c>
      <c r="D11" s="13" t="s">
        <v>392</v>
      </c>
      <c r="E11" s="13">
        <v>90</v>
      </c>
      <c r="F11" s="13" t="s">
        <v>398</v>
      </c>
      <c r="G11" s="30" t="s">
        <v>181</v>
      </c>
      <c r="H11" s="70"/>
      <c r="I11" s="70"/>
      <c r="U11" s="171"/>
      <c r="V11" s="116" t="s">
        <v>173</v>
      </c>
      <c r="W11" s="211">
        <f t="shared" ref="W11:X17" si="4">S3+W3</f>
        <v>0</v>
      </c>
      <c r="X11" s="64">
        <f t="shared" si="4"/>
        <v>3</v>
      </c>
    </row>
    <row r="12" spans="1:34" ht="13" x14ac:dyDescent="0.15">
      <c r="A12" s="12" t="s">
        <v>2962</v>
      </c>
      <c r="B12" s="13" t="s">
        <v>353</v>
      </c>
      <c r="C12" s="299">
        <v>148</v>
      </c>
      <c r="D12" s="13" t="s">
        <v>392</v>
      </c>
      <c r="E12" s="13">
        <v>120</v>
      </c>
      <c r="F12" s="13" t="s">
        <v>393</v>
      </c>
      <c r="G12" s="30" t="s">
        <v>185</v>
      </c>
      <c r="H12" s="70"/>
      <c r="I12" s="70" t="s">
        <v>387</v>
      </c>
      <c r="U12" s="168"/>
      <c r="V12" s="117" t="s">
        <v>177</v>
      </c>
      <c r="W12" s="158">
        <f t="shared" si="4"/>
        <v>0</v>
      </c>
      <c r="X12" s="159">
        <f t="shared" si="4"/>
        <v>81</v>
      </c>
    </row>
    <row r="13" spans="1:34" ht="13" x14ac:dyDescent="0.15">
      <c r="A13" s="12" t="s">
        <v>3578</v>
      </c>
      <c r="B13" s="13" t="s">
        <v>353</v>
      </c>
      <c r="C13" s="299">
        <v>156</v>
      </c>
      <c r="D13" s="13" t="s">
        <v>469</v>
      </c>
      <c r="E13" s="13"/>
      <c r="F13" s="13" t="s">
        <v>1542</v>
      </c>
      <c r="G13" s="30" t="s">
        <v>177</v>
      </c>
      <c r="H13" s="70"/>
      <c r="I13" s="70"/>
      <c r="U13" s="168"/>
      <c r="V13" s="117" t="s">
        <v>181</v>
      </c>
      <c r="W13" s="158">
        <f t="shared" si="4"/>
        <v>0</v>
      </c>
      <c r="X13" s="159">
        <f t="shared" si="4"/>
        <v>16</v>
      </c>
    </row>
    <row r="14" spans="1:34" ht="13" x14ac:dyDescent="0.15">
      <c r="A14" s="12" t="s">
        <v>3580</v>
      </c>
      <c r="B14" s="13" t="s">
        <v>353</v>
      </c>
      <c r="C14" s="299">
        <v>158</v>
      </c>
      <c r="D14" s="13" t="s">
        <v>469</v>
      </c>
      <c r="E14" s="13"/>
      <c r="F14" s="13" t="s">
        <v>1542</v>
      </c>
      <c r="G14" s="30" t="s">
        <v>177</v>
      </c>
      <c r="H14" s="70"/>
      <c r="I14" s="70" t="s">
        <v>387</v>
      </c>
      <c r="U14" s="168"/>
      <c r="V14" s="117" t="s">
        <v>185</v>
      </c>
      <c r="W14" s="158">
        <f t="shared" si="4"/>
        <v>0</v>
      </c>
      <c r="X14" s="159">
        <f t="shared" si="4"/>
        <v>36</v>
      </c>
    </row>
    <row r="15" spans="1:34" ht="13" x14ac:dyDescent="0.15">
      <c r="A15" s="12" t="s">
        <v>2336</v>
      </c>
      <c r="B15" s="13" t="s">
        <v>353</v>
      </c>
      <c r="C15" s="299">
        <v>159</v>
      </c>
      <c r="D15" s="13" t="s">
        <v>469</v>
      </c>
      <c r="E15" s="13"/>
      <c r="F15" s="13" t="s">
        <v>1542</v>
      </c>
      <c r="G15" s="30" t="s">
        <v>177</v>
      </c>
      <c r="H15" s="70"/>
      <c r="I15" s="70"/>
      <c r="U15" s="168"/>
      <c r="V15" s="117" t="s">
        <v>197</v>
      </c>
      <c r="W15" s="158">
        <f t="shared" si="4"/>
        <v>0</v>
      </c>
      <c r="X15" s="159">
        <f t="shared" si="4"/>
        <v>54</v>
      </c>
    </row>
    <row r="16" spans="1:34" ht="13" x14ac:dyDescent="0.15">
      <c r="A16" s="12" t="s">
        <v>1093</v>
      </c>
      <c r="B16" s="13" t="s">
        <v>353</v>
      </c>
      <c r="C16" s="299">
        <v>162</v>
      </c>
      <c r="D16" s="13" t="s">
        <v>469</v>
      </c>
      <c r="E16" s="13"/>
      <c r="F16" s="13" t="s">
        <v>1542</v>
      </c>
      <c r="G16" s="30" t="s">
        <v>177</v>
      </c>
      <c r="H16" s="70"/>
      <c r="I16" s="70" t="s">
        <v>387</v>
      </c>
      <c r="U16" s="168"/>
      <c r="V16" s="117" t="s">
        <v>112</v>
      </c>
      <c r="W16" s="158">
        <f t="shared" si="4"/>
        <v>0</v>
      </c>
      <c r="X16" s="159">
        <f t="shared" si="4"/>
        <v>4</v>
      </c>
    </row>
    <row r="17" spans="1:24" ht="14" thickBot="1" x14ac:dyDescent="0.2">
      <c r="A17" s="12" t="s">
        <v>3581</v>
      </c>
      <c r="B17" s="13" t="s">
        <v>353</v>
      </c>
      <c r="C17" s="299">
        <v>163</v>
      </c>
      <c r="D17" s="13" t="s">
        <v>469</v>
      </c>
      <c r="E17" s="13"/>
      <c r="F17" s="13" t="s">
        <v>1542</v>
      </c>
      <c r="G17" s="30" t="s">
        <v>177</v>
      </c>
      <c r="H17" s="70"/>
      <c r="I17" s="70" t="s">
        <v>387</v>
      </c>
      <c r="U17" s="170"/>
      <c r="V17" s="166" t="s">
        <v>7144</v>
      </c>
      <c r="W17" s="191">
        <f t="shared" si="4"/>
        <v>0</v>
      </c>
      <c r="X17" s="192">
        <f t="shared" si="4"/>
        <v>16</v>
      </c>
    </row>
    <row r="18" spans="1:24" ht="13" x14ac:dyDescent="0.15">
      <c r="A18" s="12" t="s">
        <v>1431</v>
      </c>
      <c r="B18" s="13" t="s">
        <v>353</v>
      </c>
      <c r="C18" s="299">
        <v>164</v>
      </c>
      <c r="D18" s="13" t="s">
        <v>469</v>
      </c>
      <c r="E18" s="13"/>
      <c r="F18" s="13" t="s">
        <v>1542</v>
      </c>
      <c r="G18" s="30" t="s">
        <v>177</v>
      </c>
      <c r="H18" s="70"/>
      <c r="I18" s="70" t="s">
        <v>387</v>
      </c>
    </row>
    <row r="19" spans="1:24" ht="13" x14ac:dyDescent="0.15">
      <c r="A19" s="12" t="s">
        <v>3583</v>
      </c>
      <c r="B19" s="13" t="s">
        <v>353</v>
      </c>
      <c r="C19" s="299">
        <v>169</v>
      </c>
      <c r="D19" s="13" t="s">
        <v>469</v>
      </c>
      <c r="E19" s="13"/>
      <c r="F19" s="13" t="s">
        <v>1069</v>
      </c>
      <c r="G19" s="30" t="s">
        <v>185</v>
      </c>
      <c r="H19" s="70"/>
      <c r="I19" s="70"/>
    </row>
    <row r="20" spans="1:24" ht="13" x14ac:dyDescent="0.15">
      <c r="A20" s="12" t="s">
        <v>3584</v>
      </c>
      <c r="B20" s="13" t="s">
        <v>353</v>
      </c>
      <c r="C20" s="299">
        <v>170</v>
      </c>
      <c r="D20" s="13" t="s">
        <v>469</v>
      </c>
      <c r="E20" s="13"/>
      <c r="F20" s="13" t="s">
        <v>1542</v>
      </c>
      <c r="G20" s="30" t="s">
        <v>177</v>
      </c>
      <c r="H20" s="70"/>
      <c r="I20" s="70"/>
    </row>
    <row r="21" spans="1:24" ht="13.25" customHeight="1" x14ac:dyDescent="0.15">
      <c r="A21" s="12" t="s">
        <v>3585</v>
      </c>
      <c r="B21" s="13" t="s">
        <v>353</v>
      </c>
      <c r="C21" s="299">
        <v>171</v>
      </c>
      <c r="D21" s="13" t="s">
        <v>469</v>
      </c>
      <c r="E21" s="13"/>
      <c r="F21" s="13" t="s">
        <v>1542</v>
      </c>
      <c r="G21" s="30" t="s">
        <v>177</v>
      </c>
      <c r="H21" s="70"/>
      <c r="I21" s="70"/>
    </row>
    <row r="22" spans="1:24" ht="13.25" customHeight="1" x14ac:dyDescent="0.15">
      <c r="A22" s="12" t="s">
        <v>1886</v>
      </c>
      <c r="B22" s="13" t="s">
        <v>353</v>
      </c>
      <c r="C22" s="299">
        <v>179</v>
      </c>
      <c r="D22" s="13" t="s">
        <v>469</v>
      </c>
      <c r="E22" s="13"/>
      <c r="F22" s="13" t="s">
        <v>1542</v>
      </c>
      <c r="G22" s="30" t="s">
        <v>177</v>
      </c>
      <c r="H22" s="70"/>
      <c r="I22" s="70"/>
    </row>
    <row r="23" spans="1:24" ht="13.25" customHeight="1" x14ac:dyDescent="0.15">
      <c r="A23" s="12" t="s">
        <v>1264</v>
      </c>
      <c r="B23" s="13" t="s">
        <v>353</v>
      </c>
      <c r="C23" s="299">
        <v>180</v>
      </c>
      <c r="D23" s="13" t="s">
        <v>469</v>
      </c>
      <c r="E23" s="13"/>
      <c r="F23" s="13" t="s">
        <v>1542</v>
      </c>
      <c r="G23" s="30" t="s">
        <v>177</v>
      </c>
      <c r="H23" s="70"/>
      <c r="I23" s="70"/>
    </row>
    <row r="24" spans="1:24" ht="13.25" customHeight="1" x14ac:dyDescent="0.15">
      <c r="A24" s="12" t="s">
        <v>494</v>
      </c>
      <c r="B24" s="13" t="s">
        <v>353</v>
      </c>
      <c r="C24" s="299">
        <v>183</v>
      </c>
      <c r="D24" s="13" t="s">
        <v>469</v>
      </c>
      <c r="E24" s="13"/>
      <c r="F24" s="13" t="s">
        <v>1542</v>
      </c>
      <c r="G24" s="30" t="s">
        <v>177</v>
      </c>
      <c r="H24" s="70"/>
      <c r="I24" s="70"/>
    </row>
    <row r="25" spans="1:24" ht="13.25" customHeight="1" x14ac:dyDescent="0.15">
      <c r="A25" s="12" t="s">
        <v>3591</v>
      </c>
      <c r="B25" s="13" t="s">
        <v>353</v>
      </c>
      <c r="C25" s="299">
        <v>186</v>
      </c>
      <c r="D25" s="13" t="s">
        <v>496</v>
      </c>
      <c r="E25" s="13"/>
      <c r="F25" s="13" t="s">
        <v>497</v>
      </c>
      <c r="G25" s="30" t="s">
        <v>177</v>
      </c>
      <c r="H25" s="70"/>
      <c r="I25" s="70"/>
    </row>
    <row r="26" spans="1:24" ht="13.25" customHeight="1" x14ac:dyDescent="0.15">
      <c r="A26" s="12" t="s">
        <v>3594</v>
      </c>
      <c r="B26" s="13" t="s">
        <v>354</v>
      </c>
      <c r="C26" s="299">
        <v>19</v>
      </c>
      <c r="D26" s="13" t="s">
        <v>407</v>
      </c>
      <c r="E26" s="13">
        <v>180</v>
      </c>
      <c r="F26" s="13" t="s">
        <v>393</v>
      </c>
      <c r="G26" s="30" t="s">
        <v>197</v>
      </c>
      <c r="H26" s="70"/>
      <c r="I26" s="70" t="s">
        <v>387</v>
      </c>
    </row>
    <row r="27" spans="1:24" ht="13.25" customHeight="1" x14ac:dyDescent="0.15">
      <c r="A27" s="12" t="s">
        <v>3636</v>
      </c>
      <c r="B27" s="13" t="s">
        <v>354</v>
      </c>
      <c r="C27" s="299">
        <v>109</v>
      </c>
      <c r="D27" s="13" t="s">
        <v>400</v>
      </c>
      <c r="E27" s="13">
        <v>90</v>
      </c>
      <c r="F27" s="13" t="s">
        <v>393</v>
      </c>
      <c r="G27" s="30" t="s">
        <v>177</v>
      </c>
      <c r="H27" s="70" t="s">
        <v>387</v>
      </c>
      <c r="I27" s="70"/>
    </row>
    <row r="28" spans="1:24" ht="13.25" customHeight="1" x14ac:dyDescent="0.15">
      <c r="A28" s="12" t="s">
        <v>3638</v>
      </c>
      <c r="B28" s="13" t="s">
        <v>354</v>
      </c>
      <c r="C28" s="299">
        <v>113</v>
      </c>
      <c r="D28" s="13" t="s">
        <v>858</v>
      </c>
      <c r="E28" s="13">
        <v>130</v>
      </c>
      <c r="F28" s="13" t="s">
        <v>398</v>
      </c>
      <c r="G28" s="30" t="s">
        <v>185</v>
      </c>
      <c r="H28" s="70"/>
      <c r="I28" s="70" t="s">
        <v>387</v>
      </c>
    </row>
    <row r="29" spans="1:24" ht="13.25" customHeight="1" x14ac:dyDescent="0.15">
      <c r="A29" s="12" t="s">
        <v>3653</v>
      </c>
      <c r="B29" s="13" t="s">
        <v>354</v>
      </c>
      <c r="C29" s="299">
        <v>156</v>
      </c>
      <c r="D29" s="13" t="s">
        <v>469</v>
      </c>
      <c r="E29" s="13"/>
      <c r="F29" s="13" t="s">
        <v>1542</v>
      </c>
      <c r="G29" s="30" t="s">
        <v>177</v>
      </c>
      <c r="H29" s="70"/>
      <c r="I29" s="70" t="s">
        <v>387</v>
      </c>
    </row>
    <row r="30" spans="1:24" ht="13.25" customHeight="1" x14ac:dyDescent="0.15">
      <c r="A30" s="12" t="s">
        <v>3660</v>
      </c>
      <c r="B30" s="13" t="s">
        <v>354</v>
      </c>
      <c r="C30" s="299">
        <v>165</v>
      </c>
      <c r="D30" s="13" t="s">
        <v>469</v>
      </c>
      <c r="E30" s="13"/>
      <c r="F30" s="13" t="s">
        <v>1542</v>
      </c>
      <c r="G30" s="30" t="s">
        <v>177</v>
      </c>
      <c r="H30" s="70"/>
      <c r="I30" s="70"/>
    </row>
    <row r="31" spans="1:24" ht="13.25" customHeight="1" x14ac:dyDescent="0.15">
      <c r="A31" s="12" t="s">
        <v>3664</v>
      </c>
      <c r="B31" s="13" t="s">
        <v>354</v>
      </c>
      <c r="C31" s="299">
        <v>171</v>
      </c>
      <c r="D31" s="13" t="s">
        <v>496</v>
      </c>
      <c r="E31" s="13"/>
      <c r="F31" s="13" t="s">
        <v>497</v>
      </c>
      <c r="G31" s="30" t="s">
        <v>177</v>
      </c>
      <c r="H31" s="70"/>
      <c r="I31" s="70"/>
    </row>
    <row r="32" spans="1:24" ht="13.25" customHeight="1" x14ac:dyDescent="0.15">
      <c r="A32" s="12" t="s">
        <v>3667</v>
      </c>
      <c r="B32" s="13" t="s">
        <v>354</v>
      </c>
      <c r="C32" s="299">
        <v>174</v>
      </c>
      <c r="D32" s="13" t="s">
        <v>496</v>
      </c>
      <c r="E32" s="13"/>
      <c r="F32" s="13" t="s">
        <v>497</v>
      </c>
      <c r="G32" s="30" t="s">
        <v>177</v>
      </c>
      <c r="H32" s="70"/>
      <c r="I32" s="70"/>
    </row>
    <row r="33" spans="1:9" ht="13.25" customHeight="1" x14ac:dyDescent="0.15">
      <c r="A33" s="12" t="s">
        <v>2904</v>
      </c>
      <c r="B33" s="13" t="s">
        <v>355</v>
      </c>
      <c r="C33" s="299">
        <v>13</v>
      </c>
      <c r="D33" s="13" t="s">
        <v>407</v>
      </c>
      <c r="E33" s="13">
        <v>140</v>
      </c>
      <c r="F33" s="13" t="s">
        <v>386</v>
      </c>
      <c r="G33" s="30" t="s">
        <v>185</v>
      </c>
      <c r="H33" s="70"/>
      <c r="I33" s="70" t="s">
        <v>387</v>
      </c>
    </row>
    <row r="34" spans="1:9" ht="13.25" customHeight="1" x14ac:dyDescent="0.15">
      <c r="A34" s="12" t="s">
        <v>3670</v>
      </c>
      <c r="B34" s="13" t="s">
        <v>355</v>
      </c>
      <c r="C34" s="299">
        <v>19</v>
      </c>
      <c r="D34" s="13" t="s">
        <v>395</v>
      </c>
      <c r="E34" s="13">
        <v>220</v>
      </c>
      <c r="F34" s="13" t="s">
        <v>393</v>
      </c>
      <c r="G34" s="30" t="s">
        <v>197</v>
      </c>
      <c r="H34" s="70"/>
      <c r="I34" s="70" t="s">
        <v>387</v>
      </c>
    </row>
    <row r="35" spans="1:9" ht="13.25" customHeight="1" x14ac:dyDescent="0.15">
      <c r="A35" s="12" t="s">
        <v>3671</v>
      </c>
      <c r="B35" s="13" t="s">
        <v>355</v>
      </c>
      <c r="C35" s="299">
        <v>20</v>
      </c>
      <c r="D35" s="13" t="s">
        <v>395</v>
      </c>
      <c r="E35" s="13">
        <v>330</v>
      </c>
      <c r="F35" s="13" t="s">
        <v>3519</v>
      </c>
      <c r="G35" s="30" t="s">
        <v>197</v>
      </c>
      <c r="H35" s="70"/>
      <c r="I35" s="70" t="s">
        <v>387</v>
      </c>
    </row>
    <row r="36" spans="1:9" ht="13.25" customHeight="1" x14ac:dyDescent="0.15">
      <c r="A36" s="12" t="s">
        <v>3602</v>
      </c>
      <c r="B36" s="13" t="s">
        <v>355</v>
      </c>
      <c r="C36" s="299">
        <v>36</v>
      </c>
      <c r="D36" s="13" t="s">
        <v>389</v>
      </c>
      <c r="E36" s="13">
        <v>120</v>
      </c>
      <c r="F36" s="13" t="s">
        <v>398</v>
      </c>
      <c r="G36" s="30" t="s">
        <v>181</v>
      </c>
      <c r="H36" s="70" t="s">
        <v>387</v>
      </c>
      <c r="I36" s="70"/>
    </row>
    <row r="37" spans="1:9" ht="13.25" customHeight="1" x14ac:dyDescent="0.15">
      <c r="A37" s="12" t="s">
        <v>2613</v>
      </c>
      <c r="B37" s="13" t="s">
        <v>355</v>
      </c>
      <c r="C37" s="299">
        <v>78</v>
      </c>
      <c r="D37" s="13" t="s">
        <v>385</v>
      </c>
      <c r="E37" s="13">
        <v>70</v>
      </c>
      <c r="F37" s="13" t="s">
        <v>393</v>
      </c>
      <c r="G37" s="30" t="s">
        <v>177</v>
      </c>
      <c r="H37" s="70" t="s">
        <v>387</v>
      </c>
      <c r="I37" s="70"/>
    </row>
    <row r="38" spans="1:9" ht="13.25" customHeight="1" x14ac:dyDescent="0.15">
      <c r="A38" s="12" t="s">
        <v>3540</v>
      </c>
      <c r="B38" s="13" t="s">
        <v>355</v>
      </c>
      <c r="C38" s="299">
        <v>83</v>
      </c>
      <c r="D38" s="13" t="s">
        <v>385</v>
      </c>
      <c r="E38" s="13">
        <v>60</v>
      </c>
      <c r="F38" s="13" t="s">
        <v>398</v>
      </c>
      <c r="G38" s="30" t="s">
        <v>177</v>
      </c>
      <c r="H38" s="70" t="s">
        <v>387</v>
      </c>
      <c r="I38" s="70"/>
    </row>
    <row r="39" spans="1:9" ht="13.25" customHeight="1" x14ac:dyDescent="0.15">
      <c r="A39" s="12" t="s">
        <v>3684</v>
      </c>
      <c r="B39" s="13" t="s">
        <v>355</v>
      </c>
      <c r="C39" s="299">
        <v>104</v>
      </c>
      <c r="D39" s="13" t="s">
        <v>858</v>
      </c>
      <c r="E39" s="13">
        <v>180</v>
      </c>
      <c r="F39" s="13" t="s">
        <v>393</v>
      </c>
      <c r="G39" s="30" t="s">
        <v>197</v>
      </c>
      <c r="H39" s="70"/>
      <c r="I39" s="70" t="s">
        <v>387</v>
      </c>
    </row>
    <row r="40" spans="1:9" ht="13.25" customHeight="1" x14ac:dyDescent="0.15">
      <c r="A40" s="12" t="s">
        <v>2868</v>
      </c>
      <c r="B40" s="13" t="s">
        <v>355</v>
      </c>
      <c r="C40" s="299">
        <v>111</v>
      </c>
      <c r="D40" s="13" t="s">
        <v>858</v>
      </c>
      <c r="E40" s="13">
        <v>120</v>
      </c>
      <c r="F40" s="13" t="s">
        <v>393</v>
      </c>
      <c r="G40" s="30" t="s">
        <v>185</v>
      </c>
      <c r="H40" s="70"/>
      <c r="I40" s="70" t="s">
        <v>387</v>
      </c>
    </row>
    <row r="41" spans="1:9" ht="13.25" customHeight="1" x14ac:dyDescent="0.15">
      <c r="A41" s="12" t="s">
        <v>3687</v>
      </c>
      <c r="B41" s="13" t="s">
        <v>355</v>
      </c>
      <c r="C41" s="299">
        <v>116</v>
      </c>
      <c r="D41" s="13" t="s">
        <v>858</v>
      </c>
      <c r="E41" s="13">
        <v>220</v>
      </c>
      <c r="F41" s="13" t="s">
        <v>393</v>
      </c>
      <c r="G41" s="30" t="s">
        <v>197</v>
      </c>
      <c r="H41" s="70"/>
      <c r="I41" s="70" t="s">
        <v>387</v>
      </c>
    </row>
    <row r="42" spans="1:9" ht="13.25" customHeight="1" x14ac:dyDescent="0.15">
      <c r="A42" s="12" t="s">
        <v>3688</v>
      </c>
      <c r="B42" s="13" t="s">
        <v>355</v>
      </c>
      <c r="C42" s="299">
        <v>117</v>
      </c>
      <c r="D42" s="13" t="s">
        <v>858</v>
      </c>
      <c r="E42" s="13">
        <v>340</v>
      </c>
      <c r="F42" s="13" t="s">
        <v>393</v>
      </c>
      <c r="G42" s="30" t="s">
        <v>197</v>
      </c>
      <c r="H42" s="70"/>
      <c r="I42" s="70" t="s">
        <v>387</v>
      </c>
    </row>
    <row r="43" spans="1:9" ht="13.25" customHeight="1" x14ac:dyDescent="0.15">
      <c r="A43" s="12" t="s">
        <v>2554</v>
      </c>
      <c r="B43" s="13" t="s">
        <v>355</v>
      </c>
      <c r="C43" s="299">
        <v>150</v>
      </c>
      <c r="D43" s="13" t="s">
        <v>392</v>
      </c>
      <c r="E43" s="13">
        <v>40</v>
      </c>
      <c r="F43" s="13" t="s">
        <v>393</v>
      </c>
      <c r="G43" s="30" t="s">
        <v>173</v>
      </c>
      <c r="H43" s="70" t="s">
        <v>387</v>
      </c>
      <c r="I43" s="70"/>
    </row>
    <row r="44" spans="1:9" ht="13.25" customHeight="1" x14ac:dyDescent="0.15">
      <c r="A44" s="12" t="s">
        <v>3694</v>
      </c>
      <c r="B44" s="13" t="s">
        <v>355</v>
      </c>
      <c r="C44" s="299">
        <v>157</v>
      </c>
      <c r="D44" s="13" t="s">
        <v>469</v>
      </c>
      <c r="E44" s="13"/>
      <c r="F44" s="13" t="s">
        <v>1542</v>
      </c>
      <c r="G44" s="30" t="s">
        <v>177</v>
      </c>
      <c r="H44" s="70"/>
      <c r="I44" s="70" t="s">
        <v>387</v>
      </c>
    </row>
    <row r="45" spans="1:9" ht="13.25" customHeight="1" x14ac:dyDescent="0.15">
      <c r="A45" s="12" t="s">
        <v>3696</v>
      </c>
      <c r="B45" s="13" t="s">
        <v>355</v>
      </c>
      <c r="C45" s="299">
        <v>159</v>
      </c>
      <c r="D45" s="13" t="s">
        <v>469</v>
      </c>
      <c r="E45" s="13"/>
      <c r="F45" s="13" t="s">
        <v>1069</v>
      </c>
      <c r="G45" s="30" t="s">
        <v>177</v>
      </c>
      <c r="H45" s="70" t="s">
        <v>387</v>
      </c>
      <c r="I45" s="70"/>
    </row>
    <row r="46" spans="1:9" ht="13.25" customHeight="1" x14ac:dyDescent="0.15">
      <c r="A46" s="12" t="s">
        <v>3697</v>
      </c>
      <c r="B46" s="13" t="s">
        <v>355</v>
      </c>
      <c r="C46" s="299">
        <v>160</v>
      </c>
      <c r="D46" s="13" t="s">
        <v>469</v>
      </c>
      <c r="E46" s="13"/>
      <c r="F46" s="13" t="s">
        <v>1542</v>
      </c>
      <c r="G46" s="30" t="s">
        <v>177</v>
      </c>
      <c r="H46" s="70" t="s">
        <v>387</v>
      </c>
      <c r="I46" s="70"/>
    </row>
    <row r="47" spans="1:9" ht="13.25" customHeight="1" x14ac:dyDescent="0.15">
      <c r="A47" s="12" t="s">
        <v>3709</v>
      </c>
      <c r="B47" s="13" t="s">
        <v>355</v>
      </c>
      <c r="C47" s="299">
        <v>172</v>
      </c>
      <c r="D47" s="13" t="s">
        <v>469</v>
      </c>
      <c r="E47" s="13"/>
      <c r="F47" s="13" t="s">
        <v>1542</v>
      </c>
      <c r="G47" s="30" t="s">
        <v>177</v>
      </c>
      <c r="H47" s="70" t="s">
        <v>387</v>
      </c>
      <c r="I47" s="70"/>
    </row>
    <row r="48" spans="1:9" ht="13.25" customHeight="1" x14ac:dyDescent="0.15">
      <c r="A48" s="12" t="s">
        <v>3814</v>
      </c>
      <c r="B48" s="13" t="s">
        <v>3715</v>
      </c>
      <c r="C48" s="299">
        <v>22</v>
      </c>
      <c r="D48" s="13" t="s">
        <v>385</v>
      </c>
      <c r="E48" s="13">
        <v>170</v>
      </c>
      <c r="F48" s="13" t="s">
        <v>393</v>
      </c>
      <c r="G48" s="30" t="s">
        <v>197</v>
      </c>
      <c r="H48" s="70"/>
      <c r="I48" s="70" t="s">
        <v>387</v>
      </c>
    </row>
    <row r="49" spans="1:9" ht="13.25" customHeight="1" x14ac:dyDescent="0.15">
      <c r="A49" s="12" t="s">
        <v>3815</v>
      </c>
      <c r="B49" s="13" t="s">
        <v>3715</v>
      </c>
      <c r="C49" s="299">
        <v>23</v>
      </c>
      <c r="D49" s="13" t="s">
        <v>385</v>
      </c>
      <c r="E49" s="13">
        <v>310</v>
      </c>
      <c r="F49" s="13" t="s">
        <v>3519</v>
      </c>
      <c r="G49" s="30" t="s">
        <v>197</v>
      </c>
      <c r="H49" s="70"/>
      <c r="I49" s="70" t="s">
        <v>387</v>
      </c>
    </row>
    <row r="50" spans="1:9" ht="13.25" customHeight="1" x14ac:dyDescent="0.15">
      <c r="A50" s="12" t="s">
        <v>1277</v>
      </c>
      <c r="B50" s="13" t="s">
        <v>3715</v>
      </c>
      <c r="C50" s="299">
        <v>49</v>
      </c>
      <c r="D50" s="13" t="s">
        <v>392</v>
      </c>
      <c r="E50" s="13">
        <v>110</v>
      </c>
      <c r="F50" s="13" t="s">
        <v>398</v>
      </c>
      <c r="G50" s="30" t="s">
        <v>185</v>
      </c>
      <c r="H50" s="70"/>
      <c r="I50" s="70" t="s">
        <v>387</v>
      </c>
    </row>
    <row r="51" spans="1:9" ht="13.25" customHeight="1" x14ac:dyDescent="0.15">
      <c r="A51" s="12" t="s">
        <v>394</v>
      </c>
      <c r="B51" s="13" t="s">
        <v>357</v>
      </c>
      <c r="C51" s="299">
        <v>25</v>
      </c>
      <c r="D51" s="13" t="s">
        <v>395</v>
      </c>
      <c r="E51" s="13">
        <v>170</v>
      </c>
      <c r="F51" s="13" t="s">
        <v>386</v>
      </c>
      <c r="G51" s="30" t="s">
        <v>181</v>
      </c>
      <c r="H51" s="70"/>
      <c r="I51" s="70" t="s">
        <v>387</v>
      </c>
    </row>
    <row r="52" spans="1:9" ht="13.25" customHeight="1" x14ac:dyDescent="0.15">
      <c r="A52" s="12" t="s">
        <v>3769</v>
      </c>
      <c r="B52" s="13" t="s">
        <v>357</v>
      </c>
      <c r="C52" s="299">
        <v>43</v>
      </c>
      <c r="D52" s="13" t="s">
        <v>404</v>
      </c>
      <c r="E52" s="13">
        <v>190</v>
      </c>
      <c r="F52" s="13" t="s">
        <v>393</v>
      </c>
      <c r="G52" s="30" t="s">
        <v>197</v>
      </c>
      <c r="H52" s="70"/>
      <c r="I52" s="70" t="s">
        <v>387</v>
      </c>
    </row>
    <row r="53" spans="1:9" ht="13.25" customHeight="1" x14ac:dyDescent="0.15">
      <c r="A53" s="12" t="s">
        <v>3770</v>
      </c>
      <c r="B53" s="13" t="s">
        <v>357</v>
      </c>
      <c r="C53" s="299">
        <v>44</v>
      </c>
      <c r="D53" s="13" t="s">
        <v>404</v>
      </c>
      <c r="E53" s="13">
        <v>310</v>
      </c>
      <c r="F53" s="13" t="s">
        <v>3519</v>
      </c>
      <c r="G53" s="30" t="s">
        <v>197</v>
      </c>
      <c r="H53" s="70"/>
      <c r="I53" s="70" t="s">
        <v>387</v>
      </c>
    </row>
    <row r="54" spans="1:9" ht="13.25" customHeight="1" x14ac:dyDescent="0.15">
      <c r="A54" s="12" t="s">
        <v>2441</v>
      </c>
      <c r="B54" s="13" t="s">
        <v>357</v>
      </c>
      <c r="C54" s="299">
        <v>76</v>
      </c>
      <c r="D54" s="13" t="s">
        <v>385</v>
      </c>
      <c r="E54" s="13">
        <v>90</v>
      </c>
      <c r="F54" s="13" t="s">
        <v>398</v>
      </c>
      <c r="G54" s="30" t="s">
        <v>181</v>
      </c>
      <c r="H54" s="70"/>
      <c r="I54" s="70" t="s">
        <v>387</v>
      </c>
    </row>
    <row r="55" spans="1:9" ht="13.25" customHeight="1" x14ac:dyDescent="0.15">
      <c r="A55" s="12" t="s">
        <v>513</v>
      </c>
      <c r="B55" s="13" t="s">
        <v>357</v>
      </c>
      <c r="C55" s="299">
        <v>131</v>
      </c>
      <c r="D55" s="13" t="s">
        <v>392</v>
      </c>
      <c r="E55" s="13">
        <v>130</v>
      </c>
      <c r="F55" s="13" t="s">
        <v>393</v>
      </c>
      <c r="G55" s="30" t="s">
        <v>185</v>
      </c>
      <c r="H55" s="70"/>
      <c r="I55" s="70"/>
    </row>
    <row r="56" spans="1:9" ht="13.25" customHeight="1" x14ac:dyDescent="0.15">
      <c r="A56" s="12" t="s">
        <v>3778</v>
      </c>
      <c r="B56" s="13" t="s">
        <v>357</v>
      </c>
      <c r="C56" s="299">
        <v>140</v>
      </c>
      <c r="D56" s="13" t="s">
        <v>392</v>
      </c>
      <c r="E56" s="13">
        <v>200</v>
      </c>
      <c r="F56" s="13" t="s">
        <v>393</v>
      </c>
      <c r="G56" s="30" t="s">
        <v>197</v>
      </c>
      <c r="H56" s="70"/>
      <c r="I56" s="70" t="s">
        <v>387</v>
      </c>
    </row>
    <row r="57" spans="1:9" ht="13.25" customHeight="1" x14ac:dyDescent="0.15">
      <c r="A57" s="12" t="s">
        <v>3779</v>
      </c>
      <c r="B57" s="13" t="s">
        <v>357</v>
      </c>
      <c r="C57" s="299">
        <v>141</v>
      </c>
      <c r="D57" s="13" t="s">
        <v>392</v>
      </c>
      <c r="E57" s="13">
        <v>310</v>
      </c>
      <c r="F57" s="13" t="s">
        <v>3519</v>
      </c>
      <c r="G57" s="30" t="s">
        <v>197</v>
      </c>
      <c r="H57" s="70"/>
      <c r="I57" s="70" t="s">
        <v>387</v>
      </c>
    </row>
    <row r="58" spans="1:9" ht="13.25" customHeight="1" x14ac:dyDescent="0.15">
      <c r="A58" s="12" t="s">
        <v>3791</v>
      </c>
      <c r="B58" s="13" t="s">
        <v>357</v>
      </c>
      <c r="C58" s="299">
        <v>157</v>
      </c>
      <c r="D58" s="13" t="s">
        <v>469</v>
      </c>
      <c r="E58" s="13"/>
      <c r="F58" s="13" t="s">
        <v>1069</v>
      </c>
      <c r="G58" s="30" t="s">
        <v>177</v>
      </c>
      <c r="H58" s="70" t="s">
        <v>387</v>
      </c>
      <c r="I58" s="70"/>
    </row>
    <row r="59" spans="1:9" ht="13.25" customHeight="1" x14ac:dyDescent="0.15">
      <c r="A59" s="12" t="s">
        <v>3809</v>
      </c>
      <c r="B59" s="13" t="s">
        <v>358</v>
      </c>
      <c r="C59" s="299">
        <v>58</v>
      </c>
      <c r="D59" s="13" t="s">
        <v>469</v>
      </c>
      <c r="E59" s="13"/>
      <c r="F59" s="13" t="s">
        <v>1069</v>
      </c>
      <c r="G59" s="30" t="s">
        <v>181</v>
      </c>
      <c r="H59" s="70"/>
      <c r="I59" s="70"/>
    </row>
    <row r="60" spans="1:9" ht="13.25" customHeight="1" x14ac:dyDescent="0.15">
      <c r="A60" s="12" t="s">
        <v>3587</v>
      </c>
      <c r="B60" s="13" t="s">
        <v>358</v>
      </c>
      <c r="C60" s="299">
        <v>60</v>
      </c>
      <c r="D60" s="13" t="s">
        <v>469</v>
      </c>
      <c r="E60" s="13"/>
      <c r="F60" s="13" t="s">
        <v>1069</v>
      </c>
      <c r="G60" s="30" t="s">
        <v>181</v>
      </c>
      <c r="H60" s="70"/>
      <c r="I60" s="70"/>
    </row>
    <row r="61" spans="1:9" ht="13.25" customHeight="1" x14ac:dyDescent="0.15">
      <c r="A61" s="12" t="s">
        <v>3942</v>
      </c>
      <c r="B61" s="13" t="s">
        <v>359</v>
      </c>
      <c r="C61" s="299">
        <v>6</v>
      </c>
      <c r="D61" s="13" t="s">
        <v>407</v>
      </c>
      <c r="E61" s="13">
        <v>180</v>
      </c>
      <c r="F61" s="13" t="s">
        <v>393</v>
      </c>
      <c r="G61" s="30" t="s">
        <v>197</v>
      </c>
      <c r="H61" s="70"/>
      <c r="I61" s="70" t="s">
        <v>387</v>
      </c>
    </row>
    <row r="62" spans="1:9" ht="13.25" customHeight="1" x14ac:dyDescent="0.15">
      <c r="A62" s="12" t="s">
        <v>1821</v>
      </c>
      <c r="B62" s="13" t="s">
        <v>359</v>
      </c>
      <c r="C62" s="299">
        <v>8</v>
      </c>
      <c r="D62" s="13" t="s">
        <v>407</v>
      </c>
      <c r="E62" s="13">
        <v>80</v>
      </c>
      <c r="F62" s="13" t="s">
        <v>398</v>
      </c>
      <c r="G62" s="30" t="s">
        <v>185</v>
      </c>
      <c r="H62" s="70"/>
      <c r="I62" s="70" t="s">
        <v>387</v>
      </c>
    </row>
    <row r="63" spans="1:9" ht="13.25" customHeight="1" x14ac:dyDescent="0.15">
      <c r="A63" s="12" t="s">
        <v>3945</v>
      </c>
      <c r="B63" s="13" t="s">
        <v>359</v>
      </c>
      <c r="C63" s="299">
        <v>22</v>
      </c>
      <c r="D63" s="13" t="s">
        <v>395</v>
      </c>
      <c r="E63" s="13">
        <v>310</v>
      </c>
      <c r="F63" s="13" t="s">
        <v>3519</v>
      </c>
      <c r="G63" s="30" t="s">
        <v>197</v>
      </c>
      <c r="H63" s="70"/>
      <c r="I63" s="70" t="s">
        <v>387</v>
      </c>
    </row>
    <row r="64" spans="1:9" ht="13.25" customHeight="1" x14ac:dyDescent="0.15">
      <c r="A64" s="12" t="s">
        <v>971</v>
      </c>
      <c r="B64" s="13" t="s">
        <v>359</v>
      </c>
      <c r="C64" s="299">
        <v>37</v>
      </c>
      <c r="D64" s="13" t="s">
        <v>389</v>
      </c>
      <c r="E64" s="13">
        <v>110</v>
      </c>
      <c r="F64" s="13" t="s">
        <v>398</v>
      </c>
      <c r="G64" s="30" t="s">
        <v>185</v>
      </c>
      <c r="H64" s="70"/>
      <c r="I64" s="70" t="s">
        <v>387</v>
      </c>
    </row>
    <row r="65" spans="1:9" ht="13.25" customHeight="1" x14ac:dyDescent="0.15">
      <c r="A65" s="12" t="s">
        <v>3946</v>
      </c>
      <c r="B65" s="13" t="s">
        <v>359</v>
      </c>
      <c r="C65" s="299">
        <v>40</v>
      </c>
      <c r="D65" s="13" t="s">
        <v>389</v>
      </c>
      <c r="E65" s="13">
        <v>210</v>
      </c>
      <c r="F65" s="13" t="s">
        <v>393</v>
      </c>
      <c r="G65" s="30" t="s">
        <v>197</v>
      </c>
      <c r="H65" s="70"/>
      <c r="I65" s="70" t="s">
        <v>387</v>
      </c>
    </row>
    <row r="66" spans="1:9" ht="13.25" customHeight="1" x14ac:dyDescent="0.15">
      <c r="A66" s="12" t="s">
        <v>3507</v>
      </c>
      <c r="B66" s="13" t="s">
        <v>359</v>
      </c>
      <c r="C66" s="299">
        <v>65</v>
      </c>
      <c r="D66" s="13" t="s">
        <v>385</v>
      </c>
      <c r="E66" s="13">
        <v>110</v>
      </c>
      <c r="F66" s="13" t="s">
        <v>386</v>
      </c>
      <c r="G66" s="30" t="s">
        <v>185</v>
      </c>
      <c r="H66" s="70"/>
      <c r="I66" s="70" t="s">
        <v>387</v>
      </c>
    </row>
    <row r="67" spans="1:9" ht="13.25" customHeight="1" x14ac:dyDescent="0.15">
      <c r="A67" s="12" t="s">
        <v>3951</v>
      </c>
      <c r="B67" s="13" t="s">
        <v>359</v>
      </c>
      <c r="C67" s="299">
        <v>85</v>
      </c>
      <c r="D67" s="13" t="s">
        <v>400</v>
      </c>
      <c r="E67" s="13">
        <v>220</v>
      </c>
      <c r="F67" s="13" t="s">
        <v>393</v>
      </c>
      <c r="G67" s="30" t="s">
        <v>197</v>
      </c>
      <c r="H67" s="70"/>
      <c r="I67" s="70" t="s">
        <v>387</v>
      </c>
    </row>
    <row r="68" spans="1:9" ht="13.25" customHeight="1" x14ac:dyDescent="0.15">
      <c r="A68" s="12" t="s">
        <v>3952</v>
      </c>
      <c r="B68" s="13" t="s">
        <v>359</v>
      </c>
      <c r="C68" s="299">
        <v>86</v>
      </c>
      <c r="D68" s="13" t="s">
        <v>400</v>
      </c>
      <c r="E68" s="13">
        <v>330</v>
      </c>
      <c r="F68" s="13" t="s">
        <v>3519</v>
      </c>
      <c r="G68" s="30" t="s">
        <v>197</v>
      </c>
      <c r="H68" s="70"/>
      <c r="I68" s="70" t="s">
        <v>387</v>
      </c>
    </row>
    <row r="69" spans="1:9" ht="13.25" customHeight="1" x14ac:dyDescent="0.15">
      <c r="A69" s="12" t="s">
        <v>3953</v>
      </c>
      <c r="B69" s="13" t="s">
        <v>359</v>
      </c>
      <c r="C69" s="299">
        <v>87</v>
      </c>
      <c r="D69" s="13" t="s">
        <v>400</v>
      </c>
      <c r="E69" s="13">
        <v>220</v>
      </c>
      <c r="F69" s="13" t="s">
        <v>393</v>
      </c>
      <c r="G69" s="30" t="s">
        <v>197</v>
      </c>
      <c r="H69" s="70"/>
      <c r="I69" s="70" t="s">
        <v>387</v>
      </c>
    </row>
    <row r="70" spans="1:9" ht="13.25" customHeight="1" x14ac:dyDescent="0.15">
      <c r="A70" s="12" t="s">
        <v>3954</v>
      </c>
      <c r="B70" s="13" t="s">
        <v>359</v>
      </c>
      <c r="C70" s="299">
        <v>88</v>
      </c>
      <c r="D70" s="13" t="s">
        <v>400</v>
      </c>
      <c r="E70" s="13">
        <v>330</v>
      </c>
      <c r="F70" s="13" t="s">
        <v>3519</v>
      </c>
      <c r="G70" s="30" t="s">
        <v>197</v>
      </c>
      <c r="H70" s="70"/>
      <c r="I70" s="70" t="s">
        <v>387</v>
      </c>
    </row>
    <row r="71" spans="1:9" ht="13.25" customHeight="1" x14ac:dyDescent="0.15">
      <c r="A71" s="12" t="s">
        <v>962</v>
      </c>
      <c r="B71" s="13" t="s">
        <v>359</v>
      </c>
      <c r="C71" s="299">
        <v>91</v>
      </c>
      <c r="D71" s="13" t="s">
        <v>858</v>
      </c>
      <c r="E71" s="13">
        <v>130</v>
      </c>
      <c r="F71" s="13" t="s">
        <v>386</v>
      </c>
      <c r="G71" s="30" t="s">
        <v>185</v>
      </c>
      <c r="H71" s="70"/>
      <c r="I71" s="70" t="s">
        <v>387</v>
      </c>
    </row>
    <row r="72" spans="1:9" ht="13.25" customHeight="1" x14ac:dyDescent="0.15">
      <c r="A72" s="12" t="s">
        <v>929</v>
      </c>
      <c r="B72" s="13" t="s">
        <v>359</v>
      </c>
      <c r="C72" s="299">
        <v>96</v>
      </c>
      <c r="D72" s="13" t="s">
        <v>858</v>
      </c>
      <c r="E72" s="13">
        <v>130</v>
      </c>
      <c r="F72" s="13" t="s">
        <v>398</v>
      </c>
      <c r="G72" s="30" t="s">
        <v>185</v>
      </c>
      <c r="H72" s="70"/>
      <c r="I72" s="70" t="s">
        <v>387</v>
      </c>
    </row>
    <row r="73" spans="1:9" ht="13.25" customHeight="1" x14ac:dyDescent="0.15">
      <c r="A73" s="12" t="s">
        <v>3956</v>
      </c>
      <c r="B73" s="13" t="s">
        <v>359</v>
      </c>
      <c r="C73" s="299">
        <v>97</v>
      </c>
      <c r="D73" s="13" t="s">
        <v>858</v>
      </c>
      <c r="E73" s="13">
        <v>230</v>
      </c>
      <c r="F73" s="13" t="s">
        <v>393</v>
      </c>
      <c r="G73" s="30" t="s">
        <v>197</v>
      </c>
      <c r="H73" s="70"/>
      <c r="I73" s="70" t="s">
        <v>387</v>
      </c>
    </row>
    <row r="74" spans="1:9" ht="13.25" customHeight="1" x14ac:dyDescent="0.15">
      <c r="A74" s="12" t="s">
        <v>1858</v>
      </c>
      <c r="B74" s="13" t="s">
        <v>359</v>
      </c>
      <c r="C74" s="299">
        <v>102</v>
      </c>
      <c r="D74" s="13" t="s">
        <v>847</v>
      </c>
      <c r="E74" s="13">
        <v>110</v>
      </c>
      <c r="F74" s="13" t="s">
        <v>398</v>
      </c>
      <c r="G74" s="30" t="s">
        <v>185</v>
      </c>
      <c r="H74" s="70"/>
      <c r="I74" s="70" t="s">
        <v>387</v>
      </c>
    </row>
    <row r="75" spans="1:9" ht="13.25" customHeight="1" x14ac:dyDescent="0.15">
      <c r="A75" s="12" t="s">
        <v>3957</v>
      </c>
      <c r="B75" s="13" t="s">
        <v>359</v>
      </c>
      <c r="C75" s="299">
        <v>109</v>
      </c>
      <c r="D75" s="13" t="s">
        <v>847</v>
      </c>
      <c r="E75" s="13">
        <v>210</v>
      </c>
      <c r="F75" s="13" t="s">
        <v>393</v>
      </c>
      <c r="G75" s="30" t="s">
        <v>197</v>
      </c>
      <c r="H75" s="70"/>
      <c r="I75" s="70" t="s">
        <v>387</v>
      </c>
    </row>
    <row r="76" spans="1:9" ht="13.25" customHeight="1" x14ac:dyDescent="0.15">
      <c r="A76" s="12" t="s">
        <v>3958</v>
      </c>
      <c r="B76" s="13" t="s">
        <v>359</v>
      </c>
      <c r="C76" s="299">
        <v>110</v>
      </c>
      <c r="D76" s="13" t="s">
        <v>847</v>
      </c>
      <c r="E76" s="13">
        <v>320</v>
      </c>
      <c r="F76" s="13" t="s">
        <v>3519</v>
      </c>
      <c r="G76" s="30" t="s">
        <v>197</v>
      </c>
      <c r="H76" s="70"/>
      <c r="I76" s="70" t="s">
        <v>387</v>
      </c>
    </row>
    <row r="77" spans="1:9" ht="13.25" customHeight="1" x14ac:dyDescent="0.15">
      <c r="A77" s="12" t="s">
        <v>3960</v>
      </c>
      <c r="B77" s="13" t="s">
        <v>359</v>
      </c>
      <c r="C77" s="299">
        <v>121</v>
      </c>
      <c r="D77" s="13" t="s">
        <v>469</v>
      </c>
      <c r="E77" s="13"/>
      <c r="F77" s="13" t="s">
        <v>1069</v>
      </c>
      <c r="G77" s="30" t="s">
        <v>177</v>
      </c>
      <c r="H77" s="70"/>
      <c r="I77" s="70" t="s">
        <v>387</v>
      </c>
    </row>
    <row r="78" spans="1:9" ht="13.25" customHeight="1" x14ac:dyDescent="0.15">
      <c r="A78" s="12" t="s">
        <v>3962</v>
      </c>
      <c r="B78" s="13" t="s">
        <v>359</v>
      </c>
      <c r="C78" s="299">
        <v>123</v>
      </c>
      <c r="D78" s="13" t="s">
        <v>469</v>
      </c>
      <c r="E78" s="13"/>
      <c r="F78" s="13" t="s">
        <v>1069</v>
      </c>
      <c r="G78" s="30" t="s">
        <v>177</v>
      </c>
      <c r="H78" s="70"/>
      <c r="I78" s="70"/>
    </row>
    <row r="79" spans="1:9" ht="13.25" customHeight="1" x14ac:dyDescent="0.15">
      <c r="A79" s="12" t="s">
        <v>2462</v>
      </c>
      <c r="B79" s="13" t="s">
        <v>359</v>
      </c>
      <c r="C79" s="299">
        <v>125</v>
      </c>
      <c r="D79" s="13" t="s">
        <v>469</v>
      </c>
      <c r="E79" s="13"/>
      <c r="F79" s="13" t="s">
        <v>1542</v>
      </c>
      <c r="G79" s="30" t="s">
        <v>177</v>
      </c>
      <c r="H79" s="70"/>
      <c r="I79" s="70"/>
    </row>
    <row r="80" spans="1:9" ht="13.25" customHeight="1" x14ac:dyDescent="0.15">
      <c r="A80" s="12" t="s">
        <v>2407</v>
      </c>
      <c r="B80" s="13" t="s">
        <v>359</v>
      </c>
      <c r="C80" s="299">
        <v>126</v>
      </c>
      <c r="D80" s="13" t="s">
        <v>469</v>
      </c>
      <c r="E80" s="13"/>
      <c r="F80" s="13" t="s">
        <v>1542</v>
      </c>
      <c r="G80" s="30" t="s">
        <v>177</v>
      </c>
      <c r="H80" s="70"/>
      <c r="I80" s="70" t="s">
        <v>387</v>
      </c>
    </row>
    <row r="81" spans="1:9" ht="13.25" customHeight="1" x14ac:dyDescent="0.15">
      <c r="A81" s="12" t="s">
        <v>3963</v>
      </c>
      <c r="B81" s="13" t="s">
        <v>359</v>
      </c>
      <c r="C81" s="299">
        <v>127</v>
      </c>
      <c r="D81" s="13" t="s">
        <v>469</v>
      </c>
      <c r="E81" s="13"/>
      <c r="F81" s="13" t="s">
        <v>1542</v>
      </c>
      <c r="G81" s="30" t="s">
        <v>177</v>
      </c>
      <c r="H81" s="70"/>
      <c r="I81" s="70" t="s">
        <v>387</v>
      </c>
    </row>
    <row r="82" spans="1:9" ht="13.25" customHeight="1" x14ac:dyDescent="0.15">
      <c r="A82" s="12" t="s">
        <v>7146</v>
      </c>
      <c r="B82" s="13" t="s">
        <v>359</v>
      </c>
      <c r="C82" s="299">
        <v>128</v>
      </c>
      <c r="D82" s="13" t="s">
        <v>469</v>
      </c>
      <c r="E82" s="13"/>
      <c r="F82" s="13" t="s">
        <v>1069</v>
      </c>
      <c r="G82" s="30" t="s">
        <v>177</v>
      </c>
      <c r="H82" s="70"/>
      <c r="I82" s="70" t="s">
        <v>387</v>
      </c>
    </row>
    <row r="83" spans="1:9" ht="13.25" customHeight="1" x14ac:dyDescent="0.15">
      <c r="A83" s="12" t="s">
        <v>2409</v>
      </c>
      <c r="B83" s="13" t="s">
        <v>359</v>
      </c>
      <c r="C83" s="299">
        <v>129</v>
      </c>
      <c r="D83" s="13" t="s">
        <v>469</v>
      </c>
      <c r="E83" s="13"/>
      <c r="F83" s="13" t="s">
        <v>1542</v>
      </c>
      <c r="G83" s="30" t="s">
        <v>177</v>
      </c>
      <c r="H83" s="70"/>
      <c r="I83" s="70"/>
    </row>
    <row r="84" spans="1:9" ht="13.25" customHeight="1" x14ac:dyDescent="0.15">
      <c r="A84" s="12" t="s">
        <v>3964</v>
      </c>
      <c r="B84" s="13" t="s">
        <v>359</v>
      </c>
      <c r="C84" s="299">
        <v>130</v>
      </c>
      <c r="D84" s="13" t="s">
        <v>469</v>
      </c>
      <c r="E84" s="13"/>
      <c r="F84" s="13" t="s">
        <v>1069</v>
      </c>
      <c r="G84" s="30" t="s">
        <v>177</v>
      </c>
      <c r="H84" s="70"/>
      <c r="I84" s="70" t="s">
        <v>387</v>
      </c>
    </row>
    <row r="85" spans="1:9" ht="13.25" customHeight="1" x14ac:dyDescent="0.15">
      <c r="A85" s="12" t="s">
        <v>3970</v>
      </c>
      <c r="B85" s="13" t="s">
        <v>359</v>
      </c>
      <c r="C85" s="299">
        <v>136</v>
      </c>
      <c r="D85" s="13" t="s">
        <v>469</v>
      </c>
      <c r="E85" s="13"/>
      <c r="F85" s="13" t="s">
        <v>1542</v>
      </c>
      <c r="G85" s="30" t="s">
        <v>177</v>
      </c>
      <c r="H85" s="70"/>
      <c r="I85" s="70" t="s">
        <v>387</v>
      </c>
    </row>
    <row r="86" spans="1:9" ht="13.25" customHeight="1" x14ac:dyDescent="0.15">
      <c r="A86" s="12" t="s">
        <v>3971</v>
      </c>
      <c r="B86" s="13" t="s">
        <v>359</v>
      </c>
      <c r="C86" s="299">
        <v>137</v>
      </c>
      <c r="D86" s="13" t="s">
        <v>469</v>
      </c>
      <c r="E86" s="13"/>
      <c r="F86" s="13" t="s">
        <v>721</v>
      </c>
      <c r="G86" s="30" t="s">
        <v>177</v>
      </c>
      <c r="H86" s="70"/>
      <c r="I86" s="70" t="s">
        <v>387</v>
      </c>
    </row>
    <row r="87" spans="1:9" ht="13.25" customHeight="1" x14ac:dyDescent="0.15">
      <c r="A87" s="12" t="s">
        <v>3972</v>
      </c>
      <c r="B87" s="13" t="s">
        <v>359</v>
      </c>
      <c r="C87" s="299">
        <v>138</v>
      </c>
      <c r="D87" s="13" t="s">
        <v>469</v>
      </c>
      <c r="E87" s="13"/>
      <c r="F87" s="13" t="s">
        <v>721</v>
      </c>
      <c r="G87" s="30" t="s">
        <v>177</v>
      </c>
      <c r="H87" s="70"/>
      <c r="I87" s="70" t="s">
        <v>387</v>
      </c>
    </row>
    <row r="88" spans="1:9" ht="13.25" customHeight="1" x14ac:dyDescent="0.15">
      <c r="A88" s="12" t="s">
        <v>3973</v>
      </c>
      <c r="B88" s="13" t="s">
        <v>359</v>
      </c>
      <c r="C88" s="299">
        <v>139</v>
      </c>
      <c r="D88" s="13" t="s">
        <v>469</v>
      </c>
      <c r="E88" s="13"/>
      <c r="F88" s="13" t="s">
        <v>1542</v>
      </c>
      <c r="G88" s="30" t="s">
        <v>177</v>
      </c>
      <c r="H88" s="70"/>
      <c r="I88" s="70" t="s">
        <v>387</v>
      </c>
    </row>
    <row r="89" spans="1:9" ht="13.25" customHeight="1" x14ac:dyDescent="0.15">
      <c r="A89" s="12" t="s">
        <v>3974</v>
      </c>
      <c r="B89" s="13" t="s">
        <v>359</v>
      </c>
      <c r="C89" s="299">
        <v>140</v>
      </c>
      <c r="D89" s="13" t="s">
        <v>496</v>
      </c>
      <c r="E89" s="13"/>
      <c r="F89" s="13" t="s">
        <v>497</v>
      </c>
      <c r="G89" s="30" t="s">
        <v>177</v>
      </c>
      <c r="H89" s="70"/>
      <c r="I89" s="70"/>
    </row>
    <row r="90" spans="1:9" ht="13.25" customHeight="1" x14ac:dyDescent="0.15">
      <c r="A90" s="12" t="s">
        <v>3975</v>
      </c>
      <c r="B90" s="13" t="s">
        <v>359</v>
      </c>
      <c r="C90" s="299">
        <v>141</v>
      </c>
      <c r="D90" s="13" t="s">
        <v>496</v>
      </c>
      <c r="E90" s="13"/>
      <c r="F90" s="13" t="s">
        <v>497</v>
      </c>
      <c r="G90" s="30" t="s">
        <v>177</v>
      </c>
      <c r="H90" s="70"/>
      <c r="I90" s="70"/>
    </row>
    <row r="91" spans="1:9" ht="13.25" customHeight="1" x14ac:dyDescent="0.15">
      <c r="A91" s="12" t="s">
        <v>3977</v>
      </c>
      <c r="B91" s="13" t="s">
        <v>360</v>
      </c>
      <c r="C91" s="299">
        <v>20</v>
      </c>
      <c r="D91" s="13" t="s">
        <v>395</v>
      </c>
      <c r="E91" s="13">
        <v>210</v>
      </c>
      <c r="F91" s="13" t="s">
        <v>393</v>
      </c>
      <c r="G91" s="30" t="s">
        <v>197</v>
      </c>
      <c r="H91" s="70"/>
      <c r="I91" s="70" t="s">
        <v>387</v>
      </c>
    </row>
    <row r="92" spans="1:9" ht="13.25" customHeight="1" x14ac:dyDescent="0.15">
      <c r="A92" s="12" t="s">
        <v>3978</v>
      </c>
      <c r="B92" s="13" t="s">
        <v>360</v>
      </c>
      <c r="C92" s="299">
        <v>21</v>
      </c>
      <c r="D92" s="13" t="s">
        <v>395</v>
      </c>
      <c r="E92" s="13">
        <v>320</v>
      </c>
      <c r="F92" s="13" t="s">
        <v>3519</v>
      </c>
      <c r="G92" s="30" t="s">
        <v>197</v>
      </c>
      <c r="H92" s="70"/>
      <c r="I92" s="70" t="s">
        <v>387</v>
      </c>
    </row>
    <row r="93" spans="1:9" ht="13.25" customHeight="1" x14ac:dyDescent="0.15">
      <c r="A93" s="12" t="s">
        <v>1944</v>
      </c>
      <c r="B93" s="13" t="s">
        <v>360</v>
      </c>
      <c r="C93" s="299">
        <v>36</v>
      </c>
      <c r="D93" s="13" t="s">
        <v>389</v>
      </c>
      <c r="E93" s="13">
        <v>90</v>
      </c>
      <c r="F93" s="13" t="s">
        <v>398</v>
      </c>
      <c r="G93" s="30" t="s">
        <v>185</v>
      </c>
      <c r="H93" s="70"/>
      <c r="I93" s="70" t="s">
        <v>387</v>
      </c>
    </row>
    <row r="94" spans="1:9" ht="13.25" customHeight="1" x14ac:dyDescent="0.15">
      <c r="A94" s="12" t="s">
        <v>3523</v>
      </c>
      <c r="B94" s="13" t="s">
        <v>360</v>
      </c>
      <c r="C94" s="299">
        <v>43</v>
      </c>
      <c r="D94" s="13" t="s">
        <v>389</v>
      </c>
      <c r="E94" s="13">
        <v>150</v>
      </c>
      <c r="F94" s="13" t="s">
        <v>386</v>
      </c>
      <c r="G94" s="30" t="s">
        <v>185</v>
      </c>
      <c r="H94" s="70"/>
      <c r="I94" s="70"/>
    </row>
    <row r="95" spans="1:9" ht="13.25" customHeight="1" x14ac:dyDescent="0.15">
      <c r="A95" s="12" t="s">
        <v>3983</v>
      </c>
      <c r="B95" s="13" t="s">
        <v>360</v>
      </c>
      <c r="C95" s="299">
        <v>45</v>
      </c>
      <c r="D95" s="13" t="s">
        <v>389</v>
      </c>
      <c r="E95" s="13">
        <v>210</v>
      </c>
      <c r="F95" s="13" t="s">
        <v>393</v>
      </c>
      <c r="G95" s="30" t="s">
        <v>197</v>
      </c>
      <c r="H95" s="70"/>
      <c r="I95" s="70" t="s">
        <v>387</v>
      </c>
    </row>
    <row r="96" spans="1:9" ht="13.25" customHeight="1" x14ac:dyDescent="0.15">
      <c r="A96" s="12" t="s">
        <v>3984</v>
      </c>
      <c r="B96" s="13" t="s">
        <v>360</v>
      </c>
      <c r="C96" s="299">
        <v>46</v>
      </c>
      <c r="D96" s="13" t="s">
        <v>389</v>
      </c>
      <c r="E96" s="13">
        <v>320</v>
      </c>
      <c r="F96" s="13" t="s">
        <v>3519</v>
      </c>
      <c r="G96" s="30" t="s">
        <v>197</v>
      </c>
      <c r="H96" s="70"/>
      <c r="I96" s="70" t="s">
        <v>387</v>
      </c>
    </row>
    <row r="97" spans="1:9" ht="13.25" customHeight="1" x14ac:dyDescent="0.15">
      <c r="A97" s="12" t="s">
        <v>3985</v>
      </c>
      <c r="B97" s="13" t="s">
        <v>360</v>
      </c>
      <c r="C97" s="299">
        <v>53</v>
      </c>
      <c r="D97" s="13" t="s">
        <v>404</v>
      </c>
      <c r="E97" s="13">
        <v>210</v>
      </c>
      <c r="F97" s="13" t="s">
        <v>393</v>
      </c>
      <c r="G97" s="30" t="s">
        <v>197</v>
      </c>
      <c r="H97" s="70"/>
      <c r="I97" s="70" t="s">
        <v>387</v>
      </c>
    </row>
    <row r="98" spans="1:9" ht="13.25" customHeight="1" x14ac:dyDescent="0.15">
      <c r="A98" s="12" t="s">
        <v>3986</v>
      </c>
      <c r="B98" s="13" t="s">
        <v>360</v>
      </c>
      <c r="C98" s="299">
        <v>58</v>
      </c>
      <c r="D98" s="13" t="s">
        <v>385</v>
      </c>
      <c r="E98" s="13">
        <v>210</v>
      </c>
      <c r="F98" s="13" t="s">
        <v>393</v>
      </c>
      <c r="G98" s="30" t="s">
        <v>197</v>
      </c>
      <c r="H98" s="70"/>
      <c r="I98" s="70" t="s">
        <v>387</v>
      </c>
    </row>
    <row r="99" spans="1:9" ht="13.25" customHeight="1" x14ac:dyDescent="0.15">
      <c r="A99" s="12" t="s">
        <v>1183</v>
      </c>
      <c r="B99" s="13" t="s">
        <v>360</v>
      </c>
      <c r="C99" s="299">
        <v>61</v>
      </c>
      <c r="D99" s="13" t="s">
        <v>385</v>
      </c>
      <c r="E99" s="13">
        <v>140</v>
      </c>
      <c r="F99" s="13" t="s">
        <v>386</v>
      </c>
      <c r="G99" s="30" t="s">
        <v>185</v>
      </c>
      <c r="H99" s="70"/>
      <c r="I99" s="70" t="s">
        <v>387</v>
      </c>
    </row>
    <row r="100" spans="1:9" ht="13.25" customHeight="1" x14ac:dyDescent="0.15">
      <c r="A100" s="12" t="s">
        <v>1911</v>
      </c>
      <c r="B100" s="13" t="s">
        <v>360</v>
      </c>
      <c r="C100" s="299">
        <v>64</v>
      </c>
      <c r="D100" s="13" t="s">
        <v>385</v>
      </c>
      <c r="E100" s="13">
        <v>120</v>
      </c>
      <c r="F100" s="13" t="s">
        <v>393</v>
      </c>
      <c r="G100" s="30" t="s">
        <v>185</v>
      </c>
      <c r="H100" s="70"/>
      <c r="I100" s="70" t="s">
        <v>387</v>
      </c>
    </row>
    <row r="101" spans="1:9" ht="13.25" customHeight="1" x14ac:dyDescent="0.15">
      <c r="A101" s="12" t="s">
        <v>2540</v>
      </c>
      <c r="B101" s="13" t="s">
        <v>360</v>
      </c>
      <c r="C101" s="299">
        <v>70</v>
      </c>
      <c r="D101" s="13" t="s">
        <v>385</v>
      </c>
      <c r="E101" s="13">
        <v>120</v>
      </c>
      <c r="F101" s="13" t="s">
        <v>398</v>
      </c>
      <c r="G101" s="30" t="s">
        <v>181</v>
      </c>
      <c r="H101" s="70"/>
      <c r="I101" s="70"/>
    </row>
    <row r="102" spans="1:9" ht="13.25" customHeight="1" x14ac:dyDescent="0.15">
      <c r="A102" s="12" t="s">
        <v>3987</v>
      </c>
      <c r="B102" s="13" t="s">
        <v>360</v>
      </c>
      <c r="C102" s="299">
        <v>74</v>
      </c>
      <c r="D102" s="13" t="s">
        <v>385</v>
      </c>
      <c r="E102" s="13">
        <v>210</v>
      </c>
      <c r="F102" s="13" t="s">
        <v>393</v>
      </c>
      <c r="G102" s="30" t="s">
        <v>197</v>
      </c>
      <c r="H102" s="70"/>
      <c r="I102" s="70" t="s">
        <v>387</v>
      </c>
    </row>
    <row r="103" spans="1:9" ht="13.25" customHeight="1" x14ac:dyDescent="0.15">
      <c r="A103" s="12" t="s">
        <v>3988</v>
      </c>
      <c r="B103" s="13" t="s">
        <v>360</v>
      </c>
      <c r="C103" s="299">
        <v>75</v>
      </c>
      <c r="D103" s="13" t="s">
        <v>385</v>
      </c>
      <c r="E103" s="13">
        <v>320</v>
      </c>
      <c r="F103" s="13" t="s">
        <v>3519</v>
      </c>
      <c r="G103" s="30" t="s">
        <v>197</v>
      </c>
      <c r="H103" s="70"/>
      <c r="I103" s="70" t="s">
        <v>387</v>
      </c>
    </row>
    <row r="104" spans="1:9" ht="13.25" customHeight="1" x14ac:dyDescent="0.15">
      <c r="A104" s="12" t="s">
        <v>3989</v>
      </c>
      <c r="B104" s="13" t="s">
        <v>360</v>
      </c>
      <c r="C104" s="299">
        <v>80</v>
      </c>
      <c r="D104" s="13" t="s">
        <v>400</v>
      </c>
      <c r="E104" s="13">
        <v>200</v>
      </c>
      <c r="F104" s="13" t="s">
        <v>393</v>
      </c>
      <c r="G104" s="30" t="s">
        <v>197</v>
      </c>
      <c r="H104" s="70"/>
      <c r="I104" s="70" t="s">
        <v>387</v>
      </c>
    </row>
    <row r="105" spans="1:9" ht="13.25" customHeight="1" x14ac:dyDescent="0.15">
      <c r="A105" s="12" t="s">
        <v>3031</v>
      </c>
      <c r="B105" s="13" t="s">
        <v>360</v>
      </c>
      <c r="C105" s="299">
        <v>87</v>
      </c>
      <c r="D105" s="13" t="s">
        <v>400</v>
      </c>
      <c r="E105" s="13">
        <v>120</v>
      </c>
      <c r="F105" s="13" t="s">
        <v>398</v>
      </c>
      <c r="G105" s="30" t="s">
        <v>185</v>
      </c>
      <c r="H105" s="70"/>
      <c r="I105" s="70" t="s">
        <v>387</v>
      </c>
    </row>
    <row r="106" spans="1:9" ht="13.25" customHeight="1" x14ac:dyDescent="0.15">
      <c r="A106" s="12" t="s">
        <v>2941</v>
      </c>
      <c r="B106" s="13" t="s">
        <v>360</v>
      </c>
      <c r="C106" s="299">
        <v>88</v>
      </c>
      <c r="D106" s="13" t="s">
        <v>400</v>
      </c>
      <c r="E106" s="13">
        <v>110</v>
      </c>
      <c r="F106" s="13" t="s">
        <v>393</v>
      </c>
      <c r="G106" s="30" t="s">
        <v>181</v>
      </c>
      <c r="H106" s="70"/>
      <c r="I106" s="70"/>
    </row>
    <row r="107" spans="1:9" ht="13.25" customHeight="1" x14ac:dyDescent="0.15">
      <c r="A107" s="12" t="s">
        <v>3992</v>
      </c>
      <c r="B107" s="13" t="s">
        <v>360</v>
      </c>
      <c r="C107" s="299">
        <v>97</v>
      </c>
      <c r="D107" s="13" t="s">
        <v>858</v>
      </c>
      <c r="E107" s="13">
        <v>220</v>
      </c>
      <c r="F107" s="13" t="s">
        <v>393</v>
      </c>
      <c r="G107" s="30" t="s">
        <v>197</v>
      </c>
      <c r="H107" s="70"/>
      <c r="I107" s="70" t="s">
        <v>387</v>
      </c>
    </row>
    <row r="108" spans="1:9" ht="13.25" customHeight="1" x14ac:dyDescent="0.15">
      <c r="A108" s="12" t="s">
        <v>1951</v>
      </c>
      <c r="B108" s="13" t="s">
        <v>360</v>
      </c>
      <c r="C108" s="299">
        <v>103</v>
      </c>
      <c r="D108" s="13" t="s">
        <v>858</v>
      </c>
      <c r="E108" s="13">
        <v>70</v>
      </c>
      <c r="F108" s="13" t="s">
        <v>393</v>
      </c>
      <c r="G108" s="30" t="s">
        <v>181</v>
      </c>
      <c r="H108" s="70" t="s">
        <v>387</v>
      </c>
      <c r="I108" s="70"/>
    </row>
    <row r="109" spans="1:9" ht="13.25" customHeight="1" x14ac:dyDescent="0.15">
      <c r="A109" s="12" t="s">
        <v>3997</v>
      </c>
      <c r="B109" s="13" t="s">
        <v>360</v>
      </c>
      <c r="C109" s="299">
        <v>108</v>
      </c>
      <c r="D109" s="13" t="s">
        <v>858</v>
      </c>
      <c r="E109" s="13">
        <v>140</v>
      </c>
      <c r="F109" s="13" t="s">
        <v>398</v>
      </c>
      <c r="G109" s="30" t="s">
        <v>185</v>
      </c>
      <c r="H109" s="70"/>
      <c r="I109" s="70" t="s">
        <v>387</v>
      </c>
    </row>
    <row r="110" spans="1:9" ht="13.25" customHeight="1" x14ac:dyDescent="0.15">
      <c r="A110" s="12" t="s">
        <v>4000</v>
      </c>
      <c r="B110" s="13" t="s">
        <v>360</v>
      </c>
      <c r="C110" s="299">
        <v>119</v>
      </c>
      <c r="D110" s="13" t="s">
        <v>392</v>
      </c>
      <c r="E110" s="13">
        <v>250</v>
      </c>
      <c r="F110" s="13" t="s">
        <v>393</v>
      </c>
      <c r="G110" s="30" t="s">
        <v>197</v>
      </c>
      <c r="H110" s="70"/>
      <c r="I110" s="70" t="s">
        <v>387</v>
      </c>
    </row>
    <row r="111" spans="1:9" ht="13.25" customHeight="1" x14ac:dyDescent="0.15">
      <c r="A111" s="12" t="s">
        <v>4004</v>
      </c>
      <c r="B111" s="13" t="s">
        <v>360</v>
      </c>
      <c r="C111" s="299">
        <v>130</v>
      </c>
      <c r="D111" s="13" t="s">
        <v>469</v>
      </c>
      <c r="E111" s="13"/>
      <c r="F111" s="13" t="s">
        <v>1069</v>
      </c>
      <c r="G111" s="30" t="s">
        <v>177</v>
      </c>
      <c r="H111" s="70"/>
      <c r="I111" s="70" t="s">
        <v>387</v>
      </c>
    </row>
    <row r="112" spans="1:9" ht="13.25" customHeight="1" x14ac:dyDescent="0.15">
      <c r="A112" s="12" t="s">
        <v>4009</v>
      </c>
      <c r="B112" s="13" t="s">
        <v>360</v>
      </c>
      <c r="C112" s="299">
        <v>136</v>
      </c>
      <c r="D112" s="13" t="s">
        <v>469</v>
      </c>
      <c r="E112" s="13"/>
      <c r="F112" s="13" t="s">
        <v>1542</v>
      </c>
      <c r="G112" s="30" t="s">
        <v>177</v>
      </c>
      <c r="H112" s="70"/>
      <c r="I112" s="70" t="s">
        <v>387</v>
      </c>
    </row>
    <row r="113" spans="1:9" ht="13.25" customHeight="1" x14ac:dyDescent="0.15">
      <c r="A113" s="12" t="s">
        <v>4013</v>
      </c>
      <c r="B113" s="13" t="s">
        <v>360</v>
      </c>
      <c r="C113" s="299">
        <v>140</v>
      </c>
      <c r="D113" s="13" t="s">
        <v>469</v>
      </c>
      <c r="E113" s="13"/>
      <c r="F113" s="13" t="s">
        <v>1542</v>
      </c>
      <c r="G113" s="30" t="s">
        <v>177</v>
      </c>
      <c r="H113" s="70"/>
      <c r="I113" s="70"/>
    </row>
    <row r="114" spans="1:9" ht="13.25" customHeight="1" x14ac:dyDescent="0.15">
      <c r="A114" s="12" t="s">
        <v>4017</v>
      </c>
      <c r="B114" s="13" t="s">
        <v>360</v>
      </c>
      <c r="C114" s="299">
        <v>145</v>
      </c>
      <c r="D114" s="13" t="s">
        <v>469</v>
      </c>
      <c r="E114" s="13"/>
      <c r="F114" s="13" t="s">
        <v>1069</v>
      </c>
      <c r="G114" s="30" t="s">
        <v>177</v>
      </c>
      <c r="H114" s="70"/>
      <c r="I114" s="70" t="s">
        <v>387</v>
      </c>
    </row>
    <row r="115" spans="1:9" ht="13.25" customHeight="1" x14ac:dyDescent="0.15">
      <c r="A115" s="12" t="s">
        <v>4018</v>
      </c>
      <c r="B115" s="13" t="s">
        <v>360</v>
      </c>
      <c r="C115" s="299">
        <v>146</v>
      </c>
      <c r="D115" s="13" t="s">
        <v>469</v>
      </c>
      <c r="E115" s="13"/>
      <c r="F115" s="13" t="s">
        <v>1069</v>
      </c>
      <c r="G115" s="30" t="s">
        <v>177</v>
      </c>
      <c r="H115" s="70"/>
      <c r="I115" s="70" t="s">
        <v>387</v>
      </c>
    </row>
    <row r="116" spans="1:9" ht="13.25" customHeight="1" x14ac:dyDescent="0.15">
      <c r="A116" s="12" t="s">
        <v>4020</v>
      </c>
      <c r="B116" s="13" t="s">
        <v>360</v>
      </c>
      <c r="C116" s="299">
        <v>148</v>
      </c>
      <c r="D116" s="13" t="s">
        <v>469</v>
      </c>
      <c r="E116" s="13"/>
      <c r="F116" s="13" t="s">
        <v>721</v>
      </c>
      <c r="G116" s="30" t="s">
        <v>177</v>
      </c>
      <c r="H116" s="70"/>
      <c r="I116" s="70"/>
    </row>
    <row r="117" spans="1:9" ht="13.25" customHeight="1" x14ac:dyDescent="0.15">
      <c r="A117" s="12" t="s">
        <v>4021</v>
      </c>
      <c r="B117" s="13" t="s">
        <v>360</v>
      </c>
      <c r="C117" s="299">
        <v>149</v>
      </c>
      <c r="D117" s="13" t="s">
        <v>469</v>
      </c>
      <c r="E117" s="13"/>
      <c r="F117" s="13" t="s">
        <v>1069</v>
      </c>
      <c r="G117" s="30" t="s">
        <v>177</v>
      </c>
      <c r="H117" s="70"/>
      <c r="I117" s="70" t="s">
        <v>387</v>
      </c>
    </row>
    <row r="118" spans="1:9" ht="13.25" customHeight="1" x14ac:dyDescent="0.15">
      <c r="A118" s="12" t="s">
        <v>4022</v>
      </c>
      <c r="B118" s="13" t="s">
        <v>360</v>
      </c>
      <c r="C118" s="299">
        <v>150</v>
      </c>
      <c r="D118" s="13" t="s">
        <v>469</v>
      </c>
      <c r="E118" s="13"/>
      <c r="F118" s="13" t="s">
        <v>1069</v>
      </c>
      <c r="G118" s="30" t="s">
        <v>177</v>
      </c>
      <c r="H118" s="70"/>
      <c r="I118" s="70" t="s">
        <v>387</v>
      </c>
    </row>
    <row r="119" spans="1:9" ht="13.25" customHeight="1" x14ac:dyDescent="0.15">
      <c r="A119" s="12" t="s">
        <v>4029</v>
      </c>
      <c r="B119" s="13" t="s">
        <v>360</v>
      </c>
      <c r="C119" s="299">
        <v>157</v>
      </c>
      <c r="D119" s="13" t="s">
        <v>496</v>
      </c>
      <c r="E119" s="13"/>
      <c r="F119" s="13" t="s">
        <v>497</v>
      </c>
      <c r="G119" s="30" t="s">
        <v>177</v>
      </c>
      <c r="H119" s="70"/>
      <c r="I119" s="70" t="s">
        <v>387</v>
      </c>
    </row>
    <row r="120" spans="1:9" ht="13.25" customHeight="1" x14ac:dyDescent="0.15">
      <c r="A120" s="12" t="s">
        <v>4032</v>
      </c>
      <c r="B120" s="13" t="s">
        <v>360</v>
      </c>
      <c r="C120" s="299">
        <v>159</v>
      </c>
      <c r="D120" s="13" t="s">
        <v>496</v>
      </c>
      <c r="E120" s="13"/>
      <c r="F120" s="13" t="s">
        <v>497</v>
      </c>
      <c r="G120" s="30" t="s">
        <v>177</v>
      </c>
      <c r="H120" s="70"/>
      <c r="I120" s="70" t="s">
        <v>387</v>
      </c>
    </row>
    <row r="121" spans="1:9" ht="13.25" customHeight="1" x14ac:dyDescent="0.15">
      <c r="A121" s="12" t="s">
        <v>4034</v>
      </c>
      <c r="B121" s="13" t="s">
        <v>361</v>
      </c>
      <c r="C121" s="299">
        <v>7</v>
      </c>
      <c r="D121" s="13" t="s">
        <v>407</v>
      </c>
      <c r="E121" s="13">
        <v>200</v>
      </c>
      <c r="F121" s="13" t="s">
        <v>393</v>
      </c>
      <c r="G121" s="30" t="s">
        <v>197</v>
      </c>
      <c r="H121" s="70"/>
      <c r="I121" s="70" t="s">
        <v>387</v>
      </c>
    </row>
    <row r="122" spans="1:9" ht="13.25" customHeight="1" x14ac:dyDescent="0.15">
      <c r="A122" s="12" t="s">
        <v>4035</v>
      </c>
      <c r="B122" s="13" t="s">
        <v>361</v>
      </c>
      <c r="C122" s="299">
        <v>8</v>
      </c>
      <c r="D122" s="13" t="s">
        <v>407</v>
      </c>
      <c r="E122" s="13">
        <v>310</v>
      </c>
      <c r="F122" s="13" t="s">
        <v>3519</v>
      </c>
      <c r="G122" s="30" t="s">
        <v>197</v>
      </c>
      <c r="H122" s="70"/>
      <c r="I122" s="70" t="s">
        <v>387</v>
      </c>
    </row>
    <row r="123" spans="1:9" ht="13.25" customHeight="1" x14ac:dyDescent="0.15">
      <c r="A123" s="12" t="s">
        <v>3509</v>
      </c>
      <c r="B123" s="13" t="s">
        <v>361</v>
      </c>
      <c r="C123" s="299">
        <v>16</v>
      </c>
      <c r="D123" s="13" t="s">
        <v>407</v>
      </c>
      <c r="E123" s="13">
        <v>80</v>
      </c>
      <c r="F123" s="13" t="s">
        <v>398</v>
      </c>
      <c r="G123" s="30" t="s">
        <v>185</v>
      </c>
      <c r="H123" s="70"/>
      <c r="I123" s="70" t="s">
        <v>387</v>
      </c>
    </row>
    <row r="124" spans="1:9" ht="13.25" customHeight="1" x14ac:dyDescent="0.15">
      <c r="A124" s="12" t="s">
        <v>4038</v>
      </c>
      <c r="B124" s="13" t="s">
        <v>361</v>
      </c>
      <c r="C124" s="299">
        <v>18</v>
      </c>
      <c r="D124" s="13" t="s">
        <v>395</v>
      </c>
      <c r="E124" s="13">
        <v>320</v>
      </c>
      <c r="F124" s="13" t="s">
        <v>3519</v>
      </c>
      <c r="G124" s="30" t="s">
        <v>197</v>
      </c>
      <c r="H124" s="70"/>
      <c r="I124" s="70" t="s">
        <v>387</v>
      </c>
    </row>
    <row r="125" spans="1:9" ht="13.25" customHeight="1" x14ac:dyDescent="0.15">
      <c r="A125" s="12" t="s">
        <v>4042</v>
      </c>
      <c r="B125" s="13" t="s">
        <v>361</v>
      </c>
      <c r="C125" s="299">
        <v>30</v>
      </c>
      <c r="D125" s="13" t="s">
        <v>389</v>
      </c>
      <c r="E125" s="13">
        <v>320</v>
      </c>
      <c r="F125" s="13" t="s">
        <v>3519</v>
      </c>
      <c r="G125" s="30" t="s">
        <v>197</v>
      </c>
      <c r="H125" s="70"/>
      <c r="I125" s="70" t="s">
        <v>387</v>
      </c>
    </row>
    <row r="126" spans="1:9" ht="13.25" customHeight="1" x14ac:dyDescent="0.15">
      <c r="A126" s="12" t="s">
        <v>4043</v>
      </c>
      <c r="B126" s="13" t="s">
        <v>361</v>
      </c>
      <c r="C126" s="299">
        <v>31</v>
      </c>
      <c r="D126" s="13" t="s">
        <v>389</v>
      </c>
      <c r="E126" s="13">
        <v>210</v>
      </c>
      <c r="F126" s="13" t="s">
        <v>393</v>
      </c>
      <c r="G126" s="30" t="s">
        <v>197</v>
      </c>
      <c r="H126" s="70"/>
      <c r="I126" s="70" t="s">
        <v>387</v>
      </c>
    </row>
    <row r="127" spans="1:9" ht="13.25" customHeight="1" x14ac:dyDescent="0.15">
      <c r="A127" s="12" t="s">
        <v>4044</v>
      </c>
      <c r="B127" s="13" t="s">
        <v>361</v>
      </c>
      <c r="C127" s="299">
        <v>40</v>
      </c>
      <c r="D127" s="13" t="s">
        <v>389</v>
      </c>
      <c r="E127" s="13">
        <v>210</v>
      </c>
      <c r="F127" s="13" t="s">
        <v>393</v>
      </c>
      <c r="G127" s="30" t="s">
        <v>197</v>
      </c>
      <c r="H127" s="70"/>
      <c r="I127" s="70" t="s">
        <v>387</v>
      </c>
    </row>
    <row r="128" spans="1:9" ht="13.25" customHeight="1" x14ac:dyDescent="0.15">
      <c r="A128" s="12" t="s">
        <v>4045</v>
      </c>
      <c r="B128" s="13" t="s">
        <v>361</v>
      </c>
      <c r="C128" s="299">
        <v>41</v>
      </c>
      <c r="D128" s="13" t="s">
        <v>389</v>
      </c>
      <c r="E128" s="13">
        <v>310</v>
      </c>
      <c r="F128" s="13" t="s">
        <v>3519</v>
      </c>
      <c r="G128" s="30" t="s">
        <v>197</v>
      </c>
      <c r="H128" s="70"/>
      <c r="I128" s="70" t="s">
        <v>387</v>
      </c>
    </row>
    <row r="129" spans="1:9" ht="13.25" customHeight="1" x14ac:dyDescent="0.15">
      <c r="A129" s="12" t="s">
        <v>4047</v>
      </c>
      <c r="B129" s="13" t="s">
        <v>361</v>
      </c>
      <c r="C129" s="299">
        <v>51</v>
      </c>
      <c r="D129" s="13" t="s">
        <v>404</v>
      </c>
      <c r="E129" s="13">
        <v>300</v>
      </c>
      <c r="F129" s="13" t="s">
        <v>3519</v>
      </c>
      <c r="G129" s="30" t="s">
        <v>197</v>
      </c>
      <c r="H129" s="70"/>
      <c r="I129" s="70" t="s">
        <v>387</v>
      </c>
    </row>
    <row r="130" spans="1:9" ht="13.25" customHeight="1" x14ac:dyDescent="0.15">
      <c r="A130" s="12" t="s">
        <v>864</v>
      </c>
      <c r="B130" s="13" t="s">
        <v>361</v>
      </c>
      <c r="C130" s="299">
        <v>55</v>
      </c>
      <c r="D130" s="13" t="s">
        <v>404</v>
      </c>
      <c r="E130" s="13">
        <v>90</v>
      </c>
      <c r="F130" s="13" t="s">
        <v>398</v>
      </c>
      <c r="G130" s="30" t="s">
        <v>177</v>
      </c>
      <c r="H130" s="70"/>
      <c r="I130" s="70"/>
    </row>
    <row r="131" spans="1:9" ht="13.25" customHeight="1" x14ac:dyDescent="0.15">
      <c r="A131" s="12" t="s">
        <v>4050</v>
      </c>
      <c r="B131" s="13" t="s">
        <v>361</v>
      </c>
      <c r="C131" s="299">
        <v>60</v>
      </c>
      <c r="D131" s="13" t="s">
        <v>404</v>
      </c>
      <c r="E131" s="13">
        <v>120</v>
      </c>
      <c r="F131" s="13" t="s">
        <v>393</v>
      </c>
      <c r="G131" s="30" t="s">
        <v>185</v>
      </c>
      <c r="H131" s="70"/>
      <c r="I131" s="70" t="s">
        <v>387</v>
      </c>
    </row>
    <row r="132" spans="1:9" ht="13.25" customHeight="1" x14ac:dyDescent="0.15">
      <c r="A132" s="12" t="s">
        <v>4051</v>
      </c>
      <c r="B132" s="13" t="s">
        <v>361</v>
      </c>
      <c r="C132" s="299">
        <v>63</v>
      </c>
      <c r="D132" s="13" t="s">
        <v>385</v>
      </c>
      <c r="E132" s="13">
        <v>120</v>
      </c>
      <c r="F132" s="13" t="s">
        <v>393</v>
      </c>
      <c r="G132" s="30" t="s">
        <v>185</v>
      </c>
      <c r="H132" s="70"/>
      <c r="I132" s="70" t="s">
        <v>387</v>
      </c>
    </row>
    <row r="133" spans="1:9" ht="13.25" customHeight="1" x14ac:dyDescent="0.15">
      <c r="A133" s="12" t="s">
        <v>4052</v>
      </c>
      <c r="B133" s="13" t="s">
        <v>361</v>
      </c>
      <c r="C133" s="299">
        <v>64</v>
      </c>
      <c r="D133" s="13" t="s">
        <v>385</v>
      </c>
      <c r="E133" s="13">
        <v>200</v>
      </c>
      <c r="F133" s="13" t="s">
        <v>393</v>
      </c>
      <c r="G133" s="30" t="s">
        <v>197</v>
      </c>
      <c r="H133" s="70"/>
      <c r="I133" s="70" t="s">
        <v>387</v>
      </c>
    </row>
    <row r="134" spans="1:9" ht="13.25" customHeight="1" x14ac:dyDescent="0.15">
      <c r="A134" s="12" t="s">
        <v>4053</v>
      </c>
      <c r="B134" s="13" t="s">
        <v>361</v>
      </c>
      <c r="C134" s="299">
        <v>65</v>
      </c>
      <c r="D134" s="13" t="s">
        <v>385</v>
      </c>
      <c r="E134" s="13">
        <v>310</v>
      </c>
      <c r="F134" s="13" t="s">
        <v>3519</v>
      </c>
      <c r="G134" s="30" t="s">
        <v>197</v>
      </c>
      <c r="H134" s="70"/>
      <c r="I134" s="70" t="s">
        <v>387</v>
      </c>
    </row>
    <row r="135" spans="1:9" ht="13.25" customHeight="1" x14ac:dyDescent="0.15">
      <c r="A135" s="12" t="s">
        <v>4055</v>
      </c>
      <c r="B135" s="13" t="s">
        <v>361</v>
      </c>
      <c r="C135" s="299">
        <v>74</v>
      </c>
      <c r="D135" s="13" t="s">
        <v>385</v>
      </c>
      <c r="E135" s="13">
        <v>200</v>
      </c>
      <c r="F135" s="13" t="s">
        <v>393</v>
      </c>
      <c r="G135" s="30" t="s">
        <v>197</v>
      </c>
      <c r="H135" s="70"/>
      <c r="I135" s="70" t="s">
        <v>387</v>
      </c>
    </row>
    <row r="136" spans="1:9" ht="13.25" customHeight="1" x14ac:dyDescent="0.15">
      <c r="A136" s="12" t="s">
        <v>4056</v>
      </c>
      <c r="B136" s="13" t="s">
        <v>361</v>
      </c>
      <c r="C136" s="299">
        <v>75</v>
      </c>
      <c r="D136" s="13" t="s">
        <v>385</v>
      </c>
      <c r="E136" s="13">
        <v>310</v>
      </c>
      <c r="F136" s="13" t="s">
        <v>3519</v>
      </c>
      <c r="G136" s="30" t="s">
        <v>197</v>
      </c>
      <c r="H136" s="70"/>
      <c r="I136" s="70" t="s">
        <v>387</v>
      </c>
    </row>
    <row r="137" spans="1:9" ht="13.25" customHeight="1" x14ac:dyDescent="0.15">
      <c r="A137" s="12" t="s">
        <v>2537</v>
      </c>
      <c r="B137" s="13" t="s">
        <v>361</v>
      </c>
      <c r="C137" s="299">
        <v>76</v>
      </c>
      <c r="D137" s="13" t="s">
        <v>385</v>
      </c>
      <c r="E137" s="13">
        <v>60</v>
      </c>
      <c r="F137" s="13" t="s">
        <v>393</v>
      </c>
      <c r="G137" s="30" t="s">
        <v>173</v>
      </c>
      <c r="H137" s="70" t="s">
        <v>387</v>
      </c>
      <c r="I137" s="70"/>
    </row>
    <row r="138" spans="1:9" ht="13.25" customHeight="1" x14ac:dyDescent="0.15">
      <c r="A138" s="12" t="s">
        <v>4057</v>
      </c>
      <c r="B138" s="13" t="s">
        <v>361</v>
      </c>
      <c r="C138" s="299">
        <v>82</v>
      </c>
      <c r="D138" s="13" t="s">
        <v>400</v>
      </c>
      <c r="E138" s="13">
        <v>110</v>
      </c>
      <c r="F138" s="13" t="s">
        <v>393</v>
      </c>
      <c r="G138" s="30" t="s">
        <v>185</v>
      </c>
      <c r="H138" s="70"/>
      <c r="I138" s="70" t="s">
        <v>387</v>
      </c>
    </row>
    <row r="139" spans="1:9" ht="13.25" customHeight="1" x14ac:dyDescent="0.15">
      <c r="A139" s="12" t="s">
        <v>4061</v>
      </c>
      <c r="B139" s="13" t="s">
        <v>361</v>
      </c>
      <c r="C139" s="299">
        <v>93</v>
      </c>
      <c r="D139" s="13" t="s">
        <v>858</v>
      </c>
      <c r="E139" s="13">
        <v>120</v>
      </c>
      <c r="F139" s="13" t="s">
        <v>393</v>
      </c>
      <c r="G139" s="30" t="s">
        <v>185</v>
      </c>
      <c r="H139" s="70"/>
      <c r="I139" s="70" t="s">
        <v>387</v>
      </c>
    </row>
    <row r="140" spans="1:9" ht="13.25" customHeight="1" x14ac:dyDescent="0.15">
      <c r="A140" s="12" t="s">
        <v>4062</v>
      </c>
      <c r="B140" s="13" t="s">
        <v>361</v>
      </c>
      <c r="C140" s="299">
        <v>94</v>
      </c>
      <c r="D140" s="13" t="s">
        <v>858</v>
      </c>
      <c r="E140" s="13">
        <v>200</v>
      </c>
      <c r="F140" s="13" t="s">
        <v>393</v>
      </c>
      <c r="G140" s="30" t="s">
        <v>197</v>
      </c>
      <c r="H140" s="70"/>
      <c r="I140" s="70" t="s">
        <v>387</v>
      </c>
    </row>
    <row r="141" spans="1:9" ht="13.25" customHeight="1" x14ac:dyDescent="0.15">
      <c r="A141" s="12" t="s">
        <v>7147</v>
      </c>
      <c r="B141" s="13" t="s">
        <v>361</v>
      </c>
      <c r="C141" s="299">
        <v>95</v>
      </c>
      <c r="D141" s="13" t="s">
        <v>858</v>
      </c>
      <c r="E141" s="13">
        <v>310</v>
      </c>
      <c r="F141" s="13" t="s">
        <v>3519</v>
      </c>
      <c r="G141" s="30" t="s">
        <v>197</v>
      </c>
      <c r="H141" s="70"/>
      <c r="I141" s="70" t="s">
        <v>387</v>
      </c>
    </row>
    <row r="142" spans="1:9" ht="13.25" customHeight="1" x14ac:dyDescent="0.15">
      <c r="A142" s="12" t="s">
        <v>2289</v>
      </c>
      <c r="B142" s="13" t="s">
        <v>361</v>
      </c>
      <c r="C142" s="299">
        <v>103</v>
      </c>
      <c r="D142" s="13" t="s">
        <v>858</v>
      </c>
      <c r="E142" s="13">
        <v>120</v>
      </c>
      <c r="F142" s="13" t="s">
        <v>398</v>
      </c>
      <c r="G142" s="30" t="s">
        <v>185</v>
      </c>
      <c r="H142" s="70"/>
      <c r="I142" s="70" t="s">
        <v>387</v>
      </c>
    </row>
    <row r="143" spans="1:9" ht="13.25" customHeight="1" x14ac:dyDescent="0.15">
      <c r="A143" s="12" t="s">
        <v>1277</v>
      </c>
      <c r="B143" s="13" t="s">
        <v>361</v>
      </c>
      <c r="C143" s="299">
        <v>106</v>
      </c>
      <c r="D143" s="13" t="s">
        <v>149</v>
      </c>
      <c r="E143" s="13">
        <v>90</v>
      </c>
      <c r="F143" s="13" t="s">
        <v>398</v>
      </c>
      <c r="G143" s="30" t="s">
        <v>181</v>
      </c>
      <c r="H143" s="70"/>
      <c r="I143" s="70" t="s">
        <v>387</v>
      </c>
    </row>
    <row r="144" spans="1:9" ht="13.25" customHeight="1" x14ac:dyDescent="0.15">
      <c r="A144" s="12" t="s">
        <v>4066</v>
      </c>
      <c r="B144" s="13" t="s">
        <v>361</v>
      </c>
      <c r="C144" s="299">
        <v>110</v>
      </c>
      <c r="D144" s="13" t="s">
        <v>149</v>
      </c>
      <c r="E144" s="13">
        <v>210</v>
      </c>
      <c r="F144" s="13" t="s">
        <v>393</v>
      </c>
      <c r="G144" s="30" t="s">
        <v>197</v>
      </c>
      <c r="H144" s="70"/>
      <c r="I144" s="70" t="s">
        <v>387</v>
      </c>
    </row>
    <row r="145" spans="1:9" ht="13.25" customHeight="1" x14ac:dyDescent="0.15">
      <c r="A145" s="12" t="s">
        <v>4067</v>
      </c>
      <c r="B145" s="13" t="s">
        <v>361</v>
      </c>
      <c r="C145" s="299">
        <v>111</v>
      </c>
      <c r="D145" s="13" t="s">
        <v>149</v>
      </c>
      <c r="E145" s="13">
        <v>320</v>
      </c>
      <c r="F145" s="13" t="s">
        <v>3519</v>
      </c>
      <c r="G145" s="30" t="s">
        <v>197</v>
      </c>
      <c r="H145" s="70"/>
      <c r="I145" s="70" t="s">
        <v>387</v>
      </c>
    </row>
    <row r="146" spans="1:9" ht="13.25" customHeight="1" x14ac:dyDescent="0.15">
      <c r="A146" s="12" t="s">
        <v>1792</v>
      </c>
      <c r="B146" s="13" t="s">
        <v>361</v>
      </c>
      <c r="C146" s="299">
        <v>112</v>
      </c>
      <c r="D146" s="13" t="s">
        <v>149</v>
      </c>
      <c r="E146" s="13">
        <v>130</v>
      </c>
      <c r="F146" s="13" t="s">
        <v>393</v>
      </c>
      <c r="G146" s="30" t="s">
        <v>185</v>
      </c>
      <c r="H146" s="70"/>
      <c r="I146" s="70" t="s">
        <v>387</v>
      </c>
    </row>
    <row r="147" spans="1:9" ht="13.25" customHeight="1" x14ac:dyDescent="0.15">
      <c r="A147" s="12" t="s">
        <v>2362</v>
      </c>
      <c r="B147" s="13" t="s">
        <v>361</v>
      </c>
      <c r="C147" s="299">
        <v>116</v>
      </c>
      <c r="D147" s="13" t="s">
        <v>149</v>
      </c>
      <c r="E147" s="13">
        <v>120</v>
      </c>
      <c r="F147" s="13" t="s">
        <v>393</v>
      </c>
      <c r="G147" s="30" t="s">
        <v>185</v>
      </c>
      <c r="H147" s="70"/>
      <c r="I147" s="70" t="s">
        <v>387</v>
      </c>
    </row>
    <row r="148" spans="1:9" ht="13.25" customHeight="1" x14ac:dyDescent="0.15">
      <c r="A148" s="12" t="s">
        <v>4069</v>
      </c>
      <c r="B148" s="13" t="s">
        <v>361</v>
      </c>
      <c r="C148" s="299">
        <v>122</v>
      </c>
      <c r="D148" s="13" t="s">
        <v>149</v>
      </c>
      <c r="E148" s="13">
        <v>220</v>
      </c>
      <c r="F148" s="13" t="s">
        <v>393</v>
      </c>
      <c r="G148" s="30" t="s">
        <v>197</v>
      </c>
      <c r="H148" s="70"/>
      <c r="I148" s="70" t="s">
        <v>387</v>
      </c>
    </row>
    <row r="149" spans="1:9" ht="13.25" customHeight="1" x14ac:dyDescent="0.15">
      <c r="A149" s="12" t="s">
        <v>4070</v>
      </c>
      <c r="B149" s="13" t="s">
        <v>361</v>
      </c>
      <c r="C149" s="299">
        <v>123</v>
      </c>
      <c r="D149" s="13" t="s">
        <v>149</v>
      </c>
      <c r="E149" s="13">
        <v>330</v>
      </c>
      <c r="F149" s="13" t="s">
        <v>3519</v>
      </c>
      <c r="G149" s="30" t="s">
        <v>197</v>
      </c>
      <c r="H149" s="70"/>
      <c r="I149" s="70" t="s">
        <v>387</v>
      </c>
    </row>
    <row r="150" spans="1:9" ht="13.25" customHeight="1" x14ac:dyDescent="0.15">
      <c r="A150" s="12" t="s">
        <v>4071</v>
      </c>
      <c r="B150" s="13" t="s">
        <v>361</v>
      </c>
      <c r="C150" s="299">
        <v>124</v>
      </c>
      <c r="D150" s="13" t="s">
        <v>149</v>
      </c>
      <c r="E150" s="13">
        <v>130</v>
      </c>
      <c r="F150" s="13" t="s">
        <v>393</v>
      </c>
      <c r="G150" s="30" t="s">
        <v>185</v>
      </c>
      <c r="H150" s="70"/>
      <c r="I150" s="70" t="s">
        <v>387</v>
      </c>
    </row>
    <row r="151" spans="1:9" ht="13.25" customHeight="1" x14ac:dyDescent="0.15">
      <c r="A151" s="12" t="s">
        <v>933</v>
      </c>
      <c r="B151" s="13" t="s">
        <v>361</v>
      </c>
      <c r="C151" s="299">
        <v>128</v>
      </c>
      <c r="D151" s="13" t="s">
        <v>392</v>
      </c>
      <c r="E151" s="13">
        <v>80</v>
      </c>
      <c r="F151" s="13" t="s">
        <v>393</v>
      </c>
      <c r="G151" s="30" t="s">
        <v>181</v>
      </c>
      <c r="H151" s="70"/>
      <c r="I151" s="70" t="s">
        <v>387</v>
      </c>
    </row>
    <row r="152" spans="1:9" ht="13.25" customHeight="1" x14ac:dyDescent="0.15">
      <c r="A152" s="12" t="s">
        <v>4073</v>
      </c>
      <c r="B152" s="13" t="s">
        <v>361</v>
      </c>
      <c r="C152" s="299">
        <v>142</v>
      </c>
      <c r="D152" s="13" t="s">
        <v>469</v>
      </c>
      <c r="E152" s="13"/>
      <c r="F152" s="13" t="s">
        <v>1542</v>
      </c>
      <c r="G152" s="30" t="s">
        <v>177</v>
      </c>
      <c r="H152" s="70"/>
      <c r="I152" s="70" t="s">
        <v>387</v>
      </c>
    </row>
    <row r="153" spans="1:9" ht="13.25" customHeight="1" x14ac:dyDescent="0.15">
      <c r="A153" s="12" t="s">
        <v>1070</v>
      </c>
      <c r="B153" s="13" t="s">
        <v>361</v>
      </c>
      <c r="C153" s="299">
        <v>143</v>
      </c>
      <c r="D153" s="13" t="s">
        <v>469</v>
      </c>
      <c r="E153" s="13"/>
      <c r="F153" s="13" t="s">
        <v>1069</v>
      </c>
      <c r="G153" s="30" t="s">
        <v>177</v>
      </c>
      <c r="H153" s="70"/>
      <c r="I153" s="70"/>
    </row>
    <row r="154" spans="1:9" ht="13.25" customHeight="1" x14ac:dyDescent="0.15">
      <c r="A154" s="12" t="s">
        <v>4074</v>
      </c>
      <c r="B154" s="13" t="s">
        <v>361</v>
      </c>
      <c r="C154" s="299">
        <v>144</v>
      </c>
      <c r="D154" s="13" t="s">
        <v>469</v>
      </c>
      <c r="E154" s="13"/>
      <c r="F154" s="13" t="s">
        <v>721</v>
      </c>
      <c r="G154" s="30" t="s">
        <v>177</v>
      </c>
      <c r="H154" s="70"/>
      <c r="I154" s="70" t="s">
        <v>387</v>
      </c>
    </row>
    <row r="155" spans="1:9" ht="13.25" customHeight="1" x14ac:dyDescent="0.15">
      <c r="A155" s="12" t="s">
        <v>4076</v>
      </c>
      <c r="B155" s="13" t="s">
        <v>361</v>
      </c>
      <c r="C155" s="299">
        <v>146</v>
      </c>
      <c r="D155" s="13" t="s">
        <v>469</v>
      </c>
      <c r="E155" s="13"/>
      <c r="F155" s="13" t="s">
        <v>1542</v>
      </c>
      <c r="G155" s="30" t="s">
        <v>177</v>
      </c>
      <c r="H155" s="70"/>
      <c r="I155" s="70" t="s">
        <v>387</v>
      </c>
    </row>
    <row r="156" spans="1:9" ht="13.25" customHeight="1" x14ac:dyDescent="0.15">
      <c r="A156" s="12" t="s">
        <v>4082</v>
      </c>
      <c r="B156" s="13" t="s">
        <v>361</v>
      </c>
      <c r="C156" s="299">
        <v>152</v>
      </c>
      <c r="D156" s="13" t="s">
        <v>469</v>
      </c>
      <c r="E156" s="13"/>
      <c r="F156" s="13" t="s">
        <v>1069</v>
      </c>
      <c r="G156" s="30" t="s">
        <v>177</v>
      </c>
      <c r="H156" s="70"/>
      <c r="I156" s="70"/>
    </row>
    <row r="157" spans="1:9" ht="13.25" customHeight="1" x14ac:dyDescent="0.15">
      <c r="A157" s="12" t="s">
        <v>4084</v>
      </c>
      <c r="B157" s="13" t="s">
        <v>361</v>
      </c>
      <c r="C157" s="299">
        <v>154</v>
      </c>
      <c r="D157" s="13" t="s">
        <v>469</v>
      </c>
      <c r="E157" s="13"/>
      <c r="F157" s="13" t="s">
        <v>1542</v>
      </c>
      <c r="G157" s="30" t="s">
        <v>177</v>
      </c>
      <c r="H157" s="70"/>
      <c r="I157" s="70" t="s">
        <v>387</v>
      </c>
    </row>
    <row r="158" spans="1:9" ht="13.25" customHeight="1" x14ac:dyDescent="0.15">
      <c r="A158" s="12" t="s">
        <v>4091</v>
      </c>
      <c r="B158" s="13" t="s">
        <v>361</v>
      </c>
      <c r="C158" s="299">
        <v>161</v>
      </c>
      <c r="D158" s="13" t="s">
        <v>469</v>
      </c>
      <c r="E158" s="13"/>
      <c r="F158" s="13" t="s">
        <v>721</v>
      </c>
      <c r="G158" s="30" t="s">
        <v>177</v>
      </c>
      <c r="H158" s="70"/>
      <c r="I158" s="70"/>
    </row>
    <row r="159" spans="1:9" ht="13.25" customHeight="1" x14ac:dyDescent="0.15">
      <c r="A159" s="12" t="s">
        <v>4094</v>
      </c>
      <c r="B159" s="13" t="s">
        <v>361</v>
      </c>
      <c r="C159" s="299">
        <v>164</v>
      </c>
      <c r="D159" s="13" t="s">
        <v>469</v>
      </c>
      <c r="E159" s="13"/>
      <c r="F159" s="13" t="s">
        <v>1069</v>
      </c>
      <c r="G159" s="30" t="s">
        <v>177</v>
      </c>
      <c r="H159" s="70"/>
      <c r="I159" s="70" t="s">
        <v>387</v>
      </c>
    </row>
    <row r="160" spans="1:9" ht="13" x14ac:dyDescent="0.15">
      <c r="A160" s="12" t="s">
        <v>4033</v>
      </c>
      <c r="B160" s="13" t="s">
        <v>118</v>
      </c>
      <c r="C160" s="229" t="s">
        <v>6281</v>
      </c>
      <c r="D160" s="13" t="s">
        <v>385</v>
      </c>
      <c r="E160" s="13">
        <v>210</v>
      </c>
      <c r="F160" s="13" t="s">
        <v>393</v>
      </c>
      <c r="G160" s="30" t="s">
        <v>112</v>
      </c>
      <c r="H160" s="70"/>
      <c r="I160" s="70" t="s">
        <v>387</v>
      </c>
    </row>
    <row r="161" spans="1:9" ht="13.25" customHeight="1" x14ac:dyDescent="0.15">
      <c r="A161" s="12" t="s">
        <v>4096</v>
      </c>
      <c r="B161" s="13" t="s">
        <v>118</v>
      </c>
      <c r="C161" s="229" t="s">
        <v>6350</v>
      </c>
      <c r="D161" s="13" t="s">
        <v>395</v>
      </c>
      <c r="E161" s="13">
        <v>210</v>
      </c>
      <c r="F161" s="13" t="s">
        <v>393</v>
      </c>
      <c r="G161" s="30" t="s">
        <v>112</v>
      </c>
      <c r="H161" s="70"/>
      <c r="I161" s="70" t="s">
        <v>387</v>
      </c>
    </row>
    <row r="162" spans="1:9" ht="13.25" customHeight="1" x14ac:dyDescent="0.15">
      <c r="A162" s="12" t="s">
        <v>4097</v>
      </c>
      <c r="B162" s="13" t="s">
        <v>118</v>
      </c>
      <c r="C162" s="229" t="s">
        <v>6352</v>
      </c>
      <c r="D162" s="13" t="s">
        <v>389</v>
      </c>
      <c r="E162" s="13">
        <v>210</v>
      </c>
      <c r="F162" s="13" t="s">
        <v>393</v>
      </c>
      <c r="G162" s="30" t="s">
        <v>112</v>
      </c>
      <c r="H162" s="70"/>
      <c r="I162" s="70" t="s">
        <v>387</v>
      </c>
    </row>
    <row r="163" spans="1:9" ht="13.25" customHeight="1" x14ac:dyDescent="0.15">
      <c r="A163" s="12" t="s">
        <v>4098</v>
      </c>
      <c r="B163" s="13" t="s">
        <v>118</v>
      </c>
      <c r="C163" s="229" t="s">
        <v>6353</v>
      </c>
      <c r="D163" s="13" t="s">
        <v>404</v>
      </c>
      <c r="E163" s="13">
        <v>190</v>
      </c>
      <c r="F163" s="13" t="s">
        <v>393</v>
      </c>
      <c r="G163" s="30" t="s">
        <v>112</v>
      </c>
      <c r="H163" s="70"/>
      <c r="I163" s="70" t="s">
        <v>387</v>
      </c>
    </row>
    <row r="164" spans="1:9" ht="13.25" customHeight="1" x14ac:dyDescent="0.15">
      <c r="A164" s="12" t="s">
        <v>500</v>
      </c>
      <c r="B164" s="13" t="s">
        <v>9566</v>
      </c>
      <c r="C164" s="229"/>
      <c r="D164" s="13" t="s">
        <v>496</v>
      </c>
      <c r="E164" s="13"/>
      <c r="F164" s="13" t="s">
        <v>496</v>
      </c>
      <c r="G164" s="30" t="s">
        <v>7144</v>
      </c>
      <c r="H164" s="70"/>
      <c r="I164" s="70"/>
    </row>
    <row r="165" spans="1:9" ht="13.25" customHeight="1" x14ac:dyDescent="0.15">
      <c r="A165" s="12" t="s">
        <v>499</v>
      </c>
      <c r="B165" s="13" t="s">
        <v>9566</v>
      </c>
      <c r="C165" s="229"/>
      <c r="D165" s="13" t="s">
        <v>496</v>
      </c>
      <c r="E165" s="13"/>
      <c r="F165" s="13" t="s">
        <v>496</v>
      </c>
      <c r="G165" s="30" t="s">
        <v>7144</v>
      </c>
      <c r="H165" s="70"/>
      <c r="I165" s="70"/>
    </row>
    <row r="166" spans="1:9" ht="13.25" customHeight="1" x14ac:dyDescent="0.15">
      <c r="A166" s="12" t="s">
        <v>503</v>
      </c>
      <c r="B166" s="13" t="s">
        <v>9566</v>
      </c>
      <c r="C166" s="229"/>
      <c r="D166" s="13" t="s">
        <v>496</v>
      </c>
      <c r="E166" s="13"/>
      <c r="F166" s="13" t="s">
        <v>496</v>
      </c>
      <c r="G166" s="30" t="s">
        <v>7144</v>
      </c>
      <c r="H166" s="70"/>
      <c r="I166" s="70"/>
    </row>
    <row r="167" spans="1:9" ht="13.25" customHeight="1" x14ac:dyDescent="0.15">
      <c r="A167" s="12" t="s">
        <v>501</v>
      </c>
      <c r="B167" s="13" t="s">
        <v>9566</v>
      </c>
      <c r="C167" s="229"/>
      <c r="D167" s="13" t="s">
        <v>496</v>
      </c>
      <c r="E167" s="13"/>
      <c r="F167" s="13" t="s">
        <v>496</v>
      </c>
      <c r="G167" s="30" t="s">
        <v>7144</v>
      </c>
      <c r="H167" s="70"/>
      <c r="I167" s="70"/>
    </row>
    <row r="168" spans="1:9" ht="13.25" customHeight="1" x14ac:dyDescent="0.15">
      <c r="A168" s="12" t="s">
        <v>502</v>
      </c>
      <c r="B168" s="13" t="s">
        <v>9566</v>
      </c>
      <c r="C168" s="229"/>
      <c r="D168" s="13" t="s">
        <v>496</v>
      </c>
      <c r="E168" s="13"/>
      <c r="F168" s="13" t="s">
        <v>496</v>
      </c>
      <c r="G168" s="30" t="s">
        <v>7144</v>
      </c>
      <c r="H168" s="70"/>
      <c r="I168" s="70"/>
    </row>
    <row r="169" spans="1:9" ht="13.25" customHeight="1" x14ac:dyDescent="0.15">
      <c r="A169" s="12" t="s">
        <v>498</v>
      </c>
      <c r="B169" s="13" t="s">
        <v>9566</v>
      </c>
      <c r="C169" s="229"/>
      <c r="D169" s="13" t="s">
        <v>496</v>
      </c>
      <c r="E169" s="13"/>
      <c r="F169" s="13" t="s">
        <v>496</v>
      </c>
      <c r="G169" s="30" t="s">
        <v>7144</v>
      </c>
      <c r="H169" s="70"/>
      <c r="I169" s="70"/>
    </row>
    <row r="170" spans="1:9" ht="13.25" customHeight="1" x14ac:dyDescent="0.15">
      <c r="A170" s="12" t="s">
        <v>924</v>
      </c>
      <c r="B170" s="13" t="s">
        <v>9566</v>
      </c>
      <c r="C170" s="229"/>
      <c r="D170" s="13" t="s">
        <v>496</v>
      </c>
      <c r="E170" s="13"/>
      <c r="F170" s="13" t="s">
        <v>496</v>
      </c>
      <c r="G170" s="30" t="s">
        <v>7144</v>
      </c>
      <c r="H170" s="70"/>
      <c r="I170" s="70"/>
    </row>
    <row r="171" spans="1:9" ht="13.25" customHeight="1" x14ac:dyDescent="0.15">
      <c r="A171" s="12" t="s">
        <v>852</v>
      </c>
      <c r="B171" s="13" t="s">
        <v>9566</v>
      </c>
      <c r="C171" s="229"/>
      <c r="D171" s="13" t="s">
        <v>496</v>
      </c>
      <c r="E171" s="13"/>
      <c r="F171" s="13" t="s">
        <v>496</v>
      </c>
      <c r="G171" s="30" t="s">
        <v>7144</v>
      </c>
      <c r="H171" s="70"/>
      <c r="I171" s="70"/>
    </row>
  </sheetData>
  <sheetProtection selectLockedCells="1" selectUnlockedCells="1"/>
  <mergeCells count="2">
    <mergeCell ref="Z1:AH1"/>
    <mergeCell ref="K4:O5"/>
  </mergeCells>
  <conditionalFormatting sqref="H2:H171">
    <cfRule type="cellIs" dxfId="292" priority="3" stopIfTrue="1" operator="equal">
      <formula>"-"</formula>
    </cfRule>
    <cfRule type="cellIs" dxfId="291" priority="4" stopIfTrue="1" operator="equal">
      <formula>"x"</formula>
    </cfRule>
  </conditionalFormatting>
  <conditionalFormatting sqref="I2:I171">
    <cfRule type="cellIs" dxfId="290" priority="1" stopIfTrue="1" operator="equal">
      <formula>"-"</formula>
    </cfRule>
    <cfRule type="cellIs" dxfId="289" priority="2" stopIfTrue="1" operator="equal">
      <formula>"x"</formula>
    </cfRule>
  </conditionalFormatting>
  <hyperlinks>
    <hyperlink ref="L1" location="'Expansion set Check List'!A1" display="Home" xr:uid="{CC8D3E82-18C7-4B51-A507-111BDCB30DB1}"/>
    <hyperlink ref="K4:O5" r:id="rId1" display="S1 Official Checklist" xr:uid="{40CE3D21-1224-447B-8506-CCACBDD3E108}"/>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1A6AA-1A81-4033-9FC3-CC4EFC79701C}">
  <sheetPr codeName="Sheet263">
    <tabColor rgb="FFFF6600"/>
  </sheetPr>
  <dimension ref="A1:AJ7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83203125" bestFit="1" customWidth="1"/>
    <col min="2" max="2" width="23.5" bestFit="1" customWidth="1"/>
    <col min="3" max="3" width="9.6640625" style="228" bestFit="1" customWidth="1"/>
    <col min="4" max="4" width="8.83203125" bestFit="1" customWidth="1"/>
    <col min="5" max="5" width="4" bestFit="1" customWidth="1"/>
    <col min="6" max="6" width="13.6640625" bestFit="1" customWidth="1"/>
    <col min="7" max="7" width="10.5" bestFit="1" customWidth="1"/>
    <col min="8" max="10" width="3.33203125" customWidth="1"/>
    <col min="11" max="11" width="3.33203125" bestFit="1" customWidth="1"/>
    <col min="12" max="12" width="3.33203125" customWidth="1"/>
    <col min="13" max="17" width="4" customWidth="1"/>
    <col min="18" max="18" width="14.6640625" bestFit="1" customWidth="1"/>
    <col min="19" max="20" width="4" customWidth="1"/>
    <col min="21" max="21" width="1.5" customWidth="1"/>
    <col min="22" max="22" width="14.6640625" bestFit="1" customWidth="1"/>
    <col min="23" max="33" width="4" customWidth="1"/>
    <col min="34" max="34" width="3" customWidth="1"/>
    <col min="35" max="36" width="9.33203125" hidden="1"/>
  </cols>
  <sheetData>
    <row r="1" spans="1:34" ht="65" thickBot="1" x14ac:dyDescent="0.2">
      <c r="A1" s="28" t="s">
        <v>375</v>
      </c>
      <c r="B1" s="28" t="s">
        <v>376</v>
      </c>
      <c r="C1" s="38" t="s">
        <v>377</v>
      </c>
      <c r="D1" s="28" t="s">
        <v>378</v>
      </c>
      <c r="E1" s="28" t="s">
        <v>379</v>
      </c>
      <c r="F1" s="28" t="s">
        <v>380</v>
      </c>
      <c r="G1" s="28" t="s">
        <v>381</v>
      </c>
      <c r="H1" s="29" t="s">
        <v>87</v>
      </c>
      <c r="I1" s="29" t="s">
        <v>7143</v>
      </c>
      <c r="J1" s="2"/>
      <c r="L1" s="46" t="s">
        <v>382</v>
      </c>
      <c r="M1" s="59" t="s">
        <v>87</v>
      </c>
      <c r="N1" s="29" t="s">
        <v>7143</v>
      </c>
      <c r="Z1" s="408" t="s">
        <v>383</v>
      </c>
      <c r="AA1" s="409"/>
      <c r="AB1" s="409"/>
      <c r="AC1" s="409"/>
      <c r="AD1" s="409"/>
      <c r="AE1" s="409"/>
      <c r="AF1" s="409"/>
      <c r="AG1" s="409"/>
      <c r="AH1" s="410"/>
    </row>
    <row r="2" spans="1:34" ht="14" thickBot="1" x14ac:dyDescent="0.2">
      <c r="A2" s="12" t="s">
        <v>971</v>
      </c>
      <c r="B2" s="13" t="s">
        <v>359</v>
      </c>
      <c r="C2" s="299">
        <v>37</v>
      </c>
      <c r="D2" s="13" t="s">
        <v>389</v>
      </c>
      <c r="E2" s="13">
        <v>110</v>
      </c>
      <c r="F2" s="13" t="s">
        <v>398</v>
      </c>
      <c r="G2" s="30" t="s">
        <v>185</v>
      </c>
      <c r="H2" s="70" t="s">
        <v>387</v>
      </c>
      <c r="I2" s="70"/>
      <c r="M2" s="25">
        <f>COUNTIF(H2:H500,"x")</f>
        <v>0</v>
      </c>
      <c r="N2" s="26">
        <f>COUNTIF(I2:I500,"x")</f>
        <v>0</v>
      </c>
      <c r="O2" s="102"/>
      <c r="P2" s="102"/>
      <c r="Q2" s="102"/>
      <c r="R2" s="160" t="s">
        <v>87</v>
      </c>
      <c r="S2" s="161">
        <f>SUM(S3:S9)</f>
        <v>0</v>
      </c>
      <c r="T2" s="175">
        <f>SUM(T3:T9)</f>
        <v>70</v>
      </c>
      <c r="U2" s="176"/>
      <c r="V2" s="160" t="s">
        <v>7143</v>
      </c>
      <c r="W2" s="161">
        <f>SUM(W3:W9)</f>
        <v>0</v>
      </c>
      <c r="X2" s="162">
        <f>SUM(X3:X9)</f>
        <v>26</v>
      </c>
      <c r="Z2" s="102"/>
      <c r="AA2" s="102"/>
      <c r="AB2" s="102"/>
      <c r="AC2" s="102"/>
      <c r="AD2" s="102"/>
      <c r="AE2" s="102"/>
      <c r="AF2" s="102"/>
      <c r="AG2" s="102"/>
      <c r="AH2" s="102"/>
    </row>
    <row r="3" spans="1:34" ht="13" x14ac:dyDescent="0.15">
      <c r="A3" s="12" t="s">
        <v>929</v>
      </c>
      <c r="B3" s="13" t="s">
        <v>359</v>
      </c>
      <c r="C3" s="299">
        <v>96</v>
      </c>
      <c r="D3" s="13" t="s">
        <v>858</v>
      </c>
      <c r="E3" s="13">
        <v>130</v>
      </c>
      <c r="F3" s="13" t="s">
        <v>398</v>
      </c>
      <c r="G3" s="30" t="s">
        <v>185</v>
      </c>
      <c r="H3" s="70" t="s">
        <v>387</v>
      </c>
      <c r="I3" s="70"/>
      <c r="R3" s="157" t="s">
        <v>173</v>
      </c>
      <c r="S3" s="158">
        <f>COUNTIFS($G$2:$G$500,R3,$H$2:$H$500,"x")</f>
        <v>0</v>
      </c>
      <c r="T3" s="179">
        <f>COUNTIFS($H$2:$H$500,"&lt;&gt;-",$G$2:$G$500,R3)</f>
        <v>0</v>
      </c>
      <c r="U3" s="171"/>
      <c r="V3" s="157" t="s">
        <v>173</v>
      </c>
      <c r="W3" s="158">
        <f>COUNTIFS($G$2:$G$500,V3,$I$2:$I$500,"x")</f>
        <v>0</v>
      </c>
      <c r="X3" s="159">
        <f>COUNTIFS($I$2:$I$500,"&lt;&gt;-",$G$2:$G$500,V3)</f>
        <v>0</v>
      </c>
    </row>
    <row r="4" spans="1:34" ht="13.25" customHeight="1" x14ac:dyDescent="0.15">
      <c r="A4" s="12" t="s">
        <v>1239</v>
      </c>
      <c r="B4" s="13" t="s">
        <v>361</v>
      </c>
      <c r="C4" s="299">
        <v>34</v>
      </c>
      <c r="D4" s="13" t="s">
        <v>389</v>
      </c>
      <c r="E4" s="13">
        <v>140</v>
      </c>
      <c r="F4" s="13" t="s">
        <v>386</v>
      </c>
      <c r="G4" s="30" t="s">
        <v>185</v>
      </c>
      <c r="H4" s="70"/>
      <c r="I4" s="70" t="s">
        <v>387</v>
      </c>
      <c r="K4" s="420" t="s">
        <v>9128</v>
      </c>
      <c r="L4" s="421"/>
      <c r="M4" s="421"/>
      <c r="N4" s="421"/>
      <c r="O4" s="422"/>
      <c r="R4" s="117" t="s">
        <v>177</v>
      </c>
      <c r="S4" s="158">
        <f t="shared" ref="S4:S9" si="0">COUNTIFS($G$2:$G$500,R4,$H$2:$H$500,"x")</f>
        <v>0</v>
      </c>
      <c r="T4" s="179">
        <f t="shared" ref="T4:T9" si="1">COUNTIFS($H$2:$H$500,"&lt;&gt;-",$G$2:$G$500,R4)</f>
        <v>20</v>
      </c>
      <c r="U4" s="168"/>
      <c r="V4" s="117" t="s">
        <v>177</v>
      </c>
      <c r="W4" s="158">
        <f t="shared" ref="W4:W9" si="2">COUNTIFS($G$2:$G$500,V4,$I$2:$I$500,"x")</f>
        <v>0</v>
      </c>
      <c r="X4" s="159">
        <f t="shared" ref="X4:X9" si="3">COUNTIFS($I$2:$I$500,"&lt;&gt;-",$G$2:$G$500,V4)</f>
        <v>10</v>
      </c>
    </row>
    <row r="5" spans="1:34" ht="13" x14ac:dyDescent="0.15">
      <c r="A5" s="12" t="s">
        <v>4058</v>
      </c>
      <c r="B5" s="13" t="s">
        <v>361</v>
      </c>
      <c r="C5" s="299">
        <v>83</v>
      </c>
      <c r="D5" s="13" t="s">
        <v>400</v>
      </c>
      <c r="E5" s="13">
        <v>210</v>
      </c>
      <c r="F5" s="13" t="s">
        <v>393</v>
      </c>
      <c r="G5" s="30" t="s">
        <v>197</v>
      </c>
      <c r="H5" s="70"/>
      <c r="I5" s="70" t="s">
        <v>387</v>
      </c>
      <c r="K5" s="423"/>
      <c r="L5" s="424"/>
      <c r="M5" s="424"/>
      <c r="N5" s="424"/>
      <c r="O5" s="425"/>
      <c r="R5" s="117" t="s">
        <v>181</v>
      </c>
      <c r="S5" s="158">
        <f t="shared" si="0"/>
        <v>0</v>
      </c>
      <c r="T5" s="179">
        <f t="shared" si="1"/>
        <v>11</v>
      </c>
      <c r="U5" s="168"/>
      <c r="V5" s="117" t="s">
        <v>181</v>
      </c>
      <c r="W5" s="158">
        <f t="shared" si="2"/>
        <v>0</v>
      </c>
      <c r="X5" s="159">
        <f t="shared" si="3"/>
        <v>2</v>
      </c>
    </row>
    <row r="6" spans="1:34" ht="13" x14ac:dyDescent="0.15">
      <c r="A6" s="12" t="s">
        <v>2976</v>
      </c>
      <c r="B6" s="13" t="s">
        <v>363</v>
      </c>
      <c r="C6" s="299">
        <v>42</v>
      </c>
      <c r="D6" s="13" t="s">
        <v>395</v>
      </c>
      <c r="E6" s="13">
        <v>90</v>
      </c>
      <c r="F6" s="13" t="s">
        <v>393</v>
      </c>
      <c r="G6" s="30" t="s">
        <v>181</v>
      </c>
      <c r="H6" s="70"/>
      <c r="I6" s="70" t="s">
        <v>387</v>
      </c>
      <c r="R6" s="117" t="s">
        <v>185</v>
      </c>
      <c r="S6" s="158">
        <f t="shared" si="0"/>
        <v>0</v>
      </c>
      <c r="T6" s="179">
        <f t="shared" si="1"/>
        <v>9</v>
      </c>
      <c r="U6" s="168"/>
      <c r="V6" s="117" t="s">
        <v>185</v>
      </c>
      <c r="W6" s="158">
        <f t="shared" si="2"/>
        <v>0</v>
      </c>
      <c r="X6" s="159">
        <f t="shared" si="3"/>
        <v>6</v>
      </c>
    </row>
    <row r="7" spans="1:34" ht="13" x14ac:dyDescent="0.15">
      <c r="A7" s="12" t="s">
        <v>3606</v>
      </c>
      <c r="B7" s="13" t="s">
        <v>363</v>
      </c>
      <c r="C7" s="299">
        <v>78</v>
      </c>
      <c r="D7" s="13" t="s">
        <v>389</v>
      </c>
      <c r="E7" s="13">
        <v>200</v>
      </c>
      <c r="F7" s="13" t="s">
        <v>393</v>
      </c>
      <c r="G7" s="30" t="s">
        <v>197</v>
      </c>
      <c r="H7" s="70"/>
      <c r="I7" s="70" t="s">
        <v>387</v>
      </c>
      <c r="K7" s="426" t="s">
        <v>7148</v>
      </c>
      <c r="L7" s="427"/>
      <c r="M7" s="427"/>
      <c r="N7" s="427"/>
      <c r="O7" s="428"/>
      <c r="R7" s="117" t="s">
        <v>197</v>
      </c>
      <c r="S7" s="158">
        <f t="shared" si="0"/>
        <v>0</v>
      </c>
      <c r="T7" s="179">
        <f t="shared" si="1"/>
        <v>20</v>
      </c>
      <c r="U7" s="168"/>
      <c r="V7" s="117" t="s">
        <v>197</v>
      </c>
      <c r="W7" s="158">
        <f t="shared" si="2"/>
        <v>0</v>
      </c>
      <c r="X7" s="159">
        <f t="shared" si="3"/>
        <v>0</v>
      </c>
    </row>
    <row r="8" spans="1:34" ht="13" x14ac:dyDescent="0.15">
      <c r="A8" s="12" t="s">
        <v>3607</v>
      </c>
      <c r="B8" s="13" t="s">
        <v>363</v>
      </c>
      <c r="C8" s="299">
        <v>79</v>
      </c>
      <c r="D8" s="13" t="s">
        <v>389</v>
      </c>
      <c r="E8" s="13">
        <v>320</v>
      </c>
      <c r="F8" s="13" t="s">
        <v>3519</v>
      </c>
      <c r="G8" s="30" t="s">
        <v>197</v>
      </c>
      <c r="H8" s="70"/>
      <c r="I8" s="70" t="s">
        <v>387</v>
      </c>
      <c r="K8" s="429"/>
      <c r="L8" s="430"/>
      <c r="M8" s="430"/>
      <c r="N8" s="430"/>
      <c r="O8" s="431"/>
      <c r="R8" s="117" t="s">
        <v>112</v>
      </c>
      <c r="S8" s="158">
        <f t="shared" si="0"/>
        <v>0</v>
      </c>
      <c r="T8" s="179">
        <f t="shared" si="1"/>
        <v>2</v>
      </c>
      <c r="U8" s="168"/>
      <c r="V8" s="117" t="s">
        <v>112</v>
      </c>
      <c r="W8" s="158">
        <f t="shared" si="2"/>
        <v>0</v>
      </c>
      <c r="X8" s="159">
        <f t="shared" si="3"/>
        <v>0</v>
      </c>
    </row>
    <row r="9" spans="1:34" ht="14" customHeight="1" thickBot="1" x14ac:dyDescent="0.2">
      <c r="A9" s="12" t="s">
        <v>3612</v>
      </c>
      <c r="B9" s="13" t="s">
        <v>363</v>
      </c>
      <c r="C9" s="299">
        <v>103</v>
      </c>
      <c r="D9" s="13" t="s">
        <v>404</v>
      </c>
      <c r="E9" s="13">
        <v>200</v>
      </c>
      <c r="F9" s="13" t="s">
        <v>393</v>
      </c>
      <c r="G9" s="30" t="s">
        <v>197</v>
      </c>
      <c r="H9" s="70"/>
      <c r="I9" s="70" t="s">
        <v>387</v>
      </c>
      <c r="K9" s="432"/>
      <c r="L9" s="433"/>
      <c r="M9" s="433"/>
      <c r="N9" s="433"/>
      <c r="O9" s="434"/>
      <c r="R9" s="166" t="s">
        <v>7144</v>
      </c>
      <c r="S9" s="191">
        <f t="shared" si="0"/>
        <v>0</v>
      </c>
      <c r="T9" s="193">
        <f t="shared" si="1"/>
        <v>8</v>
      </c>
      <c r="U9" s="170"/>
      <c r="V9" s="166" t="s">
        <v>7144</v>
      </c>
      <c r="W9" s="191">
        <f t="shared" si="2"/>
        <v>0</v>
      </c>
      <c r="X9" s="192">
        <f t="shared" si="3"/>
        <v>8</v>
      </c>
    </row>
    <row r="10" spans="1:34" ht="14" thickBot="1" x14ac:dyDescent="0.2">
      <c r="A10" s="12" t="s">
        <v>4118</v>
      </c>
      <c r="B10" s="13" t="s">
        <v>363</v>
      </c>
      <c r="C10" s="299">
        <v>104</v>
      </c>
      <c r="D10" s="13" t="s">
        <v>404</v>
      </c>
      <c r="E10" s="13">
        <v>320</v>
      </c>
      <c r="F10" s="13" t="s">
        <v>3519</v>
      </c>
      <c r="G10" s="30" t="s">
        <v>197</v>
      </c>
      <c r="H10" s="70"/>
      <c r="I10" s="70" t="s">
        <v>387</v>
      </c>
      <c r="U10" s="187"/>
      <c r="V10" s="188" t="s">
        <v>447</v>
      </c>
      <c r="W10" s="161">
        <f>SUM(W11:W17)</f>
        <v>0</v>
      </c>
      <c r="X10" s="190">
        <f>SUM(X11:X17)</f>
        <v>96</v>
      </c>
    </row>
    <row r="11" spans="1:34" ht="13" x14ac:dyDescent="0.15">
      <c r="A11" s="12" t="s">
        <v>3680</v>
      </c>
      <c r="B11" s="13" t="s">
        <v>363</v>
      </c>
      <c r="C11" s="299">
        <v>113</v>
      </c>
      <c r="D11" s="13" t="s">
        <v>385</v>
      </c>
      <c r="E11" s="13">
        <v>180</v>
      </c>
      <c r="F11" s="13" t="s">
        <v>393</v>
      </c>
      <c r="G11" s="30" t="s">
        <v>197</v>
      </c>
      <c r="H11" s="70"/>
      <c r="I11" s="70" t="s">
        <v>387</v>
      </c>
      <c r="U11" s="171"/>
      <c r="V11" s="116" t="s">
        <v>173</v>
      </c>
      <c r="W11" s="211">
        <f t="shared" ref="W11:X17" si="4">S3+W3</f>
        <v>0</v>
      </c>
      <c r="X11" s="64">
        <f t="shared" si="4"/>
        <v>0</v>
      </c>
    </row>
    <row r="12" spans="1:34" ht="13" x14ac:dyDescent="0.15">
      <c r="A12" s="12" t="s">
        <v>4119</v>
      </c>
      <c r="B12" s="13" t="s">
        <v>363</v>
      </c>
      <c r="C12" s="299">
        <v>114</v>
      </c>
      <c r="D12" s="13" t="s">
        <v>385</v>
      </c>
      <c r="E12" s="13">
        <v>310</v>
      </c>
      <c r="F12" s="13" t="s">
        <v>3519</v>
      </c>
      <c r="G12" s="30" t="s">
        <v>197</v>
      </c>
      <c r="H12" s="70"/>
      <c r="I12" s="70" t="s">
        <v>387</v>
      </c>
      <c r="U12" s="168"/>
      <c r="V12" s="117" t="s">
        <v>177</v>
      </c>
      <c r="W12" s="158">
        <f t="shared" si="4"/>
        <v>0</v>
      </c>
      <c r="X12" s="159">
        <f t="shared" si="4"/>
        <v>30</v>
      </c>
    </row>
    <row r="13" spans="1:34" ht="13" x14ac:dyDescent="0.15">
      <c r="A13" s="12" t="s">
        <v>2446</v>
      </c>
      <c r="B13" s="13" t="s">
        <v>363</v>
      </c>
      <c r="C13" s="299">
        <v>124</v>
      </c>
      <c r="D13" s="13" t="s">
        <v>385</v>
      </c>
      <c r="E13" s="13">
        <v>90</v>
      </c>
      <c r="F13" s="13" t="s">
        <v>393</v>
      </c>
      <c r="G13" s="30" t="s">
        <v>181</v>
      </c>
      <c r="H13" s="70"/>
      <c r="I13" s="70"/>
      <c r="U13" s="168"/>
      <c r="V13" s="117" t="s">
        <v>181</v>
      </c>
      <c r="W13" s="158">
        <f t="shared" si="4"/>
        <v>0</v>
      </c>
      <c r="X13" s="159">
        <f t="shared" si="4"/>
        <v>13</v>
      </c>
    </row>
    <row r="14" spans="1:34" ht="13" x14ac:dyDescent="0.15">
      <c r="A14" s="12" t="s">
        <v>4121</v>
      </c>
      <c r="B14" s="13" t="s">
        <v>363</v>
      </c>
      <c r="C14" s="299">
        <v>156</v>
      </c>
      <c r="D14" s="13" t="s">
        <v>858</v>
      </c>
      <c r="E14" s="13">
        <v>210</v>
      </c>
      <c r="F14" s="13" t="s">
        <v>393</v>
      </c>
      <c r="G14" s="30" t="s">
        <v>197</v>
      </c>
      <c r="H14" s="70"/>
      <c r="I14" s="70" t="s">
        <v>387</v>
      </c>
      <c r="U14" s="168"/>
      <c r="V14" s="117" t="s">
        <v>185</v>
      </c>
      <c r="W14" s="158">
        <f t="shared" si="4"/>
        <v>0</v>
      </c>
      <c r="X14" s="159">
        <f t="shared" si="4"/>
        <v>15</v>
      </c>
    </row>
    <row r="15" spans="1:34" ht="13" x14ac:dyDescent="0.15">
      <c r="A15" s="12" t="s">
        <v>4122</v>
      </c>
      <c r="B15" s="13" t="s">
        <v>363</v>
      </c>
      <c r="C15" s="299">
        <v>157</v>
      </c>
      <c r="D15" s="13" t="s">
        <v>858</v>
      </c>
      <c r="E15" s="13">
        <v>320</v>
      </c>
      <c r="F15" s="13" t="s">
        <v>3519</v>
      </c>
      <c r="G15" s="30" t="s">
        <v>197</v>
      </c>
      <c r="H15" s="70"/>
      <c r="I15" s="70" t="s">
        <v>387</v>
      </c>
      <c r="U15" s="168"/>
      <c r="V15" s="117" t="s">
        <v>197</v>
      </c>
      <c r="W15" s="158">
        <f t="shared" si="4"/>
        <v>0</v>
      </c>
      <c r="X15" s="159">
        <f t="shared" si="4"/>
        <v>20</v>
      </c>
    </row>
    <row r="16" spans="1:34" ht="13" x14ac:dyDescent="0.15">
      <c r="A16" s="12" t="s">
        <v>4123</v>
      </c>
      <c r="B16" s="13" t="s">
        <v>363</v>
      </c>
      <c r="C16" s="299">
        <v>185</v>
      </c>
      <c r="D16" s="13" t="s">
        <v>847</v>
      </c>
      <c r="E16" s="13">
        <v>190</v>
      </c>
      <c r="F16" s="13" t="s">
        <v>393</v>
      </c>
      <c r="G16" s="30" t="s">
        <v>197</v>
      </c>
      <c r="H16" s="70"/>
      <c r="I16" s="70" t="s">
        <v>387</v>
      </c>
      <c r="U16" s="168"/>
      <c r="V16" s="117" t="s">
        <v>112</v>
      </c>
      <c r="W16" s="158">
        <f t="shared" si="4"/>
        <v>0</v>
      </c>
      <c r="X16" s="159">
        <f t="shared" si="4"/>
        <v>2</v>
      </c>
    </row>
    <row r="17" spans="1:24" ht="14" thickBot="1" x14ac:dyDescent="0.2">
      <c r="A17" s="12" t="s">
        <v>1917</v>
      </c>
      <c r="B17" s="13" t="s">
        <v>363</v>
      </c>
      <c r="C17" s="299">
        <v>193</v>
      </c>
      <c r="D17" s="13" t="s">
        <v>149</v>
      </c>
      <c r="E17" s="13">
        <v>120</v>
      </c>
      <c r="F17" s="13" t="s">
        <v>393</v>
      </c>
      <c r="G17" s="30" t="s">
        <v>181</v>
      </c>
      <c r="H17" s="70"/>
      <c r="I17" s="70" t="s">
        <v>387</v>
      </c>
      <c r="U17" s="170"/>
      <c r="V17" s="166" t="s">
        <v>7144</v>
      </c>
      <c r="W17" s="191">
        <f t="shared" si="4"/>
        <v>0</v>
      </c>
      <c r="X17" s="192">
        <f t="shared" si="4"/>
        <v>16</v>
      </c>
    </row>
    <row r="18" spans="1:24" ht="13" x14ac:dyDescent="0.15">
      <c r="A18" s="12" t="s">
        <v>1918</v>
      </c>
      <c r="B18" s="13" t="s">
        <v>363</v>
      </c>
      <c r="C18" s="299">
        <v>194</v>
      </c>
      <c r="D18" s="13" t="s">
        <v>149</v>
      </c>
      <c r="E18" s="13">
        <v>130</v>
      </c>
      <c r="F18" s="13" t="s">
        <v>393</v>
      </c>
      <c r="G18" s="30" t="s">
        <v>181</v>
      </c>
      <c r="H18" s="70"/>
      <c r="I18" s="70" t="s">
        <v>387</v>
      </c>
    </row>
    <row r="19" spans="1:24" ht="13" x14ac:dyDescent="0.15">
      <c r="A19" s="12" t="s">
        <v>948</v>
      </c>
      <c r="B19" s="13" t="s">
        <v>363</v>
      </c>
      <c r="C19" s="299">
        <v>207</v>
      </c>
      <c r="D19" s="13" t="s">
        <v>392</v>
      </c>
      <c r="E19" s="13">
        <v>60</v>
      </c>
      <c r="F19" s="13" t="s">
        <v>393</v>
      </c>
      <c r="G19" s="30" t="s">
        <v>177</v>
      </c>
      <c r="H19" s="70"/>
      <c r="I19" s="70" t="s">
        <v>387</v>
      </c>
    </row>
    <row r="20" spans="1:24" ht="13" x14ac:dyDescent="0.15">
      <c r="A20" s="12" t="s">
        <v>4362</v>
      </c>
      <c r="B20" s="13" t="s">
        <v>363</v>
      </c>
      <c r="C20" s="299">
        <v>224</v>
      </c>
      <c r="D20" s="13" t="s">
        <v>469</v>
      </c>
      <c r="E20" s="13"/>
      <c r="F20" s="13" t="s">
        <v>1069</v>
      </c>
      <c r="G20" s="30" t="s">
        <v>177</v>
      </c>
      <c r="H20" s="70"/>
      <c r="I20" s="70" t="s">
        <v>387</v>
      </c>
    </row>
    <row r="21" spans="1:24" ht="13.25" customHeight="1" x14ac:dyDescent="0.15">
      <c r="A21" s="12" t="s">
        <v>4126</v>
      </c>
      <c r="B21" s="13" t="s">
        <v>363</v>
      </c>
      <c r="C21" s="299">
        <v>225</v>
      </c>
      <c r="D21" s="13" t="s">
        <v>469</v>
      </c>
      <c r="E21" s="13"/>
      <c r="F21" s="13" t="s">
        <v>1542</v>
      </c>
      <c r="G21" s="30" t="s">
        <v>177</v>
      </c>
      <c r="H21" s="70"/>
      <c r="I21" s="70"/>
    </row>
    <row r="22" spans="1:24" ht="13.25" customHeight="1" x14ac:dyDescent="0.15">
      <c r="A22" s="12" t="s">
        <v>4129</v>
      </c>
      <c r="B22" s="13" t="s">
        <v>363</v>
      </c>
      <c r="C22" s="299">
        <v>229</v>
      </c>
      <c r="D22" s="13" t="s">
        <v>469</v>
      </c>
      <c r="E22" s="13"/>
      <c r="F22" s="13" t="s">
        <v>1542</v>
      </c>
      <c r="G22" s="30" t="s">
        <v>177</v>
      </c>
      <c r="H22" s="70"/>
      <c r="I22" s="70"/>
    </row>
    <row r="23" spans="1:24" ht="13.25" customHeight="1" x14ac:dyDescent="0.15">
      <c r="A23" s="12" t="s">
        <v>4431</v>
      </c>
      <c r="B23" s="13" t="s">
        <v>363</v>
      </c>
      <c r="C23" s="299">
        <v>233</v>
      </c>
      <c r="D23" s="13" t="s">
        <v>469</v>
      </c>
      <c r="E23" s="13"/>
      <c r="F23" s="13" t="s">
        <v>1069</v>
      </c>
      <c r="G23" s="30" t="s">
        <v>177</v>
      </c>
      <c r="H23" s="70"/>
      <c r="I23" s="70"/>
    </row>
    <row r="24" spans="1:24" ht="13.25" customHeight="1" x14ac:dyDescent="0.15">
      <c r="A24" s="12" t="s">
        <v>4134</v>
      </c>
      <c r="B24" s="13" t="s">
        <v>363</v>
      </c>
      <c r="C24" s="299">
        <v>236</v>
      </c>
      <c r="D24" s="13" t="s">
        <v>469</v>
      </c>
      <c r="E24" s="13"/>
      <c r="F24" s="13" t="s">
        <v>1542</v>
      </c>
      <c r="G24" s="30" t="s">
        <v>177</v>
      </c>
      <c r="H24" s="70"/>
      <c r="I24" s="70"/>
    </row>
    <row r="25" spans="1:24" ht="13.25" customHeight="1" x14ac:dyDescent="0.15">
      <c r="A25" s="12" t="s">
        <v>7149</v>
      </c>
      <c r="B25" s="13" t="s">
        <v>363</v>
      </c>
      <c r="C25" s="299">
        <v>244</v>
      </c>
      <c r="D25" s="13" t="s">
        <v>496</v>
      </c>
      <c r="E25" s="13"/>
      <c r="F25" s="13" t="s">
        <v>497</v>
      </c>
      <c r="G25" s="30" t="s">
        <v>177</v>
      </c>
      <c r="H25" s="70"/>
      <c r="I25" s="70"/>
    </row>
    <row r="26" spans="1:24" ht="13.25" customHeight="1" x14ac:dyDescent="0.15">
      <c r="A26" s="12" t="s">
        <v>1823</v>
      </c>
      <c r="B26" s="13" t="s">
        <v>364</v>
      </c>
      <c r="C26" s="299">
        <v>7</v>
      </c>
      <c r="D26" s="13" t="s">
        <v>407</v>
      </c>
      <c r="E26" s="13">
        <v>100</v>
      </c>
      <c r="F26" s="13" t="s">
        <v>398</v>
      </c>
      <c r="G26" s="30" t="s">
        <v>177</v>
      </c>
      <c r="H26" s="70"/>
      <c r="I26" s="70" t="s">
        <v>387</v>
      </c>
    </row>
    <row r="27" spans="1:24" ht="13.25" customHeight="1" x14ac:dyDescent="0.15">
      <c r="A27" s="12" t="s">
        <v>1807</v>
      </c>
      <c r="B27" s="13" t="s">
        <v>364</v>
      </c>
      <c r="C27" s="299">
        <v>8</v>
      </c>
      <c r="D27" s="13" t="s">
        <v>407</v>
      </c>
      <c r="E27" s="13">
        <v>190</v>
      </c>
      <c r="F27" s="13" t="s">
        <v>386</v>
      </c>
      <c r="G27" s="30" t="s">
        <v>185</v>
      </c>
      <c r="H27" s="70"/>
      <c r="I27" s="70"/>
    </row>
    <row r="28" spans="1:24" ht="13.25" customHeight="1" x14ac:dyDescent="0.15">
      <c r="A28" s="12" t="s">
        <v>2822</v>
      </c>
      <c r="B28" s="13" t="s">
        <v>364</v>
      </c>
      <c r="C28" s="299">
        <v>10</v>
      </c>
      <c r="D28" s="13" t="s">
        <v>407</v>
      </c>
      <c r="E28" s="13">
        <v>110</v>
      </c>
      <c r="F28" s="13" t="s">
        <v>398</v>
      </c>
      <c r="G28" s="30" t="s">
        <v>181</v>
      </c>
      <c r="H28" s="70"/>
      <c r="I28" s="70" t="s">
        <v>387</v>
      </c>
    </row>
    <row r="29" spans="1:24" ht="13.25" customHeight="1" x14ac:dyDescent="0.15">
      <c r="A29" s="12" t="s">
        <v>4141</v>
      </c>
      <c r="B29" s="13" t="s">
        <v>364</v>
      </c>
      <c r="C29" s="299">
        <v>13</v>
      </c>
      <c r="D29" s="13" t="s">
        <v>407</v>
      </c>
      <c r="E29" s="13">
        <v>190</v>
      </c>
      <c r="F29" s="13" t="s">
        <v>393</v>
      </c>
      <c r="G29" s="30" t="s">
        <v>197</v>
      </c>
      <c r="H29" s="70"/>
      <c r="I29" s="70" t="s">
        <v>387</v>
      </c>
    </row>
    <row r="30" spans="1:24" ht="13.25" customHeight="1" x14ac:dyDescent="0.15">
      <c r="A30" s="12" t="s">
        <v>4142</v>
      </c>
      <c r="B30" s="13" t="s">
        <v>364</v>
      </c>
      <c r="C30" s="299">
        <v>14</v>
      </c>
      <c r="D30" s="13" t="s">
        <v>407</v>
      </c>
      <c r="E30" s="13">
        <v>250</v>
      </c>
      <c r="F30" s="13" t="s">
        <v>4143</v>
      </c>
      <c r="G30" s="30" t="s">
        <v>197</v>
      </c>
      <c r="H30" s="70"/>
      <c r="I30" s="70" t="s">
        <v>387</v>
      </c>
    </row>
    <row r="31" spans="1:24" ht="13.25" customHeight="1" x14ac:dyDescent="0.15">
      <c r="A31" s="12" t="s">
        <v>3670</v>
      </c>
      <c r="B31" s="13" t="s">
        <v>364</v>
      </c>
      <c r="C31" s="299">
        <v>17</v>
      </c>
      <c r="D31" s="13" t="s">
        <v>395</v>
      </c>
      <c r="E31" s="13">
        <v>220</v>
      </c>
      <c r="F31" s="13" t="s">
        <v>393</v>
      </c>
      <c r="G31" s="30" t="s">
        <v>197</v>
      </c>
      <c r="H31" s="70"/>
      <c r="I31" s="70" t="s">
        <v>387</v>
      </c>
    </row>
    <row r="32" spans="1:24" ht="13.25" customHeight="1" x14ac:dyDescent="0.15">
      <c r="A32" s="12" t="s">
        <v>4144</v>
      </c>
      <c r="B32" s="13" t="s">
        <v>364</v>
      </c>
      <c r="C32" s="299">
        <v>18</v>
      </c>
      <c r="D32" s="13" t="s">
        <v>395</v>
      </c>
      <c r="E32" s="13">
        <v>280</v>
      </c>
      <c r="F32" s="13" t="s">
        <v>4143</v>
      </c>
      <c r="G32" s="30" t="s">
        <v>197</v>
      </c>
      <c r="H32" s="70"/>
      <c r="I32" s="70" t="s">
        <v>387</v>
      </c>
    </row>
    <row r="33" spans="1:9" ht="13.25" customHeight="1" x14ac:dyDescent="0.15">
      <c r="A33" s="12" t="s">
        <v>559</v>
      </c>
      <c r="B33" s="13" t="s">
        <v>364</v>
      </c>
      <c r="C33" s="299">
        <v>21</v>
      </c>
      <c r="D33" s="13" t="s">
        <v>395</v>
      </c>
      <c r="E33" s="13">
        <v>120</v>
      </c>
      <c r="F33" s="13" t="s">
        <v>393</v>
      </c>
      <c r="G33" s="30" t="s">
        <v>185</v>
      </c>
      <c r="H33" s="70"/>
      <c r="I33" s="70" t="s">
        <v>387</v>
      </c>
    </row>
    <row r="34" spans="1:9" ht="13.25" customHeight="1" x14ac:dyDescent="0.15">
      <c r="A34" s="12" t="s">
        <v>4145</v>
      </c>
      <c r="B34" s="13" t="s">
        <v>364</v>
      </c>
      <c r="C34" s="299">
        <v>22</v>
      </c>
      <c r="D34" s="13" t="s">
        <v>395</v>
      </c>
      <c r="E34" s="13">
        <v>230</v>
      </c>
      <c r="F34" s="13" t="s">
        <v>393</v>
      </c>
      <c r="G34" s="30" t="s">
        <v>197</v>
      </c>
      <c r="H34" s="70"/>
      <c r="I34" s="70" t="s">
        <v>387</v>
      </c>
    </row>
    <row r="35" spans="1:9" ht="13.25" customHeight="1" x14ac:dyDescent="0.15">
      <c r="A35" s="12" t="s">
        <v>1800</v>
      </c>
      <c r="B35" s="13" t="s">
        <v>364</v>
      </c>
      <c r="C35" s="299">
        <v>41</v>
      </c>
      <c r="D35" s="13" t="s">
        <v>389</v>
      </c>
      <c r="E35" s="13">
        <v>70</v>
      </c>
      <c r="F35" s="13" t="s">
        <v>393</v>
      </c>
      <c r="G35" s="30" t="s">
        <v>181</v>
      </c>
      <c r="H35" s="70"/>
      <c r="I35" s="70"/>
    </row>
    <row r="36" spans="1:9" ht="13.25" customHeight="1" x14ac:dyDescent="0.15">
      <c r="A36" s="12" t="s">
        <v>4149</v>
      </c>
      <c r="B36" s="13" t="s">
        <v>364</v>
      </c>
      <c r="C36" s="299">
        <v>40</v>
      </c>
      <c r="D36" s="13"/>
      <c r="E36" s="13"/>
      <c r="F36" s="13"/>
      <c r="G36" s="30"/>
      <c r="H36" s="70"/>
      <c r="I36" s="70" t="s">
        <v>387</v>
      </c>
    </row>
    <row r="37" spans="1:9" ht="13.25" customHeight="1" x14ac:dyDescent="0.15">
      <c r="A37" s="12" t="s">
        <v>3610</v>
      </c>
      <c r="B37" s="13" t="s">
        <v>364</v>
      </c>
      <c r="C37" s="299">
        <v>44</v>
      </c>
      <c r="D37" s="13" t="s">
        <v>389</v>
      </c>
      <c r="E37" s="13">
        <v>110</v>
      </c>
      <c r="F37" s="13" t="s">
        <v>393</v>
      </c>
      <c r="G37" s="30" t="s">
        <v>181</v>
      </c>
      <c r="H37" s="70"/>
      <c r="I37" s="70" t="s">
        <v>387</v>
      </c>
    </row>
    <row r="38" spans="1:9" ht="13.25" customHeight="1" x14ac:dyDescent="0.15">
      <c r="A38" s="12" t="s">
        <v>4151</v>
      </c>
      <c r="B38" s="13" t="s">
        <v>364</v>
      </c>
      <c r="C38" s="299">
        <v>48</v>
      </c>
      <c r="D38" s="13" t="s">
        <v>404</v>
      </c>
      <c r="E38" s="13">
        <v>200</v>
      </c>
      <c r="F38" s="13" t="s">
        <v>393</v>
      </c>
      <c r="G38" s="30" t="s">
        <v>197</v>
      </c>
      <c r="H38" s="70"/>
      <c r="I38" s="70" t="s">
        <v>387</v>
      </c>
    </row>
    <row r="39" spans="1:9" ht="13.25" customHeight="1" x14ac:dyDescent="0.15">
      <c r="A39" s="12" t="s">
        <v>1816</v>
      </c>
      <c r="B39" s="13" t="s">
        <v>364</v>
      </c>
      <c r="C39" s="299">
        <v>52</v>
      </c>
      <c r="D39" s="13" t="s">
        <v>404</v>
      </c>
      <c r="E39" s="13">
        <v>70</v>
      </c>
      <c r="F39" s="13" t="s">
        <v>393</v>
      </c>
      <c r="G39" s="30" t="s">
        <v>177</v>
      </c>
      <c r="H39" s="70"/>
      <c r="I39" s="70" t="s">
        <v>387</v>
      </c>
    </row>
    <row r="40" spans="1:9" ht="13.25" customHeight="1" x14ac:dyDescent="0.15">
      <c r="A40" s="12" t="s">
        <v>1793</v>
      </c>
      <c r="B40" s="13" t="s">
        <v>364</v>
      </c>
      <c r="C40" s="299">
        <v>62</v>
      </c>
      <c r="D40" s="13" t="s">
        <v>385</v>
      </c>
      <c r="E40" s="13">
        <v>160</v>
      </c>
      <c r="F40" s="13" t="s">
        <v>386</v>
      </c>
      <c r="G40" s="30" t="s">
        <v>185</v>
      </c>
      <c r="H40" s="70"/>
      <c r="I40" s="70" t="s">
        <v>387</v>
      </c>
    </row>
    <row r="41" spans="1:9" ht="13.25" customHeight="1" x14ac:dyDescent="0.15">
      <c r="A41" s="12" t="s">
        <v>4153</v>
      </c>
      <c r="B41" s="13" t="s">
        <v>364</v>
      </c>
      <c r="C41" s="299">
        <v>64</v>
      </c>
      <c r="D41" s="13"/>
      <c r="E41" s="13"/>
      <c r="F41" s="13"/>
      <c r="G41" s="30"/>
      <c r="H41" s="70"/>
      <c r="I41" s="70" t="s">
        <v>387</v>
      </c>
    </row>
    <row r="42" spans="1:9" ht="13.25" customHeight="1" x14ac:dyDescent="0.15">
      <c r="A42" s="12" t="s">
        <v>4154</v>
      </c>
      <c r="B42" s="13" t="s">
        <v>364</v>
      </c>
      <c r="C42" s="299">
        <v>65</v>
      </c>
      <c r="D42" s="13"/>
      <c r="E42" s="13"/>
      <c r="F42" s="13"/>
      <c r="G42" s="30"/>
      <c r="H42" s="70"/>
      <c r="I42" s="70" t="s">
        <v>387</v>
      </c>
    </row>
    <row r="43" spans="1:9" ht="13.25" customHeight="1" x14ac:dyDescent="0.15">
      <c r="A43" s="12" t="s">
        <v>2822</v>
      </c>
      <c r="B43" s="13" t="s">
        <v>364</v>
      </c>
      <c r="C43" s="299">
        <v>77</v>
      </c>
      <c r="D43" s="13" t="s">
        <v>400</v>
      </c>
      <c r="E43" s="13">
        <v>110</v>
      </c>
      <c r="F43" s="13" t="s">
        <v>398</v>
      </c>
      <c r="G43" s="30" t="s">
        <v>181</v>
      </c>
      <c r="H43" s="70"/>
      <c r="I43" s="70" t="s">
        <v>387</v>
      </c>
    </row>
    <row r="44" spans="1:9" ht="13.25" customHeight="1" x14ac:dyDescent="0.15">
      <c r="A44" s="12" t="s">
        <v>1797</v>
      </c>
      <c r="B44" s="13" t="s">
        <v>364</v>
      </c>
      <c r="C44" s="299">
        <v>79</v>
      </c>
      <c r="D44" s="13" t="s">
        <v>400</v>
      </c>
      <c r="E44" s="13">
        <v>120</v>
      </c>
      <c r="F44" s="13" t="s">
        <v>398</v>
      </c>
      <c r="G44" s="30" t="s">
        <v>185</v>
      </c>
      <c r="H44" s="70"/>
      <c r="I44" s="70" t="s">
        <v>387</v>
      </c>
    </row>
    <row r="45" spans="1:9" ht="13.25" customHeight="1" x14ac:dyDescent="0.15">
      <c r="A45" s="12" t="s">
        <v>7150</v>
      </c>
      <c r="B45" s="13" t="s">
        <v>364</v>
      </c>
      <c r="C45" s="299">
        <v>88</v>
      </c>
      <c r="D45" s="13" t="s">
        <v>858</v>
      </c>
      <c r="E45" s="13">
        <v>200</v>
      </c>
      <c r="F45" s="13" t="s">
        <v>393</v>
      </c>
      <c r="G45" s="30" t="s">
        <v>197</v>
      </c>
      <c r="H45" s="70"/>
      <c r="I45" s="70" t="s">
        <v>387</v>
      </c>
    </row>
    <row r="46" spans="1:9" ht="13.25" customHeight="1" x14ac:dyDescent="0.15">
      <c r="A46" s="12" t="s">
        <v>2285</v>
      </c>
      <c r="B46" s="13" t="s">
        <v>364</v>
      </c>
      <c r="C46" s="299">
        <v>91</v>
      </c>
      <c r="D46" s="13" t="s">
        <v>858</v>
      </c>
      <c r="E46" s="13">
        <v>100</v>
      </c>
      <c r="F46" s="13" t="s">
        <v>398</v>
      </c>
      <c r="G46" s="30" t="s">
        <v>181</v>
      </c>
      <c r="H46" s="70"/>
      <c r="I46" s="70" t="s">
        <v>387</v>
      </c>
    </row>
    <row r="47" spans="1:9" ht="13.25" customHeight="1" x14ac:dyDescent="0.15">
      <c r="A47" s="12" t="s">
        <v>2822</v>
      </c>
      <c r="B47" s="13" t="s">
        <v>364</v>
      </c>
      <c r="C47" s="299">
        <v>98</v>
      </c>
      <c r="D47" s="13" t="s">
        <v>847</v>
      </c>
      <c r="E47" s="13">
        <v>110</v>
      </c>
      <c r="F47" s="13" t="s">
        <v>398</v>
      </c>
      <c r="G47" s="30" t="s">
        <v>181</v>
      </c>
      <c r="H47" s="70"/>
      <c r="I47" s="70" t="s">
        <v>387</v>
      </c>
    </row>
    <row r="48" spans="1:9" ht="13.25" customHeight="1" x14ac:dyDescent="0.15">
      <c r="A48" s="12" t="s">
        <v>3569</v>
      </c>
      <c r="B48" s="13" t="s">
        <v>364</v>
      </c>
      <c r="C48" s="299">
        <v>105</v>
      </c>
      <c r="D48" s="13" t="s">
        <v>847</v>
      </c>
      <c r="E48" s="13">
        <v>220</v>
      </c>
      <c r="F48" s="13" t="s">
        <v>393</v>
      </c>
      <c r="G48" s="30" t="s">
        <v>197</v>
      </c>
      <c r="H48" s="70"/>
      <c r="I48" s="70" t="s">
        <v>387</v>
      </c>
    </row>
    <row r="49" spans="1:9" ht="13.25" customHeight="1" x14ac:dyDescent="0.15">
      <c r="A49" s="12" t="s">
        <v>1859</v>
      </c>
      <c r="B49" s="13" t="s">
        <v>364</v>
      </c>
      <c r="C49" s="299">
        <v>109</v>
      </c>
      <c r="D49" s="13" t="s">
        <v>149</v>
      </c>
      <c r="E49" s="13">
        <v>160</v>
      </c>
      <c r="F49" s="13" t="s">
        <v>386</v>
      </c>
      <c r="G49" s="30" t="s">
        <v>185</v>
      </c>
      <c r="H49" s="70"/>
      <c r="I49" s="70" t="s">
        <v>387</v>
      </c>
    </row>
    <row r="50" spans="1:9" ht="13.25" customHeight="1" x14ac:dyDescent="0.15">
      <c r="A50" s="12" t="s">
        <v>1808</v>
      </c>
      <c r="B50" s="13" t="s">
        <v>364</v>
      </c>
      <c r="C50" s="299">
        <v>121</v>
      </c>
      <c r="D50" s="13" t="s">
        <v>392</v>
      </c>
      <c r="E50" s="13">
        <v>120</v>
      </c>
      <c r="F50" s="13" t="s">
        <v>398</v>
      </c>
      <c r="G50" s="30" t="s">
        <v>185</v>
      </c>
      <c r="H50" s="70"/>
      <c r="I50" s="70"/>
    </row>
    <row r="51" spans="1:9" ht="13.25" customHeight="1" x14ac:dyDescent="0.15">
      <c r="A51" s="12" t="s">
        <v>4161</v>
      </c>
      <c r="B51" s="13" t="s">
        <v>364</v>
      </c>
      <c r="C51" s="299">
        <v>122</v>
      </c>
      <c r="D51" s="13" t="s">
        <v>392</v>
      </c>
      <c r="E51" s="13">
        <v>220</v>
      </c>
      <c r="F51" s="13" t="s">
        <v>393</v>
      </c>
      <c r="G51" s="30" t="s">
        <v>197</v>
      </c>
      <c r="H51" s="70"/>
      <c r="I51" s="70" t="s">
        <v>387</v>
      </c>
    </row>
    <row r="52" spans="1:9" ht="13.25" customHeight="1" x14ac:dyDescent="0.15">
      <c r="A52" s="12" t="s">
        <v>4162</v>
      </c>
      <c r="B52" s="13" t="s">
        <v>364</v>
      </c>
      <c r="C52" s="299">
        <v>123</v>
      </c>
      <c r="D52" s="13" t="s">
        <v>392</v>
      </c>
      <c r="E52" s="13">
        <v>280</v>
      </c>
      <c r="F52" s="13" t="s">
        <v>4143</v>
      </c>
      <c r="G52" s="30" t="s">
        <v>197</v>
      </c>
      <c r="H52" s="70"/>
      <c r="I52" s="70" t="s">
        <v>387</v>
      </c>
    </row>
    <row r="53" spans="1:9" ht="13.25" customHeight="1" x14ac:dyDescent="0.15">
      <c r="A53" s="12" t="s">
        <v>2333</v>
      </c>
      <c r="B53" s="13" t="s">
        <v>364</v>
      </c>
      <c r="C53" s="299">
        <v>126</v>
      </c>
      <c r="D53" s="13" t="s">
        <v>392</v>
      </c>
      <c r="E53" s="13">
        <v>120</v>
      </c>
      <c r="F53" s="13" t="s">
        <v>393</v>
      </c>
      <c r="G53" s="30" t="s">
        <v>181</v>
      </c>
      <c r="H53" s="70"/>
      <c r="I53" s="70" t="s">
        <v>387</v>
      </c>
    </row>
    <row r="54" spans="1:9" ht="13.25" customHeight="1" x14ac:dyDescent="0.15">
      <c r="A54" s="12" t="s">
        <v>3809</v>
      </c>
      <c r="B54" s="13" t="s">
        <v>364</v>
      </c>
      <c r="C54" s="299">
        <v>132</v>
      </c>
      <c r="D54" s="13" t="s">
        <v>469</v>
      </c>
      <c r="E54" s="13"/>
      <c r="F54" s="13" t="s">
        <v>1069</v>
      </c>
      <c r="G54" s="30" t="s">
        <v>185</v>
      </c>
      <c r="H54" s="70"/>
      <c r="I54" s="70"/>
    </row>
    <row r="55" spans="1:9" ht="13.25" customHeight="1" x14ac:dyDescent="0.15">
      <c r="A55" s="12" t="s">
        <v>4168</v>
      </c>
      <c r="B55" s="13" t="s">
        <v>364</v>
      </c>
      <c r="C55" s="299">
        <v>134</v>
      </c>
      <c r="D55" s="13" t="s">
        <v>469</v>
      </c>
      <c r="E55" s="13"/>
      <c r="F55" s="13" t="s">
        <v>1069</v>
      </c>
      <c r="G55" s="30" t="s">
        <v>177</v>
      </c>
      <c r="H55" s="70"/>
      <c r="I55" s="70" t="s">
        <v>387</v>
      </c>
    </row>
    <row r="56" spans="1:9" ht="13.25" customHeight="1" x14ac:dyDescent="0.15">
      <c r="A56" s="12" t="s">
        <v>4169</v>
      </c>
      <c r="B56" s="13" t="s">
        <v>364</v>
      </c>
      <c r="C56" s="299">
        <v>135</v>
      </c>
      <c r="D56" s="13" t="s">
        <v>469</v>
      </c>
      <c r="E56" s="13"/>
      <c r="F56" s="13" t="s">
        <v>1542</v>
      </c>
      <c r="G56" s="30" t="s">
        <v>177</v>
      </c>
      <c r="H56" s="70"/>
      <c r="I56" s="70"/>
    </row>
    <row r="57" spans="1:9" ht="13.25" customHeight="1" x14ac:dyDescent="0.15">
      <c r="A57" s="12" t="s">
        <v>4171</v>
      </c>
      <c r="B57" s="13" t="s">
        <v>364</v>
      </c>
      <c r="C57" s="299">
        <v>137</v>
      </c>
      <c r="D57" s="13" t="s">
        <v>469</v>
      </c>
      <c r="E57" s="13"/>
      <c r="F57" s="13" t="s">
        <v>721</v>
      </c>
      <c r="G57" s="30" t="s">
        <v>177</v>
      </c>
      <c r="H57" s="70"/>
      <c r="I57" s="70" t="s">
        <v>387</v>
      </c>
    </row>
    <row r="58" spans="1:9" ht="13.25" customHeight="1" x14ac:dyDescent="0.15">
      <c r="A58" s="12" t="s">
        <v>4172</v>
      </c>
      <c r="B58" s="13" t="s">
        <v>364</v>
      </c>
      <c r="C58" s="299">
        <v>138</v>
      </c>
      <c r="D58" s="13" t="s">
        <v>469</v>
      </c>
      <c r="E58" s="13"/>
      <c r="F58" s="13" t="s">
        <v>1069</v>
      </c>
      <c r="G58" s="30" t="s">
        <v>177</v>
      </c>
      <c r="H58" s="70"/>
      <c r="I58" s="70" t="s">
        <v>387</v>
      </c>
    </row>
    <row r="59" spans="1:9" ht="13.25" customHeight="1" x14ac:dyDescent="0.15">
      <c r="A59" s="12" t="s">
        <v>4173</v>
      </c>
      <c r="B59" s="13" t="s">
        <v>364</v>
      </c>
      <c r="C59" s="299">
        <v>141</v>
      </c>
      <c r="D59" s="13" t="s">
        <v>469</v>
      </c>
      <c r="E59" s="13"/>
      <c r="F59" s="13" t="s">
        <v>1069</v>
      </c>
      <c r="G59" s="30" t="s">
        <v>177</v>
      </c>
      <c r="H59" s="70"/>
      <c r="I59" s="70"/>
    </row>
    <row r="60" spans="1:9" ht="13.25" customHeight="1" x14ac:dyDescent="0.15">
      <c r="A60" s="12" t="s">
        <v>4175</v>
      </c>
      <c r="B60" s="13" t="s">
        <v>364</v>
      </c>
      <c r="C60" s="299">
        <v>143</v>
      </c>
      <c r="D60" s="13" t="s">
        <v>469</v>
      </c>
      <c r="E60" s="13"/>
      <c r="F60" s="13" t="s">
        <v>1069</v>
      </c>
      <c r="G60" s="30" t="s">
        <v>177</v>
      </c>
      <c r="H60" s="70"/>
      <c r="I60" s="70" t="s">
        <v>387</v>
      </c>
    </row>
    <row r="61" spans="1:9" ht="13.25" customHeight="1" x14ac:dyDescent="0.15">
      <c r="A61" s="12" t="s">
        <v>4176</v>
      </c>
      <c r="B61" s="13" t="s">
        <v>364</v>
      </c>
      <c r="C61" s="299">
        <v>144</v>
      </c>
      <c r="D61" s="13" t="s">
        <v>469</v>
      </c>
      <c r="E61" s="13"/>
      <c r="F61" s="13" t="s">
        <v>721</v>
      </c>
      <c r="G61" s="30" t="s">
        <v>177</v>
      </c>
      <c r="H61" s="70"/>
      <c r="I61" s="70"/>
    </row>
    <row r="62" spans="1:9" ht="13.25" customHeight="1" x14ac:dyDescent="0.15">
      <c r="A62" s="12" t="s">
        <v>3587</v>
      </c>
      <c r="B62" s="13" t="s">
        <v>364</v>
      </c>
      <c r="C62" s="299">
        <v>147</v>
      </c>
      <c r="D62" s="13" t="s">
        <v>469</v>
      </c>
      <c r="E62" s="13"/>
      <c r="F62" s="13" t="s">
        <v>1069</v>
      </c>
      <c r="G62" s="30" t="s">
        <v>185</v>
      </c>
      <c r="H62" s="70"/>
      <c r="I62" s="70"/>
    </row>
    <row r="63" spans="1:9" ht="13.25" customHeight="1" x14ac:dyDescent="0.15">
      <c r="A63" s="12" t="s">
        <v>4179</v>
      </c>
      <c r="B63" s="13" t="s">
        <v>364</v>
      </c>
      <c r="C63" s="299">
        <v>148</v>
      </c>
      <c r="D63" s="13" t="s">
        <v>469</v>
      </c>
      <c r="E63" s="13"/>
      <c r="F63" s="13" t="s">
        <v>1069</v>
      </c>
      <c r="G63" s="30" t="s">
        <v>177</v>
      </c>
      <c r="H63" s="70"/>
      <c r="I63" s="70" t="s">
        <v>387</v>
      </c>
    </row>
    <row r="64" spans="1:9" ht="13.25" customHeight="1" x14ac:dyDescent="0.15">
      <c r="A64" s="12" t="s">
        <v>4180</v>
      </c>
      <c r="B64" s="13" t="s">
        <v>364</v>
      </c>
      <c r="C64" s="299">
        <v>149</v>
      </c>
      <c r="D64" s="13" t="s">
        <v>469</v>
      </c>
      <c r="E64" s="13"/>
      <c r="F64" s="13" t="s">
        <v>1069</v>
      </c>
      <c r="G64" s="30" t="s">
        <v>177</v>
      </c>
      <c r="H64" s="70"/>
      <c r="I64" s="70" t="s">
        <v>387</v>
      </c>
    </row>
    <row r="65" spans="1:9" ht="13.25" customHeight="1" x14ac:dyDescent="0.15">
      <c r="A65" s="12" t="s">
        <v>2427</v>
      </c>
      <c r="B65" s="13" t="s">
        <v>364</v>
      </c>
      <c r="C65" s="299">
        <v>150</v>
      </c>
      <c r="D65" s="13" t="s">
        <v>469</v>
      </c>
      <c r="E65" s="13"/>
      <c r="F65" s="13" t="s">
        <v>1542</v>
      </c>
      <c r="G65" s="30" t="s">
        <v>177</v>
      </c>
      <c r="H65" s="70"/>
      <c r="I65" s="70"/>
    </row>
    <row r="66" spans="1:9" ht="13.25" customHeight="1" x14ac:dyDescent="0.15">
      <c r="A66" s="12" t="s">
        <v>4181</v>
      </c>
      <c r="B66" s="13" t="s">
        <v>364</v>
      </c>
      <c r="C66" s="299">
        <v>151</v>
      </c>
      <c r="D66" s="13" t="s">
        <v>496</v>
      </c>
      <c r="E66" s="13"/>
      <c r="F66" s="13" t="s">
        <v>497</v>
      </c>
      <c r="G66" s="30" t="s">
        <v>177</v>
      </c>
      <c r="H66" s="70"/>
      <c r="I66" s="70"/>
    </row>
    <row r="67" spans="1:9" ht="13.25" customHeight="1" x14ac:dyDescent="0.15">
      <c r="A67" s="12" t="s">
        <v>4410</v>
      </c>
      <c r="B67" s="13" t="s">
        <v>118</v>
      </c>
      <c r="C67" s="229" t="s">
        <v>6433</v>
      </c>
      <c r="D67" s="13" t="s">
        <v>407</v>
      </c>
      <c r="E67" s="13">
        <v>260</v>
      </c>
      <c r="F67" s="13" t="s">
        <v>4143</v>
      </c>
      <c r="G67" s="30" t="s">
        <v>112</v>
      </c>
      <c r="H67" s="70"/>
      <c r="I67" s="70" t="s">
        <v>387</v>
      </c>
    </row>
    <row r="68" spans="1:9" ht="13.25" customHeight="1" x14ac:dyDescent="0.15">
      <c r="A68" s="12" t="s">
        <v>4473</v>
      </c>
      <c r="B68" s="13" t="s">
        <v>118</v>
      </c>
      <c r="C68" s="229" t="s">
        <v>6436</v>
      </c>
      <c r="D68" s="13" t="s">
        <v>389</v>
      </c>
      <c r="E68" s="13">
        <v>260</v>
      </c>
      <c r="F68" s="13" t="s">
        <v>4143</v>
      </c>
      <c r="G68" s="30" t="s">
        <v>112</v>
      </c>
      <c r="H68" s="70"/>
      <c r="I68" s="70" t="s">
        <v>387</v>
      </c>
    </row>
    <row r="69" spans="1:9" ht="13.25" customHeight="1" x14ac:dyDescent="0.15">
      <c r="A69" s="12" t="s">
        <v>500</v>
      </c>
      <c r="B69" s="13" t="s">
        <v>7151</v>
      </c>
      <c r="C69" s="229"/>
      <c r="D69" s="13" t="s">
        <v>496</v>
      </c>
      <c r="E69" s="13"/>
      <c r="F69" s="13" t="s">
        <v>496</v>
      </c>
      <c r="G69" s="30" t="s">
        <v>7144</v>
      </c>
      <c r="H69" s="70"/>
      <c r="I69" s="70"/>
    </row>
    <row r="70" spans="1:9" ht="13.25" customHeight="1" x14ac:dyDescent="0.15">
      <c r="A70" s="12" t="s">
        <v>499</v>
      </c>
      <c r="B70" s="13" t="s">
        <v>7151</v>
      </c>
      <c r="C70" s="229"/>
      <c r="D70" s="13" t="s">
        <v>496</v>
      </c>
      <c r="E70" s="13"/>
      <c r="F70" s="13" t="s">
        <v>496</v>
      </c>
      <c r="G70" s="30" t="s">
        <v>7144</v>
      </c>
      <c r="H70" s="70"/>
      <c r="I70" s="70"/>
    </row>
    <row r="71" spans="1:9" ht="13.25" customHeight="1" x14ac:dyDescent="0.15">
      <c r="A71" s="12" t="s">
        <v>503</v>
      </c>
      <c r="B71" s="13" t="s">
        <v>7151</v>
      </c>
      <c r="C71" s="229"/>
      <c r="D71" s="13" t="s">
        <v>496</v>
      </c>
      <c r="E71" s="13"/>
      <c r="F71" s="13" t="s">
        <v>496</v>
      </c>
      <c r="G71" s="30" t="s">
        <v>7144</v>
      </c>
      <c r="H71" s="70"/>
      <c r="I71" s="70"/>
    </row>
    <row r="72" spans="1:9" ht="13.25" customHeight="1" x14ac:dyDescent="0.15">
      <c r="A72" s="12" t="s">
        <v>501</v>
      </c>
      <c r="B72" s="13" t="s">
        <v>7151</v>
      </c>
      <c r="C72" s="229"/>
      <c r="D72" s="13" t="s">
        <v>496</v>
      </c>
      <c r="E72" s="13"/>
      <c r="F72" s="13" t="s">
        <v>496</v>
      </c>
      <c r="G72" s="30" t="s">
        <v>7144</v>
      </c>
      <c r="H72" s="70"/>
      <c r="I72" s="70"/>
    </row>
    <row r="73" spans="1:9" ht="13.25" customHeight="1" x14ac:dyDescent="0.15">
      <c r="A73" s="12" t="s">
        <v>502</v>
      </c>
      <c r="B73" s="13" t="s">
        <v>7151</v>
      </c>
      <c r="C73" s="229"/>
      <c r="D73" s="13" t="s">
        <v>496</v>
      </c>
      <c r="E73" s="13"/>
      <c r="F73" s="13" t="s">
        <v>496</v>
      </c>
      <c r="G73" s="30" t="s">
        <v>7144</v>
      </c>
      <c r="H73" s="70"/>
      <c r="I73" s="70"/>
    </row>
    <row r="74" spans="1:9" ht="13.25" customHeight="1" x14ac:dyDescent="0.15">
      <c r="A74" s="12" t="s">
        <v>498</v>
      </c>
      <c r="B74" s="13" t="s">
        <v>7151</v>
      </c>
      <c r="C74" s="229"/>
      <c r="D74" s="13" t="s">
        <v>496</v>
      </c>
      <c r="E74" s="13"/>
      <c r="F74" s="13" t="s">
        <v>496</v>
      </c>
      <c r="G74" s="30" t="s">
        <v>7144</v>
      </c>
      <c r="H74" s="70"/>
      <c r="I74" s="70"/>
    </row>
    <row r="75" spans="1:9" ht="13.25" customHeight="1" x14ac:dyDescent="0.15">
      <c r="A75" s="12" t="s">
        <v>924</v>
      </c>
      <c r="B75" s="13" t="s">
        <v>7151</v>
      </c>
      <c r="C75" s="229"/>
      <c r="D75" s="13" t="s">
        <v>496</v>
      </c>
      <c r="E75" s="13"/>
      <c r="F75" s="13" t="s">
        <v>496</v>
      </c>
      <c r="G75" s="30" t="s">
        <v>7144</v>
      </c>
      <c r="H75" s="70"/>
      <c r="I75" s="70"/>
    </row>
    <row r="76" spans="1:9" ht="13.25" customHeight="1" x14ac:dyDescent="0.15">
      <c r="A76" s="12" t="s">
        <v>852</v>
      </c>
      <c r="B76" s="13" t="s">
        <v>7151</v>
      </c>
      <c r="C76" s="229"/>
      <c r="D76" s="13" t="s">
        <v>496</v>
      </c>
      <c r="E76" s="13"/>
      <c r="F76" s="13" t="s">
        <v>496</v>
      </c>
      <c r="G76" s="30" t="s">
        <v>7144</v>
      </c>
      <c r="H76" s="70"/>
      <c r="I76" s="70"/>
    </row>
  </sheetData>
  <sheetProtection selectLockedCells="1" selectUnlockedCells="1"/>
  <dataConsolidate link="1"/>
  <mergeCells count="3">
    <mergeCell ref="Z1:AH1"/>
    <mergeCell ref="K4:O5"/>
    <mergeCell ref="K7:O9"/>
  </mergeCells>
  <conditionalFormatting sqref="H2:H76">
    <cfRule type="cellIs" dxfId="288" priority="3" stopIfTrue="1" operator="equal">
      <formula>"-"</formula>
    </cfRule>
    <cfRule type="cellIs" dxfId="287" priority="4" stopIfTrue="1" operator="equal">
      <formula>"x"</formula>
    </cfRule>
  </conditionalFormatting>
  <conditionalFormatting sqref="I2:I76">
    <cfRule type="cellIs" dxfId="286" priority="1" stopIfTrue="1" operator="equal">
      <formula>"-"</formula>
    </cfRule>
    <cfRule type="cellIs" dxfId="285" priority="2" stopIfTrue="1" operator="equal">
      <formula>"x"</formula>
    </cfRule>
  </conditionalFormatting>
  <hyperlinks>
    <hyperlink ref="L1" location="'Expansion set Check List'!A1" display="Home" xr:uid="{F39181DB-7737-4CCF-B994-DE4526EF2453}"/>
    <hyperlink ref="K4:O5" r:id="rId1" display="S2 Official Checklist" xr:uid="{B4543BDB-828D-4151-8612-9AD40E5EAFC1}"/>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B5A2D-1481-430A-9D61-2F3B5A2CE81C}">
  <sheetPr codeName="Sheet266">
    <tabColor rgb="FFFF6600"/>
  </sheetPr>
  <dimension ref="A1:AJ15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4.1640625" bestFit="1" customWidth="1"/>
    <col min="2" max="2" width="21.5" bestFit="1" customWidth="1"/>
    <col min="3" max="3" width="4" style="228" bestFit="1" customWidth="1"/>
    <col min="4" max="4" width="8.6640625" bestFit="1" customWidth="1"/>
    <col min="5" max="5" width="4" bestFit="1" customWidth="1"/>
    <col min="6" max="6" width="13.5" bestFit="1" customWidth="1"/>
    <col min="7" max="7" width="11.5" bestFit="1" customWidth="1"/>
    <col min="8" max="10" width="3.33203125" customWidth="1"/>
    <col min="11" max="11" width="3.33203125" bestFit="1" customWidth="1"/>
    <col min="12" max="12" width="3.33203125" customWidth="1"/>
    <col min="13" max="17" width="4" customWidth="1"/>
    <col min="18" max="18" width="14.6640625" bestFit="1" customWidth="1"/>
    <col min="19" max="20" width="4" customWidth="1"/>
    <col min="21" max="21" width="1.5" customWidth="1"/>
    <col min="22" max="22" width="14.6640625" bestFit="1" customWidth="1"/>
    <col min="23" max="33" width="4" customWidth="1"/>
    <col min="34" max="34" width="3" customWidth="1"/>
    <col min="35" max="36" width="9.33203125" hidden="1"/>
  </cols>
  <sheetData>
    <row r="1" spans="1:34" ht="65" thickBot="1" x14ac:dyDescent="0.2">
      <c r="A1" s="28" t="s">
        <v>375</v>
      </c>
      <c r="B1" s="28" t="s">
        <v>376</v>
      </c>
      <c r="C1" s="38" t="s">
        <v>377</v>
      </c>
      <c r="D1" s="28" t="s">
        <v>378</v>
      </c>
      <c r="E1" s="28" t="s">
        <v>379</v>
      </c>
      <c r="F1" s="28" t="s">
        <v>380</v>
      </c>
      <c r="G1" s="28" t="s">
        <v>381</v>
      </c>
      <c r="H1" s="29" t="s">
        <v>87</v>
      </c>
      <c r="I1" s="29" t="s">
        <v>7143</v>
      </c>
      <c r="J1" s="2"/>
      <c r="L1" s="46" t="s">
        <v>382</v>
      </c>
      <c r="M1" s="59" t="s">
        <v>87</v>
      </c>
      <c r="N1" s="29" t="s">
        <v>7143</v>
      </c>
      <c r="Z1" s="408" t="s">
        <v>383</v>
      </c>
      <c r="AA1" s="409"/>
      <c r="AB1" s="409"/>
      <c r="AC1" s="409"/>
      <c r="AD1" s="409"/>
      <c r="AE1" s="409"/>
      <c r="AF1" s="409"/>
      <c r="AG1" s="409"/>
      <c r="AH1" s="410"/>
    </row>
    <row r="2" spans="1:34" ht="14" thickBot="1" x14ac:dyDescent="0.2">
      <c r="A2" s="12" t="s">
        <v>1823</v>
      </c>
      <c r="B2" s="13" t="s">
        <v>364</v>
      </c>
      <c r="C2" s="299">
        <v>7</v>
      </c>
      <c r="D2" s="13" t="s">
        <v>407</v>
      </c>
      <c r="E2" s="13">
        <v>100</v>
      </c>
      <c r="F2" s="13" t="s">
        <v>398</v>
      </c>
      <c r="G2" s="30" t="s">
        <v>177</v>
      </c>
      <c r="H2" s="70" t="s">
        <v>387</v>
      </c>
      <c r="I2" s="70" t="s">
        <v>390</v>
      </c>
      <c r="M2" s="25">
        <f>COUNTIF(H2:H500,"x")</f>
        <v>0</v>
      </c>
      <c r="N2" s="26">
        <f>COUNTIF(I2:I500,"x")</f>
        <v>0</v>
      </c>
      <c r="O2" s="102"/>
      <c r="P2" s="102"/>
      <c r="Q2" s="102"/>
      <c r="R2" s="160" t="s">
        <v>87</v>
      </c>
      <c r="S2" s="161">
        <f>SUM(S3:S11)</f>
        <v>0</v>
      </c>
      <c r="T2" s="175">
        <f>SUM(T3:T11)</f>
        <v>131</v>
      </c>
      <c r="U2" s="176"/>
      <c r="V2" s="160" t="s">
        <v>7143</v>
      </c>
      <c r="W2" s="161">
        <f>SUM(W3:W11)</f>
        <v>0</v>
      </c>
      <c r="X2" s="162">
        <f>SUM(X3:X11)</f>
        <v>44</v>
      </c>
      <c r="Z2" s="102"/>
      <c r="AA2" s="102"/>
      <c r="AB2" s="102"/>
      <c r="AC2" s="102"/>
      <c r="AD2" s="102"/>
      <c r="AE2" s="102"/>
      <c r="AF2" s="102"/>
      <c r="AG2" s="102"/>
      <c r="AH2" s="102"/>
    </row>
    <row r="3" spans="1:34" ht="13" x14ac:dyDescent="0.15">
      <c r="A3" s="12" t="s">
        <v>1800</v>
      </c>
      <c r="B3" s="13" t="s">
        <v>364</v>
      </c>
      <c r="C3" s="299">
        <v>41</v>
      </c>
      <c r="D3" s="13" t="s">
        <v>389</v>
      </c>
      <c r="E3" s="13">
        <v>70</v>
      </c>
      <c r="F3" s="13" t="s">
        <v>393</v>
      </c>
      <c r="G3" s="30" t="s">
        <v>181</v>
      </c>
      <c r="H3" s="70" t="s">
        <v>387</v>
      </c>
      <c r="I3" s="70" t="s">
        <v>390</v>
      </c>
      <c r="R3" s="157" t="s">
        <v>173</v>
      </c>
      <c r="S3" s="158">
        <f>COUNTIFS($G$2:$G$500,R3,$H$2:$H$500,"x")</f>
        <v>0</v>
      </c>
      <c r="T3" s="179">
        <f>COUNTIFS($H$2:$H$500,"&lt;&gt;-",$G$2:$G$500,R3)</f>
        <v>5</v>
      </c>
      <c r="U3" s="171"/>
      <c r="V3" s="157" t="s">
        <v>173</v>
      </c>
      <c r="W3" s="158">
        <f>COUNTIFS($G$2:$G$500,V3,$I$2:$I$500,"x")</f>
        <v>0</v>
      </c>
      <c r="X3" s="159">
        <f>COUNTIFS($I$2:$I$500,"&lt;&gt;-",$G$2:$G$500,V3)</f>
        <v>3</v>
      </c>
    </row>
    <row r="4" spans="1:34" ht="13.25" customHeight="1" x14ac:dyDescent="0.15">
      <c r="A4" s="12" t="s">
        <v>4150</v>
      </c>
      <c r="B4" s="13" t="s">
        <v>364</v>
      </c>
      <c r="C4" s="299">
        <v>45</v>
      </c>
      <c r="D4" s="13" t="s">
        <v>404</v>
      </c>
      <c r="E4" s="13">
        <v>200</v>
      </c>
      <c r="F4" s="13" t="s">
        <v>393</v>
      </c>
      <c r="G4" s="30" t="s">
        <v>197</v>
      </c>
      <c r="H4" s="70"/>
      <c r="I4" s="70" t="s">
        <v>387</v>
      </c>
      <c r="K4" s="420" t="s">
        <v>9129</v>
      </c>
      <c r="L4" s="421"/>
      <c r="M4" s="421"/>
      <c r="N4" s="421"/>
      <c r="O4" s="422"/>
      <c r="R4" s="117" t="s">
        <v>177</v>
      </c>
      <c r="S4" s="158">
        <f t="shared" ref="S4:S11" si="0">COUNTIFS($G$2:$G$500,R4,$H$2:$H$500,"x")</f>
        <v>0</v>
      </c>
      <c r="T4" s="179">
        <f t="shared" ref="T4:T11" si="1">COUNTIFS($H$2:$H$500,"&lt;&gt;-",$G$2:$G$500,R4)</f>
        <v>42</v>
      </c>
      <c r="U4" s="168"/>
      <c r="V4" s="117" t="s">
        <v>177</v>
      </c>
      <c r="W4" s="158">
        <f t="shared" ref="W4:W11" si="2">COUNTIFS($G$2:$G$500,V4,$I$2:$I$500,"x")</f>
        <v>0</v>
      </c>
      <c r="X4" s="159">
        <f t="shared" ref="X4:X11" si="3">COUNTIFS($I$2:$I$500,"&lt;&gt;-",$G$2:$G$500,V4)</f>
        <v>24</v>
      </c>
    </row>
    <row r="5" spans="1:34" ht="13" x14ac:dyDescent="0.15">
      <c r="A5" s="12" t="s">
        <v>1808</v>
      </c>
      <c r="B5" s="13" t="s">
        <v>364</v>
      </c>
      <c r="C5" s="299">
        <v>121</v>
      </c>
      <c r="D5" s="13" t="s">
        <v>392</v>
      </c>
      <c r="E5" s="13">
        <v>120</v>
      </c>
      <c r="F5" s="13" t="s">
        <v>398</v>
      </c>
      <c r="G5" s="30" t="s">
        <v>185</v>
      </c>
      <c r="H5" s="70" t="s">
        <v>387</v>
      </c>
      <c r="I5" s="70" t="s">
        <v>390</v>
      </c>
      <c r="K5" s="423"/>
      <c r="L5" s="424"/>
      <c r="M5" s="424"/>
      <c r="N5" s="424"/>
      <c r="O5" s="425"/>
      <c r="R5" s="117" t="s">
        <v>181</v>
      </c>
      <c r="S5" s="158">
        <f t="shared" si="0"/>
        <v>0</v>
      </c>
      <c r="T5" s="179">
        <f t="shared" si="1"/>
        <v>16</v>
      </c>
      <c r="U5" s="168"/>
      <c r="V5" s="117" t="s">
        <v>181</v>
      </c>
      <c r="W5" s="158">
        <f t="shared" si="2"/>
        <v>0</v>
      </c>
      <c r="X5" s="159">
        <f t="shared" si="3"/>
        <v>6</v>
      </c>
    </row>
    <row r="6" spans="1:34" ht="13" x14ac:dyDescent="0.15">
      <c r="A6" s="12" t="s">
        <v>3809</v>
      </c>
      <c r="B6" s="13" t="s">
        <v>364</v>
      </c>
      <c r="C6" s="299">
        <v>132</v>
      </c>
      <c r="D6" s="13" t="s">
        <v>469</v>
      </c>
      <c r="E6" s="13"/>
      <c r="F6" s="13" t="s">
        <v>1069</v>
      </c>
      <c r="G6" s="30" t="s">
        <v>185</v>
      </c>
      <c r="H6" s="70" t="s">
        <v>387</v>
      </c>
      <c r="I6" s="70" t="s">
        <v>390</v>
      </c>
      <c r="K6" s="223"/>
      <c r="L6" s="223"/>
      <c r="M6" s="223"/>
      <c r="N6" s="223"/>
      <c r="O6" s="223"/>
      <c r="R6" s="117" t="s">
        <v>185</v>
      </c>
      <c r="S6" s="158">
        <f t="shared" si="0"/>
        <v>0</v>
      </c>
      <c r="T6" s="179">
        <f t="shared" si="1"/>
        <v>14</v>
      </c>
      <c r="U6" s="168"/>
      <c r="V6" s="117" t="s">
        <v>185</v>
      </c>
      <c r="W6" s="158">
        <f t="shared" si="2"/>
        <v>0</v>
      </c>
      <c r="X6" s="159">
        <f t="shared" si="3"/>
        <v>3</v>
      </c>
    </row>
    <row r="7" spans="1:34" ht="13" x14ac:dyDescent="0.15">
      <c r="A7" s="12" t="s">
        <v>4176</v>
      </c>
      <c r="B7" s="13" t="s">
        <v>364</v>
      </c>
      <c r="C7" s="299">
        <v>144</v>
      </c>
      <c r="D7" s="13" t="s">
        <v>469</v>
      </c>
      <c r="E7" s="13"/>
      <c r="F7" s="13" t="s">
        <v>721</v>
      </c>
      <c r="G7" s="30" t="s">
        <v>177</v>
      </c>
      <c r="H7" s="70" t="s">
        <v>387</v>
      </c>
      <c r="I7" s="70" t="s">
        <v>390</v>
      </c>
      <c r="K7" s="426" t="s">
        <v>7152</v>
      </c>
      <c r="L7" s="427"/>
      <c r="M7" s="427"/>
      <c r="N7" s="427"/>
      <c r="O7" s="428"/>
      <c r="R7" s="117" t="s">
        <v>197</v>
      </c>
      <c r="S7" s="158">
        <f t="shared" si="0"/>
        <v>0</v>
      </c>
      <c r="T7" s="179">
        <f t="shared" si="1"/>
        <v>28</v>
      </c>
      <c r="U7" s="168"/>
      <c r="V7" s="117" t="s">
        <v>197</v>
      </c>
      <c r="W7" s="158">
        <f t="shared" si="2"/>
        <v>0</v>
      </c>
      <c r="X7" s="159">
        <f t="shared" si="3"/>
        <v>0</v>
      </c>
    </row>
    <row r="8" spans="1:34" ht="13" x14ac:dyDescent="0.15">
      <c r="A8" s="12" t="s">
        <v>4178</v>
      </c>
      <c r="B8" s="13" t="s">
        <v>364</v>
      </c>
      <c r="C8" s="299">
        <v>146</v>
      </c>
      <c r="D8" s="13" t="s">
        <v>469</v>
      </c>
      <c r="E8" s="13"/>
      <c r="F8" s="13" t="s">
        <v>1542</v>
      </c>
      <c r="G8" s="30" t="s">
        <v>177</v>
      </c>
      <c r="H8" s="70" t="s">
        <v>387</v>
      </c>
      <c r="I8" s="70" t="s">
        <v>390</v>
      </c>
      <c r="K8" s="429"/>
      <c r="L8" s="430"/>
      <c r="M8" s="430"/>
      <c r="N8" s="430"/>
      <c r="O8" s="431"/>
      <c r="R8" s="117" t="s">
        <v>233</v>
      </c>
      <c r="S8" s="158">
        <f t="shared" si="0"/>
        <v>0</v>
      </c>
      <c r="T8" s="179">
        <f t="shared" si="1"/>
        <v>12</v>
      </c>
      <c r="U8" s="168"/>
      <c r="V8" s="117" t="s">
        <v>233</v>
      </c>
      <c r="W8" s="158">
        <f t="shared" si="2"/>
        <v>0</v>
      </c>
      <c r="X8" s="159">
        <f t="shared" si="3"/>
        <v>0</v>
      </c>
    </row>
    <row r="9" spans="1:34" ht="13.25" customHeight="1" x14ac:dyDescent="0.15">
      <c r="A9" s="12" t="s">
        <v>4181</v>
      </c>
      <c r="B9" s="13" t="s">
        <v>364</v>
      </c>
      <c r="C9" s="299">
        <v>151</v>
      </c>
      <c r="D9" s="13" t="s">
        <v>496</v>
      </c>
      <c r="E9" s="13"/>
      <c r="F9" s="13" t="s">
        <v>497</v>
      </c>
      <c r="G9" s="30" t="s">
        <v>177</v>
      </c>
      <c r="H9" s="70" t="s">
        <v>387</v>
      </c>
      <c r="I9" s="70" t="s">
        <v>390</v>
      </c>
      <c r="K9" s="432"/>
      <c r="L9" s="433"/>
      <c r="M9" s="433"/>
      <c r="N9" s="433"/>
      <c r="O9" s="434"/>
      <c r="R9" s="117" t="s">
        <v>201</v>
      </c>
      <c r="S9" s="158">
        <f t="shared" si="0"/>
        <v>0</v>
      </c>
      <c r="T9" s="179">
        <f t="shared" si="1"/>
        <v>10</v>
      </c>
      <c r="U9" s="168"/>
      <c r="V9" s="117" t="s">
        <v>201</v>
      </c>
      <c r="W9" s="158">
        <f t="shared" si="2"/>
        <v>0</v>
      </c>
      <c r="X9" s="159">
        <f t="shared" si="3"/>
        <v>0</v>
      </c>
    </row>
    <row r="10" spans="1:34" ht="13" x14ac:dyDescent="0.15">
      <c r="A10" s="12" t="s">
        <v>4225</v>
      </c>
      <c r="B10" s="13" t="s">
        <v>365</v>
      </c>
      <c r="C10" s="299">
        <v>27</v>
      </c>
      <c r="D10" s="13" t="s">
        <v>395</v>
      </c>
      <c r="E10" s="13">
        <v>160</v>
      </c>
      <c r="F10" s="13" t="s">
        <v>393</v>
      </c>
      <c r="G10" s="30" t="s">
        <v>233</v>
      </c>
      <c r="H10" s="70"/>
      <c r="I10" s="70" t="s">
        <v>387</v>
      </c>
      <c r="R10" s="117" t="s">
        <v>112</v>
      </c>
      <c r="S10" s="158">
        <f t="shared" si="0"/>
        <v>0</v>
      </c>
      <c r="T10" s="179">
        <f t="shared" si="1"/>
        <v>4</v>
      </c>
      <c r="U10" s="168"/>
      <c r="V10" s="117" t="s">
        <v>112</v>
      </c>
      <c r="W10" s="158">
        <f t="shared" si="2"/>
        <v>0</v>
      </c>
      <c r="X10" s="159">
        <f t="shared" si="3"/>
        <v>0</v>
      </c>
    </row>
    <row r="11" spans="1:34" ht="14" thickBot="1" x14ac:dyDescent="0.2">
      <c r="A11" s="12" t="s">
        <v>4226</v>
      </c>
      <c r="B11" s="13" t="s">
        <v>365</v>
      </c>
      <c r="C11" s="299">
        <v>30</v>
      </c>
      <c r="D11" s="13" t="s">
        <v>389</v>
      </c>
      <c r="E11" s="13">
        <v>190</v>
      </c>
      <c r="F11" s="13" t="s">
        <v>393</v>
      </c>
      <c r="G11" s="30" t="s">
        <v>197</v>
      </c>
      <c r="H11" s="70"/>
      <c r="I11" s="70" t="s">
        <v>387</v>
      </c>
      <c r="K11" s="426" t="s">
        <v>7153</v>
      </c>
      <c r="L11" s="427"/>
      <c r="M11" s="427"/>
      <c r="N11" s="427"/>
      <c r="O11" s="428"/>
      <c r="R11" s="166" t="s">
        <v>7144</v>
      </c>
      <c r="S11" s="191">
        <f t="shared" si="0"/>
        <v>0</v>
      </c>
      <c r="T11" s="193">
        <f t="shared" si="1"/>
        <v>0</v>
      </c>
      <c r="U11" s="170"/>
      <c r="V11" s="166" t="s">
        <v>7144</v>
      </c>
      <c r="W11" s="191">
        <f t="shared" si="2"/>
        <v>0</v>
      </c>
      <c r="X11" s="192">
        <f t="shared" si="3"/>
        <v>8</v>
      </c>
    </row>
    <row r="12" spans="1:34" ht="14" thickBot="1" x14ac:dyDescent="0.2">
      <c r="A12" s="12" t="s">
        <v>1652</v>
      </c>
      <c r="B12" s="13" t="s">
        <v>365</v>
      </c>
      <c r="C12" s="299">
        <v>37</v>
      </c>
      <c r="D12" s="13" t="s">
        <v>389</v>
      </c>
      <c r="E12" s="13">
        <v>130</v>
      </c>
      <c r="F12" s="13" t="s">
        <v>393</v>
      </c>
      <c r="G12" s="30" t="s">
        <v>181</v>
      </c>
      <c r="H12" s="70"/>
      <c r="I12" s="70" t="s">
        <v>387</v>
      </c>
      <c r="K12" s="429"/>
      <c r="L12" s="430"/>
      <c r="M12" s="430"/>
      <c r="N12" s="430"/>
      <c r="O12" s="431"/>
      <c r="U12" s="187"/>
      <c r="V12" s="188" t="s">
        <v>447</v>
      </c>
      <c r="W12" s="161">
        <f>SUM(W13:W21)</f>
        <v>0</v>
      </c>
      <c r="X12" s="190">
        <f>SUM(X13:X21)</f>
        <v>175</v>
      </c>
    </row>
    <row r="13" spans="1:34" ht="13" x14ac:dyDescent="0.15">
      <c r="A13" s="12" t="s">
        <v>6536</v>
      </c>
      <c r="B13" s="13" t="s">
        <v>365</v>
      </c>
      <c r="C13" s="299">
        <v>39</v>
      </c>
      <c r="D13" s="13" t="s">
        <v>389</v>
      </c>
      <c r="E13" s="13">
        <v>220</v>
      </c>
      <c r="F13" s="13" t="s">
        <v>393</v>
      </c>
      <c r="G13" s="30" t="s">
        <v>197</v>
      </c>
      <c r="H13" s="70"/>
      <c r="I13" s="70" t="s">
        <v>387</v>
      </c>
      <c r="K13" s="432"/>
      <c r="L13" s="433"/>
      <c r="M13" s="433"/>
      <c r="N13" s="433"/>
      <c r="O13" s="434"/>
      <c r="U13" s="171"/>
      <c r="V13" s="116" t="s">
        <v>173</v>
      </c>
      <c r="W13" s="211">
        <f t="shared" ref="W13:X17" si="4">S3+W3</f>
        <v>0</v>
      </c>
      <c r="X13" s="64">
        <f t="shared" si="4"/>
        <v>8</v>
      </c>
    </row>
    <row r="14" spans="1:34" ht="13" x14ac:dyDescent="0.15">
      <c r="A14" s="12" t="s">
        <v>4505</v>
      </c>
      <c r="B14" s="13" t="s">
        <v>365</v>
      </c>
      <c r="C14" s="299">
        <v>40</v>
      </c>
      <c r="D14" s="13" t="s">
        <v>389</v>
      </c>
      <c r="E14" s="13">
        <v>280</v>
      </c>
      <c r="F14" s="13" t="s">
        <v>4143</v>
      </c>
      <c r="G14" s="30" t="s">
        <v>197</v>
      </c>
      <c r="H14" s="70"/>
      <c r="I14" s="70" t="s">
        <v>387</v>
      </c>
      <c r="U14" s="168"/>
      <c r="V14" s="117" t="s">
        <v>177</v>
      </c>
      <c r="W14" s="158">
        <f t="shared" si="4"/>
        <v>0</v>
      </c>
      <c r="X14" s="159">
        <f t="shared" si="4"/>
        <v>66</v>
      </c>
    </row>
    <row r="15" spans="1:34" ht="13" x14ac:dyDescent="0.15">
      <c r="A15" s="12" t="s">
        <v>6569</v>
      </c>
      <c r="B15" s="13" t="s">
        <v>365</v>
      </c>
      <c r="C15" s="299">
        <v>43</v>
      </c>
      <c r="D15" s="13" t="s">
        <v>389</v>
      </c>
      <c r="E15" s="13">
        <v>50</v>
      </c>
      <c r="F15" s="13" t="s">
        <v>393</v>
      </c>
      <c r="G15" s="30" t="s">
        <v>173</v>
      </c>
      <c r="H15" s="70" t="s">
        <v>387</v>
      </c>
      <c r="I15" s="70"/>
      <c r="U15" s="168"/>
      <c r="V15" s="117" t="s">
        <v>181</v>
      </c>
      <c r="W15" s="158">
        <f t="shared" si="4"/>
        <v>0</v>
      </c>
      <c r="X15" s="159">
        <f t="shared" si="4"/>
        <v>22</v>
      </c>
    </row>
    <row r="16" spans="1:34" ht="13" x14ac:dyDescent="0.15">
      <c r="A16" s="12" t="s">
        <v>4231</v>
      </c>
      <c r="B16" s="13" t="s">
        <v>365</v>
      </c>
      <c r="C16" s="299">
        <v>46</v>
      </c>
      <c r="D16" s="13" t="s">
        <v>389</v>
      </c>
      <c r="E16" s="13">
        <v>130</v>
      </c>
      <c r="F16" s="13" t="s">
        <v>393</v>
      </c>
      <c r="G16" s="30" t="s">
        <v>233</v>
      </c>
      <c r="H16" s="70"/>
      <c r="I16" s="70" t="s">
        <v>387</v>
      </c>
      <c r="U16" s="168"/>
      <c r="V16" s="117" t="s">
        <v>185</v>
      </c>
      <c r="W16" s="158">
        <f t="shared" si="4"/>
        <v>0</v>
      </c>
      <c r="X16" s="159">
        <f t="shared" si="4"/>
        <v>17</v>
      </c>
    </row>
    <row r="17" spans="1:24" ht="13" x14ac:dyDescent="0.15">
      <c r="A17" s="12" t="s">
        <v>4050</v>
      </c>
      <c r="B17" s="13" t="s">
        <v>365</v>
      </c>
      <c r="C17" s="299">
        <v>51</v>
      </c>
      <c r="D17" s="13" t="s">
        <v>404</v>
      </c>
      <c r="E17" s="13">
        <v>130</v>
      </c>
      <c r="F17" s="13" t="s">
        <v>393</v>
      </c>
      <c r="G17" s="30" t="s">
        <v>181</v>
      </c>
      <c r="H17" s="70" t="s">
        <v>390</v>
      </c>
      <c r="I17" s="70" t="s">
        <v>387</v>
      </c>
      <c r="U17" s="168"/>
      <c r="V17" s="117" t="s">
        <v>197</v>
      </c>
      <c r="W17" s="158">
        <f t="shared" si="4"/>
        <v>0</v>
      </c>
      <c r="X17" s="159">
        <f t="shared" si="4"/>
        <v>28</v>
      </c>
    </row>
    <row r="18" spans="1:24" ht="13" x14ac:dyDescent="0.15">
      <c r="A18" s="12" t="s">
        <v>1893</v>
      </c>
      <c r="B18" s="13" t="s">
        <v>365</v>
      </c>
      <c r="C18" s="299">
        <v>62</v>
      </c>
      <c r="D18" s="13" t="s">
        <v>385</v>
      </c>
      <c r="E18" s="13">
        <v>160</v>
      </c>
      <c r="F18" s="13" t="s">
        <v>386</v>
      </c>
      <c r="G18" s="30" t="s">
        <v>185</v>
      </c>
      <c r="H18" s="70" t="s">
        <v>390</v>
      </c>
      <c r="I18" s="70" t="s">
        <v>387</v>
      </c>
      <c r="U18" s="168"/>
      <c r="V18" s="117" t="s">
        <v>233</v>
      </c>
      <c r="W18" s="158">
        <f t="shared" ref="W18:X21" si="5">S8+W8</f>
        <v>0</v>
      </c>
      <c r="X18" s="159">
        <f t="shared" si="5"/>
        <v>12</v>
      </c>
    </row>
    <row r="19" spans="1:24" ht="13" x14ac:dyDescent="0.15">
      <c r="A19" s="12" t="s">
        <v>2649</v>
      </c>
      <c r="B19" s="13" t="s">
        <v>365</v>
      </c>
      <c r="C19" s="299">
        <v>68</v>
      </c>
      <c r="D19" s="13" t="s">
        <v>385</v>
      </c>
      <c r="E19" s="13">
        <v>90</v>
      </c>
      <c r="F19" s="13" t="s">
        <v>393</v>
      </c>
      <c r="G19" s="30" t="s">
        <v>185</v>
      </c>
      <c r="H19" s="70"/>
      <c r="I19" s="70" t="s">
        <v>387</v>
      </c>
      <c r="U19" s="168"/>
      <c r="V19" s="117" t="s">
        <v>201</v>
      </c>
      <c r="W19" s="158">
        <f t="shared" si="5"/>
        <v>0</v>
      </c>
      <c r="X19" s="159">
        <f t="shared" si="5"/>
        <v>10</v>
      </c>
    </row>
    <row r="20" spans="1:24" ht="13" x14ac:dyDescent="0.15">
      <c r="A20" s="12" t="s">
        <v>1653</v>
      </c>
      <c r="B20" s="13" t="s">
        <v>365</v>
      </c>
      <c r="C20" s="299">
        <v>75</v>
      </c>
      <c r="D20" s="13" t="s">
        <v>400</v>
      </c>
      <c r="E20" s="13">
        <v>130</v>
      </c>
      <c r="F20" s="13" t="s">
        <v>393</v>
      </c>
      <c r="G20" s="30" t="s">
        <v>181</v>
      </c>
      <c r="H20" s="70"/>
      <c r="I20" s="70" t="s">
        <v>387</v>
      </c>
      <c r="U20" s="168"/>
      <c r="V20" s="117" t="s">
        <v>112</v>
      </c>
      <c r="W20" s="158">
        <f t="shared" si="5"/>
        <v>0</v>
      </c>
      <c r="X20" s="159">
        <f t="shared" si="5"/>
        <v>4</v>
      </c>
    </row>
    <row r="21" spans="1:24" ht="13.25" customHeight="1" thickBot="1" x14ac:dyDescent="0.2">
      <c r="A21" s="12" t="s">
        <v>4243</v>
      </c>
      <c r="B21" s="13" t="s">
        <v>365</v>
      </c>
      <c r="C21" s="299">
        <v>81</v>
      </c>
      <c r="D21" s="13" t="s">
        <v>400</v>
      </c>
      <c r="E21" s="13">
        <v>90</v>
      </c>
      <c r="F21" s="13" t="s">
        <v>393</v>
      </c>
      <c r="G21" s="30" t="s">
        <v>233</v>
      </c>
      <c r="H21" s="70"/>
      <c r="I21" s="70" t="s">
        <v>387</v>
      </c>
      <c r="U21" s="170"/>
      <c r="V21" s="166" t="s">
        <v>7144</v>
      </c>
      <c r="W21" s="191">
        <f t="shared" si="5"/>
        <v>0</v>
      </c>
      <c r="X21" s="192">
        <f t="shared" si="5"/>
        <v>8</v>
      </c>
    </row>
    <row r="22" spans="1:24" ht="13.25" customHeight="1" x14ac:dyDescent="0.15">
      <c r="A22" s="12" t="s">
        <v>1654</v>
      </c>
      <c r="B22" s="13" t="s">
        <v>365</v>
      </c>
      <c r="C22" s="299">
        <v>108</v>
      </c>
      <c r="D22" s="13" t="s">
        <v>847</v>
      </c>
      <c r="E22" s="13">
        <v>130</v>
      </c>
      <c r="F22" s="13" t="s">
        <v>393</v>
      </c>
      <c r="G22" s="30" t="s">
        <v>181</v>
      </c>
      <c r="H22" s="70"/>
      <c r="I22" s="70" t="s">
        <v>387</v>
      </c>
    </row>
    <row r="23" spans="1:24" ht="13.25" customHeight="1" x14ac:dyDescent="0.15">
      <c r="A23" s="12" t="s">
        <v>6540</v>
      </c>
      <c r="B23" s="13" t="s">
        <v>365</v>
      </c>
      <c r="C23" s="299">
        <v>113</v>
      </c>
      <c r="D23" s="13" t="s">
        <v>847</v>
      </c>
      <c r="E23" s="13">
        <v>220</v>
      </c>
      <c r="F23" s="13" t="s">
        <v>393</v>
      </c>
      <c r="G23" s="30" t="s">
        <v>197</v>
      </c>
      <c r="H23" s="70"/>
      <c r="I23" s="70" t="s">
        <v>387</v>
      </c>
    </row>
    <row r="24" spans="1:24" ht="13.25" customHeight="1" x14ac:dyDescent="0.15">
      <c r="A24" s="12" t="s">
        <v>4507</v>
      </c>
      <c r="B24" s="13" t="s">
        <v>365</v>
      </c>
      <c r="C24" s="299">
        <v>114</v>
      </c>
      <c r="D24" s="13" t="s">
        <v>847</v>
      </c>
      <c r="E24" s="13">
        <v>280</v>
      </c>
      <c r="F24" s="13" t="s">
        <v>4143</v>
      </c>
      <c r="G24" s="30" t="s">
        <v>197</v>
      </c>
      <c r="H24" s="70"/>
      <c r="I24" s="70" t="s">
        <v>387</v>
      </c>
    </row>
    <row r="25" spans="1:24" ht="13.25" customHeight="1" x14ac:dyDescent="0.15">
      <c r="A25" s="12" t="s">
        <v>4071</v>
      </c>
      <c r="B25" s="13" t="s">
        <v>365</v>
      </c>
      <c r="C25" s="299">
        <v>118</v>
      </c>
      <c r="D25" s="13" t="s">
        <v>149</v>
      </c>
      <c r="E25" s="13">
        <v>130</v>
      </c>
      <c r="F25" s="13" t="s">
        <v>393</v>
      </c>
      <c r="G25" s="30" t="s">
        <v>181</v>
      </c>
      <c r="H25" s="70"/>
      <c r="I25" s="70" t="s">
        <v>387</v>
      </c>
    </row>
    <row r="26" spans="1:24" ht="13.25" customHeight="1" x14ac:dyDescent="0.15">
      <c r="A26" s="12" t="s">
        <v>1950</v>
      </c>
      <c r="B26" s="13" t="s">
        <v>365</v>
      </c>
      <c r="C26" s="299">
        <v>130</v>
      </c>
      <c r="D26" s="13" t="s">
        <v>392</v>
      </c>
      <c r="E26" s="13">
        <v>150</v>
      </c>
      <c r="F26" s="13" t="s">
        <v>393</v>
      </c>
      <c r="G26" s="30" t="s">
        <v>185</v>
      </c>
      <c r="H26" s="70"/>
      <c r="I26" s="70" t="s">
        <v>387</v>
      </c>
    </row>
    <row r="27" spans="1:24" ht="13.25" customHeight="1" x14ac:dyDescent="0.15">
      <c r="A27" s="12" t="s">
        <v>7154</v>
      </c>
      <c r="B27" s="13" t="s">
        <v>365</v>
      </c>
      <c r="C27" s="299">
        <v>136</v>
      </c>
      <c r="D27" s="13" t="s">
        <v>469</v>
      </c>
      <c r="E27" s="13"/>
      <c r="F27" s="13" t="s">
        <v>1542</v>
      </c>
      <c r="G27" s="30" t="s">
        <v>177</v>
      </c>
      <c r="H27" s="70"/>
      <c r="I27" s="70" t="s">
        <v>390</v>
      </c>
    </row>
    <row r="28" spans="1:24" ht="13.25" customHeight="1" x14ac:dyDescent="0.15">
      <c r="A28" s="12" t="s">
        <v>4269</v>
      </c>
      <c r="B28" s="13" t="s">
        <v>365</v>
      </c>
      <c r="C28" s="299">
        <v>138</v>
      </c>
      <c r="D28" s="13" t="s">
        <v>469</v>
      </c>
      <c r="E28" s="13"/>
      <c r="F28" s="13" t="s">
        <v>1069</v>
      </c>
      <c r="G28" s="30" t="s">
        <v>177</v>
      </c>
      <c r="H28" s="70"/>
      <c r="I28" s="70" t="s">
        <v>387</v>
      </c>
    </row>
    <row r="29" spans="1:24" ht="13.25" customHeight="1" x14ac:dyDescent="0.15">
      <c r="A29" s="12" t="s">
        <v>2421</v>
      </c>
      <c r="B29" s="13" t="s">
        <v>365</v>
      </c>
      <c r="C29" s="299">
        <v>139</v>
      </c>
      <c r="D29" s="13" t="s">
        <v>469</v>
      </c>
      <c r="E29" s="13"/>
      <c r="F29" s="13" t="s">
        <v>1542</v>
      </c>
      <c r="G29" s="30" t="s">
        <v>177</v>
      </c>
      <c r="H29" s="70"/>
      <c r="I29" s="70" t="s">
        <v>387</v>
      </c>
    </row>
    <row r="30" spans="1:24" ht="13.25" customHeight="1" x14ac:dyDescent="0.15">
      <c r="A30" s="12" t="s">
        <v>4270</v>
      </c>
      <c r="B30" s="13" t="s">
        <v>365</v>
      </c>
      <c r="C30" s="299">
        <v>141</v>
      </c>
      <c r="D30" s="13" t="s">
        <v>469</v>
      </c>
      <c r="E30" s="13"/>
      <c r="F30" s="13" t="s">
        <v>1542</v>
      </c>
      <c r="G30" s="30" t="s">
        <v>177</v>
      </c>
      <c r="H30" s="70"/>
      <c r="I30" s="70" t="s">
        <v>390</v>
      </c>
    </row>
    <row r="31" spans="1:24" ht="13.25" customHeight="1" x14ac:dyDescent="0.15">
      <c r="A31" s="12" t="s">
        <v>4271</v>
      </c>
      <c r="B31" s="13" t="s">
        <v>365</v>
      </c>
      <c r="C31" s="299">
        <v>142</v>
      </c>
      <c r="D31" s="13" t="s">
        <v>469</v>
      </c>
      <c r="E31" s="13"/>
      <c r="F31" s="13" t="s">
        <v>721</v>
      </c>
      <c r="G31" s="30" t="s">
        <v>177</v>
      </c>
      <c r="H31" s="70"/>
      <c r="I31" s="70" t="s">
        <v>387</v>
      </c>
    </row>
    <row r="32" spans="1:24" ht="13.25" customHeight="1" x14ac:dyDescent="0.15">
      <c r="A32" s="12" t="s">
        <v>4272</v>
      </c>
      <c r="B32" s="13" t="s">
        <v>365</v>
      </c>
      <c r="C32" s="299">
        <v>143</v>
      </c>
      <c r="D32" s="13" t="s">
        <v>469</v>
      </c>
      <c r="E32" s="13"/>
      <c r="F32" s="13" t="s">
        <v>1069</v>
      </c>
      <c r="G32" s="30" t="s">
        <v>177</v>
      </c>
      <c r="H32" s="70"/>
      <c r="I32" s="70" t="s">
        <v>387</v>
      </c>
    </row>
    <row r="33" spans="1:9" ht="13.25" customHeight="1" x14ac:dyDescent="0.15">
      <c r="A33" s="12" t="s">
        <v>4273</v>
      </c>
      <c r="B33" s="13" t="s">
        <v>365</v>
      </c>
      <c r="C33" s="299">
        <v>144</v>
      </c>
      <c r="D33" s="13" t="s">
        <v>469</v>
      </c>
      <c r="E33" s="13"/>
      <c r="F33" s="13" t="s">
        <v>1069</v>
      </c>
      <c r="G33" s="30" t="s">
        <v>177</v>
      </c>
      <c r="H33" s="70"/>
      <c r="I33" s="70" t="s">
        <v>387</v>
      </c>
    </row>
    <row r="34" spans="1:9" ht="13.25" customHeight="1" x14ac:dyDescent="0.15">
      <c r="A34" s="12" t="s">
        <v>4274</v>
      </c>
      <c r="B34" s="13" t="s">
        <v>365</v>
      </c>
      <c r="C34" s="299">
        <v>145</v>
      </c>
      <c r="D34" s="13" t="s">
        <v>469</v>
      </c>
      <c r="E34" s="13"/>
      <c r="F34" s="13" t="s">
        <v>1542</v>
      </c>
      <c r="G34" s="30" t="s">
        <v>177</v>
      </c>
      <c r="H34" s="70"/>
      <c r="I34" s="70" t="s">
        <v>390</v>
      </c>
    </row>
    <row r="35" spans="1:9" ht="13.25" customHeight="1" x14ac:dyDescent="0.15">
      <c r="A35" s="12" t="s">
        <v>4275</v>
      </c>
      <c r="B35" s="13" t="s">
        <v>365</v>
      </c>
      <c r="C35" s="299">
        <v>146</v>
      </c>
      <c r="D35" s="13" t="s">
        <v>469</v>
      </c>
      <c r="E35" s="13"/>
      <c r="F35" s="13" t="s">
        <v>1542</v>
      </c>
      <c r="G35" s="30" t="s">
        <v>177</v>
      </c>
      <c r="H35" s="70"/>
      <c r="I35" s="70" t="s">
        <v>390</v>
      </c>
    </row>
    <row r="36" spans="1:9" ht="13.25" customHeight="1" x14ac:dyDescent="0.15">
      <c r="A36" s="12" t="s">
        <v>4276</v>
      </c>
      <c r="B36" s="13" t="s">
        <v>365</v>
      </c>
      <c r="C36" s="299">
        <v>147</v>
      </c>
      <c r="D36" s="13" t="s">
        <v>469</v>
      </c>
      <c r="E36" s="13"/>
      <c r="F36" s="13" t="s">
        <v>1069</v>
      </c>
      <c r="G36" s="30" t="s">
        <v>185</v>
      </c>
      <c r="H36" s="70"/>
      <c r="I36" s="70" t="s">
        <v>387</v>
      </c>
    </row>
    <row r="37" spans="1:9" ht="13.25" customHeight="1" x14ac:dyDescent="0.15">
      <c r="A37" s="12" t="s">
        <v>4279</v>
      </c>
      <c r="B37" s="13" t="s">
        <v>365</v>
      </c>
      <c r="C37" s="299">
        <v>150</v>
      </c>
      <c r="D37" s="13" t="s">
        <v>469</v>
      </c>
      <c r="E37" s="13"/>
      <c r="F37" s="13" t="s">
        <v>1069</v>
      </c>
      <c r="G37" s="30" t="s">
        <v>177</v>
      </c>
      <c r="H37" s="70" t="s">
        <v>390</v>
      </c>
      <c r="I37" s="70" t="s">
        <v>387</v>
      </c>
    </row>
    <row r="38" spans="1:9" ht="13.25" customHeight="1" x14ac:dyDescent="0.15">
      <c r="A38" s="12" t="s">
        <v>4283</v>
      </c>
      <c r="B38" s="13" t="s">
        <v>365</v>
      </c>
      <c r="C38" s="299">
        <v>154</v>
      </c>
      <c r="D38" s="13" t="s">
        <v>469</v>
      </c>
      <c r="E38" s="13"/>
      <c r="F38" s="13" t="s">
        <v>1542</v>
      </c>
      <c r="G38" s="30" t="s">
        <v>177</v>
      </c>
      <c r="H38" s="70" t="s">
        <v>387</v>
      </c>
      <c r="I38" s="70" t="s">
        <v>390</v>
      </c>
    </row>
    <row r="39" spans="1:9" ht="13.25" customHeight="1" x14ac:dyDescent="0.15">
      <c r="A39" s="12" t="s">
        <v>4284</v>
      </c>
      <c r="B39" s="13" t="s">
        <v>365</v>
      </c>
      <c r="C39" s="299">
        <v>155</v>
      </c>
      <c r="D39" s="13" t="s">
        <v>469</v>
      </c>
      <c r="E39" s="13"/>
      <c r="F39" s="13" t="s">
        <v>721</v>
      </c>
      <c r="G39" s="30" t="s">
        <v>177</v>
      </c>
      <c r="H39" s="70" t="s">
        <v>390</v>
      </c>
      <c r="I39" s="70" t="s">
        <v>387</v>
      </c>
    </row>
    <row r="40" spans="1:9" ht="13.25" customHeight="1" x14ac:dyDescent="0.15">
      <c r="A40" s="12" t="s">
        <v>4296</v>
      </c>
      <c r="B40" s="13" t="s">
        <v>366</v>
      </c>
      <c r="C40" s="299">
        <v>30</v>
      </c>
      <c r="D40" s="13" t="s">
        <v>385</v>
      </c>
      <c r="E40" s="13">
        <v>220</v>
      </c>
      <c r="F40" s="13" t="s">
        <v>393</v>
      </c>
      <c r="G40" s="30" t="s">
        <v>197</v>
      </c>
      <c r="H40" s="70"/>
      <c r="I40" s="70" t="s">
        <v>387</v>
      </c>
    </row>
    <row r="41" spans="1:9" ht="13.25" customHeight="1" x14ac:dyDescent="0.15">
      <c r="A41" s="12" t="s">
        <v>4297</v>
      </c>
      <c r="B41" s="13" t="s">
        <v>366</v>
      </c>
      <c r="C41" s="299">
        <v>31</v>
      </c>
      <c r="D41" s="13" t="s">
        <v>385</v>
      </c>
      <c r="E41" s="13">
        <v>280</v>
      </c>
      <c r="F41" s="13" t="s">
        <v>4143</v>
      </c>
      <c r="G41" s="30" t="s">
        <v>197</v>
      </c>
      <c r="H41" s="70"/>
      <c r="I41" s="70" t="s">
        <v>387</v>
      </c>
    </row>
    <row r="42" spans="1:9" ht="13.25" customHeight="1" x14ac:dyDescent="0.15">
      <c r="A42" s="12" t="s">
        <v>4311</v>
      </c>
      <c r="B42" s="13" t="s">
        <v>367</v>
      </c>
      <c r="C42" s="299">
        <v>48</v>
      </c>
      <c r="D42" s="13" t="s">
        <v>389</v>
      </c>
      <c r="E42" s="13">
        <v>220</v>
      </c>
      <c r="F42" s="13" t="s">
        <v>393</v>
      </c>
      <c r="G42" s="30" t="s">
        <v>197</v>
      </c>
      <c r="H42" s="70"/>
      <c r="I42" s="70" t="s">
        <v>387</v>
      </c>
    </row>
    <row r="43" spans="1:9" ht="13.25" customHeight="1" x14ac:dyDescent="0.15">
      <c r="A43" s="12" t="s">
        <v>4312</v>
      </c>
      <c r="B43" s="13" t="s">
        <v>367</v>
      </c>
      <c r="C43" s="299">
        <v>49</v>
      </c>
      <c r="D43" s="13" t="s">
        <v>389</v>
      </c>
      <c r="E43" s="13">
        <v>330</v>
      </c>
      <c r="F43" s="13" t="s">
        <v>3519</v>
      </c>
      <c r="G43" s="30" t="s">
        <v>197</v>
      </c>
      <c r="H43" s="70"/>
      <c r="I43" s="70" t="s">
        <v>387</v>
      </c>
    </row>
    <row r="44" spans="1:9" ht="13.25" customHeight="1" x14ac:dyDescent="0.15">
      <c r="A44" s="12" t="s">
        <v>3526</v>
      </c>
      <c r="B44" s="13" t="s">
        <v>367</v>
      </c>
      <c r="C44" s="299">
        <v>50</v>
      </c>
      <c r="D44" s="13" t="s">
        <v>389</v>
      </c>
      <c r="E44" s="13">
        <v>110</v>
      </c>
      <c r="F44" s="13" t="s">
        <v>393</v>
      </c>
      <c r="G44" s="30" t="s">
        <v>181</v>
      </c>
      <c r="H44" s="70" t="s">
        <v>387</v>
      </c>
      <c r="I44" s="70" t="s">
        <v>390</v>
      </c>
    </row>
    <row r="45" spans="1:9" ht="13.25" customHeight="1" x14ac:dyDescent="0.15">
      <c r="A45" s="12" t="s">
        <v>396</v>
      </c>
      <c r="B45" s="13" t="s">
        <v>367</v>
      </c>
      <c r="C45" s="299">
        <v>62</v>
      </c>
      <c r="D45" s="13" t="s">
        <v>385</v>
      </c>
      <c r="E45" s="13">
        <v>60</v>
      </c>
      <c r="F45" s="13" t="s">
        <v>393</v>
      </c>
      <c r="G45" s="30" t="s">
        <v>173</v>
      </c>
      <c r="H45" s="70" t="s">
        <v>390</v>
      </c>
      <c r="I45" s="70" t="s">
        <v>387</v>
      </c>
    </row>
    <row r="46" spans="1:9" ht="13.25" customHeight="1" x14ac:dyDescent="0.15">
      <c r="A46" s="12" t="s">
        <v>554</v>
      </c>
      <c r="B46" s="13" t="s">
        <v>367</v>
      </c>
      <c r="C46" s="299">
        <v>66</v>
      </c>
      <c r="D46" s="13" t="s">
        <v>385</v>
      </c>
      <c r="E46" s="13">
        <v>120</v>
      </c>
      <c r="F46" s="13" t="s">
        <v>386</v>
      </c>
      <c r="G46" s="30" t="s">
        <v>185</v>
      </c>
      <c r="H46" s="70" t="s">
        <v>390</v>
      </c>
      <c r="I46" s="70" t="s">
        <v>387</v>
      </c>
    </row>
    <row r="47" spans="1:9" ht="13.25" customHeight="1" x14ac:dyDescent="0.15">
      <c r="A47" s="12" t="s">
        <v>4317</v>
      </c>
      <c r="B47" s="13" t="s">
        <v>367</v>
      </c>
      <c r="C47" s="299">
        <v>69</v>
      </c>
      <c r="D47" s="13" t="s">
        <v>385</v>
      </c>
      <c r="E47" s="13">
        <v>130</v>
      </c>
      <c r="F47" s="13" t="s">
        <v>393</v>
      </c>
      <c r="G47" s="30" t="s">
        <v>233</v>
      </c>
      <c r="H47" s="70"/>
      <c r="I47" s="70" t="s">
        <v>387</v>
      </c>
    </row>
    <row r="48" spans="1:9" ht="13.25" customHeight="1" x14ac:dyDescent="0.15">
      <c r="A48" s="12" t="s">
        <v>1242</v>
      </c>
      <c r="B48" s="13" t="s">
        <v>367</v>
      </c>
      <c r="C48" s="299">
        <v>70</v>
      </c>
      <c r="D48" s="13" t="s">
        <v>385</v>
      </c>
      <c r="E48" s="13">
        <v>80</v>
      </c>
      <c r="F48" s="13" t="s">
        <v>393</v>
      </c>
      <c r="G48" s="30" t="s">
        <v>185</v>
      </c>
      <c r="H48" s="70" t="s">
        <v>390</v>
      </c>
      <c r="I48" s="70" t="s">
        <v>390</v>
      </c>
    </row>
    <row r="49" spans="1:9" ht="13.25" customHeight="1" x14ac:dyDescent="0.15">
      <c r="A49" s="12" t="s">
        <v>1379</v>
      </c>
      <c r="B49" s="13" t="s">
        <v>367</v>
      </c>
      <c r="C49" s="299">
        <v>73</v>
      </c>
      <c r="D49" s="13" t="s">
        <v>385</v>
      </c>
      <c r="E49" s="13">
        <v>100</v>
      </c>
      <c r="F49" s="13" t="s">
        <v>398</v>
      </c>
      <c r="G49" s="30" t="s">
        <v>181</v>
      </c>
      <c r="H49" s="70" t="s">
        <v>387</v>
      </c>
      <c r="I49" s="70" t="s">
        <v>390</v>
      </c>
    </row>
    <row r="50" spans="1:9" ht="13.25" customHeight="1" x14ac:dyDescent="0.15">
      <c r="A50" s="12" t="s">
        <v>3004</v>
      </c>
      <c r="B50" s="13" t="s">
        <v>367</v>
      </c>
      <c r="C50" s="299">
        <v>79</v>
      </c>
      <c r="D50" s="13" t="s">
        <v>385</v>
      </c>
      <c r="E50" s="13">
        <v>70</v>
      </c>
      <c r="F50" s="13" t="s">
        <v>393</v>
      </c>
      <c r="G50" s="30" t="s">
        <v>181</v>
      </c>
      <c r="H50" s="70" t="s">
        <v>390</v>
      </c>
      <c r="I50" s="70" t="s">
        <v>387</v>
      </c>
    </row>
    <row r="51" spans="1:9" ht="13.25" customHeight="1" x14ac:dyDescent="0.15">
      <c r="A51" s="12" t="s">
        <v>4361</v>
      </c>
      <c r="B51" s="13" t="s">
        <v>367</v>
      </c>
      <c r="C51" s="299">
        <v>84</v>
      </c>
      <c r="D51" s="13" t="s">
        <v>400</v>
      </c>
      <c r="E51" s="13">
        <v>130</v>
      </c>
      <c r="F51" s="13" t="s">
        <v>398</v>
      </c>
      <c r="G51" s="30" t="s">
        <v>185</v>
      </c>
      <c r="H51" s="70" t="s">
        <v>390</v>
      </c>
      <c r="I51" s="70" t="s">
        <v>387</v>
      </c>
    </row>
    <row r="52" spans="1:9" ht="13.25" customHeight="1" x14ac:dyDescent="0.15">
      <c r="A52" s="12" t="s">
        <v>3774</v>
      </c>
      <c r="B52" s="13" t="s">
        <v>367</v>
      </c>
      <c r="C52" s="299">
        <v>118</v>
      </c>
      <c r="D52" s="13" t="s">
        <v>858</v>
      </c>
      <c r="E52" s="13">
        <v>210</v>
      </c>
      <c r="F52" s="13" t="s">
        <v>393</v>
      </c>
      <c r="G52" s="30" t="s">
        <v>197</v>
      </c>
      <c r="H52" s="70"/>
      <c r="I52" s="70" t="s">
        <v>387</v>
      </c>
    </row>
    <row r="53" spans="1:9" ht="13.25" customHeight="1" x14ac:dyDescent="0.15">
      <c r="A53" s="12" t="s">
        <v>4324</v>
      </c>
      <c r="B53" s="13" t="s">
        <v>367</v>
      </c>
      <c r="C53" s="299">
        <v>119</v>
      </c>
      <c r="D53" s="13" t="s">
        <v>858</v>
      </c>
      <c r="E53" s="13">
        <v>270</v>
      </c>
      <c r="F53" s="13" t="s">
        <v>4143</v>
      </c>
      <c r="G53" s="30" t="s">
        <v>197</v>
      </c>
      <c r="H53" s="70"/>
      <c r="I53" s="70" t="s">
        <v>387</v>
      </c>
    </row>
    <row r="54" spans="1:9" ht="13.25" customHeight="1" x14ac:dyDescent="0.15">
      <c r="A54" s="12" t="s">
        <v>4325</v>
      </c>
      <c r="B54" s="13" t="s">
        <v>367</v>
      </c>
      <c r="C54" s="299">
        <v>123</v>
      </c>
      <c r="D54" s="13" t="s">
        <v>858</v>
      </c>
      <c r="E54" s="13">
        <v>130</v>
      </c>
      <c r="F54" s="13" t="s">
        <v>393</v>
      </c>
      <c r="G54" s="30" t="s">
        <v>233</v>
      </c>
      <c r="H54" s="70"/>
      <c r="I54" s="70" t="s">
        <v>387</v>
      </c>
    </row>
    <row r="55" spans="1:9" ht="13.25" customHeight="1" x14ac:dyDescent="0.15">
      <c r="A55" s="12" t="s">
        <v>4326</v>
      </c>
      <c r="B55" s="13" t="s">
        <v>367</v>
      </c>
      <c r="C55" s="299">
        <v>124</v>
      </c>
      <c r="D55" s="13" t="s">
        <v>847</v>
      </c>
      <c r="E55" s="13">
        <v>170</v>
      </c>
      <c r="F55" s="13" t="s">
        <v>393</v>
      </c>
      <c r="G55" s="30" t="s">
        <v>233</v>
      </c>
      <c r="H55" s="70"/>
      <c r="I55" s="70" t="s">
        <v>387</v>
      </c>
    </row>
    <row r="56" spans="1:9" ht="13.25" customHeight="1" x14ac:dyDescent="0.15">
      <c r="A56" s="12" t="s">
        <v>4328</v>
      </c>
      <c r="B56" s="13" t="s">
        <v>367</v>
      </c>
      <c r="C56" s="299">
        <v>130</v>
      </c>
      <c r="D56" s="13" t="s">
        <v>149</v>
      </c>
      <c r="E56" s="13">
        <v>220</v>
      </c>
      <c r="F56" s="13" t="s">
        <v>393</v>
      </c>
      <c r="G56" s="30" t="s">
        <v>197</v>
      </c>
      <c r="H56" s="70"/>
      <c r="I56" s="70" t="s">
        <v>387</v>
      </c>
    </row>
    <row r="57" spans="1:9" ht="13.25" customHeight="1" x14ac:dyDescent="0.15">
      <c r="A57" s="12" t="s">
        <v>4329</v>
      </c>
      <c r="B57" s="13" t="s">
        <v>367</v>
      </c>
      <c r="C57" s="299">
        <v>131</v>
      </c>
      <c r="D57" s="13" t="s">
        <v>149</v>
      </c>
      <c r="E57" s="13">
        <v>280</v>
      </c>
      <c r="F57" s="13" t="s">
        <v>4143</v>
      </c>
      <c r="G57" s="30" t="s">
        <v>197</v>
      </c>
      <c r="H57" s="70"/>
      <c r="I57" s="70" t="s">
        <v>387</v>
      </c>
    </row>
    <row r="58" spans="1:9" ht="13.25" customHeight="1" x14ac:dyDescent="0.15">
      <c r="A58" s="12" t="s">
        <v>4358</v>
      </c>
      <c r="B58" s="13" t="s">
        <v>367</v>
      </c>
      <c r="C58" s="299">
        <v>135</v>
      </c>
      <c r="D58" s="13" t="s">
        <v>149</v>
      </c>
      <c r="E58" s="13">
        <v>220</v>
      </c>
      <c r="F58" s="13" t="s">
        <v>393</v>
      </c>
      <c r="G58" s="30" t="s">
        <v>197</v>
      </c>
      <c r="H58" s="70"/>
      <c r="I58" s="70" t="s">
        <v>387</v>
      </c>
    </row>
    <row r="59" spans="1:9" ht="13.25" customHeight="1" x14ac:dyDescent="0.15">
      <c r="A59" s="12" t="s">
        <v>4333</v>
      </c>
      <c r="B59" s="13" t="s">
        <v>367</v>
      </c>
      <c r="C59" s="299">
        <v>136</v>
      </c>
      <c r="D59" s="13" t="s">
        <v>149</v>
      </c>
      <c r="E59" s="13">
        <v>270</v>
      </c>
      <c r="F59" s="13" t="s">
        <v>4143</v>
      </c>
      <c r="G59" s="30" t="s">
        <v>197</v>
      </c>
      <c r="H59" s="70"/>
      <c r="I59" s="70" t="s">
        <v>387</v>
      </c>
    </row>
    <row r="60" spans="1:9" ht="13.25" customHeight="1" x14ac:dyDescent="0.15">
      <c r="A60" s="12" t="s">
        <v>513</v>
      </c>
      <c r="B60" s="13" t="s">
        <v>367</v>
      </c>
      <c r="C60" s="299">
        <v>143</v>
      </c>
      <c r="D60" s="13" t="s">
        <v>392</v>
      </c>
      <c r="E60" s="13">
        <v>150</v>
      </c>
      <c r="F60" s="13" t="s">
        <v>393</v>
      </c>
      <c r="G60" s="30" t="s">
        <v>185</v>
      </c>
      <c r="H60" s="70" t="s">
        <v>390</v>
      </c>
      <c r="I60" s="70" t="s">
        <v>387</v>
      </c>
    </row>
    <row r="61" spans="1:9" ht="13.25" customHeight="1" x14ac:dyDescent="0.15">
      <c r="A61" s="12" t="s">
        <v>6620</v>
      </c>
      <c r="B61" s="13" t="s">
        <v>367</v>
      </c>
      <c r="C61" s="299">
        <v>146</v>
      </c>
      <c r="D61" s="13" t="s">
        <v>392</v>
      </c>
      <c r="E61" s="13">
        <v>210</v>
      </c>
      <c r="F61" s="13" t="s">
        <v>393</v>
      </c>
      <c r="G61" s="30" t="s">
        <v>197</v>
      </c>
      <c r="H61" s="70"/>
      <c r="I61" s="70" t="s">
        <v>387</v>
      </c>
    </row>
    <row r="62" spans="1:9" ht="13.25" customHeight="1" x14ac:dyDescent="0.15">
      <c r="A62" s="12" t="s">
        <v>4360</v>
      </c>
      <c r="B62" s="13" t="s">
        <v>367</v>
      </c>
      <c r="C62" s="299">
        <v>147</v>
      </c>
      <c r="D62" s="13" t="s">
        <v>392</v>
      </c>
      <c r="E62" s="13">
        <v>270</v>
      </c>
      <c r="F62" s="13" t="s">
        <v>4143</v>
      </c>
      <c r="G62" s="30" t="s">
        <v>197</v>
      </c>
      <c r="H62" s="70"/>
      <c r="I62" s="70" t="s">
        <v>387</v>
      </c>
    </row>
    <row r="63" spans="1:9" ht="13.25" customHeight="1" x14ac:dyDescent="0.15">
      <c r="A63" s="12" t="s">
        <v>4359</v>
      </c>
      <c r="B63" s="13" t="s">
        <v>367</v>
      </c>
      <c r="C63" s="299">
        <v>153</v>
      </c>
      <c r="D63" s="13" t="s">
        <v>469</v>
      </c>
      <c r="E63" s="13"/>
      <c r="F63" s="13" t="s">
        <v>1069</v>
      </c>
      <c r="G63" s="30" t="s">
        <v>177</v>
      </c>
      <c r="H63" s="70" t="s">
        <v>390</v>
      </c>
      <c r="I63" s="70" t="s">
        <v>387</v>
      </c>
    </row>
    <row r="64" spans="1:9" ht="13.25" customHeight="1" x14ac:dyDescent="0.15">
      <c r="A64" s="12" t="s">
        <v>4339</v>
      </c>
      <c r="B64" s="13" t="s">
        <v>367</v>
      </c>
      <c r="C64" s="299">
        <v>155</v>
      </c>
      <c r="D64" s="13" t="s">
        <v>469</v>
      </c>
      <c r="E64" s="13"/>
      <c r="F64" s="13" t="s">
        <v>1069</v>
      </c>
      <c r="G64" s="30" t="s">
        <v>177</v>
      </c>
      <c r="H64" s="70" t="s">
        <v>390</v>
      </c>
      <c r="I64" s="70" t="s">
        <v>387</v>
      </c>
    </row>
    <row r="65" spans="1:9" ht="13.25" customHeight="1" x14ac:dyDescent="0.15">
      <c r="A65" s="12" t="s">
        <v>4340</v>
      </c>
      <c r="B65" s="13" t="s">
        <v>367</v>
      </c>
      <c r="C65" s="299">
        <v>156</v>
      </c>
      <c r="D65" s="13" t="s">
        <v>469</v>
      </c>
      <c r="E65" s="13"/>
      <c r="F65" s="13" t="s">
        <v>1542</v>
      </c>
      <c r="G65" s="30" t="s">
        <v>177</v>
      </c>
      <c r="H65" s="70" t="s">
        <v>390</v>
      </c>
      <c r="I65" s="70" t="s">
        <v>390</v>
      </c>
    </row>
    <row r="66" spans="1:9" ht="13.25" customHeight="1" x14ac:dyDescent="0.15">
      <c r="A66" s="12" t="s">
        <v>4343</v>
      </c>
      <c r="B66" s="13" t="s">
        <v>367</v>
      </c>
      <c r="C66" s="299">
        <v>160</v>
      </c>
      <c r="D66" s="13" t="s">
        <v>469</v>
      </c>
      <c r="E66" s="13"/>
      <c r="F66" s="13" t="s">
        <v>721</v>
      </c>
      <c r="G66" s="30" t="s">
        <v>177</v>
      </c>
      <c r="H66" s="70" t="s">
        <v>390</v>
      </c>
      <c r="I66" s="70" t="s">
        <v>387</v>
      </c>
    </row>
    <row r="67" spans="1:9" ht="13.25" customHeight="1" x14ac:dyDescent="0.15">
      <c r="A67" s="12" t="s">
        <v>4344</v>
      </c>
      <c r="B67" s="13" t="s">
        <v>367</v>
      </c>
      <c r="C67" s="299">
        <v>161</v>
      </c>
      <c r="D67" s="13" t="s">
        <v>469</v>
      </c>
      <c r="E67" s="13"/>
      <c r="F67" s="13" t="s">
        <v>721</v>
      </c>
      <c r="G67" s="30" t="s">
        <v>177</v>
      </c>
      <c r="H67" s="70" t="s">
        <v>390</v>
      </c>
      <c r="I67" s="70" t="s">
        <v>387</v>
      </c>
    </row>
    <row r="68" spans="1:9" ht="13.25" customHeight="1" x14ac:dyDescent="0.15">
      <c r="A68" s="12" t="s">
        <v>4346</v>
      </c>
      <c r="B68" s="13" t="s">
        <v>367</v>
      </c>
      <c r="C68" s="299">
        <v>163</v>
      </c>
      <c r="D68" s="13" t="s">
        <v>469</v>
      </c>
      <c r="E68" s="13"/>
      <c r="F68" s="13" t="s">
        <v>1542</v>
      </c>
      <c r="G68" s="30" t="s">
        <v>177</v>
      </c>
      <c r="H68" s="70" t="s">
        <v>390</v>
      </c>
      <c r="I68" s="70" t="s">
        <v>390</v>
      </c>
    </row>
    <row r="69" spans="1:9" ht="13.25" customHeight="1" x14ac:dyDescent="0.15">
      <c r="A69" s="12" t="s">
        <v>4350</v>
      </c>
      <c r="B69" s="13" t="s">
        <v>367</v>
      </c>
      <c r="C69" s="299">
        <v>167</v>
      </c>
      <c r="D69" s="13" t="s">
        <v>469</v>
      </c>
      <c r="E69" s="13"/>
      <c r="F69" s="13" t="s">
        <v>1069</v>
      </c>
      <c r="G69" s="30" t="s">
        <v>177</v>
      </c>
      <c r="H69" s="70" t="s">
        <v>390</v>
      </c>
      <c r="I69" s="70" t="s">
        <v>387</v>
      </c>
    </row>
    <row r="70" spans="1:9" ht="13.25" customHeight="1" x14ac:dyDescent="0.15">
      <c r="A70" s="12" t="s">
        <v>4351</v>
      </c>
      <c r="B70" s="13" t="s">
        <v>367</v>
      </c>
      <c r="C70" s="299">
        <v>168</v>
      </c>
      <c r="D70" s="13" t="s">
        <v>469</v>
      </c>
      <c r="E70" s="13"/>
      <c r="F70" s="13" t="s">
        <v>1542</v>
      </c>
      <c r="G70" s="30" t="s">
        <v>177</v>
      </c>
      <c r="H70" s="70" t="s">
        <v>390</v>
      </c>
      <c r="I70" s="70" t="s">
        <v>387</v>
      </c>
    </row>
    <row r="71" spans="1:9" ht="13.25" customHeight="1" x14ac:dyDescent="0.15">
      <c r="A71" s="12" t="s">
        <v>4367</v>
      </c>
      <c r="B71" s="13" t="s">
        <v>368</v>
      </c>
      <c r="C71" s="299">
        <v>16</v>
      </c>
      <c r="D71" s="13" t="s">
        <v>407</v>
      </c>
      <c r="E71" s="13">
        <v>140</v>
      </c>
      <c r="F71" s="13" t="s">
        <v>393</v>
      </c>
      <c r="G71" s="30" t="s">
        <v>233</v>
      </c>
      <c r="H71" s="70"/>
      <c r="I71" s="70" t="s">
        <v>387</v>
      </c>
    </row>
    <row r="72" spans="1:9" ht="13.25" customHeight="1" x14ac:dyDescent="0.15">
      <c r="A72" s="12" t="s">
        <v>4369</v>
      </c>
      <c r="B72" s="13" t="s">
        <v>368</v>
      </c>
      <c r="C72" s="299">
        <v>33</v>
      </c>
      <c r="D72" s="13" t="s">
        <v>389</v>
      </c>
      <c r="E72" s="13">
        <v>190</v>
      </c>
      <c r="F72" s="13" t="s">
        <v>393</v>
      </c>
      <c r="G72" s="30" t="s">
        <v>197</v>
      </c>
      <c r="H72" s="70"/>
      <c r="I72" s="70" t="s">
        <v>387</v>
      </c>
    </row>
    <row r="73" spans="1:9" ht="13.25" customHeight="1" x14ac:dyDescent="0.15">
      <c r="A73" s="12" t="s">
        <v>4370</v>
      </c>
      <c r="B73" s="13" t="s">
        <v>368</v>
      </c>
      <c r="C73" s="299">
        <v>34</v>
      </c>
      <c r="D73" s="13" t="s">
        <v>389</v>
      </c>
      <c r="E73" s="13">
        <v>240</v>
      </c>
      <c r="F73" s="13" t="s">
        <v>4143</v>
      </c>
      <c r="G73" s="30" t="s">
        <v>197</v>
      </c>
      <c r="H73" s="70"/>
      <c r="I73" s="70" t="s">
        <v>387</v>
      </c>
    </row>
    <row r="74" spans="1:9" ht="13.25" customHeight="1" x14ac:dyDescent="0.15">
      <c r="A74" s="12" t="s">
        <v>1190</v>
      </c>
      <c r="B74" s="13" t="s">
        <v>368</v>
      </c>
      <c r="C74" s="299">
        <v>38</v>
      </c>
      <c r="D74" s="13" t="s">
        <v>389</v>
      </c>
      <c r="E74" s="13">
        <v>200</v>
      </c>
      <c r="F74" s="13" t="s">
        <v>398</v>
      </c>
      <c r="G74" s="30" t="s">
        <v>177</v>
      </c>
      <c r="H74" s="70" t="s">
        <v>387</v>
      </c>
      <c r="I74" s="70" t="s">
        <v>390</v>
      </c>
    </row>
    <row r="75" spans="1:9" ht="13.25" customHeight="1" x14ac:dyDescent="0.15">
      <c r="A75" s="12" t="s">
        <v>4372</v>
      </c>
      <c r="B75" s="13" t="s">
        <v>368</v>
      </c>
      <c r="C75" s="299">
        <v>57</v>
      </c>
      <c r="D75" s="13" t="s">
        <v>404</v>
      </c>
      <c r="E75" s="13">
        <v>200</v>
      </c>
      <c r="F75" s="13" t="s">
        <v>393</v>
      </c>
      <c r="G75" s="30" t="s">
        <v>197</v>
      </c>
      <c r="H75" s="70"/>
      <c r="I75" s="70" t="s">
        <v>387</v>
      </c>
    </row>
    <row r="76" spans="1:9" ht="13.25" customHeight="1" x14ac:dyDescent="0.15">
      <c r="A76" s="12" t="s">
        <v>4373</v>
      </c>
      <c r="B76" s="13" t="s">
        <v>368</v>
      </c>
      <c r="C76" s="299">
        <v>58</v>
      </c>
      <c r="D76" s="13" t="s">
        <v>404</v>
      </c>
      <c r="E76" s="13">
        <v>310</v>
      </c>
      <c r="F76" s="13" t="s">
        <v>3519</v>
      </c>
      <c r="G76" s="30" t="s">
        <v>197</v>
      </c>
      <c r="H76" s="70"/>
      <c r="I76" s="70" t="s">
        <v>387</v>
      </c>
    </row>
    <row r="77" spans="1:9" ht="13.25" customHeight="1" x14ac:dyDescent="0.15">
      <c r="A77" s="12" t="s">
        <v>4374</v>
      </c>
      <c r="B77" s="13" t="s">
        <v>368</v>
      </c>
      <c r="C77" s="299">
        <v>59</v>
      </c>
      <c r="D77" s="13" t="s">
        <v>385</v>
      </c>
      <c r="E77" s="13">
        <v>130</v>
      </c>
      <c r="F77" s="13" t="s">
        <v>393</v>
      </c>
      <c r="G77" s="30" t="s">
        <v>233</v>
      </c>
      <c r="H77" s="70"/>
      <c r="I77" s="70" t="s">
        <v>387</v>
      </c>
    </row>
    <row r="78" spans="1:9" ht="13.25" customHeight="1" x14ac:dyDescent="0.15">
      <c r="A78" s="12" t="s">
        <v>1200</v>
      </c>
      <c r="B78" s="13" t="s">
        <v>368</v>
      </c>
      <c r="C78" s="299">
        <v>68</v>
      </c>
      <c r="D78" s="13" t="s">
        <v>385</v>
      </c>
      <c r="E78" s="13">
        <v>80</v>
      </c>
      <c r="F78" s="13" t="s">
        <v>398</v>
      </c>
      <c r="G78" s="30" t="s">
        <v>177</v>
      </c>
      <c r="H78" s="70" t="s">
        <v>390</v>
      </c>
      <c r="I78" s="70" t="s">
        <v>390</v>
      </c>
    </row>
    <row r="79" spans="1:9" ht="13.25" customHeight="1" x14ac:dyDescent="0.15">
      <c r="A79" s="12" t="s">
        <v>4379</v>
      </c>
      <c r="B79" s="13" t="s">
        <v>368</v>
      </c>
      <c r="C79" s="299">
        <v>90</v>
      </c>
      <c r="D79" s="13" t="s">
        <v>400</v>
      </c>
      <c r="E79" s="13">
        <v>230</v>
      </c>
      <c r="F79" s="13" t="s">
        <v>393</v>
      </c>
      <c r="G79" s="30" t="s">
        <v>197</v>
      </c>
      <c r="H79" s="70"/>
      <c r="I79" s="70" t="s">
        <v>387</v>
      </c>
    </row>
    <row r="80" spans="1:9" ht="13.25" customHeight="1" x14ac:dyDescent="0.15">
      <c r="A80" s="12" t="s">
        <v>4382</v>
      </c>
      <c r="B80" s="13" t="s">
        <v>368</v>
      </c>
      <c r="C80" s="299">
        <v>120</v>
      </c>
      <c r="D80" s="13" t="s">
        <v>847</v>
      </c>
      <c r="E80" s="13">
        <v>90</v>
      </c>
      <c r="F80" s="13" t="s">
        <v>393</v>
      </c>
      <c r="G80" s="30" t="s">
        <v>233</v>
      </c>
      <c r="H80" s="70"/>
      <c r="I80" s="70" t="s">
        <v>387</v>
      </c>
    </row>
    <row r="81" spans="1:9" ht="13.25" customHeight="1" x14ac:dyDescent="0.15">
      <c r="A81" s="12" t="s">
        <v>553</v>
      </c>
      <c r="B81" s="13" t="s">
        <v>368</v>
      </c>
      <c r="C81" s="299">
        <v>131</v>
      </c>
      <c r="D81" s="13" t="s">
        <v>149</v>
      </c>
      <c r="E81" s="13">
        <v>160</v>
      </c>
      <c r="F81" s="13" t="s">
        <v>386</v>
      </c>
      <c r="G81" s="30" t="s">
        <v>185</v>
      </c>
      <c r="H81" s="70" t="s">
        <v>390</v>
      </c>
      <c r="I81" s="70" t="s">
        <v>387</v>
      </c>
    </row>
    <row r="82" spans="1:9" ht="13.25" customHeight="1" x14ac:dyDescent="0.15">
      <c r="A82" s="12" t="s">
        <v>4384</v>
      </c>
      <c r="B82" s="13" t="s">
        <v>368</v>
      </c>
      <c r="C82" s="299">
        <v>135</v>
      </c>
      <c r="D82" s="13" t="s">
        <v>149</v>
      </c>
      <c r="E82" s="13">
        <v>220</v>
      </c>
      <c r="F82" s="13" t="s">
        <v>393</v>
      </c>
      <c r="G82" s="30" t="s">
        <v>197</v>
      </c>
      <c r="H82" s="70"/>
      <c r="I82" s="70" t="s">
        <v>387</v>
      </c>
    </row>
    <row r="83" spans="1:9" ht="13.25" customHeight="1" x14ac:dyDescent="0.15">
      <c r="A83" s="12" t="s">
        <v>4385</v>
      </c>
      <c r="B83" s="13" t="s">
        <v>368</v>
      </c>
      <c r="C83" s="299">
        <v>136</v>
      </c>
      <c r="D83" s="13" t="s">
        <v>149</v>
      </c>
      <c r="E83" s="13">
        <v>280</v>
      </c>
      <c r="F83" s="13" t="s">
        <v>4143</v>
      </c>
      <c r="G83" s="30" t="s">
        <v>197</v>
      </c>
      <c r="H83" s="70"/>
      <c r="I83" s="70" t="s">
        <v>387</v>
      </c>
    </row>
    <row r="84" spans="1:9" ht="13.25" customHeight="1" x14ac:dyDescent="0.15">
      <c r="A84" s="12" t="s">
        <v>4386</v>
      </c>
      <c r="B84" s="13" t="s">
        <v>368</v>
      </c>
      <c r="C84" s="299">
        <v>138</v>
      </c>
      <c r="D84" s="13" t="s">
        <v>392</v>
      </c>
      <c r="E84" s="13">
        <v>220</v>
      </c>
      <c r="F84" s="13" t="s">
        <v>393</v>
      </c>
      <c r="G84" s="30" t="s">
        <v>197</v>
      </c>
      <c r="H84" s="70"/>
      <c r="I84" s="70" t="s">
        <v>387</v>
      </c>
    </row>
    <row r="85" spans="1:9" ht="13.25" customHeight="1" x14ac:dyDescent="0.15">
      <c r="A85" s="12" t="s">
        <v>4387</v>
      </c>
      <c r="B85" s="13" t="s">
        <v>368</v>
      </c>
      <c r="C85" s="299">
        <v>139</v>
      </c>
      <c r="D85" s="13" t="s">
        <v>392</v>
      </c>
      <c r="E85" s="13">
        <v>280</v>
      </c>
      <c r="F85" s="13" t="s">
        <v>4143</v>
      </c>
      <c r="G85" s="30" t="s">
        <v>197</v>
      </c>
      <c r="H85" s="70"/>
      <c r="I85" s="70" t="s">
        <v>387</v>
      </c>
    </row>
    <row r="86" spans="1:9" ht="13.25" customHeight="1" x14ac:dyDescent="0.15">
      <c r="A86" s="12" t="s">
        <v>7155</v>
      </c>
      <c r="B86" s="13" t="s">
        <v>368</v>
      </c>
      <c r="C86" s="299">
        <v>140</v>
      </c>
      <c r="D86" s="13" t="s">
        <v>392</v>
      </c>
      <c r="E86" s="13">
        <v>230</v>
      </c>
      <c r="F86" s="13" t="s">
        <v>393</v>
      </c>
      <c r="G86" s="30" t="s">
        <v>197</v>
      </c>
      <c r="H86" s="70"/>
      <c r="I86" s="70" t="s">
        <v>387</v>
      </c>
    </row>
    <row r="87" spans="1:9" ht="13.25" customHeight="1" x14ac:dyDescent="0.15">
      <c r="A87" s="12" t="s">
        <v>2378</v>
      </c>
      <c r="B87" s="13" t="s">
        <v>368</v>
      </c>
      <c r="C87" s="299">
        <v>147</v>
      </c>
      <c r="D87" s="13" t="s">
        <v>392</v>
      </c>
      <c r="E87" s="13">
        <v>150</v>
      </c>
      <c r="F87" s="13" t="s">
        <v>386</v>
      </c>
      <c r="G87" s="30" t="s">
        <v>185</v>
      </c>
      <c r="H87" s="70" t="s">
        <v>390</v>
      </c>
      <c r="I87" s="70" t="s">
        <v>387</v>
      </c>
    </row>
    <row r="88" spans="1:9" ht="13.25" customHeight="1" x14ac:dyDescent="0.15">
      <c r="A88" s="12" t="s">
        <v>4393</v>
      </c>
      <c r="B88" s="13" t="s">
        <v>368</v>
      </c>
      <c r="C88" s="299">
        <v>154</v>
      </c>
      <c r="D88" s="13" t="s">
        <v>469</v>
      </c>
      <c r="E88" s="13"/>
      <c r="F88" s="13" t="s">
        <v>1542</v>
      </c>
      <c r="G88" s="30" t="s">
        <v>185</v>
      </c>
      <c r="H88" s="70" t="s">
        <v>390</v>
      </c>
      <c r="I88" s="70" t="s">
        <v>387</v>
      </c>
    </row>
    <row r="89" spans="1:9" ht="13.25" customHeight="1" x14ac:dyDescent="0.15">
      <c r="A89" s="12" t="s">
        <v>4395</v>
      </c>
      <c r="B89" s="13" t="s">
        <v>368</v>
      </c>
      <c r="C89" s="299">
        <v>156</v>
      </c>
      <c r="D89" s="13" t="s">
        <v>469</v>
      </c>
      <c r="E89" s="13"/>
      <c r="F89" s="13" t="s">
        <v>1542</v>
      </c>
      <c r="G89" s="30" t="s">
        <v>185</v>
      </c>
      <c r="H89" s="70" t="s">
        <v>390</v>
      </c>
      <c r="I89" s="70" t="s">
        <v>387</v>
      </c>
    </row>
    <row r="90" spans="1:9" ht="13.25" customHeight="1" x14ac:dyDescent="0.15">
      <c r="A90" s="12" t="s">
        <v>4397</v>
      </c>
      <c r="B90" s="13" t="s">
        <v>368</v>
      </c>
      <c r="C90" s="299">
        <v>159</v>
      </c>
      <c r="D90" s="13" t="s">
        <v>469</v>
      </c>
      <c r="E90" s="13"/>
      <c r="F90" s="13" t="s">
        <v>1069</v>
      </c>
      <c r="G90" s="30" t="s">
        <v>177</v>
      </c>
      <c r="H90" s="70" t="s">
        <v>390</v>
      </c>
      <c r="I90" s="70" t="s">
        <v>387</v>
      </c>
    </row>
    <row r="91" spans="1:9" ht="13.25" customHeight="1" x14ac:dyDescent="0.15">
      <c r="A91" s="12" t="s">
        <v>4398</v>
      </c>
      <c r="B91" s="13" t="s">
        <v>368</v>
      </c>
      <c r="C91" s="299">
        <v>160</v>
      </c>
      <c r="D91" s="13" t="s">
        <v>469</v>
      </c>
      <c r="E91" s="13"/>
      <c r="F91" s="13" t="s">
        <v>1542</v>
      </c>
      <c r="G91" s="30" t="s">
        <v>177</v>
      </c>
      <c r="H91" s="70" t="s">
        <v>390</v>
      </c>
      <c r="I91" s="70" t="s">
        <v>387</v>
      </c>
    </row>
    <row r="92" spans="1:9" ht="13.25" customHeight="1" x14ac:dyDescent="0.15">
      <c r="A92" s="12" t="s">
        <v>4402</v>
      </c>
      <c r="B92" s="13" t="s">
        <v>368</v>
      </c>
      <c r="C92" s="299">
        <v>164</v>
      </c>
      <c r="D92" s="13" t="s">
        <v>469</v>
      </c>
      <c r="E92" s="13"/>
      <c r="F92" s="13" t="s">
        <v>1069</v>
      </c>
      <c r="G92" s="30" t="s">
        <v>177</v>
      </c>
      <c r="H92" s="70" t="s">
        <v>390</v>
      </c>
      <c r="I92" s="70" t="s">
        <v>387</v>
      </c>
    </row>
    <row r="93" spans="1:9" ht="13.25" customHeight="1" x14ac:dyDescent="0.15">
      <c r="A93" s="12" t="s">
        <v>4406</v>
      </c>
      <c r="B93" s="13" t="s">
        <v>368</v>
      </c>
      <c r="C93" s="299">
        <v>169</v>
      </c>
      <c r="D93" s="13" t="s">
        <v>496</v>
      </c>
      <c r="E93" s="13"/>
      <c r="F93" s="13" t="s">
        <v>497</v>
      </c>
      <c r="G93" s="30" t="s">
        <v>177</v>
      </c>
      <c r="H93" s="70" t="s">
        <v>390</v>
      </c>
      <c r="I93" s="70" t="s">
        <v>387</v>
      </c>
    </row>
    <row r="94" spans="1:9" ht="13.25" customHeight="1" x14ac:dyDescent="0.15">
      <c r="A94" s="12" t="s">
        <v>4294</v>
      </c>
      <c r="B94" s="13" t="s">
        <v>369</v>
      </c>
      <c r="C94" s="299">
        <v>20</v>
      </c>
      <c r="D94" s="13" t="s">
        <v>395</v>
      </c>
      <c r="E94" s="13">
        <v>160</v>
      </c>
      <c r="F94" s="13" t="s">
        <v>393</v>
      </c>
      <c r="G94" s="30" t="s">
        <v>233</v>
      </c>
      <c r="H94" s="70"/>
      <c r="I94" s="70" t="s">
        <v>387</v>
      </c>
    </row>
    <row r="95" spans="1:9" ht="13.25" customHeight="1" x14ac:dyDescent="0.15">
      <c r="A95" s="12" t="s">
        <v>4415</v>
      </c>
      <c r="B95" s="13" t="s">
        <v>369</v>
      </c>
      <c r="C95" s="299">
        <v>51</v>
      </c>
      <c r="D95" s="13" t="s">
        <v>404</v>
      </c>
      <c r="E95" s="13">
        <v>90</v>
      </c>
      <c r="F95" s="13" t="s">
        <v>393</v>
      </c>
      <c r="G95" s="30" t="s">
        <v>233</v>
      </c>
      <c r="H95" s="70"/>
      <c r="I95" s="70" t="s">
        <v>387</v>
      </c>
    </row>
    <row r="96" spans="1:9" ht="13.25" customHeight="1" x14ac:dyDescent="0.15">
      <c r="A96" s="12" t="s">
        <v>1240</v>
      </c>
      <c r="B96" s="13" t="s">
        <v>369</v>
      </c>
      <c r="C96" s="299">
        <v>62</v>
      </c>
      <c r="D96" s="13" t="s">
        <v>385</v>
      </c>
      <c r="E96" s="13">
        <v>90</v>
      </c>
      <c r="F96" s="13" t="s">
        <v>393</v>
      </c>
      <c r="G96" s="30" t="s">
        <v>177</v>
      </c>
      <c r="H96" s="70" t="s">
        <v>390</v>
      </c>
      <c r="I96" s="70" t="s">
        <v>387</v>
      </c>
    </row>
    <row r="97" spans="1:9" ht="13.25" customHeight="1" x14ac:dyDescent="0.15">
      <c r="A97" s="12" t="s">
        <v>1245</v>
      </c>
      <c r="B97" s="13" t="s">
        <v>369</v>
      </c>
      <c r="C97" s="299">
        <v>69</v>
      </c>
      <c r="D97" s="13" t="s">
        <v>400</v>
      </c>
      <c r="E97" s="13">
        <v>90</v>
      </c>
      <c r="F97" s="13" t="s">
        <v>393</v>
      </c>
      <c r="G97" s="30" t="s">
        <v>177</v>
      </c>
      <c r="H97" s="70" t="s">
        <v>390</v>
      </c>
      <c r="I97" s="70" t="s">
        <v>387</v>
      </c>
    </row>
    <row r="98" spans="1:9" ht="13.25" customHeight="1" x14ac:dyDescent="0.15">
      <c r="A98" s="12" t="s">
        <v>4423</v>
      </c>
      <c r="B98" s="13" t="s">
        <v>369</v>
      </c>
      <c r="C98" s="299">
        <v>105</v>
      </c>
      <c r="D98" s="13" t="s">
        <v>149</v>
      </c>
      <c r="E98" s="13">
        <v>170</v>
      </c>
      <c r="F98" s="13" t="s">
        <v>393</v>
      </c>
      <c r="G98" s="30" t="s">
        <v>233</v>
      </c>
      <c r="H98" s="70"/>
      <c r="I98" s="70" t="s">
        <v>387</v>
      </c>
    </row>
    <row r="99" spans="1:9" ht="13.25" customHeight="1" x14ac:dyDescent="0.15">
      <c r="A99" s="12" t="s">
        <v>552</v>
      </c>
      <c r="B99" s="13" t="s">
        <v>369</v>
      </c>
      <c r="C99" s="299">
        <v>107</v>
      </c>
      <c r="D99" s="13" t="s">
        <v>392</v>
      </c>
      <c r="E99" s="13">
        <v>70</v>
      </c>
      <c r="F99" s="13" t="s">
        <v>393</v>
      </c>
      <c r="G99" s="30" t="s">
        <v>185</v>
      </c>
      <c r="H99" s="70" t="s">
        <v>390</v>
      </c>
      <c r="I99" s="70" t="s">
        <v>387</v>
      </c>
    </row>
    <row r="100" spans="1:9" ht="13.25" customHeight="1" x14ac:dyDescent="0.15">
      <c r="A100" s="12" t="s">
        <v>4345</v>
      </c>
      <c r="B100" s="13" t="s">
        <v>369</v>
      </c>
      <c r="C100" s="299">
        <v>135</v>
      </c>
      <c r="D100" s="13" t="s">
        <v>469</v>
      </c>
      <c r="E100" s="13"/>
      <c r="F100" s="13" t="s">
        <v>1542</v>
      </c>
      <c r="G100" s="30" t="s">
        <v>177</v>
      </c>
      <c r="H100" s="70" t="s">
        <v>390</v>
      </c>
      <c r="I100" s="70" t="s">
        <v>390</v>
      </c>
    </row>
    <row r="101" spans="1:9" ht="13.25" customHeight="1" x14ac:dyDescent="0.15">
      <c r="A101" s="12" t="s">
        <v>4430</v>
      </c>
      <c r="B101" s="13" t="s">
        <v>369</v>
      </c>
      <c r="C101" s="299">
        <v>143</v>
      </c>
      <c r="D101" s="13" t="s">
        <v>469</v>
      </c>
      <c r="E101" s="13"/>
      <c r="F101" s="13" t="s">
        <v>1542</v>
      </c>
      <c r="G101" s="30" t="s">
        <v>185</v>
      </c>
      <c r="H101" s="70" t="s">
        <v>390</v>
      </c>
      <c r="I101" s="70" t="s">
        <v>387</v>
      </c>
    </row>
    <row r="102" spans="1:9" ht="13.25" customHeight="1" x14ac:dyDescent="0.15">
      <c r="A102" s="12" t="s">
        <v>4285</v>
      </c>
      <c r="B102" s="13" t="s">
        <v>369</v>
      </c>
      <c r="C102" s="299">
        <v>145</v>
      </c>
      <c r="D102" s="13" t="s">
        <v>469</v>
      </c>
      <c r="E102" s="13"/>
      <c r="F102" s="13" t="s">
        <v>1542</v>
      </c>
      <c r="G102" s="30" t="s">
        <v>177</v>
      </c>
      <c r="H102" s="70" t="s">
        <v>390</v>
      </c>
      <c r="I102" s="70" t="s">
        <v>390</v>
      </c>
    </row>
    <row r="103" spans="1:9" ht="13.25" customHeight="1" x14ac:dyDescent="0.15">
      <c r="A103" s="12" t="s">
        <v>2427</v>
      </c>
      <c r="B103" s="13" t="s">
        <v>369</v>
      </c>
      <c r="C103" s="299">
        <v>146</v>
      </c>
      <c r="D103" s="13" t="s">
        <v>469</v>
      </c>
      <c r="E103" s="13"/>
      <c r="F103" s="13" t="s">
        <v>1542</v>
      </c>
      <c r="G103" s="30" t="s">
        <v>177</v>
      </c>
      <c r="H103" s="70" t="s">
        <v>387</v>
      </c>
      <c r="I103" s="70" t="s">
        <v>390</v>
      </c>
    </row>
    <row r="104" spans="1:9" ht="13.25" customHeight="1" x14ac:dyDescent="0.15">
      <c r="A104" s="12" t="s">
        <v>4515</v>
      </c>
      <c r="B104" s="13" t="s">
        <v>370</v>
      </c>
      <c r="C104" s="299">
        <v>19</v>
      </c>
      <c r="D104" s="13" t="s">
        <v>407</v>
      </c>
      <c r="E104" s="13">
        <v>260</v>
      </c>
      <c r="F104" s="13" t="s">
        <v>398</v>
      </c>
      <c r="G104" s="30" t="s">
        <v>201</v>
      </c>
      <c r="H104" s="70"/>
      <c r="I104" s="70" t="s">
        <v>387</v>
      </c>
    </row>
    <row r="105" spans="1:9" ht="13.25" customHeight="1" x14ac:dyDescent="0.15">
      <c r="A105" s="12" t="s">
        <v>4527</v>
      </c>
      <c r="B105" s="13" t="s">
        <v>370</v>
      </c>
      <c r="C105" s="299">
        <v>41</v>
      </c>
      <c r="D105" s="13" t="s">
        <v>395</v>
      </c>
      <c r="E105" s="13">
        <v>130</v>
      </c>
      <c r="F105" s="13" t="s">
        <v>398</v>
      </c>
      <c r="G105" s="30" t="s">
        <v>181</v>
      </c>
      <c r="H105" s="70" t="s">
        <v>390</v>
      </c>
      <c r="I105" s="70" t="s">
        <v>387</v>
      </c>
    </row>
    <row r="106" spans="1:9" ht="13.25" customHeight="1" x14ac:dyDescent="0.15">
      <c r="A106" s="12" t="s">
        <v>572</v>
      </c>
      <c r="B106" s="13" t="s">
        <v>370</v>
      </c>
      <c r="C106" s="299">
        <v>43</v>
      </c>
      <c r="D106" s="13" t="s">
        <v>389</v>
      </c>
      <c r="E106" s="13">
        <v>100</v>
      </c>
      <c r="F106" s="13" t="s">
        <v>398</v>
      </c>
      <c r="G106" s="30" t="s">
        <v>181</v>
      </c>
      <c r="H106" s="70" t="s">
        <v>390</v>
      </c>
      <c r="I106" s="70" t="s">
        <v>387</v>
      </c>
    </row>
    <row r="107" spans="1:9" ht="13.25" customHeight="1" x14ac:dyDescent="0.15">
      <c r="A107" s="12" t="s">
        <v>4535</v>
      </c>
      <c r="B107" s="13" t="s">
        <v>370</v>
      </c>
      <c r="C107" s="299">
        <v>61</v>
      </c>
      <c r="D107" s="13" t="s">
        <v>389</v>
      </c>
      <c r="E107" s="13">
        <v>160</v>
      </c>
      <c r="F107" s="13" t="s">
        <v>393</v>
      </c>
      <c r="G107" s="30" t="s">
        <v>181</v>
      </c>
      <c r="H107" s="70" t="s">
        <v>390</v>
      </c>
      <c r="I107" s="70" t="s">
        <v>390</v>
      </c>
    </row>
    <row r="108" spans="1:9" ht="13.25" customHeight="1" x14ac:dyDescent="0.15">
      <c r="A108" s="12" t="s">
        <v>4536</v>
      </c>
      <c r="B108" s="13" t="s">
        <v>370</v>
      </c>
      <c r="C108" s="299">
        <v>62</v>
      </c>
      <c r="D108" s="13" t="s">
        <v>389</v>
      </c>
      <c r="E108" s="13">
        <v>70</v>
      </c>
      <c r="F108" s="13" t="s">
        <v>393</v>
      </c>
      <c r="G108" s="30" t="s">
        <v>177</v>
      </c>
      <c r="H108" s="70" t="s">
        <v>390</v>
      </c>
      <c r="I108" s="70" t="s">
        <v>390</v>
      </c>
    </row>
    <row r="109" spans="1:9" ht="13.25" customHeight="1" x14ac:dyDescent="0.15">
      <c r="A109" s="12" t="s">
        <v>4537</v>
      </c>
      <c r="B109" s="13" t="s">
        <v>370</v>
      </c>
      <c r="C109" s="299">
        <v>65</v>
      </c>
      <c r="D109" s="13" t="s">
        <v>404</v>
      </c>
      <c r="E109" s="13">
        <v>330</v>
      </c>
      <c r="F109" s="13" t="s">
        <v>386</v>
      </c>
      <c r="G109" s="30" t="s">
        <v>201</v>
      </c>
      <c r="H109" s="70"/>
      <c r="I109" s="70" t="s">
        <v>387</v>
      </c>
    </row>
    <row r="110" spans="1:9" ht="13.25" customHeight="1" x14ac:dyDescent="0.15">
      <c r="A110" s="12" t="s">
        <v>4540</v>
      </c>
      <c r="B110" s="13" t="s">
        <v>370</v>
      </c>
      <c r="C110" s="299">
        <v>76</v>
      </c>
      <c r="D110" s="13" t="s">
        <v>404</v>
      </c>
      <c r="E110" s="13">
        <v>130</v>
      </c>
      <c r="F110" s="13" t="s">
        <v>386</v>
      </c>
      <c r="G110" s="30" t="s">
        <v>181</v>
      </c>
      <c r="H110" s="70" t="s">
        <v>390</v>
      </c>
      <c r="I110" s="70" t="s">
        <v>387</v>
      </c>
    </row>
    <row r="111" spans="1:9" ht="13.25" customHeight="1" x14ac:dyDescent="0.15">
      <c r="A111" s="12" t="s">
        <v>4544</v>
      </c>
      <c r="B111" s="13" t="s">
        <v>370</v>
      </c>
      <c r="C111" s="299">
        <v>81</v>
      </c>
      <c r="D111" s="13" t="s">
        <v>404</v>
      </c>
      <c r="E111" s="13">
        <v>220</v>
      </c>
      <c r="F111" s="13" t="s">
        <v>393</v>
      </c>
      <c r="G111" s="30" t="s">
        <v>201</v>
      </c>
      <c r="H111" s="70"/>
      <c r="I111" s="70" t="s">
        <v>387</v>
      </c>
    </row>
    <row r="112" spans="1:9" ht="13.25" customHeight="1" x14ac:dyDescent="0.15">
      <c r="A112" s="12" t="s">
        <v>1271</v>
      </c>
      <c r="B112" s="13" t="s">
        <v>370</v>
      </c>
      <c r="C112" s="299">
        <v>86</v>
      </c>
      <c r="D112" s="13" t="s">
        <v>385</v>
      </c>
      <c r="E112" s="13">
        <v>310</v>
      </c>
      <c r="F112" s="13" t="s">
        <v>386</v>
      </c>
      <c r="G112" s="30" t="s">
        <v>201</v>
      </c>
      <c r="H112" s="70"/>
      <c r="I112" s="70" t="s">
        <v>387</v>
      </c>
    </row>
    <row r="113" spans="1:9" ht="13.25" customHeight="1" x14ac:dyDescent="0.15">
      <c r="A113" s="12" t="s">
        <v>1628</v>
      </c>
      <c r="B113" s="13" t="s">
        <v>370</v>
      </c>
      <c r="C113" s="299">
        <v>88</v>
      </c>
      <c r="D113" s="13" t="s">
        <v>385</v>
      </c>
      <c r="E113" s="13">
        <v>250</v>
      </c>
      <c r="F113" s="13" t="s">
        <v>398</v>
      </c>
      <c r="G113" s="30" t="s">
        <v>201</v>
      </c>
      <c r="H113" s="70"/>
      <c r="I113" s="70" t="s">
        <v>387</v>
      </c>
    </row>
    <row r="114" spans="1:9" ht="13.25" customHeight="1" x14ac:dyDescent="0.15">
      <c r="A114" s="12" t="s">
        <v>4551</v>
      </c>
      <c r="B114" s="13" t="s">
        <v>370</v>
      </c>
      <c r="C114" s="299">
        <v>109</v>
      </c>
      <c r="D114" s="13" t="s">
        <v>400</v>
      </c>
      <c r="E114" s="13">
        <v>140</v>
      </c>
      <c r="F114" s="13" t="s">
        <v>386</v>
      </c>
      <c r="G114" s="30" t="s">
        <v>181</v>
      </c>
      <c r="H114" s="70" t="s">
        <v>390</v>
      </c>
      <c r="I114" s="70" t="s">
        <v>387</v>
      </c>
    </row>
    <row r="115" spans="1:9" ht="13.25" customHeight="1" x14ac:dyDescent="0.15">
      <c r="A115" s="12" t="s">
        <v>1797</v>
      </c>
      <c r="B115" s="13" t="s">
        <v>370</v>
      </c>
      <c r="C115" s="299">
        <v>114</v>
      </c>
      <c r="D115" s="13" t="s">
        <v>400</v>
      </c>
      <c r="E115" s="13">
        <v>130</v>
      </c>
      <c r="F115" s="13" t="s">
        <v>398</v>
      </c>
      <c r="G115" s="30" t="s">
        <v>177</v>
      </c>
      <c r="H115" s="70" t="s">
        <v>390</v>
      </c>
      <c r="I115" s="70" t="s">
        <v>387</v>
      </c>
    </row>
    <row r="116" spans="1:9" ht="13.25" customHeight="1" x14ac:dyDescent="0.15">
      <c r="A116" s="12" t="s">
        <v>2619</v>
      </c>
      <c r="B116" s="13" t="s">
        <v>370</v>
      </c>
      <c r="C116" s="299">
        <v>118</v>
      </c>
      <c r="D116" s="13" t="s">
        <v>400</v>
      </c>
      <c r="E116" s="13">
        <v>70</v>
      </c>
      <c r="F116" s="13" t="s">
        <v>393</v>
      </c>
      <c r="G116" s="30" t="s">
        <v>181</v>
      </c>
      <c r="H116" s="70" t="s">
        <v>390</v>
      </c>
      <c r="I116" s="70" t="s">
        <v>387</v>
      </c>
    </row>
    <row r="117" spans="1:9" ht="13.25" customHeight="1" x14ac:dyDescent="0.15">
      <c r="A117" s="12" t="s">
        <v>4553</v>
      </c>
      <c r="B117" s="13" t="s">
        <v>370</v>
      </c>
      <c r="C117" s="299">
        <v>123</v>
      </c>
      <c r="D117" s="13" t="s">
        <v>400</v>
      </c>
      <c r="E117" s="13">
        <v>250</v>
      </c>
      <c r="F117" s="13" t="s">
        <v>393</v>
      </c>
      <c r="G117" s="30" t="s">
        <v>201</v>
      </c>
      <c r="H117" s="70"/>
      <c r="I117" s="70" t="s">
        <v>387</v>
      </c>
    </row>
    <row r="118" spans="1:9" ht="13.25" customHeight="1" x14ac:dyDescent="0.15">
      <c r="A118" s="12" t="s">
        <v>4555</v>
      </c>
      <c r="B118" s="13" t="s">
        <v>370</v>
      </c>
      <c r="C118" s="299">
        <v>125</v>
      </c>
      <c r="D118" s="13" t="s">
        <v>400</v>
      </c>
      <c r="E118" s="13">
        <v>230</v>
      </c>
      <c r="F118" s="13" t="s">
        <v>393</v>
      </c>
      <c r="G118" s="30" t="s">
        <v>201</v>
      </c>
      <c r="H118" s="70"/>
      <c r="I118" s="70" t="s">
        <v>387</v>
      </c>
    </row>
    <row r="119" spans="1:9" ht="13.25" customHeight="1" x14ac:dyDescent="0.15">
      <c r="A119" s="12" t="s">
        <v>560</v>
      </c>
      <c r="B119" s="13" t="s">
        <v>370</v>
      </c>
      <c r="C119" s="299">
        <v>127</v>
      </c>
      <c r="D119" s="13" t="s">
        <v>858</v>
      </c>
      <c r="E119" s="13">
        <v>140</v>
      </c>
      <c r="F119" s="13" t="s">
        <v>398</v>
      </c>
      <c r="G119" s="30" t="s">
        <v>177</v>
      </c>
      <c r="H119" s="70" t="s">
        <v>390</v>
      </c>
      <c r="I119" s="70" t="s">
        <v>387</v>
      </c>
    </row>
    <row r="120" spans="1:9" ht="13.25" customHeight="1" x14ac:dyDescent="0.15">
      <c r="A120" s="12" t="s">
        <v>4556</v>
      </c>
      <c r="B120" s="13" t="s">
        <v>370</v>
      </c>
      <c r="C120" s="299">
        <v>131</v>
      </c>
      <c r="D120" s="13" t="s">
        <v>858</v>
      </c>
      <c r="E120" s="13">
        <v>250</v>
      </c>
      <c r="F120" s="13" t="s">
        <v>398</v>
      </c>
      <c r="G120" s="30" t="s">
        <v>201</v>
      </c>
      <c r="H120" s="70"/>
      <c r="I120" s="70" t="s">
        <v>387</v>
      </c>
    </row>
    <row r="121" spans="1:9" ht="13.25" customHeight="1" x14ac:dyDescent="0.15">
      <c r="A121" s="12" t="s">
        <v>4557</v>
      </c>
      <c r="B121" s="13" t="s">
        <v>370</v>
      </c>
      <c r="C121" s="299">
        <v>134</v>
      </c>
      <c r="D121" s="13" t="s">
        <v>858</v>
      </c>
      <c r="E121" s="13">
        <v>170</v>
      </c>
      <c r="F121" s="13" t="s">
        <v>386</v>
      </c>
      <c r="G121" s="30" t="s">
        <v>181</v>
      </c>
      <c r="H121" s="70" t="s">
        <v>390</v>
      </c>
      <c r="I121" s="70" t="s">
        <v>387</v>
      </c>
    </row>
    <row r="122" spans="1:9" ht="13.25" customHeight="1" x14ac:dyDescent="0.15">
      <c r="A122" s="12" t="s">
        <v>4562</v>
      </c>
      <c r="B122" s="13" t="s">
        <v>370</v>
      </c>
      <c r="C122" s="299">
        <v>142</v>
      </c>
      <c r="D122" s="13" t="s">
        <v>847</v>
      </c>
      <c r="E122" s="13">
        <v>140</v>
      </c>
      <c r="F122" s="13" t="s">
        <v>398</v>
      </c>
      <c r="G122" s="30" t="s">
        <v>181</v>
      </c>
      <c r="H122" s="70" t="s">
        <v>390</v>
      </c>
      <c r="I122" s="70" t="s">
        <v>387</v>
      </c>
    </row>
    <row r="123" spans="1:9" ht="13.25" customHeight="1" x14ac:dyDescent="0.15">
      <c r="A123" s="12" t="s">
        <v>4563</v>
      </c>
      <c r="B123" s="13" t="s">
        <v>370</v>
      </c>
      <c r="C123" s="299">
        <v>143</v>
      </c>
      <c r="D123" s="13" t="s">
        <v>847</v>
      </c>
      <c r="E123" s="13">
        <v>220</v>
      </c>
      <c r="F123" s="13" t="s">
        <v>393</v>
      </c>
      <c r="G123" s="30" t="s">
        <v>201</v>
      </c>
      <c r="H123" s="70"/>
      <c r="I123" s="70" t="s">
        <v>387</v>
      </c>
    </row>
    <row r="124" spans="1:9" ht="13.25" customHeight="1" x14ac:dyDescent="0.15">
      <c r="A124" s="12" t="s">
        <v>3649</v>
      </c>
      <c r="B124" s="13" t="s">
        <v>370</v>
      </c>
      <c r="C124" s="299">
        <v>151</v>
      </c>
      <c r="D124" s="13" t="s">
        <v>392</v>
      </c>
      <c r="E124" s="13">
        <v>60</v>
      </c>
      <c r="F124" s="13" t="s">
        <v>393</v>
      </c>
      <c r="G124" s="30" t="s">
        <v>173</v>
      </c>
      <c r="H124" s="70" t="s">
        <v>390</v>
      </c>
      <c r="I124" s="70" t="s">
        <v>387</v>
      </c>
    </row>
    <row r="125" spans="1:9" ht="13.25" customHeight="1" x14ac:dyDescent="0.15">
      <c r="A125" s="12" t="s">
        <v>4566</v>
      </c>
      <c r="B125" s="13" t="s">
        <v>370</v>
      </c>
      <c r="C125" s="299">
        <v>158</v>
      </c>
      <c r="D125" s="13" t="s">
        <v>392</v>
      </c>
      <c r="E125" s="13">
        <v>260</v>
      </c>
      <c r="F125" s="13" t="s">
        <v>398</v>
      </c>
      <c r="G125" s="30" t="s">
        <v>201</v>
      </c>
      <c r="H125" s="70"/>
      <c r="I125" s="70" t="s">
        <v>387</v>
      </c>
    </row>
    <row r="126" spans="1:9" ht="13.25" customHeight="1" x14ac:dyDescent="0.15">
      <c r="A126" s="12" t="s">
        <v>4572</v>
      </c>
      <c r="B126" s="13" t="s">
        <v>370</v>
      </c>
      <c r="C126" s="299">
        <v>166</v>
      </c>
      <c r="D126" s="13" t="s">
        <v>469</v>
      </c>
      <c r="E126" s="13"/>
      <c r="F126" s="13" t="s">
        <v>1069</v>
      </c>
      <c r="G126" s="30" t="s">
        <v>177</v>
      </c>
      <c r="H126" s="70" t="s">
        <v>390</v>
      </c>
      <c r="I126" s="70" t="s">
        <v>390</v>
      </c>
    </row>
    <row r="127" spans="1:9" ht="13.25" customHeight="1" x14ac:dyDescent="0.15">
      <c r="A127" s="12" t="s">
        <v>4573</v>
      </c>
      <c r="B127" s="13" t="s">
        <v>370</v>
      </c>
      <c r="C127" s="299">
        <v>167</v>
      </c>
      <c r="D127" s="13" t="s">
        <v>469</v>
      </c>
      <c r="E127" s="13"/>
      <c r="F127" s="13" t="s">
        <v>721</v>
      </c>
      <c r="G127" s="30" t="s">
        <v>177</v>
      </c>
      <c r="H127" s="70" t="s">
        <v>390</v>
      </c>
      <c r="I127" s="70" t="s">
        <v>390</v>
      </c>
    </row>
    <row r="128" spans="1:9" ht="13.25" customHeight="1" x14ac:dyDescent="0.15">
      <c r="A128" s="12" t="s">
        <v>4574</v>
      </c>
      <c r="B128" s="13" t="s">
        <v>370</v>
      </c>
      <c r="C128" s="299">
        <v>169</v>
      </c>
      <c r="D128" s="13" t="s">
        <v>469</v>
      </c>
      <c r="E128" s="13"/>
      <c r="F128" s="13" t="s">
        <v>906</v>
      </c>
      <c r="G128" s="30" t="s">
        <v>177</v>
      </c>
      <c r="H128" s="70" t="s">
        <v>390</v>
      </c>
      <c r="I128" s="70" t="s">
        <v>387</v>
      </c>
    </row>
    <row r="129" spans="1:9" ht="13.25" customHeight="1" x14ac:dyDescent="0.15">
      <c r="A129" s="12" t="s">
        <v>4575</v>
      </c>
      <c r="B129" s="13" t="s">
        <v>370</v>
      </c>
      <c r="C129" s="299">
        <v>170</v>
      </c>
      <c r="D129" s="13" t="s">
        <v>469</v>
      </c>
      <c r="E129" s="13"/>
      <c r="F129" s="13" t="s">
        <v>1542</v>
      </c>
      <c r="G129" s="30" t="s">
        <v>177</v>
      </c>
      <c r="H129" s="70" t="s">
        <v>390</v>
      </c>
      <c r="I129" s="70" t="s">
        <v>390</v>
      </c>
    </row>
    <row r="130" spans="1:9" ht="13.25" customHeight="1" x14ac:dyDescent="0.15">
      <c r="A130" s="12" t="s">
        <v>4576</v>
      </c>
      <c r="B130" s="13" t="s">
        <v>370</v>
      </c>
      <c r="C130" s="299">
        <v>175</v>
      </c>
      <c r="D130" s="13" t="s">
        <v>469</v>
      </c>
      <c r="E130" s="13"/>
      <c r="F130" s="13" t="s">
        <v>1069</v>
      </c>
      <c r="G130" s="30" t="s">
        <v>177</v>
      </c>
      <c r="H130" s="70" t="s">
        <v>390</v>
      </c>
      <c r="I130" s="70" t="s">
        <v>390</v>
      </c>
    </row>
    <row r="131" spans="1:9" ht="13.25" customHeight="1" x14ac:dyDescent="0.15">
      <c r="A131" s="12" t="s">
        <v>4579</v>
      </c>
      <c r="B131" s="13" t="s">
        <v>370</v>
      </c>
      <c r="C131" s="299">
        <v>179</v>
      </c>
      <c r="D131" s="13" t="s">
        <v>469</v>
      </c>
      <c r="E131" s="13"/>
      <c r="F131" s="13" t="s">
        <v>1069</v>
      </c>
      <c r="G131" s="30" t="s">
        <v>177</v>
      </c>
      <c r="H131" s="70" t="s">
        <v>390</v>
      </c>
      <c r="I131" s="70" t="s">
        <v>387</v>
      </c>
    </row>
    <row r="132" spans="1:9" ht="13.25" customHeight="1" x14ac:dyDescent="0.15">
      <c r="A132" s="12" t="s">
        <v>2967</v>
      </c>
      <c r="B132" s="13" t="s">
        <v>370</v>
      </c>
      <c r="C132" s="299">
        <v>181</v>
      </c>
      <c r="D132" s="13" t="s">
        <v>469</v>
      </c>
      <c r="E132" s="13"/>
      <c r="F132" s="13" t="s">
        <v>1542</v>
      </c>
      <c r="G132" s="30" t="s">
        <v>177</v>
      </c>
      <c r="H132" s="70" t="s">
        <v>390</v>
      </c>
      <c r="I132" s="70" t="s">
        <v>390</v>
      </c>
    </row>
    <row r="133" spans="1:9" ht="13.25" customHeight="1" x14ac:dyDescent="0.15">
      <c r="A133" s="12" t="s">
        <v>4581</v>
      </c>
      <c r="B133" s="13" t="s">
        <v>370</v>
      </c>
      <c r="C133" s="299">
        <v>183</v>
      </c>
      <c r="D133" s="13" t="s">
        <v>469</v>
      </c>
      <c r="E133" s="13"/>
      <c r="F133" s="13" t="s">
        <v>1069</v>
      </c>
      <c r="G133" s="30" t="s">
        <v>177</v>
      </c>
      <c r="H133" s="70" t="s">
        <v>390</v>
      </c>
      <c r="I133" s="70" t="s">
        <v>387</v>
      </c>
    </row>
    <row r="134" spans="1:9" ht="13.25" customHeight="1" x14ac:dyDescent="0.15">
      <c r="A134" s="12" t="s">
        <v>2167</v>
      </c>
      <c r="B134" s="13" t="s">
        <v>370</v>
      </c>
      <c r="C134" s="299">
        <v>186</v>
      </c>
      <c r="D134" s="13" t="s">
        <v>469</v>
      </c>
      <c r="E134" s="13"/>
      <c r="F134" s="13" t="s">
        <v>1542</v>
      </c>
      <c r="G134" s="30" t="s">
        <v>173</v>
      </c>
      <c r="H134" s="70" t="s">
        <v>390</v>
      </c>
      <c r="I134" s="70" t="s">
        <v>387</v>
      </c>
    </row>
    <row r="135" spans="1:9" ht="13.25" customHeight="1" x14ac:dyDescent="0.15">
      <c r="A135" s="12" t="s">
        <v>3587</v>
      </c>
      <c r="B135" s="13" t="s">
        <v>370</v>
      </c>
      <c r="C135" s="299">
        <v>189</v>
      </c>
      <c r="D135" s="13" t="s">
        <v>469</v>
      </c>
      <c r="E135" s="13"/>
      <c r="F135" s="13" t="s">
        <v>1069</v>
      </c>
      <c r="G135" s="30" t="s">
        <v>181</v>
      </c>
      <c r="H135" s="70" t="s">
        <v>390</v>
      </c>
      <c r="I135" s="70" t="s">
        <v>390</v>
      </c>
    </row>
    <row r="136" spans="1:9" ht="13.25" customHeight="1" x14ac:dyDescent="0.15">
      <c r="A136" s="12" t="s">
        <v>3587</v>
      </c>
      <c r="B136" s="13" t="s">
        <v>370</v>
      </c>
      <c r="C136" s="299">
        <v>190</v>
      </c>
      <c r="D136" s="13" t="s">
        <v>469</v>
      </c>
      <c r="E136" s="13"/>
      <c r="F136" s="13" t="s">
        <v>1069</v>
      </c>
      <c r="G136" s="30" t="s">
        <v>181</v>
      </c>
      <c r="H136" s="70" t="s">
        <v>390</v>
      </c>
      <c r="I136" s="70" t="s">
        <v>390</v>
      </c>
    </row>
    <row r="137" spans="1:9" ht="13.25" customHeight="1" x14ac:dyDescent="0.15">
      <c r="A137" s="12" t="s">
        <v>1264</v>
      </c>
      <c r="B137" s="13" t="s">
        <v>370</v>
      </c>
      <c r="C137" s="299">
        <v>191</v>
      </c>
      <c r="D137" s="13" t="s">
        <v>469</v>
      </c>
      <c r="E137" s="13"/>
      <c r="F137" s="13" t="s">
        <v>1542</v>
      </c>
      <c r="G137" s="30" t="s">
        <v>173</v>
      </c>
      <c r="H137" s="70" t="s">
        <v>390</v>
      </c>
      <c r="I137" s="70" t="s">
        <v>390</v>
      </c>
    </row>
    <row r="138" spans="1:9" ht="13.25" customHeight="1" x14ac:dyDescent="0.15">
      <c r="A138" s="12" t="s">
        <v>494</v>
      </c>
      <c r="B138" s="13" t="s">
        <v>370</v>
      </c>
      <c r="C138" s="299">
        <v>194</v>
      </c>
      <c r="D138" s="13" t="s">
        <v>469</v>
      </c>
      <c r="E138" s="13"/>
      <c r="F138" s="13" t="s">
        <v>1542</v>
      </c>
      <c r="G138" s="30" t="s">
        <v>173</v>
      </c>
      <c r="H138" s="70" t="s">
        <v>390</v>
      </c>
      <c r="I138" s="70" t="s">
        <v>390</v>
      </c>
    </row>
    <row r="139" spans="1:9" ht="13.25" customHeight="1" x14ac:dyDescent="0.15">
      <c r="A139" s="12" t="s">
        <v>4584</v>
      </c>
      <c r="B139" s="13" t="s">
        <v>370</v>
      </c>
      <c r="C139" s="299">
        <v>195</v>
      </c>
      <c r="D139" s="13" t="s">
        <v>469</v>
      </c>
      <c r="E139" s="13"/>
      <c r="F139" s="13" t="s">
        <v>1069</v>
      </c>
      <c r="G139" s="30" t="s">
        <v>177</v>
      </c>
      <c r="H139" s="70" t="s">
        <v>390</v>
      </c>
      <c r="I139" s="70" t="s">
        <v>387</v>
      </c>
    </row>
    <row r="140" spans="1:9" ht="13.25" customHeight="1" x14ac:dyDescent="0.15">
      <c r="A140" s="12" t="s">
        <v>2427</v>
      </c>
      <c r="B140" s="13" t="s">
        <v>370</v>
      </c>
      <c r="C140" s="299">
        <v>196</v>
      </c>
      <c r="D140" s="13" t="s">
        <v>469</v>
      </c>
      <c r="E140" s="13"/>
      <c r="F140" s="13" t="s">
        <v>1542</v>
      </c>
      <c r="G140" s="30" t="s">
        <v>177</v>
      </c>
      <c r="H140" s="70" t="s">
        <v>390</v>
      </c>
      <c r="I140" s="70" t="s">
        <v>390</v>
      </c>
    </row>
    <row r="141" spans="1:9" ht="13.25" customHeight="1" x14ac:dyDescent="0.15">
      <c r="A141" s="12" t="s">
        <v>3590</v>
      </c>
      <c r="B141" s="13" t="s">
        <v>370</v>
      </c>
      <c r="C141" s="299">
        <v>197</v>
      </c>
      <c r="D141" s="13" t="s">
        <v>469</v>
      </c>
      <c r="E141" s="13"/>
      <c r="F141" s="13" t="s">
        <v>906</v>
      </c>
      <c r="G141" s="30" t="s">
        <v>177</v>
      </c>
      <c r="H141" s="70"/>
      <c r="I141" s="70"/>
    </row>
    <row r="142" spans="1:9" ht="13.25" customHeight="1" x14ac:dyDescent="0.15">
      <c r="A142" s="12" t="s">
        <v>6640</v>
      </c>
      <c r="B142" s="13" t="s">
        <v>10076</v>
      </c>
      <c r="C142" s="299">
        <v>4</v>
      </c>
      <c r="D142" s="13" t="s">
        <v>385</v>
      </c>
      <c r="E142" s="13">
        <v>190</v>
      </c>
      <c r="F142" s="13" t="s">
        <v>393</v>
      </c>
      <c r="G142" s="30" t="s">
        <v>112</v>
      </c>
      <c r="H142" s="70"/>
      <c r="I142" s="70" t="s">
        <v>387</v>
      </c>
    </row>
    <row r="143" spans="1:9" ht="13.25" customHeight="1" x14ac:dyDescent="0.15">
      <c r="A143" s="12" t="s">
        <v>1306</v>
      </c>
      <c r="B143" s="13" t="s">
        <v>10076</v>
      </c>
      <c r="C143" s="299">
        <v>16</v>
      </c>
      <c r="D143" s="13" t="s">
        <v>404</v>
      </c>
      <c r="E143" s="13">
        <v>330</v>
      </c>
      <c r="F143" s="13" t="s">
        <v>386</v>
      </c>
      <c r="G143" s="30" t="s">
        <v>112</v>
      </c>
      <c r="H143" s="70"/>
      <c r="I143" s="70" t="s">
        <v>387</v>
      </c>
    </row>
    <row r="144" spans="1:9" ht="13.25" customHeight="1" x14ac:dyDescent="0.15">
      <c r="A144" s="12" t="s">
        <v>6645</v>
      </c>
      <c r="B144" s="13" t="s">
        <v>10076</v>
      </c>
      <c r="C144" s="299">
        <v>17</v>
      </c>
      <c r="D144" s="13" t="s">
        <v>400</v>
      </c>
      <c r="E144" s="13">
        <v>260</v>
      </c>
      <c r="F144" s="13" t="s">
        <v>398</v>
      </c>
      <c r="G144" s="30" t="s">
        <v>112</v>
      </c>
      <c r="H144" s="70"/>
      <c r="I144" s="70" t="s">
        <v>387</v>
      </c>
    </row>
    <row r="145" spans="1:15" ht="13.25" customHeight="1" x14ac:dyDescent="0.15">
      <c r="A145" s="12" t="s">
        <v>6647</v>
      </c>
      <c r="B145" s="13" t="s">
        <v>10076</v>
      </c>
      <c r="C145" s="299">
        <v>18</v>
      </c>
      <c r="D145" s="13" t="s">
        <v>392</v>
      </c>
      <c r="E145" s="13">
        <v>210</v>
      </c>
      <c r="F145" s="13" t="s">
        <v>393</v>
      </c>
      <c r="G145" s="30" t="s">
        <v>112</v>
      </c>
      <c r="H145" s="70"/>
      <c r="I145" s="70" t="s">
        <v>387</v>
      </c>
    </row>
    <row r="146" spans="1:15" ht="13.25" customHeight="1" x14ac:dyDescent="0.15">
      <c r="A146" s="12" t="s">
        <v>500</v>
      </c>
      <c r="B146" s="13" t="s">
        <v>7151</v>
      </c>
      <c r="C146" s="229"/>
      <c r="D146" s="13" t="s">
        <v>496</v>
      </c>
      <c r="E146" s="13"/>
      <c r="F146" s="13" t="s">
        <v>496</v>
      </c>
      <c r="G146" s="30" t="s">
        <v>7144</v>
      </c>
      <c r="H146" s="70" t="s">
        <v>387</v>
      </c>
      <c r="I146" s="70"/>
    </row>
    <row r="147" spans="1:15" ht="13.25" customHeight="1" x14ac:dyDescent="0.15">
      <c r="A147" s="12" t="s">
        <v>499</v>
      </c>
      <c r="B147" s="13" t="s">
        <v>7151</v>
      </c>
      <c r="C147" s="229"/>
      <c r="D147" s="13" t="s">
        <v>496</v>
      </c>
      <c r="E147" s="13"/>
      <c r="F147" s="13" t="s">
        <v>496</v>
      </c>
      <c r="G147" s="30" t="s">
        <v>7144</v>
      </c>
      <c r="H147" s="70" t="s">
        <v>387</v>
      </c>
      <c r="I147" s="70"/>
    </row>
    <row r="148" spans="1:15" ht="13.25" customHeight="1" x14ac:dyDescent="0.15">
      <c r="A148" s="12" t="s">
        <v>503</v>
      </c>
      <c r="B148" s="13" t="s">
        <v>7151</v>
      </c>
      <c r="C148" s="229"/>
      <c r="D148" s="13" t="s">
        <v>496</v>
      </c>
      <c r="E148" s="13"/>
      <c r="F148" s="13" t="s">
        <v>496</v>
      </c>
      <c r="G148" s="30" t="s">
        <v>7144</v>
      </c>
      <c r="H148" s="70" t="s">
        <v>387</v>
      </c>
      <c r="I148" s="70"/>
    </row>
    <row r="149" spans="1:15" ht="13.25" customHeight="1" x14ac:dyDescent="0.15">
      <c r="A149" s="12" t="s">
        <v>501</v>
      </c>
      <c r="B149" s="13" t="s">
        <v>7151</v>
      </c>
      <c r="C149" s="229"/>
      <c r="D149" s="13" t="s">
        <v>496</v>
      </c>
      <c r="E149" s="13"/>
      <c r="F149" s="13" t="s">
        <v>496</v>
      </c>
      <c r="G149" s="30" t="s">
        <v>7144</v>
      </c>
      <c r="H149" s="70" t="s">
        <v>387</v>
      </c>
      <c r="I149" s="70"/>
    </row>
    <row r="150" spans="1:15" ht="13.25" customHeight="1" x14ac:dyDescent="0.15">
      <c r="A150" s="12" t="s">
        <v>502</v>
      </c>
      <c r="B150" s="13" t="s">
        <v>7151</v>
      </c>
      <c r="C150" s="229"/>
      <c r="D150" s="13" t="s">
        <v>496</v>
      </c>
      <c r="E150" s="13"/>
      <c r="F150" s="13" t="s">
        <v>496</v>
      </c>
      <c r="G150" s="30" t="s">
        <v>7144</v>
      </c>
      <c r="H150" s="70" t="s">
        <v>387</v>
      </c>
      <c r="I150" s="70"/>
    </row>
    <row r="151" spans="1:15" ht="13.25" customHeight="1" x14ac:dyDescent="0.15">
      <c r="A151" s="12" t="s">
        <v>498</v>
      </c>
      <c r="B151" s="13" t="s">
        <v>7151</v>
      </c>
      <c r="C151" s="229"/>
      <c r="D151" s="13" t="s">
        <v>496</v>
      </c>
      <c r="E151" s="13"/>
      <c r="F151" s="13" t="s">
        <v>496</v>
      </c>
      <c r="G151" s="30" t="s">
        <v>7144</v>
      </c>
      <c r="H151" s="70" t="s">
        <v>387</v>
      </c>
      <c r="I151" s="70"/>
      <c r="K151" s="435" t="s">
        <v>7156</v>
      </c>
      <c r="L151" s="435"/>
      <c r="M151" s="435"/>
      <c r="N151" s="435"/>
      <c r="O151" s="435"/>
    </row>
    <row r="152" spans="1:15" ht="13.25" customHeight="1" x14ac:dyDescent="0.15">
      <c r="A152" s="12" t="s">
        <v>924</v>
      </c>
      <c r="B152" s="13" t="s">
        <v>7151</v>
      </c>
      <c r="C152" s="229"/>
      <c r="D152" s="13" t="s">
        <v>496</v>
      </c>
      <c r="E152" s="13"/>
      <c r="F152" s="13" t="s">
        <v>496</v>
      </c>
      <c r="G152" s="30" t="s">
        <v>7144</v>
      </c>
      <c r="H152" s="70" t="s">
        <v>387</v>
      </c>
      <c r="I152" s="70"/>
      <c r="K152" s="435"/>
      <c r="L152" s="435"/>
      <c r="M152" s="435"/>
      <c r="N152" s="435"/>
      <c r="O152" s="435"/>
    </row>
    <row r="153" spans="1:15" ht="13.25" customHeight="1" x14ac:dyDescent="0.15">
      <c r="A153" s="12" t="s">
        <v>852</v>
      </c>
      <c r="B153" s="13" t="s">
        <v>7151</v>
      </c>
      <c r="C153" s="229"/>
      <c r="D153" s="13" t="s">
        <v>496</v>
      </c>
      <c r="E153" s="13"/>
      <c r="F153" s="13" t="s">
        <v>496</v>
      </c>
      <c r="G153" s="30" t="s">
        <v>7144</v>
      </c>
      <c r="H153" s="70" t="s">
        <v>387</v>
      </c>
      <c r="I153" s="70"/>
      <c r="K153" s="435"/>
      <c r="L153" s="435"/>
      <c r="M153" s="435"/>
      <c r="N153" s="435"/>
      <c r="O153" s="435"/>
    </row>
    <row r="154" spans="1:15" ht="13.25" customHeight="1" x14ac:dyDescent="0.15">
      <c r="K154" s="435"/>
      <c r="L154" s="435"/>
      <c r="M154" s="435"/>
      <c r="N154" s="435"/>
      <c r="O154" s="435"/>
    </row>
    <row r="155" spans="1:15" ht="13.25" customHeight="1" x14ac:dyDescent="0.15">
      <c r="K155" s="435"/>
      <c r="L155" s="435"/>
      <c r="M155" s="435"/>
      <c r="N155" s="435"/>
      <c r="O155" s="435"/>
    </row>
    <row r="156" spans="1:15" ht="13.25" customHeight="1" x14ac:dyDescent="0.15">
      <c r="K156" s="435"/>
      <c r="L156" s="435"/>
      <c r="M156" s="435"/>
      <c r="N156" s="435"/>
      <c r="O156" s="435"/>
    </row>
    <row r="157" spans="1:15" ht="13.25" customHeight="1" x14ac:dyDescent="0.15">
      <c r="K157" s="435"/>
      <c r="L157" s="435"/>
      <c r="M157" s="435"/>
      <c r="N157" s="435"/>
      <c r="O157" s="435"/>
    </row>
    <row r="158" spans="1:15" ht="13.25" customHeight="1" x14ac:dyDescent="0.15">
      <c r="K158" s="435"/>
      <c r="L158" s="435"/>
      <c r="M158" s="435"/>
      <c r="N158" s="435"/>
      <c r="O158" s="435"/>
    </row>
  </sheetData>
  <sheetProtection selectLockedCells="1" selectUnlockedCells="1"/>
  <mergeCells count="5">
    <mergeCell ref="K151:O158"/>
    <mergeCell ref="Z1:AH1"/>
    <mergeCell ref="K4:O5"/>
    <mergeCell ref="K7:O9"/>
    <mergeCell ref="K11:O13"/>
  </mergeCells>
  <conditionalFormatting sqref="H2:H153">
    <cfRule type="cellIs" dxfId="284" priority="3" stopIfTrue="1" operator="equal">
      <formula>"-"</formula>
    </cfRule>
    <cfRule type="cellIs" dxfId="283" priority="4" stopIfTrue="1" operator="equal">
      <formula>"x"</formula>
    </cfRule>
  </conditionalFormatting>
  <conditionalFormatting sqref="I2:I153">
    <cfRule type="cellIs" dxfId="282" priority="1" stopIfTrue="1" operator="equal">
      <formula>"-"</formula>
    </cfRule>
    <cfRule type="cellIs" dxfId="281" priority="2" stopIfTrue="1" operator="equal">
      <formula>"x"</formula>
    </cfRule>
  </conditionalFormatting>
  <hyperlinks>
    <hyperlink ref="L1" location="'Expansion set Check List'!A1" display="Home" xr:uid="{731228A1-372C-46FB-807A-23AE501EB5C1}"/>
    <hyperlink ref="K4:O5" r:id="rId1" display="S3 Official Checklist" xr:uid="{5761F9E3-3611-4AE5-A6C1-18B0644EDE04}"/>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B56D3-1D65-45B5-82FE-E2A8F4EAF702}">
  <sheetPr codeName="Sheet283">
    <tabColor rgb="FFFF6600"/>
  </sheetPr>
  <dimension ref="A1:AJ5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4.1640625" bestFit="1" customWidth="1"/>
    <col min="2" max="2" width="19.33203125" bestFit="1" customWidth="1"/>
    <col min="3" max="3" width="4" style="228" bestFit="1" customWidth="1"/>
    <col min="4" max="4" width="8.6640625" bestFit="1" customWidth="1"/>
    <col min="5" max="5" width="4" bestFit="1" customWidth="1"/>
    <col min="6" max="6" width="13.5" bestFit="1" customWidth="1"/>
    <col min="7" max="7" width="11.5" bestFit="1" customWidth="1"/>
    <col min="8" max="10" width="3.33203125" customWidth="1"/>
    <col min="11" max="11" width="3.33203125" bestFit="1" customWidth="1"/>
    <col min="12" max="12" width="3.33203125" customWidth="1"/>
    <col min="13" max="17" width="4" customWidth="1"/>
    <col min="18" max="18" width="14.6640625" bestFit="1" customWidth="1"/>
    <col min="19" max="20" width="4" customWidth="1"/>
    <col min="21" max="21" width="1.5" customWidth="1"/>
    <col min="22" max="22" width="14.6640625" bestFit="1" customWidth="1"/>
    <col min="23" max="33" width="4" customWidth="1"/>
    <col min="34" max="34" width="3" customWidth="1"/>
    <col min="35" max="36" width="9.33203125" hidden="1"/>
  </cols>
  <sheetData>
    <row r="1" spans="1:34" ht="65" thickBot="1" x14ac:dyDescent="0.2">
      <c r="A1" s="28" t="s">
        <v>375</v>
      </c>
      <c r="B1" s="28" t="s">
        <v>376</v>
      </c>
      <c r="C1" s="38" t="s">
        <v>377</v>
      </c>
      <c r="D1" s="28" t="s">
        <v>378</v>
      </c>
      <c r="E1" s="28" t="s">
        <v>379</v>
      </c>
      <c r="F1" s="28" t="s">
        <v>380</v>
      </c>
      <c r="G1" s="28" t="s">
        <v>381</v>
      </c>
      <c r="H1" s="29" t="s">
        <v>87</v>
      </c>
      <c r="I1" s="29" t="s">
        <v>7143</v>
      </c>
      <c r="J1" s="2"/>
      <c r="L1" s="46" t="s">
        <v>382</v>
      </c>
      <c r="M1" s="59" t="s">
        <v>87</v>
      </c>
      <c r="N1" s="29" t="s">
        <v>7143</v>
      </c>
      <c r="Z1" s="408" t="s">
        <v>383</v>
      </c>
      <c r="AA1" s="409"/>
      <c r="AB1" s="409"/>
      <c r="AC1" s="409"/>
      <c r="AD1" s="409"/>
      <c r="AE1" s="409"/>
      <c r="AF1" s="409"/>
      <c r="AG1" s="409"/>
      <c r="AH1" s="410"/>
    </row>
    <row r="2" spans="1:34" ht="14" thickBot="1" x14ac:dyDescent="0.2">
      <c r="A2" s="12" t="s">
        <v>4344</v>
      </c>
      <c r="B2" s="13" t="s">
        <v>367</v>
      </c>
      <c r="C2" s="299">
        <v>161</v>
      </c>
      <c r="D2" s="13" t="s">
        <v>469</v>
      </c>
      <c r="E2" s="13"/>
      <c r="F2" s="13" t="s">
        <v>721</v>
      </c>
      <c r="G2" s="30" t="s">
        <v>177</v>
      </c>
      <c r="H2" s="70" t="s">
        <v>387</v>
      </c>
      <c r="I2" s="70"/>
      <c r="M2" s="25">
        <f>COUNTIF(H2:H500,"x")</f>
        <v>0</v>
      </c>
      <c r="N2" s="26">
        <f>COUNTIF(I2:I500,"x")</f>
        <v>0</v>
      </c>
      <c r="O2" s="102"/>
      <c r="P2" s="102"/>
      <c r="Q2" s="102"/>
      <c r="R2" s="160" t="s">
        <v>87</v>
      </c>
      <c r="S2" s="161">
        <f>SUM(S3:S11)</f>
        <v>0</v>
      </c>
      <c r="T2" s="175">
        <f>SUM(T3:T11)</f>
        <v>42</v>
      </c>
      <c r="U2" s="176"/>
      <c r="V2" s="160" t="s">
        <v>7143</v>
      </c>
      <c r="W2" s="161">
        <f>SUM(W3:W11)</f>
        <v>0</v>
      </c>
      <c r="X2" s="162">
        <f>SUM(X3:X11)</f>
        <v>27</v>
      </c>
      <c r="Z2" s="102"/>
      <c r="AA2" s="102"/>
      <c r="AB2" s="102"/>
      <c r="AC2" s="102"/>
      <c r="AD2" s="102"/>
      <c r="AE2" s="102"/>
      <c r="AF2" s="102"/>
      <c r="AG2" s="102"/>
      <c r="AH2" s="102"/>
    </row>
    <row r="3" spans="1:34" ht="13" x14ac:dyDescent="0.15">
      <c r="A3" s="12" t="s">
        <v>4392</v>
      </c>
      <c r="B3" s="13" t="s">
        <v>368</v>
      </c>
      <c r="C3" s="299">
        <v>153</v>
      </c>
      <c r="D3" s="13" t="s">
        <v>469</v>
      </c>
      <c r="E3" s="13"/>
      <c r="F3" s="13" t="s">
        <v>1542</v>
      </c>
      <c r="G3" s="30" t="s">
        <v>177</v>
      </c>
      <c r="H3" s="70"/>
      <c r="I3" s="70"/>
      <c r="R3" s="157" t="s">
        <v>173</v>
      </c>
      <c r="S3" s="158">
        <f>COUNTIFS($G$2:$G$500,R3,$H$2:$H$500,"x")</f>
        <v>0</v>
      </c>
      <c r="T3" s="179">
        <f>COUNTIFS($H$2:$H$500,"&lt;&gt;-",$G$2:$G$500,R3)</f>
        <v>1</v>
      </c>
      <c r="U3" s="171"/>
      <c r="V3" s="157" t="s">
        <v>173</v>
      </c>
      <c r="W3" s="158">
        <f>COUNTIFS($G$2:$G$500,V3,$I$2:$I$500,"x")</f>
        <v>0</v>
      </c>
      <c r="X3" s="159">
        <f>COUNTIFS($I$2:$I$500,"&lt;&gt;-",$G$2:$G$500,V3)</f>
        <v>4</v>
      </c>
    </row>
    <row r="4" spans="1:34" ht="13.25" customHeight="1" x14ac:dyDescent="0.15">
      <c r="A4" s="12" t="s">
        <v>4394</v>
      </c>
      <c r="B4" s="13" t="s">
        <v>368</v>
      </c>
      <c r="C4" s="299">
        <v>155</v>
      </c>
      <c r="D4" s="13" t="s">
        <v>469</v>
      </c>
      <c r="E4" s="13"/>
      <c r="F4" s="13" t="s">
        <v>1542</v>
      </c>
      <c r="G4" s="30" t="s">
        <v>177</v>
      </c>
      <c r="H4" s="70"/>
      <c r="I4" s="70" t="s">
        <v>387</v>
      </c>
      <c r="K4" s="420" t="s">
        <v>9130</v>
      </c>
      <c r="L4" s="421"/>
      <c r="M4" s="421"/>
      <c r="N4" s="421"/>
      <c r="O4" s="422"/>
      <c r="R4" s="117" t="s">
        <v>177</v>
      </c>
      <c r="S4" s="158">
        <f t="shared" ref="S4:S11" si="0">COUNTIFS($G$2:$G$500,R4,$H$2:$H$500,"x")</f>
        <v>0</v>
      </c>
      <c r="T4" s="179">
        <f t="shared" ref="T4:T11" si="1">COUNTIFS($H$2:$H$500,"&lt;&gt;-",$G$2:$G$500,R4)</f>
        <v>14</v>
      </c>
      <c r="U4" s="168"/>
      <c r="V4" s="117" t="s">
        <v>177</v>
      </c>
      <c r="W4" s="158">
        <f t="shared" ref="W4:W11" si="2">COUNTIFS($G$2:$G$500,V4,$I$2:$I$500,"x")</f>
        <v>0</v>
      </c>
      <c r="X4" s="159">
        <f t="shared" ref="X4:X11" si="3">COUNTIFS($I$2:$I$500,"&lt;&gt;-",$G$2:$G$500,V4)</f>
        <v>11</v>
      </c>
    </row>
    <row r="5" spans="1:34" ht="13" x14ac:dyDescent="0.15">
      <c r="A5" s="12" t="s">
        <v>4404</v>
      </c>
      <c r="B5" s="13" t="s">
        <v>368</v>
      </c>
      <c r="C5" s="299">
        <v>167</v>
      </c>
      <c r="D5" s="13" t="s">
        <v>469</v>
      </c>
      <c r="E5" s="13"/>
      <c r="F5" s="13" t="s">
        <v>1069</v>
      </c>
      <c r="G5" s="30" t="s">
        <v>177</v>
      </c>
      <c r="H5" s="70" t="s">
        <v>387</v>
      </c>
      <c r="I5" s="70"/>
      <c r="K5" s="423"/>
      <c r="L5" s="424"/>
      <c r="M5" s="424"/>
      <c r="N5" s="424"/>
      <c r="O5" s="425"/>
      <c r="R5" s="117" t="s">
        <v>181</v>
      </c>
      <c r="S5" s="158">
        <f t="shared" si="0"/>
        <v>0</v>
      </c>
      <c r="T5" s="179">
        <f t="shared" si="1"/>
        <v>7</v>
      </c>
      <c r="U5" s="168"/>
      <c r="V5" s="117" t="s">
        <v>181</v>
      </c>
      <c r="W5" s="158">
        <f t="shared" si="2"/>
        <v>0</v>
      </c>
      <c r="X5" s="159">
        <f t="shared" si="3"/>
        <v>3</v>
      </c>
    </row>
    <row r="6" spans="1:34" ht="13" x14ac:dyDescent="0.15">
      <c r="A6" s="12" t="s">
        <v>1498</v>
      </c>
      <c r="B6" s="13" t="s">
        <v>369</v>
      </c>
      <c r="C6" s="299">
        <v>36</v>
      </c>
      <c r="D6" s="13" t="s">
        <v>389</v>
      </c>
      <c r="E6" s="13">
        <v>140</v>
      </c>
      <c r="F6" s="13" t="s">
        <v>393</v>
      </c>
      <c r="G6" s="30" t="s">
        <v>185</v>
      </c>
      <c r="H6" s="70" t="s">
        <v>387</v>
      </c>
      <c r="I6" s="70"/>
      <c r="K6" s="223"/>
      <c r="L6" s="223"/>
      <c r="M6" s="223"/>
      <c r="N6" s="223"/>
      <c r="O6" s="223"/>
      <c r="R6" s="117" t="s">
        <v>185</v>
      </c>
      <c r="S6" s="158">
        <f t="shared" si="0"/>
        <v>0</v>
      </c>
      <c r="T6" s="179">
        <f t="shared" si="1"/>
        <v>0</v>
      </c>
      <c r="U6" s="168"/>
      <c r="V6" s="117" t="s">
        <v>185</v>
      </c>
      <c r="W6" s="158">
        <f t="shared" si="2"/>
        <v>0</v>
      </c>
      <c r="X6" s="159">
        <f t="shared" si="3"/>
        <v>1</v>
      </c>
    </row>
    <row r="7" spans="1:34" ht="13" x14ac:dyDescent="0.15">
      <c r="A7" s="12" t="s">
        <v>2427</v>
      </c>
      <c r="B7" s="13" t="s">
        <v>369</v>
      </c>
      <c r="C7" s="299">
        <v>146</v>
      </c>
      <c r="D7" s="13" t="s">
        <v>469</v>
      </c>
      <c r="E7" s="13"/>
      <c r="F7" s="13" t="s">
        <v>1542</v>
      </c>
      <c r="G7" s="30" t="s">
        <v>177</v>
      </c>
      <c r="H7" s="70"/>
      <c r="I7" s="70" t="s">
        <v>387</v>
      </c>
      <c r="K7" s="426" t="s">
        <v>9132</v>
      </c>
      <c r="L7" s="427"/>
      <c r="M7" s="427"/>
      <c r="N7" s="427"/>
      <c r="O7" s="428"/>
      <c r="R7" s="117" t="s">
        <v>197</v>
      </c>
      <c r="S7" s="158">
        <f t="shared" si="0"/>
        <v>0</v>
      </c>
      <c r="T7" s="179">
        <f t="shared" si="1"/>
        <v>0</v>
      </c>
      <c r="U7" s="168"/>
      <c r="V7" s="117" t="s">
        <v>197</v>
      </c>
      <c r="W7" s="158">
        <f t="shared" si="2"/>
        <v>0</v>
      </c>
      <c r="X7" s="159">
        <f t="shared" si="3"/>
        <v>0</v>
      </c>
    </row>
    <row r="8" spans="1:34" ht="13" x14ac:dyDescent="0.15">
      <c r="A8" s="12" t="s">
        <v>4530</v>
      </c>
      <c r="B8" s="13" t="s">
        <v>370</v>
      </c>
      <c r="C8" s="299">
        <v>54</v>
      </c>
      <c r="D8" s="13" t="s">
        <v>389</v>
      </c>
      <c r="E8" s="13">
        <v>170</v>
      </c>
      <c r="F8" s="13" t="s">
        <v>386</v>
      </c>
      <c r="G8" s="30" t="s">
        <v>181</v>
      </c>
      <c r="H8" s="70"/>
      <c r="I8" s="70" t="s">
        <v>387</v>
      </c>
      <c r="K8" s="429"/>
      <c r="L8" s="430"/>
      <c r="M8" s="430"/>
      <c r="N8" s="430"/>
      <c r="O8" s="431"/>
      <c r="R8" s="117" t="s">
        <v>233</v>
      </c>
      <c r="S8" s="158">
        <f t="shared" si="0"/>
        <v>0</v>
      </c>
      <c r="T8" s="179">
        <f t="shared" si="1"/>
        <v>0</v>
      </c>
      <c r="U8" s="168"/>
      <c r="V8" s="117" t="s">
        <v>233</v>
      </c>
      <c r="W8" s="158">
        <f t="shared" si="2"/>
        <v>0</v>
      </c>
      <c r="X8" s="159">
        <f t="shared" si="3"/>
        <v>0</v>
      </c>
    </row>
    <row r="9" spans="1:34" ht="13.25" customHeight="1" x14ac:dyDescent="0.15">
      <c r="A9" s="12" t="s">
        <v>1822</v>
      </c>
      <c r="B9" s="13" t="s">
        <v>370</v>
      </c>
      <c r="C9" s="299">
        <v>89</v>
      </c>
      <c r="D9" s="13" t="s">
        <v>385</v>
      </c>
      <c r="E9" s="13">
        <v>70</v>
      </c>
      <c r="F9" s="13" t="s">
        <v>393</v>
      </c>
      <c r="G9" s="30" t="s">
        <v>173</v>
      </c>
      <c r="H9" s="70" t="s">
        <v>387</v>
      </c>
      <c r="I9" s="70"/>
      <c r="K9" s="432"/>
      <c r="L9" s="433"/>
      <c r="M9" s="433"/>
      <c r="N9" s="433"/>
      <c r="O9" s="434"/>
      <c r="R9" s="117" t="s">
        <v>201</v>
      </c>
      <c r="S9" s="158">
        <f t="shared" si="0"/>
        <v>0</v>
      </c>
      <c r="T9" s="179">
        <f t="shared" si="1"/>
        <v>12</v>
      </c>
      <c r="U9" s="168"/>
      <c r="V9" s="117" t="s">
        <v>201</v>
      </c>
      <c r="W9" s="158">
        <f t="shared" si="2"/>
        <v>0</v>
      </c>
      <c r="X9" s="159">
        <f t="shared" si="3"/>
        <v>0</v>
      </c>
    </row>
    <row r="10" spans="1:34" ht="13" x14ac:dyDescent="0.15">
      <c r="A10" s="12" t="s">
        <v>2623</v>
      </c>
      <c r="B10" s="13" t="s">
        <v>370</v>
      </c>
      <c r="C10" s="299">
        <v>96</v>
      </c>
      <c r="D10" s="13" t="s">
        <v>385</v>
      </c>
      <c r="E10" s="13">
        <v>70</v>
      </c>
      <c r="F10" s="13" t="s">
        <v>393</v>
      </c>
      <c r="G10" s="30" t="s">
        <v>181</v>
      </c>
      <c r="H10" s="70"/>
      <c r="I10" s="70"/>
      <c r="R10" s="117" t="s">
        <v>112</v>
      </c>
      <c r="S10" s="158">
        <f t="shared" si="0"/>
        <v>0</v>
      </c>
      <c r="T10" s="179">
        <f t="shared" si="1"/>
        <v>0</v>
      </c>
      <c r="U10" s="168"/>
      <c r="V10" s="117" t="s">
        <v>112</v>
      </c>
      <c r="W10" s="158">
        <f t="shared" si="2"/>
        <v>0</v>
      </c>
      <c r="X10" s="159">
        <f t="shared" si="3"/>
        <v>0</v>
      </c>
    </row>
    <row r="11" spans="1:34" ht="14" thickBot="1" x14ac:dyDescent="0.2">
      <c r="A11" s="12" t="s">
        <v>2184</v>
      </c>
      <c r="B11" s="13" t="s">
        <v>370</v>
      </c>
      <c r="C11" s="299">
        <v>176</v>
      </c>
      <c r="D11" s="13" t="s">
        <v>469</v>
      </c>
      <c r="E11" s="13"/>
      <c r="F11" s="13" t="s">
        <v>1069</v>
      </c>
      <c r="G11" s="30" t="s">
        <v>177</v>
      </c>
      <c r="H11" s="70" t="s">
        <v>387</v>
      </c>
      <c r="I11" s="70"/>
      <c r="K11" s="426" t="s">
        <v>7153</v>
      </c>
      <c r="L11" s="427"/>
      <c r="M11" s="427"/>
      <c r="N11" s="427"/>
      <c r="O11" s="428"/>
      <c r="R11" s="166" t="s">
        <v>7144</v>
      </c>
      <c r="S11" s="191">
        <f t="shared" si="0"/>
        <v>0</v>
      </c>
      <c r="T11" s="193">
        <f t="shared" si="1"/>
        <v>8</v>
      </c>
      <c r="U11" s="170"/>
      <c r="V11" s="166" t="s">
        <v>7144</v>
      </c>
      <c r="W11" s="191">
        <f t="shared" si="2"/>
        <v>0</v>
      </c>
      <c r="X11" s="192">
        <f t="shared" si="3"/>
        <v>8</v>
      </c>
    </row>
    <row r="12" spans="1:34" ht="14" thickBot="1" x14ac:dyDescent="0.2">
      <c r="A12" s="12" t="s">
        <v>2599</v>
      </c>
      <c r="B12" s="13" t="s">
        <v>370</v>
      </c>
      <c r="C12" s="299">
        <v>182</v>
      </c>
      <c r="D12" s="13" t="s">
        <v>469</v>
      </c>
      <c r="E12" s="13"/>
      <c r="F12" s="13" t="s">
        <v>1542</v>
      </c>
      <c r="G12" s="30" t="s">
        <v>173</v>
      </c>
      <c r="H12" s="70" t="s">
        <v>387</v>
      </c>
      <c r="I12" s="70"/>
      <c r="K12" s="429"/>
      <c r="L12" s="430"/>
      <c r="M12" s="430"/>
      <c r="N12" s="430"/>
      <c r="O12" s="431"/>
      <c r="U12" s="187"/>
      <c r="V12" s="188" t="s">
        <v>447</v>
      </c>
      <c r="W12" s="161">
        <f>SUM(W13:W21)</f>
        <v>0</v>
      </c>
      <c r="X12" s="190">
        <f>SUM(X13:X21)</f>
        <v>69</v>
      </c>
    </row>
    <row r="13" spans="1:34" ht="13" x14ac:dyDescent="0.15">
      <c r="A13" s="12" t="s">
        <v>4588</v>
      </c>
      <c r="B13" s="13" t="s">
        <v>371</v>
      </c>
      <c r="C13" s="299">
        <v>5</v>
      </c>
      <c r="D13" s="13" t="s">
        <v>407</v>
      </c>
      <c r="E13" s="13">
        <v>270</v>
      </c>
      <c r="F13" s="13" t="s">
        <v>398</v>
      </c>
      <c r="G13" s="30" t="s">
        <v>201</v>
      </c>
      <c r="H13" s="70"/>
      <c r="I13" s="70" t="s">
        <v>387</v>
      </c>
      <c r="K13" s="432"/>
      <c r="L13" s="433"/>
      <c r="M13" s="433"/>
      <c r="N13" s="433"/>
      <c r="O13" s="434"/>
      <c r="U13" s="171"/>
      <c r="V13" s="116" t="s">
        <v>173</v>
      </c>
      <c r="W13" s="211">
        <f t="shared" ref="W13:X21" si="4">S3+W3</f>
        <v>0</v>
      </c>
      <c r="X13" s="64">
        <f t="shared" si="4"/>
        <v>5</v>
      </c>
    </row>
    <row r="14" spans="1:34" ht="13" x14ac:dyDescent="0.15">
      <c r="A14" s="12" t="s">
        <v>4589</v>
      </c>
      <c r="B14" s="13" t="s">
        <v>371</v>
      </c>
      <c r="C14" s="299">
        <v>15</v>
      </c>
      <c r="D14" s="13" t="s">
        <v>407</v>
      </c>
      <c r="E14" s="13">
        <v>310</v>
      </c>
      <c r="F14" s="13" t="s">
        <v>386</v>
      </c>
      <c r="G14" s="30" t="s">
        <v>201</v>
      </c>
      <c r="H14" s="70"/>
      <c r="I14" s="70" t="s">
        <v>387</v>
      </c>
      <c r="U14" s="168"/>
      <c r="V14" s="117" t="s">
        <v>177</v>
      </c>
      <c r="W14" s="158">
        <f t="shared" si="4"/>
        <v>0</v>
      </c>
      <c r="X14" s="159">
        <f t="shared" si="4"/>
        <v>25</v>
      </c>
    </row>
    <row r="15" spans="1:34" ht="13" x14ac:dyDescent="0.15">
      <c r="A15" s="12" t="s">
        <v>4598</v>
      </c>
      <c r="B15" s="13" t="s">
        <v>371</v>
      </c>
      <c r="C15" s="299">
        <v>37</v>
      </c>
      <c r="D15" s="13" t="s">
        <v>395</v>
      </c>
      <c r="E15" s="13">
        <v>340</v>
      </c>
      <c r="F15" s="13" t="s">
        <v>386</v>
      </c>
      <c r="G15" s="30" t="s">
        <v>201</v>
      </c>
      <c r="H15" s="70"/>
      <c r="I15" s="70" t="s">
        <v>387</v>
      </c>
      <c r="U15" s="168"/>
      <c r="V15" s="117" t="s">
        <v>181</v>
      </c>
      <c r="W15" s="158">
        <f t="shared" si="4"/>
        <v>0</v>
      </c>
      <c r="X15" s="159">
        <f t="shared" si="4"/>
        <v>10</v>
      </c>
    </row>
    <row r="16" spans="1:34" ht="13" x14ac:dyDescent="0.15">
      <c r="A16" s="12" t="s">
        <v>4604</v>
      </c>
      <c r="B16" s="13" t="s">
        <v>371</v>
      </c>
      <c r="C16" s="299">
        <v>60</v>
      </c>
      <c r="D16" s="13" t="s">
        <v>389</v>
      </c>
      <c r="E16" s="13">
        <v>160</v>
      </c>
      <c r="F16" s="13" t="s">
        <v>386</v>
      </c>
      <c r="G16" s="30" t="s">
        <v>181</v>
      </c>
      <c r="H16" s="70"/>
      <c r="I16" s="70" t="s">
        <v>387</v>
      </c>
      <c r="U16" s="168"/>
      <c r="V16" s="117" t="s">
        <v>185</v>
      </c>
      <c r="W16" s="158">
        <f t="shared" si="4"/>
        <v>0</v>
      </c>
      <c r="X16" s="159">
        <f t="shared" si="4"/>
        <v>1</v>
      </c>
    </row>
    <row r="17" spans="1:24" ht="13" x14ac:dyDescent="0.15">
      <c r="A17" s="12" t="s">
        <v>4605</v>
      </c>
      <c r="B17" s="13" t="s">
        <v>371</v>
      </c>
      <c r="C17" s="299">
        <v>61</v>
      </c>
      <c r="D17" s="13" t="s">
        <v>389</v>
      </c>
      <c r="E17" s="13">
        <v>220</v>
      </c>
      <c r="F17" s="13" t="s">
        <v>393</v>
      </c>
      <c r="G17" s="30" t="s">
        <v>201</v>
      </c>
      <c r="H17" s="70"/>
      <c r="I17" s="70" t="s">
        <v>387</v>
      </c>
      <c r="U17" s="168"/>
      <c r="V17" s="117" t="s">
        <v>197</v>
      </c>
      <c r="W17" s="158">
        <f t="shared" si="4"/>
        <v>0</v>
      </c>
      <c r="X17" s="159">
        <f t="shared" si="4"/>
        <v>0</v>
      </c>
    </row>
    <row r="18" spans="1:24" ht="13" x14ac:dyDescent="0.15">
      <c r="A18" s="12" t="s">
        <v>1798</v>
      </c>
      <c r="B18" s="13" t="s">
        <v>371</v>
      </c>
      <c r="C18" s="299">
        <v>71</v>
      </c>
      <c r="D18" s="13" t="s">
        <v>404</v>
      </c>
      <c r="E18" s="13">
        <v>150</v>
      </c>
      <c r="F18" s="13" t="s">
        <v>386</v>
      </c>
      <c r="G18" s="30" t="s">
        <v>181</v>
      </c>
      <c r="H18" s="70"/>
      <c r="I18" s="70" t="s">
        <v>387</v>
      </c>
      <c r="U18" s="168"/>
      <c r="V18" s="117" t="s">
        <v>233</v>
      </c>
      <c r="W18" s="158">
        <f t="shared" si="4"/>
        <v>0</v>
      </c>
      <c r="X18" s="159">
        <f t="shared" si="4"/>
        <v>0</v>
      </c>
    </row>
    <row r="19" spans="1:24" ht="13" x14ac:dyDescent="0.15">
      <c r="A19" s="12" t="s">
        <v>1951</v>
      </c>
      <c r="B19" s="13" t="s">
        <v>371</v>
      </c>
      <c r="C19" s="299">
        <v>89</v>
      </c>
      <c r="D19" s="13" t="s">
        <v>385</v>
      </c>
      <c r="E19" s="13">
        <v>60</v>
      </c>
      <c r="F19" s="13" t="s">
        <v>393</v>
      </c>
      <c r="G19" s="30" t="s">
        <v>181</v>
      </c>
      <c r="H19" s="70" t="s">
        <v>387</v>
      </c>
      <c r="I19" s="70"/>
      <c r="U19" s="168"/>
      <c r="V19" s="117" t="s">
        <v>201</v>
      </c>
      <c r="W19" s="158">
        <f t="shared" si="4"/>
        <v>0</v>
      </c>
      <c r="X19" s="159">
        <f t="shared" si="4"/>
        <v>12</v>
      </c>
    </row>
    <row r="20" spans="1:24" ht="13" x14ac:dyDescent="0.15">
      <c r="A20" s="12" t="s">
        <v>2992</v>
      </c>
      <c r="B20" s="13" t="s">
        <v>371</v>
      </c>
      <c r="C20" s="299">
        <v>97</v>
      </c>
      <c r="D20" s="13" t="s">
        <v>385</v>
      </c>
      <c r="E20" s="13">
        <v>70</v>
      </c>
      <c r="F20" s="13" t="s">
        <v>393</v>
      </c>
      <c r="G20" s="30" t="s">
        <v>181</v>
      </c>
      <c r="H20" s="70"/>
      <c r="I20" s="70" t="s">
        <v>387</v>
      </c>
      <c r="U20" s="168"/>
      <c r="V20" s="117" t="s">
        <v>112</v>
      </c>
      <c r="W20" s="158">
        <f t="shared" si="4"/>
        <v>0</v>
      </c>
      <c r="X20" s="159">
        <f t="shared" si="4"/>
        <v>0</v>
      </c>
    </row>
    <row r="21" spans="1:24" ht="13.25" customHeight="1" thickBot="1" x14ac:dyDescent="0.2">
      <c r="A21" s="12" t="s">
        <v>4610</v>
      </c>
      <c r="B21" s="13" t="s">
        <v>371</v>
      </c>
      <c r="C21" s="299">
        <v>93</v>
      </c>
      <c r="D21" s="13" t="s">
        <v>385</v>
      </c>
      <c r="E21" s="13">
        <v>170</v>
      </c>
      <c r="F21" s="13" t="s">
        <v>393</v>
      </c>
      <c r="G21" s="30" t="s">
        <v>201</v>
      </c>
      <c r="H21" s="70"/>
      <c r="I21" s="70" t="s">
        <v>387</v>
      </c>
      <c r="U21" s="170"/>
      <c r="V21" s="166" t="s">
        <v>7144</v>
      </c>
      <c r="W21" s="191">
        <f t="shared" si="4"/>
        <v>0</v>
      </c>
      <c r="X21" s="192">
        <f t="shared" si="4"/>
        <v>16</v>
      </c>
    </row>
    <row r="22" spans="1:24" ht="13.25" customHeight="1" x14ac:dyDescent="0.15">
      <c r="A22" s="12" t="s">
        <v>4622</v>
      </c>
      <c r="B22" s="13" t="s">
        <v>371</v>
      </c>
      <c r="C22" s="299">
        <v>127</v>
      </c>
      <c r="D22" s="13" t="s">
        <v>400</v>
      </c>
      <c r="E22" s="13">
        <v>240</v>
      </c>
      <c r="F22" s="13" t="s">
        <v>393</v>
      </c>
      <c r="G22" s="30" t="s">
        <v>201</v>
      </c>
      <c r="H22" s="70"/>
      <c r="I22" s="70" t="s">
        <v>387</v>
      </c>
    </row>
    <row r="23" spans="1:24" ht="13.25" customHeight="1" x14ac:dyDescent="0.15">
      <c r="A23" s="12" t="s">
        <v>4629</v>
      </c>
      <c r="B23" s="13" t="s">
        <v>371</v>
      </c>
      <c r="C23" s="299">
        <v>153</v>
      </c>
      <c r="D23" s="13" t="s">
        <v>149</v>
      </c>
      <c r="E23" s="13">
        <v>260</v>
      </c>
      <c r="F23" s="13" t="s">
        <v>398</v>
      </c>
      <c r="G23" s="30" t="s">
        <v>201</v>
      </c>
      <c r="H23" s="70"/>
      <c r="I23" s="70" t="s">
        <v>387</v>
      </c>
    </row>
    <row r="24" spans="1:24" ht="13.25" customHeight="1" x14ac:dyDescent="0.15">
      <c r="A24" s="12" t="s">
        <v>1193</v>
      </c>
      <c r="B24" s="13" t="s">
        <v>371</v>
      </c>
      <c r="C24" s="299">
        <v>159</v>
      </c>
      <c r="D24" s="13" t="s">
        <v>392</v>
      </c>
      <c r="E24" s="13">
        <v>120</v>
      </c>
      <c r="F24" s="13" t="s">
        <v>398</v>
      </c>
      <c r="G24" s="30" t="s">
        <v>177</v>
      </c>
      <c r="H24" s="70"/>
      <c r="I24" s="70" t="s">
        <v>387</v>
      </c>
    </row>
    <row r="25" spans="1:24" ht="13.25" customHeight="1" x14ac:dyDescent="0.15">
      <c r="A25" s="12" t="s">
        <v>4632</v>
      </c>
      <c r="B25" s="13" t="s">
        <v>371</v>
      </c>
      <c r="C25" s="299">
        <v>169</v>
      </c>
      <c r="D25" s="13" t="s">
        <v>392</v>
      </c>
      <c r="E25" s="13">
        <v>160</v>
      </c>
      <c r="F25" s="13" t="s">
        <v>393</v>
      </c>
      <c r="G25" s="30" t="s">
        <v>201</v>
      </c>
      <c r="H25" s="70"/>
      <c r="I25" s="70" t="s">
        <v>387</v>
      </c>
    </row>
    <row r="26" spans="1:24" ht="13.25" customHeight="1" x14ac:dyDescent="0.15">
      <c r="A26" s="12" t="s">
        <v>4633</v>
      </c>
      <c r="B26" s="13" t="s">
        <v>371</v>
      </c>
      <c r="C26" s="299">
        <v>171</v>
      </c>
      <c r="D26" s="13" t="s">
        <v>469</v>
      </c>
      <c r="E26" s="13"/>
      <c r="F26" s="13" t="s">
        <v>1069</v>
      </c>
      <c r="G26" s="30" t="s">
        <v>177</v>
      </c>
      <c r="H26" s="70"/>
      <c r="I26" s="70"/>
    </row>
    <row r="27" spans="1:24" ht="13.25" customHeight="1" x14ac:dyDescent="0.15">
      <c r="A27" s="12" t="s">
        <v>3809</v>
      </c>
      <c r="B27" s="13" t="s">
        <v>371</v>
      </c>
      <c r="C27" s="299">
        <v>172</v>
      </c>
      <c r="D27" s="13" t="s">
        <v>469</v>
      </c>
      <c r="E27" s="13"/>
      <c r="F27" s="13" t="s">
        <v>1069</v>
      </c>
      <c r="G27" s="30" t="s">
        <v>181</v>
      </c>
      <c r="H27" s="70"/>
      <c r="I27" s="70"/>
    </row>
    <row r="28" spans="1:24" ht="13.25" customHeight="1" x14ac:dyDescent="0.15">
      <c r="A28" s="12" t="s">
        <v>4634</v>
      </c>
      <c r="B28" s="13" t="s">
        <v>371</v>
      </c>
      <c r="C28" s="299">
        <v>173</v>
      </c>
      <c r="D28" s="13" t="s">
        <v>469</v>
      </c>
      <c r="E28" s="13"/>
      <c r="F28" s="13" t="s">
        <v>906</v>
      </c>
      <c r="G28" s="30" t="s">
        <v>177</v>
      </c>
      <c r="H28" s="70"/>
      <c r="I28" s="70"/>
    </row>
    <row r="29" spans="1:24" ht="13.25" customHeight="1" x14ac:dyDescent="0.15">
      <c r="A29" s="12" t="s">
        <v>4637</v>
      </c>
      <c r="B29" s="13" t="s">
        <v>371</v>
      </c>
      <c r="C29" s="299">
        <v>177</v>
      </c>
      <c r="D29" s="13" t="s">
        <v>469</v>
      </c>
      <c r="E29" s="13"/>
      <c r="F29" s="13" t="s">
        <v>1069</v>
      </c>
      <c r="G29" s="30" t="s">
        <v>173</v>
      </c>
      <c r="H29" s="70" t="s">
        <v>387</v>
      </c>
      <c r="I29" s="70"/>
    </row>
    <row r="30" spans="1:24" ht="13.25" customHeight="1" x14ac:dyDescent="0.15">
      <c r="A30" s="12" t="s">
        <v>4641</v>
      </c>
      <c r="B30" s="13" t="s">
        <v>371</v>
      </c>
      <c r="C30" s="299">
        <v>181</v>
      </c>
      <c r="D30" s="13" t="s">
        <v>469</v>
      </c>
      <c r="E30" s="13"/>
      <c r="F30" s="13" t="s">
        <v>1542</v>
      </c>
      <c r="G30" s="30" t="s">
        <v>177</v>
      </c>
      <c r="H30" s="70"/>
      <c r="I30" s="70" t="s">
        <v>387</v>
      </c>
    </row>
    <row r="31" spans="1:24" ht="13.25" customHeight="1" x14ac:dyDescent="0.15">
      <c r="A31" s="12" t="s">
        <v>4644</v>
      </c>
      <c r="B31" s="13" t="s">
        <v>371</v>
      </c>
      <c r="C31" s="299">
        <v>185</v>
      </c>
      <c r="D31" s="13" t="s">
        <v>469</v>
      </c>
      <c r="E31" s="13"/>
      <c r="F31" s="13" t="s">
        <v>1069</v>
      </c>
      <c r="G31" s="30" t="s">
        <v>177</v>
      </c>
      <c r="H31" s="70"/>
      <c r="I31" s="70"/>
    </row>
    <row r="32" spans="1:24" ht="13.25" customHeight="1" x14ac:dyDescent="0.15">
      <c r="A32" s="12" t="s">
        <v>923</v>
      </c>
      <c r="B32" s="13" t="s">
        <v>371</v>
      </c>
      <c r="C32" s="299">
        <v>188</v>
      </c>
      <c r="D32" s="13" t="s">
        <v>469</v>
      </c>
      <c r="E32" s="13"/>
      <c r="F32" s="13" t="s">
        <v>1542</v>
      </c>
      <c r="G32" s="30" t="s">
        <v>173</v>
      </c>
      <c r="H32" s="70"/>
      <c r="I32" s="70"/>
    </row>
    <row r="33" spans="1:9" ht="13.25" customHeight="1" x14ac:dyDescent="0.15">
      <c r="A33" s="12" t="s">
        <v>2471</v>
      </c>
      <c r="B33" s="13" t="s">
        <v>371</v>
      </c>
      <c r="C33" s="299">
        <v>189</v>
      </c>
      <c r="D33" s="13" t="s">
        <v>469</v>
      </c>
      <c r="E33" s="13"/>
      <c r="F33" s="13" t="s">
        <v>1542</v>
      </c>
      <c r="G33" s="30" t="s">
        <v>177</v>
      </c>
      <c r="H33" s="70"/>
      <c r="I33" s="70"/>
    </row>
    <row r="34" spans="1:9" ht="13.25" customHeight="1" x14ac:dyDescent="0.15">
      <c r="A34" s="12" t="s">
        <v>4647</v>
      </c>
      <c r="B34" s="13" t="s">
        <v>371</v>
      </c>
      <c r="C34" s="299">
        <v>190</v>
      </c>
      <c r="D34" s="13" t="s">
        <v>496</v>
      </c>
      <c r="E34" s="13"/>
      <c r="F34" s="13" t="s">
        <v>497</v>
      </c>
      <c r="G34" s="30" t="s">
        <v>177</v>
      </c>
      <c r="H34" s="70"/>
      <c r="I34" s="70"/>
    </row>
    <row r="35" spans="1:9" ht="13.25" customHeight="1" x14ac:dyDescent="0.15">
      <c r="A35" s="12" t="s">
        <v>4648</v>
      </c>
      <c r="B35" s="13" t="s">
        <v>371</v>
      </c>
      <c r="C35" s="299">
        <v>191</v>
      </c>
      <c r="D35" s="13" t="s">
        <v>496</v>
      </c>
      <c r="E35" s="13"/>
      <c r="F35" s="13" t="s">
        <v>497</v>
      </c>
      <c r="G35" s="30" t="s">
        <v>177</v>
      </c>
      <c r="H35" s="70"/>
      <c r="I35" s="70"/>
    </row>
    <row r="36" spans="1:9" ht="13.25" customHeight="1" x14ac:dyDescent="0.15">
      <c r="A36" s="12" t="s">
        <v>4649</v>
      </c>
      <c r="B36" s="13" t="s">
        <v>371</v>
      </c>
      <c r="C36" s="299">
        <v>192</v>
      </c>
      <c r="D36" s="13" t="s">
        <v>496</v>
      </c>
      <c r="E36" s="13"/>
      <c r="F36" s="13" t="s">
        <v>497</v>
      </c>
      <c r="G36" s="30" t="s">
        <v>177</v>
      </c>
      <c r="H36" s="70"/>
      <c r="I36" s="70"/>
    </row>
    <row r="37" spans="1:9" ht="13.25" customHeight="1" x14ac:dyDescent="0.15">
      <c r="A37" s="12" t="s">
        <v>4657</v>
      </c>
      <c r="B37" s="13" t="s">
        <v>372</v>
      </c>
      <c r="C37" s="299">
        <v>22</v>
      </c>
      <c r="D37" s="13" t="s">
        <v>407</v>
      </c>
      <c r="E37" s="13">
        <v>270</v>
      </c>
      <c r="F37" s="13" t="s">
        <v>398</v>
      </c>
      <c r="G37" s="30" t="s">
        <v>201</v>
      </c>
      <c r="H37" s="70"/>
      <c r="I37" s="70" t="s">
        <v>387</v>
      </c>
    </row>
    <row r="38" spans="1:9" ht="13.25" customHeight="1" x14ac:dyDescent="0.15">
      <c r="A38" s="12" t="s">
        <v>1526</v>
      </c>
      <c r="B38" s="13" t="s">
        <v>372</v>
      </c>
      <c r="C38" s="299">
        <v>66</v>
      </c>
      <c r="D38" s="13" t="s">
        <v>404</v>
      </c>
      <c r="E38" s="13">
        <v>340</v>
      </c>
      <c r="F38" s="13" t="s">
        <v>386</v>
      </c>
      <c r="G38" s="30" t="s">
        <v>201</v>
      </c>
      <c r="H38" s="70"/>
      <c r="I38" s="70" t="s">
        <v>387</v>
      </c>
    </row>
    <row r="39" spans="1:9" ht="13.25" customHeight="1" x14ac:dyDescent="0.15">
      <c r="A39" s="12" t="s">
        <v>1240</v>
      </c>
      <c r="B39" s="13" t="s">
        <v>372</v>
      </c>
      <c r="C39" s="299">
        <v>92</v>
      </c>
      <c r="D39" s="13" t="s">
        <v>385</v>
      </c>
      <c r="E39" s="13">
        <v>90</v>
      </c>
      <c r="F39" s="13" t="s">
        <v>393</v>
      </c>
      <c r="G39" s="30" t="s">
        <v>177</v>
      </c>
      <c r="H39" s="70"/>
      <c r="I39" s="70" t="s">
        <v>387</v>
      </c>
    </row>
    <row r="40" spans="1:9" ht="13.25" customHeight="1" x14ac:dyDescent="0.15">
      <c r="A40" s="12" t="s">
        <v>1380</v>
      </c>
      <c r="B40" s="13" t="s">
        <v>372</v>
      </c>
      <c r="C40" s="299">
        <v>95</v>
      </c>
      <c r="D40" s="13" t="s">
        <v>385</v>
      </c>
      <c r="E40" s="13">
        <v>120</v>
      </c>
      <c r="F40" s="13" t="s">
        <v>398</v>
      </c>
      <c r="G40" s="30" t="s">
        <v>181</v>
      </c>
      <c r="H40" s="70"/>
      <c r="I40" s="70" t="s">
        <v>387</v>
      </c>
    </row>
    <row r="41" spans="1:9" ht="13.25" customHeight="1" x14ac:dyDescent="0.15">
      <c r="A41" s="12" t="s">
        <v>1435</v>
      </c>
      <c r="B41" s="13" t="s">
        <v>372</v>
      </c>
      <c r="C41" s="299">
        <v>125</v>
      </c>
      <c r="D41" s="13" t="s">
        <v>858</v>
      </c>
      <c r="E41" s="13">
        <v>330</v>
      </c>
      <c r="F41" s="13" t="s">
        <v>386</v>
      </c>
      <c r="G41" s="30" t="s">
        <v>201</v>
      </c>
      <c r="H41" s="70"/>
      <c r="I41" s="70" t="s">
        <v>387</v>
      </c>
    </row>
    <row r="42" spans="1:9" ht="13.25" customHeight="1" x14ac:dyDescent="0.15">
      <c r="A42" s="12" t="s">
        <v>4672</v>
      </c>
      <c r="B42" s="13" t="s">
        <v>372</v>
      </c>
      <c r="C42" s="299">
        <v>164</v>
      </c>
      <c r="D42" s="13" t="s">
        <v>392</v>
      </c>
      <c r="E42" s="13">
        <v>280</v>
      </c>
      <c r="F42" s="13" t="s">
        <v>386</v>
      </c>
      <c r="G42" s="30" t="s">
        <v>201</v>
      </c>
      <c r="H42" s="70"/>
      <c r="I42" s="70" t="s">
        <v>387</v>
      </c>
    </row>
    <row r="43" spans="1:9" ht="13.25" customHeight="1" x14ac:dyDescent="0.15">
      <c r="A43" s="12" t="s">
        <v>4677</v>
      </c>
      <c r="B43" s="13" t="s">
        <v>372</v>
      </c>
      <c r="C43" s="299">
        <v>189</v>
      </c>
      <c r="D43" s="13" t="s">
        <v>469</v>
      </c>
      <c r="E43" s="13"/>
      <c r="F43" s="13" t="s">
        <v>1542</v>
      </c>
      <c r="G43" s="30" t="s">
        <v>177</v>
      </c>
      <c r="H43" s="70"/>
      <c r="I43" s="70" t="s">
        <v>387</v>
      </c>
    </row>
    <row r="44" spans="1:9" ht="13.25" customHeight="1" x14ac:dyDescent="0.15">
      <c r="A44" s="12" t="s">
        <v>4654</v>
      </c>
      <c r="B44" s="13" t="s">
        <v>9131</v>
      </c>
      <c r="C44" s="299">
        <v>1</v>
      </c>
      <c r="D44" s="13" t="s">
        <v>496</v>
      </c>
      <c r="E44" s="13"/>
      <c r="F44" s="13" t="s">
        <v>496</v>
      </c>
      <c r="G44" s="30" t="s">
        <v>7144</v>
      </c>
      <c r="H44" s="70"/>
      <c r="I44" s="70"/>
    </row>
    <row r="45" spans="1:9" ht="13.25" customHeight="1" x14ac:dyDescent="0.15">
      <c r="A45" s="12" t="s">
        <v>4685</v>
      </c>
      <c r="B45" s="13" t="s">
        <v>9131</v>
      </c>
      <c r="C45" s="299">
        <v>2</v>
      </c>
      <c r="D45" s="13" t="s">
        <v>496</v>
      </c>
      <c r="E45" s="13"/>
      <c r="F45" s="13" t="s">
        <v>496</v>
      </c>
      <c r="G45" s="30" t="s">
        <v>7144</v>
      </c>
      <c r="H45" s="70"/>
      <c r="I45" s="70"/>
    </row>
    <row r="46" spans="1:9" ht="13.25" customHeight="1" x14ac:dyDescent="0.15">
      <c r="A46" s="12" t="s">
        <v>4655</v>
      </c>
      <c r="B46" s="13" t="s">
        <v>9131</v>
      </c>
      <c r="C46" s="299">
        <v>3</v>
      </c>
      <c r="D46" s="13" t="s">
        <v>496</v>
      </c>
      <c r="E46" s="13"/>
      <c r="F46" s="13" t="s">
        <v>496</v>
      </c>
      <c r="G46" s="30" t="s">
        <v>7144</v>
      </c>
      <c r="H46" s="70"/>
      <c r="I46" s="70"/>
    </row>
    <row r="47" spans="1:9" ht="13.25" customHeight="1" x14ac:dyDescent="0.15">
      <c r="A47" s="12" t="s">
        <v>4586</v>
      </c>
      <c r="B47" s="13" t="s">
        <v>9131</v>
      </c>
      <c r="C47" s="299">
        <v>4</v>
      </c>
      <c r="D47" s="13" t="s">
        <v>496</v>
      </c>
      <c r="E47" s="13"/>
      <c r="F47" s="13" t="s">
        <v>496</v>
      </c>
      <c r="G47" s="30" t="s">
        <v>7144</v>
      </c>
      <c r="H47" s="70"/>
      <c r="I47" s="70"/>
    </row>
    <row r="48" spans="1:9" ht="13.25" customHeight="1" x14ac:dyDescent="0.15">
      <c r="A48" s="12" t="s">
        <v>4703</v>
      </c>
      <c r="B48" s="13" t="s">
        <v>9131</v>
      </c>
      <c r="C48" s="299">
        <v>5</v>
      </c>
      <c r="D48" s="13" t="s">
        <v>496</v>
      </c>
      <c r="E48" s="13"/>
      <c r="F48" s="13" t="s">
        <v>496</v>
      </c>
      <c r="G48" s="30" t="s">
        <v>7144</v>
      </c>
      <c r="H48" s="70"/>
      <c r="I48" s="70"/>
    </row>
    <row r="49" spans="1:9" ht="13.25" customHeight="1" x14ac:dyDescent="0.15">
      <c r="A49" s="12" t="s">
        <v>4587</v>
      </c>
      <c r="B49" s="13" t="s">
        <v>9131</v>
      </c>
      <c r="C49" s="299">
        <v>6</v>
      </c>
      <c r="D49" s="13" t="s">
        <v>496</v>
      </c>
      <c r="E49" s="13"/>
      <c r="F49" s="13" t="s">
        <v>496</v>
      </c>
      <c r="G49" s="30" t="s">
        <v>7144</v>
      </c>
      <c r="H49" s="70"/>
      <c r="I49" s="70"/>
    </row>
    <row r="50" spans="1:9" ht="13.25" customHeight="1" x14ac:dyDescent="0.15">
      <c r="A50" s="12" t="s">
        <v>8749</v>
      </c>
      <c r="B50" s="13" t="s">
        <v>9131</v>
      </c>
      <c r="C50" s="299">
        <v>7</v>
      </c>
      <c r="D50" s="13" t="s">
        <v>496</v>
      </c>
      <c r="E50" s="13"/>
      <c r="F50" s="13" t="s">
        <v>496</v>
      </c>
      <c r="G50" s="30" t="s">
        <v>7144</v>
      </c>
      <c r="H50" s="70"/>
      <c r="I50" s="70"/>
    </row>
    <row r="51" spans="1:9" ht="13.25" customHeight="1" x14ac:dyDescent="0.15">
      <c r="A51" s="12" t="s">
        <v>8750</v>
      </c>
      <c r="B51" s="13" t="s">
        <v>9131</v>
      </c>
      <c r="C51" s="299">
        <v>8</v>
      </c>
      <c r="D51" s="13" t="s">
        <v>496</v>
      </c>
      <c r="E51" s="13"/>
      <c r="F51" s="13" t="s">
        <v>496</v>
      </c>
      <c r="G51" s="30" t="s">
        <v>7144</v>
      </c>
      <c r="H51" s="70"/>
      <c r="I51" s="70"/>
    </row>
  </sheetData>
  <sheetProtection selectLockedCells="1" selectUnlockedCells="1"/>
  <mergeCells count="4">
    <mergeCell ref="Z1:AH1"/>
    <mergeCell ref="K4:O5"/>
    <mergeCell ref="K7:O9"/>
    <mergeCell ref="K11:O13"/>
  </mergeCells>
  <conditionalFormatting sqref="H2:H51">
    <cfRule type="cellIs" dxfId="280" priority="3" stopIfTrue="1" operator="equal">
      <formula>"-"</formula>
    </cfRule>
    <cfRule type="cellIs" dxfId="279" priority="4" stopIfTrue="1" operator="equal">
      <formula>"x"</formula>
    </cfRule>
  </conditionalFormatting>
  <conditionalFormatting sqref="I2:I51">
    <cfRule type="cellIs" dxfId="278" priority="1" stopIfTrue="1" operator="equal">
      <formula>"-"</formula>
    </cfRule>
    <cfRule type="cellIs" dxfId="277" priority="2" stopIfTrue="1" operator="equal">
      <formula>"x"</formula>
    </cfRule>
  </conditionalFormatting>
  <hyperlinks>
    <hyperlink ref="L1" location="'Expansion set Check List'!A1" display="Home" xr:uid="{850D6D3A-0B43-470F-B1B5-02F482A96482}"/>
    <hyperlink ref="K4:O5" r:id="rId1" display="S4 Official Checklist" xr:uid="{7F75F260-460D-4706-93F5-EC5520146D6C}"/>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BDBE3-81A7-4E6E-A344-651167A41974}">
  <sheetPr codeName="Sheet274">
    <tabColor rgb="FFFF6600"/>
  </sheetPr>
  <dimension ref="A1:AJ5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5" bestFit="1" customWidth="1"/>
    <col min="2" max="2" width="15" style="266" bestFit="1" customWidth="1"/>
    <col min="3" max="3" width="4" style="228" bestFit="1" customWidth="1"/>
    <col min="4" max="4" width="8.83203125" bestFit="1" customWidth="1"/>
    <col min="5" max="5" width="4" bestFit="1" customWidth="1"/>
    <col min="6" max="6" width="13.6640625" bestFit="1" customWidth="1"/>
    <col min="7" max="7" width="11.1640625" bestFit="1" customWidth="1"/>
    <col min="8" max="10" width="3.33203125" customWidth="1"/>
    <col min="11" max="11" width="3.33203125" bestFit="1" customWidth="1"/>
    <col min="12" max="12" width="3.33203125" customWidth="1"/>
    <col min="13" max="17" width="4" customWidth="1"/>
    <col min="18" max="18" width="14.6640625" bestFit="1" customWidth="1"/>
    <col min="19" max="20" width="4" customWidth="1"/>
    <col min="21" max="21" width="1.5" customWidth="1"/>
    <col min="22" max="22" width="14.6640625" bestFit="1" customWidth="1"/>
    <col min="23" max="33" width="4" customWidth="1"/>
    <col min="34" max="34" width="3" customWidth="1"/>
    <col min="35" max="36" width="9.33203125" hidden="1"/>
  </cols>
  <sheetData>
    <row r="1" spans="1:34" ht="65" thickBot="1" x14ac:dyDescent="0.2">
      <c r="A1" s="28" t="s">
        <v>375</v>
      </c>
      <c r="B1" s="38" t="s">
        <v>376</v>
      </c>
      <c r="C1" s="38" t="s">
        <v>377</v>
      </c>
      <c r="D1" s="28" t="s">
        <v>378</v>
      </c>
      <c r="E1" s="28" t="s">
        <v>379</v>
      </c>
      <c r="F1" s="28" t="s">
        <v>380</v>
      </c>
      <c r="G1" s="28" t="s">
        <v>381</v>
      </c>
      <c r="H1" s="29" t="s">
        <v>87</v>
      </c>
      <c r="I1" s="29" t="s">
        <v>7143</v>
      </c>
      <c r="J1" s="2"/>
      <c r="L1" s="46" t="s">
        <v>382</v>
      </c>
      <c r="M1" s="59" t="s">
        <v>87</v>
      </c>
      <c r="N1" s="29" t="s">
        <v>7143</v>
      </c>
      <c r="Z1" s="408" t="s">
        <v>383</v>
      </c>
      <c r="AA1" s="409"/>
      <c r="AB1" s="409"/>
      <c r="AC1" s="409"/>
      <c r="AD1" s="409"/>
      <c r="AE1" s="409"/>
      <c r="AF1" s="409"/>
      <c r="AG1" s="409"/>
      <c r="AH1" s="410"/>
    </row>
    <row r="2" spans="1:34" ht="14" thickBot="1" x14ac:dyDescent="0.2">
      <c r="A2" s="12" t="s">
        <v>520</v>
      </c>
      <c r="B2" s="272">
        <v>151</v>
      </c>
      <c r="C2" s="299">
        <v>85</v>
      </c>
      <c r="D2" s="13" t="s">
        <v>392</v>
      </c>
      <c r="E2" s="13">
        <v>100</v>
      </c>
      <c r="F2" s="13" t="s">
        <v>398</v>
      </c>
      <c r="G2" s="30" t="s">
        <v>181</v>
      </c>
      <c r="H2" s="70" t="s">
        <v>387</v>
      </c>
      <c r="I2" s="70"/>
      <c r="M2" s="25">
        <f>COUNTIF(H2:H500,"x")</f>
        <v>0</v>
      </c>
      <c r="N2" s="26">
        <f>COUNTIF(I2:I500,"x")</f>
        <v>0</v>
      </c>
      <c r="O2" s="102"/>
      <c r="P2" s="102"/>
      <c r="Q2" s="102"/>
      <c r="R2" s="160" t="s">
        <v>87</v>
      </c>
      <c r="S2" s="161">
        <f>SUM(S3:S7)</f>
        <v>0</v>
      </c>
      <c r="T2" s="175">
        <f>SUM(T3:T7)</f>
        <v>49</v>
      </c>
      <c r="U2" s="176"/>
      <c r="V2" s="160" t="s">
        <v>7143</v>
      </c>
      <c r="W2" s="161">
        <f>SUM(W3:W7)</f>
        <v>0</v>
      </c>
      <c r="X2" s="162">
        <f>SUM(X3:X7)</f>
        <v>21</v>
      </c>
      <c r="Z2" s="102"/>
      <c r="AA2" s="102"/>
      <c r="AB2" s="102"/>
      <c r="AC2" s="102"/>
      <c r="AD2" s="102"/>
      <c r="AE2" s="102"/>
      <c r="AF2" s="102"/>
      <c r="AG2" s="102"/>
      <c r="AH2" s="102"/>
    </row>
    <row r="3" spans="1:34" ht="13" x14ac:dyDescent="0.15">
      <c r="A3" s="12" t="s">
        <v>1631</v>
      </c>
      <c r="B3" s="272">
        <v>151</v>
      </c>
      <c r="C3" s="299">
        <v>151</v>
      </c>
      <c r="D3" s="13" t="s">
        <v>385</v>
      </c>
      <c r="E3" s="13">
        <v>180</v>
      </c>
      <c r="F3" s="13" t="s">
        <v>393</v>
      </c>
      <c r="G3" s="30" t="s">
        <v>201</v>
      </c>
      <c r="H3" s="70"/>
      <c r="I3" s="70" t="s">
        <v>387</v>
      </c>
      <c r="R3" s="116" t="s">
        <v>173</v>
      </c>
      <c r="S3" s="211">
        <f>COUNTIFS($G$2:$G$500,R3,$H$2:$H$500,"x")</f>
        <v>0</v>
      </c>
      <c r="T3" s="64">
        <f>COUNTIFS($H$2:$H$500,"&lt;&gt;-",$G$2:$G$500,R3)</f>
        <v>0</v>
      </c>
      <c r="U3" s="171"/>
      <c r="V3" s="116" t="s">
        <v>173</v>
      </c>
      <c r="W3" s="211">
        <f>COUNTIFS($G$2:$G$500,V3,$I$2:$I$500,"x")</f>
        <v>0</v>
      </c>
      <c r="X3" s="64">
        <f>COUNTIFS($I$2:$I$500,"&lt;&gt;-",$G$2:$G$500,V3)</f>
        <v>1</v>
      </c>
    </row>
    <row r="4" spans="1:34" ht="13.25" customHeight="1" x14ac:dyDescent="0.15">
      <c r="A4" s="12" t="s">
        <v>4709</v>
      </c>
      <c r="B4" s="272" t="s">
        <v>373</v>
      </c>
      <c r="C4" s="299">
        <v>38</v>
      </c>
      <c r="D4" s="13" t="s">
        <v>389</v>
      </c>
      <c r="E4" s="13">
        <v>320</v>
      </c>
      <c r="F4" s="13" t="s">
        <v>386</v>
      </c>
      <c r="G4" s="30" t="s">
        <v>201</v>
      </c>
      <c r="H4" s="70"/>
      <c r="I4" s="70" t="s">
        <v>387</v>
      </c>
      <c r="K4" s="420" t="s">
        <v>9481</v>
      </c>
      <c r="L4" s="421"/>
      <c r="M4" s="421"/>
      <c r="N4" s="421"/>
      <c r="O4" s="422"/>
      <c r="R4" s="117" t="s">
        <v>177</v>
      </c>
      <c r="S4" s="158">
        <f t="shared" ref="S4:S7" si="0">COUNTIFS($G$2:$G$500,R4,$H$2:$H$500,"x")</f>
        <v>0</v>
      </c>
      <c r="T4" s="159">
        <f t="shared" ref="T4:T7" si="1">COUNTIFS($H$2:$H$500,"&lt;&gt;-",$G$2:$G$500,R4)</f>
        <v>19</v>
      </c>
      <c r="U4" s="168"/>
      <c r="V4" s="117" t="s">
        <v>177</v>
      </c>
      <c r="W4" s="158">
        <f t="shared" ref="W4:W7" si="2">COUNTIFS($G$2:$G$500,V4,$I$2:$I$500,"x")</f>
        <v>0</v>
      </c>
      <c r="X4" s="159">
        <f t="shared" ref="X4:X7" si="3">COUNTIFS($I$2:$I$500,"&lt;&gt;-",$G$2:$G$500,V4)</f>
        <v>17</v>
      </c>
    </row>
    <row r="5" spans="1:34" ht="13" x14ac:dyDescent="0.15">
      <c r="A5" s="12" t="s">
        <v>1232</v>
      </c>
      <c r="B5" s="272" t="s">
        <v>373</v>
      </c>
      <c r="C5" s="299">
        <v>58</v>
      </c>
      <c r="D5" s="13" t="s">
        <v>404</v>
      </c>
      <c r="E5" s="13">
        <v>230</v>
      </c>
      <c r="F5" s="13" t="s">
        <v>393</v>
      </c>
      <c r="G5" s="30" t="s">
        <v>201</v>
      </c>
      <c r="H5" s="70"/>
      <c r="I5" s="70" t="s">
        <v>387</v>
      </c>
      <c r="K5" s="423"/>
      <c r="L5" s="424"/>
      <c r="M5" s="424"/>
      <c r="N5" s="424"/>
      <c r="O5" s="425"/>
      <c r="R5" s="117" t="s">
        <v>181</v>
      </c>
      <c r="S5" s="158">
        <f t="shared" si="0"/>
        <v>0</v>
      </c>
      <c r="T5" s="159">
        <f t="shared" si="1"/>
        <v>11</v>
      </c>
      <c r="U5" s="168"/>
      <c r="V5" s="117" t="s">
        <v>181</v>
      </c>
      <c r="W5" s="158">
        <f t="shared" si="2"/>
        <v>0</v>
      </c>
      <c r="X5" s="159">
        <f t="shared" si="3"/>
        <v>3</v>
      </c>
    </row>
    <row r="6" spans="1:34" ht="13" x14ac:dyDescent="0.15">
      <c r="A6" s="12" t="s">
        <v>4715</v>
      </c>
      <c r="B6" s="272" t="s">
        <v>373</v>
      </c>
      <c r="C6" s="299">
        <v>70</v>
      </c>
      <c r="D6" s="13" t="s">
        <v>404</v>
      </c>
      <c r="E6" s="13">
        <v>230</v>
      </c>
      <c r="F6" s="13" t="s">
        <v>393</v>
      </c>
      <c r="G6" s="30" t="s">
        <v>201</v>
      </c>
      <c r="H6" s="70"/>
      <c r="I6" s="70" t="s">
        <v>387</v>
      </c>
      <c r="K6" s="223"/>
      <c r="L6" s="223"/>
      <c r="M6" s="223"/>
      <c r="N6" s="223"/>
      <c r="O6" s="223"/>
      <c r="R6" s="117" t="s">
        <v>201</v>
      </c>
      <c r="S6" s="158">
        <f t="shared" si="0"/>
        <v>0</v>
      </c>
      <c r="T6" s="159">
        <f t="shared" si="1"/>
        <v>13</v>
      </c>
      <c r="U6" s="168"/>
      <c r="V6" s="117" t="s">
        <v>201</v>
      </c>
      <c r="W6" s="158">
        <f t="shared" si="2"/>
        <v>0</v>
      </c>
      <c r="X6" s="159">
        <f t="shared" si="3"/>
        <v>0</v>
      </c>
    </row>
    <row r="7" spans="1:34" ht="14" thickBot="1" x14ac:dyDescent="0.2">
      <c r="A7" s="12" t="s">
        <v>878</v>
      </c>
      <c r="B7" s="272" t="s">
        <v>373</v>
      </c>
      <c r="C7" s="299">
        <v>72</v>
      </c>
      <c r="D7" s="13" t="s">
        <v>385</v>
      </c>
      <c r="E7" s="13">
        <v>100</v>
      </c>
      <c r="F7" s="13" t="s">
        <v>398</v>
      </c>
      <c r="G7" s="30" t="s">
        <v>181</v>
      </c>
      <c r="H7" s="70"/>
      <c r="I7" s="70" t="s">
        <v>387</v>
      </c>
      <c r="K7" s="436" t="s">
        <v>9480</v>
      </c>
      <c r="L7" s="436"/>
      <c r="M7" s="436"/>
      <c r="N7" s="436"/>
      <c r="O7" s="436"/>
      <c r="R7" s="166" t="s">
        <v>9123</v>
      </c>
      <c r="S7" s="191">
        <f t="shared" si="0"/>
        <v>0</v>
      </c>
      <c r="T7" s="192">
        <f t="shared" si="1"/>
        <v>6</v>
      </c>
      <c r="U7" s="168"/>
      <c r="V7" s="166" t="s">
        <v>9123</v>
      </c>
      <c r="W7" s="191">
        <f t="shared" si="2"/>
        <v>0</v>
      </c>
      <c r="X7" s="192">
        <f t="shared" si="3"/>
        <v>0</v>
      </c>
    </row>
    <row r="8" spans="1:34" ht="14" thickBot="1" x14ac:dyDescent="0.2">
      <c r="A8" s="12" t="s">
        <v>4719</v>
      </c>
      <c r="B8" s="272" t="s">
        <v>373</v>
      </c>
      <c r="C8" s="299">
        <v>89</v>
      </c>
      <c r="D8" s="13" t="s">
        <v>385</v>
      </c>
      <c r="E8" s="13">
        <v>220</v>
      </c>
      <c r="F8" s="13" t="s">
        <v>393</v>
      </c>
      <c r="G8" s="30" t="s">
        <v>201</v>
      </c>
      <c r="H8" s="70"/>
      <c r="I8" s="70" t="s">
        <v>387</v>
      </c>
      <c r="K8" s="436"/>
      <c r="L8" s="436"/>
      <c r="M8" s="436"/>
      <c r="N8" s="436"/>
      <c r="O8" s="436"/>
      <c r="U8" s="187"/>
      <c r="V8" s="188" t="s">
        <v>447</v>
      </c>
      <c r="W8" s="189">
        <f>SUM(W9:W13)</f>
        <v>0</v>
      </c>
      <c r="X8" s="190">
        <f>SUM(X9:X13)</f>
        <v>70</v>
      </c>
    </row>
    <row r="9" spans="1:34" ht="13.25" customHeight="1" x14ac:dyDescent="0.15">
      <c r="A9" s="12" t="s">
        <v>1429</v>
      </c>
      <c r="B9" s="272" t="s">
        <v>373</v>
      </c>
      <c r="C9" s="299">
        <v>93</v>
      </c>
      <c r="D9" s="13" t="s">
        <v>400</v>
      </c>
      <c r="E9" s="13">
        <v>130</v>
      </c>
      <c r="F9" s="13" t="s">
        <v>393</v>
      </c>
      <c r="G9" s="30" t="s">
        <v>181</v>
      </c>
      <c r="H9" s="70"/>
      <c r="I9" s="70" t="s">
        <v>387</v>
      </c>
      <c r="K9" s="436"/>
      <c r="L9" s="436"/>
      <c r="M9" s="436"/>
      <c r="N9" s="436"/>
      <c r="O9" s="436"/>
      <c r="U9" s="171"/>
      <c r="V9" s="116" t="s">
        <v>173</v>
      </c>
      <c r="W9" s="211">
        <f t="shared" ref="W9:X13" si="4">S3+W3</f>
        <v>0</v>
      </c>
      <c r="X9" s="64">
        <f t="shared" si="4"/>
        <v>1</v>
      </c>
    </row>
    <row r="10" spans="1:34" ht="13" x14ac:dyDescent="0.15">
      <c r="A10" s="12" t="s">
        <v>4619</v>
      </c>
      <c r="B10" s="272" t="s">
        <v>373</v>
      </c>
      <c r="C10" s="299">
        <v>104</v>
      </c>
      <c r="D10" s="13" t="s">
        <v>400</v>
      </c>
      <c r="E10" s="13">
        <v>160</v>
      </c>
      <c r="F10" s="13" t="s">
        <v>398</v>
      </c>
      <c r="G10" s="30" t="s">
        <v>181</v>
      </c>
      <c r="H10" s="70"/>
      <c r="I10" s="70" t="s">
        <v>387</v>
      </c>
      <c r="K10" s="436"/>
      <c r="L10" s="436"/>
      <c r="M10" s="436"/>
      <c r="N10" s="436"/>
      <c r="O10" s="436"/>
      <c r="U10" s="168"/>
      <c r="V10" s="117" t="s">
        <v>177</v>
      </c>
      <c r="W10" s="158">
        <f t="shared" si="4"/>
        <v>0</v>
      </c>
      <c r="X10" s="159">
        <f t="shared" si="4"/>
        <v>36</v>
      </c>
    </row>
    <row r="11" spans="1:34" ht="13" x14ac:dyDescent="0.15">
      <c r="A11" s="12" t="s">
        <v>4724</v>
      </c>
      <c r="B11" s="272" t="s">
        <v>373</v>
      </c>
      <c r="C11" s="299">
        <v>108</v>
      </c>
      <c r="D11" s="13" t="s">
        <v>400</v>
      </c>
      <c r="E11" s="13">
        <v>220</v>
      </c>
      <c r="F11" s="13" t="s">
        <v>393</v>
      </c>
      <c r="G11" s="30" t="s">
        <v>201</v>
      </c>
      <c r="H11" s="70"/>
      <c r="I11" s="70" t="s">
        <v>387</v>
      </c>
      <c r="U11" s="168"/>
      <c r="V11" s="117" t="s">
        <v>181</v>
      </c>
      <c r="W11" s="158">
        <f t="shared" si="4"/>
        <v>0</v>
      </c>
      <c r="X11" s="159">
        <f t="shared" si="4"/>
        <v>14</v>
      </c>
    </row>
    <row r="12" spans="1:34" ht="12.75" customHeight="1" x14ac:dyDescent="0.15">
      <c r="A12" s="12" t="s">
        <v>3533</v>
      </c>
      <c r="B12" s="272" t="s">
        <v>373</v>
      </c>
      <c r="C12" s="299">
        <v>121</v>
      </c>
      <c r="D12" s="13" t="s">
        <v>858</v>
      </c>
      <c r="E12" s="13">
        <v>70</v>
      </c>
      <c r="F12" s="13" t="s">
        <v>393</v>
      </c>
      <c r="G12" s="30" t="s">
        <v>181</v>
      </c>
      <c r="H12" s="70"/>
      <c r="I12" s="70"/>
      <c r="K12" s="426" t="s">
        <v>7153</v>
      </c>
      <c r="L12" s="427"/>
      <c r="M12" s="427"/>
      <c r="N12" s="427"/>
      <c r="O12" s="428"/>
      <c r="U12" s="168"/>
      <c r="V12" s="117" t="s">
        <v>201</v>
      </c>
      <c r="W12" s="158">
        <f t="shared" si="4"/>
        <v>0</v>
      </c>
      <c r="X12" s="159">
        <f t="shared" si="4"/>
        <v>13</v>
      </c>
    </row>
    <row r="13" spans="1:34" ht="14" thickBot="1" x14ac:dyDescent="0.2">
      <c r="A13" s="12" t="s">
        <v>4726</v>
      </c>
      <c r="B13" s="272" t="s">
        <v>373</v>
      </c>
      <c r="C13" s="299">
        <v>123</v>
      </c>
      <c r="D13" s="13" t="s">
        <v>858</v>
      </c>
      <c r="E13" s="13">
        <v>120</v>
      </c>
      <c r="F13" s="13" t="s">
        <v>393</v>
      </c>
      <c r="G13" s="30" t="s">
        <v>181</v>
      </c>
      <c r="H13" s="70"/>
      <c r="I13" s="70" t="s">
        <v>387</v>
      </c>
      <c r="K13" s="429"/>
      <c r="L13" s="430"/>
      <c r="M13" s="430"/>
      <c r="N13" s="430"/>
      <c r="O13" s="431"/>
      <c r="U13" s="168"/>
      <c r="V13" s="166" t="s">
        <v>9123</v>
      </c>
      <c r="W13" s="191">
        <f t="shared" si="4"/>
        <v>0</v>
      </c>
      <c r="X13" s="192">
        <f t="shared" si="4"/>
        <v>6</v>
      </c>
    </row>
    <row r="14" spans="1:34" ht="13" x14ac:dyDescent="0.15">
      <c r="A14" s="12" t="s">
        <v>4727</v>
      </c>
      <c r="B14" s="272" t="s">
        <v>373</v>
      </c>
      <c r="C14" s="299">
        <v>124</v>
      </c>
      <c r="D14" s="13" t="s">
        <v>858</v>
      </c>
      <c r="E14" s="13">
        <v>230</v>
      </c>
      <c r="F14" s="13" t="s">
        <v>393</v>
      </c>
      <c r="G14" s="30" t="s">
        <v>201</v>
      </c>
      <c r="H14" s="70"/>
      <c r="I14" s="70" t="s">
        <v>387</v>
      </c>
      <c r="K14" s="432"/>
      <c r="L14" s="433"/>
      <c r="M14" s="433"/>
      <c r="N14" s="433"/>
      <c r="O14" s="434"/>
    </row>
    <row r="15" spans="1:34" ht="13" x14ac:dyDescent="0.15">
      <c r="A15" s="12" t="s">
        <v>1378</v>
      </c>
      <c r="B15" s="272" t="s">
        <v>373</v>
      </c>
      <c r="C15" s="299">
        <v>126</v>
      </c>
      <c r="D15" s="13" t="s">
        <v>847</v>
      </c>
      <c r="E15" s="13">
        <v>70</v>
      </c>
      <c r="F15" s="13" t="s">
        <v>393</v>
      </c>
      <c r="G15" s="30" t="s">
        <v>173</v>
      </c>
      <c r="H15" s="70" t="s">
        <v>387</v>
      </c>
      <c r="I15" s="70"/>
    </row>
    <row r="16" spans="1:34" ht="13" x14ac:dyDescent="0.15">
      <c r="A16" s="12" t="s">
        <v>4598</v>
      </c>
      <c r="B16" s="272" t="s">
        <v>373</v>
      </c>
      <c r="C16" s="299">
        <v>137</v>
      </c>
      <c r="D16" s="13" t="s">
        <v>847</v>
      </c>
      <c r="E16" s="13">
        <v>330</v>
      </c>
      <c r="F16" s="13" t="s">
        <v>386</v>
      </c>
      <c r="G16" s="30" t="s">
        <v>201</v>
      </c>
      <c r="H16" s="70"/>
      <c r="I16" s="70" t="s">
        <v>387</v>
      </c>
    </row>
    <row r="17" spans="1:9" ht="13" x14ac:dyDescent="0.15">
      <c r="A17" s="12" t="s">
        <v>4729</v>
      </c>
      <c r="B17" s="272" t="s">
        <v>373</v>
      </c>
      <c r="C17" s="299">
        <v>139</v>
      </c>
      <c r="D17" s="13" t="s">
        <v>847</v>
      </c>
      <c r="E17" s="13">
        <v>260</v>
      </c>
      <c r="F17" s="13" t="s">
        <v>398</v>
      </c>
      <c r="G17" s="30" t="s">
        <v>201</v>
      </c>
      <c r="H17" s="70"/>
      <c r="I17" s="70" t="s">
        <v>387</v>
      </c>
    </row>
    <row r="18" spans="1:9" ht="13" x14ac:dyDescent="0.15">
      <c r="A18" s="12" t="s">
        <v>4733</v>
      </c>
      <c r="B18" s="272" t="s">
        <v>373</v>
      </c>
      <c r="C18" s="299">
        <v>159</v>
      </c>
      <c r="D18" s="13" t="s">
        <v>469</v>
      </c>
      <c r="E18" s="13"/>
      <c r="F18" s="13" t="s">
        <v>906</v>
      </c>
      <c r="G18" s="30" t="s">
        <v>177</v>
      </c>
      <c r="H18" s="70"/>
      <c r="I18" s="70"/>
    </row>
    <row r="19" spans="1:9" ht="13" x14ac:dyDescent="0.15">
      <c r="A19" s="12" t="s">
        <v>3076</v>
      </c>
      <c r="B19" s="272" t="s">
        <v>373</v>
      </c>
      <c r="C19" s="299">
        <v>160</v>
      </c>
      <c r="D19" s="13" t="s">
        <v>469</v>
      </c>
      <c r="E19" s="13"/>
      <c r="F19" s="13" t="s">
        <v>1542</v>
      </c>
      <c r="G19" s="30" t="s">
        <v>177</v>
      </c>
      <c r="H19" s="70"/>
      <c r="I19" s="70"/>
    </row>
    <row r="20" spans="1:9" ht="13" x14ac:dyDescent="0.15">
      <c r="A20" s="12" t="s">
        <v>4736</v>
      </c>
      <c r="B20" s="272" t="s">
        <v>373</v>
      </c>
      <c r="C20" s="299">
        <v>163</v>
      </c>
      <c r="D20" s="13" t="s">
        <v>469</v>
      </c>
      <c r="E20" s="13"/>
      <c r="F20" s="13" t="s">
        <v>1542</v>
      </c>
      <c r="G20" s="30" t="s">
        <v>177</v>
      </c>
      <c r="H20" s="70"/>
      <c r="I20" s="70"/>
    </row>
    <row r="21" spans="1:9" ht="13.25" customHeight="1" x14ac:dyDescent="0.15">
      <c r="A21" s="12" t="s">
        <v>4737</v>
      </c>
      <c r="B21" s="272" t="s">
        <v>373</v>
      </c>
      <c r="C21" s="299">
        <v>164</v>
      </c>
      <c r="D21" s="13" t="s">
        <v>469</v>
      </c>
      <c r="E21" s="13"/>
      <c r="F21" s="13" t="s">
        <v>906</v>
      </c>
      <c r="G21" s="30" t="s">
        <v>177</v>
      </c>
      <c r="H21" s="70"/>
      <c r="I21" s="70"/>
    </row>
    <row r="22" spans="1:9" ht="13.25" customHeight="1" x14ac:dyDescent="0.15">
      <c r="A22" s="12" t="s">
        <v>4739</v>
      </c>
      <c r="B22" s="272" t="s">
        <v>373</v>
      </c>
      <c r="C22" s="299">
        <v>166</v>
      </c>
      <c r="D22" s="13" t="s">
        <v>469</v>
      </c>
      <c r="E22" s="13"/>
      <c r="F22" s="13" t="s">
        <v>906</v>
      </c>
      <c r="G22" s="30" t="s">
        <v>177</v>
      </c>
      <c r="H22" s="70"/>
      <c r="I22" s="70" t="s">
        <v>387</v>
      </c>
    </row>
    <row r="23" spans="1:9" ht="13.25" customHeight="1" x14ac:dyDescent="0.15">
      <c r="A23" s="12" t="s">
        <v>4740</v>
      </c>
      <c r="B23" s="272" t="s">
        <v>373</v>
      </c>
      <c r="C23" s="299">
        <v>167</v>
      </c>
      <c r="D23" s="13" t="s">
        <v>469</v>
      </c>
      <c r="E23" s="13"/>
      <c r="F23" s="13" t="s">
        <v>1069</v>
      </c>
      <c r="G23" s="30" t="s">
        <v>177</v>
      </c>
      <c r="H23" s="70"/>
      <c r="I23" s="70" t="s">
        <v>387</v>
      </c>
    </row>
    <row r="24" spans="1:9" ht="13.25" customHeight="1" x14ac:dyDescent="0.15">
      <c r="A24" s="12" t="s">
        <v>4743</v>
      </c>
      <c r="B24" s="272" t="s">
        <v>373</v>
      </c>
      <c r="C24" s="299">
        <v>170</v>
      </c>
      <c r="D24" s="13" t="s">
        <v>469</v>
      </c>
      <c r="E24" s="13"/>
      <c r="F24" s="13" t="s">
        <v>1069</v>
      </c>
      <c r="G24" s="30" t="s">
        <v>177</v>
      </c>
      <c r="H24" s="70"/>
      <c r="I24" s="70"/>
    </row>
    <row r="25" spans="1:9" ht="13.25" customHeight="1" x14ac:dyDescent="0.15">
      <c r="A25" s="12" t="s">
        <v>4744</v>
      </c>
      <c r="B25" s="272" t="s">
        <v>373</v>
      </c>
      <c r="C25" s="299">
        <v>171</v>
      </c>
      <c r="D25" s="13" t="s">
        <v>469</v>
      </c>
      <c r="E25" s="13"/>
      <c r="F25" s="13" t="s">
        <v>1069</v>
      </c>
      <c r="G25" s="30" t="s">
        <v>177</v>
      </c>
      <c r="H25" s="70"/>
      <c r="I25" s="70"/>
    </row>
    <row r="26" spans="1:9" ht="13.25" customHeight="1" x14ac:dyDescent="0.15">
      <c r="A26" s="12" t="s">
        <v>4750</v>
      </c>
      <c r="B26" s="272" t="s">
        <v>373</v>
      </c>
      <c r="C26" s="299">
        <v>177</v>
      </c>
      <c r="D26" s="13" t="s">
        <v>469</v>
      </c>
      <c r="E26" s="13"/>
      <c r="F26" s="13" t="s">
        <v>906</v>
      </c>
      <c r="G26" s="30" t="s">
        <v>177</v>
      </c>
      <c r="H26" s="70" t="s">
        <v>387</v>
      </c>
      <c r="I26" s="70"/>
    </row>
    <row r="27" spans="1:9" ht="13.25" customHeight="1" x14ac:dyDescent="0.15">
      <c r="A27" s="12" t="s">
        <v>4751</v>
      </c>
      <c r="B27" s="272" t="s">
        <v>373</v>
      </c>
      <c r="C27" s="299">
        <v>178</v>
      </c>
      <c r="D27" s="13" t="s">
        <v>469</v>
      </c>
      <c r="E27" s="13"/>
      <c r="F27" s="13" t="s">
        <v>906</v>
      </c>
      <c r="G27" s="30" t="s">
        <v>177</v>
      </c>
      <c r="H27" s="70" t="s">
        <v>387</v>
      </c>
      <c r="I27" s="70"/>
    </row>
    <row r="28" spans="1:9" ht="13.25" customHeight="1" x14ac:dyDescent="0.15">
      <c r="A28" s="12" t="s">
        <v>4753</v>
      </c>
      <c r="B28" s="272" t="s">
        <v>373</v>
      </c>
      <c r="C28" s="299">
        <v>180</v>
      </c>
      <c r="D28" s="13" t="s">
        <v>469</v>
      </c>
      <c r="E28" s="13"/>
      <c r="F28" s="13" t="s">
        <v>1542</v>
      </c>
      <c r="G28" s="30" t="s">
        <v>177</v>
      </c>
      <c r="H28" s="70"/>
      <c r="I28" s="70"/>
    </row>
    <row r="29" spans="1:9" ht="13.25" customHeight="1" x14ac:dyDescent="0.15">
      <c r="A29" s="12" t="s">
        <v>4754</v>
      </c>
      <c r="B29" s="272" t="s">
        <v>373</v>
      </c>
      <c r="C29" s="299">
        <v>181</v>
      </c>
      <c r="D29" s="13" t="s">
        <v>469</v>
      </c>
      <c r="E29" s="13"/>
      <c r="F29" s="13" t="s">
        <v>1069</v>
      </c>
      <c r="G29" s="30" t="s">
        <v>177</v>
      </c>
      <c r="H29" s="70"/>
      <c r="I29" s="70" t="s">
        <v>387</v>
      </c>
    </row>
    <row r="30" spans="1:9" ht="13.25" customHeight="1" x14ac:dyDescent="0.15">
      <c r="A30" s="12" t="s">
        <v>9044</v>
      </c>
      <c r="B30" s="272" t="s">
        <v>9042</v>
      </c>
      <c r="C30" s="299">
        <v>77</v>
      </c>
      <c r="D30" s="13" t="s">
        <v>469</v>
      </c>
      <c r="E30" s="13"/>
      <c r="F30" s="13" t="s">
        <v>1069</v>
      </c>
      <c r="G30" s="30" t="s">
        <v>177</v>
      </c>
      <c r="H30" s="70"/>
      <c r="I30" s="70" t="s">
        <v>387</v>
      </c>
    </row>
    <row r="31" spans="1:9" ht="13.25" customHeight="1" x14ac:dyDescent="0.15">
      <c r="A31" s="12" t="s">
        <v>9046</v>
      </c>
      <c r="B31" s="272" t="s">
        <v>9042</v>
      </c>
      <c r="C31" s="299">
        <v>81</v>
      </c>
      <c r="D31" s="13" t="s">
        <v>469</v>
      </c>
      <c r="E31" s="13"/>
      <c r="F31" s="13" t="s">
        <v>721</v>
      </c>
      <c r="G31" s="30" t="s">
        <v>177</v>
      </c>
      <c r="H31" s="70" t="s">
        <v>387</v>
      </c>
      <c r="I31" s="70"/>
    </row>
    <row r="32" spans="1:9" ht="13.25" customHeight="1" x14ac:dyDescent="0.15">
      <c r="A32" s="12" t="s">
        <v>9112</v>
      </c>
      <c r="B32" s="272" t="s">
        <v>9124</v>
      </c>
      <c r="C32" s="299">
        <v>12</v>
      </c>
      <c r="D32" s="13" t="s">
        <v>407</v>
      </c>
      <c r="E32" s="13">
        <v>340</v>
      </c>
      <c r="F32" s="13" t="s">
        <v>386</v>
      </c>
      <c r="G32" s="30" t="s">
        <v>201</v>
      </c>
      <c r="H32" s="70"/>
      <c r="I32" s="70" t="s">
        <v>387</v>
      </c>
    </row>
    <row r="33" spans="1:9" ht="13.25" customHeight="1" x14ac:dyDescent="0.15">
      <c r="A33" s="12" t="s">
        <v>4594</v>
      </c>
      <c r="B33" s="272" t="s">
        <v>9124</v>
      </c>
      <c r="C33" s="299">
        <v>21</v>
      </c>
      <c r="D33" s="13" t="s">
        <v>407</v>
      </c>
      <c r="E33" s="13">
        <v>100</v>
      </c>
      <c r="F33" s="13" t="s">
        <v>398</v>
      </c>
      <c r="G33" s="30" t="s">
        <v>181</v>
      </c>
      <c r="H33" s="70"/>
      <c r="I33" s="70" t="s">
        <v>387</v>
      </c>
    </row>
    <row r="34" spans="1:9" ht="13.25" customHeight="1" x14ac:dyDescent="0.15">
      <c r="A34" s="12" t="s">
        <v>4612</v>
      </c>
      <c r="B34" s="272" t="s">
        <v>9124</v>
      </c>
      <c r="C34" s="299">
        <v>24</v>
      </c>
      <c r="D34" s="13" t="s">
        <v>407</v>
      </c>
      <c r="E34" s="13">
        <v>70</v>
      </c>
      <c r="F34" s="13" t="s">
        <v>398</v>
      </c>
      <c r="G34" s="30" t="s">
        <v>177</v>
      </c>
      <c r="H34" s="70"/>
      <c r="I34" s="70" t="s">
        <v>387</v>
      </c>
    </row>
    <row r="35" spans="1:9" ht="13.25" customHeight="1" x14ac:dyDescent="0.15">
      <c r="A35" s="12" t="s">
        <v>838</v>
      </c>
      <c r="B35" s="272" t="s">
        <v>9124</v>
      </c>
      <c r="C35" s="299">
        <v>41</v>
      </c>
      <c r="D35" s="13" t="s">
        <v>389</v>
      </c>
      <c r="E35" s="13">
        <v>180</v>
      </c>
      <c r="F35" s="13" t="s">
        <v>386</v>
      </c>
      <c r="G35" s="30" t="s">
        <v>181</v>
      </c>
      <c r="H35" s="70"/>
      <c r="I35" s="70" t="s">
        <v>387</v>
      </c>
    </row>
    <row r="36" spans="1:9" ht="13.25" customHeight="1" x14ac:dyDescent="0.15">
      <c r="A36" s="12" t="s">
        <v>9061</v>
      </c>
      <c r="B36" s="272" t="s">
        <v>9124</v>
      </c>
      <c r="C36" s="299">
        <v>78</v>
      </c>
      <c r="D36" s="13" t="s">
        <v>385</v>
      </c>
      <c r="E36" s="13">
        <v>90</v>
      </c>
      <c r="F36" s="13" t="s">
        <v>393</v>
      </c>
      <c r="G36" s="30" t="s">
        <v>181</v>
      </c>
      <c r="H36" s="70"/>
      <c r="I36" s="70" t="s">
        <v>387</v>
      </c>
    </row>
    <row r="37" spans="1:9" ht="13.25" customHeight="1" x14ac:dyDescent="0.15">
      <c r="A37" s="12" t="s">
        <v>9119</v>
      </c>
      <c r="B37" s="272" t="s">
        <v>9124</v>
      </c>
      <c r="C37" s="299">
        <v>81</v>
      </c>
      <c r="D37" s="13" t="s">
        <v>385</v>
      </c>
      <c r="E37" s="13">
        <v>220</v>
      </c>
      <c r="F37" s="13" t="s">
        <v>393</v>
      </c>
      <c r="G37" s="30" t="s">
        <v>201</v>
      </c>
      <c r="H37" s="70"/>
      <c r="I37" s="70" t="s">
        <v>387</v>
      </c>
    </row>
    <row r="38" spans="1:9" ht="13.25" customHeight="1" x14ac:dyDescent="0.15">
      <c r="A38" s="12" t="s">
        <v>9121</v>
      </c>
      <c r="B38" s="272" t="s">
        <v>9124</v>
      </c>
      <c r="C38" s="299">
        <v>108</v>
      </c>
      <c r="D38" s="13" t="s">
        <v>858</v>
      </c>
      <c r="E38" s="13">
        <v>260</v>
      </c>
      <c r="F38" s="13" t="s">
        <v>398</v>
      </c>
      <c r="G38" s="30" t="s">
        <v>201</v>
      </c>
      <c r="H38" s="70"/>
      <c r="I38" s="70" t="s">
        <v>387</v>
      </c>
    </row>
    <row r="39" spans="1:9" ht="13.25" customHeight="1" x14ac:dyDescent="0.15">
      <c r="A39" s="12" t="s">
        <v>9090</v>
      </c>
      <c r="B39" s="272" t="s">
        <v>9124</v>
      </c>
      <c r="C39" s="299">
        <v>109</v>
      </c>
      <c r="D39" s="13" t="s">
        <v>858</v>
      </c>
      <c r="E39" s="13">
        <v>140</v>
      </c>
      <c r="F39" s="13" t="s">
        <v>393</v>
      </c>
      <c r="G39" s="30" t="s">
        <v>181</v>
      </c>
      <c r="H39" s="70"/>
      <c r="I39" s="70"/>
    </row>
    <row r="40" spans="1:9" ht="13.25" customHeight="1" x14ac:dyDescent="0.15">
      <c r="A40" s="12" t="s">
        <v>4554</v>
      </c>
      <c r="B40" s="272" t="s">
        <v>9124</v>
      </c>
      <c r="C40" s="299">
        <v>119</v>
      </c>
      <c r="D40" s="13" t="s">
        <v>149</v>
      </c>
      <c r="E40" s="13">
        <v>140</v>
      </c>
      <c r="F40" s="13" t="s">
        <v>393</v>
      </c>
      <c r="G40" s="30" t="s">
        <v>181</v>
      </c>
      <c r="H40" s="70"/>
      <c r="I40" s="70" t="s">
        <v>387</v>
      </c>
    </row>
    <row r="41" spans="1:9" ht="13.25" customHeight="1" x14ac:dyDescent="0.15">
      <c r="A41" s="12" t="s">
        <v>4543</v>
      </c>
      <c r="B41" s="272" t="s">
        <v>9124</v>
      </c>
      <c r="C41" s="299">
        <v>121</v>
      </c>
      <c r="D41" s="13" t="s">
        <v>149</v>
      </c>
      <c r="E41" s="13">
        <v>110</v>
      </c>
      <c r="F41" s="13" t="s">
        <v>393</v>
      </c>
      <c r="G41" s="30" t="s">
        <v>181</v>
      </c>
      <c r="H41" s="70"/>
      <c r="I41" s="70" t="s">
        <v>387</v>
      </c>
    </row>
    <row r="42" spans="1:9" ht="13.25" customHeight="1" x14ac:dyDescent="0.15">
      <c r="A42" s="12" t="s">
        <v>9122</v>
      </c>
      <c r="B42" s="272" t="s">
        <v>9124</v>
      </c>
      <c r="C42" s="299">
        <v>123</v>
      </c>
      <c r="D42" s="13" t="s">
        <v>149</v>
      </c>
      <c r="E42" s="13">
        <v>240</v>
      </c>
      <c r="F42" s="13" t="s">
        <v>393</v>
      </c>
      <c r="G42" s="30" t="s">
        <v>201</v>
      </c>
      <c r="H42" s="70"/>
      <c r="I42" s="70" t="s">
        <v>387</v>
      </c>
    </row>
    <row r="43" spans="1:9" ht="13.25" customHeight="1" x14ac:dyDescent="0.15">
      <c r="A43" s="12" t="s">
        <v>9092</v>
      </c>
      <c r="B43" s="272" t="s">
        <v>9124</v>
      </c>
      <c r="C43" s="299">
        <v>141</v>
      </c>
      <c r="D43" s="13" t="s">
        <v>469</v>
      </c>
      <c r="E43" s="13"/>
      <c r="F43" s="13" t="s">
        <v>1542</v>
      </c>
      <c r="G43" s="30" t="s">
        <v>9123</v>
      </c>
      <c r="H43" s="70"/>
      <c r="I43" s="70" t="s">
        <v>387</v>
      </c>
    </row>
    <row r="44" spans="1:9" ht="13.25" customHeight="1" x14ac:dyDescent="0.15">
      <c r="A44" s="12" t="s">
        <v>9095</v>
      </c>
      <c r="B44" s="272" t="s">
        <v>9124</v>
      </c>
      <c r="C44" s="299">
        <v>144</v>
      </c>
      <c r="D44" s="13" t="s">
        <v>469</v>
      </c>
      <c r="E44" s="13"/>
      <c r="F44" s="13" t="s">
        <v>1542</v>
      </c>
      <c r="G44" s="30" t="s">
        <v>177</v>
      </c>
      <c r="H44" s="70"/>
      <c r="I44" s="70"/>
    </row>
    <row r="45" spans="1:9" ht="13.25" customHeight="1" x14ac:dyDescent="0.15">
      <c r="A45" s="12" t="s">
        <v>9096</v>
      </c>
      <c r="B45" s="272" t="s">
        <v>9124</v>
      </c>
      <c r="C45" s="299">
        <v>145</v>
      </c>
      <c r="D45" s="13" t="s">
        <v>469</v>
      </c>
      <c r="E45" s="13"/>
      <c r="F45" s="13" t="s">
        <v>1069</v>
      </c>
      <c r="G45" s="30" t="s">
        <v>177</v>
      </c>
      <c r="H45" s="70"/>
      <c r="I45" s="70"/>
    </row>
    <row r="46" spans="1:9" ht="13.25" customHeight="1" x14ac:dyDescent="0.15">
      <c r="A46" s="12" t="s">
        <v>9098</v>
      </c>
      <c r="B46" s="272" t="s">
        <v>9124</v>
      </c>
      <c r="C46" s="299">
        <v>147</v>
      </c>
      <c r="D46" s="13" t="s">
        <v>469</v>
      </c>
      <c r="E46" s="13"/>
      <c r="F46" s="13" t="s">
        <v>1069</v>
      </c>
      <c r="G46" s="30" t="s">
        <v>177</v>
      </c>
      <c r="H46" s="70" t="s">
        <v>387</v>
      </c>
      <c r="I46" s="70"/>
    </row>
    <row r="47" spans="1:9" ht="13.25" customHeight="1" x14ac:dyDescent="0.15">
      <c r="A47" s="12" t="s">
        <v>9099</v>
      </c>
      <c r="B47" s="272" t="s">
        <v>9124</v>
      </c>
      <c r="C47" s="299">
        <v>148</v>
      </c>
      <c r="D47" s="13" t="s">
        <v>469</v>
      </c>
      <c r="E47" s="13"/>
      <c r="F47" s="13" t="s">
        <v>721</v>
      </c>
      <c r="G47" s="30" t="s">
        <v>177</v>
      </c>
      <c r="H47" s="70" t="s">
        <v>387</v>
      </c>
      <c r="I47" s="70"/>
    </row>
    <row r="48" spans="1:9" ht="13.25" customHeight="1" x14ac:dyDescent="0.15">
      <c r="A48" s="12" t="s">
        <v>9101</v>
      </c>
      <c r="B48" s="272" t="s">
        <v>9124</v>
      </c>
      <c r="C48" s="299">
        <v>151</v>
      </c>
      <c r="D48" s="13" t="s">
        <v>469</v>
      </c>
      <c r="E48" s="13"/>
      <c r="F48" s="13" t="s">
        <v>906</v>
      </c>
      <c r="G48" s="30" t="s">
        <v>177</v>
      </c>
      <c r="H48" s="70"/>
      <c r="I48" s="70" t="s">
        <v>387</v>
      </c>
    </row>
    <row r="49" spans="1:9" ht="13.25" customHeight="1" x14ac:dyDescent="0.15">
      <c r="A49" s="12" t="s">
        <v>9102</v>
      </c>
      <c r="B49" s="272" t="s">
        <v>9124</v>
      </c>
      <c r="C49" s="299">
        <v>152</v>
      </c>
      <c r="D49" s="13" t="s">
        <v>469</v>
      </c>
      <c r="E49" s="13"/>
      <c r="F49" s="13" t="s">
        <v>906</v>
      </c>
      <c r="G49" s="30" t="s">
        <v>9123</v>
      </c>
      <c r="H49" s="70"/>
      <c r="I49" s="70" t="s">
        <v>387</v>
      </c>
    </row>
    <row r="50" spans="1:9" ht="13.25" customHeight="1" x14ac:dyDescent="0.15">
      <c r="A50" s="12" t="s">
        <v>9103</v>
      </c>
      <c r="B50" s="272" t="s">
        <v>9124</v>
      </c>
      <c r="C50" s="299">
        <v>154</v>
      </c>
      <c r="D50" s="13" t="s">
        <v>469</v>
      </c>
      <c r="E50" s="13"/>
      <c r="F50" s="13" t="s">
        <v>906</v>
      </c>
      <c r="G50" s="30" t="s">
        <v>9123</v>
      </c>
      <c r="H50" s="70"/>
      <c r="I50" s="70" t="s">
        <v>387</v>
      </c>
    </row>
    <row r="51" spans="1:9" ht="13.25" customHeight="1" x14ac:dyDescent="0.15">
      <c r="A51" s="12" t="s">
        <v>9104</v>
      </c>
      <c r="B51" s="272" t="s">
        <v>9124</v>
      </c>
      <c r="C51" s="299">
        <v>155</v>
      </c>
      <c r="D51" s="13" t="s">
        <v>469</v>
      </c>
      <c r="E51" s="13"/>
      <c r="F51" s="13" t="s">
        <v>1069</v>
      </c>
      <c r="G51" s="30" t="s">
        <v>177</v>
      </c>
      <c r="H51" s="70"/>
      <c r="I51" s="70" t="s">
        <v>387</v>
      </c>
    </row>
    <row r="52" spans="1:9" ht="13.25" customHeight="1" x14ac:dyDescent="0.15">
      <c r="A52" s="12" t="s">
        <v>9105</v>
      </c>
      <c r="B52" s="272" t="s">
        <v>9124</v>
      </c>
      <c r="C52" s="299">
        <v>156</v>
      </c>
      <c r="D52" s="13" t="s">
        <v>469</v>
      </c>
      <c r="E52" s="13"/>
      <c r="F52" s="13" t="s">
        <v>721</v>
      </c>
      <c r="G52" s="30" t="s">
        <v>177</v>
      </c>
      <c r="H52" s="70" t="s">
        <v>387</v>
      </c>
      <c r="I52" s="70"/>
    </row>
    <row r="53" spans="1:9" ht="13.25" customHeight="1" x14ac:dyDescent="0.15">
      <c r="A53" s="12" t="s">
        <v>9106</v>
      </c>
      <c r="B53" s="272" t="s">
        <v>9124</v>
      </c>
      <c r="C53" s="299">
        <v>157</v>
      </c>
      <c r="D53" s="13" t="s">
        <v>469</v>
      </c>
      <c r="E53" s="13"/>
      <c r="F53" s="13" t="s">
        <v>1542</v>
      </c>
      <c r="G53" s="30" t="s">
        <v>9123</v>
      </c>
      <c r="H53" s="70"/>
      <c r="I53" s="70" t="s">
        <v>387</v>
      </c>
    </row>
    <row r="54" spans="1:9" ht="13.25" customHeight="1" x14ac:dyDescent="0.15">
      <c r="A54" s="12" t="s">
        <v>9107</v>
      </c>
      <c r="B54" s="272" t="s">
        <v>9124</v>
      </c>
      <c r="C54" s="299">
        <v>158</v>
      </c>
      <c r="D54" s="13" t="s">
        <v>469</v>
      </c>
      <c r="E54" s="13"/>
      <c r="F54" s="13" t="s">
        <v>1542</v>
      </c>
      <c r="G54" s="30" t="s">
        <v>9123</v>
      </c>
      <c r="H54" s="70"/>
      <c r="I54" s="70" t="s">
        <v>387</v>
      </c>
    </row>
    <row r="55" spans="1:9" ht="13.25" customHeight="1" x14ac:dyDescent="0.15">
      <c r="A55" s="12" t="s">
        <v>9108</v>
      </c>
      <c r="B55" s="272" t="s">
        <v>9124</v>
      </c>
      <c r="C55" s="299">
        <v>159</v>
      </c>
      <c r="D55" s="13" t="s">
        <v>469</v>
      </c>
      <c r="E55" s="13"/>
      <c r="F55" s="13" t="s">
        <v>906</v>
      </c>
      <c r="G55" s="30" t="s">
        <v>177</v>
      </c>
      <c r="H55" s="70"/>
      <c r="I55" s="70"/>
    </row>
    <row r="56" spans="1:9" ht="13.25" customHeight="1" x14ac:dyDescent="0.15">
      <c r="A56" s="12" t="s">
        <v>9109</v>
      </c>
      <c r="B56" s="272" t="s">
        <v>9124</v>
      </c>
      <c r="C56" s="299">
        <v>160</v>
      </c>
      <c r="D56" s="13" t="s">
        <v>469</v>
      </c>
      <c r="E56" s="13"/>
      <c r="F56" s="13" t="s">
        <v>1069</v>
      </c>
      <c r="G56" s="30" t="s">
        <v>177</v>
      </c>
      <c r="H56" s="70"/>
      <c r="I56" s="70" t="s">
        <v>387</v>
      </c>
    </row>
    <row r="57" spans="1:9" ht="13.25" customHeight="1" x14ac:dyDescent="0.15">
      <c r="A57" s="12" t="s">
        <v>9110</v>
      </c>
      <c r="B57" s="272" t="s">
        <v>9124</v>
      </c>
      <c r="C57" s="299">
        <v>161</v>
      </c>
      <c r="D57" s="13" t="s">
        <v>496</v>
      </c>
      <c r="E57" s="13"/>
      <c r="F57" s="13" t="s">
        <v>497</v>
      </c>
      <c r="G57" s="30" t="s">
        <v>177</v>
      </c>
      <c r="H57" s="70"/>
      <c r="I57" s="70"/>
    </row>
    <row r="58" spans="1:9" ht="13.25" customHeight="1" x14ac:dyDescent="0.15">
      <c r="A58" s="12" t="s">
        <v>9111</v>
      </c>
      <c r="B58" s="272" t="s">
        <v>9124</v>
      </c>
      <c r="C58" s="299">
        <v>162</v>
      </c>
      <c r="D58" s="13" t="s">
        <v>496</v>
      </c>
      <c r="E58" s="13"/>
      <c r="F58" s="13" t="s">
        <v>497</v>
      </c>
      <c r="G58" s="30" t="s">
        <v>9123</v>
      </c>
      <c r="H58" s="70"/>
      <c r="I58" s="70" t="s">
        <v>387</v>
      </c>
    </row>
  </sheetData>
  <sheetProtection selectLockedCells="1" selectUnlockedCells="1"/>
  <mergeCells count="4">
    <mergeCell ref="Z1:AH1"/>
    <mergeCell ref="K4:O5"/>
    <mergeCell ref="K12:O14"/>
    <mergeCell ref="K7:O10"/>
  </mergeCells>
  <conditionalFormatting sqref="H2:H58">
    <cfRule type="cellIs" dxfId="276" priority="3" stopIfTrue="1" operator="equal">
      <formula>"-"</formula>
    </cfRule>
    <cfRule type="cellIs" dxfId="275" priority="4" stopIfTrue="1" operator="equal">
      <formula>"x"</formula>
    </cfRule>
  </conditionalFormatting>
  <conditionalFormatting sqref="I2:I58">
    <cfRule type="cellIs" dxfId="274" priority="1" stopIfTrue="1" operator="equal">
      <formula>"-"</formula>
    </cfRule>
    <cfRule type="cellIs" dxfId="273" priority="2" stopIfTrue="1" operator="equal">
      <formula>"x"</formula>
    </cfRule>
  </conditionalFormatting>
  <hyperlinks>
    <hyperlink ref="L1" location="'Expansion set Check List'!A1" display="Home" xr:uid="{AA96A4DC-81A6-4A88-A9AD-F4A91C1881D4}"/>
    <hyperlink ref="K4:O5" r:id="rId1" display="S5 Official Checklist" xr:uid="{0BF4C0D1-3D72-468E-8AB1-DBA703AE3186}"/>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5DE7A-A63D-4111-957B-92914F077421}">
  <sheetPr codeName="Sheet290">
    <tabColor rgb="FFFF6600"/>
  </sheetPr>
  <dimension ref="A1:AJ70"/>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0.6640625" bestFit="1" customWidth="1"/>
    <col min="2" max="2" width="18.1640625" style="266" bestFit="1" customWidth="1"/>
    <col min="3" max="3" width="4" style="228" bestFit="1" customWidth="1"/>
    <col min="4" max="4" width="8.83203125" bestFit="1" customWidth="1"/>
    <col min="5" max="5" width="5" bestFit="1" customWidth="1"/>
    <col min="6" max="6" width="13.6640625" bestFit="1" customWidth="1"/>
    <col min="7" max="7" width="11.1640625" bestFit="1" customWidth="1"/>
    <col min="8" max="10" width="3.33203125" customWidth="1"/>
    <col min="11" max="11" width="3.33203125" bestFit="1" customWidth="1"/>
    <col min="12" max="12" width="3.33203125" customWidth="1"/>
    <col min="13" max="17" width="4" customWidth="1"/>
    <col min="18" max="18" width="14.6640625" bestFit="1" customWidth="1"/>
    <col min="19" max="20" width="4" customWidth="1"/>
    <col min="21" max="21" width="1.5" customWidth="1"/>
    <col min="22" max="22" width="14.6640625" bestFit="1" customWidth="1"/>
    <col min="23" max="33" width="4" customWidth="1"/>
    <col min="34" max="34" width="3" customWidth="1"/>
    <col min="35" max="36" width="9.33203125" hidden="1"/>
  </cols>
  <sheetData>
    <row r="1" spans="1:34" ht="65" thickBot="1" x14ac:dyDescent="0.2">
      <c r="A1" s="28" t="s">
        <v>375</v>
      </c>
      <c r="B1" s="38" t="s">
        <v>376</v>
      </c>
      <c r="C1" s="38" t="s">
        <v>377</v>
      </c>
      <c r="D1" s="28" t="s">
        <v>378</v>
      </c>
      <c r="E1" s="28" t="s">
        <v>379</v>
      </c>
      <c r="F1" s="28" t="s">
        <v>380</v>
      </c>
      <c r="G1" s="28" t="s">
        <v>381</v>
      </c>
      <c r="H1" s="29" t="s">
        <v>87</v>
      </c>
      <c r="I1" s="29" t="s">
        <v>7143</v>
      </c>
      <c r="J1" s="2"/>
      <c r="L1" s="46" t="s">
        <v>382</v>
      </c>
      <c r="M1" s="59" t="s">
        <v>87</v>
      </c>
      <c r="N1" s="29" t="s">
        <v>7143</v>
      </c>
      <c r="Z1" s="408" t="s">
        <v>383</v>
      </c>
      <c r="AA1" s="409"/>
      <c r="AB1" s="409"/>
      <c r="AC1" s="409"/>
      <c r="AD1" s="409"/>
      <c r="AE1" s="409"/>
      <c r="AF1" s="409"/>
      <c r="AG1" s="409"/>
      <c r="AH1" s="410"/>
    </row>
    <row r="2" spans="1:34" ht="14" thickBot="1" x14ac:dyDescent="0.2">
      <c r="A2" s="12" t="s">
        <v>4683</v>
      </c>
      <c r="B2" s="272" t="s">
        <v>372</v>
      </c>
      <c r="C2" s="299">
        <v>196</v>
      </c>
      <c r="D2" s="13" t="s">
        <v>469</v>
      </c>
      <c r="E2" s="13"/>
      <c r="F2" s="13" t="s">
        <v>721</v>
      </c>
      <c r="G2" s="30" t="s">
        <v>173</v>
      </c>
      <c r="H2" s="70" t="s">
        <v>387</v>
      </c>
      <c r="I2" s="70"/>
      <c r="M2" s="25">
        <f>COUNTIF(H2:H500,"x")</f>
        <v>0</v>
      </c>
      <c r="N2" s="26">
        <f>COUNTIF(I2:I500,"x")</f>
        <v>0</v>
      </c>
      <c r="O2" s="102"/>
      <c r="P2" s="102"/>
      <c r="Q2" s="102"/>
      <c r="R2" s="160" t="s">
        <v>87</v>
      </c>
      <c r="S2" s="161">
        <f>SUM(S3:S7)</f>
        <v>0</v>
      </c>
      <c r="T2" s="175">
        <f>SUM(T3:T7)</f>
        <v>48</v>
      </c>
      <c r="U2" s="176"/>
      <c r="V2" s="160" t="s">
        <v>7143</v>
      </c>
      <c r="W2" s="161">
        <f>SUM(W3:W7)</f>
        <v>0</v>
      </c>
      <c r="X2" s="162">
        <f>SUM(X3:X7)</f>
        <v>22</v>
      </c>
      <c r="Z2" s="102"/>
      <c r="AA2" s="102"/>
      <c r="AB2" s="102"/>
      <c r="AC2" s="102"/>
      <c r="AD2" s="102"/>
      <c r="AE2" s="102"/>
      <c r="AF2" s="102"/>
      <c r="AG2" s="102"/>
      <c r="AH2" s="102"/>
    </row>
    <row r="3" spans="1:34" ht="13" x14ac:dyDescent="0.15">
      <c r="A3" s="12" t="s">
        <v>9846</v>
      </c>
      <c r="B3" s="272">
        <v>151</v>
      </c>
      <c r="C3" s="299">
        <v>132</v>
      </c>
      <c r="D3" s="13" t="s">
        <v>392</v>
      </c>
      <c r="E3" s="13">
        <v>60</v>
      </c>
      <c r="F3" s="13" t="s">
        <v>393</v>
      </c>
      <c r="G3" s="30" t="s">
        <v>181</v>
      </c>
      <c r="H3" s="70" t="s">
        <v>387</v>
      </c>
      <c r="I3" s="70"/>
      <c r="R3" s="116" t="s">
        <v>173</v>
      </c>
      <c r="S3" s="211">
        <f>COUNTIFS($G$2:$G$500,R3,$H$2:$H$500,"x")</f>
        <v>0</v>
      </c>
      <c r="T3" s="64">
        <f>COUNTIFS($H$2:$H$500,"&lt;&gt;-",$G$2:$G$500,R3)</f>
        <v>0</v>
      </c>
      <c r="U3" s="171"/>
      <c r="V3" s="116" t="s">
        <v>173</v>
      </c>
      <c r="W3" s="211">
        <f>COUNTIFS($G$2:$G$500,V3,$I$2:$I$500,"x")</f>
        <v>0</v>
      </c>
      <c r="X3" s="64">
        <f>COUNTIFS($I$2:$I$500,"&lt;&gt;-",$G$2:$G$500,V3)</f>
        <v>4</v>
      </c>
    </row>
    <row r="4" spans="1:34" ht="13.25" customHeight="1" x14ac:dyDescent="0.15">
      <c r="A4" s="12" t="s">
        <v>4749</v>
      </c>
      <c r="B4" s="272" t="s">
        <v>373</v>
      </c>
      <c r="C4" s="299">
        <v>176</v>
      </c>
      <c r="D4" s="13" t="s">
        <v>469</v>
      </c>
      <c r="E4" s="13"/>
      <c r="F4" s="13" t="s">
        <v>906</v>
      </c>
      <c r="G4" s="30" t="s">
        <v>177</v>
      </c>
      <c r="H4" s="70" t="s">
        <v>387</v>
      </c>
      <c r="I4" s="70"/>
      <c r="K4" s="420" t="s">
        <v>9783</v>
      </c>
      <c r="L4" s="421"/>
      <c r="M4" s="421"/>
      <c r="N4" s="421"/>
      <c r="O4" s="422"/>
      <c r="R4" s="117" t="s">
        <v>177</v>
      </c>
      <c r="S4" s="158">
        <f t="shared" ref="S4:S7" si="0">COUNTIFS($G$2:$G$500,R4,$H$2:$H$500,"x")</f>
        <v>0</v>
      </c>
      <c r="T4" s="159">
        <f t="shared" ref="T4:T7" si="1">COUNTIFS($H$2:$H$500,"&lt;&gt;-",$G$2:$G$500,R4)</f>
        <v>16</v>
      </c>
      <c r="U4" s="168"/>
      <c r="V4" s="117" t="s">
        <v>177</v>
      </c>
      <c r="W4" s="158">
        <f t="shared" ref="W4:W7" si="2">COUNTIFS($G$2:$G$500,V4,$I$2:$I$500,"x")</f>
        <v>0</v>
      </c>
      <c r="X4" s="159">
        <f t="shared" ref="X4:X7" si="3">COUNTIFS($I$2:$I$500,"&lt;&gt;-",$G$2:$G$500,V4)</f>
        <v>11</v>
      </c>
    </row>
    <row r="5" spans="1:34" ht="13" x14ac:dyDescent="0.15">
      <c r="A5" s="12" t="s">
        <v>4752</v>
      </c>
      <c r="B5" s="272" t="s">
        <v>373</v>
      </c>
      <c r="C5" s="299">
        <v>179</v>
      </c>
      <c r="D5" s="13" t="s">
        <v>469</v>
      </c>
      <c r="E5" s="13"/>
      <c r="F5" s="13" t="s">
        <v>906</v>
      </c>
      <c r="G5" s="30" t="s">
        <v>177</v>
      </c>
      <c r="H5" s="70" t="s">
        <v>387</v>
      </c>
      <c r="I5" s="70"/>
      <c r="K5" s="423"/>
      <c r="L5" s="424"/>
      <c r="M5" s="424"/>
      <c r="N5" s="424"/>
      <c r="O5" s="425"/>
      <c r="R5" s="117" t="s">
        <v>181</v>
      </c>
      <c r="S5" s="158">
        <f t="shared" si="0"/>
        <v>0</v>
      </c>
      <c r="T5" s="159">
        <f t="shared" si="1"/>
        <v>11</v>
      </c>
      <c r="U5" s="168"/>
      <c r="V5" s="117" t="s">
        <v>181</v>
      </c>
      <c r="W5" s="158">
        <f t="shared" si="2"/>
        <v>0</v>
      </c>
      <c r="X5" s="159">
        <f t="shared" si="3"/>
        <v>7</v>
      </c>
    </row>
    <row r="6" spans="1:34" ht="13" x14ac:dyDescent="0.15">
      <c r="A6" s="12" t="s">
        <v>9049</v>
      </c>
      <c r="B6" s="272" t="s">
        <v>9042</v>
      </c>
      <c r="C6" s="299">
        <v>90</v>
      </c>
      <c r="D6" s="13" t="s">
        <v>469</v>
      </c>
      <c r="E6" s="13"/>
      <c r="F6" s="13" t="s">
        <v>906</v>
      </c>
      <c r="G6" s="30" t="s">
        <v>177</v>
      </c>
      <c r="H6" s="70" t="s">
        <v>387</v>
      </c>
      <c r="I6" s="70"/>
      <c r="K6" s="223"/>
      <c r="L6" s="223"/>
      <c r="M6" s="223"/>
      <c r="N6" s="223"/>
      <c r="O6" s="223"/>
      <c r="R6" s="117" t="s">
        <v>201</v>
      </c>
      <c r="S6" s="158">
        <f t="shared" si="0"/>
        <v>0</v>
      </c>
      <c r="T6" s="159">
        <f t="shared" si="1"/>
        <v>13</v>
      </c>
      <c r="U6" s="168"/>
      <c r="V6" s="117" t="s">
        <v>201</v>
      </c>
      <c r="W6" s="158">
        <f t="shared" si="2"/>
        <v>0</v>
      </c>
      <c r="X6" s="159">
        <f t="shared" si="3"/>
        <v>0</v>
      </c>
    </row>
    <row r="7" spans="1:34" ht="14" thickBot="1" x14ac:dyDescent="0.2">
      <c r="A7" s="12" t="s">
        <v>9088</v>
      </c>
      <c r="B7" s="272" t="s">
        <v>9124</v>
      </c>
      <c r="C7" s="299">
        <v>97</v>
      </c>
      <c r="D7" s="13" t="s">
        <v>400</v>
      </c>
      <c r="E7" s="13">
        <v>140</v>
      </c>
      <c r="F7" s="13" t="s">
        <v>393</v>
      </c>
      <c r="G7" s="30" t="s">
        <v>177</v>
      </c>
      <c r="H7" s="70"/>
      <c r="I7" s="70" t="s">
        <v>387</v>
      </c>
      <c r="K7" s="436" t="s">
        <v>9480</v>
      </c>
      <c r="L7" s="436"/>
      <c r="M7" s="436"/>
      <c r="N7" s="436"/>
      <c r="O7" s="436"/>
      <c r="R7" s="166" t="s">
        <v>9123</v>
      </c>
      <c r="S7" s="191">
        <f t="shared" si="0"/>
        <v>0</v>
      </c>
      <c r="T7" s="192">
        <f t="shared" si="1"/>
        <v>8</v>
      </c>
      <c r="U7" s="168"/>
      <c r="V7" s="166" t="s">
        <v>9123</v>
      </c>
      <c r="W7" s="191">
        <f t="shared" si="2"/>
        <v>0</v>
      </c>
      <c r="X7" s="192">
        <f t="shared" si="3"/>
        <v>0</v>
      </c>
    </row>
    <row r="8" spans="1:34" ht="14" thickBot="1" x14ac:dyDescent="0.2">
      <c r="A8" s="12" t="s">
        <v>9847</v>
      </c>
      <c r="B8" s="272" t="s">
        <v>9124</v>
      </c>
      <c r="C8" s="299">
        <v>114</v>
      </c>
      <c r="D8" s="13" t="s">
        <v>847</v>
      </c>
      <c r="E8" s="13">
        <v>100</v>
      </c>
      <c r="F8" s="13" t="s">
        <v>398</v>
      </c>
      <c r="G8" s="30" t="s">
        <v>173</v>
      </c>
      <c r="H8" s="70" t="s">
        <v>387</v>
      </c>
      <c r="I8" s="70"/>
      <c r="K8" s="436"/>
      <c r="L8" s="436"/>
      <c r="M8" s="436"/>
      <c r="N8" s="436"/>
      <c r="O8" s="436"/>
      <c r="U8" s="187"/>
      <c r="V8" s="188" t="s">
        <v>447</v>
      </c>
      <c r="W8" s="189">
        <f>SUM(W9:W13)</f>
        <v>0</v>
      </c>
      <c r="X8" s="190">
        <f>SUM(X9:X13)</f>
        <v>70</v>
      </c>
    </row>
    <row r="9" spans="1:34" ht="13.25" customHeight="1" x14ac:dyDescent="0.15">
      <c r="A9" s="12" t="s">
        <v>9190</v>
      </c>
      <c r="B9" s="272" t="s">
        <v>9157</v>
      </c>
      <c r="C9" s="299">
        <v>25</v>
      </c>
      <c r="D9" s="13" t="s">
        <v>407</v>
      </c>
      <c r="E9" s="13">
        <v>210</v>
      </c>
      <c r="F9" s="13" t="s">
        <v>393</v>
      </c>
      <c r="G9" s="30" t="s">
        <v>201</v>
      </c>
      <c r="H9" s="70"/>
      <c r="I9" s="70" t="s">
        <v>387</v>
      </c>
      <c r="K9" s="436"/>
      <c r="L9" s="436"/>
      <c r="M9" s="436"/>
      <c r="N9" s="436"/>
      <c r="O9" s="436"/>
      <c r="U9" s="171"/>
      <c r="V9" s="116" t="s">
        <v>173</v>
      </c>
      <c r="W9" s="211">
        <f t="shared" ref="W9:X13" si="4">S3+W3</f>
        <v>0</v>
      </c>
      <c r="X9" s="64">
        <f t="shared" si="4"/>
        <v>4</v>
      </c>
    </row>
    <row r="10" spans="1:34" ht="13" x14ac:dyDescent="0.15">
      <c r="A10" s="12" t="s">
        <v>1796</v>
      </c>
      <c r="B10" s="272" t="s">
        <v>9157</v>
      </c>
      <c r="C10" s="299">
        <v>33</v>
      </c>
      <c r="D10" s="13" t="s">
        <v>395</v>
      </c>
      <c r="E10" s="13">
        <v>140</v>
      </c>
      <c r="F10" s="13" t="s">
        <v>386</v>
      </c>
      <c r="G10" s="30" t="s">
        <v>181</v>
      </c>
      <c r="H10" s="70" t="s">
        <v>390</v>
      </c>
      <c r="I10" s="70" t="s">
        <v>387</v>
      </c>
      <c r="K10" s="436"/>
      <c r="L10" s="436"/>
      <c r="M10" s="436"/>
      <c r="N10" s="436"/>
      <c r="O10" s="436"/>
      <c r="U10" s="168"/>
      <c r="V10" s="117" t="s">
        <v>177</v>
      </c>
      <c r="W10" s="158">
        <f t="shared" si="4"/>
        <v>0</v>
      </c>
      <c r="X10" s="159">
        <f t="shared" si="4"/>
        <v>27</v>
      </c>
    </row>
    <row r="11" spans="1:34" ht="13" x14ac:dyDescent="0.15">
      <c r="A11" s="12" t="s">
        <v>9191</v>
      </c>
      <c r="B11" s="272" t="s">
        <v>9157</v>
      </c>
      <c r="C11" s="299">
        <v>40</v>
      </c>
      <c r="D11" s="13" t="s">
        <v>395</v>
      </c>
      <c r="E11" s="13">
        <v>210</v>
      </c>
      <c r="F11" s="13" t="s">
        <v>393</v>
      </c>
      <c r="G11" s="30" t="s">
        <v>201</v>
      </c>
      <c r="H11" s="70"/>
      <c r="I11" s="70" t="s">
        <v>387</v>
      </c>
      <c r="U11" s="168"/>
      <c r="V11" s="117" t="s">
        <v>181</v>
      </c>
      <c r="W11" s="158">
        <f t="shared" si="4"/>
        <v>0</v>
      </c>
      <c r="X11" s="159">
        <f t="shared" si="4"/>
        <v>18</v>
      </c>
    </row>
    <row r="12" spans="1:34" ht="12.75" customHeight="1" x14ac:dyDescent="0.15">
      <c r="A12" s="12" t="s">
        <v>1944</v>
      </c>
      <c r="B12" s="272" t="s">
        <v>9157</v>
      </c>
      <c r="C12" s="299">
        <v>53</v>
      </c>
      <c r="D12" s="13" t="s">
        <v>389</v>
      </c>
      <c r="E12" s="13">
        <v>90</v>
      </c>
      <c r="F12" s="13" t="s">
        <v>398</v>
      </c>
      <c r="G12" s="30" t="s">
        <v>181</v>
      </c>
      <c r="H12" s="70" t="s">
        <v>390</v>
      </c>
      <c r="I12" s="70" t="s">
        <v>387</v>
      </c>
      <c r="K12" s="426" t="s">
        <v>7153</v>
      </c>
      <c r="L12" s="427"/>
      <c r="M12" s="427"/>
      <c r="N12" s="427"/>
      <c r="O12" s="428"/>
      <c r="U12" s="168"/>
      <c r="V12" s="117" t="s">
        <v>201</v>
      </c>
      <c r="W12" s="158">
        <f t="shared" si="4"/>
        <v>0</v>
      </c>
      <c r="X12" s="159">
        <f t="shared" si="4"/>
        <v>13</v>
      </c>
    </row>
    <row r="13" spans="1:34" ht="14" thickBot="1" x14ac:dyDescent="0.2">
      <c r="A13" s="12" t="s">
        <v>9193</v>
      </c>
      <c r="B13" s="272" t="s">
        <v>9157</v>
      </c>
      <c r="C13" s="299">
        <v>64</v>
      </c>
      <c r="D13" s="13" t="s">
        <v>389</v>
      </c>
      <c r="E13" s="13">
        <v>210</v>
      </c>
      <c r="F13" s="13" t="s">
        <v>393</v>
      </c>
      <c r="G13" s="30" t="s">
        <v>201</v>
      </c>
      <c r="H13" s="70"/>
      <c r="I13" s="70" t="s">
        <v>387</v>
      </c>
      <c r="K13" s="429"/>
      <c r="L13" s="430"/>
      <c r="M13" s="430"/>
      <c r="N13" s="430"/>
      <c r="O13" s="431"/>
      <c r="U13" s="168"/>
      <c r="V13" s="166" t="s">
        <v>9123</v>
      </c>
      <c r="W13" s="191">
        <f t="shared" si="4"/>
        <v>0</v>
      </c>
      <c r="X13" s="192">
        <f t="shared" si="4"/>
        <v>8</v>
      </c>
    </row>
    <row r="14" spans="1:34" ht="13" x14ac:dyDescent="0.15">
      <c r="A14" s="12" t="s">
        <v>3533</v>
      </c>
      <c r="B14" s="272" t="s">
        <v>9157</v>
      </c>
      <c r="C14" s="299">
        <v>72</v>
      </c>
      <c r="D14" s="13" t="s">
        <v>404</v>
      </c>
      <c r="E14" s="13">
        <v>70</v>
      </c>
      <c r="F14" s="13" t="s">
        <v>393</v>
      </c>
      <c r="G14" s="30" t="s">
        <v>177</v>
      </c>
      <c r="H14" s="70" t="s">
        <v>390</v>
      </c>
      <c r="I14" s="70" t="s">
        <v>387</v>
      </c>
      <c r="K14" s="432"/>
      <c r="L14" s="433"/>
      <c r="M14" s="433"/>
      <c r="N14" s="433"/>
      <c r="O14" s="434"/>
    </row>
    <row r="15" spans="1:34" ht="13" x14ac:dyDescent="0.15">
      <c r="A15" s="12" t="s">
        <v>9195</v>
      </c>
      <c r="B15" s="272" t="s">
        <v>9157</v>
      </c>
      <c r="C15" s="299">
        <v>77</v>
      </c>
      <c r="D15" s="13" t="s">
        <v>404</v>
      </c>
      <c r="E15" s="13">
        <v>230</v>
      </c>
      <c r="F15" s="13" t="s">
        <v>393</v>
      </c>
      <c r="G15" s="30" t="s">
        <v>201</v>
      </c>
      <c r="H15" s="70"/>
      <c r="I15" s="70" t="s">
        <v>387</v>
      </c>
    </row>
    <row r="16" spans="1:34" ht="13" x14ac:dyDescent="0.15">
      <c r="A16" s="12" t="s">
        <v>4630</v>
      </c>
      <c r="B16" s="272" t="s">
        <v>9157</v>
      </c>
      <c r="C16" s="299">
        <v>84</v>
      </c>
      <c r="D16" s="13" t="s">
        <v>385</v>
      </c>
      <c r="E16" s="13">
        <v>140</v>
      </c>
      <c r="F16" s="13" t="s">
        <v>398</v>
      </c>
      <c r="G16" s="30" t="s">
        <v>177</v>
      </c>
      <c r="H16" s="70" t="s">
        <v>390</v>
      </c>
      <c r="I16" s="70" t="s">
        <v>387</v>
      </c>
    </row>
    <row r="17" spans="1:9" ht="13" x14ac:dyDescent="0.15">
      <c r="A17" s="12" t="s">
        <v>9164</v>
      </c>
      <c r="B17" s="272" t="s">
        <v>9157</v>
      </c>
      <c r="C17" s="299">
        <v>95</v>
      </c>
      <c r="D17" s="13" t="s">
        <v>385</v>
      </c>
      <c r="E17" s="13">
        <v>110</v>
      </c>
      <c r="F17" s="13" t="s">
        <v>393</v>
      </c>
      <c r="G17" s="30" t="s">
        <v>181</v>
      </c>
      <c r="H17" s="70" t="s">
        <v>390</v>
      </c>
      <c r="I17" s="70" t="s">
        <v>387</v>
      </c>
    </row>
    <row r="18" spans="1:9" ht="13" x14ac:dyDescent="0.15">
      <c r="A18" s="12" t="s">
        <v>9165</v>
      </c>
      <c r="B18" s="272" t="s">
        <v>9157</v>
      </c>
      <c r="C18" s="299">
        <v>96</v>
      </c>
      <c r="D18" s="13" t="s">
        <v>385</v>
      </c>
      <c r="E18" s="13">
        <v>120</v>
      </c>
      <c r="F18" s="13" t="s">
        <v>393</v>
      </c>
      <c r="G18" s="30" t="s">
        <v>181</v>
      </c>
      <c r="H18" s="70" t="s">
        <v>390</v>
      </c>
      <c r="I18" s="70" t="s">
        <v>387</v>
      </c>
    </row>
    <row r="19" spans="1:9" ht="13" x14ac:dyDescent="0.15">
      <c r="A19" s="12" t="s">
        <v>9848</v>
      </c>
      <c r="B19" s="272" t="s">
        <v>9157</v>
      </c>
      <c r="C19" s="299">
        <v>111</v>
      </c>
      <c r="D19" s="13" t="s">
        <v>400</v>
      </c>
      <c r="E19" s="13">
        <v>130</v>
      </c>
      <c r="F19" s="13" t="s">
        <v>393</v>
      </c>
      <c r="G19" s="30" t="s">
        <v>181</v>
      </c>
      <c r="H19" s="70" t="s">
        <v>390</v>
      </c>
      <c r="I19" s="70" t="s">
        <v>387</v>
      </c>
    </row>
    <row r="20" spans="1:9" ht="13" x14ac:dyDescent="0.15">
      <c r="A20" s="12" t="s">
        <v>9849</v>
      </c>
      <c r="B20" s="272" t="s">
        <v>9157</v>
      </c>
      <c r="C20" s="299">
        <v>112</v>
      </c>
      <c r="D20" s="13" t="s">
        <v>400</v>
      </c>
      <c r="E20" s="13">
        <v>210</v>
      </c>
      <c r="F20" s="13" t="s">
        <v>393</v>
      </c>
      <c r="G20" s="30" t="s">
        <v>201</v>
      </c>
      <c r="H20" s="70"/>
      <c r="I20" s="70" t="s">
        <v>387</v>
      </c>
    </row>
    <row r="21" spans="1:9" ht="13.25" customHeight="1" x14ac:dyDescent="0.15">
      <c r="A21" s="12" t="s">
        <v>9850</v>
      </c>
      <c r="B21" s="272" t="s">
        <v>9157</v>
      </c>
      <c r="C21" s="299">
        <v>123</v>
      </c>
      <c r="D21" s="13" t="s">
        <v>847</v>
      </c>
      <c r="E21" s="13">
        <v>140</v>
      </c>
      <c r="F21" s="13" t="s">
        <v>393</v>
      </c>
      <c r="G21" s="30" t="s">
        <v>181</v>
      </c>
      <c r="H21" s="70" t="s">
        <v>387</v>
      </c>
      <c r="I21" s="70" t="s">
        <v>390</v>
      </c>
    </row>
    <row r="22" spans="1:9" ht="13.25" customHeight="1" x14ac:dyDescent="0.15">
      <c r="A22" s="12" t="s">
        <v>9851</v>
      </c>
      <c r="B22" s="272" t="s">
        <v>9157</v>
      </c>
      <c r="C22" s="299">
        <v>129</v>
      </c>
      <c r="D22" s="13" t="s">
        <v>149</v>
      </c>
      <c r="E22" s="13">
        <v>90</v>
      </c>
      <c r="F22" s="13" t="s">
        <v>398</v>
      </c>
      <c r="G22" s="30" t="s">
        <v>173</v>
      </c>
      <c r="H22" s="70" t="s">
        <v>387</v>
      </c>
      <c r="I22" s="70" t="s">
        <v>390</v>
      </c>
    </row>
    <row r="23" spans="1:9" ht="13.25" customHeight="1" x14ac:dyDescent="0.15">
      <c r="A23" s="12" t="s">
        <v>9852</v>
      </c>
      <c r="B23" s="272" t="s">
        <v>9157</v>
      </c>
      <c r="C23" s="299">
        <v>130</v>
      </c>
      <c r="D23" s="13" t="s">
        <v>149</v>
      </c>
      <c r="E23" s="13">
        <v>320</v>
      </c>
      <c r="F23" s="13" t="s">
        <v>386</v>
      </c>
      <c r="G23" s="30" t="s">
        <v>201</v>
      </c>
      <c r="H23" s="70"/>
      <c r="I23" s="70" t="s">
        <v>387</v>
      </c>
    </row>
    <row r="24" spans="1:9" ht="13.25" customHeight="1" x14ac:dyDescent="0.15">
      <c r="A24" s="12" t="s">
        <v>9853</v>
      </c>
      <c r="B24" s="272" t="s">
        <v>9157</v>
      </c>
      <c r="C24" s="299">
        <v>131</v>
      </c>
      <c r="D24" s="13" t="s">
        <v>149</v>
      </c>
      <c r="E24" s="13">
        <v>70</v>
      </c>
      <c r="F24" s="13" t="s">
        <v>393</v>
      </c>
      <c r="G24" s="30" t="s">
        <v>177</v>
      </c>
      <c r="H24" s="70" t="s">
        <v>390</v>
      </c>
      <c r="I24" s="70" t="s">
        <v>387</v>
      </c>
    </row>
    <row r="25" spans="1:9" ht="13.25" customHeight="1" x14ac:dyDescent="0.15">
      <c r="A25" s="12" t="s">
        <v>9199</v>
      </c>
      <c r="B25" s="272" t="s">
        <v>9157</v>
      </c>
      <c r="C25" s="299">
        <v>141</v>
      </c>
      <c r="D25" s="13" t="s">
        <v>392</v>
      </c>
      <c r="E25" s="13">
        <v>260</v>
      </c>
      <c r="F25" s="13" t="s">
        <v>393</v>
      </c>
      <c r="G25" s="30" t="s">
        <v>201</v>
      </c>
      <c r="H25" s="70"/>
      <c r="I25" s="70" t="s">
        <v>387</v>
      </c>
    </row>
    <row r="26" spans="1:9" ht="13.25" customHeight="1" x14ac:dyDescent="0.15">
      <c r="A26" s="12" t="s">
        <v>9168</v>
      </c>
      <c r="B26" s="272" t="s">
        <v>9157</v>
      </c>
      <c r="C26" s="299">
        <v>143</v>
      </c>
      <c r="D26" s="13" t="s">
        <v>469</v>
      </c>
      <c r="E26" s="13"/>
      <c r="F26" s="13" t="s">
        <v>1542</v>
      </c>
      <c r="G26" s="30" t="s">
        <v>177</v>
      </c>
      <c r="H26" s="70" t="s">
        <v>390</v>
      </c>
      <c r="I26" s="70" t="s">
        <v>387</v>
      </c>
    </row>
    <row r="27" spans="1:9" ht="13.25" customHeight="1" x14ac:dyDescent="0.15">
      <c r="A27" s="12" t="s">
        <v>9170</v>
      </c>
      <c r="B27" s="272" t="s">
        <v>9157</v>
      </c>
      <c r="C27" s="299">
        <v>145</v>
      </c>
      <c r="D27" s="13" t="s">
        <v>469</v>
      </c>
      <c r="E27" s="13"/>
      <c r="F27" s="13" t="s">
        <v>1069</v>
      </c>
      <c r="G27" s="30" t="s">
        <v>177</v>
      </c>
      <c r="H27" s="70" t="s">
        <v>390</v>
      </c>
      <c r="I27" s="70" t="s">
        <v>387</v>
      </c>
    </row>
    <row r="28" spans="1:9" ht="13.25" customHeight="1" x14ac:dyDescent="0.15">
      <c r="A28" s="12" t="s">
        <v>2422</v>
      </c>
      <c r="B28" s="272" t="s">
        <v>9157</v>
      </c>
      <c r="C28" s="299">
        <v>148</v>
      </c>
      <c r="D28" s="13" t="s">
        <v>469</v>
      </c>
      <c r="E28" s="13"/>
      <c r="F28" s="13" t="s">
        <v>1542</v>
      </c>
      <c r="G28" s="30" t="s">
        <v>177</v>
      </c>
      <c r="H28" s="70" t="s">
        <v>390</v>
      </c>
      <c r="I28" s="70" t="s">
        <v>387</v>
      </c>
    </row>
    <row r="29" spans="1:9" ht="13.25" customHeight="1" x14ac:dyDescent="0.15">
      <c r="A29" s="12" t="s">
        <v>9175</v>
      </c>
      <c r="B29" s="272" t="s">
        <v>9157</v>
      </c>
      <c r="C29" s="299">
        <v>152</v>
      </c>
      <c r="D29" s="13" t="s">
        <v>469</v>
      </c>
      <c r="E29" s="13"/>
      <c r="F29" s="13" t="s">
        <v>1542</v>
      </c>
      <c r="G29" s="30" t="s">
        <v>9123</v>
      </c>
      <c r="H29" s="70"/>
      <c r="I29" s="70" t="s">
        <v>387</v>
      </c>
    </row>
    <row r="30" spans="1:9" ht="13.25" customHeight="1" x14ac:dyDescent="0.15">
      <c r="A30" s="12" t="s">
        <v>9176</v>
      </c>
      <c r="B30" s="272" t="s">
        <v>9157</v>
      </c>
      <c r="C30" s="299">
        <v>153</v>
      </c>
      <c r="D30" s="13" t="s">
        <v>469</v>
      </c>
      <c r="E30" s="13"/>
      <c r="F30" s="13" t="s">
        <v>721</v>
      </c>
      <c r="G30" s="30" t="s">
        <v>177</v>
      </c>
      <c r="H30" s="70" t="s">
        <v>390</v>
      </c>
      <c r="I30" s="70" t="s">
        <v>387</v>
      </c>
    </row>
    <row r="31" spans="1:9" ht="13.25" customHeight="1" x14ac:dyDescent="0.15">
      <c r="A31" s="12" t="s">
        <v>9181</v>
      </c>
      <c r="B31" s="272" t="s">
        <v>9157</v>
      </c>
      <c r="C31" s="299">
        <v>159</v>
      </c>
      <c r="D31" s="13" t="s">
        <v>469</v>
      </c>
      <c r="E31" s="13"/>
      <c r="F31" s="13" t="s">
        <v>1542</v>
      </c>
      <c r="G31" s="30" t="s">
        <v>177</v>
      </c>
      <c r="H31" s="70" t="s">
        <v>387</v>
      </c>
      <c r="I31" s="70" t="s">
        <v>390</v>
      </c>
    </row>
    <row r="32" spans="1:9" ht="13.25" customHeight="1" x14ac:dyDescent="0.15">
      <c r="A32" s="12" t="s">
        <v>2482</v>
      </c>
      <c r="B32" s="272" t="s">
        <v>9157</v>
      </c>
      <c r="C32" s="299">
        <v>162</v>
      </c>
      <c r="D32" s="13" t="s">
        <v>469</v>
      </c>
      <c r="E32" s="13"/>
      <c r="F32" s="13" t="s">
        <v>1542</v>
      </c>
      <c r="G32" s="30" t="s">
        <v>9123</v>
      </c>
      <c r="H32" s="70"/>
      <c r="I32" s="70" t="s">
        <v>387</v>
      </c>
    </row>
    <row r="33" spans="1:9" ht="13.25" customHeight="1" x14ac:dyDescent="0.15">
      <c r="A33" s="12" t="s">
        <v>9185</v>
      </c>
      <c r="B33" s="272" t="s">
        <v>9157</v>
      </c>
      <c r="C33" s="299">
        <v>164</v>
      </c>
      <c r="D33" s="13" t="s">
        <v>469</v>
      </c>
      <c r="E33" s="13"/>
      <c r="F33" s="13" t="s">
        <v>906</v>
      </c>
      <c r="G33" s="30" t="s">
        <v>9123</v>
      </c>
      <c r="H33" s="70"/>
      <c r="I33" s="70" t="s">
        <v>387</v>
      </c>
    </row>
    <row r="34" spans="1:9" ht="13.25" customHeight="1" x14ac:dyDescent="0.15">
      <c r="A34" s="12" t="s">
        <v>9186</v>
      </c>
      <c r="B34" s="272" t="s">
        <v>9157</v>
      </c>
      <c r="C34" s="299">
        <v>165</v>
      </c>
      <c r="D34" s="13" t="s">
        <v>469</v>
      </c>
      <c r="E34" s="13"/>
      <c r="F34" s="13" t="s">
        <v>1542</v>
      </c>
      <c r="G34" s="30" t="s">
        <v>9123</v>
      </c>
      <c r="H34" s="70"/>
      <c r="I34" s="70" t="s">
        <v>387</v>
      </c>
    </row>
    <row r="35" spans="1:9" ht="13.25" customHeight="1" x14ac:dyDescent="0.15">
      <c r="A35" s="12" t="s">
        <v>9188</v>
      </c>
      <c r="B35" s="272" t="s">
        <v>9157</v>
      </c>
      <c r="C35" s="299">
        <v>167</v>
      </c>
      <c r="D35" s="13" t="s">
        <v>496</v>
      </c>
      <c r="E35" s="13"/>
      <c r="F35" s="13" t="s">
        <v>497</v>
      </c>
      <c r="G35" s="30" t="s">
        <v>9123</v>
      </c>
      <c r="H35" s="70"/>
      <c r="I35" s="70" t="s">
        <v>387</v>
      </c>
    </row>
    <row r="36" spans="1:9" ht="13.25" customHeight="1" x14ac:dyDescent="0.15">
      <c r="A36" s="12" t="s">
        <v>2265</v>
      </c>
      <c r="B36" s="272" t="s">
        <v>9257</v>
      </c>
      <c r="C36" s="299">
        <v>2</v>
      </c>
      <c r="D36" s="13" t="s">
        <v>407</v>
      </c>
      <c r="E36" s="13">
        <v>100</v>
      </c>
      <c r="F36" s="13" t="s">
        <v>398</v>
      </c>
      <c r="G36" s="30" t="s">
        <v>177</v>
      </c>
      <c r="H36" s="70" t="s">
        <v>387</v>
      </c>
      <c r="I36" s="70" t="s">
        <v>390</v>
      </c>
    </row>
    <row r="37" spans="1:9" ht="13.25" customHeight="1" x14ac:dyDescent="0.15">
      <c r="A37" s="12" t="s">
        <v>9387</v>
      </c>
      <c r="B37" s="272" t="s">
        <v>9257</v>
      </c>
      <c r="C37" s="299">
        <v>36</v>
      </c>
      <c r="D37" s="13" t="s">
        <v>858</v>
      </c>
      <c r="E37" s="13">
        <v>250</v>
      </c>
      <c r="F37" s="13" t="s">
        <v>393</v>
      </c>
      <c r="G37" s="30" t="s">
        <v>201</v>
      </c>
      <c r="H37" s="70"/>
      <c r="I37" s="70" t="s">
        <v>387</v>
      </c>
    </row>
    <row r="38" spans="1:9" ht="13.25" customHeight="1" x14ac:dyDescent="0.15">
      <c r="A38" s="12" t="s">
        <v>9388</v>
      </c>
      <c r="B38" s="272" t="s">
        <v>9257</v>
      </c>
      <c r="C38" s="299">
        <v>37</v>
      </c>
      <c r="D38" s="13" t="s">
        <v>858</v>
      </c>
      <c r="E38" s="13">
        <v>210</v>
      </c>
      <c r="F38" s="13" t="s">
        <v>393</v>
      </c>
      <c r="G38" s="30" t="s">
        <v>201</v>
      </c>
      <c r="H38" s="70"/>
      <c r="I38" s="70" t="s">
        <v>387</v>
      </c>
    </row>
    <row r="39" spans="1:9" ht="13.25" customHeight="1" x14ac:dyDescent="0.15">
      <c r="A39" s="12" t="s">
        <v>9389</v>
      </c>
      <c r="B39" s="272" t="s">
        <v>9257</v>
      </c>
      <c r="C39" s="299">
        <v>38</v>
      </c>
      <c r="D39" s="13" t="s">
        <v>858</v>
      </c>
      <c r="E39" s="13">
        <v>210</v>
      </c>
      <c r="F39" s="13" t="s">
        <v>393</v>
      </c>
      <c r="G39" s="30" t="s">
        <v>201</v>
      </c>
      <c r="H39" s="70"/>
      <c r="I39" s="70" t="s">
        <v>387</v>
      </c>
    </row>
    <row r="40" spans="1:9" ht="13.25" customHeight="1" x14ac:dyDescent="0.15">
      <c r="A40" s="12" t="s">
        <v>9390</v>
      </c>
      <c r="B40" s="272" t="s">
        <v>9257</v>
      </c>
      <c r="C40" s="299">
        <v>39</v>
      </c>
      <c r="D40" s="13" t="s">
        <v>858</v>
      </c>
      <c r="E40" s="13">
        <v>190</v>
      </c>
      <c r="F40" s="13" t="s">
        <v>393</v>
      </c>
      <c r="G40" s="30" t="s">
        <v>201</v>
      </c>
      <c r="H40" s="70"/>
      <c r="I40" s="70" t="s">
        <v>387</v>
      </c>
    </row>
    <row r="41" spans="1:9" ht="13.25" customHeight="1" x14ac:dyDescent="0.15">
      <c r="A41" s="12" t="s">
        <v>2475</v>
      </c>
      <c r="B41" s="272" t="s">
        <v>9257</v>
      </c>
      <c r="C41" s="299">
        <v>40</v>
      </c>
      <c r="D41" s="13" t="s">
        <v>847</v>
      </c>
      <c r="E41" s="13">
        <v>110</v>
      </c>
      <c r="F41" s="13" t="s">
        <v>393</v>
      </c>
      <c r="G41" s="30" t="s">
        <v>177</v>
      </c>
      <c r="H41" s="70" t="s">
        <v>387</v>
      </c>
      <c r="I41" s="70" t="s">
        <v>390</v>
      </c>
    </row>
    <row r="42" spans="1:9" ht="13.25" customHeight="1" x14ac:dyDescent="0.15">
      <c r="A42" s="12" t="s">
        <v>3567</v>
      </c>
      <c r="B42" s="272" t="s">
        <v>9257</v>
      </c>
      <c r="C42" s="299">
        <v>42</v>
      </c>
      <c r="D42" s="13" t="s">
        <v>847</v>
      </c>
      <c r="E42" s="13">
        <v>200</v>
      </c>
      <c r="F42" s="13" t="s">
        <v>398</v>
      </c>
      <c r="G42" s="30" t="s">
        <v>181</v>
      </c>
      <c r="H42" s="70" t="s">
        <v>387</v>
      </c>
      <c r="I42" s="70" t="s">
        <v>390</v>
      </c>
    </row>
    <row r="43" spans="1:9" ht="13.25" customHeight="1" x14ac:dyDescent="0.15">
      <c r="A43" s="12" t="s">
        <v>9377</v>
      </c>
      <c r="B43" s="272" t="s">
        <v>9257</v>
      </c>
      <c r="C43" s="299">
        <v>55</v>
      </c>
      <c r="D43" s="13" t="s">
        <v>469</v>
      </c>
      <c r="E43" s="13"/>
      <c r="F43" s="13" t="s">
        <v>906</v>
      </c>
      <c r="G43" s="30" t="s">
        <v>177</v>
      </c>
      <c r="H43" s="70" t="s">
        <v>390</v>
      </c>
      <c r="I43" s="70" t="s">
        <v>390</v>
      </c>
    </row>
    <row r="44" spans="1:9" ht="13.25" customHeight="1" x14ac:dyDescent="0.15">
      <c r="A44" s="12" t="s">
        <v>9379</v>
      </c>
      <c r="B44" s="272" t="s">
        <v>9257</v>
      </c>
      <c r="C44" s="299">
        <v>57</v>
      </c>
      <c r="D44" s="13" t="s">
        <v>469</v>
      </c>
      <c r="E44" s="13"/>
      <c r="F44" s="13" t="s">
        <v>1069</v>
      </c>
      <c r="G44" s="30" t="s">
        <v>177</v>
      </c>
      <c r="H44" s="70" t="s">
        <v>390</v>
      </c>
      <c r="I44" s="70" t="s">
        <v>390</v>
      </c>
    </row>
    <row r="45" spans="1:9" ht="13.25" customHeight="1" x14ac:dyDescent="0.15">
      <c r="A45" s="12" t="s">
        <v>9381</v>
      </c>
      <c r="B45" s="272" t="s">
        <v>9257</v>
      </c>
      <c r="C45" s="299">
        <v>59</v>
      </c>
      <c r="D45" s="13" t="s">
        <v>469</v>
      </c>
      <c r="E45" s="13"/>
      <c r="F45" s="13" t="s">
        <v>1069</v>
      </c>
      <c r="G45" s="30" t="s">
        <v>177</v>
      </c>
      <c r="H45" s="70" t="s">
        <v>390</v>
      </c>
      <c r="I45" s="70" t="s">
        <v>387</v>
      </c>
    </row>
    <row r="46" spans="1:9" ht="13.25" customHeight="1" x14ac:dyDescent="0.15">
      <c r="A46" s="12" t="s">
        <v>9382</v>
      </c>
      <c r="B46" s="272" t="s">
        <v>9257</v>
      </c>
      <c r="C46" s="299">
        <v>60</v>
      </c>
      <c r="D46" s="13" t="s">
        <v>469</v>
      </c>
      <c r="E46" s="13"/>
      <c r="F46" s="13" t="s">
        <v>721</v>
      </c>
      <c r="G46" s="30" t="s">
        <v>9123</v>
      </c>
      <c r="H46" s="70"/>
      <c r="I46" s="70" t="s">
        <v>387</v>
      </c>
    </row>
    <row r="47" spans="1:9" ht="13.25" customHeight="1" x14ac:dyDescent="0.15">
      <c r="A47" s="12" t="s">
        <v>9383</v>
      </c>
      <c r="B47" s="272" t="s">
        <v>9257</v>
      </c>
      <c r="C47" s="299">
        <v>61</v>
      </c>
      <c r="D47" s="13" t="s">
        <v>469</v>
      </c>
      <c r="E47" s="13"/>
      <c r="F47" s="13" t="s">
        <v>1542</v>
      </c>
      <c r="G47" s="30" t="s">
        <v>177</v>
      </c>
      <c r="H47" s="70" t="s">
        <v>390</v>
      </c>
      <c r="I47" s="70" t="s">
        <v>390</v>
      </c>
    </row>
    <row r="48" spans="1:9" ht="13.25" customHeight="1" x14ac:dyDescent="0.15">
      <c r="A48" s="12" t="s">
        <v>9385</v>
      </c>
      <c r="B48" s="272" t="s">
        <v>9257</v>
      </c>
      <c r="C48" s="299">
        <v>63</v>
      </c>
      <c r="D48" s="13" t="s">
        <v>469</v>
      </c>
      <c r="E48" s="13"/>
      <c r="F48" s="13" t="s">
        <v>906</v>
      </c>
      <c r="G48" s="30" t="s">
        <v>177</v>
      </c>
      <c r="H48" s="70" t="s">
        <v>390</v>
      </c>
      <c r="I48" s="70" t="s">
        <v>387</v>
      </c>
    </row>
    <row r="49" spans="1:9" ht="13.25" customHeight="1" x14ac:dyDescent="0.15">
      <c r="A49" s="12" t="s">
        <v>868</v>
      </c>
      <c r="B49" s="272" t="s">
        <v>9475</v>
      </c>
      <c r="C49" s="299">
        <v>3</v>
      </c>
      <c r="D49" s="13" t="s">
        <v>407</v>
      </c>
      <c r="E49" s="13">
        <v>90</v>
      </c>
      <c r="F49" s="13" t="s">
        <v>398</v>
      </c>
      <c r="G49" s="30" t="s">
        <v>181</v>
      </c>
      <c r="H49" s="70" t="s">
        <v>390</v>
      </c>
      <c r="I49" s="70" t="s">
        <v>387</v>
      </c>
    </row>
    <row r="50" spans="1:9" ht="13.25" customHeight="1" x14ac:dyDescent="0.15">
      <c r="A50" s="12" t="s">
        <v>9541</v>
      </c>
      <c r="B50" s="272" t="s">
        <v>9475</v>
      </c>
      <c r="C50" s="299">
        <v>51</v>
      </c>
      <c r="D50" s="13" t="s">
        <v>404</v>
      </c>
      <c r="E50" s="13">
        <v>260</v>
      </c>
      <c r="F50" s="13" t="s">
        <v>398</v>
      </c>
      <c r="G50" s="30" t="s">
        <v>201</v>
      </c>
      <c r="H50" s="70"/>
      <c r="I50" s="70" t="s">
        <v>387</v>
      </c>
    </row>
    <row r="51" spans="1:9" ht="13.25" customHeight="1" x14ac:dyDescent="0.15">
      <c r="A51" s="12" t="s">
        <v>9449</v>
      </c>
      <c r="B51" s="272" t="s">
        <v>9475</v>
      </c>
      <c r="C51" s="299">
        <v>71</v>
      </c>
      <c r="D51" s="13" t="s">
        <v>385</v>
      </c>
      <c r="E51" s="13">
        <v>140</v>
      </c>
      <c r="F51" s="13" t="s">
        <v>393</v>
      </c>
      <c r="G51" s="30" t="s">
        <v>181</v>
      </c>
      <c r="H51" s="70" t="s">
        <v>390</v>
      </c>
      <c r="I51" s="70" t="s">
        <v>390</v>
      </c>
    </row>
    <row r="52" spans="1:9" ht="13.25" customHeight="1" x14ac:dyDescent="0.15">
      <c r="A52" s="12" t="s">
        <v>9854</v>
      </c>
      <c r="B52" s="272" t="s">
        <v>9475</v>
      </c>
      <c r="C52" s="299">
        <v>107</v>
      </c>
      <c r="D52" s="13" t="s">
        <v>847</v>
      </c>
      <c r="E52" s="13">
        <v>180</v>
      </c>
      <c r="F52" s="13" t="s">
        <v>398</v>
      </c>
      <c r="G52" s="30" t="s">
        <v>181</v>
      </c>
      <c r="H52" s="70" t="s">
        <v>390</v>
      </c>
      <c r="I52" s="70" t="s">
        <v>390</v>
      </c>
    </row>
    <row r="53" spans="1:9" ht="13.25" customHeight="1" x14ac:dyDescent="0.15">
      <c r="A53" s="12" t="s">
        <v>9855</v>
      </c>
      <c r="B53" s="272" t="s">
        <v>9475</v>
      </c>
      <c r="C53" s="299">
        <v>111</v>
      </c>
      <c r="D53" s="13" t="s">
        <v>149</v>
      </c>
      <c r="E53" s="13">
        <v>130</v>
      </c>
      <c r="F53" s="13" t="s">
        <v>393</v>
      </c>
      <c r="G53" s="30" t="s">
        <v>181</v>
      </c>
      <c r="H53" s="70" t="s">
        <v>390</v>
      </c>
      <c r="I53" s="70" t="s">
        <v>387</v>
      </c>
    </row>
    <row r="54" spans="1:9" ht="13.25" customHeight="1" x14ac:dyDescent="0.15">
      <c r="A54" s="12" t="s">
        <v>9856</v>
      </c>
      <c r="B54" s="272" t="s">
        <v>9475</v>
      </c>
      <c r="C54" s="299">
        <v>115</v>
      </c>
      <c r="D54" s="13" t="s">
        <v>392</v>
      </c>
      <c r="E54" s="13">
        <v>100</v>
      </c>
      <c r="F54" s="13" t="s">
        <v>398</v>
      </c>
      <c r="G54" s="30" t="s">
        <v>181</v>
      </c>
      <c r="H54" s="70" t="s">
        <v>390</v>
      </c>
      <c r="I54" s="70" t="s">
        <v>390</v>
      </c>
    </row>
    <row r="55" spans="1:9" ht="13.25" customHeight="1" x14ac:dyDescent="0.15">
      <c r="A55" s="12" t="s">
        <v>9857</v>
      </c>
      <c r="B55" s="272" t="s">
        <v>9475</v>
      </c>
      <c r="C55" s="299">
        <v>118</v>
      </c>
      <c r="D55" s="13" t="s">
        <v>392</v>
      </c>
      <c r="E55" s="13">
        <v>70</v>
      </c>
      <c r="F55" s="13" t="s">
        <v>393</v>
      </c>
      <c r="G55" s="30" t="s">
        <v>173</v>
      </c>
      <c r="H55" s="70" t="s">
        <v>387</v>
      </c>
      <c r="I55" s="70" t="s">
        <v>390</v>
      </c>
    </row>
    <row r="56" spans="1:9" ht="13.25" customHeight="1" x14ac:dyDescent="0.15">
      <c r="A56" s="12" t="s">
        <v>9858</v>
      </c>
      <c r="B56" s="272" t="s">
        <v>9475</v>
      </c>
      <c r="C56" s="299">
        <v>119</v>
      </c>
      <c r="D56" s="13" t="s">
        <v>392</v>
      </c>
      <c r="E56" s="13">
        <v>100</v>
      </c>
      <c r="F56" s="13" t="s">
        <v>393</v>
      </c>
      <c r="G56" s="30" t="s">
        <v>181</v>
      </c>
      <c r="H56" s="70" t="s">
        <v>390</v>
      </c>
      <c r="I56" s="70" t="s">
        <v>390</v>
      </c>
    </row>
    <row r="57" spans="1:9" ht="13.25" customHeight="1" x14ac:dyDescent="0.15">
      <c r="A57" s="12" t="s">
        <v>9859</v>
      </c>
      <c r="B57" s="272" t="s">
        <v>9475</v>
      </c>
      <c r="C57" s="299">
        <v>128</v>
      </c>
      <c r="D57" s="13" t="s">
        <v>392</v>
      </c>
      <c r="E57" s="13">
        <v>230</v>
      </c>
      <c r="F57" s="13" t="s">
        <v>393</v>
      </c>
      <c r="G57" s="30" t="s">
        <v>201</v>
      </c>
      <c r="H57" s="70"/>
      <c r="I57" s="70" t="s">
        <v>387</v>
      </c>
    </row>
    <row r="58" spans="1:9" ht="13.25" customHeight="1" x14ac:dyDescent="0.15">
      <c r="A58" s="12" t="s">
        <v>9479</v>
      </c>
      <c r="B58" s="272" t="s">
        <v>9475</v>
      </c>
      <c r="C58" s="299">
        <v>131</v>
      </c>
      <c r="D58" s="13" t="s">
        <v>469</v>
      </c>
      <c r="E58" s="13"/>
      <c r="F58" s="13" t="s">
        <v>721</v>
      </c>
      <c r="G58" s="30" t="s">
        <v>177</v>
      </c>
      <c r="H58" s="70" t="s">
        <v>390</v>
      </c>
      <c r="I58" s="70" t="s">
        <v>390</v>
      </c>
    </row>
    <row r="59" spans="1:9" ht="13.25" customHeight="1" x14ac:dyDescent="0.15">
      <c r="A59" s="12" t="s">
        <v>9529</v>
      </c>
      <c r="B59" s="272" t="s">
        <v>9475</v>
      </c>
      <c r="C59" s="299">
        <v>133</v>
      </c>
      <c r="D59" s="13" t="s">
        <v>469</v>
      </c>
      <c r="E59" s="13"/>
      <c r="F59" s="13" t="s">
        <v>1069</v>
      </c>
      <c r="G59" s="30" t="s">
        <v>177</v>
      </c>
      <c r="H59" s="70" t="s">
        <v>390</v>
      </c>
      <c r="I59" s="70" t="s">
        <v>387</v>
      </c>
    </row>
    <row r="60" spans="1:9" ht="13.25" customHeight="1" x14ac:dyDescent="0.15">
      <c r="A60" s="12" t="s">
        <v>9531</v>
      </c>
      <c r="B60" s="272" t="s">
        <v>9475</v>
      </c>
      <c r="C60" s="299">
        <v>135</v>
      </c>
      <c r="D60" s="13" t="s">
        <v>469</v>
      </c>
      <c r="E60" s="13"/>
      <c r="F60" s="13" t="s">
        <v>1542</v>
      </c>
      <c r="G60" s="30" t="s">
        <v>177</v>
      </c>
      <c r="H60" s="70" t="s">
        <v>390</v>
      </c>
      <c r="I60" s="70" t="s">
        <v>390</v>
      </c>
    </row>
    <row r="61" spans="1:9" ht="13.25" customHeight="1" x14ac:dyDescent="0.15">
      <c r="A61" s="12" t="s">
        <v>9532</v>
      </c>
      <c r="B61" s="272" t="s">
        <v>9475</v>
      </c>
      <c r="C61" s="299">
        <v>136</v>
      </c>
      <c r="D61" s="13" t="s">
        <v>469</v>
      </c>
      <c r="E61" s="13"/>
      <c r="F61" s="13" t="s">
        <v>721</v>
      </c>
      <c r="G61" s="30" t="s">
        <v>9123</v>
      </c>
      <c r="H61" s="70"/>
      <c r="I61" s="70" t="s">
        <v>387</v>
      </c>
    </row>
    <row r="62" spans="1:9" ht="13.25" customHeight="1" x14ac:dyDescent="0.15">
      <c r="A62" s="12" t="s">
        <v>9538</v>
      </c>
      <c r="B62" s="272" t="s">
        <v>9475</v>
      </c>
      <c r="C62" s="299">
        <v>142</v>
      </c>
      <c r="D62" s="13" t="s">
        <v>469</v>
      </c>
      <c r="E62" s="13"/>
      <c r="F62" s="13" t="s">
        <v>906</v>
      </c>
      <c r="G62" s="30" t="s">
        <v>9123</v>
      </c>
      <c r="H62" s="70"/>
      <c r="I62" s="70" t="s">
        <v>387</v>
      </c>
    </row>
    <row r="63" spans="1:9" ht="13.25" customHeight="1" x14ac:dyDescent="0.15">
      <c r="A63" s="12" t="s">
        <v>4654</v>
      </c>
      <c r="B63" s="13" t="s">
        <v>9860</v>
      </c>
      <c r="C63" s="299">
        <v>9</v>
      </c>
      <c r="D63" s="13" t="s">
        <v>496</v>
      </c>
      <c r="E63" s="13"/>
      <c r="F63" s="13" t="s">
        <v>496</v>
      </c>
      <c r="G63" s="30" t="s">
        <v>7144</v>
      </c>
      <c r="H63" s="70"/>
      <c r="I63" s="70"/>
    </row>
    <row r="64" spans="1:9" ht="13.25" customHeight="1" x14ac:dyDescent="0.15">
      <c r="A64" s="12" t="s">
        <v>4685</v>
      </c>
      <c r="B64" s="13" t="s">
        <v>9860</v>
      </c>
      <c r="C64" s="299">
        <v>10</v>
      </c>
      <c r="D64" s="13" t="s">
        <v>496</v>
      </c>
      <c r="E64" s="13"/>
      <c r="F64" s="13" t="s">
        <v>496</v>
      </c>
      <c r="G64" s="30" t="s">
        <v>7144</v>
      </c>
      <c r="H64" s="70"/>
      <c r="I64" s="70"/>
    </row>
    <row r="65" spans="1:9" ht="13.25" customHeight="1" x14ac:dyDescent="0.15">
      <c r="A65" s="12" t="s">
        <v>4655</v>
      </c>
      <c r="B65" s="13" t="s">
        <v>9860</v>
      </c>
      <c r="C65" s="299">
        <v>11</v>
      </c>
      <c r="D65" s="13" t="s">
        <v>496</v>
      </c>
      <c r="E65" s="13"/>
      <c r="F65" s="13" t="s">
        <v>496</v>
      </c>
      <c r="G65" s="30" t="s">
        <v>7144</v>
      </c>
      <c r="H65" s="70"/>
      <c r="I65" s="70"/>
    </row>
    <row r="66" spans="1:9" ht="13.25" customHeight="1" x14ac:dyDescent="0.15">
      <c r="A66" s="12" t="s">
        <v>4586</v>
      </c>
      <c r="B66" s="13" t="s">
        <v>9860</v>
      </c>
      <c r="C66" s="299">
        <v>12</v>
      </c>
      <c r="D66" s="13" t="s">
        <v>496</v>
      </c>
      <c r="E66" s="13"/>
      <c r="F66" s="13" t="s">
        <v>496</v>
      </c>
      <c r="G66" s="30" t="s">
        <v>7144</v>
      </c>
      <c r="H66" s="70"/>
      <c r="I66" s="70"/>
    </row>
    <row r="67" spans="1:9" ht="13.25" customHeight="1" x14ac:dyDescent="0.15">
      <c r="A67" s="12" t="s">
        <v>4703</v>
      </c>
      <c r="B67" s="13" t="s">
        <v>9860</v>
      </c>
      <c r="C67" s="299">
        <v>13</v>
      </c>
      <c r="D67" s="13" t="s">
        <v>496</v>
      </c>
      <c r="E67" s="13"/>
      <c r="F67" s="13" t="s">
        <v>496</v>
      </c>
      <c r="G67" s="30" t="s">
        <v>7144</v>
      </c>
      <c r="H67" s="70"/>
      <c r="I67" s="70"/>
    </row>
    <row r="68" spans="1:9" ht="13.25" customHeight="1" x14ac:dyDescent="0.15">
      <c r="A68" s="12" t="s">
        <v>4587</v>
      </c>
      <c r="B68" s="13" t="s">
        <v>9860</v>
      </c>
      <c r="C68" s="299">
        <v>14</v>
      </c>
      <c r="D68" s="13" t="s">
        <v>496</v>
      </c>
      <c r="E68" s="13"/>
      <c r="F68" s="13" t="s">
        <v>496</v>
      </c>
      <c r="G68" s="30" t="s">
        <v>7144</v>
      </c>
      <c r="H68" s="70"/>
      <c r="I68" s="70"/>
    </row>
    <row r="69" spans="1:9" ht="13.25" customHeight="1" x14ac:dyDescent="0.15">
      <c r="A69" s="12" t="s">
        <v>8749</v>
      </c>
      <c r="B69" s="13" t="s">
        <v>9860</v>
      </c>
      <c r="C69" s="299">
        <v>15</v>
      </c>
      <c r="D69" s="13" t="s">
        <v>496</v>
      </c>
      <c r="E69" s="13"/>
      <c r="F69" s="13" t="s">
        <v>496</v>
      </c>
      <c r="G69" s="30" t="s">
        <v>7144</v>
      </c>
      <c r="H69" s="70"/>
      <c r="I69" s="70"/>
    </row>
    <row r="70" spans="1:9" ht="13.25" customHeight="1" x14ac:dyDescent="0.15">
      <c r="A70" s="12" t="s">
        <v>8750</v>
      </c>
      <c r="B70" s="13" t="s">
        <v>9860</v>
      </c>
      <c r="C70" s="299">
        <v>16</v>
      </c>
      <c r="D70" s="13" t="s">
        <v>496</v>
      </c>
      <c r="E70" s="13"/>
      <c r="F70" s="13" t="s">
        <v>496</v>
      </c>
      <c r="G70" s="30" t="s">
        <v>7144</v>
      </c>
      <c r="H70" s="70"/>
      <c r="I70" s="70"/>
    </row>
  </sheetData>
  <sheetProtection selectLockedCells="1" selectUnlockedCells="1"/>
  <mergeCells count="4">
    <mergeCell ref="Z1:AH1"/>
    <mergeCell ref="K4:O5"/>
    <mergeCell ref="K7:O10"/>
    <mergeCell ref="K12:O14"/>
  </mergeCells>
  <conditionalFormatting sqref="H2:H70">
    <cfRule type="cellIs" dxfId="272" priority="3" stopIfTrue="1" operator="equal">
      <formula>"-"</formula>
    </cfRule>
    <cfRule type="cellIs" dxfId="271" priority="4" stopIfTrue="1" operator="equal">
      <formula>"x"</formula>
    </cfRule>
  </conditionalFormatting>
  <conditionalFormatting sqref="I2:I70">
    <cfRule type="cellIs" dxfId="270" priority="1" stopIfTrue="1" operator="equal">
      <formula>"-"</formula>
    </cfRule>
    <cfRule type="cellIs" dxfId="269" priority="2" stopIfTrue="1" operator="equal">
      <formula>"x"</formula>
    </cfRule>
  </conditionalFormatting>
  <hyperlinks>
    <hyperlink ref="L1" location="'Expansion set Check List'!A1" display="Home" xr:uid="{412C25D7-3F82-44AA-9460-8BB2D2211C71}"/>
    <hyperlink ref="K4:O5" r:id="rId1" display="S6 Official Checklist" xr:uid="{4DA77CDD-F269-4EDF-86BE-6728840B92B4}"/>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FA0A-74F5-4CF0-9EC8-10613224F612}">
  <sheetPr codeName="Sheet300">
    <tabColor rgb="FFFF6600"/>
  </sheetPr>
  <dimension ref="A1:AJ6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 bestFit="1" customWidth="1"/>
    <col min="2" max="2" width="18.1640625" style="266" bestFit="1" customWidth="1"/>
    <col min="3" max="3" width="4" style="228" bestFit="1" customWidth="1"/>
    <col min="4" max="4" width="8.83203125" bestFit="1" customWidth="1"/>
    <col min="5" max="5" width="4" bestFit="1" customWidth="1"/>
    <col min="6" max="6" width="9" bestFit="1" customWidth="1"/>
    <col min="7" max="7" width="15.1640625" bestFit="1" customWidth="1"/>
    <col min="8" max="10" width="3.33203125" customWidth="1"/>
    <col min="11" max="11" width="3.33203125" bestFit="1" customWidth="1"/>
    <col min="12" max="12" width="3.33203125" customWidth="1"/>
    <col min="13" max="17" width="4" customWidth="1"/>
    <col min="18" max="18" width="14.6640625" bestFit="1" customWidth="1"/>
    <col min="19" max="20" width="4" customWidth="1"/>
    <col min="21" max="21" width="1.5" customWidth="1"/>
    <col min="22" max="22" width="14.6640625" bestFit="1" customWidth="1"/>
    <col min="23" max="33" width="4" customWidth="1"/>
    <col min="34" max="34" width="3" customWidth="1"/>
    <col min="35" max="36" width="9.33203125" hidden="1"/>
  </cols>
  <sheetData>
    <row r="1" spans="1:34" ht="65" thickBot="1" x14ac:dyDescent="0.2">
      <c r="A1" s="28" t="s">
        <v>375</v>
      </c>
      <c r="B1" s="38" t="s">
        <v>376</v>
      </c>
      <c r="C1" s="38" t="s">
        <v>377</v>
      </c>
      <c r="D1" s="28" t="s">
        <v>378</v>
      </c>
      <c r="E1" s="28" t="s">
        <v>379</v>
      </c>
      <c r="F1" s="28" t="s">
        <v>380</v>
      </c>
      <c r="G1" s="28" t="s">
        <v>381</v>
      </c>
      <c r="H1" s="29" t="s">
        <v>87</v>
      </c>
      <c r="I1" s="29" t="s">
        <v>7143</v>
      </c>
      <c r="J1" s="2"/>
      <c r="L1" s="46" t="s">
        <v>382</v>
      </c>
      <c r="M1" s="59" t="s">
        <v>87</v>
      </c>
      <c r="N1" s="29" t="s">
        <v>7143</v>
      </c>
      <c r="Z1" s="408" t="s">
        <v>383</v>
      </c>
      <c r="AA1" s="409"/>
      <c r="AB1" s="409"/>
      <c r="AC1" s="409"/>
      <c r="AD1" s="409"/>
      <c r="AE1" s="409"/>
      <c r="AF1" s="409"/>
      <c r="AG1" s="409"/>
      <c r="AH1" s="410"/>
    </row>
    <row r="2" spans="1:34" ht="14" thickBot="1" x14ac:dyDescent="0.2">
      <c r="A2" s="12" t="s">
        <v>4612</v>
      </c>
      <c r="B2" s="272" t="s">
        <v>9124</v>
      </c>
      <c r="C2" s="299">
        <v>24</v>
      </c>
      <c r="D2" s="13" t="s">
        <v>407</v>
      </c>
      <c r="E2" s="13">
        <v>70</v>
      </c>
      <c r="F2" s="13" t="s">
        <v>398</v>
      </c>
      <c r="G2" s="30" t="s">
        <v>177</v>
      </c>
      <c r="H2" s="70" t="s">
        <v>387</v>
      </c>
      <c r="I2" s="70"/>
      <c r="M2" s="25">
        <f>COUNTIF(H2:H500,"x")</f>
        <v>0</v>
      </c>
      <c r="N2" s="26">
        <f>COUNTIF(I2:I500,"x")</f>
        <v>0</v>
      </c>
      <c r="O2" s="102"/>
      <c r="P2" s="102"/>
      <c r="Q2" s="102"/>
      <c r="R2" s="160" t="s">
        <v>87</v>
      </c>
      <c r="S2" s="161">
        <f>SUM(S3:S7)</f>
        <v>0</v>
      </c>
      <c r="T2" s="175">
        <f>SUM(T3:T7)</f>
        <v>44</v>
      </c>
      <c r="U2" s="176"/>
      <c r="V2" s="160" t="s">
        <v>7143</v>
      </c>
      <c r="W2" s="161">
        <f>SUM(W3:W7)</f>
        <v>0</v>
      </c>
      <c r="X2" s="162">
        <f>SUM(X3:X7)</f>
        <v>24</v>
      </c>
      <c r="Z2" s="102"/>
      <c r="AA2" s="102"/>
      <c r="AB2" s="102"/>
      <c r="AC2" s="102"/>
      <c r="AD2" s="102"/>
      <c r="AE2" s="102"/>
      <c r="AF2" s="102"/>
      <c r="AG2" s="102"/>
      <c r="AH2" s="102"/>
    </row>
    <row r="3" spans="1:34" ht="13" x14ac:dyDescent="0.15">
      <c r="A3" s="12" t="s">
        <v>2325</v>
      </c>
      <c r="B3" s="272" t="s">
        <v>9124</v>
      </c>
      <c r="C3" s="299">
        <v>85</v>
      </c>
      <c r="D3" s="13" t="s">
        <v>400</v>
      </c>
      <c r="E3" s="13">
        <v>70</v>
      </c>
      <c r="F3" s="13" t="s">
        <v>393</v>
      </c>
      <c r="G3" s="30" t="s">
        <v>173</v>
      </c>
      <c r="H3" s="70" t="s">
        <v>387</v>
      </c>
      <c r="I3" s="70"/>
      <c r="R3" s="116" t="s">
        <v>173</v>
      </c>
      <c r="S3" s="211">
        <f>COUNTIFS($G$2:$G$500,R3,$H$2:$H$500,"x")</f>
        <v>0</v>
      </c>
      <c r="T3" s="64">
        <f>COUNTIFS($H$2:$H$500,"&lt;&gt;-",$G$2:$G$500,R3)</f>
        <v>0</v>
      </c>
      <c r="U3" s="171"/>
      <c r="V3" s="116" t="s">
        <v>173</v>
      </c>
      <c r="W3" s="211">
        <f>COUNTIFS($G$2:$G$500,V3,$I$2:$I$500,"x")</f>
        <v>0</v>
      </c>
      <c r="X3" s="64">
        <f>COUNTIFS($I$2:$I$500,"&lt;&gt;-",$G$2:$G$500,V3)</f>
        <v>4</v>
      </c>
    </row>
    <row r="4" spans="1:34" ht="13.25" customHeight="1" x14ac:dyDescent="0.15">
      <c r="A4" s="12" t="s">
        <v>4631</v>
      </c>
      <c r="B4" s="272" t="s">
        <v>9124</v>
      </c>
      <c r="C4" s="299">
        <v>129</v>
      </c>
      <c r="D4" s="13" t="s">
        <v>392</v>
      </c>
      <c r="E4" s="13">
        <v>140</v>
      </c>
      <c r="F4" s="13" t="s">
        <v>398</v>
      </c>
      <c r="G4" s="30" t="s">
        <v>181</v>
      </c>
      <c r="H4" s="70" t="s">
        <v>387</v>
      </c>
      <c r="I4" s="70"/>
      <c r="K4" s="420" t="s">
        <v>10155</v>
      </c>
      <c r="L4" s="421"/>
      <c r="M4" s="421"/>
      <c r="N4" s="421"/>
      <c r="O4" s="422"/>
      <c r="R4" s="117" t="s">
        <v>177</v>
      </c>
      <c r="S4" s="158">
        <f t="shared" ref="S4:S7" si="0">COUNTIFS($G$2:$G$500,R4,$H$2:$H$500,"x")</f>
        <v>0</v>
      </c>
      <c r="T4" s="159">
        <f t="shared" ref="T4:T7" si="1">COUNTIFS($H$2:$H$500,"&lt;&gt;-",$G$2:$G$500,R4)</f>
        <v>13</v>
      </c>
      <c r="U4" s="168"/>
      <c r="V4" s="117" t="s">
        <v>177</v>
      </c>
      <c r="W4" s="158">
        <f t="shared" ref="W4:W7" si="2">COUNTIFS($G$2:$G$500,V4,$I$2:$I$500,"x")</f>
        <v>0</v>
      </c>
      <c r="X4" s="159">
        <f t="shared" ref="X4:X7" si="3">COUNTIFS($I$2:$I$500,"&lt;&gt;-",$G$2:$G$500,V4)</f>
        <v>16</v>
      </c>
    </row>
    <row r="5" spans="1:34" ht="13" x14ac:dyDescent="0.15">
      <c r="A5" s="12" t="s">
        <v>9093</v>
      </c>
      <c r="B5" s="272" t="s">
        <v>9124</v>
      </c>
      <c r="C5" s="299">
        <v>142</v>
      </c>
      <c r="D5" s="13" t="s">
        <v>469</v>
      </c>
      <c r="E5" s="13"/>
      <c r="F5" s="13" t="s">
        <v>1069</v>
      </c>
      <c r="G5" s="30" t="s">
        <v>177</v>
      </c>
      <c r="H5" s="70" t="s">
        <v>387</v>
      </c>
      <c r="I5" s="70"/>
      <c r="K5" s="423"/>
      <c r="L5" s="424"/>
      <c r="M5" s="424"/>
      <c r="N5" s="424"/>
      <c r="O5" s="425"/>
      <c r="R5" s="117" t="s">
        <v>181</v>
      </c>
      <c r="S5" s="158">
        <f t="shared" si="0"/>
        <v>0</v>
      </c>
      <c r="T5" s="159">
        <f t="shared" si="1"/>
        <v>11</v>
      </c>
      <c r="U5" s="168"/>
      <c r="V5" s="117" t="s">
        <v>181</v>
      </c>
      <c r="W5" s="158">
        <f t="shared" si="2"/>
        <v>0</v>
      </c>
      <c r="X5" s="159">
        <f t="shared" si="3"/>
        <v>4</v>
      </c>
    </row>
    <row r="6" spans="1:34" ht="13" x14ac:dyDescent="0.15">
      <c r="A6" s="12" t="s">
        <v>9095</v>
      </c>
      <c r="B6" s="272" t="s">
        <v>9124</v>
      </c>
      <c r="C6" s="299">
        <v>144</v>
      </c>
      <c r="D6" s="13" t="s">
        <v>469</v>
      </c>
      <c r="E6" s="13"/>
      <c r="F6" s="13" t="s">
        <v>1542</v>
      </c>
      <c r="G6" s="30" t="s">
        <v>177</v>
      </c>
      <c r="H6" s="70"/>
      <c r="I6" s="70"/>
      <c r="K6" s="223"/>
      <c r="L6" s="223"/>
      <c r="M6" s="223"/>
      <c r="N6" s="223"/>
      <c r="O6" s="223"/>
      <c r="R6" s="117" t="s">
        <v>201</v>
      </c>
      <c r="S6" s="158">
        <f t="shared" si="0"/>
        <v>0</v>
      </c>
      <c r="T6" s="159">
        <f t="shared" si="1"/>
        <v>20</v>
      </c>
      <c r="U6" s="168"/>
      <c r="V6" s="117" t="s">
        <v>201</v>
      </c>
      <c r="W6" s="158">
        <f t="shared" si="2"/>
        <v>0</v>
      </c>
      <c r="X6" s="159">
        <f t="shared" si="3"/>
        <v>0</v>
      </c>
    </row>
    <row r="7" spans="1:34" ht="14" thickBot="1" x14ac:dyDescent="0.2">
      <c r="A7" s="12" t="s">
        <v>9106</v>
      </c>
      <c r="B7" s="272" t="s">
        <v>9124</v>
      </c>
      <c r="C7" s="299">
        <v>157</v>
      </c>
      <c r="D7" s="13" t="s">
        <v>469</v>
      </c>
      <c r="E7" s="13"/>
      <c r="F7" s="13" t="s">
        <v>1542</v>
      </c>
      <c r="G7" s="30" t="s">
        <v>10156</v>
      </c>
      <c r="H7" s="70"/>
      <c r="I7" s="70" t="s">
        <v>387</v>
      </c>
      <c r="K7" s="436" t="s">
        <v>9480</v>
      </c>
      <c r="L7" s="436"/>
      <c r="M7" s="436"/>
      <c r="N7" s="436"/>
      <c r="O7" s="436"/>
      <c r="R7" s="166" t="s">
        <v>9123</v>
      </c>
      <c r="S7" s="191">
        <f t="shared" si="0"/>
        <v>0</v>
      </c>
      <c r="T7" s="192">
        <f t="shared" si="1"/>
        <v>0</v>
      </c>
      <c r="U7" s="168"/>
      <c r="V7" s="166" t="s">
        <v>9123</v>
      </c>
      <c r="W7" s="191">
        <f t="shared" si="2"/>
        <v>0</v>
      </c>
      <c r="X7" s="192">
        <f t="shared" si="3"/>
        <v>0</v>
      </c>
    </row>
    <row r="8" spans="1:34" ht="14" thickBot="1" x14ac:dyDescent="0.2">
      <c r="A8" s="12" t="s">
        <v>2376</v>
      </c>
      <c r="B8" s="272" t="s">
        <v>9157</v>
      </c>
      <c r="C8" s="299">
        <v>105</v>
      </c>
      <c r="D8" s="13" t="s">
        <v>400</v>
      </c>
      <c r="E8" s="13">
        <v>180</v>
      </c>
      <c r="F8" s="13" t="s">
        <v>386</v>
      </c>
      <c r="G8" s="30" t="s">
        <v>177</v>
      </c>
      <c r="H8" s="70" t="s">
        <v>387</v>
      </c>
      <c r="I8" s="70"/>
      <c r="K8" s="436"/>
      <c r="L8" s="436"/>
      <c r="M8" s="436"/>
      <c r="N8" s="436"/>
      <c r="O8" s="436"/>
      <c r="U8" s="187"/>
      <c r="V8" s="188" t="s">
        <v>447</v>
      </c>
      <c r="W8" s="189">
        <f>SUM(W9:W13)</f>
        <v>0</v>
      </c>
      <c r="X8" s="190">
        <f>SUM(X9:X13)</f>
        <v>68</v>
      </c>
    </row>
    <row r="9" spans="1:34" ht="13.25" customHeight="1" x14ac:dyDescent="0.15">
      <c r="A9" s="12" t="s">
        <v>6676</v>
      </c>
      <c r="B9" s="272" t="s">
        <v>9157</v>
      </c>
      <c r="C9" s="299">
        <v>106</v>
      </c>
      <c r="D9" s="13" t="s">
        <v>400</v>
      </c>
      <c r="E9" s="13">
        <v>310</v>
      </c>
      <c r="F9" s="13" t="s">
        <v>386</v>
      </c>
      <c r="G9" s="30" t="s">
        <v>201</v>
      </c>
      <c r="H9" s="70"/>
      <c r="I9" s="70" t="s">
        <v>387</v>
      </c>
      <c r="K9" s="436"/>
      <c r="L9" s="436"/>
      <c r="M9" s="436"/>
      <c r="N9" s="436"/>
      <c r="O9" s="436"/>
      <c r="U9" s="171"/>
      <c r="V9" s="116" t="s">
        <v>173</v>
      </c>
      <c r="W9" s="211">
        <f t="shared" ref="W9:X13" si="4">S3+W3</f>
        <v>0</v>
      </c>
      <c r="X9" s="64">
        <f t="shared" si="4"/>
        <v>4</v>
      </c>
    </row>
    <row r="10" spans="1:34" ht="13" x14ac:dyDescent="0.15">
      <c r="A10" s="12" t="s">
        <v>1517</v>
      </c>
      <c r="B10" s="272" t="s">
        <v>9157</v>
      </c>
      <c r="C10" s="299">
        <v>134</v>
      </c>
      <c r="D10" s="13" t="s">
        <v>392</v>
      </c>
      <c r="E10" s="13">
        <v>300</v>
      </c>
      <c r="F10" s="13" t="s">
        <v>398</v>
      </c>
      <c r="G10" s="30" t="s">
        <v>201</v>
      </c>
      <c r="H10" s="70"/>
      <c r="I10" s="70" t="s">
        <v>387</v>
      </c>
      <c r="K10" s="436"/>
      <c r="L10" s="436"/>
      <c r="M10" s="436"/>
      <c r="N10" s="436"/>
      <c r="O10" s="436"/>
      <c r="U10" s="168"/>
      <c r="V10" s="117" t="s">
        <v>177</v>
      </c>
      <c r="W10" s="158">
        <f t="shared" si="4"/>
        <v>0</v>
      </c>
      <c r="X10" s="159">
        <f t="shared" si="4"/>
        <v>29</v>
      </c>
    </row>
    <row r="11" spans="1:34" ht="13" x14ac:dyDescent="0.15">
      <c r="A11" s="12" t="s">
        <v>1238</v>
      </c>
      <c r="B11" s="272" t="s">
        <v>9257</v>
      </c>
      <c r="C11" s="299">
        <v>19</v>
      </c>
      <c r="D11" s="13" t="s">
        <v>385</v>
      </c>
      <c r="E11" s="13">
        <v>90</v>
      </c>
      <c r="F11" s="13" t="s">
        <v>398</v>
      </c>
      <c r="G11" s="30" t="s">
        <v>177</v>
      </c>
      <c r="H11" s="70"/>
      <c r="I11" s="70"/>
      <c r="U11" s="168"/>
      <c r="V11" s="117" t="s">
        <v>181</v>
      </c>
      <c r="W11" s="158">
        <f t="shared" si="4"/>
        <v>0</v>
      </c>
      <c r="X11" s="159">
        <f t="shared" si="4"/>
        <v>15</v>
      </c>
    </row>
    <row r="12" spans="1:34" ht="12.75" customHeight="1" x14ac:dyDescent="0.15">
      <c r="A12" s="12" t="s">
        <v>1793</v>
      </c>
      <c r="B12" s="272" t="s">
        <v>9257</v>
      </c>
      <c r="C12" s="299">
        <v>20</v>
      </c>
      <c r="D12" s="13" t="s">
        <v>385</v>
      </c>
      <c r="E12" s="13">
        <v>160</v>
      </c>
      <c r="F12" s="13" t="s">
        <v>386</v>
      </c>
      <c r="G12" s="30" t="s">
        <v>181</v>
      </c>
      <c r="H12" s="70"/>
      <c r="I12" s="70"/>
      <c r="K12" s="426" t="s">
        <v>7153</v>
      </c>
      <c r="L12" s="427"/>
      <c r="M12" s="427"/>
      <c r="N12" s="427"/>
      <c r="O12" s="428"/>
      <c r="U12" s="168"/>
      <c r="V12" s="117" t="s">
        <v>201</v>
      </c>
      <c r="W12" s="158">
        <f t="shared" si="4"/>
        <v>0</v>
      </c>
      <c r="X12" s="159">
        <f t="shared" si="4"/>
        <v>20</v>
      </c>
    </row>
    <row r="13" spans="1:34" ht="14" thickBot="1" x14ac:dyDescent="0.2">
      <c r="A13" s="12" t="s">
        <v>9385</v>
      </c>
      <c r="B13" s="272" t="s">
        <v>9257</v>
      </c>
      <c r="C13" s="299">
        <v>63</v>
      </c>
      <c r="D13" s="13" t="s">
        <v>469</v>
      </c>
      <c r="E13" s="13"/>
      <c r="F13" s="13" t="s">
        <v>906</v>
      </c>
      <c r="G13" s="30" t="s">
        <v>177</v>
      </c>
      <c r="H13" s="70" t="s">
        <v>387</v>
      </c>
      <c r="I13" s="70"/>
      <c r="K13" s="429"/>
      <c r="L13" s="430"/>
      <c r="M13" s="430"/>
      <c r="N13" s="430"/>
      <c r="O13" s="431"/>
      <c r="U13" s="168"/>
      <c r="V13" s="166" t="s">
        <v>9123</v>
      </c>
      <c r="W13" s="191">
        <f t="shared" si="4"/>
        <v>0</v>
      </c>
      <c r="X13" s="192">
        <f t="shared" si="4"/>
        <v>0</v>
      </c>
    </row>
    <row r="14" spans="1:34" ht="13" x14ac:dyDescent="0.15">
      <c r="A14" s="12" t="s">
        <v>2264</v>
      </c>
      <c r="B14" s="272" t="s">
        <v>9475</v>
      </c>
      <c r="C14" s="299">
        <v>50</v>
      </c>
      <c r="D14" s="13" t="s">
        <v>404</v>
      </c>
      <c r="E14" s="13">
        <v>30</v>
      </c>
      <c r="F14" s="13" t="s">
        <v>393</v>
      </c>
      <c r="G14" s="30" t="s">
        <v>173</v>
      </c>
      <c r="H14" s="70" t="s">
        <v>387</v>
      </c>
      <c r="I14" s="70"/>
      <c r="K14" s="432"/>
      <c r="L14" s="433"/>
      <c r="M14" s="433"/>
      <c r="N14" s="433"/>
      <c r="O14" s="434"/>
    </row>
    <row r="15" spans="1:34" ht="13" x14ac:dyDescent="0.15">
      <c r="A15" s="12" t="s">
        <v>9528</v>
      </c>
      <c r="B15" s="272" t="s">
        <v>9475</v>
      </c>
      <c r="C15" s="299">
        <v>132</v>
      </c>
      <c r="D15" s="13" t="s">
        <v>469</v>
      </c>
      <c r="E15" s="13"/>
      <c r="F15" s="13" t="s">
        <v>1069</v>
      </c>
      <c r="G15" s="30" t="s">
        <v>177</v>
      </c>
      <c r="H15" s="70" t="s">
        <v>387</v>
      </c>
      <c r="I15" s="70"/>
    </row>
    <row r="16" spans="1:34" ht="13" x14ac:dyDescent="0.15">
      <c r="A16" s="12" t="s">
        <v>9529</v>
      </c>
      <c r="B16" s="272" t="s">
        <v>9475</v>
      </c>
      <c r="C16" s="299">
        <v>133</v>
      </c>
      <c r="D16" s="13" t="s">
        <v>469</v>
      </c>
      <c r="E16" s="13"/>
      <c r="F16" s="13" t="s">
        <v>1069</v>
      </c>
      <c r="G16" s="30" t="s">
        <v>177</v>
      </c>
      <c r="H16" s="70" t="s">
        <v>387</v>
      </c>
      <c r="I16" s="70"/>
      <c r="K16" s="426" t="s">
        <v>10158</v>
      </c>
      <c r="L16" s="427"/>
      <c r="M16" s="427"/>
      <c r="N16" s="427"/>
      <c r="O16" s="428"/>
    </row>
    <row r="17" spans="1:15" ht="13" x14ac:dyDescent="0.15">
      <c r="A17" s="12" t="s">
        <v>965</v>
      </c>
      <c r="B17" s="272" t="s">
        <v>9601</v>
      </c>
      <c r="C17" s="299">
        <v>19</v>
      </c>
      <c r="D17" s="13" t="s">
        <v>395</v>
      </c>
      <c r="E17" s="13">
        <v>130</v>
      </c>
      <c r="F17" s="13" t="s">
        <v>393</v>
      </c>
      <c r="G17" s="30" t="s">
        <v>177</v>
      </c>
      <c r="H17" s="70"/>
      <c r="I17" s="70" t="s">
        <v>387</v>
      </c>
      <c r="K17" s="429"/>
      <c r="L17" s="430"/>
      <c r="M17" s="430"/>
      <c r="N17" s="430"/>
      <c r="O17" s="431"/>
    </row>
    <row r="18" spans="1:15" ht="13" x14ac:dyDescent="0.15">
      <c r="A18" s="12" t="s">
        <v>9603</v>
      </c>
      <c r="B18" s="272" t="s">
        <v>9601</v>
      </c>
      <c r="C18" s="299">
        <v>36</v>
      </c>
      <c r="D18" s="13" t="s">
        <v>395</v>
      </c>
      <c r="E18" s="13">
        <v>270</v>
      </c>
      <c r="F18" s="13" t="s">
        <v>398</v>
      </c>
      <c r="G18" s="30" t="s">
        <v>201</v>
      </c>
      <c r="H18" s="70"/>
      <c r="I18" s="70" t="s">
        <v>387</v>
      </c>
      <c r="K18" s="432"/>
      <c r="L18" s="433"/>
      <c r="M18" s="433"/>
      <c r="N18" s="433"/>
      <c r="O18" s="434"/>
    </row>
    <row r="19" spans="1:15" ht="13" x14ac:dyDescent="0.15">
      <c r="A19" s="12" t="s">
        <v>4606</v>
      </c>
      <c r="B19" s="272" t="s">
        <v>9601</v>
      </c>
      <c r="C19" s="299">
        <v>57</v>
      </c>
      <c r="D19" s="13" t="s">
        <v>404</v>
      </c>
      <c r="E19" s="13">
        <v>200</v>
      </c>
      <c r="F19" s="13" t="s">
        <v>393</v>
      </c>
      <c r="G19" s="30" t="s">
        <v>201</v>
      </c>
      <c r="H19" s="70"/>
      <c r="I19" s="70" t="s">
        <v>387</v>
      </c>
    </row>
    <row r="20" spans="1:15" ht="13" x14ac:dyDescent="0.15">
      <c r="A20" s="12" t="s">
        <v>403</v>
      </c>
      <c r="B20" s="272" t="s">
        <v>9601</v>
      </c>
      <c r="C20" s="299">
        <v>59</v>
      </c>
      <c r="D20" s="13" t="s">
        <v>404</v>
      </c>
      <c r="E20" s="13">
        <v>100</v>
      </c>
      <c r="F20" s="13" t="s">
        <v>398</v>
      </c>
      <c r="G20" s="30" t="s">
        <v>177</v>
      </c>
      <c r="H20" s="70"/>
      <c r="I20" s="70" t="s">
        <v>387</v>
      </c>
    </row>
    <row r="21" spans="1:15" ht="13.25" customHeight="1" x14ac:dyDescent="0.15">
      <c r="A21" s="12" t="s">
        <v>3201</v>
      </c>
      <c r="B21" s="272" t="s">
        <v>9601</v>
      </c>
      <c r="C21" s="299">
        <v>65</v>
      </c>
      <c r="D21" s="13" t="s">
        <v>404</v>
      </c>
      <c r="E21" s="13">
        <v>120</v>
      </c>
      <c r="F21" s="13" t="s">
        <v>393</v>
      </c>
      <c r="G21" s="30" t="s">
        <v>181</v>
      </c>
      <c r="H21" s="70"/>
      <c r="I21" s="70" t="s">
        <v>387</v>
      </c>
    </row>
    <row r="22" spans="1:15" ht="13.25" customHeight="1" x14ac:dyDescent="0.15">
      <c r="A22" s="12" t="s">
        <v>836</v>
      </c>
      <c r="B22" s="272" t="s">
        <v>9601</v>
      </c>
      <c r="C22" s="299">
        <v>74</v>
      </c>
      <c r="D22" s="13" t="s">
        <v>385</v>
      </c>
      <c r="E22" s="13">
        <v>120</v>
      </c>
      <c r="F22" s="13" t="s">
        <v>398</v>
      </c>
      <c r="G22" s="30" t="s">
        <v>177</v>
      </c>
      <c r="H22" s="70"/>
      <c r="I22" s="70" t="s">
        <v>387</v>
      </c>
    </row>
    <row r="23" spans="1:15" ht="13.25" customHeight="1" x14ac:dyDescent="0.15">
      <c r="A23" s="12" t="s">
        <v>1310</v>
      </c>
      <c r="B23" s="272" t="s">
        <v>9601</v>
      </c>
      <c r="C23" s="299">
        <v>76</v>
      </c>
      <c r="D23" s="13" t="s">
        <v>385</v>
      </c>
      <c r="E23" s="13">
        <v>210</v>
      </c>
      <c r="F23" s="13" t="s">
        <v>393</v>
      </c>
      <c r="G23" s="30" t="s">
        <v>201</v>
      </c>
      <c r="H23" s="70"/>
      <c r="I23" s="70" t="s">
        <v>387</v>
      </c>
    </row>
    <row r="24" spans="1:15" ht="13.25" customHeight="1" x14ac:dyDescent="0.15">
      <c r="A24" s="12" t="s">
        <v>9607</v>
      </c>
      <c r="B24" s="272" t="s">
        <v>9601</v>
      </c>
      <c r="C24" s="299">
        <v>86</v>
      </c>
      <c r="D24" s="13" t="s">
        <v>385</v>
      </c>
      <c r="E24" s="13">
        <v>270</v>
      </c>
      <c r="F24" s="13" t="s">
        <v>398</v>
      </c>
      <c r="G24" s="30" t="s">
        <v>201</v>
      </c>
      <c r="H24" s="70"/>
      <c r="I24" s="70" t="s">
        <v>387</v>
      </c>
    </row>
    <row r="25" spans="1:15" ht="13.25" customHeight="1" x14ac:dyDescent="0.15">
      <c r="A25" s="12" t="s">
        <v>2865</v>
      </c>
      <c r="B25" s="272" t="s">
        <v>9601</v>
      </c>
      <c r="C25" s="299">
        <v>107</v>
      </c>
      <c r="D25" s="13" t="s">
        <v>400</v>
      </c>
      <c r="E25" s="13">
        <v>130</v>
      </c>
      <c r="F25" s="13" t="s">
        <v>398</v>
      </c>
      <c r="G25" s="30" t="s">
        <v>181</v>
      </c>
      <c r="H25" s="70"/>
      <c r="I25" s="70" t="s">
        <v>387</v>
      </c>
    </row>
    <row r="26" spans="1:15" ht="13.25" customHeight="1" x14ac:dyDescent="0.15">
      <c r="A26" s="12" t="s">
        <v>9610</v>
      </c>
      <c r="B26" s="272" t="s">
        <v>9601</v>
      </c>
      <c r="C26" s="299">
        <v>130</v>
      </c>
      <c r="D26" s="13" t="s">
        <v>847</v>
      </c>
      <c r="E26" s="13">
        <v>300</v>
      </c>
      <c r="F26" s="13" t="s">
        <v>398</v>
      </c>
      <c r="G26" s="30" t="s">
        <v>201</v>
      </c>
      <c r="H26" s="70"/>
      <c r="I26" s="70" t="s">
        <v>387</v>
      </c>
    </row>
    <row r="27" spans="1:15" ht="13.25" customHeight="1" x14ac:dyDescent="0.15">
      <c r="A27" s="12" t="s">
        <v>537</v>
      </c>
      <c r="B27" s="272" t="s">
        <v>9601</v>
      </c>
      <c r="C27" s="299">
        <v>143</v>
      </c>
      <c r="D27" s="13" t="s">
        <v>392</v>
      </c>
      <c r="E27" s="13">
        <v>50</v>
      </c>
      <c r="F27" s="13" t="s">
        <v>393</v>
      </c>
      <c r="G27" s="30" t="s">
        <v>173</v>
      </c>
      <c r="H27" s="70" t="s">
        <v>387</v>
      </c>
      <c r="I27" s="70"/>
    </row>
    <row r="28" spans="1:15" ht="13.25" customHeight="1" x14ac:dyDescent="0.15">
      <c r="A28" s="12" t="s">
        <v>9451</v>
      </c>
      <c r="B28" s="272" t="s">
        <v>9601</v>
      </c>
      <c r="C28" s="299">
        <v>161</v>
      </c>
      <c r="D28" s="13" t="s">
        <v>392</v>
      </c>
      <c r="E28" s="13">
        <v>120</v>
      </c>
      <c r="F28" s="13" t="s">
        <v>393</v>
      </c>
      <c r="G28" s="30" t="s">
        <v>181</v>
      </c>
      <c r="H28" s="70"/>
      <c r="I28" s="70" t="s">
        <v>387</v>
      </c>
    </row>
    <row r="29" spans="1:15" ht="13.25" customHeight="1" x14ac:dyDescent="0.15">
      <c r="A29" s="12" t="s">
        <v>9617</v>
      </c>
      <c r="B29" s="272" t="s">
        <v>9601</v>
      </c>
      <c r="C29" s="299">
        <v>164</v>
      </c>
      <c r="D29" s="13" t="s">
        <v>469</v>
      </c>
      <c r="E29" s="13"/>
      <c r="F29" s="13" t="s">
        <v>1542</v>
      </c>
      <c r="G29" s="30" t="s">
        <v>10156</v>
      </c>
      <c r="H29" s="70"/>
      <c r="I29" s="70" t="s">
        <v>387</v>
      </c>
    </row>
    <row r="30" spans="1:15" ht="13.25" customHeight="1" x14ac:dyDescent="0.15">
      <c r="A30" s="12" t="s">
        <v>3216</v>
      </c>
      <c r="B30" s="272" t="s">
        <v>9601</v>
      </c>
      <c r="C30" s="299">
        <v>169</v>
      </c>
      <c r="D30" s="13" t="s">
        <v>469</v>
      </c>
      <c r="E30" s="13"/>
      <c r="F30" s="13" t="s">
        <v>906</v>
      </c>
      <c r="G30" s="30" t="s">
        <v>177</v>
      </c>
      <c r="H30" s="70"/>
      <c r="I30" s="70" t="s">
        <v>387</v>
      </c>
    </row>
    <row r="31" spans="1:15" ht="13.25" customHeight="1" x14ac:dyDescent="0.15">
      <c r="A31" s="12" t="s">
        <v>9628</v>
      </c>
      <c r="B31" s="272" t="s">
        <v>9601</v>
      </c>
      <c r="C31" s="299">
        <v>177</v>
      </c>
      <c r="D31" s="13" t="s">
        <v>469</v>
      </c>
      <c r="E31" s="13"/>
      <c r="F31" s="13" t="s">
        <v>721</v>
      </c>
      <c r="G31" s="30" t="s">
        <v>177</v>
      </c>
      <c r="H31" s="70" t="s">
        <v>387</v>
      </c>
      <c r="I31" s="70"/>
    </row>
    <row r="32" spans="1:15" ht="13.25" customHeight="1" x14ac:dyDescent="0.15">
      <c r="A32" s="12" t="s">
        <v>2466</v>
      </c>
      <c r="B32" s="272" t="s">
        <v>9601</v>
      </c>
      <c r="C32" s="299">
        <v>186</v>
      </c>
      <c r="D32" s="13" t="s">
        <v>469</v>
      </c>
      <c r="E32" s="13"/>
      <c r="F32" s="13" t="s">
        <v>1542</v>
      </c>
      <c r="G32" s="30" t="s">
        <v>10156</v>
      </c>
      <c r="H32" s="70"/>
      <c r="I32" s="70" t="s">
        <v>387</v>
      </c>
    </row>
    <row r="33" spans="1:9" ht="13.25" customHeight="1" x14ac:dyDescent="0.15">
      <c r="A33" s="12" t="s">
        <v>9639</v>
      </c>
      <c r="B33" s="272" t="s">
        <v>9601</v>
      </c>
      <c r="C33" s="299">
        <v>189</v>
      </c>
      <c r="D33" s="13" t="s">
        <v>469</v>
      </c>
      <c r="E33" s="13"/>
      <c r="F33" s="13" t="s">
        <v>1542</v>
      </c>
      <c r="G33" s="30" t="s">
        <v>177</v>
      </c>
      <c r="H33" s="70" t="s">
        <v>387</v>
      </c>
      <c r="I33" s="70"/>
    </row>
    <row r="34" spans="1:9" ht="13.25" customHeight="1" x14ac:dyDescent="0.15">
      <c r="A34" s="12" t="s">
        <v>1820</v>
      </c>
      <c r="B34" s="272" t="s">
        <v>9667</v>
      </c>
      <c r="C34" s="299">
        <v>4</v>
      </c>
      <c r="D34" s="13" t="s">
        <v>407</v>
      </c>
      <c r="E34" s="13">
        <v>30</v>
      </c>
      <c r="F34" s="13" t="s">
        <v>393</v>
      </c>
      <c r="G34" s="30" t="s">
        <v>181</v>
      </c>
      <c r="H34" s="70"/>
      <c r="I34" s="70"/>
    </row>
    <row r="35" spans="1:9" ht="13.25" customHeight="1" x14ac:dyDescent="0.15">
      <c r="A35" s="12" t="s">
        <v>9669</v>
      </c>
      <c r="B35" s="272" t="s">
        <v>9667</v>
      </c>
      <c r="C35" s="299">
        <v>6</v>
      </c>
      <c r="D35" s="13" t="s">
        <v>407</v>
      </c>
      <c r="E35" s="13">
        <v>270</v>
      </c>
      <c r="F35" s="13" t="s">
        <v>398</v>
      </c>
      <c r="G35" s="30" t="s">
        <v>201</v>
      </c>
      <c r="H35" s="70"/>
      <c r="I35" s="70" t="s">
        <v>387</v>
      </c>
    </row>
    <row r="36" spans="1:9" ht="13.25" customHeight="1" x14ac:dyDescent="0.15">
      <c r="A36" s="12" t="s">
        <v>1613</v>
      </c>
      <c r="B36" s="272" t="s">
        <v>9667</v>
      </c>
      <c r="C36" s="299">
        <v>14</v>
      </c>
      <c r="D36" s="13" t="s">
        <v>395</v>
      </c>
      <c r="E36" s="13">
        <v>270</v>
      </c>
      <c r="F36" s="13" t="s">
        <v>398</v>
      </c>
      <c r="G36" s="30" t="s">
        <v>201</v>
      </c>
      <c r="H36" s="70"/>
      <c r="I36" s="70" t="s">
        <v>387</v>
      </c>
    </row>
    <row r="37" spans="1:9" ht="13.25" customHeight="1" x14ac:dyDescent="0.15">
      <c r="A37" s="12" t="s">
        <v>1615</v>
      </c>
      <c r="B37" s="272" t="s">
        <v>9667</v>
      </c>
      <c r="C37" s="299">
        <v>23</v>
      </c>
      <c r="D37" s="13" t="s">
        <v>389</v>
      </c>
      <c r="E37" s="13">
        <v>280</v>
      </c>
      <c r="F37" s="13" t="s">
        <v>398</v>
      </c>
      <c r="G37" s="30" t="s">
        <v>201</v>
      </c>
      <c r="H37" s="70"/>
      <c r="I37" s="70" t="s">
        <v>387</v>
      </c>
    </row>
    <row r="38" spans="1:9" ht="13.25" customHeight="1" x14ac:dyDescent="0.15">
      <c r="A38" s="12" t="s">
        <v>9670</v>
      </c>
      <c r="B38" s="272" t="s">
        <v>9667</v>
      </c>
      <c r="C38" s="299">
        <v>26</v>
      </c>
      <c r="D38" s="13" t="s">
        <v>389</v>
      </c>
      <c r="E38" s="13">
        <v>270</v>
      </c>
      <c r="F38" s="13" t="s">
        <v>398</v>
      </c>
      <c r="G38" s="30" t="s">
        <v>201</v>
      </c>
      <c r="H38" s="70"/>
      <c r="I38" s="70" t="s">
        <v>387</v>
      </c>
    </row>
    <row r="39" spans="1:9" ht="13.25" customHeight="1" x14ac:dyDescent="0.15">
      <c r="A39" s="12" t="s">
        <v>1614</v>
      </c>
      <c r="B39" s="272" t="s">
        <v>9667</v>
      </c>
      <c r="C39" s="299">
        <v>30</v>
      </c>
      <c r="D39" s="13" t="s">
        <v>404</v>
      </c>
      <c r="E39" s="13">
        <v>260</v>
      </c>
      <c r="F39" s="13" t="s">
        <v>398</v>
      </c>
      <c r="G39" s="30" t="s">
        <v>201</v>
      </c>
      <c r="H39" s="70"/>
      <c r="I39" s="70" t="s">
        <v>387</v>
      </c>
    </row>
    <row r="40" spans="1:9" ht="13.25" customHeight="1" x14ac:dyDescent="0.15">
      <c r="A40" s="12" t="s">
        <v>1518</v>
      </c>
      <c r="B40" s="272" t="s">
        <v>9667</v>
      </c>
      <c r="C40" s="299">
        <v>34</v>
      </c>
      <c r="D40" s="13" t="s">
        <v>385</v>
      </c>
      <c r="E40" s="13">
        <v>270</v>
      </c>
      <c r="F40" s="13" t="s">
        <v>398</v>
      </c>
      <c r="G40" s="30" t="s">
        <v>201</v>
      </c>
      <c r="H40" s="70"/>
      <c r="I40" s="70" t="s">
        <v>387</v>
      </c>
    </row>
    <row r="41" spans="1:9" ht="13.25" customHeight="1" x14ac:dyDescent="0.15">
      <c r="A41" s="12" t="s">
        <v>1527</v>
      </c>
      <c r="B41" s="272" t="s">
        <v>9667</v>
      </c>
      <c r="C41" s="299">
        <v>60</v>
      </c>
      <c r="D41" s="13" t="s">
        <v>858</v>
      </c>
      <c r="E41" s="13">
        <v>280</v>
      </c>
      <c r="F41" s="13" t="s">
        <v>398</v>
      </c>
      <c r="G41" s="30" t="s">
        <v>201</v>
      </c>
      <c r="H41" s="70"/>
      <c r="I41" s="70" t="s">
        <v>387</v>
      </c>
    </row>
    <row r="42" spans="1:9" ht="13.25" customHeight="1" x14ac:dyDescent="0.15">
      <c r="A42" s="12" t="s">
        <v>9668</v>
      </c>
      <c r="B42" s="272" t="s">
        <v>9667</v>
      </c>
      <c r="C42" s="299">
        <v>75</v>
      </c>
      <c r="D42" s="13" t="s">
        <v>392</v>
      </c>
      <c r="E42" s="13">
        <v>200</v>
      </c>
      <c r="F42" s="13" t="s">
        <v>393</v>
      </c>
      <c r="G42" s="30" t="s">
        <v>201</v>
      </c>
      <c r="H42" s="70"/>
      <c r="I42" s="70" t="s">
        <v>387</v>
      </c>
    </row>
    <row r="43" spans="1:9" ht="13.25" customHeight="1" x14ac:dyDescent="0.15">
      <c r="A43" s="12" t="s">
        <v>1950</v>
      </c>
      <c r="B43" s="272" t="s">
        <v>9667</v>
      </c>
      <c r="C43" s="299">
        <v>86</v>
      </c>
      <c r="D43" s="13" t="s">
        <v>392</v>
      </c>
      <c r="E43" s="13">
        <v>160</v>
      </c>
      <c r="F43" s="13" t="s">
        <v>393</v>
      </c>
      <c r="G43" s="30" t="s">
        <v>177</v>
      </c>
      <c r="H43" s="70"/>
      <c r="I43" s="70" t="s">
        <v>387</v>
      </c>
    </row>
    <row r="44" spans="1:9" ht="13.25" customHeight="1" x14ac:dyDescent="0.15">
      <c r="A44" s="12" t="s">
        <v>10157</v>
      </c>
      <c r="B44" s="272" t="s">
        <v>9667</v>
      </c>
      <c r="C44" s="299">
        <v>116</v>
      </c>
      <c r="D44" s="13" t="s">
        <v>469</v>
      </c>
      <c r="E44" s="13"/>
      <c r="F44" s="13" t="s">
        <v>1542</v>
      </c>
      <c r="G44" s="30" t="s">
        <v>10156</v>
      </c>
      <c r="H44" s="70"/>
      <c r="I44" s="70" t="s">
        <v>387</v>
      </c>
    </row>
    <row r="45" spans="1:9" ht="13.25" customHeight="1" x14ac:dyDescent="0.15">
      <c r="A45" s="12" t="s">
        <v>9765</v>
      </c>
      <c r="B45" s="272" t="s">
        <v>9763</v>
      </c>
      <c r="C45" s="299">
        <v>27</v>
      </c>
      <c r="D45" s="13" t="s">
        <v>395</v>
      </c>
      <c r="E45" s="13">
        <v>140</v>
      </c>
      <c r="F45" s="13" t="s">
        <v>398</v>
      </c>
      <c r="G45" s="30" t="s">
        <v>177</v>
      </c>
      <c r="H45" s="70" t="s">
        <v>387</v>
      </c>
      <c r="I45" s="70"/>
    </row>
    <row r="46" spans="1:9" ht="13.25" customHeight="1" x14ac:dyDescent="0.15">
      <c r="A46" s="12" t="s">
        <v>9790</v>
      </c>
      <c r="B46" s="272" t="s">
        <v>9763</v>
      </c>
      <c r="C46" s="299">
        <v>47</v>
      </c>
      <c r="D46" s="13" t="s">
        <v>404</v>
      </c>
      <c r="E46" s="13">
        <v>70</v>
      </c>
      <c r="F46" s="13" t="s">
        <v>393</v>
      </c>
      <c r="G46" s="30" t="s">
        <v>173</v>
      </c>
      <c r="H46" s="70" t="s">
        <v>387</v>
      </c>
      <c r="I46" s="70"/>
    </row>
    <row r="47" spans="1:9" ht="13.25" customHeight="1" x14ac:dyDescent="0.15">
      <c r="A47" s="12" t="s">
        <v>9794</v>
      </c>
      <c r="B47" s="272" t="s">
        <v>9763</v>
      </c>
      <c r="C47" s="299">
        <v>53</v>
      </c>
      <c r="D47" s="13" t="s">
        <v>404</v>
      </c>
      <c r="E47" s="13">
        <v>280</v>
      </c>
      <c r="F47" s="13" t="s">
        <v>398</v>
      </c>
      <c r="G47" s="30" t="s">
        <v>201</v>
      </c>
      <c r="H47" s="70"/>
      <c r="I47" s="70" t="s">
        <v>387</v>
      </c>
    </row>
    <row r="48" spans="1:9" ht="13.25" customHeight="1" x14ac:dyDescent="0.15">
      <c r="A48" s="12" t="s">
        <v>9796</v>
      </c>
      <c r="B48" s="272" t="s">
        <v>9763</v>
      </c>
      <c r="C48" s="299">
        <v>55</v>
      </c>
      <c r="D48" s="13" t="s">
        <v>404</v>
      </c>
      <c r="E48" s="13">
        <v>120</v>
      </c>
      <c r="F48" s="13" t="s">
        <v>398</v>
      </c>
      <c r="G48" s="30" t="s">
        <v>181</v>
      </c>
      <c r="H48" s="70"/>
      <c r="I48" s="70" t="s">
        <v>387</v>
      </c>
    </row>
    <row r="49" spans="1:9" ht="13.25" customHeight="1" x14ac:dyDescent="0.15">
      <c r="A49" s="12" t="s">
        <v>9773</v>
      </c>
      <c r="B49" s="272" t="s">
        <v>9763</v>
      </c>
      <c r="C49" s="299">
        <v>56</v>
      </c>
      <c r="D49" s="13" t="s">
        <v>385</v>
      </c>
      <c r="E49" s="13">
        <v>190</v>
      </c>
      <c r="F49" s="13" t="s">
        <v>393</v>
      </c>
      <c r="G49" s="30" t="s">
        <v>201</v>
      </c>
      <c r="H49" s="70"/>
      <c r="I49" s="70" t="s">
        <v>387</v>
      </c>
    </row>
    <row r="50" spans="1:9" ht="13.25" customHeight="1" x14ac:dyDescent="0.15">
      <c r="A50" s="12" t="s">
        <v>9767</v>
      </c>
      <c r="B50" s="272" t="s">
        <v>9763</v>
      </c>
      <c r="C50" s="299">
        <v>67</v>
      </c>
      <c r="D50" s="13" t="s">
        <v>385</v>
      </c>
      <c r="E50" s="13">
        <v>70</v>
      </c>
      <c r="F50" s="13" t="s">
        <v>398</v>
      </c>
      <c r="G50" s="30" t="s">
        <v>181</v>
      </c>
      <c r="H50" s="70"/>
      <c r="I50" s="70"/>
    </row>
    <row r="51" spans="1:9" ht="13.25" customHeight="1" x14ac:dyDescent="0.15">
      <c r="A51" s="12" t="s">
        <v>9801</v>
      </c>
      <c r="B51" s="272" t="s">
        <v>9763</v>
      </c>
      <c r="C51" s="299">
        <v>79</v>
      </c>
      <c r="D51" s="13" t="s">
        <v>400</v>
      </c>
      <c r="E51" s="13">
        <v>340</v>
      </c>
      <c r="F51" s="13" t="s">
        <v>386</v>
      </c>
      <c r="G51" s="30" t="s">
        <v>201</v>
      </c>
      <c r="H51" s="70"/>
      <c r="I51" s="70" t="s">
        <v>387</v>
      </c>
    </row>
    <row r="52" spans="1:9" ht="13.25" customHeight="1" x14ac:dyDescent="0.15">
      <c r="A52" s="12" t="s">
        <v>934</v>
      </c>
      <c r="B52" s="272" t="s">
        <v>9763</v>
      </c>
      <c r="C52" s="299">
        <v>95</v>
      </c>
      <c r="D52" s="13" t="s">
        <v>858</v>
      </c>
      <c r="E52" s="13">
        <v>190</v>
      </c>
      <c r="F52" s="13" t="s">
        <v>386</v>
      </c>
      <c r="G52" s="30" t="s">
        <v>181</v>
      </c>
      <c r="H52" s="70"/>
      <c r="I52" s="70" t="s">
        <v>387</v>
      </c>
    </row>
    <row r="53" spans="1:9" ht="13.25" customHeight="1" x14ac:dyDescent="0.15">
      <c r="A53" s="12" t="s">
        <v>9805</v>
      </c>
      <c r="B53" s="272" t="s">
        <v>9763</v>
      </c>
      <c r="C53" s="299">
        <v>98</v>
      </c>
      <c r="D53" s="13" t="s">
        <v>858</v>
      </c>
      <c r="E53" s="13">
        <v>280</v>
      </c>
      <c r="F53" s="13" t="s">
        <v>398</v>
      </c>
      <c r="G53" s="30" t="s">
        <v>201</v>
      </c>
      <c r="H53" s="70"/>
      <c r="I53" s="70" t="s">
        <v>387</v>
      </c>
    </row>
    <row r="54" spans="1:9" ht="13.25" customHeight="1" x14ac:dyDescent="0.15">
      <c r="A54" s="12" t="s">
        <v>9771</v>
      </c>
      <c r="B54" s="272" t="s">
        <v>9763</v>
      </c>
      <c r="C54" s="299">
        <v>111</v>
      </c>
      <c r="D54" s="13" t="s">
        <v>847</v>
      </c>
      <c r="E54" s="13">
        <v>230</v>
      </c>
      <c r="F54" s="13" t="s">
        <v>393</v>
      </c>
      <c r="G54" s="30" t="s">
        <v>201</v>
      </c>
      <c r="H54" s="70"/>
      <c r="I54" s="70" t="s">
        <v>387</v>
      </c>
    </row>
    <row r="55" spans="1:9" ht="13.25" customHeight="1" x14ac:dyDescent="0.15">
      <c r="A55" s="12" t="s">
        <v>9810</v>
      </c>
      <c r="B55" s="272" t="s">
        <v>9763</v>
      </c>
      <c r="C55" s="299">
        <v>116</v>
      </c>
      <c r="D55" s="13" t="s">
        <v>149</v>
      </c>
      <c r="E55" s="13">
        <v>130</v>
      </c>
      <c r="F55" s="13" t="s">
        <v>393</v>
      </c>
      <c r="G55" s="30" t="s">
        <v>181</v>
      </c>
      <c r="H55" s="70"/>
      <c r="I55" s="70" t="s">
        <v>387</v>
      </c>
    </row>
    <row r="56" spans="1:9" ht="13.25" customHeight="1" x14ac:dyDescent="0.15">
      <c r="A56" s="12" t="s">
        <v>9768</v>
      </c>
      <c r="B56" s="272" t="s">
        <v>9763</v>
      </c>
      <c r="C56" s="299">
        <v>117</v>
      </c>
      <c r="D56" s="13" t="s">
        <v>392</v>
      </c>
      <c r="E56" s="13">
        <v>150</v>
      </c>
      <c r="F56" s="13" t="s">
        <v>393</v>
      </c>
      <c r="G56" s="30" t="s">
        <v>181</v>
      </c>
      <c r="H56" s="70"/>
      <c r="I56" s="70" t="s">
        <v>387</v>
      </c>
    </row>
    <row r="57" spans="1:9" ht="13.25" customHeight="1" x14ac:dyDescent="0.15">
      <c r="A57" s="12" t="s">
        <v>9815</v>
      </c>
      <c r="B57" s="272" t="s">
        <v>9763</v>
      </c>
      <c r="C57" s="299">
        <v>136</v>
      </c>
      <c r="D57" s="13" t="s">
        <v>392</v>
      </c>
      <c r="E57" s="13">
        <v>120</v>
      </c>
      <c r="F57" s="13" t="s">
        <v>398</v>
      </c>
      <c r="G57" s="30" t="s">
        <v>181</v>
      </c>
      <c r="H57" s="70"/>
      <c r="I57" s="70" t="s">
        <v>387</v>
      </c>
    </row>
    <row r="58" spans="1:9" ht="13.25" customHeight="1" x14ac:dyDescent="0.15">
      <c r="A58" s="12" t="s">
        <v>9818</v>
      </c>
      <c r="B58" s="13" t="s">
        <v>9763</v>
      </c>
      <c r="C58" s="299">
        <v>146</v>
      </c>
      <c r="D58" s="13" t="s">
        <v>469</v>
      </c>
      <c r="E58" s="13"/>
      <c r="F58" s="13" t="s">
        <v>1069</v>
      </c>
      <c r="G58" s="30" t="s">
        <v>177</v>
      </c>
      <c r="H58" s="70"/>
      <c r="I58" s="70" t="s">
        <v>387</v>
      </c>
    </row>
    <row r="59" spans="1:9" ht="13.25" customHeight="1" x14ac:dyDescent="0.15">
      <c r="A59" s="12" t="s">
        <v>9819</v>
      </c>
      <c r="B59" s="13" t="s">
        <v>9763</v>
      </c>
      <c r="C59" s="299">
        <v>147</v>
      </c>
      <c r="D59" s="13" t="s">
        <v>469</v>
      </c>
      <c r="E59" s="13"/>
      <c r="F59" s="13" t="s">
        <v>1542</v>
      </c>
      <c r="G59" s="30" t="s">
        <v>177</v>
      </c>
      <c r="H59" s="70"/>
      <c r="I59" s="70" t="s">
        <v>387</v>
      </c>
    </row>
    <row r="60" spans="1:9" ht="13.25" customHeight="1" x14ac:dyDescent="0.15">
      <c r="A60" s="12" t="s">
        <v>9820</v>
      </c>
      <c r="B60" s="13" t="s">
        <v>9763</v>
      </c>
      <c r="C60" s="299">
        <v>148</v>
      </c>
      <c r="D60" s="13" t="s">
        <v>469</v>
      </c>
      <c r="E60" s="13"/>
      <c r="F60" s="13" t="s">
        <v>906</v>
      </c>
      <c r="G60" s="30" t="s">
        <v>177</v>
      </c>
      <c r="H60" s="70" t="s">
        <v>387</v>
      </c>
      <c r="I60" s="70"/>
    </row>
    <row r="61" spans="1:9" ht="13.25" customHeight="1" x14ac:dyDescent="0.15">
      <c r="A61" s="12" t="s">
        <v>9821</v>
      </c>
      <c r="B61" s="13" t="s">
        <v>9763</v>
      </c>
      <c r="C61" s="299">
        <v>149</v>
      </c>
      <c r="D61" s="13" t="s">
        <v>469</v>
      </c>
      <c r="E61" s="13"/>
      <c r="F61" s="13" t="s">
        <v>906</v>
      </c>
      <c r="G61" s="30" t="s">
        <v>177</v>
      </c>
      <c r="H61" s="70"/>
      <c r="I61" s="70" t="s">
        <v>387</v>
      </c>
    </row>
    <row r="62" spans="1:9" ht="13.25" customHeight="1" x14ac:dyDescent="0.15">
      <c r="A62" s="12" t="s">
        <v>9822</v>
      </c>
      <c r="B62" s="13" t="s">
        <v>9763</v>
      </c>
      <c r="C62" s="299">
        <v>150</v>
      </c>
      <c r="D62" s="13" t="s">
        <v>469</v>
      </c>
      <c r="E62" s="13"/>
      <c r="F62" s="13" t="s">
        <v>721</v>
      </c>
      <c r="G62" s="30" t="s">
        <v>177</v>
      </c>
      <c r="H62" s="70"/>
      <c r="I62" s="70"/>
    </row>
    <row r="63" spans="1:9" ht="13.25" customHeight="1" x14ac:dyDescent="0.15">
      <c r="A63" s="12" t="s">
        <v>9823</v>
      </c>
      <c r="B63" s="13" t="s">
        <v>9763</v>
      </c>
      <c r="C63" s="299">
        <v>151</v>
      </c>
      <c r="D63" s="13" t="s">
        <v>469</v>
      </c>
      <c r="E63" s="13"/>
      <c r="F63" s="13" t="s">
        <v>906</v>
      </c>
      <c r="G63" s="30" t="s">
        <v>177</v>
      </c>
      <c r="H63" s="70" t="s">
        <v>387</v>
      </c>
      <c r="I63" s="70"/>
    </row>
    <row r="64" spans="1:9" ht="13.25" customHeight="1" x14ac:dyDescent="0.15">
      <c r="A64" s="12" t="s">
        <v>9824</v>
      </c>
      <c r="B64" s="13" t="s">
        <v>9763</v>
      </c>
      <c r="C64" s="299">
        <v>152</v>
      </c>
      <c r="D64" s="13" t="s">
        <v>469</v>
      </c>
      <c r="E64" s="13"/>
      <c r="F64" s="13" t="s">
        <v>721</v>
      </c>
      <c r="G64" s="30" t="s">
        <v>177</v>
      </c>
      <c r="H64" s="70"/>
      <c r="I64" s="70" t="s">
        <v>387</v>
      </c>
    </row>
    <row r="65" spans="1:9" ht="13.25" customHeight="1" x14ac:dyDescent="0.15">
      <c r="A65" s="12" t="s">
        <v>9825</v>
      </c>
      <c r="B65" s="13" t="s">
        <v>9763</v>
      </c>
      <c r="C65" s="299">
        <v>153</v>
      </c>
      <c r="D65" s="13" t="s">
        <v>469</v>
      </c>
      <c r="E65" s="13"/>
      <c r="F65" s="13" t="s">
        <v>1542</v>
      </c>
      <c r="G65" s="30" t="s">
        <v>177</v>
      </c>
      <c r="H65" s="70"/>
      <c r="I65" s="70"/>
    </row>
    <row r="66" spans="1:9" ht="13.25" customHeight="1" x14ac:dyDescent="0.15">
      <c r="A66" s="12" t="s">
        <v>9826</v>
      </c>
      <c r="B66" s="13" t="s">
        <v>9763</v>
      </c>
      <c r="C66" s="299">
        <v>154</v>
      </c>
      <c r="D66" s="13" t="s">
        <v>469</v>
      </c>
      <c r="E66" s="13"/>
      <c r="F66" s="13" t="s">
        <v>721</v>
      </c>
      <c r="G66" s="30" t="s">
        <v>177</v>
      </c>
      <c r="H66" s="70" t="s">
        <v>387</v>
      </c>
      <c r="I66" s="70"/>
    </row>
  </sheetData>
  <sheetProtection selectLockedCells="1" selectUnlockedCells="1"/>
  <mergeCells count="5">
    <mergeCell ref="Z1:AH1"/>
    <mergeCell ref="K4:O5"/>
    <mergeCell ref="K7:O10"/>
    <mergeCell ref="K12:O14"/>
    <mergeCell ref="K16:O18"/>
  </mergeCells>
  <conditionalFormatting sqref="H2:H66">
    <cfRule type="cellIs" dxfId="268" priority="3" stopIfTrue="1" operator="equal">
      <formula>"-"</formula>
    </cfRule>
    <cfRule type="cellIs" dxfId="267" priority="4" stopIfTrue="1" operator="equal">
      <formula>"x"</formula>
    </cfRule>
  </conditionalFormatting>
  <conditionalFormatting sqref="I2:I66">
    <cfRule type="cellIs" dxfId="266" priority="1" stopIfTrue="1" operator="equal">
      <formula>"-"</formula>
    </cfRule>
    <cfRule type="cellIs" dxfId="265" priority="2" stopIfTrue="1" operator="equal">
      <formula>"x"</formula>
    </cfRule>
  </conditionalFormatting>
  <hyperlinks>
    <hyperlink ref="L1" location="'Expansion set Check List'!A1" display="Home" xr:uid="{3743CABB-4B37-4075-904F-912C2E0D4A3D}"/>
    <hyperlink ref="K4:O5" r:id="rId1" display="S7 Official Checklist" xr:uid="{9817AF9E-5196-46AD-9A92-755B21F9CA4A}"/>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75">
    <tabColor rgb="FFFF6699"/>
  </sheetPr>
  <dimension ref="A1:W1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5" customWidth="1"/>
    <col min="2" max="2" width="17.83203125" bestFit="1" customWidth="1"/>
    <col min="3" max="3" width="3.33203125" bestFit="1" customWidth="1"/>
    <col min="4" max="4" width="8.6640625" bestFit="1" customWidth="1"/>
    <col min="5" max="5" width="3.33203125"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1198</v>
      </c>
      <c r="B2" s="13" t="s">
        <v>239</v>
      </c>
      <c r="C2" s="13">
        <v>1</v>
      </c>
      <c r="D2" s="13" t="s">
        <v>404</v>
      </c>
      <c r="E2" s="13">
        <v>50</v>
      </c>
      <c r="F2" s="13" t="s">
        <v>393</v>
      </c>
      <c r="G2" s="30" t="s">
        <v>173</v>
      </c>
      <c r="H2" s="70"/>
      <c r="M2" s="33">
        <f>SUM(COUNTA(H2:H1000))</f>
        <v>0</v>
      </c>
      <c r="O2" s="102"/>
      <c r="P2" s="102"/>
      <c r="Q2" s="102"/>
      <c r="R2" s="102"/>
      <c r="S2" s="102"/>
      <c r="T2" s="102"/>
      <c r="U2" s="102"/>
      <c r="V2" s="102"/>
      <c r="W2" s="102"/>
    </row>
    <row r="3" spans="1:23" ht="13" x14ac:dyDescent="0.15">
      <c r="A3" s="15" t="s">
        <v>1918</v>
      </c>
      <c r="B3" s="16" t="s">
        <v>239</v>
      </c>
      <c r="C3" s="16">
        <v>2</v>
      </c>
      <c r="D3" s="16" t="s">
        <v>392</v>
      </c>
      <c r="E3" s="16">
        <v>80</v>
      </c>
      <c r="F3" s="16" t="s">
        <v>393</v>
      </c>
      <c r="G3" s="31" t="s">
        <v>173</v>
      </c>
      <c r="H3" s="70"/>
    </row>
    <row r="4" spans="1:23" ht="13" x14ac:dyDescent="0.15">
      <c r="A4" s="15" t="s">
        <v>1202</v>
      </c>
      <c r="B4" s="16" t="s">
        <v>239</v>
      </c>
      <c r="C4" s="16">
        <v>3</v>
      </c>
      <c r="D4" s="16" t="s">
        <v>392</v>
      </c>
      <c r="E4" s="16">
        <v>70</v>
      </c>
      <c r="F4" s="16" t="s">
        <v>398</v>
      </c>
      <c r="G4" s="31" t="s">
        <v>173</v>
      </c>
      <c r="H4" s="70"/>
    </row>
    <row r="5" spans="1:23" ht="13" x14ac:dyDescent="0.15">
      <c r="A5" s="15" t="s">
        <v>451</v>
      </c>
      <c r="B5" s="16" t="s">
        <v>239</v>
      </c>
      <c r="C5" s="16">
        <v>4</v>
      </c>
      <c r="D5" s="16" t="s">
        <v>404</v>
      </c>
      <c r="E5" s="16">
        <v>40</v>
      </c>
      <c r="F5" s="16" t="s">
        <v>393</v>
      </c>
      <c r="G5" s="31" t="s">
        <v>173</v>
      </c>
      <c r="H5" s="70"/>
    </row>
    <row r="6" spans="1:23" ht="13" x14ac:dyDescent="0.15">
      <c r="A6" s="15" t="s">
        <v>403</v>
      </c>
      <c r="B6" s="16" t="s">
        <v>239</v>
      </c>
      <c r="C6" s="16">
        <v>5</v>
      </c>
      <c r="D6" s="16" t="s">
        <v>404</v>
      </c>
      <c r="E6" s="16">
        <v>80</v>
      </c>
      <c r="F6" s="16" t="s">
        <v>398</v>
      </c>
      <c r="G6" s="31" t="s">
        <v>173</v>
      </c>
      <c r="H6" s="70"/>
    </row>
    <row r="7" spans="1:23" ht="13" x14ac:dyDescent="0.15">
      <c r="A7" s="15" t="s">
        <v>456</v>
      </c>
      <c r="B7" s="16" t="s">
        <v>239</v>
      </c>
      <c r="C7" s="16">
        <v>6</v>
      </c>
      <c r="D7" s="16" t="s">
        <v>404</v>
      </c>
      <c r="E7" s="16">
        <v>50</v>
      </c>
      <c r="F7" s="16" t="s">
        <v>393</v>
      </c>
      <c r="G7" s="31" t="s">
        <v>173</v>
      </c>
      <c r="H7" s="70"/>
    </row>
    <row r="8" spans="1:23" ht="13" x14ac:dyDescent="0.15">
      <c r="A8" s="15" t="s">
        <v>1222</v>
      </c>
      <c r="B8" s="16" t="s">
        <v>239</v>
      </c>
      <c r="C8" s="16">
        <v>7</v>
      </c>
      <c r="D8" s="16" t="s">
        <v>392</v>
      </c>
      <c r="E8" s="16">
        <v>40</v>
      </c>
      <c r="F8" s="16" t="s">
        <v>393</v>
      </c>
      <c r="G8" s="31" t="s">
        <v>173</v>
      </c>
      <c r="H8" s="70"/>
    </row>
    <row r="9" spans="1:23" ht="13" x14ac:dyDescent="0.15">
      <c r="A9" s="15" t="s">
        <v>493</v>
      </c>
      <c r="B9" s="16" t="s">
        <v>239</v>
      </c>
      <c r="C9" s="16">
        <v>8</v>
      </c>
      <c r="D9" s="16" t="s">
        <v>469</v>
      </c>
      <c r="E9" s="16"/>
      <c r="F9" s="16" t="s">
        <v>469</v>
      </c>
      <c r="G9" s="31" t="s">
        <v>173</v>
      </c>
      <c r="H9" s="70"/>
    </row>
    <row r="10" spans="1:23" ht="13" x14ac:dyDescent="0.15">
      <c r="A10" s="15" t="s">
        <v>588</v>
      </c>
      <c r="B10" s="16" t="s">
        <v>239</v>
      </c>
      <c r="C10" s="16">
        <v>9</v>
      </c>
      <c r="D10" s="16" t="s">
        <v>469</v>
      </c>
      <c r="E10" s="16"/>
      <c r="F10" s="16" t="s">
        <v>469</v>
      </c>
      <c r="G10" s="31" t="s">
        <v>173</v>
      </c>
      <c r="H10" s="70"/>
    </row>
    <row r="11" spans="1:23" ht="13" x14ac:dyDescent="0.15">
      <c r="A11" s="15" t="s">
        <v>501</v>
      </c>
      <c r="B11" s="16" t="s">
        <v>239</v>
      </c>
      <c r="C11" s="16">
        <v>10</v>
      </c>
      <c r="D11" s="16" t="s">
        <v>496</v>
      </c>
      <c r="E11" s="16"/>
      <c r="F11" s="16" t="s">
        <v>496</v>
      </c>
      <c r="G11" s="31" t="s">
        <v>173</v>
      </c>
      <c r="H11" s="70"/>
    </row>
  </sheetData>
  <sheetProtection selectLockedCells="1" selectUnlockedCells="1"/>
  <mergeCells count="1">
    <mergeCell ref="O1:W1"/>
  </mergeCells>
  <phoneticPr fontId="3" type="noConversion"/>
  <conditionalFormatting sqref="H2:H11">
    <cfRule type="cellIs" dxfId="264" priority="1" stopIfTrue="1" operator="equal">
      <formula>"-"</formula>
    </cfRule>
    <cfRule type="cellIs" dxfId="263" priority="2" stopIfTrue="1" operator="equal">
      <formula>"x"</formula>
    </cfRule>
  </conditionalFormatting>
  <hyperlinks>
    <hyperlink ref="L1" location="'Expansion set Check List'!A1" display="Home" xr:uid="{00000000-0004-0000-8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76">
    <tabColor rgb="FFFF6699"/>
  </sheetPr>
  <dimension ref="A1:W1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3.5" customWidth="1"/>
    <col min="2" max="2" width="17.5" bestFit="1" customWidth="1"/>
    <col min="3" max="3" width="3.33203125" bestFit="1" customWidth="1"/>
    <col min="4" max="4" width="8.6640625" bestFit="1" customWidth="1"/>
    <col min="5" max="5" width="3.33203125"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1290</v>
      </c>
      <c r="B2" s="13" t="s">
        <v>243</v>
      </c>
      <c r="C2" s="13">
        <v>1</v>
      </c>
      <c r="D2" s="13" t="s">
        <v>392</v>
      </c>
      <c r="E2" s="13">
        <v>40</v>
      </c>
      <c r="F2" s="13" t="s">
        <v>393</v>
      </c>
      <c r="G2" s="30" t="s">
        <v>173</v>
      </c>
      <c r="H2" s="70"/>
      <c r="M2" s="33">
        <f>SUM(COUNTA(H2:H1000))</f>
        <v>0</v>
      </c>
      <c r="O2" s="102"/>
      <c r="P2" s="102"/>
      <c r="Q2" s="102"/>
      <c r="R2" s="102"/>
      <c r="S2" s="102"/>
      <c r="T2" s="102"/>
      <c r="U2" s="102"/>
      <c r="V2" s="102"/>
      <c r="W2" s="102"/>
    </row>
    <row r="3" spans="1:23" ht="13" x14ac:dyDescent="0.15">
      <c r="A3" s="15" t="s">
        <v>1197</v>
      </c>
      <c r="B3" s="16" t="s">
        <v>243</v>
      </c>
      <c r="C3" s="16">
        <v>2</v>
      </c>
      <c r="D3" s="16" t="s">
        <v>395</v>
      </c>
      <c r="E3" s="16">
        <v>70</v>
      </c>
      <c r="F3" s="16" t="s">
        <v>398</v>
      </c>
      <c r="G3" s="31" t="s">
        <v>173</v>
      </c>
      <c r="H3" s="70"/>
    </row>
    <row r="4" spans="1:23" ht="13" x14ac:dyDescent="0.15">
      <c r="A4" s="15" t="s">
        <v>1181</v>
      </c>
      <c r="B4" s="16" t="s">
        <v>243</v>
      </c>
      <c r="C4" s="16">
        <v>3</v>
      </c>
      <c r="D4" s="16" t="s">
        <v>392</v>
      </c>
      <c r="E4" s="16">
        <v>80</v>
      </c>
      <c r="F4" s="16" t="s">
        <v>398</v>
      </c>
      <c r="G4" s="31" t="s">
        <v>173</v>
      </c>
      <c r="H4" s="70"/>
    </row>
    <row r="5" spans="1:23" ht="13" x14ac:dyDescent="0.15">
      <c r="A5" s="15" t="s">
        <v>1917</v>
      </c>
      <c r="B5" s="16" t="s">
        <v>243</v>
      </c>
      <c r="C5" s="16">
        <v>4</v>
      </c>
      <c r="D5" s="16" t="s">
        <v>392</v>
      </c>
      <c r="E5" s="16">
        <v>70</v>
      </c>
      <c r="F5" s="16" t="s">
        <v>393</v>
      </c>
      <c r="G5" s="31" t="s">
        <v>173</v>
      </c>
      <c r="H5" s="70"/>
    </row>
    <row r="6" spans="1:23" ht="13" x14ac:dyDescent="0.15">
      <c r="A6" s="15" t="s">
        <v>1213</v>
      </c>
      <c r="B6" s="16" t="s">
        <v>243</v>
      </c>
      <c r="C6" s="16">
        <v>5</v>
      </c>
      <c r="D6" s="16" t="s">
        <v>395</v>
      </c>
      <c r="E6" s="16">
        <v>40</v>
      </c>
      <c r="F6" s="16" t="s">
        <v>393</v>
      </c>
      <c r="G6" s="31" t="s">
        <v>173</v>
      </c>
      <c r="H6" s="70"/>
    </row>
    <row r="7" spans="1:23" ht="13" x14ac:dyDescent="0.15">
      <c r="A7" s="15" t="s">
        <v>1205</v>
      </c>
      <c r="B7" s="16" t="s">
        <v>243</v>
      </c>
      <c r="C7" s="16">
        <v>6</v>
      </c>
      <c r="D7" s="16" t="s">
        <v>392</v>
      </c>
      <c r="E7" s="16">
        <v>50</v>
      </c>
      <c r="F7" s="16" t="s">
        <v>393</v>
      </c>
      <c r="G7" s="31" t="s">
        <v>173</v>
      </c>
      <c r="H7" s="70"/>
    </row>
    <row r="8" spans="1:23" ht="13" x14ac:dyDescent="0.15">
      <c r="A8" s="15" t="s">
        <v>1218</v>
      </c>
      <c r="B8" s="16" t="s">
        <v>243</v>
      </c>
      <c r="C8" s="16">
        <v>7</v>
      </c>
      <c r="D8" s="16" t="s">
        <v>395</v>
      </c>
      <c r="E8" s="16">
        <v>50</v>
      </c>
      <c r="F8" s="16" t="s">
        <v>393</v>
      </c>
      <c r="G8" s="31" t="s">
        <v>173</v>
      </c>
      <c r="H8" s="70"/>
    </row>
    <row r="9" spans="1:23" ht="13" x14ac:dyDescent="0.15">
      <c r="A9" s="15" t="s">
        <v>493</v>
      </c>
      <c r="B9" s="16" t="s">
        <v>243</v>
      </c>
      <c r="C9" s="16">
        <v>8</v>
      </c>
      <c r="D9" s="16" t="s">
        <v>469</v>
      </c>
      <c r="E9" s="16"/>
      <c r="F9" s="16" t="s">
        <v>469</v>
      </c>
      <c r="G9" s="31" t="s">
        <v>173</v>
      </c>
      <c r="H9" s="70"/>
    </row>
    <row r="10" spans="1:23" ht="13" x14ac:dyDescent="0.15">
      <c r="A10" s="15" t="s">
        <v>588</v>
      </c>
      <c r="B10" s="16" t="s">
        <v>243</v>
      </c>
      <c r="C10" s="16">
        <v>9</v>
      </c>
      <c r="D10" s="16" t="s">
        <v>469</v>
      </c>
      <c r="E10" s="16"/>
      <c r="F10" s="16" t="s">
        <v>469</v>
      </c>
      <c r="G10" s="31" t="s">
        <v>173</v>
      </c>
      <c r="H10" s="70"/>
    </row>
    <row r="11" spans="1:23" ht="13" x14ac:dyDescent="0.15">
      <c r="A11" s="15" t="s">
        <v>499</v>
      </c>
      <c r="B11" s="16" t="s">
        <v>243</v>
      </c>
      <c r="C11" s="16">
        <v>10</v>
      </c>
      <c r="D11" s="16" t="s">
        <v>496</v>
      </c>
      <c r="E11" s="16"/>
      <c r="F11" s="16" t="s">
        <v>496</v>
      </c>
      <c r="G11" s="31" t="s">
        <v>173</v>
      </c>
      <c r="H11" s="70"/>
    </row>
  </sheetData>
  <sheetProtection selectLockedCells="1" selectUnlockedCells="1"/>
  <mergeCells count="1">
    <mergeCell ref="O1:W1"/>
  </mergeCells>
  <phoneticPr fontId="3" type="noConversion"/>
  <conditionalFormatting sqref="H2:H11">
    <cfRule type="cellIs" dxfId="262" priority="1" stopIfTrue="1" operator="equal">
      <formula>"-"</formula>
    </cfRule>
    <cfRule type="cellIs" dxfId="261" priority="2" stopIfTrue="1" operator="equal">
      <formula>"x"</formula>
    </cfRule>
  </conditionalFormatting>
  <hyperlinks>
    <hyperlink ref="L1" location="'Expansion set Check List'!A1" display="Home" xr:uid="{00000000-0004-0000-8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77">
    <tabColor rgb="FFFF6699"/>
  </sheetPr>
  <dimension ref="A1:W1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5" customWidth="1"/>
    <col min="2" max="2" width="19.5" bestFit="1" customWidth="1"/>
    <col min="3" max="3" width="3.33203125" bestFit="1" customWidth="1"/>
    <col min="4" max="4" width="8.5" bestFit="1" customWidth="1"/>
    <col min="5" max="5" width="3.33203125"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420</v>
      </c>
      <c r="B2" s="13" t="s">
        <v>247</v>
      </c>
      <c r="C2" s="13">
        <v>1</v>
      </c>
      <c r="D2" s="13" t="s">
        <v>395</v>
      </c>
      <c r="E2" s="13">
        <v>90</v>
      </c>
      <c r="F2" s="13" t="s">
        <v>398</v>
      </c>
      <c r="G2" s="30" t="s">
        <v>173</v>
      </c>
      <c r="H2" s="70"/>
      <c r="M2" s="33">
        <f>SUM(COUNTA(H2:H1000))</f>
        <v>0</v>
      </c>
      <c r="O2" s="102"/>
      <c r="P2" s="102"/>
      <c r="Q2" s="102"/>
      <c r="R2" s="102"/>
      <c r="S2" s="102"/>
      <c r="T2" s="102"/>
      <c r="U2" s="102"/>
      <c r="V2" s="102"/>
      <c r="W2" s="102"/>
    </row>
    <row r="3" spans="1:23" ht="13" x14ac:dyDescent="0.15">
      <c r="A3" s="15" t="s">
        <v>443</v>
      </c>
      <c r="B3" s="16" t="s">
        <v>247</v>
      </c>
      <c r="C3" s="16">
        <v>2</v>
      </c>
      <c r="D3" s="16" t="s">
        <v>395</v>
      </c>
      <c r="E3" s="16">
        <v>50</v>
      </c>
      <c r="F3" s="16" t="s">
        <v>393</v>
      </c>
      <c r="G3" s="31" t="s">
        <v>173</v>
      </c>
      <c r="H3" s="70"/>
    </row>
    <row r="4" spans="1:23" ht="13" x14ac:dyDescent="0.15">
      <c r="A4" s="15" t="s">
        <v>421</v>
      </c>
      <c r="B4" s="16" t="s">
        <v>247</v>
      </c>
      <c r="C4" s="16">
        <v>3</v>
      </c>
      <c r="D4" s="16" t="s">
        <v>395</v>
      </c>
      <c r="E4" s="16">
        <v>70</v>
      </c>
      <c r="F4" s="16" t="s">
        <v>398</v>
      </c>
      <c r="G4" s="31" t="s">
        <v>173</v>
      </c>
      <c r="H4" s="70"/>
    </row>
    <row r="5" spans="1:23" ht="13" x14ac:dyDescent="0.15">
      <c r="A5" s="15" t="s">
        <v>425</v>
      </c>
      <c r="B5" s="16" t="s">
        <v>247</v>
      </c>
      <c r="C5" s="16">
        <v>4</v>
      </c>
      <c r="D5" s="16" t="s">
        <v>395</v>
      </c>
      <c r="E5" s="16">
        <v>60</v>
      </c>
      <c r="F5" s="16" t="s">
        <v>393</v>
      </c>
      <c r="G5" s="31" t="s">
        <v>173</v>
      </c>
      <c r="H5" s="70"/>
    </row>
    <row r="6" spans="1:23" ht="13" x14ac:dyDescent="0.15">
      <c r="A6" s="15" t="s">
        <v>888</v>
      </c>
      <c r="B6" s="16" t="s">
        <v>247</v>
      </c>
      <c r="C6" s="16">
        <v>5</v>
      </c>
      <c r="D6" s="16" t="s">
        <v>404</v>
      </c>
      <c r="E6" s="16">
        <v>50</v>
      </c>
      <c r="F6" s="16" t="s">
        <v>393</v>
      </c>
      <c r="G6" s="31" t="s">
        <v>173</v>
      </c>
      <c r="H6" s="70"/>
    </row>
    <row r="7" spans="1:23" ht="13" x14ac:dyDescent="0.15">
      <c r="A7" s="15" t="s">
        <v>1281</v>
      </c>
      <c r="B7" s="16" t="s">
        <v>247</v>
      </c>
      <c r="C7" s="16">
        <v>6</v>
      </c>
      <c r="D7" s="16" t="s">
        <v>404</v>
      </c>
      <c r="E7" s="16">
        <v>60</v>
      </c>
      <c r="F7" s="16" t="s">
        <v>393</v>
      </c>
      <c r="G7" s="31" t="s">
        <v>173</v>
      </c>
      <c r="H7" s="70"/>
    </row>
    <row r="8" spans="1:23" ht="13" x14ac:dyDescent="0.15">
      <c r="A8" s="15" t="s">
        <v>466</v>
      </c>
      <c r="B8" s="16" t="s">
        <v>247</v>
      </c>
      <c r="C8" s="16">
        <v>7</v>
      </c>
      <c r="D8" s="16" t="s">
        <v>395</v>
      </c>
      <c r="E8" s="16">
        <v>50</v>
      </c>
      <c r="F8" s="16" t="s">
        <v>393</v>
      </c>
      <c r="G8" s="31" t="s">
        <v>173</v>
      </c>
      <c r="H8" s="70"/>
    </row>
    <row r="9" spans="1:23" ht="13" x14ac:dyDescent="0.15">
      <c r="A9" s="15" t="s">
        <v>1430</v>
      </c>
      <c r="B9" s="16" t="s">
        <v>247</v>
      </c>
      <c r="C9" s="16">
        <v>8</v>
      </c>
      <c r="D9" s="16" t="s">
        <v>469</v>
      </c>
      <c r="E9" s="16"/>
      <c r="F9" s="16" t="s">
        <v>1069</v>
      </c>
      <c r="G9" s="31" t="s">
        <v>173</v>
      </c>
      <c r="H9" s="70"/>
    </row>
    <row r="10" spans="1:23" ht="13" x14ac:dyDescent="0.15">
      <c r="A10" s="15" t="s">
        <v>588</v>
      </c>
      <c r="B10" s="16" t="s">
        <v>247</v>
      </c>
      <c r="C10" s="16">
        <v>9</v>
      </c>
      <c r="D10" s="16" t="s">
        <v>469</v>
      </c>
      <c r="E10" s="16"/>
      <c r="F10" s="16" t="s">
        <v>469</v>
      </c>
      <c r="G10" s="31" t="s">
        <v>173</v>
      </c>
      <c r="H10" s="70"/>
    </row>
    <row r="11" spans="1:23" ht="13" x14ac:dyDescent="0.15">
      <c r="A11" s="15" t="s">
        <v>493</v>
      </c>
      <c r="B11" s="16" t="s">
        <v>247</v>
      </c>
      <c r="C11" s="16">
        <v>10</v>
      </c>
      <c r="D11" s="16" t="s">
        <v>469</v>
      </c>
      <c r="E11" s="16"/>
      <c r="F11" s="16" t="s">
        <v>469</v>
      </c>
      <c r="G11" s="31" t="s">
        <v>173</v>
      </c>
      <c r="H11" s="70"/>
    </row>
    <row r="12" spans="1:23" ht="13" x14ac:dyDescent="0.15">
      <c r="A12" s="15" t="s">
        <v>499</v>
      </c>
      <c r="B12" s="16" t="s">
        <v>247</v>
      </c>
      <c r="C12" s="16">
        <v>11</v>
      </c>
      <c r="D12" s="16" t="s">
        <v>496</v>
      </c>
      <c r="E12" s="16"/>
      <c r="F12" s="16" t="s">
        <v>496</v>
      </c>
      <c r="G12" s="31" t="s">
        <v>173</v>
      </c>
      <c r="H12" s="70"/>
    </row>
    <row r="13" spans="1:23" ht="13" x14ac:dyDescent="0.15">
      <c r="A13" s="15" t="s">
        <v>501</v>
      </c>
      <c r="B13" s="16" t="s">
        <v>247</v>
      </c>
      <c r="C13" s="16">
        <v>12</v>
      </c>
      <c r="D13" s="16" t="s">
        <v>496</v>
      </c>
      <c r="E13" s="16"/>
      <c r="F13" s="16" t="s">
        <v>496</v>
      </c>
      <c r="G13" s="31" t="s">
        <v>173</v>
      </c>
      <c r="H13" s="70"/>
    </row>
  </sheetData>
  <sheetProtection selectLockedCells="1" selectUnlockedCells="1"/>
  <mergeCells count="1">
    <mergeCell ref="O1:W1"/>
  </mergeCells>
  <phoneticPr fontId="3" type="noConversion"/>
  <conditionalFormatting sqref="H2:H13">
    <cfRule type="cellIs" dxfId="260" priority="1" stopIfTrue="1" operator="equal">
      <formula>"-"</formula>
    </cfRule>
    <cfRule type="cellIs" dxfId="259" priority="2" stopIfTrue="1" operator="equal">
      <formula>"x"</formula>
    </cfRule>
  </conditionalFormatting>
  <hyperlinks>
    <hyperlink ref="L1" location="'Expansion set Check List'!A1" display="Home" xr:uid="{00000000-0004-0000-8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78">
    <tabColor rgb="FFFF6699"/>
  </sheetPr>
  <dimension ref="A1:W1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5.6640625" customWidth="1"/>
    <col min="2" max="2" width="19.1640625" bestFit="1" customWidth="1"/>
    <col min="3" max="3" width="3.33203125" bestFit="1" customWidth="1"/>
    <col min="4" max="4" width="8.6640625" bestFit="1" customWidth="1"/>
    <col min="5" max="5" width="3.33203125"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1397</v>
      </c>
      <c r="B2" s="13" t="s">
        <v>251</v>
      </c>
      <c r="C2" s="13">
        <v>1</v>
      </c>
      <c r="D2" s="13" t="s">
        <v>385</v>
      </c>
      <c r="E2" s="13">
        <v>50</v>
      </c>
      <c r="F2" s="13" t="s">
        <v>393</v>
      </c>
      <c r="G2" s="30" t="s">
        <v>173</v>
      </c>
      <c r="H2" s="70"/>
      <c r="M2" s="33">
        <f>SUM(COUNTA(H2:H1000))</f>
        <v>0</v>
      </c>
      <c r="O2" s="102"/>
      <c r="P2" s="102"/>
      <c r="Q2" s="102"/>
      <c r="R2" s="102"/>
      <c r="S2" s="102"/>
      <c r="T2" s="102"/>
      <c r="U2" s="102"/>
      <c r="V2" s="102"/>
      <c r="W2" s="102"/>
    </row>
    <row r="3" spans="1:23" ht="13" x14ac:dyDescent="0.15">
      <c r="A3" s="15" t="s">
        <v>1198</v>
      </c>
      <c r="B3" s="16" t="s">
        <v>251</v>
      </c>
      <c r="C3" s="16">
        <v>2</v>
      </c>
      <c r="D3" s="16" t="s">
        <v>404</v>
      </c>
      <c r="E3" s="16">
        <v>50</v>
      </c>
      <c r="F3" s="16" t="s">
        <v>393</v>
      </c>
      <c r="G3" s="31" t="s">
        <v>173</v>
      </c>
      <c r="H3" s="70"/>
    </row>
    <row r="4" spans="1:23" ht="13" x14ac:dyDescent="0.15">
      <c r="A4" s="15" t="s">
        <v>1280</v>
      </c>
      <c r="B4" s="16" t="s">
        <v>251</v>
      </c>
      <c r="C4" s="16">
        <v>3</v>
      </c>
      <c r="D4" s="16" t="s">
        <v>385</v>
      </c>
      <c r="E4" s="16">
        <v>70</v>
      </c>
      <c r="F4" s="16" t="s">
        <v>398</v>
      </c>
      <c r="G4" s="31" t="s">
        <v>173</v>
      </c>
      <c r="H4" s="70"/>
    </row>
    <row r="5" spans="1:23" ht="13" x14ac:dyDescent="0.15">
      <c r="A5" s="15" t="s">
        <v>542</v>
      </c>
      <c r="B5" s="16" t="s">
        <v>251</v>
      </c>
      <c r="C5" s="16">
        <v>4</v>
      </c>
      <c r="D5" s="16" t="s">
        <v>392</v>
      </c>
      <c r="E5" s="16">
        <v>50</v>
      </c>
      <c r="F5" s="16" t="s">
        <v>393</v>
      </c>
      <c r="G5" s="31" t="s">
        <v>173</v>
      </c>
      <c r="H5" s="70"/>
    </row>
    <row r="6" spans="1:23" ht="13" x14ac:dyDescent="0.15">
      <c r="A6" s="15" t="s">
        <v>1391</v>
      </c>
      <c r="B6" s="16" t="s">
        <v>251</v>
      </c>
      <c r="C6" s="16">
        <v>5</v>
      </c>
      <c r="D6" s="16" t="s">
        <v>385</v>
      </c>
      <c r="E6" s="16">
        <v>80</v>
      </c>
      <c r="F6" s="16" t="s">
        <v>398</v>
      </c>
      <c r="G6" s="31" t="s">
        <v>173</v>
      </c>
      <c r="H6" s="70"/>
    </row>
    <row r="7" spans="1:23" ht="13" x14ac:dyDescent="0.15">
      <c r="A7" s="15" t="s">
        <v>1282</v>
      </c>
      <c r="B7" s="16" t="s">
        <v>251</v>
      </c>
      <c r="C7" s="16">
        <v>6</v>
      </c>
      <c r="D7" s="16" t="s">
        <v>404</v>
      </c>
      <c r="E7" s="16">
        <v>60</v>
      </c>
      <c r="F7" s="16" t="s">
        <v>393</v>
      </c>
      <c r="G7" s="31" t="s">
        <v>173</v>
      </c>
      <c r="H7" s="70"/>
    </row>
    <row r="8" spans="1:23" ht="13" x14ac:dyDescent="0.15">
      <c r="A8" s="15" t="s">
        <v>1298</v>
      </c>
      <c r="B8" s="16" t="s">
        <v>251</v>
      </c>
      <c r="C8" s="16">
        <v>7</v>
      </c>
      <c r="D8" s="16" t="s">
        <v>385</v>
      </c>
      <c r="E8" s="16">
        <v>50</v>
      </c>
      <c r="F8" s="16" t="s">
        <v>393</v>
      </c>
      <c r="G8" s="31" t="s">
        <v>173</v>
      </c>
      <c r="H8" s="70"/>
    </row>
    <row r="9" spans="1:23" ht="13" x14ac:dyDescent="0.15">
      <c r="A9" s="15" t="s">
        <v>588</v>
      </c>
      <c r="B9" s="16" t="s">
        <v>251</v>
      </c>
      <c r="C9" s="16">
        <v>8</v>
      </c>
      <c r="D9" s="16" t="s">
        <v>469</v>
      </c>
      <c r="E9" s="16"/>
      <c r="F9" s="16" t="s">
        <v>469</v>
      </c>
      <c r="G9" s="31" t="s">
        <v>173</v>
      </c>
      <c r="H9" s="70"/>
    </row>
    <row r="10" spans="1:23" ht="13" x14ac:dyDescent="0.15">
      <c r="A10" s="15" t="s">
        <v>493</v>
      </c>
      <c r="B10" s="16" t="s">
        <v>251</v>
      </c>
      <c r="C10" s="16">
        <v>9</v>
      </c>
      <c r="D10" s="16" t="s">
        <v>469</v>
      </c>
      <c r="E10" s="16"/>
      <c r="F10" s="16" t="s">
        <v>469</v>
      </c>
      <c r="G10" s="31" t="s">
        <v>173</v>
      </c>
      <c r="H10" s="70"/>
    </row>
    <row r="11" spans="1:23" ht="13" x14ac:dyDescent="0.15">
      <c r="A11" s="15" t="s">
        <v>1481</v>
      </c>
      <c r="B11" s="16" t="s">
        <v>251</v>
      </c>
      <c r="C11" s="16">
        <v>10</v>
      </c>
      <c r="D11" s="16" t="s">
        <v>469</v>
      </c>
      <c r="E11" s="16"/>
      <c r="F11" s="16" t="s">
        <v>1069</v>
      </c>
      <c r="G11" s="31" t="s">
        <v>173</v>
      </c>
      <c r="H11" s="70"/>
    </row>
    <row r="12" spans="1:23" ht="13" x14ac:dyDescent="0.15">
      <c r="A12" s="15" t="s">
        <v>501</v>
      </c>
      <c r="B12" s="16" t="s">
        <v>251</v>
      </c>
      <c r="C12" s="16">
        <v>11</v>
      </c>
      <c r="D12" s="16" t="s">
        <v>496</v>
      </c>
      <c r="E12" s="16"/>
      <c r="F12" s="16" t="s">
        <v>496</v>
      </c>
      <c r="G12" s="31" t="s">
        <v>173</v>
      </c>
      <c r="H12" s="70"/>
    </row>
    <row r="13" spans="1:23" ht="13" x14ac:dyDescent="0.15">
      <c r="A13" s="15" t="s">
        <v>502</v>
      </c>
      <c r="B13" s="16" t="s">
        <v>251</v>
      </c>
      <c r="C13" s="16">
        <v>12</v>
      </c>
      <c r="D13" s="16" t="s">
        <v>496</v>
      </c>
      <c r="E13" s="16"/>
      <c r="F13" s="16" t="s">
        <v>496</v>
      </c>
      <c r="G13" s="31" t="s">
        <v>173</v>
      </c>
      <c r="H13" s="70"/>
    </row>
  </sheetData>
  <sheetProtection selectLockedCells="1" selectUnlockedCells="1"/>
  <mergeCells count="1">
    <mergeCell ref="O1:W1"/>
  </mergeCells>
  <phoneticPr fontId="3" type="noConversion"/>
  <conditionalFormatting sqref="H2:H13">
    <cfRule type="cellIs" dxfId="258" priority="1" stopIfTrue="1" operator="equal">
      <formula>"-"</formula>
    </cfRule>
    <cfRule type="cellIs" dxfId="257" priority="2" stopIfTrue="1" operator="equal">
      <formula>"x"</formula>
    </cfRule>
  </conditionalFormatting>
  <hyperlinks>
    <hyperlink ref="L1" location="'Expansion set Check List'!A1" display="Home" xr:uid="{00000000-0004-0000-8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79">
    <tabColor rgb="FFFF6699"/>
  </sheetPr>
  <dimension ref="A1:W1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3.5" customWidth="1"/>
    <col min="2" max="2" width="19.6640625" bestFit="1" customWidth="1"/>
    <col min="3" max="3" width="3.33203125" bestFit="1" customWidth="1"/>
    <col min="4" max="4" width="6.83203125" bestFit="1" customWidth="1"/>
    <col min="5" max="5" width="3.33203125"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1833</v>
      </c>
      <c r="B2" s="13" t="s">
        <v>255</v>
      </c>
      <c r="C2" s="13">
        <v>1</v>
      </c>
      <c r="D2" s="13" t="s">
        <v>389</v>
      </c>
      <c r="E2" s="13">
        <v>60</v>
      </c>
      <c r="F2" s="13" t="s">
        <v>393</v>
      </c>
      <c r="G2" s="30" t="s">
        <v>173</v>
      </c>
      <c r="H2" s="70"/>
      <c r="M2" s="33">
        <f>SUM(COUNTA(H2:H1000))</f>
        <v>0</v>
      </c>
      <c r="O2" s="102"/>
      <c r="P2" s="102"/>
      <c r="Q2" s="102"/>
      <c r="R2" s="102"/>
      <c r="S2" s="102"/>
      <c r="T2" s="102"/>
      <c r="U2" s="102"/>
      <c r="V2" s="102"/>
      <c r="W2" s="102"/>
    </row>
    <row r="3" spans="1:23" ht="13" x14ac:dyDescent="0.15">
      <c r="A3" s="15" t="s">
        <v>1812</v>
      </c>
      <c r="B3" s="16" t="s">
        <v>255</v>
      </c>
      <c r="C3" s="16">
        <v>2</v>
      </c>
      <c r="D3" s="16" t="s">
        <v>389</v>
      </c>
      <c r="E3" s="16">
        <v>90</v>
      </c>
      <c r="F3" s="16" t="s">
        <v>398</v>
      </c>
      <c r="G3" s="31" t="s">
        <v>173</v>
      </c>
      <c r="H3" s="70"/>
    </row>
    <row r="4" spans="1:23" ht="13" x14ac:dyDescent="0.15">
      <c r="A4" s="15" t="s">
        <v>539</v>
      </c>
      <c r="B4" s="16" t="s">
        <v>255</v>
      </c>
      <c r="C4" s="16">
        <v>3</v>
      </c>
      <c r="D4" s="16" t="s">
        <v>389</v>
      </c>
      <c r="E4" s="16">
        <v>60</v>
      </c>
      <c r="F4" s="16" t="s">
        <v>393</v>
      </c>
      <c r="G4" s="31" t="s">
        <v>173</v>
      </c>
      <c r="H4" s="70"/>
    </row>
    <row r="5" spans="1:23" ht="13" x14ac:dyDescent="0.15">
      <c r="A5" s="15" t="s">
        <v>1800</v>
      </c>
      <c r="B5" s="16" t="s">
        <v>255</v>
      </c>
      <c r="C5" s="16">
        <v>4</v>
      </c>
      <c r="D5" s="16" t="s">
        <v>389</v>
      </c>
      <c r="E5" s="16">
        <v>70</v>
      </c>
      <c r="F5" s="16" t="s">
        <v>393</v>
      </c>
      <c r="G5" s="31" t="s">
        <v>173</v>
      </c>
      <c r="H5" s="70"/>
    </row>
    <row r="6" spans="1:23" ht="13" x14ac:dyDescent="0.15">
      <c r="A6" s="15" t="s">
        <v>1841</v>
      </c>
      <c r="B6" s="16" t="s">
        <v>255</v>
      </c>
      <c r="C6" s="16">
        <v>5</v>
      </c>
      <c r="D6" s="16" t="s">
        <v>389</v>
      </c>
      <c r="E6" s="16">
        <v>60</v>
      </c>
      <c r="F6" s="16" t="s">
        <v>393</v>
      </c>
      <c r="G6" s="31" t="s">
        <v>173</v>
      </c>
      <c r="H6" s="70"/>
    </row>
    <row r="7" spans="1:23" ht="13" x14ac:dyDescent="0.15">
      <c r="A7" s="15" t="s">
        <v>1828</v>
      </c>
      <c r="B7" s="16" t="s">
        <v>255</v>
      </c>
      <c r="C7" s="16">
        <v>6</v>
      </c>
      <c r="D7" s="16" t="s">
        <v>389</v>
      </c>
      <c r="E7" s="16">
        <v>80</v>
      </c>
      <c r="F7" s="16" t="s">
        <v>398</v>
      </c>
      <c r="G7" s="31" t="s">
        <v>173</v>
      </c>
      <c r="H7" s="70"/>
    </row>
    <row r="8" spans="1:23" ht="13" x14ac:dyDescent="0.15">
      <c r="A8" s="15" t="s">
        <v>532</v>
      </c>
      <c r="B8" s="16" t="s">
        <v>255</v>
      </c>
      <c r="C8" s="16">
        <v>7</v>
      </c>
      <c r="D8" s="16" t="s">
        <v>389</v>
      </c>
      <c r="E8" s="16">
        <v>80</v>
      </c>
      <c r="F8" s="16" t="s">
        <v>398</v>
      </c>
      <c r="G8" s="31" t="s">
        <v>173</v>
      </c>
      <c r="H8" s="70"/>
    </row>
    <row r="9" spans="1:23" ht="13" x14ac:dyDescent="0.15">
      <c r="A9" s="15" t="s">
        <v>899</v>
      </c>
      <c r="B9" s="16" t="s">
        <v>255</v>
      </c>
      <c r="C9" s="16">
        <v>8</v>
      </c>
      <c r="D9" s="16" t="s">
        <v>389</v>
      </c>
      <c r="E9" s="16">
        <v>50</v>
      </c>
      <c r="F9" s="16" t="s">
        <v>393</v>
      </c>
      <c r="G9" s="31" t="s">
        <v>173</v>
      </c>
      <c r="H9" s="70"/>
    </row>
    <row r="10" spans="1:23" ht="13" x14ac:dyDescent="0.15">
      <c r="A10" s="15" t="s">
        <v>1882</v>
      </c>
      <c r="B10" s="16" t="s">
        <v>255</v>
      </c>
      <c r="C10" s="16">
        <v>9</v>
      </c>
      <c r="D10" s="16" t="s">
        <v>469</v>
      </c>
      <c r="E10" s="16"/>
      <c r="F10" s="16" t="s">
        <v>469</v>
      </c>
      <c r="G10" s="31" t="s">
        <v>173</v>
      </c>
      <c r="H10" s="70"/>
    </row>
    <row r="11" spans="1:23" ht="13" x14ac:dyDescent="0.15">
      <c r="A11" s="15" t="s">
        <v>588</v>
      </c>
      <c r="B11" s="16" t="s">
        <v>255</v>
      </c>
      <c r="C11" s="16">
        <v>10</v>
      </c>
      <c r="D11" s="16" t="s">
        <v>469</v>
      </c>
      <c r="E11" s="16"/>
      <c r="F11" s="16" t="s">
        <v>469</v>
      </c>
      <c r="G11" s="31" t="s">
        <v>173</v>
      </c>
      <c r="H11" s="70"/>
    </row>
    <row r="12" spans="1:23" ht="13" x14ac:dyDescent="0.15">
      <c r="A12" s="15" t="s">
        <v>493</v>
      </c>
      <c r="B12" s="16" t="s">
        <v>255</v>
      </c>
      <c r="C12" s="16">
        <v>11</v>
      </c>
      <c r="D12" s="16" t="s">
        <v>469</v>
      </c>
      <c r="E12" s="16"/>
      <c r="F12" s="16" t="s">
        <v>469</v>
      </c>
      <c r="G12" s="31" t="s">
        <v>173</v>
      </c>
      <c r="H12" s="70"/>
    </row>
    <row r="13" spans="1:23" ht="13" x14ac:dyDescent="0.15">
      <c r="A13" s="15" t="s">
        <v>503</v>
      </c>
      <c r="B13" s="16" t="s">
        <v>255</v>
      </c>
      <c r="C13" s="16">
        <v>12</v>
      </c>
      <c r="D13" s="16" t="s">
        <v>496</v>
      </c>
      <c r="E13" s="16"/>
      <c r="F13" s="16" t="s">
        <v>496</v>
      </c>
      <c r="G13" s="31" t="s">
        <v>173</v>
      </c>
      <c r="H13" s="70"/>
    </row>
  </sheetData>
  <sheetProtection selectLockedCells="1" selectUnlockedCells="1"/>
  <mergeCells count="1">
    <mergeCell ref="O1:W1"/>
  </mergeCells>
  <phoneticPr fontId="3" type="noConversion"/>
  <conditionalFormatting sqref="H2:H13">
    <cfRule type="cellIs" dxfId="256" priority="1" stopIfTrue="1" operator="equal">
      <formula>"-"</formula>
    </cfRule>
    <cfRule type="cellIs" dxfId="255" priority="2" stopIfTrue="1" operator="equal">
      <formula>"x"</formula>
    </cfRule>
  </conditionalFormatting>
  <hyperlinks>
    <hyperlink ref="L1" location="'Expansion set Check List'!A1" display="Home" xr:uid="{00000000-0004-0000-8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80">
    <tabColor rgb="FFFF6699"/>
  </sheetPr>
  <dimension ref="A1:W12"/>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4.1640625" customWidth="1"/>
    <col min="2" max="2" width="20" bestFit="1" customWidth="1"/>
    <col min="3" max="3" width="3.33203125" bestFit="1" customWidth="1"/>
    <col min="4" max="4" width="8.6640625" bestFit="1" customWidth="1"/>
    <col min="5" max="5" width="3.33203125"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576</v>
      </c>
      <c r="B2" s="13" t="s">
        <v>259</v>
      </c>
      <c r="C2" s="13">
        <v>1</v>
      </c>
      <c r="D2" s="13" t="s">
        <v>400</v>
      </c>
      <c r="E2" s="13">
        <v>60</v>
      </c>
      <c r="F2" s="13" t="s">
        <v>393</v>
      </c>
      <c r="G2" s="30" t="s">
        <v>173</v>
      </c>
      <c r="H2" s="70"/>
      <c r="M2" s="33">
        <f>SUM(COUNTA(H2:H1000))</f>
        <v>0</v>
      </c>
      <c r="O2" s="102"/>
      <c r="P2" s="102"/>
      <c r="Q2" s="102"/>
      <c r="R2" s="102"/>
      <c r="S2" s="102"/>
      <c r="T2" s="102"/>
      <c r="U2" s="102"/>
      <c r="V2" s="102"/>
      <c r="W2" s="102"/>
    </row>
    <row r="3" spans="1:23" ht="13" x14ac:dyDescent="0.15">
      <c r="A3" s="15" t="s">
        <v>567</v>
      </c>
      <c r="B3" s="16" t="s">
        <v>259</v>
      </c>
      <c r="C3" s="16">
        <v>2</v>
      </c>
      <c r="D3" s="16" t="s">
        <v>400</v>
      </c>
      <c r="E3" s="16">
        <v>90</v>
      </c>
      <c r="F3" s="16" t="s">
        <v>398</v>
      </c>
      <c r="G3" s="31" t="s">
        <v>173</v>
      </c>
      <c r="H3" s="70"/>
    </row>
    <row r="4" spans="1:23" ht="13" x14ac:dyDescent="0.15">
      <c r="A4" s="15" t="s">
        <v>1797</v>
      </c>
      <c r="B4" s="16" t="s">
        <v>259</v>
      </c>
      <c r="C4" s="16">
        <v>3</v>
      </c>
      <c r="D4" s="16" t="s">
        <v>400</v>
      </c>
      <c r="E4" s="16">
        <v>90</v>
      </c>
      <c r="F4" s="16" t="s">
        <v>398</v>
      </c>
      <c r="G4" s="31" t="s">
        <v>173</v>
      </c>
      <c r="H4" s="70"/>
    </row>
    <row r="5" spans="1:23" ht="13" x14ac:dyDescent="0.15">
      <c r="A5" s="15" t="s">
        <v>431</v>
      </c>
      <c r="B5" s="16" t="s">
        <v>259</v>
      </c>
      <c r="C5" s="16">
        <v>4</v>
      </c>
      <c r="D5" s="16" t="s">
        <v>400</v>
      </c>
      <c r="E5" s="16">
        <v>80</v>
      </c>
      <c r="F5" s="16" t="s">
        <v>398</v>
      </c>
      <c r="G5" s="31" t="s">
        <v>173</v>
      </c>
      <c r="H5" s="70"/>
    </row>
    <row r="6" spans="1:23" ht="13" x14ac:dyDescent="0.15">
      <c r="A6" s="15" t="s">
        <v>450</v>
      </c>
      <c r="B6" s="16" t="s">
        <v>259</v>
      </c>
      <c r="C6" s="16">
        <v>5</v>
      </c>
      <c r="D6" s="16" t="s">
        <v>400</v>
      </c>
      <c r="E6" s="16">
        <v>60</v>
      </c>
      <c r="F6" s="16" t="s">
        <v>393</v>
      </c>
      <c r="G6" s="31" t="s">
        <v>173</v>
      </c>
      <c r="H6" s="70"/>
    </row>
    <row r="7" spans="1:23" ht="13" x14ac:dyDescent="0.15">
      <c r="A7" s="15" t="s">
        <v>1829</v>
      </c>
      <c r="B7" s="16" t="s">
        <v>259</v>
      </c>
      <c r="C7" s="16">
        <v>6</v>
      </c>
      <c r="D7" s="16" t="s">
        <v>400</v>
      </c>
      <c r="E7" s="16">
        <v>60</v>
      </c>
      <c r="F7" s="16" t="s">
        <v>393</v>
      </c>
      <c r="G7" s="31" t="s">
        <v>173</v>
      </c>
      <c r="H7" s="70"/>
    </row>
    <row r="8" spans="1:23" ht="13" x14ac:dyDescent="0.15">
      <c r="A8" s="15" t="s">
        <v>1844</v>
      </c>
      <c r="B8" s="16" t="s">
        <v>259</v>
      </c>
      <c r="C8" s="16">
        <v>7</v>
      </c>
      <c r="D8" s="16" t="s">
        <v>392</v>
      </c>
      <c r="E8" s="16">
        <v>50</v>
      </c>
      <c r="F8" s="16" t="s">
        <v>393</v>
      </c>
      <c r="G8" s="31" t="s">
        <v>173</v>
      </c>
      <c r="H8" s="70"/>
    </row>
    <row r="9" spans="1:23" ht="13" x14ac:dyDescent="0.15">
      <c r="A9" s="15" t="s">
        <v>588</v>
      </c>
      <c r="B9" s="16" t="s">
        <v>259</v>
      </c>
      <c r="C9" s="16">
        <v>8</v>
      </c>
      <c r="D9" s="16" t="s">
        <v>469</v>
      </c>
      <c r="E9" s="16"/>
      <c r="F9" s="16" t="s">
        <v>469</v>
      </c>
      <c r="G9" s="31" t="s">
        <v>173</v>
      </c>
      <c r="H9" s="70"/>
    </row>
    <row r="10" spans="1:23" ht="13" x14ac:dyDescent="0.15">
      <c r="A10" s="15" t="s">
        <v>493</v>
      </c>
      <c r="B10" s="16" t="s">
        <v>259</v>
      </c>
      <c r="C10" s="16">
        <v>9</v>
      </c>
      <c r="D10" s="16" t="s">
        <v>469</v>
      </c>
      <c r="E10" s="16"/>
      <c r="F10" s="16" t="s">
        <v>469</v>
      </c>
      <c r="G10" s="31" t="s">
        <v>173</v>
      </c>
      <c r="H10" s="70"/>
    </row>
    <row r="11" spans="1:23" ht="13" x14ac:dyDescent="0.15">
      <c r="A11" s="15" t="s">
        <v>1886</v>
      </c>
      <c r="B11" s="16" t="s">
        <v>259</v>
      </c>
      <c r="C11" s="16">
        <v>10</v>
      </c>
      <c r="D11" s="16" t="s">
        <v>469</v>
      </c>
      <c r="E11" s="16"/>
      <c r="F11" s="16" t="s">
        <v>469</v>
      </c>
      <c r="G11" s="31" t="s">
        <v>173</v>
      </c>
      <c r="H11" s="70"/>
    </row>
    <row r="12" spans="1:23" ht="13" x14ac:dyDescent="0.15">
      <c r="A12" s="15" t="s">
        <v>498</v>
      </c>
      <c r="B12" s="16" t="s">
        <v>259</v>
      </c>
      <c r="C12" s="16">
        <v>11</v>
      </c>
      <c r="D12" s="16" t="s">
        <v>496</v>
      </c>
      <c r="E12" s="16"/>
      <c r="F12" s="16" t="s">
        <v>496</v>
      </c>
      <c r="G12" s="31" t="s">
        <v>173</v>
      </c>
      <c r="H12" s="70"/>
    </row>
  </sheetData>
  <sheetProtection selectLockedCells="1" selectUnlockedCells="1"/>
  <mergeCells count="1">
    <mergeCell ref="O1:W1"/>
  </mergeCells>
  <phoneticPr fontId="3" type="noConversion"/>
  <conditionalFormatting sqref="H2:H12">
    <cfRule type="cellIs" dxfId="254" priority="1" stopIfTrue="1" operator="equal">
      <formula>"-"</formula>
    </cfRule>
    <cfRule type="cellIs" dxfId="253" priority="2" stopIfTrue="1" operator="equal">
      <formula>"x"</formula>
    </cfRule>
  </conditionalFormatting>
  <hyperlinks>
    <hyperlink ref="L1" location="'Expansion set Check List'!A1" display="Home" xr:uid="{00000000-0004-0000-8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81">
    <tabColor rgb="FFFF6699"/>
  </sheetPr>
  <dimension ref="A1:W3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6.83203125" customWidth="1"/>
    <col min="2" max="2" width="23.83203125" bestFit="1" customWidth="1"/>
    <col min="3" max="3" width="3.33203125" bestFit="1" customWidth="1"/>
    <col min="4" max="4" width="8.6640625" bestFit="1" customWidth="1"/>
    <col min="5" max="5" width="3.33203125"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2166</v>
      </c>
      <c r="B2" s="13" t="s">
        <v>262</v>
      </c>
      <c r="C2" s="13">
        <v>1</v>
      </c>
      <c r="D2" s="13" t="s">
        <v>469</v>
      </c>
      <c r="E2" s="13"/>
      <c r="F2" s="13" t="s">
        <v>469</v>
      </c>
      <c r="G2" s="30" t="s">
        <v>173</v>
      </c>
      <c r="H2" s="70"/>
      <c r="M2" s="33">
        <f>SUM(COUNTA(H2:H1000))</f>
        <v>0</v>
      </c>
      <c r="O2" s="102"/>
      <c r="P2" s="102"/>
      <c r="Q2" s="102"/>
      <c r="R2" s="102"/>
      <c r="S2" s="102"/>
      <c r="T2" s="102"/>
      <c r="U2" s="102"/>
      <c r="V2" s="102"/>
      <c r="W2" s="102"/>
    </row>
    <row r="3" spans="1:23" ht="13" x14ac:dyDescent="0.15">
      <c r="A3" s="15" t="s">
        <v>456</v>
      </c>
      <c r="B3" s="16" t="s">
        <v>262</v>
      </c>
      <c r="C3" s="16">
        <v>2</v>
      </c>
      <c r="D3" s="16" t="s">
        <v>404</v>
      </c>
      <c r="E3" s="16">
        <v>60</v>
      </c>
      <c r="F3" s="16" t="s">
        <v>393</v>
      </c>
      <c r="G3" s="31" t="s">
        <v>173</v>
      </c>
      <c r="H3" s="70"/>
    </row>
    <row r="4" spans="1:23" ht="13" x14ac:dyDescent="0.15">
      <c r="A4" s="15" t="s">
        <v>864</v>
      </c>
      <c r="B4" s="16" t="s">
        <v>262</v>
      </c>
      <c r="C4" s="16">
        <v>3</v>
      </c>
      <c r="D4" s="16" t="s">
        <v>404</v>
      </c>
      <c r="E4" s="16">
        <v>80</v>
      </c>
      <c r="F4" s="16" t="s">
        <v>398</v>
      </c>
      <c r="G4" s="31" t="s">
        <v>173</v>
      </c>
      <c r="H4" s="70"/>
    </row>
    <row r="5" spans="1:23" ht="13" x14ac:dyDescent="0.15">
      <c r="A5" s="15" t="s">
        <v>542</v>
      </c>
      <c r="B5" s="16" t="s">
        <v>262</v>
      </c>
      <c r="C5" s="16">
        <v>4</v>
      </c>
      <c r="D5" s="16" t="s">
        <v>392</v>
      </c>
      <c r="E5" s="16">
        <v>60</v>
      </c>
      <c r="F5" s="16" t="s">
        <v>393</v>
      </c>
      <c r="G5" s="31" t="s">
        <v>173</v>
      </c>
      <c r="H5" s="70"/>
    </row>
    <row r="6" spans="1:23" ht="13" x14ac:dyDescent="0.15">
      <c r="A6" s="15" t="s">
        <v>501</v>
      </c>
      <c r="B6" s="16" t="s">
        <v>262</v>
      </c>
      <c r="C6" s="16">
        <v>5</v>
      </c>
      <c r="D6" s="16" t="s">
        <v>496</v>
      </c>
      <c r="E6" s="16"/>
      <c r="F6" s="16" t="s">
        <v>496</v>
      </c>
      <c r="G6" s="31" t="s">
        <v>173</v>
      </c>
      <c r="H6" s="70"/>
    </row>
    <row r="7" spans="1:23" ht="13" x14ac:dyDescent="0.15">
      <c r="A7" s="15" t="s">
        <v>501</v>
      </c>
      <c r="B7" s="16" t="s">
        <v>262</v>
      </c>
      <c r="C7" s="16">
        <v>6</v>
      </c>
      <c r="D7" s="16" t="s">
        <v>496</v>
      </c>
      <c r="E7" s="16"/>
      <c r="F7" s="16" t="s">
        <v>496</v>
      </c>
      <c r="G7" s="31" t="s">
        <v>173</v>
      </c>
      <c r="H7" s="70"/>
    </row>
    <row r="8" spans="1:23" ht="13" x14ac:dyDescent="0.15">
      <c r="A8" s="15" t="s">
        <v>501</v>
      </c>
      <c r="B8" s="16" t="s">
        <v>262</v>
      </c>
      <c r="C8" s="16">
        <v>7</v>
      </c>
      <c r="D8" s="16" t="s">
        <v>496</v>
      </c>
      <c r="E8" s="16"/>
      <c r="F8" s="16" t="s">
        <v>496</v>
      </c>
      <c r="G8" s="31" t="s">
        <v>173</v>
      </c>
      <c r="H8" s="70"/>
    </row>
    <row r="9" spans="1:23" ht="13" x14ac:dyDescent="0.15">
      <c r="A9" s="15" t="s">
        <v>501</v>
      </c>
      <c r="B9" s="16" t="s">
        <v>262</v>
      </c>
      <c r="C9" s="16">
        <v>8</v>
      </c>
      <c r="D9" s="16" t="s">
        <v>496</v>
      </c>
      <c r="E9" s="16"/>
      <c r="F9" s="16" t="s">
        <v>496</v>
      </c>
      <c r="G9" s="31" t="s">
        <v>173</v>
      </c>
      <c r="H9" s="70"/>
    </row>
    <row r="10" spans="1:23" ht="13" x14ac:dyDescent="0.15">
      <c r="A10" s="15" t="s">
        <v>501</v>
      </c>
      <c r="B10" s="16" t="s">
        <v>262</v>
      </c>
      <c r="C10" s="16">
        <v>9</v>
      </c>
      <c r="D10" s="16" t="s">
        <v>496</v>
      </c>
      <c r="E10" s="16"/>
      <c r="F10" s="16" t="s">
        <v>496</v>
      </c>
      <c r="G10" s="31" t="s">
        <v>173</v>
      </c>
      <c r="H10" s="70"/>
    </row>
    <row r="11" spans="1:23" ht="13" x14ac:dyDescent="0.15">
      <c r="A11" s="15" t="s">
        <v>501</v>
      </c>
      <c r="B11" s="16" t="s">
        <v>262</v>
      </c>
      <c r="C11" s="16">
        <v>10</v>
      </c>
      <c r="D11" s="16" t="s">
        <v>496</v>
      </c>
      <c r="E11" s="16"/>
      <c r="F11" s="16" t="s">
        <v>496</v>
      </c>
      <c r="G11" s="31" t="s">
        <v>173</v>
      </c>
      <c r="H11" s="70"/>
    </row>
    <row r="12" spans="1:23" ht="13" x14ac:dyDescent="0.15">
      <c r="A12" s="15" t="s">
        <v>501</v>
      </c>
      <c r="B12" s="16" t="s">
        <v>262</v>
      </c>
      <c r="C12" s="16">
        <v>11</v>
      </c>
      <c r="D12" s="16" t="s">
        <v>496</v>
      </c>
      <c r="E12" s="16"/>
      <c r="F12" s="16" t="s">
        <v>496</v>
      </c>
      <c r="G12" s="31" t="s">
        <v>173</v>
      </c>
      <c r="H12" s="70"/>
    </row>
    <row r="13" spans="1:23" ht="13" x14ac:dyDescent="0.15">
      <c r="A13" s="15" t="s">
        <v>542</v>
      </c>
      <c r="B13" s="16" t="s">
        <v>262</v>
      </c>
      <c r="C13" s="16">
        <v>12</v>
      </c>
      <c r="D13" s="16" t="s">
        <v>392</v>
      </c>
      <c r="E13" s="16">
        <v>60</v>
      </c>
      <c r="F13" s="16" t="s">
        <v>393</v>
      </c>
      <c r="G13" s="31" t="s">
        <v>173</v>
      </c>
      <c r="H13" s="70"/>
    </row>
    <row r="14" spans="1:23" ht="13" x14ac:dyDescent="0.15">
      <c r="A14" s="15" t="s">
        <v>888</v>
      </c>
      <c r="B14" s="16" t="s">
        <v>262</v>
      </c>
      <c r="C14" s="16">
        <v>13</v>
      </c>
      <c r="D14" s="16" t="s">
        <v>404</v>
      </c>
      <c r="E14" s="16">
        <v>40</v>
      </c>
      <c r="F14" s="16" t="s">
        <v>393</v>
      </c>
      <c r="G14" s="31" t="s">
        <v>173</v>
      </c>
      <c r="H14" s="70"/>
    </row>
    <row r="15" spans="1:23" ht="13" x14ac:dyDescent="0.15">
      <c r="A15" s="15" t="s">
        <v>501</v>
      </c>
      <c r="B15" s="16" t="s">
        <v>262</v>
      </c>
      <c r="C15" s="16">
        <v>14</v>
      </c>
      <c r="D15" s="16" t="s">
        <v>496</v>
      </c>
      <c r="E15" s="16"/>
      <c r="F15" s="16" t="s">
        <v>496</v>
      </c>
      <c r="G15" s="31" t="s">
        <v>173</v>
      </c>
      <c r="H15" s="70"/>
    </row>
    <row r="16" spans="1:23" ht="13" x14ac:dyDescent="0.15">
      <c r="A16" s="15" t="s">
        <v>501</v>
      </c>
      <c r="B16" s="16" t="s">
        <v>262</v>
      </c>
      <c r="C16" s="16">
        <v>15</v>
      </c>
      <c r="D16" s="16" t="s">
        <v>496</v>
      </c>
      <c r="E16" s="16"/>
      <c r="F16" s="16" t="s">
        <v>496</v>
      </c>
      <c r="G16" s="31" t="s">
        <v>173</v>
      </c>
      <c r="H16" s="70"/>
    </row>
    <row r="17" spans="1:8" ht="13" x14ac:dyDescent="0.15">
      <c r="A17" s="15" t="s">
        <v>456</v>
      </c>
      <c r="B17" s="16" t="s">
        <v>262</v>
      </c>
      <c r="C17" s="16">
        <v>16</v>
      </c>
      <c r="D17" s="16" t="s">
        <v>404</v>
      </c>
      <c r="E17" s="16">
        <v>60</v>
      </c>
      <c r="F17" s="16" t="s">
        <v>393</v>
      </c>
      <c r="G17" s="31" t="s">
        <v>173</v>
      </c>
      <c r="H17" s="70"/>
    </row>
    <row r="18" spans="1:8" ht="13" x14ac:dyDescent="0.15">
      <c r="A18" s="15" t="s">
        <v>864</v>
      </c>
      <c r="B18" s="16" t="s">
        <v>262</v>
      </c>
      <c r="C18" s="16">
        <v>17</v>
      </c>
      <c r="D18" s="16" t="s">
        <v>404</v>
      </c>
      <c r="E18" s="16">
        <v>80</v>
      </c>
      <c r="F18" s="16" t="s">
        <v>398</v>
      </c>
      <c r="G18" s="31" t="s">
        <v>173</v>
      </c>
      <c r="H18" s="70"/>
    </row>
    <row r="19" spans="1:8" ht="13" x14ac:dyDescent="0.15">
      <c r="A19" s="15" t="s">
        <v>501</v>
      </c>
      <c r="B19" s="16" t="s">
        <v>262</v>
      </c>
      <c r="C19" s="16">
        <v>18</v>
      </c>
      <c r="D19" s="16" t="s">
        <v>496</v>
      </c>
      <c r="E19" s="16"/>
      <c r="F19" s="16" t="s">
        <v>496</v>
      </c>
      <c r="G19" s="31" t="s">
        <v>173</v>
      </c>
      <c r="H19" s="70"/>
    </row>
    <row r="20" spans="1:8" ht="13" x14ac:dyDescent="0.15">
      <c r="A20" s="15" t="s">
        <v>410</v>
      </c>
      <c r="B20" s="16" t="s">
        <v>262</v>
      </c>
      <c r="C20" s="16">
        <v>19</v>
      </c>
      <c r="D20" s="16" t="s">
        <v>404</v>
      </c>
      <c r="E20" s="16">
        <v>90</v>
      </c>
      <c r="F20" s="16" t="s">
        <v>398</v>
      </c>
      <c r="G20" s="31" t="s">
        <v>173</v>
      </c>
      <c r="H20" s="70"/>
    </row>
    <row r="21" spans="1:8" ht="13" x14ac:dyDescent="0.15">
      <c r="A21" s="15" t="s">
        <v>888</v>
      </c>
      <c r="B21" s="16" t="s">
        <v>262</v>
      </c>
      <c r="C21" s="16">
        <v>20</v>
      </c>
      <c r="D21" s="16" t="s">
        <v>404</v>
      </c>
      <c r="E21" s="16">
        <v>40</v>
      </c>
      <c r="F21" s="16" t="s">
        <v>393</v>
      </c>
      <c r="G21" s="31" t="s">
        <v>173</v>
      </c>
      <c r="H21" s="70"/>
    </row>
    <row r="22" spans="1:8" ht="13" x14ac:dyDescent="0.15">
      <c r="A22" s="15" t="s">
        <v>1070</v>
      </c>
      <c r="B22" s="16" t="s">
        <v>262</v>
      </c>
      <c r="C22" s="16">
        <v>21</v>
      </c>
      <c r="D22" s="16" t="s">
        <v>469</v>
      </c>
      <c r="E22" s="16"/>
      <c r="F22" s="16" t="s">
        <v>1069</v>
      </c>
      <c r="G22" s="31" t="s">
        <v>173</v>
      </c>
      <c r="H22" s="70"/>
    </row>
    <row r="23" spans="1:8" ht="13" x14ac:dyDescent="0.15">
      <c r="A23" s="15" t="s">
        <v>2168</v>
      </c>
      <c r="B23" s="16" t="s">
        <v>262</v>
      </c>
      <c r="C23" s="16">
        <v>22</v>
      </c>
      <c r="D23" s="16" t="s">
        <v>469</v>
      </c>
      <c r="E23" s="16"/>
      <c r="F23" s="16" t="s">
        <v>1069</v>
      </c>
      <c r="G23" s="31" t="s">
        <v>173</v>
      </c>
      <c r="H23" s="70"/>
    </row>
    <row r="24" spans="1:8" ht="13" x14ac:dyDescent="0.15">
      <c r="A24" s="15" t="s">
        <v>501</v>
      </c>
      <c r="B24" s="16" t="s">
        <v>262</v>
      </c>
      <c r="C24" s="16">
        <v>23</v>
      </c>
      <c r="D24" s="16" t="s">
        <v>496</v>
      </c>
      <c r="E24" s="16"/>
      <c r="F24" s="16" t="s">
        <v>496</v>
      </c>
      <c r="G24" s="31" t="s">
        <v>173</v>
      </c>
      <c r="H24" s="70"/>
    </row>
    <row r="25" spans="1:8" ht="13" x14ac:dyDescent="0.15">
      <c r="A25" s="15" t="s">
        <v>494</v>
      </c>
      <c r="B25" s="16" t="s">
        <v>262</v>
      </c>
      <c r="C25" s="16">
        <v>24</v>
      </c>
      <c r="D25" s="16" t="s">
        <v>469</v>
      </c>
      <c r="E25" s="16"/>
      <c r="F25" s="16" t="s">
        <v>469</v>
      </c>
      <c r="G25" s="31" t="s">
        <v>173</v>
      </c>
      <c r="H25" s="70"/>
    </row>
    <row r="26" spans="1:8" ht="13" x14ac:dyDescent="0.15">
      <c r="A26" s="15" t="s">
        <v>549</v>
      </c>
      <c r="B26" s="16" t="s">
        <v>262</v>
      </c>
      <c r="C26" s="16">
        <v>25</v>
      </c>
      <c r="D26" s="16" t="s">
        <v>469</v>
      </c>
      <c r="E26" s="16"/>
      <c r="F26" s="16" t="s">
        <v>469</v>
      </c>
      <c r="G26" s="31" t="s">
        <v>173</v>
      </c>
      <c r="H26" s="70"/>
    </row>
    <row r="27" spans="1:8" ht="13" x14ac:dyDescent="0.15">
      <c r="A27" s="15" t="s">
        <v>2166</v>
      </c>
      <c r="B27" s="16" t="s">
        <v>262</v>
      </c>
      <c r="C27" s="16">
        <v>26</v>
      </c>
      <c r="D27" s="16" t="s">
        <v>469</v>
      </c>
      <c r="E27" s="16"/>
      <c r="F27" s="16" t="s">
        <v>469</v>
      </c>
      <c r="G27" s="31" t="s">
        <v>173</v>
      </c>
      <c r="H27" s="70"/>
    </row>
    <row r="28" spans="1:8" ht="13" x14ac:dyDescent="0.15">
      <c r="A28" s="15" t="s">
        <v>2168</v>
      </c>
      <c r="B28" s="16" t="s">
        <v>262</v>
      </c>
      <c r="C28" s="16">
        <v>27</v>
      </c>
      <c r="D28" s="16" t="s">
        <v>469</v>
      </c>
      <c r="E28" s="16"/>
      <c r="F28" s="16" t="s">
        <v>1069</v>
      </c>
      <c r="G28" s="31" t="s">
        <v>173</v>
      </c>
      <c r="H28" s="70"/>
    </row>
    <row r="29" spans="1:8" ht="13" x14ac:dyDescent="0.15">
      <c r="A29" s="15" t="s">
        <v>501</v>
      </c>
      <c r="B29" s="16" t="s">
        <v>262</v>
      </c>
      <c r="C29" s="16">
        <v>28</v>
      </c>
      <c r="D29" s="16" t="s">
        <v>496</v>
      </c>
      <c r="E29" s="16"/>
      <c r="F29" s="16" t="s">
        <v>496</v>
      </c>
      <c r="G29" s="31" t="s">
        <v>173</v>
      </c>
      <c r="H29" s="70"/>
    </row>
    <row r="30" spans="1:8" ht="13" x14ac:dyDescent="0.15">
      <c r="A30" s="15" t="s">
        <v>1093</v>
      </c>
      <c r="B30" s="16" t="s">
        <v>262</v>
      </c>
      <c r="C30" s="16">
        <v>29</v>
      </c>
      <c r="D30" s="16" t="s">
        <v>469</v>
      </c>
      <c r="E30" s="16"/>
      <c r="F30" s="16" t="s">
        <v>469</v>
      </c>
      <c r="G30" s="31" t="s">
        <v>173</v>
      </c>
      <c r="H30" s="70"/>
    </row>
    <row r="31" spans="1:8" ht="13" x14ac:dyDescent="0.15">
      <c r="A31" s="15" t="s">
        <v>410</v>
      </c>
      <c r="B31" s="16" t="s">
        <v>262</v>
      </c>
      <c r="C31" s="16">
        <v>30</v>
      </c>
      <c r="D31" s="16" t="s">
        <v>404</v>
      </c>
      <c r="E31" s="16">
        <v>90</v>
      </c>
      <c r="F31" s="16" t="s">
        <v>398</v>
      </c>
      <c r="G31" s="31" t="s">
        <v>173</v>
      </c>
      <c r="H31" s="70"/>
    </row>
  </sheetData>
  <sheetProtection selectLockedCells="1" selectUnlockedCells="1"/>
  <mergeCells count="1">
    <mergeCell ref="O1:W1"/>
  </mergeCells>
  <phoneticPr fontId="3" type="noConversion"/>
  <conditionalFormatting sqref="H2:H31">
    <cfRule type="cellIs" dxfId="252" priority="1" stopIfTrue="1" operator="equal">
      <formula>"-"</formula>
    </cfRule>
    <cfRule type="cellIs" dxfId="251" priority="2" stopIfTrue="1" operator="equal">
      <formula>"x"</formula>
    </cfRule>
  </conditionalFormatting>
  <hyperlinks>
    <hyperlink ref="L1" location="'Expansion set Check List'!A1" display="Home" xr:uid="{00000000-0004-0000-8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82">
    <tabColor rgb="FFFF6699"/>
  </sheetPr>
  <dimension ref="A1:W3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22.33203125" bestFit="1" customWidth="1"/>
    <col min="3" max="3" width="3.33203125" bestFit="1" customWidth="1"/>
    <col min="4" max="4" width="6.83203125" bestFit="1" customWidth="1"/>
    <col min="5" max="5" width="4"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899</v>
      </c>
      <c r="B2" s="13" t="s">
        <v>266</v>
      </c>
      <c r="C2" s="13">
        <v>1</v>
      </c>
      <c r="D2" s="13" t="s">
        <v>389</v>
      </c>
      <c r="E2" s="13">
        <v>60</v>
      </c>
      <c r="F2" s="13" t="s">
        <v>393</v>
      </c>
      <c r="G2" s="30" t="s">
        <v>173</v>
      </c>
      <c r="H2" s="70"/>
      <c r="M2" s="33">
        <f>SUM(COUNTA(H2:H1000))</f>
        <v>0</v>
      </c>
      <c r="O2" s="102"/>
      <c r="P2" s="102"/>
      <c r="Q2" s="102"/>
      <c r="R2" s="102"/>
      <c r="S2" s="102"/>
      <c r="T2" s="102"/>
      <c r="U2" s="102"/>
      <c r="V2" s="102"/>
      <c r="W2" s="102"/>
    </row>
    <row r="3" spans="1:23" ht="13" x14ac:dyDescent="0.15">
      <c r="A3" s="15" t="s">
        <v>503</v>
      </c>
      <c r="B3" s="16" t="s">
        <v>266</v>
      </c>
      <c r="C3" s="16">
        <v>2</v>
      </c>
      <c r="D3" s="16" t="s">
        <v>496</v>
      </c>
      <c r="E3" s="16"/>
      <c r="F3" s="16" t="s">
        <v>496</v>
      </c>
      <c r="G3" s="31" t="s">
        <v>173</v>
      </c>
      <c r="H3" s="70"/>
    </row>
    <row r="4" spans="1:23" ht="13" x14ac:dyDescent="0.15">
      <c r="A4" s="15" t="s">
        <v>503</v>
      </c>
      <c r="B4" s="16" t="s">
        <v>266</v>
      </c>
      <c r="C4" s="16">
        <v>3</v>
      </c>
      <c r="D4" s="16" t="s">
        <v>496</v>
      </c>
      <c r="E4" s="16"/>
      <c r="F4" s="16" t="s">
        <v>496</v>
      </c>
      <c r="G4" s="31" t="s">
        <v>173</v>
      </c>
      <c r="H4" s="70"/>
    </row>
    <row r="5" spans="1:23" ht="13" x14ac:dyDescent="0.15">
      <c r="A5" s="15" t="s">
        <v>503</v>
      </c>
      <c r="B5" s="16" t="s">
        <v>266</v>
      </c>
      <c r="C5" s="16">
        <v>4</v>
      </c>
      <c r="D5" s="16" t="s">
        <v>496</v>
      </c>
      <c r="E5" s="16"/>
      <c r="F5" s="16" t="s">
        <v>496</v>
      </c>
      <c r="G5" s="31" t="s">
        <v>173</v>
      </c>
      <c r="H5" s="70"/>
    </row>
    <row r="6" spans="1:23" ht="13" x14ac:dyDescent="0.15">
      <c r="A6" s="15" t="s">
        <v>490</v>
      </c>
      <c r="B6" s="16" t="s">
        <v>266</v>
      </c>
      <c r="C6" s="16">
        <v>5</v>
      </c>
      <c r="D6" s="16" t="s">
        <v>469</v>
      </c>
      <c r="E6" s="16"/>
      <c r="F6" s="16" t="s">
        <v>1069</v>
      </c>
      <c r="G6" s="31" t="s">
        <v>173</v>
      </c>
      <c r="H6" s="70"/>
    </row>
    <row r="7" spans="1:23" ht="13" x14ac:dyDescent="0.15">
      <c r="A7" s="15" t="s">
        <v>503</v>
      </c>
      <c r="B7" s="16" t="s">
        <v>266</v>
      </c>
      <c r="C7" s="16">
        <v>6</v>
      </c>
      <c r="D7" s="16" t="s">
        <v>496</v>
      </c>
      <c r="E7" s="16"/>
      <c r="F7" s="16" t="s">
        <v>496</v>
      </c>
      <c r="G7" s="31" t="s">
        <v>173</v>
      </c>
      <c r="H7" s="70"/>
    </row>
    <row r="8" spans="1:23" ht="13" x14ac:dyDescent="0.15">
      <c r="A8" s="15" t="s">
        <v>503</v>
      </c>
      <c r="B8" s="16" t="s">
        <v>266</v>
      </c>
      <c r="C8" s="16">
        <v>7</v>
      </c>
      <c r="D8" s="16" t="s">
        <v>496</v>
      </c>
      <c r="E8" s="16"/>
      <c r="F8" s="16" t="s">
        <v>496</v>
      </c>
      <c r="G8" s="31" t="s">
        <v>173</v>
      </c>
      <c r="H8" s="70"/>
    </row>
    <row r="9" spans="1:23" ht="13" x14ac:dyDescent="0.15">
      <c r="A9" s="15" t="s">
        <v>503</v>
      </c>
      <c r="B9" s="16" t="s">
        <v>266</v>
      </c>
      <c r="C9" s="16">
        <v>8</v>
      </c>
      <c r="D9" s="16" t="s">
        <v>496</v>
      </c>
      <c r="E9" s="16"/>
      <c r="F9" s="16" t="s">
        <v>496</v>
      </c>
      <c r="G9" s="31" t="s">
        <v>173</v>
      </c>
      <c r="H9" s="70"/>
    </row>
    <row r="10" spans="1:23" ht="13" x14ac:dyDescent="0.15">
      <c r="A10" s="15" t="s">
        <v>503</v>
      </c>
      <c r="B10" s="16" t="s">
        <v>266</v>
      </c>
      <c r="C10" s="16">
        <v>9</v>
      </c>
      <c r="D10" s="16" t="s">
        <v>496</v>
      </c>
      <c r="E10" s="16"/>
      <c r="F10" s="16" t="s">
        <v>496</v>
      </c>
      <c r="G10" s="31" t="s">
        <v>173</v>
      </c>
      <c r="H10" s="70"/>
    </row>
    <row r="11" spans="1:23" ht="13" x14ac:dyDescent="0.15">
      <c r="A11" s="15" t="s">
        <v>503</v>
      </c>
      <c r="B11" s="16" t="s">
        <v>266</v>
      </c>
      <c r="C11" s="16">
        <v>10</v>
      </c>
      <c r="D11" s="16" t="s">
        <v>496</v>
      </c>
      <c r="E11" s="16"/>
      <c r="F11" s="16" t="s">
        <v>496</v>
      </c>
      <c r="G11" s="31" t="s">
        <v>173</v>
      </c>
      <c r="H11" s="70"/>
    </row>
    <row r="12" spans="1:23" ht="13" x14ac:dyDescent="0.15">
      <c r="A12" s="15" t="s">
        <v>503</v>
      </c>
      <c r="B12" s="16" t="s">
        <v>266</v>
      </c>
      <c r="C12" s="16">
        <v>11</v>
      </c>
      <c r="D12" s="16" t="s">
        <v>496</v>
      </c>
      <c r="E12" s="16"/>
      <c r="F12" s="16" t="s">
        <v>496</v>
      </c>
      <c r="G12" s="31" t="s">
        <v>173</v>
      </c>
      <c r="H12" s="70"/>
    </row>
    <row r="13" spans="1:23" ht="13" x14ac:dyDescent="0.15">
      <c r="A13" s="15" t="s">
        <v>432</v>
      </c>
      <c r="B13" s="16" t="s">
        <v>266</v>
      </c>
      <c r="C13" s="16">
        <v>12</v>
      </c>
      <c r="D13" s="16" t="s">
        <v>389</v>
      </c>
      <c r="E13" s="16">
        <v>30</v>
      </c>
      <c r="F13" s="16" t="s">
        <v>393</v>
      </c>
      <c r="G13" s="31" t="s">
        <v>173</v>
      </c>
      <c r="H13" s="70"/>
    </row>
    <row r="14" spans="1:23" ht="13" x14ac:dyDescent="0.15">
      <c r="A14" s="15" t="s">
        <v>863</v>
      </c>
      <c r="B14" s="16" t="s">
        <v>266</v>
      </c>
      <c r="C14" s="16">
        <v>13</v>
      </c>
      <c r="D14" s="16" t="s">
        <v>389</v>
      </c>
      <c r="E14" s="16">
        <v>80</v>
      </c>
      <c r="F14" s="16" t="s">
        <v>398</v>
      </c>
      <c r="G14" s="31" t="s">
        <v>173</v>
      </c>
      <c r="H14" s="70"/>
    </row>
    <row r="15" spans="1:23" ht="13" x14ac:dyDescent="0.15">
      <c r="A15" s="15" t="s">
        <v>899</v>
      </c>
      <c r="B15" s="16" t="s">
        <v>266</v>
      </c>
      <c r="C15" s="16">
        <v>14</v>
      </c>
      <c r="D15" s="16" t="s">
        <v>389</v>
      </c>
      <c r="E15" s="16">
        <v>60</v>
      </c>
      <c r="F15" s="16" t="s">
        <v>393</v>
      </c>
      <c r="G15" s="31" t="s">
        <v>173</v>
      </c>
      <c r="H15" s="70"/>
    </row>
    <row r="16" spans="1:23" ht="13" x14ac:dyDescent="0.15">
      <c r="A16" s="15" t="s">
        <v>889</v>
      </c>
      <c r="B16" s="16" t="s">
        <v>266</v>
      </c>
      <c r="C16" s="16">
        <v>15</v>
      </c>
      <c r="D16" s="16" t="s">
        <v>389</v>
      </c>
      <c r="E16" s="16">
        <v>60</v>
      </c>
      <c r="F16" s="16" t="s">
        <v>393</v>
      </c>
      <c r="G16" s="31" t="s">
        <v>173</v>
      </c>
      <c r="H16" s="70"/>
    </row>
    <row r="17" spans="1:8" ht="13" x14ac:dyDescent="0.15">
      <c r="A17" s="15" t="s">
        <v>503</v>
      </c>
      <c r="B17" s="16" t="s">
        <v>266</v>
      </c>
      <c r="C17" s="16">
        <v>16</v>
      </c>
      <c r="D17" s="16" t="s">
        <v>496</v>
      </c>
      <c r="E17" s="16"/>
      <c r="F17" s="16" t="s">
        <v>496</v>
      </c>
      <c r="G17" s="31" t="s">
        <v>173</v>
      </c>
      <c r="H17" s="70"/>
    </row>
    <row r="18" spans="1:8" ht="13" x14ac:dyDescent="0.15">
      <c r="A18" s="15" t="s">
        <v>863</v>
      </c>
      <c r="B18" s="16" t="s">
        <v>266</v>
      </c>
      <c r="C18" s="16">
        <v>17</v>
      </c>
      <c r="D18" s="16" t="s">
        <v>389</v>
      </c>
      <c r="E18" s="16">
        <v>80</v>
      </c>
      <c r="F18" s="16" t="s">
        <v>398</v>
      </c>
      <c r="G18" s="31" t="s">
        <v>173</v>
      </c>
      <c r="H18" s="70"/>
    </row>
    <row r="19" spans="1:8" ht="13" x14ac:dyDescent="0.15">
      <c r="A19" s="15" t="s">
        <v>490</v>
      </c>
      <c r="B19" s="16" t="s">
        <v>266</v>
      </c>
      <c r="C19" s="16">
        <v>18</v>
      </c>
      <c r="D19" s="16" t="s">
        <v>469</v>
      </c>
      <c r="E19" s="16"/>
      <c r="F19" s="16" t="s">
        <v>1069</v>
      </c>
      <c r="G19" s="31" t="s">
        <v>173</v>
      </c>
      <c r="H19" s="70"/>
    </row>
    <row r="20" spans="1:8" ht="13" x14ac:dyDescent="0.15">
      <c r="A20" s="15" t="s">
        <v>432</v>
      </c>
      <c r="B20" s="16" t="s">
        <v>266</v>
      </c>
      <c r="C20" s="16">
        <v>19</v>
      </c>
      <c r="D20" s="16" t="s">
        <v>389</v>
      </c>
      <c r="E20" s="16">
        <v>30</v>
      </c>
      <c r="F20" s="16" t="s">
        <v>393</v>
      </c>
      <c r="G20" s="31" t="s">
        <v>173</v>
      </c>
      <c r="H20" s="70"/>
    </row>
    <row r="21" spans="1:8" ht="13" x14ac:dyDescent="0.15">
      <c r="A21" s="15" t="s">
        <v>397</v>
      </c>
      <c r="B21" s="16" t="s">
        <v>266</v>
      </c>
      <c r="C21" s="16">
        <v>20</v>
      </c>
      <c r="D21" s="16" t="s">
        <v>389</v>
      </c>
      <c r="E21" s="16">
        <v>130</v>
      </c>
      <c r="F21" s="16" t="s">
        <v>398</v>
      </c>
      <c r="G21" s="31" t="s">
        <v>173</v>
      </c>
      <c r="H21" s="70"/>
    </row>
    <row r="22" spans="1:8" ht="13" x14ac:dyDescent="0.15">
      <c r="A22" s="15" t="s">
        <v>1093</v>
      </c>
      <c r="B22" s="16" t="s">
        <v>266</v>
      </c>
      <c r="C22" s="16">
        <v>21</v>
      </c>
      <c r="D22" s="16" t="s">
        <v>469</v>
      </c>
      <c r="E22" s="16"/>
      <c r="F22" s="16" t="s">
        <v>469</v>
      </c>
      <c r="G22" s="31" t="s">
        <v>173</v>
      </c>
      <c r="H22" s="70"/>
    </row>
    <row r="23" spans="1:8" ht="13" x14ac:dyDescent="0.15">
      <c r="A23" s="15" t="s">
        <v>2169</v>
      </c>
      <c r="B23" s="16" t="s">
        <v>266</v>
      </c>
      <c r="C23" s="16">
        <v>22</v>
      </c>
      <c r="D23" s="16" t="s">
        <v>469</v>
      </c>
      <c r="E23" s="16"/>
      <c r="F23" s="16" t="s">
        <v>469</v>
      </c>
      <c r="G23" s="31" t="s">
        <v>173</v>
      </c>
      <c r="H23" s="70"/>
    </row>
    <row r="24" spans="1:8" ht="13" x14ac:dyDescent="0.15">
      <c r="A24" s="15" t="s">
        <v>549</v>
      </c>
      <c r="B24" s="16" t="s">
        <v>266</v>
      </c>
      <c r="C24" s="16">
        <v>23</v>
      </c>
      <c r="D24" s="16" t="s">
        <v>469</v>
      </c>
      <c r="E24" s="16"/>
      <c r="F24" s="16" t="s">
        <v>469</v>
      </c>
      <c r="G24" s="31" t="s">
        <v>173</v>
      </c>
      <c r="H24" s="70"/>
    </row>
    <row r="25" spans="1:8" ht="13" x14ac:dyDescent="0.15">
      <c r="A25" s="15" t="s">
        <v>889</v>
      </c>
      <c r="B25" s="16" t="s">
        <v>266</v>
      </c>
      <c r="C25" s="16">
        <v>24</v>
      </c>
      <c r="D25" s="16" t="s">
        <v>389</v>
      </c>
      <c r="E25" s="16">
        <v>60</v>
      </c>
      <c r="F25" s="16" t="s">
        <v>393</v>
      </c>
      <c r="G25" s="31" t="s">
        <v>173</v>
      </c>
      <c r="H25" s="70"/>
    </row>
    <row r="26" spans="1:8" ht="13" x14ac:dyDescent="0.15">
      <c r="A26" s="15" t="s">
        <v>1080</v>
      </c>
      <c r="B26" s="16" t="s">
        <v>266</v>
      </c>
      <c r="C26" s="16">
        <v>25</v>
      </c>
      <c r="D26" s="16" t="s">
        <v>469</v>
      </c>
      <c r="E26" s="16"/>
      <c r="F26" s="16" t="s">
        <v>1069</v>
      </c>
      <c r="G26" s="31" t="s">
        <v>173</v>
      </c>
      <c r="H26" s="70"/>
    </row>
    <row r="27" spans="1:8" ht="13" x14ac:dyDescent="0.15">
      <c r="A27" s="15" t="s">
        <v>503</v>
      </c>
      <c r="B27" s="16" t="s">
        <v>266</v>
      </c>
      <c r="C27" s="16">
        <v>26</v>
      </c>
      <c r="D27" s="16" t="s">
        <v>496</v>
      </c>
      <c r="E27" s="16"/>
      <c r="F27" s="16" t="s">
        <v>496</v>
      </c>
      <c r="G27" s="31" t="s">
        <v>173</v>
      </c>
      <c r="H27" s="70"/>
    </row>
    <row r="28" spans="1:8" ht="13" x14ac:dyDescent="0.15">
      <c r="A28" s="15" t="s">
        <v>2169</v>
      </c>
      <c r="B28" s="16" t="s">
        <v>266</v>
      </c>
      <c r="C28" s="16">
        <v>27</v>
      </c>
      <c r="D28" s="16" t="s">
        <v>469</v>
      </c>
      <c r="E28" s="16"/>
      <c r="F28" s="16" t="s">
        <v>469</v>
      </c>
      <c r="G28" s="31" t="s">
        <v>173</v>
      </c>
      <c r="H28" s="70"/>
    </row>
    <row r="29" spans="1:8" ht="13" x14ac:dyDescent="0.15">
      <c r="A29" s="15" t="s">
        <v>494</v>
      </c>
      <c r="B29" s="16" t="s">
        <v>266</v>
      </c>
      <c r="C29" s="16">
        <v>28</v>
      </c>
      <c r="D29" s="16" t="s">
        <v>469</v>
      </c>
      <c r="E29" s="16"/>
      <c r="F29" s="16" t="s">
        <v>469</v>
      </c>
      <c r="G29" s="31" t="s">
        <v>173</v>
      </c>
      <c r="H29" s="70"/>
    </row>
    <row r="30" spans="1:8" ht="13" x14ac:dyDescent="0.15">
      <c r="A30" s="15" t="s">
        <v>503</v>
      </c>
      <c r="B30" s="16" t="s">
        <v>266</v>
      </c>
      <c r="C30" s="16">
        <v>29</v>
      </c>
      <c r="D30" s="16" t="s">
        <v>496</v>
      </c>
      <c r="E30" s="16"/>
      <c r="F30" s="16" t="s">
        <v>496</v>
      </c>
      <c r="G30" s="31" t="s">
        <v>173</v>
      </c>
      <c r="H30" s="70"/>
    </row>
    <row r="31" spans="1:8" ht="13" x14ac:dyDescent="0.15">
      <c r="A31" s="15" t="s">
        <v>397</v>
      </c>
      <c r="B31" s="16" t="s">
        <v>266</v>
      </c>
      <c r="C31" s="16">
        <v>30</v>
      </c>
      <c r="D31" s="16" t="s">
        <v>389</v>
      </c>
      <c r="E31" s="16">
        <v>130</v>
      </c>
      <c r="F31" s="16" t="s">
        <v>398</v>
      </c>
      <c r="G31" s="31" t="s">
        <v>173</v>
      </c>
      <c r="H31" s="70"/>
    </row>
  </sheetData>
  <sheetProtection selectLockedCells="1" selectUnlockedCells="1"/>
  <mergeCells count="1">
    <mergeCell ref="O1:W1"/>
  </mergeCells>
  <phoneticPr fontId="3" type="noConversion"/>
  <conditionalFormatting sqref="H2:H31">
    <cfRule type="cellIs" dxfId="250" priority="1" stopIfTrue="1" operator="equal">
      <formula>"-"</formula>
    </cfRule>
    <cfRule type="cellIs" dxfId="249" priority="2" stopIfTrue="1" operator="equal">
      <formula>"x"</formula>
    </cfRule>
  </conditionalFormatting>
  <hyperlinks>
    <hyperlink ref="L1" location="'Expansion set Check List'!A1" display="Home" xr:uid="{00000000-0004-0000-9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133">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22.6640625" customWidth="1"/>
    <col min="2" max="2" width="10.33203125" bestFit="1" customWidth="1"/>
    <col min="3" max="3" width="5.5" bestFit="1" customWidth="1"/>
    <col min="4" max="4" width="8.6640625" bestFit="1" customWidth="1"/>
    <col min="5" max="5" width="4"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2297</v>
      </c>
      <c r="B2" s="13" t="s">
        <v>7157</v>
      </c>
      <c r="C2" s="13" t="s">
        <v>7158</v>
      </c>
      <c r="D2" s="13" t="s">
        <v>392</v>
      </c>
      <c r="E2" s="13">
        <v>50</v>
      </c>
      <c r="F2" s="13" t="s">
        <v>393</v>
      </c>
      <c r="G2" s="30" t="s">
        <v>173</v>
      </c>
      <c r="H2" s="70"/>
      <c r="M2" s="33">
        <f>SUM(COUNTA(H2:H1000))</f>
        <v>0</v>
      </c>
      <c r="O2" s="102"/>
      <c r="P2" s="102"/>
      <c r="Q2" s="102"/>
      <c r="R2" s="102"/>
      <c r="S2" s="102"/>
      <c r="T2" s="102"/>
      <c r="U2" s="102"/>
      <c r="V2" s="102"/>
      <c r="W2" s="102"/>
    </row>
    <row r="3" spans="1:23" ht="13" x14ac:dyDescent="0.15">
      <c r="A3" s="15" t="s">
        <v>498</v>
      </c>
      <c r="B3" s="13" t="s">
        <v>7157</v>
      </c>
      <c r="C3" s="16" t="s">
        <v>7159</v>
      </c>
      <c r="D3" s="16" t="s">
        <v>496</v>
      </c>
      <c r="E3" s="16"/>
      <c r="F3" s="16" t="s">
        <v>496</v>
      </c>
      <c r="G3" s="30" t="s">
        <v>173</v>
      </c>
      <c r="H3" s="70"/>
    </row>
    <row r="4" spans="1:23" ht="13" x14ac:dyDescent="0.15">
      <c r="A4" s="15" t="s">
        <v>498</v>
      </c>
      <c r="B4" s="13" t="s">
        <v>7157</v>
      </c>
      <c r="C4" s="16" t="s">
        <v>7160</v>
      </c>
      <c r="D4" s="16" t="s">
        <v>496</v>
      </c>
      <c r="E4" s="16"/>
      <c r="F4" s="16" t="s">
        <v>496</v>
      </c>
      <c r="G4" s="30" t="s">
        <v>173</v>
      </c>
      <c r="H4" s="70"/>
    </row>
    <row r="5" spans="1:23" ht="13" x14ac:dyDescent="0.15">
      <c r="A5" s="15" t="s">
        <v>1093</v>
      </c>
      <c r="B5" s="13" t="s">
        <v>7157</v>
      </c>
      <c r="C5" s="16" t="s">
        <v>7161</v>
      </c>
      <c r="D5" s="20" t="s">
        <v>469</v>
      </c>
      <c r="E5" s="16"/>
      <c r="F5" s="16" t="s">
        <v>1542</v>
      </c>
      <c r="G5" s="30" t="s">
        <v>173</v>
      </c>
      <c r="H5" s="70"/>
    </row>
    <row r="6" spans="1:23" ht="13" x14ac:dyDescent="0.15">
      <c r="A6" s="15" t="s">
        <v>498</v>
      </c>
      <c r="B6" s="13" t="s">
        <v>7157</v>
      </c>
      <c r="C6" s="16" t="s">
        <v>7162</v>
      </c>
      <c r="D6" s="16" t="s">
        <v>496</v>
      </c>
      <c r="E6" s="16"/>
      <c r="F6" s="16" t="s">
        <v>496</v>
      </c>
      <c r="G6" s="30" t="s">
        <v>173</v>
      </c>
      <c r="H6" s="70"/>
    </row>
    <row r="7" spans="1:23" ht="13" x14ac:dyDescent="0.15">
      <c r="A7" s="15" t="s">
        <v>498</v>
      </c>
      <c r="B7" s="13" t="s">
        <v>7157</v>
      </c>
      <c r="C7" s="16" t="s">
        <v>7163</v>
      </c>
      <c r="D7" s="16" t="s">
        <v>496</v>
      </c>
      <c r="E7" s="16"/>
      <c r="F7" s="16" t="s">
        <v>496</v>
      </c>
      <c r="G7" s="30" t="s">
        <v>173</v>
      </c>
      <c r="H7" s="70"/>
    </row>
    <row r="8" spans="1:23" ht="13" x14ac:dyDescent="0.15">
      <c r="A8" s="15" t="s">
        <v>498</v>
      </c>
      <c r="B8" s="13" t="s">
        <v>7157</v>
      </c>
      <c r="C8" s="16" t="s">
        <v>7164</v>
      </c>
      <c r="D8" s="16" t="s">
        <v>496</v>
      </c>
      <c r="E8" s="16"/>
      <c r="F8" s="16" t="s">
        <v>496</v>
      </c>
      <c r="G8" s="30" t="s">
        <v>173</v>
      </c>
      <c r="H8" s="70"/>
    </row>
    <row r="9" spans="1:23" ht="13" x14ac:dyDescent="0.15">
      <c r="A9" s="15" t="s">
        <v>498</v>
      </c>
      <c r="B9" s="13" t="s">
        <v>7157</v>
      </c>
      <c r="C9" s="16" t="s">
        <v>7165</v>
      </c>
      <c r="D9" s="16" t="s">
        <v>496</v>
      </c>
      <c r="E9" s="16"/>
      <c r="F9" s="16" t="s">
        <v>496</v>
      </c>
      <c r="G9" s="30" t="s">
        <v>173</v>
      </c>
      <c r="H9" s="70"/>
    </row>
    <row r="10" spans="1:23" ht="13" x14ac:dyDescent="0.15">
      <c r="A10" s="15" t="s">
        <v>498</v>
      </c>
      <c r="B10" s="13" t="s">
        <v>7157</v>
      </c>
      <c r="C10" s="16" t="s">
        <v>7166</v>
      </c>
      <c r="D10" s="16" t="s">
        <v>496</v>
      </c>
      <c r="E10" s="16"/>
      <c r="F10" s="16" t="s">
        <v>496</v>
      </c>
      <c r="G10" s="30" t="s">
        <v>173</v>
      </c>
      <c r="H10" s="70"/>
    </row>
    <row r="11" spans="1:23" ht="13" x14ac:dyDescent="0.15">
      <c r="A11" s="15" t="s">
        <v>498</v>
      </c>
      <c r="B11" s="13" t="s">
        <v>7157</v>
      </c>
      <c r="C11" s="16" t="s">
        <v>7167</v>
      </c>
      <c r="D11" s="16" t="s">
        <v>496</v>
      </c>
      <c r="E11" s="16"/>
      <c r="F11" s="16" t="s">
        <v>496</v>
      </c>
      <c r="G11" s="30" t="s">
        <v>173</v>
      </c>
      <c r="H11" s="70"/>
    </row>
    <row r="12" spans="1:23" ht="13" x14ac:dyDescent="0.15">
      <c r="A12" s="15" t="s">
        <v>2277</v>
      </c>
      <c r="B12" s="13" t="s">
        <v>7157</v>
      </c>
      <c r="C12" s="16" t="s">
        <v>7168</v>
      </c>
      <c r="D12" s="16" t="s">
        <v>400</v>
      </c>
      <c r="E12" s="16">
        <v>60</v>
      </c>
      <c r="F12" s="16" t="s">
        <v>393</v>
      </c>
      <c r="G12" s="30" t="s">
        <v>173</v>
      </c>
      <c r="H12" s="70"/>
    </row>
    <row r="13" spans="1:23" ht="13" x14ac:dyDescent="0.15">
      <c r="A13" s="15" t="s">
        <v>2303</v>
      </c>
      <c r="B13" s="13" t="s">
        <v>7157</v>
      </c>
      <c r="C13" s="16" t="s">
        <v>7169</v>
      </c>
      <c r="D13" s="16" t="s">
        <v>392</v>
      </c>
      <c r="E13" s="16">
        <v>80</v>
      </c>
      <c r="F13" s="16" t="s">
        <v>393</v>
      </c>
      <c r="G13" s="30" t="s">
        <v>173</v>
      </c>
      <c r="H13" s="70"/>
    </row>
    <row r="14" spans="1:23" ht="13" x14ac:dyDescent="0.15">
      <c r="A14" s="15" t="s">
        <v>2325</v>
      </c>
      <c r="B14" s="13" t="s">
        <v>7157</v>
      </c>
      <c r="C14" s="16" t="s">
        <v>7170</v>
      </c>
      <c r="D14" s="16" t="s">
        <v>400</v>
      </c>
      <c r="E14" s="16">
        <v>70</v>
      </c>
      <c r="F14" s="16" t="s">
        <v>393</v>
      </c>
      <c r="G14" s="30" t="s">
        <v>173</v>
      </c>
      <c r="H14" s="70"/>
    </row>
    <row r="15" spans="1:23" ht="13" x14ac:dyDescent="0.15">
      <c r="A15" s="15" t="s">
        <v>2278</v>
      </c>
      <c r="B15" s="13" t="s">
        <v>7157</v>
      </c>
      <c r="C15" s="16" t="s">
        <v>7171</v>
      </c>
      <c r="D15" s="16" t="s">
        <v>400</v>
      </c>
      <c r="E15" s="16">
        <v>80</v>
      </c>
      <c r="F15" s="16" t="s">
        <v>398</v>
      </c>
      <c r="G15" s="30" t="s">
        <v>173</v>
      </c>
      <c r="H15" s="70"/>
    </row>
    <row r="16" spans="1:23" ht="13" x14ac:dyDescent="0.15">
      <c r="A16" s="15" t="s">
        <v>493</v>
      </c>
      <c r="B16" s="13" t="s">
        <v>7157</v>
      </c>
      <c r="C16" s="16" t="s">
        <v>7172</v>
      </c>
      <c r="D16" s="20" t="s">
        <v>469</v>
      </c>
      <c r="E16" s="16"/>
      <c r="F16" s="16" t="s">
        <v>1542</v>
      </c>
      <c r="G16" s="30" t="s">
        <v>173</v>
      </c>
      <c r="H16" s="70"/>
    </row>
    <row r="17" spans="1:8" ht="13" x14ac:dyDescent="0.15">
      <c r="A17" s="15" t="s">
        <v>483</v>
      </c>
      <c r="B17" s="13" t="s">
        <v>7157</v>
      </c>
      <c r="C17" s="16" t="s">
        <v>7173</v>
      </c>
      <c r="D17" s="20" t="s">
        <v>469</v>
      </c>
      <c r="E17" s="16"/>
      <c r="F17" s="16" t="s">
        <v>1542</v>
      </c>
      <c r="G17" s="30" t="s">
        <v>173</v>
      </c>
      <c r="H17" s="70"/>
    </row>
    <row r="18" spans="1:8" ht="13" x14ac:dyDescent="0.15">
      <c r="A18" s="15" t="s">
        <v>2326</v>
      </c>
      <c r="B18" s="13" t="s">
        <v>7157</v>
      </c>
      <c r="C18" s="16" t="s">
        <v>7174</v>
      </c>
      <c r="D18" s="16" t="s">
        <v>400</v>
      </c>
      <c r="E18" s="16">
        <v>110</v>
      </c>
      <c r="F18" s="16" t="s">
        <v>398</v>
      </c>
      <c r="G18" s="30" t="s">
        <v>173</v>
      </c>
      <c r="H18" s="70"/>
    </row>
    <row r="19" spans="1:8" ht="13" x14ac:dyDescent="0.15">
      <c r="A19" s="15" t="s">
        <v>2303</v>
      </c>
      <c r="B19" s="13" t="s">
        <v>7157</v>
      </c>
      <c r="C19" s="16" t="s">
        <v>7175</v>
      </c>
      <c r="D19" s="16" t="s">
        <v>392</v>
      </c>
      <c r="E19" s="16">
        <v>80</v>
      </c>
      <c r="F19" s="16" t="s">
        <v>393</v>
      </c>
      <c r="G19" s="30" t="s">
        <v>173</v>
      </c>
      <c r="H19" s="70"/>
    </row>
    <row r="20" spans="1:8" ht="13" x14ac:dyDescent="0.15">
      <c r="A20" s="15" t="s">
        <v>2298</v>
      </c>
      <c r="B20" s="13" t="s">
        <v>7157</v>
      </c>
      <c r="C20" s="16" t="s">
        <v>7176</v>
      </c>
      <c r="D20" s="16" t="s">
        <v>392</v>
      </c>
      <c r="E20" s="16">
        <v>80</v>
      </c>
      <c r="F20" s="16" t="s">
        <v>398</v>
      </c>
      <c r="G20" s="30" t="s">
        <v>173</v>
      </c>
      <c r="H20" s="70"/>
    </row>
    <row r="21" spans="1:8" ht="13" x14ac:dyDescent="0.15">
      <c r="A21" s="15" t="s">
        <v>498</v>
      </c>
      <c r="B21" s="13" t="s">
        <v>7157</v>
      </c>
      <c r="C21" s="16" t="s">
        <v>7177</v>
      </c>
      <c r="D21" s="16" t="s">
        <v>496</v>
      </c>
      <c r="E21" s="16"/>
      <c r="F21" s="16" t="s">
        <v>496</v>
      </c>
      <c r="G21" s="30" t="s">
        <v>173</v>
      </c>
      <c r="H21" s="70"/>
    </row>
    <row r="22" spans="1:8" ht="13" x14ac:dyDescent="0.15">
      <c r="A22" s="15" t="s">
        <v>588</v>
      </c>
      <c r="B22" s="13" t="s">
        <v>7157</v>
      </c>
      <c r="C22" s="16" t="s">
        <v>7178</v>
      </c>
      <c r="D22" s="20" t="s">
        <v>469</v>
      </c>
      <c r="E22" s="16"/>
      <c r="F22" s="16" t="s">
        <v>1542</v>
      </c>
      <c r="G22" s="30" t="s">
        <v>173</v>
      </c>
      <c r="H22" s="70"/>
    </row>
    <row r="23" spans="1:8" ht="13" x14ac:dyDescent="0.15">
      <c r="A23" s="15" t="s">
        <v>498</v>
      </c>
      <c r="B23" s="13" t="s">
        <v>7157</v>
      </c>
      <c r="C23" s="16" t="s">
        <v>7179</v>
      </c>
      <c r="D23" s="16" t="s">
        <v>496</v>
      </c>
      <c r="E23" s="16"/>
      <c r="F23" s="16" t="s">
        <v>496</v>
      </c>
      <c r="G23" s="30" t="s">
        <v>173</v>
      </c>
      <c r="H23" s="70"/>
    </row>
    <row r="24" spans="1:8" ht="13" x14ac:dyDescent="0.15">
      <c r="A24" s="15" t="s">
        <v>493</v>
      </c>
      <c r="B24" s="13" t="s">
        <v>7157</v>
      </c>
      <c r="C24" s="16" t="s">
        <v>7180</v>
      </c>
      <c r="D24" s="20" t="s">
        <v>469</v>
      </c>
      <c r="E24" s="16"/>
      <c r="F24" s="16" t="s">
        <v>1542</v>
      </c>
      <c r="G24" s="30" t="s">
        <v>173</v>
      </c>
      <c r="H24" s="70"/>
    </row>
    <row r="25" spans="1:8" ht="13" x14ac:dyDescent="0.15">
      <c r="A25" s="15" t="s">
        <v>2169</v>
      </c>
      <c r="B25" s="13" t="s">
        <v>7157</v>
      </c>
      <c r="C25" s="16" t="s">
        <v>7181</v>
      </c>
      <c r="D25" s="20" t="s">
        <v>469</v>
      </c>
      <c r="E25" s="16"/>
      <c r="F25" s="16" t="s">
        <v>1542</v>
      </c>
      <c r="G25" s="30" t="s">
        <v>173</v>
      </c>
      <c r="H25" s="70"/>
    </row>
    <row r="26" spans="1:8" ht="13" x14ac:dyDescent="0.15">
      <c r="A26" s="15" t="s">
        <v>2325</v>
      </c>
      <c r="B26" s="13" t="s">
        <v>7157</v>
      </c>
      <c r="C26" s="16" t="s">
        <v>7182</v>
      </c>
      <c r="D26" s="16" t="s">
        <v>400</v>
      </c>
      <c r="E26" s="16">
        <v>70</v>
      </c>
      <c r="F26" s="16" t="s">
        <v>393</v>
      </c>
      <c r="G26" s="30" t="s">
        <v>173</v>
      </c>
      <c r="H26" s="70"/>
    </row>
    <row r="27" spans="1:8" ht="13" x14ac:dyDescent="0.15">
      <c r="A27" s="15" t="s">
        <v>498</v>
      </c>
      <c r="B27" s="13" t="s">
        <v>7157</v>
      </c>
      <c r="C27" s="16" t="s">
        <v>7183</v>
      </c>
      <c r="D27" s="16" t="s">
        <v>496</v>
      </c>
      <c r="E27" s="16"/>
      <c r="F27" s="16" t="s">
        <v>496</v>
      </c>
      <c r="G27" s="30" t="s">
        <v>173</v>
      </c>
      <c r="H27" s="70"/>
    </row>
    <row r="28" spans="1:8" ht="13" x14ac:dyDescent="0.15">
      <c r="A28" s="15" t="s">
        <v>2297</v>
      </c>
      <c r="B28" s="13" t="s">
        <v>7157</v>
      </c>
      <c r="C28" s="16" t="s">
        <v>7184</v>
      </c>
      <c r="D28" s="16" t="s">
        <v>392</v>
      </c>
      <c r="E28" s="16">
        <v>50</v>
      </c>
      <c r="F28" s="16" t="s">
        <v>393</v>
      </c>
      <c r="G28" s="30" t="s">
        <v>173</v>
      </c>
      <c r="H28" s="70"/>
    </row>
    <row r="29" spans="1:8" ht="13" x14ac:dyDescent="0.15">
      <c r="A29" s="15" t="s">
        <v>498</v>
      </c>
      <c r="B29" s="13" t="s">
        <v>7157</v>
      </c>
      <c r="C29" s="16" t="s">
        <v>7185</v>
      </c>
      <c r="D29" s="16" t="s">
        <v>496</v>
      </c>
      <c r="E29" s="16"/>
      <c r="F29" s="16" t="s">
        <v>496</v>
      </c>
      <c r="G29" s="30" t="s">
        <v>173</v>
      </c>
      <c r="H29" s="70"/>
    </row>
    <row r="30" spans="1:8" ht="13" x14ac:dyDescent="0.15">
      <c r="A30" s="15" t="s">
        <v>2277</v>
      </c>
      <c r="B30" s="13" t="s">
        <v>7157</v>
      </c>
      <c r="C30" s="16" t="s">
        <v>7186</v>
      </c>
      <c r="D30" s="16" t="s">
        <v>400</v>
      </c>
      <c r="E30" s="16">
        <v>60</v>
      </c>
      <c r="F30" s="16" t="s">
        <v>393</v>
      </c>
      <c r="G30" s="30" t="s">
        <v>173</v>
      </c>
      <c r="H30" s="70"/>
    </row>
    <row r="31" spans="1:8" ht="13" x14ac:dyDescent="0.15">
      <c r="A31" s="15" t="s">
        <v>2326</v>
      </c>
      <c r="B31" s="13" t="s">
        <v>7157</v>
      </c>
      <c r="C31" s="16" t="s">
        <v>7187</v>
      </c>
      <c r="D31" s="16" t="s">
        <v>400</v>
      </c>
      <c r="E31" s="16">
        <v>110</v>
      </c>
      <c r="F31" s="16" t="s">
        <v>398</v>
      </c>
      <c r="G31" s="30" t="s">
        <v>173</v>
      </c>
      <c r="H31" s="70"/>
    </row>
  </sheetData>
  <mergeCells count="1">
    <mergeCell ref="O1:W1"/>
  </mergeCells>
  <conditionalFormatting sqref="H2:H31">
    <cfRule type="cellIs" dxfId="248" priority="1" stopIfTrue="1" operator="equal">
      <formula>"-"</formula>
    </cfRule>
    <cfRule type="cellIs" dxfId="247" priority="2" stopIfTrue="1" operator="equal">
      <formula>"x"</formula>
    </cfRule>
  </conditionalFormatting>
  <hyperlinks>
    <hyperlink ref="L1" location="'Expansion set Check List'!A1" display="Home" xr:uid="{00000000-0004-0000-91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34">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22.6640625" customWidth="1"/>
    <col min="2" max="2" width="10.33203125" bestFit="1" customWidth="1"/>
    <col min="3" max="3" width="5.5" bestFit="1" customWidth="1"/>
    <col min="4" max="4" width="8.83203125" bestFit="1" customWidth="1"/>
    <col min="5" max="5" width="4"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2284</v>
      </c>
      <c r="B2" s="13" t="s">
        <v>7157</v>
      </c>
      <c r="C2" s="13" t="s">
        <v>7158</v>
      </c>
      <c r="D2" s="13" t="s">
        <v>858</v>
      </c>
      <c r="E2" s="13">
        <v>60</v>
      </c>
      <c r="F2" s="16" t="s">
        <v>393</v>
      </c>
      <c r="G2" s="30" t="s">
        <v>173</v>
      </c>
      <c r="H2" s="70"/>
      <c r="M2" s="33">
        <f>SUM(COUNTA(H2:H1000))</f>
        <v>0</v>
      </c>
      <c r="O2" s="102"/>
      <c r="P2" s="102"/>
      <c r="Q2" s="102"/>
      <c r="R2" s="102"/>
      <c r="S2" s="102"/>
      <c r="T2" s="102"/>
      <c r="U2" s="102"/>
      <c r="V2" s="102"/>
      <c r="W2" s="102"/>
    </row>
    <row r="3" spans="1:23" ht="13" x14ac:dyDescent="0.15">
      <c r="A3" s="15" t="s">
        <v>2296</v>
      </c>
      <c r="B3" s="13" t="s">
        <v>7157</v>
      </c>
      <c r="C3" s="13" t="s">
        <v>7159</v>
      </c>
      <c r="D3" s="16" t="s">
        <v>392</v>
      </c>
      <c r="E3" s="16">
        <v>90</v>
      </c>
      <c r="F3" s="16" t="s">
        <v>398</v>
      </c>
      <c r="G3" s="30" t="s">
        <v>173</v>
      </c>
      <c r="H3" s="70"/>
    </row>
    <row r="4" spans="1:23" ht="13" x14ac:dyDescent="0.15">
      <c r="A4" s="15" t="s">
        <v>924</v>
      </c>
      <c r="B4" s="13" t="s">
        <v>7157</v>
      </c>
      <c r="C4" s="13" t="s">
        <v>7160</v>
      </c>
      <c r="D4" s="16" t="s">
        <v>496</v>
      </c>
      <c r="E4" s="16"/>
      <c r="F4" s="16" t="s">
        <v>496</v>
      </c>
      <c r="G4" s="30" t="s">
        <v>173</v>
      </c>
      <c r="H4" s="70"/>
    </row>
    <row r="5" spans="1:23" ht="13" x14ac:dyDescent="0.15">
      <c r="A5" s="15" t="s">
        <v>2304</v>
      </c>
      <c r="B5" s="13" t="s">
        <v>7157</v>
      </c>
      <c r="C5" s="13" t="s">
        <v>7161</v>
      </c>
      <c r="D5" s="16" t="s">
        <v>392</v>
      </c>
      <c r="E5" s="16">
        <v>60</v>
      </c>
      <c r="F5" s="16" t="s">
        <v>393</v>
      </c>
      <c r="G5" s="30" t="s">
        <v>173</v>
      </c>
      <c r="H5" s="70"/>
    </row>
    <row r="6" spans="1:23" ht="13" x14ac:dyDescent="0.15">
      <c r="A6" s="15" t="s">
        <v>924</v>
      </c>
      <c r="B6" s="13" t="s">
        <v>7157</v>
      </c>
      <c r="C6" s="13" t="s">
        <v>7162</v>
      </c>
      <c r="D6" s="16" t="s">
        <v>496</v>
      </c>
      <c r="E6" s="16"/>
      <c r="F6" s="16" t="s">
        <v>496</v>
      </c>
      <c r="G6" s="30" t="s">
        <v>173</v>
      </c>
      <c r="H6" s="70"/>
    </row>
    <row r="7" spans="1:23" ht="13" x14ac:dyDescent="0.15">
      <c r="A7" s="15" t="s">
        <v>924</v>
      </c>
      <c r="B7" s="13" t="s">
        <v>7157</v>
      </c>
      <c r="C7" s="13" t="s">
        <v>7163</v>
      </c>
      <c r="D7" s="16" t="s">
        <v>496</v>
      </c>
      <c r="E7" s="16"/>
      <c r="F7" s="16" t="s">
        <v>496</v>
      </c>
      <c r="G7" s="30" t="s">
        <v>173</v>
      </c>
      <c r="H7" s="70"/>
    </row>
    <row r="8" spans="1:23" ht="13" x14ac:dyDescent="0.15">
      <c r="A8" s="15" t="s">
        <v>924</v>
      </c>
      <c r="B8" s="13" t="s">
        <v>7157</v>
      </c>
      <c r="C8" s="13" t="s">
        <v>7164</v>
      </c>
      <c r="D8" s="16" t="s">
        <v>496</v>
      </c>
      <c r="E8" s="16"/>
      <c r="F8" s="16" t="s">
        <v>496</v>
      </c>
      <c r="G8" s="30" t="s">
        <v>173</v>
      </c>
      <c r="H8" s="70"/>
    </row>
    <row r="9" spans="1:23" ht="13" x14ac:dyDescent="0.15">
      <c r="A9" s="15" t="s">
        <v>924</v>
      </c>
      <c r="B9" s="13" t="s">
        <v>7157</v>
      </c>
      <c r="C9" s="13" t="s">
        <v>7165</v>
      </c>
      <c r="D9" s="16" t="s">
        <v>496</v>
      </c>
      <c r="E9" s="16"/>
      <c r="F9" s="16" t="s">
        <v>496</v>
      </c>
      <c r="G9" s="30" t="s">
        <v>173</v>
      </c>
      <c r="H9" s="70"/>
    </row>
    <row r="10" spans="1:23" ht="13" x14ac:dyDescent="0.15">
      <c r="A10" s="15" t="s">
        <v>924</v>
      </c>
      <c r="B10" s="13" t="s">
        <v>7157</v>
      </c>
      <c r="C10" s="13" t="s">
        <v>7166</v>
      </c>
      <c r="D10" s="16" t="s">
        <v>496</v>
      </c>
      <c r="E10" s="16"/>
      <c r="F10" s="16" t="s">
        <v>496</v>
      </c>
      <c r="G10" s="30" t="s">
        <v>173</v>
      </c>
      <c r="H10" s="70"/>
    </row>
    <row r="11" spans="1:23" ht="13" x14ac:dyDescent="0.15">
      <c r="A11" s="15" t="s">
        <v>924</v>
      </c>
      <c r="B11" s="13" t="s">
        <v>7157</v>
      </c>
      <c r="C11" s="13" t="s">
        <v>7167</v>
      </c>
      <c r="D11" s="16" t="s">
        <v>496</v>
      </c>
      <c r="E11" s="16"/>
      <c r="F11" s="16" t="s">
        <v>496</v>
      </c>
      <c r="G11" s="30" t="s">
        <v>173</v>
      </c>
      <c r="H11" s="70"/>
    </row>
    <row r="12" spans="1:23" ht="13" x14ac:dyDescent="0.15">
      <c r="A12" s="15" t="s">
        <v>483</v>
      </c>
      <c r="B12" s="13" t="s">
        <v>7157</v>
      </c>
      <c r="C12" s="13" t="s">
        <v>7168</v>
      </c>
      <c r="D12" s="20" t="s">
        <v>469</v>
      </c>
      <c r="E12" s="16"/>
      <c r="F12" s="16" t="s">
        <v>1542</v>
      </c>
      <c r="G12" s="30" t="s">
        <v>173</v>
      </c>
      <c r="H12" s="70"/>
    </row>
    <row r="13" spans="1:23" ht="13" x14ac:dyDescent="0.15">
      <c r="A13" s="15" t="s">
        <v>2295</v>
      </c>
      <c r="B13" s="13" t="s">
        <v>7157</v>
      </c>
      <c r="C13" s="13" t="s">
        <v>7169</v>
      </c>
      <c r="D13" s="16" t="s">
        <v>392</v>
      </c>
      <c r="E13" s="16">
        <v>50</v>
      </c>
      <c r="F13" s="16" t="s">
        <v>393</v>
      </c>
      <c r="G13" s="30" t="s">
        <v>173</v>
      </c>
      <c r="H13" s="70"/>
    </row>
    <row r="14" spans="1:23" ht="13" x14ac:dyDescent="0.15">
      <c r="A14" s="15" t="s">
        <v>2288</v>
      </c>
      <c r="B14" s="13" t="s">
        <v>7157</v>
      </c>
      <c r="C14" s="13" t="s">
        <v>7170</v>
      </c>
      <c r="D14" s="16" t="s">
        <v>858</v>
      </c>
      <c r="E14" s="16">
        <v>60</v>
      </c>
      <c r="F14" s="16" t="s">
        <v>393</v>
      </c>
      <c r="G14" s="30" t="s">
        <v>173</v>
      </c>
      <c r="H14" s="70"/>
    </row>
    <row r="15" spans="1:23" ht="13" x14ac:dyDescent="0.15">
      <c r="A15" s="15" t="s">
        <v>2300</v>
      </c>
      <c r="B15" s="13" t="s">
        <v>7157</v>
      </c>
      <c r="C15" s="13" t="s">
        <v>7171</v>
      </c>
      <c r="D15" s="16" t="s">
        <v>392</v>
      </c>
      <c r="E15" s="16">
        <v>50</v>
      </c>
      <c r="F15" s="16" t="s">
        <v>393</v>
      </c>
      <c r="G15" s="30" t="s">
        <v>173</v>
      </c>
      <c r="H15" s="70"/>
    </row>
    <row r="16" spans="1:23" ht="13" x14ac:dyDescent="0.15">
      <c r="A16" s="15" t="s">
        <v>2301</v>
      </c>
      <c r="B16" s="13" t="s">
        <v>7157</v>
      </c>
      <c r="C16" s="13" t="s">
        <v>7172</v>
      </c>
      <c r="D16" s="16" t="s">
        <v>392</v>
      </c>
      <c r="E16" s="16">
        <v>70</v>
      </c>
      <c r="F16" s="16" t="s">
        <v>398</v>
      </c>
      <c r="G16" s="30" t="s">
        <v>173</v>
      </c>
      <c r="H16" s="70"/>
    </row>
    <row r="17" spans="1:8" ht="13" x14ac:dyDescent="0.15">
      <c r="A17" s="15" t="s">
        <v>480</v>
      </c>
      <c r="B17" s="13" t="s">
        <v>7157</v>
      </c>
      <c r="C17" s="13" t="s">
        <v>7173</v>
      </c>
      <c r="D17" s="20" t="s">
        <v>469</v>
      </c>
      <c r="E17" s="16"/>
      <c r="F17" s="16" t="s">
        <v>1542</v>
      </c>
      <c r="G17" s="30" t="s">
        <v>173</v>
      </c>
      <c r="H17" s="70"/>
    </row>
    <row r="18" spans="1:8" ht="13" x14ac:dyDescent="0.15">
      <c r="A18" s="15" t="s">
        <v>2289</v>
      </c>
      <c r="B18" s="13" t="s">
        <v>7157</v>
      </c>
      <c r="C18" s="13" t="s">
        <v>7174</v>
      </c>
      <c r="D18" s="16" t="s">
        <v>858</v>
      </c>
      <c r="E18" s="16">
        <v>100</v>
      </c>
      <c r="F18" s="16" t="s">
        <v>398</v>
      </c>
      <c r="G18" s="30" t="s">
        <v>173</v>
      </c>
      <c r="H18" s="70"/>
    </row>
    <row r="19" spans="1:8" ht="13" x14ac:dyDescent="0.15">
      <c r="A19" s="15" t="s">
        <v>2169</v>
      </c>
      <c r="B19" s="13" t="s">
        <v>7157</v>
      </c>
      <c r="C19" s="13" t="s">
        <v>7175</v>
      </c>
      <c r="D19" s="20" t="s">
        <v>469</v>
      </c>
      <c r="E19" s="16"/>
      <c r="F19" s="16" t="s">
        <v>1542</v>
      </c>
      <c r="G19" s="30" t="s">
        <v>173</v>
      </c>
      <c r="H19" s="70"/>
    </row>
    <row r="20" spans="1:8" ht="13" x14ac:dyDescent="0.15">
      <c r="A20" s="15" t="s">
        <v>2304</v>
      </c>
      <c r="B20" s="13" t="s">
        <v>7157</v>
      </c>
      <c r="C20" s="13" t="s">
        <v>7176</v>
      </c>
      <c r="D20" s="16" t="s">
        <v>392</v>
      </c>
      <c r="E20" s="16">
        <v>60</v>
      </c>
      <c r="F20" s="16" t="s">
        <v>393</v>
      </c>
      <c r="G20" s="30" t="s">
        <v>173</v>
      </c>
      <c r="H20" s="70"/>
    </row>
    <row r="21" spans="1:8" ht="13" x14ac:dyDescent="0.15">
      <c r="A21" s="15" t="s">
        <v>924</v>
      </c>
      <c r="B21" s="13" t="s">
        <v>7157</v>
      </c>
      <c r="C21" s="13" t="s">
        <v>7177</v>
      </c>
      <c r="D21" s="16" t="s">
        <v>496</v>
      </c>
      <c r="E21" s="16"/>
      <c r="F21" s="16" t="s">
        <v>496</v>
      </c>
      <c r="G21" s="30" t="s">
        <v>173</v>
      </c>
      <c r="H21" s="70"/>
    </row>
    <row r="22" spans="1:8" ht="13" x14ac:dyDescent="0.15">
      <c r="A22" s="15" t="s">
        <v>2300</v>
      </c>
      <c r="B22" s="13" t="s">
        <v>7157</v>
      </c>
      <c r="C22" s="13" t="s">
        <v>7178</v>
      </c>
      <c r="D22" s="16" t="s">
        <v>392</v>
      </c>
      <c r="E22" s="16">
        <v>50</v>
      </c>
      <c r="F22" s="16" t="s">
        <v>393</v>
      </c>
      <c r="G22" s="30" t="s">
        <v>173</v>
      </c>
      <c r="H22" s="70"/>
    </row>
    <row r="23" spans="1:8" ht="13" x14ac:dyDescent="0.15">
      <c r="A23" s="15" t="s">
        <v>924</v>
      </c>
      <c r="B23" s="13" t="s">
        <v>7157</v>
      </c>
      <c r="C23" s="13" t="s">
        <v>7179</v>
      </c>
      <c r="D23" s="16" t="s">
        <v>496</v>
      </c>
      <c r="E23" s="16"/>
      <c r="F23" s="16" t="s">
        <v>496</v>
      </c>
      <c r="G23" s="30" t="s">
        <v>173</v>
      </c>
      <c r="H23" s="70"/>
    </row>
    <row r="24" spans="1:8" ht="13" x14ac:dyDescent="0.15">
      <c r="A24" s="15" t="s">
        <v>2288</v>
      </c>
      <c r="B24" s="13" t="s">
        <v>7157</v>
      </c>
      <c r="C24" s="13" t="s">
        <v>7180</v>
      </c>
      <c r="D24" s="16" t="s">
        <v>858</v>
      </c>
      <c r="E24" s="16">
        <v>60</v>
      </c>
      <c r="F24" s="16" t="s">
        <v>393</v>
      </c>
      <c r="G24" s="30" t="s">
        <v>173</v>
      </c>
      <c r="H24" s="70"/>
    </row>
    <row r="25" spans="1:8" ht="13" x14ac:dyDescent="0.15">
      <c r="A25" s="15" t="s">
        <v>924</v>
      </c>
      <c r="B25" s="13" t="s">
        <v>7157</v>
      </c>
      <c r="C25" s="13" t="s">
        <v>7181</v>
      </c>
      <c r="D25" s="16" t="s">
        <v>496</v>
      </c>
      <c r="E25" s="16"/>
      <c r="F25" s="16" t="s">
        <v>496</v>
      </c>
      <c r="G25" s="30" t="s">
        <v>173</v>
      </c>
      <c r="H25" s="70"/>
    </row>
    <row r="26" spans="1:8" ht="13" x14ac:dyDescent="0.15">
      <c r="A26" s="15" t="s">
        <v>2284</v>
      </c>
      <c r="B26" s="13" t="s">
        <v>7157</v>
      </c>
      <c r="C26" s="16" t="s">
        <v>7182</v>
      </c>
      <c r="D26" s="16" t="s">
        <v>858</v>
      </c>
      <c r="E26" s="16">
        <v>60</v>
      </c>
      <c r="F26" s="16" t="s">
        <v>393</v>
      </c>
      <c r="G26" s="30" t="s">
        <v>173</v>
      </c>
      <c r="H26" s="70"/>
    </row>
    <row r="27" spans="1:8" ht="13" x14ac:dyDescent="0.15">
      <c r="A27" s="15" t="s">
        <v>924</v>
      </c>
      <c r="B27" s="13" t="s">
        <v>7157</v>
      </c>
      <c r="C27" s="16" t="s">
        <v>7183</v>
      </c>
      <c r="D27" s="16" t="s">
        <v>496</v>
      </c>
      <c r="E27" s="16"/>
      <c r="F27" s="16" t="s">
        <v>496</v>
      </c>
      <c r="G27" s="30" t="s">
        <v>173</v>
      </c>
      <c r="H27" s="70"/>
    </row>
    <row r="28" spans="1:8" ht="13" x14ac:dyDescent="0.15">
      <c r="A28" s="15" t="s">
        <v>588</v>
      </c>
      <c r="B28" s="13" t="s">
        <v>7157</v>
      </c>
      <c r="C28" s="16" t="s">
        <v>7184</v>
      </c>
      <c r="D28" s="20" t="s">
        <v>469</v>
      </c>
      <c r="E28" s="16"/>
      <c r="F28" s="16" t="s">
        <v>1542</v>
      </c>
      <c r="G28" s="30" t="s">
        <v>173</v>
      </c>
      <c r="H28" s="70"/>
    </row>
    <row r="29" spans="1:8" ht="13" x14ac:dyDescent="0.15">
      <c r="A29" s="15" t="s">
        <v>924</v>
      </c>
      <c r="B29" s="13" t="s">
        <v>7157</v>
      </c>
      <c r="C29" s="16" t="s">
        <v>7185</v>
      </c>
      <c r="D29" s="16" t="s">
        <v>496</v>
      </c>
      <c r="E29" s="16"/>
      <c r="F29" s="16" t="s">
        <v>496</v>
      </c>
      <c r="G29" s="30" t="s">
        <v>173</v>
      </c>
      <c r="H29" s="70"/>
    </row>
    <row r="30" spans="1:8" ht="13" x14ac:dyDescent="0.15">
      <c r="A30" s="15" t="s">
        <v>2295</v>
      </c>
      <c r="B30" s="13" t="s">
        <v>7157</v>
      </c>
      <c r="C30" s="16" t="s">
        <v>7186</v>
      </c>
      <c r="D30" s="16" t="s">
        <v>392</v>
      </c>
      <c r="E30" s="16">
        <v>50</v>
      </c>
      <c r="F30" s="16" t="s">
        <v>393</v>
      </c>
      <c r="G30" s="30" t="s">
        <v>173</v>
      </c>
      <c r="H30" s="70"/>
    </row>
    <row r="31" spans="1:8" ht="13" x14ac:dyDescent="0.15">
      <c r="A31" s="15" t="s">
        <v>2289</v>
      </c>
      <c r="B31" s="13" t="s">
        <v>7157</v>
      </c>
      <c r="C31" s="16" t="s">
        <v>7187</v>
      </c>
      <c r="D31" s="16" t="s">
        <v>858</v>
      </c>
      <c r="E31" s="16">
        <v>100</v>
      </c>
      <c r="F31" s="16" t="s">
        <v>398</v>
      </c>
      <c r="G31" s="30" t="s">
        <v>173</v>
      </c>
      <c r="H31" s="70"/>
    </row>
  </sheetData>
  <mergeCells count="1">
    <mergeCell ref="O1:W1"/>
  </mergeCells>
  <conditionalFormatting sqref="H2:H31">
    <cfRule type="cellIs" dxfId="246" priority="1" stopIfTrue="1" operator="equal">
      <formula>"-"</formula>
    </cfRule>
    <cfRule type="cellIs" dxfId="245" priority="2" stopIfTrue="1" operator="equal">
      <formula>"x"</formula>
    </cfRule>
  </conditionalFormatting>
  <hyperlinks>
    <hyperlink ref="L1" location="'Expansion set Check List'!A1" display="Home" xr:uid="{00000000-0004-0000-92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35">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9.5" bestFit="1" customWidth="1"/>
    <col min="3" max="3" width="5.5" bestFit="1" customWidth="1"/>
    <col min="4" max="4" width="8.6640625" bestFit="1" customWidth="1"/>
    <col min="5" max="5" width="4" bestFit="1" customWidth="1"/>
    <col min="6" max="6" width="7.5" bestFit="1" customWidth="1"/>
    <col min="7" max="7" width="3.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2556</v>
      </c>
      <c r="B2" s="13" t="s">
        <v>7188</v>
      </c>
      <c r="C2" s="13" t="s">
        <v>7158</v>
      </c>
      <c r="D2" s="13" t="s">
        <v>392</v>
      </c>
      <c r="E2" s="13">
        <v>50</v>
      </c>
      <c r="F2" s="13" t="s">
        <v>393</v>
      </c>
      <c r="G2" s="30"/>
      <c r="H2" s="70"/>
      <c r="M2" s="33">
        <f>SUM(COUNTA(H2:H1000))</f>
        <v>0</v>
      </c>
      <c r="O2" s="102"/>
      <c r="P2" s="102"/>
      <c r="Q2" s="102"/>
      <c r="R2" s="102"/>
      <c r="S2" s="102"/>
      <c r="T2" s="102"/>
      <c r="U2" s="102"/>
      <c r="V2" s="102"/>
      <c r="W2" s="102"/>
    </row>
    <row r="3" spans="1:23" ht="13" x14ac:dyDescent="0.15">
      <c r="A3" s="15" t="s">
        <v>2570</v>
      </c>
      <c r="B3" s="13" t="s">
        <v>7188</v>
      </c>
      <c r="C3" s="16" t="s">
        <v>7159</v>
      </c>
      <c r="D3" s="16" t="s">
        <v>496</v>
      </c>
      <c r="E3" s="16"/>
      <c r="F3" s="16" t="s">
        <v>496</v>
      </c>
      <c r="G3" s="31"/>
      <c r="H3" s="70"/>
    </row>
    <row r="4" spans="1:23" ht="13" x14ac:dyDescent="0.15">
      <c r="A4" s="15" t="s">
        <v>2570</v>
      </c>
      <c r="B4" s="13" t="s">
        <v>7188</v>
      </c>
      <c r="C4" s="16" t="s">
        <v>7160</v>
      </c>
      <c r="D4" s="16" t="s">
        <v>496</v>
      </c>
      <c r="E4" s="16"/>
      <c r="F4" s="16" t="s">
        <v>496</v>
      </c>
      <c r="G4" s="31"/>
      <c r="H4" s="70"/>
    </row>
    <row r="5" spans="1:23" ht="13" x14ac:dyDescent="0.15">
      <c r="A5" s="15" t="s">
        <v>494</v>
      </c>
      <c r="B5" s="13" t="s">
        <v>7188</v>
      </c>
      <c r="C5" s="16" t="s">
        <v>7161</v>
      </c>
      <c r="D5" s="20" t="s">
        <v>469</v>
      </c>
      <c r="E5" s="16"/>
      <c r="F5" s="16" t="s">
        <v>1542</v>
      </c>
      <c r="G5" s="31"/>
      <c r="H5" s="70"/>
    </row>
    <row r="6" spans="1:23" ht="13" x14ac:dyDescent="0.15">
      <c r="A6" s="15" t="s">
        <v>2570</v>
      </c>
      <c r="B6" s="13" t="s">
        <v>7188</v>
      </c>
      <c r="C6" s="16" t="s">
        <v>7162</v>
      </c>
      <c r="D6" s="16" t="s">
        <v>496</v>
      </c>
      <c r="E6" s="16"/>
      <c r="F6" s="16" t="s">
        <v>496</v>
      </c>
      <c r="G6" s="31"/>
      <c r="H6" s="70"/>
    </row>
    <row r="7" spans="1:23" ht="13" x14ac:dyDescent="0.15">
      <c r="A7" s="15" t="s">
        <v>2570</v>
      </c>
      <c r="B7" s="13" t="s">
        <v>7188</v>
      </c>
      <c r="C7" s="16" t="s">
        <v>7163</v>
      </c>
      <c r="D7" s="16" t="s">
        <v>496</v>
      </c>
      <c r="E7" s="16"/>
      <c r="F7" s="16" t="s">
        <v>496</v>
      </c>
      <c r="G7" s="31"/>
      <c r="H7" s="70"/>
    </row>
    <row r="8" spans="1:23" ht="13" x14ac:dyDescent="0.15">
      <c r="A8" s="15" t="s">
        <v>2570</v>
      </c>
      <c r="B8" s="13" t="s">
        <v>7188</v>
      </c>
      <c r="C8" s="16" t="s">
        <v>7164</v>
      </c>
      <c r="D8" s="16" t="s">
        <v>496</v>
      </c>
      <c r="E8" s="16"/>
      <c r="F8" s="16" t="s">
        <v>496</v>
      </c>
      <c r="G8" s="31"/>
      <c r="H8" s="70"/>
    </row>
    <row r="9" spans="1:23" ht="13" x14ac:dyDescent="0.15">
      <c r="A9" s="15" t="s">
        <v>2570</v>
      </c>
      <c r="B9" s="13" t="s">
        <v>7188</v>
      </c>
      <c r="C9" s="16" t="s">
        <v>7165</v>
      </c>
      <c r="D9" s="16" t="s">
        <v>496</v>
      </c>
      <c r="E9" s="16"/>
      <c r="F9" s="16" t="s">
        <v>496</v>
      </c>
      <c r="G9" s="31"/>
      <c r="H9" s="70"/>
    </row>
    <row r="10" spans="1:23" ht="13" x14ac:dyDescent="0.15">
      <c r="A10" s="15" t="s">
        <v>2570</v>
      </c>
      <c r="B10" s="13" t="s">
        <v>7188</v>
      </c>
      <c r="C10" s="16" t="s">
        <v>7166</v>
      </c>
      <c r="D10" s="16" t="s">
        <v>496</v>
      </c>
      <c r="E10" s="16"/>
      <c r="F10" s="16" t="s">
        <v>496</v>
      </c>
      <c r="G10" s="31"/>
      <c r="H10" s="70"/>
    </row>
    <row r="11" spans="1:23" ht="13" x14ac:dyDescent="0.15">
      <c r="A11" s="15" t="s">
        <v>2570</v>
      </c>
      <c r="B11" s="13" t="s">
        <v>7188</v>
      </c>
      <c r="C11" s="16" t="s">
        <v>7167</v>
      </c>
      <c r="D11" s="16" t="s">
        <v>496</v>
      </c>
      <c r="E11" s="16"/>
      <c r="F11" s="16" t="s">
        <v>496</v>
      </c>
      <c r="G11" s="31"/>
      <c r="H11" s="70"/>
    </row>
    <row r="12" spans="1:23" ht="13" x14ac:dyDescent="0.15">
      <c r="A12" s="15" t="s">
        <v>893</v>
      </c>
      <c r="B12" s="13" t="s">
        <v>7188</v>
      </c>
      <c r="C12" s="16" t="s">
        <v>7168</v>
      </c>
      <c r="D12" s="16" t="s">
        <v>2547</v>
      </c>
      <c r="E12" s="16">
        <v>70</v>
      </c>
      <c r="F12" s="16" t="s">
        <v>393</v>
      </c>
      <c r="G12" s="31"/>
      <c r="H12" s="70"/>
    </row>
    <row r="13" spans="1:23" ht="13" x14ac:dyDescent="0.15">
      <c r="A13" s="15" t="s">
        <v>2570</v>
      </c>
      <c r="B13" s="13" t="s">
        <v>7188</v>
      </c>
      <c r="C13" s="16" t="s">
        <v>7169</v>
      </c>
      <c r="D13" s="16" t="s">
        <v>496</v>
      </c>
      <c r="E13" s="16"/>
      <c r="F13" s="16" t="s">
        <v>496</v>
      </c>
      <c r="G13" s="31"/>
      <c r="H13" s="70"/>
    </row>
    <row r="14" spans="1:23" ht="13" x14ac:dyDescent="0.15">
      <c r="A14" s="15" t="s">
        <v>537</v>
      </c>
      <c r="B14" s="13" t="s">
        <v>7188</v>
      </c>
      <c r="C14" s="16" t="s">
        <v>7170</v>
      </c>
      <c r="D14" s="16" t="s">
        <v>392</v>
      </c>
      <c r="E14" s="16">
        <v>60</v>
      </c>
      <c r="F14" s="16" t="s">
        <v>393</v>
      </c>
      <c r="G14" s="31"/>
      <c r="H14" s="70"/>
    </row>
    <row r="15" spans="1:23" ht="13" x14ac:dyDescent="0.15">
      <c r="A15" s="15" t="s">
        <v>866</v>
      </c>
      <c r="B15" s="13" t="s">
        <v>7188</v>
      </c>
      <c r="C15" s="16" t="s">
        <v>7171</v>
      </c>
      <c r="D15" s="16" t="s">
        <v>2547</v>
      </c>
      <c r="E15" s="16">
        <v>100</v>
      </c>
      <c r="F15" s="16" t="s">
        <v>398</v>
      </c>
      <c r="G15" s="31"/>
      <c r="H15" s="70"/>
    </row>
    <row r="16" spans="1:23" ht="13" x14ac:dyDescent="0.15">
      <c r="A16" s="15" t="s">
        <v>2622</v>
      </c>
      <c r="B16" s="13" t="s">
        <v>7188</v>
      </c>
      <c r="C16" s="16" t="s">
        <v>7172</v>
      </c>
      <c r="D16" s="16" t="s">
        <v>2547</v>
      </c>
      <c r="E16" s="16">
        <v>90</v>
      </c>
      <c r="F16" s="16" t="s">
        <v>398</v>
      </c>
      <c r="G16" s="31"/>
      <c r="H16" s="70"/>
    </row>
    <row r="17" spans="1:8" ht="13" x14ac:dyDescent="0.15">
      <c r="A17" s="15" t="s">
        <v>2557</v>
      </c>
      <c r="B17" s="13" t="s">
        <v>7188</v>
      </c>
      <c r="C17" s="16" t="s">
        <v>7173</v>
      </c>
      <c r="D17" s="16" t="s">
        <v>392</v>
      </c>
      <c r="E17" s="16">
        <v>90</v>
      </c>
      <c r="F17" s="16" t="s">
        <v>393</v>
      </c>
      <c r="G17" s="31"/>
      <c r="H17" s="70"/>
    </row>
    <row r="18" spans="1:8" ht="13" x14ac:dyDescent="0.15">
      <c r="A18" s="15" t="s">
        <v>2570</v>
      </c>
      <c r="B18" s="13" t="s">
        <v>7188</v>
      </c>
      <c r="C18" s="16" t="s">
        <v>7174</v>
      </c>
      <c r="D18" s="16" t="s">
        <v>496</v>
      </c>
      <c r="E18" s="16"/>
      <c r="F18" s="16" t="s">
        <v>496</v>
      </c>
      <c r="G18" s="31"/>
      <c r="H18" s="70"/>
    </row>
    <row r="19" spans="1:8" ht="13" x14ac:dyDescent="0.15">
      <c r="A19" s="15" t="s">
        <v>2570</v>
      </c>
      <c r="B19" s="13" t="s">
        <v>7188</v>
      </c>
      <c r="C19" s="16" t="s">
        <v>7175</v>
      </c>
      <c r="D19" s="16" t="s">
        <v>496</v>
      </c>
      <c r="E19" s="16"/>
      <c r="F19" s="16" t="s">
        <v>496</v>
      </c>
      <c r="G19" s="31"/>
      <c r="H19" s="70"/>
    </row>
    <row r="20" spans="1:8" ht="13" x14ac:dyDescent="0.15">
      <c r="A20" s="15" t="s">
        <v>2556</v>
      </c>
      <c r="B20" s="13" t="s">
        <v>7188</v>
      </c>
      <c r="C20" s="16" t="s">
        <v>7176</v>
      </c>
      <c r="D20" s="16" t="s">
        <v>392</v>
      </c>
      <c r="E20" s="16">
        <v>50</v>
      </c>
      <c r="F20" s="16" t="s">
        <v>393</v>
      </c>
      <c r="G20" s="31"/>
      <c r="H20" s="70"/>
    </row>
    <row r="21" spans="1:8" ht="13" x14ac:dyDescent="0.15">
      <c r="A21" s="15" t="s">
        <v>493</v>
      </c>
      <c r="B21" s="13" t="s">
        <v>7188</v>
      </c>
      <c r="C21" s="16" t="s">
        <v>7177</v>
      </c>
      <c r="D21" s="20" t="s">
        <v>469</v>
      </c>
      <c r="E21" s="16"/>
      <c r="F21" s="16" t="s">
        <v>1542</v>
      </c>
      <c r="G21" s="31"/>
      <c r="H21" s="70"/>
    </row>
    <row r="22" spans="1:8" ht="13" x14ac:dyDescent="0.15">
      <c r="A22" s="15" t="s">
        <v>537</v>
      </c>
      <c r="B22" s="13" t="s">
        <v>7188</v>
      </c>
      <c r="C22" s="16" t="s">
        <v>7178</v>
      </c>
      <c r="D22" s="16" t="s">
        <v>392</v>
      </c>
      <c r="E22" s="16">
        <v>60</v>
      </c>
      <c r="F22" s="16" t="s">
        <v>393</v>
      </c>
      <c r="G22" s="31"/>
      <c r="H22" s="70"/>
    </row>
    <row r="23" spans="1:8" ht="13" x14ac:dyDescent="0.15">
      <c r="A23" s="15" t="s">
        <v>2557</v>
      </c>
      <c r="B23" s="13" t="s">
        <v>7188</v>
      </c>
      <c r="C23" s="16" t="s">
        <v>7179</v>
      </c>
      <c r="D23" s="16" t="s">
        <v>392</v>
      </c>
      <c r="E23" s="16">
        <v>80</v>
      </c>
      <c r="F23" s="16" t="s">
        <v>393</v>
      </c>
      <c r="G23" s="31"/>
      <c r="H23" s="70"/>
    </row>
    <row r="24" spans="1:8" ht="13" x14ac:dyDescent="0.15">
      <c r="A24" s="15" t="s">
        <v>2338</v>
      </c>
      <c r="B24" s="13" t="s">
        <v>7188</v>
      </c>
      <c r="C24" s="16" t="s">
        <v>7180</v>
      </c>
      <c r="D24" s="20" t="s">
        <v>469</v>
      </c>
      <c r="E24" s="16"/>
      <c r="F24" s="16" t="s">
        <v>1542</v>
      </c>
      <c r="G24" s="31"/>
      <c r="H24" s="70"/>
    </row>
    <row r="25" spans="1:8" ht="13" x14ac:dyDescent="0.15">
      <c r="A25" s="15" t="s">
        <v>493</v>
      </c>
      <c r="B25" s="13" t="s">
        <v>7188</v>
      </c>
      <c r="C25" s="16" t="s">
        <v>7181</v>
      </c>
      <c r="D25" s="20" t="s">
        <v>469</v>
      </c>
      <c r="E25" s="16"/>
      <c r="F25" s="16" t="s">
        <v>1542</v>
      </c>
      <c r="G25" s="31"/>
      <c r="H25" s="70"/>
    </row>
    <row r="26" spans="1:8" ht="13" x14ac:dyDescent="0.15">
      <c r="A26" s="15" t="s">
        <v>2570</v>
      </c>
      <c r="B26" s="13" t="s">
        <v>7188</v>
      </c>
      <c r="C26" s="16" t="s">
        <v>7182</v>
      </c>
      <c r="D26" s="16" t="s">
        <v>496</v>
      </c>
      <c r="E26" s="16"/>
      <c r="F26" s="16" t="s">
        <v>496</v>
      </c>
      <c r="G26" s="31"/>
      <c r="H26" s="70"/>
    </row>
    <row r="27" spans="1:8" ht="13" x14ac:dyDescent="0.15">
      <c r="A27" s="15" t="s">
        <v>549</v>
      </c>
      <c r="B27" s="13" t="s">
        <v>7188</v>
      </c>
      <c r="C27" s="16" t="s">
        <v>7183</v>
      </c>
      <c r="D27" s="20" t="s">
        <v>469</v>
      </c>
      <c r="E27" s="16"/>
      <c r="F27" s="16" t="s">
        <v>1542</v>
      </c>
      <c r="G27" s="31"/>
      <c r="H27" s="70"/>
    </row>
    <row r="28" spans="1:8" ht="13" x14ac:dyDescent="0.15">
      <c r="A28" s="15" t="s">
        <v>893</v>
      </c>
      <c r="B28" s="13" t="s">
        <v>7188</v>
      </c>
      <c r="C28" s="16" t="s">
        <v>7184</v>
      </c>
      <c r="D28" s="16" t="s">
        <v>2547</v>
      </c>
      <c r="E28" s="16">
        <v>70</v>
      </c>
      <c r="F28" s="16" t="s">
        <v>393</v>
      </c>
      <c r="G28" s="31"/>
      <c r="H28" s="70"/>
    </row>
    <row r="29" spans="1:8" ht="13" x14ac:dyDescent="0.15">
      <c r="A29" s="15" t="s">
        <v>2564</v>
      </c>
      <c r="B29" s="13" t="s">
        <v>7188</v>
      </c>
      <c r="C29" s="16" t="s">
        <v>7185</v>
      </c>
      <c r="D29" s="20" t="s">
        <v>469</v>
      </c>
      <c r="E29" s="16"/>
      <c r="F29" s="16" t="s">
        <v>1542</v>
      </c>
      <c r="G29" s="31"/>
      <c r="H29" s="70"/>
    </row>
    <row r="30" spans="1:8" ht="13" x14ac:dyDescent="0.15">
      <c r="A30" s="15" t="s">
        <v>866</v>
      </c>
      <c r="B30" s="13" t="s">
        <v>7188</v>
      </c>
      <c r="C30" s="16" t="s">
        <v>7186</v>
      </c>
      <c r="D30" s="16" t="s">
        <v>2547</v>
      </c>
      <c r="E30" s="16">
        <v>100</v>
      </c>
      <c r="F30" s="16" t="s">
        <v>398</v>
      </c>
      <c r="G30" s="31"/>
      <c r="H30" s="70"/>
    </row>
    <row r="31" spans="1:8" ht="13" x14ac:dyDescent="0.15">
      <c r="A31" s="15" t="s">
        <v>2622</v>
      </c>
      <c r="B31" s="13" t="s">
        <v>7188</v>
      </c>
      <c r="C31" s="16" t="s">
        <v>7187</v>
      </c>
      <c r="D31" s="16" t="s">
        <v>2547</v>
      </c>
      <c r="E31" s="16">
        <v>90</v>
      </c>
      <c r="F31" s="16" t="s">
        <v>398</v>
      </c>
      <c r="G31" s="31"/>
      <c r="H31" s="70"/>
    </row>
  </sheetData>
  <mergeCells count="1">
    <mergeCell ref="O1:W1"/>
  </mergeCells>
  <conditionalFormatting sqref="H2:H31">
    <cfRule type="cellIs" dxfId="244" priority="1" stopIfTrue="1" operator="equal">
      <formula>"-"</formula>
    </cfRule>
    <cfRule type="cellIs" dxfId="243" priority="2" stopIfTrue="1" operator="equal">
      <formula>"x"</formula>
    </cfRule>
  </conditionalFormatting>
  <hyperlinks>
    <hyperlink ref="L1" location="'Expansion set Check List'!A1" display="Home" xr:uid="{00000000-0004-0000-93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36">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9.5" bestFit="1" customWidth="1"/>
    <col min="3" max="3" width="5.5" bestFit="1" customWidth="1"/>
    <col min="4" max="4" width="8.6640625" bestFit="1" customWidth="1"/>
    <col min="5" max="5" width="4"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1298</v>
      </c>
      <c r="B2" s="13" t="s">
        <v>7188</v>
      </c>
      <c r="C2" s="13" t="s">
        <v>7158</v>
      </c>
      <c r="D2" s="13" t="s">
        <v>385</v>
      </c>
      <c r="E2" s="13">
        <v>60</v>
      </c>
      <c r="F2" s="13" t="s">
        <v>393</v>
      </c>
      <c r="G2" s="30" t="s">
        <v>173</v>
      </c>
      <c r="H2" s="70"/>
      <c r="M2" s="33">
        <f>SUM(COUNTA(H2:H1000))</f>
        <v>0</v>
      </c>
      <c r="O2" s="102"/>
      <c r="P2" s="102"/>
      <c r="Q2" s="102"/>
      <c r="R2" s="102"/>
      <c r="S2" s="102"/>
      <c r="T2" s="102"/>
      <c r="U2" s="102"/>
      <c r="V2" s="102"/>
      <c r="W2" s="102"/>
    </row>
    <row r="3" spans="1:23" ht="13" x14ac:dyDescent="0.15">
      <c r="A3" s="15" t="s">
        <v>2538</v>
      </c>
      <c r="B3" s="13" t="s">
        <v>7188</v>
      </c>
      <c r="C3" s="16" t="s">
        <v>7159</v>
      </c>
      <c r="D3" s="16" t="s">
        <v>385</v>
      </c>
      <c r="E3" s="16">
        <v>100</v>
      </c>
      <c r="F3" s="16" t="s">
        <v>398</v>
      </c>
      <c r="G3" s="30" t="s">
        <v>173</v>
      </c>
      <c r="H3" s="70"/>
    </row>
    <row r="4" spans="1:23" ht="13" x14ac:dyDescent="0.15">
      <c r="A4" s="15" t="s">
        <v>562</v>
      </c>
      <c r="B4" s="13" t="s">
        <v>7188</v>
      </c>
      <c r="C4" s="16" t="s">
        <v>7160</v>
      </c>
      <c r="D4" s="16" t="s">
        <v>385</v>
      </c>
      <c r="E4" s="16">
        <v>90</v>
      </c>
      <c r="F4" s="16" t="s">
        <v>398</v>
      </c>
      <c r="G4" s="30" t="s">
        <v>173</v>
      </c>
      <c r="H4" s="70"/>
    </row>
    <row r="5" spans="1:23" ht="13" x14ac:dyDescent="0.15">
      <c r="A5" s="15" t="s">
        <v>2554</v>
      </c>
      <c r="B5" s="13" t="s">
        <v>7188</v>
      </c>
      <c r="C5" s="16" t="s">
        <v>7161</v>
      </c>
      <c r="D5" s="16" t="s">
        <v>392</v>
      </c>
      <c r="E5" s="16">
        <v>60</v>
      </c>
      <c r="F5" s="16" t="s">
        <v>393</v>
      </c>
      <c r="G5" s="30" t="s">
        <v>173</v>
      </c>
      <c r="H5" s="70"/>
    </row>
    <row r="6" spans="1:23" ht="13" x14ac:dyDescent="0.15">
      <c r="A6" s="15" t="s">
        <v>502</v>
      </c>
      <c r="B6" s="13" t="s">
        <v>7188</v>
      </c>
      <c r="C6" s="16" t="s">
        <v>7162</v>
      </c>
      <c r="D6" s="16" t="s">
        <v>496</v>
      </c>
      <c r="E6" s="16"/>
      <c r="F6" s="16" t="s">
        <v>496</v>
      </c>
      <c r="G6" s="30" t="s">
        <v>173</v>
      </c>
      <c r="H6" s="70"/>
    </row>
    <row r="7" spans="1:23" ht="13" x14ac:dyDescent="0.15">
      <c r="A7" s="15" t="s">
        <v>502</v>
      </c>
      <c r="B7" s="13" t="s">
        <v>7188</v>
      </c>
      <c r="C7" s="16" t="s">
        <v>7163</v>
      </c>
      <c r="D7" s="16" t="s">
        <v>496</v>
      </c>
      <c r="E7" s="16"/>
      <c r="F7" s="16" t="s">
        <v>496</v>
      </c>
      <c r="G7" s="30" t="s">
        <v>173</v>
      </c>
      <c r="H7" s="70"/>
    </row>
    <row r="8" spans="1:23" ht="13" x14ac:dyDescent="0.15">
      <c r="A8" s="15" t="s">
        <v>502</v>
      </c>
      <c r="B8" s="13" t="s">
        <v>7188</v>
      </c>
      <c r="C8" s="16" t="s">
        <v>7164</v>
      </c>
      <c r="D8" s="16" t="s">
        <v>496</v>
      </c>
      <c r="E8" s="16"/>
      <c r="F8" s="16" t="s">
        <v>496</v>
      </c>
      <c r="G8" s="30" t="s">
        <v>173</v>
      </c>
      <c r="H8" s="70"/>
    </row>
    <row r="9" spans="1:23" ht="13" x14ac:dyDescent="0.15">
      <c r="A9" s="15" t="s">
        <v>502</v>
      </c>
      <c r="B9" s="13" t="s">
        <v>7188</v>
      </c>
      <c r="C9" s="16" t="s">
        <v>7165</v>
      </c>
      <c r="D9" s="16" t="s">
        <v>496</v>
      </c>
      <c r="E9" s="16"/>
      <c r="F9" s="16" t="s">
        <v>496</v>
      </c>
      <c r="G9" s="30" t="s">
        <v>173</v>
      </c>
      <c r="H9" s="70"/>
    </row>
    <row r="10" spans="1:23" ht="13" x14ac:dyDescent="0.15">
      <c r="A10" s="15" t="s">
        <v>502</v>
      </c>
      <c r="B10" s="13" t="s">
        <v>7188</v>
      </c>
      <c r="C10" s="16" t="s">
        <v>7166</v>
      </c>
      <c r="D10" s="16" t="s">
        <v>496</v>
      </c>
      <c r="E10" s="16"/>
      <c r="F10" s="16" t="s">
        <v>496</v>
      </c>
      <c r="G10" s="30" t="s">
        <v>173</v>
      </c>
      <c r="H10" s="70"/>
    </row>
    <row r="11" spans="1:23" ht="13" x14ac:dyDescent="0.15">
      <c r="A11" s="15" t="s">
        <v>502</v>
      </c>
      <c r="B11" s="13" t="s">
        <v>7188</v>
      </c>
      <c r="C11" s="16" t="s">
        <v>7167</v>
      </c>
      <c r="D11" s="16" t="s">
        <v>496</v>
      </c>
      <c r="E11" s="16"/>
      <c r="F11" s="16" t="s">
        <v>496</v>
      </c>
      <c r="G11" s="30" t="s">
        <v>173</v>
      </c>
      <c r="H11" s="70"/>
    </row>
    <row r="12" spans="1:23" ht="13" x14ac:dyDescent="0.15">
      <c r="A12" s="15" t="s">
        <v>2537</v>
      </c>
      <c r="B12" s="13" t="s">
        <v>7188</v>
      </c>
      <c r="C12" s="16" t="s">
        <v>7168</v>
      </c>
      <c r="D12" s="16" t="s">
        <v>385</v>
      </c>
      <c r="E12" s="16">
        <v>60</v>
      </c>
      <c r="F12" s="16" t="s">
        <v>393</v>
      </c>
      <c r="G12" s="30" t="s">
        <v>173</v>
      </c>
      <c r="H12" s="70"/>
    </row>
    <row r="13" spans="1:23" ht="13" x14ac:dyDescent="0.15">
      <c r="A13" s="15" t="s">
        <v>2626</v>
      </c>
      <c r="B13" s="13" t="s">
        <v>7188</v>
      </c>
      <c r="C13" s="16" t="s">
        <v>7169</v>
      </c>
      <c r="D13" s="16" t="s">
        <v>392</v>
      </c>
      <c r="E13" s="16">
        <v>60</v>
      </c>
      <c r="F13" s="16" t="s">
        <v>393</v>
      </c>
      <c r="G13" s="30" t="s">
        <v>173</v>
      </c>
      <c r="H13" s="70"/>
    </row>
    <row r="14" spans="1:23" ht="13" x14ac:dyDescent="0.15">
      <c r="A14" s="15" t="s">
        <v>2625</v>
      </c>
      <c r="B14" s="13" t="s">
        <v>7188</v>
      </c>
      <c r="C14" s="16" t="s">
        <v>7170</v>
      </c>
      <c r="D14" s="16" t="s">
        <v>149</v>
      </c>
      <c r="E14" s="16">
        <v>110</v>
      </c>
      <c r="F14" s="16" t="s">
        <v>398</v>
      </c>
      <c r="G14" s="30" t="s">
        <v>173</v>
      </c>
      <c r="H14" s="70"/>
    </row>
    <row r="15" spans="1:23" ht="13" x14ac:dyDescent="0.15">
      <c r="A15" s="15" t="s">
        <v>2338</v>
      </c>
      <c r="B15" s="13" t="s">
        <v>7188</v>
      </c>
      <c r="C15" s="16" t="s">
        <v>7171</v>
      </c>
      <c r="D15" s="20" t="s">
        <v>469</v>
      </c>
      <c r="E15" s="16"/>
      <c r="F15" s="16" t="s">
        <v>1542</v>
      </c>
      <c r="G15" s="30" t="s">
        <v>173</v>
      </c>
      <c r="H15" s="70"/>
    </row>
    <row r="16" spans="1:23" ht="13" x14ac:dyDescent="0.15">
      <c r="A16" s="15" t="s">
        <v>493</v>
      </c>
      <c r="B16" s="13" t="s">
        <v>7188</v>
      </c>
      <c r="C16" s="16" t="s">
        <v>7172</v>
      </c>
      <c r="D16" s="20" t="s">
        <v>469</v>
      </c>
      <c r="E16" s="16"/>
      <c r="F16" s="16" t="s">
        <v>1542</v>
      </c>
      <c r="G16" s="30" t="s">
        <v>173</v>
      </c>
      <c r="H16" s="70"/>
    </row>
    <row r="17" spans="1:8" ht="13" x14ac:dyDescent="0.15">
      <c r="A17" s="15" t="s">
        <v>575</v>
      </c>
      <c r="B17" s="13" t="s">
        <v>7188</v>
      </c>
      <c r="C17" s="16" t="s">
        <v>7173</v>
      </c>
      <c r="D17" s="16" t="s">
        <v>385</v>
      </c>
      <c r="E17" s="16">
        <v>70</v>
      </c>
      <c r="F17" s="16" t="s">
        <v>393</v>
      </c>
      <c r="G17" s="30" t="s">
        <v>173</v>
      </c>
      <c r="H17" s="70"/>
    </row>
    <row r="18" spans="1:8" ht="13" x14ac:dyDescent="0.15">
      <c r="A18" s="15" t="s">
        <v>502</v>
      </c>
      <c r="B18" s="13" t="s">
        <v>7188</v>
      </c>
      <c r="C18" s="16" t="s">
        <v>7174</v>
      </c>
      <c r="D18" s="16" t="s">
        <v>496</v>
      </c>
      <c r="E18" s="16"/>
      <c r="F18" s="16" t="s">
        <v>496</v>
      </c>
      <c r="G18" s="30" t="s">
        <v>173</v>
      </c>
      <c r="H18" s="70"/>
    </row>
    <row r="19" spans="1:8" ht="13" x14ac:dyDescent="0.15">
      <c r="A19" s="15" t="s">
        <v>2537</v>
      </c>
      <c r="B19" s="13" t="s">
        <v>7188</v>
      </c>
      <c r="C19" s="16" t="s">
        <v>7175</v>
      </c>
      <c r="D19" s="16" t="s">
        <v>385</v>
      </c>
      <c r="E19" s="16">
        <v>60</v>
      </c>
      <c r="F19" s="16" t="s">
        <v>393</v>
      </c>
      <c r="G19" s="30" t="s">
        <v>173</v>
      </c>
      <c r="H19" s="70"/>
    </row>
    <row r="20" spans="1:8" ht="13" x14ac:dyDescent="0.15">
      <c r="A20" s="15" t="s">
        <v>924</v>
      </c>
      <c r="B20" s="13" t="s">
        <v>7188</v>
      </c>
      <c r="C20" s="16" t="s">
        <v>7176</v>
      </c>
      <c r="D20" s="16" t="s">
        <v>496</v>
      </c>
      <c r="E20" s="16"/>
      <c r="F20" s="16" t="s">
        <v>496</v>
      </c>
      <c r="G20" s="30" t="s">
        <v>173</v>
      </c>
      <c r="H20" s="70"/>
    </row>
    <row r="21" spans="1:8" ht="13" x14ac:dyDescent="0.15">
      <c r="A21" s="15" t="s">
        <v>2557</v>
      </c>
      <c r="B21" s="13" t="s">
        <v>7188</v>
      </c>
      <c r="C21" s="16" t="s">
        <v>7177</v>
      </c>
      <c r="D21" s="16" t="s">
        <v>392</v>
      </c>
      <c r="E21" s="16">
        <v>90</v>
      </c>
      <c r="F21" s="16" t="s">
        <v>393</v>
      </c>
      <c r="G21" s="30" t="s">
        <v>173</v>
      </c>
      <c r="H21" s="70"/>
    </row>
    <row r="22" spans="1:8" ht="13" x14ac:dyDescent="0.15">
      <c r="A22" s="15" t="s">
        <v>549</v>
      </c>
      <c r="B22" s="13" t="s">
        <v>7188</v>
      </c>
      <c r="C22" s="16" t="s">
        <v>7178</v>
      </c>
      <c r="D22" s="20" t="s">
        <v>469</v>
      </c>
      <c r="E22" s="16"/>
      <c r="F22" s="16" t="s">
        <v>1542</v>
      </c>
      <c r="G22" s="30" t="s">
        <v>173</v>
      </c>
      <c r="H22" s="70"/>
    </row>
    <row r="23" spans="1:8" ht="13" x14ac:dyDescent="0.15">
      <c r="A23" s="15" t="s">
        <v>924</v>
      </c>
      <c r="B23" s="13" t="s">
        <v>7188</v>
      </c>
      <c r="C23" s="16" t="s">
        <v>7179</v>
      </c>
      <c r="D23" s="16" t="s">
        <v>496</v>
      </c>
      <c r="E23" s="16"/>
      <c r="F23" s="16" t="s">
        <v>496</v>
      </c>
      <c r="G23" s="30" t="s">
        <v>173</v>
      </c>
      <c r="H23" s="70"/>
    </row>
    <row r="24" spans="1:8" ht="13" x14ac:dyDescent="0.15">
      <c r="A24" s="15" t="s">
        <v>2626</v>
      </c>
      <c r="B24" s="13" t="s">
        <v>7188</v>
      </c>
      <c r="C24" s="16" t="s">
        <v>7180</v>
      </c>
      <c r="D24" s="16" t="s">
        <v>392</v>
      </c>
      <c r="E24" s="16">
        <v>60</v>
      </c>
      <c r="F24" s="16" t="s">
        <v>393</v>
      </c>
      <c r="G24" s="30" t="s">
        <v>173</v>
      </c>
      <c r="H24" s="70"/>
    </row>
    <row r="25" spans="1:8" ht="13" x14ac:dyDescent="0.15">
      <c r="A25" s="15" t="s">
        <v>2564</v>
      </c>
      <c r="B25" s="13" t="s">
        <v>7188</v>
      </c>
      <c r="C25" s="16" t="s">
        <v>7181</v>
      </c>
      <c r="D25" s="20" t="s">
        <v>469</v>
      </c>
      <c r="E25" s="16"/>
      <c r="F25" s="16" t="s">
        <v>1542</v>
      </c>
      <c r="G25" s="30" t="s">
        <v>173</v>
      </c>
      <c r="H25" s="70"/>
    </row>
    <row r="26" spans="1:8" ht="13" x14ac:dyDescent="0.15">
      <c r="A26" s="15" t="s">
        <v>502</v>
      </c>
      <c r="B26" s="13" t="s">
        <v>7188</v>
      </c>
      <c r="C26" s="16" t="s">
        <v>7182</v>
      </c>
      <c r="D26" s="16" t="s">
        <v>496</v>
      </c>
      <c r="E26" s="16"/>
      <c r="F26" s="16" t="s">
        <v>496</v>
      </c>
      <c r="G26" s="30" t="s">
        <v>173</v>
      </c>
      <c r="H26" s="70"/>
    </row>
    <row r="27" spans="1:8" ht="13" x14ac:dyDescent="0.15">
      <c r="A27" s="15" t="s">
        <v>924</v>
      </c>
      <c r="B27" s="13" t="s">
        <v>7188</v>
      </c>
      <c r="C27" s="16" t="s">
        <v>7183</v>
      </c>
      <c r="D27" s="16" t="s">
        <v>496</v>
      </c>
      <c r="E27" s="16"/>
      <c r="F27" s="16" t="s">
        <v>496</v>
      </c>
      <c r="G27" s="30" t="s">
        <v>173</v>
      </c>
      <c r="H27" s="70"/>
    </row>
    <row r="28" spans="1:8" ht="13" x14ac:dyDescent="0.15">
      <c r="A28" s="15" t="s">
        <v>493</v>
      </c>
      <c r="B28" s="13" t="s">
        <v>7188</v>
      </c>
      <c r="C28" s="16" t="s">
        <v>7184</v>
      </c>
      <c r="D28" s="20" t="s">
        <v>469</v>
      </c>
      <c r="E28" s="16"/>
      <c r="F28" s="16" t="s">
        <v>1542</v>
      </c>
      <c r="G28" s="30" t="s">
        <v>173</v>
      </c>
      <c r="H28" s="70"/>
    </row>
    <row r="29" spans="1:8" ht="13" x14ac:dyDescent="0.15">
      <c r="A29" s="15" t="s">
        <v>924</v>
      </c>
      <c r="B29" s="13" t="s">
        <v>7188</v>
      </c>
      <c r="C29" s="16" t="s">
        <v>7185</v>
      </c>
      <c r="D29" s="16" t="s">
        <v>496</v>
      </c>
      <c r="E29" s="16"/>
      <c r="F29" s="16" t="s">
        <v>496</v>
      </c>
      <c r="G29" s="30" t="s">
        <v>173</v>
      </c>
      <c r="H29" s="70"/>
    </row>
    <row r="30" spans="1:8" ht="13" x14ac:dyDescent="0.15">
      <c r="A30" s="15" t="s">
        <v>494</v>
      </c>
      <c r="B30" s="13" t="s">
        <v>7188</v>
      </c>
      <c r="C30" s="16" t="s">
        <v>7186</v>
      </c>
      <c r="D30" s="20" t="s">
        <v>469</v>
      </c>
      <c r="E30" s="16"/>
      <c r="F30" s="16" t="s">
        <v>1542</v>
      </c>
      <c r="G30" s="30" t="s">
        <v>173</v>
      </c>
      <c r="H30" s="70"/>
    </row>
    <row r="31" spans="1:8" ht="13" x14ac:dyDescent="0.15">
      <c r="A31" s="15" t="s">
        <v>2625</v>
      </c>
      <c r="B31" s="13" t="s">
        <v>7188</v>
      </c>
      <c r="C31" s="16" t="s">
        <v>7187</v>
      </c>
      <c r="D31" s="16" t="s">
        <v>149</v>
      </c>
      <c r="E31" s="16">
        <v>110</v>
      </c>
      <c r="F31" s="16" t="s">
        <v>398</v>
      </c>
      <c r="G31" s="30" t="s">
        <v>173</v>
      </c>
      <c r="H31" s="70"/>
    </row>
  </sheetData>
  <mergeCells count="1">
    <mergeCell ref="O1:W1"/>
  </mergeCells>
  <conditionalFormatting sqref="H2:H31">
    <cfRule type="cellIs" dxfId="242" priority="1" stopIfTrue="1" operator="equal">
      <formula>"-"</formula>
    </cfRule>
    <cfRule type="cellIs" dxfId="241" priority="2" stopIfTrue="1" operator="equal">
      <formula>"x"</formula>
    </cfRule>
  </conditionalFormatting>
  <hyperlinks>
    <hyperlink ref="L1" location="'Expansion set Check List'!A1" display="Home" xr:uid="{00000000-0004-0000-94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71">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2" customWidth="1"/>
    <col min="2" max="2" width="9.5" bestFit="1" customWidth="1"/>
    <col min="3" max="3" width="5.5" bestFit="1" customWidth="1"/>
    <col min="4" max="4" width="8.6640625" bestFit="1" customWidth="1"/>
    <col min="5" max="5" width="3.33203125"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2556</v>
      </c>
      <c r="B2" s="13" t="s">
        <v>7188</v>
      </c>
      <c r="C2" s="13" t="s">
        <v>7158</v>
      </c>
      <c r="D2" s="13" t="s">
        <v>392</v>
      </c>
      <c r="E2" s="13">
        <v>50</v>
      </c>
      <c r="F2" s="13" t="s">
        <v>393</v>
      </c>
      <c r="G2" s="30" t="s">
        <v>173</v>
      </c>
      <c r="H2" s="70"/>
      <c r="M2" s="33">
        <f>SUM(COUNTA(H2:H1000))</f>
        <v>0</v>
      </c>
      <c r="O2" s="102"/>
      <c r="P2" s="102"/>
      <c r="Q2" s="102"/>
      <c r="R2" s="102"/>
      <c r="S2" s="102"/>
      <c r="T2" s="102"/>
      <c r="U2" s="102"/>
      <c r="V2" s="102"/>
      <c r="W2" s="102"/>
    </row>
    <row r="3" spans="1:23" ht="13" x14ac:dyDescent="0.15">
      <c r="A3" s="15" t="s">
        <v>852</v>
      </c>
      <c r="B3" s="13" t="s">
        <v>7188</v>
      </c>
      <c r="C3" s="16" t="s">
        <v>7159</v>
      </c>
      <c r="D3" s="16" t="s">
        <v>496</v>
      </c>
      <c r="E3" s="16"/>
      <c r="F3" s="16" t="s">
        <v>496</v>
      </c>
      <c r="G3" s="30" t="s">
        <v>173</v>
      </c>
      <c r="H3" s="70"/>
    </row>
    <row r="4" spans="1:23" ht="13" x14ac:dyDescent="0.15">
      <c r="A4" s="15" t="s">
        <v>852</v>
      </c>
      <c r="B4" s="13" t="s">
        <v>7188</v>
      </c>
      <c r="C4" s="16" t="s">
        <v>7160</v>
      </c>
      <c r="D4" s="16" t="s">
        <v>496</v>
      </c>
      <c r="E4" s="16"/>
      <c r="F4" s="16" t="s">
        <v>496</v>
      </c>
      <c r="G4" s="30" t="s">
        <v>173</v>
      </c>
      <c r="H4" s="70"/>
    </row>
    <row r="5" spans="1:23" ht="13" x14ac:dyDescent="0.15">
      <c r="A5" s="15" t="s">
        <v>1208</v>
      </c>
      <c r="B5" s="13" t="s">
        <v>7188</v>
      </c>
      <c r="C5" s="16" t="s">
        <v>7161</v>
      </c>
      <c r="D5" s="16" t="s">
        <v>392</v>
      </c>
      <c r="E5" s="16">
        <v>90</v>
      </c>
      <c r="F5" s="16" t="s">
        <v>398</v>
      </c>
      <c r="G5" s="30" t="s">
        <v>173</v>
      </c>
      <c r="H5" s="70"/>
    </row>
    <row r="6" spans="1:23" ht="13" x14ac:dyDescent="0.15">
      <c r="A6" s="15" t="s">
        <v>852</v>
      </c>
      <c r="B6" s="13" t="s">
        <v>7188</v>
      </c>
      <c r="C6" s="16" t="s">
        <v>7162</v>
      </c>
      <c r="D6" s="16" t="s">
        <v>496</v>
      </c>
      <c r="E6" s="16"/>
      <c r="F6" s="16" t="s">
        <v>496</v>
      </c>
      <c r="G6" s="30" t="s">
        <v>173</v>
      </c>
      <c r="H6" s="70"/>
    </row>
    <row r="7" spans="1:23" ht="13" x14ac:dyDescent="0.15">
      <c r="A7" s="15" t="s">
        <v>852</v>
      </c>
      <c r="B7" s="13" t="s">
        <v>7188</v>
      </c>
      <c r="C7" s="16" t="s">
        <v>7163</v>
      </c>
      <c r="D7" s="16" t="s">
        <v>496</v>
      </c>
      <c r="E7" s="16"/>
      <c r="F7" s="16" t="s">
        <v>496</v>
      </c>
      <c r="G7" s="30" t="s">
        <v>173</v>
      </c>
      <c r="H7" s="70"/>
    </row>
    <row r="8" spans="1:23" ht="13" x14ac:dyDescent="0.15">
      <c r="A8" s="15" t="s">
        <v>852</v>
      </c>
      <c r="B8" s="13" t="s">
        <v>7188</v>
      </c>
      <c r="C8" s="16" t="s">
        <v>7164</v>
      </c>
      <c r="D8" s="16" t="s">
        <v>496</v>
      </c>
      <c r="E8" s="16"/>
      <c r="F8" s="16" t="s">
        <v>496</v>
      </c>
      <c r="G8" s="30" t="s">
        <v>173</v>
      </c>
      <c r="H8" s="70"/>
    </row>
    <row r="9" spans="1:23" ht="13" x14ac:dyDescent="0.15">
      <c r="A9" s="15" t="s">
        <v>852</v>
      </c>
      <c r="B9" s="13" t="s">
        <v>7188</v>
      </c>
      <c r="C9" s="16" t="s">
        <v>7165</v>
      </c>
      <c r="D9" s="16" t="s">
        <v>496</v>
      </c>
      <c r="E9" s="16"/>
      <c r="F9" s="16" t="s">
        <v>496</v>
      </c>
      <c r="G9" s="30" t="s">
        <v>173</v>
      </c>
      <c r="H9" s="70"/>
    </row>
    <row r="10" spans="1:23" ht="13" x14ac:dyDescent="0.15">
      <c r="A10" s="15" t="s">
        <v>852</v>
      </c>
      <c r="B10" s="13" t="s">
        <v>7188</v>
      </c>
      <c r="C10" s="16" t="s">
        <v>7166</v>
      </c>
      <c r="D10" s="16" t="s">
        <v>496</v>
      </c>
      <c r="E10" s="16"/>
      <c r="F10" s="16" t="s">
        <v>496</v>
      </c>
      <c r="G10" s="30" t="s">
        <v>173</v>
      </c>
      <c r="H10" s="70"/>
    </row>
    <row r="11" spans="1:23" ht="13" x14ac:dyDescent="0.15">
      <c r="A11" s="15" t="s">
        <v>852</v>
      </c>
      <c r="B11" s="13" t="s">
        <v>7188</v>
      </c>
      <c r="C11" s="16" t="s">
        <v>7167</v>
      </c>
      <c r="D11" s="16" t="s">
        <v>496</v>
      </c>
      <c r="E11" s="16"/>
      <c r="F11" s="16" t="s">
        <v>496</v>
      </c>
      <c r="G11" s="30" t="s">
        <v>173</v>
      </c>
      <c r="H11" s="70"/>
    </row>
    <row r="12" spans="1:23" ht="13" x14ac:dyDescent="0.15">
      <c r="A12" s="15" t="s">
        <v>2544</v>
      </c>
      <c r="B12" s="13" t="s">
        <v>7188</v>
      </c>
      <c r="C12" s="16" t="s">
        <v>7168</v>
      </c>
      <c r="D12" s="16" t="s">
        <v>847</v>
      </c>
      <c r="E12" s="16">
        <v>60</v>
      </c>
      <c r="F12" s="13" t="s">
        <v>393</v>
      </c>
      <c r="G12" s="30" t="s">
        <v>173</v>
      </c>
      <c r="H12" s="70"/>
    </row>
    <row r="13" spans="1:23" ht="13" x14ac:dyDescent="0.15">
      <c r="A13" s="15" t="s">
        <v>1831</v>
      </c>
      <c r="B13" s="13" t="s">
        <v>7188</v>
      </c>
      <c r="C13" s="16" t="s">
        <v>7169</v>
      </c>
      <c r="D13" s="16" t="s">
        <v>392</v>
      </c>
      <c r="E13" s="16">
        <v>60</v>
      </c>
      <c r="F13" s="13" t="s">
        <v>393</v>
      </c>
      <c r="G13" s="30" t="s">
        <v>173</v>
      </c>
      <c r="H13" s="70"/>
    </row>
    <row r="14" spans="1:23" ht="13" x14ac:dyDescent="0.15">
      <c r="A14" s="15" t="s">
        <v>2384</v>
      </c>
      <c r="B14" s="13" t="s">
        <v>7188</v>
      </c>
      <c r="C14" s="16" t="s">
        <v>7170</v>
      </c>
      <c r="D14" s="16" t="s">
        <v>847</v>
      </c>
      <c r="E14" s="16">
        <v>60</v>
      </c>
      <c r="F14" s="13" t="s">
        <v>393</v>
      </c>
      <c r="G14" s="30" t="s">
        <v>173</v>
      </c>
      <c r="H14" s="70"/>
    </row>
    <row r="15" spans="1:23" ht="13" x14ac:dyDescent="0.15">
      <c r="A15" s="15" t="s">
        <v>2545</v>
      </c>
      <c r="B15" s="13" t="s">
        <v>7188</v>
      </c>
      <c r="C15" s="16" t="s">
        <v>7171</v>
      </c>
      <c r="D15" s="16" t="s">
        <v>847</v>
      </c>
      <c r="E15" s="16">
        <v>80</v>
      </c>
      <c r="F15" s="16" t="s">
        <v>398</v>
      </c>
      <c r="G15" s="30" t="s">
        <v>173</v>
      </c>
      <c r="H15" s="70"/>
    </row>
    <row r="16" spans="1:23" ht="13" x14ac:dyDescent="0.15">
      <c r="A16" s="15" t="s">
        <v>1206</v>
      </c>
      <c r="B16" s="13" t="s">
        <v>7188</v>
      </c>
      <c r="C16" s="16" t="s">
        <v>7172</v>
      </c>
      <c r="D16" s="16" t="s">
        <v>392</v>
      </c>
      <c r="E16" s="16">
        <v>60</v>
      </c>
      <c r="F16" s="13" t="s">
        <v>393</v>
      </c>
      <c r="G16" s="30" t="s">
        <v>173</v>
      </c>
      <c r="H16" s="70"/>
    </row>
    <row r="17" spans="1:8" ht="13" x14ac:dyDescent="0.15">
      <c r="A17" s="15" t="s">
        <v>2385</v>
      </c>
      <c r="B17" s="13" t="s">
        <v>7188</v>
      </c>
      <c r="C17" s="16" t="s">
        <v>7173</v>
      </c>
      <c r="D17" s="16" t="s">
        <v>847</v>
      </c>
      <c r="E17" s="16">
        <v>90</v>
      </c>
      <c r="F17" s="16" t="s">
        <v>398</v>
      </c>
      <c r="G17" s="30" t="s">
        <v>173</v>
      </c>
      <c r="H17" s="70"/>
    </row>
    <row r="18" spans="1:8" ht="13" x14ac:dyDescent="0.15">
      <c r="A18" s="15" t="s">
        <v>2295</v>
      </c>
      <c r="B18" s="13" t="s">
        <v>7188</v>
      </c>
      <c r="C18" s="16" t="s">
        <v>7174</v>
      </c>
      <c r="D18" s="16" t="s">
        <v>392</v>
      </c>
      <c r="E18" s="16">
        <v>60</v>
      </c>
      <c r="F18" s="13" t="s">
        <v>393</v>
      </c>
      <c r="G18" s="30" t="s">
        <v>173</v>
      </c>
      <c r="H18" s="70"/>
    </row>
    <row r="19" spans="1:8" ht="13" x14ac:dyDescent="0.15">
      <c r="A19" s="15" t="s">
        <v>852</v>
      </c>
      <c r="B19" s="13" t="s">
        <v>7188</v>
      </c>
      <c r="C19" s="16" t="s">
        <v>7175</v>
      </c>
      <c r="D19" s="16" t="s">
        <v>496</v>
      </c>
      <c r="E19" s="16"/>
      <c r="F19" s="16" t="s">
        <v>496</v>
      </c>
      <c r="G19" s="30" t="s">
        <v>173</v>
      </c>
      <c r="H19" s="70"/>
    </row>
    <row r="20" spans="1:8" ht="13" x14ac:dyDescent="0.15">
      <c r="A20" s="15" t="s">
        <v>2662</v>
      </c>
      <c r="B20" s="13" t="s">
        <v>7188</v>
      </c>
      <c r="C20" s="16" t="s">
        <v>7176</v>
      </c>
      <c r="D20" s="20" t="s">
        <v>469</v>
      </c>
      <c r="E20" s="16"/>
      <c r="F20" s="16" t="s">
        <v>1069</v>
      </c>
      <c r="G20" s="30" t="s">
        <v>173</v>
      </c>
      <c r="H20" s="70"/>
    </row>
    <row r="21" spans="1:8" ht="13" x14ac:dyDescent="0.15">
      <c r="A21" s="15" t="s">
        <v>5290</v>
      </c>
      <c r="B21" s="13" t="s">
        <v>7188</v>
      </c>
      <c r="C21" s="16" t="s">
        <v>7177</v>
      </c>
      <c r="D21" s="20" t="s">
        <v>469</v>
      </c>
      <c r="E21" s="16"/>
      <c r="F21" s="16" t="s">
        <v>1069</v>
      </c>
      <c r="G21" s="30" t="s">
        <v>173</v>
      </c>
      <c r="H21" s="70"/>
    </row>
    <row r="22" spans="1:8" ht="13" x14ac:dyDescent="0.15">
      <c r="A22" s="15" t="s">
        <v>2384</v>
      </c>
      <c r="B22" s="13" t="s">
        <v>7188</v>
      </c>
      <c r="C22" s="16" t="s">
        <v>7178</v>
      </c>
      <c r="D22" s="16" t="s">
        <v>847</v>
      </c>
      <c r="E22" s="16">
        <v>60</v>
      </c>
      <c r="F22" s="13" t="s">
        <v>393</v>
      </c>
      <c r="G22" s="30" t="s">
        <v>173</v>
      </c>
      <c r="H22" s="70"/>
    </row>
    <row r="23" spans="1:8" ht="13" x14ac:dyDescent="0.15">
      <c r="A23" s="15" t="s">
        <v>852</v>
      </c>
      <c r="B23" s="13" t="s">
        <v>7188</v>
      </c>
      <c r="C23" s="16" t="s">
        <v>7179</v>
      </c>
      <c r="D23" s="16" t="s">
        <v>496</v>
      </c>
      <c r="E23" s="16"/>
      <c r="F23" s="16" t="s">
        <v>496</v>
      </c>
      <c r="G23" s="30" t="s">
        <v>173</v>
      </c>
      <c r="H23" s="70"/>
    </row>
    <row r="24" spans="1:8" ht="13" x14ac:dyDescent="0.15">
      <c r="A24" s="15" t="s">
        <v>2545</v>
      </c>
      <c r="B24" s="13" t="s">
        <v>7188</v>
      </c>
      <c r="C24" s="16" t="s">
        <v>7180</v>
      </c>
      <c r="D24" s="16" t="s">
        <v>847</v>
      </c>
      <c r="E24" s="16">
        <v>80</v>
      </c>
      <c r="F24" s="16" t="s">
        <v>398</v>
      </c>
      <c r="G24" s="30" t="s">
        <v>173</v>
      </c>
      <c r="H24" s="70"/>
    </row>
    <row r="25" spans="1:8" ht="13" x14ac:dyDescent="0.15">
      <c r="A25" s="15" t="s">
        <v>852</v>
      </c>
      <c r="B25" s="13" t="s">
        <v>7188</v>
      </c>
      <c r="C25" s="16" t="s">
        <v>7181</v>
      </c>
      <c r="D25" s="16" t="s">
        <v>496</v>
      </c>
      <c r="E25" s="16"/>
      <c r="F25" s="16" t="s">
        <v>496</v>
      </c>
      <c r="G25" s="30" t="s">
        <v>173</v>
      </c>
      <c r="H25" s="70"/>
    </row>
    <row r="26" spans="1:8" ht="13" x14ac:dyDescent="0.15">
      <c r="A26" s="15" t="s">
        <v>493</v>
      </c>
      <c r="B26" s="13" t="s">
        <v>7188</v>
      </c>
      <c r="C26" s="16" t="s">
        <v>7182</v>
      </c>
      <c r="D26" s="20" t="s">
        <v>469</v>
      </c>
      <c r="E26" s="16"/>
      <c r="F26" s="16" t="s">
        <v>1542</v>
      </c>
      <c r="G26" s="30" t="s">
        <v>173</v>
      </c>
      <c r="H26" s="70"/>
    </row>
    <row r="27" spans="1:8" ht="13" x14ac:dyDescent="0.15">
      <c r="A27" s="15" t="s">
        <v>1206</v>
      </c>
      <c r="B27" s="13" t="s">
        <v>7188</v>
      </c>
      <c r="C27" s="16" t="s">
        <v>7183</v>
      </c>
      <c r="D27" s="16" t="s">
        <v>392</v>
      </c>
      <c r="E27" s="16">
        <v>60</v>
      </c>
      <c r="F27" s="13" t="s">
        <v>393</v>
      </c>
      <c r="G27" s="30" t="s">
        <v>173</v>
      </c>
      <c r="H27" s="70"/>
    </row>
    <row r="28" spans="1:8" ht="13" x14ac:dyDescent="0.15">
      <c r="A28" s="15" t="s">
        <v>2544</v>
      </c>
      <c r="B28" s="13" t="s">
        <v>7188</v>
      </c>
      <c r="C28" s="16" t="s">
        <v>7184</v>
      </c>
      <c r="D28" s="16" t="s">
        <v>847</v>
      </c>
      <c r="E28" s="16">
        <v>60</v>
      </c>
      <c r="F28" s="13" t="s">
        <v>393</v>
      </c>
      <c r="G28" s="30" t="s">
        <v>173</v>
      </c>
      <c r="H28" s="70"/>
    </row>
    <row r="29" spans="1:8" ht="13" x14ac:dyDescent="0.15">
      <c r="A29" s="15" t="s">
        <v>1208</v>
      </c>
      <c r="B29" s="13" t="s">
        <v>7188</v>
      </c>
      <c r="C29" s="16" t="s">
        <v>7185</v>
      </c>
      <c r="D29" s="16" t="s">
        <v>392</v>
      </c>
      <c r="E29" s="16">
        <v>90</v>
      </c>
      <c r="F29" s="16" t="s">
        <v>398</v>
      </c>
      <c r="G29" s="30" t="s">
        <v>173</v>
      </c>
      <c r="H29" s="70"/>
    </row>
    <row r="30" spans="1:8" ht="13" x14ac:dyDescent="0.15">
      <c r="A30" s="15" t="s">
        <v>493</v>
      </c>
      <c r="B30" s="13" t="s">
        <v>7188</v>
      </c>
      <c r="C30" s="16" t="s">
        <v>7186</v>
      </c>
      <c r="D30" s="20" t="s">
        <v>469</v>
      </c>
      <c r="E30" s="16"/>
      <c r="F30" s="16" t="s">
        <v>1542</v>
      </c>
      <c r="G30" s="30" t="s">
        <v>173</v>
      </c>
      <c r="H30" s="70"/>
    </row>
    <row r="31" spans="1:8" ht="13" x14ac:dyDescent="0.15">
      <c r="A31" s="15" t="s">
        <v>2385</v>
      </c>
      <c r="B31" s="13" t="s">
        <v>7188</v>
      </c>
      <c r="C31" s="16" t="s">
        <v>7187</v>
      </c>
      <c r="D31" s="16" t="s">
        <v>847</v>
      </c>
      <c r="E31" s="16">
        <v>90</v>
      </c>
      <c r="F31" s="16" t="s">
        <v>398</v>
      </c>
      <c r="G31" s="30" t="s">
        <v>173</v>
      </c>
      <c r="H31" s="70"/>
    </row>
  </sheetData>
  <mergeCells count="1">
    <mergeCell ref="O1:W1"/>
  </mergeCells>
  <conditionalFormatting sqref="H2:H31">
    <cfRule type="cellIs" dxfId="240" priority="1" stopIfTrue="1" operator="equal">
      <formula>"-"</formula>
    </cfRule>
    <cfRule type="cellIs" dxfId="239" priority="2" stopIfTrue="1" operator="equal">
      <formula>"x"</formula>
    </cfRule>
  </conditionalFormatting>
  <hyperlinks>
    <hyperlink ref="L1" location="'Expansion set Check List'!A1" display="Home" xr:uid="{00000000-0004-0000-95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72">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1.5" customWidth="1"/>
    <col min="2" max="2" width="9.5" bestFit="1" customWidth="1"/>
    <col min="3" max="3" width="5.5" bestFit="1" customWidth="1"/>
    <col min="4" max="4" width="8.6640625" bestFit="1" customWidth="1"/>
    <col min="5" max="5" width="4"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2550</v>
      </c>
      <c r="B2" s="13" t="s">
        <v>7188</v>
      </c>
      <c r="C2" s="13" t="s">
        <v>7158</v>
      </c>
      <c r="D2" s="13" t="s">
        <v>2547</v>
      </c>
      <c r="E2" s="13">
        <v>60</v>
      </c>
      <c r="F2" s="13" t="s">
        <v>393</v>
      </c>
      <c r="G2" s="30" t="s">
        <v>173</v>
      </c>
      <c r="H2" s="70"/>
      <c r="M2" s="33">
        <f>SUM(COUNTA(H2:H1000))</f>
        <v>0</v>
      </c>
      <c r="O2" s="102"/>
      <c r="P2" s="102"/>
      <c r="Q2" s="102"/>
      <c r="R2" s="102"/>
      <c r="S2" s="102"/>
      <c r="T2" s="102"/>
      <c r="U2" s="102"/>
      <c r="V2" s="102"/>
      <c r="W2" s="102"/>
    </row>
    <row r="3" spans="1:23" ht="13" x14ac:dyDescent="0.15">
      <c r="A3" s="15" t="s">
        <v>419</v>
      </c>
      <c r="B3" s="13" t="s">
        <v>7188</v>
      </c>
      <c r="C3" s="16" t="s">
        <v>7159</v>
      </c>
      <c r="D3" s="16" t="s">
        <v>392</v>
      </c>
      <c r="E3" s="16">
        <v>80</v>
      </c>
      <c r="F3" s="16" t="s">
        <v>398</v>
      </c>
      <c r="G3" s="30" t="s">
        <v>173</v>
      </c>
      <c r="H3" s="70"/>
    </row>
    <row r="4" spans="1:23" ht="13" x14ac:dyDescent="0.15">
      <c r="A4" s="15" t="s">
        <v>2570</v>
      </c>
      <c r="B4" s="13" t="s">
        <v>7188</v>
      </c>
      <c r="C4" s="16" t="s">
        <v>7160</v>
      </c>
      <c r="D4" s="16" t="s">
        <v>496</v>
      </c>
      <c r="E4" s="16"/>
      <c r="F4" s="16" t="s">
        <v>496</v>
      </c>
      <c r="G4" s="30" t="s">
        <v>173</v>
      </c>
      <c r="H4" s="70"/>
    </row>
    <row r="5" spans="1:23" ht="13" x14ac:dyDescent="0.15">
      <c r="A5" s="15" t="s">
        <v>891</v>
      </c>
      <c r="B5" s="13" t="s">
        <v>7188</v>
      </c>
      <c r="C5" s="16" t="s">
        <v>7161</v>
      </c>
      <c r="D5" s="16" t="s">
        <v>392</v>
      </c>
      <c r="E5" s="16">
        <v>50</v>
      </c>
      <c r="F5" s="13" t="s">
        <v>393</v>
      </c>
      <c r="G5" s="30" t="s">
        <v>173</v>
      </c>
      <c r="H5" s="70"/>
    </row>
    <row r="6" spans="1:23" ht="13" x14ac:dyDescent="0.15">
      <c r="A6" s="15" t="s">
        <v>2570</v>
      </c>
      <c r="B6" s="13" t="s">
        <v>7188</v>
      </c>
      <c r="C6" s="16" t="s">
        <v>7162</v>
      </c>
      <c r="D6" s="16" t="s">
        <v>496</v>
      </c>
      <c r="E6" s="16"/>
      <c r="F6" s="16" t="s">
        <v>496</v>
      </c>
      <c r="G6" s="30" t="s">
        <v>173</v>
      </c>
      <c r="H6" s="70"/>
    </row>
    <row r="7" spans="1:23" ht="13" x14ac:dyDescent="0.15">
      <c r="A7" s="15" t="s">
        <v>2570</v>
      </c>
      <c r="B7" s="13" t="s">
        <v>7188</v>
      </c>
      <c r="C7" s="16" t="s">
        <v>7163</v>
      </c>
      <c r="D7" s="16" t="s">
        <v>496</v>
      </c>
      <c r="E7" s="16"/>
      <c r="F7" s="16" t="s">
        <v>496</v>
      </c>
      <c r="G7" s="30" t="s">
        <v>173</v>
      </c>
      <c r="H7" s="70"/>
    </row>
    <row r="8" spans="1:23" ht="13" x14ac:dyDescent="0.15">
      <c r="A8" s="15" t="s">
        <v>2570</v>
      </c>
      <c r="B8" s="13" t="s">
        <v>7188</v>
      </c>
      <c r="C8" s="16" t="s">
        <v>7164</v>
      </c>
      <c r="D8" s="16" t="s">
        <v>496</v>
      </c>
      <c r="E8" s="16"/>
      <c r="F8" s="16" t="s">
        <v>496</v>
      </c>
      <c r="G8" s="30" t="s">
        <v>173</v>
      </c>
      <c r="H8" s="70"/>
    </row>
    <row r="9" spans="1:23" ht="13" x14ac:dyDescent="0.15">
      <c r="A9" s="15" t="s">
        <v>2570</v>
      </c>
      <c r="B9" s="13" t="s">
        <v>7188</v>
      </c>
      <c r="C9" s="16" t="s">
        <v>7165</v>
      </c>
      <c r="D9" s="16" t="s">
        <v>496</v>
      </c>
      <c r="E9" s="16"/>
      <c r="F9" s="16" t="s">
        <v>496</v>
      </c>
      <c r="G9" s="30" t="s">
        <v>173</v>
      </c>
      <c r="H9" s="70"/>
    </row>
    <row r="10" spans="1:23" ht="13" x14ac:dyDescent="0.15">
      <c r="A10" s="15" t="s">
        <v>2570</v>
      </c>
      <c r="B10" s="13" t="s">
        <v>7188</v>
      </c>
      <c r="C10" s="16" t="s">
        <v>7166</v>
      </c>
      <c r="D10" s="16" t="s">
        <v>496</v>
      </c>
      <c r="E10" s="16"/>
      <c r="F10" s="16" t="s">
        <v>496</v>
      </c>
      <c r="G10" s="30" t="s">
        <v>173</v>
      </c>
      <c r="H10" s="70"/>
    </row>
    <row r="11" spans="1:23" ht="13" x14ac:dyDescent="0.15">
      <c r="A11" s="15" t="s">
        <v>2570</v>
      </c>
      <c r="B11" s="13" t="s">
        <v>7188</v>
      </c>
      <c r="C11" s="16" t="s">
        <v>7167</v>
      </c>
      <c r="D11" s="16" t="s">
        <v>496</v>
      </c>
      <c r="E11" s="16"/>
      <c r="F11" s="16" t="s">
        <v>496</v>
      </c>
      <c r="G11" s="30" t="s">
        <v>173</v>
      </c>
      <c r="H11" s="70"/>
    </row>
    <row r="12" spans="1:23" ht="13" x14ac:dyDescent="0.15">
      <c r="A12" s="15" t="s">
        <v>455</v>
      </c>
      <c r="B12" s="13" t="s">
        <v>7188</v>
      </c>
      <c r="C12" s="16" t="s">
        <v>7168</v>
      </c>
      <c r="D12" s="16" t="s">
        <v>392</v>
      </c>
      <c r="E12" s="16">
        <v>60</v>
      </c>
      <c r="F12" s="13" t="s">
        <v>393</v>
      </c>
      <c r="G12" s="30" t="s">
        <v>173</v>
      </c>
      <c r="H12" s="70"/>
    </row>
    <row r="13" spans="1:23" ht="13" x14ac:dyDescent="0.15">
      <c r="A13" s="15" t="s">
        <v>540</v>
      </c>
      <c r="B13" s="13" t="s">
        <v>7188</v>
      </c>
      <c r="C13" s="16" t="s">
        <v>7169</v>
      </c>
      <c r="D13" s="16" t="s">
        <v>2547</v>
      </c>
      <c r="E13" s="16">
        <v>60</v>
      </c>
      <c r="F13" s="13" t="s">
        <v>393</v>
      </c>
      <c r="G13" s="30" t="s">
        <v>173</v>
      </c>
      <c r="H13" s="70"/>
    </row>
    <row r="14" spans="1:23" ht="13" x14ac:dyDescent="0.15">
      <c r="A14" s="15" t="s">
        <v>396</v>
      </c>
      <c r="B14" s="13" t="s">
        <v>7188</v>
      </c>
      <c r="C14" s="16" t="s">
        <v>7170</v>
      </c>
      <c r="D14" s="16" t="s">
        <v>2547</v>
      </c>
      <c r="E14" s="16">
        <v>60</v>
      </c>
      <c r="F14" s="13" t="s">
        <v>393</v>
      </c>
      <c r="G14" s="30" t="s">
        <v>173</v>
      </c>
      <c r="H14" s="70"/>
    </row>
    <row r="15" spans="1:23" ht="13" x14ac:dyDescent="0.15">
      <c r="A15" s="15" t="s">
        <v>518</v>
      </c>
      <c r="B15" s="13" t="s">
        <v>7188</v>
      </c>
      <c r="C15" s="16" t="s">
        <v>7171</v>
      </c>
      <c r="D15" s="16" t="s">
        <v>2547</v>
      </c>
      <c r="E15" s="16">
        <v>100</v>
      </c>
      <c r="F15" s="16" t="s">
        <v>398</v>
      </c>
      <c r="G15" s="30" t="s">
        <v>173</v>
      </c>
      <c r="H15" s="70"/>
    </row>
    <row r="16" spans="1:23" ht="13" x14ac:dyDescent="0.15">
      <c r="A16" s="15" t="s">
        <v>493</v>
      </c>
      <c r="B16" s="13" t="s">
        <v>7188</v>
      </c>
      <c r="C16" s="16" t="s">
        <v>7172</v>
      </c>
      <c r="D16" s="16" t="s">
        <v>469</v>
      </c>
      <c r="E16" s="16"/>
      <c r="F16" s="13" t="s">
        <v>1542</v>
      </c>
      <c r="G16" s="30" t="s">
        <v>173</v>
      </c>
      <c r="H16" s="70"/>
    </row>
    <row r="17" spans="1:8" ht="13" x14ac:dyDescent="0.15">
      <c r="A17" s="15" t="s">
        <v>504</v>
      </c>
      <c r="B17" s="13" t="s">
        <v>7188</v>
      </c>
      <c r="C17" s="16" t="s">
        <v>7173</v>
      </c>
      <c r="D17" s="16" t="s">
        <v>2547</v>
      </c>
      <c r="E17" s="16">
        <v>90</v>
      </c>
      <c r="F17" s="16" t="s">
        <v>398</v>
      </c>
      <c r="G17" s="30" t="s">
        <v>173</v>
      </c>
      <c r="H17" s="70"/>
    </row>
    <row r="18" spans="1:8" ht="13" x14ac:dyDescent="0.15">
      <c r="A18" s="15" t="s">
        <v>2570</v>
      </c>
      <c r="B18" s="13" t="s">
        <v>7188</v>
      </c>
      <c r="C18" s="16" t="s">
        <v>7174</v>
      </c>
      <c r="D18" s="16" t="s">
        <v>496</v>
      </c>
      <c r="E18" s="16"/>
      <c r="F18" s="16" t="s">
        <v>496</v>
      </c>
      <c r="G18" s="30" t="s">
        <v>173</v>
      </c>
      <c r="H18" s="70"/>
    </row>
    <row r="19" spans="1:8" ht="13" x14ac:dyDescent="0.15">
      <c r="A19" s="15" t="s">
        <v>2550</v>
      </c>
      <c r="B19" s="13" t="s">
        <v>7188</v>
      </c>
      <c r="C19" s="16" t="s">
        <v>7175</v>
      </c>
      <c r="D19" s="16" t="s">
        <v>2547</v>
      </c>
      <c r="E19" s="16">
        <v>60</v>
      </c>
      <c r="F19" s="13" t="s">
        <v>393</v>
      </c>
      <c r="G19" s="30" t="s">
        <v>173</v>
      </c>
      <c r="H19" s="70"/>
    </row>
    <row r="20" spans="1:8" ht="13" x14ac:dyDescent="0.15">
      <c r="A20" s="15" t="s">
        <v>396</v>
      </c>
      <c r="B20" s="13" t="s">
        <v>7188</v>
      </c>
      <c r="C20" s="16" t="s">
        <v>7176</v>
      </c>
      <c r="D20" s="16" t="s">
        <v>2547</v>
      </c>
      <c r="E20" s="16">
        <v>60</v>
      </c>
      <c r="F20" s="13" t="s">
        <v>393</v>
      </c>
      <c r="G20" s="30" t="s">
        <v>173</v>
      </c>
      <c r="H20" s="70"/>
    </row>
    <row r="21" spans="1:8" ht="13" x14ac:dyDescent="0.15">
      <c r="A21" s="15" t="s">
        <v>493</v>
      </c>
      <c r="B21" s="13" t="s">
        <v>7188</v>
      </c>
      <c r="C21" s="16" t="s">
        <v>7177</v>
      </c>
      <c r="D21" s="16" t="s">
        <v>469</v>
      </c>
      <c r="E21" s="16"/>
      <c r="F21" s="13" t="s">
        <v>1542</v>
      </c>
      <c r="G21" s="30" t="s">
        <v>173</v>
      </c>
      <c r="H21" s="70"/>
    </row>
    <row r="22" spans="1:8" ht="13" x14ac:dyDescent="0.15">
      <c r="A22" s="15" t="s">
        <v>2570</v>
      </c>
      <c r="B22" s="13" t="s">
        <v>7188</v>
      </c>
      <c r="C22" s="16" t="s">
        <v>7178</v>
      </c>
      <c r="D22" s="16" t="s">
        <v>496</v>
      </c>
      <c r="E22" s="16"/>
      <c r="F22" s="16" t="s">
        <v>496</v>
      </c>
      <c r="G22" s="30" t="s">
        <v>173</v>
      </c>
      <c r="H22" s="70"/>
    </row>
    <row r="23" spans="1:8" ht="13" x14ac:dyDescent="0.15">
      <c r="A23" s="15" t="s">
        <v>2570</v>
      </c>
      <c r="B23" s="13" t="s">
        <v>7188</v>
      </c>
      <c r="C23" s="16" t="s">
        <v>7179</v>
      </c>
      <c r="D23" s="16" t="s">
        <v>496</v>
      </c>
      <c r="E23" s="16"/>
      <c r="F23" s="16" t="s">
        <v>496</v>
      </c>
      <c r="G23" s="30" t="s">
        <v>173</v>
      </c>
      <c r="H23" s="70"/>
    </row>
    <row r="24" spans="1:8" ht="13" x14ac:dyDescent="0.15">
      <c r="A24" s="15" t="s">
        <v>419</v>
      </c>
      <c r="B24" s="13" t="s">
        <v>7188</v>
      </c>
      <c r="C24" s="16" t="s">
        <v>7180</v>
      </c>
      <c r="D24" s="16" t="s">
        <v>392</v>
      </c>
      <c r="E24" s="16">
        <v>80</v>
      </c>
      <c r="F24" s="16" t="s">
        <v>398</v>
      </c>
      <c r="G24" s="30" t="s">
        <v>173</v>
      </c>
      <c r="H24" s="70"/>
    </row>
    <row r="25" spans="1:8" ht="13" x14ac:dyDescent="0.15">
      <c r="A25" s="15" t="s">
        <v>5290</v>
      </c>
      <c r="B25" s="13" t="s">
        <v>7188</v>
      </c>
      <c r="C25" s="16" t="s">
        <v>7181</v>
      </c>
      <c r="D25" s="16" t="s">
        <v>469</v>
      </c>
      <c r="E25" s="16"/>
      <c r="F25" s="16" t="s">
        <v>1069</v>
      </c>
      <c r="G25" s="30" t="s">
        <v>173</v>
      </c>
      <c r="H25" s="70"/>
    </row>
    <row r="26" spans="1:8" ht="13" x14ac:dyDescent="0.15">
      <c r="A26" s="15" t="s">
        <v>540</v>
      </c>
      <c r="B26" s="13" t="s">
        <v>7188</v>
      </c>
      <c r="C26" s="16" t="s">
        <v>7182</v>
      </c>
      <c r="D26" s="16" t="s">
        <v>2547</v>
      </c>
      <c r="E26" s="16">
        <v>60</v>
      </c>
      <c r="F26" s="13" t="s">
        <v>393</v>
      </c>
      <c r="G26" s="30" t="s">
        <v>173</v>
      </c>
      <c r="H26" s="70"/>
    </row>
    <row r="27" spans="1:8" ht="13" x14ac:dyDescent="0.15">
      <c r="A27" s="15" t="s">
        <v>2662</v>
      </c>
      <c r="B27" s="13" t="s">
        <v>7188</v>
      </c>
      <c r="C27" s="16" t="s">
        <v>7183</v>
      </c>
      <c r="D27" s="16" t="s">
        <v>469</v>
      </c>
      <c r="E27" s="16"/>
      <c r="F27" s="16" t="s">
        <v>1069</v>
      </c>
      <c r="G27" s="30" t="s">
        <v>173</v>
      </c>
      <c r="H27" s="70"/>
    </row>
    <row r="28" spans="1:8" ht="13" x14ac:dyDescent="0.15">
      <c r="A28" s="15" t="s">
        <v>2570</v>
      </c>
      <c r="B28" s="13" t="s">
        <v>7188</v>
      </c>
      <c r="C28" s="16" t="s">
        <v>7184</v>
      </c>
      <c r="D28" s="16" t="s">
        <v>496</v>
      </c>
      <c r="E28" s="16"/>
      <c r="F28" s="16" t="s">
        <v>496</v>
      </c>
      <c r="G28" s="30" t="s">
        <v>173</v>
      </c>
      <c r="H28" s="70"/>
    </row>
    <row r="29" spans="1:8" ht="13" x14ac:dyDescent="0.15">
      <c r="A29" s="15" t="s">
        <v>504</v>
      </c>
      <c r="B29" s="13" t="s">
        <v>7188</v>
      </c>
      <c r="C29" s="16" t="s">
        <v>7185</v>
      </c>
      <c r="D29" s="16" t="s">
        <v>2547</v>
      </c>
      <c r="E29" s="16">
        <v>90</v>
      </c>
      <c r="F29" s="16" t="s">
        <v>398</v>
      </c>
      <c r="G29" s="30" t="s">
        <v>173</v>
      </c>
      <c r="H29" s="70"/>
    </row>
    <row r="30" spans="1:8" ht="13" x14ac:dyDescent="0.15">
      <c r="A30" s="15" t="s">
        <v>455</v>
      </c>
      <c r="B30" s="13" t="s">
        <v>7188</v>
      </c>
      <c r="C30" s="16" t="s">
        <v>7186</v>
      </c>
      <c r="D30" s="16" t="s">
        <v>392</v>
      </c>
      <c r="E30" s="16">
        <v>60</v>
      </c>
      <c r="F30" s="13" t="s">
        <v>393</v>
      </c>
      <c r="G30" s="30" t="s">
        <v>173</v>
      </c>
      <c r="H30" s="70"/>
    </row>
    <row r="31" spans="1:8" ht="13" x14ac:dyDescent="0.15">
      <c r="A31" s="15" t="s">
        <v>518</v>
      </c>
      <c r="B31" s="13" t="s">
        <v>7188</v>
      </c>
      <c r="C31" s="16" t="s">
        <v>7187</v>
      </c>
      <c r="D31" s="16" t="s">
        <v>2547</v>
      </c>
      <c r="E31" s="16">
        <v>100</v>
      </c>
      <c r="F31" s="16" t="s">
        <v>398</v>
      </c>
      <c r="G31" s="30" t="s">
        <v>173</v>
      </c>
      <c r="H31" s="70"/>
    </row>
  </sheetData>
  <mergeCells count="1">
    <mergeCell ref="O1:W1"/>
  </mergeCells>
  <conditionalFormatting sqref="H2:H31">
    <cfRule type="cellIs" dxfId="238" priority="1" stopIfTrue="1" operator="equal">
      <formula>"-"</formula>
    </cfRule>
    <cfRule type="cellIs" dxfId="237" priority="2" stopIfTrue="1" operator="equal">
      <formula>"x"</formula>
    </cfRule>
  </conditionalFormatting>
  <hyperlinks>
    <hyperlink ref="L1" location="'Expansion set Check List'!A1" display="Home" xr:uid="{00000000-0004-0000-96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175">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4.33203125" customWidth="1"/>
    <col min="2" max="2" width="9.5" bestFit="1" customWidth="1"/>
    <col min="3" max="3" width="5.5" bestFit="1" customWidth="1"/>
    <col min="4" max="4" width="8.6640625" bestFit="1" customWidth="1"/>
    <col min="5" max="5" width="4"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500</v>
      </c>
      <c r="B2" s="13" t="s">
        <v>7188</v>
      </c>
      <c r="C2" s="13" t="s">
        <v>7158</v>
      </c>
      <c r="D2" s="16" t="s">
        <v>496</v>
      </c>
      <c r="E2" s="16"/>
      <c r="F2" s="16" t="s">
        <v>496</v>
      </c>
      <c r="G2" s="30" t="s">
        <v>173</v>
      </c>
      <c r="H2" s="70"/>
      <c r="M2" s="33">
        <f>SUM(COUNTA(H2:H1000))</f>
        <v>0</v>
      </c>
      <c r="O2" s="102"/>
      <c r="P2" s="102"/>
      <c r="Q2" s="102"/>
      <c r="R2" s="102"/>
      <c r="S2" s="102"/>
      <c r="T2" s="102"/>
      <c r="U2" s="102"/>
      <c r="V2" s="102"/>
      <c r="W2" s="102"/>
    </row>
    <row r="3" spans="1:23" ht="13" x14ac:dyDescent="0.15">
      <c r="A3" s="15" t="s">
        <v>500</v>
      </c>
      <c r="B3" s="13" t="s">
        <v>7188</v>
      </c>
      <c r="C3" s="16" t="s">
        <v>7159</v>
      </c>
      <c r="D3" s="16" t="s">
        <v>496</v>
      </c>
      <c r="E3" s="16"/>
      <c r="F3" s="16" t="s">
        <v>496</v>
      </c>
      <c r="G3" s="30" t="s">
        <v>173</v>
      </c>
      <c r="H3" s="70"/>
    </row>
    <row r="4" spans="1:23" ht="13" x14ac:dyDescent="0.15">
      <c r="A4" s="15" t="s">
        <v>500</v>
      </c>
      <c r="B4" s="13" t="s">
        <v>7188</v>
      </c>
      <c r="C4" s="16" t="s">
        <v>7160</v>
      </c>
      <c r="D4" s="16" t="s">
        <v>496</v>
      </c>
      <c r="E4" s="16"/>
      <c r="F4" s="16" t="s">
        <v>496</v>
      </c>
      <c r="G4" s="30" t="s">
        <v>173</v>
      </c>
      <c r="H4" s="70"/>
    </row>
    <row r="5" spans="1:23" ht="13" x14ac:dyDescent="0.15">
      <c r="A5" s="15" t="s">
        <v>2556</v>
      </c>
      <c r="B5" s="13" t="s">
        <v>7188</v>
      </c>
      <c r="C5" s="16" t="s">
        <v>7161</v>
      </c>
      <c r="D5" s="16" t="s">
        <v>392</v>
      </c>
      <c r="E5" s="16">
        <v>50</v>
      </c>
      <c r="F5" s="16" t="s">
        <v>393</v>
      </c>
      <c r="G5" s="30" t="s">
        <v>173</v>
      </c>
      <c r="H5" s="70"/>
    </row>
    <row r="6" spans="1:23" ht="13" x14ac:dyDescent="0.15">
      <c r="A6" s="15" t="s">
        <v>500</v>
      </c>
      <c r="B6" s="13" t="s">
        <v>7188</v>
      </c>
      <c r="C6" s="16" t="s">
        <v>7162</v>
      </c>
      <c r="D6" s="16" t="s">
        <v>496</v>
      </c>
      <c r="E6" s="16"/>
      <c r="F6" s="16" t="s">
        <v>496</v>
      </c>
      <c r="G6" s="30" t="s">
        <v>173</v>
      </c>
      <c r="H6" s="70"/>
    </row>
    <row r="7" spans="1:23" ht="13" x14ac:dyDescent="0.15">
      <c r="A7" s="15" t="s">
        <v>1253</v>
      </c>
      <c r="B7" s="13" t="s">
        <v>7188</v>
      </c>
      <c r="C7" s="16" t="s">
        <v>7163</v>
      </c>
      <c r="D7" s="16" t="s">
        <v>407</v>
      </c>
      <c r="E7" s="16">
        <v>80</v>
      </c>
      <c r="F7" s="16" t="s">
        <v>398</v>
      </c>
      <c r="G7" s="30" t="s">
        <v>173</v>
      </c>
      <c r="H7" s="70"/>
    </row>
    <row r="8" spans="1:23" ht="13" x14ac:dyDescent="0.15">
      <c r="A8" s="15" t="s">
        <v>1219</v>
      </c>
      <c r="B8" s="13" t="s">
        <v>7188</v>
      </c>
      <c r="C8" s="16" t="s">
        <v>7164</v>
      </c>
      <c r="D8" s="16" t="s">
        <v>407</v>
      </c>
      <c r="E8" s="16">
        <v>60</v>
      </c>
      <c r="F8" s="16" t="s">
        <v>393</v>
      </c>
      <c r="G8" s="30" t="s">
        <v>173</v>
      </c>
      <c r="H8" s="70"/>
    </row>
    <row r="9" spans="1:23" ht="13" x14ac:dyDescent="0.15">
      <c r="A9" s="15" t="s">
        <v>502</v>
      </c>
      <c r="B9" s="13" t="s">
        <v>7188</v>
      </c>
      <c r="C9" s="16" t="s">
        <v>7165</v>
      </c>
      <c r="D9" s="16" t="s">
        <v>496</v>
      </c>
      <c r="E9" s="16"/>
      <c r="F9" s="16" t="s">
        <v>496</v>
      </c>
      <c r="G9" s="30" t="s">
        <v>173</v>
      </c>
      <c r="H9" s="70"/>
    </row>
    <row r="10" spans="1:23" ht="13" x14ac:dyDescent="0.15">
      <c r="A10" s="15" t="s">
        <v>502</v>
      </c>
      <c r="B10" s="13" t="s">
        <v>7188</v>
      </c>
      <c r="C10" s="16" t="s">
        <v>7166</v>
      </c>
      <c r="D10" s="16" t="s">
        <v>496</v>
      </c>
      <c r="E10" s="16"/>
      <c r="F10" s="16" t="s">
        <v>496</v>
      </c>
      <c r="G10" s="30" t="s">
        <v>173</v>
      </c>
      <c r="H10" s="70"/>
    </row>
    <row r="11" spans="1:23" ht="13" x14ac:dyDescent="0.15">
      <c r="A11" s="15" t="s">
        <v>502</v>
      </c>
      <c r="B11" s="13" t="s">
        <v>7188</v>
      </c>
      <c r="C11" s="16" t="s">
        <v>7167</v>
      </c>
      <c r="D11" s="16" t="s">
        <v>496</v>
      </c>
      <c r="E11" s="16"/>
      <c r="F11" s="16" t="s">
        <v>496</v>
      </c>
      <c r="G11" s="30" t="s">
        <v>173</v>
      </c>
      <c r="H11" s="70"/>
    </row>
    <row r="12" spans="1:23" ht="13" x14ac:dyDescent="0.15">
      <c r="A12" s="15" t="s">
        <v>1259</v>
      </c>
      <c r="B12" s="13" t="s">
        <v>7188</v>
      </c>
      <c r="C12" s="16" t="s">
        <v>7168</v>
      </c>
      <c r="D12" s="16" t="s">
        <v>407</v>
      </c>
      <c r="E12" s="16">
        <v>60</v>
      </c>
      <c r="F12" s="16" t="s">
        <v>393</v>
      </c>
      <c r="G12" s="30" t="s">
        <v>173</v>
      </c>
      <c r="H12" s="70"/>
    </row>
    <row r="13" spans="1:23" ht="13" x14ac:dyDescent="0.15">
      <c r="A13" s="15" t="s">
        <v>1915</v>
      </c>
      <c r="B13" s="13" t="s">
        <v>7188</v>
      </c>
      <c r="C13" s="16" t="s">
        <v>7169</v>
      </c>
      <c r="D13" s="16" t="s">
        <v>407</v>
      </c>
      <c r="E13" s="16">
        <v>130</v>
      </c>
      <c r="F13" s="16" t="s">
        <v>398</v>
      </c>
      <c r="G13" s="30" t="s">
        <v>173</v>
      </c>
      <c r="H13" s="70"/>
    </row>
    <row r="14" spans="1:23" ht="13" x14ac:dyDescent="0.15">
      <c r="A14" s="15" t="s">
        <v>464</v>
      </c>
      <c r="B14" s="13" t="s">
        <v>7188</v>
      </c>
      <c r="C14" s="16" t="s">
        <v>7170</v>
      </c>
      <c r="D14" s="16" t="s">
        <v>407</v>
      </c>
      <c r="E14" s="16">
        <v>80</v>
      </c>
      <c r="F14" s="16" t="s">
        <v>393</v>
      </c>
      <c r="G14" s="30" t="s">
        <v>173</v>
      </c>
      <c r="H14" s="70"/>
    </row>
    <row r="15" spans="1:23" ht="13" x14ac:dyDescent="0.15">
      <c r="A15" s="15" t="s">
        <v>1917</v>
      </c>
      <c r="B15" s="13" t="s">
        <v>7188</v>
      </c>
      <c r="C15" s="16" t="s">
        <v>7171</v>
      </c>
      <c r="D15" s="16" t="s">
        <v>385</v>
      </c>
      <c r="E15" s="16">
        <v>100</v>
      </c>
      <c r="F15" s="16" t="s">
        <v>393</v>
      </c>
      <c r="G15" s="30" t="s">
        <v>173</v>
      </c>
      <c r="H15" s="70"/>
    </row>
    <row r="16" spans="1:23" ht="13" x14ac:dyDescent="0.15">
      <c r="A16" s="15" t="s">
        <v>493</v>
      </c>
      <c r="B16" s="13" t="s">
        <v>7188</v>
      </c>
      <c r="C16" s="16" t="s">
        <v>7172</v>
      </c>
      <c r="D16" s="16" t="s">
        <v>469</v>
      </c>
      <c r="E16" s="16"/>
      <c r="F16" s="13" t="s">
        <v>1542</v>
      </c>
      <c r="G16" s="30" t="s">
        <v>173</v>
      </c>
      <c r="H16" s="70"/>
    </row>
    <row r="17" spans="1:8" ht="13" x14ac:dyDescent="0.15">
      <c r="A17" s="15" t="s">
        <v>1409</v>
      </c>
      <c r="B17" s="13" t="s">
        <v>7188</v>
      </c>
      <c r="C17" s="16" t="s">
        <v>7173</v>
      </c>
      <c r="D17" s="16" t="s">
        <v>407</v>
      </c>
      <c r="E17" s="16">
        <v>50</v>
      </c>
      <c r="F17" s="16" t="s">
        <v>393</v>
      </c>
      <c r="G17" s="30" t="s">
        <v>173</v>
      </c>
      <c r="H17" s="70"/>
    </row>
    <row r="18" spans="1:8" ht="13" x14ac:dyDescent="0.15">
      <c r="A18" s="15" t="s">
        <v>502</v>
      </c>
      <c r="B18" s="13" t="s">
        <v>7188</v>
      </c>
      <c r="C18" s="16" t="s">
        <v>7174</v>
      </c>
      <c r="D18" s="16" t="s">
        <v>496</v>
      </c>
      <c r="E18" s="16"/>
      <c r="F18" s="16" t="s">
        <v>496</v>
      </c>
      <c r="G18" s="30" t="s">
        <v>173</v>
      </c>
      <c r="H18" s="70"/>
    </row>
    <row r="19" spans="1:8" ht="13" x14ac:dyDescent="0.15">
      <c r="A19" s="15" t="s">
        <v>1199</v>
      </c>
      <c r="B19" s="13" t="s">
        <v>7188</v>
      </c>
      <c r="C19" s="16" t="s">
        <v>7175</v>
      </c>
      <c r="D19" s="16" t="s">
        <v>407</v>
      </c>
      <c r="E19" s="16">
        <v>80</v>
      </c>
      <c r="F19" s="16" t="s">
        <v>398</v>
      </c>
      <c r="G19" s="30" t="s">
        <v>173</v>
      </c>
      <c r="H19" s="70"/>
    </row>
    <row r="20" spans="1:8" ht="13" x14ac:dyDescent="0.15">
      <c r="A20" s="15" t="s">
        <v>500</v>
      </c>
      <c r="B20" s="13" t="s">
        <v>7188</v>
      </c>
      <c r="C20" s="16" t="s">
        <v>7176</v>
      </c>
      <c r="D20" s="16" t="s">
        <v>496</v>
      </c>
      <c r="E20" s="16"/>
      <c r="F20" s="16" t="s">
        <v>496</v>
      </c>
      <c r="G20" s="30" t="s">
        <v>173</v>
      </c>
      <c r="H20" s="70"/>
    </row>
    <row r="21" spans="1:8" ht="13" x14ac:dyDescent="0.15">
      <c r="A21" s="15" t="s">
        <v>2676</v>
      </c>
      <c r="B21" s="13" t="s">
        <v>7188</v>
      </c>
      <c r="C21" s="16" t="s">
        <v>7177</v>
      </c>
      <c r="D21" s="16" t="s">
        <v>469</v>
      </c>
      <c r="E21" s="16"/>
      <c r="F21" s="13" t="s">
        <v>1542</v>
      </c>
      <c r="G21" s="30" t="s">
        <v>173</v>
      </c>
      <c r="H21" s="70"/>
    </row>
    <row r="22" spans="1:8" ht="13" x14ac:dyDescent="0.15">
      <c r="A22" s="15" t="s">
        <v>1253</v>
      </c>
      <c r="B22" s="13" t="s">
        <v>7188</v>
      </c>
      <c r="C22" s="16" t="s">
        <v>7178</v>
      </c>
      <c r="D22" s="16" t="s">
        <v>407</v>
      </c>
      <c r="E22" s="16">
        <v>80</v>
      </c>
      <c r="F22" s="16" t="s">
        <v>398</v>
      </c>
      <c r="G22" s="30" t="s">
        <v>173</v>
      </c>
      <c r="H22" s="70"/>
    </row>
    <row r="23" spans="1:8" ht="13" x14ac:dyDescent="0.15">
      <c r="A23" s="15" t="s">
        <v>502</v>
      </c>
      <c r="B23" s="13" t="s">
        <v>7188</v>
      </c>
      <c r="C23" s="16" t="s">
        <v>7179</v>
      </c>
      <c r="D23" s="16" t="s">
        <v>496</v>
      </c>
      <c r="E23" s="16"/>
      <c r="F23" s="16" t="s">
        <v>496</v>
      </c>
      <c r="G23" s="30" t="s">
        <v>173</v>
      </c>
      <c r="H23" s="70"/>
    </row>
    <row r="24" spans="1:8" ht="13" x14ac:dyDescent="0.15">
      <c r="A24" s="15" t="s">
        <v>1259</v>
      </c>
      <c r="B24" s="13" t="s">
        <v>7188</v>
      </c>
      <c r="C24" s="16" t="s">
        <v>7180</v>
      </c>
      <c r="D24" s="16" t="s">
        <v>407</v>
      </c>
      <c r="E24" s="16">
        <v>60</v>
      </c>
      <c r="F24" s="16" t="s">
        <v>393</v>
      </c>
      <c r="G24" s="30" t="s">
        <v>173</v>
      </c>
      <c r="H24" s="70"/>
    </row>
    <row r="25" spans="1:8" ht="13" x14ac:dyDescent="0.15">
      <c r="A25" s="15" t="s">
        <v>1219</v>
      </c>
      <c r="B25" s="13" t="s">
        <v>7188</v>
      </c>
      <c r="C25" s="16" t="s">
        <v>7181</v>
      </c>
      <c r="D25" s="16" t="s">
        <v>407</v>
      </c>
      <c r="E25" s="16">
        <v>60</v>
      </c>
      <c r="F25" s="16" t="s">
        <v>393</v>
      </c>
      <c r="G25" s="30" t="s">
        <v>173</v>
      </c>
      <c r="H25" s="70"/>
    </row>
    <row r="26" spans="1:8" ht="13" x14ac:dyDescent="0.15">
      <c r="A26" s="15" t="s">
        <v>1915</v>
      </c>
      <c r="B26" s="13" t="s">
        <v>7188</v>
      </c>
      <c r="C26" s="16" t="s">
        <v>7182</v>
      </c>
      <c r="D26" s="16" t="s">
        <v>407</v>
      </c>
      <c r="E26" s="16">
        <v>130</v>
      </c>
      <c r="F26" s="16" t="s">
        <v>398</v>
      </c>
      <c r="G26" s="30" t="s">
        <v>173</v>
      </c>
      <c r="H26" s="70"/>
    </row>
    <row r="27" spans="1:8" ht="13" x14ac:dyDescent="0.15">
      <c r="A27" s="15" t="s">
        <v>464</v>
      </c>
      <c r="B27" s="13" t="s">
        <v>7188</v>
      </c>
      <c r="C27" s="16" t="s">
        <v>7183</v>
      </c>
      <c r="D27" s="16" t="s">
        <v>407</v>
      </c>
      <c r="E27" s="16">
        <v>80</v>
      </c>
      <c r="F27" s="16" t="s">
        <v>393</v>
      </c>
      <c r="G27" s="30" t="s">
        <v>173</v>
      </c>
      <c r="H27" s="70"/>
    </row>
    <row r="28" spans="1:8" ht="13" x14ac:dyDescent="0.15">
      <c r="A28" s="15" t="s">
        <v>1199</v>
      </c>
      <c r="B28" s="13" t="s">
        <v>7188</v>
      </c>
      <c r="C28" s="16" t="s">
        <v>7184</v>
      </c>
      <c r="D28" s="16" t="s">
        <v>407</v>
      </c>
      <c r="E28" s="16">
        <v>80</v>
      </c>
      <c r="F28" s="16" t="s">
        <v>398</v>
      </c>
      <c r="G28" s="30" t="s">
        <v>173</v>
      </c>
      <c r="H28" s="70"/>
    </row>
    <row r="29" spans="1:8" ht="13" x14ac:dyDescent="0.15">
      <c r="A29" s="15" t="s">
        <v>502</v>
      </c>
      <c r="B29" s="13" t="s">
        <v>7188</v>
      </c>
      <c r="C29" s="16" t="s">
        <v>7185</v>
      </c>
      <c r="D29" s="16" t="s">
        <v>496</v>
      </c>
      <c r="E29" s="16"/>
      <c r="F29" s="16" t="s">
        <v>496</v>
      </c>
      <c r="G29" s="30" t="s">
        <v>173</v>
      </c>
      <c r="H29" s="70"/>
    </row>
    <row r="30" spans="1:8" ht="13" x14ac:dyDescent="0.15">
      <c r="A30" s="15" t="s">
        <v>2676</v>
      </c>
      <c r="B30" s="13" t="s">
        <v>7188</v>
      </c>
      <c r="C30" s="16" t="s">
        <v>7186</v>
      </c>
      <c r="D30" s="16" t="s">
        <v>469</v>
      </c>
      <c r="E30" s="16"/>
      <c r="F30" s="13" t="s">
        <v>1542</v>
      </c>
      <c r="G30" s="30" t="s">
        <v>173</v>
      </c>
      <c r="H30" s="70"/>
    </row>
    <row r="31" spans="1:8" ht="13" x14ac:dyDescent="0.15">
      <c r="A31" s="15" t="s">
        <v>1917</v>
      </c>
      <c r="B31" s="13" t="s">
        <v>7188</v>
      </c>
      <c r="C31" s="16" t="s">
        <v>7187</v>
      </c>
      <c r="D31" s="16" t="s">
        <v>385</v>
      </c>
      <c r="E31" s="16">
        <v>100</v>
      </c>
      <c r="F31" s="16" t="s">
        <v>393</v>
      </c>
      <c r="G31" s="30" t="s">
        <v>173</v>
      </c>
      <c r="H31" s="70"/>
    </row>
  </sheetData>
  <mergeCells count="1">
    <mergeCell ref="O1:W1"/>
  </mergeCells>
  <conditionalFormatting sqref="H2:H31">
    <cfRule type="cellIs" dxfId="236" priority="1" stopIfTrue="1" operator="equal">
      <formula>"-"</formula>
    </cfRule>
    <cfRule type="cellIs" dxfId="235" priority="2" stopIfTrue="1" operator="equal">
      <formula>"x"</formula>
    </cfRule>
  </conditionalFormatting>
  <hyperlinks>
    <hyperlink ref="L1" location="'Expansion set Check List'!A1" display="Home" xr:uid="{00000000-0004-0000-97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76">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4.33203125" customWidth="1"/>
    <col min="2" max="2" width="9.5" bestFit="1" customWidth="1"/>
    <col min="3" max="3" width="5.5" bestFit="1" customWidth="1"/>
    <col min="4" max="4" width="8.6640625" bestFit="1" customWidth="1"/>
    <col min="5" max="5" width="4" bestFit="1" customWidth="1"/>
    <col min="6" max="6" width="7.5"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1205</v>
      </c>
      <c r="B2" s="13" t="s">
        <v>7188</v>
      </c>
      <c r="C2" s="13" t="s">
        <v>7158</v>
      </c>
      <c r="D2" s="16" t="s">
        <v>392</v>
      </c>
      <c r="E2" s="16">
        <v>50</v>
      </c>
      <c r="F2" s="16" t="s">
        <v>393</v>
      </c>
      <c r="G2" s="30" t="s">
        <v>173</v>
      </c>
      <c r="H2" s="70"/>
      <c r="M2" s="33">
        <f>SUM(COUNTA(H2:H1000))</f>
        <v>0</v>
      </c>
      <c r="O2" s="102"/>
      <c r="P2" s="102"/>
      <c r="Q2" s="102"/>
      <c r="R2" s="102"/>
      <c r="S2" s="102"/>
      <c r="T2" s="102"/>
      <c r="U2" s="102"/>
      <c r="V2" s="102"/>
      <c r="W2" s="102"/>
    </row>
    <row r="3" spans="1:23" ht="13" x14ac:dyDescent="0.15">
      <c r="A3" s="15" t="s">
        <v>498</v>
      </c>
      <c r="B3" s="13" t="s">
        <v>7188</v>
      </c>
      <c r="C3" s="16" t="s">
        <v>7159</v>
      </c>
      <c r="D3" s="16" t="s">
        <v>496</v>
      </c>
      <c r="E3" s="16"/>
      <c r="F3" s="16" t="s">
        <v>496</v>
      </c>
      <c r="G3" s="30" t="s">
        <v>173</v>
      </c>
      <c r="H3" s="70"/>
    </row>
    <row r="4" spans="1:23" ht="13" x14ac:dyDescent="0.15">
      <c r="A4" s="15" t="s">
        <v>498</v>
      </c>
      <c r="B4" s="13" t="s">
        <v>7188</v>
      </c>
      <c r="C4" s="16" t="s">
        <v>7160</v>
      </c>
      <c r="D4" s="16" t="s">
        <v>496</v>
      </c>
      <c r="E4" s="16"/>
      <c r="F4" s="16" t="s">
        <v>496</v>
      </c>
      <c r="G4" s="30" t="s">
        <v>173</v>
      </c>
      <c r="H4" s="70"/>
    </row>
    <row r="5" spans="1:23" ht="13" x14ac:dyDescent="0.15">
      <c r="A5" s="15" t="s">
        <v>531</v>
      </c>
      <c r="B5" s="13" t="s">
        <v>7188</v>
      </c>
      <c r="C5" s="16" t="s">
        <v>7161</v>
      </c>
      <c r="D5" s="16" t="s">
        <v>400</v>
      </c>
      <c r="E5" s="16">
        <v>100</v>
      </c>
      <c r="F5" s="16" t="s">
        <v>398</v>
      </c>
      <c r="G5" s="30" t="s">
        <v>173</v>
      </c>
      <c r="H5" s="70"/>
    </row>
    <row r="6" spans="1:23" ht="13" x14ac:dyDescent="0.15">
      <c r="A6" s="15" t="s">
        <v>498</v>
      </c>
      <c r="B6" s="13" t="s">
        <v>7188</v>
      </c>
      <c r="C6" s="16" t="s">
        <v>7162</v>
      </c>
      <c r="D6" s="16" t="s">
        <v>496</v>
      </c>
      <c r="E6" s="16"/>
      <c r="F6" s="16" t="s">
        <v>496</v>
      </c>
      <c r="G6" s="30" t="s">
        <v>173</v>
      </c>
      <c r="H6" s="70"/>
    </row>
    <row r="7" spans="1:23" ht="13" x14ac:dyDescent="0.15">
      <c r="A7" s="15" t="s">
        <v>498</v>
      </c>
      <c r="B7" s="13" t="s">
        <v>7188</v>
      </c>
      <c r="C7" s="16" t="s">
        <v>7163</v>
      </c>
      <c r="D7" s="16" t="s">
        <v>496</v>
      </c>
      <c r="E7" s="16"/>
      <c r="F7" s="16" t="s">
        <v>496</v>
      </c>
      <c r="G7" s="30" t="s">
        <v>173</v>
      </c>
      <c r="H7" s="70"/>
    </row>
    <row r="8" spans="1:23" ht="13" x14ac:dyDescent="0.15">
      <c r="A8" s="15" t="s">
        <v>498</v>
      </c>
      <c r="B8" s="13" t="s">
        <v>7188</v>
      </c>
      <c r="C8" s="16" t="s">
        <v>7164</v>
      </c>
      <c r="D8" s="16" t="s">
        <v>496</v>
      </c>
      <c r="E8" s="16"/>
      <c r="F8" s="16" t="s">
        <v>496</v>
      </c>
      <c r="G8" s="30" t="s">
        <v>173</v>
      </c>
      <c r="H8" s="70"/>
    </row>
    <row r="9" spans="1:23" ht="13" x14ac:dyDescent="0.15">
      <c r="A9" s="15" t="s">
        <v>498</v>
      </c>
      <c r="B9" s="13" t="s">
        <v>7188</v>
      </c>
      <c r="C9" s="16" t="s">
        <v>7165</v>
      </c>
      <c r="D9" s="16" t="s">
        <v>496</v>
      </c>
      <c r="E9" s="16"/>
      <c r="F9" s="16" t="s">
        <v>496</v>
      </c>
      <c r="G9" s="30" t="s">
        <v>173</v>
      </c>
      <c r="H9" s="70"/>
    </row>
    <row r="10" spans="1:23" ht="13" x14ac:dyDescent="0.15">
      <c r="A10" s="15" t="s">
        <v>498</v>
      </c>
      <c r="B10" s="13" t="s">
        <v>7188</v>
      </c>
      <c r="C10" s="16" t="s">
        <v>7166</v>
      </c>
      <c r="D10" s="16" t="s">
        <v>496</v>
      </c>
      <c r="E10" s="16"/>
      <c r="F10" s="16" t="s">
        <v>496</v>
      </c>
      <c r="G10" s="30" t="s">
        <v>173</v>
      </c>
      <c r="H10" s="70"/>
    </row>
    <row r="11" spans="1:23" ht="13" x14ac:dyDescent="0.15">
      <c r="A11" s="15" t="s">
        <v>498</v>
      </c>
      <c r="B11" s="13" t="s">
        <v>7188</v>
      </c>
      <c r="C11" s="16" t="s">
        <v>7167</v>
      </c>
      <c r="D11" s="16" t="s">
        <v>496</v>
      </c>
      <c r="E11" s="16"/>
      <c r="F11" s="16" t="s">
        <v>496</v>
      </c>
      <c r="G11" s="30" t="s">
        <v>173</v>
      </c>
      <c r="H11" s="70"/>
    </row>
    <row r="12" spans="1:23" ht="13" x14ac:dyDescent="0.15">
      <c r="A12" s="15" t="s">
        <v>450</v>
      </c>
      <c r="B12" s="13" t="s">
        <v>7188</v>
      </c>
      <c r="C12" s="16" t="s">
        <v>7168</v>
      </c>
      <c r="D12" s="16" t="s">
        <v>400</v>
      </c>
      <c r="E12" s="16">
        <v>70</v>
      </c>
      <c r="F12" s="13" t="s">
        <v>393</v>
      </c>
      <c r="G12" s="30" t="s">
        <v>173</v>
      </c>
      <c r="H12" s="70"/>
    </row>
    <row r="13" spans="1:23" ht="13" x14ac:dyDescent="0.15">
      <c r="A13" s="15" t="s">
        <v>1245</v>
      </c>
      <c r="B13" s="13" t="s">
        <v>7188</v>
      </c>
      <c r="C13" s="16" t="s">
        <v>7169</v>
      </c>
      <c r="D13" s="16" t="s">
        <v>400</v>
      </c>
      <c r="E13" s="16">
        <v>80</v>
      </c>
      <c r="F13" s="13" t="s">
        <v>393</v>
      </c>
      <c r="G13" s="30" t="s">
        <v>173</v>
      </c>
      <c r="H13" s="70"/>
    </row>
    <row r="14" spans="1:23" ht="13" x14ac:dyDescent="0.15">
      <c r="A14" s="15" t="s">
        <v>1918</v>
      </c>
      <c r="B14" s="13" t="s">
        <v>7188</v>
      </c>
      <c r="C14" s="16" t="s">
        <v>7170</v>
      </c>
      <c r="D14" s="16" t="s">
        <v>385</v>
      </c>
      <c r="E14" s="16">
        <v>110</v>
      </c>
      <c r="F14" s="13" t="s">
        <v>393</v>
      </c>
      <c r="G14" s="30" t="s">
        <v>173</v>
      </c>
      <c r="H14" s="70"/>
    </row>
    <row r="15" spans="1:23" ht="13" x14ac:dyDescent="0.15">
      <c r="A15" s="15" t="s">
        <v>431</v>
      </c>
      <c r="B15" s="13" t="s">
        <v>7188</v>
      </c>
      <c r="C15" s="16" t="s">
        <v>7171</v>
      </c>
      <c r="D15" s="16" t="s">
        <v>400</v>
      </c>
      <c r="E15" s="16">
        <v>90</v>
      </c>
      <c r="F15" s="16" t="s">
        <v>398</v>
      </c>
      <c r="G15" s="30" t="s">
        <v>173</v>
      </c>
      <c r="H15" s="70"/>
    </row>
    <row r="16" spans="1:23" ht="13" x14ac:dyDescent="0.15">
      <c r="A16" s="15" t="s">
        <v>546</v>
      </c>
      <c r="B16" s="13" t="s">
        <v>7188</v>
      </c>
      <c r="C16" s="16" t="s">
        <v>7172</v>
      </c>
      <c r="D16" s="16" t="s">
        <v>400</v>
      </c>
      <c r="E16" s="16">
        <v>80</v>
      </c>
      <c r="F16" s="13" t="s">
        <v>393</v>
      </c>
      <c r="G16" s="30" t="s">
        <v>173</v>
      </c>
      <c r="H16" s="70"/>
    </row>
    <row r="17" spans="1:8" ht="13" x14ac:dyDescent="0.15">
      <c r="A17" s="15" t="s">
        <v>502</v>
      </c>
      <c r="B17" s="13" t="s">
        <v>7188</v>
      </c>
      <c r="C17" s="16" t="s">
        <v>7173</v>
      </c>
      <c r="D17" s="16" t="s">
        <v>496</v>
      </c>
      <c r="E17" s="16"/>
      <c r="F17" s="16" t="s">
        <v>496</v>
      </c>
      <c r="G17" s="30" t="s">
        <v>173</v>
      </c>
      <c r="H17" s="70"/>
    </row>
    <row r="18" spans="1:8" ht="13" x14ac:dyDescent="0.15">
      <c r="A18" s="15" t="s">
        <v>498</v>
      </c>
      <c r="B18" s="13" t="s">
        <v>7188</v>
      </c>
      <c r="C18" s="16" t="s">
        <v>7174</v>
      </c>
      <c r="D18" s="16" t="s">
        <v>496</v>
      </c>
      <c r="E18" s="16"/>
      <c r="F18" s="16" t="s">
        <v>496</v>
      </c>
      <c r="G18" s="30" t="s">
        <v>173</v>
      </c>
      <c r="H18" s="70"/>
    </row>
    <row r="19" spans="1:8" ht="13" x14ac:dyDescent="0.15">
      <c r="A19" s="15" t="s">
        <v>502</v>
      </c>
      <c r="B19" s="13" t="s">
        <v>7188</v>
      </c>
      <c r="C19" s="16" t="s">
        <v>7175</v>
      </c>
      <c r="D19" s="16" t="s">
        <v>496</v>
      </c>
      <c r="E19" s="16"/>
      <c r="F19" s="16" t="s">
        <v>496</v>
      </c>
      <c r="G19" s="30" t="s">
        <v>173</v>
      </c>
      <c r="H19" s="70"/>
    </row>
    <row r="20" spans="1:8" ht="13" x14ac:dyDescent="0.15">
      <c r="A20" s="15" t="s">
        <v>1181</v>
      </c>
      <c r="B20" s="13" t="s">
        <v>7188</v>
      </c>
      <c r="C20" s="16" t="s">
        <v>7176</v>
      </c>
      <c r="D20" s="16" t="s">
        <v>392</v>
      </c>
      <c r="E20" s="16">
        <v>80</v>
      </c>
      <c r="F20" s="16" t="s">
        <v>398</v>
      </c>
      <c r="G20" s="30" t="s">
        <v>173</v>
      </c>
      <c r="H20" s="70"/>
    </row>
    <row r="21" spans="1:8" ht="13" x14ac:dyDescent="0.15">
      <c r="A21" s="15" t="s">
        <v>2676</v>
      </c>
      <c r="B21" s="13" t="s">
        <v>7188</v>
      </c>
      <c r="C21" s="16" t="s">
        <v>7177</v>
      </c>
      <c r="D21" s="16" t="s">
        <v>469</v>
      </c>
      <c r="E21" s="16"/>
      <c r="F21" s="13" t="s">
        <v>1542</v>
      </c>
      <c r="G21" s="30" t="s">
        <v>173</v>
      </c>
      <c r="H21" s="70"/>
    </row>
    <row r="22" spans="1:8" ht="13" x14ac:dyDescent="0.15">
      <c r="A22" s="15" t="s">
        <v>493</v>
      </c>
      <c r="B22" s="13" t="s">
        <v>7188</v>
      </c>
      <c r="C22" s="16" t="s">
        <v>7178</v>
      </c>
      <c r="D22" s="16" t="s">
        <v>469</v>
      </c>
      <c r="E22" s="16"/>
      <c r="F22" s="16" t="s">
        <v>1542</v>
      </c>
      <c r="G22" s="30" t="s">
        <v>173</v>
      </c>
      <c r="H22" s="70"/>
    </row>
    <row r="23" spans="1:8" ht="13" x14ac:dyDescent="0.15">
      <c r="A23" s="15" t="s">
        <v>431</v>
      </c>
      <c r="B23" s="13" t="s">
        <v>7188</v>
      </c>
      <c r="C23" s="16" t="s">
        <v>7179</v>
      </c>
      <c r="D23" s="16" t="s">
        <v>400</v>
      </c>
      <c r="E23" s="16">
        <v>90</v>
      </c>
      <c r="F23" s="16" t="s">
        <v>398</v>
      </c>
      <c r="G23" s="30" t="s">
        <v>173</v>
      </c>
      <c r="H23" s="70"/>
    </row>
    <row r="24" spans="1:8" ht="13" x14ac:dyDescent="0.15">
      <c r="A24" s="15" t="s">
        <v>546</v>
      </c>
      <c r="B24" s="13" t="s">
        <v>7188</v>
      </c>
      <c r="C24" s="16" t="s">
        <v>7180</v>
      </c>
      <c r="D24" s="16" t="s">
        <v>400</v>
      </c>
      <c r="E24" s="16">
        <v>80</v>
      </c>
      <c r="F24" s="16" t="s">
        <v>393</v>
      </c>
      <c r="G24" s="30" t="s">
        <v>173</v>
      </c>
      <c r="H24" s="70"/>
    </row>
    <row r="25" spans="1:8" ht="13" x14ac:dyDescent="0.15">
      <c r="A25" s="15" t="s">
        <v>1181</v>
      </c>
      <c r="B25" s="13" t="s">
        <v>7188</v>
      </c>
      <c r="C25" s="16" t="s">
        <v>7181</v>
      </c>
      <c r="D25" s="16" t="s">
        <v>392</v>
      </c>
      <c r="E25" s="16">
        <v>80</v>
      </c>
      <c r="F25" s="16" t="s">
        <v>398</v>
      </c>
      <c r="G25" s="30" t="s">
        <v>173</v>
      </c>
      <c r="H25" s="70"/>
    </row>
    <row r="26" spans="1:8" ht="13" x14ac:dyDescent="0.15">
      <c r="A26" s="15" t="s">
        <v>531</v>
      </c>
      <c r="B26" s="13" t="s">
        <v>7188</v>
      </c>
      <c r="C26" s="16" t="s">
        <v>7182</v>
      </c>
      <c r="D26" s="16" t="s">
        <v>400</v>
      </c>
      <c r="E26" s="16">
        <v>100</v>
      </c>
      <c r="F26" s="16" t="s">
        <v>398</v>
      </c>
      <c r="G26" s="30" t="s">
        <v>173</v>
      </c>
      <c r="H26" s="70"/>
    </row>
    <row r="27" spans="1:8" ht="13" x14ac:dyDescent="0.15">
      <c r="A27" s="15" t="s">
        <v>1245</v>
      </c>
      <c r="B27" s="13" t="s">
        <v>7188</v>
      </c>
      <c r="C27" s="16" t="s">
        <v>7183</v>
      </c>
      <c r="D27" s="16" t="s">
        <v>400</v>
      </c>
      <c r="E27" s="16">
        <v>80</v>
      </c>
      <c r="F27" s="16" t="s">
        <v>393</v>
      </c>
      <c r="G27" s="30" t="s">
        <v>173</v>
      </c>
      <c r="H27" s="70"/>
    </row>
    <row r="28" spans="1:8" ht="13" x14ac:dyDescent="0.15">
      <c r="A28" s="15" t="s">
        <v>1205</v>
      </c>
      <c r="B28" s="13" t="s">
        <v>7188</v>
      </c>
      <c r="C28" s="16" t="s">
        <v>7184</v>
      </c>
      <c r="D28" s="16" t="s">
        <v>392</v>
      </c>
      <c r="E28" s="16">
        <v>50</v>
      </c>
      <c r="F28" s="16" t="s">
        <v>393</v>
      </c>
      <c r="G28" s="30" t="s">
        <v>173</v>
      </c>
      <c r="H28" s="70"/>
    </row>
    <row r="29" spans="1:8" ht="13" x14ac:dyDescent="0.15">
      <c r="A29" s="15" t="s">
        <v>450</v>
      </c>
      <c r="B29" s="13" t="s">
        <v>7188</v>
      </c>
      <c r="C29" s="16" t="s">
        <v>7185</v>
      </c>
      <c r="D29" s="16" t="s">
        <v>400</v>
      </c>
      <c r="E29" s="16">
        <v>70</v>
      </c>
      <c r="F29" s="16" t="s">
        <v>393</v>
      </c>
      <c r="G29" s="30" t="s">
        <v>173</v>
      </c>
      <c r="H29" s="70"/>
    </row>
    <row r="30" spans="1:8" ht="13" x14ac:dyDescent="0.15">
      <c r="A30" s="15" t="s">
        <v>502</v>
      </c>
      <c r="B30" s="13" t="s">
        <v>7188</v>
      </c>
      <c r="C30" s="16" t="s">
        <v>7186</v>
      </c>
      <c r="D30" s="16" t="s">
        <v>496</v>
      </c>
      <c r="E30" s="16"/>
      <c r="F30" s="16" t="s">
        <v>496</v>
      </c>
      <c r="G30" s="30" t="s">
        <v>173</v>
      </c>
      <c r="H30" s="70"/>
    </row>
    <row r="31" spans="1:8" ht="13" x14ac:dyDescent="0.15">
      <c r="A31" s="15" t="s">
        <v>1918</v>
      </c>
      <c r="B31" s="13" t="s">
        <v>7188</v>
      </c>
      <c r="C31" s="16" t="s">
        <v>7187</v>
      </c>
      <c r="D31" s="16" t="s">
        <v>385</v>
      </c>
      <c r="E31" s="16">
        <v>110</v>
      </c>
      <c r="F31" s="16" t="s">
        <v>393</v>
      </c>
      <c r="G31" s="30" t="s">
        <v>173</v>
      </c>
      <c r="H31" s="70"/>
    </row>
  </sheetData>
  <mergeCells count="1">
    <mergeCell ref="O1:W1"/>
  </mergeCells>
  <conditionalFormatting sqref="H2:H31">
    <cfRule type="cellIs" dxfId="234" priority="1" stopIfTrue="1" operator="equal">
      <formula>"-"</formula>
    </cfRule>
    <cfRule type="cellIs" dxfId="233" priority="2" stopIfTrue="1" operator="equal">
      <formula>"x"</formula>
    </cfRule>
  </conditionalFormatting>
  <hyperlinks>
    <hyperlink ref="L1" location="'Expansion set Check List'!A1" display="Home" xr:uid="{00000000-0004-0000-98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191">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5" customWidth="1"/>
    <col min="2" max="2" width="9.5" bestFit="1" customWidth="1"/>
    <col min="3" max="3" width="5.5" bestFit="1" customWidth="1"/>
    <col min="4" max="4" width="8.6640625" bestFit="1" customWidth="1"/>
    <col min="5" max="5" width="4"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1839</v>
      </c>
      <c r="B2" s="13" t="s">
        <v>7188</v>
      </c>
      <c r="C2" s="13" t="s">
        <v>7158</v>
      </c>
      <c r="D2" s="16" t="s">
        <v>392</v>
      </c>
      <c r="E2" s="16">
        <v>60</v>
      </c>
      <c r="F2" s="16" t="s">
        <v>393</v>
      </c>
      <c r="G2" s="30" t="s">
        <v>173</v>
      </c>
      <c r="H2" s="70"/>
      <c r="M2" s="33">
        <f>SUM(COUNTA(H2:H1000))</f>
        <v>0</v>
      </c>
      <c r="O2" s="102"/>
      <c r="P2" s="102"/>
      <c r="Q2" s="102"/>
      <c r="R2" s="102"/>
      <c r="S2" s="102"/>
      <c r="T2" s="102"/>
      <c r="U2" s="102"/>
      <c r="V2" s="102"/>
      <c r="W2" s="102"/>
    </row>
    <row r="3" spans="1:23" ht="13" x14ac:dyDescent="0.15">
      <c r="A3" s="15" t="s">
        <v>501</v>
      </c>
      <c r="B3" s="13" t="s">
        <v>7188</v>
      </c>
      <c r="C3" s="16" t="s">
        <v>7159</v>
      </c>
      <c r="D3" s="16" t="s">
        <v>496</v>
      </c>
      <c r="E3" s="16"/>
      <c r="F3" s="16" t="s">
        <v>496</v>
      </c>
      <c r="G3" s="30" t="s">
        <v>173</v>
      </c>
      <c r="H3" s="70"/>
    </row>
    <row r="4" spans="1:23" ht="13" x14ac:dyDescent="0.15">
      <c r="A4" s="15" t="s">
        <v>501</v>
      </c>
      <c r="B4" s="13" t="s">
        <v>7188</v>
      </c>
      <c r="C4" s="16" t="s">
        <v>7160</v>
      </c>
      <c r="D4" s="16" t="s">
        <v>496</v>
      </c>
      <c r="E4" s="16"/>
      <c r="F4" s="16" t="s">
        <v>496</v>
      </c>
      <c r="G4" s="30" t="s">
        <v>173</v>
      </c>
      <c r="H4" s="70"/>
    </row>
    <row r="5" spans="1:23" ht="13" x14ac:dyDescent="0.15">
      <c r="A5" s="15" t="s">
        <v>1794</v>
      </c>
      <c r="B5" s="13" t="s">
        <v>7188</v>
      </c>
      <c r="C5" s="16" t="s">
        <v>7161</v>
      </c>
      <c r="D5" s="16" t="s">
        <v>404</v>
      </c>
      <c r="E5" s="16">
        <v>110</v>
      </c>
      <c r="F5" s="16" t="s">
        <v>398</v>
      </c>
      <c r="G5" s="30" t="s">
        <v>173</v>
      </c>
      <c r="H5" s="70"/>
    </row>
    <row r="6" spans="1:23" ht="13" x14ac:dyDescent="0.15">
      <c r="A6" s="15" t="s">
        <v>501</v>
      </c>
      <c r="B6" s="13" t="s">
        <v>7188</v>
      </c>
      <c r="C6" s="16" t="s">
        <v>7162</v>
      </c>
      <c r="D6" s="16" t="s">
        <v>496</v>
      </c>
      <c r="E6" s="16"/>
      <c r="F6" s="16" t="s">
        <v>496</v>
      </c>
      <c r="G6" s="30" t="s">
        <v>173</v>
      </c>
      <c r="H6" s="70"/>
    </row>
    <row r="7" spans="1:23" ht="13" x14ac:dyDescent="0.15">
      <c r="A7" s="15" t="s">
        <v>501</v>
      </c>
      <c r="B7" s="13" t="s">
        <v>7188</v>
      </c>
      <c r="C7" s="16" t="s">
        <v>7163</v>
      </c>
      <c r="D7" s="16" t="s">
        <v>496</v>
      </c>
      <c r="E7" s="16"/>
      <c r="F7" s="16" t="s">
        <v>496</v>
      </c>
      <c r="G7" s="30" t="s">
        <v>173</v>
      </c>
      <c r="H7" s="70"/>
    </row>
    <row r="8" spans="1:23" ht="13" x14ac:dyDescent="0.15">
      <c r="A8" s="15" t="s">
        <v>1217</v>
      </c>
      <c r="B8" s="13" t="s">
        <v>7188</v>
      </c>
      <c r="C8" s="16" t="s">
        <v>7164</v>
      </c>
      <c r="D8" s="16" t="s">
        <v>392</v>
      </c>
      <c r="E8" s="16">
        <v>50</v>
      </c>
      <c r="F8" s="16" t="s">
        <v>393</v>
      </c>
      <c r="G8" s="30" t="s">
        <v>173</v>
      </c>
      <c r="H8" s="70"/>
    </row>
    <row r="9" spans="1:23" ht="13" x14ac:dyDescent="0.15">
      <c r="A9" s="15" t="s">
        <v>501</v>
      </c>
      <c r="B9" s="13" t="s">
        <v>7188</v>
      </c>
      <c r="C9" s="16" t="s">
        <v>7165</v>
      </c>
      <c r="D9" s="16" t="s">
        <v>496</v>
      </c>
      <c r="E9" s="16"/>
      <c r="F9" s="16" t="s">
        <v>496</v>
      </c>
      <c r="G9" s="30" t="s">
        <v>173</v>
      </c>
      <c r="H9" s="70"/>
    </row>
    <row r="10" spans="1:23" ht="13" x14ac:dyDescent="0.15">
      <c r="A10" s="15" t="s">
        <v>501</v>
      </c>
      <c r="B10" s="13" t="s">
        <v>7188</v>
      </c>
      <c r="C10" s="16" t="s">
        <v>7166</v>
      </c>
      <c r="D10" s="16" t="s">
        <v>496</v>
      </c>
      <c r="E10" s="16"/>
      <c r="F10" s="16" t="s">
        <v>496</v>
      </c>
      <c r="G10" s="30" t="s">
        <v>173</v>
      </c>
      <c r="H10" s="70"/>
    </row>
    <row r="11" spans="1:23" ht="13" x14ac:dyDescent="0.15">
      <c r="A11" s="15" t="s">
        <v>501</v>
      </c>
      <c r="B11" s="13" t="s">
        <v>7188</v>
      </c>
      <c r="C11" s="16" t="s">
        <v>7167</v>
      </c>
      <c r="D11" s="16" t="s">
        <v>496</v>
      </c>
      <c r="E11" s="16"/>
      <c r="F11" s="16" t="s">
        <v>496</v>
      </c>
      <c r="G11" s="30" t="s">
        <v>173</v>
      </c>
      <c r="H11" s="70"/>
    </row>
    <row r="12" spans="1:23" ht="13" x14ac:dyDescent="0.15">
      <c r="A12" s="15" t="s">
        <v>1198</v>
      </c>
      <c r="B12" s="13" t="s">
        <v>7188</v>
      </c>
      <c r="C12" s="16" t="s">
        <v>7168</v>
      </c>
      <c r="D12" s="16" t="s">
        <v>404</v>
      </c>
      <c r="E12" s="16">
        <v>60</v>
      </c>
      <c r="F12" s="13" t="s">
        <v>393</v>
      </c>
      <c r="G12" s="30" t="s">
        <v>173</v>
      </c>
      <c r="H12" s="70"/>
    </row>
    <row r="13" spans="1:23" ht="13" x14ac:dyDescent="0.15">
      <c r="A13" s="15" t="s">
        <v>2262</v>
      </c>
      <c r="B13" s="13" t="s">
        <v>7188</v>
      </c>
      <c r="C13" s="16" t="s">
        <v>7169</v>
      </c>
      <c r="D13" s="16" t="s">
        <v>404</v>
      </c>
      <c r="E13" s="16">
        <v>60</v>
      </c>
      <c r="F13" s="13" t="s">
        <v>393</v>
      </c>
      <c r="G13" s="30" t="s">
        <v>173</v>
      </c>
      <c r="H13" s="70"/>
    </row>
    <row r="14" spans="1:23" ht="13" x14ac:dyDescent="0.15">
      <c r="A14" s="15" t="s">
        <v>1185</v>
      </c>
      <c r="B14" s="13" t="s">
        <v>7188</v>
      </c>
      <c r="C14" s="16" t="s">
        <v>7170</v>
      </c>
      <c r="D14" s="16" t="s">
        <v>404</v>
      </c>
      <c r="E14" s="16">
        <v>90</v>
      </c>
      <c r="F14" s="13" t="s">
        <v>398</v>
      </c>
      <c r="G14" s="30" t="s">
        <v>173</v>
      </c>
      <c r="H14" s="70"/>
    </row>
    <row r="15" spans="1:23" ht="13" x14ac:dyDescent="0.15">
      <c r="A15" s="15" t="s">
        <v>7189</v>
      </c>
      <c r="B15" s="13" t="s">
        <v>7188</v>
      </c>
      <c r="C15" s="16" t="s">
        <v>7171</v>
      </c>
      <c r="D15" s="16" t="s">
        <v>404</v>
      </c>
      <c r="E15" s="16">
        <v>80</v>
      </c>
      <c r="F15" s="16" t="s">
        <v>393</v>
      </c>
      <c r="G15" s="30" t="s">
        <v>173</v>
      </c>
      <c r="H15" s="70"/>
    </row>
    <row r="16" spans="1:23" ht="13" x14ac:dyDescent="0.15">
      <c r="A16" s="15" t="s">
        <v>417</v>
      </c>
      <c r="B16" s="13" t="s">
        <v>7188</v>
      </c>
      <c r="C16" s="16" t="s">
        <v>7172</v>
      </c>
      <c r="D16" s="16" t="s">
        <v>404</v>
      </c>
      <c r="E16" s="16">
        <v>70</v>
      </c>
      <c r="F16" s="16" t="s">
        <v>393</v>
      </c>
      <c r="G16" s="30" t="s">
        <v>173</v>
      </c>
      <c r="H16" s="70"/>
    </row>
    <row r="17" spans="1:8" ht="13" x14ac:dyDescent="0.15">
      <c r="A17" s="15" t="s">
        <v>2556</v>
      </c>
      <c r="B17" s="13" t="s">
        <v>7188</v>
      </c>
      <c r="C17" s="16" t="s">
        <v>7173</v>
      </c>
      <c r="D17" s="16" t="s">
        <v>392</v>
      </c>
      <c r="E17" s="16">
        <v>60</v>
      </c>
      <c r="F17" s="16" t="s">
        <v>393</v>
      </c>
      <c r="G17" s="30" t="s">
        <v>173</v>
      </c>
      <c r="H17" s="70"/>
    </row>
    <row r="18" spans="1:8" ht="13" x14ac:dyDescent="0.15">
      <c r="A18" s="15" t="s">
        <v>501</v>
      </c>
      <c r="B18" s="13" t="s">
        <v>7188</v>
      </c>
      <c r="C18" s="16" t="s">
        <v>7174</v>
      </c>
      <c r="D18" s="16" t="s">
        <v>496</v>
      </c>
      <c r="E18" s="16"/>
      <c r="F18" s="16" t="s">
        <v>496</v>
      </c>
      <c r="G18" s="30" t="s">
        <v>173</v>
      </c>
      <c r="H18" s="70"/>
    </row>
    <row r="19" spans="1:8" ht="13" x14ac:dyDescent="0.15">
      <c r="A19" s="15" t="s">
        <v>501</v>
      </c>
      <c r="B19" s="13" t="s">
        <v>7188</v>
      </c>
      <c r="C19" s="16" t="s">
        <v>7175</v>
      </c>
      <c r="D19" s="16" t="s">
        <v>496</v>
      </c>
      <c r="E19" s="16"/>
      <c r="F19" s="16" t="s">
        <v>496</v>
      </c>
      <c r="G19" s="30" t="s">
        <v>173</v>
      </c>
      <c r="H19" s="70"/>
    </row>
    <row r="20" spans="1:8" ht="13" x14ac:dyDescent="0.15">
      <c r="A20" s="15" t="s">
        <v>1817</v>
      </c>
      <c r="B20" s="13" t="s">
        <v>7188</v>
      </c>
      <c r="C20" s="16" t="s">
        <v>7176</v>
      </c>
      <c r="D20" s="16" t="s">
        <v>392</v>
      </c>
      <c r="E20" s="16">
        <v>100</v>
      </c>
      <c r="F20" s="16" t="s">
        <v>398</v>
      </c>
      <c r="G20" s="30" t="s">
        <v>173</v>
      </c>
      <c r="H20" s="70"/>
    </row>
    <row r="21" spans="1:8" ht="13" x14ac:dyDescent="0.15">
      <c r="A21" s="15" t="s">
        <v>2662</v>
      </c>
      <c r="B21" s="13" t="s">
        <v>7188</v>
      </c>
      <c r="C21" s="16" t="s">
        <v>7177</v>
      </c>
      <c r="D21" s="16" t="s">
        <v>469</v>
      </c>
      <c r="E21" s="16"/>
      <c r="F21" s="13" t="s">
        <v>1069</v>
      </c>
      <c r="G21" s="30" t="s">
        <v>173</v>
      </c>
      <c r="H21" s="70"/>
    </row>
    <row r="22" spans="1:8" ht="13" x14ac:dyDescent="0.15">
      <c r="A22" s="15" t="s">
        <v>493</v>
      </c>
      <c r="B22" s="13" t="s">
        <v>7188</v>
      </c>
      <c r="C22" s="16" t="s">
        <v>7178</v>
      </c>
      <c r="D22" s="16" t="s">
        <v>469</v>
      </c>
      <c r="E22" s="16"/>
      <c r="F22" s="16" t="s">
        <v>1542</v>
      </c>
      <c r="G22" s="30" t="s">
        <v>173</v>
      </c>
      <c r="H22" s="70"/>
    </row>
    <row r="23" spans="1:8" ht="13" x14ac:dyDescent="0.15">
      <c r="A23" s="15" t="s">
        <v>1185</v>
      </c>
      <c r="B23" s="13" t="s">
        <v>7188</v>
      </c>
      <c r="C23" s="16" t="s">
        <v>7179</v>
      </c>
      <c r="D23" s="16" t="s">
        <v>404</v>
      </c>
      <c r="E23" s="16">
        <v>90</v>
      </c>
      <c r="F23" s="16" t="s">
        <v>398</v>
      </c>
      <c r="G23" s="30" t="s">
        <v>173</v>
      </c>
      <c r="H23" s="70"/>
    </row>
    <row r="24" spans="1:8" ht="13" x14ac:dyDescent="0.15">
      <c r="A24" s="15" t="s">
        <v>417</v>
      </c>
      <c r="B24" s="13" t="s">
        <v>7188</v>
      </c>
      <c r="C24" s="16" t="s">
        <v>7180</v>
      </c>
      <c r="D24" s="16" t="s">
        <v>404</v>
      </c>
      <c r="E24" s="16">
        <v>70</v>
      </c>
      <c r="F24" s="16" t="s">
        <v>393</v>
      </c>
      <c r="G24" s="30" t="s">
        <v>173</v>
      </c>
      <c r="H24" s="70"/>
    </row>
    <row r="25" spans="1:8" ht="13" x14ac:dyDescent="0.15">
      <c r="A25" s="15" t="s">
        <v>1817</v>
      </c>
      <c r="B25" s="13" t="s">
        <v>7188</v>
      </c>
      <c r="C25" s="16" t="s">
        <v>7181</v>
      </c>
      <c r="D25" s="16" t="s">
        <v>392</v>
      </c>
      <c r="E25" s="16">
        <v>100</v>
      </c>
      <c r="F25" s="16" t="s">
        <v>398</v>
      </c>
      <c r="G25" s="30" t="s">
        <v>173</v>
      </c>
      <c r="H25" s="70"/>
    </row>
    <row r="26" spans="1:8" ht="13" x14ac:dyDescent="0.15">
      <c r="A26" s="15" t="s">
        <v>1794</v>
      </c>
      <c r="B26" s="13" t="s">
        <v>7188</v>
      </c>
      <c r="C26" s="16" t="s">
        <v>7182</v>
      </c>
      <c r="D26" s="16" t="s">
        <v>404</v>
      </c>
      <c r="E26" s="16">
        <v>110</v>
      </c>
      <c r="F26" s="16" t="s">
        <v>398</v>
      </c>
      <c r="G26" s="30" t="s">
        <v>173</v>
      </c>
      <c r="H26" s="70"/>
    </row>
    <row r="27" spans="1:8" ht="13" x14ac:dyDescent="0.15">
      <c r="A27" s="15" t="s">
        <v>2262</v>
      </c>
      <c r="B27" s="13" t="s">
        <v>7188</v>
      </c>
      <c r="C27" s="16" t="s">
        <v>7183</v>
      </c>
      <c r="D27" s="16" t="s">
        <v>404</v>
      </c>
      <c r="E27" s="16">
        <v>60</v>
      </c>
      <c r="F27" s="16" t="s">
        <v>393</v>
      </c>
      <c r="G27" s="30" t="s">
        <v>173</v>
      </c>
      <c r="H27" s="70"/>
    </row>
    <row r="28" spans="1:8" ht="13" x14ac:dyDescent="0.15">
      <c r="A28" s="15" t="s">
        <v>1839</v>
      </c>
      <c r="B28" s="13" t="s">
        <v>7188</v>
      </c>
      <c r="C28" s="16" t="s">
        <v>7184</v>
      </c>
      <c r="D28" s="16" t="s">
        <v>392</v>
      </c>
      <c r="E28" s="16">
        <v>60</v>
      </c>
      <c r="F28" s="16" t="s">
        <v>393</v>
      </c>
      <c r="G28" s="30" t="s">
        <v>173</v>
      </c>
      <c r="H28" s="70"/>
    </row>
    <row r="29" spans="1:8" ht="13" x14ac:dyDescent="0.15">
      <c r="A29" s="15" t="s">
        <v>1198</v>
      </c>
      <c r="B29" s="13" t="s">
        <v>7188</v>
      </c>
      <c r="C29" s="16" t="s">
        <v>7185</v>
      </c>
      <c r="D29" s="16" t="s">
        <v>404</v>
      </c>
      <c r="E29" s="16">
        <v>60</v>
      </c>
      <c r="F29" s="16" t="s">
        <v>393</v>
      </c>
      <c r="G29" s="30" t="s">
        <v>173</v>
      </c>
      <c r="H29" s="70"/>
    </row>
    <row r="30" spans="1:8" ht="13" x14ac:dyDescent="0.15">
      <c r="A30" s="15" t="s">
        <v>501</v>
      </c>
      <c r="B30" s="13" t="s">
        <v>7188</v>
      </c>
      <c r="C30" s="16" t="s">
        <v>7186</v>
      </c>
      <c r="D30" s="16" t="s">
        <v>496</v>
      </c>
      <c r="E30" s="16"/>
      <c r="F30" s="16" t="s">
        <v>496</v>
      </c>
      <c r="G30" s="30" t="s">
        <v>173</v>
      </c>
      <c r="H30" s="70"/>
    </row>
    <row r="31" spans="1:8" ht="13" x14ac:dyDescent="0.15">
      <c r="A31" s="15" t="s">
        <v>7189</v>
      </c>
      <c r="B31" s="13" t="s">
        <v>7188</v>
      </c>
      <c r="C31" s="16" t="s">
        <v>7187</v>
      </c>
      <c r="D31" s="16" t="s">
        <v>404</v>
      </c>
      <c r="E31" s="16">
        <v>80</v>
      </c>
      <c r="F31" s="16" t="s">
        <v>393</v>
      </c>
      <c r="G31" s="30" t="s">
        <v>173</v>
      </c>
      <c r="H31" s="70"/>
    </row>
  </sheetData>
  <mergeCells count="1">
    <mergeCell ref="O1:W1"/>
  </mergeCells>
  <conditionalFormatting sqref="H2:H31">
    <cfRule type="cellIs" dxfId="232" priority="1" stopIfTrue="1" operator="equal">
      <formula>"-"</formula>
    </cfRule>
    <cfRule type="cellIs" dxfId="231" priority="2" stopIfTrue="1" operator="equal">
      <formula>"x"</formula>
    </cfRule>
  </conditionalFormatting>
  <hyperlinks>
    <hyperlink ref="L1" location="'Expansion set Check List'!A1" display="Home" xr:uid="{00000000-0004-0000-99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192">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2.5" customWidth="1"/>
    <col min="2" max="2" width="9.5" bestFit="1" customWidth="1"/>
    <col min="3" max="3" width="5.5" bestFit="1" customWidth="1"/>
    <col min="4" max="4" width="8.6640625" bestFit="1" customWidth="1"/>
    <col min="5" max="5" width="4"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503</v>
      </c>
      <c r="B2" s="13" t="s">
        <v>7188</v>
      </c>
      <c r="C2" s="13" t="s">
        <v>7158</v>
      </c>
      <c r="D2" s="16" t="s">
        <v>496</v>
      </c>
      <c r="E2" s="16"/>
      <c r="F2" s="16" t="s">
        <v>496</v>
      </c>
      <c r="G2" s="30" t="s">
        <v>173</v>
      </c>
      <c r="H2" s="70"/>
      <c r="M2" s="33">
        <f>SUM(COUNTA(H2:H1000))</f>
        <v>0</v>
      </c>
      <c r="O2" s="102"/>
      <c r="P2" s="102"/>
      <c r="Q2" s="102"/>
      <c r="R2" s="102"/>
      <c r="S2" s="102"/>
      <c r="T2" s="102"/>
      <c r="U2" s="102"/>
      <c r="V2" s="102"/>
      <c r="W2" s="102"/>
    </row>
    <row r="3" spans="1:23" ht="13" x14ac:dyDescent="0.15">
      <c r="A3" s="12" t="s">
        <v>503</v>
      </c>
      <c r="B3" s="13" t="s">
        <v>7188</v>
      </c>
      <c r="C3" s="16" t="s">
        <v>7159</v>
      </c>
      <c r="D3" s="16" t="s">
        <v>496</v>
      </c>
      <c r="E3" s="16"/>
      <c r="F3" s="16" t="s">
        <v>496</v>
      </c>
      <c r="G3" s="30" t="s">
        <v>173</v>
      </c>
      <c r="H3" s="70"/>
    </row>
    <row r="4" spans="1:23" ht="13" x14ac:dyDescent="0.15">
      <c r="A4" s="12" t="s">
        <v>503</v>
      </c>
      <c r="B4" s="13" t="s">
        <v>7188</v>
      </c>
      <c r="C4" s="16" t="s">
        <v>7160</v>
      </c>
      <c r="D4" s="16" t="s">
        <v>496</v>
      </c>
      <c r="E4" s="16"/>
      <c r="F4" s="16" t="s">
        <v>496</v>
      </c>
      <c r="G4" s="30" t="s">
        <v>173</v>
      </c>
      <c r="H4" s="70"/>
    </row>
    <row r="5" spans="1:23" ht="13" x14ac:dyDescent="0.15">
      <c r="A5" s="15" t="s">
        <v>537</v>
      </c>
      <c r="B5" s="13" t="s">
        <v>7188</v>
      </c>
      <c r="C5" s="16" t="s">
        <v>7161</v>
      </c>
      <c r="D5" s="16" t="s">
        <v>392</v>
      </c>
      <c r="E5" s="16">
        <v>60</v>
      </c>
      <c r="F5" s="16" t="s">
        <v>393</v>
      </c>
      <c r="G5" s="30" t="s">
        <v>173</v>
      </c>
      <c r="H5" s="70"/>
    </row>
    <row r="6" spans="1:23" ht="13" x14ac:dyDescent="0.15">
      <c r="A6" s="12" t="s">
        <v>503</v>
      </c>
      <c r="B6" s="13" t="s">
        <v>7188</v>
      </c>
      <c r="C6" s="16" t="s">
        <v>7162</v>
      </c>
      <c r="D6" s="16" t="s">
        <v>496</v>
      </c>
      <c r="E6" s="16"/>
      <c r="F6" s="16" t="s">
        <v>496</v>
      </c>
      <c r="G6" s="30" t="s">
        <v>173</v>
      </c>
      <c r="H6" s="70"/>
    </row>
    <row r="7" spans="1:23" ht="13" x14ac:dyDescent="0.15">
      <c r="A7" s="15" t="s">
        <v>2532</v>
      </c>
      <c r="B7" s="13" t="s">
        <v>7188</v>
      </c>
      <c r="C7" s="16" t="s">
        <v>7163</v>
      </c>
      <c r="D7" s="16" t="s">
        <v>389</v>
      </c>
      <c r="E7" s="16">
        <v>70</v>
      </c>
      <c r="F7" s="16" t="s">
        <v>398</v>
      </c>
      <c r="G7" s="30" t="s">
        <v>173</v>
      </c>
      <c r="H7" s="70"/>
    </row>
    <row r="8" spans="1:23" ht="13" x14ac:dyDescent="0.15">
      <c r="A8" s="15" t="s">
        <v>2259</v>
      </c>
      <c r="B8" s="13" t="s">
        <v>7188</v>
      </c>
      <c r="C8" s="16" t="s">
        <v>7164</v>
      </c>
      <c r="D8" s="16" t="s">
        <v>389</v>
      </c>
      <c r="E8" s="16">
        <v>60</v>
      </c>
      <c r="F8" s="16" t="s">
        <v>393</v>
      </c>
      <c r="G8" s="30" t="s">
        <v>173</v>
      </c>
      <c r="H8" s="70"/>
    </row>
    <row r="9" spans="1:23" ht="13" x14ac:dyDescent="0.15">
      <c r="A9" s="12" t="s">
        <v>503</v>
      </c>
      <c r="B9" s="13" t="s">
        <v>7188</v>
      </c>
      <c r="C9" s="16" t="s">
        <v>7165</v>
      </c>
      <c r="D9" s="16" t="s">
        <v>496</v>
      </c>
      <c r="E9" s="16"/>
      <c r="F9" s="16" t="s">
        <v>496</v>
      </c>
      <c r="G9" s="30" t="s">
        <v>173</v>
      </c>
      <c r="H9" s="70"/>
    </row>
    <row r="10" spans="1:23" ht="13" x14ac:dyDescent="0.15">
      <c r="A10" s="12" t="s">
        <v>503</v>
      </c>
      <c r="B10" s="13" t="s">
        <v>7188</v>
      </c>
      <c r="C10" s="16" t="s">
        <v>7166</v>
      </c>
      <c r="D10" s="16" t="s">
        <v>496</v>
      </c>
      <c r="E10" s="16"/>
      <c r="F10" s="16" t="s">
        <v>496</v>
      </c>
      <c r="G10" s="30" t="s">
        <v>173</v>
      </c>
      <c r="H10" s="70"/>
    </row>
    <row r="11" spans="1:23" ht="13" x14ac:dyDescent="0.15">
      <c r="A11" s="12" t="s">
        <v>503</v>
      </c>
      <c r="B11" s="13" t="s">
        <v>7188</v>
      </c>
      <c r="C11" s="16" t="s">
        <v>7167</v>
      </c>
      <c r="D11" s="16" t="s">
        <v>496</v>
      </c>
      <c r="E11" s="16"/>
      <c r="F11" s="16" t="s">
        <v>496</v>
      </c>
      <c r="G11" s="30" t="s">
        <v>173</v>
      </c>
      <c r="H11" s="70"/>
    </row>
    <row r="12" spans="1:23" ht="13" x14ac:dyDescent="0.15">
      <c r="A12" s="15" t="s">
        <v>2531</v>
      </c>
      <c r="B12" s="13" t="s">
        <v>7188</v>
      </c>
      <c r="C12" s="16" t="s">
        <v>7168</v>
      </c>
      <c r="D12" s="16" t="s">
        <v>389</v>
      </c>
      <c r="E12" s="16">
        <v>60</v>
      </c>
      <c r="F12" s="13" t="s">
        <v>393</v>
      </c>
      <c r="G12" s="30" t="s">
        <v>173</v>
      </c>
      <c r="H12" s="70"/>
    </row>
    <row r="13" spans="1:23" ht="13" x14ac:dyDescent="0.15">
      <c r="A13" s="15" t="s">
        <v>532</v>
      </c>
      <c r="B13" s="13" t="s">
        <v>7188</v>
      </c>
      <c r="C13" s="16" t="s">
        <v>7169</v>
      </c>
      <c r="D13" s="16" t="s">
        <v>389</v>
      </c>
      <c r="E13" s="16">
        <v>90</v>
      </c>
      <c r="F13" s="13" t="s">
        <v>398</v>
      </c>
      <c r="G13" s="30" t="s">
        <v>173</v>
      </c>
      <c r="H13" s="70"/>
    </row>
    <row r="14" spans="1:23" ht="13" x14ac:dyDescent="0.15">
      <c r="A14" s="15" t="s">
        <v>539</v>
      </c>
      <c r="B14" s="13" t="s">
        <v>7188</v>
      </c>
      <c r="C14" s="16" t="s">
        <v>7170</v>
      </c>
      <c r="D14" s="16" t="s">
        <v>389</v>
      </c>
      <c r="E14" s="16">
        <v>60</v>
      </c>
      <c r="F14" s="13" t="s">
        <v>393</v>
      </c>
      <c r="G14" s="30" t="s">
        <v>173</v>
      </c>
      <c r="H14" s="70"/>
    </row>
    <row r="15" spans="1:23" ht="13" x14ac:dyDescent="0.15">
      <c r="A15" s="15" t="s">
        <v>969</v>
      </c>
      <c r="B15" s="13" t="s">
        <v>7188</v>
      </c>
      <c r="C15" s="16" t="s">
        <v>7171</v>
      </c>
      <c r="D15" s="16" t="s">
        <v>389</v>
      </c>
      <c r="E15" s="16">
        <v>100</v>
      </c>
      <c r="F15" s="16" t="s">
        <v>393</v>
      </c>
      <c r="G15" s="30" t="s">
        <v>173</v>
      </c>
      <c r="H15" s="70"/>
    </row>
    <row r="16" spans="1:23" ht="13" x14ac:dyDescent="0.15">
      <c r="A16" s="15" t="s">
        <v>493</v>
      </c>
      <c r="B16" s="13" t="s">
        <v>7188</v>
      </c>
      <c r="C16" s="16" t="s">
        <v>7172</v>
      </c>
      <c r="D16" s="16" t="s">
        <v>469</v>
      </c>
      <c r="E16" s="16"/>
      <c r="F16" s="13" t="s">
        <v>1542</v>
      </c>
      <c r="G16" s="30" t="s">
        <v>173</v>
      </c>
      <c r="H16" s="70"/>
    </row>
    <row r="17" spans="1:8" ht="13" x14ac:dyDescent="0.15">
      <c r="A17" s="15" t="s">
        <v>1841</v>
      </c>
      <c r="B17" s="13" t="s">
        <v>7188</v>
      </c>
      <c r="C17" s="16" t="s">
        <v>7173</v>
      </c>
      <c r="D17" s="16" t="s">
        <v>389</v>
      </c>
      <c r="E17" s="16">
        <v>60</v>
      </c>
      <c r="F17" s="16" t="s">
        <v>393</v>
      </c>
      <c r="G17" s="30" t="s">
        <v>173</v>
      </c>
      <c r="H17" s="70"/>
    </row>
    <row r="18" spans="1:8" ht="13" x14ac:dyDescent="0.15">
      <c r="A18" s="12" t="s">
        <v>503</v>
      </c>
      <c r="B18" s="13" t="s">
        <v>7188</v>
      </c>
      <c r="C18" s="16" t="s">
        <v>7174</v>
      </c>
      <c r="D18" s="16" t="s">
        <v>496</v>
      </c>
      <c r="E18" s="16"/>
      <c r="F18" s="16" t="s">
        <v>496</v>
      </c>
      <c r="G18" s="30" t="s">
        <v>173</v>
      </c>
      <c r="H18" s="70"/>
    </row>
    <row r="19" spans="1:8" ht="13" x14ac:dyDescent="0.15">
      <c r="A19" s="15" t="s">
        <v>2260</v>
      </c>
      <c r="B19" s="13" t="s">
        <v>7188</v>
      </c>
      <c r="C19" s="16" t="s">
        <v>7175</v>
      </c>
      <c r="D19" s="16" t="s">
        <v>389</v>
      </c>
      <c r="E19" s="16">
        <v>80</v>
      </c>
      <c r="F19" s="16" t="s">
        <v>398</v>
      </c>
      <c r="G19" s="30" t="s">
        <v>173</v>
      </c>
      <c r="H19" s="70"/>
    </row>
    <row r="20" spans="1:8" ht="13" x14ac:dyDescent="0.15">
      <c r="A20" s="12" t="s">
        <v>503</v>
      </c>
      <c r="B20" s="13" t="s">
        <v>7188</v>
      </c>
      <c r="C20" s="16" t="s">
        <v>7176</v>
      </c>
      <c r="D20" s="16" t="s">
        <v>496</v>
      </c>
      <c r="E20" s="16"/>
      <c r="F20" s="16" t="s">
        <v>496</v>
      </c>
      <c r="G20" s="30" t="s">
        <v>173</v>
      </c>
      <c r="H20" s="70"/>
    </row>
    <row r="21" spans="1:8" ht="13" x14ac:dyDescent="0.15">
      <c r="A21" s="15" t="s">
        <v>2662</v>
      </c>
      <c r="B21" s="13" t="s">
        <v>7188</v>
      </c>
      <c r="C21" s="16" t="s">
        <v>7177</v>
      </c>
      <c r="D21" s="16" t="s">
        <v>469</v>
      </c>
      <c r="E21" s="16"/>
      <c r="F21" s="13" t="s">
        <v>1069</v>
      </c>
      <c r="G21" s="30" t="s">
        <v>173</v>
      </c>
      <c r="H21" s="70"/>
    </row>
    <row r="22" spans="1:8" ht="13" x14ac:dyDescent="0.15">
      <c r="A22" s="15" t="s">
        <v>2532</v>
      </c>
      <c r="B22" s="13" t="s">
        <v>7188</v>
      </c>
      <c r="C22" s="16" t="s">
        <v>7178</v>
      </c>
      <c r="D22" s="16" t="s">
        <v>389</v>
      </c>
      <c r="E22" s="16">
        <v>70</v>
      </c>
      <c r="F22" s="16" t="s">
        <v>398</v>
      </c>
      <c r="G22" s="30" t="s">
        <v>173</v>
      </c>
      <c r="H22" s="70"/>
    </row>
    <row r="23" spans="1:8" ht="13" x14ac:dyDescent="0.15">
      <c r="A23" s="12" t="s">
        <v>503</v>
      </c>
      <c r="B23" s="13" t="s">
        <v>7188</v>
      </c>
      <c r="C23" s="16" t="s">
        <v>7179</v>
      </c>
      <c r="D23" s="16" t="s">
        <v>496</v>
      </c>
      <c r="E23" s="16"/>
      <c r="F23" s="16" t="s">
        <v>496</v>
      </c>
      <c r="G23" s="30" t="s">
        <v>173</v>
      </c>
      <c r="H23" s="70"/>
    </row>
    <row r="24" spans="1:8" ht="13" x14ac:dyDescent="0.15">
      <c r="A24" s="15" t="s">
        <v>2531</v>
      </c>
      <c r="B24" s="13" t="s">
        <v>7188</v>
      </c>
      <c r="C24" s="16" t="s">
        <v>7180</v>
      </c>
      <c r="D24" s="16" t="s">
        <v>389</v>
      </c>
      <c r="E24" s="16">
        <v>60</v>
      </c>
      <c r="F24" s="16" t="s">
        <v>393</v>
      </c>
      <c r="G24" s="30" t="s">
        <v>173</v>
      </c>
      <c r="H24" s="70"/>
    </row>
    <row r="25" spans="1:8" ht="13" x14ac:dyDescent="0.15">
      <c r="A25" s="15" t="s">
        <v>2259</v>
      </c>
      <c r="B25" s="13" t="s">
        <v>7188</v>
      </c>
      <c r="C25" s="16" t="s">
        <v>7181</v>
      </c>
      <c r="D25" s="16" t="s">
        <v>389</v>
      </c>
      <c r="E25" s="16">
        <v>60</v>
      </c>
      <c r="F25" s="16" t="s">
        <v>393</v>
      </c>
      <c r="G25" s="30" t="s">
        <v>173</v>
      </c>
      <c r="H25" s="70"/>
    </row>
    <row r="26" spans="1:8" ht="13" x14ac:dyDescent="0.15">
      <c r="A26" s="15" t="s">
        <v>532</v>
      </c>
      <c r="B26" s="13" t="s">
        <v>7188</v>
      </c>
      <c r="C26" s="16" t="s">
        <v>7182</v>
      </c>
      <c r="D26" s="16" t="s">
        <v>389</v>
      </c>
      <c r="E26" s="16">
        <v>90</v>
      </c>
      <c r="F26" s="16" t="s">
        <v>398</v>
      </c>
      <c r="G26" s="30" t="s">
        <v>173</v>
      </c>
      <c r="H26" s="70"/>
    </row>
    <row r="27" spans="1:8" ht="13" x14ac:dyDescent="0.15">
      <c r="A27" s="15" t="s">
        <v>539</v>
      </c>
      <c r="B27" s="13" t="s">
        <v>7188</v>
      </c>
      <c r="C27" s="16" t="s">
        <v>7183</v>
      </c>
      <c r="D27" s="16" t="s">
        <v>389</v>
      </c>
      <c r="E27" s="16">
        <v>60</v>
      </c>
      <c r="F27" s="16" t="s">
        <v>393</v>
      </c>
      <c r="G27" s="30" t="s">
        <v>173</v>
      </c>
      <c r="H27" s="70"/>
    </row>
    <row r="28" spans="1:8" ht="13" x14ac:dyDescent="0.15">
      <c r="A28" s="15" t="s">
        <v>2260</v>
      </c>
      <c r="B28" s="13" t="s">
        <v>7188</v>
      </c>
      <c r="C28" s="16" t="s">
        <v>7184</v>
      </c>
      <c r="D28" s="16" t="s">
        <v>389</v>
      </c>
      <c r="E28" s="16">
        <v>80</v>
      </c>
      <c r="F28" s="16" t="s">
        <v>398</v>
      </c>
      <c r="G28" s="30" t="s">
        <v>173</v>
      </c>
      <c r="H28" s="70"/>
    </row>
    <row r="29" spans="1:8" ht="13" x14ac:dyDescent="0.15">
      <c r="A29" s="12" t="s">
        <v>503</v>
      </c>
      <c r="B29" s="13" t="s">
        <v>7188</v>
      </c>
      <c r="C29" s="16" t="s">
        <v>7185</v>
      </c>
      <c r="D29" s="16" t="s">
        <v>496</v>
      </c>
      <c r="E29" s="16"/>
      <c r="F29" s="16" t="s">
        <v>496</v>
      </c>
      <c r="G29" s="30" t="s">
        <v>173</v>
      </c>
      <c r="H29" s="70"/>
    </row>
    <row r="30" spans="1:8" ht="13" x14ac:dyDescent="0.15">
      <c r="A30" s="15" t="s">
        <v>2662</v>
      </c>
      <c r="B30" s="13" t="s">
        <v>7188</v>
      </c>
      <c r="C30" s="16" t="s">
        <v>7186</v>
      </c>
      <c r="D30" s="16" t="s">
        <v>469</v>
      </c>
      <c r="E30" s="16"/>
      <c r="F30" s="13" t="s">
        <v>1069</v>
      </c>
      <c r="G30" s="30" t="s">
        <v>173</v>
      </c>
      <c r="H30" s="70"/>
    </row>
    <row r="31" spans="1:8" ht="13" x14ac:dyDescent="0.15">
      <c r="A31" s="15" t="s">
        <v>969</v>
      </c>
      <c r="B31" s="13" t="s">
        <v>7188</v>
      </c>
      <c r="C31" s="16" t="s">
        <v>7187</v>
      </c>
      <c r="D31" s="16" t="s">
        <v>389</v>
      </c>
      <c r="E31" s="16">
        <v>100</v>
      </c>
      <c r="F31" s="16" t="s">
        <v>393</v>
      </c>
      <c r="G31" s="30" t="s">
        <v>173</v>
      </c>
      <c r="H31" s="70"/>
    </row>
  </sheetData>
  <mergeCells count="1">
    <mergeCell ref="O1:W1"/>
  </mergeCells>
  <conditionalFormatting sqref="H2:H31">
    <cfRule type="cellIs" dxfId="230" priority="1" stopIfTrue="1" operator="equal">
      <formula>"-"</formula>
    </cfRule>
    <cfRule type="cellIs" dxfId="229" priority="2" stopIfTrue="1" operator="equal">
      <formula>"x"</formula>
    </cfRule>
  </conditionalFormatting>
  <hyperlinks>
    <hyperlink ref="L1" location="'Expansion set Check List'!A1" display="Home" xr:uid="{00000000-0004-0000-9A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203">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4.1640625" customWidth="1"/>
    <col min="2" max="2" width="10" bestFit="1" customWidth="1"/>
    <col min="3" max="3" width="5.5" bestFit="1" customWidth="1"/>
    <col min="4" max="4" width="8.6640625" bestFit="1" customWidth="1"/>
    <col min="5" max="5" width="4"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442</v>
      </c>
      <c r="B2" s="13" t="s">
        <v>7190</v>
      </c>
      <c r="C2" s="123" t="s">
        <v>7158</v>
      </c>
      <c r="D2" s="16" t="s">
        <v>407</v>
      </c>
      <c r="E2" s="16">
        <v>50</v>
      </c>
      <c r="F2" s="13" t="s">
        <v>393</v>
      </c>
      <c r="G2" s="30" t="s">
        <v>173</v>
      </c>
      <c r="H2" s="70"/>
      <c r="M2" s="33">
        <f>SUM(COUNTA(H2:H1000))</f>
        <v>0</v>
      </c>
      <c r="O2" s="102"/>
      <c r="P2" s="102"/>
      <c r="Q2" s="102"/>
      <c r="R2" s="102"/>
      <c r="S2" s="102"/>
      <c r="T2" s="102"/>
      <c r="U2" s="102"/>
      <c r="V2" s="102"/>
      <c r="W2" s="102"/>
    </row>
    <row r="3" spans="1:23" ht="13" x14ac:dyDescent="0.15">
      <c r="A3" s="12" t="s">
        <v>498</v>
      </c>
      <c r="B3" s="13" t="s">
        <v>7190</v>
      </c>
      <c r="C3" s="124" t="s">
        <v>7159</v>
      </c>
      <c r="D3" s="16" t="s">
        <v>496</v>
      </c>
      <c r="E3" s="16"/>
      <c r="F3" s="16" t="s">
        <v>496</v>
      </c>
      <c r="G3" s="30" t="s">
        <v>173</v>
      </c>
      <c r="H3" s="70"/>
    </row>
    <row r="4" spans="1:23" ht="13" x14ac:dyDescent="0.15">
      <c r="A4" s="12" t="s">
        <v>498</v>
      </c>
      <c r="B4" s="13" t="s">
        <v>7190</v>
      </c>
      <c r="C4" s="123" t="s">
        <v>7160</v>
      </c>
      <c r="D4" s="16" t="s">
        <v>496</v>
      </c>
      <c r="E4" s="16"/>
      <c r="F4" s="16" t="s">
        <v>496</v>
      </c>
      <c r="G4" s="30" t="s">
        <v>173</v>
      </c>
      <c r="H4" s="70"/>
    </row>
    <row r="5" spans="1:23" ht="13" x14ac:dyDescent="0.15">
      <c r="A5" s="15" t="s">
        <v>2956</v>
      </c>
      <c r="B5" s="13" t="s">
        <v>7190</v>
      </c>
      <c r="C5" s="124" t="s">
        <v>7161</v>
      </c>
      <c r="D5" s="16" t="s">
        <v>392</v>
      </c>
      <c r="E5" s="16">
        <v>80</v>
      </c>
      <c r="F5" s="16" t="s">
        <v>398</v>
      </c>
      <c r="G5" s="30" t="s">
        <v>173</v>
      </c>
      <c r="H5" s="70"/>
    </row>
    <row r="6" spans="1:23" ht="13" x14ac:dyDescent="0.15">
      <c r="A6" s="12" t="s">
        <v>498</v>
      </c>
      <c r="B6" s="13" t="s">
        <v>7190</v>
      </c>
      <c r="C6" s="123" t="s">
        <v>7162</v>
      </c>
      <c r="D6" s="16" t="s">
        <v>496</v>
      </c>
      <c r="E6" s="16"/>
      <c r="F6" s="16" t="s">
        <v>496</v>
      </c>
      <c r="G6" s="30" t="s">
        <v>173</v>
      </c>
      <c r="H6" s="70"/>
    </row>
    <row r="7" spans="1:23" ht="13" x14ac:dyDescent="0.15">
      <c r="A7" s="15" t="s">
        <v>498</v>
      </c>
      <c r="B7" s="13" t="s">
        <v>7190</v>
      </c>
      <c r="C7" s="124" t="s">
        <v>7163</v>
      </c>
      <c r="D7" s="16" t="s">
        <v>496</v>
      </c>
      <c r="E7" s="16"/>
      <c r="F7" s="16" t="s">
        <v>496</v>
      </c>
      <c r="G7" s="30" t="s">
        <v>173</v>
      </c>
      <c r="H7" s="70"/>
    </row>
    <row r="8" spans="1:23" ht="13" x14ac:dyDescent="0.15">
      <c r="A8" s="15" t="s">
        <v>498</v>
      </c>
      <c r="B8" s="13" t="s">
        <v>7190</v>
      </c>
      <c r="C8" s="123" t="s">
        <v>7164</v>
      </c>
      <c r="D8" s="16" t="s">
        <v>496</v>
      </c>
      <c r="E8" s="16"/>
      <c r="F8" s="16" t="s">
        <v>496</v>
      </c>
      <c r="G8" s="30" t="s">
        <v>173</v>
      </c>
      <c r="H8" s="70"/>
    </row>
    <row r="9" spans="1:23" ht="13" x14ac:dyDescent="0.15">
      <c r="A9" s="12" t="s">
        <v>498</v>
      </c>
      <c r="B9" s="13" t="s">
        <v>7190</v>
      </c>
      <c r="C9" s="124" t="s">
        <v>7165</v>
      </c>
      <c r="D9" s="16" t="s">
        <v>496</v>
      </c>
      <c r="E9" s="16"/>
      <c r="F9" s="16" t="s">
        <v>496</v>
      </c>
      <c r="G9" s="30" t="s">
        <v>173</v>
      </c>
      <c r="H9" s="70"/>
    </row>
    <row r="10" spans="1:23" ht="13" x14ac:dyDescent="0.15">
      <c r="A10" s="12" t="s">
        <v>498</v>
      </c>
      <c r="B10" s="13" t="s">
        <v>7190</v>
      </c>
      <c r="C10" s="123" t="s">
        <v>7166</v>
      </c>
      <c r="D10" s="16" t="s">
        <v>496</v>
      </c>
      <c r="E10" s="16"/>
      <c r="F10" s="16" t="s">
        <v>496</v>
      </c>
      <c r="G10" s="30" t="s">
        <v>173</v>
      </c>
      <c r="H10" s="70"/>
    </row>
    <row r="11" spans="1:23" ht="13" x14ac:dyDescent="0.15">
      <c r="A11" s="12" t="s">
        <v>498</v>
      </c>
      <c r="B11" s="13" t="s">
        <v>7190</v>
      </c>
      <c r="C11" s="124" t="s">
        <v>7167</v>
      </c>
      <c r="D11" s="16" t="s">
        <v>496</v>
      </c>
      <c r="E11" s="16"/>
      <c r="F11" s="16" t="s">
        <v>496</v>
      </c>
      <c r="G11" s="30" t="s">
        <v>173</v>
      </c>
      <c r="H11" s="70"/>
    </row>
    <row r="12" spans="1:23" ht="13" x14ac:dyDescent="0.15">
      <c r="A12" s="15" t="s">
        <v>2556</v>
      </c>
      <c r="B12" s="13" t="s">
        <v>7190</v>
      </c>
      <c r="C12" s="123" t="s">
        <v>7168</v>
      </c>
      <c r="D12" s="16" t="s">
        <v>392</v>
      </c>
      <c r="E12" s="16">
        <v>50</v>
      </c>
      <c r="F12" s="13" t="s">
        <v>393</v>
      </c>
      <c r="G12" s="30" t="s">
        <v>173</v>
      </c>
      <c r="H12" s="70"/>
    </row>
    <row r="13" spans="1:23" ht="13" x14ac:dyDescent="0.15">
      <c r="A13" s="15" t="s">
        <v>2958</v>
      </c>
      <c r="B13" s="13" t="s">
        <v>7190</v>
      </c>
      <c r="C13" s="124" t="s">
        <v>7169</v>
      </c>
      <c r="D13" s="16" t="s">
        <v>392</v>
      </c>
      <c r="E13" s="16">
        <v>70</v>
      </c>
      <c r="F13" s="13" t="s">
        <v>393</v>
      </c>
      <c r="G13" s="30" t="s">
        <v>173</v>
      </c>
      <c r="H13" s="70"/>
    </row>
    <row r="14" spans="1:23" ht="13" x14ac:dyDescent="0.15">
      <c r="A14" s="15" t="s">
        <v>2527</v>
      </c>
      <c r="B14" s="13" t="s">
        <v>7190</v>
      </c>
      <c r="C14" s="123" t="s">
        <v>7170</v>
      </c>
      <c r="D14" s="16" t="s">
        <v>392</v>
      </c>
      <c r="E14" s="16">
        <v>70</v>
      </c>
      <c r="F14" s="13" t="s">
        <v>398</v>
      </c>
      <c r="G14" s="30" t="s">
        <v>173</v>
      </c>
      <c r="H14" s="70"/>
    </row>
    <row r="15" spans="1:23" ht="13" x14ac:dyDescent="0.15">
      <c r="A15" s="15" t="s">
        <v>2996</v>
      </c>
      <c r="B15" s="13" t="s">
        <v>7190</v>
      </c>
      <c r="C15" s="124" t="s">
        <v>7171</v>
      </c>
      <c r="D15" s="16" t="s">
        <v>400</v>
      </c>
      <c r="E15" s="16">
        <v>60</v>
      </c>
      <c r="F15" s="16" t="s">
        <v>393</v>
      </c>
      <c r="G15" s="30" t="s">
        <v>173</v>
      </c>
      <c r="H15" s="70"/>
    </row>
    <row r="16" spans="1:23" ht="13" x14ac:dyDescent="0.15">
      <c r="A16" s="15" t="s">
        <v>2955</v>
      </c>
      <c r="B16" s="13" t="s">
        <v>7190</v>
      </c>
      <c r="C16" s="123" t="s">
        <v>7172</v>
      </c>
      <c r="D16" s="16" t="s">
        <v>392</v>
      </c>
      <c r="E16" s="16">
        <v>50</v>
      </c>
      <c r="F16" s="13" t="s">
        <v>393</v>
      </c>
      <c r="G16" s="30" t="s">
        <v>173</v>
      </c>
      <c r="H16" s="70"/>
    </row>
    <row r="17" spans="1:8" ht="13" x14ac:dyDescent="0.15">
      <c r="A17" s="15" t="s">
        <v>3031</v>
      </c>
      <c r="B17" s="13" t="s">
        <v>7190</v>
      </c>
      <c r="C17" s="124" t="s">
        <v>7173</v>
      </c>
      <c r="D17" s="16" t="s">
        <v>400</v>
      </c>
      <c r="E17" s="16">
        <v>110</v>
      </c>
      <c r="F17" s="16" t="s">
        <v>386</v>
      </c>
      <c r="G17" s="30" t="s">
        <v>173</v>
      </c>
      <c r="H17" s="70"/>
    </row>
    <row r="18" spans="1:8" ht="13" x14ac:dyDescent="0.15">
      <c r="A18" s="12" t="s">
        <v>498</v>
      </c>
      <c r="B18" s="13" t="s">
        <v>7190</v>
      </c>
      <c r="C18" s="123" t="s">
        <v>7174</v>
      </c>
      <c r="D18" s="16" t="s">
        <v>496</v>
      </c>
      <c r="E18" s="16"/>
      <c r="F18" s="16" t="s">
        <v>496</v>
      </c>
      <c r="G18" s="30" t="s">
        <v>173</v>
      </c>
      <c r="H18" s="70"/>
    </row>
    <row r="19" spans="1:8" ht="13" x14ac:dyDescent="0.15">
      <c r="A19" s="15" t="s">
        <v>1211</v>
      </c>
      <c r="B19" s="13" t="s">
        <v>7190</v>
      </c>
      <c r="C19" s="124" t="s">
        <v>7175</v>
      </c>
      <c r="D19" s="16" t="s">
        <v>400</v>
      </c>
      <c r="E19" s="16">
        <v>80</v>
      </c>
      <c r="F19" s="16" t="s">
        <v>393</v>
      </c>
      <c r="G19" s="30" t="s">
        <v>173</v>
      </c>
      <c r="H19" s="70"/>
    </row>
    <row r="20" spans="1:8" ht="13" x14ac:dyDescent="0.15">
      <c r="A20" s="12" t="s">
        <v>2964</v>
      </c>
      <c r="B20" s="13" t="s">
        <v>7190</v>
      </c>
      <c r="C20" s="123" t="s">
        <v>7176</v>
      </c>
      <c r="D20" s="16" t="s">
        <v>469</v>
      </c>
      <c r="E20" s="16"/>
      <c r="F20" s="16" t="s">
        <v>1069</v>
      </c>
      <c r="G20" s="30" t="s">
        <v>173</v>
      </c>
      <c r="H20" s="70"/>
    </row>
    <row r="21" spans="1:8" ht="13" x14ac:dyDescent="0.15">
      <c r="A21" s="15" t="s">
        <v>498</v>
      </c>
      <c r="B21" s="13" t="s">
        <v>7190</v>
      </c>
      <c r="C21" s="124" t="s">
        <v>7177</v>
      </c>
      <c r="D21" s="16" t="s">
        <v>496</v>
      </c>
      <c r="E21" s="16"/>
      <c r="F21" s="16" t="s">
        <v>496</v>
      </c>
      <c r="G21" s="30" t="s">
        <v>173</v>
      </c>
      <c r="H21" s="70"/>
    </row>
    <row r="22" spans="1:8" ht="13" x14ac:dyDescent="0.15">
      <c r="A22" s="15" t="s">
        <v>1431</v>
      </c>
      <c r="B22" s="13" t="s">
        <v>7190</v>
      </c>
      <c r="C22" s="123" t="s">
        <v>7178</v>
      </c>
      <c r="D22" s="16" t="s">
        <v>469</v>
      </c>
      <c r="E22" s="16"/>
      <c r="F22" s="16" t="s">
        <v>1542</v>
      </c>
      <c r="G22" s="30" t="s">
        <v>173</v>
      </c>
      <c r="H22" s="70"/>
    </row>
    <row r="23" spans="1:8" ht="13" x14ac:dyDescent="0.15">
      <c r="A23" s="12" t="s">
        <v>2957</v>
      </c>
      <c r="B23" s="13" t="s">
        <v>7190</v>
      </c>
      <c r="C23" s="124" t="s">
        <v>7179</v>
      </c>
      <c r="D23" s="16" t="s">
        <v>392</v>
      </c>
      <c r="E23" s="16">
        <v>140</v>
      </c>
      <c r="F23" s="16" t="s">
        <v>386</v>
      </c>
      <c r="G23" s="30" t="s">
        <v>173</v>
      </c>
      <c r="H23" s="70"/>
    </row>
    <row r="24" spans="1:8" ht="13" x14ac:dyDescent="0.15">
      <c r="A24" s="15" t="s">
        <v>2964</v>
      </c>
      <c r="B24" s="13" t="s">
        <v>7190</v>
      </c>
      <c r="C24" s="123" t="s">
        <v>7180</v>
      </c>
      <c r="D24" s="16" t="s">
        <v>469</v>
      </c>
      <c r="E24" s="16"/>
      <c r="F24" s="16" t="s">
        <v>1069</v>
      </c>
      <c r="G24" s="30" t="s">
        <v>173</v>
      </c>
      <c r="H24" s="70"/>
    </row>
    <row r="25" spans="1:8" ht="13" x14ac:dyDescent="0.15">
      <c r="A25" s="15" t="s">
        <v>498</v>
      </c>
      <c r="B25" s="13" t="s">
        <v>7190</v>
      </c>
      <c r="C25" s="124" t="s">
        <v>7181</v>
      </c>
      <c r="D25" s="16" t="s">
        <v>496</v>
      </c>
      <c r="E25" s="16"/>
      <c r="F25" s="16" t="s">
        <v>496</v>
      </c>
      <c r="G25" s="30" t="s">
        <v>173</v>
      </c>
      <c r="H25" s="70"/>
    </row>
    <row r="26" spans="1:8" ht="13" x14ac:dyDescent="0.15">
      <c r="A26" s="15" t="s">
        <v>1431</v>
      </c>
      <c r="B26" s="13" t="s">
        <v>7190</v>
      </c>
      <c r="C26" s="123" t="s">
        <v>7182</v>
      </c>
      <c r="D26" s="16" t="s">
        <v>469</v>
      </c>
      <c r="E26" s="16"/>
      <c r="F26" s="16" t="s">
        <v>1542</v>
      </c>
      <c r="G26" s="30" t="s">
        <v>173</v>
      </c>
      <c r="H26" s="70"/>
    </row>
    <row r="27" spans="1:8" ht="13" x14ac:dyDescent="0.15">
      <c r="A27" s="15" t="s">
        <v>498</v>
      </c>
      <c r="B27" s="13" t="s">
        <v>7190</v>
      </c>
      <c r="C27" s="124" t="s">
        <v>7183</v>
      </c>
      <c r="D27" s="16" t="s">
        <v>496</v>
      </c>
      <c r="E27" s="16"/>
      <c r="F27" s="16" t="s">
        <v>496</v>
      </c>
      <c r="G27" s="30" t="s">
        <v>173</v>
      </c>
      <c r="H27" s="70"/>
    </row>
    <row r="28" spans="1:8" ht="13" x14ac:dyDescent="0.15">
      <c r="A28" s="15" t="s">
        <v>2963</v>
      </c>
      <c r="B28" s="13" t="s">
        <v>7190</v>
      </c>
      <c r="C28" s="123" t="s">
        <v>7184</v>
      </c>
      <c r="D28" s="16" t="s">
        <v>469</v>
      </c>
      <c r="E28" s="16"/>
      <c r="F28" s="16" t="s">
        <v>1542</v>
      </c>
      <c r="G28" s="30" t="s">
        <v>173</v>
      </c>
      <c r="H28" s="70"/>
    </row>
    <row r="29" spans="1:8" ht="13" x14ac:dyDescent="0.15">
      <c r="A29" s="12" t="s">
        <v>498</v>
      </c>
      <c r="B29" s="13" t="s">
        <v>7190</v>
      </c>
      <c r="C29" s="124" t="s">
        <v>7185</v>
      </c>
      <c r="D29" s="16" t="s">
        <v>496</v>
      </c>
      <c r="E29" s="16"/>
      <c r="F29" s="16" t="s">
        <v>496</v>
      </c>
      <c r="G29" s="30" t="s">
        <v>173</v>
      </c>
      <c r="H29" s="70"/>
    </row>
    <row r="30" spans="1:8" ht="13" x14ac:dyDescent="0.15">
      <c r="A30" s="15" t="s">
        <v>2996</v>
      </c>
      <c r="B30" s="13" t="s">
        <v>7190</v>
      </c>
      <c r="C30" s="123" t="s">
        <v>7186</v>
      </c>
      <c r="D30" s="16" t="s">
        <v>400</v>
      </c>
      <c r="E30" s="16">
        <v>60</v>
      </c>
      <c r="F30" s="13" t="s">
        <v>393</v>
      </c>
      <c r="G30" s="30" t="s">
        <v>173</v>
      </c>
      <c r="H30" s="70"/>
    </row>
    <row r="31" spans="1:8" ht="13" x14ac:dyDescent="0.15">
      <c r="A31" s="15" t="s">
        <v>3031</v>
      </c>
      <c r="B31" s="13" t="s">
        <v>7190</v>
      </c>
      <c r="C31" s="124" t="s">
        <v>7187</v>
      </c>
      <c r="D31" s="16" t="s">
        <v>400</v>
      </c>
      <c r="E31" s="16">
        <v>110</v>
      </c>
      <c r="F31" s="16" t="s">
        <v>386</v>
      </c>
      <c r="G31" s="30" t="s">
        <v>173</v>
      </c>
      <c r="H31" s="70"/>
    </row>
  </sheetData>
  <mergeCells count="1">
    <mergeCell ref="O1:W1"/>
  </mergeCells>
  <conditionalFormatting sqref="H2:H31">
    <cfRule type="cellIs" dxfId="228" priority="1" stopIfTrue="1" operator="equal">
      <formula>"-"</formula>
    </cfRule>
    <cfRule type="cellIs" dxfId="227" priority="2" stopIfTrue="1" operator="equal">
      <formula>"x"</formula>
    </cfRule>
  </conditionalFormatting>
  <hyperlinks>
    <hyperlink ref="L1" location="'Expansion set Check List'!A1" display="Home" xr:uid="{00000000-0004-0000-9B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204">
    <tabColor rgb="FFFF6699"/>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15" customWidth="1"/>
    <col min="2" max="2" width="10" bestFit="1" customWidth="1"/>
    <col min="3" max="3" width="5.5" bestFit="1" customWidth="1"/>
    <col min="4" max="4" width="8.6640625" bestFit="1" customWidth="1"/>
    <col min="5" max="5" width="4" bestFit="1" customWidth="1"/>
    <col min="6" max="6" width="9" bestFit="1" customWidth="1"/>
    <col min="7" max="7" width="8.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501</v>
      </c>
      <c r="B2" s="13" t="s">
        <v>7190</v>
      </c>
      <c r="C2" s="123" t="s">
        <v>7158</v>
      </c>
      <c r="D2" s="16" t="s">
        <v>496</v>
      </c>
      <c r="E2" s="16"/>
      <c r="F2" s="16" t="s">
        <v>496</v>
      </c>
      <c r="G2" s="30" t="s">
        <v>173</v>
      </c>
      <c r="H2" s="70"/>
      <c r="M2" s="33">
        <f>SUM(COUNTA(H2:H1000))</f>
        <v>0</v>
      </c>
      <c r="O2" s="102"/>
      <c r="P2" s="102"/>
      <c r="Q2" s="102"/>
      <c r="R2" s="102"/>
      <c r="S2" s="102"/>
      <c r="T2" s="102"/>
      <c r="U2" s="102"/>
      <c r="V2" s="102"/>
      <c r="W2" s="102"/>
    </row>
    <row r="3" spans="1:23" ht="13" x14ac:dyDescent="0.15">
      <c r="A3" s="12" t="s">
        <v>501</v>
      </c>
      <c r="B3" s="13" t="s">
        <v>7190</v>
      </c>
      <c r="C3" s="124" t="s">
        <v>7159</v>
      </c>
      <c r="D3" s="16" t="s">
        <v>496</v>
      </c>
      <c r="E3" s="16"/>
      <c r="F3" s="16" t="s">
        <v>496</v>
      </c>
      <c r="G3" s="30" t="s">
        <v>173</v>
      </c>
      <c r="H3" s="70"/>
    </row>
    <row r="4" spans="1:23" ht="13" x14ac:dyDescent="0.15">
      <c r="A4" s="12" t="s">
        <v>501</v>
      </c>
      <c r="B4" s="13" t="s">
        <v>7190</v>
      </c>
      <c r="C4" s="123" t="s">
        <v>7160</v>
      </c>
      <c r="D4" s="16" t="s">
        <v>496</v>
      </c>
      <c r="E4" s="16"/>
      <c r="F4" s="16" t="s">
        <v>496</v>
      </c>
      <c r="G4" s="30" t="s">
        <v>173</v>
      </c>
      <c r="H4" s="70"/>
    </row>
    <row r="5" spans="1:23" ht="13" x14ac:dyDescent="0.15">
      <c r="A5" s="15" t="s">
        <v>2960</v>
      </c>
      <c r="B5" s="13" t="s">
        <v>7190</v>
      </c>
      <c r="C5" s="124" t="s">
        <v>7161</v>
      </c>
      <c r="D5" s="16" t="s">
        <v>392</v>
      </c>
      <c r="E5" s="16">
        <v>70</v>
      </c>
      <c r="F5" s="16" t="s">
        <v>393</v>
      </c>
      <c r="G5" s="30" t="s">
        <v>173</v>
      </c>
      <c r="H5" s="70"/>
    </row>
    <row r="6" spans="1:23" ht="13" x14ac:dyDescent="0.15">
      <c r="A6" s="12" t="s">
        <v>501</v>
      </c>
      <c r="B6" s="13" t="s">
        <v>7190</v>
      </c>
      <c r="C6" s="123" t="s">
        <v>7162</v>
      </c>
      <c r="D6" s="16" t="s">
        <v>496</v>
      </c>
      <c r="E6" s="16"/>
      <c r="F6" s="16" t="s">
        <v>496</v>
      </c>
      <c r="G6" s="30" t="s">
        <v>173</v>
      </c>
      <c r="H6" s="70"/>
    </row>
    <row r="7" spans="1:23" ht="13" x14ac:dyDescent="0.15">
      <c r="A7" s="15" t="s">
        <v>564</v>
      </c>
      <c r="B7" s="13" t="s">
        <v>7190</v>
      </c>
      <c r="C7" s="124" t="s">
        <v>7163</v>
      </c>
      <c r="D7" s="16" t="s">
        <v>385</v>
      </c>
      <c r="E7" s="16">
        <v>80</v>
      </c>
      <c r="F7" s="16" t="s">
        <v>398</v>
      </c>
      <c r="G7" s="30" t="s">
        <v>173</v>
      </c>
      <c r="H7" s="70"/>
    </row>
    <row r="8" spans="1:23" ht="13" x14ac:dyDescent="0.15">
      <c r="A8" s="15" t="s">
        <v>501</v>
      </c>
      <c r="B8" s="13" t="s">
        <v>7190</v>
      </c>
      <c r="C8" s="123" t="s">
        <v>7164</v>
      </c>
      <c r="D8" s="16" t="s">
        <v>496</v>
      </c>
      <c r="E8" s="16"/>
      <c r="F8" s="16" t="s">
        <v>496</v>
      </c>
      <c r="G8" s="30" t="s">
        <v>173</v>
      </c>
      <c r="H8" s="70"/>
    </row>
    <row r="9" spans="1:23" ht="13" x14ac:dyDescent="0.15">
      <c r="A9" s="12" t="s">
        <v>501</v>
      </c>
      <c r="B9" s="13" t="s">
        <v>7190</v>
      </c>
      <c r="C9" s="124" t="s">
        <v>7165</v>
      </c>
      <c r="D9" s="16" t="s">
        <v>496</v>
      </c>
      <c r="E9" s="16"/>
      <c r="F9" s="16" t="s">
        <v>496</v>
      </c>
      <c r="G9" s="30" t="s">
        <v>173</v>
      </c>
      <c r="H9" s="70"/>
    </row>
    <row r="10" spans="1:23" ht="13" x14ac:dyDescent="0.15">
      <c r="A10" s="12" t="s">
        <v>501</v>
      </c>
      <c r="B10" s="13" t="s">
        <v>7190</v>
      </c>
      <c r="C10" s="123" t="s">
        <v>7166</v>
      </c>
      <c r="D10" s="16" t="s">
        <v>496</v>
      </c>
      <c r="E10" s="16"/>
      <c r="F10" s="16" t="s">
        <v>496</v>
      </c>
      <c r="G10" s="30" t="s">
        <v>173</v>
      </c>
      <c r="H10" s="70"/>
    </row>
    <row r="11" spans="1:23" ht="13" x14ac:dyDescent="0.15">
      <c r="A11" s="12" t="s">
        <v>501</v>
      </c>
      <c r="B11" s="13" t="s">
        <v>7190</v>
      </c>
      <c r="C11" s="124" t="s">
        <v>7167</v>
      </c>
      <c r="D11" s="16" t="s">
        <v>496</v>
      </c>
      <c r="E11" s="16"/>
      <c r="F11" s="16" t="s">
        <v>496</v>
      </c>
      <c r="G11" s="30" t="s">
        <v>173</v>
      </c>
      <c r="H11" s="70"/>
    </row>
    <row r="12" spans="1:23" ht="13" x14ac:dyDescent="0.15">
      <c r="A12" s="15" t="s">
        <v>586</v>
      </c>
      <c r="B12" s="13" t="s">
        <v>7190</v>
      </c>
      <c r="C12" s="123" t="s">
        <v>7168</v>
      </c>
      <c r="D12" s="16" t="s">
        <v>385</v>
      </c>
      <c r="E12" s="16">
        <v>50</v>
      </c>
      <c r="F12" s="13" t="s">
        <v>393</v>
      </c>
      <c r="G12" s="30" t="s">
        <v>173</v>
      </c>
      <c r="H12" s="70"/>
    </row>
    <row r="13" spans="1:23" ht="13" x14ac:dyDescent="0.15">
      <c r="A13" s="15" t="s">
        <v>501</v>
      </c>
      <c r="B13" s="13" t="s">
        <v>7190</v>
      </c>
      <c r="C13" s="124" t="s">
        <v>7169</v>
      </c>
      <c r="D13" s="16" t="s">
        <v>496</v>
      </c>
      <c r="E13" s="16"/>
      <c r="F13" s="16" t="s">
        <v>496</v>
      </c>
      <c r="G13" s="30" t="s">
        <v>173</v>
      </c>
      <c r="H13" s="70"/>
    </row>
    <row r="14" spans="1:23" ht="13" x14ac:dyDescent="0.15">
      <c r="A14" s="15" t="s">
        <v>547</v>
      </c>
      <c r="B14" s="13" t="s">
        <v>7190</v>
      </c>
      <c r="C14" s="123" t="s">
        <v>7170</v>
      </c>
      <c r="D14" s="16" t="s">
        <v>392</v>
      </c>
      <c r="E14" s="16">
        <v>60</v>
      </c>
      <c r="F14" s="13" t="s">
        <v>393</v>
      </c>
      <c r="G14" s="30" t="s">
        <v>173</v>
      </c>
      <c r="H14" s="70"/>
    </row>
    <row r="15" spans="1:23" ht="13" x14ac:dyDescent="0.15">
      <c r="A15" s="15" t="s">
        <v>456</v>
      </c>
      <c r="B15" s="13" t="s">
        <v>7190</v>
      </c>
      <c r="C15" s="124" t="s">
        <v>7171</v>
      </c>
      <c r="D15" s="16" t="s">
        <v>404</v>
      </c>
      <c r="E15" s="16">
        <v>60</v>
      </c>
      <c r="F15" s="16" t="s">
        <v>393</v>
      </c>
      <c r="G15" s="30" t="s">
        <v>173</v>
      </c>
      <c r="H15" s="70"/>
    </row>
    <row r="16" spans="1:23" ht="13" x14ac:dyDescent="0.15">
      <c r="A16" s="15" t="s">
        <v>493</v>
      </c>
      <c r="B16" s="13" t="s">
        <v>7190</v>
      </c>
      <c r="C16" s="123" t="s">
        <v>7172</v>
      </c>
      <c r="D16" s="16" t="s">
        <v>469</v>
      </c>
      <c r="E16" s="16"/>
      <c r="F16" s="13" t="s">
        <v>1542</v>
      </c>
      <c r="G16" s="30" t="s">
        <v>173</v>
      </c>
      <c r="H16" s="70"/>
    </row>
    <row r="17" spans="1:8" ht="13" x14ac:dyDescent="0.15">
      <c r="A17" s="15" t="s">
        <v>2906</v>
      </c>
      <c r="B17" s="13" t="s">
        <v>7190</v>
      </c>
      <c r="C17" s="124" t="s">
        <v>7173</v>
      </c>
      <c r="D17" s="16" t="s">
        <v>407</v>
      </c>
      <c r="E17" s="16">
        <v>70</v>
      </c>
      <c r="F17" s="16" t="s">
        <v>393</v>
      </c>
      <c r="G17" s="30" t="s">
        <v>173</v>
      </c>
      <c r="H17" s="70"/>
    </row>
    <row r="18" spans="1:8" ht="13" x14ac:dyDescent="0.15">
      <c r="A18" s="12" t="s">
        <v>3066</v>
      </c>
      <c r="B18" s="13" t="s">
        <v>7190</v>
      </c>
      <c r="C18" s="123" t="s">
        <v>7174</v>
      </c>
      <c r="D18" s="16" t="s">
        <v>404</v>
      </c>
      <c r="E18" s="16">
        <v>110</v>
      </c>
      <c r="F18" s="16" t="s">
        <v>398</v>
      </c>
      <c r="G18" s="30" t="s">
        <v>173</v>
      </c>
      <c r="H18" s="70"/>
    </row>
    <row r="19" spans="1:8" ht="13" x14ac:dyDescent="0.15">
      <c r="A19" s="15" t="s">
        <v>2961</v>
      </c>
      <c r="B19" s="13" t="s">
        <v>7190</v>
      </c>
      <c r="C19" s="124" t="s">
        <v>7175</v>
      </c>
      <c r="D19" s="16" t="s">
        <v>392</v>
      </c>
      <c r="E19" s="16">
        <v>130</v>
      </c>
      <c r="F19" s="16" t="s">
        <v>398</v>
      </c>
      <c r="G19" s="30" t="s">
        <v>173</v>
      </c>
      <c r="H19" s="70"/>
    </row>
    <row r="20" spans="1:8" ht="13" x14ac:dyDescent="0.15">
      <c r="A20" s="12" t="s">
        <v>2964</v>
      </c>
      <c r="B20" s="13" t="s">
        <v>7190</v>
      </c>
      <c r="C20" s="123" t="s">
        <v>7176</v>
      </c>
      <c r="D20" s="16" t="s">
        <v>469</v>
      </c>
      <c r="E20" s="16"/>
      <c r="F20" s="16" t="s">
        <v>1069</v>
      </c>
      <c r="G20" s="30" t="s">
        <v>173</v>
      </c>
      <c r="H20" s="70"/>
    </row>
    <row r="21" spans="1:8" ht="13" x14ac:dyDescent="0.15">
      <c r="A21" s="15" t="s">
        <v>502</v>
      </c>
      <c r="B21" s="13" t="s">
        <v>7190</v>
      </c>
      <c r="C21" s="124" t="s">
        <v>7177</v>
      </c>
      <c r="D21" s="16" t="s">
        <v>496</v>
      </c>
      <c r="E21" s="16"/>
      <c r="F21" s="16" t="s">
        <v>496</v>
      </c>
      <c r="G21" s="30" t="s">
        <v>173</v>
      </c>
      <c r="H21" s="70"/>
    </row>
    <row r="22" spans="1:8" ht="13" x14ac:dyDescent="0.15">
      <c r="A22" s="15" t="s">
        <v>1431</v>
      </c>
      <c r="B22" s="13" t="s">
        <v>7190</v>
      </c>
      <c r="C22" s="123" t="s">
        <v>7178</v>
      </c>
      <c r="D22" s="16" t="s">
        <v>469</v>
      </c>
      <c r="E22" s="16"/>
      <c r="F22" s="16" t="s">
        <v>1542</v>
      </c>
      <c r="G22" s="30" t="s">
        <v>173</v>
      </c>
      <c r="H22" s="70"/>
    </row>
    <row r="23" spans="1:8" ht="13" x14ac:dyDescent="0.15">
      <c r="A23" s="12" t="s">
        <v>446</v>
      </c>
      <c r="B23" s="13" t="s">
        <v>7190</v>
      </c>
      <c r="C23" s="124" t="s">
        <v>7179</v>
      </c>
      <c r="D23" s="16" t="s">
        <v>385</v>
      </c>
      <c r="E23" s="16">
        <v>70</v>
      </c>
      <c r="F23" s="16" t="s">
        <v>393</v>
      </c>
      <c r="G23" s="30" t="s">
        <v>173</v>
      </c>
      <c r="H23" s="70"/>
    </row>
    <row r="24" spans="1:8" ht="13" x14ac:dyDescent="0.15">
      <c r="A24" s="15" t="s">
        <v>2964</v>
      </c>
      <c r="B24" s="13" t="s">
        <v>7190</v>
      </c>
      <c r="C24" s="123" t="s">
        <v>7180</v>
      </c>
      <c r="D24" s="16" t="s">
        <v>469</v>
      </c>
      <c r="E24" s="16"/>
      <c r="F24" s="16" t="s">
        <v>1069</v>
      </c>
      <c r="G24" s="30" t="s">
        <v>173</v>
      </c>
      <c r="H24" s="70"/>
    </row>
    <row r="25" spans="1:8" ht="13" x14ac:dyDescent="0.15">
      <c r="A25" s="15" t="s">
        <v>502</v>
      </c>
      <c r="B25" s="13" t="s">
        <v>7190</v>
      </c>
      <c r="C25" s="124" t="s">
        <v>7181</v>
      </c>
      <c r="D25" s="16" t="s">
        <v>496</v>
      </c>
      <c r="E25" s="16"/>
      <c r="F25" s="16" t="s">
        <v>496</v>
      </c>
      <c r="G25" s="30" t="s">
        <v>173</v>
      </c>
      <c r="H25" s="70"/>
    </row>
    <row r="26" spans="1:8" ht="13" x14ac:dyDescent="0.15">
      <c r="A26" s="15" t="s">
        <v>1431</v>
      </c>
      <c r="B26" s="13" t="s">
        <v>7190</v>
      </c>
      <c r="C26" s="123" t="s">
        <v>7182</v>
      </c>
      <c r="D26" s="16" t="s">
        <v>469</v>
      </c>
      <c r="E26" s="16"/>
      <c r="F26" s="16" t="s">
        <v>1542</v>
      </c>
      <c r="G26" s="30" t="s">
        <v>173</v>
      </c>
      <c r="H26" s="70"/>
    </row>
    <row r="27" spans="1:8" ht="13" x14ac:dyDescent="0.15">
      <c r="A27" s="15" t="s">
        <v>2931</v>
      </c>
      <c r="B27" s="13" t="s">
        <v>7190</v>
      </c>
      <c r="C27" s="124" t="s">
        <v>7183</v>
      </c>
      <c r="D27" s="16" t="s">
        <v>404</v>
      </c>
      <c r="E27" s="16">
        <v>70</v>
      </c>
      <c r="F27" s="16" t="s">
        <v>393</v>
      </c>
      <c r="G27" s="30" t="s">
        <v>173</v>
      </c>
      <c r="H27" s="70"/>
    </row>
    <row r="28" spans="1:8" ht="13" x14ac:dyDescent="0.15">
      <c r="A28" s="15" t="s">
        <v>502</v>
      </c>
      <c r="B28" s="13" t="s">
        <v>7190</v>
      </c>
      <c r="C28" s="123" t="s">
        <v>7184</v>
      </c>
      <c r="D28" s="16" t="s">
        <v>496</v>
      </c>
      <c r="E28" s="16"/>
      <c r="F28" s="16" t="s">
        <v>496</v>
      </c>
      <c r="G28" s="30" t="s">
        <v>173</v>
      </c>
      <c r="H28" s="70"/>
    </row>
    <row r="29" spans="1:8" ht="13" x14ac:dyDescent="0.15">
      <c r="A29" s="12" t="s">
        <v>502</v>
      </c>
      <c r="B29" s="13" t="s">
        <v>7190</v>
      </c>
      <c r="C29" s="124" t="s">
        <v>7185</v>
      </c>
      <c r="D29" s="16" t="s">
        <v>496</v>
      </c>
      <c r="E29" s="16"/>
      <c r="F29" s="16" t="s">
        <v>496</v>
      </c>
      <c r="G29" s="30" t="s">
        <v>173</v>
      </c>
      <c r="H29" s="70"/>
    </row>
    <row r="30" spans="1:8" ht="13" x14ac:dyDescent="0.15">
      <c r="A30" s="15" t="s">
        <v>456</v>
      </c>
      <c r="B30" s="13" t="s">
        <v>7190</v>
      </c>
      <c r="C30" s="123" t="s">
        <v>7186</v>
      </c>
      <c r="D30" s="16" t="s">
        <v>404</v>
      </c>
      <c r="E30" s="16">
        <v>60</v>
      </c>
      <c r="F30" s="16" t="s">
        <v>393</v>
      </c>
      <c r="G30" s="30" t="s">
        <v>173</v>
      </c>
      <c r="H30" s="70"/>
    </row>
    <row r="31" spans="1:8" ht="13" x14ac:dyDescent="0.15">
      <c r="A31" s="15" t="s">
        <v>3066</v>
      </c>
      <c r="B31" s="13" t="s">
        <v>7190</v>
      </c>
      <c r="C31" s="124" t="s">
        <v>7187</v>
      </c>
      <c r="D31" s="16" t="s">
        <v>404</v>
      </c>
      <c r="E31" s="16">
        <v>110</v>
      </c>
      <c r="F31" s="16" t="s">
        <v>398</v>
      </c>
      <c r="G31" s="30" t="s">
        <v>173</v>
      </c>
      <c r="H31" s="70"/>
    </row>
  </sheetData>
  <mergeCells count="1">
    <mergeCell ref="O1:W1"/>
  </mergeCells>
  <conditionalFormatting sqref="H2:H31">
    <cfRule type="cellIs" dxfId="226" priority="1" stopIfTrue="1" operator="equal">
      <formula>"-"</formula>
    </cfRule>
    <cfRule type="cellIs" dxfId="225" priority="2" stopIfTrue="1" operator="equal">
      <formula>"x"</formula>
    </cfRule>
  </conditionalFormatting>
  <hyperlinks>
    <hyperlink ref="L1" location="'Expansion set Check List'!A1" display="Home" xr:uid="{00000000-0004-0000-9C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217">
    <tabColor rgb="FFFF6699"/>
  </sheetPr>
  <dimension ref="A1:W29"/>
  <sheetViews>
    <sheetView workbookViewId="0">
      <pane ySplit="1" topLeftCell="A2" activePane="bottomLeft" state="frozen"/>
      <selection pane="bottomLeft"/>
    </sheetView>
  </sheetViews>
  <sheetFormatPr baseColWidth="10" defaultColWidth="0" defaultRowHeight="13.25" customHeight="1" x14ac:dyDescent="0.15"/>
  <cols>
    <col min="1" max="1" width="15.5" customWidth="1"/>
    <col min="2" max="2" width="15.33203125" bestFit="1" customWidth="1"/>
    <col min="3" max="3" width="11.5" bestFit="1" customWidth="1"/>
    <col min="4" max="4" width="8.5" bestFit="1" customWidth="1"/>
    <col min="5" max="5" width="4" bestFit="1" customWidth="1"/>
    <col min="6" max="6" width="9" bestFit="1" customWidth="1"/>
    <col min="7" max="7" width="10.16406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884</v>
      </c>
      <c r="B2" s="13" t="s">
        <v>337</v>
      </c>
      <c r="C2" s="123" t="s">
        <v>7191</v>
      </c>
      <c r="D2" s="16" t="s">
        <v>392</v>
      </c>
      <c r="E2" s="16">
        <v>60</v>
      </c>
      <c r="F2" s="16" t="s">
        <v>393</v>
      </c>
      <c r="G2" s="30" t="s">
        <v>173</v>
      </c>
      <c r="H2" s="70"/>
      <c r="M2" s="33">
        <f>SUM(COUNTA(H2:H1000))</f>
        <v>0</v>
      </c>
      <c r="O2" s="102"/>
      <c r="P2" s="102"/>
      <c r="Q2" s="102"/>
      <c r="R2" s="102"/>
      <c r="S2" s="102"/>
      <c r="T2" s="102"/>
      <c r="U2" s="102"/>
      <c r="V2" s="102"/>
      <c r="W2" s="102"/>
    </row>
    <row r="3" spans="1:23" ht="13" x14ac:dyDescent="0.15">
      <c r="A3" s="12" t="s">
        <v>503</v>
      </c>
      <c r="B3" s="13" t="s">
        <v>7192</v>
      </c>
      <c r="C3" s="124" t="s">
        <v>7193</v>
      </c>
      <c r="D3" s="16" t="s">
        <v>496</v>
      </c>
      <c r="E3" s="16"/>
      <c r="F3" s="16" t="s">
        <v>496</v>
      </c>
      <c r="G3" s="30"/>
      <c r="H3" s="70"/>
    </row>
    <row r="4" spans="1:23" ht="13" x14ac:dyDescent="0.15">
      <c r="A4" s="12" t="s">
        <v>503</v>
      </c>
      <c r="B4" s="13" t="s">
        <v>7192</v>
      </c>
      <c r="C4" s="123" t="s">
        <v>7194</v>
      </c>
      <c r="D4" s="16" t="s">
        <v>496</v>
      </c>
      <c r="E4" s="16"/>
      <c r="F4" s="16" t="s">
        <v>496</v>
      </c>
      <c r="G4" s="30"/>
      <c r="H4" s="70"/>
    </row>
    <row r="5" spans="1:23" ht="13" x14ac:dyDescent="0.15">
      <c r="A5" s="15" t="s">
        <v>1830</v>
      </c>
      <c r="B5" s="13" t="s">
        <v>341</v>
      </c>
      <c r="C5" s="124" t="s">
        <v>7195</v>
      </c>
      <c r="D5" s="16" t="s">
        <v>392</v>
      </c>
      <c r="E5" s="16">
        <v>80</v>
      </c>
      <c r="F5" s="16" t="s">
        <v>398</v>
      </c>
      <c r="G5" s="30" t="s">
        <v>177</v>
      </c>
      <c r="H5" s="70"/>
    </row>
    <row r="6" spans="1:23" ht="13" x14ac:dyDescent="0.15">
      <c r="A6" s="12" t="s">
        <v>503</v>
      </c>
      <c r="B6" s="13" t="s">
        <v>7192</v>
      </c>
      <c r="C6" s="123" t="s">
        <v>7196</v>
      </c>
      <c r="D6" s="16" t="s">
        <v>496</v>
      </c>
      <c r="E6" s="16"/>
      <c r="F6" s="16" t="s">
        <v>496</v>
      </c>
      <c r="G6" s="30"/>
      <c r="H6" s="70"/>
    </row>
    <row r="7" spans="1:23" ht="13" x14ac:dyDescent="0.15">
      <c r="A7" s="15" t="s">
        <v>503</v>
      </c>
      <c r="B7" s="13" t="s">
        <v>7192</v>
      </c>
      <c r="C7" s="124" t="s">
        <v>7197</v>
      </c>
      <c r="D7" s="16" t="s">
        <v>496</v>
      </c>
      <c r="E7" s="16"/>
      <c r="F7" s="16" t="s">
        <v>496</v>
      </c>
      <c r="G7" s="30"/>
      <c r="H7" s="70"/>
    </row>
    <row r="8" spans="1:23" ht="13" x14ac:dyDescent="0.15">
      <c r="A8" s="15" t="s">
        <v>503</v>
      </c>
      <c r="B8" s="13" t="s">
        <v>7192</v>
      </c>
      <c r="C8" s="123" t="s">
        <v>7198</v>
      </c>
      <c r="D8" s="16" t="s">
        <v>496</v>
      </c>
      <c r="E8" s="16"/>
      <c r="F8" s="16" t="s">
        <v>496</v>
      </c>
      <c r="G8" s="30"/>
      <c r="H8" s="70"/>
    </row>
    <row r="9" spans="1:23" ht="13" x14ac:dyDescent="0.15">
      <c r="A9" s="12" t="s">
        <v>852</v>
      </c>
      <c r="B9" s="13" t="s">
        <v>7192</v>
      </c>
      <c r="C9" s="124" t="s">
        <v>7199</v>
      </c>
      <c r="D9" s="16" t="s">
        <v>496</v>
      </c>
      <c r="E9" s="16"/>
      <c r="F9" s="16" t="s">
        <v>496</v>
      </c>
      <c r="G9" s="30"/>
      <c r="H9" s="70"/>
    </row>
    <row r="10" spans="1:23" ht="13" x14ac:dyDescent="0.15">
      <c r="A10" s="12" t="s">
        <v>852</v>
      </c>
      <c r="B10" s="13" t="s">
        <v>7192</v>
      </c>
      <c r="C10" s="123" t="s">
        <v>7200</v>
      </c>
      <c r="D10" s="16" t="s">
        <v>496</v>
      </c>
      <c r="E10" s="16"/>
      <c r="F10" s="16" t="s">
        <v>496</v>
      </c>
      <c r="G10" s="30"/>
      <c r="H10" s="70"/>
    </row>
    <row r="11" spans="1:23" ht="13" x14ac:dyDescent="0.15">
      <c r="A11" s="12" t="s">
        <v>852</v>
      </c>
      <c r="B11" s="13" t="s">
        <v>7192</v>
      </c>
      <c r="C11" s="124" t="s">
        <v>7201</v>
      </c>
      <c r="D11" s="16" t="s">
        <v>496</v>
      </c>
      <c r="E11" s="16"/>
      <c r="F11" s="16" t="s">
        <v>496</v>
      </c>
      <c r="G11" s="30"/>
      <c r="H11" s="70"/>
    </row>
    <row r="12" spans="1:23" ht="13" x14ac:dyDescent="0.15">
      <c r="A12" s="15" t="s">
        <v>1841</v>
      </c>
      <c r="B12" s="13" t="s">
        <v>342</v>
      </c>
      <c r="C12" s="123" t="s">
        <v>7202</v>
      </c>
      <c r="D12" s="16" t="s">
        <v>389</v>
      </c>
      <c r="E12" s="16">
        <v>70</v>
      </c>
      <c r="F12" s="16" t="s">
        <v>393</v>
      </c>
      <c r="G12" s="30" t="s">
        <v>173</v>
      </c>
      <c r="H12" s="70"/>
    </row>
    <row r="13" spans="1:23" ht="13" x14ac:dyDescent="0.15">
      <c r="A13" s="15" t="s">
        <v>2960</v>
      </c>
      <c r="B13" s="13" t="s">
        <v>337</v>
      </c>
      <c r="C13" s="124" t="s">
        <v>7203</v>
      </c>
      <c r="D13" s="16" t="s">
        <v>392</v>
      </c>
      <c r="E13" s="16">
        <v>70</v>
      </c>
      <c r="F13" s="16" t="s">
        <v>393</v>
      </c>
      <c r="G13" s="30" t="s">
        <v>173</v>
      </c>
      <c r="H13" s="70"/>
    </row>
    <row r="14" spans="1:23" ht="13" x14ac:dyDescent="0.15">
      <c r="A14" s="15" t="s">
        <v>1828</v>
      </c>
      <c r="B14" s="13" t="s">
        <v>342</v>
      </c>
      <c r="C14" s="123" t="s">
        <v>7204</v>
      </c>
      <c r="D14" s="16" t="s">
        <v>389</v>
      </c>
      <c r="E14" s="16">
        <v>90</v>
      </c>
      <c r="F14" s="16" t="s">
        <v>398</v>
      </c>
      <c r="G14" s="30" t="s">
        <v>177</v>
      </c>
      <c r="H14" s="70"/>
    </row>
    <row r="15" spans="1:23" ht="13" x14ac:dyDescent="0.15">
      <c r="A15" s="15" t="s">
        <v>2981</v>
      </c>
      <c r="B15" s="13" t="s">
        <v>336</v>
      </c>
      <c r="C15" s="124" t="s">
        <v>7205</v>
      </c>
      <c r="D15" s="16" t="s">
        <v>389</v>
      </c>
      <c r="E15" s="16">
        <v>60</v>
      </c>
      <c r="F15" s="16" t="s">
        <v>393</v>
      </c>
      <c r="G15" s="30" t="s">
        <v>173</v>
      </c>
      <c r="H15" s="70"/>
    </row>
    <row r="16" spans="1:23" ht="13" x14ac:dyDescent="0.15">
      <c r="A16" s="15" t="s">
        <v>1844</v>
      </c>
      <c r="B16" s="13" t="s">
        <v>341</v>
      </c>
      <c r="C16" s="123" t="s">
        <v>7206</v>
      </c>
      <c r="D16" s="16" t="s">
        <v>392</v>
      </c>
      <c r="E16" s="16">
        <v>60</v>
      </c>
      <c r="F16" s="16" t="s">
        <v>393</v>
      </c>
      <c r="G16" s="30" t="s">
        <v>173</v>
      </c>
      <c r="H16" s="70"/>
    </row>
    <row r="17" spans="1:8" ht="13" x14ac:dyDescent="0.15">
      <c r="A17" s="12" t="s">
        <v>852</v>
      </c>
      <c r="B17" s="13" t="s">
        <v>7192</v>
      </c>
      <c r="C17" s="123" t="s">
        <v>7207</v>
      </c>
      <c r="D17" s="16" t="s">
        <v>496</v>
      </c>
      <c r="E17" s="16"/>
      <c r="F17" s="16" t="s">
        <v>496</v>
      </c>
      <c r="G17" s="30"/>
      <c r="H17" s="70"/>
    </row>
    <row r="18" spans="1:8" ht="13" x14ac:dyDescent="0.15">
      <c r="A18" s="15" t="s">
        <v>1195</v>
      </c>
      <c r="B18" s="13" t="s">
        <v>341</v>
      </c>
      <c r="C18" s="124" t="s">
        <v>7208</v>
      </c>
      <c r="D18" s="16" t="s">
        <v>847</v>
      </c>
      <c r="E18" s="16">
        <v>60</v>
      </c>
      <c r="F18" s="16" t="s">
        <v>393</v>
      </c>
      <c r="G18" s="30" t="s">
        <v>173</v>
      </c>
      <c r="H18" s="70"/>
    </row>
    <row r="19" spans="1:8" ht="13" x14ac:dyDescent="0.15">
      <c r="A19" s="12" t="s">
        <v>2964</v>
      </c>
      <c r="B19" s="13" t="s">
        <v>334</v>
      </c>
      <c r="C19" s="123" t="s">
        <v>7209</v>
      </c>
      <c r="D19" s="16" t="s">
        <v>469</v>
      </c>
      <c r="E19" s="16"/>
      <c r="F19" s="16" t="s">
        <v>1069</v>
      </c>
      <c r="G19" s="30" t="s">
        <v>177</v>
      </c>
      <c r="H19" s="70"/>
    </row>
    <row r="20" spans="1:8" ht="13" x14ac:dyDescent="0.15">
      <c r="A20" s="15" t="s">
        <v>852</v>
      </c>
      <c r="B20" s="13" t="s">
        <v>7192</v>
      </c>
      <c r="C20" s="124" t="s">
        <v>7210</v>
      </c>
      <c r="D20" s="16" t="s">
        <v>496</v>
      </c>
      <c r="E20" s="16"/>
      <c r="F20" s="16" t="s">
        <v>496</v>
      </c>
      <c r="G20" s="30"/>
      <c r="H20" s="70"/>
    </row>
    <row r="21" spans="1:8" ht="13" x14ac:dyDescent="0.15">
      <c r="A21" s="15" t="s">
        <v>1431</v>
      </c>
      <c r="B21" s="13" t="s">
        <v>334</v>
      </c>
      <c r="C21" s="123" t="s">
        <v>7211</v>
      </c>
      <c r="D21" s="16" t="s">
        <v>469</v>
      </c>
      <c r="E21" s="16"/>
      <c r="F21" s="16" t="s">
        <v>1542</v>
      </c>
      <c r="G21" s="30" t="s">
        <v>177</v>
      </c>
      <c r="H21" s="70"/>
    </row>
    <row r="22" spans="1:8" ht="13" x14ac:dyDescent="0.15">
      <c r="A22" s="12" t="s">
        <v>1806</v>
      </c>
      <c r="B22" s="13" t="s">
        <v>341</v>
      </c>
      <c r="C22" s="124" t="s">
        <v>7212</v>
      </c>
      <c r="D22" s="16" t="s">
        <v>392</v>
      </c>
      <c r="E22" s="16">
        <v>140</v>
      </c>
      <c r="F22" s="16" t="s">
        <v>386</v>
      </c>
      <c r="G22" s="30" t="s">
        <v>181</v>
      </c>
      <c r="H22" s="70"/>
    </row>
    <row r="23" spans="1:8" ht="13" x14ac:dyDescent="0.15">
      <c r="A23" s="15" t="s">
        <v>2964</v>
      </c>
      <c r="B23" s="13" t="s">
        <v>334</v>
      </c>
      <c r="C23" s="123" t="s">
        <v>7213</v>
      </c>
      <c r="D23" s="16" t="s">
        <v>469</v>
      </c>
      <c r="E23" s="16"/>
      <c r="F23" s="16" t="s">
        <v>1069</v>
      </c>
      <c r="G23" s="30" t="s">
        <v>177</v>
      </c>
      <c r="H23" s="70"/>
    </row>
    <row r="24" spans="1:8" ht="13" x14ac:dyDescent="0.15">
      <c r="A24" s="15" t="s">
        <v>852</v>
      </c>
      <c r="B24" s="13" t="s">
        <v>7192</v>
      </c>
      <c r="C24" s="124" t="s">
        <v>7214</v>
      </c>
      <c r="D24" s="16" t="s">
        <v>496</v>
      </c>
      <c r="E24" s="16"/>
      <c r="F24" s="16" t="s">
        <v>496</v>
      </c>
      <c r="G24" s="30"/>
      <c r="H24" s="70"/>
    </row>
    <row r="25" spans="1:8" ht="13" x14ac:dyDescent="0.15">
      <c r="A25" s="15" t="s">
        <v>1431</v>
      </c>
      <c r="B25" s="13" t="s">
        <v>334</v>
      </c>
      <c r="C25" s="123" t="s">
        <v>7215</v>
      </c>
      <c r="D25" s="16" t="s">
        <v>469</v>
      </c>
      <c r="E25" s="16"/>
      <c r="F25" s="16" t="s">
        <v>1542</v>
      </c>
      <c r="G25" s="30" t="s">
        <v>177</v>
      </c>
      <c r="H25" s="70"/>
    </row>
    <row r="26" spans="1:8" ht="13" x14ac:dyDescent="0.15">
      <c r="A26" s="15" t="s">
        <v>503</v>
      </c>
      <c r="B26" s="13" t="s">
        <v>7192</v>
      </c>
      <c r="C26" s="124" t="s">
        <v>7216</v>
      </c>
      <c r="D26" s="16" t="s">
        <v>496</v>
      </c>
      <c r="E26" s="16"/>
      <c r="F26" s="16" t="s">
        <v>496</v>
      </c>
      <c r="G26" s="30"/>
      <c r="H26" s="70"/>
    </row>
    <row r="27" spans="1:8" ht="13" x14ac:dyDescent="0.15">
      <c r="A27" s="15" t="s">
        <v>2963</v>
      </c>
      <c r="B27" s="13" t="s">
        <v>334</v>
      </c>
      <c r="C27" s="123" t="s">
        <v>7217</v>
      </c>
      <c r="D27" s="16" t="s">
        <v>469</v>
      </c>
      <c r="E27" s="16"/>
      <c r="F27" s="16" t="s">
        <v>1542</v>
      </c>
      <c r="G27" s="30" t="s">
        <v>177</v>
      </c>
      <c r="H27" s="70"/>
    </row>
    <row r="28" spans="1:8" ht="13" x14ac:dyDescent="0.15">
      <c r="A28" s="12" t="s">
        <v>852</v>
      </c>
      <c r="B28" s="13" t="s">
        <v>7192</v>
      </c>
      <c r="C28" s="124" t="s">
        <v>7218</v>
      </c>
      <c r="D28" s="16" t="s">
        <v>496</v>
      </c>
      <c r="E28" s="16"/>
      <c r="F28" s="16" t="s">
        <v>496</v>
      </c>
      <c r="G28" s="30"/>
      <c r="H28" s="70"/>
    </row>
    <row r="29" spans="1:8" ht="13" x14ac:dyDescent="0.15">
      <c r="A29" s="15" t="s">
        <v>2981</v>
      </c>
      <c r="B29" s="13" t="s">
        <v>336</v>
      </c>
      <c r="C29" s="123" t="s">
        <v>7219</v>
      </c>
      <c r="D29" s="16" t="s">
        <v>389</v>
      </c>
      <c r="E29" s="16">
        <v>60</v>
      </c>
      <c r="F29" s="16" t="s">
        <v>393</v>
      </c>
      <c r="G29" s="30" t="s">
        <v>173</v>
      </c>
      <c r="H29" s="70"/>
    </row>
  </sheetData>
  <mergeCells count="1">
    <mergeCell ref="O1:W1"/>
  </mergeCells>
  <conditionalFormatting sqref="H2:H29">
    <cfRule type="cellIs" dxfId="224" priority="1" stopIfTrue="1" operator="equal">
      <formula>"-"</formula>
    </cfRule>
    <cfRule type="cellIs" dxfId="223" priority="2" stopIfTrue="1" operator="equal">
      <formula>"x"</formula>
    </cfRule>
  </conditionalFormatting>
  <hyperlinks>
    <hyperlink ref="L1" location="'Expansion set Check List'!A1" display="Home" xr:uid="{00000000-0004-0000-9D00-000000000000}"/>
  </hyperlinks>
  <pageMargins left="0.7" right="0.7" top="0.75" bottom="0.75" header="0.3" footer="0.3"/>
  <pageSetup paperSize="0" orientation="portrait" horizontalDpi="0" verticalDpi="0" copies="0" r:id="rId1"/>
  <ignoredErrors>
    <ignoredError sqref="C3:C29" numberStoredAsText="1"/>
  </ignoredErrors>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218">
    <tabColor rgb="FFFF6699"/>
  </sheetPr>
  <dimension ref="A1:W29"/>
  <sheetViews>
    <sheetView workbookViewId="0">
      <pane ySplit="1" topLeftCell="A2" activePane="bottomLeft" state="frozen"/>
      <selection pane="bottomLeft"/>
    </sheetView>
  </sheetViews>
  <sheetFormatPr baseColWidth="10" defaultColWidth="0" defaultRowHeight="13.25" customHeight="1" x14ac:dyDescent="0.15"/>
  <cols>
    <col min="1" max="1" width="12.33203125" customWidth="1"/>
    <col min="2" max="2" width="15.33203125" bestFit="1" customWidth="1"/>
    <col min="3" max="3" width="11.5" bestFit="1" customWidth="1"/>
    <col min="4" max="4" width="8.5" bestFit="1" customWidth="1"/>
    <col min="5" max="5" width="4" bestFit="1" customWidth="1"/>
    <col min="6" max="6" width="9" bestFit="1" customWidth="1"/>
    <col min="7" max="7" width="10.16406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500</v>
      </c>
      <c r="B2" s="13" t="s">
        <v>7192</v>
      </c>
      <c r="C2" s="123" t="s">
        <v>7220</v>
      </c>
      <c r="D2" s="16" t="s">
        <v>496</v>
      </c>
      <c r="E2" s="16"/>
      <c r="F2" s="16" t="s">
        <v>496</v>
      </c>
      <c r="G2" s="30"/>
      <c r="H2" s="70"/>
      <c r="M2" s="33">
        <f>SUM(COUNTA(H2:H1000))</f>
        <v>0</v>
      </c>
      <c r="O2" s="102"/>
      <c r="P2" s="102"/>
      <c r="Q2" s="102"/>
      <c r="R2" s="102"/>
      <c r="S2" s="102"/>
      <c r="T2" s="102"/>
      <c r="U2" s="102"/>
      <c r="V2" s="102"/>
      <c r="W2" s="102"/>
    </row>
    <row r="3" spans="1:23" ht="13" x14ac:dyDescent="0.15">
      <c r="A3" s="12" t="s">
        <v>500</v>
      </c>
      <c r="B3" s="13" t="s">
        <v>7192</v>
      </c>
      <c r="C3" s="124" t="s">
        <v>7193</v>
      </c>
      <c r="D3" s="16" t="s">
        <v>496</v>
      </c>
      <c r="E3" s="16"/>
      <c r="F3" s="16" t="s">
        <v>496</v>
      </c>
      <c r="G3" s="30"/>
      <c r="H3" s="70"/>
    </row>
    <row r="4" spans="1:23" ht="13" x14ac:dyDescent="0.15">
      <c r="A4" s="12" t="s">
        <v>500</v>
      </c>
      <c r="B4" s="13" t="s">
        <v>7192</v>
      </c>
      <c r="C4" s="123" t="s">
        <v>7194</v>
      </c>
      <c r="D4" s="16" t="s">
        <v>496</v>
      </c>
      <c r="E4" s="16"/>
      <c r="F4" s="16" t="s">
        <v>496</v>
      </c>
      <c r="G4" s="30"/>
      <c r="H4" s="70"/>
    </row>
    <row r="5" spans="1:23" ht="13" x14ac:dyDescent="0.15">
      <c r="A5" s="15" t="s">
        <v>2554</v>
      </c>
      <c r="B5" s="13" t="s">
        <v>341</v>
      </c>
      <c r="C5" s="124" t="s">
        <v>7221</v>
      </c>
      <c r="D5" s="16" t="s">
        <v>392</v>
      </c>
      <c r="E5" s="16">
        <v>70</v>
      </c>
      <c r="F5" s="16" t="s">
        <v>393</v>
      </c>
      <c r="G5" s="30" t="s">
        <v>173</v>
      </c>
      <c r="H5" s="70"/>
    </row>
    <row r="6" spans="1:23" ht="13" x14ac:dyDescent="0.15">
      <c r="A6" s="12" t="s">
        <v>500</v>
      </c>
      <c r="B6" s="13" t="s">
        <v>7192</v>
      </c>
      <c r="C6" s="123" t="s">
        <v>7196</v>
      </c>
      <c r="D6" s="16" t="s">
        <v>496</v>
      </c>
      <c r="E6" s="16"/>
      <c r="F6" s="16" t="s">
        <v>496</v>
      </c>
      <c r="G6" s="30"/>
      <c r="H6" s="70"/>
    </row>
    <row r="7" spans="1:23" ht="13" x14ac:dyDescent="0.15">
      <c r="A7" s="15" t="s">
        <v>523</v>
      </c>
      <c r="B7" s="13" t="s">
        <v>337</v>
      </c>
      <c r="C7" s="124" t="s">
        <v>7222</v>
      </c>
      <c r="D7" s="16" t="s">
        <v>407</v>
      </c>
      <c r="E7" s="16">
        <v>80</v>
      </c>
      <c r="F7" s="16" t="s">
        <v>398</v>
      </c>
      <c r="G7" s="30" t="s">
        <v>177</v>
      </c>
      <c r="H7" s="70"/>
    </row>
    <row r="8" spans="1:23" ht="13" x14ac:dyDescent="0.15">
      <c r="A8" s="15" t="s">
        <v>500</v>
      </c>
      <c r="B8" s="13" t="s">
        <v>7192</v>
      </c>
      <c r="C8" s="123" t="s">
        <v>7198</v>
      </c>
      <c r="D8" s="16" t="s">
        <v>496</v>
      </c>
      <c r="E8" s="16"/>
      <c r="F8" s="16" t="s">
        <v>496</v>
      </c>
      <c r="G8" s="30"/>
      <c r="H8" s="70"/>
    </row>
    <row r="9" spans="1:23" ht="13" x14ac:dyDescent="0.15">
      <c r="A9" s="12" t="s">
        <v>2570</v>
      </c>
      <c r="B9" s="13" t="s">
        <v>7192</v>
      </c>
      <c r="C9" s="124" t="s">
        <v>7199</v>
      </c>
      <c r="D9" s="16" t="s">
        <v>496</v>
      </c>
      <c r="E9" s="16"/>
      <c r="F9" s="16" t="s">
        <v>496</v>
      </c>
      <c r="G9" s="30"/>
      <c r="H9" s="70"/>
    </row>
    <row r="10" spans="1:23" ht="13" x14ac:dyDescent="0.15">
      <c r="A10" s="12" t="s">
        <v>2570</v>
      </c>
      <c r="B10" s="13" t="s">
        <v>7192</v>
      </c>
      <c r="C10" s="123" t="s">
        <v>7200</v>
      </c>
      <c r="D10" s="16" t="s">
        <v>496</v>
      </c>
      <c r="E10" s="16"/>
      <c r="F10" s="16" t="s">
        <v>496</v>
      </c>
      <c r="G10" s="30"/>
      <c r="H10" s="70"/>
    </row>
    <row r="11" spans="1:23" ht="13" x14ac:dyDescent="0.15">
      <c r="A11" s="12" t="s">
        <v>2570</v>
      </c>
      <c r="B11" s="13" t="s">
        <v>7192</v>
      </c>
      <c r="C11" s="124" t="s">
        <v>7201</v>
      </c>
      <c r="D11" s="16" t="s">
        <v>496</v>
      </c>
      <c r="E11" s="16"/>
      <c r="F11" s="16" t="s">
        <v>496</v>
      </c>
      <c r="G11" s="30"/>
      <c r="H11" s="70"/>
    </row>
    <row r="12" spans="1:23" ht="13" x14ac:dyDescent="0.15">
      <c r="A12" s="15" t="s">
        <v>544</v>
      </c>
      <c r="B12" s="13" t="s">
        <v>337</v>
      </c>
      <c r="C12" s="123" t="s">
        <v>7223</v>
      </c>
      <c r="D12" s="16" t="s">
        <v>407</v>
      </c>
      <c r="E12" s="16">
        <v>50</v>
      </c>
      <c r="F12" s="16" t="s">
        <v>393</v>
      </c>
      <c r="G12" s="30" t="s">
        <v>173</v>
      </c>
      <c r="H12" s="70"/>
    </row>
    <row r="13" spans="1:23" ht="13" x14ac:dyDescent="0.15">
      <c r="A13" s="15" t="s">
        <v>2570</v>
      </c>
      <c r="B13" s="13" t="s">
        <v>7192</v>
      </c>
      <c r="C13" s="124" t="s">
        <v>7224</v>
      </c>
      <c r="D13" s="16" t="s">
        <v>496</v>
      </c>
      <c r="E13" s="16"/>
      <c r="F13" s="16" t="s">
        <v>496</v>
      </c>
      <c r="G13" s="30"/>
      <c r="H13" s="70"/>
    </row>
    <row r="14" spans="1:23" ht="13" x14ac:dyDescent="0.15">
      <c r="A14" s="15" t="s">
        <v>2522</v>
      </c>
      <c r="B14" s="13" t="s">
        <v>337</v>
      </c>
      <c r="C14" s="123" t="s">
        <v>7225</v>
      </c>
      <c r="D14" s="16" t="s">
        <v>407</v>
      </c>
      <c r="E14" s="16">
        <v>70</v>
      </c>
      <c r="F14" s="16" t="s">
        <v>393</v>
      </c>
      <c r="G14" s="30" t="s">
        <v>173</v>
      </c>
      <c r="H14" s="70"/>
    </row>
    <row r="15" spans="1:23" ht="13" x14ac:dyDescent="0.15">
      <c r="A15" s="15" t="s">
        <v>2983</v>
      </c>
      <c r="B15" s="13" t="s">
        <v>336</v>
      </c>
      <c r="C15" s="124" t="s">
        <v>7226</v>
      </c>
      <c r="D15" s="16" t="s">
        <v>389</v>
      </c>
      <c r="E15" s="16">
        <v>60</v>
      </c>
      <c r="F15" s="16" t="s">
        <v>393</v>
      </c>
      <c r="G15" s="30" t="s">
        <v>173</v>
      </c>
      <c r="H15" s="70"/>
    </row>
    <row r="16" spans="1:23" ht="13" x14ac:dyDescent="0.15">
      <c r="A16" s="15" t="s">
        <v>493</v>
      </c>
      <c r="B16" s="13" t="s">
        <v>334</v>
      </c>
      <c r="C16" s="123" t="s">
        <v>7227</v>
      </c>
      <c r="D16" s="16" t="s">
        <v>469</v>
      </c>
      <c r="E16" s="16"/>
      <c r="F16" s="16" t="s">
        <v>1542</v>
      </c>
      <c r="G16" s="30" t="s">
        <v>177</v>
      </c>
      <c r="H16" s="70"/>
    </row>
    <row r="17" spans="1:8" ht="13" x14ac:dyDescent="0.15">
      <c r="A17" s="12" t="s">
        <v>2295</v>
      </c>
      <c r="B17" s="13" t="s">
        <v>336</v>
      </c>
      <c r="C17" s="123" t="s">
        <v>7228</v>
      </c>
      <c r="D17" s="16" t="s">
        <v>392</v>
      </c>
      <c r="E17" s="16">
        <v>60</v>
      </c>
      <c r="F17" s="16" t="s">
        <v>393</v>
      </c>
      <c r="G17" s="30" t="s">
        <v>173</v>
      </c>
      <c r="H17" s="70"/>
    </row>
    <row r="18" spans="1:8" ht="13" x14ac:dyDescent="0.15">
      <c r="A18" s="15" t="s">
        <v>2555</v>
      </c>
      <c r="B18" s="13" t="s">
        <v>341</v>
      </c>
      <c r="C18" s="124" t="s">
        <v>7229</v>
      </c>
      <c r="D18" s="16" t="s">
        <v>392</v>
      </c>
      <c r="E18" s="16">
        <v>130</v>
      </c>
      <c r="F18" s="16" t="s">
        <v>398</v>
      </c>
      <c r="G18" s="30" t="s">
        <v>177</v>
      </c>
      <c r="H18" s="70"/>
    </row>
    <row r="19" spans="1:8" ht="13" x14ac:dyDescent="0.15">
      <c r="A19" s="12" t="s">
        <v>2964</v>
      </c>
      <c r="B19" s="13" t="s">
        <v>334</v>
      </c>
      <c r="C19" s="123" t="s">
        <v>7209</v>
      </c>
      <c r="D19" s="16" t="s">
        <v>469</v>
      </c>
      <c r="E19" s="16"/>
      <c r="F19" s="16" t="s">
        <v>1069</v>
      </c>
      <c r="G19" s="30" t="s">
        <v>177</v>
      </c>
      <c r="H19" s="70"/>
    </row>
    <row r="20" spans="1:8" ht="13" x14ac:dyDescent="0.15">
      <c r="A20" s="15" t="s">
        <v>2570</v>
      </c>
      <c r="B20" s="13" t="s">
        <v>7192</v>
      </c>
      <c r="C20" s="124" t="s">
        <v>7210</v>
      </c>
      <c r="D20" s="16" t="s">
        <v>496</v>
      </c>
      <c r="E20" s="16"/>
      <c r="F20" s="16" t="s">
        <v>496</v>
      </c>
      <c r="G20" s="30"/>
      <c r="H20" s="70"/>
    </row>
    <row r="21" spans="1:8" ht="13" x14ac:dyDescent="0.15">
      <c r="A21" s="15" t="s">
        <v>1431</v>
      </c>
      <c r="B21" s="13" t="s">
        <v>334</v>
      </c>
      <c r="C21" s="123" t="s">
        <v>7211</v>
      </c>
      <c r="D21" s="16" t="s">
        <v>469</v>
      </c>
      <c r="E21" s="16"/>
      <c r="F21" s="16" t="s">
        <v>1542</v>
      </c>
      <c r="G21" s="30" t="s">
        <v>177</v>
      </c>
      <c r="H21" s="70"/>
    </row>
    <row r="22" spans="1:8" ht="13" x14ac:dyDescent="0.15">
      <c r="A22" s="12" t="s">
        <v>540</v>
      </c>
      <c r="B22" s="13" t="s">
        <v>341</v>
      </c>
      <c r="C22" s="124" t="s">
        <v>7230</v>
      </c>
      <c r="D22" s="16" t="s">
        <v>2547</v>
      </c>
      <c r="E22" s="16">
        <v>60</v>
      </c>
      <c r="F22" s="16" t="s">
        <v>393</v>
      </c>
      <c r="G22" s="30" t="s">
        <v>173</v>
      </c>
      <c r="H22" s="70"/>
    </row>
    <row r="23" spans="1:8" ht="13" x14ac:dyDescent="0.15">
      <c r="A23" s="15" t="s">
        <v>2964</v>
      </c>
      <c r="B23" s="13" t="s">
        <v>334</v>
      </c>
      <c r="C23" s="123" t="s">
        <v>7213</v>
      </c>
      <c r="D23" s="16" t="s">
        <v>469</v>
      </c>
      <c r="E23" s="16"/>
      <c r="F23" s="16" t="s">
        <v>1069</v>
      </c>
      <c r="G23" s="30" t="s">
        <v>177</v>
      </c>
      <c r="H23" s="70"/>
    </row>
    <row r="24" spans="1:8" ht="13" x14ac:dyDescent="0.15">
      <c r="A24" s="15" t="s">
        <v>2570</v>
      </c>
      <c r="B24" s="13" t="s">
        <v>7192</v>
      </c>
      <c r="C24" s="124" t="s">
        <v>7214</v>
      </c>
      <c r="D24" s="16" t="s">
        <v>496</v>
      </c>
      <c r="E24" s="16"/>
      <c r="F24" s="16" t="s">
        <v>496</v>
      </c>
      <c r="G24" s="30"/>
      <c r="H24" s="70"/>
    </row>
    <row r="25" spans="1:8" ht="13" x14ac:dyDescent="0.15">
      <c r="A25" s="15" t="s">
        <v>1431</v>
      </c>
      <c r="B25" s="13" t="s">
        <v>334</v>
      </c>
      <c r="C25" s="123" t="s">
        <v>7215</v>
      </c>
      <c r="D25" s="16" t="s">
        <v>469</v>
      </c>
      <c r="E25" s="16"/>
      <c r="F25" s="16" t="s">
        <v>1542</v>
      </c>
      <c r="G25" s="30" t="s">
        <v>177</v>
      </c>
      <c r="H25" s="70"/>
    </row>
    <row r="26" spans="1:8" ht="13" x14ac:dyDescent="0.15">
      <c r="A26" s="15" t="s">
        <v>537</v>
      </c>
      <c r="B26" s="13" t="s">
        <v>342</v>
      </c>
      <c r="C26" s="124" t="s">
        <v>7231</v>
      </c>
      <c r="D26" s="16" t="s">
        <v>392</v>
      </c>
      <c r="E26" s="16">
        <v>60</v>
      </c>
      <c r="F26" s="16" t="s">
        <v>393</v>
      </c>
      <c r="G26" s="30" t="s">
        <v>173</v>
      </c>
      <c r="H26" s="70"/>
    </row>
    <row r="27" spans="1:8" ht="13" x14ac:dyDescent="0.15">
      <c r="A27" s="15" t="s">
        <v>500</v>
      </c>
      <c r="B27" s="13" t="s">
        <v>7192</v>
      </c>
      <c r="C27" s="123" t="s">
        <v>7232</v>
      </c>
      <c r="D27" s="16" t="s">
        <v>496</v>
      </c>
      <c r="E27" s="16"/>
      <c r="F27" s="16" t="s">
        <v>496</v>
      </c>
      <c r="G27" s="30"/>
      <c r="H27" s="70"/>
    </row>
    <row r="28" spans="1:8" ht="13" x14ac:dyDescent="0.15">
      <c r="A28" s="12" t="s">
        <v>2570</v>
      </c>
      <c r="B28" s="13" t="s">
        <v>7192</v>
      </c>
      <c r="C28" s="124" t="s">
        <v>7218</v>
      </c>
      <c r="D28" s="16" t="s">
        <v>496</v>
      </c>
      <c r="E28" s="16"/>
      <c r="F28" s="16" t="s">
        <v>496</v>
      </c>
      <c r="G28" s="30"/>
      <c r="H28" s="70"/>
    </row>
    <row r="29" spans="1:8" ht="13" x14ac:dyDescent="0.15">
      <c r="A29" s="15" t="s">
        <v>2983</v>
      </c>
      <c r="B29" s="13" t="s">
        <v>336</v>
      </c>
      <c r="C29" s="123" t="s">
        <v>7233</v>
      </c>
      <c r="D29" s="16" t="s">
        <v>389</v>
      </c>
      <c r="E29" s="16">
        <v>60</v>
      </c>
      <c r="F29" s="16" t="s">
        <v>393</v>
      </c>
      <c r="G29" s="30" t="s">
        <v>173</v>
      </c>
      <c r="H29" s="70"/>
    </row>
  </sheetData>
  <mergeCells count="1">
    <mergeCell ref="O1:W1"/>
  </mergeCells>
  <conditionalFormatting sqref="H2:H29">
    <cfRule type="cellIs" dxfId="222" priority="1" stopIfTrue="1" operator="equal">
      <formula>"-"</formula>
    </cfRule>
    <cfRule type="cellIs" dxfId="221" priority="2" stopIfTrue="1" operator="equal">
      <formula>"x"</formula>
    </cfRule>
  </conditionalFormatting>
  <hyperlinks>
    <hyperlink ref="L1" location="'Expansion set Check List'!A1" display="Home" xr:uid="{00000000-0004-0000-9E00-000000000000}"/>
  </hyperlinks>
  <pageMargins left="0.7" right="0.7" top="0.75" bottom="0.75" header="0.3" footer="0.3"/>
  <pageSetup paperSize="0" orientation="portrait" horizontalDpi="0" verticalDpi="0" copies="0" r:id="rId1"/>
  <ignoredErrors>
    <ignoredError sqref="C2:C29" numberStoredAsText="1"/>
  </ignoredErrors>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18">
    <tabColor rgb="FFCCFFFF"/>
  </sheetPr>
  <dimension ref="A1:W345"/>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9.5" customWidth="1"/>
    <col min="2" max="2" width="25" bestFit="1" customWidth="1"/>
    <col min="3" max="3" width="9.5" style="228" bestFit="1" customWidth="1"/>
    <col min="4" max="4" width="16.33203125" bestFit="1" customWidth="1"/>
    <col min="5" max="5" width="4" bestFit="1" customWidth="1"/>
    <col min="6" max="6" width="13.6640625" bestFit="1" customWidth="1"/>
    <col min="7" max="7" width="102.3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136" t="s">
        <v>376</v>
      </c>
      <c r="C1" s="276" t="s">
        <v>377</v>
      </c>
      <c r="D1" s="136" t="s">
        <v>378</v>
      </c>
      <c r="E1" s="136" t="s">
        <v>379</v>
      </c>
      <c r="F1" s="136" t="s">
        <v>380</v>
      </c>
      <c r="G1" s="136" t="s">
        <v>4756</v>
      </c>
      <c r="H1" s="136" t="s">
        <v>91</v>
      </c>
      <c r="I1" s="2"/>
      <c r="J1" s="2"/>
      <c r="K1" s="2"/>
      <c r="L1" s="46" t="s">
        <v>382</v>
      </c>
      <c r="M1" s="29" t="s">
        <v>91</v>
      </c>
      <c r="O1" s="408" t="s">
        <v>383</v>
      </c>
      <c r="P1" s="409"/>
      <c r="Q1" s="409"/>
      <c r="R1" s="409"/>
      <c r="S1" s="409"/>
      <c r="T1" s="409"/>
      <c r="U1" s="409"/>
      <c r="V1" s="409"/>
      <c r="W1" s="410"/>
    </row>
    <row r="2" spans="1:23" ht="13" x14ac:dyDescent="0.15">
      <c r="A2" s="20" t="s">
        <v>456</v>
      </c>
      <c r="B2" s="20" t="s">
        <v>93</v>
      </c>
      <c r="C2" s="39">
        <v>58</v>
      </c>
      <c r="D2" s="20" t="s">
        <v>404</v>
      </c>
      <c r="E2" s="20">
        <v>40</v>
      </c>
      <c r="F2" s="20" t="s">
        <v>393</v>
      </c>
      <c r="G2" s="16" t="s">
        <v>7234</v>
      </c>
      <c r="H2" s="70"/>
      <c r="M2" s="33">
        <f>SUM(COUNTA(H2:H1011))</f>
        <v>0</v>
      </c>
      <c r="P2" s="102"/>
      <c r="Q2" s="102"/>
      <c r="R2" s="102"/>
      <c r="S2" s="102"/>
      <c r="T2" s="102"/>
      <c r="U2" s="102"/>
      <c r="V2" s="102"/>
      <c r="W2" s="102"/>
    </row>
    <row r="3" spans="1:23" ht="13" x14ac:dyDescent="0.15">
      <c r="A3" s="20" t="s">
        <v>7235</v>
      </c>
      <c r="B3" s="16" t="s">
        <v>390</v>
      </c>
      <c r="C3" s="40"/>
      <c r="D3" s="16" t="s">
        <v>392</v>
      </c>
      <c r="E3" s="16">
        <v>120</v>
      </c>
      <c r="F3" s="16" t="s">
        <v>393</v>
      </c>
      <c r="G3" s="16" t="s">
        <v>7236</v>
      </c>
      <c r="H3" s="70"/>
    </row>
    <row r="4" spans="1:23" ht="13" x14ac:dyDescent="0.15">
      <c r="A4" s="20" t="s">
        <v>7237</v>
      </c>
      <c r="B4" s="20" t="s">
        <v>93</v>
      </c>
      <c r="C4" s="39">
        <v>4</v>
      </c>
      <c r="D4" s="20" t="s">
        <v>395</v>
      </c>
      <c r="E4" s="20">
        <v>120</v>
      </c>
      <c r="F4" s="20" t="s">
        <v>386</v>
      </c>
      <c r="G4" s="16" t="s">
        <v>7238</v>
      </c>
      <c r="H4" s="70"/>
    </row>
    <row r="5" spans="1:23" ht="13" x14ac:dyDescent="0.15">
      <c r="A5" s="20" t="s">
        <v>859</v>
      </c>
      <c r="B5" s="20" t="s">
        <v>117</v>
      </c>
      <c r="C5" s="39">
        <v>25</v>
      </c>
      <c r="D5" s="20" t="s">
        <v>858</v>
      </c>
      <c r="E5" s="20">
        <v>60</v>
      </c>
      <c r="F5" s="20" t="s">
        <v>393</v>
      </c>
      <c r="G5" s="16" t="s">
        <v>9468</v>
      </c>
      <c r="H5" s="70"/>
    </row>
    <row r="6" spans="1:23" ht="13" x14ac:dyDescent="0.15">
      <c r="A6" s="20" t="s">
        <v>443</v>
      </c>
      <c r="B6" s="16" t="s">
        <v>93</v>
      </c>
      <c r="C6" s="40">
        <v>46</v>
      </c>
      <c r="D6" s="16" t="s">
        <v>395</v>
      </c>
      <c r="E6" s="16">
        <v>50</v>
      </c>
      <c r="F6" s="16" t="s">
        <v>393</v>
      </c>
      <c r="G6" s="16" t="s">
        <v>9466</v>
      </c>
      <c r="H6" s="70"/>
    </row>
    <row r="7" spans="1:23" ht="13" x14ac:dyDescent="0.15">
      <c r="A7" s="20" t="s">
        <v>445</v>
      </c>
      <c r="B7" s="16" t="s">
        <v>93</v>
      </c>
      <c r="C7" s="40">
        <v>48</v>
      </c>
      <c r="D7" s="16" t="s">
        <v>392</v>
      </c>
      <c r="E7" s="16">
        <v>50</v>
      </c>
      <c r="F7" s="16" t="s">
        <v>393</v>
      </c>
      <c r="G7" s="16" t="s">
        <v>9466</v>
      </c>
      <c r="H7" s="70"/>
    </row>
    <row r="8" spans="1:23" ht="13" x14ac:dyDescent="0.15">
      <c r="A8" s="20" t="s">
        <v>9467</v>
      </c>
      <c r="B8" s="16" t="s">
        <v>93</v>
      </c>
      <c r="C8" s="40">
        <v>55</v>
      </c>
      <c r="D8" s="16" t="s">
        <v>407</v>
      </c>
      <c r="E8" s="16">
        <v>40</v>
      </c>
      <c r="F8" s="16" t="s">
        <v>393</v>
      </c>
      <c r="G8" s="16" t="s">
        <v>9466</v>
      </c>
      <c r="H8" s="70"/>
    </row>
    <row r="9" spans="1:23" ht="13" x14ac:dyDescent="0.15">
      <c r="A9" s="20" t="s">
        <v>456</v>
      </c>
      <c r="B9" s="16" t="s">
        <v>93</v>
      </c>
      <c r="C9" s="40">
        <v>58</v>
      </c>
      <c r="D9" s="16" t="s">
        <v>404</v>
      </c>
      <c r="E9" s="16">
        <v>40</v>
      </c>
      <c r="F9" s="16" t="s">
        <v>393</v>
      </c>
      <c r="G9" s="16" t="s">
        <v>9466</v>
      </c>
      <c r="H9" s="70"/>
    </row>
    <row r="10" spans="1:23" ht="13" x14ac:dyDescent="0.15">
      <c r="A10" s="20" t="s">
        <v>493</v>
      </c>
      <c r="B10" s="16" t="s">
        <v>93</v>
      </c>
      <c r="C10" s="40">
        <v>94</v>
      </c>
      <c r="D10" s="16" t="s">
        <v>469</v>
      </c>
      <c r="E10" s="16"/>
      <c r="F10" s="16" t="s">
        <v>1542</v>
      </c>
      <c r="G10" s="16" t="s">
        <v>9466</v>
      </c>
      <c r="H10" s="70"/>
    </row>
    <row r="11" spans="1:23" ht="13" x14ac:dyDescent="0.15">
      <c r="A11" s="20" t="s">
        <v>494</v>
      </c>
      <c r="B11" s="16" t="s">
        <v>93</v>
      </c>
      <c r="C11" s="40">
        <v>95</v>
      </c>
      <c r="D11" s="16" t="s">
        <v>469</v>
      </c>
      <c r="E11" s="16"/>
      <c r="F11" s="16" t="s">
        <v>1542</v>
      </c>
      <c r="G11" s="16" t="s">
        <v>9466</v>
      </c>
      <c r="H11" s="70"/>
    </row>
    <row r="12" spans="1:23" ht="13" x14ac:dyDescent="0.15">
      <c r="A12" s="20" t="s">
        <v>499</v>
      </c>
      <c r="B12" s="16" t="s">
        <v>93</v>
      </c>
      <c r="C12" s="40">
        <v>98</v>
      </c>
      <c r="D12" s="16" t="s">
        <v>496</v>
      </c>
      <c r="E12" s="16"/>
      <c r="F12" s="16" t="s">
        <v>496</v>
      </c>
      <c r="G12" s="16" t="s">
        <v>9466</v>
      </c>
      <c r="H12" s="70"/>
    </row>
    <row r="13" spans="1:23" ht="13" x14ac:dyDescent="0.15">
      <c r="A13" s="20" t="s">
        <v>500</v>
      </c>
      <c r="B13" s="16" t="s">
        <v>93</v>
      </c>
      <c r="C13" s="40">
        <v>99</v>
      </c>
      <c r="D13" s="16" t="s">
        <v>496</v>
      </c>
      <c r="E13" s="16"/>
      <c r="F13" s="16" t="s">
        <v>496</v>
      </c>
      <c r="G13" s="16" t="s">
        <v>9466</v>
      </c>
      <c r="H13" s="70"/>
    </row>
    <row r="14" spans="1:23" ht="13" x14ac:dyDescent="0.15">
      <c r="A14" s="20" t="s">
        <v>417</v>
      </c>
      <c r="B14" s="16" t="s">
        <v>138</v>
      </c>
      <c r="C14" s="40">
        <v>1</v>
      </c>
      <c r="D14" s="16" t="s">
        <v>404</v>
      </c>
      <c r="E14" s="16">
        <v>70</v>
      </c>
      <c r="F14" s="16" t="s">
        <v>393</v>
      </c>
      <c r="G14" s="16" t="s">
        <v>6715</v>
      </c>
      <c r="H14" s="70"/>
    </row>
    <row r="15" spans="1:23" ht="13" x14ac:dyDescent="0.15">
      <c r="A15" s="20" t="s">
        <v>399</v>
      </c>
      <c r="B15" s="16" t="s">
        <v>138</v>
      </c>
      <c r="C15" s="40">
        <v>2</v>
      </c>
      <c r="D15" s="16" t="s">
        <v>400</v>
      </c>
      <c r="E15" s="16">
        <v>60</v>
      </c>
      <c r="F15" s="16" t="s">
        <v>393</v>
      </c>
      <c r="G15" s="16" t="s">
        <v>6717</v>
      </c>
      <c r="H15" s="70"/>
    </row>
    <row r="16" spans="1:23" ht="13" x14ac:dyDescent="0.15">
      <c r="A16" s="20" t="s">
        <v>6719</v>
      </c>
      <c r="B16" s="16" t="s">
        <v>138</v>
      </c>
      <c r="C16" s="40">
        <v>4</v>
      </c>
      <c r="D16" s="16" t="s">
        <v>847</v>
      </c>
      <c r="E16" s="16">
        <v>60</v>
      </c>
      <c r="F16" s="16" t="s">
        <v>393</v>
      </c>
      <c r="G16" s="16" t="s">
        <v>6721</v>
      </c>
      <c r="H16" s="70"/>
    </row>
    <row r="17" spans="1:8" ht="13" x14ac:dyDescent="0.15">
      <c r="A17" s="20" t="s">
        <v>6722</v>
      </c>
      <c r="B17" s="16" t="s">
        <v>138</v>
      </c>
      <c r="C17" s="40">
        <v>5</v>
      </c>
      <c r="D17" s="16" t="s">
        <v>858</v>
      </c>
      <c r="E17" s="16">
        <v>60</v>
      </c>
      <c r="F17" s="16" t="s">
        <v>393</v>
      </c>
      <c r="G17" s="16" t="s">
        <v>6724</v>
      </c>
      <c r="H17" s="70"/>
    </row>
    <row r="18" spans="1:8" ht="13" x14ac:dyDescent="0.15">
      <c r="A18" s="20" t="s">
        <v>6725</v>
      </c>
      <c r="B18" s="16" t="s">
        <v>138</v>
      </c>
      <c r="C18" s="40">
        <v>6</v>
      </c>
      <c r="D18" s="16" t="s">
        <v>407</v>
      </c>
      <c r="E18" s="16">
        <v>50</v>
      </c>
      <c r="F18" s="16" t="s">
        <v>398</v>
      </c>
      <c r="G18" s="16" t="s">
        <v>6727</v>
      </c>
      <c r="H18" s="70"/>
    </row>
    <row r="19" spans="1:8" ht="13" x14ac:dyDescent="0.15">
      <c r="A19" s="20" t="s">
        <v>6728</v>
      </c>
      <c r="B19" s="16" t="s">
        <v>138</v>
      </c>
      <c r="C19" s="40">
        <v>7</v>
      </c>
      <c r="D19" s="16" t="s">
        <v>407</v>
      </c>
      <c r="E19" s="16">
        <v>70</v>
      </c>
      <c r="F19" s="16" t="s">
        <v>386</v>
      </c>
      <c r="G19" s="16" t="s">
        <v>6730</v>
      </c>
      <c r="H19" s="70"/>
    </row>
    <row r="20" spans="1:8" ht="13" x14ac:dyDescent="0.15">
      <c r="A20" s="20" t="s">
        <v>758</v>
      </c>
      <c r="B20" s="16" t="s">
        <v>138</v>
      </c>
      <c r="C20" s="40">
        <v>8</v>
      </c>
      <c r="D20" s="16" t="s">
        <v>385</v>
      </c>
      <c r="E20" s="16">
        <v>70</v>
      </c>
      <c r="F20" s="16" t="s">
        <v>393</v>
      </c>
      <c r="G20" s="16" t="s">
        <v>6732</v>
      </c>
      <c r="H20" s="70"/>
    </row>
    <row r="21" spans="1:8" ht="13" x14ac:dyDescent="0.15">
      <c r="A21" s="20" t="s">
        <v>649</v>
      </c>
      <c r="B21" s="16" t="s">
        <v>138</v>
      </c>
      <c r="C21" s="40">
        <v>9</v>
      </c>
      <c r="D21" s="16" t="s">
        <v>400</v>
      </c>
      <c r="E21" s="16">
        <v>60</v>
      </c>
      <c r="F21" s="16" t="s">
        <v>393</v>
      </c>
      <c r="G21" s="16" t="s">
        <v>6734</v>
      </c>
      <c r="H21" s="70"/>
    </row>
    <row r="22" spans="1:8" ht="13" x14ac:dyDescent="0.15">
      <c r="A22" s="20" t="s">
        <v>1197</v>
      </c>
      <c r="B22" s="16" t="s">
        <v>98</v>
      </c>
      <c r="C22" s="297">
        <v>9</v>
      </c>
      <c r="D22" s="16" t="s">
        <v>395</v>
      </c>
      <c r="E22" s="16">
        <v>70</v>
      </c>
      <c r="F22" s="16" t="s">
        <v>398</v>
      </c>
      <c r="G22" s="16" t="s">
        <v>4814</v>
      </c>
      <c r="H22" s="70"/>
    </row>
    <row r="23" spans="1:8" ht="13" x14ac:dyDescent="0.15">
      <c r="A23" s="20" t="s">
        <v>1199</v>
      </c>
      <c r="B23" s="16" t="s">
        <v>98</v>
      </c>
      <c r="C23" s="297">
        <v>4</v>
      </c>
      <c r="D23" s="16" t="s">
        <v>407</v>
      </c>
      <c r="E23" s="16">
        <v>70</v>
      </c>
      <c r="F23" s="16" t="s">
        <v>398</v>
      </c>
      <c r="G23" s="16" t="s">
        <v>4811</v>
      </c>
      <c r="H23" s="70"/>
    </row>
    <row r="24" spans="1:8" ht="13" x14ac:dyDescent="0.15">
      <c r="A24" s="20" t="s">
        <v>1203</v>
      </c>
      <c r="B24" s="16" t="s">
        <v>98</v>
      </c>
      <c r="C24" s="297">
        <v>11</v>
      </c>
      <c r="D24" s="16" t="s">
        <v>389</v>
      </c>
      <c r="E24" s="16">
        <v>70</v>
      </c>
      <c r="F24" s="16" t="s">
        <v>398</v>
      </c>
      <c r="G24" s="16" t="s">
        <v>4816</v>
      </c>
      <c r="H24" s="70"/>
    </row>
    <row r="25" spans="1:8" ht="13" x14ac:dyDescent="0.15">
      <c r="A25" s="20" t="s">
        <v>852</v>
      </c>
      <c r="B25" s="20" t="s">
        <v>7239</v>
      </c>
      <c r="C25" s="39">
        <v>94</v>
      </c>
      <c r="D25" s="20" t="s">
        <v>496</v>
      </c>
      <c r="E25" s="20"/>
      <c r="F25" s="20" t="s">
        <v>497</v>
      </c>
      <c r="G25" s="16" t="s">
        <v>7240</v>
      </c>
      <c r="H25" s="70"/>
    </row>
    <row r="26" spans="1:8" ht="13" x14ac:dyDescent="0.15">
      <c r="A26" s="20" t="s">
        <v>1268</v>
      </c>
      <c r="B26" s="20" t="s">
        <v>146</v>
      </c>
      <c r="C26" s="39">
        <v>93</v>
      </c>
      <c r="D26" s="20" t="s">
        <v>496</v>
      </c>
      <c r="E26" s="20"/>
      <c r="F26" s="20" t="s">
        <v>497</v>
      </c>
      <c r="G26" s="16" t="s">
        <v>7241</v>
      </c>
      <c r="H26" s="70"/>
    </row>
    <row r="27" spans="1:8" ht="13" x14ac:dyDescent="0.15">
      <c r="A27" s="20" t="s">
        <v>1225</v>
      </c>
      <c r="B27" s="20" t="s">
        <v>143</v>
      </c>
      <c r="C27" s="39">
        <v>85</v>
      </c>
      <c r="D27" s="20" t="s">
        <v>469</v>
      </c>
      <c r="E27" s="20"/>
      <c r="F27" s="20" t="s">
        <v>906</v>
      </c>
      <c r="G27" s="16" t="s">
        <v>7242</v>
      </c>
      <c r="H27" s="70"/>
    </row>
    <row r="28" spans="1:8" ht="13" x14ac:dyDescent="0.15">
      <c r="A28" s="20" t="s">
        <v>7243</v>
      </c>
      <c r="B28" s="16" t="s">
        <v>390</v>
      </c>
      <c r="C28" s="40"/>
      <c r="D28" s="16" t="s">
        <v>385</v>
      </c>
      <c r="E28" s="16">
        <v>300</v>
      </c>
      <c r="F28" s="16" t="s">
        <v>393</v>
      </c>
      <c r="G28" s="16" t="s">
        <v>7244</v>
      </c>
      <c r="H28" s="70"/>
    </row>
    <row r="29" spans="1:8" ht="13" x14ac:dyDescent="0.15">
      <c r="A29" s="20" t="s">
        <v>1912</v>
      </c>
      <c r="B29" s="16" t="s">
        <v>101</v>
      </c>
      <c r="C29" s="40" t="s">
        <v>4905</v>
      </c>
      <c r="D29" s="16" t="s">
        <v>858</v>
      </c>
      <c r="E29" s="16">
        <v>80</v>
      </c>
      <c r="F29" s="16" t="s">
        <v>393</v>
      </c>
      <c r="G29" s="16" t="s">
        <v>4906</v>
      </c>
      <c r="H29" s="70"/>
    </row>
    <row r="30" spans="1:8" ht="13" x14ac:dyDescent="0.15">
      <c r="A30" s="20" t="s">
        <v>1792</v>
      </c>
      <c r="B30" s="16" t="s">
        <v>101</v>
      </c>
      <c r="C30" s="40" t="s">
        <v>4916</v>
      </c>
      <c r="D30" s="16" t="s">
        <v>847</v>
      </c>
      <c r="E30" s="16">
        <v>90</v>
      </c>
      <c r="F30" s="16" t="s">
        <v>393</v>
      </c>
      <c r="G30" s="16" t="s">
        <v>4917</v>
      </c>
      <c r="H30" s="70"/>
    </row>
    <row r="31" spans="1:8" ht="13" x14ac:dyDescent="0.15">
      <c r="A31" s="20" t="s">
        <v>1802</v>
      </c>
      <c r="B31" s="16" t="s">
        <v>101</v>
      </c>
      <c r="C31" s="40" t="s">
        <v>4918</v>
      </c>
      <c r="D31" s="16" t="s">
        <v>389</v>
      </c>
      <c r="E31" s="16">
        <v>90</v>
      </c>
      <c r="F31" s="16" t="s">
        <v>393</v>
      </c>
      <c r="G31" s="16" t="s">
        <v>4919</v>
      </c>
      <c r="H31" s="70"/>
    </row>
    <row r="32" spans="1:8" ht="13" x14ac:dyDescent="0.15">
      <c r="A32" s="20" t="s">
        <v>1950</v>
      </c>
      <c r="B32" s="16" t="s">
        <v>101</v>
      </c>
      <c r="C32" s="40" t="s">
        <v>4938</v>
      </c>
      <c r="D32" s="16" t="s">
        <v>392</v>
      </c>
      <c r="E32" s="16">
        <v>100</v>
      </c>
      <c r="F32" s="16" t="s">
        <v>393</v>
      </c>
      <c r="G32" s="16" t="s">
        <v>4939</v>
      </c>
      <c r="H32" s="70"/>
    </row>
    <row r="33" spans="1:8" ht="13" x14ac:dyDescent="0.15">
      <c r="A33" s="20" t="s">
        <v>238</v>
      </c>
      <c r="B33" s="16" t="s">
        <v>101</v>
      </c>
      <c r="C33" s="40" t="s">
        <v>4963</v>
      </c>
      <c r="D33" s="16" t="s">
        <v>392</v>
      </c>
      <c r="E33" s="16">
        <v>90</v>
      </c>
      <c r="F33" s="16" t="s">
        <v>393</v>
      </c>
      <c r="G33" s="16" t="s">
        <v>7245</v>
      </c>
      <c r="H33" s="70"/>
    </row>
    <row r="34" spans="1:8" ht="13" x14ac:dyDescent="0.15">
      <c r="A34" s="20" t="s">
        <v>7246</v>
      </c>
      <c r="B34" s="16" t="s">
        <v>254</v>
      </c>
      <c r="C34" s="94">
        <v>99100</v>
      </c>
      <c r="D34" s="16" t="s">
        <v>2216</v>
      </c>
      <c r="E34" s="16">
        <v>150</v>
      </c>
      <c r="F34" s="16" t="s">
        <v>393</v>
      </c>
      <c r="G34" s="16" t="s">
        <v>7247</v>
      </c>
      <c r="H34" s="70"/>
    </row>
    <row r="35" spans="1:8" ht="13" x14ac:dyDescent="0.15">
      <c r="A35" s="20" t="s">
        <v>7248</v>
      </c>
      <c r="B35" s="16" t="s">
        <v>254</v>
      </c>
      <c r="C35" s="94">
        <v>101102</v>
      </c>
      <c r="D35" s="16" t="s">
        <v>1582</v>
      </c>
      <c r="E35" s="16">
        <v>160</v>
      </c>
      <c r="F35" s="16" t="s">
        <v>393</v>
      </c>
      <c r="G35" s="16" t="s">
        <v>7247</v>
      </c>
      <c r="H35" s="70"/>
    </row>
    <row r="36" spans="1:8" ht="13" x14ac:dyDescent="0.15">
      <c r="A36" s="20" t="s">
        <v>7249</v>
      </c>
      <c r="B36" s="16" t="s">
        <v>390</v>
      </c>
      <c r="C36" s="40"/>
      <c r="D36" s="16" t="s">
        <v>858</v>
      </c>
      <c r="E36" s="16">
        <v>90</v>
      </c>
      <c r="F36" s="16" t="s">
        <v>393</v>
      </c>
      <c r="G36" s="16" t="s">
        <v>7250</v>
      </c>
      <c r="H36" s="70"/>
    </row>
    <row r="37" spans="1:8" ht="13" x14ac:dyDescent="0.15">
      <c r="A37" s="20" t="s">
        <v>7251</v>
      </c>
      <c r="B37" s="16" t="s">
        <v>390</v>
      </c>
      <c r="C37" s="40"/>
      <c r="D37" s="16" t="s">
        <v>858</v>
      </c>
      <c r="E37" s="16">
        <v>500</v>
      </c>
      <c r="F37" s="16" t="s">
        <v>393</v>
      </c>
      <c r="G37" s="16" t="s">
        <v>7252</v>
      </c>
      <c r="H37" s="70"/>
    </row>
    <row r="38" spans="1:8" ht="13" x14ac:dyDescent="0.15">
      <c r="A38" s="20" t="s">
        <v>9421</v>
      </c>
      <c r="B38" s="16" t="s">
        <v>390</v>
      </c>
      <c r="C38" s="40"/>
      <c r="D38" s="16" t="s">
        <v>407</v>
      </c>
      <c r="E38" s="16">
        <v>200</v>
      </c>
      <c r="F38" s="16" t="s">
        <v>393</v>
      </c>
      <c r="G38" s="16" t="s">
        <v>7253</v>
      </c>
      <c r="H38" s="70"/>
    </row>
    <row r="39" spans="1:8" ht="13" x14ac:dyDescent="0.15">
      <c r="A39" s="20" t="s">
        <v>9422</v>
      </c>
      <c r="B39" s="16" t="s">
        <v>390</v>
      </c>
      <c r="C39" s="40"/>
      <c r="D39" s="16" t="s">
        <v>395</v>
      </c>
      <c r="E39" s="16">
        <v>200</v>
      </c>
      <c r="F39" s="16" t="s">
        <v>393</v>
      </c>
      <c r="G39" s="16" t="s">
        <v>7254</v>
      </c>
      <c r="H39" s="70"/>
    </row>
    <row r="40" spans="1:8" ht="13" x14ac:dyDescent="0.15">
      <c r="A40" s="20" t="s">
        <v>9423</v>
      </c>
      <c r="B40" s="16" t="s">
        <v>390</v>
      </c>
      <c r="C40" s="40"/>
      <c r="D40" s="16" t="s">
        <v>389</v>
      </c>
      <c r="E40" s="16">
        <v>200</v>
      </c>
      <c r="F40" s="16" t="s">
        <v>393</v>
      </c>
      <c r="G40" s="16" t="s">
        <v>7255</v>
      </c>
      <c r="H40" s="70"/>
    </row>
    <row r="41" spans="1:8" ht="13" x14ac:dyDescent="0.15">
      <c r="A41" s="20" t="s">
        <v>2289</v>
      </c>
      <c r="B41" s="16" t="s">
        <v>107</v>
      </c>
      <c r="C41" s="40" t="s">
        <v>5044</v>
      </c>
      <c r="D41" s="16" t="s">
        <v>858</v>
      </c>
      <c r="E41" s="16">
        <v>100</v>
      </c>
      <c r="F41" s="16" t="s">
        <v>398</v>
      </c>
      <c r="G41" s="16" t="s">
        <v>5045</v>
      </c>
      <c r="H41" s="70"/>
    </row>
    <row r="42" spans="1:8" ht="13" x14ac:dyDescent="0.15">
      <c r="A42" s="20" t="s">
        <v>2346</v>
      </c>
      <c r="B42" s="16" t="s">
        <v>268</v>
      </c>
      <c r="C42" s="40">
        <v>15</v>
      </c>
      <c r="D42" s="16" t="s">
        <v>395</v>
      </c>
      <c r="E42" s="16">
        <v>70</v>
      </c>
      <c r="F42" s="16" t="s">
        <v>393</v>
      </c>
      <c r="G42" s="16" t="s">
        <v>7256</v>
      </c>
      <c r="H42" s="70"/>
    </row>
    <row r="43" spans="1:8" ht="13" x14ac:dyDescent="0.15">
      <c r="A43" s="20" t="s">
        <v>2404</v>
      </c>
      <c r="B43" s="16" t="s">
        <v>271</v>
      </c>
      <c r="C43" s="40">
        <v>54</v>
      </c>
      <c r="D43" s="16" t="s">
        <v>385</v>
      </c>
      <c r="E43" s="16">
        <v>170</v>
      </c>
      <c r="F43" s="16" t="s">
        <v>393</v>
      </c>
      <c r="G43" s="16" t="s">
        <v>7257</v>
      </c>
      <c r="H43" s="70"/>
    </row>
    <row r="44" spans="1:8" ht="13" x14ac:dyDescent="0.15">
      <c r="A44" s="20" t="s">
        <v>2444</v>
      </c>
      <c r="B44" s="16" t="s">
        <v>281</v>
      </c>
      <c r="C44" s="40">
        <v>49</v>
      </c>
      <c r="D44" s="16" t="s">
        <v>389</v>
      </c>
      <c r="E44" s="16">
        <v>170</v>
      </c>
      <c r="F44" s="16" t="s">
        <v>393</v>
      </c>
      <c r="G44" s="16" t="s">
        <v>7258</v>
      </c>
      <c r="H44" s="70"/>
    </row>
    <row r="45" spans="1:8" ht="13" x14ac:dyDescent="0.15">
      <c r="A45" s="20" t="s">
        <v>1912</v>
      </c>
      <c r="B45" s="16" t="s">
        <v>107</v>
      </c>
      <c r="C45" s="40" t="s">
        <v>5166</v>
      </c>
      <c r="D45" s="16" t="s">
        <v>858</v>
      </c>
      <c r="E45" s="16">
        <v>110</v>
      </c>
      <c r="F45" s="16" t="s">
        <v>393</v>
      </c>
      <c r="G45" s="16" t="s">
        <v>5167</v>
      </c>
      <c r="H45" s="70"/>
    </row>
    <row r="46" spans="1:8" ht="13" x14ac:dyDescent="0.15">
      <c r="A46" s="20" t="s">
        <v>5181</v>
      </c>
      <c r="B46" s="16" t="s">
        <v>287</v>
      </c>
      <c r="C46" s="40">
        <v>53</v>
      </c>
      <c r="D46" s="16" t="s">
        <v>385</v>
      </c>
      <c r="E46" s="16">
        <v>170</v>
      </c>
      <c r="F46" s="16" t="s">
        <v>393</v>
      </c>
      <c r="G46" s="16" t="s">
        <v>7259</v>
      </c>
      <c r="H46" s="70"/>
    </row>
    <row r="47" spans="1:8" ht="13" x14ac:dyDescent="0.15">
      <c r="A47" s="20" t="s">
        <v>2552</v>
      </c>
      <c r="B47" s="16" t="s">
        <v>110</v>
      </c>
      <c r="C47" s="40" t="s">
        <v>5228</v>
      </c>
      <c r="D47" s="16" t="s">
        <v>2547</v>
      </c>
      <c r="E47" s="16">
        <v>130</v>
      </c>
      <c r="F47" s="16" t="s">
        <v>393</v>
      </c>
      <c r="G47" s="16" t="s">
        <v>7260</v>
      </c>
      <c r="H47" s="70"/>
    </row>
    <row r="48" spans="1:8" ht="13" x14ac:dyDescent="0.15">
      <c r="A48" s="20" t="s">
        <v>2541</v>
      </c>
      <c r="B48" s="16" t="s">
        <v>110</v>
      </c>
      <c r="C48" s="40" t="s">
        <v>5230</v>
      </c>
      <c r="D48" s="16" t="s">
        <v>858</v>
      </c>
      <c r="E48" s="16">
        <v>130</v>
      </c>
      <c r="F48" s="16" t="s">
        <v>393</v>
      </c>
      <c r="G48" s="16" t="s">
        <v>7261</v>
      </c>
      <c r="H48" s="70"/>
    </row>
    <row r="49" spans="1:8" ht="13" x14ac:dyDescent="0.15">
      <c r="A49" s="20" t="s">
        <v>5235</v>
      </c>
      <c r="B49" s="16" t="s">
        <v>110</v>
      </c>
      <c r="C49" s="40" t="s">
        <v>5236</v>
      </c>
      <c r="D49" s="16" t="s">
        <v>149</v>
      </c>
      <c r="E49" s="16">
        <v>170</v>
      </c>
      <c r="F49" s="16" t="s">
        <v>393</v>
      </c>
      <c r="G49" s="16" t="s">
        <v>5237</v>
      </c>
      <c r="H49" s="70"/>
    </row>
    <row r="50" spans="1:8" ht="13" x14ac:dyDescent="0.15">
      <c r="A50" s="20" t="s">
        <v>2571</v>
      </c>
      <c r="B50" s="16" t="s">
        <v>110</v>
      </c>
      <c r="C50" s="40" t="s">
        <v>5252</v>
      </c>
      <c r="D50" s="16" t="s">
        <v>395</v>
      </c>
      <c r="E50" s="16">
        <v>180</v>
      </c>
      <c r="F50" s="16" t="s">
        <v>393</v>
      </c>
      <c r="G50" s="16" t="s">
        <v>5253</v>
      </c>
      <c r="H50" s="70"/>
    </row>
    <row r="51" spans="1:8" ht="13" x14ac:dyDescent="0.15">
      <c r="A51" s="20" t="s">
        <v>5269</v>
      </c>
      <c r="B51" s="16" t="s">
        <v>110</v>
      </c>
      <c r="C51" s="40" t="s">
        <v>5270</v>
      </c>
      <c r="D51" s="16" t="s">
        <v>858</v>
      </c>
      <c r="E51" s="16">
        <v>180</v>
      </c>
      <c r="F51" s="16" t="s">
        <v>393</v>
      </c>
      <c r="G51" s="16" t="s">
        <v>5271</v>
      </c>
      <c r="H51" s="70"/>
    </row>
    <row r="52" spans="1:8" ht="13" x14ac:dyDescent="0.15">
      <c r="A52" s="20" t="s">
        <v>2572</v>
      </c>
      <c r="B52" s="20" t="s">
        <v>299</v>
      </c>
      <c r="C52" s="39">
        <v>13</v>
      </c>
      <c r="D52" s="20" t="s">
        <v>395</v>
      </c>
      <c r="E52" s="20">
        <v>220</v>
      </c>
      <c r="F52" s="20" t="s">
        <v>2515</v>
      </c>
      <c r="G52" s="16" t="s">
        <v>7262</v>
      </c>
      <c r="H52" s="70"/>
    </row>
    <row r="53" spans="1:8" ht="13" x14ac:dyDescent="0.15">
      <c r="A53" s="20" t="s">
        <v>2572</v>
      </c>
      <c r="B53" s="20" t="s">
        <v>299</v>
      </c>
      <c r="C53" s="39">
        <v>69</v>
      </c>
      <c r="D53" s="20" t="s">
        <v>149</v>
      </c>
      <c r="E53" s="20">
        <v>230</v>
      </c>
      <c r="F53" s="20" t="s">
        <v>2515</v>
      </c>
      <c r="G53" s="16" t="s">
        <v>7262</v>
      </c>
      <c r="H53" s="70"/>
    </row>
    <row r="54" spans="1:8" ht="13" x14ac:dyDescent="0.15">
      <c r="A54" s="20" t="s">
        <v>2670</v>
      </c>
      <c r="B54" s="16" t="s">
        <v>308</v>
      </c>
      <c r="C54" s="40">
        <v>86</v>
      </c>
      <c r="D54" s="16" t="s">
        <v>400</v>
      </c>
      <c r="E54" s="16">
        <v>240</v>
      </c>
      <c r="F54" s="20" t="s">
        <v>2515</v>
      </c>
      <c r="G54" s="16" t="s">
        <v>5298</v>
      </c>
      <c r="H54" s="70"/>
    </row>
    <row r="55" spans="1:8" ht="13" x14ac:dyDescent="0.15">
      <c r="A55" s="20" t="s">
        <v>2669</v>
      </c>
      <c r="B55" s="16" t="s">
        <v>308</v>
      </c>
      <c r="C55" s="40">
        <v>55</v>
      </c>
      <c r="D55" s="16" t="s">
        <v>389</v>
      </c>
      <c r="E55" s="16">
        <v>240</v>
      </c>
      <c r="F55" s="20" t="s">
        <v>2515</v>
      </c>
      <c r="G55" s="16" t="s">
        <v>5298</v>
      </c>
      <c r="H55" s="70"/>
    </row>
    <row r="56" spans="1:8" ht="13" x14ac:dyDescent="0.15">
      <c r="A56" s="20" t="s">
        <v>5295</v>
      </c>
      <c r="B56" s="16" t="s">
        <v>110</v>
      </c>
      <c r="C56" s="40" t="s">
        <v>5296</v>
      </c>
      <c r="D56" s="16" t="s">
        <v>847</v>
      </c>
      <c r="E56" s="16">
        <v>220</v>
      </c>
      <c r="F56" s="20" t="s">
        <v>2515</v>
      </c>
      <c r="G56" s="16" t="s">
        <v>5294</v>
      </c>
      <c r="H56" s="70"/>
    </row>
    <row r="57" spans="1:8" ht="13" x14ac:dyDescent="0.15">
      <c r="A57" s="20" t="s">
        <v>5312</v>
      </c>
      <c r="B57" s="16" t="s">
        <v>110</v>
      </c>
      <c r="C57" s="40" t="s">
        <v>5313</v>
      </c>
      <c r="D57" s="16" t="s">
        <v>2547</v>
      </c>
      <c r="E57" s="16">
        <v>190</v>
      </c>
      <c r="F57" s="20" t="s">
        <v>2515</v>
      </c>
      <c r="G57" s="16" t="s">
        <v>5311</v>
      </c>
      <c r="H57" s="70"/>
    </row>
    <row r="58" spans="1:8" ht="13" x14ac:dyDescent="0.15">
      <c r="A58" s="20" t="s">
        <v>2712</v>
      </c>
      <c r="B58" s="16" t="s">
        <v>110</v>
      </c>
      <c r="C58" s="40" t="s">
        <v>5314</v>
      </c>
      <c r="D58" s="16" t="s">
        <v>385</v>
      </c>
      <c r="E58" s="16">
        <v>170</v>
      </c>
      <c r="F58" s="16" t="s">
        <v>393</v>
      </c>
      <c r="G58" s="16" t="s">
        <v>5315</v>
      </c>
      <c r="H58" s="70"/>
    </row>
    <row r="59" spans="1:8" ht="13" x14ac:dyDescent="0.15">
      <c r="A59" s="20" t="s">
        <v>1498</v>
      </c>
      <c r="B59" s="16" t="s">
        <v>110</v>
      </c>
      <c r="C59" s="40" t="s">
        <v>5325</v>
      </c>
      <c r="D59" s="16" t="s">
        <v>389</v>
      </c>
      <c r="E59" s="16">
        <v>130</v>
      </c>
      <c r="F59" s="16" t="s">
        <v>393</v>
      </c>
      <c r="G59" s="16" t="s">
        <v>7263</v>
      </c>
      <c r="H59" s="70"/>
    </row>
    <row r="60" spans="1:8" ht="13" x14ac:dyDescent="0.15">
      <c r="A60" s="20" t="s">
        <v>1429</v>
      </c>
      <c r="B60" s="16" t="s">
        <v>110</v>
      </c>
      <c r="C60" s="40" t="s">
        <v>5327</v>
      </c>
      <c r="D60" s="16" t="s">
        <v>400</v>
      </c>
      <c r="E60" s="16">
        <v>130</v>
      </c>
      <c r="F60" s="16" t="s">
        <v>393</v>
      </c>
      <c r="G60" s="16" t="s">
        <v>7264</v>
      </c>
      <c r="H60" s="70"/>
    </row>
    <row r="61" spans="1:8" ht="13" x14ac:dyDescent="0.15">
      <c r="A61" s="20" t="s">
        <v>5346</v>
      </c>
      <c r="B61" s="16" t="s">
        <v>110</v>
      </c>
      <c r="C61" s="40" t="s">
        <v>5347</v>
      </c>
      <c r="D61" s="16" t="s">
        <v>149</v>
      </c>
      <c r="E61" s="16">
        <v>170</v>
      </c>
      <c r="F61" s="16" t="s">
        <v>393</v>
      </c>
      <c r="G61" s="16" t="s">
        <v>5348</v>
      </c>
      <c r="H61" s="70"/>
    </row>
    <row r="62" spans="1:8" ht="13" x14ac:dyDescent="0.15">
      <c r="A62" s="20" t="s">
        <v>5352</v>
      </c>
      <c r="B62" s="16" t="s">
        <v>110</v>
      </c>
      <c r="C62" s="40" t="s">
        <v>5353</v>
      </c>
      <c r="D62" s="16" t="s">
        <v>858</v>
      </c>
      <c r="E62" s="16">
        <v>210</v>
      </c>
      <c r="F62" s="20" t="s">
        <v>2515</v>
      </c>
      <c r="G62" s="16" t="s">
        <v>5351</v>
      </c>
      <c r="H62" s="70"/>
    </row>
    <row r="63" spans="1:8" ht="13" x14ac:dyDescent="0.15">
      <c r="A63" s="20" t="s">
        <v>1479</v>
      </c>
      <c r="B63" s="16" t="s">
        <v>110</v>
      </c>
      <c r="C63" s="40" t="s">
        <v>5354</v>
      </c>
      <c r="D63" s="16" t="s">
        <v>149</v>
      </c>
      <c r="E63" s="16">
        <v>120</v>
      </c>
      <c r="F63" s="16" t="s">
        <v>393</v>
      </c>
      <c r="G63" s="16" t="s">
        <v>7265</v>
      </c>
      <c r="H63" s="70"/>
    </row>
    <row r="64" spans="1:8" ht="13" x14ac:dyDescent="0.15">
      <c r="A64" s="20" t="s">
        <v>2433</v>
      </c>
      <c r="B64" s="16" t="s">
        <v>110</v>
      </c>
      <c r="C64" s="40" t="s">
        <v>5358</v>
      </c>
      <c r="D64" s="16" t="s">
        <v>392</v>
      </c>
      <c r="E64" s="16">
        <v>170</v>
      </c>
      <c r="F64" s="16" t="s">
        <v>393</v>
      </c>
      <c r="G64" s="16" t="s">
        <v>5359</v>
      </c>
      <c r="H64" s="70"/>
    </row>
    <row r="65" spans="1:8" ht="13" x14ac:dyDescent="0.15">
      <c r="A65" s="20" t="s">
        <v>2433</v>
      </c>
      <c r="B65" s="16" t="s">
        <v>110</v>
      </c>
      <c r="C65" s="40" t="s">
        <v>5365</v>
      </c>
      <c r="D65" s="16" t="s">
        <v>392</v>
      </c>
      <c r="E65" s="16">
        <v>170</v>
      </c>
      <c r="F65" s="16" t="s">
        <v>393</v>
      </c>
      <c r="G65" s="16" t="s">
        <v>5366</v>
      </c>
      <c r="H65" s="70"/>
    </row>
    <row r="66" spans="1:8" ht="13" x14ac:dyDescent="0.15">
      <c r="A66" s="20" t="s">
        <v>2669</v>
      </c>
      <c r="B66" s="16" t="s">
        <v>317</v>
      </c>
      <c r="C66" s="40">
        <v>96</v>
      </c>
      <c r="D66" s="16" t="s">
        <v>389</v>
      </c>
      <c r="E66" s="16">
        <v>240</v>
      </c>
      <c r="F66" s="20" t="s">
        <v>2515</v>
      </c>
      <c r="G66" s="16" t="s">
        <v>5366</v>
      </c>
      <c r="H66" s="70"/>
    </row>
    <row r="67" spans="1:8" ht="13" x14ac:dyDescent="0.15">
      <c r="A67" s="20" t="s">
        <v>2670</v>
      </c>
      <c r="B67" s="16" t="s">
        <v>317</v>
      </c>
      <c r="C67" s="40">
        <v>97</v>
      </c>
      <c r="D67" s="16" t="s">
        <v>400</v>
      </c>
      <c r="E67" s="16">
        <v>240</v>
      </c>
      <c r="F67" s="20" t="s">
        <v>2515</v>
      </c>
      <c r="G67" s="16" t="s">
        <v>5366</v>
      </c>
      <c r="H67" s="70"/>
    </row>
    <row r="68" spans="1:8" ht="13" x14ac:dyDescent="0.15">
      <c r="A68" s="20" t="s">
        <v>2715</v>
      </c>
      <c r="B68" s="16" t="s">
        <v>317</v>
      </c>
      <c r="C68" s="40">
        <v>98</v>
      </c>
      <c r="D68" s="16" t="s">
        <v>392</v>
      </c>
      <c r="E68" s="16">
        <v>220</v>
      </c>
      <c r="F68" s="16" t="s">
        <v>2515</v>
      </c>
      <c r="G68" s="16" t="s">
        <v>5366</v>
      </c>
      <c r="H68" s="70"/>
    </row>
    <row r="69" spans="1:8" ht="13" x14ac:dyDescent="0.15">
      <c r="A69" s="20" t="s">
        <v>5367</v>
      </c>
      <c r="B69" s="16" t="s">
        <v>110</v>
      </c>
      <c r="C69" s="40" t="s">
        <v>5368</v>
      </c>
      <c r="D69" s="16" t="s">
        <v>149</v>
      </c>
      <c r="E69" s="16">
        <v>180</v>
      </c>
      <c r="F69" s="16" t="s">
        <v>393</v>
      </c>
      <c r="G69" s="16" t="s">
        <v>5369</v>
      </c>
      <c r="H69" s="70"/>
    </row>
    <row r="70" spans="1:8" ht="13" x14ac:dyDescent="0.15">
      <c r="A70" s="20" t="s">
        <v>5389</v>
      </c>
      <c r="B70" s="16" t="s">
        <v>110</v>
      </c>
      <c r="C70" s="40" t="s">
        <v>5390</v>
      </c>
      <c r="D70" s="16" t="s">
        <v>395</v>
      </c>
      <c r="E70" s="16">
        <v>210</v>
      </c>
      <c r="F70" s="16" t="s">
        <v>2515</v>
      </c>
      <c r="G70" s="16" t="s">
        <v>5391</v>
      </c>
      <c r="H70" s="70"/>
    </row>
    <row r="71" spans="1:8" ht="13" x14ac:dyDescent="0.15">
      <c r="A71" s="20" t="s">
        <v>5392</v>
      </c>
      <c r="B71" s="16" t="s">
        <v>110</v>
      </c>
      <c r="C71" s="40" t="s">
        <v>5393</v>
      </c>
      <c r="D71" s="16" t="s">
        <v>389</v>
      </c>
      <c r="E71" s="16">
        <v>220</v>
      </c>
      <c r="F71" s="16" t="s">
        <v>2515</v>
      </c>
      <c r="G71" s="16" t="s">
        <v>5394</v>
      </c>
      <c r="H71" s="70"/>
    </row>
    <row r="72" spans="1:8" ht="13" x14ac:dyDescent="0.15">
      <c r="A72" s="20" t="s">
        <v>2758</v>
      </c>
      <c r="B72" s="16" t="s">
        <v>320</v>
      </c>
      <c r="C72" s="40">
        <v>63</v>
      </c>
      <c r="D72" s="16" t="s">
        <v>385</v>
      </c>
      <c r="E72" s="16">
        <v>230</v>
      </c>
      <c r="F72" s="16" t="s">
        <v>2515</v>
      </c>
      <c r="G72" s="16" t="s">
        <v>7266</v>
      </c>
      <c r="H72" s="70"/>
    </row>
    <row r="73" spans="1:8" ht="13" x14ac:dyDescent="0.15">
      <c r="A73" s="20" t="s">
        <v>2758</v>
      </c>
      <c r="B73" s="16" t="s">
        <v>320</v>
      </c>
      <c r="C73" s="40">
        <v>64</v>
      </c>
      <c r="D73" s="16" t="s">
        <v>385</v>
      </c>
      <c r="E73" s="16">
        <v>210</v>
      </c>
      <c r="F73" s="16" t="s">
        <v>2515</v>
      </c>
      <c r="G73" s="16" t="s">
        <v>7266</v>
      </c>
      <c r="H73" s="70"/>
    </row>
    <row r="74" spans="1:8" ht="13" x14ac:dyDescent="0.15">
      <c r="A74" s="20" t="s">
        <v>5421</v>
      </c>
      <c r="B74" s="16" t="s">
        <v>110</v>
      </c>
      <c r="C74" s="40" t="s">
        <v>5422</v>
      </c>
      <c r="D74" s="16" t="s">
        <v>400</v>
      </c>
      <c r="E74" s="16">
        <v>210</v>
      </c>
      <c r="F74" s="16" t="s">
        <v>2515</v>
      </c>
      <c r="G74" s="16" t="s">
        <v>5420</v>
      </c>
      <c r="H74" s="70"/>
    </row>
    <row r="75" spans="1:8" ht="13" x14ac:dyDescent="0.15">
      <c r="A75" s="20" t="s">
        <v>5428</v>
      </c>
      <c r="B75" s="16" t="s">
        <v>110</v>
      </c>
      <c r="C75" s="40" t="s">
        <v>5429</v>
      </c>
      <c r="D75" s="16" t="s">
        <v>389</v>
      </c>
      <c r="E75" s="16">
        <v>180</v>
      </c>
      <c r="F75" s="16" t="s">
        <v>393</v>
      </c>
      <c r="G75" s="16" t="s">
        <v>5430</v>
      </c>
      <c r="H75" s="70"/>
    </row>
    <row r="76" spans="1:8" ht="13" x14ac:dyDescent="0.15">
      <c r="A76" s="20" t="s">
        <v>5489</v>
      </c>
      <c r="B76" s="16" t="s">
        <v>110</v>
      </c>
      <c r="C76" s="40" t="s">
        <v>5490</v>
      </c>
      <c r="D76" s="16" t="s">
        <v>389</v>
      </c>
      <c r="E76" s="16">
        <v>170</v>
      </c>
      <c r="F76" s="16" t="s">
        <v>2752</v>
      </c>
      <c r="G76" s="16" t="s">
        <v>5491</v>
      </c>
      <c r="H76" s="70"/>
    </row>
    <row r="77" spans="1:8" ht="13" x14ac:dyDescent="0.15">
      <c r="A77" s="20" t="s">
        <v>2777</v>
      </c>
      <c r="B77" s="16" t="s">
        <v>323</v>
      </c>
      <c r="C77" s="40">
        <v>27</v>
      </c>
      <c r="D77" s="16" t="s">
        <v>389</v>
      </c>
      <c r="E77" s="16">
        <v>240</v>
      </c>
      <c r="F77" s="16" t="s">
        <v>2515</v>
      </c>
      <c r="G77" s="16" t="s">
        <v>5506</v>
      </c>
      <c r="H77" s="70"/>
    </row>
    <row r="78" spans="1:8" ht="13" x14ac:dyDescent="0.15">
      <c r="A78" s="20" t="s">
        <v>2571</v>
      </c>
      <c r="B78" s="16" t="s">
        <v>110</v>
      </c>
      <c r="C78" s="40" t="s">
        <v>5466</v>
      </c>
      <c r="D78" s="16" t="s">
        <v>395</v>
      </c>
      <c r="E78" s="16">
        <v>180</v>
      </c>
      <c r="F78" s="16" t="s">
        <v>393</v>
      </c>
      <c r="G78" s="16" t="s">
        <v>7267</v>
      </c>
      <c r="H78" s="70"/>
    </row>
    <row r="79" spans="1:8" ht="13" x14ac:dyDescent="0.15">
      <c r="A79" s="20" t="s">
        <v>5486</v>
      </c>
      <c r="B79" s="16" t="s">
        <v>110</v>
      </c>
      <c r="C79" s="40" t="s">
        <v>5487</v>
      </c>
      <c r="D79" s="16" t="s">
        <v>389</v>
      </c>
      <c r="E79" s="16">
        <v>170</v>
      </c>
      <c r="F79" s="16" t="s">
        <v>393</v>
      </c>
      <c r="G79" s="16" t="s">
        <v>5488</v>
      </c>
      <c r="H79" s="70"/>
    </row>
    <row r="80" spans="1:8" ht="13" x14ac:dyDescent="0.15">
      <c r="A80" s="20" t="s">
        <v>5434</v>
      </c>
      <c r="B80" s="16" t="s">
        <v>110</v>
      </c>
      <c r="C80" s="40" t="s">
        <v>5435</v>
      </c>
      <c r="D80" s="16" t="s">
        <v>2547</v>
      </c>
      <c r="E80" s="16">
        <v>190</v>
      </c>
      <c r="F80" s="16" t="s">
        <v>2515</v>
      </c>
      <c r="G80" s="16" t="s">
        <v>5433</v>
      </c>
      <c r="H80" s="70"/>
    </row>
    <row r="81" spans="1:8" ht="13" x14ac:dyDescent="0.15">
      <c r="A81" s="20" t="s">
        <v>2529</v>
      </c>
      <c r="B81" s="16" t="s">
        <v>110</v>
      </c>
      <c r="C81" s="40" t="s">
        <v>5468</v>
      </c>
      <c r="D81" s="16" t="s">
        <v>389</v>
      </c>
      <c r="E81" s="16">
        <v>180</v>
      </c>
      <c r="F81" s="16" t="s">
        <v>393</v>
      </c>
      <c r="G81" s="16" t="s">
        <v>7268</v>
      </c>
      <c r="H81" s="70"/>
    </row>
    <row r="82" spans="1:8" ht="13" x14ac:dyDescent="0.15">
      <c r="A82" s="20" t="s">
        <v>2831</v>
      </c>
      <c r="B82" s="16" t="s">
        <v>328</v>
      </c>
      <c r="C82" s="40">
        <v>54</v>
      </c>
      <c r="D82" s="16" t="s">
        <v>400</v>
      </c>
      <c r="E82" s="16">
        <v>190</v>
      </c>
      <c r="F82" s="16" t="s">
        <v>393</v>
      </c>
      <c r="G82" s="16" t="s">
        <v>7269</v>
      </c>
      <c r="H82" s="70"/>
    </row>
    <row r="83" spans="1:8" ht="13" x14ac:dyDescent="0.15">
      <c r="A83" s="20" t="s">
        <v>2513</v>
      </c>
      <c r="B83" s="16" t="s">
        <v>110</v>
      </c>
      <c r="C83" s="40" t="s">
        <v>5470</v>
      </c>
      <c r="D83" s="16" t="s">
        <v>407</v>
      </c>
      <c r="E83" s="16">
        <v>180</v>
      </c>
      <c r="F83" s="16" t="s">
        <v>393</v>
      </c>
      <c r="G83" s="16" t="s">
        <v>7270</v>
      </c>
      <c r="H83" s="70"/>
    </row>
    <row r="84" spans="1:8" ht="13" x14ac:dyDescent="0.15">
      <c r="A84" s="20" t="s">
        <v>5523</v>
      </c>
      <c r="B84" s="16" t="s">
        <v>110</v>
      </c>
      <c r="C84" s="40" t="s">
        <v>5524</v>
      </c>
      <c r="D84" s="16" t="s">
        <v>395</v>
      </c>
      <c r="E84" s="16">
        <v>150</v>
      </c>
      <c r="F84" s="16" t="s">
        <v>2752</v>
      </c>
      <c r="G84" s="16" t="s">
        <v>7271</v>
      </c>
      <c r="H84" s="70"/>
    </row>
    <row r="85" spans="1:8" ht="13" x14ac:dyDescent="0.15">
      <c r="A85" s="20" t="s">
        <v>5386</v>
      </c>
      <c r="B85" s="16" t="s">
        <v>110</v>
      </c>
      <c r="C85" s="40" t="s">
        <v>5472</v>
      </c>
      <c r="D85" s="16" t="s">
        <v>404</v>
      </c>
      <c r="E85" s="16">
        <v>130</v>
      </c>
      <c r="F85" s="16" t="s">
        <v>393</v>
      </c>
      <c r="G85" s="16" t="s">
        <v>7272</v>
      </c>
      <c r="H85" s="70"/>
    </row>
    <row r="86" spans="1:8" ht="13" x14ac:dyDescent="0.15">
      <c r="A86" s="20" t="s">
        <v>5531</v>
      </c>
      <c r="B86" s="16" t="s">
        <v>110</v>
      </c>
      <c r="C86" s="40" t="s">
        <v>5532</v>
      </c>
      <c r="D86" s="16" t="s">
        <v>407</v>
      </c>
      <c r="E86" s="16">
        <v>200</v>
      </c>
      <c r="F86" s="16" t="s">
        <v>2515</v>
      </c>
      <c r="G86" s="16" t="s">
        <v>5530</v>
      </c>
      <c r="H86" s="70"/>
    </row>
    <row r="87" spans="1:8" ht="13" x14ac:dyDescent="0.15">
      <c r="A87" s="20" t="s">
        <v>5547</v>
      </c>
      <c r="B87" s="16" t="s">
        <v>110</v>
      </c>
      <c r="C87" s="40" t="s">
        <v>5548</v>
      </c>
      <c r="D87" s="16" t="s">
        <v>149</v>
      </c>
      <c r="E87" s="16">
        <v>210</v>
      </c>
      <c r="F87" s="16" t="s">
        <v>2515</v>
      </c>
      <c r="G87" s="16" t="s">
        <v>5546</v>
      </c>
      <c r="H87" s="70"/>
    </row>
    <row r="88" spans="1:8" ht="13" x14ac:dyDescent="0.15">
      <c r="A88" s="20" t="s">
        <v>5554</v>
      </c>
      <c r="B88" s="16" t="s">
        <v>110</v>
      </c>
      <c r="C88" s="40" t="s">
        <v>5555</v>
      </c>
      <c r="D88" s="16" t="s">
        <v>149</v>
      </c>
      <c r="E88" s="16">
        <v>230</v>
      </c>
      <c r="F88" s="16" t="s">
        <v>2515</v>
      </c>
      <c r="G88" s="16" t="s">
        <v>5553</v>
      </c>
      <c r="H88" s="70"/>
    </row>
    <row r="89" spans="1:8" ht="13" x14ac:dyDescent="0.15">
      <c r="A89" s="20" t="s">
        <v>2571</v>
      </c>
      <c r="B89" s="16" t="s">
        <v>299</v>
      </c>
      <c r="C89" s="40">
        <v>11</v>
      </c>
      <c r="D89" s="16" t="s">
        <v>395</v>
      </c>
      <c r="E89" s="16">
        <v>180</v>
      </c>
      <c r="F89" s="16" t="s">
        <v>393</v>
      </c>
      <c r="G89" s="16" t="s">
        <v>5253</v>
      </c>
      <c r="H89" s="70"/>
    </row>
    <row r="90" spans="1:8" ht="13" x14ac:dyDescent="0.15">
      <c r="A90" s="20" t="s">
        <v>2643</v>
      </c>
      <c r="B90" s="16" t="s">
        <v>305</v>
      </c>
      <c r="C90" s="40">
        <v>34</v>
      </c>
      <c r="D90" s="16" t="s">
        <v>385</v>
      </c>
      <c r="E90" s="16">
        <v>170</v>
      </c>
      <c r="F90" s="16" t="s">
        <v>393</v>
      </c>
      <c r="G90" s="16" t="s">
        <v>7273</v>
      </c>
      <c r="H90" s="70"/>
    </row>
    <row r="91" spans="1:8" ht="13" x14ac:dyDescent="0.15">
      <c r="A91" s="20" t="s">
        <v>2594</v>
      </c>
      <c r="B91" s="16" t="s">
        <v>299</v>
      </c>
      <c r="C91" s="40">
        <v>78</v>
      </c>
      <c r="D91" s="16" t="s">
        <v>392</v>
      </c>
      <c r="E91" s="16">
        <v>180</v>
      </c>
      <c r="F91" s="16" t="s">
        <v>393</v>
      </c>
      <c r="G91" s="16" t="s">
        <v>7274</v>
      </c>
      <c r="H91" s="70"/>
    </row>
    <row r="92" spans="1:8" ht="13" x14ac:dyDescent="0.15">
      <c r="A92" s="20" t="s">
        <v>2624</v>
      </c>
      <c r="B92" s="16" t="s">
        <v>302</v>
      </c>
      <c r="C92" s="40">
        <v>74</v>
      </c>
      <c r="D92" s="16" t="s">
        <v>149</v>
      </c>
      <c r="E92" s="16">
        <v>180</v>
      </c>
      <c r="F92" s="16" t="s">
        <v>393</v>
      </c>
      <c r="G92" s="16" t="s">
        <v>7275</v>
      </c>
      <c r="H92" s="70"/>
    </row>
    <row r="93" spans="1:8" ht="13" x14ac:dyDescent="0.15">
      <c r="A93" s="20" t="s">
        <v>2404</v>
      </c>
      <c r="B93" s="16" t="s">
        <v>110</v>
      </c>
      <c r="C93" s="40" t="s">
        <v>5584</v>
      </c>
      <c r="D93" s="16" t="s">
        <v>385</v>
      </c>
      <c r="E93" s="16">
        <v>170</v>
      </c>
      <c r="F93" s="16" t="s">
        <v>393</v>
      </c>
      <c r="G93" s="16" t="s">
        <v>5585</v>
      </c>
      <c r="H93" s="70"/>
    </row>
    <row r="94" spans="1:8" ht="13" x14ac:dyDescent="0.15">
      <c r="A94" s="20" t="s">
        <v>2939</v>
      </c>
      <c r="B94" s="16" t="s">
        <v>334</v>
      </c>
      <c r="C94" s="40">
        <v>66</v>
      </c>
      <c r="D94" s="16" t="s">
        <v>385</v>
      </c>
      <c r="E94" s="16">
        <v>250</v>
      </c>
      <c r="F94" s="16" t="s">
        <v>386</v>
      </c>
      <c r="G94" s="16" t="s">
        <v>7276</v>
      </c>
      <c r="H94" s="70"/>
    </row>
    <row r="95" spans="1:8" ht="13" x14ac:dyDescent="0.15">
      <c r="A95" s="20" t="s">
        <v>2951</v>
      </c>
      <c r="B95" s="16" t="s">
        <v>334</v>
      </c>
      <c r="C95" s="40">
        <v>89</v>
      </c>
      <c r="D95" s="16" t="s">
        <v>847</v>
      </c>
      <c r="E95" s="16">
        <v>250</v>
      </c>
      <c r="F95" s="16" t="s">
        <v>386</v>
      </c>
      <c r="G95" s="16" t="s">
        <v>7277</v>
      </c>
      <c r="H95" s="70"/>
    </row>
    <row r="96" spans="1:8" ht="13" x14ac:dyDescent="0.15">
      <c r="A96" s="20" t="s">
        <v>5642</v>
      </c>
      <c r="B96" s="16" t="s">
        <v>114</v>
      </c>
      <c r="C96" s="40" t="s">
        <v>5643</v>
      </c>
      <c r="D96" s="16" t="s">
        <v>392</v>
      </c>
      <c r="E96" s="16">
        <v>190</v>
      </c>
      <c r="F96" s="16" t="s">
        <v>393</v>
      </c>
      <c r="G96" s="16" t="s">
        <v>5576</v>
      </c>
      <c r="H96" s="70"/>
    </row>
    <row r="97" spans="1:8" ht="13" x14ac:dyDescent="0.15">
      <c r="A97" s="20" t="s">
        <v>5577</v>
      </c>
      <c r="B97" s="16" t="s">
        <v>110</v>
      </c>
      <c r="C97" s="40" t="s">
        <v>5578</v>
      </c>
      <c r="D97" s="16" t="s">
        <v>395</v>
      </c>
      <c r="E97" s="16">
        <v>160</v>
      </c>
      <c r="F97" s="16" t="s">
        <v>2752</v>
      </c>
      <c r="G97" s="16" t="s">
        <v>5579</v>
      </c>
      <c r="H97" s="70"/>
    </row>
    <row r="98" spans="1:8" ht="13" x14ac:dyDescent="0.15">
      <c r="A98" s="20" t="s">
        <v>2997</v>
      </c>
      <c r="B98" s="16" t="s">
        <v>114</v>
      </c>
      <c r="C98" s="40" t="s">
        <v>5656</v>
      </c>
      <c r="D98" s="16" t="s">
        <v>400</v>
      </c>
      <c r="E98" s="16">
        <v>200</v>
      </c>
      <c r="F98" s="16" t="s">
        <v>398</v>
      </c>
      <c r="G98" s="16" t="s">
        <v>5657</v>
      </c>
      <c r="H98" s="70"/>
    </row>
    <row r="99" spans="1:8" ht="13" x14ac:dyDescent="0.15">
      <c r="A99" s="20" t="s">
        <v>2837</v>
      </c>
      <c r="B99" s="16" t="s">
        <v>328</v>
      </c>
      <c r="C99" s="40">
        <v>73</v>
      </c>
      <c r="D99" s="16" t="s">
        <v>149</v>
      </c>
      <c r="E99" s="16">
        <v>170</v>
      </c>
      <c r="F99" s="16" t="s">
        <v>386</v>
      </c>
      <c r="G99" s="16" t="s">
        <v>7278</v>
      </c>
      <c r="H99" s="70"/>
    </row>
    <row r="100" spans="1:8" ht="13" x14ac:dyDescent="0.15">
      <c r="A100" s="20" t="s">
        <v>5603</v>
      </c>
      <c r="B100" s="16" t="s">
        <v>110</v>
      </c>
      <c r="C100" s="40" t="s">
        <v>5604</v>
      </c>
      <c r="D100" s="16" t="s">
        <v>395</v>
      </c>
      <c r="E100" s="16">
        <v>230</v>
      </c>
      <c r="F100" s="16" t="s">
        <v>2515</v>
      </c>
      <c r="G100" s="16" t="s">
        <v>5605</v>
      </c>
      <c r="H100" s="70"/>
    </row>
    <row r="101" spans="1:8" ht="13" x14ac:dyDescent="0.15">
      <c r="A101" s="20" t="s">
        <v>5608</v>
      </c>
      <c r="B101" s="16" t="s">
        <v>110</v>
      </c>
      <c r="C101" s="40" t="s">
        <v>5609</v>
      </c>
      <c r="D101" s="16" t="s">
        <v>858</v>
      </c>
      <c r="E101" s="16">
        <v>210</v>
      </c>
      <c r="F101" s="16" t="s">
        <v>2515</v>
      </c>
      <c r="G101" s="16" t="s">
        <v>5610</v>
      </c>
      <c r="H101" s="70"/>
    </row>
    <row r="102" spans="1:8" ht="13" x14ac:dyDescent="0.15">
      <c r="A102" s="20" t="s">
        <v>2784</v>
      </c>
      <c r="B102" s="16" t="s">
        <v>323</v>
      </c>
      <c r="C102" s="40">
        <v>76</v>
      </c>
      <c r="D102" s="16" t="s">
        <v>847</v>
      </c>
      <c r="E102" s="16">
        <v>170</v>
      </c>
      <c r="F102" s="16" t="s">
        <v>398</v>
      </c>
      <c r="G102" s="16" t="s">
        <v>7279</v>
      </c>
      <c r="H102" s="70"/>
    </row>
    <row r="103" spans="1:8" ht="13" x14ac:dyDescent="0.15">
      <c r="A103" s="20" t="s">
        <v>2862</v>
      </c>
      <c r="B103" s="16" t="s">
        <v>330</v>
      </c>
      <c r="C103" s="40">
        <v>26</v>
      </c>
      <c r="D103" s="16" t="s">
        <v>2863</v>
      </c>
      <c r="E103" s="16">
        <v>180</v>
      </c>
      <c r="F103" s="16" t="s">
        <v>393</v>
      </c>
      <c r="G103" s="16" t="s">
        <v>7280</v>
      </c>
      <c r="H103" s="70"/>
    </row>
    <row r="104" spans="1:8" ht="13" x14ac:dyDescent="0.15">
      <c r="A104" s="20" t="s">
        <v>2733</v>
      </c>
      <c r="B104" s="16" t="s">
        <v>317</v>
      </c>
      <c r="C104" s="40">
        <v>36</v>
      </c>
      <c r="D104" s="16" t="s">
        <v>385</v>
      </c>
      <c r="E104" s="16">
        <v>170</v>
      </c>
      <c r="F104" s="16" t="s">
        <v>393</v>
      </c>
      <c r="G104" s="16" t="s">
        <v>7281</v>
      </c>
      <c r="H104" s="70"/>
    </row>
    <row r="105" spans="1:8" ht="13" x14ac:dyDescent="0.15">
      <c r="A105" s="20" t="s">
        <v>2615</v>
      </c>
      <c r="B105" s="16" t="s">
        <v>302</v>
      </c>
      <c r="C105" s="40" t="s">
        <v>7282</v>
      </c>
      <c r="D105" s="16" t="s">
        <v>400</v>
      </c>
      <c r="E105" s="16">
        <v>220</v>
      </c>
      <c r="F105" s="16" t="s">
        <v>2515</v>
      </c>
      <c r="G105" s="16" t="s">
        <v>7283</v>
      </c>
      <c r="H105" s="70"/>
    </row>
    <row r="106" spans="1:8" ht="13" x14ac:dyDescent="0.15">
      <c r="A106" s="20" t="s">
        <v>2990</v>
      </c>
      <c r="B106" s="16" t="s">
        <v>336</v>
      </c>
      <c r="C106" s="40">
        <v>47</v>
      </c>
      <c r="D106" s="16" t="s">
        <v>404</v>
      </c>
      <c r="E106" s="16">
        <v>170</v>
      </c>
      <c r="F106" s="16" t="s">
        <v>393</v>
      </c>
      <c r="G106" s="16" t="s">
        <v>7284</v>
      </c>
      <c r="H106" s="70"/>
    </row>
    <row r="107" spans="1:8" ht="13" x14ac:dyDescent="0.15">
      <c r="A107" s="20" t="s">
        <v>2736</v>
      </c>
      <c r="B107" s="16" t="s">
        <v>317</v>
      </c>
      <c r="C107" s="40">
        <v>43</v>
      </c>
      <c r="D107" s="16" t="s">
        <v>858</v>
      </c>
      <c r="E107" s="16">
        <v>240</v>
      </c>
      <c r="F107" s="16" t="s">
        <v>2515</v>
      </c>
      <c r="G107" s="16" t="s">
        <v>7285</v>
      </c>
      <c r="H107" s="70"/>
    </row>
    <row r="108" spans="1:8" ht="13" x14ac:dyDescent="0.15">
      <c r="A108" s="20" t="s">
        <v>5688</v>
      </c>
      <c r="B108" s="16" t="s">
        <v>114</v>
      </c>
      <c r="C108" s="40" t="s">
        <v>5689</v>
      </c>
      <c r="D108" s="16" t="s">
        <v>392</v>
      </c>
      <c r="E108" s="16">
        <v>210</v>
      </c>
      <c r="F108" s="16" t="s">
        <v>398</v>
      </c>
      <c r="G108" s="16" t="s">
        <v>5690</v>
      </c>
      <c r="H108" s="70"/>
    </row>
    <row r="109" spans="1:8" ht="13" x14ac:dyDescent="0.15">
      <c r="A109" s="20" t="s">
        <v>2905</v>
      </c>
      <c r="B109" s="16" t="s">
        <v>114</v>
      </c>
      <c r="C109" s="40" t="s">
        <v>5695</v>
      </c>
      <c r="D109" s="16" t="s">
        <v>407</v>
      </c>
      <c r="E109" s="16">
        <v>240</v>
      </c>
      <c r="F109" s="16" t="s">
        <v>386</v>
      </c>
      <c r="G109" s="16" t="s">
        <v>5696</v>
      </c>
      <c r="H109" s="70"/>
    </row>
    <row r="110" spans="1:8" ht="13" x14ac:dyDescent="0.15">
      <c r="A110" s="20" t="s">
        <v>2917</v>
      </c>
      <c r="B110" s="16" t="s">
        <v>114</v>
      </c>
      <c r="C110" s="40" t="s">
        <v>5697</v>
      </c>
      <c r="D110" s="16" t="s">
        <v>395</v>
      </c>
      <c r="E110" s="16">
        <v>250</v>
      </c>
      <c r="F110" s="16" t="s">
        <v>386</v>
      </c>
      <c r="G110" s="16" t="s">
        <v>5698</v>
      </c>
      <c r="H110" s="70"/>
    </row>
    <row r="111" spans="1:8" ht="13" x14ac:dyDescent="0.15">
      <c r="A111" s="20" t="s">
        <v>2922</v>
      </c>
      <c r="B111" s="16" t="s">
        <v>114</v>
      </c>
      <c r="C111" s="40" t="s">
        <v>5699</v>
      </c>
      <c r="D111" s="16" t="s">
        <v>389</v>
      </c>
      <c r="E111" s="16">
        <v>250</v>
      </c>
      <c r="F111" s="16" t="s">
        <v>386</v>
      </c>
      <c r="G111" s="16" t="s">
        <v>5700</v>
      </c>
      <c r="H111" s="70"/>
    </row>
    <row r="112" spans="1:8" ht="13" x14ac:dyDescent="0.15">
      <c r="A112" s="20" t="s">
        <v>2934</v>
      </c>
      <c r="B112" s="16" t="s">
        <v>114</v>
      </c>
      <c r="C112" s="40" t="s">
        <v>5691</v>
      </c>
      <c r="D112" s="16" t="s">
        <v>385</v>
      </c>
      <c r="E112" s="16">
        <v>200</v>
      </c>
      <c r="F112" s="16" t="s">
        <v>398</v>
      </c>
      <c r="G112" s="16" t="s">
        <v>5692</v>
      </c>
      <c r="H112" s="70"/>
    </row>
    <row r="113" spans="1:8" ht="13" x14ac:dyDescent="0.15">
      <c r="A113" s="20" t="s">
        <v>2948</v>
      </c>
      <c r="B113" s="16" t="s">
        <v>114</v>
      </c>
      <c r="C113" s="40" t="s">
        <v>5693</v>
      </c>
      <c r="D113" s="16" t="s">
        <v>858</v>
      </c>
      <c r="E113" s="16">
        <v>200</v>
      </c>
      <c r="F113" s="16" t="s">
        <v>398</v>
      </c>
      <c r="G113" s="16" t="s">
        <v>5694</v>
      </c>
      <c r="H113" s="70"/>
    </row>
    <row r="114" spans="1:8" ht="13" x14ac:dyDescent="0.15">
      <c r="A114" s="20" t="s">
        <v>2990</v>
      </c>
      <c r="B114" s="16" t="s">
        <v>114</v>
      </c>
      <c r="C114" s="40" t="s">
        <v>5717</v>
      </c>
      <c r="D114" s="16" t="s">
        <v>404</v>
      </c>
      <c r="E114" s="16">
        <v>170</v>
      </c>
      <c r="F114" s="16" t="s">
        <v>393</v>
      </c>
      <c r="G114" s="16" t="s">
        <v>5718</v>
      </c>
      <c r="H114" s="70"/>
    </row>
    <row r="115" spans="1:8" ht="13" x14ac:dyDescent="0.15">
      <c r="A115" s="20" t="s">
        <v>5386</v>
      </c>
      <c r="B115" s="16" t="s">
        <v>110</v>
      </c>
      <c r="C115" s="40" t="s">
        <v>5560</v>
      </c>
      <c r="D115" s="16" t="s">
        <v>404</v>
      </c>
      <c r="E115" s="16">
        <v>130</v>
      </c>
      <c r="F115" s="16" t="s">
        <v>393</v>
      </c>
      <c r="G115" s="16" t="s">
        <v>7286</v>
      </c>
      <c r="H115" s="70"/>
    </row>
    <row r="116" spans="1:8" ht="13" x14ac:dyDescent="0.15">
      <c r="A116" s="20" t="s">
        <v>2404</v>
      </c>
      <c r="B116" s="16" t="s">
        <v>320</v>
      </c>
      <c r="C116" s="40">
        <v>61</v>
      </c>
      <c r="D116" s="16" t="s">
        <v>385</v>
      </c>
      <c r="E116" s="16">
        <v>170</v>
      </c>
      <c r="F116" s="16" t="s">
        <v>393</v>
      </c>
      <c r="G116" s="16" t="s">
        <v>7287</v>
      </c>
      <c r="H116" s="70"/>
    </row>
    <row r="117" spans="1:8" ht="13" x14ac:dyDescent="0.15">
      <c r="A117" s="20" t="s">
        <v>5727</v>
      </c>
      <c r="B117" s="16" t="s">
        <v>114</v>
      </c>
      <c r="C117" s="40" t="s">
        <v>5728</v>
      </c>
      <c r="D117" s="16" t="s">
        <v>407</v>
      </c>
      <c r="E117" s="16">
        <v>230</v>
      </c>
      <c r="F117" s="16" t="s">
        <v>386</v>
      </c>
      <c r="G117" s="16" t="s">
        <v>5729</v>
      </c>
      <c r="H117" s="70"/>
    </row>
    <row r="118" spans="1:8" ht="13" x14ac:dyDescent="0.15">
      <c r="A118" s="20" t="s">
        <v>3008</v>
      </c>
      <c r="B118" s="16" t="s">
        <v>114</v>
      </c>
      <c r="C118" s="40" t="s">
        <v>5754</v>
      </c>
      <c r="D118" s="16" t="s">
        <v>149</v>
      </c>
      <c r="E118" s="16">
        <v>240</v>
      </c>
      <c r="F118" s="16" t="s">
        <v>386</v>
      </c>
      <c r="G118" s="16" t="s">
        <v>5755</v>
      </c>
      <c r="H118" s="70"/>
    </row>
    <row r="119" spans="1:8" ht="13" x14ac:dyDescent="0.15">
      <c r="A119" s="20" t="s">
        <v>3024</v>
      </c>
      <c r="B119" s="16" t="s">
        <v>114</v>
      </c>
      <c r="C119" s="40" t="s">
        <v>5734</v>
      </c>
      <c r="D119" s="16" t="s">
        <v>395</v>
      </c>
      <c r="E119" s="16">
        <v>250</v>
      </c>
      <c r="F119" s="16" t="s">
        <v>386</v>
      </c>
      <c r="G119" s="16" t="s">
        <v>5735</v>
      </c>
      <c r="H119" s="70"/>
    </row>
    <row r="120" spans="1:8" ht="13" x14ac:dyDescent="0.15">
      <c r="A120" s="20" t="s">
        <v>3025</v>
      </c>
      <c r="B120" s="16" t="s">
        <v>114</v>
      </c>
      <c r="C120" s="40" t="s">
        <v>5777</v>
      </c>
      <c r="D120" s="16" t="s">
        <v>395</v>
      </c>
      <c r="E120" s="16">
        <v>190</v>
      </c>
      <c r="F120" s="16" t="s">
        <v>393</v>
      </c>
      <c r="G120" s="16" t="s">
        <v>7288</v>
      </c>
      <c r="H120" s="70"/>
    </row>
    <row r="121" spans="1:8" ht="13" x14ac:dyDescent="0.15">
      <c r="A121" s="20" t="s">
        <v>3066</v>
      </c>
      <c r="B121" s="16" t="s">
        <v>114</v>
      </c>
      <c r="C121" s="40" t="s">
        <v>5743</v>
      </c>
      <c r="D121" s="16" t="s">
        <v>404</v>
      </c>
      <c r="E121" s="16">
        <v>110</v>
      </c>
      <c r="F121" s="16" t="s">
        <v>398</v>
      </c>
      <c r="G121" s="16" t="s">
        <v>7289</v>
      </c>
      <c r="H121" s="70"/>
    </row>
    <row r="122" spans="1:8" ht="13" x14ac:dyDescent="0.15">
      <c r="A122" s="20" t="s">
        <v>3119</v>
      </c>
      <c r="B122" s="16" t="s">
        <v>114</v>
      </c>
      <c r="C122" s="40" t="s">
        <v>5745</v>
      </c>
      <c r="D122" s="16" t="s">
        <v>407</v>
      </c>
      <c r="E122" s="16">
        <v>170</v>
      </c>
      <c r="F122" s="16" t="s">
        <v>393</v>
      </c>
      <c r="G122" s="16" t="s">
        <v>7290</v>
      </c>
      <c r="H122" s="70"/>
    </row>
    <row r="123" spans="1:8" ht="13" x14ac:dyDescent="0.15">
      <c r="A123" s="20" t="s">
        <v>3069</v>
      </c>
      <c r="B123" s="16" t="s">
        <v>114</v>
      </c>
      <c r="C123" s="40" t="s">
        <v>5750</v>
      </c>
      <c r="D123" s="16" t="s">
        <v>400</v>
      </c>
      <c r="E123" s="16">
        <v>190</v>
      </c>
      <c r="F123" s="16" t="s">
        <v>393</v>
      </c>
      <c r="G123" s="16" t="s">
        <v>7291</v>
      </c>
      <c r="H123" s="70"/>
    </row>
    <row r="124" spans="1:8" ht="13" x14ac:dyDescent="0.15">
      <c r="A124" s="20" t="s">
        <v>3060</v>
      </c>
      <c r="B124" s="16" t="s">
        <v>114</v>
      </c>
      <c r="C124" s="40" t="s">
        <v>5783</v>
      </c>
      <c r="D124" s="16" t="s">
        <v>858</v>
      </c>
      <c r="E124" s="16">
        <v>210</v>
      </c>
      <c r="F124" s="16" t="s">
        <v>398</v>
      </c>
      <c r="G124" s="16" t="s">
        <v>7292</v>
      </c>
      <c r="H124" s="70"/>
    </row>
    <row r="125" spans="1:8" ht="13" x14ac:dyDescent="0.15">
      <c r="A125" s="20" t="s">
        <v>3075</v>
      </c>
      <c r="B125" s="16" t="s">
        <v>114</v>
      </c>
      <c r="C125" s="40" t="s">
        <v>5794</v>
      </c>
      <c r="D125" s="16" t="s">
        <v>392</v>
      </c>
      <c r="E125" s="16">
        <v>210</v>
      </c>
      <c r="F125" s="16" t="s">
        <v>398</v>
      </c>
      <c r="G125" s="16" t="s">
        <v>5795</v>
      </c>
      <c r="H125" s="70"/>
    </row>
    <row r="126" spans="1:8" ht="13" x14ac:dyDescent="0.15">
      <c r="A126" s="20" t="s">
        <v>3075</v>
      </c>
      <c r="B126" s="16" t="s">
        <v>341</v>
      </c>
      <c r="C126" s="40">
        <v>90</v>
      </c>
      <c r="D126" s="16" t="s">
        <v>392</v>
      </c>
      <c r="E126" s="16">
        <v>210</v>
      </c>
      <c r="F126" s="16" t="s">
        <v>398</v>
      </c>
      <c r="G126" s="16" t="s">
        <v>7293</v>
      </c>
      <c r="H126" s="70"/>
    </row>
    <row r="127" spans="1:8" ht="13" x14ac:dyDescent="0.15">
      <c r="A127" s="20" t="s">
        <v>3032</v>
      </c>
      <c r="B127" s="16" t="s">
        <v>337</v>
      </c>
      <c r="C127" s="40">
        <v>80</v>
      </c>
      <c r="D127" s="16" t="s">
        <v>400</v>
      </c>
      <c r="E127" s="16">
        <v>150</v>
      </c>
      <c r="F127" s="16" t="s">
        <v>393</v>
      </c>
      <c r="G127" s="16" t="s">
        <v>7294</v>
      </c>
      <c r="H127" s="70"/>
    </row>
    <row r="128" spans="1:8" ht="13" x14ac:dyDescent="0.15">
      <c r="A128" s="20" t="s">
        <v>3055</v>
      </c>
      <c r="B128" s="16" t="s">
        <v>114</v>
      </c>
      <c r="C128" s="40" t="s">
        <v>5792</v>
      </c>
      <c r="D128" s="16" t="s">
        <v>404</v>
      </c>
      <c r="E128" s="16">
        <v>210</v>
      </c>
      <c r="F128" s="16" t="s">
        <v>398</v>
      </c>
      <c r="G128" s="16" t="s">
        <v>7295</v>
      </c>
      <c r="H128" s="70"/>
    </row>
    <row r="129" spans="1:8" ht="13" x14ac:dyDescent="0.15">
      <c r="A129" s="20" t="s">
        <v>3070</v>
      </c>
      <c r="B129" s="16" t="s">
        <v>341</v>
      </c>
      <c r="C129" s="40" t="s">
        <v>7296</v>
      </c>
      <c r="D129" s="16" t="s">
        <v>858</v>
      </c>
      <c r="E129" s="16">
        <v>210</v>
      </c>
      <c r="F129" s="16" t="s">
        <v>393</v>
      </c>
      <c r="G129" s="16" t="s">
        <v>7297</v>
      </c>
      <c r="H129" s="70"/>
    </row>
    <row r="130" spans="1:8" ht="13" x14ac:dyDescent="0.15">
      <c r="A130" s="20" t="s">
        <v>3034</v>
      </c>
      <c r="B130" s="16" t="s">
        <v>337</v>
      </c>
      <c r="C130" s="40" t="s">
        <v>7298</v>
      </c>
      <c r="D130" s="16" t="s">
        <v>858</v>
      </c>
      <c r="E130" s="16">
        <v>180</v>
      </c>
      <c r="F130" s="16" t="s">
        <v>393</v>
      </c>
      <c r="G130" s="16" t="s">
        <v>7299</v>
      </c>
      <c r="H130" s="70"/>
    </row>
    <row r="131" spans="1:8" ht="13" x14ac:dyDescent="0.15">
      <c r="A131" s="20" t="s">
        <v>3152</v>
      </c>
      <c r="B131" s="16" t="s">
        <v>114</v>
      </c>
      <c r="C131" s="40" t="s">
        <v>5809</v>
      </c>
      <c r="D131" s="16" t="s">
        <v>400</v>
      </c>
      <c r="E131" s="16">
        <v>210</v>
      </c>
      <c r="F131" s="16" t="s">
        <v>398</v>
      </c>
      <c r="G131" s="16" t="s">
        <v>5810</v>
      </c>
      <c r="H131" s="70"/>
    </row>
    <row r="132" spans="1:8" ht="13" x14ac:dyDescent="0.15">
      <c r="A132" s="20" t="s">
        <v>7300</v>
      </c>
      <c r="B132" s="16"/>
      <c r="C132" s="40"/>
      <c r="D132" s="16" t="s">
        <v>392</v>
      </c>
      <c r="E132" s="16">
        <v>500</v>
      </c>
      <c r="F132" s="16" t="s">
        <v>393</v>
      </c>
      <c r="G132" s="16" t="s">
        <v>5850</v>
      </c>
      <c r="H132" s="70"/>
    </row>
    <row r="133" spans="1:8" ht="13" x14ac:dyDescent="0.15">
      <c r="A133" s="20" t="s">
        <v>3094</v>
      </c>
      <c r="B133" s="16" t="s">
        <v>342</v>
      </c>
      <c r="C133" s="40">
        <v>90</v>
      </c>
      <c r="D133" s="16" t="s">
        <v>847</v>
      </c>
      <c r="E133" s="16">
        <v>190</v>
      </c>
      <c r="F133" s="16" t="s">
        <v>393</v>
      </c>
      <c r="G133" s="16" t="s">
        <v>7301</v>
      </c>
      <c r="H133" s="70"/>
    </row>
    <row r="134" spans="1:8" ht="13" x14ac:dyDescent="0.15">
      <c r="A134" s="20" t="s">
        <v>3091</v>
      </c>
      <c r="B134" s="16" t="s">
        <v>342</v>
      </c>
      <c r="C134" s="40">
        <v>63</v>
      </c>
      <c r="D134" s="16" t="s">
        <v>385</v>
      </c>
      <c r="E134" s="16">
        <v>180</v>
      </c>
      <c r="F134" s="16" t="s">
        <v>393</v>
      </c>
      <c r="G134" s="16" t="s">
        <v>7302</v>
      </c>
      <c r="H134" s="70"/>
    </row>
    <row r="135" spans="1:8" ht="13" x14ac:dyDescent="0.15">
      <c r="A135" s="20" t="s">
        <v>3129</v>
      </c>
      <c r="B135" s="16" t="s">
        <v>114</v>
      </c>
      <c r="C135" s="40">
        <v>122</v>
      </c>
      <c r="D135" s="16" t="s">
        <v>400</v>
      </c>
      <c r="E135" s="16">
        <v>180</v>
      </c>
      <c r="F135" s="16" t="s">
        <v>393</v>
      </c>
      <c r="G135" s="16" t="s">
        <v>5852</v>
      </c>
      <c r="H135" s="70"/>
    </row>
    <row r="136" spans="1:8" ht="13" x14ac:dyDescent="0.15">
      <c r="A136" s="20" t="s">
        <v>7303</v>
      </c>
      <c r="B136" s="16"/>
      <c r="C136" s="40"/>
      <c r="D136" s="16" t="s">
        <v>392</v>
      </c>
      <c r="E136" s="16">
        <v>500</v>
      </c>
      <c r="F136" s="16" t="s">
        <v>393</v>
      </c>
      <c r="G136" s="16" t="s">
        <v>7304</v>
      </c>
      <c r="H136" s="70"/>
    </row>
    <row r="137" spans="1:8" ht="13" x14ac:dyDescent="0.15">
      <c r="A137" s="20" t="s">
        <v>2905</v>
      </c>
      <c r="B137" s="16" t="s">
        <v>334</v>
      </c>
      <c r="C137" s="40">
        <v>12</v>
      </c>
      <c r="D137" s="16" t="s">
        <v>407</v>
      </c>
      <c r="E137" s="16">
        <v>240</v>
      </c>
      <c r="F137" s="16" t="s">
        <v>386</v>
      </c>
      <c r="G137" s="16" t="s">
        <v>7305</v>
      </c>
      <c r="H137" s="70"/>
    </row>
    <row r="138" spans="1:8" ht="13" x14ac:dyDescent="0.15">
      <c r="A138" s="20" t="s">
        <v>2917</v>
      </c>
      <c r="B138" s="16" t="s">
        <v>334</v>
      </c>
      <c r="C138" s="40">
        <v>27</v>
      </c>
      <c r="D138" s="16" t="s">
        <v>395</v>
      </c>
      <c r="E138" s="16">
        <v>250</v>
      </c>
      <c r="F138" s="16" t="s">
        <v>386</v>
      </c>
      <c r="G138" s="16" t="s">
        <v>7306</v>
      </c>
      <c r="H138" s="70"/>
    </row>
    <row r="139" spans="1:8" ht="13" x14ac:dyDescent="0.15">
      <c r="A139" s="20" t="s">
        <v>2922</v>
      </c>
      <c r="B139" s="16" t="s">
        <v>334</v>
      </c>
      <c r="C139" s="40">
        <v>42</v>
      </c>
      <c r="D139" s="16" t="s">
        <v>389</v>
      </c>
      <c r="E139" s="16">
        <v>250</v>
      </c>
      <c r="F139" s="16" t="s">
        <v>386</v>
      </c>
      <c r="G139" s="16" t="s">
        <v>7307</v>
      </c>
      <c r="H139" s="70"/>
    </row>
    <row r="140" spans="1:8" ht="13" x14ac:dyDescent="0.15">
      <c r="A140" s="20" t="s">
        <v>3182</v>
      </c>
      <c r="B140" s="16" t="s">
        <v>114</v>
      </c>
      <c r="C140" s="40" t="s">
        <v>5918</v>
      </c>
      <c r="D140" s="16" t="s">
        <v>149</v>
      </c>
      <c r="E140" s="16">
        <v>250</v>
      </c>
      <c r="F140" s="16" t="s">
        <v>386</v>
      </c>
      <c r="G140" s="16" t="s">
        <v>5917</v>
      </c>
      <c r="H140" s="70"/>
    </row>
    <row r="141" spans="1:8" ht="13" x14ac:dyDescent="0.15">
      <c r="A141" s="20" t="s">
        <v>7308</v>
      </c>
      <c r="B141" s="16"/>
      <c r="C141" s="40"/>
      <c r="D141" s="16" t="s">
        <v>149</v>
      </c>
      <c r="E141" s="16">
        <v>500</v>
      </c>
      <c r="F141" s="16" t="s">
        <v>393</v>
      </c>
      <c r="G141" s="16" t="s">
        <v>7309</v>
      </c>
      <c r="H141" s="70"/>
    </row>
    <row r="142" spans="1:8" ht="13" x14ac:dyDescent="0.15">
      <c r="A142" s="20" t="s">
        <v>3135</v>
      </c>
      <c r="B142" s="16" t="s">
        <v>114</v>
      </c>
      <c r="C142" s="40" t="s">
        <v>5859</v>
      </c>
      <c r="D142" s="16" t="s">
        <v>149</v>
      </c>
      <c r="E142" s="16">
        <v>190</v>
      </c>
      <c r="F142" s="16" t="s">
        <v>393</v>
      </c>
      <c r="G142" s="16" t="s">
        <v>7310</v>
      </c>
      <c r="H142" s="70"/>
    </row>
    <row r="143" spans="1:8" ht="13" x14ac:dyDescent="0.15">
      <c r="A143" s="20" t="s">
        <v>2939</v>
      </c>
      <c r="B143" s="16" t="s">
        <v>114</v>
      </c>
      <c r="C143" s="40" t="s">
        <v>5814</v>
      </c>
      <c r="D143" s="16" t="s">
        <v>385</v>
      </c>
      <c r="E143" s="16">
        <v>250</v>
      </c>
      <c r="F143" s="16" t="s">
        <v>386</v>
      </c>
      <c r="G143" s="16" t="s">
        <v>5815</v>
      </c>
      <c r="H143" s="70"/>
    </row>
    <row r="144" spans="1:8" ht="13" x14ac:dyDescent="0.15">
      <c r="A144" s="20" t="s">
        <v>2951</v>
      </c>
      <c r="B144" s="16" t="s">
        <v>114</v>
      </c>
      <c r="C144" s="40" t="s">
        <v>5816</v>
      </c>
      <c r="D144" s="16" t="s">
        <v>847</v>
      </c>
      <c r="E144" s="16">
        <v>250</v>
      </c>
      <c r="F144" s="16" t="s">
        <v>386</v>
      </c>
      <c r="G144" s="16" t="s">
        <v>5817</v>
      </c>
      <c r="H144" s="70"/>
    </row>
    <row r="145" spans="1:8" ht="13" x14ac:dyDescent="0.15">
      <c r="A145" s="20" t="s">
        <v>3184</v>
      </c>
      <c r="B145" s="16" t="s">
        <v>114</v>
      </c>
      <c r="C145" s="40" t="s">
        <v>5885</v>
      </c>
      <c r="D145" s="16" t="s">
        <v>149</v>
      </c>
      <c r="E145" s="16">
        <v>250</v>
      </c>
      <c r="F145" s="16" t="s">
        <v>386</v>
      </c>
      <c r="G145" s="16" t="s">
        <v>5886</v>
      </c>
      <c r="H145" s="70"/>
    </row>
    <row r="146" spans="1:8" ht="13" x14ac:dyDescent="0.15">
      <c r="A146" s="20" t="s">
        <v>3185</v>
      </c>
      <c r="B146" s="16" t="s">
        <v>114</v>
      </c>
      <c r="C146" s="40" t="s">
        <v>5888</v>
      </c>
      <c r="D146" s="16" t="s">
        <v>149</v>
      </c>
      <c r="E146" s="16">
        <v>190</v>
      </c>
      <c r="F146" s="16" t="s">
        <v>393</v>
      </c>
      <c r="G146" s="16" t="s">
        <v>5889</v>
      </c>
      <c r="H146" s="70"/>
    </row>
    <row r="147" spans="1:8" ht="13" x14ac:dyDescent="0.15">
      <c r="A147" s="20" t="s">
        <v>2994</v>
      </c>
      <c r="B147" s="16" t="s">
        <v>336</v>
      </c>
      <c r="C147" s="40" t="s">
        <v>7311</v>
      </c>
      <c r="D147" s="16" t="s">
        <v>385</v>
      </c>
      <c r="E147" s="16">
        <v>170</v>
      </c>
      <c r="F147" s="16" t="s">
        <v>393</v>
      </c>
      <c r="G147" s="16" t="s">
        <v>7312</v>
      </c>
      <c r="H147" s="70"/>
    </row>
    <row r="148" spans="1:8" ht="13" x14ac:dyDescent="0.15">
      <c r="A148" s="20" t="s">
        <v>3028</v>
      </c>
      <c r="B148" s="16" t="s">
        <v>337</v>
      </c>
      <c r="C148" s="40" t="s">
        <v>7313</v>
      </c>
      <c r="D148" s="16" t="s">
        <v>389</v>
      </c>
      <c r="E148" s="16">
        <v>170</v>
      </c>
      <c r="F148" s="16" t="s">
        <v>393</v>
      </c>
      <c r="G148" s="16" t="s">
        <v>7314</v>
      </c>
      <c r="H148" s="70"/>
    </row>
    <row r="149" spans="1:8" ht="13" x14ac:dyDescent="0.15">
      <c r="A149" s="20" t="s">
        <v>3274</v>
      </c>
      <c r="B149" s="16" t="s">
        <v>114</v>
      </c>
      <c r="C149" s="40" t="s">
        <v>5933</v>
      </c>
      <c r="D149" s="16" t="s">
        <v>389</v>
      </c>
      <c r="E149" s="16">
        <v>300</v>
      </c>
      <c r="F149" s="16" t="s">
        <v>393</v>
      </c>
      <c r="G149" s="16" t="s">
        <v>5934</v>
      </c>
      <c r="H149" s="70"/>
    </row>
    <row r="150" spans="1:8" ht="13" x14ac:dyDescent="0.15">
      <c r="A150" s="20" t="s">
        <v>5942</v>
      </c>
      <c r="B150" s="16" t="s">
        <v>114</v>
      </c>
      <c r="C150" s="40" t="s">
        <v>5943</v>
      </c>
      <c r="D150" s="16" t="s">
        <v>395</v>
      </c>
      <c r="E150" s="16">
        <v>210</v>
      </c>
      <c r="F150" s="16" t="s">
        <v>398</v>
      </c>
      <c r="G150" s="16" t="s">
        <v>7315</v>
      </c>
      <c r="H150" s="70"/>
    </row>
    <row r="151" spans="1:8" ht="13" x14ac:dyDescent="0.15">
      <c r="A151" s="20" t="s">
        <v>5945</v>
      </c>
      <c r="B151" s="16" t="s">
        <v>114</v>
      </c>
      <c r="C151" s="40" t="s">
        <v>5946</v>
      </c>
      <c r="D151" s="16" t="s">
        <v>389</v>
      </c>
      <c r="E151" s="16">
        <v>210</v>
      </c>
      <c r="F151" s="16" t="s">
        <v>398</v>
      </c>
      <c r="G151" s="16" t="s">
        <v>7316</v>
      </c>
      <c r="H151" s="70"/>
    </row>
    <row r="152" spans="1:8" ht="13" x14ac:dyDescent="0.15">
      <c r="A152" s="20" t="s">
        <v>5948</v>
      </c>
      <c r="B152" s="16" t="s">
        <v>114</v>
      </c>
      <c r="C152" s="40" t="s">
        <v>5949</v>
      </c>
      <c r="D152" s="16" t="s">
        <v>404</v>
      </c>
      <c r="E152" s="16">
        <v>200</v>
      </c>
      <c r="F152" s="16" t="s">
        <v>398</v>
      </c>
      <c r="G152" s="16" t="s">
        <v>7317</v>
      </c>
      <c r="H152" s="70"/>
    </row>
    <row r="153" spans="1:8" ht="13" x14ac:dyDescent="0.15">
      <c r="A153" s="20" t="s">
        <v>5951</v>
      </c>
      <c r="B153" s="16" t="s">
        <v>114</v>
      </c>
      <c r="C153" s="40" t="s">
        <v>5952</v>
      </c>
      <c r="D153" s="16" t="s">
        <v>392</v>
      </c>
      <c r="E153" s="16">
        <v>160</v>
      </c>
      <c r="F153" s="16" t="s">
        <v>393</v>
      </c>
      <c r="G153" s="16" t="s">
        <v>7318</v>
      </c>
      <c r="H153" s="70"/>
    </row>
    <row r="154" spans="1:8" ht="13" x14ac:dyDescent="0.15">
      <c r="A154" s="20" t="s">
        <v>5951</v>
      </c>
      <c r="B154" s="16" t="s">
        <v>114</v>
      </c>
      <c r="C154" s="40" t="s">
        <v>5954</v>
      </c>
      <c r="D154" s="16" t="s">
        <v>392</v>
      </c>
      <c r="E154" s="16">
        <v>160</v>
      </c>
      <c r="F154" s="16" t="s">
        <v>393</v>
      </c>
      <c r="G154" s="16" t="s">
        <v>7318</v>
      </c>
      <c r="H154" s="70"/>
    </row>
    <row r="155" spans="1:8" ht="13" x14ac:dyDescent="0.15">
      <c r="A155" s="20" t="s">
        <v>5951</v>
      </c>
      <c r="B155" s="16" t="s">
        <v>114</v>
      </c>
      <c r="C155" s="40" t="s">
        <v>5956</v>
      </c>
      <c r="D155" s="16" t="s">
        <v>392</v>
      </c>
      <c r="E155" s="16">
        <v>160</v>
      </c>
      <c r="F155" s="16" t="s">
        <v>393</v>
      </c>
      <c r="G155" s="16" t="s">
        <v>7318</v>
      </c>
      <c r="H155" s="70"/>
    </row>
    <row r="156" spans="1:8" ht="13" x14ac:dyDescent="0.15">
      <c r="A156" s="20" t="s">
        <v>5960</v>
      </c>
      <c r="B156" s="16" t="s">
        <v>114</v>
      </c>
      <c r="C156" s="40" t="s">
        <v>5961</v>
      </c>
      <c r="D156" s="16" t="s">
        <v>847</v>
      </c>
      <c r="E156" s="16">
        <v>220</v>
      </c>
      <c r="F156" s="16" t="s">
        <v>398</v>
      </c>
      <c r="G156" s="16" t="s">
        <v>5959</v>
      </c>
      <c r="H156" s="70"/>
    </row>
    <row r="157" spans="1:8" ht="13" x14ac:dyDescent="0.15">
      <c r="A157" s="20" t="s">
        <v>3024</v>
      </c>
      <c r="B157" s="16" t="s">
        <v>114</v>
      </c>
      <c r="C157" s="40" t="s">
        <v>5992</v>
      </c>
      <c r="D157" s="16" t="s">
        <v>395</v>
      </c>
      <c r="E157" s="16">
        <v>250</v>
      </c>
      <c r="F157" s="16" t="s">
        <v>386</v>
      </c>
      <c r="G157" s="16" t="s">
        <v>7319</v>
      </c>
      <c r="H157" s="70"/>
    </row>
    <row r="158" spans="1:8" ht="14" x14ac:dyDescent="0.15">
      <c r="A158" s="20" t="s">
        <v>3124</v>
      </c>
      <c r="B158" s="16" t="s">
        <v>114</v>
      </c>
      <c r="C158" s="40" t="s">
        <v>5996</v>
      </c>
      <c r="D158" s="16" t="s">
        <v>389</v>
      </c>
      <c r="E158" s="16">
        <v>230</v>
      </c>
      <c r="F158" s="16" t="s">
        <v>386</v>
      </c>
      <c r="G158" s="138" t="s">
        <v>5997</v>
      </c>
      <c r="H158" s="70"/>
    </row>
    <row r="159" spans="1:8" ht="14" x14ac:dyDescent="0.15">
      <c r="A159" s="20" t="s">
        <v>3056</v>
      </c>
      <c r="B159" s="16" t="s">
        <v>114</v>
      </c>
      <c r="C159" s="40" t="s">
        <v>5994</v>
      </c>
      <c r="D159" s="16" t="s">
        <v>385</v>
      </c>
      <c r="E159" s="16">
        <v>190</v>
      </c>
      <c r="F159" s="16" t="s">
        <v>393</v>
      </c>
      <c r="G159" s="138" t="s">
        <v>7320</v>
      </c>
      <c r="H159" s="70"/>
    </row>
    <row r="160" spans="1:8" ht="14" x14ac:dyDescent="0.15">
      <c r="A160" s="20" t="s">
        <v>5975</v>
      </c>
      <c r="B160" s="16" t="s">
        <v>114</v>
      </c>
      <c r="C160" s="40" t="s">
        <v>5976</v>
      </c>
      <c r="D160" s="16" t="s">
        <v>395</v>
      </c>
      <c r="E160" s="16">
        <v>200</v>
      </c>
      <c r="F160" s="16" t="s">
        <v>398</v>
      </c>
      <c r="G160" s="138" t="s">
        <v>5977</v>
      </c>
      <c r="H160" s="70"/>
    </row>
    <row r="161" spans="1:8" ht="14" x14ac:dyDescent="0.15">
      <c r="A161" s="20" t="s">
        <v>5978</v>
      </c>
      <c r="B161" s="16" t="s">
        <v>114</v>
      </c>
      <c r="C161" s="40" t="s">
        <v>5979</v>
      </c>
      <c r="D161" s="16" t="s">
        <v>392</v>
      </c>
      <c r="E161" s="16">
        <v>180</v>
      </c>
      <c r="F161" s="16" t="s">
        <v>393</v>
      </c>
      <c r="G161" s="138" t="s">
        <v>5980</v>
      </c>
      <c r="H161" s="70"/>
    </row>
    <row r="162" spans="1:8" ht="14" x14ac:dyDescent="0.15">
      <c r="A162" s="20" t="s">
        <v>3279</v>
      </c>
      <c r="B162" s="16" t="s">
        <v>114</v>
      </c>
      <c r="C162" s="40" t="s">
        <v>5981</v>
      </c>
      <c r="D162" s="16" t="s">
        <v>389</v>
      </c>
      <c r="E162" s="16">
        <v>250</v>
      </c>
      <c r="F162" s="16" t="s">
        <v>386</v>
      </c>
      <c r="G162" s="138" t="s">
        <v>5982</v>
      </c>
      <c r="H162" s="70"/>
    </row>
    <row r="163" spans="1:8" ht="14" x14ac:dyDescent="0.15">
      <c r="A163" s="20" t="s">
        <v>3277</v>
      </c>
      <c r="B163" s="16" t="s">
        <v>114</v>
      </c>
      <c r="C163" s="40" t="s">
        <v>6002</v>
      </c>
      <c r="D163" s="16" t="s">
        <v>395</v>
      </c>
      <c r="E163" s="16">
        <v>270</v>
      </c>
      <c r="F163" s="16" t="s">
        <v>393</v>
      </c>
      <c r="G163" s="138" t="s">
        <v>6003</v>
      </c>
      <c r="H163" s="70"/>
    </row>
    <row r="164" spans="1:8" ht="14" x14ac:dyDescent="0.15">
      <c r="A164" s="20" t="s">
        <v>6026</v>
      </c>
      <c r="B164" s="16" t="s">
        <v>114</v>
      </c>
      <c r="C164" s="40" t="s">
        <v>6027</v>
      </c>
      <c r="D164" s="16" t="s">
        <v>392</v>
      </c>
      <c r="E164" s="16">
        <v>240</v>
      </c>
      <c r="F164" s="16" t="s">
        <v>386</v>
      </c>
      <c r="G164" s="138" t="s">
        <v>6028</v>
      </c>
      <c r="H164" s="70"/>
    </row>
    <row r="165" spans="1:8" ht="14" x14ac:dyDescent="0.15">
      <c r="A165" s="20" t="s">
        <v>6029</v>
      </c>
      <c r="B165" s="16" t="s">
        <v>114</v>
      </c>
      <c r="C165" s="40" t="s">
        <v>6030</v>
      </c>
      <c r="D165" s="16" t="s">
        <v>385</v>
      </c>
      <c r="E165" s="16">
        <v>270</v>
      </c>
      <c r="F165" s="16" t="s">
        <v>393</v>
      </c>
      <c r="G165" s="138" t="s">
        <v>6031</v>
      </c>
      <c r="H165" s="70"/>
    </row>
    <row r="166" spans="1:8" ht="14" x14ac:dyDescent="0.15">
      <c r="A166" s="20" t="s">
        <v>6061</v>
      </c>
      <c r="B166" s="16" t="s">
        <v>114</v>
      </c>
      <c r="C166" s="40" t="s">
        <v>6062</v>
      </c>
      <c r="D166" s="16" t="s">
        <v>404</v>
      </c>
      <c r="E166" s="16">
        <v>160</v>
      </c>
      <c r="F166" s="16" t="s">
        <v>393</v>
      </c>
      <c r="G166" s="138" t="s">
        <v>6063</v>
      </c>
      <c r="H166" s="70"/>
    </row>
    <row r="167" spans="1:8" ht="14" x14ac:dyDescent="0.15">
      <c r="A167" s="20" t="s">
        <v>3024</v>
      </c>
      <c r="B167" s="16" t="s">
        <v>114</v>
      </c>
      <c r="C167" s="40" t="s">
        <v>6018</v>
      </c>
      <c r="D167" s="16" t="s">
        <v>395</v>
      </c>
      <c r="E167" s="16">
        <v>250</v>
      </c>
      <c r="F167" s="16" t="s">
        <v>386</v>
      </c>
      <c r="G167" s="138" t="s">
        <v>7321</v>
      </c>
      <c r="H167" s="70"/>
    </row>
    <row r="168" spans="1:8" ht="14" x14ac:dyDescent="0.15">
      <c r="A168" s="20" t="s">
        <v>3065</v>
      </c>
      <c r="B168" s="16" t="s">
        <v>114</v>
      </c>
      <c r="C168" s="40" t="s">
        <v>6020</v>
      </c>
      <c r="D168" s="16" t="s">
        <v>389</v>
      </c>
      <c r="E168" s="16">
        <v>230</v>
      </c>
      <c r="F168" s="16" t="s">
        <v>398</v>
      </c>
      <c r="G168" s="138" t="s">
        <v>7322</v>
      </c>
      <c r="H168" s="70"/>
    </row>
    <row r="169" spans="1:8" ht="14" x14ac:dyDescent="0.15">
      <c r="A169" s="20" t="s">
        <v>3055</v>
      </c>
      <c r="B169" s="16" t="s">
        <v>114</v>
      </c>
      <c r="C169" s="40" t="s">
        <v>6021</v>
      </c>
      <c r="D169" s="16" t="s">
        <v>404</v>
      </c>
      <c r="E169" s="16">
        <v>210</v>
      </c>
      <c r="F169" s="16" t="s">
        <v>398</v>
      </c>
      <c r="G169" s="138" t="s">
        <v>7323</v>
      </c>
      <c r="H169" s="70"/>
    </row>
    <row r="170" spans="1:8" ht="14" x14ac:dyDescent="0.15">
      <c r="A170" s="20" t="s">
        <v>3464</v>
      </c>
      <c r="B170" s="16" t="s">
        <v>114</v>
      </c>
      <c r="C170" s="40" t="s">
        <v>6051</v>
      </c>
      <c r="D170" s="16" t="s">
        <v>395</v>
      </c>
      <c r="E170" s="16">
        <v>270</v>
      </c>
      <c r="F170" s="16" t="s">
        <v>393</v>
      </c>
      <c r="G170" s="138" t="s">
        <v>6050</v>
      </c>
      <c r="H170" s="70"/>
    </row>
    <row r="171" spans="1:8" ht="14" x14ac:dyDescent="0.15">
      <c r="A171" s="20" t="s">
        <v>3168</v>
      </c>
      <c r="B171" s="16" t="s">
        <v>344</v>
      </c>
      <c r="C171" s="40" t="s">
        <v>7324</v>
      </c>
      <c r="D171" s="16" t="s">
        <v>149</v>
      </c>
      <c r="E171" s="16">
        <v>180</v>
      </c>
      <c r="F171" s="16" t="s">
        <v>393</v>
      </c>
      <c r="G171" s="138" t="s">
        <v>7325</v>
      </c>
      <c r="H171" s="70"/>
    </row>
    <row r="172" spans="1:8" ht="14" x14ac:dyDescent="0.15">
      <c r="A172" s="20" t="s">
        <v>3568</v>
      </c>
      <c r="B172" s="16" t="s">
        <v>353</v>
      </c>
      <c r="C172" s="40">
        <v>138</v>
      </c>
      <c r="D172" s="16"/>
      <c r="E172" s="16">
        <v>220</v>
      </c>
      <c r="F172" s="16"/>
      <c r="G172" s="138" t="s">
        <v>7326</v>
      </c>
      <c r="H172" s="70"/>
    </row>
    <row r="173" spans="1:8" ht="14" x14ac:dyDescent="0.15">
      <c r="A173" s="20" t="s">
        <v>3569</v>
      </c>
      <c r="B173" s="16" t="s">
        <v>353</v>
      </c>
      <c r="C173" s="40">
        <v>139</v>
      </c>
      <c r="D173" s="16"/>
      <c r="E173" s="16">
        <v>230</v>
      </c>
      <c r="F173" s="16"/>
      <c r="G173" s="138" t="s">
        <v>7326</v>
      </c>
      <c r="H173" s="70"/>
    </row>
    <row r="174" spans="1:8" ht="14" x14ac:dyDescent="0.15">
      <c r="A174" s="20" t="s">
        <v>6096</v>
      </c>
      <c r="B174" s="16" t="s">
        <v>118</v>
      </c>
      <c r="C174" s="40" t="s">
        <v>6097</v>
      </c>
      <c r="D174" s="16" t="s">
        <v>392</v>
      </c>
      <c r="E174" s="16">
        <v>300</v>
      </c>
      <c r="F174" s="16" t="s">
        <v>3519</v>
      </c>
      <c r="G174" s="138" t="s">
        <v>6095</v>
      </c>
      <c r="H174" s="70"/>
    </row>
    <row r="175" spans="1:8" ht="14" x14ac:dyDescent="0.15">
      <c r="A175" s="20" t="s">
        <v>6067</v>
      </c>
      <c r="B175" s="16" t="s">
        <v>114</v>
      </c>
      <c r="C175" s="40" t="s">
        <v>6068</v>
      </c>
      <c r="D175" s="16" t="s">
        <v>389</v>
      </c>
      <c r="E175" s="16">
        <v>200</v>
      </c>
      <c r="F175" s="16" t="s">
        <v>398</v>
      </c>
      <c r="G175" s="138" t="s">
        <v>6069</v>
      </c>
      <c r="H175" s="70"/>
    </row>
    <row r="176" spans="1:8" ht="14" x14ac:dyDescent="0.15">
      <c r="A176" s="20" t="s">
        <v>3615</v>
      </c>
      <c r="B176" s="16" t="s">
        <v>118</v>
      </c>
      <c r="C176" s="40" t="s">
        <v>6115</v>
      </c>
      <c r="D176" s="16" t="s">
        <v>404</v>
      </c>
      <c r="E176" s="16">
        <v>210</v>
      </c>
      <c r="F176" s="16" t="s">
        <v>393</v>
      </c>
      <c r="G176" s="138" t="s">
        <v>6116</v>
      </c>
      <c r="H176" s="70"/>
    </row>
    <row r="177" spans="1:8" ht="14" x14ac:dyDescent="0.15">
      <c r="A177" s="20" t="s">
        <v>3592</v>
      </c>
      <c r="B177" s="16" t="s">
        <v>118</v>
      </c>
      <c r="C177" s="40" t="s">
        <v>6111</v>
      </c>
      <c r="D177" s="16" t="s">
        <v>407</v>
      </c>
      <c r="E177" s="16">
        <v>220</v>
      </c>
      <c r="F177" s="16" t="s">
        <v>393</v>
      </c>
      <c r="G177" s="138" t="s">
        <v>7327</v>
      </c>
      <c r="H177" s="70"/>
    </row>
    <row r="178" spans="1:8" ht="14" x14ac:dyDescent="0.15">
      <c r="A178" s="20" t="s">
        <v>3599</v>
      </c>
      <c r="B178" s="16" t="s">
        <v>118</v>
      </c>
      <c r="C178" s="40" t="s">
        <v>6113</v>
      </c>
      <c r="D178" s="16" t="s">
        <v>395</v>
      </c>
      <c r="E178" s="16">
        <v>210</v>
      </c>
      <c r="F178" s="16" t="s">
        <v>393</v>
      </c>
      <c r="G178" s="138" t="s">
        <v>7328</v>
      </c>
      <c r="H178" s="70"/>
    </row>
    <row r="179" spans="1:8" ht="14" x14ac:dyDescent="0.15">
      <c r="A179" s="20" t="s">
        <v>3606</v>
      </c>
      <c r="B179" s="16" t="s">
        <v>118</v>
      </c>
      <c r="C179" s="40" t="s">
        <v>6114</v>
      </c>
      <c r="D179" s="16" t="s">
        <v>389</v>
      </c>
      <c r="E179" s="16">
        <v>200</v>
      </c>
      <c r="F179" s="16" t="s">
        <v>393</v>
      </c>
      <c r="G179" s="138" t="s">
        <v>7329</v>
      </c>
      <c r="H179" s="70"/>
    </row>
    <row r="180" spans="1:8" ht="14" x14ac:dyDescent="0.15">
      <c r="A180" s="20" t="s">
        <v>3571</v>
      </c>
      <c r="B180" s="16" t="s">
        <v>353</v>
      </c>
      <c r="C180" s="40">
        <v>142</v>
      </c>
      <c r="D180" s="16" t="s">
        <v>392</v>
      </c>
      <c r="E180" s="16">
        <v>340</v>
      </c>
      <c r="F180" s="16" t="s">
        <v>3519</v>
      </c>
      <c r="G180" s="138" t="s">
        <v>7330</v>
      </c>
      <c r="H180" s="70"/>
    </row>
    <row r="181" spans="1:8" ht="13" x14ac:dyDescent="0.15">
      <c r="A181" s="20" t="s">
        <v>3615</v>
      </c>
      <c r="B181" s="16" t="s">
        <v>354</v>
      </c>
      <c r="C181" s="297">
        <v>70</v>
      </c>
      <c r="D181" s="16" t="s">
        <v>404</v>
      </c>
      <c r="E181" s="16">
        <v>210</v>
      </c>
      <c r="F181" s="16" t="s">
        <v>393</v>
      </c>
      <c r="G181" s="20" t="s">
        <v>7331</v>
      </c>
      <c r="H181" s="70"/>
    </row>
    <row r="182" spans="1:8" ht="13" x14ac:dyDescent="0.15">
      <c r="A182" s="20" t="s">
        <v>6122</v>
      </c>
      <c r="B182" s="16" t="s">
        <v>118</v>
      </c>
      <c r="C182" s="129" t="s">
        <v>6123</v>
      </c>
      <c r="D182" s="16" t="s">
        <v>385</v>
      </c>
      <c r="E182" s="16">
        <v>170</v>
      </c>
      <c r="F182" s="16" t="s">
        <v>393</v>
      </c>
      <c r="G182" s="20" t="s">
        <v>6124</v>
      </c>
      <c r="H182" s="70"/>
    </row>
    <row r="183" spans="1:8" ht="13" x14ac:dyDescent="0.15">
      <c r="A183" s="20" t="s">
        <v>3644</v>
      </c>
      <c r="B183" s="16" t="s">
        <v>118</v>
      </c>
      <c r="C183" s="40" t="s">
        <v>6139</v>
      </c>
      <c r="D183" s="16" t="s">
        <v>847</v>
      </c>
      <c r="E183" s="16">
        <v>220</v>
      </c>
      <c r="F183" s="16" t="s">
        <v>393</v>
      </c>
      <c r="G183" s="16" t="s">
        <v>6140</v>
      </c>
      <c r="H183" s="70"/>
    </row>
    <row r="184" spans="1:8" ht="13" x14ac:dyDescent="0.15">
      <c r="A184" s="20" t="s">
        <v>3324</v>
      </c>
      <c r="B184" s="16" t="s">
        <v>114</v>
      </c>
      <c r="C184" s="40" t="s">
        <v>6075</v>
      </c>
      <c r="D184" s="16" t="s">
        <v>385</v>
      </c>
      <c r="E184" s="16">
        <v>260</v>
      </c>
      <c r="F184" s="16" t="s">
        <v>393</v>
      </c>
      <c r="G184" s="16" t="s">
        <v>7332</v>
      </c>
      <c r="H184" s="70"/>
    </row>
    <row r="185" spans="1:8" ht="13" x14ac:dyDescent="0.15">
      <c r="A185" s="20" t="s">
        <v>3329</v>
      </c>
      <c r="B185" s="16" t="s">
        <v>114</v>
      </c>
      <c r="C185" s="40" t="s">
        <v>6076</v>
      </c>
      <c r="D185" s="16" t="s">
        <v>858</v>
      </c>
      <c r="E185" s="16">
        <v>270</v>
      </c>
      <c r="F185" s="16" t="s">
        <v>393</v>
      </c>
      <c r="G185" s="16" t="s">
        <v>7332</v>
      </c>
      <c r="H185" s="70"/>
    </row>
    <row r="186" spans="1:8" ht="13" x14ac:dyDescent="0.15">
      <c r="A186" s="20" t="s">
        <v>3800</v>
      </c>
      <c r="B186" s="16" t="s">
        <v>118</v>
      </c>
      <c r="C186" s="40" t="s">
        <v>6160</v>
      </c>
      <c r="D186" s="16" t="s">
        <v>400</v>
      </c>
      <c r="E186" s="16">
        <v>210</v>
      </c>
      <c r="F186" s="16" t="s">
        <v>393</v>
      </c>
      <c r="G186" s="16" t="s">
        <v>6161</v>
      </c>
      <c r="H186" s="70"/>
    </row>
    <row r="187" spans="1:8" ht="13" x14ac:dyDescent="0.15">
      <c r="A187" s="20" t="s">
        <v>3687</v>
      </c>
      <c r="B187" s="16" t="s">
        <v>355</v>
      </c>
      <c r="C187" s="40">
        <v>116</v>
      </c>
      <c r="D187" s="16" t="s">
        <v>858</v>
      </c>
      <c r="E187" s="16">
        <v>220</v>
      </c>
      <c r="F187" s="16" t="s">
        <v>393</v>
      </c>
      <c r="G187" s="20" t="s">
        <v>7333</v>
      </c>
      <c r="H187" s="70"/>
    </row>
    <row r="188" spans="1:8" ht="13" x14ac:dyDescent="0.15">
      <c r="A188" s="20" t="s">
        <v>3688</v>
      </c>
      <c r="B188" s="16" t="s">
        <v>118</v>
      </c>
      <c r="C188" s="40" t="s">
        <v>6164</v>
      </c>
      <c r="D188" s="16" t="s">
        <v>858</v>
      </c>
      <c r="E188" s="16">
        <v>340</v>
      </c>
      <c r="F188" s="16" t="s">
        <v>3519</v>
      </c>
      <c r="G188" s="20" t="s">
        <v>7334</v>
      </c>
      <c r="H188" s="70"/>
    </row>
    <row r="189" spans="1:8" ht="13.25" customHeight="1" x14ac:dyDescent="0.15">
      <c r="A189" s="20" t="s">
        <v>3651</v>
      </c>
      <c r="B189" s="16" t="s">
        <v>118</v>
      </c>
      <c r="C189" s="40" t="s">
        <v>6171</v>
      </c>
      <c r="D189" s="16" t="s">
        <v>392</v>
      </c>
      <c r="E189" s="16">
        <v>210</v>
      </c>
      <c r="F189" s="16" t="s">
        <v>393</v>
      </c>
      <c r="G189" s="20" t="s">
        <v>7335</v>
      </c>
      <c r="H189" s="70"/>
    </row>
    <row r="190" spans="1:8" ht="13.25" customHeight="1" x14ac:dyDescent="0.15">
      <c r="A190" s="20" t="s">
        <v>4418</v>
      </c>
      <c r="B190" s="16" t="s">
        <v>118</v>
      </c>
      <c r="C190" s="40" t="s">
        <v>6181</v>
      </c>
      <c r="D190" s="16" t="s">
        <v>385</v>
      </c>
      <c r="E190" s="16">
        <v>200</v>
      </c>
      <c r="F190" s="16" t="s">
        <v>393</v>
      </c>
      <c r="G190" s="20" t="s">
        <v>7336</v>
      </c>
      <c r="H190" s="70"/>
    </row>
    <row r="191" spans="1:8" ht="13.25" customHeight="1" x14ac:dyDescent="0.15">
      <c r="A191" s="20" t="s">
        <v>3685</v>
      </c>
      <c r="B191" s="16" t="s">
        <v>118</v>
      </c>
      <c r="C191" s="40" t="s">
        <v>6185</v>
      </c>
      <c r="D191" s="16" t="s">
        <v>858</v>
      </c>
      <c r="E191" s="16">
        <v>220</v>
      </c>
      <c r="F191" s="16" t="s">
        <v>393</v>
      </c>
      <c r="G191" s="20" t="s">
        <v>7337</v>
      </c>
      <c r="H191" s="70"/>
    </row>
    <row r="192" spans="1:8" ht="13.25" customHeight="1" x14ac:dyDescent="0.15">
      <c r="A192" s="20" t="s">
        <v>2404</v>
      </c>
      <c r="B192" s="16" t="s">
        <v>332</v>
      </c>
      <c r="C192" s="40">
        <v>52</v>
      </c>
      <c r="D192" s="16" t="s">
        <v>385</v>
      </c>
      <c r="E192" s="16">
        <v>180</v>
      </c>
      <c r="F192" s="16" t="s">
        <v>393</v>
      </c>
      <c r="G192" s="20" t="s">
        <v>7338</v>
      </c>
      <c r="H192" s="70"/>
    </row>
    <row r="193" spans="1:8" ht="13.25" customHeight="1" x14ac:dyDescent="0.15">
      <c r="A193" s="20" t="s">
        <v>2624</v>
      </c>
      <c r="B193" s="16" t="s">
        <v>332</v>
      </c>
      <c r="C193" s="40">
        <v>72</v>
      </c>
      <c r="D193" s="16" t="s">
        <v>392</v>
      </c>
      <c r="E193" s="16">
        <v>180</v>
      </c>
      <c r="F193" s="16" t="s">
        <v>393</v>
      </c>
      <c r="G193" s="20" t="s">
        <v>7339</v>
      </c>
      <c r="H193" s="70"/>
    </row>
    <row r="194" spans="1:8" ht="13.25" customHeight="1" x14ac:dyDescent="0.15">
      <c r="A194" s="20" t="s">
        <v>3763</v>
      </c>
      <c r="B194" s="16" t="s">
        <v>118</v>
      </c>
      <c r="C194" s="40" t="s">
        <v>6222</v>
      </c>
      <c r="D194" s="16" t="s">
        <v>407</v>
      </c>
      <c r="E194" s="16">
        <v>180</v>
      </c>
      <c r="F194" s="16" t="s">
        <v>393</v>
      </c>
      <c r="G194" s="20" t="s">
        <v>7340</v>
      </c>
      <c r="H194" s="70"/>
    </row>
    <row r="195" spans="1:8" ht="13.25" customHeight="1" x14ac:dyDescent="0.15">
      <c r="A195" s="20" t="s">
        <v>3769</v>
      </c>
      <c r="B195" s="16" t="s">
        <v>357</v>
      </c>
      <c r="C195" s="297">
        <v>43</v>
      </c>
      <c r="D195" s="16" t="s">
        <v>404</v>
      </c>
      <c r="E195" s="16">
        <v>190</v>
      </c>
      <c r="F195" s="16" t="s">
        <v>393</v>
      </c>
      <c r="G195" s="20" t="s">
        <v>7341</v>
      </c>
      <c r="H195" s="70"/>
    </row>
    <row r="196" spans="1:8" ht="13.25" customHeight="1" x14ac:dyDescent="0.15">
      <c r="A196" s="20" t="s">
        <v>3799</v>
      </c>
      <c r="B196" s="16" t="s">
        <v>118</v>
      </c>
      <c r="C196" s="40" t="s">
        <v>6232</v>
      </c>
      <c r="D196" s="16" t="s">
        <v>385</v>
      </c>
      <c r="E196" s="16">
        <v>190</v>
      </c>
      <c r="F196" s="16" t="s">
        <v>393</v>
      </c>
      <c r="G196" s="20" t="s">
        <v>7342</v>
      </c>
      <c r="H196" s="70"/>
    </row>
    <row r="197" spans="1:8" ht="13.25" customHeight="1" x14ac:dyDescent="0.15">
      <c r="A197" s="20" t="s">
        <v>3769</v>
      </c>
      <c r="B197" s="16" t="s">
        <v>118</v>
      </c>
      <c r="C197" s="40" t="s">
        <v>6192</v>
      </c>
      <c r="D197" s="16" t="s">
        <v>404</v>
      </c>
      <c r="E197" s="16">
        <v>190</v>
      </c>
      <c r="F197" s="16" t="s">
        <v>393</v>
      </c>
      <c r="G197" s="20" t="s">
        <v>7343</v>
      </c>
      <c r="H197" s="70"/>
    </row>
    <row r="198" spans="1:8" ht="13.25" customHeight="1" x14ac:dyDescent="0.15">
      <c r="A198" s="20" t="s">
        <v>3630</v>
      </c>
      <c r="B198" s="16" t="s">
        <v>118</v>
      </c>
      <c r="C198" s="40" t="s">
        <v>6254</v>
      </c>
      <c r="D198" s="16" t="s">
        <v>385</v>
      </c>
      <c r="E198" s="16">
        <v>320</v>
      </c>
      <c r="F198" s="16" t="s">
        <v>3519</v>
      </c>
      <c r="G198" s="20" t="s">
        <v>7344</v>
      </c>
      <c r="H198" s="70"/>
    </row>
    <row r="199" spans="1:8" ht="13.25" customHeight="1" x14ac:dyDescent="0.15">
      <c r="A199" s="20" t="s">
        <v>3803</v>
      </c>
      <c r="B199" s="16" t="s">
        <v>118</v>
      </c>
      <c r="C199" s="40" t="s">
        <v>6257</v>
      </c>
      <c r="D199" s="16" t="s">
        <v>858</v>
      </c>
      <c r="E199" s="16">
        <v>300</v>
      </c>
      <c r="F199" s="16" t="s">
        <v>3519</v>
      </c>
      <c r="G199" s="20" t="s">
        <v>7345</v>
      </c>
      <c r="H199" s="70"/>
    </row>
    <row r="200" spans="1:8" ht="13.25" customHeight="1" x14ac:dyDescent="0.15">
      <c r="A200" s="20" t="s">
        <v>3502</v>
      </c>
      <c r="B200" s="16" t="s">
        <v>118</v>
      </c>
      <c r="C200" s="40" t="s">
        <v>6089</v>
      </c>
      <c r="D200" s="16" t="s">
        <v>407</v>
      </c>
      <c r="E200" s="16">
        <v>60</v>
      </c>
      <c r="F200" s="16" t="s">
        <v>393</v>
      </c>
      <c r="G200" s="20" t="s">
        <v>7346</v>
      </c>
      <c r="H200" s="70"/>
    </row>
    <row r="201" spans="1:8" ht="13.25" customHeight="1" x14ac:dyDescent="0.15">
      <c r="A201" s="20" t="s">
        <v>3512</v>
      </c>
      <c r="B201" s="16" t="s">
        <v>118</v>
      </c>
      <c r="C201" s="40" t="s">
        <v>6091</v>
      </c>
      <c r="D201" s="16" t="s">
        <v>395</v>
      </c>
      <c r="E201" s="16">
        <v>60</v>
      </c>
      <c r="F201" s="16" t="s">
        <v>393</v>
      </c>
      <c r="G201" s="20" t="s">
        <v>7346</v>
      </c>
      <c r="H201" s="70"/>
    </row>
    <row r="202" spans="1:8" ht="13.25" customHeight="1" x14ac:dyDescent="0.15">
      <c r="A202" s="20" t="s">
        <v>3521</v>
      </c>
      <c r="B202" s="16" t="s">
        <v>118</v>
      </c>
      <c r="C202" s="40" t="s">
        <v>6092</v>
      </c>
      <c r="D202" s="16" t="s">
        <v>389</v>
      </c>
      <c r="E202" s="16">
        <v>60</v>
      </c>
      <c r="F202" s="16" t="s">
        <v>393</v>
      </c>
      <c r="G202" s="20" t="s">
        <v>7346</v>
      </c>
      <c r="H202" s="70"/>
    </row>
    <row r="203" spans="1:8" ht="13.25" customHeight="1" x14ac:dyDescent="0.15">
      <c r="A203" s="20" t="s">
        <v>2902</v>
      </c>
      <c r="B203" s="16" t="s">
        <v>114</v>
      </c>
      <c r="C203" s="40" t="s">
        <v>5634</v>
      </c>
      <c r="D203" s="16" t="s">
        <v>407</v>
      </c>
      <c r="E203" s="16">
        <v>50</v>
      </c>
      <c r="F203" s="16" t="s">
        <v>393</v>
      </c>
      <c r="G203" s="20" t="s">
        <v>7347</v>
      </c>
      <c r="H203" s="70"/>
    </row>
    <row r="204" spans="1:8" ht="13.25" customHeight="1" x14ac:dyDescent="0.15">
      <c r="A204" s="20" t="s">
        <v>2914</v>
      </c>
      <c r="B204" s="16" t="s">
        <v>114</v>
      </c>
      <c r="C204" s="40" t="s">
        <v>5637</v>
      </c>
      <c r="D204" s="16" t="s">
        <v>395</v>
      </c>
      <c r="E204" s="16">
        <v>60</v>
      </c>
      <c r="F204" s="16" t="s">
        <v>393</v>
      </c>
      <c r="G204" s="20" t="s">
        <v>7347</v>
      </c>
      <c r="H204" s="70"/>
    </row>
    <row r="205" spans="1:8" ht="13.25" customHeight="1" x14ac:dyDescent="0.15">
      <c r="A205" s="20" t="s">
        <v>2919</v>
      </c>
      <c r="B205" s="16" t="s">
        <v>114</v>
      </c>
      <c r="C205" s="40" t="s">
        <v>5639</v>
      </c>
      <c r="D205" s="16" t="s">
        <v>389</v>
      </c>
      <c r="E205" s="16">
        <v>60</v>
      </c>
      <c r="F205" s="16" t="s">
        <v>393</v>
      </c>
      <c r="G205" s="20" t="s">
        <v>7347</v>
      </c>
      <c r="H205" s="70"/>
    </row>
    <row r="206" spans="1:8" ht="13.25" customHeight="1" x14ac:dyDescent="0.15">
      <c r="A206" s="20" t="s">
        <v>2516</v>
      </c>
      <c r="B206" s="16" t="s">
        <v>110</v>
      </c>
      <c r="C206" s="40" t="s">
        <v>5221</v>
      </c>
      <c r="D206" s="16" t="s">
        <v>407</v>
      </c>
      <c r="E206" s="16">
        <v>60</v>
      </c>
      <c r="F206" s="16" t="s">
        <v>393</v>
      </c>
      <c r="G206" s="20" t="s">
        <v>7348</v>
      </c>
      <c r="H206" s="70"/>
    </row>
    <row r="207" spans="1:8" ht="13.25" customHeight="1" x14ac:dyDescent="0.15">
      <c r="A207" s="20" t="s">
        <v>2524</v>
      </c>
      <c r="B207" s="16" t="s">
        <v>110</v>
      </c>
      <c r="C207" s="40" t="s">
        <v>5223</v>
      </c>
      <c r="D207" s="16" t="s">
        <v>395</v>
      </c>
      <c r="E207" s="16">
        <v>60</v>
      </c>
      <c r="F207" s="16" t="s">
        <v>393</v>
      </c>
      <c r="G207" s="20" t="s">
        <v>7348</v>
      </c>
      <c r="H207" s="70"/>
    </row>
    <row r="208" spans="1:8" ht="13.25" customHeight="1" x14ac:dyDescent="0.15">
      <c r="A208" s="20" t="s">
        <v>2531</v>
      </c>
      <c r="B208" s="16" t="s">
        <v>110</v>
      </c>
      <c r="C208" s="40" t="s">
        <v>5225</v>
      </c>
      <c r="D208" s="16" t="s">
        <v>389</v>
      </c>
      <c r="E208" s="16">
        <v>60</v>
      </c>
      <c r="F208" s="16" t="s">
        <v>393</v>
      </c>
      <c r="G208" s="20" t="s">
        <v>7348</v>
      </c>
      <c r="H208" s="70"/>
    </row>
    <row r="209" spans="1:8" ht="13.25" customHeight="1" x14ac:dyDescent="0.15">
      <c r="A209" s="20" t="s">
        <v>2235</v>
      </c>
      <c r="B209" s="16" t="s">
        <v>107</v>
      </c>
      <c r="C209" s="40" t="s">
        <v>5015</v>
      </c>
      <c r="D209" s="16" t="s">
        <v>407</v>
      </c>
      <c r="E209" s="16">
        <v>60</v>
      </c>
      <c r="F209" s="16" t="s">
        <v>393</v>
      </c>
      <c r="G209" s="20" t="s">
        <v>7349</v>
      </c>
      <c r="H209" s="70"/>
    </row>
    <row r="210" spans="1:8" ht="13.25" customHeight="1" x14ac:dyDescent="0.15">
      <c r="A210" s="20" t="s">
        <v>2245</v>
      </c>
      <c r="B210" s="16" t="s">
        <v>107</v>
      </c>
      <c r="C210" s="40" t="s">
        <v>5017</v>
      </c>
      <c r="D210" s="16" t="s">
        <v>395</v>
      </c>
      <c r="E210" s="16">
        <v>70</v>
      </c>
      <c r="F210" s="16" t="s">
        <v>393</v>
      </c>
      <c r="G210" s="20" t="s">
        <v>7349</v>
      </c>
      <c r="H210" s="70"/>
    </row>
    <row r="211" spans="1:8" ht="13.25" customHeight="1" x14ac:dyDescent="0.15">
      <c r="A211" s="20" t="s">
        <v>2253</v>
      </c>
      <c r="B211" s="16" t="s">
        <v>107</v>
      </c>
      <c r="C211" s="40" t="s">
        <v>5018</v>
      </c>
      <c r="D211" s="16" t="s">
        <v>389</v>
      </c>
      <c r="E211" s="16">
        <v>60</v>
      </c>
      <c r="F211" s="16" t="s">
        <v>393</v>
      </c>
      <c r="G211" s="20" t="s">
        <v>7349</v>
      </c>
      <c r="H211" s="70"/>
    </row>
    <row r="212" spans="1:8" ht="13.25" customHeight="1" x14ac:dyDescent="0.15">
      <c r="A212" s="20" t="s">
        <v>1846</v>
      </c>
      <c r="B212" s="16" t="s">
        <v>198</v>
      </c>
      <c r="C212" s="40">
        <v>103</v>
      </c>
      <c r="D212" s="16" t="s">
        <v>407</v>
      </c>
      <c r="E212" s="16">
        <v>60</v>
      </c>
      <c r="F212" s="16" t="s">
        <v>393</v>
      </c>
      <c r="G212" s="20" t="s">
        <v>7350</v>
      </c>
      <c r="H212" s="70"/>
    </row>
    <row r="213" spans="1:8" ht="13.25" customHeight="1" x14ac:dyDescent="0.15">
      <c r="A213" s="20" t="s">
        <v>1837</v>
      </c>
      <c r="B213" s="16" t="s">
        <v>198</v>
      </c>
      <c r="C213" s="40">
        <v>76</v>
      </c>
      <c r="D213" s="16" t="s">
        <v>395</v>
      </c>
      <c r="E213" s="16">
        <v>50</v>
      </c>
      <c r="F213" s="16" t="s">
        <v>393</v>
      </c>
      <c r="G213" s="20" t="s">
        <v>7350</v>
      </c>
      <c r="H213" s="70"/>
    </row>
    <row r="214" spans="1:8" ht="13.25" customHeight="1" x14ac:dyDescent="0.15">
      <c r="A214" s="20" t="s">
        <v>1841</v>
      </c>
      <c r="B214" s="16" t="s">
        <v>198</v>
      </c>
      <c r="C214" s="40">
        <v>93</v>
      </c>
      <c r="D214" s="16" t="s">
        <v>389</v>
      </c>
      <c r="E214" s="16">
        <v>60</v>
      </c>
      <c r="F214" s="16" t="s">
        <v>393</v>
      </c>
      <c r="G214" s="20" t="s">
        <v>7350</v>
      </c>
      <c r="H214" s="70"/>
    </row>
    <row r="215" spans="1:8" ht="13.25" customHeight="1" x14ac:dyDescent="0.15">
      <c r="A215" s="20" t="s">
        <v>1219</v>
      </c>
      <c r="B215" s="16" t="s">
        <v>143</v>
      </c>
      <c r="C215" s="40">
        <v>76</v>
      </c>
      <c r="D215" s="16" t="s">
        <v>407</v>
      </c>
      <c r="E215" s="16">
        <v>40</v>
      </c>
      <c r="F215" s="16" t="s">
        <v>393</v>
      </c>
      <c r="G215" s="20" t="s">
        <v>7351</v>
      </c>
      <c r="H215" s="70"/>
    </row>
    <row r="216" spans="1:8" ht="13.25" customHeight="1" x14ac:dyDescent="0.15">
      <c r="A216" s="20" t="s">
        <v>1218</v>
      </c>
      <c r="B216" s="16" t="s">
        <v>143</v>
      </c>
      <c r="C216" s="40">
        <v>74</v>
      </c>
      <c r="D216" s="16" t="s">
        <v>395</v>
      </c>
      <c r="E216" s="16">
        <v>50</v>
      </c>
      <c r="F216" s="16" t="s">
        <v>393</v>
      </c>
      <c r="G216" s="20" t="s">
        <v>7351</v>
      </c>
      <c r="H216" s="70"/>
    </row>
    <row r="217" spans="1:8" ht="13.25" customHeight="1" x14ac:dyDescent="0.15">
      <c r="A217" s="20" t="s">
        <v>1212</v>
      </c>
      <c r="B217" s="16" t="s">
        <v>143</v>
      </c>
      <c r="C217" s="40">
        <v>59</v>
      </c>
      <c r="D217" s="16" t="s">
        <v>389</v>
      </c>
      <c r="E217" s="16">
        <v>50</v>
      </c>
      <c r="F217" s="16" t="s">
        <v>393</v>
      </c>
      <c r="G217" s="20" t="s">
        <v>7351</v>
      </c>
      <c r="H217" s="70"/>
    </row>
    <row r="218" spans="1:8" ht="13.25" customHeight="1" x14ac:dyDescent="0.15">
      <c r="A218" s="20" t="s">
        <v>879</v>
      </c>
      <c r="B218" s="16" t="s">
        <v>117</v>
      </c>
      <c r="C218" s="40">
        <v>54</v>
      </c>
      <c r="D218" s="16" t="s">
        <v>407</v>
      </c>
      <c r="E218" s="16">
        <v>50</v>
      </c>
      <c r="F218" s="16" t="s">
        <v>393</v>
      </c>
      <c r="G218" s="20" t="s">
        <v>7352</v>
      </c>
      <c r="H218" s="70"/>
    </row>
    <row r="219" spans="1:8" ht="13.25" customHeight="1" x14ac:dyDescent="0.15">
      <c r="A219" s="20" t="s">
        <v>881</v>
      </c>
      <c r="B219" s="16" t="s">
        <v>117</v>
      </c>
      <c r="C219" s="40">
        <v>57</v>
      </c>
      <c r="D219" s="16" t="s">
        <v>395</v>
      </c>
      <c r="E219" s="16">
        <v>50</v>
      </c>
      <c r="F219" s="16" t="s">
        <v>393</v>
      </c>
      <c r="G219" s="20" t="s">
        <v>7352</v>
      </c>
      <c r="H219" s="70"/>
    </row>
    <row r="220" spans="1:8" ht="13.25" customHeight="1" x14ac:dyDescent="0.15">
      <c r="A220" s="20" t="s">
        <v>899</v>
      </c>
      <c r="B220" s="16" t="s">
        <v>117</v>
      </c>
      <c r="C220" s="40">
        <v>81</v>
      </c>
      <c r="D220" s="16" t="s">
        <v>389</v>
      </c>
      <c r="E220" s="16">
        <v>50</v>
      </c>
      <c r="F220" s="16" t="s">
        <v>393</v>
      </c>
      <c r="G220" s="20" t="s">
        <v>7352</v>
      </c>
      <c r="H220" s="70"/>
    </row>
    <row r="221" spans="1:8" ht="13.25" customHeight="1" x14ac:dyDescent="0.15">
      <c r="A221" s="20" t="s">
        <v>441</v>
      </c>
      <c r="B221" s="16" t="s">
        <v>93</v>
      </c>
      <c r="C221" s="40">
        <v>44</v>
      </c>
      <c r="D221" s="16" t="s">
        <v>407</v>
      </c>
      <c r="E221" s="16">
        <v>40</v>
      </c>
      <c r="F221" s="16" t="s">
        <v>393</v>
      </c>
      <c r="G221" s="20" t="s">
        <v>7353</v>
      </c>
      <c r="H221" s="70"/>
    </row>
    <row r="222" spans="1:8" ht="13.25" customHeight="1" x14ac:dyDescent="0.15">
      <c r="A222" s="20" t="s">
        <v>443</v>
      </c>
      <c r="B222" s="16" t="s">
        <v>93</v>
      </c>
      <c r="C222" s="40">
        <v>46</v>
      </c>
      <c r="D222" s="16" t="s">
        <v>395</v>
      </c>
      <c r="E222" s="16">
        <v>50</v>
      </c>
      <c r="F222" s="16" t="s">
        <v>393</v>
      </c>
      <c r="G222" s="20" t="s">
        <v>7353</v>
      </c>
      <c r="H222" s="70"/>
    </row>
    <row r="223" spans="1:8" ht="13.25" customHeight="1" x14ac:dyDescent="0.15">
      <c r="A223" s="20" t="s">
        <v>461</v>
      </c>
      <c r="B223" s="16" t="s">
        <v>93</v>
      </c>
      <c r="C223" s="40">
        <v>63</v>
      </c>
      <c r="D223" s="16" t="s">
        <v>389</v>
      </c>
      <c r="E223" s="16">
        <v>40</v>
      </c>
      <c r="F223" s="16" t="s">
        <v>393</v>
      </c>
      <c r="G223" s="20" t="s">
        <v>7353</v>
      </c>
      <c r="H223" s="70"/>
    </row>
    <row r="224" spans="1:8" ht="13.25" customHeight="1" x14ac:dyDescent="0.15">
      <c r="A224" s="20" t="s">
        <v>456</v>
      </c>
      <c r="B224" s="16" t="s">
        <v>93</v>
      </c>
      <c r="C224" s="40">
        <v>58</v>
      </c>
      <c r="D224" s="16" t="s">
        <v>404</v>
      </c>
      <c r="E224" s="16">
        <v>40</v>
      </c>
      <c r="F224" s="16" t="s">
        <v>393</v>
      </c>
      <c r="G224" s="20" t="s">
        <v>7354</v>
      </c>
      <c r="H224" s="70"/>
    </row>
    <row r="225" spans="1:8" ht="13.25" customHeight="1" x14ac:dyDescent="0.15">
      <c r="A225" s="20" t="s">
        <v>6263</v>
      </c>
      <c r="B225" s="16" t="s">
        <v>118</v>
      </c>
      <c r="C225" s="40" t="s">
        <v>6264</v>
      </c>
      <c r="D225" s="16" t="s">
        <v>407</v>
      </c>
      <c r="E225" s="16">
        <v>330</v>
      </c>
      <c r="F225" s="16" t="s">
        <v>3519</v>
      </c>
      <c r="G225" s="20" t="s">
        <v>7355</v>
      </c>
      <c r="H225" s="70"/>
    </row>
    <row r="226" spans="1:8" ht="13.25" customHeight="1" x14ac:dyDescent="0.15">
      <c r="A226" s="20" t="s">
        <v>6266</v>
      </c>
      <c r="B226" s="16" t="s">
        <v>118</v>
      </c>
      <c r="C226" s="40" t="s">
        <v>6267</v>
      </c>
      <c r="D226" s="16" t="s">
        <v>389</v>
      </c>
      <c r="E226" s="16">
        <v>330</v>
      </c>
      <c r="F226" s="16" t="s">
        <v>3519</v>
      </c>
      <c r="G226" s="20" t="s">
        <v>7356</v>
      </c>
      <c r="H226" s="70"/>
    </row>
    <row r="227" spans="1:8" ht="13.25" customHeight="1" x14ac:dyDescent="0.15">
      <c r="A227" s="20" t="s">
        <v>3951</v>
      </c>
      <c r="B227" s="16" t="s">
        <v>118</v>
      </c>
      <c r="C227" s="40" t="s">
        <v>6273</v>
      </c>
      <c r="D227" s="16" t="s">
        <v>400</v>
      </c>
      <c r="E227" s="16">
        <v>220</v>
      </c>
      <c r="F227" s="16" t="s">
        <v>393</v>
      </c>
      <c r="G227" s="20" t="s">
        <v>7357</v>
      </c>
      <c r="H227" s="70"/>
    </row>
    <row r="228" spans="1:8" ht="13.25" customHeight="1" x14ac:dyDescent="0.15">
      <c r="A228" s="20" t="s">
        <v>3953</v>
      </c>
      <c r="B228" s="16" t="s">
        <v>118</v>
      </c>
      <c r="C228" s="40" t="s">
        <v>6275</v>
      </c>
      <c r="D228" s="16" t="s">
        <v>400</v>
      </c>
      <c r="E228" s="16">
        <v>220</v>
      </c>
      <c r="F228" s="16" t="s">
        <v>393</v>
      </c>
      <c r="G228" s="20" t="s">
        <v>7358</v>
      </c>
      <c r="H228" s="70"/>
    </row>
    <row r="229" spans="1:8" ht="13.25" customHeight="1" x14ac:dyDescent="0.15">
      <c r="A229" s="20" t="s">
        <v>4033</v>
      </c>
      <c r="B229" s="16" t="s">
        <v>118</v>
      </c>
      <c r="C229" s="40" t="s">
        <v>6281</v>
      </c>
      <c r="D229" s="16" t="s">
        <v>385</v>
      </c>
      <c r="E229" s="16">
        <v>210</v>
      </c>
      <c r="F229" s="16" t="s">
        <v>393</v>
      </c>
      <c r="G229" s="20" t="s">
        <v>7359</v>
      </c>
      <c r="H229" s="70"/>
    </row>
    <row r="230" spans="1:8" ht="13.25" customHeight="1" x14ac:dyDescent="0.15">
      <c r="A230" s="20" t="s">
        <v>3594</v>
      </c>
      <c r="B230" s="16" t="s">
        <v>118</v>
      </c>
      <c r="C230" s="40" t="s">
        <v>6234</v>
      </c>
      <c r="D230" s="16" t="s">
        <v>407</v>
      </c>
      <c r="E230" s="16">
        <v>180</v>
      </c>
      <c r="F230" s="16" t="s">
        <v>393</v>
      </c>
      <c r="G230" s="20" t="s">
        <v>7360</v>
      </c>
      <c r="H230" s="70"/>
    </row>
    <row r="231" spans="1:8" ht="13.25" customHeight="1" x14ac:dyDescent="0.15">
      <c r="A231" s="20" t="s">
        <v>3612</v>
      </c>
      <c r="B231" s="16" t="s">
        <v>118</v>
      </c>
      <c r="C231" s="40" t="s">
        <v>6236</v>
      </c>
      <c r="D231" s="16" t="s">
        <v>404</v>
      </c>
      <c r="E231" s="16">
        <v>200</v>
      </c>
      <c r="F231" s="16" t="s">
        <v>393</v>
      </c>
      <c r="G231" s="20" t="s">
        <v>7361</v>
      </c>
      <c r="H231" s="70"/>
    </row>
    <row r="232" spans="1:8" ht="13.25" customHeight="1" x14ac:dyDescent="0.15">
      <c r="A232" s="20" t="s">
        <v>3577</v>
      </c>
      <c r="B232" s="16" t="s">
        <v>118</v>
      </c>
      <c r="C232" s="40" t="s">
        <v>6237</v>
      </c>
      <c r="D232" s="16" t="s">
        <v>392</v>
      </c>
      <c r="E232" s="16">
        <v>200</v>
      </c>
      <c r="F232" s="16" t="s">
        <v>393</v>
      </c>
      <c r="G232" s="20" t="s">
        <v>7362</v>
      </c>
      <c r="H232" s="70"/>
    </row>
    <row r="233" spans="1:8" ht="13.25" customHeight="1" x14ac:dyDescent="0.15">
      <c r="A233" s="20" t="s">
        <v>3983</v>
      </c>
      <c r="B233" s="16" t="s">
        <v>118</v>
      </c>
      <c r="C233" s="40" t="s">
        <v>6308</v>
      </c>
      <c r="D233" s="16" t="s">
        <v>389</v>
      </c>
      <c r="E233" s="16">
        <v>210</v>
      </c>
      <c r="F233" s="16" t="s">
        <v>393</v>
      </c>
      <c r="G233" s="20" t="s">
        <v>7363</v>
      </c>
      <c r="H233" s="70"/>
    </row>
    <row r="234" spans="1:8" ht="13.25" customHeight="1" x14ac:dyDescent="0.15">
      <c r="A234" s="20" t="s">
        <v>3987</v>
      </c>
      <c r="B234" s="16" t="s">
        <v>118</v>
      </c>
      <c r="C234" s="40" t="s">
        <v>6310</v>
      </c>
      <c r="D234" s="16" t="s">
        <v>385</v>
      </c>
      <c r="E234" s="16">
        <v>210</v>
      </c>
      <c r="F234" s="16" t="s">
        <v>393</v>
      </c>
      <c r="G234" s="20" t="s">
        <v>7364</v>
      </c>
      <c r="H234" s="70"/>
    </row>
    <row r="235" spans="1:8" ht="13.25" customHeight="1" x14ac:dyDescent="0.15">
      <c r="A235" s="20" t="s">
        <v>6360</v>
      </c>
      <c r="B235" s="16" t="s">
        <v>118</v>
      </c>
      <c r="C235" s="40" t="s">
        <v>7365</v>
      </c>
      <c r="D235" s="16" t="s">
        <v>389</v>
      </c>
      <c r="E235" s="16">
        <v>300</v>
      </c>
      <c r="F235" s="16" t="s">
        <v>6332</v>
      </c>
      <c r="G235" s="20" t="s">
        <v>7366</v>
      </c>
      <c r="H235" s="70"/>
    </row>
    <row r="236" spans="1:8" ht="13.25" customHeight="1" x14ac:dyDescent="0.15">
      <c r="A236" s="20" t="s">
        <v>6369</v>
      </c>
      <c r="B236" s="16" t="s">
        <v>118</v>
      </c>
      <c r="C236" s="40" t="s">
        <v>7365</v>
      </c>
      <c r="D236" s="16" t="s">
        <v>385</v>
      </c>
      <c r="E236" s="16">
        <v>310</v>
      </c>
      <c r="F236" s="16" t="s">
        <v>6332</v>
      </c>
      <c r="G236" s="20" t="s">
        <v>7367</v>
      </c>
      <c r="H236" s="70"/>
    </row>
    <row r="237" spans="1:8" ht="13.25" customHeight="1" x14ac:dyDescent="0.15">
      <c r="A237" s="20" t="s">
        <v>6378</v>
      </c>
      <c r="B237" s="16" t="s">
        <v>118</v>
      </c>
      <c r="C237" s="40" t="s">
        <v>7365</v>
      </c>
      <c r="D237" s="16" t="s">
        <v>847</v>
      </c>
      <c r="E237" s="16">
        <v>320</v>
      </c>
      <c r="F237" s="16" t="s">
        <v>6332</v>
      </c>
      <c r="G237" s="20" t="s">
        <v>7368</v>
      </c>
      <c r="H237" s="70"/>
    </row>
    <row r="238" spans="1:8" ht="13.25" customHeight="1" x14ac:dyDescent="0.15">
      <c r="A238" s="20" t="s">
        <v>4099</v>
      </c>
      <c r="B238" s="16" t="s">
        <v>118</v>
      </c>
      <c r="C238" s="40" t="s">
        <v>6358</v>
      </c>
      <c r="D238" s="16" t="s">
        <v>149</v>
      </c>
      <c r="E238" s="16">
        <v>230</v>
      </c>
      <c r="F238" s="16" t="s">
        <v>393</v>
      </c>
      <c r="G238" s="20" t="s">
        <v>7369</v>
      </c>
      <c r="H238" s="70"/>
    </row>
    <row r="239" spans="1:8" ht="13.25" customHeight="1" x14ac:dyDescent="0.15">
      <c r="A239" s="20" t="s">
        <v>6330</v>
      </c>
      <c r="B239" s="16" t="s">
        <v>118</v>
      </c>
      <c r="C239" s="40" t="s">
        <v>7365</v>
      </c>
      <c r="D239" s="16" t="s">
        <v>404</v>
      </c>
      <c r="E239" s="16">
        <v>300</v>
      </c>
      <c r="F239" s="16" t="s">
        <v>6332</v>
      </c>
      <c r="G239" s="20" t="s">
        <v>7370</v>
      </c>
      <c r="H239" s="70"/>
    </row>
    <row r="240" spans="1:8" ht="13.25" customHeight="1" x14ac:dyDescent="0.15">
      <c r="A240" s="20" t="s">
        <v>3628</v>
      </c>
      <c r="B240" s="16" t="s">
        <v>118</v>
      </c>
      <c r="C240" s="40" t="s">
        <v>6312</v>
      </c>
      <c r="D240" s="16" t="s">
        <v>385</v>
      </c>
      <c r="E240" s="16">
        <v>150</v>
      </c>
      <c r="F240" s="16" t="s">
        <v>386</v>
      </c>
      <c r="G240" s="16" t="s">
        <v>7371</v>
      </c>
      <c r="H240" s="70"/>
    </row>
    <row r="241" spans="1:8" ht="13.25" customHeight="1" x14ac:dyDescent="0.15">
      <c r="A241" s="20" t="s">
        <v>6314</v>
      </c>
      <c r="B241" s="16" t="s">
        <v>118</v>
      </c>
      <c r="C241" s="40" t="s">
        <v>6315</v>
      </c>
      <c r="D241" s="16" t="s">
        <v>395</v>
      </c>
      <c r="E241" s="16">
        <v>220</v>
      </c>
      <c r="F241" s="16" t="s">
        <v>393</v>
      </c>
      <c r="G241" s="16" t="s">
        <v>7372</v>
      </c>
      <c r="H241" s="70"/>
    </row>
    <row r="242" spans="1:8" ht="13.25" customHeight="1" x14ac:dyDescent="0.15">
      <c r="A242" s="20" t="s">
        <v>6317</v>
      </c>
      <c r="B242" s="16" t="s">
        <v>118</v>
      </c>
      <c r="C242" s="40" t="s">
        <v>6318</v>
      </c>
      <c r="D242" s="16" t="s">
        <v>385</v>
      </c>
      <c r="E242" s="16">
        <v>180</v>
      </c>
      <c r="F242" s="16" t="s">
        <v>393</v>
      </c>
      <c r="G242" s="16" t="s">
        <v>7373</v>
      </c>
      <c r="H242" s="70"/>
    </row>
    <row r="243" spans="1:8" ht="13.25" customHeight="1" x14ac:dyDescent="0.15">
      <c r="A243" s="20" t="s">
        <v>6323</v>
      </c>
      <c r="B243" s="16" t="s">
        <v>118</v>
      </c>
      <c r="C243" s="40" t="s">
        <v>6324</v>
      </c>
      <c r="D243" s="16" t="s">
        <v>389</v>
      </c>
      <c r="E243" s="16">
        <v>70</v>
      </c>
      <c r="F243" s="16" t="s">
        <v>393</v>
      </c>
      <c r="G243" s="16" t="s">
        <v>7374</v>
      </c>
      <c r="H243" s="70"/>
    </row>
    <row r="244" spans="1:8" ht="13.25" customHeight="1" x14ac:dyDescent="0.15">
      <c r="A244" s="20" t="s">
        <v>6326</v>
      </c>
      <c r="B244" s="16" t="s">
        <v>118</v>
      </c>
      <c r="C244" s="40" t="s">
        <v>6327</v>
      </c>
      <c r="D244" s="16" t="s">
        <v>404</v>
      </c>
      <c r="E244" s="16">
        <v>120</v>
      </c>
      <c r="F244" s="16" t="s">
        <v>398</v>
      </c>
      <c r="G244" s="16" t="s">
        <v>7374</v>
      </c>
      <c r="H244" s="70"/>
    </row>
    <row r="245" spans="1:8" ht="13.25" customHeight="1" x14ac:dyDescent="0.15">
      <c r="A245" s="20" t="s">
        <v>6328</v>
      </c>
      <c r="B245" s="16" t="s">
        <v>118</v>
      </c>
      <c r="C245" s="40" t="s">
        <v>6329</v>
      </c>
      <c r="D245" s="16" t="s">
        <v>858</v>
      </c>
      <c r="E245" s="16">
        <v>110</v>
      </c>
      <c r="F245" s="16" t="s">
        <v>393</v>
      </c>
      <c r="G245" s="16" t="s">
        <v>7374</v>
      </c>
      <c r="H245" s="70"/>
    </row>
    <row r="246" spans="1:8" ht="13.25" customHeight="1" x14ac:dyDescent="0.15">
      <c r="A246" s="20" t="s">
        <v>3277</v>
      </c>
      <c r="B246" s="16" t="s">
        <v>114</v>
      </c>
      <c r="C246" s="40" t="s">
        <v>6085</v>
      </c>
      <c r="D246" s="16" t="s">
        <v>395</v>
      </c>
      <c r="E246" s="16">
        <v>270</v>
      </c>
      <c r="F246" s="16" t="s">
        <v>393</v>
      </c>
      <c r="G246" s="16" t="s">
        <v>7375</v>
      </c>
      <c r="H246" s="70"/>
    </row>
    <row r="247" spans="1:8" ht="13.25" customHeight="1" x14ac:dyDescent="0.15">
      <c r="A247" s="20" t="s">
        <v>3242</v>
      </c>
      <c r="B247" s="16" t="s">
        <v>114</v>
      </c>
      <c r="C247" s="40" t="s">
        <v>6087</v>
      </c>
      <c r="D247" s="16" t="s">
        <v>404</v>
      </c>
      <c r="E247" s="16">
        <v>240</v>
      </c>
      <c r="F247" s="16" t="s">
        <v>393</v>
      </c>
      <c r="G247" s="16" t="s">
        <v>7376</v>
      </c>
      <c r="H247" s="70"/>
    </row>
    <row r="248" spans="1:8" ht="13.25" customHeight="1" x14ac:dyDescent="0.15">
      <c r="A248" s="20" t="s">
        <v>3952</v>
      </c>
      <c r="B248" s="16" t="s">
        <v>359</v>
      </c>
      <c r="C248" s="297">
        <v>86</v>
      </c>
      <c r="D248" s="16" t="s">
        <v>400</v>
      </c>
      <c r="E248" s="16">
        <v>330</v>
      </c>
      <c r="F248" s="16" t="s">
        <v>3519</v>
      </c>
      <c r="G248" s="16" t="s">
        <v>7377</v>
      </c>
      <c r="H248" s="70"/>
    </row>
    <row r="249" spans="1:8" ht="13.25" customHeight="1" x14ac:dyDescent="0.15">
      <c r="A249" s="20" t="s">
        <v>3954</v>
      </c>
      <c r="B249" s="16" t="s">
        <v>359</v>
      </c>
      <c r="C249" s="297">
        <v>88</v>
      </c>
      <c r="D249" s="16" t="s">
        <v>400</v>
      </c>
      <c r="E249" s="16">
        <v>330</v>
      </c>
      <c r="F249" s="16" t="s">
        <v>3519</v>
      </c>
      <c r="G249" s="16" t="s">
        <v>7378</v>
      </c>
      <c r="H249" s="70"/>
    </row>
    <row r="250" spans="1:8" ht="13.25" customHeight="1" x14ac:dyDescent="0.15">
      <c r="A250" s="20" t="s">
        <v>4140</v>
      </c>
      <c r="B250" s="16" t="s">
        <v>118</v>
      </c>
      <c r="C250" s="40" t="s">
        <v>6402</v>
      </c>
      <c r="D250" s="16" t="s">
        <v>858</v>
      </c>
      <c r="E250" s="16">
        <v>220</v>
      </c>
      <c r="F250" s="16" t="s">
        <v>393</v>
      </c>
      <c r="G250" s="16" t="s">
        <v>7379</v>
      </c>
      <c r="H250" s="70"/>
    </row>
    <row r="251" spans="1:8" ht="13.25" customHeight="1" x14ac:dyDescent="0.15">
      <c r="A251" s="20" t="s">
        <v>4038</v>
      </c>
      <c r="B251" s="16" t="s">
        <v>118</v>
      </c>
      <c r="C251" s="40" t="s">
        <v>6412</v>
      </c>
      <c r="D251" s="16" t="s">
        <v>395</v>
      </c>
      <c r="E251" s="16">
        <v>320</v>
      </c>
      <c r="F251" s="16" t="s">
        <v>3519</v>
      </c>
      <c r="G251" s="16" t="s">
        <v>7380</v>
      </c>
      <c r="H251" s="70"/>
    </row>
    <row r="252" spans="1:8" ht="13.25" customHeight="1" x14ac:dyDescent="0.15">
      <c r="A252" s="20" t="s">
        <v>4042</v>
      </c>
      <c r="B252" s="16" t="s">
        <v>118</v>
      </c>
      <c r="C252" s="40" t="s">
        <v>6415</v>
      </c>
      <c r="D252" s="16" t="s">
        <v>389</v>
      </c>
      <c r="E252" s="16">
        <v>320</v>
      </c>
      <c r="F252" s="16" t="s">
        <v>3519</v>
      </c>
      <c r="G252" s="16" t="s">
        <v>7381</v>
      </c>
      <c r="H252" s="70"/>
    </row>
    <row r="253" spans="1:8" ht="13.25" customHeight="1" x14ac:dyDescent="0.15">
      <c r="A253" s="20" t="s">
        <v>4047</v>
      </c>
      <c r="B253" s="16" t="s">
        <v>118</v>
      </c>
      <c r="C253" s="40" t="s">
        <v>6418</v>
      </c>
      <c r="D253" s="16" t="s">
        <v>404</v>
      </c>
      <c r="E253" s="16">
        <v>300</v>
      </c>
      <c r="F253" s="16" t="s">
        <v>3519</v>
      </c>
      <c r="G253" s="16" t="s">
        <v>7382</v>
      </c>
      <c r="H253" s="70"/>
    </row>
    <row r="254" spans="1:8" ht="13.25" customHeight="1" x14ac:dyDescent="0.15">
      <c r="A254" s="20" t="s">
        <v>4410</v>
      </c>
      <c r="B254" s="16" t="s">
        <v>118</v>
      </c>
      <c r="C254" s="40" t="s">
        <v>6433</v>
      </c>
      <c r="D254" s="16" t="s">
        <v>407</v>
      </c>
      <c r="E254" s="16">
        <v>260</v>
      </c>
      <c r="F254" s="16" t="s">
        <v>4143</v>
      </c>
      <c r="G254" s="16" t="s">
        <v>7383</v>
      </c>
      <c r="H254" s="70"/>
    </row>
    <row r="255" spans="1:8" ht="13.25" customHeight="1" x14ac:dyDescent="0.15">
      <c r="A255" s="20" t="s">
        <v>4473</v>
      </c>
      <c r="B255" s="16" t="s">
        <v>118</v>
      </c>
      <c r="C255" s="40" t="s">
        <v>6436</v>
      </c>
      <c r="D255" s="16" t="s">
        <v>389</v>
      </c>
      <c r="E255" s="16">
        <v>260</v>
      </c>
      <c r="F255" s="16" t="s">
        <v>4143</v>
      </c>
      <c r="G255" s="16" t="s">
        <v>7384</v>
      </c>
      <c r="H255" s="70"/>
    </row>
    <row r="256" spans="1:8" ht="13.25" customHeight="1" x14ac:dyDescent="0.15">
      <c r="A256" s="20" t="s">
        <v>4144</v>
      </c>
      <c r="B256" s="16" t="s">
        <v>364</v>
      </c>
      <c r="C256" s="297">
        <v>18</v>
      </c>
      <c r="D256" s="16" t="s">
        <v>395</v>
      </c>
      <c r="E256" s="16">
        <v>280</v>
      </c>
      <c r="F256" s="16" t="s">
        <v>4143</v>
      </c>
      <c r="G256" s="20" t="s">
        <v>7385</v>
      </c>
      <c r="H256" s="70"/>
    </row>
    <row r="257" spans="1:8" ht="13.25" customHeight="1" x14ac:dyDescent="0.15">
      <c r="A257" s="20" t="s">
        <v>3769</v>
      </c>
      <c r="B257" s="16" t="s">
        <v>118</v>
      </c>
      <c r="C257" s="129" t="s">
        <v>6437</v>
      </c>
      <c r="D257" s="16" t="s">
        <v>404</v>
      </c>
      <c r="E257" s="16">
        <v>190</v>
      </c>
      <c r="F257" s="16" t="s">
        <v>393</v>
      </c>
      <c r="G257" s="20" t="s">
        <v>7386</v>
      </c>
      <c r="H257" s="70"/>
    </row>
    <row r="258" spans="1:8" ht="13.25" customHeight="1" x14ac:dyDescent="0.15">
      <c r="A258" s="20" t="s">
        <v>6463</v>
      </c>
      <c r="B258" s="16" t="s">
        <v>118</v>
      </c>
      <c r="C258" s="129" t="s">
        <v>6464</v>
      </c>
      <c r="D258" s="16" t="s">
        <v>400</v>
      </c>
      <c r="E258" s="16">
        <v>270</v>
      </c>
      <c r="F258" s="16" t="s">
        <v>4143</v>
      </c>
      <c r="G258" s="20" t="s">
        <v>7387</v>
      </c>
      <c r="H258" s="70"/>
    </row>
    <row r="259" spans="1:8" ht="13.25" customHeight="1" x14ac:dyDescent="0.15">
      <c r="A259" s="20" t="s">
        <v>6465</v>
      </c>
      <c r="B259" s="16" t="s">
        <v>118</v>
      </c>
      <c r="C259" s="129" t="s">
        <v>7365</v>
      </c>
      <c r="D259" s="16" t="s">
        <v>404</v>
      </c>
      <c r="E259" s="16">
        <v>310</v>
      </c>
      <c r="F259" s="16" t="s">
        <v>6332</v>
      </c>
      <c r="G259" s="20" t="s">
        <v>7388</v>
      </c>
      <c r="H259" s="70"/>
    </row>
    <row r="260" spans="1:8" ht="13.25" customHeight="1" x14ac:dyDescent="0.15">
      <c r="A260" s="20" t="s">
        <v>3612</v>
      </c>
      <c r="B260" s="16" t="s">
        <v>118</v>
      </c>
      <c r="C260" s="129" t="s">
        <v>6474</v>
      </c>
      <c r="D260" s="16" t="s">
        <v>404</v>
      </c>
      <c r="E260" s="16">
        <v>200</v>
      </c>
      <c r="F260" s="16" t="s">
        <v>393</v>
      </c>
      <c r="G260" s="20" t="s">
        <v>7389</v>
      </c>
      <c r="H260" s="70"/>
    </row>
    <row r="261" spans="1:8" ht="13.25" customHeight="1" x14ac:dyDescent="0.15">
      <c r="A261" s="20" t="s">
        <v>7390</v>
      </c>
      <c r="B261" s="16" t="s">
        <v>365</v>
      </c>
      <c r="C261" s="297">
        <v>84</v>
      </c>
      <c r="D261" s="16" t="s">
        <v>400</v>
      </c>
      <c r="E261" s="16">
        <v>270</v>
      </c>
      <c r="F261" s="16" t="s">
        <v>4143</v>
      </c>
      <c r="G261" s="20" t="s">
        <v>7391</v>
      </c>
      <c r="H261" s="70"/>
    </row>
    <row r="262" spans="1:8" ht="13.25" customHeight="1" x14ac:dyDescent="0.15">
      <c r="A262" s="20" t="s">
        <v>4291</v>
      </c>
      <c r="B262" s="16" t="s">
        <v>118</v>
      </c>
      <c r="C262" s="129" t="s">
        <v>6528</v>
      </c>
      <c r="D262" s="16" t="s">
        <v>400</v>
      </c>
      <c r="E262" s="16">
        <v>270</v>
      </c>
      <c r="F262" s="16" t="s">
        <v>4143</v>
      </c>
      <c r="G262" s="20" t="s">
        <v>7392</v>
      </c>
      <c r="H262" s="70"/>
    </row>
    <row r="263" spans="1:8" ht="13.25" customHeight="1" x14ac:dyDescent="0.15">
      <c r="A263" s="20" t="s">
        <v>4293</v>
      </c>
      <c r="B263" s="16" t="s">
        <v>118</v>
      </c>
      <c r="C263" s="40" t="s">
        <v>6485</v>
      </c>
      <c r="D263" s="16" t="s">
        <v>407</v>
      </c>
      <c r="E263" s="16">
        <v>240</v>
      </c>
      <c r="F263" s="16" t="s">
        <v>393</v>
      </c>
      <c r="G263" s="16" t="s">
        <v>7393</v>
      </c>
      <c r="H263" s="70"/>
    </row>
    <row r="264" spans="1:8" ht="13.25" customHeight="1" x14ac:dyDescent="0.15">
      <c r="A264" s="20" t="s">
        <v>4120</v>
      </c>
      <c r="B264" s="16" t="s">
        <v>363</v>
      </c>
      <c r="C264" s="40">
        <v>146</v>
      </c>
      <c r="D264" s="16" t="s">
        <v>400</v>
      </c>
      <c r="E264" s="16">
        <v>210</v>
      </c>
      <c r="F264" s="16" t="s">
        <v>393</v>
      </c>
      <c r="G264" s="16" t="s">
        <v>7394</v>
      </c>
      <c r="H264" s="70"/>
    </row>
    <row r="265" spans="1:8" ht="13.25" customHeight="1" x14ac:dyDescent="0.15">
      <c r="A265" s="20" t="s">
        <v>6533</v>
      </c>
      <c r="B265" s="16" t="s">
        <v>118</v>
      </c>
      <c r="C265" s="40" t="s">
        <v>6534</v>
      </c>
      <c r="D265" s="16" t="s">
        <v>395</v>
      </c>
      <c r="E265" s="16">
        <v>200</v>
      </c>
      <c r="F265" s="16" t="s">
        <v>393</v>
      </c>
      <c r="G265" s="16" t="s">
        <v>7395</v>
      </c>
      <c r="H265" s="70"/>
    </row>
    <row r="266" spans="1:8" ht="13.25" customHeight="1" x14ac:dyDescent="0.15">
      <c r="A266" s="20" t="s">
        <v>4162</v>
      </c>
      <c r="B266" s="16" t="s">
        <v>364</v>
      </c>
      <c r="C266" s="40">
        <v>123</v>
      </c>
      <c r="D266" s="16" t="s">
        <v>392</v>
      </c>
      <c r="E266" s="16">
        <v>280</v>
      </c>
      <c r="F266" s="16" t="s">
        <v>4143</v>
      </c>
      <c r="G266" s="16" t="s">
        <v>7396</v>
      </c>
      <c r="H266" s="70"/>
    </row>
    <row r="267" spans="1:8" ht="13.25" customHeight="1" x14ac:dyDescent="0.15">
      <c r="A267" s="20" t="s">
        <v>4329</v>
      </c>
      <c r="B267" s="16" t="s">
        <v>367</v>
      </c>
      <c r="C267" s="40">
        <v>131</v>
      </c>
      <c r="D267" s="16" t="s">
        <v>149</v>
      </c>
      <c r="E267" s="16">
        <v>280</v>
      </c>
      <c r="F267" s="16" t="s">
        <v>4143</v>
      </c>
      <c r="G267" s="20" t="s">
        <v>7397</v>
      </c>
      <c r="H267" s="70"/>
    </row>
    <row r="268" spans="1:8" ht="13.25" customHeight="1" x14ac:dyDescent="0.15">
      <c r="A268" s="20" t="s">
        <v>4505</v>
      </c>
      <c r="B268" s="16" t="s">
        <v>118</v>
      </c>
      <c r="C268" s="40" t="s">
        <v>6539</v>
      </c>
      <c r="D268" s="16" t="s">
        <v>389</v>
      </c>
      <c r="E268" s="16">
        <v>280</v>
      </c>
      <c r="F268" s="16" t="s">
        <v>4143</v>
      </c>
      <c r="G268" s="16" t="s">
        <v>7398</v>
      </c>
      <c r="H268" s="70"/>
    </row>
    <row r="269" spans="1:8" ht="13.25" customHeight="1" x14ac:dyDescent="0.15">
      <c r="A269" s="20" t="s">
        <v>4507</v>
      </c>
      <c r="B269" s="16" t="s">
        <v>118</v>
      </c>
      <c r="C269" s="40" t="s">
        <v>6543</v>
      </c>
      <c r="D269" s="16" t="s">
        <v>847</v>
      </c>
      <c r="E269" s="16">
        <v>280</v>
      </c>
      <c r="F269" s="16" t="s">
        <v>4143</v>
      </c>
      <c r="G269" s="16" t="s">
        <v>7399</v>
      </c>
      <c r="H269" s="70"/>
    </row>
    <row r="270" spans="1:8" ht="13.25" customHeight="1" x14ac:dyDescent="0.15">
      <c r="A270" s="20" t="s">
        <v>4417</v>
      </c>
      <c r="B270" s="16" t="s">
        <v>118</v>
      </c>
      <c r="C270" s="40" t="s">
        <v>6555</v>
      </c>
      <c r="D270" s="16" t="s">
        <v>404</v>
      </c>
      <c r="E270" s="16">
        <v>270</v>
      </c>
      <c r="F270" s="16" t="s">
        <v>4143</v>
      </c>
      <c r="G270" s="16" t="s">
        <v>7400</v>
      </c>
      <c r="H270" s="70"/>
    </row>
    <row r="271" spans="1:8" ht="13.25" customHeight="1" x14ac:dyDescent="0.15">
      <c r="A271" s="20" t="s">
        <v>6561</v>
      </c>
      <c r="B271" s="16" t="s">
        <v>118</v>
      </c>
      <c r="C271" s="40" t="s">
        <v>6562</v>
      </c>
      <c r="D271" s="16" t="s">
        <v>385</v>
      </c>
      <c r="E271" s="16">
        <v>270</v>
      </c>
      <c r="F271" s="16" t="s">
        <v>4143</v>
      </c>
      <c r="G271" s="16" t="s">
        <v>7401</v>
      </c>
      <c r="H271" s="70"/>
    </row>
    <row r="272" spans="1:8" ht="13.25" customHeight="1" x14ac:dyDescent="0.15">
      <c r="A272" s="20" t="s">
        <v>4288</v>
      </c>
      <c r="B272" s="16" t="s">
        <v>118</v>
      </c>
      <c r="C272" s="40" t="s">
        <v>6609</v>
      </c>
      <c r="D272" s="16" t="s">
        <v>407</v>
      </c>
      <c r="E272" s="16">
        <v>200</v>
      </c>
      <c r="F272" s="16" t="s">
        <v>393</v>
      </c>
      <c r="G272" s="16" t="s">
        <v>7402</v>
      </c>
      <c r="H272" s="70"/>
    </row>
    <row r="273" spans="1:8" ht="13.25" customHeight="1" x14ac:dyDescent="0.15">
      <c r="A273" s="20" t="s">
        <v>4360</v>
      </c>
      <c r="B273" s="16" t="s">
        <v>118</v>
      </c>
      <c r="C273" s="40" t="s">
        <v>6623</v>
      </c>
      <c r="D273" s="16" t="s">
        <v>392</v>
      </c>
      <c r="E273" s="16">
        <v>270</v>
      </c>
      <c r="F273" s="16" t="s">
        <v>4143</v>
      </c>
      <c r="G273" s="16" t="s">
        <v>7403</v>
      </c>
      <c r="H273" s="70"/>
    </row>
    <row r="274" spans="1:8" ht="13.25" customHeight="1" x14ac:dyDescent="0.15">
      <c r="A274" s="20" t="s">
        <v>4355</v>
      </c>
      <c r="B274" s="16" t="s">
        <v>118</v>
      </c>
      <c r="C274" s="40" t="s">
        <v>6607</v>
      </c>
      <c r="D274" s="16" t="s">
        <v>407</v>
      </c>
      <c r="E274" s="16">
        <v>210</v>
      </c>
      <c r="F274" s="16" t="s">
        <v>393</v>
      </c>
      <c r="G274" s="16" t="s">
        <v>7404</v>
      </c>
      <c r="H274" s="70"/>
    </row>
    <row r="275" spans="1:8" ht="13.25" customHeight="1" x14ac:dyDescent="0.15">
      <c r="A275" s="20" t="s">
        <v>4067</v>
      </c>
      <c r="B275" s="16" t="s">
        <v>361</v>
      </c>
      <c r="C275" s="40">
        <v>111</v>
      </c>
      <c r="D275" s="16" t="s">
        <v>149</v>
      </c>
      <c r="E275" s="16">
        <v>320</v>
      </c>
      <c r="F275" s="16" t="s">
        <v>3519</v>
      </c>
      <c r="G275" s="16" t="s">
        <v>7405</v>
      </c>
      <c r="H275" s="70"/>
    </row>
    <row r="276" spans="1:8" ht="13.25" customHeight="1" x14ac:dyDescent="0.15">
      <c r="A276" s="20" t="s">
        <v>4070</v>
      </c>
      <c r="B276" s="16" t="s">
        <v>361</v>
      </c>
      <c r="C276" s="40">
        <v>123</v>
      </c>
      <c r="D276" s="16" t="s">
        <v>149</v>
      </c>
      <c r="E276" s="16">
        <v>330</v>
      </c>
      <c r="F276" s="16" t="s">
        <v>3519</v>
      </c>
      <c r="G276" s="16" t="s">
        <v>7405</v>
      </c>
      <c r="H276" s="70"/>
    </row>
    <row r="277" spans="1:8" ht="13.25" customHeight="1" x14ac:dyDescent="0.15">
      <c r="A277" s="20" t="s">
        <v>4142</v>
      </c>
      <c r="B277" s="16" t="s">
        <v>364</v>
      </c>
      <c r="C277" s="297">
        <v>14</v>
      </c>
      <c r="D277" s="16" t="s">
        <v>407</v>
      </c>
      <c r="E277" s="16">
        <v>250</v>
      </c>
      <c r="F277" s="16" t="s">
        <v>4143</v>
      </c>
      <c r="G277" s="16" t="s">
        <v>7406</v>
      </c>
      <c r="H277" s="70"/>
    </row>
    <row r="278" spans="1:8" ht="13.25" customHeight="1" x14ac:dyDescent="0.15">
      <c r="A278" s="20" t="s">
        <v>4255</v>
      </c>
      <c r="B278" s="16" t="s">
        <v>365</v>
      </c>
      <c r="C278" s="297">
        <v>99</v>
      </c>
      <c r="D278" s="16" t="s">
        <v>858</v>
      </c>
      <c r="E278" s="16">
        <v>270</v>
      </c>
      <c r="F278" s="16" t="s">
        <v>4143</v>
      </c>
      <c r="G278" s="16" t="s">
        <v>7407</v>
      </c>
      <c r="H278" s="70"/>
    </row>
    <row r="279" spans="1:8" ht="13.25" customHeight="1" x14ac:dyDescent="0.15">
      <c r="A279" s="20" t="s">
        <v>3680</v>
      </c>
      <c r="B279" s="16" t="s">
        <v>355</v>
      </c>
      <c r="C279" s="297">
        <v>69</v>
      </c>
      <c r="D279" s="16" t="s">
        <v>385</v>
      </c>
      <c r="E279" s="16">
        <v>180</v>
      </c>
      <c r="F279" s="16" t="s">
        <v>393</v>
      </c>
      <c r="G279" s="16" t="s">
        <v>7408</v>
      </c>
      <c r="H279" s="70"/>
    </row>
    <row r="280" spans="1:8" ht="13.25" customHeight="1" x14ac:dyDescent="0.15">
      <c r="A280" s="20" t="s">
        <v>4311</v>
      </c>
      <c r="B280" s="16" t="s">
        <v>367</v>
      </c>
      <c r="C280" s="297">
        <v>48</v>
      </c>
      <c r="D280" s="16" t="s">
        <v>389</v>
      </c>
      <c r="E280" s="16">
        <v>220</v>
      </c>
      <c r="F280" s="16" t="s">
        <v>393</v>
      </c>
      <c r="G280" s="16" t="s">
        <v>7409</v>
      </c>
      <c r="H280" s="70"/>
    </row>
    <row r="281" spans="1:8" ht="13.25" customHeight="1" x14ac:dyDescent="0.15">
      <c r="A281" s="20" t="s">
        <v>4387</v>
      </c>
      <c r="B281" s="16" t="s">
        <v>368</v>
      </c>
      <c r="C281" s="129">
        <v>139</v>
      </c>
      <c r="D281" s="16" t="s">
        <v>392</v>
      </c>
      <c r="E281" s="16">
        <v>280</v>
      </c>
      <c r="F281" s="16" t="s">
        <v>4143</v>
      </c>
      <c r="G281" s="20" t="s">
        <v>7410</v>
      </c>
      <c r="H281" s="70"/>
    </row>
    <row r="282" spans="1:8" ht="13.25" customHeight="1" x14ac:dyDescent="0.15">
      <c r="A282" s="20" t="s">
        <v>4544</v>
      </c>
      <c r="B282" s="16" t="s">
        <v>370</v>
      </c>
      <c r="C282" s="129"/>
      <c r="D282" s="16"/>
      <c r="E282" s="16">
        <v>220</v>
      </c>
      <c r="F282" s="16" t="s">
        <v>393</v>
      </c>
      <c r="G282" s="138" t="s">
        <v>7411</v>
      </c>
      <c r="H282" s="70"/>
    </row>
    <row r="283" spans="1:8" ht="13.25" customHeight="1" x14ac:dyDescent="0.15">
      <c r="A283" s="20" t="s">
        <v>4555</v>
      </c>
      <c r="B283" s="16" t="s">
        <v>370</v>
      </c>
      <c r="C283" s="129"/>
      <c r="D283" s="16"/>
      <c r="E283" s="16">
        <v>230</v>
      </c>
      <c r="F283" s="16" t="s">
        <v>393</v>
      </c>
      <c r="G283" s="138" t="s">
        <v>7411</v>
      </c>
      <c r="H283" s="70"/>
    </row>
    <row r="284" spans="1:8" ht="13.25" customHeight="1" x14ac:dyDescent="0.15">
      <c r="A284" s="20" t="s">
        <v>4372</v>
      </c>
      <c r="B284" s="16" t="s">
        <v>118</v>
      </c>
      <c r="C284" s="129" t="s">
        <v>6582</v>
      </c>
      <c r="D284" s="16" t="s">
        <v>404</v>
      </c>
      <c r="E284" s="16">
        <v>200</v>
      </c>
      <c r="F284" s="16" t="s">
        <v>393</v>
      </c>
      <c r="G284" s="138" t="s">
        <v>7412</v>
      </c>
      <c r="H284" s="70"/>
    </row>
    <row r="285" spans="1:8" ht="13.25" customHeight="1" x14ac:dyDescent="0.15">
      <c r="A285" s="20" t="s">
        <v>4384</v>
      </c>
      <c r="B285" s="16" t="s">
        <v>118</v>
      </c>
      <c r="C285" s="129" t="s">
        <v>6584</v>
      </c>
      <c r="D285" s="16" t="s">
        <v>149</v>
      </c>
      <c r="E285" s="16">
        <v>220</v>
      </c>
      <c r="F285" s="16" t="s">
        <v>393</v>
      </c>
      <c r="G285" s="138" t="s">
        <v>7413</v>
      </c>
      <c r="H285" s="70"/>
    </row>
    <row r="286" spans="1:8" ht="13.25" customHeight="1" x14ac:dyDescent="0.15">
      <c r="A286" s="20" t="s">
        <v>3770</v>
      </c>
      <c r="B286" s="16" t="s">
        <v>118</v>
      </c>
      <c r="C286" s="129" t="s">
        <v>6592</v>
      </c>
      <c r="D286" s="16" t="s">
        <v>404</v>
      </c>
      <c r="E286" s="16">
        <v>310</v>
      </c>
      <c r="F286" s="16" t="s">
        <v>3519</v>
      </c>
      <c r="G286" s="138" t="s">
        <v>7414</v>
      </c>
      <c r="H286" s="70"/>
    </row>
    <row r="287" spans="1:8" ht="13.25" customHeight="1" x14ac:dyDescent="0.15">
      <c r="A287" s="20" t="s">
        <v>6640</v>
      </c>
      <c r="B287" s="16" t="s">
        <v>10076</v>
      </c>
      <c r="C287" s="297">
        <v>4</v>
      </c>
      <c r="D287" s="16" t="s">
        <v>385</v>
      </c>
      <c r="E287" s="16">
        <v>190</v>
      </c>
      <c r="F287" s="16" t="s">
        <v>393</v>
      </c>
      <c r="G287" s="138" t="s">
        <v>7415</v>
      </c>
      <c r="H287" s="70"/>
    </row>
    <row r="288" spans="1:8" ht="13.25" customHeight="1" x14ac:dyDescent="0.15">
      <c r="A288" s="20" t="s">
        <v>4544</v>
      </c>
      <c r="B288" s="16" t="s">
        <v>370</v>
      </c>
      <c r="C288" s="297">
        <v>81</v>
      </c>
      <c r="D288" s="16" t="s">
        <v>404</v>
      </c>
      <c r="E288" s="16">
        <v>220</v>
      </c>
      <c r="F288" s="16" t="s">
        <v>393</v>
      </c>
      <c r="G288" s="20" t="s">
        <v>7416</v>
      </c>
      <c r="H288" s="70"/>
    </row>
    <row r="289" spans="1:8" ht="13.25" customHeight="1" x14ac:dyDescent="0.15">
      <c r="A289" s="20" t="s">
        <v>4555</v>
      </c>
      <c r="B289" s="16" t="s">
        <v>370</v>
      </c>
      <c r="C289" s="297">
        <v>125</v>
      </c>
      <c r="D289" s="16" t="s">
        <v>400</v>
      </c>
      <c r="E289" s="16">
        <v>230</v>
      </c>
      <c r="F289" s="16" t="s">
        <v>393</v>
      </c>
      <c r="G289" s="20" t="s">
        <v>7416</v>
      </c>
      <c r="H289" s="70"/>
    </row>
    <row r="290" spans="1:8" ht="13.25" customHeight="1" x14ac:dyDescent="0.15">
      <c r="A290" s="20" t="s">
        <v>6465</v>
      </c>
      <c r="B290" s="16" t="s">
        <v>118</v>
      </c>
      <c r="C290" s="40" t="s">
        <v>7365</v>
      </c>
      <c r="D290" s="16" t="s">
        <v>404</v>
      </c>
      <c r="E290" s="16">
        <v>310</v>
      </c>
      <c r="F290" s="16" t="s">
        <v>6332</v>
      </c>
      <c r="G290" s="20" t="s">
        <v>7417</v>
      </c>
      <c r="H290" s="70"/>
    </row>
    <row r="291" spans="1:8" ht="13.25" customHeight="1" x14ac:dyDescent="0.15">
      <c r="A291" s="20" t="s">
        <v>4605</v>
      </c>
      <c r="B291" s="16" t="s">
        <v>371</v>
      </c>
      <c r="C291" s="297">
        <v>61</v>
      </c>
      <c r="D291" s="16" t="s">
        <v>389</v>
      </c>
      <c r="E291" s="16">
        <v>220</v>
      </c>
      <c r="F291" s="16" t="s">
        <v>393</v>
      </c>
      <c r="G291" s="20" t="s">
        <v>9153</v>
      </c>
      <c r="H291" s="70"/>
    </row>
    <row r="292" spans="1:8" ht="13.25" customHeight="1" x14ac:dyDescent="0.15">
      <c r="A292" s="20" t="s">
        <v>6647</v>
      </c>
      <c r="B292" s="16" t="s">
        <v>10076</v>
      </c>
      <c r="C292" s="297">
        <v>18</v>
      </c>
      <c r="D292" s="16" t="s">
        <v>392</v>
      </c>
      <c r="E292" s="16">
        <v>210</v>
      </c>
      <c r="F292" s="16" t="s">
        <v>393</v>
      </c>
      <c r="G292" s="138" t="s">
        <v>7418</v>
      </c>
      <c r="H292" s="70"/>
    </row>
    <row r="293" spans="1:8" ht="13.25" customHeight="1" x14ac:dyDescent="0.15">
      <c r="A293" s="20" t="s">
        <v>4386</v>
      </c>
      <c r="B293" s="16" t="s">
        <v>118</v>
      </c>
      <c r="C293" s="129" t="s">
        <v>6627</v>
      </c>
      <c r="D293" s="16" t="s">
        <v>392</v>
      </c>
      <c r="E293" s="16">
        <v>220</v>
      </c>
      <c r="F293" s="16" t="s">
        <v>393</v>
      </c>
      <c r="G293" s="138" t="s">
        <v>7419</v>
      </c>
      <c r="H293" s="70"/>
    </row>
    <row r="294" spans="1:8" ht="13.25" customHeight="1" x14ac:dyDescent="0.15">
      <c r="A294" s="20" t="s">
        <v>1435</v>
      </c>
      <c r="B294" s="16" t="s">
        <v>372</v>
      </c>
      <c r="C294" s="297">
        <v>125</v>
      </c>
      <c r="D294" s="16" t="s">
        <v>858</v>
      </c>
      <c r="E294" s="16">
        <v>330</v>
      </c>
      <c r="F294" s="16" t="s">
        <v>386</v>
      </c>
      <c r="G294" s="20" t="s">
        <v>9154</v>
      </c>
      <c r="H294" s="70"/>
    </row>
    <row r="295" spans="1:8" ht="13.25" customHeight="1" x14ac:dyDescent="0.15">
      <c r="A295" s="20" t="s">
        <v>4289</v>
      </c>
      <c r="B295" s="16" t="s">
        <v>118</v>
      </c>
      <c r="C295" s="129" t="s">
        <v>6624</v>
      </c>
      <c r="D295" s="16" t="s">
        <v>385</v>
      </c>
      <c r="E295" s="16">
        <v>180</v>
      </c>
      <c r="F295" s="16" t="s">
        <v>393</v>
      </c>
      <c r="G295" s="20" t="s">
        <v>9552</v>
      </c>
      <c r="H295" s="70"/>
    </row>
    <row r="296" spans="1:8" ht="13.25" customHeight="1" x14ac:dyDescent="0.15">
      <c r="A296" s="20" t="s">
        <v>4120</v>
      </c>
      <c r="B296" s="16" t="s">
        <v>365</v>
      </c>
      <c r="C296" s="297">
        <v>78</v>
      </c>
      <c r="D296" s="16" t="s">
        <v>400</v>
      </c>
      <c r="E296" s="16">
        <v>210</v>
      </c>
      <c r="F296" s="16" t="s">
        <v>393</v>
      </c>
      <c r="G296" s="20" t="s">
        <v>9743</v>
      </c>
      <c r="H296" s="70"/>
    </row>
    <row r="297" spans="1:8" ht="13.25" customHeight="1" x14ac:dyDescent="0.15">
      <c r="A297" s="20" t="s">
        <v>1444</v>
      </c>
      <c r="B297" s="16" t="s">
        <v>10076</v>
      </c>
      <c r="C297" s="297">
        <v>49</v>
      </c>
      <c r="D297" s="16" t="s">
        <v>404</v>
      </c>
      <c r="E297" s="16">
        <v>200</v>
      </c>
      <c r="F297" s="16" t="s">
        <v>393</v>
      </c>
      <c r="G297" s="138" t="s">
        <v>7420</v>
      </c>
      <c r="H297" s="70"/>
    </row>
    <row r="298" spans="1:8" ht="13.25" customHeight="1" x14ac:dyDescent="0.15">
      <c r="A298" s="20" t="s">
        <v>4566</v>
      </c>
      <c r="B298" s="16" t="s">
        <v>370</v>
      </c>
      <c r="C298" s="297">
        <v>158</v>
      </c>
      <c r="D298" s="16" t="s">
        <v>392</v>
      </c>
      <c r="E298" s="16">
        <v>260</v>
      </c>
      <c r="F298" s="16" t="s">
        <v>398</v>
      </c>
      <c r="G298" s="138" t="s">
        <v>7421</v>
      </c>
      <c r="H298" s="70"/>
    </row>
    <row r="299" spans="1:8" ht="13.25" customHeight="1" x14ac:dyDescent="0.15">
      <c r="A299" s="20" t="s">
        <v>4727</v>
      </c>
      <c r="B299" s="16" t="s">
        <v>10076</v>
      </c>
      <c r="C299" s="297">
        <v>67</v>
      </c>
      <c r="D299" s="16" t="s">
        <v>858</v>
      </c>
      <c r="E299" s="16">
        <v>230</v>
      </c>
      <c r="F299" s="16" t="s">
        <v>393</v>
      </c>
      <c r="G299" s="20" t="s">
        <v>7422</v>
      </c>
      <c r="H299" s="70"/>
    </row>
    <row r="300" spans="1:8" ht="13.25" customHeight="1" x14ac:dyDescent="0.15">
      <c r="A300" s="20" t="s">
        <v>4719</v>
      </c>
      <c r="B300" s="16" t="s">
        <v>10076</v>
      </c>
      <c r="C300" s="297">
        <v>68</v>
      </c>
      <c r="D300" s="16" t="s">
        <v>385</v>
      </c>
      <c r="E300" s="16">
        <v>220</v>
      </c>
      <c r="F300" s="16" t="s">
        <v>393</v>
      </c>
      <c r="G300" s="20" t="s">
        <v>7423</v>
      </c>
      <c r="H300" s="70"/>
    </row>
    <row r="301" spans="1:8" ht="13.25" customHeight="1" x14ac:dyDescent="0.15">
      <c r="A301" s="20" t="s">
        <v>4709</v>
      </c>
      <c r="B301" s="16" t="s">
        <v>373</v>
      </c>
      <c r="C301" s="297">
        <v>38</v>
      </c>
      <c r="D301" s="16" t="s">
        <v>389</v>
      </c>
      <c r="E301" s="16">
        <v>320</v>
      </c>
      <c r="F301" s="16" t="s">
        <v>386</v>
      </c>
      <c r="G301" s="20" t="s">
        <v>9155</v>
      </c>
      <c r="H301" s="70"/>
    </row>
    <row r="302" spans="1:8" ht="13.25" customHeight="1" x14ac:dyDescent="0.15">
      <c r="A302" s="20" t="s">
        <v>4589</v>
      </c>
      <c r="B302" s="16" t="s">
        <v>10076</v>
      </c>
      <c r="C302" s="297">
        <v>78</v>
      </c>
      <c r="D302" s="16" t="s">
        <v>407</v>
      </c>
      <c r="E302" s="16">
        <v>310</v>
      </c>
      <c r="F302" s="16" t="s">
        <v>386</v>
      </c>
      <c r="G302" s="20" t="s">
        <v>9068</v>
      </c>
      <c r="H302" s="70"/>
    </row>
    <row r="303" spans="1:8" ht="13.25" customHeight="1" x14ac:dyDescent="0.15">
      <c r="A303" s="20" t="s">
        <v>4598</v>
      </c>
      <c r="B303" s="16" t="s">
        <v>10076</v>
      </c>
      <c r="C303" s="297">
        <v>81</v>
      </c>
      <c r="D303" s="16" t="s">
        <v>395</v>
      </c>
      <c r="E303" s="16">
        <v>340</v>
      </c>
      <c r="F303" s="16" t="s">
        <v>386</v>
      </c>
      <c r="G303" s="20" t="s">
        <v>9069</v>
      </c>
      <c r="H303" s="70"/>
    </row>
    <row r="304" spans="1:8" ht="13.25" customHeight="1" x14ac:dyDescent="0.15">
      <c r="A304" s="20" t="s">
        <v>4600</v>
      </c>
      <c r="B304" s="16" t="s">
        <v>10076</v>
      </c>
      <c r="C304" s="297">
        <v>84</v>
      </c>
      <c r="D304" s="16" t="s">
        <v>389</v>
      </c>
      <c r="E304" s="16">
        <v>320</v>
      </c>
      <c r="F304" s="16" t="s">
        <v>386</v>
      </c>
      <c r="G304" s="20" t="s">
        <v>9070</v>
      </c>
      <c r="H304" s="70"/>
    </row>
    <row r="305" spans="1:8" ht="13.25" customHeight="1" x14ac:dyDescent="0.15">
      <c r="A305" s="20" t="s">
        <v>9059</v>
      </c>
      <c r="B305" s="16" t="s">
        <v>10076</v>
      </c>
      <c r="C305" s="297">
        <v>86</v>
      </c>
      <c r="D305" s="16" t="s">
        <v>858</v>
      </c>
      <c r="E305" s="16">
        <v>260</v>
      </c>
      <c r="F305" s="16" t="s">
        <v>398</v>
      </c>
      <c r="G305" s="20" t="s">
        <v>9071</v>
      </c>
      <c r="H305" s="70"/>
    </row>
    <row r="306" spans="1:8" ht="13.25" customHeight="1" x14ac:dyDescent="0.15">
      <c r="A306" s="20" t="s">
        <v>1521</v>
      </c>
      <c r="B306" s="16" t="s">
        <v>7082</v>
      </c>
      <c r="C306" s="40" t="s">
        <v>7099</v>
      </c>
      <c r="D306" s="16" t="s">
        <v>392</v>
      </c>
      <c r="E306" s="16">
        <v>230</v>
      </c>
      <c r="F306" s="16" t="s">
        <v>393</v>
      </c>
      <c r="G306" s="277" t="s">
        <v>9073</v>
      </c>
      <c r="H306" s="70"/>
    </row>
    <row r="307" spans="1:8" ht="13.25" customHeight="1" x14ac:dyDescent="0.15">
      <c r="A307" s="20" t="s">
        <v>9119</v>
      </c>
      <c r="B307" s="16" t="s">
        <v>9124</v>
      </c>
      <c r="C307" s="297">
        <v>81</v>
      </c>
      <c r="D307" s="16" t="s">
        <v>385</v>
      </c>
      <c r="E307" s="16">
        <v>220</v>
      </c>
      <c r="F307" s="16" t="s">
        <v>393</v>
      </c>
      <c r="G307" s="20" t="s">
        <v>9217</v>
      </c>
      <c r="H307" s="70"/>
    </row>
    <row r="308" spans="1:8" ht="13.25" customHeight="1" x14ac:dyDescent="0.15">
      <c r="A308" s="20" t="s">
        <v>9122</v>
      </c>
      <c r="B308" s="16" t="s">
        <v>9124</v>
      </c>
      <c r="C308" s="298">
        <v>123</v>
      </c>
      <c r="D308" s="16" t="s">
        <v>149</v>
      </c>
      <c r="E308" s="16">
        <v>240</v>
      </c>
      <c r="F308" s="16" t="s">
        <v>393</v>
      </c>
      <c r="G308" s="20" t="s">
        <v>9217</v>
      </c>
      <c r="H308" s="70"/>
    </row>
    <row r="309" spans="1:8" ht="13.25" customHeight="1" x14ac:dyDescent="0.15">
      <c r="A309" s="20" t="s">
        <v>9065</v>
      </c>
      <c r="B309" s="16" t="s">
        <v>10076</v>
      </c>
      <c r="C309" s="298">
        <v>100</v>
      </c>
      <c r="D309" s="16" t="s">
        <v>392</v>
      </c>
      <c r="E309" s="16">
        <v>250</v>
      </c>
      <c r="F309" s="16" t="s">
        <v>398</v>
      </c>
      <c r="G309" s="20" t="s">
        <v>9219</v>
      </c>
      <c r="H309" s="70"/>
    </row>
    <row r="310" spans="1:8" ht="13.25" customHeight="1" x14ac:dyDescent="0.15">
      <c r="A310" s="20" t="s">
        <v>9192</v>
      </c>
      <c r="B310" s="16" t="s">
        <v>10076</v>
      </c>
      <c r="C310" s="298">
        <v>126</v>
      </c>
      <c r="D310" s="16" t="s">
        <v>389</v>
      </c>
      <c r="E310" s="16">
        <v>340</v>
      </c>
      <c r="F310" s="16" t="s">
        <v>398</v>
      </c>
      <c r="G310" s="277" t="s">
        <v>9218</v>
      </c>
      <c r="H310" s="70"/>
    </row>
    <row r="311" spans="1:8" ht="13.25" customHeight="1" x14ac:dyDescent="0.15">
      <c r="A311" s="20" t="s">
        <v>1628</v>
      </c>
      <c r="B311" s="16" t="s">
        <v>370</v>
      </c>
      <c r="C311" s="297">
        <v>88</v>
      </c>
      <c r="D311" s="16" t="s">
        <v>385</v>
      </c>
      <c r="E311" s="16">
        <v>250</v>
      </c>
      <c r="F311" s="16" t="s">
        <v>398</v>
      </c>
      <c r="G311" s="20" t="s">
        <v>9395</v>
      </c>
      <c r="H311" s="70"/>
    </row>
    <row r="312" spans="1:8" ht="13.25" customHeight="1" x14ac:dyDescent="0.15">
      <c r="A312" s="20" t="s">
        <v>4066</v>
      </c>
      <c r="B312" s="16" t="s">
        <v>361</v>
      </c>
      <c r="C312" s="298">
        <v>110</v>
      </c>
      <c r="D312" s="16" t="s">
        <v>149</v>
      </c>
      <c r="E312" s="16">
        <v>210</v>
      </c>
      <c r="F312" s="16" t="s">
        <v>393</v>
      </c>
      <c r="G312" s="277" t="s">
        <v>9408</v>
      </c>
      <c r="H312" s="70"/>
    </row>
    <row r="313" spans="1:8" ht="13.25" customHeight="1" x14ac:dyDescent="0.15">
      <c r="A313" s="20" t="s">
        <v>4616</v>
      </c>
      <c r="B313" s="16" t="s">
        <v>371</v>
      </c>
      <c r="C313" s="298">
        <v>117</v>
      </c>
      <c r="D313" s="16" t="s">
        <v>400</v>
      </c>
      <c r="E313" s="16">
        <v>260</v>
      </c>
      <c r="F313" s="16" t="s">
        <v>398</v>
      </c>
      <c r="G313" s="20" t="s">
        <v>9724</v>
      </c>
      <c r="H313" s="70"/>
    </row>
    <row r="314" spans="1:8" ht="13.25" customHeight="1" x14ac:dyDescent="0.15">
      <c r="A314" s="20" t="s">
        <v>4656</v>
      </c>
      <c r="B314" s="16" t="s">
        <v>372</v>
      </c>
      <c r="C314" s="297">
        <v>15</v>
      </c>
      <c r="D314" s="16" t="s">
        <v>407</v>
      </c>
      <c r="E314" s="16">
        <v>320</v>
      </c>
      <c r="F314" s="16" t="s">
        <v>386</v>
      </c>
      <c r="G314" s="20" t="s">
        <v>9723</v>
      </c>
      <c r="H314" s="70"/>
    </row>
    <row r="315" spans="1:8" ht="13.25" customHeight="1" x14ac:dyDescent="0.15">
      <c r="A315" s="20" t="s">
        <v>9122</v>
      </c>
      <c r="B315" s="16" t="s">
        <v>9124</v>
      </c>
      <c r="C315" s="298">
        <v>123</v>
      </c>
      <c r="D315" s="16" t="s">
        <v>149</v>
      </c>
      <c r="E315" s="16">
        <v>240</v>
      </c>
      <c r="F315" s="16" t="s">
        <v>393</v>
      </c>
      <c r="G315" s="277" t="s">
        <v>9394</v>
      </c>
      <c r="H315" s="70"/>
    </row>
    <row r="316" spans="1:8" ht="13.25" customHeight="1" x14ac:dyDescent="0.15">
      <c r="A316" s="20" t="s">
        <v>9545</v>
      </c>
      <c r="B316" s="16" t="s">
        <v>9475</v>
      </c>
      <c r="C316" s="297">
        <v>128</v>
      </c>
      <c r="D316" s="16" t="s">
        <v>392</v>
      </c>
      <c r="E316" s="16">
        <v>230</v>
      </c>
      <c r="F316" s="16" t="s">
        <v>393</v>
      </c>
      <c r="G316" s="20" t="s">
        <v>9656</v>
      </c>
      <c r="H316" s="70"/>
    </row>
    <row r="317" spans="1:8" ht="13.25" customHeight="1" x14ac:dyDescent="0.15">
      <c r="A317" s="20" t="s">
        <v>4665</v>
      </c>
      <c r="B317" s="16" t="s">
        <v>10076</v>
      </c>
      <c r="C317" s="298">
        <v>162</v>
      </c>
      <c r="D317" s="16" t="s">
        <v>385</v>
      </c>
      <c r="E317" s="16">
        <v>260</v>
      </c>
      <c r="F317" s="16" t="s">
        <v>398</v>
      </c>
      <c r="G317" s="277" t="s">
        <v>9397</v>
      </c>
      <c r="H317" s="70"/>
    </row>
    <row r="318" spans="1:8" ht="13.25" customHeight="1" x14ac:dyDescent="0.15">
      <c r="A318" s="20" t="s">
        <v>9119</v>
      </c>
      <c r="B318" s="16" t="s">
        <v>9124</v>
      </c>
      <c r="C318" s="297">
        <v>81</v>
      </c>
      <c r="D318" s="16" t="s">
        <v>385</v>
      </c>
      <c r="E318" s="16">
        <v>220</v>
      </c>
      <c r="F318" s="16" t="s">
        <v>393</v>
      </c>
      <c r="G318" s="277" t="s">
        <v>9548</v>
      </c>
      <c r="H318" s="70"/>
    </row>
    <row r="319" spans="1:8" ht="13.25" customHeight="1" x14ac:dyDescent="0.15">
      <c r="A319" s="20" t="s">
        <v>3568</v>
      </c>
      <c r="B319" s="16" t="s">
        <v>369</v>
      </c>
      <c r="C319" s="297">
        <v>95</v>
      </c>
      <c r="D319" s="16" t="s">
        <v>847</v>
      </c>
      <c r="E319" s="16">
        <v>220</v>
      </c>
      <c r="F319" s="16" t="s">
        <v>393</v>
      </c>
      <c r="G319" s="277" t="s">
        <v>9655</v>
      </c>
      <c r="H319" s="70"/>
    </row>
    <row r="320" spans="1:8" ht="13.25" customHeight="1" x14ac:dyDescent="0.15">
      <c r="A320" s="20" t="s">
        <v>9194</v>
      </c>
      <c r="B320" s="16" t="s">
        <v>9157</v>
      </c>
      <c r="C320" s="297">
        <v>68</v>
      </c>
      <c r="D320" s="16" t="s">
        <v>404</v>
      </c>
      <c r="E320" s="16">
        <v>310</v>
      </c>
      <c r="F320" s="16" t="s">
        <v>386</v>
      </c>
      <c r="G320" s="277" t="s">
        <v>9652</v>
      </c>
      <c r="H320" s="70"/>
    </row>
    <row r="321" spans="1:8" ht="13.25" customHeight="1" x14ac:dyDescent="0.15">
      <c r="A321" s="20" t="s">
        <v>9549</v>
      </c>
      <c r="B321" s="16" t="s">
        <v>10076</v>
      </c>
      <c r="C321" s="298"/>
      <c r="D321" s="16" t="s">
        <v>392</v>
      </c>
      <c r="E321" s="16">
        <v>90</v>
      </c>
      <c r="F321" s="16" t="s">
        <v>393</v>
      </c>
      <c r="G321" s="277" t="s">
        <v>9550</v>
      </c>
      <c r="H321" s="70"/>
    </row>
    <row r="322" spans="1:8" ht="13.25" customHeight="1" x14ac:dyDescent="0.15">
      <c r="A322" s="20" t="s">
        <v>9199</v>
      </c>
      <c r="B322" s="16" t="s">
        <v>10076</v>
      </c>
      <c r="C322" s="298">
        <v>177</v>
      </c>
      <c r="D322" s="16" t="s">
        <v>392</v>
      </c>
      <c r="E322" s="16">
        <v>260</v>
      </c>
      <c r="F322" s="16" t="s">
        <v>393</v>
      </c>
      <c r="G322" s="277" t="s">
        <v>9580</v>
      </c>
      <c r="H322" s="70"/>
    </row>
    <row r="323" spans="1:8" ht="13.25" customHeight="1" x14ac:dyDescent="0.15">
      <c r="A323" s="20" t="s">
        <v>4728</v>
      </c>
      <c r="B323" s="16" t="s">
        <v>373</v>
      </c>
      <c r="C323" s="298">
        <v>135</v>
      </c>
      <c r="D323" s="16" t="s">
        <v>847</v>
      </c>
      <c r="E323" s="16">
        <v>330</v>
      </c>
      <c r="F323" s="16" t="s">
        <v>386</v>
      </c>
      <c r="G323" s="20" t="s">
        <v>9657</v>
      </c>
      <c r="H323" s="70"/>
    </row>
    <row r="324" spans="1:8" ht="13.25" customHeight="1" x14ac:dyDescent="0.15">
      <c r="A324" s="20" t="s">
        <v>1434</v>
      </c>
      <c r="B324" s="221">
        <v>151</v>
      </c>
      <c r="C324" s="297">
        <v>9</v>
      </c>
      <c r="D324" s="16" t="s">
        <v>389</v>
      </c>
      <c r="E324" s="16">
        <v>330</v>
      </c>
      <c r="F324" s="16" t="s">
        <v>386</v>
      </c>
      <c r="G324" s="20" t="s">
        <v>9691</v>
      </c>
      <c r="H324" s="70"/>
    </row>
    <row r="325" spans="1:8" ht="13.25" customHeight="1" x14ac:dyDescent="0.15">
      <c r="A325" s="20" t="s">
        <v>9771</v>
      </c>
      <c r="B325" s="16" t="s">
        <v>10076</v>
      </c>
      <c r="C325" s="297">
        <v>193</v>
      </c>
      <c r="D325" s="16" t="s">
        <v>847</v>
      </c>
      <c r="E325" s="16">
        <v>230</v>
      </c>
      <c r="F325" s="16" t="s">
        <v>393</v>
      </c>
      <c r="G325" s="20" t="s">
        <v>9865</v>
      </c>
      <c r="H325" s="70"/>
    </row>
    <row r="326" spans="1:8" ht="13.25" customHeight="1" x14ac:dyDescent="0.15">
      <c r="A326" s="20" t="s">
        <v>1435</v>
      </c>
      <c r="B326" s="16" t="s">
        <v>10076</v>
      </c>
      <c r="C326" s="297">
        <v>196</v>
      </c>
      <c r="D326" s="16" t="s">
        <v>858</v>
      </c>
      <c r="E326" s="16">
        <v>330</v>
      </c>
      <c r="F326" s="16" t="s">
        <v>386</v>
      </c>
      <c r="G326" s="20" t="s">
        <v>10024</v>
      </c>
      <c r="H326" s="70"/>
    </row>
    <row r="327" spans="1:8" ht="13.25" customHeight="1" x14ac:dyDescent="0.15">
      <c r="A327" s="16" t="s">
        <v>1441</v>
      </c>
      <c r="B327" s="221" t="s">
        <v>9475</v>
      </c>
      <c r="C327" s="298">
        <v>1</v>
      </c>
      <c r="D327" s="16" t="s">
        <v>407</v>
      </c>
      <c r="E327" s="16">
        <v>340</v>
      </c>
      <c r="F327" s="16" t="s">
        <v>386</v>
      </c>
      <c r="G327" s="138" t="s">
        <v>10138</v>
      </c>
      <c r="H327" s="70"/>
    </row>
    <row r="328" spans="1:8" ht="13.25" customHeight="1" x14ac:dyDescent="0.15">
      <c r="A328" s="16" t="s">
        <v>1371</v>
      </c>
      <c r="B328" s="221" t="s">
        <v>9763</v>
      </c>
      <c r="C328" s="298">
        <v>24</v>
      </c>
      <c r="D328" s="16" t="s">
        <v>395</v>
      </c>
      <c r="E328" s="16">
        <v>320</v>
      </c>
      <c r="F328" s="16" t="s">
        <v>386</v>
      </c>
      <c r="G328" s="138" t="s">
        <v>10224</v>
      </c>
      <c r="H328" s="70"/>
    </row>
    <row r="329" spans="1:8" ht="13.25" customHeight="1" x14ac:dyDescent="0.15">
      <c r="A329" s="20" t="s">
        <v>9787</v>
      </c>
      <c r="B329" s="16" t="s">
        <v>9763</v>
      </c>
      <c r="C329" s="297">
        <v>30</v>
      </c>
      <c r="D329" s="16" t="s">
        <v>395</v>
      </c>
      <c r="E329" s="16">
        <v>220</v>
      </c>
      <c r="F329" s="16" t="s">
        <v>393</v>
      </c>
      <c r="G329" s="20" t="s">
        <v>10141</v>
      </c>
      <c r="H329" s="70"/>
    </row>
    <row r="330" spans="1:8" ht="13.25" customHeight="1" x14ac:dyDescent="0.15">
      <c r="A330" s="16" t="s">
        <v>1491</v>
      </c>
      <c r="B330" s="221" t="s">
        <v>9763</v>
      </c>
      <c r="C330" s="298">
        <v>114</v>
      </c>
      <c r="D330" s="16" t="s">
        <v>149</v>
      </c>
      <c r="E330" s="16">
        <v>320</v>
      </c>
      <c r="F330" s="16" t="s">
        <v>386</v>
      </c>
      <c r="G330" s="138" t="s">
        <v>10141</v>
      </c>
      <c r="H330" s="70"/>
    </row>
    <row r="331" spans="1:8" ht="13.25" customHeight="1" x14ac:dyDescent="0.15">
      <c r="A331" s="16" t="s">
        <v>1521</v>
      </c>
      <c r="B331" s="221" t="s">
        <v>9667</v>
      </c>
      <c r="C331" s="298">
        <v>82</v>
      </c>
      <c r="D331" s="16" t="s">
        <v>392</v>
      </c>
      <c r="E331" s="16">
        <v>220</v>
      </c>
      <c r="F331" s="16" t="s">
        <v>393</v>
      </c>
      <c r="G331" s="16" t="s">
        <v>10226</v>
      </c>
      <c r="H331" s="70"/>
    </row>
    <row r="332" spans="1:8" ht="13.25" customHeight="1" x14ac:dyDescent="0.15">
      <c r="A332" s="16" t="s">
        <v>6640</v>
      </c>
      <c r="B332" s="221" t="s">
        <v>9763</v>
      </c>
      <c r="C332" s="298">
        <v>69</v>
      </c>
      <c r="D332" s="16" t="s">
        <v>385</v>
      </c>
      <c r="E332" s="16">
        <v>190</v>
      </c>
      <c r="F332" s="16" t="s">
        <v>393</v>
      </c>
      <c r="G332" s="16" t="s">
        <v>10165</v>
      </c>
      <c r="H332" s="70"/>
    </row>
    <row r="333" spans="1:8" ht="13.25" customHeight="1" x14ac:dyDescent="0.15">
      <c r="A333" s="16" t="s">
        <v>10122</v>
      </c>
      <c r="B333" s="221" t="s">
        <v>10077</v>
      </c>
      <c r="C333" s="298">
        <v>11</v>
      </c>
      <c r="D333" s="16" t="s">
        <v>149</v>
      </c>
      <c r="E333" s="16">
        <v>280</v>
      </c>
      <c r="F333" s="16" t="s">
        <v>393</v>
      </c>
      <c r="G333" s="138" t="s">
        <v>10149</v>
      </c>
      <c r="H333" s="70"/>
    </row>
    <row r="334" spans="1:8" ht="13.25" customHeight="1" x14ac:dyDescent="0.15">
      <c r="A334" s="16" t="s">
        <v>10119</v>
      </c>
      <c r="B334" s="221" t="s">
        <v>10077</v>
      </c>
      <c r="C334" s="298">
        <v>12</v>
      </c>
      <c r="D334" s="16" t="s">
        <v>400</v>
      </c>
      <c r="E334" s="16">
        <v>340</v>
      </c>
      <c r="F334" s="16" t="s">
        <v>398</v>
      </c>
      <c r="G334" s="138" t="s">
        <v>10150</v>
      </c>
      <c r="H334" s="70"/>
    </row>
    <row r="335" spans="1:8" ht="13.25" customHeight="1" x14ac:dyDescent="0.15">
      <c r="A335" s="16" t="s">
        <v>9115</v>
      </c>
      <c r="B335" s="221" t="s">
        <v>9124</v>
      </c>
      <c r="C335" s="298">
        <v>34</v>
      </c>
      <c r="D335" s="16" t="s">
        <v>395</v>
      </c>
      <c r="E335" s="16">
        <v>320</v>
      </c>
      <c r="F335" s="16" t="s">
        <v>386</v>
      </c>
      <c r="G335" s="138" t="s">
        <v>10223</v>
      </c>
      <c r="H335" s="70"/>
    </row>
    <row r="336" spans="1:8" ht="13.25" customHeight="1" x14ac:dyDescent="0.15">
      <c r="A336" s="16" t="s">
        <v>6676</v>
      </c>
      <c r="B336" s="221" t="s">
        <v>9475</v>
      </c>
      <c r="C336" s="298">
        <v>41</v>
      </c>
      <c r="D336" s="16" t="s">
        <v>389</v>
      </c>
      <c r="E336" s="16">
        <v>300</v>
      </c>
      <c r="F336" s="16" t="s">
        <v>386</v>
      </c>
      <c r="G336" s="138" t="s">
        <v>10209</v>
      </c>
      <c r="H336" s="70"/>
    </row>
    <row r="337" spans="1:8" ht="13.25" customHeight="1" x14ac:dyDescent="0.15">
      <c r="A337" s="16" t="s">
        <v>9671</v>
      </c>
      <c r="B337" s="221" t="s">
        <v>9667</v>
      </c>
      <c r="C337" s="298">
        <v>76</v>
      </c>
      <c r="D337" s="16" t="s">
        <v>392</v>
      </c>
      <c r="E337" s="16">
        <v>260</v>
      </c>
      <c r="F337" s="16" t="s">
        <v>393</v>
      </c>
      <c r="G337" s="138" t="s">
        <v>10211</v>
      </c>
      <c r="H337" s="70"/>
    </row>
    <row r="338" spans="1:8" ht="13.25" customHeight="1" x14ac:dyDescent="0.15">
      <c r="A338" s="16" t="s">
        <v>9604</v>
      </c>
      <c r="B338" s="221" t="s">
        <v>9601</v>
      </c>
      <c r="C338" s="298">
        <v>48</v>
      </c>
      <c r="D338" s="16" t="s">
        <v>389</v>
      </c>
      <c r="E338" s="16">
        <v>230</v>
      </c>
      <c r="F338" s="16" t="s">
        <v>393</v>
      </c>
      <c r="G338" s="138" t="s">
        <v>10213</v>
      </c>
      <c r="H338" s="70"/>
    </row>
    <row r="339" spans="1:8" ht="13.25" customHeight="1" x14ac:dyDescent="0.15">
      <c r="A339" s="16" t="s">
        <v>4670</v>
      </c>
      <c r="B339" s="221" t="s">
        <v>9475</v>
      </c>
      <c r="C339" s="298">
        <v>105</v>
      </c>
      <c r="D339" s="16" t="s">
        <v>847</v>
      </c>
      <c r="E339" s="16">
        <v>280</v>
      </c>
      <c r="F339" s="16" t="s">
        <v>398</v>
      </c>
      <c r="G339" s="138" t="s">
        <v>10215</v>
      </c>
      <c r="H339" s="70"/>
    </row>
    <row r="340" spans="1:8" ht="13.25" customHeight="1" x14ac:dyDescent="0.15">
      <c r="A340" s="16" t="s">
        <v>9610</v>
      </c>
      <c r="B340" s="221" t="s">
        <v>9601</v>
      </c>
      <c r="C340" s="298">
        <v>130</v>
      </c>
      <c r="D340" s="16" t="s">
        <v>847</v>
      </c>
      <c r="E340" s="16">
        <v>300</v>
      </c>
      <c r="F340" s="16" t="s">
        <v>398</v>
      </c>
      <c r="G340" s="138" t="s">
        <v>10216</v>
      </c>
      <c r="H340" s="70"/>
    </row>
    <row r="341" spans="1:8" ht="13.25" customHeight="1" x14ac:dyDescent="0.15">
      <c r="A341" s="16" t="s">
        <v>9787</v>
      </c>
      <c r="B341" s="221" t="s">
        <v>9763</v>
      </c>
      <c r="C341" s="298">
        <v>30</v>
      </c>
      <c r="D341" s="16" t="s">
        <v>395</v>
      </c>
      <c r="E341" s="16">
        <v>220</v>
      </c>
      <c r="F341" s="16" t="s">
        <v>393</v>
      </c>
      <c r="G341" s="138" t="s">
        <v>10218</v>
      </c>
      <c r="H341" s="70"/>
    </row>
    <row r="342" spans="1:8" ht="13.25" customHeight="1" x14ac:dyDescent="0.15">
      <c r="A342" s="16" t="s">
        <v>1310</v>
      </c>
      <c r="B342" s="221" t="s">
        <v>9601</v>
      </c>
      <c r="C342" s="298">
        <v>76</v>
      </c>
      <c r="D342" s="16" t="s">
        <v>385</v>
      </c>
      <c r="E342" s="16">
        <v>210</v>
      </c>
      <c r="F342" s="16" t="s">
        <v>393</v>
      </c>
      <c r="G342" s="138" t="s">
        <v>10228</v>
      </c>
      <c r="H342" s="70"/>
    </row>
    <row r="343" spans="1:8" ht="13.25" customHeight="1" x14ac:dyDescent="0.15">
      <c r="A343" s="16" t="s">
        <v>1521</v>
      </c>
      <c r="B343" s="221" t="s">
        <v>9667</v>
      </c>
      <c r="C343" s="298">
        <v>82</v>
      </c>
      <c r="D343" s="16" t="s">
        <v>392</v>
      </c>
      <c r="E343" s="16">
        <v>220</v>
      </c>
      <c r="F343" s="16" t="s">
        <v>393</v>
      </c>
      <c r="G343" s="16" t="s">
        <v>10227</v>
      </c>
      <c r="H343" s="70"/>
    </row>
    <row r="344" spans="1:8" ht="13.25" customHeight="1" x14ac:dyDescent="0.15">
      <c r="A344" s="16" t="s">
        <v>10114</v>
      </c>
      <c r="B344" s="221" t="s">
        <v>10077</v>
      </c>
      <c r="C344" s="298">
        <v>13</v>
      </c>
      <c r="D344" s="16" t="s">
        <v>407</v>
      </c>
      <c r="E344" s="16">
        <v>380</v>
      </c>
      <c r="F344" s="16" t="s">
        <v>386</v>
      </c>
      <c r="G344" s="138" t="s">
        <v>10151</v>
      </c>
      <c r="H344" s="70"/>
    </row>
    <row r="345" spans="1:8" ht="13.25" customHeight="1" x14ac:dyDescent="0.15">
      <c r="A345" s="16" t="s">
        <v>10123</v>
      </c>
      <c r="B345" s="221" t="s">
        <v>10077</v>
      </c>
      <c r="C345" s="298">
        <v>25</v>
      </c>
      <c r="D345" s="16" t="s">
        <v>392</v>
      </c>
      <c r="E345" s="16">
        <v>300</v>
      </c>
      <c r="F345" s="16" t="s">
        <v>393</v>
      </c>
      <c r="G345" s="138" t="s">
        <v>10152</v>
      </c>
      <c r="H345" s="70"/>
    </row>
  </sheetData>
  <sheetProtection selectLockedCells="1" selectUnlockedCells="1"/>
  <mergeCells count="1">
    <mergeCell ref="O1:W1"/>
  </mergeCells>
  <conditionalFormatting sqref="H333:H345 H2:H331">
    <cfRule type="cellIs" dxfId="220" priority="5" stopIfTrue="1" operator="equal">
      <formula>"-"</formula>
    </cfRule>
    <cfRule type="cellIs" dxfId="219" priority="6" stopIfTrue="1" operator="equal">
      <formula>"x"</formula>
    </cfRule>
  </conditionalFormatting>
  <conditionalFormatting sqref="H331">
    <cfRule type="cellIs" dxfId="218" priority="3" stopIfTrue="1" operator="equal">
      <formula>"-"</formula>
    </cfRule>
    <cfRule type="cellIs" dxfId="217" priority="4" stopIfTrue="1" operator="equal">
      <formula>"x"</formula>
    </cfRule>
  </conditionalFormatting>
  <conditionalFormatting sqref="H332">
    <cfRule type="cellIs" dxfId="216" priority="1" stopIfTrue="1" operator="equal">
      <formula>"-"</formula>
    </cfRule>
    <cfRule type="cellIs" dxfId="215" priority="2" stopIfTrue="1" operator="equal">
      <formula>"x"</formula>
    </cfRule>
  </conditionalFormatting>
  <hyperlinks>
    <hyperlink ref="L1" location="'Expansion set Check List'!A1" display="Home" xr:uid="{00000000-0004-0000-9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E1F15-D582-485F-939C-7276BC4E5D1D}">
  <sheetPr codeName="Sheet288">
    <tabColor rgb="FFCCFFFF"/>
  </sheetPr>
  <dimension ref="A1:W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13.6640625" bestFit="1" customWidth="1"/>
    <col min="2" max="2" width="18.1640625" bestFit="1" customWidth="1"/>
    <col min="3" max="3" width="4" style="228" bestFit="1" customWidth="1"/>
    <col min="4" max="4" width="8.6640625" bestFit="1" customWidth="1"/>
    <col min="5" max="5" width="4" bestFit="1" customWidth="1"/>
    <col min="6" max="6" width="7.5" bestFit="1" customWidth="1"/>
    <col min="7" max="7" width="49.8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136" t="s">
        <v>376</v>
      </c>
      <c r="C1" s="276" t="s">
        <v>377</v>
      </c>
      <c r="D1" s="136" t="s">
        <v>378</v>
      </c>
      <c r="E1" s="136" t="s">
        <v>379</v>
      </c>
      <c r="F1" s="136" t="s">
        <v>380</v>
      </c>
      <c r="G1" s="136" t="s">
        <v>4756</v>
      </c>
      <c r="H1" s="136" t="s">
        <v>91</v>
      </c>
      <c r="I1" s="2"/>
      <c r="J1" s="2"/>
      <c r="K1" s="2"/>
      <c r="L1" s="46" t="s">
        <v>382</v>
      </c>
      <c r="M1" s="29" t="s">
        <v>91</v>
      </c>
      <c r="O1" s="408" t="s">
        <v>383</v>
      </c>
      <c r="P1" s="409"/>
      <c r="Q1" s="409"/>
      <c r="R1" s="409"/>
      <c r="S1" s="409"/>
      <c r="T1" s="409"/>
      <c r="U1" s="409"/>
      <c r="V1" s="409"/>
      <c r="W1" s="410"/>
    </row>
    <row r="2" spans="1:23" ht="13" x14ac:dyDescent="0.15">
      <c r="A2" s="20" t="s">
        <v>394</v>
      </c>
      <c r="B2" s="20" t="s">
        <v>93</v>
      </c>
      <c r="C2" s="39">
        <v>4</v>
      </c>
      <c r="D2" s="20" t="s">
        <v>395</v>
      </c>
      <c r="E2" s="20">
        <v>120</v>
      </c>
      <c r="F2" s="20" t="s">
        <v>386</v>
      </c>
      <c r="G2" s="16" t="s">
        <v>9749</v>
      </c>
      <c r="H2" s="70"/>
      <c r="I2" s="2"/>
      <c r="J2" s="2"/>
      <c r="K2" s="2"/>
      <c r="M2" s="33">
        <f>SUM(COUNTA(H2:H1000))</f>
        <v>0</v>
      </c>
      <c r="P2" s="102"/>
      <c r="Q2" s="102"/>
      <c r="R2" s="102"/>
      <c r="S2" s="102"/>
      <c r="T2" s="102"/>
      <c r="U2" s="102"/>
      <c r="V2" s="102"/>
      <c r="W2" s="102"/>
    </row>
    <row r="3" spans="1:23" ht="13" x14ac:dyDescent="0.15">
      <c r="A3" s="20" t="s">
        <v>456</v>
      </c>
      <c r="B3" s="20" t="s">
        <v>93</v>
      </c>
      <c r="C3" s="39">
        <v>58</v>
      </c>
      <c r="D3" s="20" t="s">
        <v>404</v>
      </c>
      <c r="E3" s="20">
        <v>40</v>
      </c>
      <c r="F3" s="20" t="s">
        <v>393</v>
      </c>
      <c r="G3" s="16" t="s">
        <v>9749</v>
      </c>
      <c r="H3" s="70"/>
    </row>
    <row r="4" spans="1:23" ht="13" x14ac:dyDescent="0.15">
      <c r="A4" s="20" t="s">
        <v>4161</v>
      </c>
      <c r="B4" s="16" t="s">
        <v>364</v>
      </c>
      <c r="C4" s="40">
        <v>122</v>
      </c>
      <c r="D4" s="16" t="s">
        <v>392</v>
      </c>
      <c r="E4" s="16">
        <v>220</v>
      </c>
      <c r="F4" s="20" t="s">
        <v>393</v>
      </c>
      <c r="G4" s="16" t="s">
        <v>9750</v>
      </c>
      <c r="H4" s="70"/>
    </row>
    <row r="5" spans="1:23" ht="13" x14ac:dyDescent="0.15">
      <c r="A5" s="20" t="s">
        <v>4162</v>
      </c>
      <c r="B5" s="16" t="s">
        <v>364</v>
      </c>
      <c r="C5" s="39">
        <v>123</v>
      </c>
      <c r="D5" s="16" t="s">
        <v>392</v>
      </c>
      <c r="E5" s="20">
        <v>280</v>
      </c>
      <c r="F5" s="20" t="s">
        <v>4143</v>
      </c>
      <c r="G5" s="16" t="s">
        <v>9750</v>
      </c>
      <c r="H5" s="70"/>
    </row>
    <row r="6" spans="1:23" ht="13" x14ac:dyDescent="0.15">
      <c r="A6" s="20" t="s">
        <v>1631</v>
      </c>
      <c r="B6" s="264">
        <v>151</v>
      </c>
      <c r="C6" s="39">
        <v>205</v>
      </c>
      <c r="D6" s="20" t="s">
        <v>385</v>
      </c>
      <c r="E6" s="20">
        <v>180</v>
      </c>
      <c r="F6" s="20" t="s">
        <v>393</v>
      </c>
      <c r="G6" s="16" t="s">
        <v>9751</v>
      </c>
      <c r="H6" s="70"/>
    </row>
    <row r="7" spans="1:23" ht="13" x14ac:dyDescent="0.15">
      <c r="A7" s="20" t="s">
        <v>6676</v>
      </c>
      <c r="B7" s="16" t="s">
        <v>9157</v>
      </c>
      <c r="C7" s="40">
        <v>106</v>
      </c>
      <c r="D7" s="16" t="s">
        <v>400</v>
      </c>
      <c r="E7" s="16">
        <v>310</v>
      </c>
      <c r="F7" s="16" t="s">
        <v>386</v>
      </c>
      <c r="G7" s="16" t="s">
        <v>9752</v>
      </c>
      <c r="H7" s="70"/>
    </row>
  </sheetData>
  <sheetProtection selectLockedCells="1" selectUnlockedCells="1"/>
  <mergeCells count="1">
    <mergeCell ref="O1:W1"/>
  </mergeCells>
  <conditionalFormatting sqref="H2:H7">
    <cfRule type="cellIs" dxfId="214" priority="1" stopIfTrue="1" operator="equal">
      <formula>"-"</formula>
    </cfRule>
    <cfRule type="cellIs" dxfId="213" priority="2" stopIfTrue="1" operator="equal">
      <formula>"x"</formula>
    </cfRule>
  </conditionalFormatting>
  <hyperlinks>
    <hyperlink ref="L1" location="'Expansion set Check List'!A1" display="Home" xr:uid="{642A229E-6771-4EDD-BA08-3DD5801727FF}"/>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19">
    <tabColor rgb="FFCCFFFF"/>
  </sheetPr>
  <dimension ref="A1:W7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 customWidth="1"/>
    <col min="2" max="2" width="22.6640625" bestFit="1" customWidth="1"/>
    <col min="3" max="3" width="4" bestFit="1" customWidth="1"/>
    <col min="4" max="4" width="1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20" t="s">
        <v>410</v>
      </c>
      <c r="B2" s="20" t="s">
        <v>238</v>
      </c>
      <c r="C2" s="20">
        <v>27</v>
      </c>
      <c r="D2" s="20" t="s">
        <v>404</v>
      </c>
      <c r="E2" s="20">
        <v>90</v>
      </c>
      <c r="F2" s="20" t="s">
        <v>398</v>
      </c>
      <c r="G2" s="20" t="s">
        <v>181</v>
      </c>
      <c r="H2" s="70"/>
      <c r="M2" s="33">
        <f>SUM(COUNTA(H2:H1000))</f>
        <v>0</v>
      </c>
      <c r="O2" s="102"/>
      <c r="P2" s="102"/>
      <c r="Q2" s="102"/>
      <c r="R2" s="102"/>
      <c r="S2" s="102"/>
      <c r="T2" s="102"/>
      <c r="U2" s="102"/>
      <c r="V2" s="102"/>
      <c r="W2" s="102"/>
    </row>
    <row r="3" spans="1:23" ht="13" x14ac:dyDescent="0.15">
      <c r="A3" s="20" t="s">
        <v>7424</v>
      </c>
      <c r="B3" s="20" t="s">
        <v>238</v>
      </c>
      <c r="C3" s="20">
        <v>27</v>
      </c>
      <c r="D3" s="20" t="s">
        <v>404</v>
      </c>
      <c r="E3" s="20">
        <v>90</v>
      </c>
      <c r="F3" s="20" t="s">
        <v>398</v>
      </c>
      <c r="G3" s="20" t="s">
        <v>181</v>
      </c>
      <c r="H3" s="70"/>
    </row>
    <row r="4" spans="1:23" ht="13" x14ac:dyDescent="0.15">
      <c r="A4" s="20" t="s">
        <v>2251</v>
      </c>
      <c r="B4" s="20" t="s">
        <v>261</v>
      </c>
      <c r="C4" s="20">
        <v>25</v>
      </c>
      <c r="D4" s="20" t="s">
        <v>395</v>
      </c>
      <c r="E4" s="20">
        <v>120</v>
      </c>
      <c r="F4" s="20" t="s">
        <v>398</v>
      </c>
      <c r="G4" s="20" t="s">
        <v>181</v>
      </c>
      <c r="H4" s="70"/>
    </row>
    <row r="5" spans="1:23" ht="13" x14ac:dyDescent="0.15">
      <c r="A5" s="20" t="s">
        <v>7425</v>
      </c>
      <c r="B5" s="20" t="s">
        <v>261</v>
      </c>
      <c r="C5" s="20">
        <v>25</v>
      </c>
      <c r="D5" s="20" t="s">
        <v>395</v>
      </c>
      <c r="E5" s="20">
        <v>120</v>
      </c>
      <c r="F5" s="20" t="s">
        <v>398</v>
      </c>
      <c r="G5" s="20" t="s">
        <v>181</v>
      </c>
      <c r="H5" s="70"/>
    </row>
    <row r="6" spans="1:23" ht="13" x14ac:dyDescent="0.15">
      <c r="A6" s="20" t="s">
        <v>513</v>
      </c>
      <c r="B6" s="20" t="s">
        <v>258</v>
      </c>
      <c r="C6" s="20">
        <v>33</v>
      </c>
      <c r="D6" s="20" t="s">
        <v>392</v>
      </c>
      <c r="E6" s="20">
        <v>100</v>
      </c>
      <c r="F6" s="20" t="s">
        <v>393</v>
      </c>
      <c r="G6" s="20" t="s">
        <v>181</v>
      </c>
      <c r="H6" s="70"/>
    </row>
    <row r="7" spans="1:23" ht="13" x14ac:dyDescent="0.15">
      <c r="A7" s="20" t="s">
        <v>7426</v>
      </c>
      <c r="B7" s="20" t="s">
        <v>258</v>
      </c>
      <c r="C7" s="20">
        <v>33</v>
      </c>
      <c r="D7" s="20" t="s">
        <v>392</v>
      </c>
      <c r="E7" s="20">
        <v>100</v>
      </c>
      <c r="F7" s="20" t="s">
        <v>393</v>
      </c>
      <c r="G7" s="20" t="s">
        <v>181</v>
      </c>
      <c r="H7" s="70"/>
    </row>
    <row r="8" spans="1:23" ht="13" x14ac:dyDescent="0.15">
      <c r="A8" s="20" t="s">
        <v>427</v>
      </c>
      <c r="B8" s="20" t="s">
        <v>186</v>
      </c>
      <c r="C8" s="20">
        <v>35</v>
      </c>
      <c r="D8" s="20" t="s">
        <v>407</v>
      </c>
      <c r="E8" s="20">
        <v>70</v>
      </c>
      <c r="F8" s="20" t="s">
        <v>398</v>
      </c>
      <c r="G8" s="20" t="s">
        <v>177</v>
      </c>
      <c r="H8" s="70"/>
    </row>
    <row r="9" spans="1:23" ht="13" x14ac:dyDescent="0.15">
      <c r="A9" s="20" t="s">
        <v>1592</v>
      </c>
      <c r="B9" s="20" t="s">
        <v>174</v>
      </c>
      <c r="C9" s="20">
        <v>49</v>
      </c>
      <c r="D9" s="20" t="s">
        <v>404</v>
      </c>
      <c r="E9" s="20">
        <v>80</v>
      </c>
      <c r="F9" s="20" t="s">
        <v>398</v>
      </c>
      <c r="G9" s="20" t="s">
        <v>177</v>
      </c>
      <c r="H9" s="70"/>
    </row>
    <row r="10" spans="1:23" ht="13" x14ac:dyDescent="0.15">
      <c r="A10" s="20" t="s">
        <v>1185</v>
      </c>
      <c r="B10" s="20" t="s">
        <v>163</v>
      </c>
      <c r="C10" s="20">
        <v>38</v>
      </c>
      <c r="D10" s="20" t="s">
        <v>404</v>
      </c>
      <c r="E10" s="20">
        <v>70</v>
      </c>
      <c r="F10" s="20" t="s">
        <v>398</v>
      </c>
      <c r="G10" s="20" t="s">
        <v>177</v>
      </c>
      <c r="H10" s="70"/>
    </row>
    <row r="11" spans="1:23" ht="13" x14ac:dyDescent="0.15">
      <c r="A11" s="20" t="s">
        <v>1825</v>
      </c>
      <c r="B11" s="20" t="s">
        <v>198</v>
      </c>
      <c r="C11" s="20">
        <v>52</v>
      </c>
      <c r="D11" s="20" t="s">
        <v>404</v>
      </c>
      <c r="E11" s="20">
        <v>80</v>
      </c>
      <c r="F11" s="20" t="s">
        <v>398</v>
      </c>
      <c r="G11" s="20" t="s">
        <v>177</v>
      </c>
      <c r="H11" s="70"/>
    </row>
    <row r="12" spans="1:23" ht="13" x14ac:dyDescent="0.15">
      <c r="A12" s="20" t="s">
        <v>7427</v>
      </c>
      <c r="B12" s="20" t="s">
        <v>198</v>
      </c>
      <c r="C12" s="20">
        <v>52</v>
      </c>
      <c r="D12" s="20" t="s">
        <v>404</v>
      </c>
      <c r="E12" s="20">
        <v>80</v>
      </c>
      <c r="F12" s="20" t="s">
        <v>398</v>
      </c>
      <c r="G12" s="20" t="s">
        <v>177</v>
      </c>
      <c r="H12" s="70"/>
    </row>
    <row r="13" spans="1:23" ht="13" x14ac:dyDescent="0.15">
      <c r="A13" s="20" t="s">
        <v>397</v>
      </c>
      <c r="B13" s="20" t="s">
        <v>149</v>
      </c>
      <c r="C13" s="20">
        <v>32</v>
      </c>
      <c r="D13" s="20" t="s">
        <v>389</v>
      </c>
      <c r="E13" s="20">
        <v>100</v>
      </c>
      <c r="F13" s="20" t="s">
        <v>398</v>
      </c>
      <c r="G13" s="20" t="s">
        <v>177</v>
      </c>
      <c r="H13" s="70"/>
    </row>
    <row r="14" spans="1:23" ht="13" x14ac:dyDescent="0.15">
      <c r="A14" s="20" t="s">
        <v>1591</v>
      </c>
      <c r="B14" s="20" t="s">
        <v>190</v>
      </c>
      <c r="C14" s="20">
        <v>28</v>
      </c>
      <c r="D14" s="20" t="s">
        <v>407</v>
      </c>
      <c r="E14" s="20">
        <v>70</v>
      </c>
      <c r="F14" s="20" t="s">
        <v>398</v>
      </c>
      <c r="G14" s="20" t="s">
        <v>177</v>
      </c>
      <c r="H14" s="70"/>
    </row>
    <row r="15" spans="1:23" ht="13" x14ac:dyDescent="0.15">
      <c r="A15" s="20" t="s">
        <v>1280</v>
      </c>
      <c r="B15" s="20" t="s">
        <v>166</v>
      </c>
      <c r="C15" s="20">
        <v>29</v>
      </c>
      <c r="D15" s="20" t="s">
        <v>385</v>
      </c>
      <c r="E15" s="20">
        <v>80</v>
      </c>
      <c r="F15" s="20" t="s">
        <v>398</v>
      </c>
      <c r="G15" s="20" t="s">
        <v>177</v>
      </c>
      <c r="H15" s="70"/>
    </row>
    <row r="16" spans="1:23" ht="13" x14ac:dyDescent="0.15">
      <c r="A16" s="20" t="s">
        <v>2324</v>
      </c>
      <c r="B16" s="20" t="s">
        <v>265</v>
      </c>
      <c r="C16" s="20">
        <v>53</v>
      </c>
      <c r="D16" s="20" t="s">
        <v>400</v>
      </c>
      <c r="E16" s="20">
        <v>140</v>
      </c>
      <c r="F16" s="20" t="s">
        <v>386</v>
      </c>
      <c r="G16" s="20" t="s">
        <v>181</v>
      </c>
      <c r="H16" s="70"/>
    </row>
    <row r="17" spans="1:8" ht="13" x14ac:dyDescent="0.15">
      <c r="A17" s="20" t="s">
        <v>7428</v>
      </c>
      <c r="B17" s="20" t="s">
        <v>265</v>
      </c>
      <c r="C17" s="20">
        <v>53</v>
      </c>
      <c r="D17" s="20" t="s">
        <v>400</v>
      </c>
      <c r="E17" s="20">
        <v>140</v>
      </c>
      <c r="F17" s="20" t="s">
        <v>386</v>
      </c>
      <c r="G17" s="20" t="s">
        <v>181</v>
      </c>
      <c r="H17" s="70"/>
    </row>
    <row r="18" spans="1:8" ht="13" x14ac:dyDescent="0.15">
      <c r="A18" s="20" t="s">
        <v>439</v>
      </c>
      <c r="B18" s="20" t="s">
        <v>157</v>
      </c>
      <c r="C18" s="20">
        <v>50</v>
      </c>
      <c r="D18" s="20" t="s">
        <v>389</v>
      </c>
      <c r="E18" s="20">
        <v>80</v>
      </c>
      <c r="F18" s="20" t="s">
        <v>398</v>
      </c>
      <c r="G18" s="20" t="s">
        <v>177</v>
      </c>
      <c r="H18" s="70"/>
    </row>
    <row r="19" spans="1:8" ht="13" x14ac:dyDescent="0.15">
      <c r="A19" s="20" t="s">
        <v>7429</v>
      </c>
      <c r="B19" s="20" t="s">
        <v>100</v>
      </c>
      <c r="C19" s="20">
        <v>1</v>
      </c>
      <c r="D19" s="20" t="s">
        <v>400</v>
      </c>
      <c r="E19" s="20">
        <v>60</v>
      </c>
      <c r="F19" s="20" t="s">
        <v>398</v>
      </c>
      <c r="G19" s="20" t="s">
        <v>185</v>
      </c>
      <c r="H19" s="70"/>
    </row>
    <row r="20" spans="1:8" ht="13" x14ac:dyDescent="0.15">
      <c r="A20" s="20" t="s">
        <v>7430</v>
      </c>
      <c r="B20" s="20" t="s">
        <v>100</v>
      </c>
      <c r="C20" s="20">
        <v>1</v>
      </c>
      <c r="D20" s="20" t="s">
        <v>400</v>
      </c>
      <c r="E20" s="20">
        <v>60</v>
      </c>
      <c r="F20" s="20" t="s">
        <v>398</v>
      </c>
      <c r="G20" s="20" t="s">
        <v>185</v>
      </c>
      <c r="H20" s="70"/>
    </row>
    <row r="21" spans="1:8" ht="13" x14ac:dyDescent="0.15">
      <c r="A21" s="20" t="s">
        <v>967</v>
      </c>
      <c r="B21" s="20" t="s">
        <v>210</v>
      </c>
      <c r="C21" s="20">
        <v>49</v>
      </c>
      <c r="D21" s="20" t="s">
        <v>392</v>
      </c>
      <c r="E21" s="20">
        <v>70</v>
      </c>
      <c r="F21" s="20" t="s">
        <v>398</v>
      </c>
      <c r="G21" s="20" t="s">
        <v>177</v>
      </c>
      <c r="H21" s="70"/>
    </row>
    <row r="22" spans="1:8" ht="13" x14ac:dyDescent="0.15">
      <c r="A22" s="20" t="s">
        <v>7431</v>
      </c>
      <c r="B22" s="20" t="s">
        <v>210</v>
      </c>
      <c r="C22" s="20">
        <v>49</v>
      </c>
      <c r="D22" s="20" t="s">
        <v>392</v>
      </c>
      <c r="E22" s="20">
        <v>70</v>
      </c>
      <c r="F22" s="20" t="s">
        <v>398</v>
      </c>
      <c r="G22" s="20" t="s">
        <v>177</v>
      </c>
      <c r="H22" s="70"/>
    </row>
    <row r="23" spans="1:8" ht="13" x14ac:dyDescent="0.15">
      <c r="A23" s="20" t="s">
        <v>647</v>
      </c>
      <c r="B23" s="20" t="s">
        <v>109</v>
      </c>
      <c r="C23" s="20">
        <v>9</v>
      </c>
      <c r="D23" s="20" t="s">
        <v>389</v>
      </c>
      <c r="E23" s="20">
        <v>70</v>
      </c>
      <c r="F23" s="20" t="s">
        <v>398</v>
      </c>
      <c r="G23" s="20" t="s">
        <v>185</v>
      </c>
      <c r="H23" s="70"/>
    </row>
    <row r="24" spans="1:8" ht="13" x14ac:dyDescent="0.15">
      <c r="A24" s="20" t="s">
        <v>844</v>
      </c>
      <c r="B24" s="20" t="s">
        <v>242</v>
      </c>
      <c r="C24" s="20">
        <v>28</v>
      </c>
      <c r="D24" s="20" t="s">
        <v>404</v>
      </c>
      <c r="E24" s="20">
        <v>30</v>
      </c>
      <c r="F24" s="20" t="s">
        <v>393</v>
      </c>
      <c r="G24" s="20" t="s">
        <v>181</v>
      </c>
      <c r="H24" s="70"/>
    </row>
    <row r="25" spans="1:8" ht="13" x14ac:dyDescent="0.15">
      <c r="A25" s="20" t="s">
        <v>7432</v>
      </c>
      <c r="B25" s="20" t="s">
        <v>242</v>
      </c>
      <c r="C25" s="20">
        <v>28</v>
      </c>
      <c r="D25" s="20" t="s">
        <v>404</v>
      </c>
      <c r="E25" s="20">
        <v>30</v>
      </c>
      <c r="F25" s="20" t="s">
        <v>393</v>
      </c>
      <c r="G25" s="20" t="s">
        <v>181</v>
      </c>
      <c r="H25" s="70"/>
    </row>
    <row r="26" spans="1:8" ht="13" x14ac:dyDescent="0.15">
      <c r="A26" s="20" t="s">
        <v>1404</v>
      </c>
      <c r="B26" s="20" t="s">
        <v>154</v>
      </c>
      <c r="C26" s="20">
        <v>50</v>
      </c>
      <c r="D26" s="20" t="s">
        <v>407</v>
      </c>
      <c r="E26" s="20">
        <v>80</v>
      </c>
      <c r="F26" s="20" t="s">
        <v>398</v>
      </c>
      <c r="G26" s="20" t="s">
        <v>177</v>
      </c>
      <c r="H26" s="70"/>
    </row>
    <row r="27" spans="1:8" ht="13" x14ac:dyDescent="0.15">
      <c r="A27" s="20" t="s">
        <v>1657</v>
      </c>
      <c r="B27" s="20" t="s">
        <v>182</v>
      </c>
      <c r="C27" s="20">
        <v>41</v>
      </c>
      <c r="D27" s="20" t="s">
        <v>400</v>
      </c>
      <c r="E27" s="20">
        <v>80</v>
      </c>
      <c r="F27" s="20" t="s">
        <v>398</v>
      </c>
      <c r="G27" s="20" t="s">
        <v>177</v>
      </c>
      <c r="H27" s="70"/>
    </row>
    <row r="28" spans="1:8" ht="13" x14ac:dyDescent="0.15">
      <c r="A28" s="20" t="s">
        <v>7433</v>
      </c>
      <c r="B28" s="20" t="s">
        <v>97</v>
      </c>
      <c r="C28" s="20">
        <v>1</v>
      </c>
      <c r="D28" s="20" t="s">
        <v>392</v>
      </c>
      <c r="E28" s="20">
        <v>70</v>
      </c>
      <c r="F28" s="20" t="s">
        <v>398</v>
      </c>
      <c r="G28" s="20" t="s">
        <v>185</v>
      </c>
      <c r="H28" s="70"/>
    </row>
    <row r="29" spans="1:8" ht="13" x14ac:dyDescent="0.15">
      <c r="A29" s="20" t="s">
        <v>573</v>
      </c>
      <c r="B29" s="20" t="s">
        <v>178</v>
      </c>
      <c r="C29" s="20">
        <v>45</v>
      </c>
      <c r="D29" s="20" t="s">
        <v>389</v>
      </c>
      <c r="E29" s="20">
        <v>70</v>
      </c>
      <c r="F29" s="20" t="s">
        <v>398</v>
      </c>
      <c r="G29" s="20" t="s">
        <v>177</v>
      </c>
      <c r="H29" s="70"/>
    </row>
    <row r="30" spans="1:8" ht="13" x14ac:dyDescent="0.15">
      <c r="A30" s="20" t="s">
        <v>1964</v>
      </c>
      <c r="B30" s="20" t="s">
        <v>218</v>
      </c>
      <c r="C30" s="20">
        <v>130</v>
      </c>
      <c r="D30" s="20" t="s">
        <v>469</v>
      </c>
      <c r="E30" s="20"/>
      <c r="F30" s="20" t="s">
        <v>1069</v>
      </c>
      <c r="G30" s="20" t="s">
        <v>177</v>
      </c>
      <c r="H30" s="70"/>
    </row>
    <row r="31" spans="1:8" ht="13" x14ac:dyDescent="0.15">
      <c r="A31" s="20" t="s">
        <v>7434</v>
      </c>
      <c r="B31" s="20" t="s">
        <v>218</v>
      </c>
      <c r="C31" s="20">
        <v>130</v>
      </c>
      <c r="D31" s="20" t="s">
        <v>469</v>
      </c>
      <c r="E31" s="20"/>
      <c r="F31" s="20" t="s">
        <v>1069</v>
      </c>
      <c r="G31" s="20" t="s">
        <v>177</v>
      </c>
      <c r="H31" s="70"/>
    </row>
    <row r="32" spans="1:8" ht="13" x14ac:dyDescent="0.15">
      <c r="A32" s="20" t="s">
        <v>1897</v>
      </c>
      <c r="B32" s="20" t="s">
        <v>214</v>
      </c>
      <c r="C32" s="20">
        <v>42</v>
      </c>
      <c r="D32" s="20" t="s">
        <v>407</v>
      </c>
      <c r="E32" s="20">
        <v>80</v>
      </c>
      <c r="F32" s="20" t="s">
        <v>398</v>
      </c>
      <c r="G32" s="20" t="s">
        <v>177</v>
      </c>
      <c r="H32" s="70"/>
    </row>
    <row r="33" spans="1:8" ht="13" x14ac:dyDescent="0.15">
      <c r="A33" s="20" t="s">
        <v>7435</v>
      </c>
      <c r="B33" s="20" t="s">
        <v>214</v>
      </c>
      <c r="C33" s="20">
        <v>42</v>
      </c>
      <c r="D33" s="20" t="s">
        <v>407</v>
      </c>
      <c r="E33" s="20">
        <v>80</v>
      </c>
      <c r="F33" s="20" t="s">
        <v>398</v>
      </c>
      <c r="G33" s="20" t="s">
        <v>177</v>
      </c>
      <c r="H33" s="70"/>
    </row>
    <row r="34" spans="1:8" ht="13" x14ac:dyDescent="0.15">
      <c r="A34" s="20" t="s">
        <v>1872</v>
      </c>
      <c r="B34" s="20" t="s">
        <v>202</v>
      </c>
      <c r="C34" s="20">
        <v>48</v>
      </c>
      <c r="D34" s="20" t="s">
        <v>392</v>
      </c>
      <c r="E34" s="20">
        <v>80</v>
      </c>
      <c r="F34" s="20" t="s">
        <v>398</v>
      </c>
      <c r="G34" s="20" t="s">
        <v>177</v>
      </c>
      <c r="H34" s="70"/>
    </row>
    <row r="35" spans="1:8" ht="13" x14ac:dyDescent="0.15">
      <c r="A35" s="20" t="s">
        <v>7436</v>
      </c>
      <c r="B35" s="20" t="s">
        <v>202</v>
      </c>
      <c r="C35" s="20">
        <v>48</v>
      </c>
      <c r="D35" s="20" t="s">
        <v>392</v>
      </c>
      <c r="E35" s="20">
        <v>80</v>
      </c>
      <c r="F35" s="20" t="s">
        <v>398</v>
      </c>
      <c r="G35" s="20" t="s">
        <v>177</v>
      </c>
      <c r="H35" s="70"/>
    </row>
    <row r="36" spans="1:8" ht="13" x14ac:dyDescent="0.15">
      <c r="A36" s="20" t="s">
        <v>420</v>
      </c>
      <c r="B36" s="20" t="s">
        <v>271</v>
      </c>
      <c r="C36" s="20">
        <v>12</v>
      </c>
      <c r="D36" s="20" t="s">
        <v>395</v>
      </c>
      <c r="E36" s="20">
        <v>130</v>
      </c>
      <c r="F36" s="20" t="s">
        <v>398</v>
      </c>
      <c r="G36" s="20" t="s">
        <v>181</v>
      </c>
      <c r="H36" s="70"/>
    </row>
    <row r="37" spans="1:8" ht="13" x14ac:dyDescent="0.15">
      <c r="A37" s="20" t="s">
        <v>7437</v>
      </c>
      <c r="B37" s="20" t="s">
        <v>271</v>
      </c>
      <c r="C37" s="20">
        <v>12</v>
      </c>
      <c r="D37" s="20" t="s">
        <v>395</v>
      </c>
      <c r="E37" s="20">
        <v>130</v>
      </c>
      <c r="F37" s="20" t="s">
        <v>398</v>
      </c>
      <c r="G37" s="20" t="s">
        <v>181</v>
      </c>
      <c r="H37" s="70"/>
    </row>
    <row r="38" spans="1:8" ht="13" x14ac:dyDescent="0.15">
      <c r="A38" s="20" t="s">
        <v>2346</v>
      </c>
      <c r="B38" s="20" t="s">
        <v>268</v>
      </c>
      <c r="C38" s="20">
        <v>43</v>
      </c>
      <c r="D38" s="20" t="s">
        <v>385</v>
      </c>
      <c r="E38" s="20">
        <v>60</v>
      </c>
      <c r="F38" s="20" t="s">
        <v>393</v>
      </c>
      <c r="G38" s="20" t="s">
        <v>181</v>
      </c>
      <c r="H38" s="70"/>
    </row>
    <row r="39" spans="1:8" ht="13" x14ac:dyDescent="0.15">
      <c r="A39" s="20" t="s">
        <v>7438</v>
      </c>
      <c r="B39" s="20" t="s">
        <v>268</v>
      </c>
      <c r="C39" s="20">
        <v>43</v>
      </c>
      <c r="D39" s="20" t="s">
        <v>385</v>
      </c>
      <c r="E39" s="20">
        <v>60</v>
      </c>
      <c r="F39" s="20" t="s">
        <v>393</v>
      </c>
      <c r="G39" s="20" t="s">
        <v>181</v>
      </c>
      <c r="H39" s="70"/>
    </row>
    <row r="40" spans="1:8" ht="13" x14ac:dyDescent="0.15">
      <c r="A40" s="20" t="s">
        <v>1797</v>
      </c>
      <c r="B40" s="20" t="s">
        <v>226</v>
      </c>
      <c r="C40" s="20">
        <v>53</v>
      </c>
      <c r="D40" s="20" t="s">
        <v>847</v>
      </c>
      <c r="E40" s="20">
        <v>90</v>
      </c>
      <c r="F40" s="20" t="s">
        <v>398</v>
      </c>
      <c r="G40" s="20" t="s">
        <v>177</v>
      </c>
      <c r="H40" s="70"/>
    </row>
    <row r="41" spans="1:8" ht="13" x14ac:dyDescent="0.15">
      <c r="A41" s="20" t="s">
        <v>7439</v>
      </c>
      <c r="B41" s="20" t="s">
        <v>226</v>
      </c>
      <c r="C41" s="20">
        <v>53</v>
      </c>
      <c r="D41" s="20" t="s">
        <v>847</v>
      </c>
      <c r="E41" s="20">
        <v>90</v>
      </c>
      <c r="F41" s="20" t="s">
        <v>398</v>
      </c>
      <c r="G41" s="20" t="s">
        <v>177</v>
      </c>
      <c r="H41" s="70"/>
    </row>
    <row r="42" spans="1:8" ht="13" x14ac:dyDescent="0.15">
      <c r="A42" s="20" t="s">
        <v>1236</v>
      </c>
      <c r="B42" s="20" t="s">
        <v>194</v>
      </c>
      <c r="C42" s="20">
        <v>27</v>
      </c>
      <c r="D42" s="20" t="s">
        <v>858</v>
      </c>
      <c r="E42" s="20">
        <v>70</v>
      </c>
      <c r="F42" s="20" t="s">
        <v>398</v>
      </c>
      <c r="G42" s="20" t="s">
        <v>177</v>
      </c>
      <c r="H42" s="70"/>
    </row>
    <row r="43" spans="1:8" ht="13" x14ac:dyDescent="0.15">
      <c r="A43" s="20" t="s">
        <v>1396</v>
      </c>
      <c r="B43" s="20" t="s">
        <v>230</v>
      </c>
      <c r="C43" s="20">
        <v>52</v>
      </c>
      <c r="D43" s="20" t="s">
        <v>407</v>
      </c>
      <c r="E43" s="20">
        <v>80</v>
      </c>
      <c r="F43" s="20" t="s">
        <v>393</v>
      </c>
      <c r="G43" s="20" t="s">
        <v>177</v>
      </c>
      <c r="H43" s="70"/>
    </row>
    <row r="44" spans="1:8" ht="13" x14ac:dyDescent="0.15">
      <c r="A44" s="20" t="s">
        <v>7440</v>
      </c>
      <c r="B44" s="20" t="s">
        <v>230</v>
      </c>
      <c r="C44" s="20">
        <v>52</v>
      </c>
      <c r="D44" s="20" t="s">
        <v>407</v>
      </c>
      <c r="E44" s="20">
        <v>80</v>
      </c>
      <c r="F44" s="20" t="s">
        <v>393</v>
      </c>
      <c r="G44" s="20" t="s">
        <v>177</v>
      </c>
      <c r="H44" s="70"/>
    </row>
    <row r="45" spans="1:8" ht="13" x14ac:dyDescent="0.15">
      <c r="A45" s="20" t="s">
        <v>1235</v>
      </c>
      <c r="B45" s="20" t="s">
        <v>146</v>
      </c>
      <c r="C45" s="20">
        <v>1</v>
      </c>
      <c r="D45" s="20" t="s">
        <v>400</v>
      </c>
      <c r="E45" s="20">
        <v>120</v>
      </c>
      <c r="F45" s="20" t="s">
        <v>386</v>
      </c>
      <c r="G45" s="20" t="s">
        <v>185</v>
      </c>
      <c r="H45" s="70"/>
    </row>
    <row r="46" spans="1:8" ht="13" x14ac:dyDescent="0.15">
      <c r="A46" s="20" t="s">
        <v>1200</v>
      </c>
      <c r="B46" s="20" t="s">
        <v>206</v>
      </c>
      <c r="C46" s="20">
        <v>53</v>
      </c>
      <c r="D46" s="20" t="s">
        <v>385</v>
      </c>
      <c r="E46" s="20">
        <v>80</v>
      </c>
      <c r="F46" s="20" t="s">
        <v>398</v>
      </c>
      <c r="G46" s="20" t="s">
        <v>177</v>
      </c>
      <c r="H46" s="70"/>
    </row>
    <row r="47" spans="1:8" ht="13" x14ac:dyDescent="0.15">
      <c r="A47" s="20" t="s">
        <v>7441</v>
      </c>
      <c r="B47" s="20" t="s">
        <v>206</v>
      </c>
      <c r="C47" s="20">
        <v>53</v>
      </c>
      <c r="D47" s="20" t="s">
        <v>385</v>
      </c>
      <c r="E47" s="20">
        <v>80</v>
      </c>
      <c r="F47" s="20" t="s">
        <v>398</v>
      </c>
      <c r="G47" s="20" t="s">
        <v>177</v>
      </c>
      <c r="H47" s="70"/>
    </row>
    <row r="48" spans="1:8" ht="13" x14ac:dyDescent="0.15">
      <c r="A48" s="20" t="s">
        <v>872</v>
      </c>
      <c r="B48" s="20" t="s">
        <v>222</v>
      </c>
      <c r="C48" s="20">
        <v>46</v>
      </c>
      <c r="D48" s="20" t="s">
        <v>400</v>
      </c>
      <c r="E48" s="20">
        <v>90</v>
      </c>
      <c r="F48" s="20" t="s">
        <v>398</v>
      </c>
      <c r="G48" s="20" t="s">
        <v>177</v>
      </c>
      <c r="H48" s="70"/>
    </row>
    <row r="49" spans="1:8" ht="13" x14ac:dyDescent="0.15">
      <c r="A49" s="20" t="s">
        <v>7442</v>
      </c>
      <c r="B49" s="20" t="s">
        <v>222</v>
      </c>
      <c r="C49" s="20">
        <v>46</v>
      </c>
      <c r="D49" s="20" t="s">
        <v>400</v>
      </c>
      <c r="E49" s="20">
        <v>90</v>
      </c>
      <c r="F49" s="20" t="s">
        <v>398</v>
      </c>
      <c r="G49" s="20" t="s">
        <v>177</v>
      </c>
      <c r="H49" s="70"/>
    </row>
    <row r="50" spans="1:8" ht="13" x14ac:dyDescent="0.15">
      <c r="A50" s="20" t="s">
        <v>1385</v>
      </c>
      <c r="B50" s="20" t="s">
        <v>234</v>
      </c>
      <c r="C50" s="20">
        <v>70</v>
      </c>
      <c r="D50" s="20" t="s">
        <v>389</v>
      </c>
      <c r="E50" s="20">
        <v>90</v>
      </c>
      <c r="F50" s="20" t="s">
        <v>398</v>
      </c>
      <c r="G50" s="20" t="s">
        <v>177</v>
      </c>
      <c r="H50" s="70"/>
    </row>
    <row r="51" spans="1:8" ht="13" x14ac:dyDescent="0.15">
      <c r="A51" s="20" t="s">
        <v>7443</v>
      </c>
      <c r="B51" s="20" t="s">
        <v>234</v>
      </c>
      <c r="C51" s="20">
        <v>70</v>
      </c>
      <c r="D51" s="20" t="s">
        <v>389</v>
      </c>
      <c r="E51" s="20">
        <v>90</v>
      </c>
      <c r="F51" s="20" t="s">
        <v>398</v>
      </c>
      <c r="G51" s="20" t="s">
        <v>177</v>
      </c>
      <c r="H51" s="70"/>
    </row>
    <row r="52" spans="1:8" ht="13" x14ac:dyDescent="0.15">
      <c r="A52" s="20" t="s">
        <v>1340</v>
      </c>
      <c r="B52" s="20" t="s">
        <v>7444</v>
      </c>
      <c r="C52" s="20">
        <v>24</v>
      </c>
      <c r="D52" s="20" t="s">
        <v>407</v>
      </c>
      <c r="E52" s="20">
        <v>50</v>
      </c>
      <c r="F52" s="20" t="s">
        <v>393</v>
      </c>
      <c r="G52" s="20" t="s">
        <v>177</v>
      </c>
      <c r="H52" s="70"/>
    </row>
    <row r="53" spans="1:8" ht="13" x14ac:dyDescent="0.15">
      <c r="A53" s="20" t="s">
        <v>602</v>
      </c>
      <c r="B53" s="20" t="s">
        <v>106</v>
      </c>
      <c r="C53" s="20">
        <v>8</v>
      </c>
      <c r="D53" s="20" t="s">
        <v>389</v>
      </c>
      <c r="E53" s="20">
        <v>70</v>
      </c>
      <c r="F53" s="20" t="s">
        <v>398</v>
      </c>
      <c r="G53" s="20" t="s">
        <v>185</v>
      </c>
      <c r="H53" s="70"/>
    </row>
    <row r="54" spans="1:8" ht="13" x14ac:dyDescent="0.15">
      <c r="A54" s="20" t="s">
        <v>992</v>
      </c>
      <c r="B54" s="20" t="s">
        <v>160</v>
      </c>
      <c r="C54" s="20">
        <v>37</v>
      </c>
      <c r="D54" s="20" t="s">
        <v>1330</v>
      </c>
      <c r="E54" s="20">
        <v>70</v>
      </c>
      <c r="F54" s="20" t="s">
        <v>398</v>
      </c>
      <c r="G54" s="20" t="s">
        <v>185</v>
      </c>
      <c r="H54" s="70"/>
    </row>
    <row r="55" spans="1:8" ht="13" x14ac:dyDescent="0.15">
      <c r="A55" s="20" t="s">
        <v>1794</v>
      </c>
      <c r="B55" s="20" t="s">
        <v>254</v>
      </c>
      <c r="C55" s="20">
        <v>20</v>
      </c>
      <c r="D55" s="20" t="s">
        <v>404</v>
      </c>
      <c r="E55" s="20">
        <v>100</v>
      </c>
      <c r="F55" s="20" t="s">
        <v>398</v>
      </c>
      <c r="G55" s="20" t="s">
        <v>181</v>
      </c>
      <c r="H55" s="70"/>
    </row>
    <row r="56" spans="1:8" ht="13" x14ac:dyDescent="0.15">
      <c r="A56" s="20" t="s">
        <v>7445</v>
      </c>
      <c r="B56" s="20" t="s">
        <v>254</v>
      </c>
      <c r="C56" s="20">
        <v>20</v>
      </c>
      <c r="D56" s="20" t="s">
        <v>404</v>
      </c>
      <c r="E56" s="20">
        <v>100</v>
      </c>
      <c r="F56" s="20" t="s">
        <v>398</v>
      </c>
      <c r="G56" s="20" t="s">
        <v>181</v>
      </c>
      <c r="H56" s="70"/>
    </row>
    <row r="57" spans="1:8" ht="13" x14ac:dyDescent="0.15">
      <c r="A57" s="20" t="s">
        <v>1929</v>
      </c>
      <c r="B57" s="20" t="s">
        <v>250</v>
      </c>
      <c r="C57" s="20">
        <v>17</v>
      </c>
      <c r="D57" s="20" t="s">
        <v>407</v>
      </c>
      <c r="E57" s="20">
        <v>90</v>
      </c>
      <c r="F57" s="20" t="s">
        <v>398</v>
      </c>
      <c r="G57" s="20" t="s">
        <v>181</v>
      </c>
      <c r="H57" s="70"/>
    </row>
    <row r="58" spans="1:8" ht="13" x14ac:dyDescent="0.15">
      <c r="A58" s="20" t="s">
        <v>7446</v>
      </c>
      <c r="B58" s="20" t="s">
        <v>250</v>
      </c>
      <c r="C58" s="20">
        <v>17</v>
      </c>
      <c r="D58" s="20" t="s">
        <v>407</v>
      </c>
      <c r="E58" s="20">
        <v>90</v>
      </c>
      <c r="F58" s="20" t="s">
        <v>398</v>
      </c>
      <c r="G58" s="20" t="s">
        <v>181</v>
      </c>
      <c r="H58" s="70"/>
    </row>
    <row r="59" spans="1:8" ht="13" x14ac:dyDescent="0.15">
      <c r="A59" s="20" t="s">
        <v>388</v>
      </c>
      <c r="B59" s="20" t="s">
        <v>246</v>
      </c>
      <c r="C59" s="20">
        <v>13</v>
      </c>
      <c r="D59" s="20" t="s">
        <v>389</v>
      </c>
      <c r="E59" s="20">
        <v>130</v>
      </c>
      <c r="F59" s="20" t="s">
        <v>386</v>
      </c>
      <c r="G59" s="20" t="s">
        <v>181</v>
      </c>
      <c r="H59" s="70"/>
    </row>
    <row r="60" spans="1:8" ht="13" x14ac:dyDescent="0.15">
      <c r="A60" s="20" t="s">
        <v>7447</v>
      </c>
      <c r="B60" s="20" t="s">
        <v>246</v>
      </c>
      <c r="C60" s="20">
        <v>13</v>
      </c>
      <c r="D60" s="20" t="s">
        <v>389</v>
      </c>
      <c r="E60" s="20">
        <v>130</v>
      </c>
      <c r="F60" s="20" t="s">
        <v>386</v>
      </c>
      <c r="G60" s="20" t="s">
        <v>181</v>
      </c>
      <c r="H60" s="70"/>
    </row>
    <row r="61" spans="1:8" ht="13" x14ac:dyDescent="0.15">
      <c r="A61" s="20" t="s">
        <v>862</v>
      </c>
      <c r="B61" s="20" t="s">
        <v>170</v>
      </c>
      <c r="C61" s="20">
        <v>35</v>
      </c>
      <c r="D61" s="20" t="s">
        <v>407</v>
      </c>
      <c r="E61" s="20">
        <v>70</v>
      </c>
      <c r="F61" s="20" t="s">
        <v>398</v>
      </c>
      <c r="G61" s="20" t="s">
        <v>177</v>
      </c>
      <c r="H61" s="70"/>
    </row>
    <row r="62" spans="1:8" ht="13" x14ac:dyDescent="0.15">
      <c r="A62" s="20" t="s">
        <v>2546</v>
      </c>
      <c r="B62" s="16" t="s">
        <v>296</v>
      </c>
      <c r="C62" s="16">
        <v>86</v>
      </c>
      <c r="D62" s="16" t="s">
        <v>847</v>
      </c>
      <c r="E62" s="16">
        <v>140</v>
      </c>
      <c r="F62" s="16" t="s">
        <v>386</v>
      </c>
      <c r="G62" s="16" t="s">
        <v>181</v>
      </c>
      <c r="H62" s="70"/>
    </row>
    <row r="63" spans="1:8" ht="13" x14ac:dyDescent="0.15">
      <c r="A63" s="20" t="s">
        <v>7448</v>
      </c>
      <c r="B63" s="16" t="s">
        <v>296</v>
      </c>
      <c r="C63" s="16">
        <v>86</v>
      </c>
      <c r="D63" s="16" t="s">
        <v>847</v>
      </c>
      <c r="E63" s="16">
        <v>140</v>
      </c>
      <c r="F63" s="16" t="s">
        <v>386</v>
      </c>
      <c r="G63" s="16" t="s">
        <v>181</v>
      </c>
      <c r="H63" s="70"/>
    </row>
    <row r="64" spans="1:8" ht="13" x14ac:dyDescent="0.15">
      <c r="A64" s="20" t="s">
        <v>394</v>
      </c>
      <c r="B64" s="16" t="s">
        <v>332</v>
      </c>
      <c r="C64" s="16">
        <v>11</v>
      </c>
      <c r="D64" s="16" t="s">
        <v>395</v>
      </c>
      <c r="E64" s="16">
        <v>150</v>
      </c>
      <c r="F64" s="16" t="s">
        <v>386</v>
      </c>
      <c r="G64" s="16" t="s">
        <v>185</v>
      </c>
      <c r="H64" s="70"/>
    </row>
    <row r="65" spans="1:8" ht="13" x14ac:dyDescent="0.15">
      <c r="A65" s="20" t="s">
        <v>7449</v>
      </c>
      <c r="B65" s="16" t="s">
        <v>332</v>
      </c>
      <c r="C65" s="16">
        <v>11</v>
      </c>
      <c r="D65" s="16" t="s">
        <v>395</v>
      </c>
      <c r="E65" s="16">
        <v>150</v>
      </c>
      <c r="F65" s="16" t="s">
        <v>386</v>
      </c>
      <c r="G65" s="16" t="s">
        <v>185</v>
      </c>
      <c r="H65" s="70"/>
    </row>
    <row r="66" spans="1:8" ht="13" x14ac:dyDescent="0.15">
      <c r="A66" s="20" t="s">
        <v>397</v>
      </c>
      <c r="B66" s="16" t="s">
        <v>332</v>
      </c>
      <c r="C66" s="16">
        <v>34</v>
      </c>
      <c r="D66" s="16" t="s">
        <v>389</v>
      </c>
      <c r="E66" s="16">
        <v>130</v>
      </c>
      <c r="F66" s="16" t="s">
        <v>398</v>
      </c>
      <c r="G66" s="16" t="s">
        <v>185</v>
      </c>
      <c r="H66" s="70"/>
    </row>
    <row r="67" spans="1:8" ht="13" x14ac:dyDescent="0.15">
      <c r="A67" s="20" t="s">
        <v>7450</v>
      </c>
      <c r="B67" s="16" t="s">
        <v>332</v>
      </c>
      <c r="C67" s="16">
        <v>34</v>
      </c>
      <c r="D67" s="16" t="s">
        <v>389</v>
      </c>
      <c r="E67" s="16">
        <v>130</v>
      </c>
      <c r="F67" s="16" t="s">
        <v>398</v>
      </c>
      <c r="G67" s="16" t="s">
        <v>185</v>
      </c>
      <c r="H67" s="70"/>
    </row>
    <row r="68" spans="1:8" ht="13" x14ac:dyDescent="0.15">
      <c r="A68" s="20" t="s">
        <v>405</v>
      </c>
      <c r="B68" s="16" t="s">
        <v>332</v>
      </c>
      <c r="C68" s="16">
        <v>51</v>
      </c>
      <c r="D68" s="16" t="s">
        <v>385</v>
      </c>
      <c r="E68" s="16">
        <v>130</v>
      </c>
      <c r="F68" s="16" t="s">
        <v>393</v>
      </c>
      <c r="G68" s="16" t="s">
        <v>181</v>
      </c>
      <c r="H68" s="70"/>
    </row>
    <row r="69" spans="1:8" ht="13" x14ac:dyDescent="0.15">
      <c r="A69" s="20" t="s">
        <v>7451</v>
      </c>
      <c r="B69" s="16" t="s">
        <v>332</v>
      </c>
      <c r="C69" s="16">
        <v>51</v>
      </c>
      <c r="D69" s="16" t="s">
        <v>385</v>
      </c>
      <c r="E69" s="16">
        <v>130</v>
      </c>
      <c r="F69" s="16" t="s">
        <v>393</v>
      </c>
      <c r="G69" s="16" t="s">
        <v>181</v>
      </c>
      <c r="H69" s="70"/>
    </row>
    <row r="70" spans="1:8" ht="13" x14ac:dyDescent="0.15">
      <c r="A70" s="20" t="s">
        <v>401</v>
      </c>
      <c r="B70" s="16" t="s">
        <v>332</v>
      </c>
      <c r="C70" s="16">
        <v>59</v>
      </c>
      <c r="D70" s="16" t="s">
        <v>400</v>
      </c>
      <c r="E70" s="16">
        <v>160</v>
      </c>
      <c r="F70" s="16" t="s">
        <v>386</v>
      </c>
      <c r="G70" s="16" t="s">
        <v>185</v>
      </c>
      <c r="H70" s="70"/>
    </row>
    <row r="71" spans="1:8" ht="13" x14ac:dyDescent="0.15">
      <c r="A71" s="20" t="s">
        <v>7452</v>
      </c>
      <c r="B71" s="16" t="s">
        <v>332</v>
      </c>
      <c r="C71" s="16">
        <v>59</v>
      </c>
      <c r="D71" s="16" t="s">
        <v>400</v>
      </c>
      <c r="E71" s="16">
        <v>160</v>
      </c>
      <c r="F71" s="16" t="s">
        <v>386</v>
      </c>
      <c r="G71" s="16" t="s">
        <v>185</v>
      </c>
      <c r="H71" s="70"/>
    </row>
    <row r="72" spans="1:8" ht="13.25" customHeight="1" x14ac:dyDescent="0.15">
      <c r="A72" s="20" t="s">
        <v>9880</v>
      </c>
      <c r="B72" s="16" t="s">
        <v>9871</v>
      </c>
      <c r="C72" s="302">
        <v>34</v>
      </c>
      <c r="D72" s="16" t="s">
        <v>395</v>
      </c>
      <c r="E72" s="16">
        <v>170</v>
      </c>
      <c r="F72" s="16" t="s">
        <v>386</v>
      </c>
      <c r="G72" s="16" t="s">
        <v>181</v>
      </c>
      <c r="H72" s="70"/>
    </row>
    <row r="73" spans="1:8" ht="13.25" customHeight="1" x14ac:dyDescent="0.15">
      <c r="A73" s="20" t="s">
        <v>9999</v>
      </c>
      <c r="B73" s="16" t="s">
        <v>9871</v>
      </c>
      <c r="C73" s="302">
        <v>34</v>
      </c>
      <c r="D73" s="16" t="s">
        <v>395</v>
      </c>
      <c r="E73" s="16">
        <v>170</v>
      </c>
      <c r="F73" s="16" t="s">
        <v>386</v>
      </c>
      <c r="G73" s="16" t="s">
        <v>181</v>
      </c>
      <c r="H73" s="70"/>
    </row>
    <row r="74" spans="1:8" ht="13.25" customHeight="1" x14ac:dyDescent="0.15">
      <c r="A74" s="20" t="s">
        <v>757</v>
      </c>
      <c r="B74" s="16" t="s">
        <v>9871</v>
      </c>
      <c r="C74" s="302">
        <v>49</v>
      </c>
      <c r="D74" s="16" t="s">
        <v>389</v>
      </c>
      <c r="E74" s="16">
        <v>180</v>
      </c>
      <c r="F74" s="16" t="s">
        <v>398</v>
      </c>
      <c r="G74" s="16" t="s">
        <v>181</v>
      </c>
      <c r="H74" s="70"/>
    </row>
    <row r="75" spans="1:8" ht="13.25" customHeight="1" x14ac:dyDescent="0.15">
      <c r="A75" s="20" t="s">
        <v>10000</v>
      </c>
      <c r="B75" s="16" t="s">
        <v>9871</v>
      </c>
      <c r="C75" s="302">
        <v>49</v>
      </c>
      <c r="D75" s="16" t="s">
        <v>389</v>
      </c>
      <c r="E75" s="16">
        <v>180</v>
      </c>
      <c r="F75" s="16" t="s">
        <v>398</v>
      </c>
      <c r="G75" s="16" t="s">
        <v>181</v>
      </c>
      <c r="H75" s="70"/>
    </row>
    <row r="76" spans="1:8" ht="13.25" customHeight="1" x14ac:dyDescent="0.15">
      <c r="A76" s="20" t="s">
        <v>9903</v>
      </c>
      <c r="B76" s="16" t="s">
        <v>9871</v>
      </c>
      <c r="C76" s="302">
        <v>87</v>
      </c>
      <c r="D76" s="16" t="s">
        <v>385</v>
      </c>
      <c r="E76" s="16">
        <v>60</v>
      </c>
      <c r="F76" s="16" t="s">
        <v>393</v>
      </c>
      <c r="G76" s="16" t="s">
        <v>177</v>
      </c>
      <c r="H76" s="70"/>
    </row>
    <row r="77" spans="1:8" ht="13.25" customHeight="1" x14ac:dyDescent="0.15">
      <c r="A77" s="20" t="s">
        <v>10001</v>
      </c>
      <c r="B77" s="16" t="s">
        <v>9871</v>
      </c>
      <c r="C77" s="302">
        <v>87</v>
      </c>
      <c r="D77" s="16" t="s">
        <v>385</v>
      </c>
      <c r="E77" s="16">
        <v>60</v>
      </c>
      <c r="F77" s="16" t="s">
        <v>393</v>
      </c>
      <c r="G77" s="16" t="s">
        <v>177</v>
      </c>
      <c r="H77" s="70"/>
    </row>
    <row r="78" spans="1:8" ht="13.25" customHeight="1" x14ac:dyDescent="0.15">
      <c r="A78" s="20" t="s">
        <v>9909</v>
      </c>
      <c r="B78" s="16" t="s">
        <v>9871</v>
      </c>
      <c r="C78" s="302">
        <v>96</v>
      </c>
      <c r="D78" s="16" t="s">
        <v>400</v>
      </c>
      <c r="E78" s="16">
        <v>180</v>
      </c>
      <c r="F78" s="16" t="s">
        <v>386</v>
      </c>
      <c r="G78" s="16" t="s">
        <v>181</v>
      </c>
      <c r="H78" s="70"/>
    </row>
    <row r="79" spans="1:8" ht="13.25" customHeight="1" x14ac:dyDescent="0.15">
      <c r="A79" s="20" t="s">
        <v>10002</v>
      </c>
      <c r="B79" s="16" t="s">
        <v>9871</v>
      </c>
      <c r="C79" s="302">
        <v>96</v>
      </c>
      <c r="D79" s="16" t="s">
        <v>400</v>
      </c>
      <c r="E79" s="16">
        <v>180</v>
      </c>
      <c r="F79" s="16" t="s">
        <v>386</v>
      </c>
      <c r="G79" s="16" t="s">
        <v>181</v>
      </c>
      <c r="H79" s="70"/>
    </row>
  </sheetData>
  <sheetProtection selectLockedCells="1" selectUnlockedCells="1"/>
  <mergeCells count="1">
    <mergeCell ref="O1:W1"/>
  </mergeCells>
  <conditionalFormatting sqref="H2:H79">
    <cfRule type="cellIs" dxfId="212" priority="1" stopIfTrue="1" operator="equal">
      <formula>"-"</formula>
    </cfRule>
    <cfRule type="cellIs" dxfId="211" priority="2" stopIfTrue="1" operator="equal">
      <formula>"x"</formula>
    </cfRule>
  </conditionalFormatting>
  <hyperlinks>
    <hyperlink ref="L1" location="'Expansion set Check List'!A1" display="Home" xr:uid="{00000000-0004-0000-A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86">
    <tabColor rgb="FFCCFFFF"/>
  </sheetPr>
  <dimension ref="A1:W260"/>
  <sheetViews>
    <sheetView workbookViewId="0">
      <pane ySplit="1" topLeftCell="A2" activePane="bottomLeft" state="frozen"/>
      <selection pane="bottomLeft"/>
    </sheetView>
  </sheetViews>
  <sheetFormatPr baseColWidth="10" defaultColWidth="0" defaultRowHeight="13.25" customHeight="1" x14ac:dyDescent="0.15"/>
  <cols>
    <col min="1" max="1" width="22.83203125" customWidth="1"/>
    <col min="2" max="2" width="25" bestFit="1" customWidth="1"/>
    <col min="3" max="3" width="4" bestFit="1" customWidth="1"/>
    <col min="4" max="4" width="16" bestFit="1" customWidth="1"/>
    <col min="5" max="5" width="4" bestFit="1" customWidth="1"/>
    <col min="6" max="6" width="9" bestFit="1" customWidth="1"/>
    <col min="7" max="7" width="83.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30" t="s">
        <v>401</v>
      </c>
      <c r="B2" s="16" t="s">
        <v>93</v>
      </c>
      <c r="C2" s="40">
        <v>8</v>
      </c>
      <c r="D2" s="16" t="s">
        <v>400</v>
      </c>
      <c r="E2" s="16">
        <v>100</v>
      </c>
      <c r="F2" s="16" t="s">
        <v>386</v>
      </c>
      <c r="G2" s="31" t="s">
        <v>7453</v>
      </c>
      <c r="H2" s="70"/>
      <c r="M2" s="33">
        <f>SUM(COUNTA(H2:H1000))</f>
        <v>0</v>
      </c>
      <c r="O2" s="102"/>
      <c r="P2" s="102"/>
      <c r="Q2" s="102"/>
      <c r="R2" s="102"/>
      <c r="S2" s="102"/>
      <c r="T2" s="102"/>
      <c r="U2" s="102"/>
      <c r="V2" s="102"/>
      <c r="W2" s="102"/>
    </row>
    <row r="3" spans="1:23" ht="13" x14ac:dyDescent="0.15">
      <c r="A3" s="130" t="s">
        <v>412</v>
      </c>
      <c r="B3" s="16" t="s">
        <v>100</v>
      </c>
      <c r="C3" s="40">
        <v>15</v>
      </c>
      <c r="D3" s="16" t="s">
        <v>404</v>
      </c>
      <c r="E3" s="16">
        <v>80</v>
      </c>
      <c r="F3" s="16" t="s">
        <v>393</v>
      </c>
      <c r="G3" s="31" t="s">
        <v>7454</v>
      </c>
      <c r="H3" s="70"/>
    </row>
    <row r="4" spans="1:23" ht="13" x14ac:dyDescent="0.15">
      <c r="A4" s="130" t="s">
        <v>394</v>
      </c>
      <c r="B4" s="16" t="s">
        <v>130</v>
      </c>
      <c r="C4" s="40">
        <v>3</v>
      </c>
      <c r="D4" s="16" t="s">
        <v>395</v>
      </c>
      <c r="E4" s="16">
        <v>120</v>
      </c>
      <c r="F4" s="16" t="s">
        <v>386</v>
      </c>
      <c r="G4" s="31" t="s">
        <v>7455</v>
      </c>
      <c r="H4" s="70"/>
    </row>
    <row r="5" spans="1:23" ht="13" x14ac:dyDescent="0.15">
      <c r="A5" s="130" t="s">
        <v>597</v>
      </c>
      <c r="B5" s="16" t="s">
        <v>130</v>
      </c>
      <c r="C5" s="40">
        <v>4</v>
      </c>
      <c r="D5" s="16" t="s">
        <v>389</v>
      </c>
      <c r="E5" s="16">
        <v>70</v>
      </c>
      <c r="F5" s="16" t="s">
        <v>386</v>
      </c>
      <c r="G5" s="31" t="s">
        <v>7456</v>
      </c>
      <c r="H5" s="70"/>
    </row>
    <row r="6" spans="1:23" ht="13" x14ac:dyDescent="0.15">
      <c r="A6" s="130" t="s">
        <v>638</v>
      </c>
      <c r="B6" s="16" t="s">
        <v>130</v>
      </c>
      <c r="C6" s="40">
        <v>7</v>
      </c>
      <c r="D6" s="16" t="s">
        <v>404</v>
      </c>
      <c r="E6" s="16">
        <v>70</v>
      </c>
      <c r="F6" s="16" t="s">
        <v>398</v>
      </c>
      <c r="G6" s="31" t="s">
        <v>7456</v>
      </c>
      <c r="H6" s="70"/>
    </row>
    <row r="7" spans="1:23" ht="13" x14ac:dyDescent="0.15">
      <c r="A7" s="130" t="s">
        <v>1179</v>
      </c>
      <c r="B7" s="16" t="s">
        <v>143</v>
      </c>
      <c r="C7" s="40">
        <v>3</v>
      </c>
      <c r="D7" s="16" t="s">
        <v>395</v>
      </c>
      <c r="E7" s="16"/>
      <c r="F7" s="16" t="s">
        <v>386</v>
      </c>
      <c r="G7" s="31" t="s">
        <v>7457</v>
      </c>
      <c r="H7" s="70"/>
    </row>
    <row r="8" spans="1:23" ht="13" x14ac:dyDescent="0.15">
      <c r="A8" s="130" t="s">
        <v>1189</v>
      </c>
      <c r="B8" s="16" t="s">
        <v>143</v>
      </c>
      <c r="C8" s="40">
        <v>13</v>
      </c>
      <c r="D8" s="16" t="s">
        <v>389</v>
      </c>
      <c r="E8" s="16"/>
      <c r="F8" s="16" t="s">
        <v>386</v>
      </c>
      <c r="G8" s="31" t="s">
        <v>7458</v>
      </c>
      <c r="H8" s="70"/>
    </row>
    <row r="9" spans="1:23" ht="13" x14ac:dyDescent="0.15">
      <c r="A9" s="130" t="s">
        <v>1319</v>
      </c>
      <c r="B9" s="16" t="s">
        <v>152</v>
      </c>
      <c r="C9" s="40">
        <v>3</v>
      </c>
      <c r="D9" s="16" t="s">
        <v>1318</v>
      </c>
      <c r="E9" s="16">
        <v>100</v>
      </c>
      <c r="F9" s="16" t="s">
        <v>393</v>
      </c>
      <c r="G9" s="31" t="s">
        <v>7459</v>
      </c>
      <c r="H9" s="70"/>
    </row>
    <row r="10" spans="1:23" ht="13" x14ac:dyDescent="0.15">
      <c r="A10" s="130" t="s">
        <v>1328</v>
      </c>
      <c r="B10" s="16" t="s">
        <v>152</v>
      </c>
      <c r="C10" s="40">
        <v>9</v>
      </c>
      <c r="D10" s="16" t="s">
        <v>1325</v>
      </c>
      <c r="E10" s="16">
        <v>100</v>
      </c>
      <c r="F10" s="16" t="s">
        <v>393</v>
      </c>
      <c r="G10" s="31" t="s">
        <v>7460</v>
      </c>
      <c r="H10" s="70"/>
    </row>
    <row r="11" spans="1:23" ht="13" x14ac:dyDescent="0.15">
      <c r="A11" s="130" t="s">
        <v>1384</v>
      </c>
      <c r="B11" s="16" t="s">
        <v>154</v>
      </c>
      <c r="C11" s="40">
        <v>11</v>
      </c>
      <c r="D11" s="16" t="s">
        <v>1568</v>
      </c>
      <c r="E11" s="16">
        <v>100</v>
      </c>
      <c r="F11" s="16" t="s">
        <v>386</v>
      </c>
      <c r="G11" s="31" t="s">
        <v>7461</v>
      </c>
      <c r="H11" s="70"/>
    </row>
    <row r="12" spans="1:23" ht="13" x14ac:dyDescent="0.15">
      <c r="A12" s="130" t="s">
        <v>836</v>
      </c>
      <c r="B12" s="16" t="s">
        <v>160</v>
      </c>
      <c r="C12" s="40">
        <v>1</v>
      </c>
      <c r="D12" s="16" t="s">
        <v>389</v>
      </c>
      <c r="E12" s="16">
        <v>80</v>
      </c>
      <c r="F12" s="16" t="s">
        <v>398</v>
      </c>
      <c r="G12" s="31" t="s">
        <v>7462</v>
      </c>
      <c r="H12" s="70"/>
    </row>
    <row r="13" spans="1:23" ht="13" x14ac:dyDescent="0.15">
      <c r="A13" s="130" t="s">
        <v>1445</v>
      </c>
      <c r="B13" s="16" t="s">
        <v>160</v>
      </c>
      <c r="C13" s="40">
        <v>7</v>
      </c>
      <c r="D13" s="16" t="s">
        <v>1325</v>
      </c>
      <c r="E13" s="16">
        <v>70</v>
      </c>
      <c r="F13" s="16" t="s">
        <v>398</v>
      </c>
      <c r="G13" s="31" t="s">
        <v>7463</v>
      </c>
      <c r="H13" s="70"/>
    </row>
    <row r="14" spans="1:23" ht="13" x14ac:dyDescent="0.15">
      <c r="A14" s="130" t="s">
        <v>599</v>
      </c>
      <c r="B14" s="16" t="s">
        <v>160</v>
      </c>
      <c r="C14" s="40">
        <v>15</v>
      </c>
      <c r="D14" s="16" t="s">
        <v>858</v>
      </c>
      <c r="E14" s="16">
        <v>120</v>
      </c>
      <c r="F14" s="16" t="s">
        <v>386</v>
      </c>
      <c r="G14" s="31" t="s">
        <v>7464</v>
      </c>
      <c r="H14" s="70"/>
    </row>
    <row r="15" spans="1:23" ht="13" x14ac:dyDescent="0.15">
      <c r="A15" s="130" t="s">
        <v>996</v>
      </c>
      <c r="B15" s="16" t="s">
        <v>160</v>
      </c>
      <c r="C15" s="40">
        <v>20</v>
      </c>
      <c r="D15" s="16" t="s">
        <v>1325</v>
      </c>
      <c r="E15" s="16">
        <v>120</v>
      </c>
      <c r="F15" s="16" t="s">
        <v>386</v>
      </c>
      <c r="G15" s="31" t="s">
        <v>7465</v>
      </c>
      <c r="H15" s="70"/>
    </row>
    <row r="16" spans="1:23" ht="13" x14ac:dyDescent="0.15">
      <c r="A16" s="130" t="s">
        <v>1180</v>
      </c>
      <c r="B16" s="16" t="s">
        <v>163</v>
      </c>
      <c r="C16" s="40">
        <v>4</v>
      </c>
      <c r="D16" s="16" t="s">
        <v>395</v>
      </c>
      <c r="E16" s="16">
        <v>90</v>
      </c>
      <c r="F16" s="16" t="s">
        <v>398</v>
      </c>
      <c r="G16" s="31" t="s">
        <v>7466</v>
      </c>
      <c r="H16" s="70"/>
    </row>
    <row r="17" spans="1:8" ht="13" x14ac:dyDescent="0.15">
      <c r="A17" s="130" t="s">
        <v>1285</v>
      </c>
      <c r="B17" s="16" t="s">
        <v>163</v>
      </c>
      <c r="C17" s="40">
        <v>14</v>
      </c>
      <c r="D17" s="16" t="s">
        <v>385</v>
      </c>
      <c r="E17" s="16">
        <v>50</v>
      </c>
      <c r="F17" s="16" t="s">
        <v>398</v>
      </c>
      <c r="G17" s="31" t="s">
        <v>7467</v>
      </c>
      <c r="H17" s="70"/>
    </row>
    <row r="18" spans="1:8" ht="13" x14ac:dyDescent="0.15">
      <c r="A18" s="130" t="s">
        <v>1476</v>
      </c>
      <c r="B18" s="16" t="s">
        <v>163</v>
      </c>
      <c r="C18" s="40">
        <v>16</v>
      </c>
      <c r="D18" s="16" t="s">
        <v>385</v>
      </c>
      <c r="E18" s="16">
        <v>70</v>
      </c>
      <c r="F18" s="16" t="s">
        <v>393</v>
      </c>
      <c r="G18" s="31" t="s">
        <v>7468</v>
      </c>
      <c r="H18" s="70"/>
    </row>
    <row r="19" spans="1:8" ht="13" x14ac:dyDescent="0.15">
      <c r="A19" s="130" t="s">
        <v>1479</v>
      </c>
      <c r="B19" s="16" t="s">
        <v>163</v>
      </c>
      <c r="C19" s="40">
        <v>22</v>
      </c>
      <c r="D19" s="16" t="s">
        <v>392</v>
      </c>
      <c r="E19" s="16">
        <v>80</v>
      </c>
      <c r="F19" s="16" t="s">
        <v>393</v>
      </c>
      <c r="G19" s="31" t="s">
        <v>7469</v>
      </c>
      <c r="H19" s="70"/>
    </row>
    <row r="20" spans="1:8" ht="13" x14ac:dyDescent="0.15">
      <c r="A20" s="130" t="s">
        <v>1179</v>
      </c>
      <c r="B20" s="16" t="s">
        <v>166</v>
      </c>
      <c r="C20" s="40">
        <v>1</v>
      </c>
      <c r="D20" s="16" t="s">
        <v>395</v>
      </c>
      <c r="E20" s="16">
        <v>110</v>
      </c>
      <c r="F20" s="16" t="s">
        <v>386</v>
      </c>
      <c r="G20" s="31" t="s">
        <v>7470</v>
      </c>
      <c r="H20" s="70"/>
    </row>
    <row r="21" spans="1:8" ht="13" x14ac:dyDescent="0.15">
      <c r="A21" s="130" t="s">
        <v>1185</v>
      </c>
      <c r="B21" s="16" t="s">
        <v>166</v>
      </c>
      <c r="C21" s="40">
        <v>7</v>
      </c>
      <c r="D21" s="16" t="s">
        <v>404</v>
      </c>
      <c r="E21" s="16">
        <v>80</v>
      </c>
      <c r="F21" s="16" t="s">
        <v>398</v>
      </c>
      <c r="G21" s="31" t="s">
        <v>7470</v>
      </c>
      <c r="H21" s="70"/>
    </row>
    <row r="22" spans="1:8" ht="13" x14ac:dyDescent="0.15">
      <c r="A22" s="130" t="s">
        <v>1187</v>
      </c>
      <c r="B22" s="16" t="s">
        <v>166</v>
      </c>
      <c r="C22" s="40">
        <v>10</v>
      </c>
      <c r="D22" s="16" t="s">
        <v>407</v>
      </c>
      <c r="E22" s="16">
        <v>100</v>
      </c>
      <c r="F22" s="16" t="s">
        <v>386</v>
      </c>
      <c r="G22" s="31" t="s">
        <v>7471</v>
      </c>
      <c r="H22" s="70"/>
    </row>
    <row r="23" spans="1:8" ht="13" x14ac:dyDescent="0.15">
      <c r="A23" s="130" t="s">
        <v>843</v>
      </c>
      <c r="B23" s="16" t="s">
        <v>170</v>
      </c>
      <c r="C23" s="40">
        <v>9</v>
      </c>
      <c r="D23" s="16" t="s">
        <v>407</v>
      </c>
      <c r="E23" s="16">
        <v>100</v>
      </c>
      <c r="F23" s="16" t="s">
        <v>386</v>
      </c>
      <c r="G23" s="31" t="s">
        <v>7472</v>
      </c>
      <c r="H23" s="70"/>
    </row>
    <row r="24" spans="1:8" ht="13" x14ac:dyDescent="0.15">
      <c r="A24" s="130" t="s">
        <v>851</v>
      </c>
      <c r="B24" s="16" t="s">
        <v>170</v>
      </c>
      <c r="C24" s="40">
        <v>17</v>
      </c>
      <c r="D24" s="16" t="s">
        <v>395</v>
      </c>
      <c r="E24" s="16">
        <v>110</v>
      </c>
      <c r="F24" s="16" t="s">
        <v>386</v>
      </c>
      <c r="G24" s="31" t="s">
        <v>7473</v>
      </c>
      <c r="H24" s="70"/>
    </row>
    <row r="25" spans="1:8" ht="13" x14ac:dyDescent="0.15">
      <c r="A25" s="130" t="s">
        <v>965</v>
      </c>
      <c r="B25" s="16" t="s">
        <v>170</v>
      </c>
      <c r="C25" s="40">
        <v>27</v>
      </c>
      <c r="D25" s="16" t="s">
        <v>395</v>
      </c>
      <c r="E25" s="16">
        <v>80</v>
      </c>
      <c r="F25" s="16" t="s">
        <v>393</v>
      </c>
      <c r="G25" s="31" t="s">
        <v>7474</v>
      </c>
      <c r="H25" s="70"/>
    </row>
    <row r="26" spans="1:8" ht="13" x14ac:dyDescent="0.15">
      <c r="A26" s="130" t="s">
        <v>842</v>
      </c>
      <c r="B26" s="16" t="s">
        <v>170</v>
      </c>
      <c r="C26" s="40">
        <v>29</v>
      </c>
      <c r="D26" s="16" t="s">
        <v>385</v>
      </c>
      <c r="E26" s="16">
        <v>80</v>
      </c>
      <c r="F26" s="16" t="s">
        <v>393</v>
      </c>
      <c r="G26" s="31" t="s">
        <v>7475</v>
      </c>
      <c r="H26" s="70"/>
    </row>
    <row r="27" spans="1:8" ht="13" x14ac:dyDescent="0.15">
      <c r="A27" s="130" t="s">
        <v>1573</v>
      </c>
      <c r="B27" s="16" t="s">
        <v>182</v>
      </c>
      <c r="C27" s="40">
        <v>21</v>
      </c>
      <c r="D27" s="16" t="s">
        <v>395</v>
      </c>
      <c r="E27" s="16">
        <v>70</v>
      </c>
      <c r="F27" s="16" t="s">
        <v>393</v>
      </c>
      <c r="G27" s="31" t="s">
        <v>7476</v>
      </c>
      <c r="H27" s="70"/>
    </row>
    <row r="28" spans="1:8" ht="13" x14ac:dyDescent="0.15">
      <c r="A28" s="130" t="s">
        <v>1574</v>
      </c>
      <c r="B28" s="16" t="s">
        <v>182</v>
      </c>
      <c r="C28" s="40">
        <v>22</v>
      </c>
      <c r="D28" s="16" t="s">
        <v>389</v>
      </c>
      <c r="E28" s="16">
        <v>80</v>
      </c>
      <c r="F28" s="16" t="s">
        <v>393</v>
      </c>
      <c r="G28" s="31" t="s">
        <v>7477</v>
      </c>
      <c r="H28" s="70"/>
    </row>
    <row r="29" spans="1:8" ht="13" x14ac:dyDescent="0.15">
      <c r="A29" s="130" t="s">
        <v>416</v>
      </c>
      <c r="B29" s="16" t="s">
        <v>186</v>
      </c>
      <c r="C29" s="40">
        <v>5</v>
      </c>
      <c r="D29" s="16" t="s">
        <v>400</v>
      </c>
      <c r="E29" s="16">
        <v>70</v>
      </c>
      <c r="F29" s="16" t="s">
        <v>398</v>
      </c>
      <c r="G29" s="31" t="s">
        <v>7478</v>
      </c>
      <c r="H29" s="70"/>
    </row>
    <row r="30" spans="1:8" ht="13" x14ac:dyDescent="0.15">
      <c r="A30" s="130" t="s">
        <v>388</v>
      </c>
      <c r="B30" s="16" t="s">
        <v>186</v>
      </c>
      <c r="C30" s="40">
        <v>14</v>
      </c>
      <c r="D30" s="16" t="s">
        <v>389</v>
      </c>
      <c r="E30" s="16">
        <v>120</v>
      </c>
      <c r="F30" s="16" t="s">
        <v>386</v>
      </c>
      <c r="G30" s="31" t="s">
        <v>7479</v>
      </c>
      <c r="H30" s="70"/>
    </row>
    <row r="31" spans="1:8" ht="13" x14ac:dyDescent="0.15">
      <c r="A31" s="130" t="s">
        <v>1189</v>
      </c>
      <c r="B31" s="16" t="s">
        <v>186</v>
      </c>
      <c r="C31" s="40">
        <v>27</v>
      </c>
      <c r="D31" s="16" t="s">
        <v>400</v>
      </c>
      <c r="E31" s="16">
        <v>120</v>
      </c>
      <c r="F31" s="16" t="s">
        <v>386</v>
      </c>
      <c r="G31" s="31" t="s">
        <v>7480</v>
      </c>
      <c r="H31" s="70"/>
    </row>
    <row r="32" spans="1:8" ht="13" x14ac:dyDescent="0.15">
      <c r="A32" s="130" t="s">
        <v>411</v>
      </c>
      <c r="B32" s="16" t="s">
        <v>186</v>
      </c>
      <c r="C32" s="40">
        <v>28</v>
      </c>
      <c r="D32" s="16" t="s">
        <v>407</v>
      </c>
      <c r="E32" s="16">
        <v>110</v>
      </c>
      <c r="F32" s="16" t="s">
        <v>386</v>
      </c>
      <c r="G32" s="31" t="s">
        <v>7481</v>
      </c>
      <c r="H32" s="70"/>
    </row>
    <row r="33" spans="1:8" ht="13" x14ac:dyDescent="0.15">
      <c r="A33" s="130" t="s">
        <v>1181</v>
      </c>
      <c r="B33" s="16" t="s">
        <v>194</v>
      </c>
      <c r="C33" s="40">
        <v>8</v>
      </c>
      <c r="D33" s="16" t="s">
        <v>392</v>
      </c>
      <c r="E33" s="16">
        <v>70</v>
      </c>
      <c r="F33" s="16" t="s">
        <v>398</v>
      </c>
      <c r="G33" s="31" t="s">
        <v>7482</v>
      </c>
      <c r="H33" s="70"/>
    </row>
    <row r="34" spans="1:8" ht="13" x14ac:dyDescent="0.15">
      <c r="A34" s="130" t="s">
        <v>1183</v>
      </c>
      <c r="B34" s="16" t="s">
        <v>194</v>
      </c>
      <c r="C34" s="40">
        <v>9</v>
      </c>
      <c r="D34" s="16" t="s">
        <v>385</v>
      </c>
      <c r="E34" s="16">
        <v>100</v>
      </c>
      <c r="F34" s="16" t="s">
        <v>386</v>
      </c>
      <c r="G34" s="31" t="s">
        <v>7483</v>
      </c>
      <c r="H34" s="70"/>
    </row>
    <row r="35" spans="1:8" ht="13" x14ac:dyDescent="0.15">
      <c r="A35" s="130" t="s">
        <v>1238</v>
      </c>
      <c r="B35" s="16" t="s">
        <v>194</v>
      </c>
      <c r="C35" s="40">
        <v>14</v>
      </c>
      <c r="D35" s="16" t="s">
        <v>385</v>
      </c>
      <c r="E35" s="16">
        <v>80</v>
      </c>
      <c r="F35" s="16" t="s">
        <v>398</v>
      </c>
      <c r="G35" s="31" t="s">
        <v>7484</v>
      </c>
      <c r="H35" s="70"/>
    </row>
    <row r="36" spans="1:8" ht="13" x14ac:dyDescent="0.15">
      <c r="A36" s="130" t="s">
        <v>1186</v>
      </c>
      <c r="B36" s="16" t="s">
        <v>194</v>
      </c>
      <c r="C36" s="40">
        <v>18</v>
      </c>
      <c r="D36" s="16" t="s">
        <v>858</v>
      </c>
      <c r="E36" s="16">
        <v>70</v>
      </c>
      <c r="F36" s="16" t="s">
        <v>398</v>
      </c>
      <c r="G36" s="31" t="s">
        <v>7485</v>
      </c>
      <c r="H36" s="70"/>
    </row>
    <row r="37" spans="1:8" ht="13" x14ac:dyDescent="0.15">
      <c r="A37" s="130" t="s">
        <v>1866</v>
      </c>
      <c r="B37" s="16" t="s">
        <v>202</v>
      </c>
      <c r="C37" s="40">
        <v>21</v>
      </c>
      <c r="D37" s="16" t="s">
        <v>847</v>
      </c>
      <c r="E37" s="16">
        <v>130</v>
      </c>
      <c r="F37" s="16" t="s">
        <v>386</v>
      </c>
      <c r="G37" s="31" t="s">
        <v>7486</v>
      </c>
      <c r="H37" s="70"/>
    </row>
    <row r="38" spans="1:8" ht="13" x14ac:dyDescent="0.15">
      <c r="A38" s="130" t="s">
        <v>1868</v>
      </c>
      <c r="B38" s="16" t="s">
        <v>202</v>
      </c>
      <c r="C38" s="40">
        <v>33</v>
      </c>
      <c r="D38" s="16" t="s">
        <v>400</v>
      </c>
      <c r="E38" s="16">
        <v>120</v>
      </c>
      <c r="F38" s="16" t="s">
        <v>386</v>
      </c>
      <c r="G38" s="31" t="s">
        <v>7487</v>
      </c>
      <c r="H38" s="70"/>
    </row>
    <row r="39" spans="1:8" ht="13" x14ac:dyDescent="0.15">
      <c r="A39" s="130" t="s">
        <v>835</v>
      </c>
      <c r="B39" s="16" t="s">
        <v>206</v>
      </c>
      <c r="C39" s="40">
        <v>1</v>
      </c>
      <c r="D39" s="16" t="s">
        <v>404</v>
      </c>
      <c r="E39" s="16">
        <v>130</v>
      </c>
      <c r="F39" s="16" t="s">
        <v>386</v>
      </c>
      <c r="G39" s="31" t="s">
        <v>7488</v>
      </c>
      <c r="H39" s="70"/>
    </row>
    <row r="40" spans="1:8" ht="13" x14ac:dyDescent="0.15">
      <c r="A40" s="130" t="s">
        <v>411</v>
      </c>
      <c r="B40" s="16" t="s">
        <v>206</v>
      </c>
      <c r="C40" s="40">
        <v>20</v>
      </c>
      <c r="D40" s="16" t="s">
        <v>407</v>
      </c>
      <c r="E40" s="16">
        <v>130</v>
      </c>
      <c r="F40" s="16" t="s">
        <v>386</v>
      </c>
      <c r="G40" s="31" t="s">
        <v>7489</v>
      </c>
      <c r="H40" s="70"/>
    </row>
    <row r="41" spans="1:8" ht="13" x14ac:dyDescent="0.15">
      <c r="A41" s="130" t="s">
        <v>1794</v>
      </c>
      <c r="B41" s="16" t="s">
        <v>206</v>
      </c>
      <c r="C41" s="40">
        <v>25</v>
      </c>
      <c r="D41" s="16" t="s">
        <v>404</v>
      </c>
      <c r="E41" s="16">
        <v>100</v>
      </c>
      <c r="F41" s="16" t="s">
        <v>398</v>
      </c>
      <c r="G41" s="31" t="s">
        <v>7490</v>
      </c>
      <c r="H41" s="70"/>
    </row>
    <row r="42" spans="1:8" ht="13" x14ac:dyDescent="0.15">
      <c r="A42" s="130" t="s">
        <v>1862</v>
      </c>
      <c r="B42" s="16" t="s">
        <v>206</v>
      </c>
      <c r="C42" s="40">
        <v>31</v>
      </c>
      <c r="D42" s="16" t="s">
        <v>395</v>
      </c>
      <c r="E42" s="16">
        <v>110</v>
      </c>
      <c r="F42" s="16" t="s">
        <v>398</v>
      </c>
      <c r="G42" s="31" t="s">
        <v>7491</v>
      </c>
      <c r="H42" s="70"/>
    </row>
    <row r="43" spans="1:8" ht="13" x14ac:dyDescent="0.15">
      <c r="A43" s="130" t="s">
        <v>1913</v>
      </c>
      <c r="B43" s="16" t="s">
        <v>210</v>
      </c>
      <c r="C43" s="40">
        <v>6</v>
      </c>
      <c r="D43" s="16" t="s">
        <v>392</v>
      </c>
      <c r="E43" s="16">
        <v>110</v>
      </c>
      <c r="F43" s="16" t="s">
        <v>386</v>
      </c>
      <c r="G43" s="31" t="s">
        <v>7492</v>
      </c>
      <c r="H43" s="70"/>
    </row>
    <row r="44" spans="1:8" ht="13" x14ac:dyDescent="0.15">
      <c r="A44" s="130" t="s">
        <v>1792</v>
      </c>
      <c r="B44" s="16" t="s">
        <v>210</v>
      </c>
      <c r="C44" s="40">
        <v>16</v>
      </c>
      <c r="D44" s="16" t="s">
        <v>847</v>
      </c>
      <c r="E44" s="16">
        <v>90</v>
      </c>
      <c r="F44" s="16" t="s">
        <v>393</v>
      </c>
      <c r="G44" s="31" t="s">
        <v>7493</v>
      </c>
      <c r="H44" s="70"/>
    </row>
    <row r="45" spans="1:8" ht="13" x14ac:dyDescent="0.15">
      <c r="A45" s="130" t="s">
        <v>1802</v>
      </c>
      <c r="B45" s="16" t="s">
        <v>210</v>
      </c>
      <c r="C45" s="40">
        <v>26</v>
      </c>
      <c r="D45" s="16" t="s">
        <v>389</v>
      </c>
      <c r="E45" s="16">
        <v>90</v>
      </c>
      <c r="F45" s="16" t="s">
        <v>393</v>
      </c>
      <c r="G45" s="31" t="s">
        <v>7494</v>
      </c>
      <c r="H45" s="70"/>
    </row>
    <row r="46" spans="1:8" ht="13" x14ac:dyDescent="0.15">
      <c r="A46" s="130" t="s">
        <v>1928</v>
      </c>
      <c r="B46" s="16" t="s">
        <v>214</v>
      </c>
      <c r="C46" s="40">
        <v>20</v>
      </c>
      <c r="D46" s="16" t="s">
        <v>389</v>
      </c>
      <c r="E46" s="16">
        <v>90</v>
      </c>
      <c r="F46" s="16" t="s">
        <v>398</v>
      </c>
      <c r="G46" s="31" t="s">
        <v>7495</v>
      </c>
      <c r="H46" s="70"/>
    </row>
    <row r="47" spans="1:8" ht="13" x14ac:dyDescent="0.15">
      <c r="A47" s="130" t="s">
        <v>1929</v>
      </c>
      <c r="B47" s="16" t="s">
        <v>214</v>
      </c>
      <c r="C47" s="40">
        <v>24</v>
      </c>
      <c r="D47" s="16" t="s">
        <v>407</v>
      </c>
      <c r="E47" s="16">
        <v>90</v>
      </c>
      <c r="F47" s="16" t="s">
        <v>398</v>
      </c>
      <c r="G47" s="31" t="s">
        <v>7496</v>
      </c>
      <c r="H47" s="70"/>
    </row>
    <row r="48" spans="1:8" ht="13" x14ac:dyDescent="0.15">
      <c r="A48" s="130" t="s">
        <v>1946</v>
      </c>
      <c r="B48" s="16" t="s">
        <v>218</v>
      </c>
      <c r="C48" s="40">
        <v>5</v>
      </c>
      <c r="D48" s="16" t="s">
        <v>400</v>
      </c>
      <c r="E48" s="16">
        <v>80</v>
      </c>
      <c r="F48" s="16" t="s">
        <v>398</v>
      </c>
      <c r="G48" s="31" t="s">
        <v>7497</v>
      </c>
      <c r="H48" s="70"/>
    </row>
    <row r="49" spans="1:8" ht="13" x14ac:dyDescent="0.15">
      <c r="A49" s="130" t="s">
        <v>1948</v>
      </c>
      <c r="B49" s="16" t="s">
        <v>218</v>
      </c>
      <c r="C49" s="40">
        <v>9</v>
      </c>
      <c r="D49" s="16" t="s">
        <v>389</v>
      </c>
      <c r="E49" s="16">
        <v>140</v>
      </c>
      <c r="F49" s="16" t="s">
        <v>386</v>
      </c>
      <c r="G49" s="31" t="s">
        <v>7497</v>
      </c>
      <c r="H49" s="70"/>
    </row>
    <row r="50" spans="1:8" ht="13" x14ac:dyDescent="0.15">
      <c r="A50" s="130" t="s">
        <v>1384</v>
      </c>
      <c r="B50" s="16" t="s">
        <v>218</v>
      </c>
      <c r="C50" s="40">
        <v>10</v>
      </c>
      <c r="D50" s="16" t="s">
        <v>847</v>
      </c>
      <c r="E50" s="16">
        <v>120</v>
      </c>
      <c r="F50" s="16" t="s">
        <v>386</v>
      </c>
      <c r="G50" s="31" t="s">
        <v>7498</v>
      </c>
      <c r="H50" s="70"/>
    </row>
    <row r="51" spans="1:8" ht="13" x14ac:dyDescent="0.15">
      <c r="A51" s="130" t="s">
        <v>1952</v>
      </c>
      <c r="B51" s="16" t="s">
        <v>218</v>
      </c>
      <c r="C51" s="40">
        <v>17</v>
      </c>
      <c r="D51" s="16" t="s">
        <v>407</v>
      </c>
      <c r="E51" s="16">
        <v>90</v>
      </c>
      <c r="F51" s="16" t="s">
        <v>398</v>
      </c>
      <c r="G51" s="31" t="s">
        <v>7498</v>
      </c>
      <c r="H51" s="70"/>
    </row>
    <row r="52" spans="1:8" ht="13" x14ac:dyDescent="0.15">
      <c r="A52" s="130" t="s">
        <v>1947</v>
      </c>
      <c r="B52" s="16" t="s">
        <v>218</v>
      </c>
      <c r="C52" s="40">
        <v>30</v>
      </c>
      <c r="D52" s="16" t="s">
        <v>847</v>
      </c>
      <c r="E52" s="16">
        <v>100</v>
      </c>
      <c r="F52" s="16" t="s">
        <v>393</v>
      </c>
      <c r="G52" s="31" t="s">
        <v>7499</v>
      </c>
      <c r="H52" s="70"/>
    </row>
    <row r="53" spans="1:8" ht="13" x14ac:dyDescent="0.15">
      <c r="A53" s="130" t="s">
        <v>1950</v>
      </c>
      <c r="B53" s="16" t="s">
        <v>218</v>
      </c>
      <c r="C53" s="40">
        <v>37</v>
      </c>
      <c r="D53" s="16" t="s">
        <v>392</v>
      </c>
      <c r="E53" s="16">
        <v>100</v>
      </c>
      <c r="F53" s="16" t="s">
        <v>393</v>
      </c>
      <c r="G53" s="31" t="s">
        <v>7500</v>
      </c>
      <c r="H53" s="70"/>
    </row>
    <row r="54" spans="1:8" ht="13" x14ac:dyDescent="0.15">
      <c r="A54" s="130" t="s">
        <v>1187</v>
      </c>
      <c r="B54" s="16" t="s">
        <v>222</v>
      </c>
      <c r="C54" s="40">
        <v>10</v>
      </c>
      <c r="D54" s="16" t="s">
        <v>407</v>
      </c>
      <c r="E54" s="16">
        <v>110</v>
      </c>
      <c r="F54" s="16" t="s">
        <v>386</v>
      </c>
      <c r="G54" s="31" t="s">
        <v>7501</v>
      </c>
      <c r="H54" s="70"/>
    </row>
    <row r="55" spans="1:8" ht="13" x14ac:dyDescent="0.15">
      <c r="A55" s="130" t="s">
        <v>397</v>
      </c>
      <c r="B55" s="16" t="s">
        <v>222</v>
      </c>
      <c r="C55" s="40">
        <v>19</v>
      </c>
      <c r="D55" s="16" t="s">
        <v>389</v>
      </c>
      <c r="E55" s="16">
        <v>130</v>
      </c>
      <c r="F55" s="16" t="s">
        <v>398</v>
      </c>
      <c r="G55" s="31" t="s">
        <v>7502</v>
      </c>
      <c r="H55" s="70"/>
    </row>
    <row r="56" spans="1:8" ht="13" x14ac:dyDescent="0.15">
      <c r="A56" s="130" t="s">
        <v>934</v>
      </c>
      <c r="B56" s="16" t="s">
        <v>222</v>
      </c>
      <c r="C56" s="40">
        <v>30</v>
      </c>
      <c r="D56" s="16" t="s">
        <v>858</v>
      </c>
      <c r="E56" s="16">
        <v>140</v>
      </c>
      <c r="F56" s="16" t="s">
        <v>386</v>
      </c>
      <c r="G56" s="31" t="s">
        <v>7503</v>
      </c>
      <c r="H56" s="70"/>
    </row>
    <row r="57" spans="1:8" ht="13" x14ac:dyDescent="0.15">
      <c r="A57" s="130" t="s">
        <v>1183</v>
      </c>
      <c r="B57" s="16" t="s">
        <v>226</v>
      </c>
      <c r="C57" s="40">
        <v>8</v>
      </c>
      <c r="D57" s="16" t="s">
        <v>385</v>
      </c>
      <c r="E57" s="16">
        <v>120</v>
      </c>
      <c r="F57" s="16" t="s">
        <v>386</v>
      </c>
      <c r="G57" s="31" t="s">
        <v>7504</v>
      </c>
      <c r="H57" s="70"/>
    </row>
    <row r="58" spans="1:8" ht="13" x14ac:dyDescent="0.15">
      <c r="A58" s="130" t="s">
        <v>1945</v>
      </c>
      <c r="B58" s="16" t="s">
        <v>226</v>
      </c>
      <c r="C58" s="40">
        <v>28</v>
      </c>
      <c r="D58" s="16" t="s">
        <v>385</v>
      </c>
      <c r="E58" s="16">
        <v>110</v>
      </c>
      <c r="F58" s="16" t="s">
        <v>393</v>
      </c>
      <c r="G58" s="31" t="s">
        <v>7505</v>
      </c>
      <c r="H58" s="70"/>
    </row>
    <row r="59" spans="1:8" ht="13" x14ac:dyDescent="0.15">
      <c r="A59" s="130" t="s">
        <v>1996</v>
      </c>
      <c r="B59" s="16" t="s">
        <v>226</v>
      </c>
      <c r="C59" s="40">
        <v>38</v>
      </c>
      <c r="D59" s="16" t="s">
        <v>407</v>
      </c>
      <c r="E59" s="16">
        <v>80</v>
      </c>
      <c r="F59" s="16" t="s">
        <v>393</v>
      </c>
      <c r="G59" s="31" t="s">
        <v>7506</v>
      </c>
      <c r="H59" s="70"/>
    </row>
    <row r="60" spans="1:8" ht="13" x14ac:dyDescent="0.15">
      <c r="A60" s="130" t="s">
        <v>1279</v>
      </c>
      <c r="B60" s="16" t="s">
        <v>230</v>
      </c>
      <c r="C60" s="40">
        <v>5</v>
      </c>
      <c r="D60" s="16" t="s">
        <v>392</v>
      </c>
      <c r="E60" s="16">
        <v>120</v>
      </c>
      <c r="F60" s="16" t="s">
        <v>386</v>
      </c>
      <c r="G60" s="31" t="s">
        <v>7507</v>
      </c>
      <c r="H60" s="70"/>
    </row>
    <row r="61" spans="1:8" ht="13" x14ac:dyDescent="0.15">
      <c r="A61" s="130" t="s">
        <v>2036</v>
      </c>
      <c r="B61" s="16" t="s">
        <v>230</v>
      </c>
      <c r="C61" s="40">
        <v>20</v>
      </c>
      <c r="D61" s="16" t="s">
        <v>385</v>
      </c>
      <c r="E61" s="16">
        <v>80</v>
      </c>
      <c r="F61" s="16" t="s">
        <v>393</v>
      </c>
      <c r="G61" s="31" t="s">
        <v>7508</v>
      </c>
      <c r="H61" s="70"/>
    </row>
    <row r="62" spans="1:8" ht="13" x14ac:dyDescent="0.15">
      <c r="A62" s="130" t="s">
        <v>2042</v>
      </c>
      <c r="B62" s="16" t="s">
        <v>230</v>
      </c>
      <c r="C62" s="40">
        <v>32</v>
      </c>
      <c r="D62" s="16" t="s">
        <v>400</v>
      </c>
      <c r="E62" s="16">
        <v>100</v>
      </c>
      <c r="F62" s="16" t="s">
        <v>393</v>
      </c>
      <c r="G62" s="31" t="s">
        <v>7509</v>
      </c>
      <c r="H62" s="70"/>
    </row>
    <row r="63" spans="1:8" ht="13" x14ac:dyDescent="0.15">
      <c r="A63" s="130" t="s">
        <v>1189</v>
      </c>
      <c r="B63" s="16" t="s">
        <v>234</v>
      </c>
      <c r="C63" s="40">
        <v>12</v>
      </c>
      <c r="D63" s="16" t="s">
        <v>389</v>
      </c>
      <c r="E63" s="16">
        <v>130</v>
      </c>
      <c r="F63" s="16" t="s">
        <v>386</v>
      </c>
      <c r="G63" s="31" t="s">
        <v>7510</v>
      </c>
      <c r="H63" s="70"/>
    </row>
    <row r="64" spans="1:8" ht="13" x14ac:dyDescent="0.15">
      <c r="A64" s="130" t="s">
        <v>411</v>
      </c>
      <c r="B64" s="16" t="s">
        <v>234</v>
      </c>
      <c r="C64" s="40">
        <v>13</v>
      </c>
      <c r="D64" s="16" t="s">
        <v>407</v>
      </c>
      <c r="E64" s="16">
        <v>140</v>
      </c>
      <c r="F64" s="16" t="s">
        <v>386</v>
      </c>
      <c r="G64" s="31" t="s">
        <v>7511</v>
      </c>
      <c r="H64" s="70"/>
    </row>
    <row r="65" spans="1:8" ht="13" x14ac:dyDescent="0.15">
      <c r="A65" s="130" t="s">
        <v>2104</v>
      </c>
      <c r="B65" s="16" t="s">
        <v>234</v>
      </c>
      <c r="C65" s="40">
        <v>15</v>
      </c>
      <c r="D65" s="16" t="s">
        <v>395</v>
      </c>
      <c r="E65" s="16">
        <v>90</v>
      </c>
      <c r="F65" s="16" t="s">
        <v>393</v>
      </c>
      <c r="G65" s="31" t="s">
        <v>7512</v>
      </c>
      <c r="H65" s="70"/>
    </row>
    <row r="66" spans="1:8" ht="13" x14ac:dyDescent="0.15">
      <c r="A66" s="130" t="s">
        <v>2113</v>
      </c>
      <c r="B66" s="16" t="s">
        <v>234</v>
      </c>
      <c r="C66" s="40">
        <v>35</v>
      </c>
      <c r="D66" s="16" t="s">
        <v>389</v>
      </c>
      <c r="E66" s="16">
        <v>90</v>
      </c>
      <c r="F66" s="16" t="s">
        <v>393</v>
      </c>
      <c r="G66" s="31" t="s">
        <v>7513</v>
      </c>
      <c r="H66" s="70"/>
    </row>
    <row r="67" spans="1:8" ht="13" x14ac:dyDescent="0.15">
      <c r="A67" s="130" t="s">
        <v>1798</v>
      </c>
      <c r="B67" s="16" t="s">
        <v>238</v>
      </c>
      <c r="C67" s="40">
        <v>5</v>
      </c>
      <c r="D67" s="16" t="s">
        <v>404</v>
      </c>
      <c r="E67" s="16">
        <v>120</v>
      </c>
      <c r="F67" s="16" t="s">
        <v>386</v>
      </c>
      <c r="G67" s="31" t="s">
        <v>7514</v>
      </c>
      <c r="H67" s="70"/>
    </row>
    <row r="68" spans="1:8" ht="13" x14ac:dyDescent="0.15">
      <c r="A68" s="130" t="s">
        <v>1404</v>
      </c>
      <c r="B68" s="16" t="s">
        <v>238</v>
      </c>
      <c r="C68" s="40">
        <v>9</v>
      </c>
      <c r="D68" s="16" t="s">
        <v>385</v>
      </c>
      <c r="E68" s="16">
        <v>100</v>
      </c>
      <c r="F68" s="16" t="s">
        <v>398</v>
      </c>
      <c r="G68" s="31" t="s">
        <v>7514</v>
      </c>
      <c r="H68" s="70"/>
    </row>
    <row r="69" spans="1:8" ht="13" x14ac:dyDescent="0.15">
      <c r="A69" s="130" t="s">
        <v>1915</v>
      </c>
      <c r="B69" s="16" t="s">
        <v>238</v>
      </c>
      <c r="C69" s="40">
        <v>10</v>
      </c>
      <c r="D69" s="16" t="s">
        <v>407</v>
      </c>
      <c r="E69" s="16">
        <v>110</v>
      </c>
      <c r="F69" s="16" t="s">
        <v>398</v>
      </c>
      <c r="G69" s="31" t="s">
        <v>7515</v>
      </c>
      <c r="H69" s="70"/>
    </row>
    <row r="70" spans="1:8" ht="13" x14ac:dyDescent="0.15">
      <c r="A70" s="130" t="s">
        <v>420</v>
      </c>
      <c r="B70" s="16" t="s">
        <v>242</v>
      </c>
      <c r="C70" s="40">
        <v>1</v>
      </c>
      <c r="D70" s="16" t="s">
        <v>395</v>
      </c>
      <c r="E70" s="16">
        <v>110</v>
      </c>
      <c r="F70" s="16" t="s">
        <v>398</v>
      </c>
      <c r="G70" s="31" t="s">
        <v>7516</v>
      </c>
      <c r="H70" s="70"/>
    </row>
    <row r="71" spans="1:8" ht="13" x14ac:dyDescent="0.15">
      <c r="A71" s="130" t="s">
        <v>870</v>
      </c>
      <c r="B71" s="16" t="s">
        <v>242</v>
      </c>
      <c r="C71" s="40">
        <v>8</v>
      </c>
      <c r="D71" s="16" t="s">
        <v>392</v>
      </c>
      <c r="E71" s="16">
        <v>90</v>
      </c>
      <c r="F71" s="16" t="s">
        <v>398</v>
      </c>
      <c r="G71" s="31" t="s">
        <v>7516</v>
      </c>
      <c r="H71" s="70"/>
    </row>
    <row r="72" spans="1:8" ht="13" x14ac:dyDescent="0.15">
      <c r="A72" s="130" t="s">
        <v>838</v>
      </c>
      <c r="B72" s="16" t="s">
        <v>242</v>
      </c>
      <c r="C72" s="40">
        <v>20</v>
      </c>
      <c r="D72" s="16" t="s">
        <v>389</v>
      </c>
      <c r="E72" s="16">
        <v>130</v>
      </c>
      <c r="F72" s="16" t="s">
        <v>386</v>
      </c>
      <c r="G72" s="31" t="s">
        <v>7517</v>
      </c>
      <c r="H72" s="70"/>
    </row>
    <row r="73" spans="1:8" ht="13" x14ac:dyDescent="0.15">
      <c r="A73" s="130" t="s">
        <v>843</v>
      </c>
      <c r="B73" s="16" t="s">
        <v>242</v>
      </c>
      <c r="C73" s="40">
        <v>26</v>
      </c>
      <c r="D73" s="16" t="s">
        <v>407</v>
      </c>
      <c r="E73" s="16">
        <v>130</v>
      </c>
      <c r="F73" s="16" t="s">
        <v>386</v>
      </c>
      <c r="G73" s="31" t="s">
        <v>7518</v>
      </c>
      <c r="H73" s="70"/>
    </row>
    <row r="74" spans="1:8" ht="13" x14ac:dyDescent="0.15">
      <c r="A74" s="130" t="s">
        <v>851</v>
      </c>
      <c r="B74" s="16" t="s">
        <v>242</v>
      </c>
      <c r="C74" s="40">
        <v>32</v>
      </c>
      <c r="D74" s="16" t="s">
        <v>395</v>
      </c>
      <c r="E74" s="16">
        <v>130</v>
      </c>
      <c r="F74" s="16" t="s">
        <v>386</v>
      </c>
      <c r="G74" s="31" t="s">
        <v>7517</v>
      </c>
      <c r="H74" s="70"/>
    </row>
    <row r="75" spans="1:8" ht="13" x14ac:dyDescent="0.15">
      <c r="A75" s="130" t="s">
        <v>1801</v>
      </c>
      <c r="B75" s="16" t="s">
        <v>246</v>
      </c>
      <c r="C75" s="40">
        <v>5</v>
      </c>
      <c r="D75" s="16" t="s">
        <v>385</v>
      </c>
      <c r="E75" s="16">
        <v>90</v>
      </c>
      <c r="F75" s="16" t="s">
        <v>398</v>
      </c>
      <c r="G75" s="31" t="s">
        <v>7519</v>
      </c>
      <c r="H75" s="70"/>
    </row>
    <row r="76" spans="1:8" ht="13" x14ac:dyDescent="0.15">
      <c r="A76" s="130" t="s">
        <v>849</v>
      </c>
      <c r="B76" s="16" t="s">
        <v>246</v>
      </c>
      <c r="C76" s="40">
        <v>24</v>
      </c>
      <c r="D76" s="16" t="s">
        <v>847</v>
      </c>
      <c r="E76" s="16">
        <v>120</v>
      </c>
      <c r="F76" s="16" t="s">
        <v>398</v>
      </c>
      <c r="G76" s="31" t="s">
        <v>7520</v>
      </c>
      <c r="H76" s="70"/>
    </row>
    <row r="77" spans="1:8" ht="13" x14ac:dyDescent="0.15">
      <c r="A77" s="130" t="s">
        <v>934</v>
      </c>
      <c r="B77" s="16" t="s">
        <v>246</v>
      </c>
      <c r="C77" s="40">
        <v>26</v>
      </c>
      <c r="D77" s="16" t="s">
        <v>858</v>
      </c>
      <c r="E77" s="16">
        <v>140</v>
      </c>
      <c r="F77" s="16" t="s">
        <v>386</v>
      </c>
      <c r="G77" s="31" t="s">
        <v>7521</v>
      </c>
      <c r="H77" s="70"/>
    </row>
    <row r="78" spans="1:8" ht="13" x14ac:dyDescent="0.15">
      <c r="A78" s="130" t="s">
        <v>837</v>
      </c>
      <c r="B78" s="16" t="s">
        <v>250</v>
      </c>
      <c r="C78" s="40">
        <v>1</v>
      </c>
      <c r="D78" s="16" t="s">
        <v>407</v>
      </c>
      <c r="E78" s="16">
        <v>110</v>
      </c>
      <c r="F78" s="16" t="s">
        <v>386</v>
      </c>
      <c r="G78" s="31" t="s">
        <v>7522</v>
      </c>
      <c r="H78" s="70"/>
    </row>
    <row r="79" spans="1:8" ht="13" x14ac:dyDescent="0.15">
      <c r="A79" s="130" t="s">
        <v>926</v>
      </c>
      <c r="B79" s="16" t="s">
        <v>250</v>
      </c>
      <c r="C79" s="40">
        <v>2</v>
      </c>
      <c r="D79" s="16" t="s">
        <v>385</v>
      </c>
      <c r="E79" s="16">
        <v>90</v>
      </c>
      <c r="F79" s="16" t="s">
        <v>398</v>
      </c>
      <c r="G79" s="31" t="s">
        <v>7523</v>
      </c>
      <c r="H79" s="70"/>
    </row>
    <row r="80" spans="1:8" ht="13" x14ac:dyDescent="0.15">
      <c r="A80" s="130" t="s">
        <v>926</v>
      </c>
      <c r="B80" s="16" t="s">
        <v>250</v>
      </c>
      <c r="C80" s="40">
        <v>2</v>
      </c>
      <c r="D80" s="16" t="s">
        <v>385</v>
      </c>
      <c r="E80" s="16">
        <v>90</v>
      </c>
      <c r="F80" s="16" t="s">
        <v>398</v>
      </c>
      <c r="G80" s="31" t="s">
        <v>7522</v>
      </c>
      <c r="H80" s="70"/>
    </row>
    <row r="81" spans="1:8" ht="13" x14ac:dyDescent="0.15">
      <c r="A81" s="130" t="s">
        <v>1916</v>
      </c>
      <c r="B81" s="16" t="s">
        <v>250</v>
      </c>
      <c r="C81" s="40">
        <v>9</v>
      </c>
      <c r="D81" s="16" t="s">
        <v>392</v>
      </c>
      <c r="E81" s="16">
        <v>120</v>
      </c>
      <c r="F81" s="16" t="s">
        <v>386</v>
      </c>
      <c r="G81" s="31" t="s">
        <v>7522</v>
      </c>
      <c r="H81" s="70"/>
    </row>
    <row r="82" spans="1:8" ht="13" x14ac:dyDescent="0.15">
      <c r="A82" s="130" t="s">
        <v>935</v>
      </c>
      <c r="B82" s="16" t="s">
        <v>250</v>
      </c>
      <c r="C82" s="40">
        <v>10</v>
      </c>
      <c r="D82" s="16" t="s">
        <v>858</v>
      </c>
      <c r="E82" s="16">
        <v>90</v>
      </c>
      <c r="F82" s="16" t="s">
        <v>398</v>
      </c>
      <c r="G82" s="31" t="s">
        <v>7524</v>
      </c>
      <c r="H82" s="70"/>
    </row>
    <row r="83" spans="1:8" ht="13" x14ac:dyDescent="0.15">
      <c r="A83" s="130" t="s">
        <v>935</v>
      </c>
      <c r="B83" s="16" t="s">
        <v>250</v>
      </c>
      <c r="C83" s="40">
        <v>10</v>
      </c>
      <c r="D83" s="16" t="s">
        <v>858</v>
      </c>
      <c r="E83" s="16">
        <v>90</v>
      </c>
      <c r="F83" s="16" t="s">
        <v>398</v>
      </c>
      <c r="G83" s="31" t="s">
        <v>7525</v>
      </c>
      <c r="H83" s="70"/>
    </row>
    <row r="84" spans="1:8" ht="13" x14ac:dyDescent="0.15">
      <c r="A84" s="130" t="s">
        <v>1948</v>
      </c>
      <c r="B84" s="16" t="s">
        <v>254</v>
      </c>
      <c r="C84" s="40">
        <v>5</v>
      </c>
      <c r="D84" s="16" t="s">
        <v>389</v>
      </c>
      <c r="E84" s="16">
        <v>140</v>
      </c>
      <c r="F84" s="16" t="s">
        <v>386</v>
      </c>
      <c r="G84" s="31" t="s">
        <v>7526</v>
      </c>
      <c r="H84" s="70"/>
    </row>
    <row r="85" spans="1:8" ht="13" x14ac:dyDescent="0.15">
      <c r="A85" s="130" t="s">
        <v>1948</v>
      </c>
      <c r="B85" s="16" t="s">
        <v>254</v>
      </c>
      <c r="C85" s="40">
        <v>5</v>
      </c>
      <c r="D85" s="16" t="s">
        <v>389</v>
      </c>
      <c r="E85" s="16">
        <v>140</v>
      </c>
      <c r="F85" s="16" t="s">
        <v>386</v>
      </c>
      <c r="G85" s="31" t="s">
        <v>7527</v>
      </c>
      <c r="H85" s="70"/>
    </row>
    <row r="86" spans="1:8" ht="13" x14ac:dyDescent="0.15">
      <c r="A86" s="130" t="s">
        <v>406</v>
      </c>
      <c r="B86" s="16" t="s">
        <v>254</v>
      </c>
      <c r="C86" s="40">
        <v>6</v>
      </c>
      <c r="D86" s="16" t="s">
        <v>400</v>
      </c>
      <c r="E86" s="16">
        <v>140</v>
      </c>
      <c r="F86" s="16" t="s">
        <v>386</v>
      </c>
      <c r="G86" s="31" t="s">
        <v>7528</v>
      </c>
      <c r="H86" s="70"/>
    </row>
    <row r="87" spans="1:8" ht="13" x14ac:dyDescent="0.15">
      <c r="A87" s="130" t="s">
        <v>406</v>
      </c>
      <c r="B87" s="16" t="s">
        <v>254</v>
      </c>
      <c r="C87" s="40">
        <v>6</v>
      </c>
      <c r="D87" s="16" t="s">
        <v>400</v>
      </c>
      <c r="E87" s="16">
        <v>140</v>
      </c>
      <c r="F87" s="16" t="s">
        <v>386</v>
      </c>
      <c r="G87" s="31" t="s">
        <v>7529</v>
      </c>
      <c r="H87" s="70"/>
    </row>
    <row r="88" spans="1:8" ht="13" x14ac:dyDescent="0.15">
      <c r="A88" s="130" t="s">
        <v>515</v>
      </c>
      <c r="B88" s="16" t="s">
        <v>254</v>
      </c>
      <c r="C88" s="40">
        <v>11</v>
      </c>
      <c r="D88" s="16" t="s">
        <v>407</v>
      </c>
      <c r="E88" s="16">
        <v>80</v>
      </c>
      <c r="F88" s="16" t="s">
        <v>398</v>
      </c>
      <c r="G88" s="31" t="s">
        <v>7527</v>
      </c>
      <c r="H88" s="70"/>
    </row>
    <row r="89" spans="1:8" ht="13" x14ac:dyDescent="0.15">
      <c r="A89" s="130" t="s">
        <v>1429</v>
      </c>
      <c r="B89" s="16" t="s">
        <v>258</v>
      </c>
      <c r="C89" s="40">
        <v>6</v>
      </c>
      <c r="D89" s="16" t="s">
        <v>400</v>
      </c>
      <c r="E89" s="16">
        <v>100</v>
      </c>
      <c r="F89" s="16" t="s">
        <v>393</v>
      </c>
      <c r="G89" s="31" t="s">
        <v>7530</v>
      </c>
      <c r="H89" s="70"/>
    </row>
    <row r="90" spans="1:8" ht="13" x14ac:dyDescent="0.15">
      <c r="A90" s="130" t="s">
        <v>928</v>
      </c>
      <c r="B90" s="16" t="s">
        <v>258</v>
      </c>
      <c r="C90" s="40">
        <v>8</v>
      </c>
      <c r="D90" s="16" t="s">
        <v>400</v>
      </c>
      <c r="E90" s="16">
        <v>60</v>
      </c>
      <c r="F90" s="16" t="s">
        <v>393</v>
      </c>
      <c r="G90" s="31" t="s">
        <v>7530</v>
      </c>
      <c r="H90" s="70"/>
    </row>
    <row r="91" spans="1:8" ht="13" x14ac:dyDescent="0.15">
      <c r="A91" s="130" t="s">
        <v>1797</v>
      </c>
      <c r="B91" s="16" t="s">
        <v>258</v>
      </c>
      <c r="C91" s="40">
        <v>14</v>
      </c>
      <c r="D91" s="16" t="s">
        <v>400</v>
      </c>
      <c r="E91" s="16">
        <v>90</v>
      </c>
      <c r="F91" s="16" t="s">
        <v>398</v>
      </c>
      <c r="G91" s="31" t="s">
        <v>7531</v>
      </c>
      <c r="H91" s="70"/>
    </row>
    <row r="92" spans="1:8" ht="13" x14ac:dyDescent="0.15">
      <c r="A92" s="130" t="s">
        <v>1797</v>
      </c>
      <c r="B92" s="16" t="s">
        <v>258</v>
      </c>
      <c r="C92" s="40">
        <v>14</v>
      </c>
      <c r="D92" s="16" t="s">
        <v>400</v>
      </c>
      <c r="E92" s="16">
        <v>90</v>
      </c>
      <c r="F92" s="16" t="s">
        <v>398</v>
      </c>
      <c r="G92" s="31" t="s">
        <v>7530</v>
      </c>
      <c r="H92" s="70"/>
    </row>
    <row r="93" spans="1:8" ht="13" x14ac:dyDescent="0.15">
      <c r="A93" s="130" t="s">
        <v>1862</v>
      </c>
      <c r="B93" s="16" t="s">
        <v>258</v>
      </c>
      <c r="C93" s="40">
        <v>16</v>
      </c>
      <c r="D93" s="16" t="s">
        <v>395</v>
      </c>
      <c r="E93" s="16">
        <v>110</v>
      </c>
      <c r="F93" s="16" t="s">
        <v>398</v>
      </c>
      <c r="G93" s="31" t="s">
        <v>7532</v>
      </c>
      <c r="H93" s="70"/>
    </row>
    <row r="94" spans="1:8" ht="13" x14ac:dyDescent="0.15">
      <c r="A94" s="130" t="s">
        <v>408</v>
      </c>
      <c r="B94" s="16" t="s">
        <v>258</v>
      </c>
      <c r="C94" s="40">
        <v>17</v>
      </c>
      <c r="D94" s="16" t="s">
        <v>395</v>
      </c>
      <c r="E94" s="16">
        <v>90</v>
      </c>
      <c r="F94" s="16" t="s">
        <v>398</v>
      </c>
      <c r="G94" s="31" t="s">
        <v>7532</v>
      </c>
      <c r="H94" s="70"/>
    </row>
    <row r="95" spans="1:8" ht="13" x14ac:dyDescent="0.15">
      <c r="A95" s="130" t="s">
        <v>1915</v>
      </c>
      <c r="B95" s="16" t="s">
        <v>258</v>
      </c>
      <c r="C95" s="40">
        <v>34</v>
      </c>
      <c r="D95" s="16" t="s">
        <v>407</v>
      </c>
      <c r="E95" s="16">
        <v>110</v>
      </c>
      <c r="F95" s="16" t="s">
        <v>398</v>
      </c>
      <c r="G95" s="31" t="s">
        <v>7533</v>
      </c>
      <c r="H95" s="70"/>
    </row>
    <row r="96" spans="1:8" ht="13" x14ac:dyDescent="0.15">
      <c r="A96" s="130" t="s">
        <v>2237</v>
      </c>
      <c r="B96" s="16" t="s">
        <v>261</v>
      </c>
      <c r="C96" s="40">
        <v>5</v>
      </c>
      <c r="D96" s="16" t="s">
        <v>407</v>
      </c>
      <c r="E96" s="16">
        <v>130</v>
      </c>
      <c r="F96" s="16" t="s">
        <v>386</v>
      </c>
      <c r="G96" s="31" t="s">
        <v>7534</v>
      </c>
      <c r="H96" s="70"/>
    </row>
    <row r="97" spans="1:8" ht="13" x14ac:dyDescent="0.15">
      <c r="A97" s="130" t="s">
        <v>2237</v>
      </c>
      <c r="B97" s="16" t="s">
        <v>261</v>
      </c>
      <c r="C97" s="40">
        <v>5</v>
      </c>
      <c r="D97" s="16" t="s">
        <v>407</v>
      </c>
      <c r="E97" s="16">
        <v>130</v>
      </c>
      <c r="F97" s="16" t="s">
        <v>386</v>
      </c>
      <c r="G97" s="31" t="s">
        <v>7535</v>
      </c>
      <c r="H97" s="70"/>
    </row>
    <row r="98" spans="1:8" ht="13" x14ac:dyDescent="0.15">
      <c r="A98" s="130" t="s">
        <v>2247</v>
      </c>
      <c r="B98" s="16" t="s">
        <v>261</v>
      </c>
      <c r="C98" s="40">
        <v>19</v>
      </c>
      <c r="D98" s="16" t="s">
        <v>395</v>
      </c>
      <c r="E98" s="16">
        <v>150</v>
      </c>
      <c r="F98" s="16" t="s">
        <v>386</v>
      </c>
      <c r="G98" s="31" t="s">
        <v>7536</v>
      </c>
      <c r="H98" s="70"/>
    </row>
    <row r="99" spans="1:8" ht="13" x14ac:dyDescent="0.15">
      <c r="A99" s="130" t="s">
        <v>2247</v>
      </c>
      <c r="B99" s="16" t="s">
        <v>261</v>
      </c>
      <c r="C99" s="40">
        <v>19</v>
      </c>
      <c r="D99" s="16" t="s">
        <v>395</v>
      </c>
      <c r="E99" s="16">
        <v>150</v>
      </c>
      <c r="F99" s="16" t="s">
        <v>386</v>
      </c>
      <c r="G99" s="31" t="s">
        <v>7537</v>
      </c>
      <c r="H99" s="70"/>
    </row>
    <row r="100" spans="1:8" ht="13" x14ac:dyDescent="0.15">
      <c r="A100" s="130" t="s">
        <v>2255</v>
      </c>
      <c r="B100" s="16" t="s">
        <v>261</v>
      </c>
      <c r="C100" s="40">
        <v>31</v>
      </c>
      <c r="D100" s="16" t="s">
        <v>389</v>
      </c>
      <c r="E100" s="16">
        <v>140</v>
      </c>
      <c r="F100" s="16" t="s">
        <v>386</v>
      </c>
      <c r="G100" s="31" t="s">
        <v>7538</v>
      </c>
      <c r="H100" s="70"/>
    </row>
    <row r="101" spans="1:8" ht="13" x14ac:dyDescent="0.15">
      <c r="A101" s="130" t="s">
        <v>2255</v>
      </c>
      <c r="B101" s="16" t="s">
        <v>261</v>
      </c>
      <c r="C101" s="40">
        <v>31</v>
      </c>
      <c r="D101" s="16" t="s">
        <v>389</v>
      </c>
      <c r="E101" s="16">
        <v>140</v>
      </c>
      <c r="F101" s="16" t="s">
        <v>386</v>
      </c>
      <c r="G101" s="31" t="s">
        <v>7539</v>
      </c>
      <c r="H101" s="70"/>
    </row>
    <row r="102" spans="1:8" ht="13" x14ac:dyDescent="0.15">
      <c r="A102" s="130" t="s">
        <v>2273</v>
      </c>
      <c r="B102" s="16" t="s">
        <v>265</v>
      </c>
      <c r="C102" s="40">
        <v>40</v>
      </c>
      <c r="D102" s="16" t="s">
        <v>385</v>
      </c>
      <c r="E102" s="16">
        <v>140</v>
      </c>
      <c r="F102" s="16" t="s">
        <v>386</v>
      </c>
      <c r="G102" s="31" t="s">
        <v>7540</v>
      </c>
      <c r="H102" s="70"/>
    </row>
    <row r="103" spans="1:8" ht="13" x14ac:dyDescent="0.15">
      <c r="A103" s="130" t="s">
        <v>2283</v>
      </c>
      <c r="B103" s="16" t="s">
        <v>265</v>
      </c>
      <c r="C103" s="40">
        <v>62</v>
      </c>
      <c r="D103" s="16" t="s">
        <v>400</v>
      </c>
      <c r="E103" s="16">
        <v>140</v>
      </c>
      <c r="F103" s="16" t="s">
        <v>386</v>
      </c>
      <c r="G103" s="31" t="s">
        <v>7541</v>
      </c>
      <c r="H103" s="70"/>
    </row>
    <row r="104" spans="1:8" ht="13" x14ac:dyDescent="0.15">
      <c r="A104" s="130" t="s">
        <v>2310</v>
      </c>
      <c r="B104" s="16" t="s">
        <v>268</v>
      </c>
      <c r="C104" s="40">
        <v>3</v>
      </c>
      <c r="D104" s="16" t="s">
        <v>407</v>
      </c>
      <c r="E104" s="16">
        <v>130</v>
      </c>
      <c r="F104" s="16" t="s">
        <v>386</v>
      </c>
      <c r="G104" s="31" t="s">
        <v>7542</v>
      </c>
      <c r="H104" s="70"/>
    </row>
    <row r="105" spans="1:8" ht="13" x14ac:dyDescent="0.15">
      <c r="A105" s="130" t="s">
        <v>2345</v>
      </c>
      <c r="B105" s="16" t="s">
        <v>268</v>
      </c>
      <c r="C105" s="40">
        <v>12</v>
      </c>
      <c r="D105" s="16" t="s">
        <v>407</v>
      </c>
      <c r="E105" s="16">
        <v>90</v>
      </c>
      <c r="F105" s="16" t="s">
        <v>398</v>
      </c>
      <c r="G105" s="31" t="s">
        <v>7543</v>
      </c>
      <c r="H105" s="70"/>
    </row>
    <row r="106" spans="1:8" ht="13" x14ac:dyDescent="0.15">
      <c r="A106" s="130" t="s">
        <v>2365</v>
      </c>
      <c r="B106" s="16" t="s">
        <v>268</v>
      </c>
      <c r="C106" s="40">
        <v>41</v>
      </c>
      <c r="D106" s="16" t="s">
        <v>404</v>
      </c>
      <c r="E106" s="16">
        <v>140</v>
      </c>
      <c r="F106" s="16" t="s">
        <v>386</v>
      </c>
      <c r="G106" s="31" t="s">
        <v>7544</v>
      </c>
      <c r="H106" s="70"/>
    </row>
    <row r="107" spans="1:8" ht="13" x14ac:dyDescent="0.15">
      <c r="A107" s="130" t="s">
        <v>2389</v>
      </c>
      <c r="B107" s="16" t="s">
        <v>268</v>
      </c>
      <c r="C107" s="40">
        <v>80</v>
      </c>
      <c r="D107" s="16" t="s">
        <v>847</v>
      </c>
      <c r="E107" s="16">
        <v>90</v>
      </c>
      <c r="F107" s="16" t="s">
        <v>398</v>
      </c>
      <c r="G107" s="31" t="s">
        <v>7545</v>
      </c>
      <c r="H107" s="70"/>
    </row>
    <row r="108" spans="1:8" ht="13" x14ac:dyDescent="0.15">
      <c r="A108" s="130" t="s">
        <v>2375</v>
      </c>
      <c r="B108" s="16" t="s">
        <v>271</v>
      </c>
      <c r="C108" s="40">
        <v>20</v>
      </c>
      <c r="D108" s="16" t="s">
        <v>395</v>
      </c>
      <c r="E108" s="16">
        <v>120</v>
      </c>
      <c r="F108" s="16" t="s">
        <v>386</v>
      </c>
      <c r="G108" s="31" t="s">
        <v>7546</v>
      </c>
      <c r="H108" s="70"/>
    </row>
    <row r="109" spans="1:8" ht="13" x14ac:dyDescent="0.15">
      <c r="A109" s="130" t="s">
        <v>2252</v>
      </c>
      <c r="B109" s="16" t="s">
        <v>271</v>
      </c>
      <c r="C109" s="40">
        <v>21</v>
      </c>
      <c r="D109" s="16" t="s">
        <v>395</v>
      </c>
      <c r="E109" s="16">
        <v>130</v>
      </c>
      <c r="F109" s="16" t="s">
        <v>393</v>
      </c>
      <c r="G109" s="31" t="s">
        <v>7547</v>
      </c>
      <c r="H109" s="70"/>
    </row>
    <row r="110" spans="1:8" ht="13" x14ac:dyDescent="0.15">
      <c r="A110" s="130" t="s">
        <v>1798</v>
      </c>
      <c r="B110" s="16" t="s">
        <v>271</v>
      </c>
      <c r="C110" s="40">
        <v>46</v>
      </c>
      <c r="D110" s="16" t="s">
        <v>404</v>
      </c>
      <c r="E110" s="16">
        <v>140</v>
      </c>
      <c r="F110" s="16" t="s">
        <v>386</v>
      </c>
      <c r="G110" s="31" t="s">
        <v>7548</v>
      </c>
      <c r="H110" s="70"/>
    </row>
    <row r="111" spans="1:8" ht="13" x14ac:dyDescent="0.15">
      <c r="A111" s="130" t="s">
        <v>2266</v>
      </c>
      <c r="B111" s="16" t="s">
        <v>271</v>
      </c>
      <c r="C111" s="40">
        <v>50</v>
      </c>
      <c r="D111" s="16" t="s">
        <v>404</v>
      </c>
      <c r="E111" s="16">
        <v>130</v>
      </c>
      <c r="F111" s="16" t="s">
        <v>393</v>
      </c>
      <c r="G111" s="31" t="s">
        <v>7549</v>
      </c>
      <c r="H111" s="70"/>
    </row>
    <row r="112" spans="1:8" ht="13" x14ac:dyDescent="0.15">
      <c r="A112" s="130" t="s">
        <v>2287</v>
      </c>
      <c r="B112" s="16" t="s">
        <v>271</v>
      </c>
      <c r="C112" s="40">
        <v>74</v>
      </c>
      <c r="D112" s="16" t="s">
        <v>858</v>
      </c>
      <c r="E112" s="16">
        <v>90</v>
      </c>
      <c r="F112" s="16" t="s">
        <v>398</v>
      </c>
      <c r="G112" s="31" t="s">
        <v>7548</v>
      </c>
      <c r="H112" s="70"/>
    </row>
    <row r="113" spans="1:8" ht="13" x14ac:dyDescent="0.15">
      <c r="A113" s="130" t="s">
        <v>1795</v>
      </c>
      <c r="B113" s="16" t="s">
        <v>275</v>
      </c>
      <c r="C113" s="40">
        <v>29</v>
      </c>
      <c r="D113" s="16" t="s">
        <v>389</v>
      </c>
      <c r="E113" s="16">
        <v>140</v>
      </c>
      <c r="F113" s="16" t="s">
        <v>386</v>
      </c>
      <c r="G113" s="31" t="s">
        <v>7550</v>
      </c>
      <c r="H113" s="70"/>
    </row>
    <row r="114" spans="1:8" ht="13" x14ac:dyDescent="0.15">
      <c r="A114" s="130" t="s">
        <v>2368</v>
      </c>
      <c r="B114" s="16" t="s">
        <v>275</v>
      </c>
      <c r="C114" s="40">
        <v>52</v>
      </c>
      <c r="D114" s="16" t="s">
        <v>385</v>
      </c>
      <c r="E114" s="16">
        <v>100</v>
      </c>
      <c r="F114" s="16" t="s">
        <v>398</v>
      </c>
      <c r="G114" s="31" t="s">
        <v>7551</v>
      </c>
      <c r="H114" s="70"/>
    </row>
    <row r="115" spans="1:8" ht="13" x14ac:dyDescent="0.15">
      <c r="A115" s="130" t="s">
        <v>2283</v>
      </c>
      <c r="B115" s="16" t="s">
        <v>275</v>
      </c>
      <c r="C115" s="40">
        <v>66</v>
      </c>
      <c r="D115" s="16" t="s">
        <v>858</v>
      </c>
      <c r="E115" s="16">
        <v>150</v>
      </c>
      <c r="F115" s="16" t="s">
        <v>386</v>
      </c>
      <c r="G115" s="31" t="s">
        <v>7552</v>
      </c>
      <c r="H115" s="70"/>
    </row>
    <row r="116" spans="1:8" ht="13" x14ac:dyDescent="0.15">
      <c r="A116" s="130" t="s">
        <v>2289</v>
      </c>
      <c r="B116" s="16" t="s">
        <v>275</v>
      </c>
      <c r="C116" s="40">
        <v>71</v>
      </c>
      <c r="D116" s="16" t="s">
        <v>858</v>
      </c>
      <c r="E116" s="16">
        <v>100</v>
      </c>
      <c r="F116" s="16" t="s">
        <v>398</v>
      </c>
      <c r="G116" s="31" t="s">
        <v>7553</v>
      </c>
      <c r="H116" s="70"/>
    </row>
    <row r="117" spans="1:8" ht="13" x14ac:dyDescent="0.15">
      <c r="A117" s="130" t="s">
        <v>1385</v>
      </c>
      <c r="B117" s="16" t="s">
        <v>278</v>
      </c>
      <c r="C117" s="40">
        <v>28</v>
      </c>
      <c r="D117" s="16" t="s">
        <v>389</v>
      </c>
      <c r="E117" s="16">
        <v>110</v>
      </c>
      <c r="F117" s="16" t="s">
        <v>398</v>
      </c>
      <c r="G117" s="31" t="s">
        <v>7554</v>
      </c>
      <c r="H117" s="70"/>
    </row>
    <row r="118" spans="1:8" ht="13" x14ac:dyDescent="0.15">
      <c r="A118" s="130" t="s">
        <v>2382</v>
      </c>
      <c r="B118" s="16" t="s">
        <v>278</v>
      </c>
      <c r="C118" s="40">
        <v>59</v>
      </c>
      <c r="D118" s="16" t="s">
        <v>385</v>
      </c>
      <c r="E118" s="16">
        <v>130</v>
      </c>
      <c r="F118" s="16" t="s">
        <v>398</v>
      </c>
      <c r="G118" s="31" t="s">
        <v>7555</v>
      </c>
      <c r="H118" s="70"/>
    </row>
    <row r="119" spans="1:8" ht="13" x14ac:dyDescent="0.15">
      <c r="A119" s="130" t="s">
        <v>1859</v>
      </c>
      <c r="B119" s="16" t="s">
        <v>278</v>
      </c>
      <c r="C119" s="40">
        <v>91</v>
      </c>
      <c r="D119" s="16" t="s">
        <v>149</v>
      </c>
      <c r="E119" s="16">
        <v>140</v>
      </c>
      <c r="F119" s="16" t="s">
        <v>386</v>
      </c>
      <c r="G119" s="31" t="s">
        <v>7556</v>
      </c>
      <c r="H119" s="70"/>
    </row>
    <row r="120" spans="1:8" ht="13" x14ac:dyDescent="0.15">
      <c r="A120" s="130" t="s">
        <v>2388</v>
      </c>
      <c r="B120" s="16" t="s">
        <v>278</v>
      </c>
      <c r="C120" s="40">
        <v>98</v>
      </c>
      <c r="D120" s="16" t="s">
        <v>149</v>
      </c>
      <c r="E120" s="16">
        <v>150</v>
      </c>
      <c r="F120" s="16" t="s">
        <v>386</v>
      </c>
      <c r="G120" s="31" t="s">
        <v>7557</v>
      </c>
      <c r="H120" s="70"/>
    </row>
    <row r="121" spans="1:8" ht="13" x14ac:dyDescent="0.15">
      <c r="A121" s="130" t="s">
        <v>388</v>
      </c>
      <c r="B121" s="16" t="s">
        <v>281</v>
      </c>
      <c r="C121" s="40">
        <v>31</v>
      </c>
      <c r="D121" s="16" t="s">
        <v>389</v>
      </c>
      <c r="E121" s="16">
        <v>140</v>
      </c>
      <c r="F121" s="16" t="s">
        <v>386</v>
      </c>
      <c r="G121" s="31" t="s">
        <v>7558</v>
      </c>
      <c r="H121" s="70"/>
    </row>
    <row r="122" spans="1:8" ht="13" x14ac:dyDescent="0.15">
      <c r="A122" s="130" t="s">
        <v>2255</v>
      </c>
      <c r="B122" s="16" t="s">
        <v>281</v>
      </c>
      <c r="C122" s="40">
        <v>41</v>
      </c>
      <c r="D122" s="16" t="s">
        <v>389</v>
      </c>
      <c r="E122" s="16">
        <v>140</v>
      </c>
      <c r="F122" s="16" t="s">
        <v>386</v>
      </c>
      <c r="G122" s="31" t="s">
        <v>7559</v>
      </c>
      <c r="H122" s="70"/>
    </row>
    <row r="123" spans="1:8" ht="13" x14ac:dyDescent="0.15">
      <c r="A123" s="130" t="s">
        <v>1794</v>
      </c>
      <c r="B123" s="16" t="s">
        <v>281</v>
      </c>
      <c r="C123" s="40">
        <v>54</v>
      </c>
      <c r="D123" s="16" t="s">
        <v>404</v>
      </c>
      <c r="E123" s="16">
        <v>120</v>
      </c>
      <c r="F123" s="16" t="s">
        <v>398</v>
      </c>
      <c r="G123" s="31" t="s">
        <v>7558</v>
      </c>
      <c r="H123" s="70"/>
    </row>
    <row r="124" spans="1:8" ht="13" x14ac:dyDescent="0.15">
      <c r="A124" s="130" t="s">
        <v>2448</v>
      </c>
      <c r="B124" s="16" t="s">
        <v>281</v>
      </c>
      <c r="C124" s="40">
        <v>100</v>
      </c>
      <c r="D124" s="16" t="s">
        <v>149</v>
      </c>
      <c r="E124" s="16">
        <v>130</v>
      </c>
      <c r="F124" s="16" t="s">
        <v>393</v>
      </c>
      <c r="G124" s="31" t="s">
        <v>7560</v>
      </c>
      <c r="H124" s="70"/>
    </row>
    <row r="125" spans="1:8" ht="13" x14ac:dyDescent="0.15">
      <c r="A125" s="130" t="s">
        <v>2450</v>
      </c>
      <c r="B125" s="16" t="s">
        <v>281</v>
      </c>
      <c r="C125" s="40">
        <v>102</v>
      </c>
      <c r="D125" s="16" t="s">
        <v>149</v>
      </c>
      <c r="E125" s="16">
        <v>130</v>
      </c>
      <c r="F125" s="16" t="s">
        <v>393</v>
      </c>
      <c r="G125" s="31" t="s">
        <v>7561</v>
      </c>
      <c r="H125" s="70"/>
    </row>
    <row r="126" spans="1:8" ht="13" x14ac:dyDescent="0.15">
      <c r="A126" s="130" t="s">
        <v>1796</v>
      </c>
      <c r="B126" s="16" t="s">
        <v>284</v>
      </c>
      <c r="C126" s="40">
        <v>17</v>
      </c>
      <c r="D126" s="16" t="s">
        <v>395</v>
      </c>
      <c r="E126" s="16">
        <v>130</v>
      </c>
      <c r="F126" s="16" t="s">
        <v>386</v>
      </c>
      <c r="G126" s="31" t="s">
        <v>7562</v>
      </c>
      <c r="H126" s="70"/>
    </row>
    <row r="127" spans="1:8" ht="13" x14ac:dyDescent="0.15">
      <c r="A127" s="130" t="s">
        <v>574</v>
      </c>
      <c r="B127" s="16" t="s">
        <v>284</v>
      </c>
      <c r="C127" s="40">
        <v>58</v>
      </c>
      <c r="D127" s="16" t="s">
        <v>385</v>
      </c>
      <c r="E127" s="16">
        <v>100</v>
      </c>
      <c r="F127" s="16" t="s">
        <v>398</v>
      </c>
      <c r="G127" s="31" t="s">
        <v>7563</v>
      </c>
      <c r="H127" s="70"/>
    </row>
    <row r="128" spans="1:8" ht="13" x14ac:dyDescent="0.15">
      <c r="A128" s="130" t="s">
        <v>1945</v>
      </c>
      <c r="B128" s="16" t="s">
        <v>284</v>
      </c>
      <c r="C128" s="40">
        <v>62</v>
      </c>
      <c r="D128" s="16" t="s">
        <v>385</v>
      </c>
      <c r="E128" s="16">
        <v>130</v>
      </c>
      <c r="F128" s="16" t="s">
        <v>393</v>
      </c>
      <c r="G128" s="31" t="s">
        <v>7564</v>
      </c>
      <c r="H128" s="70"/>
    </row>
    <row r="129" spans="1:8" ht="13" x14ac:dyDescent="0.15">
      <c r="A129" s="130" t="s">
        <v>2394</v>
      </c>
      <c r="B129" s="16" t="s">
        <v>284</v>
      </c>
      <c r="C129" s="40">
        <v>94</v>
      </c>
      <c r="D129" s="16" t="s">
        <v>149</v>
      </c>
      <c r="E129" s="16">
        <v>110</v>
      </c>
      <c r="F129" s="16" t="s">
        <v>393</v>
      </c>
      <c r="G129" s="31" t="s">
        <v>7565</v>
      </c>
      <c r="H129" s="70"/>
    </row>
    <row r="130" spans="1:8" ht="13" x14ac:dyDescent="0.15">
      <c r="A130" s="130" t="s">
        <v>1929</v>
      </c>
      <c r="B130" s="16" t="s">
        <v>287</v>
      </c>
      <c r="C130" s="40">
        <v>11</v>
      </c>
      <c r="D130" s="16" t="s">
        <v>407</v>
      </c>
      <c r="E130" s="16">
        <v>100</v>
      </c>
      <c r="F130" s="16" t="s">
        <v>398</v>
      </c>
      <c r="G130" s="31" t="s">
        <v>7566</v>
      </c>
      <c r="H130" s="70"/>
    </row>
    <row r="131" spans="1:8" ht="13" x14ac:dyDescent="0.15">
      <c r="A131" s="130" t="s">
        <v>1928</v>
      </c>
      <c r="B131" s="16" t="s">
        <v>287</v>
      </c>
      <c r="C131" s="40">
        <v>23</v>
      </c>
      <c r="D131" s="16" t="s">
        <v>389</v>
      </c>
      <c r="E131" s="16">
        <v>90</v>
      </c>
      <c r="F131" s="16" t="s">
        <v>398</v>
      </c>
      <c r="G131" s="31" t="s">
        <v>7567</v>
      </c>
      <c r="H131" s="70"/>
    </row>
    <row r="132" spans="1:8" ht="13" x14ac:dyDescent="0.15">
      <c r="A132" s="130" t="s">
        <v>418</v>
      </c>
      <c r="B132" s="16" t="s">
        <v>287</v>
      </c>
      <c r="C132" s="40">
        <v>33</v>
      </c>
      <c r="D132" s="16" t="s">
        <v>404</v>
      </c>
      <c r="E132" s="16">
        <v>90</v>
      </c>
      <c r="F132" s="16" t="s">
        <v>398</v>
      </c>
      <c r="G132" s="31" t="s">
        <v>7568</v>
      </c>
      <c r="H132" s="70"/>
    </row>
    <row r="133" spans="1:8" ht="13" x14ac:dyDescent="0.15">
      <c r="A133" s="130" t="s">
        <v>2475</v>
      </c>
      <c r="B133" s="16" t="s">
        <v>290</v>
      </c>
      <c r="C133" s="40">
        <v>10</v>
      </c>
      <c r="D133" s="16" t="s">
        <v>407</v>
      </c>
      <c r="E133" s="16">
        <v>100</v>
      </c>
      <c r="F133" s="16" t="s">
        <v>393</v>
      </c>
      <c r="G133" s="31" t="s">
        <v>7569</v>
      </c>
      <c r="H133" s="70"/>
    </row>
    <row r="134" spans="1:8" ht="13" x14ac:dyDescent="0.15">
      <c r="A134" s="130" t="s">
        <v>2349</v>
      </c>
      <c r="B134" s="16" t="s">
        <v>290</v>
      </c>
      <c r="C134" s="40">
        <v>13</v>
      </c>
      <c r="D134" s="16" t="s">
        <v>395</v>
      </c>
      <c r="E134" s="16">
        <v>100</v>
      </c>
      <c r="F134" s="16" t="s">
        <v>398</v>
      </c>
      <c r="G134" s="31" t="s">
        <v>7570</v>
      </c>
      <c r="H134" s="70"/>
    </row>
    <row r="135" spans="1:8" ht="13" x14ac:dyDescent="0.15">
      <c r="A135" s="130" t="s">
        <v>388</v>
      </c>
      <c r="B135" s="16" t="s">
        <v>290</v>
      </c>
      <c r="C135" s="40">
        <v>16</v>
      </c>
      <c r="D135" s="16" t="s">
        <v>389</v>
      </c>
      <c r="E135" s="16">
        <v>140</v>
      </c>
      <c r="F135" s="16" t="s">
        <v>386</v>
      </c>
      <c r="G135" s="31" t="s">
        <v>7571</v>
      </c>
      <c r="H135" s="70"/>
    </row>
    <row r="136" spans="1:8" ht="13" x14ac:dyDescent="0.15">
      <c r="A136" s="130" t="s">
        <v>2382</v>
      </c>
      <c r="B136" s="16" t="s">
        <v>290</v>
      </c>
      <c r="C136" s="40">
        <v>46</v>
      </c>
      <c r="D136" s="16" t="s">
        <v>385</v>
      </c>
      <c r="E136" s="16">
        <v>130</v>
      </c>
      <c r="F136" s="16" t="s">
        <v>398</v>
      </c>
      <c r="G136" s="31" t="s">
        <v>7572</v>
      </c>
      <c r="H136" s="70"/>
    </row>
    <row r="137" spans="1:8" ht="13" x14ac:dyDescent="0.15">
      <c r="A137" s="130" t="s">
        <v>2516</v>
      </c>
      <c r="B137" s="16" t="s">
        <v>158</v>
      </c>
      <c r="C137" s="40">
        <v>3</v>
      </c>
      <c r="D137" s="16" t="s">
        <v>407</v>
      </c>
      <c r="E137" s="16">
        <v>60</v>
      </c>
      <c r="F137" s="16" t="s">
        <v>393</v>
      </c>
      <c r="G137" s="31" t="s">
        <v>7573</v>
      </c>
      <c r="H137" s="70"/>
    </row>
    <row r="138" spans="1:8" ht="13" x14ac:dyDescent="0.15">
      <c r="A138" s="130" t="s">
        <v>2517</v>
      </c>
      <c r="B138" s="16" t="s">
        <v>158</v>
      </c>
      <c r="C138" s="40">
        <v>4</v>
      </c>
      <c r="D138" s="16" t="s">
        <v>407</v>
      </c>
      <c r="E138" s="16">
        <v>90</v>
      </c>
      <c r="F138" s="16" t="s">
        <v>398</v>
      </c>
      <c r="G138" s="31" t="s">
        <v>7573</v>
      </c>
      <c r="H138" s="70"/>
    </row>
    <row r="139" spans="1:8" ht="13" x14ac:dyDescent="0.15">
      <c r="A139" s="130" t="s">
        <v>2518</v>
      </c>
      <c r="B139" s="16" t="s">
        <v>158</v>
      </c>
      <c r="C139" s="40">
        <v>5</v>
      </c>
      <c r="D139" s="16" t="s">
        <v>407</v>
      </c>
      <c r="E139" s="16">
        <v>150</v>
      </c>
      <c r="F139" s="16" t="s">
        <v>386</v>
      </c>
      <c r="G139" s="31" t="s">
        <v>7573</v>
      </c>
      <c r="H139" s="70"/>
    </row>
    <row r="140" spans="1:8" ht="13" x14ac:dyDescent="0.15">
      <c r="A140" s="130" t="s">
        <v>2524</v>
      </c>
      <c r="B140" s="16" t="s">
        <v>158</v>
      </c>
      <c r="C140" s="40">
        <v>8</v>
      </c>
      <c r="D140" s="16" t="s">
        <v>395</v>
      </c>
      <c r="E140" s="16">
        <v>60</v>
      </c>
      <c r="F140" s="16" t="s">
        <v>393</v>
      </c>
      <c r="G140" s="31" t="s">
        <v>7574</v>
      </c>
      <c r="H140" s="70"/>
    </row>
    <row r="141" spans="1:8" ht="13" x14ac:dyDescent="0.15">
      <c r="A141" s="130" t="s">
        <v>2525</v>
      </c>
      <c r="B141" s="16" t="s">
        <v>158</v>
      </c>
      <c r="C141" s="40">
        <v>9</v>
      </c>
      <c r="D141" s="16" t="s">
        <v>395</v>
      </c>
      <c r="E141" s="16">
        <v>80</v>
      </c>
      <c r="F141" s="16" t="s">
        <v>398</v>
      </c>
      <c r="G141" s="31" t="s">
        <v>7574</v>
      </c>
      <c r="H141" s="70"/>
    </row>
    <row r="142" spans="1:8" ht="13" x14ac:dyDescent="0.15">
      <c r="A142" s="130" t="s">
        <v>2526</v>
      </c>
      <c r="B142" s="16" t="s">
        <v>158</v>
      </c>
      <c r="C142" s="40">
        <v>10</v>
      </c>
      <c r="D142" s="16" t="s">
        <v>395</v>
      </c>
      <c r="E142" s="16">
        <v>140</v>
      </c>
      <c r="F142" s="16" t="s">
        <v>386</v>
      </c>
      <c r="G142" s="31" t="s">
        <v>7574</v>
      </c>
      <c r="H142" s="70"/>
    </row>
    <row r="143" spans="1:8" ht="13" x14ac:dyDescent="0.15">
      <c r="A143" s="130" t="s">
        <v>2531</v>
      </c>
      <c r="B143" s="16" t="s">
        <v>158</v>
      </c>
      <c r="C143" s="40">
        <v>12</v>
      </c>
      <c r="D143" s="16" t="s">
        <v>389</v>
      </c>
      <c r="E143" s="16">
        <v>60</v>
      </c>
      <c r="F143" s="16" t="s">
        <v>393</v>
      </c>
      <c r="G143" s="31" t="s">
        <v>7575</v>
      </c>
      <c r="H143" s="70"/>
    </row>
    <row r="144" spans="1:8" ht="13" x14ac:dyDescent="0.15">
      <c r="A144" s="130" t="s">
        <v>2532</v>
      </c>
      <c r="B144" s="16" t="s">
        <v>158</v>
      </c>
      <c r="C144" s="40">
        <v>13</v>
      </c>
      <c r="D144" s="16" t="s">
        <v>389</v>
      </c>
      <c r="E144" s="16">
        <v>80</v>
      </c>
      <c r="F144" s="16" t="s">
        <v>398</v>
      </c>
      <c r="G144" s="31" t="s">
        <v>7575</v>
      </c>
      <c r="H144" s="70"/>
    </row>
    <row r="145" spans="1:8" ht="13" x14ac:dyDescent="0.15">
      <c r="A145" s="130" t="s">
        <v>2533</v>
      </c>
      <c r="B145" s="16" t="s">
        <v>158</v>
      </c>
      <c r="C145" s="40">
        <v>14</v>
      </c>
      <c r="D145" s="16" t="s">
        <v>389</v>
      </c>
      <c r="E145" s="16">
        <v>140</v>
      </c>
      <c r="F145" s="16" t="s">
        <v>386</v>
      </c>
      <c r="G145" s="31" t="s">
        <v>7575</v>
      </c>
      <c r="H145" s="70"/>
    </row>
    <row r="146" spans="1:8" ht="13" x14ac:dyDescent="0.15">
      <c r="A146" s="130" t="s">
        <v>2541</v>
      </c>
      <c r="B146" s="16" t="s">
        <v>296</v>
      </c>
      <c r="C146" s="40">
        <v>78</v>
      </c>
      <c r="D146" s="16" t="s">
        <v>858</v>
      </c>
      <c r="E146" s="16">
        <v>130</v>
      </c>
      <c r="F146" s="16" t="s">
        <v>393</v>
      </c>
      <c r="G146" s="31" t="s">
        <v>7576</v>
      </c>
      <c r="H146" s="70"/>
    </row>
    <row r="147" spans="1:8" ht="13" x14ac:dyDescent="0.15">
      <c r="A147" s="130" t="s">
        <v>2549</v>
      </c>
      <c r="B147" s="16" t="s">
        <v>296</v>
      </c>
      <c r="C147" s="40">
        <v>93</v>
      </c>
      <c r="D147" s="16" t="s">
        <v>2547</v>
      </c>
      <c r="E147" s="16">
        <v>90</v>
      </c>
      <c r="F147" s="16" t="s">
        <v>398</v>
      </c>
      <c r="G147" s="31" t="s">
        <v>7577</v>
      </c>
      <c r="H147" s="70"/>
    </row>
    <row r="148" spans="1:8" ht="13" x14ac:dyDescent="0.15">
      <c r="A148" s="130" t="s">
        <v>2551</v>
      </c>
      <c r="B148" s="16" t="s">
        <v>296</v>
      </c>
      <c r="C148" s="40">
        <v>95</v>
      </c>
      <c r="D148" s="16" t="s">
        <v>2547</v>
      </c>
      <c r="E148" s="16">
        <v>90</v>
      </c>
      <c r="F148" s="16" t="s">
        <v>398</v>
      </c>
      <c r="G148" s="31" t="s">
        <v>7577</v>
      </c>
      <c r="H148" s="70"/>
    </row>
    <row r="149" spans="1:8" ht="13" x14ac:dyDescent="0.15">
      <c r="A149" s="130" t="s">
        <v>2552</v>
      </c>
      <c r="B149" s="16" t="s">
        <v>296</v>
      </c>
      <c r="C149" s="40">
        <v>96</v>
      </c>
      <c r="D149" s="16" t="s">
        <v>2547</v>
      </c>
      <c r="E149" s="16">
        <v>130</v>
      </c>
      <c r="F149" s="16" t="s">
        <v>393</v>
      </c>
      <c r="G149" s="31" t="s">
        <v>7578</v>
      </c>
      <c r="H149" s="70"/>
    </row>
    <row r="150" spans="1:8" ht="13" x14ac:dyDescent="0.15">
      <c r="A150" s="130" t="s">
        <v>1385</v>
      </c>
      <c r="B150" s="16" t="s">
        <v>299</v>
      </c>
      <c r="C150" s="40">
        <v>23</v>
      </c>
      <c r="D150" s="16" t="s">
        <v>389</v>
      </c>
      <c r="E150" s="16">
        <v>100</v>
      </c>
      <c r="F150" s="16" t="s">
        <v>398</v>
      </c>
      <c r="G150" s="31" t="s">
        <v>7579</v>
      </c>
      <c r="H150" s="70"/>
    </row>
    <row r="151" spans="1:8" ht="13" x14ac:dyDescent="0.15">
      <c r="A151" s="130" t="s">
        <v>2582</v>
      </c>
      <c r="B151" s="16" t="s">
        <v>299</v>
      </c>
      <c r="C151" s="40">
        <v>43</v>
      </c>
      <c r="D151" s="16" t="s">
        <v>385</v>
      </c>
      <c r="E151" s="16">
        <v>90</v>
      </c>
      <c r="F151" s="16" t="s">
        <v>398</v>
      </c>
      <c r="G151" s="31" t="s">
        <v>7580</v>
      </c>
      <c r="H151" s="70"/>
    </row>
    <row r="152" spans="1:8" ht="13" x14ac:dyDescent="0.15">
      <c r="A152" s="130" t="s">
        <v>2579</v>
      </c>
      <c r="B152" s="16" t="s">
        <v>299</v>
      </c>
      <c r="C152" s="40">
        <v>37</v>
      </c>
      <c r="D152" s="16" t="s">
        <v>404</v>
      </c>
      <c r="E152" s="16">
        <v>90</v>
      </c>
      <c r="F152" s="16" t="s">
        <v>398</v>
      </c>
      <c r="G152" s="31" t="s">
        <v>7581</v>
      </c>
      <c r="H152" s="70"/>
    </row>
    <row r="153" spans="1:8" ht="13" x14ac:dyDescent="0.15">
      <c r="A153" s="130" t="s">
        <v>516</v>
      </c>
      <c r="B153" s="16" t="s">
        <v>302</v>
      </c>
      <c r="C153" s="40">
        <v>3</v>
      </c>
      <c r="D153" s="16" t="s">
        <v>407</v>
      </c>
      <c r="E153" s="16">
        <v>130</v>
      </c>
      <c r="F153" s="16" t="s">
        <v>386</v>
      </c>
      <c r="G153" s="31" t="s">
        <v>7582</v>
      </c>
      <c r="H153" s="70"/>
    </row>
    <row r="154" spans="1:8" ht="13" x14ac:dyDescent="0.15">
      <c r="A154" s="130" t="s">
        <v>401</v>
      </c>
      <c r="B154" s="16" t="s">
        <v>302</v>
      </c>
      <c r="C154" s="40">
        <v>46</v>
      </c>
      <c r="D154" s="16" t="s">
        <v>400</v>
      </c>
      <c r="E154" s="16">
        <v>150</v>
      </c>
      <c r="F154" s="16" t="s">
        <v>386</v>
      </c>
      <c r="G154" s="31" t="s">
        <v>7583</v>
      </c>
      <c r="H154" s="70"/>
    </row>
    <row r="155" spans="1:8" ht="13" x14ac:dyDescent="0.15">
      <c r="A155" s="130" t="s">
        <v>2383</v>
      </c>
      <c r="B155" s="16" t="s">
        <v>302</v>
      </c>
      <c r="C155" s="40">
        <v>58</v>
      </c>
      <c r="D155" s="16" t="s">
        <v>400</v>
      </c>
      <c r="E155" s="16">
        <v>120</v>
      </c>
      <c r="F155" s="16" t="s">
        <v>393</v>
      </c>
      <c r="G155" s="31" t="s">
        <v>7583</v>
      </c>
      <c r="H155" s="70"/>
    </row>
    <row r="156" spans="1:8" ht="13" x14ac:dyDescent="0.15">
      <c r="A156" s="130" t="s">
        <v>2621</v>
      </c>
      <c r="B156" s="16" t="s">
        <v>302</v>
      </c>
      <c r="C156" s="40">
        <v>68</v>
      </c>
      <c r="D156" s="16" t="s">
        <v>858</v>
      </c>
      <c r="E156" s="16">
        <v>120</v>
      </c>
      <c r="F156" s="16" t="s">
        <v>398</v>
      </c>
      <c r="G156" s="31" t="s">
        <v>7584</v>
      </c>
      <c r="H156" s="70"/>
    </row>
    <row r="157" spans="1:8" ht="13" x14ac:dyDescent="0.15">
      <c r="A157" s="130" t="s">
        <v>2622</v>
      </c>
      <c r="B157" s="16" t="s">
        <v>302</v>
      </c>
      <c r="C157" s="40">
        <v>72</v>
      </c>
      <c r="D157" s="16" t="s">
        <v>2547</v>
      </c>
      <c r="E157" s="16">
        <v>90</v>
      </c>
      <c r="F157" s="16" t="s">
        <v>398</v>
      </c>
      <c r="G157" s="31" t="s">
        <v>7585</v>
      </c>
      <c r="H157" s="70"/>
    </row>
    <row r="158" spans="1:8" ht="13" x14ac:dyDescent="0.15">
      <c r="A158" s="130" t="s">
        <v>2528</v>
      </c>
      <c r="B158" s="16" t="s">
        <v>305</v>
      </c>
      <c r="C158" s="40">
        <v>10</v>
      </c>
      <c r="D158" s="16" t="s">
        <v>395</v>
      </c>
      <c r="E158" s="16">
        <v>130</v>
      </c>
      <c r="F158" s="16" t="s">
        <v>386</v>
      </c>
      <c r="G158" s="31" t="s">
        <v>7586</v>
      </c>
      <c r="H158" s="70"/>
    </row>
    <row r="159" spans="1:8" ht="13" x14ac:dyDescent="0.15">
      <c r="A159" s="130" t="s">
        <v>2574</v>
      </c>
      <c r="B159" s="16" t="s">
        <v>305</v>
      </c>
      <c r="C159" s="40">
        <v>12</v>
      </c>
      <c r="D159" s="16" t="s">
        <v>395</v>
      </c>
      <c r="E159" s="16">
        <v>110</v>
      </c>
      <c r="F159" s="16" t="s">
        <v>398</v>
      </c>
      <c r="G159" s="31" t="s">
        <v>7587</v>
      </c>
      <c r="H159" s="70"/>
    </row>
    <row r="160" spans="1:8" ht="13" x14ac:dyDescent="0.15">
      <c r="A160" s="130" t="s">
        <v>838</v>
      </c>
      <c r="B160" s="16" t="s">
        <v>305</v>
      </c>
      <c r="C160" s="40">
        <v>17</v>
      </c>
      <c r="D160" s="16" t="s">
        <v>389</v>
      </c>
      <c r="E160" s="16">
        <v>150</v>
      </c>
      <c r="F160" s="16" t="s">
        <v>386</v>
      </c>
      <c r="G160" s="31" t="s">
        <v>7588</v>
      </c>
      <c r="H160" s="70"/>
    </row>
    <row r="161" spans="1:8" ht="13" x14ac:dyDescent="0.15">
      <c r="A161" s="130" t="s">
        <v>2265</v>
      </c>
      <c r="B161" s="16" t="s">
        <v>305</v>
      </c>
      <c r="C161" s="40">
        <v>27</v>
      </c>
      <c r="D161" s="16" t="s">
        <v>404</v>
      </c>
      <c r="E161" s="16">
        <v>80</v>
      </c>
      <c r="F161" s="16" t="s">
        <v>398</v>
      </c>
      <c r="G161" s="31" t="s">
        <v>7589</v>
      </c>
      <c r="H161" s="70"/>
    </row>
    <row r="162" spans="1:8" ht="13" x14ac:dyDescent="0.15">
      <c r="A162" s="130" t="s">
        <v>2579</v>
      </c>
      <c r="B162" s="16" t="s">
        <v>305</v>
      </c>
      <c r="C162" s="40">
        <v>30</v>
      </c>
      <c r="D162" s="16" t="s">
        <v>404</v>
      </c>
      <c r="E162" s="16">
        <v>90</v>
      </c>
      <c r="F162" s="16" t="s">
        <v>398</v>
      </c>
      <c r="G162" s="31" t="s">
        <v>7588</v>
      </c>
      <c r="H162" s="70"/>
    </row>
    <row r="163" spans="1:8" ht="13" x14ac:dyDescent="0.15">
      <c r="A163" s="130" t="s">
        <v>1385</v>
      </c>
      <c r="B163" s="16" t="s">
        <v>308</v>
      </c>
      <c r="C163" s="40">
        <v>44</v>
      </c>
      <c r="D163" s="16" t="s">
        <v>389</v>
      </c>
      <c r="E163" s="16">
        <v>110</v>
      </c>
      <c r="F163" s="16" t="s">
        <v>398</v>
      </c>
      <c r="G163" s="31" t="s">
        <v>7590</v>
      </c>
      <c r="H163" s="70"/>
    </row>
    <row r="164" spans="1:8" ht="13" x14ac:dyDescent="0.15">
      <c r="A164" s="130" t="s">
        <v>1498</v>
      </c>
      <c r="B164" s="16" t="s">
        <v>308</v>
      </c>
      <c r="C164" s="40">
        <v>53</v>
      </c>
      <c r="D164" s="16" t="s">
        <v>389</v>
      </c>
      <c r="E164" s="16">
        <v>130</v>
      </c>
      <c r="F164" s="16" t="s">
        <v>393</v>
      </c>
      <c r="G164" s="31" t="s">
        <v>7591</v>
      </c>
      <c r="H164" s="70"/>
    </row>
    <row r="165" spans="1:8" ht="13" x14ac:dyDescent="0.15">
      <c r="A165" s="130" t="s">
        <v>1185</v>
      </c>
      <c r="B165" s="16" t="s">
        <v>308</v>
      </c>
      <c r="C165" s="40">
        <v>61</v>
      </c>
      <c r="D165" s="16" t="s">
        <v>404</v>
      </c>
      <c r="E165" s="16">
        <v>100</v>
      </c>
      <c r="F165" s="16" t="s">
        <v>398</v>
      </c>
      <c r="G165" s="31" t="s">
        <v>7592</v>
      </c>
      <c r="H165" s="70"/>
    </row>
    <row r="166" spans="1:8" ht="13" x14ac:dyDescent="0.15">
      <c r="A166" s="130" t="s">
        <v>1429</v>
      </c>
      <c r="B166" s="16" t="s">
        <v>308</v>
      </c>
      <c r="C166" s="40">
        <v>84</v>
      </c>
      <c r="D166" s="16" t="s">
        <v>400</v>
      </c>
      <c r="E166" s="16">
        <v>130</v>
      </c>
      <c r="F166" s="16" t="s">
        <v>393</v>
      </c>
      <c r="G166" s="31" t="s">
        <v>7593</v>
      </c>
      <c r="H166" s="70"/>
    </row>
    <row r="167" spans="1:8" ht="13" x14ac:dyDescent="0.15">
      <c r="A167" s="130" t="s">
        <v>551</v>
      </c>
      <c r="B167" s="16" t="s">
        <v>314</v>
      </c>
      <c r="C167" s="40">
        <v>16</v>
      </c>
      <c r="D167" s="16" t="s">
        <v>389</v>
      </c>
      <c r="E167" s="16">
        <v>120</v>
      </c>
      <c r="F167" s="16" t="s">
        <v>393</v>
      </c>
      <c r="G167" s="31" t="s">
        <v>7594</v>
      </c>
      <c r="H167" s="70"/>
    </row>
    <row r="168" spans="1:8" ht="13" x14ac:dyDescent="0.15">
      <c r="A168" s="130" t="s">
        <v>412</v>
      </c>
      <c r="B168" s="16" t="s">
        <v>314</v>
      </c>
      <c r="C168" s="40">
        <v>23</v>
      </c>
      <c r="D168" s="16" t="s">
        <v>404</v>
      </c>
      <c r="E168" s="16">
        <v>120</v>
      </c>
      <c r="F168" s="16" t="s">
        <v>393</v>
      </c>
      <c r="G168" s="31" t="s">
        <v>7595</v>
      </c>
      <c r="H168" s="70"/>
    </row>
    <row r="169" spans="1:8" ht="13" x14ac:dyDescent="0.15">
      <c r="A169" s="130" t="s">
        <v>553</v>
      </c>
      <c r="B169" s="16" t="s">
        <v>314</v>
      </c>
      <c r="C169" s="40">
        <v>52</v>
      </c>
      <c r="D169" s="16" t="s">
        <v>149</v>
      </c>
      <c r="E169" s="16">
        <v>160</v>
      </c>
      <c r="F169" s="16" t="s">
        <v>386</v>
      </c>
      <c r="G169" s="31" t="s">
        <v>7596</v>
      </c>
      <c r="H169" s="70"/>
    </row>
    <row r="170" spans="1:8" ht="13" x14ac:dyDescent="0.15">
      <c r="A170" s="130" t="s">
        <v>1284</v>
      </c>
      <c r="B170" s="16" t="s">
        <v>314</v>
      </c>
      <c r="C170" s="40">
        <v>57</v>
      </c>
      <c r="D170" s="16" t="s">
        <v>149</v>
      </c>
      <c r="E170" s="16">
        <v>160</v>
      </c>
      <c r="F170" s="16" t="s">
        <v>386</v>
      </c>
      <c r="G170" s="31" t="s">
        <v>7597</v>
      </c>
      <c r="H170" s="70"/>
    </row>
    <row r="171" spans="1:8" ht="13" x14ac:dyDescent="0.15">
      <c r="A171" s="130" t="s">
        <v>1207</v>
      </c>
      <c r="B171" s="16" t="s">
        <v>314</v>
      </c>
      <c r="C171" s="40">
        <v>72</v>
      </c>
      <c r="D171" s="16" t="s">
        <v>392</v>
      </c>
      <c r="E171" s="16">
        <v>90</v>
      </c>
      <c r="F171" s="16" t="s">
        <v>398</v>
      </c>
      <c r="G171" s="31" t="s">
        <v>7597</v>
      </c>
      <c r="H171" s="70"/>
    </row>
    <row r="172" spans="1:8" ht="13" x14ac:dyDescent="0.15">
      <c r="A172" s="130" t="s">
        <v>2313</v>
      </c>
      <c r="B172" s="16" t="s">
        <v>317</v>
      </c>
      <c r="C172" s="40">
        <v>12</v>
      </c>
      <c r="D172" s="16" t="s">
        <v>407</v>
      </c>
      <c r="E172" s="16">
        <v>110</v>
      </c>
      <c r="F172" s="16" t="s">
        <v>393</v>
      </c>
      <c r="G172" s="31" t="s">
        <v>7598</v>
      </c>
      <c r="H172" s="70"/>
    </row>
    <row r="173" spans="1:8" ht="13" x14ac:dyDescent="0.15">
      <c r="A173" s="130" t="s">
        <v>397</v>
      </c>
      <c r="B173" s="16" t="s">
        <v>317</v>
      </c>
      <c r="C173" s="40">
        <v>21</v>
      </c>
      <c r="D173" s="16" t="s">
        <v>389</v>
      </c>
      <c r="E173" s="16">
        <v>130</v>
      </c>
      <c r="F173" s="16" t="s">
        <v>398</v>
      </c>
      <c r="G173" s="31" t="s">
        <v>7599</v>
      </c>
      <c r="H173" s="70"/>
    </row>
    <row r="174" spans="1:8" ht="13" x14ac:dyDescent="0.15">
      <c r="A174" s="130" t="s">
        <v>1653</v>
      </c>
      <c r="B174" s="16" t="s">
        <v>317</v>
      </c>
      <c r="C174" s="40">
        <v>40</v>
      </c>
      <c r="D174" s="16" t="s">
        <v>400</v>
      </c>
      <c r="E174" s="16">
        <v>120</v>
      </c>
      <c r="F174" s="16" t="s">
        <v>393</v>
      </c>
      <c r="G174" s="31" t="s">
        <v>7600</v>
      </c>
      <c r="H174" s="70"/>
    </row>
    <row r="175" spans="1:8" ht="13" x14ac:dyDescent="0.15">
      <c r="A175" s="130" t="s">
        <v>1384</v>
      </c>
      <c r="B175" s="16" t="s">
        <v>317</v>
      </c>
      <c r="C175" s="40">
        <v>49</v>
      </c>
      <c r="D175" s="16" t="s">
        <v>847</v>
      </c>
      <c r="E175" s="16">
        <v>150</v>
      </c>
      <c r="F175" s="16" t="s">
        <v>386</v>
      </c>
      <c r="G175" s="31" t="s">
        <v>7601</v>
      </c>
      <c r="H175" s="70"/>
    </row>
    <row r="176" spans="1:8" ht="13" x14ac:dyDescent="0.15">
      <c r="A176" s="130" t="s">
        <v>410</v>
      </c>
      <c r="B176" s="16" t="s">
        <v>320</v>
      </c>
      <c r="C176" s="40">
        <v>49</v>
      </c>
      <c r="D176" s="16" t="s">
        <v>404</v>
      </c>
      <c r="E176" s="16">
        <v>90</v>
      </c>
      <c r="F176" s="16" t="s">
        <v>398</v>
      </c>
      <c r="G176" s="31" t="s">
        <v>7602</v>
      </c>
      <c r="H176" s="70"/>
    </row>
    <row r="177" spans="1:8" ht="13" x14ac:dyDescent="0.15">
      <c r="A177" s="130" t="s">
        <v>1799</v>
      </c>
      <c r="B177" s="16" t="s">
        <v>320</v>
      </c>
      <c r="C177" s="40">
        <v>54</v>
      </c>
      <c r="D177" s="16" t="s">
        <v>404</v>
      </c>
      <c r="E177" s="16">
        <v>140</v>
      </c>
      <c r="F177" s="16" t="s">
        <v>386</v>
      </c>
      <c r="G177" s="31" t="s">
        <v>7603</v>
      </c>
      <c r="H177" s="70"/>
    </row>
    <row r="178" spans="1:8" ht="13" x14ac:dyDescent="0.15">
      <c r="A178" s="130" t="s">
        <v>554</v>
      </c>
      <c r="B178" s="16" t="s">
        <v>320</v>
      </c>
      <c r="C178" s="40">
        <v>60</v>
      </c>
      <c r="D178" s="16" t="s">
        <v>385</v>
      </c>
      <c r="E178" s="16">
        <v>130</v>
      </c>
      <c r="F178" s="16" t="s">
        <v>386</v>
      </c>
      <c r="G178" s="31" t="s">
        <v>7604</v>
      </c>
      <c r="H178" s="70"/>
    </row>
    <row r="179" spans="1:8" ht="13" x14ac:dyDescent="0.15">
      <c r="A179" s="130" t="s">
        <v>2289</v>
      </c>
      <c r="B179" s="16" t="s">
        <v>320</v>
      </c>
      <c r="C179" s="40">
        <v>91</v>
      </c>
      <c r="D179" s="16" t="s">
        <v>858</v>
      </c>
      <c r="E179" s="16">
        <v>100</v>
      </c>
      <c r="F179" s="16" t="s">
        <v>398</v>
      </c>
      <c r="G179" s="31" t="s">
        <v>7604</v>
      </c>
      <c r="H179" s="70"/>
    </row>
    <row r="180" spans="1:8" ht="13" x14ac:dyDescent="0.15">
      <c r="A180" s="130" t="s">
        <v>2625</v>
      </c>
      <c r="B180" s="16" t="s">
        <v>320</v>
      </c>
      <c r="C180" s="40">
        <v>112</v>
      </c>
      <c r="D180" s="16" t="s">
        <v>149</v>
      </c>
      <c r="E180" s="16">
        <v>100</v>
      </c>
      <c r="F180" s="16" t="s">
        <v>398</v>
      </c>
      <c r="G180" s="31" t="s">
        <v>7605</v>
      </c>
      <c r="H180" s="70"/>
    </row>
    <row r="181" spans="1:8" ht="13" x14ac:dyDescent="0.15">
      <c r="A181" s="130" t="s">
        <v>848</v>
      </c>
      <c r="B181" s="16" t="s">
        <v>323</v>
      </c>
      <c r="C181" s="40">
        <v>21</v>
      </c>
      <c r="D181" s="16" t="s">
        <v>389</v>
      </c>
      <c r="E181" s="16">
        <v>100</v>
      </c>
      <c r="F181" s="16" t="s">
        <v>398</v>
      </c>
      <c r="G181" s="31" t="s">
        <v>7606</v>
      </c>
      <c r="H181" s="70"/>
    </row>
    <row r="182" spans="1:8" ht="13" x14ac:dyDescent="0.15">
      <c r="A182" s="130" t="s">
        <v>2533</v>
      </c>
      <c r="B182" s="16" t="s">
        <v>323</v>
      </c>
      <c r="C182" s="40">
        <v>40</v>
      </c>
      <c r="D182" s="16" t="s">
        <v>389</v>
      </c>
      <c r="E182" s="16">
        <v>130</v>
      </c>
      <c r="F182" s="16" t="s">
        <v>386</v>
      </c>
      <c r="G182" s="31" t="s">
        <v>7607</v>
      </c>
      <c r="H182" s="70"/>
    </row>
    <row r="183" spans="1:8" ht="13" x14ac:dyDescent="0.15">
      <c r="A183" s="130" t="s">
        <v>1798</v>
      </c>
      <c r="B183" s="16" t="s">
        <v>323</v>
      </c>
      <c r="C183" s="40">
        <v>46</v>
      </c>
      <c r="D183" s="16" t="s">
        <v>404</v>
      </c>
      <c r="E183" s="16">
        <v>140</v>
      </c>
      <c r="F183" s="16" t="s">
        <v>386</v>
      </c>
      <c r="G183" s="31" t="s">
        <v>7608</v>
      </c>
      <c r="H183" s="70"/>
    </row>
    <row r="184" spans="1:8" ht="13" x14ac:dyDescent="0.15">
      <c r="A184" s="130" t="s">
        <v>2526</v>
      </c>
      <c r="B184" s="16" t="s">
        <v>328</v>
      </c>
      <c r="C184" s="40">
        <v>13</v>
      </c>
      <c r="D184" s="16" t="s">
        <v>395</v>
      </c>
      <c r="E184" s="16">
        <v>140</v>
      </c>
      <c r="F184" s="16" t="s">
        <v>386</v>
      </c>
      <c r="G184" s="31" t="s">
        <v>7609</v>
      </c>
      <c r="H184" s="70"/>
    </row>
    <row r="185" spans="1:8" ht="13" x14ac:dyDescent="0.15">
      <c r="A185" s="130" t="s">
        <v>2830</v>
      </c>
      <c r="B185" s="16" t="s">
        <v>328</v>
      </c>
      <c r="C185" s="40">
        <v>53</v>
      </c>
      <c r="D185" s="16" t="s">
        <v>400</v>
      </c>
      <c r="E185" s="16">
        <v>120</v>
      </c>
      <c r="F185" s="16" t="s">
        <v>393</v>
      </c>
      <c r="G185" s="31" t="s">
        <v>7610</v>
      </c>
      <c r="H185" s="70"/>
    </row>
    <row r="186" spans="1:8" ht="13" x14ac:dyDescent="0.15">
      <c r="A186" s="130" t="s">
        <v>842</v>
      </c>
      <c r="B186" s="16" t="s">
        <v>328</v>
      </c>
      <c r="C186" s="40">
        <v>78</v>
      </c>
      <c r="D186" s="16" t="s">
        <v>392</v>
      </c>
      <c r="E186" s="16">
        <v>120</v>
      </c>
      <c r="F186" s="16" t="s">
        <v>393</v>
      </c>
      <c r="G186" s="31" t="s">
        <v>7611</v>
      </c>
      <c r="H186" s="70"/>
    </row>
    <row r="187" spans="1:8" ht="13" x14ac:dyDescent="0.15">
      <c r="A187" s="130" t="s">
        <v>2861</v>
      </c>
      <c r="B187" s="16" t="s">
        <v>330</v>
      </c>
      <c r="C187" s="40">
        <v>25</v>
      </c>
      <c r="D187" s="16" t="s">
        <v>395</v>
      </c>
      <c r="E187" s="16">
        <v>130</v>
      </c>
      <c r="F187" s="16" t="s">
        <v>393</v>
      </c>
      <c r="G187" s="31" t="s">
        <v>7612</v>
      </c>
      <c r="H187" s="70"/>
    </row>
    <row r="188" spans="1:8" ht="13" x14ac:dyDescent="0.15">
      <c r="A188" s="130" t="s">
        <v>2294</v>
      </c>
      <c r="B188" s="16" t="s">
        <v>330</v>
      </c>
      <c r="C188" s="40">
        <v>73</v>
      </c>
      <c r="D188" s="16" t="s">
        <v>847</v>
      </c>
      <c r="E188" s="16">
        <v>140</v>
      </c>
      <c r="F188" s="16" t="s">
        <v>386</v>
      </c>
      <c r="G188" s="31" t="s">
        <v>7613</v>
      </c>
      <c r="H188" s="70"/>
    </row>
    <row r="189" spans="1:8" ht="13" x14ac:dyDescent="0.15">
      <c r="A189" s="130" t="s">
        <v>2868</v>
      </c>
      <c r="B189" s="16" t="s">
        <v>330</v>
      </c>
      <c r="C189" s="40">
        <v>51</v>
      </c>
      <c r="D189" s="16" t="s">
        <v>385</v>
      </c>
      <c r="E189" s="16">
        <v>130</v>
      </c>
      <c r="F189" s="16" t="s">
        <v>393</v>
      </c>
      <c r="G189" s="31" t="s">
        <v>7614</v>
      </c>
      <c r="H189" s="70"/>
    </row>
    <row r="190" spans="1:8" ht="13" x14ac:dyDescent="0.15">
      <c r="A190" s="130" t="s">
        <v>835</v>
      </c>
      <c r="B190" s="16" t="s">
        <v>330</v>
      </c>
      <c r="C190" s="40">
        <v>40</v>
      </c>
      <c r="D190" s="16" t="s">
        <v>404</v>
      </c>
      <c r="E190" s="16">
        <v>140</v>
      </c>
      <c r="F190" s="16" t="s">
        <v>386</v>
      </c>
      <c r="G190" s="31" t="s">
        <v>7615</v>
      </c>
      <c r="H190" s="70"/>
    </row>
    <row r="191" spans="1:8" ht="13" x14ac:dyDescent="0.15">
      <c r="A191" s="130" t="s">
        <v>456</v>
      </c>
      <c r="B191" s="16" t="s">
        <v>332</v>
      </c>
      <c r="C191" s="40">
        <v>35</v>
      </c>
      <c r="D191" s="16" t="s">
        <v>404</v>
      </c>
      <c r="E191" s="16">
        <v>60</v>
      </c>
      <c r="F191" s="16" t="s">
        <v>393</v>
      </c>
      <c r="G191" s="31" t="s">
        <v>7616</v>
      </c>
      <c r="H191" s="70"/>
    </row>
    <row r="192" spans="1:8" ht="13" x14ac:dyDescent="0.15">
      <c r="A192" s="130" t="s">
        <v>410</v>
      </c>
      <c r="B192" s="16" t="s">
        <v>332</v>
      </c>
      <c r="C192" s="40">
        <v>36</v>
      </c>
      <c r="D192" s="16" t="s">
        <v>404</v>
      </c>
      <c r="E192" s="16">
        <v>100</v>
      </c>
      <c r="F192" s="16" t="s">
        <v>398</v>
      </c>
      <c r="G192" s="31" t="s">
        <v>7617</v>
      </c>
      <c r="H192" s="70"/>
    </row>
    <row r="193" spans="1:8" ht="13" x14ac:dyDescent="0.15">
      <c r="A193" s="130" t="s">
        <v>403</v>
      </c>
      <c r="B193" s="16" t="s">
        <v>332</v>
      </c>
      <c r="C193" s="40">
        <v>38</v>
      </c>
      <c r="D193" s="16" t="s">
        <v>404</v>
      </c>
      <c r="E193" s="16">
        <v>80</v>
      </c>
      <c r="F193" s="16" t="s">
        <v>398</v>
      </c>
      <c r="G193" s="31" t="s">
        <v>7617</v>
      </c>
      <c r="H193" s="70"/>
    </row>
    <row r="194" spans="1:8" ht="13" x14ac:dyDescent="0.15">
      <c r="A194" s="130" t="s">
        <v>406</v>
      </c>
      <c r="B194" s="16" t="s">
        <v>332</v>
      </c>
      <c r="C194" s="40">
        <v>45</v>
      </c>
      <c r="D194" s="16" t="s">
        <v>385</v>
      </c>
      <c r="E194" s="16">
        <v>150</v>
      </c>
      <c r="F194" s="16" t="s">
        <v>386</v>
      </c>
      <c r="G194" s="31" t="s">
        <v>7618</v>
      </c>
      <c r="H194" s="70"/>
    </row>
    <row r="195" spans="1:8" ht="13" x14ac:dyDescent="0.15">
      <c r="A195" s="130" t="s">
        <v>405</v>
      </c>
      <c r="B195" s="16" t="s">
        <v>332</v>
      </c>
      <c r="C195" s="40">
        <v>51</v>
      </c>
      <c r="D195" s="16" t="s">
        <v>385</v>
      </c>
      <c r="E195" s="16">
        <v>130</v>
      </c>
      <c r="F195" s="16" t="s">
        <v>393</v>
      </c>
      <c r="G195" s="31" t="s">
        <v>7619</v>
      </c>
      <c r="H195" s="70"/>
    </row>
    <row r="196" spans="1:8" ht="13" x14ac:dyDescent="0.15">
      <c r="A196" s="130" t="s">
        <v>399</v>
      </c>
      <c r="B196" s="16" t="s">
        <v>332</v>
      </c>
      <c r="C196" s="40">
        <v>62</v>
      </c>
      <c r="D196" s="16" t="s">
        <v>400</v>
      </c>
      <c r="E196" s="16">
        <v>90</v>
      </c>
      <c r="F196" s="16" t="s">
        <v>393</v>
      </c>
      <c r="G196" s="31" t="s">
        <v>7618</v>
      </c>
      <c r="H196" s="70"/>
    </row>
    <row r="197" spans="1:8" ht="13" x14ac:dyDescent="0.15">
      <c r="A197" s="130" t="s">
        <v>2904</v>
      </c>
      <c r="B197" s="16" t="s">
        <v>334</v>
      </c>
      <c r="C197" s="40">
        <v>11</v>
      </c>
      <c r="D197" s="16" t="s">
        <v>407</v>
      </c>
      <c r="E197" s="16">
        <v>140</v>
      </c>
      <c r="F197" s="16" t="s">
        <v>386</v>
      </c>
      <c r="G197" s="31" t="s">
        <v>7620</v>
      </c>
      <c r="H197" s="70"/>
    </row>
    <row r="198" spans="1:8" ht="13" x14ac:dyDescent="0.15">
      <c r="A198" s="130" t="s">
        <v>2910</v>
      </c>
      <c r="B198" s="16" t="s">
        <v>334</v>
      </c>
      <c r="C198" s="40">
        <v>17</v>
      </c>
      <c r="D198" s="16" t="s">
        <v>407</v>
      </c>
      <c r="E198" s="16">
        <v>100</v>
      </c>
      <c r="F198" s="16" t="s">
        <v>398</v>
      </c>
      <c r="G198" s="31" t="s">
        <v>7621</v>
      </c>
      <c r="H198" s="70"/>
    </row>
    <row r="199" spans="1:8" ht="13" x14ac:dyDescent="0.15">
      <c r="A199" s="130" t="s">
        <v>2916</v>
      </c>
      <c r="B199" s="16" t="s">
        <v>334</v>
      </c>
      <c r="C199" s="40">
        <v>26</v>
      </c>
      <c r="D199" s="16" t="s">
        <v>395</v>
      </c>
      <c r="E199" s="16">
        <v>160</v>
      </c>
      <c r="F199" s="16" t="s">
        <v>386</v>
      </c>
      <c r="G199" s="31" t="s">
        <v>7622</v>
      </c>
      <c r="H199" s="70"/>
    </row>
    <row r="200" spans="1:8" ht="13" x14ac:dyDescent="0.15">
      <c r="A200" s="130" t="s">
        <v>2921</v>
      </c>
      <c r="B200" s="16" t="s">
        <v>334</v>
      </c>
      <c r="C200" s="40">
        <v>41</v>
      </c>
      <c r="D200" s="16" t="s">
        <v>389</v>
      </c>
      <c r="E200" s="16">
        <v>150</v>
      </c>
      <c r="F200" s="16" t="s">
        <v>386</v>
      </c>
      <c r="G200" s="31" t="s">
        <v>7623</v>
      </c>
      <c r="H200" s="70"/>
    </row>
    <row r="201" spans="1:8" ht="13" x14ac:dyDescent="0.15">
      <c r="A201" s="130" t="s">
        <v>507</v>
      </c>
      <c r="B201" s="16" t="s">
        <v>334</v>
      </c>
      <c r="C201" s="40">
        <v>99</v>
      </c>
      <c r="D201" s="16" t="s">
        <v>392</v>
      </c>
      <c r="E201" s="16">
        <v>130</v>
      </c>
      <c r="F201" s="16" t="s">
        <v>393</v>
      </c>
      <c r="G201" s="31" t="s">
        <v>7621</v>
      </c>
      <c r="H201" s="70"/>
    </row>
    <row r="202" spans="1:8" ht="13" x14ac:dyDescent="0.15">
      <c r="A202" s="130" t="s">
        <v>2962</v>
      </c>
      <c r="B202" s="16" t="s">
        <v>334</v>
      </c>
      <c r="C202" s="40">
        <v>113</v>
      </c>
      <c r="D202" s="16" t="s">
        <v>392</v>
      </c>
      <c r="E202" s="16">
        <v>120</v>
      </c>
      <c r="F202" s="16" t="s">
        <v>393</v>
      </c>
      <c r="G202" s="31" t="s">
        <v>7624</v>
      </c>
      <c r="H202" s="70"/>
    </row>
    <row r="203" spans="1:8" ht="13" x14ac:dyDescent="0.15">
      <c r="A203" s="130" t="s">
        <v>2992</v>
      </c>
      <c r="B203" s="16" t="s">
        <v>336</v>
      </c>
      <c r="C203" s="40">
        <v>58</v>
      </c>
      <c r="D203" s="16" t="s">
        <v>385</v>
      </c>
      <c r="E203" s="16">
        <v>70</v>
      </c>
      <c r="F203" s="16" t="s">
        <v>393</v>
      </c>
      <c r="G203" s="31" t="s">
        <v>7625</v>
      </c>
      <c r="H203" s="70"/>
    </row>
    <row r="204" spans="1:8" ht="13" x14ac:dyDescent="0.15">
      <c r="A204" s="130" t="s">
        <v>2993</v>
      </c>
      <c r="B204" s="16" t="s">
        <v>336</v>
      </c>
      <c r="C204" s="40">
        <v>59</v>
      </c>
      <c r="D204" s="16" t="s">
        <v>385</v>
      </c>
      <c r="E204" s="16">
        <v>120</v>
      </c>
      <c r="F204" s="16" t="s">
        <v>393</v>
      </c>
      <c r="G204" s="31" t="s">
        <v>7626</v>
      </c>
      <c r="H204" s="70"/>
    </row>
    <row r="205" spans="1:8" ht="13" x14ac:dyDescent="0.15">
      <c r="A205" s="130" t="s">
        <v>2995</v>
      </c>
      <c r="B205" s="16" t="s">
        <v>336</v>
      </c>
      <c r="C205" s="40">
        <v>61</v>
      </c>
      <c r="D205" s="16" t="s">
        <v>385</v>
      </c>
      <c r="E205" s="16">
        <v>160</v>
      </c>
      <c r="F205" s="16" t="s">
        <v>386</v>
      </c>
      <c r="G205" s="31" t="s">
        <v>7627</v>
      </c>
      <c r="H205" s="70"/>
    </row>
    <row r="206" spans="1:8" ht="13" x14ac:dyDescent="0.15">
      <c r="A206" s="130" t="s">
        <v>3002</v>
      </c>
      <c r="B206" s="16" t="s">
        <v>336</v>
      </c>
      <c r="C206" s="40">
        <v>87</v>
      </c>
      <c r="D206" s="16" t="s">
        <v>847</v>
      </c>
      <c r="E206" s="16">
        <v>160</v>
      </c>
      <c r="F206" s="16" t="s">
        <v>386</v>
      </c>
      <c r="G206" s="31" t="s">
        <v>7628</v>
      </c>
      <c r="H206" s="70"/>
    </row>
    <row r="207" spans="1:8" ht="13" x14ac:dyDescent="0.15">
      <c r="A207" s="130" t="s">
        <v>3027</v>
      </c>
      <c r="B207" s="16" t="s">
        <v>337</v>
      </c>
      <c r="C207" s="40">
        <v>28</v>
      </c>
      <c r="D207" s="16" t="s">
        <v>389</v>
      </c>
      <c r="E207" s="16">
        <v>110</v>
      </c>
      <c r="F207" s="16" t="s">
        <v>398</v>
      </c>
      <c r="G207" s="31" t="s">
        <v>7629</v>
      </c>
      <c r="H207" s="70"/>
    </row>
    <row r="208" spans="1:8" ht="13" x14ac:dyDescent="0.15">
      <c r="A208" s="130" t="s">
        <v>841</v>
      </c>
      <c r="B208" s="16" t="s">
        <v>337</v>
      </c>
      <c r="C208" s="40">
        <v>31</v>
      </c>
      <c r="D208" s="16" t="s">
        <v>389</v>
      </c>
      <c r="E208" s="16">
        <v>140</v>
      </c>
      <c r="F208" s="16" t="s">
        <v>386</v>
      </c>
      <c r="G208" s="31" t="s">
        <v>7630</v>
      </c>
      <c r="H208" s="70"/>
    </row>
    <row r="209" spans="1:8" ht="13" x14ac:dyDescent="0.15">
      <c r="A209" s="130" t="s">
        <v>1803</v>
      </c>
      <c r="B209" s="16" t="s">
        <v>337</v>
      </c>
      <c r="C209" s="40">
        <v>67</v>
      </c>
      <c r="D209" s="16" t="s">
        <v>400</v>
      </c>
      <c r="E209" s="16">
        <v>160</v>
      </c>
      <c r="F209" s="16" t="s">
        <v>386</v>
      </c>
      <c r="G209" s="31" t="s">
        <v>7631</v>
      </c>
      <c r="H209" s="70"/>
    </row>
    <row r="210" spans="1:8" ht="13" x14ac:dyDescent="0.15">
      <c r="A210" s="130" t="s">
        <v>1797</v>
      </c>
      <c r="B210" s="16" t="s">
        <v>337</v>
      </c>
      <c r="C210" s="40">
        <v>71</v>
      </c>
      <c r="D210" s="16" t="s">
        <v>400</v>
      </c>
      <c r="E210" s="16">
        <v>120</v>
      </c>
      <c r="F210" s="16" t="s">
        <v>398</v>
      </c>
      <c r="G210" s="31" t="s">
        <v>7632</v>
      </c>
      <c r="H210" s="70"/>
    </row>
    <row r="211" spans="1:8" ht="13" x14ac:dyDescent="0.15">
      <c r="A211" s="130" t="s">
        <v>3031</v>
      </c>
      <c r="B211" s="16" t="s">
        <v>337</v>
      </c>
      <c r="C211" s="40">
        <v>76</v>
      </c>
      <c r="D211" s="16" t="s">
        <v>400</v>
      </c>
      <c r="E211" s="16">
        <v>110</v>
      </c>
      <c r="F211" s="16" t="s">
        <v>398</v>
      </c>
      <c r="G211" s="31" t="s">
        <v>7633</v>
      </c>
      <c r="H211" s="70"/>
    </row>
    <row r="212" spans="1:8" ht="13" x14ac:dyDescent="0.15">
      <c r="A212" s="130" t="s">
        <v>3066</v>
      </c>
      <c r="B212" s="16" t="s">
        <v>341</v>
      </c>
      <c r="C212" s="40">
        <v>31</v>
      </c>
      <c r="D212" s="16" t="s">
        <v>404</v>
      </c>
      <c r="E212" s="16">
        <v>110</v>
      </c>
      <c r="F212" s="16" t="s">
        <v>398</v>
      </c>
      <c r="G212" s="31" t="s">
        <v>7634</v>
      </c>
      <c r="H212" s="70"/>
    </row>
    <row r="213" spans="1:8" ht="13" x14ac:dyDescent="0.15">
      <c r="A213" s="130" t="s">
        <v>2978</v>
      </c>
      <c r="B213" s="16" t="s">
        <v>341</v>
      </c>
      <c r="C213" s="40">
        <v>47</v>
      </c>
      <c r="D213" s="16" t="s">
        <v>385</v>
      </c>
      <c r="E213" s="16">
        <v>110</v>
      </c>
      <c r="F213" s="16" t="s">
        <v>398</v>
      </c>
      <c r="G213" s="31" t="s">
        <v>7635</v>
      </c>
      <c r="H213" s="70"/>
    </row>
    <row r="214" spans="1:8" ht="13" x14ac:dyDescent="0.15">
      <c r="A214" s="130" t="s">
        <v>2388</v>
      </c>
      <c r="B214" s="16" t="s">
        <v>341</v>
      </c>
      <c r="C214" s="40">
        <v>62</v>
      </c>
      <c r="D214" s="16" t="s">
        <v>858</v>
      </c>
      <c r="E214" s="16">
        <v>160</v>
      </c>
      <c r="F214" s="16" t="s">
        <v>386</v>
      </c>
      <c r="G214" s="31" t="s">
        <v>7636</v>
      </c>
      <c r="H214" s="70"/>
    </row>
    <row r="215" spans="1:8" ht="13" x14ac:dyDescent="0.15">
      <c r="A215" s="130" t="s">
        <v>3073</v>
      </c>
      <c r="B215" s="16" t="s">
        <v>341</v>
      </c>
      <c r="C215" s="40">
        <v>77</v>
      </c>
      <c r="D215" s="16" t="s">
        <v>149</v>
      </c>
      <c r="E215" s="16">
        <v>160</v>
      </c>
      <c r="F215" s="16" t="s">
        <v>386</v>
      </c>
      <c r="G215" s="31" t="s">
        <v>7637</v>
      </c>
      <c r="H215" s="70"/>
    </row>
    <row r="216" spans="1:8" ht="13" x14ac:dyDescent="0.15">
      <c r="A216" s="130" t="s">
        <v>3074</v>
      </c>
      <c r="B216" s="16" t="s">
        <v>341</v>
      </c>
      <c r="C216" s="40">
        <v>89</v>
      </c>
      <c r="D216" s="16" t="s">
        <v>392</v>
      </c>
      <c r="E216" s="16">
        <v>110</v>
      </c>
      <c r="F216" s="16" t="s">
        <v>393</v>
      </c>
      <c r="G216" s="31" t="s">
        <v>7638</v>
      </c>
      <c r="H216" s="70"/>
    </row>
    <row r="217" spans="1:8" ht="13" x14ac:dyDescent="0.15">
      <c r="A217" s="130" t="s">
        <v>1795</v>
      </c>
      <c r="B217" s="16" t="s">
        <v>342</v>
      </c>
      <c r="C217" s="40">
        <v>34</v>
      </c>
      <c r="D217" s="16" t="s">
        <v>389</v>
      </c>
      <c r="E217" s="16">
        <v>160</v>
      </c>
      <c r="F217" s="16" t="s">
        <v>386</v>
      </c>
      <c r="G217" s="31" t="s">
        <v>7639</v>
      </c>
      <c r="H217" s="70"/>
    </row>
    <row r="218" spans="1:8" ht="13" x14ac:dyDescent="0.15">
      <c r="A218" s="130" t="s">
        <v>1797</v>
      </c>
      <c r="B218" s="16" t="s">
        <v>342</v>
      </c>
      <c r="C218" s="40">
        <v>67</v>
      </c>
      <c r="D218" s="16" t="s">
        <v>400</v>
      </c>
      <c r="E218" s="16">
        <v>110</v>
      </c>
      <c r="F218" s="16" t="s">
        <v>398</v>
      </c>
      <c r="G218" s="31" t="s">
        <v>7640</v>
      </c>
      <c r="H218" s="70"/>
    </row>
    <row r="219" spans="1:8" ht="13" x14ac:dyDescent="0.15">
      <c r="A219" s="130" t="s">
        <v>1859</v>
      </c>
      <c r="B219" s="16" t="s">
        <v>342</v>
      </c>
      <c r="C219" s="40">
        <v>99</v>
      </c>
      <c r="D219" s="16" t="s">
        <v>149</v>
      </c>
      <c r="E219" s="16">
        <v>150</v>
      </c>
      <c r="F219" s="16" t="s">
        <v>386</v>
      </c>
      <c r="G219" s="31" t="s">
        <v>7641</v>
      </c>
      <c r="H219" s="70"/>
    </row>
    <row r="220" spans="1:8" ht="13" x14ac:dyDescent="0.15">
      <c r="A220" s="130" t="s">
        <v>3031</v>
      </c>
      <c r="B220" s="16" t="s">
        <v>343</v>
      </c>
      <c r="C220" s="40">
        <v>76</v>
      </c>
      <c r="D220" s="16" t="s">
        <v>400</v>
      </c>
      <c r="E220" s="16">
        <v>120</v>
      </c>
      <c r="F220" s="16" t="s">
        <v>398</v>
      </c>
      <c r="G220" s="31" t="s">
        <v>7642</v>
      </c>
      <c r="H220" s="70"/>
    </row>
    <row r="221" spans="1:8" ht="13" x14ac:dyDescent="0.15">
      <c r="A221" s="130" t="s">
        <v>1793</v>
      </c>
      <c r="B221" s="16" t="s">
        <v>337</v>
      </c>
      <c r="C221" s="40">
        <v>53</v>
      </c>
      <c r="D221" s="16" t="s">
        <v>385</v>
      </c>
      <c r="E221" s="16">
        <v>150</v>
      </c>
      <c r="F221" s="16" t="s">
        <v>386</v>
      </c>
      <c r="G221" s="31" t="s">
        <v>7643</v>
      </c>
      <c r="H221" s="70"/>
    </row>
    <row r="222" spans="1:8" ht="13" x14ac:dyDescent="0.15">
      <c r="A222" s="130" t="s">
        <v>3097</v>
      </c>
      <c r="B222" s="16" t="s">
        <v>343</v>
      </c>
      <c r="C222" s="40">
        <v>2</v>
      </c>
      <c r="D222" s="16" t="s">
        <v>407</v>
      </c>
      <c r="E222" s="16">
        <v>160</v>
      </c>
      <c r="F222" s="16" t="s">
        <v>398</v>
      </c>
      <c r="G222" s="31" t="s">
        <v>7644</v>
      </c>
      <c r="H222" s="70"/>
    </row>
    <row r="223" spans="1:8" ht="13" x14ac:dyDescent="0.15">
      <c r="A223" s="130" t="s">
        <v>1187</v>
      </c>
      <c r="B223" s="16" t="s">
        <v>344</v>
      </c>
      <c r="C223" s="40">
        <v>10</v>
      </c>
      <c r="D223" s="16" t="s">
        <v>407</v>
      </c>
      <c r="E223" s="16">
        <v>140</v>
      </c>
      <c r="F223" s="16" t="s">
        <v>386</v>
      </c>
      <c r="G223" s="31" t="s">
        <v>7645</v>
      </c>
      <c r="H223" s="70"/>
    </row>
    <row r="224" spans="1:8" ht="13" x14ac:dyDescent="0.15">
      <c r="A224" s="130" t="s">
        <v>1189</v>
      </c>
      <c r="B224" s="16" t="s">
        <v>344</v>
      </c>
      <c r="C224" s="40">
        <v>35</v>
      </c>
      <c r="D224" s="16" t="s">
        <v>389</v>
      </c>
      <c r="E224" s="16">
        <v>140</v>
      </c>
      <c r="F224" s="16" t="s">
        <v>386</v>
      </c>
      <c r="G224" s="31" t="s">
        <v>7646</v>
      </c>
      <c r="H224" s="70"/>
    </row>
    <row r="225" spans="1:8" ht="13" x14ac:dyDescent="0.15">
      <c r="A225" s="130" t="s">
        <v>1181</v>
      </c>
      <c r="B225" s="16" t="s">
        <v>344</v>
      </c>
      <c r="C225" s="40">
        <v>121</v>
      </c>
      <c r="D225" s="16" t="s">
        <v>392</v>
      </c>
      <c r="E225" s="16">
        <v>90</v>
      </c>
      <c r="F225" s="16" t="s">
        <v>398</v>
      </c>
      <c r="G225" s="31" t="s">
        <v>7647</v>
      </c>
      <c r="H225" s="70"/>
    </row>
    <row r="226" spans="1:8" ht="13" x14ac:dyDescent="0.15">
      <c r="A226" s="130" t="s">
        <v>964</v>
      </c>
      <c r="B226" s="16" t="s">
        <v>346</v>
      </c>
      <c r="C226" s="40">
        <v>47</v>
      </c>
      <c r="D226" s="16" t="s">
        <v>395</v>
      </c>
      <c r="E226" s="16">
        <v>130</v>
      </c>
      <c r="F226" s="16" t="s">
        <v>393</v>
      </c>
      <c r="G226" s="31" t="s">
        <v>7648</v>
      </c>
      <c r="H226" s="70"/>
    </row>
    <row r="227" spans="1:8" ht="13" x14ac:dyDescent="0.15">
      <c r="A227" s="130" t="s">
        <v>1179</v>
      </c>
      <c r="B227" s="16" t="s">
        <v>345</v>
      </c>
      <c r="C227" s="40">
        <v>6</v>
      </c>
      <c r="D227" s="16" t="s">
        <v>395</v>
      </c>
      <c r="E227" s="16">
        <v>150</v>
      </c>
      <c r="F227" s="16" t="s">
        <v>386</v>
      </c>
      <c r="G227" s="31" t="s">
        <v>7649</v>
      </c>
      <c r="H227" s="70"/>
    </row>
    <row r="228" spans="1:8" ht="13" x14ac:dyDescent="0.15">
      <c r="A228" s="130" t="s">
        <v>968</v>
      </c>
      <c r="B228" s="16" t="s">
        <v>346</v>
      </c>
      <c r="C228" s="40">
        <v>79</v>
      </c>
      <c r="D228" s="16" t="s">
        <v>404</v>
      </c>
      <c r="E228" s="16">
        <v>120</v>
      </c>
      <c r="F228" s="16" t="s">
        <v>393</v>
      </c>
      <c r="G228" s="31" t="s">
        <v>7650</v>
      </c>
      <c r="H228" s="70"/>
    </row>
    <row r="229" spans="1:8" ht="13" x14ac:dyDescent="0.15">
      <c r="A229" s="130" t="s">
        <v>835</v>
      </c>
      <c r="B229" s="16" t="s">
        <v>346</v>
      </c>
      <c r="C229" s="40">
        <v>78</v>
      </c>
      <c r="D229" s="16" t="s">
        <v>404</v>
      </c>
      <c r="E229" s="16">
        <v>150</v>
      </c>
      <c r="F229" s="16" t="s">
        <v>386</v>
      </c>
      <c r="G229" s="31" t="s">
        <v>7651</v>
      </c>
      <c r="H229" s="70"/>
    </row>
    <row r="230" spans="1:8" ht="13" x14ac:dyDescent="0.15">
      <c r="A230" s="130" t="s">
        <v>3205</v>
      </c>
      <c r="B230" s="16" t="s">
        <v>346</v>
      </c>
      <c r="C230" s="40">
        <v>108</v>
      </c>
      <c r="D230" s="16" t="s">
        <v>385</v>
      </c>
      <c r="E230" s="16">
        <v>130</v>
      </c>
      <c r="F230" s="16" t="s">
        <v>398</v>
      </c>
      <c r="G230" s="31" t="s">
        <v>7651</v>
      </c>
      <c r="H230" s="70"/>
    </row>
    <row r="231" spans="1:8" ht="13" x14ac:dyDescent="0.15">
      <c r="A231" s="130" t="s">
        <v>394</v>
      </c>
      <c r="B231" s="16" t="s">
        <v>347</v>
      </c>
      <c r="C231" s="40">
        <v>14</v>
      </c>
      <c r="D231" s="16" t="s">
        <v>395</v>
      </c>
      <c r="E231" s="16">
        <v>150</v>
      </c>
      <c r="F231" s="16" t="s">
        <v>386</v>
      </c>
      <c r="G231" s="31" t="s">
        <v>7652</v>
      </c>
      <c r="H231" s="70"/>
    </row>
    <row r="232" spans="1:8" ht="13" x14ac:dyDescent="0.15">
      <c r="A232" s="130" t="s">
        <v>388</v>
      </c>
      <c r="B232" s="16" t="s">
        <v>347</v>
      </c>
      <c r="C232" s="40">
        <v>25</v>
      </c>
      <c r="D232" s="16" t="s">
        <v>389</v>
      </c>
      <c r="E232" s="16">
        <v>160</v>
      </c>
      <c r="F232" s="16" t="s">
        <v>386</v>
      </c>
      <c r="G232" s="31" t="s">
        <v>7653</v>
      </c>
      <c r="H232" s="70"/>
    </row>
    <row r="233" spans="1:8" ht="13" x14ac:dyDescent="0.15">
      <c r="A233" s="130" t="s">
        <v>3245</v>
      </c>
      <c r="B233" s="16" t="s">
        <v>349</v>
      </c>
      <c r="C233" s="40">
        <v>60</v>
      </c>
      <c r="D233" s="16" t="s">
        <v>404</v>
      </c>
      <c r="E233" s="16">
        <v>120</v>
      </c>
      <c r="F233" s="16" t="s">
        <v>393</v>
      </c>
      <c r="G233" s="31" t="s">
        <v>7654</v>
      </c>
      <c r="H233" s="70"/>
    </row>
    <row r="234" spans="1:8" ht="13" x14ac:dyDescent="0.15">
      <c r="A234" s="130" t="s">
        <v>405</v>
      </c>
      <c r="B234" s="16" t="s">
        <v>349</v>
      </c>
      <c r="C234" s="40">
        <v>75</v>
      </c>
      <c r="D234" s="16" t="s">
        <v>385</v>
      </c>
      <c r="E234" s="16">
        <v>120</v>
      </c>
      <c r="F234" s="16" t="s">
        <v>393</v>
      </c>
      <c r="G234" s="31" t="s">
        <v>7655</v>
      </c>
      <c r="H234" s="70"/>
    </row>
    <row r="235" spans="1:8" ht="13" x14ac:dyDescent="0.15">
      <c r="A235" s="130" t="s">
        <v>559</v>
      </c>
      <c r="B235" s="16" t="s">
        <v>346</v>
      </c>
      <c r="C235" s="40">
        <v>38</v>
      </c>
      <c r="D235" s="16" t="s">
        <v>395</v>
      </c>
      <c r="E235" s="16">
        <v>120</v>
      </c>
      <c r="F235" s="16" t="s">
        <v>393</v>
      </c>
      <c r="G235" s="31" t="s">
        <v>7656</v>
      </c>
      <c r="H235" s="70"/>
    </row>
    <row r="236" spans="1:8" ht="13" x14ac:dyDescent="0.15">
      <c r="A236" s="130" t="s">
        <v>537</v>
      </c>
      <c r="B236" s="16" t="s">
        <v>346</v>
      </c>
      <c r="C236" s="40">
        <v>155</v>
      </c>
      <c r="D236" s="16" t="s">
        <v>392</v>
      </c>
      <c r="E236" s="16">
        <v>60</v>
      </c>
      <c r="F236" s="16" t="s">
        <v>393</v>
      </c>
      <c r="G236" s="31" t="s">
        <v>7656</v>
      </c>
      <c r="H236" s="70"/>
    </row>
    <row r="237" spans="1:8" ht="13" x14ac:dyDescent="0.15">
      <c r="A237" s="130" t="s">
        <v>394</v>
      </c>
      <c r="B237" s="16" t="s">
        <v>345</v>
      </c>
      <c r="C237" s="40">
        <v>3</v>
      </c>
      <c r="D237" s="16" t="s">
        <v>395</v>
      </c>
      <c r="E237" s="16">
        <v>160</v>
      </c>
      <c r="F237" s="16" t="s">
        <v>386</v>
      </c>
      <c r="G237" s="31" t="s">
        <v>7657</v>
      </c>
      <c r="H237" s="70"/>
    </row>
    <row r="238" spans="1:8" ht="13" x14ac:dyDescent="0.15">
      <c r="A238" s="130" t="s">
        <v>456</v>
      </c>
      <c r="B238" s="16" t="s">
        <v>339</v>
      </c>
      <c r="C238" s="40">
        <v>28</v>
      </c>
      <c r="D238" s="16" t="s">
        <v>404</v>
      </c>
      <c r="E238" s="16">
        <v>60</v>
      </c>
      <c r="F238" s="16" t="s">
        <v>393</v>
      </c>
      <c r="G238" s="31" t="s">
        <v>7658</v>
      </c>
      <c r="H238" s="70"/>
    </row>
    <row r="239" spans="1:8" ht="13" x14ac:dyDescent="0.15">
      <c r="A239" s="130" t="s">
        <v>968</v>
      </c>
      <c r="B239" s="16" t="s">
        <v>339</v>
      </c>
      <c r="C239" s="40">
        <v>32</v>
      </c>
      <c r="D239" s="16" t="s">
        <v>404</v>
      </c>
      <c r="E239" s="16">
        <v>120</v>
      </c>
      <c r="F239" s="16" t="s">
        <v>393</v>
      </c>
      <c r="G239" s="31" t="s">
        <v>7658</v>
      </c>
      <c r="H239" s="70"/>
    </row>
    <row r="240" spans="1:8" ht="13" x14ac:dyDescent="0.15">
      <c r="A240" s="130" t="s">
        <v>3327</v>
      </c>
      <c r="B240" s="16" t="s">
        <v>350</v>
      </c>
      <c r="C240" s="40">
        <v>101</v>
      </c>
      <c r="D240" s="16" t="s">
        <v>385</v>
      </c>
      <c r="E240" s="16">
        <v>130</v>
      </c>
      <c r="F240" s="16" t="s">
        <v>393</v>
      </c>
      <c r="G240" s="31" t="s">
        <v>7659</v>
      </c>
      <c r="H240" s="70"/>
    </row>
    <row r="241" spans="1:8" ht="13" x14ac:dyDescent="0.15">
      <c r="A241" s="130" t="s">
        <v>553</v>
      </c>
      <c r="B241" s="16" t="s">
        <v>350</v>
      </c>
      <c r="C241" s="40">
        <v>151</v>
      </c>
      <c r="D241" s="16" t="s">
        <v>149</v>
      </c>
      <c r="E241" s="16">
        <v>160</v>
      </c>
      <c r="F241" s="16" t="s">
        <v>386</v>
      </c>
      <c r="G241" s="31" t="s">
        <v>7660</v>
      </c>
      <c r="H241" s="70"/>
    </row>
    <row r="242" spans="1:8" ht="13" x14ac:dyDescent="0.15">
      <c r="A242" s="130" t="s">
        <v>3334</v>
      </c>
      <c r="B242" s="16" t="s">
        <v>350</v>
      </c>
      <c r="C242" s="40">
        <v>184</v>
      </c>
      <c r="D242" s="16" t="s">
        <v>392</v>
      </c>
      <c r="E242" s="16">
        <v>130</v>
      </c>
      <c r="F242" s="16" t="s">
        <v>398</v>
      </c>
      <c r="G242" s="31" t="s">
        <v>7661</v>
      </c>
      <c r="H242" s="70"/>
    </row>
    <row r="243" spans="1:8" ht="13" x14ac:dyDescent="0.15">
      <c r="A243" s="130" t="s">
        <v>1498</v>
      </c>
      <c r="B243" s="16" t="s">
        <v>352</v>
      </c>
      <c r="C243" s="40">
        <v>53</v>
      </c>
      <c r="D243" s="16" t="s">
        <v>389</v>
      </c>
      <c r="E243" s="16">
        <v>130</v>
      </c>
      <c r="F243" s="16" t="s">
        <v>393</v>
      </c>
      <c r="G243" s="31" t="s">
        <v>7662</v>
      </c>
      <c r="H243" s="70"/>
    </row>
    <row r="244" spans="1:8" ht="13" x14ac:dyDescent="0.15">
      <c r="A244" s="130" t="s">
        <v>1429</v>
      </c>
      <c r="B244" s="16" t="s">
        <v>352</v>
      </c>
      <c r="C244" s="40">
        <v>113</v>
      </c>
      <c r="D244" s="16" t="s">
        <v>400</v>
      </c>
      <c r="E244" s="16">
        <v>130</v>
      </c>
      <c r="F244" s="16" t="s">
        <v>393</v>
      </c>
      <c r="G244" s="31" t="s">
        <v>7663</v>
      </c>
      <c r="H244" s="70"/>
    </row>
    <row r="245" spans="1:8" ht="13" x14ac:dyDescent="0.15">
      <c r="A245" s="130" t="s">
        <v>1067</v>
      </c>
      <c r="B245" s="16" t="s">
        <v>349</v>
      </c>
      <c r="C245" s="40">
        <v>76</v>
      </c>
      <c r="D245" s="16" t="s">
        <v>385</v>
      </c>
      <c r="E245" s="16">
        <v>60</v>
      </c>
      <c r="F245" s="16" t="s">
        <v>393</v>
      </c>
      <c r="G245" s="31" t="s">
        <v>7664</v>
      </c>
      <c r="H245" s="70"/>
    </row>
    <row r="246" spans="1:8" ht="13" x14ac:dyDescent="0.15">
      <c r="A246" s="130" t="s">
        <v>1859</v>
      </c>
      <c r="B246" s="16" t="s">
        <v>350</v>
      </c>
      <c r="C246" s="40">
        <v>114</v>
      </c>
      <c r="D246" s="16" t="s">
        <v>400</v>
      </c>
      <c r="E246" s="16">
        <v>150</v>
      </c>
      <c r="F246" s="16" t="s">
        <v>386</v>
      </c>
      <c r="G246" s="31" t="s">
        <v>7664</v>
      </c>
      <c r="H246" s="70"/>
    </row>
    <row r="247" spans="1:8" ht="13" x14ac:dyDescent="0.15">
      <c r="A247" s="130" t="s">
        <v>3504</v>
      </c>
      <c r="B247" s="16" t="s">
        <v>353</v>
      </c>
      <c r="C247" s="297">
        <v>15</v>
      </c>
      <c r="D247" s="16" t="s">
        <v>407</v>
      </c>
      <c r="E247" s="16">
        <v>190</v>
      </c>
      <c r="F247" s="16" t="s">
        <v>386</v>
      </c>
      <c r="G247" s="31" t="s">
        <v>7665</v>
      </c>
      <c r="H247" s="70"/>
    </row>
    <row r="248" spans="1:8" ht="13" x14ac:dyDescent="0.15">
      <c r="A248" s="130" t="s">
        <v>3514</v>
      </c>
      <c r="B248" s="16" t="s">
        <v>353</v>
      </c>
      <c r="C248" s="297">
        <v>36</v>
      </c>
      <c r="D248" s="16" t="s">
        <v>395</v>
      </c>
      <c r="E248" s="16">
        <v>170</v>
      </c>
      <c r="F248" s="16" t="s">
        <v>386</v>
      </c>
      <c r="G248" s="31" t="s">
        <v>7666</v>
      </c>
      <c r="H248" s="70"/>
    </row>
    <row r="249" spans="1:8" ht="13" x14ac:dyDescent="0.15">
      <c r="A249" s="130" t="s">
        <v>3523</v>
      </c>
      <c r="B249" s="16" t="s">
        <v>353</v>
      </c>
      <c r="C249" s="297">
        <v>59</v>
      </c>
      <c r="D249" s="16" t="s">
        <v>389</v>
      </c>
      <c r="E249" s="16">
        <v>160</v>
      </c>
      <c r="F249" s="16" t="s">
        <v>386</v>
      </c>
      <c r="G249" s="31" t="s">
        <v>7667</v>
      </c>
      <c r="H249" s="70"/>
    </row>
    <row r="250" spans="1:8" ht="28" x14ac:dyDescent="0.15">
      <c r="A250" s="16" t="s">
        <v>3587</v>
      </c>
      <c r="B250" s="16" t="s">
        <v>353</v>
      </c>
      <c r="C250" s="297">
        <v>178</v>
      </c>
      <c r="D250" s="16" t="s">
        <v>469</v>
      </c>
      <c r="E250" s="16"/>
      <c r="F250" s="16" t="s">
        <v>1069</v>
      </c>
      <c r="G250" s="138" t="s">
        <v>7668</v>
      </c>
      <c r="H250" s="70"/>
    </row>
    <row r="251" spans="1:8" ht="13" x14ac:dyDescent="0.15">
      <c r="A251" s="20" t="s">
        <v>3646</v>
      </c>
      <c r="B251" s="16" t="s">
        <v>354</v>
      </c>
      <c r="C251" s="306">
        <v>138</v>
      </c>
      <c r="D251" s="20" t="s">
        <v>847</v>
      </c>
      <c r="E251" s="20">
        <v>130</v>
      </c>
      <c r="F251" s="20" t="s">
        <v>393</v>
      </c>
      <c r="G251" s="20" t="s">
        <v>7669</v>
      </c>
      <c r="H251" s="70"/>
    </row>
    <row r="252" spans="1:8" ht="13" x14ac:dyDescent="0.15">
      <c r="A252" s="20" t="s">
        <v>3647</v>
      </c>
      <c r="B252" s="16" t="s">
        <v>354</v>
      </c>
      <c r="C252" s="306">
        <v>139</v>
      </c>
      <c r="D252" s="20" t="s">
        <v>847</v>
      </c>
      <c r="E252" s="20">
        <v>120</v>
      </c>
      <c r="F252" s="20" t="s">
        <v>393</v>
      </c>
      <c r="G252" s="20" t="s">
        <v>7670</v>
      </c>
      <c r="H252" s="70"/>
    </row>
    <row r="253" spans="1:8" ht="13" x14ac:dyDescent="0.15">
      <c r="A253" s="20" t="s">
        <v>3648</v>
      </c>
      <c r="B253" s="16" t="s">
        <v>354</v>
      </c>
      <c r="C253" s="306">
        <v>140</v>
      </c>
      <c r="D253" s="20" t="s">
        <v>847</v>
      </c>
      <c r="E253" s="20">
        <v>120</v>
      </c>
      <c r="F253" s="20" t="s">
        <v>393</v>
      </c>
      <c r="G253" s="20" t="s">
        <v>7671</v>
      </c>
      <c r="H253" s="70"/>
    </row>
    <row r="254" spans="1:8" ht="13" x14ac:dyDescent="0.15">
      <c r="A254" s="20" t="s">
        <v>3605</v>
      </c>
      <c r="B254" s="16" t="s">
        <v>355</v>
      </c>
      <c r="C254" s="306">
        <v>44</v>
      </c>
      <c r="D254" s="20" t="s">
        <v>389</v>
      </c>
      <c r="E254" s="20">
        <v>140</v>
      </c>
      <c r="F254" s="20" t="s">
        <v>398</v>
      </c>
      <c r="G254" s="20" t="s">
        <v>7672</v>
      </c>
      <c r="H254" s="70"/>
    </row>
    <row r="255" spans="1:8" ht="13" x14ac:dyDescent="0.15">
      <c r="A255" s="20" t="s">
        <v>969</v>
      </c>
      <c r="B255" s="16" t="s">
        <v>355</v>
      </c>
      <c r="C255" s="306">
        <v>37</v>
      </c>
      <c r="D255" s="20" t="s">
        <v>389</v>
      </c>
      <c r="E255" s="20">
        <v>120</v>
      </c>
      <c r="F255" s="20" t="s">
        <v>393</v>
      </c>
      <c r="G255" s="20" t="s">
        <v>7673</v>
      </c>
      <c r="H255" s="70"/>
    </row>
    <row r="256" spans="1:8" ht="13" x14ac:dyDescent="0.15">
      <c r="A256" s="20" t="s">
        <v>3682</v>
      </c>
      <c r="B256" s="16" t="s">
        <v>355</v>
      </c>
      <c r="C256" s="306">
        <v>98</v>
      </c>
      <c r="D256" s="20" t="s">
        <v>400</v>
      </c>
      <c r="E256" s="20">
        <v>130</v>
      </c>
      <c r="F256" s="20" t="s">
        <v>398</v>
      </c>
      <c r="G256" s="20" t="s">
        <v>7674</v>
      </c>
      <c r="H256" s="70"/>
    </row>
    <row r="257" spans="1:8" ht="13.25" customHeight="1" x14ac:dyDescent="0.15">
      <c r="A257" s="20" t="s">
        <v>3550</v>
      </c>
      <c r="B257" s="16" t="s">
        <v>354</v>
      </c>
      <c r="C257" s="306">
        <v>111</v>
      </c>
      <c r="D257" s="20" t="s">
        <v>400</v>
      </c>
      <c r="E257" s="20">
        <v>140</v>
      </c>
      <c r="F257" s="20" t="s">
        <v>393</v>
      </c>
      <c r="G257" s="20" t="s">
        <v>7675</v>
      </c>
      <c r="H257" s="70"/>
    </row>
    <row r="258" spans="1:8" ht="13.25" customHeight="1" x14ac:dyDescent="0.15">
      <c r="A258" s="20" t="s">
        <v>394</v>
      </c>
      <c r="B258" s="16" t="s">
        <v>357</v>
      </c>
      <c r="C258" s="306">
        <v>25</v>
      </c>
      <c r="D258" s="20" t="s">
        <v>395</v>
      </c>
      <c r="E258" s="20">
        <v>170</v>
      </c>
      <c r="F258" s="20" t="s">
        <v>386</v>
      </c>
      <c r="G258" s="20" t="s">
        <v>7676</v>
      </c>
      <c r="H258" s="70"/>
    </row>
    <row r="259" spans="1:8" ht="13.25" customHeight="1" x14ac:dyDescent="0.15">
      <c r="A259" s="20" t="s">
        <v>3788</v>
      </c>
      <c r="B259" s="16" t="s">
        <v>357</v>
      </c>
      <c r="C259" s="306">
        <v>154</v>
      </c>
      <c r="D259" s="20" t="s">
        <v>469</v>
      </c>
      <c r="E259" s="20"/>
      <c r="F259" s="20" t="s">
        <v>1069</v>
      </c>
      <c r="G259" s="20" t="s">
        <v>7677</v>
      </c>
      <c r="H259" s="70"/>
    </row>
    <row r="260" spans="1:8" ht="13.25" customHeight="1" x14ac:dyDescent="0.15">
      <c r="A260" s="20" t="s">
        <v>3525</v>
      </c>
      <c r="B260" s="16" t="s">
        <v>357</v>
      </c>
      <c r="C260" s="306">
        <v>39</v>
      </c>
      <c r="D260" s="20" t="s">
        <v>389</v>
      </c>
      <c r="E260" s="20">
        <v>140</v>
      </c>
      <c r="F260" s="20" t="s">
        <v>398</v>
      </c>
      <c r="G260" s="20" t="s">
        <v>7678</v>
      </c>
      <c r="H260" s="70"/>
    </row>
  </sheetData>
  <mergeCells count="1">
    <mergeCell ref="O1:W1"/>
  </mergeCells>
  <conditionalFormatting sqref="H2:H260">
    <cfRule type="cellIs" dxfId="210" priority="1" stopIfTrue="1" operator="equal">
      <formula>"-"</formula>
    </cfRule>
    <cfRule type="cellIs" dxfId="209" priority="2" stopIfTrue="1" operator="equal">
      <formula>"x"</formula>
    </cfRule>
  </conditionalFormatting>
  <hyperlinks>
    <hyperlink ref="L1" location="'Expansion set Check List'!A1" display="Home" xr:uid="{00000000-0004-0000-A100-000000000000}"/>
  </hyperlinks>
  <pageMargins left="0.7" right="0.7" top="0.75" bottom="0.75" header="0.3" footer="0.3"/>
  <pageSetup orientation="portrait" verticalDpi="0" r:id="rId1"/>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28">
    <tabColor rgb="FFCCFFFF"/>
  </sheetPr>
  <dimension ref="A1:W563"/>
  <sheetViews>
    <sheetView workbookViewId="0">
      <pane ySplit="1" topLeftCell="A2" activePane="bottomLeft" state="frozen"/>
      <selection pane="bottomLeft"/>
    </sheetView>
  </sheetViews>
  <sheetFormatPr baseColWidth="10" defaultColWidth="0" defaultRowHeight="13.25" customHeight="1" x14ac:dyDescent="0.15"/>
  <cols>
    <col min="1" max="1" width="25.5" bestFit="1" customWidth="1"/>
    <col min="2" max="2" width="20.1640625" bestFit="1" customWidth="1"/>
    <col min="3" max="3" width="4" bestFit="1" customWidth="1"/>
    <col min="4" max="4" width="9.6640625" bestFit="1" customWidth="1"/>
    <col min="5" max="5" width="4" bestFit="1" customWidth="1"/>
    <col min="6" max="6" width="13.6640625" bestFit="1" customWidth="1"/>
    <col min="7" max="7" width="135"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136" t="s">
        <v>376</v>
      </c>
      <c r="C1" s="137" t="s">
        <v>377</v>
      </c>
      <c r="D1" s="136" t="s">
        <v>378</v>
      </c>
      <c r="E1" s="136" t="s">
        <v>379</v>
      </c>
      <c r="F1" s="136" t="s">
        <v>380</v>
      </c>
      <c r="G1" s="136" t="s">
        <v>4756</v>
      </c>
      <c r="H1" s="136" t="s">
        <v>91</v>
      </c>
      <c r="I1" s="2"/>
      <c r="J1" s="2"/>
      <c r="K1" s="2"/>
      <c r="L1" s="46" t="s">
        <v>382</v>
      </c>
      <c r="M1" s="29" t="s">
        <v>91</v>
      </c>
      <c r="O1" s="408" t="s">
        <v>383</v>
      </c>
      <c r="P1" s="409"/>
      <c r="Q1" s="409"/>
      <c r="R1" s="409"/>
      <c r="S1" s="409"/>
      <c r="T1" s="409"/>
      <c r="U1" s="409"/>
      <c r="V1" s="409"/>
      <c r="W1" s="410"/>
    </row>
    <row r="2" spans="1:23" ht="13" x14ac:dyDescent="0.15">
      <c r="A2" s="13" t="s">
        <v>611</v>
      </c>
      <c r="B2" s="13"/>
      <c r="C2" s="135"/>
      <c r="D2" s="13" t="s">
        <v>496</v>
      </c>
      <c r="E2" s="13"/>
      <c r="F2" s="13" t="s">
        <v>497</v>
      </c>
      <c r="G2" s="13" t="s">
        <v>7679</v>
      </c>
      <c r="H2" s="70"/>
      <c r="M2" s="33">
        <f>SUM(COUNTA(H2:H1000))</f>
        <v>0</v>
      </c>
      <c r="O2" s="102"/>
      <c r="P2" s="102"/>
      <c r="Q2" s="102"/>
      <c r="R2" s="102"/>
      <c r="S2" s="102"/>
      <c r="T2" s="102"/>
      <c r="U2" s="102"/>
      <c r="V2" s="102"/>
      <c r="W2" s="102"/>
    </row>
    <row r="3" spans="1:23" ht="13" x14ac:dyDescent="0.15">
      <c r="A3" s="13" t="s">
        <v>498</v>
      </c>
      <c r="B3" s="13"/>
      <c r="C3" s="135"/>
      <c r="D3" s="13" t="s">
        <v>496</v>
      </c>
      <c r="E3" s="13"/>
      <c r="F3" s="13" t="s">
        <v>496</v>
      </c>
      <c r="G3" s="13" t="s">
        <v>7680</v>
      </c>
      <c r="H3" s="70"/>
    </row>
    <row r="4" spans="1:23" ht="13" x14ac:dyDescent="0.15">
      <c r="A4" s="13" t="s">
        <v>499</v>
      </c>
      <c r="B4" s="13"/>
      <c r="C4" s="135"/>
      <c r="D4" s="13" t="s">
        <v>496</v>
      </c>
      <c r="E4" s="13"/>
      <c r="F4" s="13" t="s">
        <v>496</v>
      </c>
      <c r="G4" s="13" t="s">
        <v>7681</v>
      </c>
      <c r="H4" s="70"/>
    </row>
    <row r="5" spans="1:23" ht="13" x14ac:dyDescent="0.15">
      <c r="A5" s="13" t="s">
        <v>500</v>
      </c>
      <c r="B5" s="13"/>
      <c r="C5" s="135"/>
      <c r="D5" s="13" t="s">
        <v>496</v>
      </c>
      <c r="E5" s="13"/>
      <c r="F5" s="13" t="s">
        <v>496</v>
      </c>
      <c r="G5" s="13" t="s">
        <v>7682</v>
      </c>
      <c r="H5" s="70"/>
    </row>
    <row r="6" spans="1:23" ht="13" x14ac:dyDescent="0.15">
      <c r="A6" s="13" t="s">
        <v>501</v>
      </c>
      <c r="B6" s="13"/>
      <c r="C6" s="135"/>
      <c r="D6" s="13" t="s">
        <v>496</v>
      </c>
      <c r="E6" s="13"/>
      <c r="F6" s="13" t="s">
        <v>496</v>
      </c>
      <c r="G6" s="13" t="s">
        <v>7683</v>
      </c>
      <c r="H6" s="70"/>
    </row>
    <row r="7" spans="1:23" ht="13" x14ac:dyDescent="0.15">
      <c r="A7" s="13" t="s">
        <v>502</v>
      </c>
      <c r="B7" s="13"/>
      <c r="C7" s="135"/>
      <c r="D7" s="13" t="s">
        <v>496</v>
      </c>
      <c r="E7" s="13"/>
      <c r="F7" s="13" t="s">
        <v>496</v>
      </c>
      <c r="G7" s="13" t="s">
        <v>7684</v>
      </c>
      <c r="H7" s="70"/>
    </row>
    <row r="8" spans="1:23" ht="13" x14ac:dyDescent="0.15">
      <c r="A8" s="13" t="s">
        <v>503</v>
      </c>
      <c r="B8" s="13"/>
      <c r="C8" s="135"/>
      <c r="D8" s="13" t="s">
        <v>496</v>
      </c>
      <c r="E8" s="13"/>
      <c r="F8" s="13" t="s">
        <v>496</v>
      </c>
      <c r="G8" s="13" t="s">
        <v>7685</v>
      </c>
      <c r="H8" s="70"/>
    </row>
    <row r="9" spans="1:23" ht="13" x14ac:dyDescent="0.15">
      <c r="A9" s="13" t="s">
        <v>925</v>
      </c>
      <c r="B9" s="13"/>
      <c r="C9" s="135"/>
      <c r="D9" s="13" t="s">
        <v>496</v>
      </c>
      <c r="E9" s="13"/>
      <c r="F9" s="13" t="s">
        <v>497</v>
      </c>
      <c r="G9" s="13" t="s">
        <v>7686</v>
      </c>
      <c r="H9" s="70"/>
    </row>
    <row r="10" spans="1:23" ht="13" x14ac:dyDescent="0.15">
      <c r="A10" s="13" t="s">
        <v>924</v>
      </c>
      <c r="B10" s="13" t="s">
        <v>143</v>
      </c>
      <c r="C10" s="135">
        <v>93</v>
      </c>
      <c r="D10" s="13" t="s">
        <v>496</v>
      </c>
      <c r="E10" s="13"/>
      <c r="F10" s="13" t="s">
        <v>497</v>
      </c>
      <c r="G10" s="13" t="s">
        <v>7687</v>
      </c>
      <c r="H10" s="70"/>
    </row>
    <row r="11" spans="1:23" ht="13" x14ac:dyDescent="0.15">
      <c r="A11" s="13" t="s">
        <v>924</v>
      </c>
      <c r="B11" s="13" t="s">
        <v>143</v>
      </c>
      <c r="C11" s="135">
        <v>93</v>
      </c>
      <c r="D11" s="13" t="s">
        <v>496</v>
      </c>
      <c r="E11" s="13"/>
      <c r="F11" s="13" t="s">
        <v>497</v>
      </c>
      <c r="G11" s="13" t="s">
        <v>7688</v>
      </c>
      <c r="H11" s="70"/>
    </row>
    <row r="12" spans="1:23" ht="13" x14ac:dyDescent="0.15">
      <c r="A12" s="13" t="s">
        <v>852</v>
      </c>
      <c r="B12" s="13" t="s">
        <v>143</v>
      </c>
      <c r="C12" s="135">
        <v>94</v>
      </c>
      <c r="D12" s="13" t="s">
        <v>496</v>
      </c>
      <c r="E12" s="13"/>
      <c r="F12" s="13" t="s">
        <v>497</v>
      </c>
      <c r="G12" s="13" t="s">
        <v>7689</v>
      </c>
      <c r="H12" s="70"/>
    </row>
    <row r="13" spans="1:23" ht="13" x14ac:dyDescent="0.15">
      <c r="A13" s="13" t="s">
        <v>852</v>
      </c>
      <c r="B13" s="13" t="s">
        <v>143</v>
      </c>
      <c r="C13" s="135">
        <v>94</v>
      </c>
      <c r="D13" s="13" t="s">
        <v>496</v>
      </c>
      <c r="E13" s="13"/>
      <c r="F13" s="13" t="s">
        <v>497</v>
      </c>
      <c r="G13" s="13" t="s">
        <v>7690</v>
      </c>
      <c r="H13" s="70"/>
    </row>
    <row r="14" spans="1:23" ht="13" x14ac:dyDescent="0.15">
      <c r="A14" s="13" t="s">
        <v>1225</v>
      </c>
      <c r="B14" s="13" t="s">
        <v>143</v>
      </c>
      <c r="C14" s="135">
        <v>85</v>
      </c>
      <c r="D14" s="13" t="s">
        <v>469</v>
      </c>
      <c r="E14" s="13"/>
      <c r="F14" s="13" t="s">
        <v>906</v>
      </c>
      <c r="G14" s="13" t="s">
        <v>7691</v>
      </c>
      <c r="H14" s="70"/>
    </row>
    <row r="15" spans="1:23" ht="13" x14ac:dyDescent="0.15">
      <c r="A15" s="13" t="s">
        <v>1268</v>
      </c>
      <c r="B15" s="13" t="s">
        <v>146</v>
      </c>
      <c r="C15" s="135">
        <v>93</v>
      </c>
      <c r="D15" s="13" t="s">
        <v>496</v>
      </c>
      <c r="E15" s="13"/>
      <c r="F15" s="13" t="s">
        <v>497</v>
      </c>
      <c r="G15" s="13" t="s">
        <v>7692</v>
      </c>
      <c r="H15" s="70"/>
    </row>
    <row r="16" spans="1:23" ht="13" x14ac:dyDescent="0.15">
      <c r="A16" s="13" t="s">
        <v>1268</v>
      </c>
      <c r="B16" s="13" t="s">
        <v>146</v>
      </c>
      <c r="C16" s="135">
        <v>93</v>
      </c>
      <c r="D16" s="13" t="s">
        <v>496</v>
      </c>
      <c r="E16" s="13"/>
      <c r="F16" s="13" t="s">
        <v>497</v>
      </c>
      <c r="G16" s="13" t="s">
        <v>7693</v>
      </c>
      <c r="H16" s="70"/>
    </row>
    <row r="17" spans="1:8" ht="13" x14ac:dyDescent="0.15">
      <c r="A17" s="13" t="s">
        <v>1279</v>
      </c>
      <c r="B17" s="13" t="s">
        <v>149</v>
      </c>
      <c r="C17" s="135">
        <v>15</v>
      </c>
      <c r="D17" s="13" t="s">
        <v>392</v>
      </c>
      <c r="E17" s="13">
        <v>100</v>
      </c>
      <c r="F17" s="13" t="s">
        <v>386</v>
      </c>
      <c r="G17" s="13" t="s">
        <v>7694</v>
      </c>
      <c r="H17" s="70"/>
    </row>
    <row r="18" spans="1:8" ht="13" x14ac:dyDescent="0.15">
      <c r="A18" s="13" t="s">
        <v>1279</v>
      </c>
      <c r="B18" s="13" t="s">
        <v>149</v>
      </c>
      <c r="C18" s="135">
        <v>15</v>
      </c>
      <c r="D18" s="13" t="s">
        <v>392</v>
      </c>
      <c r="E18" s="13">
        <v>100</v>
      </c>
      <c r="F18" s="13" t="s">
        <v>386</v>
      </c>
      <c r="G18" s="13" t="s">
        <v>7695</v>
      </c>
      <c r="H18" s="70"/>
    </row>
    <row r="19" spans="1:8" ht="13" x14ac:dyDescent="0.15">
      <c r="A19" s="13" t="s">
        <v>1284</v>
      </c>
      <c r="B19" s="13" t="s">
        <v>149</v>
      </c>
      <c r="C19" s="135">
        <v>19</v>
      </c>
      <c r="D19" s="13" t="s">
        <v>392</v>
      </c>
      <c r="E19" s="13">
        <v>100</v>
      </c>
      <c r="F19" s="13" t="s">
        <v>386</v>
      </c>
      <c r="G19" s="13" t="s">
        <v>7696</v>
      </c>
      <c r="H19" s="70"/>
    </row>
    <row r="20" spans="1:8" ht="13" x14ac:dyDescent="0.15">
      <c r="A20" s="13" t="s">
        <v>1284</v>
      </c>
      <c r="B20" s="13" t="s">
        <v>149</v>
      </c>
      <c r="C20" s="135">
        <v>19</v>
      </c>
      <c r="D20" s="13" t="s">
        <v>392</v>
      </c>
      <c r="E20" s="13">
        <v>100</v>
      </c>
      <c r="F20" s="13" t="s">
        <v>386</v>
      </c>
      <c r="G20" s="13" t="s">
        <v>7697</v>
      </c>
      <c r="H20" s="70"/>
    </row>
    <row r="21" spans="1:8" ht="13" x14ac:dyDescent="0.15">
      <c r="A21" s="13" t="s">
        <v>443</v>
      </c>
      <c r="B21" s="13" t="s">
        <v>149</v>
      </c>
      <c r="C21" s="135">
        <v>98</v>
      </c>
      <c r="D21" s="13" t="s">
        <v>395</v>
      </c>
      <c r="E21" s="13">
        <v>50</v>
      </c>
      <c r="F21" s="13" t="s">
        <v>393</v>
      </c>
      <c r="G21" s="13" t="s">
        <v>7698</v>
      </c>
      <c r="H21" s="70"/>
    </row>
    <row r="22" spans="1:8" ht="13" x14ac:dyDescent="0.15">
      <c r="A22" s="13" t="s">
        <v>421</v>
      </c>
      <c r="B22" s="13" t="s">
        <v>149</v>
      </c>
      <c r="C22" s="135">
        <v>99</v>
      </c>
      <c r="D22" s="13" t="s">
        <v>395</v>
      </c>
      <c r="E22" s="13">
        <v>70</v>
      </c>
      <c r="F22" s="13" t="s">
        <v>398</v>
      </c>
      <c r="G22" s="13" t="s">
        <v>7699</v>
      </c>
      <c r="H22" s="70"/>
    </row>
    <row r="23" spans="1:8" ht="13" x14ac:dyDescent="0.15">
      <c r="A23" s="13" t="s">
        <v>394</v>
      </c>
      <c r="B23" s="13" t="s">
        <v>149</v>
      </c>
      <c r="C23" s="135">
        <v>100</v>
      </c>
      <c r="D23" s="13" t="s">
        <v>395</v>
      </c>
      <c r="E23" s="13">
        <v>120</v>
      </c>
      <c r="F23" s="13" t="s">
        <v>386</v>
      </c>
      <c r="G23" s="13" t="s">
        <v>7700</v>
      </c>
      <c r="H23" s="70"/>
    </row>
    <row r="24" spans="1:8" ht="13" x14ac:dyDescent="0.15">
      <c r="A24" s="13" t="s">
        <v>1397</v>
      </c>
      <c r="B24" s="13" t="s">
        <v>154</v>
      </c>
      <c r="C24" s="135">
        <v>29</v>
      </c>
      <c r="D24" s="13" t="s">
        <v>847</v>
      </c>
      <c r="E24" s="13">
        <v>50</v>
      </c>
      <c r="F24" s="13" t="s">
        <v>393</v>
      </c>
      <c r="G24" s="13" t="s">
        <v>7701</v>
      </c>
      <c r="H24" s="70"/>
    </row>
    <row r="25" spans="1:8" ht="13" x14ac:dyDescent="0.15">
      <c r="A25" s="13" t="s">
        <v>7702</v>
      </c>
      <c r="B25" s="13"/>
      <c r="C25" s="135"/>
      <c r="D25" s="13" t="s">
        <v>469</v>
      </c>
      <c r="E25" s="13"/>
      <c r="F25" s="13" t="s">
        <v>469</v>
      </c>
      <c r="G25" s="13" t="s">
        <v>7703</v>
      </c>
      <c r="H25" s="70"/>
    </row>
    <row r="26" spans="1:8" ht="13" x14ac:dyDescent="0.15">
      <c r="A26" s="13" t="s">
        <v>7704</v>
      </c>
      <c r="B26" s="13"/>
      <c r="C26" s="135"/>
      <c r="D26" s="13" t="s">
        <v>469</v>
      </c>
      <c r="E26" s="13"/>
      <c r="F26" s="13" t="s">
        <v>469</v>
      </c>
      <c r="G26" s="13" t="s">
        <v>7705</v>
      </c>
      <c r="H26" s="70"/>
    </row>
    <row r="27" spans="1:8" ht="13" x14ac:dyDescent="0.15">
      <c r="A27" s="13" t="s">
        <v>7706</v>
      </c>
      <c r="B27" s="13"/>
      <c r="C27" s="135"/>
      <c r="D27" s="13" t="s">
        <v>469</v>
      </c>
      <c r="E27" s="13"/>
      <c r="F27" s="13" t="s">
        <v>469</v>
      </c>
      <c r="G27" s="13" t="s">
        <v>7707</v>
      </c>
      <c r="H27" s="70"/>
    </row>
    <row r="28" spans="1:8" ht="13" x14ac:dyDescent="0.15">
      <c r="A28" s="13" t="s">
        <v>450</v>
      </c>
      <c r="B28" s="13" t="s">
        <v>154</v>
      </c>
      <c r="C28" s="135">
        <v>61</v>
      </c>
      <c r="D28" s="13" t="s">
        <v>400</v>
      </c>
      <c r="E28" s="13">
        <v>50</v>
      </c>
      <c r="F28" s="13" t="s">
        <v>393</v>
      </c>
      <c r="G28" s="13" t="s">
        <v>7708</v>
      </c>
      <c r="H28" s="70"/>
    </row>
    <row r="29" spans="1:8" ht="13" x14ac:dyDescent="0.15">
      <c r="A29" s="13" t="s">
        <v>431</v>
      </c>
      <c r="B29" s="13" t="s">
        <v>154</v>
      </c>
      <c r="C29" s="135">
        <v>41</v>
      </c>
      <c r="D29" s="13" t="s">
        <v>400</v>
      </c>
      <c r="E29" s="13">
        <v>80</v>
      </c>
      <c r="F29" s="13" t="s">
        <v>398</v>
      </c>
      <c r="G29" s="13" t="s">
        <v>7709</v>
      </c>
      <c r="H29" s="70"/>
    </row>
    <row r="30" spans="1:8" ht="13" x14ac:dyDescent="0.15">
      <c r="A30" s="13" t="s">
        <v>1476</v>
      </c>
      <c r="B30" s="13" t="s">
        <v>163</v>
      </c>
      <c r="C30" s="135">
        <v>16</v>
      </c>
      <c r="D30" s="13" t="s">
        <v>385</v>
      </c>
      <c r="E30" s="13">
        <v>70</v>
      </c>
      <c r="F30" s="13" t="s">
        <v>393</v>
      </c>
      <c r="G30" s="13" t="s">
        <v>7710</v>
      </c>
      <c r="H30" s="70"/>
    </row>
    <row r="31" spans="1:8" ht="13" x14ac:dyDescent="0.15">
      <c r="A31" s="13" t="s">
        <v>401</v>
      </c>
      <c r="B31" s="13" t="s">
        <v>154</v>
      </c>
      <c r="C31" s="135">
        <v>9</v>
      </c>
      <c r="D31" s="13" t="s">
        <v>400</v>
      </c>
      <c r="E31" s="13">
        <v>120</v>
      </c>
      <c r="F31" s="13" t="s">
        <v>386</v>
      </c>
      <c r="G31" s="13" t="s">
        <v>7711</v>
      </c>
      <c r="H31" s="70"/>
    </row>
    <row r="32" spans="1:8" ht="13" x14ac:dyDescent="0.15">
      <c r="A32" s="13" t="s">
        <v>401</v>
      </c>
      <c r="B32" s="13" t="s">
        <v>154</v>
      </c>
      <c r="C32" s="135">
        <v>9</v>
      </c>
      <c r="D32" s="13" t="s">
        <v>400</v>
      </c>
      <c r="E32" s="13">
        <v>120</v>
      </c>
      <c r="F32" s="13" t="s">
        <v>386</v>
      </c>
      <c r="G32" s="13" t="s">
        <v>7712</v>
      </c>
      <c r="H32" s="70"/>
    </row>
    <row r="33" spans="1:8" ht="13" x14ac:dyDescent="0.15">
      <c r="A33" s="13" t="s">
        <v>1479</v>
      </c>
      <c r="B33" s="13" t="s">
        <v>163</v>
      </c>
      <c r="C33" s="135">
        <v>22</v>
      </c>
      <c r="D33" s="13" t="s">
        <v>392</v>
      </c>
      <c r="E33" s="13">
        <v>80</v>
      </c>
      <c r="F33" s="13" t="s">
        <v>393</v>
      </c>
      <c r="G33" s="13" t="s">
        <v>7713</v>
      </c>
      <c r="H33" s="70"/>
    </row>
    <row r="34" spans="1:8" ht="13" x14ac:dyDescent="0.15">
      <c r="A34" s="13" t="s">
        <v>1476</v>
      </c>
      <c r="B34" s="13" t="s">
        <v>163</v>
      </c>
      <c r="C34" s="135">
        <v>16</v>
      </c>
      <c r="D34" s="13" t="s">
        <v>385</v>
      </c>
      <c r="E34" s="13">
        <v>70</v>
      </c>
      <c r="F34" s="13" t="s">
        <v>393</v>
      </c>
      <c r="G34" s="13" t="s">
        <v>7714</v>
      </c>
      <c r="H34" s="70"/>
    </row>
    <row r="35" spans="1:8" ht="13" x14ac:dyDescent="0.15">
      <c r="A35" s="13" t="s">
        <v>7702</v>
      </c>
      <c r="B35" s="13"/>
      <c r="C35" s="135"/>
      <c r="D35" s="13" t="s">
        <v>469</v>
      </c>
      <c r="E35" s="13"/>
      <c r="F35" s="13" t="s">
        <v>469</v>
      </c>
      <c r="G35" s="13" t="s">
        <v>7715</v>
      </c>
      <c r="H35" s="70"/>
    </row>
    <row r="36" spans="1:8" ht="13" x14ac:dyDescent="0.15">
      <c r="A36" s="13" t="s">
        <v>7704</v>
      </c>
      <c r="B36" s="13"/>
      <c r="C36" s="135"/>
      <c r="D36" s="13" t="s">
        <v>469</v>
      </c>
      <c r="E36" s="13"/>
      <c r="F36" s="13" t="s">
        <v>469</v>
      </c>
      <c r="G36" s="13" t="s">
        <v>7716</v>
      </c>
      <c r="H36" s="70"/>
    </row>
    <row r="37" spans="1:8" ht="13" x14ac:dyDescent="0.15">
      <c r="A37" s="13" t="s">
        <v>7706</v>
      </c>
      <c r="B37" s="13"/>
      <c r="C37" s="135"/>
      <c r="D37" s="13" t="s">
        <v>469</v>
      </c>
      <c r="E37" s="13"/>
      <c r="F37" s="13" t="s">
        <v>469</v>
      </c>
      <c r="G37" s="13" t="s">
        <v>7717</v>
      </c>
      <c r="H37" s="70"/>
    </row>
    <row r="38" spans="1:8" ht="13" x14ac:dyDescent="0.15">
      <c r="A38" s="13" t="s">
        <v>1410</v>
      </c>
      <c r="B38" s="13" t="s">
        <v>166</v>
      </c>
      <c r="C38" s="135">
        <v>73</v>
      </c>
      <c r="D38" s="13" t="s">
        <v>392</v>
      </c>
      <c r="E38" s="13">
        <v>50</v>
      </c>
      <c r="F38" s="13" t="s">
        <v>393</v>
      </c>
      <c r="G38" s="13" t="s">
        <v>7718</v>
      </c>
      <c r="H38" s="70"/>
    </row>
    <row r="39" spans="1:8" ht="13" x14ac:dyDescent="0.15">
      <c r="A39" s="13" t="s">
        <v>1400</v>
      </c>
      <c r="B39" s="13" t="s">
        <v>166</v>
      </c>
      <c r="C39" s="135">
        <v>35</v>
      </c>
      <c r="D39" s="13" t="s">
        <v>392</v>
      </c>
      <c r="E39" s="13">
        <v>80</v>
      </c>
      <c r="F39" s="13" t="s">
        <v>398</v>
      </c>
      <c r="G39" s="13" t="s">
        <v>7719</v>
      </c>
      <c r="H39" s="70"/>
    </row>
    <row r="40" spans="1:8" ht="13" x14ac:dyDescent="0.15">
      <c r="A40" s="13" t="s">
        <v>1400</v>
      </c>
      <c r="B40" s="13" t="s">
        <v>166</v>
      </c>
      <c r="C40" s="135">
        <v>35</v>
      </c>
      <c r="D40" s="13" t="s">
        <v>392</v>
      </c>
      <c r="E40" s="13">
        <v>80</v>
      </c>
      <c r="F40" s="13" t="s">
        <v>398</v>
      </c>
      <c r="G40" s="13" t="s">
        <v>7720</v>
      </c>
      <c r="H40" s="70"/>
    </row>
    <row r="41" spans="1:8" ht="13" x14ac:dyDescent="0.15">
      <c r="A41" s="13" t="s">
        <v>566</v>
      </c>
      <c r="B41" s="13" t="s">
        <v>178</v>
      </c>
      <c r="C41" s="135">
        <v>6</v>
      </c>
      <c r="D41" s="13" t="s">
        <v>400</v>
      </c>
      <c r="E41" s="13">
        <v>120</v>
      </c>
      <c r="F41" s="13" t="s">
        <v>386</v>
      </c>
      <c r="G41" s="13" t="s">
        <v>7720</v>
      </c>
      <c r="H41" s="70"/>
    </row>
    <row r="42" spans="1:8" ht="13" x14ac:dyDescent="0.15">
      <c r="A42" s="13" t="s">
        <v>1382</v>
      </c>
      <c r="B42" s="13" t="s">
        <v>166</v>
      </c>
      <c r="C42" s="135">
        <v>3</v>
      </c>
      <c r="D42" s="13" t="s">
        <v>392</v>
      </c>
      <c r="E42" s="13">
        <v>120</v>
      </c>
      <c r="F42" s="13" t="s">
        <v>386</v>
      </c>
      <c r="G42" s="13" t="s">
        <v>7721</v>
      </c>
      <c r="H42" s="70"/>
    </row>
    <row r="43" spans="1:8" ht="13" x14ac:dyDescent="0.15">
      <c r="A43" s="13" t="s">
        <v>1382</v>
      </c>
      <c r="B43" s="13" t="s">
        <v>166</v>
      </c>
      <c r="C43" s="135">
        <v>3</v>
      </c>
      <c r="D43" s="13" t="s">
        <v>392</v>
      </c>
      <c r="E43" s="13">
        <v>120</v>
      </c>
      <c r="F43" s="13" t="s">
        <v>386</v>
      </c>
      <c r="G43" s="13" t="s">
        <v>7722</v>
      </c>
      <c r="H43" s="70"/>
    </row>
    <row r="44" spans="1:8" ht="13" x14ac:dyDescent="0.15">
      <c r="A44" s="13" t="s">
        <v>554</v>
      </c>
      <c r="B44" s="13" t="s">
        <v>178</v>
      </c>
      <c r="C44" s="135">
        <v>5</v>
      </c>
      <c r="D44" s="13" t="s">
        <v>385</v>
      </c>
      <c r="E44" s="13">
        <v>100</v>
      </c>
      <c r="F44" s="13" t="s">
        <v>386</v>
      </c>
      <c r="G44" s="13" t="s">
        <v>7723</v>
      </c>
      <c r="H44" s="70"/>
    </row>
    <row r="45" spans="1:8" ht="13" x14ac:dyDescent="0.15">
      <c r="A45" s="13" t="s">
        <v>7702</v>
      </c>
      <c r="B45" s="13"/>
      <c r="C45" s="135"/>
      <c r="D45" s="13" t="s">
        <v>469</v>
      </c>
      <c r="E45" s="13"/>
      <c r="F45" s="13" t="s">
        <v>469</v>
      </c>
      <c r="G45" s="13" t="s">
        <v>7724</v>
      </c>
      <c r="H45" s="70"/>
    </row>
    <row r="46" spans="1:8" ht="13" x14ac:dyDescent="0.15">
      <c r="A46" s="13" t="s">
        <v>7704</v>
      </c>
      <c r="B46" s="13"/>
      <c r="C46" s="135"/>
      <c r="D46" s="13" t="s">
        <v>469</v>
      </c>
      <c r="E46" s="13"/>
      <c r="F46" s="13" t="s">
        <v>469</v>
      </c>
      <c r="G46" s="13" t="s">
        <v>7725</v>
      </c>
      <c r="H46" s="70"/>
    </row>
    <row r="47" spans="1:8" ht="13" x14ac:dyDescent="0.15">
      <c r="A47" s="13" t="s">
        <v>7706</v>
      </c>
      <c r="B47" s="13"/>
      <c r="C47" s="135"/>
      <c r="D47" s="13" t="s">
        <v>469</v>
      </c>
      <c r="E47" s="13"/>
      <c r="F47" s="13" t="s">
        <v>469</v>
      </c>
      <c r="G47" s="13" t="s">
        <v>7726</v>
      </c>
      <c r="H47" s="70"/>
    </row>
    <row r="48" spans="1:8" ht="13" x14ac:dyDescent="0.15">
      <c r="A48" s="13" t="s">
        <v>461</v>
      </c>
      <c r="B48" s="13" t="s">
        <v>186</v>
      </c>
      <c r="C48" s="135">
        <v>63</v>
      </c>
      <c r="D48" s="13" t="s">
        <v>389</v>
      </c>
      <c r="E48" s="13">
        <v>50</v>
      </c>
      <c r="F48" s="13" t="s">
        <v>393</v>
      </c>
      <c r="G48" s="13" t="s">
        <v>7727</v>
      </c>
      <c r="H48" s="70"/>
    </row>
    <row r="49" spans="1:8" ht="13" x14ac:dyDescent="0.15">
      <c r="A49" s="13" t="s">
        <v>439</v>
      </c>
      <c r="B49" s="13" t="s">
        <v>186</v>
      </c>
      <c r="C49" s="135">
        <v>42</v>
      </c>
      <c r="D49" s="13" t="s">
        <v>389</v>
      </c>
      <c r="E49" s="13">
        <v>70</v>
      </c>
      <c r="F49" s="13" t="s">
        <v>398</v>
      </c>
      <c r="G49" s="13" t="s">
        <v>7728</v>
      </c>
      <c r="H49" s="70"/>
    </row>
    <row r="50" spans="1:8" ht="13" x14ac:dyDescent="0.15">
      <c r="A50" s="13" t="s">
        <v>500</v>
      </c>
      <c r="B50" s="13"/>
      <c r="C50" s="135"/>
      <c r="D50" s="13" t="s">
        <v>496</v>
      </c>
      <c r="E50" s="13"/>
      <c r="F50" s="13" t="s">
        <v>496</v>
      </c>
      <c r="G50" s="13" t="s">
        <v>7729</v>
      </c>
      <c r="H50" s="70"/>
    </row>
    <row r="51" spans="1:8" ht="13" x14ac:dyDescent="0.15">
      <c r="A51" s="13" t="s">
        <v>499</v>
      </c>
      <c r="B51" s="13"/>
      <c r="C51" s="135"/>
      <c r="D51" s="13" t="s">
        <v>496</v>
      </c>
      <c r="E51" s="13"/>
      <c r="F51" s="13" t="s">
        <v>496</v>
      </c>
      <c r="G51" s="13" t="s">
        <v>7729</v>
      </c>
      <c r="H51" s="70"/>
    </row>
    <row r="52" spans="1:8" ht="13" x14ac:dyDescent="0.15">
      <c r="A52" s="13" t="s">
        <v>503</v>
      </c>
      <c r="B52" s="13"/>
      <c r="C52" s="135"/>
      <c r="D52" s="13" t="s">
        <v>496</v>
      </c>
      <c r="E52" s="13"/>
      <c r="F52" s="13" t="s">
        <v>496</v>
      </c>
      <c r="G52" s="13" t="s">
        <v>7729</v>
      </c>
      <c r="H52" s="70"/>
    </row>
    <row r="53" spans="1:8" ht="13" x14ac:dyDescent="0.15">
      <c r="A53" s="13" t="s">
        <v>501</v>
      </c>
      <c r="B53" s="13"/>
      <c r="C53" s="135"/>
      <c r="D53" s="13" t="s">
        <v>496</v>
      </c>
      <c r="E53" s="13"/>
      <c r="F53" s="13" t="s">
        <v>496</v>
      </c>
      <c r="G53" s="13" t="s">
        <v>7729</v>
      </c>
      <c r="H53" s="70"/>
    </row>
    <row r="54" spans="1:8" ht="13" x14ac:dyDescent="0.15">
      <c r="A54" s="13" t="s">
        <v>502</v>
      </c>
      <c r="B54" s="13"/>
      <c r="C54" s="135"/>
      <c r="D54" s="13" t="s">
        <v>496</v>
      </c>
      <c r="E54" s="13"/>
      <c r="F54" s="13" t="s">
        <v>496</v>
      </c>
      <c r="G54" s="13" t="s">
        <v>7729</v>
      </c>
      <c r="H54" s="70"/>
    </row>
    <row r="55" spans="1:8" ht="13" x14ac:dyDescent="0.15">
      <c r="A55" s="13" t="s">
        <v>498</v>
      </c>
      <c r="B55" s="13"/>
      <c r="C55" s="135"/>
      <c r="D55" s="13" t="s">
        <v>496</v>
      </c>
      <c r="E55" s="13"/>
      <c r="F55" s="13" t="s">
        <v>496</v>
      </c>
      <c r="G55" s="13" t="s">
        <v>7729</v>
      </c>
      <c r="H55" s="70"/>
    </row>
    <row r="56" spans="1:8" ht="13" x14ac:dyDescent="0.15">
      <c r="A56" s="13" t="s">
        <v>411</v>
      </c>
      <c r="B56" s="13" t="s">
        <v>186</v>
      </c>
      <c r="C56" s="135">
        <v>28</v>
      </c>
      <c r="D56" s="13" t="s">
        <v>407</v>
      </c>
      <c r="E56" s="13">
        <v>110</v>
      </c>
      <c r="F56" s="13" t="s">
        <v>386</v>
      </c>
      <c r="G56" s="13" t="s">
        <v>7730</v>
      </c>
      <c r="H56" s="70"/>
    </row>
    <row r="57" spans="1:8" ht="13" x14ac:dyDescent="0.15">
      <c r="A57" s="13" t="s">
        <v>7731</v>
      </c>
      <c r="B57" s="13"/>
      <c r="C57" s="135"/>
      <c r="D57" s="13" t="s">
        <v>469</v>
      </c>
      <c r="E57" s="13"/>
      <c r="F57" s="13" t="s">
        <v>469</v>
      </c>
      <c r="G57" s="13" t="s">
        <v>7732</v>
      </c>
      <c r="H57" s="70"/>
    </row>
    <row r="58" spans="1:8" ht="13" x14ac:dyDescent="0.15">
      <c r="A58" s="13" t="s">
        <v>388</v>
      </c>
      <c r="B58" s="13" t="s">
        <v>186</v>
      </c>
      <c r="C58" s="135">
        <v>14</v>
      </c>
      <c r="D58" s="13" t="s">
        <v>389</v>
      </c>
      <c r="E58" s="13">
        <v>120</v>
      </c>
      <c r="F58" s="13" t="s">
        <v>386</v>
      </c>
      <c r="G58" s="13" t="s">
        <v>7733</v>
      </c>
      <c r="H58" s="70"/>
    </row>
    <row r="59" spans="1:8" ht="13" x14ac:dyDescent="0.15">
      <c r="A59" s="13" t="s">
        <v>388</v>
      </c>
      <c r="B59" s="13" t="s">
        <v>186</v>
      </c>
      <c r="C59" s="135">
        <v>14</v>
      </c>
      <c r="D59" s="13" t="s">
        <v>389</v>
      </c>
      <c r="E59" s="13">
        <v>120</v>
      </c>
      <c r="F59" s="13" t="s">
        <v>386</v>
      </c>
      <c r="G59" s="13" t="s">
        <v>7734</v>
      </c>
      <c r="H59" s="70"/>
    </row>
    <row r="60" spans="1:8" ht="13" x14ac:dyDescent="0.15">
      <c r="A60" s="13" t="s">
        <v>7702</v>
      </c>
      <c r="B60" s="13"/>
      <c r="C60" s="135"/>
      <c r="D60" s="13" t="s">
        <v>469</v>
      </c>
      <c r="E60" s="13"/>
      <c r="F60" s="13" t="s">
        <v>469</v>
      </c>
      <c r="G60" s="13" t="s">
        <v>7735</v>
      </c>
      <c r="H60" s="70"/>
    </row>
    <row r="61" spans="1:8" ht="13" x14ac:dyDescent="0.15">
      <c r="A61" s="13" t="s">
        <v>7704</v>
      </c>
      <c r="B61" s="13"/>
      <c r="C61" s="135"/>
      <c r="D61" s="13" t="s">
        <v>469</v>
      </c>
      <c r="E61" s="13"/>
      <c r="F61" s="13" t="s">
        <v>469</v>
      </c>
      <c r="G61" s="13" t="s">
        <v>7736</v>
      </c>
      <c r="H61" s="70"/>
    </row>
    <row r="62" spans="1:8" ht="13" x14ac:dyDescent="0.15">
      <c r="A62" s="13" t="s">
        <v>7706</v>
      </c>
      <c r="B62" s="13"/>
      <c r="C62" s="135"/>
      <c r="D62" s="13" t="s">
        <v>469</v>
      </c>
      <c r="E62" s="13"/>
      <c r="F62" s="13" t="s">
        <v>469</v>
      </c>
      <c r="G62" s="13" t="s">
        <v>7737</v>
      </c>
      <c r="H62" s="70"/>
    </row>
    <row r="63" spans="1:8" ht="13" x14ac:dyDescent="0.15">
      <c r="A63" s="13" t="s">
        <v>7731</v>
      </c>
      <c r="B63" s="13"/>
      <c r="C63" s="135"/>
      <c r="D63" s="13" t="s">
        <v>469</v>
      </c>
      <c r="E63" s="13"/>
      <c r="F63" s="13" t="s">
        <v>469</v>
      </c>
      <c r="G63" s="13" t="s">
        <v>7738</v>
      </c>
      <c r="H63" s="70"/>
    </row>
    <row r="64" spans="1:8" ht="13" x14ac:dyDescent="0.15">
      <c r="A64" s="13" t="s">
        <v>1842</v>
      </c>
      <c r="B64" s="13" t="s">
        <v>198</v>
      </c>
      <c r="C64" s="135">
        <v>98</v>
      </c>
      <c r="D64" s="13" t="s">
        <v>404</v>
      </c>
      <c r="E64" s="13">
        <v>60</v>
      </c>
      <c r="F64" s="13" t="s">
        <v>393</v>
      </c>
      <c r="G64" s="13" t="s">
        <v>7739</v>
      </c>
      <c r="H64" s="70"/>
    </row>
    <row r="65" spans="1:8" ht="13" x14ac:dyDescent="0.15">
      <c r="A65" s="13" t="s">
        <v>1842</v>
      </c>
      <c r="B65" s="13" t="s">
        <v>198</v>
      </c>
      <c r="C65" s="135">
        <v>98</v>
      </c>
      <c r="D65" s="13" t="s">
        <v>404</v>
      </c>
      <c r="E65" s="13">
        <v>60</v>
      </c>
      <c r="F65" s="13" t="s">
        <v>393</v>
      </c>
      <c r="G65" s="13" t="s">
        <v>7740</v>
      </c>
      <c r="H65" s="70"/>
    </row>
    <row r="66" spans="1:8" ht="13" x14ac:dyDescent="0.15">
      <c r="A66" s="13" t="s">
        <v>1825</v>
      </c>
      <c r="B66" s="13" t="s">
        <v>198</v>
      </c>
      <c r="C66" s="135">
        <v>52</v>
      </c>
      <c r="D66" s="13" t="s">
        <v>404</v>
      </c>
      <c r="E66" s="13">
        <v>80</v>
      </c>
      <c r="F66" s="13" t="s">
        <v>398</v>
      </c>
      <c r="G66" s="13" t="s">
        <v>7741</v>
      </c>
      <c r="H66" s="70"/>
    </row>
    <row r="67" spans="1:8" ht="13" x14ac:dyDescent="0.15">
      <c r="A67" s="13" t="s">
        <v>1825</v>
      </c>
      <c r="B67" s="13" t="s">
        <v>198</v>
      </c>
      <c r="C67" s="135">
        <v>52</v>
      </c>
      <c r="D67" s="13" t="s">
        <v>404</v>
      </c>
      <c r="E67" s="13">
        <v>80</v>
      </c>
      <c r="F67" s="13" t="s">
        <v>398</v>
      </c>
      <c r="G67" s="13" t="s">
        <v>7742</v>
      </c>
      <c r="H67" s="70"/>
    </row>
    <row r="68" spans="1:8" ht="13" x14ac:dyDescent="0.15">
      <c r="A68" s="13" t="s">
        <v>1794</v>
      </c>
      <c r="B68" s="13" t="s">
        <v>198</v>
      </c>
      <c r="C68" s="135">
        <v>3</v>
      </c>
      <c r="D68" s="13" t="s">
        <v>404</v>
      </c>
      <c r="E68" s="13">
        <v>100</v>
      </c>
      <c r="F68" s="13" t="s">
        <v>398</v>
      </c>
      <c r="G68" s="13" t="s">
        <v>7743</v>
      </c>
      <c r="H68" s="70"/>
    </row>
    <row r="69" spans="1:8" ht="13" x14ac:dyDescent="0.15">
      <c r="A69" s="13" t="s">
        <v>1794</v>
      </c>
      <c r="B69" s="13" t="s">
        <v>198</v>
      </c>
      <c r="C69" s="135">
        <v>3</v>
      </c>
      <c r="D69" s="13" t="s">
        <v>404</v>
      </c>
      <c r="E69" s="13">
        <v>100</v>
      </c>
      <c r="F69" s="13" t="s">
        <v>398</v>
      </c>
      <c r="G69" s="13" t="s">
        <v>7744</v>
      </c>
      <c r="H69" s="70"/>
    </row>
    <row r="70" spans="1:8" ht="13" x14ac:dyDescent="0.15">
      <c r="A70" s="13" t="s">
        <v>500</v>
      </c>
      <c r="B70" s="13"/>
      <c r="C70" s="135"/>
      <c r="D70" s="13" t="s">
        <v>496</v>
      </c>
      <c r="E70" s="13"/>
      <c r="F70" s="13" t="s">
        <v>496</v>
      </c>
      <c r="G70" s="13" t="s">
        <v>7745</v>
      </c>
      <c r="H70" s="70"/>
    </row>
    <row r="71" spans="1:8" ht="13" x14ac:dyDescent="0.15">
      <c r="A71" s="13" t="s">
        <v>499</v>
      </c>
      <c r="B71" s="13"/>
      <c r="C71" s="135"/>
      <c r="D71" s="13" t="s">
        <v>496</v>
      </c>
      <c r="E71" s="13"/>
      <c r="F71" s="13" t="s">
        <v>496</v>
      </c>
      <c r="G71" s="13" t="s">
        <v>7745</v>
      </c>
      <c r="H71" s="70"/>
    </row>
    <row r="72" spans="1:8" ht="13" x14ac:dyDescent="0.15">
      <c r="A72" s="13" t="s">
        <v>503</v>
      </c>
      <c r="B72" s="13"/>
      <c r="C72" s="135"/>
      <c r="D72" s="13" t="s">
        <v>496</v>
      </c>
      <c r="E72" s="13"/>
      <c r="F72" s="13" t="s">
        <v>496</v>
      </c>
      <c r="G72" s="13" t="s">
        <v>7745</v>
      </c>
      <c r="H72" s="70"/>
    </row>
    <row r="73" spans="1:8" ht="13" x14ac:dyDescent="0.15">
      <c r="A73" s="13" t="s">
        <v>501</v>
      </c>
      <c r="B73" s="13"/>
      <c r="C73" s="135"/>
      <c r="D73" s="13" t="s">
        <v>496</v>
      </c>
      <c r="E73" s="13"/>
      <c r="F73" s="13" t="s">
        <v>496</v>
      </c>
      <c r="G73" s="13" t="s">
        <v>7745</v>
      </c>
      <c r="H73" s="70"/>
    </row>
    <row r="74" spans="1:8" ht="13" x14ac:dyDescent="0.15">
      <c r="A74" s="13" t="s">
        <v>502</v>
      </c>
      <c r="B74" s="13"/>
      <c r="C74" s="135"/>
      <c r="D74" s="13" t="s">
        <v>496</v>
      </c>
      <c r="E74" s="13"/>
      <c r="F74" s="13" t="s">
        <v>496</v>
      </c>
      <c r="G74" s="13" t="s">
        <v>7745</v>
      </c>
      <c r="H74" s="70"/>
    </row>
    <row r="75" spans="1:8" ht="13" x14ac:dyDescent="0.15">
      <c r="A75" s="13" t="s">
        <v>498</v>
      </c>
      <c r="B75" s="13"/>
      <c r="C75" s="135"/>
      <c r="D75" s="13" t="s">
        <v>496</v>
      </c>
      <c r="E75" s="13"/>
      <c r="F75" s="13" t="s">
        <v>496</v>
      </c>
      <c r="G75" s="13" t="s">
        <v>7745</v>
      </c>
      <c r="H75" s="70"/>
    </row>
    <row r="76" spans="1:8" ht="13" x14ac:dyDescent="0.15">
      <c r="A76" s="13" t="s">
        <v>924</v>
      </c>
      <c r="B76" s="13"/>
      <c r="C76" s="135"/>
      <c r="D76" s="13" t="s">
        <v>496</v>
      </c>
      <c r="E76" s="13"/>
      <c r="F76" s="13" t="s">
        <v>496</v>
      </c>
      <c r="G76" s="13" t="s">
        <v>7745</v>
      </c>
      <c r="H76" s="70"/>
    </row>
    <row r="77" spans="1:8" ht="13" x14ac:dyDescent="0.15">
      <c r="A77" s="13" t="s">
        <v>852</v>
      </c>
      <c r="B77" s="13"/>
      <c r="C77" s="135"/>
      <c r="D77" s="13" t="s">
        <v>496</v>
      </c>
      <c r="E77" s="13"/>
      <c r="F77" s="13" t="s">
        <v>496</v>
      </c>
      <c r="G77" s="13" t="s">
        <v>7745</v>
      </c>
      <c r="H77" s="70"/>
    </row>
    <row r="78" spans="1:8" ht="13" x14ac:dyDescent="0.15">
      <c r="A78" s="13" t="s">
        <v>7731</v>
      </c>
      <c r="B78" s="13"/>
      <c r="C78" s="135"/>
      <c r="D78" s="13" t="s">
        <v>469</v>
      </c>
      <c r="E78" s="13"/>
      <c r="F78" s="13" t="s">
        <v>469</v>
      </c>
      <c r="G78" s="13" t="s">
        <v>7746</v>
      </c>
      <c r="H78" s="70"/>
    </row>
    <row r="79" spans="1:8" ht="13" x14ac:dyDescent="0.15">
      <c r="A79" s="13" t="s">
        <v>1798</v>
      </c>
      <c r="B79" s="13" t="s">
        <v>198</v>
      </c>
      <c r="C79" s="135">
        <v>7</v>
      </c>
      <c r="D79" s="13" t="s">
        <v>404</v>
      </c>
      <c r="E79" s="13">
        <v>120</v>
      </c>
      <c r="F79" s="13" t="s">
        <v>386</v>
      </c>
      <c r="G79" s="13" t="s">
        <v>7747</v>
      </c>
      <c r="H79" s="70"/>
    </row>
    <row r="80" spans="1:8" ht="13" x14ac:dyDescent="0.15">
      <c r="A80" s="13" t="s">
        <v>1798</v>
      </c>
      <c r="B80" s="13" t="s">
        <v>198</v>
      </c>
      <c r="C80" s="135">
        <v>7</v>
      </c>
      <c r="D80" s="13" t="s">
        <v>404</v>
      </c>
      <c r="E80" s="13">
        <v>120</v>
      </c>
      <c r="F80" s="13" t="s">
        <v>386</v>
      </c>
      <c r="G80" s="13" t="s">
        <v>7748</v>
      </c>
      <c r="H80" s="70"/>
    </row>
    <row r="81" spans="1:8" ht="13" x14ac:dyDescent="0.15">
      <c r="A81" s="13" t="s">
        <v>7702</v>
      </c>
      <c r="B81" s="13"/>
      <c r="C81" s="135"/>
      <c r="D81" s="13" t="s">
        <v>469</v>
      </c>
      <c r="E81" s="13"/>
      <c r="F81" s="13" t="s">
        <v>469</v>
      </c>
      <c r="G81" s="13" t="s">
        <v>7749</v>
      </c>
      <c r="H81" s="70"/>
    </row>
    <row r="82" spans="1:8" ht="13" x14ac:dyDescent="0.15">
      <c r="A82" s="13" t="s">
        <v>7704</v>
      </c>
      <c r="B82" s="13"/>
      <c r="C82" s="135"/>
      <c r="D82" s="13" t="s">
        <v>469</v>
      </c>
      <c r="E82" s="13"/>
      <c r="F82" s="13" t="s">
        <v>469</v>
      </c>
      <c r="G82" s="13" t="s">
        <v>7750</v>
      </c>
      <c r="H82" s="70"/>
    </row>
    <row r="83" spans="1:8" ht="13" x14ac:dyDescent="0.15">
      <c r="A83" s="13" t="s">
        <v>7706</v>
      </c>
      <c r="B83" s="13"/>
      <c r="C83" s="135"/>
      <c r="D83" s="13" t="s">
        <v>469</v>
      </c>
      <c r="E83" s="13"/>
      <c r="F83" s="13" t="s">
        <v>469</v>
      </c>
      <c r="G83" s="13" t="s">
        <v>7751</v>
      </c>
      <c r="H83" s="70"/>
    </row>
    <row r="84" spans="1:8" ht="13" x14ac:dyDescent="0.15">
      <c r="A84" s="13" t="s">
        <v>7731</v>
      </c>
      <c r="B84" s="13"/>
      <c r="C84" s="135"/>
      <c r="D84" s="13" t="s">
        <v>469</v>
      </c>
      <c r="E84" s="13"/>
      <c r="F84" s="13" t="s">
        <v>469</v>
      </c>
      <c r="G84" s="13" t="s">
        <v>7752</v>
      </c>
      <c r="H84" s="70"/>
    </row>
    <row r="85" spans="1:8" ht="13" x14ac:dyDescent="0.15">
      <c r="A85" s="13" t="s">
        <v>423</v>
      </c>
      <c r="B85" s="13" t="s">
        <v>218</v>
      </c>
      <c r="C85" s="135">
        <v>91</v>
      </c>
      <c r="D85" s="13" t="s">
        <v>392</v>
      </c>
      <c r="E85" s="13">
        <v>40</v>
      </c>
      <c r="F85" s="13" t="s">
        <v>393</v>
      </c>
      <c r="G85" s="13" t="s">
        <v>7753</v>
      </c>
      <c r="H85" s="70"/>
    </row>
    <row r="86" spans="1:8" ht="13" x14ac:dyDescent="0.15">
      <c r="A86" s="13" t="s">
        <v>423</v>
      </c>
      <c r="B86" s="13" t="s">
        <v>218</v>
      </c>
      <c r="C86" s="135">
        <v>91</v>
      </c>
      <c r="D86" s="13" t="s">
        <v>392</v>
      </c>
      <c r="E86" s="13">
        <v>40</v>
      </c>
      <c r="F86" s="13" t="s">
        <v>393</v>
      </c>
      <c r="G86" s="13" t="s">
        <v>7754</v>
      </c>
      <c r="H86" s="70"/>
    </row>
    <row r="87" spans="1:8" ht="13" x14ac:dyDescent="0.15">
      <c r="A87" s="13" t="s">
        <v>415</v>
      </c>
      <c r="B87" s="13" t="s">
        <v>218</v>
      </c>
      <c r="C87" s="135">
        <v>52</v>
      </c>
      <c r="D87" s="13" t="s">
        <v>392</v>
      </c>
      <c r="E87" s="13">
        <v>70</v>
      </c>
      <c r="F87" s="13" t="s">
        <v>398</v>
      </c>
      <c r="G87" s="13" t="s">
        <v>7755</v>
      </c>
      <c r="H87" s="70"/>
    </row>
    <row r="88" spans="1:8" ht="13" x14ac:dyDescent="0.15">
      <c r="A88" s="13" t="s">
        <v>415</v>
      </c>
      <c r="B88" s="13" t="s">
        <v>218</v>
      </c>
      <c r="C88" s="135">
        <v>52</v>
      </c>
      <c r="D88" s="13" t="s">
        <v>392</v>
      </c>
      <c r="E88" s="13">
        <v>70</v>
      </c>
      <c r="F88" s="13" t="s">
        <v>398</v>
      </c>
      <c r="G88" s="13" t="s">
        <v>7756</v>
      </c>
      <c r="H88" s="70"/>
    </row>
    <row r="89" spans="1:8" ht="13" x14ac:dyDescent="0.15">
      <c r="A89" s="13" t="s">
        <v>1947</v>
      </c>
      <c r="B89" s="13" t="s">
        <v>218</v>
      </c>
      <c r="C89" s="135">
        <v>30</v>
      </c>
      <c r="D89" s="13" t="s">
        <v>847</v>
      </c>
      <c r="E89" s="13">
        <v>100</v>
      </c>
      <c r="F89" s="13" t="s">
        <v>393</v>
      </c>
      <c r="G89" s="13" t="s">
        <v>7757</v>
      </c>
      <c r="H89" s="70"/>
    </row>
    <row r="90" spans="1:8" ht="13" x14ac:dyDescent="0.15">
      <c r="A90" s="13" t="s">
        <v>1947</v>
      </c>
      <c r="B90" s="13" t="s">
        <v>218</v>
      </c>
      <c r="C90" s="135">
        <v>30</v>
      </c>
      <c r="D90" s="13" t="s">
        <v>847</v>
      </c>
      <c r="E90" s="13">
        <v>100</v>
      </c>
      <c r="F90" s="13" t="s">
        <v>393</v>
      </c>
      <c r="G90" s="13" t="s">
        <v>7758</v>
      </c>
      <c r="H90" s="70"/>
    </row>
    <row r="91" spans="1:8" ht="13" x14ac:dyDescent="0.15">
      <c r="A91" s="13" t="s">
        <v>7731</v>
      </c>
      <c r="B91" s="13"/>
      <c r="C91" s="135"/>
      <c r="D91" s="13" t="s">
        <v>469</v>
      </c>
      <c r="E91" s="13"/>
      <c r="F91" s="13" t="s">
        <v>469</v>
      </c>
      <c r="G91" s="13" t="s">
        <v>7759</v>
      </c>
      <c r="H91" s="70"/>
    </row>
    <row r="92" spans="1:8" ht="13" x14ac:dyDescent="0.15">
      <c r="A92" s="13" t="s">
        <v>553</v>
      </c>
      <c r="B92" s="13" t="s">
        <v>218</v>
      </c>
      <c r="C92" s="135">
        <v>2</v>
      </c>
      <c r="D92" s="13" t="s">
        <v>392</v>
      </c>
      <c r="E92" s="13">
        <v>140</v>
      </c>
      <c r="F92" s="13" t="s">
        <v>386</v>
      </c>
      <c r="G92" s="13" t="s">
        <v>7760</v>
      </c>
      <c r="H92" s="70"/>
    </row>
    <row r="93" spans="1:8" ht="13" x14ac:dyDescent="0.15">
      <c r="A93" s="13" t="s">
        <v>553</v>
      </c>
      <c r="B93" s="13" t="s">
        <v>218</v>
      </c>
      <c r="C93" s="135">
        <v>2</v>
      </c>
      <c r="D93" s="13" t="s">
        <v>392</v>
      </c>
      <c r="E93" s="13">
        <v>140</v>
      </c>
      <c r="F93" s="13" t="s">
        <v>386</v>
      </c>
      <c r="G93" s="13" t="s">
        <v>7761</v>
      </c>
      <c r="H93" s="70"/>
    </row>
    <row r="94" spans="1:8" ht="13" x14ac:dyDescent="0.15">
      <c r="A94" s="13" t="s">
        <v>7702</v>
      </c>
      <c r="B94" s="13"/>
      <c r="C94" s="135"/>
      <c r="D94" s="13" t="s">
        <v>469</v>
      </c>
      <c r="E94" s="13"/>
      <c r="F94" s="13" t="s">
        <v>469</v>
      </c>
      <c r="G94" s="13" t="s">
        <v>7762</v>
      </c>
      <c r="H94" s="70"/>
    </row>
    <row r="95" spans="1:8" ht="13" x14ac:dyDescent="0.15">
      <c r="A95" s="13" t="s">
        <v>7704</v>
      </c>
      <c r="B95" s="13"/>
      <c r="C95" s="135"/>
      <c r="D95" s="13" t="s">
        <v>469</v>
      </c>
      <c r="E95" s="13"/>
      <c r="F95" s="13" t="s">
        <v>469</v>
      </c>
      <c r="G95" s="13" t="s">
        <v>7763</v>
      </c>
      <c r="H95" s="70"/>
    </row>
    <row r="96" spans="1:8" ht="13" x14ac:dyDescent="0.15">
      <c r="A96" s="13" t="s">
        <v>7706</v>
      </c>
      <c r="B96" s="13"/>
      <c r="C96" s="135"/>
      <c r="D96" s="13" t="s">
        <v>469</v>
      </c>
      <c r="E96" s="13"/>
      <c r="F96" s="13" t="s">
        <v>469</v>
      </c>
      <c r="G96" s="13" t="s">
        <v>7764</v>
      </c>
      <c r="H96" s="70"/>
    </row>
    <row r="97" spans="1:8" ht="13" x14ac:dyDescent="0.15">
      <c r="A97" s="13" t="s">
        <v>7731</v>
      </c>
      <c r="B97" s="13"/>
      <c r="C97" s="135"/>
      <c r="D97" s="13" t="s">
        <v>469</v>
      </c>
      <c r="E97" s="13"/>
      <c r="F97" s="13" t="s">
        <v>469</v>
      </c>
      <c r="G97" s="13" t="s">
        <v>7765</v>
      </c>
      <c r="H97" s="70"/>
    </row>
    <row r="98" spans="1:8" ht="13" x14ac:dyDescent="0.15">
      <c r="A98" s="13" t="s">
        <v>1864</v>
      </c>
      <c r="B98" s="13" t="s">
        <v>218</v>
      </c>
      <c r="C98" s="135">
        <v>43</v>
      </c>
      <c r="D98" s="13" t="s">
        <v>385</v>
      </c>
      <c r="E98" s="13">
        <v>70</v>
      </c>
      <c r="F98" s="13" t="s">
        <v>393</v>
      </c>
      <c r="G98" s="13" t="s">
        <v>7766</v>
      </c>
      <c r="H98" s="70"/>
    </row>
    <row r="99" spans="1:8" ht="13" x14ac:dyDescent="0.15">
      <c r="A99" s="13" t="s">
        <v>513</v>
      </c>
      <c r="B99" s="13" t="s">
        <v>230</v>
      </c>
      <c r="C99" s="135">
        <v>33</v>
      </c>
      <c r="D99" s="13" t="s">
        <v>392</v>
      </c>
      <c r="E99" s="13">
        <v>100</v>
      </c>
      <c r="F99" s="13" t="s">
        <v>393</v>
      </c>
      <c r="G99" s="13" t="s">
        <v>7766</v>
      </c>
      <c r="H99" s="70"/>
    </row>
    <row r="100" spans="1:8" ht="13" x14ac:dyDescent="0.15">
      <c r="A100" s="13" t="s">
        <v>2104</v>
      </c>
      <c r="B100" s="13" t="s">
        <v>234</v>
      </c>
      <c r="C100" s="135">
        <v>15</v>
      </c>
      <c r="D100" s="13" t="s">
        <v>395</v>
      </c>
      <c r="E100" s="13">
        <v>90</v>
      </c>
      <c r="F100" s="13" t="s">
        <v>393</v>
      </c>
      <c r="G100" s="13" t="s">
        <v>7767</v>
      </c>
      <c r="H100" s="70"/>
    </row>
    <row r="101" spans="1:8" ht="13" x14ac:dyDescent="0.15">
      <c r="A101" s="13" t="s">
        <v>1994</v>
      </c>
      <c r="B101" s="13" t="s">
        <v>226</v>
      </c>
      <c r="C101" s="135">
        <v>7</v>
      </c>
      <c r="D101" s="13" t="s">
        <v>847</v>
      </c>
      <c r="E101" s="13">
        <v>100</v>
      </c>
      <c r="F101" s="13" t="s">
        <v>393</v>
      </c>
      <c r="G101" s="13" t="s">
        <v>7767</v>
      </c>
      <c r="H101" s="70"/>
    </row>
    <row r="102" spans="1:8" ht="13" x14ac:dyDescent="0.15">
      <c r="A102" s="13" t="s">
        <v>1878</v>
      </c>
      <c r="B102" s="13" t="s">
        <v>234</v>
      </c>
      <c r="C102" s="135">
        <v>106</v>
      </c>
      <c r="D102" s="13" t="s">
        <v>392</v>
      </c>
      <c r="E102" s="13">
        <v>60</v>
      </c>
      <c r="F102" s="13" t="s">
        <v>393</v>
      </c>
      <c r="G102" s="13" t="s">
        <v>7768</v>
      </c>
      <c r="H102" s="70"/>
    </row>
    <row r="103" spans="1:8" ht="13" x14ac:dyDescent="0.15">
      <c r="A103" s="13" t="s">
        <v>1878</v>
      </c>
      <c r="B103" s="13" t="s">
        <v>234</v>
      </c>
      <c r="C103" s="135">
        <v>106</v>
      </c>
      <c r="D103" s="13" t="s">
        <v>392</v>
      </c>
      <c r="E103" s="13">
        <v>60</v>
      </c>
      <c r="F103" s="13" t="s">
        <v>393</v>
      </c>
      <c r="G103" s="13" t="s">
        <v>7769</v>
      </c>
      <c r="H103" s="70"/>
    </row>
    <row r="104" spans="1:8" ht="13" x14ac:dyDescent="0.15">
      <c r="A104" s="13" t="s">
        <v>2113</v>
      </c>
      <c r="B104" s="13" t="s">
        <v>234</v>
      </c>
      <c r="C104" s="135">
        <v>35</v>
      </c>
      <c r="D104" s="13" t="s">
        <v>389</v>
      </c>
      <c r="E104" s="13">
        <v>90</v>
      </c>
      <c r="F104" s="13" t="s">
        <v>393</v>
      </c>
      <c r="G104" s="13" t="s">
        <v>7770</v>
      </c>
      <c r="H104" s="70"/>
    </row>
    <row r="105" spans="1:8" ht="13" x14ac:dyDescent="0.15">
      <c r="A105" s="13" t="s">
        <v>1380</v>
      </c>
      <c r="B105" s="13" t="s">
        <v>210</v>
      </c>
      <c r="C105" s="135">
        <v>15</v>
      </c>
      <c r="D105" s="13" t="s">
        <v>400</v>
      </c>
      <c r="E105" s="13">
        <v>80</v>
      </c>
      <c r="F105" s="13" t="s">
        <v>398</v>
      </c>
      <c r="G105" s="13" t="s">
        <v>7770</v>
      </c>
      <c r="H105" s="70"/>
    </row>
    <row r="106" spans="1:8" ht="13" x14ac:dyDescent="0.15">
      <c r="A106" s="13" t="s">
        <v>2118</v>
      </c>
      <c r="B106" s="13" t="s">
        <v>234</v>
      </c>
      <c r="C106" s="135">
        <v>56</v>
      </c>
      <c r="D106" s="13" t="s">
        <v>392</v>
      </c>
      <c r="E106" s="13">
        <v>100</v>
      </c>
      <c r="F106" s="13" t="s">
        <v>393</v>
      </c>
      <c r="G106" s="13" t="s">
        <v>7771</v>
      </c>
      <c r="H106" s="70"/>
    </row>
    <row r="107" spans="1:8" ht="13" x14ac:dyDescent="0.15">
      <c r="A107" s="13" t="s">
        <v>1907</v>
      </c>
      <c r="B107" s="13" t="s">
        <v>206</v>
      </c>
      <c r="C107" s="135">
        <v>125</v>
      </c>
      <c r="D107" s="13" t="s">
        <v>469</v>
      </c>
      <c r="E107" s="13"/>
      <c r="F107" s="13" t="s">
        <v>1069</v>
      </c>
      <c r="G107" s="13" t="s">
        <v>7771</v>
      </c>
      <c r="H107" s="70"/>
    </row>
    <row r="108" spans="1:8" ht="13" x14ac:dyDescent="0.15">
      <c r="A108" s="13" t="s">
        <v>1872</v>
      </c>
      <c r="B108" s="13" t="s">
        <v>234</v>
      </c>
      <c r="C108" s="135">
        <v>59</v>
      </c>
      <c r="D108" s="13" t="s">
        <v>392</v>
      </c>
      <c r="E108" s="13">
        <v>80</v>
      </c>
      <c r="F108" s="13" t="s">
        <v>398</v>
      </c>
      <c r="G108" s="13" t="s">
        <v>7772</v>
      </c>
      <c r="H108" s="70"/>
    </row>
    <row r="109" spans="1:8" ht="13" x14ac:dyDescent="0.15">
      <c r="A109" s="13" t="s">
        <v>1872</v>
      </c>
      <c r="B109" s="13" t="s">
        <v>234</v>
      </c>
      <c r="C109" s="135">
        <v>59</v>
      </c>
      <c r="D109" s="13" t="s">
        <v>392</v>
      </c>
      <c r="E109" s="13">
        <v>80</v>
      </c>
      <c r="F109" s="13" t="s">
        <v>398</v>
      </c>
      <c r="G109" s="13" t="s">
        <v>7773</v>
      </c>
      <c r="H109" s="70"/>
    </row>
    <row r="110" spans="1:8" ht="13" x14ac:dyDescent="0.15">
      <c r="A110" s="13" t="s">
        <v>2122</v>
      </c>
      <c r="B110" s="13" t="s">
        <v>234</v>
      </c>
      <c r="C110" s="135">
        <v>83</v>
      </c>
      <c r="D110" s="13" t="s">
        <v>847</v>
      </c>
      <c r="E110" s="13">
        <v>80</v>
      </c>
      <c r="F110" s="13" t="s">
        <v>393</v>
      </c>
      <c r="G110" s="13" t="s">
        <v>7774</v>
      </c>
      <c r="H110" s="70"/>
    </row>
    <row r="111" spans="1:8" ht="13" x14ac:dyDescent="0.15">
      <c r="A111" s="13" t="s">
        <v>1920</v>
      </c>
      <c r="B111" s="13" t="s">
        <v>210</v>
      </c>
      <c r="C111" s="135">
        <v>98</v>
      </c>
      <c r="D111" s="13" t="s">
        <v>469</v>
      </c>
      <c r="E111" s="13"/>
      <c r="F111" s="13" t="s">
        <v>1069</v>
      </c>
      <c r="G111" s="13" t="s">
        <v>7774</v>
      </c>
      <c r="H111" s="70"/>
    </row>
    <row r="112" spans="1:8" ht="13" x14ac:dyDescent="0.15">
      <c r="A112" s="13" t="s">
        <v>2119</v>
      </c>
      <c r="B112" s="13" t="s">
        <v>234</v>
      </c>
      <c r="C112" s="135">
        <v>60</v>
      </c>
      <c r="D112" s="13" t="s">
        <v>392</v>
      </c>
      <c r="E112" s="13">
        <v>80</v>
      </c>
      <c r="F112" s="13" t="s">
        <v>393</v>
      </c>
      <c r="G112" s="13" t="s">
        <v>7775</v>
      </c>
      <c r="H112" s="70"/>
    </row>
    <row r="113" spans="1:8" ht="13" x14ac:dyDescent="0.15">
      <c r="A113" s="13" t="s">
        <v>2119</v>
      </c>
      <c r="B113" s="13" t="s">
        <v>234</v>
      </c>
      <c r="C113" s="135">
        <v>60</v>
      </c>
      <c r="D113" s="13" t="s">
        <v>392</v>
      </c>
      <c r="E113" s="13">
        <v>80</v>
      </c>
      <c r="F113" s="13" t="s">
        <v>393</v>
      </c>
      <c r="G113" s="13" t="s">
        <v>7776</v>
      </c>
      <c r="H113" s="70"/>
    </row>
    <row r="114" spans="1:8" ht="13" x14ac:dyDescent="0.15">
      <c r="A114" s="13" t="s">
        <v>7731</v>
      </c>
      <c r="B114" s="13"/>
      <c r="C114" s="135"/>
      <c r="D114" s="13" t="s">
        <v>469</v>
      </c>
      <c r="E114" s="13"/>
      <c r="F114" s="13" t="s">
        <v>469</v>
      </c>
      <c r="G114" s="13" t="s">
        <v>7777</v>
      </c>
      <c r="H114" s="70"/>
    </row>
    <row r="115" spans="1:8" ht="13" x14ac:dyDescent="0.15">
      <c r="A115" s="13" t="s">
        <v>2109</v>
      </c>
      <c r="B115" s="13" t="s">
        <v>234</v>
      </c>
      <c r="C115" s="135">
        <v>26</v>
      </c>
      <c r="D115" s="13" t="s">
        <v>385</v>
      </c>
      <c r="E115" s="13">
        <v>90</v>
      </c>
      <c r="F115" s="13" t="s">
        <v>393</v>
      </c>
      <c r="G115" s="13" t="s">
        <v>7778</v>
      </c>
      <c r="H115" s="70"/>
    </row>
    <row r="116" spans="1:8" ht="13" x14ac:dyDescent="0.15">
      <c r="A116" s="13" t="s">
        <v>1881</v>
      </c>
      <c r="B116" s="13" t="s">
        <v>230</v>
      </c>
      <c r="C116" s="135">
        <v>89</v>
      </c>
      <c r="D116" s="13" t="s">
        <v>469</v>
      </c>
      <c r="E116" s="13"/>
      <c r="F116" s="13" t="s">
        <v>1069</v>
      </c>
      <c r="G116" s="13" t="s">
        <v>7778</v>
      </c>
      <c r="H116" s="70"/>
    </row>
    <row r="117" spans="1:8" ht="13" x14ac:dyDescent="0.15">
      <c r="A117" s="13" t="s">
        <v>2110</v>
      </c>
      <c r="B117" s="13" t="s">
        <v>234</v>
      </c>
      <c r="C117" s="135">
        <v>27</v>
      </c>
      <c r="D117" s="13" t="s">
        <v>389</v>
      </c>
      <c r="E117" s="13">
        <v>90</v>
      </c>
      <c r="F117" s="13" t="s">
        <v>393</v>
      </c>
      <c r="G117" s="13" t="s">
        <v>7779</v>
      </c>
      <c r="H117" s="70"/>
    </row>
    <row r="118" spans="1:8" ht="13" x14ac:dyDescent="0.15">
      <c r="A118" s="13" t="s">
        <v>1172</v>
      </c>
      <c r="B118" s="13" t="s">
        <v>230</v>
      </c>
      <c r="C118" s="135">
        <v>97</v>
      </c>
      <c r="D118" s="13" t="s">
        <v>469</v>
      </c>
      <c r="E118" s="13"/>
      <c r="F118" s="13" t="s">
        <v>1069</v>
      </c>
      <c r="G118" s="13" t="s">
        <v>7779</v>
      </c>
      <c r="H118" s="70"/>
    </row>
    <row r="119" spans="1:8" ht="13" x14ac:dyDescent="0.15">
      <c r="A119" s="13" t="s">
        <v>1859</v>
      </c>
      <c r="B119" s="13" t="s">
        <v>234</v>
      </c>
      <c r="C119" s="135">
        <v>5</v>
      </c>
      <c r="D119" s="13" t="s">
        <v>392</v>
      </c>
      <c r="E119" s="13">
        <v>130</v>
      </c>
      <c r="F119" s="13" t="s">
        <v>386</v>
      </c>
      <c r="G119" s="13" t="s">
        <v>7780</v>
      </c>
      <c r="H119" s="70"/>
    </row>
    <row r="120" spans="1:8" ht="13" x14ac:dyDescent="0.15">
      <c r="A120" s="13" t="s">
        <v>1859</v>
      </c>
      <c r="B120" s="13" t="s">
        <v>234</v>
      </c>
      <c r="C120" s="135">
        <v>5</v>
      </c>
      <c r="D120" s="13" t="s">
        <v>392</v>
      </c>
      <c r="E120" s="13">
        <v>130</v>
      </c>
      <c r="F120" s="13" t="s">
        <v>386</v>
      </c>
      <c r="G120" s="13" t="s">
        <v>7781</v>
      </c>
      <c r="H120" s="70"/>
    </row>
    <row r="121" spans="1:8" ht="13" x14ac:dyDescent="0.15">
      <c r="A121" s="13" t="s">
        <v>2105</v>
      </c>
      <c r="B121" s="13" t="s">
        <v>234</v>
      </c>
      <c r="C121" s="135">
        <v>17</v>
      </c>
      <c r="D121" s="13" t="s">
        <v>407</v>
      </c>
      <c r="E121" s="13">
        <v>90</v>
      </c>
      <c r="F121" s="13" t="s">
        <v>393</v>
      </c>
      <c r="G121" s="13" t="s">
        <v>7782</v>
      </c>
      <c r="H121" s="70"/>
    </row>
    <row r="122" spans="1:8" ht="13" x14ac:dyDescent="0.15">
      <c r="A122" s="13" t="s">
        <v>834</v>
      </c>
      <c r="B122" s="13" t="s">
        <v>214</v>
      </c>
      <c r="C122" s="135">
        <v>88</v>
      </c>
      <c r="D122" s="13" t="s">
        <v>469</v>
      </c>
      <c r="E122" s="13"/>
      <c r="F122" s="13" t="s">
        <v>469</v>
      </c>
      <c r="G122" s="13" t="s">
        <v>7782</v>
      </c>
      <c r="H122" s="70"/>
    </row>
    <row r="123" spans="1:8" ht="13" x14ac:dyDescent="0.15">
      <c r="A123" s="13" t="s">
        <v>7702</v>
      </c>
      <c r="B123" s="13"/>
      <c r="C123" s="135"/>
      <c r="D123" s="13" t="s">
        <v>469</v>
      </c>
      <c r="E123" s="13"/>
      <c r="F123" s="13" t="s">
        <v>469</v>
      </c>
      <c r="G123" s="13" t="s">
        <v>7783</v>
      </c>
      <c r="H123" s="70"/>
    </row>
    <row r="124" spans="1:8" ht="13" x14ac:dyDescent="0.15">
      <c r="A124" s="13" t="s">
        <v>7704</v>
      </c>
      <c r="B124" s="13"/>
      <c r="C124" s="135"/>
      <c r="D124" s="13" t="s">
        <v>469</v>
      </c>
      <c r="E124" s="13"/>
      <c r="F124" s="13" t="s">
        <v>469</v>
      </c>
      <c r="G124" s="13" t="s">
        <v>7784</v>
      </c>
      <c r="H124" s="70"/>
    </row>
    <row r="125" spans="1:8" ht="13" x14ac:dyDescent="0.15">
      <c r="A125" s="13" t="s">
        <v>7706</v>
      </c>
      <c r="B125" s="13"/>
      <c r="C125" s="135"/>
      <c r="D125" s="13" t="s">
        <v>469</v>
      </c>
      <c r="E125" s="13"/>
      <c r="F125" s="13" t="s">
        <v>469</v>
      </c>
      <c r="G125" s="13" t="s">
        <v>7785</v>
      </c>
      <c r="H125" s="70"/>
    </row>
    <row r="126" spans="1:8" ht="13" x14ac:dyDescent="0.15">
      <c r="A126" s="13" t="s">
        <v>7731</v>
      </c>
      <c r="B126" s="13"/>
      <c r="C126" s="135"/>
      <c r="D126" s="13" t="s">
        <v>469</v>
      </c>
      <c r="E126" s="13"/>
      <c r="F126" s="13" t="s">
        <v>469</v>
      </c>
      <c r="G126" s="13" t="s">
        <v>7786</v>
      </c>
      <c r="H126" s="70"/>
    </row>
    <row r="127" spans="1:8" ht="13" x14ac:dyDescent="0.15">
      <c r="A127" s="13" t="s">
        <v>854</v>
      </c>
      <c r="B127" s="13" t="s">
        <v>242</v>
      </c>
      <c r="C127" s="135">
        <v>40</v>
      </c>
      <c r="D127" s="13" t="s">
        <v>400</v>
      </c>
      <c r="E127" s="13">
        <v>100</v>
      </c>
      <c r="F127" s="13" t="s">
        <v>398</v>
      </c>
      <c r="G127" s="13" t="s">
        <v>7787</v>
      </c>
      <c r="H127" s="70"/>
    </row>
    <row r="128" spans="1:8" ht="13" x14ac:dyDescent="0.15">
      <c r="A128" s="13" t="s">
        <v>1951</v>
      </c>
      <c r="B128" s="13" t="s">
        <v>238</v>
      </c>
      <c r="C128" s="135">
        <v>32</v>
      </c>
      <c r="D128" s="13" t="s">
        <v>858</v>
      </c>
      <c r="E128" s="13">
        <v>60</v>
      </c>
      <c r="F128" s="13" t="s">
        <v>393</v>
      </c>
      <c r="G128" s="13" t="s">
        <v>7787</v>
      </c>
      <c r="H128" s="70"/>
    </row>
    <row r="129" spans="1:8" ht="13" x14ac:dyDescent="0.15">
      <c r="A129" s="13" t="s">
        <v>962</v>
      </c>
      <c r="B129" s="13" t="s">
        <v>246</v>
      </c>
      <c r="C129" s="135">
        <v>14</v>
      </c>
      <c r="D129" s="13" t="s">
        <v>385</v>
      </c>
      <c r="E129" s="13">
        <v>110</v>
      </c>
      <c r="F129" s="13" t="s">
        <v>386</v>
      </c>
      <c r="G129" s="13" t="s">
        <v>7788</v>
      </c>
      <c r="H129" s="70"/>
    </row>
    <row r="130" spans="1:8" ht="13" x14ac:dyDescent="0.15">
      <c r="A130" s="13" t="s">
        <v>2147</v>
      </c>
      <c r="B130" s="13" t="s">
        <v>238</v>
      </c>
      <c r="C130" s="135">
        <v>87</v>
      </c>
      <c r="D130" s="13" t="s">
        <v>469</v>
      </c>
      <c r="E130" s="13"/>
      <c r="F130" s="13" t="s">
        <v>906</v>
      </c>
      <c r="G130" s="13" t="s">
        <v>7788</v>
      </c>
      <c r="H130" s="70"/>
    </row>
    <row r="131" spans="1:8" ht="13" x14ac:dyDescent="0.15">
      <c r="A131" s="13" t="s">
        <v>457</v>
      </c>
      <c r="B131" s="13" t="s">
        <v>246</v>
      </c>
      <c r="C131" s="135">
        <v>58</v>
      </c>
      <c r="D131" s="13" t="s">
        <v>389</v>
      </c>
      <c r="E131" s="13">
        <v>50</v>
      </c>
      <c r="F131" s="13" t="s">
        <v>393</v>
      </c>
      <c r="G131" s="13" t="s">
        <v>7789</v>
      </c>
      <c r="H131" s="70"/>
    </row>
    <row r="132" spans="1:8" ht="13" x14ac:dyDescent="0.15">
      <c r="A132" s="13" t="s">
        <v>457</v>
      </c>
      <c r="B132" s="13" t="s">
        <v>246</v>
      </c>
      <c r="C132" s="135">
        <v>58</v>
      </c>
      <c r="D132" s="13" t="s">
        <v>389</v>
      </c>
      <c r="E132" s="13">
        <v>50</v>
      </c>
      <c r="F132" s="13" t="s">
        <v>393</v>
      </c>
      <c r="G132" s="13" t="s">
        <v>7790</v>
      </c>
      <c r="H132" s="70"/>
    </row>
    <row r="133" spans="1:8" ht="13" x14ac:dyDescent="0.15">
      <c r="A133" s="13" t="s">
        <v>963</v>
      </c>
      <c r="B133" s="13" t="s">
        <v>242</v>
      </c>
      <c r="C133" s="135">
        <v>39</v>
      </c>
      <c r="D133" s="13" t="s">
        <v>389</v>
      </c>
      <c r="E133" s="13">
        <v>70</v>
      </c>
      <c r="F133" s="13" t="s">
        <v>393</v>
      </c>
      <c r="G133" s="13" t="s">
        <v>7791</v>
      </c>
      <c r="H133" s="70"/>
    </row>
    <row r="134" spans="1:8" ht="13" x14ac:dyDescent="0.15">
      <c r="A134" s="13" t="s">
        <v>1857</v>
      </c>
      <c r="B134" s="13" t="s">
        <v>218</v>
      </c>
      <c r="C134" s="135">
        <v>19</v>
      </c>
      <c r="D134" s="13" t="s">
        <v>385</v>
      </c>
      <c r="E134" s="13">
        <v>70</v>
      </c>
      <c r="F134" s="13" t="s">
        <v>393</v>
      </c>
      <c r="G134" s="13" t="s">
        <v>7791</v>
      </c>
      <c r="H134" s="70"/>
    </row>
    <row r="135" spans="1:8" ht="13" x14ac:dyDescent="0.15">
      <c r="A135" s="13" t="s">
        <v>500</v>
      </c>
      <c r="B135" s="13"/>
      <c r="C135" s="135"/>
      <c r="D135" s="13" t="s">
        <v>496</v>
      </c>
      <c r="E135" s="13"/>
      <c r="F135" s="13" t="s">
        <v>496</v>
      </c>
      <c r="G135" s="13" t="s">
        <v>7792</v>
      </c>
      <c r="H135" s="70"/>
    </row>
    <row r="136" spans="1:8" ht="13" x14ac:dyDescent="0.15">
      <c r="A136" s="13" t="s">
        <v>499</v>
      </c>
      <c r="B136" s="13"/>
      <c r="C136" s="135"/>
      <c r="D136" s="13" t="s">
        <v>496</v>
      </c>
      <c r="E136" s="13"/>
      <c r="F136" s="13" t="s">
        <v>496</v>
      </c>
      <c r="G136" s="13" t="s">
        <v>7792</v>
      </c>
      <c r="H136" s="70"/>
    </row>
    <row r="137" spans="1:8" ht="13" x14ac:dyDescent="0.15">
      <c r="A137" s="13" t="s">
        <v>503</v>
      </c>
      <c r="B137" s="13"/>
      <c r="C137" s="135"/>
      <c r="D137" s="13" t="s">
        <v>496</v>
      </c>
      <c r="E137" s="13"/>
      <c r="F137" s="13" t="s">
        <v>496</v>
      </c>
      <c r="G137" s="13" t="s">
        <v>7792</v>
      </c>
      <c r="H137" s="70"/>
    </row>
    <row r="138" spans="1:8" ht="13" x14ac:dyDescent="0.15">
      <c r="A138" s="13" t="s">
        <v>501</v>
      </c>
      <c r="B138" s="13"/>
      <c r="C138" s="135"/>
      <c r="D138" s="13" t="s">
        <v>496</v>
      </c>
      <c r="E138" s="13"/>
      <c r="F138" s="13" t="s">
        <v>496</v>
      </c>
      <c r="G138" s="13" t="s">
        <v>7792</v>
      </c>
      <c r="H138" s="70"/>
    </row>
    <row r="139" spans="1:8" ht="13" x14ac:dyDescent="0.15">
      <c r="A139" s="13" t="s">
        <v>502</v>
      </c>
      <c r="B139" s="13"/>
      <c r="C139" s="135"/>
      <c r="D139" s="13" t="s">
        <v>496</v>
      </c>
      <c r="E139" s="13"/>
      <c r="F139" s="13" t="s">
        <v>496</v>
      </c>
      <c r="G139" s="13" t="s">
        <v>7792</v>
      </c>
      <c r="H139" s="70"/>
    </row>
    <row r="140" spans="1:8" ht="13" x14ac:dyDescent="0.15">
      <c r="A140" s="13" t="s">
        <v>498</v>
      </c>
      <c r="B140" s="13"/>
      <c r="C140" s="135"/>
      <c r="D140" s="13" t="s">
        <v>496</v>
      </c>
      <c r="E140" s="13"/>
      <c r="F140" s="13" t="s">
        <v>496</v>
      </c>
      <c r="G140" s="13" t="s">
        <v>7792</v>
      </c>
      <c r="H140" s="70"/>
    </row>
    <row r="141" spans="1:8" ht="13" x14ac:dyDescent="0.15">
      <c r="A141" s="13" t="s">
        <v>924</v>
      </c>
      <c r="B141" s="13"/>
      <c r="C141" s="135"/>
      <c r="D141" s="13" t="s">
        <v>496</v>
      </c>
      <c r="E141" s="13"/>
      <c r="F141" s="13" t="s">
        <v>496</v>
      </c>
      <c r="G141" s="13" t="s">
        <v>7792</v>
      </c>
      <c r="H141" s="70"/>
    </row>
    <row r="142" spans="1:8" ht="13" x14ac:dyDescent="0.15">
      <c r="A142" s="13" t="s">
        <v>852</v>
      </c>
      <c r="B142" s="13"/>
      <c r="C142" s="135"/>
      <c r="D142" s="13" t="s">
        <v>496</v>
      </c>
      <c r="E142" s="13"/>
      <c r="F142" s="13" t="s">
        <v>496</v>
      </c>
      <c r="G142" s="13" t="s">
        <v>7792</v>
      </c>
      <c r="H142" s="70"/>
    </row>
    <row r="143" spans="1:8" ht="13" x14ac:dyDescent="0.15">
      <c r="A143" s="13" t="s">
        <v>849</v>
      </c>
      <c r="B143" s="13" t="s">
        <v>246</v>
      </c>
      <c r="C143" s="135">
        <v>24</v>
      </c>
      <c r="D143" s="13" t="s">
        <v>847</v>
      </c>
      <c r="E143" s="13">
        <v>120</v>
      </c>
      <c r="F143" s="13" t="s">
        <v>398</v>
      </c>
      <c r="G143" s="13" t="s">
        <v>7793</v>
      </c>
      <c r="H143" s="70"/>
    </row>
    <row r="144" spans="1:8" ht="13" x14ac:dyDescent="0.15">
      <c r="A144" s="13" t="s">
        <v>852</v>
      </c>
      <c r="B144" s="13" t="s">
        <v>250</v>
      </c>
      <c r="C144" s="135">
        <v>80</v>
      </c>
      <c r="D144" s="13" t="s">
        <v>496</v>
      </c>
      <c r="E144" s="13"/>
      <c r="F144" s="13" t="s">
        <v>496</v>
      </c>
      <c r="G144" s="13" t="s">
        <v>7793</v>
      </c>
      <c r="H144" s="70"/>
    </row>
    <row r="145" spans="1:8" ht="13" x14ac:dyDescent="0.15">
      <c r="A145" s="13" t="s">
        <v>435</v>
      </c>
      <c r="B145" s="13" t="s">
        <v>246</v>
      </c>
      <c r="C145" s="135">
        <v>37</v>
      </c>
      <c r="D145" s="13" t="s">
        <v>389</v>
      </c>
      <c r="E145" s="13">
        <v>80</v>
      </c>
      <c r="F145" s="13" t="s">
        <v>398</v>
      </c>
      <c r="G145" s="13" t="s">
        <v>7794</v>
      </c>
      <c r="H145" s="70"/>
    </row>
    <row r="146" spans="1:8" ht="13" x14ac:dyDescent="0.15">
      <c r="A146" s="13" t="s">
        <v>435</v>
      </c>
      <c r="B146" s="13" t="s">
        <v>246</v>
      </c>
      <c r="C146" s="135">
        <v>37</v>
      </c>
      <c r="D146" s="13" t="s">
        <v>389</v>
      </c>
      <c r="E146" s="13">
        <v>80</v>
      </c>
      <c r="F146" s="13" t="s">
        <v>398</v>
      </c>
      <c r="G146" s="13" t="s">
        <v>7795</v>
      </c>
      <c r="H146" s="70"/>
    </row>
    <row r="147" spans="1:8" ht="13" x14ac:dyDescent="0.15">
      <c r="A147" s="13" t="s">
        <v>929</v>
      </c>
      <c r="B147" s="13" t="s">
        <v>250</v>
      </c>
      <c r="C147" s="135">
        <v>5</v>
      </c>
      <c r="D147" s="13" t="s">
        <v>858</v>
      </c>
      <c r="E147" s="13">
        <v>90</v>
      </c>
      <c r="F147" s="13" t="s">
        <v>398</v>
      </c>
      <c r="G147" s="13" t="s">
        <v>7796</v>
      </c>
      <c r="H147" s="70"/>
    </row>
    <row r="148" spans="1:8" ht="13" x14ac:dyDescent="0.15">
      <c r="A148" s="13" t="s">
        <v>924</v>
      </c>
      <c r="B148" s="13" t="s">
        <v>250</v>
      </c>
      <c r="C148" s="135">
        <v>79</v>
      </c>
      <c r="D148" s="13" t="s">
        <v>496</v>
      </c>
      <c r="E148" s="13"/>
      <c r="F148" s="13" t="s">
        <v>496</v>
      </c>
      <c r="G148" s="13" t="s">
        <v>7796</v>
      </c>
      <c r="H148" s="70"/>
    </row>
    <row r="149" spans="1:8" ht="13" x14ac:dyDescent="0.15">
      <c r="A149" s="13" t="s">
        <v>409</v>
      </c>
      <c r="B149" s="13" t="s">
        <v>246</v>
      </c>
      <c r="C149" s="135">
        <v>21</v>
      </c>
      <c r="D149" s="13" t="s">
        <v>389</v>
      </c>
      <c r="E149" s="13">
        <v>130</v>
      </c>
      <c r="F149" s="13" t="s">
        <v>386</v>
      </c>
      <c r="G149" s="13" t="s">
        <v>7797</v>
      </c>
      <c r="H149" s="70"/>
    </row>
    <row r="150" spans="1:8" ht="13" x14ac:dyDescent="0.15">
      <c r="A150" s="13" t="s">
        <v>409</v>
      </c>
      <c r="B150" s="13" t="s">
        <v>246</v>
      </c>
      <c r="C150" s="135">
        <v>21</v>
      </c>
      <c r="D150" s="13" t="s">
        <v>389</v>
      </c>
      <c r="E150" s="13">
        <v>130</v>
      </c>
      <c r="F150" s="13" t="s">
        <v>386</v>
      </c>
      <c r="G150" s="13" t="s">
        <v>7798</v>
      </c>
      <c r="H150" s="70"/>
    </row>
    <row r="151" spans="1:8" ht="13" x14ac:dyDescent="0.15">
      <c r="A151" s="13" t="s">
        <v>2235</v>
      </c>
      <c r="B151" s="13" t="s">
        <v>261</v>
      </c>
      <c r="C151" s="135">
        <v>1</v>
      </c>
      <c r="D151" s="13" t="s">
        <v>407</v>
      </c>
      <c r="E151" s="13">
        <v>60</v>
      </c>
      <c r="F151" s="13" t="s">
        <v>393</v>
      </c>
      <c r="G151" s="13" t="s">
        <v>7799</v>
      </c>
      <c r="H151" s="70"/>
    </row>
    <row r="152" spans="1:8" ht="13" x14ac:dyDescent="0.15">
      <c r="A152" s="13" t="s">
        <v>2006</v>
      </c>
      <c r="B152" s="13" t="s">
        <v>226</v>
      </c>
      <c r="C152" s="135">
        <v>104</v>
      </c>
      <c r="D152" s="13" t="s">
        <v>469</v>
      </c>
      <c r="E152" s="13"/>
      <c r="F152" s="13" t="s">
        <v>721</v>
      </c>
      <c r="G152" s="13" t="s">
        <v>7799</v>
      </c>
      <c r="H152" s="70"/>
    </row>
    <row r="153" spans="1:8" ht="13" x14ac:dyDescent="0.15">
      <c r="A153" s="13" t="s">
        <v>2245</v>
      </c>
      <c r="B153" s="13" t="s">
        <v>261</v>
      </c>
      <c r="C153" s="135">
        <v>15</v>
      </c>
      <c r="D153" s="13" t="s">
        <v>395</v>
      </c>
      <c r="E153" s="13">
        <v>60</v>
      </c>
      <c r="F153" s="13" t="s">
        <v>393</v>
      </c>
      <c r="G153" s="13" t="s">
        <v>7800</v>
      </c>
      <c r="H153" s="70"/>
    </row>
    <row r="154" spans="1:8" ht="13" x14ac:dyDescent="0.15">
      <c r="A154" s="13" t="s">
        <v>1070</v>
      </c>
      <c r="B154" s="13" t="s">
        <v>242</v>
      </c>
      <c r="C154" s="135">
        <v>90</v>
      </c>
      <c r="D154" s="13" t="s">
        <v>469</v>
      </c>
      <c r="E154" s="13"/>
      <c r="F154" s="13" t="s">
        <v>1069</v>
      </c>
      <c r="G154" s="13" t="s">
        <v>7800</v>
      </c>
      <c r="H154" s="70"/>
    </row>
    <row r="155" spans="1:8" ht="13" x14ac:dyDescent="0.15">
      <c r="A155" s="13" t="s">
        <v>7731</v>
      </c>
      <c r="B155" s="13"/>
      <c r="C155" s="135"/>
      <c r="D155" s="13" t="s">
        <v>469</v>
      </c>
      <c r="E155" s="13"/>
      <c r="F155" s="13" t="s">
        <v>469</v>
      </c>
      <c r="G155" s="13" t="s">
        <v>7801</v>
      </c>
      <c r="H155" s="70"/>
    </row>
    <row r="156" spans="1:8" ht="13" x14ac:dyDescent="0.15">
      <c r="A156" s="13" t="s">
        <v>2253</v>
      </c>
      <c r="B156" s="13" t="s">
        <v>261</v>
      </c>
      <c r="C156" s="135">
        <v>27</v>
      </c>
      <c r="D156" s="13" t="s">
        <v>389</v>
      </c>
      <c r="E156" s="13">
        <v>60</v>
      </c>
      <c r="F156" s="13" t="s">
        <v>393</v>
      </c>
      <c r="G156" s="13" t="s">
        <v>7802</v>
      </c>
      <c r="H156" s="70"/>
    </row>
    <row r="157" spans="1:8" ht="13" x14ac:dyDescent="0.15">
      <c r="A157" s="13" t="s">
        <v>495</v>
      </c>
      <c r="B157" s="13" t="s">
        <v>242</v>
      </c>
      <c r="C157" s="135">
        <v>103</v>
      </c>
      <c r="D157" s="13" t="s">
        <v>496</v>
      </c>
      <c r="E157" s="13"/>
      <c r="F157" s="13" t="s">
        <v>497</v>
      </c>
      <c r="G157" s="13" t="s">
        <v>7802</v>
      </c>
      <c r="H157" s="70"/>
    </row>
    <row r="158" spans="1:8" ht="13" x14ac:dyDescent="0.15">
      <c r="A158" s="13" t="s">
        <v>931</v>
      </c>
      <c r="B158" s="13" t="s">
        <v>246</v>
      </c>
      <c r="C158" s="135">
        <v>7</v>
      </c>
      <c r="D158" s="13" t="s">
        <v>389</v>
      </c>
      <c r="E158" s="13">
        <v>120</v>
      </c>
      <c r="F158" s="13" t="s">
        <v>386</v>
      </c>
      <c r="G158" s="13" t="s">
        <v>7803</v>
      </c>
      <c r="H158" s="70"/>
    </row>
    <row r="159" spans="1:8" ht="13" x14ac:dyDescent="0.15">
      <c r="A159" s="13" t="s">
        <v>931</v>
      </c>
      <c r="B159" s="13" t="s">
        <v>246</v>
      </c>
      <c r="C159" s="135">
        <v>7</v>
      </c>
      <c r="D159" s="13" t="s">
        <v>389</v>
      </c>
      <c r="E159" s="13">
        <v>120</v>
      </c>
      <c r="F159" s="13" t="s">
        <v>386</v>
      </c>
      <c r="G159" s="13" t="s">
        <v>7804</v>
      </c>
      <c r="H159" s="70"/>
    </row>
    <row r="160" spans="1:8" ht="13" x14ac:dyDescent="0.15">
      <c r="A160" s="13" t="s">
        <v>7702</v>
      </c>
      <c r="B160" s="13"/>
      <c r="C160" s="135"/>
      <c r="D160" s="13" t="s">
        <v>469</v>
      </c>
      <c r="E160" s="13"/>
      <c r="F160" s="13" t="s">
        <v>1542</v>
      </c>
      <c r="G160" s="13" t="s">
        <v>7805</v>
      </c>
      <c r="H160" s="70"/>
    </row>
    <row r="161" spans="1:8" ht="13" x14ac:dyDescent="0.15">
      <c r="A161" s="13" t="s">
        <v>7704</v>
      </c>
      <c r="B161" s="13"/>
      <c r="C161" s="135"/>
      <c r="D161" s="13" t="s">
        <v>469</v>
      </c>
      <c r="E161" s="13"/>
      <c r="F161" s="13" t="s">
        <v>1542</v>
      </c>
      <c r="G161" s="13" t="s">
        <v>7806</v>
      </c>
      <c r="H161" s="70"/>
    </row>
    <row r="162" spans="1:8" ht="13" x14ac:dyDescent="0.15">
      <c r="A162" s="13" t="s">
        <v>7706</v>
      </c>
      <c r="B162" s="13"/>
      <c r="C162" s="135"/>
      <c r="D162" s="13" t="s">
        <v>469</v>
      </c>
      <c r="E162" s="13"/>
      <c r="F162" s="13" t="s">
        <v>1542</v>
      </c>
      <c r="G162" s="13" t="s">
        <v>7807</v>
      </c>
      <c r="H162" s="70"/>
    </row>
    <row r="163" spans="1:8" ht="13" x14ac:dyDescent="0.15">
      <c r="A163" s="13" t="s">
        <v>2297</v>
      </c>
      <c r="B163" s="13" t="s">
        <v>261</v>
      </c>
      <c r="C163" s="135">
        <v>81</v>
      </c>
      <c r="D163" s="13" t="s">
        <v>392</v>
      </c>
      <c r="E163" s="13">
        <v>60</v>
      </c>
      <c r="F163" s="13" t="s">
        <v>393</v>
      </c>
      <c r="G163" s="13" t="s">
        <v>7808</v>
      </c>
      <c r="H163" s="70"/>
    </row>
    <row r="164" spans="1:8" ht="13" x14ac:dyDescent="0.15">
      <c r="A164" s="13" t="s">
        <v>500</v>
      </c>
      <c r="B164" s="13" t="s">
        <v>261</v>
      </c>
      <c r="C164" s="135">
        <v>105</v>
      </c>
      <c r="D164" s="13" t="s">
        <v>496</v>
      </c>
      <c r="E164" s="13"/>
      <c r="F164" s="13" t="s">
        <v>496</v>
      </c>
      <c r="G164" s="13" t="s">
        <v>7808</v>
      </c>
      <c r="H164" s="70"/>
    </row>
    <row r="165" spans="1:8" ht="13" x14ac:dyDescent="0.15">
      <c r="A165" s="13" t="s">
        <v>2296</v>
      </c>
      <c r="B165" s="13" t="s">
        <v>261</v>
      </c>
      <c r="C165" s="135">
        <v>79</v>
      </c>
      <c r="D165" s="13" t="s">
        <v>392</v>
      </c>
      <c r="E165" s="13">
        <v>90</v>
      </c>
      <c r="F165" s="13" t="s">
        <v>398</v>
      </c>
      <c r="G165" s="13" t="s">
        <v>7809</v>
      </c>
      <c r="H165" s="70"/>
    </row>
    <row r="166" spans="1:8" ht="13" x14ac:dyDescent="0.15">
      <c r="A166" s="13" t="s">
        <v>499</v>
      </c>
      <c r="B166" s="13" t="s">
        <v>261</v>
      </c>
      <c r="C166" s="135">
        <v>106</v>
      </c>
      <c r="D166" s="13" t="s">
        <v>496</v>
      </c>
      <c r="E166" s="13"/>
      <c r="F166" s="13" t="s">
        <v>496</v>
      </c>
      <c r="G166" s="13" t="s">
        <v>7809</v>
      </c>
      <c r="H166" s="70"/>
    </row>
    <row r="167" spans="1:8" ht="13" x14ac:dyDescent="0.15">
      <c r="A167" s="13" t="s">
        <v>2344</v>
      </c>
      <c r="B167" s="13" t="s">
        <v>268</v>
      </c>
      <c r="C167" s="135">
        <v>11</v>
      </c>
      <c r="D167" s="13" t="s">
        <v>407</v>
      </c>
      <c r="E167" s="13">
        <v>60</v>
      </c>
      <c r="F167" s="13" t="s">
        <v>393</v>
      </c>
      <c r="G167" s="13" t="s">
        <v>7810</v>
      </c>
      <c r="H167" s="70"/>
    </row>
    <row r="168" spans="1:8" ht="13" x14ac:dyDescent="0.15">
      <c r="A168" s="13" t="s">
        <v>2344</v>
      </c>
      <c r="B168" s="13" t="s">
        <v>268</v>
      </c>
      <c r="C168" s="135">
        <v>11</v>
      </c>
      <c r="D168" s="13" t="s">
        <v>407</v>
      </c>
      <c r="E168" s="13">
        <v>60</v>
      </c>
      <c r="F168" s="13" t="s">
        <v>393</v>
      </c>
      <c r="G168" s="13" t="s">
        <v>7811</v>
      </c>
      <c r="H168" s="70"/>
    </row>
    <row r="169" spans="1:8" ht="13" x14ac:dyDescent="0.15">
      <c r="A169" s="13" t="s">
        <v>2341</v>
      </c>
      <c r="B169" s="13" t="s">
        <v>268</v>
      </c>
      <c r="C169" s="135">
        <v>8</v>
      </c>
      <c r="D169" s="13" t="s">
        <v>407</v>
      </c>
      <c r="E169" s="13">
        <v>60</v>
      </c>
      <c r="F169" s="13" t="s">
        <v>393</v>
      </c>
      <c r="G169" s="13" t="s">
        <v>7812</v>
      </c>
      <c r="H169" s="70"/>
    </row>
    <row r="170" spans="1:8" ht="13" x14ac:dyDescent="0.15">
      <c r="A170" s="13" t="s">
        <v>2341</v>
      </c>
      <c r="B170" s="13" t="s">
        <v>268</v>
      </c>
      <c r="C170" s="135">
        <v>8</v>
      </c>
      <c r="D170" s="13" t="s">
        <v>407</v>
      </c>
      <c r="E170" s="13">
        <v>60</v>
      </c>
      <c r="F170" s="13" t="s">
        <v>393</v>
      </c>
      <c r="G170" s="13" t="s">
        <v>7813</v>
      </c>
      <c r="H170" s="70"/>
    </row>
    <row r="171" spans="1:8" ht="13" x14ac:dyDescent="0.15">
      <c r="A171" s="13" t="s">
        <v>2272</v>
      </c>
      <c r="B171" s="13" t="s">
        <v>261</v>
      </c>
      <c r="C171" s="135">
        <v>53</v>
      </c>
      <c r="D171" s="13" t="s">
        <v>385</v>
      </c>
      <c r="E171" s="13">
        <v>90</v>
      </c>
      <c r="F171" s="13" t="s">
        <v>398</v>
      </c>
      <c r="G171" s="13" t="s">
        <v>7814</v>
      </c>
      <c r="H171" s="70"/>
    </row>
    <row r="172" spans="1:8" ht="13" x14ac:dyDescent="0.15">
      <c r="A172" s="13" t="s">
        <v>502</v>
      </c>
      <c r="B172" s="13" t="s">
        <v>261</v>
      </c>
      <c r="C172" s="135">
        <v>109</v>
      </c>
      <c r="D172" s="13" t="s">
        <v>496</v>
      </c>
      <c r="E172" s="13"/>
      <c r="F172" s="13" t="s">
        <v>496</v>
      </c>
      <c r="G172" s="13" t="s">
        <v>7814</v>
      </c>
      <c r="H172" s="70"/>
    </row>
    <row r="173" spans="1:8" ht="13" x14ac:dyDescent="0.15">
      <c r="A173" s="13" t="s">
        <v>2263</v>
      </c>
      <c r="B173" s="13" t="s">
        <v>261</v>
      </c>
      <c r="C173" s="135">
        <v>42</v>
      </c>
      <c r="D173" s="13" t="s">
        <v>404</v>
      </c>
      <c r="E173" s="13">
        <v>90</v>
      </c>
      <c r="F173" s="13" t="s">
        <v>398</v>
      </c>
      <c r="G173" s="13" t="s">
        <v>7815</v>
      </c>
      <c r="H173" s="70"/>
    </row>
    <row r="174" spans="1:8" ht="13" x14ac:dyDescent="0.15">
      <c r="A174" s="13" t="s">
        <v>501</v>
      </c>
      <c r="B174" s="13" t="s">
        <v>261</v>
      </c>
      <c r="C174" s="135">
        <v>108</v>
      </c>
      <c r="D174" s="13" t="s">
        <v>496</v>
      </c>
      <c r="E174" s="13"/>
      <c r="F174" s="13" t="s">
        <v>496</v>
      </c>
      <c r="G174" s="13" t="s">
        <v>7815</v>
      </c>
      <c r="H174" s="70"/>
    </row>
    <row r="175" spans="1:8" ht="13" x14ac:dyDescent="0.15">
      <c r="A175" s="13" t="s">
        <v>2282</v>
      </c>
      <c r="B175" s="13" t="s">
        <v>261</v>
      </c>
      <c r="C175" s="135">
        <v>64</v>
      </c>
      <c r="D175" s="13" t="s">
        <v>400</v>
      </c>
      <c r="E175" s="13">
        <v>90</v>
      </c>
      <c r="F175" s="13" t="s">
        <v>398</v>
      </c>
      <c r="G175" s="13" t="s">
        <v>7816</v>
      </c>
      <c r="H175" s="70"/>
    </row>
    <row r="176" spans="1:8" ht="13" x14ac:dyDescent="0.15">
      <c r="A176" s="13" t="s">
        <v>498</v>
      </c>
      <c r="B176" s="13" t="s">
        <v>261</v>
      </c>
      <c r="C176" s="135">
        <v>110</v>
      </c>
      <c r="D176" s="13" t="s">
        <v>496</v>
      </c>
      <c r="E176" s="13"/>
      <c r="F176" s="13" t="s">
        <v>496</v>
      </c>
      <c r="G176" s="13" t="s">
        <v>7816</v>
      </c>
      <c r="H176" s="70"/>
    </row>
    <row r="177" spans="1:8" ht="13" x14ac:dyDescent="0.15">
      <c r="A177" s="13" t="s">
        <v>2345</v>
      </c>
      <c r="B177" s="13" t="s">
        <v>268</v>
      </c>
      <c r="C177" s="135">
        <v>12</v>
      </c>
      <c r="D177" s="13" t="s">
        <v>407</v>
      </c>
      <c r="E177" s="13">
        <v>90</v>
      </c>
      <c r="F177" s="13" t="s">
        <v>398</v>
      </c>
      <c r="G177" s="13" t="s">
        <v>7817</v>
      </c>
      <c r="H177" s="70"/>
    </row>
    <row r="178" spans="1:8" ht="13" x14ac:dyDescent="0.15">
      <c r="A178" s="13" t="s">
        <v>2345</v>
      </c>
      <c r="B178" s="13" t="s">
        <v>268</v>
      </c>
      <c r="C178" s="135">
        <v>12</v>
      </c>
      <c r="D178" s="13" t="s">
        <v>407</v>
      </c>
      <c r="E178" s="13">
        <v>90</v>
      </c>
      <c r="F178" s="13" t="s">
        <v>398</v>
      </c>
      <c r="G178" s="13" t="s">
        <v>7818</v>
      </c>
      <c r="H178" s="70"/>
    </row>
    <row r="179" spans="1:8" ht="13" x14ac:dyDescent="0.15">
      <c r="A179" s="13" t="s">
        <v>2302</v>
      </c>
      <c r="B179" s="13" t="s">
        <v>265</v>
      </c>
      <c r="C179" s="135">
        <v>82</v>
      </c>
      <c r="D179" s="13" t="s">
        <v>392</v>
      </c>
      <c r="E179" s="13">
        <v>120</v>
      </c>
      <c r="F179" s="13" t="s">
        <v>386</v>
      </c>
      <c r="G179" s="13" t="s">
        <v>7819</v>
      </c>
      <c r="H179" s="70"/>
    </row>
    <row r="180" spans="1:8" ht="13" x14ac:dyDescent="0.15">
      <c r="A180" s="13" t="s">
        <v>852</v>
      </c>
      <c r="B180" s="13" t="s">
        <v>261</v>
      </c>
      <c r="C180" s="135">
        <v>112</v>
      </c>
      <c r="D180" s="13" t="s">
        <v>496</v>
      </c>
      <c r="E180" s="13"/>
      <c r="F180" s="13" t="s">
        <v>496</v>
      </c>
      <c r="G180" s="13" t="s">
        <v>7819</v>
      </c>
      <c r="H180" s="70"/>
    </row>
    <row r="181" spans="1:8" ht="13" x14ac:dyDescent="0.15">
      <c r="A181" s="13" t="s">
        <v>2361</v>
      </c>
      <c r="B181" s="13" t="s">
        <v>268</v>
      </c>
      <c r="C181" s="135">
        <v>32</v>
      </c>
      <c r="D181" s="13" t="s">
        <v>389</v>
      </c>
      <c r="E181" s="13">
        <v>80</v>
      </c>
      <c r="F181" s="13" t="s">
        <v>393</v>
      </c>
      <c r="G181" s="13" t="s">
        <v>7820</v>
      </c>
      <c r="H181" s="70"/>
    </row>
    <row r="182" spans="1:8" ht="13" x14ac:dyDescent="0.15">
      <c r="A182" s="13" t="s">
        <v>503</v>
      </c>
      <c r="B182" s="13" t="s">
        <v>261</v>
      </c>
      <c r="C182" s="135">
        <v>107</v>
      </c>
      <c r="D182" s="13" t="s">
        <v>496</v>
      </c>
      <c r="E182" s="13"/>
      <c r="F182" s="13" t="s">
        <v>496</v>
      </c>
      <c r="G182" s="13" t="s">
        <v>7820</v>
      </c>
      <c r="H182" s="70"/>
    </row>
    <row r="183" spans="1:8" ht="13" x14ac:dyDescent="0.15">
      <c r="A183" s="13" t="s">
        <v>2389</v>
      </c>
      <c r="B183" s="13" t="s">
        <v>268</v>
      </c>
      <c r="C183" s="135">
        <v>80</v>
      </c>
      <c r="D183" s="13" t="s">
        <v>847</v>
      </c>
      <c r="E183" s="13">
        <v>90</v>
      </c>
      <c r="F183" s="13" t="s">
        <v>398</v>
      </c>
      <c r="G183" s="13" t="s">
        <v>7821</v>
      </c>
      <c r="H183" s="70"/>
    </row>
    <row r="184" spans="1:8" ht="13" x14ac:dyDescent="0.15">
      <c r="A184" s="13" t="s">
        <v>2389</v>
      </c>
      <c r="B184" s="13" t="s">
        <v>268</v>
      </c>
      <c r="C184" s="135">
        <v>80</v>
      </c>
      <c r="D184" s="13" t="s">
        <v>847</v>
      </c>
      <c r="E184" s="13">
        <v>90</v>
      </c>
      <c r="F184" s="13" t="s">
        <v>398</v>
      </c>
      <c r="G184" s="13" t="s">
        <v>7822</v>
      </c>
      <c r="H184" s="70"/>
    </row>
    <row r="185" spans="1:8" ht="13" x14ac:dyDescent="0.15">
      <c r="A185" s="13" t="s">
        <v>2392</v>
      </c>
      <c r="B185" s="13" t="s">
        <v>268</v>
      </c>
      <c r="C185" s="135">
        <v>87</v>
      </c>
      <c r="D185" s="13" t="s">
        <v>392</v>
      </c>
      <c r="E185" s="13">
        <v>90</v>
      </c>
      <c r="F185" s="13" t="s">
        <v>398</v>
      </c>
      <c r="G185" s="13" t="s">
        <v>7823</v>
      </c>
      <c r="H185" s="70"/>
    </row>
    <row r="186" spans="1:8" ht="13" x14ac:dyDescent="0.15">
      <c r="A186" s="13" t="s">
        <v>924</v>
      </c>
      <c r="B186" s="13" t="s">
        <v>261</v>
      </c>
      <c r="C186" s="135">
        <v>111</v>
      </c>
      <c r="D186" s="13" t="s">
        <v>496</v>
      </c>
      <c r="E186" s="13"/>
      <c r="F186" s="13" t="s">
        <v>496</v>
      </c>
      <c r="G186" s="13" t="s">
        <v>7823</v>
      </c>
      <c r="H186" s="70"/>
    </row>
    <row r="187" spans="1:8" ht="13" x14ac:dyDescent="0.15">
      <c r="A187" s="13" t="s">
        <v>7702</v>
      </c>
      <c r="B187" s="13"/>
      <c r="C187" s="135"/>
      <c r="D187" s="13" t="s">
        <v>469</v>
      </c>
      <c r="E187" s="13"/>
      <c r="F187" s="13" t="s">
        <v>1542</v>
      </c>
      <c r="G187" s="13" t="s">
        <v>7824</v>
      </c>
      <c r="H187" s="70"/>
    </row>
    <row r="188" spans="1:8" ht="13" x14ac:dyDescent="0.15">
      <c r="A188" s="13" t="s">
        <v>7704</v>
      </c>
      <c r="B188" s="13"/>
      <c r="C188" s="135"/>
      <c r="D188" s="13" t="s">
        <v>469</v>
      </c>
      <c r="E188" s="13"/>
      <c r="F188" s="13" t="s">
        <v>1542</v>
      </c>
      <c r="G188" s="13" t="s">
        <v>7825</v>
      </c>
      <c r="H188" s="70"/>
    </row>
    <row r="189" spans="1:8" ht="13" x14ac:dyDescent="0.15">
      <c r="A189" s="13" t="s">
        <v>7706</v>
      </c>
      <c r="B189" s="13"/>
      <c r="C189" s="135"/>
      <c r="D189" s="13" t="s">
        <v>469</v>
      </c>
      <c r="E189" s="13"/>
      <c r="F189" s="13" t="s">
        <v>1542</v>
      </c>
      <c r="G189" s="13" t="s">
        <v>7826</v>
      </c>
      <c r="H189" s="70"/>
    </row>
    <row r="190" spans="1:8" ht="13" x14ac:dyDescent="0.15">
      <c r="A190" s="13" t="s">
        <v>506</v>
      </c>
      <c r="B190" s="13" t="s">
        <v>275</v>
      </c>
      <c r="C190" s="135">
        <v>37</v>
      </c>
      <c r="D190" s="13" t="s">
        <v>404</v>
      </c>
      <c r="E190" s="13">
        <v>90</v>
      </c>
      <c r="F190" s="13" t="s">
        <v>398</v>
      </c>
      <c r="G190" s="13" t="s">
        <v>7827</v>
      </c>
      <c r="H190" s="70"/>
    </row>
    <row r="191" spans="1:8" ht="13" x14ac:dyDescent="0.15">
      <c r="A191" s="13" t="s">
        <v>506</v>
      </c>
      <c r="B191" s="13" t="s">
        <v>275</v>
      </c>
      <c r="C191" s="135">
        <v>37</v>
      </c>
      <c r="D191" s="13" t="s">
        <v>404</v>
      </c>
      <c r="E191" s="13">
        <v>90</v>
      </c>
      <c r="F191" s="13" t="s">
        <v>398</v>
      </c>
      <c r="G191" s="13" t="s">
        <v>7828</v>
      </c>
      <c r="H191" s="70"/>
    </row>
    <row r="192" spans="1:8" ht="13" x14ac:dyDescent="0.15">
      <c r="A192" s="13" t="s">
        <v>537</v>
      </c>
      <c r="B192" s="13" t="s">
        <v>275</v>
      </c>
      <c r="C192" s="135">
        <v>84</v>
      </c>
      <c r="D192" s="13" t="s">
        <v>392</v>
      </c>
      <c r="E192" s="13">
        <v>50</v>
      </c>
      <c r="F192" s="13" t="s">
        <v>393</v>
      </c>
      <c r="G192" s="13" t="s">
        <v>7829</v>
      </c>
      <c r="H192" s="70"/>
    </row>
    <row r="193" spans="1:8" ht="13" x14ac:dyDescent="0.15">
      <c r="A193" s="13" t="s">
        <v>537</v>
      </c>
      <c r="B193" s="13" t="s">
        <v>275</v>
      </c>
      <c r="C193" s="135">
        <v>84</v>
      </c>
      <c r="D193" s="13" t="s">
        <v>392</v>
      </c>
      <c r="E193" s="13">
        <v>50</v>
      </c>
      <c r="F193" s="13" t="s">
        <v>393</v>
      </c>
      <c r="G193" s="13" t="s">
        <v>7830</v>
      </c>
      <c r="H193" s="70"/>
    </row>
    <row r="194" spans="1:8" ht="13" x14ac:dyDescent="0.15">
      <c r="A194" s="13" t="s">
        <v>505</v>
      </c>
      <c r="B194" s="13" t="s">
        <v>275</v>
      </c>
      <c r="C194" s="135">
        <v>12</v>
      </c>
      <c r="D194" s="13" t="s">
        <v>395</v>
      </c>
      <c r="E194" s="13">
        <v>90</v>
      </c>
      <c r="F194" s="13" t="s">
        <v>398</v>
      </c>
      <c r="G194" s="13" t="s">
        <v>7831</v>
      </c>
      <c r="H194" s="70"/>
    </row>
    <row r="195" spans="1:8" ht="13" x14ac:dyDescent="0.15">
      <c r="A195" s="13" t="s">
        <v>505</v>
      </c>
      <c r="B195" s="13" t="s">
        <v>275</v>
      </c>
      <c r="C195" s="135">
        <v>12</v>
      </c>
      <c r="D195" s="13" t="s">
        <v>395</v>
      </c>
      <c r="E195" s="13">
        <v>90</v>
      </c>
      <c r="F195" s="13" t="s">
        <v>398</v>
      </c>
      <c r="G195" s="13" t="s">
        <v>7832</v>
      </c>
      <c r="H195" s="70"/>
    </row>
    <row r="196" spans="1:8" ht="13" x14ac:dyDescent="0.15">
      <c r="A196" s="13" t="s">
        <v>514</v>
      </c>
      <c r="B196" s="13" t="s">
        <v>275</v>
      </c>
      <c r="C196" s="135">
        <v>25</v>
      </c>
      <c r="D196" s="13" t="s">
        <v>389</v>
      </c>
      <c r="E196" s="13">
        <v>110</v>
      </c>
      <c r="F196" s="13" t="s">
        <v>398</v>
      </c>
      <c r="G196" s="13" t="s">
        <v>7833</v>
      </c>
      <c r="H196" s="70"/>
    </row>
    <row r="197" spans="1:8" ht="13" x14ac:dyDescent="0.15">
      <c r="A197" s="13" t="s">
        <v>514</v>
      </c>
      <c r="B197" s="13" t="s">
        <v>275</v>
      </c>
      <c r="C197" s="135">
        <v>25</v>
      </c>
      <c r="D197" s="13" t="s">
        <v>389</v>
      </c>
      <c r="E197" s="13">
        <v>110</v>
      </c>
      <c r="F197" s="13" t="s">
        <v>398</v>
      </c>
      <c r="G197" s="13" t="s">
        <v>7834</v>
      </c>
      <c r="H197" s="70"/>
    </row>
    <row r="198" spans="1:8" ht="13" x14ac:dyDescent="0.15">
      <c r="A198" s="13" t="s">
        <v>935</v>
      </c>
      <c r="B198" s="13" t="s">
        <v>275</v>
      </c>
      <c r="C198" s="135">
        <v>60</v>
      </c>
      <c r="D198" s="13" t="s">
        <v>858</v>
      </c>
      <c r="E198" s="13">
        <v>100</v>
      </c>
      <c r="F198" s="13" t="s">
        <v>398</v>
      </c>
      <c r="G198" s="13" t="s">
        <v>7835</v>
      </c>
      <c r="H198" s="70"/>
    </row>
    <row r="199" spans="1:8" ht="13" x14ac:dyDescent="0.15">
      <c r="A199" s="13" t="s">
        <v>935</v>
      </c>
      <c r="B199" s="13" t="s">
        <v>275</v>
      </c>
      <c r="C199" s="135">
        <v>60</v>
      </c>
      <c r="D199" s="13" t="s">
        <v>858</v>
      </c>
      <c r="E199" s="13">
        <v>100</v>
      </c>
      <c r="F199" s="13" t="s">
        <v>398</v>
      </c>
      <c r="G199" s="13" t="s">
        <v>7836</v>
      </c>
      <c r="H199" s="70"/>
    </row>
    <row r="200" spans="1:8" ht="13" x14ac:dyDescent="0.15">
      <c r="A200" s="13" t="s">
        <v>514</v>
      </c>
      <c r="B200" s="13" t="s">
        <v>275</v>
      </c>
      <c r="C200" s="135">
        <v>25</v>
      </c>
      <c r="D200" s="13" t="s">
        <v>389</v>
      </c>
      <c r="E200" s="13">
        <v>110</v>
      </c>
      <c r="F200" s="13" t="s">
        <v>398</v>
      </c>
      <c r="G200" s="13" t="s">
        <v>7837</v>
      </c>
      <c r="H200" s="70"/>
    </row>
    <row r="201" spans="1:8" ht="13" x14ac:dyDescent="0.15">
      <c r="A201" s="13" t="s">
        <v>514</v>
      </c>
      <c r="B201" s="13" t="s">
        <v>275</v>
      </c>
      <c r="C201" s="135">
        <v>25</v>
      </c>
      <c r="D201" s="13" t="s">
        <v>389</v>
      </c>
      <c r="E201" s="13">
        <v>110</v>
      </c>
      <c r="F201" s="13" t="s">
        <v>398</v>
      </c>
      <c r="G201" s="13" t="s">
        <v>7838</v>
      </c>
      <c r="H201" s="70"/>
    </row>
    <row r="202" spans="1:8" ht="13" x14ac:dyDescent="0.15">
      <c r="A202" s="13" t="s">
        <v>926</v>
      </c>
      <c r="B202" s="13" t="s">
        <v>275</v>
      </c>
      <c r="C202" s="135">
        <v>48</v>
      </c>
      <c r="D202" s="13" t="s">
        <v>385</v>
      </c>
      <c r="E202" s="13">
        <v>90</v>
      </c>
      <c r="F202" s="13" t="s">
        <v>398</v>
      </c>
      <c r="G202" s="13" t="s">
        <v>7839</v>
      </c>
      <c r="H202" s="70"/>
    </row>
    <row r="203" spans="1:8" ht="13" x14ac:dyDescent="0.15">
      <c r="A203" s="13" t="s">
        <v>926</v>
      </c>
      <c r="B203" s="13" t="s">
        <v>275</v>
      </c>
      <c r="C203" s="135">
        <v>48</v>
      </c>
      <c r="D203" s="13" t="s">
        <v>385</v>
      </c>
      <c r="E203" s="13">
        <v>90</v>
      </c>
      <c r="F203" s="13" t="s">
        <v>398</v>
      </c>
      <c r="G203" s="13" t="s">
        <v>7840</v>
      </c>
      <c r="H203" s="70"/>
    </row>
    <row r="204" spans="1:8" ht="13" x14ac:dyDescent="0.15">
      <c r="A204" s="13" t="s">
        <v>7702</v>
      </c>
      <c r="B204" s="13"/>
      <c r="C204" s="135"/>
      <c r="D204" s="13" t="s">
        <v>469</v>
      </c>
      <c r="E204" s="13"/>
      <c r="F204" s="13" t="s">
        <v>1542</v>
      </c>
      <c r="G204" s="13" t="s">
        <v>7841</v>
      </c>
      <c r="H204" s="70"/>
    </row>
    <row r="205" spans="1:8" ht="13" x14ac:dyDescent="0.15">
      <c r="A205" s="13" t="s">
        <v>7704</v>
      </c>
      <c r="B205" s="13"/>
      <c r="C205" s="135"/>
      <c r="D205" s="13" t="s">
        <v>469</v>
      </c>
      <c r="E205" s="13"/>
      <c r="F205" s="13" t="s">
        <v>1542</v>
      </c>
      <c r="G205" s="13" t="s">
        <v>7842</v>
      </c>
      <c r="H205" s="70"/>
    </row>
    <row r="206" spans="1:8" ht="13" x14ac:dyDescent="0.15">
      <c r="A206" s="13" t="s">
        <v>7706</v>
      </c>
      <c r="B206" s="13"/>
      <c r="C206" s="135"/>
      <c r="D206" s="13" t="s">
        <v>469</v>
      </c>
      <c r="E206" s="13"/>
      <c r="F206" s="13" t="s">
        <v>1542</v>
      </c>
      <c r="G206" s="13" t="s">
        <v>7843</v>
      </c>
      <c r="H206" s="70"/>
    </row>
    <row r="207" spans="1:8" ht="13" x14ac:dyDescent="0.15">
      <c r="A207" s="13" t="s">
        <v>7844</v>
      </c>
      <c r="B207" s="13"/>
      <c r="C207" s="135"/>
      <c r="D207" s="13" t="s">
        <v>469</v>
      </c>
      <c r="E207" s="13"/>
      <c r="F207" s="13" t="s">
        <v>1542</v>
      </c>
      <c r="G207" s="13" t="s">
        <v>7845</v>
      </c>
      <c r="H207" s="70"/>
    </row>
    <row r="208" spans="1:8" ht="13" x14ac:dyDescent="0.15">
      <c r="A208" s="13" t="s">
        <v>1290</v>
      </c>
      <c r="B208" s="13" t="s">
        <v>155</v>
      </c>
      <c r="C208" s="135">
        <v>6</v>
      </c>
      <c r="D208" s="13" t="s">
        <v>149</v>
      </c>
      <c r="E208" s="13">
        <v>50</v>
      </c>
      <c r="F208" s="13" t="s">
        <v>393</v>
      </c>
      <c r="G208" s="13" t="s">
        <v>7846</v>
      </c>
      <c r="H208" s="70"/>
    </row>
    <row r="209" spans="1:8" ht="13" x14ac:dyDescent="0.15">
      <c r="A209" s="13" t="s">
        <v>1290</v>
      </c>
      <c r="B209" s="13" t="s">
        <v>155</v>
      </c>
      <c r="C209" s="135">
        <v>6</v>
      </c>
      <c r="D209" s="13" t="s">
        <v>149</v>
      </c>
      <c r="E209" s="13">
        <v>50</v>
      </c>
      <c r="F209" s="13" t="s">
        <v>393</v>
      </c>
      <c r="G209" s="13" t="s">
        <v>7847</v>
      </c>
      <c r="H209" s="70"/>
    </row>
    <row r="210" spans="1:8" ht="13" x14ac:dyDescent="0.15">
      <c r="A210" s="13" t="s">
        <v>2454</v>
      </c>
      <c r="B210" s="13" t="s">
        <v>281</v>
      </c>
      <c r="C210" s="135">
        <v>134</v>
      </c>
      <c r="D210" s="13" t="s">
        <v>469</v>
      </c>
      <c r="E210" s="13"/>
      <c r="F210" s="13" t="s">
        <v>1069</v>
      </c>
      <c r="G210" s="13" t="s">
        <v>7848</v>
      </c>
      <c r="H210" s="70"/>
    </row>
    <row r="211" spans="1:8" ht="13" x14ac:dyDescent="0.15">
      <c r="A211" s="13" t="s">
        <v>512</v>
      </c>
      <c r="B211" s="13" t="s">
        <v>275</v>
      </c>
      <c r="C211" s="135">
        <v>4</v>
      </c>
      <c r="D211" s="13" t="s">
        <v>407</v>
      </c>
      <c r="E211" s="13">
        <v>80</v>
      </c>
      <c r="F211" s="13" t="s">
        <v>393</v>
      </c>
      <c r="G211" s="13" t="s">
        <v>7849</v>
      </c>
      <c r="H211" s="70"/>
    </row>
    <row r="212" spans="1:8" ht="13" x14ac:dyDescent="0.15">
      <c r="A212" s="13" t="s">
        <v>512</v>
      </c>
      <c r="B212" s="13" t="s">
        <v>275</v>
      </c>
      <c r="C212" s="135">
        <v>4</v>
      </c>
      <c r="D212" s="13" t="s">
        <v>407</v>
      </c>
      <c r="E212" s="13">
        <v>80</v>
      </c>
      <c r="F212" s="13" t="s">
        <v>393</v>
      </c>
      <c r="G212" s="13" t="s">
        <v>7850</v>
      </c>
      <c r="H212" s="70"/>
    </row>
    <row r="213" spans="1:8" ht="13" x14ac:dyDescent="0.15">
      <c r="A213" s="13" t="s">
        <v>512</v>
      </c>
      <c r="B213" s="13" t="s">
        <v>275</v>
      </c>
      <c r="C213" s="135">
        <v>4</v>
      </c>
      <c r="D213" s="13" t="s">
        <v>407</v>
      </c>
      <c r="E213" s="13">
        <v>80</v>
      </c>
      <c r="F213" s="13" t="s">
        <v>393</v>
      </c>
      <c r="G213" s="13" t="s">
        <v>7851</v>
      </c>
      <c r="H213" s="70"/>
    </row>
    <row r="214" spans="1:8" ht="13" x14ac:dyDescent="0.15">
      <c r="A214" s="13" t="s">
        <v>512</v>
      </c>
      <c r="B214" s="13" t="s">
        <v>275</v>
      </c>
      <c r="C214" s="135">
        <v>4</v>
      </c>
      <c r="D214" s="13" t="s">
        <v>407</v>
      </c>
      <c r="E214" s="13">
        <v>80</v>
      </c>
      <c r="F214" s="13" t="s">
        <v>393</v>
      </c>
      <c r="G214" s="13" t="s">
        <v>7852</v>
      </c>
      <c r="H214" s="70"/>
    </row>
    <row r="215" spans="1:8" ht="13" x14ac:dyDescent="0.15">
      <c r="A215" s="13" t="s">
        <v>1928</v>
      </c>
      <c r="B215" s="13" t="s">
        <v>287</v>
      </c>
      <c r="C215" s="135">
        <v>23</v>
      </c>
      <c r="D215" s="13" t="s">
        <v>389</v>
      </c>
      <c r="E215" s="13">
        <v>90</v>
      </c>
      <c r="F215" s="13" t="s">
        <v>398</v>
      </c>
      <c r="G215" s="13" t="s">
        <v>7853</v>
      </c>
      <c r="H215" s="70"/>
    </row>
    <row r="216" spans="1:8" ht="13" x14ac:dyDescent="0.15">
      <c r="A216" s="13" t="s">
        <v>1928</v>
      </c>
      <c r="B216" s="13" t="s">
        <v>287</v>
      </c>
      <c r="C216" s="135">
        <v>23</v>
      </c>
      <c r="D216" s="13" t="s">
        <v>389</v>
      </c>
      <c r="E216" s="13">
        <v>90</v>
      </c>
      <c r="F216" s="13" t="s">
        <v>398</v>
      </c>
      <c r="G216" s="13" t="s">
        <v>7854</v>
      </c>
      <c r="H216" s="70"/>
    </row>
    <row r="217" spans="1:8" ht="13" x14ac:dyDescent="0.15">
      <c r="A217" s="13" t="s">
        <v>2334</v>
      </c>
      <c r="B217" s="13" t="s">
        <v>293</v>
      </c>
      <c r="C217" s="135">
        <v>109</v>
      </c>
      <c r="D217" s="13" t="s">
        <v>469</v>
      </c>
      <c r="E217" s="13"/>
      <c r="F217" s="13" t="s">
        <v>1069</v>
      </c>
      <c r="G217" s="13" t="s">
        <v>7855</v>
      </c>
      <c r="H217" s="70"/>
    </row>
    <row r="218" spans="1:8" ht="13" x14ac:dyDescent="0.15">
      <c r="A218" s="13" t="s">
        <v>963</v>
      </c>
      <c r="B218" s="13" t="s">
        <v>281</v>
      </c>
      <c r="C218" s="135">
        <v>38</v>
      </c>
      <c r="D218" s="13" t="s">
        <v>389</v>
      </c>
      <c r="E218" s="13">
        <v>80</v>
      </c>
      <c r="F218" s="13" t="s">
        <v>393</v>
      </c>
      <c r="G218" s="13" t="s">
        <v>7856</v>
      </c>
      <c r="H218" s="70"/>
    </row>
    <row r="219" spans="1:8" ht="13" x14ac:dyDescent="0.15">
      <c r="A219" s="13" t="s">
        <v>963</v>
      </c>
      <c r="B219" s="13" t="s">
        <v>281</v>
      </c>
      <c r="C219" s="135">
        <v>38</v>
      </c>
      <c r="D219" s="13" t="s">
        <v>389</v>
      </c>
      <c r="E219" s="13">
        <v>80</v>
      </c>
      <c r="F219" s="13" t="s">
        <v>393</v>
      </c>
      <c r="G219" s="13" t="s">
        <v>7857</v>
      </c>
      <c r="H219" s="70"/>
    </row>
    <row r="220" spans="1:8" ht="13" x14ac:dyDescent="0.15">
      <c r="A220" s="13" t="s">
        <v>963</v>
      </c>
      <c r="B220" s="13" t="s">
        <v>281</v>
      </c>
      <c r="C220" s="135">
        <v>38</v>
      </c>
      <c r="D220" s="13" t="s">
        <v>389</v>
      </c>
      <c r="E220" s="13">
        <v>80</v>
      </c>
      <c r="F220" s="13" t="s">
        <v>393</v>
      </c>
      <c r="G220" s="13" t="s">
        <v>7858</v>
      </c>
      <c r="H220" s="70"/>
    </row>
    <row r="221" spans="1:8" ht="13" x14ac:dyDescent="0.15">
      <c r="A221" s="13" t="s">
        <v>963</v>
      </c>
      <c r="B221" s="13" t="s">
        <v>281</v>
      </c>
      <c r="C221" s="135">
        <v>38</v>
      </c>
      <c r="D221" s="13" t="s">
        <v>389</v>
      </c>
      <c r="E221" s="13">
        <v>80</v>
      </c>
      <c r="F221" s="13" t="s">
        <v>393</v>
      </c>
      <c r="G221" s="13" t="s">
        <v>7859</v>
      </c>
      <c r="H221" s="70"/>
    </row>
    <row r="222" spans="1:8" ht="13" x14ac:dyDescent="0.15">
      <c r="A222" s="13" t="s">
        <v>1288</v>
      </c>
      <c r="B222" s="13" t="s">
        <v>155</v>
      </c>
      <c r="C222" s="135">
        <v>7</v>
      </c>
      <c r="D222" s="13" t="s">
        <v>149</v>
      </c>
      <c r="E222" s="13">
        <v>80</v>
      </c>
      <c r="F222" s="13" t="s">
        <v>398</v>
      </c>
      <c r="G222" s="13" t="s">
        <v>7860</v>
      </c>
      <c r="H222" s="70"/>
    </row>
    <row r="223" spans="1:8" ht="13" x14ac:dyDescent="0.15">
      <c r="A223" s="13" t="s">
        <v>1288</v>
      </c>
      <c r="B223" s="13" t="s">
        <v>155</v>
      </c>
      <c r="C223" s="135">
        <v>7</v>
      </c>
      <c r="D223" s="13" t="s">
        <v>149</v>
      </c>
      <c r="E223" s="13">
        <v>80</v>
      </c>
      <c r="F223" s="13" t="s">
        <v>398</v>
      </c>
      <c r="G223" s="13" t="s">
        <v>7861</v>
      </c>
      <c r="H223" s="70"/>
    </row>
    <row r="224" spans="1:8" ht="13" x14ac:dyDescent="0.15">
      <c r="A224" s="13" t="s">
        <v>1929</v>
      </c>
      <c r="B224" s="13" t="s">
        <v>287</v>
      </c>
      <c r="C224" s="135">
        <v>11</v>
      </c>
      <c r="D224" s="13" t="s">
        <v>407</v>
      </c>
      <c r="E224" s="13">
        <v>100</v>
      </c>
      <c r="F224" s="13" t="s">
        <v>398</v>
      </c>
      <c r="G224" s="13" t="s">
        <v>7862</v>
      </c>
      <c r="H224" s="70"/>
    </row>
    <row r="225" spans="1:8" ht="13" x14ac:dyDescent="0.15">
      <c r="A225" s="13" t="s">
        <v>1929</v>
      </c>
      <c r="B225" s="13" t="s">
        <v>287</v>
      </c>
      <c r="C225" s="135">
        <v>11</v>
      </c>
      <c r="D225" s="13" t="s">
        <v>407</v>
      </c>
      <c r="E225" s="13">
        <v>100</v>
      </c>
      <c r="F225" s="13" t="s">
        <v>398</v>
      </c>
      <c r="G225" s="13" t="s">
        <v>7863</v>
      </c>
      <c r="H225" s="70"/>
    </row>
    <row r="226" spans="1:8" ht="13" x14ac:dyDescent="0.15">
      <c r="A226" s="13" t="s">
        <v>2422</v>
      </c>
      <c r="B226" s="13" t="s">
        <v>275</v>
      </c>
      <c r="C226" s="135">
        <v>94</v>
      </c>
      <c r="D226" s="13" t="s">
        <v>469</v>
      </c>
      <c r="E226" s="13"/>
      <c r="F226" s="13" t="s">
        <v>1542</v>
      </c>
      <c r="G226" s="13" t="s">
        <v>7864</v>
      </c>
      <c r="H226" s="70"/>
    </row>
    <row r="227" spans="1:8" ht="13" x14ac:dyDescent="0.15">
      <c r="A227" s="13" t="s">
        <v>1929</v>
      </c>
      <c r="B227" s="13" t="s">
        <v>287</v>
      </c>
      <c r="C227" s="135">
        <v>11</v>
      </c>
      <c r="D227" s="13" t="s">
        <v>407</v>
      </c>
      <c r="E227" s="13">
        <v>100</v>
      </c>
      <c r="F227" s="13" t="s">
        <v>398</v>
      </c>
      <c r="G227" s="13" t="s">
        <v>7865</v>
      </c>
      <c r="H227" s="70"/>
    </row>
    <row r="228" spans="1:8" ht="13" x14ac:dyDescent="0.15">
      <c r="A228" s="13" t="s">
        <v>1929</v>
      </c>
      <c r="B228" s="13" t="s">
        <v>287</v>
      </c>
      <c r="C228" s="135">
        <v>11</v>
      </c>
      <c r="D228" s="13" t="s">
        <v>407</v>
      </c>
      <c r="E228" s="13">
        <v>100</v>
      </c>
      <c r="F228" s="13" t="s">
        <v>398</v>
      </c>
      <c r="G228" s="13" t="s">
        <v>7866</v>
      </c>
      <c r="H228" s="70"/>
    </row>
    <row r="229" spans="1:8" ht="13" x14ac:dyDescent="0.15">
      <c r="A229" s="13" t="s">
        <v>1284</v>
      </c>
      <c r="B229" s="13" t="s">
        <v>155</v>
      </c>
      <c r="C229" s="135">
        <v>8</v>
      </c>
      <c r="D229" s="13" t="s">
        <v>149</v>
      </c>
      <c r="E229" s="13">
        <v>140</v>
      </c>
      <c r="F229" s="13" t="s">
        <v>386</v>
      </c>
      <c r="G229" s="13" t="s">
        <v>7867</v>
      </c>
      <c r="H229" s="70"/>
    </row>
    <row r="230" spans="1:8" ht="13" x14ac:dyDescent="0.15">
      <c r="A230" s="13" t="s">
        <v>1284</v>
      </c>
      <c r="B230" s="13" t="s">
        <v>155</v>
      </c>
      <c r="C230" s="135">
        <v>8</v>
      </c>
      <c r="D230" s="13" t="s">
        <v>149</v>
      </c>
      <c r="E230" s="13">
        <v>140</v>
      </c>
      <c r="F230" s="13" t="s">
        <v>386</v>
      </c>
      <c r="G230" s="13" t="s">
        <v>7868</v>
      </c>
      <c r="H230" s="70"/>
    </row>
    <row r="231" spans="1:8" ht="13" x14ac:dyDescent="0.15">
      <c r="A231" s="13" t="s">
        <v>2462</v>
      </c>
      <c r="B231" s="13" t="s">
        <v>284</v>
      </c>
      <c r="C231" s="135">
        <v>120</v>
      </c>
      <c r="D231" s="13" t="s">
        <v>469</v>
      </c>
      <c r="E231" s="13"/>
      <c r="F231" s="13" t="s">
        <v>1542</v>
      </c>
      <c r="G231" s="13" t="s">
        <v>7869</v>
      </c>
      <c r="H231" s="70"/>
    </row>
    <row r="232" spans="1:8" ht="13" x14ac:dyDescent="0.15">
      <c r="A232" s="13" t="s">
        <v>2386</v>
      </c>
      <c r="B232" s="13" t="s">
        <v>293</v>
      </c>
      <c r="C232" s="135">
        <v>97</v>
      </c>
      <c r="D232" s="13" t="s">
        <v>149</v>
      </c>
      <c r="E232" s="13">
        <v>60</v>
      </c>
      <c r="F232" s="13" t="s">
        <v>393</v>
      </c>
      <c r="G232" s="13" t="s">
        <v>7870</v>
      </c>
      <c r="H232" s="70"/>
    </row>
    <row r="233" spans="1:8" ht="13" x14ac:dyDescent="0.15">
      <c r="A233" s="13" t="s">
        <v>2386</v>
      </c>
      <c r="B233" s="13" t="s">
        <v>293</v>
      </c>
      <c r="C233" s="135">
        <v>97</v>
      </c>
      <c r="D233" s="13" t="s">
        <v>149</v>
      </c>
      <c r="E233" s="13">
        <v>60</v>
      </c>
      <c r="F233" s="13" t="s">
        <v>393</v>
      </c>
      <c r="G233" s="13" t="s">
        <v>7871</v>
      </c>
      <c r="H233" s="70"/>
    </row>
    <row r="234" spans="1:8" ht="13" x14ac:dyDescent="0.15">
      <c r="A234" s="13" t="s">
        <v>2386</v>
      </c>
      <c r="B234" s="13" t="s">
        <v>293</v>
      </c>
      <c r="C234" s="135">
        <v>97</v>
      </c>
      <c r="D234" s="13" t="s">
        <v>149</v>
      </c>
      <c r="E234" s="13">
        <v>60</v>
      </c>
      <c r="F234" s="13" t="s">
        <v>393</v>
      </c>
      <c r="G234" s="13" t="s">
        <v>7872</v>
      </c>
      <c r="H234" s="70"/>
    </row>
    <row r="235" spans="1:8" ht="13" x14ac:dyDescent="0.15">
      <c r="A235" s="13" t="s">
        <v>2386</v>
      </c>
      <c r="B235" s="13" t="s">
        <v>293</v>
      </c>
      <c r="C235" s="135">
        <v>97</v>
      </c>
      <c r="D235" s="13" t="s">
        <v>149</v>
      </c>
      <c r="E235" s="13">
        <v>60</v>
      </c>
      <c r="F235" s="13" t="s">
        <v>393</v>
      </c>
      <c r="G235" s="13" t="s">
        <v>7873</v>
      </c>
      <c r="H235" s="70"/>
    </row>
    <row r="236" spans="1:8" ht="13" x14ac:dyDescent="0.15">
      <c r="A236" s="13" t="s">
        <v>2336</v>
      </c>
      <c r="B236" s="13" t="s">
        <v>158</v>
      </c>
      <c r="C236" s="135">
        <v>34</v>
      </c>
      <c r="D236" s="13" t="s">
        <v>469</v>
      </c>
      <c r="E236" s="13"/>
      <c r="F236" s="13" t="s">
        <v>1542</v>
      </c>
      <c r="G236" s="13" t="s">
        <v>7874</v>
      </c>
      <c r="H236" s="70"/>
    </row>
    <row r="237" spans="1:8" ht="13" x14ac:dyDescent="0.15">
      <c r="A237" s="13" t="s">
        <v>1396</v>
      </c>
      <c r="B237" s="13" t="s">
        <v>290</v>
      </c>
      <c r="C237" s="135">
        <v>5</v>
      </c>
      <c r="D237" s="13" t="s">
        <v>407</v>
      </c>
      <c r="E237" s="13">
        <v>100</v>
      </c>
      <c r="F237" s="13" t="s">
        <v>393</v>
      </c>
      <c r="G237" s="13" t="s">
        <v>7875</v>
      </c>
      <c r="H237" s="70"/>
    </row>
    <row r="238" spans="1:8" ht="13" x14ac:dyDescent="0.15">
      <c r="A238" s="13" t="s">
        <v>1396</v>
      </c>
      <c r="B238" s="13" t="s">
        <v>290</v>
      </c>
      <c r="C238" s="135">
        <v>5</v>
      </c>
      <c r="D238" s="13" t="s">
        <v>407</v>
      </c>
      <c r="E238" s="13">
        <v>100</v>
      </c>
      <c r="F238" s="13" t="s">
        <v>393</v>
      </c>
      <c r="G238" s="13" t="s">
        <v>7876</v>
      </c>
      <c r="H238" s="70"/>
    </row>
    <row r="239" spans="1:8" ht="13" x14ac:dyDescent="0.15">
      <c r="A239" s="13" t="s">
        <v>2338</v>
      </c>
      <c r="B239" s="13" t="s">
        <v>158</v>
      </c>
      <c r="C239" s="135">
        <v>36</v>
      </c>
      <c r="D239" s="13" t="s">
        <v>469</v>
      </c>
      <c r="E239" s="13"/>
      <c r="F239" s="13" t="s">
        <v>1542</v>
      </c>
      <c r="G239" s="13" t="s">
        <v>7877</v>
      </c>
      <c r="H239" s="70"/>
    </row>
    <row r="240" spans="1:8" ht="13" x14ac:dyDescent="0.15">
      <c r="A240" s="13" t="s">
        <v>1245</v>
      </c>
      <c r="B240" s="13" t="s">
        <v>296</v>
      </c>
      <c r="C240" s="135">
        <v>64</v>
      </c>
      <c r="D240" s="13" t="s">
        <v>400</v>
      </c>
      <c r="E240" s="13">
        <v>90</v>
      </c>
      <c r="F240" s="13" t="s">
        <v>393</v>
      </c>
      <c r="G240" s="13" t="s">
        <v>7878</v>
      </c>
      <c r="H240" s="70"/>
    </row>
    <row r="241" spans="1:8" ht="13" x14ac:dyDescent="0.15">
      <c r="A241" s="13" t="s">
        <v>1245</v>
      </c>
      <c r="B241" s="13" t="s">
        <v>296</v>
      </c>
      <c r="C241" s="135">
        <v>64</v>
      </c>
      <c r="D241" s="13" t="s">
        <v>400</v>
      </c>
      <c r="E241" s="13">
        <v>90</v>
      </c>
      <c r="F241" s="13" t="s">
        <v>393</v>
      </c>
      <c r="G241" s="13" t="s">
        <v>7879</v>
      </c>
      <c r="H241" s="70"/>
    </row>
    <row r="242" spans="1:8" ht="13" x14ac:dyDescent="0.15">
      <c r="A242" s="13" t="s">
        <v>1245</v>
      </c>
      <c r="B242" s="13" t="s">
        <v>296</v>
      </c>
      <c r="C242" s="135">
        <v>64</v>
      </c>
      <c r="D242" s="13" t="s">
        <v>400</v>
      </c>
      <c r="E242" s="13">
        <v>90</v>
      </c>
      <c r="F242" s="13" t="s">
        <v>393</v>
      </c>
      <c r="G242" s="13" t="s">
        <v>7880</v>
      </c>
      <c r="H242" s="70"/>
    </row>
    <row r="243" spans="1:8" ht="13" x14ac:dyDescent="0.15">
      <c r="A243" s="13" t="s">
        <v>1245</v>
      </c>
      <c r="B243" s="13" t="s">
        <v>296</v>
      </c>
      <c r="C243" s="135">
        <v>64</v>
      </c>
      <c r="D243" s="13" t="s">
        <v>400</v>
      </c>
      <c r="E243" s="13">
        <v>90</v>
      </c>
      <c r="F243" s="13" t="s">
        <v>393</v>
      </c>
      <c r="G243" s="13" t="s">
        <v>7881</v>
      </c>
      <c r="H243" s="70"/>
    </row>
    <row r="244" spans="1:8" ht="13" x14ac:dyDescent="0.15">
      <c r="A244" s="13" t="s">
        <v>7702</v>
      </c>
      <c r="B244" s="13"/>
      <c r="C244" s="135"/>
      <c r="D244" s="13" t="s">
        <v>469</v>
      </c>
      <c r="E244" s="13"/>
      <c r="F244" s="13" t="s">
        <v>1542</v>
      </c>
      <c r="G244" s="13" t="s">
        <v>7882</v>
      </c>
      <c r="H244" s="70"/>
    </row>
    <row r="245" spans="1:8" ht="13" x14ac:dyDescent="0.15">
      <c r="A245" s="13" t="s">
        <v>7704</v>
      </c>
      <c r="B245" s="13"/>
      <c r="C245" s="135"/>
      <c r="D245" s="13" t="s">
        <v>469</v>
      </c>
      <c r="E245" s="13"/>
      <c r="F245" s="13" t="s">
        <v>1542</v>
      </c>
      <c r="G245" s="13" t="s">
        <v>7883</v>
      </c>
      <c r="H245" s="70"/>
    </row>
    <row r="246" spans="1:8" ht="13" x14ac:dyDescent="0.15">
      <c r="A246" s="13" t="s">
        <v>7706</v>
      </c>
      <c r="B246" s="13"/>
      <c r="C246" s="135"/>
      <c r="D246" s="13" t="s">
        <v>469</v>
      </c>
      <c r="E246" s="13"/>
      <c r="F246" s="13" t="s">
        <v>1542</v>
      </c>
      <c r="G246" s="13" t="s">
        <v>7884</v>
      </c>
      <c r="H246" s="70"/>
    </row>
    <row r="247" spans="1:8" ht="13" x14ac:dyDescent="0.15">
      <c r="A247" s="13" t="s">
        <v>7844</v>
      </c>
      <c r="B247" s="13"/>
      <c r="C247" s="135"/>
      <c r="D247" s="13" t="s">
        <v>469</v>
      </c>
      <c r="E247" s="13"/>
      <c r="F247" s="13" t="s">
        <v>1542</v>
      </c>
      <c r="G247" s="13" t="s">
        <v>7885</v>
      </c>
      <c r="H247" s="70"/>
    </row>
    <row r="248" spans="1:8" ht="13" x14ac:dyDescent="0.15">
      <c r="A248" s="13" t="s">
        <v>2662</v>
      </c>
      <c r="B248" s="13" t="s">
        <v>158</v>
      </c>
      <c r="C248" s="135">
        <v>1</v>
      </c>
      <c r="D248" s="13" t="s">
        <v>1069</v>
      </c>
      <c r="E248" s="13"/>
      <c r="F248" s="13" t="s">
        <v>1069</v>
      </c>
      <c r="G248" s="13" t="s">
        <v>7886</v>
      </c>
      <c r="H248" s="70"/>
    </row>
    <row r="249" spans="1:8" ht="13" x14ac:dyDescent="0.15">
      <c r="A249" s="13" t="s">
        <v>2544</v>
      </c>
      <c r="B249" s="13" t="s">
        <v>296</v>
      </c>
      <c r="C249" s="135">
        <v>83</v>
      </c>
      <c r="D249" s="13" t="s">
        <v>847</v>
      </c>
      <c r="E249" s="13">
        <v>60</v>
      </c>
      <c r="F249" s="13" t="s">
        <v>393</v>
      </c>
      <c r="G249" s="13" t="s">
        <v>7887</v>
      </c>
      <c r="H249" s="70"/>
    </row>
    <row r="250" spans="1:8" ht="13" x14ac:dyDescent="0.15">
      <c r="A250" s="13" t="s">
        <v>2544</v>
      </c>
      <c r="B250" s="13" t="s">
        <v>296</v>
      </c>
      <c r="C250" s="135">
        <v>83</v>
      </c>
      <c r="D250" s="13" t="s">
        <v>847</v>
      </c>
      <c r="E250" s="13">
        <v>60</v>
      </c>
      <c r="F250" s="13" t="s">
        <v>393</v>
      </c>
      <c r="G250" s="13" t="s">
        <v>7888</v>
      </c>
      <c r="H250" s="70"/>
    </row>
    <row r="251" spans="1:8" ht="13" x14ac:dyDescent="0.15">
      <c r="A251" s="13" t="s">
        <v>1218</v>
      </c>
      <c r="B251" s="13" t="s">
        <v>302</v>
      </c>
      <c r="C251" s="135">
        <v>12</v>
      </c>
      <c r="D251" s="13" t="s">
        <v>395</v>
      </c>
      <c r="E251" s="13">
        <v>60</v>
      </c>
      <c r="F251" s="13" t="s">
        <v>393</v>
      </c>
      <c r="G251" s="13" t="s">
        <v>7889</v>
      </c>
      <c r="H251" s="70"/>
    </row>
    <row r="252" spans="1:8" ht="13" x14ac:dyDescent="0.15">
      <c r="A252" s="13" t="s">
        <v>1218</v>
      </c>
      <c r="B252" s="13" t="s">
        <v>302</v>
      </c>
      <c r="C252" s="135">
        <v>12</v>
      </c>
      <c r="D252" s="13" t="s">
        <v>395</v>
      </c>
      <c r="E252" s="13">
        <v>60</v>
      </c>
      <c r="F252" s="13" t="s">
        <v>393</v>
      </c>
      <c r="G252" s="13" t="s">
        <v>7890</v>
      </c>
      <c r="H252" s="70"/>
    </row>
    <row r="253" spans="1:8" ht="13" x14ac:dyDescent="0.15">
      <c r="A253" s="13" t="s">
        <v>2564</v>
      </c>
      <c r="B253" s="13" t="s">
        <v>296</v>
      </c>
      <c r="C253" s="135">
        <v>123</v>
      </c>
      <c r="D253" s="13" t="s">
        <v>469</v>
      </c>
      <c r="E253" s="13"/>
      <c r="F253" s="13" t="s">
        <v>1542</v>
      </c>
      <c r="G253" s="13" t="s">
        <v>7891</v>
      </c>
      <c r="H253" s="70"/>
    </row>
    <row r="254" spans="1:8" ht="13" x14ac:dyDescent="0.15">
      <c r="A254" s="13" t="s">
        <v>2537</v>
      </c>
      <c r="B254" s="13" t="s">
        <v>296</v>
      </c>
      <c r="C254" s="135">
        <v>56</v>
      </c>
      <c r="D254" s="13" t="s">
        <v>7892</v>
      </c>
      <c r="E254" s="13">
        <v>60</v>
      </c>
      <c r="F254" s="13" t="s">
        <v>393</v>
      </c>
      <c r="G254" s="13" t="s">
        <v>7893</v>
      </c>
      <c r="H254" s="70"/>
    </row>
    <row r="255" spans="1:8" ht="13" x14ac:dyDescent="0.15">
      <c r="A255" s="13" t="s">
        <v>2537</v>
      </c>
      <c r="B255" s="13" t="s">
        <v>296</v>
      </c>
      <c r="C255" s="135">
        <v>56</v>
      </c>
      <c r="D255" s="13" t="s">
        <v>7892</v>
      </c>
      <c r="E255" s="13">
        <v>60</v>
      </c>
      <c r="F255" s="13" t="s">
        <v>393</v>
      </c>
      <c r="G255" s="13" t="s">
        <v>7894</v>
      </c>
      <c r="H255" s="70"/>
    </row>
    <row r="256" spans="1:8" ht="13" x14ac:dyDescent="0.15">
      <c r="A256" s="13" t="s">
        <v>2537</v>
      </c>
      <c r="B256" s="13" t="s">
        <v>296</v>
      </c>
      <c r="C256" s="135">
        <v>56</v>
      </c>
      <c r="D256" s="13" t="s">
        <v>7892</v>
      </c>
      <c r="E256" s="13">
        <v>60</v>
      </c>
      <c r="F256" s="13" t="s">
        <v>393</v>
      </c>
      <c r="G256" s="13" t="s">
        <v>7895</v>
      </c>
      <c r="H256" s="70"/>
    </row>
    <row r="257" spans="1:8" ht="13" x14ac:dyDescent="0.15">
      <c r="A257" s="13" t="s">
        <v>2537</v>
      </c>
      <c r="B257" s="13" t="s">
        <v>296</v>
      </c>
      <c r="C257" s="135">
        <v>56</v>
      </c>
      <c r="D257" s="13" t="s">
        <v>7892</v>
      </c>
      <c r="E257" s="13">
        <v>60</v>
      </c>
      <c r="F257" s="13" t="s">
        <v>393</v>
      </c>
      <c r="G257" s="13" t="s">
        <v>7896</v>
      </c>
      <c r="H257" s="70"/>
    </row>
    <row r="258" spans="1:8" ht="13" x14ac:dyDescent="0.15">
      <c r="A258" s="13" t="s">
        <v>1197</v>
      </c>
      <c r="B258" s="13" t="s">
        <v>302</v>
      </c>
      <c r="C258" s="135">
        <v>13</v>
      </c>
      <c r="D258" s="13" t="s">
        <v>395</v>
      </c>
      <c r="E258" s="13">
        <v>80</v>
      </c>
      <c r="F258" s="13" t="s">
        <v>398</v>
      </c>
      <c r="G258" s="13" t="s">
        <v>7897</v>
      </c>
      <c r="H258" s="70"/>
    </row>
    <row r="259" spans="1:8" ht="13" x14ac:dyDescent="0.15">
      <c r="A259" s="13" t="s">
        <v>1197</v>
      </c>
      <c r="B259" s="13" t="s">
        <v>302</v>
      </c>
      <c r="C259" s="135">
        <v>13</v>
      </c>
      <c r="D259" s="13" t="s">
        <v>395</v>
      </c>
      <c r="E259" s="13">
        <v>80</v>
      </c>
      <c r="F259" s="13" t="s">
        <v>398</v>
      </c>
      <c r="G259" s="13" t="s">
        <v>7898</v>
      </c>
      <c r="H259" s="70"/>
    </row>
    <row r="260" spans="1:8" ht="13" x14ac:dyDescent="0.15">
      <c r="A260" s="13" t="s">
        <v>2562</v>
      </c>
      <c r="B260" s="13" t="s">
        <v>296</v>
      </c>
      <c r="C260" s="135">
        <v>121</v>
      </c>
      <c r="D260" s="13" t="s">
        <v>469</v>
      </c>
      <c r="E260" s="13"/>
      <c r="F260" s="13" t="s">
        <v>1542</v>
      </c>
      <c r="G260" s="13" t="s">
        <v>7899</v>
      </c>
      <c r="H260" s="70"/>
    </row>
    <row r="261" spans="1:8" ht="13" x14ac:dyDescent="0.15">
      <c r="A261" s="13" t="s">
        <v>2545</v>
      </c>
      <c r="B261" s="13" t="s">
        <v>296</v>
      </c>
      <c r="C261" s="135">
        <v>84</v>
      </c>
      <c r="D261" s="13" t="s">
        <v>847</v>
      </c>
      <c r="E261" s="13">
        <v>80</v>
      </c>
      <c r="F261" s="13" t="s">
        <v>398</v>
      </c>
      <c r="G261" s="13" t="s">
        <v>7900</v>
      </c>
      <c r="H261" s="70"/>
    </row>
    <row r="262" spans="1:8" ht="13" x14ac:dyDescent="0.15">
      <c r="A262" s="13" t="s">
        <v>2545</v>
      </c>
      <c r="B262" s="13" t="s">
        <v>296</v>
      </c>
      <c r="C262" s="135">
        <v>84</v>
      </c>
      <c r="D262" s="13" t="s">
        <v>847</v>
      </c>
      <c r="E262" s="13">
        <v>80</v>
      </c>
      <c r="F262" s="13" t="s">
        <v>398</v>
      </c>
      <c r="G262" s="13" t="s">
        <v>7901</v>
      </c>
      <c r="H262" s="70"/>
    </row>
    <row r="263" spans="1:8" ht="13" x14ac:dyDescent="0.15">
      <c r="A263" s="13" t="s">
        <v>1418</v>
      </c>
      <c r="B263" s="13" t="s">
        <v>299</v>
      </c>
      <c r="C263" s="135">
        <v>91</v>
      </c>
      <c r="D263" s="13" t="s">
        <v>721</v>
      </c>
      <c r="E263" s="13"/>
      <c r="F263" s="13" t="s">
        <v>721</v>
      </c>
      <c r="G263" s="13" t="s">
        <v>7902</v>
      </c>
      <c r="H263" s="70"/>
    </row>
    <row r="264" spans="1:8" ht="13" x14ac:dyDescent="0.15">
      <c r="A264" s="13" t="s">
        <v>2576</v>
      </c>
      <c r="B264" s="13" t="s">
        <v>299</v>
      </c>
      <c r="C264" s="135">
        <v>31</v>
      </c>
      <c r="D264" s="13" t="s">
        <v>389</v>
      </c>
      <c r="E264" s="13">
        <v>130</v>
      </c>
      <c r="F264" s="13" t="s">
        <v>398</v>
      </c>
      <c r="G264" s="13" t="s">
        <v>7903</v>
      </c>
      <c r="H264" s="70"/>
    </row>
    <row r="265" spans="1:8" ht="13" x14ac:dyDescent="0.15">
      <c r="A265" s="13" t="s">
        <v>2576</v>
      </c>
      <c r="B265" s="13" t="s">
        <v>299</v>
      </c>
      <c r="C265" s="135">
        <v>31</v>
      </c>
      <c r="D265" s="13" t="s">
        <v>389</v>
      </c>
      <c r="E265" s="13">
        <v>130</v>
      </c>
      <c r="F265" s="13" t="s">
        <v>398</v>
      </c>
      <c r="G265" s="13" t="s">
        <v>7904</v>
      </c>
      <c r="H265" s="70"/>
    </row>
    <row r="266" spans="1:8" ht="13" x14ac:dyDescent="0.15">
      <c r="A266" s="13" t="s">
        <v>2576</v>
      </c>
      <c r="B266" s="13" t="s">
        <v>299</v>
      </c>
      <c r="C266" s="135">
        <v>31</v>
      </c>
      <c r="D266" s="13" t="s">
        <v>389</v>
      </c>
      <c r="E266" s="13">
        <v>130</v>
      </c>
      <c r="F266" s="13" t="s">
        <v>398</v>
      </c>
      <c r="G266" s="13" t="s">
        <v>7905</v>
      </c>
      <c r="H266" s="70"/>
    </row>
    <row r="267" spans="1:8" ht="13" x14ac:dyDescent="0.15">
      <c r="A267" s="13" t="s">
        <v>2576</v>
      </c>
      <c r="B267" s="13" t="s">
        <v>299</v>
      </c>
      <c r="C267" s="135">
        <v>31</v>
      </c>
      <c r="D267" s="13" t="s">
        <v>389</v>
      </c>
      <c r="E267" s="13">
        <v>130</v>
      </c>
      <c r="F267" s="13" t="s">
        <v>398</v>
      </c>
      <c r="G267" s="13" t="s">
        <v>7906</v>
      </c>
      <c r="H267" s="70"/>
    </row>
    <row r="268" spans="1:8" ht="13" x14ac:dyDescent="0.15">
      <c r="A268" s="13" t="s">
        <v>1197</v>
      </c>
      <c r="B268" s="13" t="s">
        <v>302</v>
      </c>
      <c r="C268" s="135">
        <v>13</v>
      </c>
      <c r="D268" s="13" t="s">
        <v>395</v>
      </c>
      <c r="E268" s="13">
        <v>80</v>
      </c>
      <c r="F268" s="13" t="s">
        <v>398</v>
      </c>
      <c r="G268" s="13" t="s">
        <v>7907</v>
      </c>
      <c r="H268" s="70"/>
    </row>
    <row r="269" spans="1:8" ht="13" x14ac:dyDescent="0.15">
      <c r="A269" s="13" t="s">
        <v>1197</v>
      </c>
      <c r="B269" s="13" t="s">
        <v>302</v>
      </c>
      <c r="C269" s="135">
        <v>13</v>
      </c>
      <c r="D269" s="13" t="s">
        <v>395</v>
      </c>
      <c r="E269" s="13">
        <v>80</v>
      </c>
      <c r="F269" s="13" t="s">
        <v>398</v>
      </c>
      <c r="G269" s="13" t="s">
        <v>7908</v>
      </c>
      <c r="H269" s="70"/>
    </row>
    <row r="270" spans="1:8" ht="13" x14ac:dyDescent="0.15">
      <c r="A270" s="13" t="s">
        <v>2597</v>
      </c>
      <c r="B270" s="13" t="s">
        <v>299</v>
      </c>
      <c r="C270" s="135">
        <v>89</v>
      </c>
      <c r="D270" s="13" t="s">
        <v>469</v>
      </c>
      <c r="E270" s="13"/>
      <c r="F270" s="13" t="s">
        <v>1542</v>
      </c>
      <c r="G270" s="13" t="s">
        <v>7909</v>
      </c>
      <c r="H270" s="70"/>
    </row>
    <row r="271" spans="1:8" ht="13" x14ac:dyDescent="0.15">
      <c r="A271" s="13" t="s">
        <v>1103</v>
      </c>
      <c r="B271" s="13" t="s">
        <v>299</v>
      </c>
      <c r="C271" s="135">
        <v>94</v>
      </c>
      <c r="D271" s="13" t="s">
        <v>1069</v>
      </c>
      <c r="E271" s="13"/>
      <c r="F271" s="13" t="s">
        <v>1069</v>
      </c>
      <c r="G271" s="13" t="s">
        <v>7910</v>
      </c>
      <c r="H271" s="70"/>
    </row>
    <row r="272" spans="1:8" ht="13" x14ac:dyDescent="0.15">
      <c r="A272" s="13" t="s">
        <v>2344</v>
      </c>
      <c r="B272" s="13" t="s">
        <v>302</v>
      </c>
      <c r="C272" s="135">
        <v>8</v>
      </c>
      <c r="D272" s="13" t="s">
        <v>407</v>
      </c>
      <c r="E272" s="13">
        <v>60</v>
      </c>
      <c r="F272" s="13" t="s">
        <v>393</v>
      </c>
      <c r="G272" s="13" t="s">
        <v>7911</v>
      </c>
      <c r="H272" s="70"/>
    </row>
    <row r="273" spans="1:8" ht="13" x14ac:dyDescent="0.15">
      <c r="A273" s="13" t="s">
        <v>2344</v>
      </c>
      <c r="B273" s="13" t="s">
        <v>302</v>
      </c>
      <c r="C273" s="135">
        <v>8</v>
      </c>
      <c r="D273" s="13" t="s">
        <v>407</v>
      </c>
      <c r="E273" s="13">
        <v>60</v>
      </c>
      <c r="F273" s="13" t="s">
        <v>393</v>
      </c>
      <c r="G273" s="13" t="s">
        <v>7912</v>
      </c>
      <c r="H273" s="70"/>
    </row>
    <row r="274" spans="1:8" ht="13" x14ac:dyDescent="0.15">
      <c r="A274" s="13" t="s">
        <v>2344</v>
      </c>
      <c r="B274" s="13" t="s">
        <v>302</v>
      </c>
      <c r="C274" s="135">
        <v>8</v>
      </c>
      <c r="D274" s="13" t="s">
        <v>407</v>
      </c>
      <c r="E274" s="13">
        <v>60</v>
      </c>
      <c r="F274" s="13" t="s">
        <v>393</v>
      </c>
      <c r="G274" s="13" t="s">
        <v>7913</v>
      </c>
      <c r="H274" s="70"/>
    </row>
    <row r="275" spans="1:8" ht="13" x14ac:dyDescent="0.15">
      <c r="A275" s="13" t="s">
        <v>2344</v>
      </c>
      <c r="B275" s="13" t="s">
        <v>302</v>
      </c>
      <c r="C275" s="135">
        <v>8</v>
      </c>
      <c r="D275" s="13" t="s">
        <v>407</v>
      </c>
      <c r="E275" s="13">
        <v>60</v>
      </c>
      <c r="F275" s="13" t="s">
        <v>393</v>
      </c>
      <c r="G275" s="13" t="s">
        <v>7914</v>
      </c>
      <c r="H275" s="70"/>
    </row>
    <row r="276" spans="1:8" ht="13" x14ac:dyDescent="0.15">
      <c r="A276" s="13" t="s">
        <v>2546</v>
      </c>
      <c r="B276" s="13" t="s">
        <v>296</v>
      </c>
      <c r="C276" s="135">
        <v>85</v>
      </c>
      <c r="D276" s="13" t="s">
        <v>847</v>
      </c>
      <c r="E276" s="13">
        <v>140</v>
      </c>
      <c r="F276" s="13" t="s">
        <v>386</v>
      </c>
      <c r="G276" s="13" t="s">
        <v>7915</v>
      </c>
      <c r="H276" s="70"/>
    </row>
    <row r="277" spans="1:8" ht="13" x14ac:dyDescent="0.15">
      <c r="A277" s="13" t="s">
        <v>2546</v>
      </c>
      <c r="B277" s="13" t="s">
        <v>296</v>
      </c>
      <c r="C277" s="135">
        <v>85</v>
      </c>
      <c r="D277" s="13" t="s">
        <v>847</v>
      </c>
      <c r="E277" s="13">
        <v>140</v>
      </c>
      <c r="F277" s="13" t="s">
        <v>386</v>
      </c>
      <c r="G277" s="13" t="s">
        <v>7916</v>
      </c>
      <c r="H277" s="70"/>
    </row>
    <row r="278" spans="1:8" ht="13" x14ac:dyDescent="0.15">
      <c r="A278" s="13" t="s">
        <v>2627</v>
      </c>
      <c r="B278" s="13" t="s">
        <v>302</v>
      </c>
      <c r="C278" s="135">
        <v>88</v>
      </c>
      <c r="D278" s="13" t="s">
        <v>469</v>
      </c>
      <c r="E278" s="13"/>
      <c r="F278" s="13" t="s">
        <v>1069</v>
      </c>
      <c r="G278" s="13" t="s">
        <v>7917</v>
      </c>
      <c r="H278" s="70"/>
    </row>
    <row r="279" spans="1:8" ht="13" x14ac:dyDescent="0.15">
      <c r="A279" s="13" t="s">
        <v>1179</v>
      </c>
      <c r="B279" s="13" t="s">
        <v>302</v>
      </c>
      <c r="C279" s="135">
        <v>14</v>
      </c>
      <c r="D279" s="13" t="s">
        <v>395</v>
      </c>
      <c r="E279" s="13">
        <v>140</v>
      </c>
      <c r="F279" s="13" t="s">
        <v>386</v>
      </c>
      <c r="G279" s="13" t="s">
        <v>7918</v>
      </c>
      <c r="H279" s="70"/>
    </row>
    <row r="280" spans="1:8" ht="13" x14ac:dyDescent="0.15">
      <c r="A280" s="13" t="s">
        <v>1179</v>
      </c>
      <c r="B280" s="13" t="s">
        <v>302</v>
      </c>
      <c r="C280" s="135">
        <v>14</v>
      </c>
      <c r="D280" s="13" t="s">
        <v>395</v>
      </c>
      <c r="E280" s="13">
        <v>140</v>
      </c>
      <c r="F280" s="13" t="s">
        <v>386</v>
      </c>
      <c r="G280" s="13" t="s">
        <v>7919</v>
      </c>
      <c r="H280" s="70"/>
    </row>
    <row r="281" spans="1:8" ht="13" x14ac:dyDescent="0.15">
      <c r="A281" s="13" t="s">
        <v>2652</v>
      </c>
      <c r="B281" s="13" t="s">
        <v>305</v>
      </c>
      <c r="C281" s="135">
        <v>93</v>
      </c>
      <c r="D281" s="13" t="s">
        <v>469</v>
      </c>
      <c r="E281" s="13"/>
      <c r="F281" s="13" t="s">
        <v>721</v>
      </c>
      <c r="G281" s="13" t="s">
        <v>7920</v>
      </c>
      <c r="H281" s="70"/>
    </row>
    <row r="282" spans="1:8" ht="13" x14ac:dyDescent="0.15">
      <c r="A282" s="13" t="s">
        <v>2623</v>
      </c>
      <c r="B282" s="13" t="s">
        <v>305</v>
      </c>
      <c r="C282" s="135">
        <v>66</v>
      </c>
      <c r="D282" s="13" t="s">
        <v>847</v>
      </c>
      <c r="E282" s="13">
        <v>70</v>
      </c>
      <c r="F282" s="13" t="s">
        <v>393</v>
      </c>
      <c r="G282" s="13" t="s">
        <v>7921</v>
      </c>
      <c r="H282" s="70"/>
    </row>
    <row r="283" spans="1:8" ht="13" x14ac:dyDescent="0.15">
      <c r="A283" s="13" t="s">
        <v>2623</v>
      </c>
      <c r="B283" s="13" t="s">
        <v>305</v>
      </c>
      <c r="C283" s="135">
        <v>66</v>
      </c>
      <c r="D283" s="13" t="s">
        <v>847</v>
      </c>
      <c r="E283" s="13">
        <v>70</v>
      </c>
      <c r="F283" s="13" t="s">
        <v>393</v>
      </c>
      <c r="G283" s="13" t="s">
        <v>7922</v>
      </c>
      <c r="H283" s="70"/>
    </row>
    <row r="284" spans="1:8" ht="13" x14ac:dyDescent="0.15">
      <c r="A284" s="13" t="s">
        <v>2623</v>
      </c>
      <c r="B284" s="13" t="s">
        <v>305</v>
      </c>
      <c r="C284" s="135">
        <v>66</v>
      </c>
      <c r="D284" s="13" t="s">
        <v>847</v>
      </c>
      <c r="E284" s="13">
        <v>70</v>
      </c>
      <c r="F284" s="13" t="s">
        <v>393</v>
      </c>
      <c r="G284" s="13" t="s">
        <v>7923</v>
      </c>
      <c r="H284" s="70"/>
    </row>
    <row r="285" spans="1:8" ht="13" x14ac:dyDescent="0.15">
      <c r="A285" s="13" t="s">
        <v>2623</v>
      </c>
      <c r="B285" s="13" t="s">
        <v>305</v>
      </c>
      <c r="C285" s="135">
        <v>66</v>
      </c>
      <c r="D285" s="13" t="s">
        <v>847</v>
      </c>
      <c r="E285" s="13">
        <v>70</v>
      </c>
      <c r="F285" s="13" t="s">
        <v>393</v>
      </c>
      <c r="G285" s="13" t="s">
        <v>7924</v>
      </c>
      <c r="H285" s="70"/>
    </row>
    <row r="286" spans="1:8" ht="13" x14ac:dyDescent="0.15">
      <c r="A286" s="13" t="s">
        <v>7702</v>
      </c>
      <c r="B286" s="13"/>
      <c r="C286" s="135"/>
      <c r="D286" s="13" t="s">
        <v>469</v>
      </c>
      <c r="E286" s="13"/>
      <c r="F286" s="13" t="s">
        <v>1542</v>
      </c>
      <c r="G286" s="13" t="s">
        <v>7925</v>
      </c>
      <c r="H286" s="70"/>
    </row>
    <row r="287" spans="1:8" ht="13" x14ac:dyDescent="0.15">
      <c r="A287" s="13" t="s">
        <v>7704</v>
      </c>
      <c r="B287" s="13"/>
      <c r="C287" s="135"/>
      <c r="D287" s="13" t="s">
        <v>469</v>
      </c>
      <c r="E287" s="13"/>
      <c r="F287" s="13" t="s">
        <v>1542</v>
      </c>
      <c r="G287" s="13" t="s">
        <v>7926</v>
      </c>
      <c r="H287" s="70"/>
    </row>
    <row r="288" spans="1:8" ht="13" x14ac:dyDescent="0.15">
      <c r="A288" s="13" t="s">
        <v>7706</v>
      </c>
      <c r="B288" s="13"/>
      <c r="C288" s="135"/>
      <c r="D288" s="13" t="s">
        <v>469</v>
      </c>
      <c r="E288" s="13"/>
      <c r="F288" s="13" t="s">
        <v>1542</v>
      </c>
      <c r="G288" s="13" t="s">
        <v>7927</v>
      </c>
      <c r="H288" s="70"/>
    </row>
    <row r="289" spans="1:8" ht="13" x14ac:dyDescent="0.15">
      <c r="A289" s="13" t="s">
        <v>7844</v>
      </c>
      <c r="B289" s="13"/>
      <c r="C289" s="135"/>
      <c r="D289" s="13" t="s">
        <v>469</v>
      </c>
      <c r="E289" s="13"/>
      <c r="F289" s="13" t="s">
        <v>1542</v>
      </c>
      <c r="G289" s="13" t="s">
        <v>7928</v>
      </c>
      <c r="H289" s="70"/>
    </row>
    <row r="290" spans="1:8" ht="13" x14ac:dyDescent="0.15">
      <c r="A290" s="13" t="s">
        <v>2637</v>
      </c>
      <c r="B290" s="13" t="s">
        <v>302</v>
      </c>
      <c r="C290" s="135">
        <v>102</v>
      </c>
      <c r="D290" s="13" t="s">
        <v>469</v>
      </c>
      <c r="E290" s="13"/>
      <c r="F290" s="13" t="s">
        <v>721</v>
      </c>
      <c r="G290" s="13" t="s">
        <v>7929</v>
      </c>
      <c r="H290" s="70"/>
    </row>
    <row r="291" spans="1:8" ht="13" x14ac:dyDescent="0.15">
      <c r="A291" s="13" t="s">
        <v>2738</v>
      </c>
      <c r="B291" s="13" t="s">
        <v>317</v>
      </c>
      <c r="C291" s="135">
        <v>69</v>
      </c>
      <c r="D291" s="13" t="s">
        <v>469</v>
      </c>
      <c r="E291" s="13"/>
      <c r="F291" s="13" t="s">
        <v>1069</v>
      </c>
      <c r="G291" s="13" t="s">
        <v>7930</v>
      </c>
      <c r="H291" s="70"/>
    </row>
    <row r="292" spans="1:8" ht="13" x14ac:dyDescent="0.15">
      <c r="A292" s="13" t="s">
        <v>2738</v>
      </c>
      <c r="B292" s="13" t="s">
        <v>317</v>
      </c>
      <c r="C292" s="135">
        <v>69</v>
      </c>
      <c r="D292" s="13" t="s">
        <v>469</v>
      </c>
      <c r="E292" s="13"/>
      <c r="F292" s="13" t="s">
        <v>1069</v>
      </c>
      <c r="G292" s="13" t="s">
        <v>7931</v>
      </c>
      <c r="H292" s="70"/>
    </row>
    <row r="293" spans="1:8" ht="13" x14ac:dyDescent="0.15">
      <c r="A293" s="13" t="s">
        <v>2738</v>
      </c>
      <c r="B293" s="13" t="s">
        <v>317</v>
      </c>
      <c r="C293" s="135">
        <v>69</v>
      </c>
      <c r="D293" s="13" t="s">
        <v>469</v>
      </c>
      <c r="E293" s="13"/>
      <c r="F293" s="13" t="s">
        <v>1069</v>
      </c>
      <c r="G293" s="13" t="s">
        <v>7932</v>
      </c>
      <c r="H293" s="70"/>
    </row>
    <row r="294" spans="1:8" ht="13" x14ac:dyDescent="0.15">
      <c r="A294" s="13" t="s">
        <v>2738</v>
      </c>
      <c r="B294" s="13" t="s">
        <v>317</v>
      </c>
      <c r="C294" s="135">
        <v>69</v>
      </c>
      <c r="D294" s="13" t="s">
        <v>469</v>
      </c>
      <c r="E294" s="13"/>
      <c r="F294" s="13" t="s">
        <v>1069</v>
      </c>
      <c r="G294" s="13" t="s">
        <v>7933</v>
      </c>
      <c r="H294" s="70"/>
    </row>
    <row r="295" spans="1:8" ht="13" x14ac:dyDescent="0.15">
      <c r="A295" s="13" t="s">
        <v>2771</v>
      </c>
      <c r="B295" s="13" t="s">
        <v>320</v>
      </c>
      <c r="C295" s="135">
        <v>145</v>
      </c>
      <c r="D295" s="13" t="s">
        <v>469</v>
      </c>
      <c r="E295" s="13"/>
      <c r="F295" s="13" t="s">
        <v>721</v>
      </c>
      <c r="G295" s="13" t="s">
        <v>7934</v>
      </c>
      <c r="H295" s="70"/>
    </row>
    <row r="296" spans="1:8" ht="13" x14ac:dyDescent="0.15">
      <c r="A296" s="13" t="s">
        <v>2771</v>
      </c>
      <c r="B296" s="13" t="s">
        <v>320</v>
      </c>
      <c r="C296" s="135">
        <v>145</v>
      </c>
      <c r="D296" s="13" t="s">
        <v>469</v>
      </c>
      <c r="E296" s="13"/>
      <c r="F296" s="13" t="s">
        <v>721</v>
      </c>
      <c r="G296" s="13" t="s">
        <v>7935</v>
      </c>
      <c r="H296" s="70"/>
    </row>
    <row r="297" spans="1:8" ht="13" x14ac:dyDescent="0.15">
      <c r="A297" s="13" t="s">
        <v>2586</v>
      </c>
      <c r="B297" s="13" t="s">
        <v>320</v>
      </c>
      <c r="C297" s="135">
        <v>101</v>
      </c>
      <c r="D297" s="13" t="s">
        <v>2547</v>
      </c>
      <c r="E297" s="13">
        <v>30</v>
      </c>
      <c r="F297" s="13" t="s">
        <v>393</v>
      </c>
      <c r="G297" s="13" t="s">
        <v>7936</v>
      </c>
      <c r="H297" s="70"/>
    </row>
    <row r="298" spans="1:8" ht="13" x14ac:dyDescent="0.15">
      <c r="A298" s="13" t="s">
        <v>2587</v>
      </c>
      <c r="B298" s="13" t="s">
        <v>320</v>
      </c>
      <c r="C298" s="135">
        <v>102</v>
      </c>
      <c r="D298" s="13" t="s">
        <v>2547</v>
      </c>
      <c r="E298" s="13">
        <v>70</v>
      </c>
      <c r="F298" s="13" t="s">
        <v>398</v>
      </c>
      <c r="G298" s="13" t="s">
        <v>7937</v>
      </c>
      <c r="H298" s="70"/>
    </row>
    <row r="299" spans="1:8" ht="13" x14ac:dyDescent="0.15">
      <c r="A299" s="13" t="s">
        <v>2588</v>
      </c>
      <c r="B299" s="13" t="s">
        <v>320</v>
      </c>
      <c r="C299" s="135">
        <v>103</v>
      </c>
      <c r="D299" s="13" t="s">
        <v>2547</v>
      </c>
      <c r="E299" s="13">
        <v>110</v>
      </c>
      <c r="F299" s="13" t="s">
        <v>386</v>
      </c>
      <c r="G299" s="13" t="s">
        <v>7938</v>
      </c>
      <c r="H299" s="70"/>
    </row>
    <row r="300" spans="1:8" ht="13" x14ac:dyDescent="0.15">
      <c r="A300" s="13" t="s">
        <v>525</v>
      </c>
      <c r="B300" s="13" t="s">
        <v>320</v>
      </c>
      <c r="C300" s="135">
        <v>78</v>
      </c>
      <c r="D300" s="13" t="s">
        <v>400</v>
      </c>
      <c r="E300" s="13">
        <v>100</v>
      </c>
      <c r="F300" s="13" t="s">
        <v>398</v>
      </c>
      <c r="G300" s="13" t="s">
        <v>7939</v>
      </c>
      <c r="H300" s="70"/>
    </row>
    <row r="301" spans="1:8" ht="13" x14ac:dyDescent="0.15">
      <c r="A301" s="13" t="s">
        <v>525</v>
      </c>
      <c r="B301" s="13" t="s">
        <v>320</v>
      </c>
      <c r="C301" s="135">
        <v>78</v>
      </c>
      <c r="D301" s="13" t="s">
        <v>400</v>
      </c>
      <c r="E301" s="13">
        <v>100</v>
      </c>
      <c r="F301" s="13" t="s">
        <v>398</v>
      </c>
      <c r="G301" s="13" t="s">
        <v>7940</v>
      </c>
      <c r="H301" s="70"/>
    </row>
    <row r="302" spans="1:8" ht="13" x14ac:dyDescent="0.15">
      <c r="A302" s="13" t="s">
        <v>525</v>
      </c>
      <c r="B302" s="13" t="s">
        <v>320</v>
      </c>
      <c r="C302" s="135">
        <v>78</v>
      </c>
      <c r="D302" s="13" t="s">
        <v>400</v>
      </c>
      <c r="E302" s="13">
        <v>100</v>
      </c>
      <c r="F302" s="13" t="s">
        <v>398</v>
      </c>
      <c r="G302" s="13" t="s">
        <v>7941</v>
      </c>
      <c r="H302" s="70"/>
    </row>
    <row r="303" spans="1:8" ht="13" x14ac:dyDescent="0.15">
      <c r="A303" s="13" t="s">
        <v>525</v>
      </c>
      <c r="B303" s="13" t="s">
        <v>320</v>
      </c>
      <c r="C303" s="135">
        <v>78</v>
      </c>
      <c r="D303" s="13" t="s">
        <v>400</v>
      </c>
      <c r="E303" s="13">
        <v>100</v>
      </c>
      <c r="F303" s="13" t="s">
        <v>398</v>
      </c>
      <c r="G303" s="13" t="s">
        <v>7942</v>
      </c>
      <c r="H303" s="70"/>
    </row>
    <row r="304" spans="1:8" ht="13" x14ac:dyDescent="0.15">
      <c r="A304" s="13" t="s">
        <v>879</v>
      </c>
      <c r="B304" s="13" t="s">
        <v>323</v>
      </c>
      <c r="C304" s="135">
        <v>1</v>
      </c>
      <c r="D304" s="13" t="s">
        <v>407</v>
      </c>
      <c r="E304" s="13">
        <v>60</v>
      </c>
      <c r="F304" s="13" t="s">
        <v>393</v>
      </c>
      <c r="G304" s="13" t="s">
        <v>7943</v>
      </c>
      <c r="H304" s="70"/>
    </row>
    <row r="305" spans="1:8" ht="13" x14ac:dyDescent="0.15">
      <c r="A305" s="13" t="s">
        <v>2766</v>
      </c>
      <c r="B305" s="13" t="s">
        <v>320</v>
      </c>
      <c r="C305" s="135">
        <v>138</v>
      </c>
      <c r="D305" s="13" t="s">
        <v>469</v>
      </c>
      <c r="E305" s="13"/>
      <c r="F305" s="13" t="s">
        <v>1069</v>
      </c>
      <c r="G305" s="13" t="s">
        <v>7944</v>
      </c>
      <c r="H305" s="70"/>
    </row>
    <row r="306" spans="1:8" ht="13" x14ac:dyDescent="0.15">
      <c r="A306" s="13" t="s">
        <v>2766</v>
      </c>
      <c r="B306" s="13" t="s">
        <v>320</v>
      </c>
      <c r="C306" s="135">
        <v>138</v>
      </c>
      <c r="D306" s="13" t="s">
        <v>469</v>
      </c>
      <c r="E306" s="13"/>
      <c r="F306" s="13" t="s">
        <v>1069</v>
      </c>
      <c r="G306" s="13" t="s">
        <v>7945</v>
      </c>
      <c r="H306" s="70"/>
    </row>
    <row r="307" spans="1:8" ht="13" x14ac:dyDescent="0.15">
      <c r="A307" s="13" t="s">
        <v>2797</v>
      </c>
      <c r="B307" s="13" t="s">
        <v>323</v>
      </c>
      <c r="C307" s="135">
        <v>110</v>
      </c>
      <c r="D307" s="13" t="s">
        <v>469</v>
      </c>
      <c r="E307" s="13"/>
      <c r="F307" s="13" t="s">
        <v>721</v>
      </c>
      <c r="G307" s="13" t="s">
        <v>7946</v>
      </c>
      <c r="H307" s="70"/>
    </row>
    <row r="308" spans="1:8" ht="13" x14ac:dyDescent="0.15">
      <c r="A308" s="13" t="s">
        <v>2797</v>
      </c>
      <c r="B308" s="13" t="s">
        <v>323</v>
      </c>
      <c r="C308" s="135">
        <v>110</v>
      </c>
      <c r="D308" s="13" t="s">
        <v>469</v>
      </c>
      <c r="E308" s="13"/>
      <c r="F308" s="13" t="s">
        <v>721</v>
      </c>
      <c r="G308" s="13" t="s">
        <v>7947</v>
      </c>
      <c r="H308" s="70"/>
    </row>
    <row r="309" spans="1:8" ht="13" x14ac:dyDescent="0.15">
      <c r="A309" s="13" t="s">
        <v>862</v>
      </c>
      <c r="B309" s="13" t="s">
        <v>323</v>
      </c>
      <c r="C309" s="135">
        <v>2</v>
      </c>
      <c r="D309" s="13" t="s">
        <v>407</v>
      </c>
      <c r="E309" s="13">
        <v>90</v>
      </c>
      <c r="F309" s="13" t="s">
        <v>398</v>
      </c>
      <c r="G309" s="13" t="s">
        <v>7948</v>
      </c>
      <c r="H309" s="70"/>
    </row>
    <row r="310" spans="1:8" ht="13" x14ac:dyDescent="0.15">
      <c r="A310" s="13" t="s">
        <v>843</v>
      </c>
      <c r="B310" s="13" t="s">
        <v>323</v>
      </c>
      <c r="C310" s="135">
        <v>3</v>
      </c>
      <c r="D310" s="13" t="s">
        <v>407</v>
      </c>
      <c r="E310" s="13">
        <v>150</v>
      </c>
      <c r="F310" s="13" t="s">
        <v>386</v>
      </c>
      <c r="G310" s="13" t="s">
        <v>7949</v>
      </c>
      <c r="H310" s="70"/>
    </row>
    <row r="311" spans="1:8" ht="13" x14ac:dyDescent="0.15">
      <c r="A311" s="13" t="s">
        <v>2533</v>
      </c>
      <c r="B311" s="13" t="s">
        <v>323</v>
      </c>
      <c r="C311" s="135">
        <v>40</v>
      </c>
      <c r="D311" s="13" t="s">
        <v>389</v>
      </c>
      <c r="E311" s="13">
        <v>130</v>
      </c>
      <c r="F311" s="13" t="s">
        <v>386</v>
      </c>
      <c r="G311" s="13" t="s">
        <v>7950</v>
      </c>
      <c r="H311" s="70"/>
    </row>
    <row r="312" spans="1:8" ht="13" x14ac:dyDescent="0.15">
      <c r="A312" s="13" t="s">
        <v>2533</v>
      </c>
      <c r="B312" s="13" t="s">
        <v>323</v>
      </c>
      <c r="C312" s="135">
        <v>40</v>
      </c>
      <c r="D312" s="13" t="s">
        <v>389</v>
      </c>
      <c r="E312" s="13">
        <v>130</v>
      </c>
      <c r="F312" s="13" t="s">
        <v>386</v>
      </c>
      <c r="G312" s="13" t="s">
        <v>7951</v>
      </c>
      <c r="H312" s="70"/>
    </row>
    <row r="313" spans="1:8" ht="13" x14ac:dyDescent="0.15">
      <c r="A313" s="13" t="s">
        <v>2533</v>
      </c>
      <c r="B313" s="13" t="s">
        <v>323</v>
      </c>
      <c r="C313" s="135">
        <v>40</v>
      </c>
      <c r="D313" s="13" t="s">
        <v>389</v>
      </c>
      <c r="E313" s="13">
        <v>130</v>
      </c>
      <c r="F313" s="13" t="s">
        <v>386</v>
      </c>
      <c r="G313" s="13" t="s">
        <v>7952</v>
      </c>
      <c r="H313" s="70"/>
    </row>
    <row r="314" spans="1:8" ht="13" x14ac:dyDescent="0.15">
      <c r="A314" s="13" t="s">
        <v>2533</v>
      </c>
      <c r="B314" s="13" t="s">
        <v>323</v>
      </c>
      <c r="C314" s="135">
        <v>40</v>
      </c>
      <c r="D314" s="13" t="s">
        <v>389</v>
      </c>
      <c r="E314" s="13">
        <v>130</v>
      </c>
      <c r="F314" s="13" t="s">
        <v>386</v>
      </c>
      <c r="G314" s="13" t="s">
        <v>7953</v>
      </c>
      <c r="H314" s="70"/>
    </row>
    <row r="315" spans="1:8" ht="13" x14ac:dyDescent="0.15">
      <c r="A315" s="13" t="s">
        <v>2794</v>
      </c>
      <c r="B315" s="13" t="s">
        <v>323</v>
      </c>
      <c r="C315" s="135">
        <v>104</v>
      </c>
      <c r="D315" s="13" t="s">
        <v>1069</v>
      </c>
      <c r="E315" s="13"/>
      <c r="F315" s="13" t="s">
        <v>1069</v>
      </c>
      <c r="G315" s="13" t="s">
        <v>7954</v>
      </c>
      <c r="H315" s="70"/>
    </row>
    <row r="316" spans="1:8" ht="13" x14ac:dyDescent="0.15">
      <c r="A316" s="13" t="s">
        <v>2794</v>
      </c>
      <c r="B316" s="13" t="s">
        <v>323</v>
      </c>
      <c r="C316" s="135">
        <v>104</v>
      </c>
      <c r="D316" s="13" t="s">
        <v>1069</v>
      </c>
      <c r="E316" s="13"/>
      <c r="F316" s="13" t="s">
        <v>1069</v>
      </c>
      <c r="G316" s="13" t="s">
        <v>7955</v>
      </c>
      <c r="H316" s="70"/>
    </row>
    <row r="317" spans="1:8" ht="13" x14ac:dyDescent="0.15">
      <c r="A317" s="13" t="s">
        <v>2524</v>
      </c>
      <c r="B317" s="13" t="s">
        <v>328</v>
      </c>
      <c r="C317" s="135">
        <v>10</v>
      </c>
      <c r="D317" s="13" t="s">
        <v>395</v>
      </c>
      <c r="E317" s="13">
        <v>60</v>
      </c>
      <c r="F317" s="13" t="s">
        <v>393</v>
      </c>
      <c r="G317" s="13" t="s">
        <v>7956</v>
      </c>
      <c r="H317" s="70"/>
    </row>
    <row r="318" spans="1:8" ht="13" x14ac:dyDescent="0.15">
      <c r="A318" s="13" t="s">
        <v>1797</v>
      </c>
      <c r="B318" s="13" t="s">
        <v>328</v>
      </c>
      <c r="C318" s="135">
        <v>63</v>
      </c>
      <c r="D318" s="13" t="s">
        <v>847</v>
      </c>
      <c r="E318" s="13">
        <v>110</v>
      </c>
      <c r="F318" s="13" t="s">
        <v>398</v>
      </c>
      <c r="G318" s="13" t="s">
        <v>7957</v>
      </c>
      <c r="H318" s="70"/>
    </row>
    <row r="319" spans="1:8" ht="13" x14ac:dyDescent="0.15">
      <c r="A319" s="13" t="s">
        <v>1797</v>
      </c>
      <c r="B319" s="13" t="s">
        <v>328</v>
      </c>
      <c r="C319" s="135">
        <v>63</v>
      </c>
      <c r="D319" s="13" t="s">
        <v>847</v>
      </c>
      <c r="E319" s="13">
        <v>110</v>
      </c>
      <c r="F319" s="13" t="s">
        <v>398</v>
      </c>
      <c r="G319" s="13" t="s">
        <v>7958</v>
      </c>
      <c r="H319" s="70"/>
    </row>
    <row r="320" spans="1:8" ht="13" x14ac:dyDescent="0.15">
      <c r="A320" s="13" t="s">
        <v>1797</v>
      </c>
      <c r="B320" s="13" t="s">
        <v>328</v>
      </c>
      <c r="C320" s="135">
        <v>63</v>
      </c>
      <c r="D320" s="13" t="s">
        <v>847</v>
      </c>
      <c r="E320" s="13">
        <v>110</v>
      </c>
      <c r="F320" s="13" t="s">
        <v>398</v>
      </c>
      <c r="G320" s="13" t="s">
        <v>7959</v>
      </c>
      <c r="H320" s="70"/>
    </row>
    <row r="321" spans="1:10" ht="13" x14ac:dyDescent="0.15">
      <c r="A321" s="13" t="s">
        <v>1797</v>
      </c>
      <c r="B321" s="13" t="s">
        <v>328</v>
      </c>
      <c r="C321" s="135">
        <v>63</v>
      </c>
      <c r="D321" s="13" t="s">
        <v>847</v>
      </c>
      <c r="E321" s="13">
        <v>110</v>
      </c>
      <c r="F321" s="13" t="s">
        <v>398</v>
      </c>
      <c r="G321" s="13" t="s">
        <v>7960</v>
      </c>
      <c r="H321" s="70"/>
    </row>
    <row r="322" spans="1:10" ht="13" x14ac:dyDescent="0.15">
      <c r="A322" s="13" t="s">
        <v>2525</v>
      </c>
      <c r="B322" s="13" t="s">
        <v>328</v>
      </c>
      <c r="C322" s="135">
        <v>12</v>
      </c>
      <c r="D322" s="13" t="s">
        <v>395</v>
      </c>
      <c r="E322" s="13">
        <v>80</v>
      </c>
      <c r="F322" s="13" t="s">
        <v>398</v>
      </c>
      <c r="G322" s="13" t="s">
        <v>7961</v>
      </c>
      <c r="H322" s="70"/>
    </row>
    <row r="323" spans="1:10" ht="13" x14ac:dyDescent="0.15">
      <c r="A323" s="13" t="s">
        <v>2526</v>
      </c>
      <c r="B323" s="13" t="s">
        <v>328</v>
      </c>
      <c r="C323" s="135">
        <v>13</v>
      </c>
      <c r="D323" s="13" t="s">
        <v>395</v>
      </c>
      <c r="E323" s="13">
        <v>140</v>
      </c>
      <c r="F323" s="13" t="s">
        <v>386</v>
      </c>
      <c r="G323" s="13" t="s">
        <v>7962</v>
      </c>
      <c r="H323" s="70"/>
      <c r="J323" s="48"/>
    </row>
    <row r="324" spans="1:10" ht="13" x14ac:dyDescent="0.15">
      <c r="A324" s="13" t="s">
        <v>2846</v>
      </c>
      <c r="B324" s="13" t="s">
        <v>328</v>
      </c>
      <c r="C324" s="135">
        <v>94</v>
      </c>
      <c r="D324" s="13" t="s">
        <v>469</v>
      </c>
      <c r="E324" s="13"/>
      <c r="F324" s="13" t="s">
        <v>721</v>
      </c>
      <c r="G324" s="13" t="s">
        <v>7963</v>
      </c>
      <c r="H324" s="70"/>
    </row>
    <row r="325" spans="1:10" ht="13" x14ac:dyDescent="0.15">
      <c r="A325" s="13" t="s">
        <v>2846</v>
      </c>
      <c r="B325" s="13" t="s">
        <v>328</v>
      </c>
      <c r="C325" s="135">
        <v>94</v>
      </c>
      <c r="D325" s="13" t="s">
        <v>469</v>
      </c>
      <c r="E325" s="13"/>
      <c r="F325" s="13" t="s">
        <v>721</v>
      </c>
      <c r="G325" s="13" t="s">
        <v>7964</v>
      </c>
      <c r="H325" s="70"/>
    </row>
    <row r="326" spans="1:10" ht="13" x14ac:dyDescent="0.15">
      <c r="A326" s="13" t="s">
        <v>2541</v>
      </c>
      <c r="B326" s="13" t="s">
        <v>330</v>
      </c>
      <c r="C326" s="135">
        <v>65</v>
      </c>
      <c r="D326" s="13" t="s">
        <v>7965</v>
      </c>
      <c r="E326" s="13">
        <v>130</v>
      </c>
      <c r="F326" s="13" t="s">
        <v>393</v>
      </c>
      <c r="G326" s="13" t="s">
        <v>7966</v>
      </c>
      <c r="H326" s="70"/>
    </row>
    <row r="327" spans="1:10" ht="13" x14ac:dyDescent="0.15">
      <c r="A327" s="13" t="s">
        <v>7702</v>
      </c>
      <c r="B327" s="13"/>
      <c r="C327" s="135"/>
      <c r="D327" s="13" t="s">
        <v>469</v>
      </c>
      <c r="E327" s="13"/>
      <c r="F327" s="13" t="s">
        <v>1542</v>
      </c>
      <c r="G327" s="13" t="s">
        <v>7967</v>
      </c>
      <c r="H327" s="70"/>
    </row>
    <row r="328" spans="1:10" ht="13" x14ac:dyDescent="0.15">
      <c r="A328" s="13" t="s">
        <v>7704</v>
      </c>
      <c r="B328" s="13"/>
      <c r="C328" s="135"/>
      <c r="D328" s="13" t="s">
        <v>469</v>
      </c>
      <c r="E328" s="13"/>
      <c r="F328" s="13" t="s">
        <v>1542</v>
      </c>
      <c r="G328" s="13" t="s">
        <v>7968</v>
      </c>
      <c r="H328" s="70"/>
    </row>
    <row r="329" spans="1:10" ht="13" x14ac:dyDescent="0.15">
      <c r="A329" s="13" t="s">
        <v>7706</v>
      </c>
      <c r="B329" s="13"/>
      <c r="C329" s="135"/>
      <c r="D329" s="13" t="s">
        <v>469</v>
      </c>
      <c r="E329" s="13"/>
      <c r="F329" s="13" t="s">
        <v>1542</v>
      </c>
      <c r="G329" s="13" t="s">
        <v>7969</v>
      </c>
      <c r="H329" s="70"/>
    </row>
    <row r="330" spans="1:10" ht="13" x14ac:dyDescent="0.15">
      <c r="A330" s="13" t="s">
        <v>7844</v>
      </c>
      <c r="B330" s="13"/>
      <c r="C330" s="135"/>
      <c r="D330" s="13" t="s">
        <v>469</v>
      </c>
      <c r="E330" s="13"/>
      <c r="F330" s="13" t="s">
        <v>1542</v>
      </c>
      <c r="G330" s="13" t="s">
        <v>7970</v>
      </c>
      <c r="H330" s="70"/>
    </row>
    <row r="331" spans="1:10" ht="13" x14ac:dyDescent="0.15">
      <c r="A331" s="13" t="s">
        <v>2552</v>
      </c>
      <c r="B331" s="13" t="s">
        <v>330</v>
      </c>
      <c r="C331" s="135">
        <v>81</v>
      </c>
      <c r="D331" s="13" t="s">
        <v>2547</v>
      </c>
      <c r="E331" s="13">
        <v>130</v>
      </c>
      <c r="F331" s="13" t="s">
        <v>393</v>
      </c>
      <c r="G331" s="13" t="s">
        <v>7971</v>
      </c>
      <c r="H331" s="70"/>
    </row>
    <row r="332" spans="1:10" ht="13" x14ac:dyDescent="0.15">
      <c r="A332" s="13" t="s">
        <v>2861</v>
      </c>
      <c r="B332" s="13" t="s">
        <v>330</v>
      </c>
      <c r="C332" s="135">
        <v>25</v>
      </c>
      <c r="D332" s="13" t="s">
        <v>395</v>
      </c>
      <c r="E332" s="13">
        <v>130</v>
      </c>
      <c r="F332" s="13" t="s">
        <v>393</v>
      </c>
      <c r="G332" s="13" t="s">
        <v>7972</v>
      </c>
      <c r="H332" s="70"/>
    </row>
    <row r="333" spans="1:10" ht="13" x14ac:dyDescent="0.15">
      <c r="A333" s="13" t="s">
        <v>2349</v>
      </c>
      <c r="B333" s="13" t="s">
        <v>330</v>
      </c>
      <c r="C333" s="135">
        <v>15</v>
      </c>
      <c r="D333" s="13" t="s">
        <v>2858</v>
      </c>
      <c r="E333" s="13">
        <v>110</v>
      </c>
      <c r="F333" s="13" t="s">
        <v>398</v>
      </c>
      <c r="G333" s="13" t="s">
        <v>7973</v>
      </c>
      <c r="H333" s="70"/>
    </row>
    <row r="334" spans="1:10" ht="13" x14ac:dyDescent="0.15">
      <c r="A334" s="13" t="s">
        <v>2349</v>
      </c>
      <c r="B334" s="13" t="s">
        <v>330</v>
      </c>
      <c r="C334" s="135">
        <v>15</v>
      </c>
      <c r="D334" s="13" t="s">
        <v>2858</v>
      </c>
      <c r="E334" s="13">
        <v>110</v>
      </c>
      <c r="F334" s="13" t="s">
        <v>398</v>
      </c>
      <c r="G334" s="13" t="s">
        <v>7974</v>
      </c>
      <c r="H334" s="70"/>
    </row>
    <row r="335" spans="1:10" ht="13" x14ac:dyDescent="0.15">
      <c r="A335" s="13" t="s">
        <v>2349</v>
      </c>
      <c r="B335" s="13" t="s">
        <v>330</v>
      </c>
      <c r="C335" s="135">
        <v>15</v>
      </c>
      <c r="D335" s="13" t="s">
        <v>2858</v>
      </c>
      <c r="E335" s="13">
        <v>110</v>
      </c>
      <c r="F335" s="13" t="s">
        <v>398</v>
      </c>
      <c r="G335" s="13" t="s">
        <v>7975</v>
      </c>
      <c r="H335" s="70"/>
    </row>
    <row r="336" spans="1:10" ht="13" x14ac:dyDescent="0.15">
      <c r="A336" s="13" t="s">
        <v>2349</v>
      </c>
      <c r="B336" s="13" t="s">
        <v>330</v>
      </c>
      <c r="C336" s="135">
        <v>15</v>
      </c>
      <c r="D336" s="13" t="s">
        <v>2858</v>
      </c>
      <c r="E336" s="13">
        <v>110</v>
      </c>
      <c r="F336" s="13" t="s">
        <v>398</v>
      </c>
      <c r="G336" s="13" t="s">
        <v>7976</v>
      </c>
      <c r="H336" s="70"/>
    </row>
    <row r="337" spans="1:8" ht="13" x14ac:dyDescent="0.15">
      <c r="A337" s="13" t="s">
        <v>2883</v>
      </c>
      <c r="B337" s="13" t="s">
        <v>330</v>
      </c>
      <c r="C337" s="135">
        <v>104</v>
      </c>
      <c r="D337" s="13" t="s">
        <v>469</v>
      </c>
      <c r="E337" s="13"/>
      <c r="F337" s="13" t="s">
        <v>1069</v>
      </c>
      <c r="G337" s="13" t="s">
        <v>7977</v>
      </c>
      <c r="H337" s="70"/>
    </row>
    <row r="338" spans="1:8" ht="13" x14ac:dyDescent="0.15">
      <c r="A338" s="13" t="s">
        <v>2883</v>
      </c>
      <c r="B338" s="13" t="s">
        <v>330</v>
      </c>
      <c r="C338" s="135">
        <v>104</v>
      </c>
      <c r="D338" s="13" t="s">
        <v>469</v>
      </c>
      <c r="E338" s="13"/>
      <c r="F338" s="13" t="s">
        <v>1069</v>
      </c>
      <c r="G338" s="13" t="s">
        <v>7978</v>
      </c>
      <c r="H338" s="70"/>
    </row>
    <row r="339" spans="1:8" ht="13" x14ac:dyDescent="0.15">
      <c r="A339" s="13" t="s">
        <v>495</v>
      </c>
      <c r="B339" s="13" t="s">
        <v>332</v>
      </c>
      <c r="C339" s="135">
        <v>90</v>
      </c>
      <c r="D339" s="13" t="s">
        <v>496</v>
      </c>
      <c r="E339" s="13"/>
      <c r="F339" s="13" t="s">
        <v>497</v>
      </c>
      <c r="G339" s="13" t="s">
        <v>7979</v>
      </c>
      <c r="H339" s="70"/>
    </row>
    <row r="340" spans="1:8" ht="13" x14ac:dyDescent="0.15">
      <c r="A340" s="13" t="s">
        <v>495</v>
      </c>
      <c r="B340" s="13" t="s">
        <v>332</v>
      </c>
      <c r="C340" s="135">
        <v>90</v>
      </c>
      <c r="D340" s="13" t="s">
        <v>496</v>
      </c>
      <c r="E340" s="13"/>
      <c r="F340" s="13" t="s">
        <v>497</v>
      </c>
      <c r="G340" s="13" t="s">
        <v>7980</v>
      </c>
      <c r="H340" s="70"/>
    </row>
    <row r="341" spans="1:8" ht="13" x14ac:dyDescent="0.15">
      <c r="A341" s="13" t="s">
        <v>495</v>
      </c>
      <c r="B341" s="13" t="s">
        <v>332</v>
      </c>
      <c r="C341" s="135">
        <v>90</v>
      </c>
      <c r="D341" s="13" t="s">
        <v>496</v>
      </c>
      <c r="E341" s="13"/>
      <c r="F341" s="13" t="s">
        <v>497</v>
      </c>
      <c r="G341" s="13" t="s">
        <v>7981</v>
      </c>
      <c r="H341" s="70"/>
    </row>
    <row r="342" spans="1:8" ht="13" x14ac:dyDescent="0.15">
      <c r="A342" s="13" t="s">
        <v>495</v>
      </c>
      <c r="B342" s="13" t="s">
        <v>332</v>
      </c>
      <c r="C342" s="135">
        <v>90</v>
      </c>
      <c r="D342" s="13" t="s">
        <v>496</v>
      </c>
      <c r="E342" s="13"/>
      <c r="F342" s="13" t="s">
        <v>497</v>
      </c>
      <c r="G342" s="13" t="s">
        <v>7982</v>
      </c>
      <c r="H342" s="70"/>
    </row>
    <row r="343" spans="1:8" ht="13" x14ac:dyDescent="0.15">
      <c r="A343" s="13" t="s">
        <v>2930</v>
      </c>
      <c r="B343" s="13" t="s">
        <v>334</v>
      </c>
      <c r="C343" s="135">
        <v>52</v>
      </c>
      <c r="D343" s="13" t="s">
        <v>404</v>
      </c>
      <c r="E343" s="13">
        <v>150</v>
      </c>
      <c r="F343" s="13" t="s">
        <v>386</v>
      </c>
      <c r="G343" s="13" t="s">
        <v>7983</v>
      </c>
      <c r="H343" s="70"/>
    </row>
    <row r="344" spans="1:8" ht="13" x14ac:dyDescent="0.15">
      <c r="A344" s="13" t="s">
        <v>2882</v>
      </c>
      <c r="B344" s="13" t="s">
        <v>330</v>
      </c>
      <c r="C344" s="135">
        <v>103</v>
      </c>
      <c r="D344" s="13" t="s">
        <v>469</v>
      </c>
      <c r="E344" s="13"/>
      <c r="F344" s="13" t="s">
        <v>1069</v>
      </c>
      <c r="G344" s="13" t="s">
        <v>7984</v>
      </c>
      <c r="H344" s="70"/>
    </row>
    <row r="345" spans="1:8" ht="13" x14ac:dyDescent="0.15">
      <c r="A345" s="13" t="s">
        <v>2882</v>
      </c>
      <c r="B345" s="13" t="s">
        <v>330</v>
      </c>
      <c r="C345" s="135">
        <v>103</v>
      </c>
      <c r="D345" s="13" t="s">
        <v>469</v>
      </c>
      <c r="E345" s="13"/>
      <c r="F345" s="13" t="s">
        <v>1069</v>
      </c>
      <c r="G345" s="13" t="s">
        <v>7985</v>
      </c>
      <c r="H345" s="70"/>
    </row>
    <row r="346" spans="1:8" ht="13" x14ac:dyDescent="0.15">
      <c r="A346" s="13" t="s">
        <v>1067</v>
      </c>
      <c r="B346" s="13" t="s">
        <v>332</v>
      </c>
      <c r="C346" s="135">
        <v>53</v>
      </c>
      <c r="D346" s="13" t="s">
        <v>385</v>
      </c>
      <c r="E346" s="13">
        <v>40</v>
      </c>
      <c r="F346" s="13" t="s">
        <v>393</v>
      </c>
      <c r="G346" s="13" t="s">
        <v>7986</v>
      </c>
      <c r="H346" s="70"/>
    </row>
    <row r="347" spans="1:8" ht="13" x14ac:dyDescent="0.15">
      <c r="A347" s="13" t="s">
        <v>1067</v>
      </c>
      <c r="B347" s="13" t="s">
        <v>332</v>
      </c>
      <c r="C347" s="135">
        <v>53</v>
      </c>
      <c r="D347" s="13" t="s">
        <v>385</v>
      </c>
      <c r="E347" s="13">
        <v>40</v>
      </c>
      <c r="F347" s="13" t="s">
        <v>393</v>
      </c>
      <c r="G347" s="13" t="s">
        <v>7987</v>
      </c>
      <c r="H347" s="70"/>
    </row>
    <row r="348" spans="1:8" ht="13" x14ac:dyDescent="0.15">
      <c r="A348" s="13" t="s">
        <v>1067</v>
      </c>
      <c r="B348" s="13" t="s">
        <v>332</v>
      </c>
      <c r="C348" s="135">
        <v>53</v>
      </c>
      <c r="D348" s="13" t="s">
        <v>385</v>
      </c>
      <c r="E348" s="13">
        <v>40</v>
      </c>
      <c r="F348" s="13" t="s">
        <v>393</v>
      </c>
      <c r="G348" s="13" t="s">
        <v>7988</v>
      </c>
      <c r="H348" s="70"/>
    </row>
    <row r="349" spans="1:8" ht="13" x14ac:dyDescent="0.15">
      <c r="A349" s="13" t="s">
        <v>1067</v>
      </c>
      <c r="B349" s="13" t="s">
        <v>332</v>
      </c>
      <c r="C349" s="135">
        <v>53</v>
      </c>
      <c r="D349" s="13" t="s">
        <v>385</v>
      </c>
      <c r="E349" s="13">
        <v>40</v>
      </c>
      <c r="F349" s="13" t="s">
        <v>393</v>
      </c>
      <c r="G349" s="13" t="s">
        <v>7989</v>
      </c>
      <c r="H349" s="70"/>
    </row>
    <row r="350" spans="1:8" ht="13" x14ac:dyDescent="0.15">
      <c r="A350" s="13" t="s">
        <v>2904</v>
      </c>
      <c r="B350" s="13" t="s">
        <v>334</v>
      </c>
      <c r="C350" s="135">
        <v>11</v>
      </c>
      <c r="D350" s="13" t="s">
        <v>407</v>
      </c>
      <c r="E350" s="13">
        <v>140</v>
      </c>
      <c r="F350" s="13" t="s">
        <v>386</v>
      </c>
      <c r="G350" s="13" t="s">
        <v>7990</v>
      </c>
      <c r="H350" s="70"/>
    </row>
    <row r="351" spans="1:8" ht="13" x14ac:dyDescent="0.15">
      <c r="A351" s="13" t="s">
        <v>2916</v>
      </c>
      <c r="B351" s="13" t="s">
        <v>334</v>
      </c>
      <c r="C351" s="135">
        <v>26</v>
      </c>
      <c r="D351" s="13" t="s">
        <v>395</v>
      </c>
      <c r="E351" s="13"/>
      <c r="F351" s="13" t="s">
        <v>386</v>
      </c>
      <c r="G351" s="13" t="s">
        <v>7991</v>
      </c>
      <c r="H351" s="70"/>
    </row>
    <row r="352" spans="1:8" ht="13" x14ac:dyDescent="0.15">
      <c r="A352" s="13" t="s">
        <v>495</v>
      </c>
      <c r="B352" s="13" t="s">
        <v>332</v>
      </c>
      <c r="C352" s="135">
        <v>90</v>
      </c>
      <c r="D352" s="13" t="s">
        <v>496</v>
      </c>
      <c r="E352" s="13"/>
      <c r="F352" s="13" t="s">
        <v>497</v>
      </c>
      <c r="G352" s="13" t="s">
        <v>7992</v>
      </c>
      <c r="H352" s="70"/>
    </row>
    <row r="353" spans="1:8" ht="13" x14ac:dyDescent="0.15">
      <c r="A353" s="13" t="s">
        <v>495</v>
      </c>
      <c r="B353" s="13" t="s">
        <v>332</v>
      </c>
      <c r="C353" s="135">
        <v>90</v>
      </c>
      <c r="D353" s="13" t="s">
        <v>496</v>
      </c>
      <c r="E353" s="13"/>
      <c r="F353" s="13" t="s">
        <v>497</v>
      </c>
      <c r="G353" s="13" t="s">
        <v>7993</v>
      </c>
      <c r="H353" s="70"/>
    </row>
    <row r="354" spans="1:8" ht="13" x14ac:dyDescent="0.15">
      <c r="A354" s="13" t="s">
        <v>495</v>
      </c>
      <c r="B354" s="13" t="s">
        <v>332</v>
      </c>
      <c r="C354" s="135">
        <v>90</v>
      </c>
      <c r="D354" s="13" t="s">
        <v>496</v>
      </c>
      <c r="E354" s="13"/>
      <c r="F354" s="13" t="s">
        <v>497</v>
      </c>
      <c r="G354" s="13" t="s">
        <v>7994</v>
      </c>
      <c r="H354" s="70"/>
    </row>
    <row r="355" spans="1:8" ht="13" x14ac:dyDescent="0.15">
      <c r="A355" s="13" t="s">
        <v>495</v>
      </c>
      <c r="B355" s="13" t="s">
        <v>332</v>
      </c>
      <c r="C355" s="135">
        <v>90</v>
      </c>
      <c r="D355" s="13" t="s">
        <v>496</v>
      </c>
      <c r="E355" s="13"/>
      <c r="F355" s="13" t="s">
        <v>497</v>
      </c>
      <c r="G355" s="13" t="s">
        <v>7995</v>
      </c>
      <c r="H355" s="70"/>
    </row>
    <row r="356" spans="1:8" ht="13" x14ac:dyDescent="0.15">
      <c r="A356" s="13" t="s">
        <v>2921</v>
      </c>
      <c r="B356" s="13" t="s">
        <v>334</v>
      </c>
      <c r="C356" s="135">
        <v>41</v>
      </c>
      <c r="D356" s="13" t="s">
        <v>389</v>
      </c>
      <c r="E356" s="13"/>
      <c r="F356" s="13" t="s">
        <v>386</v>
      </c>
      <c r="G356" s="13" t="s">
        <v>7996</v>
      </c>
      <c r="H356" s="70"/>
    </row>
    <row r="357" spans="1:8" ht="13" x14ac:dyDescent="0.15">
      <c r="A357" s="13" t="s">
        <v>2967</v>
      </c>
      <c r="B357" s="13" t="s">
        <v>334</v>
      </c>
      <c r="C357" s="135">
        <v>123</v>
      </c>
      <c r="D357" s="13" t="s">
        <v>469</v>
      </c>
      <c r="E357" s="13"/>
      <c r="F357" s="13" t="s">
        <v>1542</v>
      </c>
      <c r="G357" s="13" t="s">
        <v>7997</v>
      </c>
      <c r="H357" s="70"/>
    </row>
    <row r="358" spans="1:8" ht="13" x14ac:dyDescent="0.15">
      <c r="A358" s="13" t="s">
        <v>2967</v>
      </c>
      <c r="B358" s="13" t="s">
        <v>334</v>
      </c>
      <c r="C358" s="135">
        <v>123</v>
      </c>
      <c r="D358" s="13" t="s">
        <v>469</v>
      </c>
      <c r="E358" s="13"/>
      <c r="F358" s="13" t="s">
        <v>1542</v>
      </c>
      <c r="G358" s="13" t="s">
        <v>7998</v>
      </c>
      <c r="H358" s="70"/>
    </row>
    <row r="359" spans="1:8" ht="13" x14ac:dyDescent="0.15">
      <c r="A359" s="13" t="s">
        <v>2913</v>
      </c>
      <c r="B359" s="13" t="s">
        <v>334</v>
      </c>
      <c r="C359" s="135">
        <v>20</v>
      </c>
      <c r="D359" s="13" t="s">
        <v>407</v>
      </c>
      <c r="E359" s="13">
        <v>140</v>
      </c>
      <c r="F359" s="13" t="s">
        <v>386</v>
      </c>
      <c r="G359" s="13" t="s">
        <v>7999</v>
      </c>
      <c r="H359" s="70"/>
    </row>
    <row r="360" spans="1:8" ht="13" x14ac:dyDescent="0.15">
      <c r="A360" s="13" t="s">
        <v>2913</v>
      </c>
      <c r="B360" s="13" t="s">
        <v>334</v>
      </c>
      <c r="C360" s="135">
        <v>20</v>
      </c>
      <c r="D360" s="13" t="s">
        <v>407</v>
      </c>
      <c r="E360" s="13">
        <v>140</v>
      </c>
      <c r="F360" s="13" t="s">
        <v>386</v>
      </c>
      <c r="G360" s="13" t="s">
        <v>8000</v>
      </c>
      <c r="H360" s="70"/>
    </row>
    <row r="361" spans="1:8" ht="13" x14ac:dyDescent="0.15">
      <c r="A361" s="13" t="s">
        <v>2913</v>
      </c>
      <c r="B361" s="13" t="s">
        <v>334</v>
      </c>
      <c r="C361" s="135">
        <v>20</v>
      </c>
      <c r="D361" s="13" t="s">
        <v>407</v>
      </c>
      <c r="E361" s="13">
        <v>140</v>
      </c>
      <c r="F361" s="13" t="s">
        <v>386</v>
      </c>
      <c r="G361" s="13" t="s">
        <v>8001</v>
      </c>
      <c r="H361" s="70"/>
    </row>
    <row r="362" spans="1:8" ht="13" x14ac:dyDescent="0.15">
      <c r="A362" s="13" t="s">
        <v>2913</v>
      </c>
      <c r="B362" s="13" t="s">
        <v>334</v>
      </c>
      <c r="C362" s="135">
        <v>20</v>
      </c>
      <c r="D362" s="13" t="s">
        <v>407</v>
      </c>
      <c r="E362" s="13">
        <v>140</v>
      </c>
      <c r="F362" s="13" t="s">
        <v>386</v>
      </c>
      <c r="G362" s="13" t="s">
        <v>8002</v>
      </c>
      <c r="H362" s="70"/>
    </row>
    <row r="363" spans="1:8" ht="13" x14ac:dyDescent="0.15">
      <c r="A363" s="13" t="s">
        <v>495</v>
      </c>
      <c r="B363" s="13" t="s">
        <v>332</v>
      </c>
      <c r="C363" s="135">
        <v>90</v>
      </c>
      <c r="D363" s="13" t="s">
        <v>496</v>
      </c>
      <c r="E363" s="13"/>
      <c r="F363" s="13" t="s">
        <v>497</v>
      </c>
      <c r="G363" s="13" t="s">
        <v>8003</v>
      </c>
      <c r="H363" s="70"/>
    </row>
    <row r="364" spans="1:8" ht="13" x14ac:dyDescent="0.15">
      <c r="A364" s="13" t="s">
        <v>495</v>
      </c>
      <c r="B364" s="13" t="s">
        <v>332</v>
      </c>
      <c r="C364" s="135">
        <v>90</v>
      </c>
      <c r="D364" s="13" t="s">
        <v>496</v>
      </c>
      <c r="E364" s="13"/>
      <c r="F364" s="13" t="s">
        <v>497</v>
      </c>
      <c r="G364" s="13" t="s">
        <v>8004</v>
      </c>
      <c r="H364" s="70"/>
    </row>
    <row r="365" spans="1:8" ht="13" x14ac:dyDescent="0.15">
      <c r="A365" s="13" t="s">
        <v>495</v>
      </c>
      <c r="B365" s="13" t="s">
        <v>332</v>
      </c>
      <c r="C365" s="135">
        <v>90</v>
      </c>
      <c r="D365" s="13" t="s">
        <v>496</v>
      </c>
      <c r="E365" s="13"/>
      <c r="F365" s="13" t="s">
        <v>497</v>
      </c>
      <c r="G365" s="13" t="s">
        <v>8005</v>
      </c>
      <c r="H365" s="70"/>
    </row>
    <row r="366" spans="1:8" ht="13" x14ac:dyDescent="0.15">
      <c r="A366" s="13" t="s">
        <v>495</v>
      </c>
      <c r="B366" s="13" t="s">
        <v>332</v>
      </c>
      <c r="C366" s="135">
        <v>90</v>
      </c>
      <c r="D366" s="13" t="s">
        <v>496</v>
      </c>
      <c r="E366" s="13"/>
      <c r="F366" s="13" t="s">
        <v>497</v>
      </c>
      <c r="G366" s="13" t="s">
        <v>8006</v>
      </c>
      <c r="H366" s="70"/>
    </row>
    <row r="367" spans="1:8" ht="13" x14ac:dyDescent="0.15">
      <c r="A367" s="13" t="s">
        <v>2969</v>
      </c>
      <c r="B367" s="13" t="s">
        <v>334</v>
      </c>
      <c r="C367" s="135">
        <v>128</v>
      </c>
      <c r="D367" s="13" t="s">
        <v>469</v>
      </c>
      <c r="E367" s="13"/>
      <c r="F367" s="13" t="s">
        <v>1069</v>
      </c>
      <c r="G367" s="13" t="s">
        <v>8007</v>
      </c>
      <c r="H367" s="70"/>
    </row>
    <row r="368" spans="1:8" ht="13" x14ac:dyDescent="0.15">
      <c r="A368" s="13" t="s">
        <v>2969</v>
      </c>
      <c r="B368" s="13" t="s">
        <v>334</v>
      </c>
      <c r="C368" s="135">
        <v>128</v>
      </c>
      <c r="D368" s="13" t="s">
        <v>469</v>
      </c>
      <c r="E368" s="13"/>
      <c r="F368" s="13" t="s">
        <v>1069</v>
      </c>
      <c r="G368" s="13" t="s">
        <v>8008</v>
      </c>
      <c r="H368" s="70"/>
    </row>
    <row r="369" spans="1:8" ht="13" x14ac:dyDescent="0.15">
      <c r="A369" s="13" t="s">
        <v>2976</v>
      </c>
      <c r="B369" s="13" t="s">
        <v>336</v>
      </c>
      <c r="C369" s="135">
        <v>14</v>
      </c>
      <c r="D369" s="13" t="s">
        <v>395</v>
      </c>
      <c r="E369" s="13">
        <v>90</v>
      </c>
      <c r="F369" s="13" t="s">
        <v>393</v>
      </c>
      <c r="G369" s="13" t="s">
        <v>8009</v>
      </c>
      <c r="H369" s="70"/>
    </row>
    <row r="370" spans="1:8" ht="13" x14ac:dyDescent="0.15">
      <c r="A370" s="13" t="s">
        <v>2976</v>
      </c>
      <c r="B370" s="13" t="s">
        <v>336</v>
      </c>
      <c r="C370" s="135">
        <v>56</v>
      </c>
      <c r="D370" s="13" t="s">
        <v>385</v>
      </c>
      <c r="E370" s="13">
        <v>90</v>
      </c>
      <c r="F370" s="13" t="s">
        <v>393</v>
      </c>
      <c r="G370" s="13" t="s">
        <v>8010</v>
      </c>
      <c r="H370" s="70"/>
    </row>
    <row r="371" spans="1:8" ht="13" x14ac:dyDescent="0.15">
      <c r="A371" s="13" t="s">
        <v>2976</v>
      </c>
      <c r="B371" s="13" t="s">
        <v>336</v>
      </c>
      <c r="C371" s="135">
        <v>46</v>
      </c>
      <c r="D371" s="13" t="s">
        <v>404</v>
      </c>
      <c r="E371" s="13">
        <v>90</v>
      </c>
      <c r="F371" s="13" t="s">
        <v>393</v>
      </c>
      <c r="G371" s="13" t="s">
        <v>8011</v>
      </c>
      <c r="H371" s="70"/>
    </row>
    <row r="372" spans="1:8" ht="13" x14ac:dyDescent="0.15">
      <c r="A372" s="13" t="s">
        <v>3014</v>
      </c>
      <c r="B372" s="13" t="s">
        <v>336</v>
      </c>
      <c r="C372" s="135">
        <v>119</v>
      </c>
      <c r="D372" s="13" t="s">
        <v>469</v>
      </c>
      <c r="E372" s="13"/>
      <c r="F372" s="13" t="s">
        <v>1542</v>
      </c>
      <c r="G372" s="13" t="s">
        <v>8012</v>
      </c>
      <c r="H372" s="70"/>
    </row>
    <row r="373" spans="1:8" ht="13" x14ac:dyDescent="0.15">
      <c r="A373" s="13" t="s">
        <v>3014</v>
      </c>
      <c r="B373" s="13" t="s">
        <v>336</v>
      </c>
      <c r="C373" s="135">
        <v>119</v>
      </c>
      <c r="D373" s="13" t="s">
        <v>469</v>
      </c>
      <c r="E373" s="13"/>
      <c r="F373" s="13" t="s">
        <v>1542</v>
      </c>
      <c r="G373" s="13" t="s">
        <v>8013</v>
      </c>
      <c r="H373" s="70"/>
    </row>
    <row r="374" spans="1:8" ht="13" x14ac:dyDescent="0.15">
      <c r="A374" s="13" t="s">
        <v>2976</v>
      </c>
      <c r="B374" s="13" t="s">
        <v>336</v>
      </c>
      <c r="C374" s="135">
        <v>55</v>
      </c>
      <c r="D374" s="13" t="s">
        <v>385</v>
      </c>
      <c r="E374" s="13">
        <v>90</v>
      </c>
      <c r="F374" s="13" t="s">
        <v>393</v>
      </c>
      <c r="G374" s="13" t="s">
        <v>8014</v>
      </c>
      <c r="H374" s="70"/>
    </row>
    <row r="375" spans="1:8" ht="13" x14ac:dyDescent="0.15">
      <c r="A375" s="13" t="s">
        <v>2976</v>
      </c>
      <c r="B375" s="13" t="s">
        <v>336</v>
      </c>
      <c r="C375" s="135">
        <v>55</v>
      </c>
      <c r="D375" s="13" t="s">
        <v>385</v>
      </c>
      <c r="E375" s="13">
        <v>90</v>
      </c>
      <c r="F375" s="13" t="s">
        <v>393</v>
      </c>
      <c r="G375" s="13" t="s">
        <v>8015</v>
      </c>
      <c r="H375" s="70"/>
    </row>
    <row r="376" spans="1:8" ht="13" x14ac:dyDescent="0.15">
      <c r="A376" s="13" t="s">
        <v>2976</v>
      </c>
      <c r="B376" s="13" t="s">
        <v>336</v>
      </c>
      <c r="C376" s="135">
        <v>55</v>
      </c>
      <c r="D376" s="13" t="s">
        <v>385</v>
      </c>
      <c r="E376" s="13">
        <v>90</v>
      </c>
      <c r="F376" s="13" t="s">
        <v>393</v>
      </c>
      <c r="G376" s="13" t="s">
        <v>8016</v>
      </c>
      <c r="H376" s="70"/>
    </row>
    <row r="377" spans="1:8" ht="13" x14ac:dyDescent="0.15">
      <c r="A377" s="13" t="s">
        <v>2976</v>
      </c>
      <c r="B377" s="13" t="s">
        <v>336</v>
      </c>
      <c r="C377" s="135">
        <v>55</v>
      </c>
      <c r="D377" s="13" t="s">
        <v>385</v>
      </c>
      <c r="E377" s="13">
        <v>90</v>
      </c>
      <c r="F377" s="13" t="s">
        <v>393</v>
      </c>
      <c r="G377" s="13" t="s">
        <v>8017</v>
      </c>
      <c r="H377" s="70"/>
    </row>
    <row r="378" spans="1:8" ht="13" x14ac:dyDescent="0.15">
      <c r="A378" s="13" t="s">
        <v>3019</v>
      </c>
      <c r="B378" s="13" t="s">
        <v>336</v>
      </c>
      <c r="C378" s="135">
        <v>126</v>
      </c>
      <c r="D378" s="13" t="s">
        <v>469</v>
      </c>
      <c r="E378" s="13"/>
      <c r="F378" s="13" t="s">
        <v>1069</v>
      </c>
      <c r="G378" s="13" t="s">
        <v>8018</v>
      </c>
      <c r="H378" s="70"/>
    </row>
    <row r="379" spans="1:8" ht="13" x14ac:dyDescent="0.15">
      <c r="A379" s="13" t="s">
        <v>3019</v>
      </c>
      <c r="B379" s="13" t="s">
        <v>336</v>
      </c>
      <c r="C379" s="135">
        <v>126</v>
      </c>
      <c r="D379" s="13" t="s">
        <v>469</v>
      </c>
      <c r="E379" s="13"/>
      <c r="F379" s="13" t="s">
        <v>1069</v>
      </c>
      <c r="G379" s="13" t="s">
        <v>8019</v>
      </c>
      <c r="H379" s="70"/>
    </row>
    <row r="380" spans="1:8" ht="13" x14ac:dyDescent="0.15">
      <c r="A380" s="13" t="s">
        <v>495</v>
      </c>
      <c r="B380" s="13" t="s">
        <v>332</v>
      </c>
      <c r="C380" s="135">
        <v>90</v>
      </c>
      <c r="D380" s="13" t="s">
        <v>496</v>
      </c>
      <c r="E380" s="13"/>
      <c r="F380" s="13" t="s">
        <v>497</v>
      </c>
      <c r="G380" s="13" t="s">
        <v>8020</v>
      </c>
      <c r="H380" s="70"/>
    </row>
    <row r="381" spans="1:8" ht="13" x14ac:dyDescent="0.15">
      <c r="A381" s="13" t="s">
        <v>495</v>
      </c>
      <c r="B381" s="13" t="s">
        <v>332</v>
      </c>
      <c r="C381" s="135">
        <v>90</v>
      </c>
      <c r="D381" s="13" t="s">
        <v>496</v>
      </c>
      <c r="E381" s="13"/>
      <c r="F381" s="13" t="s">
        <v>497</v>
      </c>
      <c r="G381" s="13" t="s">
        <v>8021</v>
      </c>
      <c r="H381" s="70"/>
    </row>
    <row r="382" spans="1:8" ht="13" x14ac:dyDescent="0.15">
      <c r="A382" s="13" t="s">
        <v>495</v>
      </c>
      <c r="B382" s="13" t="s">
        <v>332</v>
      </c>
      <c r="C382" s="135">
        <v>90</v>
      </c>
      <c r="D382" s="13" t="s">
        <v>496</v>
      </c>
      <c r="E382" s="13"/>
      <c r="F382" s="13" t="s">
        <v>497</v>
      </c>
      <c r="G382" s="13" t="s">
        <v>8022</v>
      </c>
      <c r="H382" s="70"/>
    </row>
    <row r="383" spans="1:8" ht="13" x14ac:dyDescent="0.15">
      <c r="A383" s="13" t="s">
        <v>495</v>
      </c>
      <c r="B383" s="13" t="s">
        <v>332</v>
      </c>
      <c r="C383" s="135">
        <v>90</v>
      </c>
      <c r="D383" s="13" t="s">
        <v>496</v>
      </c>
      <c r="E383" s="13"/>
      <c r="F383" s="13" t="s">
        <v>497</v>
      </c>
      <c r="G383" s="13" t="s">
        <v>8023</v>
      </c>
      <c r="H383" s="70"/>
    </row>
    <row r="384" spans="1:8" ht="13" x14ac:dyDescent="0.15">
      <c r="A384" s="13" t="s">
        <v>1912</v>
      </c>
      <c r="B384" s="13" t="s">
        <v>337</v>
      </c>
      <c r="C384" s="135">
        <v>87</v>
      </c>
      <c r="D384" s="13" t="s">
        <v>858</v>
      </c>
      <c r="E384" s="13">
        <v>120</v>
      </c>
      <c r="F384" s="13" t="s">
        <v>393</v>
      </c>
      <c r="G384" s="13" t="s">
        <v>8024</v>
      </c>
      <c r="H384" s="70"/>
    </row>
    <row r="385" spans="1:8" ht="13" x14ac:dyDescent="0.15">
      <c r="A385" s="13" t="s">
        <v>7702</v>
      </c>
      <c r="B385" s="13"/>
      <c r="C385" s="135"/>
      <c r="D385" s="13" t="s">
        <v>469</v>
      </c>
      <c r="E385" s="13"/>
      <c r="F385" s="13" t="s">
        <v>1542</v>
      </c>
      <c r="G385" s="13" t="s">
        <v>8025</v>
      </c>
      <c r="H385" s="70"/>
    </row>
    <row r="386" spans="1:8" ht="13" x14ac:dyDescent="0.15">
      <c r="A386" s="13" t="s">
        <v>7704</v>
      </c>
      <c r="B386" s="13"/>
      <c r="C386" s="135"/>
      <c r="D386" s="13" t="s">
        <v>469</v>
      </c>
      <c r="E386" s="13"/>
      <c r="F386" s="13" t="s">
        <v>1542</v>
      </c>
      <c r="G386" s="13" t="s">
        <v>8026</v>
      </c>
      <c r="H386" s="70"/>
    </row>
    <row r="387" spans="1:8" ht="13" x14ac:dyDescent="0.15">
      <c r="A387" s="13" t="s">
        <v>7706</v>
      </c>
      <c r="B387" s="13"/>
      <c r="C387" s="135"/>
      <c r="D387" s="13" t="s">
        <v>469</v>
      </c>
      <c r="E387" s="13"/>
      <c r="F387" s="13" t="s">
        <v>1542</v>
      </c>
      <c r="G387" s="13" t="s">
        <v>8027</v>
      </c>
      <c r="H387" s="70"/>
    </row>
    <row r="388" spans="1:8" ht="13" x14ac:dyDescent="0.15">
      <c r="A388" s="13" t="s">
        <v>7844</v>
      </c>
      <c r="B388" s="13"/>
      <c r="C388" s="135"/>
      <c r="D388" s="13" t="s">
        <v>469</v>
      </c>
      <c r="E388" s="13"/>
      <c r="F388" s="13" t="s">
        <v>1542</v>
      </c>
      <c r="G388" s="13" t="s">
        <v>8028</v>
      </c>
      <c r="H388" s="70"/>
    </row>
    <row r="389" spans="1:8" ht="13" x14ac:dyDescent="0.15">
      <c r="A389" s="13" t="s">
        <v>2649</v>
      </c>
      <c r="B389" s="13" t="s">
        <v>337</v>
      </c>
      <c r="C389" s="135">
        <v>94</v>
      </c>
      <c r="D389" s="13" t="s">
        <v>2547</v>
      </c>
      <c r="E389" s="13">
        <v>90</v>
      </c>
      <c r="F389" s="13" t="s">
        <v>393</v>
      </c>
      <c r="G389" s="13" t="s">
        <v>8029</v>
      </c>
      <c r="H389" s="70"/>
    </row>
    <row r="390" spans="1:8" ht="13" x14ac:dyDescent="0.15">
      <c r="A390" s="13" t="s">
        <v>2830</v>
      </c>
      <c r="B390" s="13" t="s">
        <v>337</v>
      </c>
      <c r="C390" s="135">
        <v>100</v>
      </c>
      <c r="D390" s="13" t="s">
        <v>149</v>
      </c>
      <c r="E390" s="13">
        <v>150</v>
      </c>
      <c r="F390" s="13" t="s">
        <v>393</v>
      </c>
      <c r="G390" s="13" t="s">
        <v>8030</v>
      </c>
      <c r="H390" s="70"/>
    </row>
    <row r="391" spans="1:8" ht="13" x14ac:dyDescent="0.15">
      <c r="A391" s="13" t="s">
        <v>3038</v>
      </c>
      <c r="B391" s="13" t="s">
        <v>337</v>
      </c>
      <c r="C391" s="135">
        <v>113</v>
      </c>
      <c r="D391" s="13" t="s">
        <v>469</v>
      </c>
      <c r="E391" s="13"/>
      <c r="F391" s="13" t="s">
        <v>1542</v>
      </c>
      <c r="G391" s="13" t="s">
        <v>8031</v>
      </c>
      <c r="H391" s="70"/>
    </row>
    <row r="392" spans="1:8" ht="13" x14ac:dyDescent="0.15">
      <c r="A392" s="13" t="s">
        <v>3038</v>
      </c>
      <c r="B392" s="13" t="s">
        <v>337</v>
      </c>
      <c r="C392" s="135">
        <v>113</v>
      </c>
      <c r="D392" s="13" t="s">
        <v>469</v>
      </c>
      <c r="E392" s="13"/>
      <c r="F392" s="13" t="s">
        <v>1542</v>
      </c>
      <c r="G392" s="13" t="s">
        <v>8032</v>
      </c>
      <c r="H392" s="70"/>
    </row>
    <row r="393" spans="1:8" ht="13" x14ac:dyDescent="0.15">
      <c r="A393" s="13" t="s">
        <v>410</v>
      </c>
      <c r="B393" s="13" t="s">
        <v>337</v>
      </c>
      <c r="C393" s="135">
        <v>41</v>
      </c>
      <c r="D393" s="13" t="s">
        <v>404</v>
      </c>
      <c r="E393" s="13">
        <v>110</v>
      </c>
      <c r="F393" s="13" t="s">
        <v>398</v>
      </c>
      <c r="G393" s="13" t="s">
        <v>8033</v>
      </c>
      <c r="H393" s="70"/>
    </row>
    <row r="394" spans="1:8" ht="13" x14ac:dyDescent="0.15">
      <c r="A394" s="13" t="s">
        <v>410</v>
      </c>
      <c r="B394" s="13" t="s">
        <v>337</v>
      </c>
      <c r="C394" s="135">
        <v>41</v>
      </c>
      <c r="D394" s="13" t="s">
        <v>404</v>
      </c>
      <c r="E394" s="13">
        <v>110</v>
      </c>
      <c r="F394" s="13" t="s">
        <v>398</v>
      </c>
      <c r="G394" s="13" t="s">
        <v>8034</v>
      </c>
      <c r="H394" s="70"/>
    </row>
    <row r="395" spans="1:8" ht="13" x14ac:dyDescent="0.15">
      <c r="A395" s="13" t="s">
        <v>410</v>
      </c>
      <c r="B395" s="13" t="s">
        <v>337</v>
      </c>
      <c r="C395" s="135">
        <v>41</v>
      </c>
      <c r="D395" s="13" t="s">
        <v>404</v>
      </c>
      <c r="E395" s="13">
        <v>110</v>
      </c>
      <c r="F395" s="13" t="s">
        <v>398</v>
      </c>
      <c r="G395" s="13" t="s">
        <v>8035</v>
      </c>
      <c r="H395" s="70"/>
    </row>
    <row r="396" spans="1:8" ht="13" x14ac:dyDescent="0.15">
      <c r="A396" s="13" t="s">
        <v>410</v>
      </c>
      <c r="B396" s="13" t="s">
        <v>337</v>
      </c>
      <c r="C396" s="135">
        <v>41</v>
      </c>
      <c r="D396" s="13" t="s">
        <v>404</v>
      </c>
      <c r="E396" s="13">
        <v>110</v>
      </c>
      <c r="F396" s="13" t="s">
        <v>398</v>
      </c>
      <c r="G396" s="13" t="s">
        <v>8036</v>
      </c>
      <c r="H396" s="70"/>
    </row>
    <row r="397" spans="1:8" ht="13" x14ac:dyDescent="0.15">
      <c r="A397" s="13" t="s">
        <v>3039</v>
      </c>
      <c r="B397" s="13" t="s">
        <v>337</v>
      </c>
      <c r="C397" s="135">
        <v>115</v>
      </c>
      <c r="D397" s="13" t="s">
        <v>469</v>
      </c>
      <c r="E397" s="13"/>
      <c r="F397" s="13" t="s">
        <v>1069</v>
      </c>
      <c r="G397" s="13" t="s">
        <v>8037</v>
      </c>
      <c r="H397" s="70"/>
    </row>
    <row r="398" spans="1:8" ht="13" x14ac:dyDescent="0.15">
      <c r="A398" s="13" t="s">
        <v>3039</v>
      </c>
      <c r="B398" s="13" t="s">
        <v>337</v>
      </c>
      <c r="C398" s="135">
        <v>115</v>
      </c>
      <c r="D398" s="13" t="s">
        <v>469</v>
      </c>
      <c r="E398" s="13"/>
      <c r="F398" s="13" t="s">
        <v>1069</v>
      </c>
      <c r="G398" s="13" t="s">
        <v>8038</v>
      </c>
      <c r="H398" s="70"/>
    </row>
    <row r="399" spans="1:8" ht="13" x14ac:dyDescent="0.15">
      <c r="A399" s="13" t="s">
        <v>2427</v>
      </c>
      <c r="B399" s="13" t="s">
        <v>334</v>
      </c>
      <c r="C399" s="135">
        <v>135</v>
      </c>
      <c r="D399" s="13" t="s">
        <v>469</v>
      </c>
      <c r="E399" s="13"/>
      <c r="F399" s="13" t="s">
        <v>1542</v>
      </c>
      <c r="G399" s="13" t="s">
        <v>8039</v>
      </c>
      <c r="H399" s="70"/>
    </row>
    <row r="400" spans="1:8" ht="13" x14ac:dyDescent="0.15">
      <c r="A400" s="13" t="s">
        <v>2427</v>
      </c>
      <c r="B400" s="13" t="s">
        <v>334</v>
      </c>
      <c r="C400" s="135">
        <v>135</v>
      </c>
      <c r="D400" s="13" t="s">
        <v>469</v>
      </c>
      <c r="E400" s="13"/>
      <c r="F400" s="13" t="s">
        <v>1542</v>
      </c>
      <c r="G400" s="13" t="s">
        <v>8040</v>
      </c>
      <c r="H400" s="70"/>
    </row>
    <row r="401" spans="1:8" ht="13" x14ac:dyDescent="0.15">
      <c r="A401" s="13" t="s">
        <v>2427</v>
      </c>
      <c r="B401" s="13" t="s">
        <v>334</v>
      </c>
      <c r="C401" s="135">
        <v>135</v>
      </c>
      <c r="D401" s="13" t="s">
        <v>469</v>
      </c>
      <c r="E401" s="13"/>
      <c r="F401" s="13" t="s">
        <v>1542</v>
      </c>
      <c r="G401" s="13" t="s">
        <v>8041</v>
      </c>
      <c r="H401" s="70"/>
    </row>
    <row r="402" spans="1:8" ht="13" x14ac:dyDescent="0.15">
      <c r="A402" s="13" t="s">
        <v>2427</v>
      </c>
      <c r="B402" s="13" t="s">
        <v>334</v>
      </c>
      <c r="C402" s="135">
        <v>135</v>
      </c>
      <c r="D402" s="13" t="s">
        <v>469</v>
      </c>
      <c r="E402" s="13"/>
      <c r="F402" s="13" t="s">
        <v>1542</v>
      </c>
      <c r="G402" s="13" t="s">
        <v>8042</v>
      </c>
      <c r="H402" s="70"/>
    </row>
    <row r="403" spans="1:8" ht="13" x14ac:dyDescent="0.15">
      <c r="A403" s="13" t="s">
        <v>1652</v>
      </c>
      <c r="B403" s="13" t="s">
        <v>341</v>
      </c>
      <c r="C403" s="135">
        <v>28</v>
      </c>
      <c r="D403" s="13" t="s">
        <v>389</v>
      </c>
      <c r="E403" s="13">
        <v>130</v>
      </c>
      <c r="F403" s="13" t="s">
        <v>393</v>
      </c>
      <c r="G403" s="13" t="s">
        <v>8043</v>
      </c>
      <c r="H403" s="70"/>
    </row>
    <row r="404" spans="1:8" ht="13" x14ac:dyDescent="0.15">
      <c r="A404" s="13" t="s">
        <v>1653</v>
      </c>
      <c r="B404" s="13" t="s">
        <v>341</v>
      </c>
      <c r="C404" s="135">
        <v>53</v>
      </c>
      <c r="D404" s="13" t="s">
        <v>400</v>
      </c>
      <c r="E404" s="13">
        <v>130</v>
      </c>
      <c r="F404" s="13" t="s">
        <v>393</v>
      </c>
      <c r="G404" s="13" t="s">
        <v>8044</v>
      </c>
      <c r="H404" s="70"/>
    </row>
    <row r="405" spans="1:8" ht="13" x14ac:dyDescent="0.15">
      <c r="A405" s="13" t="s">
        <v>1654</v>
      </c>
      <c r="B405" s="13" t="s">
        <v>341</v>
      </c>
      <c r="C405" s="135">
        <v>68</v>
      </c>
      <c r="D405" s="13" t="s">
        <v>847</v>
      </c>
      <c r="E405" s="13">
        <v>130</v>
      </c>
      <c r="F405" s="13" t="s">
        <v>393</v>
      </c>
      <c r="G405" s="13" t="s">
        <v>8045</v>
      </c>
      <c r="H405" s="70"/>
    </row>
    <row r="406" spans="1:8" ht="13" x14ac:dyDescent="0.15">
      <c r="A406" s="13" t="s">
        <v>3076</v>
      </c>
      <c r="B406" s="13" t="s">
        <v>341</v>
      </c>
      <c r="C406" s="135">
        <v>91</v>
      </c>
      <c r="D406" s="13" t="s">
        <v>469</v>
      </c>
      <c r="E406" s="13"/>
      <c r="F406" s="13" t="s">
        <v>1542</v>
      </c>
      <c r="G406" s="13" t="s">
        <v>8046</v>
      </c>
      <c r="H406" s="70"/>
    </row>
    <row r="407" spans="1:8" ht="13" x14ac:dyDescent="0.15">
      <c r="A407" s="13" t="s">
        <v>3076</v>
      </c>
      <c r="B407" s="13" t="s">
        <v>341</v>
      </c>
      <c r="C407" s="135">
        <v>91</v>
      </c>
      <c r="D407" s="13" t="s">
        <v>469</v>
      </c>
      <c r="E407" s="13"/>
      <c r="F407" s="13" t="s">
        <v>1542</v>
      </c>
      <c r="G407" s="13" t="s">
        <v>8047</v>
      </c>
      <c r="H407" s="70"/>
    </row>
    <row r="408" spans="1:8" ht="13" x14ac:dyDescent="0.15">
      <c r="A408" s="13" t="s">
        <v>1950</v>
      </c>
      <c r="B408" s="13" t="s">
        <v>341</v>
      </c>
      <c r="C408" s="135">
        <v>84</v>
      </c>
      <c r="D408" s="13" t="s">
        <v>392</v>
      </c>
      <c r="E408" s="13">
        <v>180</v>
      </c>
      <c r="F408" s="13" t="s">
        <v>393</v>
      </c>
      <c r="G408" s="13" t="s">
        <v>8048</v>
      </c>
      <c r="H408" s="70"/>
    </row>
    <row r="409" spans="1:8" ht="13" x14ac:dyDescent="0.15">
      <c r="A409" s="13" t="s">
        <v>1950</v>
      </c>
      <c r="B409" s="13" t="s">
        <v>341</v>
      </c>
      <c r="C409" s="135">
        <v>84</v>
      </c>
      <c r="D409" s="13" t="s">
        <v>392</v>
      </c>
      <c r="E409" s="13">
        <v>180</v>
      </c>
      <c r="F409" s="13" t="s">
        <v>393</v>
      </c>
      <c r="G409" s="13" t="s">
        <v>8049</v>
      </c>
      <c r="H409" s="70"/>
    </row>
    <row r="410" spans="1:8" ht="13" x14ac:dyDescent="0.15">
      <c r="A410" s="13" t="s">
        <v>1950</v>
      </c>
      <c r="B410" s="13" t="s">
        <v>341</v>
      </c>
      <c r="C410" s="135">
        <v>84</v>
      </c>
      <c r="D410" s="13" t="s">
        <v>392</v>
      </c>
      <c r="E410" s="13">
        <v>180</v>
      </c>
      <c r="F410" s="13" t="s">
        <v>393</v>
      </c>
      <c r="G410" s="13" t="s">
        <v>8050</v>
      </c>
      <c r="H410" s="70"/>
    </row>
    <row r="411" spans="1:8" ht="13" x14ac:dyDescent="0.15">
      <c r="A411" s="13" t="s">
        <v>1950</v>
      </c>
      <c r="B411" s="13" t="s">
        <v>341</v>
      </c>
      <c r="C411" s="135">
        <v>84</v>
      </c>
      <c r="D411" s="13" t="s">
        <v>392</v>
      </c>
      <c r="E411" s="13">
        <v>180</v>
      </c>
      <c r="F411" s="13" t="s">
        <v>393</v>
      </c>
      <c r="G411" s="13" t="s">
        <v>8051</v>
      </c>
      <c r="H411" s="70"/>
    </row>
    <row r="412" spans="1:8" ht="13" x14ac:dyDescent="0.15">
      <c r="A412" s="13" t="s">
        <v>3080</v>
      </c>
      <c r="B412" s="13" t="s">
        <v>341</v>
      </c>
      <c r="C412" s="135">
        <v>95</v>
      </c>
      <c r="D412" s="13" t="s">
        <v>469</v>
      </c>
      <c r="E412" s="13"/>
      <c r="F412" s="13" t="s">
        <v>1069</v>
      </c>
      <c r="G412" s="13" t="s">
        <v>8052</v>
      </c>
      <c r="H412" s="70"/>
    </row>
    <row r="413" spans="1:8" ht="13" x14ac:dyDescent="0.15">
      <c r="A413" s="13" t="s">
        <v>3080</v>
      </c>
      <c r="B413" s="13" t="s">
        <v>341</v>
      </c>
      <c r="C413" s="135">
        <v>95</v>
      </c>
      <c r="D413" s="13" t="s">
        <v>469</v>
      </c>
      <c r="E413" s="13"/>
      <c r="F413" s="13" t="s">
        <v>1069</v>
      </c>
      <c r="G413" s="13" t="s">
        <v>8053</v>
      </c>
      <c r="H413" s="70"/>
    </row>
    <row r="414" spans="1:8" ht="13" x14ac:dyDescent="0.15">
      <c r="A414" s="13" t="s">
        <v>2427</v>
      </c>
      <c r="B414" s="13" t="s">
        <v>334</v>
      </c>
      <c r="C414" s="135">
        <v>135</v>
      </c>
      <c r="D414" s="13" t="s">
        <v>469</v>
      </c>
      <c r="E414" s="13"/>
      <c r="F414" s="13" t="s">
        <v>1542</v>
      </c>
      <c r="G414" s="13" t="s">
        <v>8054</v>
      </c>
      <c r="H414" s="70"/>
    </row>
    <row r="415" spans="1:8" ht="13" x14ac:dyDescent="0.15">
      <c r="A415" s="13" t="s">
        <v>2427</v>
      </c>
      <c r="B415" s="13" t="s">
        <v>334</v>
      </c>
      <c r="C415" s="135">
        <v>135</v>
      </c>
      <c r="D415" s="13" t="s">
        <v>469</v>
      </c>
      <c r="E415" s="13"/>
      <c r="F415" s="13" t="s">
        <v>1542</v>
      </c>
      <c r="G415" s="13" t="s">
        <v>8055</v>
      </c>
      <c r="H415" s="70"/>
    </row>
    <row r="416" spans="1:8" ht="13" x14ac:dyDescent="0.15">
      <c r="A416" s="13" t="s">
        <v>2427</v>
      </c>
      <c r="B416" s="13" t="s">
        <v>334</v>
      </c>
      <c r="C416" s="135">
        <v>135</v>
      </c>
      <c r="D416" s="13" t="s">
        <v>469</v>
      </c>
      <c r="E416" s="13"/>
      <c r="F416" s="13" t="s">
        <v>1542</v>
      </c>
      <c r="G416" s="13" t="s">
        <v>8056</v>
      </c>
      <c r="H416" s="70"/>
    </row>
    <row r="417" spans="1:8" ht="13" x14ac:dyDescent="0.15">
      <c r="A417" s="13" t="s">
        <v>2427</v>
      </c>
      <c r="B417" s="13" t="s">
        <v>334</v>
      </c>
      <c r="C417" s="135">
        <v>135</v>
      </c>
      <c r="D417" s="13" t="s">
        <v>469</v>
      </c>
      <c r="E417" s="13"/>
      <c r="F417" s="13" t="s">
        <v>1542</v>
      </c>
      <c r="G417" s="13" t="s">
        <v>8057</v>
      </c>
      <c r="H417" s="70"/>
    </row>
    <row r="418" spans="1:8" ht="13" x14ac:dyDescent="0.15">
      <c r="A418" s="13" t="s">
        <v>1807</v>
      </c>
      <c r="B418" s="13" t="s">
        <v>342</v>
      </c>
      <c r="C418" s="135">
        <v>9</v>
      </c>
      <c r="D418" s="13" t="s">
        <v>407</v>
      </c>
      <c r="E418" s="13">
        <v>180</v>
      </c>
      <c r="F418" s="13" t="s">
        <v>386</v>
      </c>
      <c r="G418" s="13" t="s">
        <v>8058</v>
      </c>
      <c r="H418" s="70"/>
    </row>
    <row r="419" spans="1:8" ht="13" x14ac:dyDescent="0.15">
      <c r="A419" s="13" t="s">
        <v>1796</v>
      </c>
      <c r="B419" s="13" t="s">
        <v>342</v>
      </c>
      <c r="C419" s="135">
        <v>23</v>
      </c>
      <c r="D419" s="13" t="s">
        <v>395</v>
      </c>
      <c r="E419" s="13">
        <v>130</v>
      </c>
      <c r="F419" s="13" t="s">
        <v>386</v>
      </c>
      <c r="G419" s="13" t="s">
        <v>8059</v>
      </c>
      <c r="H419" s="70"/>
    </row>
    <row r="420" spans="1:8" ht="13" x14ac:dyDescent="0.15">
      <c r="A420" s="13" t="s">
        <v>1795</v>
      </c>
      <c r="B420" s="13" t="s">
        <v>342</v>
      </c>
      <c r="C420" s="135">
        <v>34</v>
      </c>
      <c r="D420" s="13" t="s">
        <v>389</v>
      </c>
      <c r="E420" s="13">
        <v>160</v>
      </c>
      <c r="F420" s="13" t="s">
        <v>386</v>
      </c>
      <c r="G420" s="13" t="s">
        <v>8060</v>
      </c>
      <c r="H420" s="70"/>
    </row>
    <row r="421" spans="1:8" ht="13" x14ac:dyDescent="0.15">
      <c r="A421" s="13" t="s">
        <v>3105</v>
      </c>
      <c r="B421" s="13" t="s">
        <v>342</v>
      </c>
      <c r="C421" s="135">
        <v>122</v>
      </c>
      <c r="D421" s="13" t="s">
        <v>469</v>
      </c>
      <c r="E421" s="13"/>
      <c r="F421" s="13" t="s">
        <v>1542</v>
      </c>
      <c r="G421" s="13" t="s">
        <v>8061</v>
      </c>
      <c r="H421" s="70"/>
    </row>
    <row r="422" spans="1:8" ht="13" x14ac:dyDescent="0.15">
      <c r="A422" s="13" t="s">
        <v>3105</v>
      </c>
      <c r="B422" s="13" t="s">
        <v>342</v>
      </c>
      <c r="C422" s="135">
        <v>122</v>
      </c>
      <c r="D422" s="13" t="s">
        <v>469</v>
      </c>
      <c r="E422" s="13"/>
      <c r="F422" s="13" t="s">
        <v>1542</v>
      </c>
      <c r="G422" s="13" t="s">
        <v>8062</v>
      </c>
      <c r="H422" s="70"/>
    </row>
    <row r="423" spans="1:8" ht="13" x14ac:dyDescent="0.15">
      <c r="A423" s="13" t="s">
        <v>1799</v>
      </c>
      <c r="B423" s="13" t="s">
        <v>342</v>
      </c>
      <c r="C423" s="135">
        <v>83</v>
      </c>
      <c r="D423" s="13" t="s">
        <v>847</v>
      </c>
      <c r="E423" s="13">
        <v>150</v>
      </c>
      <c r="F423" s="13" t="s">
        <v>386</v>
      </c>
      <c r="G423" s="13" t="s">
        <v>8063</v>
      </c>
      <c r="H423" s="70"/>
    </row>
    <row r="424" spans="1:8" ht="13" x14ac:dyDescent="0.15">
      <c r="A424" s="13" t="s">
        <v>1799</v>
      </c>
      <c r="B424" s="13" t="s">
        <v>342</v>
      </c>
      <c r="C424" s="135">
        <v>83</v>
      </c>
      <c r="D424" s="13" t="s">
        <v>847</v>
      </c>
      <c r="E424" s="13">
        <v>150</v>
      </c>
      <c r="F424" s="13" t="s">
        <v>386</v>
      </c>
      <c r="G424" s="13" t="s">
        <v>8064</v>
      </c>
      <c r="H424" s="70"/>
    </row>
    <row r="425" spans="1:8" ht="13" x14ac:dyDescent="0.15">
      <c r="A425" s="13" t="s">
        <v>1799</v>
      </c>
      <c r="B425" s="13" t="s">
        <v>342</v>
      </c>
      <c r="C425" s="135">
        <v>83</v>
      </c>
      <c r="D425" s="13" t="s">
        <v>847</v>
      </c>
      <c r="E425" s="13">
        <v>150</v>
      </c>
      <c r="F425" s="13" t="s">
        <v>386</v>
      </c>
      <c r="G425" s="13" t="s">
        <v>8065</v>
      </c>
      <c r="H425" s="70"/>
    </row>
    <row r="426" spans="1:8" ht="13" x14ac:dyDescent="0.15">
      <c r="A426" s="13" t="s">
        <v>1799</v>
      </c>
      <c r="B426" s="13" t="s">
        <v>342</v>
      </c>
      <c r="C426" s="135">
        <v>83</v>
      </c>
      <c r="D426" s="13" t="s">
        <v>847</v>
      </c>
      <c r="E426" s="13">
        <v>150</v>
      </c>
      <c r="F426" s="13" t="s">
        <v>386</v>
      </c>
      <c r="G426" s="13" t="s">
        <v>8066</v>
      </c>
      <c r="H426" s="70"/>
    </row>
    <row r="427" spans="1:8" ht="13" x14ac:dyDescent="0.15">
      <c r="A427" s="13" t="s">
        <v>3102</v>
      </c>
      <c r="B427" s="13" t="s">
        <v>342</v>
      </c>
      <c r="C427" s="135">
        <v>119</v>
      </c>
      <c r="D427" s="13" t="s">
        <v>469</v>
      </c>
      <c r="E427" s="13"/>
      <c r="F427" s="13" t="s">
        <v>1069</v>
      </c>
      <c r="G427" s="13" t="s">
        <v>8067</v>
      </c>
      <c r="H427" s="70"/>
    </row>
    <row r="428" spans="1:8" ht="13" x14ac:dyDescent="0.15">
      <c r="A428" s="13" t="s">
        <v>3102</v>
      </c>
      <c r="B428" s="13" t="s">
        <v>342</v>
      </c>
      <c r="C428" s="135">
        <v>119</v>
      </c>
      <c r="D428" s="13" t="s">
        <v>469</v>
      </c>
      <c r="E428" s="13"/>
      <c r="F428" s="13" t="s">
        <v>1069</v>
      </c>
      <c r="G428" s="13" t="s">
        <v>8068</v>
      </c>
      <c r="H428" s="70"/>
    </row>
    <row r="429" spans="1:8" ht="13" x14ac:dyDescent="0.15">
      <c r="A429" s="13" t="s">
        <v>2427</v>
      </c>
      <c r="B429" s="13" t="s">
        <v>334</v>
      </c>
      <c r="C429" s="135">
        <v>135</v>
      </c>
      <c r="D429" s="13" t="s">
        <v>469</v>
      </c>
      <c r="E429" s="13"/>
      <c r="F429" s="13" t="s">
        <v>1542</v>
      </c>
      <c r="G429" s="13" t="s">
        <v>8069</v>
      </c>
      <c r="H429" s="70"/>
    </row>
    <row r="430" spans="1:8" ht="13" x14ac:dyDescent="0.15">
      <c r="A430" s="13" t="s">
        <v>2427</v>
      </c>
      <c r="B430" s="13" t="s">
        <v>334</v>
      </c>
      <c r="C430" s="135">
        <v>135</v>
      </c>
      <c r="D430" s="13" t="s">
        <v>469</v>
      </c>
      <c r="E430" s="13"/>
      <c r="F430" s="13" t="s">
        <v>1542</v>
      </c>
      <c r="G430" s="13" t="s">
        <v>8070</v>
      </c>
      <c r="H430" s="70"/>
    </row>
    <row r="431" spans="1:8" ht="13" x14ac:dyDescent="0.15">
      <c r="A431" s="13" t="s">
        <v>2427</v>
      </c>
      <c r="B431" s="13" t="s">
        <v>334</v>
      </c>
      <c r="C431" s="135">
        <v>135</v>
      </c>
      <c r="D431" s="13" t="s">
        <v>469</v>
      </c>
      <c r="E431" s="13"/>
      <c r="F431" s="13" t="s">
        <v>1542</v>
      </c>
      <c r="G431" s="13" t="s">
        <v>8071</v>
      </c>
      <c r="H431" s="70"/>
    </row>
    <row r="432" spans="1:8" ht="13" x14ac:dyDescent="0.15">
      <c r="A432" s="13" t="s">
        <v>2427</v>
      </c>
      <c r="B432" s="13" t="s">
        <v>334</v>
      </c>
      <c r="C432" s="135">
        <v>135</v>
      </c>
      <c r="D432" s="13" t="s">
        <v>469</v>
      </c>
      <c r="E432" s="13"/>
      <c r="F432" s="13" t="s">
        <v>1542</v>
      </c>
      <c r="G432" s="13" t="s">
        <v>8072</v>
      </c>
      <c r="H432" s="70"/>
    </row>
    <row r="433" spans="1:8" ht="13" x14ac:dyDescent="0.15">
      <c r="A433" s="13" t="s">
        <v>3131</v>
      </c>
      <c r="B433" s="13" t="s">
        <v>343</v>
      </c>
      <c r="C433" s="135">
        <v>71</v>
      </c>
      <c r="D433" s="13" t="s">
        <v>400</v>
      </c>
      <c r="E433" s="13">
        <v>130</v>
      </c>
      <c r="F433" s="13" t="s">
        <v>393</v>
      </c>
      <c r="G433" s="13" t="s">
        <v>8073</v>
      </c>
      <c r="H433" s="70"/>
    </row>
    <row r="434" spans="1:8" ht="13" x14ac:dyDescent="0.15">
      <c r="A434" s="13" t="s">
        <v>3140</v>
      </c>
      <c r="B434" s="13" t="s">
        <v>343</v>
      </c>
      <c r="C434" s="135">
        <v>105</v>
      </c>
      <c r="D434" s="13" t="s">
        <v>469</v>
      </c>
      <c r="E434" s="13"/>
      <c r="F434" s="13" t="s">
        <v>1069</v>
      </c>
      <c r="G434" s="13" t="s">
        <v>8074</v>
      </c>
      <c r="H434" s="70"/>
    </row>
    <row r="435" spans="1:8" ht="13" x14ac:dyDescent="0.15">
      <c r="A435" s="13" t="s">
        <v>3140</v>
      </c>
      <c r="B435" s="13" t="s">
        <v>343</v>
      </c>
      <c r="C435" s="135">
        <v>105</v>
      </c>
      <c r="D435" s="13" t="s">
        <v>469</v>
      </c>
      <c r="E435" s="13"/>
      <c r="F435" s="13" t="s">
        <v>1069</v>
      </c>
      <c r="G435" s="13" t="s">
        <v>8075</v>
      </c>
      <c r="H435" s="70"/>
    </row>
    <row r="436" spans="1:8" ht="13" x14ac:dyDescent="0.15">
      <c r="A436" s="13" t="s">
        <v>3133</v>
      </c>
      <c r="B436" s="13" t="s">
        <v>343</v>
      </c>
      <c r="C436" s="135">
        <v>80</v>
      </c>
      <c r="D436" s="13" t="s">
        <v>858</v>
      </c>
      <c r="E436" s="13">
        <v>160</v>
      </c>
      <c r="F436" s="13" t="s">
        <v>393</v>
      </c>
      <c r="G436" s="13" t="s">
        <v>8076</v>
      </c>
      <c r="H436" s="70"/>
    </row>
    <row r="437" spans="1:8" ht="13" x14ac:dyDescent="0.15">
      <c r="A437" s="13" t="s">
        <v>3137</v>
      </c>
      <c r="B437" s="13" t="s">
        <v>343</v>
      </c>
      <c r="C437" s="135"/>
      <c r="D437" s="13" t="s">
        <v>469</v>
      </c>
      <c r="E437" s="13"/>
      <c r="F437" s="13" t="s">
        <v>1542</v>
      </c>
      <c r="G437" s="13" t="s">
        <v>8077</v>
      </c>
      <c r="H437" s="70"/>
    </row>
    <row r="438" spans="1:8" ht="13" x14ac:dyDescent="0.15">
      <c r="A438" s="13" t="s">
        <v>3147</v>
      </c>
      <c r="B438" s="13" t="s">
        <v>343</v>
      </c>
      <c r="C438" s="135">
        <v>113</v>
      </c>
      <c r="D438" s="13" t="s">
        <v>469</v>
      </c>
      <c r="E438" s="13"/>
      <c r="F438" s="13" t="s">
        <v>1542</v>
      </c>
      <c r="G438" s="13" t="s">
        <v>8078</v>
      </c>
      <c r="H438" s="70"/>
    </row>
    <row r="439" spans="1:8" ht="13" x14ac:dyDescent="0.15">
      <c r="A439" s="13" t="s">
        <v>3147</v>
      </c>
      <c r="B439" s="13" t="s">
        <v>343</v>
      </c>
      <c r="C439" s="135">
        <v>113</v>
      </c>
      <c r="D439" s="13" t="s">
        <v>469</v>
      </c>
      <c r="E439" s="13"/>
      <c r="F439" s="13" t="s">
        <v>1542</v>
      </c>
      <c r="G439" s="13" t="s">
        <v>8079</v>
      </c>
      <c r="H439" s="70"/>
    </row>
    <row r="440" spans="1:8" ht="13" x14ac:dyDescent="0.15">
      <c r="A440" s="13" t="s">
        <v>2540</v>
      </c>
      <c r="B440" s="13" t="s">
        <v>343</v>
      </c>
      <c r="C440" s="135">
        <v>51</v>
      </c>
      <c r="D440" s="13" t="s">
        <v>385</v>
      </c>
      <c r="E440" s="13">
        <v>90</v>
      </c>
      <c r="F440" s="13" t="s">
        <v>398</v>
      </c>
      <c r="G440" s="13" t="s">
        <v>8080</v>
      </c>
      <c r="H440" s="70"/>
    </row>
    <row r="441" spans="1:8" ht="13" x14ac:dyDescent="0.15">
      <c r="A441" s="13" t="s">
        <v>2540</v>
      </c>
      <c r="B441" s="13" t="s">
        <v>343</v>
      </c>
      <c r="C441" s="135">
        <v>51</v>
      </c>
      <c r="D441" s="13" t="s">
        <v>385</v>
      </c>
      <c r="E441" s="13">
        <v>90</v>
      </c>
      <c r="F441" s="13" t="s">
        <v>398</v>
      </c>
      <c r="G441" s="13" t="s">
        <v>8081</v>
      </c>
      <c r="H441" s="70"/>
    </row>
    <row r="442" spans="1:8" ht="13" x14ac:dyDescent="0.15">
      <c r="A442" s="13" t="s">
        <v>2540</v>
      </c>
      <c r="B442" s="13" t="s">
        <v>343</v>
      </c>
      <c r="C442" s="135">
        <v>51</v>
      </c>
      <c r="D442" s="13" t="s">
        <v>385</v>
      </c>
      <c r="E442" s="13">
        <v>90</v>
      </c>
      <c r="F442" s="13" t="s">
        <v>398</v>
      </c>
      <c r="G442" s="13" t="s">
        <v>8082</v>
      </c>
      <c r="H442" s="70"/>
    </row>
    <row r="443" spans="1:8" ht="13" x14ac:dyDescent="0.15">
      <c r="A443" s="13" t="s">
        <v>2540</v>
      </c>
      <c r="B443" s="13" t="s">
        <v>343</v>
      </c>
      <c r="C443" s="135">
        <v>51</v>
      </c>
      <c r="D443" s="13" t="s">
        <v>385</v>
      </c>
      <c r="E443" s="13">
        <v>90</v>
      </c>
      <c r="F443" s="13" t="s">
        <v>398</v>
      </c>
      <c r="G443" s="13" t="s">
        <v>8083</v>
      </c>
      <c r="H443" s="70"/>
    </row>
    <row r="444" spans="1:8" ht="13" x14ac:dyDescent="0.15">
      <c r="A444" s="13" t="s">
        <v>2427</v>
      </c>
      <c r="B444" s="13" t="s">
        <v>334</v>
      </c>
      <c r="C444" s="135">
        <v>135</v>
      </c>
      <c r="D444" s="13" t="s">
        <v>469</v>
      </c>
      <c r="E444" s="13"/>
      <c r="F444" s="13" t="s">
        <v>1542</v>
      </c>
      <c r="G444" s="13" t="s">
        <v>8084</v>
      </c>
      <c r="H444" s="70"/>
    </row>
    <row r="445" spans="1:8" ht="13" x14ac:dyDescent="0.15">
      <c r="A445" s="13" t="s">
        <v>2427</v>
      </c>
      <c r="B445" s="13" t="s">
        <v>334</v>
      </c>
      <c r="C445" s="135">
        <v>135</v>
      </c>
      <c r="D445" s="13" t="s">
        <v>469</v>
      </c>
      <c r="E445" s="13"/>
      <c r="F445" s="13" t="s">
        <v>1542</v>
      </c>
      <c r="G445" s="13" t="s">
        <v>8085</v>
      </c>
      <c r="H445" s="70"/>
    </row>
    <row r="446" spans="1:8" ht="13" x14ac:dyDescent="0.15">
      <c r="A446" s="13" t="s">
        <v>2427</v>
      </c>
      <c r="B446" s="13" t="s">
        <v>334</v>
      </c>
      <c r="C446" s="135">
        <v>135</v>
      </c>
      <c r="D446" s="13" t="s">
        <v>469</v>
      </c>
      <c r="E446" s="13"/>
      <c r="F446" s="13" t="s">
        <v>1542</v>
      </c>
      <c r="G446" s="13" t="s">
        <v>8086</v>
      </c>
      <c r="H446" s="70"/>
    </row>
    <row r="447" spans="1:8" ht="13" x14ac:dyDescent="0.15">
      <c r="A447" s="13" t="s">
        <v>2427</v>
      </c>
      <c r="B447" s="13" t="s">
        <v>334</v>
      </c>
      <c r="C447" s="135">
        <v>135</v>
      </c>
      <c r="D447" s="13" t="s">
        <v>469</v>
      </c>
      <c r="E447" s="13"/>
      <c r="F447" s="13" t="s">
        <v>1542</v>
      </c>
      <c r="G447" s="13" t="s">
        <v>8087</v>
      </c>
      <c r="H447" s="70"/>
    </row>
    <row r="448" spans="1:8" ht="13" x14ac:dyDescent="0.15">
      <c r="A448" s="13" t="s">
        <v>7702</v>
      </c>
      <c r="B448" s="13"/>
      <c r="C448" s="135"/>
      <c r="D448" s="13" t="s">
        <v>469</v>
      </c>
      <c r="E448" s="13"/>
      <c r="F448" s="13" t="s">
        <v>1542</v>
      </c>
      <c r="G448" s="13" t="s">
        <v>8088</v>
      </c>
      <c r="H448" s="70"/>
    </row>
    <row r="449" spans="1:8" ht="13" x14ac:dyDescent="0.15">
      <c r="A449" s="13" t="s">
        <v>7704</v>
      </c>
      <c r="B449" s="13"/>
      <c r="C449" s="135"/>
      <c r="D449" s="13" t="s">
        <v>469</v>
      </c>
      <c r="E449" s="13"/>
      <c r="F449" s="13" t="s">
        <v>1542</v>
      </c>
      <c r="G449" s="13" t="s">
        <v>8089</v>
      </c>
      <c r="H449" s="70"/>
    </row>
    <row r="450" spans="1:8" ht="13" x14ac:dyDescent="0.15">
      <c r="A450" s="13" t="s">
        <v>7706</v>
      </c>
      <c r="B450" s="13"/>
      <c r="C450" s="135"/>
      <c r="D450" s="13" t="s">
        <v>469</v>
      </c>
      <c r="E450" s="13"/>
      <c r="F450" s="13" t="s">
        <v>1542</v>
      </c>
      <c r="G450" s="13" t="s">
        <v>8090</v>
      </c>
      <c r="H450" s="70"/>
    </row>
    <row r="451" spans="1:8" ht="13" x14ac:dyDescent="0.15">
      <c r="A451" s="13" t="s">
        <v>7844</v>
      </c>
      <c r="B451" s="13"/>
      <c r="C451" s="135"/>
      <c r="D451" s="13" t="s">
        <v>469</v>
      </c>
      <c r="E451" s="13"/>
      <c r="F451" s="13" t="s">
        <v>1542</v>
      </c>
      <c r="G451" s="13" t="s">
        <v>8091</v>
      </c>
      <c r="H451" s="70"/>
    </row>
    <row r="452" spans="1:8" ht="13" x14ac:dyDescent="0.15">
      <c r="A452" s="13" t="s">
        <v>3163</v>
      </c>
      <c r="B452" s="13" t="s">
        <v>344</v>
      </c>
      <c r="C452" s="135">
        <v>100</v>
      </c>
      <c r="D452" s="13" t="s">
        <v>847</v>
      </c>
      <c r="E452" s="13">
        <v>140</v>
      </c>
      <c r="F452" s="13" t="s">
        <v>393</v>
      </c>
      <c r="G452" s="13" t="s">
        <v>8092</v>
      </c>
      <c r="H452" s="70"/>
    </row>
    <row r="453" spans="1:8" ht="13" x14ac:dyDescent="0.15">
      <c r="A453" s="13" t="s">
        <v>3177</v>
      </c>
      <c r="B453" s="13" t="s">
        <v>344</v>
      </c>
      <c r="C453" s="135">
        <v>145</v>
      </c>
      <c r="D453" s="13" t="s">
        <v>469</v>
      </c>
      <c r="E453" s="13"/>
      <c r="F453" s="13" t="s">
        <v>1069</v>
      </c>
      <c r="G453" s="13" t="s">
        <v>8093</v>
      </c>
      <c r="H453" s="70"/>
    </row>
    <row r="454" spans="1:8" ht="13" x14ac:dyDescent="0.15">
      <c r="A454" s="13" t="s">
        <v>1384</v>
      </c>
      <c r="B454" s="13" t="s">
        <v>344</v>
      </c>
      <c r="C454" s="135">
        <v>95</v>
      </c>
      <c r="D454" s="13" t="s">
        <v>847</v>
      </c>
      <c r="E454" s="13">
        <v>170</v>
      </c>
      <c r="F454" s="13" t="s">
        <v>386</v>
      </c>
      <c r="G454" s="13" t="s">
        <v>8094</v>
      </c>
      <c r="H454" s="70"/>
    </row>
    <row r="455" spans="1:8" ht="13" x14ac:dyDescent="0.15">
      <c r="A455" s="13" t="s">
        <v>1264</v>
      </c>
      <c r="B455" s="13" t="s">
        <v>344</v>
      </c>
      <c r="C455" s="135">
        <v>142</v>
      </c>
      <c r="D455" s="13" t="s">
        <v>469</v>
      </c>
      <c r="E455" s="13"/>
      <c r="F455" s="13" t="s">
        <v>1542</v>
      </c>
      <c r="G455" s="13" t="s">
        <v>8095</v>
      </c>
      <c r="H455" s="70"/>
    </row>
    <row r="456" spans="1:8" ht="13" x14ac:dyDescent="0.15">
      <c r="A456" s="13" t="s">
        <v>1264</v>
      </c>
      <c r="B456" s="13" t="s">
        <v>344</v>
      </c>
      <c r="C456" s="135">
        <v>142</v>
      </c>
      <c r="D456" s="13" t="s">
        <v>469</v>
      </c>
      <c r="E456" s="13"/>
      <c r="F456" s="13" t="s">
        <v>1542</v>
      </c>
      <c r="G456" s="13" t="s">
        <v>8096</v>
      </c>
      <c r="H456" s="70"/>
    </row>
    <row r="457" spans="1:8" ht="13" x14ac:dyDescent="0.15">
      <c r="A457" s="13" t="s">
        <v>970</v>
      </c>
      <c r="B457" s="13" t="s">
        <v>344</v>
      </c>
      <c r="C457" s="135">
        <v>24</v>
      </c>
      <c r="D457" s="13" t="s">
        <v>395</v>
      </c>
      <c r="E457" s="13">
        <v>90</v>
      </c>
      <c r="F457" s="13" t="s">
        <v>398</v>
      </c>
      <c r="G457" s="13" t="s">
        <v>8097</v>
      </c>
      <c r="H457" s="70"/>
    </row>
    <row r="458" spans="1:8" ht="13" x14ac:dyDescent="0.15">
      <c r="A458" s="13" t="s">
        <v>970</v>
      </c>
      <c r="B458" s="13" t="s">
        <v>344</v>
      </c>
      <c r="C458" s="135">
        <v>24</v>
      </c>
      <c r="D458" s="13" t="s">
        <v>395</v>
      </c>
      <c r="E458" s="13">
        <v>90</v>
      </c>
      <c r="F458" s="13" t="s">
        <v>398</v>
      </c>
      <c r="G458" s="13" t="s">
        <v>8098</v>
      </c>
      <c r="H458" s="70"/>
    </row>
    <row r="459" spans="1:8" ht="13" x14ac:dyDescent="0.15">
      <c r="A459" s="13" t="s">
        <v>970</v>
      </c>
      <c r="B459" s="13" t="s">
        <v>344</v>
      </c>
      <c r="C459" s="135">
        <v>24</v>
      </c>
      <c r="D459" s="13" t="s">
        <v>395</v>
      </c>
      <c r="E459" s="13">
        <v>90</v>
      </c>
      <c r="F459" s="13" t="s">
        <v>398</v>
      </c>
      <c r="G459" s="13" t="s">
        <v>8099</v>
      </c>
      <c r="H459" s="70"/>
    </row>
    <row r="460" spans="1:8" ht="13" x14ac:dyDescent="0.15">
      <c r="A460" s="13" t="s">
        <v>970</v>
      </c>
      <c r="B460" s="13" t="s">
        <v>344</v>
      </c>
      <c r="C460" s="135">
        <v>24</v>
      </c>
      <c r="D460" s="13" t="s">
        <v>395</v>
      </c>
      <c r="E460" s="13">
        <v>90</v>
      </c>
      <c r="F460" s="13" t="s">
        <v>398</v>
      </c>
      <c r="G460" s="13" t="s">
        <v>8100</v>
      </c>
      <c r="H460" s="70"/>
    </row>
    <row r="461" spans="1:8" ht="13" x14ac:dyDescent="0.15">
      <c r="A461" s="13" t="s">
        <v>1070</v>
      </c>
      <c r="B461" s="13" t="s">
        <v>344</v>
      </c>
      <c r="C461" s="135">
        <v>127</v>
      </c>
      <c r="D461" s="13" t="s">
        <v>469</v>
      </c>
      <c r="E461" s="13"/>
      <c r="F461" s="13" t="s">
        <v>1069</v>
      </c>
      <c r="G461" s="13" t="s">
        <v>8101</v>
      </c>
      <c r="H461" s="70"/>
    </row>
    <row r="462" spans="1:8" ht="13" x14ac:dyDescent="0.15">
      <c r="A462" s="13" t="s">
        <v>1070</v>
      </c>
      <c r="B462" s="13" t="s">
        <v>344</v>
      </c>
      <c r="C462" s="135">
        <v>127</v>
      </c>
      <c r="D462" s="13" t="s">
        <v>469</v>
      </c>
      <c r="E462" s="13"/>
      <c r="F462" s="13" t="s">
        <v>1069</v>
      </c>
      <c r="G462" s="13" t="s">
        <v>8102</v>
      </c>
      <c r="H462" s="70"/>
    </row>
    <row r="463" spans="1:8" ht="13" x14ac:dyDescent="0.15">
      <c r="A463" s="13" t="s">
        <v>840</v>
      </c>
      <c r="B463" s="13" t="s">
        <v>346</v>
      </c>
      <c r="C463" s="135">
        <v>14</v>
      </c>
      <c r="D463" s="13" t="s">
        <v>407</v>
      </c>
      <c r="E463" s="13">
        <v>70</v>
      </c>
      <c r="F463" s="13" t="s">
        <v>386</v>
      </c>
      <c r="G463" s="13" t="s">
        <v>8103</v>
      </c>
      <c r="H463" s="70"/>
    </row>
    <row r="464" spans="1:8" ht="13" x14ac:dyDescent="0.15">
      <c r="A464" s="13" t="s">
        <v>3227</v>
      </c>
      <c r="B464" s="13" t="s">
        <v>346</v>
      </c>
      <c r="C464" s="135">
        <v>181</v>
      </c>
      <c r="D464" s="13" t="s">
        <v>469</v>
      </c>
      <c r="E464" s="13"/>
      <c r="F464" s="13" t="s">
        <v>1542</v>
      </c>
      <c r="G464" s="13" t="s">
        <v>8104</v>
      </c>
      <c r="H464" s="70"/>
    </row>
    <row r="465" spans="1:8" ht="13" x14ac:dyDescent="0.15">
      <c r="A465" s="13" t="s">
        <v>3205</v>
      </c>
      <c r="B465" s="13" t="s">
        <v>346</v>
      </c>
      <c r="C465" s="135">
        <v>108</v>
      </c>
      <c r="D465" s="13" t="s">
        <v>385</v>
      </c>
      <c r="E465" s="13">
        <v>130</v>
      </c>
      <c r="F465" s="13" t="s">
        <v>398</v>
      </c>
      <c r="G465" s="13" t="s">
        <v>8105</v>
      </c>
      <c r="H465" s="70"/>
    </row>
    <row r="466" spans="1:8" ht="13" x14ac:dyDescent="0.15">
      <c r="A466" s="13" t="s">
        <v>3218</v>
      </c>
      <c r="B466" s="13" t="s">
        <v>346</v>
      </c>
      <c r="C466" s="135">
        <v>172</v>
      </c>
      <c r="D466" s="13" t="s">
        <v>469</v>
      </c>
      <c r="E466" s="13"/>
      <c r="F466" s="13" t="s">
        <v>1542</v>
      </c>
      <c r="G466" s="13" t="s">
        <v>8106</v>
      </c>
      <c r="H466" s="70"/>
    </row>
    <row r="467" spans="1:8" ht="13" x14ac:dyDescent="0.15">
      <c r="A467" s="13" t="s">
        <v>3218</v>
      </c>
      <c r="B467" s="13" t="s">
        <v>346</v>
      </c>
      <c r="C467" s="135">
        <v>172</v>
      </c>
      <c r="D467" s="13" t="s">
        <v>469</v>
      </c>
      <c r="E467" s="13"/>
      <c r="F467" s="13" t="s">
        <v>1542</v>
      </c>
      <c r="G467" s="13" t="s">
        <v>8107</v>
      </c>
      <c r="H467" s="70"/>
    </row>
    <row r="468" spans="1:8" ht="13" x14ac:dyDescent="0.15">
      <c r="A468" s="13" t="s">
        <v>2263</v>
      </c>
      <c r="B468" s="13" t="s">
        <v>346</v>
      </c>
      <c r="C468" s="135">
        <v>82</v>
      </c>
      <c r="D468" s="13" t="s">
        <v>404</v>
      </c>
      <c r="E468" s="13">
        <v>110</v>
      </c>
      <c r="F468" s="13" t="s">
        <v>398</v>
      </c>
      <c r="G468" s="13" t="s">
        <v>8108</v>
      </c>
      <c r="H468" s="70"/>
    </row>
    <row r="469" spans="1:8" ht="13" x14ac:dyDescent="0.15">
      <c r="A469" s="13" t="s">
        <v>2263</v>
      </c>
      <c r="B469" s="13" t="s">
        <v>346</v>
      </c>
      <c r="C469" s="135">
        <v>82</v>
      </c>
      <c r="D469" s="13" t="s">
        <v>404</v>
      </c>
      <c r="E469" s="13">
        <v>110</v>
      </c>
      <c r="F469" s="13" t="s">
        <v>398</v>
      </c>
      <c r="G469" s="13" t="s">
        <v>8109</v>
      </c>
      <c r="H469" s="70"/>
    </row>
    <row r="470" spans="1:8" ht="13" x14ac:dyDescent="0.15">
      <c r="A470" s="13" t="s">
        <v>2263</v>
      </c>
      <c r="B470" s="13" t="s">
        <v>346</v>
      </c>
      <c r="C470" s="135">
        <v>82</v>
      </c>
      <c r="D470" s="13" t="s">
        <v>404</v>
      </c>
      <c r="E470" s="13">
        <v>110</v>
      </c>
      <c r="F470" s="13" t="s">
        <v>398</v>
      </c>
      <c r="G470" s="13" t="s">
        <v>8110</v>
      </c>
      <c r="H470" s="70"/>
    </row>
    <row r="471" spans="1:8" ht="13" x14ac:dyDescent="0.15">
      <c r="A471" s="13" t="s">
        <v>2263</v>
      </c>
      <c r="B471" s="13" t="s">
        <v>346</v>
      </c>
      <c r="C471" s="135">
        <v>82</v>
      </c>
      <c r="D471" s="13" t="s">
        <v>404</v>
      </c>
      <c r="E471" s="13">
        <v>110</v>
      </c>
      <c r="F471" s="13" t="s">
        <v>398</v>
      </c>
      <c r="G471" s="13" t="s">
        <v>8111</v>
      </c>
      <c r="H471" s="70"/>
    </row>
    <row r="472" spans="1:8" ht="13" x14ac:dyDescent="0.15">
      <c r="A472" s="13" t="s">
        <v>3233</v>
      </c>
      <c r="B472" s="13" t="s">
        <v>346</v>
      </c>
      <c r="C472" s="135">
        <v>188</v>
      </c>
      <c r="D472" s="13" t="s">
        <v>469</v>
      </c>
      <c r="E472" s="13"/>
      <c r="F472" s="13" t="s">
        <v>1069</v>
      </c>
      <c r="G472" s="13" t="s">
        <v>8112</v>
      </c>
      <c r="H472" s="70"/>
    </row>
    <row r="473" spans="1:8" ht="13" x14ac:dyDescent="0.15">
      <c r="A473" s="13" t="s">
        <v>3233</v>
      </c>
      <c r="B473" s="13" t="s">
        <v>346</v>
      </c>
      <c r="C473" s="135">
        <v>188</v>
      </c>
      <c r="D473" s="13" t="s">
        <v>469</v>
      </c>
      <c r="E473" s="13"/>
      <c r="F473" s="13" t="s">
        <v>1069</v>
      </c>
      <c r="G473" s="13" t="s">
        <v>8113</v>
      </c>
      <c r="H473" s="70"/>
    </row>
    <row r="474" spans="1:8" ht="13" x14ac:dyDescent="0.15">
      <c r="A474" s="13" t="s">
        <v>7702</v>
      </c>
      <c r="B474" s="13"/>
      <c r="C474" s="135"/>
      <c r="D474" s="13" t="s">
        <v>469</v>
      </c>
      <c r="E474" s="13"/>
      <c r="F474" s="13" t="s">
        <v>1542</v>
      </c>
      <c r="G474" s="13" t="s">
        <v>8114</v>
      </c>
      <c r="H474" s="70"/>
    </row>
    <row r="475" spans="1:8" ht="13" x14ac:dyDescent="0.15">
      <c r="A475" s="13" t="s">
        <v>7704</v>
      </c>
      <c r="B475" s="13"/>
      <c r="C475" s="135"/>
      <c r="D475" s="13" t="s">
        <v>469</v>
      </c>
      <c r="E475" s="13"/>
      <c r="F475" s="13" t="s">
        <v>1542</v>
      </c>
      <c r="G475" s="13" t="s">
        <v>8115</v>
      </c>
      <c r="H475" s="70"/>
    </row>
    <row r="476" spans="1:8" ht="13" x14ac:dyDescent="0.15">
      <c r="A476" s="13" t="s">
        <v>7706</v>
      </c>
      <c r="B476" s="13"/>
      <c r="C476" s="135"/>
      <c r="D476" s="13" t="s">
        <v>469</v>
      </c>
      <c r="E476" s="13"/>
      <c r="F476" s="13" t="s">
        <v>1542</v>
      </c>
      <c r="G476" s="13" t="s">
        <v>8116</v>
      </c>
      <c r="H476" s="70"/>
    </row>
    <row r="477" spans="1:8" ht="13" x14ac:dyDescent="0.15">
      <c r="A477" s="13" t="s">
        <v>7844</v>
      </c>
      <c r="B477" s="13"/>
      <c r="C477" s="135"/>
      <c r="D477" s="13" t="s">
        <v>469</v>
      </c>
      <c r="E477" s="13"/>
      <c r="F477" s="13" t="s">
        <v>1542</v>
      </c>
      <c r="G477" s="13" t="s">
        <v>8117</v>
      </c>
      <c r="H477" s="70"/>
    </row>
    <row r="478" spans="1:8" ht="13" x14ac:dyDescent="0.15">
      <c r="A478" s="15" t="s">
        <v>3504</v>
      </c>
      <c r="B478" s="16" t="s">
        <v>353</v>
      </c>
      <c r="C478" s="297">
        <v>14</v>
      </c>
      <c r="D478" s="16" t="s">
        <v>407</v>
      </c>
      <c r="E478" s="16">
        <v>170</v>
      </c>
      <c r="F478" s="16" t="s">
        <v>386</v>
      </c>
      <c r="G478" s="31" t="s">
        <v>8118</v>
      </c>
      <c r="H478" s="70"/>
    </row>
    <row r="479" spans="1:8" ht="13" x14ac:dyDescent="0.15">
      <c r="A479" s="15" t="s">
        <v>3514</v>
      </c>
      <c r="B479" s="16" t="s">
        <v>353</v>
      </c>
      <c r="C479" s="297">
        <v>34</v>
      </c>
      <c r="D479" s="16" t="s">
        <v>395</v>
      </c>
      <c r="E479" s="16">
        <v>170</v>
      </c>
      <c r="F479" s="16" t="s">
        <v>386</v>
      </c>
      <c r="G479" s="31" t="s">
        <v>8119</v>
      </c>
      <c r="H479" s="70"/>
    </row>
    <row r="480" spans="1:8" ht="13" x14ac:dyDescent="0.15">
      <c r="A480" s="15" t="s">
        <v>3523</v>
      </c>
      <c r="B480" s="16" t="s">
        <v>353</v>
      </c>
      <c r="C480" s="297">
        <v>58</v>
      </c>
      <c r="D480" s="16" t="s">
        <v>389</v>
      </c>
      <c r="E480" s="16"/>
      <c r="F480" s="16" t="s">
        <v>386</v>
      </c>
      <c r="G480" s="31" t="s">
        <v>8120</v>
      </c>
      <c r="H480" s="70"/>
    </row>
    <row r="481" spans="1:8" ht="13" x14ac:dyDescent="0.15">
      <c r="A481" s="15" t="s">
        <v>1886</v>
      </c>
      <c r="B481" s="16" t="s">
        <v>353</v>
      </c>
      <c r="C481" s="298">
        <v>179</v>
      </c>
      <c r="D481" s="16" t="s">
        <v>469</v>
      </c>
      <c r="E481" s="16"/>
      <c r="F481" s="16" t="s">
        <v>1542</v>
      </c>
      <c r="G481" s="13" t="s">
        <v>8121</v>
      </c>
      <c r="H481" s="70"/>
    </row>
    <row r="482" spans="1:8" ht="13" x14ac:dyDescent="0.15">
      <c r="A482" s="15" t="s">
        <v>1886</v>
      </c>
      <c r="B482" s="16" t="s">
        <v>353</v>
      </c>
      <c r="C482" s="298">
        <v>179</v>
      </c>
      <c r="D482" s="16" t="s">
        <v>469</v>
      </c>
      <c r="E482" s="16"/>
      <c r="F482" s="16" t="s">
        <v>1542</v>
      </c>
      <c r="G482" s="13" t="s">
        <v>8122</v>
      </c>
      <c r="H482" s="70"/>
    </row>
    <row r="483" spans="1:8" ht="13" x14ac:dyDescent="0.15">
      <c r="A483" s="15" t="s">
        <v>3528</v>
      </c>
      <c r="B483" s="16" t="s">
        <v>353</v>
      </c>
      <c r="C483" s="297">
        <v>64</v>
      </c>
      <c r="D483" s="16" t="s">
        <v>389</v>
      </c>
      <c r="E483" s="16">
        <v>90</v>
      </c>
      <c r="F483" s="16" t="s">
        <v>398</v>
      </c>
      <c r="G483" s="13" t="s">
        <v>8123</v>
      </c>
      <c r="H483" s="70"/>
    </row>
    <row r="484" spans="1:8" ht="13.25" customHeight="1" x14ac:dyDescent="0.15">
      <c r="A484" s="15" t="s">
        <v>3528</v>
      </c>
      <c r="B484" s="16" t="s">
        <v>353</v>
      </c>
      <c r="C484" s="297">
        <v>64</v>
      </c>
      <c r="D484" s="16" t="s">
        <v>389</v>
      </c>
      <c r="E484" s="16">
        <v>90</v>
      </c>
      <c r="F484" s="16" t="s">
        <v>398</v>
      </c>
      <c r="G484" s="13" t="s">
        <v>8124</v>
      </c>
      <c r="H484" s="70"/>
    </row>
    <row r="485" spans="1:8" ht="13.25" customHeight="1" x14ac:dyDescent="0.15">
      <c r="A485" s="15" t="s">
        <v>3528</v>
      </c>
      <c r="B485" s="16" t="s">
        <v>353</v>
      </c>
      <c r="C485" s="297">
        <v>64</v>
      </c>
      <c r="D485" s="16" t="s">
        <v>389</v>
      </c>
      <c r="E485" s="16">
        <v>90</v>
      </c>
      <c r="F485" s="16" t="s">
        <v>398</v>
      </c>
      <c r="G485" s="13" t="s">
        <v>8125</v>
      </c>
      <c r="H485" s="70"/>
    </row>
    <row r="486" spans="1:8" ht="13.25" customHeight="1" x14ac:dyDescent="0.15">
      <c r="A486" s="15" t="s">
        <v>3528</v>
      </c>
      <c r="B486" s="16" t="s">
        <v>353</v>
      </c>
      <c r="C486" s="297">
        <v>64</v>
      </c>
      <c r="D486" s="16" t="s">
        <v>389</v>
      </c>
      <c r="E486" s="16">
        <v>90</v>
      </c>
      <c r="F486" s="16" t="s">
        <v>398</v>
      </c>
      <c r="G486" s="13" t="s">
        <v>8126</v>
      </c>
      <c r="H486" s="70"/>
    </row>
    <row r="487" spans="1:8" ht="13.25" customHeight="1" x14ac:dyDescent="0.15">
      <c r="A487" s="13" t="s">
        <v>3587</v>
      </c>
      <c r="B487" s="16" t="s">
        <v>353</v>
      </c>
      <c r="C487" s="307">
        <v>178</v>
      </c>
      <c r="D487" s="13" t="s">
        <v>469</v>
      </c>
      <c r="E487" s="13"/>
      <c r="F487" s="13" t="s">
        <v>1069</v>
      </c>
      <c r="G487" s="13" t="s">
        <v>8127</v>
      </c>
      <c r="H487" s="70"/>
    </row>
    <row r="488" spans="1:8" ht="13.25" customHeight="1" x14ac:dyDescent="0.15">
      <c r="A488" s="13" t="s">
        <v>3587</v>
      </c>
      <c r="B488" s="16" t="s">
        <v>353</v>
      </c>
      <c r="C488" s="307">
        <v>178</v>
      </c>
      <c r="D488" s="13" t="s">
        <v>469</v>
      </c>
      <c r="E488" s="13"/>
      <c r="F488" s="13" t="s">
        <v>1069</v>
      </c>
      <c r="G488" s="13" t="s">
        <v>8128</v>
      </c>
      <c r="H488" s="70"/>
    </row>
    <row r="489" spans="1:8" ht="13.25" customHeight="1" x14ac:dyDescent="0.15">
      <c r="A489" s="13" t="s">
        <v>3596</v>
      </c>
      <c r="B489" s="16" t="s">
        <v>354</v>
      </c>
      <c r="C489" s="299">
        <v>22</v>
      </c>
      <c r="D489" s="13" t="s">
        <v>407</v>
      </c>
      <c r="E489" s="13">
        <v>80</v>
      </c>
      <c r="F489" s="13" t="s">
        <v>398</v>
      </c>
      <c r="G489" s="31" t="s">
        <v>8129</v>
      </c>
      <c r="H489" s="70"/>
    </row>
    <row r="490" spans="1:8" ht="13.25" customHeight="1" x14ac:dyDescent="0.15">
      <c r="A490" s="13" t="s">
        <v>3634</v>
      </c>
      <c r="B490" s="16" t="s">
        <v>354</v>
      </c>
      <c r="C490" s="307">
        <v>107</v>
      </c>
      <c r="D490" s="13" t="s">
        <v>400</v>
      </c>
      <c r="E490" s="13">
        <v>160</v>
      </c>
      <c r="F490" s="13" t="s">
        <v>386</v>
      </c>
      <c r="G490" s="31" t="s">
        <v>8130</v>
      </c>
      <c r="H490" s="70"/>
    </row>
    <row r="491" spans="1:8" ht="13.25" customHeight="1" x14ac:dyDescent="0.15">
      <c r="A491" s="13" t="s">
        <v>3667</v>
      </c>
      <c r="B491" s="16" t="s">
        <v>354</v>
      </c>
      <c r="C491" s="307">
        <v>174</v>
      </c>
      <c r="D491" s="13" t="s">
        <v>496</v>
      </c>
      <c r="E491" s="13"/>
      <c r="F491" s="13" t="s">
        <v>497</v>
      </c>
      <c r="G491" s="31" t="s">
        <v>8131</v>
      </c>
      <c r="H491" s="70"/>
    </row>
    <row r="492" spans="1:8" ht="13.25" customHeight="1" x14ac:dyDescent="0.15">
      <c r="A492" s="13" t="s">
        <v>3809</v>
      </c>
      <c r="B492" s="16" t="s">
        <v>354</v>
      </c>
      <c r="C492" s="307">
        <v>154</v>
      </c>
      <c r="D492" s="13" t="s">
        <v>469</v>
      </c>
      <c r="E492" s="13"/>
      <c r="F492" s="13" t="s">
        <v>1069</v>
      </c>
      <c r="G492" s="13" t="s">
        <v>8132</v>
      </c>
      <c r="H492" s="70"/>
    </row>
    <row r="493" spans="1:8" ht="13.25" customHeight="1" x14ac:dyDescent="0.15">
      <c r="A493" s="13" t="s">
        <v>3809</v>
      </c>
      <c r="B493" s="16" t="s">
        <v>354</v>
      </c>
      <c r="C493" s="307">
        <v>154</v>
      </c>
      <c r="D493" s="13" t="s">
        <v>469</v>
      </c>
      <c r="E493" s="13"/>
      <c r="F493" s="13" t="s">
        <v>1069</v>
      </c>
      <c r="G493" s="13" t="s">
        <v>8133</v>
      </c>
      <c r="H493" s="70"/>
    </row>
    <row r="494" spans="1:8" ht="13.25" customHeight="1" x14ac:dyDescent="0.15">
      <c r="A494" s="13" t="s">
        <v>3809</v>
      </c>
      <c r="B494" s="16" t="s">
        <v>364</v>
      </c>
      <c r="C494" s="307">
        <v>132</v>
      </c>
      <c r="D494" s="13" t="s">
        <v>469</v>
      </c>
      <c r="E494" s="13"/>
      <c r="F494" s="13" t="s">
        <v>1069</v>
      </c>
      <c r="G494" s="13" t="s">
        <v>8134</v>
      </c>
      <c r="H494" s="70"/>
    </row>
    <row r="495" spans="1:8" ht="13.25" customHeight="1" x14ac:dyDescent="0.15">
      <c r="A495" s="13" t="s">
        <v>3809</v>
      </c>
      <c r="B495" s="16" t="s">
        <v>364</v>
      </c>
      <c r="C495" s="307">
        <v>132</v>
      </c>
      <c r="D495" s="13" t="s">
        <v>469</v>
      </c>
      <c r="E495" s="13"/>
      <c r="F495" s="13" t="s">
        <v>1069</v>
      </c>
      <c r="G495" s="13" t="s">
        <v>8135</v>
      </c>
      <c r="H495" s="70"/>
    </row>
    <row r="496" spans="1:8" ht="13.25" customHeight="1" x14ac:dyDescent="0.15">
      <c r="A496" s="13" t="s">
        <v>4279</v>
      </c>
      <c r="B496" s="16" t="s">
        <v>365</v>
      </c>
      <c r="C496" s="307">
        <v>150</v>
      </c>
      <c r="D496" s="13" t="s">
        <v>469</v>
      </c>
      <c r="E496" s="13"/>
      <c r="F496" s="13" t="s">
        <v>1069</v>
      </c>
      <c r="G496" s="13" t="s">
        <v>8136</v>
      </c>
      <c r="H496" s="70"/>
    </row>
    <row r="497" spans="1:8" ht="13.25" customHeight="1" x14ac:dyDescent="0.15">
      <c r="A497" s="13" t="s">
        <v>4279</v>
      </c>
      <c r="B497" s="16" t="s">
        <v>365</v>
      </c>
      <c r="C497" s="307">
        <v>150</v>
      </c>
      <c r="D497" s="13" t="s">
        <v>469</v>
      </c>
      <c r="E497" s="13"/>
      <c r="F497" s="13" t="s">
        <v>1069</v>
      </c>
      <c r="G497" s="13" t="s">
        <v>8137</v>
      </c>
      <c r="H497" s="70"/>
    </row>
    <row r="498" spans="1:8" ht="13.25" customHeight="1" x14ac:dyDescent="0.15">
      <c r="A498" s="13" t="s">
        <v>1886</v>
      </c>
      <c r="B498" s="16" t="s">
        <v>363</v>
      </c>
      <c r="C498" s="307">
        <v>237</v>
      </c>
      <c r="D498" s="13" t="s">
        <v>469</v>
      </c>
      <c r="E498" s="13"/>
      <c r="F498" s="13" t="s">
        <v>1542</v>
      </c>
      <c r="G498" s="13" t="s">
        <v>8138</v>
      </c>
      <c r="H498" s="70"/>
    </row>
    <row r="499" spans="1:8" ht="13.25" customHeight="1" x14ac:dyDescent="0.15">
      <c r="A499" s="13" t="s">
        <v>1886</v>
      </c>
      <c r="B499" s="16" t="s">
        <v>363</v>
      </c>
      <c r="C499" s="307">
        <v>237</v>
      </c>
      <c r="D499" s="13" t="s">
        <v>469</v>
      </c>
      <c r="E499" s="13"/>
      <c r="F499" s="13" t="s">
        <v>1542</v>
      </c>
      <c r="G499" s="13" t="s">
        <v>8139</v>
      </c>
      <c r="H499" s="70"/>
    </row>
    <row r="500" spans="1:8" ht="13.25" customHeight="1" x14ac:dyDescent="0.15">
      <c r="A500" s="13" t="s">
        <v>1886</v>
      </c>
      <c r="B500" s="16" t="s">
        <v>363</v>
      </c>
      <c r="C500" s="307">
        <v>237</v>
      </c>
      <c r="D500" s="13" t="s">
        <v>469</v>
      </c>
      <c r="E500" s="13"/>
      <c r="F500" s="13" t="s">
        <v>1542</v>
      </c>
      <c r="G500" s="13" t="s">
        <v>8140</v>
      </c>
      <c r="H500" s="70"/>
    </row>
    <row r="501" spans="1:8" ht="13.25" customHeight="1" x14ac:dyDescent="0.15">
      <c r="A501" s="13" t="s">
        <v>1886</v>
      </c>
      <c r="B501" s="16" t="s">
        <v>363</v>
      </c>
      <c r="C501" s="307">
        <v>237</v>
      </c>
      <c r="D501" s="13" t="s">
        <v>469</v>
      </c>
      <c r="E501" s="13"/>
      <c r="F501" s="13" t="s">
        <v>1542</v>
      </c>
      <c r="G501" s="13" t="s">
        <v>8141</v>
      </c>
      <c r="H501" s="70"/>
    </row>
    <row r="502" spans="1:8" ht="13.25" customHeight="1" x14ac:dyDescent="0.15">
      <c r="A502" s="13" t="s">
        <v>7702</v>
      </c>
      <c r="B502" s="13"/>
      <c r="C502" s="135"/>
      <c r="D502" s="13" t="s">
        <v>469</v>
      </c>
      <c r="E502" s="13"/>
      <c r="F502" s="13" t="s">
        <v>1542</v>
      </c>
      <c r="G502" s="13" t="s">
        <v>8142</v>
      </c>
      <c r="H502" s="70"/>
    </row>
    <row r="503" spans="1:8" ht="13.25" customHeight="1" x14ac:dyDescent="0.15">
      <c r="A503" s="13" t="s">
        <v>7704</v>
      </c>
      <c r="B503" s="13"/>
      <c r="C503" s="135"/>
      <c r="D503" s="13" t="s">
        <v>469</v>
      </c>
      <c r="E503" s="13"/>
      <c r="F503" s="13" t="s">
        <v>1542</v>
      </c>
      <c r="G503" s="13" t="s">
        <v>8143</v>
      </c>
      <c r="H503" s="70"/>
    </row>
    <row r="504" spans="1:8" ht="13.25" customHeight="1" x14ac:dyDescent="0.15">
      <c r="A504" s="13" t="s">
        <v>7706</v>
      </c>
      <c r="B504" s="13"/>
      <c r="C504" s="135"/>
      <c r="D504" s="13" t="s">
        <v>469</v>
      </c>
      <c r="E504" s="13"/>
      <c r="F504" s="13" t="s">
        <v>1542</v>
      </c>
      <c r="G504" s="13" t="s">
        <v>8144</v>
      </c>
      <c r="H504" s="70"/>
    </row>
    <row r="505" spans="1:8" ht="13.25" customHeight="1" x14ac:dyDescent="0.15">
      <c r="A505" s="13" t="s">
        <v>7844</v>
      </c>
      <c r="B505" s="13"/>
      <c r="C505" s="135"/>
      <c r="D505" s="13" t="s">
        <v>469</v>
      </c>
      <c r="E505" s="13"/>
      <c r="F505" s="13" t="s">
        <v>1542</v>
      </c>
      <c r="G505" s="13" t="s">
        <v>8145</v>
      </c>
      <c r="H505" s="70"/>
    </row>
    <row r="506" spans="1:8" ht="13.25" customHeight="1" x14ac:dyDescent="0.15">
      <c r="A506" s="13" t="s">
        <v>4339</v>
      </c>
      <c r="B506" s="16" t="s">
        <v>367</v>
      </c>
      <c r="C506" s="135">
        <v>155</v>
      </c>
      <c r="D506" s="13" t="s">
        <v>469</v>
      </c>
      <c r="E506" s="13"/>
      <c r="F506" s="13" t="s">
        <v>1069</v>
      </c>
      <c r="G506" s="13" t="s">
        <v>8146</v>
      </c>
      <c r="H506" s="70"/>
    </row>
    <row r="507" spans="1:8" ht="13.25" customHeight="1" x14ac:dyDescent="0.15">
      <c r="A507" s="13" t="s">
        <v>4339</v>
      </c>
      <c r="B507" s="16" t="s">
        <v>367</v>
      </c>
      <c r="C507" s="135">
        <v>155</v>
      </c>
      <c r="D507" s="13" t="s">
        <v>469</v>
      </c>
      <c r="E507" s="13"/>
      <c r="F507" s="13" t="s">
        <v>1069</v>
      </c>
      <c r="G507" s="13" t="s">
        <v>8147</v>
      </c>
      <c r="H507" s="70"/>
    </row>
    <row r="508" spans="1:8" ht="13.25" customHeight="1" x14ac:dyDescent="0.15">
      <c r="A508" s="13" t="s">
        <v>4402</v>
      </c>
      <c r="B508" s="16" t="s">
        <v>368</v>
      </c>
      <c r="C508" s="135">
        <v>164</v>
      </c>
      <c r="D508" s="13" t="s">
        <v>469</v>
      </c>
      <c r="E508" s="13"/>
      <c r="F508" s="13" t="s">
        <v>1069</v>
      </c>
      <c r="G508" s="13" t="s">
        <v>8148</v>
      </c>
      <c r="H508" s="70"/>
    </row>
    <row r="509" spans="1:8" ht="13.25" customHeight="1" x14ac:dyDescent="0.15">
      <c r="A509" s="13" t="s">
        <v>4402</v>
      </c>
      <c r="B509" s="16" t="s">
        <v>368</v>
      </c>
      <c r="C509" s="135">
        <v>164</v>
      </c>
      <c r="D509" s="13" t="s">
        <v>469</v>
      </c>
      <c r="E509" s="13"/>
      <c r="F509" s="13" t="s">
        <v>1069</v>
      </c>
      <c r="G509" s="13" t="s">
        <v>8149</v>
      </c>
      <c r="H509" s="70"/>
    </row>
    <row r="510" spans="1:8" ht="13.25" customHeight="1" x14ac:dyDescent="0.15">
      <c r="A510" s="13" t="s">
        <v>2427</v>
      </c>
      <c r="B510" s="16" t="s">
        <v>364</v>
      </c>
      <c r="C510" s="135">
        <v>150</v>
      </c>
      <c r="D510" s="13" t="s">
        <v>469</v>
      </c>
      <c r="E510" s="13"/>
      <c r="F510" s="13" t="s">
        <v>1542</v>
      </c>
      <c r="G510" s="13" t="s">
        <v>8150</v>
      </c>
      <c r="H510" s="70"/>
    </row>
    <row r="511" spans="1:8" ht="13.25" customHeight="1" x14ac:dyDescent="0.15">
      <c r="A511" s="13" t="s">
        <v>2427</v>
      </c>
      <c r="B511" s="16" t="s">
        <v>364</v>
      </c>
      <c r="C511" s="135">
        <v>150</v>
      </c>
      <c r="D511" s="13" t="s">
        <v>469</v>
      </c>
      <c r="E511" s="13"/>
      <c r="F511" s="13" t="s">
        <v>1542</v>
      </c>
      <c r="G511" s="13" t="s">
        <v>8151</v>
      </c>
      <c r="H511" s="70"/>
    </row>
    <row r="512" spans="1:8" ht="13.25" customHeight="1" x14ac:dyDescent="0.15">
      <c r="A512" s="13" t="s">
        <v>2427</v>
      </c>
      <c r="B512" s="16" t="s">
        <v>364</v>
      </c>
      <c r="C512" s="135">
        <v>150</v>
      </c>
      <c r="D512" s="13" t="s">
        <v>469</v>
      </c>
      <c r="E512" s="13"/>
      <c r="F512" s="13" t="s">
        <v>1542</v>
      </c>
      <c r="G512" s="13" t="s">
        <v>8152</v>
      </c>
      <c r="H512" s="70"/>
    </row>
    <row r="513" spans="1:8" ht="13.25" customHeight="1" x14ac:dyDescent="0.15">
      <c r="A513" s="13" t="s">
        <v>2427</v>
      </c>
      <c r="B513" s="16" t="s">
        <v>364</v>
      </c>
      <c r="C513" s="135">
        <v>150</v>
      </c>
      <c r="D513" s="13" t="s">
        <v>469</v>
      </c>
      <c r="E513" s="13"/>
      <c r="F513" s="13" t="s">
        <v>1542</v>
      </c>
      <c r="G513" s="13" t="s">
        <v>8153</v>
      </c>
      <c r="H513" s="70"/>
    </row>
    <row r="514" spans="1:8" ht="13.25" customHeight="1" x14ac:dyDescent="0.15">
      <c r="A514" s="13" t="s">
        <v>2427</v>
      </c>
      <c r="B514" s="16" t="s">
        <v>364</v>
      </c>
      <c r="C514" s="135">
        <v>150</v>
      </c>
      <c r="D514" s="13" t="s">
        <v>469</v>
      </c>
      <c r="E514" s="13"/>
      <c r="F514" s="13" t="s">
        <v>1542</v>
      </c>
      <c r="G514" s="13" t="s">
        <v>8154</v>
      </c>
      <c r="H514" s="70"/>
    </row>
    <row r="515" spans="1:8" ht="13.25" customHeight="1" x14ac:dyDescent="0.15">
      <c r="A515" s="13" t="s">
        <v>2427</v>
      </c>
      <c r="B515" s="16" t="s">
        <v>364</v>
      </c>
      <c r="C515" s="135">
        <v>150</v>
      </c>
      <c r="D515" s="13" t="s">
        <v>469</v>
      </c>
      <c r="E515" s="13"/>
      <c r="F515" s="13" t="s">
        <v>1542</v>
      </c>
      <c r="G515" s="13" t="s">
        <v>8155</v>
      </c>
      <c r="H515" s="70"/>
    </row>
    <row r="516" spans="1:8" ht="13.25" customHeight="1" x14ac:dyDescent="0.15">
      <c r="A516" s="13" t="s">
        <v>2427</v>
      </c>
      <c r="B516" s="16" t="s">
        <v>364</v>
      </c>
      <c r="C516" s="135">
        <v>150</v>
      </c>
      <c r="D516" s="13" t="s">
        <v>469</v>
      </c>
      <c r="E516" s="13"/>
      <c r="F516" s="13" t="s">
        <v>1542</v>
      </c>
      <c r="G516" s="13" t="s">
        <v>8156</v>
      </c>
      <c r="H516" s="70"/>
    </row>
    <row r="517" spans="1:8" ht="13.25" customHeight="1" x14ac:dyDescent="0.15">
      <c r="A517" s="13" t="s">
        <v>2427</v>
      </c>
      <c r="B517" s="16" t="s">
        <v>364</v>
      </c>
      <c r="C517" s="135">
        <v>150</v>
      </c>
      <c r="D517" s="13" t="s">
        <v>469</v>
      </c>
      <c r="E517" s="13"/>
      <c r="F517" s="13" t="s">
        <v>1542</v>
      </c>
      <c r="G517" s="13" t="s">
        <v>8157</v>
      </c>
      <c r="H517" s="70"/>
    </row>
    <row r="518" spans="1:8" ht="13.25" customHeight="1" x14ac:dyDescent="0.15">
      <c r="A518" s="13" t="s">
        <v>4572</v>
      </c>
      <c r="B518" s="16" t="s">
        <v>370</v>
      </c>
      <c r="C518" s="135">
        <v>166</v>
      </c>
      <c r="D518" s="13" t="s">
        <v>469</v>
      </c>
      <c r="E518" s="13"/>
      <c r="F518" s="13" t="s">
        <v>1069</v>
      </c>
      <c r="G518" s="13" t="s">
        <v>8158</v>
      </c>
      <c r="H518" s="70"/>
    </row>
    <row r="519" spans="1:8" ht="13.25" customHeight="1" x14ac:dyDescent="0.15">
      <c r="A519" s="13" t="s">
        <v>4572</v>
      </c>
      <c r="B519" s="16" t="s">
        <v>370</v>
      </c>
      <c r="C519" s="135">
        <v>166</v>
      </c>
      <c r="D519" s="13" t="s">
        <v>469</v>
      </c>
      <c r="E519" s="13"/>
      <c r="F519" s="13" t="s">
        <v>1069</v>
      </c>
      <c r="G519" s="13" t="s">
        <v>8159</v>
      </c>
      <c r="H519" s="70"/>
    </row>
    <row r="520" spans="1:8" ht="13.25" customHeight="1" x14ac:dyDescent="0.15">
      <c r="A520" s="13" t="s">
        <v>2427</v>
      </c>
      <c r="B520" s="16" t="s">
        <v>364</v>
      </c>
      <c r="C520" s="135">
        <v>150</v>
      </c>
      <c r="D520" s="13" t="s">
        <v>469</v>
      </c>
      <c r="E520" s="13"/>
      <c r="F520" s="13" t="s">
        <v>1542</v>
      </c>
      <c r="G520" s="13" t="s">
        <v>8160</v>
      </c>
      <c r="H520" s="70"/>
    </row>
    <row r="521" spans="1:8" ht="13.25" customHeight="1" x14ac:dyDescent="0.15">
      <c r="A521" s="13" t="s">
        <v>2427</v>
      </c>
      <c r="B521" s="16" t="s">
        <v>364</v>
      </c>
      <c r="C521" s="135">
        <v>150</v>
      </c>
      <c r="D521" s="13" t="s">
        <v>469</v>
      </c>
      <c r="E521" s="13"/>
      <c r="F521" s="13" t="s">
        <v>1542</v>
      </c>
      <c r="G521" s="13" t="s">
        <v>8161</v>
      </c>
      <c r="H521" s="70"/>
    </row>
    <row r="522" spans="1:8" ht="13.25" customHeight="1" x14ac:dyDescent="0.15">
      <c r="A522" s="13" t="s">
        <v>2427</v>
      </c>
      <c r="B522" s="16" t="s">
        <v>364</v>
      </c>
      <c r="C522" s="135">
        <v>150</v>
      </c>
      <c r="D522" s="13" t="s">
        <v>469</v>
      </c>
      <c r="E522" s="13"/>
      <c r="F522" s="13" t="s">
        <v>1542</v>
      </c>
      <c r="G522" s="13" t="s">
        <v>8162</v>
      </c>
      <c r="H522" s="70"/>
    </row>
    <row r="523" spans="1:8" ht="13.25" customHeight="1" x14ac:dyDescent="0.15">
      <c r="A523" s="13" t="s">
        <v>2427</v>
      </c>
      <c r="B523" s="16" t="s">
        <v>364</v>
      </c>
      <c r="C523" s="135">
        <v>150</v>
      </c>
      <c r="D523" s="13" t="s">
        <v>469</v>
      </c>
      <c r="E523" s="13"/>
      <c r="F523" s="13" t="s">
        <v>1542</v>
      </c>
      <c r="G523" s="13" t="s">
        <v>8163</v>
      </c>
      <c r="H523" s="70"/>
    </row>
    <row r="524" spans="1:8" ht="13.25" customHeight="1" x14ac:dyDescent="0.15">
      <c r="A524" s="13" t="s">
        <v>7702</v>
      </c>
      <c r="B524" s="13"/>
      <c r="C524" s="135"/>
      <c r="D524" s="13" t="s">
        <v>469</v>
      </c>
      <c r="E524" s="13"/>
      <c r="F524" s="13" t="s">
        <v>1542</v>
      </c>
      <c r="G524" s="13" t="s">
        <v>8164</v>
      </c>
      <c r="H524" s="70"/>
    </row>
    <row r="525" spans="1:8" ht="13.25" customHeight="1" x14ac:dyDescent="0.15">
      <c r="A525" s="13" t="s">
        <v>7704</v>
      </c>
      <c r="B525" s="13"/>
      <c r="C525" s="135"/>
      <c r="D525" s="13" t="s">
        <v>469</v>
      </c>
      <c r="E525" s="13"/>
      <c r="F525" s="13" t="s">
        <v>1542</v>
      </c>
      <c r="G525" s="13" t="s">
        <v>8165</v>
      </c>
      <c r="H525" s="70"/>
    </row>
    <row r="526" spans="1:8" ht="13.25" customHeight="1" x14ac:dyDescent="0.15">
      <c r="A526" s="13" t="s">
        <v>7706</v>
      </c>
      <c r="B526" s="13"/>
      <c r="C526" s="135"/>
      <c r="D526" s="13" t="s">
        <v>469</v>
      </c>
      <c r="E526" s="13"/>
      <c r="F526" s="13" t="s">
        <v>1542</v>
      </c>
      <c r="G526" s="13" t="s">
        <v>8166</v>
      </c>
      <c r="H526" s="70"/>
    </row>
    <row r="527" spans="1:8" ht="13.25" customHeight="1" x14ac:dyDescent="0.15">
      <c r="A527" s="13" t="s">
        <v>7844</v>
      </c>
      <c r="B527" s="13"/>
      <c r="C527" s="135"/>
      <c r="D527" s="13" t="s">
        <v>469</v>
      </c>
      <c r="E527" s="13"/>
      <c r="F527" s="13" t="s">
        <v>1542</v>
      </c>
      <c r="G527" s="13" t="s">
        <v>8167</v>
      </c>
      <c r="H527" s="70"/>
    </row>
    <row r="528" spans="1:8" ht="13.25" customHeight="1" x14ac:dyDescent="0.15">
      <c r="A528" s="13" t="s">
        <v>4644</v>
      </c>
      <c r="B528" s="16" t="s">
        <v>371</v>
      </c>
      <c r="C528" s="135">
        <v>185</v>
      </c>
      <c r="D528" s="13" t="s">
        <v>469</v>
      </c>
      <c r="E528" s="13"/>
      <c r="F528" s="13" t="s">
        <v>1069</v>
      </c>
      <c r="G528" s="13" t="s">
        <v>8168</v>
      </c>
      <c r="H528" s="70"/>
    </row>
    <row r="529" spans="1:8" ht="13.25" customHeight="1" x14ac:dyDescent="0.15">
      <c r="A529" s="13" t="s">
        <v>4644</v>
      </c>
      <c r="B529" s="16" t="s">
        <v>371</v>
      </c>
      <c r="C529" s="135">
        <v>185</v>
      </c>
      <c r="D529" s="13" t="s">
        <v>469</v>
      </c>
      <c r="E529" s="13"/>
      <c r="F529" s="13" t="s">
        <v>1069</v>
      </c>
      <c r="G529" s="13" t="s">
        <v>8169</v>
      </c>
      <c r="H529" s="70"/>
    </row>
    <row r="530" spans="1:8" ht="13.25" customHeight="1" x14ac:dyDescent="0.15">
      <c r="A530" s="13" t="s">
        <v>4676</v>
      </c>
      <c r="B530" s="16" t="s">
        <v>372</v>
      </c>
      <c r="C530" s="135">
        <v>188</v>
      </c>
      <c r="D530" s="13" t="s">
        <v>469</v>
      </c>
      <c r="E530" s="13"/>
      <c r="F530" s="13" t="s">
        <v>1069</v>
      </c>
      <c r="G530" s="13" t="s">
        <v>9247</v>
      </c>
      <c r="H530" s="70"/>
    </row>
    <row r="531" spans="1:8" ht="13.25" customHeight="1" x14ac:dyDescent="0.15">
      <c r="A531" s="13" t="s">
        <v>4676</v>
      </c>
      <c r="B531" s="16" t="s">
        <v>372</v>
      </c>
      <c r="C531" s="135">
        <v>188</v>
      </c>
      <c r="D531" s="13" t="s">
        <v>469</v>
      </c>
      <c r="E531" s="13"/>
      <c r="F531" s="13" t="s">
        <v>1069</v>
      </c>
      <c r="G531" s="13" t="s">
        <v>9248</v>
      </c>
      <c r="H531" s="70"/>
    </row>
    <row r="532" spans="1:8" ht="13.25" customHeight="1" x14ac:dyDescent="0.15">
      <c r="A532" s="13" t="s">
        <v>4744</v>
      </c>
      <c r="B532" s="16" t="s">
        <v>373</v>
      </c>
      <c r="C532" s="135">
        <v>171</v>
      </c>
      <c r="D532" s="13" t="s">
        <v>469</v>
      </c>
      <c r="E532" s="13"/>
      <c r="F532" s="13" t="s">
        <v>1069</v>
      </c>
      <c r="G532" s="13" t="s">
        <v>9249</v>
      </c>
      <c r="H532" s="70"/>
    </row>
    <row r="533" spans="1:8" ht="13.25" customHeight="1" x14ac:dyDescent="0.15">
      <c r="A533" s="13" t="s">
        <v>4744</v>
      </c>
      <c r="B533" s="16" t="s">
        <v>373</v>
      </c>
      <c r="C533" s="135">
        <v>171</v>
      </c>
      <c r="D533" s="13" t="s">
        <v>469</v>
      </c>
      <c r="E533" s="13"/>
      <c r="F533" s="13" t="s">
        <v>1069</v>
      </c>
      <c r="G533" s="13" t="s">
        <v>9250</v>
      </c>
      <c r="H533" s="70"/>
    </row>
    <row r="534" spans="1:8" ht="13.25" customHeight="1" x14ac:dyDescent="0.15">
      <c r="A534" s="13" t="s">
        <v>2967</v>
      </c>
      <c r="B534" s="16" t="s">
        <v>370</v>
      </c>
      <c r="C534" s="135">
        <v>181</v>
      </c>
      <c r="D534" s="13" t="s">
        <v>469</v>
      </c>
      <c r="E534" s="13"/>
      <c r="F534" s="13" t="s">
        <v>1542</v>
      </c>
      <c r="G534" s="13" t="s">
        <v>9245</v>
      </c>
      <c r="H534" s="70"/>
    </row>
    <row r="535" spans="1:8" ht="13.25" customHeight="1" x14ac:dyDescent="0.15">
      <c r="A535" s="13" t="s">
        <v>2967</v>
      </c>
      <c r="B535" s="16" t="s">
        <v>370</v>
      </c>
      <c r="C535" s="135">
        <v>181</v>
      </c>
      <c r="D535" s="13" t="s">
        <v>469</v>
      </c>
      <c r="E535" s="13"/>
      <c r="F535" s="13" t="s">
        <v>1542</v>
      </c>
      <c r="G535" s="13" t="s">
        <v>9246</v>
      </c>
      <c r="H535" s="70"/>
    </row>
    <row r="536" spans="1:8" ht="13.25" customHeight="1" x14ac:dyDescent="0.15">
      <c r="A536" s="13" t="s">
        <v>9098</v>
      </c>
      <c r="B536" s="16" t="s">
        <v>9124</v>
      </c>
      <c r="C536" s="135">
        <v>147</v>
      </c>
      <c r="D536" s="13" t="s">
        <v>469</v>
      </c>
      <c r="E536" s="13"/>
      <c r="F536" s="13" t="s">
        <v>1069</v>
      </c>
      <c r="G536" s="13" t="s">
        <v>9409</v>
      </c>
      <c r="H536" s="70"/>
    </row>
    <row r="537" spans="1:8" ht="13.25" customHeight="1" x14ac:dyDescent="0.15">
      <c r="A537" s="13" t="s">
        <v>9098</v>
      </c>
      <c r="B537" s="16" t="s">
        <v>9124</v>
      </c>
      <c r="C537" s="135">
        <v>147</v>
      </c>
      <c r="D537" s="13" t="s">
        <v>469</v>
      </c>
      <c r="E537" s="13"/>
      <c r="F537" s="13" t="s">
        <v>1069</v>
      </c>
      <c r="G537" s="13" t="s">
        <v>9410</v>
      </c>
      <c r="H537" s="70"/>
    </row>
    <row r="538" spans="1:8" ht="13.25" customHeight="1" x14ac:dyDescent="0.15">
      <c r="A538" s="13" t="s">
        <v>2967</v>
      </c>
      <c r="B538" s="16" t="s">
        <v>370</v>
      </c>
      <c r="C538" s="135">
        <v>181</v>
      </c>
      <c r="D538" s="13" t="s">
        <v>469</v>
      </c>
      <c r="E538" s="13"/>
      <c r="F538" s="13" t="s">
        <v>1542</v>
      </c>
      <c r="G538" s="13" t="s">
        <v>9411</v>
      </c>
      <c r="H538" s="70"/>
    </row>
    <row r="539" spans="1:8" ht="13.25" customHeight="1" x14ac:dyDescent="0.15">
      <c r="A539" s="13" t="s">
        <v>2967</v>
      </c>
      <c r="B539" s="16" t="s">
        <v>370</v>
      </c>
      <c r="C539" s="135">
        <v>181</v>
      </c>
      <c r="D539" s="13" t="s">
        <v>469</v>
      </c>
      <c r="E539" s="13"/>
      <c r="F539" s="13" t="s">
        <v>1542</v>
      </c>
      <c r="G539" s="13" t="s">
        <v>9412</v>
      </c>
      <c r="H539" s="70"/>
    </row>
    <row r="540" spans="1:8" ht="13.25" customHeight="1" x14ac:dyDescent="0.15">
      <c r="A540" s="13" t="s">
        <v>4751</v>
      </c>
      <c r="B540" s="13" t="s">
        <v>373</v>
      </c>
      <c r="C540" s="135">
        <v>178</v>
      </c>
      <c r="D540" s="13" t="s">
        <v>469</v>
      </c>
      <c r="E540" s="13"/>
      <c r="F540" s="13" t="s">
        <v>1542</v>
      </c>
      <c r="G540" s="31" t="s">
        <v>9759</v>
      </c>
      <c r="H540" s="70"/>
    </row>
    <row r="541" spans="1:8" ht="13.25" customHeight="1" x14ac:dyDescent="0.15">
      <c r="A541" s="13" t="s">
        <v>9095</v>
      </c>
      <c r="B541" s="13" t="s">
        <v>9124</v>
      </c>
      <c r="C541" s="135">
        <v>144</v>
      </c>
      <c r="D541" s="13" t="s">
        <v>469</v>
      </c>
      <c r="E541" s="13"/>
      <c r="F541" s="13" t="s">
        <v>1542</v>
      </c>
      <c r="G541" s="31" t="s">
        <v>9759</v>
      </c>
      <c r="H541" s="70"/>
    </row>
    <row r="542" spans="1:8" ht="13.25" customHeight="1" x14ac:dyDescent="0.15">
      <c r="A542" s="13" t="s">
        <v>7702</v>
      </c>
      <c r="B542" s="13"/>
      <c r="C542" s="135"/>
      <c r="D542" s="13" t="s">
        <v>469</v>
      </c>
      <c r="E542" s="13"/>
      <c r="F542" s="13" t="s">
        <v>1542</v>
      </c>
      <c r="G542" s="31" t="s">
        <v>9583</v>
      </c>
      <c r="H542" s="70"/>
    </row>
    <row r="543" spans="1:8" ht="13.25" customHeight="1" x14ac:dyDescent="0.15">
      <c r="A543" s="13" t="s">
        <v>7704</v>
      </c>
      <c r="B543" s="13"/>
      <c r="C543" s="135"/>
      <c r="D543" s="13" t="s">
        <v>469</v>
      </c>
      <c r="E543" s="13"/>
      <c r="F543" s="13" t="s">
        <v>1542</v>
      </c>
      <c r="G543" s="31" t="s">
        <v>9584</v>
      </c>
      <c r="H543" s="70"/>
    </row>
    <row r="544" spans="1:8" ht="13.25" customHeight="1" x14ac:dyDescent="0.15">
      <c r="A544" s="13" t="s">
        <v>7706</v>
      </c>
      <c r="B544" s="13"/>
      <c r="C544" s="135"/>
      <c r="D544" s="13" t="s">
        <v>469</v>
      </c>
      <c r="E544" s="13"/>
      <c r="F544" s="13" t="s">
        <v>1542</v>
      </c>
      <c r="G544" s="31" t="s">
        <v>9585</v>
      </c>
      <c r="H544" s="70"/>
    </row>
    <row r="545" spans="1:8" ht="13.25" customHeight="1" x14ac:dyDescent="0.15">
      <c r="A545" s="13" t="s">
        <v>9170</v>
      </c>
      <c r="B545" s="13" t="s">
        <v>9157</v>
      </c>
      <c r="C545" s="135">
        <v>145</v>
      </c>
      <c r="D545" s="13" t="s">
        <v>469</v>
      </c>
      <c r="E545" s="13"/>
      <c r="F545" s="13" t="s">
        <v>1069</v>
      </c>
      <c r="G545" s="31" t="s">
        <v>9757</v>
      </c>
      <c r="H545" s="70"/>
    </row>
    <row r="546" spans="1:8" ht="13.25" customHeight="1" x14ac:dyDescent="0.15">
      <c r="A546" s="13" t="s">
        <v>9170</v>
      </c>
      <c r="B546" s="13" t="s">
        <v>9157</v>
      </c>
      <c r="C546" s="135">
        <v>145</v>
      </c>
      <c r="D546" s="13" t="s">
        <v>469</v>
      </c>
      <c r="E546" s="13"/>
      <c r="F546" s="13" t="s">
        <v>1069</v>
      </c>
      <c r="G546" s="31" t="s">
        <v>9758</v>
      </c>
      <c r="H546" s="70"/>
    </row>
    <row r="547" spans="1:8" ht="13.25" customHeight="1" x14ac:dyDescent="0.15">
      <c r="A547" s="13" t="s">
        <v>9528</v>
      </c>
      <c r="B547" s="13" t="s">
        <v>9475</v>
      </c>
      <c r="C547" s="135">
        <v>132</v>
      </c>
      <c r="D547" s="13" t="s">
        <v>469</v>
      </c>
      <c r="E547" s="13"/>
      <c r="F547" s="13" t="s">
        <v>1069</v>
      </c>
      <c r="G547" s="31" t="s">
        <v>9757</v>
      </c>
      <c r="H547" s="70"/>
    </row>
    <row r="548" spans="1:8" ht="13.25" customHeight="1" x14ac:dyDescent="0.15">
      <c r="A548" s="13" t="s">
        <v>9528</v>
      </c>
      <c r="B548" s="13" t="s">
        <v>9475</v>
      </c>
      <c r="C548" s="135">
        <v>132</v>
      </c>
      <c r="D548" s="13" t="s">
        <v>469</v>
      </c>
      <c r="E548" s="13"/>
      <c r="F548" s="13" t="s">
        <v>1069</v>
      </c>
      <c r="G548" s="31" t="s">
        <v>9758</v>
      </c>
      <c r="H548" s="70"/>
    </row>
    <row r="549" spans="1:8" ht="13.25" customHeight="1" x14ac:dyDescent="0.15">
      <c r="A549" s="13" t="s">
        <v>9637</v>
      </c>
      <c r="B549" s="13" t="s">
        <v>9601</v>
      </c>
      <c r="C549" s="135">
        <v>187</v>
      </c>
      <c r="D549" s="13" t="s">
        <v>469</v>
      </c>
      <c r="E549" s="13"/>
      <c r="F549" s="13" t="s">
        <v>1069</v>
      </c>
      <c r="G549" s="31" t="s">
        <v>10026</v>
      </c>
      <c r="H549" s="70"/>
    </row>
    <row r="550" spans="1:8" ht="13.25" customHeight="1" x14ac:dyDescent="0.15">
      <c r="A550" s="13" t="s">
        <v>9637</v>
      </c>
      <c r="B550" s="13" t="s">
        <v>9601</v>
      </c>
      <c r="C550" s="135">
        <v>187</v>
      </c>
      <c r="D550" s="13" t="s">
        <v>469</v>
      </c>
      <c r="E550" s="13"/>
      <c r="F550" s="13" t="s">
        <v>1069</v>
      </c>
      <c r="G550" s="31" t="s">
        <v>10027</v>
      </c>
      <c r="H550" s="70"/>
    </row>
    <row r="551" spans="1:8" ht="13.25" customHeight="1" x14ac:dyDescent="0.15">
      <c r="A551" s="13" t="s">
        <v>455</v>
      </c>
      <c r="B551" s="13">
        <v>151</v>
      </c>
      <c r="C551" s="135">
        <v>16</v>
      </c>
      <c r="D551" s="13" t="s">
        <v>392</v>
      </c>
      <c r="E551" s="13">
        <v>50</v>
      </c>
      <c r="F551" s="13" t="s">
        <v>393</v>
      </c>
      <c r="G551" s="31" t="s">
        <v>9760</v>
      </c>
      <c r="H551" s="70"/>
    </row>
    <row r="552" spans="1:8" ht="13.25" customHeight="1" x14ac:dyDescent="0.15">
      <c r="A552" s="13" t="s">
        <v>9108</v>
      </c>
      <c r="B552" s="13" t="s">
        <v>9124</v>
      </c>
      <c r="C552" s="135">
        <v>159</v>
      </c>
      <c r="D552" s="13" t="s">
        <v>469</v>
      </c>
      <c r="E552" s="13"/>
      <c r="F552" s="13" t="s">
        <v>906</v>
      </c>
      <c r="G552" s="31" t="s">
        <v>9760</v>
      </c>
      <c r="H552" s="70"/>
    </row>
    <row r="553" spans="1:8" ht="13.25" customHeight="1" x14ac:dyDescent="0.15">
      <c r="A553" s="13" t="s">
        <v>9172</v>
      </c>
      <c r="B553" s="13" t="s">
        <v>9157</v>
      </c>
      <c r="C553" s="135">
        <v>149</v>
      </c>
      <c r="D553" s="13" t="s">
        <v>469</v>
      </c>
      <c r="E553" s="13"/>
      <c r="F553" s="13" t="s">
        <v>721</v>
      </c>
      <c r="G553" s="31" t="s">
        <v>9760</v>
      </c>
      <c r="H553" s="70"/>
    </row>
    <row r="554" spans="1:8" ht="13.25" customHeight="1" x14ac:dyDescent="0.15">
      <c r="A554" s="13" t="s">
        <v>9095</v>
      </c>
      <c r="B554" s="13" t="s">
        <v>9124</v>
      </c>
      <c r="C554" s="135">
        <v>144</v>
      </c>
      <c r="D554" s="13" t="s">
        <v>469</v>
      </c>
      <c r="E554" s="13"/>
      <c r="F554" s="13" t="s">
        <v>1542</v>
      </c>
      <c r="G554" s="31" t="s">
        <v>10028</v>
      </c>
      <c r="H554" s="70"/>
    </row>
    <row r="555" spans="1:8" ht="13.25" customHeight="1" x14ac:dyDescent="0.15">
      <c r="A555" s="13" t="s">
        <v>9095</v>
      </c>
      <c r="B555" s="13" t="s">
        <v>9124</v>
      </c>
      <c r="C555" s="135">
        <v>144</v>
      </c>
      <c r="D555" s="13" t="s">
        <v>469</v>
      </c>
      <c r="E555" s="13"/>
      <c r="F555" s="13" t="s">
        <v>1542</v>
      </c>
      <c r="G555" s="31" t="s">
        <v>10029</v>
      </c>
      <c r="H555" s="70"/>
    </row>
    <row r="556" spans="1:8" ht="13.25" customHeight="1" x14ac:dyDescent="0.15">
      <c r="A556" s="13" t="s">
        <v>9095</v>
      </c>
      <c r="B556" s="13" t="s">
        <v>9124</v>
      </c>
      <c r="C556" s="135">
        <v>144</v>
      </c>
      <c r="D556" s="13" t="s">
        <v>469</v>
      </c>
      <c r="E556" s="13"/>
      <c r="F556" s="13" t="s">
        <v>1542</v>
      </c>
      <c r="G556" s="31" t="s">
        <v>10030</v>
      </c>
      <c r="H556" s="70"/>
    </row>
    <row r="557" spans="1:8" ht="13.25" customHeight="1" x14ac:dyDescent="0.15">
      <c r="A557" s="13" t="s">
        <v>9095</v>
      </c>
      <c r="B557" s="13" t="s">
        <v>9124</v>
      </c>
      <c r="C557" s="135">
        <v>144</v>
      </c>
      <c r="D557" s="13" t="s">
        <v>469</v>
      </c>
      <c r="E557" s="13"/>
      <c r="F557" s="13" t="s">
        <v>1542</v>
      </c>
      <c r="G557" s="31" t="s">
        <v>10031</v>
      </c>
      <c r="H557" s="70"/>
    </row>
    <row r="558" spans="1:8" ht="13.25" customHeight="1" x14ac:dyDescent="0.15">
      <c r="A558" s="13" t="s">
        <v>9528</v>
      </c>
      <c r="B558" s="13" t="s">
        <v>9475</v>
      </c>
      <c r="C558" s="135">
        <v>132</v>
      </c>
      <c r="D558" s="13" t="s">
        <v>469</v>
      </c>
      <c r="E558" s="13"/>
      <c r="F558" s="13" t="s">
        <v>1069</v>
      </c>
      <c r="G558" s="31" t="s">
        <v>10035</v>
      </c>
      <c r="H558" s="70"/>
    </row>
    <row r="559" spans="1:8" ht="13.25" customHeight="1" x14ac:dyDescent="0.15">
      <c r="A559" s="13" t="s">
        <v>9528</v>
      </c>
      <c r="B559" s="13" t="s">
        <v>9475</v>
      </c>
      <c r="C559" s="135">
        <v>132</v>
      </c>
      <c r="D559" s="13" t="s">
        <v>469</v>
      </c>
      <c r="E559" s="13"/>
      <c r="F559" s="13" t="s">
        <v>1069</v>
      </c>
      <c r="G559" s="31" t="s">
        <v>10036</v>
      </c>
      <c r="H559" s="70"/>
    </row>
    <row r="560" spans="1:8" ht="13.25" customHeight="1" x14ac:dyDescent="0.15">
      <c r="A560" s="13" t="s">
        <v>9821</v>
      </c>
      <c r="B560" s="13" t="s">
        <v>9763</v>
      </c>
      <c r="C560" s="135">
        <v>149</v>
      </c>
      <c r="D560" s="13" t="s">
        <v>469</v>
      </c>
      <c r="E560" s="13"/>
      <c r="F560" s="13" t="s">
        <v>1069</v>
      </c>
      <c r="G560" s="31" t="s">
        <v>10033</v>
      </c>
      <c r="H560" s="70"/>
    </row>
    <row r="561" spans="1:9" ht="13.25" customHeight="1" x14ac:dyDescent="0.15">
      <c r="A561" s="13" t="s">
        <v>9821</v>
      </c>
      <c r="B561" s="13" t="s">
        <v>9763</v>
      </c>
      <c r="C561" s="135">
        <v>149</v>
      </c>
      <c r="D561" s="13" t="s">
        <v>469</v>
      </c>
      <c r="E561" s="13"/>
      <c r="F561" s="13" t="s">
        <v>1069</v>
      </c>
      <c r="G561" s="31" t="s">
        <v>10034</v>
      </c>
      <c r="H561" s="70"/>
    </row>
    <row r="562" spans="1:9" ht="13.25" customHeight="1" x14ac:dyDescent="0.15">
      <c r="A562" s="13" t="s">
        <v>9531</v>
      </c>
      <c r="B562" s="13" t="s">
        <v>9475</v>
      </c>
      <c r="C562" s="135">
        <v>135</v>
      </c>
      <c r="D562" s="13" t="s">
        <v>469</v>
      </c>
      <c r="E562" s="13"/>
      <c r="F562" s="13" t="s">
        <v>1542</v>
      </c>
      <c r="G562" s="31" t="s">
        <v>10139</v>
      </c>
      <c r="H562" s="70"/>
      <c r="I562" s="309"/>
    </row>
    <row r="563" spans="1:9" ht="13.25" customHeight="1" x14ac:dyDescent="0.15">
      <c r="A563" s="13" t="s">
        <v>1951</v>
      </c>
      <c r="B563" s="13" t="s">
        <v>10100</v>
      </c>
      <c r="C563" s="135">
        <v>87</v>
      </c>
      <c r="D563" s="13" t="s">
        <v>858</v>
      </c>
      <c r="E563" s="13">
        <v>80</v>
      </c>
      <c r="F563" s="13" t="s">
        <v>393</v>
      </c>
      <c r="G563" s="31" t="s">
        <v>10164</v>
      </c>
      <c r="H563" s="70"/>
    </row>
  </sheetData>
  <mergeCells count="1">
    <mergeCell ref="O1:W1"/>
  </mergeCells>
  <conditionalFormatting sqref="I399:W402">
    <cfRule type="cellIs" dxfId="208" priority="251" stopIfTrue="1" operator="equal">
      <formula>"-"</formula>
    </cfRule>
    <cfRule type="cellIs" dxfId="207" priority="252" stopIfTrue="1" operator="equal">
      <formula>"x"</formula>
    </cfRule>
  </conditionalFormatting>
  <conditionalFormatting sqref="H2:H563">
    <cfRule type="cellIs" dxfId="206" priority="1" stopIfTrue="1" operator="equal">
      <formula>"-"</formula>
    </cfRule>
    <cfRule type="cellIs" dxfId="205" priority="2" stopIfTrue="1" operator="equal">
      <formula>"x"</formula>
    </cfRule>
  </conditionalFormatting>
  <hyperlinks>
    <hyperlink ref="L1" location="'Expansion set Check List'!A1" display="Home" xr:uid="{00000000-0004-0000-A200-000000000000}"/>
  </hyperlinks>
  <pageMargins left="0.7" right="0.7" top="0.75" bottom="0.75" header="0.3" footer="0.3"/>
  <pageSetup paperSize="9" orientation="portrait" horizontalDpi="300" verticalDpi="300" r:id="rId1"/>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49CF2-C2A6-420E-8943-E086ACB2F931}">
  <sheetPr codeName="Sheet296">
    <tabColor rgb="FFCCFFFF"/>
  </sheetPr>
  <dimension ref="A1:W552"/>
  <sheetViews>
    <sheetView workbookViewId="0">
      <pane ySplit="1" topLeftCell="A2" activePane="bottomLeft" state="frozen"/>
      <selection pane="bottomLeft"/>
    </sheetView>
  </sheetViews>
  <sheetFormatPr baseColWidth="10" defaultColWidth="0" defaultRowHeight="13.25" customHeight="1" x14ac:dyDescent="0.15"/>
  <cols>
    <col min="1" max="1" width="25.5" bestFit="1" customWidth="1"/>
    <col min="2" max="2" width="20.1640625" bestFit="1" customWidth="1"/>
    <col min="3" max="3" width="4" bestFit="1" customWidth="1"/>
    <col min="4" max="4" width="9.6640625" bestFit="1" customWidth="1"/>
    <col min="5" max="5" width="4" bestFit="1" customWidth="1"/>
    <col min="6" max="6" width="13.6640625" bestFit="1" customWidth="1"/>
    <col min="7" max="7" width="91.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136" t="s">
        <v>376</v>
      </c>
      <c r="C1" s="137" t="s">
        <v>377</v>
      </c>
      <c r="D1" s="136" t="s">
        <v>378</v>
      </c>
      <c r="E1" s="136" t="s">
        <v>379</v>
      </c>
      <c r="F1" s="136" t="s">
        <v>380</v>
      </c>
      <c r="G1" s="136" t="s">
        <v>4756</v>
      </c>
      <c r="H1" s="136" t="s">
        <v>91</v>
      </c>
      <c r="I1" s="2"/>
      <c r="J1" s="2"/>
      <c r="K1" s="2"/>
      <c r="L1" s="46" t="s">
        <v>382</v>
      </c>
      <c r="M1" s="29" t="s">
        <v>91</v>
      </c>
      <c r="O1" s="408" t="s">
        <v>383</v>
      </c>
      <c r="P1" s="409"/>
      <c r="Q1" s="409"/>
      <c r="R1" s="409"/>
      <c r="S1" s="409"/>
      <c r="T1" s="409"/>
      <c r="U1" s="409"/>
      <c r="V1" s="409"/>
      <c r="W1" s="410"/>
    </row>
    <row r="2" spans="1:23" ht="13" x14ac:dyDescent="0.15">
      <c r="A2" s="13" t="s">
        <v>2427</v>
      </c>
      <c r="B2" s="13" t="s">
        <v>364</v>
      </c>
      <c r="C2" s="135">
        <v>150</v>
      </c>
      <c r="D2" s="13" t="s">
        <v>469</v>
      </c>
      <c r="E2" s="13"/>
      <c r="F2" s="13" t="s">
        <v>1542</v>
      </c>
      <c r="G2" s="13" t="s">
        <v>9982</v>
      </c>
      <c r="H2" s="70"/>
      <c r="M2" s="33">
        <f>SUM(COUNTA(H2:H1000))</f>
        <v>0</v>
      </c>
      <c r="O2" s="102"/>
      <c r="P2" s="102"/>
      <c r="Q2" s="102"/>
      <c r="R2" s="102"/>
      <c r="S2" s="102"/>
      <c r="T2" s="102"/>
      <c r="U2" s="102"/>
      <c r="V2" s="102"/>
      <c r="W2" s="102"/>
    </row>
    <row r="3" spans="1:23" ht="13" x14ac:dyDescent="0.15">
      <c r="A3" s="13" t="s">
        <v>2427</v>
      </c>
      <c r="B3" s="13" t="s">
        <v>364</v>
      </c>
      <c r="C3" s="135">
        <v>150</v>
      </c>
      <c r="D3" s="13" t="s">
        <v>469</v>
      </c>
      <c r="E3" s="13"/>
      <c r="F3" s="13" t="s">
        <v>1542</v>
      </c>
      <c r="G3" s="13" t="s">
        <v>9983</v>
      </c>
      <c r="H3" s="70"/>
    </row>
    <row r="4" spans="1:23" ht="13" x14ac:dyDescent="0.15">
      <c r="A4" s="13" t="s">
        <v>2427</v>
      </c>
      <c r="B4" s="13" t="s">
        <v>364</v>
      </c>
      <c r="C4" s="135">
        <v>150</v>
      </c>
      <c r="D4" s="13" t="s">
        <v>469</v>
      </c>
      <c r="E4" s="13"/>
      <c r="F4" s="13" t="s">
        <v>1542</v>
      </c>
      <c r="G4" s="13" t="s">
        <v>9984</v>
      </c>
      <c r="H4" s="70"/>
    </row>
    <row r="5" spans="1:23" ht="13" x14ac:dyDescent="0.15">
      <c r="A5" s="13" t="s">
        <v>2427</v>
      </c>
      <c r="B5" s="13" t="s">
        <v>364</v>
      </c>
      <c r="C5" s="135">
        <v>150</v>
      </c>
      <c r="D5" s="13" t="s">
        <v>469</v>
      </c>
      <c r="E5" s="13"/>
      <c r="F5" s="13" t="s">
        <v>1542</v>
      </c>
      <c r="G5" s="13" t="s">
        <v>9985</v>
      </c>
      <c r="H5" s="70"/>
    </row>
    <row r="6" spans="1:23" ht="13" x14ac:dyDescent="0.15">
      <c r="A6" s="13" t="s">
        <v>2427</v>
      </c>
      <c r="B6" s="13" t="s">
        <v>364</v>
      </c>
      <c r="C6" s="135">
        <v>150</v>
      </c>
      <c r="D6" s="13" t="s">
        <v>469</v>
      </c>
      <c r="E6" s="13"/>
      <c r="F6" s="13" t="s">
        <v>1542</v>
      </c>
      <c r="G6" s="13" t="s">
        <v>9986</v>
      </c>
      <c r="H6" s="70"/>
    </row>
    <row r="7" spans="1:23" ht="13" x14ac:dyDescent="0.15">
      <c r="A7" s="13" t="s">
        <v>2427</v>
      </c>
      <c r="B7" s="13" t="s">
        <v>364</v>
      </c>
      <c r="C7" s="135">
        <v>150</v>
      </c>
      <c r="D7" s="13" t="s">
        <v>469</v>
      </c>
      <c r="E7" s="13"/>
      <c r="F7" s="13" t="s">
        <v>1542</v>
      </c>
      <c r="G7" s="13" t="s">
        <v>9987</v>
      </c>
      <c r="H7" s="70"/>
    </row>
    <row r="8" spans="1:23" ht="13" x14ac:dyDescent="0.15">
      <c r="A8" s="13" t="s">
        <v>2427</v>
      </c>
      <c r="B8" s="13" t="s">
        <v>364</v>
      </c>
      <c r="C8" s="135">
        <v>150</v>
      </c>
      <c r="D8" s="13" t="s">
        <v>469</v>
      </c>
      <c r="E8" s="13"/>
      <c r="F8" s="13" t="s">
        <v>1542</v>
      </c>
      <c r="G8" s="13" t="s">
        <v>9988</v>
      </c>
      <c r="H8" s="70"/>
    </row>
    <row r="9" spans="1:23" ht="13" x14ac:dyDescent="0.15">
      <c r="A9" s="13" t="s">
        <v>2427</v>
      </c>
      <c r="B9" s="13" t="s">
        <v>364</v>
      </c>
      <c r="C9" s="135">
        <v>150</v>
      </c>
      <c r="D9" s="13" t="s">
        <v>469</v>
      </c>
      <c r="E9" s="13"/>
      <c r="F9" s="13" t="s">
        <v>1542</v>
      </c>
      <c r="G9" s="13" t="s">
        <v>9989</v>
      </c>
      <c r="H9" s="70"/>
    </row>
    <row r="10" spans="1:23" ht="13" x14ac:dyDescent="0.15">
      <c r="A10" s="13" t="s">
        <v>2427</v>
      </c>
      <c r="B10" s="13" t="s">
        <v>364</v>
      </c>
      <c r="C10" s="135">
        <v>150</v>
      </c>
      <c r="D10" s="13" t="s">
        <v>469</v>
      </c>
      <c r="E10" s="13"/>
      <c r="F10" s="13" t="s">
        <v>1542</v>
      </c>
      <c r="G10" s="13" t="s">
        <v>9990</v>
      </c>
      <c r="H10" s="70"/>
    </row>
    <row r="11" spans="1:23" ht="13" x14ac:dyDescent="0.15">
      <c r="A11" s="13" t="s">
        <v>2427</v>
      </c>
      <c r="B11" s="13" t="s">
        <v>364</v>
      </c>
      <c r="C11" s="135">
        <v>150</v>
      </c>
      <c r="D11" s="13" t="s">
        <v>469</v>
      </c>
      <c r="E11" s="13"/>
      <c r="F11" s="13" t="s">
        <v>1542</v>
      </c>
      <c r="G11" s="13" t="s">
        <v>9991</v>
      </c>
      <c r="H11" s="70"/>
    </row>
    <row r="12" spans="1:23" ht="13" x14ac:dyDescent="0.15">
      <c r="A12" s="13" t="s">
        <v>2427</v>
      </c>
      <c r="B12" s="13" t="s">
        <v>364</v>
      </c>
      <c r="C12" s="135">
        <v>150</v>
      </c>
      <c r="D12" s="13" t="s">
        <v>469</v>
      </c>
      <c r="E12" s="13"/>
      <c r="F12" s="13" t="s">
        <v>1542</v>
      </c>
      <c r="G12" s="13" t="s">
        <v>9992</v>
      </c>
      <c r="H12" s="70"/>
    </row>
    <row r="13" spans="1:23" ht="13" x14ac:dyDescent="0.15">
      <c r="A13" s="13" t="s">
        <v>2427</v>
      </c>
      <c r="B13" s="13" t="s">
        <v>364</v>
      </c>
      <c r="C13" s="135">
        <v>150</v>
      </c>
      <c r="D13" s="13" t="s">
        <v>469</v>
      </c>
      <c r="E13" s="13"/>
      <c r="F13" s="13" t="s">
        <v>1542</v>
      </c>
      <c r="G13" s="13" t="s">
        <v>9993</v>
      </c>
      <c r="H13" s="70"/>
    </row>
    <row r="14" spans="1:23" ht="13" x14ac:dyDescent="0.15">
      <c r="A14" s="13" t="s">
        <v>2427</v>
      </c>
      <c r="B14" s="13" t="s">
        <v>364</v>
      </c>
      <c r="C14" s="135">
        <v>150</v>
      </c>
      <c r="D14" s="13" t="s">
        <v>469</v>
      </c>
      <c r="E14" s="13"/>
      <c r="F14" s="13" t="s">
        <v>1542</v>
      </c>
      <c r="G14" s="13" t="s">
        <v>9994</v>
      </c>
      <c r="H14" s="70"/>
    </row>
    <row r="15" spans="1:23" ht="13" x14ac:dyDescent="0.15">
      <c r="A15" s="13" t="s">
        <v>2427</v>
      </c>
      <c r="B15" s="13" t="s">
        <v>364</v>
      </c>
      <c r="C15" s="135">
        <v>150</v>
      </c>
      <c r="D15" s="13" t="s">
        <v>469</v>
      </c>
      <c r="E15" s="13"/>
      <c r="F15" s="13" t="s">
        <v>1542</v>
      </c>
      <c r="G15" s="13" t="s">
        <v>9995</v>
      </c>
      <c r="H15" s="70"/>
    </row>
    <row r="16" spans="1:23" ht="13" x14ac:dyDescent="0.15">
      <c r="A16" s="13" t="s">
        <v>2427</v>
      </c>
      <c r="B16" s="13" t="s">
        <v>364</v>
      </c>
      <c r="C16" s="135">
        <v>150</v>
      </c>
      <c r="D16" s="13" t="s">
        <v>469</v>
      </c>
      <c r="E16" s="13"/>
      <c r="F16" s="13" t="s">
        <v>1542</v>
      </c>
      <c r="G16" s="13" t="s">
        <v>9996</v>
      </c>
      <c r="H16" s="70"/>
    </row>
    <row r="17" spans="1:8" ht="13" x14ac:dyDescent="0.15">
      <c r="A17" s="13" t="s">
        <v>2427</v>
      </c>
      <c r="B17" s="13" t="s">
        <v>364</v>
      </c>
      <c r="C17" s="135">
        <v>150</v>
      </c>
      <c r="D17" s="13" t="s">
        <v>469</v>
      </c>
      <c r="E17" s="13"/>
      <c r="F17" s="13" t="s">
        <v>1542</v>
      </c>
      <c r="G17" s="13" t="s">
        <v>9997</v>
      </c>
      <c r="H17" s="70"/>
    </row>
    <row r="18" spans="1:8" ht="13" x14ac:dyDescent="0.15">
      <c r="A18" s="13" t="s">
        <v>4644</v>
      </c>
      <c r="B18" s="13" t="s">
        <v>371</v>
      </c>
      <c r="C18" s="135">
        <v>185</v>
      </c>
      <c r="D18" s="13" t="s">
        <v>469</v>
      </c>
      <c r="E18" s="13"/>
      <c r="F18" s="13" t="s">
        <v>1069</v>
      </c>
      <c r="G18" s="13"/>
      <c r="H18" s="70"/>
    </row>
    <row r="19" spans="1:8" ht="13" x14ac:dyDescent="0.15">
      <c r="A19" s="13" t="s">
        <v>4572</v>
      </c>
      <c r="B19" s="13" t="s">
        <v>370</v>
      </c>
      <c r="C19" s="135">
        <v>166</v>
      </c>
      <c r="D19" s="13" t="s">
        <v>469</v>
      </c>
      <c r="E19" s="13"/>
      <c r="F19" s="13" t="s">
        <v>1069</v>
      </c>
      <c r="G19" s="13"/>
      <c r="H19" s="70"/>
    </row>
    <row r="20" spans="1:8" ht="13" x14ac:dyDescent="0.15">
      <c r="A20" s="13" t="s">
        <v>3809</v>
      </c>
      <c r="B20" s="13" t="s">
        <v>371</v>
      </c>
      <c r="C20" s="135">
        <v>172</v>
      </c>
      <c r="D20" s="13" t="s">
        <v>469</v>
      </c>
      <c r="E20" s="13"/>
      <c r="F20" s="13" t="s">
        <v>1069</v>
      </c>
      <c r="G20" s="13"/>
      <c r="H20" s="70"/>
    </row>
    <row r="21" spans="1:8" ht="13" x14ac:dyDescent="0.15">
      <c r="A21" s="13" t="s">
        <v>4605</v>
      </c>
      <c r="B21" s="13" t="s">
        <v>371</v>
      </c>
      <c r="C21" s="135">
        <v>61</v>
      </c>
      <c r="D21" s="13" t="s">
        <v>389</v>
      </c>
      <c r="E21" s="13">
        <v>220</v>
      </c>
      <c r="F21" s="13" t="s">
        <v>393</v>
      </c>
      <c r="G21" s="13"/>
      <c r="H21" s="70"/>
    </row>
    <row r="22" spans="1:8" ht="13" x14ac:dyDescent="0.15">
      <c r="A22" s="13" t="s">
        <v>4605</v>
      </c>
      <c r="B22" s="13" t="s">
        <v>371</v>
      </c>
      <c r="C22" s="135">
        <v>61</v>
      </c>
      <c r="D22" s="13" t="s">
        <v>389</v>
      </c>
      <c r="E22" s="13">
        <v>220</v>
      </c>
      <c r="F22" s="13" t="s">
        <v>393</v>
      </c>
      <c r="G22" s="13"/>
      <c r="H22" s="70"/>
    </row>
    <row r="23" spans="1:8" ht="13" x14ac:dyDescent="0.15">
      <c r="A23" s="13" t="s">
        <v>9531</v>
      </c>
      <c r="B23" s="13" t="s">
        <v>9475</v>
      </c>
      <c r="C23" s="135">
        <v>135</v>
      </c>
      <c r="D23" s="13" t="s">
        <v>469</v>
      </c>
      <c r="E23" s="13"/>
      <c r="F23" s="13" t="s">
        <v>1542</v>
      </c>
      <c r="G23" s="13"/>
      <c r="H23" s="70"/>
    </row>
    <row r="24" spans="1:8" ht="13" x14ac:dyDescent="0.15">
      <c r="A24" s="13"/>
      <c r="B24" s="13"/>
      <c r="C24" s="135"/>
      <c r="D24" s="13"/>
      <c r="E24" s="13"/>
      <c r="F24" s="13"/>
      <c r="G24" s="13"/>
      <c r="H24" s="70"/>
    </row>
    <row r="25" spans="1:8" ht="13" x14ac:dyDescent="0.15">
      <c r="A25" s="13"/>
      <c r="B25" s="13"/>
      <c r="C25" s="135"/>
      <c r="D25" s="13"/>
      <c r="E25" s="13"/>
      <c r="F25" s="13"/>
      <c r="G25" s="13"/>
      <c r="H25" s="70"/>
    </row>
    <row r="26" spans="1:8" ht="13" x14ac:dyDescent="0.15">
      <c r="A26" s="13"/>
      <c r="B26" s="13"/>
      <c r="C26" s="135"/>
      <c r="D26" s="13"/>
      <c r="E26" s="13"/>
      <c r="F26" s="13"/>
      <c r="G26" s="13"/>
      <c r="H26" s="70"/>
    </row>
    <row r="27" spans="1:8" ht="13" x14ac:dyDescent="0.15">
      <c r="A27" s="13"/>
      <c r="B27" s="13"/>
      <c r="C27" s="135"/>
      <c r="D27" s="13"/>
      <c r="E27" s="13"/>
      <c r="F27" s="13"/>
      <c r="G27" s="13"/>
      <c r="H27" s="70"/>
    </row>
    <row r="28" spans="1:8" ht="13" x14ac:dyDescent="0.15">
      <c r="A28" s="13"/>
      <c r="B28" s="13"/>
      <c r="C28" s="135"/>
      <c r="D28" s="13"/>
      <c r="E28" s="13"/>
      <c r="F28" s="13"/>
      <c r="G28" s="13"/>
      <c r="H28" s="70"/>
    </row>
    <row r="29" spans="1:8" ht="13" x14ac:dyDescent="0.15">
      <c r="A29" s="13"/>
      <c r="B29" s="13"/>
      <c r="C29" s="135"/>
      <c r="D29" s="13"/>
      <c r="E29" s="13"/>
      <c r="F29" s="13"/>
      <c r="G29" s="13"/>
      <c r="H29" s="70"/>
    </row>
    <row r="30" spans="1:8" ht="13" x14ac:dyDescent="0.15">
      <c r="A30" s="13"/>
      <c r="B30" s="13"/>
      <c r="C30" s="135"/>
      <c r="D30" s="13"/>
      <c r="E30" s="13"/>
      <c r="F30" s="13"/>
      <c r="G30" s="13"/>
      <c r="H30" s="70"/>
    </row>
    <row r="31" spans="1:8" ht="13" x14ac:dyDescent="0.15">
      <c r="A31" s="13"/>
      <c r="B31" s="13"/>
      <c r="C31" s="135"/>
      <c r="D31" s="13"/>
      <c r="E31" s="13"/>
      <c r="F31" s="13"/>
      <c r="G31" s="13"/>
      <c r="H31" s="70"/>
    </row>
    <row r="32" spans="1:8" ht="13" x14ac:dyDescent="0.15">
      <c r="A32" s="13"/>
      <c r="B32" s="13"/>
      <c r="C32" s="135"/>
      <c r="D32" s="13"/>
      <c r="E32" s="13"/>
      <c r="F32" s="13"/>
      <c r="G32" s="13"/>
      <c r="H32" s="70"/>
    </row>
    <row r="33" spans="1:8" ht="13" x14ac:dyDescent="0.15">
      <c r="A33" s="13"/>
      <c r="B33" s="13"/>
      <c r="C33" s="135"/>
      <c r="D33" s="13"/>
      <c r="E33" s="13"/>
      <c r="F33" s="13"/>
      <c r="G33" s="13"/>
      <c r="H33" s="70"/>
    </row>
    <row r="34" spans="1:8" ht="13" x14ac:dyDescent="0.15">
      <c r="A34" s="13"/>
      <c r="B34" s="13"/>
      <c r="C34" s="135"/>
      <c r="D34" s="13"/>
      <c r="E34" s="13"/>
      <c r="F34" s="13"/>
      <c r="G34" s="13"/>
      <c r="H34" s="70"/>
    </row>
    <row r="35" spans="1:8" ht="13" x14ac:dyDescent="0.15">
      <c r="A35" s="13"/>
      <c r="B35" s="13"/>
      <c r="C35" s="135"/>
      <c r="D35" s="13"/>
      <c r="E35" s="13"/>
      <c r="F35" s="13"/>
      <c r="G35" s="13"/>
      <c r="H35" s="70"/>
    </row>
    <row r="36" spans="1:8" ht="13" x14ac:dyDescent="0.15">
      <c r="A36" s="13"/>
      <c r="B36" s="13"/>
      <c r="C36" s="135"/>
      <c r="D36" s="13"/>
      <c r="E36" s="13"/>
      <c r="F36" s="13"/>
      <c r="G36" s="13"/>
      <c r="H36" s="70"/>
    </row>
    <row r="37" spans="1:8" ht="13" x14ac:dyDescent="0.15">
      <c r="A37" s="13"/>
      <c r="B37" s="13"/>
      <c r="C37" s="135"/>
      <c r="D37" s="13"/>
      <c r="E37" s="13"/>
      <c r="F37" s="13"/>
      <c r="G37" s="13"/>
      <c r="H37" s="70"/>
    </row>
    <row r="38" spans="1:8" ht="13" x14ac:dyDescent="0.15">
      <c r="A38" s="13"/>
      <c r="B38" s="13"/>
      <c r="C38" s="135"/>
      <c r="D38" s="13"/>
      <c r="E38" s="13"/>
      <c r="F38" s="13"/>
      <c r="G38" s="13"/>
      <c r="H38" s="70"/>
    </row>
    <row r="39" spans="1:8" ht="13" x14ac:dyDescent="0.15">
      <c r="A39" s="13"/>
      <c r="B39" s="13"/>
      <c r="C39" s="135"/>
      <c r="D39" s="13"/>
      <c r="E39" s="13"/>
      <c r="F39" s="13"/>
      <c r="G39" s="13"/>
      <c r="H39" s="70"/>
    </row>
    <row r="40" spans="1:8" ht="13" x14ac:dyDescent="0.15">
      <c r="A40" s="13"/>
      <c r="B40" s="13"/>
      <c r="C40" s="135"/>
      <c r="D40" s="13"/>
      <c r="E40" s="13"/>
      <c r="F40" s="13"/>
      <c r="G40" s="13"/>
      <c r="H40" s="70"/>
    </row>
    <row r="41" spans="1:8" ht="13" x14ac:dyDescent="0.15">
      <c r="A41" s="13"/>
      <c r="B41" s="13"/>
      <c r="C41" s="135"/>
      <c r="D41" s="13"/>
      <c r="E41" s="13"/>
      <c r="F41" s="13"/>
      <c r="G41" s="13"/>
      <c r="H41" s="70"/>
    </row>
    <row r="42" spans="1:8" ht="13" x14ac:dyDescent="0.15">
      <c r="A42" s="13"/>
      <c r="B42" s="13"/>
      <c r="C42" s="135"/>
      <c r="D42" s="13"/>
      <c r="E42" s="13"/>
      <c r="F42" s="13"/>
      <c r="G42" s="13"/>
      <c r="H42" s="70"/>
    </row>
    <row r="43" spans="1:8" ht="13" x14ac:dyDescent="0.15">
      <c r="A43" s="13"/>
      <c r="B43" s="13"/>
      <c r="C43" s="135"/>
      <c r="D43" s="13"/>
      <c r="E43" s="13"/>
      <c r="F43" s="13"/>
      <c r="G43" s="13"/>
      <c r="H43" s="70"/>
    </row>
    <row r="44" spans="1:8" ht="13" x14ac:dyDescent="0.15">
      <c r="A44" s="13"/>
      <c r="B44" s="13"/>
      <c r="C44" s="135"/>
      <c r="D44" s="13"/>
      <c r="E44" s="13"/>
      <c r="F44" s="13"/>
      <c r="G44" s="13"/>
      <c r="H44" s="70"/>
    </row>
    <row r="45" spans="1:8" ht="13" x14ac:dyDescent="0.15">
      <c r="A45" s="13"/>
      <c r="B45" s="13"/>
      <c r="C45" s="135"/>
      <c r="D45" s="13"/>
      <c r="E45" s="13"/>
      <c r="F45" s="13"/>
      <c r="G45" s="13"/>
      <c r="H45" s="70"/>
    </row>
    <row r="46" spans="1:8" ht="13" x14ac:dyDescent="0.15">
      <c r="A46" s="13"/>
      <c r="B46" s="13"/>
      <c r="C46" s="135"/>
      <c r="D46" s="13"/>
      <c r="E46" s="13"/>
      <c r="F46" s="13"/>
      <c r="G46" s="13"/>
      <c r="H46" s="70"/>
    </row>
    <row r="47" spans="1:8" ht="13" x14ac:dyDescent="0.15">
      <c r="A47" s="13"/>
      <c r="B47" s="13"/>
      <c r="C47" s="135"/>
      <c r="D47" s="13"/>
      <c r="E47" s="13"/>
      <c r="F47" s="13"/>
      <c r="G47" s="13"/>
      <c r="H47" s="70"/>
    </row>
    <row r="48" spans="1:8" ht="13" x14ac:dyDescent="0.15">
      <c r="A48" s="13"/>
      <c r="B48" s="13"/>
      <c r="C48" s="135"/>
      <c r="D48" s="13"/>
      <c r="E48" s="13"/>
      <c r="F48" s="13"/>
      <c r="G48" s="13"/>
      <c r="H48" s="70"/>
    </row>
    <row r="49" spans="1:8" ht="13" x14ac:dyDescent="0.15">
      <c r="A49" s="13"/>
      <c r="B49" s="13"/>
      <c r="C49" s="135"/>
      <c r="D49" s="13"/>
      <c r="E49" s="13"/>
      <c r="F49" s="13"/>
      <c r="G49" s="13"/>
      <c r="H49" s="70"/>
    </row>
    <row r="50" spans="1:8" ht="13" x14ac:dyDescent="0.15">
      <c r="A50" s="13"/>
      <c r="B50" s="13"/>
      <c r="C50" s="135"/>
      <c r="D50" s="13"/>
      <c r="E50" s="13"/>
      <c r="F50" s="13"/>
      <c r="G50" s="13"/>
      <c r="H50" s="70"/>
    </row>
    <row r="51" spans="1:8" ht="13" x14ac:dyDescent="0.15">
      <c r="A51" s="13"/>
      <c r="B51" s="13"/>
      <c r="C51" s="135"/>
      <c r="D51" s="13"/>
      <c r="E51" s="13"/>
      <c r="F51" s="13"/>
      <c r="G51" s="13"/>
      <c r="H51" s="70"/>
    </row>
    <row r="52" spans="1:8" ht="13" x14ac:dyDescent="0.15">
      <c r="A52" s="13"/>
      <c r="B52" s="13"/>
      <c r="C52" s="135"/>
      <c r="D52" s="13"/>
      <c r="E52" s="13"/>
      <c r="F52" s="13"/>
      <c r="G52" s="13"/>
      <c r="H52" s="70"/>
    </row>
    <row r="53" spans="1:8" ht="13" x14ac:dyDescent="0.15">
      <c r="A53" s="13"/>
      <c r="B53" s="13"/>
      <c r="C53" s="135"/>
      <c r="D53" s="13"/>
      <c r="E53" s="13"/>
      <c r="F53" s="13"/>
      <c r="G53" s="13"/>
      <c r="H53" s="70"/>
    </row>
    <row r="54" spans="1:8" ht="13" x14ac:dyDescent="0.15">
      <c r="A54" s="13"/>
      <c r="B54" s="13"/>
      <c r="C54" s="135"/>
      <c r="D54" s="13"/>
      <c r="E54" s="13"/>
      <c r="F54" s="13"/>
      <c r="G54" s="13"/>
      <c r="H54" s="70"/>
    </row>
    <row r="55" spans="1:8" ht="13" x14ac:dyDescent="0.15">
      <c r="A55" s="13"/>
      <c r="B55" s="13"/>
      <c r="C55" s="135"/>
      <c r="D55" s="13"/>
      <c r="E55" s="13"/>
      <c r="F55" s="13"/>
      <c r="G55" s="13"/>
      <c r="H55" s="70"/>
    </row>
    <row r="56" spans="1:8" ht="13" x14ac:dyDescent="0.15">
      <c r="A56" s="13"/>
      <c r="B56" s="13"/>
      <c r="C56" s="135"/>
      <c r="D56" s="13"/>
      <c r="E56" s="13"/>
      <c r="F56" s="13"/>
      <c r="G56" s="13"/>
      <c r="H56" s="70"/>
    </row>
    <row r="57" spans="1:8" ht="13" x14ac:dyDescent="0.15">
      <c r="A57" s="13"/>
      <c r="B57" s="13"/>
      <c r="C57" s="135"/>
      <c r="D57" s="13"/>
      <c r="E57" s="13"/>
      <c r="F57" s="13"/>
      <c r="G57" s="13"/>
      <c r="H57" s="70"/>
    </row>
    <row r="58" spans="1:8" ht="13" x14ac:dyDescent="0.15">
      <c r="A58" s="13"/>
      <c r="B58" s="13"/>
      <c r="C58" s="135"/>
      <c r="D58" s="13"/>
      <c r="E58" s="13"/>
      <c r="F58" s="13"/>
      <c r="G58" s="13"/>
      <c r="H58" s="70"/>
    </row>
    <row r="59" spans="1:8" ht="13" x14ac:dyDescent="0.15">
      <c r="A59" s="13"/>
      <c r="B59" s="13"/>
      <c r="C59" s="135"/>
      <c r="D59" s="13"/>
      <c r="E59" s="13"/>
      <c r="F59" s="13"/>
      <c r="G59" s="13"/>
      <c r="H59" s="70"/>
    </row>
    <row r="60" spans="1:8" ht="13" x14ac:dyDescent="0.15">
      <c r="A60" s="13"/>
      <c r="B60" s="13"/>
      <c r="C60" s="135"/>
      <c r="D60" s="13"/>
      <c r="E60" s="13"/>
      <c r="F60" s="13"/>
      <c r="G60" s="13"/>
      <c r="H60" s="70"/>
    </row>
    <row r="61" spans="1:8" ht="13" x14ac:dyDescent="0.15">
      <c r="A61" s="13"/>
      <c r="B61" s="13"/>
      <c r="C61" s="135"/>
      <c r="D61" s="13"/>
      <c r="E61" s="13"/>
      <c r="F61" s="13"/>
      <c r="G61" s="13"/>
      <c r="H61" s="70"/>
    </row>
    <row r="62" spans="1:8" ht="13" x14ac:dyDescent="0.15">
      <c r="A62" s="13"/>
      <c r="B62" s="13"/>
      <c r="C62" s="135"/>
      <c r="D62" s="13"/>
      <c r="E62" s="13"/>
      <c r="F62" s="13"/>
      <c r="G62" s="13"/>
      <c r="H62" s="70"/>
    </row>
    <row r="63" spans="1:8" ht="13" x14ac:dyDescent="0.15">
      <c r="A63" s="13"/>
      <c r="B63" s="13"/>
      <c r="C63" s="135"/>
      <c r="D63" s="13"/>
      <c r="E63" s="13"/>
      <c r="F63" s="13"/>
      <c r="G63" s="13"/>
      <c r="H63" s="70"/>
    </row>
    <row r="64" spans="1:8" ht="13" x14ac:dyDescent="0.15">
      <c r="A64" s="13"/>
      <c r="B64" s="13"/>
      <c r="C64" s="135"/>
      <c r="D64" s="13"/>
      <c r="E64" s="13"/>
      <c r="F64" s="13"/>
      <c r="G64" s="13"/>
      <c r="H64" s="70"/>
    </row>
    <row r="65" spans="1:8" ht="13" x14ac:dyDescent="0.15">
      <c r="A65" s="13"/>
      <c r="B65" s="13"/>
      <c r="C65" s="135"/>
      <c r="D65" s="13"/>
      <c r="E65" s="13"/>
      <c r="F65" s="13"/>
      <c r="G65" s="13"/>
      <c r="H65" s="70"/>
    </row>
    <row r="66" spans="1:8" ht="13" x14ac:dyDescent="0.15">
      <c r="A66" s="13"/>
      <c r="B66" s="13"/>
      <c r="C66" s="135"/>
      <c r="D66" s="13"/>
      <c r="E66" s="13"/>
      <c r="F66" s="13"/>
      <c r="G66" s="13"/>
      <c r="H66" s="70"/>
    </row>
    <row r="67" spans="1:8" ht="13" x14ac:dyDescent="0.15">
      <c r="A67" s="13"/>
      <c r="B67" s="13"/>
      <c r="C67" s="135"/>
      <c r="D67" s="13"/>
      <c r="E67" s="13"/>
      <c r="F67" s="13"/>
      <c r="G67" s="13"/>
      <c r="H67" s="70"/>
    </row>
    <row r="68" spans="1:8" ht="13" x14ac:dyDescent="0.15">
      <c r="A68" s="13"/>
      <c r="B68" s="13"/>
      <c r="C68" s="135"/>
      <c r="D68" s="13"/>
      <c r="E68" s="13"/>
      <c r="F68" s="13"/>
      <c r="G68" s="13"/>
      <c r="H68" s="70"/>
    </row>
    <row r="69" spans="1:8" ht="13" x14ac:dyDescent="0.15">
      <c r="A69" s="13"/>
      <c r="B69" s="13"/>
      <c r="C69" s="135"/>
      <c r="D69" s="13"/>
      <c r="E69" s="13"/>
      <c r="F69" s="13"/>
      <c r="G69" s="13"/>
      <c r="H69" s="70"/>
    </row>
    <row r="70" spans="1:8" ht="13" x14ac:dyDescent="0.15">
      <c r="A70" s="13"/>
      <c r="B70" s="13"/>
      <c r="C70" s="135"/>
      <c r="D70" s="13"/>
      <c r="E70" s="13"/>
      <c r="F70" s="13"/>
      <c r="G70" s="13"/>
      <c r="H70" s="70"/>
    </row>
    <row r="71" spans="1:8" ht="13" x14ac:dyDescent="0.15">
      <c r="A71" s="13"/>
      <c r="B71" s="13"/>
      <c r="C71" s="135"/>
      <c r="D71" s="13"/>
      <c r="E71" s="13"/>
      <c r="F71" s="13"/>
      <c r="G71" s="13"/>
      <c r="H71" s="70"/>
    </row>
    <row r="72" spans="1:8" ht="13" x14ac:dyDescent="0.15">
      <c r="A72" s="13"/>
      <c r="B72" s="13"/>
      <c r="C72" s="135"/>
      <c r="D72" s="13"/>
      <c r="E72" s="13"/>
      <c r="F72" s="13"/>
      <c r="G72" s="13"/>
      <c r="H72" s="70"/>
    </row>
    <row r="73" spans="1:8" ht="13" x14ac:dyDescent="0.15">
      <c r="A73" s="13"/>
      <c r="B73" s="13"/>
      <c r="C73" s="135"/>
      <c r="D73" s="13"/>
      <c r="E73" s="13"/>
      <c r="F73" s="13"/>
      <c r="G73" s="13"/>
      <c r="H73" s="70"/>
    </row>
    <row r="74" spans="1:8" ht="13" x14ac:dyDescent="0.15">
      <c r="A74" s="13"/>
      <c r="B74" s="13"/>
      <c r="C74" s="135"/>
      <c r="D74" s="13"/>
      <c r="E74" s="13"/>
      <c r="F74" s="13"/>
      <c r="G74" s="13"/>
      <c r="H74" s="70"/>
    </row>
    <row r="75" spans="1:8" ht="13" x14ac:dyDescent="0.15">
      <c r="A75" s="13"/>
      <c r="B75" s="13"/>
      <c r="C75" s="135"/>
      <c r="D75" s="13"/>
      <c r="E75" s="13"/>
      <c r="F75" s="13"/>
      <c r="G75" s="13"/>
      <c r="H75" s="70"/>
    </row>
    <row r="76" spans="1:8" ht="13" x14ac:dyDescent="0.15">
      <c r="A76" s="13"/>
      <c r="B76" s="13"/>
      <c r="C76" s="135"/>
      <c r="D76" s="13"/>
      <c r="E76" s="13"/>
      <c r="F76" s="13"/>
      <c r="G76" s="13"/>
      <c r="H76" s="70"/>
    </row>
    <row r="77" spans="1:8" ht="13" x14ac:dyDescent="0.15">
      <c r="A77" s="13"/>
      <c r="B77" s="13"/>
      <c r="C77" s="135"/>
      <c r="D77" s="13"/>
      <c r="E77" s="13"/>
      <c r="F77" s="13"/>
      <c r="G77" s="13"/>
      <c r="H77" s="70"/>
    </row>
    <row r="78" spans="1:8" ht="13" x14ac:dyDescent="0.15">
      <c r="A78" s="13"/>
      <c r="B78" s="13"/>
      <c r="C78" s="135"/>
      <c r="D78" s="13"/>
      <c r="E78" s="13"/>
      <c r="F78" s="13"/>
      <c r="G78" s="13"/>
      <c r="H78" s="70"/>
    </row>
    <row r="79" spans="1:8" ht="13" x14ac:dyDescent="0.15">
      <c r="A79" s="13"/>
      <c r="B79" s="13"/>
      <c r="C79" s="135"/>
      <c r="D79" s="13"/>
      <c r="E79" s="13"/>
      <c r="F79" s="13"/>
      <c r="G79" s="13"/>
      <c r="H79" s="70"/>
    </row>
    <row r="80" spans="1:8" ht="13" x14ac:dyDescent="0.15">
      <c r="A80" s="13"/>
      <c r="B80" s="13"/>
      <c r="C80" s="135"/>
      <c r="D80" s="13"/>
      <c r="E80" s="13"/>
      <c r="F80" s="13"/>
      <c r="G80" s="13"/>
      <c r="H80" s="70"/>
    </row>
    <row r="81" spans="1:8" ht="13" x14ac:dyDescent="0.15">
      <c r="A81" s="13"/>
      <c r="B81" s="13"/>
      <c r="C81" s="135"/>
      <c r="D81" s="13"/>
      <c r="E81" s="13"/>
      <c r="F81" s="13"/>
      <c r="G81" s="13"/>
      <c r="H81" s="70"/>
    </row>
    <row r="82" spans="1:8" ht="13" x14ac:dyDescent="0.15">
      <c r="A82" s="13"/>
      <c r="B82" s="13"/>
      <c r="C82" s="135"/>
      <c r="D82" s="13"/>
      <c r="E82" s="13"/>
      <c r="F82" s="13"/>
      <c r="G82" s="13"/>
      <c r="H82" s="70"/>
    </row>
    <row r="83" spans="1:8" ht="13" x14ac:dyDescent="0.15">
      <c r="A83" s="13"/>
      <c r="B83" s="13"/>
      <c r="C83" s="135"/>
      <c r="D83" s="13"/>
      <c r="E83" s="13"/>
      <c r="F83" s="13"/>
      <c r="G83" s="13"/>
      <c r="H83" s="70"/>
    </row>
    <row r="84" spans="1:8" ht="13" x14ac:dyDescent="0.15">
      <c r="A84" s="13"/>
      <c r="B84" s="13"/>
      <c r="C84" s="135"/>
      <c r="D84" s="13"/>
      <c r="E84" s="13"/>
      <c r="F84" s="13"/>
      <c r="G84" s="13"/>
      <c r="H84" s="70"/>
    </row>
    <row r="85" spans="1:8" ht="13" x14ac:dyDescent="0.15">
      <c r="A85" s="13"/>
      <c r="B85" s="13"/>
      <c r="C85" s="135"/>
      <c r="D85" s="13"/>
      <c r="E85" s="13"/>
      <c r="F85" s="13"/>
      <c r="G85" s="13"/>
      <c r="H85" s="70"/>
    </row>
    <row r="86" spans="1:8" ht="13" x14ac:dyDescent="0.15">
      <c r="A86" s="13"/>
      <c r="B86" s="13"/>
      <c r="C86" s="135"/>
      <c r="D86" s="13"/>
      <c r="E86" s="13"/>
      <c r="F86" s="13"/>
      <c r="G86" s="13"/>
      <c r="H86" s="70"/>
    </row>
    <row r="87" spans="1:8" ht="13" x14ac:dyDescent="0.15">
      <c r="A87" s="13"/>
      <c r="B87" s="13"/>
      <c r="C87" s="135"/>
      <c r="D87" s="13"/>
      <c r="E87" s="13"/>
      <c r="F87" s="13"/>
      <c r="G87" s="13"/>
      <c r="H87" s="70"/>
    </row>
    <row r="88" spans="1:8" ht="13" x14ac:dyDescent="0.15">
      <c r="A88" s="13"/>
      <c r="B88" s="13"/>
      <c r="C88" s="135"/>
      <c r="D88" s="13"/>
      <c r="E88" s="13"/>
      <c r="F88" s="13"/>
      <c r="G88" s="13"/>
      <c r="H88" s="70"/>
    </row>
    <row r="89" spans="1:8" ht="13" x14ac:dyDescent="0.15">
      <c r="A89" s="13"/>
      <c r="B89" s="13"/>
      <c r="C89" s="135"/>
      <c r="D89" s="13"/>
      <c r="E89" s="13"/>
      <c r="F89" s="13"/>
      <c r="G89" s="13"/>
      <c r="H89" s="70"/>
    </row>
    <row r="90" spans="1:8" ht="13" x14ac:dyDescent="0.15">
      <c r="A90" s="13"/>
      <c r="B90" s="13"/>
      <c r="C90" s="135"/>
      <c r="D90" s="13"/>
      <c r="E90" s="13"/>
      <c r="F90" s="13"/>
      <c r="G90" s="13"/>
      <c r="H90" s="70"/>
    </row>
    <row r="91" spans="1:8" ht="13" x14ac:dyDescent="0.15">
      <c r="A91" s="13"/>
      <c r="B91" s="13"/>
      <c r="C91" s="135"/>
      <c r="D91" s="13"/>
      <c r="E91" s="13"/>
      <c r="F91" s="13"/>
      <c r="G91" s="13"/>
      <c r="H91" s="70"/>
    </row>
    <row r="92" spans="1:8" ht="13" x14ac:dyDescent="0.15">
      <c r="A92" s="13"/>
      <c r="B92" s="13"/>
      <c r="C92" s="135"/>
      <c r="D92" s="13"/>
      <c r="E92" s="13"/>
      <c r="F92" s="13"/>
      <c r="G92" s="13"/>
      <c r="H92" s="70"/>
    </row>
    <row r="93" spans="1:8" ht="13" x14ac:dyDescent="0.15">
      <c r="A93" s="13"/>
      <c r="B93" s="13"/>
      <c r="C93" s="135"/>
      <c r="D93" s="13"/>
      <c r="E93" s="13"/>
      <c r="F93" s="13"/>
      <c r="G93" s="13"/>
      <c r="H93" s="70"/>
    </row>
    <row r="94" spans="1:8" ht="13" x14ac:dyDescent="0.15">
      <c r="A94" s="13"/>
      <c r="B94" s="13"/>
      <c r="C94" s="135"/>
      <c r="D94" s="13"/>
      <c r="E94" s="13"/>
      <c r="F94" s="13"/>
      <c r="G94" s="13"/>
      <c r="H94" s="70"/>
    </row>
    <row r="95" spans="1:8" ht="13" x14ac:dyDescent="0.15">
      <c r="A95" s="13"/>
      <c r="B95" s="13"/>
      <c r="C95" s="135"/>
      <c r="D95" s="13"/>
      <c r="E95" s="13"/>
      <c r="F95" s="13"/>
      <c r="G95" s="13"/>
      <c r="H95" s="70"/>
    </row>
    <row r="96" spans="1:8" ht="13" x14ac:dyDescent="0.15">
      <c r="A96" s="13"/>
      <c r="B96" s="13"/>
      <c r="C96" s="135"/>
      <c r="D96" s="13"/>
      <c r="E96" s="13"/>
      <c r="F96" s="13"/>
      <c r="G96" s="13"/>
      <c r="H96" s="70"/>
    </row>
    <row r="97" spans="1:8" ht="13" x14ac:dyDescent="0.15">
      <c r="A97" s="13"/>
      <c r="B97" s="13"/>
      <c r="C97" s="135"/>
      <c r="D97" s="13"/>
      <c r="E97" s="13"/>
      <c r="F97" s="13"/>
      <c r="G97" s="13"/>
      <c r="H97" s="70"/>
    </row>
    <row r="98" spans="1:8" ht="13" x14ac:dyDescent="0.15">
      <c r="A98" s="13"/>
      <c r="B98" s="13"/>
      <c r="C98" s="135"/>
      <c r="D98" s="13"/>
      <c r="E98" s="13"/>
      <c r="F98" s="13"/>
      <c r="G98" s="13"/>
      <c r="H98" s="70"/>
    </row>
    <row r="99" spans="1:8" ht="13" x14ac:dyDescent="0.15">
      <c r="A99" s="13"/>
      <c r="B99" s="13"/>
      <c r="C99" s="135"/>
      <c r="D99" s="13"/>
      <c r="E99" s="13"/>
      <c r="F99" s="13"/>
      <c r="G99" s="13"/>
      <c r="H99" s="70"/>
    </row>
    <row r="100" spans="1:8" ht="13" x14ac:dyDescent="0.15">
      <c r="A100" s="13"/>
      <c r="B100" s="13"/>
      <c r="C100" s="135"/>
      <c r="D100" s="13"/>
      <c r="E100" s="13"/>
      <c r="F100" s="13"/>
      <c r="G100" s="13"/>
      <c r="H100" s="70"/>
    </row>
    <row r="101" spans="1:8" ht="13" x14ac:dyDescent="0.15">
      <c r="A101" s="13"/>
      <c r="B101" s="13"/>
      <c r="C101" s="135"/>
      <c r="D101" s="13"/>
      <c r="E101" s="13"/>
      <c r="F101" s="13"/>
      <c r="G101" s="13"/>
      <c r="H101" s="70"/>
    </row>
    <row r="102" spans="1:8" ht="13" x14ac:dyDescent="0.15">
      <c r="A102" s="13"/>
      <c r="B102" s="13"/>
      <c r="C102" s="135"/>
      <c r="D102" s="13"/>
      <c r="E102" s="13"/>
      <c r="F102" s="13"/>
      <c r="G102" s="13"/>
      <c r="H102" s="70"/>
    </row>
    <row r="103" spans="1:8" ht="13" x14ac:dyDescent="0.15">
      <c r="A103" s="13"/>
      <c r="B103" s="13"/>
      <c r="C103" s="135"/>
      <c r="D103" s="13"/>
      <c r="E103" s="13"/>
      <c r="F103" s="13"/>
      <c r="G103" s="13"/>
      <c r="H103" s="70"/>
    </row>
    <row r="104" spans="1:8" ht="13" x14ac:dyDescent="0.15">
      <c r="A104" s="13"/>
      <c r="B104" s="13"/>
      <c r="C104" s="135"/>
      <c r="D104" s="13"/>
      <c r="E104" s="13"/>
      <c r="F104" s="13"/>
      <c r="G104" s="13"/>
      <c r="H104" s="70"/>
    </row>
    <row r="105" spans="1:8" ht="13" x14ac:dyDescent="0.15">
      <c r="A105" s="13"/>
      <c r="B105" s="13"/>
      <c r="C105" s="135"/>
      <c r="D105" s="13"/>
      <c r="E105" s="13"/>
      <c r="F105" s="13"/>
      <c r="G105" s="13"/>
      <c r="H105" s="70"/>
    </row>
    <row r="106" spans="1:8" ht="13" x14ac:dyDescent="0.15">
      <c r="A106" s="13"/>
      <c r="B106" s="13"/>
      <c r="C106" s="135"/>
      <c r="D106" s="13"/>
      <c r="E106" s="13"/>
      <c r="F106" s="13"/>
      <c r="G106" s="13"/>
      <c r="H106" s="70"/>
    </row>
    <row r="107" spans="1:8" ht="13" x14ac:dyDescent="0.15">
      <c r="A107" s="13"/>
      <c r="B107" s="13"/>
      <c r="C107" s="135"/>
      <c r="D107" s="13"/>
      <c r="E107" s="13"/>
      <c r="F107" s="13"/>
      <c r="G107" s="13"/>
      <c r="H107" s="70"/>
    </row>
    <row r="108" spans="1:8" ht="13" x14ac:dyDescent="0.15">
      <c r="A108" s="13"/>
      <c r="B108" s="13"/>
      <c r="C108" s="135"/>
      <c r="D108" s="13"/>
      <c r="E108" s="13"/>
      <c r="F108" s="13"/>
      <c r="G108" s="13"/>
      <c r="H108" s="70"/>
    </row>
    <row r="109" spans="1:8" ht="13" x14ac:dyDescent="0.15">
      <c r="A109" s="13"/>
      <c r="B109" s="13"/>
      <c r="C109" s="135"/>
      <c r="D109" s="13"/>
      <c r="E109" s="13"/>
      <c r="F109" s="13"/>
      <c r="G109" s="13"/>
      <c r="H109" s="70"/>
    </row>
    <row r="110" spans="1:8" ht="13" x14ac:dyDescent="0.15">
      <c r="A110" s="13"/>
      <c r="B110" s="13"/>
      <c r="C110" s="135"/>
      <c r="D110" s="13"/>
      <c r="E110" s="13"/>
      <c r="F110" s="13"/>
      <c r="G110" s="13"/>
      <c r="H110" s="70"/>
    </row>
    <row r="111" spans="1:8" ht="13" x14ac:dyDescent="0.15">
      <c r="A111" s="13"/>
      <c r="B111" s="13"/>
      <c r="C111" s="135"/>
      <c r="D111" s="13"/>
      <c r="E111" s="13"/>
      <c r="F111" s="13"/>
      <c r="G111" s="13"/>
      <c r="H111" s="70"/>
    </row>
    <row r="112" spans="1:8" ht="13" x14ac:dyDescent="0.15">
      <c r="A112" s="13"/>
      <c r="B112" s="13"/>
      <c r="C112" s="135"/>
      <c r="D112" s="13"/>
      <c r="E112" s="13"/>
      <c r="F112" s="13"/>
      <c r="G112" s="13"/>
      <c r="H112" s="70"/>
    </row>
    <row r="113" spans="1:8" ht="13" x14ac:dyDescent="0.15">
      <c r="A113" s="13"/>
      <c r="B113" s="13"/>
      <c r="C113" s="135"/>
      <c r="D113" s="13"/>
      <c r="E113" s="13"/>
      <c r="F113" s="13"/>
      <c r="G113" s="13"/>
      <c r="H113" s="70"/>
    </row>
    <row r="114" spans="1:8" ht="13" x14ac:dyDescent="0.15">
      <c r="A114" s="13"/>
      <c r="B114" s="13"/>
      <c r="C114" s="135"/>
      <c r="D114" s="13"/>
      <c r="E114" s="13"/>
      <c r="F114" s="13"/>
      <c r="G114" s="13"/>
      <c r="H114" s="70"/>
    </row>
    <row r="115" spans="1:8" ht="13" x14ac:dyDescent="0.15">
      <c r="A115" s="13"/>
      <c r="B115" s="13"/>
      <c r="C115" s="135"/>
      <c r="D115" s="13"/>
      <c r="E115" s="13"/>
      <c r="F115" s="13"/>
      <c r="G115" s="13"/>
      <c r="H115" s="70"/>
    </row>
    <row r="116" spans="1:8" ht="13" x14ac:dyDescent="0.15">
      <c r="A116" s="13"/>
      <c r="B116" s="13"/>
      <c r="C116" s="135"/>
      <c r="D116" s="13"/>
      <c r="E116" s="13"/>
      <c r="F116" s="13"/>
      <c r="G116" s="13"/>
      <c r="H116" s="70"/>
    </row>
    <row r="117" spans="1:8" ht="13" x14ac:dyDescent="0.15">
      <c r="A117" s="13"/>
      <c r="B117" s="13"/>
      <c r="C117" s="135"/>
      <c r="D117" s="13"/>
      <c r="E117" s="13"/>
      <c r="F117" s="13"/>
      <c r="G117" s="13"/>
      <c r="H117" s="70"/>
    </row>
    <row r="118" spans="1:8" ht="13" x14ac:dyDescent="0.15">
      <c r="A118" s="13"/>
      <c r="B118" s="13"/>
      <c r="C118" s="135"/>
      <c r="D118" s="13"/>
      <c r="E118" s="13"/>
      <c r="F118" s="13"/>
      <c r="G118" s="13"/>
      <c r="H118" s="70"/>
    </row>
    <row r="119" spans="1:8" ht="13" x14ac:dyDescent="0.15">
      <c r="A119" s="13"/>
      <c r="B119" s="13"/>
      <c r="C119" s="135"/>
      <c r="D119" s="13"/>
      <c r="E119" s="13"/>
      <c r="F119" s="13"/>
      <c r="G119" s="13"/>
      <c r="H119" s="70"/>
    </row>
    <row r="120" spans="1:8" ht="13" x14ac:dyDescent="0.15">
      <c r="A120" s="13"/>
      <c r="B120" s="13"/>
      <c r="C120" s="135"/>
      <c r="D120" s="13"/>
      <c r="E120" s="13"/>
      <c r="F120" s="13"/>
      <c r="G120" s="13"/>
      <c r="H120" s="70"/>
    </row>
    <row r="121" spans="1:8" ht="13" x14ac:dyDescent="0.15">
      <c r="A121" s="13"/>
      <c r="B121" s="13"/>
      <c r="C121" s="135"/>
      <c r="D121" s="13"/>
      <c r="E121" s="13"/>
      <c r="F121" s="13"/>
      <c r="G121" s="13"/>
      <c r="H121" s="70"/>
    </row>
    <row r="122" spans="1:8" ht="13" x14ac:dyDescent="0.15">
      <c r="A122" s="13"/>
      <c r="B122" s="13"/>
      <c r="C122" s="135"/>
      <c r="D122" s="13"/>
      <c r="E122" s="13"/>
      <c r="F122" s="13"/>
      <c r="G122" s="13"/>
      <c r="H122" s="70"/>
    </row>
    <row r="123" spans="1:8" ht="13" x14ac:dyDescent="0.15">
      <c r="A123" s="13"/>
      <c r="B123" s="13"/>
      <c r="C123" s="135"/>
      <c r="D123" s="13"/>
      <c r="E123" s="13"/>
      <c r="F123" s="13"/>
      <c r="G123" s="13"/>
      <c r="H123" s="70"/>
    </row>
    <row r="124" spans="1:8" ht="13" x14ac:dyDescent="0.15">
      <c r="A124" s="13"/>
      <c r="B124" s="13"/>
      <c r="C124" s="135"/>
      <c r="D124" s="13"/>
      <c r="E124" s="13"/>
      <c r="F124" s="13"/>
      <c r="G124" s="13"/>
      <c r="H124" s="70"/>
    </row>
    <row r="125" spans="1:8" ht="13" x14ac:dyDescent="0.15">
      <c r="A125" s="13"/>
      <c r="B125" s="13"/>
      <c r="C125" s="135"/>
      <c r="D125" s="13"/>
      <c r="E125" s="13"/>
      <c r="F125" s="13"/>
      <c r="G125" s="13"/>
      <c r="H125" s="70"/>
    </row>
    <row r="126" spans="1:8" ht="13" x14ac:dyDescent="0.15">
      <c r="A126" s="13"/>
      <c r="B126" s="13"/>
      <c r="C126" s="135"/>
      <c r="D126" s="13"/>
      <c r="E126" s="13"/>
      <c r="F126" s="13"/>
      <c r="G126" s="13"/>
      <c r="H126" s="70"/>
    </row>
    <row r="127" spans="1:8" ht="13" x14ac:dyDescent="0.15">
      <c r="A127" s="13"/>
      <c r="B127" s="13"/>
      <c r="C127" s="135"/>
      <c r="D127" s="13"/>
      <c r="E127" s="13"/>
      <c r="F127" s="13"/>
      <c r="G127" s="13"/>
      <c r="H127" s="70"/>
    </row>
    <row r="128" spans="1:8" ht="13" x14ac:dyDescent="0.15">
      <c r="A128" s="13"/>
      <c r="B128" s="13"/>
      <c r="C128" s="135"/>
      <c r="D128" s="13"/>
      <c r="E128" s="13"/>
      <c r="F128" s="13"/>
      <c r="G128" s="13"/>
      <c r="H128" s="70"/>
    </row>
    <row r="129" spans="1:8" ht="13" x14ac:dyDescent="0.15">
      <c r="A129" s="13"/>
      <c r="B129" s="13"/>
      <c r="C129" s="135"/>
      <c r="D129" s="13"/>
      <c r="E129" s="13"/>
      <c r="F129" s="13"/>
      <c r="G129" s="13"/>
      <c r="H129" s="70"/>
    </row>
    <row r="130" spans="1:8" ht="13" x14ac:dyDescent="0.15">
      <c r="A130" s="13"/>
      <c r="B130" s="13"/>
      <c r="C130" s="135"/>
      <c r="D130" s="13"/>
      <c r="E130" s="13"/>
      <c r="F130" s="13"/>
      <c r="G130" s="13"/>
      <c r="H130" s="70"/>
    </row>
    <row r="131" spans="1:8" ht="13" x14ac:dyDescent="0.15">
      <c r="A131" s="13"/>
      <c r="B131" s="13"/>
      <c r="C131" s="135"/>
      <c r="D131" s="13"/>
      <c r="E131" s="13"/>
      <c r="F131" s="13"/>
      <c r="G131" s="13"/>
      <c r="H131" s="70"/>
    </row>
    <row r="132" spans="1:8" ht="13" x14ac:dyDescent="0.15">
      <c r="A132" s="13"/>
      <c r="B132" s="13"/>
      <c r="C132" s="135"/>
      <c r="D132" s="13"/>
      <c r="E132" s="13"/>
      <c r="F132" s="13"/>
      <c r="G132" s="13"/>
      <c r="H132" s="70"/>
    </row>
    <row r="133" spans="1:8" ht="13" x14ac:dyDescent="0.15">
      <c r="A133" s="13"/>
      <c r="B133" s="13"/>
      <c r="C133" s="135"/>
      <c r="D133" s="13"/>
      <c r="E133" s="13"/>
      <c r="F133" s="13"/>
      <c r="G133" s="13"/>
      <c r="H133" s="70"/>
    </row>
    <row r="134" spans="1:8" ht="13" x14ac:dyDescent="0.15">
      <c r="A134" s="13"/>
      <c r="B134" s="13"/>
      <c r="C134" s="135"/>
      <c r="D134" s="13"/>
      <c r="E134" s="13"/>
      <c r="F134" s="13"/>
      <c r="G134" s="13"/>
      <c r="H134" s="70"/>
    </row>
    <row r="135" spans="1:8" ht="13" x14ac:dyDescent="0.15">
      <c r="A135" s="13"/>
      <c r="B135" s="13"/>
      <c r="C135" s="135"/>
      <c r="D135" s="13"/>
      <c r="E135" s="13"/>
      <c r="F135" s="13"/>
      <c r="G135" s="13"/>
      <c r="H135" s="70"/>
    </row>
    <row r="136" spans="1:8" ht="13" x14ac:dyDescent="0.15">
      <c r="A136" s="13"/>
      <c r="B136" s="13"/>
      <c r="C136" s="135"/>
      <c r="D136" s="13"/>
      <c r="E136" s="13"/>
      <c r="F136" s="13"/>
      <c r="G136" s="13"/>
      <c r="H136" s="70"/>
    </row>
    <row r="137" spans="1:8" ht="13" x14ac:dyDescent="0.15">
      <c r="A137" s="13"/>
      <c r="B137" s="13"/>
      <c r="C137" s="135"/>
      <c r="D137" s="13"/>
      <c r="E137" s="13"/>
      <c r="F137" s="13"/>
      <c r="G137" s="13"/>
      <c r="H137" s="70"/>
    </row>
    <row r="138" spans="1:8" ht="13" x14ac:dyDescent="0.15">
      <c r="A138" s="13"/>
      <c r="B138" s="13"/>
      <c r="C138" s="135"/>
      <c r="D138" s="13"/>
      <c r="E138" s="13"/>
      <c r="F138" s="13"/>
      <c r="G138" s="13"/>
      <c r="H138" s="70"/>
    </row>
    <row r="139" spans="1:8" ht="13" x14ac:dyDescent="0.15">
      <c r="A139" s="13"/>
      <c r="B139" s="13"/>
      <c r="C139" s="135"/>
      <c r="D139" s="13"/>
      <c r="E139" s="13"/>
      <c r="F139" s="13"/>
      <c r="G139" s="13"/>
      <c r="H139" s="70"/>
    </row>
    <row r="140" spans="1:8" ht="13" x14ac:dyDescent="0.15">
      <c r="A140" s="13"/>
      <c r="B140" s="13"/>
      <c r="C140" s="135"/>
      <c r="D140" s="13"/>
      <c r="E140" s="13"/>
      <c r="F140" s="13"/>
      <c r="G140" s="13"/>
      <c r="H140" s="70"/>
    </row>
    <row r="141" spans="1:8" ht="13" x14ac:dyDescent="0.15">
      <c r="A141" s="13"/>
      <c r="B141" s="13"/>
      <c r="C141" s="135"/>
      <c r="D141" s="13"/>
      <c r="E141" s="13"/>
      <c r="F141" s="13"/>
      <c r="G141" s="13"/>
      <c r="H141" s="70"/>
    </row>
    <row r="142" spans="1:8" ht="13" x14ac:dyDescent="0.15">
      <c r="A142" s="13"/>
      <c r="B142" s="13"/>
      <c r="C142" s="135"/>
      <c r="D142" s="13"/>
      <c r="E142" s="13"/>
      <c r="F142" s="13"/>
      <c r="G142" s="13"/>
      <c r="H142" s="70"/>
    </row>
    <row r="143" spans="1:8" ht="13" x14ac:dyDescent="0.15">
      <c r="A143" s="13"/>
      <c r="B143" s="13"/>
      <c r="C143" s="135"/>
      <c r="D143" s="13"/>
      <c r="E143" s="13"/>
      <c r="F143" s="13"/>
      <c r="G143" s="13"/>
      <c r="H143" s="70"/>
    </row>
    <row r="144" spans="1:8" ht="13" x14ac:dyDescent="0.15">
      <c r="A144" s="13"/>
      <c r="B144" s="13"/>
      <c r="C144" s="135"/>
      <c r="D144" s="13"/>
      <c r="E144" s="13"/>
      <c r="F144" s="13"/>
      <c r="G144" s="13"/>
      <c r="H144" s="70"/>
    </row>
    <row r="145" spans="1:8" ht="13" x14ac:dyDescent="0.15">
      <c r="A145" s="13"/>
      <c r="B145" s="13"/>
      <c r="C145" s="135"/>
      <c r="D145" s="13"/>
      <c r="E145" s="13"/>
      <c r="F145" s="13"/>
      <c r="G145" s="13"/>
      <c r="H145" s="70"/>
    </row>
    <row r="146" spans="1:8" ht="13" x14ac:dyDescent="0.15">
      <c r="A146" s="13"/>
      <c r="B146" s="13"/>
      <c r="C146" s="135"/>
      <c r="D146" s="13"/>
      <c r="E146" s="13"/>
      <c r="F146" s="13"/>
      <c r="G146" s="13"/>
      <c r="H146" s="70"/>
    </row>
    <row r="147" spans="1:8" ht="13" x14ac:dyDescent="0.15">
      <c r="A147" s="13"/>
      <c r="B147" s="13"/>
      <c r="C147" s="135"/>
      <c r="D147" s="13"/>
      <c r="E147" s="13"/>
      <c r="F147" s="13"/>
      <c r="G147" s="13"/>
      <c r="H147" s="70"/>
    </row>
    <row r="148" spans="1:8" ht="13" x14ac:dyDescent="0.15">
      <c r="A148" s="13"/>
      <c r="B148" s="13"/>
      <c r="C148" s="135"/>
      <c r="D148" s="13"/>
      <c r="E148" s="13"/>
      <c r="F148" s="13"/>
      <c r="G148" s="13"/>
      <c r="H148" s="70"/>
    </row>
    <row r="149" spans="1:8" ht="13" x14ac:dyDescent="0.15">
      <c r="A149" s="13"/>
      <c r="B149" s="13"/>
      <c r="C149" s="135"/>
      <c r="D149" s="13"/>
      <c r="E149" s="13"/>
      <c r="F149" s="13"/>
      <c r="G149" s="13"/>
      <c r="H149" s="70"/>
    </row>
    <row r="150" spans="1:8" ht="13" x14ac:dyDescent="0.15">
      <c r="A150" s="13"/>
      <c r="B150" s="13"/>
      <c r="C150" s="135"/>
      <c r="D150" s="13"/>
      <c r="E150" s="13"/>
      <c r="F150" s="13"/>
      <c r="G150" s="13"/>
      <c r="H150" s="70"/>
    </row>
    <row r="151" spans="1:8" ht="13" x14ac:dyDescent="0.15">
      <c r="A151" s="13"/>
      <c r="B151" s="13"/>
      <c r="C151" s="135"/>
      <c r="D151" s="13"/>
      <c r="E151" s="13"/>
      <c r="F151" s="13"/>
      <c r="G151" s="13"/>
      <c r="H151" s="70"/>
    </row>
    <row r="152" spans="1:8" ht="13" x14ac:dyDescent="0.15">
      <c r="A152" s="13"/>
      <c r="B152" s="13"/>
      <c r="C152" s="135"/>
      <c r="D152" s="13"/>
      <c r="E152" s="13"/>
      <c r="F152" s="13"/>
      <c r="G152" s="13"/>
      <c r="H152" s="70"/>
    </row>
    <row r="153" spans="1:8" ht="13" x14ac:dyDescent="0.15">
      <c r="A153" s="13"/>
      <c r="B153" s="13"/>
      <c r="C153" s="135"/>
      <c r="D153" s="13"/>
      <c r="E153" s="13"/>
      <c r="F153" s="13"/>
      <c r="G153" s="13"/>
      <c r="H153" s="70"/>
    </row>
    <row r="154" spans="1:8" ht="13" x14ac:dyDescent="0.15">
      <c r="A154" s="13"/>
      <c r="B154" s="13"/>
      <c r="C154" s="135"/>
      <c r="D154" s="13"/>
      <c r="E154" s="13"/>
      <c r="F154" s="13"/>
      <c r="G154" s="13"/>
      <c r="H154" s="70"/>
    </row>
    <row r="155" spans="1:8" ht="13" x14ac:dyDescent="0.15">
      <c r="A155" s="13"/>
      <c r="B155" s="13"/>
      <c r="C155" s="135"/>
      <c r="D155" s="13"/>
      <c r="E155" s="13"/>
      <c r="F155" s="13"/>
      <c r="G155" s="13"/>
      <c r="H155" s="70"/>
    </row>
    <row r="156" spans="1:8" ht="13" x14ac:dyDescent="0.15">
      <c r="A156" s="13"/>
      <c r="B156" s="13"/>
      <c r="C156" s="135"/>
      <c r="D156" s="13"/>
      <c r="E156" s="13"/>
      <c r="F156" s="13"/>
      <c r="G156" s="13"/>
      <c r="H156" s="70"/>
    </row>
    <row r="157" spans="1:8" ht="13" x14ac:dyDescent="0.15">
      <c r="A157" s="13"/>
      <c r="B157" s="13"/>
      <c r="C157" s="135"/>
      <c r="D157" s="13"/>
      <c r="E157" s="13"/>
      <c r="F157" s="13"/>
      <c r="G157" s="13"/>
      <c r="H157" s="70"/>
    </row>
    <row r="158" spans="1:8" ht="13" x14ac:dyDescent="0.15">
      <c r="A158" s="13"/>
      <c r="B158" s="13"/>
      <c r="C158" s="135"/>
      <c r="D158" s="13"/>
      <c r="E158" s="13"/>
      <c r="F158" s="13"/>
      <c r="G158" s="13"/>
      <c r="H158" s="70"/>
    </row>
    <row r="159" spans="1:8" ht="13" x14ac:dyDescent="0.15">
      <c r="A159" s="13"/>
      <c r="B159" s="13"/>
      <c r="C159" s="135"/>
      <c r="D159" s="13"/>
      <c r="E159" s="13"/>
      <c r="F159" s="13"/>
      <c r="G159" s="13"/>
      <c r="H159" s="70"/>
    </row>
    <row r="160" spans="1:8" ht="13" x14ac:dyDescent="0.15">
      <c r="A160" s="13"/>
      <c r="B160" s="13"/>
      <c r="C160" s="135"/>
      <c r="D160" s="13"/>
      <c r="E160" s="13"/>
      <c r="F160" s="13"/>
      <c r="G160" s="13"/>
      <c r="H160" s="70"/>
    </row>
    <row r="161" spans="1:8" ht="13" x14ac:dyDescent="0.15">
      <c r="A161" s="13"/>
      <c r="B161" s="13"/>
      <c r="C161" s="135"/>
      <c r="D161" s="13"/>
      <c r="E161" s="13"/>
      <c r="F161" s="13"/>
      <c r="G161" s="13"/>
      <c r="H161" s="70"/>
    </row>
    <row r="162" spans="1:8" ht="13" x14ac:dyDescent="0.15">
      <c r="A162" s="13"/>
      <c r="B162" s="13"/>
      <c r="C162" s="135"/>
      <c r="D162" s="13"/>
      <c r="E162" s="13"/>
      <c r="F162" s="13"/>
      <c r="G162" s="13"/>
      <c r="H162" s="70"/>
    </row>
    <row r="163" spans="1:8" ht="13" x14ac:dyDescent="0.15">
      <c r="A163" s="13"/>
      <c r="B163" s="13"/>
      <c r="C163" s="135"/>
      <c r="D163" s="13"/>
      <c r="E163" s="13"/>
      <c r="F163" s="13"/>
      <c r="G163" s="13"/>
      <c r="H163" s="70"/>
    </row>
    <row r="164" spans="1:8" ht="13" x14ac:dyDescent="0.15">
      <c r="A164" s="13"/>
      <c r="B164" s="13"/>
      <c r="C164" s="135"/>
      <c r="D164" s="13"/>
      <c r="E164" s="13"/>
      <c r="F164" s="13"/>
      <c r="G164" s="13"/>
      <c r="H164" s="70"/>
    </row>
    <row r="165" spans="1:8" ht="13" x14ac:dyDescent="0.15">
      <c r="A165" s="13"/>
      <c r="B165" s="13"/>
      <c r="C165" s="135"/>
      <c r="D165" s="13"/>
      <c r="E165" s="13"/>
      <c r="F165" s="13"/>
      <c r="G165" s="13"/>
      <c r="H165" s="70"/>
    </row>
    <row r="166" spans="1:8" ht="13" x14ac:dyDescent="0.15">
      <c r="A166" s="13"/>
      <c r="B166" s="13"/>
      <c r="C166" s="135"/>
      <c r="D166" s="13"/>
      <c r="E166" s="13"/>
      <c r="F166" s="13"/>
      <c r="G166" s="13"/>
      <c r="H166" s="70"/>
    </row>
    <row r="167" spans="1:8" ht="13" x14ac:dyDescent="0.15">
      <c r="A167" s="13"/>
      <c r="B167" s="13"/>
      <c r="C167" s="135"/>
      <c r="D167" s="13"/>
      <c r="E167" s="13"/>
      <c r="F167" s="13"/>
      <c r="G167" s="13"/>
      <c r="H167" s="70"/>
    </row>
    <row r="168" spans="1:8" ht="13" x14ac:dyDescent="0.15">
      <c r="A168" s="13"/>
      <c r="B168" s="13"/>
      <c r="C168" s="135"/>
      <c r="D168" s="13"/>
      <c r="E168" s="13"/>
      <c r="F168" s="13"/>
      <c r="G168" s="13"/>
      <c r="H168" s="70"/>
    </row>
    <row r="169" spans="1:8" ht="13" x14ac:dyDescent="0.15">
      <c r="A169" s="13"/>
      <c r="B169" s="13"/>
      <c r="C169" s="135"/>
      <c r="D169" s="13"/>
      <c r="E169" s="13"/>
      <c r="F169" s="13"/>
      <c r="G169" s="13"/>
      <c r="H169" s="70"/>
    </row>
    <row r="170" spans="1:8" ht="13" x14ac:dyDescent="0.15">
      <c r="A170" s="13"/>
      <c r="B170" s="13"/>
      <c r="C170" s="135"/>
      <c r="D170" s="13"/>
      <c r="E170" s="13"/>
      <c r="F170" s="13"/>
      <c r="G170" s="13"/>
      <c r="H170" s="70"/>
    </row>
    <row r="171" spans="1:8" ht="13" x14ac:dyDescent="0.15">
      <c r="A171" s="13"/>
      <c r="B171" s="13"/>
      <c r="C171" s="135"/>
      <c r="D171" s="13"/>
      <c r="E171" s="13"/>
      <c r="F171" s="13"/>
      <c r="G171" s="13"/>
      <c r="H171" s="70"/>
    </row>
    <row r="172" spans="1:8" ht="13" x14ac:dyDescent="0.15">
      <c r="A172" s="13"/>
      <c r="B172" s="13"/>
      <c r="C172" s="135"/>
      <c r="D172" s="13"/>
      <c r="E172" s="13"/>
      <c r="F172" s="13"/>
      <c r="G172" s="13"/>
      <c r="H172" s="70"/>
    </row>
    <row r="173" spans="1:8" ht="13" x14ac:dyDescent="0.15">
      <c r="A173" s="13"/>
      <c r="B173" s="13"/>
      <c r="C173" s="135"/>
      <c r="D173" s="13"/>
      <c r="E173" s="13"/>
      <c r="F173" s="13"/>
      <c r="G173" s="13"/>
      <c r="H173" s="70"/>
    </row>
    <row r="174" spans="1:8" ht="13" x14ac:dyDescent="0.15">
      <c r="A174" s="13"/>
      <c r="B174" s="13"/>
      <c r="C174" s="135"/>
      <c r="D174" s="13"/>
      <c r="E174" s="13"/>
      <c r="F174" s="13"/>
      <c r="G174" s="13"/>
      <c r="H174" s="70"/>
    </row>
    <row r="175" spans="1:8" ht="13" x14ac:dyDescent="0.15">
      <c r="A175" s="13"/>
      <c r="B175" s="13"/>
      <c r="C175" s="135"/>
      <c r="D175" s="13"/>
      <c r="E175" s="13"/>
      <c r="F175" s="13"/>
      <c r="G175" s="13"/>
      <c r="H175" s="70"/>
    </row>
    <row r="176" spans="1:8" ht="13" x14ac:dyDescent="0.15">
      <c r="A176" s="13"/>
      <c r="B176" s="13"/>
      <c r="C176" s="135"/>
      <c r="D176" s="13"/>
      <c r="E176" s="13"/>
      <c r="F176" s="13"/>
      <c r="G176" s="13"/>
      <c r="H176" s="70"/>
    </row>
    <row r="177" spans="1:8" ht="13" x14ac:dyDescent="0.15">
      <c r="A177" s="13"/>
      <c r="B177" s="13"/>
      <c r="C177" s="135"/>
      <c r="D177" s="13"/>
      <c r="E177" s="13"/>
      <c r="F177" s="13"/>
      <c r="G177" s="13"/>
      <c r="H177" s="70"/>
    </row>
    <row r="178" spans="1:8" ht="13" x14ac:dyDescent="0.15">
      <c r="A178" s="13"/>
      <c r="B178" s="13"/>
      <c r="C178" s="135"/>
      <c r="D178" s="13"/>
      <c r="E178" s="13"/>
      <c r="F178" s="13"/>
      <c r="G178" s="13"/>
      <c r="H178" s="70"/>
    </row>
    <row r="179" spans="1:8" ht="13" x14ac:dyDescent="0.15">
      <c r="A179" s="13"/>
      <c r="B179" s="13"/>
      <c r="C179" s="135"/>
      <c r="D179" s="13"/>
      <c r="E179" s="13"/>
      <c r="F179" s="13"/>
      <c r="G179" s="13"/>
      <c r="H179" s="70"/>
    </row>
    <row r="180" spans="1:8" ht="13" x14ac:dyDescent="0.15">
      <c r="A180" s="13"/>
      <c r="B180" s="13"/>
      <c r="C180" s="135"/>
      <c r="D180" s="13"/>
      <c r="E180" s="13"/>
      <c r="F180" s="13"/>
      <c r="G180" s="13"/>
      <c r="H180" s="70"/>
    </row>
    <row r="181" spans="1:8" ht="13" x14ac:dyDescent="0.15">
      <c r="A181" s="13"/>
      <c r="B181" s="13"/>
      <c r="C181" s="135"/>
      <c r="D181" s="13"/>
      <c r="E181" s="13"/>
      <c r="F181" s="13"/>
      <c r="G181" s="13"/>
      <c r="H181" s="70"/>
    </row>
    <row r="182" spans="1:8" ht="13" x14ac:dyDescent="0.15">
      <c r="A182" s="13"/>
      <c r="B182" s="13"/>
      <c r="C182" s="135"/>
      <c r="D182" s="13"/>
      <c r="E182" s="13"/>
      <c r="F182" s="13"/>
      <c r="G182" s="13"/>
      <c r="H182" s="70"/>
    </row>
    <row r="183" spans="1:8" ht="13" x14ac:dyDescent="0.15">
      <c r="A183" s="13"/>
      <c r="B183" s="13"/>
      <c r="C183" s="135"/>
      <c r="D183" s="13"/>
      <c r="E183" s="13"/>
      <c r="F183" s="13"/>
      <c r="G183" s="13"/>
      <c r="H183" s="70"/>
    </row>
    <row r="184" spans="1:8" ht="13" x14ac:dyDescent="0.15">
      <c r="A184" s="13"/>
      <c r="B184" s="13"/>
      <c r="C184" s="135"/>
      <c r="D184" s="13"/>
      <c r="E184" s="13"/>
      <c r="F184" s="13"/>
      <c r="G184" s="13"/>
      <c r="H184" s="70"/>
    </row>
    <row r="185" spans="1:8" ht="13" x14ac:dyDescent="0.15">
      <c r="A185" s="13"/>
      <c r="B185" s="13"/>
      <c r="C185" s="135"/>
      <c r="D185" s="13"/>
      <c r="E185" s="13"/>
      <c r="F185" s="13"/>
      <c r="G185" s="13"/>
      <c r="H185" s="70"/>
    </row>
    <row r="186" spans="1:8" ht="13" x14ac:dyDescent="0.15">
      <c r="A186" s="13"/>
      <c r="B186" s="13"/>
      <c r="C186" s="135"/>
      <c r="D186" s="13"/>
      <c r="E186" s="13"/>
      <c r="F186" s="13"/>
      <c r="G186" s="13"/>
      <c r="H186" s="70"/>
    </row>
    <row r="187" spans="1:8" ht="13" x14ac:dyDescent="0.15">
      <c r="A187" s="13"/>
      <c r="B187" s="13"/>
      <c r="C187" s="135"/>
      <c r="D187" s="13"/>
      <c r="E187" s="13"/>
      <c r="F187" s="13"/>
      <c r="G187" s="13"/>
      <c r="H187" s="70"/>
    </row>
    <row r="188" spans="1:8" ht="13" x14ac:dyDescent="0.15">
      <c r="A188" s="13"/>
      <c r="B188" s="13"/>
      <c r="C188" s="135"/>
      <c r="D188" s="13"/>
      <c r="E188" s="13"/>
      <c r="F188" s="13"/>
      <c r="G188" s="13"/>
      <c r="H188" s="70"/>
    </row>
    <row r="189" spans="1:8" ht="13" x14ac:dyDescent="0.15">
      <c r="A189" s="13"/>
      <c r="B189" s="13"/>
      <c r="C189" s="135"/>
      <c r="D189" s="13"/>
      <c r="E189" s="13"/>
      <c r="F189" s="13"/>
      <c r="G189" s="13"/>
      <c r="H189" s="70"/>
    </row>
    <row r="190" spans="1:8" ht="13" x14ac:dyDescent="0.15">
      <c r="A190" s="13"/>
      <c r="B190" s="13"/>
      <c r="C190" s="135"/>
      <c r="D190" s="13"/>
      <c r="E190" s="13"/>
      <c r="F190" s="13"/>
      <c r="G190" s="13"/>
      <c r="H190" s="70"/>
    </row>
    <row r="191" spans="1:8" ht="13" x14ac:dyDescent="0.15">
      <c r="A191" s="13"/>
      <c r="B191" s="13"/>
      <c r="C191" s="135"/>
      <c r="D191" s="13"/>
      <c r="E191" s="13"/>
      <c r="F191" s="13"/>
      <c r="G191" s="13"/>
      <c r="H191" s="70"/>
    </row>
    <row r="192" spans="1:8" ht="13" x14ac:dyDescent="0.15">
      <c r="A192" s="13"/>
      <c r="B192" s="13"/>
      <c r="C192" s="135"/>
      <c r="D192" s="13"/>
      <c r="E192" s="13"/>
      <c r="F192" s="13"/>
      <c r="G192" s="13"/>
      <c r="H192" s="70"/>
    </row>
    <row r="193" spans="1:8" ht="13" x14ac:dyDescent="0.15">
      <c r="A193" s="13"/>
      <c r="B193" s="13"/>
      <c r="C193" s="135"/>
      <c r="D193" s="13"/>
      <c r="E193" s="13"/>
      <c r="F193" s="13"/>
      <c r="G193" s="13"/>
      <c r="H193" s="70"/>
    </row>
    <row r="194" spans="1:8" ht="13" x14ac:dyDescent="0.15">
      <c r="A194" s="13"/>
      <c r="B194" s="13"/>
      <c r="C194" s="135"/>
      <c r="D194" s="13"/>
      <c r="E194" s="13"/>
      <c r="F194" s="13"/>
      <c r="G194" s="13"/>
      <c r="H194" s="70"/>
    </row>
    <row r="195" spans="1:8" ht="13" x14ac:dyDescent="0.15">
      <c r="A195" s="13"/>
      <c r="B195" s="13"/>
      <c r="C195" s="135"/>
      <c r="D195" s="13"/>
      <c r="E195" s="13"/>
      <c r="F195" s="13"/>
      <c r="G195" s="13"/>
      <c r="H195" s="70"/>
    </row>
    <row r="196" spans="1:8" ht="13" x14ac:dyDescent="0.15">
      <c r="A196" s="13"/>
      <c r="B196" s="13"/>
      <c r="C196" s="135"/>
      <c r="D196" s="13"/>
      <c r="E196" s="13"/>
      <c r="F196" s="13"/>
      <c r="G196" s="13"/>
      <c r="H196" s="70"/>
    </row>
    <row r="197" spans="1:8" ht="13" x14ac:dyDescent="0.15">
      <c r="A197" s="13"/>
      <c r="B197" s="13"/>
      <c r="C197" s="135"/>
      <c r="D197" s="13"/>
      <c r="E197" s="13"/>
      <c r="F197" s="13"/>
      <c r="G197" s="13"/>
      <c r="H197" s="70"/>
    </row>
    <row r="198" spans="1:8" ht="13" x14ac:dyDescent="0.15">
      <c r="A198" s="13"/>
      <c r="B198" s="13"/>
      <c r="C198" s="135"/>
      <c r="D198" s="13"/>
      <c r="E198" s="13"/>
      <c r="F198" s="13"/>
      <c r="G198" s="13"/>
      <c r="H198" s="70"/>
    </row>
    <row r="199" spans="1:8" ht="13" x14ac:dyDescent="0.15">
      <c r="A199" s="13"/>
      <c r="B199" s="13"/>
      <c r="C199" s="135"/>
      <c r="D199" s="13"/>
      <c r="E199" s="13"/>
      <c r="F199" s="13"/>
      <c r="G199" s="13"/>
      <c r="H199" s="70"/>
    </row>
    <row r="200" spans="1:8" ht="13" x14ac:dyDescent="0.15">
      <c r="A200" s="13"/>
      <c r="B200" s="13"/>
      <c r="C200" s="135"/>
      <c r="D200" s="13"/>
      <c r="E200" s="13"/>
      <c r="F200" s="13"/>
      <c r="G200" s="13"/>
      <c r="H200" s="70"/>
    </row>
    <row r="201" spans="1:8" ht="13" x14ac:dyDescent="0.15">
      <c r="A201" s="13"/>
      <c r="B201" s="13"/>
      <c r="C201" s="135"/>
      <c r="D201" s="13"/>
      <c r="E201" s="13"/>
      <c r="F201" s="13"/>
      <c r="G201" s="13"/>
      <c r="H201" s="70"/>
    </row>
    <row r="202" spans="1:8" ht="13" x14ac:dyDescent="0.15">
      <c r="A202" s="13"/>
      <c r="B202" s="13"/>
      <c r="C202" s="135"/>
      <c r="D202" s="13"/>
      <c r="E202" s="13"/>
      <c r="F202" s="13"/>
      <c r="G202" s="13"/>
      <c r="H202" s="70"/>
    </row>
    <row r="203" spans="1:8" ht="13" x14ac:dyDescent="0.15">
      <c r="A203" s="13"/>
      <c r="B203" s="13"/>
      <c r="C203" s="135"/>
      <c r="D203" s="13"/>
      <c r="E203" s="13"/>
      <c r="F203" s="13"/>
      <c r="G203" s="13"/>
      <c r="H203" s="70"/>
    </row>
    <row r="204" spans="1:8" ht="13" x14ac:dyDescent="0.15">
      <c r="A204" s="13"/>
      <c r="B204" s="13"/>
      <c r="C204" s="135"/>
      <c r="D204" s="13"/>
      <c r="E204" s="13"/>
      <c r="F204" s="13"/>
      <c r="G204" s="13"/>
      <c r="H204" s="70"/>
    </row>
    <row r="205" spans="1:8" ht="13" x14ac:dyDescent="0.15">
      <c r="A205" s="13"/>
      <c r="B205" s="13"/>
      <c r="C205" s="135"/>
      <c r="D205" s="13"/>
      <c r="E205" s="13"/>
      <c r="F205" s="13"/>
      <c r="G205" s="13"/>
      <c r="H205" s="70"/>
    </row>
    <row r="206" spans="1:8" ht="13" x14ac:dyDescent="0.15">
      <c r="A206" s="13"/>
      <c r="B206" s="13"/>
      <c r="C206" s="135"/>
      <c r="D206" s="13"/>
      <c r="E206" s="13"/>
      <c r="F206" s="13"/>
      <c r="G206" s="13"/>
      <c r="H206" s="70"/>
    </row>
    <row r="207" spans="1:8" ht="13" x14ac:dyDescent="0.15">
      <c r="A207" s="13"/>
      <c r="B207" s="13"/>
      <c r="C207" s="135"/>
      <c r="D207" s="13"/>
      <c r="E207" s="13"/>
      <c r="F207" s="13"/>
      <c r="G207" s="13"/>
      <c r="H207" s="70"/>
    </row>
    <row r="208" spans="1:8" ht="13" x14ac:dyDescent="0.15">
      <c r="A208" s="13"/>
      <c r="B208" s="13"/>
      <c r="C208" s="135"/>
      <c r="D208" s="13"/>
      <c r="E208" s="13"/>
      <c r="F208" s="13"/>
      <c r="G208" s="13"/>
      <c r="H208" s="70"/>
    </row>
    <row r="209" spans="1:8" ht="13" x14ac:dyDescent="0.15">
      <c r="A209" s="13"/>
      <c r="B209" s="13"/>
      <c r="C209" s="135"/>
      <c r="D209" s="13"/>
      <c r="E209" s="13"/>
      <c r="F209" s="13"/>
      <c r="G209" s="13"/>
      <c r="H209" s="70"/>
    </row>
    <row r="210" spans="1:8" ht="13" x14ac:dyDescent="0.15">
      <c r="A210" s="13"/>
      <c r="B210" s="13"/>
      <c r="C210" s="135"/>
      <c r="D210" s="13"/>
      <c r="E210" s="13"/>
      <c r="F210" s="13"/>
      <c r="G210" s="13"/>
      <c r="H210" s="70"/>
    </row>
    <row r="211" spans="1:8" ht="13" x14ac:dyDescent="0.15">
      <c r="A211" s="13"/>
      <c r="B211" s="13"/>
      <c r="C211" s="135"/>
      <c r="D211" s="13"/>
      <c r="E211" s="13"/>
      <c r="F211" s="13"/>
      <c r="G211" s="13"/>
      <c r="H211" s="70"/>
    </row>
    <row r="212" spans="1:8" ht="13" x14ac:dyDescent="0.15">
      <c r="A212" s="13"/>
      <c r="B212" s="13"/>
      <c r="C212" s="135"/>
      <c r="D212" s="13"/>
      <c r="E212" s="13"/>
      <c r="F212" s="13"/>
      <c r="G212" s="13"/>
      <c r="H212" s="70"/>
    </row>
    <row r="213" spans="1:8" ht="13" x14ac:dyDescent="0.15">
      <c r="A213" s="13"/>
      <c r="B213" s="13"/>
      <c r="C213" s="135"/>
      <c r="D213" s="13"/>
      <c r="E213" s="13"/>
      <c r="F213" s="13"/>
      <c r="G213" s="13"/>
      <c r="H213" s="70"/>
    </row>
    <row r="214" spans="1:8" ht="13" x14ac:dyDescent="0.15">
      <c r="A214" s="13"/>
      <c r="B214" s="13"/>
      <c r="C214" s="135"/>
      <c r="D214" s="13"/>
      <c r="E214" s="13"/>
      <c r="F214" s="13"/>
      <c r="G214" s="13"/>
      <c r="H214" s="70"/>
    </row>
    <row r="215" spans="1:8" ht="13" x14ac:dyDescent="0.15">
      <c r="A215" s="13"/>
      <c r="B215" s="13"/>
      <c r="C215" s="135"/>
      <c r="D215" s="13"/>
      <c r="E215" s="13"/>
      <c r="F215" s="13"/>
      <c r="G215" s="13"/>
      <c r="H215" s="70"/>
    </row>
    <row r="216" spans="1:8" ht="13" x14ac:dyDescent="0.15">
      <c r="A216" s="13"/>
      <c r="B216" s="13"/>
      <c r="C216" s="135"/>
      <c r="D216" s="13"/>
      <c r="E216" s="13"/>
      <c r="F216" s="13"/>
      <c r="G216" s="13"/>
      <c r="H216" s="70"/>
    </row>
    <row r="217" spans="1:8" ht="13" x14ac:dyDescent="0.15">
      <c r="A217" s="13"/>
      <c r="B217" s="13"/>
      <c r="C217" s="135"/>
      <c r="D217" s="13"/>
      <c r="E217" s="13"/>
      <c r="F217" s="13"/>
      <c r="G217" s="13"/>
      <c r="H217" s="70"/>
    </row>
    <row r="218" spans="1:8" ht="13" x14ac:dyDescent="0.15">
      <c r="A218" s="13"/>
      <c r="B218" s="13"/>
      <c r="C218" s="135"/>
      <c r="D218" s="13"/>
      <c r="E218" s="13"/>
      <c r="F218" s="13"/>
      <c r="G218" s="13"/>
      <c r="H218" s="70"/>
    </row>
    <row r="219" spans="1:8" ht="13" x14ac:dyDescent="0.15">
      <c r="A219" s="13"/>
      <c r="B219" s="13"/>
      <c r="C219" s="135"/>
      <c r="D219" s="13"/>
      <c r="E219" s="13"/>
      <c r="F219" s="13"/>
      <c r="G219" s="13"/>
      <c r="H219" s="70"/>
    </row>
    <row r="220" spans="1:8" ht="13" x14ac:dyDescent="0.15">
      <c r="A220" s="13"/>
      <c r="B220" s="13"/>
      <c r="C220" s="135"/>
      <c r="D220" s="13"/>
      <c r="E220" s="13"/>
      <c r="F220" s="13"/>
      <c r="G220" s="13"/>
      <c r="H220" s="70"/>
    </row>
    <row r="221" spans="1:8" ht="13" x14ac:dyDescent="0.15">
      <c r="A221" s="13"/>
      <c r="B221" s="13"/>
      <c r="C221" s="135"/>
      <c r="D221" s="13"/>
      <c r="E221" s="13"/>
      <c r="F221" s="13"/>
      <c r="G221" s="13"/>
      <c r="H221" s="70"/>
    </row>
    <row r="222" spans="1:8" ht="13" x14ac:dyDescent="0.15">
      <c r="A222" s="13"/>
      <c r="B222" s="13"/>
      <c r="C222" s="135"/>
      <c r="D222" s="13"/>
      <c r="E222" s="13"/>
      <c r="F222" s="13"/>
      <c r="G222" s="13"/>
      <c r="H222" s="70"/>
    </row>
    <row r="223" spans="1:8" ht="13" x14ac:dyDescent="0.15">
      <c r="A223" s="13"/>
      <c r="B223" s="13"/>
      <c r="C223" s="135"/>
      <c r="D223" s="13"/>
      <c r="E223" s="13"/>
      <c r="F223" s="13"/>
      <c r="G223" s="13"/>
      <c r="H223" s="70"/>
    </row>
    <row r="224" spans="1:8" ht="13" x14ac:dyDescent="0.15">
      <c r="A224" s="13"/>
      <c r="B224" s="13"/>
      <c r="C224" s="135"/>
      <c r="D224" s="13"/>
      <c r="E224" s="13"/>
      <c r="F224" s="13"/>
      <c r="G224" s="13"/>
      <c r="H224" s="70"/>
    </row>
    <row r="225" spans="1:8" ht="13" x14ac:dyDescent="0.15">
      <c r="A225" s="13"/>
      <c r="B225" s="13"/>
      <c r="C225" s="135"/>
      <c r="D225" s="13"/>
      <c r="E225" s="13"/>
      <c r="F225" s="13"/>
      <c r="G225" s="13"/>
      <c r="H225" s="70"/>
    </row>
    <row r="226" spans="1:8" ht="13" x14ac:dyDescent="0.15">
      <c r="A226" s="13"/>
      <c r="B226" s="13"/>
      <c r="C226" s="135"/>
      <c r="D226" s="13"/>
      <c r="E226" s="13"/>
      <c r="F226" s="13"/>
      <c r="G226" s="13"/>
      <c r="H226" s="70"/>
    </row>
    <row r="227" spans="1:8" ht="13" x14ac:dyDescent="0.15">
      <c r="A227" s="13"/>
      <c r="B227" s="13"/>
      <c r="C227" s="135"/>
      <c r="D227" s="13"/>
      <c r="E227" s="13"/>
      <c r="F227" s="13"/>
      <c r="G227" s="13"/>
      <c r="H227" s="70"/>
    </row>
    <row r="228" spans="1:8" ht="13" x14ac:dyDescent="0.15">
      <c r="A228" s="13"/>
      <c r="B228" s="13"/>
      <c r="C228" s="135"/>
      <c r="D228" s="13"/>
      <c r="E228" s="13"/>
      <c r="F228" s="13"/>
      <c r="G228" s="13"/>
      <c r="H228" s="70"/>
    </row>
    <row r="229" spans="1:8" ht="13" x14ac:dyDescent="0.15">
      <c r="A229" s="13"/>
      <c r="B229" s="13"/>
      <c r="C229" s="135"/>
      <c r="D229" s="13"/>
      <c r="E229" s="13"/>
      <c r="F229" s="13"/>
      <c r="G229" s="13"/>
      <c r="H229" s="70"/>
    </row>
    <row r="230" spans="1:8" ht="13" x14ac:dyDescent="0.15">
      <c r="A230" s="13"/>
      <c r="B230" s="13"/>
      <c r="C230" s="135"/>
      <c r="D230" s="13"/>
      <c r="E230" s="13"/>
      <c r="F230" s="13"/>
      <c r="G230" s="13"/>
      <c r="H230" s="70"/>
    </row>
    <row r="231" spans="1:8" ht="13" x14ac:dyDescent="0.15">
      <c r="A231" s="13"/>
      <c r="B231" s="13"/>
      <c r="C231" s="135"/>
      <c r="D231" s="13"/>
      <c r="E231" s="13"/>
      <c r="F231" s="13"/>
      <c r="G231" s="13"/>
      <c r="H231" s="70"/>
    </row>
    <row r="232" spans="1:8" ht="13" x14ac:dyDescent="0.15">
      <c r="A232" s="13"/>
      <c r="B232" s="13"/>
      <c r="C232" s="135"/>
      <c r="D232" s="13"/>
      <c r="E232" s="13"/>
      <c r="F232" s="13"/>
      <c r="G232" s="13"/>
      <c r="H232" s="70"/>
    </row>
    <row r="233" spans="1:8" ht="13" x14ac:dyDescent="0.15">
      <c r="A233" s="13"/>
      <c r="B233" s="13"/>
      <c r="C233" s="135"/>
      <c r="D233" s="13"/>
      <c r="E233" s="13"/>
      <c r="F233" s="13"/>
      <c r="G233" s="13"/>
      <c r="H233" s="70"/>
    </row>
    <row r="234" spans="1:8" ht="13" x14ac:dyDescent="0.15">
      <c r="A234" s="13"/>
      <c r="B234" s="13"/>
      <c r="C234" s="135"/>
      <c r="D234" s="13"/>
      <c r="E234" s="13"/>
      <c r="F234" s="13"/>
      <c r="G234" s="13"/>
      <c r="H234" s="70"/>
    </row>
    <row r="235" spans="1:8" ht="13" x14ac:dyDescent="0.15">
      <c r="A235" s="13"/>
      <c r="B235" s="13"/>
      <c r="C235" s="135"/>
      <c r="D235" s="13"/>
      <c r="E235" s="13"/>
      <c r="F235" s="13"/>
      <c r="G235" s="13"/>
      <c r="H235" s="70"/>
    </row>
    <row r="236" spans="1:8" ht="13" x14ac:dyDescent="0.15">
      <c r="A236" s="13"/>
      <c r="B236" s="13"/>
      <c r="C236" s="135"/>
      <c r="D236" s="13"/>
      <c r="E236" s="13"/>
      <c r="F236" s="13"/>
      <c r="G236" s="13"/>
      <c r="H236" s="70"/>
    </row>
    <row r="237" spans="1:8" ht="13" x14ac:dyDescent="0.15">
      <c r="A237" s="13"/>
      <c r="B237" s="13"/>
      <c r="C237" s="135"/>
      <c r="D237" s="13"/>
      <c r="E237" s="13"/>
      <c r="F237" s="13"/>
      <c r="G237" s="13"/>
      <c r="H237" s="70"/>
    </row>
    <row r="238" spans="1:8" ht="13" x14ac:dyDescent="0.15">
      <c r="A238" s="13"/>
      <c r="B238" s="13"/>
      <c r="C238" s="135"/>
      <c r="D238" s="13"/>
      <c r="E238" s="13"/>
      <c r="F238" s="13"/>
      <c r="G238" s="13"/>
      <c r="H238" s="70"/>
    </row>
    <row r="239" spans="1:8" ht="13" x14ac:dyDescent="0.15">
      <c r="A239" s="13"/>
      <c r="B239" s="13"/>
      <c r="C239" s="135"/>
      <c r="D239" s="13"/>
      <c r="E239" s="13"/>
      <c r="F239" s="13"/>
      <c r="G239" s="13"/>
      <c r="H239" s="70"/>
    </row>
    <row r="240" spans="1:8" ht="13" x14ac:dyDescent="0.15">
      <c r="A240" s="13"/>
      <c r="B240" s="13"/>
      <c r="C240" s="135"/>
      <c r="D240" s="13"/>
      <c r="E240" s="13"/>
      <c r="F240" s="13"/>
      <c r="G240" s="13"/>
      <c r="H240" s="70"/>
    </row>
    <row r="241" spans="1:8" ht="13" x14ac:dyDescent="0.15">
      <c r="A241" s="13"/>
      <c r="B241" s="13"/>
      <c r="C241" s="135"/>
      <c r="D241" s="13"/>
      <c r="E241" s="13"/>
      <c r="F241" s="13"/>
      <c r="G241" s="13"/>
      <c r="H241" s="70"/>
    </row>
    <row r="242" spans="1:8" ht="13" x14ac:dyDescent="0.15">
      <c r="A242" s="13"/>
      <c r="B242" s="13"/>
      <c r="C242" s="135"/>
      <c r="D242" s="13"/>
      <c r="E242" s="13"/>
      <c r="F242" s="13"/>
      <c r="G242" s="13"/>
      <c r="H242" s="70"/>
    </row>
    <row r="243" spans="1:8" ht="13" x14ac:dyDescent="0.15">
      <c r="A243" s="13"/>
      <c r="B243" s="13"/>
      <c r="C243" s="135"/>
      <c r="D243" s="13"/>
      <c r="E243" s="13"/>
      <c r="F243" s="13"/>
      <c r="G243" s="13"/>
      <c r="H243" s="70"/>
    </row>
    <row r="244" spans="1:8" ht="13" x14ac:dyDescent="0.15">
      <c r="A244" s="13"/>
      <c r="B244" s="13"/>
      <c r="C244" s="135"/>
      <c r="D244" s="13"/>
      <c r="E244" s="13"/>
      <c r="F244" s="13"/>
      <c r="G244" s="13"/>
      <c r="H244" s="70"/>
    </row>
    <row r="245" spans="1:8" ht="13" x14ac:dyDescent="0.15">
      <c r="A245" s="13"/>
      <c r="B245" s="13"/>
      <c r="C245" s="135"/>
      <c r="D245" s="13"/>
      <c r="E245" s="13"/>
      <c r="F245" s="13"/>
      <c r="G245" s="13"/>
      <c r="H245" s="70"/>
    </row>
    <row r="246" spans="1:8" ht="13" x14ac:dyDescent="0.15">
      <c r="A246" s="13"/>
      <c r="B246" s="13"/>
      <c r="C246" s="135"/>
      <c r="D246" s="13"/>
      <c r="E246" s="13"/>
      <c r="F246" s="13"/>
      <c r="G246" s="13"/>
      <c r="H246" s="70"/>
    </row>
    <row r="247" spans="1:8" ht="13" x14ac:dyDescent="0.15">
      <c r="A247" s="13"/>
      <c r="B247" s="13"/>
      <c r="C247" s="135"/>
      <c r="D247" s="13"/>
      <c r="E247" s="13"/>
      <c r="F247" s="13"/>
      <c r="G247" s="13"/>
      <c r="H247" s="70"/>
    </row>
    <row r="248" spans="1:8" ht="13" x14ac:dyDescent="0.15">
      <c r="A248" s="13"/>
      <c r="B248" s="13"/>
      <c r="C248" s="135"/>
      <c r="D248" s="13"/>
      <c r="E248" s="13"/>
      <c r="F248" s="13"/>
      <c r="G248" s="13"/>
      <c r="H248" s="70"/>
    </row>
    <row r="249" spans="1:8" ht="13" x14ac:dyDescent="0.15">
      <c r="A249" s="13"/>
      <c r="B249" s="13"/>
      <c r="C249" s="135"/>
      <c r="D249" s="13"/>
      <c r="E249" s="13"/>
      <c r="F249" s="13"/>
      <c r="G249" s="13"/>
      <c r="H249" s="70"/>
    </row>
    <row r="250" spans="1:8" ht="13" x14ac:dyDescent="0.15">
      <c r="A250" s="13"/>
      <c r="B250" s="13"/>
      <c r="C250" s="135"/>
      <c r="D250" s="13"/>
      <c r="E250" s="13"/>
      <c r="F250" s="13"/>
      <c r="G250" s="13"/>
      <c r="H250" s="70"/>
    </row>
    <row r="251" spans="1:8" ht="13" x14ac:dyDescent="0.15">
      <c r="A251" s="13"/>
      <c r="B251" s="13"/>
      <c r="C251" s="135"/>
      <c r="D251" s="13"/>
      <c r="E251" s="13"/>
      <c r="F251" s="13"/>
      <c r="G251" s="13"/>
      <c r="H251" s="70"/>
    </row>
    <row r="252" spans="1:8" ht="13" x14ac:dyDescent="0.15">
      <c r="A252" s="13"/>
      <c r="B252" s="13"/>
      <c r="C252" s="135"/>
      <c r="D252" s="13"/>
      <c r="E252" s="13"/>
      <c r="F252" s="13"/>
      <c r="G252" s="13"/>
      <c r="H252" s="70"/>
    </row>
    <row r="253" spans="1:8" ht="13" x14ac:dyDescent="0.15">
      <c r="A253" s="13"/>
      <c r="B253" s="13"/>
      <c r="C253" s="135"/>
      <c r="D253" s="13"/>
      <c r="E253" s="13"/>
      <c r="F253" s="13"/>
      <c r="G253" s="13"/>
      <c r="H253" s="70"/>
    </row>
    <row r="254" spans="1:8" ht="13" x14ac:dyDescent="0.15">
      <c r="A254" s="13"/>
      <c r="B254" s="13"/>
      <c r="C254" s="135"/>
      <c r="D254" s="13"/>
      <c r="E254" s="13"/>
      <c r="F254" s="13"/>
      <c r="G254" s="13"/>
      <c r="H254" s="70"/>
    </row>
    <row r="255" spans="1:8" ht="13" x14ac:dyDescent="0.15">
      <c r="A255" s="13"/>
      <c r="B255" s="13"/>
      <c r="C255" s="135"/>
      <c r="D255" s="13"/>
      <c r="E255" s="13"/>
      <c r="F255" s="13"/>
      <c r="G255" s="13"/>
      <c r="H255" s="70"/>
    </row>
    <row r="256" spans="1:8" ht="13" x14ac:dyDescent="0.15">
      <c r="A256" s="13"/>
      <c r="B256" s="13"/>
      <c r="C256" s="135"/>
      <c r="D256" s="13"/>
      <c r="E256" s="13"/>
      <c r="F256" s="13"/>
      <c r="G256" s="13"/>
      <c r="H256" s="70"/>
    </row>
    <row r="257" spans="1:8" ht="13" x14ac:dyDescent="0.15">
      <c r="A257" s="13"/>
      <c r="B257" s="13"/>
      <c r="C257" s="135"/>
      <c r="D257" s="13"/>
      <c r="E257" s="13"/>
      <c r="F257" s="13"/>
      <c r="G257" s="13"/>
      <c r="H257" s="70"/>
    </row>
    <row r="258" spans="1:8" ht="13" x14ac:dyDescent="0.15">
      <c r="A258" s="13"/>
      <c r="B258" s="13"/>
      <c r="C258" s="135"/>
      <c r="D258" s="13"/>
      <c r="E258" s="13"/>
      <c r="F258" s="13"/>
      <c r="G258" s="13"/>
      <c r="H258" s="70"/>
    </row>
    <row r="259" spans="1:8" ht="13" x14ac:dyDescent="0.15">
      <c r="A259" s="13"/>
      <c r="B259" s="13"/>
      <c r="C259" s="135"/>
      <c r="D259" s="13"/>
      <c r="E259" s="13"/>
      <c r="F259" s="13"/>
      <c r="G259" s="13"/>
      <c r="H259" s="70"/>
    </row>
    <row r="260" spans="1:8" ht="13" x14ac:dyDescent="0.15">
      <c r="A260" s="13"/>
      <c r="B260" s="13"/>
      <c r="C260" s="135"/>
      <c r="D260" s="13"/>
      <c r="E260" s="13"/>
      <c r="F260" s="13"/>
      <c r="G260" s="13"/>
      <c r="H260" s="70"/>
    </row>
    <row r="261" spans="1:8" ht="13" x14ac:dyDescent="0.15">
      <c r="A261" s="13"/>
      <c r="B261" s="13"/>
      <c r="C261" s="135"/>
      <c r="D261" s="13"/>
      <c r="E261" s="13"/>
      <c r="F261" s="13"/>
      <c r="G261" s="13"/>
      <c r="H261" s="70"/>
    </row>
    <row r="262" spans="1:8" ht="13" x14ac:dyDescent="0.15">
      <c r="A262" s="13"/>
      <c r="B262" s="13"/>
      <c r="C262" s="135"/>
      <c r="D262" s="13"/>
      <c r="E262" s="13"/>
      <c r="F262" s="13"/>
      <c r="G262" s="13"/>
      <c r="H262" s="70"/>
    </row>
    <row r="263" spans="1:8" ht="13" x14ac:dyDescent="0.15">
      <c r="A263" s="13"/>
      <c r="B263" s="13"/>
      <c r="C263" s="135"/>
      <c r="D263" s="13"/>
      <c r="E263" s="13"/>
      <c r="F263" s="13"/>
      <c r="G263" s="13"/>
      <c r="H263" s="70"/>
    </row>
    <row r="264" spans="1:8" ht="13" x14ac:dyDescent="0.15">
      <c r="A264" s="13"/>
      <c r="B264" s="13"/>
      <c r="C264" s="135"/>
      <c r="D264" s="13"/>
      <c r="E264" s="13"/>
      <c r="F264" s="13"/>
      <c r="G264" s="13"/>
      <c r="H264" s="70"/>
    </row>
    <row r="265" spans="1:8" ht="13" x14ac:dyDescent="0.15">
      <c r="A265" s="13"/>
      <c r="B265" s="13"/>
      <c r="C265" s="135"/>
      <c r="D265" s="13"/>
      <c r="E265" s="13"/>
      <c r="F265" s="13"/>
      <c r="G265" s="13"/>
      <c r="H265" s="70"/>
    </row>
    <row r="266" spans="1:8" ht="13" x14ac:dyDescent="0.15">
      <c r="A266" s="13"/>
      <c r="B266" s="13"/>
      <c r="C266" s="135"/>
      <c r="D266" s="13"/>
      <c r="E266" s="13"/>
      <c r="F266" s="13"/>
      <c r="G266" s="13"/>
      <c r="H266" s="70"/>
    </row>
    <row r="267" spans="1:8" ht="13" x14ac:dyDescent="0.15">
      <c r="A267" s="13"/>
      <c r="B267" s="13"/>
      <c r="C267" s="135"/>
      <c r="D267" s="13"/>
      <c r="E267" s="13"/>
      <c r="F267" s="13"/>
      <c r="G267" s="13"/>
      <c r="H267" s="70"/>
    </row>
    <row r="268" spans="1:8" ht="13" x14ac:dyDescent="0.15">
      <c r="A268" s="13"/>
      <c r="B268" s="13"/>
      <c r="C268" s="135"/>
      <c r="D268" s="13"/>
      <c r="E268" s="13"/>
      <c r="F268" s="13"/>
      <c r="G268" s="13"/>
      <c r="H268" s="70"/>
    </row>
    <row r="269" spans="1:8" ht="13" x14ac:dyDescent="0.15">
      <c r="A269" s="13"/>
      <c r="B269" s="13"/>
      <c r="C269" s="135"/>
      <c r="D269" s="13"/>
      <c r="E269" s="13"/>
      <c r="F269" s="13"/>
      <c r="G269" s="13"/>
      <c r="H269" s="70"/>
    </row>
    <row r="270" spans="1:8" ht="13" x14ac:dyDescent="0.15">
      <c r="A270" s="13"/>
      <c r="B270" s="13"/>
      <c r="C270" s="135"/>
      <c r="D270" s="13"/>
      <c r="E270" s="13"/>
      <c r="F270" s="13"/>
      <c r="G270" s="13"/>
      <c r="H270" s="70"/>
    </row>
    <row r="271" spans="1:8" ht="13" x14ac:dyDescent="0.15">
      <c r="A271" s="13"/>
      <c r="B271" s="13"/>
      <c r="C271" s="135"/>
      <c r="D271" s="13"/>
      <c r="E271" s="13"/>
      <c r="F271" s="13"/>
      <c r="G271" s="13"/>
      <c r="H271" s="70"/>
    </row>
    <row r="272" spans="1:8" ht="13" x14ac:dyDescent="0.15">
      <c r="A272" s="13"/>
      <c r="B272" s="13"/>
      <c r="C272" s="135"/>
      <c r="D272" s="13"/>
      <c r="E272" s="13"/>
      <c r="F272" s="13"/>
      <c r="G272" s="13"/>
      <c r="H272" s="70"/>
    </row>
    <row r="273" spans="1:8" ht="13" x14ac:dyDescent="0.15">
      <c r="A273" s="13"/>
      <c r="B273" s="13"/>
      <c r="C273" s="135"/>
      <c r="D273" s="13"/>
      <c r="E273" s="13"/>
      <c r="F273" s="13"/>
      <c r="G273" s="13"/>
      <c r="H273" s="70"/>
    </row>
    <row r="274" spans="1:8" ht="13" x14ac:dyDescent="0.15">
      <c r="A274" s="13"/>
      <c r="B274" s="13"/>
      <c r="C274" s="135"/>
      <c r="D274" s="13"/>
      <c r="E274" s="13"/>
      <c r="F274" s="13"/>
      <c r="G274" s="13"/>
      <c r="H274" s="70"/>
    </row>
    <row r="275" spans="1:8" ht="13" x14ac:dyDescent="0.15">
      <c r="A275" s="13"/>
      <c r="B275" s="13"/>
      <c r="C275" s="135"/>
      <c r="D275" s="13"/>
      <c r="E275" s="13"/>
      <c r="F275" s="13"/>
      <c r="G275" s="13"/>
      <c r="H275" s="70"/>
    </row>
    <row r="276" spans="1:8" ht="13" x14ac:dyDescent="0.15">
      <c r="A276" s="13"/>
      <c r="B276" s="13"/>
      <c r="C276" s="135"/>
      <c r="D276" s="13"/>
      <c r="E276" s="13"/>
      <c r="F276" s="13"/>
      <c r="G276" s="13"/>
      <c r="H276" s="70"/>
    </row>
    <row r="277" spans="1:8" ht="13" x14ac:dyDescent="0.15">
      <c r="A277" s="13"/>
      <c r="B277" s="13"/>
      <c r="C277" s="135"/>
      <c r="D277" s="13"/>
      <c r="E277" s="13"/>
      <c r="F277" s="13"/>
      <c r="G277" s="13"/>
      <c r="H277" s="70"/>
    </row>
    <row r="278" spans="1:8" ht="13" x14ac:dyDescent="0.15">
      <c r="A278" s="13"/>
      <c r="B278" s="13"/>
      <c r="C278" s="135"/>
      <c r="D278" s="13"/>
      <c r="E278" s="13"/>
      <c r="F278" s="13"/>
      <c r="G278" s="13"/>
      <c r="H278" s="70"/>
    </row>
    <row r="279" spans="1:8" ht="13" x14ac:dyDescent="0.15">
      <c r="A279" s="13"/>
      <c r="B279" s="13"/>
      <c r="C279" s="135"/>
      <c r="D279" s="13"/>
      <c r="E279" s="13"/>
      <c r="F279" s="13"/>
      <c r="G279" s="13"/>
      <c r="H279" s="70"/>
    </row>
    <row r="280" spans="1:8" ht="13" x14ac:dyDescent="0.15">
      <c r="A280" s="13"/>
      <c r="B280" s="13"/>
      <c r="C280" s="135"/>
      <c r="D280" s="13"/>
      <c r="E280" s="13"/>
      <c r="F280" s="13"/>
      <c r="G280" s="13"/>
      <c r="H280" s="70"/>
    </row>
    <row r="281" spans="1:8" ht="13" x14ac:dyDescent="0.15">
      <c r="A281" s="13"/>
      <c r="B281" s="13"/>
      <c r="C281" s="135"/>
      <c r="D281" s="13"/>
      <c r="E281" s="13"/>
      <c r="F281" s="13"/>
      <c r="G281" s="13"/>
      <c r="H281" s="70"/>
    </row>
    <row r="282" spans="1:8" ht="13" x14ac:dyDescent="0.15">
      <c r="A282" s="13"/>
      <c r="B282" s="13"/>
      <c r="C282" s="135"/>
      <c r="D282" s="13"/>
      <c r="E282" s="13"/>
      <c r="F282" s="13"/>
      <c r="G282" s="13"/>
      <c r="H282" s="70"/>
    </row>
    <row r="283" spans="1:8" ht="13" x14ac:dyDescent="0.15">
      <c r="A283" s="13"/>
      <c r="B283" s="13"/>
      <c r="C283" s="135"/>
      <c r="D283" s="13"/>
      <c r="E283" s="13"/>
      <c r="F283" s="13"/>
      <c r="G283" s="13"/>
      <c r="H283" s="70"/>
    </row>
    <row r="284" spans="1:8" ht="13" x14ac:dyDescent="0.15">
      <c r="A284" s="13"/>
      <c r="B284" s="13"/>
      <c r="C284" s="135"/>
      <c r="D284" s="13"/>
      <c r="E284" s="13"/>
      <c r="F284" s="13"/>
      <c r="G284" s="13"/>
      <c r="H284" s="70"/>
    </row>
    <row r="285" spans="1:8" ht="13" x14ac:dyDescent="0.15">
      <c r="A285" s="13"/>
      <c r="B285" s="13"/>
      <c r="C285" s="135"/>
      <c r="D285" s="13"/>
      <c r="E285" s="13"/>
      <c r="F285" s="13"/>
      <c r="G285" s="13"/>
      <c r="H285" s="70"/>
    </row>
    <row r="286" spans="1:8" ht="13" x14ac:dyDescent="0.15">
      <c r="A286" s="13"/>
      <c r="B286" s="13"/>
      <c r="C286" s="135"/>
      <c r="D286" s="13"/>
      <c r="E286" s="13"/>
      <c r="F286" s="13"/>
      <c r="G286" s="13"/>
      <c r="H286" s="70"/>
    </row>
    <row r="287" spans="1:8" ht="13" x14ac:dyDescent="0.15">
      <c r="A287" s="13"/>
      <c r="B287" s="13"/>
      <c r="C287" s="135"/>
      <c r="D287" s="13"/>
      <c r="E287" s="13"/>
      <c r="F287" s="13"/>
      <c r="G287" s="13"/>
      <c r="H287" s="70"/>
    </row>
    <row r="288" spans="1:8" ht="13" x14ac:dyDescent="0.15">
      <c r="A288" s="13"/>
      <c r="B288" s="13"/>
      <c r="C288" s="135"/>
      <c r="D288" s="13"/>
      <c r="E288" s="13"/>
      <c r="F288" s="13"/>
      <c r="G288" s="13"/>
      <c r="H288" s="70"/>
    </row>
    <row r="289" spans="1:8" ht="13" x14ac:dyDescent="0.15">
      <c r="A289" s="13"/>
      <c r="B289" s="13"/>
      <c r="C289" s="135"/>
      <c r="D289" s="13"/>
      <c r="E289" s="13"/>
      <c r="F289" s="13"/>
      <c r="G289" s="13"/>
      <c r="H289" s="70"/>
    </row>
    <row r="290" spans="1:8" ht="13" x14ac:dyDescent="0.15">
      <c r="A290" s="13"/>
      <c r="B290" s="13"/>
      <c r="C290" s="135"/>
      <c r="D290" s="13"/>
      <c r="E290" s="13"/>
      <c r="F290" s="13"/>
      <c r="G290" s="13"/>
      <c r="H290" s="70"/>
    </row>
    <row r="291" spans="1:8" ht="13" x14ac:dyDescent="0.15">
      <c r="A291" s="13"/>
      <c r="B291" s="13"/>
      <c r="C291" s="135"/>
      <c r="D291" s="13"/>
      <c r="E291" s="13"/>
      <c r="F291" s="13"/>
      <c r="G291" s="13"/>
      <c r="H291" s="70"/>
    </row>
    <row r="292" spans="1:8" ht="13" x14ac:dyDescent="0.15">
      <c r="A292" s="13"/>
      <c r="B292" s="13"/>
      <c r="C292" s="135"/>
      <c r="D292" s="13"/>
      <c r="E292" s="13"/>
      <c r="F292" s="13"/>
      <c r="G292" s="13"/>
      <c r="H292" s="70"/>
    </row>
    <row r="293" spans="1:8" ht="13" x14ac:dyDescent="0.15">
      <c r="A293" s="13"/>
      <c r="B293" s="13"/>
      <c r="C293" s="135"/>
      <c r="D293" s="13"/>
      <c r="E293" s="13"/>
      <c r="F293" s="13"/>
      <c r="G293" s="13"/>
      <c r="H293" s="70"/>
    </row>
    <row r="294" spans="1:8" ht="13" x14ac:dyDescent="0.15">
      <c r="A294" s="13"/>
      <c r="B294" s="13"/>
      <c r="C294" s="135"/>
      <c r="D294" s="13"/>
      <c r="E294" s="13"/>
      <c r="F294" s="13"/>
      <c r="G294" s="13"/>
      <c r="H294" s="70"/>
    </row>
    <row r="295" spans="1:8" ht="13" x14ac:dyDescent="0.15">
      <c r="A295" s="13"/>
      <c r="B295" s="13"/>
      <c r="C295" s="135"/>
      <c r="D295" s="13"/>
      <c r="E295" s="13"/>
      <c r="F295" s="13"/>
      <c r="G295" s="13"/>
      <c r="H295" s="70"/>
    </row>
    <row r="296" spans="1:8" ht="13" x14ac:dyDescent="0.15">
      <c r="A296" s="13"/>
      <c r="B296" s="13"/>
      <c r="C296" s="135"/>
      <c r="D296" s="13"/>
      <c r="E296" s="13"/>
      <c r="F296" s="13"/>
      <c r="G296" s="13"/>
      <c r="H296" s="70"/>
    </row>
    <row r="297" spans="1:8" ht="13" x14ac:dyDescent="0.15">
      <c r="A297" s="13"/>
      <c r="B297" s="13"/>
      <c r="C297" s="135"/>
      <c r="D297" s="13"/>
      <c r="E297" s="13"/>
      <c r="F297" s="13"/>
      <c r="G297" s="13"/>
      <c r="H297" s="70"/>
    </row>
    <row r="298" spans="1:8" ht="13" x14ac:dyDescent="0.15">
      <c r="A298" s="13"/>
      <c r="B298" s="13"/>
      <c r="C298" s="135"/>
      <c r="D298" s="13"/>
      <c r="E298" s="13"/>
      <c r="F298" s="13"/>
      <c r="G298" s="13"/>
      <c r="H298" s="70"/>
    </row>
    <row r="299" spans="1:8" ht="13" x14ac:dyDescent="0.15">
      <c r="A299" s="13"/>
      <c r="B299" s="13"/>
      <c r="C299" s="135"/>
      <c r="D299" s="13"/>
      <c r="E299" s="13"/>
      <c r="F299" s="13"/>
      <c r="G299" s="13"/>
      <c r="H299" s="70"/>
    </row>
    <row r="300" spans="1:8" ht="13" x14ac:dyDescent="0.15">
      <c r="A300" s="13"/>
      <c r="B300" s="13"/>
      <c r="C300" s="135"/>
      <c r="D300" s="13"/>
      <c r="E300" s="13"/>
      <c r="F300" s="13"/>
      <c r="G300" s="13"/>
      <c r="H300" s="70"/>
    </row>
    <row r="301" spans="1:8" ht="13" x14ac:dyDescent="0.15">
      <c r="A301" s="13"/>
      <c r="B301" s="13"/>
      <c r="C301" s="135"/>
      <c r="D301" s="13"/>
      <c r="E301" s="13"/>
      <c r="F301" s="13"/>
      <c r="G301" s="13"/>
      <c r="H301" s="70"/>
    </row>
    <row r="302" spans="1:8" ht="13" x14ac:dyDescent="0.15">
      <c r="A302" s="13"/>
      <c r="B302" s="13"/>
      <c r="C302" s="135"/>
      <c r="D302" s="13"/>
      <c r="E302" s="13"/>
      <c r="F302" s="13"/>
      <c r="G302" s="13"/>
      <c r="H302" s="70"/>
    </row>
    <row r="303" spans="1:8" ht="13" x14ac:dyDescent="0.15">
      <c r="A303" s="13"/>
      <c r="B303" s="13"/>
      <c r="C303" s="135"/>
      <c r="D303" s="13"/>
      <c r="E303" s="13"/>
      <c r="F303" s="13"/>
      <c r="G303" s="13"/>
      <c r="H303" s="70"/>
    </row>
    <row r="304" spans="1:8" ht="13" x14ac:dyDescent="0.15">
      <c r="A304" s="13"/>
      <c r="B304" s="13"/>
      <c r="C304" s="135"/>
      <c r="D304" s="13"/>
      <c r="E304" s="13"/>
      <c r="F304" s="13"/>
      <c r="G304" s="13"/>
      <c r="H304" s="70"/>
    </row>
    <row r="305" spans="1:8" ht="13" x14ac:dyDescent="0.15">
      <c r="A305" s="13"/>
      <c r="B305" s="13"/>
      <c r="C305" s="135"/>
      <c r="D305" s="13"/>
      <c r="E305" s="13"/>
      <c r="F305" s="13"/>
      <c r="G305" s="13"/>
      <c r="H305" s="70"/>
    </row>
    <row r="306" spans="1:8" ht="13" x14ac:dyDescent="0.15">
      <c r="A306" s="13"/>
      <c r="B306" s="13"/>
      <c r="C306" s="135"/>
      <c r="D306" s="13"/>
      <c r="E306" s="13"/>
      <c r="F306" s="13"/>
      <c r="G306" s="13"/>
      <c r="H306" s="70"/>
    </row>
    <row r="307" spans="1:8" ht="13" x14ac:dyDescent="0.15">
      <c r="A307" s="13"/>
      <c r="B307" s="13"/>
      <c r="C307" s="135"/>
      <c r="D307" s="13"/>
      <c r="E307" s="13"/>
      <c r="F307" s="13"/>
      <c r="G307" s="13"/>
      <c r="H307" s="70"/>
    </row>
    <row r="308" spans="1:8" ht="13" x14ac:dyDescent="0.15">
      <c r="A308" s="13"/>
      <c r="B308" s="13"/>
      <c r="C308" s="135"/>
      <c r="D308" s="13"/>
      <c r="E308" s="13"/>
      <c r="F308" s="13"/>
      <c r="G308" s="13"/>
      <c r="H308" s="70"/>
    </row>
    <row r="309" spans="1:8" ht="13" x14ac:dyDescent="0.15">
      <c r="A309" s="13"/>
      <c r="B309" s="13"/>
      <c r="C309" s="135"/>
      <c r="D309" s="13"/>
      <c r="E309" s="13"/>
      <c r="F309" s="13"/>
      <c r="G309" s="13"/>
      <c r="H309" s="70"/>
    </row>
    <row r="310" spans="1:8" ht="13" x14ac:dyDescent="0.15">
      <c r="A310" s="13"/>
      <c r="B310" s="13"/>
      <c r="C310" s="135"/>
      <c r="D310" s="13"/>
      <c r="E310" s="13"/>
      <c r="F310" s="13"/>
      <c r="G310" s="13"/>
      <c r="H310" s="70"/>
    </row>
    <row r="311" spans="1:8" ht="13" x14ac:dyDescent="0.15">
      <c r="A311" s="13"/>
      <c r="B311" s="13"/>
      <c r="C311" s="135"/>
      <c r="D311" s="13"/>
      <c r="E311" s="13"/>
      <c r="F311" s="13"/>
      <c r="G311" s="13"/>
      <c r="H311" s="70"/>
    </row>
    <row r="312" spans="1:8" ht="13" x14ac:dyDescent="0.15">
      <c r="A312" s="13"/>
      <c r="B312" s="13"/>
      <c r="C312" s="135"/>
      <c r="D312" s="13"/>
      <c r="E312" s="13"/>
      <c r="F312" s="13"/>
      <c r="G312" s="13"/>
      <c r="H312" s="70"/>
    </row>
    <row r="313" spans="1:8" ht="13" x14ac:dyDescent="0.15">
      <c r="A313" s="13"/>
      <c r="B313" s="13"/>
      <c r="C313" s="135"/>
      <c r="D313" s="13"/>
      <c r="E313" s="13"/>
      <c r="F313" s="13"/>
      <c r="G313" s="13"/>
      <c r="H313" s="70"/>
    </row>
    <row r="314" spans="1:8" ht="13" x14ac:dyDescent="0.15">
      <c r="A314" s="13"/>
      <c r="B314" s="13"/>
      <c r="C314" s="135"/>
      <c r="D314" s="13"/>
      <c r="E314" s="13"/>
      <c r="F314" s="13"/>
      <c r="G314" s="13"/>
      <c r="H314" s="70"/>
    </row>
    <row r="315" spans="1:8" ht="13" x14ac:dyDescent="0.15">
      <c r="A315" s="13"/>
      <c r="B315" s="13"/>
      <c r="C315" s="135"/>
      <c r="D315" s="13"/>
      <c r="E315" s="13"/>
      <c r="F315" s="13"/>
      <c r="G315" s="13"/>
      <c r="H315" s="70"/>
    </row>
    <row r="316" spans="1:8" ht="13" x14ac:dyDescent="0.15">
      <c r="A316" s="13"/>
      <c r="B316" s="13"/>
      <c r="C316" s="135"/>
      <c r="D316" s="13"/>
      <c r="E316" s="13"/>
      <c r="F316" s="13"/>
      <c r="G316" s="13"/>
      <c r="H316" s="70"/>
    </row>
    <row r="317" spans="1:8" ht="13" x14ac:dyDescent="0.15">
      <c r="A317" s="13"/>
      <c r="B317" s="13"/>
      <c r="C317" s="135"/>
      <c r="D317" s="13"/>
      <c r="E317" s="13"/>
      <c r="F317" s="13"/>
      <c r="G317" s="13"/>
      <c r="H317" s="70"/>
    </row>
    <row r="318" spans="1:8" ht="13" x14ac:dyDescent="0.15">
      <c r="A318" s="13"/>
      <c r="B318" s="13"/>
      <c r="C318" s="135"/>
      <c r="D318" s="13"/>
      <c r="E318" s="13"/>
      <c r="F318" s="13"/>
      <c r="G318" s="13"/>
      <c r="H318" s="70"/>
    </row>
    <row r="319" spans="1:8" ht="13" x14ac:dyDescent="0.15">
      <c r="A319" s="13"/>
      <c r="B319" s="13"/>
      <c r="C319" s="135"/>
      <c r="D319" s="13"/>
      <c r="E319" s="13"/>
      <c r="F319" s="13"/>
      <c r="G319" s="13"/>
      <c r="H319" s="70"/>
    </row>
    <row r="320" spans="1:8" ht="13" x14ac:dyDescent="0.15">
      <c r="A320" s="13"/>
      <c r="B320" s="13"/>
      <c r="C320" s="135"/>
      <c r="D320" s="13"/>
      <c r="E320" s="13"/>
      <c r="F320" s="13"/>
      <c r="G320" s="13"/>
      <c r="H320" s="70"/>
    </row>
    <row r="321" spans="1:10" ht="13" x14ac:dyDescent="0.15">
      <c r="A321" s="13"/>
      <c r="B321" s="13"/>
      <c r="C321" s="135"/>
      <c r="D321" s="13"/>
      <c r="E321" s="13"/>
      <c r="F321" s="13"/>
      <c r="G321" s="13"/>
      <c r="H321" s="70"/>
    </row>
    <row r="322" spans="1:10" ht="13" x14ac:dyDescent="0.15">
      <c r="A322" s="13"/>
      <c r="B322" s="13"/>
      <c r="C322" s="135"/>
      <c r="D322" s="13"/>
      <c r="E322" s="13"/>
      <c r="F322" s="13"/>
      <c r="G322" s="13"/>
      <c r="H322" s="70"/>
    </row>
    <row r="323" spans="1:10" ht="13" x14ac:dyDescent="0.15">
      <c r="A323" s="13"/>
      <c r="B323" s="13"/>
      <c r="C323" s="135"/>
      <c r="D323" s="13"/>
      <c r="E323" s="13"/>
      <c r="F323" s="13"/>
      <c r="G323" s="13"/>
      <c r="H323" s="70"/>
      <c r="J323" s="48"/>
    </row>
    <row r="324" spans="1:10" ht="13" x14ac:dyDescent="0.15">
      <c r="A324" s="13"/>
      <c r="B324" s="13"/>
      <c r="C324" s="135"/>
      <c r="D324" s="13"/>
      <c r="E324" s="13"/>
      <c r="F324" s="13"/>
      <c r="G324" s="13"/>
      <c r="H324" s="70"/>
    </row>
    <row r="325" spans="1:10" ht="13" x14ac:dyDescent="0.15">
      <c r="A325" s="13"/>
      <c r="B325" s="13"/>
      <c r="C325" s="135"/>
      <c r="D325" s="13"/>
      <c r="E325" s="13"/>
      <c r="F325" s="13"/>
      <c r="G325" s="13"/>
      <c r="H325" s="70"/>
    </row>
    <row r="326" spans="1:10" ht="13" x14ac:dyDescent="0.15">
      <c r="A326" s="13"/>
      <c r="B326" s="13"/>
      <c r="C326" s="135"/>
      <c r="D326" s="13"/>
      <c r="E326" s="13"/>
      <c r="F326" s="13"/>
      <c r="G326" s="13"/>
      <c r="H326" s="70"/>
    </row>
    <row r="327" spans="1:10" ht="13" x14ac:dyDescent="0.15">
      <c r="A327" s="13"/>
      <c r="B327" s="13"/>
      <c r="C327" s="135"/>
      <c r="D327" s="13"/>
      <c r="E327" s="13"/>
      <c r="F327" s="13"/>
      <c r="G327" s="13"/>
      <c r="H327" s="70"/>
    </row>
    <row r="328" spans="1:10" ht="13" x14ac:dyDescent="0.15">
      <c r="A328" s="13"/>
      <c r="B328" s="13"/>
      <c r="C328" s="135"/>
      <c r="D328" s="13"/>
      <c r="E328" s="13"/>
      <c r="F328" s="13"/>
      <c r="G328" s="13"/>
      <c r="H328" s="70"/>
    </row>
    <row r="329" spans="1:10" ht="13" x14ac:dyDescent="0.15">
      <c r="A329" s="13"/>
      <c r="B329" s="13"/>
      <c r="C329" s="135"/>
      <c r="D329" s="13"/>
      <c r="E329" s="13"/>
      <c r="F329" s="13"/>
      <c r="G329" s="13"/>
      <c r="H329" s="70"/>
    </row>
    <row r="330" spans="1:10" ht="13" x14ac:dyDescent="0.15">
      <c r="A330" s="13"/>
      <c r="B330" s="13"/>
      <c r="C330" s="135"/>
      <c r="D330" s="13"/>
      <c r="E330" s="13"/>
      <c r="F330" s="13"/>
      <c r="G330" s="13"/>
      <c r="H330" s="70"/>
    </row>
    <row r="331" spans="1:10" ht="13" x14ac:dyDescent="0.15">
      <c r="A331" s="13"/>
      <c r="B331" s="13"/>
      <c r="C331" s="135"/>
      <c r="D331" s="13"/>
      <c r="E331" s="13"/>
      <c r="F331" s="13"/>
      <c r="G331" s="13"/>
      <c r="H331" s="70"/>
    </row>
    <row r="332" spans="1:10" ht="13" x14ac:dyDescent="0.15">
      <c r="A332" s="13"/>
      <c r="B332" s="13"/>
      <c r="C332" s="135"/>
      <c r="D332" s="13"/>
      <c r="E332" s="13"/>
      <c r="F332" s="13"/>
      <c r="G332" s="13"/>
      <c r="H332" s="70"/>
    </row>
    <row r="333" spans="1:10" ht="13" x14ac:dyDescent="0.15">
      <c r="A333" s="13"/>
      <c r="B333" s="13"/>
      <c r="C333" s="135"/>
      <c r="D333" s="13"/>
      <c r="E333" s="13"/>
      <c r="F333" s="13"/>
      <c r="G333" s="13"/>
      <c r="H333" s="70"/>
    </row>
    <row r="334" spans="1:10" ht="13" x14ac:dyDescent="0.15">
      <c r="A334" s="13"/>
      <c r="B334" s="13"/>
      <c r="C334" s="135"/>
      <c r="D334" s="13"/>
      <c r="E334" s="13"/>
      <c r="F334" s="13"/>
      <c r="G334" s="13"/>
      <c r="H334" s="70"/>
    </row>
    <row r="335" spans="1:10" ht="13" x14ac:dyDescent="0.15">
      <c r="A335" s="13"/>
      <c r="B335" s="13"/>
      <c r="C335" s="135"/>
      <c r="D335" s="13"/>
      <c r="E335" s="13"/>
      <c r="F335" s="13"/>
      <c r="G335" s="13"/>
      <c r="H335" s="70"/>
    </row>
    <row r="336" spans="1:10" ht="13" x14ac:dyDescent="0.15">
      <c r="A336" s="13"/>
      <c r="B336" s="13"/>
      <c r="C336" s="135"/>
      <c r="D336" s="13"/>
      <c r="E336" s="13"/>
      <c r="F336" s="13"/>
      <c r="G336" s="13"/>
      <c r="H336" s="70"/>
    </row>
    <row r="337" spans="1:8" ht="13" x14ac:dyDescent="0.15">
      <c r="A337" s="13"/>
      <c r="B337" s="13"/>
      <c r="C337" s="135"/>
      <c r="D337" s="13"/>
      <c r="E337" s="13"/>
      <c r="F337" s="13"/>
      <c r="G337" s="13"/>
      <c r="H337" s="70"/>
    </row>
    <row r="338" spans="1:8" ht="13" x14ac:dyDescent="0.15">
      <c r="A338" s="13"/>
      <c r="B338" s="13"/>
      <c r="C338" s="135"/>
      <c r="D338" s="13"/>
      <c r="E338" s="13"/>
      <c r="F338" s="13"/>
      <c r="G338" s="13"/>
      <c r="H338" s="70"/>
    </row>
    <row r="339" spans="1:8" ht="13" x14ac:dyDescent="0.15">
      <c r="A339" s="13"/>
      <c r="B339" s="13"/>
      <c r="C339" s="135"/>
      <c r="D339" s="13"/>
      <c r="E339" s="13"/>
      <c r="F339" s="13"/>
      <c r="G339" s="13"/>
      <c r="H339" s="70"/>
    </row>
    <row r="340" spans="1:8" ht="13" x14ac:dyDescent="0.15">
      <c r="A340" s="13"/>
      <c r="B340" s="13"/>
      <c r="C340" s="135"/>
      <c r="D340" s="13"/>
      <c r="E340" s="13"/>
      <c r="F340" s="13"/>
      <c r="G340" s="13"/>
      <c r="H340" s="70"/>
    </row>
    <row r="341" spans="1:8" ht="13" x14ac:dyDescent="0.15">
      <c r="A341" s="13"/>
      <c r="B341" s="13"/>
      <c r="C341" s="135"/>
      <c r="D341" s="13"/>
      <c r="E341" s="13"/>
      <c r="F341" s="13"/>
      <c r="G341" s="13"/>
      <c r="H341" s="70"/>
    </row>
    <row r="342" spans="1:8" ht="13" x14ac:dyDescent="0.15">
      <c r="A342" s="13"/>
      <c r="B342" s="13"/>
      <c r="C342" s="135"/>
      <c r="D342" s="13"/>
      <c r="E342" s="13"/>
      <c r="F342" s="13"/>
      <c r="G342" s="13"/>
      <c r="H342" s="70"/>
    </row>
    <row r="343" spans="1:8" ht="13" x14ac:dyDescent="0.15">
      <c r="A343" s="13"/>
      <c r="B343" s="13"/>
      <c r="C343" s="135"/>
      <c r="D343" s="13"/>
      <c r="E343" s="13"/>
      <c r="F343" s="13"/>
      <c r="G343" s="13"/>
      <c r="H343" s="70"/>
    </row>
    <row r="344" spans="1:8" ht="13" x14ac:dyDescent="0.15">
      <c r="A344" s="13"/>
      <c r="B344" s="13"/>
      <c r="C344" s="135"/>
      <c r="D344" s="13"/>
      <c r="E344" s="13"/>
      <c r="F344" s="13"/>
      <c r="G344" s="13"/>
      <c r="H344" s="70"/>
    </row>
    <row r="345" spans="1:8" ht="13" x14ac:dyDescent="0.15">
      <c r="A345" s="13"/>
      <c r="B345" s="13"/>
      <c r="C345" s="135"/>
      <c r="D345" s="13"/>
      <c r="E345" s="13"/>
      <c r="F345" s="13"/>
      <c r="G345" s="13"/>
      <c r="H345" s="70"/>
    </row>
    <row r="346" spans="1:8" ht="13" x14ac:dyDescent="0.15">
      <c r="A346" s="13"/>
      <c r="B346" s="13"/>
      <c r="C346" s="135"/>
      <c r="D346" s="13"/>
      <c r="E346" s="13"/>
      <c r="F346" s="13"/>
      <c r="G346" s="13"/>
      <c r="H346" s="70"/>
    </row>
    <row r="347" spans="1:8" ht="13" x14ac:dyDescent="0.15">
      <c r="A347" s="13"/>
      <c r="B347" s="13"/>
      <c r="C347" s="135"/>
      <c r="D347" s="13"/>
      <c r="E347" s="13"/>
      <c r="F347" s="13"/>
      <c r="G347" s="13"/>
      <c r="H347" s="70"/>
    </row>
    <row r="348" spans="1:8" ht="13" x14ac:dyDescent="0.15">
      <c r="A348" s="13"/>
      <c r="B348" s="13"/>
      <c r="C348" s="135"/>
      <c r="D348" s="13"/>
      <c r="E348" s="13"/>
      <c r="F348" s="13"/>
      <c r="G348" s="13"/>
      <c r="H348" s="70"/>
    </row>
    <row r="349" spans="1:8" ht="13" x14ac:dyDescent="0.15">
      <c r="A349" s="13"/>
      <c r="B349" s="13"/>
      <c r="C349" s="135"/>
      <c r="D349" s="13"/>
      <c r="E349" s="13"/>
      <c r="F349" s="13"/>
      <c r="G349" s="13"/>
      <c r="H349" s="70"/>
    </row>
    <row r="350" spans="1:8" ht="13" x14ac:dyDescent="0.15">
      <c r="A350" s="13"/>
      <c r="B350" s="13"/>
      <c r="C350" s="135"/>
      <c r="D350" s="13"/>
      <c r="E350" s="13"/>
      <c r="F350" s="13"/>
      <c r="G350" s="13"/>
      <c r="H350" s="70"/>
    </row>
    <row r="351" spans="1:8" ht="13" x14ac:dyDescent="0.15">
      <c r="A351" s="13"/>
      <c r="B351" s="13"/>
      <c r="C351" s="135"/>
      <c r="D351" s="13"/>
      <c r="E351" s="13"/>
      <c r="F351" s="13"/>
      <c r="G351" s="13"/>
      <c r="H351" s="70"/>
    </row>
    <row r="352" spans="1:8" ht="13" x14ac:dyDescent="0.15">
      <c r="A352" s="13"/>
      <c r="B352" s="13"/>
      <c r="C352" s="135"/>
      <c r="D352" s="13"/>
      <c r="E352" s="13"/>
      <c r="F352" s="13"/>
      <c r="G352" s="13"/>
      <c r="H352" s="70"/>
    </row>
    <row r="353" spans="1:8" ht="13" x14ac:dyDescent="0.15">
      <c r="A353" s="13"/>
      <c r="B353" s="13"/>
      <c r="C353" s="135"/>
      <c r="D353" s="13"/>
      <c r="E353" s="13"/>
      <c r="F353" s="13"/>
      <c r="G353" s="13"/>
      <c r="H353" s="70"/>
    </row>
    <row r="354" spans="1:8" ht="13" x14ac:dyDescent="0.15">
      <c r="A354" s="13"/>
      <c r="B354" s="13"/>
      <c r="C354" s="135"/>
      <c r="D354" s="13"/>
      <c r="E354" s="13"/>
      <c r="F354" s="13"/>
      <c r="G354" s="13"/>
      <c r="H354" s="70"/>
    </row>
    <row r="355" spans="1:8" ht="13" x14ac:dyDescent="0.15">
      <c r="A355" s="13"/>
      <c r="B355" s="13"/>
      <c r="C355" s="135"/>
      <c r="D355" s="13"/>
      <c r="E355" s="13"/>
      <c r="F355" s="13"/>
      <c r="G355" s="13"/>
      <c r="H355" s="70"/>
    </row>
    <row r="356" spans="1:8" ht="13" x14ac:dyDescent="0.15">
      <c r="A356" s="13"/>
      <c r="B356" s="13"/>
      <c r="C356" s="135"/>
      <c r="D356" s="13"/>
      <c r="E356" s="13"/>
      <c r="F356" s="13"/>
      <c r="G356" s="13"/>
      <c r="H356" s="70"/>
    </row>
    <row r="357" spans="1:8" ht="13" x14ac:dyDescent="0.15">
      <c r="A357" s="13"/>
      <c r="B357" s="13"/>
      <c r="C357" s="135"/>
      <c r="D357" s="13"/>
      <c r="E357" s="13"/>
      <c r="F357" s="13"/>
      <c r="G357" s="13"/>
      <c r="H357" s="70"/>
    </row>
    <row r="358" spans="1:8" ht="13" x14ac:dyDescent="0.15">
      <c r="A358" s="13"/>
      <c r="B358" s="13"/>
      <c r="C358" s="135"/>
      <c r="D358" s="13"/>
      <c r="E358" s="13"/>
      <c r="F358" s="13"/>
      <c r="G358" s="13"/>
      <c r="H358" s="70"/>
    </row>
    <row r="359" spans="1:8" ht="13" x14ac:dyDescent="0.15">
      <c r="A359" s="13"/>
      <c r="B359" s="13"/>
      <c r="C359" s="135"/>
      <c r="D359" s="13"/>
      <c r="E359" s="13"/>
      <c r="F359" s="13"/>
      <c r="G359" s="13"/>
      <c r="H359" s="70"/>
    </row>
    <row r="360" spans="1:8" ht="13" x14ac:dyDescent="0.15">
      <c r="A360" s="13"/>
      <c r="B360" s="13"/>
      <c r="C360" s="135"/>
      <c r="D360" s="13"/>
      <c r="E360" s="13"/>
      <c r="F360" s="13"/>
      <c r="G360" s="13"/>
      <c r="H360" s="70"/>
    </row>
    <row r="361" spans="1:8" ht="13" x14ac:dyDescent="0.15">
      <c r="A361" s="13"/>
      <c r="B361" s="13"/>
      <c r="C361" s="135"/>
      <c r="D361" s="13"/>
      <c r="E361" s="13"/>
      <c r="F361" s="13"/>
      <c r="G361" s="13"/>
      <c r="H361" s="70"/>
    </row>
    <row r="362" spans="1:8" ht="13" x14ac:dyDescent="0.15">
      <c r="A362" s="13"/>
      <c r="B362" s="13"/>
      <c r="C362" s="135"/>
      <c r="D362" s="13"/>
      <c r="E362" s="13"/>
      <c r="F362" s="13"/>
      <c r="G362" s="13"/>
      <c r="H362" s="70"/>
    </row>
    <row r="363" spans="1:8" ht="13" x14ac:dyDescent="0.15">
      <c r="A363" s="13"/>
      <c r="B363" s="13"/>
      <c r="C363" s="135"/>
      <c r="D363" s="13"/>
      <c r="E363" s="13"/>
      <c r="F363" s="13"/>
      <c r="G363" s="13"/>
      <c r="H363" s="70"/>
    </row>
    <row r="364" spans="1:8" ht="13" x14ac:dyDescent="0.15">
      <c r="A364" s="13"/>
      <c r="B364" s="13"/>
      <c r="C364" s="135"/>
      <c r="D364" s="13"/>
      <c r="E364" s="13"/>
      <c r="F364" s="13"/>
      <c r="G364" s="13"/>
      <c r="H364" s="70"/>
    </row>
    <row r="365" spans="1:8" ht="13" x14ac:dyDescent="0.15">
      <c r="A365" s="13"/>
      <c r="B365" s="13"/>
      <c r="C365" s="135"/>
      <c r="D365" s="13"/>
      <c r="E365" s="13"/>
      <c r="F365" s="13"/>
      <c r="G365" s="13"/>
      <c r="H365" s="70"/>
    </row>
    <row r="366" spans="1:8" ht="13" x14ac:dyDescent="0.15">
      <c r="A366" s="13"/>
      <c r="B366" s="13"/>
      <c r="C366" s="135"/>
      <c r="D366" s="13"/>
      <c r="E366" s="13"/>
      <c r="F366" s="13"/>
      <c r="G366" s="13"/>
      <c r="H366" s="70"/>
    </row>
    <row r="367" spans="1:8" ht="13" x14ac:dyDescent="0.15">
      <c r="A367" s="13"/>
      <c r="B367" s="13"/>
      <c r="C367" s="135"/>
      <c r="D367" s="13"/>
      <c r="E367" s="13"/>
      <c r="F367" s="13"/>
      <c r="G367" s="13"/>
      <c r="H367" s="70"/>
    </row>
    <row r="368" spans="1:8" ht="13" x14ac:dyDescent="0.15">
      <c r="A368" s="13"/>
      <c r="B368" s="13"/>
      <c r="C368" s="135"/>
      <c r="D368" s="13"/>
      <c r="E368" s="13"/>
      <c r="F368" s="13"/>
      <c r="G368" s="13"/>
      <c r="H368" s="70"/>
    </row>
    <row r="369" spans="1:8" ht="13" x14ac:dyDescent="0.15">
      <c r="A369" s="13"/>
      <c r="B369" s="13"/>
      <c r="C369" s="135"/>
      <c r="D369" s="13"/>
      <c r="E369" s="13"/>
      <c r="F369" s="13"/>
      <c r="G369" s="13"/>
      <c r="H369" s="70"/>
    </row>
    <row r="370" spans="1:8" ht="13" x14ac:dyDescent="0.15">
      <c r="A370" s="13"/>
      <c r="B370" s="13"/>
      <c r="C370" s="135"/>
      <c r="D370" s="13"/>
      <c r="E370" s="13"/>
      <c r="F370" s="13"/>
      <c r="G370" s="13"/>
      <c r="H370" s="70"/>
    </row>
    <row r="371" spans="1:8" ht="13" x14ac:dyDescent="0.15">
      <c r="A371" s="13"/>
      <c r="B371" s="13"/>
      <c r="C371" s="135"/>
      <c r="D371" s="13"/>
      <c r="E371" s="13"/>
      <c r="F371" s="13"/>
      <c r="G371" s="13"/>
      <c r="H371" s="70"/>
    </row>
    <row r="372" spans="1:8" ht="13" x14ac:dyDescent="0.15">
      <c r="A372" s="13"/>
      <c r="B372" s="13"/>
      <c r="C372" s="135"/>
      <c r="D372" s="13"/>
      <c r="E372" s="13"/>
      <c r="F372" s="13"/>
      <c r="G372" s="13"/>
      <c r="H372" s="70"/>
    </row>
    <row r="373" spans="1:8" ht="13" x14ac:dyDescent="0.15">
      <c r="A373" s="13"/>
      <c r="B373" s="13"/>
      <c r="C373" s="135"/>
      <c r="D373" s="13"/>
      <c r="E373" s="13"/>
      <c r="F373" s="13"/>
      <c r="G373" s="13"/>
      <c r="H373" s="70"/>
    </row>
    <row r="374" spans="1:8" ht="13" x14ac:dyDescent="0.15">
      <c r="A374" s="13"/>
      <c r="B374" s="13"/>
      <c r="C374" s="135"/>
      <c r="D374" s="13"/>
      <c r="E374" s="13"/>
      <c r="F374" s="13"/>
      <c r="G374" s="13"/>
      <c r="H374" s="70"/>
    </row>
    <row r="375" spans="1:8" ht="13" x14ac:dyDescent="0.15">
      <c r="A375" s="13"/>
      <c r="B375" s="13"/>
      <c r="C375" s="135"/>
      <c r="D375" s="13"/>
      <c r="E375" s="13"/>
      <c r="F375" s="13"/>
      <c r="G375" s="13"/>
      <c r="H375" s="70"/>
    </row>
    <row r="376" spans="1:8" ht="13" x14ac:dyDescent="0.15">
      <c r="A376" s="13"/>
      <c r="B376" s="13"/>
      <c r="C376" s="135"/>
      <c r="D376" s="13"/>
      <c r="E376" s="13"/>
      <c r="F376" s="13"/>
      <c r="G376" s="13"/>
      <c r="H376" s="70"/>
    </row>
    <row r="377" spans="1:8" ht="13" x14ac:dyDescent="0.15">
      <c r="A377" s="13"/>
      <c r="B377" s="13"/>
      <c r="C377" s="135"/>
      <c r="D377" s="13"/>
      <c r="E377" s="13"/>
      <c r="F377" s="13"/>
      <c r="G377" s="13"/>
      <c r="H377" s="70"/>
    </row>
    <row r="378" spans="1:8" ht="13" x14ac:dyDescent="0.15">
      <c r="A378" s="13"/>
      <c r="B378" s="13"/>
      <c r="C378" s="135"/>
      <c r="D378" s="13"/>
      <c r="E378" s="13"/>
      <c r="F378" s="13"/>
      <c r="G378" s="13"/>
      <c r="H378" s="70"/>
    </row>
    <row r="379" spans="1:8" ht="13" x14ac:dyDescent="0.15">
      <c r="A379" s="13"/>
      <c r="B379" s="13"/>
      <c r="C379" s="135"/>
      <c r="D379" s="13"/>
      <c r="E379" s="13"/>
      <c r="F379" s="13"/>
      <c r="G379" s="13"/>
      <c r="H379" s="70"/>
    </row>
    <row r="380" spans="1:8" ht="13" x14ac:dyDescent="0.15">
      <c r="A380" s="13"/>
      <c r="B380" s="13"/>
      <c r="C380" s="135"/>
      <c r="D380" s="13"/>
      <c r="E380" s="13"/>
      <c r="F380" s="13"/>
      <c r="G380" s="13"/>
      <c r="H380" s="70"/>
    </row>
    <row r="381" spans="1:8" ht="13" x14ac:dyDescent="0.15">
      <c r="A381" s="13"/>
      <c r="B381" s="13"/>
      <c r="C381" s="135"/>
      <c r="D381" s="13"/>
      <c r="E381" s="13"/>
      <c r="F381" s="13"/>
      <c r="G381" s="13"/>
      <c r="H381" s="70"/>
    </row>
    <row r="382" spans="1:8" ht="13" x14ac:dyDescent="0.15">
      <c r="A382" s="13"/>
      <c r="B382" s="13"/>
      <c r="C382" s="135"/>
      <c r="D382" s="13"/>
      <c r="E382" s="13"/>
      <c r="F382" s="13"/>
      <c r="G382" s="13"/>
      <c r="H382" s="70"/>
    </row>
    <row r="383" spans="1:8" ht="13" x14ac:dyDescent="0.15">
      <c r="A383" s="13"/>
      <c r="B383" s="13"/>
      <c r="C383" s="135"/>
      <c r="D383" s="13"/>
      <c r="E383" s="13"/>
      <c r="F383" s="13"/>
      <c r="G383" s="13"/>
      <c r="H383" s="70"/>
    </row>
    <row r="384" spans="1:8" ht="13" x14ac:dyDescent="0.15">
      <c r="A384" s="13"/>
      <c r="B384" s="13"/>
      <c r="C384" s="135"/>
      <c r="D384" s="13"/>
      <c r="E384" s="13"/>
      <c r="F384" s="13"/>
      <c r="G384" s="13"/>
      <c r="H384" s="70"/>
    </row>
    <row r="385" spans="1:8" ht="13" x14ac:dyDescent="0.15">
      <c r="A385" s="13"/>
      <c r="B385" s="13"/>
      <c r="C385" s="135"/>
      <c r="D385" s="13"/>
      <c r="E385" s="13"/>
      <c r="F385" s="13"/>
      <c r="G385" s="13"/>
      <c r="H385" s="70"/>
    </row>
    <row r="386" spans="1:8" ht="13" x14ac:dyDescent="0.15">
      <c r="A386" s="13"/>
      <c r="B386" s="13"/>
      <c r="C386" s="135"/>
      <c r="D386" s="13"/>
      <c r="E386" s="13"/>
      <c r="F386" s="13"/>
      <c r="G386" s="13"/>
      <c r="H386" s="70"/>
    </row>
    <row r="387" spans="1:8" ht="13" x14ac:dyDescent="0.15">
      <c r="A387" s="13"/>
      <c r="B387" s="13"/>
      <c r="C387" s="135"/>
      <c r="D387" s="13"/>
      <c r="E387" s="13"/>
      <c r="F387" s="13"/>
      <c r="G387" s="13"/>
      <c r="H387" s="70"/>
    </row>
    <row r="388" spans="1:8" ht="13" x14ac:dyDescent="0.15">
      <c r="A388" s="13"/>
      <c r="B388" s="13"/>
      <c r="C388" s="135"/>
      <c r="D388" s="13"/>
      <c r="E388" s="13"/>
      <c r="F388" s="13"/>
      <c r="G388" s="13"/>
      <c r="H388" s="70"/>
    </row>
    <row r="389" spans="1:8" ht="13" x14ac:dyDescent="0.15">
      <c r="A389" s="13"/>
      <c r="B389" s="13"/>
      <c r="C389" s="135"/>
      <c r="D389" s="13"/>
      <c r="E389" s="13"/>
      <c r="F389" s="13"/>
      <c r="G389" s="13"/>
      <c r="H389" s="70"/>
    </row>
    <row r="390" spans="1:8" ht="13" x14ac:dyDescent="0.15">
      <c r="A390" s="13"/>
      <c r="B390" s="13"/>
      <c r="C390" s="135"/>
      <c r="D390" s="13"/>
      <c r="E390" s="13"/>
      <c r="F390" s="13"/>
      <c r="G390" s="13"/>
      <c r="H390" s="70"/>
    </row>
    <row r="391" spans="1:8" ht="13" x14ac:dyDescent="0.15">
      <c r="A391" s="13"/>
      <c r="B391" s="13"/>
      <c r="C391" s="135"/>
      <c r="D391" s="13"/>
      <c r="E391" s="13"/>
      <c r="F391" s="13"/>
      <c r="G391" s="13"/>
      <c r="H391" s="70"/>
    </row>
    <row r="392" spans="1:8" ht="13" x14ac:dyDescent="0.15">
      <c r="A392" s="13"/>
      <c r="B392" s="13"/>
      <c r="C392" s="135"/>
      <c r="D392" s="13"/>
      <c r="E392" s="13"/>
      <c r="F392" s="13"/>
      <c r="G392" s="13"/>
      <c r="H392" s="70"/>
    </row>
    <row r="393" spans="1:8" ht="13" x14ac:dyDescent="0.15">
      <c r="A393" s="13"/>
      <c r="B393" s="13"/>
      <c r="C393" s="135"/>
      <c r="D393" s="13"/>
      <c r="E393" s="13"/>
      <c r="F393" s="13"/>
      <c r="G393" s="13"/>
      <c r="H393" s="70"/>
    </row>
    <row r="394" spans="1:8" ht="13" x14ac:dyDescent="0.15">
      <c r="A394" s="13"/>
      <c r="B394" s="13"/>
      <c r="C394" s="135"/>
      <c r="D394" s="13"/>
      <c r="E394" s="13"/>
      <c r="F394" s="13"/>
      <c r="G394" s="13"/>
      <c r="H394" s="70"/>
    </row>
    <row r="395" spans="1:8" ht="13" x14ac:dyDescent="0.15">
      <c r="A395" s="13"/>
      <c r="B395" s="13"/>
      <c r="C395" s="135"/>
      <c r="D395" s="13"/>
      <c r="E395" s="13"/>
      <c r="F395" s="13"/>
      <c r="G395" s="13"/>
      <c r="H395" s="70"/>
    </row>
    <row r="396" spans="1:8" ht="13" x14ac:dyDescent="0.15">
      <c r="A396" s="13"/>
      <c r="B396" s="13"/>
      <c r="C396" s="135"/>
      <c r="D396" s="13"/>
      <c r="E396" s="13"/>
      <c r="F396" s="13"/>
      <c r="G396" s="13"/>
      <c r="H396" s="70"/>
    </row>
    <row r="397" spans="1:8" ht="13" x14ac:dyDescent="0.15">
      <c r="A397" s="13"/>
      <c r="B397" s="13"/>
      <c r="C397" s="135"/>
      <c r="D397" s="13"/>
      <c r="E397" s="13"/>
      <c r="F397" s="13"/>
      <c r="G397" s="13"/>
      <c r="H397" s="70"/>
    </row>
    <row r="398" spans="1:8" ht="13" x14ac:dyDescent="0.15">
      <c r="A398" s="13"/>
      <c r="B398" s="13"/>
      <c r="C398" s="135"/>
      <c r="D398" s="13"/>
      <c r="E398" s="13"/>
      <c r="F398" s="13"/>
      <c r="G398" s="13"/>
      <c r="H398" s="70"/>
    </row>
    <row r="399" spans="1:8" ht="13" x14ac:dyDescent="0.15">
      <c r="A399" s="13"/>
      <c r="B399" s="13"/>
      <c r="C399" s="135"/>
      <c r="D399" s="13"/>
      <c r="E399" s="13"/>
      <c r="F399" s="13"/>
      <c r="G399" s="13"/>
      <c r="H399" s="70"/>
    </row>
    <row r="400" spans="1:8" ht="13" x14ac:dyDescent="0.15">
      <c r="A400" s="13"/>
      <c r="B400" s="13"/>
      <c r="C400" s="135"/>
      <c r="D400" s="13"/>
      <c r="E400" s="13"/>
      <c r="F400" s="13"/>
      <c r="G400" s="13"/>
      <c r="H400" s="70"/>
    </row>
    <row r="401" spans="1:8" ht="13" x14ac:dyDescent="0.15">
      <c r="A401" s="13"/>
      <c r="B401" s="13"/>
      <c r="C401" s="135"/>
      <c r="D401" s="13"/>
      <c r="E401" s="13"/>
      <c r="F401" s="13"/>
      <c r="G401" s="13"/>
      <c r="H401" s="70"/>
    </row>
    <row r="402" spans="1:8" ht="13" x14ac:dyDescent="0.15">
      <c r="A402" s="13"/>
      <c r="B402" s="13"/>
      <c r="C402" s="135"/>
      <c r="D402" s="13"/>
      <c r="E402" s="13"/>
      <c r="F402" s="13"/>
      <c r="G402" s="13"/>
      <c r="H402" s="70"/>
    </row>
    <row r="403" spans="1:8" ht="13" x14ac:dyDescent="0.15">
      <c r="A403" s="13"/>
      <c r="B403" s="13"/>
      <c r="C403" s="135"/>
      <c r="D403" s="13"/>
      <c r="E403" s="13"/>
      <c r="F403" s="13"/>
      <c r="G403" s="13"/>
      <c r="H403" s="70"/>
    </row>
    <row r="404" spans="1:8" ht="13" x14ac:dyDescent="0.15">
      <c r="A404" s="13"/>
      <c r="B404" s="13"/>
      <c r="C404" s="135"/>
      <c r="D404" s="13"/>
      <c r="E404" s="13"/>
      <c r="F404" s="13"/>
      <c r="G404" s="13"/>
      <c r="H404" s="70"/>
    </row>
    <row r="405" spans="1:8" ht="13" x14ac:dyDescent="0.15">
      <c r="A405" s="13"/>
      <c r="B405" s="13"/>
      <c r="C405" s="135"/>
      <c r="D405" s="13"/>
      <c r="E405" s="13"/>
      <c r="F405" s="13"/>
      <c r="G405" s="13"/>
      <c r="H405" s="70"/>
    </row>
    <row r="406" spans="1:8" ht="13" x14ac:dyDescent="0.15">
      <c r="A406" s="13"/>
      <c r="B406" s="13"/>
      <c r="C406" s="135"/>
      <c r="D406" s="13"/>
      <c r="E406" s="13"/>
      <c r="F406" s="13"/>
      <c r="G406" s="13"/>
      <c r="H406" s="70"/>
    </row>
    <row r="407" spans="1:8" ht="13" x14ac:dyDescent="0.15">
      <c r="A407" s="13"/>
      <c r="B407" s="13"/>
      <c r="C407" s="135"/>
      <c r="D407" s="13"/>
      <c r="E407" s="13"/>
      <c r="F407" s="13"/>
      <c r="G407" s="13"/>
      <c r="H407" s="70"/>
    </row>
    <row r="408" spans="1:8" ht="13" x14ac:dyDescent="0.15">
      <c r="A408" s="13"/>
      <c r="B408" s="13"/>
      <c r="C408" s="135"/>
      <c r="D408" s="13"/>
      <c r="E408" s="13"/>
      <c r="F408" s="13"/>
      <c r="G408" s="13"/>
      <c r="H408" s="70"/>
    </row>
    <row r="409" spans="1:8" ht="13" x14ac:dyDescent="0.15">
      <c r="A409" s="13"/>
      <c r="B409" s="13"/>
      <c r="C409" s="135"/>
      <c r="D409" s="13"/>
      <c r="E409" s="13"/>
      <c r="F409" s="13"/>
      <c r="G409" s="13"/>
      <c r="H409" s="70"/>
    </row>
    <row r="410" spans="1:8" ht="13" x14ac:dyDescent="0.15">
      <c r="A410" s="13"/>
      <c r="B410" s="13"/>
      <c r="C410" s="135"/>
      <c r="D410" s="13"/>
      <c r="E410" s="13"/>
      <c r="F410" s="13"/>
      <c r="G410" s="13"/>
      <c r="H410" s="70"/>
    </row>
    <row r="411" spans="1:8" ht="13" x14ac:dyDescent="0.15">
      <c r="A411" s="13"/>
      <c r="B411" s="13"/>
      <c r="C411" s="135"/>
      <c r="D411" s="13"/>
      <c r="E411" s="13"/>
      <c r="F411" s="13"/>
      <c r="G411" s="13"/>
      <c r="H411" s="70"/>
    </row>
    <row r="412" spans="1:8" ht="13" x14ac:dyDescent="0.15">
      <c r="A412" s="13"/>
      <c r="B412" s="13"/>
      <c r="C412" s="135"/>
      <c r="D412" s="13"/>
      <c r="E412" s="13"/>
      <c r="F412" s="13"/>
      <c r="G412" s="13"/>
      <c r="H412" s="70"/>
    </row>
    <row r="413" spans="1:8" ht="13" x14ac:dyDescent="0.15">
      <c r="A413" s="13"/>
      <c r="B413" s="13"/>
      <c r="C413" s="135"/>
      <c r="D413" s="13"/>
      <c r="E413" s="13"/>
      <c r="F413" s="13"/>
      <c r="G413" s="13"/>
      <c r="H413" s="70"/>
    </row>
    <row r="414" spans="1:8" ht="13" x14ac:dyDescent="0.15">
      <c r="A414" s="13"/>
      <c r="B414" s="13"/>
      <c r="C414" s="135"/>
      <c r="D414" s="13"/>
      <c r="E414" s="13"/>
      <c r="F414" s="13"/>
      <c r="G414" s="13"/>
      <c r="H414" s="70"/>
    </row>
    <row r="415" spans="1:8" ht="13" x14ac:dyDescent="0.15">
      <c r="A415" s="13"/>
      <c r="B415" s="13"/>
      <c r="C415" s="135"/>
      <c r="D415" s="13"/>
      <c r="E415" s="13"/>
      <c r="F415" s="13"/>
      <c r="G415" s="13"/>
      <c r="H415" s="70"/>
    </row>
    <row r="416" spans="1:8" ht="13" x14ac:dyDescent="0.15">
      <c r="A416" s="13"/>
      <c r="B416" s="13"/>
      <c r="C416" s="135"/>
      <c r="D416" s="13"/>
      <c r="E416" s="13"/>
      <c r="F416" s="13"/>
      <c r="G416" s="13"/>
      <c r="H416" s="70"/>
    </row>
    <row r="417" spans="1:8" ht="13" x14ac:dyDescent="0.15">
      <c r="A417" s="13"/>
      <c r="B417" s="13"/>
      <c r="C417" s="135"/>
      <c r="D417" s="13"/>
      <c r="E417" s="13"/>
      <c r="F417" s="13"/>
      <c r="G417" s="13"/>
      <c r="H417" s="70"/>
    </row>
    <row r="418" spans="1:8" ht="13" x14ac:dyDescent="0.15">
      <c r="A418" s="13"/>
      <c r="B418" s="13"/>
      <c r="C418" s="135"/>
      <c r="D418" s="13"/>
      <c r="E418" s="13"/>
      <c r="F418" s="13"/>
      <c r="G418" s="13"/>
      <c r="H418" s="70"/>
    </row>
    <row r="419" spans="1:8" ht="13" x14ac:dyDescent="0.15">
      <c r="A419" s="13"/>
      <c r="B419" s="13"/>
      <c r="C419" s="135"/>
      <c r="D419" s="13"/>
      <c r="E419" s="13"/>
      <c r="F419" s="13"/>
      <c r="G419" s="13"/>
      <c r="H419" s="70"/>
    </row>
    <row r="420" spans="1:8" ht="13" x14ac:dyDescent="0.15">
      <c r="A420" s="13"/>
      <c r="B420" s="13"/>
      <c r="C420" s="135"/>
      <c r="D420" s="13"/>
      <c r="E420" s="13"/>
      <c r="F420" s="13"/>
      <c r="G420" s="13"/>
      <c r="H420" s="70"/>
    </row>
    <row r="421" spans="1:8" ht="13" x14ac:dyDescent="0.15">
      <c r="A421" s="13"/>
      <c r="B421" s="13"/>
      <c r="C421" s="135"/>
      <c r="D421" s="13"/>
      <c r="E421" s="13"/>
      <c r="F421" s="13"/>
      <c r="G421" s="13"/>
      <c r="H421" s="70"/>
    </row>
    <row r="422" spans="1:8" ht="13" x14ac:dyDescent="0.15">
      <c r="A422" s="13"/>
      <c r="B422" s="13"/>
      <c r="C422" s="135"/>
      <c r="D422" s="13"/>
      <c r="E422" s="13"/>
      <c r="F422" s="13"/>
      <c r="G422" s="13"/>
      <c r="H422" s="70"/>
    </row>
    <row r="423" spans="1:8" ht="13" x14ac:dyDescent="0.15">
      <c r="A423" s="13"/>
      <c r="B423" s="13"/>
      <c r="C423" s="135"/>
      <c r="D423" s="13"/>
      <c r="E423" s="13"/>
      <c r="F423" s="13"/>
      <c r="G423" s="13"/>
      <c r="H423" s="70"/>
    </row>
    <row r="424" spans="1:8" ht="13" x14ac:dyDescent="0.15">
      <c r="A424" s="13"/>
      <c r="B424" s="13"/>
      <c r="C424" s="135"/>
      <c r="D424" s="13"/>
      <c r="E424" s="13"/>
      <c r="F424" s="13"/>
      <c r="G424" s="13"/>
      <c r="H424" s="70"/>
    </row>
    <row r="425" spans="1:8" ht="13" x14ac:dyDescent="0.15">
      <c r="A425" s="13"/>
      <c r="B425" s="13"/>
      <c r="C425" s="135"/>
      <c r="D425" s="13"/>
      <c r="E425" s="13"/>
      <c r="F425" s="13"/>
      <c r="G425" s="13"/>
      <c r="H425" s="70"/>
    </row>
    <row r="426" spans="1:8" ht="13" x14ac:dyDescent="0.15">
      <c r="A426" s="13"/>
      <c r="B426" s="13"/>
      <c r="C426" s="135"/>
      <c r="D426" s="13"/>
      <c r="E426" s="13"/>
      <c r="F426" s="13"/>
      <c r="G426" s="13"/>
      <c r="H426" s="70"/>
    </row>
    <row r="427" spans="1:8" ht="13" x14ac:dyDescent="0.15">
      <c r="A427" s="13"/>
      <c r="B427" s="13"/>
      <c r="C427" s="135"/>
      <c r="D427" s="13"/>
      <c r="E427" s="13"/>
      <c r="F427" s="13"/>
      <c r="G427" s="13"/>
      <c r="H427" s="70"/>
    </row>
    <row r="428" spans="1:8" ht="13" x14ac:dyDescent="0.15">
      <c r="A428" s="13"/>
      <c r="B428" s="13"/>
      <c r="C428" s="135"/>
      <c r="D428" s="13"/>
      <c r="E428" s="13"/>
      <c r="F428" s="13"/>
      <c r="G428" s="13"/>
      <c r="H428" s="70"/>
    </row>
    <row r="429" spans="1:8" ht="13" x14ac:dyDescent="0.15">
      <c r="A429" s="13"/>
      <c r="B429" s="13"/>
      <c r="C429" s="135"/>
      <c r="D429" s="13"/>
      <c r="E429" s="13"/>
      <c r="F429" s="13"/>
      <c r="G429" s="13"/>
      <c r="H429" s="70"/>
    </row>
    <row r="430" spans="1:8" ht="13" x14ac:dyDescent="0.15">
      <c r="A430" s="13"/>
      <c r="B430" s="13"/>
      <c r="C430" s="135"/>
      <c r="D430" s="13"/>
      <c r="E430" s="13"/>
      <c r="F430" s="13"/>
      <c r="G430" s="13"/>
      <c r="H430" s="70"/>
    </row>
    <row r="431" spans="1:8" ht="13" x14ac:dyDescent="0.15">
      <c r="A431" s="13"/>
      <c r="B431" s="13"/>
      <c r="C431" s="135"/>
      <c r="D431" s="13"/>
      <c r="E431" s="13"/>
      <c r="F431" s="13"/>
      <c r="G431" s="13"/>
      <c r="H431" s="70"/>
    </row>
    <row r="432" spans="1:8" ht="13" x14ac:dyDescent="0.15">
      <c r="A432" s="13"/>
      <c r="B432" s="13"/>
      <c r="C432" s="135"/>
      <c r="D432" s="13"/>
      <c r="E432" s="13"/>
      <c r="F432" s="13"/>
      <c r="G432" s="13"/>
      <c r="H432" s="70"/>
    </row>
    <row r="433" spans="1:8" ht="13" x14ac:dyDescent="0.15">
      <c r="A433" s="13"/>
      <c r="B433" s="13"/>
      <c r="C433" s="135"/>
      <c r="D433" s="13"/>
      <c r="E433" s="13"/>
      <c r="F433" s="13"/>
      <c r="G433" s="13"/>
      <c r="H433" s="70"/>
    </row>
    <row r="434" spans="1:8" ht="13" x14ac:dyDescent="0.15">
      <c r="A434" s="13"/>
      <c r="B434" s="13"/>
      <c r="C434" s="135"/>
      <c r="D434" s="13"/>
      <c r="E434" s="13"/>
      <c r="F434" s="13"/>
      <c r="G434" s="13"/>
      <c r="H434" s="70"/>
    </row>
    <row r="435" spans="1:8" ht="13" x14ac:dyDescent="0.15">
      <c r="A435" s="13"/>
      <c r="B435" s="13"/>
      <c r="C435" s="135"/>
      <c r="D435" s="13"/>
      <c r="E435" s="13"/>
      <c r="F435" s="13"/>
      <c r="G435" s="13"/>
      <c r="H435" s="70"/>
    </row>
    <row r="436" spans="1:8" ht="13" x14ac:dyDescent="0.15">
      <c r="A436" s="13"/>
      <c r="B436" s="13"/>
      <c r="C436" s="135"/>
      <c r="D436" s="13"/>
      <c r="E436" s="13"/>
      <c r="F436" s="13"/>
      <c r="G436" s="13"/>
      <c r="H436" s="70"/>
    </row>
    <row r="437" spans="1:8" ht="13" x14ac:dyDescent="0.15">
      <c r="A437" s="13"/>
      <c r="B437" s="13"/>
      <c r="C437" s="135"/>
      <c r="D437" s="13"/>
      <c r="E437" s="13"/>
      <c r="F437" s="13"/>
      <c r="G437" s="13"/>
      <c r="H437" s="70"/>
    </row>
    <row r="438" spans="1:8" ht="13" x14ac:dyDescent="0.15">
      <c r="A438" s="13"/>
      <c r="B438" s="13"/>
      <c r="C438" s="135"/>
      <c r="D438" s="13"/>
      <c r="E438" s="13"/>
      <c r="F438" s="13"/>
      <c r="G438" s="13"/>
      <c r="H438" s="70"/>
    </row>
    <row r="439" spans="1:8" ht="13" x14ac:dyDescent="0.15">
      <c r="A439" s="13"/>
      <c r="B439" s="13"/>
      <c r="C439" s="135"/>
      <c r="D439" s="13"/>
      <c r="E439" s="13"/>
      <c r="F439" s="13"/>
      <c r="G439" s="13"/>
      <c r="H439" s="70"/>
    </row>
    <row r="440" spans="1:8" ht="13" x14ac:dyDescent="0.15">
      <c r="A440" s="13"/>
      <c r="B440" s="13"/>
      <c r="C440" s="135"/>
      <c r="D440" s="13"/>
      <c r="E440" s="13"/>
      <c r="F440" s="13"/>
      <c r="G440" s="13"/>
      <c r="H440" s="70"/>
    </row>
    <row r="441" spans="1:8" ht="13" x14ac:dyDescent="0.15">
      <c r="A441" s="13"/>
      <c r="B441" s="13"/>
      <c r="C441" s="135"/>
      <c r="D441" s="13"/>
      <c r="E441" s="13"/>
      <c r="F441" s="13"/>
      <c r="G441" s="13"/>
      <c r="H441" s="70"/>
    </row>
    <row r="442" spans="1:8" ht="13" x14ac:dyDescent="0.15">
      <c r="A442" s="13"/>
      <c r="B442" s="13"/>
      <c r="C442" s="135"/>
      <c r="D442" s="13"/>
      <c r="E442" s="13"/>
      <c r="F442" s="13"/>
      <c r="G442" s="13"/>
      <c r="H442" s="70"/>
    </row>
    <row r="443" spans="1:8" ht="13" x14ac:dyDescent="0.15">
      <c r="A443" s="13"/>
      <c r="B443" s="13"/>
      <c r="C443" s="135"/>
      <c r="D443" s="13"/>
      <c r="E443" s="13"/>
      <c r="F443" s="13"/>
      <c r="G443" s="13"/>
      <c r="H443" s="70"/>
    </row>
    <row r="444" spans="1:8" ht="13" x14ac:dyDescent="0.15">
      <c r="A444" s="13"/>
      <c r="B444" s="13"/>
      <c r="C444" s="135"/>
      <c r="D444" s="13"/>
      <c r="E444" s="13"/>
      <c r="F444" s="13"/>
      <c r="G444" s="13"/>
      <c r="H444" s="70"/>
    </row>
    <row r="445" spans="1:8" ht="13" x14ac:dyDescent="0.15">
      <c r="A445" s="13"/>
      <c r="B445" s="13"/>
      <c r="C445" s="135"/>
      <c r="D445" s="13"/>
      <c r="E445" s="13"/>
      <c r="F445" s="13"/>
      <c r="G445" s="13"/>
      <c r="H445" s="70"/>
    </row>
    <row r="446" spans="1:8" ht="13" x14ac:dyDescent="0.15">
      <c r="A446" s="13"/>
      <c r="B446" s="13"/>
      <c r="C446" s="135"/>
      <c r="D446" s="13"/>
      <c r="E446" s="13"/>
      <c r="F446" s="13"/>
      <c r="G446" s="13"/>
      <c r="H446" s="70"/>
    </row>
    <row r="447" spans="1:8" ht="13" x14ac:dyDescent="0.15">
      <c r="A447" s="13"/>
      <c r="B447" s="13"/>
      <c r="C447" s="135"/>
      <c r="D447" s="13"/>
      <c r="E447" s="13"/>
      <c r="F447" s="13"/>
      <c r="G447" s="13"/>
      <c r="H447" s="70"/>
    </row>
    <row r="448" spans="1:8" ht="13" x14ac:dyDescent="0.15">
      <c r="A448" s="13"/>
      <c r="B448" s="13"/>
      <c r="C448" s="135"/>
      <c r="D448" s="13"/>
      <c r="E448" s="13"/>
      <c r="F448" s="13"/>
      <c r="G448" s="13"/>
      <c r="H448" s="70"/>
    </row>
    <row r="449" spans="1:8" ht="13" x14ac:dyDescent="0.15">
      <c r="A449" s="13"/>
      <c r="B449" s="13"/>
      <c r="C449" s="135"/>
      <c r="D449" s="13"/>
      <c r="E449" s="13"/>
      <c r="F449" s="13"/>
      <c r="G449" s="13"/>
      <c r="H449" s="70"/>
    </row>
    <row r="450" spans="1:8" ht="13" x14ac:dyDescent="0.15">
      <c r="A450" s="13"/>
      <c r="B450" s="13"/>
      <c r="C450" s="135"/>
      <c r="D450" s="13"/>
      <c r="E450" s="13"/>
      <c r="F450" s="13"/>
      <c r="G450" s="13"/>
      <c r="H450" s="70"/>
    </row>
    <row r="451" spans="1:8" ht="13" x14ac:dyDescent="0.15">
      <c r="A451" s="13"/>
      <c r="B451" s="13"/>
      <c r="C451" s="135"/>
      <c r="D451" s="13"/>
      <c r="E451" s="13"/>
      <c r="F451" s="13"/>
      <c r="G451" s="13"/>
      <c r="H451" s="70"/>
    </row>
    <row r="452" spans="1:8" ht="13" x14ac:dyDescent="0.15">
      <c r="A452" s="13"/>
      <c r="B452" s="13"/>
      <c r="C452" s="135"/>
      <c r="D452" s="13"/>
      <c r="E452" s="13"/>
      <c r="F452" s="13"/>
      <c r="G452" s="13"/>
      <c r="H452" s="70"/>
    </row>
    <row r="453" spans="1:8" ht="13" x14ac:dyDescent="0.15">
      <c r="A453" s="13"/>
      <c r="B453" s="13"/>
      <c r="C453" s="135"/>
      <c r="D453" s="13"/>
      <c r="E453" s="13"/>
      <c r="F453" s="13"/>
      <c r="G453" s="13"/>
      <c r="H453" s="70"/>
    </row>
    <row r="454" spans="1:8" ht="13" x14ac:dyDescent="0.15">
      <c r="A454" s="13"/>
      <c r="B454" s="13"/>
      <c r="C454" s="135"/>
      <c r="D454" s="13"/>
      <c r="E454" s="13"/>
      <c r="F454" s="13"/>
      <c r="G454" s="13"/>
      <c r="H454" s="70"/>
    </row>
    <row r="455" spans="1:8" ht="13" x14ac:dyDescent="0.15">
      <c r="A455" s="13"/>
      <c r="B455" s="13"/>
      <c r="C455" s="135"/>
      <c r="D455" s="13"/>
      <c r="E455" s="13"/>
      <c r="F455" s="13"/>
      <c r="G455" s="13"/>
      <c r="H455" s="70"/>
    </row>
    <row r="456" spans="1:8" ht="13" x14ac:dyDescent="0.15">
      <c r="A456" s="13"/>
      <c r="B456" s="13"/>
      <c r="C456" s="135"/>
      <c r="D456" s="13"/>
      <c r="E456" s="13"/>
      <c r="F456" s="13"/>
      <c r="G456" s="13"/>
      <c r="H456" s="70"/>
    </row>
    <row r="457" spans="1:8" ht="13" x14ac:dyDescent="0.15">
      <c r="A457" s="13"/>
      <c r="B457" s="13"/>
      <c r="C457" s="135"/>
      <c r="D457" s="13"/>
      <c r="E457" s="13"/>
      <c r="F457" s="13"/>
      <c r="G457" s="13"/>
      <c r="H457" s="70"/>
    </row>
    <row r="458" spans="1:8" ht="13" x14ac:dyDescent="0.15">
      <c r="A458" s="13"/>
      <c r="B458" s="13"/>
      <c r="C458" s="135"/>
      <c r="D458" s="13"/>
      <c r="E458" s="13"/>
      <c r="F458" s="13"/>
      <c r="G458" s="13"/>
      <c r="H458" s="70"/>
    </row>
    <row r="459" spans="1:8" ht="13" x14ac:dyDescent="0.15">
      <c r="A459" s="13"/>
      <c r="B459" s="13"/>
      <c r="C459" s="135"/>
      <c r="D459" s="13"/>
      <c r="E459" s="13"/>
      <c r="F459" s="13"/>
      <c r="G459" s="13"/>
      <c r="H459" s="70"/>
    </row>
    <row r="460" spans="1:8" ht="13" x14ac:dyDescent="0.15">
      <c r="A460" s="13"/>
      <c r="B460" s="13"/>
      <c r="C460" s="135"/>
      <c r="D460" s="13"/>
      <c r="E460" s="13"/>
      <c r="F460" s="13"/>
      <c r="G460" s="13"/>
      <c r="H460" s="70"/>
    </row>
    <row r="461" spans="1:8" ht="13" x14ac:dyDescent="0.15">
      <c r="A461" s="13"/>
      <c r="B461" s="13"/>
      <c r="C461" s="135"/>
      <c r="D461" s="13"/>
      <c r="E461" s="13"/>
      <c r="F461" s="13"/>
      <c r="G461" s="13"/>
      <c r="H461" s="70"/>
    </row>
    <row r="462" spans="1:8" ht="13" x14ac:dyDescent="0.15">
      <c r="A462" s="13"/>
      <c r="B462" s="13"/>
      <c r="C462" s="135"/>
      <c r="D462" s="13"/>
      <c r="E462" s="13"/>
      <c r="F462" s="13"/>
      <c r="G462" s="13"/>
      <c r="H462" s="70"/>
    </row>
    <row r="463" spans="1:8" ht="13" x14ac:dyDescent="0.15">
      <c r="A463" s="13"/>
      <c r="B463" s="13"/>
      <c r="C463" s="135"/>
      <c r="D463" s="13"/>
      <c r="E463" s="13"/>
      <c r="F463" s="13"/>
      <c r="G463" s="13"/>
      <c r="H463" s="70"/>
    </row>
    <row r="464" spans="1:8" ht="13" x14ac:dyDescent="0.15">
      <c r="A464" s="13"/>
      <c r="B464" s="13"/>
      <c r="C464" s="135"/>
      <c r="D464" s="13"/>
      <c r="E464" s="13"/>
      <c r="F464" s="13"/>
      <c r="G464" s="13"/>
      <c r="H464" s="70"/>
    </row>
    <row r="465" spans="1:8" ht="13" x14ac:dyDescent="0.15">
      <c r="A465" s="13"/>
      <c r="B465" s="13"/>
      <c r="C465" s="135"/>
      <c r="D465" s="13"/>
      <c r="E465" s="13"/>
      <c r="F465" s="13"/>
      <c r="G465" s="13"/>
      <c r="H465" s="70"/>
    </row>
    <row r="466" spans="1:8" ht="13" x14ac:dyDescent="0.15">
      <c r="A466" s="13"/>
      <c r="B466" s="13"/>
      <c r="C466" s="135"/>
      <c r="D466" s="13"/>
      <c r="E466" s="13"/>
      <c r="F466" s="13"/>
      <c r="G466" s="13"/>
      <c r="H466" s="70"/>
    </row>
    <row r="467" spans="1:8" ht="13" x14ac:dyDescent="0.15">
      <c r="A467" s="13"/>
      <c r="B467" s="13"/>
      <c r="C467" s="135"/>
      <c r="D467" s="13"/>
      <c r="E467" s="13"/>
      <c r="F467" s="13"/>
      <c r="G467" s="13"/>
      <c r="H467" s="70"/>
    </row>
    <row r="468" spans="1:8" ht="13" x14ac:dyDescent="0.15">
      <c r="A468" s="13"/>
      <c r="B468" s="13"/>
      <c r="C468" s="135"/>
      <c r="D468" s="13"/>
      <c r="E468" s="13"/>
      <c r="F468" s="13"/>
      <c r="G468" s="13"/>
      <c r="H468" s="70"/>
    </row>
    <row r="469" spans="1:8" ht="13" x14ac:dyDescent="0.15">
      <c r="A469" s="13"/>
      <c r="B469" s="13"/>
      <c r="C469" s="135"/>
      <c r="D469" s="13"/>
      <c r="E469" s="13"/>
      <c r="F469" s="13"/>
      <c r="G469" s="13"/>
      <c r="H469" s="70"/>
    </row>
    <row r="470" spans="1:8" ht="13" x14ac:dyDescent="0.15">
      <c r="A470" s="13"/>
      <c r="B470" s="13"/>
      <c r="C470" s="135"/>
      <c r="D470" s="13"/>
      <c r="E470" s="13"/>
      <c r="F470" s="13"/>
      <c r="G470" s="13"/>
      <c r="H470" s="70"/>
    </row>
    <row r="471" spans="1:8" ht="13" x14ac:dyDescent="0.15">
      <c r="A471" s="13"/>
      <c r="B471" s="13"/>
      <c r="C471" s="135"/>
      <c r="D471" s="13"/>
      <c r="E471" s="13"/>
      <c r="F471" s="13"/>
      <c r="G471" s="13"/>
      <c r="H471" s="70"/>
    </row>
    <row r="472" spans="1:8" ht="13" x14ac:dyDescent="0.15">
      <c r="A472" s="13"/>
      <c r="B472" s="13"/>
      <c r="C472" s="135"/>
      <c r="D472" s="13"/>
      <c r="E472" s="13"/>
      <c r="F472" s="13"/>
      <c r="G472" s="13"/>
      <c r="H472" s="70"/>
    </row>
    <row r="473" spans="1:8" ht="13" x14ac:dyDescent="0.15">
      <c r="A473" s="13"/>
      <c r="B473" s="13"/>
      <c r="C473" s="135"/>
      <c r="D473" s="13"/>
      <c r="E473" s="13"/>
      <c r="F473" s="13"/>
      <c r="G473" s="13"/>
      <c r="H473" s="70"/>
    </row>
    <row r="474" spans="1:8" ht="13" x14ac:dyDescent="0.15">
      <c r="A474" s="13"/>
      <c r="B474" s="13"/>
      <c r="C474" s="135"/>
      <c r="D474" s="13"/>
      <c r="E474" s="13"/>
      <c r="F474" s="13"/>
      <c r="G474" s="13"/>
      <c r="H474" s="70"/>
    </row>
    <row r="475" spans="1:8" ht="13" x14ac:dyDescent="0.15">
      <c r="A475" s="13"/>
      <c r="B475" s="13"/>
      <c r="C475" s="135"/>
      <c r="D475" s="13"/>
      <c r="E475" s="13"/>
      <c r="F475" s="13"/>
      <c r="G475" s="13"/>
      <c r="H475" s="70"/>
    </row>
    <row r="476" spans="1:8" ht="13" x14ac:dyDescent="0.15">
      <c r="A476" s="13"/>
      <c r="B476" s="13"/>
      <c r="C476" s="135"/>
      <c r="D476" s="13"/>
      <c r="E476" s="13"/>
      <c r="F476" s="13"/>
      <c r="G476" s="13"/>
      <c r="H476" s="70"/>
    </row>
    <row r="477" spans="1:8" ht="13" x14ac:dyDescent="0.15">
      <c r="A477" s="13"/>
      <c r="B477" s="13"/>
      <c r="C477" s="135"/>
      <c r="D477" s="13"/>
      <c r="E477" s="13"/>
      <c r="F477" s="13"/>
      <c r="G477" s="13"/>
      <c r="H477" s="70"/>
    </row>
    <row r="478" spans="1:8" ht="13" x14ac:dyDescent="0.15">
      <c r="A478" s="15"/>
      <c r="B478" s="16"/>
      <c r="C478" s="129"/>
      <c r="D478" s="16"/>
      <c r="E478" s="16"/>
      <c r="F478" s="16"/>
      <c r="G478" s="31"/>
      <c r="H478" s="70"/>
    </row>
    <row r="479" spans="1:8" ht="13" x14ac:dyDescent="0.15">
      <c r="A479" s="15"/>
      <c r="B479" s="16"/>
      <c r="C479" s="129"/>
      <c r="D479" s="16"/>
      <c r="E479" s="16"/>
      <c r="F479" s="16"/>
      <c r="G479" s="31"/>
      <c r="H479" s="70"/>
    </row>
    <row r="480" spans="1:8" ht="13" x14ac:dyDescent="0.15">
      <c r="A480" s="15"/>
      <c r="B480" s="16"/>
      <c r="C480" s="129"/>
      <c r="D480" s="16"/>
      <c r="E480" s="16"/>
      <c r="F480" s="16"/>
      <c r="G480" s="31"/>
      <c r="H480" s="70"/>
    </row>
    <row r="481" spans="1:8" ht="13" x14ac:dyDescent="0.15">
      <c r="A481" s="15"/>
      <c r="B481" s="16"/>
      <c r="C481" s="40"/>
      <c r="D481" s="16"/>
      <c r="E481" s="16"/>
      <c r="F481" s="16"/>
      <c r="G481" s="13"/>
      <c r="H481" s="70"/>
    </row>
    <row r="482" spans="1:8" ht="13" x14ac:dyDescent="0.15">
      <c r="A482" s="15"/>
      <c r="B482" s="16"/>
      <c r="C482" s="40"/>
      <c r="D482" s="16"/>
      <c r="E482" s="16"/>
      <c r="F482" s="16"/>
      <c r="G482" s="13"/>
      <c r="H482" s="70"/>
    </row>
    <row r="483" spans="1:8" ht="13" x14ac:dyDescent="0.15">
      <c r="A483" s="15"/>
      <c r="B483" s="16"/>
      <c r="C483" s="129"/>
      <c r="D483" s="16"/>
      <c r="E483" s="16"/>
      <c r="F483" s="16"/>
      <c r="G483" s="13"/>
      <c r="H483" s="70"/>
    </row>
    <row r="484" spans="1:8" ht="13.25" customHeight="1" x14ac:dyDescent="0.15">
      <c r="A484" s="15"/>
      <c r="B484" s="16"/>
      <c r="C484" s="129"/>
      <c r="D484" s="16"/>
      <c r="E484" s="16"/>
      <c r="F484" s="16"/>
      <c r="G484" s="13"/>
      <c r="H484" s="70"/>
    </row>
    <row r="485" spans="1:8" ht="13.25" customHeight="1" x14ac:dyDescent="0.15">
      <c r="A485" s="15"/>
      <c r="B485" s="16"/>
      <c r="C485" s="129"/>
      <c r="D485" s="16"/>
      <c r="E485" s="16"/>
      <c r="F485" s="16"/>
      <c r="G485" s="13"/>
      <c r="H485" s="70"/>
    </row>
    <row r="486" spans="1:8" ht="13.25" customHeight="1" x14ac:dyDescent="0.15">
      <c r="A486" s="15"/>
      <c r="B486" s="16"/>
      <c r="C486" s="129"/>
      <c r="D486" s="16"/>
      <c r="E486" s="16"/>
      <c r="F486" s="16"/>
      <c r="G486" s="13"/>
      <c r="H486" s="70"/>
    </row>
    <row r="487" spans="1:8" ht="13.25" customHeight="1" x14ac:dyDescent="0.15">
      <c r="A487" s="13"/>
      <c r="B487" s="16"/>
      <c r="C487" s="135"/>
      <c r="D487" s="13"/>
      <c r="E487" s="13"/>
      <c r="F487" s="13"/>
      <c r="G487" s="13"/>
      <c r="H487" s="70"/>
    </row>
    <row r="488" spans="1:8" ht="13.25" customHeight="1" x14ac:dyDescent="0.15">
      <c r="A488" s="13"/>
      <c r="B488" s="16"/>
      <c r="C488" s="135"/>
      <c r="D488" s="13"/>
      <c r="E488" s="13"/>
      <c r="F488" s="13"/>
      <c r="G488" s="13"/>
      <c r="H488" s="70"/>
    </row>
    <row r="489" spans="1:8" ht="13.25" customHeight="1" x14ac:dyDescent="0.15">
      <c r="A489" s="13"/>
      <c r="B489" s="16"/>
      <c r="C489" s="299"/>
      <c r="D489" s="13"/>
      <c r="E489" s="13"/>
      <c r="F489" s="13"/>
      <c r="G489" s="31"/>
      <c r="H489" s="70"/>
    </row>
    <row r="490" spans="1:8" ht="13.25" customHeight="1" x14ac:dyDescent="0.15">
      <c r="A490" s="13"/>
      <c r="B490" s="16"/>
      <c r="C490" s="135"/>
      <c r="D490" s="13"/>
      <c r="E490" s="13"/>
      <c r="F490" s="13"/>
      <c r="G490" s="31"/>
      <c r="H490" s="70"/>
    </row>
    <row r="491" spans="1:8" ht="13.25" customHeight="1" x14ac:dyDescent="0.15">
      <c r="A491" s="13"/>
      <c r="B491" s="16"/>
      <c r="C491" s="135"/>
      <c r="D491" s="13"/>
      <c r="E491" s="13"/>
      <c r="F491" s="13"/>
      <c r="G491" s="31"/>
      <c r="H491" s="70"/>
    </row>
    <row r="492" spans="1:8" ht="13.25" customHeight="1" x14ac:dyDescent="0.15">
      <c r="A492" s="13"/>
      <c r="B492" s="16"/>
      <c r="C492" s="135"/>
      <c r="D492" s="13"/>
      <c r="E492" s="13"/>
      <c r="F492" s="13"/>
      <c r="G492" s="13"/>
      <c r="H492" s="70"/>
    </row>
    <row r="493" spans="1:8" ht="13.25" customHeight="1" x14ac:dyDescent="0.15">
      <c r="A493" s="13"/>
      <c r="B493" s="16"/>
      <c r="C493" s="135"/>
      <c r="D493" s="13"/>
      <c r="E493" s="13"/>
      <c r="F493" s="13"/>
      <c r="G493" s="13"/>
      <c r="H493" s="70"/>
    </row>
    <row r="494" spans="1:8" ht="13.25" customHeight="1" x14ac:dyDescent="0.15">
      <c r="A494" s="13"/>
      <c r="B494" s="16"/>
      <c r="C494" s="135"/>
      <c r="D494" s="13"/>
      <c r="E494" s="13"/>
      <c r="F494" s="13"/>
      <c r="G494" s="13"/>
      <c r="H494" s="70"/>
    </row>
    <row r="495" spans="1:8" ht="13.25" customHeight="1" x14ac:dyDescent="0.15">
      <c r="A495" s="13"/>
      <c r="B495" s="16"/>
      <c r="C495" s="135"/>
      <c r="D495" s="13"/>
      <c r="E495" s="13"/>
      <c r="F495" s="13"/>
      <c r="G495" s="13"/>
      <c r="H495" s="70"/>
    </row>
    <row r="496" spans="1:8" ht="13.25" customHeight="1" x14ac:dyDescent="0.15">
      <c r="A496" s="13"/>
      <c r="B496" s="16"/>
      <c r="C496" s="135"/>
      <c r="D496" s="13"/>
      <c r="E496" s="13"/>
      <c r="F496" s="13"/>
      <c r="G496" s="13"/>
      <c r="H496" s="70"/>
    </row>
    <row r="497" spans="1:8" ht="13.25" customHeight="1" x14ac:dyDescent="0.15">
      <c r="A497" s="13"/>
      <c r="B497" s="16"/>
      <c r="C497" s="135"/>
      <c r="D497" s="13"/>
      <c r="E497" s="13"/>
      <c r="F497" s="13"/>
      <c r="G497" s="13"/>
      <c r="H497" s="70"/>
    </row>
    <row r="498" spans="1:8" ht="13.25" customHeight="1" x14ac:dyDescent="0.15">
      <c r="A498" s="13"/>
      <c r="B498" s="16"/>
      <c r="C498" s="135"/>
      <c r="D498" s="13"/>
      <c r="E498" s="13"/>
      <c r="F498" s="13"/>
      <c r="G498" s="13"/>
      <c r="H498" s="70"/>
    </row>
    <row r="499" spans="1:8" ht="13.25" customHeight="1" x14ac:dyDescent="0.15">
      <c r="A499" s="13"/>
      <c r="B499" s="16"/>
      <c r="C499" s="135"/>
      <c r="D499" s="13"/>
      <c r="E499" s="13"/>
      <c r="F499" s="13"/>
      <c r="G499" s="13"/>
      <c r="H499" s="70"/>
    </row>
    <row r="500" spans="1:8" ht="13.25" customHeight="1" x14ac:dyDescent="0.15">
      <c r="A500" s="13"/>
      <c r="B500" s="16"/>
      <c r="C500" s="135"/>
      <c r="D500" s="13"/>
      <c r="E500" s="13"/>
      <c r="F500" s="13"/>
      <c r="G500" s="13"/>
      <c r="H500" s="70"/>
    </row>
    <row r="501" spans="1:8" ht="13.25" customHeight="1" x14ac:dyDescent="0.15">
      <c r="A501" s="13"/>
      <c r="B501" s="16"/>
      <c r="C501" s="135"/>
      <c r="D501" s="13"/>
      <c r="E501" s="13"/>
      <c r="F501" s="13"/>
      <c r="G501" s="13"/>
      <c r="H501" s="70"/>
    </row>
    <row r="502" spans="1:8" ht="13.25" customHeight="1" x14ac:dyDescent="0.15">
      <c r="A502" s="13"/>
      <c r="B502" s="13"/>
      <c r="C502" s="135"/>
      <c r="D502" s="13"/>
      <c r="E502" s="13"/>
      <c r="F502" s="13"/>
      <c r="G502" s="13"/>
      <c r="H502" s="70"/>
    </row>
    <row r="503" spans="1:8" ht="13.25" customHeight="1" x14ac:dyDescent="0.15">
      <c r="A503" s="13"/>
      <c r="B503" s="13"/>
      <c r="C503" s="135"/>
      <c r="D503" s="13"/>
      <c r="E503" s="13"/>
      <c r="F503" s="13"/>
      <c r="G503" s="13"/>
      <c r="H503" s="70"/>
    </row>
    <row r="504" spans="1:8" ht="13.25" customHeight="1" x14ac:dyDescent="0.15">
      <c r="A504" s="13"/>
      <c r="B504" s="13"/>
      <c r="C504" s="135"/>
      <c r="D504" s="13"/>
      <c r="E504" s="13"/>
      <c r="F504" s="13"/>
      <c r="G504" s="13"/>
      <c r="H504" s="70"/>
    </row>
    <row r="505" spans="1:8" ht="13.25" customHeight="1" x14ac:dyDescent="0.15">
      <c r="A505" s="13"/>
      <c r="B505" s="13"/>
      <c r="C505" s="135"/>
      <c r="D505" s="13"/>
      <c r="E505" s="13"/>
      <c r="F505" s="13"/>
      <c r="G505" s="13"/>
      <c r="H505" s="70"/>
    </row>
    <row r="506" spans="1:8" ht="13.25" customHeight="1" x14ac:dyDescent="0.15">
      <c r="A506" s="13"/>
      <c r="B506" s="16"/>
      <c r="C506" s="135"/>
      <c r="D506" s="13"/>
      <c r="E506" s="13"/>
      <c r="F506" s="13"/>
      <c r="G506" s="13"/>
      <c r="H506" s="70"/>
    </row>
    <row r="507" spans="1:8" ht="13.25" customHeight="1" x14ac:dyDescent="0.15">
      <c r="A507" s="13"/>
      <c r="B507" s="16"/>
      <c r="C507" s="135"/>
      <c r="D507" s="13"/>
      <c r="E507" s="13"/>
      <c r="F507" s="13"/>
      <c r="G507" s="13"/>
      <c r="H507" s="70"/>
    </row>
    <row r="508" spans="1:8" ht="13.25" customHeight="1" x14ac:dyDescent="0.15">
      <c r="A508" s="13"/>
      <c r="B508" s="16"/>
      <c r="C508" s="135"/>
      <c r="D508" s="13"/>
      <c r="E508" s="13"/>
      <c r="F508" s="13"/>
      <c r="G508" s="13"/>
      <c r="H508" s="70"/>
    </row>
    <row r="509" spans="1:8" ht="13.25" customHeight="1" x14ac:dyDescent="0.15">
      <c r="A509" s="13"/>
      <c r="B509" s="16"/>
      <c r="C509" s="135"/>
      <c r="D509" s="13"/>
      <c r="E509" s="13"/>
      <c r="F509" s="13"/>
      <c r="G509" s="13"/>
      <c r="H509" s="70"/>
    </row>
    <row r="510" spans="1:8" ht="13.25" customHeight="1" x14ac:dyDescent="0.15">
      <c r="A510" s="13"/>
      <c r="B510" s="16"/>
      <c r="C510" s="135"/>
      <c r="D510" s="13"/>
      <c r="E510" s="13"/>
      <c r="F510" s="13"/>
      <c r="G510" s="13"/>
      <c r="H510" s="70"/>
    </row>
    <row r="511" spans="1:8" ht="13.25" customHeight="1" x14ac:dyDescent="0.15">
      <c r="A511" s="13"/>
      <c r="B511" s="16"/>
      <c r="C511" s="135"/>
      <c r="D511" s="13"/>
      <c r="E511" s="13"/>
      <c r="F511" s="13"/>
      <c r="G511" s="13"/>
      <c r="H511" s="70"/>
    </row>
    <row r="512" spans="1:8" ht="13.25" customHeight="1" x14ac:dyDescent="0.15">
      <c r="A512" s="13"/>
      <c r="B512" s="16"/>
      <c r="C512" s="135"/>
      <c r="D512" s="13"/>
      <c r="E512" s="13"/>
      <c r="F512" s="13"/>
      <c r="G512" s="13"/>
      <c r="H512" s="70"/>
    </row>
    <row r="513" spans="1:8" ht="13.25" customHeight="1" x14ac:dyDescent="0.15">
      <c r="A513" s="13"/>
      <c r="B513" s="16"/>
      <c r="C513" s="135"/>
      <c r="D513" s="13"/>
      <c r="E513" s="13"/>
      <c r="F513" s="13"/>
      <c r="G513" s="13"/>
      <c r="H513" s="70"/>
    </row>
    <row r="514" spans="1:8" ht="13.25" customHeight="1" x14ac:dyDescent="0.15">
      <c r="A514" s="13"/>
      <c r="B514" s="16"/>
      <c r="C514" s="135"/>
      <c r="D514" s="13"/>
      <c r="E514" s="13"/>
      <c r="F514" s="13"/>
      <c r="G514" s="13"/>
      <c r="H514" s="70"/>
    </row>
    <row r="515" spans="1:8" ht="13.25" customHeight="1" x14ac:dyDescent="0.15">
      <c r="A515" s="13"/>
      <c r="B515" s="16"/>
      <c r="C515" s="135"/>
      <c r="D515" s="13"/>
      <c r="E515" s="13"/>
      <c r="F515" s="13"/>
      <c r="G515" s="13"/>
      <c r="H515" s="70"/>
    </row>
    <row r="516" spans="1:8" ht="13.25" customHeight="1" x14ac:dyDescent="0.15">
      <c r="A516" s="13"/>
      <c r="B516" s="16"/>
      <c r="C516" s="135"/>
      <c r="D516" s="13"/>
      <c r="E516" s="13"/>
      <c r="F516" s="13"/>
      <c r="G516" s="13"/>
      <c r="H516" s="70"/>
    </row>
    <row r="517" spans="1:8" ht="13.25" customHeight="1" x14ac:dyDescent="0.15">
      <c r="A517" s="13"/>
      <c r="B517" s="16"/>
      <c r="C517" s="135"/>
      <c r="D517" s="13"/>
      <c r="E517" s="13"/>
      <c r="F517" s="13"/>
      <c r="G517" s="13"/>
      <c r="H517" s="70"/>
    </row>
    <row r="518" spans="1:8" ht="13.25" customHeight="1" x14ac:dyDescent="0.15">
      <c r="A518" s="13"/>
      <c r="B518" s="16"/>
      <c r="C518" s="135"/>
      <c r="D518" s="13"/>
      <c r="E518" s="13"/>
      <c r="F518" s="13"/>
      <c r="G518" s="13"/>
      <c r="H518" s="70"/>
    </row>
    <row r="519" spans="1:8" ht="13.25" customHeight="1" x14ac:dyDescent="0.15">
      <c r="A519" s="13"/>
      <c r="B519" s="16"/>
      <c r="C519" s="135"/>
      <c r="D519" s="13"/>
      <c r="E519" s="13"/>
      <c r="F519" s="13"/>
      <c r="G519" s="13"/>
      <c r="H519" s="70"/>
    </row>
    <row r="520" spans="1:8" ht="13.25" customHeight="1" x14ac:dyDescent="0.15">
      <c r="A520" s="13"/>
      <c r="B520" s="16"/>
      <c r="C520" s="135"/>
      <c r="D520" s="13"/>
      <c r="E520" s="13"/>
      <c r="F520" s="13"/>
      <c r="G520" s="13"/>
      <c r="H520" s="70"/>
    </row>
    <row r="521" spans="1:8" ht="13.25" customHeight="1" x14ac:dyDescent="0.15">
      <c r="A521" s="13"/>
      <c r="B521" s="16"/>
      <c r="C521" s="135"/>
      <c r="D521" s="13"/>
      <c r="E521" s="13"/>
      <c r="F521" s="13"/>
      <c r="G521" s="13"/>
      <c r="H521" s="70"/>
    </row>
    <row r="522" spans="1:8" ht="13.25" customHeight="1" x14ac:dyDescent="0.15">
      <c r="A522" s="13"/>
      <c r="B522" s="16"/>
      <c r="C522" s="135"/>
      <c r="D522" s="13"/>
      <c r="E522" s="13"/>
      <c r="F522" s="13"/>
      <c r="G522" s="13"/>
      <c r="H522" s="70"/>
    </row>
    <row r="523" spans="1:8" ht="13.25" customHeight="1" x14ac:dyDescent="0.15">
      <c r="A523" s="13"/>
      <c r="B523" s="16"/>
      <c r="C523" s="135"/>
      <c r="D523" s="13"/>
      <c r="E523" s="13"/>
      <c r="F523" s="13"/>
      <c r="G523" s="13"/>
      <c r="H523" s="70"/>
    </row>
    <row r="524" spans="1:8" ht="13.25" customHeight="1" x14ac:dyDescent="0.15">
      <c r="A524" s="13"/>
      <c r="B524" s="13"/>
      <c r="C524" s="135"/>
      <c r="D524" s="13"/>
      <c r="E524" s="13"/>
      <c r="F524" s="13"/>
      <c r="G524" s="13"/>
      <c r="H524" s="70"/>
    </row>
    <row r="525" spans="1:8" ht="13.25" customHeight="1" x14ac:dyDescent="0.15">
      <c r="A525" s="13"/>
      <c r="B525" s="13"/>
      <c r="C525" s="135"/>
      <c r="D525" s="13"/>
      <c r="E525" s="13"/>
      <c r="F525" s="13"/>
      <c r="G525" s="13"/>
      <c r="H525" s="70"/>
    </row>
    <row r="526" spans="1:8" ht="13.25" customHeight="1" x14ac:dyDescent="0.15">
      <c r="A526" s="13"/>
      <c r="B526" s="13"/>
      <c r="C526" s="135"/>
      <c r="D526" s="13"/>
      <c r="E526" s="13"/>
      <c r="F526" s="13"/>
      <c r="G526" s="13"/>
      <c r="H526" s="70"/>
    </row>
    <row r="527" spans="1:8" ht="13.25" customHeight="1" x14ac:dyDescent="0.15">
      <c r="A527" s="13"/>
      <c r="B527" s="13"/>
      <c r="C527" s="135"/>
      <c r="D527" s="13"/>
      <c r="E527" s="13"/>
      <c r="F527" s="13"/>
      <c r="G527" s="13"/>
      <c r="H527" s="70"/>
    </row>
    <row r="528" spans="1:8" ht="13.25" customHeight="1" x14ac:dyDescent="0.15">
      <c r="A528" s="13"/>
      <c r="B528" s="16"/>
      <c r="C528" s="135"/>
      <c r="D528" s="13"/>
      <c r="E528" s="13"/>
      <c r="F528" s="13"/>
      <c r="G528" s="13"/>
      <c r="H528" s="70"/>
    </row>
    <row r="529" spans="1:8" ht="13.25" customHeight="1" x14ac:dyDescent="0.15">
      <c r="A529" s="13"/>
      <c r="B529" s="16"/>
      <c r="C529" s="135"/>
      <c r="D529" s="13"/>
      <c r="E529" s="13"/>
      <c r="F529" s="13"/>
      <c r="G529" s="13"/>
      <c r="H529" s="70"/>
    </row>
    <row r="530" spans="1:8" ht="13.25" customHeight="1" x14ac:dyDescent="0.15">
      <c r="A530" s="13"/>
      <c r="B530" s="16"/>
      <c r="C530" s="135"/>
      <c r="D530" s="13"/>
      <c r="E530" s="13"/>
      <c r="F530" s="13"/>
      <c r="G530" s="13"/>
      <c r="H530" s="70"/>
    </row>
    <row r="531" spans="1:8" ht="13.25" customHeight="1" x14ac:dyDescent="0.15">
      <c r="A531" s="13"/>
      <c r="B531" s="16"/>
      <c r="C531" s="135"/>
      <c r="D531" s="13"/>
      <c r="E531" s="13"/>
      <c r="F531" s="13"/>
      <c r="G531" s="13"/>
      <c r="H531" s="70"/>
    </row>
    <row r="532" spans="1:8" ht="13.25" customHeight="1" x14ac:dyDescent="0.15">
      <c r="A532" s="13"/>
      <c r="B532" s="16"/>
      <c r="C532" s="135"/>
      <c r="D532" s="13"/>
      <c r="E532" s="13"/>
      <c r="F532" s="13"/>
      <c r="G532" s="13"/>
      <c r="H532" s="70"/>
    </row>
    <row r="533" spans="1:8" ht="13.25" customHeight="1" x14ac:dyDescent="0.15">
      <c r="A533" s="13"/>
      <c r="B533" s="16"/>
      <c r="C533" s="135"/>
      <c r="D533" s="13"/>
      <c r="E533" s="13"/>
      <c r="F533" s="13"/>
      <c r="G533" s="13"/>
      <c r="H533" s="70"/>
    </row>
    <row r="534" spans="1:8" ht="13.25" customHeight="1" x14ac:dyDescent="0.15">
      <c r="A534" s="13"/>
      <c r="B534" s="16"/>
      <c r="C534" s="135"/>
      <c r="D534" s="13"/>
      <c r="E534" s="13"/>
      <c r="F534" s="13"/>
      <c r="G534" s="13"/>
      <c r="H534" s="70"/>
    </row>
    <row r="535" spans="1:8" ht="13.25" customHeight="1" x14ac:dyDescent="0.15">
      <c r="A535" s="13"/>
      <c r="B535" s="16"/>
      <c r="C535" s="135"/>
      <c r="D535" s="13"/>
      <c r="E535" s="13"/>
      <c r="F535" s="13"/>
      <c r="G535" s="13"/>
      <c r="H535" s="70"/>
    </row>
    <row r="536" spans="1:8" ht="13.25" customHeight="1" x14ac:dyDescent="0.15">
      <c r="A536" s="13"/>
      <c r="B536" s="16"/>
      <c r="C536" s="135"/>
      <c r="D536" s="13"/>
      <c r="E536" s="13"/>
      <c r="F536" s="13"/>
      <c r="G536" s="13"/>
      <c r="H536" s="70"/>
    </row>
    <row r="537" spans="1:8" ht="13.25" customHeight="1" x14ac:dyDescent="0.15">
      <c r="A537" s="13"/>
      <c r="B537" s="16"/>
      <c r="C537" s="135"/>
      <c r="D537" s="13"/>
      <c r="E537" s="13"/>
      <c r="F537" s="13"/>
      <c r="G537" s="13"/>
      <c r="H537" s="70"/>
    </row>
    <row r="538" spans="1:8" ht="13.25" customHeight="1" x14ac:dyDescent="0.15">
      <c r="A538" s="13"/>
      <c r="B538" s="16"/>
      <c r="C538" s="135"/>
      <c r="D538" s="13"/>
      <c r="E538" s="13"/>
      <c r="F538" s="13"/>
      <c r="G538" s="13"/>
      <c r="H538" s="70"/>
    </row>
    <row r="539" spans="1:8" ht="13.25" customHeight="1" x14ac:dyDescent="0.15">
      <c r="A539" s="13"/>
      <c r="B539" s="16"/>
      <c r="C539" s="135"/>
      <c r="D539" s="13"/>
      <c r="E539" s="13"/>
      <c r="F539" s="13"/>
      <c r="G539" s="13"/>
      <c r="H539" s="70"/>
    </row>
    <row r="540" spans="1:8" ht="13.25" customHeight="1" x14ac:dyDescent="0.15">
      <c r="A540" s="13"/>
      <c r="B540" s="13"/>
      <c r="C540" s="135"/>
      <c r="D540" s="13"/>
      <c r="E540" s="13"/>
      <c r="F540" s="13"/>
      <c r="G540" s="31"/>
      <c r="H540" s="70"/>
    </row>
    <row r="541" spans="1:8" ht="13.25" customHeight="1" x14ac:dyDescent="0.15">
      <c r="A541" s="13"/>
      <c r="B541" s="13"/>
      <c r="C541" s="135"/>
      <c r="D541" s="13"/>
      <c r="E541" s="13"/>
      <c r="F541" s="13"/>
      <c r="G541" s="13"/>
      <c r="H541" s="70"/>
    </row>
    <row r="542" spans="1:8" ht="13.25" customHeight="1" x14ac:dyDescent="0.15">
      <c r="A542" s="13"/>
      <c r="B542" s="13"/>
      <c r="C542" s="135"/>
      <c r="D542" s="13"/>
      <c r="E542" s="13"/>
      <c r="F542" s="13"/>
      <c r="G542" s="13"/>
      <c r="H542" s="70"/>
    </row>
    <row r="543" spans="1:8" ht="13.25" customHeight="1" x14ac:dyDescent="0.15">
      <c r="A543" s="13"/>
      <c r="B543" s="13"/>
      <c r="C543" s="135"/>
      <c r="D543" s="13"/>
      <c r="E543" s="13"/>
      <c r="F543" s="13"/>
      <c r="G543" s="13"/>
      <c r="H543" s="70"/>
    </row>
    <row r="544" spans="1:8" ht="13.25" customHeight="1" x14ac:dyDescent="0.15">
      <c r="A544" s="13"/>
      <c r="B544" s="16"/>
      <c r="C544" s="135"/>
      <c r="D544" s="13"/>
      <c r="E544" s="13"/>
      <c r="F544" s="13"/>
      <c r="G544" s="13"/>
      <c r="H544" s="70"/>
    </row>
    <row r="545" spans="1:8" ht="13.25" customHeight="1" x14ac:dyDescent="0.15">
      <c r="A545" s="13"/>
      <c r="B545" s="16"/>
      <c r="C545" s="135"/>
      <c r="D545" s="13"/>
      <c r="E545" s="13"/>
      <c r="F545" s="13"/>
      <c r="G545" s="13"/>
      <c r="H545" s="70"/>
    </row>
    <row r="546" spans="1:8" ht="13.25" customHeight="1" x14ac:dyDescent="0.15">
      <c r="A546" s="13"/>
      <c r="B546" s="16"/>
      <c r="C546" s="135"/>
      <c r="D546" s="13"/>
      <c r="E546" s="13"/>
      <c r="F546" s="13"/>
      <c r="G546" s="13"/>
      <c r="H546" s="70"/>
    </row>
    <row r="547" spans="1:8" ht="13.25" customHeight="1" x14ac:dyDescent="0.15">
      <c r="A547" s="13"/>
      <c r="B547" s="16"/>
      <c r="C547" s="135"/>
      <c r="D547" s="13"/>
      <c r="E547" s="13"/>
      <c r="F547" s="13"/>
      <c r="G547" s="13"/>
      <c r="H547" s="70"/>
    </row>
    <row r="548" spans="1:8" ht="13.25" customHeight="1" x14ac:dyDescent="0.15">
      <c r="A548" s="13"/>
      <c r="B548" s="16"/>
      <c r="C548" s="135"/>
      <c r="D548" s="13"/>
      <c r="E548" s="13"/>
      <c r="F548" s="13"/>
      <c r="G548" s="13"/>
      <c r="H548" s="70"/>
    </row>
    <row r="549" spans="1:8" ht="13.25" customHeight="1" x14ac:dyDescent="0.15">
      <c r="A549" s="13"/>
      <c r="B549" s="16"/>
      <c r="C549" s="135"/>
      <c r="D549" s="13"/>
      <c r="E549" s="13"/>
      <c r="F549" s="13"/>
      <c r="G549" s="13"/>
      <c r="H549" s="70"/>
    </row>
    <row r="550" spans="1:8" ht="13.25" customHeight="1" x14ac:dyDescent="0.15">
      <c r="A550" s="13"/>
      <c r="B550" s="221"/>
      <c r="C550" s="299"/>
      <c r="D550" s="13"/>
      <c r="E550" s="13"/>
      <c r="F550" s="13"/>
      <c r="G550" s="31"/>
      <c r="H550" s="70"/>
    </row>
    <row r="551" spans="1:8" ht="13.25" customHeight="1" x14ac:dyDescent="0.15">
      <c r="A551" s="13"/>
      <c r="B551" s="16"/>
      <c r="C551" s="135"/>
      <c r="D551" s="13"/>
      <c r="E551" s="13"/>
      <c r="F551" s="13"/>
      <c r="G551" s="31"/>
      <c r="H551" s="70"/>
    </row>
    <row r="552" spans="1:8" ht="13.25" customHeight="1" x14ac:dyDescent="0.15">
      <c r="A552" s="13"/>
      <c r="B552" s="16"/>
      <c r="C552" s="135"/>
      <c r="D552" s="13"/>
      <c r="E552" s="13"/>
      <c r="F552" s="13"/>
      <c r="G552" s="31"/>
      <c r="H552" s="70"/>
    </row>
  </sheetData>
  <mergeCells count="1">
    <mergeCell ref="O1:W1"/>
  </mergeCells>
  <conditionalFormatting sqref="I399:W402">
    <cfRule type="cellIs" dxfId="204" priority="71" stopIfTrue="1" operator="equal">
      <formula>"-"</formula>
    </cfRule>
    <cfRule type="cellIs" dxfId="203" priority="72" stopIfTrue="1" operator="equal">
      <formula>"x"</formula>
    </cfRule>
  </conditionalFormatting>
  <conditionalFormatting sqref="H24:H552">
    <cfRule type="cellIs" dxfId="202" priority="69" stopIfTrue="1" operator="equal">
      <formula>"-"</formula>
    </cfRule>
    <cfRule type="cellIs" dxfId="201" priority="70" stopIfTrue="1" operator="equal">
      <formula>"x"</formula>
    </cfRule>
  </conditionalFormatting>
  <conditionalFormatting sqref="H2:H23">
    <cfRule type="cellIs" dxfId="200" priority="1" stopIfTrue="1" operator="equal">
      <formula>"-"</formula>
    </cfRule>
    <cfRule type="cellIs" dxfId="199" priority="2" stopIfTrue="1" operator="equal">
      <formula>"x"</formula>
    </cfRule>
  </conditionalFormatting>
  <hyperlinks>
    <hyperlink ref="L1" location="'Expansion set Check List'!A1" display="Home" xr:uid="{D91C702E-D157-401E-9D65-4D5ACFEB9DCE}"/>
  </hyperlinks>
  <pageMargins left="0.7" right="0.7" top="0.75" bottom="0.75" header="0.3" footer="0.3"/>
  <pageSetup paperSize="9" orientation="portrait" horizontalDpi="300" verticalDpi="300" r:id="rId1"/>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29">
    <tabColor rgb="FFCCFFFF"/>
  </sheetPr>
  <dimension ref="A1:W83"/>
  <sheetViews>
    <sheetView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20.1640625" bestFit="1" customWidth="1"/>
    <col min="3" max="3" width="4" bestFit="1" customWidth="1"/>
    <col min="4" max="4" width="8.33203125" bestFit="1" customWidth="1"/>
    <col min="5" max="5" width="3.33203125" bestFit="1" customWidth="1"/>
    <col min="6" max="6" width="9" bestFit="1" customWidth="1"/>
    <col min="7" max="7" width="88.3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5" t="s">
        <v>500</v>
      </c>
      <c r="B2" s="20" t="s">
        <v>143</v>
      </c>
      <c r="C2" s="20">
        <v>104</v>
      </c>
      <c r="D2" s="20" t="s">
        <v>496</v>
      </c>
      <c r="E2" s="20"/>
      <c r="F2" s="20" t="s">
        <v>496</v>
      </c>
      <c r="G2" s="31" t="s">
        <v>8170</v>
      </c>
      <c r="H2" s="70"/>
      <c r="M2" s="33">
        <f>SUM(COUNTA(H2:H1000))</f>
        <v>0</v>
      </c>
      <c r="O2" s="102"/>
      <c r="P2" s="102"/>
      <c r="Q2" s="102"/>
      <c r="R2" s="102"/>
      <c r="S2" s="102"/>
      <c r="T2" s="102"/>
      <c r="U2" s="102"/>
      <c r="V2" s="102"/>
      <c r="W2" s="102"/>
    </row>
    <row r="3" spans="1:23" ht="13" x14ac:dyDescent="0.15">
      <c r="A3" s="15" t="s">
        <v>498</v>
      </c>
      <c r="B3" s="20" t="s">
        <v>143</v>
      </c>
      <c r="C3" s="20">
        <v>105</v>
      </c>
      <c r="D3" s="20" t="s">
        <v>496</v>
      </c>
      <c r="E3" s="20"/>
      <c r="F3" s="20" t="s">
        <v>496</v>
      </c>
      <c r="G3" s="31" t="s">
        <v>8170</v>
      </c>
      <c r="H3" s="70"/>
    </row>
    <row r="4" spans="1:23" ht="13" x14ac:dyDescent="0.15">
      <c r="A4" s="15" t="s">
        <v>503</v>
      </c>
      <c r="B4" s="20" t="s">
        <v>143</v>
      </c>
      <c r="C4" s="20">
        <v>106</v>
      </c>
      <c r="D4" s="20" t="s">
        <v>496</v>
      </c>
      <c r="E4" s="20"/>
      <c r="F4" s="20" t="s">
        <v>496</v>
      </c>
      <c r="G4" s="31" t="s">
        <v>8170</v>
      </c>
      <c r="H4" s="70"/>
    </row>
    <row r="5" spans="1:23" ht="13" x14ac:dyDescent="0.15">
      <c r="A5" s="15" t="s">
        <v>502</v>
      </c>
      <c r="B5" s="20" t="s">
        <v>143</v>
      </c>
      <c r="C5" s="20">
        <v>107</v>
      </c>
      <c r="D5" s="20" t="s">
        <v>496</v>
      </c>
      <c r="E5" s="20"/>
      <c r="F5" s="20" t="s">
        <v>496</v>
      </c>
      <c r="G5" s="31" t="s">
        <v>8170</v>
      </c>
      <c r="H5" s="70"/>
    </row>
    <row r="6" spans="1:23" ht="13" x14ac:dyDescent="0.15">
      <c r="A6" s="15" t="s">
        <v>499</v>
      </c>
      <c r="B6" s="20" t="s">
        <v>143</v>
      </c>
      <c r="C6" s="20">
        <v>108</v>
      </c>
      <c r="D6" s="20" t="s">
        <v>496</v>
      </c>
      <c r="E6" s="20"/>
      <c r="F6" s="20" t="s">
        <v>496</v>
      </c>
      <c r="G6" s="31" t="s">
        <v>8170</v>
      </c>
      <c r="H6" s="70"/>
    </row>
    <row r="7" spans="1:23" ht="13" x14ac:dyDescent="0.15">
      <c r="A7" s="15" t="s">
        <v>501</v>
      </c>
      <c r="B7" s="20" t="s">
        <v>143</v>
      </c>
      <c r="C7" s="20">
        <v>109</v>
      </c>
      <c r="D7" s="20" t="s">
        <v>496</v>
      </c>
      <c r="E7" s="20"/>
      <c r="F7" s="20" t="s">
        <v>496</v>
      </c>
      <c r="G7" s="31" t="s">
        <v>8170</v>
      </c>
      <c r="H7" s="70"/>
    </row>
    <row r="8" spans="1:23" ht="13" x14ac:dyDescent="0.15">
      <c r="A8" s="15" t="s">
        <v>8171</v>
      </c>
      <c r="B8" s="20" t="s">
        <v>157</v>
      </c>
      <c r="C8" s="20">
        <v>98</v>
      </c>
      <c r="D8" s="20" t="s">
        <v>469</v>
      </c>
      <c r="E8" s="20"/>
      <c r="F8" s="20" t="s">
        <v>1069</v>
      </c>
      <c r="G8" s="31" t="s">
        <v>8170</v>
      </c>
      <c r="H8" s="70"/>
    </row>
    <row r="9" spans="1:23" ht="13" x14ac:dyDescent="0.15">
      <c r="A9" s="15" t="s">
        <v>1226</v>
      </c>
      <c r="B9" s="20" t="s">
        <v>166</v>
      </c>
      <c r="C9" s="20">
        <v>82</v>
      </c>
      <c r="D9" s="20" t="s">
        <v>469</v>
      </c>
      <c r="E9" s="20"/>
      <c r="F9" s="20" t="s">
        <v>1069</v>
      </c>
      <c r="G9" s="31" t="s">
        <v>8172</v>
      </c>
      <c r="H9" s="70"/>
    </row>
    <row r="10" spans="1:23" ht="13" x14ac:dyDescent="0.15">
      <c r="A10" s="15" t="s">
        <v>1080</v>
      </c>
      <c r="B10" s="20" t="s">
        <v>190</v>
      </c>
      <c r="C10" s="20">
        <v>79</v>
      </c>
      <c r="D10" s="20" t="s">
        <v>469</v>
      </c>
      <c r="E10" s="20"/>
      <c r="F10" s="20" t="s">
        <v>1069</v>
      </c>
      <c r="G10" s="31" t="s">
        <v>8173</v>
      </c>
      <c r="H10" s="70"/>
    </row>
    <row r="11" spans="1:23" ht="13" x14ac:dyDescent="0.15">
      <c r="A11" s="15" t="s">
        <v>1849</v>
      </c>
      <c r="B11" s="20" t="s">
        <v>198</v>
      </c>
      <c r="C11" s="20">
        <v>112</v>
      </c>
      <c r="D11" s="20" t="s">
        <v>469</v>
      </c>
      <c r="E11" s="20"/>
      <c r="F11" s="20" t="s">
        <v>1069</v>
      </c>
      <c r="G11" s="31" t="s">
        <v>8174</v>
      </c>
      <c r="H11" s="70"/>
    </row>
    <row r="12" spans="1:23" ht="13" x14ac:dyDescent="0.15">
      <c r="A12" s="15" t="s">
        <v>1906</v>
      </c>
      <c r="B12" s="20" t="s">
        <v>206</v>
      </c>
      <c r="C12" s="20">
        <v>122</v>
      </c>
      <c r="D12" s="20" t="s">
        <v>469</v>
      </c>
      <c r="E12" s="20"/>
      <c r="F12" s="20" t="s">
        <v>1069</v>
      </c>
      <c r="G12" s="31" t="s">
        <v>8175</v>
      </c>
      <c r="H12" s="70"/>
    </row>
    <row r="13" spans="1:23" ht="13" x14ac:dyDescent="0.15">
      <c r="A13" s="15" t="s">
        <v>1080</v>
      </c>
      <c r="B13" s="20" t="s">
        <v>242</v>
      </c>
      <c r="C13" s="20">
        <v>100</v>
      </c>
      <c r="D13" s="20" t="s">
        <v>469</v>
      </c>
      <c r="E13" s="20"/>
      <c r="F13" s="20" t="s">
        <v>1069</v>
      </c>
      <c r="G13" s="31" t="s">
        <v>8176</v>
      </c>
      <c r="H13" s="70"/>
    </row>
    <row r="14" spans="1:23" ht="13" x14ac:dyDescent="0.15">
      <c r="A14" s="15" t="s">
        <v>2170</v>
      </c>
      <c r="B14" s="20" t="s">
        <v>242</v>
      </c>
      <c r="C14" s="20">
        <v>101</v>
      </c>
      <c r="D14" s="20" t="s">
        <v>469</v>
      </c>
      <c r="E14" s="20"/>
      <c r="F14" s="20" t="s">
        <v>1069</v>
      </c>
      <c r="G14" s="31" t="s">
        <v>8176</v>
      </c>
      <c r="H14" s="70"/>
    </row>
    <row r="15" spans="1:23" ht="13" x14ac:dyDescent="0.15">
      <c r="A15" s="15" t="s">
        <v>2184</v>
      </c>
      <c r="B15" s="20" t="s">
        <v>246</v>
      </c>
      <c r="C15" s="20">
        <v>78</v>
      </c>
      <c r="D15" s="20" t="s">
        <v>469</v>
      </c>
      <c r="E15" s="20"/>
      <c r="F15" s="20" t="s">
        <v>1069</v>
      </c>
      <c r="G15" s="31" t="s">
        <v>8176</v>
      </c>
      <c r="H15" s="70"/>
    </row>
    <row r="16" spans="1:23" ht="13" x14ac:dyDescent="0.15">
      <c r="A16" s="15" t="s">
        <v>2307</v>
      </c>
      <c r="B16" s="20" t="s">
        <v>261</v>
      </c>
      <c r="C16" s="20">
        <v>101</v>
      </c>
      <c r="D16" s="20" t="s">
        <v>469</v>
      </c>
      <c r="E16" s="20"/>
      <c r="F16" s="20" t="s">
        <v>1069</v>
      </c>
      <c r="G16" s="31" t="s">
        <v>8177</v>
      </c>
      <c r="H16" s="70"/>
    </row>
    <row r="17" spans="1:8" ht="13" x14ac:dyDescent="0.15">
      <c r="A17" s="15" t="s">
        <v>2307</v>
      </c>
      <c r="B17" s="20" t="s">
        <v>275</v>
      </c>
      <c r="C17" s="20">
        <v>98</v>
      </c>
      <c r="D17" s="20" t="s">
        <v>469</v>
      </c>
      <c r="E17" s="20"/>
      <c r="F17" s="20" t="s">
        <v>1069</v>
      </c>
      <c r="G17" s="31" t="s">
        <v>8178</v>
      </c>
      <c r="H17" s="70"/>
    </row>
    <row r="18" spans="1:8" ht="13" x14ac:dyDescent="0.15">
      <c r="A18" s="15" t="s">
        <v>2563</v>
      </c>
      <c r="B18" s="20" t="s">
        <v>296</v>
      </c>
      <c r="C18" s="20">
        <v>122</v>
      </c>
      <c r="D18" s="20" t="s">
        <v>469</v>
      </c>
      <c r="E18" s="20"/>
      <c r="F18" s="20" t="s">
        <v>1069</v>
      </c>
      <c r="G18" s="31" t="s">
        <v>8179</v>
      </c>
      <c r="H18" s="70"/>
    </row>
    <row r="19" spans="1:8" ht="13" x14ac:dyDescent="0.15">
      <c r="A19" s="15" t="s">
        <v>2184</v>
      </c>
      <c r="B19" s="20" t="s">
        <v>343</v>
      </c>
      <c r="C19" s="20">
        <v>108</v>
      </c>
      <c r="D19" s="20" t="s">
        <v>469</v>
      </c>
      <c r="E19" s="20"/>
      <c r="F19" s="20" t="s">
        <v>1069</v>
      </c>
      <c r="G19" s="31" t="s">
        <v>8180</v>
      </c>
      <c r="H19" s="70"/>
    </row>
    <row r="20" spans="1:8" ht="13" x14ac:dyDescent="0.15">
      <c r="A20" s="15" t="s">
        <v>3661</v>
      </c>
      <c r="B20" s="20" t="s">
        <v>354</v>
      </c>
      <c r="C20" s="20">
        <v>167</v>
      </c>
      <c r="D20" s="20" t="s">
        <v>469</v>
      </c>
      <c r="E20" s="20"/>
      <c r="F20" s="20" t="s">
        <v>1069</v>
      </c>
      <c r="G20" s="31" t="s">
        <v>8181</v>
      </c>
      <c r="H20" s="70"/>
    </row>
    <row r="21" spans="1:8" ht="13.25" customHeight="1" x14ac:dyDescent="0.15">
      <c r="A21" s="15" t="s">
        <v>3787</v>
      </c>
      <c r="B21" s="20" t="s">
        <v>357</v>
      </c>
      <c r="C21" s="20">
        <v>153</v>
      </c>
      <c r="D21" s="20" t="s">
        <v>469</v>
      </c>
      <c r="E21" s="20"/>
      <c r="F21" s="20" t="s">
        <v>1069</v>
      </c>
      <c r="G21" s="31" t="s">
        <v>8181</v>
      </c>
      <c r="H21" s="70"/>
    </row>
    <row r="22" spans="1:8" ht="13.25" customHeight="1" x14ac:dyDescent="0.15">
      <c r="A22" s="15" t="s">
        <v>3810</v>
      </c>
      <c r="B22" s="20" t="s">
        <v>358</v>
      </c>
      <c r="C22" s="300">
        <v>59</v>
      </c>
      <c r="D22" s="20" t="s">
        <v>469</v>
      </c>
      <c r="E22" s="20"/>
      <c r="F22" s="20" t="s">
        <v>1069</v>
      </c>
      <c r="G22" s="31" t="s">
        <v>8181</v>
      </c>
      <c r="H22" s="70"/>
    </row>
    <row r="23" spans="1:8" ht="13.25" customHeight="1" x14ac:dyDescent="0.15">
      <c r="A23" s="15" t="s">
        <v>3587</v>
      </c>
      <c r="B23" s="20" t="s">
        <v>358</v>
      </c>
      <c r="C23" s="301">
        <v>60</v>
      </c>
      <c r="D23" s="20" t="s">
        <v>469</v>
      </c>
      <c r="E23" s="20"/>
      <c r="F23" s="20" t="s">
        <v>1069</v>
      </c>
      <c r="G23" s="31" t="s">
        <v>8181</v>
      </c>
      <c r="H23" s="70"/>
    </row>
    <row r="24" spans="1:8" ht="13.25" customHeight="1" x14ac:dyDescent="0.15">
      <c r="A24" s="15" t="s">
        <v>4407</v>
      </c>
      <c r="B24" s="20" t="s">
        <v>364</v>
      </c>
      <c r="C24" s="20">
        <v>140</v>
      </c>
      <c r="D24" s="20" t="s">
        <v>469</v>
      </c>
      <c r="E24" s="20"/>
      <c r="F24" s="20" t="s">
        <v>1069</v>
      </c>
      <c r="G24" s="31" t="s">
        <v>8182</v>
      </c>
      <c r="H24" s="70"/>
    </row>
    <row r="25" spans="1:8" ht="13.25" customHeight="1" x14ac:dyDescent="0.15">
      <c r="A25" s="15" t="s">
        <v>4407</v>
      </c>
      <c r="B25" s="20" t="s">
        <v>364</v>
      </c>
      <c r="C25" s="20">
        <v>140</v>
      </c>
      <c r="D25" s="20" t="s">
        <v>469</v>
      </c>
      <c r="E25" s="20"/>
      <c r="F25" s="20" t="s">
        <v>1069</v>
      </c>
      <c r="G25" s="31" t="s">
        <v>8183</v>
      </c>
      <c r="H25" s="70"/>
    </row>
    <row r="26" spans="1:8" ht="13.25" customHeight="1" x14ac:dyDescent="0.15">
      <c r="A26" s="15" t="s">
        <v>4407</v>
      </c>
      <c r="B26" s="20" t="s">
        <v>364</v>
      </c>
      <c r="C26" s="20">
        <v>140</v>
      </c>
      <c r="D26" s="20" t="s">
        <v>469</v>
      </c>
      <c r="E26" s="20"/>
      <c r="F26" s="20" t="s">
        <v>1069</v>
      </c>
      <c r="G26" s="31" t="s">
        <v>8184</v>
      </c>
      <c r="H26" s="70"/>
    </row>
    <row r="27" spans="1:8" ht="13.25" customHeight="1" x14ac:dyDescent="0.15">
      <c r="A27" s="15" t="s">
        <v>4407</v>
      </c>
      <c r="B27" s="20" t="s">
        <v>364</v>
      </c>
      <c r="C27" s="20">
        <v>140</v>
      </c>
      <c r="D27" s="20" t="s">
        <v>469</v>
      </c>
      <c r="E27" s="20"/>
      <c r="F27" s="20" t="s">
        <v>1069</v>
      </c>
      <c r="G27" s="31" t="s">
        <v>8185</v>
      </c>
      <c r="H27" s="70"/>
    </row>
    <row r="28" spans="1:8" ht="13.25" customHeight="1" x14ac:dyDescent="0.15">
      <c r="A28" s="15" t="s">
        <v>3587</v>
      </c>
      <c r="B28" s="20" t="s">
        <v>364</v>
      </c>
      <c r="C28" s="20">
        <v>147</v>
      </c>
      <c r="D28" s="20" t="s">
        <v>469</v>
      </c>
      <c r="E28" s="20"/>
      <c r="F28" s="20" t="s">
        <v>1069</v>
      </c>
      <c r="G28" s="31" t="s">
        <v>8182</v>
      </c>
      <c r="H28" s="70"/>
    </row>
    <row r="29" spans="1:8" ht="13.25" customHeight="1" x14ac:dyDescent="0.15">
      <c r="A29" s="15" t="s">
        <v>3657</v>
      </c>
      <c r="B29" s="20" t="s">
        <v>354</v>
      </c>
      <c r="C29" s="20">
        <v>190</v>
      </c>
      <c r="D29" s="20" t="s">
        <v>469</v>
      </c>
      <c r="E29" s="20"/>
      <c r="F29" s="20" t="s">
        <v>1069</v>
      </c>
      <c r="G29" s="31" t="s">
        <v>8186</v>
      </c>
      <c r="H29" s="70"/>
    </row>
    <row r="30" spans="1:8" ht="13.25" customHeight="1" x14ac:dyDescent="0.15">
      <c r="A30" s="15" t="s">
        <v>3700</v>
      </c>
      <c r="B30" s="20" t="s">
        <v>355</v>
      </c>
      <c r="C30" s="20">
        <v>186</v>
      </c>
      <c r="D30" s="20" t="s">
        <v>469</v>
      </c>
      <c r="E30" s="20"/>
      <c r="F30" s="20" t="s">
        <v>1069</v>
      </c>
      <c r="G30" s="31" t="s">
        <v>8186</v>
      </c>
      <c r="H30" s="70"/>
    </row>
    <row r="31" spans="1:8" ht="13.25" customHeight="1" x14ac:dyDescent="0.15">
      <c r="A31" s="15" t="s">
        <v>3702</v>
      </c>
      <c r="B31" s="20" t="s">
        <v>355</v>
      </c>
      <c r="C31" s="20">
        <v>187</v>
      </c>
      <c r="D31" s="20" t="s">
        <v>469</v>
      </c>
      <c r="E31" s="20"/>
      <c r="F31" s="20" t="s">
        <v>1069</v>
      </c>
      <c r="G31" s="31" t="s">
        <v>8186</v>
      </c>
      <c r="H31" s="70"/>
    </row>
    <row r="32" spans="1:8" ht="13.25" customHeight="1" x14ac:dyDescent="0.15">
      <c r="A32" s="15" t="s">
        <v>3781</v>
      </c>
      <c r="B32" s="20" t="s">
        <v>357</v>
      </c>
      <c r="C32" s="20">
        <v>180</v>
      </c>
      <c r="D32" s="20" t="s">
        <v>469</v>
      </c>
      <c r="E32" s="20"/>
      <c r="F32" s="20" t="s">
        <v>1069</v>
      </c>
      <c r="G32" s="31" t="s">
        <v>8186</v>
      </c>
      <c r="H32" s="70"/>
    </row>
    <row r="33" spans="1:8" ht="13.25" customHeight="1" x14ac:dyDescent="0.15">
      <c r="A33" s="15" t="s">
        <v>3791</v>
      </c>
      <c r="B33" s="20" t="s">
        <v>357</v>
      </c>
      <c r="C33" s="20">
        <v>183</v>
      </c>
      <c r="D33" s="20" t="s">
        <v>469</v>
      </c>
      <c r="E33" s="20"/>
      <c r="F33" s="20" t="s">
        <v>1069</v>
      </c>
      <c r="G33" s="31" t="s">
        <v>8186</v>
      </c>
      <c r="H33" s="70"/>
    </row>
    <row r="34" spans="1:8" ht="13.25" customHeight="1" x14ac:dyDescent="0.15">
      <c r="A34" s="15" t="s">
        <v>3792</v>
      </c>
      <c r="B34" s="20" t="s">
        <v>357</v>
      </c>
      <c r="C34" s="20">
        <v>184</v>
      </c>
      <c r="D34" s="20" t="s">
        <v>469</v>
      </c>
      <c r="E34" s="20"/>
      <c r="F34" s="20" t="s">
        <v>1069</v>
      </c>
      <c r="G34" s="31" t="s">
        <v>8186</v>
      </c>
      <c r="H34" s="70"/>
    </row>
    <row r="35" spans="1:8" ht="13.25" customHeight="1" x14ac:dyDescent="0.15">
      <c r="A35" s="15" t="s">
        <v>4018</v>
      </c>
      <c r="B35" s="20" t="s">
        <v>360</v>
      </c>
      <c r="C35" s="20">
        <v>195</v>
      </c>
      <c r="D35" s="20" t="s">
        <v>469</v>
      </c>
      <c r="E35" s="20"/>
      <c r="F35" s="20" t="s">
        <v>1069</v>
      </c>
      <c r="G35" s="31" t="s">
        <v>8186</v>
      </c>
      <c r="H35" s="70"/>
    </row>
    <row r="36" spans="1:8" ht="13.25" customHeight="1" x14ac:dyDescent="0.15">
      <c r="A36" s="15" t="s">
        <v>4082</v>
      </c>
      <c r="B36" s="20" t="s">
        <v>361</v>
      </c>
      <c r="C36" s="20">
        <v>202</v>
      </c>
      <c r="D36" s="20" t="s">
        <v>469</v>
      </c>
      <c r="E36" s="20"/>
      <c r="F36" s="20" t="s">
        <v>1069</v>
      </c>
      <c r="G36" s="31" t="s">
        <v>8186</v>
      </c>
      <c r="H36" s="70"/>
    </row>
    <row r="37" spans="1:8" ht="13.25" customHeight="1" x14ac:dyDescent="0.15">
      <c r="A37" s="15" t="s">
        <v>2184</v>
      </c>
      <c r="B37" s="20" t="s">
        <v>363</v>
      </c>
      <c r="C37" s="20"/>
      <c r="D37" s="20" t="s">
        <v>469</v>
      </c>
      <c r="E37" s="20"/>
      <c r="F37" s="20" t="s">
        <v>1069</v>
      </c>
      <c r="G37" s="31" t="s">
        <v>8182</v>
      </c>
      <c r="H37" s="70"/>
    </row>
    <row r="38" spans="1:8" ht="13.25" customHeight="1" x14ac:dyDescent="0.15">
      <c r="A38" s="15" t="s">
        <v>4179</v>
      </c>
      <c r="B38" s="20" t="s">
        <v>364</v>
      </c>
      <c r="C38" s="20">
        <v>148</v>
      </c>
      <c r="D38" s="20" t="s">
        <v>469</v>
      </c>
      <c r="E38" s="20"/>
      <c r="F38" s="20" t="s">
        <v>1069</v>
      </c>
      <c r="G38" s="31" t="s">
        <v>8182</v>
      </c>
      <c r="H38" s="70"/>
    </row>
    <row r="39" spans="1:8" ht="13.25" customHeight="1" x14ac:dyDescent="0.15">
      <c r="A39" s="15" t="s">
        <v>4278</v>
      </c>
      <c r="B39" s="20" t="s">
        <v>365</v>
      </c>
      <c r="C39" s="20">
        <v>149</v>
      </c>
      <c r="D39" s="20" t="s">
        <v>469</v>
      </c>
      <c r="E39" s="20"/>
      <c r="F39" s="20" t="s">
        <v>1069</v>
      </c>
      <c r="G39" s="31" t="s">
        <v>8182</v>
      </c>
      <c r="H39" s="70"/>
    </row>
    <row r="40" spans="1:8" ht="13.25" customHeight="1" x14ac:dyDescent="0.15">
      <c r="A40" s="15" t="s">
        <v>4279</v>
      </c>
      <c r="B40" s="20" t="s">
        <v>365</v>
      </c>
      <c r="C40" s="20">
        <v>150</v>
      </c>
      <c r="D40" s="20" t="s">
        <v>469</v>
      </c>
      <c r="E40" s="20"/>
      <c r="F40" s="20" t="s">
        <v>1069</v>
      </c>
      <c r="G40" s="31" t="s">
        <v>8182</v>
      </c>
      <c r="H40" s="70"/>
    </row>
    <row r="41" spans="1:8" ht="13.25" customHeight="1" x14ac:dyDescent="0.15">
      <c r="A41" s="15" t="s">
        <v>4428</v>
      </c>
      <c r="B41" s="20" t="s">
        <v>369</v>
      </c>
      <c r="C41" s="20">
        <v>130</v>
      </c>
      <c r="D41" s="20" t="s">
        <v>469</v>
      </c>
      <c r="E41" s="20"/>
      <c r="F41" s="20" t="s">
        <v>1069</v>
      </c>
      <c r="G41" s="31" t="s">
        <v>9076</v>
      </c>
      <c r="H41" s="70"/>
    </row>
    <row r="42" spans="1:8" ht="13.25" customHeight="1" x14ac:dyDescent="0.15">
      <c r="A42" s="15" t="s">
        <v>4428</v>
      </c>
      <c r="B42" s="20" t="s">
        <v>369</v>
      </c>
      <c r="C42" s="20">
        <v>130</v>
      </c>
      <c r="D42" s="20" t="s">
        <v>469</v>
      </c>
      <c r="E42" s="20"/>
      <c r="F42" s="20" t="s">
        <v>1069</v>
      </c>
      <c r="G42" s="31" t="s">
        <v>9077</v>
      </c>
      <c r="H42" s="70"/>
    </row>
    <row r="43" spans="1:8" ht="13.25" customHeight="1" x14ac:dyDescent="0.15">
      <c r="A43" s="15" t="s">
        <v>4428</v>
      </c>
      <c r="B43" s="20" t="s">
        <v>369</v>
      </c>
      <c r="C43" s="20">
        <v>130</v>
      </c>
      <c r="D43" s="20" t="s">
        <v>469</v>
      </c>
      <c r="E43" s="20"/>
      <c r="F43" s="20" t="s">
        <v>1069</v>
      </c>
      <c r="G43" s="31" t="s">
        <v>9078</v>
      </c>
      <c r="H43" s="70"/>
    </row>
    <row r="44" spans="1:8" ht="13.25" customHeight="1" x14ac:dyDescent="0.15">
      <c r="A44" s="15" t="s">
        <v>4428</v>
      </c>
      <c r="B44" s="20" t="s">
        <v>369</v>
      </c>
      <c r="C44" s="20">
        <v>130</v>
      </c>
      <c r="D44" s="20" t="s">
        <v>469</v>
      </c>
      <c r="E44" s="20"/>
      <c r="F44" s="20" t="s">
        <v>1069</v>
      </c>
      <c r="G44" s="31" t="s">
        <v>9079</v>
      </c>
      <c r="H44" s="70"/>
    </row>
    <row r="45" spans="1:8" ht="13.25" customHeight="1" x14ac:dyDescent="0.15">
      <c r="A45" s="15" t="s">
        <v>4429</v>
      </c>
      <c r="B45" s="20" t="s">
        <v>369</v>
      </c>
      <c r="C45" s="20">
        <v>131</v>
      </c>
      <c r="D45" s="20" t="s">
        <v>469</v>
      </c>
      <c r="E45" s="20"/>
      <c r="F45" s="20" t="s">
        <v>1069</v>
      </c>
      <c r="G45" s="31" t="s">
        <v>9080</v>
      </c>
      <c r="H45" s="70"/>
    </row>
    <row r="46" spans="1:8" ht="13.25" customHeight="1" x14ac:dyDescent="0.15">
      <c r="A46" s="15" t="s">
        <v>4429</v>
      </c>
      <c r="B46" s="20" t="s">
        <v>369</v>
      </c>
      <c r="C46" s="20">
        <v>131</v>
      </c>
      <c r="D46" s="20" t="s">
        <v>469</v>
      </c>
      <c r="E46" s="20"/>
      <c r="F46" s="20" t="s">
        <v>1069</v>
      </c>
      <c r="G46" s="31" t="s">
        <v>9081</v>
      </c>
      <c r="H46" s="70"/>
    </row>
    <row r="47" spans="1:8" ht="13.25" customHeight="1" x14ac:dyDescent="0.15">
      <c r="A47" s="15" t="s">
        <v>4429</v>
      </c>
      <c r="B47" s="20" t="s">
        <v>369</v>
      </c>
      <c r="C47" s="20">
        <v>131</v>
      </c>
      <c r="D47" s="20" t="s">
        <v>469</v>
      </c>
      <c r="E47" s="20"/>
      <c r="F47" s="20" t="s">
        <v>1069</v>
      </c>
      <c r="G47" s="31" t="s">
        <v>9082</v>
      </c>
      <c r="H47" s="70"/>
    </row>
    <row r="48" spans="1:8" ht="13.25" customHeight="1" x14ac:dyDescent="0.15">
      <c r="A48" s="15" t="s">
        <v>4429</v>
      </c>
      <c r="B48" s="20" t="s">
        <v>369</v>
      </c>
      <c r="C48" s="20">
        <v>131</v>
      </c>
      <c r="D48" s="20" t="s">
        <v>469</v>
      </c>
      <c r="E48" s="20"/>
      <c r="F48" s="20" t="s">
        <v>1069</v>
      </c>
      <c r="G48" s="31" t="s">
        <v>9083</v>
      </c>
      <c r="H48" s="70"/>
    </row>
    <row r="49" spans="1:8" ht="13.25" customHeight="1" x14ac:dyDescent="0.15">
      <c r="A49" s="15" t="s">
        <v>4400</v>
      </c>
      <c r="B49" s="20" t="s">
        <v>368</v>
      </c>
      <c r="C49" s="20">
        <v>162</v>
      </c>
      <c r="D49" s="20" t="s">
        <v>469</v>
      </c>
      <c r="E49" s="20"/>
      <c r="F49" s="20" t="s">
        <v>1069</v>
      </c>
      <c r="G49" s="31" t="s">
        <v>9080</v>
      </c>
      <c r="H49" s="70"/>
    </row>
    <row r="50" spans="1:8" ht="13.25" customHeight="1" x14ac:dyDescent="0.15">
      <c r="A50" s="15" t="s">
        <v>4654</v>
      </c>
      <c r="B50" s="20"/>
      <c r="C50" s="300">
        <v>1</v>
      </c>
      <c r="D50" s="20" t="s">
        <v>496</v>
      </c>
      <c r="E50" s="20"/>
      <c r="F50" s="20" t="s">
        <v>496</v>
      </c>
      <c r="G50" s="31" t="s">
        <v>9400</v>
      </c>
      <c r="H50" s="70"/>
    </row>
    <row r="51" spans="1:8" ht="13.25" customHeight="1" x14ac:dyDescent="0.15">
      <c r="A51" s="15" t="s">
        <v>4685</v>
      </c>
      <c r="B51" s="20"/>
      <c r="C51" s="300">
        <v>2</v>
      </c>
      <c r="D51" s="20" t="s">
        <v>496</v>
      </c>
      <c r="E51" s="20"/>
      <c r="F51" s="20" t="s">
        <v>496</v>
      </c>
      <c r="G51" s="31" t="s">
        <v>9400</v>
      </c>
      <c r="H51" s="70"/>
    </row>
    <row r="52" spans="1:8" ht="13.25" customHeight="1" x14ac:dyDescent="0.15">
      <c r="A52" s="15" t="s">
        <v>4655</v>
      </c>
      <c r="B52" s="20"/>
      <c r="C52" s="300">
        <v>3</v>
      </c>
      <c r="D52" s="20" t="s">
        <v>496</v>
      </c>
      <c r="E52" s="20"/>
      <c r="F52" s="20" t="s">
        <v>496</v>
      </c>
      <c r="G52" s="31" t="s">
        <v>9400</v>
      </c>
      <c r="H52" s="70"/>
    </row>
    <row r="53" spans="1:8" ht="13.25" customHeight="1" x14ac:dyDescent="0.15">
      <c r="A53" s="15" t="s">
        <v>4586</v>
      </c>
      <c r="B53" s="20"/>
      <c r="C53" s="300">
        <v>4</v>
      </c>
      <c r="D53" s="20" t="s">
        <v>496</v>
      </c>
      <c r="E53" s="20"/>
      <c r="F53" s="20" t="s">
        <v>496</v>
      </c>
      <c r="G53" s="31" t="s">
        <v>9400</v>
      </c>
      <c r="H53" s="70"/>
    </row>
    <row r="54" spans="1:8" ht="13.25" customHeight="1" x14ac:dyDescent="0.15">
      <c r="A54" s="15" t="s">
        <v>4703</v>
      </c>
      <c r="B54" s="20"/>
      <c r="C54" s="300">
        <v>5</v>
      </c>
      <c r="D54" s="20" t="s">
        <v>496</v>
      </c>
      <c r="E54" s="20"/>
      <c r="F54" s="20" t="s">
        <v>496</v>
      </c>
      <c r="G54" s="31" t="s">
        <v>9400</v>
      </c>
      <c r="H54" s="70"/>
    </row>
    <row r="55" spans="1:8" ht="13.25" customHeight="1" x14ac:dyDescent="0.15">
      <c r="A55" s="15" t="s">
        <v>4587</v>
      </c>
      <c r="B55" s="20"/>
      <c r="C55" s="300">
        <v>6</v>
      </c>
      <c r="D55" s="20" t="s">
        <v>496</v>
      </c>
      <c r="E55" s="20"/>
      <c r="F55" s="20" t="s">
        <v>496</v>
      </c>
      <c r="G55" s="31" t="s">
        <v>9400</v>
      </c>
      <c r="H55" s="70"/>
    </row>
    <row r="56" spans="1:8" ht="13.25" customHeight="1" x14ac:dyDescent="0.15">
      <c r="A56" s="15" t="s">
        <v>8749</v>
      </c>
      <c r="B56" s="20"/>
      <c r="C56" s="300">
        <v>7</v>
      </c>
      <c r="D56" s="20" t="s">
        <v>496</v>
      </c>
      <c r="E56" s="20"/>
      <c r="F56" s="20" t="s">
        <v>496</v>
      </c>
      <c r="G56" s="31" t="s">
        <v>9400</v>
      </c>
      <c r="H56" s="70"/>
    </row>
    <row r="57" spans="1:8" ht="13.25" customHeight="1" x14ac:dyDescent="0.15">
      <c r="A57" s="15" t="s">
        <v>8750</v>
      </c>
      <c r="B57" s="20"/>
      <c r="C57" s="300">
        <v>8</v>
      </c>
      <c r="D57" s="20" t="s">
        <v>496</v>
      </c>
      <c r="E57" s="20"/>
      <c r="F57" s="20" t="s">
        <v>496</v>
      </c>
      <c r="G57" s="31" t="s">
        <v>9400</v>
      </c>
      <c r="H57" s="70"/>
    </row>
    <row r="58" spans="1:8" ht="13.25" customHeight="1" x14ac:dyDescent="0.15">
      <c r="A58" s="15" t="s">
        <v>3587</v>
      </c>
      <c r="B58" s="20" t="s">
        <v>370</v>
      </c>
      <c r="C58" s="300"/>
      <c r="D58" s="20" t="s">
        <v>469</v>
      </c>
      <c r="E58" s="20"/>
      <c r="F58" s="20" t="s">
        <v>1069</v>
      </c>
      <c r="G58" s="31" t="s">
        <v>9080</v>
      </c>
      <c r="H58" s="70"/>
    </row>
    <row r="59" spans="1:8" ht="13.25" customHeight="1" x14ac:dyDescent="0.15">
      <c r="A59" s="15" t="s">
        <v>3587</v>
      </c>
      <c r="B59" s="20" t="s">
        <v>370</v>
      </c>
      <c r="C59" s="300"/>
      <c r="D59" s="20" t="s">
        <v>469</v>
      </c>
      <c r="E59" s="20"/>
      <c r="F59" s="20" t="s">
        <v>1069</v>
      </c>
      <c r="G59" s="31" t="s">
        <v>9080</v>
      </c>
      <c r="H59" s="70"/>
    </row>
    <row r="60" spans="1:8" ht="13.25" customHeight="1" x14ac:dyDescent="0.15">
      <c r="A60" s="15" t="s">
        <v>2184</v>
      </c>
      <c r="B60" s="20" t="s">
        <v>370</v>
      </c>
      <c r="C60" s="300">
        <v>164</v>
      </c>
      <c r="D60" s="20" t="s">
        <v>469</v>
      </c>
      <c r="E60" s="20"/>
      <c r="F60" s="20" t="s">
        <v>1069</v>
      </c>
      <c r="G60" s="31" t="s">
        <v>9080</v>
      </c>
      <c r="H60" s="70"/>
    </row>
    <row r="61" spans="1:8" ht="13.25" customHeight="1" x14ac:dyDescent="0.15">
      <c r="A61" s="15" t="s">
        <v>465</v>
      </c>
      <c r="B61" s="20" t="s">
        <v>371</v>
      </c>
      <c r="C61" s="301">
        <v>66</v>
      </c>
      <c r="D61" s="20" t="s">
        <v>404</v>
      </c>
      <c r="E61" s="20">
        <v>70</v>
      </c>
      <c r="F61" s="20" t="s">
        <v>393</v>
      </c>
      <c r="G61" s="31" t="s">
        <v>9398</v>
      </c>
      <c r="H61" s="70"/>
    </row>
    <row r="62" spans="1:8" ht="13.25" customHeight="1" x14ac:dyDescent="0.15">
      <c r="A62" s="15" t="s">
        <v>4743</v>
      </c>
      <c r="B62" s="20" t="s">
        <v>373</v>
      </c>
      <c r="C62" s="300">
        <v>170</v>
      </c>
      <c r="D62" s="20" t="s">
        <v>469</v>
      </c>
      <c r="E62" s="20"/>
      <c r="F62" s="20" t="s">
        <v>1069</v>
      </c>
      <c r="G62" s="31" t="s">
        <v>9399</v>
      </c>
      <c r="H62" s="70"/>
    </row>
    <row r="63" spans="1:8" ht="13.25" customHeight="1" x14ac:dyDescent="0.15">
      <c r="A63" s="15" t="s">
        <v>4744</v>
      </c>
      <c r="B63" s="20" t="s">
        <v>373</v>
      </c>
      <c r="C63" s="300">
        <v>171</v>
      </c>
      <c r="D63" s="20" t="s">
        <v>469</v>
      </c>
      <c r="E63" s="20"/>
      <c r="F63" s="20" t="s">
        <v>1069</v>
      </c>
      <c r="G63" s="31" t="s">
        <v>9399</v>
      </c>
      <c r="H63" s="70"/>
    </row>
    <row r="64" spans="1:8" ht="13.25" customHeight="1" x14ac:dyDescent="0.15">
      <c r="A64" s="15" t="s">
        <v>465</v>
      </c>
      <c r="B64" s="264">
        <v>151</v>
      </c>
      <c r="C64" s="300">
        <v>100</v>
      </c>
      <c r="D64" s="20" t="s">
        <v>404</v>
      </c>
      <c r="E64" s="20">
        <v>60</v>
      </c>
      <c r="F64" s="20" t="s">
        <v>393</v>
      </c>
      <c r="G64" s="31" t="s">
        <v>9401</v>
      </c>
      <c r="H64" s="70"/>
    </row>
    <row r="65" spans="1:8" ht="13.25" customHeight="1" x14ac:dyDescent="0.15">
      <c r="A65" s="15" t="s">
        <v>465</v>
      </c>
      <c r="B65" s="264">
        <v>151</v>
      </c>
      <c r="C65" s="300">
        <v>100</v>
      </c>
      <c r="D65" s="20" t="s">
        <v>404</v>
      </c>
      <c r="E65" s="20">
        <v>60</v>
      </c>
      <c r="F65" s="20" t="s">
        <v>393</v>
      </c>
      <c r="G65" s="31" t="s">
        <v>9402</v>
      </c>
      <c r="H65" s="70"/>
    </row>
    <row r="66" spans="1:8" ht="13.25" customHeight="1" x14ac:dyDescent="0.15">
      <c r="A66" s="15" t="s">
        <v>9171</v>
      </c>
      <c r="B66" s="20" t="s">
        <v>9157</v>
      </c>
      <c r="C66" s="301">
        <v>146</v>
      </c>
      <c r="D66" s="20" t="s">
        <v>469</v>
      </c>
      <c r="E66" s="20"/>
      <c r="F66" s="20" t="s">
        <v>721</v>
      </c>
      <c r="G66" s="31" t="s">
        <v>9403</v>
      </c>
      <c r="H66" s="70"/>
    </row>
    <row r="67" spans="1:8" ht="13.25" customHeight="1" x14ac:dyDescent="0.15">
      <c r="A67" s="15" t="s">
        <v>9171</v>
      </c>
      <c r="B67" s="20" t="s">
        <v>9157</v>
      </c>
      <c r="C67" s="301">
        <v>146</v>
      </c>
      <c r="D67" s="20" t="s">
        <v>469</v>
      </c>
      <c r="E67" s="20"/>
      <c r="F67" s="20" t="s">
        <v>721</v>
      </c>
      <c r="G67" s="31" t="s">
        <v>9404</v>
      </c>
      <c r="H67" s="70"/>
    </row>
    <row r="68" spans="1:8" ht="13.25" customHeight="1" x14ac:dyDescent="0.15">
      <c r="A68" s="15" t="s">
        <v>9171</v>
      </c>
      <c r="B68" s="20" t="s">
        <v>9157</v>
      </c>
      <c r="C68" s="301">
        <v>146</v>
      </c>
      <c r="D68" s="20" t="s">
        <v>469</v>
      </c>
      <c r="E68" s="20"/>
      <c r="F68" s="20" t="s">
        <v>721</v>
      </c>
      <c r="G68" s="31" t="s">
        <v>9405</v>
      </c>
      <c r="H68" s="70"/>
    </row>
    <row r="69" spans="1:8" ht="13.25" customHeight="1" x14ac:dyDescent="0.15">
      <c r="A69" s="15" t="s">
        <v>9171</v>
      </c>
      <c r="B69" s="20" t="s">
        <v>9157</v>
      </c>
      <c r="C69" s="301">
        <v>146</v>
      </c>
      <c r="D69" s="20" t="s">
        <v>469</v>
      </c>
      <c r="E69" s="20"/>
      <c r="F69" s="20" t="s">
        <v>721</v>
      </c>
      <c r="G69" s="31" t="s">
        <v>9406</v>
      </c>
      <c r="H69" s="70"/>
    </row>
    <row r="70" spans="1:8" ht="13.25" customHeight="1" x14ac:dyDescent="0.15">
      <c r="A70" s="15" t="s">
        <v>9171</v>
      </c>
      <c r="B70" s="20" t="s">
        <v>9157</v>
      </c>
      <c r="C70" s="301">
        <v>146</v>
      </c>
      <c r="D70" s="20" t="s">
        <v>469</v>
      </c>
      <c r="E70" s="20"/>
      <c r="F70" s="20" t="s">
        <v>721</v>
      </c>
      <c r="G70" s="31" t="s">
        <v>9407</v>
      </c>
      <c r="H70" s="70"/>
    </row>
    <row r="71" spans="1:8" ht="13.25" customHeight="1" x14ac:dyDescent="0.15">
      <c r="A71" s="15" t="s">
        <v>3587</v>
      </c>
      <c r="B71" s="20" t="s">
        <v>9667</v>
      </c>
      <c r="C71" s="301">
        <v>122</v>
      </c>
      <c r="D71" s="20" t="s">
        <v>469</v>
      </c>
      <c r="E71" s="20"/>
      <c r="F71" s="20" t="s">
        <v>1069</v>
      </c>
      <c r="G71" s="31" t="s">
        <v>10038</v>
      </c>
      <c r="H71" s="70"/>
    </row>
    <row r="72" spans="1:8" ht="13.25" customHeight="1" x14ac:dyDescent="0.15">
      <c r="A72" s="15" t="s">
        <v>3587</v>
      </c>
      <c r="B72" s="20" t="s">
        <v>9667</v>
      </c>
      <c r="C72" s="301">
        <v>123</v>
      </c>
      <c r="D72" s="20" t="s">
        <v>469</v>
      </c>
      <c r="E72" s="20"/>
      <c r="F72" s="20" t="s">
        <v>1069</v>
      </c>
      <c r="G72" s="31" t="s">
        <v>10038</v>
      </c>
      <c r="H72" s="70"/>
    </row>
    <row r="73" spans="1:8" ht="13.25" customHeight="1" x14ac:dyDescent="0.15">
      <c r="A73" s="15" t="s">
        <v>3587</v>
      </c>
      <c r="B73" s="20" t="s">
        <v>9667</v>
      </c>
      <c r="C73" s="301">
        <v>124</v>
      </c>
      <c r="D73" s="20" t="s">
        <v>469</v>
      </c>
      <c r="E73" s="20"/>
      <c r="F73" s="20" t="s">
        <v>1069</v>
      </c>
      <c r="G73" s="31" t="s">
        <v>10038</v>
      </c>
      <c r="H73" s="70"/>
    </row>
    <row r="74" spans="1:8" ht="13.25" customHeight="1" x14ac:dyDescent="0.15">
      <c r="A74" s="15" t="s">
        <v>3587</v>
      </c>
      <c r="B74" s="20" t="s">
        <v>9667</v>
      </c>
      <c r="C74" s="301">
        <v>125</v>
      </c>
      <c r="D74" s="20" t="s">
        <v>469</v>
      </c>
      <c r="E74" s="20"/>
      <c r="F74" s="20" t="s">
        <v>1069</v>
      </c>
      <c r="G74" s="31" t="s">
        <v>10038</v>
      </c>
      <c r="H74" s="70"/>
    </row>
    <row r="75" spans="1:8" ht="13.25" customHeight="1" x14ac:dyDescent="0.15">
      <c r="A75" s="15" t="s">
        <v>9093</v>
      </c>
      <c r="B75" s="20" t="s">
        <v>9124</v>
      </c>
      <c r="C75" s="301">
        <v>142</v>
      </c>
      <c r="D75" s="20" t="s">
        <v>469</v>
      </c>
      <c r="E75" s="20"/>
      <c r="F75" s="20" t="s">
        <v>1069</v>
      </c>
      <c r="G75" s="31" t="s">
        <v>10038</v>
      </c>
      <c r="H75" s="70"/>
    </row>
    <row r="76" spans="1:8" ht="13.25" customHeight="1" x14ac:dyDescent="0.15">
      <c r="A76" s="15" t="s">
        <v>4577</v>
      </c>
      <c r="B76" s="20" t="s">
        <v>370</v>
      </c>
      <c r="C76" s="301">
        <v>237</v>
      </c>
      <c r="D76" s="20" t="s">
        <v>469</v>
      </c>
      <c r="E76" s="20"/>
      <c r="F76" s="20" t="s">
        <v>1069</v>
      </c>
      <c r="G76" s="31" t="s">
        <v>10039</v>
      </c>
      <c r="H76" s="70"/>
    </row>
    <row r="77" spans="1:8" ht="13.25" customHeight="1" x14ac:dyDescent="0.15">
      <c r="A77" s="15" t="s">
        <v>4675</v>
      </c>
      <c r="B77" s="20" t="s">
        <v>9667</v>
      </c>
      <c r="C77" s="301">
        <v>135</v>
      </c>
      <c r="D77" s="20" t="s">
        <v>469</v>
      </c>
      <c r="E77" s="20"/>
      <c r="F77" s="20" t="s">
        <v>1069</v>
      </c>
      <c r="G77" s="31" t="s">
        <v>10039</v>
      </c>
      <c r="H77" s="70"/>
    </row>
    <row r="78" spans="1:8" ht="13.25" customHeight="1" x14ac:dyDescent="0.15">
      <c r="A78" s="15" t="s">
        <v>4644</v>
      </c>
      <c r="B78" s="20" t="s">
        <v>371</v>
      </c>
      <c r="C78" s="301">
        <v>254</v>
      </c>
      <c r="D78" s="20" t="s">
        <v>469</v>
      </c>
      <c r="E78" s="20"/>
      <c r="F78" s="20" t="s">
        <v>1069</v>
      </c>
      <c r="G78" s="31" t="s">
        <v>10039</v>
      </c>
      <c r="H78" s="70"/>
    </row>
    <row r="79" spans="1:8" ht="13.25" customHeight="1" x14ac:dyDescent="0.15">
      <c r="A79" s="15" t="s">
        <v>9534</v>
      </c>
      <c r="B79" s="20" t="s">
        <v>9475</v>
      </c>
      <c r="C79" s="301">
        <v>165</v>
      </c>
      <c r="D79" s="20" t="s">
        <v>469</v>
      </c>
      <c r="E79" s="20"/>
      <c r="F79" s="20" t="s">
        <v>1069</v>
      </c>
      <c r="G79" s="31" t="s">
        <v>10039</v>
      </c>
      <c r="H79" s="70"/>
    </row>
    <row r="80" spans="1:8" ht="13.25" customHeight="1" x14ac:dyDescent="0.15">
      <c r="A80" s="15" t="s">
        <v>4738</v>
      </c>
      <c r="B80" s="20" t="s">
        <v>373</v>
      </c>
      <c r="C80" s="301">
        <v>235</v>
      </c>
      <c r="D80" s="20" t="s">
        <v>469</v>
      </c>
      <c r="E80" s="20"/>
      <c r="F80" s="20" t="s">
        <v>1069</v>
      </c>
      <c r="G80" s="31" t="s">
        <v>10039</v>
      </c>
      <c r="H80" s="70"/>
    </row>
    <row r="81" spans="1:8" ht="13.25" customHeight="1" x14ac:dyDescent="0.15">
      <c r="A81" s="15" t="s">
        <v>4754</v>
      </c>
      <c r="B81" s="20" t="s">
        <v>373</v>
      </c>
      <c r="C81" s="301">
        <v>244</v>
      </c>
      <c r="D81" s="20" t="s">
        <v>469</v>
      </c>
      <c r="E81" s="20"/>
      <c r="F81" s="20" t="s">
        <v>1069</v>
      </c>
      <c r="G81" s="31" t="s">
        <v>10039</v>
      </c>
      <c r="H81" s="70"/>
    </row>
    <row r="82" spans="1:8" ht="13.25" customHeight="1" x14ac:dyDescent="0.15">
      <c r="A82" s="15" t="s">
        <v>4682</v>
      </c>
      <c r="B82" s="20" t="s">
        <v>372</v>
      </c>
      <c r="C82" s="301">
        <v>221</v>
      </c>
      <c r="D82" s="20" t="s">
        <v>469</v>
      </c>
      <c r="E82" s="20"/>
      <c r="F82" s="20" t="s">
        <v>1069</v>
      </c>
      <c r="G82" s="31" t="s">
        <v>10039</v>
      </c>
      <c r="H82" s="70"/>
    </row>
    <row r="83" spans="1:8" ht="13.25" customHeight="1" x14ac:dyDescent="0.15">
      <c r="A83" s="15" t="s">
        <v>4643</v>
      </c>
      <c r="B83" s="20" t="s">
        <v>371</v>
      </c>
      <c r="C83" s="301">
        <v>253</v>
      </c>
      <c r="D83" s="20" t="s">
        <v>469</v>
      </c>
      <c r="E83" s="20"/>
      <c r="F83" s="20" t="s">
        <v>1069</v>
      </c>
      <c r="G83" s="31" t="s">
        <v>10039</v>
      </c>
      <c r="H83" s="70"/>
    </row>
  </sheetData>
  <mergeCells count="1">
    <mergeCell ref="O1:W1"/>
  </mergeCells>
  <conditionalFormatting sqref="H2:H83">
    <cfRule type="cellIs" dxfId="198" priority="1" stopIfTrue="1" operator="equal">
      <formula>"-"</formula>
    </cfRule>
    <cfRule type="cellIs" dxfId="197" priority="2" stopIfTrue="1" operator="equal">
      <formula>"x"</formula>
    </cfRule>
  </conditionalFormatting>
  <hyperlinks>
    <hyperlink ref="L1" location="'Expansion set Check List'!A1" display="Home" xr:uid="{00000000-0004-0000-A300-000000000000}"/>
  </hyperlinks>
  <pageMargins left="0.7" right="0.7" top="0.75" bottom="0.75" header="0.3" footer="0.3"/>
  <pageSetup paperSize="0" orientation="portrait" horizontalDpi="0" verticalDpi="0" copies="0" r:id="rId1"/>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130">
    <tabColor rgb="FFCCFFFF"/>
  </sheetPr>
  <dimension ref="A1:W57"/>
  <sheetViews>
    <sheetView workbookViewId="0">
      <pane ySplit="1" topLeftCell="A2" activePane="bottomLeft" state="frozen"/>
      <selection pane="bottomLeft"/>
    </sheetView>
  </sheetViews>
  <sheetFormatPr baseColWidth="10" defaultColWidth="0" defaultRowHeight="13.25" customHeight="1" x14ac:dyDescent="0.15"/>
  <cols>
    <col min="1" max="1" width="37" customWidth="1"/>
    <col min="2" max="2" width="20.1640625" bestFit="1" customWidth="1"/>
    <col min="3" max="3" width="4" bestFit="1" customWidth="1"/>
    <col min="4" max="4" width="6.83203125" bestFit="1" customWidth="1"/>
    <col min="5" max="5" width="3.33203125" bestFit="1" customWidth="1"/>
    <col min="6" max="6" width="13.6640625" bestFit="1" customWidth="1"/>
    <col min="7" max="7" width="55.6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5" t="s">
        <v>500</v>
      </c>
      <c r="B2" s="20"/>
      <c r="C2" s="20"/>
      <c r="D2" s="20" t="s">
        <v>496</v>
      </c>
      <c r="E2" s="20"/>
      <c r="F2" s="20" t="s">
        <v>496</v>
      </c>
      <c r="G2" s="31" t="s">
        <v>8187</v>
      </c>
      <c r="H2" s="70"/>
      <c r="M2" s="33">
        <f>SUM(COUNTA(H2:H1000))</f>
        <v>0</v>
      </c>
      <c r="O2" s="102"/>
      <c r="P2" s="102"/>
      <c r="Q2" s="102"/>
      <c r="R2" s="102"/>
      <c r="S2" s="102"/>
      <c r="T2" s="102"/>
      <c r="U2" s="102"/>
      <c r="V2" s="102"/>
      <c r="W2" s="102"/>
    </row>
    <row r="3" spans="1:23" ht="13" x14ac:dyDescent="0.15">
      <c r="A3" s="15" t="s">
        <v>499</v>
      </c>
      <c r="B3" s="20"/>
      <c r="C3" s="20"/>
      <c r="D3" s="20" t="s">
        <v>496</v>
      </c>
      <c r="E3" s="20"/>
      <c r="F3" s="20" t="s">
        <v>496</v>
      </c>
      <c r="G3" s="31" t="s">
        <v>8187</v>
      </c>
      <c r="H3" s="70"/>
    </row>
    <row r="4" spans="1:23" ht="13" x14ac:dyDescent="0.15">
      <c r="A4" s="15" t="s">
        <v>503</v>
      </c>
      <c r="B4" s="20"/>
      <c r="C4" s="20"/>
      <c r="D4" s="20" t="s">
        <v>496</v>
      </c>
      <c r="E4" s="20"/>
      <c r="F4" s="20" t="s">
        <v>496</v>
      </c>
      <c r="G4" s="31" t="s">
        <v>8187</v>
      </c>
      <c r="H4" s="70"/>
    </row>
    <row r="5" spans="1:23" ht="13" x14ac:dyDescent="0.15">
      <c r="A5" s="15" t="s">
        <v>501</v>
      </c>
      <c r="B5" s="20"/>
      <c r="C5" s="20"/>
      <c r="D5" s="20" t="s">
        <v>496</v>
      </c>
      <c r="E5" s="20"/>
      <c r="F5" s="20" t="s">
        <v>496</v>
      </c>
      <c r="G5" s="31" t="s">
        <v>8187</v>
      </c>
      <c r="H5" s="70"/>
    </row>
    <row r="6" spans="1:23" ht="13" x14ac:dyDescent="0.15">
      <c r="A6" s="15" t="s">
        <v>502</v>
      </c>
      <c r="B6" s="20"/>
      <c r="C6" s="20"/>
      <c r="D6" s="20" t="s">
        <v>496</v>
      </c>
      <c r="E6" s="20"/>
      <c r="F6" s="20" t="s">
        <v>496</v>
      </c>
      <c r="G6" s="31" t="s">
        <v>8187</v>
      </c>
      <c r="H6" s="70"/>
    </row>
    <row r="7" spans="1:23" ht="13" x14ac:dyDescent="0.15">
      <c r="A7" s="15" t="s">
        <v>498</v>
      </c>
      <c r="B7" s="20"/>
      <c r="C7" s="20"/>
      <c r="D7" s="20" t="s">
        <v>496</v>
      </c>
      <c r="E7" s="20"/>
      <c r="F7" s="20" t="s">
        <v>496</v>
      </c>
      <c r="G7" s="31" t="s">
        <v>8187</v>
      </c>
      <c r="H7" s="70"/>
    </row>
    <row r="8" spans="1:23" ht="13" x14ac:dyDescent="0.15">
      <c r="A8" s="15" t="s">
        <v>924</v>
      </c>
      <c r="B8" s="20"/>
      <c r="C8" s="20"/>
      <c r="D8" s="20" t="s">
        <v>496</v>
      </c>
      <c r="E8" s="20"/>
      <c r="F8" s="20" t="s">
        <v>496</v>
      </c>
      <c r="G8" s="31" t="s">
        <v>8187</v>
      </c>
      <c r="H8" s="70"/>
    </row>
    <row r="9" spans="1:23" ht="13" x14ac:dyDescent="0.15">
      <c r="A9" s="15" t="s">
        <v>852</v>
      </c>
      <c r="B9" s="20"/>
      <c r="C9" s="20"/>
      <c r="D9" s="20" t="s">
        <v>496</v>
      </c>
      <c r="E9" s="20"/>
      <c r="F9" s="20" t="s">
        <v>496</v>
      </c>
      <c r="G9" s="31" t="s">
        <v>8187</v>
      </c>
      <c r="H9" s="70"/>
    </row>
    <row r="10" spans="1:23" ht="13" x14ac:dyDescent="0.15">
      <c r="A10" s="15" t="s">
        <v>2066</v>
      </c>
      <c r="B10" s="16" t="s">
        <v>230</v>
      </c>
      <c r="C10" s="40" t="s">
        <v>8188</v>
      </c>
      <c r="D10" s="16" t="s">
        <v>469</v>
      </c>
      <c r="E10" s="16"/>
      <c r="F10" s="16" t="s">
        <v>1069</v>
      </c>
      <c r="G10" s="31" t="s">
        <v>8189</v>
      </c>
      <c r="H10" s="70"/>
    </row>
    <row r="11" spans="1:23" ht="13" x14ac:dyDescent="0.15">
      <c r="A11" s="15" t="s">
        <v>2071</v>
      </c>
      <c r="B11" s="16" t="s">
        <v>230</v>
      </c>
      <c r="C11" s="40" t="s">
        <v>8190</v>
      </c>
      <c r="D11" s="16" t="s">
        <v>469</v>
      </c>
      <c r="E11" s="16"/>
      <c r="F11" s="16" t="s">
        <v>1069</v>
      </c>
      <c r="G11" s="31" t="s">
        <v>8189</v>
      </c>
      <c r="H11" s="70"/>
    </row>
    <row r="12" spans="1:23" ht="13" x14ac:dyDescent="0.15">
      <c r="A12" s="15" t="s">
        <v>2073</v>
      </c>
      <c r="B12" s="16" t="s">
        <v>230</v>
      </c>
      <c r="C12" s="40" t="s">
        <v>3542</v>
      </c>
      <c r="D12" s="16" t="s">
        <v>496</v>
      </c>
      <c r="E12" s="16"/>
      <c r="F12" s="16"/>
      <c r="G12" s="31" t="s">
        <v>8189</v>
      </c>
      <c r="H12" s="70"/>
    </row>
    <row r="13" spans="1:23" ht="13" x14ac:dyDescent="0.15">
      <c r="A13" s="15" t="s">
        <v>2127</v>
      </c>
      <c r="B13" s="16" t="s">
        <v>234</v>
      </c>
      <c r="C13" s="40" t="s">
        <v>3566</v>
      </c>
      <c r="D13" s="16" t="s">
        <v>469</v>
      </c>
      <c r="E13" s="16"/>
      <c r="F13" s="16" t="s">
        <v>1069</v>
      </c>
      <c r="G13" s="31" t="s">
        <v>8189</v>
      </c>
      <c r="H13" s="70"/>
    </row>
    <row r="14" spans="1:23" ht="13" x14ac:dyDescent="0.15">
      <c r="A14" s="15" t="s">
        <v>500</v>
      </c>
      <c r="B14" s="20"/>
      <c r="C14" s="20"/>
      <c r="D14" s="20" t="s">
        <v>496</v>
      </c>
      <c r="E14" s="20"/>
      <c r="F14" s="20" t="s">
        <v>496</v>
      </c>
      <c r="G14" s="31" t="s">
        <v>8191</v>
      </c>
      <c r="H14" s="70"/>
    </row>
    <row r="15" spans="1:23" ht="13" x14ac:dyDescent="0.15">
      <c r="A15" s="15" t="s">
        <v>499</v>
      </c>
      <c r="B15" s="20"/>
      <c r="C15" s="20"/>
      <c r="D15" s="20" t="s">
        <v>496</v>
      </c>
      <c r="E15" s="20"/>
      <c r="F15" s="20" t="s">
        <v>496</v>
      </c>
      <c r="G15" s="31" t="s">
        <v>8191</v>
      </c>
      <c r="H15" s="70"/>
    </row>
    <row r="16" spans="1:23" ht="13" x14ac:dyDescent="0.15">
      <c r="A16" s="15" t="s">
        <v>503</v>
      </c>
      <c r="B16" s="20"/>
      <c r="C16" s="20"/>
      <c r="D16" s="20" t="s">
        <v>496</v>
      </c>
      <c r="E16" s="20"/>
      <c r="F16" s="20" t="s">
        <v>496</v>
      </c>
      <c r="G16" s="31" t="s">
        <v>8191</v>
      </c>
      <c r="H16" s="70"/>
    </row>
    <row r="17" spans="1:8" ht="13" x14ac:dyDescent="0.15">
      <c r="A17" s="15" t="s">
        <v>501</v>
      </c>
      <c r="B17" s="20"/>
      <c r="C17" s="20"/>
      <c r="D17" s="20" t="s">
        <v>496</v>
      </c>
      <c r="E17" s="20"/>
      <c r="F17" s="20" t="s">
        <v>496</v>
      </c>
      <c r="G17" s="31" t="s">
        <v>8191</v>
      </c>
      <c r="H17" s="70"/>
    </row>
    <row r="18" spans="1:8" ht="13" x14ac:dyDescent="0.15">
      <c r="A18" s="15" t="s">
        <v>502</v>
      </c>
      <c r="B18" s="20"/>
      <c r="C18" s="20"/>
      <c r="D18" s="20" t="s">
        <v>496</v>
      </c>
      <c r="E18" s="20"/>
      <c r="F18" s="20" t="s">
        <v>496</v>
      </c>
      <c r="G18" s="31" t="s">
        <v>8191</v>
      </c>
      <c r="H18" s="70"/>
    </row>
    <row r="19" spans="1:8" ht="13" x14ac:dyDescent="0.15">
      <c r="A19" s="15" t="s">
        <v>498</v>
      </c>
      <c r="B19" s="20"/>
      <c r="C19" s="20"/>
      <c r="D19" s="20" t="s">
        <v>496</v>
      </c>
      <c r="E19" s="20"/>
      <c r="F19" s="20" t="s">
        <v>496</v>
      </c>
      <c r="G19" s="31" t="s">
        <v>8191</v>
      </c>
      <c r="H19" s="70"/>
    </row>
    <row r="20" spans="1:8" ht="13" x14ac:dyDescent="0.15">
      <c r="A20" s="15" t="s">
        <v>924</v>
      </c>
      <c r="B20" s="20"/>
      <c r="C20" s="20"/>
      <c r="D20" s="20" t="s">
        <v>496</v>
      </c>
      <c r="E20" s="20"/>
      <c r="F20" s="20" t="s">
        <v>496</v>
      </c>
      <c r="G20" s="31" t="s">
        <v>8191</v>
      </c>
      <c r="H20" s="70"/>
    </row>
    <row r="21" spans="1:8" ht="13" x14ac:dyDescent="0.15">
      <c r="A21" s="15" t="s">
        <v>852</v>
      </c>
      <c r="B21" s="20"/>
      <c r="C21" s="20"/>
      <c r="D21" s="20" t="s">
        <v>496</v>
      </c>
      <c r="E21" s="20"/>
      <c r="F21" s="20" t="s">
        <v>496</v>
      </c>
      <c r="G21" s="31" t="s">
        <v>8191</v>
      </c>
      <c r="H21" s="70"/>
    </row>
    <row r="22" spans="1:8" ht="13" x14ac:dyDescent="0.15">
      <c r="A22" s="15" t="s">
        <v>2169</v>
      </c>
      <c r="B22" s="16" t="s">
        <v>242</v>
      </c>
      <c r="C22" s="40" t="s">
        <v>8190</v>
      </c>
      <c r="D22" s="16" t="s">
        <v>469</v>
      </c>
      <c r="E22" s="16"/>
      <c r="F22" s="16"/>
      <c r="G22" s="31" t="s">
        <v>8192</v>
      </c>
      <c r="H22" s="70"/>
    </row>
    <row r="23" spans="1:8" ht="13" x14ac:dyDescent="0.15">
      <c r="A23" s="15" t="s">
        <v>483</v>
      </c>
      <c r="B23" s="16" t="s">
        <v>226</v>
      </c>
      <c r="C23" s="40" t="s">
        <v>3548</v>
      </c>
      <c r="D23" s="16" t="s">
        <v>469</v>
      </c>
      <c r="E23" s="16"/>
      <c r="F23" s="16"/>
      <c r="G23" s="31" t="s">
        <v>8192</v>
      </c>
      <c r="H23" s="70"/>
    </row>
    <row r="24" spans="1:8" ht="13" x14ac:dyDescent="0.15">
      <c r="A24" s="15" t="s">
        <v>1264</v>
      </c>
      <c r="B24" s="16" t="s">
        <v>246</v>
      </c>
      <c r="C24" s="40" t="s">
        <v>8193</v>
      </c>
      <c r="D24" s="16" t="s">
        <v>469</v>
      </c>
      <c r="E24" s="16"/>
      <c r="F24" s="16"/>
      <c r="G24" s="31" t="s">
        <v>8192</v>
      </c>
      <c r="H24" s="70"/>
    </row>
    <row r="25" spans="1:8" ht="13" x14ac:dyDescent="0.15">
      <c r="A25" s="15" t="s">
        <v>500</v>
      </c>
      <c r="B25" s="20" t="s">
        <v>258</v>
      </c>
      <c r="C25" s="20">
        <v>88</v>
      </c>
      <c r="D25" s="20" t="s">
        <v>496</v>
      </c>
      <c r="E25" s="20"/>
      <c r="F25" s="20" t="s">
        <v>496</v>
      </c>
      <c r="G25" s="31" t="s">
        <v>8194</v>
      </c>
      <c r="H25" s="70"/>
    </row>
    <row r="26" spans="1:8" ht="13" x14ac:dyDescent="0.15">
      <c r="A26" s="15" t="s">
        <v>499</v>
      </c>
      <c r="B26" s="20" t="s">
        <v>258</v>
      </c>
      <c r="C26" s="20">
        <v>89</v>
      </c>
      <c r="D26" s="20" t="s">
        <v>496</v>
      </c>
      <c r="E26" s="20"/>
      <c r="F26" s="20" t="s">
        <v>496</v>
      </c>
      <c r="G26" s="31" t="s">
        <v>8194</v>
      </c>
      <c r="H26" s="70"/>
    </row>
    <row r="27" spans="1:8" ht="13" x14ac:dyDescent="0.15">
      <c r="A27" s="15" t="s">
        <v>503</v>
      </c>
      <c r="B27" s="20" t="s">
        <v>258</v>
      </c>
      <c r="C27" s="20">
        <v>90</v>
      </c>
      <c r="D27" s="20" t="s">
        <v>496</v>
      </c>
      <c r="E27" s="20"/>
      <c r="F27" s="20" t="s">
        <v>496</v>
      </c>
      <c r="G27" s="31" t="s">
        <v>8194</v>
      </c>
      <c r="H27" s="70"/>
    </row>
    <row r="28" spans="1:8" ht="13" x14ac:dyDescent="0.15">
      <c r="A28" s="15" t="s">
        <v>501</v>
      </c>
      <c r="B28" s="20" t="s">
        <v>258</v>
      </c>
      <c r="C28" s="20">
        <v>91</v>
      </c>
      <c r="D28" s="20" t="s">
        <v>496</v>
      </c>
      <c r="E28" s="20"/>
      <c r="F28" s="20" t="s">
        <v>496</v>
      </c>
      <c r="G28" s="31" t="s">
        <v>8194</v>
      </c>
      <c r="H28" s="70"/>
    </row>
    <row r="29" spans="1:8" ht="13" x14ac:dyDescent="0.15">
      <c r="A29" s="15" t="s">
        <v>502</v>
      </c>
      <c r="B29" s="20" t="s">
        <v>258</v>
      </c>
      <c r="C29" s="20">
        <v>92</v>
      </c>
      <c r="D29" s="20" t="s">
        <v>496</v>
      </c>
      <c r="E29" s="20"/>
      <c r="F29" s="20" t="s">
        <v>496</v>
      </c>
      <c r="G29" s="31" t="s">
        <v>8194</v>
      </c>
      <c r="H29" s="70"/>
    </row>
    <row r="30" spans="1:8" ht="13" x14ac:dyDescent="0.15">
      <c r="A30" s="15" t="s">
        <v>498</v>
      </c>
      <c r="B30" s="20" t="s">
        <v>258</v>
      </c>
      <c r="C30" s="20">
        <v>93</v>
      </c>
      <c r="D30" s="20" t="s">
        <v>496</v>
      </c>
      <c r="E30" s="20"/>
      <c r="F30" s="20" t="s">
        <v>496</v>
      </c>
      <c r="G30" s="31" t="s">
        <v>8194</v>
      </c>
      <c r="H30" s="70"/>
    </row>
    <row r="31" spans="1:8" ht="13" x14ac:dyDescent="0.15">
      <c r="A31" s="15" t="s">
        <v>924</v>
      </c>
      <c r="B31" s="20" t="s">
        <v>258</v>
      </c>
      <c r="C31" s="20">
        <v>94</v>
      </c>
      <c r="D31" s="20" t="s">
        <v>496</v>
      </c>
      <c r="E31" s="20"/>
      <c r="F31" s="20" t="s">
        <v>496</v>
      </c>
      <c r="G31" s="31" t="s">
        <v>8194</v>
      </c>
      <c r="H31" s="70"/>
    </row>
    <row r="32" spans="1:8" ht="13" x14ac:dyDescent="0.15">
      <c r="A32" s="15" t="s">
        <v>852</v>
      </c>
      <c r="B32" s="20" t="s">
        <v>258</v>
      </c>
      <c r="C32" s="20">
        <v>95</v>
      </c>
      <c r="D32" s="20" t="s">
        <v>496</v>
      </c>
      <c r="E32" s="20"/>
      <c r="F32" s="20" t="s">
        <v>496</v>
      </c>
      <c r="G32" s="31" t="s">
        <v>8194</v>
      </c>
      <c r="H32" s="70"/>
    </row>
    <row r="33" spans="1:8" ht="13" x14ac:dyDescent="0.15">
      <c r="A33" s="15" t="s">
        <v>2212</v>
      </c>
      <c r="B33" s="16" t="s">
        <v>254</v>
      </c>
      <c r="C33" s="40" t="s">
        <v>8195</v>
      </c>
      <c r="D33" s="16" t="s">
        <v>469</v>
      </c>
      <c r="E33" s="16"/>
      <c r="F33" s="16" t="s">
        <v>1069</v>
      </c>
      <c r="G33" s="31" t="s">
        <v>8196</v>
      </c>
      <c r="H33" s="70"/>
    </row>
    <row r="34" spans="1:8" ht="13" x14ac:dyDescent="0.15">
      <c r="A34" s="15" t="s">
        <v>918</v>
      </c>
      <c r="B34" s="16" t="s">
        <v>246</v>
      </c>
      <c r="C34" s="40" t="s">
        <v>8197</v>
      </c>
      <c r="D34" s="16" t="s">
        <v>469</v>
      </c>
      <c r="E34" s="16"/>
      <c r="F34" s="16"/>
      <c r="G34" s="31" t="s">
        <v>8196</v>
      </c>
      <c r="H34" s="70"/>
    </row>
    <row r="35" spans="1:8" ht="13" x14ac:dyDescent="0.15">
      <c r="A35" s="15" t="s">
        <v>2209</v>
      </c>
      <c r="B35" s="16" t="s">
        <v>254</v>
      </c>
      <c r="C35" s="40" t="s">
        <v>8198</v>
      </c>
      <c r="D35" s="16" t="s">
        <v>469</v>
      </c>
      <c r="E35" s="16"/>
      <c r="F35" s="16" t="s">
        <v>1069</v>
      </c>
      <c r="G35" s="31" t="s">
        <v>8199</v>
      </c>
      <c r="H35" s="70"/>
    </row>
    <row r="36" spans="1:8" ht="13" x14ac:dyDescent="0.15">
      <c r="A36" s="15" t="s">
        <v>2211</v>
      </c>
      <c r="B36" s="16" t="s">
        <v>254</v>
      </c>
      <c r="C36" s="40" t="s">
        <v>8200</v>
      </c>
      <c r="D36" s="16" t="s">
        <v>469</v>
      </c>
      <c r="E36" s="16"/>
      <c r="F36" s="16"/>
      <c r="G36" s="17" t="s">
        <v>8199</v>
      </c>
      <c r="H36" s="70"/>
    </row>
    <row r="37" spans="1:8" ht="13" x14ac:dyDescent="0.15">
      <c r="A37" s="15" t="s">
        <v>611</v>
      </c>
      <c r="B37" s="16" t="s">
        <v>242</v>
      </c>
      <c r="C37" s="40" t="s">
        <v>3544</v>
      </c>
      <c r="D37" s="16" t="s">
        <v>496</v>
      </c>
      <c r="E37" s="16"/>
      <c r="F37" s="16" t="s">
        <v>497</v>
      </c>
      <c r="G37" s="17" t="s">
        <v>8201</v>
      </c>
      <c r="H37" s="70"/>
    </row>
    <row r="38" spans="1:8" ht="13" x14ac:dyDescent="0.15">
      <c r="A38" s="15" t="s">
        <v>2168</v>
      </c>
      <c r="B38" s="16" t="s">
        <v>242</v>
      </c>
      <c r="C38" s="40" t="s">
        <v>8202</v>
      </c>
      <c r="D38" s="16" t="s">
        <v>469</v>
      </c>
      <c r="E38" s="16"/>
      <c r="F38" s="16" t="s">
        <v>1069</v>
      </c>
      <c r="G38" s="17" t="s">
        <v>8203</v>
      </c>
      <c r="H38" s="70"/>
    </row>
    <row r="39" spans="1:8" ht="13" x14ac:dyDescent="0.15">
      <c r="A39" s="15" t="s">
        <v>2070</v>
      </c>
      <c r="B39" s="16" t="s">
        <v>230</v>
      </c>
      <c r="C39" s="40" t="s">
        <v>8204</v>
      </c>
      <c r="D39" s="16" t="s">
        <v>469</v>
      </c>
      <c r="E39" s="16"/>
      <c r="F39" s="16"/>
      <c r="G39" s="17" t="s">
        <v>8203</v>
      </c>
      <c r="H39" s="70"/>
    </row>
    <row r="40" spans="1:8" ht="13" x14ac:dyDescent="0.15">
      <c r="A40" s="15" t="s">
        <v>2338</v>
      </c>
      <c r="B40" s="16" t="s">
        <v>265</v>
      </c>
      <c r="C40" s="40" t="s">
        <v>8205</v>
      </c>
      <c r="D40" s="16" t="s">
        <v>469</v>
      </c>
      <c r="E40" s="16"/>
      <c r="F40" s="16" t="s">
        <v>1542</v>
      </c>
      <c r="G40" s="31" t="s">
        <v>8206</v>
      </c>
      <c r="H40" s="70"/>
    </row>
    <row r="41" spans="1:8" ht="13" x14ac:dyDescent="0.15">
      <c r="A41" s="15" t="s">
        <v>2438</v>
      </c>
      <c r="B41" s="16" t="s">
        <v>278</v>
      </c>
      <c r="C41" s="40" t="s">
        <v>3554</v>
      </c>
      <c r="D41" s="16" t="s">
        <v>496</v>
      </c>
      <c r="E41" s="16"/>
      <c r="F41" s="16" t="s">
        <v>497</v>
      </c>
      <c r="G41" s="31" t="s">
        <v>8207</v>
      </c>
      <c r="H41" s="70"/>
    </row>
    <row r="42" spans="1:8" ht="13" x14ac:dyDescent="0.15">
      <c r="A42" s="15" t="s">
        <v>2439</v>
      </c>
      <c r="B42" s="16" t="s">
        <v>278</v>
      </c>
      <c r="C42" s="40" t="s">
        <v>3556</v>
      </c>
      <c r="D42" s="16" t="s">
        <v>496</v>
      </c>
      <c r="E42" s="16"/>
      <c r="F42" s="16" t="s">
        <v>497</v>
      </c>
      <c r="G42" s="31" t="s">
        <v>8207</v>
      </c>
      <c r="H42" s="70"/>
    </row>
    <row r="43" spans="1:8" ht="13" x14ac:dyDescent="0.15">
      <c r="A43" s="15" t="s">
        <v>2396</v>
      </c>
      <c r="B43" s="16" t="s">
        <v>268</v>
      </c>
      <c r="C43" s="40" t="s">
        <v>8208</v>
      </c>
      <c r="D43" s="16" t="s">
        <v>469</v>
      </c>
      <c r="E43" s="16"/>
      <c r="F43" s="16" t="s">
        <v>1542</v>
      </c>
      <c r="G43" s="31" t="s">
        <v>8207</v>
      </c>
      <c r="H43" s="70"/>
    </row>
    <row r="44" spans="1:8" ht="13" x14ac:dyDescent="0.15">
      <c r="A44" s="15" t="s">
        <v>500</v>
      </c>
      <c r="B44" s="20"/>
      <c r="C44" s="20"/>
      <c r="D44" s="20" t="s">
        <v>496</v>
      </c>
      <c r="E44" s="20"/>
      <c r="F44" s="20" t="s">
        <v>496</v>
      </c>
      <c r="G44" s="31" t="s">
        <v>8209</v>
      </c>
      <c r="H44" s="70"/>
    </row>
    <row r="45" spans="1:8" ht="13" x14ac:dyDescent="0.15">
      <c r="A45" s="15" t="s">
        <v>499</v>
      </c>
      <c r="B45" s="20"/>
      <c r="C45" s="20"/>
      <c r="D45" s="20" t="s">
        <v>496</v>
      </c>
      <c r="E45" s="20"/>
      <c r="F45" s="20" t="s">
        <v>496</v>
      </c>
      <c r="G45" s="31" t="s">
        <v>8209</v>
      </c>
      <c r="H45" s="70"/>
    </row>
    <row r="46" spans="1:8" ht="13" x14ac:dyDescent="0.15">
      <c r="A46" s="15" t="s">
        <v>503</v>
      </c>
      <c r="B46" s="20"/>
      <c r="C46" s="20"/>
      <c r="D46" s="20" t="s">
        <v>496</v>
      </c>
      <c r="E46" s="20"/>
      <c r="F46" s="20" t="s">
        <v>496</v>
      </c>
      <c r="G46" s="31" t="s">
        <v>8209</v>
      </c>
      <c r="H46" s="70"/>
    </row>
    <row r="47" spans="1:8" ht="13" x14ac:dyDescent="0.15">
      <c r="A47" s="15" t="s">
        <v>501</v>
      </c>
      <c r="B47" s="20"/>
      <c r="C47" s="20"/>
      <c r="D47" s="20" t="s">
        <v>496</v>
      </c>
      <c r="E47" s="20"/>
      <c r="F47" s="20" t="s">
        <v>496</v>
      </c>
      <c r="G47" s="31" t="s">
        <v>8209</v>
      </c>
      <c r="H47" s="70"/>
    </row>
    <row r="48" spans="1:8" ht="13" x14ac:dyDescent="0.15">
      <c r="A48" s="15" t="s">
        <v>502</v>
      </c>
      <c r="B48" s="20"/>
      <c r="C48" s="20"/>
      <c r="D48" s="20" t="s">
        <v>496</v>
      </c>
      <c r="E48" s="20"/>
      <c r="F48" s="20" t="s">
        <v>496</v>
      </c>
      <c r="G48" s="31" t="s">
        <v>8209</v>
      </c>
      <c r="H48" s="70"/>
    </row>
    <row r="49" spans="1:8" ht="13" x14ac:dyDescent="0.15">
      <c r="A49" s="15" t="s">
        <v>498</v>
      </c>
      <c r="B49" s="20"/>
      <c r="C49" s="20"/>
      <c r="D49" s="20" t="s">
        <v>496</v>
      </c>
      <c r="E49" s="20"/>
      <c r="F49" s="20" t="s">
        <v>496</v>
      </c>
      <c r="G49" s="31" t="s">
        <v>8209</v>
      </c>
      <c r="H49" s="70"/>
    </row>
    <row r="50" spans="1:8" ht="13" x14ac:dyDescent="0.15">
      <c r="A50" s="15" t="s">
        <v>924</v>
      </c>
      <c r="B50" s="20"/>
      <c r="C50" s="20"/>
      <c r="D50" s="20" t="s">
        <v>496</v>
      </c>
      <c r="E50" s="20"/>
      <c r="F50" s="20" t="s">
        <v>496</v>
      </c>
      <c r="G50" s="31" t="s">
        <v>8209</v>
      </c>
      <c r="H50" s="70"/>
    </row>
    <row r="51" spans="1:8" ht="13" x14ac:dyDescent="0.15">
      <c r="A51" s="15" t="s">
        <v>852</v>
      </c>
      <c r="B51" s="20"/>
      <c r="C51" s="20"/>
      <c r="D51" s="20" t="s">
        <v>496</v>
      </c>
      <c r="E51" s="20"/>
      <c r="F51" s="20" t="s">
        <v>496</v>
      </c>
      <c r="G51" s="31" t="s">
        <v>8209</v>
      </c>
      <c r="H51" s="70"/>
    </row>
    <row r="52" spans="1:8" ht="13" x14ac:dyDescent="0.15">
      <c r="A52" s="15" t="s">
        <v>9452</v>
      </c>
      <c r="B52" s="16" t="s">
        <v>287</v>
      </c>
      <c r="C52" s="16">
        <v>100</v>
      </c>
      <c r="D52" s="16" t="s">
        <v>469</v>
      </c>
      <c r="E52" s="16"/>
      <c r="F52" s="16" t="s">
        <v>721</v>
      </c>
      <c r="G52" s="31" t="s">
        <v>8210</v>
      </c>
      <c r="H52" s="70"/>
    </row>
    <row r="53" spans="1:8" ht="13" x14ac:dyDescent="0.15">
      <c r="A53" s="15" t="s">
        <v>9012</v>
      </c>
      <c r="B53" s="16" t="s">
        <v>287</v>
      </c>
      <c r="C53" s="16">
        <v>106</v>
      </c>
      <c r="D53" s="16" t="s">
        <v>496</v>
      </c>
      <c r="E53" s="16"/>
      <c r="F53" s="16" t="s">
        <v>497</v>
      </c>
      <c r="G53" s="31" t="s">
        <v>8210</v>
      </c>
      <c r="H53" s="70"/>
    </row>
    <row r="54" spans="1:8" ht="13" x14ac:dyDescent="0.15">
      <c r="A54" s="15" t="s">
        <v>9008</v>
      </c>
      <c r="B54" s="16" t="s">
        <v>284</v>
      </c>
      <c r="C54" s="16">
        <v>123</v>
      </c>
      <c r="D54" s="16" t="s">
        <v>469</v>
      </c>
      <c r="E54" s="16"/>
      <c r="F54" s="16" t="s">
        <v>1542</v>
      </c>
      <c r="G54" s="31" t="s">
        <v>8210</v>
      </c>
      <c r="H54" s="70"/>
    </row>
    <row r="55" spans="1:8" ht="13" x14ac:dyDescent="0.15">
      <c r="A55" s="15" t="s">
        <v>9007</v>
      </c>
      <c r="B55" s="16" t="s">
        <v>284</v>
      </c>
      <c r="C55" s="16">
        <v>118</v>
      </c>
      <c r="D55" s="16" t="s">
        <v>469</v>
      </c>
      <c r="E55" s="16"/>
      <c r="F55" s="16" t="s">
        <v>1069</v>
      </c>
      <c r="G55" s="31" t="s">
        <v>8211</v>
      </c>
      <c r="H55" s="70"/>
    </row>
    <row r="56" spans="1:8" ht="13" x14ac:dyDescent="0.15">
      <c r="A56" s="15" t="s">
        <v>1936</v>
      </c>
      <c r="B56" s="20" t="s">
        <v>214</v>
      </c>
      <c r="C56" s="20">
        <v>92</v>
      </c>
      <c r="D56" s="20" t="s">
        <v>496</v>
      </c>
      <c r="E56" s="20"/>
      <c r="F56" s="20" t="s">
        <v>497</v>
      </c>
      <c r="G56" s="31" t="s">
        <v>8203</v>
      </c>
      <c r="H56" s="70"/>
    </row>
    <row r="57" spans="1:8" ht="13" x14ac:dyDescent="0.15">
      <c r="A57" s="15" t="s">
        <v>918</v>
      </c>
      <c r="B57" s="20" t="s">
        <v>246</v>
      </c>
      <c r="C57" s="20">
        <v>83</v>
      </c>
      <c r="D57" s="20" t="s">
        <v>469</v>
      </c>
      <c r="E57" s="20"/>
      <c r="F57" s="20" t="s">
        <v>469</v>
      </c>
      <c r="G57" s="31" t="s">
        <v>8203</v>
      </c>
      <c r="H57" s="70"/>
    </row>
  </sheetData>
  <mergeCells count="1">
    <mergeCell ref="O1:W1"/>
  </mergeCells>
  <conditionalFormatting sqref="H2:H57">
    <cfRule type="cellIs" dxfId="196" priority="1" stopIfTrue="1" operator="equal">
      <formula>"-"</formula>
    </cfRule>
    <cfRule type="cellIs" dxfId="195" priority="2" stopIfTrue="1" operator="equal">
      <formula>"x"</formula>
    </cfRule>
  </conditionalFormatting>
  <hyperlinks>
    <hyperlink ref="L1" location="'Expansion set Check List'!A1" display="Home" xr:uid="{00000000-0004-0000-A400-000000000000}"/>
  </hyperlinks>
  <pageMargins left="0.7" right="0.7" top="0.75" bottom="0.75" header="0.3" footer="0.3"/>
  <pageSetup paperSize="0" orientation="portrait" horizontalDpi="0" verticalDpi="0" copies="0" r:id="rId1"/>
  <ignoredErrors>
    <ignoredError sqref="C10:C57" numberStoredAsText="1"/>
  </ignoredErrors>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31">
    <tabColor rgb="FFCCFFFF"/>
  </sheetPr>
  <dimension ref="A1:W232"/>
  <sheetViews>
    <sheetView workbookViewId="0">
      <pane ySplit="1" topLeftCell="A2" activePane="bottomLeft" state="frozen"/>
      <selection pane="bottomLeft"/>
    </sheetView>
  </sheetViews>
  <sheetFormatPr baseColWidth="10" defaultColWidth="0" defaultRowHeight="13.25" customHeight="1" x14ac:dyDescent="0.15"/>
  <cols>
    <col min="1" max="1" width="22.33203125" bestFit="1" customWidth="1"/>
    <col min="2" max="2" width="19.5" bestFit="1" customWidth="1"/>
    <col min="3" max="3" width="4" bestFit="1" customWidth="1"/>
    <col min="4" max="4" width="8.6640625" bestFit="1" customWidth="1"/>
    <col min="5" max="5" width="4" bestFit="1" customWidth="1"/>
    <col min="6" max="6" width="7.1640625" bestFit="1" customWidth="1"/>
    <col min="7" max="7" width="72.6640625"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5" t="s">
        <v>2518</v>
      </c>
      <c r="B2" s="16" t="s">
        <v>296</v>
      </c>
      <c r="C2" s="16">
        <v>14</v>
      </c>
      <c r="D2" s="16" t="s">
        <v>407</v>
      </c>
      <c r="E2" s="16">
        <v>160</v>
      </c>
      <c r="F2" s="16" t="s">
        <v>386</v>
      </c>
      <c r="G2" s="30" t="s">
        <v>8212</v>
      </c>
      <c r="H2" s="70"/>
      <c r="M2" s="33">
        <f>SUM(COUNTA(H2:H1000))</f>
        <v>0</v>
      </c>
      <c r="O2" s="102"/>
      <c r="P2" s="102"/>
      <c r="Q2" s="102"/>
      <c r="R2" s="102"/>
      <c r="S2" s="102"/>
      <c r="T2" s="102"/>
      <c r="U2" s="102"/>
      <c r="V2" s="102"/>
      <c r="W2" s="102"/>
    </row>
    <row r="3" spans="1:23" ht="13" x14ac:dyDescent="0.15">
      <c r="A3" s="15" t="s">
        <v>2526</v>
      </c>
      <c r="B3" s="16" t="s">
        <v>296</v>
      </c>
      <c r="C3" s="16">
        <v>26</v>
      </c>
      <c r="D3" s="16" t="s">
        <v>395</v>
      </c>
      <c r="E3" s="16">
        <v>140</v>
      </c>
      <c r="F3" s="16" t="s">
        <v>386</v>
      </c>
      <c r="G3" s="31" t="s">
        <v>8212</v>
      </c>
      <c r="H3" s="70"/>
    </row>
    <row r="4" spans="1:23" ht="13" x14ac:dyDescent="0.15">
      <c r="A4" s="15" t="s">
        <v>2533</v>
      </c>
      <c r="B4" s="16" t="s">
        <v>296</v>
      </c>
      <c r="C4" s="16">
        <v>41</v>
      </c>
      <c r="D4" s="16" t="s">
        <v>389</v>
      </c>
      <c r="E4" s="16">
        <v>130</v>
      </c>
      <c r="F4" s="16" t="s">
        <v>386</v>
      </c>
      <c r="G4" s="31" t="s">
        <v>8212</v>
      </c>
      <c r="H4" s="70"/>
    </row>
    <row r="5" spans="1:23" ht="13" x14ac:dyDescent="0.15">
      <c r="A5" s="15" t="s">
        <v>1814</v>
      </c>
      <c r="B5" s="16" t="s">
        <v>223</v>
      </c>
      <c r="C5" s="16">
        <v>9</v>
      </c>
      <c r="D5" s="16" t="s">
        <v>392</v>
      </c>
      <c r="E5" s="16">
        <v>80</v>
      </c>
      <c r="F5" s="16" t="s">
        <v>398</v>
      </c>
      <c r="G5" s="31" t="s">
        <v>8213</v>
      </c>
      <c r="H5" s="70"/>
    </row>
    <row r="6" spans="1:23" ht="13" x14ac:dyDescent="0.15">
      <c r="A6" s="15" t="s">
        <v>1873</v>
      </c>
      <c r="B6" s="16" t="s">
        <v>219</v>
      </c>
      <c r="C6" s="16">
        <v>14</v>
      </c>
      <c r="D6" s="16" t="s">
        <v>392</v>
      </c>
      <c r="E6" s="16">
        <v>60</v>
      </c>
      <c r="F6" s="16" t="s">
        <v>393</v>
      </c>
      <c r="G6" s="31" t="s">
        <v>8213</v>
      </c>
      <c r="H6" s="70"/>
    </row>
    <row r="7" spans="1:23" ht="13" x14ac:dyDescent="0.15">
      <c r="A7" s="15" t="s">
        <v>551</v>
      </c>
      <c r="B7" s="20" t="s">
        <v>271</v>
      </c>
      <c r="C7" s="20">
        <v>27</v>
      </c>
      <c r="D7" s="20" t="s">
        <v>389</v>
      </c>
      <c r="E7" s="20">
        <v>120</v>
      </c>
      <c r="F7" s="20" t="s">
        <v>393</v>
      </c>
      <c r="G7" s="31" t="s">
        <v>8214</v>
      </c>
      <c r="H7" s="70"/>
    </row>
    <row r="8" spans="1:23" ht="13" x14ac:dyDescent="0.15">
      <c r="A8" s="15" t="s">
        <v>412</v>
      </c>
      <c r="B8" s="20" t="s">
        <v>271</v>
      </c>
      <c r="C8" s="20">
        <v>41</v>
      </c>
      <c r="D8" s="20" t="s">
        <v>404</v>
      </c>
      <c r="E8" s="20">
        <v>120</v>
      </c>
      <c r="F8" s="20" t="s">
        <v>393</v>
      </c>
      <c r="G8" s="31" t="s">
        <v>8214</v>
      </c>
      <c r="H8" s="70"/>
    </row>
    <row r="9" spans="1:23" ht="13" x14ac:dyDescent="0.15">
      <c r="A9" s="15" t="s">
        <v>2327</v>
      </c>
      <c r="B9" s="20" t="s">
        <v>268</v>
      </c>
      <c r="C9" s="20">
        <v>73</v>
      </c>
      <c r="D9" s="20" t="s">
        <v>400</v>
      </c>
      <c r="E9" s="20">
        <v>130</v>
      </c>
      <c r="F9" s="20" t="s">
        <v>393</v>
      </c>
      <c r="G9" s="31" t="s">
        <v>8214</v>
      </c>
      <c r="H9" s="70"/>
    </row>
    <row r="10" spans="1:23" ht="13" x14ac:dyDescent="0.15">
      <c r="A10" s="15" t="s">
        <v>2330</v>
      </c>
      <c r="B10" s="20" t="s">
        <v>268</v>
      </c>
      <c r="C10" s="20">
        <v>84</v>
      </c>
      <c r="D10" s="20" t="s">
        <v>847</v>
      </c>
      <c r="E10" s="20">
        <v>120</v>
      </c>
      <c r="F10" s="20" t="s">
        <v>393</v>
      </c>
      <c r="G10" s="31" t="s">
        <v>8214</v>
      </c>
      <c r="H10" s="70"/>
    </row>
    <row r="11" spans="1:23" ht="13" x14ac:dyDescent="0.15">
      <c r="A11" s="15" t="s">
        <v>2313</v>
      </c>
      <c r="B11" s="20" t="s">
        <v>268</v>
      </c>
      <c r="C11" s="20">
        <v>13</v>
      </c>
      <c r="D11" s="20" t="s">
        <v>407</v>
      </c>
      <c r="E11" s="20">
        <v>110</v>
      </c>
      <c r="F11" s="20" t="s">
        <v>393</v>
      </c>
      <c r="G11" s="31" t="s">
        <v>8214</v>
      </c>
      <c r="H11" s="70"/>
    </row>
    <row r="12" spans="1:23" ht="13" x14ac:dyDescent="0.15">
      <c r="A12" s="15" t="s">
        <v>542</v>
      </c>
      <c r="B12" s="20" t="s">
        <v>271</v>
      </c>
      <c r="C12" s="20">
        <v>80</v>
      </c>
      <c r="D12" s="20" t="s">
        <v>392</v>
      </c>
      <c r="E12" s="20">
        <v>70</v>
      </c>
      <c r="F12" s="20" t="s">
        <v>393</v>
      </c>
      <c r="G12" s="31" t="s">
        <v>8215</v>
      </c>
      <c r="H12" s="70"/>
    </row>
    <row r="13" spans="1:23" ht="13" x14ac:dyDescent="0.15">
      <c r="A13" s="15" t="s">
        <v>2286</v>
      </c>
      <c r="B13" s="20" t="s">
        <v>275</v>
      </c>
      <c r="C13" s="20">
        <v>67</v>
      </c>
      <c r="D13" s="20" t="s">
        <v>858</v>
      </c>
      <c r="E13" s="20">
        <v>60</v>
      </c>
      <c r="F13" s="20" t="s">
        <v>393</v>
      </c>
      <c r="G13" s="31" t="s">
        <v>8215</v>
      </c>
      <c r="H13" s="70"/>
    </row>
    <row r="14" spans="1:23" ht="13" x14ac:dyDescent="0.15">
      <c r="A14" s="15" t="s">
        <v>410</v>
      </c>
      <c r="B14" s="20" t="s">
        <v>271</v>
      </c>
      <c r="C14" s="20">
        <v>40</v>
      </c>
      <c r="D14" s="20" t="s">
        <v>404</v>
      </c>
      <c r="E14" s="20">
        <v>90</v>
      </c>
      <c r="F14" s="20" t="s">
        <v>398</v>
      </c>
      <c r="G14" s="31" t="s">
        <v>8216</v>
      </c>
      <c r="H14" s="70"/>
    </row>
    <row r="15" spans="1:23" ht="13" x14ac:dyDescent="0.15">
      <c r="A15" s="15" t="s">
        <v>2372</v>
      </c>
      <c r="B15" s="20" t="s">
        <v>271</v>
      </c>
      <c r="C15" s="20">
        <v>62</v>
      </c>
      <c r="D15" s="20" t="s">
        <v>385</v>
      </c>
      <c r="E15" s="20">
        <v>80</v>
      </c>
      <c r="F15" s="20" t="s">
        <v>398</v>
      </c>
      <c r="G15" s="31" t="s">
        <v>8216</v>
      </c>
      <c r="H15" s="70"/>
    </row>
    <row r="16" spans="1:23" ht="13" x14ac:dyDescent="0.15">
      <c r="A16" s="15" t="s">
        <v>2619</v>
      </c>
      <c r="B16" s="16" t="s">
        <v>302</v>
      </c>
      <c r="C16" s="16">
        <v>63</v>
      </c>
      <c r="D16" s="16" t="s">
        <v>400</v>
      </c>
      <c r="E16" s="16">
        <v>70</v>
      </c>
      <c r="F16" s="16" t="s">
        <v>393</v>
      </c>
      <c r="G16" s="31" t="s">
        <v>8217</v>
      </c>
      <c r="H16" s="70"/>
    </row>
    <row r="17" spans="1:8" ht="13" x14ac:dyDescent="0.15">
      <c r="A17" s="15" t="s">
        <v>2375</v>
      </c>
      <c r="B17" s="16" t="s">
        <v>305</v>
      </c>
      <c r="C17" s="16">
        <v>43</v>
      </c>
      <c r="D17" s="16" t="s">
        <v>385</v>
      </c>
      <c r="E17" s="16">
        <v>130</v>
      </c>
      <c r="F17" s="16" t="s">
        <v>386</v>
      </c>
      <c r="G17" s="31" t="s">
        <v>8217</v>
      </c>
      <c r="H17" s="70"/>
    </row>
    <row r="18" spans="1:8" ht="13" x14ac:dyDescent="0.15">
      <c r="A18" s="15" t="s">
        <v>2365</v>
      </c>
      <c r="B18" s="16" t="s">
        <v>308</v>
      </c>
      <c r="C18" s="16">
        <v>65</v>
      </c>
      <c r="D18" s="16" t="s">
        <v>404</v>
      </c>
      <c r="E18" s="16">
        <v>140</v>
      </c>
      <c r="F18" s="16" t="s">
        <v>386</v>
      </c>
      <c r="G18" s="31" t="s">
        <v>8217</v>
      </c>
      <c r="H18" s="70"/>
    </row>
    <row r="19" spans="1:8" ht="13" x14ac:dyDescent="0.15">
      <c r="A19" s="15" t="s">
        <v>2625</v>
      </c>
      <c r="B19" s="16" t="s">
        <v>302</v>
      </c>
      <c r="C19" s="16">
        <v>77</v>
      </c>
      <c r="D19" s="16" t="s">
        <v>149</v>
      </c>
      <c r="E19" s="16">
        <v>100</v>
      </c>
      <c r="F19" s="16" t="s">
        <v>398</v>
      </c>
      <c r="G19" s="31" t="s">
        <v>8217</v>
      </c>
      <c r="H19" s="70"/>
    </row>
    <row r="20" spans="1:8" ht="13" x14ac:dyDescent="0.15">
      <c r="A20" s="15" t="s">
        <v>2388</v>
      </c>
      <c r="B20" s="16" t="s">
        <v>305</v>
      </c>
      <c r="C20" s="16">
        <v>74</v>
      </c>
      <c r="D20" s="16" t="s">
        <v>149</v>
      </c>
      <c r="E20" s="16">
        <v>140</v>
      </c>
      <c r="F20" s="16" t="s">
        <v>386</v>
      </c>
      <c r="G20" s="31" t="s">
        <v>8217</v>
      </c>
      <c r="H20" s="70"/>
    </row>
    <row r="21" spans="1:8" ht="13" x14ac:dyDescent="0.15">
      <c r="A21" s="15" t="s">
        <v>1279</v>
      </c>
      <c r="B21" s="16" t="s">
        <v>308</v>
      </c>
      <c r="C21" s="16">
        <v>110</v>
      </c>
      <c r="D21" s="16" t="s">
        <v>149</v>
      </c>
      <c r="E21" s="16">
        <v>140</v>
      </c>
      <c r="F21" s="16" t="s">
        <v>386</v>
      </c>
      <c r="G21" s="31" t="s">
        <v>8217</v>
      </c>
      <c r="H21" s="70"/>
    </row>
    <row r="22" spans="1:8" ht="13" x14ac:dyDescent="0.15">
      <c r="A22" s="15" t="s">
        <v>1797</v>
      </c>
      <c r="B22" s="20" t="s">
        <v>271</v>
      </c>
      <c r="C22" s="20">
        <v>64</v>
      </c>
      <c r="D22" s="20" t="s">
        <v>400</v>
      </c>
      <c r="E22" s="20">
        <v>100</v>
      </c>
      <c r="F22" s="20" t="s">
        <v>398</v>
      </c>
      <c r="G22" s="31" t="s">
        <v>8218</v>
      </c>
      <c r="H22" s="70"/>
    </row>
    <row r="23" spans="1:8" ht="13" x14ac:dyDescent="0.15">
      <c r="A23" s="15" t="s">
        <v>528</v>
      </c>
      <c r="B23" s="20" t="s">
        <v>271</v>
      </c>
      <c r="C23" s="20">
        <v>81</v>
      </c>
      <c r="D23" s="20" t="s">
        <v>392</v>
      </c>
      <c r="E23" s="20">
        <v>90</v>
      </c>
      <c r="F23" s="20" t="s">
        <v>398</v>
      </c>
      <c r="G23" s="31" t="s">
        <v>8218</v>
      </c>
      <c r="H23" s="70"/>
    </row>
    <row r="24" spans="1:8" ht="13" x14ac:dyDescent="0.15">
      <c r="A24" s="15" t="s">
        <v>2281</v>
      </c>
      <c r="B24" s="20" t="s">
        <v>261</v>
      </c>
      <c r="C24" s="20">
        <v>63</v>
      </c>
      <c r="D24" s="20" t="s">
        <v>400</v>
      </c>
      <c r="E24" s="20">
        <v>70</v>
      </c>
      <c r="F24" s="20" t="s">
        <v>393</v>
      </c>
      <c r="G24" s="31" t="s">
        <v>8219</v>
      </c>
      <c r="H24" s="70"/>
    </row>
    <row r="25" spans="1:8" ht="13" x14ac:dyDescent="0.15">
      <c r="A25" s="15" t="s">
        <v>2282</v>
      </c>
      <c r="B25" s="20" t="s">
        <v>261</v>
      </c>
      <c r="C25" s="20">
        <v>64</v>
      </c>
      <c r="D25" s="20" t="s">
        <v>400</v>
      </c>
      <c r="E25" s="20">
        <v>90</v>
      </c>
      <c r="F25" s="20" t="s">
        <v>398</v>
      </c>
      <c r="G25" s="31" t="s">
        <v>8219</v>
      </c>
      <c r="H25" s="70"/>
    </row>
    <row r="26" spans="1:8" ht="13" x14ac:dyDescent="0.15">
      <c r="A26" s="15" t="s">
        <v>2283</v>
      </c>
      <c r="B26" s="20" t="s">
        <v>261</v>
      </c>
      <c r="C26" s="20">
        <v>65</v>
      </c>
      <c r="D26" s="20" t="s">
        <v>400</v>
      </c>
      <c r="E26" s="20">
        <v>140</v>
      </c>
      <c r="F26" s="20" t="s">
        <v>386</v>
      </c>
      <c r="G26" s="31" t="s">
        <v>8219</v>
      </c>
      <c r="H26" s="70"/>
    </row>
    <row r="27" spans="1:8" ht="13" x14ac:dyDescent="0.15">
      <c r="A27" s="15" t="s">
        <v>2326</v>
      </c>
      <c r="B27" s="20" t="s">
        <v>265</v>
      </c>
      <c r="C27" s="20">
        <v>56</v>
      </c>
      <c r="D27" s="20" t="s">
        <v>389</v>
      </c>
      <c r="E27" s="20">
        <v>110</v>
      </c>
      <c r="F27" s="20" t="s">
        <v>398</v>
      </c>
      <c r="G27" s="31" t="s">
        <v>8219</v>
      </c>
      <c r="H27" s="70"/>
    </row>
    <row r="28" spans="1:8" ht="13" x14ac:dyDescent="0.15">
      <c r="A28" s="15" t="s">
        <v>1842</v>
      </c>
      <c r="B28" s="20" t="s">
        <v>271</v>
      </c>
      <c r="C28" s="20">
        <v>43</v>
      </c>
      <c r="D28" s="20" t="s">
        <v>404</v>
      </c>
      <c r="E28" s="20">
        <v>60</v>
      </c>
      <c r="F28" s="20" t="s">
        <v>393</v>
      </c>
      <c r="G28" s="31" t="s">
        <v>8219</v>
      </c>
      <c r="H28" s="70"/>
    </row>
    <row r="29" spans="1:8" ht="13" x14ac:dyDescent="0.15">
      <c r="A29" s="15" t="s">
        <v>1798</v>
      </c>
      <c r="B29" s="20" t="s">
        <v>271</v>
      </c>
      <c r="C29" s="20">
        <v>46</v>
      </c>
      <c r="D29" s="20" t="s">
        <v>404</v>
      </c>
      <c r="E29" s="20">
        <v>140</v>
      </c>
      <c r="F29" s="20" t="s">
        <v>386</v>
      </c>
      <c r="G29" s="31" t="s">
        <v>8219</v>
      </c>
      <c r="H29" s="70"/>
    </row>
    <row r="30" spans="1:8" ht="13" x14ac:dyDescent="0.15">
      <c r="A30" s="15" t="s">
        <v>1831</v>
      </c>
      <c r="B30" s="20" t="s">
        <v>198</v>
      </c>
      <c r="C30" s="20">
        <v>70</v>
      </c>
      <c r="D30" s="20" t="s">
        <v>392</v>
      </c>
      <c r="E30" s="20">
        <v>50</v>
      </c>
      <c r="F30" s="20" t="s">
        <v>393</v>
      </c>
      <c r="G30" s="31" t="s">
        <v>8220</v>
      </c>
      <c r="H30" s="70"/>
    </row>
    <row r="31" spans="1:8" ht="13" x14ac:dyDescent="0.15">
      <c r="A31" s="15" t="s">
        <v>1833</v>
      </c>
      <c r="B31" s="20" t="s">
        <v>198</v>
      </c>
      <c r="C31" s="20">
        <v>72</v>
      </c>
      <c r="D31" s="20" t="s">
        <v>389</v>
      </c>
      <c r="E31" s="20">
        <v>60</v>
      </c>
      <c r="F31" s="20" t="s">
        <v>393</v>
      </c>
      <c r="G31" s="31" t="s">
        <v>8220</v>
      </c>
      <c r="H31" s="70"/>
    </row>
    <row r="32" spans="1:8" ht="13" x14ac:dyDescent="0.15">
      <c r="A32" s="15" t="s">
        <v>1838</v>
      </c>
      <c r="B32" s="20" t="s">
        <v>198</v>
      </c>
      <c r="C32" s="20">
        <v>79</v>
      </c>
      <c r="D32" s="20" t="s">
        <v>407</v>
      </c>
      <c r="E32" s="20">
        <v>50</v>
      </c>
      <c r="F32" s="20" t="s">
        <v>393</v>
      </c>
      <c r="G32" s="31" t="s">
        <v>8220</v>
      </c>
      <c r="H32" s="70"/>
    </row>
    <row r="33" spans="1:8" ht="13" x14ac:dyDescent="0.15">
      <c r="A33" s="15" t="s">
        <v>1842</v>
      </c>
      <c r="B33" s="20" t="s">
        <v>198</v>
      </c>
      <c r="C33" s="20">
        <v>98</v>
      </c>
      <c r="D33" s="16" t="s">
        <v>404</v>
      </c>
      <c r="E33" s="20">
        <v>60</v>
      </c>
      <c r="F33" s="20" t="s">
        <v>393</v>
      </c>
      <c r="G33" s="31" t="s">
        <v>8220</v>
      </c>
      <c r="H33" s="70"/>
    </row>
    <row r="34" spans="1:8" ht="13" x14ac:dyDescent="0.15">
      <c r="A34" s="15" t="s">
        <v>1798</v>
      </c>
      <c r="B34" s="16" t="s">
        <v>219</v>
      </c>
      <c r="C34" s="16">
        <v>3</v>
      </c>
      <c r="D34" s="16" t="s">
        <v>404</v>
      </c>
      <c r="E34" s="16">
        <v>120</v>
      </c>
      <c r="F34" s="16" t="s">
        <v>386</v>
      </c>
      <c r="G34" s="31" t="s">
        <v>8221</v>
      </c>
      <c r="H34" s="70"/>
    </row>
    <row r="35" spans="1:8" ht="13" x14ac:dyDescent="0.15">
      <c r="A35" s="15" t="s">
        <v>1949</v>
      </c>
      <c r="B35" s="16" t="s">
        <v>219</v>
      </c>
      <c r="C35" s="16">
        <v>4</v>
      </c>
      <c r="D35" s="16" t="s">
        <v>847</v>
      </c>
      <c r="E35" s="16">
        <v>90</v>
      </c>
      <c r="F35" s="16" t="s">
        <v>398</v>
      </c>
      <c r="G35" s="31" t="s">
        <v>8221</v>
      </c>
      <c r="H35" s="70"/>
    </row>
    <row r="36" spans="1:8" ht="13" x14ac:dyDescent="0.15">
      <c r="A36" s="15" t="s">
        <v>842</v>
      </c>
      <c r="B36" s="16" t="s">
        <v>207</v>
      </c>
      <c r="C36" s="16">
        <v>2</v>
      </c>
      <c r="D36" s="16" t="s">
        <v>385</v>
      </c>
      <c r="E36" s="16">
        <v>80</v>
      </c>
      <c r="F36" s="16" t="s">
        <v>393</v>
      </c>
      <c r="G36" s="31" t="s">
        <v>8222</v>
      </c>
      <c r="H36" s="70"/>
    </row>
    <row r="37" spans="1:8" ht="13" x14ac:dyDescent="0.15">
      <c r="A37" s="15" t="s">
        <v>965</v>
      </c>
      <c r="B37" s="16" t="s">
        <v>207</v>
      </c>
      <c r="C37" s="16">
        <v>1</v>
      </c>
      <c r="D37" s="16" t="s">
        <v>395</v>
      </c>
      <c r="E37" s="16">
        <v>80</v>
      </c>
      <c r="F37" s="16" t="s">
        <v>393</v>
      </c>
      <c r="G37" s="31" t="s">
        <v>8222</v>
      </c>
      <c r="H37" s="70"/>
    </row>
    <row r="38" spans="1:8" ht="13" x14ac:dyDescent="0.15">
      <c r="A38" s="15" t="s">
        <v>7141</v>
      </c>
      <c r="B38" s="16" t="s">
        <v>207</v>
      </c>
      <c r="C38" s="16">
        <v>15</v>
      </c>
      <c r="D38" s="16" t="s">
        <v>847</v>
      </c>
      <c r="E38" s="16">
        <v>70</v>
      </c>
      <c r="F38" s="16" t="s">
        <v>393</v>
      </c>
      <c r="G38" s="31" t="s">
        <v>8223</v>
      </c>
      <c r="H38" s="70"/>
    </row>
    <row r="39" spans="1:8" ht="13" x14ac:dyDescent="0.15">
      <c r="A39" s="15" t="s">
        <v>8224</v>
      </c>
      <c r="B39" s="16" t="s">
        <v>207</v>
      </c>
      <c r="C39" s="16">
        <v>14</v>
      </c>
      <c r="D39" s="16" t="s">
        <v>404</v>
      </c>
      <c r="E39" s="16">
        <v>70</v>
      </c>
      <c r="F39" s="16" t="s">
        <v>398</v>
      </c>
      <c r="G39" s="31" t="s">
        <v>8223</v>
      </c>
      <c r="H39" s="70"/>
    </row>
    <row r="40" spans="1:8" ht="13" x14ac:dyDescent="0.15">
      <c r="A40" s="15" t="s">
        <v>7140</v>
      </c>
      <c r="B40" s="16" t="s">
        <v>207</v>
      </c>
      <c r="C40" s="16">
        <v>3</v>
      </c>
      <c r="D40" s="16" t="s">
        <v>395</v>
      </c>
      <c r="E40" s="16">
        <v>60</v>
      </c>
      <c r="F40" s="16" t="s">
        <v>393</v>
      </c>
      <c r="G40" s="31" t="s">
        <v>8225</v>
      </c>
      <c r="H40" s="70"/>
    </row>
    <row r="41" spans="1:8" ht="13" x14ac:dyDescent="0.15">
      <c r="A41" s="15" t="s">
        <v>456</v>
      </c>
      <c r="B41" s="16" t="s">
        <v>207</v>
      </c>
      <c r="C41" s="16">
        <v>12</v>
      </c>
      <c r="D41" s="16" t="s">
        <v>404</v>
      </c>
      <c r="E41" s="16">
        <v>50</v>
      </c>
      <c r="F41" s="16" t="s">
        <v>393</v>
      </c>
      <c r="G41" s="31" t="s">
        <v>8225</v>
      </c>
      <c r="H41" s="70"/>
    </row>
    <row r="42" spans="1:8" ht="13" x14ac:dyDescent="0.15">
      <c r="A42" s="15" t="s">
        <v>1878</v>
      </c>
      <c r="B42" s="16" t="s">
        <v>211</v>
      </c>
      <c r="C42" s="16">
        <v>7</v>
      </c>
      <c r="D42" s="16" t="s">
        <v>392</v>
      </c>
      <c r="E42" s="16">
        <v>50</v>
      </c>
      <c r="F42" s="16" t="s">
        <v>393</v>
      </c>
      <c r="G42" s="31" t="s">
        <v>8226</v>
      </c>
      <c r="H42" s="70"/>
    </row>
    <row r="43" spans="1:8" ht="13" x14ac:dyDescent="0.15">
      <c r="A43" s="15" t="s">
        <v>456</v>
      </c>
      <c r="B43" s="16" t="s">
        <v>211</v>
      </c>
      <c r="C43" s="16">
        <v>9</v>
      </c>
      <c r="D43" s="16" t="s">
        <v>404</v>
      </c>
      <c r="E43" s="16">
        <v>50</v>
      </c>
      <c r="F43" s="16" t="s">
        <v>393</v>
      </c>
      <c r="G43" s="31" t="s">
        <v>8226</v>
      </c>
      <c r="H43" s="70"/>
    </row>
    <row r="44" spans="1:8" ht="13" x14ac:dyDescent="0.15">
      <c r="A44" s="15" t="s">
        <v>1917</v>
      </c>
      <c r="B44" s="16" t="s">
        <v>155</v>
      </c>
      <c r="C44" s="16">
        <v>9</v>
      </c>
      <c r="D44" s="16" t="s">
        <v>149</v>
      </c>
      <c r="E44" s="16">
        <v>100</v>
      </c>
      <c r="F44" s="16" t="s">
        <v>393</v>
      </c>
      <c r="G44" s="31" t="s">
        <v>8227</v>
      </c>
      <c r="H44" s="70"/>
    </row>
    <row r="45" spans="1:8" ht="13" x14ac:dyDescent="0.15">
      <c r="A45" s="15" t="s">
        <v>1918</v>
      </c>
      <c r="B45" s="16" t="s">
        <v>155</v>
      </c>
      <c r="C45" s="16">
        <v>10</v>
      </c>
      <c r="D45" s="16" t="s">
        <v>149</v>
      </c>
      <c r="E45" s="16">
        <v>100</v>
      </c>
      <c r="F45" s="16" t="s">
        <v>393</v>
      </c>
      <c r="G45" s="31" t="s">
        <v>8227</v>
      </c>
      <c r="H45" s="70"/>
    </row>
    <row r="46" spans="1:8" ht="13" x14ac:dyDescent="0.15">
      <c r="A46" s="15" t="s">
        <v>1479</v>
      </c>
      <c r="B46" s="16" t="s">
        <v>155</v>
      </c>
      <c r="C46" s="16">
        <v>11</v>
      </c>
      <c r="D46" s="16" t="s">
        <v>149</v>
      </c>
      <c r="E46" s="16">
        <v>120</v>
      </c>
      <c r="F46" s="16" t="s">
        <v>393</v>
      </c>
      <c r="G46" s="31" t="s">
        <v>8227</v>
      </c>
      <c r="H46" s="70"/>
    </row>
    <row r="47" spans="1:8" ht="13" x14ac:dyDescent="0.15">
      <c r="A47" s="15" t="s">
        <v>2393</v>
      </c>
      <c r="B47" s="16" t="s">
        <v>155</v>
      </c>
      <c r="C47" s="16">
        <v>16</v>
      </c>
      <c r="D47" s="16" t="s">
        <v>149</v>
      </c>
      <c r="E47" s="16">
        <v>140</v>
      </c>
      <c r="F47" s="16" t="s">
        <v>386</v>
      </c>
      <c r="G47" s="31" t="s">
        <v>8227</v>
      </c>
      <c r="H47" s="70"/>
    </row>
    <row r="48" spans="1:8" ht="13" x14ac:dyDescent="0.15">
      <c r="A48" s="15" t="s">
        <v>2394</v>
      </c>
      <c r="B48" s="16" t="s">
        <v>155</v>
      </c>
      <c r="C48" s="16">
        <v>17</v>
      </c>
      <c r="D48" s="16" t="s">
        <v>149</v>
      </c>
      <c r="E48" s="16">
        <v>110</v>
      </c>
      <c r="F48" s="16" t="s">
        <v>393</v>
      </c>
      <c r="G48" s="31" t="s">
        <v>8227</v>
      </c>
      <c r="H48" s="70"/>
    </row>
    <row r="49" spans="1:8" ht="13" x14ac:dyDescent="0.15">
      <c r="A49" s="15" t="s">
        <v>2326</v>
      </c>
      <c r="B49" s="20" t="s">
        <v>265</v>
      </c>
      <c r="C49" s="20">
        <v>56</v>
      </c>
      <c r="D49" s="20" t="s">
        <v>389</v>
      </c>
      <c r="E49" s="20">
        <v>110</v>
      </c>
      <c r="F49" s="20" t="s">
        <v>398</v>
      </c>
      <c r="G49" s="31" t="s">
        <v>8228</v>
      </c>
      <c r="H49" s="70"/>
    </row>
    <row r="50" spans="1:8" ht="13" x14ac:dyDescent="0.15">
      <c r="A50" s="15" t="s">
        <v>2273</v>
      </c>
      <c r="B50" s="20" t="s">
        <v>261</v>
      </c>
      <c r="C50" s="20">
        <v>54</v>
      </c>
      <c r="D50" s="20" t="s">
        <v>385</v>
      </c>
      <c r="E50" s="20">
        <v>150</v>
      </c>
      <c r="F50" s="20" t="s">
        <v>386</v>
      </c>
      <c r="G50" s="31" t="s">
        <v>8229</v>
      </c>
      <c r="H50" s="70"/>
    </row>
    <row r="51" spans="1:8" ht="13" x14ac:dyDescent="0.15">
      <c r="A51" s="15" t="s">
        <v>2375</v>
      </c>
      <c r="B51" s="20" t="s">
        <v>271</v>
      </c>
      <c r="C51" s="20">
        <v>20</v>
      </c>
      <c r="D51" s="20" t="s">
        <v>395</v>
      </c>
      <c r="E51" s="20">
        <v>120</v>
      </c>
      <c r="F51" s="20" t="s">
        <v>386</v>
      </c>
      <c r="G51" s="31" t="s">
        <v>8229</v>
      </c>
      <c r="H51" s="70"/>
    </row>
    <row r="52" spans="1:8" ht="13" x14ac:dyDescent="0.15">
      <c r="A52" s="15" t="s">
        <v>505</v>
      </c>
      <c r="B52" s="16" t="s">
        <v>199</v>
      </c>
      <c r="C52" s="16">
        <v>2</v>
      </c>
      <c r="D52" s="16" t="s">
        <v>395</v>
      </c>
      <c r="E52" s="16">
        <v>70</v>
      </c>
      <c r="F52" s="16" t="s">
        <v>398</v>
      </c>
      <c r="G52" s="31" t="s">
        <v>8230</v>
      </c>
      <c r="H52" s="70"/>
    </row>
    <row r="53" spans="1:8" ht="13" x14ac:dyDescent="0.15">
      <c r="A53" s="15" t="s">
        <v>506</v>
      </c>
      <c r="B53" s="16" t="s">
        <v>199</v>
      </c>
      <c r="C53" s="16">
        <v>3</v>
      </c>
      <c r="D53" s="16" t="s">
        <v>404</v>
      </c>
      <c r="E53" s="16">
        <v>70</v>
      </c>
      <c r="F53" s="16" t="s">
        <v>398</v>
      </c>
      <c r="G53" s="31" t="s">
        <v>8230</v>
      </c>
      <c r="H53" s="70"/>
    </row>
    <row r="54" spans="1:8" ht="13" x14ac:dyDescent="0.15">
      <c r="A54" s="15" t="s">
        <v>514</v>
      </c>
      <c r="B54" s="16" t="s">
        <v>199</v>
      </c>
      <c r="C54" s="16">
        <v>6</v>
      </c>
      <c r="D54" s="16" t="s">
        <v>389</v>
      </c>
      <c r="E54" s="16">
        <v>70</v>
      </c>
      <c r="F54" s="16" t="s">
        <v>398</v>
      </c>
      <c r="G54" s="31" t="s">
        <v>8230</v>
      </c>
      <c r="H54" s="70"/>
    </row>
    <row r="55" spans="1:8" ht="13" x14ac:dyDescent="0.15">
      <c r="A55" s="15" t="s">
        <v>510</v>
      </c>
      <c r="B55" s="16" t="s">
        <v>195</v>
      </c>
      <c r="C55" s="16">
        <v>2</v>
      </c>
      <c r="D55" s="16" t="s">
        <v>392</v>
      </c>
      <c r="E55" s="16">
        <v>80</v>
      </c>
      <c r="F55" s="16" t="s">
        <v>386</v>
      </c>
      <c r="G55" s="31" t="s">
        <v>8231</v>
      </c>
      <c r="H55" s="70"/>
    </row>
    <row r="56" spans="1:8" ht="13" x14ac:dyDescent="0.15">
      <c r="A56" s="15" t="s">
        <v>533</v>
      </c>
      <c r="B56" s="16" t="s">
        <v>195</v>
      </c>
      <c r="C56" s="16">
        <v>5</v>
      </c>
      <c r="D56" s="16" t="s">
        <v>392</v>
      </c>
      <c r="E56" s="16">
        <v>70</v>
      </c>
      <c r="F56" s="16" t="s">
        <v>393</v>
      </c>
      <c r="G56" s="31" t="s">
        <v>8231</v>
      </c>
      <c r="H56" s="70"/>
    </row>
    <row r="57" spans="1:8" ht="13" x14ac:dyDescent="0.15">
      <c r="A57" s="15" t="s">
        <v>1282</v>
      </c>
      <c r="B57" s="16" t="s">
        <v>199</v>
      </c>
      <c r="C57" s="16">
        <v>5</v>
      </c>
      <c r="D57" s="16" t="s">
        <v>404</v>
      </c>
      <c r="E57" s="16">
        <v>50</v>
      </c>
      <c r="F57" s="16" t="s">
        <v>393</v>
      </c>
      <c r="G57" s="31" t="s">
        <v>8232</v>
      </c>
      <c r="H57" s="70"/>
    </row>
    <row r="58" spans="1:8" ht="13" x14ac:dyDescent="0.15">
      <c r="A58" s="15" t="s">
        <v>1281</v>
      </c>
      <c r="B58" s="16" t="s">
        <v>199</v>
      </c>
      <c r="C58" s="16">
        <v>4</v>
      </c>
      <c r="D58" s="16" t="s">
        <v>404</v>
      </c>
      <c r="E58" s="16">
        <v>50</v>
      </c>
      <c r="F58" s="16" t="s">
        <v>393</v>
      </c>
      <c r="G58" s="31" t="s">
        <v>8232</v>
      </c>
      <c r="H58" s="70"/>
    </row>
    <row r="59" spans="1:8" ht="13" x14ac:dyDescent="0.15">
      <c r="A59" s="15" t="s">
        <v>456</v>
      </c>
      <c r="B59" s="16" t="s">
        <v>203</v>
      </c>
      <c r="C59" s="16">
        <v>13</v>
      </c>
      <c r="D59" s="16" t="s">
        <v>404</v>
      </c>
      <c r="E59" s="16">
        <v>50</v>
      </c>
      <c r="F59" s="16" t="s">
        <v>393</v>
      </c>
      <c r="G59" s="31" t="s">
        <v>8232</v>
      </c>
      <c r="H59" s="70"/>
    </row>
    <row r="60" spans="1:8" ht="13" x14ac:dyDescent="0.15">
      <c r="A60" s="15" t="s">
        <v>411</v>
      </c>
      <c r="B60" s="16" t="s">
        <v>195</v>
      </c>
      <c r="C60" s="16">
        <v>6</v>
      </c>
      <c r="D60" s="16" t="s">
        <v>407</v>
      </c>
      <c r="E60" s="16">
        <v>120</v>
      </c>
      <c r="F60" s="16" t="s">
        <v>386</v>
      </c>
      <c r="G60" s="31" t="s">
        <v>8233</v>
      </c>
      <c r="H60" s="70"/>
    </row>
    <row r="61" spans="1:8" ht="13" x14ac:dyDescent="0.15">
      <c r="A61" s="15" t="s">
        <v>1479</v>
      </c>
      <c r="B61" s="16" t="s">
        <v>191</v>
      </c>
      <c r="C61" s="16">
        <v>3</v>
      </c>
      <c r="D61" s="16" t="s">
        <v>392</v>
      </c>
      <c r="E61" s="16">
        <v>80</v>
      </c>
      <c r="F61" s="16" t="s">
        <v>393</v>
      </c>
      <c r="G61" s="31" t="s">
        <v>8234</v>
      </c>
      <c r="H61" s="70"/>
    </row>
    <row r="62" spans="1:8" ht="13" x14ac:dyDescent="0.15">
      <c r="A62" s="15" t="s">
        <v>1179</v>
      </c>
      <c r="B62" s="16" t="s">
        <v>191</v>
      </c>
      <c r="C62" s="16">
        <v>1</v>
      </c>
      <c r="D62" s="16" t="s">
        <v>395</v>
      </c>
      <c r="E62" s="16">
        <v>110</v>
      </c>
      <c r="F62" s="16" t="s">
        <v>386</v>
      </c>
      <c r="G62" s="31" t="s">
        <v>8235</v>
      </c>
      <c r="H62" s="70"/>
    </row>
    <row r="63" spans="1:8" ht="13" x14ac:dyDescent="0.15">
      <c r="A63" s="15" t="s">
        <v>1384</v>
      </c>
      <c r="B63" s="16" t="s">
        <v>191</v>
      </c>
      <c r="C63" s="16">
        <v>2</v>
      </c>
      <c r="D63" s="16" t="s">
        <v>847</v>
      </c>
      <c r="E63" s="16">
        <v>100</v>
      </c>
      <c r="F63" s="16" t="s">
        <v>386</v>
      </c>
      <c r="G63" s="31" t="s">
        <v>8235</v>
      </c>
      <c r="H63" s="70"/>
    </row>
    <row r="64" spans="1:8" ht="13" x14ac:dyDescent="0.15">
      <c r="A64" s="15" t="s">
        <v>8236</v>
      </c>
      <c r="B64" s="16" t="s">
        <v>203</v>
      </c>
      <c r="C64" s="16">
        <v>2</v>
      </c>
      <c r="D64" s="16" t="s">
        <v>392</v>
      </c>
      <c r="E64" s="16">
        <v>70</v>
      </c>
      <c r="F64" s="16" t="s">
        <v>393</v>
      </c>
      <c r="G64" s="31" t="s">
        <v>8237</v>
      </c>
      <c r="H64" s="70"/>
    </row>
    <row r="65" spans="1:8" ht="13" x14ac:dyDescent="0.15">
      <c r="A65" s="15" t="s">
        <v>1067</v>
      </c>
      <c r="B65" s="16" t="s">
        <v>203</v>
      </c>
      <c r="C65" s="16">
        <v>4</v>
      </c>
      <c r="D65" s="16" t="s">
        <v>385</v>
      </c>
      <c r="E65" s="16">
        <v>70</v>
      </c>
      <c r="F65" s="16" t="s">
        <v>393</v>
      </c>
      <c r="G65" s="31" t="s">
        <v>8237</v>
      </c>
      <c r="H65" s="70"/>
    </row>
    <row r="66" spans="1:8" ht="13" x14ac:dyDescent="0.15">
      <c r="A66" s="15" t="s">
        <v>8238</v>
      </c>
      <c r="B66" s="16" t="s">
        <v>203</v>
      </c>
      <c r="C66" s="16">
        <v>16</v>
      </c>
      <c r="D66" s="16" t="s">
        <v>385</v>
      </c>
      <c r="E66" s="16">
        <v>80</v>
      </c>
      <c r="F66" s="16" t="s">
        <v>393</v>
      </c>
      <c r="G66" s="31" t="s">
        <v>8237</v>
      </c>
      <c r="H66" s="70"/>
    </row>
    <row r="67" spans="1:8" ht="13" x14ac:dyDescent="0.15">
      <c r="A67" s="15" t="s">
        <v>1187</v>
      </c>
      <c r="B67" s="16" t="s">
        <v>191</v>
      </c>
      <c r="C67" s="16">
        <v>4</v>
      </c>
      <c r="D67" s="16" t="s">
        <v>407</v>
      </c>
      <c r="E67" s="16">
        <v>100</v>
      </c>
      <c r="F67" s="16" t="s">
        <v>386</v>
      </c>
      <c r="G67" s="31" t="s">
        <v>8239</v>
      </c>
      <c r="H67" s="70"/>
    </row>
    <row r="68" spans="1:8" ht="13" x14ac:dyDescent="0.15">
      <c r="A68" s="15" t="s">
        <v>1189</v>
      </c>
      <c r="B68" s="16" t="s">
        <v>191</v>
      </c>
      <c r="C68" s="16">
        <v>5</v>
      </c>
      <c r="D68" s="16" t="s">
        <v>389</v>
      </c>
      <c r="E68" s="16">
        <v>100</v>
      </c>
      <c r="F68" s="16" t="s">
        <v>386</v>
      </c>
      <c r="G68" s="31" t="s">
        <v>8239</v>
      </c>
      <c r="H68" s="70"/>
    </row>
    <row r="69" spans="1:8" ht="13" x14ac:dyDescent="0.15">
      <c r="A69" s="15" t="s">
        <v>1197</v>
      </c>
      <c r="B69" s="16" t="s">
        <v>203</v>
      </c>
      <c r="C69" s="16">
        <v>6</v>
      </c>
      <c r="D69" s="16" t="s">
        <v>395</v>
      </c>
      <c r="E69" s="16">
        <v>70</v>
      </c>
      <c r="F69" s="16" t="s">
        <v>398</v>
      </c>
      <c r="G69" s="31" t="s">
        <v>8240</v>
      </c>
      <c r="H69" s="70"/>
    </row>
    <row r="70" spans="1:8" ht="13" x14ac:dyDescent="0.15">
      <c r="A70" s="15" t="s">
        <v>1212</v>
      </c>
      <c r="B70" s="16" t="s">
        <v>203</v>
      </c>
      <c r="C70" s="16">
        <v>11</v>
      </c>
      <c r="D70" s="16" t="s">
        <v>389</v>
      </c>
      <c r="E70" s="16">
        <v>50</v>
      </c>
      <c r="F70" s="16" t="s">
        <v>393</v>
      </c>
      <c r="G70" s="31" t="s">
        <v>8240</v>
      </c>
      <c r="H70" s="70"/>
    </row>
    <row r="71" spans="1:8" ht="13" x14ac:dyDescent="0.15">
      <c r="A71" s="15" t="s">
        <v>401</v>
      </c>
      <c r="B71" s="16" t="s">
        <v>290</v>
      </c>
      <c r="C71" s="16">
        <v>49</v>
      </c>
      <c r="D71" s="16" t="s">
        <v>400</v>
      </c>
      <c r="E71" s="16">
        <v>150</v>
      </c>
      <c r="F71" s="16" t="s">
        <v>386</v>
      </c>
      <c r="G71" s="31" t="s">
        <v>8241</v>
      </c>
      <c r="H71" s="70"/>
    </row>
    <row r="72" spans="1:8" ht="13" x14ac:dyDescent="0.15">
      <c r="A72" s="15" t="s">
        <v>2393</v>
      </c>
      <c r="B72" s="16" t="s">
        <v>290</v>
      </c>
      <c r="C72" s="16">
        <v>69</v>
      </c>
      <c r="D72" s="16" t="s">
        <v>149</v>
      </c>
      <c r="E72" s="16">
        <v>140</v>
      </c>
      <c r="F72" s="16" t="s">
        <v>386</v>
      </c>
      <c r="G72" s="31" t="s">
        <v>8241</v>
      </c>
      <c r="H72" s="70"/>
    </row>
    <row r="73" spans="1:8" ht="13" x14ac:dyDescent="0.15">
      <c r="A73" s="15" t="s">
        <v>2289</v>
      </c>
      <c r="B73" s="20" t="s">
        <v>293</v>
      </c>
      <c r="C73" s="20">
        <v>90</v>
      </c>
      <c r="D73" s="20" t="s">
        <v>858</v>
      </c>
      <c r="E73" s="20">
        <v>100</v>
      </c>
      <c r="F73" s="20" t="s">
        <v>398</v>
      </c>
      <c r="G73" s="31" t="s">
        <v>8242</v>
      </c>
      <c r="H73" s="70"/>
    </row>
    <row r="74" spans="1:8" ht="13" x14ac:dyDescent="0.15">
      <c r="A74" s="15" t="s">
        <v>2237</v>
      </c>
      <c r="B74" s="20" t="s">
        <v>281</v>
      </c>
      <c r="C74" s="20">
        <v>13</v>
      </c>
      <c r="D74" s="20" t="s">
        <v>407</v>
      </c>
      <c r="E74" s="20">
        <v>140</v>
      </c>
      <c r="F74" s="16" t="s">
        <v>386</v>
      </c>
      <c r="G74" s="31" t="s">
        <v>8242</v>
      </c>
      <c r="H74" s="70"/>
    </row>
    <row r="75" spans="1:8" ht="13" x14ac:dyDescent="0.15">
      <c r="A75" s="15" t="s">
        <v>2247</v>
      </c>
      <c r="B75" s="20" t="s">
        <v>281</v>
      </c>
      <c r="C75" s="20">
        <v>26</v>
      </c>
      <c r="D75" s="20" t="s">
        <v>395</v>
      </c>
      <c r="E75" s="20">
        <v>150</v>
      </c>
      <c r="F75" s="16" t="s">
        <v>386</v>
      </c>
      <c r="G75" s="31" t="s">
        <v>8242</v>
      </c>
      <c r="H75" s="70"/>
    </row>
    <row r="76" spans="1:8" ht="13" x14ac:dyDescent="0.15">
      <c r="A76" s="15" t="s">
        <v>2255</v>
      </c>
      <c r="B76" s="20" t="s">
        <v>281</v>
      </c>
      <c r="C76" s="20">
        <v>41</v>
      </c>
      <c r="D76" s="20" t="s">
        <v>389</v>
      </c>
      <c r="E76" s="20">
        <v>140</v>
      </c>
      <c r="F76" s="16" t="s">
        <v>386</v>
      </c>
      <c r="G76" s="31" t="s">
        <v>8242</v>
      </c>
      <c r="H76" s="70"/>
    </row>
    <row r="77" spans="1:8" ht="13" x14ac:dyDescent="0.15">
      <c r="A77" s="15" t="s">
        <v>1794</v>
      </c>
      <c r="B77" s="20" t="s">
        <v>281</v>
      </c>
      <c r="C77" s="20">
        <v>54</v>
      </c>
      <c r="D77" s="20" t="s">
        <v>404</v>
      </c>
      <c r="E77" s="20">
        <v>120</v>
      </c>
      <c r="F77" s="20" t="s">
        <v>398</v>
      </c>
      <c r="G77" s="31" t="s">
        <v>8242</v>
      </c>
      <c r="H77" s="70"/>
    </row>
    <row r="78" spans="1:8" ht="13" x14ac:dyDescent="0.15">
      <c r="A78" s="15" t="s">
        <v>1793</v>
      </c>
      <c r="B78" s="20" t="s">
        <v>281</v>
      </c>
      <c r="C78" s="20">
        <v>63</v>
      </c>
      <c r="D78" s="20" t="s">
        <v>385</v>
      </c>
      <c r="E78" s="20">
        <v>130</v>
      </c>
      <c r="F78" s="16" t="s">
        <v>386</v>
      </c>
      <c r="G78" s="31" t="s">
        <v>8242</v>
      </c>
      <c r="H78" s="70"/>
    </row>
    <row r="79" spans="1:8" ht="13" x14ac:dyDescent="0.15">
      <c r="A79" s="15" t="s">
        <v>932</v>
      </c>
      <c r="B79" s="20" t="s">
        <v>281</v>
      </c>
      <c r="C79" s="20">
        <v>94</v>
      </c>
      <c r="D79" s="20" t="s">
        <v>847</v>
      </c>
      <c r="E79" s="20">
        <v>120</v>
      </c>
      <c r="F79" s="20" t="s">
        <v>398</v>
      </c>
      <c r="G79" s="31" t="s">
        <v>8242</v>
      </c>
      <c r="H79" s="70"/>
    </row>
    <row r="80" spans="1:8" ht="13" x14ac:dyDescent="0.15">
      <c r="A80" s="15" t="s">
        <v>1893</v>
      </c>
      <c r="B80" s="16" t="s">
        <v>215</v>
      </c>
      <c r="C80" s="16">
        <v>2</v>
      </c>
      <c r="D80" s="16" t="s">
        <v>400</v>
      </c>
      <c r="E80" s="16">
        <v>130</v>
      </c>
      <c r="F80" s="16" t="s">
        <v>386</v>
      </c>
      <c r="G80" s="31" t="s">
        <v>8243</v>
      </c>
      <c r="H80" s="70"/>
    </row>
    <row r="81" spans="1:8" ht="13" x14ac:dyDescent="0.15">
      <c r="A81" s="15" t="s">
        <v>2593</v>
      </c>
      <c r="B81" s="16" t="s">
        <v>305</v>
      </c>
      <c r="C81" s="16">
        <v>77</v>
      </c>
      <c r="D81" s="16" t="s">
        <v>149</v>
      </c>
      <c r="E81" s="16">
        <v>140</v>
      </c>
      <c r="F81" s="16" t="s">
        <v>386</v>
      </c>
      <c r="G81" s="31" t="s">
        <v>8244</v>
      </c>
      <c r="H81" s="70"/>
    </row>
    <row r="82" spans="1:8" ht="13" x14ac:dyDescent="0.15">
      <c r="A82" s="15" t="s">
        <v>1829</v>
      </c>
      <c r="B82" s="16" t="s">
        <v>211</v>
      </c>
      <c r="C82" s="16">
        <v>8</v>
      </c>
      <c r="D82" s="16" t="s">
        <v>400</v>
      </c>
      <c r="E82" s="16">
        <v>60</v>
      </c>
      <c r="F82" s="16" t="s">
        <v>393</v>
      </c>
      <c r="G82" s="31" t="s">
        <v>8245</v>
      </c>
      <c r="H82" s="70"/>
    </row>
    <row r="83" spans="1:8" ht="13" x14ac:dyDescent="0.15">
      <c r="A83" s="15" t="s">
        <v>964</v>
      </c>
      <c r="B83" s="16" t="s">
        <v>195</v>
      </c>
      <c r="C83" s="16">
        <v>1</v>
      </c>
      <c r="D83" s="16" t="s">
        <v>395</v>
      </c>
      <c r="E83" s="16">
        <v>70</v>
      </c>
      <c r="F83" s="16" t="s">
        <v>393</v>
      </c>
      <c r="G83" s="31" t="s">
        <v>8246</v>
      </c>
      <c r="H83" s="70"/>
    </row>
    <row r="84" spans="1:8" ht="13" x14ac:dyDescent="0.15">
      <c r="A84" s="15" t="s">
        <v>968</v>
      </c>
      <c r="B84" s="16" t="s">
        <v>195</v>
      </c>
      <c r="C84" s="16">
        <v>3</v>
      </c>
      <c r="D84" s="16" t="s">
        <v>404</v>
      </c>
      <c r="E84" s="16">
        <v>70</v>
      </c>
      <c r="F84" s="16" t="s">
        <v>393</v>
      </c>
      <c r="G84" s="31" t="s">
        <v>8246</v>
      </c>
      <c r="H84" s="70"/>
    </row>
    <row r="85" spans="1:8" ht="13" x14ac:dyDescent="0.15">
      <c r="A85" s="15" t="s">
        <v>969</v>
      </c>
      <c r="B85" s="16" t="s">
        <v>195</v>
      </c>
      <c r="C85" s="16">
        <v>4</v>
      </c>
      <c r="D85" s="16" t="s">
        <v>389</v>
      </c>
      <c r="E85" s="16">
        <v>70</v>
      </c>
      <c r="F85" s="16" t="s">
        <v>393</v>
      </c>
      <c r="G85" s="31" t="s">
        <v>8246</v>
      </c>
      <c r="H85" s="70"/>
    </row>
    <row r="86" spans="1:8" ht="13" x14ac:dyDescent="0.15">
      <c r="A86" s="15" t="s">
        <v>835</v>
      </c>
      <c r="B86" s="16" t="s">
        <v>278</v>
      </c>
      <c r="C86" s="16">
        <v>40</v>
      </c>
      <c r="D86" s="16" t="s">
        <v>404</v>
      </c>
      <c r="E86" s="16">
        <v>140</v>
      </c>
      <c r="F86" s="16" t="s">
        <v>386</v>
      </c>
      <c r="G86" s="31" t="s">
        <v>8247</v>
      </c>
      <c r="H86" s="70"/>
    </row>
    <row r="87" spans="1:8" ht="13" x14ac:dyDescent="0.15">
      <c r="A87" s="15" t="s">
        <v>1177</v>
      </c>
      <c r="B87" s="16" t="s">
        <v>278</v>
      </c>
      <c r="C87" s="16">
        <v>80</v>
      </c>
      <c r="D87" s="16" t="s">
        <v>847</v>
      </c>
      <c r="E87" s="16">
        <v>140</v>
      </c>
      <c r="F87" s="16" t="s">
        <v>386</v>
      </c>
      <c r="G87" s="31" t="s">
        <v>8247</v>
      </c>
      <c r="H87" s="70"/>
    </row>
    <row r="88" spans="1:8" ht="13" x14ac:dyDescent="0.15">
      <c r="A88" s="15" t="s">
        <v>1917</v>
      </c>
      <c r="B88" s="16" t="s">
        <v>215</v>
      </c>
      <c r="C88" s="16">
        <v>3</v>
      </c>
      <c r="D88" s="16" t="s">
        <v>392</v>
      </c>
      <c r="E88" s="16">
        <v>80</v>
      </c>
      <c r="F88" s="16" t="s">
        <v>393</v>
      </c>
      <c r="G88" s="31" t="s">
        <v>8248</v>
      </c>
      <c r="H88" s="70"/>
    </row>
    <row r="89" spans="1:8" ht="13" x14ac:dyDescent="0.15">
      <c r="A89" s="15" t="s">
        <v>1918</v>
      </c>
      <c r="B89" s="16" t="s">
        <v>215</v>
      </c>
      <c r="C89" s="16">
        <v>4</v>
      </c>
      <c r="D89" s="16" t="s">
        <v>392</v>
      </c>
      <c r="E89" s="16">
        <v>90</v>
      </c>
      <c r="F89" s="16" t="s">
        <v>393</v>
      </c>
      <c r="G89" s="31" t="s">
        <v>8248</v>
      </c>
      <c r="H89" s="70"/>
    </row>
    <row r="90" spans="1:8" ht="13" x14ac:dyDescent="0.15">
      <c r="A90" s="15" t="s">
        <v>1897</v>
      </c>
      <c r="B90" s="16" t="s">
        <v>215</v>
      </c>
      <c r="C90" s="16">
        <v>5</v>
      </c>
      <c r="D90" s="16" t="s">
        <v>407</v>
      </c>
      <c r="E90" s="16">
        <v>80</v>
      </c>
      <c r="F90" s="16" t="s">
        <v>398</v>
      </c>
      <c r="G90" s="31" t="s">
        <v>8248</v>
      </c>
      <c r="H90" s="70"/>
    </row>
    <row r="91" spans="1:8" ht="13" x14ac:dyDescent="0.15">
      <c r="A91" s="15" t="s">
        <v>1800</v>
      </c>
      <c r="B91" s="16" t="s">
        <v>211</v>
      </c>
      <c r="C91" s="16">
        <v>3</v>
      </c>
      <c r="D91" s="16" t="s">
        <v>389</v>
      </c>
      <c r="E91" s="16">
        <v>70</v>
      </c>
      <c r="F91" s="16" t="s">
        <v>393</v>
      </c>
      <c r="G91" s="31" t="s">
        <v>8249</v>
      </c>
      <c r="H91" s="70"/>
    </row>
    <row r="92" spans="1:8" ht="13" x14ac:dyDescent="0.15">
      <c r="A92" s="15" t="s">
        <v>1875</v>
      </c>
      <c r="B92" s="20" t="s">
        <v>202</v>
      </c>
      <c r="C92" s="20">
        <v>74</v>
      </c>
      <c r="D92" s="20" t="s">
        <v>847</v>
      </c>
      <c r="E92" s="20">
        <v>50</v>
      </c>
      <c r="F92" s="20" t="s">
        <v>393</v>
      </c>
      <c r="G92" s="31" t="s">
        <v>8250</v>
      </c>
      <c r="H92" s="70"/>
    </row>
    <row r="93" spans="1:8" ht="13" x14ac:dyDescent="0.15">
      <c r="A93" s="15" t="s">
        <v>1876</v>
      </c>
      <c r="B93" s="20" t="s">
        <v>202</v>
      </c>
      <c r="C93" s="20">
        <v>78</v>
      </c>
      <c r="D93" s="20" t="s">
        <v>385</v>
      </c>
      <c r="E93" s="20">
        <v>60</v>
      </c>
      <c r="F93" s="20" t="s">
        <v>393</v>
      </c>
      <c r="G93" s="31" t="s">
        <v>8250</v>
      </c>
      <c r="H93" s="70"/>
    </row>
    <row r="94" spans="1:8" ht="13" x14ac:dyDescent="0.15">
      <c r="A94" s="15" t="s">
        <v>1877</v>
      </c>
      <c r="B94" s="20" t="s">
        <v>202</v>
      </c>
      <c r="C94" s="20">
        <v>83</v>
      </c>
      <c r="D94" s="20" t="s">
        <v>389</v>
      </c>
      <c r="E94" s="20">
        <v>50</v>
      </c>
      <c r="F94" s="20" t="s">
        <v>393</v>
      </c>
      <c r="G94" s="31" t="s">
        <v>8250</v>
      </c>
      <c r="H94" s="70"/>
    </row>
    <row r="95" spans="1:8" ht="13" x14ac:dyDescent="0.15">
      <c r="A95" s="15" t="s">
        <v>1880</v>
      </c>
      <c r="B95" s="20" t="s">
        <v>202</v>
      </c>
      <c r="C95" s="20">
        <v>101</v>
      </c>
      <c r="D95" s="20" t="s">
        <v>407</v>
      </c>
      <c r="E95" s="20">
        <v>60</v>
      </c>
      <c r="F95" s="20" t="s">
        <v>393</v>
      </c>
      <c r="G95" s="31" t="s">
        <v>8250</v>
      </c>
      <c r="H95" s="70"/>
    </row>
    <row r="96" spans="1:8" ht="13" x14ac:dyDescent="0.15">
      <c r="A96" s="15" t="s">
        <v>2289</v>
      </c>
      <c r="B96" s="20" t="s">
        <v>261</v>
      </c>
      <c r="C96" s="20">
        <v>71</v>
      </c>
      <c r="D96" s="20" t="s">
        <v>858</v>
      </c>
      <c r="E96" s="20">
        <v>100</v>
      </c>
      <c r="F96" s="20" t="s">
        <v>398</v>
      </c>
      <c r="G96" s="31" t="s">
        <v>8251</v>
      </c>
      <c r="H96" s="70"/>
    </row>
    <row r="97" spans="1:8" ht="13" x14ac:dyDescent="0.15">
      <c r="A97" s="15" t="s">
        <v>2292</v>
      </c>
      <c r="B97" s="20" t="s">
        <v>261</v>
      </c>
      <c r="C97" s="20">
        <v>74</v>
      </c>
      <c r="D97" s="20" t="s">
        <v>847</v>
      </c>
      <c r="E97" s="20">
        <v>60</v>
      </c>
      <c r="F97" s="20" t="s">
        <v>393</v>
      </c>
      <c r="G97" s="31" t="s">
        <v>8251</v>
      </c>
      <c r="H97" s="70"/>
    </row>
    <row r="98" spans="1:8" ht="13" x14ac:dyDescent="0.15">
      <c r="A98" s="15" t="s">
        <v>2293</v>
      </c>
      <c r="B98" s="20" t="s">
        <v>261</v>
      </c>
      <c r="C98" s="20">
        <v>75</v>
      </c>
      <c r="D98" s="20" t="s">
        <v>847</v>
      </c>
      <c r="E98" s="20">
        <v>80</v>
      </c>
      <c r="F98" s="20" t="s">
        <v>398</v>
      </c>
      <c r="G98" s="31" t="s">
        <v>8251</v>
      </c>
      <c r="H98" s="70"/>
    </row>
    <row r="99" spans="1:8" ht="13" x14ac:dyDescent="0.15">
      <c r="A99" s="15" t="s">
        <v>2294</v>
      </c>
      <c r="B99" s="20" t="s">
        <v>261</v>
      </c>
      <c r="C99" s="20">
        <v>76</v>
      </c>
      <c r="D99" s="20" t="s">
        <v>847</v>
      </c>
      <c r="E99" s="20">
        <v>140</v>
      </c>
      <c r="F99" s="20" t="s">
        <v>386</v>
      </c>
      <c r="G99" s="31" t="s">
        <v>8251</v>
      </c>
      <c r="H99" s="70"/>
    </row>
    <row r="100" spans="1:8" ht="13" x14ac:dyDescent="0.15">
      <c r="A100" s="15" t="s">
        <v>2315</v>
      </c>
      <c r="B100" s="20" t="s">
        <v>265</v>
      </c>
      <c r="C100" s="20">
        <v>30</v>
      </c>
      <c r="D100" s="20" t="s">
        <v>389</v>
      </c>
      <c r="E100" s="20">
        <v>130</v>
      </c>
      <c r="F100" s="20" t="s">
        <v>398</v>
      </c>
      <c r="G100" s="31" t="s">
        <v>8251</v>
      </c>
      <c r="H100" s="70"/>
    </row>
    <row r="101" spans="1:8" ht="13" x14ac:dyDescent="0.15">
      <c r="A101" s="15" t="s">
        <v>2322</v>
      </c>
      <c r="B101" s="20" t="s">
        <v>265</v>
      </c>
      <c r="C101" s="20">
        <v>49</v>
      </c>
      <c r="D101" s="20" t="s">
        <v>400</v>
      </c>
      <c r="E101" s="20">
        <v>60</v>
      </c>
      <c r="F101" s="20" t="s">
        <v>393</v>
      </c>
      <c r="G101" s="31" t="s">
        <v>8251</v>
      </c>
      <c r="H101" s="70"/>
    </row>
    <row r="102" spans="1:8" ht="13" x14ac:dyDescent="0.15">
      <c r="A102" s="15" t="s">
        <v>2323</v>
      </c>
      <c r="B102" s="20" t="s">
        <v>265</v>
      </c>
      <c r="C102" s="20">
        <v>51</v>
      </c>
      <c r="D102" s="20" t="s">
        <v>400</v>
      </c>
      <c r="E102" s="20">
        <v>90</v>
      </c>
      <c r="F102" s="20" t="s">
        <v>398</v>
      </c>
      <c r="G102" s="31" t="s">
        <v>8251</v>
      </c>
      <c r="H102" s="70"/>
    </row>
    <row r="103" spans="1:8" ht="13" x14ac:dyDescent="0.15">
      <c r="A103" s="15" t="s">
        <v>2324</v>
      </c>
      <c r="B103" s="20" t="s">
        <v>265</v>
      </c>
      <c r="C103" s="20">
        <v>53</v>
      </c>
      <c r="D103" s="20" t="s">
        <v>400</v>
      </c>
      <c r="E103" s="20">
        <v>140</v>
      </c>
      <c r="F103" s="20" t="s">
        <v>386</v>
      </c>
      <c r="G103" s="31" t="s">
        <v>8251</v>
      </c>
      <c r="H103" s="70"/>
    </row>
    <row r="104" spans="1:8" ht="13" x14ac:dyDescent="0.15">
      <c r="A104" s="15" t="s">
        <v>2528</v>
      </c>
      <c r="B104" s="16" t="s">
        <v>296</v>
      </c>
      <c r="C104" s="16">
        <v>28</v>
      </c>
      <c r="D104" s="16" t="s">
        <v>395</v>
      </c>
      <c r="E104" s="16">
        <v>130</v>
      </c>
      <c r="F104" s="16" t="s">
        <v>398</v>
      </c>
      <c r="G104" s="31" t="s">
        <v>8252</v>
      </c>
      <c r="H104" s="70"/>
    </row>
    <row r="105" spans="1:8" ht="13" x14ac:dyDescent="0.15">
      <c r="A105" s="15" t="s">
        <v>1179</v>
      </c>
      <c r="B105" s="20" t="s">
        <v>275</v>
      </c>
      <c r="C105" s="20">
        <v>17</v>
      </c>
      <c r="D105" s="20" t="s">
        <v>395</v>
      </c>
      <c r="E105" s="20">
        <v>140</v>
      </c>
      <c r="F105" s="20" t="s">
        <v>386</v>
      </c>
      <c r="G105" s="31" t="s">
        <v>8253</v>
      </c>
      <c r="H105" s="70"/>
    </row>
    <row r="106" spans="1:8" ht="13" x14ac:dyDescent="0.15">
      <c r="A106" s="15" t="s">
        <v>2283</v>
      </c>
      <c r="B106" s="20" t="s">
        <v>275</v>
      </c>
      <c r="C106" s="20">
        <v>66</v>
      </c>
      <c r="D106" s="20" t="s">
        <v>858</v>
      </c>
      <c r="E106" s="20">
        <v>150</v>
      </c>
      <c r="F106" s="20" t="s">
        <v>386</v>
      </c>
      <c r="G106" s="31" t="s">
        <v>8253</v>
      </c>
      <c r="H106" s="70"/>
    </row>
    <row r="107" spans="1:8" ht="13" x14ac:dyDescent="0.15">
      <c r="A107" s="15" t="s">
        <v>559</v>
      </c>
      <c r="B107" s="20" t="s">
        <v>271</v>
      </c>
      <c r="C107" s="20">
        <v>14</v>
      </c>
      <c r="D107" s="20" t="s">
        <v>395</v>
      </c>
      <c r="E107" s="20">
        <v>120</v>
      </c>
      <c r="F107" s="20" t="s">
        <v>393</v>
      </c>
      <c r="G107" s="31" t="s">
        <v>8254</v>
      </c>
      <c r="H107" s="70"/>
    </row>
    <row r="108" spans="1:8" ht="13" x14ac:dyDescent="0.15">
      <c r="A108" s="15" t="s">
        <v>518</v>
      </c>
      <c r="B108" s="20" t="s">
        <v>271</v>
      </c>
      <c r="C108" s="20">
        <v>79</v>
      </c>
      <c r="D108" s="20" t="s">
        <v>392</v>
      </c>
      <c r="E108" s="20">
        <v>90</v>
      </c>
      <c r="F108" s="20" t="s">
        <v>398</v>
      </c>
      <c r="G108" s="31" t="s">
        <v>8255</v>
      </c>
      <c r="H108" s="70"/>
    </row>
    <row r="109" spans="1:8" ht="13" x14ac:dyDescent="0.15">
      <c r="A109" s="15" t="s">
        <v>518</v>
      </c>
      <c r="B109" s="16" t="s">
        <v>271</v>
      </c>
      <c r="C109" s="16">
        <v>79</v>
      </c>
      <c r="D109" s="16" t="s">
        <v>392</v>
      </c>
      <c r="E109" s="16">
        <v>90</v>
      </c>
      <c r="F109" s="16" t="s">
        <v>398</v>
      </c>
      <c r="G109" s="31" t="s">
        <v>5154</v>
      </c>
      <c r="H109" s="70"/>
    </row>
    <row r="110" spans="1:8" ht="13" x14ac:dyDescent="0.15">
      <c r="A110" s="15" t="s">
        <v>1947</v>
      </c>
      <c r="B110" s="16" t="s">
        <v>219</v>
      </c>
      <c r="C110" s="16">
        <v>1</v>
      </c>
      <c r="D110" s="16" t="s">
        <v>395</v>
      </c>
      <c r="E110" s="16">
        <v>100</v>
      </c>
      <c r="F110" s="16" t="s">
        <v>393</v>
      </c>
      <c r="G110" s="31" t="s">
        <v>8256</v>
      </c>
      <c r="H110" s="70"/>
    </row>
    <row r="111" spans="1:8" ht="13" x14ac:dyDescent="0.15">
      <c r="A111" s="15" t="s">
        <v>1803</v>
      </c>
      <c r="B111" s="16" t="s">
        <v>296</v>
      </c>
      <c r="C111" s="16">
        <v>62</v>
      </c>
      <c r="D111" s="16" t="s">
        <v>400</v>
      </c>
      <c r="E111" s="16">
        <v>160</v>
      </c>
      <c r="F111" s="16" t="s">
        <v>386</v>
      </c>
      <c r="G111" s="31" t="s">
        <v>8257</v>
      </c>
      <c r="H111" s="70"/>
    </row>
    <row r="112" spans="1:8" ht="13" x14ac:dyDescent="0.15">
      <c r="A112" s="15" t="s">
        <v>2289</v>
      </c>
      <c r="B112" s="16" t="s">
        <v>296</v>
      </c>
      <c r="C112" s="16">
        <v>73</v>
      </c>
      <c r="D112" s="16" t="s">
        <v>858</v>
      </c>
      <c r="E112" s="16">
        <v>100</v>
      </c>
      <c r="F112" s="16" t="s">
        <v>398</v>
      </c>
      <c r="G112" s="31" t="s">
        <v>8257</v>
      </c>
      <c r="H112" s="70"/>
    </row>
    <row r="113" spans="1:8" ht="13" x14ac:dyDescent="0.15">
      <c r="A113" s="15" t="s">
        <v>2557</v>
      </c>
      <c r="B113" s="16" t="s">
        <v>296</v>
      </c>
      <c r="C113" s="16">
        <v>114</v>
      </c>
      <c r="D113" s="16" t="s">
        <v>392</v>
      </c>
      <c r="E113" s="16">
        <v>90</v>
      </c>
      <c r="F113" s="16" t="s">
        <v>393</v>
      </c>
      <c r="G113" s="31" t="s">
        <v>8258</v>
      </c>
      <c r="H113" s="70"/>
    </row>
    <row r="114" spans="1:8" ht="13" x14ac:dyDescent="0.15">
      <c r="A114" s="15" t="s">
        <v>1914</v>
      </c>
      <c r="B114" s="16" t="s">
        <v>223</v>
      </c>
      <c r="C114" s="16">
        <v>5</v>
      </c>
      <c r="D114" s="16" t="s">
        <v>404</v>
      </c>
      <c r="E114" s="16">
        <v>70</v>
      </c>
      <c r="F114" s="16" t="s">
        <v>393</v>
      </c>
      <c r="G114" s="31" t="s">
        <v>8259</v>
      </c>
      <c r="H114" s="70"/>
    </row>
    <row r="115" spans="1:8" ht="13" x14ac:dyDescent="0.15">
      <c r="A115" s="15" t="s">
        <v>1191</v>
      </c>
      <c r="B115" s="20" t="s">
        <v>206</v>
      </c>
      <c r="C115" s="20">
        <v>45</v>
      </c>
      <c r="D115" s="20" t="s">
        <v>407</v>
      </c>
      <c r="E115" s="20">
        <v>100</v>
      </c>
      <c r="F115" s="20" t="s">
        <v>398</v>
      </c>
      <c r="G115" s="31" t="s">
        <v>8260</v>
      </c>
      <c r="H115" s="70"/>
    </row>
    <row r="116" spans="1:8" ht="13" x14ac:dyDescent="0.15">
      <c r="A116" s="15" t="s">
        <v>864</v>
      </c>
      <c r="B116" s="20" t="s">
        <v>206</v>
      </c>
      <c r="C116" s="20">
        <v>50</v>
      </c>
      <c r="D116" s="20" t="s">
        <v>404</v>
      </c>
      <c r="E116" s="20">
        <v>80</v>
      </c>
      <c r="F116" s="20" t="s">
        <v>398</v>
      </c>
      <c r="G116" s="31" t="s">
        <v>8260</v>
      </c>
      <c r="H116" s="70"/>
    </row>
    <row r="117" spans="1:8" ht="13" x14ac:dyDescent="0.15">
      <c r="A117" s="15" t="s">
        <v>873</v>
      </c>
      <c r="B117" s="20" t="s">
        <v>206</v>
      </c>
      <c r="C117" s="20">
        <v>60</v>
      </c>
      <c r="D117" s="20" t="s">
        <v>389</v>
      </c>
      <c r="E117" s="20">
        <v>90</v>
      </c>
      <c r="F117" s="20" t="s">
        <v>398</v>
      </c>
      <c r="G117" s="31" t="s">
        <v>8260</v>
      </c>
      <c r="H117" s="70"/>
    </row>
    <row r="118" spans="1:8" ht="13" x14ac:dyDescent="0.15">
      <c r="A118" s="15" t="s">
        <v>439</v>
      </c>
      <c r="B118" s="20" t="s">
        <v>206</v>
      </c>
      <c r="C118" s="20">
        <v>75</v>
      </c>
      <c r="D118" s="20" t="s">
        <v>389</v>
      </c>
      <c r="E118" s="20">
        <v>80</v>
      </c>
      <c r="F118" s="20" t="s">
        <v>398</v>
      </c>
      <c r="G118" s="31" t="s">
        <v>8260</v>
      </c>
      <c r="H118" s="70"/>
    </row>
    <row r="119" spans="1:8" ht="13" x14ac:dyDescent="0.15">
      <c r="A119" s="15" t="s">
        <v>441</v>
      </c>
      <c r="B119" s="20" t="s">
        <v>206</v>
      </c>
      <c r="C119" s="20">
        <v>77</v>
      </c>
      <c r="D119" s="20" t="s">
        <v>407</v>
      </c>
      <c r="E119" s="20">
        <v>60</v>
      </c>
      <c r="F119" s="20" t="s">
        <v>393</v>
      </c>
      <c r="G119" s="31" t="s">
        <v>8260</v>
      </c>
      <c r="H119" s="70"/>
    </row>
    <row r="120" spans="1:8" ht="13" x14ac:dyDescent="0.15">
      <c r="A120" s="15" t="s">
        <v>1210</v>
      </c>
      <c r="B120" s="20" t="s">
        <v>206</v>
      </c>
      <c r="C120" s="20">
        <v>81</v>
      </c>
      <c r="D120" s="20" t="s">
        <v>858</v>
      </c>
      <c r="E120" s="20">
        <v>50</v>
      </c>
      <c r="F120" s="20" t="s">
        <v>393</v>
      </c>
      <c r="G120" s="31" t="s">
        <v>8260</v>
      </c>
      <c r="H120" s="70"/>
    </row>
    <row r="121" spans="1:8" ht="13" x14ac:dyDescent="0.15">
      <c r="A121" s="15" t="s">
        <v>443</v>
      </c>
      <c r="B121" s="20" t="s">
        <v>206</v>
      </c>
      <c r="C121" s="20">
        <v>82</v>
      </c>
      <c r="D121" s="20" t="s">
        <v>395</v>
      </c>
      <c r="E121" s="20">
        <v>50</v>
      </c>
      <c r="F121" s="20" t="s">
        <v>393</v>
      </c>
      <c r="G121" s="31" t="s">
        <v>8260</v>
      </c>
      <c r="H121" s="70"/>
    </row>
    <row r="122" spans="1:8" ht="13" x14ac:dyDescent="0.15">
      <c r="A122" s="15" t="s">
        <v>1904</v>
      </c>
      <c r="B122" s="20" t="s">
        <v>206</v>
      </c>
      <c r="C122" s="20">
        <v>106</v>
      </c>
      <c r="D122" s="20" t="s">
        <v>389</v>
      </c>
      <c r="E122" s="20">
        <v>60</v>
      </c>
      <c r="F122" s="20" t="s">
        <v>393</v>
      </c>
      <c r="G122" s="31" t="s">
        <v>8260</v>
      </c>
      <c r="H122" s="70"/>
    </row>
    <row r="123" spans="1:8" ht="13" x14ac:dyDescent="0.15">
      <c r="A123" s="15" t="s">
        <v>1905</v>
      </c>
      <c r="B123" s="20" t="s">
        <v>206</v>
      </c>
      <c r="C123" s="20">
        <v>107</v>
      </c>
      <c r="D123" s="20" t="s">
        <v>389</v>
      </c>
      <c r="E123" s="20">
        <v>60</v>
      </c>
      <c r="F123" s="20" t="s">
        <v>393</v>
      </c>
      <c r="G123" s="31" t="s">
        <v>8260</v>
      </c>
      <c r="H123" s="70"/>
    </row>
    <row r="124" spans="1:8" ht="13" x14ac:dyDescent="0.15">
      <c r="A124" s="15" t="s">
        <v>461</v>
      </c>
      <c r="B124" s="20" t="s">
        <v>206</v>
      </c>
      <c r="C124" s="20">
        <v>112</v>
      </c>
      <c r="D124" s="20" t="s">
        <v>389</v>
      </c>
      <c r="E124" s="20">
        <v>50</v>
      </c>
      <c r="F124" s="20" t="s">
        <v>393</v>
      </c>
      <c r="G124" s="31" t="s">
        <v>8260</v>
      </c>
      <c r="H124" s="70"/>
    </row>
    <row r="125" spans="1:8" ht="13" x14ac:dyDescent="0.15">
      <c r="A125" s="15" t="s">
        <v>1846</v>
      </c>
      <c r="B125" s="16" t="s">
        <v>198</v>
      </c>
      <c r="C125" s="16">
        <v>103</v>
      </c>
      <c r="D125" s="16" t="s">
        <v>407</v>
      </c>
      <c r="E125" s="16">
        <v>60</v>
      </c>
      <c r="F125" s="16" t="s">
        <v>393</v>
      </c>
      <c r="G125" s="31" t="s">
        <v>8261</v>
      </c>
      <c r="H125" s="70"/>
    </row>
    <row r="126" spans="1:8" ht="13" x14ac:dyDescent="0.15">
      <c r="A126" s="15" t="s">
        <v>1837</v>
      </c>
      <c r="B126" s="16" t="s">
        <v>198</v>
      </c>
      <c r="C126" s="16">
        <v>76</v>
      </c>
      <c r="D126" s="16" t="s">
        <v>395</v>
      </c>
      <c r="E126" s="16">
        <v>50</v>
      </c>
      <c r="F126" s="16" t="s">
        <v>393</v>
      </c>
      <c r="G126" s="31" t="s">
        <v>8261</v>
      </c>
      <c r="H126" s="70"/>
    </row>
    <row r="127" spans="1:8" ht="13" x14ac:dyDescent="0.15">
      <c r="A127" s="15" t="s">
        <v>1841</v>
      </c>
      <c r="B127" s="16" t="s">
        <v>198</v>
      </c>
      <c r="C127" s="16">
        <v>93</v>
      </c>
      <c r="D127" s="16" t="s">
        <v>389</v>
      </c>
      <c r="E127" s="16">
        <v>60</v>
      </c>
      <c r="F127" s="16" t="s">
        <v>393</v>
      </c>
      <c r="G127" s="31" t="s">
        <v>8261</v>
      </c>
      <c r="H127" s="70"/>
    </row>
    <row r="128" spans="1:8" ht="13" x14ac:dyDescent="0.15">
      <c r="A128" s="15" t="s">
        <v>408</v>
      </c>
      <c r="B128" s="20" t="s">
        <v>242</v>
      </c>
      <c r="C128" s="20">
        <v>7</v>
      </c>
      <c r="D128" s="20" t="s">
        <v>395</v>
      </c>
      <c r="E128" s="20">
        <v>90</v>
      </c>
      <c r="F128" s="20" t="s">
        <v>398</v>
      </c>
      <c r="G128" s="31" t="s">
        <v>8262</v>
      </c>
      <c r="H128" s="70"/>
    </row>
    <row r="129" spans="1:8" ht="13" x14ac:dyDescent="0.15">
      <c r="A129" s="15" t="s">
        <v>878</v>
      </c>
      <c r="B129" s="20" t="s">
        <v>246</v>
      </c>
      <c r="C129" s="20">
        <v>11</v>
      </c>
      <c r="D129" s="20" t="s">
        <v>385</v>
      </c>
      <c r="E129" s="20">
        <v>90</v>
      </c>
      <c r="F129" s="20" t="s">
        <v>398</v>
      </c>
      <c r="G129" s="31" t="s">
        <v>8263</v>
      </c>
      <c r="H129" s="70"/>
    </row>
    <row r="130" spans="1:8" ht="13" x14ac:dyDescent="0.15">
      <c r="A130" s="15" t="s">
        <v>1946</v>
      </c>
      <c r="B130" s="20" t="s">
        <v>250</v>
      </c>
      <c r="C130" s="20">
        <v>4</v>
      </c>
      <c r="D130" s="20" t="s">
        <v>400</v>
      </c>
      <c r="E130" s="20">
        <v>90</v>
      </c>
      <c r="F130" s="20" t="s">
        <v>398</v>
      </c>
      <c r="G130" s="31" t="s">
        <v>8263</v>
      </c>
      <c r="H130" s="70"/>
    </row>
    <row r="131" spans="1:8" ht="13" x14ac:dyDescent="0.15">
      <c r="A131" s="15" t="s">
        <v>1846</v>
      </c>
      <c r="B131" s="16" t="s">
        <v>211</v>
      </c>
      <c r="C131" s="16">
        <v>17</v>
      </c>
      <c r="D131" s="16" t="s">
        <v>407</v>
      </c>
      <c r="E131" s="16">
        <v>60</v>
      </c>
      <c r="F131" s="16" t="s">
        <v>393</v>
      </c>
      <c r="G131" s="31" t="s">
        <v>8264</v>
      </c>
      <c r="H131" s="70"/>
    </row>
    <row r="132" spans="1:8" ht="13" x14ac:dyDescent="0.15">
      <c r="A132" s="15" t="s">
        <v>1837</v>
      </c>
      <c r="B132" s="16" t="s">
        <v>211</v>
      </c>
      <c r="C132" s="16">
        <v>14</v>
      </c>
      <c r="D132" s="16" t="s">
        <v>395</v>
      </c>
      <c r="E132" s="16">
        <v>50</v>
      </c>
      <c r="F132" s="16" t="s">
        <v>393</v>
      </c>
      <c r="G132" s="31" t="s">
        <v>8264</v>
      </c>
      <c r="H132" s="70"/>
    </row>
    <row r="133" spans="1:8" ht="13" x14ac:dyDescent="0.15">
      <c r="A133" s="15" t="s">
        <v>1841</v>
      </c>
      <c r="B133" s="16" t="s">
        <v>211</v>
      </c>
      <c r="C133" s="16">
        <v>15</v>
      </c>
      <c r="D133" s="16" t="s">
        <v>389</v>
      </c>
      <c r="E133" s="16">
        <v>60</v>
      </c>
      <c r="F133" s="16" t="s">
        <v>393</v>
      </c>
      <c r="G133" s="31" t="s">
        <v>8264</v>
      </c>
      <c r="H133" s="70"/>
    </row>
    <row r="134" spans="1:8" ht="13" x14ac:dyDescent="0.15">
      <c r="A134" s="15" t="s">
        <v>1800</v>
      </c>
      <c r="B134" s="16" t="s">
        <v>223</v>
      </c>
      <c r="C134" s="16">
        <v>2</v>
      </c>
      <c r="D134" s="16" t="s">
        <v>389</v>
      </c>
      <c r="E134" s="16">
        <v>70</v>
      </c>
      <c r="F134" s="16" t="s">
        <v>393</v>
      </c>
      <c r="G134" s="31" t="s">
        <v>8265</v>
      </c>
      <c r="H134" s="70"/>
    </row>
    <row r="135" spans="1:8" ht="13" x14ac:dyDescent="0.15">
      <c r="A135" s="15" t="s">
        <v>1950</v>
      </c>
      <c r="B135" s="16" t="s">
        <v>223</v>
      </c>
      <c r="C135" s="16">
        <v>4</v>
      </c>
      <c r="D135" s="16" t="s">
        <v>392</v>
      </c>
      <c r="E135" s="16">
        <v>100</v>
      </c>
      <c r="F135" s="16" t="s">
        <v>393</v>
      </c>
      <c r="G135" s="31" t="s">
        <v>8265</v>
      </c>
      <c r="H135" s="70"/>
    </row>
    <row r="136" spans="1:8" ht="13" x14ac:dyDescent="0.15">
      <c r="A136" s="15" t="s">
        <v>410</v>
      </c>
      <c r="B136" s="16" t="s">
        <v>223</v>
      </c>
      <c r="C136" s="16">
        <v>3</v>
      </c>
      <c r="D136" s="16" t="s">
        <v>404</v>
      </c>
      <c r="E136" s="16">
        <v>90</v>
      </c>
      <c r="F136" s="16" t="s">
        <v>398</v>
      </c>
      <c r="G136" s="31" t="s">
        <v>8266</v>
      </c>
      <c r="H136" s="70"/>
    </row>
    <row r="137" spans="1:8" ht="13" x14ac:dyDescent="0.15">
      <c r="A137" s="15" t="s">
        <v>411</v>
      </c>
      <c r="B137" s="20" t="s">
        <v>275</v>
      </c>
      <c r="C137" s="20">
        <v>3</v>
      </c>
      <c r="D137" s="20" t="s">
        <v>407</v>
      </c>
      <c r="E137" s="20">
        <v>140</v>
      </c>
      <c r="F137" s="20" t="s">
        <v>386</v>
      </c>
      <c r="G137" s="31" t="s">
        <v>8267</v>
      </c>
      <c r="H137" s="70"/>
    </row>
    <row r="138" spans="1:8" ht="13" x14ac:dyDescent="0.15">
      <c r="A138" s="15" t="s">
        <v>397</v>
      </c>
      <c r="B138" s="16" t="s">
        <v>278</v>
      </c>
      <c r="C138" s="16">
        <v>24</v>
      </c>
      <c r="D138" s="16" t="s">
        <v>389</v>
      </c>
      <c r="E138" s="16">
        <v>130</v>
      </c>
      <c r="F138" s="16" t="s">
        <v>398</v>
      </c>
      <c r="G138" s="31" t="s">
        <v>8267</v>
      </c>
      <c r="H138" s="70"/>
    </row>
    <row r="139" spans="1:8" ht="13" x14ac:dyDescent="0.15">
      <c r="A139" s="15" t="s">
        <v>1859</v>
      </c>
      <c r="B139" s="16" t="s">
        <v>278</v>
      </c>
      <c r="C139" s="16">
        <v>91</v>
      </c>
      <c r="D139" s="16" t="s">
        <v>149</v>
      </c>
      <c r="E139" s="16">
        <v>140</v>
      </c>
      <c r="F139" s="16" t="s">
        <v>386</v>
      </c>
      <c r="G139" s="31" t="s">
        <v>8267</v>
      </c>
      <c r="H139" s="70"/>
    </row>
    <row r="140" spans="1:8" ht="13" x14ac:dyDescent="0.15">
      <c r="A140" s="15" t="s">
        <v>2388</v>
      </c>
      <c r="B140" s="16" t="s">
        <v>278</v>
      </c>
      <c r="C140" s="16">
        <v>98</v>
      </c>
      <c r="D140" s="16" t="s">
        <v>149</v>
      </c>
      <c r="E140" s="16">
        <v>150</v>
      </c>
      <c r="F140" s="16" t="s">
        <v>386</v>
      </c>
      <c r="G140" s="31" t="s">
        <v>8267</v>
      </c>
      <c r="H140" s="70"/>
    </row>
    <row r="141" spans="1:8" ht="13" x14ac:dyDescent="0.15">
      <c r="A141" s="15" t="s">
        <v>394</v>
      </c>
      <c r="B141" s="16" t="s">
        <v>281</v>
      </c>
      <c r="C141" s="16">
        <v>20</v>
      </c>
      <c r="D141" s="16" t="s">
        <v>395</v>
      </c>
      <c r="E141" s="16">
        <v>160</v>
      </c>
      <c r="F141" s="16" t="s">
        <v>386</v>
      </c>
      <c r="G141" s="31" t="s">
        <v>8268</v>
      </c>
      <c r="H141" s="70"/>
    </row>
    <row r="142" spans="1:8" ht="13" x14ac:dyDescent="0.15">
      <c r="A142" s="15" t="s">
        <v>1893</v>
      </c>
      <c r="B142" s="16" t="s">
        <v>284</v>
      </c>
      <c r="C142" s="16">
        <v>61</v>
      </c>
      <c r="D142" s="16" t="s">
        <v>385</v>
      </c>
      <c r="E142" s="16">
        <v>140</v>
      </c>
      <c r="F142" s="16" t="s">
        <v>386</v>
      </c>
      <c r="G142" s="31" t="s">
        <v>8267</v>
      </c>
      <c r="H142" s="70"/>
    </row>
    <row r="143" spans="1:8" ht="13" x14ac:dyDescent="0.15">
      <c r="A143" s="15" t="s">
        <v>553</v>
      </c>
      <c r="B143" s="16" t="s">
        <v>287</v>
      </c>
      <c r="C143" s="16">
        <v>83</v>
      </c>
      <c r="D143" s="16" t="s">
        <v>149</v>
      </c>
      <c r="E143" s="16">
        <v>150</v>
      </c>
      <c r="F143" s="16" t="s">
        <v>386</v>
      </c>
      <c r="G143" s="31" t="s">
        <v>8267</v>
      </c>
      <c r="H143" s="70"/>
    </row>
    <row r="144" spans="1:8" ht="13" x14ac:dyDescent="0.15">
      <c r="A144" s="15" t="s">
        <v>388</v>
      </c>
      <c r="B144" s="16" t="s">
        <v>290</v>
      </c>
      <c r="C144" s="16">
        <v>16</v>
      </c>
      <c r="D144" s="16" t="s">
        <v>389</v>
      </c>
      <c r="E144" s="16">
        <v>140</v>
      </c>
      <c r="F144" s="16" t="s">
        <v>386</v>
      </c>
      <c r="G144" s="31" t="s">
        <v>8269</v>
      </c>
      <c r="H144" s="70"/>
    </row>
    <row r="145" spans="1:8" ht="13" x14ac:dyDescent="0.15">
      <c r="A145" s="15" t="s">
        <v>553</v>
      </c>
      <c r="B145" s="16" t="s">
        <v>155</v>
      </c>
      <c r="C145" s="16">
        <v>5</v>
      </c>
      <c r="D145" s="16" t="s">
        <v>149</v>
      </c>
      <c r="E145" s="16">
        <v>150</v>
      </c>
      <c r="F145" s="16" t="s">
        <v>386</v>
      </c>
      <c r="G145" s="31" t="s">
        <v>8267</v>
      </c>
      <c r="H145" s="70"/>
    </row>
    <row r="146" spans="1:8" ht="13" x14ac:dyDescent="0.15">
      <c r="A146" s="15" t="s">
        <v>1284</v>
      </c>
      <c r="B146" s="16" t="s">
        <v>155</v>
      </c>
      <c r="C146" s="16">
        <v>8</v>
      </c>
      <c r="D146" s="16" t="s">
        <v>149</v>
      </c>
      <c r="E146" s="16">
        <v>140</v>
      </c>
      <c r="F146" s="16" t="s">
        <v>386</v>
      </c>
      <c r="G146" s="31" t="s">
        <v>8267</v>
      </c>
      <c r="H146" s="70"/>
    </row>
    <row r="147" spans="1:8" ht="13" x14ac:dyDescent="0.15">
      <c r="A147" s="15" t="s">
        <v>2574</v>
      </c>
      <c r="B147" s="16" t="s">
        <v>305</v>
      </c>
      <c r="C147" s="16">
        <v>12</v>
      </c>
      <c r="D147" s="16" t="s">
        <v>395</v>
      </c>
      <c r="E147" s="16">
        <v>110</v>
      </c>
      <c r="F147" s="16" t="s">
        <v>398</v>
      </c>
      <c r="G147" s="31" t="s">
        <v>8270</v>
      </c>
      <c r="H147" s="70"/>
    </row>
    <row r="148" spans="1:8" ht="13" x14ac:dyDescent="0.15">
      <c r="A148" s="15" t="s">
        <v>2653</v>
      </c>
      <c r="B148" s="16" t="s">
        <v>305</v>
      </c>
      <c r="C148" s="16">
        <v>95</v>
      </c>
      <c r="D148" s="16" t="s">
        <v>469</v>
      </c>
      <c r="E148" s="16"/>
      <c r="F148" s="16" t="s">
        <v>1542</v>
      </c>
      <c r="G148" s="31" t="s">
        <v>8271</v>
      </c>
      <c r="H148" s="70"/>
    </row>
    <row r="149" spans="1:8" ht="13" x14ac:dyDescent="0.15">
      <c r="A149" s="15" t="s">
        <v>838</v>
      </c>
      <c r="B149" s="16" t="s">
        <v>305</v>
      </c>
      <c r="C149" s="16">
        <v>17</v>
      </c>
      <c r="D149" s="16" t="s">
        <v>389</v>
      </c>
      <c r="E149" s="16">
        <v>150</v>
      </c>
      <c r="F149" s="16" t="s">
        <v>386</v>
      </c>
      <c r="G149" s="31" t="s">
        <v>8272</v>
      </c>
      <c r="H149" s="70"/>
    </row>
    <row r="150" spans="1:8" ht="13" x14ac:dyDescent="0.15">
      <c r="A150" s="15" t="s">
        <v>851</v>
      </c>
      <c r="B150" s="16" t="s">
        <v>320</v>
      </c>
      <c r="C150" s="16">
        <v>20</v>
      </c>
      <c r="D150" s="16" t="s">
        <v>395</v>
      </c>
      <c r="E150" s="16">
        <v>150</v>
      </c>
      <c r="F150" s="16" t="s">
        <v>386</v>
      </c>
      <c r="G150" s="31" t="s">
        <v>8272</v>
      </c>
      <c r="H150" s="70"/>
    </row>
    <row r="151" spans="1:8" ht="13" x14ac:dyDescent="0.15">
      <c r="A151" s="15" t="s">
        <v>843</v>
      </c>
      <c r="B151" s="16" t="s">
        <v>323</v>
      </c>
      <c r="C151" s="16">
        <v>3</v>
      </c>
      <c r="D151" s="16" t="s">
        <v>407</v>
      </c>
      <c r="E151" s="16">
        <v>150</v>
      </c>
      <c r="F151" s="16" t="s">
        <v>386</v>
      </c>
      <c r="G151" s="31" t="s">
        <v>8272</v>
      </c>
      <c r="H151" s="70"/>
    </row>
    <row r="152" spans="1:8" ht="13" x14ac:dyDescent="0.15">
      <c r="A152" s="16" t="s">
        <v>2541</v>
      </c>
      <c r="B152" s="16" t="s">
        <v>320</v>
      </c>
      <c r="C152" s="40">
        <v>94</v>
      </c>
      <c r="D152" s="16" t="s">
        <v>858</v>
      </c>
      <c r="E152" s="16">
        <v>130</v>
      </c>
      <c r="F152" s="16" t="s">
        <v>393</v>
      </c>
      <c r="G152" s="16" t="s">
        <v>8273</v>
      </c>
      <c r="H152" s="70"/>
    </row>
    <row r="153" spans="1:8" ht="13" x14ac:dyDescent="0.15">
      <c r="A153" s="16" t="s">
        <v>2552</v>
      </c>
      <c r="B153" s="16" t="s">
        <v>320</v>
      </c>
      <c r="C153" s="40">
        <v>107</v>
      </c>
      <c r="D153" s="16" t="s">
        <v>2547</v>
      </c>
      <c r="E153" s="16">
        <v>120</v>
      </c>
      <c r="F153" s="16" t="s">
        <v>393</v>
      </c>
      <c r="G153" s="16" t="s">
        <v>8273</v>
      </c>
      <c r="H153" s="70"/>
    </row>
    <row r="154" spans="1:8" ht="13" x14ac:dyDescent="0.15">
      <c r="A154" s="66" t="s">
        <v>964</v>
      </c>
      <c r="B154" s="16" t="s">
        <v>317</v>
      </c>
      <c r="C154" s="40">
        <v>14</v>
      </c>
      <c r="D154" s="16" t="s">
        <v>395</v>
      </c>
      <c r="E154" s="16">
        <v>120</v>
      </c>
      <c r="F154" s="16" t="s">
        <v>393</v>
      </c>
      <c r="G154" s="31" t="s">
        <v>8274</v>
      </c>
      <c r="H154" s="70"/>
    </row>
    <row r="155" spans="1:8" ht="13" x14ac:dyDescent="0.15">
      <c r="A155" s="66" t="s">
        <v>968</v>
      </c>
      <c r="B155" s="16" t="s">
        <v>320</v>
      </c>
      <c r="C155" s="40">
        <v>55</v>
      </c>
      <c r="D155" s="16" t="s">
        <v>404</v>
      </c>
      <c r="E155" s="16">
        <v>120</v>
      </c>
      <c r="F155" s="16" t="s">
        <v>393</v>
      </c>
      <c r="G155" s="31" t="s">
        <v>8274</v>
      </c>
      <c r="H155" s="70"/>
    </row>
    <row r="156" spans="1:8" ht="13" x14ac:dyDescent="0.15">
      <c r="A156" s="66" t="s">
        <v>969</v>
      </c>
      <c r="B156" s="16" t="s">
        <v>323</v>
      </c>
      <c r="C156" s="40">
        <v>30</v>
      </c>
      <c r="D156" s="16" t="s">
        <v>389</v>
      </c>
      <c r="E156" s="16">
        <v>120</v>
      </c>
      <c r="F156" s="16" t="s">
        <v>393</v>
      </c>
      <c r="G156" s="31" t="s">
        <v>8274</v>
      </c>
      <c r="H156" s="70"/>
    </row>
    <row r="157" spans="1:8" ht="13" x14ac:dyDescent="0.15">
      <c r="A157" s="15" t="s">
        <v>962</v>
      </c>
      <c r="B157" s="16" t="s">
        <v>334</v>
      </c>
      <c r="C157" s="16">
        <v>56</v>
      </c>
      <c r="D157" s="16" t="s">
        <v>385</v>
      </c>
      <c r="E157" s="16">
        <v>130</v>
      </c>
      <c r="F157" s="16" t="s">
        <v>386</v>
      </c>
      <c r="G157" s="31" t="s">
        <v>8275</v>
      </c>
      <c r="H157" s="70"/>
    </row>
    <row r="158" spans="1:8" ht="13" x14ac:dyDescent="0.15">
      <c r="A158" s="15" t="s">
        <v>2947</v>
      </c>
      <c r="B158" s="16" t="s">
        <v>334</v>
      </c>
      <c r="C158" s="16">
        <v>79</v>
      </c>
      <c r="D158" s="16" t="s">
        <v>858</v>
      </c>
      <c r="E158" s="16">
        <v>90</v>
      </c>
      <c r="F158" s="16" t="s">
        <v>398</v>
      </c>
      <c r="G158" s="31" t="s">
        <v>8275</v>
      </c>
      <c r="H158" s="70"/>
    </row>
    <row r="159" spans="1:8" ht="13" x14ac:dyDescent="0.15">
      <c r="A159" s="15" t="s">
        <v>2324</v>
      </c>
      <c r="B159" s="16" t="s">
        <v>334</v>
      </c>
      <c r="C159" s="16">
        <v>71</v>
      </c>
      <c r="D159" s="16" t="s">
        <v>400</v>
      </c>
      <c r="E159" s="16">
        <v>160</v>
      </c>
      <c r="F159" s="16" t="s">
        <v>386</v>
      </c>
      <c r="G159" s="31" t="s">
        <v>8276</v>
      </c>
      <c r="H159" s="70"/>
    </row>
    <row r="160" spans="1:8" ht="13" x14ac:dyDescent="0.15">
      <c r="A160" s="15" t="s">
        <v>1194</v>
      </c>
      <c r="B160" s="16" t="s">
        <v>334</v>
      </c>
      <c r="C160" s="16">
        <v>82</v>
      </c>
      <c r="D160" s="16" t="s">
        <v>858</v>
      </c>
      <c r="E160" s="16">
        <v>110</v>
      </c>
      <c r="F160" s="16" t="s">
        <v>398</v>
      </c>
      <c r="G160" s="31" t="s">
        <v>8276</v>
      </c>
      <c r="H160" s="70"/>
    </row>
    <row r="161" spans="1:8" ht="13" x14ac:dyDescent="0.15">
      <c r="A161" s="15" t="s">
        <v>1652</v>
      </c>
      <c r="B161" s="16" t="s">
        <v>341</v>
      </c>
      <c r="C161" s="16">
        <v>28</v>
      </c>
      <c r="D161" s="16" t="s">
        <v>389</v>
      </c>
      <c r="E161" s="16">
        <v>130</v>
      </c>
      <c r="F161" s="16" t="s">
        <v>393</v>
      </c>
      <c r="G161" s="31" t="s">
        <v>8277</v>
      </c>
      <c r="H161" s="70"/>
    </row>
    <row r="162" spans="1:8" ht="13" x14ac:dyDescent="0.15">
      <c r="A162" s="15" t="s">
        <v>1653</v>
      </c>
      <c r="B162" s="16" t="s">
        <v>341</v>
      </c>
      <c r="C162" s="16">
        <v>53</v>
      </c>
      <c r="D162" s="16" t="s">
        <v>400</v>
      </c>
      <c r="E162" s="16">
        <v>130</v>
      </c>
      <c r="F162" s="16" t="s">
        <v>393</v>
      </c>
      <c r="G162" s="31" t="s">
        <v>8277</v>
      </c>
      <c r="H162" s="70"/>
    </row>
    <row r="163" spans="1:8" ht="13" x14ac:dyDescent="0.15">
      <c r="A163" s="15" t="s">
        <v>1654</v>
      </c>
      <c r="B163" s="16" t="s">
        <v>341</v>
      </c>
      <c r="C163" s="16">
        <v>68</v>
      </c>
      <c r="D163" s="16" t="s">
        <v>847</v>
      </c>
      <c r="E163" s="16">
        <v>130</v>
      </c>
      <c r="F163" s="16" t="s">
        <v>393</v>
      </c>
      <c r="G163" s="31" t="s">
        <v>8277</v>
      </c>
      <c r="H163" s="70"/>
    </row>
    <row r="164" spans="1:8" ht="13" x14ac:dyDescent="0.15">
      <c r="A164" s="15" t="s">
        <v>1183</v>
      </c>
      <c r="B164" s="16" t="s">
        <v>317</v>
      </c>
      <c r="C164" s="16">
        <v>54</v>
      </c>
      <c r="D164" s="16" t="s">
        <v>385</v>
      </c>
      <c r="E164" s="16">
        <v>130</v>
      </c>
      <c r="F164" s="16" t="s">
        <v>386</v>
      </c>
      <c r="G164" s="31" t="s">
        <v>8278</v>
      </c>
      <c r="H164" s="70"/>
    </row>
    <row r="165" spans="1:8" ht="13" x14ac:dyDescent="0.15">
      <c r="A165" s="15" t="s">
        <v>1893</v>
      </c>
      <c r="B165" s="16" t="s">
        <v>320</v>
      </c>
      <c r="C165" s="16">
        <v>84</v>
      </c>
      <c r="D165" s="16" t="s">
        <v>400</v>
      </c>
      <c r="E165" s="16">
        <v>150</v>
      </c>
      <c r="F165" s="16" t="s">
        <v>386</v>
      </c>
      <c r="G165" s="31" t="s">
        <v>8278</v>
      </c>
      <c r="H165" s="70"/>
    </row>
    <row r="166" spans="1:8" ht="13" x14ac:dyDescent="0.15">
      <c r="A166" s="15" t="s">
        <v>2933</v>
      </c>
      <c r="B166" s="16" t="s">
        <v>334</v>
      </c>
      <c r="C166" s="16">
        <v>58</v>
      </c>
      <c r="D166" s="16" t="s">
        <v>385</v>
      </c>
      <c r="E166" s="16">
        <v>120</v>
      </c>
      <c r="F166" s="16" t="s">
        <v>398</v>
      </c>
      <c r="G166" s="31" t="s">
        <v>8279</v>
      </c>
      <c r="H166" s="70"/>
    </row>
    <row r="167" spans="1:8" ht="13" x14ac:dyDescent="0.15">
      <c r="A167" s="15" t="s">
        <v>2950</v>
      </c>
      <c r="B167" s="16" t="s">
        <v>334</v>
      </c>
      <c r="C167" s="16">
        <v>87</v>
      </c>
      <c r="D167" s="16" t="s">
        <v>847</v>
      </c>
      <c r="E167" s="16">
        <v>100</v>
      </c>
      <c r="F167" s="16" t="s">
        <v>398</v>
      </c>
      <c r="G167" s="31" t="s">
        <v>8279</v>
      </c>
      <c r="H167" s="70"/>
    </row>
    <row r="168" spans="1:8" ht="13" x14ac:dyDescent="0.15">
      <c r="A168" s="15" t="s">
        <v>2988</v>
      </c>
      <c r="B168" s="16" t="s">
        <v>336</v>
      </c>
      <c r="C168" s="16">
        <v>42</v>
      </c>
      <c r="D168" s="16" t="s">
        <v>404</v>
      </c>
      <c r="E168" s="16">
        <v>160</v>
      </c>
      <c r="F168" s="16" t="s">
        <v>386</v>
      </c>
      <c r="G168" s="31" t="s">
        <v>8279</v>
      </c>
      <c r="H168" s="70"/>
    </row>
    <row r="169" spans="1:8" ht="13" x14ac:dyDescent="0.15">
      <c r="A169" s="15" t="s">
        <v>397</v>
      </c>
      <c r="B169" s="16" t="s">
        <v>337</v>
      </c>
      <c r="C169" s="16">
        <v>33</v>
      </c>
      <c r="D169" s="16" t="s">
        <v>389</v>
      </c>
      <c r="E169" s="16">
        <v>150</v>
      </c>
      <c r="F169" s="16" t="s">
        <v>398</v>
      </c>
      <c r="G169" s="31" t="s">
        <v>8280</v>
      </c>
      <c r="H169" s="70"/>
    </row>
    <row r="170" spans="1:8" ht="13" x14ac:dyDescent="0.15">
      <c r="A170" s="15" t="s">
        <v>410</v>
      </c>
      <c r="B170" s="16" t="s">
        <v>337</v>
      </c>
      <c r="C170" s="16">
        <v>41</v>
      </c>
      <c r="D170" s="16" t="s">
        <v>404</v>
      </c>
      <c r="E170" s="16">
        <v>110</v>
      </c>
      <c r="F170" s="16" t="s">
        <v>398</v>
      </c>
      <c r="G170" s="31" t="s">
        <v>8280</v>
      </c>
      <c r="H170" s="70"/>
    </row>
    <row r="171" spans="1:8" ht="13" x14ac:dyDescent="0.15">
      <c r="A171" s="15" t="s">
        <v>1190</v>
      </c>
      <c r="B171" s="16" t="s">
        <v>344</v>
      </c>
      <c r="C171" s="16">
        <v>40</v>
      </c>
      <c r="D171" s="16" t="s">
        <v>389</v>
      </c>
      <c r="E171" s="16">
        <v>220</v>
      </c>
      <c r="F171" s="16" t="s">
        <v>398</v>
      </c>
      <c r="G171" s="31" t="s">
        <v>8281</v>
      </c>
      <c r="H171" s="70"/>
    </row>
    <row r="172" spans="1:8" ht="13" x14ac:dyDescent="0.15">
      <c r="A172" s="15" t="s">
        <v>849</v>
      </c>
      <c r="B172" s="16" t="s">
        <v>346</v>
      </c>
      <c r="C172" s="16">
        <v>125</v>
      </c>
      <c r="D172" s="16" t="s">
        <v>847</v>
      </c>
      <c r="E172" s="16">
        <v>180</v>
      </c>
      <c r="F172" s="16" t="s">
        <v>398</v>
      </c>
      <c r="G172" s="31" t="s">
        <v>8281</v>
      </c>
      <c r="H172" s="70"/>
    </row>
    <row r="173" spans="1:8" ht="13" x14ac:dyDescent="0.15">
      <c r="A173" s="130" t="s">
        <v>1945</v>
      </c>
      <c r="B173" s="16" t="s">
        <v>346</v>
      </c>
      <c r="C173" s="39">
        <v>97</v>
      </c>
      <c r="D173" s="20" t="s">
        <v>385</v>
      </c>
      <c r="E173" s="20">
        <v>130</v>
      </c>
      <c r="F173" s="20" t="s">
        <v>393</v>
      </c>
      <c r="G173" s="122" t="s">
        <v>8282</v>
      </c>
      <c r="H173" s="70"/>
    </row>
    <row r="174" spans="1:8" ht="13" x14ac:dyDescent="0.15">
      <c r="A174" s="15" t="s">
        <v>926</v>
      </c>
      <c r="B174" s="16" t="s">
        <v>346</v>
      </c>
      <c r="C174" s="16">
        <v>89</v>
      </c>
      <c r="D174" s="16" t="s">
        <v>385</v>
      </c>
      <c r="E174" s="16">
        <v>90</v>
      </c>
      <c r="F174" s="16" t="s">
        <v>398</v>
      </c>
      <c r="G174" s="31" t="s">
        <v>8283</v>
      </c>
      <c r="H174" s="70"/>
    </row>
    <row r="175" spans="1:8" ht="13" x14ac:dyDescent="0.15">
      <c r="A175" s="15" t="s">
        <v>935</v>
      </c>
      <c r="B175" s="16" t="s">
        <v>346</v>
      </c>
      <c r="C175" s="16">
        <v>120</v>
      </c>
      <c r="D175" s="16" t="s">
        <v>858</v>
      </c>
      <c r="E175" s="16">
        <v>110</v>
      </c>
      <c r="F175" s="16" t="s">
        <v>398</v>
      </c>
      <c r="G175" s="31" t="s">
        <v>8283</v>
      </c>
      <c r="H175" s="70"/>
    </row>
    <row r="176" spans="1:8" ht="13" x14ac:dyDescent="0.15">
      <c r="A176" s="15" t="s">
        <v>420</v>
      </c>
      <c r="B176" s="16" t="s">
        <v>349</v>
      </c>
      <c r="C176" s="16">
        <v>22</v>
      </c>
      <c r="D176" s="16" t="s">
        <v>395</v>
      </c>
      <c r="E176" s="16">
        <v>140</v>
      </c>
      <c r="F176" s="16" t="s">
        <v>398</v>
      </c>
      <c r="G176" s="31" t="s">
        <v>8284</v>
      </c>
      <c r="H176" s="70"/>
    </row>
    <row r="177" spans="1:8" ht="13" x14ac:dyDescent="0.15">
      <c r="A177" s="15" t="s">
        <v>3288</v>
      </c>
      <c r="B177" s="16" t="s">
        <v>349</v>
      </c>
      <c r="C177" s="16">
        <v>129</v>
      </c>
      <c r="D177" s="16" t="s">
        <v>847</v>
      </c>
      <c r="E177" s="16">
        <v>150</v>
      </c>
      <c r="F177" s="16" t="s">
        <v>398</v>
      </c>
      <c r="G177" s="31" t="s">
        <v>8284</v>
      </c>
      <c r="H177" s="70"/>
    </row>
    <row r="178" spans="1:8" ht="13.25" customHeight="1" x14ac:dyDescent="0.15">
      <c r="A178" s="15" t="s">
        <v>2975</v>
      </c>
      <c r="B178" s="16" t="s">
        <v>350</v>
      </c>
      <c r="C178" s="16">
        <v>51</v>
      </c>
      <c r="D178" s="16" t="s">
        <v>389</v>
      </c>
      <c r="E178" s="16">
        <v>140</v>
      </c>
      <c r="F178" s="16" t="s">
        <v>398</v>
      </c>
      <c r="G178" s="31" t="s">
        <v>8285</v>
      </c>
      <c r="H178" s="70"/>
    </row>
    <row r="179" spans="1:8" ht="13.25" customHeight="1" x14ac:dyDescent="0.15">
      <c r="A179" s="15" t="s">
        <v>3334</v>
      </c>
      <c r="B179" s="16" t="s">
        <v>350</v>
      </c>
      <c r="C179" s="16">
        <v>184</v>
      </c>
      <c r="D179" s="16" t="s">
        <v>392</v>
      </c>
      <c r="E179" s="16">
        <v>130</v>
      </c>
      <c r="F179" s="16" t="s">
        <v>398</v>
      </c>
      <c r="G179" s="31" t="s">
        <v>8285</v>
      </c>
      <c r="H179" s="70"/>
    </row>
    <row r="180" spans="1:8" ht="13.25" customHeight="1" x14ac:dyDescent="0.15">
      <c r="A180" s="15" t="s">
        <v>553</v>
      </c>
      <c r="B180" s="16" t="s">
        <v>334</v>
      </c>
      <c r="C180" s="16">
        <v>96</v>
      </c>
      <c r="D180" s="16" t="s">
        <v>149</v>
      </c>
      <c r="E180" s="16">
        <v>160</v>
      </c>
      <c r="F180" s="16" t="s">
        <v>386</v>
      </c>
      <c r="G180" s="31" t="s">
        <v>8286</v>
      </c>
      <c r="H180" s="70"/>
    </row>
    <row r="181" spans="1:8" ht="13.25" customHeight="1" x14ac:dyDescent="0.15">
      <c r="A181" s="15" t="s">
        <v>401</v>
      </c>
      <c r="B181" s="16" t="s">
        <v>336</v>
      </c>
      <c r="C181" s="16">
        <v>65</v>
      </c>
      <c r="D181" s="16" t="s">
        <v>400</v>
      </c>
      <c r="E181" s="16">
        <v>160</v>
      </c>
      <c r="F181" s="16" t="s">
        <v>386</v>
      </c>
      <c r="G181" s="31" t="s">
        <v>8286</v>
      </c>
      <c r="H181" s="70"/>
    </row>
    <row r="182" spans="1:8" ht="13.25" customHeight="1" x14ac:dyDescent="0.15">
      <c r="A182" s="15" t="s">
        <v>513</v>
      </c>
      <c r="B182" s="16" t="s">
        <v>353</v>
      </c>
      <c r="C182" s="16">
        <v>140</v>
      </c>
      <c r="D182" s="16" t="s">
        <v>392</v>
      </c>
      <c r="E182" s="16">
        <v>150</v>
      </c>
      <c r="F182" s="16" t="s">
        <v>393</v>
      </c>
      <c r="G182" s="31" t="s">
        <v>8287</v>
      </c>
      <c r="H182" s="70"/>
    </row>
    <row r="183" spans="1:8" ht="13.25" customHeight="1" x14ac:dyDescent="0.15">
      <c r="A183" s="15" t="s">
        <v>3595</v>
      </c>
      <c r="B183" s="16" t="s">
        <v>354</v>
      </c>
      <c r="C183" s="297">
        <v>20</v>
      </c>
      <c r="D183" s="16" t="s">
        <v>407</v>
      </c>
      <c r="E183" s="16">
        <v>40</v>
      </c>
      <c r="F183" s="16" t="s">
        <v>393</v>
      </c>
      <c r="G183" s="31" t="s">
        <v>8287</v>
      </c>
      <c r="H183" s="70"/>
    </row>
    <row r="184" spans="1:8" ht="13.25" customHeight="1" x14ac:dyDescent="0.15">
      <c r="A184" s="16" t="s">
        <v>2333</v>
      </c>
      <c r="B184" s="16" t="s">
        <v>357</v>
      </c>
      <c r="C184" s="298">
        <v>142</v>
      </c>
      <c r="D184" s="16" t="s">
        <v>392</v>
      </c>
      <c r="E184" s="16">
        <v>120</v>
      </c>
      <c r="F184" s="16" t="s">
        <v>393</v>
      </c>
      <c r="G184" s="16" t="s">
        <v>8288</v>
      </c>
      <c r="H184" s="70"/>
    </row>
    <row r="185" spans="1:8" ht="13.25" customHeight="1" x14ac:dyDescent="0.15">
      <c r="A185" s="16" t="s">
        <v>2317</v>
      </c>
      <c r="B185" s="16" t="s">
        <v>360</v>
      </c>
      <c r="C185" s="297">
        <v>52</v>
      </c>
      <c r="D185" s="16" t="s">
        <v>404</v>
      </c>
      <c r="E185" s="16">
        <v>120</v>
      </c>
      <c r="F185" s="16" t="s">
        <v>393</v>
      </c>
      <c r="G185" s="16" t="s">
        <v>8288</v>
      </c>
      <c r="H185" s="70"/>
    </row>
    <row r="186" spans="1:8" ht="13.25" customHeight="1" x14ac:dyDescent="0.15">
      <c r="A186" s="16" t="s">
        <v>2383</v>
      </c>
      <c r="B186" s="16" t="s">
        <v>363</v>
      </c>
      <c r="C186" s="298">
        <v>148</v>
      </c>
      <c r="D186" s="16" t="s">
        <v>400</v>
      </c>
      <c r="E186" s="16">
        <v>120</v>
      </c>
      <c r="F186" s="16" t="s">
        <v>393</v>
      </c>
      <c r="G186" s="16" t="s">
        <v>8288</v>
      </c>
      <c r="H186" s="70"/>
    </row>
    <row r="187" spans="1:8" ht="13.25" customHeight="1" x14ac:dyDescent="0.15">
      <c r="A187" s="16" t="s">
        <v>4051</v>
      </c>
      <c r="B187" s="16" t="s">
        <v>361</v>
      </c>
      <c r="C187" s="297">
        <v>63</v>
      </c>
      <c r="D187" s="16" t="s">
        <v>385</v>
      </c>
      <c r="E187" s="16">
        <v>120</v>
      </c>
      <c r="F187" s="16" t="s">
        <v>393</v>
      </c>
      <c r="G187" s="16" t="s">
        <v>8289</v>
      </c>
      <c r="H187" s="70"/>
    </row>
    <row r="188" spans="1:8" ht="13.25" customHeight="1" x14ac:dyDescent="0.15">
      <c r="A188" s="16" t="s">
        <v>4057</v>
      </c>
      <c r="B188" s="16" t="s">
        <v>361</v>
      </c>
      <c r="C188" s="297">
        <v>82</v>
      </c>
      <c r="D188" s="16" t="s">
        <v>400</v>
      </c>
      <c r="E188" s="16">
        <v>110</v>
      </c>
      <c r="F188" s="16" t="s">
        <v>393</v>
      </c>
      <c r="G188" s="16" t="s">
        <v>8289</v>
      </c>
      <c r="H188" s="70"/>
    </row>
    <row r="189" spans="1:8" ht="13.25" customHeight="1" x14ac:dyDescent="0.15">
      <c r="A189" s="16" t="s">
        <v>4061</v>
      </c>
      <c r="B189" s="16" t="s">
        <v>361</v>
      </c>
      <c r="C189" s="297">
        <v>93</v>
      </c>
      <c r="D189" s="16" t="s">
        <v>858</v>
      </c>
      <c r="E189" s="16">
        <v>120</v>
      </c>
      <c r="F189" s="16" t="s">
        <v>393</v>
      </c>
      <c r="G189" s="16" t="s">
        <v>8289</v>
      </c>
      <c r="H189" s="70"/>
    </row>
    <row r="190" spans="1:8" ht="13.25" customHeight="1" x14ac:dyDescent="0.15">
      <c r="A190" s="16" t="s">
        <v>412</v>
      </c>
      <c r="B190" s="16" t="s">
        <v>357</v>
      </c>
      <c r="C190" s="297">
        <v>48</v>
      </c>
      <c r="D190" s="16" t="s">
        <v>404</v>
      </c>
      <c r="E190" s="16">
        <v>110</v>
      </c>
      <c r="F190" s="16" t="s">
        <v>393</v>
      </c>
      <c r="G190" s="16" t="s">
        <v>9553</v>
      </c>
      <c r="H190" s="70"/>
    </row>
    <row r="191" spans="1:8" ht="13.25" customHeight="1" x14ac:dyDescent="0.15">
      <c r="A191" s="16" t="s">
        <v>559</v>
      </c>
      <c r="B191" s="16" t="s">
        <v>364</v>
      </c>
      <c r="C191" s="297">
        <v>21</v>
      </c>
      <c r="D191" s="16" t="s">
        <v>395</v>
      </c>
      <c r="E191" s="16">
        <v>120</v>
      </c>
      <c r="F191" s="16" t="s">
        <v>393</v>
      </c>
      <c r="G191" s="16" t="s">
        <v>9553</v>
      </c>
      <c r="H191" s="70"/>
    </row>
    <row r="192" spans="1:8" ht="13.25" customHeight="1" x14ac:dyDescent="0.15">
      <c r="A192" s="16" t="s">
        <v>551</v>
      </c>
      <c r="B192" s="16" t="s">
        <v>368</v>
      </c>
      <c r="C192" s="297">
        <v>36</v>
      </c>
      <c r="D192" s="16" t="s">
        <v>389</v>
      </c>
      <c r="E192" s="16">
        <v>110</v>
      </c>
      <c r="F192" s="16" t="s">
        <v>393</v>
      </c>
      <c r="G192" s="16" t="s">
        <v>9553</v>
      </c>
      <c r="H192" s="70"/>
    </row>
    <row r="193" spans="1:8" ht="13.25" customHeight="1" x14ac:dyDescent="0.15">
      <c r="A193" s="16" t="s">
        <v>4518</v>
      </c>
      <c r="B193" s="16" t="s">
        <v>370</v>
      </c>
      <c r="C193" s="297">
        <v>23</v>
      </c>
      <c r="D193" s="16" t="s">
        <v>407</v>
      </c>
      <c r="E193" s="16">
        <v>150</v>
      </c>
      <c r="F193" s="16" t="s">
        <v>386</v>
      </c>
      <c r="G193" s="16" t="s">
        <v>9220</v>
      </c>
      <c r="H193" s="70"/>
    </row>
    <row r="194" spans="1:8" ht="13.25" customHeight="1" x14ac:dyDescent="0.15">
      <c r="A194" s="16" t="s">
        <v>4527</v>
      </c>
      <c r="B194" s="16" t="s">
        <v>370</v>
      </c>
      <c r="C194" s="297">
        <v>41</v>
      </c>
      <c r="D194" s="16" t="s">
        <v>395</v>
      </c>
      <c r="E194" s="16">
        <v>130</v>
      </c>
      <c r="F194" s="16" t="s">
        <v>398</v>
      </c>
      <c r="G194" s="16" t="s">
        <v>9221</v>
      </c>
      <c r="H194" s="70"/>
    </row>
    <row r="195" spans="1:8" ht="13.25" customHeight="1" x14ac:dyDescent="0.15">
      <c r="A195" s="16" t="s">
        <v>4535</v>
      </c>
      <c r="B195" s="16" t="s">
        <v>370</v>
      </c>
      <c r="C195" s="297">
        <v>61</v>
      </c>
      <c r="D195" s="16" t="s">
        <v>389</v>
      </c>
      <c r="E195" s="16">
        <v>160</v>
      </c>
      <c r="F195" s="16" t="s">
        <v>393</v>
      </c>
      <c r="G195" s="16" t="s">
        <v>9221</v>
      </c>
      <c r="H195" s="70"/>
    </row>
    <row r="196" spans="1:8" ht="13.25" customHeight="1" x14ac:dyDescent="0.15">
      <c r="A196" s="16" t="s">
        <v>4540</v>
      </c>
      <c r="B196" s="16" t="s">
        <v>370</v>
      </c>
      <c r="C196" s="297">
        <v>76</v>
      </c>
      <c r="D196" s="16" t="s">
        <v>404</v>
      </c>
      <c r="E196" s="16">
        <v>130</v>
      </c>
      <c r="F196" s="16" t="s">
        <v>386</v>
      </c>
      <c r="G196" s="16" t="s">
        <v>9220</v>
      </c>
      <c r="H196" s="70"/>
    </row>
    <row r="197" spans="1:8" ht="13.25" customHeight="1" x14ac:dyDescent="0.15">
      <c r="A197" s="16" t="s">
        <v>4611</v>
      </c>
      <c r="B197" s="16" t="s">
        <v>371</v>
      </c>
      <c r="C197" s="297">
        <v>98</v>
      </c>
      <c r="D197" s="16" t="s">
        <v>385</v>
      </c>
      <c r="E197" s="16">
        <v>140</v>
      </c>
      <c r="F197" s="16" t="s">
        <v>398</v>
      </c>
      <c r="G197" s="16" t="s">
        <v>9222</v>
      </c>
      <c r="H197" s="70"/>
    </row>
    <row r="198" spans="1:8" ht="13.25" customHeight="1" x14ac:dyDescent="0.15">
      <c r="A198" s="16" t="s">
        <v>4615</v>
      </c>
      <c r="B198" s="16" t="s">
        <v>371</v>
      </c>
      <c r="C198" s="297">
        <v>105</v>
      </c>
      <c r="D198" s="16" t="s">
        <v>385</v>
      </c>
      <c r="E198" s="16">
        <v>140</v>
      </c>
      <c r="F198" s="16" t="s">
        <v>386</v>
      </c>
      <c r="G198" s="16" t="s">
        <v>9223</v>
      </c>
      <c r="H198" s="70"/>
    </row>
    <row r="199" spans="1:8" ht="13.25" customHeight="1" x14ac:dyDescent="0.15">
      <c r="A199" s="16" t="s">
        <v>4621</v>
      </c>
      <c r="B199" s="16" t="s">
        <v>371</v>
      </c>
      <c r="C199" s="297">
        <v>126</v>
      </c>
      <c r="D199" s="16" t="s">
        <v>400</v>
      </c>
      <c r="E199" s="16">
        <v>130</v>
      </c>
      <c r="F199" s="16" t="s">
        <v>398</v>
      </c>
      <c r="G199" s="16" t="s">
        <v>9222</v>
      </c>
      <c r="H199" s="70"/>
    </row>
    <row r="200" spans="1:8" ht="13.25" customHeight="1" x14ac:dyDescent="0.15">
      <c r="A200" s="16" t="s">
        <v>2388</v>
      </c>
      <c r="B200" s="16" t="s">
        <v>371</v>
      </c>
      <c r="C200" s="297">
        <v>140</v>
      </c>
      <c r="D200" s="16" t="s">
        <v>858</v>
      </c>
      <c r="E200" s="16">
        <v>180</v>
      </c>
      <c r="F200" s="16" t="s">
        <v>386</v>
      </c>
      <c r="G200" s="16" t="s">
        <v>9223</v>
      </c>
      <c r="H200" s="70"/>
    </row>
    <row r="201" spans="1:8" ht="28" x14ac:dyDescent="0.15">
      <c r="A201" s="16" t="s">
        <v>4604</v>
      </c>
      <c r="B201" s="16" t="s">
        <v>371</v>
      </c>
      <c r="C201" s="297">
        <v>60</v>
      </c>
      <c r="D201" s="16" t="s">
        <v>389</v>
      </c>
      <c r="E201" s="16">
        <v>160</v>
      </c>
      <c r="F201" s="16" t="s">
        <v>386</v>
      </c>
      <c r="G201" s="138" t="s">
        <v>9587</v>
      </c>
      <c r="H201" s="70"/>
    </row>
    <row r="202" spans="1:8" ht="13.25" customHeight="1" x14ac:dyDescent="0.15">
      <c r="A202" s="16" t="s">
        <v>4522</v>
      </c>
      <c r="B202" s="16" t="s">
        <v>372</v>
      </c>
      <c r="C202" s="297">
        <v>25</v>
      </c>
      <c r="D202" s="16" t="s">
        <v>407</v>
      </c>
      <c r="E202" s="16">
        <v>110</v>
      </c>
      <c r="F202" s="16" t="s">
        <v>398</v>
      </c>
      <c r="G202" s="16" t="s">
        <v>9225</v>
      </c>
      <c r="H202" s="70"/>
    </row>
    <row r="203" spans="1:8" ht="28" x14ac:dyDescent="0.15">
      <c r="A203" s="16" t="s">
        <v>4661</v>
      </c>
      <c r="B203" s="16" t="s">
        <v>372</v>
      </c>
      <c r="C203" s="297">
        <v>62</v>
      </c>
      <c r="D203" s="16" t="s">
        <v>389</v>
      </c>
      <c r="E203" s="16">
        <v>150</v>
      </c>
      <c r="F203" s="16" t="s">
        <v>398</v>
      </c>
      <c r="G203" s="138" t="s">
        <v>9588</v>
      </c>
      <c r="H203" s="70"/>
    </row>
    <row r="204" spans="1:8" ht="13.25" customHeight="1" x14ac:dyDescent="0.15">
      <c r="A204" s="16" t="s">
        <v>1916</v>
      </c>
      <c r="B204" s="16" t="s">
        <v>372</v>
      </c>
      <c r="C204" s="297">
        <v>85</v>
      </c>
      <c r="D204" s="16" t="s">
        <v>385</v>
      </c>
      <c r="E204" s="16">
        <v>150</v>
      </c>
      <c r="F204" s="16" t="s">
        <v>386</v>
      </c>
      <c r="G204" s="16" t="s">
        <v>9224</v>
      </c>
      <c r="H204" s="70"/>
    </row>
    <row r="205" spans="1:8" ht="13.25" customHeight="1" x14ac:dyDescent="0.15">
      <c r="A205" s="16" t="s">
        <v>4619</v>
      </c>
      <c r="B205" s="16" t="s">
        <v>371</v>
      </c>
      <c r="C205" s="297">
        <v>60</v>
      </c>
      <c r="D205" s="16" t="s">
        <v>400</v>
      </c>
      <c r="E205" s="16">
        <v>180</v>
      </c>
      <c r="F205" s="16" t="s">
        <v>386</v>
      </c>
      <c r="G205" s="16" t="s">
        <v>9586</v>
      </c>
      <c r="H205" s="70"/>
    </row>
    <row r="206" spans="1:8" ht="13.25" customHeight="1" x14ac:dyDescent="0.15">
      <c r="A206" s="16" t="s">
        <v>841</v>
      </c>
      <c r="B206" s="16" t="s">
        <v>373</v>
      </c>
      <c r="C206" s="297">
        <v>32</v>
      </c>
      <c r="D206" s="16" t="s">
        <v>389</v>
      </c>
      <c r="E206" s="16">
        <v>150</v>
      </c>
      <c r="F206" s="16" t="s">
        <v>386</v>
      </c>
      <c r="G206" s="16" t="s">
        <v>9226</v>
      </c>
      <c r="H206" s="70"/>
    </row>
    <row r="207" spans="1:8" ht="13.25" customHeight="1" x14ac:dyDescent="0.15">
      <c r="A207" s="16" t="s">
        <v>1913</v>
      </c>
      <c r="B207" s="16" t="s">
        <v>373</v>
      </c>
      <c r="C207" s="129">
        <v>144</v>
      </c>
      <c r="D207" s="16" t="s">
        <v>392</v>
      </c>
      <c r="E207" s="16">
        <v>150</v>
      </c>
      <c r="F207" s="16" t="s">
        <v>386</v>
      </c>
      <c r="G207" s="16" t="s">
        <v>9226</v>
      </c>
      <c r="H207" s="70"/>
    </row>
    <row r="208" spans="1:8" ht="13.25" customHeight="1" x14ac:dyDescent="0.15">
      <c r="A208" s="16" t="s">
        <v>4592</v>
      </c>
      <c r="B208" s="16" t="s">
        <v>373</v>
      </c>
      <c r="C208" s="129">
        <v>122</v>
      </c>
      <c r="D208" s="16" t="s">
        <v>858</v>
      </c>
      <c r="E208" s="16">
        <v>120</v>
      </c>
      <c r="F208" s="16" t="s">
        <v>398</v>
      </c>
      <c r="G208" s="16" t="s">
        <v>9589</v>
      </c>
      <c r="H208" s="70"/>
    </row>
    <row r="209" spans="1:8" ht="13.25" customHeight="1" x14ac:dyDescent="0.15">
      <c r="A209" s="16" t="s">
        <v>849</v>
      </c>
      <c r="B209" s="16" t="s">
        <v>373</v>
      </c>
      <c r="C209" s="129">
        <v>125</v>
      </c>
      <c r="D209" s="16" t="s">
        <v>847</v>
      </c>
      <c r="E209" s="16">
        <v>180</v>
      </c>
      <c r="F209" s="16" t="s">
        <v>398</v>
      </c>
      <c r="G209" s="16" t="s">
        <v>9589</v>
      </c>
      <c r="H209" s="70"/>
    </row>
    <row r="210" spans="1:8" ht="13.25" customHeight="1" x14ac:dyDescent="0.15">
      <c r="A210" s="16" t="s">
        <v>4548</v>
      </c>
      <c r="B210" s="16" t="s">
        <v>373</v>
      </c>
      <c r="C210" s="297">
        <v>81</v>
      </c>
      <c r="D210" s="16" t="s">
        <v>385</v>
      </c>
      <c r="E210" s="16">
        <v>120</v>
      </c>
      <c r="F210" s="16" t="s">
        <v>398</v>
      </c>
      <c r="G210" s="16" t="s">
        <v>9593</v>
      </c>
      <c r="H210" s="70"/>
    </row>
    <row r="211" spans="1:8" ht="13.25" customHeight="1" x14ac:dyDescent="0.15">
      <c r="A211" s="16" t="s">
        <v>9062</v>
      </c>
      <c r="B211" s="16" t="s">
        <v>9124</v>
      </c>
      <c r="C211" s="297">
        <v>62</v>
      </c>
      <c r="D211" s="16" t="s">
        <v>404</v>
      </c>
      <c r="E211" s="16">
        <v>140</v>
      </c>
      <c r="F211" s="16" t="s">
        <v>393</v>
      </c>
      <c r="G211" s="138" t="s">
        <v>9728</v>
      </c>
      <c r="H211" s="70"/>
    </row>
    <row r="212" spans="1:8" ht="13.25" customHeight="1" x14ac:dyDescent="0.15">
      <c r="A212" s="16" t="s">
        <v>9090</v>
      </c>
      <c r="B212" s="16" t="s">
        <v>9124</v>
      </c>
      <c r="C212" s="297">
        <v>109</v>
      </c>
      <c r="D212" s="16" t="s">
        <v>858</v>
      </c>
      <c r="E212" s="16">
        <v>140</v>
      </c>
      <c r="F212" s="16" t="s">
        <v>393</v>
      </c>
      <c r="G212" s="138" t="s">
        <v>9728</v>
      </c>
      <c r="H212" s="70"/>
    </row>
    <row r="213" spans="1:8" ht="13.25" customHeight="1" x14ac:dyDescent="0.15">
      <c r="A213" s="16" t="s">
        <v>4554</v>
      </c>
      <c r="B213" s="16" t="s">
        <v>9124</v>
      </c>
      <c r="C213" s="297">
        <v>119</v>
      </c>
      <c r="D213" s="16" t="s">
        <v>149</v>
      </c>
      <c r="E213" s="16">
        <v>140</v>
      </c>
      <c r="F213" s="16" t="s">
        <v>393</v>
      </c>
      <c r="G213" s="138" t="s">
        <v>9729</v>
      </c>
      <c r="H213" s="70"/>
    </row>
    <row r="214" spans="1:8" ht="13.25" customHeight="1" x14ac:dyDescent="0.15">
      <c r="A214" s="16" t="s">
        <v>4543</v>
      </c>
      <c r="B214" s="16" t="s">
        <v>9124</v>
      </c>
      <c r="C214" s="297">
        <v>121</v>
      </c>
      <c r="D214" s="16" t="s">
        <v>149</v>
      </c>
      <c r="E214" s="16">
        <v>110</v>
      </c>
      <c r="F214" s="16" t="s">
        <v>393</v>
      </c>
      <c r="G214" s="138" t="s">
        <v>9729</v>
      </c>
      <c r="H214" s="70"/>
    </row>
    <row r="215" spans="1:8" ht="13.25" customHeight="1" x14ac:dyDescent="0.15">
      <c r="A215" s="16" t="s">
        <v>1802</v>
      </c>
      <c r="B215" s="16" t="s">
        <v>373</v>
      </c>
      <c r="C215" s="297">
        <v>40</v>
      </c>
      <c r="D215" s="16" t="s">
        <v>389</v>
      </c>
      <c r="E215" s="16">
        <v>130</v>
      </c>
      <c r="F215" s="16" t="s">
        <v>393</v>
      </c>
      <c r="G215" s="138" t="s">
        <v>9658</v>
      </c>
      <c r="H215" s="70"/>
    </row>
    <row r="216" spans="1:8" ht="13.25" customHeight="1" x14ac:dyDescent="0.15">
      <c r="A216" s="16" t="s">
        <v>2266</v>
      </c>
      <c r="B216" s="16" t="s">
        <v>373</v>
      </c>
      <c r="C216" s="297">
        <v>66</v>
      </c>
      <c r="D216" s="16" t="s">
        <v>404</v>
      </c>
      <c r="E216" s="16">
        <v>130</v>
      </c>
      <c r="F216" s="16" t="s">
        <v>393</v>
      </c>
      <c r="G216" s="138" t="s">
        <v>9658</v>
      </c>
      <c r="H216" s="70"/>
    </row>
    <row r="217" spans="1:8" ht="13.25" customHeight="1" x14ac:dyDescent="0.15">
      <c r="A217" s="16" t="s">
        <v>1918</v>
      </c>
      <c r="B217" s="16" t="s">
        <v>373</v>
      </c>
      <c r="C217" s="297">
        <v>73</v>
      </c>
      <c r="D217" s="16" t="s">
        <v>385</v>
      </c>
      <c r="E217" s="16">
        <v>110</v>
      </c>
      <c r="F217" s="16" t="s">
        <v>393</v>
      </c>
      <c r="G217" s="138" t="s">
        <v>9658</v>
      </c>
      <c r="H217" s="70"/>
    </row>
    <row r="218" spans="1:8" ht="13.25" customHeight="1" x14ac:dyDescent="0.15">
      <c r="A218" s="16" t="s">
        <v>2375</v>
      </c>
      <c r="B218" s="16" t="s">
        <v>9157</v>
      </c>
      <c r="C218" s="297">
        <v>38</v>
      </c>
      <c r="D218" s="16" t="s">
        <v>395</v>
      </c>
      <c r="E218" s="16">
        <v>130</v>
      </c>
      <c r="F218" s="16" t="s">
        <v>386</v>
      </c>
      <c r="G218" s="138" t="s">
        <v>9598</v>
      </c>
      <c r="H218" s="70"/>
    </row>
    <row r="219" spans="1:8" ht="13.25" customHeight="1" x14ac:dyDescent="0.15">
      <c r="A219" s="16" t="s">
        <v>384</v>
      </c>
      <c r="B219" s="16" t="s">
        <v>9157</v>
      </c>
      <c r="C219" s="297">
        <v>82</v>
      </c>
      <c r="D219" s="16" t="s">
        <v>385</v>
      </c>
      <c r="E219" s="16">
        <v>140</v>
      </c>
      <c r="F219" s="16" t="s">
        <v>386</v>
      </c>
      <c r="G219" s="138" t="s">
        <v>9598</v>
      </c>
      <c r="H219" s="70"/>
    </row>
    <row r="220" spans="1:8" ht="13.25" customHeight="1" x14ac:dyDescent="0.15">
      <c r="A220" s="16" t="s">
        <v>9161</v>
      </c>
      <c r="B220" s="16" t="s">
        <v>9157</v>
      </c>
      <c r="C220" s="297">
        <v>22</v>
      </c>
      <c r="D220" s="16" t="s">
        <v>407</v>
      </c>
      <c r="E220" s="16">
        <v>70</v>
      </c>
      <c r="F220" s="16" t="s">
        <v>398</v>
      </c>
      <c r="G220" s="138" t="s">
        <v>9685</v>
      </c>
      <c r="H220" s="70"/>
    </row>
    <row r="221" spans="1:8" ht="13.25" customHeight="1" x14ac:dyDescent="0.15">
      <c r="A221" s="16" t="s">
        <v>4361</v>
      </c>
      <c r="B221" s="16" t="s">
        <v>9157</v>
      </c>
      <c r="C221" s="297">
        <v>100</v>
      </c>
      <c r="D221" s="16" t="s">
        <v>400</v>
      </c>
      <c r="E221" s="16">
        <v>130</v>
      </c>
      <c r="F221" s="16" t="s">
        <v>398</v>
      </c>
      <c r="G221" s="138" t="s">
        <v>9685</v>
      </c>
      <c r="H221" s="70"/>
    </row>
    <row r="222" spans="1:8" ht="13.25" customHeight="1" x14ac:dyDescent="0.15">
      <c r="A222" s="16" t="s">
        <v>9445</v>
      </c>
      <c r="B222" s="16" t="s">
        <v>9475</v>
      </c>
      <c r="C222" s="297">
        <v>107</v>
      </c>
      <c r="D222" s="16" t="s">
        <v>847</v>
      </c>
      <c r="E222" s="16">
        <v>180</v>
      </c>
      <c r="F222" s="16" t="s">
        <v>398</v>
      </c>
      <c r="G222" s="138" t="s">
        <v>9863</v>
      </c>
      <c r="H222" s="70"/>
    </row>
    <row r="223" spans="1:8" ht="13.25" customHeight="1" x14ac:dyDescent="0.15">
      <c r="A223" s="16" t="s">
        <v>537</v>
      </c>
      <c r="B223" s="16" t="s">
        <v>9667</v>
      </c>
      <c r="C223" s="297">
        <v>74</v>
      </c>
      <c r="D223" s="16" t="s">
        <v>392</v>
      </c>
      <c r="E223" s="16">
        <v>50</v>
      </c>
      <c r="F223" s="16" t="s">
        <v>393</v>
      </c>
      <c r="G223" s="138" t="s">
        <v>9682</v>
      </c>
      <c r="H223" s="70"/>
    </row>
    <row r="224" spans="1:8" ht="13.25" customHeight="1" x14ac:dyDescent="0.15">
      <c r="A224" s="16" t="s">
        <v>1803</v>
      </c>
      <c r="B224" s="16" t="s">
        <v>9475</v>
      </c>
      <c r="C224" s="297">
        <v>76</v>
      </c>
      <c r="D224" s="16" t="s">
        <v>400</v>
      </c>
      <c r="E224" s="16">
        <v>200</v>
      </c>
      <c r="F224" s="16" t="s">
        <v>386</v>
      </c>
      <c r="G224" s="138" t="s">
        <v>10032</v>
      </c>
      <c r="H224" s="70"/>
    </row>
    <row r="225" spans="1:8" ht="13.25" customHeight="1" x14ac:dyDescent="0.15">
      <c r="A225" s="16" t="s">
        <v>2294</v>
      </c>
      <c r="B225" s="16" t="s">
        <v>9475</v>
      </c>
      <c r="C225" s="297">
        <v>101</v>
      </c>
      <c r="D225" s="16" t="s">
        <v>847</v>
      </c>
      <c r="E225" s="16">
        <v>140</v>
      </c>
      <c r="F225" s="16" t="s">
        <v>386</v>
      </c>
      <c r="G225" s="138" t="s">
        <v>10032</v>
      </c>
      <c r="H225" s="70"/>
    </row>
    <row r="226" spans="1:8" ht="13.25" customHeight="1" x14ac:dyDescent="0.15">
      <c r="A226" s="16" t="s">
        <v>3288</v>
      </c>
      <c r="B226" s="16" t="s">
        <v>9475</v>
      </c>
      <c r="C226" s="297">
        <v>104</v>
      </c>
      <c r="D226" s="16" t="s">
        <v>847</v>
      </c>
      <c r="E226" s="16">
        <v>160</v>
      </c>
      <c r="F226" s="16" t="s">
        <v>398</v>
      </c>
      <c r="G226" s="138" t="s">
        <v>10037</v>
      </c>
      <c r="H226" s="70"/>
    </row>
    <row r="227" spans="1:8" ht="13.25" customHeight="1" x14ac:dyDescent="0.15">
      <c r="A227" s="16" t="s">
        <v>9445</v>
      </c>
      <c r="B227" s="16" t="s">
        <v>9475</v>
      </c>
      <c r="C227" s="297">
        <v>107</v>
      </c>
      <c r="D227" s="16" t="s">
        <v>847</v>
      </c>
      <c r="E227" s="16">
        <v>180</v>
      </c>
      <c r="F227" s="16" t="s">
        <v>398</v>
      </c>
      <c r="G227" s="138" t="s">
        <v>10037</v>
      </c>
      <c r="H227" s="70"/>
    </row>
    <row r="228" spans="1:8" ht="13.25" customHeight="1" x14ac:dyDescent="0.15">
      <c r="A228" s="16" t="s">
        <v>4525</v>
      </c>
      <c r="B228" s="16" t="s">
        <v>9601</v>
      </c>
      <c r="C228" s="297">
        <v>31</v>
      </c>
      <c r="D228" s="16" t="s">
        <v>395</v>
      </c>
      <c r="E228" s="16">
        <v>180</v>
      </c>
      <c r="F228" s="16" t="s">
        <v>386</v>
      </c>
      <c r="G228" s="138" t="s">
        <v>10140</v>
      </c>
      <c r="H228" s="70"/>
    </row>
    <row r="229" spans="1:8" ht="13.25" customHeight="1" x14ac:dyDescent="0.15">
      <c r="A229" s="16" t="s">
        <v>1916</v>
      </c>
      <c r="B229" s="16" t="s">
        <v>9601</v>
      </c>
      <c r="C229" s="297">
        <v>72</v>
      </c>
      <c r="D229" s="16" t="s">
        <v>385</v>
      </c>
      <c r="E229" s="16">
        <v>140</v>
      </c>
      <c r="F229" s="16" t="s">
        <v>386</v>
      </c>
      <c r="G229" s="138" t="s">
        <v>10140</v>
      </c>
      <c r="H229" s="70"/>
    </row>
    <row r="230" spans="1:8" ht="13.25" customHeight="1" x14ac:dyDescent="0.15">
      <c r="A230" s="16" t="s">
        <v>9446</v>
      </c>
      <c r="B230" s="221" t="s">
        <v>9871</v>
      </c>
      <c r="C230" s="298">
        <v>18</v>
      </c>
      <c r="D230" s="16" t="s">
        <v>407</v>
      </c>
      <c r="E230" s="16">
        <v>170</v>
      </c>
      <c r="F230" s="16" t="s">
        <v>386</v>
      </c>
      <c r="G230" s="138" t="s">
        <v>10205</v>
      </c>
      <c r="H230" s="70"/>
    </row>
    <row r="231" spans="1:8" ht="13.25" customHeight="1" x14ac:dyDescent="0.15">
      <c r="A231" s="16" t="s">
        <v>1179</v>
      </c>
      <c r="B231" s="221" t="s">
        <v>9871</v>
      </c>
      <c r="C231" s="298">
        <v>42</v>
      </c>
      <c r="D231" s="16" t="s">
        <v>395</v>
      </c>
      <c r="E231" s="16">
        <v>170</v>
      </c>
      <c r="F231" s="16" t="s">
        <v>386</v>
      </c>
      <c r="G231" s="138" t="s">
        <v>10205</v>
      </c>
      <c r="H231" s="70"/>
    </row>
    <row r="232" spans="1:8" ht="13.25" customHeight="1" x14ac:dyDescent="0.15">
      <c r="A232" s="16" t="s">
        <v>968</v>
      </c>
      <c r="B232" s="221" t="s">
        <v>10100</v>
      </c>
      <c r="C232" s="298">
        <v>48</v>
      </c>
      <c r="D232" s="16" t="s">
        <v>404</v>
      </c>
      <c r="E232" s="16">
        <v>120</v>
      </c>
      <c r="F232" s="16" t="s">
        <v>393</v>
      </c>
      <c r="G232" s="138" t="s">
        <v>10222</v>
      </c>
      <c r="H232" s="70"/>
    </row>
  </sheetData>
  <mergeCells count="1">
    <mergeCell ref="O1:W1"/>
  </mergeCells>
  <conditionalFormatting sqref="H2:H229">
    <cfRule type="cellIs" dxfId="194" priority="3" stopIfTrue="1" operator="equal">
      <formula>"-"</formula>
    </cfRule>
    <cfRule type="cellIs" dxfId="193" priority="4" stopIfTrue="1" operator="equal">
      <formula>"x"</formula>
    </cfRule>
  </conditionalFormatting>
  <conditionalFormatting sqref="H230:H232">
    <cfRule type="cellIs" dxfId="192" priority="1" stopIfTrue="1" operator="equal">
      <formula>"-"</formula>
    </cfRule>
    <cfRule type="cellIs" dxfId="191" priority="2" stopIfTrue="1" operator="equal">
      <formula>"x"</formula>
    </cfRule>
  </conditionalFormatting>
  <hyperlinks>
    <hyperlink ref="L1" location="'Expansion set Check List'!A1" display="Home" xr:uid="{00000000-0004-0000-A500-000000000000}"/>
  </hyperlinks>
  <pageMargins left="0.7" right="0.7" top="0.75" bottom="0.75" header="0.3" footer="0.3"/>
  <pageSetup orientation="portrait" r:id="rId1"/>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32">
    <tabColor rgb="FFCCFFFF"/>
  </sheetPr>
  <dimension ref="A1:W27"/>
  <sheetViews>
    <sheetView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25" bestFit="1" customWidth="1"/>
    <col min="3" max="3" width="4" bestFit="1" customWidth="1"/>
    <col min="4" max="4" width="8.83203125" bestFit="1" customWidth="1"/>
    <col min="5" max="5" width="4" bestFit="1" customWidth="1"/>
    <col min="6" max="6" width="7.5" bestFit="1" customWidth="1"/>
    <col min="7" max="7" width="51.16406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3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394</v>
      </c>
      <c r="B2" s="20" t="s">
        <v>130</v>
      </c>
      <c r="C2" s="39" t="s">
        <v>8290</v>
      </c>
      <c r="D2" s="20" t="s">
        <v>395</v>
      </c>
      <c r="E2" s="20">
        <v>120</v>
      </c>
      <c r="F2" s="20" t="s">
        <v>386</v>
      </c>
      <c r="G2" s="16" t="s">
        <v>8291</v>
      </c>
      <c r="H2" s="70"/>
      <c r="M2" s="33">
        <f>SUM(COUNTA(H2:H1000))</f>
        <v>0</v>
      </c>
      <c r="O2" s="102"/>
      <c r="P2" s="102"/>
      <c r="Q2" s="102"/>
      <c r="R2" s="102"/>
      <c r="S2" s="102"/>
      <c r="T2" s="102"/>
      <c r="U2" s="102"/>
      <c r="V2" s="102"/>
      <c r="W2" s="102"/>
    </row>
    <row r="3" spans="1:23" ht="13" x14ac:dyDescent="0.15">
      <c r="A3" s="20" t="s">
        <v>597</v>
      </c>
      <c r="B3" s="20" t="s">
        <v>130</v>
      </c>
      <c r="C3" s="39" t="s">
        <v>8292</v>
      </c>
      <c r="D3" s="20" t="s">
        <v>389</v>
      </c>
      <c r="E3" s="20">
        <v>70</v>
      </c>
      <c r="F3" s="20" t="s">
        <v>386</v>
      </c>
      <c r="G3" s="16" t="s">
        <v>8291</v>
      </c>
      <c r="H3" s="70"/>
    </row>
    <row r="4" spans="1:23" ht="13" x14ac:dyDescent="0.15">
      <c r="A4" s="20" t="s">
        <v>638</v>
      </c>
      <c r="B4" s="20" t="s">
        <v>130</v>
      </c>
      <c r="C4" s="39" t="s">
        <v>8293</v>
      </c>
      <c r="D4" s="20" t="s">
        <v>404</v>
      </c>
      <c r="E4" s="20">
        <v>70</v>
      </c>
      <c r="F4" s="20" t="s">
        <v>398</v>
      </c>
      <c r="G4" s="16" t="s">
        <v>8291</v>
      </c>
      <c r="H4" s="70"/>
    </row>
    <row r="5" spans="1:23" ht="13" x14ac:dyDescent="0.15">
      <c r="A5" s="20" t="s">
        <v>405</v>
      </c>
      <c r="B5" s="20" t="s">
        <v>130</v>
      </c>
      <c r="C5" s="39" t="s">
        <v>8294</v>
      </c>
      <c r="D5" s="20" t="s">
        <v>385</v>
      </c>
      <c r="E5" s="20">
        <v>60</v>
      </c>
      <c r="F5" s="20" t="s">
        <v>393</v>
      </c>
      <c r="G5" s="16" t="s">
        <v>8291</v>
      </c>
      <c r="H5" s="70"/>
    </row>
    <row r="6" spans="1:23" ht="13" x14ac:dyDescent="0.15">
      <c r="A6" s="20" t="s">
        <v>384</v>
      </c>
      <c r="B6" s="20" t="s">
        <v>134</v>
      </c>
      <c r="C6" s="39">
        <v>1</v>
      </c>
      <c r="D6" s="20" t="s">
        <v>385</v>
      </c>
      <c r="E6" s="20">
        <v>100</v>
      </c>
      <c r="F6" s="20" t="s">
        <v>386</v>
      </c>
      <c r="G6" s="16" t="s">
        <v>8295</v>
      </c>
      <c r="H6" s="70"/>
    </row>
    <row r="7" spans="1:23" ht="13" x14ac:dyDescent="0.15">
      <c r="A7" s="20" t="s">
        <v>838</v>
      </c>
      <c r="B7" s="20" t="s">
        <v>134</v>
      </c>
      <c r="C7" s="39">
        <v>2</v>
      </c>
      <c r="D7" s="20" t="s">
        <v>389</v>
      </c>
      <c r="E7" s="20">
        <v>120</v>
      </c>
      <c r="F7" s="20" t="s">
        <v>386</v>
      </c>
      <c r="G7" s="16" t="s">
        <v>8295</v>
      </c>
      <c r="H7" s="70"/>
    </row>
    <row r="8" spans="1:23" ht="13" x14ac:dyDescent="0.15">
      <c r="A8" s="20" t="s">
        <v>934</v>
      </c>
      <c r="B8" s="20" t="s">
        <v>134</v>
      </c>
      <c r="C8" s="39">
        <v>3</v>
      </c>
      <c r="D8" s="20" t="s">
        <v>858</v>
      </c>
      <c r="E8" s="20">
        <v>120</v>
      </c>
      <c r="F8" s="20" t="s">
        <v>386</v>
      </c>
      <c r="G8" s="16" t="s">
        <v>8295</v>
      </c>
      <c r="H8" s="70"/>
    </row>
    <row r="9" spans="1:23" ht="13" x14ac:dyDescent="0.15">
      <c r="A9" s="20" t="s">
        <v>411</v>
      </c>
      <c r="B9" s="20" t="s">
        <v>134</v>
      </c>
      <c r="C9" s="39">
        <v>4</v>
      </c>
      <c r="D9" s="20" t="s">
        <v>407</v>
      </c>
      <c r="E9" s="20">
        <v>100</v>
      </c>
      <c r="F9" s="20" t="s">
        <v>386</v>
      </c>
      <c r="G9" s="16" t="s">
        <v>8295</v>
      </c>
      <c r="H9" s="70"/>
    </row>
    <row r="10" spans="1:23" ht="13" x14ac:dyDescent="0.15">
      <c r="A10" s="20" t="s">
        <v>964</v>
      </c>
      <c r="B10" s="20" t="s">
        <v>137</v>
      </c>
      <c r="C10" s="39">
        <v>5</v>
      </c>
      <c r="D10" s="20" t="s">
        <v>395</v>
      </c>
      <c r="E10" s="20">
        <v>70</v>
      </c>
      <c r="F10" s="20" t="s">
        <v>393</v>
      </c>
      <c r="G10" s="16" t="s">
        <v>8296</v>
      </c>
      <c r="H10" s="70"/>
    </row>
    <row r="11" spans="1:23" ht="13" x14ac:dyDescent="0.15">
      <c r="A11" s="20" t="s">
        <v>926</v>
      </c>
      <c r="B11" s="20" t="s">
        <v>137</v>
      </c>
      <c r="C11" s="39">
        <v>6</v>
      </c>
      <c r="D11" s="20" t="s">
        <v>385</v>
      </c>
      <c r="E11" s="20">
        <v>80</v>
      </c>
      <c r="F11" s="20" t="s">
        <v>398</v>
      </c>
      <c r="G11" s="16" t="s">
        <v>8296</v>
      </c>
      <c r="H11" s="70"/>
    </row>
    <row r="12" spans="1:23" ht="13" x14ac:dyDescent="0.15">
      <c r="A12" s="20" t="s">
        <v>932</v>
      </c>
      <c r="B12" s="20" t="s">
        <v>137</v>
      </c>
      <c r="C12" s="39">
        <v>7</v>
      </c>
      <c r="D12" s="20" t="s">
        <v>847</v>
      </c>
      <c r="E12" s="20">
        <v>80</v>
      </c>
      <c r="F12" s="20" t="s">
        <v>398</v>
      </c>
      <c r="G12" s="16" t="s">
        <v>8296</v>
      </c>
      <c r="H12" s="70"/>
    </row>
    <row r="13" spans="1:23" ht="13" x14ac:dyDescent="0.15">
      <c r="A13" s="20" t="s">
        <v>969</v>
      </c>
      <c r="B13" s="20" t="s">
        <v>137</v>
      </c>
      <c r="C13" s="39">
        <v>8</v>
      </c>
      <c r="D13" s="20" t="s">
        <v>389</v>
      </c>
      <c r="E13" s="20">
        <v>70</v>
      </c>
      <c r="F13" s="20" t="s">
        <v>393</v>
      </c>
      <c r="G13" s="16" t="s">
        <v>8296</v>
      </c>
      <c r="H13" s="70"/>
    </row>
    <row r="14" spans="1:23" ht="13" x14ac:dyDescent="0.15">
      <c r="A14" s="20" t="s">
        <v>394</v>
      </c>
      <c r="B14" s="20" t="s">
        <v>140</v>
      </c>
      <c r="C14" s="39">
        <v>9</v>
      </c>
      <c r="D14" s="20" t="s">
        <v>392</v>
      </c>
      <c r="E14" s="20">
        <v>110</v>
      </c>
      <c r="F14" s="20" t="s">
        <v>386</v>
      </c>
      <c r="G14" s="16" t="s">
        <v>8297</v>
      </c>
      <c r="H14" s="70"/>
    </row>
    <row r="15" spans="1:23" ht="13" x14ac:dyDescent="0.15">
      <c r="A15" s="20" t="s">
        <v>962</v>
      </c>
      <c r="B15" s="20" t="s">
        <v>140</v>
      </c>
      <c r="C15" s="39">
        <v>10</v>
      </c>
      <c r="D15" s="20" t="s">
        <v>392</v>
      </c>
      <c r="E15" s="20">
        <v>80</v>
      </c>
      <c r="F15" s="20" t="s">
        <v>386</v>
      </c>
      <c r="G15" s="16" t="s">
        <v>8297</v>
      </c>
      <c r="H15" s="70"/>
    </row>
    <row r="16" spans="1:23" ht="13" x14ac:dyDescent="0.15">
      <c r="A16" s="20" t="s">
        <v>965</v>
      </c>
      <c r="B16" s="20" t="s">
        <v>140</v>
      </c>
      <c r="C16" s="39">
        <v>11</v>
      </c>
      <c r="D16" s="20" t="s">
        <v>392</v>
      </c>
      <c r="E16" s="20">
        <v>80</v>
      </c>
      <c r="F16" s="20" t="s">
        <v>393</v>
      </c>
      <c r="G16" s="16" t="s">
        <v>8297</v>
      </c>
      <c r="H16" s="70"/>
    </row>
    <row r="17" spans="1:8" ht="13" x14ac:dyDescent="0.15">
      <c r="A17" s="20" t="s">
        <v>557</v>
      </c>
      <c r="B17" s="20" t="s">
        <v>140</v>
      </c>
      <c r="C17" s="39">
        <v>12</v>
      </c>
      <c r="D17" s="20" t="s">
        <v>392</v>
      </c>
      <c r="E17" s="20">
        <v>90</v>
      </c>
      <c r="F17" s="20" t="s">
        <v>386</v>
      </c>
      <c r="G17" s="16" t="s">
        <v>8297</v>
      </c>
      <c r="H17" s="70"/>
    </row>
    <row r="18" spans="1:8" ht="13" x14ac:dyDescent="0.15">
      <c r="A18" s="15" t="s">
        <v>1276</v>
      </c>
      <c r="B18" s="16" t="s">
        <v>152</v>
      </c>
      <c r="C18" s="40">
        <v>96</v>
      </c>
      <c r="D18" s="16" t="s">
        <v>858</v>
      </c>
      <c r="E18" s="16">
        <v>70</v>
      </c>
      <c r="F18" s="16" t="s">
        <v>393</v>
      </c>
      <c r="G18" s="16" t="s">
        <v>8298</v>
      </c>
      <c r="H18" s="70"/>
    </row>
    <row r="19" spans="1:8" ht="13" x14ac:dyDescent="0.15">
      <c r="A19" s="15" t="s">
        <v>1429</v>
      </c>
      <c r="B19" s="16" t="s">
        <v>154</v>
      </c>
      <c r="C19" s="40">
        <v>102</v>
      </c>
      <c r="D19" s="16" t="s">
        <v>400</v>
      </c>
      <c r="E19" s="16">
        <v>80</v>
      </c>
      <c r="F19" s="16" t="s">
        <v>393</v>
      </c>
      <c r="G19" s="16" t="s">
        <v>8299</v>
      </c>
      <c r="H19" s="70"/>
    </row>
    <row r="20" spans="1:8" ht="13" x14ac:dyDescent="0.15">
      <c r="A20" s="15" t="s">
        <v>443</v>
      </c>
      <c r="B20" s="16" t="s">
        <v>157</v>
      </c>
      <c r="C20" s="40">
        <v>113</v>
      </c>
      <c r="D20" s="16" t="s">
        <v>395</v>
      </c>
      <c r="E20" s="16">
        <v>50</v>
      </c>
      <c r="F20" s="16" t="s">
        <v>393</v>
      </c>
      <c r="G20" s="16" t="s">
        <v>8300</v>
      </c>
      <c r="H20" s="70"/>
    </row>
    <row r="21" spans="1:8" ht="13" x14ac:dyDescent="0.15">
      <c r="A21" s="15" t="s">
        <v>421</v>
      </c>
      <c r="B21" s="16" t="s">
        <v>160</v>
      </c>
      <c r="C21" s="40">
        <v>110</v>
      </c>
      <c r="D21" s="16" t="s">
        <v>395</v>
      </c>
      <c r="E21" s="16">
        <v>70</v>
      </c>
      <c r="F21" s="16" t="s">
        <v>398</v>
      </c>
      <c r="G21" s="16" t="s">
        <v>8301</v>
      </c>
      <c r="H21" s="70"/>
    </row>
    <row r="22" spans="1:8" ht="13" x14ac:dyDescent="0.15">
      <c r="A22" s="15" t="s">
        <v>1496</v>
      </c>
      <c r="B22" s="16" t="s">
        <v>163</v>
      </c>
      <c r="C22" s="40">
        <v>108</v>
      </c>
      <c r="D22" s="16" t="s">
        <v>858</v>
      </c>
      <c r="E22" s="16">
        <v>100</v>
      </c>
      <c r="F22" s="16" t="s">
        <v>393</v>
      </c>
      <c r="G22" s="16" t="s">
        <v>8302</v>
      </c>
      <c r="H22" s="70"/>
    </row>
    <row r="23" spans="1:8" ht="13" x14ac:dyDescent="0.15">
      <c r="A23" s="15" t="s">
        <v>424</v>
      </c>
      <c r="B23" s="16" t="s">
        <v>166</v>
      </c>
      <c r="C23" s="40">
        <v>107</v>
      </c>
      <c r="D23" s="16" t="s">
        <v>392</v>
      </c>
      <c r="E23" s="16">
        <v>70</v>
      </c>
      <c r="F23" s="16" t="s">
        <v>393</v>
      </c>
      <c r="G23" s="16" t="s">
        <v>8303</v>
      </c>
      <c r="H23" s="70"/>
    </row>
    <row r="24" spans="1:8" ht="13" x14ac:dyDescent="0.15">
      <c r="A24" s="15" t="s">
        <v>1531</v>
      </c>
      <c r="B24" s="16" t="s">
        <v>170</v>
      </c>
      <c r="C24" s="40">
        <v>116</v>
      </c>
      <c r="D24" s="16" t="s">
        <v>858</v>
      </c>
      <c r="E24" s="16">
        <v>100</v>
      </c>
      <c r="F24" s="16" t="s">
        <v>398</v>
      </c>
      <c r="G24" s="16" t="s">
        <v>8304</v>
      </c>
      <c r="H24" s="70"/>
    </row>
    <row r="25" spans="1:8" ht="13" x14ac:dyDescent="0.15">
      <c r="A25" s="15" t="s">
        <v>836</v>
      </c>
      <c r="B25" s="16" t="s">
        <v>174</v>
      </c>
      <c r="C25" s="40">
        <v>114</v>
      </c>
      <c r="D25" s="16" t="s">
        <v>389</v>
      </c>
      <c r="E25" s="16">
        <v>70</v>
      </c>
      <c r="F25" s="16" t="s">
        <v>398</v>
      </c>
      <c r="G25" s="16" t="s">
        <v>8305</v>
      </c>
      <c r="H25" s="70"/>
    </row>
    <row r="26" spans="1:8" ht="13" x14ac:dyDescent="0.15">
      <c r="A26" s="15" t="s">
        <v>1636</v>
      </c>
      <c r="B26" s="16" t="s">
        <v>178</v>
      </c>
      <c r="C26" s="40">
        <v>93</v>
      </c>
      <c r="D26" s="16" t="s">
        <v>847</v>
      </c>
      <c r="E26" s="16">
        <v>40</v>
      </c>
      <c r="F26" s="16" t="s">
        <v>393</v>
      </c>
      <c r="G26" s="16" t="s">
        <v>8306</v>
      </c>
      <c r="H26" s="70"/>
    </row>
    <row r="27" spans="1:8" ht="13" x14ac:dyDescent="0.15">
      <c r="A27" s="15" t="s">
        <v>1067</v>
      </c>
      <c r="B27" s="16" t="s">
        <v>182</v>
      </c>
      <c r="C27" s="40">
        <v>111</v>
      </c>
      <c r="D27" s="16" t="s">
        <v>385</v>
      </c>
      <c r="E27" s="16">
        <v>50</v>
      </c>
      <c r="F27" s="16" t="s">
        <v>393</v>
      </c>
      <c r="G27" s="16" t="s">
        <v>8307</v>
      </c>
      <c r="H27" s="70"/>
    </row>
  </sheetData>
  <mergeCells count="1">
    <mergeCell ref="O1:W1"/>
  </mergeCells>
  <conditionalFormatting sqref="H2:H27">
    <cfRule type="cellIs" dxfId="190" priority="1" stopIfTrue="1" operator="equal">
      <formula>"-"</formula>
    </cfRule>
    <cfRule type="cellIs" dxfId="189" priority="2" stopIfTrue="1" operator="equal">
      <formula>"x"</formula>
    </cfRule>
  </conditionalFormatting>
  <hyperlinks>
    <hyperlink ref="L1" location="'Expansion set Check List'!A1" display="Home" xr:uid="{00000000-0004-0000-A600-000000000000}"/>
  </hyperlinks>
  <pageMargins left="0.7" right="0.7" top="0.75" bottom="0.75" header="0.3" footer="0.3"/>
  <pageSetup paperSize="0" orientation="portrait" horizontalDpi="0" verticalDpi="0" copies="0" r:id="rId1"/>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206">
    <tabColor rgb="FFCCFFFF"/>
  </sheetPr>
  <dimension ref="A1:W11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6.5" customWidth="1"/>
    <col min="2" max="2" width="20.5" bestFit="1" customWidth="1"/>
    <col min="3" max="3" width="7.6640625" bestFit="1" customWidth="1"/>
    <col min="4" max="4" width="8.83203125" bestFit="1" customWidth="1"/>
    <col min="5" max="5" width="4" bestFit="1" customWidth="1"/>
    <col min="6" max="6" width="9" bestFit="1" customWidth="1"/>
    <col min="7" max="7" width="132.5" customWidth="1"/>
    <col min="8" max="8" width="3.33203125" bestFit="1" customWidth="1"/>
    <col min="9"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15" t="s">
        <v>2615</v>
      </c>
      <c r="B2" s="20" t="s">
        <v>302</v>
      </c>
      <c r="C2" s="39" t="s">
        <v>7282</v>
      </c>
      <c r="D2" s="20" t="s">
        <v>400</v>
      </c>
      <c r="E2" s="20">
        <v>220</v>
      </c>
      <c r="F2" s="20" t="s">
        <v>2515</v>
      </c>
      <c r="G2" s="31" t="s">
        <v>5633</v>
      </c>
      <c r="H2" s="70"/>
      <c r="M2" s="33">
        <f>SUM(COUNTA(H2:H1000))</f>
        <v>0</v>
      </c>
      <c r="O2" s="102"/>
      <c r="P2" s="102"/>
      <c r="Q2" s="102"/>
      <c r="R2" s="102"/>
      <c r="S2" s="102"/>
      <c r="T2" s="102"/>
      <c r="U2" s="102"/>
      <c r="V2" s="102"/>
      <c r="W2" s="102"/>
    </row>
    <row r="3" spans="1:23" ht="13" x14ac:dyDescent="0.15">
      <c r="A3" s="15" t="s">
        <v>2642</v>
      </c>
      <c r="B3" s="20" t="s">
        <v>305</v>
      </c>
      <c r="C3" s="39" t="s">
        <v>8308</v>
      </c>
      <c r="D3" s="20" t="s">
        <v>404</v>
      </c>
      <c r="E3" s="20">
        <v>210</v>
      </c>
      <c r="F3" s="20" t="s">
        <v>2515</v>
      </c>
      <c r="G3" s="31" t="s">
        <v>5633</v>
      </c>
      <c r="H3" s="70"/>
    </row>
    <row r="4" spans="1:23" ht="13" x14ac:dyDescent="0.15">
      <c r="A4" s="15" t="s">
        <v>2803</v>
      </c>
      <c r="B4" s="20" t="s">
        <v>326</v>
      </c>
      <c r="C4" s="39" t="s">
        <v>8309</v>
      </c>
      <c r="D4" s="20" t="s">
        <v>404</v>
      </c>
      <c r="E4" s="20">
        <v>160</v>
      </c>
      <c r="F4" s="20" t="s">
        <v>393</v>
      </c>
      <c r="G4" s="31" t="s">
        <v>5633</v>
      </c>
      <c r="H4" s="70"/>
    </row>
    <row r="5" spans="1:23" ht="13" x14ac:dyDescent="0.15">
      <c r="A5" s="15" t="s">
        <v>2831</v>
      </c>
      <c r="B5" s="20" t="s">
        <v>328</v>
      </c>
      <c r="C5" s="39" t="s">
        <v>8310</v>
      </c>
      <c r="D5" s="20" t="s">
        <v>400</v>
      </c>
      <c r="E5" s="20">
        <v>190</v>
      </c>
      <c r="F5" s="20" t="s">
        <v>393</v>
      </c>
      <c r="G5" s="31" t="s">
        <v>5633</v>
      </c>
      <c r="H5" s="70"/>
    </row>
    <row r="6" spans="1:23" ht="13" x14ac:dyDescent="0.15">
      <c r="A6" s="15" t="s">
        <v>2724</v>
      </c>
      <c r="B6" s="20" t="s">
        <v>314</v>
      </c>
      <c r="C6" s="39" t="s">
        <v>8311</v>
      </c>
      <c r="D6" s="20" t="s">
        <v>469</v>
      </c>
      <c r="E6" s="20"/>
      <c r="F6" s="20" t="s">
        <v>1542</v>
      </c>
      <c r="G6" s="31" t="s">
        <v>8312</v>
      </c>
      <c r="H6" s="70"/>
    </row>
    <row r="7" spans="1:23" ht="13" x14ac:dyDescent="0.15">
      <c r="A7" s="15" t="s">
        <v>2563</v>
      </c>
      <c r="B7" s="20" t="s">
        <v>323</v>
      </c>
      <c r="C7" s="39" t="s">
        <v>8313</v>
      </c>
      <c r="D7" s="20" t="s">
        <v>469</v>
      </c>
      <c r="E7" s="20"/>
      <c r="F7" s="20" t="s">
        <v>1069</v>
      </c>
      <c r="G7" s="31" t="s">
        <v>8312</v>
      </c>
      <c r="H7" s="70"/>
    </row>
    <row r="8" spans="1:23" ht="13" x14ac:dyDescent="0.15">
      <c r="A8" s="15" t="s">
        <v>1378</v>
      </c>
      <c r="B8" s="20" t="s">
        <v>110</v>
      </c>
      <c r="C8" s="39" t="s">
        <v>8314</v>
      </c>
      <c r="D8" s="20" t="s">
        <v>847</v>
      </c>
      <c r="E8" s="20">
        <v>60</v>
      </c>
      <c r="F8" s="20" t="s">
        <v>393</v>
      </c>
      <c r="G8" s="31" t="s">
        <v>8315</v>
      </c>
      <c r="H8" s="70"/>
    </row>
    <row r="9" spans="1:23" ht="13" x14ac:dyDescent="0.15">
      <c r="A9" s="15" t="s">
        <v>2542</v>
      </c>
      <c r="B9" s="20" t="s">
        <v>110</v>
      </c>
      <c r="C9" s="39" t="s">
        <v>8316</v>
      </c>
      <c r="D9" s="20" t="s">
        <v>858</v>
      </c>
      <c r="E9" s="20">
        <v>170</v>
      </c>
      <c r="F9" s="20" t="s">
        <v>393</v>
      </c>
      <c r="G9" s="31" t="s">
        <v>8315</v>
      </c>
      <c r="H9" s="70"/>
    </row>
    <row r="10" spans="1:23" ht="13" x14ac:dyDescent="0.15">
      <c r="A10" s="15" t="s">
        <v>5571</v>
      </c>
      <c r="B10" s="20" t="s">
        <v>110</v>
      </c>
      <c r="C10" s="39" t="s">
        <v>8317</v>
      </c>
      <c r="D10" s="20" t="s">
        <v>469</v>
      </c>
      <c r="E10" s="20"/>
      <c r="F10" s="20" t="s">
        <v>1069</v>
      </c>
      <c r="G10" s="31" t="s">
        <v>8315</v>
      </c>
      <c r="H10" s="70"/>
    </row>
    <row r="11" spans="1:23" ht="13" x14ac:dyDescent="0.15">
      <c r="A11" s="15" t="s">
        <v>5603</v>
      </c>
      <c r="B11" s="20" t="s">
        <v>110</v>
      </c>
      <c r="C11" s="39" t="s">
        <v>8318</v>
      </c>
      <c r="D11" s="20" t="s">
        <v>395</v>
      </c>
      <c r="E11" s="20">
        <v>230</v>
      </c>
      <c r="F11" s="20" t="s">
        <v>2515</v>
      </c>
      <c r="G11" s="31" t="s">
        <v>8315</v>
      </c>
      <c r="H11" s="70"/>
    </row>
    <row r="12" spans="1:23" ht="13" x14ac:dyDescent="0.15">
      <c r="A12" s="15" t="s">
        <v>5608</v>
      </c>
      <c r="B12" s="20" t="s">
        <v>110</v>
      </c>
      <c r="C12" s="39" t="s">
        <v>8319</v>
      </c>
      <c r="D12" s="20" t="s">
        <v>858</v>
      </c>
      <c r="E12" s="20">
        <v>210</v>
      </c>
      <c r="F12" s="20" t="s">
        <v>2515</v>
      </c>
      <c r="G12" s="31" t="s">
        <v>8315</v>
      </c>
      <c r="H12" s="70"/>
    </row>
    <row r="13" spans="1:23" ht="13" x14ac:dyDescent="0.15">
      <c r="A13" s="15" t="s">
        <v>2596</v>
      </c>
      <c r="B13" s="20" t="s">
        <v>299</v>
      </c>
      <c r="C13" s="39" t="s">
        <v>7298</v>
      </c>
      <c r="D13" s="20" t="s">
        <v>469</v>
      </c>
      <c r="E13" s="20"/>
      <c r="F13" s="20" t="s">
        <v>1069</v>
      </c>
      <c r="G13" s="31" t="s">
        <v>8315</v>
      </c>
      <c r="H13" s="70"/>
    </row>
    <row r="14" spans="1:23" ht="13" x14ac:dyDescent="0.15">
      <c r="A14" s="15" t="s">
        <v>2647</v>
      </c>
      <c r="B14" s="20" t="s">
        <v>305</v>
      </c>
      <c r="C14" s="39" t="s">
        <v>8320</v>
      </c>
      <c r="D14" s="20" t="s">
        <v>847</v>
      </c>
      <c r="E14" s="20">
        <v>170</v>
      </c>
      <c r="F14" s="20" t="s">
        <v>393</v>
      </c>
      <c r="G14" s="31" t="s">
        <v>8315</v>
      </c>
      <c r="H14" s="70"/>
    </row>
    <row r="15" spans="1:23" ht="13" x14ac:dyDescent="0.15">
      <c r="A15" s="15" t="s">
        <v>2400</v>
      </c>
      <c r="B15" s="20" t="s">
        <v>314</v>
      </c>
      <c r="C15" s="39" t="s">
        <v>8321</v>
      </c>
      <c r="D15" s="20" t="s">
        <v>392</v>
      </c>
      <c r="E15" s="20">
        <v>110</v>
      </c>
      <c r="F15" s="20" t="s">
        <v>393</v>
      </c>
      <c r="G15" s="31" t="s">
        <v>8315</v>
      </c>
      <c r="H15" s="70"/>
    </row>
    <row r="16" spans="1:23" ht="13" x14ac:dyDescent="0.15">
      <c r="A16" s="15" t="s">
        <v>2744</v>
      </c>
      <c r="B16" s="20" t="s">
        <v>317</v>
      </c>
      <c r="C16" s="39" t="s">
        <v>8322</v>
      </c>
      <c r="D16" s="20" t="s">
        <v>469</v>
      </c>
      <c r="E16" s="20"/>
      <c r="F16" s="20" t="s">
        <v>1069</v>
      </c>
      <c r="G16" s="31" t="s">
        <v>8315</v>
      </c>
      <c r="H16" s="70"/>
    </row>
    <row r="17" spans="1:8" ht="13" x14ac:dyDescent="0.15">
      <c r="A17" s="15" t="s">
        <v>2790</v>
      </c>
      <c r="B17" s="20" t="s">
        <v>323</v>
      </c>
      <c r="C17" s="39" t="s">
        <v>8323</v>
      </c>
      <c r="D17" s="20" t="s">
        <v>469</v>
      </c>
      <c r="E17" s="20"/>
      <c r="F17" s="20" t="s">
        <v>1069</v>
      </c>
      <c r="G17" s="31" t="s">
        <v>8315</v>
      </c>
      <c r="H17" s="70"/>
    </row>
    <row r="18" spans="1:8" ht="13" x14ac:dyDescent="0.15">
      <c r="A18" s="15" t="s">
        <v>2569</v>
      </c>
      <c r="B18" s="20" t="s">
        <v>326</v>
      </c>
      <c r="C18" s="39" t="s">
        <v>8324</v>
      </c>
      <c r="D18" s="20" t="s">
        <v>469</v>
      </c>
      <c r="E18" s="20"/>
      <c r="F18" s="20" t="s">
        <v>1069</v>
      </c>
      <c r="G18" s="31" t="s">
        <v>8315</v>
      </c>
      <c r="H18" s="70"/>
    </row>
    <row r="19" spans="1:8" ht="13" x14ac:dyDescent="0.15">
      <c r="A19" s="15" t="s">
        <v>2828</v>
      </c>
      <c r="B19" s="20" t="s">
        <v>328</v>
      </c>
      <c r="C19" s="39" t="s">
        <v>8325</v>
      </c>
      <c r="D19" s="20" t="s">
        <v>400</v>
      </c>
      <c r="E19" s="20">
        <v>180</v>
      </c>
      <c r="F19" s="20" t="s">
        <v>393</v>
      </c>
      <c r="G19" s="31" t="s">
        <v>8315</v>
      </c>
      <c r="H19" s="70"/>
    </row>
    <row r="20" spans="1:8" ht="13" x14ac:dyDescent="0.15">
      <c r="A20" s="15" t="s">
        <v>1547</v>
      </c>
      <c r="B20" s="20" t="s">
        <v>328</v>
      </c>
      <c r="C20" s="39" t="s">
        <v>8326</v>
      </c>
      <c r="D20" s="20" t="s">
        <v>469</v>
      </c>
      <c r="E20" s="20"/>
      <c r="F20" s="20" t="s">
        <v>1069</v>
      </c>
      <c r="G20" s="31" t="s">
        <v>8315</v>
      </c>
      <c r="H20" s="70"/>
    </row>
    <row r="21" spans="1:8" ht="13" x14ac:dyDescent="0.15">
      <c r="A21" s="15" t="s">
        <v>2568</v>
      </c>
      <c r="B21" s="20" t="s">
        <v>328</v>
      </c>
      <c r="C21" s="39" t="s">
        <v>8327</v>
      </c>
      <c r="D21" s="20" t="s">
        <v>469</v>
      </c>
      <c r="E21" s="20"/>
      <c r="F21" s="20" t="s">
        <v>1069</v>
      </c>
      <c r="G21" s="31" t="s">
        <v>8315</v>
      </c>
      <c r="H21" s="70"/>
    </row>
    <row r="22" spans="1:8" ht="13" x14ac:dyDescent="0.15">
      <c r="A22" s="15" t="s">
        <v>3070</v>
      </c>
      <c r="B22" s="20" t="s">
        <v>341</v>
      </c>
      <c r="C22" s="39" t="s">
        <v>7296</v>
      </c>
      <c r="D22" s="20" t="s">
        <v>858</v>
      </c>
      <c r="E22" s="20">
        <v>210</v>
      </c>
      <c r="F22" s="20" t="s">
        <v>393</v>
      </c>
      <c r="G22" s="31" t="s">
        <v>8328</v>
      </c>
      <c r="H22" s="70"/>
    </row>
    <row r="23" spans="1:8" ht="13" x14ac:dyDescent="0.15">
      <c r="A23" s="15" t="s">
        <v>2981</v>
      </c>
      <c r="B23" s="16" t="s">
        <v>336</v>
      </c>
      <c r="C23" s="40" t="s">
        <v>8329</v>
      </c>
      <c r="D23" s="16" t="s">
        <v>389</v>
      </c>
      <c r="E23" s="16">
        <v>60</v>
      </c>
      <c r="F23" s="16" t="s">
        <v>393</v>
      </c>
      <c r="G23" s="31" t="s">
        <v>8330</v>
      </c>
      <c r="H23" s="70"/>
    </row>
    <row r="24" spans="1:8" ht="13" x14ac:dyDescent="0.15">
      <c r="A24" s="15" t="s">
        <v>1200</v>
      </c>
      <c r="B24" s="16" t="s">
        <v>337</v>
      </c>
      <c r="C24" s="40" t="s">
        <v>8311</v>
      </c>
      <c r="D24" s="16" t="s">
        <v>385</v>
      </c>
      <c r="E24" s="16">
        <v>60</v>
      </c>
      <c r="F24" s="16" t="s">
        <v>398</v>
      </c>
      <c r="G24" s="31" t="s">
        <v>8330</v>
      </c>
      <c r="H24" s="70"/>
    </row>
    <row r="25" spans="1:8" ht="13" x14ac:dyDescent="0.15">
      <c r="A25" s="15" t="s">
        <v>2983</v>
      </c>
      <c r="B25" s="16" t="s">
        <v>336</v>
      </c>
      <c r="C25" s="40" t="s">
        <v>8331</v>
      </c>
      <c r="D25" s="16" t="s">
        <v>389</v>
      </c>
      <c r="E25" s="16">
        <v>80</v>
      </c>
      <c r="F25" s="16" t="s">
        <v>393</v>
      </c>
      <c r="G25" s="31" t="s">
        <v>8332</v>
      </c>
      <c r="H25" s="70"/>
    </row>
    <row r="26" spans="1:8" ht="13" x14ac:dyDescent="0.15">
      <c r="A26" s="15" t="s">
        <v>1913</v>
      </c>
      <c r="B26" s="16" t="s">
        <v>337</v>
      </c>
      <c r="C26" s="40" t="s">
        <v>8326</v>
      </c>
      <c r="D26" s="16" t="s">
        <v>392</v>
      </c>
      <c r="E26" s="16">
        <v>130</v>
      </c>
      <c r="F26" s="16" t="s">
        <v>386</v>
      </c>
      <c r="G26" s="31" t="s">
        <v>8332</v>
      </c>
      <c r="H26" s="70"/>
    </row>
    <row r="27" spans="1:8" ht="13" x14ac:dyDescent="0.15">
      <c r="A27" s="15" t="s">
        <v>3034</v>
      </c>
      <c r="B27" s="16" t="s">
        <v>337</v>
      </c>
      <c r="C27" s="40" t="s">
        <v>7298</v>
      </c>
      <c r="D27" s="16" t="s">
        <v>858</v>
      </c>
      <c r="E27" s="16">
        <v>180</v>
      </c>
      <c r="F27" s="16" t="s">
        <v>393</v>
      </c>
      <c r="G27" s="31" t="s">
        <v>8333</v>
      </c>
      <c r="H27" s="70"/>
    </row>
    <row r="28" spans="1:8" ht="13" x14ac:dyDescent="0.15">
      <c r="A28" s="15" t="s">
        <v>3053</v>
      </c>
      <c r="B28" s="16" t="s">
        <v>339</v>
      </c>
      <c r="C28" s="40" t="s">
        <v>8334</v>
      </c>
      <c r="D28" s="16" t="s">
        <v>395</v>
      </c>
      <c r="E28" s="16">
        <v>180</v>
      </c>
      <c r="F28" s="16" t="s">
        <v>393</v>
      </c>
      <c r="G28" s="31" t="s">
        <v>8335</v>
      </c>
      <c r="H28" s="70"/>
    </row>
    <row r="29" spans="1:8" ht="13" x14ac:dyDescent="0.15">
      <c r="A29" s="15" t="s">
        <v>2370</v>
      </c>
      <c r="B29" s="16" t="s">
        <v>336</v>
      </c>
      <c r="C29" s="40" t="s">
        <v>8336</v>
      </c>
      <c r="D29" s="16" t="s">
        <v>385</v>
      </c>
      <c r="E29" s="16">
        <v>120</v>
      </c>
      <c r="F29" s="16" t="s">
        <v>398</v>
      </c>
      <c r="G29" s="31" t="s">
        <v>8337</v>
      </c>
      <c r="H29" s="70"/>
    </row>
    <row r="30" spans="1:8" ht="13" x14ac:dyDescent="0.15">
      <c r="A30" s="15" t="s">
        <v>1950</v>
      </c>
      <c r="B30" s="16" t="s">
        <v>341</v>
      </c>
      <c r="C30" s="40" t="s">
        <v>8338</v>
      </c>
      <c r="D30" s="16" t="s">
        <v>392</v>
      </c>
      <c r="E30" s="16">
        <v>180</v>
      </c>
      <c r="F30" s="16" t="s">
        <v>393</v>
      </c>
      <c r="G30" s="31" t="s">
        <v>8337</v>
      </c>
      <c r="H30" s="70"/>
    </row>
    <row r="31" spans="1:8" ht="13" x14ac:dyDescent="0.15">
      <c r="A31" s="15" t="s">
        <v>3201</v>
      </c>
      <c r="B31" s="16" t="s">
        <v>114</v>
      </c>
      <c r="C31" s="40" t="s">
        <v>8339</v>
      </c>
      <c r="D31" s="16" t="s">
        <v>404</v>
      </c>
      <c r="E31" s="16">
        <v>110</v>
      </c>
      <c r="F31" s="16" t="s">
        <v>393</v>
      </c>
      <c r="G31" s="31" t="s">
        <v>8340</v>
      </c>
      <c r="H31" s="70"/>
    </row>
    <row r="32" spans="1:8" ht="13" x14ac:dyDescent="0.15">
      <c r="A32" s="15" t="s">
        <v>2564</v>
      </c>
      <c r="B32" s="16" t="s">
        <v>320</v>
      </c>
      <c r="C32" s="40" t="s">
        <v>8341</v>
      </c>
      <c r="D32" s="16" t="s">
        <v>469</v>
      </c>
      <c r="E32" s="16"/>
      <c r="F32" s="16" t="s">
        <v>1542</v>
      </c>
      <c r="G32" s="31" t="s">
        <v>8342</v>
      </c>
      <c r="H32" s="70"/>
    </row>
    <row r="33" spans="1:8" ht="13" x14ac:dyDescent="0.15">
      <c r="A33" s="15" t="s">
        <v>2564</v>
      </c>
      <c r="B33" s="16" t="s">
        <v>320</v>
      </c>
      <c r="C33" s="40" t="s">
        <v>8341</v>
      </c>
      <c r="D33" s="16" t="s">
        <v>469</v>
      </c>
      <c r="E33" s="16"/>
      <c r="F33" s="16" t="s">
        <v>1542</v>
      </c>
      <c r="G33" s="31" t="s">
        <v>8343</v>
      </c>
      <c r="H33" s="70"/>
    </row>
    <row r="34" spans="1:8" ht="13" x14ac:dyDescent="0.15">
      <c r="A34" s="15" t="s">
        <v>2790</v>
      </c>
      <c r="B34" s="16" t="s">
        <v>323</v>
      </c>
      <c r="C34" s="40" t="s">
        <v>8344</v>
      </c>
      <c r="D34" s="16" t="s">
        <v>469</v>
      </c>
      <c r="E34" s="16"/>
      <c r="F34" s="16" t="s">
        <v>1069</v>
      </c>
      <c r="G34" s="31" t="s">
        <v>8345</v>
      </c>
      <c r="H34" s="70"/>
    </row>
    <row r="35" spans="1:8" ht="13" x14ac:dyDescent="0.15">
      <c r="A35" s="15" t="s">
        <v>2790</v>
      </c>
      <c r="B35" s="16" t="s">
        <v>323</v>
      </c>
      <c r="C35" s="40" t="s">
        <v>8344</v>
      </c>
      <c r="D35" s="16" t="s">
        <v>469</v>
      </c>
      <c r="E35" s="16"/>
      <c r="F35" s="16" t="s">
        <v>1069</v>
      </c>
      <c r="G35" s="31" t="s">
        <v>8346</v>
      </c>
      <c r="H35" s="70"/>
    </row>
    <row r="36" spans="1:8" ht="13" x14ac:dyDescent="0.15">
      <c r="A36" s="15" t="s">
        <v>3097</v>
      </c>
      <c r="B36" s="16" t="s">
        <v>343</v>
      </c>
      <c r="C36" s="40" t="s">
        <v>8347</v>
      </c>
      <c r="D36" s="16" t="s">
        <v>407</v>
      </c>
      <c r="E36" s="16">
        <v>160</v>
      </c>
      <c r="F36" s="16" t="s">
        <v>398</v>
      </c>
      <c r="G36" s="31" t="s">
        <v>8348</v>
      </c>
      <c r="H36" s="70"/>
    </row>
    <row r="37" spans="1:8" ht="13" x14ac:dyDescent="0.15">
      <c r="A37" s="15" t="s">
        <v>1277</v>
      </c>
      <c r="B37" s="16" t="s">
        <v>345</v>
      </c>
      <c r="C37" s="40" t="s">
        <v>8349</v>
      </c>
      <c r="D37" s="16" t="s">
        <v>149</v>
      </c>
      <c r="E37" s="16">
        <v>80</v>
      </c>
      <c r="F37" s="16" t="s">
        <v>398</v>
      </c>
      <c r="G37" s="31" t="s">
        <v>8348</v>
      </c>
      <c r="H37" s="70"/>
    </row>
    <row r="38" spans="1:8" ht="13" x14ac:dyDescent="0.15">
      <c r="A38" s="15" t="s">
        <v>2994</v>
      </c>
      <c r="B38" s="16" t="s">
        <v>336</v>
      </c>
      <c r="C38" s="40" t="s">
        <v>7311</v>
      </c>
      <c r="D38" s="16" t="s">
        <v>385</v>
      </c>
      <c r="E38" s="16">
        <v>170</v>
      </c>
      <c r="F38" s="16" t="s">
        <v>393</v>
      </c>
      <c r="G38" s="31" t="s">
        <v>8350</v>
      </c>
      <c r="H38" s="70"/>
    </row>
    <row r="39" spans="1:8" ht="13" x14ac:dyDescent="0.15">
      <c r="A39" s="15" t="s">
        <v>3028</v>
      </c>
      <c r="B39" s="16" t="s">
        <v>337</v>
      </c>
      <c r="C39" s="40" t="s">
        <v>7313</v>
      </c>
      <c r="D39" s="16" t="s">
        <v>389</v>
      </c>
      <c r="E39" s="16">
        <v>170</v>
      </c>
      <c r="F39" s="16" t="s">
        <v>393</v>
      </c>
      <c r="G39" s="31" t="s">
        <v>8350</v>
      </c>
      <c r="H39" s="70"/>
    </row>
    <row r="40" spans="1:8" ht="13" x14ac:dyDescent="0.15">
      <c r="A40" s="15" t="s">
        <v>537</v>
      </c>
      <c r="B40" s="16" t="s">
        <v>334</v>
      </c>
      <c r="C40" s="40" t="s">
        <v>8351</v>
      </c>
      <c r="D40" s="16" t="s">
        <v>392</v>
      </c>
      <c r="E40" s="16">
        <v>60</v>
      </c>
      <c r="F40" s="16" t="s">
        <v>393</v>
      </c>
      <c r="G40" s="31" t="s">
        <v>5920</v>
      </c>
      <c r="H40" s="70"/>
    </row>
    <row r="41" spans="1:8" ht="13" x14ac:dyDescent="0.15">
      <c r="A41" s="15" t="s">
        <v>3003</v>
      </c>
      <c r="B41" s="16" t="s">
        <v>336</v>
      </c>
      <c r="C41" s="40" t="s">
        <v>8311</v>
      </c>
      <c r="D41" s="16" t="s">
        <v>2547</v>
      </c>
      <c r="E41" s="16">
        <v>200</v>
      </c>
      <c r="F41" s="16" t="s">
        <v>398</v>
      </c>
      <c r="G41" s="31" t="s">
        <v>5896</v>
      </c>
      <c r="H41" s="70"/>
    </row>
    <row r="42" spans="1:8" ht="13" x14ac:dyDescent="0.15">
      <c r="A42" s="15" t="s">
        <v>443</v>
      </c>
      <c r="B42" s="16" t="s">
        <v>337</v>
      </c>
      <c r="C42" s="40" t="s">
        <v>8352</v>
      </c>
      <c r="D42" s="16" t="s">
        <v>395</v>
      </c>
      <c r="E42" s="16">
        <v>70</v>
      </c>
      <c r="F42" s="16" t="s">
        <v>393</v>
      </c>
      <c r="G42" s="31" t="s">
        <v>8353</v>
      </c>
      <c r="H42" s="70"/>
    </row>
    <row r="43" spans="1:8" ht="13" x14ac:dyDescent="0.15">
      <c r="A43" s="15" t="s">
        <v>443</v>
      </c>
      <c r="B43" s="16" t="s">
        <v>337</v>
      </c>
      <c r="C43" s="40" t="s">
        <v>8352</v>
      </c>
      <c r="D43" s="16" t="s">
        <v>395</v>
      </c>
      <c r="E43" s="16">
        <v>70</v>
      </c>
      <c r="F43" s="16" t="s">
        <v>393</v>
      </c>
      <c r="G43" s="31" t="s">
        <v>8354</v>
      </c>
      <c r="H43" s="70"/>
    </row>
    <row r="44" spans="1:8" ht="13" x14ac:dyDescent="0.15">
      <c r="A44" s="15" t="s">
        <v>3018</v>
      </c>
      <c r="B44" s="16" t="s">
        <v>336</v>
      </c>
      <c r="C44" s="40" t="s">
        <v>8355</v>
      </c>
      <c r="D44" s="16" t="s">
        <v>469</v>
      </c>
      <c r="E44" s="16"/>
      <c r="F44" s="16" t="s">
        <v>1542</v>
      </c>
      <c r="G44" s="31" t="s">
        <v>8356</v>
      </c>
      <c r="H44" s="70"/>
    </row>
    <row r="45" spans="1:8" ht="13" x14ac:dyDescent="0.15">
      <c r="A45" s="15" t="s">
        <v>3037</v>
      </c>
      <c r="B45" s="16" t="s">
        <v>337</v>
      </c>
      <c r="C45" s="40" t="s">
        <v>8357</v>
      </c>
      <c r="D45" s="16" t="s">
        <v>469</v>
      </c>
      <c r="E45" s="16"/>
      <c r="F45" s="16" t="s">
        <v>1069</v>
      </c>
      <c r="G45" s="13" t="s">
        <v>8358</v>
      </c>
      <c r="H45" s="70"/>
    </row>
    <row r="46" spans="1:8" ht="13" x14ac:dyDescent="0.15">
      <c r="A46" s="15" t="s">
        <v>3037</v>
      </c>
      <c r="B46" s="16" t="s">
        <v>337</v>
      </c>
      <c r="C46" s="40" t="s">
        <v>8357</v>
      </c>
      <c r="D46" s="16" t="s">
        <v>469</v>
      </c>
      <c r="E46" s="16"/>
      <c r="F46" s="16" t="s">
        <v>1069</v>
      </c>
      <c r="G46" s="13" t="s">
        <v>8359</v>
      </c>
      <c r="H46" s="70"/>
    </row>
    <row r="47" spans="1:8" ht="13" x14ac:dyDescent="0.15">
      <c r="A47" s="15" t="s">
        <v>3037</v>
      </c>
      <c r="B47" s="16" t="s">
        <v>337</v>
      </c>
      <c r="C47" s="40" t="s">
        <v>8357</v>
      </c>
      <c r="D47" s="16" t="s">
        <v>469</v>
      </c>
      <c r="E47" s="16"/>
      <c r="F47" s="16" t="s">
        <v>1069</v>
      </c>
      <c r="G47" s="13" t="s">
        <v>8360</v>
      </c>
      <c r="H47" s="70"/>
    </row>
    <row r="48" spans="1:8" ht="13" x14ac:dyDescent="0.15">
      <c r="A48" s="15" t="s">
        <v>3037</v>
      </c>
      <c r="B48" s="16" t="s">
        <v>337</v>
      </c>
      <c r="C48" s="40" t="s">
        <v>8357</v>
      </c>
      <c r="D48" s="16" t="s">
        <v>469</v>
      </c>
      <c r="E48" s="16"/>
      <c r="F48" s="16" t="s">
        <v>1069</v>
      </c>
      <c r="G48" s="13" t="s">
        <v>8361</v>
      </c>
      <c r="H48" s="70"/>
    </row>
    <row r="49" spans="1:8" ht="13" x14ac:dyDescent="0.15">
      <c r="A49" s="15" t="s">
        <v>2427</v>
      </c>
      <c r="B49" s="16" t="s">
        <v>339</v>
      </c>
      <c r="C49" s="40" t="s">
        <v>8362</v>
      </c>
      <c r="D49" s="16" t="s">
        <v>469</v>
      </c>
      <c r="E49" s="16"/>
      <c r="F49" s="16" t="s">
        <v>1542</v>
      </c>
      <c r="G49" s="13" t="s">
        <v>8363</v>
      </c>
      <c r="H49" s="70"/>
    </row>
    <row r="50" spans="1:8" ht="13" x14ac:dyDescent="0.15">
      <c r="A50" s="15" t="s">
        <v>2427</v>
      </c>
      <c r="B50" s="16" t="s">
        <v>339</v>
      </c>
      <c r="C50" s="40" t="s">
        <v>8362</v>
      </c>
      <c r="D50" s="16" t="s">
        <v>469</v>
      </c>
      <c r="E50" s="16"/>
      <c r="F50" s="16" t="s">
        <v>1542</v>
      </c>
      <c r="G50" s="13" t="s">
        <v>8364</v>
      </c>
      <c r="H50" s="70"/>
    </row>
    <row r="51" spans="1:8" ht="13" x14ac:dyDescent="0.15">
      <c r="A51" s="15" t="s">
        <v>3039</v>
      </c>
      <c r="B51" s="16" t="s">
        <v>337</v>
      </c>
      <c r="C51" s="40" t="s">
        <v>8365</v>
      </c>
      <c r="D51" s="16" t="s">
        <v>469</v>
      </c>
      <c r="E51" s="16"/>
      <c r="F51" s="16" t="s">
        <v>1069</v>
      </c>
      <c r="G51" s="13" t="s">
        <v>8366</v>
      </c>
      <c r="H51" s="70"/>
    </row>
    <row r="52" spans="1:8" ht="13" x14ac:dyDescent="0.15">
      <c r="A52" s="15" t="s">
        <v>3039</v>
      </c>
      <c r="B52" s="16" t="s">
        <v>337</v>
      </c>
      <c r="C52" s="40" t="s">
        <v>8365</v>
      </c>
      <c r="D52" s="16" t="s">
        <v>469</v>
      </c>
      <c r="E52" s="16"/>
      <c r="F52" s="16" t="s">
        <v>1069</v>
      </c>
      <c r="G52" s="13" t="s">
        <v>8367</v>
      </c>
      <c r="H52" s="70"/>
    </row>
    <row r="53" spans="1:8" ht="13" x14ac:dyDescent="0.15">
      <c r="A53" s="15" t="s">
        <v>3016</v>
      </c>
      <c r="B53" s="16" t="s">
        <v>336</v>
      </c>
      <c r="C53" s="40" t="s">
        <v>8368</v>
      </c>
      <c r="D53" s="16" t="s">
        <v>469</v>
      </c>
      <c r="E53" s="16"/>
      <c r="F53" s="16" t="s">
        <v>1542</v>
      </c>
      <c r="G53" s="13" t="s">
        <v>8369</v>
      </c>
      <c r="H53" s="70"/>
    </row>
    <row r="54" spans="1:8" ht="13" x14ac:dyDescent="0.15">
      <c r="A54" s="15" t="s">
        <v>3016</v>
      </c>
      <c r="B54" s="16" t="s">
        <v>336</v>
      </c>
      <c r="C54" s="40" t="s">
        <v>8368</v>
      </c>
      <c r="D54" s="16" t="s">
        <v>469</v>
      </c>
      <c r="E54" s="16"/>
      <c r="F54" s="16" t="s">
        <v>1542</v>
      </c>
      <c r="G54" s="13" t="s">
        <v>8370</v>
      </c>
      <c r="H54" s="70"/>
    </row>
    <row r="55" spans="1:8" ht="13" x14ac:dyDescent="0.15">
      <c r="A55" s="15" t="s">
        <v>3016</v>
      </c>
      <c r="B55" s="16" t="s">
        <v>336</v>
      </c>
      <c r="C55" s="40" t="s">
        <v>8368</v>
      </c>
      <c r="D55" s="16" t="s">
        <v>469</v>
      </c>
      <c r="E55" s="16"/>
      <c r="F55" s="16" t="s">
        <v>1542</v>
      </c>
      <c r="G55" s="13" t="s">
        <v>8371</v>
      </c>
      <c r="H55" s="70"/>
    </row>
    <row r="56" spans="1:8" ht="13" x14ac:dyDescent="0.15">
      <c r="A56" s="15" t="s">
        <v>3016</v>
      </c>
      <c r="B56" s="16" t="s">
        <v>336</v>
      </c>
      <c r="C56" s="40" t="s">
        <v>8368</v>
      </c>
      <c r="D56" s="16" t="s">
        <v>469</v>
      </c>
      <c r="E56" s="16"/>
      <c r="F56" s="16" t="s">
        <v>1542</v>
      </c>
      <c r="G56" s="13" t="s">
        <v>8372</v>
      </c>
      <c r="H56" s="70"/>
    </row>
    <row r="57" spans="1:8" ht="13" x14ac:dyDescent="0.15">
      <c r="A57" s="15" t="s">
        <v>3016</v>
      </c>
      <c r="B57" s="16" t="s">
        <v>336</v>
      </c>
      <c r="C57" s="40" t="s">
        <v>8368</v>
      </c>
      <c r="D57" s="16" t="s">
        <v>469</v>
      </c>
      <c r="E57" s="16"/>
      <c r="F57" s="16" t="s">
        <v>1542</v>
      </c>
      <c r="G57" s="13" t="s">
        <v>8373</v>
      </c>
      <c r="H57" s="70"/>
    </row>
    <row r="58" spans="1:8" ht="13" x14ac:dyDescent="0.15">
      <c r="A58" s="15" t="s">
        <v>3016</v>
      </c>
      <c r="B58" s="16" t="s">
        <v>336</v>
      </c>
      <c r="C58" s="40" t="s">
        <v>8368</v>
      </c>
      <c r="D58" s="16" t="s">
        <v>469</v>
      </c>
      <c r="E58" s="16"/>
      <c r="F58" s="16" t="s">
        <v>1542</v>
      </c>
      <c r="G58" s="13" t="s">
        <v>8374</v>
      </c>
      <c r="H58" s="70"/>
    </row>
    <row r="59" spans="1:8" ht="13" x14ac:dyDescent="0.15">
      <c r="A59" s="15" t="s">
        <v>3016</v>
      </c>
      <c r="B59" s="16" t="s">
        <v>336</v>
      </c>
      <c r="C59" s="40" t="s">
        <v>8368</v>
      </c>
      <c r="D59" s="16" t="s">
        <v>469</v>
      </c>
      <c r="E59" s="16"/>
      <c r="F59" s="16" t="s">
        <v>1542</v>
      </c>
      <c r="G59" s="13" t="s">
        <v>8375</v>
      </c>
      <c r="H59" s="70"/>
    </row>
    <row r="60" spans="1:8" ht="13" x14ac:dyDescent="0.15">
      <c r="A60" s="15" t="s">
        <v>3016</v>
      </c>
      <c r="B60" s="16" t="s">
        <v>336</v>
      </c>
      <c r="C60" s="40" t="s">
        <v>8368</v>
      </c>
      <c r="D60" s="16" t="s">
        <v>469</v>
      </c>
      <c r="E60" s="16"/>
      <c r="F60" s="16" t="s">
        <v>1542</v>
      </c>
      <c r="G60" s="13" t="s">
        <v>8376</v>
      </c>
      <c r="H60" s="70"/>
    </row>
    <row r="61" spans="1:8" ht="13" x14ac:dyDescent="0.15">
      <c r="A61" s="15" t="s">
        <v>3016</v>
      </c>
      <c r="B61" s="16" t="s">
        <v>336</v>
      </c>
      <c r="C61" s="40" t="s">
        <v>8368</v>
      </c>
      <c r="D61" s="16" t="s">
        <v>469</v>
      </c>
      <c r="E61" s="16"/>
      <c r="F61" s="16" t="s">
        <v>1542</v>
      </c>
      <c r="G61" s="13" t="s">
        <v>8377</v>
      </c>
      <c r="H61" s="70"/>
    </row>
    <row r="62" spans="1:8" ht="13" x14ac:dyDescent="0.15">
      <c r="A62" s="15" t="s">
        <v>3016</v>
      </c>
      <c r="B62" s="16" t="s">
        <v>336</v>
      </c>
      <c r="C62" s="40" t="s">
        <v>8368</v>
      </c>
      <c r="D62" s="16" t="s">
        <v>469</v>
      </c>
      <c r="E62" s="16"/>
      <c r="F62" s="16" t="s">
        <v>1542</v>
      </c>
      <c r="G62" s="13" t="s">
        <v>8378</v>
      </c>
      <c r="H62" s="70"/>
    </row>
    <row r="63" spans="1:8" ht="13" x14ac:dyDescent="0.15">
      <c r="A63" s="15" t="s">
        <v>3016</v>
      </c>
      <c r="B63" s="16" t="s">
        <v>336</v>
      </c>
      <c r="C63" s="40" t="s">
        <v>8368</v>
      </c>
      <c r="D63" s="16" t="s">
        <v>469</v>
      </c>
      <c r="E63" s="16"/>
      <c r="F63" s="16" t="s">
        <v>1542</v>
      </c>
      <c r="G63" s="13" t="s">
        <v>8379</v>
      </c>
      <c r="H63" s="70"/>
    </row>
    <row r="64" spans="1:8" ht="13" x14ac:dyDescent="0.15">
      <c r="A64" s="15" t="s">
        <v>3016</v>
      </c>
      <c r="B64" s="16" t="s">
        <v>336</v>
      </c>
      <c r="C64" s="40" t="s">
        <v>8368</v>
      </c>
      <c r="D64" s="16" t="s">
        <v>469</v>
      </c>
      <c r="E64" s="16"/>
      <c r="F64" s="16" t="s">
        <v>1542</v>
      </c>
      <c r="G64" s="13" t="s">
        <v>8380</v>
      </c>
      <c r="H64" s="70"/>
    </row>
    <row r="65" spans="1:8" ht="13" x14ac:dyDescent="0.15">
      <c r="A65" s="15" t="s">
        <v>2422</v>
      </c>
      <c r="B65" s="16" t="s">
        <v>336</v>
      </c>
      <c r="C65" s="40" t="s">
        <v>8381</v>
      </c>
      <c r="D65" s="16" t="s">
        <v>469</v>
      </c>
      <c r="E65" s="16"/>
      <c r="F65" s="16" t="s">
        <v>1542</v>
      </c>
      <c r="G65" s="31" t="s">
        <v>8382</v>
      </c>
      <c r="H65" s="70"/>
    </row>
    <row r="66" spans="1:8" ht="13" x14ac:dyDescent="0.15">
      <c r="A66" s="15" t="s">
        <v>2337</v>
      </c>
      <c r="B66" s="16" t="s">
        <v>336</v>
      </c>
      <c r="C66" s="40" t="s">
        <v>8383</v>
      </c>
      <c r="D66" s="16" t="s">
        <v>469</v>
      </c>
      <c r="E66" s="16"/>
      <c r="F66" s="16" t="s">
        <v>1542</v>
      </c>
      <c r="G66" s="31" t="s">
        <v>8384</v>
      </c>
      <c r="H66" s="70"/>
    </row>
    <row r="67" spans="1:8" ht="13" x14ac:dyDescent="0.15">
      <c r="A67" s="15" t="s">
        <v>1187</v>
      </c>
      <c r="B67" s="16" t="s">
        <v>344</v>
      </c>
      <c r="C67" s="40" t="s">
        <v>8334</v>
      </c>
      <c r="D67" s="16" t="s">
        <v>407</v>
      </c>
      <c r="E67" s="16"/>
      <c r="F67" s="16" t="s">
        <v>386</v>
      </c>
      <c r="G67" s="13" t="s">
        <v>5972</v>
      </c>
      <c r="H67" s="70"/>
    </row>
    <row r="68" spans="1:8" ht="13" x14ac:dyDescent="0.15">
      <c r="A68" s="15" t="s">
        <v>3102</v>
      </c>
      <c r="B68" s="16" t="s">
        <v>342</v>
      </c>
      <c r="C68" s="40" t="s">
        <v>8385</v>
      </c>
      <c r="D68" s="16" t="s">
        <v>469</v>
      </c>
      <c r="E68" s="16"/>
      <c r="F68" s="16" t="s">
        <v>1069</v>
      </c>
      <c r="G68" s="13" t="s">
        <v>8386</v>
      </c>
      <c r="H68" s="70"/>
    </row>
    <row r="69" spans="1:8" ht="13" x14ac:dyDescent="0.15">
      <c r="A69" s="15" t="s">
        <v>3102</v>
      </c>
      <c r="B69" s="16" t="s">
        <v>342</v>
      </c>
      <c r="C69" s="40" t="s">
        <v>8385</v>
      </c>
      <c r="D69" s="16" t="s">
        <v>469</v>
      </c>
      <c r="E69" s="16"/>
      <c r="F69" s="16" t="s">
        <v>1069</v>
      </c>
      <c r="G69" s="13" t="s">
        <v>8387</v>
      </c>
      <c r="H69" s="70"/>
    </row>
    <row r="70" spans="1:8" ht="13" x14ac:dyDescent="0.15">
      <c r="A70" s="15" t="s">
        <v>3146</v>
      </c>
      <c r="B70" s="16" t="s">
        <v>343</v>
      </c>
      <c r="C70" s="40" t="s">
        <v>8357</v>
      </c>
      <c r="D70" s="16" t="s">
        <v>469</v>
      </c>
      <c r="E70" s="16"/>
      <c r="F70" s="16" t="s">
        <v>1542</v>
      </c>
      <c r="G70" s="31" t="s">
        <v>8388</v>
      </c>
      <c r="H70" s="70"/>
    </row>
    <row r="71" spans="1:8" ht="13" x14ac:dyDescent="0.15">
      <c r="A71" s="15" t="s">
        <v>3115</v>
      </c>
      <c r="B71" s="16" t="s">
        <v>342</v>
      </c>
      <c r="C71" s="40" t="s">
        <v>8389</v>
      </c>
      <c r="D71" s="16" t="s">
        <v>469</v>
      </c>
      <c r="E71" s="16"/>
      <c r="F71" s="16" t="s">
        <v>1069</v>
      </c>
      <c r="G71" s="13" t="s">
        <v>8390</v>
      </c>
      <c r="H71" s="70"/>
    </row>
    <row r="72" spans="1:8" ht="13" x14ac:dyDescent="0.15">
      <c r="A72" s="15" t="s">
        <v>3115</v>
      </c>
      <c r="B72" s="16" t="s">
        <v>342</v>
      </c>
      <c r="C72" s="40" t="s">
        <v>8389</v>
      </c>
      <c r="D72" s="16" t="s">
        <v>469</v>
      </c>
      <c r="E72" s="16"/>
      <c r="F72" s="16" t="s">
        <v>1069</v>
      </c>
      <c r="G72" s="13" t="s">
        <v>8391</v>
      </c>
      <c r="H72" s="70"/>
    </row>
    <row r="73" spans="1:8" ht="13" x14ac:dyDescent="0.15">
      <c r="A73" s="15" t="s">
        <v>3115</v>
      </c>
      <c r="B73" s="16" t="s">
        <v>342</v>
      </c>
      <c r="C73" s="40" t="s">
        <v>8389</v>
      </c>
      <c r="D73" s="16" t="s">
        <v>469</v>
      </c>
      <c r="E73" s="16"/>
      <c r="F73" s="16" t="s">
        <v>1069</v>
      </c>
      <c r="G73" s="13" t="s">
        <v>8392</v>
      </c>
      <c r="H73" s="70"/>
    </row>
    <row r="74" spans="1:8" ht="13" x14ac:dyDescent="0.15">
      <c r="A74" s="15" t="s">
        <v>3115</v>
      </c>
      <c r="B74" s="16" t="s">
        <v>342</v>
      </c>
      <c r="C74" s="40" t="s">
        <v>8389</v>
      </c>
      <c r="D74" s="16" t="s">
        <v>469</v>
      </c>
      <c r="E74" s="16"/>
      <c r="F74" s="16" t="s">
        <v>1069</v>
      </c>
      <c r="G74" s="13" t="s">
        <v>8393</v>
      </c>
      <c r="H74" s="70"/>
    </row>
    <row r="75" spans="1:8" ht="13" x14ac:dyDescent="0.15">
      <c r="A75" s="15" t="s">
        <v>3137</v>
      </c>
      <c r="B75" s="16" t="s">
        <v>343</v>
      </c>
      <c r="C75" s="40" t="s">
        <v>8394</v>
      </c>
      <c r="D75" s="16" t="s">
        <v>469</v>
      </c>
      <c r="E75" s="16"/>
      <c r="F75" s="16" t="s">
        <v>1542</v>
      </c>
      <c r="G75" s="13" t="s">
        <v>8395</v>
      </c>
      <c r="H75" s="70"/>
    </row>
    <row r="76" spans="1:8" ht="13" x14ac:dyDescent="0.15">
      <c r="A76" s="15" t="s">
        <v>3137</v>
      </c>
      <c r="B76" s="16" t="s">
        <v>343</v>
      </c>
      <c r="C76" s="40" t="s">
        <v>8394</v>
      </c>
      <c r="D76" s="16" t="s">
        <v>469</v>
      </c>
      <c r="E76" s="16"/>
      <c r="F76" s="16" t="s">
        <v>1542</v>
      </c>
      <c r="G76" s="13" t="s">
        <v>8396</v>
      </c>
      <c r="H76" s="70"/>
    </row>
    <row r="77" spans="1:8" ht="13" x14ac:dyDescent="0.15">
      <c r="A77" s="15" t="s">
        <v>3022</v>
      </c>
      <c r="B77" s="16" t="s">
        <v>336</v>
      </c>
      <c r="C77" s="40" t="s">
        <v>8397</v>
      </c>
      <c r="D77" s="16" t="s">
        <v>469</v>
      </c>
      <c r="E77" s="16"/>
      <c r="F77" s="16" t="s">
        <v>1542</v>
      </c>
      <c r="G77" s="31" t="s">
        <v>8398</v>
      </c>
      <c r="H77" s="70"/>
    </row>
    <row r="78" spans="1:8" ht="13" x14ac:dyDescent="0.15">
      <c r="A78" s="15" t="s">
        <v>3040</v>
      </c>
      <c r="B78" s="16" t="s">
        <v>337</v>
      </c>
      <c r="C78" s="40" t="s">
        <v>8399</v>
      </c>
      <c r="D78" s="16" t="s">
        <v>469</v>
      </c>
      <c r="E78" s="16"/>
      <c r="F78" s="16" t="s">
        <v>1069</v>
      </c>
      <c r="G78" s="31" t="s">
        <v>8400</v>
      </c>
      <c r="H78" s="70"/>
    </row>
    <row r="79" spans="1:8" ht="13" x14ac:dyDescent="0.15">
      <c r="A79" s="15" t="s">
        <v>3218</v>
      </c>
      <c r="B79" s="16" t="s">
        <v>346</v>
      </c>
      <c r="C79" s="40" t="s">
        <v>8401</v>
      </c>
      <c r="D79" s="16" t="s">
        <v>469</v>
      </c>
      <c r="E79" s="16"/>
      <c r="F79" s="16" t="s">
        <v>1542</v>
      </c>
      <c r="G79" s="31" t="s">
        <v>8402</v>
      </c>
      <c r="H79" s="70"/>
    </row>
    <row r="80" spans="1:8" ht="13" x14ac:dyDescent="0.15">
      <c r="A80" s="15" t="s">
        <v>3147</v>
      </c>
      <c r="B80" s="16" t="s">
        <v>343</v>
      </c>
      <c r="C80" s="40" t="s">
        <v>8403</v>
      </c>
      <c r="D80" s="16" t="s">
        <v>469</v>
      </c>
      <c r="E80" s="16"/>
      <c r="F80" s="16" t="s">
        <v>1542</v>
      </c>
      <c r="G80" s="31" t="s">
        <v>8404</v>
      </c>
      <c r="H80" s="70"/>
    </row>
    <row r="81" spans="1:8" ht="13" x14ac:dyDescent="0.15">
      <c r="A81" s="15" t="s">
        <v>3232</v>
      </c>
      <c r="B81" s="16" t="s">
        <v>346</v>
      </c>
      <c r="C81" s="40" t="s">
        <v>8405</v>
      </c>
      <c r="D81" s="16" t="s">
        <v>469</v>
      </c>
      <c r="E81" s="16"/>
      <c r="F81" s="16" t="s">
        <v>1542</v>
      </c>
      <c r="G81" s="31" t="s">
        <v>8406</v>
      </c>
      <c r="H81" s="70"/>
    </row>
    <row r="82" spans="1:8" ht="13" x14ac:dyDescent="0.15">
      <c r="A82" s="15" t="s">
        <v>2167</v>
      </c>
      <c r="B82" s="16" t="s">
        <v>349</v>
      </c>
      <c r="C82" s="40" t="s">
        <v>8407</v>
      </c>
      <c r="D82" s="16" t="s">
        <v>469</v>
      </c>
      <c r="E82" s="16"/>
      <c r="F82" s="16" t="s">
        <v>1542</v>
      </c>
      <c r="G82" s="13" t="s">
        <v>8408</v>
      </c>
      <c r="H82" s="70"/>
    </row>
    <row r="83" spans="1:8" ht="13" x14ac:dyDescent="0.15">
      <c r="A83" s="15" t="s">
        <v>2167</v>
      </c>
      <c r="B83" s="16" t="s">
        <v>349</v>
      </c>
      <c r="C83" s="40" t="s">
        <v>8407</v>
      </c>
      <c r="D83" s="16" t="s">
        <v>469</v>
      </c>
      <c r="E83" s="16"/>
      <c r="F83" s="16" t="s">
        <v>1542</v>
      </c>
      <c r="G83" s="13" t="s">
        <v>8409</v>
      </c>
      <c r="H83" s="70"/>
    </row>
    <row r="84" spans="1:8" ht="13" x14ac:dyDescent="0.15">
      <c r="A84" s="15" t="s">
        <v>3081</v>
      </c>
      <c r="B84" s="16" t="s">
        <v>342</v>
      </c>
      <c r="C84" s="40" t="s">
        <v>8410</v>
      </c>
      <c r="D84" s="16" t="s">
        <v>469</v>
      </c>
      <c r="E84" s="16"/>
      <c r="F84" s="16" t="s">
        <v>1069</v>
      </c>
      <c r="G84" s="13" t="s">
        <v>8411</v>
      </c>
      <c r="H84" s="70"/>
    </row>
    <row r="85" spans="1:8" ht="13" x14ac:dyDescent="0.15">
      <c r="A85" s="15" t="s">
        <v>3081</v>
      </c>
      <c r="B85" s="16" t="s">
        <v>342</v>
      </c>
      <c r="C85" s="40" t="s">
        <v>8410</v>
      </c>
      <c r="D85" s="16" t="s">
        <v>469</v>
      </c>
      <c r="E85" s="16"/>
      <c r="F85" s="16" t="s">
        <v>1069</v>
      </c>
      <c r="G85" s="13" t="s">
        <v>8412</v>
      </c>
      <c r="H85" s="70"/>
    </row>
    <row r="86" spans="1:8" ht="13" x14ac:dyDescent="0.15">
      <c r="A86" s="15" t="s">
        <v>3081</v>
      </c>
      <c r="B86" s="16" t="s">
        <v>342</v>
      </c>
      <c r="C86" s="40" t="s">
        <v>8410</v>
      </c>
      <c r="D86" s="16" t="s">
        <v>469</v>
      </c>
      <c r="E86" s="16"/>
      <c r="F86" s="16" t="s">
        <v>1069</v>
      </c>
      <c r="G86" s="13" t="s">
        <v>8413</v>
      </c>
      <c r="H86" s="70"/>
    </row>
    <row r="87" spans="1:8" ht="13" x14ac:dyDescent="0.15">
      <c r="A87" s="15" t="s">
        <v>3081</v>
      </c>
      <c r="B87" s="16" t="s">
        <v>342</v>
      </c>
      <c r="C87" s="40" t="s">
        <v>8410</v>
      </c>
      <c r="D87" s="16" t="s">
        <v>469</v>
      </c>
      <c r="E87" s="16"/>
      <c r="F87" s="16" t="s">
        <v>1069</v>
      </c>
      <c r="G87" s="13" t="s">
        <v>8414</v>
      </c>
      <c r="H87" s="70"/>
    </row>
    <row r="88" spans="1:8" ht="13" x14ac:dyDescent="0.15">
      <c r="A88" s="15" t="s">
        <v>2966</v>
      </c>
      <c r="B88" s="16" t="s">
        <v>342</v>
      </c>
      <c r="C88" s="40" t="s">
        <v>8355</v>
      </c>
      <c r="D88" s="16" t="s">
        <v>469</v>
      </c>
      <c r="E88" s="16"/>
      <c r="F88" s="16" t="s">
        <v>1069</v>
      </c>
      <c r="G88" s="13" t="s">
        <v>8415</v>
      </c>
      <c r="H88" s="70"/>
    </row>
    <row r="89" spans="1:8" ht="13" x14ac:dyDescent="0.15">
      <c r="A89" s="15" t="s">
        <v>2966</v>
      </c>
      <c r="B89" s="16" t="s">
        <v>342</v>
      </c>
      <c r="C89" s="40" t="s">
        <v>8355</v>
      </c>
      <c r="D89" s="16" t="s">
        <v>469</v>
      </c>
      <c r="E89" s="16"/>
      <c r="F89" s="16" t="s">
        <v>1069</v>
      </c>
      <c r="G89" s="13" t="s">
        <v>8416</v>
      </c>
      <c r="H89" s="70"/>
    </row>
    <row r="90" spans="1:8" ht="13" x14ac:dyDescent="0.15">
      <c r="A90" s="15" t="s">
        <v>3060</v>
      </c>
      <c r="B90" s="16" t="s">
        <v>339</v>
      </c>
      <c r="C90" s="40" t="s">
        <v>8321</v>
      </c>
      <c r="D90" s="16" t="s">
        <v>858</v>
      </c>
      <c r="E90" s="16">
        <v>210</v>
      </c>
      <c r="F90" s="16" t="s">
        <v>398</v>
      </c>
      <c r="G90" s="13" t="s">
        <v>8417</v>
      </c>
      <c r="H90" s="70"/>
    </row>
    <row r="91" spans="1:8" ht="13" x14ac:dyDescent="0.15">
      <c r="A91" s="15" t="s">
        <v>3001</v>
      </c>
      <c r="B91" s="16" t="s">
        <v>336</v>
      </c>
      <c r="C91" s="40" t="s">
        <v>8418</v>
      </c>
      <c r="D91" s="16" t="s">
        <v>847</v>
      </c>
      <c r="E91" s="16">
        <v>250</v>
      </c>
      <c r="F91" s="16" t="s">
        <v>386</v>
      </c>
      <c r="G91" s="13" t="s">
        <v>8419</v>
      </c>
      <c r="H91" s="70"/>
    </row>
    <row r="92" spans="1:8" ht="13" x14ac:dyDescent="0.15">
      <c r="A92" s="15" t="s">
        <v>3234</v>
      </c>
      <c r="B92" s="16" t="s">
        <v>346</v>
      </c>
      <c r="C92" s="40" t="s">
        <v>8420</v>
      </c>
      <c r="D92" s="16" t="s">
        <v>469</v>
      </c>
      <c r="E92" s="16"/>
      <c r="F92" s="16" t="s">
        <v>1069</v>
      </c>
      <c r="G92" s="13" t="s">
        <v>8421</v>
      </c>
      <c r="H92" s="70"/>
    </row>
    <row r="93" spans="1:8" ht="13" x14ac:dyDescent="0.15">
      <c r="A93" s="15" t="s">
        <v>3178</v>
      </c>
      <c r="B93" s="16" t="s">
        <v>344</v>
      </c>
      <c r="C93" s="40" t="s">
        <v>8422</v>
      </c>
      <c r="D93" s="16" t="s">
        <v>469</v>
      </c>
      <c r="E93" s="16"/>
      <c r="F93" s="16" t="s">
        <v>1069</v>
      </c>
      <c r="G93" s="13" t="s">
        <v>8423</v>
      </c>
      <c r="H93" s="70"/>
    </row>
    <row r="94" spans="1:8" ht="14" x14ac:dyDescent="0.15">
      <c r="A94" s="15" t="s">
        <v>3168</v>
      </c>
      <c r="B94" s="16" t="s">
        <v>344</v>
      </c>
      <c r="C94" s="40" t="s">
        <v>7324</v>
      </c>
      <c r="D94" s="16" t="s">
        <v>149</v>
      </c>
      <c r="E94" s="16">
        <v>180</v>
      </c>
      <c r="F94" s="16" t="s">
        <v>393</v>
      </c>
      <c r="G94" s="139" t="s">
        <v>8424</v>
      </c>
      <c r="H94" s="70"/>
    </row>
    <row r="95" spans="1:8" ht="14" x14ac:dyDescent="0.15">
      <c r="A95" s="15" t="s">
        <v>2939</v>
      </c>
      <c r="B95" s="16" t="s">
        <v>114</v>
      </c>
      <c r="C95" s="40" t="s">
        <v>8425</v>
      </c>
      <c r="D95" s="16" t="s">
        <v>385</v>
      </c>
      <c r="E95" s="16">
        <v>230</v>
      </c>
      <c r="F95" s="16" t="s">
        <v>386</v>
      </c>
      <c r="G95" s="139" t="s">
        <v>8424</v>
      </c>
      <c r="H95" s="70"/>
    </row>
    <row r="96" spans="1:8" ht="14" x14ac:dyDescent="0.15">
      <c r="A96" s="15" t="s">
        <v>2951</v>
      </c>
      <c r="B96" s="16" t="s">
        <v>114</v>
      </c>
      <c r="C96" s="40" t="s">
        <v>8426</v>
      </c>
      <c r="D96" s="16" t="s">
        <v>847</v>
      </c>
      <c r="E96" s="16">
        <v>250</v>
      </c>
      <c r="F96" s="16" t="s">
        <v>386</v>
      </c>
      <c r="G96" s="139" t="s">
        <v>8424</v>
      </c>
      <c r="H96" s="70"/>
    </row>
    <row r="97" spans="1:8" ht="13" x14ac:dyDescent="0.15">
      <c r="A97" s="15" t="s">
        <v>2676</v>
      </c>
      <c r="B97" s="16" t="s">
        <v>344</v>
      </c>
      <c r="C97" s="40" t="s">
        <v>8427</v>
      </c>
      <c r="D97" s="16" t="s">
        <v>469</v>
      </c>
      <c r="E97" s="16"/>
      <c r="F97" s="16" t="s">
        <v>1542</v>
      </c>
      <c r="G97" s="31" t="s">
        <v>8428</v>
      </c>
      <c r="H97" s="70"/>
    </row>
    <row r="98" spans="1:8" ht="13" x14ac:dyDescent="0.15">
      <c r="A98" s="15" t="s">
        <v>3105</v>
      </c>
      <c r="B98" s="16" t="s">
        <v>342</v>
      </c>
      <c r="C98" s="40" t="s">
        <v>8429</v>
      </c>
      <c r="D98" s="16" t="s">
        <v>469</v>
      </c>
      <c r="E98" s="16"/>
      <c r="F98" s="16" t="s">
        <v>1542</v>
      </c>
      <c r="G98" s="31" t="s">
        <v>8430</v>
      </c>
      <c r="H98" s="70"/>
    </row>
    <row r="99" spans="1:8" ht="13" x14ac:dyDescent="0.15">
      <c r="A99" s="15" t="s">
        <v>3188</v>
      </c>
      <c r="B99" s="16" t="s">
        <v>345</v>
      </c>
      <c r="C99" s="40" t="s">
        <v>7311</v>
      </c>
      <c r="D99" s="16" t="s">
        <v>469</v>
      </c>
      <c r="E99" s="16"/>
      <c r="F99" s="16" t="s">
        <v>1542</v>
      </c>
      <c r="G99" s="31" t="s">
        <v>8431</v>
      </c>
      <c r="H99" s="70"/>
    </row>
    <row r="100" spans="1:8" ht="13" x14ac:dyDescent="0.15">
      <c r="A100" s="15" t="s">
        <v>3338</v>
      </c>
      <c r="B100" s="16" t="s">
        <v>350</v>
      </c>
      <c r="C100" s="40" t="s">
        <v>8432</v>
      </c>
      <c r="D100" s="16" t="s">
        <v>469</v>
      </c>
      <c r="E100" s="16"/>
      <c r="F100" s="16" t="s">
        <v>1542</v>
      </c>
      <c r="G100" s="13" t="s">
        <v>8433</v>
      </c>
      <c r="H100" s="70"/>
    </row>
    <row r="101" spans="1:8" ht="13" x14ac:dyDescent="0.15">
      <c r="A101" s="15" t="s">
        <v>3338</v>
      </c>
      <c r="B101" s="16" t="s">
        <v>350</v>
      </c>
      <c r="C101" s="40" t="s">
        <v>8432</v>
      </c>
      <c r="D101" s="16" t="s">
        <v>469</v>
      </c>
      <c r="E101" s="16"/>
      <c r="F101" s="16" t="s">
        <v>1542</v>
      </c>
      <c r="G101" s="13" t="s">
        <v>8434</v>
      </c>
      <c r="H101" s="70"/>
    </row>
    <row r="102" spans="1:8" ht="13" x14ac:dyDescent="0.15">
      <c r="A102" s="15" t="s">
        <v>3233</v>
      </c>
      <c r="B102" s="16" t="s">
        <v>346</v>
      </c>
      <c r="C102" s="40" t="s">
        <v>8435</v>
      </c>
      <c r="D102" s="16" t="s">
        <v>469</v>
      </c>
      <c r="E102" s="16"/>
      <c r="F102" s="16" t="s">
        <v>1069</v>
      </c>
      <c r="G102" s="13" t="s">
        <v>8436</v>
      </c>
      <c r="H102" s="70"/>
    </row>
    <row r="103" spans="1:8" ht="13" x14ac:dyDescent="0.15">
      <c r="A103" s="15" t="s">
        <v>3233</v>
      </c>
      <c r="B103" s="16" t="s">
        <v>346</v>
      </c>
      <c r="C103" s="40" t="s">
        <v>8435</v>
      </c>
      <c r="D103" s="16" t="s">
        <v>469</v>
      </c>
      <c r="E103" s="16"/>
      <c r="F103" s="16" t="s">
        <v>1069</v>
      </c>
      <c r="G103" s="13" t="s">
        <v>8437</v>
      </c>
      <c r="H103" s="70"/>
    </row>
    <row r="104" spans="1:8" ht="13" x14ac:dyDescent="0.15">
      <c r="A104" s="15" t="s">
        <v>3233</v>
      </c>
      <c r="B104" s="16" t="s">
        <v>346</v>
      </c>
      <c r="C104" s="40" t="s">
        <v>8435</v>
      </c>
      <c r="D104" s="16" t="s">
        <v>469</v>
      </c>
      <c r="E104" s="16"/>
      <c r="F104" s="16" t="s">
        <v>1069</v>
      </c>
      <c r="G104" s="13" t="s">
        <v>8438</v>
      </c>
      <c r="H104" s="70"/>
    </row>
    <row r="105" spans="1:8" ht="13" x14ac:dyDescent="0.15">
      <c r="A105" s="15" t="s">
        <v>3233</v>
      </c>
      <c r="B105" s="16" t="s">
        <v>346</v>
      </c>
      <c r="C105" s="40" t="s">
        <v>8435</v>
      </c>
      <c r="D105" s="16" t="s">
        <v>469</v>
      </c>
      <c r="E105" s="16"/>
      <c r="F105" s="16" t="s">
        <v>1069</v>
      </c>
      <c r="G105" s="13" t="s">
        <v>8439</v>
      </c>
      <c r="H105" s="70"/>
    </row>
    <row r="106" spans="1:8" ht="13" x14ac:dyDescent="0.15">
      <c r="A106" s="15" t="s">
        <v>3315</v>
      </c>
      <c r="B106" s="16" t="s">
        <v>349</v>
      </c>
      <c r="C106" s="40" t="s">
        <v>8420</v>
      </c>
      <c r="D106" s="16" t="s">
        <v>469</v>
      </c>
      <c r="E106" s="16"/>
      <c r="F106" s="16" t="s">
        <v>1069</v>
      </c>
      <c r="G106" s="13" t="s">
        <v>8440</v>
      </c>
      <c r="H106" s="70"/>
    </row>
    <row r="107" spans="1:8" ht="13" x14ac:dyDescent="0.15">
      <c r="A107" s="15" t="s">
        <v>3315</v>
      </c>
      <c r="B107" s="16" t="s">
        <v>349</v>
      </c>
      <c r="C107" s="40" t="s">
        <v>8420</v>
      </c>
      <c r="D107" s="16" t="s">
        <v>469</v>
      </c>
      <c r="E107" s="16"/>
      <c r="F107" s="16" t="s">
        <v>1069</v>
      </c>
      <c r="G107" s="13" t="s">
        <v>8441</v>
      </c>
      <c r="H107" s="70"/>
    </row>
    <row r="108" spans="1:8" ht="13" x14ac:dyDescent="0.15">
      <c r="A108" s="15" t="s">
        <v>2169</v>
      </c>
      <c r="B108" s="16" t="s">
        <v>347</v>
      </c>
      <c r="C108" s="40" t="s">
        <v>8442</v>
      </c>
      <c r="D108" s="16" t="s">
        <v>469</v>
      </c>
      <c r="E108" s="16"/>
      <c r="F108" s="16" t="s">
        <v>1542</v>
      </c>
      <c r="G108" s="13" t="s">
        <v>8443</v>
      </c>
      <c r="H108" s="70"/>
    </row>
    <row r="109" spans="1:8" ht="13" x14ac:dyDescent="0.15">
      <c r="A109" s="15" t="s">
        <v>2169</v>
      </c>
      <c r="B109" s="16" t="s">
        <v>347</v>
      </c>
      <c r="C109" s="40" t="s">
        <v>8442</v>
      </c>
      <c r="D109" s="16" t="s">
        <v>469</v>
      </c>
      <c r="E109" s="16"/>
      <c r="F109" s="16" t="s">
        <v>1542</v>
      </c>
      <c r="G109" s="13" t="s">
        <v>8444</v>
      </c>
      <c r="H109" s="70"/>
    </row>
    <row r="110" spans="1:8" ht="13" x14ac:dyDescent="0.15">
      <c r="A110" s="15" t="s">
        <v>2169</v>
      </c>
      <c r="B110" s="16" t="s">
        <v>347</v>
      </c>
      <c r="C110" s="40" t="s">
        <v>8442</v>
      </c>
      <c r="D110" s="16" t="s">
        <v>469</v>
      </c>
      <c r="E110" s="16"/>
      <c r="F110" s="16" t="s">
        <v>1542</v>
      </c>
      <c r="G110" s="13" t="s">
        <v>8445</v>
      </c>
      <c r="H110" s="70"/>
    </row>
    <row r="111" spans="1:8" ht="13" x14ac:dyDescent="0.15">
      <c r="A111" s="15" t="s">
        <v>2169</v>
      </c>
      <c r="B111" s="16" t="s">
        <v>347</v>
      </c>
      <c r="C111" s="40" t="s">
        <v>8442</v>
      </c>
      <c r="D111" s="16" t="s">
        <v>469</v>
      </c>
      <c r="E111" s="16"/>
      <c r="F111" s="16" t="s">
        <v>1542</v>
      </c>
      <c r="G111" s="13" t="s">
        <v>8446</v>
      </c>
      <c r="H111" s="70"/>
    </row>
    <row r="112" spans="1:8" ht="13" x14ac:dyDescent="0.15">
      <c r="A112" s="15" t="s">
        <v>3280</v>
      </c>
      <c r="B112" s="16" t="s">
        <v>349</v>
      </c>
      <c r="C112" s="40" t="s">
        <v>8447</v>
      </c>
      <c r="D112" s="16" t="s">
        <v>404</v>
      </c>
      <c r="E112" s="16">
        <v>160</v>
      </c>
      <c r="F112" s="16" t="s">
        <v>393</v>
      </c>
      <c r="G112" s="13" t="s">
        <v>8448</v>
      </c>
      <c r="H112" s="70"/>
    </row>
    <row r="113" spans="1:8" ht="13" x14ac:dyDescent="0.15">
      <c r="A113" s="15" t="s">
        <v>2167</v>
      </c>
      <c r="B113" s="16" t="s">
        <v>349</v>
      </c>
      <c r="C113" s="40" t="s">
        <v>8449</v>
      </c>
      <c r="D113" s="16" t="s">
        <v>469</v>
      </c>
      <c r="E113" s="16"/>
      <c r="F113" s="16" t="s">
        <v>1542</v>
      </c>
      <c r="G113" s="13" t="s">
        <v>8448</v>
      </c>
      <c r="H113" s="70"/>
    </row>
    <row r="114" spans="1:8" ht="13" x14ac:dyDescent="0.15">
      <c r="A114" s="15" t="s">
        <v>2169</v>
      </c>
      <c r="B114" s="16" t="s">
        <v>347</v>
      </c>
      <c r="C114" s="40" t="s">
        <v>8450</v>
      </c>
      <c r="D114" s="16" t="s">
        <v>469</v>
      </c>
      <c r="E114" s="16"/>
      <c r="F114" s="16" t="s">
        <v>1542</v>
      </c>
      <c r="G114" s="13" t="s">
        <v>8448</v>
      </c>
      <c r="H114" s="70"/>
    </row>
    <row r="115" spans="1:8" ht="13" x14ac:dyDescent="0.15">
      <c r="A115" s="15" t="s">
        <v>3351</v>
      </c>
      <c r="B115" s="16" t="s">
        <v>350</v>
      </c>
      <c r="C115" s="40" t="s">
        <v>8451</v>
      </c>
      <c r="D115" s="16" t="s">
        <v>469</v>
      </c>
      <c r="E115" s="16"/>
      <c r="F115" s="16" t="s">
        <v>1542</v>
      </c>
      <c r="G115" s="13" t="s">
        <v>8448</v>
      </c>
      <c r="H115" s="70"/>
    </row>
    <row r="116" spans="1:8" ht="13.25" customHeight="1" x14ac:dyDescent="0.15">
      <c r="A116" s="15" t="s">
        <v>3471</v>
      </c>
      <c r="B116" s="16" t="s">
        <v>352</v>
      </c>
      <c r="C116" s="40" t="s">
        <v>8452</v>
      </c>
      <c r="D116" s="16" t="s">
        <v>2547</v>
      </c>
      <c r="E116" s="16">
        <v>240</v>
      </c>
      <c r="F116" s="16" t="s">
        <v>393</v>
      </c>
      <c r="G116" s="13" t="s">
        <v>8453</v>
      </c>
      <c r="H116" s="70"/>
    </row>
    <row r="117" spans="1:8" ht="13.25" customHeight="1" x14ac:dyDescent="0.15">
      <c r="A117" s="15" t="s">
        <v>3326</v>
      </c>
      <c r="B117" s="16" t="s">
        <v>350</v>
      </c>
      <c r="C117" s="40" t="s">
        <v>8454</v>
      </c>
      <c r="D117" s="16" t="s">
        <v>385</v>
      </c>
      <c r="E117" s="16">
        <v>160</v>
      </c>
      <c r="F117" s="16" t="s">
        <v>393</v>
      </c>
      <c r="G117" s="13" t="s">
        <v>8455</v>
      </c>
      <c r="H117" s="70"/>
    </row>
  </sheetData>
  <sheetProtection selectLockedCells="1" selectUnlockedCells="1"/>
  <mergeCells count="1">
    <mergeCell ref="O1:W1"/>
  </mergeCells>
  <conditionalFormatting sqref="H2:H117">
    <cfRule type="cellIs" dxfId="188" priority="1" stopIfTrue="1" operator="equal">
      <formula>"-"</formula>
    </cfRule>
    <cfRule type="cellIs" dxfId="187" priority="2" stopIfTrue="1" operator="equal">
      <formula>"x"</formula>
    </cfRule>
  </conditionalFormatting>
  <hyperlinks>
    <hyperlink ref="L1" location="'Expansion set Check List'!A1" display="Home" xr:uid="{00000000-0004-0000-A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117">
    <tabColor rgb="FFCCFFFF"/>
  </sheetPr>
  <dimension ref="A1:W924"/>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8.5" bestFit="1" customWidth="1"/>
    <col min="2" max="2" width="21.33203125" style="266" bestFit="1" customWidth="1"/>
    <col min="3" max="3" width="4" bestFit="1" customWidth="1"/>
    <col min="4" max="4" width="14.1640625" bestFit="1" customWidth="1"/>
    <col min="5" max="5" width="4" bestFit="1" customWidth="1"/>
    <col min="6" max="6" width="9" bestFit="1" customWidth="1"/>
    <col min="7" max="7" width="109.5" bestFit="1" customWidth="1"/>
    <col min="8" max="8" width="3.33203125" bestFit="1" customWidth="1"/>
    <col min="9"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38" t="s">
        <v>376</v>
      </c>
      <c r="C1" s="3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4" x14ac:dyDescent="0.15">
      <c r="A2" s="16" t="s">
        <v>401</v>
      </c>
      <c r="B2" s="221" t="s">
        <v>93</v>
      </c>
      <c r="C2" s="40">
        <v>8</v>
      </c>
      <c r="D2" s="16" t="s">
        <v>400</v>
      </c>
      <c r="E2" s="16">
        <v>100</v>
      </c>
      <c r="F2" s="16" t="s">
        <v>386</v>
      </c>
      <c r="G2" s="138" t="s">
        <v>8456</v>
      </c>
      <c r="H2" s="70"/>
      <c r="M2" s="33">
        <f>SUM(COUNTA(H2:H1017))</f>
        <v>0</v>
      </c>
    </row>
    <row r="3" spans="1:23" ht="14" x14ac:dyDescent="0.15">
      <c r="A3" s="16" t="s">
        <v>431</v>
      </c>
      <c r="B3" s="221" t="s">
        <v>93</v>
      </c>
      <c r="C3" s="40">
        <v>34</v>
      </c>
      <c r="D3" s="16" t="s">
        <v>400</v>
      </c>
      <c r="E3" s="16">
        <v>80</v>
      </c>
      <c r="F3" s="16" t="s">
        <v>398</v>
      </c>
      <c r="G3" s="138" t="s">
        <v>8457</v>
      </c>
      <c r="H3" s="70"/>
    </row>
    <row r="4" spans="1:23" ht="14" x14ac:dyDescent="0.15">
      <c r="A4" s="16" t="s">
        <v>437</v>
      </c>
      <c r="B4" s="221" t="s">
        <v>93</v>
      </c>
      <c r="C4" s="40">
        <v>40</v>
      </c>
      <c r="D4" s="16" t="s">
        <v>392</v>
      </c>
      <c r="E4" s="16">
        <v>60</v>
      </c>
      <c r="F4" s="16" t="s">
        <v>398</v>
      </c>
      <c r="G4" s="138" t="s">
        <v>8457</v>
      </c>
      <c r="H4" s="70"/>
    </row>
    <row r="5" spans="1:23" ht="14" x14ac:dyDescent="0.15">
      <c r="A5" s="16" t="s">
        <v>450</v>
      </c>
      <c r="B5" s="221" t="s">
        <v>93</v>
      </c>
      <c r="C5" s="40">
        <v>52</v>
      </c>
      <c r="D5" s="16" t="s">
        <v>400</v>
      </c>
      <c r="E5" s="16">
        <v>50</v>
      </c>
      <c r="F5" s="16" t="s">
        <v>393</v>
      </c>
      <c r="G5" s="138" t="s">
        <v>8457</v>
      </c>
      <c r="H5" s="70"/>
    </row>
    <row r="6" spans="1:23" ht="14" x14ac:dyDescent="0.15">
      <c r="A6" s="16" t="s">
        <v>454</v>
      </c>
      <c r="B6" s="221" t="s">
        <v>93</v>
      </c>
      <c r="C6" s="40">
        <v>56</v>
      </c>
      <c r="D6" s="16" t="s">
        <v>400</v>
      </c>
      <c r="E6" s="16">
        <v>90</v>
      </c>
      <c r="F6" s="16" t="s">
        <v>393</v>
      </c>
      <c r="G6" s="138" t="s">
        <v>8457</v>
      </c>
      <c r="H6" s="70"/>
    </row>
    <row r="7" spans="1:23" ht="14" x14ac:dyDescent="0.15">
      <c r="A7" s="16" t="s">
        <v>459</v>
      </c>
      <c r="B7" s="221" t="s">
        <v>93</v>
      </c>
      <c r="C7" s="40">
        <v>61</v>
      </c>
      <c r="D7" s="16" t="s">
        <v>392</v>
      </c>
      <c r="E7" s="16">
        <v>30</v>
      </c>
      <c r="F7" s="16" t="s">
        <v>393</v>
      </c>
      <c r="G7" s="138" t="s">
        <v>8457</v>
      </c>
      <c r="H7" s="70"/>
    </row>
    <row r="8" spans="1:23" ht="14" x14ac:dyDescent="0.15">
      <c r="A8" s="16" t="s">
        <v>460</v>
      </c>
      <c r="B8" s="221" t="s">
        <v>93</v>
      </c>
      <c r="C8" s="40">
        <v>62</v>
      </c>
      <c r="D8" s="16" t="s">
        <v>400</v>
      </c>
      <c r="E8" s="16">
        <v>40</v>
      </c>
      <c r="F8" s="16" t="s">
        <v>393</v>
      </c>
      <c r="G8" s="138" t="s">
        <v>8457</v>
      </c>
      <c r="H8" s="70"/>
    </row>
    <row r="9" spans="1:23" ht="14" x14ac:dyDescent="0.15">
      <c r="A9" s="16" t="s">
        <v>479</v>
      </c>
      <c r="B9" s="221" t="s">
        <v>93</v>
      </c>
      <c r="C9" s="40">
        <v>80</v>
      </c>
      <c r="D9" s="16" t="s">
        <v>469</v>
      </c>
      <c r="E9" s="16"/>
      <c r="F9" s="16" t="s">
        <v>469</v>
      </c>
      <c r="G9" s="138" t="s">
        <v>8457</v>
      </c>
      <c r="H9" s="70"/>
    </row>
    <row r="10" spans="1:23" ht="14" x14ac:dyDescent="0.15">
      <c r="A10" s="16" t="s">
        <v>489</v>
      </c>
      <c r="B10" s="221" t="s">
        <v>93</v>
      </c>
      <c r="C10" s="40">
        <v>90</v>
      </c>
      <c r="D10" s="16" t="s">
        <v>469</v>
      </c>
      <c r="E10" s="16"/>
      <c r="F10" s="16" t="s">
        <v>469</v>
      </c>
      <c r="G10" s="138" t="s">
        <v>8457</v>
      </c>
      <c r="H10" s="70"/>
    </row>
    <row r="11" spans="1:23" ht="14" x14ac:dyDescent="0.15">
      <c r="A11" s="16" t="s">
        <v>493</v>
      </c>
      <c r="B11" s="221" t="s">
        <v>93</v>
      </c>
      <c r="C11" s="40">
        <v>94</v>
      </c>
      <c r="D11" s="16" t="s">
        <v>469</v>
      </c>
      <c r="E11" s="16"/>
      <c r="F11" s="16" t="s">
        <v>469</v>
      </c>
      <c r="G11" s="138" t="s">
        <v>8457</v>
      </c>
      <c r="H11" s="70"/>
    </row>
    <row r="12" spans="1:23" ht="14" x14ac:dyDescent="0.15">
      <c r="A12" s="16" t="s">
        <v>494</v>
      </c>
      <c r="B12" s="221" t="s">
        <v>93</v>
      </c>
      <c r="C12" s="40">
        <v>95</v>
      </c>
      <c r="D12" s="16" t="s">
        <v>469</v>
      </c>
      <c r="E12" s="16"/>
      <c r="F12" s="16" t="s">
        <v>469</v>
      </c>
      <c r="G12" s="138" t="s">
        <v>8457</v>
      </c>
      <c r="H12" s="70"/>
    </row>
    <row r="13" spans="1:23" ht="14" x14ac:dyDescent="0.15">
      <c r="A13" s="16" t="s">
        <v>498</v>
      </c>
      <c r="B13" s="221" t="s">
        <v>93</v>
      </c>
      <c r="C13" s="40">
        <v>97</v>
      </c>
      <c r="D13" s="16" t="s">
        <v>496</v>
      </c>
      <c r="E13" s="16"/>
      <c r="F13" s="16" t="s">
        <v>496</v>
      </c>
      <c r="G13" s="138" t="s">
        <v>8457</v>
      </c>
      <c r="H13" s="70"/>
    </row>
    <row r="14" spans="1:23" ht="14" x14ac:dyDescent="0.15">
      <c r="A14" s="16" t="s">
        <v>388</v>
      </c>
      <c r="B14" s="221" t="s">
        <v>93</v>
      </c>
      <c r="C14" s="40">
        <v>2</v>
      </c>
      <c r="D14" s="16" t="s">
        <v>389</v>
      </c>
      <c r="E14" s="16">
        <v>100</v>
      </c>
      <c r="F14" s="16" t="s">
        <v>386</v>
      </c>
      <c r="G14" s="138" t="s">
        <v>8458</v>
      </c>
      <c r="H14" s="70"/>
    </row>
    <row r="15" spans="1:23" ht="14" x14ac:dyDescent="0.15">
      <c r="A15" s="16" t="s">
        <v>419</v>
      </c>
      <c r="B15" s="221" t="s">
        <v>93</v>
      </c>
      <c r="C15" s="40">
        <v>22</v>
      </c>
      <c r="D15" s="16" t="s">
        <v>392</v>
      </c>
      <c r="E15" s="16">
        <v>60</v>
      </c>
      <c r="F15" s="16" t="s">
        <v>398</v>
      </c>
      <c r="G15" s="138" t="s">
        <v>8459</v>
      </c>
      <c r="H15" s="70"/>
    </row>
    <row r="16" spans="1:23" ht="14" x14ac:dyDescent="0.15">
      <c r="A16" s="16" t="s">
        <v>438</v>
      </c>
      <c r="B16" s="221" t="s">
        <v>93</v>
      </c>
      <c r="C16" s="40">
        <v>41</v>
      </c>
      <c r="D16" s="16" t="s">
        <v>389</v>
      </c>
      <c r="E16" s="16">
        <v>60</v>
      </c>
      <c r="F16" s="16" t="s">
        <v>393</v>
      </c>
      <c r="G16" s="138" t="s">
        <v>8459</v>
      </c>
      <c r="H16" s="70"/>
    </row>
    <row r="17" spans="1:8" ht="14" x14ac:dyDescent="0.15">
      <c r="A17" s="16" t="s">
        <v>439</v>
      </c>
      <c r="B17" s="221" t="s">
        <v>93</v>
      </c>
      <c r="C17" s="40">
        <v>42</v>
      </c>
      <c r="D17" s="16" t="s">
        <v>389</v>
      </c>
      <c r="E17" s="16">
        <v>70</v>
      </c>
      <c r="F17" s="16" t="s">
        <v>398</v>
      </c>
      <c r="G17" s="138" t="s">
        <v>8459</v>
      </c>
      <c r="H17" s="70"/>
    </row>
    <row r="18" spans="1:8" ht="14" x14ac:dyDescent="0.15">
      <c r="A18" s="16" t="s">
        <v>455</v>
      </c>
      <c r="B18" s="221" t="s">
        <v>93</v>
      </c>
      <c r="C18" s="40">
        <v>57</v>
      </c>
      <c r="D18" s="16" t="s">
        <v>392</v>
      </c>
      <c r="E18" s="16">
        <v>40</v>
      </c>
      <c r="F18" s="16" t="s">
        <v>393</v>
      </c>
      <c r="G18" s="138" t="s">
        <v>8459</v>
      </c>
      <c r="H18" s="70"/>
    </row>
    <row r="19" spans="1:8" ht="14" x14ac:dyDescent="0.15">
      <c r="A19" s="16" t="s">
        <v>461</v>
      </c>
      <c r="B19" s="221" t="s">
        <v>93</v>
      </c>
      <c r="C19" s="40">
        <v>63</v>
      </c>
      <c r="D19" s="16" t="s">
        <v>389</v>
      </c>
      <c r="E19" s="16">
        <v>40</v>
      </c>
      <c r="F19" s="16" t="s">
        <v>393</v>
      </c>
      <c r="G19" s="138" t="s">
        <v>8459</v>
      </c>
      <c r="H19" s="70"/>
    </row>
    <row r="20" spans="1:8" ht="14" x14ac:dyDescent="0.15">
      <c r="A20" s="16" t="s">
        <v>462</v>
      </c>
      <c r="B20" s="221" t="s">
        <v>93</v>
      </c>
      <c r="C20" s="40">
        <v>64</v>
      </c>
      <c r="D20" s="16" t="s">
        <v>389</v>
      </c>
      <c r="E20" s="16">
        <v>60</v>
      </c>
      <c r="F20" s="16" t="s">
        <v>398</v>
      </c>
      <c r="G20" s="138" t="s">
        <v>8459</v>
      </c>
      <c r="H20" s="70"/>
    </row>
    <row r="21" spans="1:8" ht="14" x14ac:dyDescent="0.15">
      <c r="A21" s="16" t="s">
        <v>463</v>
      </c>
      <c r="B21" s="221" t="s">
        <v>93</v>
      </c>
      <c r="C21" s="40">
        <v>65</v>
      </c>
      <c r="D21" s="16" t="s">
        <v>389</v>
      </c>
      <c r="E21" s="16">
        <v>40</v>
      </c>
      <c r="F21" s="16" t="s">
        <v>393</v>
      </c>
      <c r="G21" s="138" t="s">
        <v>8459</v>
      </c>
      <c r="H21" s="70"/>
    </row>
    <row r="22" spans="1:8" ht="14" x14ac:dyDescent="0.15">
      <c r="A22" s="16" t="s">
        <v>470</v>
      </c>
      <c r="B22" s="221" t="s">
        <v>93</v>
      </c>
      <c r="C22" s="40">
        <v>71</v>
      </c>
      <c r="D22" s="16" t="s">
        <v>469</v>
      </c>
      <c r="E22" s="16"/>
      <c r="F22" s="16" t="s">
        <v>469</v>
      </c>
      <c r="G22" s="138" t="s">
        <v>8459</v>
      </c>
      <c r="H22" s="70"/>
    </row>
    <row r="23" spans="1:8" ht="14" x14ac:dyDescent="0.15">
      <c r="A23" s="16" t="s">
        <v>476</v>
      </c>
      <c r="B23" s="221" t="s">
        <v>93</v>
      </c>
      <c r="C23" s="40">
        <v>77</v>
      </c>
      <c r="D23" s="16" t="s">
        <v>469</v>
      </c>
      <c r="E23" s="16"/>
      <c r="F23" s="16" t="s">
        <v>469</v>
      </c>
      <c r="G23" s="138" t="s">
        <v>8459</v>
      </c>
      <c r="H23" s="70"/>
    </row>
    <row r="24" spans="1:8" ht="14" x14ac:dyDescent="0.15">
      <c r="A24" s="16" t="s">
        <v>491</v>
      </c>
      <c r="B24" s="221" t="s">
        <v>93</v>
      </c>
      <c r="C24" s="40">
        <v>92</v>
      </c>
      <c r="D24" s="16" t="s">
        <v>469</v>
      </c>
      <c r="E24" s="16"/>
      <c r="F24" s="16" t="s">
        <v>469</v>
      </c>
      <c r="G24" s="138" t="s">
        <v>8459</v>
      </c>
      <c r="H24" s="70"/>
    </row>
    <row r="25" spans="1:8" ht="14" x14ac:dyDescent="0.15">
      <c r="A25" s="16" t="s">
        <v>494</v>
      </c>
      <c r="B25" s="221" t="s">
        <v>93</v>
      </c>
      <c r="C25" s="40">
        <v>95</v>
      </c>
      <c r="D25" s="16" t="s">
        <v>469</v>
      </c>
      <c r="E25" s="16"/>
      <c r="F25" s="16" t="s">
        <v>469</v>
      </c>
      <c r="G25" s="138" t="s">
        <v>8459</v>
      </c>
      <c r="H25" s="70"/>
    </row>
    <row r="26" spans="1:8" ht="14" x14ac:dyDescent="0.15">
      <c r="A26" s="16" t="s">
        <v>503</v>
      </c>
      <c r="B26" s="221" t="s">
        <v>93</v>
      </c>
      <c r="C26" s="40">
        <v>102</v>
      </c>
      <c r="D26" s="16" t="s">
        <v>496</v>
      </c>
      <c r="E26" s="16"/>
      <c r="F26" s="16" t="s">
        <v>496</v>
      </c>
      <c r="G26" s="138" t="s">
        <v>8459</v>
      </c>
      <c r="H26" s="70"/>
    </row>
    <row r="27" spans="1:8" ht="14" x14ac:dyDescent="0.15">
      <c r="A27" s="16" t="s">
        <v>540</v>
      </c>
      <c r="B27" s="221"/>
      <c r="C27" s="40"/>
      <c r="D27" s="16" t="s">
        <v>392</v>
      </c>
      <c r="E27" s="16">
        <v>50</v>
      </c>
      <c r="F27" s="16" t="s">
        <v>393</v>
      </c>
      <c r="G27" s="138" t="s">
        <v>8460</v>
      </c>
      <c r="H27" s="70"/>
    </row>
    <row r="28" spans="1:8" ht="14" x14ac:dyDescent="0.15">
      <c r="A28" s="16" t="s">
        <v>456</v>
      </c>
      <c r="B28" s="221"/>
      <c r="C28" s="40"/>
      <c r="D28" s="16" t="s">
        <v>404</v>
      </c>
      <c r="E28" s="16">
        <v>60</v>
      </c>
      <c r="F28" s="16" t="s">
        <v>393</v>
      </c>
      <c r="G28" s="138" t="s">
        <v>8460</v>
      </c>
      <c r="H28" s="70"/>
    </row>
    <row r="29" spans="1:8" ht="14" x14ac:dyDescent="0.15">
      <c r="A29" s="16" t="s">
        <v>456</v>
      </c>
      <c r="B29" s="221" t="s">
        <v>93</v>
      </c>
      <c r="C29" s="40">
        <v>58</v>
      </c>
      <c r="D29" s="16" t="s">
        <v>404</v>
      </c>
      <c r="E29" s="16">
        <v>40</v>
      </c>
      <c r="F29" s="16" t="s">
        <v>393</v>
      </c>
      <c r="G29" s="138" t="s">
        <v>8461</v>
      </c>
      <c r="H29" s="70"/>
    </row>
    <row r="30" spans="1:8" ht="14" x14ac:dyDescent="0.15">
      <c r="A30" s="16" t="s">
        <v>456</v>
      </c>
      <c r="B30" s="221" t="s">
        <v>93</v>
      </c>
      <c r="C30" s="40">
        <v>58</v>
      </c>
      <c r="D30" s="16" t="s">
        <v>404</v>
      </c>
      <c r="E30" s="16">
        <v>40</v>
      </c>
      <c r="F30" s="16" t="s">
        <v>393</v>
      </c>
      <c r="G30" s="138" t="s">
        <v>8462</v>
      </c>
      <c r="H30" s="70"/>
    </row>
    <row r="31" spans="1:8" ht="14" x14ac:dyDescent="0.15">
      <c r="A31" s="16" t="s">
        <v>521</v>
      </c>
      <c r="B31" s="221"/>
      <c r="C31" s="40"/>
      <c r="D31" s="16" t="s">
        <v>407</v>
      </c>
      <c r="E31" s="16">
        <v>80</v>
      </c>
      <c r="F31" s="16" t="s">
        <v>398</v>
      </c>
      <c r="G31" s="138" t="s">
        <v>8463</v>
      </c>
      <c r="H31" s="70"/>
    </row>
    <row r="32" spans="1:8" ht="14" x14ac:dyDescent="0.15">
      <c r="A32" s="16" t="s">
        <v>456</v>
      </c>
      <c r="B32" s="221" t="s">
        <v>93</v>
      </c>
      <c r="C32" s="40">
        <v>58</v>
      </c>
      <c r="D32" s="16" t="s">
        <v>404</v>
      </c>
      <c r="E32" s="16">
        <v>40</v>
      </c>
      <c r="F32" s="16" t="s">
        <v>393</v>
      </c>
      <c r="G32" s="138" t="s">
        <v>8464</v>
      </c>
      <c r="H32" s="70"/>
    </row>
    <row r="33" spans="1:8" ht="14" x14ac:dyDescent="0.15">
      <c r="A33" s="16" t="s">
        <v>456</v>
      </c>
      <c r="B33" s="221" t="s">
        <v>93</v>
      </c>
      <c r="C33" s="40">
        <v>58</v>
      </c>
      <c r="D33" s="16" t="s">
        <v>404</v>
      </c>
      <c r="E33" s="16">
        <v>40</v>
      </c>
      <c r="F33" s="16" t="s">
        <v>393</v>
      </c>
      <c r="G33" s="138" t="s">
        <v>8465</v>
      </c>
      <c r="H33" s="70"/>
    </row>
    <row r="34" spans="1:8" ht="14" x14ac:dyDescent="0.15">
      <c r="A34" s="16" t="s">
        <v>521</v>
      </c>
      <c r="B34" s="221"/>
      <c r="C34" s="40"/>
      <c r="D34" s="16" t="s">
        <v>407</v>
      </c>
      <c r="E34" s="16">
        <v>80</v>
      </c>
      <c r="F34" s="16" t="s">
        <v>398</v>
      </c>
      <c r="G34" s="138" t="s">
        <v>8466</v>
      </c>
      <c r="H34" s="70"/>
    </row>
    <row r="35" spans="1:8" ht="14" x14ac:dyDescent="0.15">
      <c r="A35" s="16" t="s">
        <v>542</v>
      </c>
      <c r="B35" s="221" t="s">
        <v>97</v>
      </c>
      <c r="C35" s="40">
        <v>56</v>
      </c>
      <c r="D35" s="16" t="s">
        <v>392</v>
      </c>
      <c r="E35" s="16">
        <v>50</v>
      </c>
      <c r="F35" s="16" t="s">
        <v>393</v>
      </c>
      <c r="G35" s="138" t="s">
        <v>8467</v>
      </c>
      <c r="H35" s="70"/>
    </row>
    <row r="36" spans="1:8" ht="14" x14ac:dyDescent="0.15">
      <c r="A36" s="16" t="s">
        <v>8468</v>
      </c>
      <c r="B36" s="221"/>
      <c r="C36" s="40"/>
      <c r="D36" s="16" t="s">
        <v>385</v>
      </c>
      <c r="E36" s="16">
        <v>30</v>
      </c>
      <c r="F36" s="16" t="s">
        <v>393</v>
      </c>
      <c r="G36" s="138" t="s">
        <v>8469</v>
      </c>
      <c r="H36" s="70"/>
    </row>
    <row r="37" spans="1:8" ht="14" x14ac:dyDescent="0.15">
      <c r="A37" s="16" t="s">
        <v>1053</v>
      </c>
      <c r="B37" s="221"/>
      <c r="C37" s="40"/>
      <c r="D37" s="16" t="s">
        <v>469</v>
      </c>
      <c r="E37" s="16"/>
      <c r="F37" s="16" t="s">
        <v>721</v>
      </c>
      <c r="G37" s="138" t="s">
        <v>8470</v>
      </c>
      <c r="H37" s="70"/>
    </row>
    <row r="38" spans="1:8" ht="14" x14ac:dyDescent="0.15">
      <c r="A38" s="16" t="s">
        <v>844</v>
      </c>
      <c r="B38" s="221" t="s">
        <v>134</v>
      </c>
      <c r="C38" s="40">
        <v>58</v>
      </c>
      <c r="D38" s="16" t="s">
        <v>404</v>
      </c>
      <c r="E38" s="16">
        <v>30</v>
      </c>
      <c r="F38" s="16" t="s">
        <v>845</v>
      </c>
      <c r="G38" s="138" t="s">
        <v>8471</v>
      </c>
      <c r="H38" s="70"/>
    </row>
    <row r="39" spans="1:8" ht="14" x14ac:dyDescent="0.15">
      <c r="A39" s="16" t="s">
        <v>885</v>
      </c>
      <c r="B39" s="221" t="s">
        <v>134</v>
      </c>
      <c r="C39" s="40">
        <v>112</v>
      </c>
      <c r="D39" s="16" t="s">
        <v>407</v>
      </c>
      <c r="E39" s="16">
        <v>40</v>
      </c>
      <c r="F39" s="16" t="s">
        <v>393</v>
      </c>
      <c r="G39" s="138" t="s">
        <v>8471</v>
      </c>
      <c r="H39" s="70"/>
    </row>
    <row r="40" spans="1:8" ht="14" x14ac:dyDescent="0.15">
      <c r="A40" s="16" t="s">
        <v>844</v>
      </c>
      <c r="B40" s="221" t="s">
        <v>134</v>
      </c>
      <c r="C40" s="40">
        <v>58</v>
      </c>
      <c r="D40" s="16" t="s">
        <v>404</v>
      </c>
      <c r="E40" s="16">
        <v>30</v>
      </c>
      <c r="F40" s="16" t="s">
        <v>845</v>
      </c>
      <c r="G40" s="138" t="s">
        <v>9572</v>
      </c>
      <c r="H40" s="70"/>
    </row>
    <row r="41" spans="1:8" ht="14" x14ac:dyDescent="0.15">
      <c r="A41" s="16" t="s">
        <v>885</v>
      </c>
      <c r="B41" s="221" t="s">
        <v>134</v>
      </c>
      <c r="C41" s="40">
        <v>112</v>
      </c>
      <c r="D41" s="16" t="s">
        <v>407</v>
      </c>
      <c r="E41" s="16">
        <v>40</v>
      </c>
      <c r="F41" s="16" t="s">
        <v>393</v>
      </c>
      <c r="G41" s="138" t="s">
        <v>9572</v>
      </c>
      <c r="H41" s="70"/>
    </row>
    <row r="42" spans="1:8" ht="14" x14ac:dyDescent="0.15">
      <c r="A42" s="16" t="s">
        <v>384</v>
      </c>
      <c r="B42" s="221" t="s">
        <v>134</v>
      </c>
      <c r="C42" s="40">
        <v>33</v>
      </c>
      <c r="D42" s="16" t="s">
        <v>385</v>
      </c>
      <c r="E42" s="16">
        <v>100</v>
      </c>
      <c r="F42" s="16" t="s">
        <v>386</v>
      </c>
      <c r="G42" s="138" t="s">
        <v>8472</v>
      </c>
      <c r="H42" s="70"/>
    </row>
    <row r="43" spans="1:8" ht="14" x14ac:dyDescent="0.15">
      <c r="A43" s="16" t="s">
        <v>835</v>
      </c>
      <c r="B43" s="221" t="s">
        <v>134</v>
      </c>
      <c r="C43" s="40">
        <v>34</v>
      </c>
      <c r="D43" s="16" t="s">
        <v>404</v>
      </c>
      <c r="E43" s="16">
        <v>100</v>
      </c>
      <c r="F43" s="16" t="s">
        <v>386</v>
      </c>
      <c r="G43" s="138" t="s">
        <v>8472</v>
      </c>
      <c r="H43" s="70"/>
    </row>
    <row r="44" spans="1:8" ht="14" x14ac:dyDescent="0.15">
      <c r="A44" s="16" t="s">
        <v>562</v>
      </c>
      <c r="B44" s="221" t="s">
        <v>134</v>
      </c>
      <c r="C44" s="40">
        <v>35</v>
      </c>
      <c r="D44" s="16" t="s">
        <v>407</v>
      </c>
      <c r="E44" s="16">
        <v>70</v>
      </c>
      <c r="F44" s="16" t="s">
        <v>398</v>
      </c>
      <c r="G44" s="138" t="s">
        <v>8472</v>
      </c>
      <c r="H44" s="70"/>
    </row>
    <row r="45" spans="1:8" ht="14" x14ac:dyDescent="0.15">
      <c r="A45" s="16" t="s">
        <v>388</v>
      </c>
      <c r="B45" s="221" t="s">
        <v>134</v>
      </c>
      <c r="C45" s="40">
        <v>36</v>
      </c>
      <c r="D45" s="16" t="s">
        <v>389</v>
      </c>
      <c r="E45" s="16">
        <v>100</v>
      </c>
      <c r="F45" s="16" t="s">
        <v>386</v>
      </c>
      <c r="G45" s="138" t="s">
        <v>8472</v>
      </c>
      <c r="H45" s="70"/>
    </row>
    <row r="46" spans="1:8" ht="14" x14ac:dyDescent="0.15">
      <c r="A46" s="16" t="s">
        <v>394</v>
      </c>
      <c r="B46" s="221" t="s">
        <v>134</v>
      </c>
      <c r="C46" s="40">
        <v>39</v>
      </c>
      <c r="D46" s="16" t="s">
        <v>395</v>
      </c>
      <c r="E46" s="16">
        <v>100</v>
      </c>
      <c r="F46" s="16" t="s">
        <v>386</v>
      </c>
      <c r="G46" s="138" t="s">
        <v>8472</v>
      </c>
      <c r="H46" s="70"/>
    </row>
    <row r="47" spans="1:8" ht="14" x14ac:dyDescent="0.15">
      <c r="A47" s="16" t="s">
        <v>504</v>
      </c>
      <c r="B47" s="221" t="s">
        <v>134</v>
      </c>
      <c r="C47" s="40">
        <v>41</v>
      </c>
      <c r="D47" s="16" t="s">
        <v>392</v>
      </c>
      <c r="E47" s="16">
        <v>70</v>
      </c>
      <c r="F47" s="16" t="s">
        <v>398</v>
      </c>
      <c r="G47" s="138" t="s">
        <v>8472</v>
      </c>
      <c r="H47" s="70"/>
    </row>
    <row r="48" spans="1:8" ht="14" x14ac:dyDescent="0.15">
      <c r="A48" s="16" t="s">
        <v>416</v>
      </c>
      <c r="B48" s="221" t="s">
        <v>134</v>
      </c>
      <c r="C48" s="40">
        <v>44</v>
      </c>
      <c r="D48" s="16" t="s">
        <v>400</v>
      </c>
      <c r="E48" s="16">
        <v>70</v>
      </c>
      <c r="F48" s="16" t="s">
        <v>398</v>
      </c>
      <c r="G48" s="138" t="s">
        <v>8472</v>
      </c>
      <c r="H48" s="70"/>
    </row>
    <row r="49" spans="1:8" ht="14" x14ac:dyDescent="0.15">
      <c r="A49" s="16" t="s">
        <v>1290</v>
      </c>
      <c r="B49" s="221" t="s">
        <v>149</v>
      </c>
      <c r="C49" s="40">
        <v>50</v>
      </c>
      <c r="D49" s="16" t="s">
        <v>392</v>
      </c>
      <c r="E49" s="16">
        <v>50</v>
      </c>
      <c r="F49" s="16" t="s">
        <v>393</v>
      </c>
      <c r="G49" s="138" t="s">
        <v>8473</v>
      </c>
      <c r="H49" s="70"/>
    </row>
    <row r="50" spans="1:8" ht="14" x14ac:dyDescent="0.15">
      <c r="A50" s="16" t="s">
        <v>1290</v>
      </c>
      <c r="B50" s="221" t="s">
        <v>149</v>
      </c>
      <c r="C50" s="40">
        <v>50</v>
      </c>
      <c r="D50" s="16" t="s">
        <v>392</v>
      </c>
      <c r="E50" s="16">
        <v>50</v>
      </c>
      <c r="F50" s="16" t="s">
        <v>393</v>
      </c>
      <c r="G50" s="138" t="s">
        <v>8474</v>
      </c>
      <c r="H50" s="70"/>
    </row>
    <row r="51" spans="1:8" ht="14" x14ac:dyDescent="0.15">
      <c r="A51" s="16" t="s">
        <v>1219</v>
      </c>
      <c r="B51" s="221" t="s">
        <v>8475</v>
      </c>
      <c r="C51" s="40">
        <v>1</v>
      </c>
      <c r="D51" s="16" t="s">
        <v>407</v>
      </c>
      <c r="E51" s="16">
        <v>60</v>
      </c>
      <c r="F51" s="16" t="s">
        <v>393</v>
      </c>
      <c r="G51" s="138" t="s">
        <v>8476</v>
      </c>
      <c r="H51" s="70"/>
    </row>
    <row r="52" spans="1:8" ht="14" x14ac:dyDescent="0.15">
      <c r="A52" s="16" t="s">
        <v>1221</v>
      </c>
      <c r="B52" s="221" t="s">
        <v>8475</v>
      </c>
      <c r="C52" s="40">
        <v>2</v>
      </c>
      <c r="D52" s="16" t="s">
        <v>407</v>
      </c>
      <c r="E52" s="16">
        <v>50</v>
      </c>
      <c r="F52" s="16" t="s">
        <v>393</v>
      </c>
      <c r="G52" s="138" t="s">
        <v>8476</v>
      </c>
      <c r="H52" s="70"/>
    </row>
    <row r="53" spans="1:8" ht="14" x14ac:dyDescent="0.15">
      <c r="A53" s="16" t="s">
        <v>1218</v>
      </c>
      <c r="B53" s="221" t="s">
        <v>8475</v>
      </c>
      <c r="C53" s="40">
        <v>3</v>
      </c>
      <c r="D53" s="16" t="s">
        <v>395</v>
      </c>
      <c r="E53" s="16">
        <v>60</v>
      </c>
      <c r="F53" s="16" t="s">
        <v>393</v>
      </c>
      <c r="G53" s="138" t="s">
        <v>8476</v>
      </c>
      <c r="H53" s="70"/>
    </row>
    <row r="54" spans="1:8" ht="14" x14ac:dyDescent="0.15">
      <c r="A54" s="16" t="s">
        <v>1212</v>
      </c>
      <c r="B54" s="221" t="s">
        <v>8475</v>
      </c>
      <c r="C54" s="40">
        <v>4</v>
      </c>
      <c r="D54" s="16" t="s">
        <v>389</v>
      </c>
      <c r="E54" s="16">
        <v>50</v>
      </c>
      <c r="F54" s="16" t="s">
        <v>393</v>
      </c>
      <c r="G54" s="138" t="s">
        <v>8476</v>
      </c>
      <c r="H54" s="70"/>
    </row>
    <row r="55" spans="1:8" ht="14" x14ac:dyDescent="0.15">
      <c r="A55" s="16" t="s">
        <v>456</v>
      </c>
      <c r="B55" s="221" t="s">
        <v>8475</v>
      </c>
      <c r="C55" s="40">
        <v>5</v>
      </c>
      <c r="D55" s="16" t="s">
        <v>404</v>
      </c>
      <c r="E55" s="16">
        <v>60</v>
      </c>
      <c r="F55" s="16" t="s">
        <v>393</v>
      </c>
      <c r="G55" s="138" t="s">
        <v>8476</v>
      </c>
      <c r="H55" s="70"/>
    </row>
    <row r="56" spans="1:8" ht="14" x14ac:dyDescent="0.15">
      <c r="A56" s="16" t="s">
        <v>1290</v>
      </c>
      <c r="B56" s="221" t="s">
        <v>149</v>
      </c>
      <c r="C56" s="40">
        <v>50</v>
      </c>
      <c r="D56" s="16" t="s">
        <v>392</v>
      </c>
      <c r="E56" s="16">
        <v>50</v>
      </c>
      <c r="F56" s="16" t="s">
        <v>393</v>
      </c>
      <c r="G56" s="138" t="s">
        <v>8477</v>
      </c>
      <c r="H56" s="70"/>
    </row>
    <row r="57" spans="1:8" ht="14" x14ac:dyDescent="0.15">
      <c r="A57" s="16" t="s">
        <v>1290</v>
      </c>
      <c r="B57" s="221" t="s">
        <v>149</v>
      </c>
      <c r="C57" s="40">
        <v>50</v>
      </c>
      <c r="D57" s="16" t="s">
        <v>392</v>
      </c>
      <c r="E57" s="16">
        <v>50</v>
      </c>
      <c r="F57" s="16" t="s">
        <v>393</v>
      </c>
      <c r="G57" s="138" t="s">
        <v>8478</v>
      </c>
      <c r="H57" s="70"/>
    </row>
    <row r="58" spans="1:8" ht="14" x14ac:dyDescent="0.15">
      <c r="A58" s="16" t="s">
        <v>1627</v>
      </c>
      <c r="B58" s="221" t="s">
        <v>191</v>
      </c>
      <c r="C58" s="40">
        <v>16</v>
      </c>
      <c r="D58" s="16" t="s">
        <v>400</v>
      </c>
      <c r="E58" s="16">
        <v>160</v>
      </c>
      <c r="F58" s="16" t="s">
        <v>386</v>
      </c>
      <c r="G58" s="138" t="s">
        <v>8479</v>
      </c>
      <c r="H58" s="70"/>
    </row>
    <row r="59" spans="1:8" ht="14" x14ac:dyDescent="0.15">
      <c r="A59" s="16" t="s">
        <v>1476</v>
      </c>
      <c r="B59" s="221" t="s">
        <v>163</v>
      </c>
      <c r="C59" s="40">
        <v>16</v>
      </c>
      <c r="D59" s="16" t="s">
        <v>385</v>
      </c>
      <c r="E59" s="16">
        <v>70</v>
      </c>
      <c r="F59" s="16" t="s">
        <v>393</v>
      </c>
      <c r="G59" s="138" t="s">
        <v>8480</v>
      </c>
      <c r="H59" s="70"/>
    </row>
    <row r="60" spans="1:8" ht="14" x14ac:dyDescent="0.15">
      <c r="A60" s="16" t="s">
        <v>1482</v>
      </c>
      <c r="B60" s="221" t="s">
        <v>163</v>
      </c>
      <c r="C60" s="40">
        <v>91</v>
      </c>
      <c r="D60" s="16" t="s">
        <v>469</v>
      </c>
      <c r="E60" s="16"/>
      <c r="F60" s="16" t="s">
        <v>721</v>
      </c>
      <c r="G60" s="138" t="s">
        <v>8481</v>
      </c>
      <c r="H60" s="70"/>
    </row>
    <row r="61" spans="1:8" ht="14" x14ac:dyDescent="0.15">
      <c r="A61" s="16" t="s">
        <v>1212</v>
      </c>
      <c r="B61" s="221" t="s">
        <v>166</v>
      </c>
      <c r="C61" s="40">
        <v>56</v>
      </c>
      <c r="D61" s="16" t="s">
        <v>389</v>
      </c>
      <c r="E61" s="16">
        <v>50</v>
      </c>
      <c r="F61" s="16" t="s">
        <v>393</v>
      </c>
      <c r="G61" s="138" t="s">
        <v>8482</v>
      </c>
      <c r="H61" s="70"/>
    </row>
    <row r="62" spans="1:8" ht="14" x14ac:dyDescent="0.15">
      <c r="A62" s="16" t="s">
        <v>844</v>
      </c>
      <c r="B62" s="221" t="s">
        <v>166</v>
      </c>
      <c r="C62" s="40">
        <v>59</v>
      </c>
      <c r="D62" s="16" t="s">
        <v>404</v>
      </c>
      <c r="E62" s="16">
        <v>40</v>
      </c>
      <c r="F62" s="16" t="s">
        <v>393</v>
      </c>
      <c r="G62" s="138" t="s">
        <v>8483</v>
      </c>
      <c r="H62" s="70"/>
    </row>
    <row r="63" spans="1:8" ht="14" x14ac:dyDescent="0.15">
      <c r="A63" s="16" t="s">
        <v>456</v>
      </c>
      <c r="B63" s="221" t="s">
        <v>166</v>
      </c>
      <c r="C63" s="40">
        <v>60</v>
      </c>
      <c r="D63" s="16" t="s">
        <v>404</v>
      </c>
      <c r="E63" s="16">
        <v>50</v>
      </c>
      <c r="F63" s="16" t="s">
        <v>393</v>
      </c>
      <c r="G63" s="138" t="s">
        <v>8484</v>
      </c>
      <c r="H63" s="70"/>
    </row>
    <row r="64" spans="1:8" ht="14" x14ac:dyDescent="0.15">
      <c r="A64" s="16" t="s">
        <v>1218</v>
      </c>
      <c r="B64" s="221" t="s">
        <v>166</v>
      </c>
      <c r="C64" s="40">
        <v>69</v>
      </c>
      <c r="D64" s="16" t="s">
        <v>395</v>
      </c>
      <c r="E64" s="16">
        <v>50</v>
      </c>
      <c r="F64" s="16" t="s">
        <v>393</v>
      </c>
      <c r="G64" s="138" t="s">
        <v>8485</v>
      </c>
      <c r="H64" s="70"/>
    </row>
    <row r="65" spans="1:8" ht="14" x14ac:dyDescent="0.15">
      <c r="A65" s="16" t="s">
        <v>1219</v>
      </c>
      <c r="B65" s="221" t="s">
        <v>166</v>
      </c>
      <c r="C65" s="40">
        <v>70</v>
      </c>
      <c r="D65" s="16" t="s">
        <v>407</v>
      </c>
      <c r="E65" s="16">
        <v>50</v>
      </c>
      <c r="F65" s="16" t="s">
        <v>393</v>
      </c>
      <c r="G65" s="138" t="s">
        <v>8486</v>
      </c>
      <c r="H65" s="70"/>
    </row>
    <row r="66" spans="1:8" ht="14" x14ac:dyDescent="0.15">
      <c r="A66" s="16" t="s">
        <v>388</v>
      </c>
      <c r="B66" s="221" t="s">
        <v>199</v>
      </c>
      <c r="C66" s="40">
        <v>1</v>
      </c>
      <c r="D66" s="16" t="s">
        <v>389</v>
      </c>
      <c r="E66" s="16">
        <v>120</v>
      </c>
      <c r="F66" s="16" t="s">
        <v>386</v>
      </c>
      <c r="G66" s="138" t="s">
        <v>8487</v>
      </c>
      <c r="H66" s="70"/>
    </row>
    <row r="67" spans="1:8" ht="14" x14ac:dyDescent="0.15">
      <c r="A67" s="16" t="s">
        <v>1526</v>
      </c>
      <c r="B67" s="221" t="s">
        <v>191</v>
      </c>
      <c r="C67" s="40">
        <v>17</v>
      </c>
      <c r="D67" s="16" t="s">
        <v>858</v>
      </c>
      <c r="E67" s="16">
        <v>150</v>
      </c>
      <c r="F67" s="16" t="s">
        <v>386</v>
      </c>
      <c r="G67" s="138" t="s">
        <v>9730</v>
      </c>
      <c r="H67" s="70"/>
    </row>
    <row r="68" spans="1:8" ht="14" x14ac:dyDescent="0.15">
      <c r="A68" s="16" t="s">
        <v>1532</v>
      </c>
      <c r="B68" s="221" t="s">
        <v>195</v>
      </c>
      <c r="C68" s="40">
        <v>17</v>
      </c>
      <c r="D68" s="16" t="s">
        <v>385</v>
      </c>
      <c r="E68" s="16">
        <v>80</v>
      </c>
      <c r="F68" s="16" t="s">
        <v>393</v>
      </c>
      <c r="G68" s="138" t="s">
        <v>9731</v>
      </c>
      <c r="H68" s="70"/>
    </row>
    <row r="69" spans="1:8" ht="14" x14ac:dyDescent="0.15">
      <c r="A69" s="16" t="s">
        <v>838</v>
      </c>
      <c r="B69" s="221" t="s">
        <v>170</v>
      </c>
      <c r="C69" s="40">
        <v>4</v>
      </c>
      <c r="D69" s="16" t="s">
        <v>389</v>
      </c>
      <c r="E69" s="16">
        <v>120</v>
      </c>
      <c r="F69" s="16" t="s">
        <v>386</v>
      </c>
      <c r="G69" s="138" t="s">
        <v>8488</v>
      </c>
      <c r="H69" s="70"/>
    </row>
    <row r="70" spans="1:8" ht="14" x14ac:dyDescent="0.15">
      <c r="A70" s="16" t="s">
        <v>572</v>
      </c>
      <c r="B70" s="221" t="s">
        <v>170</v>
      </c>
      <c r="C70" s="40">
        <v>13</v>
      </c>
      <c r="D70" s="16" t="s">
        <v>389</v>
      </c>
      <c r="E70" s="16">
        <v>80</v>
      </c>
      <c r="F70" s="16" t="s">
        <v>398</v>
      </c>
      <c r="G70" s="138" t="s">
        <v>8488</v>
      </c>
      <c r="H70" s="70"/>
    </row>
    <row r="71" spans="1:8" ht="14" x14ac:dyDescent="0.15">
      <c r="A71" s="16" t="s">
        <v>842</v>
      </c>
      <c r="B71" s="221" t="s">
        <v>170</v>
      </c>
      <c r="C71" s="40">
        <v>29</v>
      </c>
      <c r="D71" s="16" t="s">
        <v>385</v>
      </c>
      <c r="E71" s="16">
        <v>80</v>
      </c>
      <c r="F71" s="16" t="s">
        <v>393</v>
      </c>
      <c r="G71" s="138" t="s">
        <v>8489</v>
      </c>
      <c r="H71" s="70"/>
    </row>
    <row r="72" spans="1:8" ht="14" x14ac:dyDescent="0.15">
      <c r="A72" s="16" t="s">
        <v>8490</v>
      </c>
      <c r="B72" s="221" t="s">
        <v>174</v>
      </c>
      <c r="C72" s="40">
        <v>61</v>
      </c>
      <c r="D72" s="16" t="s">
        <v>395</v>
      </c>
      <c r="E72" s="16">
        <v>60</v>
      </c>
      <c r="F72" s="16" t="s">
        <v>393</v>
      </c>
      <c r="G72" s="138" t="s">
        <v>8491</v>
      </c>
      <c r="H72" s="70"/>
    </row>
    <row r="73" spans="1:8" ht="14" x14ac:dyDescent="0.15">
      <c r="A73" s="16" t="s">
        <v>8492</v>
      </c>
      <c r="B73" s="221" t="s">
        <v>174</v>
      </c>
      <c r="C73" s="40">
        <v>63</v>
      </c>
      <c r="D73" s="16" t="s">
        <v>404</v>
      </c>
      <c r="E73" s="16">
        <v>60</v>
      </c>
      <c r="F73" s="16" t="s">
        <v>393</v>
      </c>
      <c r="G73" s="138" t="s">
        <v>8493</v>
      </c>
      <c r="H73" s="70"/>
    </row>
    <row r="74" spans="1:8" ht="14" x14ac:dyDescent="0.15">
      <c r="A74" s="16" t="s">
        <v>8494</v>
      </c>
      <c r="B74" s="221" t="s">
        <v>174</v>
      </c>
      <c r="C74" s="40">
        <v>64</v>
      </c>
      <c r="D74" s="16" t="s">
        <v>389</v>
      </c>
      <c r="E74" s="16">
        <v>60</v>
      </c>
      <c r="F74" s="16" t="s">
        <v>393</v>
      </c>
      <c r="G74" s="138" t="s">
        <v>8495</v>
      </c>
      <c r="H74" s="70"/>
    </row>
    <row r="75" spans="1:8" ht="14" x14ac:dyDescent="0.15">
      <c r="A75" s="16" t="s">
        <v>1597</v>
      </c>
      <c r="B75" s="221" t="s">
        <v>174</v>
      </c>
      <c r="C75" s="40">
        <v>66</v>
      </c>
      <c r="D75" s="16" t="s">
        <v>404</v>
      </c>
      <c r="E75" s="16">
        <v>50</v>
      </c>
      <c r="F75" s="16" t="s">
        <v>393</v>
      </c>
      <c r="G75" s="138" t="s">
        <v>8496</v>
      </c>
      <c r="H75" s="70"/>
    </row>
    <row r="76" spans="1:8" ht="14" x14ac:dyDescent="0.15">
      <c r="A76" s="16" t="s">
        <v>1601</v>
      </c>
      <c r="B76" s="221" t="s">
        <v>174</v>
      </c>
      <c r="C76" s="40">
        <v>73</v>
      </c>
      <c r="D76" s="16" t="s">
        <v>395</v>
      </c>
      <c r="E76" s="16">
        <v>50</v>
      </c>
      <c r="F76" s="16" t="s">
        <v>393</v>
      </c>
      <c r="G76" s="138" t="s">
        <v>8496</v>
      </c>
      <c r="H76" s="70"/>
    </row>
    <row r="77" spans="1:8" ht="14" x14ac:dyDescent="0.15">
      <c r="A77" s="16" t="s">
        <v>1205</v>
      </c>
      <c r="B77" s="221" t="s">
        <v>178</v>
      </c>
      <c r="C77" s="40">
        <v>64</v>
      </c>
      <c r="D77" s="16" t="s">
        <v>392</v>
      </c>
      <c r="E77" s="16">
        <v>50</v>
      </c>
      <c r="F77" s="16" t="s">
        <v>393</v>
      </c>
      <c r="G77" s="138" t="s">
        <v>8497</v>
      </c>
      <c r="H77" s="70"/>
    </row>
    <row r="78" spans="1:8" ht="14" x14ac:dyDescent="0.15">
      <c r="A78" s="16" t="s">
        <v>1067</v>
      </c>
      <c r="B78" s="221" t="s">
        <v>182</v>
      </c>
      <c r="C78" s="40">
        <v>111</v>
      </c>
      <c r="D78" s="16" t="s">
        <v>385</v>
      </c>
      <c r="E78" s="16">
        <v>50</v>
      </c>
      <c r="F78" s="16" t="s">
        <v>393</v>
      </c>
      <c r="G78" s="138" t="s">
        <v>8498</v>
      </c>
      <c r="H78" s="70"/>
    </row>
    <row r="79" spans="1:8" ht="14" x14ac:dyDescent="0.15">
      <c r="A79" s="16" t="s">
        <v>1837</v>
      </c>
      <c r="B79" s="221" t="s">
        <v>198</v>
      </c>
      <c r="C79" s="40">
        <v>76</v>
      </c>
      <c r="D79" s="16" t="s">
        <v>395</v>
      </c>
      <c r="E79" s="16">
        <v>50</v>
      </c>
      <c r="F79" s="16" t="s">
        <v>393</v>
      </c>
      <c r="G79" s="138" t="s">
        <v>9741</v>
      </c>
      <c r="H79" s="70"/>
    </row>
    <row r="80" spans="1:8" ht="14" x14ac:dyDescent="0.15">
      <c r="A80" s="16" t="s">
        <v>1520</v>
      </c>
      <c r="B80" s="221" t="s">
        <v>199</v>
      </c>
      <c r="C80" s="40">
        <v>17</v>
      </c>
      <c r="D80" s="16" t="s">
        <v>395</v>
      </c>
      <c r="E80" s="16">
        <v>110</v>
      </c>
      <c r="F80" s="16" t="s">
        <v>393</v>
      </c>
      <c r="G80" s="138" t="s">
        <v>9732</v>
      </c>
      <c r="H80" s="70"/>
    </row>
    <row r="81" spans="1:8" ht="14" x14ac:dyDescent="0.15">
      <c r="A81" s="16" t="s">
        <v>1841</v>
      </c>
      <c r="B81" s="221" t="s">
        <v>198</v>
      </c>
      <c r="C81" s="40">
        <v>93</v>
      </c>
      <c r="D81" s="16" t="s">
        <v>389</v>
      </c>
      <c r="E81" s="16">
        <v>60</v>
      </c>
      <c r="F81" s="16" t="s">
        <v>393</v>
      </c>
      <c r="G81" s="138" t="s">
        <v>8499</v>
      </c>
      <c r="H81" s="70"/>
    </row>
    <row r="82" spans="1:8" ht="14" x14ac:dyDescent="0.15">
      <c r="A82" s="16" t="s">
        <v>1841</v>
      </c>
      <c r="B82" s="221" t="s">
        <v>198</v>
      </c>
      <c r="C82" s="40">
        <v>93</v>
      </c>
      <c r="D82" s="16" t="s">
        <v>389</v>
      </c>
      <c r="E82" s="16">
        <v>60</v>
      </c>
      <c r="F82" s="16" t="s">
        <v>393</v>
      </c>
      <c r="G82" s="138" t="s">
        <v>9741</v>
      </c>
      <c r="H82" s="70"/>
    </row>
    <row r="83" spans="1:8" ht="14" x14ac:dyDescent="0.15">
      <c r="A83" s="16" t="s">
        <v>1846</v>
      </c>
      <c r="B83" s="221" t="s">
        <v>198</v>
      </c>
      <c r="C83" s="40">
        <v>103</v>
      </c>
      <c r="D83" s="16" t="s">
        <v>407</v>
      </c>
      <c r="E83" s="16">
        <v>60</v>
      </c>
      <c r="F83" s="16" t="s">
        <v>393</v>
      </c>
      <c r="G83" s="138" t="s">
        <v>9741</v>
      </c>
      <c r="H83" s="70"/>
    </row>
    <row r="84" spans="1:8" ht="14" x14ac:dyDescent="0.15">
      <c r="A84" s="16" t="s">
        <v>1279</v>
      </c>
      <c r="B84" s="221" t="s">
        <v>203</v>
      </c>
      <c r="C84" s="40">
        <v>3</v>
      </c>
      <c r="D84" s="16" t="s">
        <v>400</v>
      </c>
      <c r="E84" s="16">
        <v>120</v>
      </c>
      <c r="F84" s="16" t="s">
        <v>386</v>
      </c>
      <c r="G84" s="138" t="s">
        <v>8500</v>
      </c>
      <c r="H84" s="70"/>
    </row>
    <row r="85" spans="1:8" ht="14" x14ac:dyDescent="0.15">
      <c r="A85" s="16" t="s">
        <v>456</v>
      </c>
      <c r="B85" s="221" t="s">
        <v>211</v>
      </c>
      <c r="C85" s="40">
        <v>9</v>
      </c>
      <c r="D85" s="16" t="s">
        <v>404</v>
      </c>
      <c r="E85" s="16">
        <v>50</v>
      </c>
      <c r="F85" s="16" t="s">
        <v>393</v>
      </c>
      <c r="G85" s="138" t="s">
        <v>8501</v>
      </c>
      <c r="H85" s="70"/>
    </row>
    <row r="86" spans="1:8" ht="14" x14ac:dyDescent="0.15">
      <c r="A86" s="16" t="s">
        <v>456</v>
      </c>
      <c r="B86" s="221" t="s">
        <v>211</v>
      </c>
      <c r="C86" s="40">
        <v>9</v>
      </c>
      <c r="D86" s="16" t="s">
        <v>404</v>
      </c>
      <c r="E86" s="16">
        <v>50</v>
      </c>
      <c r="F86" s="16" t="s">
        <v>393</v>
      </c>
      <c r="G86" s="138" t="s">
        <v>8502</v>
      </c>
      <c r="H86" s="70"/>
    </row>
    <row r="87" spans="1:8" ht="14" x14ac:dyDescent="0.15">
      <c r="A87" s="16" t="s">
        <v>1846</v>
      </c>
      <c r="B87" s="221" t="s">
        <v>198</v>
      </c>
      <c r="C87" s="40">
        <v>103</v>
      </c>
      <c r="D87" s="16" t="s">
        <v>407</v>
      </c>
      <c r="E87" s="16">
        <v>60</v>
      </c>
      <c r="F87" s="16" t="s">
        <v>393</v>
      </c>
      <c r="G87" s="138" t="s">
        <v>8503</v>
      </c>
      <c r="H87" s="70"/>
    </row>
    <row r="88" spans="1:8" ht="14" x14ac:dyDescent="0.15">
      <c r="A88" s="16" t="s">
        <v>1904</v>
      </c>
      <c r="B88" s="221" t="s">
        <v>206</v>
      </c>
      <c r="C88" s="40">
        <v>106</v>
      </c>
      <c r="D88" s="16" t="s">
        <v>389</v>
      </c>
      <c r="E88" s="16">
        <v>60</v>
      </c>
      <c r="F88" s="16" t="s">
        <v>393</v>
      </c>
      <c r="G88" s="138" t="s">
        <v>8504</v>
      </c>
      <c r="H88" s="70"/>
    </row>
    <row r="89" spans="1:8" ht="14" x14ac:dyDescent="0.15">
      <c r="A89" s="16" t="s">
        <v>1904</v>
      </c>
      <c r="B89" s="221" t="s">
        <v>206</v>
      </c>
      <c r="C89" s="40">
        <v>106</v>
      </c>
      <c r="D89" s="16" t="s">
        <v>389</v>
      </c>
      <c r="E89" s="16">
        <v>60</v>
      </c>
      <c r="F89" s="16" t="s">
        <v>393</v>
      </c>
      <c r="G89" s="138" t="s">
        <v>8505</v>
      </c>
      <c r="H89" s="70"/>
    </row>
    <row r="90" spans="1:8" ht="14" x14ac:dyDescent="0.15">
      <c r="A90" s="16" t="s">
        <v>1905</v>
      </c>
      <c r="B90" s="221" t="s">
        <v>206</v>
      </c>
      <c r="C90" s="40">
        <v>107</v>
      </c>
      <c r="D90" s="16" t="s">
        <v>389</v>
      </c>
      <c r="E90" s="16">
        <v>60</v>
      </c>
      <c r="F90" s="16" t="s">
        <v>393</v>
      </c>
      <c r="G90" s="138" t="s">
        <v>8506</v>
      </c>
      <c r="H90" s="70"/>
    </row>
    <row r="91" spans="1:8" ht="14" x14ac:dyDescent="0.15">
      <c r="A91" s="16" t="s">
        <v>1905</v>
      </c>
      <c r="B91" s="221" t="s">
        <v>206</v>
      </c>
      <c r="C91" s="40">
        <v>107</v>
      </c>
      <c r="D91" s="16" t="s">
        <v>389</v>
      </c>
      <c r="E91" s="16">
        <v>60</v>
      </c>
      <c r="F91" s="16" t="s">
        <v>393</v>
      </c>
      <c r="G91" s="138" t="s">
        <v>8507</v>
      </c>
      <c r="H91" s="70"/>
    </row>
    <row r="92" spans="1:8" ht="14" x14ac:dyDescent="0.15">
      <c r="A92" s="16" t="s">
        <v>1849</v>
      </c>
      <c r="B92" s="221" t="s">
        <v>198</v>
      </c>
      <c r="C92" s="40">
        <v>112</v>
      </c>
      <c r="D92" s="16" t="s">
        <v>469</v>
      </c>
      <c r="E92" s="16"/>
      <c r="F92" s="16" t="s">
        <v>1069</v>
      </c>
      <c r="G92" s="138" t="s">
        <v>8508</v>
      </c>
      <c r="H92" s="70"/>
    </row>
    <row r="93" spans="1:8" ht="14" x14ac:dyDescent="0.15">
      <c r="A93" s="16" t="s">
        <v>1881</v>
      </c>
      <c r="B93" s="221" t="s">
        <v>202</v>
      </c>
      <c r="C93" s="40">
        <v>109</v>
      </c>
      <c r="D93" s="16" t="s">
        <v>469</v>
      </c>
      <c r="E93" s="16"/>
      <c r="F93" s="16" t="s">
        <v>1069</v>
      </c>
      <c r="G93" s="138" t="s">
        <v>8508</v>
      </c>
      <c r="H93" s="70"/>
    </row>
    <row r="94" spans="1:8" ht="14" x14ac:dyDescent="0.15">
      <c r="A94" s="16" t="s">
        <v>1965</v>
      </c>
      <c r="B94" s="221" t="s">
        <v>218</v>
      </c>
      <c r="C94" s="40">
        <v>131</v>
      </c>
      <c r="D94" s="16" t="s">
        <v>469</v>
      </c>
      <c r="E94" s="16"/>
      <c r="F94" s="16" t="s">
        <v>1069</v>
      </c>
      <c r="G94" s="138" t="s">
        <v>8508</v>
      </c>
      <c r="H94" s="70"/>
    </row>
    <row r="95" spans="1:8" ht="14" x14ac:dyDescent="0.15">
      <c r="A95" s="16" t="s">
        <v>1821</v>
      </c>
      <c r="B95" s="221" t="s">
        <v>219</v>
      </c>
      <c r="C95" s="40">
        <v>6</v>
      </c>
      <c r="D95" s="16" t="s">
        <v>407</v>
      </c>
      <c r="E95" s="16">
        <v>80</v>
      </c>
      <c r="F95" s="16" t="s">
        <v>398</v>
      </c>
      <c r="G95" s="138" t="s">
        <v>8509</v>
      </c>
      <c r="H95" s="70"/>
    </row>
    <row r="96" spans="1:8" ht="14" x14ac:dyDescent="0.15">
      <c r="A96" s="16" t="s">
        <v>1809</v>
      </c>
      <c r="B96" s="221" t="s">
        <v>219</v>
      </c>
      <c r="C96" s="40">
        <v>7</v>
      </c>
      <c r="D96" s="16" t="s">
        <v>407</v>
      </c>
      <c r="E96" s="16">
        <v>70</v>
      </c>
      <c r="F96" s="16" t="s">
        <v>393</v>
      </c>
      <c r="G96" s="138" t="s">
        <v>8509</v>
      </c>
      <c r="H96" s="70"/>
    </row>
    <row r="97" spans="1:8" ht="14" x14ac:dyDescent="0.15">
      <c r="A97" s="16" t="s">
        <v>1825</v>
      </c>
      <c r="B97" s="221" t="s">
        <v>219</v>
      </c>
      <c r="C97" s="40">
        <v>8</v>
      </c>
      <c r="D97" s="16" t="s">
        <v>404</v>
      </c>
      <c r="E97" s="16">
        <v>80</v>
      </c>
      <c r="F97" s="16" t="s">
        <v>398</v>
      </c>
      <c r="G97" s="138" t="s">
        <v>8509</v>
      </c>
      <c r="H97" s="70"/>
    </row>
    <row r="98" spans="1:8" ht="14" x14ac:dyDescent="0.15">
      <c r="A98" s="16" t="s">
        <v>1876</v>
      </c>
      <c r="B98" s="221" t="s">
        <v>219</v>
      </c>
      <c r="C98" s="40">
        <v>13</v>
      </c>
      <c r="D98" s="16" t="s">
        <v>385</v>
      </c>
      <c r="E98" s="16">
        <v>60</v>
      </c>
      <c r="F98" s="16" t="s">
        <v>393</v>
      </c>
      <c r="G98" s="138" t="s">
        <v>8509</v>
      </c>
      <c r="H98" s="70"/>
    </row>
    <row r="99" spans="1:8" ht="14" x14ac:dyDescent="0.15">
      <c r="A99" s="16" t="s">
        <v>1797</v>
      </c>
      <c r="B99" s="221" t="s">
        <v>219</v>
      </c>
      <c r="C99" s="40">
        <v>2</v>
      </c>
      <c r="D99" s="16" t="s">
        <v>400</v>
      </c>
      <c r="E99" s="16">
        <v>90</v>
      </c>
      <c r="F99" s="16" t="s">
        <v>398</v>
      </c>
      <c r="G99" s="138" t="s">
        <v>8510</v>
      </c>
      <c r="H99" s="70"/>
    </row>
    <row r="100" spans="1:8" ht="14" x14ac:dyDescent="0.15">
      <c r="A100" s="16" t="s">
        <v>835</v>
      </c>
      <c r="B100" s="221" t="s">
        <v>215</v>
      </c>
      <c r="C100" s="40">
        <v>1</v>
      </c>
      <c r="D100" s="16" t="s">
        <v>404</v>
      </c>
      <c r="E100" s="16">
        <v>130</v>
      </c>
      <c r="F100" s="16" t="s">
        <v>386</v>
      </c>
      <c r="G100" s="138" t="s">
        <v>8511</v>
      </c>
      <c r="H100" s="70"/>
    </row>
    <row r="101" spans="1:8" ht="14" x14ac:dyDescent="0.15">
      <c r="A101" s="16" t="s">
        <v>1200</v>
      </c>
      <c r="B101" s="221" t="s">
        <v>215</v>
      </c>
      <c r="C101" s="40">
        <v>8</v>
      </c>
      <c r="D101" s="16" t="s">
        <v>385</v>
      </c>
      <c r="E101" s="16">
        <v>80</v>
      </c>
      <c r="F101" s="16" t="s">
        <v>398</v>
      </c>
      <c r="G101" s="138" t="s">
        <v>8511</v>
      </c>
      <c r="H101" s="70"/>
    </row>
    <row r="102" spans="1:8" ht="14" x14ac:dyDescent="0.15">
      <c r="A102" s="16" t="s">
        <v>1952</v>
      </c>
      <c r="B102" s="221" t="s">
        <v>219</v>
      </c>
      <c r="C102" s="40">
        <v>5</v>
      </c>
      <c r="D102" s="16" t="s">
        <v>407</v>
      </c>
      <c r="E102" s="16">
        <v>90</v>
      </c>
      <c r="F102" s="16" t="s">
        <v>398</v>
      </c>
      <c r="G102" s="138" t="s">
        <v>8512</v>
      </c>
      <c r="H102" s="70"/>
    </row>
    <row r="103" spans="1:8" ht="14" x14ac:dyDescent="0.15">
      <c r="A103" s="16" t="s">
        <v>1829</v>
      </c>
      <c r="B103" s="221" t="s">
        <v>226</v>
      </c>
      <c r="C103" s="40">
        <v>91</v>
      </c>
      <c r="D103" s="16" t="s">
        <v>400</v>
      </c>
      <c r="E103" s="16">
        <v>60</v>
      </c>
      <c r="F103" s="16" t="s">
        <v>393</v>
      </c>
      <c r="G103" s="138" t="s">
        <v>8513</v>
      </c>
      <c r="H103" s="70"/>
    </row>
    <row r="104" spans="1:8" ht="14" x14ac:dyDescent="0.15">
      <c r="A104" s="16" t="s">
        <v>1829</v>
      </c>
      <c r="B104" s="221" t="s">
        <v>226</v>
      </c>
      <c r="C104" s="40">
        <v>91</v>
      </c>
      <c r="D104" s="16" t="s">
        <v>400</v>
      </c>
      <c r="E104" s="16">
        <v>60</v>
      </c>
      <c r="F104" s="16" t="s">
        <v>393</v>
      </c>
      <c r="G104" s="138" t="s">
        <v>8514</v>
      </c>
      <c r="H104" s="70"/>
    </row>
    <row r="105" spans="1:8" ht="14" x14ac:dyDescent="0.15">
      <c r="A105" s="16" t="s">
        <v>456</v>
      </c>
      <c r="B105" s="221" t="s">
        <v>223</v>
      </c>
      <c r="C105" s="40">
        <v>15</v>
      </c>
      <c r="D105" s="16" t="s">
        <v>404</v>
      </c>
      <c r="E105" s="16">
        <v>60</v>
      </c>
      <c r="F105" s="16" t="s">
        <v>393</v>
      </c>
      <c r="G105" s="138" t="s">
        <v>8515</v>
      </c>
      <c r="H105" s="70"/>
    </row>
    <row r="106" spans="1:8" ht="14" x14ac:dyDescent="0.15">
      <c r="A106" s="16" t="s">
        <v>2057</v>
      </c>
      <c r="B106" s="221" t="s">
        <v>230</v>
      </c>
      <c r="C106" s="40">
        <v>60</v>
      </c>
      <c r="D106" s="16" t="s">
        <v>395</v>
      </c>
      <c r="E106" s="16">
        <v>70</v>
      </c>
      <c r="F106" s="16" t="s">
        <v>393</v>
      </c>
      <c r="G106" s="138" t="s">
        <v>8516</v>
      </c>
      <c r="H106" s="70"/>
    </row>
    <row r="107" spans="1:8" ht="14" x14ac:dyDescent="0.15">
      <c r="A107" s="16" t="s">
        <v>2059</v>
      </c>
      <c r="B107" s="221" t="s">
        <v>230</v>
      </c>
      <c r="C107" s="40">
        <v>62</v>
      </c>
      <c r="D107" s="16" t="s">
        <v>400</v>
      </c>
      <c r="E107" s="16">
        <v>80</v>
      </c>
      <c r="F107" s="16" t="s">
        <v>393</v>
      </c>
      <c r="G107" s="138" t="s">
        <v>8516</v>
      </c>
      <c r="H107" s="70"/>
    </row>
    <row r="108" spans="1:8" ht="14" x14ac:dyDescent="0.15">
      <c r="A108" s="16" t="s">
        <v>1815</v>
      </c>
      <c r="B108" s="221" t="s">
        <v>230</v>
      </c>
      <c r="C108" s="40">
        <v>69</v>
      </c>
      <c r="D108" s="16" t="s">
        <v>392</v>
      </c>
      <c r="E108" s="16">
        <v>70</v>
      </c>
      <c r="F108" s="16" t="s">
        <v>393</v>
      </c>
      <c r="G108" s="138" t="s">
        <v>8517</v>
      </c>
      <c r="H108" s="70"/>
    </row>
    <row r="109" spans="1:8" ht="14" x14ac:dyDescent="0.15">
      <c r="A109" s="16" t="s">
        <v>1859</v>
      </c>
      <c r="B109" s="221" t="s">
        <v>234</v>
      </c>
      <c r="C109" s="40">
        <v>5</v>
      </c>
      <c r="D109" s="16" t="s">
        <v>392</v>
      </c>
      <c r="E109" s="16">
        <v>130</v>
      </c>
      <c r="F109" s="16" t="s">
        <v>386</v>
      </c>
      <c r="G109" s="138" t="s">
        <v>9733</v>
      </c>
      <c r="H109" s="70"/>
    </row>
    <row r="110" spans="1:8" ht="14" x14ac:dyDescent="0.15">
      <c r="A110" s="16" t="s">
        <v>2101</v>
      </c>
      <c r="B110" s="221" t="s">
        <v>234</v>
      </c>
      <c r="C110" s="40">
        <v>8</v>
      </c>
      <c r="D110" s="16" t="s">
        <v>392</v>
      </c>
      <c r="E110" s="16">
        <v>100</v>
      </c>
      <c r="F110" s="16" t="s">
        <v>393</v>
      </c>
      <c r="G110" s="138" t="s">
        <v>9733</v>
      </c>
      <c r="H110" s="70"/>
    </row>
    <row r="111" spans="1:8" ht="14" x14ac:dyDescent="0.15">
      <c r="A111" s="16" t="s">
        <v>1384</v>
      </c>
      <c r="B111" s="221" t="s">
        <v>234</v>
      </c>
      <c r="C111" s="40">
        <v>7</v>
      </c>
      <c r="D111" s="16" t="s">
        <v>847</v>
      </c>
      <c r="E111" s="16">
        <v>130</v>
      </c>
      <c r="F111" s="16" t="s">
        <v>386</v>
      </c>
      <c r="G111" s="138" t="s">
        <v>8518</v>
      </c>
      <c r="H111" s="70"/>
    </row>
    <row r="112" spans="1:8" ht="14" x14ac:dyDescent="0.15">
      <c r="A112" s="16" t="s">
        <v>394</v>
      </c>
      <c r="B112" s="221" t="s">
        <v>238</v>
      </c>
      <c r="C112" s="40">
        <v>1</v>
      </c>
      <c r="D112" s="16" t="s">
        <v>395</v>
      </c>
      <c r="E112" s="16">
        <v>140</v>
      </c>
      <c r="F112" s="16" t="s">
        <v>386</v>
      </c>
      <c r="G112" s="138" t="s">
        <v>9734</v>
      </c>
      <c r="H112" s="70"/>
    </row>
    <row r="113" spans="1:8" ht="14" x14ac:dyDescent="0.15">
      <c r="A113" s="16" t="s">
        <v>860</v>
      </c>
      <c r="B113" s="221" t="s">
        <v>246</v>
      </c>
      <c r="C113" s="40">
        <v>43</v>
      </c>
      <c r="D113" s="16" t="s">
        <v>392</v>
      </c>
      <c r="E113" s="16">
        <v>50</v>
      </c>
      <c r="F113" s="16" t="s">
        <v>393</v>
      </c>
      <c r="G113" s="138" t="s">
        <v>8519</v>
      </c>
      <c r="H113" s="70"/>
    </row>
    <row r="114" spans="1:8" ht="14" x14ac:dyDescent="0.15">
      <c r="A114" s="16" t="s">
        <v>456</v>
      </c>
      <c r="B114" s="221"/>
      <c r="C114" s="40"/>
      <c r="D114" s="16" t="s">
        <v>404</v>
      </c>
      <c r="E114" s="16">
        <v>50</v>
      </c>
      <c r="F114" s="16" t="s">
        <v>393</v>
      </c>
      <c r="G114" s="138" t="s">
        <v>8520</v>
      </c>
      <c r="H114" s="70"/>
    </row>
    <row r="115" spans="1:8" ht="14" x14ac:dyDescent="0.15">
      <c r="A115" s="16" t="s">
        <v>456</v>
      </c>
      <c r="B115" s="221" t="s">
        <v>242</v>
      </c>
      <c r="C115" s="40">
        <v>78</v>
      </c>
      <c r="D115" s="16" t="s">
        <v>404</v>
      </c>
      <c r="E115" s="16">
        <v>60</v>
      </c>
      <c r="F115" s="16" t="s">
        <v>393</v>
      </c>
      <c r="G115" s="138" t="s">
        <v>8521</v>
      </c>
      <c r="H115" s="70"/>
    </row>
    <row r="116" spans="1:8" ht="14" x14ac:dyDescent="0.15">
      <c r="A116" s="16" t="s">
        <v>1837</v>
      </c>
      <c r="B116" s="221" t="s">
        <v>219</v>
      </c>
      <c r="C116" s="40">
        <v>12</v>
      </c>
      <c r="D116" s="16" t="s">
        <v>395</v>
      </c>
      <c r="E116" s="16">
        <v>50</v>
      </c>
      <c r="F116" s="16" t="s">
        <v>393</v>
      </c>
      <c r="G116" s="138" t="s">
        <v>8522</v>
      </c>
      <c r="H116" s="70"/>
    </row>
    <row r="117" spans="1:8" ht="14" x14ac:dyDescent="0.15">
      <c r="A117" s="16" t="s">
        <v>1829</v>
      </c>
      <c r="B117" s="221" t="s">
        <v>219</v>
      </c>
      <c r="C117" s="40">
        <v>16</v>
      </c>
      <c r="D117" s="16" t="s">
        <v>400</v>
      </c>
      <c r="E117" s="16">
        <v>50</v>
      </c>
      <c r="F117" s="16" t="s">
        <v>393</v>
      </c>
      <c r="G117" s="138" t="s">
        <v>8522</v>
      </c>
      <c r="H117" s="70"/>
    </row>
    <row r="118" spans="1:8" ht="14" x14ac:dyDescent="0.15">
      <c r="A118" s="16" t="s">
        <v>964</v>
      </c>
      <c r="B118" s="221" t="s">
        <v>206</v>
      </c>
      <c r="C118" s="40">
        <v>4</v>
      </c>
      <c r="D118" s="16" t="s">
        <v>395</v>
      </c>
      <c r="E118" s="16">
        <v>80</v>
      </c>
      <c r="F118" s="16" t="s">
        <v>393</v>
      </c>
      <c r="G118" s="138" t="s">
        <v>9735</v>
      </c>
      <c r="H118" s="70"/>
    </row>
    <row r="119" spans="1:8" ht="14" x14ac:dyDescent="0.15">
      <c r="A119" s="16" t="s">
        <v>968</v>
      </c>
      <c r="B119" s="221" t="s">
        <v>206</v>
      </c>
      <c r="C119" s="40">
        <v>16</v>
      </c>
      <c r="D119" s="16" t="s">
        <v>404</v>
      </c>
      <c r="E119" s="16">
        <v>80</v>
      </c>
      <c r="F119" s="16" t="s">
        <v>393</v>
      </c>
      <c r="G119" s="138" t="s">
        <v>9735</v>
      </c>
      <c r="H119" s="70"/>
    </row>
    <row r="120" spans="1:8" ht="14" x14ac:dyDescent="0.15">
      <c r="A120" s="16" t="s">
        <v>969</v>
      </c>
      <c r="B120" s="221" t="s">
        <v>206</v>
      </c>
      <c r="C120" s="40">
        <v>19</v>
      </c>
      <c r="D120" s="16" t="s">
        <v>389</v>
      </c>
      <c r="E120" s="16">
        <v>70</v>
      </c>
      <c r="F120" s="16" t="s">
        <v>393</v>
      </c>
      <c r="G120" s="138" t="s">
        <v>9735</v>
      </c>
      <c r="H120" s="70"/>
    </row>
    <row r="121" spans="1:8" ht="14" x14ac:dyDescent="0.15">
      <c r="A121" s="16" t="s">
        <v>397</v>
      </c>
      <c r="B121" s="221" t="s">
        <v>242</v>
      </c>
      <c r="C121" s="40">
        <v>4</v>
      </c>
      <c r="D121" s="16" t="s">
        <v>389</v>
      </c>
      <c r="E121" s="16">
        <v>130</v>
      </c>
      <c r="F121" s="16" t="s">
        <v>398</v>
      </c>
      <c r="G121" s="138" t="s">
        <v>8523</v>
      </c>
      <c r="H121" s="70"/>
    </row>
    <row r="122" spans="1:8" ht="14" x14ac:dyDescent="0.15">
      <c r="A122" s="16" t="s">
        <v>1862</v>
      </c>
      <c r="B122" s="221" t="s">
        <v>246</v>
      </c>
      <c r="C122" s="40">
        <v>2</v>
      </c>
      <c r="D122" s="16" t="s">
        <v>395</v>
      </c>
      <c r="E122" s="16">
        <v>110</v>
      </c>
      <c r="F122" s="16" t="s">
        <v>398</v>
      </c>
      <c r="G122" s="138" t="s">
        <v>8523</v>
      </c>
      <c r="H122" s="70"/>
    </row>
    <row r="123" spans="1:8" ht="14" x14ac:dyDescent="0.15">
      <c r="A123" s="16" t="s">
        <v>410</v>
      </c>
      <c r="B123" s="221" t="s">
        <v>242</v>
      </c>
      <c r="C123" s="40">
        <v>10</v>
      </c>
      <c r="D123" s="16" t="s">
        <v>404</v>
      </c>
      <c r="E123" s="16">
        <v>90</v>
      </c>
      <c r="F123" s="16" t="s">
        <v>398</v>
      </c>
      <c r="G123" s="138" t="s">
        <v>8524</v>
      </c>
      <c r="H123" s="70"/>
    </row>
    <row r="124" spans="1:8" ht="14" x14ac:dyDescent="0.15">
      <c r="A124" s="16" t="s">
        <v>1384</v>
      </c>
      <c r="B124" s="221" t="s">
        <v>246</v>
      </c>
      <c r="C124" s="40">
        <v>4</v>
      </c>
      <c r="D124" s="16" t="s">
        <v>385</v>
      </c>
      <c r="E124" s="16">
        <v>130</v>
      </c>
      <c r="F124" s="16" t="s">
        <v>386</v>
      </c>
      <c r="G124" s="138" t="s">
        <v>8524</v>
      </c>
      <c r="H124" s="70"/>
    </row>
    <row r="125" spans="1:8" ht="14" x14ac:dyDescent="0.15">
      <c r="A125" s="16" t="s">
        <v>1924</v>
      </c>
      <c r="B125" s="221" t="s">
        <v>210</v>
      </c>
      <c r="C125" s="40">
        <v>103</v>
      </c>
      <c r="D125" s="16" t="s">
        <v>385</v>
      </c>
      <c r="E125" s="16">
        <v>100</v>
      </c>
      <c r="F125" s="16" t="s">
        <v>1853</v>
      </c>
      <c r="G125" s="138" t="s">
        <v>8525</v>
      </c>
      <c r="H125" s="70"/>
    </row>
    <row r="126" spans="1:8" ht="14" x14ac:dyDescent="0.15">
      <c r="A126" s="16" t="s">
        <v>1925</v>
      </c>
      <c r="B126" s="221" t="s">
        <v>210</v>
      </c>
      <c r="C126" s="40">
        <v>104</v>
      </c>
      <c r="D126" s="16" t="s">
        <v>858</v>
      </c>
      <c r="E126" s="16">
        <v>100</v>
      </c>
      <c r="F126" s="16" t="s">
        <v>1853</v>
      </c>
      <c r="G126" s="138" t="s">
        <v>8525</v>
      </c>
      <c r="H126" s="70"/>
    </row>
    <row r="127" spans="1:8" ht="14" x14ac:dyDescent="0.15">
      <c r="A127" s="16" t="s">
        <v>2016</v>
      </c>
      <c r="B127" s="221" t="s">
        <v>226</v>
      </c>
      <c r="C127" s="40">
        <v>122</v>
      </c>
      <c r="D127" s="16" t="s">
        <v>847</v>
      </c>
      <c r="E127" s="16">
        <v>120</v>
      </c>
      <c r="F127" s="16" t="s">
        <v>1853</v>
      </c>
      <c r="G127" s="138" t="s">
        <v>8525</v>
      </c>
      <c r="H127" s="70"/>
    </row>
    <row r="128" spans="1:8" ht="14" x14ac:dyDescent="0.15">
      <c r="A128" s="16" t="s">
        <v>2019</v>
      </c>
      <c r="B128" s="221" t="s">
        <v>226</v>
      </c>
      <c r="C128" s="40">
        <v>125</v>
      </c>
      <c r="D128" s="16" t="s">
        <v>389</v>
      </c>
      <c r="E128" s="16">
        <v>120</v>
      </c>
      <c r="F128" s="16" t="s">
        <v>1853</v>
      </c>
      <c r="G128" s="138" t="s">
        <v>8525</v>
      </c>
      <c r="H128" s="70"/>
    </row>
    <row r="129" spans="1:8" ht="14" x14ac:dyDescent="0.15">
      <c r="A129" s="16" t="s">
        <v>838</v>
      </c>
      <c r="B129" s="221" t="s">
        <v>242</v>
      </c>
      <c r="C129" s="40">
        <v>20</v>
      </c>
      <c r="D129" s="16" t="s">
        <v>389</v>
      </c>
      <c r="E129" s="16">
        <v>130</v>
      </c>
      <c r="F129" s="16" t="s">
        <v>386</v>
      </c>
      <c r="G129" s="138" t="s">
        <v>8526</v>
      </c>
      <c r="H129" s="70"/>
    </row>
    <row r="130" spans="1:8" ht="14" x14ac:dyDescent="0.15">
      <c r="A130" s="16" t="s">
        <v>843</v>
      </c>
      <c r="B130" s="221" t="s">
        <v>242</v>
      </c>
      <c r="C130" s="40">
        <v>26</v>
      </c>
      <c r="D130" s="16" t="s">
        <v>407</v>
      </c>
      <c r="E130" s="16">
        <v>130</v>
      </c>
      <c r="F130" s="16" t="s">
        <v>386</v>
      </c>
      <c r="G130" s="138" t="s">
        <v>8526</v>
      </c>
      <c r="H130" s="70"/>
    </row>
    <row r="131" spans="1:8" ht="14" x14ac:dyDescent="0.15">
      <c r="A131" s="16" t="s">
        <v>851</v>
      </c>
      <c r="B131" s="221" t="s">
        <v>242</v>
      </c>
      <c r="C131" s="40">
        <v>32</v>
      </c>
      <c r="D131" s="16" t="s">
        <v>395</v>
      </c>
      <c r="E131" s="16">
        <v>130</v>
      </c>
      <c r="F131" s="16" t="s">
        <v>386</v>
      </c>
      <c r="G131" s="138" t="s">
        <v>8526</v>
      </c>
      <c r="H131" s="70"/>
    </row>
    <row r="132" spans="1:8" ht="14" x14ac:dyDescent="0.15">
      <c r="A132" s="16" t="s">
        <v>1807</v>
      </c>
      <c r="B132" s="221" t="s">
        <v>246</v>
      </c>
      <c r="C132" s="40">
        <v>10</v>
      </c>
      <c r="D132" s="16" t="s">
        <v>407</v>
      </c>
      <c r="E132" s="16">
        <v>140</v>
      </c>
      <c r="F132" s="16" t="s">
        <v>386</v>
      </c>
      <c r="G132" s="138" t="s">
        <v>8527</v>
      </c>
      <c r="H132" s="70"/>
    </row>
    <row r="133" spans="1:8" ht="14" x14ac:dyDescent="0.15">
      <c r="A133" s="16" t="s">
        <v>388</v>
      </c>
      <c r="B133" s="221" t="s">
        <v>246</v>
      </c>
      <c r="C133" s="40">
        <v>13</v>
      </c>
      <c r="D133" s="16" t="s">
        <v>389</v>
      </c>
      <c r="E133" s="16">
        <v>130</v>
      </c>
      <c r="F133" s="16" t="s">
        <v>386</v>
      </c>
      <c r="G133" s="138" t="s">
        <v>8527</v>
      </c>
      <c r="H133" s="70"/>
    </row>
    <row r="134" spans="1:8" ht="14" x14ac:dyDescent="0.15">
      <c r="A134" s="16" t="s">
        <v>961</v>
      </c>
      <c r="B134" s="221" t="s">
        <v>254</v>
      </c>
      <c r="C134" s="40">
        <v>3</v>
      </c>
      <c r="D134" s="16" t="s">
        <v>385</v>
      </c>
      <c r="E134" s="16">
        <v>70</v>
      </c>
      <c r="F134" s="16" t="s">
        <v>393</v>
      </c>
      <c r="G134" s="138" t="s">
        <v>8528</v>
      </c>
      <c r="H134" s="70"/>
    </row>
    <row r="135" spans="1:8" ht="14" x14ac:dyDescent="0.15">
      <c r="A135" s="16" t="s">
        <v>2235</v>
      </c>
      <c r="B135" s="221" t="s">
        <v>261</v>
      </c>
      <c r="C135" s="40">
        <v>1</v>
      </c>
      <c r="D135" s="16" t="s">
        <v>407</v>
      </c>
      <c r="E135" s="16">
        <v>60</v>
      </c>
      <c r="F135" s="16" t="s">
        <v>393</v>
      </c>
      <c r="G135" s="138" t="s">
        <v>8529</v>
      </c>
      <c r="H135" s="70"/>
    </row>
    <row r="136" spans="1:8" ht="14" x14ac:dyDescent="0.15">
      <c r="A136" s="16" t="s">
        <v>2245</v>
      </c>
      <c r="B136" s="221" t="s">
        <v>261</v>
      </c>
      <c r="C136" s="40">
        <v>15</v>
      </c>
      <c r="D136" s="16" t="s">
        <v>395</v>
      </c>
      <c r="E136" s="16">
        <v>60</v>
      </c>
      <c r="F136" s="16" t="s">
        <v>393</v>
      </c>
      <c r="G136" s="138" t="s">
        <v>8530</v>
      </c>
      <c r="H136" s="70"/>
    </row>
    <row r="137" spans="1:8" ht="14" x14ac:dyDescent="0.15">
      <c r="A137" s="16" t="s">
        <v>2253</v>
      </c>
      <c r="B137" s="221" t="s">
        <v>261</v>
      </c>
      <c r="C137" s="40">
        <v>27</v>
      </c>
      <c r="D137" s="16" t="s">
        <v>389</v>
      </c>
      <c r="E137" s="16">
        <v>60</v>
      </c>
      <c r="F137" s="16" t="s">
        <v>393</v>
      </c>
      <c r="G137" s="138" t="s">
        <v>8531</v>
      </c>
      <c r="H137" s="70"/>
    </row>
    <row r="138" spans="1:8" ht="14" x14ac:dyDescent="0.15">
      <c r="A138" s="16" t="s">
        <v>837</v>
      </c>
      <c r="B138" s="221" t="s">
        <v>250</v>
      </c>
      <c r="C138" s="40">
        <v>1</v>
      </c>
      <c r="D138" s="16" t="s">
        <v>407</v>
      </c>
      <c r="E138" s="16">
        <v>110</v>
      </c>
      <c r="F138" s="16" t="s">
        <v>386</v>
      </c>
      <c r="G138" s="138" t="s">
        <v>8532</v>
      </c>
      <c r="H138" s="70"/>
    </row>
    <row r="139" spans="1:8" ht="14" x14ac:dyDescent="0.15">
      <c r="A139" s="16" t="s">
        <v>523</v>
      </c>
      <c r="B139" s="221" t="s">
        <v>250</v>
      </c>
      <c r="C139" s="40">
        <v>27</v>
      </c>
      <c r="D139" s="16" t="s">
        <v>407</v>
      </c>
      <c r="E139" s="16">
        <v>80</v>
      </c>
      <c r="F139" s="16" t="s">
        <v>398</v>
      </c>
      <c r="G139" s="138" t="s">
        <v>8532</v>
      </c>
      <c r="H139" s="70"/>
    </row>
    <row r="140" spans="1:8" ht="14" x14ac:dyDescent="0.15">
      <c r="A140" s="16" t="s">
        <v>544</v>
      </c>
      <c r="B140" s="221" t="s">
        <v>250</v>
      </c>
      <c r="C140" s="40">
        <v>60</v>
      </c>
      <c r="D140" s="16" t="s">
        <v>407</v>
      </c>
      <c r="E140" s="16">
        <v>40</v>
      </c>
      <c r="F140" s="16" t="s">
        <v>393</v>
      </c>
      <c r="G140" s="138" t="s">
        <v>8532</v>
      </c>
      <c r="H140" s="70"/>
    </row>
    <row r="141" spans="1:8" ht="14" x14ac:dyDescent="0.15">
      <c r="A141" s="16" t="s">
        <v>926</v>
      </c>
      <c r="B141" s="221" t="s">
        <v>250</v>
      </c>
      <c r="C141" s="40">
        <v>81</v>
      </c>
      <c r="D141" s="16" t="s">
        <v>385</v>
      </c>
      <c r="E141" s="16">
        <v>100</v>
      </c>
      <c r="F141" s="16" t="s">
        <v>398</v>
      </c>
      <c r="G141" s="138" t="s">
        <v>8533</v>
      </c>
      <c r="H141" s="70"/>
    </row>
    <row r="142" spans="1:8" ht="14" x14ac:dyDescent="0.15">
      <c r="A142" s="16" t="s">
        <v>1384</v>
      </c>
      <c r="B142" s="221" t="s">
        <v>250</v>
      </c>
      <c r="C142" s="40">
        <v>18</v>
      </c>
      <c r="D142" s="16" t="s">
        <v>847</v>
      </c>
      <c r="E142" s="16">
        <v>130</v>
      </c>
      <c r="F142" s="16" t="s">
        <v>386</v>
      </c>
      <c r="G142" s="138" t="s">
        <v>8534</v>
      </c>
      <c r="H142" s="70"/>
    </row>
    <row r="143" spans="1:8" ht="14" x14ac:dyDescent="0.15">
      <c r="A143" s="16" t="s">
        <v>1391</v>
      </c>
      <c r="B143" s="221" t="s">
        <v>250</v>
      </c>
      <c r="C143" s="40">
        <v>30</v>
      </c>
      <c r="D143" s="16" t="s">
        <v>847</v>
      </c>
      <c r="E143" s="16">
        <v>80</v>
      </c>
      <c r="F143" s="16" t="s">
        <v>398</v>
      </c>
      <c r="G143" s="138" t="s">
        <v>8534</v>
      </c>
      <c r="H143" s="70"/>
    </row>
    <row r="144" spans="1:8" ht="14" x14ac:dyDescent="0.15">
      <c r="A144" s="16" t="s">
        <v>1397</v>
      </c>
      <c r="B144" s="221" t="s">
        <v>250</v>
      </c>
      <c r="C144" s="40">
        <v>43</v>
      </c>
      <c r="D144" s="16" t="s">
        <v>847</v>
      </c>
      <c r="E144" s="16">
        <v>50</v>
      </c>
      <c r="F144" s="16" t="s">
        <v>393</v>
      </c>
      <c r="G144" s="138" t="s">
        <v>8534</v>
      </c>
      <c r="H144" s="70"/>
    </row>
    <row r="145" spans="1:8" ht="14" x14ac:dyDescent="0.15">
      <c r="A145" s="16" t="s">
        <v>935</v>
      </c>
      <c r="B145" s="221" t="s">
        <v>250</v>
      </c>
      <c r="C145" s="40">
        <v>86</v>
      </c>
      <c r="D145" s="16" t="s">
        <v>858</v>
      </c>
      <c r="E145" s="16">
        <v>100</v>
      </c>
      <c r="F145" s="16" t="s">
        <v>398</v>
      </c>
      <c r="G145" s="138" t="s">
        <v>8535</v>
      </c>
      <c r="H145" s="70"/>
    </row>
    <row r="146" spans="1:8" ht="14" x14ac:dyDescent="0.15">
      <c r="A146" s="16" t="s">
        <v>406</v>
      </c>
      <c r="B146" s="221" t="s">
        <v>254</v>
      </c>
      <c r="C146" s="40">
        <v>6</v>
      </c>
      <c r="D146" s="16" t="s">
        <v>400</v>
      </c>
      <c r="E146" s="16">
        <v>140</v>
      </c>
      <c r="F146" s="16" t="s">
        <v>386</v>
      </c>
      <c r="G146" s="138" t="s">
        <v>8536</v>
      </c>
      <c r="H146" s="70"/>
    </row>
    <row r="147" spans="1:8" ht="14" x14ac:dyDescent="0.15">
      <c r="A147" s="16" t="s">
        <v>434</v>
      </c>
      <c r="B147" s="221" t="s">
        <v>254</v>
      </c>
      <c r="C147" s="40">
        <v>46</v>
      </c>
      <c r="D147" s="16" t="s">
        <v>385</v>
      </c>
      <c r="E147" s="16">
        <v>80</v>
      </c>
      <c r="F147" s="16" t="s">
        <v>398</v>
      </c>
      <c r="G147" s="138" t="s">
        <v>8536</v>
      </c>
      <c r="H147" s="70"/>
    </row>
    <row r="148" spans="1:8" ht="14" x14ac:dyDescent="0.15">
      <c r="A148" s="16" t="s">
        <v>453</v>
      </c>
      <c r="B148" s="221" t="s">
        <v>254</v>
      </c>
      <c r="C148" s="40">
        <v>70</v>
      </c>
      <c r="D148" s="16" t="s">
        <v>385</v>
      </c>
      <c r="E148" s="16">
        <v>50</v>
      </c>
      <c r="F148" s="16" t="s">
        <v>393</v>
      </c>
      <c r="G148" s="138" t="s">
        <v>8536</v>
      </c>
      <c r="H148" s="70"/>
    </row>
    <row r="149" spans="1:8" ht="14" x14ac:dyDescent="0.15">
      <c r="A149" s="16" t="s">
        <v>401</v>
      </c>
      <c r="B149" s="221" t="s">
        <v>254</v>
      </c>
      <c r="C149" s="40">
        <v>95</v>
      </c>
      <c r="D149" s="16" t="s">
        <v>400</v>
      </c>
      <c r="E149" s="16">
        <v>150</v>
      </c>
      <c r="F149" s="16" t="s">
        <v>386</v>
      </c>
      <c r="G149" s="138" t="s">
        <v>8537</v>
      </c>
      <c r="H149" s="70"/>
    </row>
    <row r="150" spans="1:8" ht="14" x14ac:dyDescent="0.15">
      <c r="A150" s="16" t="s">
        <v>1948</v>
      </c>
      <c r="B150" s="221" t="s">
        <v>254</v>
      </c>
      <c r="C150" s="40">
        <v>5</v>
      </c>
      <c r="D150" s="16" t="s">
        <v>389</v>
      </c>
      <c r="E150" s="16">
        <v>140</v>
      </c>
      <c r="F150" s="16" t="s">
        <v>386</v>
      </c>
      <c r="G150" s="138" t="s">
        <v>8538</v>
      </c>
      <c r="H150" s="70"/>
    </row>
    <row r="151" spans="1:8" ht="14" x14ac:dyDescent="0.15">
      <c r="A151" s="16" t="s">
        <v>872</v>
      </c>
      <c r="B151" s="221" t="s">
        <v>254</v>
      </c>
      <c r="C151" s="40">
        <v>48</v>
      </c>
      <c r="D151" s="16" t="s">
        <v>389</v>
      </c>
      <c r="E151" s="16">
        <v>100</v>
      </c>
      <c r="F151" s="16" t="s">
        <v>398</v>
      </c>
      <c r="G151" s="138" t="s">
        <v>8538</v>
      </c>
      <c r="H151" s="70"/>
    </row>
    <row r="152" spans="1:8" ht="14" x14ac:dyDescent="0.15">
      <c r="A152" s="16" t="s">
        <v>898</v>
      </c>
      <c r="B152" s="221" t="s">
        <v>254</v>
      </c>
      <c r="C152" s="40">
        <v>79</v>
      </c>
      <c r="D152" s="16" t="s">
        <v>389</v>
      </c>
      <c r="E152" s="16">
        <v>60</v>
      </c>
      <c r="F152" s="16" t="s">
        <v>393</v>
      </c>
      <c r="G152" s="138" t="s">
        <v>8538</v>
      </c>
      <c r="H152" s="70"/>
    </row>
    <row r="153" spans="1:8" ht="14" x14ac:dyDescent="0.15">
      <c r="A153" s="16" t="s">
        <v>1952</v>
      </c>
      <c r="B153" s="221" t="s">
        <v>254</v>
      </c>
      <c r="C153" s="40">
        <v>98</v>
      </c>
      <c r="D153" s="16" t="s">
        <v>407</v>
      </c>
      <c r="E153" s="16">
        <v>110</v>
      </c>
      <c r="F153" s="16" t="s">
        <v>398</v>
      </c>
      <c r="G153" s="138" t="s">
        <v>8539</v>
      </c>
      <c r="H153" s="70"/>
    </row>
    <row r="154" spans="1:8" ht="14" x14ac:dyDescent="0.15">
      <c r="A154" s="16" t="s">
        <v>2236</v>
      </c>
      <c r="B154" s="221" t="s">
        <v>261</v>
      </c>
      <c r="C154" s="40">
        <v>3</v>
      </c>
      <c r="D154" s="16" t="s">
        <v>407</v>
      </c>
      <c r="E154" s="16">
        <v>80</v>
      </c>
      <c r="F154" s="16" t="s">
        <v>398</v>
      </c>
      <c r="G154" s="138" t="s">
        <v>8540</v>
      </c>
      <c r="H154" s="70"/>
    </row>
    <row r="155" spans="1:8" ht="14" x14ac:dyDescent="0.15">
      <c r="A155" s="16" t="s">
        <v>2246</v>
      </c>
      <c r="B155" s="221" t="s">
        <v>261</v>
      </c>
      <c r="C155" s="40">
        <v>17</v>
      </c>
      <c r="D155" s="16" t="s">
        <v>395</v>
      </c>
      <c r="E155" s="16">
        <v>100</v>
      </c>
      <c r="F155" s="16" t="s">
        <v>398</v>
      </c>
      <c r="G155" s="138" t="s">
        <v>8541</v>
      </c>
      <c r="H155" s="70"/>
    </row>
    <row r="156" spans="1:8" ht="14" x14ac:dyDescent="0.15">
      <c r="A156" s="16" t="s">
        <v>2254</v>
      </c>
      <c r="B156" s="221" t="s">
        <v>261</v>
      </c>
      <c r="C156" s="40">
        <v>29</v>
      </c>
      <c r="D156" s="16" t="s">
        <v>389</v>
      </c>
      <c r="E156" s="16">
        <v>90</v>
      </c>
      <c r="F156" s="16" t="s">
        <v>398</v>
      </c>
      <c r="G156" s="138" t="s">
        <v>8542</v>
      </c>
      <c r="H156" s="70"/>
    </row>
    <row r="157" spans="1:8" ht="14" x14ac:dyDescent="0.15">
      <c r="A157" s="16" t="s">
        <v>2238</v>
      </c>
      <c r="B157" s="221" t="s">
        <v>261</v>
      </c>
      <c r="C157" s="40">
        <v>7</v>
      </c>
      <c r="D157" s="16" t="s">
        <v>407</v>
      </c>
      <c r="E157" s="16">
        <v>60</v>
      </c>
      <c r="F157" s="16" t="s">
        <v>393</v>
      </c>
      <c r="G157" s="138" t="s">
        <v>8543</v>
      </c>
      <c r="H157" s="70"/>
    </row>
    <row r="158" spans="1:8" ht="14" x14ac:dyDescent="0.15">
      <c r="A158" s="16" t="s">
        <v>2248</v>
      </c>
      <c r="B158" s="221" t="s">
        <v>261</v>
      </c>
      <c r="C158" s="40">
        <v>21</v>
      </c>
      <c r="D158" s="16" t="s">
        <v>395</v>
      </c>
      <c r="E158" s="16">
        <v>60</v>
      </c>
      <c r="F158" s="16" t="s">
        <v>393</v>
      </c>
      <c r="G158" s="138" t="s">
        <v>8543</v>
      </c>
      <c r="H158" s="70"/>
    </row>
    <row r="159" spans="1:8" ht="14" x14ac:dyDescent="0.15">
      <c r="A159" s="16" t="s">
        <v>2256</v>
      </c>
      <c r="B159" s="221" t="s">
        <v>261</v>
      </c>
      <c r="C159" s="40">
        <v>33</v>
      </c>
      <c r="D159" s="16" t="s">
        <v>389</v>
      </c>
      <c r="E159" s="16">
        <v>60</v>
      </c>
      <c r="F159" s="16" t="s">
        <v>393</v>
      </c>
      <c r="G159" s="138" t="s">
        <v>8543</v>
      </c>
      <c r="H159" s="70"/>
    </row>
    <row r="160" spans="1:8" ht="14" x14ac:dyDescent="0.15">
      <c r="A160" s="16" t="s">
        <v>2298</v>
      </c>
      <c r="B160" s="221" t="s">
        <v>261</v>
      </c>
      <c r="C160" s="40">
        <v>82</v>
      </c>
      <c r="D160" s="16" t="s">
        <v>392</v>
      </c>
      <c r="E160" s="16">
        <v>80</v>
      </c>
      <c r="F160" s="16" t="s">
        <v>398</v>
      </c>
      <c r="G160" s="138" t="s">
        <v>8544</v>
      </c>
      <c r="H160" s="70"/>
    </row>
    <row r="161" spans="1:8" ht="14" x14ac:dyDescent="0.15">
      <c r="A161" s="16" t="s">
        <v>2299</v>
      </c>
      <c r="B161" s="221" t="s">
        <v>261</v>
      </c>
      <c r="C161" s="40">
        <v>83</v>
      </c>
      <c r="D161" s="16" t="s">
        <v>392</v>
      </c>
      <c r="E161" s="16">
        <v>140</v>
      </c>
      <c r="F161" s="16" t="s">
        <v>386</v>
      </c>
      <c r="G161" s="138" t="s">
        <v>8544</v>
      </c>
      <c r="H161" s="70"/>
    </row>
    <row r="162" spans="1:8" ht="14" x14ac:dyDescent="0.15">
      <c r="A162" s="16" t="s">
        <v>2362</v>
      </c>
      <c r="B162" s="221" t="s">
        <v>268</v>
      </c>
      <c r="C162" s="40">
        <v>34</v>
      </c>
      <c r="D162" s="16" t="s">
        <v>389</v>
      </c>
      <c r="E162" s="16">
        <v>130</v>
      </c>
      <c r="F162" s="16" t="s">
        <v>393</v>
      </c>
      <c r="G162" s="138" t="s">
        <v>8545</v>
      </c>
      <c r="H162" s="70"/>
    </row>
    <row r="163" spans="1:8" ht="14" x14ac:dyDescent="0.15">
      <c r="A163" s="16" t="s">
        <v>2252</v>
      </c>
      <c r="B163" s="221" t="s">
        <v>287</v>
      </c>
      <c r="C163" s="40">
        <v>17</v>
      </c>
      <c r="D163" s="16" t="s">
        <v>395</v>
      </c>
      <c r="E163" s="16">
        <v>130</v>
      </c>
      <c r="F163" s="16" t="s">
        <v>393</v>
      </c>
      <c r="G163" s="138" t="s">
        <v>8545</v>
      </c>
      <c r="H163" s="70"/>
    </row>
    <row r="164" spans="1:8" ht="14" x14ac:dyDescent="0.15">
      <c r="A164" s="16" t="s">
        <v>2266</v>
      </c>
      <c r="B164" s="221" t="s">
        <v>287</v>
      </c>
      <c r="C164" s="40">
        <v>39</v>
      </c>
      <c r="D164" s="16" t="s">
        <v>404</v>
      </c>
      <c r="E164" s="16">
        <v>130</v>
      </c>
      <c r="F164" s="16" t="s">
        <v>393</v>
      </c>
      <c r="G164" s="138" t="s">
        <v>8545</v>
      </c>
      <c r="H164" s="70"/>
    </row>
    <row r="165" spans="1:8" ht="14" x14ac:dyDescent="0.15">
      <c r="A165" s="16" t="s">
        <v>456</v>
      </c>
      <c r="B165" s="221" t="s">
        <v>296</v>
      </c>
      <c r="C165" s="40">
        <v>42</v>
      </c>
      <c r="D165" s="16" t="s">
        <v>404</v>
      </c>
      <c r="E165" s="16">
        <v>60</v>
      </c>
      <c r="F165" s="16" t="s">
        <v>393</v>
      </c>
      <c r="G165" s="138" t="s">
        <v>8546</v>
      </c>
      <c r="H165" s="70"/>
    </row>
    <row r="166" spans="1:8" ht="14" x14ac:dyDescent="0.15">
      <c r="A166" s="16" t="s">
        <v>2596</v>
      </c>
      <c r="B166" s="221" t="s">
        <v>299</v>
      </c>
      <c r="C166" s="40">
        <v>88</v>
      </c>
      <c r="D166" s="16" t="s">
        <v>469</v>
      </c>
      <c r="E166" s="16"/>
      <c r="F166" s="16" t="s">
        <v>1069</v>
      </c>
      <c r="G166" s="138" t="s">
        <v>8547</v>
      </c>
      <c r="H166" s="70"/>
    </row>
    <row r="167" spans="1:8" ht="14" x14ac:dyDescent="0.15">
      <c r="A167" s="16" t="s">
        <v>2597</v>
      </c>
      <c r="B167" s="221" t="s">
        <v>299</v>
      </c>
      <c r="C167" s="40">
        <v>89</v>
      </c>
      <c r="D167" s="16" t="s">
        <v>469</v>
      </c>
      <c r="E167" s="16"/>
      <c r="F167" s="16" t="s">
        <v>1542</v>
      </c>
      <c r="G167" s="138" t="s">
        <v>8547</v>
      </c>
      <c r="H167" s="70"/>
    </row>
    <row r="168" spans="1:8" ht="14" x14ac:dyDescent="0.15">
      <c r="A168" s="16" t="s">
        <v>394</v>
      </c>
      <c r="B168" s="221" t="s">
        <v>293</v>
      </c>
      <c r="C168" s="40">
        <v>19</v>
      </c>
      <c r="D168" s="16" t="s">
        <v>395</v>
      </c>
      <c r="E168" s="16">
        <v>160</v>
      </c>
      <c r="F168" s="16" t="s">
        <v>386</v>
      </c>
      <c r="G168" s="138" t="s">
        <v>8548</v>
      </c>
      <c r="H168" s="70"/>
    </row>
    <row r="169" spans="1:8" ht="14" x14ac:dyDescent="0.15">
      <c r="A169" s="16" t="s">
        <v>2611</v>
      </c>
      <c r="B169" s="221" t="s">
        <v>302</v>
      </c>
      <c r="C169" s="40">
        <v>25</v>
      </c>
      <c r="D169" s="16" t="s">
        <v>389</v>
      </c>
      <c r="E169" s="16">
        <v>90</v>
      </c>
      <c r="F169" s="16" t="s">
        <v>2354</v>
      </c>
      <c r="G169" s="138" t="s">
        <v>8549</v>
      </c>
      <c r="H169" s="70"/>
    </row>
    <row r="170" spans="1:8" ht="14" x14ac:dyDescent="0.15">
      <c r="A170" s="16" t="s">
        <v>2612</v>
      </c>
      <c r="B170" s="221" t="s">
        <v>302</v>
      </c>
      <c r="C170" s="40">
        <v>26</v>
      </c>
      <c r="D170" s="16" t="s">
        <v>389</v>
      </c>
      <c r="E170" s="16">
        <v>130</v>
      </c>
      <c r="F170" s="16" t="s">
        <v>398</v>
      </c>
      <c r="G170" s="138" t="s">
        <v>8549</v>
      </c>
      <c r="H170" s="70"/>
    </row>
    <row r="171" spans="1:8" ht="14" x14ac:dyDescent="0.15">
      <c r="A171" s="16" t="s">
        <v>2617</v>
      </c>
      <c r="B171" s="221" t="s">
        <v>302</v>
      </c>
      <c r="C171" s="40">
        <v>61</v>
      </c>
      <c r="D171" s="16" t="s">
        <v>400</v>
      </c>
      <c r="E171" s="16">
        <v>90</v>
      </c>
      <c r="F171" s="16" t="s">
        <v>2354</v>
      </c>
      <c r="G171" s="138" t="s">
        <v>8549</v>
      </c>
      <c r="H171" s="70"/>
    </row>
    <row r="172" spans="1:8" ht="14" x14ac:dyDescent="0.15">
      <c r="A172" s="16" t="s">
        <v>2618</v>
      </c>
      <c r="B172" s="221" t="s">
        <v>302</v>
      </c>
      <c r="C172" s="40">
        <v>62</v>
      </c>
      <c r="D172" s="16" t="s">
        <v>400</v>
      </c>
      <c r="E172" s="16">
        <v>150</v>
      </c>
      <c r="F172" s="16" t="s">
        <v>398</v>
      </c>
      <c r="G172" s="138" t="s">
        <v>8549</v>
      </c>
      <c r="H172" s="70"/>
    </row>
    <row r="173" spans="1:8" ht="14" x14ac:dyDescent="0.15">
      <c r="A173" s="16" t="s">
        <v>2630</v>
      </c>
      <c r="B173" s="221" t="s">
        <v>302</v>
      </c>
      <c r="C173" s="40">
        <v>92</v>
      </c>
      <c r="D173" s="16" t="s">
        <v>469</v>
      </c>
      <c r="E173" s="16"/>
      <c r="F173" s="16" t="s">
        <v>1069</v>
      </c>
      <c r="G173" s="138" t="s">
        <v>8549</v>
      </c>
      <c r="H173" s="70"/>
    </row>
    <row r="174" spans="1:8" ht="14" x14ac:dyDescent="0.15">
      <c r="A174" s="16" t="s">
        <v>2521</v>
      </c>
      <c r="B174" s="221" t="s">
        <v>296</v>
      </c>
      <c r="C174" s="40">
        <v>17</v>
      </c>
      <c r="D174" s="16" t="s">
        <v>407</v>
      </c>
      <c r="E174" s="16">
        <v>130</v>
      </c>
      <c r="F174" s="16" t="s">
        <v>386</v>
      </c>
      <c r="G174" s="138" t="s">
        <v>8550</v>
      </c>
      <c r="H174" s="70"/>
    </row>
    <row r="175" spans="1:8" ht="14" x14ac:dyDescent="0.15">
      <c r="A175" s="16" t="s">
        <v>2523</v>
      </c>
      <c r="B175" s="221" t="s">
        <v>296</v>
      </c>
      <c r="C175" s="40">
        <v>19</v>
      </c>
      <c r="D175" s="16" t="s">
        <v>407</v>
      </c>
      <c r="E175" s="16">
        <v>110</v>
      </c>
      <c r="F175" s="16" t="s">
        <v>398</v>
      </c>
      <c r="G175" s="138" t="s">
        <v>8550</v>
      </c>
      <c r="H175" s="70"/>
    </row>
    <row r="176" spans="1:8" ht="14" x14ac:dyDescent="0.15">
      <c r="A176" s="16" t="s">
        <v>2315</v>
      </c>
      <c r="B176" s="221" t="s">
        <v>265</v>
      </c>
      <c r="C176" s="40">
        <v>30</v>
      </c>
      <c r="D176" s="16" t="s">
        <v>389</v>
      </c>
      <c r="E176" s="16">
        <v>130</v>
      </c>
      <c r="F176" s="16" t="s">
        <v>398</v>
      </c>
      <c r="G176" s="138" t="s">
        <v>8551</v>
      </c>
      <c r="H176" s="70"/>
    </row>
    <row r="177" spans="1:8" ht="14" x14ac:dyDescent="0.15">
      <c r="A177" s="16" t="s">
        <v>1385</v>
      </c>
      <c r="B177" s="221" t="s">
        <v>278</v>
      </c>
      <c r="C177" s="40">
        <v>28</v>
      </c>
      <c r="D177" s="16" t="s">
        <v>389</v>
      </c>
      <c r="E177" s="16">
        <v>110</v>
      </c>
      <c r="F177" s="16" t="s">
        <v>398</v>
      </c>
      <c r="G177" s="138" t="s">
        <v>8551</v>
      </c>
      <c r="H177" s="70"/>
    </row>
    <row r="178" spans="1:8" ht="14" x14ac:dyDescent="0.15">
      <c r="A178" s="16" t="s">
        <v>1798</v>
      </c>
      <c r="B178" s="221" t="s">
        <v>271</v>
      </c>
      <c r="C178" s="40">
        <v>46</v>
      </c>
      <c r="D178" s="16" t="s">
        <v>404</v>
      </c>
      <c r="E178" s="16">
        <v>140</v>
      </c>
      <c r="F178" s="16" t="s">
        <v>386</v>
      </c>
      <c r="G178" s="138" t="s">
        <v>8552</v>
      </c>
      <c r="H178" s="70"/>
    </row>
    <row r="179" spans="1:8" ht="14" x14ac:dyDescent="0.15">
      <c r="A179" s="16" t="s">
        <v>410</v>
      </c>
      <c r="B179" s="221" t="s">
        <v>296</v>
      </c>
      <c r="C179" s="40">
        <v>43</v>
      </c>
      <c r="D179" s="16" t="s">
        <v>404</v>
      </c>
      <c r="E179" s="16">
        <v>90</v>
      </c>
      <c r="F179" s="16" t="s">
        <v>398</v>
      </c>
      <c r="G179" s="138" t="s">
        <v>8552</v>
      </c>
      <c r="H179" s="70"/>
    </row>
    <row r="180" spans="1:8" ht="14" x14ac:dyDescent="0.15">
      <c r="A180" s="16" t="s">
        <v>2430</v>
      </c>
      <c r="B180" s="221" t="s">
        <v>278</v>
      </c>
      <c r="C180" s="40">
        <v>52</v>
      </c>
      <c r="D180" s="16" t="s">
        <v>385</v>
      </c>
      <c r="E180" s="16">
        <v>90</v>
      </c>
      <c r="F180" s="16" t="s">
        <v>393</v>
      </c>
      <c r="G180" s="138" t="s">
        <v>8553</v>
      </c>
      <c r="H180" s="70"/>
    </row>
    <row r="181" spans="1:8" ht="14" x14ac:dyDescent="0.15">
      <c r="A181" s="16" t="s">
        <v>1793</v>
      </c>
      <c r="B181" s="221" t="s">
        <v>281</v>
      </c>
      <c r="C181" s="40">
        <v>63</v>
      </c>
      <c r="D181" s="16" t="s">
        <v>385</v>
      </c>
      <c r="E181" s="16">
        <v>130</v>
      </c>
      <c r="F181" s="16" t="s">
        <v>386</v>
      </c>
      <c r="G181" s="138" t="s">
        <v>8553</v>
      </c>
      <c r="H181" s="70"/>
    </row>
    <row r="182" spans="1:8" ht="14" x14ac:dyDescent="0.15">
      <c r="A182" s="16" t="s">
        <v>1797</v>
      </c>
      <c r="B182" s="221" t="s">
        <v>293</v>
      </c>
      <c r="C182" s="40">
        <v>80</v>
      </c>
      <c r="D182" s="16" t="s">
        <v>400</v>
      </c>
      <c r="E182" s="16">
        <v>100</v>
      </c>
      <c r="F182" s="16" t="s">
        <v>398</v>
      </c>
      <c r="G182" s="138" t="s">
        <v>8554</v>
      </c>
      <c r="H182" s="70"/>
    </row>
    <row r="183" spans="1:8" ht="14" x14ac:dyDescent="0.15">
      <c r="A183" s="16" t="s">
        <v>2589</v>
      </c>
      <c r="B183" s="221" t="s">
        <v>299</v>
      </c>
      <c r="C183" s="40">
        <v>68</v>
      </c>
      <c r="D183" s="16" t="s">
        <v>2547</v>
      </c>
      <c r="E183" s="16">
        <v>70</v>
      </c>
      <c r="F183" s="16" t="s">
        <v>393</v>
      </c>
      <c r="G183" s="138" t="s">
        <v>8555</v>
      </c>
      <c r="H183" s="70"/>
    </row>
    <row r="184" spans="1:8" ht="14" x14ac:dyDescent="0.15">
      <c r="A184" s="16" t="s">
        <v>924</v>
      </c>
      <c r="B184" s="221"/>
      <c r="C184" s="40"/>
      <c r="D184" s="16" t="s">
        <v>496</v>
      </c>
      <c r="E184" s="16"/>
      <c r="F184" s="16" t="s">
        <v>496</v>
      </c>
      <c r="G184" s="138" t="s">
        <v>8556</v>
      </c>
      <c r="H184" s="70"/>
    </row>
    <row r="185" spans="1:8" ht="14" x14ac:dyDescent="0.15">
      <c r="A185" s="16" t="s">
        <v>2570</v>
      </c>
      <c r="B185" s="221"/>
      <c r="C185" s="40"/>
      <c r="D185" s="16" t="s">
        <v>496</v>
      </c>
      <c r="E185" s="16"/>
      <c r="F185" s="16" t="s">
        <v>496</v>
      </c>
      <c r="G185" s="138" t="s">
        <v>8556</v>
      </c>
      <c r="H185" s="70"/>
    </row>
    <row r="186" spans="1:8" ht="14" x14ac:dyDescent="0.15">
      <c r="A186" s="16" t="s">
        <v>1219</v>
      </c>
      <c r="B186" s="221" t="s">
        <v>308</v>
      </c>
      <c r="C186" s="40">
        <v>6</v>
      </c>
      <c r="D186" s="16" t="s">
        <v>407</v>
      </c>
      <c r="E186" s="16">
        <v>60</v>
      </c>
      <c r="F186" s="16" t="s">
        <v>393</v>
      </c>
      <c r="G186" s="138" t="s">
        <v>8557</v>
      </c>
      <c r="H186" s="70"/>
    </row>
    <row r="187" spans="1:8" ht="14" x14ac:dyDescent="0.15">
      <c r="A187" s="16" t="s">
        <v>1218</v>
      </c>
      <c r="B187" s="221" t="s">
        <v>308</v>
      </c>
      <c r="C187" s="40">
        <v>25</v>
      </c>
      <c r="D187" s="16" t="s">
        <v>395</v>
      </c>
      <c r="E187" s="16">
        <v>60</v>
      </c>
      <c r="F187" s="16" t="s">
        <v>393</v>
      </c>
      <c r="G187" s="138" t="s">
        <v>8557</v>
      </c>
      <c r="H187" s="70"/>
    </row>
    <row r="188" spans="1:8" ht="14" x14ac:dyDescent="0.15">
      <c r="A188" s="16" t="s">
        <v>1212</v>
      </c>
      <c r="B188" s="221" t="s">
        <v>308</v>
      </c>
      <c r="C188" s="40">
        <v>33</v>
      </c>
      <c r="D188" s="16" t="s">
        <v>389</v>
      </c>
      <c r="E188" s="16">
        <v>60</v>
      </c>
      <c r="F188" s="16" t="s">
        <v>393</v>
      </c>
      <c r="G188" s="138" t="s">
        <v>8557</v>
      </c>
      <c r="H188" s="70"/>
    </row>
    <row r="189" spans="1:8" ht="14" x14ac:dyDescent="0.15">
      <c r="A189" s="16" t="s">
        <v>2289</v>
      </c>
      <c r="B189" s="221" t="s">
        <v>261</v>
      </c>
      <c r="C189" s="40">
        <v>71</v>
      </c>
      <c r="D189" s="16" t="s">
        <v>858</v>
      </c>
      <c r="E189" s="16">
        <v>100</v>
      </c>
      <c r="F189" s="16" t="s">
        <v>398</v>
      </c>
      <c r="G189" s="138" t="s">
        <v>8558</v>
      </c>
      <c r="H189" s="70"/>
    </row>
    <row r="190" spans="1:8" ht="14" x14ac:dyDescent="0.15">
      <c r="A190" s="16" t="s">
        <v>2404</v>
      </c>
      <c r="B190" s="221" t="s">
        <v>271</v>
      </c>
      <c r="C190" s="40">
        <v>54</v>
      </c>
      <c r="D190" s="16" t="s">
        <v>385</v>
      </c>
      <c r="E190" s="16">
        <v>170</v>
      </c>
      <c r="F190" s="16" t="s">
        <v>393</v>
      </c>
      <c r="G190" s="138" t="s">
        <v>8559</v>
      </c>
      <c r="H190" s="70"/>
    </row>
    <row r="191" spans="1:8" ht="14" x14ac:dyDescent="0.15">
      <c r="A191" s="16" t="s">
        <v>2418</v>
      </c>
      <c r="B191" s="221" t="s">
        <v>275</v>
      </c>
      <c r="C191" s="40">
        <v>107</v>
      </c>
      <c r="D191" s="16" t="s">
        <v>2417</v>
      </c>
      <c r="E191" s="16">
        <v>180</v>
      </c>
      <c r="F191" s="16" t="s">
        <v>393</v>
      </c>
      <c r="G191" s="138" t="s">
        <v>8559</v>
      </c>
      <c r="H191" s="70"/>
    </row>
    <row r="192" spans="1:8" ht="14" x14ac:dyDescent="0.15">
      <c r="A192" s="16" t="s">
        <v>2289</v>
      </c>
      <c r="B192" s="221" t="s">
        <v>293</v>
      </c>
      <c r="C192" s="40">
        <v>90</v>
      </c>
      <c r="D192" s="16" t="s">
        <v>858</v>
      </c>
      <c r="E192" s="16">
        <v>100</v>
      </c>
      <c r="F192" s="16" t="s">
        <v>398</v>
      </c>
      <c r="G192" s="138" t="s">
        <v>8558</v>
      </c>
      <c r="H192" s="70"/>
    </row>
    <row r="193" spans="1:8" ht="14" x14ac:dyDescent="0.15">
      <c r="A193" s="16" t="s">
        <v>456</v>
      </c>
      <c r="B193" s="221" t="s">
        <v>314</v>
      </c>
      <c r="C193" s="40">
        <v>20</v>
      </c>
      <c r="D193" s="16" t="s">
        <v>404</v>
      </c>
      <c r="E193" s="16">
        <v>60</v>
      </c>
      <c r="F193" s="16" t="s">
        <v>393</v>
      </c>
      <c r="G193" s="138" t="s">
        <v>8560</v>
      </c>
      <c r="H193" s="70"/>
    </row>
    <row r="194" spans="1:8" ht="14" x14ac:dyDescent="0.15">
      <c r="A194" s="16" t="s">
        <v>432</v>
      </c>
      <c r="B194" s="221" t="s">
        <v>326</v>
      </c>
      <c r="C194" s="40">
        <v>22</v>
      </c>
      <c r="D194" s="16" t="s">
        <v>389</v>
      </c>
      <c r="E194" s="16">
        <v>30</v>
      </c>
      <c r="F194" s="16" t="s">
        <v>393</v>
      </c>
      <c r="G194" s="138" t="s">
        <v>8561</v>
      </c>
      <c r="H194" s="70"/>
    </row>
    <row r="195" spans="1:8" ht="14" x14ac:dyDescent="0.15">
      <c r="A195" s="16" t="s">
        <v>456</v>
      </c>
      <c r="B195" s="221" t="s">
        <v>326</v>
      </c>
      <c r="C195" s="40">
        <v>26</v>
      </c>
      <c r="D195" s="16" t="s">
        <v>404</v>
      </c>
      <c r="E195" s="16">
        <v>60</v>
      </c>
      <c r="F195" s="16" t="s">
        <v>393</v>
      </c>
      <c r="G195" s="138" t="s">
        <v>8561</v>
      </c>
      <c r="H195" s="70"/>
    </row>
    <row r="196" spans="1:8" ht="14" x14ac:dyDescent="0.15">
      <c r="A196" s="16" t="s">
        <v>464</v>
      </c>
      <c r="B196" s="221" t="s">
        <v>326</v>
      </c>
      <c r="C196" s="40">
        <v>8</v>
      </c>
      <c r="D196" s="16" t="s">
        <v>407</v>
      </c>
      <c r="E196" s="16">
        <v>80</v>
      </c>
      <c r="F196" s="16" t="s">
        <v>393</v>
      </c>
      <c r="G196" s="138" t="s">
        <v>8562</v>
      </c>
      <c r="H196" s="70"/>
    </row>
    <row r="197" spans="1:8" ht="14" x14ac:dyDescent="0.15">
      <c r="A197" s="16" t="s">
        <v>456</v>
      </c>
      <c r="B197" s="221" t="s">
        <v>326</v>
      </c>
      <c r="C197" s="40">
        <v>26</v>
      </c>
      <c r="D197" s="16" t="s">
        <v>404</v>
      </c>
      <c r="E197" s="16">
        <v>60</v>
      </c>
      <c r="F197" s="16" t="s">
        <v>393</v>
      </c>
      <c r="G197" s="138" t="s">
        <v>8563</v>
      </c>
      <c r="H197" s="70"/>
    </row>
    <row r="198" spans="1:8" ht="14" x14ac:dyDescent="0.15">
      <c r="A198" s="16" t="s">
        <v>396</v>
      </c>
      <c r="B198" s="221" t="s">
        <v>326</v>
      </c>
      <c r="C198" s="40">
        <v>50</v>
      </c>
      <c r="D198" s="16" t="s">
        <v>2547</v>
      </c>
      <c r="E198" s="16">
        <v>60</v>
      </c>
      <c r="F198" s="16" t="s">
        <v>393</v>
      </c>
      <c r="G198" s="138" t="s">
        <v>8564</v>
      </c>
      <c r="H198" s="70"/>
    </row>
    <row r="199" spans="1:8" ht="14" x14ac:dyDescent="0.15">
      <c r="A199" s="16" t="s">
        <v>396</v>
      </c>
      <c r="B199" s="221" t="s">
        <v>326</v>
      </c>
      <c r="C199" s="40">
        <v>50</v>
      </c>
      <c r="D199" s="16" t="s">
        <v>2547</v>
      </c>
      <c r="E199" s="16">
        <v>60</v>
      </c>
      <c r="F199" s="16" t="s">
        <v>393</v>
      </c>
      <c r="G199" s="138" t="s">
        <v>8565</v>
      </c>
      <c r="H199" s="70"/>
    </row>
    <row r="200" spans="1:8" ht="14" x14ac:dyDescent="0.15">
      <c r="A200" s="16" t="s">
        <v>542</v>
      </c>
      <c r="B200" s="221" t="s">
        <v>326</v>
      </c>
      <c r="C200" s="40">
        <v>53</v>
      </c>
      <c r="D200" s="16" t="s">
        <v>392</v>
      </c>
      <c r="E200" s="16">
        <v>60</v>
      </c>
      <c r="F200" s="16" t="s">
        <v>393</v>
      </c>
      <c r="G200" s="138" t="s">
        <v>8564</v>
      </c>
      <c r="H200" s="70"/>
    </row>
    <row r="201" spans="1:8" ht="14" x14ac:dyDescent="0.15">
      <c r="A201" s="16" t="s">
        <v>464</v>
      </c>
      <c r="B201" s="221" t="s">
        <v>326</v>
      </c>
      <c r="C201" s="40">
        <v>8</v>
      </c>
      <c r="D201" s="16" t="s">
        <v>407</v>
      </c>
      <c r="E201" s="16">
        <v>80</v>
      </c>
      <c r="F201" s="16" t="s">
        <v>393</v>
      </c>
      <c r="G201" s="138" t="s">
        <v>8566</v>
      </c>
      <c r="H201" s="70"/>
    </row>
    <row r="202" spans="1:8" ht="14" x14ac:dyDescent="0.15">
      <c r="A202" s="16" t="s">
        <v>576</v>
      </c>
      <c r="B202" s="221" t="s">
        <v>326</v>
      </c>
      <c r="C202" s="40">
        <v>43</v>
      </c>
      <c r="D202" s="16" t="s">
        <v>400</v>
      </c>
      <c r="E202" s="16">
        <v>60</v>
      </c>
      <c r="F202" s="16" t="s">
        <v>393</v>
      </c>
      <c r="G202" s="138" t="s">
        <v>8567</v>
      </c>
      <c r="H202" s="70"/>
    </row>
    <row r="203" spans="1:8" ht="14" x14ac:dyDescent="0.15">
      <c r="A203" s="16" t="s">
        <v>432</v>
      </c>
      <c r="B203" s="221" t="s">
        <v>326</v>
      </c>
      <c r="C203" s="40">
        <v>22</v>
      </c>
      <c r="D203" s="16" t="s">
        <v>389</v>
      </c>
      <c r="E203" s="16">
        <v>30</v>
      </c>
      <c r="F203" s="16" t="s">
        <v>393</v>
      </c>
      <c r="G203" s="138" t="s">
        <v>8568</v>
      </c>
      <c r="H203" s="70"/>
    </row>
    <row r="204" spans="1:8" ht="14" x14ac:dyDescent="0.15">
      <c r="A204" s="16" t="s">
        <v>401</v>
      </c>
      <c r="B204" s="221" t="s">
        <v>302</v>
      </c>
      <c r="C204" s="40">
        <v>46</v>
      </c>
      <c r="D204" s="16" t="s">
        <v>400</v>
      </c>
      <c r="E204" s="16">
        <v>150</v>
      </c>
      <c r="F204" s="16" t="s">
        <v>386</v>
      </c>
      <c r="G204" s="138" t="s">
        <v>8569</v>
      </c>
      <c r="H204" s="70"/>
    </row>
    <row r="205" spans="1:8" ht="14" x14ac:dyDescent="0.15">
      <c r="A205" s="16" t="s">
        <v>397</v>
      </c>
      <c r="B205" s="221" t="s">
        <v>317</v>
      </c>
      <c r="C205" s="40">
        <v>20</v>
      </c>
      <c r="D205" s="16" t="s">
        <v>389</v>
      </c>
      <c r="E205" s="16">
        <v>130</v>
      </c>
      <c r="F205" s="16" t="s">
        <v>398</v>
      </c>
      <c r="G205" s="138" t="s">
        <v>8569</v>
      </c>
      <c r="H205" s="70"/>
    </row>
    <row r="206" spans="1:8" ht="14" x14ac:dyDescent="0.15">
      <c r="A206" s="16" t="s">
        <v>554</v>
      </c>
      <c r="B206" s="221" t="s">
        <v>320</v>
      </c>
      <c r="C206" s="40">
        <v>60</v>
      </c>
      <c r="D206" s="16" t="s">
        <v>385</v>
      </c>
      <c r="E206" s="16">
        <v>130</v>
      </c>
      <c r="F206" s="16" t="s">
        <v>386</v>
      </c>
      <c r="G206" s="138" t="s">
        <v>8569</v>
      </c>
      <c r="H206" s="70"/>
    </row>
    <row r="207" spans="1:8" ht="14" x14ac:dyDescent="0.15">
      <c r="A207" s="16" t="s">
        <v>458</v>
      </c>
      <c r="B207" s="221" t="s">
        <v>326</v>
      </c>
      <c r="C207" s="40">
        <v>14</v>
      </c>
      <c r="D207" s="16" t="s">
        <v>395</v>
      </c>
      <c r="E207" s="16">
        <v>60</v>
      </c>
      <c r="F207" s="16" t="s">
        <v>393</v>
      </c>
      <c r="G207" s="138" t="s">
        <v>8570</v>
      </c>
      <c r="H207" s="70"/>
    </row>
    <row r="208" spans="1:8" ht="14" x14ac:dyDescent="0.15">
      <c r="A208" s="16" t="s">
        <v>576</v>
      </c>
      <c r="B208" s="221" t="s">
        <v>326</v>
      </c>
      <c r="C208" s="40">
        <v>43</v>
      </c>
      <c r="D208" s="16" t="s">
        <v>400</v>
      </c>
      <c r="E208" s="16">
        <v>60</v>
      </c>
      <c r="F208" s="16" t="s">
        <v>393</v>
      </c>
      <c r="G208" s="138" t="s">
        <v>8571</v>
      </c>
      <c r="H208" s="70"/>
    </row>
    <row r="209" spans="1:8" ht="14" x14ac:dyDescent="0.15">
      <c r="A209" s="16" t="s">
        <v>458</v>
      </c>
      <c r="B209" s="221" t="s">
        <v>326</v>
      </c>
      <c r="C209" s="40">
        <v>14</v>
      </c>
      <c r="D209" s="16" t="s">
        <v>395</v>
      </c>
      <c r="E209" s="16">
        <v>60</v>
      </c>
      <c r="F209" s="16" t="s">
        <v>393</v>
      </c>
      <c r="G209" s="138" t="s">
        <v>8572</v>
      </c>
      <c r="H209" s="70"/>
    </row>
    <row r="210" spans="1:8" ht="14" x14ac:dyDescent="0.15">
      <c r="A210" s="16" t="s">
        <v>584</v>
      </c>
      <c r="B210" s="221" t="s">
        <v>326</v>
      </c>
      <c r="C210" s="40">
        <v>32</v>
      </c>
      <c r="D210" s="16" t="s">
        <v>385</v>
      </c>
      <c r="E210" s="16">
        <v>50</v>
      </c>
      <c r="F210" s="16" t="s">
        <v>393</v>
      </c>
      <c r="G210" s="138" t="s">
        <v>8573</v>
      </c>
      <c r="H210" s="70"/>
    </row>
    <row r="211" spans="1:8" ht="14" x14ac:dyDescent="0.15">
      <c r="A211" s="16" t="s">
        <v>584</v>
      </c>
      <c r="B211" s="221" t="s">
        <v>326</v>
      </c>
      <c r="C211" s="40">
        <v>32</v>
      </c>
      <c r="D211" s="16" t="s">
        <v>385</v>
      </c>
      <c r="E211" s="16">
        <v>50</v>
      </c>
      <c r="F211" s="16" t="s">
        <v>393</v>
      </c>
      <c r="G211" s="138" t="s">
        <v>8574</v>
      </c>
      <c r="H211" s="70"/>
    </row>
    <row r="212" spans="1:8" ht="14" x14ac:dyDescent="0.15">
      <c r="A212" s="16" t="s">
        <v>542</v>
      </c>
      <c r="B212" s="221" t="s">
        <v>326</v>
      </c>
      <c r="C212" s="40">
        <v>53</v>
      </c>
      <c r="D212" s="16" t="s">
        <v>392</v>
      </c>
      <c r="E212" s="16">
        <v>60</v>
      </c>
      <c r="F212" s="16" t="s">
        <v>393</v>
      </c>
      <c r="G212" s="138" t="s">
        <v>8575</v>
      </c>
      <c r="H212" s="70"/>
    </row>
    <row r="213" spans="1:8" ht="14" x14ac:dyDescent="0.15">
      <c r="A213" s="16" t="s">
        <v>537</v>
      </c>
      <c r="B213" s="221" t="s">
        <v>317</v>
      </c>
      <c r="C213" s="40">
        <v>63</v>
      </c>
      <c r="D213" s="16" t="s">
        <v>392</v>
      </c>
      <c r="E213" s="16">
        <v>60</v>
      </c>
      <c r="F213" s="16" t="s">
        <v>393</v>
      </c>
      <c r="G213" s="138" t="s">
        <v>8576</v>
      </c>
      <c r="H213" s="70"/>
    </row>
    <row r="214" spans="1:8" ht="14" x14ac:dyDescent="0.15">
      <c r="A214" s="16" t="s">
        <v>2346</v>
      </c>
      <c r="B214" s="221" t="s">
        <v>268</v>
      </c>
      <c r="C214" s="40">
        <v>15</v>
      </c>
      <c r="D214" s="16" t="s">
        <v>395</v>
      </c>
      <c r="E214" s="16">
        <v>70</v>
      </c>
      <c r="F214" s="16" t="s">
        <v>393</v>
      </c>
      <c r="G214" s="138" t="s">
        <v>8577</v>
      </c>
      <c r="H214" s="70"/>
    </row>
    <row r="215" spans="1:8" ht="14" x14ac:dyDescent="0.15">
      <c r="A215" s="16" t="s">
        <v>2433</v>
      </c>
      <c r="B215" s="221" t="s">
        <v>278</v>
      </c>
      <c r="C215" s="40">
        <v>85</v>
      </c>
      <c r="D215" s="16" t="s">
        <v>149</v>
      </c>
      <c r="E215" s="16">
        <v>170</v>
      </c>
      <c r="F215" s="16" t="s">
        <v>393</v>
      </c>
      <c r="G215" s="138" t="s">
        <v>8578</v>
      </c>
      <c r="H215" s="70"/>
    </row>
    <row r="216" spans="1:8" ht="14" x14ac:dyDescent="0.15">
      <c r="A216" s="16" t="s">
        <v>2444</v>
      </c>
      <c r="B216" s="221" t="s">
        <v>281</v>
      </c>
      <c r="C216" s="40">
        <v>49</v>
      </c>
      <c r="D216" s="16" t="s">
        <v>389</v>
      </c>
      <c r="E216" s="16">
        <v>170</v>
      </c>
      <c r="F216" s="16" t="s">
        <v>393</v>
      </c>
      <c r="G216" s="138" t="s">
        <v>8578</v>
      </c>
      <c r="H216" s="70"/>
    </row>
    <row r="217" spans="1:8" ht="14" x14ac:dyDescent="0.15">
      <c r="A217" s="16" t="s">
        <v>2346</v>
      </c>
      <c r="B217" s="221" t="s">
        <v>293</v>
      </c>
      <c r="C217" s="40">
        <v>23</v>
      </c>
      <c r="D217" s="16" t="s">
        <v>395</v>
      </c>
      <c r="E217" s="16">
        <v>60</v>
      </c>
      <c r="F217" s="16" t="s">
        <v>393</v>
      </c>
      <c r="G217" s="138" t="s">
        <v>8577</v>
      </c>
      <c r="H217" s="70"/>
    </row>
    <row r="218" spans="1:8" ht="14" x14ac:dyDescent="0.15">
      <c r="A218" s="16" t="s">
        <v>412</v>
      </c>
      <c r="B218" s="221" t="s">
        <v>293</v>
      </c>
      <c r="C218" s="40">
        <v>46</v>
      </c>
      <c r="D218" s="16" t="s">
        <v>404</v>
      </c>
      <c r="E218" s="16">
        <v>120</v>
      </c>
      <c r="F218" s="16" t="s">
        <v>393</v>
      </c>
      <c r="G218" s="138" t="s">
        <v>8577</v>
      </c>
      <c r="H218" s="70"/>
    </row>
    <row r="219" spans="1:8" ht="14" x14ac:dyDescent="0.15">
      <c r="A219" s="16" t="s">
        <v>410</v>
      </c>
      <c r="B219" s="221" t="s">
        <v>296</v>
      </c>
      <c r="C219" s="40">
        <v>43</v>
      </c>
      <c r="D219" s="16" t="s">
        <v>404</v>
      </c>
      <c r="E219" s="16">
        <v>90</v>
      </c>
      <c r="F219" s="16" t="s">
        <v>398</v>
      </c>
      <c r="G219" s="138" t="s">
        <v>8577</v>
      </c>
      <c r="H219" s="70"/>
    </row>
    <row r="220" spans="1:8" ht="14" x14ac:dyDescent="0.15">
      <c r="A220" s="16" t="s">
        <v>971</v>
      </c>
      <c r="B220" s="221" t="s">
        <v>320</v>
      </c>
      <c r="C220" s="40">
        <v>33</v>
      </c>
      <c r="D220" s="16" t="s">
        <v>389</v>
      </c>
      <c r="E220" s="16">
        <v>90</v>
      </c>
      <c r="F220" s="16" t="s">
        <v>398</v>
      </c>
      <c r="G220" s="138" t="s">
        <v>8577</v>
      </c>
      <c r="H220" s="70"/>
    </row>
    <row r="221" spans="1:8" ht="14" x14ac:dyDescent="0.15">
      <c r="A221" s="16" t="s">
        <v>499</v>
      </c>
      <c r="B221" s="221"/>
      <c r="C221" s="40"/>
      <c r="D221" s="16" t="s">
        <v>496</v>
      </c>
      <c r="E221" s="16"/>
      <c r="F221" s="16" t="s">
        <v>496</v>
      </c>
      <c r="G221" s="138" t="s">
        <v>8579</v>
      </c>
      <c r="H221" s="70"/>
    </row>
    <row r="222" spans="1:8" ht="14" x14ac:dyDescent="0.15">
      <c r="A222" s="16" t="s">
        <v>503</v>
      </c>
      <c r="B222" s="221"/>
      <c r="C222" s="40"/>
      <c r="D222" s="16" t="s">
        <v>496</v>
      </c>
      <c r="E222" s="16"/>
      <c r="F222" s="16" t="s">
        <v>496</v>
      </c>
      <c r="G222" s="138" t="s">
        <v>8579</v>
      </c>
      <c r="H222" s="70"/>
    </row>
    <row r="223" spans="1:8" ht="14" x14ac:dyDescent="0.15">
      <c r="A223" s="16" t="s">
        <v>501</v>
      </c>
      <c r="B223" s="221"/>
      <c r="C223" s="40"/>
      <c r="D223" s="16" t="s">
        <v>496</v>
      </c>
      <c r="E223" s="16"/>
      <c r="F223" s="16" t="s">
        <v>496</v>
      </c>
      <c r="G223" s="138" t="s">
        <v>8579</v>
      </c>
      <c r="H223" s="70"/>
    </row>
    <row r="224" spans="1:8" ht="14" x14ac:dyDescent="0.15">
      <c r="A224" s="16" t="s">
        <v>397</v>
      </c>
      <c r="B224" s="221" t="s">
        <v>317</v>
      </c>
      <c r="C224" s="40">
        <v>21</v>
      </c>
      <c r="D224" s="16" t="s">
        <v>389</v>
      </c>
      <c r="E224" s="16">
        <v>130</v>
      </c>
      <c r="F224" s="16" t="s">
        <v>398</v>
      </c>
      <c r="G224" s="138" t="s">
        <v>8580</v>
      </c>
      <c r="H224" s="70"/>
    </row>
    <row r="225" spans="1:8" ht="14" x14ac:dyDescent="0.15">
      <c r="A225" s="16" t="s">
        <v>443</v>
      </c>
      <c r="B225" s="221" t="s">
        <v>332</v>
      </c>
      <c r="C225" s="40">
        <v>9</v>
      </c>
      <c r="D225" s="16" t="s">
        <v>395</v>
      </c>
      <c r="E225" s="16">
        <v>60</v>
      </c>
      <c r="F225" s="16" t="s">
        <v>393</v>
      </c>
      <c r="G225" s="138" t="s">
        <v>8581</v>
      </c>
      <c r="H225" s="70"/>
    </row>
    <row r="226" spans="1:8" ht="14" x14ac:dyDescent="0.15">
      <c r="A226" s="16" t="s">
        <v>408</v>
      </c>
      <c r="B226" s="221" t="s">
        <v>332</v>
      </c>
      <c r="C226" s="40">
        <v>15</v>
      </c>
      <c r="D226" s="16" t="s">
        <v>395</v>
      </c>
      <c r="E226" s="16">
        <v>100</v>
      </c>
      <c r="F226" s="16" t="s">
        <v>398</v>
      </c>
      <c r="G226" s="138" t="s">
        <v>8582</v>
      </c>
      <c r="H226" s="70"/>
    </row>
    <row r="227" spans="1:8" ht="14" x14ac:dyDescent="0.15">
      <c r="A227" s="16" t="s">
        <v>409</v>
      </c>
      <c r="B227" s="221" t="s">
        <v>332</v>
      </c>
      <c r="C227" s="40">
        <v>25</v>
      </c>
      <c r="D227" s="16" t="s">
        <v>389</v>
      </c>
      <c r="E227" s="16">
        <v>140</v>
      </c>
      <c r="F227" s="16" t="s">
        <v>386</v>
      </c>
      <c r="G227" s="138" t="s">
        <v>8582</v>
      </c>
      <c r="H227" s="70"/>
    </row>
    <row r="228" spans="1:8" ht="14" x14ac:dyDescent="0.15">
      <c r="A228" s="16" t="s">
        <v>1067</v>
      </c>
      <c r="B228" s="221" t="s">
        <v>332</v>
      </c>
      <c r="C228" s="40">
        <v>53</v>
      </c>
      <c r="D228" s="16" t="s">
        <v>385</v>
      </c>
      <c r="E228" s="16">
        <v>40</v>
      </c>
      <c r="F228" s="16" t="s">
        <v>393</v>
      </c>
      <c r="G228" s="138" t="s">
        <v>8582</v>
      </c>
      <c r="H228" s="70"/>
    </row>
    <row r="229" spans="1:8" ht="14" x14ac:dyDescent="0.15">
      <c r="A229" s="16" t="s">
        <v>9460</v>
      </c>
      <c r="B229" s="221" t="s">
        <v>284</v>
      </c>
      <c r="C229" s="40">
        <v>25</v>
      </c>
      <c r="D229" s="16" t="s">
        <v>389</v>
      </c>
      <c r="E229" s="16">
        <v>170</v>
      </c>
      <c r="F229" s="16" t="s">
        <v>393</v>
      </c>
      <c r="G229" s="138" t="s">
        <v>8583</v>
      </c>
      <c r="H229" s="70"/>
    </row>
    <row r="230" spans="1:8" ht="14" x14ac:dyDescent="0.15">
      <c r="A230" s="16" t="s">
        <v>2362</v>
      </c>
      <c r="B230" s="221" t="s">
        <v>287</v>
      </c>
      <c r="C230" s="40">
        <v>31</v>
      </c>
      <c r="D230" s="16" t="s">
        <v>389</v>
      </c>
      <c r="E230" s="16">
        <v>130</v>
      </c>
      <c r="F230" s="16" t="s">
        <v>393</v>
      </c>
      <c r="G230" s="138" t="s">
        <v>8584</v>
      </c>
      <c r="H230" s="70"/>
    </row>
    <row r="231" spans="1:8" ht="14" x14ac:dyDescent="0.15">
      <c r="A231" s="16" t="s">
        <v>9454</v>
      </c>
      <c r="B231" s="221" t="s">
        <v>287</v>
      </c>
      <c r="C231" s="40">
        <v>101</v>
      </c>
      <c r="D231" s="16" t="s">
        <v>469</v>
      </c>
      <c r="E231" s="16"/>
      <c r="F231" s="16" t="s">
        <v>1069</v>
      </c>
      <c r="G231" s="138" t="s">
        <v>8585</v>
      </c>
      <c r="H231" s="70"/>
    </row>
    <row r="232" spans="1:8" ht="14" x14ac:dyDescent="0.15">
      <c r="A232" s="16" t="s">
        <v>503</v>
      </c>
      <c r="B232" s="221"/>
      <c r="C232" s="40"/>
      <c r="D232" s="16" t="s">
        <v>496</v>
      </c>
      <c r="E232" s="16"/>
      <c r="F232" s="16" t="s">
        <v>496</v>
      </c>
      <c r="G232" s="138" t="s">
        <v>8586</v>
      </c>
      <c r="H232" s="70"/>
    </row>
    <row r="233" spans="1:8" ht="14" x14ac:dyDescent="0.15">
      <c r="A233" s="16" t="s">
        <v>9459</v>
      </c>
      <c r="B233" s="221" t="s">
        <v>284</v>
      </c>
      <c r="C233" s="40">
        <v>14</v>
      </c>
      <c r="D233" s="16" t="s">
        <v>395</v>
      </c>
      <c r="E233" s="16">
        <v>170</v>
      </c>
      <c r="F233" s="16" t="s">
        <v>393</v>
      </c>
      <c r="G233" s="138" t="s">
        <v>8587</v>
      </c>
      <c r="H233" s="70"/>
    </row>
    <row r="234" spans="1:8" ht="14" x14ac:dyDescent="0.15">
      <c r="A234" s="16" t="s">
        <v>935</v>
      </c>
      <c r="B234" s="221" t="s">
        <v>287</v>
      </c>
      <c r="C234" s="40">
        <v>64</v>
      </c>
      <c r="D234" s="16" t="s">
        <v>858</v>
      </c>
      <c r="E234" s="16">
        <v>100</v>
      </c>
      <c r="F234" s="16" t="s">
        <v>398</v>
      </c>
      <c r="G234" s="138" t="s">
        <v>8588</v>
      </c>
      <c r="H234" s="70"/>
    </row>
    <row r="235" spans="1:8" ht="14" x14ac:dyDescent="0.15">
      <c r="A235" s="16" t="s">
        <v>1276</v>
      </c>
      <c r="B235" s="221" t="s">
        <v>287</v>
      </c>
      <c r="C235" s="40">
        <v>67</v>
      </c>
      <c r="D235" s="16" t="s">
        <v>858</v>
      </c>
      <c r="E235" s="16">
        <v>100</v>
      </c>
      <c r="F235" s="16" t="s">
        <v>393</v>
      </c>
      <c r="G235" s="138" t="s">
        <v>8588</v>
      </c>
      <c r="H235" s="70"/>
    </row>
    <row r="236" spans="1:8" ht="14" x14ac:dyDescent="0.15">
      <c r="A236" s="16" t="s">
        <v>499</v>
      </c>
      <c r="B236" s="221"/>
      <c r="C236" s="40"/>
      <c r="D236" s="16" t="s">
        <v>496</v>
      </c>
      <c r="E236" s="16"/>
      <c r="F236" s="16" t="s">
        <v>496</v>
      </c>
      <c r="G236" s="138" t="s">
        <v>8589</v>
      </c>
      <c r="H236" s="70"/>
    </row>
    <row r="237" spans="1:8" ht="14" x14ac:dyDescent="0.15">
      <c r="A237" s="16" t="s">
        <v>1799</v>
      </c>
      <c r="B237" s="221" t="s">
        <v>284</v>
      </c>
      <c r="C237" s="40">
        <v>46</v>
      </c>
      <c r="D237" s="16" t="s">
        <v>404</v>
      </c>
      <c r="E237" s="16">
        <v>140</v>
      </c>
      <c r="F237" s="16" t="s">
        <v>386</v>
      </c>
      <c r="G237" s="138" t="s">
        <v>8590</v>
      </c>
      <c r="H237" s="70"/>
    </row>
    <row r="238" spans="1:8" ht="14" x14ac:dyDescent="0.15">
      <c r="A238" s="16" t="s">
        <v>9461</v>
      </c>
      <c r="B238" s="221" t="s">
        <v>284</v>
      </c>
      <c r="C238" s="40">
        <v>48</v>
      </c>
      <c r="D238" s="16" t="s">
        <v>404</v>
      </c>
      <c r="E238" s="16">
        <v>170</v>
      </c>
      <c r="F238" s="16" t="s">
        <v>393</v>
      </c>
      <c r="G238" s="138" t="s">
        <v>8591</v>
      </c>
      <c r="H238" s="70"/>
    </row>
    <row r="239" spans="1:8" ht="14" x14ac:dyDescent="0.15">
      <c r="A239" s="16" t="s">
        <v>501</v>
      </c>
      <c r="B239" s="221"/>
      <c r="C239" s="40"/>
      <c r="D239" s="16" t="s">
        <v>496</v>
      </c>
      <c r="E239" s="16"/>
      <c r="F239" s="16" t="s">
        <v>496</v>
      </c>
      <c r="G239" s="138" t="s">
        <v>8592</v>
      </c>
      <c r="H239" s="70"/>
    </row>
    <row r="240" spans="1:8" ht="14" x14ac:dyDescent="0.15">
      <c r="A240" s="16" t="s">
        <v>417</v>
      </c>
      <c r="B240" s="221" t="s">
        <v>332</v>
      </c>
      <c r="C240" s="40">
        <v>41</v>
      </c>
      <c r="D240" s="16" t="s">
        <v>404</v>
      </c>
      <c r="E240" s="16">
        <v>70</v>
      </c>
      <c r="F240" s="16" t="s">
        <v>393</v>
      </c>
      <c r="G240" s="138" t="s">
        <v>8593</v>
      </c>
      <c r="H240" s="70"/>
    </row>
    <row r="241" spans="1:8" ht="14" x14ac:dyDescent="0.15">
      <c r="A241" s="16" t="s">
        <v>2902</v>
      </c>
      <c r="B241" s="221" t="s">
        <v>334</v>
      </c>
      <c r="C241" s="40">
        <v>9</v>
      </c>
      <c r="D241" s="16" t="s">
        <v>407</v>
      </c>
      <c r="E241" s="16">
        <v>60</v>
      </c>
      <c r="F241" s="16" t="s">
        <v>393</v>
      </c>
      <c r="G241" s="138" t="s">
        <v>8594</v>
      </c>
      <c r="H241" s="70"/>
    </row>
    <row r="242" spans="1:8" ht="14" x14ac:dyDescent="0.15">
      <c r="A242" s="16" t="s">
        <v>2914</v>
      </c>
      <c r="B242" s="221" t="s">
        <v>334</v>
      </c>
      <c r="C242" s="40">
        <v>24</v>
      </c>
      <c r="D242" s="16" t="s">
        <v>395</v>
      </c>
      <c r="E242" s="16">
        <v>70</v>
      </c>
      <c r="F242" s="16" t="s">
        <v>393</v>
      </c>
      <c r="G242" s="138" t="s">
        <v>8594</v>
      </c>
      <c r="H242" s="70"/>
    </row>
    <row r="243" spans="1:8" ht="14" x14ac:dyDescent="0.15">
      <c r="A243" s="16" t="s">
        <v>2919</v>
      </c>
      <c r="B243" s="221" t="s">
        <v>334</v>
      </c>
      <c r="C243" s="40">
        <v>39</v>
      </c>
      <c r="D243" s="16" t="s">
        <v>389</v>
      </c>
      <c r="E243" s="16">
        <v>70</v>
      </c>
      <c r="F243" s="16" t="s">
        <v>393</v>
      </c>
      <c r="G243" s="138" t="s">
        <v>8594</v>
      </c>
      <c r="H243" s="70"/>
    </row>
    <row r="244" spans="1:8" ht="14" x14ac:dyDescent="0.15">
      <c r="A244" s="16" t="s">
        <v>443</v>
      </c>
      <c r="B244" s="221" t="s">
        <v>293</v>
      </c>
      <c r="C244" s="40">
        <v>18</v>
      </c>
      <c r="D244" s="16" t="s">
        <v>395</v>
      </c>
      <c r="E244" s="16">
        <v>70</v>
      </c>
      <c r="F244" s="16" t="s">
        <v>393</v>
      </c>
      <c r="G244" s="138" t="s">
        <v>8595</v>
      </c>
      <c r="H244" s="70"/>
    </row>
    <row r="245" spans="1:8" ht="14" x14ac:dyDescent="0.15">
      <c r="A245" s="16" t="s">
        <v>962</v>
      </c>
      <c r="B245" s="221" t="s">
        <v>334</v>
      </c>
      <c r="C245" s="40">
        <v>56</v>
      </c>
      <c r="D245" s="16" t="s">
        <v>385</v>
      </c>
      <c r="E245" s="16">
        <v>130</v>
      </c>
      <c r="F245" s="16" t="s">
        <v>386</v>
      </c>
      <c r="G245" s="138" t="s">
        <v>8596</v>
      </c>
      <c r="H245" s="70"/>
    </row>
    <row r="246" spans="1:8" ht="14" x14ac:dyDescent="0.15">
      <c r="A246" s="16" t="s">
        <v>2937</v>
      </c>
      <c r="B246" s="221" t="s">
        <v>334</v>
      </c>
      <c r="C246" s="40">
        <v>64</v>
      </c>
      <c r="D246" s="16" t="s">
        <v>385</v>
      </c>
      <c r="E246" s="16">
        <v>60</v>
      </c>
      <c r="F246" s="16" t="s">
        <v>393</v>
      </c>
      <c r="G246" s="138" t="s">
        <v>8597</v>
      </c>
      <c r="H246" s="70"/>
    </row>
    <row r="247" spans="1:8" ht="14" x14ac:dyDescent="0.15">
      <c r="A247" s="16" t="s">
        <v>500</v>
      </c>
      <c r="B247" s="221"/>
      <c r="C247" s="40"/>
      <c r="D247" s="16" t="s">
        <v>496</v>
      </c>
      <c r="E247" s="16"/>
      <c r="F247" s="16" t="s">
        <v>496</v>
      </c>
      <c r="G247" s="138" t="s">
        <v>8598</v>
      </c>
      <c r="H247" s="70"/>
    </row>
    <row r="248" spans="1:8" ht="14" x14ac:dyDescent="0.15">
      <c r="A248" s="16" t="s">
        <v>499</v>
      </c>
      <c r="B248" s="221"/>
      <c r="C248" s="40"/>
      <c r="D248" s="16" t="s">
        <v>496</v>
      </c>
      <c r="E248" s="16"/>
      <c r="F248" s="16" t="s">
        <v>496</v>
      </c>
      <c r="G248" s="138" t="s">
        <v>8598</v>
      </c>
      <c r="H248" s="70"/>
    </row>
    <row r="249" spans="1:8" ht="14" x14ac:dyDescent="0.15">
      <c r="A249" s="16" t="s">
        <v>503</v>
      </c>
      <c r="B249" s="221"/>
      <c r="C249" s="40"/>
      <c r="D249" s="16" t="s">
        <v>496</v>
      </c>
      <c r="E249" s="16"/>
      <c r="F249" s="16" t="s">
        <v>496</v>
      </c>
      <c r="G249" s="138" t="s">
        <v>8598</v>
      </c>
      <c r="H249" s="70"/>
    </row>
    <row r="250" spans="1:8" ht="14" x14ac:dyDescent="0.15">
      <c r="A250" s="16" t="s">
        <v>501</v>
      </c>
      <c r="B250" s="221"/>
      <c r="C250" s="40"/>
      <c r="D250" s="16" t="s">
        <v>496</v>
      </c>
      <c r="E250" s="16"/>
      <c r="F250" s="16" t="s">
        <v>496</v>
      </c>
      <c r="G250" s="138" t="s">
        <v>8598</v>
      </c>
      <c r="H250" s="70"/>
    </row>
    <row r="251" spans="1:8" ht="14" x14ac:dyDescent="0.15">
      <c r="A251" s="16" t="s">
        <v>502</v>
      </c>
      <c r="B251" s="221"/>
      <c r="C251" s="40"/>
      <c r="D251" s="16" t="s">
        <v>496</v>
      </c>
      <c r="E251" s="16"/>
      <c r="F251" s="16" t="s">
        <v>496</v>
      </c>
      <c r="G251" s="138" t="s">
        <v>8598</v>
      </c>
      <c r="H251" s="70"/>
    </row>
    <row r="252" spans="1:8" ht="14" x14ac:dyDescent="0.15">
      <c r="A252" s="16" t="s">
        <v>498</v>
      </c>
      <c r="B252" s="221"/>
      <c r="C252" s="40"/>
      <c r="D252" s="16" t="s">
        <v>496</v>
      </c>
      <c r="E252" s="16"/>
      <c r="F252" s="16" t="s">
        <v>496</v>
      </c>
      <c r="G252" s="138" t="s">
        <v>8598</v>
      </c>
      <c r="H252" s="70"/>
    </row>
    <row r="253" spans="1:8" ht="14" x14ac:dyDescent="0.15">
      <c r="A253" s="16" t="s">
        <v>924</v>
      </c>
      <c r="B253" s="221"/>
      <c r="C253" s="40"/>
      <c r="D253" s="16" t="s">
        <v>496</v>
      </c>
      <c r="E253" s="16"/>
      <c r="F253" s="16" t="s">
        <v>496</v>
      </c>
      <c r="G253" s="138" t="s">
        <v>8598</v>
      </c>
      <c r="H253" s="70"/>
    </row>
    <row r="254" spans="1:8" ht="14" x14ac:dyDescent="0.15">
      <c r="A254" s="16" t="s">
        <v>852</v>
      </c>
      <c r="B254" s="221"/>
      <c r="C254" s="40"/>
      <c r="D254" s="16" t="s">
        <v>496</v>
      </c>
      <c r="E254" s="16"/>
      <c r="F254" s="16" t="s">
        <v>496</v>
      </c>
      <c r="G254" s="138" t="s">
        <v>8598</v>
      </c>
      <c r="H254" s="70"/>
    </row>
    <row r="255" spans="1:8" ht="14" x14ac:dyDescent="0.15">
      <c r="A255" s="16" t="s">
        <v>2570</v>
      </c>
      <c r="B255" s="221"/>
      <c r="C255" s="40"/>
      <c r="D255" s="16" t="s">
        <v>496</v>
      </c>
      <c r="E255" s="16"/>
      <c r="F255" s="16" t="s">
        <v>496</v>
      </c>
      <c r="G255" s="138" t="s">
        <v>8598</v>
      </c>
      <c r="H255" s="70"/>
    </row>
    <row r="256" spans="1:8" ht="14" x14ac:dyDescent="0.15">
      <c r="A256" s="16" t="s">
        <v>931</v>
      </c>
      <c r="B256" s="221" t="s">
        <v>302</v>
      </c>
      <c r="C256" s="40">
        <v>18</v>
      </c>
      <c r="D256" s="16" t="s">
        <v>389</v>
      </c>
      <c r="E256" s="16">
        <v>130</v>
      </c>
      <c r="F256" s="16" t="s">
        <v>386</v>
      </c>
      <c r="G256" s="138" t="s">
        <v>8599</v>
      </c>
      <c r="H256" s="70"/>
    </row>
    <row r="257" spans="1:8" ht="14" x14ac:dyDescent="0.15">
      <c r="A257" s="16" t="s">
        <v>962</v>
      </c>
      <c r="B257" s="221" t="s">
        <v>305</v>
      </c>
      <c r="C257" s="40">
        <v>33</v>
      </c>
      <c r="D257" s="16" t="s">
        <v>385</v>
      </c>
      <c r="E257" s="16">
        <v>130</v>
      </c>
      <c r="F257" s="16" t="s">
        <v>386</v>
      </c>
      <c r="G257" s="138" t="s">
        <v>8599</v>
      </c>
      <c r="H257" s="70"/>
    </row>
    <row r="258" spans="1:8" ht="14" x14ac:dyDescent="0.15">
      <c r="A258" s="16" t="s">
        <v>960</v>
      </c>
      <c r="B258" s="221" t="s">
        <v>305</v>
      </c>
      <c r="C258" s="40">
        <v>81</v>
      </c>
      <c r="D258" s="16" t="s">
        <v>392</v>
      </c>
      <c r="E258" s="16">
        <v>130</v>
      </c>
      <c r="F258" s="16" t="s">
        <v>398</v>
      </c>
      <c r="G258" s="138" t="s">
        <v>8599</v>
      </c>
      <c r="H258" s="70"/>
    </row>
    <row r="259" spans="1:8" ht="14" x14ac:dyDescent="0.15">
      <c r="A259" s="16" t="s">
        <v>837</v>
      </c>
      <c r="B259" s="221" t="s">
        <v>317</v>
      </c>
      <c r="C259" s="40">
        <v>4</v>
      </c>
      <c r="D259" s="16" t="s">
        <v>407</v>
      </c>
      <c r="E259" s="16">
        <v>120</v>
      </c>
      <c r="F259" s="16" t="s">
        <v>386</v>
      </c>
      <c r="G259" s="138" t="s">
        <v>8599</v>
      </c>
      <c r="H259" s="70"/>
    </row>
    <row r="260" spans="1:8" ht="14" x14ac:dyDescent="0.15">
      <c r="A260" s="16" t="s">
        <v>848</v>
      </c>
      <c r="B260" s="221" t="s">
        <v>323</v>
      </c>
      <c r="C260" s="40">
        <v>21</v>
      </c>
      <c r="D260" s="16" t="s">
        <v>389</v>
      </c>
      <c r="E260" s="16">
        <v>100</v>
      </c>
      <c r="F260" s="16" t="s">
        <v>398</v>
      </c>
      <c r="G260" s="138" t="s">
        <v>8599</v>
      </c>
      <c r="H260" s="70"/>
    </row>
    <row r="261" spans="1:8" ht="14" x14ac:dyDescent="0.15">
      <c r="A261" s="16" t="s">
        <v>2999</v>
      </c>
      <c r="B261" s="221" t="s">
        <v>336</v>
      </c>
      <c r="C261" s="40">
        <v>76</v>
      </c>
      <c r="D261" s="16" t="s">
        <v>400</v>
      </c>
      <c r="E261" s="16">
        <v>140</v>
      </c>
      <c r="F261" s="16" t="s">
        <v>398</v>
      </c>
      <c r="G261" s="138" t="s">
        <v>8600</v>
      </c>
      <c r="H261" s="70"/>
    </row>
    <row r="262" spans="1:8" ht="14" x14ac:dyDescent="0.15">
      <c r="A262" s="16" t="s">
        <v>2983</v>
      </c>
      <c r="B262" s="221" t="s">
        <v>336</v>
      </c>
      <c r="C262" s="40">
        <v>21</v>
      </c>
      <c r="D262" s="16" t="s">
        <v>389</v>
      </c>
      <c r="E262" s="16">
        <v>60</v>
      </c>
      <c r="F262" s="16" t="s">
        <v>393</v>
      </c>
      <c r="G262" s="138" t="s">
        <v>8601</v>
      </c>
      <c r="H262" s="70"/>
    </row>
    <row r="263" spans="1:8" ht="14" x14ac:dyDescent="0.15">
      <c r="A263" s="16" t="s">
        <v>2428</v>
      </c>
      <c r="B263" s="221" t="s">
        <v>278</v>
      </c>
      <c r="C263" s="40">
        <v>22</v>
      </c>
      <c r="D263" s="16" t="s">
        <v>395</v>
      </c>
      <c r="E263" s="16">
        <v>160</v>
      </c>
      <c r="F263" s="16" t="s">
        <v>393</v>
      </c>
      <c r="G263" s="138" t="s">
        <v>8602</v>
      </c>
      <c r="H263" s="70"/>
    </row>
    <row r="264" spans="1:8" ht="14" x14ac:dyDescent="0.15">
      <c r="A264" s="16" t="s">
        <v>2330</v>
      </c>
      <c r="B264" s="221" t="s">
        <v>268</v>
      </c>
      <c r="C264" s="40">
        <v>84</v>
      </c>
      <c r="D264" s="16" t="s">
        <v>847</v>
      </c>
      <c r="E264" s="16">
        <v>120</v>
      </c>
      <c r="F264" s="16" t="s">
        <v>393</v>
      </c>
      <c r="G264" s="138" t="s">
        <v>8603</v>
      </c>
      <c r="H264" s="70"/>
    </row>
    <row r="265" spans="1:8" ht="14" x14ac:dyDescent="0.15">
      <c r="A265" s="16" t="s">
        <v>517</v>
      </c>
      <c r="B265" s="221" t="s">
        <v>281</v>
      </c>
      <c r="C265" s="40">
        <v>3</v>
      </c>
      <c r="D265" s="16" t="s">
        <v>407</v>
      </c>
      <c r="E265" s="16">
        <v>140</v>
      </c>
      <c r="F265" s="16" t="s">
        <v>386</v>
      </c>
      <c r="G265" s="138" t="s">
        <v>8603</v>
      </c>
      <c r="H265" s="70"/>
    </row>
    <row r="266" spans="1:8" ht="14" x14ac:dyDescent="0.15">
      <c r="A266" s="16" t="s">
        <v>2446</v>
      </c>
      <c r="B266" s="221" t="s">
        <v>281</v>
      </c>
      <c r="C266" s="40">
        <v>77</v>
      </c>
      <c r="D266" s="16" t="s">
        <v>385</v>
      </c>
      <c r="E266" s="16">
        <v>80</v>
      </c>
      <c r="F266" s="16" t="s">
        <v>393</v>
      </c>
      <c r="G266" s="138" t="s">
        <v>8603</v>
      </c>
      <c r="H266" s="70"/>
    </row>
    <row r="267" spans="1:8" ht="14" x14ac:dyDescent="0.15">
      <c r="A267" s="16" t="s">
        <v>2394</v>
      </c>
      <c r="B267" s="221" t="s">
        <v>299</v>
      </c>
      <c r="C267" s="40">
        <v>70</v>
      </c>
      <c r="D267" s="16" t="s">
        <v>149</v>
      </c>
      <c r="E267" s="16">
        <v>110</v>
      </c>
      <c r="F267" s="16" t="s">
        <v>393</v>
      </c>
      <c r="G267" s="138" t="s">
        <v>8603</v>
      </c>
      <c r="H267" s="70"/>
    </row>
    <row r="268" spans="1:8" ht="14" x14ac:dyDescent="0.15">
      <c r="A268" s="16" t="s">
        <v>2552</v>
      </c>
      <c r="B268" s="221" t="s">
        <v>320</v>
      </c>
      <c r="C268" s="40">
        <v>107</v>
      </c>
      <c r="D268" s="16" t="s">
        <v>2547</v>
      </c>
      <c r="E268" s="16">
        <v>120</v>
      </c>
      <c r="F268" s="16" t="s">
        <v>393</v>
      </c>
      <c r="G268" s="138" t="s">
        <v>8603</v>
      </c>
      <c r="H268" s="70"/>
    </row>
    <row r="269" spans="1:8" ht="14" x14ac:dyDescent="0.15">
      <c r="A269" s="16" t="s">
        <v>500</v>
      </c>
      <c r="B269" s="221"/>
      <c r="C269" s="40"/>
      <c r="D269" s="16" t="s">
        <v>496</v>
      </c>
      <c r="E269" s="16"/>
      <c r="F269" s="16" t="s">
        <v>496</v>
      </c>
      <c r="G269" s="138" t="s">
        <v>8604</v>
      </c>
      <c r="H269" s="70"/>
    </row>
    <row r="270" spans="1:8" ht="14" x14ac:dyDescent="0.15">
      <c r="A270" s="16" t="s">
        <v>502</v>
      </c>
      <c r="B270" s="221"/>
      <c r="C270" s="40"/>
      <c r="D270" s="16" t="s">
        <v>496</v>
      </c>
      <c r="E270" s="16"/>
      <c r="F270" s="16" t="s">
        <v>496</v>
      </c>
      <c r="G270" s="138" t="s">
        <v>8604</v>
      </c>
      <c r="H270" s="70"/>
    </row>
    <row r="271" spans="1:8" ht="14" x14ac:dyDescent="0.15">
      <c r="A271" s="16" t="s">
        <v>498</v>
      </c>
      <c r="B271" s="221"/>
      <c r="C271" s="40"/>
      <c r="D271" s="16" t="s">
        <v>496</v>
      </c>
      <c r="E271" s="16"/>
      <c r="F271" s="16" t="s">
        <v>496</v>
      </c>
      <c r="G271" s="138" t="s">
        <v>8604</v>
      </c>
      <c r="H271" s="70"/>
    </row>
    <row r="272" spans="1:8" ht="14" x14ac:dyDescent="0.15">
      <c r="A272" s="16" t="s">
        <v>852</v>
      </c>
      <c r="B272" s="221"/>
      <c r="C272" s="40"/>
      <c r="D272" s="16" t="s">
        <v>496</v>
      </c>
      <c r="E272" s="16"/>
      <c r="F272" s="16" t="s">
        <v>496</v>
      </c>
      <c r="G272" s="138" t="s">
        <v>8604</v>
      </c>
      <c r="H272" s="70"/>
    </row>
    <row r="273" spans="1:8" ht="14" x14ac:dyDescent="0.15">
      <c r="A273" s="16" t="s">
        <v>2737</v>
      </c>
      <c r="B273" s="221" t="s">
        <v>317</v>
      </c>
      <c r="C273" s="40">
        <v>68</v>
      </c>
      <c r="D273" s="16" t="s">
        <v>392</v>
      </c>
      <c r="E273" s="16">
        <v>170</v>
      </c>
      <c r="F273" s="16" t="s">
        <v>393</v>
      </c>
      <c r="G273" s="138" t="s">
        <v>8605</v>
      </c>
      <c r="H273" s="70"/>
    </row>
    <row r="274" spans="1:8" ht="14" x14ac:dyDescent="0.15">
      <c r="A274" s="16" t="s">
        <v>960</v>
      </c>
      <c r="B274" s="221" t="s">
        <v>275</v>
      </c>
      <c r="C274" s="40">
        <v>82</v>
      </c>
      <c r="D274" s="16" t="s">
        <v>392</v>
      </c>
      <c r="E274" s="16">
        <v>130</v>
      </c>
      <c r="F274" s="16" t="s">
        <v>398</v>
      </c>
      <c r="G274" s="138" t="s">
        <v>8606</v>
      </c>
      <c r="H274" s="70"/>
    </row>
    <row r="275" spans="1:8" ht="14" x14ac:dyDescent="0.15">
      <c r="A275" s="16" t="s">
        <v>2430</v>
      </c>
      <c r="B275" s="221" t="s">
        <v>278</v>
      </c>
      <c r="C275" s="40">
        <v>52</v>
      </c>
      <c r="D275" s="16" t="s">
        <v>385</v>
      </c>
      <c r="E275" s="16">
        <v>90</v>
      </c>
      <c r="F275" s="16" t="s">
        <v>393</v>
      </c>
      <c r="G275" s="138" t="s">
        <v>8606</v>
      </c>
      <c r="H275" s="70"/>
    </row>
    <row r="276" spans="1:8" ht="14" x14ac:dyDescent="0.15">
      <c r="A276" s="16" t="s">
        <v>461</v>
      </c>
      <c r="B276" s="221" t="s">
        <v>290</v>
      </c>
      <c r="C276" s="40">
        <v>14</v>
      </c>
      <c r="D276" s="16" t="s">
        <v>389</v>
      </c>
      <c r="E276" s="16">
        <v>50</v>
      </c>
      <c r="F276" s="16" t="s">
        <v>393</v>
      </c>
      <c r="G276" s="138" t="s">
        <v>8607</v>
      </c>
      <c r="H276" s="70"/>
    </row>
    <row r="277" spans="1:8" ht="14" x14ac:dyDescent="0.15">
      <c r="A277" s="16" t="s">
        <v>2449</v>
      </c>
      <c r="B277" s="221" t="s">
        <v>281</v>
      </c>
      <c r="C277" s="40">
        <v>101</v>
      </c>
      <c r="D277" s="16" t="s">
        <v>149</v>
      </c>
      <c r="E277" s="16">
        <v>180</v>
      </c>
      <c r="F277" s="16" t="s">
        <v>393</v>
      </c>
      <c r="G277" s="138" t="s">
        <v>8608</v>
      </c>
      <c r="H277" s="70"/>
    </row>
    <row r="278" spans="1:8" ht="14" x14ac:dyDescent="0.15">
      <c r="A278" s="16" t="s">
        <v>2451</v>
      </c>
      <c r="B278" s="221" t="s">
        <v>281</v>
      </c>
      <c r="C278" s="40">
        <v>103</v>
      </c>
      <c r="D278" s="16" t="s">
        <v>149</v>
      </c>
      <c r="E278" s="16">
        <v>180</v>
      </c>
      <c r="F278" s="16" t="s">
        <v>393</v>
      </c>
      <c r="G278" s="138" t="s">
        <v>8608</v>
      </c>
      <c r="H278" s="70"/>
    </row>
    <row r="279" spans="1:8" ht="14" x14ac:dyDescent="0.15">
      <c r="A279" s="16" t="s">
        <v>2449</v>
      </c>
      <c r="B279" s="221" t="s">
        <v>284</v>
      </c>
      <c r="C279" s="40">
        <v>93</v>
      </c>
      <c r="D279" s="16" t="s">
        <v>149</v>
      </c>
      <c r="E279" s="16">
        <v>180</v>
      </c>
      <c r="F279" s="16" t="s">
        <v>393</v>
      </c>
      <c r="G279" s="138" t="s">
        <v>8608</v>
      </c>
      <c r="H279" s="70"/>
    </row>
    <row r="280" spans="1:8" ht="14" x14ac:dyDescent="0.15">
      <c r="A280" s="16" t="s">
        <v>2451</v>
      </c>
      <c r="B280" s="221" t="s">
        <v>284</v>
      </c>
      <c r="C280" s="40">
        <v>96</v>
      </c>
      <c r="D280" s="16" t="s">
        <v>149</v>
      </c>
      <c r="E280" s="16">
        <v>180</v>
      </c>
      <c r="F280" s="16" t="s">
        <v>393</v>
      </c>
      <c r="G280" s="138" t="s">
        <v>8608</v>
      </c>
      <c r="H280" s="70"/>
    </row>
    <row r="281" spans="1:8" ht="14" x14ac:dyDescent="0.15">
      <c r="A281" s="16" t="s">
        <v>2375</v>
      </c>
      <c r="B281" s="221" t="s">
        <v>287</v>
      </c>
      <c r="C281" s="40">
        <v>16</v>
      </c>
      <c r="D281" s="16" t="s">
        <v>395</v>
      </c>
      <c r="E281" s="16">
        <v>130</v>
      </c>
      <c r="F281" s="16" t="s">
        <v>386</v>
      </c>
      <c r="G281" s="138" t="s">
        <v>8609</v>
      </c>
      <c r="H281" s="70"/>
    </row>
    <row r="282" spans="1:8" ht="14" x14ac:dyDescent="0.15">
      <c r="A282" s="16" t="s">
        <v>418</v>
      </c>
      <c r="B282" s="221" t="s">
        <v>287</v>
      </c>
      <c r="C282" s="40">
        <v>33</v>
      </c>
      <c r="D282" s="16" t="s">
        <v>404</v>
      </c>
      <c r="E282" s="16">
        <v>90</v>
      </c>
      <c r="F282" s="16" t="s">
        <v>398</v>
      </c>
      <c r="G282" s="138" t="s">
        <v>8609</v>
      </c>
      <c r="H282" s="70"/>
    </row>
    <row r="283" spans="1:8" ht="14" x14ac:dyDescent="0.15">
      <c r="A283" s="16" t="s">
        <v>2362</v>
      </c>
      <c r="B283" s="221" t="s">
        <v>293</v>
      </c>
      <c r="C283" s="40">
        <v>43</v>
      </c>
      <c r="D283" s="16" t="s">
        <v>389</v>
      </c>
      <c r="E283" s="16">
        <v>130</v>
      </c>
      <c r="F283" s="16" t="s">
        <v>393</v>
      </c>
      <c r="G283" s="138" t="s">
        <v>8609</v>
      </c>
      <c r="H283" s="70"/>
    </row>
    <row r="284" spans="1:8" ht="14" x14ac:dyDescent="0.15">
      <c r="A284" s="16" t="s">
        <v>2317</v>
      </c>
      <c r="B284" s="221" t="s">
        <v>293</v>
      </c>
      <c r="C284" s="40">
        <v>50</v>
      </c>
      <c r="D284" s="16" t="s">
        <v>404</v>
      </c>
      <c r="E284" s="16">
        <v>110</v>
      </c>
      <c r="F284" s="16" t="s">
        <v>393</v>
      </c>
      <c r="G284" s="138" t="s">
        <v>8609</v>
      </c>
      <c r="H284" s="70"/>
    </row>
    <row r="285" spans="1:8" ht="14" x14ac:dyDescent="0.15">
      <c r="A285" s="16" t="s">
        <v>2526</v>
      </c>
      <c r="B285" s="221" t="s">
        <v>296</v>
      </c>
      <c r="C285" s="40">
        <v>26</v>
      </c>
      <c r="D285" s="16" t="s">
        <v>395</v>
      </c>
      <c r="E285" s="16">
        <v>140</v>
      </c>
      <c r="F285" s="16" t="s">
        <v>386</v>
      </c>
      <c r="G285" s="138" t="s">
        <v>8609</v>
      </c>
      <c r="H285" s="70"/>
    </row>
    <row r="286" spans="1:8" ht="14" x14ac:dyDescent="0.15">
      <c r="A286" s="16" t="s">
        <v>2450</v>
      </c>
      <c r="B286" s="221" t="s">
        <v>328</v>
      </c>
      <c r="C286" s="40">
        <v>21</v>
      </c>
      <c r="D286" s="16" t="s">
        <v>389</v>
      </c>
      <c r="E286" s="16">
        <v>130</v>
      </c>
      <c r="F286" s="16" t="s">
        <v>393</v>
      </c>
      <c r="G286" s="138" t="s">
        <v>8609</v>
      </c>
      <c r="H286" s="70"/>
    </row>
    <row r="287" spans="1:8" ht="14" x14ac:dyDescent="0.15">
      <c r="A287" s="16" t="s">
        <v>499</v>
      </c>
      <c r="B287" s="221"/>
      <c r="C287" s="40"/>
      <c r="D287" s="16" t="s">
        <v>496</v>
      </c>
      <c r="E287" s="16"/>
      <c r="F287" s="16" t="s">
        <v>496</v>
      </c>
      <c r="G287" s="138" t="s">
        <v>8610</v>
      </c>
      <c r="H287" s="70"/>
    </row>
    <row r="288" spans="1:8" ht="14" x14ac:dyDescent="0.15">
      <c r="A288" s="16" t="s">
        <v>503</v>
      </c>
      <c r="B288" s="221"/>
      <c r="C288" s="40"/>
      <c r="D288" s="16" t="s">
        <v>496</v>
      </c>
      <c r="E288" s="16"/>
      <c r="F288" s="16" t="s">
        <v>496</v>
      </c>
      <c r="G288" s="138" t="s">
        <v>8610</v>
      </c>
      <c r="H288" s="70"/>
    </row>
    <row r="289" spans="1:8" ht="14" x14ac:dyDescent="0.15">
      <c r="A289" s="16" t="s">
        <v>501</v>
      </c>
      <c r="B289" s="221"/>
      <c r="C289" s="40"/>
      <c r="D289" s="16" t="s">
        <v>496</v>
      </c>
      <c r="E289" s="16"/>
      <c r="F289" s="16" t="s">
        <v>496</v>
      </c>
      <c r="G289" s="138" t="s">
        <v>8610</v>
      </c>
      <c r="H289" s="70"/>
    </row>
    <row r="290" spans="1:8" ht="14" x14ac:dyDescent="0.15">
      <c r="A290" s="16" t="s">
        <v>2902</v>
      </c>
      <c r="B290" s="221" t="s">
        <v>334</v>
      </c>
      <c r="C290" s="40">
        <v>9</v>
      </c>
      <c r="D290" s="16" t="s">
        <v>407</v>
      </c>
      <c r="E290" s="16">
        <v>60</v>
      </c>
      <c r="F290" s="16" t="s">
        <v>393</v>
      </c>
      <c r="G290" s="138" t="s">
        <v>8611</v>
      </c>
      <c r="H290" s="70"/>
    </row>
    <row r="291" spans="1:8" ht="14" x14ac:dyDescent="0.15">
      <c r="A291" s="16" t="s">
        <v>8612</v>
      </c>
      <c r="B291" s="221" t="s">
        <v>334</v>
      </c>
      <c r="C291" s="40">
        <v>10</v>
      </c>
      <c r="D291" s="16" t="s">
        <v>407</v>
      </c>
      <c r="E291" s="16">
        <v>80</v>
      </c>
      <c r="F291" s="16" t="s">
        <v>398</v>
      </c>
      <c r="G291" s="138" t="s">
        <v>8611</v>
      </c>
      <c r="H291" s="70"/>
    </row>
    <row r="292" spans="1:8" ht="14" x14ac:dyDescent="0.15">
      <c r="A292" s="16" t="s">
        <v>2914</v>
      </c>
      <c r="B292" s="221" t="s">
        <v>334</v>
      </c>
      <c r="C292" s="40">
        <v>24</v>
      </c>
      <c r="D292" s="16" t="s">
        <v>395</v>
      </c>
      <c r="E292" s="16">
        <v>70</v>
      </c>
      <c r="F292" s="16" t="s">
        <v>393</v>
      </c>
      <c r="G292" s="138" t="s">
        <v>8613</v>
      </c>
      <c r="H292" s="70"/>
    </row>
    <row r="293" spans="1:8" ht="14" x14ac:dyDescent="0.15">
      <c r="A293" s="16" t="s">
        <v>2915</v>
      </c>
      <c r="B293" s="221" t="s">
        <v>334</v>
      </c>
      <c r="C293" s="40">
        <v>25</v>
      </c>
      <c r="D293" s="16" t="s">
        <v>395</v>
      </c>
      <c r="E293" s="16">
        <v>90</v>
      </c>
      <c r="F293" s="16" t="s">
        <v>398</v>
      </c>
      <c r="G293" s="138" t="s">
        <v>8613</v>
      </c>
      <c r="H293" s="70"/>
    </row>
    <row r="294" spans="1:8" ht="14" x14ac:dyDescent="0.15">
      <c r="A294" s="16" t="s">
        <v>2919</v>
      </c>
      <c r="B294" s="221" t="s">
        <v>334</v>
      </c>
      <c r="C294" s="40">
        <v>39</v>
      </c>
      <c r="D294" s="16" t="s">
        <v>389</v>
      </c>
      <c r="E294" s="16">
        <v>70</v>
      </c>
      <c r="F294" s="16" t="s">
        <v>393</v>
      </c>
      <c r="G294" s="138" t="s">
        <v>8614</v>
      </c>
      <c r="H294" s="70"/>
    </row>
    <row r="295" spans="1:8" ht="14" x14ac:dyDescent="0.15">
      <c r="A295" s="16" t="s">
        <v>2920</v>
      </c>
      <c r="B295" s="221" t="s">
        <v>334</v>
      </c>
      <c r="C295" s="40">
        <v>40</v>
      </c>
      <c r="D295" s="16" t="s">
        <v>389</v>
      </c>
      <c r="E295" s="16">
        <v>90</v>
      </c>
      <c r="F295" s="16" t="s">
        <v>398</v>
      </c>
      <c r="G295" s="138" t="s">
        <v>8614</v>
      </c>
      <c r="H295" s="70"/>
    </row>
    <row r="296" spans="1:8" ht="14" x14ac:dyDescent="0.15">
      <c r="A296" s="16" t="s">
        <v>537</v>
      </c>
      <c r="B296" s="221" t="s">
        <v>334</v>
      </c>
      <c r="C296" s="40">
        <v>101</v>
      </c>
      <c r="D296" s="16" t="s">
        <v>392</v>
      </c>
      <c r="E296" s="16">
        <v>60</v>
      </c>
      <c r="F296" s="16" t="s">
        <v>393</v>
      </c>
      <c r="G296" s="138" t="s">
        <v>8615</v>
      </c>
      <c r="H296" s="70"/>
    </row>
    <row r="297" spans="1:8" ht="14" x14ac:dyDescent="0.15">
      <c r="A297" s="16" t="s">
        <v>517</v>
      </c>
      <c r="B297" s="221" t="s">
        <v>337</v>
      </c>
      <c r="C297" s="40">
        <v>6</v>
      </c>
      <c r="D297" s="16" t="s">
        <v>407</v>
      </c>
      <c r="E297" s="16">
        <v>140</v>
      </c>
      <c r="F297" s="16" t="s">
        <v>386</v>
      </c>
      <c r="G297" s="138" t="s">
        <v>8616</v>
      </c>
      <c r="H297" s="70"/>
    </row>
    <row r="298" spans="1:8" ht="14" x14ac:dyDescent="0.15">
      <c r="A298" s="16" t="s">
        <v>505</v>
      </c>
      <c r="B298" s="221" t="s">
        <v>317</v>
      </c>
      <c r="C298" s="40">
        <v>13</v>
      </c>
      <c r="D298" s="16" t="s">
        <v>395</v>
      </c>
      <c r="E298" s="16">
        <v>90</v>
      </c>
      <c r="F298" s="16" t="s">
        <v>398</v>
      </c>
      <c r="G298" s="138" t="s">
        <v>9736</v>
      </c>
      <c r="H298" s="70"/>
    </row>
    <row r="299" spans="1:8" ht="14" x14ac:dyDescent="0.15">
      <c r="A299" s="16" t="s">
        <v>514</v>
      </c>
      <c r="B299" s="221" t="s">
        <v>317</v>
      </c>
      <c r="C299" s="40">
        <v>22</v>
      </c>
      <c r="D299" s="16" t="s">
        <v>389</v>
      </c>
      <c r="E299" s="16">
        <v>90</v>
      </c>
      <c r="F299" s="16" t="s">
        <v>398</v>
      </c>
      <c r="G299" s="138" t="s">
        <v>9736</v>
      </c>
      <c r="H299" s="70"/>
    </row>
    <row r="300" spans="1:8" ht="14" x14ac:dyDescent="0.15">
      <c r="A300" s="16" t="s">
        <v>506</v>
      </c>
      <c r="B300" s="221" t="s">
        <v>317</v>
      </c>
      <c r="C300" s="40">
        <v>26</v>
      </c>
      <c r="D300" s="16" t="s">
        <v>404</v>
      </c>
      <c r="E300" s="16">
        <v>90</v>
      </c>
      <c r="F300" s="16" t="s">
        <v>398</v>
      </c>
      <c r="G300" s="138" t="s">
        <v>9736</v>
      </c>
      <c r="H300" s="70"/>
    </row>
    <row r="301" spans="1:8" ht="14" x14ac:dyDescent="0.15">
      <c r="A301" s="16" t="s">
        <v>2289</v>
      </c>
      <c r="B301" s="221" t="s">
        <v>320</v>
      </c>
      <c r="C301" s="40">
        <v>91</v>
      </c>
      <c r="D301" s="16" t="s">
        <v>858</v>
      </c>
      <c r="E301" s="16">
        <v>100</v>
      </c>
      <c r="F301" s="16" t="s">
        <v>398</v>
      </c>
      <c r="G301" s="138" t="s">
        <v>8617</v>
      </c>
      <c r="H301" s="70"/>
    </row>
    <row r="302" spans="1:8" ht="14" x14ac:dyDescent="0.15">
      <c r="A302" s="16" t="s">
        <v>1797</v>
      </c>
      <c r="B302" s="221" t="s">
        <v>328</v>
      </c>
      <c r="C302" s="40">
        <v>63</v>
      </c>
      <c r="D302" s="16" t="s">
        <v>847</v>
      </c>
      <c r="E302" s="16">
        <v>110</v>
      </c>
      <c r="F302" s="16" t="s">
        <v>398</v>
      </c>
      <c r="G302" s="138" t="s">
        <v>8617</v>
      </c>
      <c r="H302" s="70"/>
    </row>
    <row r="303" spans="1:8" ht="14" x14ac:dyDescent="0.15">
      <c r="A303" s="16" t="s">
        <v>2385</v>
      </c>
      <c r="B303" s="221" t="s">
        <v>330</v>
      </c>
      <c r="C303" s="40">
        <v>64</v>
      </c>
      <c r="D303" s="16" t="s">
        <v>1447</v>
      </c>
      <c r="E303" s="16">
        <v>100</v>
      </c>
      <c r="F303" s="16" t="s">
        <v>398</v>
      </c>
      <c r="G303" s="138" t="s">
        <v>8617</v>
      </c>
      <c r="H303" s="70"/>
    </row>
    <row r="304" spans="1:8" ht="14" x14ac:dyDescent="0.15">
      <c r="A304" s="16" t="s">
        <v>2521</v>
      </c>
      <c r="B304" s="221" t="s">
        <v>320</v>
      </c>
      <c r="C304" s="40">
        <v>15</v>
      </c>
      <c r="D304" s="16" t="s">
        <v>407</v>
      </c>
      <c r="E304" s="16">
        <v>120</v>
      </c>
      <c r="F304" s="16" t="s">
        <v>386</v>
      </c>
      <c r="G304" s="138" t="s">
        <v>8617</v>
      </c>
      <c r="H304" s="70"/>
    </row>
    <row r="305" spans="1:8" ht="14" x14ac:dyDescent="0.15">
      <c r="A305" s="16" t="s">
        <v>934</v>
      </c>
      <c r="B305" s="221" t="s">
        <v>328</v>
      </c>
      <c r="C305" s="40">
        <v>56</v>
      </c>
      <c r="D305" s="16" t="s">
        <v>858</v>
      </c>
      <c r="E305" s="16">
        <v>160</v>
      </c>
      <c r="F305" s="16" t="s">
        <v>386</v>
      </c>
      <c r="G305" s="138" t="s">
        <v>8617</v>
      </c>
      <c r="H305" s="70"/>
    </row>
    <row r="306" spans="1:8" ht="14" x14ac:dyDescent="0.15">
      <c r="A306" s="16" t="s">
        <v>1244</v>
      </c>
      <c r="B306" s="221" t="s">
        <v>330</v>
      </c>
      <c r="C306" s="40">
        <v>11</v>
      </c>
      <c r="D306" s="16" t="s">
        <v>1316</v>
      </c>
      <c r="E306" s="16">
        <v>140</v>
      </c>
      <c r="F306" s="16" t="s">
        <v>386</v>
      </c>
      <c r="G306" s="138" t="s">
        <v>8617</v>
      </c>
      <c r="H306" s="70"/>
    </row>
    <row r="307" spans="1:8" ht="14" x14ac:dyDescent="0.15">
      <c r="A307" s="16" t="s">
        <v>2960</v>
      </c>
      <c r="B307" s="221" t="s">
        <v>337</v>
      </c>
      <c r="C307" s="40">
        <v>110</v>
      </c>
      <c r="D307" s="16" t="s">
        <v>392</v>
      </c>
      <c r="E307" s="16">
        <v>70</v>
      </c>
      <c r="F307" s="16" t="s">
        <v>393</v>
      </c>
      <c r="G307" s="138" t="s">
        <v>8618</v>
      </c>
      <c r="H307" s="70"/>
    </row>
    <row r="308" spans="1:8" ht="14" x14ac:dyDescent="0.15">
      <c r="A308" s="16" t="s">
        <v>542</v>
      </c>
      <c r="B308" s="221" t="s">
        <v>314</v>
      </c>
      <c r="C308" s="40">
        <v>67</v>
      </c>
      <c r="D308" s="16" t="s">
        <v>392</v>
      </c>
      <c r="E308" s="16">
        <v>60</v>
      </c>
      <c r="F308" s="16" t="s">
        <v>393</v>
      </c>
      <c r="G308" s="138" t="s">
        <v>8619</v>
      </c>
      <c r="H308" s="70"/>
    </row>
    <row r="309" spans="1:8" ht="14" x14ac:dyDescent="0.15">
      <c r="A309" s="16" t="s">
        <v>443</v>
      </c>
      <c r="B309" s="221" t="s">
        <v>337</v>
      </c>
      <c r="C309" s="40">
        <v>18</v>
      </c>
      <c r="D309" s="16" t="s">
        <v>395</v>
      </c>
      <c r="E309" s="16">
        <v>70</v>
      </c>
      <c r="F309" s="16" t="s">
        <v>393</v>
      </c>
      <c r="G309" s="138" t="s">
        <v>8620</v>
      </c>
      <c r="H309" s="70"/>
    </row>
    <row r="310" spans="1:8" ht="14" x14ac:dyDescent="0.15">
      <c r="A310" s="16" t="s">
        <v>421</v>
      </c>
      <c r="B310" s="221" t="s">
        <v>337</v>
      </c>
      <c r="C310" s="40">
        <v>19</v>
      </c>
      <c r="D310" s="16" t="s">
        <v>395</v>
      </c>
      <c r="E310" s="16">
        <v>90</v>
      </c>
      <c r="F310" s="16" t="s">
        <v>398</v>
      </c>
      <c r="G310" s="138" t="s">
        <v>8620</v>
      </c>
      <c r="H310" s="70"/>
    </row>
    <row r="311" spans="1:8" ht="14" x14ac:dyDescent="0.15">
      <c r="A311" s="16" t="s">
        <v>466</v>
      </c>
      <c r="B311" s="221" t="s">
        <v>308</v>
      </c>
      <c r="C311" s="40">
        <v>20</v>
      </c>
      <c r="D311" s="16" t="s">
        <v>395</v>
      </c>
      <c r="E311" s="16">
        <v>60</v>
      </c>
      <c r="F311" s="16" t="s">
        <v>393</v>
      </c>
      <c r="G311" s="138" t="s">
        <v>8621</v>
      </c>
      <c r="H311" s="70"/>
    </row>
    <row r="312" spans="1:8" ht="14" x14ac:dyDescent="0.15">
      <c r="A312" s="16" t="s">
        <v>2974</v>
      </c>
      <c r="B312" s="221" t="s">
        <v>336</v>
      </c>
      <c r="C312" s="40">
        <v>8</v>
      </c>
      <c r="D312" s="16" t="s">
        <v>407</v>
      </c>
      <c r="E312" s="16">
        <v>70</v>
      </c>
      <c r="F312" s="16" t="s">
        <v>393</v>
      </c>
      <c r="G312" s="138" t="s">
        <v>8622</v>
      </c>
      <c r="H312" s="70"/>
    </row>
    <row r="313" spans="1:8" ht="14" x14ac:dyDescent="0.15">
      <c r="A313" s="16" t="s">
        <v>2977</v>
      </c>
      <c r="B313" s="221" t="s">
        <v>336</v>
      </c>
      <c r="C313" s="40">
        <v>15</v>
      </c>
      <c r="D313" s="16" t="s">
        <v>395</v>
      </c>
      <c r="E313" s="16">
        <v>70</v>
      </c>
      <c r="F313" s="16" t="s">
        <v>393</v>
      </c>
      <c r="G313" s="138" t="s">
        <v>8622</v>
      </c>
      <c r="H313" s="70"/>
    </row>
    <row r="314" spans="1:8" ht="14" x14ac:dyDescent="0.15">
      <c r="A314" s="16" t="s">
        <v>554</v>
      </c>
      <c r="B314" s="221" t="s">
        <v>341</v>
      </c>
      <c r="C314" s="40">
        <v>38</v>
      </c>
      <c r="D314" s="16" t="s">
        <v>385</v>
      </c>
      <c r="E314" s="16">
        <v>130</v>
      </c>
      <c r="F314" s="16" t="s">
        <v>386</v>
      </c>
      <c r="G314" s="138" t="s">
        <v>8623</v>
      </c>
      <c r="H314" s="70"/>
    </row>
    <row r="315" spans="1:8" ht="14" x14ac:dyDescent="0.15">
      <c r="A315" s="16" t="s">
        <v>2961</v>
      </c>
      <c r="B315" s="221" t="s">
        <v>341</v>
      </c>
      <c r="C315" s="40">
        <v>56</v>
      </c>
      <c r="D315" s="16" t="s">
        <v>400</v>
      </c>
      <c r="E315" s="16">
        <v>130</v>
      </c>
      <c r="F315" s="16" t="s">
        <v>386</v>
      </c>
      <c r="G315" s="138" t="s">
        <v>8623</v>
      </c>
      <c r="H315" s="70"/>
    </row>
    <row r="316" spans="1:8" ht="14" x14ac:dyDescent="0.15">
      <c r="A316" s="16" t="s">
        <v>500</v>
      </c>
      <c r="B316" s="221"/>
      <c r="C316" s="40"/>
      <c r="D316" s="16" t="s">
        <v>496</v>
      </c>
      <c r="E316" s="16"/>
      <c r="F316" s="16" t="s">
        <v>496</v>
      </c>
      <c r="G316" s="138" t="s">
        <v>8624</v>
      </c>
      <c r="H316" s="70"/>
    </row>
    <row r="317" spans="1:8" ht="14" x14ac:dyDescent="0.15">
      <c r="A317" s="16" t="s">
        <v>499</v>
      </c>
      <c r="B317" s="221"/>
      <c r="C317" s="40"/>
      <c r="D317" s="16" t="s">
        <v>496</v>
      </c>
      <c r="E317" s="16"/>
      <c r="F317" s="16" t="s">
        <v>496</v>
      </c>
      <c r="G317" s="138" t="s">
        <v>8624</v>
      </c>
      <c r="H317" s="70"/>
    </row>
    <row r="318" spans="1:8" ht="14" x14ac:dyDescent="0.15">
      <c r="A318" s="16" t="s">
        <v>503</v>
      </c>
      <c r="B318" s="221"/>
      <c r="C318" s="40"/>
      <c r="D318" s="16" t="s">
        <v>496</v>
      </c>
      <c r="E318" s="16"/>
      <c r="F318" s="16" t="s">
        <v>496</v>
      </c>
      <c r="G318" s="138" t="s">
        <v>8624</v>
      </c>
      <c r="H318" s="70"/>
    </row>
    <row r="319" spans="1:8" ht="14" x14ac:dyDescent="0.15">
      <c r="A319" s="16" t="s">
        <v>501</v>
      </c>
      <c r="B319" s="221"/>
      <c r="C319" s="40"/>
      <c r="D319" s="16" t="s">
        <v>496</v>
      </c>
      <c r="E319" s="16"/>
      <c r="F319" s="16" t="s">
        <v>496</v>
      </c>
      <c r="G319" s="138" t="s">
        <v>8624</v>
      </c>
      <c r="H319" s="70"/>
    </row>
    <row r="320" spans="1:8" ht="14" x14ac:dyDescent="0.15">
      <c r="A320" s="16" t="s">
        <v>502</v>
      </c>
      <c r="B320" s="221"/>
      <c r="C320" s="40"/>
      <c r="D320" s="16" t="s">
        <v>496</v>
      </c>
      <c r="E320" s="16"/>
      <c r="F320" s="16" t="s">
        <v>496</v>
      </c>
      <c r="G320" s="138" t="s">
        <v>8624</v>
      </c>
      <c r="H320" s="70"/>
    </row>
    <row r="321" spans="1:8" ht="14" x14ac:dyDescent="0.15">
      <c r="A321" s="16" t="s">
        <v>498</v>
      </c>
      <c r="B321" s="221"/>
      <c r="C321" s="40"/>
      <c r="D321" s="16" t="s">
        <v>496</v>
      </c>
      <c r="E321" s="16"/>
      <c r="F321" s="16" t="s">
        <v>496</v>
      </c>
      <c r="G321" s="138" t="s">
        <v>8624</v>
      </c>
      <c r="H321" s="70"/>
    </row>
    <row r="322" spans="1:8" ht="14" x14ac:dyDescent="0.15">
      <c r="A322" s="16" t="s">
        <v>924</v>
      </c>
      <c r="B322" s="221"/>
      <c r="C322" s="40"/>
      <c r="D322" s="16" t="s">
        <v>496</v>
      </c>
      <c r="E322" s="16"/>
      <c r="F322" s="16" t="s">
        <v>496</v>
      </c>
      <c r="G322" s="138" t="s">
        <v>8624</v>
      </c>
      <c r="H322" s="70"/>
    </row>
    <row r="323" spans="1:8" ht="14" x14ac:dyDescent="0.15">
      <c r="A323" s="16" t="s">
        <v>852</v>
      </c>
      <c r="B323" s="221"/>
      <c r="C323" s="40"/>
      <c r="D323" s="16" t="s">
        <v>496</v>
      </c>
      <c r="E323" s="16"/>
      <c r="F323" s="16" t="s">
        <v>496</v>
      </c>
      <c r="G323" s="138" t="s">
        <v>8624</v>
      </c>
      <c r="H323" s="70"/>
    </row>
    <row r="324" spans="1:8" ht="14" x14ac:dyDescent="0.15">
      <c r="A324" s="16" t="s">
        <v>2570</v>
      </c>
      <c r="B324" s="221"/>
      <c r="C324" s="40"/>
      <c r="D324" s="16" t="s">
        <v>496</v>
      </c>
      <c r="E324" s="16"/>
      <c r="F324" s="16" t="s">
        <v>496</v>
      </c>
      <c r="G324" s="138" t="s">
        <v>8624</v>
      </c>
      <c r="H324" s="70"/>
    </row>
    <row r="325" spans="1:8" ht="14" x14ac:dyDescent="0.15">
      <c r="A325" s="16" t="s">
        <v>441</v>
      </c>
      <c r="B325" s="221" t="s">
        <v>275</v>
      </c>
      <c r="C325" s="40">
        <v>1</v>
      </c>
      <c r="D325" s="16" t="s">
        <v>407</v>
      </c>
      <c r="E325" s="16">
        <v>60</v>
      </c>
      <c r="F325" s="16" t="s">
        <v>393</v>
      </c>
      <c r="G325" s="138" t="s">
        <v>8625</v>
      </c>
      <c r="H325" s="70"/>
    </row>
    <row r="326" spans="1:8" ht="14" x14ac:dyDescent="0.15">
      <c r="A326" s="16" t="s">
        <v>3006</v>
      </c>
      <c r="B326" s="221" t="s">
        <v>341</v>
      </c>
      <c r="C326" s="40">
        <v>75</v>
      </c>
      <c r="D326" s="16" t="s">
        <v>149</v>
      </c>
      <c r="E326" s="16">
        <v>60</v>
      </c>
      <c r="F326" s="16" t="s">
        <v>393</v>
      </c>
      <c r="G326" s="138" t="s">
        <v>8626</v>
      </c>
      <c r="H326" s="70"/>
    </row>
    <row r="327" spans="1:8" ht="14" x14ac:dyDescent="0.15">
      <c r="A327" s="16" t="s">
        <v>3006</v>
      </c>
      <c r="B327" s="221" t="s">
        <v>341</v>
      </c>
      <c r="C327" s="40">
        <v>75</v>
      </c>
      <c r="D327" s="16" t="s">
        <v>149</v>
      </c>
      <c r="E327" s="16">
        <v>60</v>
      </c>
      <c r="F327" s="16" t="s">
        <v>393</v>
      </c>
      <c r="G327" s="138" t="s">
        <v>8627</v>
      </c>
      <c r="H327" s="70"/>
    </row>
    <row r="328" spans="1:8" ht="14" x14ac:dyDescent="0.15">
      <c r="A328" s="16" t="s">
        <v>456</v>
      </c>
      <c r="B328" s="221" t="s">
        <v>339</v>
      </c>
      <c r="C328" s="40">
        <v>28</v>
      </c>
      <c r="D328" s="16" t="s">
        <v>404</v>
      </c>
      <c r="E328" s="16">
        <v>60</v>
      </c>
      <c r="F328" s="16" t="s">
        <v>393</v>
      </c>
      <c r="G328" s="138" t="s">
        <v>8628</v>
      </c>
      <c r="H328" s="70"/>
    </row>
    <row r="329" spans="1:8" ht="14" x14ac:dyDescent="0.15">
      <c r="A329" s="16" t="s">
        <v>1799</v>
      </c>
      <c r="B329" s="221" t="s">
        <v>342</v>
      </c>
      <c r="C329" s="40">
        <v>83</v>
      </c>
      <c r="D329" s="16" t="s">
        <v>847</v>
      </c>
      <c r="E329" s="16">
        <v>150</v>
      </c>
      <c r="F329" s="16" t="s">
        <v>386</v>
      </c>
      <c r="G329" s="138" t="s">
        <v>8629</v>
      </c>
      <c r="H329" s="70"/>
    </row>
    <row r="330" spans="1:8" ht="14" x14ac:dyDescent="0.15">
      <c r="A330" s="16" t="s">
        <v>1947</v>
      </c>
      <c r="B330" s="221" t="s">
        <v>342</v>
      </c>
      <c r="C330" s="40">
        <v>88</v>
      </c>
      <c r="D330" s="16" t="s">
        <v>847</v>
      </c>
      <c r="E330" s="16">
        <v>130</v>
      </c>
      <c r="F330" s="16" t="s">
        <v>393</v>
      </c>
      <c r="G330" s="138" t="s">
        <v>8629</v>
      </c>
      <c r="H330" s="70"/>
    </row>
    <row r="331" spans="1:8" ht="14" x14ac:dyDescent="0.15">
      <c r="A331" s="16" t="s">
        <v>1841</v>
      </c>
      <c r="B331" s="221" t="s">
        <v>342</v>
      </c>
      <c r="C331" s="40">
        <v>32</v>
      </c>
      <c r="D331" s="16" t="s">
        <v>389</v>
      </c>
      <c r="E331" s="16">
        <v>70</v>
      </c>
      <c r="F331" s="16" t="s">
        <v>393</v>
      </c>
      <c r="G331" s="138" t="s">
        <v>8630</v>
      </c>
      <c r="H331" s="70"/>
    </row>
    <row r="332" spans="1:8" ht="14" x14ac:dyDescent="0.15">
      <c r="A332" s="16" t="s">
        <v>1947</v>
      </c>
      <c r="B332" s="221" t="s">
        <v>342</v>
      </c>
      <c r="C332" s="40">
        <v>88</v>
      </c>
      <c r="D332" s="16" t="s">
        <v>847</v>
      </c>
      <c r="E332" s="16">
        <v>130</v>
      </c>
      <c r="F332" s="16" t="s">
        <v>393</v>
      </c>
      <c r="G332" s="138" t="s">
        <v>8631</v>
      </c>
      <c r="H332" s="70"/>
    </row>
    <row r="333" spans="1:8" ht="14" x14ac:dyDescent="0.15">
      <c r="A333" s="16" t="s">
        <v>1799</v>
      </c>
      <c r="B333" s="221" t="s">
        <v>343</v>
      </c>
      <c r="C333" s="40">
        <v>36</v>
      </c>
      <c r="D333" s="16" t="s">
        <v>404</v>
      </c>
      <c r="E333" s="16">
        <v>150</v>
      </c>
      <c r="F333" s="16" t="s">
        <v>386</v>
      </c>
      <c r="G333" s="138" t="s">
        <v>8632</v>
      </c>
      <c r="H333" s="70"/>
    </row>
    <row r="334" spans="1:8" ht="14" x14ac:dyDescent="0.15">
      <c r="A334" s="16" t="s">
        <v>2830</v>
      </c>
      <c r="B334" s="221" t="s">
        <v>343</v>
      </c>
      <c r="C334" s="40">
        <v>72</v>
      </c>
      <c r="D334" s="16" t="s">
        <v>400</v>
      </c>
      <c r="E334" s="16">
        <v>130</v>
      </c>
      <c r="F334" s="16" t="s">
        <v>393</v>
      </c>
      <c r="G334" s="138" t="s">
        <v>8633</v>
      </c>
      <c r="H334" s="70"/>
    </row>
    <row r="335" spans="1:8" ht="14" x14ac:dyDescent="0.15">
      <c r="A335" s="16" t="s">
        <v>2524</v>
      </c>
      <c r="B335" s="221" t="s">
        <v>343</v>
      </c>
      <c r="C335" s="40">
        <v>15</v>
      </c>
      <c r="D335" s="16" t="s">
        <v>395</v>
      </c>
      <c r="E335" s="16">
        <v>70</v>
      </c>
      <c r="F335" s="16" t="s">
        <v>393</v>
      </c>
      <c r="G335" s="138" t="s">
        <v>8634</v>
      </c>
      <c r="H335" s="70"/>
    </row>
    <row r="336" spans="1:8" ht="14" x14ac:dyDescent="0.15">
      <c r="A336" s="16" t="s">
        <v>1429</v>
      </c>
      <c r="B336" s="221" t="s">
        <v>344</v>
      </c>
      <c r="C336" s="40">
        <v>81</v>
      </c>
      <c r="D336" s="16" t="s">
        <v>400</v>
      </c>
      <c r="E336" s="16">
        <v>130</v>
      </c>
      <c r="F336" s="16" t="s">
        <v>393</v>
      </c>
      <c r="G336" s="138" t="s">
        <v>8635</v>
      </c>
      <c r="H336" s="70"/>
    </row>
    <row r="337" spans="1:8" ht="14" x14ac:dyDescent="0.15">
      <c r="A337" s="16" t="s">
        <v>1219</v>
      </c>
      <c r="B337" s="221" t="s">
        <v>344</v>
      </c>
      <c r="C337" s="40">
        <v>8</v>
      </c>
      <c r="D337" s="16" t="s">
        <v>407</v>
      </c>
      <c r="E337" s="16">
        <v>70</v>
      </c>
      <c r="F337" s="16" t="s">
        <v>393</v>
      </c>
      <c r="G337" s="138" t="s">
        <v>8636</v>
      </c>
      <c r="H337" s="70"/>
    </row>
    <row r="338" spans="1:8" ht="14" x14ac:dyDescent="0.15">
      <c r="A338" s="16" t="s">
        <v>1384</v>
      </c>
      <c r="B338" s="221" t="s">
        <v>344</v>
      </c>
      <c r="C338" s="40">
        <v>95</v>
      </c>
      <c r="D338" s="16" t="s">
        <v>847</v>
      </c>
      <c r="E338" s="16">
        <v>170</v>
      </c>
      <c r="F338" s="16" t="s">
        <v>386</v>
      </c>
      <c r="G338" s="138" t="s">
        <v>8637</v>
      </c>
      <c r="H338" s="70"/>
    </row>
    <row r="339" spans="1:8" ht="14" x14ac:dyDescent="0.15">
      <c r="A339" s="16" t="s">
        <v>423</v>
      </c>
      <c r="B339" s="221" t="s">
        <v>345</v>
      </c>
      <c r="C339" s="40">
        <v>35</v>
      </c>
      <c r="D339" s="16" t="s">
        <v>149</v>
      </c>
      <c r="E339" s="16">
        <v>70</v>
      </c>
      <c r="F339" s="16" t="s">
        <v>393</v>
      </c>
      <c r="G339" s="138" t="s">
        <v>8638</v>
      </c>
      <c r="H339" s="70"/>
    </row>
    <row r="340" spans="1:8" ht="14" x14ac:dyDescent="0.15">
      <c r="A340" s="16" t="s">
        <v>969</v>
      </c>
      <c r="B340" s="221" t="s">
        <v>346</v>
      </c>
      <c r="C340" s="40">
        <v>59</v>
      </c>
      <c r="D340" s="16" t="s">
        <v>389</v>
      </c>
      <c r="E340" s="16">
        <v>110</v>
      </c>
      <c r="F340" s="16" t="s">
        <v>393</v>
      </c>
      <c r="G340" s="138" t="s">
        <v>8639</v>
      </c>
      <c r="H340" s="70"/>
    </row>
    <row r="341" spans="1:8" ht="14" x14ac:dyDescent="0.15">
      <c r="A341" s="16" t="s">
        <v>888</v>
      </c>
      <c r="B341" s="221" t="s">
        <v>346</v>
      </c>
      <c r="C341" s="40">
        <v>75</v>
      </c>
      <c r="D341" s="16" t="s">
        <v>404</v>
      </c>
      <c r="E341" s="16">
        <v>50</v>
      </c>
      <c r="F341" s="16" t="s">
        <v>393</v>
      </c>
      <c r="G341" s="138" t="s">
        <v>8640</v>
      </c>
      <c r="H341" s="70"/>
    </row>
    <row r="342" spans="1:8" ht="14" x14ac:dyDescent="0.15">
      <c r="A342" s="16" t="s">
        <v>537</v>
      </c>
      <c r="B342" s="221" t="s">
        <v>334</v>
      </c>
      <c r="C342" s="40">
        <v>101</v>
      </c>
      <c r="D342" s="16" t="s">
        <v>392</v>
      </c>
      <c r="E342" s="16">
        <v>60</v>
      </c>
      <c r="F342" s="16" t="s">
        <v>393</v>
      </c>
      <c r="G342" s="138" t="s">
        <v>8354</v>
      </c>
      <c r="H342" s="70"/>
    </row>
    <row r="343" spans="1:8" ht="14" x14ac:dyDescent="0.15">
      <c r="A343" s="16" t="s">
        <v>456</v>
      </c>
      <c r="B343" s="221" t="s">
        <v>339</v>
      </c>
      <c r="C343" s="40">
        <v>28</v>
      </c>
      <c r="D343" s="16" t="s">
        <v>404</v>
      </c>
      <c r="E343" s="16">
        <v>60</v>
      </c>
      <c r="F343" s="16" t="s">
        <v>393</v>
      </c>
      <c r="G343" s="138" t="s">
        <v>8354</v>
      </c>
      <c r="H343" s="70"/>
    </row>
    <row r="344" spans="1:8" ht="14" x14ac:dyDescent="0.15">
      <c r="A344" s="16" t="s">
        <v>536</v>
      </c>
      <c r="B344" s="221" t="s">
        <v>343</v>
      </c>
      <c r="C344" s="40">
        <v>57</v>
      </c>
      <c r="D344" s="16" t="s">
        <v>400</v>
      </c>
      <c r="E344" s="16">
        <v>60</v>
      </c>
      <c r="F344" s="16" t="s">
        <v>393</v>
      </c>
      <c r="G344" s="138" t="s">
        <v>8354</v>
      </c>
      <c r="H344" s="70"/>
    </row>
    <row r="345" spans="1:8" ht="14" x14ac:dyDescent="0.15">
      <c r="A345" s="16" t="s">
        <v>441</v>
      </c>
      <c r="B345" s="221" t="s">
        <v>339</v>
      </c>
      <c r="C345" s="40">
        <v>1</v>
      </c>
      <c r="D345" s="16" t="s">
        <v>407</v>
      </c>
      <c r="E345" s="16">
        <v>70</v>
      </c>
      <c r="F345" s="16" t="s">
        <v>393</v>
      </c>
      <c r="G345" s="138" t="s">
        <v>8641</v>
      </c>
      <c r="H345" s="70"/>
    </row>
    <row r="346" spans="1:8" ht="14" x14ac:dyDescent="0.15">
      <c r="A346" s="16" t="s">
        <v>500</v>
      </c>
      <c r="B346" s="221"/>
      <c r="C346" s="40"/>
      <c r="D346" s="16" t="s">
        <v>496</v>
      </c>
      <c r="E346" s="16"/>
      <c r="F346" s="16" t="s">
        <v>496</v>
      </c>
      <c r="G346" s="138" t="s">
        <v>8642</v>
      </c>
      <c r="H346" s="70"/>
    </row>
    <row r="347" spans="1:8" ht="14" x14ac:dyDescent="0.15">
      <c r="A347" s="16" t="s">
        <v>499</v>
      </c>
      <c r="B347" s="221"/>
      <c r="C347" s="40"/>
      <c r="D347" s="16" t="s">
        <v>496</v>
      </c>
      <c r="E347" s="16"/>
      <c r="F347" s="16" t="s">
        <v>496</v>
      </c>
      <c r="G347" s="138" t="s">
        <v>8642</v>
      </c>
      <c r="H347" s="70"/>
    </row>
    <row r="348" spans="1:8" ht="14" x14ac:dyDescent="0.15">
      <c r="A348" s="16" t="s">
        <v>503</v>
      </c>
      <c r="B348" s="221"/>
      <c r="C348" s="40"/>
      <c r="D348" s="16" t="s">
        <v>496</v>
      </c>
      <c r="E348" s="16"/>
      <c r="F348" s="16" t="s">
        <v>496</v>
      </c>
      <c r="G348" s="138" t="s">
        <v>8642</v>
      </c>
      <c r="H348" s="70"/>
    </row>
    <row r="349" spans="1:8" ht="14" x14ac:dyDescent="0.15">
      <c r="A349" s="16" t="s">
        <v>501</v>
      </c>
      <c r="B349" s="221"/>
      <c r="C349" s="40"/>
      <c r="D349" s="16" t="s">
        <v>496</v>
      </c>
      <c r="E349" s="16"/>
      <c r="F349" s="16" t="s">
        <v>496</v>
      </c>
      <c r="G349" s="138" t="s">
        <v>8642</v>
      </c>
      <c r="H349" s="70"/>
    </row>
    <row r="350" spans="1:8" ht="14" x14ac:dyDescent="0.15">
      <c r="A350" s="16" t="s">
        <v>502</v>
      </c>
      <c r="B350" s="221"/>
      <c r="C350" s="40"/>
      <c r="D350" s="16" t="s">
        <v>496</v>
      </c>
      <c r="E350" s="16"/>
      <c r="F350" s="16" t="s">
        <v>496</v>
      </c>
      <c r="G350" s="138" t="s">
        <v>8642</v>
      </c>
      <c r="H350" s="70"/>
    </row>
    <row r="351" spans="1:8" ht="14" x14ac:dyDescent="0.15">
      <c r="A351" s="16" t="s">
        <v>498</v>
      </c>
      <c r="B351" s="221"/>
      <c r="C351" s="40"/>
      <c r="D351" s="16" t="s">
        <v>496</v>
      </c>
      <c r="E351" s="16"/>
      <c r="F351" s="16" t="s">
        <v>496</v>
      </c>
      <c r="G351" s="138" t="s">
        <v>8642</v>
      </c>
      <c r="H351" s="70"/>
    </row>
    <row r="352" spans="1:8" ht="14" x14ac:dyDescent="0.15">
      <c r="A352" s="16" t="s">
        <v>924</v>
      </c>
      <c r="B352" s="221"/>
      <c r="C352" s="40"/>
      <c r="D352" s="16" t="s">
        <v>496</v>
      </c>
      <c r="E352" s="16"/>
      <c r="F352" s="16" t="s">
        <v>496</v>
      </c>
      <c r="G352" s="138" t="s">
        <v>8642</v>
      </c>
      <c r="H352" s="70"/>
    </row>
    <row r="353" spans="1:8" ht="14" x14ac:dyDescent="0.15">
      <c r="A353" s="16" t="s">
        <v>852</v>
      </c>
      <c r="B353" s="221"/>
      <c r="C353" s="40"/>
      <c r="D353" s="16" t="s">
        <v>496</v>
      </c>
      <c r="E353" s="16"/>
      <c r="F353" s="16" t="s">
        <v>496</v>
      </c>
      <c r="G353" s="138" t="s">
        <v>8642</v>
      </c>
      <c r="H353" s="70"/>
    </row>
    <row r="354" spans="1:8" ht="14" x14ac:dyDescent="0.15">
      <c r="A354" s="16" t="s">
        <v>2570</v>
      </c>
      <c r="B354" s="221"/>
      <c r="C354" s="40"/>
      <c r="D354" s="16" t="s">
        <v>496</v>
      </c>
      <c r="E354" s="16"/>
      <c r="F354" s="16" t="s">
        <v>496</v>
      </c>
      <c r="G354" s="138" t="s">
        <v>8642</v>
      </c>
      <c r="H354" s="70"/>
    </row>
    <row r="355" spans="1:8" ht="28" x14ac:dyDescent="0.15">
      <c r="A355" s="16" t="s">
        <v>3257</v>
      </c>
      <c r="B355" s="221" t="s">
        <v>347</v>
      </c>
      <c r="C355" s="40">
        <v>140</v>
      </c>
      <c r="D355" s="16" t="s">
        <v>469</v>
      </c>
      <c r="E355" s="16"/>
      <c r="F355" s="16" t="s">
        <v>1069</v>
      </c>
      <c r="G355" s="138" t="s">
        <v>8643</v>
      </c>
      <c r="H355" s="70"/>
    </row>
    <row r="356" spans="1:8" ht="14" x14ac:dyDescent="0.15">
      <c r="A356" s="16" t="s">
        <v>559</v>
      </c>
      <c r="B356" s="221" t="s">
        <v>347</v>
      </c>
      <c r="C356" s="40">
        <v>19</v>
      </c>
      <c r="D356" s="16" t="s">
        <v>395</v>
      </c>
      <c r="E356" s="16">
        <v>120</v>
      </c>
      <c r="F356" s="16" t="s">
        <v>393</v>
      </c>
      <c r="G356" s="138" t="s">
        <v>8644</v>
      </c>
      <c r="H356" s="70"/>
    </row>
    <row r="357" spans="1:8" ht="14" x14ac:dyDescent="0.15">
      <c r="A357" s="16" t="s">
        <v>1797</v>
      </c>
      <c r="B357" s="221" t="s">
        <v>349</v>
      </c>
      <c r="C357" s="40">
        <v>126</v>
      </c>
      <c r="D357" s="16" t="s">
        <v>847</v>
      </c>
      <c r="E357" s="16">
        <v>130</v>
      </c>
      <c r="F357" s="16" t="s">
        <v>398</v>
      </c>
      <c r="G357" s="138" t="s">
        <v>8645</v>
      </c>
      <c r="H357" s="70"/>
    </row>
    <row r="358" spans="1:8" ht="14" x14ac:dyDescent="0.15">
      <c r="A358" s="16" t="s">
        <v>3310</v>
      </c>
      <c r="B358" s="221" t="s">
        <v>349</v>
      </c>
      <c r="C358" s="40">
        <v>184</v>
      </c>
      <c r="D358" s="16" t="s">
        <v>469</v>
      </c>
      <c r="E358" s="16"/>
      <c r="F358" s="16" t="s">
        <v>1069</v>
      </c>
      <c r="G358" s="138" t="s">
        <v>8645</v>
      </c>
      <c r="H358" s="70"/>
    </row>
    <row r="359" spans="1:8" ht="14" x14ac:dyDescent="0.15">
      <c r="A359" s="16" t="s">
        <v>3288</v>
      </c>
      <c r="B359" s="221" t="s">
        <v>349</v>
      </c>
      <c r="C359" s="40">
        <v>129</v>
      </c>
      <c r="D359" s="16" t="s">
        <v>847</v>
      </c>
      <c r="E359" s="16">
        <v>150</v>
      </c>
      <c r="F359" s="16" t="s">
        <v>398</v>
      </c>
      <c r="G359" s="138" t="s">
        <v>8646</v>
      </c>
      <c r="H359" s="70"/>
    </row>
    <row r="360" spans="1:8" ht="14" x14ac:dyDescent="0.15">
      <c r="A360" s="16" t="s">
        <v>461</v>
      </c>
      <c r="B360" s="221" t="s">
        <v>349</v>
      </c>
      <c r="C360" s="40">
        <v>33</v>
      </c>
      <c r="D360" s="16" t="s">
        <v>389</v>
      </c>
      <c r="E360" s="16">
        <v>60</v>
      </c>
      <c r="F360" s="16" t="s">
        <v>393</v>
      </c>
      <c r="G360" s="138" t="s">
        <v>8647</v>
      </c>
      <c r="H360" s="70"/>
    </row>
    <row r="361" spans="1:8" ht="14" x14ac:dyDescent="0.15">
      <c r="A361" s="16" t="s">
        <v>439</v>
      </c>
      <c r="B361" s="221" t="s">
        <v>349</v>
      </c>
      <c r="C361" s="40">
        <v>34</v>
      </c>
      <c r="D361" s="16" t="s">
        <v>389</v>
      </c>
      <c r="E361" s="16">
        <v>70</v>
      </c>
      <c r="F361" s="16" t="s">
        <v>398</v>
      </c>
      <c r="G361" s="138" t="s">
        <v>8647</v>
      </c>
      <c r="H361" s="70"/>
    </row>
    <row r="362" spans="1:8" ht="14" x14ac:dyDescent="0.15">
      <c r="A362" s="16" t="s">
        <v>1944</v>
      </c>
      <c r="B362" s="221" t="s">
        <v>350</v>
      </c>
      <c r="C362" s="40">
        <v>38</v>
      </c>
      <c r="D362" s="16" t="s">
        <v>389</v>
      </c>
      <c r="E362" s="16">
        <v>80</v>
      </c>
      <c r="F362" s="16" t="s">
        <v>398</v>
      </c>
      <c r="G362" s="138" t="s">
        <v>8648</v>
      </c>
      <c r="H362" s="70"/>
    </row>
    <row r="363" spans="1:8" ht="14" x14ac:dyDescent="0.15">
      <c r="A363" s="16" t="s">
        <v>1859</v>
      </c>
      <c r="B363" s="221" t="s">
        <v>350</v>
      </c>
      <c r="C363" s="40">
        <v>114</v>
      </c>
      <c r="D363" s="16" t="s">
        <v>400</v>
      </c>
      <c r="E363" s="16">
        <v>150</v>
      </c>
      <c r="F363" s="16" t="s">
        <v>386</v>
      </c>
      <c r="G363" s="138" t="s">
        <v>8649</v>
      </c>
      <c r="H363" s="70"/>
    </row>
    <row r="364" spans="1:8" ht="14" x14ac:dyDescent="0.15">
      <c r="A364" s="16" t="s">
        <v>500</v>
      </c>
      <c r="B364" s="221"/>
      <c r="C364" s="40"/>
      <c r="D364" s="16" t="s">
        <v>496</v>
      </c>
      <c r="E364" s="16"/>
      <c r="F364" s="16" t="s">
        <v>496</v>
      </c>
      <c r="G364" s="138" t="s">
        <v>8650</v>
      </c>
      <c r="H364" s="70"/>
    </row>
    <row r="365" spans="1:8" ht="14" x14ac:dyDescent="0.15">
      <c r="A365" s="16" t="s">
        <v>499</v>
      </c>
      <c r="B365" s="221"/>
      <c r="C365" s="40"/>
      <c r="D365" s="16" t="s">
        <v>496</v>
      </c>
      <c r="E365" s="16"/>
      <c r="F365" s="16" t="s">
        <v>496</v>
      </c>
      <c r="G365" s="138" t="s">
        <v>8650</v>
      </c>
      <c r="H365" s="70"/>
    </row>
    <row r="366" spans="1:8" ht="14" x14ac:dyDescent="0.15">
      <c r="A366" s="16" t="s">
        <v>503</v>
      </c>
      <c r="B366" s="221"/>
      <c r="C366" s="40"/>
      <c r="D366" s="16" t="s">
        <v>496</v>
      </c>
      <c r="E366" s="16"/>
      <c r="F366" s="16" t="s">
        <v>496</v>
      </c>
      <c r="G366" s="138" t="s">
        <v>8650</v>
      </c>
      <c r="H366" s="70"/>
    </row>
    <row r="367" spans="1:8" ht="14" x14ac:dyDescent="0.15">
      <c r="A367" s="16" t="s">
        <v>501</v>
      </c>
      <c r="B367" s="221"/>
      <c r="C367" s="40"/>
      <c r="D367" s="16" t="s">
        <v>496</v>
      </c>
      <c r="E367" s="16"/>
      <c r="F367" s="16" t="s">
        <v>496</v>
      </c>
      <c r="G367" s="138" t="s">
        <v>8650</v>
      </c>
      <c r="H367" s="70"/>
    </row>
    <row r="368" spans="1:8" ht="14" x14ac:dyDescent="0.15">
      <c r="A368" s="16" t="s">
        <v>502</v>
      </c>
      <c r="B368" s="221"/>
      <c r="C368" s="40"/>
      <c r="D368" s="16" t="s">
        <v>496</v>
      </c>
      <c r="E368" s="16"/>
      <c r="F368" s="16" t="s">
        <v>496</v>
      </c>
      <c r="G368" s="138" t="s">
        <v>8650</v>
      </c>
      <c r="H368" s="70"/>
    </row>
    <row r="369" spans="1:8" ht="14" x14ac:dyDescent="0.15">
      <c r="A369" s="16" t="s">
        <v>498</v>
      </c>
      <c r="B369" s="221"/>
      <c r="C369" s="40"/>
      <c r="D369" s="16" t="s">
        <v>496</v>
      </c>
      <c r="E369" s="16"/>
      <c r="F369" s="16" t="s">
        <v>496</v>
      </c>
      <c r="G369" s="138" t="s">
        <v>8650</v>
      </c>
      <c r="H369" s="70"/>
    </row>
    <row r="370" spans="1:8" ht="14" x14ac:dyDescent="0.15">
      <c r="A370" s="16" t="s">
        <v>924</v>
      </c>
      <c r="B370" s="221"/>
      <c r="C370" s="40"/>
      <c r="D370" s="16" t="s">
        <v>496</v>
      </c>
      <c r="E370" s="16"/>
      <c r="F370" s="16" t="s">
        <v>496</v>
      </c>
      <c r="G370" s="138" t="s">
        <v>8650</v>
      </c>
      <c r="H370" s="70"/>
    </row>
    <row r="371" spans="1:8" ht="14" x14ac:dyDescent="0.15">
      <c r="A371" s="16" t="s">
        <v>852</v>
      </c>
      <c r="B371" s="221"/>
      <c r="C371" s="40"/>
      <c r="D371" s="16" t="s">
        <v>496</v>
      </c>
      <c r="E371" s="16"/>
      <c r="F371" s="16" t="s">
        <v>496</v>
      </c>
      <c r="G371" s="138" t="s">
        <v>8650</v>
      </c>
      <c r="H371" s="70"/>
    </row>
    <row r="372" spans="1:8" ht="14" x14ac:dyDescent="0.15">
      <c r="A372" s="16" t="s">
        <v>2570</v>
      </c>
      <c r="B372" s="221"/>
      <c r="C372" s="40"/>
      <c r="D372" s="16" t="s">
        <v>496</v>
      </c>
      <c r="E372" s="16"/>
      <c r="F372" s="16" t="s">
        <v>496</v>
      </c>
      <c r="G372" s="138" t="s">
        <v>8650</v>
      </c>
      <c r="H372" s="70"/>
    </row>
    <row r="373" spans="1:8" ht="14" x14ac:dyDescent="0.15">
      <c r="A373" s="16" t="s">
        <v>2244</v>
      </c>
      <c r="B373" s="221" t="s">
        <v>352</v>
      </c>
      <c r="C373" s="40">
        <v>16</v>
      </c>
      <c r="D373" s="16" t="s">
        <v>407</v>
      </c>
      <c r="E373" s="16">
        <v>100</v>
      </c>
      <c r="F373" s="16" t="s">
        <v>398</v>
      </c>
      <c r="G373" s="138" t="s">
        <v>8651</v>
      </c>
      <c r="H373" s="70"/>
    </row>
    <row r="374" spans="1:8" ht="14" x14ac:dyDescent="0.15">
      <c r="A374" s="16" t="s">
        <v>1793</v>
      </c>
      <c r="B374" s="221" t="s">
        <v>352</v>
      </c>
      <c r="C374" s="40">
        <v>85</v>
      </c>
      <c r="D374" s="16" t="s">
        <v>385</v>
      </c>
      <c r="E374" s="16">
        <v>160</v>
      </c>
      <c r="F374" s="16" t="s">
        <v>386</v>
      </c>
      <c r="G374" s="138" t="s">
        <v>8651</v>
      </c>
      <c r="H374" s="70"/>
    </row>
    <row r="375" spans="1:8" ht="14" x14ac:dyDescent="0.15">
      <c r="A375" s="16" t="s">
        <v>3495</v>
      </c>
      <c r="B375" s="221" t="s">
        <v>352</v>
      </c>
      <c r="C375" s="40">
        <v>204</v>
      </c>
      <c r="D375" s="16" t="s">
        <v>469</v>
      </c>
      <c r="E375" s="16"/>
      <c r="F375" s="16" t="s">
        <v>1069</v>
      </c>
      <c r="G375" s="138" t="s">
        <v>8651</v>
      </c>
      <c r="H375" s="70"/>
    </row>
    <row r="376" spans="1:8" ht="14" x14ac:dyDescent="0.15">
      <c r="A376" s="16" t="s">
        <v>2937</v>
      </c>
      <c r="B376" s="221" t="s">
        <v>352</v>
      </c>
      <c r="C376" s="40">
        <v>99</v>
      </c>
      <c r="D376" s="16" t="s">
        <v>385</v>
      </c>
      <c r="E376" s="16">
        <v>50</v>
      </c>
      <c r="F376" s="16" t="s">
        <v>393</v>
      </c>
      <c r="G376" s="138" t="s">
        <v>8652</v>
      </c>
      <c r="H376" s="70"/>
    </row>
    <row r="377" spans="1:8" ht="14" x14ac:dyDescent="0.15">
      <c r="A377" s="16" t="s">
        <v>3089</v>
      </c>
      <c r="B377" s="221" t="s">
        <v>352</v>
      </c>
      <c r="C377" s="40">
        <v>101</v>
      </c>
      <c r="D377" s="16" t="s">
        <v>385</v>
      </c>
      <c r="E377" s="16">
        <v>90</v>
      </c>
      <c r="F377" s="16" t="s">
        <v>398</v>
      </c>
      <c r="G377" s="138" t="s">
        <v>8652</v>
      </c>
      <c r="H377" s="70"/>
    </row>
    <row r="378" spans="1:8" ht="14" x14ac:dyDescent="0.15">
      <c r="A378" s="16" t="s">
        <v>2995</v>
      </c>
      <c r="B378" s="221" t="s">
        <v>352</v>
      </c>
      <c r="C378" s="40">
        <v>102</v>
      </c>
      <c r="D378" s="16" t="s">
        <v>385</v>
      </c>
      <c r="E378" s="16">
        <v>160</v>
      </c>
      <c r="F378" s="16" t="s">
        <v>386</v>
      </c>
      <c r="G378" s="138" t="s">
        <v>8652</v>
      </c>
      <c r="H378" s="70"/>
    </row>
    <row r="379" spans="1:8" ht="14" x14ac:dyDescent="0.15">
      <c r="A379" s="16" t="s">
        <v>3002</v>
      </c>
      <c r="B379" s="221" t="s">
        <v>352</v>
      </c>
      <c r="C379" s="40">
        <v>142</v>
      </c>
      <c r="D379" s="16" t="s">
        <v>847</v>
      </c>
      <c r="E379" s="16">
        <v>170</v>
      </c>
      <c r="F379" s="16" t="s">
        <v>386</v>
      </c>
      <c r="G379" s="138" t="s">
        <v>8652</v>
      </c>
      <c r="H379" s="70"/>
    </row>
    <row r="380" spans="1:8" ht="14" x14ac:dyDescent="0.15">
      <c r="A380" s="16" t="s">
        <v>3002</v>
      </c>
      <c r="B380" s="221" t="s">
        <v>352</v>
      </c>
      <c r="C380" s="40">
        <v>142</v>
      </c>
      <c r="D380" s="16" t="s">
        <v>847</v>
      </c>
      <c r="E380" s="16">
        <v>170</v>
      </c>
      <c r="F380" s="16" t="s">
        <v>386</v>
      </c>
      <c r="G380" s="138" t="s">
        <v>8653</v>
      </c>
      <c r="H380" s="70"/>
    </row>
    <row r="381" spans="1:8" ht="14" x14ac:dyDescent="0.15">
      <c r="A381" s="16" t="s">
        <v>412</v>
      </c>
      <c r="B381" s="221" t="s">
        <v>347</v>
      </c>
      <c r="C381" s="40">
        <v>40</v>
      </c>
      <c r="D381" s="16" t="s">
        <v>404</v>
      </c>
      <c r="E381" s="16">
        <v>110</v>
      </c>
      <c r="F381" s="16" t="s">
        <v>393</v>
      </c>
      <c r="G381" s="138" t="s">
        <v>8654</v>
      </c>
      <c r="H381" s="70"/>
    </row>
    <row r="382" spans="1:8" ht="14" x14ac:dyDescent="0.15">
      <c r="A382" s="16" t="s">
        <v>1378</v>
      </c>
      <c r="B382" s="221" t="s">
        <v>347</v>
      </c>
      <c r="C382" s="40">
        <v>99</v>
      </c>
      <c r="D382" s="16" t="s">
        <v>847</v>
      </c>
      <c r="E382" s="16">
        <v>70</v>
      </c>
      <c r="F382" s="16" t="s">
        <v>393</v>
      </c>
      <c r="G382" s="138" t="s">
        <v>8655</v>
      </c>
      <c r="H382" s="70"/>
    </row>
    <row r="383" spans="1:8" ht="14" x14ac:dyDescent="0.15">
      <c r="A383" s="16" t="s">
        <v>1945</v>
      </c>
      <c r="B383" s="221" t="s">
        <v>346</v>
      </c>
      <c r="C383" s="40">
        <v>97</v>
      </c>
      <c r="D383" s="16" t="s">
        <v>385</v>
      </c>
      <c r="E383" s="16">
        <v>130</v>
      </c>
      <c r="F383" s="16" t="s">
        <v>393</v>
      </c>
      <c r="G383" s="138" t="s">
        <v>8656</v>
      </c>
      <c r="H383" s="70"/>
    </row>
    <row r="384" spans="1:8" ht="14" x14ac:dyDescent="0.15">
      <c r="A384" s="16" t="s">
        <v>3002</v>
      </c>
      <c r="B384" s="221" t="s">
        <v>336</v>
      </c>
      <c r="C384" s="40">
        <v>87</v>
      </c>
      <c r="D384" s="16" t="s">
        <v>847</v>
      </c>
      <c r="E384" s="16">
        <v>160</v>
      </c>
      <c r="F384" s="16" t="s">
        <v>386</v>
      </c>
      <c r="G384" s="138" t="s">
        <v>8657</v>
      </c>
      <c r="H384" s="70"/>
    </row>
    <row r="385" spans="1:8" ht="14" x14ac:dyDescent="0.15">
      <c r="A385" s="16" t="s">
        <v>2995</v>
      </c>
      <c r="B385" s="221" t="s">
        <v>336</v>
      </c>
      <c r="C385" s="40">
        <v>61</v>
      </c>
      <c r="D385" s="16" t="s">
        <v>385</v>
      </c>
      <c r="E385" s="16">
        <v>160</v>
      </c>
      <c r="F385" s="16" t="s">
        <v>386</v>
      </c>
      <c r="G385" s="138" t="s">
        <v>8657</v>
      </c>
      <c r="H385" s="70"/>
    </row>
    <row r="386" spans="1:8" ht="14" x14ac:dyDescent="0.15">
      <c r="A386" s="16" t="s">
        <v>3027</v>
      </c>
      <c r="B386" s="221" t="s">
        <v>337</v>
      </c>
      <c r="C386" s="40">
        <v>28</v>
      </c>
      <c r="D386" s="16" t="s">
        <v>389</v>
      </c>
      <c r="E386" s="16">
        <v>110</v>
      </c>
      <c r="F386" s="16" t="s">
        <v>398</v>
      </c>
      <c r="G386" s="138" t="s">
        <v>8658</v>
      </c>
      <c r="H386" s="70"/>
    </row>
    <row r="387" spans="1:8" ht="14" x14ac:dyDescent="0.15">
      <c r="A387" s="16" t="s">
        <v>3031</v>
      </c>
      <c r="B387" s="221" t="s">
        <v>337</v>
      </c>
      <c r="C387" s="40">
        <v>76</v>
      </c>
      <c r="D387" s="16" t="s">
        <v>400</v>
      </c>
      <c r="E387" s="16">
        <v>110</v>
      </c>
      <c r="F387" s="16" t="s">
        <v>398</v>
      </c>
      <c r="G387" s="138" t="s">
        <v>8658</v>
      </c>
      <c r="H387" s="70"/>
    </row>
    <row r="388" spans="1:8" ht="14" x14ac:dyDescent="0.15">
      <c r="A388" s="16" t="s">
        <v>1183</v>
      </c>
      <c r="B388" s="221" t="s">
        <v>346</v>
      </c>
      <c r="C388" s="40">
        <v>141</v>
      </c>
      <c r="D388" s="16" t="s">
        <v>2547</v>
      </c>
      <c r="E388" s="16">
        <v>130</v>
      </c>
      <c r="F388" s="16" t="s">
        <v>386</v>
      </c>
      <c r="G388" s="138" t="s">
        <v>9737</v>
      </c>
      <c r="H388" s="70"/>
    </row>
    <row r="389" spans="1:8" ht="14" x14ac:dyDescent="0.15">
      <c r="A389" s="16" t="s">
        <v>960</v>
      </c>
      <c r="B389" s="221" t="s">
        <v>346</v>
      </c>
      <c r="C389" s="40">
        <v>153</v>
      </c>
      <c r="D389" s="16" t="s">
        <v>392</v>
      </c>
      <c r="E389" s="16">
        <v>160</v>
      </c>
      <c r="F389" s="16" t="s">
        <v>398</v>
      </c>
      <c r="G389" s="138" t="s">
        <v>9737</v>
      </c>
      <c r="H389" s="70"/>
    </row>
    <row r="390" spans="1:8" ht="14" x14ac:dyDescent="0.15">
      <c r="A390" s="16" t="s">
        <v>843</v>
      </c>
      <c r="B390" s="221" t="s">
        <v>346</v>
      </c>
      <c r="C390" s="40">
        <v>8</v>
      </c>
      <c r="D390" s="16" t="s">
        <v>407</v>
      </c>
      <c r="E390" s="16">
        <v>150</v>
      </c>
      <c r="F390" s="16" t="s">
        <v>386</v>
      </c>
      <c r="G390" s="138" t="s">
        <v>8659</v>
      </c>
      <c r="H390" s="70"/>
    </row>
    <row r="391" spans="1:8" ht="14" x14ac:dyDescent="0.15">
      <c r="A391" s="16" t="s">
        <v>851</v>
      </c>
      <c r="B391" s="221" t="s">
        <v>346</v>
      </c>
      <c r="C391" s="40">
        <v>42</v>
      </c>
      <c r="D391" s="16" t="s">
        <v>395</v>
      </c>
      <c r="E391" s="16">
        <v>160</v>
      </c>
      <c r="F391" s="16" t="s">
        <v>386</v>
      </c>
      <c r="G391" s="138" t="s">
        <v>8659</v>
      </c>
      <c r="H391" s="70"/>
    </row>
    <row r="392" spans="1:8" ht="14" x14ac:dyDescent="0.15">
      <c r="A392" s="16" t="s">
        <v>553</v>
      </c>
      <c r="B392" s="221" t="s">
        <v>347</v>
      </c>
      <c r="C392" s="40">
        <v>119</v>
      </c>
      <c r="D392" s="16" t="s">
        <v>149</v>
      </c>
      <c r="E392" s="16">
        <v>160</v>
      </c>
      <c r="F392" s="16" t="s">
        <v>386</v>
      </c>
      <c r="G392" s="138" t="s">
        <v>9738</v>
      </c>
      <c r="H392" s="70"/>
    </row>
    <row r="393" spans="1:8" ht="14" x14ac:dyDescent="0.15">
      <c r="A393" s="16" t="s">
        <v>1284</v>
      </c>
      <c r="B393" s="221" t="s">
        <v>344</v>
      </c>
      <c r="C393" s="40">
        <v>106</v>
      </c>
      <c r="D393" s="16" t="s">
        <v>149</v>
      </c>
      <c r="E393" s="16">
        <v>150</v>
      </c>
      <c r="F393" s="16" t="s">
        <v>386</v>
      </c>
      <c r="G393" s="138" t="s">
        <v>9738</v>
      </c>
      <c r="H393" s="70"/>
    </row>
    <row r="394" spans="1:8" ht="14" x14ac:dyDescent="0.15">
      <c r="A394" s="16" t="s">
        <v>3502</v>
      </c>
      <c r="B394" s="221" t="s">
        <v>353</v>
      </c>
      <c r="C394" s="298">
        <v>11</v>
      </c>
      <c r="D394" s="16" t="s">
        <v>407</v>
      </c>
      <c r="E394" s="16">
        <v>70</v>
      </c>
      <c r="F394" s="16" t="s">
        <v>393</v>
      </c>
      <c r="G394" s="138" t="s">
        <v>8660</v>
      </c>
      <c r="H394" s="70"/>
    </row>
    <row r="395" spans="1:8" ht="14" x14ac:dyDescent="0.15">
      <c r="A395" s="16" t="s">
        <v>3512</v>
      </c>
      <c r="B395" s="221" t="s">
        <v>353</v>
      </c>
      <c r="C395" s="298">
        <v>31</v>
      </c>
      <c r="D395" s="16" t="s">
        <v>395</v>
      </c>
      <c r="E395" s="16">
        <v>70</v>
      </c>
      <c r="F395" s="16" t="s">
        <v>393</v>
      </c>
      <c r="G395" s="138" t="s">
        <v>8660</v>
      </c>
      <c r="H395" s="70"/>
    </row>
    <row r="396" spans="1:8" ht="14" x14ac:dyDescent="0.15">
      <c r="A396" s="16" t="s">
        <v>3521</v>
      </c>
      <c r="B396" s="221" t="s">
        <v>353</v>
      </c>
      <c r="C396" s="298">
        <v>55</v>
      </c>
      <c r="D396" s="16" t="s">
        <v>389</v>
      </c>
      <c r="E396" s="16">
        <v>70</v>
      </c>
      <c r="F396" s="16" t="s">
        <v>393</v>
      </c>
      <c r="G396" s="138" t="s">
        <v>8660</v>
      </c>
      <c r="H396" s="70"/>
    </row>
    <row r="397" spans="1:8" ht="14" x14ac:dyDescent="0.15">
      <c r="A397" s="16" t="s">
        <v>500</v>
      </c>
      <c r="B397" s="221"/>
      <c r="C397" s="40"/>
      <c r="D397" s="16" t="s">
        <v>496</v>
      </c>
      <c r="E397" s="16"/>
      <c r="F397" s="16" t="s">
        <v>496</v>
      </c>
      <c r="G397" s="138" t="s">
        <v>8661</v>
      </c>
      <c r="H397" s="70"/>
    </row>
    <row r="398" spans="1:8" ht="14" x14ac:dyDescent="0.15">
      <c r="A398" s="16" t="s">
        <v>499</v>
      </c>
      <c r="B398" s="221"/>
      <c r="C398" s="40"/>
      <c r="D398" s="16" t="s">
        <v>496</v>
      </c>
      <c r="E398" s="16"/>
      <c r="F398" s="16" t="s">
        <v>496</v>
      </c>
      <c r="G398" s="138" t="s">
        <v>8661</v>
      </c>
      <c r="H398" s="70"/>
    </row>
    <row r="399" spans="1:8" ht="14" x14ac:dyDescent="0.15">
      <c r="A399" s="16" t="s">
        <v>503</v>
      </c>
      <c r="B399" s="221"/>
      <c r="C399" s="40"/>
      <c r="D399" s="16" t="s">
        <v>496</v>
      </c>
      <c r="E399" s="16"/>
      <c r="F399" s="16" t="s">
        <v>496</v>
      </c>
      <c r="G399" s="138" t="s">
        <v>8661</v>
      </c>
      <c r="H399" s="70"/>
    </row>
    <row r="400" spans="1:8" ht="14" x14ac:dyDescent="0.15">
      <c r="A400" s="16" t="s">
        <v>501</v>
      </c>
      <c r="B400" s="221"/>
      <c r="C400" s="40"/>
      <c r="D400" s="16" t="s">
        <v>496</v>
      </c>
      <c r="E400" s="16"/>
      <c r="F400" s="16" t="s">
        <v>496</v>
      </c>
      <c r="G400" s="138" t="s">
        <v>8661</v>
      </c>
      <c r="H400" s="70"/>
    </row>
    <row r="401" spans="1:8" ht="14" x14ac:dyDescent="0.15">
      <c r="A401" s="16" t="s">
        <v>502</v>
      </c>
      <c r="B401" s="221"/>
      <c r="C401" s="40"/>
      <c r="D401" s="16" t="s">
        <v>496</v>
      </c>
      <c r="E401" s="16"/>
      <c r="F401" s="16" t="s">
        <v>496</v>
      </c>
      <c r="G401" s="138" t="s">
        <v>8661</v>
      </c>
      <c r="H401" s="70"/>
    </row>
    <row r="402" spans="1:8" ht="14" x14ac:dyDescent="0.15">
      <c r="A402" s="16" t="s">
        <v>498</v>
      </c>
      <c r="B402" s="221"/>
      <c r="C402" s="40"/>
      <c r="D402" s="16" t="s">
        <v>496</v>
      </c>
      <c r="E402" s="16"/>
      <c r="F402" s="16" t="s">
        <v>496</v>
      </c>
      <c r="G402" s="138" t="s">
        <v>8661</v>
      </c>
      <c r="H402" s="70"/>
    </row>
    <row r="403" spans="1:8" ht="14" x14ac:dyDescent="0.15">
      <c r="A403" s="16" t="s">
        <v>924</v>
      </c>
      <c r="B403" s="221"/>
      <c r="C403" s="40"/>
      <c r="D403" s="16" t="s">
        <v>496</v>
      </c>
      <c r="E403" s="16"/>
      <c r="F403" s="16" t="s">
        <v>496</v>
      </c>
      <c r="G403" s="138" t="s">
        <v>8661</v>
      </c>
      <c r="H403" s="70"/>
    </row>
    <row r="404" spans="1:8" ht="14" x14ac:dyDescent="0.15">
      <c r="A404" s="16" t="s">
        <v>852</v>
      </c>
      <c r="B404" s="221"/>
      <c r="C404" s="40"/>
      <c r="D404" s="16" t="s">
        <v>496</v>
      </c>
      <c r="E404" s="16"/>
      <c r="F404" s="16" t="s">
        <v>496</v>
      </c>
      <c r="G404" s="138" t="s">
        <v>8661</v>
      </c>
      <c r="H404" s="70"/>
    </row>
    <row r="405" spans="1:8" ht="14" x14ac:dyDescent="0.15">
      <c r="A405" s="16" t="s">
        <v>2570</v>
      </c>
      <c r="B405" s="221"/>
      <c r="C405" s="40"/>
      <c r="D405" s="16" t="s">
        <v>496</v>
      </c>
      <c r="E405" s="16"/>
      <c r="F405" s="16" t="s">
        <v>496</v>
      </c>
      <c r="G405" s="138" t="s">
        <v>8661</v>
      </c>
      <c r="H405" s="70"/>
    </row>
    <row r="406" spans="1:8" ht="14" x14ac:dyDescent="0.15">
      <c r="A406" s="16" t="s">
        <v>3504</v>
      </c>
      <c r="B406" s="221" t="s">
        <v>353</v>
      </c>
      <c r="C406" s="298">
        <v>14</v>
      </c>
      <c r="D406" s="16" t="s">
        <v>407</v>
      </c>
      <c r="E406" s="16">
        <v>170</v>
      </c>
      <c r="F406" s="16" t="s">
        <v>386</v>
      </c>
      <c r="G406" s="138" t="s">
        <v>8662</v>
      </c>
      <c r="H406" s="70"/>
    </row>
    <row r="407" spans="1:8" ht="14" x14ac:dyDescent="0.15">
      <c r="A407" s="16" t="s">
        <v>3523</v>
      </c>
      <c r="B407" s="221" t="s">
        <v>353</v>
      </c>
      <c r="C407" s="298">
        <v>58</v>
      </c>
      <c r="D407" s="16" t="s">
        <v>389</v>
      </c>
      <c r="E407" s="16">
        <v>160</v>
      </c>
      <c r="F407" s="16" t="s">
        <v>386</v>
      </c>
      <c r="G407" s="138" t="s">
        <v>8662</v>
      </c>
      <c r="H407" s="70"/>
    </row>
    <row r="408" spans="1:8" ht="14" x14ac:dyDescent="0.15">
      <c r="A408" s="16" t="s">
        <v>3557</v>
      </c>
      <c r="B408" s="221" t="s">
        <v>353</v>
      </c>
      <c r="C408" s="40">
        <v>119</v>
      </c>
      <c r="D408" s="16" t="s">
        <v>858</v>
      </c>
      <c r="E408" s="16">
        <v>160</v>
      </c>
      <c r="F408" s="16" t="s">
        <v>386</v>
      </c>
      <c r="G408" s="138" t="s">
        <v>8662</v>
      </c>
      <c r="H408" s="70"/>
    </row>
    <row r="409" spans="1:8" ht="14" x14ac:dyDescent="0.15">
      <c r="A409" s="16" t="s">
        <v>3583</v>
      </c>
      <c r="B409" s="221" t="s">
        <v>353</v>
      </c>
      <c r="C409" s="40">
        <v>169</v>
      </c>
      <c r="D409" s="16" t="s">
        <v>469</v>
      </c>
      <c r="E409" s="16"/>
      <c r="F409" s="16" t="s">
        <v>1069</v>
      </c>
      <c r="G409" s="138" t="s">
        <v>8663</v>
      </c>
      <c r="H409" s="70"/>
    </row>
    <row r="410" spans="1:8" ht="14" x14ac:dyDescent="0.15">
      <c r="A410" s="16" t="s">
        <v>3557</v>
      </c>
      <c r="B410" s="221" t="s">
        <v>353</v>
      </c>
      <c r="C410" s="40">
        <v>119</v>
      </c>
      <c r="D410" s="16" t="s">
        <v>858</v>
      </c>
      <c r="E410" s="16">
        <v>160</v>
      </c>
      <c r="F410" s="16" t="s">
        <v>386</v>
      </c>
      <c r="G410" s="138" t="s">
        <v>8664</v>
      </c>
      <c r="H410" s="70"/>
    </row>
    <row r="411" spans="1:8" ht="14" x14ac:dyDescent="0.15">
      <c r="A411" s="16" t="s">
        <v>3502</v>
      </c>
      <c r="B411" s="221" t="s">
        <v>353</v>
      </c>
      <c r="C411" s="298">
        <v>10</v>
      </c>
      <c r="D411" s="16" t="s">
        <v>407</v>
      </c>
      <c r="E411" s="16">
        <v>70</v>
      </c>
      <c r="F411" s="16" t="s">
        <v>393</v>
      </c>
      <c r="G411" s="138" t="s">
        <v>8665</v>
      </c>
      <c r="H411" s="70"/>
    </row>
    <row r="412" spans="1:8" ht="14" x14ac:dyDescent="0.15">
      <c r="A412" s="16" t="s">
        <v>3512</v>
      </c>
      <c r="B412" s="221" t="s">
        <v>353</v>
      </c>
      <c r="C412" s="298">
        <v>30</v>
      </c>
      <c r="D412" s="16" t="s">
        <v>395</v>
      </c>
      <c r="E412" s="16">
        <v>70</v>
      </c>
      <c r="F412" s="16" t="s">
        <v>393</v>
      </c>
      <c r="G412" s="138" t="s">
        <v>8665</v>
      </c>
      <c r="H412" s="70"/>
    </row>
    <row r="413" spans="1:8" ht="14" x14ac:dyDescent="0.15">
      <c r="A413" s="16" t="s">
        <v>3521</v>
      </c>
      <c r="B413" s="221" t="s">
        <v>353</v>
      </c>
      <c r="C413" s="298">
        <v>54</v>
      </c>
      <c r="D413" s="16" t="s">
        <v>389</v>
      </c>
      <c r="E413" s="16">
        <v>70</v>
      </c>
      <c r="F413" s="16" t="s">
        <v>393</v>
      </c>
      <c r="G413" s="138" t="s">
        <v>8665</v>
      </c>
      <c r="H413" s="70"/>
    </row>
    <row r="414" spans="1:8" ht="14" x14ac:dyDescent="0.15">
      <c r="A414" s="16" t="s">
        <v>1798</v>
      </c>
      <c r="B414" s="221" t="s">
        <v>354</v>
      </c>
      <c r="C414" s="298">
        <v>62</v>
      </c>
      <c r="D414" s="16" t="s">
        <v>404</v>
      </c>
      <c r="E414" s="16">
        <v>160</v>
      </c>
      <c r="F414" s="16" t="s">
        <v>386</v>
      </c>
      <c r="G414" s="138" t="s">
        <v>8666</v>
      </c>
      <c r="H414" s="70"/>
    </row>
    <row r="415" spans="1:8" ht="14" x14ac:dyDescent="0.15">
      <c r="A415" s="16" t="s">
        <v>3643</v>
      </c>
      <c r="B415" s="221" t="s">
        <v>354</v>
      </c>
      <c r="C415" s="298">
        <v>125</v>
      </c>
      <c r="D415" s="16" t="s">
        <v>858</v>
      </c>
      <c r="E415" s="16">
        <v>170</v>
      </c>
      <c r="F415" s="16" t="s">
        <v>386</v>
      </c>
      <c r="G415" s="138" t="s">
        <v>8666</v>
      </c>
      <c r="H415" s="70"/>
    </row>
    <row r="416" spans="1:8" ht="14" x14ac:dyDescent="0.15">
      <c r="A416" s="16" t="s">
        <v>3628</v>
      </c>
      <c r="B416" s="221" t="s">
        <v>354</v>
      </c>
      <c r="C416" s="298">
        <v>91</v>
      </c>
      <c r="D416" s="16" t="s">
        <v>385</v>
      </c>
      <c r="E416" s="16">
        <v>150</v>
      </c>
      <c r="F416" s="16" t="s">
        <v>386</v>
      </c>
      <c r="G416" s="138" t="s">
        <v>8667</v>
      </c>
      <c r="H416" s="70"/>
    </row>
    <row r="417" spans="1:8" ht="14" x14ac:dyDescent="0.15">
      <c r="A417" s="16" t="s">
        <v>2904</v>
      </c>
      <c r="B417" s="221" t="s">
        <v>334</v>
      </c>
      <c r="C417" s="40">
        <v>11</v>
      </c>
      <c r="D417" s="16" t="s">
        <v>407</v>
      </c>
      <c r="E417" s="16">
        <v>140</v>
      </c>
      <c r="F417" s="16" t="s">
        <v>386</v>
      </c>
      <c r="G417" s="138" t="s">
        <v>8668</v>
      </c>
      <c r="H417" s="70"/>
    </row>
    <row r="418" spans="1:8" ht="14" x14ac:dyDescent="0.15">
      <c r="A418" s="16" t="s">
        <v>2916</v>
      </c>
      <c r="B418" s="221" t="s">
        <v>334</v>
      </c>
      <c r="C418" s="40">
        <v>26</v>
      </c>
      <c r="D418" s="16" t="s">
        <v>395</v>
      </c>
      <c r="E418" s="16">
        <v>160</v>
      </c>
      <c r="F418" s="16" t="s">
        <v>386</v>
      </c>
      <c r="G418" s="138" t="s">
        <v>8669</v>
      </c>
      <c r="H418" s="70"/>
    </row>
    <row r="419" spans="1:8" ht="14" x14ac:dyDescent="0.15">
      <c r="A419" s="16" t="s">
        <v>2921</v>
      </c>
      <c r="B419" s="221" t="s">
        <v>334</v>
      </c>
      <c r="C419" s="40">
        <v>41</v>
      </c>
      <c r="D419" s="16" t="s">
        <v>389</v>
      </c>
      <c r="E419" s="16">
        <v>150</v>
      </c>
      <c r="F419" s="16" t="s">
        <v>386</v>
      </c>
      <c r="G419" s="138" t="s">
        <v>8670</v>
      </c>
      <c r="H419" s="70"/>
    </row>
    <row r="420" spans="1:8" ht="14" x14ac:dyDescent="0.15">
      <c r="A420" s="16" t="s">
        <v>2868</v>
      </c>
      <c r="B420" s="221" t="s">
        <v>350</v>
      </c>
      <c r="C420" s="40">
        <v>140</v>
      </c>
      <c r="D420" s="16" t="s">
        <v>858</v>
      </c>
      <c r="E420" s="16">
        <v>130</v>
      </c>
      <c r="F420" s="16" t="s">
        <v>393</v>
      </c>
      <c r="G420" s="138" t="s">
        <v>8671</v>
      </c>
      <c r="H420" s="70"/>
    </row>
    <row r="421" spans="1:8" ht="14" x14ac:dyDescent="0.15">
      <c r="A421" s="16" t="s">
        <v>2365</v>
      </c>
      <c r="B421" s="221" t="s">
        <v>350</v>
      </c>
      <c r="C421" s="40">
        <v>66</v>
      </c>
      <c r="D421" s="16" t="s">
        <v>404</v>
      </c>
      <c r="E421" s="16">
        <v>150</v>
      </c>
      <c r="F421" s="16" t="s">
        <v>386</v>
      </c>
      <c r="G421" s="138" t="s">
        <v>8671</v>
      </c>
      <c r="H421" s="70"/>
    </row>
    <row r="422" spans="1:8" ht="14" x14ac:dyDescent="0.15">
      <c r="A422" s="16" t="s">
        <v>2861</v>
      </c>
      <c r="B422" s="221" t="s">
        <v>349</v>
      </c>
      <c r="C422" s="40">
        <v>25</v>
      </c>
      <c r="D422" s="16" t="s">
        <v>395</v>
      </c>
      <c r="E422" s="16">
        <v>120</v>
      </c>
      <c r="F422" s="16" t="s">
        <v>393</v>
      </c>
      <c r="G422" s="138" t="s">
        <v>8672</v>
      </c>
      <c r="H422" s="70"/>
    </row>
    <row r="423" spans="1:8" ht="14" x14ac:dyDescent="0.15">
      <c r="A423" s="16" t="s">
        <v>3809</v>
      </c>
      <c r="B423" s="221" t="s">
        <v>354</v>
      </c>
      <c r="C423" s="40">
        <v>154</v>
      </c>
      <c r="D423" s="16" t="s">
        <v>469</v>
      </c>
      <c r="E423" s="16"/>
      <c r="F423" s="16" t="s">
        <v>1069</v>
      </c>
      <c r="G423" s="138" t="s">
        <v>8673</v>
      </c>
      <c r="H423" s="70"/>
    </row>
    <row r="424" spans="1:8" ht="14" x14ac:dyDescent="0.15">
      <c r="A424" s="16" t="s">
        <v>3567</v>
      </c>
      <c r="B424" s="221" t="s">
        <v>353</v>
      </c>
      <c r="C424" s="40">
        <v>137</v>
      </c>
      <c r="D424" s="16" t="s">
        <v>847</v>
      </c>
      <c r="E424" s="16">
        <v>190</v>
      </c>
      <c r="F424" s="16" t="s">
        <v>398</v>
      </c>
      <c r="G424" s="138" t="s">
        <v>8674</v>
      </c>
      <c r="H424" s="70"/>
    </row>
    <row r="425" spans="1:8" ht="14" x14ac:dyDescent="0.15">
      <c r="A425" s="16" t="s">
        <v>3201</v>
      </c>
      <c r="B425" s="221" t="s">
        <v>355</v>
      </c>
      <c r="C425" s="298">
        <v>61</v>
      </c>
      <c r="D425" s="16" t="s">
        <v>404</v>
      </c>
      <c r="E425" s="16">
        <v>110</v>
      </c>
      <c r="F425" s="16" t="s">
        <v>393</v>
      </c>
      <c r="G425" s="138" t="s">
        <v>8675</v>
      </c>
      <c r="H425" s="70"/>
    </row>
    <row r="426" spans="1:8" ht="14" x14ac:dyDescent="0.15">
      <c r="A426" s="16" t="s">
        <v>1912</v>
      </c>
      <c r="B426" s="221" t="s">
        <v>355</v>
      </c>
      <c r="C426" s="298">
        <v>105</v>
      </c>
      <c r="D426" s="16" t="s">
        <v>858</v>
      </c>
      <c r="E426" s="16">
        <v>120</v>
      </c>
      <c r="F426" s="16" t="s">
        <v>393</v>
      </c>
      <c r="G426" s="138" t="s">
        <v>8675</v>
      </c>
      <c r="H426" s="70"/>
    </row>
    <row r="427" spans="1:8" ht="14" x14ac:dyDescent="0.15">
      <c r="A427" s="16" t="s">
        <v>507</v>
      </c>
      <c r="B427" s="221" t="s">
        <v>355</v>
      </c>
      <c r="C427" s="298">
        <v>133</v>
      </c>
      <c r="D427" s="16" t="s">
        <v>392</v>
      </c>
      <c r="E427" s="16">
        <v>130</v>
      </c>
      <c r="F427" s="16" t="s">
        <v>393</v>
      </c>
      <c r="G427" s="138" t="s">
        <v>8676</v>
      </c>
      <c r="H427" s="70"/>
    </row>
    <row r="428" spans="1:8" ht="14" x14ac:dyDescent="0.15">
      <c r="A428" s="16" t="s">
        <v>3564</v>
      </c>
      <c r="B428" s="221" t="s">
        <v>355</v>
      </c>
      <c r="C428" s="298">
        <v>156</v>
      </c>
      <c r="D428" s="16" t="s">
        <v>392</v>
      </c>
      <c r="E428" s="16">
        <v>160</v>
      </c>
      <c r="F428" s="16" t="s">
        <v>386</v>
      </c>
      <c r="G428" s="138" t="s">
        <v>8677</v>
      </c>
      <c r="H428" s="70"/>
    </row>
    <row r="429" spans="1:8" ht="13.25" customHeight="1" x14ac:dyDescent="0.15">
      <c r="A429" s="16" t="s">
        <v>2388</v>
      </c>
      <c r="B429" s="221" t="s">
        <v>355</v>
      </c>
      <c r="C429" s="298">
        <v>110</v>
      </c>
      <c r="D429" s="16" t="s">
        <v>858</v>
      </c>
      <c r="E429" s="16">
        <v>160</v>
      </c>
      <c r="F429" s="16" t="s">
        <v>386</v>
      </c>
      <c r="G429" s="138" t="s">
        <v>8678</v>
      </c>
      <c r="H429" s="70"/>
    </row>
    <row r="430" spans="1:8" ht="13.25" customHeight="1" x14ac:dyDescent="0.15">
      <c r="A430" s="16" t="s">
        <v>500</v>
      </c>
      <c r="B430" s="221"/>
      <c r="C430" s="40"/>
      <c r="D430" s="16" t="s">
        <v>496</v>
      </c>
      <c r="E430" s="16"/>
      <c r="F430" s="16" t="s">
        <v>496</v>
      </c>
      <c r="G430" s="138" t="s">
        <v>8679</v>
      </c>
      <c r="H430" s="70"/>
    </row>
    <row r="431" spans="1:8" ht="13.25" customHeight="1" x14ac:dyDescent="0.15">
      <c r="A431" s="16" t="s">
        <v>499</v>
      </c>
      <c r="B431" s="221"/>
      <c r="C431" s="40"/>
      <c r="D431" s="16" t="s">
        <v>496</v>
      </c>
      <c r="E431" s="16"/>
      <c r="F431" s="16" t="s">
        <v>496</v>
      </c>
      <c r="G431" s="138" t="s">
        <v>8679</v>
      </c>
      <c r="H431" s="70"/>
    </row>
    <row r="432" spans="1:8" ht="13.25" customHeight="1" x14ac:dyDescent="0.15">
      <c r="A432" s="16" t="s">
        <v>503</v>
      </c>
      <c r="B432" s="221"/>
      <c r="C432" s="40"/>
      <c r="D432" s="16" t="s">
        <v>496</v>
      </c>
      <c r="E432" s="16"/>
      <c r="F432" s="16" t="s">
        <v>496</v>
      </c>
      <c r="G432" s="138" t="s">
        <v>8679</v>
      </c>
      <c r="H432" s="70"/>
    </row>
    <row r="433" spans="1:8" ht="13.25" customHeight="1" x14ac:dyDescent="0.15">
      <c r="A433" s="16" t="s">
        <v>501</v>
      </c>
      <c r="B433" s="221"/>
      <c r="C433" s="40"/>
      <c r="D433" s="16" t="s">
        <v>496</v>
      </c>
      <c r="E433" s="16"/>
      <c r="F433" s="16" t="s">
        <v>496</v>
      </c>
      <c r="G433" s="138" t="s">
        <v>8679</v>
      </c>
      <c r="H433" s="70"/>
    </row>
    <row r="434" spans="1:8" ht="13.25" customHeight="1" x14ac:dyDescent="0.15">
      <c r="A434" s="16" t="s">
        <v>502</v>
      </c>
      <c r="B434" s="221"/>
      <c r="C434" s="40"/>
      <c r="D434" s="16" t="s">
        <v>496</v>
      </c>
      <c r="E434" s="16"/>
      <c r="F434" s="16" t="s">
        <v>496</v>
      </c>
      <c r="G434" s="138" t="s">
        <v>8679</v>
      </c>
      <c r="H434" s="70"/>
    </row>
    <row r="435" spans="1:8" ht="13.25" customHeight="1" x14ac:dyDescent="0.15">
      <c r="A435" s="16" t="s">
        <v>498</v>
      </c>
      <c r="B435" s="221"/>
      <c r="C435" s="40"/>
      <c r="D435" s="16" t="s">
        <v>496</v>
      </c>
      <c r="E435" s="16"/>
      <c r="F435" s="16" t="s">
        <v>496</v>
      </c>
      <c r="G435" s="138" t="s">
        <v>8679</v>
      </c>
      <c r="H435" s="70"/>
    </row>
    <row r="436" spans="1:8" ht="13.25" customHeight="1" x14ac:dyDescent="0.15">
      <c r="A436" s="16" t="s">
        <v>924</v>
      </c>
      <c r="B436" s="221"/>
      <c r="C436" s="40"/>
      <c r="D436" s="16" t="s">
        <v>496</v>
      </c>
      <c r="E436" s="16"/>
      <c r="F436" s="16" t="s">
        <v>496</v>
      </c>
      <c r="G436" s="138" t="s">
        <v>8679</v>
      </c>
      <c r="H436" s="70"/>
    </row>
    <row r="437" spans="1:8" ht="13.25" customHeight="1" x14ac:dyDescent="0.15">
      <c r="A437" s="16" t="s">
        <v>852</v>
      </c>
      <c r="B437" s="221"/>
      <c r="C437" s="40"/>
      <c r="D437" s="16" t="s">
        <v>496</v>
      </c>
      <c r="E437" s="16"/>
      <c r="F437" s="16" t="s">
        <v>496</v>
      </c>
      <c r="G437" s="138" t="s">
        <v>8679</v>
      </c>
      <c r="H437" s="70"/>
    </row>
    <row r="438" spans="1:8" ht="13.25" customHeight="1" x14ac:dyDescent="0.15">
      <c r="A438" s="16" t="s">
        <v>2570</v>
      </c>
      <c r="B438" s="221"/>
      <c r="C438" s="40"/>
      <c r="D438" s="16" t="s">
        <v>496</v>
      </c>
      <c r="E438" s="16"/>
      <c r="F438" s="16" t="s">
        <v>496</v>
      </c>
      <c r="G438" s="138" t="s">
        <v>8679</v>
      </c>
      <c r="H438" s="70"/>
    </row>
    <row r="439" spans="1:8" ht="13.25" customHeight="1" x14ac:dyDescent="0.15">
      <c r="A439" s="16" t="s">
        <v>513</v>
      </c>
      <c r="B439" s="221" t="s">
        <v>357</v>
      </c>
      <c r="C439" s="40">
        <v>131</v>
      </c>
      <c r="D439" s="16" t="s">
        <v>392</v>
      </c>
      <c r="E439" s="16">
        <v>130</v>
      </c>
      <c r="F439" s="16" t="s">
        <v>393</v>
      </c>
      <c r="G439" s="138" t="s">
        <v>8680</v>
      </c>
      <c r="H439" s="70"/>
    </row>
    <row r="440" spans="1:8" ht="13.25" customHeight="1" x14ac:dyDescent="0.15">
      <c r="A440" s="16" t="s">
        <v>3602</v>
      </c>
      <c r="B440" s="221" t="s">
        <v>355</v>
      </c>
      <c r="C440" s="298">
        <v>36</v>
      </c>
      <c r="D440" s="16" t="s">
        <v>389</v>
      </c>
      <c r="E440" s="16">
        <v>120</v>
      </c>
      <c r="F440" s="16" t="s">
        <v>398</v>
      </c>
      <c r="G440" s="138" t="s">
        <v>8681</v>
      </c>
      <c r="H440" s="70"/>
    </row>
    <row r="441" spans="1:8" ht="13.25" customHeight="1" x14ac:dyDescent="0.15">
      <c r="A441" s="16" t="s">
        <v>2613</v>
      </c>
      <c r="B441" s="221" t="s">
        <v>355</v>
      </c>
      <c r="C441" s="298">
        <v>78</v>
      </c>
      <c r="D441" s="16" t="s">
        <v>385</v>
      </c>
      <c r="E441" s="16">
        <v>70</v>
      </c>
      <c r="F441" s="16" t="s">
        <v>393</v>
      </c>
      <c r="G441" s="138" t="s">
        <v>8681</v>
      </c>
      <c r="H441" s="70"/>
    </row>
    <row r="442" spans="1:8" ht="13.25" customHeight="1" x14ac:dyDescent="0.15">
      <c r="A442" s="16" t="s">
        <v>3540</v>
      </c>
      <c r="B442" s="221" t="s">
        <v>355</v>
      </c>
      <c r="C442" s="298">
        <v>83</v>
      </c>
      <c r="D442" s="16" t="s">
        <v>385</v>
      </c>
      <c r="E442" s="16">
        <v>60</v>
      </c>
      <c r="F442" s="16" t="s">
        <v>398</v>
      </c>
      <c r="G442" s="138" t="s">
        <v>8681</v>
      </c>
      <c r="H442" s="70"/>
    </row>
    <row r="443" spans="1:8" ht="13.25" customHeight="1" x14ac:dyDescent="0.15">
      <c r="A443" s="16" t="s">
        <v>2554</v>
      </c>
      <c r="B443" s="221" t="s">
        <v>355</v>
      </c>
      <c r="C443" s="298">
        <v>150</v>
      </c>
      <c r="D443" s="16" t="s">
        <v>392</v>
      </c>
      <c r="E443" s="16">
        <v>40</v>
      </c>
      <c r="F443" s="16" t="s">
        <v>393</v>
      </c>
      <c r="G443" s="138" t="s">
        <v>8681</v>
      </c>
      <c r="H443" s="70"/>
    </row>
    <row r="444" spans="1:8" ht="13.25" customHeight="1" x14ac:dyDescent="0.15">
      <c r="A444" s="16" t="s">
        <v>3709</v>
      </c>
      <c r="B444" s="221" t="s">
        <v>355</v>
      </c>
      <c r="C444" s="298">
        <v>172</v>
      </c>
      <c r="D444" s="16" t="s">
        <v>469</v>
      </c>
      <c r="E444" s="16"/>
      <c r="F444" s="16" t="s">
        <v>1542</v>
      </c>
      <c r="G444" s="138" t="s">
        <v>8681</v>
      </c>
      <c r="H444" s="70"/>
    </row>
    <row r="445" spans="1:8" ht="13.25" customHeight="1" x14ac:dyDescent="0.15">
      <c r="A445" s="16" t="s">
        <v>3562</v>
      </c>
      <c r="B445" s="221" t="s">
        <v>353</v>
      </c>
      <c r="C445" s="298">
        <v>128</v>
      </c>
      <c r="D445" s="16" t="s">
        <v>847</v>
      </c>
      <c r="E445" s="16">
        <v>120</v>
      </c>
      <c r="F445" s="16" t="s">
        <v>398</v>
      </c>
      <c r="G445" s="138" t="s">
        <v>10169</v>
      </c>
      <c r="H445" s="70"/>
    </row>
    <row r="446" spans="1:8" ht="13.25" customHeight="1" x14ac:dyDescent="0.15">
      <c r="A446" s="16" t="s">
        <v>3504</v>
      </c>
      <c r="B446" s="221" t="s">
        <v>353</v>
      </c>
      <c r="C446" s="298">
        <v>14</v>
      </c>
      <c r="D446" s="16" t="s">
        <v>407</v>
      </c>
      <c r="E446" s="16">
        <v>170</v>
      </c>
      <c r="F446" s="16" t="s">
        <v>386</v>
      </c>
      <c r="G446" s="138" t="s">
        <v>8682</v>
      </c>
      <c r="H446" s="70"/>
    </row>
    <row r="447" spans="1:8" ht="13.25" customHeight="1" x14ac:dyDescent="0.15">
      <c r="A447" s="16" t="s">
        <v>3514</v>
      </c>
      <c r="B447" s="221" t="s">
        <v>353</v>
      </c>
      <c r="C447" s="298">
        <v>34</v>
      </c>
      <c r="D447" s="16" t="s">
        <v>395</v>
      </c>
      <c r="E447" s="16">
        <v>170</v>
      </c>
      <c r="F447" s="16" t="s">
        <v>386</v>
      </c>
      <c r="G447" s="138" t="s">
        <v>8682</v>
      </c>
      <c r="H447" s="70"/>
    </row>
    <row r="448" spans="1:8" ht="13.25" customHeight="1" x14ac:dyDescent="0.15">
      <c r="A448" s="16" t="s">
        <v>3523</v>
      </c>
      <c r="B448" s="221" t="s">
        <v>353</v>
      </c>
      <c r="C448" s="298">
        <v>58</v>
      </c>
      <c r="D448" s="16" t="s">
        <v>389</v>
      </c>
      <c r="E448" s="16">
        <v>160</v>
      </c>
      <c r="F448" s="16" t="s">
        <v>386</v>
      </c>
      <c r="G448" s="138" t="s">
        <v>8682</v>
      </c>
      <c r="H448" s="70"/>
    </row>
    <row r="449" spans="1:8" ht="13.25" customHeight="1" x14ac:dyDescent="0.15">
      <c r="A449" s="16" t="s">
        <v>3625</v>
      </c>
      <c r="B449" s="221" t="s">
        <v>358</v>
      </c>
      <c r="C449" s="298">
        <v>56</v>
      </c>
      <c r="D449" s="16" t="s">
        <v>392</v>
      </c>
      <c r="E449" s="16">
        <v>100</v>
      </c>
      <c r="F449" s="16" t="s">
        <v>393</v>
      </c>
      <c r="G449" s="138" t="s">
        <v>8683</v>
      </c>
      <c r="H449" s="70"/>
    </row>
    <row r="450" spans="1:8" ht="13.25" customHeight="1" x14ac:dyDescent="0.15">
      <c r="A450" s="16" t="s">
        <v>3809</v>
      </c>
      <c r="B450" s="221" t="s">
        <v>358</v>
      </c>
      <c r="C450" s="298">
        <v>58</v>
      </c>
      <c r="D450" s="16" t="s">
        <v>469</v>
      </c>
      <c r="E450" s="16"/>
      <c r="F450" s="16" t="s">
        <v>1069</v>
      </c>
      <c r="G450" s="138" t="s">
        <v>8684</v>
      </c>
      <c r="H450" s="70"/>
    </row>
    <row r="451" spans="1:8" ht="13.25" customHeight="1" x14ac:dyDescent="0.15">
      <c r="A451" s="16" t="s">
        <v>1821</v>
      </c>
      <c r="B451" s="221" t="s">
        <v>359</v>
      </c>
      <c r="C451" s="298">
        <v>8</v>
      </c>
      <c r="D451" s="16" t="s">
        <v>407</v>
      </c>
      <c r="E451" s="16">
        <v>80</v>
      </c>
      <c r="F451" s="16" t="s">
        <v>398</v>
      </c>
      <c r="G451" s="138" t="s">
        <v>8685</v>
      </c>
      <c r="H451" s="70"/>
    </row>
    <row r="452" spans="1:8" ht="13.25" customHeight="1" x14ac:dyDescent="0.15">
      <c r="A452" s="16" t="s">
        <v>3197</v>
      </c>
      <c r="B452" s="221" t="s">
        <v>359</v>
      </c>
      <c r="C452" s="298">
        <v>16</v>
      </c>
      <c r="D452" s="16" t="s">
        <v>407</v>
      </c>
      <c r="E452" s="16">
        <v>130</v>
      </c>
      <c r="F452" s="16" t="s">
        <v>393</v>
      </c>
      <c r="G452" s="138" t="s">
        <v>8685</v>
      </c>
      <c r="H452" s="70"/>
    </row>
    <row r="453" spans="1:8" ht="13.25" customHeight="1" x14ac:dyDescent="0.15">
      <c r="A453" s="16" t="s">
        <v>971</v>
      </c>
      <c r="B453" s="221" t="s">
        <v>359</v>
      </c>
      <c r="C453" s="298">
        <v>37</v>
      </c>
      <c r="D453" s="16" t="s">
        <v>389</v>
      </c>
      <c r="E453" s="16">
        <v>110</v>
      </c>
      <c r="F453" s="16" t="s">
        <v>398</v>
      </c>
      <c r="G453" s="138" t="s">
        <v>8686</v>
      </c>
      <c r="H453" s="70"/>
    </row>
    <row r="454" spans="1:8" ht="13.25" customHeight="1" x14ac:dyDescent="0.15">
      <c r="A454" s="16" t="s">
        <v>962</v>
      </c>
      <c r="B454" s="221" t="s">
        <v>359</v>
      </c>
      <c r="C454" s="298">
        <v>91</v>
      </c>
      <c r="D454" s="16" t="s">
        <v>858</v>
      </c>
      <c r="E454" s="16">
        <v>130</v>
      </c>
      <c r="F454" s="16" t="s">
        <v>386</v>
      </c>
      <c r="G454" s="138" t="s">
        <v>8685</v>
      </c>
      <c r="H454" s="70"/>
    </row>
    <row r="455" spans="1:8" ht="13.25" customHeight="1" x14ac:dyDescent="0.15">
      <c r="A455" s="16" t="s">
        <v>929</v>
      </c>
      <c r="B455" s="221" t="s">
        <v>359</v>
      </c>
      <c r="C455" s="298">
        <v>96</v>
      </c>
      <c r="D455" s="16" t="s">
        <v>858</v>
      </c>
      <c r="E455" s="16">
        <v>130</v>
      </c>
      <c r="F455" s="16" t="s">
        <v>398</v>
      </c>
      <c r="G455" s="138" t="s">
        <v>8687</v>
      </c>
      <c r="H455" s="70"/>
    </row>
    <row r="456" spans="1:8" ht="13.25" customHeight="1" x14ac:dyDescent="0.15">
      <c r="A456" s="16" t="s">
        <v>3596</v>
      </c>
      <c r="B456" s="221" t="s">
        <v>354</v>
      </c>
      <c r="C456" s="298">
        <v>22</v>
      </c>
      <c r="D456" s="16" t="s">
        <v>407</v>
      </c>
      <c r="E456" s="16">
        <v>80</v>
      </c>
      <c r="F456" s="16" t="s">
        <v>398</v>
      </c>
      <c r="G456" s="138" t="s">
        <v>8688</v>
      </c>
      <c r="H456" s="70"/>
    </row>
    <row r="457" spans="1:8" ht="13.25" customHeight="1" x14ac:dyDescent="0.15">
      <c r="A457" s="16" t="s">
        <v>3596</v>
      </c>
      <c r="B457" s="221" t="s">
        <v>354</v>
      </c>
      <c r="C457" s="298">
        <v>22</v>
      </c>
      <c r="D457" s="16" t="s">
        <v>407</v>
      </c>
      <c r="E457" s="16">
        <v>80</v>
      </c>
      <c r="F457" s="16" t="s">
        <v>398</v>
      </c>
      <c r="G457" s="138" t="s">
        <v>8689</v>
      </c>
      <c r="H457" s="70"/>
    </row>
    <row r="458" spans="1:8" ht="13.25" customHeight="1" x14ac:dyDescent="0.15">
      <c r="A458" s="16" t="s">
        <v>2245</v>
      </c>
      <c r="B458" s="221" t="s">
        <v>359</v>
      </c>
      <c r="C458" s="298">
        <v>23</v>
      </c>
      <c r="D458" s="16" t="s">
        <v>395</v>
      </c>
      <c r="E458" s="16">
        <v>80</v>
      </c>
      <c r="F458" s="16" t="s">
        <v>393</v>
      </c>
      <c r="G458" s="138" t="s">
        <v>8690</v>
      </c>
      <c r="H458" s="70"/>
    </row>
    <row r="459" spans="1:8" ht="13.25" customHeight="1" x14ac:dyDescent="0.15">
      <c r="A459" s="16" t="s">
        <v>1842</v>
      </c>
      <c r="B459" s="221" t="s">
        <v>359</v>
      </c>
      <c r="C459" s="298">
        <v>46</v>
      </c>
      <c r="D459" s="16" t="s">
        <v>404</v>
      </c>
      <c r="E459" s="16">
        <v>60</v>
      </c>
      <c r="F459" s="16" t="s">
        <v>393</v>
      </c>
      <c r="G459" s="138" t="s">
        <v>8690</v>
      </c>
      <c r="H459" s="70"/>
    </row>
    <row r="460" spans="1:8" ht="13.25" customHeight="1" x14ac:dyDescent="0.15">
      <c r="A460" s="16" t="s">
        <v>3528</v>
      </c>
      <c r="B460" s="221" t="s">
        <v>353</v>
      </c>
      <c r="C460" s="297">
        <v>64</v>
      </c>
      <c r="D460" s="16" t="s">
        <v>389</v>
      </c>
      <c r="E460" s="16">
        <v>90</v>
      </c>
      <c r="F460" s="16" t="s">
        <v>398</v>
      </c>
      <c r="G460" s="138" t="s">
        <v>9744</v>
      </c>
      <c r="H460" s="70"/>
    </row>
    <row r="461" spans="1:8" ht="13.25" customHeight="1" x14ac:dyDescent="0.15">
      <c r="A461" s="16" t="s">
        <v>3514</v>
      </c>
      <c r="B461" s="221" t="s">
        <v>353</v>
      </c>
      <c r="C461" s="298">
        <v>34</v>
      </c>
      <c r="D461" s="16" t="s">
        <v>395</v>
      </c>
      <c r="E461" s="16">
        <v>170</v>
      </c>
      <c r="F461" s="16" t="s">
        <v>386</v>
      </c>
      <c r="G461" s="138" t="s">
        <v>8691</v>
      </c>
      <c r="H461" s="70"/>
    </row>
    <row r="462" spans="1:8" ht="13.25" customHeight="1" x14ac:dyDescent="0.15">
      <c r="A462" s="16" t="s">
        <v>3628</v>
      </c>
      <c r="B462" s="221" t="s">
        <v>354</v>
      </c>
      <c r="C462" s="298">
        <v>91</v>
      </c>
      <c r="D462" s="16" t="s">
        <v>385</v>
      </c>
      <c r="E462" s="16">
        <v>150</v>
      </c>
      <c r="F462" s="16" t="s">
        <v>386</v>
      </c>
      <c r="G462" s="138" t="s">
        <v>8691</v>
      </c>
      <c r="H462" s="70"/>
    </row>
    <row r="463" spans="1:8" ht="13.25" customHeight="1" x14ac:dyDescent="0.15">
      <c r="A463" s="16" t="s">
        <v>3587</v>
      </c>
      <c r="B463" s="221" t="s">
        <v>358</v>
      </c>
      <c r="C463" s="298">
        <v>60</v>
      </c>
      <c r="D463" s="16" t="s">
        <v>469</v>
      </c>
      <c r="E463" s="16"/>
      <c r="F463" s="16" t="s">
        <v>1069</v>
      </c>
      <c r="G463" s="138" t="s">
        <v>8692</v>
      </c>
      <c r="H463" s="70"/>
    </row>
    <row r="464" spans="1:8" ht="13.25" customHeight="1" x14ac:dyDescent="0.15">
      <c r="A464" s="16" t="s">
        <v>3514</v>
      </c>
      <c r="B464" s="221" t="s">
        <v>360</v>
      </c>
      <c r="C464" s="298">
        <v>28</v>
      </c>
      <c r="D464" s="16" t="s">
        <v>395</v>
      </c>
      <c r="E464" s="16">
        <v>170</v>
      </c>
      <c r="F464" s="16" t="s">
        <v>386</v>
      </c>
      <c r="G464" s="138" t="s">
        <v>8693</v>
      </c>
      <c r="H464" s="70"/>
    </row>
    <row r="465" spans="1:8" ht="13.25" customHeight="1" x14ac:dyDescent="0.15">
      <c r="A465" s="16" t="s">
        <v>3523</v>
      </c>
      <c r="B465" s="221" t="s">
        <v>360</v>
      </c>
      <c r="C465" s="298">
        <v>43</v>
      </c>
      <c r="D465" s="16" t="s">
        <v>389</v>
      </c>
      <c r="E465" s="16">
        <v>150</v>
      </c>
      <c r="F465" s="16" t="s">
        <v>386</v>
      </c>
      <c r="G465" s="138" t="s">
        <v>8693</v>
      </c>
      <c r="H465" s="70"/>
    </row>
    <row r="466" spans="1:8" ht="13.25" customHeight="1" x14ac:dyDescent="0.15">
      <c r="A466" s="16" t="s">
        <v>1183</v>
      </c>
      <c r="B466" s="221" t="s">
        <v>360</v>
      </c>
      <c r="C466" s="298">
        <v>61</v>
      </c>
      <c r="D466" s="16" t="s">
        <v>385</v>
      </c>
      <c r="E466" s="16">
        <v>140</v>
      </c>
      <c r="F466" s="16" t="s">
        <v>386</v>
      </c>
      <c r="G466" s="138" t="s">
        <v>8693</v>
      </c>
      <c r="H466" s="70"/>
    </row>
    <row r="467" spans="1:8" ht="13.25" customHeight="1" x14ac:dyDescent="0.15">
      <c r="A467" s="16" t="s">
        <v>3546</v>
      </c>
      <c r="B467" s="221" t="s">
        <v>359</v>
      </c>
      <c r="C467" s="298">
        <v>82</v>
      </c>
      <c r="D467" s="16" t="s">
        <v>400</v>
      </c>
      <c r="E467" s="16">
        <v>130</v>
      </c>
      <c r="F467" s="16" t="s">
        <v>398</v>
      </c>
      <c r="G467" s="138" t="s">
        <v>8694</v>
      </c>
      <c r="H467" s="70"/>
    </row>
    <row r="468" spans="1:8" ht="13.25" customHeight="1" x14ac:dyDescent="0.15">
      <c r="A468" s="16" t="s">
        <v>3546</v>
      </c>
      <c r="B468" s="221" t="s">
        <v>359</v>
      </c>
      <c r="C468" s="298">
        <v>82</v>
      </c>
      <c r="D468" s="16" t="s">
        <v>400</v>
      </c>
      <c r="E468" s="16">
        <v>130</v>
      </c>
      <c r="F468" s="16" t="s">
        <v>398</v>
      </c>
      <c r="G468" s="138" t="s">
        <v>8695</v>
      </c>
      <c r="H468" s="70"/>
    </row>
    <row r="469" spans="1:8" ht="13.25" customHeight="1" x14ac:dyDescent="0.15">
      <c r="A469" s="16" t="s">
        <v>513</v>
      </c>
      <c r="B469" s="221" t="s">
        <v>354</v>
      </c>
      <c r="C469" s="298">
        <v>141</v>
      </c>
      <c r="D469" s="16" t="s">
        <v>392</v>
      </c>
      <c r="E469" s="16">
        <v>150</v>
      </c>
      <c r="F469" s="16" t="s">
        <v>393</v>
      </c>
      <c r="G469" s="138" t="s">
        <v>8696</v>
      </c>
      <c r="H469" s="70"/>
    </row>
    <row r="470" spans="1:8" ht="13.25" customHeight="1" x14ac:dyDescent="0.15">
      <c r="A470" s="16" t="s">
        <v>2992</v>
      </c>
      <c r="B470" s="221" t="s">
        <v>355</v>
      </c>
      <c r="C470" s="298">
        <v>81</v>
      </c>
      <c r="D470" s="16" t="s">
        <v>385</v>
      </c>
      <c r="E470" s="16">
        <v>70</v>
      </c>
      <c r="F470" s="16" t="s">
        <v>393</v>
      </c>
      <c r="G470" s="138" t="s">
        <v>9754</v>
      </c>
      <c r="H470" s="70"/>
    </row>
    <row r="471" spans="1:8" ht="13.25" customHeight="1" x14ac:dyDescent="0.15">
      <c r="A471" s="16" t="s">
        <v>1912</v>
      </c>
      <c r="B471" s="221" t="s">
        <v>355</v>
      </c>
      <c r="C471" s="298">
        <v>105</v>
      </c>
      <c r="D471" s="16" t="s">
        <v>858</v>
      </c>
      <c r="E471" s="16">
        <v>120</v>
      </c>
      <c r="F471" s="16" t="s">
        <v>393</v>
      </c>
      <c r="G471" s="138" t="s">
        <v>8696</v>
      </c>
      <c r="H471" s="70"/>
    </row>
    <row r="472" spans="1:8" ht="13.25" customHeight="1" x14ac:dyDescent="0.15">
      <c r="A472" s="16" t="s">
        <v>3509</v>
      </c>
      <c r="B472" s="221" t="s">
        <v>361</v>
      </c>
      <c r="C472" s="298">
        <v>16</v>
      </c>
      <c r="D472" s="16" t="s">
        <v>407</v>
      </c>
      <c r="E472" s="16">
        <v>80</v>
      </c>
      <c r="F472" s="16" t="s">
        <v>398</v>
      </c>
      <c r="G472" s="138" t="s">
        <v>8697</v>
      </c>
      <c r="H472" s="70"/>
    </row>
    <row r="473" spans="1:8" ht="13.25" customHeight="1" x14ac:dyDescent="0.15">
      <c r="A473" s="16" t="s">
        <v>4050</v>
      </c>
      <c r="B473" s="221" t="s">
        <v>361</v>
      </c>
      <c r="C473" s="298">
        <v>60</v>
      </c>
      <c r="D473" s="16" t="s">
        <v>404</v>
      </c>
      <c r="E473" s="16">
        <v>120</v>
      </c>
      <c r="F473" s="16" t="s">
        <v>393</v>
      </c>
      <c r="G473" s="138" t="s">
        <v>8697</v>
      </c>
      <c r="H473" s="70"/>
    </row>
    <row r="474" spans="1:8" ht="13.25" customHeight="1" x14ac:dyDescent="0.15">
      <c r="A474" s="16" t="s">
        <v>2289</v>
      </c>
      <c r="B474" s="221" t="s">
        <v>361</v>
      </c>
      <c r="C474" s="298">
        <v>103</v>
      </c>
      <c r="D474" s="16" t="s">
        <v>858</v>
      </c>
      <c r="E474" s="16">
        <v>120</v>
      </c>
      <c r="F474" s="16" t="s">
        <v>398</v>
      </c>
      <c r="G474" s="138" t="s">
        <v>8697</v>
      </c>
      <c r="H474" s="70"/>
    </row>
    <row r="475" spans="1:8" ht="13.25" customHeight="1" x14ac:dyDescent="0.15">
      <c r="A475" s="16" t="s">
        <v>505</v>
      </c>
      <c r="B475" s="221" t="s">
        <v>357</v>
      </c>
      <c r="C475" s="298">
        <v>26</v>
      </c>
      <c r="D475" s="16" t="s">
        <v>395</v>
      </c>
      <c r="E475" s="16">
        <v>110</v>
      </c>
      <c r="F475" s="16" t="s">
        <v>398</v>
      </c>
      <c r="G475" s="138" t="s">
        <v>8698</v>
      </c>
      <c r="H475" s="70"/>
    </row>
    <row r="476" spans="1:8" ht="13.25" customHeight="1" x14ac:dyDescent="0.15">
      <c r="A476" s="16" t="s">
        <v>514</v>
      </c>
      <c r="B476" s="221" t="s">
        <v>357</v>
      </c>
      <c r="C476" s="298">
        <v>30</v>
      </c>
      <c r="D476" s="16" t="s">
        <v>389</v>
      </c>
      <c r="E476" s="16">
        <v>110</v>
      </c>
      <c r="F476" s="16" t="s">
        <v>398</v>
      </c>
      <c r="G476" s="138" t="s">
        <v>8698</v>
      </c>
      <c r="H476" s="70"/>
    </row>
    <row r="477" spans="1:8" ht="13.25" customHeight="1" x14ac:dyDescent="0.15">
      <c r="A477" s="16" t="s">
        <v>506</v>
      </c>
      <c r="B477" s="221" t="s">
        <v>357</v>
      </c>
      <c r="C477" s="298">
        <v>47</v>
      </c>
      <c r="D477" s="16" t="s">
        <v>404</v>
      </c>
      <c r="E477" s="16">
        <v>100</v>
      </c>
      <c r="F477" s="16" t="s">
        <v>398</v>
      </c>
      <c r="G477" s="138" t="s">
        <v>8698</v>
      </c>
      <c r="H477" s="70"/>
    </row>
    <row r="478" spans="1:8" ht="13.25" customHeight="1" x14ac:dyDescent="0.15">
      <c r="A478" s="16" t="s">
        <v>3628</v>
      </c>
      <c r="B478" s="221" t="s">
        <v>363</v>
      </c>
      <c r="C478" s="298">
        <v>130</v>
      </c>
      <c r="D478" s="16" t="s">
        <v>385</v>
      </c>
      <c r="E478" s="16">
        <v>150</v>
      </c>
      <c r="F478" s="16" t="s">
        <v>386</v>
      </c>
      <c r="G478" s="138" t="s">
        <v>8699</v>
      </c>
      <c r="H478" s="70"/>
    </row>
    <row r="479" spans="1:8" ht="13.25" customHeight="1" x14ac:dyDescent="0.15">
      <c r="A479" s="16" t="s">
        <v>456</v>
      </c>
      <c r="B479" s="221" t="s">
        <v>353</v>
      </c>
      <c r="C479" s="298">
        <v>65</v>
      </c>
      <c r="D479" s="16" t="s">
        <v>404</v>
      </c>
      <c r="E479" s="16">
        <v>60</v>
      </c>
      <c r="F479" s="16" t="s">
        <v>393</v>
      </c>
      <c r="G479" s="138" t="s">
        <v>8700</v>
      </c>
      <c r="H479" s="70"/>
    </row>
    <row r="480" spans="1:8" ht="13.25" customHeight="1" x14ac:dyDescent="0.15">
      <c r="A480" s="16" t="s">
        <v>432</v>
      </c>
      <c r="B480" s="221" t="s">
        <v>354</v>
      </c>
      <c r="C480" s="298">
        <v>39</v>
      </c>
      <c r="D480" s="16" t="s">
        <v>389</v>
      </c>
      <c r="E480" s="16">
        <v>30</v>
      </c>
      <c r="F480" s="16" t="s">
        <v>393</v>
      </c>
      <c r="G480" s="138" t="s">
        <v>8700</v>
      </c>
      <c r="H480" s="70"/>
    </row>
    <row r="481" spans="1:8" ht="13.25" customHeight="1" x14ac:dyDescent="0.15">
      <c r="A481" s="16" t="s">
        <v>443</v>
      </c>
      <c r="B481" s="221" t="s">
        <v>357</v>
      </c>
      <c r="C481" s="298">
        <v>23</v>
      </c>
      <c r="D481" s="16" t="s">
        <v>395</v>
      </c>
      <c r="E481" s="16">
        <v>70</v>
      </c>
      <c r="F481" s="16" t="s">
        <v>393</v>
      </c>
      <c r="G481" s="138" t="s">
        <v>8700</v>
      </c>
      <c r="H481" s="70"/>
    </row>
    <row r="482" spans="1:8" ht="13.25" customHeight="1" x14ac:dyDescent="0.15">
      <c r="A482" s="16" t="s">
        <v>537</v>
      </c>
      <c r="B482" s="221" t="s">
        <v>357</v>
      </c>
      <c r="C482" s="298">
        <v>130</v>
      </c>
      <c r="D482" s="16" t="s">
        <v>392</v>
      </c>
      <c r="E482" s="16">
        <v>70</v>
      </c>
      <c r="F482" s="16" t="s">
        <v>393</v>
      </c>
      <c r="G482" s="138" t="s">
        <v>8700</v>
      </c>
      <c r="H482" s="70"/>
    </row>
    <row r="483" spans="1:8" ht="13.25" customHeight="1" x14ac:dyDescent="0.15">
      <c r="A483" s="16" t="s">
        <v>2317</v>
      </c>
      <c r="B483" s="221" t="s">
        <v>360</v>
      </c>
      <c r="C483" s="298">
        <v>52</v>
      </c>
      <c r="D483" s="16" t="s">
        <v>404</v>
      </c>
      <c r="E483" s="16">
        <v>120</v>
      </c>
      <c r="F483" s="16" t="s">
        <v>393</v>
      </c>
      <c r="G483" s="138" t="s">
        <v>8701</v>
      </c>
      <c r="H483" s="70"/>
    </row>
    <row r="484" spans="1:8" ht="13.25" customHeight="1" x14ac:dyDescent="0.15">
      <c r="A484" s="16" t="s">
        <v>456</v>
      </c>
      <c r="B484" s="221" t="s">
        <v>339</v>
      </c>
      <c r="C484" s="40">
        <v>28</v>
      </c>
      <c r="D484" s="16" t="s">
        <v>404</v>
      </c>
      <c r="E484" s="16">
        <v>60</v>
      </c>
      <c r="F484" s="16" t="s">
        <v>393</v>
      </c>
      <c r="G484" s="138" t="s">
        <v>8702</v>
      </c>
      <c r="H484" s="70"/>
    </row>
    <row r="485" spans="1:8" ht="13.25" customHeight="1" x14ac:dyDescent="0.15">
      <c r="A485" s="16" t="s">
        <v>394</v>
      </c>
      <c r="B485" s="221" t="s">
        <v>347</v>
      </c>
      <c r="C485" s="40">
        <v>141</v>
      </c>
      <c r="D485" s="16" t="s">
        <v>395</v>
      </c>
      <c r="E485" s="16">
        <v>150</v>
      </c>
      <c r="F485" s="16" t="s">
        <v>386</v>
      </c>
      <c r="G485" s="138" t="s">
        <v>8702</v>
      </c>
      <c r="H485" s="70"/>
    </row>
    <row r="486" spans="1:8" ht="13.25" customHeight="1" x14ac:dyDescent="0.15">
      <c r="A486" s="16" t="s">
        <v>405</v>
      </c>
      <c r="B486" s="221" t="s">
        <v>349</v>
      </c>
      <c r="C486" s="40">
        <v>75</v>
      </c>
      <c r="D486" s="16" t="s">
        <v>385</v>
      </c>
      <c r="E486" s="16">
        <v>120</v>
      </c>
      <c r="F486" s="16" t="s">
        <v>393</v>
      </c>
      <c r="G486" s="138" t="s">
        <v>8702</v>
      </c>
      <c r="H486" s="70"/>
    </row>
    <row r="487" spans="1:8" ht="13.25" customHeight="1" x14ac:dyDescent="0.15">
      <c r="A487" s="16" t="s">
        <v>553</v>
      </c>
      <c r="B487" s="221" t="s">
        <v>350</v>
      </c>
      <c r="C487" s="40">
        <v>151</v>
      </c>
      <c r="D487" s="16" t="s">
        <v>149</v>
      </c>
      <c r="E487" s="16">
        <v>160</v>
      </c>
      <c r="F487" s="16" t="s">
        <v>386</v>
      </c>
      <c r="G487" s="138" t="s">
        <v>8702</v>
      </c>
      <c r="H487" s="70"/>
    </row>
    <row r="488" spans="1:8" ht="13.25" customHeight="1" x14ac:dyDescent="0.15">
      <c r="A488" s="16" t="s">
        <v>2962</v>
      </c>
      <c r="B488" s="221" t="s">
        <v>353</v>
      </c>
      <c r="C488" s="40">
        <v>148</v>
      </c>
      <c r="D488" s="16" t="s">
        <v>392</v>
      </c>
      <c r="E488" s="16">
        <v>120</v>
      </c>
      <c r="F488" s="16" t="s">
        <v>393</v>
      </c>
      <c r="G488" s="138" t="s">
        <v>8703</v>
      </c>
      <c r="H488" s="70"/>
    </row>
    <row r="489" spans="1:8" ht="13.25" customHeight="1" x14ac:dyDescent="0.15">
      <c r="A489" s="16" t="s">
        <v>3682</v>
      </c>
      <c r="B489" s="221" t="s">
        <v>354</v>
      </c>
      <c r="C489" s="298">
        <v>95</v>
      </c>
      <c r="D489" s="16" t="s">
        <v>400</v>
      </c>
      <c r="E489" s="16">
        <v>130</v>
      </c>
      <c r="F489" s="16" t="s">
        <v>398</v>
      </c>
      <c r="G489" s="138" t="s">
        <v>8704</v>
      </c>
      <c r="H489" s="70"/>
    </row>
    <row r="490" spans="1:8" ht="13.25" customHeight="1" x14ac:dyDescent="0.15">
      <c r="A490" s="16" t="s">
        <v>849</v>
      </c>
      <c r="B490" s="221" t="s">
        <v>363</v>
      </c>
      <c r="C490" s="298">
        <v>139</v>
      </c>
      <c r="D490" s="16" t="s">
        <v>400</v>
      </c>
      <c r="E490" s="16">
        <v>190</v>
      </c>
      <c r="F490" s="16" t="s">
        <v>398</v>
      </c>
      <c r="G490" s="138" t="s">
        <v>8704</v>
      </c>
      <c r="H490" s="70"/>
    </row>
    <row r="491" spans="1:8" ht="13.25" customHeight="1" x14ac:dyDescent="0.15">
      <c r="A491" s="16" t="s">
        <v>1792</v>
      </c>
      <c r="B491" s="221" t="s">
        <v>357</v>
      </c>
      <c r="C491" s="298">
        <v>121</v>
      </c>
      <c r="D491" s="16" t="s">
        <v>847</v>
      </c>
      <c r="E491" s="16">
        <v>130</v>
      </c>
      <c r="F491" s="16" t="s">
        <v>393</v>
      </c>
      <c r="G491" s="138" t="s">
        <v>8704</v>
      </c>
      <c r="H491" s="70"/>
    </row>
    <row r="492" spans="1:8" ht="13.25" customHeight="1" x14ac:dyDescent="0.15">
      <c r="A492" s="16" t="s">
        <v>2330</v>
      </c>
      <c r="B492" s="221" t="s">
        <v>360</v>
      </c>
      <c r="C492" s="298">
        <v>114</v>
      </c>
      <c r="D492" s="16" t="s">
        <v>847</v>
      </c>
      <c r="E492" s="16">
        <v>120</v>
      </c>
      <c r="F492" s="16" t="s">
        <v>393</v>
      </c>
      <c r="G492" s="138" t="s">
        <v>8705</v>
      </c>
      <c r="H492" s="70"/>
    </row>
    <row r="493" spans="1:8" ht="13.25" customHeight="1" x14ac:dyDescent="0.15">
      <c r="A493" s="16" t="s">
        <v>1807</v>
      </c>
      <c r="B493" s="221" t="s">
        <v>364</v>
      </c>
      <c r="C493" s="298">
        <v>8</v>
      </c>
      <c r="D493" s="16" t="s">
        <v>407</v>
      </c>
      <c r="E493" s="16">
        <v>190</v>
      </c>
      <c r="F493" s="16" t="s">
        <v>386</v>
      </c>
      <c r="G493" s="138" t="s">
        <v>8706</v>
      </c>
      <c r="H493" s="70"/>
    </row>
    <row r="494" spans="1:8" ht="13.25" customHeight="1" x14ac:dyDescent="0.15">
      <c r="A494" s="16" t="s">
        <v>559</v>
      </c>
      <c r="B494" s="221" t="s">
        <v>364</v>
      </c>
      <c r="C494" s="298">
        <v>21</v>
      </c>
      <c r="D494" s="16" t="s">
        <v>395</v>
      </c>
      <c r="E494" s="16">
        <v>120</v>
      </c>
      <c r="F494" s="16" t="s">
        <v>393</v>
      </c>
      <c r="G494" s="138" t="s">
        <v>8706</v>
      </c>
      <c r="H494" s="70"/>
    </row>
    <row r="495" spans="1:8" ht="13.25" customHeight="1" x14ac:dyDescent="0.15">
      <c r="A495" s="16" t="s">
        <v>1796</v>
      </c>
      <c r="B495" s="221" t="s">
        <v>364</v>
      </c>
      <c r="C495" s="298">
        <v>26</v>
      </c>
      <c r="D495" s="16" t="s">
        <v>395</v>
      </c>
      <c r="E495" s="16">
        <v>150</v>
      </c>
      <c r="F495" s="16" t="s">
        <v>386</v>
      </c>
      <c r="G495" s="138" t="s">
        <v>8706</v>
      </c>
      <c r="H495" s="70"/>
    </row>
    <row r="496" spans="1:8" ht="13.25" customHeight="1" x14ac:dyDescent="0.15">
      <c r="A496" s="16" t="s">
        <v>1797</v>
      </c>
      <c r="B496" s="221" t="s">
        <v>364</v>
      </c>
      <c r="C496" s="298">
        <v>79</v>
      </c>
      <c r="D496" s="16" t="s">
        <v>400</v>
      </c>
      <c r="E496" s="16">
        <v>120</v>
      </c>
      <c r="F496" s="16" t="s">
        <v>398</v>
      </c>
      <c r="G496" s="138" t="s">
        <v>8706</v>
      </c>
      <c r="H496" s="70"/>
    </row>
    <row r="497" spans="1:8" ht="13.25" customHeight="1" x14ac:dyDescent="0.15">
      <c r="A497" s="16" t="s">
        <v>1808</v>
      </c>
      <c r="B497" s="221" t="s">
        <v>364</v>
      </c>
      <c r="C497" s="298">
        <v>121</v>
      </c>
      <c r="D497" s="16" t="s">
        <v>392</v>
      </c>
      <c r="E497" s="16">
        <v>120</v>
      </c>
      <c r="F497" s="16" t="s">
        <v>398</v>
      </c>
      <c r="G497" s="138" t="s">
        <v>9067</v>
      </c>
      <c r="H497" s="70"/>
    </row>
    <row r="498" spans="1:8" ht="13.25" customHeight="1" x14ac:dyDescent="0.15">
      <c r="A498" s="16" t="s">
        <v>3587</v>
      </c>
      <c r="B498" s="221" t="s">
        <v>364</v>
      </c>
      <c r="C498" s="298">
        <v>147</v>
      </c>
      <c r="D498" s="16" t="s">
        <v>469</v>
      </c>
      <c r="E498" s="16"/>
      <c r="F498" s="16" t="s">
        <v>1069</v>
      </c>
      <c r="G498" s="138" t="s">
        <v>8707</v>
      </c>
      <c r="H498" s="70"/>
    </row>
    <row r="499" spans="1:8" ht="13.25" customHeight="1" x14ac:dyDescent="0.15">
      <c r="A499" s="16" t="s">
        <v>500</v>
      </c>
      <c r="B499" s="221"/>
      <c r="C499" s="40"/>
      <c r="D499" s="16" t="s">
        <v>496</v>
      </c>
      <c r="E499" s="16"/>
      <c r="F499" s="16" t="s">
        <v>496</v>
      </c>
      <c r="G499" s="138" t="s">
        <v>8708</v>
      </c>
      <c r="H499" s="70"/>
    </row>
    <row r="500" spans="1:8" ht="13.25" customHeight="1" x14ac:dyDescent="0.15">
      <c r="A500" s="16" t="s">
        <v>499</v>
      </c>
      <c r="B500" s="221"/>
      <c r="C500" s="40"/>
      <c r="D500" s="16" t="s">
        <v>496</v>
      </c>
      <c r="E500" s="16"/>
      <c r="F500" s="16" t="s">
        <v>496</v>
      </c>
      <c r="G500" s="138" t="s">
        <v>8708</v>
      </c>
      <c r="H500" s="70"/>
    </row>
    <row r="501" spans="1:8" ht="13.25" customHeight="1" x14ac:dyDescent="0.15">
      <c r="A501" s="16" t="s">
        <v>503</v>
      </c>
      <c r="B501" s="221"/>
      <c r="C501" s="40"/>
      <c r="D501" s="16" t="s">
        <v>496</v>
      </c>
      <c r="E501" s="16"/>
      <c r="F501" s="16" t="s">
        <v>496</v>
      </c>
      <c r="G501" s="138" t="s">
        <v>8708</v>
      </c>
      <c r="H501" s="70"/>
    </row>
    <row r="502" spans="1:8" ht="13.25" customHeight="1" x14ac:dyDescent="0.15">
      <c r="A502" s="16" t="s">
        <v>501</v>
      </c>
      <c r="B502" s="221"/>
      <c r="C502" s="40"/>
      <c r="D502" s="16" t="s">
        <v>496</v>
      </c>
      <c r="E502" s="16"/>
      <c r="F502" s="16" t="s">
        <v>496</v>
      </c>
      <c r="G502" s="138" t="s">
        <v>8708</v>
      </c>
      <c r="H502" s="70"/>
    </row>
    <row r="503" spans="1:8" ht="13.25" customHeight="1" x14ac:dyDescent="0.15">
      <c r="A503" s="16" t="s">
        <v>502</v>
      </c>
      <c r="B503" s="221"/>
      <c r="C503" s="40"/>
      <c r="D503" s="16" t="s">
        <v>496</v>
      </c>
      <c r="E503" s="16"/>
      <c r="F503" s="16" t="s">
        <v>496</v>
      </c>
      <c r="G503" s="138" t="s">
        <v>8708</v>
      </c>
      <c r="H503" s="70"/>
    </row>
    <row r="504" spans="1:8" ht="13.25" customHeight="1" x14ac:dyDescent="0.15">
      <c r="A504" s="16" t="s">
        <v>498</v>
      </c>
      <c r="B504" s="221"/>
      <c r="C504" s="40"/>
      <c r="D504" s="16" t="s">
        <v>496</v>
      </c>
      <c r="E504" s="16"/>
      <c r="F504" s="16" t="s">
        <v>496</v>
      </c>
      <c r="G504" s="138" t="s">
        <v>8708</v>
      </c>
      <c r="H504" s="70"/>
    </row>
    <row r="505" spans="1:8" ht="13.25" customHeight="1" x14ac:dyDescent="0.15">
      <c r="A505" s="16" t="s">
        <v>924</v>
      </c>
      <c r="B505" s="221"/>
      <c r="C505" s="40"/>
      <c r="D505" s="16" t="s">
        <v>496</v>
      </c>
      <c r="E505" s="16"/>
      <c r="F505" s="16" t="s">
        <v>496</v>
      </c>
      <c r="G505" s="138" t="s">
        <v>8708</v>
      </c>
      <c r="H505" s="70"/>
    </row>
    <row r="506" spans="1:8" ht="13.25" customHeight="1" x14ac:dyDescent="0.15">
      <c r="A506" s="16" t="s">
        <v>852</v>
      </c>
      <c r="B506" s="221"/>
      <c r="C506" s="40"/>
      <c r="D506" s="16" t="s">
        <v>496</v>
      </c>
      <c r="E506" s="16"/>
      <c r="F506" s="16" t="s">
        <v>496</v>
      </c>
      <c r="G506" s="138" t="s">
        <v>8708</v>
      </c>
      <c r="H506" s="70"/>
    </row>
    <row r="507" spans="1:8" ht="13.25" customHeight="1" x14ac:dyDescent="0.15">
      <c r="A507" s="16" t="s">
        <v>3614</v>
      </c>
      <c r="B507" s="221" t="s">
        <v>355</v>
      </c>
      <c r="C507" s="298">
        <v>63</v>
      </c>
      <c r="D507" s="16" t="s">
        <v>404</v>
      </c>
      <c r="E507" s="16">
        <v>120</v>
      </c>
      <c r="F507" s="16" t="s">
        <v>398</v>
      </c>
      <c r="G507" s="138" t="s">
        <v>8709</v>
      </c>
      <c r="H507" s="70"/>
    </row>
    <row r="508" spans="1:8" ht="13.25" customHeight="1" x14ac:dyDescent="0.15">
      <c r="A508" s="16" t="s">
        <v>3646</v>
      </c>
      <c r="B508" s="221" t="s">
        <v>357</v>
      </c>
      <c r="C508" s="298">
        <v>129</v>
      </c>
      <c r="D508" s="16" t="s">
        <v>847</v>
      </c>
      <c r="E508" s="16">
        <v>130</v>
      </c>
      <c r="F508" s="16" t="s">
        <v>393</v>
      </c>
      <c r="G508" s="138" t="s">
        <v>8709</v>
      </c>
      <c r="H508" s="70"/>
    </row>
    <row r="509" spans="1:8" ht="13.25" customHeight="1" x14ac:dyDescent="0.15">
      <c r="A509" s="16" t="s">
        <v>3546</v>
      </c>
      <c r="B509" s="221" t="s">
        <v>359</v>
      </c>
      <c r="C509" s="298">
        <v>82</v>
      </c>
      <c r="D509" s="16" t="s">
        <v>400</v>
      </c>
      <c r="E509" s="16">
        <v>130</v>
      </c>
      <c r="F509" s="16" t="s">
        <v>398</v>
      </c>
      <c r="G509" s="138" t="s">
        <v>8709</v>
      </c>
      <c r="H509" s="70"/>
    </row>
    <row r="510" spans="1:8" ht="13.25" customHeight="1" x14ac:dyDescent="0.15">
      <c r="A510" s="16" t="s">
        <v>3531</v>
      </c>
      <c r="B510" s="221" t="s">
        <v>353</v>
      </c>
      <c r="C510" s="298">
        <v>76</v>
      </c>
      <c r="D510" s="16" t="s">
        <v>404</v>
      </c>
      <c r="E510" s="16">
        <v>120</v>
      </c>
      <c r="F510" s="16" t="s">
        <v>398</v>
      </c>
      <c r="G510" s="138" t="s">
        <v>8710</v>
      </c>
      <c r="H510" s="70"/>
    </row>
    <row r="511" spans="1:8" ht="13.25" customHeight="1" x14ac:dyDescent="0.15">
      <c r="A511" s="16" t="s">
        <v>3610</v>
      </c>
      <c r="B511" s="221" t="s">
        <v>354</v>
      </c>
      <c r="C511" s="298">
        <v>54</v>
      </c>
      <c r="D511" s="16" t="s">
        <v>389</v>
      </c>
      <c r="E511" s="16">
        <v>120</v>
      </c>
      <c r="F511" s="16" t="s">
        <v>393</v>
      </c>
      <c r="G511" s="138" t="s">
        <v>8710</v>
      </c>
      <c r="H511" s="70"/>
    </row>
    <row r="512" spans="1:8" ht="13.25" customHeight="1" x14ac:dyDescent="0.15">
      <c r="A512" s="16" t="s">
        <v>3682</v>
      </c>
      <c r="B512" s="221" t="s">
        <v>354</v>
      </c>
      <c r="C512" s="298">
        <v>95</v>
      </c>
      <c r="D512" s="16" t="s">
        <v>400</v>
      </c>
      <c r="E512" s="16">
        <v>130</v>
      </c>
      <c r="F512" s="16" t="s">
        <v>398</v>
      </c>
      <c r="G512" s="138" t="s">
        <v>8710</v>
      </c>
      <c r="H512" s="70"/>
    </row>
    <row r="513" spans="1:8" ht="13.25" customHeight="1" x14ac:dyDescent="0.15">
      <c r="A513" s="16" t="s">
        <v>405</v>
      </c>
      <c r="B513" s="221" t="s">
        <v>364</v>
      </c>
      <c r="C513" s="298">
        <v>56</v>
      </c>
      <c r="D513" s="16" t="s">
        <v>385</v>
      </c>
      <c r="E513" s="16">
        <v>130</v>
      </c>
      <c r="F513" s="16" t="s">
        <v>393</v>
      </c>
      <c r="G513" s="138" t="s">
        <v>8711</v>
      </c>
      <c r="H513" s="70"/>
    </row>
    <row r="514" spans="1:8" ht="13.25" customHeight="1" x14ac:dyDescent="0.15">
      <c r="A514" s="16" t="s">
        <v>3575</v>
      </c>
      <c r="B514" s="221" t="s">
        <v>363</v>
      </c>
      <c r="C514" s="298">
        <v>222</v>
      </c>
      <c r="D514" s="16" t="s">
        <v>392</v>
      </c>
      <c r="E514" s="16">
        <v>70</v>
      </c>
      <c r="F514" s="16" t="s">
        <v>393</v>
      </c>
      <c r="G514" s="138" t="s">
        <v>8712</v>
      </c>
      <c r="H514" s="70"/>
    </row>
    <row r="515" spans="1:8" ht="13.25" customHeight="1" x14ac:dyDescent="0.15">
      <c r="A515" s="16" t="s">
        <v>3587</v>
      </c>
      <c r="B515" s="221" t="s">
        <v>358</v>
      </c>
      <c r="C515" s="298">
        <v>60</v>
      </c>
      <c r="D515" s="16" t="s">
        <v>469</v>
      </c>
      <c r="E515" s="16"/>
      <c r="F515" s="16" t="s">
        <v>1069</v>
      </c>
      <c r="G515" s="138" t="s">
        <v>8713</v>
      </c>
      <c r="H515" s="70"/>
    </row>
    <row r="516" spans="1:8" ht="13.25" customHeight="1" x14ac:dyDescent="0.15">
      <c r="A516" s="16" t="s">
        <v>2443</v>
      </c>
      <c r="B516" s="221" t="s">
        <v>365</v>
      </c>
      <c r="C516" s="298">
        <v>45</v>
      </c>
      <c r="D516" s="16" t="s">
        <v>389</v>
      </c>
      <c r="E516" s="16">
        <v>110</v>
      </c>
      <c r="F516" s="16" t="s">
        <v>393</v>
      </c>
      <c r="G516" s="138" t="s">
        <v>8714</v>
      </c>
      <c r="H516" s="70"/>
    </row>
    <row r="517" spans="1:8" ht="13.25" customHeight="1" x14ac:dyDescent="0.15">
      <c r="A517" s="16" t="s">
        <v>4238</v>
      </c>
      <c r="B517" s="221" t="s">
        <v>365</v>
      </c>
      <c r="C517" s="298">
        <v>69</v>
      </c>
      <c r="D517" s="16" t="s">
        <v>385</v>
      </c>
      <c r="E517" s="16">
        <v>140</v>
      </c>
      <c r="F517" s="16" t="s">
        <v>398</v>
      </c>
      <c r="G517" s="138" t="s">
        <v>8714</v>
      </c>
      <c r="H517" s="70"/>
    </row>
    <row r="518" spans="1:8" ht="13.25" customHeight="1" x14ac:dyDescent="0.15">
      <c r="A518" s="16" t="s">
        <v>1276</v>
      </c>
      <c r="B518" s="221" t="s">
        <v>365</v>
      </c>
      <c r="C518" s="298">
        <v>97</v>
      </c>
      <c r="D518" s="16" t="s">
        <v>858</v>
      </c>
      <c r="E518" s="16">
        <v>100</v>
      </c>
      <c r="F518" s="16" t="s">
        <v>393</v>
      </c>
      <c r="G518" s="138" t="s">
        <v>8714</v>
      </c>
      <c r="H518" s="70"/>
    </row>
    <row r="519" spans="1:8" ht="13.25" customHeight="1" x14ac:dyDescent="0.15">
      <c r="A519" s="16" t="s">
        <v>6452</v>
      </c>
      <c r="B519" s="221" t="s">
        <v>365</v>
      </c>
      <c r="C519" s="298">
        <v>100</v>
      </c>
      <c r="D519" s="16" t="s">
        <v>858</v>
      </c>
      <c r="E519" s="16">
        <v>170</v>
      </c>
      <c r="F519" s="16" t="s">
        <v>386</v>
      </c>
      <c r="G519" s="138" t="s">
        <v>8714</v>
      </c>
      <c r="H519" s="70"/>
    </row>
    <row r="520" spans="1:8" ht="13.25" customHeight="1" x14ac:dyDescent="0.15">
      <c r="A520" s="16" t="s">
        <v>1799</v>
      </c>
      <c r="B520" s="221" t="s">
        <v>365</v>
      </c>
      <c r="C520" s="298">
        <v>107</v>
      </c>
      <c r="D520" s="16" t="s">
        <v>847</v>
      </c>
      <c r="E520" s="16">
        <v>150</v>
      </c>
      <c r="F520" s="16" t="s">
        <v>386</v>
      </c>
      <c r="G520" s="138" t="s">
        <v>8714</v>
      </c>
      <c r="H520" s="70"/>
    </row>
    <row r="521" spans="1:8" ht="13.25" customHeight="1" x14ac:dyDescent="0.15">
      <c r="A521" s="16" t="s">
        <v>4266</v>
      </c>
      <c r="B521" s="221" t="s">
        <v>365</v>
      </c>
      <c r="C521" s="298">
        <v>135</v>
      </c>
      <c r="D521" s="16" t="s">
        <v>469</v>
      </c>
      <c r="E521" s="16"/>
      <c r="F521" s="16" t="s">
        <v>1069</v>
      </c>
      <c r="G521" s="138" t="s">
        <v>8714</v>
      </c>
      <c r="H521" s="70"/>
    </row>
    <row r="522" spans="1:8" ht="13.25" customHeight="1" x14ac:dyDescent="0.15">
      <c r="A522" s="16" t="s">
        <v>4276</v>
      </c>
      <c r="B522" s="221" t="s">
        <v>365</v>
      </c>
      <c r="C522" s="298">
        <v>147</v>
      </c>
      <c r="D522" s="16" t="s">
        <v>469</v>
      </c>
      <c r="E522" s="16"/>
      <c r="F522" s="16" t="s">
        <v>1069</v>
      </c>
      <c r="G522" s="138" t="s">
        <v>8715</v>
      </c>
      <c r="H522" s="70"/>
    </row>
    <row r="523" spans="1:8" ht="13.25" customHeight="1" x14ac:dyDescent="0.15">
      <c r="A523" s="16" t="s">
        <v>8716</v>
      </c>
      <c r="B523" s="221" t="s">
        <v>365</v>
      </c>
      <c r="C523" s="298">
        <v>52</v>
      </c>
      <c r="D523" s="16" t="s">
        <v>385</v>
      </c>
      <c r="E523" s="16">
        <v>150</v>
      </c>
      <c r="F523" s="16" t="s">
        <v>386</v>
      </c>
      <c r="G523" s="138" t="s">
        <v>8717</v>
      </c>
      <c r="H523" s="70"/>
    </row>
    <row r="524" spans="1:8" ht="13.25" customHeight="1" x14ac:dyDescent="0.15">
      <c r="A524" s="16" t="s">
        <v>3809</v>
      </c>
      <c r="B524" s="221" t="s">
        <v>364</v>
      </c>
      <c r="C524" s="298">
        <v>132</v>
      </c>
      <c r="D524" s="16" t="s">
        <v>469</v>
      </c>
      <c r="E524" s="16"/>
      <c r="F524" s="16" t="s">
        <v>1069</v>
      </c>
      <c r="G524" s="138" t="s">
        <v>8718</v>
      </c>
      <c r="H524" s="70"/>
    </row>
    <row r="525" spans="1:8" ht="13.25" customHeight="1" x14ac:dyDescent="0.15">
      <c r="A525" s="16" t="s">
        <v>456</v>
      </c>
      <c r="B525" s="221" t="s">
        <v>366</v>
      </c>
      <c r="C525" s="298">
        <v>27</v>
      </c>
      <c r="D525" s="16" t="s">
        <v>404</v>
      </c>
      <c r="E525" s="16">
        <v>60</v>
      </c>
      <c r="F525" s="16" t="s">
        <v>393</v>
      </c>
      <c r="G525" s="138" t="s">
        <v>9739</v>
      </c>
      <c r="H525" s="70"/>
    </row>
    <row r="526" spans="1:8" ht="13.25" customHeight="1" x14ac:dyDescent="0.15">
      <c r="A526" s="16" t="s">
        <v>960</v>
      </c>
      <c r="B526" s="221" t="s">
        <v>366</v>
      </c>
      <c r="C526" s="298">
        <v>52</v>
      </c>
      <c r="D526" s="16" t="s">
        <v>392</v>
      </c>
      <c r="E526" s="16">
        <v>200</v>
      </c>
      <c r="F526" s="16" t="s">
        <v>398</v>
      </c>
      <c r="G526" s="138" t="s">
        <v>9739</v>
      </c>
      <c r="H526" s="70"/>
    </row>
    <row r="527" spans="1:8" ht="13.25" customHeight="1" x14ac:dyDescent="0.15">
      <c r="A527" s="16" t="s">
        <v>513</v>
      </c>
      <c r="B527" s="221" t="s">
        <v>366</v>
      </c>
      <c r="C527" s="298">
        <v>55</v>
      </c>
      <c r="D527" s="16" t="s">
        <v>392</v>
      </c>
      <c r="E527" s="16">
        <v>150</v>
      </c>
      <c r="F527" s="16" t="s">
        <v>393</v>
      </c>
      <c r="G527" s="138" t="s">
        <v>9739</v>
      </c>
      <c r="H527" s="70"/>
    </row>
    <row r="528" spans="1:8" ht="13.25" customHeight="1" x14ac:dyDescent="0.15">
      <c r="A528" s="16" t="s">
        <v>3622</v>
      </c>
      <c r="B528" s="221" t="s">
        <v>360</v>
      </c>
      <c r="C528" s="298">
        <v>73</v>
      </c>
      <c r="D528" s="16" t="s">
        <v>385</v>
      </c>
      <c r="E528" s="16">
        <v>130</v>
      </c>
      <c r="F528" s="16" t="s">
        <v>386</v>
      </c>
      <c r="G528" s="138" t="s">
        <v>8719</v>
      </c>
      <c r="H528" s="70"/>
    </row>
    <row r="529" spans="1:8" ht="13.25" customHeight="1" x14ac:dyDescent="0.15">
      <c r="A529" s="16" t="s">
        <v>3095</v>
      </c>
      <c r="B529" s="221" t="s">
        <v>357</v>
      </c>
      <c r="C529" s="298">
        <v>128</v>
      </c>
      <c r="D529" s="16" t="s">
        <v>847</v>
      </c>
      <c r="E529" s="16">
        <v>90</v>
      </c>
      <c r="F529" s="16" t="s">
        <v>393</v>
      </c>
      <c r="G529" s="138" t="s">
        <v>8719</v>
      </c>
      <c r="H529" s="70"/>
    </row>
    <row r="530" spans="1:8" ht="13.25" customHeight="1" x14ac:dyDescent="0.15">
      <c r="A530" s="16" t="s">
        <v>1911</v>
      </c>
      <c r="B530" s="221" t="s">
        <v>360</v>
      </c>
      <c r="C530" s="298">
        <v>64</v>
      </c>
      <c r="D530" s="16" t="s">
        <v>385</v>
      </c>
      <c r="E530" s="16">
        <v>120</v>
      </c>
      <c r="F530" s="16" t="s">
        <v>393</v>
      </c>
      <c r="G530" s="138" t="s">
        <v>8720</v>
      </c>
      <c r="H530" s="70"/>
    </row>
    <row r="531" spans="1:8" ht="13.25" customHeight="1" x14ac:dyDescent="0.15">
      <c r="A531" s="16" t="s">
        <v>4051</v>
      </c>
      <c r="B531" s="221" t="s">
        <v>361</v>
      </c>
      <c r="C531" s="298">
        <v>63</v>
      </c>
      <c r="D531" s="16" t="s">
        <v>385</v>
      </c>
      <c r="E531" s="16">
        <v>120</v>
      </c>
      <c r="F531" s="16" t="s">
        <v>393</v>
      </c>
      <c r="G531" s="138" t="s">
        <v>8720</v>
      </c>
      <c r="H531" s="70"/>
    </row>
    <row r="532" spans="1:8" ht="13.25" customHeight="1" x14ac:dyDescent="0.15">
      <c r="A532" s="16" t="s">
        <v>4120</v>
      </c>
      <c r="B532" s="221" t="s">
        <v>3715</v>
      </c>
      <c r="C532" s="298">
        <v>27</v>
      </c>
      <c r="D532" s="16" t="s">
        <v>400</v>
      </c>
      <c r="E532" s="16">
        <v>210</v>
      </c>
      <c r="F532" s="16" t="s">
        <v>393</v>
      </c>
      <c r="G532" s="138" t="s">
        <v>8721</v>
      </c>
      <c r="H532" s="70"/>
    </row>
    <row r="533" spans="1:8" ht="13.25" customHeight="1" x14ac:dyDescent="0.15">
      <c r="A533" s="16" t="s">
        <v>4062</v>
      </c>
      <c r="B533" s="221" t="s">
        <v>361</v>
      </c>
      <c r="C533" s="298">
        <v>94</v>
      </c>
      <c r="D533" s="16" t="s">
        <v>858</v>
      </c>
      <c r="E533" s="16">
        <v>200</v>
      </c>
      <c r="F533" s="16" t="s">
        <v>393</v>
      </c>
      <c r="G533" s="138" t="s">
        <v>8721</v>
      </c>
      <c r="H533" s="70"/>
    </row>
    <row r="534" spans="1:8" ht="13.25" customHeight="1" x14ac:dyDescent="0.15">
      <c r="A534" s="16" t="s">
        <v>4116</v>
      </c>
      <c r="B534" s="221" t="s">
        <v>363</v>
      </c>
      <c r="C534" s="298">
        <v>73</v>
      </c>
      <c r="D534" s="16" t="s">
        <v>389</v>
      </c>
      <c r="E534" s="16">
        <v>210</v>
      </c>
      <c r="F534" s="16" t="s">
        <v>393</v>
      </c>
      <c r="G534" s="138" t="s">
        <v>8721</v>
      </c>
      <c r="H534" s="70"/>
    </row>
    <row r="535" spans="1:8" ht="13.25" customHeight="1" x14ac:dyDescent="0.15">
      <c r="A535" s="16" t="s">
        <v>8722</v>
      </c>
      <c r="B535" s="221" t="s">
        <v>367</v>
      </c>
      <c r="C535" s="298">
        <v>76</v>
      </c>
      <c r="D535" s="16" t="s">
        <v>385</v>
      </c>
      <c r="E535" s="16">
        <v>120</v>
      </c>
      <c r="F535" s="16" t="s">
        <v>398</v>
      </c>
      <c r="G535" s="138" t="s">
        <v>8723</v>
      </c>
      <c r="H535" s="70"/>
    </row>
    <row r="536" spans="1:8" ht="13.25" customHeight="1" x14ac:dyDescent="0.15">
      <c r="A536" s="16" t="s">
        <v>8722</v>
      </c>
      <c r="B536" s="221" t="s">
        <v>367</v>
      </c>
      <c r="C536" s="298">
        <v>76</v>
      </c>
      <c r="D536" s="16" t="s">
        <v>385</v>
      </c>
      <c r="E536" s="16">
        <v>120</v>
      </c>
      <c r="F536" s="16" t="s">
        <v>398</v>
      </c>
      <c r="G536" s="138" t="s">
        <v>8724</v>
      </c>
      <c r="H536" s="70"/>
    </row>
    <row r="537" spans="1:8" ht="13.25" customHeight="1" x14ac:dyDescent="0.15">
      <c r="A537" s="16" t="s">
        <v>841</v>
      </c>
      <c r="B537" s="221" t="s">
        <v>367</v>
      </c>
      <c r="C537" s="298">
        <v>37</v>
      </c>
      <c r="D537" s="16" t="s">
        <v>389</v>
      </c>
      <c r="E537" s="16">
        <v>150</v>
      </c>
      <c r="F537" s="16" t="s">
        <v>386</v>
      </c>
      <c r="G537" s="138" t="s">
        <v>8725</v>
      </c>
      <c r="H537" s="70"/>
    </row>
    <row r="538" spans="1:8" ht="13.25" customHeight="1" x14ac:dyDescent="0.15">
      <c r="A538" s="16" t="s">
        <v>554</v>
      </c>
      <c r="B538" s="221" t="s">
        <v>367</v>
      </c>
      <c r="C538" s="298">
        <v>66</v>
      </c>
      <c r="D538" s="16" t="s">
        <v>385</v>
      </c>
      <c r="E538" s="16">
        <v>120</v>
      </c>
      <c r="F538" s="16" t="s">
        <v>386</v>
      </c>
      <c r="G538" s="138" t="s">
        <v>8725</v>
      </c>
      <c r="H538" s="70"/>
    </row>
    <row r="539" spans="1:8" ht="13.25" customHeight="1" x14ac:dyDescent="0.15">
      <c r="A539" s="16" t="s">
        <v>4361</v>
      </c>
      <c r="B539" s="221" t="s">
        <v>367</v>
      </c>
      <c r="C539" s="298">
        <v>84</v>
      </c>
      <c r="D539" s="16" t="s">
        <v>400</v>
      </c>
      <c r="E539" s="16">
        <v>130</v>
      </c>
      <c r="F539" s="16" t="s">
        <v>398</v>
      </c>
      <c r="G539" s="138" t="s">
        <v>8725</v>
      </c>
      <c r="H539" s="70"/>
    </row>
    <row r="540" spans="1:8" ht="13.25" customHeight="1" x14ac:dyDescent="0.15">
      <c r="A540" s="16" t="s">
        <v>3531</v>
      </c>
      <c r="B540" s="221" t="s">
        <v>353</v>
      </c>
      <c r="C540" s="298">
        <v>76</v>
      </c>
      <c r="D540" s="16" t="s">
        <v>404</v>
      </c>
      <c r="E540" s="16">
        <v>120</v>
      </c>
      <c r="F540" s="16" t="s">
        <v>398</v>
      </c>
      <c r="G540" s="138" t="s">
        <v>8726</v>
      </c>
      <c r="H540" s="70"/>
    </row>
    <row r="541" spans="1:8" ht="13.25" customHeight="1" x14ac:dyDescent="0.15">
      <c r="A541" s="16" t="s">
        <v>1795</v>
      </c>
      <c r="B541" s="221" t="s">
        <v>364</v>
      </c>
      <c r="C541" s="298">
        <v>37</v>
      </c>
      <c r="D541" s="16" t="s">
        <v>389</v>
      </c>
      <c r="E541" s="16">
        <v>160</v>
      </c>
      <c r="F541" s="16" t="s">
        <v>386</v>
      </c>
      <c r="G541" s="138" t="s">
        <v>8727</v>
      </c>
      <c r="H541" s="70"/>
    </row>
    <row r="542" spans="1:8" ht="13.25" customHeight="1" x14ac:dyDescent="0.15">
      <c r="A542" s="16" t="s">
        <v>2443</v>
      </c>
      <c r="B542" s="221" t="s">
        <v>365</v>
      </c>
      <c r="C542" s="298">
        <v>45</v>
      </c>
      <c r="D542" s="16" t="s">
        <v>389</v>
      </c>
      <c r="E542" s="16">
        <v>110</v>
      </c>
      <c r="F542" s="16" t="s">
        <v>393</v>
      </c>
      <c r="G542" s="138" t="s">
        <v>9745</v>
      </c>
      <c r="H542" s="70"/>
    </row>
    <row r="543" spans="1:8" ht="13.25" customHeight="1" x14ac:dyDescent="0.15">
      <c r="A543" s="16" t="s">
        <v>418</v>
      </c>
      <c r="B543" s="221" t="s">
        <v>363</v>
      </c>
      <c r="C543" s="298">
        <v>88</v>
      </c>
      <c r="D543" s="16" t="s">
        <v>404</v>
      </c>
      <c r="E543" s="16">
        <v>90</v>
      </c>
      <c r="F543" s="16" t="s">
        <v>398</v>
      </c>
      <c r="G543" s="138" t="s">
        <v>9554</v>
      </c>
      <c r="H543" s="70"/>
    </row>
    <row r="544" spans="1:8" ht="13.25" customHeight="1" x14ac:dyDescent="0.15">
      <c r="A544" s="16" t="s">
        <v>405</v>
      </c>
      <c r="B544" s="221" t="s">
        <v>364</v>
      </c>
      <c r="C544" s="298">
        <v>56</v>
      </c>
      <c r="D544" s="16" t="s">
        <v>385</v>
      </c>
      <c r="E544" s="16">
        <v>130</v>
      </c>
      <c r="F544" s="16" t="s">
        <v>393</v>
      </c>
      <c r="G544" s="138" t="s">
        <v>8728</v>
      </c>
      <c r="H544" s="70"/>
    </row>
    <row r="545" spans="1:8" ht="13.25" customHeight="1" x14ac:dyDescent="0.15">
      <c r="A545" s="16" t="s">
        <v>2266</v>
      </c>
      <c r="B545" s="221" t="s">
        <v>357</v>
      </c>
      <c r="C545" s="298">
        <v>60</v>
      </c>
      <c r="D545" s="16" t="s">
        <v>404</v>
      </c>
      <c r="E545" s="16">
        <v>130</v>
      </c>
      <c r="F545" s="16" t="s">
        <v>393</v>
      </c>
      <c r="G545" s="138" t="s">
        <v>8729</v>
      </c>
      <c r="H545" s="70"/>
    </row>
    <row r="546" spans="1:8" ht="13.25" customHeight="1" x14ac:dyDescent="0.15">
      <c r="A546" s="16" t="s">
        <v>553</v>
      </c>
      <c r="B546" s="221" t="s">
        <v>368</v>
      </c>
      <c r="C546" s="298">
        <v>131</v>
      </c>
      <c r="D546" s="16" t="s">
        <v>149</v>
      </c>
      <c r="E546" s="16">
        <v>160</v>
      </c>
      <c r="F546" s="16" t="s">
        <v>386</v>
      </c>
      <c r="G546" s="138" t="s">
        <v>8730</v>
      </c>
      <c r="H546" s="70"/>
    </row>
    <row r="547" spans="1:8" ht="13.25" customHeight="1" x14ac:dyDescent="0.15">
      <c r="A547" s="16" t="s">
        <v>553</v>
      </c>
      <c r="B547" s="221" t="s">
        <v>368</v>
      </c>
      <c r="C547" s="298">
        <v>131</v>
      </c>
      <c r="D547" s="16" t="s">
        <v>149</v>
      </c>
      <c r="E547" s="16">
        <v>160</v>
      </c>
      <c r="F547" s="16" t="s">
        <v>386</v>
      </c>
      <c r="G547" s="138" t="s">
        <v>8731</v>
      </c>
      <c r="H547" s="70"/>
    </row>
    <row r="548" spans="1:8" ht="13.25" customHeight="1" x14ac:dyDescent="0.15">
      <c r="A548" s="16" t="s">
        <v>553</v>
      </c>
      <c r="B548" s="221" t="s">
        <v>368</v>
      </c>
      <c r="C548" s="298">
        <v>131</v>
      </c>
      <c r="D548" s="16" t="s">
        <v>149</v>
      </c>
      <c r="E548" s="16">
        <v>160</v>
      </c>
      <c r="F548" s="16" t="s">
        <v>386</v>
      </c>
      <c r="G548" s="138" t="s">
        <v>8732</v>
      </c>
      <c r="H548" s="70"/>
    </row>
    <row r="549" spans="1:8" ht="13.25" customHeight="1" x14ac:dyDescent="0.15">
      <c r="A549" s="16" t="s">
        <v>530</v>
      </c>
      <c r="B549" s="221" t="s">
        <v>368</v>
      </c>
      <c r="C549" s="298">
        <v>22</v>
      </c>
      <c r="D549" s="16" t="s">
        <v>395</v>
      </c>
      <c r="E549" s="16">
        <v>100</v>
      </c>
      <c r="F549" s="16" t="s">
        <v>398</v>
      </c>
      <c r="G549" s="138" t="s">
        <v>9140</v>
      </c>
      <c r="H549" s="70"/>
    </row>
    <row r="550" spans="1:8" ht="13.25" customHeight="1" x14ac:dyDescent="0.15">
      <c r="A550" s="16" t="s">
        <v>2378</v>
      </c>
      <c r="B550" s="221" t="s">
        <v>368</v>
      </c>
      <c r="C550" s="298">
        <v>147</v>
      </c>
      <c r="D550" s="16" t="s">
        <v>392</v>
      </c>
      <c r="E550" s="16">
        <v>150</v>
      </c>
      <c r="F550" s="16" t="s">
        <v>386</v>
      </c>
      <c r="G550" s="138" t="s">
        <v>8733</v>
      </c>
      <c r="H550" s="70"/>
    </row>
    <row r="551" spans="1:8" ht="13.25" customHeight="1" x14ac:dyDescent="0.15">
      <c r="A551" s="16" t="s">
        <v>163</v>
      </c>
      <c r="B551" s="221" t="s">
        <v>363</v>
      </c>
      <c r="C551" s="298">
        <v>120</v>
      </c>
      <c r="D551" s="16" t="s">
        <v>385</v>
      </c>
      <c r="E551" s="16">
        <v>120</v>
      </c>
      <c r="F551" s="16" t="s">
        <v>393</v>
      </c>
      <c r="G551" s="138" t="s">
        <v>8734</v>
      </c>
      <c r="H551" s="70"/>
    </row>
    <row r="552" spans="1:8" ht="13.25" customHeight="1" x14ac:dyDescent="0.15">
      <c r="A552" s="16" t="s">
        <v>4432</v>
      </c>
      <c r="B552" s="221" t="s">
        <v>365</v>
      </c>
      <c r="C552" s="298">
        <v>2</v>
      </c>
      <c r="D552" s="16" t="s">
        <v>407</v>
      </c>
      <c r="E552" s="16">
        <v>50</v>
      </c>
      <c r="F552" s="16" t="s">
        <v>393</v>
      </c>
      <c r="G552" s="138" t="s">
        <v>8735</v>
      </c>
      <c r="H552" s="70"/>
    </row>
    <row r="553" spans="1:8" ht="13.25" customHeight="1" x14ac:dyDescent="0.15">
      <c r="A553" s="16" t="s">
        <v>8736</v>
      </c>
      <c r="B553" s="221" t="s">
        <v>365</v>
      </c>
      <c r="C553" s="298">
        <v>70</v>
      </c>
      <c r="D553" s="16" t="s">
        <v>400</v>
      </c>
      <c r="E553" s="16">
        <v>80</v>
      </c>
      <c r="F553" s="16" t="s">
        <v>393</v>
      </c>
      <c r="G553" s="138" t="s">
        <v>8735</v>
      </c>
      <c r="H553" s="70"/>
    </row>
    <row r="554" spans="1:8" ht="13.25" customHeight="1" x14ac:dyDescent="0.15">
      <c r="A554" s="16" t="s">
        <v>8737</v>
      </c>
      <c r="B554" s="221" t="s">
        <v>365</v>
      </c>
      <c r="C554" s="298">
        <v>92</v>
      </c>
      <c r="D554" s="16" t="s">
        <v>858</v>
      </c>
      <c r="E554" s="16">
        <v>70</v>
      </c>
      <c r="F554" s="16" t="s">
        <v>393</v>
      </c>
      <c r="G554" s="138" t="s">
        <v>8735</v>
      </c>
      <c r="H554" s="70"/>
    </row>
    <row r="555" spans="1:8" ht="13.25" customHeight="1" x14ac:dyDescent="0.15">
      <c r="A555" s="16" t="s">
        <v>3523</v>
      </c>
      <c r="B555" s="221" t="s">
        <v>360</v>
      </c>
      <c r="C555" s="298">
        <v>43</v>
      </c>
      <c r="D555" s="16" t="s">
        <v>389</v>
      </c>
      <c r="E555" s="16">
        <v>150</v>
      </c>
      <c r="F555" s="16" t="s">
        <v>386</v>
      </c>
      <c r="G555" s="138" t="s">
        <v>8738</v>
      </c>
      <c r="H555" s="70"/>
    </row>
    <row r="556" spans="1:8" ht="13.25" customHeight="1" x14ac:dyDescent="0.15">
      <c r="A556" s="16" t="s">
        <v>1792</v>
      </c>
      <c r="B556" s="221" t="s">
        <v>361</v>
      </c>
      <c r="C556" s="298">
        <v>112</v>
      </c>
      <c r="D556" s="16" t="s">
        <v>847</v>
      </c>
      <c r="E556" s="16">
        <v>130</v>
      </c>
      <c r="F556" s="16" t="s">
        <v>393</v>
      </c>
      <c r="G556" s="138" t="s">
        <v>8738</v>
      </c>
      <c r="H556" s="70"/>
    </row>
    <row r="557" spans="1:8" ht="13.25" customHeight="1" x14ac:dyDescent="0.15">
      <c r="A557" s="16" t="s">
        <v>4511</v>
      </c>
      <c r="B557" s="221" t="s">
        <v>370</v>
      </c>
      <c r="C557" s="298">
        <v>13</v>
      </c>
      <c r="D557" s="16" t="s">
        <v>407</v>
      </c>
      <c r="E557" s="16">
        <v>70</v>
      </c>
      <c r="F557" s="16" t="s">
        <v>393</v>
      </c>
      <c r="G557" s="138" t="s">
        <v>8739</v>
      </c>
      <c r="H557" s="70"/>
    </row>
    <row r="558" spans="1:8" ht="13.25" customHeight="1" x14ac:dyDescent="0.15">
      <c r="A558" s="16" t="s">
        <v>4523</v>
      </c>
      <c r="B558" s="221" t="s">
        <v>370</v>
      </c>
      <c r="C558" s="298">
        <v>36</v>
      </c>
      <c r="D558" s="16" t="s">
        <v>395</v>
      </c>
      <c r="E558" s="16">
        <v>80</v>
      </c>
      <c r="F558" s="16" t="s">
        <v>393</v>
      </c>
      <c r="G558" s="138" t="s">
        <v>8740</v>
      </c>
      <c r="H558" s="70"/>
    </row>
    <row r="559" spans="1:8" ht="13.25" customHeight="1" x14ac:dyDescent="0.15">
      <c r="A559" s="16" t="s">
        <v>4528</v>
      </c>
      <c r="B559" s="221" t="s">
        <v>370</v>
      </c>
      <c r="C559" s="298">
        <v>52</v>
      </c>
      <c r="D559" s="16" t="s">
        <v>389</v>
      </c>
      <c r="E559" s="16">
        <v>70</v>
      </c>
      <c r="F559" s="16" t="s">
        <v>393</v>
      </c>
      <c r="G559" s="138" t="s">
        <v>8741</v>
      </c>
      <c r="H559" s="70"/>
    </row>
    <row r="560" spans="1:8" ht="13.25" customHeight="1" x14ac:dyDescent="0.15">
      <c r="A560" s="16" t="s">
        <v>4050</v>
      </c>
      <c r="B560" s="221" t="s">
        <v>361</v>
      </c>
      <c r="C560" s="298">
        <v>60</v>
      </c>
      <c r="D560" s="16" t="s">
        <v>404</v>
      </c>
      <c r="E560" s="16">
        <v>120</v>
      </c>
      <c r="F560" s="16" t="s">
        <v>393</v>
      </c>
      <c r="G560" s="138" t="s">
        <v>8742</v>
      </c>
      <c r="H560" s="70"/>
    </row>
    <row r="561" spans="1:8" ht="13.25" customHeight="1" x14ac:dyDescent="0.15">
      <c r="A561" s="16" t="s">
        <v>4071</v>
      </c>
      <c r="B561" s="221" t="s">
        <v>361</v>
      </c>
      <c r="C561" s="298">
        <v>124</v>
      </c>
      <c r="D561" s="16" t="s">
        <v>149</v>
      </c>
      <c r="E561" s="16">
        <v>130</v>
      </c>
      <c r="F561" s="16" t="s">
        <v>393</v>
      </c>
      <c r="G561" s="138" t="s">
        <v>8743</v>
      </c>
      <c r="H561" s="70"/>
    </row>
    <row r="562" spans="1:8" ht="13.25" customHeight="1" x14ac:dyDescent="0.15">
      <c r="A562" s="16" t="s">
        <v>500</v>
      </c>
      <c r="B562" s="221"/>
      <c r="C562" s="40"/>
      <c r="D562" s="16" t="s">
        <v>496</v>
      </c>
      <c r="E562" s="16"/>
      <c r="F562" s="16" t="s">
        <v>496</v>
      </c>
      <c r="G562" s="138" t="s">
        <v>8744</v>
      </c>
      <c r="H562" s="70"/>
    </row>
    <row r="563" spans="1:8" ht="13.25" customHeight="1" x14ac:dyDescent="0.15">
      <c r="A563" s="16" t="s">
        <v>499</v>
      </c>
      <c r="B563" s="221"/>
      <c r="C563" s="40"/>
      <c r="D563" s="16" t="s">
        <v>496</v>
      </c>
      <c r="E563" s="16"/>
      <c r="F563" s="16" t="s">
        <v>496</v>
      </c>
      <c r="G563" s="138" t="s">
        <v>8744</v>
      </c>
      <c r="H563" s="70"/>
    </row>
    <row r="564" spans="1:8" ht="13.25" customHeight="1" x14ac:dyDescent="0.15">
      <c r="A564" s="16" t="s">
        <v>503</v>
      </c>
      <c r="B564" s="221"/>
      <c r="C564" s="40"/>
      <c r="D564" s="16" t="s">
        <v>496</v>
      </c>
      <c r="E564" s="16"/>
      <c r="F564" s="16" t="s">
        <v>496</v>
      </c>
      <c r="G564" s="138" t="s">
        <v>8744</v>
      </c>
      <c r="H564" s="70"/>
    </row>
    <row r="565" spans="1:8" ht="13.25" customHeight="1" x14ac:dyDescent="0.15">
      <c r="A565" s="16" t="s">
        <v>501</v>
      </c>
      <c r="B565" s="221"/>
      <c r="C565" s="40"/>
      <c r="D565" s="16" t="s">
        <v>496</v>
      </c>
      <c r="E565" s="16"/>
      <c r="F565" s="16" t="s">
        <v>496</v>
      </c>
      <c r="G565" s="138" t="s">
        <v>8744</v>
      </c>
      <c r="H565" s="70"/>
    </row>
    <row r="566" spans="1:8" ht="13.25" customHeight="1" x14ac:dyDescent="0.15">
      <c r="A566" s="16" t="s">
        <v>502</v>
      </c>
      <c r="B566" s="221"/>
      <c r="C566" s="40"/>
      <c r="D566" s="16" t="s">
        <v>496</v>
      </c>
      <c r="E566" s="16"/>
      <c r="F566" s="16" t="s">
        <v>496</v>
      </c>
      <c r="G566" s="138" t="s">
        <v>8744</v>
      </c>
      <c r="H566" s="70"/>
    </row>
    <row r="567" spans="1:8" ht="13.25" customHeight="1" x14ac:dyDescent="0.15">
      <c r="A567" s="16" t="s">
        <v>498</v>
      </c>
      <c r="B567" s="221"/>
      <c r="C567" s="40"/>
      <c r="D567" s="16" t="s">
        <v>496</v>
      </c>
      <c r="E567" s="16"/>
      <c r="F567" s="16" t="s">
        <v>496</v>
      </c>
      <c r="G567" s="138" t="s">
        <v>8744</v>
      </c>
      <c r="H567" s="70"/>
    </row>
    <row r="568" spans="1:8" ht="13.25" customHeight="1" x14ac:dyDescent="0.15">
      <c r="A568" s="16" t="s">
        <v>924</v>
      </c>
      <c r="B568" s="221"/>
      <c r="C568" s="40"/>
      <c r="D568" s="16" t="s">
        <v>496</v>
      </c>
      <c r="E568" s="16"/>
      <c r="F568" s="16" t="s">
        <v>496</v>
      </c>
      <c r="G568" s="138" t="s">
        <v>8744</v>
      </c>
      <c r="H568" s="70"/>
    </row>
    <row r="569" spans="1:8" ht="13.25" customHeight="1" x14ac:dyDescent="0.15">
      <c r="A569" s="16" t="s">
        <v>852</v>
      </c>
      <c r="B569" s="221"/>
      <c r="C569" s="40"/>
      <c r="D569" s="16" t="s">
        <v>496</v>
      </c>
      <c r="E569" s="16"/>
      <c r="F569" s="16" t="s">
        <v>496</v>
      </c>
      <c r="G569" s="138" t="s">
        <v>8744</v>
      </c>
      <c r="H569" s="70"/>
    </row>
    <row r="570" spans="1:8" ht="13.25" customHeight="1" x14ac:dyDescent="0.15">
      <c r="A570" s="16" t="s">
        <v>3993</v>
      </c>
      <c r="B570" s="221" t="s">
        <v>360</v>
      </c>
      <c r="C570" s="298">
        <v>98</v>
      </c>
      <c r="D570" s="16" t="s">
        <v>858</v>
      </c>
      <c r="E570" s="16">
        <v>120</v>
      </c>
      <c r="F570" s="16" t="s">
        <v>398</v>
      </c>
      <c r="G570" s="138" t="s">
        <v>8745</v>
      </c>
      <c r="H570" s="70"/>
    </row>
    <row r="571" spans="1:8" ht="13.25" customHeight="1" x14ac:dyDescent="0.15">
      <c r="A571" s="16" t="s">
        <v>3628</v>
      </c>
      <c r="B571" s="221" t="s">
        <v>363</v>
      </c>
      <c r="C571" s="298">
        <v>130</v>
      </c>
      <c r="D571" s="16" t="s">
        <v>385</v>
      </c>
      <c r="E571" s="16">
        <v>150</v>
      </c>
      <c r="F571" s="16" t="s">
        <v>386</v>
      </c>
      <c r="G571" s="138" t="s">
        <v>8745</v>
      </c>
      <c r="H571" s="70"/>
    </row>
    <row r="572" spans="1:8" ht="13.25" customHeight="1" x14ac:dyDescent="0.15">
      <c r="A572" s="16" t="s">
        <v>3557</v>
      </c>
      <c r="B572" s="221" t="s">
        <v>363</v>
      </c>
      <c r="C572" s="298">
        <v>161</v>
      </c>
      <c r="D572" s="16" t="s">
        <v>858</v>
      </c>
      <c r="E572" s="16">
        <v>170</v>
      </c>
      <c r="F572" s="16" t="s">
        <v>386</v>
      </c>
      <c r="G572" s="138" t="s">
        <v>8745</v>
      </c>
      <c r="H572" s="70"/>
    </row>
    <row r="573" spans="1:8" ht="13.25" customHeight="1" x14ac:dyDescent="0.15">
      <c r="A573" s="16" t="s">
        <v>3809</v>
      </c>
      <c r="B573" s="221" t="s">
        <v>364</v>
      </c>
      <c r="C573" s="298">
        <v>132</v>
      </c>
      <c r="D573" s="16" t="s">
        <v>469</v>
      </c>
      <c r="E573" s="16"/>
      <c r="F573" s="16" t="s">
        <v>1069</v>
      </c>
      <c r="G573" s="138" t="s">
        <v>8746</v>
      </c>
      <c r="H573" s="70"/>
    </row>
    <row r="574" spans="1:8" ht="13.25" customHeight="1" x14ac:dyDescent="0.15">
      <c r="A574" s="16" t="s">
        <v>4017</v>
      </c>
      <c r="B574" s="221" t="s">
        <v>360</v>
      </c>
      <c r="C574" s="298">
        <v>145</v>
      </c>
      <c r="D574" s="16" t="s">
        <v>469</v>
      </c>
      <c r="E574" s="16"/>
      <c r="F574" s="16" t="s">
        <v>1069</v>
      </c>
      <c r="G574" s="138" t="s">
        <v>8747</v>
      </c>
      <c r="H574" s="70"/>
    </row>
    <row r="575" spans="1:8" ht="13.25" customHeight="1" x14ac:dyDescent="0.15">
      <c r="A575" s="16" t="s">
        <v>4654</v>
      </c>
      <c r="B575" s="221"/>
      <c r="C575" s="298">
        <v>1</v>
      </c>
      <c r="D575" s="16" t="s">
        <v>496</v>
      </c>
      <c r="E575" s="16"/>
      <c r="F575" s="16" t="s">
        <v>496</v>
      </c>
      <c r="G575" s="138" t="s">
        <v>8748</v>
      </c>
      <c r="H575" s="70"/>
    </row>
    <row r="576" spans="1:8" ht="13.25" customHeight="1" x14ac:dyDescent="0.15">
      <c r="A576" s="16" t="s">
        <v>4685</v>
      </c>
      <c r="B576" s="221"/>
      <c r="C576" s="298">
        <v>2</v>
      </c>
      <c r="D576" s="16" t="s">
        <v>496</v>
      </c>
      <c r="E576" s="16"/>
      <c r="F576" s="16" t="s">
        <v>496</v>
      </c>
      <c r="G576" s="138" t="s">
        <v>8748</v>
      </c>
      <c r="H576" s="70"/>
    </row>
    <row r="577" spans="1:8" ht="13.25" customHeight="1" x14ac:dyDescent="0.15">
      <c r="A577" s="16" t="s">
        <v>4655</v>
      </c>
      <c r="B577" s="221"/>
      <c r="C577" s="298">
        <v>3</v>
      </c>
      <c r="D577" s="16" t="s">
        <v>496</v>
      </c>
      <c r="E577" s="16"/>
      <c r="F577" s="16" t="s">
        <v>496</v>
      </c>
      <c r="G577" s="138" t="s">
        <v>8748</v>
      </c>
      <c r="H577" s="70"/>
    </row>
    <row r="578" spans="1:8" ht="13.25" customHeight="1" x14ac:dyDescent="0.15">
      <c r="A578" s="16" t="s">
        <v>4586</v>
      </c>
      <c r="B578" s="221"/>
      <c r="C578" s="298">
        <v>4</v>
      </c>
      <c r="D578" s="16" t="s">
        <v>496</v>
      </c>
      <c r="E578" s="16"/>
      <c r="F578" s="16" t="s">
        <v>496</v>
      </c>
      <c r="G578" s="138" t="s">
        <v>8748</v>
      </c>
      <c r="H578" s="70"/>
    </row>
    <row r="579" spans="1:8" ht="13.25" customHeight="1" x14ac:dyDescent="0.15">
      <c r="A579" s="16" t="s">
        <v>4703</v>
      </c>
      <c r="B579" s="221"/>
      <c r="C579" s="298">
        <v>5</v>
      </c>
      <c r="D579" s="16" t="s">
        <v>496</v>
      </c>
      <c r="E579" s="16"/>
      <c r="F579" s="16" t="s">
        <v>496</v>
      </c>
      <c r="G579" s="138" t="s">
        <v>8748</v>
      </c>
      <c r="H579" s="70"/>
    </row>
    <row r="580" spans="1:8" ht="13.25" customHeight="1" x14ac:dyDescent="0.15">
      <c r="A580" s="16" t="s">
        <v>4587</v>
      </c>
      <c r="B580" s="221"/>
      <c r="C580" s="298">
        <v>6</v>
      </c>
      <c r="D580" s="16" t="s">
        <v>496</v>
      </c>
      <c r="E580" s="16"/>
      <c r="F580" s="16" t="s">
        <v>496</v>
      </c>
      <c r="G580" s="138" t="s">
        <v>8748</v>
      </c>
      <c r="H580" s="70"/>
    </row>
    <row r="581" spans="1:8" ht="13.25" customHeight="1" x14ac:dyDescent="0.15">
      <c r="A581" s="16" t="s">
        <v>8749</v>
      </c>
      <c r="B581" s="221"/>
      <c r="C581" s="298">
        <v>7</v>
      </c>
      <c r="D581" s="16" t="s">
        <v>496</v>
      </c>
      <c r="E581" s="16"/>
      <c r="F581" s="16" t="s">
        <v>496</v>
      </c>
      <c r="G581" s="138" t="s">
        <v>8748</v>
      </c>
      <c r="H581" s="70"/>
    </row>
    <row r="582" spans="1:8" ht="13.25" customHeight="1" x14ac:dyDescent="0.15">
      <c r="A582" s="16" t="s">
        <v>8750</v>
      </c>
      <c r="B582" s="221"/>
      <c r="C582" s="298">
        <v>8</v>
      </c>
      <c r="D582" s="16" t="s">
        <v>496</v>
      </c>
      <c r="E582" s="16"/>
      <c r="F582" s="16" t="s">
        <v>496</v>
      </c>
      <c r="G582" s="138" t="s">
        <v>8748</v>
      </c>
      <c r="H582" s="70"/>
    </row>
    <row r="583" spans="1:8" ht="13.25" customHeight="1" x14ac:dyDescent="0.15">
      <c r="A583" s="16" t="s">
        <v>4564</v>
      </c>
      <c r="B583" s="221" t="s">
        <v>370</v>
      </c>
      <c r="C583" s="298">
        <v>155</v>
      </c>
      <c r="D583" s="16" t="s">
        <v>392</v>
      </c>
      <c r="E583" s="16">
        <v>60</v>
      </c>
      <c r="F583" s="16" t="s">
        <v>393</v>
      </c>
      <c r="G583" s="138" t="s">
        <v>10041</v>
      </c>
      <c r="H583" s="70"/>
    </row>
    <row r="584" spans="1:8" ht="13.25" customHeight="1" x14ac:dyDescent="0.15">
      <c r="A584" s="16" t="s">
        <v>4564</v>
      </c>
      <c r="B584" s="221" t="s">
        <v>370</v>
      </c>
      <c r="C584" s="298">
        <v>154</v>
      </c>
      <c r="D584" s="16" t="s">
        <v>392</v>
      </c>
      <c r="E584" s="16">
        <v>60</v>
      </c>
      <c r="F584" s="16" t="s">
        <v>393</v>
      </c>
      <c r="G584" s="138" t="s">
        <v>8751</v>
      </c>
      <c r="H584" s="70"/>
    </row>
    <row r="585" spans="1:8" ht="13.25" customHeight="1" x14ac:dyDescent="0.15">
      <c r="A585" s="16" t="s">
        <v>4564</v>
      </c>
      <c r="B585" s="221" t="s">
        <v>370</v>
      </c>
      <c r="C585" s="298">
        <v>154</v>
      </c>
      <c r="D585" s="16" t="s">
        <v>392</v>
      </c>
      <c r="E585" s="16">
        <v>60</v>
      </c>
      <c r="F585" s="16" t="s">
        <v>393</v>
      </c>
      <c r="G585" s="138" t="s">
        <v>8752</v>
      </c>
      <c r="H585" s="70"/>
    </row>
    <row r="586" spans="1:8" ht="13.25" customHeight="1" x14ac:dyDescent="0.15">
      <c r="A586" s="16" t="s">
        <v>4564</v>
      </c>
      <c r="B586" s="221" t="s">
        <v>370</v>
      </c>
      <c r="C586" s="298">
        <v>154</v>
      </c>
      <c r="D586" s="16" t="s">
        <v>392</v>
      </c>
      <c r="E586" s="16">
        <v>60</v>
      </c>
      <c r="F586" s="16" t="s">
        <v>393</v>
      </c>
      <c r="G586" s="138" t="s">
        <v>8753</v>
      </c>
      <c r="H586" s="70"/>
    </row>
    <row r="587" spans="1:8" ht="13.25" customHeight="1" x14ac:dyDescent="0.15">
      <c r="A587" s="16" t="s">
        <v>4564</v>
      </c>
      <c r="B587" s="221" t="s">
        <v>370</v>
      </c>
      <c r="C587" s="298">
        <v>156</v>
      </c>
      <c r="D587" s="16" t="s">
        <v>392</v>
      </c>
      <c r="E587" s="16">
        <v>70</v>
      </c>
      <c r="F587" s="16" t="s">
        <v>393</v>
      </c>
      <c r="G587" s="138" t="s">
        <v>8754</v>
      </c>
      <c r="H587" s="70"/>
    </row>
    <row r="588" spans="1:8" ht="13.25" customHeight="1" x14ac:dyDescent="0.15">
      <c r="A588" s="16" t="s">
        <v>4549</v>
      </c>
      <c r="B588" s="221" t="s">
        <v>370</v>
      </c>
      <c r="C588" s="298">
        <v>105</v>
      </c>
      <c r="D588" s="16" t="s">
        <v>385</v>
      </c>
      <c r="E588" s="16">
        <v>80</v>
      </c>
      <c r="F588" s="16" t="s">
        <v>393</v>
      </c>
      <c r="G588" s="138" t="s">
        <v>8755</v>
      </c>
      <c r="H588" s="70"/>
    </row>
    <row r="589" spans="1:8" ht="13.25" customHeight="1" x14ac:dyDescent="0.15">
      <c r="A589" s="16" t="s">
        <v>4530</v>
      </c>
      <c r="B589" s="221" t="s">
        <v>370</v>
      </c>
      <c r="C589" s="298">
        <v>54</v>
      </c>
      <c r="D589" s="16" t="s">
        <v>389</v>
      </c>
      <c r="E589" s="16">
        <v>170</v>
      </c>
      <c r="F589" s="16" t="s">
        <v>386</v>
      </c>
      <c r="G589" s="138" t="s">
        <v>9756</v>
      </c>
      <c r="H589" s="70"/>
    </row>
    <row r="590" spans="1:8" ht="13.25" customHeight="1" x14ac:dyDescent="0.15">
      <c r="A590" s="16" t="s">
        <v>4535</v>
      </c>
      <c r="B590" s="221" t="s">
        <v>370</v>
      </c>
      <c r="C590" s="298">
        <v>61</v>
      </c>
      <c r="D590" s="16" t="s">
        <v>389</v>
      </c>
      <c r="E590" s="16">
        <v>160</v>
      </c>
      <c r="F590" s="16" t="s">
        <v>393</v>
      </c>
      <c r="G590" s="138" t="s">
        <v>8756</v>
      </c>
      <c r="H590" s="70"/>
    </row>
    <row r="591" spans="1:8" ht="13.25" customHeight="1" x14ac:dyDescent="0.15">
      <c r="A591" s="16" t="s">
        <v>4540</v>
      </c>
      <c r="B591" s="221" t="s">
        <v>370</v>
      </c>
      <c r="C591" s="298">
        <v>76</v>
      </c>
      <c r="D591" s="16" t="s">
        <v>404</v>
      </c>
      <c r="E591" s="16">
        <v>130</v>
      </c>
      <c r="F591" s="16" t="s">
        <v>386</v>
      </c>
      <c r="G591" s="138" t="s">
        <v>9141</v>
      </c>
      <c r="H591" s="70"/>
    </row>
    <row r="592" spans="1:8" ht="13.25" customHeight="1" x14ac:dyDescent="0.15">
      <c r="A592" s="16" t="s">
        <v>4562</v>
      </c>
      <c r="B592" s="221" t="s">
        <v>370</v>
      </c>
      <c r="C592" s="298">
        <v>142</v>
      </c>
      <c r="D592" s="16" t="s">
        <v>847</v>
      </c>
      <c r="E592" s="16">
        <v>140</v>
      </c>
      <c r="F592" s="16" t="s">
        <v>398</v>
      </c>
      <c r="G592" s="138" t="s">
        <v>9755</v>
      </c>
      <c r="H592" s="70"/>
    </row>
    <row r="593" spans="1:8" ht="13.25" customHeight="1" x14ac:dyDescent="0.15">
      <c r="A593" s="16" t="s">
        <v>3587</v>
      </c>
      <c r="B593" s="221" t="s">
        <v>370</v>
      </c>
      <c r="C593" s="298">
        <v>189</v>
      </c>
      <c r="D593" s="16" t="s">
        <v>469</v>
      </c>
      <c r="E593" s="16"/>
      <c r="F593" s="16" t="s">
        <v>1069</v>
      </c>
      <c r="G593" s="138" t="s">
        <v>8757</v>
      </c>
      <c r="H593" s="70"/>
    </row>
    <row r="594" spans="1:8" ht="13.25" customHeight="1" x14ac:dyDescent="0.15">
      <c r="A594" s="16" t="s">
        <v>3587</v>
      </c>
      <c r="B594" s="221" t="s">
        <v>370</v>
      </c>
      <c r="C594" s="298">
        <v>190</v>
      </c>
      <c r="D594" s="16" t="s">
        <v>469</v>
      </c>
      <c r="E594" s="16"/>
      <c r="F594" s="16" t="s">
        <v>1069</v>
      </c>
      <c r="G594" s="138" t="s">
        <v>8757</v>
      </c>
      <c r="H594" s="70"/>
    </row>
    <row r="595" spans="1:8" ht="13.25" customHeight="1" x14ac:dyDescent="0.15">
      <c r="A595" s="16" t="s">
        <v>1914</v>
      </c>
      <c r="B595" s="221" t="s">
        <v>370</v>
      </c>
      <c r="C595" s="298">
        <v>70</v>
      </c>
      <c r="D595" s="16" t="s">
        <v>404</v>
      </c>
      <c r="E595" s="16">
        <v>80</v>
      </c>
      <c r="F595" s="16" t="s">
        <v>393</v>
      </c>
      <c r="G595" s="138" t="s">
        <v>8758</v>
      </c>
      <c r="H595" s="70"/>
    </row>
    <row r="596" spans="1:8" ht="13.25" customHeight="1" x14ac:dyDescent="0.15">
      <c r="A596" s="16" t="s">
        <v>4543</v>
      </c>
      <c r="B596" s="221" t="s">
        <v>370</v>
      </c>
      <c r="C596" s="298">
        <v>80</v>
      </c>
      <c r="D596" s="16" t="s">
        <v>404</v>
      </c>
      <c r="E596" s="16">
        <v>120</v>
      </c>
      <c r="F596" s="16" t="s">
        <v>393</v>
      </c>
      <c r="G596" s="138" t="s">
        <v>8759</v>
      </c>
      <c r="H596" s="70"/>
    </row>
    <row r="597" spans="1:8" ht="13.25" customHeight="1" x14ac:dyDescent="0.15">
      <c r="A597" s="16" t="s">
        <v>4551</v>
      </c>
      <c r="B597" s="221" t="s">
        <v>370</v>
      </c>
      <c r="C597" s="298">
        <v>109</v>
      </c>
      <c r="D597" s="16" t="s">
        <v>400</v>
      </c>
      <c r="E597" s="16">
        <v>140</v>
      </c>
      <c r="F597" s="16" t="s">
        <v>386</v>
      </c>
      <c r="G597" s="138" t="s">
        <v>8760</v>
      </c>
      <c r="H597" s="70"/>
    </row>
    <row r="598" spans="1:8" ht="13.25" customHeight="1" x14ac:dyDescent="0.15">
      <c r="A598" s="16" t="s">
        <v>4554</v>
      </c>
      <c r="B598" s="221" t="s">
        <v>370</v>
      </c>
      <c r="C598" s="298">
        <v>124</v>
      </c>
      <c r="D598" s="16" t="s">
        <v>400</v>
      </c>
      <c r="E598" s="16">
        <v>130</v>
      </c>
      <c r="F598" s="16" t="s">
        <v>393</v>
      </c>
      <c r="G598" s="138" t="s">
        <v>8760</v>
      </c>
      <c r="H598" s="70"/>
    </row>
    <row r="599" spans="1:8" ht="13.25" customHeight="1" x14ac:dyDescent="0.15">
      <c r="A599" s="16" t="s">
        <v>4570</v>
      </c>
      <c r="B599" s="221" t="s">
        <v>370</v>
      </c>
      <c r="C599" s="298">
        <v>164</v>
      </c>
      <c r="D599" s="16" t="s">
        <v>392</v>
      </c>
      <c r="E599" s="16">
        <v>110</v>
      </c>
      <c r="F599" s="16" t="s">
        <v>393</v>
      </c>
      <c r="G599" s="138" t="s">
        <v>9592</v>
      </c>
      <c r="H599" s="70"/>
    </row>
    <row r="600" spans="1:8" ht="13.25" customHeight="1" x14ac:dyDescent="0.15">
      <c r="A600" s="16" t="s">
        <v>4592</v>
      </c>
      <c r="B600" s="221" t="s">
        <v>371</v>
      </c>
      <c r="C600" s="298">
        <v>21</v>
      </c>
      <c r="D600" s="16" t="s">
        <v>407</v>
      </c>
      <c r="E600" s="16">
        <v>120</v>
      </c>
      <c r="F600" s="16" t="s">
        <v>398</v>
      </c>
      <c r="G600" s="138" t="s">
        <v>8761</v>
      </c>
      <c r="H600" s="70"/>
    </row>
    <row r="601" spans="1:8" ht="13.25" customHeight="1" x14ac:dyDescent="0.15">
      <c r="A601" s="16" t="s">
        <v>4604</v>
      </c>
      <c r="B601" s="221" t="s">
        <v>371</v>
      </c>
      <c r="C601" s="298">
        <v>60</v>
      </c>
      <c r="D601" s="16" t="s">
        <v>389</v>
      </c>
      <c r="E601" s="16">
        <v>160</v>
      </c>
      <c r="F601" s="16" t="s">
        <v>386</v>
      </c>
      <c r="G601" s="138" t="s">
        <v>8762</v>
      </c>
      <c r="H601" s="70"/>
    </row>
    <row r="602" spans="1:8" ht="13.25" customHeight="1" x14ac:dyDescent="0.15">
      <c r="A602" s="16" t="s">
        <v>4615</v>
      </c>
      <c r="B602" s="221" t="s">
        <v>371</v>
      </c>
      <c r="C602" s="298">
        <v>105</v>
      </c>
      <c r="D602" s="16" t="s">
        <v>385</v>
      </c>
      <c r="E602" s="16">
        <v>140</v>
      </c>
      <c r="F602" s="16" t="s">
        <v>386</v>
      </c>
      <c r="G602" s="138" t="s">
        <v>8761</v>
      </c>
      <c r="H602" s="70"/>
    </row>
    <row r="603" spans="1:8" ht="13.25" customHeight="1" x14ac:dyDescent="0.15">
      <c r="A603" s="16" t="s">
        <v>3809</v>
      </c>
      <c r="B603" s="221" t="s">
        <v>371</v>
      </c>
      <c r="C603" s="298">
        <v>172</v>
      </c>
      <c r="D603" s="16" t="s">
        <v>469</v>
      </c>
      <c r="E603" s="16"/>
      <c r="F603" s="16" t="s">
        <v>1069</v>
      </c>
      <c r="G603" s="138" t="s">
        <v>8762</v>
      </c>
      <c r="H603" s="70"/>
    </row>
    <row r="604" spans="1:8" ht="13.25" customHeight="1" x14ac:dyDescent="0.15">
      <c r="A604" s="16" t="s">
        <v>4615</v>
      </c>
      <c r="B604" s="221" t="s">
        <v>371</v>
      </c>
      <c r="C604" s="298">
        <v>105</v>
      </c>
      <c r="D604" s="16" t="s">
        <v>385</v>
      </c>
      <c r="E604" s="16">
        <v>140</v>
      </c>
      <c r="F604" s="16" t="s">
        <v>386</v>
      </c>
      <c r="G604" s="138" t="s">
        <v>8763</v>
      </c>
      <c r="H604" s="70"/>
    </row>
    <row r="605" spans="1:8" ht="28" x14ac:dyDescent="0.15">
      <c r="A605" s="16" t="s">
        <v>4615</v>
      </c>
      <c r="B605" s="221" t="s">
        <v>371</v>
      </c>
      <c r="C605" s="298">
        <v>105</v>
      </c>
      <c r="D605" s="16" t="s">
        <v>385</v>
      </c>
      <c r="E605" s="16">
        <v>140</v>
      </c>
      <c r="F605" s="16" t="s">
        <v>386</v>
      </c>
      <c r="G605" s="138" t="s">
        <v>10143</v>
      </c>
      <c r="H605" s="70"/>
    </row>
    <row r="606" spans="1:8" ht="28" x14ac:dyDescent="0.15">
      <c r="A606" s="16" t="s">
        <v>4615</v>
      </c>
      <c r="B606" s="221" t="s">
        <v>371</v>
      </c>
      <c r="C606" s="298">
        <v>105</v>
      </c>
      <c r="D606" s="16" t="s">
        <v>385</v>
      </c>
      <c r="E606" s="16">
        <v>140</v>
      </c>
      <c r="F606" s="16" t="s">
        <v>386</v>
      </c>
      <c r="G606" s="138" t="s">
        <v>10142</v>
      </c>
      <c r="H606" s="70"/>
    </row>
    <row r="607" spans="1:8" ht="14" x14ac:dyDescent="0.15">
      <c r="A607" s="16" t="s">
        <v>1996</v>
      </c>
      <c r="B607" s="221" t="s">
        <v>357</v>
      </c>
      <c r="C607" s="298">
        <v>15</v>
      </c>
      <c r="D607" s="16" t="s">
        <v>407</v>
      </c>
      <c r="E607" s="16">
        <v>70</v>
      </c>
      <c r="F607" s="16" t="s">
        <v>393</v>
      </c>
      <c r="G607" s="138" t="s">
        <v>9555</v>
      </c>
      <c r="H607" s="70"/>
    </row>
    <row r="608" spans="1:8" ht="14" x14ac:dyDescent="0.15">
      <c r="A608" s="16" t="s">
        <v>3245</v>
      </c>
      <c r="B608" s="221" t="s">
        <v>357</v>
      </c>
      <c r="C608" s="298">
        <v>61</v>
      </c>
      <c r="D608" s="16" t="s">
        <v>404</v>
      </c>
      <c r="E608" s="16">
        <v>100</v>
      </c>
      <c r="F608" s="16" t="s">
        <v>393</v>
      </c>
      <c r="G608" s="138" t="s">
        <v>9555</v>
      </c>
      <c r="H608" s="70"/>
    </row>
    <row r="609" spans="1:14" ht="14" x14ac:dyDescent="0.15">
      <c r="A609" s="16" t="s">
        <v>3059</v>
      </c>
      <c r="B609" s="221" t="s">
        <v>361</v>
      </c>
      <c r="C609" s="298">
        <v>80</v>
      </c>
      <c r="D609" s="16" t="s">
        <v>385</v>
      </c>
      <c r="E609" s="16">
        <v>80</v>
      </c>
      <c r="F609" s="16" t="s">
        <v>393</v>
      </c>
      <c r="G609" s="138" t="s">
        <v>9555</v>
      </c>
      <c r="H609" s="70"/>
    </row>
    <row r="610" spans="1:14" ht="13.25" customHeight="1" x14ac:dyDescent="0.15">
      <c r="A610" s="16" t="s">
        <v>541</v>
      </c>
      <c r="B610" s="221" t="s">
        <v>371</v>
      </c>
      <c r="C610" s="298">
        <v>106</v>
      </c>
      <c r="D610" s="16" t="s">
        <v>400</v>
      </c>
      <c r="E610" s="16">
        <v>60</v>
      </c>
      <c r="F610" s="16" t="s">
        <v>393</v>
      </c>
      <c r="G610" s="138" t="s">
        <v>8764</v>
      </c>
      <c r="H610" s="70"/>
    </row>
    <row r="611" spans="1:14" ht="13.25" customHeight="1" x14ac:dyDescent="0.15">
      <c r="A611" s="16" t="s">
        <v>529</v>
      </c>
      <c r="B611" s="221" t="s">
        <v>371</v>
      </c>
      <c r="C611" s="298">
        <v>107</v>
      </c>
      <c r="D611" s="16" t="s">
        <v>400</v>
      </c>
      <c r="E611" s="16">
        <v>110</v>
      </c>
      <c r="F611" s="16" t="s">
        <v>398</v>
      </c>
      <c r="G611" s="138" t="s">
        <v>8764</v>
      </c>
      <c r="H611" s="70"/>
    </row>
    <row r="612" spans="1:14" ht="13.25" customHeight="1" x14ac:dyDescent="0.15">
      <c r="A612" s="16" t="s">
        <v>4661</v>
      </c>
      <c r="B612" s="221" t="s">
        <v>372</v>
      </c>
      <c r="C612" s="298">
        <v>62</v>
      </c>
      <c r="D612" s="16" t="s">
        <v>389</v>
      </c>
      <c r="E612" s="16">
        <v>150</v>
      </c>
      <c r="F612" s="16" t="s">
        <v>398</v>
      </c>
      <c r="G612" s="138" t="s">
        <v>8765</v>
      </c>
      <c r="H612" s="70"/>
    </row>
    <row r="613" spans="1:14" ht="13.25" customHeight="1" x14ac:dyDescent="0.15">
      <c r="A613" s="16" t="s">
        <v>3614</v>
      </c>
      <c r="B613" s="221" t="s">
        <v>372</v>
      </c>
      <c r="C613" s="298">
        <v>72</v>
      </c>
      <c r="D613" s="16" t="s">
        <v>404</v>
      </c>
      <c r="E613" s="16">
        <v>140</v>
      </c>
      <c r="F613" s="16" t="s">
        <v>398</v>
      </c>
      <c r="G613" s="138" t="s">
        <v>8765</v>
      </c>
      <c r="H613" s="70"/>
    </row>
    <row r="614" spans="1:14" ht="13.25" customHeight="1" x14ac:dyDescent="0.15">
      <c r="A614" s="16" t="s">
        <v>1916</v>
      </c>
      <c r="B614" s="221" t="s">
        <v>372</v>
      </c>
      <c r="C614" s="298">
        <v>85</v>
      </c>
      <c r="D614" s="16" t="s">
        <v>385</v>
      </c>
      <c r="E614" s="16">
        <v>150</v>
      </c>
      <c r="F614" s="16" t="s">
        <v>386</v>
      </c>
      <c r="G614" s="138" t="s">
        <v>8765</v>
      </c>
      <c r="H614" s="70"/>
    </row>
    <row r="615" spans="1:14" ht="13.25" customHeight="1" x14ac:dyDescent="0.15">
      <c r="A615" s="16" t="s">
        <v>4511</v>
      </c>
      <c r="B615" s="221" t="s">
        <v>371</v>
      </c>
      <c r="C615" s="298">
        <v>13</v>
      </c>
      <c r="D615" s="16" t="s">
        <v>407</v>
      </c>
      <c r="E615" s="16">
        <v>70</v>
      </c>
      <c r="F615" s="16" t="s">
        <v>393</v>
      </c>
      <c r="G615" s="138" t="s">
        <v>8766</v>
      </c>
      <c r="H615" s="70"/>
    </row>
    <row r="616" spans="1:14" ht="13.25" customHeight="1" x14ac:dyDescent="0.15">
      <c r="A616" s="16" t="s">
        <v>4523</v>
      </c>
      <c r="B616" s="221" t="s">
        <v>371</v>
      </c>
      <c r="C616" s="298">
        <v>34</v>
      </c>
      <c r="D616" s="16" t="s">
        <v>395</v>
      </c>
      <c r="E616" s="16">
        <v>80</v>
      </c>
      <c r="F616" s="16" t="s">
        <v>393</v>
      </c>
      <c r="G616" s="138" t="s">
        <v>8766</v>
      </c>
      <c r="H616" s="70"/>
    </row>
    <row r="617" spans="1:14" ht="13.25" customHeight="1" x14ac:dyDescent="0.15">
      <c r="A617" s="16" t="s">
        <v>4528</v>
      </c>
      <c r="B617" s="221" t="s">
        <v>371</v>
      </c>
      <c r="C617" s="298">
        <v>50</v>
      </c>
      <c r="D617" s="16" t="s">
        <v>389</v>
      </c>
      <c r="E617" s="16">
        <v>70</v>
      </c>
      <c r="F617" s="16" t="s">
        <v>393</v>
      </c>
      <c r="G617" s="138" t="s">
        <v>8766</v>
      </c>
      <c r="H617" s="70"/>
    </row>
    <row r="618" spans="1:14" ht="13.25" customHeight="1" x14ac:dyDescent="0.15">
      <c r="A618" s="16" t="s">
        <v>926</v>
      </c>
      <c r="B618" s="221" t="s">
        <v>372</v>
      </c>
      <c r="C618" s="298">
        <v>110</v>
      </c>
      <c r="D618" s="16" t="s">
        <v>385</v>
      </c>
      <c r="E618" s="16">
        <v>110</v>
      </c>
      <c r="F618" s="16" t="s">
        <v>398</v>
      </c>
      <c r="G618" s="138" t="s">
        <v>8767</v>
      </c>
      <c r="H618" s="70"/>
    </row>
    <row r="619" spans="1:14" ht="13.25" customHeight="1" x14ac:dyDescent="0.15">
      <c r="A619" s="16" t="s">
        <v>935</v>
      </c>
      <c r="B619" s="221" t="s">
        <v>372</v>
      </c>
      <c r="C619" s="298">
        <v>110</v>
      </c>
      <c r="D619" s="16" t="s">
        <v>858</v>
      </c>
      <c r="E619" s="16">
        <v>110</v>
      </c>
      <c r="F619" s="16" t="s">
        <v>398</v>
      </c>
      <c r="G619" s="138" t="s">
        <v>8768</v>
      </c>
      <c r="H619" s="70"/>
    </row>
    <row r="620" spans="1:14" ht="13.25" customHeight="1" x14ac:dyDescent="0.15">
      <c r="A620" s="16" t="s">
        <v>935</v>
      </c>
      <c r="B620" s="221" t="s">
        <v>372</v>
      </c>
      <c r="C620" s="298">
        <v>110</v>
      </c>
      <c r="D620" s="16" t="s">
        <v>858</v>
      </c>
      <c r="E620" s="16">
        <v>110</v>
      </c>
      <c r="F620" s="16" t="s">
        <v>398</v>
      </c>
      <c r="G620" s="138" t="s">
        <v>8769</v>
      </c>
      <c r="H620" s="70"/>
    </row>
    <row r="621" spans="1:14" ht="13.25" customHeight="1" x14ac:dyDescent="0.15">
      <c r="A621" s="16" t="s">
        <v>935</v>
      </c>
      <c r="B621" s="221" t="s">
        <v>372</v>
      </c>
      <c r="C621" s="298">
        <v>110</v>
      </c>
      <c r="D621" s="16" t="s">
        <v>858</v>
      </c>
      <c r="E621" s="16">
        <v>110</v>
      </c>
      <c r="F621" s="16" t="s">
        <v>398</v>
      </c>
      <c r="G621" s="138" t="s">
        <v>8770</v>
      </c>
      <c r="H621" s="70"/>
    </row>
    <row r="622" spans="1:14" ht="13.25" customHeight="1" x14ac:dyDescent="0.15">
      <c r="A622" s="16" t="s">
        <v>1276</v>
      </c>
      <c r="B622" s="221" t="s">
        <v>365</v>
      </c>
      <c r="C622" s="298">
        <v>97</v>
      </c>
      <c r="D622" s="16" t="s">
        <v>858</v>
      </c>
      <c r="E622" s="16">
        <v>100</v>
      </c>
      <c r="F622" s="16" t="s">
        <v>393</v>
      </c>
      <c r="G622" s="138" t="s">
        <v>9556</v>
      </c>
      <c r="H622" s="70"/>
    </row>
    <row r="623" spans="1:14" ht="13.25" customHeight="1" x14ac:dyDescent="0.15">
      <c r="A623" s="16" t="s">
        <v>3625</v>
      </c>
      <c r="B623" s="221" t="s">
        <v>370</v>
      </c>
      <c r="C623" s="298">
        <v>153</v>
      </c>
      <c r="D623" s="16" t="s">
        <v>392</v>
      </c>
      <c r="E623" s="16">
        <v>90</v>
      </c>
      <c r="F623" s="16" t="s">
        <v>393</v>
      </c>
      <c r="G623" s="138" t="s">
        <v>8771</v>
      </c>
      <c r="H623" s="70"/>
    </row>
    <row r="624" spans="1:14" ht="13.25" customHeight="1" x14ac:dyDescent="0.15">
      <c r="A624" s="16" t="s">
        <v>4654</v>
      </c>
      <c r="B624" s="221"/>
      <c r="C624" s="298">
        <v>1</v>
      </c>
      <c r="D624" s="16" t="s">
        <v>496</v>
      </c>
      <c r="E624" s="16"/>
      <c r="F624" s="16" t="s">
        <v>496</v>
      </c>
      <c r="G624" s="138" t="s">
        <v>8772</v>
      </c>
      <c r="H624" s="70"/>
      <c r="J624" s="435" t="s">
        <v>8773</v>
      </c>
      <c r="K624" s="435"/>
      <c r="L624" s="435"/>
      <c r="M624" s="435"/>
      <c r="N624" s="435"/>
    </row>
    <row r="625" spans="1:14" ht="13.25" customHeight="1" x14ac:dyDescent="0.15">
      <c r="A625" s="16" t="s">
        <v>4685</v>
      </c>
      <c r="B625" s="221"/>
      <c r="C625" s="298">
        <v>2</v>
      </c>
      <c r="D625" s="16" t="s">
        <v>496</v>
      </c>
      <c r="E625" s="16"/>
      <c r="F625" s="16" t="s">
        <v>496</v>
      </c>
      <c r="G625" s="138" t="s">
        <v>8772</v>
      </c>
      <c r="H625" s="70"/>
      <c r="J625" s="435"/>
      <c r="K625" s="435"/>
      <c r="L625" s="435"/>
      <c r="M625" s="435"/>
      <c r="N625" s="435"/>
    </row>
    <row r="626" spans="1:14" ht="13.25" customHeight="1" x14ac:dyDescent="0.15">
      <c r="A626" s="16" t="s">
        <v>4655</v>
      </c>
      <c r="B626" s="221"/>
      <c r="C626" s="298">
        <v>3</v>
      </c>
      <c r="D626" s="16" t="s">
        <v>496</v>
      </c>
      <c r="E626" s="16"/>
      <c r="F626" s="16" t="s">
        <v>496</v>
      </c>
      <c r="G626" s="138" t="s">
        <v>8772</v>
      </c>
      <c r="H626" s="70"/>
      <c r="J626" s="435"/>
      <c r="K626" s="435"/>
      <c r="L626" s="435"/>
      <c r="M626" s="435"/>
      <c r="N626" s="435"/>
    </row>
    <row r="627" spans="1:14" ht="13.25" customHeight="1" x14ac:dyDescent="0.15">
      <c r="A627" s="16" t="s">
        <v>4586</v>
      </c>
      <c r="B627" s="221"/>
      <c r="C627" s="298">
        <v>4</v>
      </c>
      <c r="D627" s="16" t="s">
        <v>496</v>
      </c>
      <c r="E627" s="16"/>
      <c r="F627" s="16" t="s">
        <v>496</v>
      </c>
      <c r="G627" s="138" t="s">
        <v>8772</v>
      </c>
      <c r="H627" s="70"/>
      <c r="J627" s="435"/>
      <c r="K627" s="435"/>
      <c r="L627" s="435"/>
      <c r="M627" s="435"/>
      <c r="N627" s="435"/>
    </row>
    <row r="628" spans="1:14" ht="13.25" customHeight="1" x14ac:dyDescent="0.15">
      <c r="A628" s="16" t="s">
        <v>4703</v>
      </c>
      <c r="B628" s="221"/>
      <c r="C628" s="298">
        <v>5</v>
      </c>
      <c r="D628" s="16" t="s">
        <v>496</v>
      </c>
      <c r="E628" s="16"/>
      <c r="F628" s="16" t="s">
        <v>496</v>
      </c>
      <c r="G628" s="138" t="s">
        <v>8772</v>
      </c>
      <c r="H628" s="70"/>
      <c r="J628" s="435"/>
      <c r="K628" s="435"/>
      <c r="L628" s="435"/>
      <c r="M628" s="435"/>
      <c r="N628" s="435"/>
    </row>
    <row r="629" spans="1:14" ht="13.25" customHeight="1" x14ac:dyDescent="0.15">
      <c r="A629" s="16" t="s">
        <v>4587</v>
      </c>
      <c r="B629" s="221"/>
      <c r="C629" s="298">
        <v>6</v>
      </c>
      <c r="D629" s="16" t="s">
        <v>496</v>
      </c>
      <c r="E629" s="16"/>
      <c r="F629" s="16" t="s">
        <v>496</v>
      </c>
      <c r="G629" s="138" t="s">
        <v>8772</v>
      </c>
      <c r="H629" s="70"/>
      <c r="J629" s="435"/>
      <c r="K629" s="435"/>
      <c r="L629" s="435"/>
      <c r="M629" s="435"/>
      <c r="N629" s="435"/>
    </row>
    <row r="630" spans="1:14" ht="13.25" customHeight="1" x14ac:dyDescent="0.15">
      <c r="A630" s="16" t="s">
        <v>8749</v>
      </c>
      <c r="B630" s="221"/>
      <c r="C630" s="298">
        <v>7</v>
      </c>
      <c r="D630" s="16" t="s">
        <v>496</v>
      </c>
      <c r="E630" s="16"/>
      <c r="F630" s="16" t="s">
        <v>496</v>
      </c>
      <c r="G630" s="138" t="s">
        <v>8772</v>
      </c>
      <c r="H630" s="70"/>
      <c r="J630" s="435"/>
      <c r="K630" s="435"/>
      <c r="L630" s="435"/>
      <c r="M630" s="435"/>
      <c r="N630" s="435"/>
    </row>
    <row r="631" spans="1:14" ht="13.25" customHeight="1" x14ac:dyDescent="0.15">
      <c r="A631" s="16" t="s">
        <v>8750</v>
      </c>
      <c r="B631" s="221"/>
      <c r="C631" s="298">
        <v>8</v>
      </c>
      <c r="D631" s="16" t="s">
        <v>496</v>
      </c>
      <c r="E631" s="16"/>
      <c r="F631" s="16" t="s">
        <v>496</v>
      </c>
      <c r="G631" s="138" t="s">
        <v>8772</v>
      </c>
      <c r="H631" s="70"/>
      <c r="J631" s="435"/>
      <c r="K631" s="435"/>
      <c r="L631" s="435"/>
      <c r="M631" s="435"/>
      <c r="N631" s="435"/>
    </row>
    <row r="632" spans="1:14" ht="13.25" customHeight="1" x14ac:dyDescent="0.15">
      <c r="A632" s="16" t="s">
        <v>4654</v>
      </c>
      <c r="B632" s="221"/>
      <c r="C632" s="298">
        <v>1</v>
      </c>
      <c r="D632" s="16" t="s">
        <v>496</v>
      </c>
      <c r="E632" s="16"/>
      <c r="F632" s="16" t="s">
        <v>496</v>
      </c>
      <c r="G632" s="138" t="s">
        <v>8774</v>
      </c>
      <c r="H632" s="70"/>
      <c r="J632" s="437" t="s">
        <v>8775</v>
      </c>
      <c r="K632" s="435"/>
      <c r="L632" s="435"/>
      <c r="M632" s="435"/>
      <c r="N632" s="435"/>
    </row>
    <row r="633" spans="1:14" ht="13.25" customHeight="1" x14ac:dyDescent="0.15">
      <c r="A633" s="16" t="s">
        <v>4685</v>
      </c>
      <c r="B633" s="221"/>
      <c r="C633" s="298">
        <v>2</v>
      </c>
      <c r="D633" s="16" t="s">
        <v>496</v>
      </c>
      <c r="E633" s="16"/>
      <c r="F633" s="16" t="s">
        <v>496</v>
      </c>
      <c r="G633" s="138" t="s">
        <v>8774</v>
      </c>
      <c r="H633" s="70"/>
      <c r="J633" s="435"/>
      <c r="K633" s="435"/>
      <c r="L633" s="435"/>
      <c r="M633" s="435"/>
      <c r="N633" s="435"/>
    </row>
    <row r="634" spans="1:14" ht="13.25" customHeight="1" x14ac:dyDescent="0.15">
      <c r="A634" s="16" t="s">
        <v>4655</v>
      </c>
      <c r="B634" s="221"/>
      <c r="C634" s="298">
        <v>3</v>
      </c>
      <c r="D634" s="16" t="s">
        <v>496</v>
      </c>
      <c r="E634" s="16"/>
      <c r="F634" s="16" t="s">
        <v>496</v>
      </c>
      <c r="G634" s="138" t="s">
        <v>8774</v>
      </c>
      <c r="H634" s="70"/>
      <c r="J634" s="435"/>
      <c r="K634" s="435"/>
      <c r="L634" s="435"/>
      <c r="M634" s="435"/>
      <c r="N634" s="435"/>
    </row>
    <row r="635" spans="1:14" ht="13.25" customHeight="1" x14ac:dyDescent="0.15">
      <c r="A635" s="16" t="s">
        <v>4586</v>
      </c>
      <c r="B635" s="221"/>
      <c r="C635" s="298">
        <v>4</v>
      </c>
      <c r="D635" s="16" t="s">
        <v>496</v>
      </c>
      <c r="E635" s="16"/>
      <c r="F635" s="16" t="s">
        <v>496</v>
      </c>
      <c r="G635" s="138" t="s">
        <v>8774</v>
      </c>
      <c r="H635" s="70"/>
      <c r="J635" s="435"/>
      <c r="K635" s="435"/>
      <c r="L635" s="435"/>
      <c r="M635" s="435"/>
      <c r="N635" s="435"/>
    </row>
    <row r="636" spans="1:14" ht="13.25" customHeight="1" x14ac:dyDescent="0.15">
      <c r="A636" s="16" t="s">
        <v>4703</v>
      </c>
      <c r="B636" s="221"/>
      <c r="C636" s="298">
        <v>5</v>
      </c>
      <c r="D636" s="16" t="s">
        <v>496</v>
      </c>
      <c r="E636" s="16"/>
      <c r="F636" s="16" t="s">
        <v>496</v>
      </c>
      <c r="G636" s="138" t="s">
        <v>8774</v>
      </c>
      <c r="H636" s="70"/>
      <c r="J636" s="435"/>
      <c r="K636" s="435"/>
      <c r="L636" s="435"/>
      <c r="M636" s="435"/>
      <c r="N636" s="435"/>
    </row>
    <row r="637" spans="1:14" ht="13.25" customHeight="1" x14ac:dyDescent="0.15">
      <c r="A637" s="16" t="s">
        <v>4587</v>
      </c>
      <c r="B637" s="221"/>
      <c r="C637" s="298">
        <v>6</v>
      </c>
      <c r="D637" s="16" t="s">
        <v>496</v>
      </c>
      <c r="E637" s="16"/>
      <c r="F637" s="16" t="s">
        <v>496</v>
      </c>
      <c r="G637" s="138" t="s">
        <v>8774</v>
      </c>
      <c r="H637" s="70"/>
      <c r="J637" s="435"/>
      <c r="K637" s="435"/>
      <c r="L637" s="435"/>
      <c r="M637" s="435"/>
      <c r="N637" s="435"/>
    </row>
    <row r="638" spans="1:14" ht="13.25" customHeight="1" x14ac:dyDescent="0.15">
      <c r="A638" s="16" t="s">
        <v>8749</v>
      </c>
      <c r="B638" s="221"/>
      <c r="C638" s="298">
        <v>7</v>
      </c>
      <c r="D638" s="16" t="s">
        <v>496</v>
      </c>
      <c r="E638" s="16"/>
      <c r="F638" s="16" t="s">
        <v>496</v>
      </c>
      <c r="G638" s="138" t="s">
        <v>8774</v>
      </c>
      <c r="H638" s="70"/>
      <c r="J638" s="435"/>
      <c r="K638" s="435"/>
      <c r="L638" s="435"/>
      <c r="M638" s="435"/>
      <c r="N638" s="435"/>
    </row>
    <row r="639" spans="1:14" ht="13.25" customHeight="1" x14ac:dyDescent="0.15">
      <c r="A639" s="16" t="s">
        <v>8750</v>
      </c>
      <c r="B639" s="221"/>
      <c r="C639" s="298">
        <v>8</v>
      </c>
      <c r="D639" s="16" t="s">
        <v>496</v>
      </c>
      <c r="E639" s="16"/>
      <c r="F639" s="16" t="s">
        <v>496</v>
      </c>
      <c r="G639" s="138" t="s">
        <v>8774</v>
      </c>
      <c r="H639" s="70"/>
      <c r="J639" s="435"/>
      <c r="K639" s="435"/>
      <c r="L639" s="435"/>
      <c r="M639" s="435"/>
      <c r="N639" s="435"/>
    </row>
    <row r="640" spans="1:14" ht="13.25" customHeight="1" x14ac:dyDescent="0.15">
      <c r="A640" s="16" t="s">
        <v>441</v>
      </c>
      <c r="B640" s="308" t="s">
        <v>3574</v>
      </c>
      <c r="C640" s="298">
        <v>1</v>
      </c>
      <c r="D640" s="16" t="s">
        <v>407</v>
      </c>
      <c r="E640" s="16">
        <v>70</v>
      </c>
      <c r="F640" s="16" t="s">
        <v>393</v>
      </c>
      <c r="G640" s="138" t="s">
        <v>9557</v>
      </c>
      <c r="H640" s="70"/>
      <c r="J640" s="275"/>
      <c r="K640" s="275"/>
      <c r="L640" s="275"/>
      <c r="M640" s="275"/>
      <c r="N640" s="275"/>
    </row>
    <row r="641" spans="1:14" ht="13.25" customHeight="1" x14ac:dyDescent="0.15">
      <c r="A641" s="16" t="s">
        <v>443</v>
      </c>
      <c r="B641" s="308" t="s">
        <v>3574</v>
      </c>
      <c r="C641" s="298">
        <v>4</v>
      </c>
      <c r="D641" s="16" t="s">
        <v>395</v>
      </c>
      <c r="E641" s="16">
        <v>70</v>
      </c>
      <c r="F641" s="16" t="s">
        <v>393</v>
      </c>
      <c r="G641" s="138" t="s">
        <v>8768</v>
      </c>
      <c r="H641" s="70"/>
      <c r="J641" s="275"/>
      <c r="K641" s="275"/>
      <c r="L641" s="275"/>
      <c r="M641" s="275"/>
      <c r="N641" s="275"/>
    </row>
    <row r="642" spans="1:14" ht="13.25" customHeight="1" x14ac:dyDescent="0.15">
      <c r="A642" s="16" t="s">
        <v>443</v>
      </c>
      <c r="B642" s="308" t="s">
        <v>3574</v>
      </c>
      <c r="C642" s="298">
        <v>4</v>
      </c>
      <c r="D642" s="16" t="s">
        <v>395</v>
      </c>
      <c r="E642" s="16">
        <v>70</v>
      </c>
      <c r="F642" s="16" t="s">
        <v>393</v>
      </c>
      <c r="G642" s="138" t="s">
        <v>9558</v>
      </c>
      <c r="H642" s="70"/>
      <c r="J642" s="275"/>
      <c r="K642" s="275"/>
      <c r="L642" s="275"/>
      <c r="M642" s="275"/>
      <c r="N642" s="275"/>
    </row>
    <row r="643" spans="1:14" ht="13.25" customHeight="1" x14ac:dyDescent="0.15">
      <c r="A643" s="16" t="s">
        <v>461</v>
      </c>
      <c r="B643" s="308" t="s">
        <v>3574</v>
      </c>
      <c r="C643" s="298">
        <v>7</v>
      </c>
      <c r="D643" s="16" t="s">
        <v>389</v>
      </c>
      <c r="E643" s="16"/>
      <c r="F643" s="16" t="s">
        <v>393</v>
      </c>
      <c r="G643" s="138" t="s">
        <v>9559</v>
      </c>
      <c r="H643" s="70"/>
      <c r="J643" s="275"/>
      <c r="K643" s="275"/>
      <c r="L643" s="275"/>
      <c r="M643" s="275"/>
      <c r="N643" s="275"/>
    </row>
    <row r="644" spans="1:14" ht="13.25" customHeight="1" x14ac:dyDescent="0.15">
      <c r="A644" s="16" t="s">
        <v>440</v>
      </c>
      <c r="B644" s="308">
        <v>151</v>
      </c>
      <c r="C644" s="298">
        <v>63</v>
      </c>
      <c r="D644" s="16" t="s">
        <v>385</v>
      </c>
      <c r="E644" s="16">
        <v>50</v>
      </c>
      <c r="F644" s="16" t="s">
        <v>393</v>
      </c>
      <c r="G644" s="138" t="s">
        <v>9253</v>
      </c>
      <c r="H644" s="70"/>
    </row>
    <row r="645" spans="1:14" ht="13.25" customHeight="1" x14ac:dyDescent="0.15">
      <c r="A645" s="16" t="s">
        <v>440</v>
      </c>
      <c r="B645" s="308">
        <v>151</v>
      </c>
      <c r="C645" s="298">
        <v>63</v>
      </c>
      <c r="D645" s="16" t="s">
        <v>385</v>
      </c>
      <c r="E645" s="16">
        <v>50</v>
      </c>
      <c r="F645" s="16" t="s">
        <v>393</v>
      </c>
      <c r="G645" s="138" t="s">
        <v>9254</v>
      </c>
      <c r="H645" s="70"/>
    </row>
    <row r="646" spans="1:14" ht="13.25" customHeight="1" x14ac:dyDescent="0.15">
      <c r="A646" s="16" t="s">
        <v>429</v>
      </c>
      <c r="B646" s="308">
        <v>151</v>
      </c>
      <c r="C646" s="298">
        <v>64</v>
      </c>
      <c r="D646" s="16" t="s">
        <v>385</v>
      </c>
      <c r="E646" s="16">
        <v>80</v>
      </c>
      <c r="F646" s="16" t="s">
        <v>398</v>
      </c>
      <c r="G646" s="138" t="s">
        <v>8776</v>
      </c>
      <c r="H646" s="70"/>
    </row>
    <row r="647" spans="1:14" ht="13.25" customHeight="1" x14ac:dyDescent="0.15">
      <c r="A647" s="16" t="s">
        <v>417</v>
      </c>
      <c r="B647" s="308">
        <v>151</v>
      </c>
      <c r="C647" s="298">
        <v>125</v>
      </c>
      <c r="D647" s="16" t="s">
        <v>404</v>
      </c>
      <c r="E647" s="16">
        <v>90</v>
      </c>
      <c r="F647" s="16" t="s">
        <v>393</v>
      </c>
      <c r="G647" s="138" t="s">
        <v>9255</v>
      </c>
      <c r="H647" s="70"/>
    </row>
    <row r="648" spans="1:14" ht="13.25" customHeight="1" x14ac:dyDescent="0.15">
      <c r="A648" s="16" t="s">
        <v>417</v>
      </c>
      <c r="B648" s="308">
        <v>151</v>
      </c>
      <c r="C648" s="298">
        <v>125</v>
      </c>
      <c r="D648" s="16" t="s">
        <v>404</v>
      </c>
      <c r="E648" s="16">
        <v>90</v>
      </c>
      <c r="F648" s="16" t="s">
        <v>393</v>
      </c>
      <c r="G648" s="138" t="s">
        <v>9256</v>
      </c>
      <c r="H648" s="70"/>
    </row>
    <row r="649" spans="1:14" ht="13.25" customHeight="1" x14ac:dyDescent="0.15">
      <c r="A649" s="16" t="s">
        <v>4518</v>
      </c>
      <c r="B649" s="221" t="s">
        <v>370</v>
      </c>
      <c r="C649" s="298">
        <v>23</v>
      </c>
      <c r="D649" s="16" t="s">
        <v>407</v>
      </c>
      <c r="E649" s="16">
        <v>150</v>
      </c>
      <c r="F649" s="16" t="s">
        <v>386</v>
      </c>
      <c r="G649" s="138" t="s">
        <v>8777</v>
      </c>
      <c r="H649" s="70"/>
    </row>
    <row r="650" spans="1:14" ht="13.25" customHeight="1" x14ac:dyDescent="0.15">
      <c r="A650" s="16" t="s">
        <v>443</v>
      </c>
      <c r="B650" s="221" t="s">
        <v>372</v>
      </c>
      <c r="C650" s="298">
        <v>26</v>
      </c>
      <c r="D650" s="16" t="s">
        <v>395</v>
      </c>
      <c r="E650" s="16">
        <v>60</v>
      </c>
      <c r="F650" s="16" t="s">
        <v>393</v>
      </c>
      <c r="G650" s="138" t="s">
        <v>8778</v>
      </c>
      <c r="H650" s="70"/>
    </row>
    <row r="651" spans="1:14" ht="13.25" customHeight="1" x14ac:dyDescent="0.15">
      <c r="A651" s="16" t="s">
        <v>421</v>
      </c>
      <c r="B651" s="221" t="s">
        <v>372</v>
      </c>
      <c r="C651" s="298">
        <v>27</v>
      </c>
      <c r="D651" s="16" t="s">
        <v>395</v>
      </c>
      <c r="E651" s="16">
        <v>90</v>
      </c>
      <c r="F651" s="16" t="s">
        <v>398</v>
      </c>
      <c r="G651" s="138" t="s">
        <v>8778</v>
      </c>
      <c r="H651" s="70"/>
    </row>
    <row r="652" spans="1:14" ht="13.25" customHeight="1" x14ac:dyDescent="0.15">
      <c r="A652" s="16" t="s">
        <v>4707</v>
      </c>
      <c r="B652" s="221" t="s">
        <v>373</v>
      </c>
      <c r="C652" s="298">
        <v>28</v>
      </c>
      <c r="D652" s="16" t="s">
        <v>395</v>
      </c>
      <c r="E652" s="16">
        <v>130</v>
      </c>
      <c r="F652" s="16" t="s">
        <v>393</v>
      </c>
      <c r="G652" s="138" t="s">
        <v>8779</v>
      </c>
      <c r="H652" s="70"/>
    </row>
    <row r="653" spans="1:14" ht="13.25" customHeight="1" x14ac:dyDescent="0.15">
      <c r="A653" s="16" t="s">
        <v>4708</v>
      </c>
      <c r="B653" s="221" t="s">
        <v>373</v>
      </c>
      <c r="C653" s="298">
        <v>29</v>
      </c>
      <c r="D653" s="16" t="s">
        <v>395</v>
      </c>
      <c r="E653" s="16">
        <v>110</v>
      </c>
      <c r="F653" s="16" t="s">
        <v>393</v>
      </c>
      <c r="G653" s="138" t="s">
        <v>8779</v>
      </c>
      <c r="H653" s="70"/>
    </row>
    <row r="654" spans="1:14" ht="13.25" customHeight="1" x14ac:dyDescent="0.15">
      <c r="A654" s="16" t="s">
        <v>2975</v>
      </c>
      <c r="B654" s="221" t="s">
        <v>373</v>
      </c>
      <c r="C654" s="298">
        <v>49</v>
      </c>
      <c r="D654" s="16" t="s">
        <v>389</v>
      </c>
      <c r="E654" s="16">
        <v>140</v>
      </c>
      <c r="F654" s="16" t="s">
        <v>398</v>
      </c>
      <c r="G654" s="138" t="s">
        <v>8779</v>
      </c>
      <c r="H654" s="70"/>
    </row>
    <row r="655" spans="1:14" ht="13.25" customHeight="1" x14ac:dyDescent="0.15">
      <c r="A655" s="16" t="s">
        <v>878</v>
      </c>
      <c r="B655" s="221" t="s">
        <v>373</v>
      </c>
      <c r="C655" s="298">
        <v>72</v>
      </c>
      <c r="D655" s="16" t="s">
        <v>385</v>
      </c>
      <c r="E655" s="16">
        <v>100</v>
      </c>
      <c r="F655" s="16" t="s">
        <v>398</v>
      </c>
      <c r="G655" s="138" t="s">
        <v>8779</v>
      </c>
      <c r="H655" s="70"/>
    </row>
    <row r="656" spans="1:14" ht="13.25" customHeight="1" x14ac:dyDescent="0.15">
      <c r="A656" s="16" t="s">
        <v>4548</v>
      </c>
      <c r="B656" s="221" t="s">
        <v>373</v>
      </c>
      <c r="C656" s="298">
        <v>81</v>
      </c>
      <c r="D656" s="16" t="s">
        <v>385</v>
      </c>
      <c r="E656" s="16">
        <v>120</v>
      </c>
      <c r="F656" s="16" t="s">
        <v>398</v>
      </c>
      <c r="G656" s="138" t="s">
        <v>8779</v>
      </c>
      <c r="H656" s="70"/>
    </row>
    <row r="657" spans="1:8" ht="13.25" customHeight="1" x14ac:dyDescent="0.15">
      <c r="A657" s="16" t="s">
        <v>2546</v>
      </c>
      <c r="B657" s="221" t="s">
        <v>373</v>
      </c>
      <c r="C657" s="298">
        <v>134</v>
      </c>
      <c r="D657" s="16" t="s">
        <v>847</v>
      </c>
      <c r="E657" s="16">
        <v>150</v>
      </c>
      <c r="F657" s="16" t="s">
        <v>386</v>
      </c>
      <c r="G657" s="138" t="s">
        <v>8779</v>
      </c>
      <c r="H657" s="70"/>
    </row>
    <row r="658" spans="1:8" ht="13.25" customHeight="1" x14ac:dyDescent="0.15">
      <c r="A658" s="16" t="s">
        <v>4707</v>
      </c>
      <c r="B658" s="221" t="s">
        <v>373</v>
      </c>
      <c r="C658" s="298">
        <v>28</v>
      </c>
      <c r="D658" s="16" t="s">
        <v>395</v>
      </c>
      <c r="E658" s="16">
        <v>130</v>
      </c>
      <c r="F658" s="16" t="s">
        <v>393</v>
      </c>
      <c r="G658" s="138" t="s">
        <v>8780</v>
      </c>
      <c r="H658" s="70"/>
    </row>
    <row r="659" spans="1:8" ht="13.25" customHeight="1" x14ac:dyDescent="0.15">
      <c r="A659" s="16" t="s">
        <v>4723</v>
      </c>
      <c r="B659" s="221" t="s">
        <v>373</v>
      </c>
      <c r="C659" s="298">
        <v>107</v>
      </c>
      <c r="D659" s="16" t="s">
        <v>400</v>
      </c>
      <c r="E659" s="16">
        <v>140</v>
      </c>
      <c r="F659" s="16" t="s">
        <v>393</v>
      </c>
      <c r="G659" s="138" t="s">
        <v>8781</v>
      </c>
      <c r="H659" s="70"/>
    </row>
    <row r="660" spans="1:8" ht="13.25" customHeight="1" x14ac:dyDescent="0.15">
      <c r="A660" s="16" t="s">
        <v>4726</v>
      </c>
      <c r="B660" s="221" t="s">
        <v>373</v>
      </c>
      <c r="C660" s="298">
        <v>123</v>
      </c>
      <c r="D660" s="16" t="s">
        <v>858</v>
      </c>
      <c r="E660" s="16">
        <v>120</v>
      </c>
      <c r="F660" s="16" t="s">
        <v>393</v>
      </c>
      <c r="G660" s="138" t="s">
        <v>9230</v>
      </c>
      <c r="H660" s="70"/>
    </row>
    <row r="661" spans="1:8" ht="13.25" customHeight="1" x14ac:dyDescent="0.15">
      <c r="A661" s="16" t="s">
        <v>4733</v>
      </c>
      <c r="B661" s="221" t="s">
        <v>373</v>
      </c>
      <c r="C661" s="298">
        <v>159</v>
      </c>
      <c r="D661" s="16" t="s">
        <v>469</v>
      </c>
      <c r="E661" s="16"/>
      <c r="F661" s="16" t="s">
        <v>906</v>
      </c>
      <c r="G661" s="138" t="s">
        <v>9230</v>
      </c>
      <c r="H661" s="70"/>
    </row>
    <row r="662" spans="1:8" ht="13.25" customHeight="1" x14ac:dyDescent="0.15">
      <c r="A662" s="16" t="s">
        <v>4707</v>
      </c>
      <c r="B662" s="221" t="s">
        <v>373</v>
      </c>
      <c r="C662" s="298">
        <v>28</v>
      </c>
      <c r="D662" s="16" t="s">
        <v>395</v>
      </c>
      <c r="E662" s="16">
        <v>130</v>
      </c>
      <c r="F662" s="16" t="s">
        <v>393</v>
      </c>
      <c r="G662" s="138" t="s">
        <v>9231</v>
      </c>
      <c r="H662" s="70"/>
    </row>
    <row r="663" spans="1:8" ht="13.25" customHeight="1" x14ac:dyDescent="0.15">
      <c r="A663" s="16" t="s">
        <v>4737</v>
      </c>
      <c r="B663" s="221" t="s">
        <v>373</v>
      </c>
      <c r="C663" s="298">
        <v>164</v>
      </c>
      <c r="D663" s="16" t="s">
        <v>469</v>
      </c>
      <c r="E663" s="16"/>
      <c r="F663" s="16" t="s">
        <v>906</v>
      </c>
      <c r="G663" s="138" t="s">
        <v>9231</v>
      </c>
      <c r="H663" s="70"/>
    </row>
    <row r="664" spans="1:8" ht="13.25" customHeight="1" x14ac:dyDescent="0.15">
      <c r="A664" s="16" t="s">
        <v>4564</v>
      </c>
      <c r="B664" s="221" t="s">
        <v>370</v>
      </c>
      <c r="C664" s="298">
        <v>154</v>
      </c>
      <c r="D664" s="16" t="s">
        <v>392</v>
      </c>
      <c r="E664" s="16">
        <v>60</v>
      </c>
      <c r="F664" s="16" t="s">
        <v>393</v>
      </c>
      <c r="G664" s="138" t="s">
        <v>9228</v>
      </c>
      <c r="H664" s="70"/>
    </row>
    <row r="665" spans="1:8" ht="13.25" customHeight="1" x14ac:dyDescent="0.15">
      <c r="A665" s="16" t="s">
        <v>432</v>
      </c>
      <c r="B665" s="221" t="s">
        <v>370</v>
      </c>
      <c r="C665" s="298">
        <v>44</v>
      </c>
      <c r="D665" s="16" t="s">
        <v>389</v>
      </c>
      <c r="E665" s="16">
        <v>30</v>
      </c>
      <c r="F665" s="16" t="s">
        <v>393</v>
      </c>
      <c r="G665" s="138" t="s">
        <v>9560</v>
      </c>
      <c r="H665" s="70"/>
    </row>
    <row r="666" spans="1:8" ht="13.25" customHeight="1" x14ac:dyDescent="0.15">
      <c r="A666" s="16" t="s">
        <v>4513</v>
      </c>
      <c r="B666" s="221" t="s">
        <v>370</v>
      </c>
      <c r="C666" s="298">
        <v>15</v>
      </c>
      <c r="D666" s="16" t="s">
        <v>407</v>
      </c>
      <c r="E666" s="16">
        <v>160</v>
      </c>
      <c r="F666" s="16" t="s">
        <v>386</v>
      </c>
      <c r="G666" s="138" t="s">
        <v>9066</v>
      </c>
      <c r="H666" s="70"/>
    </row>
    <row r="667" spans="1:8" ht="13.25" customHeight="1" x14ac:dyDescent="0.15">
      <c r="A667" s="16" t="s">
        <v>4525</v>
      </c>
      <c r="B667" s="221" t="s">
        <v>370</v>
      </c>
      <c r="C667" s="298">
        <v>38</v>
      </c>
      <c r="D667" s="16" t="s">
        <v>395</v>
      </c>
      <c r="E667" s="16">
        <v>180</v>
      </c>
      <c r="F667" s="16" t="s">
        <v>386</v>
      </c>
      <c r="G667" s="138" t="s">
        <v>9066</v>
      </c>
      <c r="H667" s="70"/>
    </row>
    <row r="668" spans="1:8" ht="13.25" customHeight="1" x14ac:dyDescent="0.15">
      <c r="A668" s="16" t="s">
        <v>4530</v>
      </c>
      <c r="B668" s="221" t="s">
        <v>370</v>
      </c>
      <c r="C668" s="298">
        <v>54</v>
      </c>
      <c r="D668" s="16" t="s">
        <v>389</v>
      </c>
      <c r="E668" s="16">
        <v>170</v>
      </c>
      <c r="F668" s="16" t="s">
        <v>386</v>
      </c>
      <c r="G668" s="138" t="s">
        <v>9066</v>
      </c>
      <c r="H668" s="70"/>
    </row>
    <row r="669" spans="1:8" ht="13.25" customHeight="1" x14ac:dyDescent="0.15">
      <c r="A669" s="16" t="s">
        <v>4395</v>
      </c>
      <c r="B669" s="221" t="s">
        <v>368</v>
      </c>
      <c r="C669" s="298">
        <v>156</v>
      </c>
      <c r="D669" s="16" t="s">
        <v>469</v>
      </c>
      <c r="E669" s="16"/>
      <c r="F669" s="16" t="s">
        <v>1542</v>
      </c>
      <c r="G669" s="138" t="s">
        <v>9690</v>
      </c>
      <c r="H669" s="70"/>
    </row>
    <row r="670" spans="1:8" ht="13.25" customHeight="1" x14ac:dyDescent="0.15">
      <c r="A670" s="16" t="s">
        <v>4552</v>
      </c>
      <c r="B670" s="221" t="s">
        <v>370</v>
      </c>
      <c r="C670" s="298">
        <v>122</v>
      </c>
      <c r="D670" s="16" t="s">
        <v>400</v>
      </c>
      <c r="E670" s="16">
        <v>130</v>
      </c>
      <c r="F670" s="16" t="s">
        <v>393</v>
      </c>
      <c r="G670" s="138" t="s">
        <v>9229</v>
      </c>
      <c r="H670" s="70"/>
    </row>
    <row r="671" spans="1:8" ht="13.25" customHeight="1" x14ac:dyDescent="0.15">
      <c r="A671" s="16" t="s">
        <v>397</v>
      </c>
      <c r="B671" s="221" t="s">
        <v>371</v>
      </c>
      <c r="C671" s="298">
        <v>43</v>
      </c>
      <c r="D671" s="16" t="s">
        <v>389</v>
      </c>
      <c r="E671" s="16">
        <v>180</v>
      </c>
      <c r="F671" s="16" t="s">
        <v>398</v>
      </c>
      <c r="G671" s="138" t="s">
        <v>9229</v>
      </c>
      <c r="H671" s="70"/>
    </row>
    <row r="672" spans="1:8" ht="13.25" customHeight="1" x14ac:dyDescent="0.15">
      <c r="A672" s="16" t="s">
        <v>1798</v>
      </c>
      <c r="B672" s="221" t="s">
        <v>371</v>
      </c>
      <c r="C672" s="298">
        <v>71</v>
      </c>
      <c r="D672" s="16" t="s">
        <v>404</v>
      </c>
      <c r="E672" s="16">
        <v>150</v>
      </c>
      <c r="F672" s="16" t="s">
        <v>386</v>
      </c>
      <c r="G672" s="138" t="s">
        <v>9229</v>
      </c>
      <c r="H672" s="70"/>
    </row>
    <row r="673" spans="1:8" ht="13.25" customHeight="1" x14ac:dyDescent="0.15">
      <c r="A673" s="16" t="s">
        <v>4628</v>
      </c>
      <c r="B673" s="221" t="s">
        <v>371</v>
      </c>
      <c r="C673" s="298">
        <v>151</v>
      </c>
      <c r="D673" s="16" t="s">
        <v>847</v>
      </c>
      <c r="E673" s="16">
        <v>130</v>
      </c>
      <c r="F673" s="16" t="s">
        <v>393</v>
      </c>
      <c r="G673" s="138" t="s">
        <v>9229</v>
      </c>
      <c r="H673" s="70"/>
    </row>
    <row r="674" spans="1:8" ht="13.25" customHeight="1" x14ac:dyDescent="0.15">
      <c r="A674" s="16" t="s">
        <v>4732</v>
      </c>
      <c r="B674" s="221" t="s">
        <v>373</v>
      </c>
      <c r="C674" s="298">
        <v>158</v>
      </c>
      <c r="D674" s="16" t="s">
        <v>392</v>
      </c>
      <c r="E674" s="16">
        <v>130</v>
      </c>
      <c r="F674" s="16" t="s">
        <v>393</v>
      </c>
      <c r="G674" s="138" t="s">
        <v>9074</v>
      </c>
      <c r="H674" s="70"/>
    </row>
    <row r="675" spans="1:8" ht="13.25" customHeight="1" x14ac:dyDescent="0.15">
      <c r="A675" s="16" t="s">
        <v>4558</v>
      </c>
      <c r="B675" s="221" t="s">
        <v>371</v>
      </c>
      <c r="C675" s="298">
        <v>142</v>
      </c>
      <c r="D675" s="16" t="s">
        <v>858</v>
      </c>
      <c r="E675" s="16">
        <v>70</v>
      </c>
      <c r="F675" s="16" t="s">
        <v>393</v>
      </c>
      <c r="G675" s="138" t="s">
        <v>9072</v>
      </c>
      <c r="H675" s="70"/>
    </row>
    <row r="676" spans="1:8" ht="13.25" customHeight="1" x14ac:dyDescent="0.15">
      <c r="A676" s="16" t="s">
        <v>4611</v>
      </c>
      <c r="B676" s="221" t="s">
        <v>9042</v>
      </c>
      <c r="C676" s="298">
        <v>40</v>
      </c>
      <c r="D676" s="16" t="s">
        <v>385</v>
      </c>
      <c r="E676" s="16">
        <v>140</v>
      </c>
      <c r="F676" s="16" t="s">
        <v>398</v>
      </c>
      <c r="G676" s="138" t="s">
        <v>9150</v>
      </c>
      <c r="H676" s="70"/>
    </row>
    <row r="677" spans="1:8" ht="13.25" customHeight="1" x14ac:dyDescent="0.15">
      <c r="A677" s="16" t="s">
        <v>456</v>
      </c>
      <c r="B677" s="221" t="s">
        <v>361</v>
      </c>
      <c r="C677" s="298">
        <v>49</v>
      </c>
      <c r="D677" s="16" t="s">
        <v>404</v>
      </c>
      <c r="E677" s="16">
        <v>60</v>
      </c>
      <c r="F677" s="16" t="s">
        <v>393</v>
      </c>
      <c r="G677" s="138" t="s">
        <v>9151</v>
      </c>
      <c r="H677" s="70"/>
    </row>
    <row r="678" spans="1:8" ht="13.25" customHeight="1" x14ac:dyDescent="0.15">
      <c r="A678" s="16" t="s">
        <v>4554</v>
      </c>
      <c r="B678" s="221" t="s">
        <v>9124</v>
      </c>
      <c r="C678" s="298">
        <v>119</v>
      </c>
      <c r="D678" s="16" t="s">
        <v>149</v>
      </c>
      <c r="E678" s="16">
        <v>140</v>
      </c>
      <c r="F678" s="16" t="s">
        <v>393</v>
      </c>
      <c r="G678" s="138" t="s">
        <v>9146</v>
      </c>
      <c r="H678" s="70"/>
    </row>
    <row r="679" spans="1:8" ht="13.25" customHeight="1" x14ac:dyDescent="0.15">
      <c r="A679" s="16" t="s">
        <v>4554</v>
      </c>
      <c r="B679" s="221" t="s">
        <v>9124</v>
      </c>
      <c r="C679" s="298">
        <v>119</v>
      </c>
      <c r="D679" s="16" t="s">
        <v>149</v>
      </c>
      <c r="E679" s="16">
        <v>140</v>
      </c>
      <c r="F679" s="16" t="s">
        <v>393</v>
      </c>
      <c r="G679" s="138" t="s">
        <v>9148</v>
      </c>
      <c r="H679" s="70"/>
    </row>
    <row r="680" spans="1:8" ht="13.25" customHeight="1" x14ac:dyDescent="0.15">
      <c r="A680" s="16" t="s">
        <v>4554</v>
      </c>
      <c r="B680" s="221" t="s">
        <v>9124</v>
      </c>
      <c r="C680" s="298">
        <v>119</v>
      </c>
      <c r="D680" s="16" t="s">
        <v>149</v>
      </c>
      <c r="E680" s="16">
        <v>140</v>
      </c>
      <c r="F680" s="16" t="s">
        <v>393</v>
      </c>
      <c r="G680" s="138" t="s">
        <v>9149</v>
      </c>
      <c r="H680" s="70"/>
    </row>
    <row r="681" spans="1:8" ht="13.25" customHeight="1" x14ac:dyDescent="0.15">
      <c r="A681" s="16" t="s">
        <v>4543</v>
      </c>
      <c r="B681" s="221" t="s">
        <v>9124</v>
      </c>
      <c r="C681" s="298">
        <v>121</v>
      </c>
      <c r="D681" s="16" t="s">
        <v>149</v>
      </c>
      <c r="E681" s="16">
        <v>110</v>
      </c>
      <c r="F681" s="16" t="s">
        <v>393</v>
      </c>
      <c r="G681" s="138" t="s">
        <v>9147</v>
      </c>
      <c r="H681" s="70"/>
    </row>
    <row r="682" spans="1:8" ht="13.25" customHeight="1" x14ac:dyDescent="0.15">
      <c r="A682" s="16" t="s">
        <v>838</v>
      </c>
      <c r="B682" s="221" t="s">
        <v>9124</v>
      </c>
      <c r="C682" s="298">
        <v>41</v>
      </c>
      <c r="D682" s="16" t="s">
        <v>389</v>
      </c>
      <c r="E682" s="16">
        <v>180</v>
      </c>
      <c r="F682" s="16" t="s">
        <v>386</v>
      </c>
      <c r="G682" s="138" t="s">
        <v>9139</v>
      </c>
      <c r="H682" s="70"/>
    </row>
    <row r="683" spans="1:8" ht="13.25" customHeight="1" x14ac:dyDescent="0.15">
      <c r="A683" s="16" t="s">
        <v>9062</v>
      </c>
      <c r="B683" s="221" t="s">
        <v>9124</v>
      </c>
      <c r="C683" s="298">
        <v>62</v>
      </c>
      <c r="D683" s="16" t="s">
        <v>404</v>
      </c>
      <c r="E683" s="16">
        <v>140</v>
      </c>
      <c r="F683" s="16" t="s">
        <v>393</v>
      </c>
      <c r="G683" s="138" t="s">
        <v>9139</v>
      </c>
      <c r="H683" s="70"/>
    </row>
    <row r="684" spans="1:8" ht="13.25" customHeight="1" x14ac:dyDescent="0.15">
      <c r="A684" s="16" t="s">
        <v>9061</v>
      </c>
      <c r="B684" s="221" t="s">
        <v>9124</v>
      </c>
      <c r="C684" s="298">
        <v>78</v>
      </c>
      <c r="D684" s="16" t="s">
        <v>385</v>
      </c>
      <c r="E684" s="16">
        <v>90</v>
      </c>
      <c r="F684" s="16" t="s">
        <v>393</v>
      </c>
      <c r="G684" s="138" t="s">
        <v>9139</v>
      </c>
      <c r="H684" s="70"/>
    </row>
    <row r="685" spans="1:8" ht="13.25" customHeight="1" x14ac:dyDescent="0.15">
      <c r="A685" s="16" t="s">
        <v>1393</v>
      </c>
      <c r="B685" s="221" t="s">
        <v>9124</v>
      </c>
      <c r="C685" s="298">
        <v>84</v>
      </c>
      <c r="D685" s="16" t="s">
        <v>400</v>
      </c>
      <c r="E685" s="16">
        <v>100</v>
      </c>
      <c r="F685" s="16" t="s">
        <v>393</v>
      </c>
      <c r="G685" s="138" t="s">
        <v>9139</v>
      </c>
      <c r="H685" s="70"/>
    </row>
    <row r="686" spans="1:8" ht="13.25" customHeight="1" x14ac:dyDescent="0.15">
      <c r="A686" s="16" t="s">
        <v>4554</v>
      </c>
      <c r="B686" s="221" t="s">
        <v>9124</v>
      </c>
      <c r="C686" s="298">
        <v>119</v>
      </c>
      <c r="D686" s="16" t="s">
        <v>149</v>
      </c>
      <c r="E686" s="16">
        <v>140</v>
      </c>
      <c r="F686" s="16" t="s">
        <v>393</v>
      </c>
      <c r="G686" s="138" t="s">
        <v>9594</v>
      </c>
      <c r="H686" s="70"/>
    </row>
    <row r="687" spans="1:8" ht="13.25" customHeight="1" x14ac:dyDescent="0.15">
      <c r="A687" s="16" t="s">
        <v>4543</v>
      </c>
      <c r="B687" s="221" t="s">
        <v>9124</v>
      </c>
      <c r="C687" s="298">
        <v>121</v>
      </c>
      <c r="D687" s="16" t="s">
        <v>149</v>
      </c>
      <c r="E687" s="16">
        <v>110</v>
      </c>
      <c r="F687" s="16" t="s">
        <v>393</v>
      </c>
      <c r="G687" s="138" t="s">
        <v>9595</v>
      </c>
      <c r="H687" s="70"/>
    </row>
    <row r="688" spans="1:8" ht="13.25" customHeight="1" x14ac:dyDescent="0.15">
      <c r="A688" s="16" t="s">
        <v>2619</v>
      </c>
      <c r="B688" s="221" t="s">
        <v>370</v>
      </c>
      <c r="C688" s="298">
        <v>118</v>
      </c>
      <c r="D688" s="16" t="s">
        <v>400</v>
      </c>
      <c r="E688" s="16">
        <v>70</v>
      </c>
      <c r="F688" s="16" t="s">
        <v>393</v>
      </c>
      <c r="G688" s="138" t="s">
        <v>9142</v>
      </c>
      <c r="H688" s="70"/>
    </row>
    <row r="689" spans="1:8" ht="13.25" customHeight="1" x14ac:dyDescent="0.15">
      <c r="A689" s="16" t="s">
        <v>4538</v>
      </c>
      <c r="B689" s="221" t="s">
        <v>371</v>
      </c>
      <c r="C689" s="298">
        <v>74</v>
      </c>
      <c r="D689" s="16" t="s">
        <v>404</v>
      </c>
      <c r="E689" s="16">
        <v>50</v>
      </c>
      <c r="F689" s="16" t="s">
        <v>393</v>
      </c>
      <c r="G689" s="138" t="s">
        <v>9227</v>
      </c>
      <c r="H689" s="70"/>
    </row>
    <row r="690" spans="1:8" ht="13.25" customHeight="1" x14ac:dyDescent="0.15">
      <c r="A690" s="16" t="s">
        <v>4539</v>
      </c>
      <c r="B690" s="221" t="s">
        <v>371</v>
      </c>
      <c r="C690" s="298">
        <v>75</v>
      </c>
      <c r="D690" s="16" t="s">
        <v>404</v>
      </c>
      <c r="E690" s="16">
        <v>80</v>
      </c>
      <c r="F690" s="16" t="s">
        <v>398</v>
      </c>
      <c r="G690" s="138" t="s">
        <v>9227</v>
      </c>
      <c r="H690" s="70"/>
    </row>
    <row r="691" spans="1:8" ht="13.25" customHeight="1" x14ac:dyDescent="0.15">
      <c r="A691" s="16" t="s">
        <v>4567</v>
      </c>
      <c r="B691" s="221" t="s">
        <v>371</v>
      </c>
      <c r="C691" s="298">
        <v>167</v>
      </c>
      <c r="D691" s="16" t="s">
        <v>392</v>
      </c>
      <c r="E691" s="16">
        <v>40</v>
      </c>
      <c r="F691" s="16" t="s">
        <v>393</v>
      </c>
      <c r="G691" s="138" t="s">
        <v>9227</v>
      </c>
      <c r="H691" s="70"/>
    </row>
    <row r="692" spans="1:8" ht="13.25" customHeight="1" x14ac:dyDescent="0.15">
      <c r="A692" s="16" t="s">
        <v>3533</v>
      </c>
      <c r="B692" s="221" t="s">
        <v>373</v>
      </c>
      <c r="C692" s="298">
        <v>121</v>
      </c>
      <c r="D692" s="16" t="s">
        <v>858</v>
      </c>
      <c r="E692" s="16">
        <v>70</v>
      </c>
      <c r="F692" s="16" t="s">
        <v>393</v>
      </c>
      <c r="G692" s="138" t="s">
        <v>9143</v>
      </c>
      <c r="H692" s="70"/>
    </row>
    <row r="693" spans="1:8" ht="13.25" customHeight="1" x14ac:dyDescent="0.15">
      <c r="A693" s="16" t="s">
        <v>4592</v>
      </c>
      <c r="B693" s="221" t="s">
        <v>373</v>
      </c>
      <c r="C693" s="298">
        <v>122</v>
      </c>
      <c r="D693" s="16" t="s">
        <v>858</v>
      </c>
      <c r="E693" s="16">
        <v>120</v>
      </c>
      <c r="F693" s="16" t="s">
        <v>398</v>
      </c>
      <c r="G693" s="138" t="s">
        <v>9143</v>
      </c>
      <c r="H693" s="70"/>
    </row>
    <row r="694" spans="1:8" ht="13.25" customHeight="1" x14ac:dyDescent="0.15">
      <c r="A694" s="16" t="s">
        <v>4628</v>
      </c>
      <c r="B694" s="221" t="s">
        <v>371</v>
      </c>
      <c r="C694" s="298">
        <v>151</v>
      </c>
      <c r="D694" s="16" t="s">
        <v>847</v>
      </c>
      <c r="E694" s="16">
        <v>130</v>
      </c>
      <c r="F694" s="16" t="s">
        <v>393</v>
      </c>
      <c r="G694" s="138" t="s">
        <v>9144</v>
      </c>
      <c r="H694" s="70"/>
    </row>
    <row r="695" spans="1:8" ht="13.25" customHeight="1" x14ac:dyDescent="0.15">
      <c r="A695" s="16" t="s">
        <v>3647</v>
      </c>
      <c r="B695" s="221" t="s">
        <v>373</v>
      </c>
      <c r="C695" s="298">
        <v>136</v>
      </c>
      <c r="D695" s="16" t="s">
        <v>847</v>
      </c>
      <c r="E695" s="16">
        <v>120</v>
      </c>
      <c r="F695" s="16" t="s">
        <v>393</v>
      </c>
      <c r="G695" s="138" t="s">
        <v>9144</v>
      </c>
      <c r="H695" s="70"/>
    </row>
    <row r="696" spans="1:8" ht="13.25" customHeight="1" x14ac:dyDescent="0.15">
      <c r="A696" s="16" t="s">
        <v>1911</v>
      </c>
      <c r="B696" s="221" t="s">
        <v>367</v>
      </c>
      <c r="C696" s="298">
        <v>74</v>
      </c>
      <c r="D696" s="16" t="s">
        <v>385</v>
      </c>
      <c r="E696" s="16">
        <v>120</v>
      </c>
      <c r="F696" s="16" t="s">
        <v>393</v>
      </c>
      <c r="G696" s="138" t="s">
        <v>9145</v>
      </c>
      <c r="H696" s="70"/>
    </row>
    <row r="697" spans="1:8" ht="13.25" customHeight="1" x14ac:dyDescent="0.15">
      <c r="A697" s="16" t="s">
        <v>4644</v>
      </c>
      <c r="B697" s="221" t="s">
        <v>371</v>
      </c>
      <c r="C697" s="298">
        <v>185</v>
      </c>
      <c r="D697" s="16" t="s">
        <v>469</v>
      </c>
      <c r="E697" s="16"/>
      <c r="F697" s="16" t="s">
        <v>1069</v>
      </c>
      <c r="G697" s="138" t="s">
        <v>9232</v>
      </c>
      <c r="H697" s="70"/>
    </row>
    <row r="698" spans="1:8" ht="13.25" customHeight="1" x14ac:dyDescent="0.15">
      <c r="A698" s="16" t="s">
        <v>4611</v>
      </c>
      <c r="B698" s="221" t="s">
        <v>371</v>
      </c>
      <c r="C698" s="298">
        <v>98</v>
      </c>
      <c r="D698" s="16" t="s">
        <v>385</v>
      </c>
      <c r="E698" s="16">
        <v>140</v>
      </c>
      <c r="F698" s="16" t="s">
        <v>398</v>
      </c>
      <c r="G698" s="138" t="s">
        <v>9233</v>
      </c>
      <c r="H698" s="70"/>
    </row>
    <row r="699" spans="1:8" ht="13.25" customHeight="1" x14ac:dyDescent="0.15">
      <c r="A699" s="16" t="s">
        <v>4526</v>
      </c>
      <c r="B699" s="221" t="s">
        <v>373</v>
      </c>
      <c r="C699" s="298">
        <v>26</v>
      </c>
      <c r="D699" s="16" t="s">
        <v>395</v>
      </c>
      <c r="E699" s="16">
        <v>80</v>
      </c>
      <c r="F699" s="16" t="s">
        <v>393</v>
      </c>
      <c r="G699" s="138" t="s">
        <v>9233</v>
      </c>
      <c r="H699" s="70"/>
    </row>
    <row r="700" spans="1:8" ht="13.25" customHeight="1" x14ac:dyDescent="0.15">
      <c r="A700" s="16" t="s">
        <v>1951</v>
      </c>
      <c r="B700" s="221" t="s">
        <v>370</v>
      </c>
      <c r="C700" s="298">
        <v>129</v>
      </c>
      <c r="D700" s="16" t="s">
        <v>858</v>
      </c>
      <c r="E700" s="16">
        <v>70</v>
      </c>
      <c r="F700" s="16" t="s">
        <v>393</v>
      </c>
      <c r="G700" s="138" t="s">
        <v>9740</v>
      </c>
      <c r="H700" s="70"/>
    </row>
    <row r="701" spans="1:8" ht="13.25" customHeight="1" x14ac:dyDescent="0.15">
      <c r="A701" s="16" t="s">
        <v>949</v>
      </c>
      <c r="B701" s="221" t="s">
        <v>371</v>
      </c>
      <c r="C701" s="298">
        <v>110</v>
      </c>
      <c r="D701" s="16" t="s">
        <v>400</v>
      </c>
      <c r="E701" s="16">
        <v>70</v>
      </c>
      <c r="F701" s="16" t="s">
        <v>393</v>
      </c>
      <c r="G701" s="138" t="s">
        <v>9740</v>
      </c>
      <c r="H701" s="70"/>
    </row>
    <row r="702" spans="1:8" ht="13.25" customHeight="1" x14ac:dyDescent="0.15">
      <c r="A702" s="16" t="s">
        <v>942</v>
      </c>
      <c r="B702" s="221" t="s">
        <v>371</v>
      </c>
      <c r="C702" s="298">
        <v>111</v>
      </c>
      <c r="D702" s="16" t="s">
        <v>400</v>
      </c>
      <c r="E702" s="16">
        <v>90</v>
      </c>
      <c r="F702" s="16" t="s">
        <v>398</v>
      </c>
      <c r="G702" s="138" t="s">
        <v>9740</v>
      </c>
      <c r="H702" s="70"/>
    </row>
    <row r="703" spans="1:8" ht="13.25" customHeight="1" x14ac:dyDescent="0.15">
      <c r="A703" s="16" t="s">
        <v>934</v>
      </c>
      <c r="B703" s="221" t="s">
        <v>371</v>
      </c>
      <c r="C703" s="298">
        <v>135</v>
      </c>
      <c r="D703" s="16" t="s">
        <v>858</v>
      </c>
      <c r="E703" s="16">
        <v>180</v>
      </c>
      <c r="F703" s="16" t="s">
        <v>386</v>
      </c>
      <c r="G703" s="138" t="s">
        <v>9740</v>
      </c>
      <c r="H703" s="70"/>
    </row>
    <row r="704" spans="1:8" ht="13.25" customHeight="1" x14ac:dyDescent="0.15">
      <c r="A704" s="16" t="s">
        <v>1242</v>
      </c>
      <c r="B704" s="221" t="s">
        <v>371</v>
      </c>
      <c r="C704" s="298">
        <v>136</v>
      </c>
      <c r="D704" s="16" t="s">
        <v>858</v>
      </c>
      <c r="E704" s="16">
        <v>70</v>
      </c>
      <c r="F704" s="16" t="s">
        <v>393</v>
      </c>
      <c r="G704" s="138" t="s">
        <v>9740</v>
      </c>
      <c r="H704" s="70"/>
    </row>
    <row r="705" spans="1:8" ht="13.25" customHeight="1" x14ac:dyDescent="0.15">
      <c r="A705" s="16" t="s">
        <v>1206</v>
      </c>
      <c r="B705" s="221" t="s">
        <v>371</v>
      </c>
      <c r="C705" s="298">
        <v>160</v>
      </c>
      <c r="D705" s="16" t="s">
        <v>392</v>
      </c>
      <c r="E705" s="16">
        <v>70</v>
      </c>
      <c r="F705" s="16" t="s">
        <v>393</v>
      </c>
      <c r="G705" s="138" t="s">
        <v>9740</v>
      </c>
      <c r="H705" s="70"/>
    </row>
    <row r="706" spans="1:8" ht="13.25" customHeight="1" x14ac:dyDescent="0.15">
      <c r="A706" s="16" t="s">
        <v>1208</v>
      </c>
      <c r="B706" s="221" t="s">
        <v>371</v>
      </c>
      <c r="C706" s="298">
        <v>161</v>
      </c>
      <c r="D706" s="16" t="s">
        <v>392</v>
      </c>
      <c r="E706" s="16">
        <v>90</v>
      </c>
      <c r="F706" s="16" t="s">
        <v>398</v>
      </c>
      <c r="G706" s="138" t="s">
        <v>9740</v>
      </c>
      <c r="H706" s="70"/>
    </row>
    <row r="707" spans="1:8" ht="13.25" customHeight="1" x14ac:dyDescent="0.15">
      <c r="A707" s="16" t="s">
        <v>1188</v>
      </c>
      <c r="B707" s="221" t="s">
        <v>371</v>
      </c>
      <c r="C707" s="298">
        <v>162</v>
      </c>
      <c r="D707" s="16" t="s">
        <v>392</v>
      </c>
      <c r="E707" s="16">
        <v>180</v>
      </c>
      <c r="F707" s="16" t="s">
        <v>386</v>
      </c>
      <c r="G707" s="138" t="s">
        <v>9740</v>
      </c>
      <c r="H707" s="70"/>
    </row>
    <row r="708" spans="1:8" ht="13.25" customHeight="1" x14ac:dyDescent="0.15">
      <c r="A708" s="16" t="s">
        <v>1912</v>
      </c>
      <c r="B708" s="221" t="s">
        <v>372</v>
      </c>
      <c r="C708" s="298">
        <v>136</v>
      </c>
      <c r="D708" s="16" t="s">
        <v>858</v>
      </c>
      <c r="E708" s="16">
        <v>130</v>
      </c>
      <c r="F708" s="16" t="s">
        <v>393</v>
      </c>
      <c r="G708" s="138" t="s">
        <v>9740</v>
      </c>
      <c r="H708" s="70"/>
    </row>
    <row r="709" spans="1:8" ht="13.25" customHeight="1" x14ac:dyDescent="0.15">
      <c r="A709" s="16" t="s">
        <v>1796</v>
      </c>
      <c r="B709" s="221" t="s">
        <v>9157</v>
      </c>
      <c r="C709" s="298">
        <v>33</v>
      </c>
      <c r="D709" s="16" t="s">
        <v>395</v>
      </c>
      <c r="E709" s="16">
        <v>140</v>
      </c>
      <c r="F709" s="16" t="s">
        <v>386</v>
      </c>
      <c r="G709" s="138" t="s">
        <v>9215</v>
      </c>
      <c r="H709" s="70"/>
    </row>
    <row r="710" spans="1:8" ht="13.25" customHeight="1" x14ac:dyDescent="0.15">
      <c r="A710" s="16" t="s">
        <v>1944</v>
      </c>
      <c r="B710" s="221" t="s">
        <v>9157</v>
      </c>
      <c r="C710" s="298">
        <v>53</v>
      </c>
      <c r="D710" s="16" t="s">
        <v>389</v>
      </c>
      <c r="E710" s="16">
        <v>90</v>
      </c>
      <c r="F710" s="16" t="s">
        <v>398</v>
      </c>
      <c r="G710" s="138" t="s">
        <v>9215</v>
      </c>
      <c r="H710" s="70"/>
    </row>
    <row r="711" spans="1:8" ht="13.25" customHeight="1" x14ac:dyDescent="0.15">
      <c r="A711" s="16" t="s">
        <v>9164</v>
      </c>
      <c r="B711" s="221" t="s">
        <v>9157</v>
      </c>
      <c r="C711" s="298">
        <v>95</v>
      </c>
      <c r="D711" s="16" t="s">
        <v>385</v>
      </c>
      <c r="E711" s="16">
        <v>110</v>
      </c>
      <c r="F711" s="16" t="s">
        <v>393</v>
      </c>
      <c r="G711" s="138" t="s">
        <v>9215</v>
      </c>
      <c r="H711" s="70"/>
    </row>
    <row r="712" spans="1:8" ht="13.25" customHeight="1" x14ac:dyDescent="0.15">
      <c r="A712" s="16" t="s">
        <v>9165</v>
      </c>
      <c r="B712" s="221" t="s">
        <v>9157</v>
      </c>
      <c r="C712" s="298">
        <v>96</v>
      </c>
      <c r="D712" s="16" t="s">
        <v>385</v>
      </c>
      <c r="E712" s="16">
        <v>120</v>
      </c>
      <c r="F712" s="16" t="s">
        <v>393</v>
      </c>
      <c r="G712" s="138" t="s">
        <v>9215</v>
      </c>
      <c r="H712" s="70"/>
    </row>
    <row r="713" spans="1:8" ht="13.25" customHeight="1" x14ac:dyDescent="0.15">
      <c r="A713" s="16" t="s">
        <v>9166</v>
      </c>
      <c r="B713" s="221" t="s">
        <v>9157</v>
      </c>
      <c r="C713" s="298">
        <v>111</v>
      </c>
      <c r="D713" s="16" t="s">
        <v>400</v>
      </c>
      <c r="E713" s="16">
        <v>130</v>
      </c>
      <c r="F713" s="16" t="s">
        <v>393</v>
      </c>
      <c r="G713" s="138" t="s">
        <v>9215</v>
      </c>
      <c r="H713" s="70"/>
    </row>
    <row r="714" spans="1:8" ht="13.25" customHeight="1" x14ac:dyDescent="0.15">
      <c r="A714" s="16" t="s">
        <v>9161</v>
      </c>
      <c r="B714" s="221" t="s">
        <v>9157</v>
      </c>
      <c r="C714" s="298">
        <v>22</v>
      </c>
      <c r="D714" s="16" t="s">
        <v>407</v>
      </c>
      <c r="E714" s="16">
        <v>70</v>
      </c>
      <c r="F714" s="16" t="s">
        <v>398</v>
      </c>
      <c r="G714" s="138" t="s">
        <v>9242</v>
      </c>
      <c r="H714" s="70"/>
    </row>
    <row r="715" spans="1:8" ht="13.25" customHeight="1" x14ac:dyDescent="0.15">
      <c r="A715" s="16" t="s">
        <v>9162</v>
      </c>
      <c r="B715" s="221" t="s">
        <v>9157</v>
      </c>
      <c r="C715" s="298">
        <v>24</v>
      </c>
      <c r="D715" s="16" t="s">
        <v>407</v>
      </c>
      <c r="E715" s="16">
        <v>110</v>
      </c>
      <c r="F715" s="16" t="s">
        <v>393</v>
      </c>
      <c r="G715" s="138" t="s">
        <v>9243</v>
      </c>
      <c r="H715" s="70"/>
    </row>
    <row r="716" spans="1:8" ht="13.25" customHeight="1" x14ac:dyDescent="0.15">
      <c r="A716" s="16" t="s">
        <v>9162</v>
      </c>
      <c r="B716" s="221" t="s">
        <v>9157</v>
      </c>
      <c r="C716" s="298">
        <v>24</v>
      </c>
      <c r="D716" s="16" t="s">
        <v>407</v>
      </c>
      <c r="E716" s="16">
        <v>110</v>
      </c>
      <c r="F716" s="16" t="s">
        <v>393</v>
      </c>
      <c r="G716" s="138" t="s">
        <v>9241</v>
      </c>
      <c r="H716" s="70"/>
    </row>
    <row r="717" spans="1:8" ht="13.25" customHeight="1" x14ac:dyDescent="0.15">
      <c r="A717" s="16" t="s">
        <v>923</v>
      </c>
      <c r="B717" s="221" t="s">
        <v>371</v>
      </c>
      <c r="C717" s="298">
        <v>188</v>
      </c>
      <c r="D717" s="16" t="s">
        <v>469</v>
      </c>
      <c r="E717" s="16"/>
      <c r="F717" s="16" t="s">
        <v>1542</v>
      </c>
      <c r="G717" s="138" t="s">
        <v>9152</v>
      </c>
      <c r="H717" s="70"/>
    </row>
    <row r="718" spans="1:8" ht="13.25" customHeight="1" x14ac:dyDescent="0.15">
      <c r="A718" s="16" t="s">
        <v>4751</v>
      </c>
      <c r="B718" s="221" t="s">
        <v>373</v>
      </c>
      <c r="C718" s="298">
        <v>178</v>
      </c>
      <c r="D718" s="16" t="s">
        <v>469</v>
      </c>
      <c r="E718" s="16"/>
      <c r="F718" s="16" t="s">
        <v>1542</v>
      </c>
      <c r="G718" s="138" t="s">
        <v>9152</v>
      </c>
      <c r="H718" s="70"/>
    </row>
    <row r="719" spans="1:8" ht="13.25" customHeight="1" x14ac:dyDescent="0.15">
      <c r="A719" s="16" t="s">
        <v>9095</v>
      </c>
      <c r="B719" s="221" t="s">
        <v>9124</v>
      </c>
      <c r="C719" s="298">
        <v>144</v>
      </c>
      <c r="D719" s="16" t="s">
        <v>469</v>
      </c>
      <c r="E719" s="16"/>
      <c r="F719" s="16" t="s">
        <v>1542</v>
      </c>
      <c r="G719" s="138" t="s">
        <v>9152</v>
      </c>
      <c r="H719" s="70"/>
    </row>
    <row r="720" spans="1:8" ht="13.25" customHeight="1" x14ac:dyDescent="0.15">
      <c r="A720" s="16" t="s">
        <v>4660</v>
      </c>
      <c r="B720" s="221" t="s">
        <v>9157</v>
      </c>
      <c r="C720" s="298">
        <v>59</v>
      </c>
      <c r="D720" s="16" t="s">
        <v>389</v>
      </c>
      <c r="E720" s="16">
        <v>70</v>
      </c>
      <c r="F720" s="16" t="s">
        <v>393</v>
      </c>
      <c r="G720" s="138" t="s">
        <v>9561</v>
      </c>
      <c r="H720" s="70"/>
    </row>
    <row r="721" spans="1:8" ht="13.25" customHeight="1" x14ac:dyDescent="0.15">
      <c r="A721" s="16" t="s">
        <v>4661</v>
      </c>
      <c r="B721" s="221" t="s">
        <v>9157</v>
      </c>
      <c r="C721" s="298">
        <v>60</v>
      </c>
      <c r="D721" s="16" t="s">
        <v>389</v>
      </c>
      <c r="E721" s="16">
        <v>100</v>
      </c>
      <c r="F721" s="16" t="s">
        <v>398</v>
      </c>
      <c r="G721" s="138" t="s">
        <v>9561</v>
      </c>
      <c r="H721" s="70"/>
    </row>
    <row r="722" spans="1:8" ht="13.25" customHeight="1" x14ac:dyDescent="0.15">
      <c r="A722" s="16" t="s">
        <v>456</v>
      </c>
      <c r="B722" s="221">
        <v>151</v>
      </c>
      <c r="C722" s="298">
        <v>25</v>
      </c>
      <c r="D722" s="16" t="s">
        <v>404</v>
      </c>
      <c r="E722" s="16">
        <v>60</v>
      </c>
      <c r="F722" s="16" t="s">
        <v>393</v>
      </c>
      <c r="G722" s="138" t="s">
        <v>9393</v>
      </c>
      <c r="H722" s="70"/>
    </row>
    <row r="723" spans="1:8" ht="13.25" customHeight="1" x14ac:dyDescent="0.15">
      <c r="A723" s="16" t="s">
        <v>537</v>
      </c>
      <c r="B723" s="221">
        <v>151</v>
      </c>
      <c r="C723" s="298">
        <v>133</v>
      </c>
      <c r="D723" s="16" t="s">
        <v>392</v>
      </c>
      <c r="E723" s="16">
        <v>70</v>
      </c>
      <c r="F723" s="16" t="s">
        <v>393</v>
      </c>
      <c r="G723" s="138" t="s">
        <v>9393</v>
      </c>
      <c r="H723" s="70"/>
    </row>
    <row r="724" spans="1:8" ht="13.25" customHeight="1" x14ac:dyDescent="0.15">
      <c r="A724" s="16" t="s">
        <v>4717</v>
      </c>
      <c r="B724" s="221" t="s">
        <v>9124</v>
      </c>
      <c r="C724" s="298">
        <v>77</v>
      </c>
      <c r="D724" s="16" t="s">
        <v>385</v>
      </c>
      <c r="E724" s="16">
        <v>90</v>
      </c>
      <c r="F724" s="16" t="s">
        <v>393</v>
      </c>
      <c r="G724" s="138" t="s">
        <v>9562</v>
      </c>
      <c r="H724" s="70"/>
    </row>
    <row r="725" spans="1:8" ht="13.25" customHeight="1" x14ac:dyDescent="0.15">
      <c r="A725" s="16" t="s">
        <v>9087</v>
      </c>
      <c r="B725" s="221" t="s">
        <v>9124</v>
      </c>
      <c r="C725" s="298">
        <v>79</v>
      </c>
      <c r="D725" s="16" t="s">
        <v>385</v>
      </c>
      <c r="E725" s="16">
        <v>130</v>
      </c>
      <c r="F725" s="16" t="s">
        <v>393</v>
      </c>
      <c r="G725" s="138" t="s">
        <v>9562</v>
      </c>
      <c r="H725" s="70"/>
    </row>
    <row r="726" spans="1:8" ht="13.25" customHeight="1" x14ac:dyDescent="0.15">
      <c r="A726" s="16" t="s">
        <v>4525</v>
      </c>
      <c r="B726" s="221" t="s">
        <v>370</v>
      </c>
      <c r="C726" s="298">
        <v>38</v>
      </c>
      <c r="D726" s="16" t="s">
        <v>395</v>
      </c>
      <c r="E726" s="16">
        <v>180</v>
      </c>
      <c r="F726" s="16" t="s">
        <v>386</v>
      </c>
      <c r="G726" s="138" t="s">
        <v>9590</v>
      </c>
      <c r="H726" s="70"/>
    </row>
    <row r="727" spans="1:8" ht="13.25" customHeight="1" x14ac:dyDescent="0.15">
      <c r="A727" s="16" t="s">
        <v>1862</v>
      </c>
      <c r="B727" s="221" t="s">
        <v>9042</v>
      </c>
      <c r="C727" s="298">
        <v>10</v>
      </c>
      <c r="D727" s="16" t="s">
        <v>395</v>
      </c>
      <c r="E727" s="16">
        <v>140</v>
      </c>
      <c r="F727" s="16" t="s">
        <v>398</v>
      </c>
      <c r="G727" s="138" t="s">
        <v>9590</v>
      </c>
      <c r="H727" s="70"/>
    </row>
    <row r="728" spans="1:8" ht="13.25" customHeight="1" x14ac:dyDescent="0.15">
      <c r="A728" s="16" t="s">
        <v>410</v>
      </c>
      <c r="B728" s="221" t="s">
        <v>9042</v>
      </c>
      <c r="C728" s="298">
        <v>19</v>
      </c>
      <c r="D728" s="16" t="s">
        <v>404</v>
      </c>
      <c r="E728" s="16">
        <v>120</v>
      </c>
      <c r="F728" s="16" t="s">
        <v>398</v>
      </c>
      <c r="G728" s="138" t="s">
        <v>9591</v>
      </c>
      <c r="H728" s="70"/>
    </row>
    <row r="729" spans="1:8" ht="13.25" customHeight="1" x14ac:dyDescent="0.15">
      <c r="A729" s="16" t="s">
        <v>500</v>
      </c>
      <c r="B729" s="221"/>
      <c r="C729" s="298">
        <v>1</v>
      </c>
      <c r="D729" s="16" t="s">
        <v>496</v>
      </c>
      <c r="E729" s="16"/>
      <c r="F729" s="16" t="s">
        <v>496</v>
      </c>
      <c r="G729" s="138" t="s">
        <v>9414</v>
      </c>
      <c r="H729" s="70"/>
    </row>
    <row r="730" spans="1:8" ht="13.25" customHeight="1" x14ac:dyDescent="0.15">
      <c r="A730" s="16" t="s">
        <v>499</v>
      </c>
      <c r="B730" s="221"/>
      <c r="C730" s="298">
        <v>2</v>
      </c>
      <c r="D730" s="16" t="s">
        <v>496</v>
      </c>
      <c r="E730" s="16"/>
      <c r="F730" s="16" t="s">
        <v>496</v>
      </c>
      <c r="G730" s="138" t="s">
        <v>9414</v>
      </c>
      <c r="H730" s="70"/>
    </row>
    <row r="731" spans="1:8" ht="13.25" customHeight="1" x14ac:dyDescent="0.15">
      <c r="A731" s="16" t="s">
        <v>503</v>
      </c>
      <c r="B731" s="221"/>
      <c r="C731" s="298">
        <v>3</v>
      </c>
      <c r="D731" s="16" t="s">
        <v>496</v>
      </c>
      <c r="E731" s="16"/>
      <c r="F731" s="16" t="s">
        <v>496</v>
      </c>
      <c r="G731" s="138" t="s">
        <v>9414</v>
      </c>
      <c r="H731" s="70"/>
    </row>
    <row r="732" spans="1:8" ht="13.25" customHeight="1" x14ac:dyDescent="0.15">
      <c r="A732" s="16" t="s">
        <v>501</v>
      </c>
      <c r="B732" s="221"/>
      <c r="C732" s="298">
        <v>4</v>
      </c>
      <c r="D732" s="16" t="s">
        <v>496</v>
      </c>
      <c r="E732" s="16"/>
      <c r="F732" s="16" t="s">
        <v>496</v>
      </c>
      <c r="G732" s="138" t="s">
        <v>9414</v>
      </c>
      <c r="H732" s="70"/>
    </row>
    <row r="733" spans="1:8" ht="13.25" customHeight="1" x14ac:dyDescent="0.15">
      <c r="A733" s="16" t="s">
        <v>502</v>
      </c>
      <c r="B733" s="221"/>
      <c r="C733" s="298">
        <v>5</v>
      </c>
      <c r="D733" s="16" t="s">
        <v>496</v>
      </c>
      <c r="E733" s="16"/>
      <c r="F733" s="16" t="s">
        <v>496</v>
      </c>
      <c r="G733" s="138" t="s">
        <v>9414</v>
      </c>
      <c r="H733" s="70"/>
    </row>
    <row r="734" spans="1:8" ht="13.25" customHeight="1" x14ac:dyDescent="0.15">
      <c r="A734" s="16" t="s">
        <v>498</v>
      </c>
      <c r="B734" s="221"/>
      <c r="C734" s="298">
        <v>6</v>
      </c>
      <c r="D734" s="16" t="s">
        <v>496</v>
      </c>
      <c r="E734" s="16"/>
      <c r="F734" s="16" t="s">
        <v>496</v>
      </c>
      <c r="G734" s="138" t="s">
        <v>9414</v>
      </c>
      <c r="H734" s="70"/>
    </row>
    <row r="735" spans="1:8" ht="13.25" customHeight="1" x14ac:dyDescent="0.15">
      <c r="A735" s="16" t="s">
        <v>924</v>
      </c>
      <c r="B735" s="221"/>
      <c r="C735" s="298">
        <v>7</v>
      </c>
      <c r="D735" s="16" t="s">
        <v>496</v>
      </c>
      <c r="E735" s="16"/>
      <c r="F735" s="16" t="s">
        <v>496</v>
      </c>
      <c r="G735" s="138" t="s">
        <v>9414</v>
      </c>
      <c r="H735" s="70"/>
    </row>
    <row r="736" spans="1:8" ht="13.25" customHeight="1" x14ac:dyDescent="0.15">
      <c r="A736" s="16" t="s">
        <v>852</v>
      </c>
      <c r="B736" s="221"/>
      <c r="C736" s="298">
        <v>8</v>
      </c>
      <c r="D736" s="16" t="s">
        <v>496</v>
      </c>
      <c r="E736" s="16"/>
      <c r="F736" s="16" t="s">
        <v>496</v>
      </c>
      <c r="G736" s="138" t="s">
        <v>9414</v>
      </c>
      <c r="H736" s="70"/>
    </row>
    <row r="737" spans="1:8" ht="13.25" customHeight="1" x14ac:dyDescent="0.15">
      <c r="A737" s="16" t="s">
        <v>2384</v>
      </c>
      <c r="B737" s="221" t="s">
        <v>372</v>
      </c>
      <c r="C737" s="298">
        <v>148</v>
      </c>
      <c r="D737" s="16" t="s">
        <v>847</v>
      </c>
      <c r="E737" s="16">
        <v>70</v>
      </c>
      <c r="F737" s="16" t="s">
        <v>393</v>
      </c>
      <c r="G737" s="138" t="s">
        <v>9563</v>
      </c>
      <c r="H737" s="70"/>
    </row>
    <row r="738" spans="1:8" ht="13.25" customHeight="1" x14ac:dyDescent="0.15">
      <c r="A738" s="16" t="s">
        <v>2385</v>
      </c>
      <c r="B738" s="221" t="s">
        <v>372</v>
      </c>
      <c r="C738" s="298">
        <v>149</v>
      </c>
      <c r="D738" s="16" t="s">
        <v>847</v>
      </c>
      <c r="E738" s="16">
        <v>110</v>
      </c>
      <c r="F738" s="16" t="s">
        <v>398</v>
      </c>
      <c r="G738" s="138" t="s">
        <v>9563</v>
      </c>
      <c r="H738" s="70"/>
    </row>
    <row r="739" spans="1:8" ht="13.25" customHeight="1" x14ac:dyDescent="0.15">
      <c r="A739" s="16" t="s">
        <v>2531</v>
      </c>
      <c r="B739" s="221" t="s">
        <v>372</v>
      </c>
      <c r="C739" s="298">
        <v>56</v>
      </c>
      <c r="D739" s="16" t="s">
        <v>389</v>
      </c>
      <c r="E739" s="16">
        <v>70</v>
      </c>
      <c r="F739" s="16" t="s">
        <v>393</v>
      </c>
      <c r="G739" s="138" t="s">
        <v>9564</v>
      </c>
      <c r="H739" s="70"/>
    </row>
    <row r="740" spans="1:8" ht="13.25" customHeight="1" x14ac:dyDescent="0.15">
      <c r="A740" s="16" t="s">
        <v>2532</v>
      </c>
      <c r="B740" s="221" t="s">
        <v>372</v>
      </c>
      <c r="C740" s="298">
        <v>57</v>
      </c>
      <c r="D740" s="16" t="s">
        <v>389</v>
      </c>
      <c r="E740" s="16">
        <v>90</v>
      </c>
      <c r="F740" s="16" t="s">
        <v>398</v>
      </c>
      <c r="G740" s="138" t="s">
        <v>9564</v>
      </c>
      <c r="H740" s="70"/>
    </row>
    <row r="741" spans="1:8" ht="13.25" customHeight="1" x14ac:dyDescent="0.15">
      <c r="A741" s="16" t="s">
        <v>578</v>
      </c>
      <c r="B741" s="221" t="s">
        <v>9257</v>
      </c>
      <c r="C741" s="298">
        <v>10</v>
      </c>
      <c r="D741" s="16" t="s">
        <v>389</v>
      </c>
      <c r="E741" s="16">
        <v>60</v>
      </c>
      <c r="F741" s="16" t="s">
        <v>393</v>
      </c>
      <c r="G741" s="138" t="s">
        <v>9565</v>
      </c>
      <c r="H741" s="70"/>
    </row>
    <row r="742" spans="1:8" ht="13.25" customHeight="1" x14ac:dyDescent="0.15">
      <c r="A742" s="16" t="s">
        <v>571</v>
      </c>
      <c r="B742" s="221" t="s">
        <v>9257</v>
      </c>
      <c r="C742" s="298">
        <v>11</v>
      </c>
      <c r="D742" s="16" t="s">
        <v>389</v>
      </c>
      <c r="E742" s="16">
        <v>90</v>
      </c>
      <c r="F742" s="16" t="s">
        <v>398</v>
      </c>
      <c r="G742" s="138" t="s">
        <v>9565</v>
      </c>
      <c r="H742" s="70"/>
    </row>
    <row r="743" spans="1:8" ht="13.25" customHeight="1" x14ac:dyDescent="0.15">
      <c r="A743" s="16" t="s">
        <v>949</v>
      </c>
      <c r="B743" s="221" t="s">
        <v>372</v>
      </c>
      <c r="C743" s="298">
        <v>105</v>
      </c>
      <c r="D743" s="16" t="s">
        <v>400</v>
      </c>
      <c r="E743" s="16">
        <v>70</v>
      </c>
      <c r="F743" s="16" t="s">
        <v>393</v>
      </c>
      <c r="G743" s="138" t="s">
        <v>9582</v>
      </c>
      <c r="H743" s="70"/>
    </row>
    <row r="744" spans="1:8" ht="13.25" customHeight="1" x14ac:dyDescent="0.15">
      <c r="A744" s="16" t="s">
        <v>942</v>
      </c>
      <c r="B744" s="221" t="s">
        <v>372</v>
      </c>
      <c r="C744" s="298">
        <v>106</v>
      </c>
      <c r="D744" s="16" t="s">
        <v>400</v>
      </c>
      <c r="E744" s="16">
        <v>80</v>
      </c>
      <c r="F744" s="16" t="s">
        <v>398</v>
      </c>
      <c r="G744" s="138" t="s">
        <v>9582</v>
      </c>
      <c r="H744" s="70"/>
    </row>
    <row r="745" spans="1:8" ht="13.25" customHeight="1" x14ac:dyDescent="0.15">
      <c r="A745" s="16" t="s">
        <v>2911</v>
      </c>
      <c r="B745" s="221" t="s">
        <v>372</v>
      </c>
      <c r="C745" s="298">
        <v>16</v>
      </c>
      <c r="D745" s="16" t="s">
        <v>407</v>
      </c>
      <c r="E745" s="16">
        <v>60</v>
      </c>
      <c r="F745" s="16" t="s">
        <v>393</v>
      </c>
      <c r="G745" s="138" t="s">
        <v>9581</v>
      </c>
      <c r="H745" s="70"/>
    </row>
    <row r="746" spans="1:8" ht="13.25" customHeight="1" x14ac:dyDescent="0.15">
      <c r="A746" s="16" t="s">
        <v>2912</v>
      </c>
      <c r="B746" s="221" t="s">
        <v>372</v>
      </c>
      <c r="C746" s="298">
        <v>17</v>
      </c>
      <c r="D746" s="16" t="s">
        <v>407</v>
      </c>
      <c r="E746" s="16">
        <v>90</v>
      </c>
      <c r="F746" s="16" t="s">
        <v>398</v>
      </c>
      <c r="G746" s="138" t="s">
        <v>9581</v>
      </c>
      <c r="H746" s="70"/>
    </row>
    <row r="747" spans="1:8" ht="13.25" customHeight="1" x14ac:dyDescent="0.15">
      <c r="A747" s="16" t="s">
        <v>1498</v>
      </c>
      <c r="B747" s="221" t="s">
        <v>369</v>
      </c>
      <c r="C747" s="298">
        <v>36</v>
      </c>
      <c r="D747" s="16" t="s">
        <v>389</v>
      </c>
      <c r="E747" s="16">
        <v>140</v>
      </c>
      <c r="F747" s="16" t="s">
        <v>393</v>
      </c>
      <c r="G747" s="138" t="s">
        <v>9649</v>
      </c>
      <c r="H747" s="70"/>
    </row>
    <row r="748" spans="1:8" ht="13.25" customHeight="1" x14ac:dyDescent="0.15">
      <c r="A748" s="16" t="s">
        <v>2544</v>
      </c>
      <c r="B748" s="221" t="s">
        <v>373</v>
      </c>
      <c r="C748" s="298">
        <v>131</v>
      </c>
      <c r="D748" s="16" t="s">
        <v>847</v>
      </c>
      <c r="E748" s="16">
        <v>60</v>
      </c>
      <c r="F748" s="16" t="s">
        <v>393</v>
      </c>
      <c r="G748" s="138" t="s">
        <v>9727</v>
      </c>
      <c r="H748" s="70"/>
    </row>
    <row r="749" spans="1:8" ht="13.25" customHeight="1" x14ac:dyDescent="0.15">
      <c r="A749" s="16" t="s">
        <v>2545</v>
      </c>
      <c r="B749" s="221" t="s">
        <v>373</v>
      </c>
      <c r="C749" s="298">
        <v>132</v>
      </c>
      <c r="D749" s="16" t="s">
        <v>847</v>
      </c>
      <c r="E749" s="16">
        <v>90</v>
      </c>
      <c r="F749" s="16" t="s">
        <v>398</v>
      </c>
      <c r="G749" s="138" t="s">
        <v>9727</v>
      </c>
      <c r="H749" s="70"/>
    </row>
    <row r="750" spans="1:8" ht="13.25" customHeight="1" x14ac:dyDescent="0.15">
      <c r="A750" s="16" t="s">
        <v>2996</v>
      </c>
      <c r="B750" s="221" t="s">
        <v>371</v>
      </c>
      <c r="C750" s="298">
        <v>116</v>
      </c>
      <c r="D750" s="16" t="s">
        <v>400</v>
      </c>
      <c r="E750" s="16">
        <v>70</v>
      </c>
      <c r="F750" s="16" t="s">
        <v>393</v>
      </c>
      <c r="G750" s="138" t="s">
        <v>9726</v>
      </c>
      <c r="H750" s="70"/>
    </row>
    <row r="751" spans="1:8" ht="13.25" customHeight="1" x14ac:dyDescent="0.15">
      <c r="A751" s="16" t="s">
        <v>9445</v>
      </c>
      <c r="B751" s="221" t="s">
        <v>9475</v>
      </c>
      <c r="C751" s="298">
        <v>107</v>
      </c>
      <c r="D751" s="16" t="s">
        <v>847</v>
      </c>
      <c r="E751" s="16">
        <v>180</v>
      </c>
      <c r="F751" s="16" t="s">
        <v>398</v>
      </c>
      <c r="G751" s="138" t="s">
        <v>9573</v>
      </c>
      <c r="H751" s="70"/>
    </row>
    <row r="752" spans="1:8" ht="13.25" customHeight="1" x14ac:dyDescent="0.15">
      <c r="A752" s="16" t="s">
        <v>9445</v>
      </c>
      <c r="B752" s="221" t="s">
        <v>9475</v>
      </c>
      <c r="C752" s="298">
        <v>107</v>
      </c>
      <c r="D752" s="16" t="s">
        <v>847</v>
      </c>
      <c r="E752" s="16">
        <v>180</v>
      </c>
      <c r="F752" s="16" t="s">
        <v>398</v>
      </c>
      <c r="G752" s="138" t="s">
        <v>9574</v>
      </c>
      <c r="H752" s="70"/>
    </row>
    <row r="753" spans="1:8" ht="13.25" customHeight="1" x14ac:dyDescent="0.15">
      <c r="A753" s="16" t="s">
        <v>9445</v>
      </c>
      <c r="B753" s="221" t="s">
        <v>9475</v>
      </c>
      <c r="C753" s="298">
        <v>107</v>
      </c>
      <c r="D753" s="16" t="s">
        <v>847</v>
      </c>
      <c r="E753" s="16">
        <v>180</v>
      </c>
      <c r="F753" s="16" t="s">
        <v>398</v>
      </c>
      <c r="G753" s="138" t="s">
        <v>9861</v>
      </c>
      <c r="H753" s="70"/>
    </row>
    <row r="754" spans="1:8" ht="13.25" customHeight="1" x14ac:dyDescent="0.15">
      <c r="A754" s="16" t="s">
        <v>9448</v>
      </c>
      <c r="B754" s="221" t="s">
        <v>9475</v>
      </c>
      <c r="C754" s="298">
        <v>111</v>
      </c>
      <c r="D754" s="16" t="s">
        <v>149</v>
      </c>
      <c r="E754" s="16">
        <v>130</v>
      </c>
      <c r="F754" s="16" t="s">
        <v>393</v>
      </c>
      <c r="G754" s="138" t="s">
        <v>9575</v>
      </c>
      <c r="H754" s="70"/>
    </row>
    <row r="755" spans="1:8" ht="13.25" customHeight="1" x14ac:dyDescent="0.15">
      <c r="A755" s="16" t="s">
        <v>558</v>
      </c>
      <c r="B755" s="221" t="s">
        <v>9475</v>
      </c>
      <c r="C755" s="298">
        <v>31</v>
      </c>
      <c r="D755" s="16" t="s">
        <v>389</v>
      </c>
      <c r="E755" s="16">
        <v>130</v>
      </c>
      <c r="F755" s="16" t="s">
        <v>393</v>
      </c>
      <c r="G755" s="138" t="s">
        <v>9663</v>
      </c>
      <c r="H755" s="70"/>
    </row>
    <row r="756" spans="1:8" ht="13.25" customHeight="1" x14ac:dyDescent="0.15">
      <c r="A756" s="16" t="s">
        <v>4654</v>
      </c>
      <c r="B756" s="221"/>
      <c r="C756" s="298">
        <v>9</v>
      </c>
      <c r="D756" s="16" t="s">
        <v>496</v>
      </c>
      <c r="E756" s="16"/>
      <c r="F756" s="16" t="s">
        <v>496</v>
      </c>
      <c r="G756" s="138" t="s">
        <v>9576</v>
      </c>
      <c r="H756" s="70"/>
    </row>
    <row r="757" spans="1:8" ht="13.25" customHeight="1" x14ac:dyDescent="0.15">
      <c r="A757" s="16" t="s">
        <v>4685</v>
      </c>
      <c r="B757" s="221"/>
      <c r="C757" s="298">
        <v>10</v>
      </c>
      <c r="D757" s="16" t="s">
        <v>496</v>
      </c>
      <c r="E757" s="16"/>
      <c r="F757" s="16" t="s">
        <v>496</v>
      </c>
      <c r="G757" s="138" t="s">
        <v>9576</v>
      </c>
      <c r="H757" s="70"/>
    </row>
    <row r="758" spans="1:8" ht="13.25" customHeight="1" x14ac:dyDescent="0.15">
      <c r="A758" s="16" t="s">
        <v>4655</v>
      </c>
      <c r="B758" s="221"/>
      <c r="C758" s="298">
        <v>11</v>
      </c>
      <c r="D758" s="16" t="s">
        <v>496</v>
      </c>
      <c r="E758" s="16"/>
      <c r="F758" s="16" t="s">
        <v>496</v>
      </c>
      <c r="G758" s="138" t="s">
        <v>9576</v>
      </c>
      <c r="H758" s="70"/>
    </row>
    <row r="759" spans="1:8" ht="13.25" customHeight="1" x14ac:dyDescent="0.15">
      <c r="A759" s="16" t="s">
        <v>4586</v>
      </c>
      <c r="B759" s="221"/>
      <c r="C759" s="298">
        <v>12</v>
      </c>
      <c r="D759" s="16" t="s">
        <v>496</v>
      </c>
      <c r="E759" s="16"/>
      <c r="F759" s="16" t="s">
        <v>496</v>
      </c>
      <c r="G759" s="138" t="s">
        <v>9576</v>
      </c>
      <c r="H759" s="70"/>
    </row>
    <row r="760" spans="1:8" ht="13.25" customHeight="1" x14ac:dyDescent="0.15">
      <c r="A760" s="16" t="s">
        <v>4703</v>
      </c>
      <c r="B760" s="221"/>
      <c r="C760" s="298">
        <v>13</v>
      </c>
      <c r="D760" s="16" t="s">
        <v>496</v>
      </c>
      <c r="E760" s="16"/>
      <c r="F760" s="16" t="s">
        <v>496</v>
      </c>
      <c r="G760" s="138" t="s">
        <v>9576</v>
      </c>
      <c r="H760" s="70"/>
    </row>
    <row r="761" spans="1:8" ht="13.25" customHeight="1" x14ac:dyDescent="0.15">
      <c r="A761" s="16" t="s">
        <v>4587</v>
      </c>
      <c r="B761" s="221"/>
      <c r="C761" s="298">
        <v>14</v>
      </c>
      <c r="D761" s="16" t="s">
        <v>496</v>
      </c>
      <c r="E761" s="16"/>
      <c r="F761" s="16" t="s">
        <v>496</v>
      </c>
      <c r="G761" s="138" t="s">
        <v>9576</v>
      </c>
      <c r="H761" s="70"/>
    </row>
    <row r="762" spans="1:8" ht="13.25" customHeight="1" x14ac:dyDescent="0.15">
      <c r="A762" s="16" t="s">
        <v>8749</v>
      </c>
      <c r="B762" s="221"/>
      <c r="C762" s="298">
        <v>15</v>
      </c>
      <c r="D762" s="16" t="s">
        <v>496</v>
      </c>
      <c r="E762" s="16"/>
      <c r="F762" s="16" t="s">
        <v>496</v>
      </c>
      <c r="G762" s="138" t="s">
        <v>9576</v>
      </c>
      <c r="H762" s="70"/>
    </row>
    <row r="763" spans="1:8" ht="13.25" customHeight="1" x14ac:dyDescent="0.15">
      <c r="A763" s="16" t="s">
        <v>8750</v>
      </c>
      <c r="B763" s="221"/>
      <c r="C763" s="298">
        <v>16</v>
      </c>
      <c r="D763" s="16" t="s">
        <v>496</v>
      </c>
      <c r="E763" s="16"/>
      <c r="F763" s="16" t="s">
        <v>496</v>
      </c>
      <c r="G763" s="138" t="s">
        <v>9576</v>
      </c>
      <c r="H763" s="70"/>
    </row>
    <row r="764" spans="1:8" ht="13.25" customHeight="1" x14ac:dyDescent="0.15">
      <c r="A764" s="16" t="s">
        <v>868</v>
      </c>
      <c r="B764" s="221" t="s">
        <v>9475</v>
      </c>
      <c r="C764" s="298">
        <v>3</v>
      </c>
      <c r="D764" s="16" t="s">
        <v>407</v>
      </c>
      <c r="E764" s="16">
        <v>90</v>
      </c>
      <c r="F764" s="16" t="s">
        <v>398</v>
      </c>
      <c r="G764" s="138" t="s">
        <v>9650</v>
      </c>
      <c r="H764" s="70"/>
    </row>
    <row r="765" spans="1:8" ht="13.25" customHeight="1" x14ac:dyDescent="0.15">
      <c r="A765" s="16" t="s">
        <v>2306</v>
      </c>
      <c r="B765" s="221" t="s">
        <v>9475</v>
      </c>
      <c r="C765" s="298">
        <v>119</v>
      </c>
      <c r="D765" s="16" t="s">
        <v>392</v>
      </c>
      <c r="E765" s="16">
        <v>100</v>
      </c>
      <c r="F765" s="16" t="s">
        <v>393</v>
      </c>
      <c r="G765" s="138" t="s">
        <v>9650</v>
      </c>
      <c r="H765" s="70"/>
    </row>
    <row r="766" spans="1:8" ht="13.25" customHeight="1" x14ac:dyDescent="0.15">
      <c r="A766" s="16" t="s">
        <v>2902</v>
      </c>
      <c r="B766" s="221" t="s">
        <v>372</v>
      </c>
      <c r="C766" s="297">
        <v>13</v>
      </c>
      <c r="D766" s="16" t="s">
        <v>407</v>
      </c>
      <c r="E766" s="16">
        <v>70</v>
      </c>
      <c r="F766" s="16" t="s">
        <v>393</v>
      </c>
      <c r="G766" s="138" t="s">
        <v>9725</v>
      </c>
      <c r="H766" s="70"/>
    </row>
    <row r="767" spans="1:8" ht="13.25" customHeight="1" x14ac:dyDescent="0.15">
      <c r="A767" s="16" t="s">
        <v>2903</v>
      </c>
      <c r="B767" s="221" t="s">
        <v>372</v>
      </c>
      <c r="C767" s="297">
        <v>14</v>
      </c>
      <c r="D767" s="16" t="s">
        <v>407</v>
      </c>
      <c r="E767" s="16">
        <v>90</v>
      </c>
      <c r="F767" s="16" t="s">
        <v>398</v>
      </c>
      <c r="G767" s="138" t="s">
        <v>9725</v>
      </c>
      <c r="H767" s="70"/>
    </row>
    <row r="768" spans="1:8" ht="13.25" customHeight="1" x14ac:dyDescent="0.15">
      <c r="A768" s="16" t="s">
        <v>443</v>
      </c>
      <c r="B768" s="221">
        <v>151</v>
      </c>
      <c r="C768" s="298">
        <v>4</v>
      </c>
      <c r="D768" s="16" t="s">
        <v>395</v>
      </c>
      <c r="E768" s="16">
        <v>70</v>
      </c>
      <c r="F768" s="16" t="s">
        <v>393</v>
      </c>
      <c r="G768" s="138" t="s">
        <v>9596</v>
      </c>
      <c r="H768" s="70"/>
    </row>
    <row r="769" spans="1:8" ht="13.25" customHeight="1" x14ac:dyDescent="0.15">
      <c r="A769" s="16" t="s">
        <v>421</v>
      </c>
      <c r="B769" s="221">
        <v>151</v>
      </c>
      <c r="C769" s="298">
        <v>5</v>
      </c>
      <c r="D769" s="16" t="s">
        <v>395</v>
      </c>
      <c r="E769" s="16">
        <v>100</v>
      </c>
      <c r="F769" s="16" t="s">
        <v>398</v>
      </c>
      <c r="G769" s="138" t="s">
        <v>9596</v>
      </c>
      <c r="H769" s="70"/>
    </row>
    <row r="770" spans="1:8" ht="13.25" customHeight="1" x14ac:dyDescent="0.15">
      <c r="A770" s="16" t="s">
        <v>4549</v>
      </c>
      <c r="B770" s="221" t="s">
        <v>372</v>
      </c>
      <c r="C770" s="298">
        <v>100</v>
      </c>
      <c r="D770" s="16" t="s">
        <v>385</v>
      </c>
      <c r="E770" s="16">
        <v>80</v>
      </c>
      <c r="F770" s="16" t="s">
        <v>393</v>
      </c>
      <c r="G770" s="138" t="s">
        <v>9597</v>
      </c>
      <c r="H770" s="70"/>
    </row>
    <row r="771" spans="1:8" ht="13.25" customHeight="1" x14ac:dyDescent="0.15">
      <c r="A771" s="16" t="s">
        <v>456</v>
      </c>
      <c r="B771" s="221" t="s">
        <v>371</v>
      </c>
      <c r="C771" s="297">
        <v>62</v>
      </c>
      <c r="D771" s="16" t="s">
        <v>404</v>
      </c>
      <c r="E771" s="16">
        <v>70</v>
      </c>
      <c r="F771" s="16" t="s">
        <v>393</v>
      </c>
      <c r="G771" s="138" t="s">
        <v>9654</v>
      </c>
      <c r="H771" s="70"/>
    </row>
    <row r="772" spans="1:8" ht="13.25" customHeight="1" x14ac:dyDescent="0.15">
      <c r="A772" s="16" t="s">
        <v>441</v>
      </c>
      <c r="B772" s="221">
        <v>151</v>
      </c>
      <c r="C772" s="297">
        <v>1</v>
      </c>
      <c r="D772" s="16" t="s">
        <v>407</v>
      </c>
      <c r="E772" s="16">
        <v>70</v>
      </c>
      <c r="F772" s="16" t="s">
        <v>393</v>
      </c>
      <c r="G772" s="138" t="s">
        <v>9659</v>
      </c>
      <c r="H772" s="70"/>
    </row>
    <row r="773" spans="1:8" ht="13.25" customHeight="1" x14ac:dyDescent="0.15">
      <c r="A773" s="16" t="s">
        <v>443</v>
      </c>
      <c r="B773" s="221">
        <v>151</v>
      </c>
      <c r="C773" s="297">
        <v>4</v>
      </c>
      <c r="D773" s="16" t="s">
        <v>395</v>
      </c>
      <c r="E773" s="16">
        <v>70</v>
      </c>
      <c r="F773" s="16" t="s">
        <v>393</v>
      </c>
      <c r="G773" s="138" t="s">
        <v>9659</v>
      </c>
      <c r="H773" s="70"/>
    </row>
    <row r="774" spans="1:8" ht="13.25" customHeight="1" x14ac:dyDescent="0.15">
      <c r="A774" s="16" t="s">
        <v>461</v>
      </c>
      <c r="B774" s="221">
        <v>151</v>
      </c>
      <c r="C774" s="297">
        <v>7</v>
      </c>
      <c r="D774" s="16" t="s">
        <v>389</v>
      </c>
      <c r="E774" s="16">
        <v>60</v>
      </c>
      <c r="F774" s="16" t="s">
        <v>393</v>
      </c>
      <c r="G774" s="138" t="s">
        <v>9659</v>
      </c>
      <c r="H774" s="70"/>
    </row>
    <row r="775" spans="1:8" ht="13.25" customHeight="1" x14ac:dyDescent="0.15">
      <c r="A775" s="16" t="s">
        <v>456</v>
      </c>
      <c r="B775" s="221">
        <v>151</v>
      </c>
      <c r="C775" s="297">
        <v>25</v>
      </c>
      <c r="D775" s="16" t="s">
        <v>404</v>
      </c>
      <c r="E775" s="16">
        <v>60</v>
      </c>
      <c r="F775" s="16" t="s">
        <v>393</v>
      </c>
      <c r="G775" s="138" t="s">
        <v>9659</v>
      </c>
      <c r="H775" s="70"/>
    </row>
    <row r="776" spans="1:8" ht="13.25" customHeight="1" x14ac:dyDescent="0.15">
      <c r="A776" s="16" t="s">
        <v>552</v>
      </c>
      <c r="B776" s="221">
        <v>151</v>
      </c>
      <c r="C776" s="297">
        <v>132</v>
      </c>
      <c r="D776" s="16" t="s">
        <v>392</v>
      </c>
      <c r="E776" s="16">
        <v>60</v>
      </c>
      <c r="F776" s="16" t="s">
        <v>393</v>
      </c>
      <c r="G776" s="138" t="s">
        <v>9660</v>
      </c>
      <c r="H776" s="70"/>
    </row>
    <row r="777" spans="1:8" ht="13.25" customHeight="1" x14ac:dyDescent="0.15">
      <c r="A777" s="16" t="s">
        <v>517</v>
      </c>
      <c r="B777" s="221">
        <v>151</v>
      </c>
      <c r="C777" s="297">
        <v>45</v>
      </c>
      <c r="D777" s="16" t="s">
        <v>407</v>
      </c>
      <c r="E777" s="16">
        <v>140</v>
      </c>
      <c r="F777" s="16" t="s">
        <v>386</v>
      </c>
      <c r="G777" s="138" t="s">
        <v>9661</v>
      </c>
      <c r="H777" s="70"/>
    </row>
    <row r="778" spans="1:8" ht="13.25" customHeight="1" x14ac:dyDescent="0.15">
      <c r="A778" s="16" t="s">
        <v>456</v>
      </c>
      <c r="B778" s="221" t="s">
        <v>9042</v>
      </c>
      <c r="C778" s="297">
        <v>18</v>
      </c>
      <c r="D778" s="16" t="s">
        <v>404</v>
      </c>
      <c r="E778" s="16">
        <v>70</v>
      </c>
      <c r="F778" s="16" t="s">
        <v>393</v>
      </c>
      <c r="G778" s="138" t="s">
        <v>9862</v>
      </c>
      <c r="H778" s="70"/>
    </row>
    <row r="779" spans="1:8" ht="13.25" customHeight="1" x14ac:dyDescent="0.15">
      <c r="A779" s="16" t="s">
        <v>4545</v>
      </c>
      <c r="B779" s="221" t="s">
        <v>9042</v>
      </c>
      <c r="C779" s="297">
        <v>38</v>
      </c>
      <c r="D779" s="16" t="s">
        <v>385</v>
      </c>
      <c r="E779" s="16">
        <v>50</v>
      </c>
      <c r="F779" s="16" t="s">
        <v>393</v>
      </c>
      <c r="G779" s="138" t="s">
        <v>9862</v>
      </c>
      <c r="H779" s="70"/>
    </row>
    <row r="780" spans="1:8" ht="13.25" customHeight="1" x14ac:dyDescent="0.15">
      <c r="A780" s="16" t="s">
        <v>4549</v>
      </c>
      <c r="B780" s="221" t="s">
        <v>9042</v>
      </c>
      <c r="C780" s="297">
        <v>42</v>
      </c>
      <c r="D780" s="16" t="s">
        <v>385</v>
      </c>
      <c r="E780" s="16">
        <v>70</v>
      </c>
      <c r="F780" s="16" t="s">
        <v>393</v>
      </c>
      <c r="G780" s="138" t="s">
        <v>9862</v>
      </c>
      <c r="H780" s="70"/>
    </row>
    <row r="781" spans="1:8" ht="13.25" customHeight="1" x14ac:dyDescent="0.15">
      <c r="A781" s="16" t="s">
        <v>4558</v>
      </c>
      <c r="B781" s="221" t="s">
        <v>9042</v>
      </c>
      <c r="C781" s="297">
        <v>62</v>
      </c>
      <c r="D781" s="16" t="s">
        <v>858</v>
      </c>
      <c r="E781" s="16">
        <v>60</v>
      </c>
      <c r="F781" s="16" t="s">
        <v>393</v>
      </c>
      <c r="G781" s="138" t="s">
        <v>9862</v>
      </c>
      <c r="H781" s="70"/>
    </row>
    <row r="782" spans="1:8" ht="13.25" customHeight="1" x14ac:dyDescent="0.15">
      <c r="A782" s="16" t="s">
        <v>9162</v>
      </c>
      <c r="B782" s="221" t="s">
        <v>9157</v>
      </c>
      <c r="C782" s="298">
        <v>24</v>
      </c>
      <c r="D782" s="16" t="s">
        <v>407</v>
      </c>
      <c r="E782" s="16">
        <v>110</v>
      </c>
      <c r="F782" s="16" t="s">
        <v>393</v>
      </c>
      <c r="G782" s="138" t="s">
        <v>9577</v>
      </c>
      <c r="H782" s="70"/>
    </row>
    <row r="783" spans="1:8" ht="13.25" customHeight="1" x14ac:dyDescent="0.15">
      <c r="A783" s="16" t="s">
        <v>9181</v>
      </c>
      <c r="B783" s="221" t="s">
        <v>9157</v>
      </c>
      <c r="C783" s="298">
        <v>159</v>
      </c>
      <c r="D783" s="16" t="s">
        <v>469</v>
      </c>
      <c r="E783" s="16"/>
      <c r="F783" s="16" t="s">
        <v>1542</v>
      </c>
      <c r="G783" s="138" t="s">
        <v>9687</v>
      </c>
      <c r="H783" s="70"/>
    </row>
    <row r="784" spans="1:8" ht="13.25" customHeight="1" x14ac:dyDescent="0.15">
      <c r="A784" s="16" t="s">
        <v>884</v>
      </c>
      <c r="B784" s="221" t="s">
        <v>9124</v>
      </c>
      <c r="C784" s="298">
        <v>126</v>
      </c>
      <c r="D784" s="16" t="s">
        <v>392</v>
      </c>
      <c r="E784" s="16">
        <v>70</v>
      </c>
      <c r="F784" s="16" t="s">
        <v>393</v>
      </c>
      <c r="G784" s="138" t="s">
        <v>9578</v>
      </c>
      <c r="H784" s="70"/>
    </row>
    <row r="785" spans="1:8" ht="13.25" customHeight="1" x14ac:dyDescent="0.15">
      <c r="A785" s="16" t="s">
        <v>870</v>
      </c>
      <c r="B785" s="221" t="s">
        <v>9124</v>
      </c>
      <c r="C785" s="298">
        <v>127</v>
      </c>
      <c r="D785" s="16" t="s">
        <v>392</v>
      </c>
      <c r="E785" s="16">
        <v>110</v>
      </c>
      <c r="F785" s="16" t="s">
        <v>398</v>
      </c>
      <c r="G785" s="138" t="s">
        <v>9579</v>
      </c>
      <c r="H785" s="70"/>
    </row>
    <row r="786" spans="1:8" ht="13.25" customHeight="1" x14ac:dyDescent="0.15">
      <c r="A786" s="16" t="s">
        <v>4612</v>
      </c>
      <c r="B786" s="221" t="s">
        <v>9601</v>
      </c>
      <c r="C786" s="297">
        <v>14</v>
      </c>
      <c r="D786" s="16" t="s">
        <v>407</v>
      </c>
      <c r="E786" s="16">
        <v>70</v>
      </c>
      <c r="F786" s="16" t="s">
        <v>398</v>
      </c>
      <c r="G786" s="138" t="s">
        <v>9651</v>
      </c>
      <c r="H786" s="70"/>
    </row>
    <row r="787" spans="1:8" ht="13.25" customHeight="1" x14ac:dyDescent="0.15">
      <c r="A787" s="16" t="s">
        <v>9447</v>
      </c>
      <c r="B787" s="221" t="s">
        <v>9601</v>
      </c>
      <c r="C787" s="297">
        <v>38</v>
      </c>
      <c r="D787" s="16" t="s">
        <v>395</v>
      </c>
      <c r="E787" s="16">
        <v>130</v>
      </c>
      <c r="F787" s="16" t="s">
        <v>393</v>
      </c>
      <c r="G787" s="138" t="s">
        <v>9651</v>
      </c>
      <c r="H787" s="70"/>
    </row>
    <row r="788" spans="1:8" ht="13.25" customHeight="1" x14ac:dyDescent="0.15">
      <c r="A788" s="16" t="s">
        <v>3201</v>
      </c>
      <c r="B788" s="221" t="s">
        <v>9601</v>
      </c>
      <c r="C788" s="297">
        <v>65</v>
      </c>
      <c r="D788" s="16" t="s">
        <v>404</v>
      </c>
      <c r="E788" s="16">
        <v>120</v>
      </c>
      <c r="F788" s="16" t="s">
        <v>393</v>
      </c>
      <c r="G788" s="138" t="s">
        <v>9651</v>
      </c>
      <c r="H788" s="70"/>
    </row>
    <row r="789" spans="1:8" ht="13.25" customHeight="1" x14ac:dyDescent="0.15">
      <c r="A789" s="16" t="s">
        <v>4511</v>
      </c>
      <c r="B789" s="221" t="s">
        <v>371</v>
      </c>
      <c r="C789" s="297">
        <v>12</v>
      </c>
      <c r="D789" s="16" t="s">
        <v>407</v>
      </c>
      <c r="E789" s="16">
        <v>60</v>
      </c>
      <c r="F789" s="16" t="s">
        <v>393</v>
      </c>
      <c r="G789" s="138" t="s">
        <v>9653</v>
      </c>
      <c r="H789" s="70"/>
    </row>
    <row r="790" spans="1:8" ht="13.25" customHeight="1" x14ac:dyDescent="0.15">
      <c r="A790" s="16" t="s">
        <v>4523</v>
      </c>
      <c r="B790" s="221" t="s">
        <v>9601</v>
      </c>
      <c r="C790" s="297">
        <v>29</v>
      </c>
      <c r="D790" s="16" t="s">
        <v>395</v>
      </c>
      <c r="E790" s="16">
        <v>80</v>
      </c>
      <c r="F790" s="16" t="s">
        <v>393</v>
      </c>
      <c r="G790" s="138" t="s">
        <v>9653</v>
      </c>
      <c r="H790" s="70"/>
    </row>
    <row r="791" spans="1:8" ht="13.25" customHeight="1" x14ac:dyDescent="0.15">
      <c r="A791" s="16" t="s">
        <v>4528</v>
      </c>
      <c r="B791" s="221" t="s">
        <v>9601</v>
      </c>
      <c r="C791" s="297">
        <v>50</v>
      </c>
      <c r="D791" s="16" t="s">
        <v>389</v>
      </c>
      <c r="E791" s="16">
        <v>60</v>
      </c>
      <c r="F791" s="16" t="s">
        <v>393</v>
      </c>
      <c r="G791" s="138" t="s">
        <v>9653</v>
      </c>
      <c r="H791" s="70"/>
    </row>
    <row r="792" spans="1:8" ht="13.25" customHeight="1" x14ac:dyDescent="0.15">
      <c r="A792" s="16" t="s">
        <v>9451</v>
      </c>
      <c r="B792" s="221" t="s">
        <v>9601</v>
      </c>
      <c r="C792" s="297">
        <v>161</v>
      </c>
      <c r="D792" s="16" t="s">
        <v>392</v>
      </c>
      <c r="E792" s="16">
        <v>120</v>
      </c>
      <c r="F792" s="16" t="s">
        <v>393</v>
      </c>
      <c r="G792" s="138" t="s">
        <v>9653</v>
      </c>
      <c r="H792" s="70"/>
    </row>
    <row r="793" spans="1:8" ht="13.25" customHeight="1" x14ac:dyDescent="0.15">
      <c r="A793" s="16" t="s">
        <v>4654</v>
      </c>
      <c r="B793" s="221"/>
      <c r="C793" s="297">
        <v>9</v>
      </c>
      <c r="D793" s="16" t="s">
        <v>496</v>
      </c>
      <c r="E793" s="16"/>
      <c r="F793" s="16" t="s">
        <v>496</v>
      </c>
      <c r="G793" s="138" t="s">
        <v>9662</v>
      </c>
      <c r="H793" s="70"/>
    </row>
    <row r="794" spans="1:8" ht="13.25" customHeight="1" x14ac:dyDescent="0.15">
      <c r="A794" s="16" t="s">
        <v>4685</v>
      </c>
      <c r="B794" s="221"/>
      <c r="C794" s="297">
        <v>10</v>
      </c>
      <c r="D794" s="16" t="s">
        <v>496</v>
      </c>
      <c r="E794" s="16"/>
      <c r="F794" s="16" t="s">
        <v>496</v>
      </c>
      <c r="G794" s="138" t="s">
        <v>9662</v>
      </c>
      <c r="H794" s="70"/>
    </row>
    <row r="795" spans="1:8" ht="13.25" customHeight="1" x14ac:dyDescent="0.15">
      <c r="A795" s="16" t="s">
        <v>4655</v>
      </c>
      <c r="B795" s="221"/>
      <c r="C795" s="297">
        <v>11</v>
      </c>
      <c r="D795" s="16" t="s">
        <v>496</v>
      </c>
      <c r="E795" s="16"/>
      <c r="F795" s="16" t="s">
        <v>496</v>
      </c>
      <c r="G795" s="138" t="s">
        <v>9662</v>
      </c>
      <c r="H795" s="70"/>
    </row>
    <row r="796" spans="1:8" ht="13.25" customHeight="1" x14ac:dyDescent="0.15">
      <c r="A796" s="16" t="s">
        <v>4586</v>
      </c>
      <c r="B796" s="221"/>
      <c r="C796" s="297">
        <v>12</v>
      </c>
      <c r="D796" s="16" t="s">
        <v>496</v>
      </c>
      <c r="E796" s="16"/>
      <c r="F796" s="16" t="s">
        <v>496</v>
      </c>
      <c r="G796" s="138" t="s">
        <v>9662</v>
      </c>
      <c r="H796" s="70"/>
    </row>
    <row r="797" spans="1:8" ht="13.25" customHeight="1" x14ac:dyDescent="0.15">
      <c r="A797" s="16" t="s">
        <v>4703</v>
      </c>
      <c r="B797" s="221"/>
      <c r="C797" s="297">
        <v>13</v>
      </c>
      <c r="D797" s="16" t="s">
        <v>496</v>
      </c>
      <c r="E797" s="16"/>
      <c r="F797" s="16" t="s">
        <v>496</v>
      </c>
      <c r="G797" s="138" t="s">
        <v>9662</v>
      </c>
      <c r="H797" s="70"/>
    </row>
    <row r="798" spans="1:8" ht="13.25" customHeight="1" x14ac:dyDescent="0.15">
      <c r="A798" s="16" t="s">
        <v>4587</v>
      </c>
      <c r="B798" s="221"/>
      <c r="C798" s="297">
        <v>14</v>
      </c>
      <c r="D798" s="16" t="s">
        <v>496</v>
      </c>
      <c r="E798" s="16"/>
      <c r="F798" s="16" t="s">
        <v>496</v>
      </c>
      <c r="G798" s="138" t="s">
        <v>9662</v>
      </c>
      <c r="H798" s="70"/>
    </row>
    <row r="799" spans="1:8" ht="13.25" customHeight="1" x14ac:dyDescent="0.15">
      <c r="A799" s="16" t="s">
        <v>8749</v>
      </c>
      <c r="B799" s="221"/>
      <c r="C799" s="297">
        <v>15</v>
      </c>
      <c r="D799" s="16" t="s">
        <v>496</v>
      </c>
      <c r="E799" s="16"/>
      <c r="F799" s="16" t="s">
        <v>496</v>
      </c>
      <c r="G799" s="138" t="s">
        <v>9662</v>
      </c>
      <c r="H799" s="70"/>
    </row>
    <row r="800" spans="1:8" ht="13.25" customHeight="1" x14ac:dyDescent="0.15">
      <c r="A800" s="16" t="s">
        <v>8750</v>
      </c>
      <c r="B800" s="221"/>
      <c r="C800" s="297">
        <v>16</v>
      </c>
      <c r="D800" s="16" t="s">
        <v>496</v>
      </c>
      <c r="E800" s="16"/>
      <c r="F800" s="16" t="s">
        <v>496</v>
      </c>
      <c r="G800" s="138" t="s">
        <v>9662</v>
      </c>
      <c r="H800" s="70"/>
    </row>
    <row r="801" spans="1:8" ht="13.25" customHeight="1" x14ac:dyDescent="0.15">
      <c r="A801" s="16" t="s">
        <v>4528</v>
      </c>
      <c r="B801" s="221" t="s">
        <v>9601</v>
      </c>
      <c r="C801" s="297">
        <v>50</v>
      </c>
      <c r="D801" s="16" t="s">
        <v>389</v>
      </c>
      <c r="E801" s="16">
        <v>60</v>
      </c>
      <c r="F801" s="16" t="s">
        <v>393</v>
      </c>
      <c r="G801" s="138" t="s">
        <v>9746</v>
      </c>
      <c r="H801" s="70"/>
    </row>
    <row r="802" spans="1:8" ht="13.25" customHeight="1" x14ac:dyDescent="0.15">
      <c r="A802" s="16" t="s">
        <v>9451</v>
      </c>
      <c r="B802" s="221" t="s">
        <v>9601</v>
      </c>
      <c r="C802" s="297">
        <v>161</v>
      </c>
      <c r="D802" s="16" t="s">
        <v>392</v>
      </c>
      <c r="E802" s="16">
        <v>120</v>
      </c>
      <c r="F802" s="16" t="s">
        <v>393</v>
      </c>
      <c r="G802" s="138" t="s">
        <v>9747</v>
      </c>
      <c r="H802" s="70"/>
    </row>
    <row r="803" spans="1:8" ht="13.25" customHeight="1" x14ac:dyDescent="0.15">
      <c r="A803" s="16" t="s">
        <v>932</v>
      </c>
      <c r="B803" s="221" t="s">
        <v>372</v>
      </c>
      <c r="C803" s="297">
        <v>141</v>
      </c>
      <c r="D803" s="16" t="s">
        <v>847</v>
      </c>
      <c r="E803" s="16">
        <v>140</v>
      </c>
      <c r="F803" s="16" t="s">
        <v>398</v>
      </c>
      <c r="G803" s="138" t="s">
        <v>9686</v>
      </c>
      <c r="H803" s="70"/>
    </row>
    <row r="804" spans="1:8" ht="13.25" customHeight="1" x14ac:dyDescent="0.15">
      <c r="A804" s="16" t="s">
        <v>1798</v>
      </c>
      <c r="B804" s="221" t="s">
        <v>371</v>
      </c>
      <c r="C804" s="297">
        <v>71</v>
      </c>
      <c r="D804" s="16" t="s">
        <v>404</v>
      </c>
      <c r="E804" s="16">
        <v>150</v>
      </c>
      <c r="F804" s="16" t="s">
        <v>386</v>
      </c>
      <c r="G804" s="138" t="s">
        <v>9686</v>
      </c>
      <c r="H804" s="70"/>
    </row>
    <row r="805" spans="1:8" ht="13.25" customHeight="1" x14ac:dyDescent="0.15">
      <c r="A805" s="16" t="s">
        <v>456</v>
      </c>
      <c r="B805" s="221" t="s">
        <v>9124</v>
      </c>
      <c r="C805" s="297">
        <v>51</v>
      </c>
      <c r="D805" s="16" t="s">
        <v>404</v>
      </c>
      <c r="E805" s="16">
        <v>70</v>
      </c>
      <c r="F805" s="16" t="s">
        <v>393</v>
      </c>
      <c r="G805" s="138" t="s">
        <v>9688</v>
      </c>
      <c r="H805" s="70"/>
    </row>
    <row r="806" spans="1:8" ht="13.25" customHeight="1" x14ac:dyDescent="0.15">
      <c r="A806" s="16" t="s">
        <v>9158</v>
      </c>
      <c r="B806" s="221" t="s">
        <v>9157</v>
      </c>
      <c r="C806" s="297">
        <v>18</v>
      </c>
      <c r="D806" s="16" t="s">
        <v>407</v>
      </c>
      <c r="E806" s="16">
        <v>80</v>
      </c>
      <c r="F806" s="16" t="s">
        <v>398</v>
      </c>
      <c r="G806" s="138" t="s">
        <v>9688</v>
      </c>
      <c r="H806" s="70"/>
    </row>
    <row r="807" spans="1:8" ht="13.25" customHeight="1" x14ac:dyDescent="0.15">
      <c r="A807" s="16" t="s">
        <v>559</v>
      </c>
      <c r="B807" s="221">
        <v>151</v>
      </c>
      <c r="C807" s="297">
        <v>146</v>
      </c>
      <c r="D807" s="16" t="s">
        <v>395</v>
      </c>
      <c r="E807" s="16">
        <v>120</v>
      </c>
      <c r="F807" s="16" t="s">
        <v>393</v>
      </c>
      <c r="G807" s="138" t="s">
        <v>9689</v>
      </c>
      <c r="H807" s="70"/>
    </row>
    <row r="808" spans="1:8" ht="13.25" customHeight="1" x14ac:dyDescent="0.15">
      <c r="A808" s="16" t="s">
        <v>4713</v>
      </c>
      <c r="B808" s="221" t="s">
        <v>373</v>
      </c>
      <c r="C808" s="297">
        <v>57</v>
      </c>
      <c r="D808" s="16" t="s">
        <v>389</v>
      </c>
      <c r="E808" s="16">
        <v>120</v>
      </c>
      <c r="F808" s="16" t="s">
        <v>393</v>
      </c>
      <c r="G808" s="138" t="s">
        <v>9684</v>
      </c>
      <c r="H808" s="70"/>
    </row>
    <row r="809" spans="1:8" ht="13.25" customHeight="1" x14ac:dyDescent="0.15">
      <c r="A809" s="16" t="s">
        <v>384</v>
      </c>
      <c r="B809" s="221" t="s">
        <v>9157</v>
      </c>
      <c r="C809" s="297">
        <v>82</v>
      </c>
      <c r="D809" s="16" t="s">
        <v>385</v>
      </c>
      <c r="E809" s="16">
        <v>140</v>
      </c>
      <c r="F809" s="16" t="s">
        <v>386</v>
      </c>
      <c r="G809" s="138" t="s">
        <v>9683</v>
      </c>
      <c r="H809" s="70"/>
    </row>
    <row r="810" spans="1:8" ht="13.25" customHeight="1" x14ac:dyDescent="0.15">
      <c r="A810" s="16" t="s">
        <v>9669</v>
      </c>
      <c r="B810" s="221" t="s">
        <v>9667</v>
      </c>
      <c r="C810" s="297">
        <v>6</v>
      </c>
      <c r="D810" s="16" t="s">
        <v>407</v>
      </c>
      <c r="E810" s="16">
        <v>270</v>
      </c>
      <c r="F810" s="16" t="s">
        <v>398</v>
      </c>
      <c r="G810" s="138" t="s">
        <v>9681</v>
      </c>
      <c r="H810" s="70"/>
    </row>
    <row r="811" spans="1:8" ht="13.25" customHeight="1" x14ac:dyDescent="0.15">
      <c r="A811" s="16" t="s">
        <v>1613</v>
      </c>
      <c r="B811" s="221" t="s">
        <v>9667</v>
      </c>
      <c r="C811" s="297">
        <v>14</v>
      </c>
      <c r="D811" s="16" t="s">
        <v>395</v>
      </c>
      <c r="E811" s="16">
        <v>270</v>
      </c>
      <c r="F811" s="16" t="s">
        <v>398</v>
      </c>
      <c r="G811" s="138" t="s">
        <v>9681</v>
      </c>
      <c r="H811" s="70"/>
    </row>
    <row r="812" spans="1:8" ht="13.25" customHeight="1" x14ac:dyDescent="0.15">
      <c r="A812" s="16" t="s">
        <v>1615</v>
      </c>
      <c r="B812" s="221" t="s">
        <v>9667</v>
      </c>
      <c r="C812" s="297">
        <v>23</v>
      </c>
      <c r="D812" s="16" t="s">
        <v>389</v>
      </c>
      <c r="E812" s="16">
        <v>280</v>
      </c>
      <c r="F812" s="16" t="s">
        <v>398</v>
      </c>
      <c r="G812" s="138" t="s">
        <v>9681</v>
      </c>
      <c r="H812" s="70"/>
    </row>
    <row r="813" spans="1:8" ht="13.25" customHeight="1" x14ac:dyDescent="0.15">
      <c r="A813" s="16" t="s">
        <v>9670</v>
      </c>
      <c r="B813" s="221" t="s">
        <v>9667</v>
      </c>
      <c r="C813" s="297">
        <v>26</v>
      </c>
      <c r="D813" s="16" t="s">
        <v>389</v>
      </c>
      <c r="E813" s="16">
        <v>270</v>
      </c>
      <c r="F813" s="16" t="s">
        <v>398</v>
      </c>
      <c r="G813" s="138" t="s">
        <v>9681</v>
      </c>
      <c r="H813" s="70"/>
    </row>
    <row r="814" spans="1:8" ht="13.25" customHeight="1" x14ac:dyDescent="0.15">
      <c r="A814" s="16" t="s">
        <v>1614</v>
      </c>
      <c r="B814" s="221" t="s">
        <v>9667</v>
      </c>
      <c r="C814" s="297">
        <v>30</v>
      </c>
      <c r="D814" s="16" t="s">
        <v>404</v>
      </c>
      <c r="E814" s="16">
        <v>260</v>
      </c>
      <c r="F814" s="16" t="s">
        <v>398</v>
      </c>
      <c r="G814" s="138" t="s">
        <v>9681</v>
      </c>
      <c r="H814" s="70"/>
    </row>
    <row r="815" spans="1:8" ht="13.25" customHeight="1" x14ac:dyDescent="0.15">
      <c r="A815" s="16" t="s">
        <v>1518</v>
      </c>
      <c r="B815" s="221" t="s">
        <v>9667</v>
      </c>
      <c r="C815" s="297">
        <v>34</v>
      </c>
      <c r="D815" s="16" t="s">
        <v>385</v>
      </c>
      <c r="E815" s="16">
        <v>270</v>
      </c>
      <c r="F815" s="16" t="s">
        <v>398</v>
      </c>
      <c r="G815" s="138" t="s">
        <v>9681</v>
      </c>
      <c r="H815" s="70"/>
    </row>
    <row r="816" spans="1:8" ht="13.25" customHeight="1" x14ac:dyDescent="0.15">
      <c r="A816" s="16" t="s">
        <v>9607</v>
      </c>
      <c r="B816" s="221" t="s">
        <v>9667</v>
      </c>
      <c r="C816" s="297">
        <v>41</v>
      </c>
      <c r="D816" s="16" t="s">
        <v>385</v>
      </c>
      <c r="E816" s="16">
        <v>270</v>
      </c>
      <c r="F816" s="16" t="s">
        <v>398</v>
      </c>
      <c r="G816" s="138" t="s">
        <v>9681</v>
      </c>
      <c r="H816" s="70"/>
    </row>
    <row r="817" spans="1:8" ht="13.25" customHeight="1" x14ac:dyDescent="0.15">
      <c r="A817" s="16" t="s">
        <v>1527</v>
      </c>
      <c r="B817" s="221" t="s">
        <v>9667</v>
      </c>
      <c r="C817" s="297">
        <v>60</v>
      </c>
      <c r="D817" s="16" t="s">
        <v>858</v>
      </c>
      <c r="E817" s="16">
        <v>280</v>
      </c>
      <c r="F817" s="16" t="s">
        <v>398</v>
      </c>
      <c r="G817" s="138" t="s">
        <v>9681</v>
      </c>
      <c r="H817" s="70"/>
    </row>
    <row r="818" spans="1:8" ht="13.25" customHeight="1" x14ac:dyDescent="0.15">
      <c r="A818" s="16" t="s">
        <v>9668</v>
      </c>
      <c r="B818" s="221" t="s">
        <v>9667</v>
      </c>
      <c r="C818" s="297">
        <v>75</v>
      </c>
      <c r="D818" s="16" t="s">
        <v>392</v>
      </c>
      <c r="E818" s="16">
        <v>200</v>
      </c>
      <c r="F818" s="16" t="s">
        <v>393</v>
      </c>
      <c r="G818" s="138" t="s">
        <v>9681</v>
      </c>
      <c r="H818" s="70"/>
    </row>
    <row r="819" spans="1:8" ht="13.25" customHeight="1" x14ac:dyDescent="0.15">
      <c r="A819" s="16" t="s">
        <v>4654</v>
      </c>
      <c r="B819" s="221"/>
      <c r="C819" s="297">
        <v>9</v>
      </c>
      <c r="D819" s="16" t="s">
        <v>496</v>
      </c>
      <c r="E819" s="16"/>
      <c r="F819" s="16" t="s">
        <v>496</v>
      </c>
      <c r="G819" s="138" t="s">
        <v>9742</v>
      </c>
      <c r="H819" s="70"/>
    </row>
    <row r="820" spans="1:8" ht="13.25" customHeight="1" x14ac:dyDescent="0.15">
      <c r="A820" s="16" t="s">
        <v>4685</v>
      </c>
      <c r="B820" s="221"/>
      <c r="C820" s="297">
        <v>10</v>
      </c>
      <c r="D820" s="16" t="s">
        <v>496</v>
      </c>
      <c r="E820" s="16"/>
      <c r="F820" s="16" t="s">
        <v>496</v>
      </c>
      <c r="G820" s="138" t="s">
        <v>9742</v>
      </c>
      <c r="H820" s="70"/>
    </row>
    <row r="821" spans="1:8" ht="13.25" customHeight="1" x14ac:dyDescent="0.15">
      <c r="A821" s="16" t="s">
        <v>4655</v>
      </c>
      <c r="B821" s="221"/>
      <c r="C821" s="297">
        <v>11</v>
      </c>
      <c r="D821" s="16" t="s">
        <v>496</v>
      </c>
      <c r="E821" s="16"/>
      <c r="F821" s="16" t="s">
        <v>496</v>
      </c>
      <c r="G821" s="138" t="s">
        <v>9742</v>
      </c>
      <c r="H821" s="70"/>
    </row>
    <row r="822" spans="1:8" ht="13.25" customHeight="1" x14ac:dyDescent="0.15">
      <c r="A822" s="16" t="s">
        <v>4586</v>
      </c>
      <c r="B822" s="221"/>
      <c r="C822" s="297">
        <v>12</v>
      </c>
      <c r="D822" s="16" t="s">
        <v>496</v>
      </c>
      <c r="E822" s="16"/>
      <c r="F822" s="16" t="s">
        <v>496</v>
      </c>
      <c r="G822" s="138" t="s">
        <v>9742</v>
      </c>
      <c r="H822" s="70"/>
    </row>
    <row r="823" spans="1:8" ht="13.25" customHeight="1" x14ac:dyDescent="0.15">
      <c r="A823" s="16" t="s">
        <v>4703</v>
      </c>
      <c r="B823" s="221"/>
      <c r="C823" s="297">
        <v>13</v>
      </c>
      <c r="D823" s="16" t="s">
        <v>496</v>
      </c>
      <c r="E823" s="16"/>
      <c r="F823" s="16" t="s">
        <v>496</v>
      </c>
      <c r="G823" s="138" t="s">
        <v>9742</v>
      </c>
      <c r="H823" s="70"/>
    </row>
    <row r="824" spans="1:8" ht="13.25" customHeight="1" x14ac:dyDescent="0.15">
      <c r="A824" s="16" t="s">
        <v>4587</v>
      </c>
      <c r="B824" s="221"/>
      <c r="C824" s="297">
        <v>14</v>
      </c>
      <c r="D824" s="16" t="s">
        <v>496</v>
      </c>
      <c r="E824" s="16"/>
      <c r="F824" s="16" t="s">
        <v>496</v>
      </c>
      <c r="G824" s="138" t="s">
        <v>9742</v>
      </c>
      <c r="H824" s="70"/>
    </row>
    <row r="825" spans="1:8" ht="13.25" customHeight="1" x14ac:dyDescent="0.15">
      <c r="A825" s="16" t="s">
        <v>8749</v>
      </c>
      <c r="B825" s="221"/>
      <c r="C825" s="297">
        <v>15</v>
      </c>
      <c r="D825" s="16" t="s">
        <v>496</v>
      </c>
      <c r="E825" s="16"/>
      <c r="F825" s="16" t="s">
        <v>496</v>
      </c>
      <c r="G825" s="138" t="s">
        <v>9742</v>
      </c>
      <c r="H825" s="70"/>
    </row>
    <row r="826" spans="1:8" ht="13.25" customHeight="1" x14ac:dyDescent="0.15">
      <c r="A826" s="16" t="s">
        <v>8750</v>
      </c>
      <c r="B826" s="221"/>
      <c r="C826" s="297">
        <v>16</v>
      </c>
      <c r="D826" s="16" t="s">
        <v>496</v>
      </c>
      <c r="E826" s="16"/>
      <c r="F826" s="16" t="s">
        <v>496</v>
      </c>
      <c r="G826" s="138" t="s">
        <v>9742</v>
      </c>
      <c r="H826" s="70"/>
    </row>
    <row r="827" spans="1:8" ht="13.25" customHeight="1" x14ac:dyDescent="0.15">
      <c r="A827" s="16" t="s">
        <v>2622</v>
      </c>
      <c r="B827" s="221" t="s">
        <v>9667</v>
      </c>
      <c r="C827" s="297">
        <v>40</v>
      </c>
      <c r="D827" s="16" t="s">
        <v>385</v>
      </c>
      <c r="E827" s="16">
        <v>120</v>
      </c>
      <c r="F827" s="16" t="s">
        <v>398</v>
      </c>
      <c r="G827" s="138" t="s">
        <v>9868</v>
      </c>
      <c r="H827" s="70"/>
    </row>
    <row r="828" spans="1:8" ht="13.25" customHeight="1" x14ac:dyDescent="0.15">
      <c r="A828" s="16" t="s">
        <v>9814</v>
      </c>
      <c r="B828" s="221" t="s">
        <v>9763</v>
      </c>
      <c r="C828" s="297">
        <v>135</v>
      </c>
      <c r="D828" s="16" t="s">
        <v>392</v>
      </c>
      <c r="E828" s="16">
        <v>70</v>
      </c>
      <c r="F828" s="16" t="s">
        <v>393</v>
      </c>
      <c r="G828" s="138" t="s">
        <v>9864</v>
      </c>
      <c r="H828" s="70"/>
    </row>
    <row r="829" spans="1:8" ht="13.25" customHeight="1" x14ac:dyDescent="0.15">
      <c r="A829" s="16" t="s">
        <v>9815</v>
      </c>
      <c r="B829" s="221" t="s">
        <v>9763</v>
      </c>
      <c r="C829" s="297">
        <v>136</v>
      </c>
      <c r="D829" s="16" t="s">
        <v>392</v>
      </c>
      <c r="E829" s="16">
        <v>120</v>
      </c>
      <c r="F829" s="16" t="s">
        <v>398</v>
      </c>
      <c r="G829" s="138" t="s">
        <v>9864</v>
      </c>
      <c r="H829" s="70"/>
    </row>
    <row r="830" spans="1:8" ht="13.25" customHeight="1" x14ac:dyDescent="0.15">
      <c r="A830" s="16" t="s">
        <v>9768</v>
      </c>
      <c r="B830" s="221" t="s">
        <v>9763</v>
      </c>
      <c r="C830" s="297">
        <v>117</v>
      </c>
      <c r="D830" s="16" t="s">
        <v>392</v>
      </c>
      <c r="E830" s="16">
        <v>150</v>
      </c>
      <c r="F830" s="16" t="s">
        <v>393</v>
      </c>
      <c r="G830" s="138" t="s">
        <v>10022</v>
      </c>
      <c r="H830" s="70"/>
    </row>
    <row r="831" spans="1:8" ht="13.25" customHeight="1" x14ac:dyDescent="0.15">
      <c r="A831" s="16" t="s">
        <v>9768</v>
      </c>
      <c r="B831" s="221" t="s">
        <v>9763</v>
      </c>
      <c r="C831" s="297">
        <v>117</v>
      </c>
      <c r="D831" s="16" t="s">
        <v>392</v>
      </c>
      <c r="E831" s="16">
        <v>150</v>
      </c>
      <c r="F831" s="16" t="s">
        <v>393</v>
      </c>
      <c r="G831" s="138" t="s">
        <v>10021</v>
      </c>
      <c r="H831" s="70"/>
    </row>
    <row r="832" spans="1:8" ht="13.25" customHeight="1" x14ac:dyDescent="0.15">
      <c r="A832" s="16" t="s">
        <v>9815</v>
      </c>
      <c r="B832" s="221" t="s">
        <v>9763</v>
      </c>
      <c r="C832" s="297">
        <v>136</v>
      </c>
      <c r="D832" s="16" t="s">
        <v>392</v>
      </c>
      <c r="E832" s="16">
        <v>120</v>
      </c>
      <c r="F832" s="16" t="s">
        <v>398</v>
      </c>
      <c r="G832" s="138" t="s">
        <v>9866</v>
      </c>
      <c r="H832" s="70"/>
    </row>
    <row r="833" spans="1:8" ht="13.25" customHeight="1" x14ac:dyDescent="0.15">
      <c r="A833" s="16" t="s">
        <v>9810</v>
      </c>
      <c r="B833" s="221" t="s">
        <v>9763</v>
      </c>
      <c r="C833" s="297">
        <v>167</v>
      </c>
      <c r="D833" s="16" t="s">
        <v>149</v>
      </c>
      <c r="E833" s="16">
        <v>130</v>
      </c>
      <c r="F833" s="16" t="s">
        <v>393</v>
      </c>
      <c r="G833" s="138" t="s">
        <v>9867</v>
      </c>
      <c r="H833" s="70"/>
    </row>
    <row r="834" spans="1:8" ht="13.25" customHeight="1" x14ac:dyDescent="0.15">
      <c r="A834" s="16" t="s">
        <v>9768</v>
      </c>
      <c r="B834" s="221" t="s">
        <v>9763</v>
      </c>
      <c r="C834" s="297">
        <v>117</v>
      </c>
      <c r="D834" s="16" t="s">
        <v>392</v>
      </c>
      <c r="E834" s="16">
        <v>150</v>
      </c>
      <c r="F834" s="16" t="s">
        <v>393</v>
      </c>
      <c r="G834" s="138" t="s">
        <v>10020</v>
      </c>
      <c r="H834" s="70"/>
    </row>
    <row r="835" spans="1:8" ht="13.25" customHeight="1" x14ac:dyDescent="0.15">
      <c r="A835" s="16" t="s">
        <v>9796</v>
      </c>
      <c r="B835" s="221" t="s">
        <v>9763</v>
      </c>
      <c r="C835" s="297">
        <v>55</v>
      </c>
      <c r="D835" s="16" t="s">
        <v>404</v>
      </c>
      <c r="E835" s="16">
        <v>120</v>
      </c>
      <c r="F835" s="16" t="s">
        <v>398</v>
      </c>
      <c r="G835" s="138" t="s">
        <v>10015</v>
      </c>
      <c r="H835" s="70"/>
    </row>
    <row r="836" spans="1:8" ht="13.25" customHeight="1" x14ac:dyDescent="0.15">
      <c r="A836" s="16" t="s">
        <v>2625</v>
      </c>
      <c r="B836" s="221" t="s">
        <v>9763</v>
      </c>
      <c r="C836" s="297">
        <v>128</v>
      </c>
      <c r="D836" s="16" t="s">
        <v>392</v>
      </c>
      <c r="E836" s="16">
        <v>110</v>
      </c>
      <c r="F836" s="16" t="s">
        <v>398</v>
      </c>
      <c r="G836" s="138" t="s">
        <v>10015</v>
      </c>
      <c r="H836" s="70"/>
    </row>
    <row r="837" spans="1:8" ht="13.25" customHeight="1" x14ac:dyDescent="0.15">
      <c r="A837" s="16" t="s">
        <v>9793</v>
      </c>
      <c r="B837" s="221" t="s">
        <v>9763</v>
      </c>
      <c r="C837" s="297">
        <v>52</v>
      </c>
      <c r="D837" s="16" t="s">
        <v>404</v>
      </c>
      <c r="E837" s="16"/>
      <c r="F837" s="16" t="s">
        <v>393</v>
      </c>
      <c r="G837" s="138" t="s">
        <v>10023</v>
      </c>
      <c r="H837" s="70"/>
    </row>
    <row r="838" spans="1:8" ht="13.25" customHeight="1" x14ac:dyDescent="0.15">
      <c r="A838" s="16" t="s">
        <v>9880</v>
      </c>
      <c r="B838" s="221" t="s">
        <v>9871</v>
      </c>
      <c r="C838" s="297">
        <v>34</v>
      </c>
      <c r="D838" s="16" t="s">
        <v>395</v>
      </c>
      <c r="E838" s="16">
        <v>170</v>
      </c>
      <c r="F838" s="16" t="s">
        <v>386</v>
      </c>
      <c r="G838" s="138" t="s">
        <v>10016</v>
      </c>
      <c r="H838" s="70"/>
    </row>
    <row r="839" spans="1:8" ht="13.25" customHeight="1" x14ac:dyDescent="0.15">
      <c r="A839" s="16" t="s">
        <v>757</v>
      </c>
      <c r="B839" s="221" t="s">
        <v>9871</v>
      </c>
      <c r="C839" s="297">
        <v>49</v>
      </c>
      <c r="D839" s="16" t="s">
        <v>389</v>
      </c>
      <c r="E839" s="16">
        <v>180</v>
      </c>
      <c r="F839" s="16" t="s">
        <v>398</v>
      </c>
      <c r="G839" s="138" t="s">
        <v>10016</v>
      </c>
      <c r="H839" s="70"/>
    </row>
    <row r="840" spans="1:8" ht="13.25" customHeight="1" x14ac:dyDescent="0.15">
      <c r="A840" s="16" t="s">
        <v>9909</v>
      </c>
      <c r="B840" s="221" t="s">
        <v>9871</v>
      </c>
      <c r="C840" s="297">
        <v>96</v>
      </c>
      <c r="D840" s="16" t="s">
        <v>400</v>
      </c>
      <c r="E840" s="16">
        <v>180</v>
      </c>
      <c r="F840" s="16" t="s">
        <v>386</v>
      </c>
      <c r="G840" s="138" t="s">
        <v>10016</v>
      </c>
      <c r="H840" s="70"/>
    </row>
    <row r="841" spans="1:8" ht="13.25" customHeight="1" x14ac:dyDescent="0.15">
      <c r="A841" s="16" t="s">
        <v>9887</v>
      </c>
      <c r="B841" s="221" t="s">
        <v>9871</v>
      </c>
      <c r="C841" s="297">
        <v>51</v>
      </c>
      <c r="D841" s="16" t="s">
        <v>389</v>
      </c>
      <c r="E841" s="16">
        <v>120</v>
      </c>
      <c r="F841" s="16" t="s">
        <v>393</v>
      </c>
      <c r="G841" s="138" t="s">
        <v>10019</v>
      </c>
      <c r="H841" s="70"/>
    </row>
    <row r="842" spans="1:8" ht="13.25" customHeight="1" x14ac:dyDescent="0.15">
      <c r="A842" s="16" t="s">
        <v>9891</v>
      </c>
      <c r="B842" s="221" t="s">
        <v>9871</v>
      </c>
      <c r="C842" s="297">
        <v>70</v>
      </c>
      <c r="D842" s="16" t="s">
        <v>404</v>
      </c>
      <c r="E842" s="16">
        <v>120</v>
      </c>
      <c r="F842" s="16" t="s">
        <v>393</v>
      </c>
      <c r="G842" s="138" t="s">
        <v>10018</v>
      </c>
      <c r="H842" s="70"/>
    </row>
    <row r="843" spans="1:8" ht="13.25" customHeight="1" x14ac:dyDescent="0.15">
      <c r="A843" s="16" t="s">
        <v>9891</v>
      </c>
      <c r="B843" s="221" t="s">
        <v>9871</v>
      </c>
      <c r="C843" s="297">
        <v>70</v>
      </c>
      <c r="D843" s="16" t="s">
        <v>404</v>
      </c>
      <c r="E843" s="16">
        <v>120</v>
      </c>
      <c r="F843" s="16" t="s">
        <v>393</v>
      </c>
      <c r="G843" s="138" t="s">
        <v>10017</v>
      </c>
      <c r="H843" s="70"/>
    </row>
    <row r="844" spans="1:8" ht="13.25" customHeight="1" x14ac:dyDescent="0.15">
      <c r="A844" s="16" t="s">
        <v>9891</v>
      </c>
      <c r="B844" s="221" t="s">
        <v>9871</v>
      </c>
      <c r="C844" s="297">
        <v>70</v>
      </c>
      <c r="D844" s="16" t="s">
        <v>404</v>
      </c>
      <c r="E844" s="16">
        <v>120</v>
      </c>
      <c r="F844" s="16" t="s">
        <v>393</v>
      </c>
      <c r="G844" s="138" t="s">
        <v>10072</v>
      </c>
      <c r="H844" s="70"/>
    </row>
    <row r="845" spans="1:8" ht="13.25" customHeight="1" x14ac:dyDescent="0.15">
      <c r="A845" s="16" t="s">
        <v>9909</v>
      </c>
      <c r="B845" s="221" t="s">
        <v>9871</v>
      </c>
      <c r="C845" s="297">
        <v>96</v>
      </c>
      <c r="D845" s="16" t="s">
        <v>400</v>
      </c>
      <c r="E845" s="16">
        <v>180</v>
      </c>
      <c r="F845" s="16" t="s">
        <v>386</v>
      </c>
      <c r="G845" s="138" t="s">
        <v>10073</v>
      </c>
      <c r="H845" s="70"/>
    </row>
    <row r="846" spans="1:8" ht="13.25" customHeight="1" x14ac:dyDescent="0.15">
      <c r="A846" s="16" t="s">
        <v>9910</v>
      </c>
      <c r="B846" s="221" t="s">
        <v>9871</v>
      </c>
      <c r="C846" s="297">
        <v>102</v>
      </c>
      <c r="D846" s="16" t="s">
        <v>400</v>
      </c>
      <c r="E846" s="16">
        <v>70</v>
      </c>
      <c r="F846" s="16" t="s">
        <v>393</v>
      </c>
      <c r="G846" s="138" t="s">
        <v>10074</v>
      </c>
      <c r="H846" s="70"/>
    </row>
    <row r="847" spans="1:8" ht="13.25" customHeight="1" x14ac:dyDescent="0.15">
      <c r="A847" s="16" t="s">
        <v>9911</v>
      </c>
      <c r="B847" s="221" t="s">
        <v>9871</v>
      </c>
      <c r="C847" s="297">
        <v>103</v>
      </c>
      <c r="D847" s="16" t="s">
        <v>400</v>
      </c>
      <c r="E847" s="16">
        <v>100</v>
      </c>
      <c r="F847" s="16" t="s">
        <v>398</v>
      </c>
      <c r="G847" s="138" t="s">
        <v>10074</v>
      </c>
      <c r="H847" s="70"/>
    </row>
    <row r="848" spans="1:8" ht="13.25" customHeight="1" x14ac:dyDescent="0.15">
      <c r="A848" s="16" t="s">
        <v>4775</v>
      </c>
      <c r="B848" s="221" t="s">
        <v>9871</v>
      </c>
      <c r="C848" s="297">
        <v>149</v>
      </c>
      <c r="D848" s="16" t="s">
        <v>392</v>
      </c>
      <c r="E848" s="16">
        <v>70</v>
      </c>
      <c r="F848" s="16" t="s">
        <v>393</v>
      </c>
      <c r="G848" s="138" t="s">
        <v>10075</v>
      </c>
      <c r="H848" s="70"/>
    </row>
    <row r="849" spans="1:8" ht="14" x14ac:dyDescent="0.15">
      <c r="A849" s="16" t="s">
        <v>9957</v>
      </c>
      <c r="B849" s="221" t="s">
        <v>9871</v>
      </c>
      <c r="C849" s="297">
        <v>174</v>
      </c>
      <c r="D849" s="16" t="s">
        <v>469</v>
      </c>
      <c r="E849" s="16"/>
      <c r="F849" s="16" t="s">
        <v>1069</v>
      </c>
      <c r="G849" s="138" t="s">
        <v>10075</v>
      </c>
      <c r="H849" s="70"/>
    </row>
    <row r="850" spans="1:8" ht="13.25" customHeight="1" x14ac:dyDescent="0.15">
      <c r="A850" s="16" t="s">
        <v>2235</v>
      </c>
      <c r="B850" s="221" t="s">
        <v>10044</v>
      </c>
      <c r="C850" s="297">
        <v>1</v>
      </c>
      <c r="D850" s="16" t="s">
        <v>407</v>
      </c>
      <c r="E850" s="16">
        <v>70</v>
      </c>
      <c r="F850" s="16" t="s">
        <v>393</v>
      </c>
      <c r="G850" s="138" t="s">
        <v>10094</v>
      </c>
      <c r="H850" s="70"/>
    </row>
    <row r="851" spans="1:8" ht="13.25" customHeight="1" x14ac:dyDescent="0.15">
      <c r="A851" s="16" t="s">
        <v>2245</v>
      </c>
      <c r="B851" s="221" t="s">
        <v>10043</v>
      </c>
      <c r="C851" s="297">
        <v>11</v>
      </c>
      <c r="D851" s="16" t="s">
        <v>395</v>
      </c>
      <c r="E851" s="16">
        <v>70</v>
      </c>
      <c r="F851" s="16" t="s">
        <v>393</v>
      </c>
      <c r="G851" s="138" t="s">
        <v>10094</v>
      </c>
      <c r="H851" s="70"/>
    </row>
    <row r="852" spans="1:8" ht="13.25" customHeight="1" x14ac:dyDescent="0.15">
      <c r="A852" s="16" t="s">
        <v>2253</v>
      </c>
      <c r="B852" s="221" t="s">
        <v>10043</v>
      </c>
      <c r="C852" s="297">
        <v>21</v>
      </c>
      <c r="D852" s="16" t="s">
        <v>389</v>
      </c>
      <c r="E852" s="16">
        <v>70</v>
      </c>
      <c r="F852" s="16" t="s">
        <v>393</v>
      </c>
      <c r="G852" s="138" t="s">
        <v>10094</v>
      </c>
      <c r="H852" s="70"/>
    </row>
    <row r="853" spans="1:8" ht="13.25" customHeight="1" x14ac:dyDescent="0.15">
      <c r="A853" s="16" t="s">
        <v>4654</v>
      </c>
      <c r="B853" s="221"/>
      <c r="C853" s="298">
        <v>17</v>
      </c>
      <c r="D853" s="16" t="s">
        <v>496</v>
      </c>
      <c r="E853" s="16"/>
      <c r="F853" s="16" t="s">
        <v>496</v>
      </c>
      <c r="G853" s="138" t="s">
        <v>10096</v>
      </c>
      <c r="H853" s="70"/>
    </row>
    <row r="854" spans="1:8" ht="13.25" customHeight="1" x14ac:dyDescent="0.15">
      <c r="A854" s="16" t="s">
        <v>4685</v>
      </c>
      <c r="B854" s="221"/>
      <c r="C854" s="298">
        <v>18</v>
      </c>
      <c r="D854" s="16" t="s">
        <v>496</v>
      </c>
      <c r="E854" s="16"/>
      <c r="F854" s="16" t="s">
        <v>496</v>
      </c>
      <c r="G854" s="138" t="s">
        <v>10096</v>
      </c>
      <c r="H854" s="70"/>
    </row>
    <row r="855" spans="1:8" ht="13.25" customHeight="1" x14ac:dyDescent="0.15">
      <c r="A855" s="16" t="s">
        <v>4655</v>
      </c>
      <c r="B855" s="221"/>
      <c r="C855" s="298">
        <v>19</v>
      </c>
      <c r="D855" s="16" t="s">
        <v>496</v>
      </c>
      <c r="E855" s="16"/>
      <c r="F855" s="16" t="s">
        <v>496</v>
      </c>
      <c r="G855" s="138" t="s">
        <v>10096</v>
      </c>
      <c r="H855" s="70"/>
    </row>
    <row r="856" spans="1:8" ht="13.25" customHeight="1" x14ac:dyDescent="0.15">
      <c r="A856" s="16" t="s">
        <v>4586</v>
      </c>
      <c r="B856" s="221"/>
      <c r="C856" s="298">
        <v>20</v>
      </c>
      <c r="D856" s="16" t="s">
        <v>496</v>
      </c>
      <c r="E856" s="16"/>
      <c r="F856" s="16" t="s">
        <v>496</v>
      </c>
      <c r="G856" s="138" t="s">
        <v>10096</v>
      </c>
      <c r="H856" s="70"/>
    </row>
    <row r="857" spans="1:8" ht="13.25" customHeight="1" x14ac:dyDescent="0.15">
      <c r="A857" s="16" t="s">
        <v>4703</v>
      </c>
      <c r="B857" s="221"/>
      <c r="C857" s="298">
        <v>21</v>
      </c>
      <c r="D857" s="16" t="s">
        <v>496</v>
      </c>
      <c r="E857" s="16"/>
      <c r="F857" s="16" t="s">
        <v>496</v>
      </c>
      <c r="G857" s="138" t="s">
        <v>10096</v>
      </c>
      <c r="H857" s="70"/>
    </row>
    <row r="858" spans="1:8" ht="13.25" customHeight="1" x14ac:dyDescent="0.15">
      <c r="A858" s="16" t="s">
        <v>4587</v>
      </c>
      <c r="B858" s="221"/>
      <c r="C858" s="298">
        <v>22</v>
      </c>
      <c r="D858" s="16" t="s">
        <v>496</v>
      </c>
      <c r="E858" s="16"/>
      <c r="F858" s="16" t="s">
        <v>496</v>
      </c>
      <c r="G858" s="138" t="s">
        <v>10096</v>
      </c>
      <c r="H858" s="70"/>
    </row>
    <row r="859" spans="1:8" ht="13.25" customHeight="1" x14ac:dyDescent="0.15">
      <c r="A859" s="16" t="s">
        <v>8749</v>
      </c>
      <c r="B859" s="221"/>
      <c r="C859" s="298">
        <v>23</v>
      </c>
      <c r="D859" s="16" t="s">
        <v>496</v>
      </c>
      <c r="E859" s="16"/>
      <c r="F859" s="16" t="s">
        <v>496</v>
      </c>
      <c r="G859" s="138" t="s">
        <v>10096</v>
      </c>
      <c r="H859" s="70"/>
    </row>
    <row r="860" spans="1:8" ht="13.25" customHeight="1" x14ac:dyDescent="0.15">
      <c r="A860" s="16" t="s">
        <v>8750</v>
      </c>
      <c r="B860" s="221"/>
      <c r="C860" s="298">
        <v>24</v>
      </c>
      <c r="D860" s="16" t="s">
        <v>496</v>
      </c>
      <c r="E860" s="16"/>
      <c r="F860" s="16" t="s">
        <v>496</v>
      </c>
      <c r="G860" s="138" t="s">
        <v>10096</v>
      </c>
      <c r="H860" s="70"/>
    </row>
    <row r="861" spans="1:8" ht="13.25" customHeight="1" x14ac:dyDescent="0.15">
      <c r="A861" s="16" t="s">
        <v>4654</v>
      </c>
      <c r="B861" s="221"/>
      <c r="C861" s="298">
        <v>17</v>
      </c>
      <c r="D861" s="16" t="s">
        <v>496</v>
      </c>
      <c r="E861" s="16"/>
      <c r="F861" s="16" t="s">
        <v>496</v>
      </c>
      <c r="G861" s="138" t="s">
        <v>10097</v>
      </c>
      <c r="H861" s="70"/>
    </row>
    <row r="862" spans="1:8" ht="13.25" customHeight="1" x14ac:dyDescent="0.15">
      <c r="A862" s="16" t="s">
        <v>4685</v>
      </c>
      <c r="B862" s="221"/>
      <c r="C862" s="298">
        <v>18</v>
      </c>
      <c r="D862" s="16" t="s">
        <v>496</v>
      </c>
      <c r="E862" s="16"/>
      <c r="F862" s="16" t="s">
        <v>496</v>
      </c>
      <c r="G862" s="138" t="s">
        <v>10097</v>
      </c>
      <c r="H862" s="70"/>
    </row>
    <row r="863" spans="1:8" ht="13.25" customHeight="1" x14ac:dyDescent="0.15">
      <c r="A863" s="16" t="s">
        <v>4655</v>
      </c>
      <c r="B863" s="221"/>
      <c r="C863" s="298">
        <v>19</v>
      </c>
      <c r="D863" s="16" t="s">
        <v>496</v>
      </c>
      <c r="E863" s="16"/>
      <c r="F863" s="16" t="s">
        <v>496</v>
      </c>
      <c r="G863" s="138" t="s">
        <v>10097</v>
      </c>
      <c r="H863" s="70"/>
    </row>
    <row r="864" spans="1:8" ht="13.25" customHeight="1" x14ac:dyDescent="0.15">
      <c r="A864" s="16" t="s">
        <v>4586</v>
      </c>
      <c r="B864" s="221"/>
      <c r="C864" s="298">
        <v>20</v>
      </c>
      <c r="D864" s="16" t="s">
        <v>496</v>
      </c>
      <c r="E864" s="16"/>
      <c r="F864" s="16" t="s">
        <v>496</v>
      </c>
      <c r="G864" s="138" t="s">
        <v>10097</v>
      </c>
      <c r="H864" s="70"/>
    </row>
    <row r="865" spans="1:8" ht="13.25" customHeight="1" x14ac:dyDescent="0.15">
      <c r="A865" s="16" t="s">
        <v>4703</v>
      </c>
      <c r="B865" s="221"/>
      <c r="C865" s="298">
        <v>21</v>
      </c>
      <c r="D865" s="16" t="s">
        <v>496</v>
      </c>
      <c r="E865" s="16"/>
      <c r="F865" s="16" t="s">
        <v>496</v>
      </c>
      <c r="G865" s="138" t="s">
        <v>10097</v>
      </c>
      <c r="H865" s="70"/>
    </row>
    <row r="866" spans="1:8" ht="13.25" customHeight="1" x14ac:dyDescent="0.15">
      <c r="A866" s="16" t="s">
        <v>4587</v>
      </c>
      <c r="B866" s="221"/>
      <c r="C866" s="298">
        <v>22</v>
      </c>
      <c r="D866" s="16" t="s">
        <v>496</v>
      </c>
      <c r="E866" s="16"/>
      <c r="F866" s="16" t="s">
        <v>496</v>
      </c>
      <c r="G866" s="138" t="s">
        <v>10097</v>
      </c>
      <c r="H866" s="70"/>
    </row>
    <row r="867" spans="1:8" ht="13.25" customHeight="1" x14ac:dyDescent="0.15">
      <c r="A867" s="16" t="s">
        <v>8749</v>
      </c>
      <c r="B867" s="221"/>
      <c r="C867" s="298">
        <v>23</v>
      </c>
      <c r="D867" s="16" t="s">
        <v>496</v>
      </c>
      <c r="E867" s="16"/>
      <c r="F867" s="16" t="s">
        <v>496</v>
      </c>
      <c r="G867" s="138" t="s">
        <v>10097</v>
      </c>
      <c r="H867" s="70"/>
    </row>
    <row r="868" spans="1:8" ht="13.25" customHeight="1" x14ac:dyDescent="0.15">
      <c r="A868" s="16" t="s">
        <v>8750</v>
      </c>
      <c r="B868" s="221"/>
      <c r="C868" s="298">
        <v>24</v>
      </c>
      <c r="D868" s="16" t="s">
        <v>496</v>
      </c>
      <c r="E868" s="16"/>
      <c r="F868" s="16" t="s">
        <v>496</v>
      </c>
      <c r="G868" s="138" t="s">
        <v>10097</v>
      </c>
      <c r="H868" s="70"/>
    </row>
    <row r="869" spans="1:8" ht="13.25" customHeight="1" x14ac:dyDescent="0.15">
      <c r="A869" s="16" t="s">
        <v>1441</v>
      </c>
      <c r="B869" s="221" t="s">
        <v>9475</v>
      </c>
      <c r="C869" s="298">
        <v>1</v>
      </c>
      <c r="D869" s="16" t="s">
        <v>407</v>
      </c>
      <c r="E869" s="16">
        <v>340</v>
      </c>
      <c r="F869" s="16" t="s">
        <v>386</v>
      </c>
      <c r="G869" s="138" t="s">
        <v>10138</v>
      </c>
      <c r="H869" s="70"/>
    </row>
    <row r="870" spans="1:8" ht="13.25" customHeight="1" x14ac:dyDescent="0.15">
      <c r="A870" s="16" t="s">
        <v>1434</v>
      </c>
      <c r="B870" s="221" t="s">
        <v>9475</v>
      </c>
      <c r="C870" s="298">
        <v>30</v>
      </c>
      <c r="D870" s="16" t="s">
        <v>389</v>
      </c>
      <c r="E870" s="16">
        <v>330</v>
      </c>
      <c r="F870" s="16" t="s">
        <v>386</v>
      </c>
      <c r="G870" s="138" t="s">
        <v>10138</v>
      </c>
      <c r="H870" s="70"/>
    </row>
    <row r="871" spans="1:8" ht="13.25" customHeight="1" x14ac:dyDescent="0.15">
      <c r="A871" s="16" t="s">
        <v>1797</v>
      </c>
      <c r="B871" s="221" t="s">
        <v>370</v>
      </c>
      <c r="C871" s="298">
        <v>114</v>
      </c>
      <c r="D871" s="16" t="s">
        <v>400</v>
      </c>
      <c r="E871" s="16">
        <v>130</v>
      </c>
      <c r="F871" s="16" t="s">
        <v>398</v>
      </c>
      <c r="G871" s="138" t="s">
        <v>10145</v>
      </c>
      <c r="H871" s="70"/>
    </row>
    <row r="872" spans="1:8" ht="13.25" customHeight="1" x14ac:dyDescent="0.15">
      <c r="A872" s="16" t="s">
        <v>6645</v>
      </c>
      <c r="B872" s="221" t="s">
        <v>9667</v>
      </c>
      <c r="C872" s="298">
        <v>51</v>
      </c>
      <c r="D872" s="16" t="s">
        <v>400</v>
      </c>
      <c r="E872" s="16">
        <v>260</v>
      </c>
      <c r="F872" s="16" t="s">
        <v>398</v>
      </c>
      <c r="G872" s="138" t="s">
        <v>10144</v>
      </c>
      <c r="H872" s="70"/>
    </row>
    <row r="873" spans="1:8" ht="13.25" customHeight="1" x14ac:dyDescent="0.15">
      <c r="A873" s="16" t="s">
        <v>934</v>
      </c>
      <c r="B873" s="221" t="s">
        <v>371</v>
      </c>
      <c r="C873" s="298">
        <v>135</v>
      </c>
      <c r="D873" s="16" t="s">
        <v>858</v>
      </c>
      <c r="E873" s="16">
        <v>180</v>
      </c>
      <c r="F873" s="16" t="s">
        <v>386</v>
      </c>
      <c r="G873" s="138" t="s">
        <v>10146</v>
      </c>
      <c r="H873" s="70"/>
    </row>
    <row r="874" spans="1:8" ht="13.25" customHeight="1" x14ac:dyDescent="0.15">
      <c r="A874" s="16" t="s">
        <v>1526</v>
      </c>
      <c r="B874" s="221" t="s">
        <v>9667</v>
      </c>
      <c r="C874" s="298">
        <v>64</v>
      </c>
      <c r="D874" s="16" t="s">
        <v>858</v>
      </c>
      <c r="E874" s="16">
        <v>340</v>
      </c>
      <c r="F874" s="16" t="s">
        <v>386</v>
      </c>
      <c r="G874" s="138" t="s">
        <v>10144</v>
      </c>
      <c r="H874" s="70"/>
    </row>
    <row r="875" spans="1:8" ht="13.25" customHeight="1" x14ac:dyDescent="0.15">
      <c r="A875" s="16" t="s">
        <v>4654</v>
      </c>
      <c r="B875" s="221"/>
      <c r="C875" s="298">
        <v>1</v>
      </c>
      <c r="D875" s="16" t="s">
        <v>496</v>
      </c>
      <c r="E875" s="16"/>
      <c r="F875" s="16" t="s">
        <v>496</v>
      </c>
      <c r="G875" s="138" t="s">
        <v>10154</v>
      </c>
      <c r="H875" s="70"/>
    </row>
    <row r="876" spans="1:8" ht="13.25" customHeight="1" x14ac:dyDescent="0.15">
      <c r="A876" s="16" t="s">
        <v>4685</v>
      </c>
      <c r="B876" s="221"/>
      <c r="C876" s="298">
        <v>2</v>
      </c>
      <c r="D876" s="16" t="s">
        <v>496</v>
      </c>
      <c r="E876" s="16"/>
      <c r="F876" s="16" t="s">
        <v>496</v>
      </c>
      <c r="G876" s="138" t="s">
        <v>10154</v>
      </c>
      <c r="H876" s="70"/>
    </row>
    <row r="877" spans="1:8" ht="13.25" customHeight="1" x14ac:dyDescent="0.15">
      <c r="A877" s="16" t="s">
        <v>4655</v>
      </c>
      <c r="B877" s="221"/>
      <c r="C877" s="298">
        <v>3</v>
      </c>
      <c r="D877" s="16" t="s">
        <v>496</v>
      </c>
      <c r="E877" s="16"/>
      <c r="F877" s="16" t="s">
        <v>496</v>
      </c>
      <c r="G877" s="138" t="s">
        <v>10154</v>
      </c>
      <c r="H877" s="70"/>
    </row>
    <row r="878" spans="1:8" ht="13.25" customHeight="1" x14ac:dyDescent="0.15">
      <c r="A878" s="16" t="s">
        <v>4586</v>
      </c>
      <c r="B878" s="221"/>
      <c r="C878" s="298">
        <v>4</v>
      </c>
      <c r="D878" s="16" t="s">
        <v>496</v>
      </c>
      <c r="E878" s="16"/>
      <c r="F878" s="16" t="s">
        <v>496</v>
      </c>
      <c r="G878" s="138" t="s">
        <v>10154</v>
      </c>
      <c r="H878" s="70"/>
    </row>
    <row r="879" spans="1:8" ht="13.25" customHeight="1" x14ac:dyDescent="0.15">
      <c r="A879" s="16" t="s">
        <v>4703</v>
      </c>
      <c r="B879" s="221"/>
      <c r="C879" s="298">
        <v>5</v>
      </c>
      <c r="D879" s="16" t="s">
        <v>496</v>
      </c>
      <c r="E879" s="16"/>
      <c r="F879" s="16" t="s">
        <v>496</v>
      </c>
      <c r="G879" s="138" t="s">
        <v>10154</v>
      </c>
      <c r="H879" s="70"/>
    </row>
    <row r="880" spans="1:8" ht="13.25" customHeight="1" x14ac:dyDescent="0.15">
      <c r="A880" s="16" t="s">
        <v>4587</v>
      </c>
      <c r="B880" s="221"/>
      <c r="C880" s="298">
        <v>6</v>
      </c>
      <c r="D880" s="16" t="s">
        <v>496</v>
      </c>
      <c r="E880" s="16"/>
      <c r="F880" s="16" t="s">
        <v>496</v>
      </c>
      <c r="G880" s="138" t="s">
        <v>10154</v>
      </c>
      <c r="H880" s="70"/>
    </row>
    <row r="881" spans="1:8" ht="13.25" customHeight="1" x14ac:dyDescent="0.15">
      <c r="A881" s="16" t="s">
        <v>8749</v>
      </c>
      <c r="B881" s="221"/>
      <c r="C881" s="298">
        <v>7</v>
      </c>
      <c r="D881" s="16" t="s">
        <v>496</v>
      </c>
      <c r="E881" s="16"/>
      <c r="F881" s="16" t="s">
        <v>496</v>
      </c>
      <c r="G881" s="138" t="s">
        <v>10154</v>
      </c>
      <c r="H881" s="70"/>
    </row>
    <row r="882" spans="1:8" ht="13.25" customHeight="1" x14ac:dyDescent="0.15">
      <c r="A882" s="16" t="s">
        <v>8750</v>
      </c>
      <c r="B882" s="221"/>
      <c r="C882" s="298">
        <v>8</v>
      </c>
      <c r="D882" s="16" t="s">
        <v>496</v>
      </c>
      <c r="E882" s="16"/>
      <c r="F882" s="16" t="s">
        <v>496</v>
      </c>
      <c r="G882" s="138" t="s">
        <v>10154</v>
      </c>
      <c r="H882" s="70"/>
    </row>
    <row r="883" spans="1:8" ht="13.25" customHeight="1" x14ac:dyDescent="0.15">
      <c r="A883" s="16" t="s">
        <v>843</v>
      </c>
      <c r="B883" s="221" t="s">
        <v>10100</v>
      </c>
      <c r="C883" s="298">
        <v>10</v>
      </c>
      <c r="D883" s="16" t="s">
        <v>407</v>
      </c>
      <c r="E883" s="16">
        <v>160</v>
      </c>
      <c r="F883" s="16" t="s">
        <v>386</v>
      </c>
      <c r="G883" s="138" t="s">
        <v>10199</v>
      </c>
      <c r="H883" s="70"/>
    </row>
    <row r="884" spans="1:8" ht="13.25" customHeight="1" x14ac:dyDescent="0.15">
      <c r="A884" s="16" t="s">
        <v>2552</v>
      </c>
      <c r="B884" s="221" t="s">
        <v>10100</v>
      </c>
      <c r="C884" s="298">
        <v>64</v>
      </c>
      <c r="D884" s="16" t="s">
        <v>385</v>
      </c>
      <c r="E884" s="16">
        <v>120</v>
      </c>
      <c r="F884" s="16" t="s">
        <v>393</v>
      </c>
      <c r="G884" s="138" t="s">
        <v>10199</v>
      </c>
      <c r="H884" s="70"/>
    </row>
    <row r="885" spans="1:8" ht="13.25" customHeight="1" x14ac:dyDescent="0.15">
      <c r="A885" s="16" t="s">
        <v>1184</v>
      </c>
      <c r="B885" s="221" t="s">
        <v>10100</v>
      </c>
      <c r="C885" s="298">
        <v>73</v>
      </c>
      <c r="D885" s="16" t="s">
        <v>400</v>
      </c>
      <c r="E885" s="16">
        <v>150</v>
      </c>
      <c r="F885" s="16" t="s">
        <v>398</v>
      </c>
      <c r="G885" s="138" t="s">
        <v>10199</v>
      </c>
      <c r="H885" s="70"/>
    </row>
    <row r="886" spans="1:8" ht="13.25" customHeight="1" x14ac:dyDescent="0.15">
      <c r="A886" s="16" t="s">
        <v>441</v>
      </c>
      <c r="B886" s="221" t="s">
        <v>10100</v>
      </c>
      <c r="C886" s="298">
        <v>133</v>
      </c>
      <c r="D886" s="16" t="s">
        <v>407</v>
      </c>
      <c r="E886" s="16">
        <v>80</v>
      </c>
      <c r="F886" s="16" t="s">
        <v>393</v>
      </c>
      <c r="G886" s="138" t="s">
        <v>10153</v>
      </c>
      <c r="H886" s="70"/>
    </row>
    <row r="887" spans="1:8" ht="13.25" customHeight="1" x14ac:dyDescent="0.15">
      <c r="A887" s="16" t="s">
        <v>2552</v>
      </c>
      <c r="B887" s="221" t="s">
        <v>10100</v>
      </c>
      <c r="C887" s="298">
        <v>64</v>
      </c>
      <c r="D887" s="16" t="s">
        <v>385</v>
      </c>
      <c r="E887" s="16">
        <v>120</v>
      </c>
      <c r="F887" s="16" t="s">
        <v>393</v>
      </c>
      <c r="G887" s="138" t="s">
        <v>10200</v>
      </c>
      <c r="H887" s="70"/>
    </row>
    <row r="888" spans="1:8" ht="13.25" customHeight="1" x14ac:dyDescent="0.15">
      <c r="A888" s="16" t="s">
        <v>2541</v>
      </c>
      <c r="B888" s="221" t="s">
        <v>10100</v>
      </c>
      <c r="C888" s="298">
        <v>88</v>
      </c>
      <c r="D888" s="16" t="s">
        <v>858</v>
      </c>
      <c r="E888" s="16">
        <v>110</v>
      </c>
      <c r="F888" s="16" t="s">
        <v>393</v>
      </c>
      <c r="G888" s="138" t="s">
        <v>10201</v>
      </c>
      <c r="H888" s="70"/>
    </row>
    <row r="889" spans="1:8" ht="13.25" customHeight="1" x14ac:dyDescent="0.15">
      <c r="A889" s="16" t="s">
        <v>2541</v>
      </c>
      <c r="B889" s="221" t="s">
        <v>10100</v>
      </c>
      <c r="C889" s="298">
        <v>88</v>
      </c>
      <c r="D889" s="16" t="s">
        <v>858</v>
      </c>
      <c r="E889" s="16">
        <v>110</v>
      </c>
      <c r="F889" s="16" t="s">
        <v>393</v>
      </c>
      <c r="G889" s="138" t="s">
        <v>10202</v>
      </c>
      <c r="H889" s="70"/>
    </row>
    <row r="890" spans="1:8" ht="13.25" customHeight="1" x14ac:dyDescent="0.15">
      <c r="A890" s="16" t="s">
        <v>9787</v>
      </c>
      <c r="B890" s="221" t="s">
        <v>9763</v>
      </c>
      <c r="C890" s="298">
        <v>30</v>
      </c>
      <c r="D890" s="16" t="s">
        <v>395</v>
      </c>
      <c r="E890" s="16">
        <v>220</v>
      </c>
      <c r="F890" s="16" t="s">
        <v>393</v>
      </c>
      <c r="G890" s="138" t="s">
        <v>10141</v>
      </c>
      <c r="H890" s="70"/>
    </row>
    <row r="891" spans="1:8" ht="13.25" customHeight="1" x14ac:dyDescent="0.15">
      <c r="A891" s="16" t="s">
        <v>1491</v>
      </c>
      <c r="B891" s="221" t="s">
        <v>9763</v>
      </c>
      <c r="C891" s="298">
        <v>114</v>
      </c>
      <c r="D891" s="16" t="s">
        <v>149</v>
      </c>
      <c r="E891" s="16">
        <v>320</v>
      </c>
      <c r="F891" s="16" t="s">
        <v>386</v>
      </c>
      <c r="G891" s="138" t="s">
        <v>10141</v>
      </c>
      <c r="H891" s="70"/>
    </row>
    <row r="892" spans="1:8" ht="13.25" customHeight="1" x14ac:dyDescent="0.15">
      <c r="A892" s="16" t="s">
        <v>1521</v>
      </c>
      <c r="B892" s="221" t="s">
        <v>9667</v>
      </c>
      <c r="C892" s="298">
        <v>82</v>
      </c>
      <c r="D892" s="16" t="s">
        <v>392</v>
      </c>
      <c r="E892" s="16">
        <v>220</v>
      </c>
      <c r="F892" s="16" t="s">
        <v>393</v>
      </c>
      <c r="G892" s="16" t="s">
        <v>10226</v>
      </c>
      <c r="H892" s="70"/>
    </row>
    <row r="893" spans="1:8" ht="13.25" customHeight="1" x14ac:dyDescent="0.15">
      <c r="A893" s="16" t="s">
        <v>1310</v>
      </c>
      <c r="B893" s="221" t="s">
        <v>9601</v>
      </c>
      <c r="C893" s="298">
        <v>76</v>
      </c>
      <c r="D893" s="16" t="s">
        <v>385</v>
      </c>
      <c r="E893" s="16">
        <v>210</v>
      </c>
      <c r="F893" s="16" t="s">
        <v>393</v>
      </c>
      <c r="G893" s="16" t="s">
        <v>10166</v>
      </c>
      <c r="H893" s="70"/>
    </row>
    <row r="894" spans="1:8" ht="13.25" customHeight="1" x14ac:dyDescent="0.15">
      <c r="A894" s="16" t="s">
        <v>6640</v>
      </c>
      <c r="B894" s="221" t="s">
        <v>9763</v>
      </c>
      <c r="C894" s="298">
        <v>69</v>
      </c>
      <c r="D894" s="16" t="s">
        <v>385</v>
      </c>
      <c r="E894" s="16">
        <v>190</v>
      </c>
      <c r="F894" s="16" t="s">
        <v>393</v>
      </c>
      <c r="G894" s="16" t="s">
        <v>10165</v>
      </c>
      <c r="H894" s="70"/>
    </row>
    <row r="895" spans="1:8" ht="13.25" customHeight="1" x14ac:dyDescent="0.15">
      <c r="A895" s="16" t="s">
        <v>9800</v>
      </c>
      <c r="B895" s="221" t="s">
        <v>9763</v>
      </c>
      <c r="C895" s="298">
        <v>75</v>
      </c>
      <c r="D895" s="16" t="s">
        <v>385</v>
      </c>
      <c r="E895" s="16">
        <v>250</v>
      </c>
      <c r="F895" s="16" t="s">
        <v>398</v>
      </c>
      <c r="G895" s="16" t="s">
        <v>10165</v>
      </c>
      <c r="H895" s="70"/>
    </row>
    <row r="896" spans="1:8" ht="13.25" customHeight="1" x14ac:dyDescent="0.15">
      <c r="A896" s="16" t="s">
        <v>2541</v>
      </c>
      <c r="B896" s="221" t="s">
        <v>10100</v>
      </c>
      <c r="C896" s="298">
        <v>88</v>
      </c>
      <c r="D896" s="16" t="s">
        <v>858</v>
      </c>
      <c r="E896" s="16">
        <v>110</v>
      </c>
      <c r="F896" s="16" t="s">
        <v>393</v>
      </c>
      <c r="G896" s="138" t="s">
        <v>10203</v>
      </c>
      <c r="H896" s="70"/>
    </row>
    <row r="897" spans="1:8" ht="13.25" customHeight="1" x14ac:dyDescent="0.15">
      <c r="A897" s="16" t="s">
        <v>559</v>
      </c>
      <c r="B897" s="221" t="s">
        <v>10170</v>
      </c>
      <c r="C897" s="298">
        <v>14</v>
      </c>
      <c r="D897" s="16" t="s">
        <v>395</v>
      </c>
      <c r="E897" s="16">
        <v>120</v>
      </c>
      <c r="F897" s="16" t="s">
        <v>393</v>
      </c>
      <c r="G897" s="138" t="s">
        <v>10196</v>
      </c>
      <c r="H897" s="70"/>
    </row>
    <row r="898" spans="1:8" ht="13.25" customHeight="1" x14ac:dyDescent="0.15">
      <c r="A898" s="16" t="s">
        <v>3647</v>
      </c>
      <c r="B898" s="221" t="s">
        <v>10170</v>
      </c>
      <c r="C898" s="298">
        <v>45</v>
      </c>
      <c r="D898" s="16" t="s">
        <v>385</v>
      </c>
      <c r="E898" s="16">
        <v>130</v>
      </c>
      <c r="F898" s="16" t="s">
        <v>393</v>
      </c>
      <c r="G898" s="16" t="s">
        <v>10197</v>
      </c>
      <c r="H898" s="70"/>
    </row>
    <row r="899" spans="1:8" ht="13.25" customHeight="1" x14ac:dyDescent="0.15">
      <c r="A899" s="16" t="s">
        <v>1279</v>
      </c>
      <c r="B899" s="221" t="s">
        <v>10170</v>
      </c>
      <c r="C899" s="298">
        <v>53</v>
      </c>
      <c r="D899" s="16" t="s">
        <v>400</v>
      </c>
      <c r="E899" s="16">
        <v>150</v>
      </c>
      <c r="F899" s="16" t="s">
        <v>386</v>
      </c>
      <c r="G899" s="138" t="s">
        <v>10196</v>
      </c>
      <c r="H899" s="70"/>
    </row>
    <row r="900" spans="1:8" ht="13.25" customHeight="1" x14ac:dyDescent="0.15">
      <c r="A900" s="16" t="s">
        <v>3614</v>
      </c>
      <c r="B900" s="221" t="s">
        <v>10170</v>
      </c>
      <c r="C900" s="298">
        <v>68</v>
      </c>
      <c r="D900" s="16" t="s">
        <v>858</v>
      </c>
      <c r="E900" s="16">
        <v>140</v>
      </c>
      <c r="F900" s="16" t="s">
        <v>398</v>
      </c>
      <c r="G900" s="16" t="s">
        <v>10198</v>
      </c>
      <c r="H900" s="70"/>
    </row>
    <row r="901" spans="1:8" ht="13.25" customHeight="1" x14ac:dyDescent="0.15">
      <c r="A901" s="16" t="s">
        <v>2475</v>
      </c>
      <c r="B901" s="221" t="s">
        <v>10170</v>
      </c>
      <c r="C901" s="298">
        <v>8</v>
      </c>
      <c r="D901" s="16" t="s">
        <v>407</v>
      </c>
      <c r="E901" s="16">
        <v>120</v>
      </c>
      <c r="F901" s="16" t="s">
        <v>393</v>
      </c>
      <c r="G901" s="138" t="s">
        <v>10195</v>
      </c>
      <c r="H901" s="70"/>
    </row>
    <row r="902" spans="1:8" ht="13.25" customHeight="1" x14ac:dyDescent="0.15">
      <c r="A902" s="16" t="s">
        <v>2252</v>
      </c>
      <c r="B902" s="221" t="s">
        <v>10170</v>
      </c>
      <c r="C902" s="298">
        <v>17</v>
      </c>
      <c r="D902" s="16" t="s">
        <v>395</v>
      </c>
      <c r="E902" s="16">
        <v>130</v>
      </c>
      <c r="F902" s="16" t="s">
        <v>393</v>
      </c>
      <c r="G902" s="138" t="s">
        <v>10194</v>
      </c>
      <c r="H902" s="70"/>
    </row>
    <row r="903" spans="1:8" ht="13.25" customHeight="1" x14ac:dyDescent="0.15">
      <c r="A903" s="16" t="s">
        <v>969</v>
      </c>
      <c r="B903" s="221" t="s">
        <v>10170</v>
      </c>
      <c r="C903" s="298">
        <v>26</v>
      </c>
      <c r="D903" s="16" t="s">
        <v>389</v>
      </c>
      <c r="E903" s="16">
        <v>130</v>
      </c>
      <c r="F903" s="16" t="s">
        <v>393</v>
      </c>
      <c r="G903" s="138" t="s">
        <v>10192</v>
      </c>
      <c r="H903" s="70"/>
    </row>
    <row r="904" spans="1:8" ht="13.25" customHeight="1" x14ac:dyDescent="0.15">
      <c r="A904" s="16" t="s">
        <v>969</v>
      </c>
      <c r="B904" s="221" t="s">
        <v>10170</v>
      </c>
      <c r="C904" s="298">
        <v>26</v>
      </c>
      <c r="D904" s="16" t="s">
        <v>389</v>
      </c>
      <c r="E904" s="16">
        <v>130</v>
      </c>
      <c r="F904" s="16" t="s">
        <v>393</v>
      </c>
      <c r="G904" s="138" t="s">
        <v>10193</v>
      </c>
      <c r="H904" s="70"/>
    </row>
    <row r="905" spans="1:8" ht="13.25" customHeight="1" x14ac:dyDescent="0.15">
      <c r="A905" s="16" t="s">
        <v>9969</v>
      </c>
      <c r="B905" s="221" t="s">
        <v>9871</v>
      </c>
      <c r="C905" s="298">
        <v>31</v>
      </c>
      <c r="D905" s="16" t="s">
        <v>395</v>
      </c>
      <c r="E905" s="16">
        <v>220</v>
      </c>
      <c r="F905" s="16" t="s">
        <v>393</v>
      </c>
      <c r="G905" s="16" t="s">
        <v>10208</v>
      </c>
      <c r="H905" s="70"/>
    </row>
    <row r="906" spans="1:8" ht="13.25" customHeight="1" x14ac:dyDescent="0.15">
      <c r="A906" s="16" t="s">
        <v>9969</v>
      </c>
      <c r="B906" s="221" t="s">
        <v>9871</v>
      </c>
      <c r="C906" s="298">
        <v>208</v>
      </c>
      <c r="D906" s="16" t="s">
        <v>395</v>
      </c>
      <c r="E906" s="16">
        <v>220</v>
      </c>
      <c r="F906" s="16" t="s">
        <v>393</v>
      </c>
      <c r="G906" s="16" t="s">
        <v>10208</v>
      </c>
      <c r="H906" s="70"/>
    </row>
    <row r="907" spans="1:8" ht="13.25" customHeight="1" x14ac:dyDescent="0.15">
      <c r="A907" s="16" t="s">
        <v>9969</v>
      </c>
      <c r="B907" s="221" t="s">
        <v>9871</v>
      </c>
      <c r="C907" s="298">
        <v>229</v>
      </c>
      <c r="D907" s="16" t="s">
        <v>395</v>
      </c>
      <c r="E907" s="16">
        <v>220</v>
      </c>
      <c r="F907" s="16" t="s">
        <v>393</v>
      </c>
      <c r="G907" s="16" t="s">
        <v>10208</v>
      </c>
      <c r="H907" s="70"/>
    </row>
    <row r="908" spans="1:8" ht="13.25" customHeight="1" x14ac:dyDescent="0.15">
      <c r="A908" s="16" t="s">
        <v>6676</v>
      </c>
      <c r="B908" s="221" t="s">
        <v>9475</v>
      </c>
      <c r="C908" s="298">
        <v>41</v>
      </c>
      <c r="D908" s="16" t="s">
        <v>389</v>
      </c>
      <c r="E908" s="16">
        <v>300</v>
      </c>
      <c r="F908" s="16" t="s">
        <v>386</v>
      </c>
      <c r="G908" s="138" t="s">
        <v>10209</v>
      </c>
      <c r="H908" s="70"/>
    </row>
    <row r="909" spans="1:8" ht="13.25" customHeight="1" x14ac:dyDescent="0.15">
      <c r="A909" s="16" t="s">
        <v>1309</v>
      </c>
      <c r="B909" s="221" t="s">
        <v>9257</v>
      </c>
      <c r="C909" s="298">
        <v>12</v>
      </c>
      <c r="D909" s="16" t="s">
        <v>389</v>
      </c>
      <c r="E909" s="16">
        <v>310</v>
      </c>
      <c r="F909" s="16" t="s">
        <v>386</v>
      </c>
      <c r="G909" s="138" t="s">
        <v>10210</v>
      </c>
      <c r="H909" s="70"/>
    </row>
    <row r="910" spans="1:8" ht="13.25" customHeight="1" x14ac:dyDescent="0.15">
      <c r="A910" s="16" t="s">
        <v>9671</v>
      </c>
      <c r="B910" s="221" t="s">
        <v>9667</v>
      </c>
      <c r="C910" s="298">
        <v>76</v>
      </c>
      <c r="D910" s="16" t="s">
        <v>392</v>
      </c>
      <c r="E910" s="16">
        <v>260</v>
      </c>
      <c r="F910" s="16" t="s">
        <v>393</v>
      </c>
      <c r="G910" s="138" t="s">
        <v>10211</v>
      </c>
      <c r="H910" s="70"/>
    </row>
    <row r="911" spans="1:8" ht="13.25" customHeight="1" x14ac:dyDescent="0.15">
      <c r="A911" s="16" t="s">
        <v>1517</v>
      </c>
      <c r="B911" s="221" t="s">
        <v>9157</v>
      </c>
      <c r="C911" s="298">
        <v>134</v>
      </c>
      <c r="D911" s="16" t="s">
        <v>392</v>
      </c>
      <c r="E911" s="16">
        <v>300</v>
      </c>
      <c r="F911" s="16" t="s">
        <v>398</v>
      </c>
      <c r="G911" s="138" t="s">
        <v>10212</v>
      </c>
      <c r="H911" s="70"/>
    </row>
    <row r="912" spans="1:8" ht="13.25" customHeight="1" x14ac:dyDescent="0.15">
      <c r="A912" s="16" t="s">
        <v>9604</v>
      </c>
      <c r="B912" s="221" t="s">
        <v>9601</v>
      </c>
      <c r="C912" s="298">
        <v>48</v>
      </c>
      <c r="D912" s="16" t="s">
        <v>389</v>
      </c>
      <c r="E912" s="16">
        <v>230</v>
      </c>
      <c r="F912" s="16" t="s">
        <v>393</v>
      </c>
      <c r="G912" s="138" t="s">
        <v>10213</v>
      </c>
      <c r="H912" s="70"/>
    </row>
    <row r="913" spans="1:8" ht="13.25" customHeight="1" x14ac:dyDescent="0.15">
      <c r="A913" s="16" t="s">
        <v>2266</v>
      </c>
      <c r="B913" s="221" t="s">
        <v>373</v>
      </c>
      <c r="C913" s="298">
        <v>66</v>
      </c>
      <c r="D913" s="16" t="s">
        <v>404</v>
      </c>
      <c r="E913" s="16">
        <v>130</v>
      </c>
      <c r="F913" s="16" t="s">
        <v>393</v>
      </c>
      <c r="G913" s="138" t="s">
        <v>10214</v>
      </c>
      <c r="H913" s="70"/>
    </row>
    <row r="914" spans="1:8" ht="13.25" customHeight="1" x14ac:dyDescent="0.15">
      <c r="A914" s="16" t="s">
        <v>4670</v>
      </c>
      <c r="B914" s="221" t="s">
        <v>9475</v>
      </c>
      <c r="C914" s="298">
        <v>105</v>
      </c>
      <c r="D914" s="16" t="s">
        <v>847</v>
      </c>
      <c r="E914" s="16">
        <v>280</v>
      </c>
      <c r="F914" s="16" t="s">
        <v>398</v>
      </c>
      <c r="G914" s="138" t="s">
        <v>10215</v>
      </c>
      <c r="H914" s="70"/>
    </row>
    <row r="915" spans="1:8" ht="13.25" customHeight="1" x14ac:dyDescent="0.15">
      <c r="A915" s="16" t="s">
        <v>3287</v>
      </c>
      <c r="B915" s="221" t="s">
        <v>9475</v>
      </c>
      <c r="C915" s="298">
        <v>102</v>
      </c>
      <c r="D915" s="16" t="s">
        <v>847</v>
      </c>
      <c r="E915" s="16">
        <v>60</v>
      </c>
      <c r="F915" s="16" t="s">
        <v>393</v>
      </c>
      <c r="G915" s="138" t="s">
        <v>10215</v>
      </c>
      <c r="H915" s="70"/>
    </row>
    <row r="916" spans="1:8" ht="13.25" customHeight="1" x14ac:dyDescent="0.15">
      <c r="A916" s="16" t="s">
        <v>9610</v>
      </c>
      <c r="B916" s="221" t="s">
        <v>9601</v>
      </c>
      <c r="C916" s="298">
        <v>130</v>
      </c>
      <c r="D916" s="16" t="s">
        <v>847</v>
      </c>
      <c r="E916" s="16">
        <v>300</v>
      </c>
      <c r="F916" s="16" t="s">
        <v>398</v>
      </c>
      <c r="G916" s="138" t="s">
        <v>10216</v>
      </c>
      <c r="H916" s="70"/>
    </row>
    <row r="917" spans="1:8" ht="13.25" customHeight="1" x14ac:dyDescent="0.15">
      <c r="A917" s="16" t="s">
        <v>3646</v>
      </c>
      <c r="B917" s="221" t="s">
        <v>9601</v>
      </c>
      <c r="C917" s="298">
        <v>129</v>
      </c>
      <c r="D917" s="16" t="s">
        <v>847</v>
      </c>
      <c r="E917" s="16">
        <v>130</v>
      </c>
      <c r="F917" s="16" t="s">
        <v>393</v>
      </c>
      <c r="G917" s="138" t="s">
        <v>10216</v>
      </c>
      <c r="H917" s="70"/>
    </row>
    <row r="918" spans="1:8" ht="13.25" customHeight="1" x14ac:dyDescent="0.15">
      <c r="A918" s="16" t="s">
        <v>2252</v>
      </c>
      <c r="B918" s="221" t="s">
        <v>9475</v>
      </c>
      <c r="C918" s="298">
        <v>22</v>
      </c>
      <c r="D918" s="16" t="s">
        <v>395</v>
      </c>
      <c r="E918" s="16">
        <v>130</v>
      </c>
      <c r="F918" s="16" t="s">
        <v>393</v>
      </c>
      <c r="G918" s="138" t="s">
        <v>10217</v>
      </c>
      <c r="H918" s="70"/>
    </row>
    <row r="919" spans="1:8" ht="13.25" customHeight="1" x14ac:dyDescent="0.15">
      <c r="A919" s="16" t="s">
        <v>9787</v>
      </c>
      <c r="B919" s="221" t="s">
        <v>9763</v>
      </c>
      <c r="C919" s="298">
        <v>30</v>
      </c>
      <c r="D919" s="16" t="s">
        <v>395</v>
      </c>
      <c r="E919" s="16">
        <v>220</v>
      </c>
      <c r="F919" s="16" t="s">
        <v>393</v>
      </c>
      <c r="G919" s="138" t="s">
        <v>10218</v>
      </c>
      <c r="H919" s="70"/>
    </row>
    <row r="920" spans="1:8" ht="13.25" customHeight="1" x14ac:dyDescent="0.15">
      <c r="A920" s="16" t="s">
        <v>1521</v>
      </c>
      <c r="B920" s="221" t="s">
        <v>9667</v>
      </c>
      <c r="C920" s="298">
        <v>82</v>
      </c>
      <c r="D920" s="16" t="s">
        <v>392</v>
      </c>
      <c r="E920" s="16">
        <v>220</v>
      </c>
      <c r="F920" s="16" t="s">
        <v>393</v>
      </c>
      <c r="G920" s="16" t="s">
        <v>10227</v>
      </c>
      <c r="H920" s="70"/>
    </row>
    <row r="921" spans="1:8" ht="13.25" customHeight="1" x14ac:dyDescent="0.15">
      <c r="A921" s="16" t="s">
        <v>969</v>
      </c>
      <c r="B921" s="221" t="s">
        <v>10170</v>
      </c>
      <c r="C921" s="298">
        <v>26</v>
      </c>
      <c r="D921" s="16" t="s">
        <v>389</v>
      </c>
      <c r="E921" s="16">
        <v>130</v>
      </c>
      <c r="F921" s="16" t="s">
        <v>393</v>
      </c>
      <c r="G921" s="138" t="s">
        <v>10220</v>
      </c>
      <c r="H921" s="70"/>
    </row>
    <row r="922" spans="1:8" ht="13.25" customHeight="1" x14ac:dyDescent="0.15">
      <c r="A922" s="16" t="s">
        <v>1498</v>
      </c>
      <c r="B922" s="221" t="s">
        <v>10100</v>
      </c>
      <c r="C922" s="298">
        <v>34</v>
      </c>
      <c r="D922" s="16" t="s">
        <v>389</v>
      </c>
      <c r="E922" s="16">
        <v>150</v>
      </c>
      <c r="F922" s="16" t="s">
        <v>393</v>
      </c>
      <c r="G922" s="138" t="s">
        <v>10221</v>
      </c>
      <c r="H922" s="70"/>
    </row>
    <row r="923" spans="1:8" ht="13.25" customHeight="1" x14ac:dyDescent="0.15">
      <c r="A923" s="16" t="s">
        <v>1215</v>
      </c>
      <c r="B923" s="221" t="s">
        <v>10100</v>
      </c>
      <c r="C923" s="298">
        <v>58</v>
      </c>
      <c r="D923" s="16" t="s">
        <v>385</v>
      </c>
      <c r="E923" s="16">
        <v>70</v>
      </c>
      <c r="F923" s="16" t="s">
        <v>393</v>
      </c>
      <c r="G923" s="138" t="s">
        <v>10204</v>
      </c>
      <c r="H923" s="70"/>
    </row>
    <row r="924" spans="1:8" ht="13.25" customHeight="1" x14ac:dyDescent="0.15">
      <c r="A924" s="16" t="s">
        <v>1200</v>
      </c>
      <c r="B924" s="221" t="s">
        <v>10100</v>
      </c>
      <c r="C924" s="298">
        <v>68</v>
      </c>
      <c r="D924" s="16" t="s">
        <v>385</v>
      </c>
      <c r="E924" s="16">
        <v>100</v>
      </c>
      <c r="F924" s="16" t="s">
        <v>398</v>
      </c>
      <c r="G924" s="138" t="s">
        <v>10204</v>
      </c>
      <c r="H924" s="70"/>
    </row>
  </sheetData>
  <sheetProtection selectLockedCells="1" selectUnlockedCells="1"/>
  <mergeCells count="3">
    <mergeCell ref="O1:W1"/>
    <mergeCell ref="J632:N639"/>
    <mergeCell ref="J624:N631"/>
  </mergeCells>
  <phoneticPr fontId="3" type="noConversion"/>
  <conditionalFormatting sqref="H2:H924">
    <cfRule type="cellIs" dxfId="186" priority="1" stopIfTrue="1" operator="equal">
      <formula>"-"</formula>
    </cfRule>
    <cfRule type="cellIs" dxfId="185" priority="2" stopIfTrue="1" operator="equal">
      <formula>"x"</formula>
    </cfRule>
  </conditionalFormatting>
  <hyperlinks>
    <hyperlink ref="L1" location="'Expansion set Check List'!A1" display="Home" xr:uid="{00000000-0004-0000-A800-000000000000}"/>
    <hyperlink ref="J632" r:id="rId1" xr:uid="{0DB4EAAF-BDB9-4D0F-AC51-93DECB7F35A3}"/>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ignoredErrors>
    <ignoredError sqref="B640:B643" numberStoredAsText="1"/>
  </ignoredErrors>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239">
    <tabColor rgb="FF7030A0"/>
  </sheetPr>
  <dimension ref="A1:W100"/>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33.33203125" customWidth="1"/>
    <col min="2" max="2" width="24.1640625" bestFit="1" customWidth="1"/>
    <col min="3" max="3" width="9.5" bestFit="1" customWidth="1"/>
    <col min="4" max="4" width="8.83203125" bestFit="1" customWidth="1"/>
    <col min="5" max="5" width="4" bestFit="1" customWidth="1"/>
    <col min="6" max="6" width="11.5" bestFit="1" customWidth="1"/>
    <col min="7" max="7" width="111.8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92</v>
      </c>
      <c r="G1" s="263" t="s">
        <v>8782</v>
      </c>
      <c r="H1" s="29" t="s">
        <v>91</v>
      </c>
      <c r="I1" s="2"/>
      <c r="J1" s="2"/>
      <c r="K1" s="2"/>
      <c r="L1" s="46" t="s">
        <v>382</v>
      </c>
      <c r="M1" s="29" t="s">
        <v>91</v>
      </c>
      <c r="O1" s="408" t="s">
        <v>383</v>
      </c>
      <c r="P1" s="409"/>
      <c r="Q1" s="409"/>
      <c r="R1" s="409"/>
      <c r="S1" s="409"/>
      <c r="T1" s="409"/>
      <c r="U1" s="409"/>
      <c r="V1" s="409"/>
      <c r="W1" s="410"/>
    </row>
    <row r="2" spans="1:23" ht="13" x14ac:dyDescent="0.15">
      <c r="A2" s="12" t="s">
        <v>388</v>
      </c>
      <c r="B2" s="13" t="s">
        <v>93</v>
      </c>
      <c r="C2" s="13">
        <v>2</v>
      </c>
      <c r="D2" s="13" t="s">
        <v>389</v>
      </c>
      <c r="E2" s="13">
        <v>100</v>
      </c>
      <c r="F2" s="13" t="s">
        <v>87</v>
      </c>
      <c r="G2" s="30" t="s">
        <v>8783</v>
      </c>
      <c r="H2" s="70"/>
      <c r="M2" s="33">
        <f>SUM(COUNTA(H2:H1000))</f>
        <v>0</v>
      </c>
      <c r="O2" s="102"/>
      <c r="P2" s="102"/>
      <c r="Q2" s="102"/>
      <c r="R2" s="102"/>
      <c r="S2" s="102"/>
      <c r="T2" s="102"/>
      <c r="U2" s="102"/>
      <c r="V2" s="102"/>
      <c r="W2" s="102"/>
    </row>
    <row r="3" spans="1:23" ht="13" x14ac:dyDescent="0.15">
      <c r="A3" s="15" t="s">
        <v>408</v>
      </c>
      <c r="B3" s="16" t="s">
        <v>93</v>
      </c>
      <c r="C3" s="16">
        <v>12</v>
      </c>
      <c r="D3" s="16" t="s">
        <v>395</v>
      </c>
      <c r="E3" s="16">
        <v>80</v>
      </c>
      <c r="F3" s="16" t="s">
        <v>86</v>
      </c>
      <c r="G3" s="31" t="s">
        <v>8784</v>
      </c>
      <c r="H3" s="70"/>
    </row>
    <row r="4" spans="1:23" ht="13.25" customHeight="1" x14ac:dyDescent="0.15">
      <c r="A4" s="12" t="s">
        <v>410</v>
      </c>
      <c r="B4" s="16" t="s">
        <v>93</v>
      </c>
      <c r="C4" s="13">
        <v>14</v>
      </c>
      <c r="D4" s="13" t="s">
        <v>404</v>
      </c>
      <c r="E4" s="13">
        <v>80</v>
      </c>
      <c r="F4" s="13" t="s">
        <v>87</v>
      </c>
      <c r="G4" s="30" t="s">
        <v>8785</v>
      </c>
      <c r="H4" s="70"/>
      <c r="J4" s="399" t="s">
        <v>8786</v>
      </c>
      <c r="K4" s="400"/>
      <c r="L4" s="400"/>
      <c r="M4" s="400"/>
      <c r="N4" s="401"/>
    </row>
    <row r="5" spans="1:23" ht="13" x14ac:dyDescent="0.15">
      <c r="A5" s="12" t="s">
        <v>413</v>
      </c>
      <c r="B5" s="16" t="s">
        <v>93</v>
      </c>
      <c r="C5" s="13">
        <v>17</v>
      </c>
      <c r="D5" s="13" t="s">
        <v>407</v>
      </c>
      <c r="E5" s="13">
        <v>80</v>
      </c>
      <c r="F5" s="13" t="s">
        <v>87</v>
      </c>
      <c r="G5" s="30" t="s">
        <v>8787</v>
      </c>
      <c r="H5" s="70"/>
      <c r="J5" s="402"/>
      <c r="K5" s="403"/>
      <c r="L5" s="403"/>
      <c r="M5" s="403"/>
      <c r="N5" s="404"/>
    </row>
    <row r="6" spans="1:23" ht="13" x14ac:dyDescent="0.15">
      <c r="A6" s="15" t="s">
        <v>439</v>
      </c>
      <c r="B6" s="16" t="s">
        <v>93</v>
      </c>
      <c r="C6" s="16">
        <v>42</v>
      </c>
      <c r="D6" s="16" t="s">
        <v>389</v>
      </c>
      <c r="E6" s="16">
        <v>70</v>
      </c>
      <c r="F6" s="16" t="s">
        <v>87</v>
      </c>
      <c r="G6" s="31" t="s">
        <v>8788</v>
      </c>
      <c r="H6" s="70"/>
      <c r="J6" s="402"/>
      <c r="K6" s="403"/>
      <c r="L6" s="403"/>
      <c r="M6" s="403"/>
      <c r="N6" s="404"/>
    </row>
    <row r="7" spans="1:23" ht="13" x14ac:dyDescent="0.15">
      <c r="A7" s="15" t="s">
        <v>444</v>
      </c>
      <c r="B7" s="16" t="s">
        <v>93</v>
      </c>
      <c r="C7" s="16">
        <v>47</v>
      </c>
      <c r="D7" s="16" t="s">
        <v>400</v>
      </c>
      <c r="E7" s="16">
        <v>30</v>
      </c>
      <c r="F7" s="16" t="s">
        <v>87</v>
      </c>
      <c r="G7" s="31" t="s">
        <v>8789</v>
      </c>
      <c r="H7" s="70"/>
      <c r="J7" s="402"/>
      <c r="K7" s="403"/>
      <c r="L7" s="403"/>
      <c r="M7" s="403"/>
      <c r="N7" s="404"/>
    </row>
    <row r="8" spans="1:23" ht="13" x14ac:dyDescent="0.15">
      <c r="A8" s="15" t="s">
        <v>456</v>
      </c>
      <c r="B8" s="16" t="s">
        <v>93</v>
      </c>
      <c r="C8" s="16">
        <v>58</v>
      </c>
      <c r="D8" s="16" t="s">
        <v>404</v>
      </c>
      <c r="E8" s="16">
        <v>40</v>
      </c>
      <c r="F8" s="16" t="s">
        <v>85</v>
      </c>
      <c r="G8" s="31" t="s">
        <v>8790</v>
      </c>
      <c r="H8" s="70"/>
      <c r="J8" s="402"/>
      <c r="K8" s="403"/>
      <c r="L8" s="403"/>
      <c r="M8" s="403"/>
      <c r="N8" s="404"/>
    </row>
    <row r="9" spans="1:23" ht="13" x14ac:dyDescent="0.15">
      <c r="A9" s="15" t="s">
        <v>456</v>
      </c>
      <c r="B9" s="16" t="s">
        <v>93</v>
      </c>
      <c r="C9" s="16">
        <v>58</v>
      </c>
      <c r="D9" s="16" t="s">
        <v>404</v>
      </c>
      <c r="E9" s="16">
        <v>40</v>
      </c>
      <c r="F9" s="16" t="s">
        <v>86</v>
      </c>
      <c r="G9" s="31" t="s">
        <v>8790</v>
      </c>
      <c r="H9" s="70"/>
      <c r="J9" s="402"/>
      <c r="K9" s="403"/>
      <c r="L9" s="403"/>
      <c r="M9" s="403"/>
      <c r="N9" s="404"/>
    </row>
    <row r="10" spans="1:23" ht="13" x14ac:dyDescent="0.15">
      <c r="A10" s="15" t="s">
        <v>456</v>
      </c>
      <c r="B10" s="16" t="s">
        <v>93</v>
      </c>
      <c r="C10" s="16">
        <v>58</v>
      </c>
      <c r="D10" s="16" t="s">
        <v>404</v>
      </c>
      <c r="E10" s="16">
        <v>40</v>
      </c>
      <c r="F10" s="16" t="s">
        <v>85</v>
      </c>
      <c r="G10" s="31" t="s">
        <v>8791</v>
      </c>
      <c r="H10" s="70"/>
      <c r="J10" s="402"/>
      <c r="K10" s="403"/>
      <c r="L10" s="403"/>
      <c r="M10" s="403"/>
      <c r="N10" s="404"/>
    </row>
    <row r="11" spans="1:23" ht="13.25" customHeight="1" x14ac:dyDescent="0.15">
      <c r="A11" s="15" t="s">
        <v>503</v>
      </c>
      <c r="B11" s="20" t="s">
        <v>93</v>
      </c>
      <c r="C11" s="20">
        <v>102</v>
      </c>
      <c r="D11" s="20" t="s">
        <v>496</v>
      </c>
      <c r="E11" s="20"/>
      <c r="F11" s="20" t="s">
        <v>87</v>
      </c>
      <c r="G11" s="31" t="s">
        <v>8792</v>
      </c>
      <c r="H11" s="70"/>
      <c r="J11" s="402"/>
      <c r="K11" s="403"/>
      <c r="L11" s="403"/>
      <c r="M11" s="403"/>
      <c r="N11" s="404"/>
    </row>
    <row r="12" spans="1:23" ht="13" x14ac:dyDescent="0.15">
      <c r="A12" s="15" t="s">
        <v>504</v>
      </c>
      <c r="B12" s="20" t="s">
        <v>97</v>
      </c>
      <c r="C12" s="20">
        <v>1</v>
      </c>
      <c r="D12" s="20" t="s">
        <v>392</v>
      </c>
      <c r="E12" s="20">
        <v>70</v>
      </c>
      <c r="F12" s="20" t="s">
        <v>87</v>
      </c>
      <c r="G12" s="31" t="s">
        <v>8793</v>
      </c>
      <c r="H12" s="70"/>
      <c r="J12" s="402"/>
      <c r="K12" s="403"/>
      <c r="L12" s="403"/>
      <c r="M12" s="403"/>
      <c r="N12" s="404"/>
    </row>
    <row r="13" spans="1:23" ht="13" x14ac:dyDescent="0.15">
      <c r="A13" s="15" t="s">
        <v>418</v>
      </c>
      <c r="B13" s="20" t="s">
        <v>97</v>
      </c>
      <c r="C13" s="20">
        <v>2</v>
      </c>
      <c r="D13" s="20" t="s">
        <v>404</v>
      </c>
      <c r="E13" s="20">
        <v>90</v>
      </c>
      <c r="F13" s="20" t="s">
        <v>87</v>
      </c>
      <c r="G13" s="31" t="s">
        <v>8793</v>
      </c>
      <c r="H13" s="70"/>
      <c r="J13" s="405"/>
      <c r="K13" s="406"/>
      <c r="L13" s="406"/>
      <c r="M13" s="406"/>
      <c r="N13" s="407"/>
    </row>
    <row r="14" spans="1:23" ht="13" x14ac:dyDescent="0.15">
      <c r="A14" s="15" t="s">
        <v>505</v>
      </c>
      <c r="B14" s="20" t="s">
        <v>97</v>
      </c>
      <c r="C14" s="20">
        <v>3</v>
      </c>
      <c r="D14" s="20" t="s">
        <v>395</v>
      </c>
      <c r="E14" s="20">
        <v>70</v>
      </c>
      <c r="F14" s="20" t="s">
        <v>87</v>
      </c>
      <c r="G14" s="31" t="s">
        <v>8793</v>
      </c>
      <c r="H14" s="70"/>
    </row>
    <row r="15" spans="1:23" ht="13" x14ac:dyDescent="0.15">
      <c r="A15" s="15" t="s">
        <v>506</v>
      </c>
      <c r="B15" s="20" t="s">
        <v>97</v>
      </c>
      <c r="C15" s="20">
        <v>4</v>
      </c>
      <c r="D15" s="20" t="s">
        <v>404</v>
      </c>
      <c r="E15" s="20">
        <v>70</v>
      </c>
      <c r="F15" s="20" t="s">
        <v>87</v>
      </c>
      <c r="G15" s="31" t="s">
        <v>8793</v>
      </c>
      <c r="H15" s="70"/>
    </row>
    <row r="16" spans="1:23" ht="13" x14ac:dyDescent="0.15">
      <c r="A16" s="15" t="s">
        <v>507</v>
      </c>
      <c r="B16" s="20" t="s">
        <v>97</v>
      </c>
      <c r="C16" s="20">
        <v>5</v>
      </c>
      <c r="D16" s="20" t="s">
        <v>392</v>
      </c>
      <c r="E16" s="20">
        <v>90</v>
      </c>
      <c r="F16" s="20" t="s">
        <v>87</v>
      </c>
      <c r="G16" s="31" t="s">
        <v>8793</v>
      </c>
      <c r="H16" s="70"/>
    </row>
    <row r="17" spans="1:8" ht="13" x14ac:dyDescent="0.15">
      <c r="A17" s="15" t="s">
        <v>508</v>
      </c>
      <c r="B17" s="20" t="s">
        <v>97</v>
      </c>
      <c r="C17" s="20">
        <v>6</v>
      </c>
      <c r="D17" s="20" t="s">
        <v>385</v>
      </c>
      <c r="E17" s="20">
        <v>40</v>
      </c>
      <c r="F17" s="20" t="s">
        <v>87</v>
      </c>
      <c r="G17" s="31" t="s">
        <v>8793</v>
      </c>
      <c r="H17" s="70"/>
    </row>
    <row r="18" spans="1:8" ht="13" x14ac:dyDescent="0.15">
      <c r="A18" s="12" t="s">
        <v>509</v>
      </c>
      <c r="B18" s="18" t="s">
        <v>97</v>
      </c>
      <c r="C18" s="18">
        <v>7</v>
      </c>
      <c r="D18" s="18" t="s">
        <v>407</v>
      </c>
      <c r="E18" s="18">
        <v>90</v>
      </c>
      <c r="F18" s="18" t="s">
        <v>87</v>
      </c>
      <c r="G18" s="31" t="s">
        <v>8793</v>
      </c>
      <c r="H18" s="70"/>
    </row>
    <row r="19" spans="1:8" ht="13" x14ac:dyDescent="0.15">
      <c r="A19" s="15" t="s">
        <v>510</v>
      </c>
      <c r="B19" s="20" t="s">
        <v>97</v>
      </c>
      <c r="C19" s="20">
        <v>8</v>
      </c>
      <c r="D19" s="20" t="s">
        <v>392</v>
      </c>
      <c r="E19" s="20">
        <v>80</v>
      </c>
      <c r="F19" s="18" t="s">
        <v>87</v>
      </c>
      <c r="G19" s="31" t="s">
        <v>8793</v>
      </c>
      <c r="H19" s="70"/>
    </row>
    <row r="20" spans="1:8" ht="13" x14ac:dyDescent="0.15">
      <c r="A20" s="15" t="s">
        <v>511</v>
      </c>
      <c r="B20" s="20" t="s">
        <v>97</v>
      </c>
      <c r="C20" s="20">
        <v>9</v>
      </c>
      <c r="D20" s="20" t="s">
        <v>407</v>
      </c>
      <c r="E20" s="20">
        <v>60</v>
      </c>
      <c r="F20" s="18" t="s">
        <v>87</v>
      </c>
      <c r="G20" s="31" t="s">
        <v>8793</v>
      </c>
      <c r="H20" s="70"/>
    </row>
    <row r="21" spans="1:8" ht="13" x14ac:dyDescent="0.15">
      <c r="A21" s="15" t="s">
        <v>512</v>
      </c>
      <c r="B21" s="20" t="s">
        <v>97</v>
      </c>
      <c r="C21" s="20">
        <v>10</v>
      </c>
      <c r="D21" s="20" t="s">
        <v>407</v>
      </c>
      <c r="E21" s="20">
        <v>70</v>
      </c>
      <c r="F21" s="18" t="s">
        <v>87</v>
      </c>
      <c r="G21" s="31" t="s">
        <v>8793</v>
      </c>
      <c r="H21" s="70"/>
    </row>
    <row r="22" spans="1:8" ht="13" x14ac:dyDescent="0.15">
      <c r="A22" s="15" t="s">
        <v>513</v>
      </c>
      <c r="B22" s="20" t="s">
        <v>97</v>
      </c>
      <c r="C22" s="20">
        <v>11</v>
      </c>
      <c r="D22" s="20" t="s">
        <v>392</v>
      </c>
      <c r="E22" s="20">
        <v>90</v>
      </c>
      <c r="F22" s="18" t="s">
        <v>87</v>
      </c>
      <c r="G22" s="31" t="s">
        <v>8793</v>
      </c>
      <c r="H22" s="70"/>
    </row>
    <row r="23" spans="1:8" ht="13" x14ac:dyDescent="0.15">
      <c r="A23" s="15" t="s">
        <v>514</v>
      </c>
      <c r="B23" s="20" t="s">
        <v>97</v>
      </c>
      <c r="C23" s="20">
        <v>12</v>
      </c>
      <c r="D23" s="20" t="s">
        <v>389</v>
      </c>
      <c r="E23" s="20">
        <v>80</v>
      </c>
      <c r="F23" s="18" t="s">
        <v>87</v>
      </c>
      <c r="G23" s="31" t="s">
        <v>8793</v>
      </c>
      <c r="H23" s="70"/>
    </row>
    <row r="24" spans="1:8" ht="13" x14ac:dyDescent="0.15">
      <c r="A24" s="15" t="s">
        <v>515</v>
      </c>
      <c r="B24" s="20" t="s">
        <v>97</v>
      </c>
      <c r="C24" s="20">
        <v>13</v>
      </c>
      <c r="D24" s="20" t="s">
        <v>407</v>
      </c>
      <c r="E24" s="20">
        <v>70</v>
      </c>
      <c r="F24" s="18" t="s">
        <v>87</v>
      </c>
      <c r="G24" s="31" t="s">
        <v>8793</v>
      </c>
      <c r="H24" s="70"/>
    </row>
    <row r="25" spans="1:8" ht="13" x14ac:dyDescent="0.15">
      <c r="A25" s="15" t="s">
        <v>516</v>
      </c>
      <c r="B25" s="20" t="s">
        <v>97</v>
      </c>
      <c r="C25" s="20">
        <v>14</v>
      </c>
      <c r="D25" s="20" t="s">
        <v>407</v>
      </c>
      <c r="E25" s="20">
        <v>80</v>
      </c>
      <c r="F25" s="18" t="s">
        <v>87</v>
      </c>
      <c r="G25" s="31" t="s">
        <v>8793</v>
      </c>
      <c r="H25" s="70"/>
    </row>
    <row r="26" spans="1:8" ht="13" x14ac:dyDescent="0.15">
      <c r="A26" s="15" t="s">
        <v>517</v>
      </c>
      <c r="B26" s="20" t="s">
        <v>97</v>
      </c>
      <c r="C26" s="20">
        <v>15</v>
      </c>
      <c r="D26" s="20" t="s">
        <v>407</v>
      </c>
      <c r="E26" s="20">
        <v>80</v>
      </c>
      <c r="F26" s="18" t="s">
        <v>87</v>
      </c>
      <c r="G26" s="31" t="s">
        <v>8793</v>
      </c>
      <c r="H26" s="70"/>
    </row>
    <row r="27" spans="1:8" ht="13" x14ac:dyDescent="0.15">
      <c r="A27" s="15" t="s">
        <v>518</v>
      </c>
      <c r="B27" s="20" t="s">
        <v>97</v>
      </c>
      <c r="C27" s="20">
        <v>16</v>
      </c>
      <c r="D27" s="20" t="s">
        <v>392</v>
      </c>
      <c r="E27" s="20">
        <v>80</v>
      </c>
      <c r="F27" s="18" t="s">
        <v>87</v>
      </c>
      <c r="G27" s="31" t="s">
        <v>8793</v>
      </c>
      <c r="H27" s="70"/>
    </row>
    <row r="28" spans="1:8" ht="13" x14ac:dyDescent="0.15">
      <c r="A28" s="15" t="s">
        <v>519</v>
      </c>
      <c r="B28" s="20" t="s">
        <v>97</v>
      </c>
      <c r="C28" s="20">
        <v>33</v>
      </c>
      <c r="D28" s="20" t="s">
        <v>407</v>
      </c>
      <c r="E28" s="20">
        <v>70</v>
      </c>
      <c r="F28" s="18" t="s">
        <v>85</v>
      </c>
      <c r="G28" s="31" t="s">
        <v>8794</v>
      </c>
      <c r="H28" s="70"/>
    </row>
    <row r="29" spans="1:8" ht="13" x14ac:dyDescent="0.15">
      <c r="A29" s="15" t="s">
        <v>548</v>
      </c>
      <c r="B29" s="20" t="s">
        <v>97</v>
      </c>
      <c r="C29" s="16">
        <v>63</v>
      </c>
      <c r="D29" s="20" t="s">
        <v>407</v>
      </c>
      <c r="E29" s="16">
        <v>40</v>
      </c>
      <c r="F29" s="18" t="s">
        <v>85</v>
      </c>
      <c r="G29" s="31" t="s">
        <v>8795</v>
      </c>
      <c r="H29" s="70"/>
    </row>
    <row r="30" spans="1:8" ht="13" x14ac:dyDescent="0.15">
      <c r="A30" s="18" t="s">
        <v>550</v>
      </c>
      <c r="B30" s="20" t="s">
        <v>100</v>
      </c>
      <c r="C30" s="18">
        <v>1</v>
      </c>
      <c r="D30" s="30" t="s">
        <v>400</v>
      </c>
      <c r="E30" s="20">
        <v>60</v>
      </c>
      <c r="F30" s="20" t="s">
        <v>87</v>
      </c>
      <c r="G30" s="30" t="s">
        <v>8796</v>
      </c>
      <c r="H30" s="70"/>
    </row>
    <row r="31" spans="1:8" ht="13" x14ac:dyDescent="0.15">
      <c r="A31" s="18" t="s">
        <v>551</v>
      </c>
      <c r="B31" s="20" t="s">
        <v>100</v>
      </c>
      <c r="C31" s="18">
        <v>2</v>
      </c>
      <c r="D31" s="30" t="s">
        <v>389</v>
      </c>
      <c r="E31" s="20">
        <v>70</v>
      </c>
      <c r="F31" s="20" t="s">
        <v>87</v>
      </c>
      <c r="G31" s="30" t="s">
        <v>8796</v>
      </c>
      <c r="H31" s="70"/>
    </row>
    <row r="32" spans="1:8" ht="13" x14ac:dyDescent="0.15">
      <c r="A32" s="18" t="s">
        <v>552</v>
      </c>
      <c r="B32" s="20" t="s">
        <v>100</v>
      </c>
      <c r="C32" s="18">
        <v>3</v>
      </c>
      <c r="D32" s="30" t="s">
        <v>392</v>
      </c>
      <c r="E32" s="20">
        <v>50</v>
      </c>
      <c r="F32" s="20" t="s">
        <v>87</v>
      </c>
      <c r="G32" s="30" t="s">
        <v>8796</v>
      </c>
      <c r="H32" s="70"/>
    </row>
    <row r="33" spans="1:8" ht="13" x14ac:dyDescent="0.15">
      <c r="A33" s="18" t="s">
        <v>553</v>
      </c>
      <c r="B33" s="20" t="s">
        <v>100</v>
      </c>
      <c r="C33" s="18">
        <v>4</v>
      </c>
      <c r="D33" s="30" t="s">
        <v>392</v>
      </c>
      <c r="E33" s="20">
        <v>100</v>
      </c>
      <c r="F33" s="20" t="s">
        <v>87</v>
      </c>
      <c r="G33" s="30" t="s">
        <v>8796</v>
      </c>
      <c r="H33" s="70"/>
    </row>
    <row r="34" spans="1:8" ht="13" x14ac:dyDescent="0.15">
      <c r="A34" s="18" t="s">
        <v>554</v>
      </c>
      <c r="B34" s="20" t="s">
        <v>100</v>
      </c>
      <c r="C34" s="18">
        <v>5</v>
      </c>
      <c r="D34" s="30" t="s">
        <v>385</v>
      </c>
      <c r="E34" s="20">
        <v>80</v>
      </c>
      <c r="F34" s="20" t="s">
        <v>87</v>
      </c>
      <c r="G34" s="30" t="s">
        <v>8796</v>
      </c>
      <c r="H34" s="70"/>
    </row>
    <row r="35" spans="1:8" ht="13" x14ac:dyDescent="0.15">
      <c r="A35" s="18" t="s">
        <v>426</v>
      </c>
      <c r="B35" s="20" t="s">
        <v>100</v>
      </c>
      <c r="C35" s="18">
        <v>6</v>
      </c>
      <c r="D35" s="30" t="s">
        <v>385</v>
      </c>
      <c r="E35" s="20">
        <v>50</v>
      </c>
      <c r="F35" s="20" t="s">
        <v>87</v>
      </c>
      <c r="G35" s="30" t="s">
        <v>8796</v>
      </c>
      <c r="H35" s="70"/>
    </row>
    <row r="36" spans="1:8" ht="13" x14ac:dyDescent="0.15">
      <c r="A36" s="12" t="s">
        <v>426</v>
      </c>
      <c r="B36" s="20" t="s">
        <v>100</v>
      </c>
      <c r="C36" s="13">
        <v>6</v>
      </c>
      <c r="D36" s="13" t="s">
        <v>385</v>
      </c>
      <c r="E36" s="13">
        <v>50</v>
      </c>
      <c r="F36" s="20" t="s">
        <v>87</v>
      </c>
      <c r="G36" s="30" t="s">
        <v>8797</v>
      </c>
      <c r="H36" s="70"/>
    </row>
    <row r="37" spans="1:8" ht="13" x14ac:dyDescent="0.15">
      <c r="A37" s="18" t="s">
        <v>555</v>
      </c>
      <c r="B37" s="20" t="s">
        <v>100</v>
      </c>
      <c r="C37" s="18">
        <v>7</v>
      </c>
      <c r="D37" s="30" t="s">
        <v>400</v>
      </c>
      <c r="E37" s="20">
        <v>60</v>
      </c>
      <c r="F37" s="20" t="s">
        <v>87</v>
      </c>
      <c r="G37" s="30" t="s">
        <v>8796</v>
      </c>
      <c r="H37" s="70"/>
    </row>
    <row r="38" spans="1:8" ht="13" x14ac:dyDescent="0.15">
      <c r="A38" s="12" t="s">
        <v>555</v>
      </c>
      <c r="B38" s="20" t="s">
        <v>100</v>
      </c>
      <c r="C38" s="13">
        <v>7</v>
      </c>
      <c r="D38" s="13" t="s">
        <v>400</v>
      </c>
      <c r="E38" s="13">
        <v>60</v>
      </c>
      <c r="F38" s="20" t="s">
        <v>85</v>
      </c>
      <c r="G38" s="30" t="s">
        <v>8798</v>
      </c>
      <c r="H38" s="70"/>
    </row>
    <row r="39" spans="1:8" ht="13" x14ac:dyDescent="0.15">
      <c r="A39" s="18" t="s">
        <v>556</v>
      </c>
      <c r="B39" s="20" t="s">
        <v>100</v>
      </c>
      <c r="C39" s="18">
        <v>8</v>
      </c>
      <c r="D39" s="30" t="s">
        <v>385</v>
      </c>
      <c r="E39" s="20">
        <v>90</v>
      </c>
      <c r="F39" s="20" t="s">
        <v>87</v>
      </c>
      <c r="G39" s="30" t="s">
        <v>8796</v>
      </c>
      <c r="H39" s="70"/>
    </row>
    <row r="40" spans="1:8" ht="13" x14ac:dyDescent="0.15">
      <c r="A40" s="18" t="s">
        <v>557</v>
      </c>
      <c r="B40" s="20" t="s">
        <v>100</v>
      </c>
      <c r="C40" s="18">
        <v>9</v>
      </c>
      <c r="D40" s="30" t="s">
        <v>400</v>
      </c>
      <c r="E40" s="20">
        <v>60</v>
      </c>
      <c r="F40" s="20" t="s">
        <v>87</v>
      </c>
      <c r="G40" s="30" t="s">
        <v>8796</v>
      </c>
      <c r="H40" s="70"/>
    </row>
    <row r="41" spans="1:8" ht="13" x14ac:dyDescent="0.15">
      <c r="A41" s="18" t="s">
        <v>558</v>
      </c>
      <c r="B41" s="20" t="s">
        <v>100</v>
      </c>
      <c r="C41" s="18">
        <v>10</v>
      </c>
      <c r="D41" s="30" t="s">
        <v>389</v>
      </c>
      <c r="E41" s="20">
        <v>80</v>
      </c>
      <c r="F41" s="20" t="s">
        <v>87</v>
      </c>
      <c r="G41" s="30" t="s">
        <v>8796</v>
      </c>
      <c r="H41" s="70"/>
    </row>
    <row r="42" spans="1:8" ht="13" x14ac:dyDescent="0.15">
      <c r="A42" s="18" t="s">
        <v>403</v>
      </c>
      <c r="B42" s="20" t="s">
        <v>100</v>
      </c>
      <c r="C42" s="18">
        <v>11</v>
      </c>
      <c r="D42" s="30" t="s">
        <v>404</v>
      </c>
      <c r="E42" s="20">
        <v>80</v>
      </c>
      <c r="F42" s="20" t="s">
        <v>87</v>
      </c>
      <c r="G42" s="30" t="s">
        <v>8796</v>
      </c>
      <c r="H42" s="70"/>
    </row>
    <row r="43" spans="1:8" ht="13" x14ac:dyDescent="0.15">
      <c r="A43" s="18" t="s">
        <v>559</v>
      </c>
      <c r="B43" s="20" t="s">
        <v>100</v>
      </c>
      <c r="C43" s="18">
        <v>12</v>
      </c>
      <c r="D43" s="30" t="s">
        <v>395</v>
      </c>
      <c r="E43" s="20">
        <v>70</v>
      </c>
      <c r="F43" s="20" t="s">
        <v>87</v>
      </c>
      <c r="G43" s="30" t="s">
        <v>8796</v>
      </c>
      <c r="H43" s="70"/>
    </row>
    <row r="44" spans="1:8" ht="13" x14ac:dyDescent="0.15">
      <c r="A44" s="18" t="s">
        <v>560</v>
      </c>
      <c r="B44" s="20" t="s">
        <v>100</v>
      </c>
      <c r="C44" s="18">
        <v>13</v>
      </c>
      <c r="D44" s="30" t="s">
        <v>407</v>
      </c>
      <c r="E44" s="20">
        <v>70</v>
      </c>
      <c r="F44" s="20" t="s">
        <v>87</v>
      </c>
      <c r="G44" s="30" t="s">
        <v>8796</v>
      </c>
      <c r="H44" s="70"/>
    </row>
    <row r="45" spans="1:8" ht="13" x14ac:dyDescent="0.15">
      <c r="A45" s="18" t="s">
        <v>410</v>
      </c>
      <c r="B45" s="20" t="s">
        <v>100</v>
      </c>
      <c r="C45" s="18">
        <v>14</v>
      </c>
      <c r="D45" s="30" t="s">
        <v>404</v>
      </c>
      <c r="E45" s="20">
        <v>90</v>
      </c>
      <c r="F45" s="20" t="s">
        <v>87</v>
      </c>
      <c r="G45" s="30" t="s">
        <v>8796</v>
      </c>
      <c r="H45" s="70"/>
    </row>
    <row r="46" spans="1:8" ht="13" x14ac:dyDescent="0.15">
      <c r="A46" s="18" t="s">
        <v>412</v>
      </c>
      <c r="B46" s="20" t="s">
        <v>100</v>
      </c>
      <c r="C46" s="18">
        <v>15</v>
      </c>
      <c r="D46" s="30" t="s">
        <v>404</v>
      </c>
      <c r="E46" s="20">
        <v>80</v>
      </c>
      <c r="F46" s="20" t="s">
        <v>87</v>
      </c>
      <c r="G46" s="30" t="s">
        <v>8796</v>
      </c>
      <c r="H46" s="70"/>
    </row>
    <row r="47" spans="1:8" ht="13" x14ac:dyDescent="0.15">
      <c r="A47" s="15" t="s">
        <v>412</v>
      </c>
      <c r="B47" s="20" t="s">
        <v>100</v>
      </c>
      <c r="C47" s="20">
        <v>15</v>
      </c>
      <c r="D47" s="20" t="s">
        <v>404</v>
      </c>
      <c r="E47" s="20">
        <v>80</v>
      </c>
      <c r="F47" s="20" t="s">
        <v>87</v>
      </c>
      <c r="G47" s="31" t="s">
        <v>8799</v>
      </c>
      <c r="H47" s="70"/>
    </row>
    <row r="48" spans="1:8" ht="13" x14ac:dyDescent="0.15">
      <c r="A48" s="15" t="s">
        <v>584</v>
      </c>
      <c r="B48" s="20" t="s">
        <v>100</v>
      </c>
      <c r="C48" s="20">
        <v>55</v>
      </c>
      <c r="D48" s="20" t="s">
        <v>389</v>
      </c>
      <c r="E48" s="20">
        <v>50</v>
      </c>
      <c r="F48" s="20" t="s">
        <v>85</v>
      </c>
      <c r="G48" s="31" t="s">
        <v>9570</v>
      </c>
      <c r="H48" s="70"/>
    </row>
    <row r="49" spans="1:8" ht="13" x14ac:dyDescent="0.15">
      <c r="A49" s="15" t="s">
        <v>584</v>
      </c>
      <c r="B49" s="20" t="s">
        <v>100</v>
      </c>
      <c r="C49" s="20">
        <v>55</v>
      </c>
      <c r="D49" s="20" t="s">
        <v>389</v>
      </c>
      <c r="E49" s="20">
        <v>50</v>
      </c>
      <c r="F49" s="20" t="s">
        <v>87</v>
      </c>
      <c r="G49" s="31" t="s">
        <v>9570</v>
      </c>
      <c r="H49" s="70"/>
    </row>
    <row r="50" spans="1:8" ht="13" x14ac:dyDescent="0.15">
      <c r="A50" s="15" t="s">
        <v>599</v>
      </c>
      <c r="B50" s="20" t="s">
        <v>106</v>
      </c>
      <c r="C50" s="20">
        <v>5</v>
      </c>
      <c r="D50" s="20" t="s">
        <v>392</v>
      </c>
      <c r="E50" s="20">
        <v>70</v>
      </c>
      <c r="F50" s="20" t="s">
        <v>85</v>
      </c>
      <c r="G50" s="31" t="s">
        <v>8800</v>
      </c>
      <c r="H50" s="70"/>
    </row>
    <row r="51" spans="1:8" ht="13" x14ac:dyDescent="0.15">
      <c r="A51" s="15" t="s">
        <v>599</v>
      </c>
      <c r="B51" s="20" t="s">
        <v>106</v>
      </c>
      <c r="C51" s="20">
        <v>5</v>
      </c>
      <c r="D51" s="20" t="s">
        <v>392</v>
      </c>
      <c r="E51" s="20">
        <v>70</v>
      </c>
      <c r="F51" s="20" t="s">
        <v>87</v>
      </c>
      <c r="G51" s="31" t="s">
        <v>8800</v>
      </c>
      <c r="H51" s="70"/>
    </row>
    <row r="52" spans="1:8" ht="13" x14ac:dyDescent="0.15">
      <c r="A52" s="15" t="s">
        <v>747</v>
      </c>
      <c r="B52" s="20" t="s">
        <v>113</v>
      </c>
      <c r="C52" s="20">
        <v>2</v>
      </c>
      <c r="D52" s="20" t="s">
        <v>395</v>
      </c>
      <c r="E52" s="20">
        <v>100</v>
      </c>
      <c r="F52" s="20" t="s">
        <v>87</v>
      </c>
      <c r="G52" s="31" t="s">
        <v>8801</v>
      </c>
      <c r="H52" s="70"/>
    </row>
    <row r="53" spans="1:8" ht="13" x14ac:dyDescent="0.15">
      <c r="A53" s="12" t="s">
        <v>827</v>
      </c>
      <c r="B53" s="20" t="s">
        <v>113</v>
      </c>
      <c r="C53" s="18">
        <v>119</v>
      </c>
      <c r="D53" s="18" t="s">
        <v>469</v>
      </c>
      <c r="E53" s="18"/>
      <c r="F53" s="20" t="s">
        <v>87</v>
      </c>
      <c r="G53" s="30" t="s">
        <v>9431</v>
      </c>
      <c r="H53" s="70"/>
    </row>
    <row r="54" spans="1:8" ht="13" x14ac:dyDescent="0.15">
      <c r="A54" s="15" t="s">
        <v>456</v>
      </c>
      <c r="B54" s="16" t="s">
        <v>95</v>
      </c>
      <c r="C54" s="16">
        <v>1</v>
      </c>
      <c r="D54" s="16" t="s">
        <v>404</v>
      </c>
      <c r="E54" s="16">
        <v>60</v>
      </c>
      <c r="F54" s="16" t="s">
        <v>112</v>
      </c>
      <c r="G54" s="31" t="s">
        <v>8802</v>
      </c>
      <c r="H54" s="70"/>
    </row>
    <row r="55" spans="1:8" ht="13" x14ac:dyDescent="0.15">
      <c r="A55" s="15" t="s">
        <v>417</v>
      </c>
      <c r="B55" s="16" t="s">
        <v>95</v>
      </c>
      <c r="C55" s="16">
        <v>2</v>
      </c>
      <c r="D55" s="16" t="s">
        <v>404</v>
      </c>
      <c r="E55" s="16">
        <v>60</v>
      </c>
      <c r="F55" s="16" t="s">
        <v>112</v>
      </c>
      <c r="G55" s="31" t="s">
        <v>8803</v>
      </c>
      <c r="H55" s="70"/>
    </row>
    <row r="56" spans="1:8" ht="13" x14ac:dyDescent="0.15">
      <c r="A56" s="15" t="s">
        <v>405</v>
      </c>
      <c r="B56" s="16" t="s">
        <v>95</v>
      </c>
      <c r="C56" s="16">
        <v>3</v>
      </c>
      <c r="D56" s="16" t="s">
        <v>385</v>
      </c>
      <c r="E56" s="16">
        <v>70</v>
      </c>
      <c r="F56" s="16" t="s">
        <v>112</v>
      </c>
      <c r="G56" s="31" t="s">
        <v>8803</v>
      </c>
      <c r="H56" s="70"/>
    </row>
    <row r="57" spans="1:8" ht="13" x14ac:dyDescent="0.15">
      <c r="A57" s="15" t="s">
        <v>456</v>
      </c>
      <c r="B57" s="16" t="s">
        <v>95</v>
      </c>
      <c r="C57" s="16">
        <v>4</v>
      </c>
      <c r="D57" s="16" t="s">
        <v>404</v>
      </c>
      <c r="E57" s="16">
        <v>50</v>
      </c>
      <c r="F57" s="16" t="s">
        <v>112</v>
      </c>
      <c r="G57" s="31" t="s">
        <v>8803</v>
      </c>
      <c r="H57" s="70"/>
    </row>
    <row r="58" spans="1:8" ht="13" x14ac:dyDescent="0.15">
      <c r="A58" s="15" t="s">
        <v>553</v>
      </c>
      <c r="B58" s="16" t="s">
        <v>95</v>
      </c>
      <c r="C58" s="16">
        <v>5</v>
      </c>
      <c r="D58" s="16" t="s">
        <v>392</v>
      </c>
      <c r="E58" s="16">
        <v>90</v>
      </c>
      <c r="F58" s="16" t="s">
        <v>112</v>
      </c>
      <c r="G58" s="31" t="s">
        <v>8803</v>
      </c>
      <c r="H58" s="70"/>
    </row>
    <row r="59" spans="1:8" ht="13" x14ac:dyDescent="0.15">
      <c r="A59" s="15" t="s">
        <v>622</v>
      </c>
      <c r="B59" s="16" t="s">
        <v>95</v>
      </c>
      <c r="C59" s="16">
        <v>17</v>
      </c>
      <c r="D59" s="16" t="s">
        <v>392</v>
      </c>
      <c r="E59" s="16">
        <v>60</v>
      </c>
      <c r="F59" s="16" t="s">
        <v>112</v>
      </c>
      <c r="G59" s="31" t="s">
        <v>8804</v>
      </c>
      <c r="H59" s="70"/>
    </row>
    <row r="60" spans="1:8" ht="13" x14ac:dyDescent="0.15">
      <c r="A60" s="15" t="s">
        <v>559</v>
      </c>
      <c r="B60" s="16" t="s">
        <v>95</v>
      </c>
      <c r="C60" s="16">
        <v>21</v>
      </c>
      <c r="D60" s="16" t="s">
        <v>395</v>
      </c>
      <c r="E60" s="16">
        <v>70</v>
      </c>
      <c r="F60" s="16" t="s">
        <v>112</v>
      </c>
      <c r="G60" s="31" t="s">
        <v>8805</v>
      </c>
      <c r="H60" s="70"/>
    </row>
    <row r="61" spans="1:8" ht="13" x14ac:dyDescent="0.15">
      <c r="A61" s="15" t="s">
        <v>551</v>
      </c>
      <c r="B61" s="16" t="s">
        <v>95</v>
      </c>
      <c r="C61" s="16">
        <v>22</v>
      </c>
      <c r="D61" s="16" t="s">
        <v>389</v>
      </c>
      <c r="E61" s="16">
        <v>70</v>
      </c>
      <c r="F61" s="16" t="s">
        <v>112</v>
      </c>
      <c r="G61" s="31" t="s">
        <v>8805</v>
      </c>
      <c r="H61" s="70"/>
    </row>
    <row r="62" spans="1:8" ht="13" x14ac:dyDescent="0.15">
      <c r="A62" s="15" t="s">
        <v>412</v>
      </c>
      <c r="B62" s="16" t="s">
        <v>95</v>
      </c>
      <c r="C62" s="16">
        <v>23</v>
      </c>
      <c r="D62" s="16" t="s">
        <v>404</v>
      </c>
      <c r="E62" s="16">
        <v>70</v>
      </c>
      <c r="F62" s="16" t="s">
        <v>112</v>
      </c>
      <c r="G62" s="31" t="s">
        <v>8805</v>
      </c>
      <c r="H62" s="70"/>
    </row>
    <row r="63" spans="1:8" ht="13" x14ac:dyDescent="0.15">
      <c r="A63" s="15" t="s">
        <v>889</v>
      </c>
      <c r="B63" s="20" t="s">
        <v>146</v>
      </c>
      <c r="C63" s="20">
        <v>68</v>
      </c>
      <c r="D63" s="20" t="s">
        <v>389</v>
      </c>
      <c r="E63" s="20">
        <v>50</v>
      </c>
      <c r="F63" s="20" t="s">
        <v>87</v>
      </c>
      <c r="G63" s="31" t="s">
        <v>8806</v>
      </c>
      <c r="H63" s="70"/>
    </row>
    <row r="64" spans="1:8" ht="13" x14ac:dyDescent="0.15">
      <c r="A64" s="15" t="s">
        <v>448</v>
      </c>
      <c r="B64" s="20" t="s">
        <v>157</v>
      </c>
      <c r="C64" s="20">
        <v>63</v>
      </c>
      <c r="D64" s="20" t="s">
        <v>385</v>
      </c>
      <c r="E64" s="20">
        <v>50</v>
      </c>
      <c r="F64" s="20" t="s">
        <v>87</v>
      </c>
      <c r="G64" s="31" t="s">
        <v>8807</v>
      </c>
      <c r="H64" s="70"/>
    </row>
    <row r="65" spans="1:8" ht="13" x14ac:dyDescent="0.15">
      <c r="A65" s="15" t="s">
        <v>432</v>
      </c>
      <c r="B65" s="20" t="s">
        <v>157</v>
      </c>
      <c r="C65" s="20">
        <v>67</v>
      </c>
      <c r="D65" s="20" t="s">
        <v>389</v>
      </c>
      <c r="E65" s="20">
        <v>30</v>
      </c>
      <c r="F65" s="20" t="s">
        <v>87</v>
      </c>
      <c r="G65" s="31" t="s">
        <v>8807</v>
      </c>
      <c r="H65" s="70"/>
    </row>
    <row r="66" spans="1:8" ht="13" x14ac:dyDescent="0.15">
      <c r="A66" s="15" t="s">
        <v>7140</v>
      </c>
      <c r="B66" s="16" t="s">
        <v>207</v>
      </c>
      <c r="C66" s="20">
        <v>3</v>
      </c>
      <c r="D66" s="20" t="s">
        <v>395</v>
      </c>
      <c r="E66" s="20">
        <v>60</v>
      </c>
      <c r="F66" s="16" t="s">
        <v>87</v>
      </c>
      <c r="G66" s="31" t="s">
        <v>8808</v>
      </c>
      <c r="H66" s="70"/>
    </row>
    <row r="67" spans="1:8" ht="13" x14ac:dyDescent="0.15">
      <c r="A67" s="15" t="s">
        <v>456</v>
      </c>
      <c r="B67" s="16" t="s">
        <v>207</v>
      </c>
      <c r="C67" s="16">
        <v>12</v>
      </c>
      <c r="D67" s="16" t="s">
        <v>404</v>
      </c>
      <c r="E67" s="16">
        <v>50</v>
      </c>
      <c r="F67" s="16" t="s">
        <v>87</v>
      </c>
      <c r="G67" s="31" t="s">
        <v>8808</v>
      </c>
      <c r="H67" s="70"/>
    </row>
    <row r="68" spans="1:8" ht="13" x14ac:dyDescent="0.15">
      <c r="A68" s="15" t="s">
        <v>1852</v>
      </c>
      <c r="B68" s="20" t="s">
        <v>198</v>
      </c>
      <c r="C68" s="20">
        <v>120</v>
      </c>
      <c r="D68" s="20" t="s">
        <v>389</v>
      </c>
      <c r="E68" s="20">
        <v>140</v>
      </c>
      <c r="F68" s="20" t="s">
        <v>87</v>
      </c>
      <c r="G68" s="31" t="s">
        <v>8809</v>
      </c>
      <c r="H68" s="70"/>
    </row>
    <row r="69" spans="1:8" ht="13" x14ac:dyDescent="0.15">
      <c r="A69" s="15" t="s">
        <v>1829</v>
      </c>
      <c r="B69" s="20" t="s">
        <v>8810</v>
      </c>
      <c r="C69" s="20">
        <v>6</v>
      </c>
      <c r="D69" s="20" t="s">
        <v>400</v>
      </c>
      <c r="E69" s="20">
        <v>60</v>
      </c>
      <c r="F69" s="20" t="s">
        <v>112</v>
      </c>
      <c r="G69" s="31" t="s">
        <v>8811</v>
      </c>
      <c r="H69" s="70"/>
    </row>
    <row r="70" spans="1:8" ht="13" x14ac:dyDescent="0.15">
      <c r="A70" s="15" t="s">
        <v>2016</v>
      </c>
      <c r="B70" s="20" t="s">
        <v>226</v>
      </c>
      <c r="C70" s="20">
        <v>122</v>
      </c>
      <c r="D70" s="20" t="s">
        <v>847</v>
      </c>
      <c r="E70" s="20">
        <v>120</v>
      </c>
      <c r="F70" s="20" t="s">
        <v>87</v>
      </c>
      <c r="G70" s="31" t="s">
        <v>8812</v>
      </c>
      <c r="H70" s="70"/>
    </row>
    <row r="71" spans="1:8" ht="13" x14ac:dyDescent="0.15">
      <c r="A71" s="15" t="s">
        <v>466</v>
      </c>
      <c r="B71" s="20" t="s">
        <v>242</v>
      </c>
      <c r="C71" s="20">
        <v>87</v>
      </c>
      <c r="D71" s="20" t="s">
        <v>395</v>
      </c>
      <c r="E71" s="20">
        <v>50</v>
      </c>
      <c r="F71" s="20" t="s">
        <v>87</v>
      </c>
      <c r="G71" s="31" t="s">
        <v>8813</v>
      </c>
      <c r="H71" s="70"/>
    </row>
    <row r="72" spans="1:8" ht="13" x14ac:dyDescent="0.15">
      <c r="A72" s="15" t="s">
        <v>871</v>
      </c>
      <c r="B72" s="20" t="s">
        <v>258</v>
      </c>
      <c r="C72" s="20">
        <v>66</v>
      </c>
      <c r="D72" s="20" t="s">
        <v>400</v>
      </c>
      <c r="E72" s="20">
        <v>60</v>
      </c>
      <c r="F72" s="20" t="s">
        <v>87</v>
      </c>
      <c r="G72" s="31" t="s">
        <v>8814</v>
      </c>
      <c r="H72" s="70"/>
    </row>
    <row r="73" spans="1:8" ht="13" x14ac:dyDescent="0.15">
      <c r="A73" s="15" t="s">
        <v>2266</v>
      </c>
      <c r="B73" s="20" t="s">
        <v>261</v>
      </c>
      <c r="C73" s="20">
        <v>114</v>
      </c>
      <c r="D73" s="20" t="s">
        <v>404</v>
      </c>
      <c r="E73" s="20">
        <v>130</v>
      </c>
      <c r="F73" s="20" t="s">
        <v>87</v>
      </c>
      <c r="G73" s="31" t="s">
        <v>8815</v>
      </c>
      <c r="H73" s="70"/>
    </row>
    <row r="74" spans="1:8" ht="13" x14ac:dyDescent="0.15">
      <c r="A74" s="15" t="s">
        <v>2289</v>
      </c>
      <c r="B74" s="20" t="s">
        <v>271</v>
      </c>
      <c r="C74" s="20">
        <v>102</v>
      </c>
      <c r="D74" s="20" t="s">
        <v>858</v>
      </c>
      <c r="E74" s="20">
        <v>100</v>
      </c>
      <c r="F74" s="20" t="s">
        <v>87</v>
      </c>
      <c r="G74" s="31" t="s">
        <v>8816</v>
      </c>
      <c r="H74" s="70"/>
    </row>
    <row r="75" spans="1:8" ht="13" x14ac:dyDescent="0.15">
      <c r="A75" s="15" t="s">
        <v>885</v>
      </c>
      <c r="B75" s="20" t="s">
        <v>278</v>
      </c>
      <c r="C75" s="20">
        <v>1</v>
      </c>
      <c r="D75" s="20" t="s">
        <v>407</v>
      </c>
      <c r="E75" s="20">
        <v>30</v>
      </c>
      <c r="F75" s="20" t="s">
        <v>87</v>
      </c>
      <c r="G75" s="31" t="s">
        <v>8817</v>
      </c>
      <c r="H75" s="70"/>
    </row>
    <row r="76" spans="1:8" ht="13" x14ac:dyDescent="0.15">
      <c r="A76" s="15" t="s">
        <v>885</v>
      </c>
      <c r="B76" s="20" t="s">
        <v>278</v>
      </c>
      <c r="C76" s="20">
        <v>1</v>
      </c>
      <c r="D76" s="20" t="s">
        <v>407</v>
      </c>
      <c r="E76" s="20">
        <v>30</v>
      </c>
      <c r="F76" s="20" t="s">
        <v>88</v>
      </c>
      <c r="G76" s="31" t="s">
        <v>8817</v>
      </c>
      <c r="H76" s="70"/>
    </row>
    <row r="77" spans="1:8" ht="13" x14ac:dyDescent="0.15">
      <c r="A77" s="15" t="s">
        <v>388</v>
      </c>
      <c r="B77" s="20" t="s">
        <v>290</v>
      </c>
      <c r="C77" s="20">
        <v>16</v>
      </c>
      <c r="D77" s="20" t="s">
        <v>389</v>
      </c>
      <c r="E77" s="20">
        <v>140</v>
      </c>
      <c r="F77" s="20" t="s">
        <v>87</v>
      </c>
      <c r="G77" s="31" t="s">
        <v>8818</v>
      </c>
      <c r="H77" s="70"/>
    </row>
    <row r="78" spans="1:8" ht="13" x14ac:dyDescent="0.15">
      <c r="A78" s="15" t="s">
        <v>2751</v>
      </c>
      <c r="B78" s="18" t="s">
        <v>320</v>
      </c>
      <c r="C78" s="20">
        <v>12</v>
      </c>
      <c r="D78" s="20" t="s">
        <v>407</v>
      </c>
      <c r="E78" s="20">
        <v>190</v>
      </c>
      <c r="F78" s="20" t="s">
        <v>87</v>
      </c>
      <c r="G78" s="20" t="s">
        <v>8819</v>
      </c>
      <c r="H78" s="70"/>
    </row>
    <row r="79" spans="1:8" ht="13" x14ac:dyDescent="0.15">
      <c r="A79" s="15" t="s">
        <v>2757</v>
      </c>
      <c r="B79" s="18" t="s">
        <v>320</v>
      </c>
      <c r="C79" s="20">
        <v>50</v>
      </c>
      <c r="D79" s="20" t="s">
        <v>404</v>
      </c>
      <c r="E79" s="20">
        <v>130</v>
      </c>
      <c r="F79" s="20" t="s">
        <v>87</v>
      </c>
      <c r="G79" s="20" t="s">
        <v>8819</v>
      </c>
      <c r="H79" s="70"/>
    </row>
    <row r="80" spans="1:8" ht="13" x14ac:dyDescent="0.15">
      <c r="A80" s="15" t="s">
        <v>2759</v>
      </c>
      <c r="B80" s="18" t="s">
        <v>320</v>
      </c>
      <c r="C80" s="20">
        <v>79</v>
      </c>
      <c r="D80" s="20" t="s">
        <v>400</v>
      </c>
      <c r="E80" s="20">
        <v>140</v>
      </c>
      <c r="F80" s="20" t="s">
        <v>87</v>
      </c>
      <c r="G80" s="20" t="s">
        <v>8819</v>
      </c>
      <c r="H80" s="70"/>
    </row>
    <row r="81" spans="1:8" ht="13" x14ac:dyDescent="0.15">
      <c r="A81" s="15" t="s">
        <v>2760</v>
      </c>
      <c r="B81" s="18" t="s">
        <v>320</v>
      </c>
      <c r="C81" s="20">
        <v>92</v>
      </c>
      <c r="D81" s="20" t="s">
        <v>858</v>
      </c>
      <c r="E81" s="20">
        <v>140</v>
      </c>
      <c r="F81" s="20" t="s">
        <v>87</v>
      </c>
      <c r="G81" s="20" t="s">
        <v>8819</v>
      </c>
      <c r="H81" s="70"/>
    </row>
    <row r="82" spans="1:8" ht="13" x14ac:dyDescent="0.15">
      <c r="A82" s="15" t="s">
        <v>2761</v>
      </c>
      <c r="B82" s="18" t="s">
        <v>320</v>
      </c>
      <c r="C82" s="20">
        <v>104</v>
      </c>
      <c r="D82" s="16" t="s">
        <v>2547</v>
      </c>
      <c r="E82" s="20">
        <v>140</v>
      </c>
      <c r="F82" s="20" t="s">
        <v>87</v>
      </c>
      <c r="G82" s="20" t="s">
        <v>8819</v>
      </c>
      <c r="H82" s="70"/>
    </row>
    <row r="83" spans="1:8" ht="13" x14ac:dyDescent="0.15">
      <c r="A83" s="15" t="s">
        <v>2762</v>
      </c>
      <c r="B83" s="20" t="s">
        <v>320</v>
      </c>
      <c r="C83" s="20">
        <v>113</v>
      </c>
      <c r="D83" s="20" t="s">
        <v>149</v>
      </c>
      <c r="E83" s="20">
        <v>130</v>
      </c>
      <c r="F83" s="20" t="s">
        <v>87</v>
      </c>
      <c r="G83" s="20" t="s">
        <v>8819</v>
      </c>
      <c r="H83" s="70"/>
    </row>
    <row r="84" spans="1:8" ht="13" x14ac:dyDescent="0.15">
      <c r="A84" s="15" t="s">
        <v>394</v>
      </c>
      <c r="B84" s="16" t="s">
        <v>332</v>
      </c>
      <c r="C84" s="16">
        <v>11</v>
      </c>
      <c r="D84" s="16" t="s">
        <v>395</v>
      </c>
      <c r="E84" s="16">
        <v>150</v>
      </c>
      <c r="F84" s="16" t="s">
        <v>87</v>
      </c>
      <c r="G84" s="31" t="s">
        <v>8820</v>
      </c>
      <c r="H84" s="70"/>
    </row>
    <row r="85" spans="1:8" ht="13" x14ac:dyDescent="0.15">
      <c r="A85" s="15" t="s">
        <v>408</v>
      </c>
      <c r="B85" s="16" t="s">
        <v>332</v>
      </c>
      <c r="C85" s="16">
        <v>15</v>
      </c>
      <c r="D85" s="16" t="s">
        <v>395</v>
      </c>
      <c r="E85" s="16">
        <v>100</v>
      </c>
      <c r="F85" s="16" t="s">
        <v>87</v>
      </c>
      <c r="G85" s="31" t="s">
        <v>8820</v>
      </c>
      <c r="H85" s="70"/>
    </row>
    <row r="86" spans="1:8" ht="13" x14ac:dyDescent="0.15">
      <c r="A86" s="15" t="s">
        <v>409</v>
      </c>
      <c r="B86" s="16" t="s">
        <v>332</v>
      </c>
      <c r="C86" s="16">
        <v>25</v>
      </c>
      <c r="D86" s="16" t="s">
        <v>389</v>
      </c>
      <c r="E86" s="16">
        <v>140</v>
      </c>
      <c r="F86" s="16" t="s">
        <v>87</v>
      </c>
      <c r="G86" s="31" t="s">
        <v>8820</v>
      </c>
      <c r="H86" s="70"/>
    </row>
    <row r="87" spans="1:8" ht="13" x14ac:dyDescent="0.15">
      <c r="A87" s="15" t="s">
        <v>397</v>
      </c>
      <c r="B87" s="16" t="s">
        <v>332</v>
      </c>
      <c r="C87" s="16">
        <v>34</v>
      </c>
      <c r="D87" s="16" t="s">
        <v>389</v>
      </c>
      <c r="E87" s="16">
        <v>130</v>
      </c>
      <c r="F87" s="16" t="s">
        <v>87</v>
      </c>
      <c r="G87" s="31" t="s">
        <v>8820</v>
      </c>
      <c r="H87" s="70"/>
    </row>
    <row r="88" spans="1:8" ht="13" x14ac:dyDescent="0.15">
      <c r="A88" s="15" t="s">
        <v>410</v>
      </c>
      <c r="B88" s="16" t="s">
        <v>332</v>
      </c>
      <c r="C88" s="16">
        <v>36</v>
      </c>
      <c r="D88" s="16" t="s">
        <v>404</v>
      </c>
      <c r="E88" s="16">
        <v>100</v>
      </c>
      <c r="F88" s="16" t="s">
        <v>87</v>
      </c>
      <c r="G88" s="31" t="s">
        <v>8820</v>
      </c>
      <c r="H88" s="70"/>
    </row>
    <row r="89" spans="1:8" ht="13" x14ac:dyDescent="0.15">
      <c r="A89" s="15" t="s">
        <v>403</v>
      </c>
      <c r="B89" s="16" t="s">
        <v>332</v>
      </c>
      <c r="C89" s="16">
        <v>38</v>
      </c>
      <c r="D89" s="16" t="s">
        <v>404</v>
      </c>
      <c r="E89" s="16">
        <v>80</v>
      </c>
      <c r="F89" s="16" t="s">
        <v>87</v>
      </c>
      <c r="G89" s="31" t="s">
        <v>8820</v>
      </c>
      <c r="H89" s="70"/>
    </row>
    <row r="90" spans="1:8" ht="13" x14ac:dyDescent="0.15">
      <c r="A90" s="15" t="s">
        <v>418</v>
      </c>
      <c r="B90" s="16" t="s">
        <v>332</v>
      </c>
      <c r="C90" s="16">
        <v>40</v>
      </c>
      <c r="D90" s="16" t="s">
        <v>404</v>
      </c>
      <c r="E90" s="16">
        <v>80</v>
      </c>
      <c r="F90" s="16" t="s">
        <v>87</v>
      </c>
      <c r="G90" s="31" t="s">
        <v>8821</v>
      </c>
      <c r="H90" s="70"/>
    </row>
    <row r="91" spans="1:8" ht="13" x14ac:dyDescent="0.15">
      <c r="A91" s="15" t="s">
        <v>418</v>
      </c>
      <c r="B91" s="16" t="s">
        <v>332</v>
      </c>
      <c r="C91" s="16">
        <v>40</v>
      </c>
      <c r="D91" s="16" t="s">
        <v>404</v>
      </c>
      <c r="E91" s="16">
        <v>80</v>
      </c>
      <c r="F91" s="16" t="s">
        <v>88</v>
      </c>
      <c r="G91" s="31" t="s">
        <v>8821</v>
      </c>
      <c r="H91" s="70"/>
    </row>
    <row r="92" spans="1:8" ht="13" x14ac:dyDescent="0.15">
      <c r="A92" s="15" t="s">
        <v>412</v>
      </c>
      <c r="B92" s="16" t="s">
        <v>332</v>
      </c>
      <c r="C92" s="16">
        <v>42</v>
      </c>
      <c r="D92" s="16" t="s">
        <v>404</v>
      </c>
      <c r="E92" s="16">
        <v>110</v>
      </c>
      <c r="F92" s="16" t="s">
        <v>87</v>
      </c>
      <c r="G92" s="31" t="s">
        <v>8820</v>
      </c>
      <c r="H92" s="70"/>
    </row>
    <row r="93" spans="1:8" ht="13" x14ac:dyDescent="0.15">
      <c r="A93" s="15" t="s">
        <v>406</v>
      </c>
      <c r="B93" s="16" t="s">
        <v>332</v>
      </c>
      <c r="C93" s="16">
        <v>45</v>
      </c>
      <c r="D93" s="16" t="s">
        <v>385</v>
      </c>
      <c r="E93" s="16">
        <v>150</v>
      </c>
      <c r="F93" s="16" t="s">
        <v>87</v>
      </c>
      <c r="G93" s="31" t="s">
        <v>8820</v>
      </c>
      <c r="H93" s="70"/>
    </row>
    <row r="94" spans="1:8" ht="13" x14ac:dyDescent="0.15">
      <c r="A94" s="15" t="s">
        <v>1067</v>
      </c>
      <c r="B94" s="16" t="s">
        <v>332</v>
      </c>
      <c r="C94" s="16">
        <v>53</v>
      </c>
      <c r="D94" s="16" t="s">
        <v>385</v>
      </c>
      <c r="E94" s="16">
        <v>40</v>
      </c>
      <c r="F94" s="16" t="s">
        <v>87</v>
      </c>
      <c r="G94" s="31" t="s">
        <v>8820</v>
      </c>
      <c r="H94" s="70"/>
    </row>
    <row r="95" spans="1:8" ht="13" x14ac:dyDescent="0.15">
      <c r="A95" s="15" t="s">
        <v>401</v>
      </c>
      <c r="B95" s="16" t="s">
        <v>332</v>
      </c>
      <c r="C95" s="16">
        <v>59</v>
      </c>
      <c r="D95" s="16" t="s">
        <v>400</v>
      </c>
      <c r="E95" s="16">
        <v>160</v>
      </c>
      <c r="F95" s="16" t="s">
        <v>87</v>
      </c>
      <c r="G95" s="31" t="s">
        <v>8820</v>
      </c>
      <c r="H95" s="70"/>
    </row>
    <row r="96" spans="1:8" ht="13" x14ac:dyDescent="0.15">
      <c r="A96" s="15" t="s">
        <v>399</v>
      </c>
      <c r="B96" s="16" t="s">
        <v>332</v>
      </c>
      <c r="C96" s="16">
        <v>62</v>
      </c>
      <c r="D96" s="16" t="s">
        <v>400</v>
      </c>
      <c r="E96" s="16">
        <v>90</v>
      </c>
      <c r="F96" s="16" t="s">
        <v>87</v>
      </c>
      <c r="G96" s="31" t="s">
        <v>8820</v>
      </c>
      <c r="H96" s="70"/>
    </row>
    <row r="97" spans="1:8" ht="13" x14ac:dyDescent="0.15">
      <c r="A97" s="15" t="s">
        <v>396</v>
      </c>
      <c r="B97" s="16" t="s">
        <v>332</v>
      </c>
      <c r="C97" s="16">
        <v>63</v>
      </c>
      <c r="D97" s="16" t="s">
        <v>2547</v>
      </c>
      <c r="E97" s="16">
        <v>40</v>
      </c>
      <c r="F97" s="16" t="s">
        <v>87</v>
      </c>
      <c r="G97" s="31" t="s">
        <v>8820</v>
      </c>
      <c r="H97" s="70"/>
    </row>
    <row r="98" spans="1:8" ht="13" x14ac:dyDescent="0.15">
      <c r="A98" s="15" t="s">
        <v>391</v>
      </c>
      <c r="B98" s="16" t="s">
        <v>332</v>
      </c>
      <c r="C98" s="16">
        <v>70</v>
      </c>
      <c r="D98" s="16" t="s">
        <v>392</v>
      </c>
      <c r="E98" s="16">
        <v>120</v>
      </c>
      <c r="F98" s="16" t="s">
        <v>87</v>
      </c>
      <c r="G98" s="31" t="s">
        <v>8820</v>
      </c>
      <c r="H98" s="70"/>
    </row>
    <row r="99" spans="1:8" ht="28" x14ac:dyDescent="0.15">
      <c r="A99" s="22" t="s">
        <v>3103</v>
      </c>
      <c r="B99" s="13" t="s">
        <v>342</v>
      </c>
      <c r="C99" s="13">
        <v>120</v>
      </c>
      <c r="D99" s="13" t="s">
        <v>469</v>
      </c>
      <c r="E99" s="13"/>
      <c r="F99" s="16" t="s">
        <v>87</v>
      </c>
      <c r="G99" s="131" t="s">
        <v>8822</v>
      </c>
      <c r="H99" s="70"/>
    </row>
    <row r="100" spans="1:8" ht="13.25" customHeight="1" x14ac:dyDescent="0.15">
      <c r="A100" s="22" t="s">
        <v>3514</v>
      </c>
      <c r="B100" s="13" t="s">
        <v>118</v>
      </c>
      <c r="C100" s="13" t="s">
        <v>6283</v>
      </c>
      <c r="D100" s="13" t="s">
        <v>395</v>
      </c>
      <c r="E100" s="13">
        <v>170</v>
      </c>
      <c r="F100" s="16" t="s">
        <v>112</v>
      </c>
      <c r="G100" s="131" t="s">
        <v>8823</v>
      </c>
      <c r="H100" s="70"/>
    </row>
  </sheetData>
  <sheetProtection selectLockedCells="1" selectUnlockedCells="1"/>
  <dataConsolidate link="1"/>
  <mergeCells count="2">
    <mergeCell ref="O1:W1"/>
    <mergeCell ref="J4:N13"/>
  </mergeCells>
  <conditionalFormatting sqref="H2:H100">
    <cfRule type="cellIs" dxfId="184" priority="1" stopIfTrue="1" operator="equal">
      <formula>"-"</formula>
    </cfRule>
    <cfRule type="cellIs" dxfId="183" priority="2" stopIfTrue="1" operator="equal">
      <formula>"x"</formula>
    </cfRule>
  </conditionalFormatting>
  <hyperlinks>
    <hyperlink ref="L1" location="'Expansion set Check List'!A1" display="Home" xr:uid="{00000000-0004-0000-A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241">
    <tabColor rgb="FF7030A0"/>
  </sheetPr>
  <dimension ref="A1:W253"/>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4.6640625" customWidth="1"/>
    <col min="2" max="2" width="24.33203125" bestFit="1" customWidth="1"/>
    <col min="3" max="3" width="6.1640625" bestFit="1" customWidth="1"/>
    <col min="4" max="4" width="16.33203125" bestFit="1" customWidth="1"/>
    <col min="5" max="5" width="4" bestFit="1" customWidth="1"/>
    <col min="6" max="6" width="10.5" bestFit="1" customWidth="1"/>
    <col min="7" max="7" width="118.83203125"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38" t="s">
        <v>377</v>
      </c>
      <c r="D1" s="28" t="s">
        <v>378</v>
      </c>
      <c r="E1" s="28" t="s">
        <v>379</v>
      </c>
      <c r="F1" s="28" t="s">
        <v>92</v>
      </c>
      <c r="G1" s="263" t="s">
        <v>8782</v>
      </c>
      <c r="H1" s="29" t="s">
        <v>91</v>
      </c>
      <c r="I1" s="2"/>
      <c r="J1" s="2"/>
      <c r="K1" s="2"/>
      <c r="L1" s="46" t="s">
        <v>382</v>
      </c>
      <c r="M1" s="29" t="s">
        <v>91</v>
      </c>
      <c r="O1" s="408" t="s">
        <v>383</v>
      </c>
      <c r="P1" s="409"/>
      <c r="Q1" s="409"/>
      <c r="R1" s="409"/>
      <c r="S1" s="409"/>
      <c r="T1" s="409"/>
      <c r="U1" s="409"/>
      <c r="V1" s="409"/>
      <c r="W1" s="410"/>
    </row>
    <row r="2" spans="1:23" ht="13" x14ac:dyDescent="0.15">
      <c r="A2" s="15" t="s">
        <v>391</v>
      </c>
      <c r="B2" s="20" t="s">
        <v>93</v>
      </c>
      <c r="C2" s="39">
        <v>3</v>
      </c>
      <c r="D2" s="20" t="s">
        <v>392</v>
      </c>
      <c r="E2" s="20">
        <v>120</v>
      </c>
      <c r="F2" s="18" t="s">
        <v>85</v>
      </c>
      <c r="G2" s="31" t="s">
        <v>8824</v>
      </c>
      <c r="H2" s="70"/>
      <c r="M2" s="33">
        <f>SUM(COUNTA(H2:H1000))</f>
        <v>0</v>
      </c>
      <c r="O2" s="102"/>
      <c r="P2" s="102"/>
      <c r="Q2" s="102"/>
      <c r="R2" s="102"/>
      <c r="S2" s="102"/>
      <c r="T2" s="102"/>
      <c r="U2" s="102"/>
      <c r="V2" s="102"/>
      <c r="W2" s="102"/>
    </row>
    <row r="3" spans="1:23" ht="13" x14ac:dyDescent="0.15">
      <c r="A3" s="15" t="s">
        <v>391</v>
      </c>
      <c r="B3" s="20" t="s">
        <v>93</v>
      </c>
      <c r="C3" s="39">
        <v>3</v>
      </c>
      <c r="D3" s="20" t="s">
        <v>392</v>
      </c>
      <c r="E3" s="20">
        <v>120</v>
      </c>
      <c r="F3" s="18" t="s">
        <v>86</v>
      </c>
      <c r="G3" s="31" t="s">
        <v>8824</v>
      </c>
      <c r="H3" s="70"/>
    </row>
    <row r="4" spans="1:23" ht="13" x14ac:dyDescent="0.15">
      <c r="A4" s="15" t="s">
        <v>396</v>
      </c>
      <c r="B4" s="20" t="s">
        <v>93</v>
      </c>
      <c r="C4" s="39">
        <v>5</v>
      </c>
      <c r="D4" s="20" t="s">
        <v>392</v>
      </c>
      <c r="E4" s="20">
        <v>40</v>
      </c>
      <c r="F4" s="18" t="s">
        <v>85</v>
      </c>
      <c r="G4" s="31" t="s">
        <v>8825</v>
      </c>
      <c r="H4" s="70"/>
      <c r="J4" s="399" t="s">
        <v>8826</v>
      </c>
      <c r="K4" s="400"/>
      <c r="L4" s="400"/>
      <c r="M4" s="400"/>
      <c r="N4" s="401"/>
    </row>
    <row r="5" spans="1:23" ht="13" x14ac:dyDescent="0.15">
      <c r="A5" s="15" t="s">
        <v>396</v>
      </c>
      <c r="B5" s="20" t="s">
        <v>93</v>
      </c>
      <c r="C5" s="39">
        <v>5</v>
      </c>
      <c r="D5" s="20" t="s">
        <v>392</v>
      </c>
      <c r="E5" s="20">
        <v>40</v>
      </c>
      <c r="F5" s="18" t="s">
        <v>86</v>
      </c>
      <c r="G5" s="31" t="s">
        <v>8825</v>
      </c>
      <c r="H5" s="70"/>
      <c r="J5" s="402"/>
      <c r="K5" s="403"/>
      <c r="L5" s="403"/>
      <c r="M5" s="403"/>
      <c r="N5" s="404"/>
    </row>
    <row r="6" spans="1:23" ht="13" x14ac:dyDescent="0.15">
      <c r="A6" s="15" t="s">
        <v>397</v>
      </c>
      <c r="B6" s="20" t="s">
        <v>93</v>
      </c>
      <c r="C6" s="39">
        <v>6</v>
      </c>
      <c r="D6" s="20" t="s">
        <v>389</v>
      </c>
      <c r="E6" s="20">
        <v>100</v>
      </c>
      <c r="F6" s="18" t="s">
        <v>87</v>
      </c>
      <c r="G6" s="31" t="s">
        <v>8827</v>
      </c>
      <c r="H6" s="70"/>
      <c r="J6" s="402"/>
      <c r="K6" s="403"/>
      <c r="L6" s="403"/>
      <c r="M6" s="403"/>
      <c r="N6" s="404"/>
    </row>
    <row r="7" spans="1:23" ht="13" x14ac:dyDescent="0.15">
      <c r="A7" s="15" t="s">
        <v>397</v>
      </c>
      <c r="B7" s="20" t="s">
        <v>93</v>
      </c>
      <c r="C7" s="39">
        <v>6</v>
      </c>
      <c r="D7" s="20" t="s">
        <v>389</v>
      </c>
      <c r="E7" s="20">
        <v>100</v>
      </c>
      <c r="F7" s="18" t="s">
        <v>89</v>
      </c>
      <c r="G7" s="31" t="s">
        <v>8827</v>
      </c>
      <c r="H7" s="70"/>
      <c r="J7" s="402"/>
      <c r="K7" s="403"/>
      <c r="L7" s="403"/>
      <c r="M7" s="403"/>
      <c r="N7" s="404"/>
    </row>
    <row r="8" spans="1:23" ht="13" x14ac:dyDescent="0.15">
      <c r="A8" s="15" t="s">
        <v>405</v>
      </c>
      <c r="B8" s="20" t="s">
        <v>93</v>
      </c>
      <c r="C8" s="39">
        <v>10</v>
      </c>
      <c r="D8" s="20" t="s">
        <v>385</v>
      </c>
      <c r="E8" s="20">
        <v>60</v>
      </c>
      <c r="F8" s="18" t="s">
        <v>85</v>
      </c>
      <c r="G8" s="31" t="s">
        <v>8825</v>
      </c>
      <c r="H8" s="70"/>
      <c r="J8" s="402"/>
      <c r="K8" s="403"/>
      <c r="L8" s="403"/>
      <c r="M8" s="403"/>
      <c r="N8" s="404"/>
    </row>
    <row r="9" spans="1:23" ht="13" x14ac:dyDescent="0.15">
      <c r="A9" s="15" t="s">
        <v>405</v>
      </c>
      <c r="B9" s="20" t="s">
        <v>93</v>
      </c>
      <c r="C9" s="39">
        <v>10</v>
      </c>
      <c r="D9" s="20" t="s">
        <v>385</v>
      </c>
      <c r="E9" s="20">
        <v>60</v>
      </c>
      <c r="F9" s="18" t="s">
        <v>86</v>
      </c>
      <c r="G9" s="31" t="s">
        <v>8825</v>
      </c>
      <c r="H9" s="70"/>
      <c r="J9" s="402"/>
      <c r="K9" s="403"/>
      <c r="L9" s="403"/>
      <c r="M9" s="403"/>
      <c r="N9" s="404"/>
    </row>
    <row r="10" spans="1:23" ht="13" x14ac:dyDescent="0.15">
      <c r="A10" s="15" t="s">
        <v>410</v>
      </c>
      <c r="B10" s="20" t="s">
        <v>93</v>
      </c>
      <c r="C10" s="40">
        <v>14</v>
      </c>
      <c r="D10" s="20" t="s">
        <v>404</v>
      </c>
      <c r="E10" s="16">
        <v>80</v>
      </c>
      <c r="F10" s="18" t="s">
        <v>85</v>
      </c>
      <c r="G10" s="31" t="s">
        <v>8825</v>
      </c>
      <c r="H10" s="70"/>
      <c r="J10" s="402"/>
      <c r="K10" s="403"/>
      <c r="L10" s="403"/>
      <c r="M10" s="403"/>
      <c r="N10" s="404"/>
    </row>
    <row r="11" spans="1:23" ht="13" x14ac:dyDescent="0.15">
      <c r="A11" s="18" t="s">
        <v>410</v>
      </c>
      <c r="B11" s="20" t="s">
        <v>93</v>
      </c>
      <c r="C11" s="42">
        <v>14</v>
      </c>
      <c r="D11" s="30" t="s">
        <v>404</v>
      </c>
      <c r="E11" s="20">
        <v>80</v>
      </c>
      <c r="F11" s="20" t="s">
        <v>86</v>
      </c>
      <c r="G11" s="30" t="s">
        <v>8825</v>
      </c>
      <c r="H11" s="70"/>
      <c r="J11" s="402"/>
      <c r="K11" s="403"/>
      <c r="L11" s="403"/>
      <c r="M11" s="403"/>
      <c r="N11" s="404"/>
    </row>
    <row r="12" spans="1:23" ht="13" x14ac:dyDescent="0.15">
      <c r="A12" s="18" t="s">
        <v>416</v>
      </c>
      <c r="B12" s="20" t="s">
        <v>93</v>
      </c>
      <c r="C12" s="42">
        <v>19</v>
      </c>
      <c r="D12" s="30" t="s">
        <v>400</v>
      </c>
      <c r="E12" s="20">
        <v>70</v>
      </c>
      <c r="F12" s="20" t="s">
        <v>85</v>
      </c>
      <c r="G12" s="30" t="s">
        <v>8825</v>
      </c>
      <c r="H12" s="70"/>
      <c r="J12" s="402"/>
      <c r="K12" s="403"/>
      <c r="L12" s="403"/>
      <c r="M12" s="403"/>
      <c r="N12" s="404"/>
    </row>
    <row r="13" spans="1:23" ht="13" x14ac:dyDescent="0.15">
      <c r="A13" s="18" t="s">
        <v>416</v>
      </c>
      <c r="B13" s="20" t="s">
        <v>93</v>
      </c>
      <c r="C13" s="42">
        <v>19</v>
      </c>
      <c r="D13" s="30" t="s">
        <v>400</v>
      </c>
      <c r="E13" s="20">
        <v>70</v>
      </c>
      <c r="F13" s="20" t="s">
        <v>86</v>
      </c>
      <c r="G13" s="30" t="s">
        <v>8825</v>
      </c>
      <c r="H13" s="70"/>
      <c r="J13" s="405"/>
      <c r="K13" s="406"/>
      <c r="L13" s="406"/>
      <c r="M13" s="406"/>
      <c r="N13" s="407"/>
    </row>
    <row r="14" spans="1:23" ht="13" x14ac:dyDescent="0.15">
      <c r="A14" s="18" t="s">
        <v>417</v>
      </c>
      <c r="B14" s="20" t="s">
        <v>93</v>
      </c>
      <c r="C14" s="42">
        <v>20</v>
      </c>
      <c r="D14" s="30" t="s">
        <v>404</v>
      </c>
      <c r="E14" s="20">
        <v>70</v>
      </c>
      <c r="F14" s="20" t="s">
        <v>85</v>
      </c>
      <c r="G14" s="30" t="s">
        <v>8825</v>
      </c>
      <c r="H14" s="70"/>
    </row>
    <row r="15" spans="1:23" ht="13" x14ac:dyDescent="0.15">
      <c r="A15" s="18" t="s">
        <v>417</v>
      </c>
      <c r="B15" s="20" t="s">
        <v>93</v>
      </c>
      <c r="C15" s="42">
        <v>20</v>
      </c>
      <c r="D15" s="30" t="s">
        <v>404</v>
      </c>
      <c r="E15" s="20">
        <v>70</v>
      </c>
      <c r="F15" s="20" t="s">
        <v>86</v>
      </c>
      <c r="G15" s="30" t="s">
        <v>8825</v>
      </c>
      <c r="H15" s="70"/>
    </row>
    <row r="16" spans="1:23" ht="13" x14ac:dyDescent="0.15">
      <c r="A16" s="18" t="s">
        <v>419</v>
      </c>
      <c r="B16" s="20" t="s">
        <v>93</v>
      </c>
      <c r="C16" s="42">
        <v>22</v>
      </c>
      <c r="D16" s="30" t="s">
        <v>392</v>
      </c>
      <c r="E16" s="20">
        <v>60</v>
      </c>
      <c r="F16" s="20" t="s">
        <v>85</v>
      </c>
      <c r="G16" s="30" t="s">
        <v>8825</v>
      </c>
      <c r="H16" s="70"/>
    </row>
    <row r="17" spans="1:8" ht="13" x14ac:dyDescent="0.15">
      <c r="A17" s="12" t="s">
        <v>419</v>
      </c>
      <c r="B17" s="20" t="s">
        <v>93</v>
      </c>
      <c r="C17" s="149">
        <v>22</v>
      </c>
      <c r="D17" s="13" t="s">
        <v>392</v>
      </c>
      <c r="E17" s="13">
        <v>60</v>
      </c>
      <c r="F17" s="20" t="s">
        <v>86</v>
      </c>
      <c r="G17" s="30" t="s">
        <v>8825</v>
      </c>
      <c r="H17" s="70"/>
    </row>
    <row r="18" spans="1:8" ht="13" x14ac:dyDescent="0.15">
      <c r="A18" s="18" t="s">
        <v>424</v>
      </c>
      <c r="B18" s="20" t="s">
        <v>93</v>
      </c>
      <c r="C18" s="42">
        <v>27</v>
      </c>
      <c r="D18" s="30" t="s">
        <v>392</v>
      </c>
      <c r="E18" s="20">
        <v>50</v>
      </c>
      <c r="F18" s="20" t="s">
        <v>85</v>
      </c>
      <c r="G18" s="30" t="s">
        <v>8825</v>
      </c>
      <c r="H18" s="70"/>
    </row>
    <row r="19" spans="1:8" ht="13" x14ac:dyDescent="0.15">
      <c r="A19" s="12" t="s">
        <v>424</v>
      </c>
      <c r="B19" s="20" t="s">
        <v>93</v>
      </c>
      <c r="C19" s="149">
        <v>27</v>
      </c>
      <c r="D19" s="13" t="s">
        <v>392</v>
      </c>
      <c r="E19" s="13">
        <v>50</v>
      </c>
      <c r="F19" s="20" t="s">
        <v>86</v>
      </c>
      <c r="G19" s="30" t="s">
        <v>8825</v>
      </c>
      <c r="H19" s="70"/>
    </row>
    <row r="20" spans="1:8" ht="13" x14ac:dyDescent="0.15">
      <c r="A20" s="18" t="s">
        <v>426</v>
      </c>
      <c r="B20" s="20" t="s">
        <v>93</v>
      </c>
      <c r="C20" s="42">
        <v>29</v>
      </c>
      <c r="D20" s="30" t="s">
        <v>385</v>
      </c>
      <c r="E20" s="20">
        <v>60</v>
      </c>
      <c r="F20" s="20" t="s">
        <v>85</v>
      </c>
      <c r="G20" s="30" t="s">
        <v>8825</v>
      </c>
      <c r="H20" s="70"/>
    </row>
    <row r="21" spans="1:8" ht="13" x14ac:dyDescent="0.15">
      <c r="A21" s="18" t="s">
        <v>426</v>
      </c>
      <c r="B21" s="20" t="s">
        <v>93</v>
      </c>
      <c r="C21" s="42">
        <v>29</v>
      </c>
      <c r="D21" s="30" t="s">
        <v>385</v>
      </c>
      <c r="E21" s="20">
        <v>60</v>
      </c>
      <c r="F21" s="20" t="s">
        <v>86</v>
      </c>
      <c r="G21" s="30" t="s">
        <v>8825</v>
      </c>
      <c r="H21" s="70"/>
    </row>
    <row r="22" spans="1:8" ht="13" x14ac:dyDescent="0.15">
      <c r="A22" s="18" t="s">
        <v>428</v>
      </c>
      <c r="B22" s="20" t="s">
        <v>93</v>
      </c>
      <c r="C22" s="42">
        <v>31</v>
      </c>
      <c r="D22" s="30" t="s">
        <v>385</v>
      </c>
      <c r="E22" s="20">
        <v>70</v>
      </c>
      <c r="F22" s="20" t="s">
        <v>85</v>
      </c>
      <c r="G22" s="30" t="s">
        <v>8825</v>
      </c>
      <c r="H22" s="70"/>
    </row>
    <row r="23" spans="1:8" ht="13" x14ac:dyDescent="0.15">
      <c r="A23" s="18" t="s">
        <v>428</v>
      </c>
      <c r="B23" s="20" t="s">
        <v>93</v>
      </c>
      <c r="C23" s="42">
        <v>31</v>
      </c>
      <c r="D23" s="30" t="s">
        <v>385</v>
      </c>
      <c r="E23" s="20">
        <v>70</v>
      </c>
      <c r="F23" s="20" t="s">
        <v>86</v>
      </c>
      <c r="G23" s="30" t="s">
        <v>8825</v>
      </c>
      <c r="H23" s="70"/>
    </row>
    <row r="24" spans="1:8" ht="13" x14ac:dyDescent="0.15">
      <c r="A24" s="18" t="s">
        <v>429</v>
      </c>
      <c r="B24" s="20" t="s">
        <v>93</v>
      </c>
      <c r="C24" s="42">
        <v>32</v>
      </c>
      <c r="D24" s="30" t="s">
        <v>385</v>
      </c>
      <c r="E24" s="20">
        <v>60</v>
      </c>
      <c r="F24" s="20" t="s">
        <v>85</v>
      </c>
      <c r="G24" s="30" t="s">
        <v>8825</v>
      </c>
      <c r="H24" s="70"/>
    </row>
    <row r="25" spans="1:8" ht="13" x14ac:dyDescent="0.15">
      <c r="A25" s="18" t="s">
        <v>429</v>
      </c>
      <c r="B25" s="20" t="s">
        <v>93</v>
      </c>
      <c r="C25" s="42">
        <v>32</v>
      </c>
      <c r="D25" s="30" t="s">
        <v>385</v>
      </c>
      <c r="E25" s="20">
        <v>60</v>
      </c>
      <c r="F25" s="20" t="s">
        <v>86</v>
      </c>
      <c r="G25" s="30" t="s">
        <v>8825</v>
      </c>
      <c r="H25" s="70"/>
    </row>
    <row r="26" spans="1:8" ht="13" x14ac:dyDescent="0.15">
      <c r="A26" s="18" t="s">
        <v>430</v>
      </c>
      <c r="B26" s="20" t="s">
        <v>93</v>
      </c>
      <c r="C26" s="42">
        <v>33</v>
      </c>
      <c r="D26" s="30" t="s">
        <v>407</v>
      </c>
      <c r="E26" s="20">
        <v>80</v>
      </c>
      <c r="F26" s="20" t="s">
        <v>85</v>
      </c>
      <c r="G26" s="30" t="s">
        <v>8828</v>
      </c>
      <c r="H26" s="70"/>
    </row>
    <row r="27" spans="1:8" ht="13" x14ac:dyDescent="0.15">
      <c r="A27" s="18" t="s">
        <v>430</v>
      </c>
      <c r="B27" s="20" t="s">
        <v>93</v>
      </c>
      <c r="C27" s="42">
        <v>33</v>
      </c>
      <c r="D27" s="30" t="s">
        <v>407</v>
      </c>
      <c r="E27" s="20">
        <v>80</v>
      </c>
      <c r="F27" s="20" t="s">
        <v>86</v>
      </c>
      <c r="G27" s="30" t="s">
        <v>8828</v>
      </c>
      <c r="H27" s="70"/>
    </row>
    <row r="28" spans="1:8" ht="13" x14ac:dyDescent="0.15">
      <c r="A28" s="15" t="s">
        <v>432</v>
      </c>
      <c r="B28" s="20" t="s">
        <v>93</v>
      </c>
      <c r="C28" s="39">
        <v>35</v>
      </c>
      <c r="D28" s="20" t="s">
        <v>389</v>
      </c>
      <c r="E28" s="20">
        <v>30</v>
      </c>
      <c r="F28" s="20" t="s">
        <v>85</v>
      </c>
      <c r="G28" s="31" t="s">
        <v>8825</v>
      </c>
      <c r="H28" s="70"/>
    </row>
    <row r="29" spans="1:8" ht="13" x14ac:dyDescent="0.15">
      <c r="A29" s="15" t="s">
        <v>432</v>
      </c>
      <c r="B29" s="20" t="s">
        <v>93</v>
      </c>
      <c r="C29" s="39">
        <v>35</v>
      </c>
      <c r="D29" s="20" t="s">
        <v>389</v>
      </c>
      <c r="E29" s="20">
        <v>30</v>
      </c>
      <c r="F29" s="20" t="s">
        <v>86</v>
      </c>
      <c r="G29" s="31" t="s">
        <v>8825</v>
      </c>
      <c r="H29" s="70"/>
    </row>
    <row r="30" spans="1:8" ht="13" x14ac:dyDescent="0.15">
      <c r="A30" s="15" t="s">
        <v>435</v>
      </c>
      <c r="B30" s="20" t="s">
        <v>93</v>
      </c>
      <c r="C30" s="39">
        <v>38</v>
      </c>
      <c r="D30" s="20" t="s">
        <v>389</v>
      </c>
      <c r="E30" s="20">
        <v>60</v>
      </c>
      <c r="F30" s="20" t="s">
        <v>85</v>
      </c>
      <c r="G30" s="31" t="s">
        <v>8825</v>
      </c>
      <c r="H30" s="70"/>
    </row>
    <row r="31" spans="1:8" ht="13" x14ac:dyDescent="0.15">
      <c r="A31" s="15" t="s">
        <v>435</v>
      </c>
      <c r="B31" s="20" t="s">
        <v>93</v>
      </c>
      <c r="C31" s="39">
        <v>38</v>
      </c>
      <c r="D31" s="20" t="s">
        <v>389</v>
      </c>
      <c r="E31" s="20">
        <v>60</v>
      </c>
      <c r="F31" s="20" t="s">
        <v>86</v>
      </c>
      <c r="G31" s="31" t="s">
        <v>8825</v>
      </c>
      <c r="H31" s="70"/>
    </row>
    <row r="32" spans="1:8" ht="13" x14ac:dyDescent="0.15">
      <c r="A32" s="15" t="s">
        <v>436</v>
      </c>
      <c r="B32" s="16" t="s">
        <v>93</v>
      </c>
      <c r="C32" s="40">
        <v>39</v>
      </c>
      <c r="D32" s="16" t="s">
        <v>392</v>
      </c>
      <c r="E32" s="16">
        <v>30</v>
      </c>
      <c r="F32" s="16" t="s">
        <v>85</v>
      </c>
      <c r="G32" s="31" t="s">
        <v>8825</v>
      </c>
      <c r="H32" s="70"/>
    </row>
    <row r="33" spans="1:8" ht="13" x14ac:dyDescent="0.15">
      <c r="A33" s="15" t="s">
        <v>436</v>
      </c>
      <c r="B33" s="16" t="s">
        <v>93</v>
      </c>
      <c r="C33" s="40">
        <v>39</v>
      </c>
      <c r="D33" s="16" t="s">
        <v>392</v>
      </c>
      <c r="E33" s="16">
        <v>30</v>
      </c>
      <c r="F33" s="16" t="s">
        <v>86</v>
      </c>
      <c r="G33" s="31" t="s">
        <v>8825</v>
      </c>
      <c r="H33" s="70"/>
    </row>
    <row r="34" spans="1:8" ht="13" x14ac:dyDescent="0.15">
      <c r="A34" s="15" t="s">
        <v>437</v>
      </c>
      <c r="B34" s="16" t="s">
        <v>93</v>
      </c>
      <c r="C34" s="40">
        <v>40</v>
      </c>
      <c r="D34" s="16" t="s">
        <v>392</v>
      </c>
      <c r="E34" s="16">
        <v>60</v>
      </c>
      <c r="F34" s="16" t="s">
        <v>85</v>
      </c>
      <c r="G34" s="31" t="s">
        <v>8825</v>
      </c>
      <c r="H34" s="70"/>
    </row>
    <row r="35" spans="1:8" ht="13" x14ac:dyDescent="0.15">
      <c r="A35" s="15" t="s">
        <v>437</v>
      </c>
      <c r="B35" s="16" t="s">
        <v>93</v>
      </c>
      <c r="C35" s="40">
        <v>40</v>
      </c>
      <c r="D35" s="16" t="s">
        <v>392</v>
      </c>
      <c r="E35" s="16">
        <v>60</v>
      </c>
      <c r="F35" s="16" t="s">
        <v>86</v>
      </c>
      <c r="G35" s="31" t="s">
        <v>8825</v>
      </c>
      <c r="H35" s="70"/>
    </row>
    <row r="36" spans="1:8" ht="13" x14ac:dyDescent="0.15">
      <c r="A36" s="15" t="s">
        <v>439</v>
      </c>
      <c r="B36" s="16" t="s">
        <v>93</v>
      </c>
      <c r="C36" s="40">
        <v>42</v>
      </c>
      <c r="D36" s="16" t="s">
        <v>389</v>
      </c>
      <c r="E36" s="16">
        <v>70</v>
      </c>
      <c r="F36" s="16" t="s">
        <v>85</v>
      </c>
      <c r="G36" s="31" t="s">
        <v>8825</v>
      </c>
      <c r="H36" s="70"/>
    </row>
    <row r="37" spans="1:8" ht="13" x14ac:dyDescent="0.15">
      <c r="A37" s="15" t="s">
        <v>439</v>
      </c>
      <c r="B37" s="16" t="s">
        <v>93</v>
      </c>
      <c r="C37" s="40">
        <v>42</v>
      </c>
      <c r="D37" s="16" t="s">
        <v>389</v>
      </c>
      <c r="E37" s="16">
        <v>70</v>
      </c>
      <c r="F37" s="16" t="s">
        <v>86</v>
      </c>
      <c r="G37" s="31" t="s">
        <v>8825</v>
      </c>
      <c r="H37" s="70"/>
    </row>
    <row r="38" spans="1:8" ht="13" x14ac:dyDescent="0.15">
      <c r="A38" s="15" t="s">
        <v>441</v>
      </c>
      <c r="B38" s="16" t="s">
        <v>93</v>
      </c>
      <c r="C38" s="40">
        <v>44</v>
      </c>
      <c r="D38" s="16" t="s">
        <v>407</v>
      </c>
      <c r="E38" s="16">
        <v>40</v>
      </c>
      <c r="F38" s="16" t="s">
        <v>85</v>
      </c>
      <c r="G38" s="31" t="s">
        <v>8828</v>
      </c>
      <c r="H38" s="70"/>
    </row>
    <row r="39" spans="1:8" ht="13" x14ac:dyDescent="0.15">
      <c r="A39" s="15" t="s">
        <v>441</v>
      </c>
      <c r="B39" s="16" t="s">
        <v>93</v>
      </c>
      <c r="C39" s="40">
        <v>44</v>
      </c>
      <c r="D39" s="16" t="s">
        <v>407</v>
      </c>
      <c r="E39" s="16">
        <v>40</v>
      </c>
      <c r="F39" s="16" t="s">
        <v>86</v>
      </c>
      <c r="G39" s="31" t="s">
        <v>8828</v>
      </c>
      <c r="H39" s="70"/>
    </row>
    <row r="40" spans="1:8" ht="13" x14ac:dyDescent="0.15">
      <c r="A40" s="15" t="s">
        <v>442</v>
      </c>
      <c r="B40" s="16" t="s">
        <v>93</v>
      </c>
      <c r="C40" s="40">
        <v>45</v>
      </c>
      <c r="D40" s="16" t="s">
        <v>407</v>
      </c>
      <c r="E40" s="16">
        <v>40</v>
      </c>
      <c r="F40" s="16" t="s">
        <v>85</v>
      </c>
      <c r="G40" s="31" t="s">
        <v>8829</v>
      </c>
      <c r="H40" s="70"/>
    </row>
    <row r="41" spans="1:8" ht="13" x14ac:dyDescent="0.15">
      <c r="A41" s="15" t="s">
        <v>442</v>
      </c>
      <c r="B41" s="20" t="s">
        <v>93</v>
      </c>
      <c r="C41" s="39">
        <v>45</v>
      </c>
      <c r="D41" s="20" t="s">
        <v>407</v>
      </c>
      <c r="E41" s="20">
        <v>40</v>
      </c>
      <c r="F41" s="20" t="s">
        <v>86</v>
      </c>
      <c r="G41" s="31" t="s">
        <v>8829</v>
      </c>
      <c r="H41" s="70"/>
    </row>
    <row r="42" spans="1:8" ht="13" x14ac:dyDescent="0.15">
      <c r="A42" s="12" t="s">
        <v>443</v>
      </c>
      <c r="B42" s="20" t="s">
        <v>93</v>
      </c>
      <c r="C42" s="42">
        <v>46</v>
      </c>
      <c r="D42" s="18" t="s">
        <v>395</v>
      </c>
      <c r="E42" s="18">
        <v>50</v>
      </c>
      <c r="F42" s="20" t="s">
        <v>85</v>
      </c>
      <c r="G42" s="30" t="s">
        <v>8825</v>
      </c>
      <c r="H42" s="70"/>
    </row>
    <row r="43" spans="1:8" ht="13" x14ac:dyDescent="0.15">
      <c r="A43" s="15" t="s">
        <v>443</v>
      </c>
      <c r="B43" s="20" t="s">
        <v>93</v>
      </c>
      <c r="C43" s="39">
        <v>46</v>
      </c>
      <c r="D43" s="20" t="s">
        <v>395</v>
      </c>
      <c r="E43" s="20">
        <v>50</v>
      </c>
      <c r="F43" s="20" t="s">
        <v>86</v>
      </c>
      <c r="G43" s="31" t="s">
        <v>8825</v>
      </c>
      <c r="H43" s="70"/>
    </row>
    <row r="44" spans="1:8" ht="13" x14ac:dyDescent="0.15">
      <c r="A44" s="15" t="s">
        <v>445</v>
      </c>
      <c r="B44" s="20" t="s">
        <v>93</v>
      </c>
      <c r="C44" s="39">
        <v>48</v>
      </c>
      <c r="D44" s="20" t="s">
        <v>392</v>
      </c>
      <c r="E44" s="20">
        <v>50</v>
      </c>
      <c r="F44" s="20" t="s">
        <v>85</v>
      </c>
      <c r="G44" s="31" t="s">
        <v>8825</v>
      </c>
      <c r="H44" s="70"/>
    </row>
    <row r="45" spans="1:8" ht="13" x14ac:dyDescent="0.15">
      <c r="A45" s="15" t="s">
        <v>445</v>
      </c>
      <c r="B45" s="20" t="s">
        <v>93</v>
      </c>
      <c r="C45" s="39">
        <v>48</v>
      </c>
      <c r="D45" s="20" t="s">
        <v>392</v>
      </c>
      <c r="E45" s="20">
        <v>50</v>
      </c>
      <c r="F45" s="20" t="s">
        <v>86</v>
      </c>
      <c r="G45" s="31" t="s">
        <v>8825</v>
      </c>
      <c r="H45" s="70"/>
    </row>
    <row r="46" spans="1:8" ht="13" x14ac:dyDescent="0.15">
      <c r="A46" s="15" t="s">
        <v>446</v>
      </c>
      <c r="B46" s="16" t="s">
        <v>93</v>
      </c>
      <c r="C46" s="39">
        <v>49</v>
      </c>
      <c r="D46" s="20" t="s">
        <v>385</v>
      </c>
      <c r="E46" s="20">
        <v>50</v>
      </c>
      <c r="F46" s="16" t="s">
        <v>85</v>
      </c>
      <c r="G46" s="31" t="s">
        <v>8825</v>
      </c>
      <c r="H46" s="70"/>
    </row>
    <row r="47" spans="1:8" ht="13" x14ac:dyDescent="0.15">
      <c r="A47" s="15" t="s">
        <v>446</v>
      </c>
      <c r="B47" s="16" t="s">
        <v>93</v>
      </c>
      <c r="C47" s="40">
        <v>49</v>
      </c>
      <c r="D47" s="16" t="s">
        <v>385</v>
      </c>
      <c r="E47" s="16">
        <v>50</v>
      </c>
      <c r="F47" s="16" t="s">
        <v>86</v>
      </c>
      <c r="G47" s="31" t="s">
        <v>8825</v>
      </c>
      <c r="H47" s="70"/>
    </row>
    <row r="48" spans="1:8" ht="13" x14ac:dyDescent="0.15">
      <c r="A48" s="15" t="s">
        <v>448</v>
      </c>
      <c r="B48" s="20" t="s">
        <v>93</v>
      </c>
      <c r="C48" s="39">
        <v>50</v>
      </c>
      <c r="D48" s="20" t="s">
        <v>385</v>
      </c>
      <c r="E48" s="20">
        <v>30</v>
      </c>
      <c r="F48" s="20" t="s">
        <v>85</v>
      </c>
      <c r="G48" s="31" t="s">
        <v>8825</v>
      </c>
      <c r="H48" s="70"/>
    </row>
    <row r="49" spans="1:8" ht="13" x14ac:dyDescent="0.15">
      <c r="A49" s="15" t="s">
        <v>448</v>
      </c>
      <c r="B49" s="20" t="s">
        <v>93</v>
      </c>
      <c r="C49" s="39">
        <v>50</v>
      </c>
      <c r="D49" s="20" t="s">
        <v>385</v>
      </c>
      <c r="E49" s="20">
        <v>30</v>
      </c>
      <c r="F49" s="20" t="s">
        <v>86</v>
      </c>
      <c r="G49" s="31" t="s">
        <v>8825</v>
      </c>
      <c r="H49" s="70"/>
    </row>
    <row r="50" spans="1:8" ht="13" x14ac:dyDescent="0.15">
      <c r="A50" s="15" t="s">
        <v>449</v>
      </c>
      <c r="B50" s="20" t="s">
        <v>93</v>
      </c>
      <c r="C50" s="39">
        <v>51</v>
      </c>
      <c r="D50" s="20" t="s">
        <v>407</v>
      </c>
      <c r="E50" s="20">
        <v>50</v>
      </c>
      <c r="F50" s="20" t="s">
        <v>85</v>
      </c>
      <c r="G50" s="31" t="s">
        <v>8825</v>
      </c>
      <c r="H50" s="70"/>
    </row>
    <row r="51" spans="1:8" ht="13" x14ac:dyDescent="0.15">
      <c r="A51" s="15" t="s">
        <v>449</v>
      </c>
      <c r="B51" s="20" t="s">
        <v>93</v>
      </c>
      <c r="C51" s="39">
        <v>51</v>
      </c>
      <c r="D51" s="20" t="s">
        <v>407</v>
      </c>
      <c r="E51" s="20">
        <v>50</v>
      </c>
      <c r="F51" s="20" t="s">
        <v>86</v>
      </c>
      <c r="G51" s="31" t="s">
        <v>8825</v>
      </c>
      <c r="H51" s="70"/>
    </row>
    <row r="52" spans="1:8" ht="13" x14ac:dyDescent="0.15">
      <c r="A52" s="15" t="s">
        <v>451</v>
      </c>
      <c r="B52" s="20" t="s">
        <v>93</v>
      </c>
      <c r="C52" s="39">
        <v>53</v>
      </c>
      <c r="D52" s="20" t="s">
        <v>404</v>
      </c>
      <c r="E52" s="20">
        <v>40</v>
      </c>
      <c r="F52" s="20" t="s">
        <v>85</v>
      </c>
      <c r="G52" s="31" t="s">
        <v>8825</v>
      </c>
      <c r="H52" s="70"/>
    </row>
    <row r="53" spans="1:8" ht="13" x14ac:dyDescent="0.15">
      <c r="A53" s="15" t="s">
        <v>451</v>
      </c>
      <c r="B53" s="20" t="s">
        <v>93</v>
      </c>
      <c r="C53" s="39">
        <v>53</v>
      </c>
      <c r="D53" s="20" t="s">
        <v>404</v>
      </c>
      <c r="E53" s="20">
        <v>40</v>
      </c>
      <c r="F53" s="20" t="s">
        <v>86</v>
      </c>
      <c r="G53" s="31" t="s">
        <v>8825</v>
      </c>
      <c r="H53" s="70"/>
    </row>
    <row r="54" spans="1:8" ht="13" x14ac:dyDescent="0.15">
      <c r="A54" s="15" t="s">
        <v>452</v>
      </c>
      <c r="B54" s="20" t="s">
        <v>93</v>
      </c>
      <c r="C54" s="39">
        <v>54</v>
      </c>
      <c r="D54" s="20" t="s">
        <v>407</v>
      </c>
      <c r="E54" s="20">
        <v>70</v>
      </c>
      <c r="F54" s="20" t="s">
        <v>85</v>
      </c>
      <c r="G54" s="31" t="s">
        <v>8830</v>
      </c>
      <c r="H54" s="70"/>
    </row>
    <row r="55" spans="1:8" ht="13" x14ac:dyDescent="0.15">
      <c r="A55" s="15" t="s">
        <v>452</v>
      </c>
      <c r="B55" s="20" t="s">
        <v>93</v>
      </c>
      <c r="C55" s="39">
        <v>54</v>
      </c>
      <c r="D55" s="20" t="s">
        <v>407</v>
      </c>
      <c r="E55" s="20">
        <v>70</v>
      </c>
      <c r="F55" s="20" t="s">
        <v>86</v>
      </c>
      <c r="G55" s="31" t="s">
        <v>8830</v>
      </c>
      <c r="H55" s="70"/>
    </row>
    <row r="56" spans="1:8" ht="13" x14ac:dyDescent="0.15">
      <c r="A56" s="15" t="s">
        <v>454</v>
      </c>
      <c r="B56" s="20" t="s">
        <v>93</v>
      </c>
      <c r="C56" s="39">
        <v>56</v>
      </c>
      <c r="D56" s="20" t="s">
        <v>400</v>
      </c>
      <c r="E56" s="20">
        <v>90</v>
      </c>
      <c r="F56" s="20" t="s">
        <v>85</v>
      </c>
      <c r="G56" s="31" t="s">
        <v>8825</v>
      </c>
      <c r="H56" s="70"/>
    </row>
    <row r="57" spans="1:8" ht="13" x14ac:dyDescent="0.15">
      <c r="A57" s="15" t="s">
        <v>454</v>
      </c>
      <c r="B57" s="20" t="s">
        <v>93</v>
      </c>
      <c r="C57" s="39">
        <v>56</v>
      </c>
      <c r="D57" s="20" t="s">
        <v>400</v>
      </c>
      <c r="E57" s="20">
        <v>90</v>
      </c>
      <c r="F57" s="20" t="s">
        <v>86</v>
      </c>
      <c r="G57" s="31" t="s">
        <v>8825</v>
      </c>
      <c r="H57" s="70"/>
    </row>
    <row r="58" spans="1:8" ht="13" x14ac:dyDescent="0.15">
      <c r="A58" s="15" t="s">
        <v>455</v>
      </c>
      <c r="B58" s="18" t="s">
        <v>93</v>
      </c>
      <c r="C58" s="39">
        <v>57</v>
      </c>
      <c r="D58" s="20" t="s">
        <v>392</v>
      </c>
      <c r="E58" s="20">
        <v>40</v>
      </c>
      <c r="F58" s="20" t="s">
        <v>85</v>
      </c>
      <c r="G58" s="20" t="s">
        <v>8825</v>
      </c>
      <c r="H58" s="70"/>
    </row>
    <row r="59" spans="1:8" ht="13" x14ac:dyDescent="0.15">
      <c r="A59" s="15" t="s">
        <v>455</v>
      </c>
      <c r="B59" s="18" t="s">
        <v>93</v>
      </c>
      <c r="C59" s="39">
        <v>57</v>
      </c>
      <c r="D59" s="20" t="s">
        <v>392</v>
      </c>
      <c r="E59" s="20">
        <v>40</v>
      </c>
      <c r="F59" s="20" t="s">
        <v>86</v>
      </c>
      <c r="G59" s="20" t="s">
        <v>8825</v>
      </c>
      <c r="H59" s="70"/>
    </row>
    <row r="60" spans="1:8" ht="13" x14ac:dyDescent="0.15">
      <c r="A60" s="15" t="s">
        <v>456</v>
      </c>
      <c r="B60" s="18" t="s">
        <v>93</v>
      </c>
      <c r="C60" s="39">
        <v>58</v>
      </c>
      <c r="D60" s="20" t="s">
        <v>404</v>
      </c>
      <c r="E60" s="20">
        <v>40</v>
      </c>
      <c r="F60" s="20" t="s">
        <v>85</v>
      </c>
      <c r="G60" s="20" t="s">
        <v>8825</v>
      </c>
      <c r="H60" s="70"/>
    </row>
    <row r="61" spans="1:8" ht="13" x14ac:dyDescent="0.15">
      <c r="A61" s="15" t="s">
        <v>456</v>
      </c>
      <c r="B61" s="18" t="s">
        <v>93</v>
      </c>
      <c r="C61" s="39">
        <v>58</v>
      </c>
      <c r="D61" s="20" t="s">
        <v>404</v>
      </c>
      <c r="E61" s="20">
        <v>40</v>
      </c>
      <c r="F61" s="20" t="s">
        <v>86</v>
      </c>
      <c r="G61" s="20" t="s">
        <v>8825</v>
      </c>
      <c r="H61" s="70"/>
    </row>
    <row r="62" spans="1:8" ht="13" x14ac:dyDescent="0.15">
      <c r="A62" s="15" t="s">
        <v>457</v>
      </c>
      <c r="B62" s="18" t="s">
        <v>93</v>
      </c>
      <c r="C62" s="39">
        <v>59</v>
      </c>
      <c r="D62" s="16" t="s">
        <v>389</v>
      </c>
      <c r="E62" s="20">
        <v>40</v>
      </c>
      <c r="F62" s="20" t="s">
        <v>85</v>
      </c>
      <c r="G62" s="20" t="s">
        <v>8825</v>
      </c>
      <c r="H62" s="70"/>
    </row>
    <row r="63" spans="1:8" ht="13" x14ac:dyDescent="0.15">
      <c r="A63" s="15" t="s">
        <v>457</v>
      </c>
      <c r="B63" s="20" t="s">
        <v>93</v>
      </c>
      <c r="C63" s="39">
        <v>59</v>
      </c>
      <c r="D63" s="20" t="s">
        <v>389</v>
      </c>
      <c r="E63" s="20">
        <v>40</v>
      </c>
      <c r="F63" s="20" t="s">
        <v>86</v>
      </c>
      <c r="G63" s="20" t="s">
        <v>8825</v>
      </c>
      <c r="H63" s="70"/>
    </row>
    <row r="64" spans="1:8" ht="13" x14ac:dyDescent="0.15">
      <c r="A64" s="15" t="s">
        <v>458</v>
      </c>
      <c r="B64" s="16" t="s">
        <v>93</v>
      </c>
      <c r="C64" s="40">
        <v>60</v>
      </c>
      <c r="D64" s="16" t="s">
        <v>395</v>
      </c>
      <c r="E64" s="16">
        <v>40</v>
      </c>
      <c r="F64" s="16" t="s">
        <v>85</v>
      </c>
      <c r="G64" s="31" t="s">
        <v>8825</v>
      </c>
      <c r="H64" s="70"/>
    </row>
    <row r="65" spans="1:8" ht="13" x14ac:dyDescent="0.15">
      <c r="A65" s="15" t="s">
        <v>458</v>
      </c>
      <c r="B65" s="16" t="s">
        <v>93</v>
      </c>
      <c r="C65" s="40">
        <v>60</v>
      </c>
      <c r="D65" s="16" t="s">
        <v>395</v>
      </c>
      <c r="E65" s="16">
        <v>40</v>
      </c>
      <c r="F65" s="16" t="s">
        <v>86</v>
      </c>
      <c r="G65" s="31" t="s">
        <v>8825</v>
      </c>
      <c r="H65" s="70"/>
    </row>
    <row r="66" spans="1:8" ht="14" x14ac:dyDescent="0.15">
      <c r="A66" s="15" t="s">
        <v>460</v>
      </c>
      <c r="B66" s="16" t="s">
        <v>93</v>
      </c>
      <c r="C66" s="40">
        <v>62</v>
      </c>
      <c r="D66" s="16" t="s">
        <v>400</v>
      </c>
      <c r="E66" s="16">
        <v>40</v>
      </c>
      <c r="F66" s="16" t="s">
        <v>85</v>
      </c>
      <c r="G66" s="150" t="s">
        <v>8831</v>
      </c>
      <c r="H66" s="70"/>
    </row>
    <row r="67" spans="1:8" ht="14" x14ac:dyDescent="0.15">
      <c r="A67" s="15" t="s">
        <v>460</v>
      </c>
      <c r="B67" s="16" t="s">
        <v>93</v>
      </c>
      <c r="C67" s="40">
        <v>62</v>
      </c>
      <c r="D67" s="16" t="s">
        <v>400</v>
      </c>
      <c r="E67" s="16">
        <v>40</v>
      </c>
      <c r="F67" s="16" t="s">
        <v>86</v>
      </c>
      <c r="G67" s="150" t="s">
        <v>8831</v>
      </c>
      <c r="H67" s="70"/>
    </row>
    <row r="68" spans="1:8" ht="13" x14ac:dyDescent="0.15">
      <c r="A68" s="15" t="s">
        <v>461</v>
      </c>
      <c r="B68" s="16" t="s">
        <v>93</v>
      </c>
      <c r="C68" s="40">
        <v>63</v>
      </c>
      <c r="D68" s="16" t="s">
        <v>389</v>
      </c>
      <c r="E68" s="16">
        <v>40</v>
      </c>
      <c r="F68" s="16" t="s">
        <v>85</v>
      </c>
      <c r="G68" s="31" t="s">
        <v>8825</v>
      </c>
      <c r="H68" s="70"/>
    </row>
    <row r="69" spans="1:8" ht="13" x14ac:dyDescent="0.15">
      <c r="A69" s="15" t="s">
        <v>461</v>
      </c>
      <c r="B69" s="16" t="s">
        <v>93</v>
      </c>
      <c r="C69" s="40">
        <v>63</v>
      </c>
      <c r="D69" s="16" t="s">
        <v>389</v>
      </c>
      <c r="E69" s="16">
        <v>40</v>
      </c>
      <c r="F69" s="16" t="s">
        <v>86</v>
      </c>
      <c r="G69" s="31" t="s">
        <v>8825</v>
      </c>
      <c r="H69" s="70"/>
    </row>
    <row r="70" spans="1:8" ht="13" x14ac:dyDescent="0.15">
      <c r="A70" s="15" t="s">
        <v>462</v>
      </c>
      <c r="B70" s="16" t="s">
        <v>93</v>
      </c>
      <c r="C70" s="40">
        <v>64</v>
      </c>
      <c r="D70" s="16" t="s">
        <v>389</v>
      </c>
      <c r="E70" s="16">
        <v>60</v>
      </c>
      <c r="F70" s="16" t="s">
        <v>85</v>
      </c>
      <c r="G70" s="31" t="s">
        <v>8825</v>
      </c>
      <c r="H70" s="70"/>
    </row>
    <row r="71" spans="1:8" ht="13" x14ac:dyDescent="0.15">
      <c r="A71" s="15" t="s">
        <v>462</v>
      </c>
      <c r="B71" s="16" t="s">
        <v>93</v>
      </c>
      <c r="C71" s="40">
        <v>64</v>
      </c>
      <c r="D71" s="16" t="s">
        <v>389</v>
      </c>
      <c r="E71" s="16">
        <v>60</v>
      </c>
      <c r="F71" s="16" t="s">
        <v>86</v>
      </c>
      <c r="G71" s="31" t="s">
        <v>8825</v>
      </c>
      <c r="H71" s="70"/>
    </row>
    <row r="72" spans="1:8" ht="13" x14ac:dyDescent="0.15">
      <c r="A72" s="15" t="s">
        <v>464</v>
      </c>
      <c r="B72" s="16" t="s">
        <v>93</v>
      </c>
      <c r="C72" s="40">
        <v>66</v>
      </c>
      <c r="D72" s="16" t="s">
        <v>407</v>
      </c>
      <c r="E72" s="16">
        <v>50</v>
      </c>
      <c r="F72" s="16" t="s">
        <v>85</v>
      </c>
      <c r="G72" s="31" t="s">
        <v>8825</v>
      </c>
      <c r="H72" s="70"/>
    </row>
    <row r="73" spans="1:8" ht="13" x14ac:dyDescent="0.15">
      <c r="A73" s="15" t="s">
        <v>464</v>
      </c>
      <c r="B73" s="16" t="s">
        <v>93</v>
      </c>
      <c r="C73" s="40">
        <v>66</v>
      </c>
      <c r="D73" s="16" t="s">
        <v>407</v>
      </c>
      <c r="E73" s="16">
        <v>50</v>
      </c>
      <c r="F73" s="16" t="s">
        <v>86</v>
      </c>
      <c r="G73" s="31" t="s">
        <v>8825</v>
      </c>
      <c r="H73" s="70"/>
    </row>
    <row r="74" spans="1:8" ht="13" x14ac:dyDescent="0.15">
      <c r="A74" s="15" t="s">
        <v>465</v>
      </c>
      <c r="B74" s="16" t="s">
        <v>93</v>
      </c>
      <c r="C74" s="40">
        <v>67</v>
      </c>
      <c r="D74" s="16" t="s">
        <v>404</v>
      </c>
      <c r="E74" s="16">
        <v>40</v>
      </c>
      <c r="F74" s="16" t="s">
        <v>85</v>
      </c>
      <c r="G74" s="31" t="s">
        <v>9425</v>
      </c>
      <c r="H74" s="70"/>
    </row>
    <row r="75" spans="1:8" ht="13" x14ac:dyDescent="0.15">
      <c r="A75" s="15" t="s">
        <v>465</v>
      </c>
      <c r="B75" s="16" t="s">
        <v>93</v>
      </c>
      <c r="C75" s="40">
        <v>67</v>
      </c>
      <c r="D75" s="16" t="s">
        <v>404</v>
      </c>
      <c r="E75" s="16">
        <v>40</v>
      </c>
      <c r="F75" s="16" t="s">
        <v>86</v>
      </c>
      <c r="G75" s="31" t="s">
        <v>9425</v>
      </c>
      <c r="H75" s="70"/>
    </row>
    <row r="76" spans="1:8" ht="13" x14ac:dyDescent="0.15">
      <c r="A76" s="15" t="s">
        <v>466</v>
      </c>
      <c r="B76" s="16" t="s">
        <v>93</v>
      </c>
      <c r="C76" s="40">
        <v>68</v>
      </c>
      <c r="D76" s="16" t="s">
        <v>395</v>
      </c>
      <c r="E76" s="16">
        <v>50</v>
      </c>
      <c r="F76" s="16" t="s">
        <v>87</v>
      </c>
      <c r="G76" s="31" t="s">
        <v>8829</v>
      </c>
      <c r="H76" s="70"/>
    </row>
    <row r="77" spans="1:8" ht="13" x14ac:dyDescent="0.15">
      <c r="A77" s="15" t="s">
        <v>466</v>
      </c>
      <c r="B77" s="16" t="s">
        <v>93</v>
      </c>
      <c r="C77" s="40">
        <v>68</v>
      </c>
      <c r="D77" s="16" t="s">
        <v>395</v>
      </c>
      <c r="E77" s="16">
        <v>50</v>
      </c>
      <c r="F77" s="16" t="s">
        <v>85</v>
      </c>
      <c r="G77" s="31" t="s">
        <v>8830</v>
      </c>
      <c r="H77" s="70"/>
    </row>
    <row r="78" spans="1:8" ht="13" x14ac:dyDescent="0.15">
      <c r="A78" s="15" t="s">
        <v>466</v>
      </c>
      <c r="B78" s="16" t="s">
        <v>93</v>
      </c>
      <c r="C78" s="40">
        <v>68</v>
      </c>
      <c r="D78" s="16" t="s">
        <v>395</v>
      </c>
      <c r="E78" s="16">
        <v>50</v>
      </c>
      <c r="F78" s="16" t="s">
        <v>86</v>
      </c>
      <c r="G78" s="31" t="s">
        <v>8830</v>
      </c>
      <c r="H78" s="70"/>
    </row>
    <row r="79" spans="1:8" ht="14" x14ac:dyDescent="0.15">
      <c r="A79" s="22" t="s">
        <v>494</v>
      </c>
      <c r="B79" s="13" t="s">
        <v>93</v>
      </c>
      <c r="C79" s="149">
        <v>95</v>
      </c>
      <c r="D79" s="13" t="s">
        <v>469</v>
      </c>
      <c r="E79" s="13"/>
      <c r="F79" s="16" t="s">
        <v>85</v>
      </c>
      <c r="G79" s="131" t="s">
        <v>8832</v>
      </c>
      <c r="H79" s="70"/>
    </row>
    <row r="80" spans="1:8" ht="14" x14ac:dyDescent="0.15">
      <c r="A80" s="22" t="s">
        <v>494</v>
      </c>
      <c r="B80" s="13" t="s">
        <v>93</v>
      </c>
      <c r="C80" s="149">
        <v>95</v>
      </c>
      <c r="D80" s="13" t="s">
        <v>469</v>
      </c>
      <c r="E80" s="13"/>
      <c r="F80" s="16" t="s">
        <v>86</v>
      </c>
      <c r="G80" s="131" t="s">
        <v>8832</v>
      </c>
      <c r="H80" s="70"/>
    </row>
    <row r="81" spans="1:8" ht="14" x14ac:dyDescent="0.15">
      <c r="A81" s="22" t="s">
        <v>418</v>
      </c>
      <c r="B81" s="13" t="s">
        <v>97</v>
      </c>
      <c r="C81" s="149">
        <v>18</v>
      </c>
      <c r="D81" s="13" t="s">
        <v>404</v>
      </c>
      <c r="E81" s="13">
        <v>90</v>
      </c>
      <c r="F81" s="16" t="s">
        <v>85</v>
      </c>
      <c r="G81" s="131" t="s">
        <v>8833</v>
      </c>
      <c r="H81" s="70"/>
    </row>
    <row r="82" spans="1:8" ht="14" x14ac:dyDescent="0.15">
      <c r="A82" s="22" t="s">
        <v>530</v>
      </c>
      <c r="B82" s="13" t="s">
        <v>97</v>
      </c>
      <c r="C82" s="149">
        <v>44</v>
      </c>
      <c r="D82" s="13" t="s">
        <v>395</v>
      </c>
      <c r="E82" s="13">
        <v>70</v>
      </c>
      <c r="F82" s="16" t="s">
        <v>85</v>
      </c>
      <c r="G82" s="131" t="s">
        <v>8834</v>
      </c>
      <c r="H82" s="70"/>
    </row>
    <row r="83" spans="1:8" ht="14" x14ac:dyDescent="0.15">
      <c r="A83" s="22" t="s">
        <v>530</v>
      </c>
      <c r="B83" s="13" t="s">
        <v>97</v>
      </c>
      <c r="C83" s="149">
        <v>44</v>
      </c>
      <c r="D83" s="13" t="s">
        <v>395</v>
      </c>
      <c r="E83" s="13">
        <v>70</v>
      </c>
      <c r="F83" s="16" t="s">
        <v>87</v>
      </c>
      <c r="G83" s="131" t="s">
        <v>8834</v>
      </c>
      <c r="H83" s="70"/>
    </row>
    <row r="84" spans="1:8" ht="14" x14ac:dyDescent="0.15">
      <c r="A84" s="22" t="s">
        <v>532</v>
      </c>
      <c r="B84" s="13" t="s">
        <v>97</v>
      </c>
      <c r="C84" s="149">
        <v>46</v>
      </c>
      <c r="D84" s="13" t="s">
        <v>389</v>
      </c>
      <c r="E84" s="13">
        <v>70</v>
      </c>
      <c r="F84" s="16" t="s">
        <v>85</v>
      </c>
      <c r="G84" s="131" t="s">
        <v>8835</v>
      </c>
      <c r="H84" s="70"/>
    </row>
    <row r="85" spans="1:8" ht="14" x14ac:dyDescent="0.15">
      <c r="A85" s="22" t="s">
        <v>532</v>
      </c>
      <c r="B85" s="13" t="s">
        <v>97</v>
      </c>
      <c r="C85" s="149">
        <v>46</v>
      </c>
      <c r="D85" s="13" t="s">
        <v>389</v>
      </c>
      <c r="E85" s="13">
        <v>70</v>
      </c>
      <c r="F85" s="16" t="s">
        <v>87</v>
      </c>
      <c r="G85" s="131" t="s">
        <v>8835</v>
      </c>
      <c r="H85" s="70"/>
    </row>
    <row r="86" spans="1:8" ht="13" x14ac:dyDescent="0.15">
      <c r="A86" s="22" t="s">
        <v>412</v>
      </c>
      <c r="B86" s="13" t="s">
        <v>100</v>
      </c>
      <c r="C86" s="149">
        <v>15</v>
      </c>
      <c r="D86" s="13" t="s">
        <v>404</v>
      </c>
      <c r="E86" s="13">
        <v>80</v>
      </c>
      <c r="F86" s="16" t="s">
        <v>85</v>
      </c>
      <c r="G86" s="31" t="s">
        <v>8799</v>
      </c>
      <c r="H86" s="70"/>
    </row>
    <row r="87" spans="1:8" ht="14" x14ac:dyDescent="0.15">
      <c r="A87" s="22" t="s">
        <v>532</v>
      </c>
      <c r="B87" s="13" t="s">
        <v>103</v>
      </c>
      <c r="C87" s="149">
        <v>60</v>
      </c>
      <c r="D87" s="13" t="s">
        <v>389</v>
      </c>
      <c r="E87" s="13">
        <v>70</v>
      </c>
      <c r="F87" s="16" t="s">
        <v>87</v>
      </c>
      <c r="G87" s="131" t="s">
        <v>8836</v>
      </c>
      <c r="H87" s="70"/>
    </row>
    <row r="88" spans="1:8" ht="14" x14ac:dyDescent="0.15">
      <c r="A88" s="22" t="s">
        <v>466</v>
      </c>
      <c r="B88" s="13" t="s">
        <v>103</v>
      </c>
      <c r="C88" s="149">
        <v>99</v>
      </c>
      <c r="D88" s="13" t="s">
        <v>395</v>
      </c>
      <c r="E88" s="13">
        <v>50</v>
      </c>
      <c r="F88" s="16" t="s">
        <v>87</v>
      </c>
      <c r="G88" s="131" t="s">
        <v>9571</v>
      </c>
      <c r="H88" s="70"/>
    </row>
    <row r="89" spans="1:8" ht="14" x14ac:dyDescent="0.15">
      <c r="A89" s="22" t="s">
        <v>596</v>
      </c>
      <c r="B89" s="13" t="s">
        <v>106</v>
      </c>
      <c r="C89" s="149">
        <v>2</v>
      </c>
      <c r="D89" s="13" t="s">
        <v>407</v>
      </c>
      <c r="E89" s="13">
        <v>60</v>
      </c>
      <c r="F89" s="16" t="s">
        <v>85</v>
      </c>
      <c r="G89" s="131" t="s">
        <v>8837</v>
      </c>
      <c r="H89" s="70"/>
    </row>
    <row r="90" spans="1:8" ht="14" x14ac:dyDescent="0.15">
      <c r="A90" s="22" t="s">
        <v>596</v>
      </c>
      <c r="B90" s="13" t="s">
        <v>106</v>
      </c>
      <c r="C90" s="149">
        <v>2</v>
      </c>
      <c r="D90" s="13" t="s">
        <v>407</v>
      </c>
      <c r="E90" s="13">
        <v>60</v>
      </c>
      <c r="F90" s="16" t="s">
        <v>87</v>
      </c>
      <c r="G90" s="131" t="s">
        <v>8837</v>
      </c>
      <c r="H90" s="70"/>
    </row>
    <row r="91" spans="1:8" ht="14" x14ac:dyDescent="0.15">
      <c r="A91" s="22" t="s">
        <v>599</v>
      </c>
      <c r="B91" s="13" t="s">
        <v>106</v>
      </c>
      <c r="C91" s="149">
        <v>5</v>
      </c>
      <c r="D91" s="13" t="s">
        <v>392</v>
      </c>
      <c r="E91" s="13">
        <v>70</v>
      </c>
      <c r="F91" s="16" t="s">
        <v>85</v>
      </c>
      <c r="G91" s="131" t="s">
        <v>8838</v>
      </c>
      <c r="H91" s="70"/>
    </row>
    <row r="92" spans="1:8" ht="14" x14ac:dyDescent="0.15">
      <c r="A92" s="22" t="s">
        <v>599</v>
      </c>
      <c r="B92" s="13" t="s">
        <v>106</v>
      </c>
      <c r="C92" s="149">
        <v>5</v>
      </c>
      <c r="D92" s="13" t="s">
        <v>392</v>
      </c>
      <c r="E92" s="13">
        <v>70</v>
      </c>
      <c r="F92" s="16" t="s">
        <v>87</v>
      </c>
      <c r="G92" s="131" t="s">
        <v>8838</v>
      </c>
      <c r="H92" s="70"/>
    </row>
    <row r="93" spans="1:8" ht="14" x14ac:dyDescent="0.15">
      <c r="A93" s="22" t="s">
        <v>601</v>
      </c>
      <c r="B93" s="13" t="s">
        <v>106</v>
      </c>
      <c r="C93" s="149">
        <v>7</v>
      </c>
      <c r="D93" s="13" t="s">
        <v>407</v>
      </c>
      <c r="E93" s="13">
        <v>50</v>
      </c>
      <c r="F93" s="16" t="s">
        <v>85</v>
      </c>
      <c r="G93" s="131" t="s">
        <v>8839</v>
      </c>
      <c r="H93" s="70"/>
    </row>
    <row r="94" spans="1:8" ht="14" x14ac:dyDescent="0.15">
      <c r="A94" s="22" t="s">
        <v>601</v>
      </c>
      <c r="B94" s="13" t="s">
        <v>106</v>
      </c>
      <c r="C94" s="149">
        <v>7</v>
      </c>
      <c r="D94" s="13" t="s">
        <v>407</v>
      </c>
      <c r="E94" s="13">
        <v>50</v>
      </c>
      <c r="F94" s="16" t="s">
        <v>87</v>
      </c>
      <c r="G94" s="131" t="s">
        <v>8839</v>
      </c>
      <c r="H94" s="70"/>
    </row>
    <row r="95" spans="1:8" ht="14" x14ac:dyDescent="0.15">
      <c r="A95" s="22" t="s">
        <v>596</v>
      </c>
      <c r="B95" s="13" t="s">
        <v>106</v>
      </c>
      <c r="C95" s="149">
        <v>19</v>
      </c>
      <c r="D95" s="13" t="s">
        <v>407</v>
      </c>
      <c r="E95" s="13">
        <v>60</v>
      </c>
      <c r="F95" s="16" t="s">
        <v>85</v>
      </c>
      <c r="G95" s="131" t="s">
        <v>8837</v>
      </c>
      <c r="H95" s="70"/>
    </row>
    <row r="96" spans="1:8" ht="14" x14ac:dyDescent="0.15">
      <c r="A96" s="22" t="s">
        <v>596</v>
      </c>
      <c r="B96" s="13" t="s">
        <v>106</v>
      </c>
      <c r="C96" s="149">
        <v>19</v>
      </c>
      <c r="D96" s="13" t="s">
        <v>407</v>
      </c>
      <c r="E96" s="13">
        <v>60</v>
      </c>
      <c r="F96" s="16" t="s">
        <v>87</v>
      </c>
      <c r="G96" s="131" t="s">
        <v>8837</v>
      </c>
      <c r="H96" s="70"/>
    </row>
    <row r="97" spans="1:8" ht="14" x14ac:dyDescent="0.15">
      <c r="A97" s="22" t="s">
        <v>601</v>
      </c>
      <c r="B97" s="13" t="s">
        <v>106</v>
      </c>
      <c r="C97" s="149">
        <v>24</v>
      </c>
      <c r="D97" s="13" t="s">
        <v>407</v>
      </c>
      <c r="E97" s="13">
        <v>50</v>
      </c>
      <c r="F97" s="16" t="s">
        <v>85</v>
      </c>
      <c r="G97" s="131" t="s">
        <v>8839</v>
      </c>
      <c r="H97" s="70"/>
    </row>
    <row r="98" spans="1:8" ht="14" x14ac:dyDescent="0.15">
      <c r="A98" s="22" t="s">
        <v>601</v>
      </c>
      <c r="B98" s="13" t="s">
        <v>106</v>
      </c>
      <c r="C98" s="149">
        <v>24</v>
      </c>
      <c r="D98" s="13" t="s">
        <v>407</v>
      </c>
      <c r="E98" s="13">
        <v>50</v>
      </c>
      <c r="F98" s="16" t="s">
        <v>87</v>
      </c>
      <c r="G98" s="131" t="s">
        <v>8839</v>
      </c>
      <c r="H98" s="70"/>
    </row>
    <row r="99" spans="1:8" ht="14" x14ac:dyDescent="0.15">
      <c r="A99" s="22" t="s">
        <v>607</v>
      </c>
      <c r="B99" s="13" t="s">
        <v>106</v>
      </c>
      <c r="C99" s="149">
        <v>30</v>
      </c>
      <c r="D99" s="13" t="s">
        <v>407</v>
      </c>
      <c r="E99" s="13">
        <v>60</v>
      </c>
      <c r="F99" s="16" t="s">
        <v>85</v>
      </c>
      <c r="G99" s="131" t="s">
        <v>8840</v>
      </c>
      <c r="H99" s="70"/>
    </row>
    <row r="100" spans="1:8" ht="14" x14ac:dyDescent="0.15">
      <c r="A100" s="22" t="s">
        <v>607</v>
      </c>
      <c r="B100" s="13" t="s">
        <v>106</v>
      </c>
      <c r="C100" s="149">
        <v>30</v>
      </c>
      <c r="D100" s="13" t="s">
        <v>407</v>
      </c>
      <c r="E100" s="13">
        <v>60</v>
      </c>
      <c r="F100" s="16" t="s">
        <v>87</v>
      </c>
      <c r="G100" s="131" t="s">
        <v>8840</v>
      </c>
      <c r="H100" s="70"/>
    </row>
    <row r="101" spans="1:8" ht="14" x14ac:dyDescent="0.15">
      <c r="A101" s="22" t="s">
        <v>624</v>
      </c>
      <c r="B101" s="13" t="s">
        <v>106</v>
      </c>
      <c r="C101" s="149">
        <v>44</v>
      </c>
      <c r="D101" s="13" t="s">
        <v>395</v>
      </c>
      <c r="E101" s="13">
        <v>60</v>
      </c>
      <c r="F101" s="16" t="s">
        <v>85</v>
      </c>
      <c r="G101" s="131" t="s">
        <v>8841</v>
      </c>
      <c r="H101" s="70"/>
    </row>
    <row r="102" spans="1:8" ht="14" x14ac:dyDescent="0.15">
      <c r="A102" s="22" t="s">
        <v>624</v>
      </c>
      <c r="B102" s="13" t="s">
        <v>106</v>
      </c>
      <c r="C102" s="149">
        <v>44</v>
      </c>
      <c r="D102" s="13" t="s">
        <v>395</v>
      </c>
      <c r="E102" s="13">
        <v>60</v>
      </c>
      <c r="F102" s="16" t="s">
        <v>87</v>
      </c>
      <c r="G102" s="131" t="s">
        <v>8841</v>
      </c>
      <c r="H102" s="70"/>
    </row>
    <row r="103" spans="1:8" ht="14" x14ac:dyDescent="0.15">
      <c r="A103" s="22" t="s">
        <v>577</v>
      </c>
      <c r="B103" s="13" t="s">
        <v>106</v>
      </c>
      <c r="C103" s="149">
        <v>57</v>
      </c>
      <c r="D103" s="13" t="s">
        <v>407</v>
      </c>
      <c r="E103" s="13">
        <v>40</v>
      </c>
      <c r="F103" s="16" t="s">
        <v>85</v>
      </c>
      <c r="G103" s="131" t="s">
        <v>8842</v>
      </c>
      <c r="H103" s="70"/>
    </row>
    <row r="104" spans="1:8" ht="14" x14ac:dyDescent="0.15">
      <c r="A104" s="22" t="s">
        <v>577</v>
      </c>
      <c r="B104" s="13" t="s">
        <v>106</v>
      </c>
      <c r="C104" s="149">
        <v>57</v>
      </c>
      <c r="D104" s="13" t="s">
        <v>407</v>
      </c>
      <c r="E104" s="13">
        <v>40</v>
      </c>
      <c r="F104" s="16" t="s">
        <v>87</v>
      </c>
      <c r="G104" s="131" t="s">
        <v>8842</v>
      </c>
      <c r="H104" s="70"/>
    </row>
    <row r="105" spans="1:8" ht="28" x14ac:dyDescent="0.15">
      <c r="A105" s="22" t="s">
        <v>638</v>
      </c>
      <c r="B105" s="13" t="s">
        <v>106</v>
      </c>
      <c r="C105" s="149">
        <v>83</v>
      </c>
      <c r="D105" s="13" t="s">
        <v>404</v>
      </c>
      <c r="E105" s="13">
        <v>70</v>
      </c>
      <c r="F105" s="16" t="s">
        <v>85</v>
      </c>
      <c r="G105" s="131" t="s">
        <v>8843</v>
      </c>
      <c r="H105" s="70"/>
    </row>
    <row r="106" spans="1:8" ht="28" x14ac:dyDescent="0.15">
      <c r="A106" s="22" t="s">
        <v>638</v>
      </c>
      <c r="B106" s="13" t="s">
        <v>106</v>
      </c>
      <c r="C106" s="149">
        <v>83</v>
      </c>
      <c r="D106" s="13" t="s">
        <v>404</v>
      </c>
      <c r="E106" s="13">
        <v>70</v>
      </c>
      <c r="F106" s="16" t="s">
        <v>87</v>
      </c>
      <c r="G106" s="131" t="s">
        <v>8843</v>
      </c>
      <c r="H106" s="70"/>
    </row>
    <row r="107" spans="1:8" ht="14" x14ac:dyDescent="0.15">
      <c r="A107" s="22" t="s">
        <v>651</v>
      </c>
      <c r="B107" s="13" t="s">
        <v>109</v>
      </c>
      <c r="C107" s="149">
        <v>13</v>
      </c>
      <c r="D107" s="13" t="s">
        <v>407</v>
      </c>
      <c r="E107" s="13">
        <v>60</v>
      </c>
      <c r="F107" s="16" t="s">
        <v>85</v>
      </c>
      <c r="G107" s="131" t="s">
        <v>8844</v>
      </c>
      <c r="H107" s="70"/>
    </row>
    <row r="108" spans="1:8" ht="14" x14ac:dyDescent="0.15">
      <c r="A108" s="22" t="s">
        <v>651</v>
      </c>
      <c r="B108" s="13" t="s">
        <v>109</v>
      </c>
      <c r="C108" s="149">
        <v>13</v>
      </c>
      <c r="D108" s="13" t="s">
        <v>407</v>
      </c>
      <c r="E108" s="13">
        <v>60</v>
      </c>
      <c r="F108" s="16" t="s">
        <v>87</v>
      </c>
      <c r="G108" s="131" t="s">
        <v>8844</v>
      </c>
      <c r="H108" s="70"/>
    </row>
    <row r="109" spans="1:8" ht="14" x14ac:dyDescent="0.15">
      <c r="A109" s="22" t="s">
        <v>747</v>
      </c>
      <c r="B109" s="13" t="s">
        <v>113</v>
      </c>
      <c r="C109" s="149">
        <v>2</v>
      </c>
      <c r="D109" s="13" t="s">
        <v>395</v>
      </c>
      <c r="E109" s="13">
        <v>100</v>
      </c>
      <c r="F109" s="16" t="s">
        <v>85</v>
      </c>
      <c r="G109" s="131" t="s">
        <v>8845</v>
      </c>
      <c r="H109" s="70"/>
    </row>
    <row r="110" spans="1:8" ht="14" x14ac:dyDescent="0.15">
      <c r="A110" s="22" t="s">
        <v>768</v>
      </c>
      <c r="B110" s="13" t="s">
        <v>113</v>
      </c>
      <c r="C110" s="149">
        <v>24</v>
      </c>
      <c r="D110" s="13" t="s">
        <v>407</v>
      </c>
      <c r="E110" s="13">
        <v>70</v>
      </c>
      <c r="F110" s="16" t="s">
        <v>85</v>
      </c>
      <c r="G110" s="131" t="s">
        <v>8846</v>
      </c>
      <c r="H110" s="70"/>
    </row>
    <row r="111" spans="1:8" ht="14" x14ac:dyDescent="0.15">
      <c r="A111" s="22" t="s">
        <v>768</v>
      </c>
      <c r="B111" s="13" t="s">
        <v>113</v>
      </c>
      <c r="C111" s="149">
        <v>24</v>
      </c>
      <c r="D111" s="13" t="s">
        <v>407</v>
      </c>
      <c r="E111" s="13">
        <v>70</v>
      </c>
      <c r="F111" s="16" t="s">
        <v>87</v>
      </c>
      <c r="G111" s="131" t="s">
        <v>8846</v>
      </c>
      <c r="H111" s="70"/>
    </row>
    <row r="112" spans="1:8" ht="14" x14ac:dyDescent="0.15">
      <c r="A112" s="22" t="s">
        <v>709</v>
      </c>
      <c r="B112" s="13" t="s">
        <v>113</v>
      </c>
      <c r="C112" s="149">
        <v>91</v>
      </c>
      <c r="D112" s="13" t="s">
        <v>389</v>
      </c>
      <c r="E112" s="13">
        <v>50</v>
      </c>
      <c r="F112" s="16" t="s">
        <v>85</v>
      </c>
      <c r="G112" s="131" t="s">
        <v>8847</v>
      </c>
      <c r="H112" s="70"/>
    </row>
    <row r="113" spans="1:8" ht="14" x14ac:dyDescent="0.15">
      <c r="A113" s="22" t="s">
        <v>709</v>
      </c>
      <c r="B113" s="13" t="s">
        <v>113</v>
      </c>
      <c r="C113" s="149">
        <v>91</v>
      </c>
      <c r="D113" s="13" t="s">
        <v>389</v>
      </c>
      <c r="E113" s="13">
        <v>50</v>
      </c>
      <c r="F113" s="16" t="s">
        <v>87</v>
      </c>
      <c r="G113" s="131" t="s">
        <v>8847</v>
      </c>
      <c r="H113" s="70"/>
    </row>
    <row r="114" spans="1:8" ht="14" x14ac:dyDescent="0.15">
      <c r="A114" s="22" t="s">
        <v>827</v>
      </c>
      <c r="B114" s="13" t="s">
        <v>113</v>
      </c>
      <c r="C114" s="149">
        <v>119</v>
      </c>
      <c r="D114" s="13" t="s">
        <v>469</v>
      </c>
      <c r="E114" s="13"/>
      <c r="F114" s="16" t="s">
        <v>85</v>
      </c>
      <c r="G114" s="131" t="s">
        <v>8848</v>
      </c>
      <c r="H114" s="70"/>
    </row>
    <row r="115" spans="1:8" ht="14" x14ac:dyDescent="0.15">
      <c r="A115" s="22" t="s">
        <v>843</v>
      </c>
      <c r="B115" s="13" t="s">
        <v>117</v>
      </c>
      <c r="C115" s="149">
        <v>11</v>
      </c>
      <c r="D115" s="13" t="s">
        <v>407</v>
      </c>
      <c r="E115" s="13">
        <v>100</v>
      </c>
      <c r="F115" s="16" t="s">
        <v>85</v>
      </c>
      <c r="G115" s="131" t="s">
        <v>8849</v>
      </c>
      <c r="H115" s="70"/>
    </row>
    <row r="116" spans="1:8" ht="14" x14ac:dyDescent="0.15">
      <c r="A116" s="22" t="s">
        <v>843</v>
      </c>
      <c r="B116" s="13" t="s">
        <v>117</v>
      </c>
      <c r="C116" s="149">
        <v>11</v>
      </c>
      <c r="D116" s="13" t="s">
        <v>407</v>
      </c>
      <c r="E116" s="13">
        <v>100</v>
      </c>
      <c r="F116" s="16" t="s">
        <v>87</v>
      </c>
      <c r="G116" s="131" t="s">
        <v>8849</v>
      </c>
      <c r="H116" s="70"/>
    </row>
    <row r="117" spans="1:8" ht="14" x14ac:dyDescent="0.15">
      <c r="A117" s="22" t="s">
        <v>848</v>
      </c>
      <c r="B117" s="13" t="s">
        <v>117</v>
      </c>
      <c r="C117" s="149">
        <v>14</v>
      </c>
      <c r="D117" s="13" t="s">
        <v>385</v>
      </c>
      <c r="E117" s="13">
        <v>80</v>
      </c>
      <c r="F117" s="16" t="s">
        <v>85</v>
      </c>
      <c r="G117" s="131" t="s">
        <v>8850</v>
      </c>
      <c r="H117" s="70"/>
    </row>
    <row r="118" spans="1:8" ht="14" x14ac:dyDescent="0.15">
      <c r="A118" s="22" t="s">
        <v>848</v>
      </c>
      <c r="B118" s="13" t="s">
        <v>117</v>
      </c>
      <c r="C118" s="149">
        <v>14</v>
      </c>
      <c r="D118" s="13" t="s">
        <v>385</v>
      </c>
      <c r="E118" s="13">
        <v>80</v>
      </c>
      <c r="F118" s="16" t="s">
        <v>87</v>
      </c>
      <c r="G118" s="131" t="s">
        <v>8850</v>
      </c>
      <c r="H118" s="70"/>
    </row>
    <row r="119" spans="1:8" ht="14" x14ac:dyDescent="0.15">
      <c r="A119" s="22" t="s">
        <v>851</v>
      </c>
      <c r="B119" s="13" t="s">
        <v>117</v>
      </c>
      <c r="C119" s="149">
        <v>18</v>
      </c>
      <c r="D119" s="13" t="s">
        <v>395</v>
      </c>
      <c r="E119" s="13">
        <v>100</v>
      </c>
      <c r="F119" s="16" t="s">
        <v>85</v>
      </c>
      <c r="G119" s="131" t="s">
        <v>8850</v>
      </c>
      <c r="H119" s="70"/>
    </row>
    <row r="120" spans="1:8" ht="14" x14ac:dyDescent="0.15">
      <c r="A120" s="22" t="s">
        <v>851</v>
      </c>
      <c r="B120" s="13" t="s">
        <v>117</v>
      </c>
      <c r="C120" s="149">
        <v>18</v>
      </c>
      <c r="D120" s="13" t="s">
        <v>395</v>
      </c>
      <c r="E120" s="13">
        <v>100</v>
      </c>
      <c r="F120" s="16" t="s">
        <v>87</v>
      </c>
      <c r="G120" s="131" t="s">
        <v>8850</v>
      </c>
      <c r="H120" s="70"/>
    </row>
    <row r="121" spans="1:8" ht="14" x14ac:dyDescent="0.15">
      <c r="A121" s="22" t="s">
        <v>578</v>
      </c>
      <c r="B121" s="13" t="s">
        <v>117</v>
      </c>
      <c r="C121" s="149">
        <v>62</v>
      </c>
      <c r="D121" s="13" t="s">
        <v>389</v>
      </c>
      <c r="E121" s="13">
        <v>50</v>
      </c>
      <c r="F121" s="16" t="s">
        <v>85</v>
      </c>
      <c r="G121" s="131" t="s">
        <v>8851</v>
      </c>
      <c r="H121" s="70"/>
    </row>
    <row r="122" spans="1:8" ht="14" x14ac:dyDescent="0.15">
      <c r="A122" s="22" t="s">
        <v>578</v>
      </c>
      <c r="B122" s="13" t="s">
        <v>117</v>
      </c>
      <c r="C122" s="149">
        <v>62</v>
      </c>
      <c r="D122" s="13" t="s">
        <v>389</v>
      </c>
      <c r="E122" s="13">
        <v>50</v>
      </c>
      <c r="F122" s="16" t="s">
        <v>87</v>
      </c>
      <c r="G122" s="131" t="s">
        <v>8851</v>
      </c>
      <c r="H122" s="70"/>
    </row>
    <row r="123" spans="1:8" ht="14" x14ac:dyDescent="0.15">
      <c r="A123" s="22" t="s">
        <v>890</v>
      </c>
      <c r="B123" s="13" t="s">
        <v>117</v>
      </c>
      <c r="C123" s="149">
        <v>67</v>
      </c>
      <c r="D123" s="13" t="s">
        <v>385</v>
      </c>
      <c r="E123" s="13">
        <v>30</v>
      </c>
      <c r="F123" s="16" t="s">
        <v>85</v>
      </c>
      <c r="G123" s="131" t="s">
        <v>8852</v>
      </c>
      <c r="H123" s="70"/>
    </row>
    <row r="124" spans="1:8" ht="14" x14ac:dyDescent="0.15">
      <c r="A124" s="22" t="s">
        <v>890</v>
      </c>
      <c r="B124" s="13" t="s">
        <v>117</v>
      </c>
      <c r="C124" s="149">
        <v>67</v>
      </c>
      <c r="D124" s="13" t="s">
        <v>385</v>
      </c>
      <c r="E124" s="13">
        <v>30</v>
      </c>
      <c r="F124" s="16" t="s">
        <v>87</v>
      </c>
      <c r="G124" s="131" t="s">
        <v>8852</v>
      </c>
      <c r="H124" s="70"/>
    </row>
    <row r="125" spans="1:8" ht="14" x14ac:dyDescent="0.15">
      <c r="A125" s="22" t="s">
        <v>905</v>
      </c>
      <c r="B125" s="13" t="s">
        <v>117</v>
      </c>
      <c r="C125" s="149">
        <v>86</v>
      </c>
      <c r="D125" s="13" t="s">
        <v>469</v>
      </c>
      <c r="E125" s="13"/>
      <c r="F125" s="16" t="s">
        <v>85</v>
      </c>
      <c r="G125" s="131" t="s">
        <v>8853</v>
      </c>
      <c r="H125" s="70"/>
    </row>
    <row r="126" spans="1:8" ht="14" x14ac:dyDescent="0.15">
      <c r="A126" s="22" t="s">
        <v>905</v>
      </c>
      <c r="B126" s="13" t="s">
        <v>117</v>
      </c>
      <c r="C126" s="149">
        <v>86</v>
      </c>
      <c r="D126" s="13" t="s">
        <v>469</v>
      </c>
      <c r="E126" s="13"/>
      <c r="F126" s="16" t="s">
        <v>87</v>
      </c>
      <c r="G126" s="131" t="s">
        <v>8853</v>
      </c>
      <c r="H126" s="70"/>
    </row>
    <row r="127" spans="1:8" ht="14" x14ac:dyDescent="0.15">
      <c r="A127" s="22" t="s">
        <v>932</v>
      </c>
      <c r="B127" s="13" t="s">
        <v>121</v>
      </c>
      <c r="C127" s="149">
        <v>10</v>
      </c>
      <c r="D127" s="13" t="s">
        <v>847</v>
      </c>
      <c r="E127" s="13">
        <v>80</v>
      </c>
      <c r="F127" s="16" t="s">
        <v>85</v>
      </c>
      <c r="G127" s="131" t="s">
        <v>8854</v>
      </c>
      <c r="H127" s="70"/>
    </row>
    <row r="128" spans="1:8" ht="14" x14ac:dyDescent="0.15">
      <c r="A128" s="22" t="s">
        <v>932</v>
      </c>
      <c r="B128" s="13" t="s">
        <v>121</v>
      </c>
      <c r="C128" s="149">
        <v>10</v>
      </c>
      <c r="D128" s="13" t="s">
        <v>847</v>
      </c>
      <c r="E128" s="13">
        <v>80</v>
      </c>
      <c r="F128" s="16" t="s">
        <v>87</v>
      </c>
      <c r="G128" s="131" t="s">
        <v>8854</v>
      </c>
      <c r="H128" s="70"/>
    </row>
    <row r="129" spans="1:8" ht="14" x14ac:dyDescent="0.15">
      <c r="A129" s="22" t="s">
        <v>932</v>
      </c>
      <c r="B129" s="13" t="s">
        <v>121</v>
      </c>
      <c r="C129" s="149">
        <v>29</v>
      </c>
      <c r="D129" s="13" t="s">
        <v>847</v>
      </c>
      <c r="E129" s="13">
        <v>80</v>
      </c>
      <c r="F129" s="16" t="s">
        <v>85</v>
      </c>
      <c r="G129" s="131" t="s">
        <v>8854</v>
      </c>
      <c r="H129" s="70"/>
    </row>
    <row r="130" spans="1:8" ht="14" x14ac:dyDescent="0.15">
      <c r="A130" s="22" t="s">
        <v>932</v>
      </c>
      <c r="B130" s="13" t="s">
        <v>121</v>
      </c>
      <c r="C130" s="149">
        <v>29</v>
      </c>
      <c r="D130" s="13" t="s">
        <v>847</v>
      </c>
      <c r="E130" s="13">
        <v>80</v>
      </c>
      <c r="F130" s="16" t="s">
        <v>87</v>
      </c>
      <c r="G130" s="131" t="s">
        <v>8854</v>
      </c>
      <c r="H130" s="70"/>
    </row>
    <row r="131" spans="1:8" ht="14" x14ac:dyDescent="0.15">
      <c r="A131" s="22" t="s">
        <v>935</v>
      </c>
      <c r="B131" s="13" t="s">
        <v>121</v>
      </c>
      <c r="C131" s="149">
        <v>32</v>
      </c>
      <c r="D131" s="13" t="s">
        <v>858</v>
      </c>
      <c r="E131" s="13">
        <v>70</v>
      </c>
      <c r="F131" s="16" t="s">
        <v>85</v>
      </c>
      <c r="G131" s="131" t="s">
        <v>8855</v>
      </c>
      <c r="H131" s="70"/>
    </row>
    <row r="132" spans="1:8" ht="14" x14ac:dyDescent="0.15">
      <c r="A132" s="22" t="s">
        <v>935</v>
      </c>
      <c r="B132" s="13" t="s">
        <v>121</v>
      </c>
      <c r="C132" s="149">
        <v>32</v>
      </c>
      <c r="D132" s="13" t="s">
        <v>858</v>
      </c>
      <c r="E132" s="13">
        <v>70</v>
      </c>
      <c r="F132" s="16" t="s">
        <v>87</v>
      </c>
      <c r="G132" s="131" t="s">
        <v>8855</v>
      </c>
      <c r="H132" s="70"/>
    </row>
    <row r="133" spans="1:8" ht="14" x14ac:dyDescent="0.15">
      <c r="A133" s="22" t="s">
        <v>430</v>
      </c>
      <c r="B133" s="13" t="s">
        <v>121</v>
      </c>
      <c r="C133" s="149">
        <v>41</v>
      </c>
      <c r="D133" s="13" t="s">
        <v>407</v>
      </c>
      <c r="E133" s="13">
        <v>70</v>
      </c>
      <c r="F133" s="16" t="s">
        <v>85</v>
      </c>
      <c r="G133" s="131" t="s">
        <v>8856</v>
      </c>
      <c r="H133" s="70"/>
    </row>
    <row r="134" spans="1:8" ht="14" x14ac:dyDescent="0.15">
      <c r="A134" s="22" t="s">
        <v>430</v>
      </c>
      <c r="B134" s="13" t="s">
        <v>121</v>
      </c>
      <c r="C134" s="149">
        <v>41</v>
      </c>
      <c r="D134" s="13" t="s">
        <v>407</v>
      </c>
      <c r="E134" s="13">
        <v>70</v>
      </c>
      <c r="F134" s="16" t="s">
        <v>87</v>
      </c>
      <c r="G134" s="131" t="s">
        <v>8856</v>
      </c>
      <c r="H134" s="70"/>
    </row>
    <row r="135" spans="1:8" ht="14" x14ac:dyDescent="0.15">
      <c r="A135" s="22" t="s">
        <v>955</v>
      </c>
      <c r="B135" s="13" t="s">
        <v>121</v>
      </c>
      <c r="C135" s="149">
        <v>69</v>
      </c>
      <c r="D135" s="13" t="s">
        <v>385</v>
      </c>
      <c r="E135" s="13">
        <v>40</v>
      </c>
      <c r="F135" s="16" t="s">
        <v>85</v>
      </c>
      <c r="G135" s="131" t="s">
        <v>8857</v>
      </c>
      <c r="H135" s="70"/>
    </row>
    <row r="136" spans="1:8" ht="14" x14ac:dyDescent="0.15">
      <c r="A136" s="22" t="s">
        <v>955</v>
      </c>
      <c r="B136" s="13" t="s">
        <v>121</v>
      </c>
      <c r="C136" s="149">
        <v>69</v>
      </c>
      <c r="D136" s="13" t="s">
        <v>385</v>
      </c>
      <c r="E136" s="13">
        <v>40</v>
      </c>
      <c r="F136" s="16" t="s">
        <v>87</v>
      </c>
      <c r="G136" s="131" t="s">
        <v>8857</v>
      </c>
      <c r="H136" s="70"/>
    </row>
    <row r="137" spans="1:8" ht="14" x14ac:dyDescent="0.15">
      <c r="A137" s="22" t="s">
        <v>963</v>
      </c>
      <c r="B137" s="13" t="s">
        <v>124</v>
      </c>
      <c r="C137" s="149">
        <v>5</v>
      </c>
      <c r="D137" s="13" t="s">
        <v>392</v>
      </c>
      <c r="E137" s="13">
        <v>60</v>
      </c>
      <c r="F137" s="16" t="s">
        <v>85</v>
      </c>
      <c r="G137" s="131" t="s">
        <v>8858</v>
      </c>
      <c r="H137" s="70"/>
    </row>
    <row r="138" spans="1:8" ht="14" x14ac:dyDescent="0.15">
      <c r="A138" s="22" t="s">
        <v>963</v>
      </c>
      <c r="B138" s="13" t="s">
        <v>124</v>
      </c>
      <c r="C138" s="149">
        <v>5</v>
      </c>
      <c r="D138" s="13" t="s">
        <v>392</v>
      </c>
      <c r="E138" s="13">
        <v>60</v>
      </c>
      <c r="F138" s="16" t="s">
        <v>87</v>
      </c>
      <c r="G138" s="131" t="s">
        <v>8858</v>
      </c>
      <c r="H138" s="70"/>
    </row>
    <row r="139" spans="1:8" ht="14" x14ac:dyDescent="0.15">
      <c r="A139" s="22" t="s">
        <v>410</v>
      </c>
      <c r="B139" s="13" t="s">
        <v>124</v>
      </c>
      <c r="C139" s="149">
        <v>21</v>
      </c>
      <c r="D139" s="13" t="s">
        <v>404</v>
      </c>
      <c r="E139" s="13">
        <v>80</v>
      </c>
      <c r="F139" s="16" t="s">
        <v>85</v>
      </c>
      <c r="G139" s="131" t="s">
        <v>8859</v>
      </c>
      <c r="H139" s="70"/>
    </row>
    <row r="140" spans="1:8" ht="14" x14ac:dyDescent="0.15">
      <c r="A140" s="22" t="s">
        <v>410</v>
      </c>
      <c r="B140" s="13" t="s">
        <v>124</v>
      </c>
      <c r="C140" s="149">
        <v>21</v>
      </c>
      <c r="D140" s="13" t="s">
        <v>404</v>
      </c>
      <c r="E140" s="13">
        <v>80</v>
      </c>
      <c r="F140" s="16" t="s">
        <v>87</v>
      </c>
      <c r="G140" s="131" t="s">
        <v>8859</v>
      </c>
      <c r="H140" s="70"/>
    </row>
    <row r="141" spans="1:8" ht="14" x14ac:dyDescent="0.15">
      <c r="A141" s="22" t="s">
        <v>586</v>
      </c>
      <c r="B141" s="13" t="s">
        <v>124</v>
      </c>
      <c r="C141" s="149">
        <v>59</v>
      </c>
      <c r="D141" s="13" t="s">
        <v>407</v>
      </c>
      <c r="E141" s="13">
        <v>40</v>
      </c>
      <c r="F141" s="16" t="s">
        <v>85</v>
      </c>
      <c r="G141" s="131" t="s">
        <v>8860</v>
      </c>
      <c r="H141" s="70"/>
    </row>
    <row r="142" spans="1:8" ht="14" x14ac:dyDescent="0.15">
      <c r="A142" s="22" t="s">
        <v>586</v>
      </c>
      <c r="B142" s="13" t="s">
        <v>124</v>
      </c>
      <c r="C142" s="149">
        <v>59</v>
      </c>
      <c r="D142" s="13" t="s">
        <v>407</v>
      </c>
      <c r="E142" s="13">
        <v>40</v>
      </c>
      <c r="F142" s="16" t="s">
        <v>87</v>
      </c>
      <c r="G142" s="131" t="s">
        <v>8860</v>
      </c>
      <c r="H142" s="70"/>
    </row>
    <row r="143" spans="1:8" ht="14" x14ac:dyDescent="0.15">
      <c r="A143" s="22" t="s">
        <v>1016</v>
      </c>
      <c r="B143" s="13" t="s">
        <v>127</v>
      </c>
      <c r="C143" s="149">
        <v>32</v>
      </c>
      <c r="D143" s="13" t="s">
        <v>389</v>
      </c>
      <c r="E143" s="13">
        <v>60</v>
      </c>
      <c r="F143" s="16" t="s">
        <v>85</v>
      </c>
      <c r="G143" s="131" t="s">
        <v>8861</v>
      </c>
      <c r="H143" s="70"/>
    </row>
    <row r="144" spans="1:8" ht="14" x14ac:dyDescent="0.15">
      <c r="A144" s="22" t="s">
        <v>1016</v>
      </c>
      <c r="B144" s="13" t="s">
        <v>127</v>
      </c>
      <c r="C144" s="149">
        <v>32</v>
      </c>
      <c r="D144" s="13" t="s">
        <v>389</v>
      </c>
      <c r="E144" s="13">
        <v>60</v>
      </c>
      <c r="F144" s="16" t="s">
        <v>87</v>
      </c>
      <c r="G144" s="131" t="s">
        <v>8861</v>
      </c>
      <c r="H144" s="70"/>
    </row>
    <row r="145" spans="1:8" ht="14" x14ac:dyDescent="0.15">
      <c r="A145" s="22" t="s">
        <v>1017</v>
      </c>
      <c r="B145" s="13" t="s">
        <v>127</v>
      </c>
      <c r="C145" s="149">
        <v>33</v>
      </c>
      <c r="D145" s="13" t="s">
        <v>385</v>
      </c>
      <c r="E145" s="13">
        <v>60</v>
      </c>
      <c r="F145" s="16" t="s">
        <v>85</v>
      </c>
      <c r="G145" s="131" t="s">
        <v>8862</v>
      </c>
      <c r="H145" s="70"/>
    </row>
    <row r="146" spans="1:8" ht="14" x14ac:dyDescent="0.15">
      <c r="A146" s="22" t="s">
        <v>1017</v>
      </c>
      <c r="B146" s="13" t="s">
        <v>127</v>
      </c>
      <c r="C146" s="149">
        <v>33</v>
      </c>
      <c r="D146" s="13" t="s">
        <v>385</v>
      </c>
      <c r="E146" s="13">
        <v>60</v>
      </c>
      <c r="F146" s="16" t="s">
        <v>87</v>
      </c>
      <c r="G146" s="131" t="s">
        <v>8862</v>
      </c>
      <c r="H146" s="70"/>
    </row>
    <row r="147" spans="1:8" ht="14" x14ac:dyDescent="0.15">
      <c r="A147" s="22" t="s">
        <v>1020</v>
      </c>
      <c r="B147" s="13" t="s">
        <v>127</v>
      </c>
      <c r="C147" s="149">
        <v>36</v>
      </c>
      <c r="D147" s="13" t="s">
        <v>385</v>
      </c>
      <c r="E147" s="13">
        <v>50</v>
      </c>
      <c r="F147" s="16" t="s">
        <v>85</v>
      </c>
      <c r="G147" s="131" t="s">
        <v>8863</v>
      </c>
      <c r="H147" s="70"/>
    </row>
    <row r="148" spans="1:8" ht="14" x14ac:dyDescent="0.15">
      <c r="A148" s="22" t="s">
        <v>1020</v>
      </c>
      <c r="B148" s="13" t="s">
        <v>127</v>
      </c>
      <c r="C148" s="149">
        <v>36</v>
      </c>
      <c r="D148" s="13" t="s">
        <v>385</v>
      </c>
      <c r="E148" s="13">
        <v>50</v>
      </c>
      <c r="F148" s="16" t="s">
        <v>87</v>
      </c>
      <c r="G148" s="131" t="s">
        <v>8863</v>
      </c>
      <c r="H148" s="70"/>
    </row>
    <row r="149" spans="1:8" ht="14" x14ac:dyDescent="0.15">
      <c r="A149" s="22" t="s">
        <v>1026</v>
      </c>
      <c r="B149" s="13" t="s">
        <v>127</v>
      </c>
      <c r="C149" s="149">
        <v>46</v>
      </c>
      <c r="D149" s="13" t="s">
        <v>395</v>
      </c>
      <c r="E149" s="13">
        <v>80</v>
      </c>
      <c r="F149" s="16" t="s">
        <v>85</v>
      </c>
      <c r="G149" s="131" t="s">
        <v>8864</v>
      </c>
      <c r="H149" s="70"/>
    </row>
    <row r="150" spans="1:8" ht="14" x14ac:dyDescent="0.15">
      <c r="A150" s="22" t="s">
        <v>1026</v>
      </c>
      <c r="B150" s="13" t="s">
        <v>127</v>
      </c>
      <c r="C150" s="149">
        <v>46</v>
      </c>
      <c r="D150" s="13" t="s">
        <v>395</v>
      </c>
      <c r="E150" s="13">
        <v>80</v>
      </c>
      <c r="F150" s="16" t="s">
        <v>87</v>
      </c>
      <c r="G150" s="131" t="s">
        <v>8864</v>
      </c>
      <c r="H150" s="70"/>
    </row>
    <row r="151" spans="1:8" ht="14" x14ac:dyDescent="0.15">
      <c r="A151" s="22" t="s">
        <v>877</v>
      </c>
      <c r="B151" s="13" t="s">
        <v>127</v>
      </c>
      <c r="C151" s="149">
        <v>56</v>
      </c>
      <c r="D151" s="13" t="s">
        <v>392</v>
      </c>
      <c r="E151" s="13">
        <v>40</v>
      </c>
      <c r="F151" s="16" t="s">
        <v>85</v>
      </c>
      <c r="G151" s="131" t="s">
        <v>8865</v>
      </c>
      <c r="H151" s="70"/>
    </row>
    <row r="152" spans="1:8" ht="14" x14ac:dyDescent="0.15">
      <c r="A152" s="22" t="s">
        <v>877</v>
      </c>
      <c r="B152" s="13" t="s">
        <v>127</v>
      </c>
      <c r="C152" s="149">
        <v>56</v>
      </c>
      <c r="D152" s="13" t="s">
        <v>392</v>
      </c>
      <c r="E152" s="13">
        <v>40</v>
      </c>
      <c r="F152" s="16" t="s">
        <v>87</v>
      </c>
      <c r="G152" s="131" t="s">
        <v>8865</v>
      </c>
      <c r="H152" s="70"/>
    </row>
    <row r="153" spans="1:8" ht="14" x14ac:dyDescent="0.15">
      <c r="A153" s="22" t="s">
        <v>1035</v>
      </c>
      <c r="B153" s="13" t="s">
        <v>127</v>
      </c>
      <c r="C153" s="149">
        <v>57</v>
      </c>
      <c r="D153" s="13" t="s">
        <v>385</v>
      </c>
      <c r="E153" s="13">
        <v>40</v>
      </c>
      <c r="F153" s="16" t="s">
        <v>85</v>
      </c>
      <c r="G153" s="131" t="s">
        <v>8866</v>
      </c>
      <c r="H153" s="70"/>
    </row>
    <row r="154" spans="1:8" ht="14" x14ac:dyDescent="0.15">
      <c r="A154" s="22" t="s">
        <v>1035</v>
      </c>
      <c r="B154" s="13" t="s">
        <v>127</v>
      </c>
      <c r="C154" s="149">
        <v>57</v>
      </c>
      <c r="D154" s="13" t="s">
        <v>385</v>
      </c>
      <c r="E154" s="13">
        <v>40</v>
      </c>
      <c r="F154" s="16" t="s">
        <v>87</v>
      </c>
      <c r="G154" s="131" t="s">
        <v>8866</v>
      </c>
      <c r="H154" s="70"/>
    </row>
    <row r="155" spans="1:8" ht="14" x14ac:dyDescent="0.15">
      <c r="A155" s="22" t="s">
        <v>1036</v>
      </c>
      <c r="B155" s="13" t="s">
        <v>127</v>
      </c>
      <c r="C155" s="149">
        <v>58</v>
      </c>
      <c r="D155" s="13" t="s">
        <v>385</v>
      </c>
      <c r="E155" s="13">
        <v>40</v>
      </c>
      <c r="F155" s="16" t="s">
        <v>85</v>
      </c>
      <c r="G155" s="131" t="s">
        <v>8867</v>
      </c>
      <c r="H155" s="70"/>
    </row>
    <row r="156" spans="1:8" ht="14" x14ac:dyDescent="0.15">
      <c r="A156" s="22" t="s">
        <v>1036</v>
      </c>
      <c r="B156" s="13" t="s">
        <v>127</v>
      </c>
      <c r="C156" s="149">
        <v>58</v>
      </c>
      <c r="D156" s="13" t="s">
        <v>385</v>
      </c>
      <c r="E156" s="13">
        <v>40</v>
      </c>
      <c r="F156" s="16" t="s">
        <v>87</v>
      </c>
      <c r="G156" s="131" t="s">
        <v>8867</v>
      </c>
      <c r="H156" s="70"/>
    </row>
    <row r="157" spans="1:8" ht="28" x14ac:dyDescent="0.15">
      <c r="A157" s="22" t="s">
        <v>883</v>
      </c>
      <c r="B157" s="13" t="s">
        <v>127</v>
      </c>
      <c r="C157" s="149">
        <v>67</v>
      </c>
      <c r="D157" s="13" t="s">
        <v>400</v>
      </c>
      <c r="E157" s="13">
        <v>50</v>
      </c>
      <c r="F157" s="16" t="s">
        <v>85</v>
      </c>
      <c r="G157" s="131" t="s">
        <v>9426</v>
      </c>
      <c r="H157" s="70"/>
    </row>
    <row r="158" spans="1:8" ht="28" x14ac:dyDescent="0.15">
      <c r="A158" s="22" t="s">
        <v>883</v>
      </c>
      <c r="B158" s="13" t="s">
        <v>127</v>
      </c>
      <c r="C158" s="149">
        <v>67</v>
      </c>
      <c r="D158" s="13" t="s">
        <v>400</v>
      </c>
      <c r="E158" s="13">
        <v>50</v>
      </c>
      <c r="F158" s="16" t="s">
        <v>87</v>
      </c>
      <c r="G158" s="131" t="s">
        <v>9426</v>
      </c>
      <c r="H158" s="70"/>
    </row>
    <row r="159" spans="1:8" ht="14" x14ac:dyDescent="0.15">
      <c r="A159" s="22" t="s">
        <v>1066</v>
      </c>
      <c r="B159" s="13" t="s">
        <v>127</v>
      </c>
      <c r="C159" s="149">
        <v>113</v>
      </c>
      <c r="D159" s="13" t="s">
        <v>858</v>
      </c>
      <c r="E159" s="13">
        <v>80</v>
      </c>
      <c r="F159" s="16" t="s">
        <v>85</v>
      </c>
      <c r="G159" s="131" t="s">
        <v>8868</v>
      </c>
      <c r="H159" s="70"/>
    </row>
    <row r="160" spans="1:8" ht="14" x14ac:dyDescent="0.15">
      <c r="A160" s="22" t="s">
        <v>1066</v>
      </c>
      <c r="B160" s="13" t="s">
        <v>127</v>
      </c>
      <c r="C160" s="149">
        <v>113</v>
      </c>
      <c r="D160" s="13" t="s">
        <v>858</v>
      </c>
      <c r="E160" s="13">
        <v>80</v>
      </c>
      <c r="F160" s="16" t="s">
        <v>87</v>
      </c>
      <c r="G160" s="131" t="s">
        <v>8868</v>
      </c>
      <c r="H160" s="70"/>
    </row>
    <row r="161" spans="1:8" ht="14" x14ac:dyDescent="0.15">
      <c r="A161" s="22" t="s">
        <v>394</v>
      </c>
      <c r="B161" s="13" t="s">
        <v>130</v>
      </c>
      <c r="C161" s="149">
        <v>3</v>
      </c>
      <c r="D161" s="13" t="s">
        <v>395</v>
      </c>
      <c r="E161" s="13">
        <v>120</v>
      </c>
      <c r="F161" s="16" t="s">
        <v>88</v>
      </c>
      <c r="G161" s="131" t="s">
        <v>8869</v>
      </c>
      <c r="H161" s="70"/>
    </row>
    <row r="162" spans="1:8" ht="28" x14ac:dyDescent="0.15">
      <c r="A162" s="22" t="s">
        <v>638</v>
      </c>
      <c r="B162" s="13" t="s">
        <v>130</v>
      </c>
      <c r="C162" s="149">
        <v>7</v>
      </c>
      <c r="D162" s="13" t="s">
        <v>404</v>
      </c>
      <c r="E162" s="13">
        <v>70</v>
      </c>
      <c r="F162" s="16" t="s">
        <v>87</v>
      </c>
      <c r="G162" s="131" t="s">
        <v>8870</v>
      </c>
      <c r="H162" s="70"/>
    </row>
    <row r="163" spans="1:8" ht="14" x14ac:dyDescent="0.15">
      <c r="A163" s="22" t="s">
        <v>542</v>
      </c>
      <c r="B163" s="13" t="s">
        <v>95</v>
      </c>
      <c r="C163" s="149">
        <v>10</v>
      </c>
      <c r="D163" s="13" t="s">
        <v>392</v>
      </c>
      <c r="E163" s="13">
        <v>50</v>
      </c>
      <c r="F163" s="16" t="s">
        <v>112</v>
      </c>
      <c r="G163" s="131" t="s">
        <v>8871</v>
      </c>
      <c r="H163" s="70"/>
    </row>
    <row r="164" spans="1:8" ht="14" x14ac:dyDescent="0.15">
      <c r="A164" s="22" t="s">
        <v>537</v>
      </c>
      <c r="B164" s="13" t="s">
        <v>95</v>
      </c>
      <c r="C164" s="149">
        <v>11</v>
      </c>
      <c r="D164" s="13" t="s">
        <v>392</v>
      </c>
      <c r="E164" s="13">
        <v>30</v>
      </c>
      <c r="F164" s="16" t="s">
        <v>112</v>
      </c>
      <c r="G164" s="131" t="s">
        <v>8872</v>
      </c>
      <c r="H164" s="70"/>
    </row>
    <row r="165" spans="1:8" ht="14" x14ac:dyDescent="0.15">
      <c r="A165" s="22" t="s">
        <v>4775</v>
      </c>
      <c r="B165" s="13" t="s">
        <v>95</v>
      </c>
      <c r="C165" s="149">
        <v>18</v>
      </c>
      <c r="D165" s="13" t="s">
        <v>392</v>
      </c>
      <c r="E165" s="13">
        <v>40</v>
      </c>
      <c r="F165" s="16" t="s">
        <v>112</v>
      </c>
      <c r="G165" s="131" t="s">
        <v>8873</v>
      </c>
      <c r="H165" s="70"/>
    </row>
    <row r="166" spans="1:8" ht="14" x14ac:dyDescent="0.15">
      <c r="A166" s="22" t="s">
        <v>889</v>
      </c>
      <c r="B166" s="13" t="s">
        <v>95</v>
      </c>
      <c r="C166" s="149">
        <v>29</v>
      </c>
      <c r="D166" s="13" t="s">
        <v>389</v>
      </c>
      <c r="E166" s="13">
        <v>50</v>
      </c>
      <c r="F166" s="16" t="s">
        <v>112</v>
      </c>
      <c r="G166" s="131" t="s">
        <v>8874</v>
      </c>
      <c r="H166" s="70"/>
    </row>
    <row r="167" spans="1:8" ht="14" x14ac:dyDescent="0.15">
      <c r="A167" s="22" t="s">
        <v>512</v>
      </c>
      <c r="B167" s="13" t="s">
        <v>95</v>
      </c>
      <c r="C167" s="149">
        <v>45</v>
      </c>
      <c r="D167" s="13" t="s">
        <v>407</v>
      </c>
      <c r="E167" s="13">
        <v>60</v>
      </c>
      <c r="F167" s="16" t="s">
        <v>112</v>
      </c>
      <c r="G167" s="131" t="s">
        <v>8875</v>
      </c>
      <c r="H167" s="70"/>
    </row>
    <row r="168" spans="1:8" ht="14" x14ac:dyDescent="0.15">
      <c r="A168" s="22" t="s">
        <v>1067</v>
      </c>
      <c r="B168" s="13" t="s">
        <v>95</v>
      </c>
      <c r="C168" s="149">
        <v>47</v>
      </c>
      <c r="D168" s="13" t="s">
        <v>385</v>
      </c>
      <c r="E168" s="13">
        <v>40</v>
      </c>
      <c r="F168" s="16" t="s">
        <v>112</v>
      </c>
      <c r="G168" s="131" t="s">
        <v>8876</v>
      </c>
      <c r="H168" s="70"/>
    </row>
    <row r="169" spans="1:8" ht="14" x14ac:dyDescent="0.15">
      <c r="A169" s="22" t="s">
        <v>961</v>
      </c>
      <c r="B169" s="13" t="s">
        <v>95</v>
      </c>
      <c r="C169" s="149">
        <v>50</v>
      </c>
      <c r="D169" s="13" t="s">
        <v>407</v>
      </c>
      <c r="E169" s="13">
        <v>50</v>
      </c>
      <c r="F169" s="16" t="s">
        <v>112</v>
      </c>
      <c r="G169" s="131" t="s">
        <v>8877</v>
      </c>
      <c r="H169" s="70"/>
    </row>
    <row r="170" spans="1:8" ht="14" x14ac:dyDescent="0.15">
      <c r="A170" s="22" t="s">
        <v>8878</v>
      </c>
      <c r="B170" s="13" t="s">
        <v>95</v>
      </c>
      <c r="C170" s="149">
        <v>52</v>
      </c>
      <c r="D170" s="13" t="s">
        <v>395</v>
      </c>
      <c r="E170" s="13">
        <v>80</v>
      </c>
      <c r="F170" s="16" t="s">
        <v>112</v>
      </c>
      <c r="G170" s="131" t="s">
        <v>8879</v>
      </c>
      <c r="H170" s="70"/>
    </row>
    <row r="171" spans="1:8" ht="14" x14ac:dyDescent="0.15">
      <c r="A171" s="22" t="s">
        <v>9427</v>
      </c>
      <c r="B171" s="13" t="s">
        <v>95</v>
      </c>
      <c r="C171" s="149">
        <v>52</v>
      </c>
      <c r="D171" s="13" t="s">
        <v>395</v>
      </c>
      <c r="E171" s="13">
        <v>80</v>
      </c>
      <c r="F171" s="16" t="s">
        <v>112</v>
      </c>
      <c r="G171" s="131" t="s">
        <v>8879</v>
      </c>
      <c r="H171" s="70"/>
    </row>
    <row r="172" spans="1:8" ht="14" x14ac:dyDescent="0.15">
      <c r="A172" s="22" t="s">
        <v>399</v>
      </c>
      <c r="B172" s="13" t="s">
        <v>8880</v>
      </c>
      <c r="C172" s="149">
        <v>2</v>
      </c>
      <c r="D172" s="13" t="s">
        <v>400</v>
      </c>
      <c r="E172" s="13">
        <v>60</v>
      </c>
      <c r="F172" s="16" t="s">
        <v>112</v>
      </c>
      <c r="G172" s="131" t="s">
        <v>8881</v>
      </c>
      <c r="H172" s="70"/>
    </row>
    <row r="173" spans="1:8" ht="14" x14ac:dyDescent="0.15">
      <c r="A173" s="22" t="s">
        <v>8882</v>
      </c>
      <c r="B173" s="13" t="s">
        <v>8880</v>
      </c>
      <c r="C173" s="149">
        <v>2</v>
      </c>
      <c r="D173" s="13" t="s">
        <v>400</v>
      </c>
      <c r="E173" s="13">
        <v>60</v>
      </c>
      <c r="F173" s="16" t="s">
        <v>112</v>
      </c>
      <c r="G173" s="131" t="s">
        <v>8881</v>
      </c>
      <c r="H173" s="70"/>
    </row>
    <row r="174" spans="1:8" ht="14" x14ac:dyDescent="0.15">
      <c r="A174" s="22" t="s">
        <v>848</v>
      </c>
      <c r="B174" s="13" t="s">
        <v>131</v>
      </c>
      <c r="C174" s="149">
        <v>14</v>
      </c>
      <c r="D174" s="13" t="s">
        <v>385</v>
      </c>
      <c r="E174" s="13">
        <v>70</v>
      </c>
      <c r="F174" s="16" t="s">
        <v>112</v>
      </c>
      <c r="G174" s="131" t="s">
        <v>8883</v>
      </c>
      <c r="H174" s="70"/>
    </row>
    <row r="175" spans="1:8" ht="14" x14ac:dyDescent="0.15">
      <c r="A175" s="22" t="s">
        <v>384</v>
      </c>
      <c r="B175" s="13" t="s">
        <v>134</v>
      </c>
      <c r="C175" s="149">
        <v>1</v>
      </c>
      <c r="D175" s="13" t="s">
        <v>385</v>
      </c>
      <c r="E175" s="13">
        <v>100</v>
      </c>
      <c r="F175" s="16" t="s">
        <v>87</v>
      </c>
      <c r="G175" s="131" t="s">
        <v>8884</v>
      </c>
      <c r="H175" s="70"/>
    </row>
    <row r="176" spans="1:8" ht="14" x14ac:dyDescent="0.15">
      <c r="A176" s="22" t="s">
        <v>384</v>
      </c>
      <c r="B176" s="13" t="s">
        <v>134</v>
      </c>
      <c r="C176" s="149">
        <v>1</v>
      </c>
      <c r="D176" s="13" t="s">
        <v>385</v>
      </c>
      <c r="E176" s="13">
        <v>100</v>
      </c>
      <c r="F176" s="16" t="s">
        <v>88</v>
      </c>
      <c r="G176" s="131" t="s">
        <v>8884</v>
      </c>
      <c r="H176" s="70"/>
    </row>
    <row r="177" spans="1:8" ht="14" x14ac:dyDescent="0.15">
      <c r="A177" s="22" t="s">
        <v>416</v>
      </c>
      <c r="B177" s="13" t="s">
        <v>134</v>
      </c>
      <c r="C177" s="149">
        <v>10</v>
      </c>
      <c r="D177" s="13" t="s">
        <v>400</v>
      </c>
      <c r="E177" s="13">
        <v>70</v>
      </c>
      <c r="F177" s="16" t="s">
        <v>87</v>
      </c>
      <c r="G177" s="131" t="s">
        <v>8885</v>
      </c>
      <c r="H177" s="70"/>
    </row>
    <row r="178" spans="1:8" ht="14" x14ac:dyDescent="0.15">
      <c r="A178" s="22" t="s">
        <v>416</v>
      </c>
      <c r="B178" s="13" t="s">
        <v>134</v>
      </c>
      <c r="C178" s="149">
        <v>10</v>
      </c>
      <c r="D178" s="13" t="s">
        <v>400</v>
      </c>
      <c r="E178" s="13">
        <v>70</v>
      </c>
      <c r="F178" s="16" t="s">
        <v>88</v>
      </c>
      <c r="G178" s="131" t="s">
        <v>8885</v>
      </c>
      <c r="H178" s="70"/>
    </row>
    <row r="179" spans="1:8" ht="14" x14ac:dyDescent="0.15">
      <c r="A179" s="22" t="s">
        <v>554</v>
      </c>
      <c r="B179" s="13" t="s">
        <v>134</v>
      </c>
      <c r="C179" s="149">
        <v>13</v>
      </c>
      <c r="D179" s="13" t="s">
        <v>385</v>
      </c>
      <c r="E179" s="13">
        <v>90</v>
      </c>
      <c r="F179" s="16" t="s">
        <v>87</v>
      </c>
      <c r="G179" s="131" t="s">
        <v>8886</v>
      </c>
      <c r="H179" s="70"/>
    </row>
    <row r="180" spans="1:8" ht="14" x14ac:dyDescent="0.15">
      <c r="A180" s="22" t="s">
        <v>554</v>
      </c>
      <c r="B180" s="13" t="s">
        <v>134</v>
      </c>
      <c r="C180" s="149">
        <v>13</v>
      </c>
      <c r="D180" s="13" t="s">
        <v>385</v>
      </c>
      <c r="E180" s="13">
        <v>90</v>
      </c>
      <c r="F180" s="16" t="s">
        <v>88</v>
      </c>
      <c r="G180" s="131" t="s">
        <v>8886</v>
      </c>
      <c r="H180" s="70"/>
    </row>
    <row r="181" spans="1:8" ht="14" x14ac:dyDescent="0.15">
      <c r="A181" s="22" t="s">
        <v>384</v>
      </c>
      <c r="B181" s="13" t="s">
        <v>134</v>
      </c>
      <c r="C181" s="149">
        <v>33</v>
      </c>
      <c r="D181" s="13" t="s">
        <v>385</v>
      </c>
      <c r="E181" s="13">
        <v>100</v>
      </c>
      <c r="F181" s="16" t="s">
        <v>87</v>
      </c>
      <c r="G181" s="131" t="s">
        <v>8884</v>
      </c>
      <c r="H181" s="70"/>
    </row>
    <row r="182" spans="1:8" ht="14" x14ac:dyDescent="0.15">
      <c r="A182" s="22" t="s">
        <v>394</v>
      </c>
      <c r="B182" s="13" t="s">
        <v>134</v>
      </c>
      <c r="C182" s="149">
        <v>39</v>
      </c>
      <c r="D182" s="13" t="s">
        <v>395</v>
      </c>
      <c r="E182" s="13">
        <v>100</v>
      </c>
      <c r="F182" s="16" t="s">
        <v>87</v>
      </c>
      <c r="G182" s="131" t="s">
        <v>9428</v>
      </c>
      <c r="H182" s="70"/>
    </row>
    <row r="183" spans="1:8" ht="14" x14ac:dyDescent="0.15">
      <c r="A183" s="22" t="s">
        <v>394</v>
      </c>
      <c r="B183" s="13" t="s">
        <v>134</v>
      </c>
      <c r="C183" s="149">
        <v>39</v>
      </c>
      <c r="D183" s="13" t="s">
        <v>395</v>
      </c>
      <c r="E183" s="13">
        <v>100</v>
      </c>
      <c r="F183" s="16" t="s">
        <v>88</v>
      </c>
      <c r="G183" s="131" t="s">
        <v>9428</v>
      </c>
      <c r="H183" s="70"/>
    </row>
    <row r="184" spans="1:8" ht="14" x14ac:dyDescent="0.15">
      <c r="A184" s="22" t="s">
        <v>554</v>
      </c>
      <c r="B184" s="13" t="s">
        <v>134</v>
      </c>
      <c r="C184" s="149">
        <v>48</v>
      </c>
      <c r="D184" s="13" t="s">
        <v>385</v>
      </c>
      <c r="E184" s="13">
        <v>90</v>
      </c>
      <c r="F184" s="16" t="s">
        <v>87</v>
      </c>
      <c r="G184" s="131" t="s">
        <v>8886</v>
      </c>
      <c r="H184" s="70"/>
    </row>
    <row r="185" spans="1:8" ht="14" x14ac:dyDescent="0.15">
      <c r="A185" s="22" t="s">
        <v>554</v>
      </c>
      <c r="B185" s="13" t="s">
        <v>134</v>
      </c>
      <c r="C185" s="149">
        <v>48</v>
      </c>
      <c r="D185" s="13" t="s">
        <v>385</v>
      </c>
      <c r="E185" s="13">
        <v>90</v>
      </c>
      <c r="F185" s="16" t="s">
        <v>88</v>
      </c>
      <c r="G185" s="131" t="s">
        <v>8886</v>
      </c>
      <c r="H185" s="70"/>
    </row>
    <row r="186" spans="1:8" ht="13" x14ac:dyDescent="0.15">
      <c r="A186" s="12" t="s">
        <v>867</v>
      </c>
      <c r="B186" s="18" t="s">
        <v>137</v>
      </c>
      <c r="C186" s="42">
        <v>20</v>
      </c>
      <c r="D186" s="18" t="s">
        <v>389</v>
      </c>
      <c r="E186" s="18">
        <v>80</v>
      </c>
      <c r="F186" s="18" t="s">
        <v>88</v>
      </c>
      <c r="G186" s="31" t="s">
        <v>8887</v>
      </c>
      <c r="H186" s="70"/>
    </row>
    <row r="187" spans="1:8" ht="14" x14ac:dyDescent="0.15">
      <c r="A187" s="15" t="s">
        <v>406</v>
      </c>
      <c r="B187" s="20" t="s">
        <v>137</v>
      </c>
      <c r="C187" s="39">
        <v>150</v>
      </c>
      <c r="D187" s="20" t="s">
        <v>392</v>
      </c>
      <c r="E187" s="20">
        <v>100</v>
      </c>
      <c r="F187" s="18" t="s">
        <v>87</v>
      </c>
      <c r="G187" s="150" t="s">
        <v>8888</v>
      </c>
      <c r="H187" s="70"/>
    </row>
    <row r="188" spans="1:8" ht="14" x14ac:dyDescent="0.15">
      <c r="A188" s="15" t="s">
        <v>861</v>
      </c>
      <c r="B188" s="20" t="s">
        <v>137</v>
      </c>
      <c r="C188" s="39" t="s">
        <v>1120</v>
      </c>
      <c r="D188" s="20" t="s">
        <v>407</v>
      </c>
      <c r="E188" s="20">
        <v>70</v>
      </c>
      <c r="F188" s="18" t="s">
        <v>87</v>
      </c>
      <c r="G188" s="150" t="s">
        <v>8889</v>
      </c>
      <c r="H188" s="70"/>
    </row>
    <row r="189" spans="1:8" ht="14" x14ac:dyDescent="0.15">
      <c r="A189" s="22" t="s">
        <v>509</v>
      </c>
      <c r="B189" s="13" t="s">
        <v>140</v>
      </c>
      <c r="C189" s="149">
        <v>22</v>
      </c>
      <c r="D189" s="13" t="s">
        <v>407</v>
      </c>
      <c r="E189" s="13">
        <v>110</v>
      </c>
      <c r="F189" s="16" t="s">
        <v>87</v>
      </c>
      <c r="G189" s="131" t="s">
        <v>8890</v>
      </c>
      <c r="H189" s="70"/>
    </row>
    <row r="190" spans="1:8" ht="14" x14ac:dyDescent="0.15">
      <c r="A190" s="22" t="s">
        <v>509</v>
      </c>
      <c r="B190" s="13" t="s">
        <v>140</v>
      </c>
      <c r="C190" s="149">
        <v>22</v>
      </c>
      <c r="D190" s="13" t="s">
        <v>407</v>
      </c>
      <c r="E190" s="13">
        <v>110</v>
      </c>
      <c r="F190" s="16" t="s">
        <v>88</v>
      </c>
      <c r="G190" s="131" t="s">
        <v>8890</v>
      </c>
      <c r="H190" s="70"/>
    </row>
    <row r="191" spans="1:8" ht="14" x14ac:dyDescent="0.15">
      <c r="A191" s="22" t="s">
        <v>509</v>
      </c>
      <c r="B191" s="13" t="s">
        <v>140</v>
      </c>
      <c r="C191" s="149" t="s">
        <v>1138</v>
      </c>
      <c r="D191" s="13" t="s">
        <v>407</v>
      </c>
      <c r="E191" s="13">
        <v>110</v>
      </c>
      <c r="F191" s="16" t="s">
        <v>87</v>
      </c>
      <c r="G191" s="131" t="s">
        <v>8890</v>
      </c>
      <c r="H191" s="70"/>
    </row>
    <row r="192" spans="1:8" ht="14" x14ac:dyDescent="0.15">
      <c r="A192" s="22" t="s">
        <v>8891</v>
      </c>
      <c r="B192" s="13" t="s">
        <v>7239</v>
      </c>
      <c r="C192" s="149">
        <v>45</v>
      </c>
      <c r="D192" s="13" t="s">
        <v>392</v>
      </c>
      <c r="E192" s="13">
        <v>40</v>
      </c>
      <c r="F192" s="16" t="s">
        <v>87</v>
      </c>
      <c r="G192" s="131" t="s">
        <v>8892</v>
      </c>
      <c r="H192" s="70"/>
    </row>
    <row r="193" spans="1:8" ht="14" x14ac:dyDescent="0.15">
      <c r="A193" s="22" t="s">
        <v>8891</v>
      </c>
      <c r="B193" s="13" t="s">
        <v>7239</v>
      </c>
      <c r="C193" s="149">
        <v>45</v>
      </c>
      <c r="D193" s="13" t="s">
        <v>392</v>
      </c>
      <c r="E193" s="13">
        <v>40</v>
      </c>
      <c r="F193" s="16" t="s">
        <v>88</v>
      </c>
      <c r="G193" s="131" t="s">
        <v>8892</v>
      </c>
      <c r="H193" s="70"/>
    </row>
    <row r="194" spans="1:8" ht="14" x14ac:dyDescent="0.15">
      <c r="A194" s="22" t="s">
        <v>8893</v>
      </c>
      <c r="B194" s="13" t="s">
        <v>7239</v>
      </c>
      <c r="C194" s="149">
        <v>84</v>
      </c>
      <c r="D194" s="13" t="s">
        <v>469</v>
      </c>
      <c r="E194" s="13"/>
      <c r="F194" s="16" t="s">
        <v>87</v>
      </c>
      <c r="G194" s="131" t="s">
        <v>8894</v>
      </c>
      <c r="H194" s="70"/>
    </row>
    <row r="195" spans="1:8" ht="14" x14ac:dyDescent="0.15">
      <c r="A195" s="22" t="s">
        <v>8893</v>
      </c>
      <c r="B195" s="13" t="s">
        <v>7239</v>
      </c>
      <c r="C195" s="149">
        <v>84</v>
      </c>
      <c r="D195" s="13" t="s">
        <v>469</v>
      </c>
      <c r="E195" s="13"/>
      <c r="F195" s="16" t="s">
        <v>88</v>
      </c>
      <c r="G195" s="131" t="s">
        <v>8894</v>
      </c>
      <c r="H195" s="70"/>
    </row>
    <row r="196" spans="1:8" ht="14" x14ac:dyDescent="0.15">
      <c r="A196" s="22" t="s">
        <v>8895</v>
      </c>
      <c r="B196" s="13" t="s">
        <v>7239</v>
      </c>
      <c r="C196" s="149">
        <v>84</v>
      </c>
      <c r="D196" s="13" t="s">
        <v>469</v>
      </c>
      <c r="E196" s="13"/>
      <c r="F196" s="16" t="s">
        <v>87</v>
      </c>
      <c r="G196" s="131" t="s">
        <v>8894</v>
      </c>
      <c r="H196" s="70"/>
    </row>
    <row r="197" spans="1:8" ht="14" x14ac:dyDescent="0.15">
      <c r="A197" s="22" t="s">
        <v>8896</v>
      </c>
      <c r="B197" s="13" t="s">
        <v>146</v>
      </c>
      <c r="C197" s="149">
        <v>52</v>
      </c>
      <c r="D197" s="13" t="s">
        <v>392</v>
      </c>
      <c r="E197" s="13">
        <v>70</v>
      </c>
      <c r="F197" s="16" t="s">
        <v>87</v>
      </c>
      <c r="G197" s="131" t="s">
        <v>8897</v>
      </c>
      <c r="H197" s="70"/>
    </row>
    <row r="198" spans="1:8" ht="14" x14ac:dyDescent="0.15">
      <c r="A198" s="22" t="s">
        <v>8896</v>
      </c>
      <c r="B198" s="13" t="s">
        <v>146</v>
      </c>
      <c r="C198" s="149">
        <v>52</v>
      </c>
      <c r="D198" s="13" t="s">
        <v>392</v>
      </c>
      <c r="E198" s="13">
        <v>70</v>
      </c>
      <c r="F198" s="16" t="s">
        <v>88</v>
      </c>
      <c r="G198" s="131" t="s">
        <v>8897</v>
      </c>
      <c r="H198" s="70"/>
    </row>
    <row r="199" spans="1:8" ht="14" x14ac:dyDescent="0.15">
      <c r="A199" s="22" t="s">
        <v>8898</v>
      </c>
      <c r="B199" s="13" t="s">
        <v>146</v>
      </c>
      <c r="C199" s="149">
        <v>52</v>
      </c>
      <c r="D199" s="13" t="s">
        <v>392</v>
      </c>
      <c r="E199" s="13">
        <v>70</v>
      </c>
      <c r="F199" s="16" t="s">
        <v>87</v>
      </c>
      <c r="G199" s="131" t="s">
        <v>8897</v>
      </c>
      <c r="H199" s="70"/>
    </row>
    <row r="200" spans="1:8" ht="14" x14ac:dyDescent="0.15">
      <c r="A200" s="22" t="s">
        <v>1197</v>
      </c>
      <c r="B200" s="13" t="s">
        <v>149</v>
      </c>
      <c r="C200" s="149">
        <v>25</v>
      </c>
      <c r="D200" s="13" t="s">
        <v>395</v>
      </c>
      <c r="E200" s="13">
        <v>70</v>
      </c>
      <c r="F200" s="16" t="s">
        <v>87</v>
      </c>
      <c r="G200" s="131" t="s">
        <v>8899</v>
      </c>
      <c r="H200" s="70"/>
    </row>
    <row r="201" spans="1:8" ht="14" x14ac:dyDescent="0.15">
      <c r="A201" s="22" t="s">
        <v>8900</v>
      </c>
      <c r="B201" s="13" t="s">
        <v>149</v>
      </c>
      <c r="C201" s="149">
        <v>63</v>
      </c>
      <c r="D201" s="13" t="s">
        <v>404</v>
      </c>
      <c r="E201" s="13">
        <v>50</v>
      </c>
      <c r="F201" s="16" t="s">
        <v>88</v>
      </c>
      <c r="G201" s="131" t="s">
        <v>8901</v>
      </c>
      <c r="H201" s="70"/>
    </row>
    <row r="202" spans="1:8" ht="14" x14ac:dyDescent="0.15">
      <c r="A202" s="22" t="s">
        <v>1310</v>
      </c>
      <c r="B202" s="13" t="s">
        <v>149</v>
      </c>
      <c r="C202" s="149">
        <v>93</v>
      </c>
      <c r="D202" s="13" t="s">
        <v>392</v>
      </c>
      <c r="E202" s="13">
        <v>90</v>
      </c>
      <c r="F202" s="16" t="s">
        <v>87</v>
      </c>
      <c r="G202" s="131" t="s">
        <v>8902</v>
      </c>
      <c r="H202" s="70"/>
    </row>
    <row r="203" spans="1:8" ht="14" x14ac:dyDescent="0.15">
      <c r="A203" s="22" t="s">
        <v>1311</v>
      </c>
      <c r="B203" s="13" t="s">
        <v>149</v>
      </c>
      <c r="C203" s="149">
        <v>94</v>
      </c>
      <c r="D203" s="13" t="s">
        <v>392</v>
      </c>
      <c r="E203" s="13">
        <v>100</v>
      </c>
      <c r="F203" s="16" t="s">
        <v>87</v>
      </c>
      <c r="G203" s="131" t="s">
        <v>8902</v>
      </c>
      <c r="H203" s="70"/>
    </row>
    <row r="204" spans="1:8" ht="14" x14ac:dyDescent="0.15">
      <c r="A204" s="22" t="s">
        <v>1317</v>
      </c>
      <c r="B204" s="13" t="s">
        <v>152</v>
      </c>
      <c r="C204" s="149">
        <v>2</v>
      </c>
      <c r="D204" s="13" t="s">
        <v>1318</v>
      </c>
      <c r="E204" s="13">
        <v>80</v>
      </c>
      <c r="F204" s="16" t="s">
        <v>87</v>
      </c>
      <c r="G204" s="131" t="s">
        <v>8903</v>
      </c>
      <c r="H204" s="70"/>
    </row>
    <row r="205" spans="1:8" ht="14" x14ac:dyDescent="0.15">
      <c r="A205" s="22" t="s">
        <v>1317</v>
      </c>
      <c r="B205" s="13" t="s">
        <v>152</v>
      </c>
      <c r="C205" s="149">
        <v>2</v>
      </c>
      <c r="D205" s="13" t="s">
        <v>1318</v>
      </c>
      <c r="E205" s="13">
        <v>80</v>
      </c>
      <c r="F205" s="16" t="s">
        <v>88</v>
      </c>
      <c r="G205" s="131" t="s">
        <v>8903</v>
      </c>
      <c r="H205" s="70"/>
    </row>
    <row r="206" spans="1:8" ht="14" x14ac:dyDescent="0.15">
      <c r="A206" s="22" t="s">
        <v>1326</v>
      </c>
      <c r="B206" s="13" t="s">
        <v>152</v>
      </c>
      <c r="C206" s="149">
        <v>8</v>
      </c>
      <c r="D206" s="13" t="s">
        <v>1327</v>
      </c>
      <c r="E206" s="13">
        <v>80</v>
      </c>
      <c r="F206" s="16" t="s">
        <v>87</v>
      </c>
      <c r="G206" s="131" t="s">
        <v>8903</v>
      </c>
      <c r="H206" s="70"/>
    </row>
    <row r="207" spans="1:8" ht="14" x14ac:dyDescent="0.15">
      <c r="A207" s="22" t="s">
        <v>1326</v>
      </c>
      <c r="B207" s="13" t="s">
        <v>152</v>
      </c>
      <c r="C207" s="149">
        <v>8</v>
      </c>
      <c r="D207" s="13" t="s">
        <v>1327</v>
      </c>
      <c r="E207" s="13">
        <v>80</v>
      </c>
      <c r="F207" s="16" t="s">
        <v>88</v>
      </c>
      <c r="G207" s="131" t="s">
        <v>8903</v>
      </c>
      <c r="H207" s="70"/>
    </row>
    <row r="208" spans="1:8" ht="14" x14ac:dyDescent="0.15">
      <c r="A208" s="22" t="s">
        <v>1332</v>
      </c>
      <c r="B208" s="13" t="s">
        <v>152</v>
      </c>
      <c r="C208" s="149">
        <v>12</v>
      </c>
      <c r="D208" s="13" t="s">
        <v>1330</v>
      </c>
      <c r="E208" s="13">
        <v>80</v>
      </c>
      <c r="F208" s="16" t="s">
        <v>87</v>
      </c>
      <c r="G208" s="131" t="s">
        <v>8903</v>
      </c>
      <c r="H208" s="70"/>
    </row>
    <row r="209" spans="1:8" ht="14" x14ac:dyDescent="0.15">
      <c r="A209" s="22" t="s">
        <v>1332</v>
      </c>
      <c r="B209" s="13" t="s">
        <v>152</v>
      </c>
      <c r="C209" s="149">
        <v>12</v>
      </c>
      <c r="D209" s="13" t="s">
        <v>1330</v>
      </c>
      <c r="E209" s="13">
        <v>80</v>
      </c>
      <c r="F209" s="16" t="s">
        <v>88</v>
      </c>
      <c r="G209" s="131" t="s">
        <v>8903</v>
      </c>
      <c r="H209" s="70"/>
    </row>
    <row r="210" spans="1:8" ht="14" x14ac:dyDescent="0.15">
      <c r="A210" s="22" t="s">
        <v>1336</v>
      </c>
      <c r="B210" s="13" t="s">
        <v>152</v>
      </c>
      <c r="C210" s="149">
        <v>19</v>
      </c>
      <c r="D210" s="13" t="s">
        <v>395</v>
      </c>
      <c r="E210" s="13">
        <v>80</v>
      </c>
      <c r="F210" s="16" t="s">
        <v>87</v>
      </c>
      <c r="G210" s="131" t="s">
        <v>8904</v>
      </c>
      <c r="H210" s="70"/>
    </row>
    <row r="211" spans="1:8" ht="14" x14ac:dyDescent="0.15">
      <c r="A211" s="22" t="s">
        <v>1336</v>
      </c>
      <c r="B211" s="13" t="s">
        <v>152</v>
      </c>
      <c r="C211" s="149">
        <v>19</v>
      </c>
      <c r="D211" s="13" t="s">
        <v>395</v>
      </c>
      <c r="E211" s="13">
        <v>80</v>
      </c>
      <c r="F211" s="16" t="s">
        <v>88</v>
      </c>
      <c r="G211" s="131" t="s">
        <v>8904</v>
      </c>
      <c r="H211" s="70"/>
    </row>
    <row r="212" spans="1:8" ht="14" x14ac:dyDescent="0.15">
      <c r="A212" s="22" t="s">
        <v>1343</v>
      </c>
      <c r="B212" s="13" t="s">
        <v>152</v>
      </c>
      <c r="C212" s="149">
        <v>27</v>
      </c>
      <c r="D212" s="13" t="s">
        <v>404</v>
      </c>
      <c r="E212" s="13">
        <v>50</v>
      </c>
      <c r="F212" s="16" t="s">
        <v>87</v>
      </c>
      <c r="G212" s="131" t="s">
        <v>8905</v>
      </c>
      <c r="H212" s="70"/>
    </row>
    <row r="213" spans="1:8" ht="14" x14ac:dyDescent="0.15">
      <c r="A213" s="22" t="s">
        <v>1343</v>
      </c>
      <c r="B213" s="13" t="s">
        <v>152</v>
      </c>
      <c r="C213" s="149">
        <v>27</v>
      </c>
      <c r="D213" s="13" t="s">
        <v>404</v>
      </c>
      <c r="E213" s="13">
        <v>50</v>
      </c>
      <c r="F213" s="16" t="s">
        <v>88</v>
      </c>
      <c r="G213" s="131" t="s">
        <v>8905</v>
      </c>
      <c r="H213" s="70"/>
    </row>
    <row r="214" spans="1:8" ht="14" x14ac:dyDescent="0.15">
      <c r="A214" s="22" t="s">
        <v>1345</v>
      </c>
      <c r="B214" s="13" t="s">
        <v>152</v>
      </c>
      <c r="C214" s="149">
        <v>32</v>
      </c>
      <c r="D214" s="13" t="s">
        <v>385</v>
      </c>
      <c r="E214" s="13">
        <v>50</v>
      </c>
      <c r="F214" s="16" t="s">
        <v>87</v>
      </c>
      <c r="G214" s="131" t="s">
        <v>8906</v>
      </c>
      <c r="H214" s="70"/>
    </row>
    <row r="215" spans="1:8" ht="14" x14ac:dyDescent="0.15">
      <c r="A215" s="22" t="s">
        <v>1345</v>
      </c>
      <c r="B215" s="13" t="s">
        <v>152</v>
      </c>
      <c r="C215" s="149">
        <v>32</v>
      </c>
      <c r="D215" s="13" t="s">
        <v>385</v>
      </c>
      <c r="E215" s="13">
        <v>50</v>
      </c>
      <c r="F215" s="16" t="s">
        <v>88</v>
      </c>
      <c r="G215" s="131" t="s">
        <v>8906</v>
      </c>
      <c r="H215" s="70"/>
    </row>
    <row r="216" spans="1:8" ht="14" x14ac:dyDescent="0.15">
      <c r="A216" s="22" t="s">
        <v>1364</v>
      </c>
      <c r="B216" s="13" t="s">
        <v>152</v>
      </c>
      <c r="C216" s="149">
        <v>81</v>
      </c>
      <c r="D216" s="13" t="s">
        <v>469</v>
      </c>
      <c r="E216" s="13"/>
      <c r="F216" s="16" t="s">
        <v>87</v>
      </c>
      <c r="G216" s="131" t="s">
        <v>8907</v>
      </c>
      <c r="H216" s="70"/>
    </row>
    <row r="217" spans="1:8" ht="14" x14ac:dyDescent="0.15">
      <c r="A217" s="22" t="s">
        <v>1364</v>
      </c>
      <c r="B217" s="13" t="s">
        <v>152</v>
      </c>
      <c r="C217" s="149">
        <v>81</v>
      </c>
      <c r="D217" s="13" t="s">
        <v>469</v>
      </c>
      <c r="E217" s="13"/>
      <c r="F217" s="16" t="s">
        <v>88</v>
      </c>
      <c r="G217" s="131" t="s">
        <v>8907</v>
      </c>
      <c r="H217" s="70"/>
    </row>
    <row r="218" spans="1:8" ht="28" x14ac:dyDescent="0.15">
      <c r="A218" s="22" t="s">
        <v>1276</v>
      </c>
      <c r="B218" s="13" t="s">
        <v>152</v>
      </c>
      <c r="C218" s="149">
        <v>96</v>
      </c>
      <c r="D218" s="13" t="s">
        <v>858</v>
      </c>
      <c r="E218" s="13">
        <v>70</v>
      </c>
      <c r="F218" s="16" t="s">
        <v>87</v>
      </c>
      <c r="G218" s="131" t="s">
        <v>8908</v>
      </c>
      <c r="H218" s="70"/>
    </row>
    <row r="219" spans="1:8" ht="14" x14ac:dyDescent="0.15">
      <c r="A219" s="22" t="s">
        <v>556</v>
      </c>
      <c r="B219" s="13" t="s">
        <v>157</v>
      </c>
      <c r="C219" s="149">
        <v>25</v>
      </c>
      <c r="D219" s="13" t="s">
        <v>385</v>
      </c>
      <c r="E219" s="13">
        <v>80</v>
      </c>
      <c r="F219" s="16" t="s">
        <v>87</v>
      </c>
      <c r="G219" s="131" t="s">
        <v>8909</v>
      </c>
      <c r="H219" s="70"/>
    </row>
    <row r="220" spans="1:8" ht="14" x14ac:dyDescent="0.15">
      <c r="A220" s="22" t="s">
        <v>556</v>
      </c>
      <c r="B220" s="13" t="s">
        <v>157</v>
      </c>
      <c r="C220" s="149">
        <v>25</v>
      </c>
      <c r="D220" s="13" t="s">
        <v>385</v>
      </c>
      <c r="E220" s="13">
        <v>80</v>
      </c>
      <c r="F220" s="16" t="s">
        <v>88</v>
      </c>
      <c r="G220" s="131" t="s">
        <v>8909</v>
      </c>
      <c r="H220" s="70"/>
    </row>
    <row r="221" spans="1:8" ht="14" x14ac:dyDescent="0.15">
      <c r="A221" s="22" t="s">
        <v>8910</v>
      </c>
      <c r="B221" s="13" t="s">
        <v>157</v>
      </c>
      <c r="C221" s="149">
        <v>32</v>
      </c>
      <c r="D221" s="13" t="s">
        <v>385</v>
      </c>
      <c r="E221" s="13">
        <v>50</v>
      </c>
      <c r="F221" s="16" t="s">
        <v>87</v>
      </c>
      <c r="G221" s="131" t="s">
        <v>8911</v>
      </c>
      <c r="H221" s="70"/>
    </row>
    <row r="222" spans="1:8" ht="14" x14ac:dyDescent="0.15">
      <c r="A222" s="22" t="s">
        <v>8910</v>
      </c>
      <c r="B222" s="13" t="s">
        <v>157</v>
      </c>
      <c r="C222" s="149">
        <v>32</v>
      </c>
      <c r="D222" s="13" t="s">
        <v>385</v>
      </c>
      <c r="E222" s="13">
        <v>50</v>
      </c>
      <c r="F222" s="16" t="s">
        <v>88</v>
      </c>
      <c r="G222" s="131" t="s">
        <v>8911</v>
      </c>
      <c r="H222" s="70"/>
    </row>
    <row r="223" spans="1:8" ht="14" x14ac:dyDescent="0.15">
      <c r="A223" s="22" t="s">
        <v>8912</v>
      </c>
      <c r="B223" s="13" t="s">
        <v>157</v>
      </c>
      <c r="C223" s="149">
        <v>32</v>
      </c>
      <c r="D223" s="13" t="s">
        <v>385</v>
      </c>
      <c r="E223" s="13">
        <v>50</v>
      </c>
      <c r="F223" s="16" t="s">
        <v>87</v>
      </c>
      <c r="G223" s="131" t="s">
        <v>8911</v>
      </c>
      <c r="H223" s="70"/>
    </row>
    <row r="224" spans="1:8" ht="14" x14ac:dyDescent="0.15">
      <c r="A224" s="22" t="s">
        <v>8913</v>
      </c>
      <c r="B224" s="13" t="s">
        <v>163</v>
      </c>
      <c r="C224" s="149">
        <v>48</v>
      </c>
      <c r="D224" s="13" t="s">
        <v>389</v>
      </c>
      <c r="E224" s="13">
        <v>70</v>
      </c>
      <c r="F224" s="16" t="s">
        <v>88</v>
      </c>
      <c r="G224" s="131" t="s">
        <v>8914</v>
      </c>
      <c r="H224" s="70"/>
    </row>
    <row r="225" spans="1:8" ht="14" x14ac:dyDescent="0.15">
      <c r="A225" s="22" t="s">
        <v>8915</v>
      </c>
      <c r="B225" s="13" t="s">
        <v>163</v>
      </c>
      <c r="C225" s="149">
        <v>48</v>
      </c>
      <c r="D225" s="13" t="s">
        <v>389</v>
      </c>
      <c r="E225" s="13">
        <v>70</v>
      </c>
      <c r="F225" s="16" t="s">
        <v>87</v>
      </c>
      <c r="G225" s="131" t="s">
        <v>8914</v>
      </c>
      <c r="H225" s="70"/>
    </row>
    <row r="226" spans="1:8" ht="14" x14ac:dyDescent="0.15">
      <c r="A226" s="22" t="s">
        <v>867</v>
      </c>
      <c r="B226" s="13" t="s">
        <v>178</v>
      </c>
      <c r="C226" s="149">
        <v>19</v>
      </c>
      <c r="D226" s="13" t="s">
        <v>404</v>
      </c>
      <c r="E226" s="13">
        <v>80</v>
      </c>
      <c r="F226" s="16" t="s">
        <v>87</v>
      </c>
      <c r="G226" s="131" t="s">
        <v>8916</v>
      </c>
      <c r="H226" s="70"/>
    </row>
    <row r="227" spans="1:8" ht="14" x14ac:dyDescent="0.15">
      <c r="A227" s="22" t="s">
        <v>867</v>
      </c>
      <c r="B227" s="13" t="s">
        <v>178</v>
      </c>
      <c r="C227" s="149">
        <v>19</v>
      </c>
      <c r="D227" s="13" t="s">
        <v>404</v>
      </c>
      <c r="E227" s="13">
        <v>80</v>
      </c>
      <c r="F227" s="16" t="s">
        <v>88</v>
      </c>
      <c r="G227" s="131" t="s">
        <v>8916</v>
      </c>
      <c r="H227" s="70"/>
    </row>
    <row r="228" spans="1:8" ht="14" x14ac:dyDescent="0.15">
      <c r="A228" s="22" t="s">
        <v>1067</v>
      </c>
      <c r="B228" s="13" t="s">
        <v>206</v>
      </c>
      <c r="C228" s="149">
        <v>15</v>
      </c>
      <c r="D228" s="13" t="s">
        <v>385</v>
      </c>
      <c r="E228" s="13">
        <v>60</v>
      </c>
      <c r="F228" s="16" t="s">
        <v>87</v>
      </c>
      <c r="G228" s="131" t="s">
        <v>8917</v>
      </c>
      <c r="H228" s="70"/>
    </row>
    <row r="229" spans="1:8" ht="14" x14ac:dyDescent="0.15">
      <c r="A229" s="22" t="s">
        <v>1067</v>
      </c>
      <c r="B229" s="13" t="s">
        <v>206</v>
      </c>
      <c r="C229" s="149">
        <v>15</v>
      </c>
      <c r="D229" s="13" t="s">
        <v>385</v>
      </c>
      <c r="E229" s="13">
        <v>60</v>
      </c>
      <c r="F229" s="16" t="s">
        <v>88</v>
      </c>
      <c r="G229" s="131" t="s">
        <v>8917</v>
      </c>
      <c r="H229" s="70"/>
    </row>
    <row r="230" spans="1:8" ht="14" x14ac:dyDescent="0.15">
      <c r="A230" s="22" t="s">
        <v>1792</v>
      </c>
      <c r="B230" s="13" t="s">
        <v>210</v>
      </c>
      <c r="C230" s="149">
        <v>16</v>
      </c>
      <c r="D230" s="13" t="s">
        <v>847</v>
      </c>
      <c r="E230" s="13">
        <v>90</v>
      </c>
      <c r="F230" s="16" t="s">
        <v>87</v>
      </c>
      <c r="G230" s="131" t="s">
        <v>8918</v>
      </c>
      <c r="H230" s="70"/>
    </row>
    <row r="231" spans="1:8" ht="14" x14ac:dyDescent="0.15">
      <c r="A231" s="22" t="s">
        <v>1792</v>
      </c>
      <c r="B231" s="13" t="s">
        <v>210</v>
      </c>
      <c r="C231" s="149">
        <v>16</v>
      </c>
      <c r="D231" s="13" t="s">
        <v>847</v>
      </c>
      <c r="E231" s="13">
        <v>90</v>
      </c>
      <c r="F231" s="16" t="s">
        <v>88</v>
      </c>
      <c r="G231" s="131" t="s">
        <v>8918</v>
      </c>
      <c r="H231" s="70"/>
    </row>
    <row r="232" spans="1:8" ht="14" x14ac:dyDescent="0.15">
      <c r="A232" s="22" t="s">
        <v>1933</v>
      </c>
      <c r="B232" s="13" t="s">
        <v>214</v>
      </c>
      <c r="C232" s="149">
        <v>84</v>
      </c>
      <c r="D232" s="13" t="s">
        <v>469</v>
      </c>
      <c r="E232" s="13">
        <v>50</v>
      </c>
      <c r="F232" s="16" t="s">
        <v>87</v>
      </c>
      <c r="G232" s="131" t="s">
        <v>8919</v>
      </c>
      <c r="H232" s="70"/>
    </row>
    <row r="233" spans="1:8" ht="14" x14ac:dyDescent="0.15">
      <c r="A233" s="22" t="s">
        <v>1933</v>
      </c>
      <c r="B233" s="13" t="s">
        <v>214</v>
      </c>
      <c r="C233" s="149">
        <v>84</v>
      </c>
      <c r="D233" s="13" t="s">
        <v>469</v>
      </c>
      <c r="E233" s="13">
        <v>50</v>
      </c>
      <c r="F233" s="16" t="s">
        <v>88</v>
      </c>
      <c r="G233" s="131" t="s">
        <v>8919</v>
      </c>
      <c r="H233" s="70"/>
    </row>
    <row r="234" spans="1:8" ht="14" x14ac:dyDescent="0.15">
      <c r="A234" s="22" t="s">
        <v>1948</v>
      </c>
      <c r="B234" s="13" t="s">
        <v>222</v>
      </c>
      <c r="C234" s="149">
        <v>21</v>
      </c>
      <c r="D234" s="13" t="s">
        <v>400</v>
      </c>
      <c r="E234" s="13">
        <v>140</v>
      </c>
      <c r="F234" s="16" t="s">
        <v>87</v>
      </c>
      <c r="G234" s="131" t="s">
        <v>8920</v>
      </c>
      <c r="H234" s="70"/>
    </row>
    <row r="235" spans="1:8" ht="14" x14ac:dyDescent="0.15">
      <c r="A235" s="22" t="s">
        <v>1948</v>
      </c>
      <c r="B235" s="13" t="s">
        <v>222</v>
      </c>
      <c r="C235" s="149">
        <v>21</v>
      </c>
      <c r="D235" s="13" t="s">
        <v>400</v>
      </c>
      <c r="E235" s="13">
        <v>140</v>
      </c>
      <c r="F235" s="16" t="s">
        <v>88</v>
      </c>
      <c r="G235" s="131" t="s">
        <v>8920</v>
      </c>
      <c r="H235" s="70"/>
    </row>
    <row r="236" spans="1:8" ht="14" x14ac:dyDescent="0.15">
      <c r="A236" s="22" t="s">
        <v>448</v>
      </c>
      <c r="B236" s="13" t="s">
        <v>222</v>
      </c>
      <c r="C236" s="149">
        <v>62</v>
      </c>
      <c r="D236" s="13" t="s">
        <v>385</v>
      </c>
      <c r="E236" s="13">
        <v>50</v>
      </c>
      <c r="F236" s="16" t="s">
        <v>87</v>
      </c>
      <c r="G236" s="131" t="s">
        <v>8921</v>
      </c>
      <c r="H236" s="70"/>
    </row>
    <row r="237" spans="1:8" ht="14" x14ac:dyDescent="0.15">
      <c r="A237" s="22" t="s">
        <v>448</v>
      </c>
      <c r="B237" s="13" t="s">
        <v>222</v>
      </c>
      <c r="C237" s="149">
        <v>62</v>
      </c>
      <c r="D237" s="13" t="s">
        <v>385</v>
      </c>
      <c r="E237" s="13">
        <v>50</v>
      </c>
      <c r="F237" s="16" t="s">
        <v>88</v>
      </c>
      <c r="G237" s="131" t="s">
        <v>8921</v>
      </c>
      <c r="H237" s="70"/>
    </row>
    <row r="238" spans="1:8" ht="14" x14ac:dyDescent="0.15">
      <c r="A238" s="22" t="s">
        <v>1816</v>
      </c>
      <c r="B238" s="13" t="s">
        <v>234</v>
      </c>
      <c r="C238" s="149">
        <v>118</v>
      </c>
      <c r="D238" s="13" t="s">
        <v>404</v>
      </c>
      <c r="E238" s="13">
        <v>60</v>
      </c>
      <c r="F238" s="16" t="s">
        <v>87</v>
      </c>
      <c r="G238" s="131" t="s">
        <v>8922</v>
      </c>
      <c r="H238" s="70"/>
    </row>
    <row r="239" spans="1:8" ht="14" x14ac:dyDescent="0.15">
      <c r="A239" s="22" t="s">
        <v>1816</v>
      </c>
      <c r="B239" s="13" t="s">
        <v>234</v>
      </c>
      <c r="C239" s="149">
        <v>118</v>
      </c>
      <c r="D239" s="13" t="s">
        <v>404</v>
      </c>
      <c r="E239" s="13">
        <v>60</v>
      </c>
      <c r="F239" s="16" t="s">
        <v>88</v>
      </c>
      <c r="G239" s="131" t="s">
        <v>8922</v>
      </c>
      <c r="H239" s="70"/>
    </row>
    <row r="240" spans="1:8" ht="14" x14ac:dyDescent="0.15">
      <c r="A240" s="22" t="s">
        <v>8923</v>
      </c>
      <c r="B240" s="13" t="s">
        <v>242</v>
      </c>
      <c r="C240" s="149">
        <v>114</v>
      </c>
      <c r="D240" s="13" t="s">
        <v>389</v>
      </c>
      <c r="E240" s="13">
        <v>130</v>
      </c>
      <c r="F240" s="16" t="s">
        <v>87</v>
      </c>
      <c r="G240" s="131" t="s">
        <v>8924</v>
      </c>
      <c r="H240" s="70"/>
    </row>
    <row r="241" spans="1:8" ht="14" x14ac:dyDescent="0.15">
      <c r="A241" s="22" t="s">
        <v>534</v>
      </c>
      <c r="B241" s="13" t="s">
        <v>254</v>
      </c>
      <c r="C241" s="149">
        <v>53</v>
      </c>
      <c r="D241" s="13" t="s">
        <v>407</v>
      </c>
      <c r="E241" s="13">
        <v>80</v>
      </c>
      <c r="F241" s="16" t="s">
        <v>87</v>
      </c>
      <c r="G241" s="131" t="s">
        <v>8925</v>
      </c>
      <c r="H241" s="70"/>
    </row>
    <row r="242" spans="1:8" ht="14" x14ac:dyDescent="0.15">
      <c r="A242" s="22" t="s">
        <v>534</v>
      </c>
      <c r="B242" s="13" t="s">
        <v>254</v>
      </c>
      <c r="C242" s="149">
        <v>53</v>
      </c>
      <c r="D242" s="13" t="s">
        <v>407</v>
      </c>
      <c r="E242" s="13">
        <v>80</v>
      </c>
      <c r="F242" s="16" t="s">
        <v>88</v>
      </c>
      <c r="G242" s="131" t="s">
        <v>8925</v>
      </c>
      <c r="H242" s="70"/>
    </row>
    <row r="243" spans="1:8" ht="14" x14ac:dyDescent="0.15">
      <c r="A243" s="22" t="s">
        <v>582</v>
      </c>
      <c r="B243" s="13" t="s">
        <v>254</v>
      </c>
      <c r="C243" s="149">
        <v>74</v>
      </c>
      <c r="D243" s="13" t="s">
        <v>389</v>
      </c>
      <c r="E243" s="13">
        <v>60</v>
      </c>
      <c r="F243" s="16" t="s">
        <v>87</v>
      </c>
      <c r="G243" s="131" t="s">
        <v>8926</v>
      </c>
      <c r="H243" s="70"/>
    </row>
    <row r="244" spans="1:8" ht="14" x14ac:dyDescent="0.15">
      <c r="A244" s="22" t="s">
        <v>582</v>
      </c>
      <c r="B244" s="13" t="s">
        <v>254</v>
      </c>
      <c r="C244" s="149">
        <v>74</v>
      </c>
      <c r="D244" s="13" t="s">
        <v>389</v>
      </c>
      <c r="E244" s="13">
        <v>60</v>
      </c>
      <c r="F244" s="16" t="s">
        <v>88</v>
      </c>
      <c r="G244" s="131" t="s">
        <v>8926</v>
      </c>
      <c r="H244" s="70"/>
    </row>
    <row r="245" spans="1:8" ht="14" x14ac:dyDescent="0.15">
      <c r="A245" s="22" t="s">
        <v>1277</v>
      </c>
      <c r="B245" s="13" t="s">
        <v>107</v>
      </c>
      <c r="C245" s="149" t="s">
        <v>5114</v>
      </c>
      <c r="D245" s="13" t="s">
        <v>149</v>
      </c>
      <c r="E245" s="13">
        <v>70</v>
      </c>
      <c r="F245" s="16" t="s">
        <v>112</v>
      </c>
      <c r="G245" s="131" t="s">
        <v>9464</v>
      </c>
      <c r="H245" s="70"/>
    </row>
    <row r="246" spans="1:8" ht="14" x14ac:dyDescent="0.15">
      <c r="A246" s="22" t="s">
        <v>1277</v>
      </c>
      <c r="B246" s="13" t="s">
        <v>107</v>
      </c>
      <c r="C246" s="149" t="s">
        <v>5114</v>
      </c>
      <c r="D246" s="13" t="s">
        <v>149</v>
      </c>
      <c r="E246" s="13">
        <v>70</v>
      </c>
      <c r="F246" s="16" t="s">
        <v>112</v>
      </c>
      <c r="G246" s="131" t="s">
        <v>9463</v>
      </c>
      <c r="H246" s="70"/>
    </row>
    <row r="247" spans="1:8" ht="14" x14ac:dyDescent="0.15">
      <c r="A247" s="22" t="s">
        <v>2242</v>
      </c>
      <c r="B247" s="13" t="s">
        <v>6740</v>
      </c>
      <c r="C247" s="149">
        <v>2</v>
      </c>
      <c r="D247" s="13" t="s">
        <v>407</v>
      </c>
      <c r="E247" s="13">
        <v>80</v>
      </c>
      <c r="F247" s="16" t="s">
        <v>112</v>
      </c>
      <c r="G247" s="131" t="s">
        <v>8927</v>
      </c>
      <c r="H247" s="70"/>
    </row>
    <row r="248" spans="1:8" ht="14" x14ac:dyDescent="0.15">
      <c r="A248" s="22" t="s">
        <v>2407</v>
      </c>
      <c r="B248" s="13" t="s">
        <v>155</v>
      </c>
      <c r="C248" s="149">
        <v>18</v>
      </c>
      <c r="D248" s="13" t="s">
        <v>469</v>
      </c>
      <c r="E248" s="13"/>
      <c r="F248" s="16"/>
      <c r="G248" s="131" t="s">
        <v>8928</v>
      </c>
      <c r="H248" s="70"/>
    </row>
    <row r="249" spans="1:8" ht="14" x14ac:dyDescent="0.15">
      <c r="A249" s="22" t="s">
        <v>394</v>
      </c>
      <c r="B249" s="13" t="s">
        <v>284</v>
      </c>
      <c r="C249" s="149">
        <v>136</v>
      </c>
      <c r="D249" s="13" t="s">
        <v>395</v>
      </c>
      <c r="E249" s="13">
        <v>160</v>
      </c>
      <c r="F249" s="16" t="s">
        <v>87</v>
      </c>
      <c r="G249" s="131" t="s">
        <v>8929</v>
      </c>
      <c r="H249" s="70"/>
    </row>
    <row r="250" spans="1:8" ht="14" x14ac:dyDescent="0.15">
      <c r="A250" s="22" t="s">
        <v>2552</v>
      </c>
      <c r="B250" s="13" t="s">
        <v>110</v>
      </c>
      <c r="C250" s="149" t="s">
        <v>5228</v>
      </c>
      <c r="D250" s="13" t="s">
        <v>2547</v>
      </c>
      <c r="E250" s="13" t="s">
        <v>8930</v>
      </c>
      <c r="F250" s="16" t="s">
        <v>112</v>
      </c>
      <c r="G250" s="131" t="s">
        <v>8931</v>
      </c>
      <c r="H250" s="70"/>
    </row>
    <row r="251" spans="1:8" ht="14" x14ac:dyDescent="0.15">
      <c r="A251" s="22" t="s">
        <v>5269</v>
      </c>
      <c r="B251" s="13" t="s">
        <v>110</v>
      </c>
      <c r="C251" s="149" t="s">
        <v>5270</v>
      </c>
      <c r="D251" s="13" t="s">
        <v>858</v>
      </c>
      <c r="E251" s="13" t="s">
        <v>8932</v>
      </c>
      <c r="F251" s="16" t="s">
        <v>112</v>
      </c>
      <c r="G251" s="131" t="s">
        <v>8933</v>
      </c>
      <c r="H251" s="70"/>
    </row>
    <row r="252" spans="1:8" ht="14" x14ac:dyDescent="0.15">
      <c r="A252" s="22" t="s">
        <v>2414</v>
      </c>
      <c r="B252" s="13" t="s">
        <v>110</v>
      </c>
      <c r="C252" s="149" t="s">
        <v>5307</v>
      </c>
      <c r="D252" s="13" t="s">
        <v>389</v>
      </c>
      <c r="E252" s="13" t="s">
        <v>8932</v>
      </c>
      <c r="F252" s="16" t="s">
        <v>112</v>
      </c>
      <c r="G252" s="131" t="s">
        <v>8934</v>
      </c>
      <c r="H252" s="70"/>
    </row>
    <row r="253" spans="1:8" ht="14" x14ac:dyDescent="0.15">
      <c r="A253" s="22" t="s">
        <v>2416</v>
      </c>
      <c r="B253" s="13" t="s">
        <v>110</v>
      </c>
      <c r="C253" s="149" t="s">
        <v>5309</v>
      </c>
      <c r="D253" s="13" t="s">
        <v>400</v>
      </c>
      <c r="E253" s="13" t="s">
        <v>8932</v>
      </c>
      <c r="F253" s="16" t="s">
        <v>112</v>
      </c>
      <c r="G253" s="131" t="s">
        <v>8934</v>
      </c>
      <c r="H253" s="70"/>
    </row>
  </sheetData>
  <sheetProtection selectLockedCells="1" selectUnlockedCells="1"/>
  <mergeCells count="2">
    <mergeCell ref="O1:W1"/>
    <mergeCell ref="J4:N13"/>
  </mergeCells>
  <conditionalFormatting sqref="H2:H253">
    <cfRule type="cellIs" dxfId="182" priority="1" stopIfTrue="1" operator="equal">
      <formula>"-"</formula>
    </cfRule>
    <cfRule type="cellIs" dxfId="181" priority="2" stopIfTrue="1" operator="equal">
      <formula>"x"</formula>
    </cfRule>
  </conditionalFormatting>
  <hyperlinks>
    <hyperlink ref="L1" location="'Expansion set Check List'!A1" display="Home" xr:uid="{00000000-0004-0000-A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242">
    <tabColor rgb="FF7030A0"/>
  </sheetPr>
  <dimension ref="A1:W27"/>
  <sheetViews>
    <sheetView zoomScaleNormal="100" zoomScaleSheetLayoutView="10" workbookViewId="0">
      <pane ySplit="1" topLeftCell="A2" activePane="bottomLeft" state="frozen"/>
      <selection pane="bottomLeft"/>
    </sheetView>
  </sheetViews>
  <sheetFormatPr baseColWidth="10" defaultColWidth="0" defaultRowHeight="13.25" customHeight="1" x14ac:dyDescent="0.15"/>
  <cols>
    <col min="1" max="1" width="27.83203125" customWidth="1"/>
    <col min="2" max="2" width="18.5" bestFit="1" customWidth="1"/>
    <col min="3" max="3" width="4" bestFit="1" customWidth="1"/>
    <col min="4" max="4" width="8.6640625" bestFit="1" customWidth="1"/>
    <col min="5" max="5" width="4" bestFit="1" customWidth="1"/>
    <col min="6" max="6" width="9.5" bestFit="1" customWidth="1"/>
    <col min="7" max="7" width="102.83203125"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38" t="s">
        <v>377</v>
      </c>
      <c r="D1" s="28" t="s">
        <v>378</v>
      </c>
      <c r="E1" s="28" t="s">
        <v>379</v>
      </c>
      <c r="F1" s="28" t="s">
        <v>92</v>
      </c>
      <c r="G1" s="263" t="s">
        <v>8782</v>
      </c>
      <c r="H1" s="29" t="s">
        <v>91</v>
      </c>
      <c r="I1" s="2"/>
      <c r="J1" s="2"/>
      <c r="K1" s="2"/>
      <c r="L1" s="46" t="s">
        <v>382</v>
      </c>
      <c r="M1" s="29" t="s">
        <v>91</v>
      </c>
      <c r="O1" s="408" t="s">
        <v>383</v>
      </c>
      <c r="P1" s="409"/>
      <c r="Q1" s="409"/>
      <c r="R1" s="409"/>
      <c r="S1" s="409"/>
      <c r="T1" s="409"/>
      <c r="U1" s="409"/>
      <c r="V1" s="409"/>
      <c r="W1" s="410"/>
    </row>
    <row r="2" spans="1:23" ht="13" x14ac:dyDescent="0.15">
      <c r="A2" s="15" t="s">
        <v>391</v>
      </c>
      <c r="B2" s="20" t="s">
        <v>93</v>
      </c>
      <c r="C2" s="39">
        <v>3</v>
      </c>
      <c r="D2" s="20" t="s">
        <v>392</v>
      </c>
      <c r="E2" s="20">
        <v>120</v>
      </c>
      <c r="F2" s="18" t="s">
        <v>85</v>
      </c>
      <c r="G2" s="31" t="s">
        <v>8935</v>
      </c>
      <c r="H2" s="70"/>
      <c r="M2" s="33">
        <f>SUM(COUNTA(H2:H1000))</f>
        <v>0</v>
      </c>
      <c r="O2" s="102"/>
      <c r="P2" s="102"/>
      <c r="Q2" s="102"/>
      <c r="R2" s="102"/>
      <c r="S2" s="102"/>
      <c r="T2" s="102"/>
      <c r="U2" s="102"/>
      <c r="V2" s="102"/>
      <c r="W2" s="102"/>
    </row>
    <row r="3" spans="1:23" ht="13" x14ac:dyDescent="0.15">
      <c r="A3" s="15" t="s">
        <v>396</v>
      </c>
      <c r="B3" s="20" t="s">
        <v>93</v>
      </c>
      <c r="C3" s="39">
        <v>5</v>
      </c>
      <c r="D3" s="20" t="s">
        <v>392</v>
      </c>
      <c r="E3" s="20">
        <v>40</v>
      </c>
      <c r="F3" s="18" t="s">
        <v>85</v>
      </c>
      <c r="G3" s="31" t="s">
        <v>8936</v>
      </c>
      <c r="H3" s="70"/>
    </row>
    <row r="4" spans="1:23" ht="13.25" customHeight="1" x14ac:dyDescent="0.15">
      <c r="A4" s="15" t="s">
        <v>397</v>
      </c>
      <c r="B4" s="20" t="s">
        <v>93</v>
      </c>
      <c r="C4" s="39">
        <v>6</v>
      </c>
      <c r="D4" s="20" t="s">
        <v>389</v>
      </c>
      <c r="E4" s="20">
        <v>100</v>
      </c>
      <c r="F4" s="18" t="s">
        <v>85</v>
      </c>
      <c r="G4" s="31" t="s">
        <v>8937</v>
      </c>
      <c r="H4" s="70"/>
      <c r="J4" s="399" t="s">
        <v>8938</v>
      </c>
      <c r="K4" s="400"/>
      <c r="L4" s="400"/>
      <c r="M4" s="400"/>
      <c r="N4" s="401"/>
    </row>
    <row r="5" spans="1:23" ht="13" x14ac:dyDescent="0.15">
      <c r="A5" s="15" t="s">
        <v>401</v>
      </c>
      <c r="B5" s="20" t="s">
        <v>93</v>
      </c>
      <c r="C5" s="39">
        <v>8</v>
      </c>
      <c r="D5" s="20" t="s">
        <v>400</v>
      </c>
      <c r="E5" s="20">
        <v>100</v>
      </c>
      <c r="F5" s="18" t="s">
        <v>85</v>
      </c>
      <c r="G5" s="31" t="s">
        <v>8939</v>
      </c>
      <c r="H5" s="70"/>
      <c r="J5" s="402"/>
      <c r="K5" s="403"/>
      <c r="L5" s="403"/>
      <c r="M5" s="403"/>
      <c r="N5" s="404"/>
    </row>
    <row r="6" spans="1:23" ht="13" x14ac:dyDescent="0.15">
      <c r="A6" s="15" t="s">
        <v>413</v>
      </c>
      <c r="B6" s="20" t="s">
        <v>93</v>
      </c>
      <c r="C6" s="39">
        <v>17</v>
      </c>
      <c r="D6" s="20" t="s">
        <v>407</v>
      </c>
      <c r="E6" s="20">
        <v>80</v>
      </c>
      <c r="F6" s="18" t="s">
        <v>85</v>
      </c>
      <c r="G6" s="31" t="s">
        <v>8940</v>
      </c>
      <c r="H6" s="70"/>
      <c r="J6" s="402"/>
      <c r="K6" s="403"/>
      <c r="L6" s="403"/>
      <c r="M6" s="403"/>
      <c r="N6" s="404"/>
    </row>
    <row r="7" spans="1:23" ht="13" x14ac:dyDescent="0.15">
      <c r="A7" s="15" t="s">
        <v>415</v>
      </c>
      <c r="B7" s="20" t="s">
        <v>93</v>
      </c>
      <c r="C7" s="39">
        <v>18</v>
      </c>
      <c r="D7" s="20" t="s">
        <v>392</v>
      </c>
      <c r="E7" s="20">
        <v>80</v>
      </c>
      <c r="F7" s="18" t="s">
        <v>85</v>
      </c>
      <c r="G7" s="31" t="s">
        <v>8941</v>
      </c>
      <c r="H7" s="70"/>
      <c r="J7" s="402"/>
      <c r="K7" s="403"/>
      <c r="L7" s="403"/>
      <c r="M7" s="403"/>
      <c r="N7" s="404"/>
    </row>
    <row r="8" spans="1:23" ht="13" x14ac:dyDescent="0.15">
      <c r="A8" s="15" t="s">
        <v>416</v>
      </c>
      <c r="B8" s="20" t="s">
        <v>93</v>
      </c>
      <c r="C8" s="39">
        <v>19</v>
      </c>
      <c r="D8" s="20" t="s">
        <v>400</v>
      </c>
      <c r="E8" s="20">
        <v>70</v>
      </c>
      <c r="F8" s="18" t="s">
        <v>85</v>
      </c>
      <c r="G8" s="31" t="s">
        <v>8942</v>
      </c>
      <c r="H8" s="70"/>
      <c r="J8" s="402"/>
      <c r="K8" s="403"/>
      <c r="L8" s="403"/>
      <c r="M8" s="403"/>
      <c r="N8" s="404"/>
    </row>
    <row r="9" spans="1:23" ht="13" x14ac:dyDescent="0.15">
      <c r="A9" s="15" t="s">
        <v>419</v>
      </c>
      <c r="B9" s="20" t="s">
        <v>93</v>
      </c>
      <c r="C9" s="39">
        <v>22</v>
      </c>
      <c r="D9" s="20" t="s">
        <v>392</v>
      </c>
      <c r="E9" s="20">
        <v>60</v>
      </c>
      <c r="F9" s="18" t="s">
        <v>85</v>
      </c>
      <c r="G9" s="31" t="s">
        <v>9476</v>
      </c>
      <c r="H9" s="70"/>
      <c r="J9" s="402"/>
      <c r="K9" s="403"/>
      <c r="L9" s="403"/>
      <c r="M9" s="403"/>
      <c r="N9" s="404"/>
    </row>
    <row r="10" spans="1:23" ht="13" x14ac:dyDescent="0.15">
      <c r="A10" s="15" t="s">
        <v>425</v>
      </c>
      <c r="B10" s="20" t="s">
        <v>93</v>
      </c>
      <c r="C10" s="40">
        <v>28</v>
      </c>
      <c r="D10" s="20" t="s">
        <v>395</v>
      </c>
      <c r="E10" s="16">
        <v>60</v>
      </c>
      <c r="F10" s="18" t="s">
        <v>8943</v>
      </c>
      <c r="G10" s="31" t="s">
        <v>8944</v>
      </c>
      <c r="H10" s="70"/>
      <c r="J10" s="402"/>
      <c r="K10" s="403"/>
      <c r="L10" s="403"/>
      <c r="M10" s="403"/>
      <c r="N10" s="404"/>
    </row>
    <row r="11" spans="1:23" ht="13.25" customHeight="1" x14ac:dyDescent="0.15">
      <c r="A11" s="18" t="s">
        <v>426</v>
      </c>
      <c r="B11" s="20" t="s">
        <v>93</v>
      </c>
      <c r="C11" s="42">
        <v>29</v>
      </c>
      <c r="D11" s="30" t="s">
        <v>385</v>
      </c>
      <c r="E11" s="20">
        <v>60</v>
      </c>
      <c r="F11" s="20" t="s">
        <v>85</v>
      </c>
      <c r="G11" s="30" t="s">
        <v>8945</v>
      </c>
      <c r="H11" s="70"/>
      <c r="J11" s="402"/>
      <c r="K11" s="403"/>
      <c r="L11" s="403"/>
      <c r="M11" s="403"/>
      <c r="N11" s="404"/>
    </row>
    <row r="12" spans="1:23" ht="13" x14ac:dyDescent="0.15">
      <c r="A12" s="18" t="s">
        <v>435</v>
      </c>
      <c r="B12" s="20" t="s">
        <v>93</v>
      </c>
      <c r="C12" s="42">
        <v>38</v>
      </c>
      <c r="D12" s="30" t="s">
        <v>389</v>
      </c>
      <c r="E12" s="20">
        <v>60</v>
      </c>
      <c r="F12" s="20" t="s">
        <v>85</v>
      </c>
      <c r="G12" s="30" t="s">
        <v>8946</v>
      </c>
      <c r="H12" s="70"/>
      <c r="J12" s="402"/>
      <c r="K12" s="403"/>
      <c r="L12" s="403"/>
      <c r="M12" s="403"/>
      <c r="N12" s="404"/>
    </row>
    <row r="13" spans="1:23" ht="13" x14ac:dyDescent="0.15">
      <c r="A13" s="18" t="s">
        <v>456</v>
      </c>
      <c r="B13" s="20" t="s">
        <v>93</v>
      </c>
      <c r="C13" s="42">
        <v>58</v>
      </c>
      <c r="D13" s="30" t="s">
        <v>404</v>
      </c>
      <c r="E13" s="20">
        <v>40</v>
      </c>
      <c r="F13" s="20" t="s">
        <v>85</v>
      </c>
      <c r="G13" s="30" t="s">
        <v>8947</v>
      </c>
      <c r="H13" s="70"/>
      <c r="J13" s="405"/>
      <c r="K13" s="406"/>
      <c r="L13" s="406"/>
      <c r="M13" s="406"/>
      <c r="N13" s="407"/>
    </row>
    <row r="14" spans="1:23" ht="13" x14ac:dyDescent="0.15">
      <c r="A14" s="18" t="s">
        <v>461</v>
      </c>
      <c r="B14" s="20" t="s">
        <v>93</v>
      </c>
      <c r="C14" s="42">
        <v>63</v>
      </c>
      <c r="D14" s="30" t="s">
        <v>389</v>
      </c>
      <c r="E14" s="20">
        <v>40</v>
      </c>
      <c r="F14" s="20" t="s">
        <v>85</v>
      </c>
      <c r="G14" s="30" t="s">
        <v>8948</v>
      </c>
      <c r="H14" s="70"/>
    </row>
    <row r="15" spans="1:23" ht="13" x14ac:dyDescent="0.15">
      <c r="A15" s="18" t="s">
        <v>462</v>
      </c>
      <c r="B15" s="20" t="s">
        <v>93</v>
      </c>
      <c r="C15" s="42">
        <v>64</v>
      </c>
      <c r="D15" s="30" t="s">
        <v>389</v>
      </c>
      <c r="E15" s="20">
        <v>60</v>
      </c>
      <c r="F15" s="20" t="s">
        <v>85</v>
      </c>
      <c r="G15" s="30" t="s">
        <v>8949</v>
      </c>
      <c r="H15" s="70"/>
    </row>
    <row r="16" spans="1:23" ht="13" x14ac:dyDescent="0.15">
      <c r="A16" s="18" t="s">
        <v>463</v>
      </c>
      <c r="B16" s="20" t="s">
        <v>93</v>
      </c>
      <c r="C16" s="42">
        <v>65</v>
      </c>
      <c r="D16" s="30" t="s">
        <v>389</v>
      </c>
      <c r="E16" s="20">
        <v>40</v>
      </c>
      <c r="F16" s="20" t="s">
        <v>85</v>
      </c>
      <c r="G16" s="30" t="s">
        <v>8950</v>
      </c>
      <c r="H16" s="70"/>
    </row>
    <row r="17" spans="1:8" ht="13" x14ac:dyDescent="0.15">
      <c r="A17" s="12" t="s">
        <v>466</v>
      </c>
      <c r="B17" s="20" t="s">
        <v>93</v>
      </c>
      <c r="C17" s="149">
        <v>68</v>
      </c>
      <c r="D17" s="13" t="s">
        <v>395</v>
      </c>
      <c r="E17" s="13">
        <v>50</v>
      </c>
      <c r="F17" s="20" t="s">
        <v>85</v>
      </c>
      <c r="G17" s="30" t="s">
        <v>8951</v>
      </c>
      <c r="H17" s="70"/>
    </row>
    <row r="18" spans="1:8" ht="13" x14ac:dyDescent="0.15">
      <c r="A18" s="18" t="s">
        <v>467</v>
      </c>
      <c r="B18" s="20" t="s">
        <v>93</v>
      </c>
      <c r="C18" s="42">
        <v>69</v>
      </c>
      <c r="D18" s="30" t="s">
        <v>407</v>
      </c>
      <c r="E18" s="20">
        <v>40</v>
      </c>
      <c r="F18" s="20" t="s">
        <v>85</v>
      </c>
      <c r="G18" s="30" t="s">
        <v>8952</v>
      </c>
      <c r="H18" s="70"/>
    </row>
    <row r="19" spans="1:8" ht="13" x14ac:dyDescent="0.15">
      <c r="A19" s="12" t="s">
        <v>490</v>
      </c>
      <c r="B19" s="20" t="s">
        <v>93</v>
      </c>
      <c r="C19" s="149">
        <v>91</v>
      </c>
      <c r="D19" s="13" t="s">
        <v>469</v>
      </c>
      <c r="E19" s="13"/>
      <c r="F19" s="20" t="s">
        <v>85</v>
      </c>
      <c r="G19" s="30" t="s">
        <v>8953</v>
      </c>
      <c r="H19" s="70"/>
    </row>
    <row r="20" spans="1:8" ht="13" x14ac:dyDescent="0.15">
      <c r="A20" s="18" t="s">
        <v>8954</v>
      </c>
      <c r="B20" s="20" t="s">
        <v>103</v>
      </c>
      <c r="C20" s="42">
        <v>42</v>
      </c>
      <c r="D20" s="30" t="s">
        <v>389</v>
      </c>
      <c r="E20" s="20">
        <v>70</v>
      </c>
      <c r="F20" s="20" t="s">
        <v>87</v>
      </c>
      <c r="G20" s="30" t="s">
        <v>8955</v>
      </c>
      <c r="H20" s="70"/>
    </row>
    <row r="21" spans="1:8" ht="13" x14ac:dyDescent="0.15">
      <c r="A21" s="18" t="s">
        <v>929</v>
      </c>
      <c r="B21" s="20" t="s">
        <v>124</v>
      </c>
      <c r="C21" s="42">
        <v>8</v>
      </c>
      <c r="D21" s="30" t="s">
        <v>858</v>
      </c>
      <c r="E21" s="20">
        <v>70</v>
      </c>
      <c r="F21" s="20" t="s">
        <v>85</v>
      </c>
      <c r="G21" s="30" t="s">
        <v>8956</v>
      </c>
      <c r="H21" s="70"/>
    </row>
    <row r="22" spans="1:8" ht="13" x14ac:dyDescent="0.15">
      <c r="A22" s="18" t="s">
        <v>929</v>
      </c>
      <c r="B22" s="20" t="s">
        <v>124</v>
      </c>
      <c r="C22" s="42">
        <v>8</v>
      </c>
      <c r="D22" s="30" t="s">
        <v>858</v>
      </c>
      <c r="E22" s="20">
        <v>70</v>
      </c>
      <c r="F22" s="20" t="s">
        <v>87</v>
      </c>
      <c r="G22" s="30" t="s">
        <v>8956</v>
      </c>
      <c r="H22" s="70"/>
    </row>
    <row r="23" spans="1:8" ht="13" x14ac:dyDescent="0.15">
      <c r="A23" s="18" t="s">
        <v>8957</v>
      </c>
      <c r="B23" s="20" t="s">
        <v>157</v>
      </c>
      <c r="C23" s="42">
        <v>63</v>
      </c>
      <c r="D23" s="30" t="s">
        <v>385</v>
      </c>
      <c r="E23" s="20">
        <v>50</v>
      </c>
      <c r="F23" s="20" t="s">
        <v>88</v>
      </c>
      <c r="G23" s="30" t="s">
        <v>8958</v>
      </c>
      <c r="H23" s="70"/>
    </row>
    <row r="24" spans="1:8" ht="13" x14ac:dyDescent="0.15">
      <c r="A24" s="18" t="s">
        <v>1443</v>
      </c>
      <c r="B24" s="20" t="s">
        <v>157</v>
      </c>
      <c r="C24" s="42">
        <v>115</v>
      </c>
      <c r="D24" s="30" t="s">
        <v>395</v>
      </c>
      <c r="E24" s="20">
        <v>110</v>
      </c>
      <c r="F24" s="20" t="s">
        <v>393</v>
      </c>
      <c r="G24" s="30" t="s">
        <v>8959</v>
      </c>
      <c r="H24" s="70"/>
    </row>
    <row r="25" spans="1:8" ht="13" x14ac:dyDescent="0.15">
      <c r="A25" s="18" t="s">
        <v>1444</v>
      </c>
      <c r="B25" s="20" t="s">
        <v>157</v>
      </c>
      <c r="C25" s="42">
        <v>116</v>
      </c>
      <c r="D25" s="30" t="s">
        <v>404</v>
      </c>
      <c r="E25" s="20">
        <v>110</v>
      </c>
      <c r="F25" s="20" t="s">
        <v>393</v>
      </c>
      <c r="G25" s="30" t="s">
        <v>8959</v>
      </c>
      <c r="H25" s="70"/>
    </row>
    <row r="26" spans="1:8" ht="13" x14ac:dyDescent="0.15">
      <c r="A26" s="22" t="s">
        <v>7141</v>
      </c>
      <c r="B26" s="13" t="s">
        <v>207</v>
      </c>
      <c r="C26" s="149">
        <v>15</v>
      </c>
      <c r="D26" s="13" t="s">
        <v>847</v>
      </c>
      <c r="E26" s="13">
        <v>70</v>
      </c>
      <c r="F26" s="16" t="s">
        <v>87</v>
      </c>
      <c r="G26" s="20" t="s">
        <v>8819</v>
      </c>
      <c r="H26" s="70"/>
    </row>
    <row r="27" spans="1:8" ht="13" x14ac:dyDescent="0.15">
      <c r="A27" s="22" t="s">
        <v>8960</v>
      </c>
      <c r="B27" s="13" t="s">
        <v>207</v>
      </c>
      <c r="C27" s="149">
        <v>15</v>
      </c>
      <c r="D27" s="13" t="s">
        <v>847</v>
      </c>
      <c r="E27" s="13">
        <v>70</v>
      </c>
      <c r="F27" s="16" t="s">
        <v>87</v>
      </c>
      <c r="G27" s="20" t="s">
        <v>8819</v>
      </c>
      <c r="H27" s="70"/>
    </row>
  </sheetData>
  <sheetProtection selectLockedCells="1" selectUnlockedCells="1"/>
  <mergeCells count="2">
    <mergeCell ref="O1:W1"/>
    <mergeCell ref="J4:N13"/>
  </mergeCells>
  <conditionalFormatting sqref="H2:H27">
    <cfRule type="cellIs" dxfId="180" priority="1" stopIfTrue="1" operator="equal">
      <formula>"-"</formula>
    </cfRule>
    <cfRule type="cellIs" dxfId="179" priority="2" stopIfTrue="1" operator="equal">
      <formula>"x"</formula>
    </cfRule>
  </conditionalFormatting>
  <hyperlinks>
    <hyperlink ref="L1" location="'Expansion set Check List'!A1" display="Home" xr:uid="{00000000-0004-0000-A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88">
    <tabColor rgb="FF3399FF"/>
  </sheetPr>
  <dimension ref="A1:W2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6640625" customWidth="1"/>
    <col min="2" max="2" width="9.5" bestFit="1" customWidth="1"/>
    <col min="3" max="3" width="3.33203125" bestFit="1" customWidth="1"/>
    <col min="4" max="4" width="16.332031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1328</v>
      </c>
      <c r="B2" s="13" t="s">
        <v>8961</v>
      </c>
      <c r="C2" s="13"/>
      <c r="D2" s="13" t="s">
        <v>1325</v>
      </c>
      <c r="E2" s="13">
        <v>100</v>
      </c>
      <c r="F2" s="13" t="s">
        <v>393</v>
      </c>
      <c r="G2" s="31" t="s">
        <v>185</v>
      </c>
      <c r="H2" s="70"/>
      <c r="M2" s="33">
        <f>SUM(COUNTA(H2:H1000))</f>
        <v>0</v>
      </c>
      <c r="O2" s="102"/>
      <c r="P2" s="102"/>
      <c r="Q2" s="102"/>
      <c r="R2" s="102"/>
      <c r="S2" s="102"/>
      <c r="T2" s="102"/>
      <c r="U2" s="102"/>
      <c r="V2" s="102"/>
      <c r="W2" s="102"/>
    </row>
    <row r="3" spans="1:23" ht="13" x14ac:dyDescent="0.15">
      <c r="A3" s="15" t="s">
        <v>1339</v>
      </c>
      <c r="B3" s="16" t="s">
        <v>8961</v>
      </c>
      <c r="C3" s="16"/>
      <c r="D3" s="16" t="s">
        <v>392</v>
      </c>
      <c r="E3" s="16">
        <v>70</v>
      </c>
      <c r="F3" s="16" t="s">
        <v>393</v>
      </c>
      <c r="G3" s="31" t="s">
        <v>181</v>
      </c>
      <c r="H3" s="70"/>
    </row>
    <row r="4" spans="1:23" ht="13" x14ac:dyDescent="0.15">
      <c r="A4" s="15" t="s">
        <v>1326</v>
      </c>
      <c r="B4" s="16" t="s">
        <v>8961</v>
      </c>
      <c r="C4" s="16"/>
      <c r="D4" s="16" t="s">
        <v>1327</v>
      </c>
      <c r="E4" s="16">
        <v>80</v>
      </c>
      <c r="F4" s="16" t="s">
        <v>398</v>
      </c>
      <c r="G4" s="31" t="s">
        <v>185</v>
      </c>
      <c r="H4" s="70"/>
    </row>
    <row r="5" spans="1:23" ht="13" x14ac:dyDescent="0.15">
      <c r="A5" s="15" t="s">
        <v>1345</v>
      </c>
      <c r="B5" s="16" t="s">
        <v>8961</v>
      </c>
      <c r="C5" s="16"/>
      <c r="D5" s="16" t="s">
        <v>385</v>
      </c>
      <c r="E5" s="16">
        <v>50</v>
      </c>
      <c r="F5" s="16" t="s">
        <v>393</v>
      </c>
      <c r="G5" s="31" t="s">
        <v>177</v>
      </c>
      <c r="H5" s="70"/>
    </row>
    <row r="6" spans="1:23" ht="13" x14ac:dyDescent="0.15">
      <c r="A6" s="15" t="s">
        <v>1336</v>
      </c>
      <c r="B6" s="16" t="s">
        <v>8961</v>
      </c>
      <c r="C6" s="16"/>
      <c r="D6" s="16" t="s">
        <v>395</v>
      </c>
      <c r="E6" s="16">
        <v>80</v>
      </c>
      <c r="F6" s="16" t="s">
        <v>398</v>
      </c>
      <c r="G6" s="31" t="s">
        <v>181</v>
      </c>
      <c r="H6" s="70"/>
    </row>
    <row r="7" spans="1:23" ht="13" x14ac:dyDescent="0.15">
      <c r="A7" s="15" t="s">
        <v>1352</v>
      </c>
      <c r="B7" s="16" t="s">
        <v>8961</v>
      </c>
      <c r="C7" s="16"/>
      <c r="D7" s="16" t="s">
        <v>395</v>
      </c>
      <c r="E7" s="16">
        <v>50</v>
      </c>
      <c r="F7" s="16" t="s">
        <v>393</v>
      </c>
      <c r="G7" s="31" t="s">
        <v>173</v>
      </c>
      <c r="H7" s="70"/>
    </row>
    <row r="8" spans="1:23" ht="13" x14ac:dyDescent="0.15">
      <c r="A8" s="15" t="s">
        <v>1365</v>
      </c>
      <c r="B8" s="16" t="s">
        <v>8961</v>
      </c>
      <c r="C8" s="16"/>
      <c r="D8" s="16" t="s">
        <v>469</v>
      </c>
      <c r="E8" s="16"/>
      <c r="F8" s="16" t="s">
        <v>1069</v>
      </c>
      <c r="G8" s="31" t="s">
        <v>177</v>
      </c>
      <c r="H8" s="70"/>
    </row>
    <row r="9" spans="1:23" ht="13" x14ac:dyDescent="0.15">
      <c r="A9" s="15" t="s">
        <v>1419</v>
      </c>
      <c r="B9" s="16" t="s">
        <v>8961</v>
      </c>
      <c r="C9" s="16"/>
      <c r="D9" s="16" t="s">
        <v>469</v>
      </c>
      <c r="E9" s="16"/>
      <c r="F9" s="16" t="s">
        <v>1069</v>
      </c>
      <c r="G9" s="31" t="s">
        <v>177</v>
      </c>
      <c r="H9" s="70"/>
    </row>
    <row r="10" spans="1:23" ht="13" x14ac:dyDescent="0.15">
      <c r="A10" s="15" t="s">
        <v>1305</v>
      </c>
      <c r="B10" s="16" t="s">
        <v>8961</v>
      </c>
      <c r="C10" s="16"/>
      <c r="D10" s="16" t="s">
        <v>469</v>
      </c>
      <c r="E10" s="16"/>
      <c r="F10" s="16" t="s">
        <v>1069</v>
      </c>
      <c r="G10" s="31" t="s">
        <v>177</v>
      </c>
      <c r="H10" s="70"/>
    </row>
    <row r="11" spans="1:23" ht="13" x14ac:dyDescent="0.15">
      <c r="A11" s="15" t="s">
        <v>1172</v>
      </c>
      <c r="B11" s="16" t="s">
        <v>8961</v>
      </c>
      <c r="C11" s="16"/>
      <c r="D11" s="16" t="s">
        <v>469</v>
      </c>
      <c r="E11" s="16"/>
      <c r="F11" s="16" t="s">
        <v>1069</v>
      </c>
      <c r="G11" s="31" t="s">
        <v>177</v>
      </c>
      <c r="H11" s="70"/>
    </row>
    <row r="12" spans="1:23" ht="13" x14ac:dyDescent="0.15">
      <c r="A12" s="15" t="s">
        <v>1070</v>
      </c>
      <c r="B12" s="16" t="s">
        <v>8961</v>
      </c>
      <c r="C12" s="16"/>
      <c r="D12" s="16" t="s">
        <v>469</v>
      </c>
      <c r="E12" s="16"/>
      <c r="F12" s="16" t="s">
        <v>1069</v>
      </c>
      <c r="G12" s="31" t="s">
        <v>177</v>
      </c>
      <c r="H12" s="70"/>
    </row>
    <row r="13" spans="1:23" ht="13" x14ac:dyDescent="0.15">
      <c r="A13" s="15" t="s">
        <v>1357</v>
      </c>
      <c r="B13" s="16" t="s">
        <v>8961</v>
      </c>
      <c r="C13" s="16"/>
      <c r="D13" s="16" t="s">
        <v>469</v>
      </c>
      <c r="E13" s="16"/>
      <c r="F13" s="16" t="s">
        <v>1069</v>
      </c>
      <c r="G13" s="31" t="s">
        <v>177</v>
      </c>
      <c r="H13" s="70"/>
    </row>
    <row r="14" spans="1:23" ht="13" x14ac:dyDescent="0.15">
      <c r="A14" s="15" t="s">
        <v>1304</v>
      </c>
      <c r="B14" s="16" t="s">
        <v>8961</v>
      </c>
      <c r="C14" s="16"/>
      <c r="D14" s="16" t="s">
        <v>469</v>
      </c>
      <c r="E14" s="16"/>
      <c r="F14" s="16" t="s">
        <v>1069</v>
      </c>
      <c r="G14" s="31" t="s">
        <v>177</v>
      </c>
      <c r="H14" s="70"/>
    </row>
    <row r="15" spans="1:23" ht="13" x14ac:dyDescent="0.15">
      <c r="A15" s="15" t="s">
        <v>1078</v>
      </c>
      <c r="B15" s="16" t="s">
        <v>8961</v>
      </c>
      <c r="C15" s="16"/>
      <c r="D15" s="16" t="s">
        <v>469</v>
      </c>
      <c r="E15" s="16"/>
      <c r="F15" s="16" t="s">
        <v>469</v>
      </c>
      <c r="G15" s="31" t="s">
        <v>177</v>
      </c>
      <c r="H15" s="70"/>
    </row>
    <row r="16" spans="1:23" ht="13" x14ac:dyDescent="0.15">
      <c r="A16" s="15" t="s">
        <v>1363</v>
      </c>
      <c r="B16" s="16" t="s">
        <v>8961</v>
      </c>
      <c r="C16" s="16"/>
      <c r="D16" s="16" t="s">
        <v>469</v>
      </c>
      <c r="E16" s="16"/>
      <c r="F16" s="16" t="s">
        <v>469</v>
      </c>
      <c r="G16" s="31" t="s">
        <v>173</v>
      </c>
      <c r="H16" s="70"/>
    </row>
    <row r="17" spans="1:8" ht="13" x14ac:dyDescent="0.15">
      <c r="A17" s="15" t="s">
        <v>494</v>
      </c>
      <c r="B17" s="16" t="s">
        <v>8961</v>
      </c>
      <c r="C17" s="16"/>
      <c r="D17" s="16" t="s">
        <v>469</v>
      </c>
      <c r="E17" s="16"/>
      <c r="F17" s="16" t="s">
        <v>469</v>
      </c>
      <c r="G17" s="31" t="s">
        <v>173</v>
      </c>
      <c r="H17" s="70"/>
    </row>
    <row r="18" spans="1:8" ht="13" x14ac:dyDescent="0.15">
      <c r="A18" s="15" t="s">
        <v>1415</v>
      </c>
      <c r="B18" s="16" t="s">
        <v>8961</v>
      </c>
      <c r="C18" s="16"/>
      <c r="D18" s="16" t="s">
        <v>469</v>
      </c>
      <c r="E18" s="16"/>
      <c r="F18" s="16" t="s">
        <v>721</v>
      </c>
      <c r="G18" s="31" t="s">
        <v>177</v>
      </c>
      <c r="H18" s="70"/>
    </row>
    <row r="19" spans="1:8" ht="13" x14ac:dyDescent="0.15">
      <c r="A19" s="15" t="s">
        <v>1369</v>
      </c>
      <c r="B19" s="16" t="s">
        <v>8961</v>
      </c>
      <c r="C19" s="16"/>
      <c r="D19" s="16" t="s">
        <v>496</v>
      </c>
      <c r="E19" s="16"/>
      <c r="F19" s="16" t="s">
        <v>496</v>
      </c>
      <c r="G19" s="31" t="s">
        <v>177</v>
      </c>
      <c r="H19" s="70"/>
    </row>
    <row r="20" spans="1:8" ht="13" x14ac:dyDescent="0.15">
      <c r="A20" s="15" t="s">
        <v>924</v>
      </c>
      <c r="B20" s="16" t="s">
        <v>8961</v>
      </c>
      <c r="C20" s="16"/>
      <c r="D20" s="16" t="s">
        <v>496</v>
      </c>
      <c r="E20" s="16"/>
      <c r="F20" s="16" t="s">
        <v>496</v>
      </c>
      <c r="G20" s="31" t="s">
        <v>181</v>
      </c>
      <c r="H20" s="70"/>
    </row>
    <row r="21" spans="1:8" ht="13" x14ac:dyDescent="0.15">
      <c r="A21" s="15" t="s">
        <v>611</v>
      </c>
      <c r="B21" s="16" t="s">
        <v>8961</v>
      </c>
      <c r="C21" s="16"/>
      <c r="D21" s="16" t="s">
        <v>496</v>
      </c>
      <c r="E21" s="16"/>
      <c r="F21" s="16" t="s">
        <v>496</v>
      </c>
      <c r="G21" s="31" t="s">
        <v>181</v>
      </c>
      <c r="H21" s="70"/>
    </row>
    <row r="22" spans="1:8" ht="13" x14ac:dyDescent="0.15">
      <c r="A22" s="15" t="s">
        <v>498</v>
      </c>
      <c r="B22" s="16" t="s">
        <v>8961</v>
      </c>
      <c r="C22" s="16"/>
      <c r="D22" s="16" t="s">
        <v>496</v>
      </c>
      <c r="E22" s="16"/>
      <c r="F22" s="16" t="s">
        <v>496</v>
      </c>
      <c r="G22" s="31" t="s">
        <v>173</v>
      </c>
      <c r="H22" s="70"/>
    </row>
    <row r="23" spans="1:8" ht="13" x14ac:dyDescent="0.15">
      <c r="A23" s="15" t="s">
        <v>502</v>
      </c>
      <c r="B23" s="16" t="s">
        <v>8961</v>
      </c>
      <c r="C23" s="16"/>
      <c r="D23" s="16" t="s">
        <v>496</v>
      </c>
      <c r="E23" s="16"/>
      <c r="F23" s="16" t="s">
        <v>496</v>
      </c>
      <c r="G23" s="31" t="s">
        <v>173</v>
      </c>
      <c r="H23" s="70"/>
    </row>
  </sheetData>
  <sheetProtection selectLockedCells="1" selectUnlockedCells="1"/>
  <mergeCells count="1">
    <mergeCell ref="O1:W1"/>
  </mergeCells>
  <phoneticPr fontId="3" type="noConversion"/>
  <conditionalFormatting sqref="H2:H23">
    <cfRule type="cellIs" dxfId="178" priority="1" stopIfTrue="1" operator="equal">
      <formula>"-"</formula>
    </cfRule>
    <cfRule type="cellIs" dxfId="177" priority="2" stopIfTrue="1" operator="equal">
      <formula>"x"</formula>
    </cfRule>
  </conditionalFormatting>
  <hyperlinks>
    <hyperlink ref="L1" location="'Expansion set Check List'!A1" display="Home" xr:uid="{00000000-0004-0000-A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89">
    <tabColor rgb="FF3399FF"/>
  </sheetPr>
  <dimension ref="A1:W2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9.83203125" customWidth="1"/>
    <col min="2" max="2" width="9.5" bestFit="1" customWidth="1"/>
    <col min="3" max="3" width="3.33203125" bestFit="1" customWidth="1"/>
    <col min="4" max="4" width="8.6640625" bestFit="1" customWidth="1"/>
    <col min="5" max="5" width="4" bestFit="1" customWidth="1"/>
    <col min="6" max="6" width="16.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1212</v>
      </c>
      <c r="B2" s="13" t="s">
        <v>8961</v>
      </c>
      <c r="C2" s="13"/>
      <c r="D2" s="13" t="s">
        <v>389</v>
      </c>
      <c r="E2" s="13">
        <v>50</v>
      </c>
      <c r="F2" s="13" t="s">
        <v>393</v>
      </c>
      <c r="G2" s="30" t="s">
        <v>173</v>
      </c>
      <c r="H2" s="70"/>
      <c r="M2" s="33">
        <f>SUM(COUNTA(H2:H1000))</f>
        <v>0</v>
      </c>
      <c r="O2" s="102"/>
      <c r="P2" s="102"/>
      <c r="Q2" s="102"/>
      <c r="R2" s="102"/>
      <c r="S2" s="102"/>
      <c r="T2" s="102"/>
      <c r="U2" s="102"/>
      <c r="V2" s="102"/>
      <c r="W2" s="102"/>
    </row>
    <row r="3" spans="1:23" ht="13" x14ac:dyDescent="0.15">
      <c r="A3" s="15" t="s">
        <v>1203</v>
      </c>
      <c r="B3" s="16" t="s">
        <v>8961</v>
      </c>
      <c r="C3" s="16"/>
      <c r="D3" s="16" t="s">
        <v>389</v>
      </c>
      <c r="E3" s="16">
        <v>70</v>
      </c>
      <c r="F3" s="16" t="s">
        <v>398</v>
      </c>
      <c r="G3" s="31" t="s">
        <v>177</v>
      </c>
      <c r="H3" s="70"/>
    </row>
    <row r="4" spans="1:23" ht="13" x14ac:dyDescent="0.15">
      <c r="A4" s="15" t="s">
        <v>1189</v>
      </c>
      <c r="B4" s="16" t="s">
        <v>8961</v>
      </c>
      <c r="C4" s="16"/>
      <c r="D4" s="16" t="s">
        <v>389</v>
      </c>
      <c r="E4" s="16">
        <v>110</v>
      </c>
      <c r="F4" s="16" t="s">
        <v>386</v>
      </c>
      <c r="G4" s="31" t="s">
        <v>181</v>
      </c>
      <c r="H4" s="70"/>
    </row>
    <row r="5" spans="1:23" ht="13" x14ac:dyDescent="0.15">
      <c r="A5" s="15" t="s">
        <v>1377</v>
      </c>
      <c r="B5" s="16" t="s">
        <v>8961</v>
      </c>
      <c r="C5" s="16"/>
      <c r="D5" s="16" t="s">
        <v>400</v>
      </c>
      <c r="E5" s="16">
        <v>150</v>
      </c>
      <c r="F5" s="16" t="s">
        <v>386</v>
      </c>
      <c r="G5" s="31" t="s">
        <v>189</v>
      </c>
      <c r="H5" s="70"/>
    </row>
    <row r="6" spans="1:23" ht="13" x14ac:dyDescent="0.15">
      <c r="A6" s="15" t="s">
        <v>1376</v>
      </c>
      <c r="B6" s="16" t="s">
        <v>8961</v>
      </c>
      <c r="C6" s="16"/>
      <c r="D6" s="16" t="s">
        <v>389</v>
      </c>
      <c r="E6" s="16">
        <v>100</v>
      </c>
      <c r="F6" s="16" t="s">
        <v>393</v>
      </c>
      <c r="G6" s="31" t="s">
        <v>189</v>
      </c>
      <c r="H6" s="70"/>
    </row>
    <row r="7" spans="1:23" ht="13" x14ac:dyDescent="0.15">
      <c r="A7" s="15" t="s">
        <v>948</v>
      </c>
      <c r="B7" s="16" t="s">
        <v>8961</v>
      </c>
      <c r="C7" s="16"/>
      <c r="D7" s="16" t="s">
        <v>392</v>
      </c>
      <c r="E7" s="16">
        <v>50</v>
      </c>
      <c r="F7" s="16" t="s">
        <v>393</v>
      </c>
      <c r="G7" s="31" t="s">
        <v>173</v>
      </c>
      <c r="H7" s="70"/>
    </row>
    <row r="8" spans="1:23" ht="13" x14ac:dyDescent="0.15">
      <c r="A8" s="15" t="s">
        <v>1205</v>
      </c>
      <c r="B8" s="16" t="s">
        <v>8961</v>
      </c>
      <c r="C8" s="16"/>
      <c r="D8" s="16" t="s">
        <v>392</v>
      </c>
      <c r="E8" s="16">
        <v>40</v>
      </c>
      <c r="F8" s="16" t="s">
        <v>393</v>
      </c>
      <c r="G8" s="31" t="s">
        <v>177</v>
      </c>
      <c r="H8" s="70"/>
    </row>
    <row r="9" spans="1:23" ht="13" x14ac:dyDescent="0.15">
      <c r="A9" s="15" t="s">
        <v>1181</v>
      </c>
      <c r="B9" s="16" t="s">
        <v>8961</v>
      </c>
      <c r="C9" s="16"/>
      <c r="D9" s="16" t="s">
        <v>392</v>
      </c>
      <c r="E9" s="16">
        <v>70</v>
      </c>
      <c r="F9" s="16" t="s">
        <v>398</v>
      </c>
      <c r="G9" s="31" t="s">
        <v>181</v>
      </c>
      <c r="H9" s="70"/>
    </row>
    <row r="10" spans="1:23" ht="13" x14ac:dyDescent="0.15">
      <c r="A10" s="15" t="s">
        <v>451</v>
      </c>
      <c r="B10" s="16" t="s">
        <v>8961</v>
      </c>
      <c r="C10" s="16"/>
      <c r="D10" s="16" t="s">
        <v>404</v>
      </c>
      <c r="E10" s="16">
        <v>50</v>
      </c>
      <c r="F10" s="16" t="s">
        <v>393</v>
      </c>
      <c r="G10" s="31" t="s">
        <v>173</v>
      </c>
      <c r="H10" s="70"/>
    </row>
    <row r="11" spans="1:23" ht="13" x14ac:dyDescent="0.15">
      <c r="A11" s="15" t="s">
        <v>403</v>
      </c>
      <c r="B11" s="16" t="s">
        <v>8961</v>
      </c>
      <c r="C11" s="16"/>
      <c r="D11" s="16" t="s">
        <v>404</v>
      </c>
      <c r="E11" s="16">
        <v>70</v>
      </c>
      <c r="F11" s="16" t="s">
        <v>398</v>
      </c>
      <c r="G11" s="31" t="s">
        <v>181</v>
      </c>
      <c r="H11" s="70"/>
    </row>
    <row r="12" spans="1:23" ht="13" x14ac:dyDescent="0.15">
      <c r="A12" s="15" t="s">
        <v>938</v>
      </c>
      <c r="B12" s="16" t="s">
        <v>8961</v>
      </c>
      <c r="C12" s="16"/>
      <c r="D12" s="16" t="s">
        <v>385</v>
      </c>
      <c r="E12" s="16">
        <v>80</v>
      </c>
      <c r="F12" s="16" t="s">
        <v>393</v>
      </c>
      <c r="G12" s="31" t="s">
        <v>181</v>
      </c>
      <c r="H12" s="70"/>
    </row>
    <row r="13" spans="1:23" ht="13" x14ac:dyDescent="0.15">
      <c r="A13" s="15" t="s">
        <v>1412</v>
      </c>
      <c r="B13" s="16" t="s">
        <v>8961</v>
      </c>
      <c r="C13" s="16"/>
      <c r="D13" s="16" t="s">
        <v>469</v>
      </c>
      <c r="E13" s="16"/>
      <c r="F13" s="16" t="s">
        <v>8962</v>
      </c>
      <c r="G13" s="31" t="s">
        <v>177</v>
      </c>
      <c r="H13" s="70"/>
    </row>
    <row r="14" spans="1:23" ht="13" x14ac:dyDescent="0.15">
      <c r="A14" s="15" t="s">
        <v>1070</v>
      </c>
      <c r="B14" s="16" t="s">
        <v>8961</v>
      </c>
      <c r="C14" s="16"/>
      <c r="D14" s="16" t="s">
        <v>469</v>
      </c>
      <c r="E14" s="16"/>
      <c r="F14" s="16" t="s">
        <v>1069</v>
      </c>
      <c r="G14" s="31" t="s">
        <v>177</v>
      </c>
      <c r="H14" s="70"/>
    </row>
    <row r="15" spans="1:23" ht="13" x14ac:dyDescent="0.15">
      <c r="A15" s="15" t="s">
        <v>1170</v>
      </c>
      <c r="B15" s="16" t="s">
        <v>8961</v>
      </c>
      <c r="C15" s="16"/>
      <c r="D15" s="16" t="s">
        <v>469</v>
      </c>
      <c r="E15" s="16"/>
      <c r="F15" s="16" t="s">
        <v>1069</v>
      </c>
      <c r="G15" s="31" t="s">
        <v>177</v>
      </c>
      <c r="H15" s="70"/>
    </row>
    <row r="16" spans="1:23" ht="13" x14ac:dyDescent="0.15">
      <c r="A16" s="15" t="s">
        <v>1103</v>
      </c>
      <c r="B16" s="16" t="s">
        <v>8961</v>
      </c>
      <c r="C16" s="16"/>
      <c r="D16" s="16" t="s">
        <v>469</v>
      </c>
      <c r="E16" s="16"/>
      <c r="F16" s="16" t="s">
        <v>1069</v>
      </c>
      <c r="G16" s="31" t="s">
        <v>177</v>
      </c>
      <c r="H16" s="70"/>
    </row>
    <row r="17" spans="1:8" ht="13" x14ac:dyDescent="0.15">
      <c r="A17" s="15" t="s">
        <v>493</v>
      </c>
      <c r="B17" s="16" t="s">
        <v>8961</v>
      </c>
      <c r="C17" s="16"/>
      <c r="D17" s="16" t="s">
        <v>469</v>
      </c>
      <c r="E17" s="16"/>
      <c r="F17" s="16" t="s">
        <v>469</v>
      </c>
      <c r="G17" s="31" t="s">
        <v>173</v>
      </c>
      <c r="H17" s="70"/>
    </row>
    <row r="18" spans="1:8" ht="13" x14ac:dyDescent="0.15">
      <c r="A18" s="15" t="s">
        <v>1080</v>
      </c>
      <c r="B18" s="16" t="s">
        <v>8961</v>
      </c>
      <c r="C18" s="16"/>
      <c r="D18" s="16" t="s">
        <v>469</v>
      </c>
      <c r="E18" s="16"/>
      <c r="F18" s="16" t="s">
        <v>1069</v>
      </c>
      <c r="G18" s="31" t="s">
        <v>177</v>
      </c>
      <c r="H18" s="70"/>
    </row>
    <row r="19" spans="1:8" ht="13" x14ac:dyDescent="0.15">
      <c r="A19" s="15" t="s">
        <v>1081</v>
      </c>
      <c r="B19" s="16" t="s">
        <v>8961</v>
      </c>
      <c r="C19" s="16"/>
      <c r="D19" s="16" t="s">
        <v>469</v>
      </c>
      <c r="E19" s="16"/>
      <c r="F19" s="16" t="s">
        <v>1069</v>
      </c>
      <c r="G19" s="31" t="s">
        <v>177</v>
      </c>
      <c r="H19" s="70"/>
    </row>
    <row r="20" spans="1:8" ht="13" x14ac:dyDescent="0.15">
      <c r="A20" s="15" t="s">
        <v>1264</v>
      </c>
      <c r="B20" s="16" t="s">
        <v>8961</v>
      </c>
      <c r="C20" s="16"/>
      <c r="D20" s="16" t="s">
        <v>469</v>
      </c>
      <c r="E20" s="16"/>
      <c r="F20" s="16" t="s">
        <v>469</v>
      </c>
      <c r="G20" s="31" t="s">
        <v>177</v>
      </c>
      <c r="H20" s="70"/>
    </row>
    <row r="21" spans="1:8" ht="13" x14ac:dyDescent="0.15">
      <c r="A21" s="15" t="s">
        <v>1419</v>
      </c>
      <c r="B21" s="16" t="s">
        <v>8961</v>
      </c>
      <c r="C21" s="16"/>
      <c r="D21" s="16" t="s">
        <v>469</v>
      </c>
      <c r="E21" s="16"/>
      <c r="F21" s="16" t="s">
        <v>1069</v>
      </c>
      <c r="G21" s="31" t="s">
        <v>177</v>
      </c>
      <c r="H21" s="70"/>
    </row>
    <row r="22" spans="1:8" ht="13" x14ac:dyDescent="0.15">
      <c r="A22" s="15" t="s">
        <v>494</v>
      </c>
      <c r="B22" s="16" t="s">
        <v>8961</v>
      </c>
      <c r="C22" s="16"/>
      <c r="D22" s="16" t="s">
        <v>469</v>
      </c>
      <c r="E22" s="16"/>
      <c r="F22" s="16" t="s">
        <v>469</v>
      </c>
      <c r="G22" s="31" t="s">
        <v>173</v>
      </c>
      <c r="H22" s="70"/>
    </row>
    <row r="23" spans="1:8" ht="13" x14ac:dyDescent="0.15">
      <c r="A23" s="15" t="s">
        <v>1172</v>
      </c>
      <c r="B23" s="16" t="s">
        <v>8961</v>
      </c>
      <c r="C23" s="16"/>
      <c r="D23" s="16" t="s">
        <v>469</v>
      </c>
      <c r="E23" s="16"/>
      <c r="F23" s="16" t="s">
        <v>1069</v>
      </c>
      <c r="G23" s="31" t="s">
        <v>177</v>
      </c>
      <c r="H23" s="70"/>
    </row>
    <row r="24" spans="1:8" ht="13" x14ac:dyDescent="0.15">
      <c r="A24" s="15" t="s">
        <v>1265</v>
      </c>
      <c r="B24" s="16" t="s">
        <v>8961</v>
      </c>
      <c r="C24" s="16"/>
      <c r="D24" s="16" t="s">
        <v>469</v>
      </c>
      <c r="E24" s="16"/>
      <c r="F24" s="16" t="s">
        <v>1069</v>
      </c>
      <c r="G24" s="31" t="s">
        <v>177</v>
      </c>
      <c r="H24" s="70"/>
    </row>
    <row r="25" spans="1:8" ht="13" x14ac:dyDescent="0.15">
      <c r="A25" s="15" t="s">
        <v>1268</v>
      </c>
      <c r="B25" s="16" t="s">
        <v>8961</v>
      </c>
      <c r="C25" s="16"/>
      <c r="D25" s="16" t="s">
        <v>496</v>
      </c>
      <c r="E25" s="16"/>
      <c r="F25" s="16" t="s">
        <v>496</v>
      </c>
      <c r="G25" s="31" t="s">
        <v>181</v>
      </c>
      <c r="H25" s="70"/>
    </row>
    <row r="26" spans="1:8" ht="13" x14ac:dyDescent="0.15">
      <c r="A26" s="15" t="s">
        <v>503</v>
      </c>
      <c r="B26" s="16" t="s">
        <v>8961</v>
      </c>
      <c r="C26" s="16"/>
      <c r="D26" s="16" t="s">
        <v>496</v>
      </c>
      <c r="E26" s="16"/>
      <c r="F26" s="16" t="s">
        <v>496</v>
      </c>
      <c r="G26" s="31" t="s">
        <v>173</v>
      </c>
      <c r="H26" s="70"/>
    </row>
  </sheetData>
  <sheetProtection selectLockedCells="1" selectUnlockedCells="1"/>
  <mergeCells count="1">
    <mergeCell ref="O1:W1"/>
  </mergeCells>
  <phoneticPr fontId="3" type="noConversion"/>
  <conditionalFormatting sqref="H2:H26">
    <cfRule type="cellIs" dxfId="176" priority="1" stopIfTrue="1" operator="equal">
      <formula>"-"</formula>
    </cfRule>
    <cfRule type="cellIs" dxfId="175" priority="2" stopIfTrue="1" operator="equal">
      <formula>"x"</formula>
    </cfRule>
  </conditionalFormatting>
  <hyperlinks>
    <hyperlink ref="L1" location="'Expansion set Check List'!A1" display="Home" xr:uid="{00000000-0004-0000-A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90">
    <tabColor rgb="FF3399FF"/>
  </sheetPr>
  <dimension ref="A1:W2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1183</v>
      </c>
      <c r="B2" s="13" t="s">
        <v>8961</v>
      </c>
      <c r="C2" s="13"/>
      <c r="D2" s="13" t="s">
        <v>385</v>
      </c>
      <c r="E2" s="13">
        <v>100</v>
      </c>
      <c r="F2" s="13" t="s">
        <v>386</v>
      </c>
      <c r="G2" s="30" t="s">
        <v>185</v>
      </c>
      <c r="H2" s="70"/>
      <c r="M2" s="33">
        <f>SUM(COUNTA(H2:H1000))</f>
        <v>0</v>
      </c>
      <c r="O2" s="102"/>
      <c r="P2" s="102"/>
      <c r="Q2" s="102"/>
      <c r="R2" s="102"/>
      <c r="S2" s="102"/>
      <c r="T2" s="102"/>
      <c r="U2" s="102"/>
      <c r="V2" s="102"/>
      <c r="W2" s="102"/>
    </row>
    <row r="3" spans="1:23" ht="13" x14ac:dyDescent="0.15">
      <c r="A3" s="15" t="s">
        <v>1271</v>
      </c>
      <c r="B3" s="16" t="s">
        <v>8961</v>
      </c>
      <c r="C3" s="16"/>
      <c r="D3" s="16" t="s">
        <v>385</v>
      </c>
      <c r="E3" s="16">
        <v>150</v>
      </c>
      <c r="F3" s="16" t="s">
        <v>386</v>
      </c>
      <c r="G3" s="31" t="s">
        <v>189</v>
      </c>
      <c r="H3" s="70"/>
    </row>
    <row r="4" spans="1:23" ht="13" x14ac:dyDescent="0.15">
      <c r="A4" s="15" t="s">
        <v>1205</v>
      </c>
      <c r="B4" s="16" t="s">
        <v>8961</v>
      </c>
      <c r="C4" s="16"/>
      <c r="D4" s="16" t="s">
        <v>392</v>
      </c>
      <c r="E4" s="16">
        <v>50</v>
      </c>
      <c r="F4" s="16" t="s">
        <v>393</v>
      </c>
      <c r="G4" s="31" t="s">
        <v>173</v>
      </c>
      <c r="H4" s="70"/>
    </row>
    <row r="5" spans="1:23" ht="13" x14ac:dyDescent="0.15">
      <c r="A5" s="15" t="s">
        <v>1215</v>
      </c>
      <c r="B5" s="16" t="s">
        <v>8961</v>
      </c>
      <c r="C5" s="16"/>
      <c r="D5" s="16" t="s">
        <v>385</v>
      </c>
      <c r="E5" s="16">
        <v>50</v>
      </c>
      <c r="F5" s="16" t="s">
        <v>393</v>
      </c>
      <c r="G5" s="31" t="s">
        <v>173</v>
      </c>
      <c r="H5" s="70"/>
    </row>
    <row r="6" spans="1:23" ht="13" x14ac:dyDescent="0.15">
      <c r="A6" s="15" t="s">
        <v>451</v>
      </c>
      <c r="B6" s="16" t="s">
        <v>8961</v>
      </c>
      <c r="C6" s="16"/>
      <c r="D6" s="16" t="s">
        <v>404</v>
      </c>
      <c r="E6" s="16">
        <v>50</v>
      </c>
      <c r="F6" s="16" t="s">
        <v>393</v>
      </c>
      <c r="G6" s="31" t="s">
        <v>173</v>
      </c>
      <c r="H6" s="70"/>
    </row>
    <row r="7" spans="1:23" ht="13" x14ac:dyDescent="0.15">
      <c r="A7" s="15" t="s">
        <v>948</v>
      </c>
      <c r="B7" s="16" t="s">
        <v>8961</v>
      </c>
      <c r="C7" s="16"/>
      <c r="D7" s="16" t="s">
        <v>392</v>
      </c>
      <c r="E7" s="16">
        <v>50</v>
      </c>
      <c r="F7" s="16" t="s">
        <v>393</v>
      </c>
      <c r="G7" s="31" t="s">
        <v>173</v>
      </c>
      <c r="H7" s="70"/>
    </row>
    <row r="8" spans="1:23" ht="13" x14ac:dyDescent="0.15">
      <c r="A8" s="15" t="s">
        <v>1200</v>
      </c>
      <c r="B8" s="16" t="s">
        <v>8961</v>
      </c>
      <c r="C8" s="16"/>
      <c r="D8" s="16" t="s">
        <v>385</v>
      </c>
      <c r="E8" s="16">
        <v>70</v>
      </c>
      <c r="F8" s="16" t="s">
        <v>398</v>
      </c>
      <c r="G8" s="31" t="s">
        <v>177</v>
      </c>
      <c r="H8" s="70"/>
    </row>
    <row r="9" spans="1:23" ht="13" x14ac:dyDescent="0.15">
      <c r="A9" s="15" t="s">
        <v>403</v>
      </c>
      <c r="B9" s="16" t="s">
        <v>8961</v>
      </c>
      <c r="C9" s="16"/>
      <c r="D9" s="16" t="s">
        <v>404</v>
      </c>
      <c r="E9" s="16">
        <v>70</v>
      </c>
      <c r="F9" s="16" t="s">
        <v>398</v>
      </c>
      <c r="G9" s="31" t="s">
        <v>181</v>
      </c>
      <c r="H9" s="70"/>
    </row>
    <row r="10" spans="1:23" ht="13" x14ac:dyDescent="0.15">
      <c r="A10" s="15" t="s">
        <v>1181</v>
      </c>
      <c r="B10" s="16" t="s">
        <v>8961</v>
      </c>
      <c r="C10" s="16"/>
      <c r="D10" s="16" t="s">
        <v>392</v>
      </c>
      <c r="E10" s="16">
        <v>70</v>
      </c>
      <c r="F10" s="16" t="s">
        <v>398</v>
      </c>
      <c r="G10" s="31" t="s">
        <v>185</v>
      </c>
      <c r="H10" s="70"/>
    </row>
    <row r="11" spans="1:23" ht="13" x14ac:dyDescent="0.15">
      <c r="A11" s="15" t="s">
        <v>1264</v>
      </c>
      <c r="B11" s="16" t="s">
        <v>8961</v>
      </c>
      <c r="C11" s="16"/>
      <c r="D11" s="16" t="s">
        <v>469</v>
      </c>
      <c r="E11" s="16"/>
      <c r="F11" s="16" t="s">
        <v>469</v>
      </c>
      <c r="G11" s="31" t="s">
        <v>177</v>
      </c>
      <c r="H11" s="70"/>
    </row>
    <row r="12" spans="1:23" ht="13" x14ac:dyDescent="0.15">
      <c r="A12" s="15" t="s">
        <v>1414</v>
      </c>
      <c r="B12" s="16" t="s">
        <v>8961</v>
      </c>
      <c r="C12" s="16"/>
      <c r="D12" s="16" t="s">
        <v>469</v>
      </c>
      <c r="E12" s="16"/>
      <c r="F12" s="16" t="s">
        <v>1069</v>
      </c>
      <c r="G12" s="31" t="s">
        <v>177</v>
      </c>
      <c r="H12" s="70"/>
    </row>
    <row r="13" spans="1:23" ht="13" x14ac:dyDescent="0.15">
      <c r="A13" s="15" t="s">
        <v>1078</v>
      </c>
      <c r="B13" s="16" t="s">
        <v>8961</v>
      </c>
      <c r="C13" s="16"/>
      <c r="D13" s="16" t="s">
        <v>469</v>
      </c>
      <c r="E13" s="16"/>
      <c r="F13" s="16" t="s">
        <v>469</v>
      </c>
      <c r="G13" s="31" t="s">
        <v>177</v>
      </c>
      <c r="H13" s="70"/>
    </row>
    <row r="14" spans="1:23" ht="13" x14ac:dyDescent="0.15">
      <c r="A14" s="15" t="s">
        <v>834</v>
      </c>
      <c r="B14" s="16" t="s">
        <v>8961</v>
      </c>
      <c r="C14" s="16"/>
      <c r="D14" s="16" t="s">
        <v>469</v>
      </c>
      <c r="E14" s="16"/>
      <c r="F14" s="16" t="s">
        <v>469</v>
      </c>
      <c r="G14" s="31" t="s">
        <v>177</v>
      </c>
      <c r="H14" s="70"/>
    </row>
    <row r="15" spans="1:23" ht="13" x14ac:dyDescent="0.15">
      <c r="A15" s="15" t="s">
        <v>1418</v>
      </c>
      <c r="B15" s="16" t="s">
        <v>8961</v>
      </c>
      <c r="C15" s="16"/>
      <c r="D15" s="16" t="s">
        <v>469</v>
      </c>
      <c r="E15" s="16"/>
      <c r="F15" s="16" t="s">
        <v>1069</v>
      </c>
      <c r="G15" s="31" t="s">
        <v>177</v>
      </c>
      <c r="H15" s="70"/>
    </row>
    <row r="16" spans="1:23" ht="13" x14ac:dyDescent="0.15">
      <c r="A16" s="15" t="s">
        <v>494</v>
      </c>
      <c r="B16" s="16" t="s">
        <v>8961</v>
      </c>
      <c r="C16" s="16"/>
      <c r="D16" s="16" t="s">
        <v>469</v>
      </c>
      <c r="E16" s="16"/>
      <c r="F16" s="16" t="s">
        <v>469</v>
      </c>
      <c r="G16" s="31" t="s">
        <v>173</v>
      </c>
      <c r="H16" s="70"/>
    </row>
    <row r="17" spans="1:8" ht="13" x14ac:dyDescent="0.15">
      <c r="A17" s="15" t="s">
        <v>1419</v>
      </c>
      <c r="B17" s="16" t="s">
        <v>8961</v>
      </c>
      <c r="C17" s="16"/>
      <c r="D17" s="16" t="s">
        <v>469</v>
      </c>
      <c r="E17" s="16"/>
      <c r="F17" s="16" t="s">
        <v>1069</v>
      </c>
      <c r="G17" s="31" t="s">
        <v>177</v>
      </c>
      <c r="H17" s="70"/>
    </row>
    <row r="18" spans="1:8" ht="13" x14ac:dyDescent="0.15">
      <c r="A18" s="15" t="s">
        <v>1155</v>
      </c>
      <c r="B18" s="16" t="s">
        <v>8961</v>
      </c>
      <c r="C18" s="16"/>
      <c r="D18" s="16" t="s">
        <v>469</v>
      </c>
      <c r="E18" s="16"/>
      <c r="F18" s="16" t="s">
        <v>1069</v>
      </c>
      <c r="G18" s="31" t="s">
        <v>177</v>
      </c>
      <c r="H18" s="70"/>
    </row>
    <row r="19" spans="1:8" ht="13" x14ac:dyDescent="0.15">
      <c r="A19" s="15" t="s">
        <v>1109</v>
      </c>
      <c r="B19" s="16" t="s">
        <v>8961</v>
      </c>
      <c r="C19" s="16"/>
      <c r="D19" s="16" t="s">
        <v>469</v>
      </c>
      <c r="E19" s="16"/>
      <c r="F19" s="16" t="s">
        <v>1069</v>
      </c>
      <c r="G19" s="31" t="s">
        <v>177</v>
      </c>
      <c r="H19" s="70"/>
    </row>
    <row r="20" spans="1:8" ht="13" x14ac:dyDescent="0.15">
      <c r="A20" s="15" t="s">
        <v>1170</v>
      </c>
      <c r="B20" s="16" t="s">
        <v>8961</v>
      </c>
      <c r="C20" s="16"/>
      <c r="D20" s="16" t="s">
        <v>469</v>
      </c>
      <c r="E20" s="16"/>
      <c r="F20" s="16" t="s">
        <v>1069</v>
      </c>
      <c r="G20" s="31" t="s">
        <v>177</v>
      </c>
      <c r="H20" s="70"/>
    </row>
    <row r="21" spans="1:8" ht="13" x14ac:dyDescent="0.15">
      <c r="A21" s="15" t="s">
        <v>1114</v>
      </c>
      <c r="B21" s="16" t="s">
        <v>8961</v>
      </c>
      <c r="C21" s="16"/>
      <c r="D21" s="16" t="s">
        <v>469</v>
      </c>
      <c r="E21" s="16"/>
      <c r="F21" s="16" t="s">
        <v>469</v>
      </c>
      <c r="G21" s="31" t="s">
        <v>177</v>
      </c>
      <c r="H21" s="70"/>
    </row>
    <row r="22" spans="1:8" ht="13" x14ac:dyDescent="0.15">
      <c r="A22" s="15" t="s">
        <v>1080</v>
      </c>
      <c r="B22" s="16" t="s">
        <v>8961</v>
      </c>
      <c r="C22" s="16"/>
      <c r="D22" s="16" t="s">
        <v>469</v>
      </c>
      <c r="E22" s="16"/>
      <c r="F22" s="16" t="s">
        <v>1069</v>
      </c>
      <c r="G22" s="31" t="s">
        <v>177</v>
      </c>
      <c r="H22" s="70"/>
    </row>
    <row r="23" spans="1:8" ht="13" x14ac:dyDescent="0.15">
      <c r="A23" s="15" t="s">
        <v>1115</v>
      </c>
      <c r="B23" s="16" t="s">
        <v>8961</v>
      </c>
      <c r="C23" s="16"/>
      <c r="D23" s="16" t="s">
        <v>496</v>
      </c>
      <c r="E23" s="16"/>
      <c r="F23" s="16" t="s">
        <v>496</v>
      </c>
      <c r="G23" s="31" t="s">
        <v>177</v>
      </c>
      <c r="H23" s="70"/>
    </row>
    <row r="24" spans="1:8" ht="13" x14ac:dyDescent="0.15">
      <c r="A24" s="15" t="s">
        <v>502</v>
      </c>
      <c r="B24" s="16" t="s">
        <v>8961</v>
      </c>
      <c r="C24" s="16"/>
      <c r="D24" s="16" t="s">
        <v>496</v>
      </c>
      <c r="E24" s="16"/>
      <c r="F24" s="16" t="s">
        <v>496</v>
      </c>
      <c r="G24" s="31" t="s">
        <v>173</v>
      </c>
      <c r="H24" s="70"/>
    </row>
    <row r="25" spans="1:8" ht="13" x14ac:dyDescent="0.15">
      <c r="A25" s="15" t="s">
        <v>501</v>
      </c>
      <c r="B25" s="16" t="s">
        <v>8961</v>
      </c>
      <c r="C25" s="16"/>
      <c r="D25" s="16" t="s">
        <v>496</v>
      </c>
      <c r="E25" s="16"/>
      <c r="F25" s="16" t="s">
        <v>496</v>
      </c>
      <c r="G25" s="31" t="s">
        <v>173</v>
      </c>
      <c r="H25" s="70"/>
    </row>
  </sheetData>
  <sheetProtection selectLockedCells="1" selectUnlockedCells="1"/>
  <mergeCells count="1">
    <mergeCell ref="O1:W1"/>
  </mergeCells>
  <phoneticPr fontId="3" type="noConversion"/>
  <conditionalFormatting sqref="H2:H25">
    <cfRule type="cellIs" dxfId="174" priority="1" stopIfTrue="1" operator="equal">
      <formula>"-"</formula>
    </cfRule>
    <cfRule type="cellIs" dxfId="173" priority="2" stopIfTrue="1" operator="equal">
      <formula>"x"</formula>
    </cfRule>
  </conditionalFormatting>
  <hyperlinks>
    <hyperlink ref="L1" location="'Expansion set Check List'!A1" display="Home" xr:uid="{00000000-0004-0000-A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91">
    <tabColor rgb="FF3399FF"/>
  </sheetPr>
  <dimension ref="A1:W2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17"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1179</v>
      </c>
      <c r="B2" s="13" t="s">
        <v>8961</v>
      </c>
      <c r="C2" s="13"/>
      <c r="D2" s="13" t="s">
        <v>395</v>
      </c>
      <c r="E2" s="13">
        <v>100</v>
      </c>
      <c r="F2" s="13" t="s">
        <v>386</v>
      </c>
      <c r="G2" s="31" t="s">
        <v>185</v>
      </c>
      <c r="H2" s="70"/>
      <c r="M2" s="33">
        <f>SUM(COUNTA(H2:H1000))</f>
        <v>0</v>
      </c>
      <c r="O2" s="102"/>
      <c r="P2" s="102"/>
      <c r="Q2" s="102"/>
      <c r="R2" s="102"/>
      <c r="S2" s="102"/>
      <c r="T2" s="102"/>
      <c r="U2" s="102"/>
      <c r="V2" s="102"/>
      <c r="W2" s="102"/>
    </row>
    <row r="3" spans="1:23" ht="13" x14ac:dyDescent="0.15">
      <c r="A3" s="15" t="s">
        <v>1371</v>
      </c>
      <c r="B3" s="16" t="s">
        <v>8961</v>
      </c>
      <c r="C3" s="16"/>
      <c r="D3" s="16" t="s">
        <v>395</v>
      </c>
      <c r="E3" s="16">
        <v>150</v>
      </c>
      <c r="F3" s="16" t="s">
        <v>386</v>
      </c>
      <c r="G3" s="31" t="s">
        <v>189</v>
      </c>
      <c r="H3" s="70"/>
    </row>
    <row r="4" spans="1:23" ht="13" x14ac:dyDescent="0.15">
      <c r="A4" s="15" t="s">
        <v>1197</v>
      </c>
      <c r="B4" s="16" t="s">
        <v>8961</v>
      </c>
      <c r="C4" s="16"/>
      <c r="D4" s="16" t="s">
        <v>395</v>
      </c>
      <c r="E4" s="16">
        <v>80</v>
      </c>
      <c r="F4" s="16" t="s">
        <v>398</v>
      </c>
      <c r="G4" s="31" t="s">
        <v>177</v>
      </c>
      <c r="H4" s="70"/>
    </row>
    <row r="5" spans="1:23" ht="13" x14ac:dyDescent="0.15">
      <c r="A5" s="15" t="s">
        <v>1218</v>
      </c>
      <c r="B5" s="16" t="s">
        <v>8961</v>
      </c>
      <c r="C5" s="16"/>
      <c r="D5" s="16" t="s">
        <v>395</v>
      </c>
      <c r="E5" s="16">
        <v>50</v>
      </c>
      <c r="F5" s="16" t="s">
        <v>393</v>
      </c>
      <c r="G5" s="31" t="s">
        <v>173</v>
      </c>
      <c r="H5" s="70"/>
    </row>
    <row r="6" spans="1:23" ht="13" x14ac:dyDescent="0.15">
      <c r="A6" s="15" t="s">
        <v>1181</v>
      </c>
      <c r="B6" s="16" t="s">
        <v>8961</v>
      </c>
      <c r="C6" s="16"/>
      <c r="D6" s="16" t="s">
        <v>392</v>
      </c>
      <c r="E6" s="16">
        <v>70</v>
      </c>
      <c r="F6" s="16" t="s">
        <v>398</v>
      </c>
      <c r="G6" s="31" t="s">
        <v>185</v>
      </c>
      <c r="H6" s="70"/>
    </row>
    <row r="7" spans="1:23" ht="13" x14ac:dyDescent="0.15">
      <c r="A7" s="15" t="s">
        <v>1205</v>
      </c>
      <c r="B7" s="16" t="s">
        <v>8961</v>
      </c>
      <c r="C7" s="16"/>
      <c r="D7" s="16" t="s">
        <v>392</v>
      </c>
      <c r="E7" s="16">
        <v>50</v>
      </c>
      <c r="F7" s="16" t="s">
        <v>393</v>
      </c>
      <c r="G7" s="31" t="s">
        <v>173</v>
      </c>
      <c r="H7" s="70"/>
    </row>
    <row r="8" spans="1:23" ht="13" x14ac:dyDescent="0.15">
      <c r="A8" s="15" t="s">
        <v>837</v>
      </c>
      <c r="B8" s="16" t="s">
        <v>8961</v>
      </c>
      <c r="C8" s="16"/>
      <c r="D8" s="16" t="s">
        <v>407</v>
      </c>
      <c r="E8" s="16">
        <v>100</v>
      </c>
      <c r="F8" s="16" t="s">
        <v>386</v>
      </c>
      <c r="G8" s="31" t="s">
        <v>181</v>
      </c>
      <c r="H8" s="70"/>
    </row>
    <row r="9" spans="1:23" ht="13" x14ac:dyDescent="0.15">
      <c r="A9" s="15" t="s">
        <v>544</v>
      </c>
      <c r="B9" s="16" t="s">
        <v>8961</v>
      </c>
      <c r="C9" s="16"/>
      <c r="D9" s="16" t="s">
        <v>407</v>
      </c>
      <c r="E9" s="16">
        <v>50</v>
      </c>
      <c r="F9" s="16" t="s">
        <v>393</v>
      </c>
      <c r="G9" s="31" t="s">
        <v>173</v>
      </c>
      <c r="H9" s="70"/>
    </row>
    <row r="10" spans="1:23" ht="13" x14ac:dyDescent="0.15">
      <c r="A10" s="15" t="s">
        <v>1320</v>
      </c>
      <c r="B10" s="16" t="s">
        <v>8961</v>
      </c>
      <c r="C10" s="16"/>
      <c r="D10" s="16" t="s">
        <v>1321</v>
      </c>
      <c r="E10" s="16">
        <v>70</v>
      </c>
      <c r="F10" s="16" t="s">
        <v>398</v>
      </c>
      <c r="G10" s="31" t="s">
        <v>185</v>
      </c>
      <c r="H10" s="70"/>
    </row>
    <row r="11" spans="1:23" ht="13" x14ac:dyDescent="0.15">
      <c r="A11" s="15" t="s">
        <v>1343</v>
      </c>
      <c r="B11" s="16" t="s">
        <v>8961</v>
      </c>
      <c r="C11" s="16"/>
      <c r="D11" s="16" t="s">
        <v>404</v>
      </c>
      <c r="E11" s="16">
        <v>50</v>
      </c>
      <c r="F11" s="16" t="s">
        <v>393</v>
      </c>
      <c r="G11" s="31" t="s">
        <v>173</v>
      </c>
      <c r="H11" s="70"/>
    </row>
    <row r="12" spans="1:23" ht="13" x14ac:dyDescent="0.15">
      <c r="A12" s="15" t="s">
        <v>1314</v>
      </c>
      <c r="B12" s="16" t="s">
        <v>8961</v>
      </c>
      <c r="C12" s="16"/>
      <c r="D12" s="16" t="s">
        <v>392</v>
      </c>
      <c r="E12" s="16">
        <v>100</v>
      </c>
      <c r="F12" s="16" t="s">
        <v>393</v>
      </c>
      <c r="G12" s="31" t="s">
        <v>189</v>
      </c>
      <c r="H12" s="70"/>
    </row>
    <row r="13" spans="1:23" ht="13" x14ac:dyDescent="0.15">
      <c r="A13" s="15" t="s">
        <v>948</v>
      </c>
      <c r="B13" s="16" t="s">
        <v>8961</v>
      </c>
      <c r="C13" s="16"/>
      <c r="D13" s="16" t="s">
        <v>392</v>
      </c>
      <c r="E13" s="16">
        <v>50</v>
      </c>
      <c r="F13" s="16" t="s">
        <v>393</v>
      </c>
      <c r="G13" s="31" t="s">
        <v>177</v>
      </c>
      <c r="H13" s="70"/>
    </row>
    <row r="14" spans="1:23" ht="13" x14ac:dyDescent="0.15">
      <c r="A14" s="15" t="s">
        <v>1419</v>
      </c>
      <c r="B14" s="16" t="s">
        <v>8961</v>
      </c>
      <c r="C14" s="16"/>
      <c r="D14" s="16" t="s">
        <v>469</v>
      </c>
      <c r="E14" s="16"/>
      <c r="F14" s="16" t="s">
        <v>1069</v>
      </c>
      <c r="G14" s="31" t="s">
        <v>177</v>
      </c>
      <c r="H14" s="70"/>
    </row>
    <row r="15" spans="1:23" ht="13" x14ac:dyDescent="0.15">
      <c r="A15" s="15" t="s">
        <v>1070</v>
      </c>
      <c r="B15" s="16" t="s">
        <v>8961</v>
      </c>
      <c r="C15" s="16"/>
      <c r="D15" s="16" t="s">
        <v>469</v>
      </c>
      <c r="E15" s="16"/>
      <c r="F15" s="16" t="s">
        <v>1069</v>
      </c>
      <c r="G15" s="31" t="s">
        <v>177</v>
      </c>
      <c r="H15" s="70"/>
    </row>
    <row r="16" spans="1:23" ht="13" x14ac:dyDescent="0.15">
      <c r="A16" s="15" t="s">
        <v>1170</v>
      </c>
      <c r="B16" s="16" t="s">
        <v>8961</v>
      </c>
      <c r="C16" s="16"/>
      <c r="D16" s="16" t="s">
        <v>469</v>
      </c>
      <c r="E16" s="16"/>
      <c r="F16" s="16" t="s">
        <v>1069</v>
      </c>
      <c r="G16" s="31" t="s">
        <v>177</v>
      </c>
      <c r="H16" s="70"/>
    </row>
    <row r="17" spans="1:8" ht="13" x14ac:dyDescent="0.15">
      <c r="A17" s="15" t="s">
        <v>1080</v>
      </c>
      <c r="B17" s="16" t="s">
        <v>8961</v>
      </c>
      <c r="C17" s="16"/>
      <c r="D17" s="16" t="s">
        <v>469</v>
      </c>
      <c r="E17" s="16"/>
      <c r="F17" s="16" t="s">
        <v>1069</v>
      </c>
      <c r="G17" s="31" t="s">
        <v>177</v>
      </c>
      <c r="H17" s="70"/>
    </row>
    <row r="18" spans="1:8" ht="13" x14ac:dyDescent="0.15">
      <c r="A18" s="15" t="s">
        <v>1109</v>
      </c>
      <c r="B18" s="16" t="s">
        <v>8961</v>
      </c>
      <c r="C18" s="16"/>
      <c r="D18" s="16" t="s">
        <v>469</v>
      </c>
      <c r="E18" s="16"/>
      <c r="F18" s="16" t="s">
        <v>1069</v>
      </c>
      <c r="G18" s="31" t="s">
        <v>177</v>
      </c>
      <c r="H18" s="70"/>
    </row>
    <row r="19" spans="1:8" ht="13" x14ac:dyDescent="0.15">
      <c r="A19" s="15" t="s">
        <v>1077</v>
      </c>
      <c r="B19" s="16" t="s">
        <v>8961</v>
      </c>
      <c r="C19" s="16"/>
      <c r="D19" s="16" t="s">
        <v>469</v>
      </c>
      <c r="E19" s="16"/>
      <c r="F19" s="16" t="s">
        <v>1069</v>
      </c>
      <c r="G19" s="31" t="s">
        <v>177</v>
      </c>
      <c r="H19" s="70"/>
    </row>
    <row r="20" spans="1:8" ht="13" x14ac:dyDescent="0.15">
      <c r="A20" s="15" t="s">
        <v>1264</v>
      </c>
      <c r="B20" s="16" t="s">
        <v>8961</v>
      </c>
      <c r="C20" s="16"/>
      <c r="D20" s="16" t="s">
        <v>469</v>
      </c>
      <c r="E20" s="16"/>
      <c r="F20" s="16" t="s">
        <v>1542</v>
      </c>
      <c r="G20" s="31" t="s">
        <v>177</v>
      </c>
      <c r="H20" s="70"/>
    </row>
    <row r="21" spans="1:8" ht="13" x14ac:dyDescent="0.15">
      <c r="A21" s="15" t="s">
        <v>1158</v>
      </c>
      <c r="B21" s="16" t="s">
        <v>8961</v>
      </c>
      <c r="C21" s="16"/>
      <c r="D21" s="16" t="s">
        <v>469</v>
      </c>
      <c r="E21" s="16"/>
      <c r="F21" s="16" t="s">
        <v>469</v>
      </c>
      <c r="G21" s="31" t="s">
        <v>177</v>
      </c>
      <c r="H21" s="70"/>
    </row>
    <row r="22" spans="1:8" ht="13" x14ac:dyDescent="0.15">
      <c r="A22" s="15" t="s">
        <v>494</v>
      </c>
      <c r="B22" s="16" t="s">
        <v>8961</v>
      </c>
      <c r="C22" s="16"/>
      <c r="D22" s="16" t="s">
        <v>469</v>
      </c>
      <c r="E22" s="16"/>
      <c r="F22" s="16" t="s">
        <v>1542</v>
      </c>
      <c r="G22" s="31" t="s">
        <v>173</v>
      </c>
      <c r="H22" s="70"/>
    </row>
    <row r="23" spans="1:8" ht="13" x14ac:dyDescent="0.15">
      <c r="A23" s="15" t="s">
        <v>1268</v>
      </c>
      <c r="B23" s="16" t="s">
        <v>8961</v>
      </c>
      <c r="C23" s="16"/>
      <c r="D23" s="16" t="s">
        <v>496</v>
      </c>
      <c r="E23" s="16"/>
      <c r="F23" s="16" t="s">
        <v>497</v>
      </c>
      <c r="G23" s="31" t="s">
        <v>181</v>
      </c>
      <c r="H23" s="70"/>
    </row>
    <row r="24" spans="1:8" ht="13" x14ac:dyDescent="0.15">
      <c r="A24" s="15" t="s">
        <v>1117</v>
      </c>
      <c r="B24" s="16" t="s">
        <v>8961</v>
      </c>
      <c r="C24" s="16"/>
      <c r="D24" s="16" t="s">
        <v>496</v>
      </c>
      <c r="E24" s="16"/>
      <c r="F24" s="16" t="s">
        <v>497</v>
      </c>
      <c r="G24" s="31" t="s">
        <v>177</v>
      </c>
      <c r="H24" s="70"/>
    </row>
    <row r="25" spans="1:8" ht="13" x14ac:dyDescent="0.15">
      <c r="A25" s="15" t="s">
        <v>499</v>
      </c>
      <c r="B25" s="16" t="s">
        <v>8961</v>
      </c>
      <c r="C25" s="16"/>
      <c r="D25" s="16" t="s">
        <v>496</v>
      </c>
      <c r="E25" s="16"/>
      <c r="F25" s="16" t="s">
        <v>496</v>
      </c>
      <c r="G25" s="31" t="s">
        <v>173</v>
      </c>
      <c r="H25" s="70"/>
    </row>
    <row r="26" spans="1:8" ht="13" x14ac:dyDescent="0.15">
      <c r="A26" s="15" t="s">
        <v>501</v>
      </c>
      <c r="B26" s="16" t="s">
        <v>8961</v>
      </c>
      <c r="C26" s="16"/>
      <c r="D26" s="16" t="s">
        <v>496</v>
      </c>
      <c r="E26" s="16"/>
      <c r="F26" s="16" t="s">
        <v>496</v>
      </c>
      <c r="G26" s="31" t="s">
        <v>173</v>
      </c>
      <c r="H26" s="70"/>
    </row>
  </sheetData>
  <sheetProtection selectLockedCells="1" selectUnlockedCells="1"/>
  <mergeCells count="1">
    <mergeCell ref="O1:W1"/>
  </mergeCells>
  <phoneticPr fontId="3" type="noConversion"/>
  <conditionalFormatting sqref="H2:H26">
    <cfRule type="cellIs" dxfId="172" priority="1" stopIfTrue="1" operator="equal">
      <formula>"-"</formula>
    </cfRule>
    <cfRule type="cellIs" dxfId="171" priority="2" stopIfTrue="1" operator="equal">
      <formula>"x"</formula>
    </cfRule>
  </conditionalFormatting>
  <hyperlinks>
    <hyperlink ref="L1" location="'Expansion set Check List'!A1" display="Home" xr:uid="{00000000-0004-0000-A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97">
    <tabColor rgb="FF3399FF"/>
  </sheetPr>
  <dimension ref="A1:W2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9.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8963</v>
      </c>
      <c r="B2" s="13" t="s">
        <v>8964</v>
      </c>
      <c r="C2" s="13"/>
      <c r="D2" s="13" t="s">
        <v>407</v>
      </c>
      <c r="E2" s="13">
        <v>50</v>
      </c>
      <c r="F2" s="13" t="s">
        <v>393</v>
      </c>
      <c r="G2" s="30" t="s">
        <v>173</v>
      </c>
      <c r="H2" s="70"/>
      <c r="M2" s="33">
        <f>SUM(COUNTA(H2:H1000))</f>
        <v>0</v>
      </c>
      <c r="O2" s="102"/>
      <c r="P2" s="102"/>
      <c r="Q2" s="102"/>
      <c r="R2" s="102"/>
      <c r="S2" s="102"/>
      <c r="T2" s="102"/>
      <c r="U2" s="102"/>
      <c r="V2" s="102"/>
      <c r="W2" s="102"/>
    </row>
    <row r="3" spans="1:23" ht="13" x14ac:dyDescent="0.15">
      <c r="A3" s="15" t="s">
        <v>526</v>
      </c>
      <c r="B3" s="16" t="s">
        <v>8964</v>
      </c>
      <c r="C3" s="16"/>
      <c r="D3" s="16" t="s">
        <v>407</v>
      </c>
      <c r="E3" s="16">
        <v>80</v>
      </c>
      <c r="F3" s="16" t="s">
        <v>398</v>
      </c>
      <c r="G3" s="31" t="s">
        <v>177</v>
      </c>
      <c r="H3" s="70"/>
    </row>
    <row r="4" spans="1:23" ht="13" x14ac:dyDescent="0.15">
      <c r="A4" s="15" t="s">
        <v>509</v>
      </c>
      <c r="B4" s="16" t="s">
        <v>8964</v>
      </c>
      <c r="C4" s="16"/>
      <c r="D4" s="16" t="s">
        <v>400</v>
      </c>
      <c r="E4" s="16">
        <v>120</v>
      </c>
      <c r="F4" s="16" t="s">
        <v>386</v>
      </c>
      <c r="G4" s="31" t="s">
        <v>185</v>
      </c>
      <c r="H4" s="70"/>
    </row>
    <row r="5" spans="1:23" ht="13" x14ac:dyDescent="0.15">
      <c r="A5" s="15" t="s">
        <v>455</v>
      </c>
      <c r="B5" s="16" t="s">
        <v>8964</v>
      </c>
      <c r="C5" s="16"/>
      <c r="D5" s="16" t="s">
        <v>392</v>
      </c>
      <c r="E5" s="16">
        <v>50</v>
      </c>
      <c r="F5" s="16" t="s">
        <v>393</v>
      </c>
      <c r="G5" s="31" t="s">
        <v>173</v>
      </c>
      <c r="H5" s="70"/>
    </row>
    <row r="6" spans="1:23" ht="13" x14ac:dyDescent="0.15">
      <c r="A6" s="15" t="s">
        <v>419</v>
      </c>
      <c r="B6" s="16" t="s">
        <v>8964</v>
      </c>
      <c r="C6" s="16"/>
      <c r="D6" s="16" t="s">
        <v>392</v>
      </c>
      <c r="E6" s="16">
        <v>70</v>
      </c>
      <c r="F6" s="16" t="s">
        <v>398</v>
      </c>
      <c r="G6" s="31" t="s">
        <v>177</v>
      </c>
      <c r="H6" s="70"/>
    </row>
    <row r="7" spans="1:23" ht="13" x14ac:dyDescent="0.15">
      <c r="A7" s="15" t="s">
        <v>510</v>
      </c>
      <c r="B7" s="16" t="s">
        <v>8964</v>
      </c>
      <c r="C7" s="16"/>
      <c r="D7" s="16" t="s">
        <v>392</v>
      </c>
      <c r="E7" s="16">
        <v>100</v>
      </c>
      <c r="F7" s="16" t="s">
        <v>386</v>
      </c>
      <c r="G7" s="31" t="s">
        <v>185</v>
      </c>
      <c r="H7" s="70"/>
    </row>
    <row r="8" spans="1:23" ht="13" x14ac:dyDescent="0.15">
      <c r="A8" s="15" t="s">
        <v>1406</v>
      </c>
      <c r="B8" s="16" t="s">
        <v>8964</v>
      </c>
      <c r="C8" s="16"/>
      <c r="D8" s="16" t="s">
        <v>389</v>
      </c>
      <c r="E8" s="16">
        <v>30</v>
      </c>
      <c r="F8" s="16" t="s">
        <v>393</v>
      </c>
      <c r="G8" s="31" t="s">
        <v>173</v>
      </c>
      <c r="H8" s="70"/>
    </row>
    <row r="9" spans="1:23" ht="13" x14ac:dyDescent="0.15">
      <c r="A9" s="15" t="s">
        <v>1385</v>
      </c>
      <c r="B9" s="16" t="s">
        <v>8964</v>
      </c>
      <c r="C9" s="16"/>
      <c r="D9" s="16" t="s">
        <v>389</v>
      </c>
      <c r="E9" s="16">
        <v>100</v>
      </c>
      <c r="F9" s="16" t="s">
        <v>398</v>
      </c>
      <c r="G9" s="31" t="s">
        <v>185</v>
      </c>
      <c r="H9" s="70"/>
    </row>
    <row r="10" spans="1:23" ht="13" x14ac:dyDescent="0.15">
      <c r="A10" s="15" t="s">
        <v>1430</v>
      </c>
      <c r="B10" s="16" t="s">
        <v>8964</v>
      </c>
      <c r="C10" s="16"/>
      <c r="D10" s="16" t="s">
        <v>469</v>
      </c>
      <c r="E10" s="16"/>
      <c r="F10" s="16" t="s">
        <v>1069</v>
      </c>
      <c r="G10" s="31" t="s">
        <v>177</v>
      </c>
      <c r="H10" s="70"/>
    </row>
    <row r="11" spans="1:23" ht="13" x14ac:dyDescent="0.15">
      <c r="A11" s="15" t="s">
        <v>1070</v>
      </c>
      <c r="B11" s="16" t="s">
        <v>8964</v>
      </c>
      <c r="C11" s="16"/>
      <c r="D11" s="16" t="s">
        <v>469</v>
      </c>
      <c r="E11" s="16"/>
      <c r="F11" s="16" t="s">
        <v>1069</v>
      </c>
      <c r="G11" s="31" t="s">
        <v>177</v>
      </c>
      <c r="H11" s="70"/>
    </row>
    <row r="12" spans="1:23" ht="13" x14ac:dyDescent="0.15">
      <c r="A12" s="15" t="s">
        <v>1415</v>
      </c>
      <c r="B12" s="16" t="s">
        <v>8964</v>
      </c>
      <c r="C12" s="16"/>
      <c r="D12" s="16" t="s">
        <v>469</v>
      </c>
      <c r="E12" s="16"/>
      <c r="F12" s="16" t="s">
        <v>721</v>
      </c>
      <c r="G12" s="31" t="s">
        <v>177</v>
      </c>
      <c r="H12" s="70"/>
    </row>
    <row r="13" spans="1:23" ht="13" x14ac:dyDescent="0.15">
      <c r="A13" s="15" t="s">
        <v>1431</v>
      </c>
      <c r="B13" s="16" t="s">
        <v>8964</v>
      </c>
      <c r="C13" s="16"/>
      <c r="D13" s="16" t="s">
        <v>469</v>
      </c>
      <c r="E13" s="16"/>
      <c r="F13" s="16" t="s">
        <v>469</v>
      </c>
      <c r="G13" s="31" t="s">
        <v>177</v>
      </c>
      <c r="H13" s="70"/>
    </row>
    <row r="14" spans="1:23" ht="13" x14ac:dyDescent="0.15">
      <c r="A14" s="15" t="s">
        <v>1304</v>
      </c>
      <c r="B14" s="16" t="s">
        <v>8964</v>
      </c>
      <c r="C14" s="16"/>
      <c r="D14" s="16" t="s">
        <v>469</v>
      </c>
      <c r="E14" s="16"/>
      <c r="F14" s="16" t="s">
        <v>1069</v>
      </c>
      <c r="G14" s="31" t="s">
        <v>177</v>
      </c>
      <c r="H14" s="70"/>
    </row>
    <row r="15" spans="1:23" ht="13" x14ac:dyDescent="0.15">
      <c r="A15" s="15" t="s">
        <v>1264</v>
      </c>
      <c r="B15" s="16" t="s">
        <v>8964</v>
      </c>
      <c r="C15" s="16"/>
      <c r="D15" s="16" t="s">
        <v>469</v>
      </c>
      <c r="E15" s="16"/>
      <c r="F15" s="16" t="s">
        <v>469</v>
      </c>
      <c r="G15" s="31" t="s">
        <v>177</v>
      </c>
      <c r="H15" s="70"/>
    </row>
    <row r="16" spans="1:23" ht="13" x14ac:dyDescent="0.15">
      <c r="A16" s="15" t="s">
        <v>1453</v>
      </c>
      <c r="B16" s="16" t="s">
        <v>8964</v>
      </c>
      <c r="C16" s="16"/>
      <c r="D16" s="16" t="s">
        <v>469</v>
      </c>
      <c r="E16" s="16"/>
      <c r="F16" s="16" t="s">
        <v>1069</v>
      </c>
      <c r="G16" s="31" t="s">
        <v>177</v>
      </c>
      <c r="H16" s="70"/>
    </row>
    <row r="17" spans="1:8" ht="13" x14ac:dyDescent="0.15">
      <c r="A17" s="15" t="s">
        <v>1419</v>
      </c>
      <c r="B17" s="16" t="s">
        <v>8964</v>
      </c>
      <c r="C17" s="16"/>
      <c r="D17" s="16" t="s">
        <v>469</v>
      </c>
      <c r="E17" s="16"/>
      <c r="F17" s="16" t="s">
        <v>1069</v>
      </c>
      <c r="G17" s="31" t="s">
        <v>177</v>
      </c>
      <c r="H17" s="70"/>
    </row>
    <row r="18" spans="1:8" ht="13" x14ac:dyDescent="0.15">
      <c r="A18" s="15" t="s">
        <v>1483</v>
      </c>
      <c r="B18" s="16" t="s">
        <v>8964</v>
      </c>
      <c r="C18" s="16"/>
      <c r="D18" s="16" t="s">
        <v>496</v>
      </c>
      <c r="E18" s="16"/>
      <c r="F18" s="16" t="s">
        <v>496</v>
      </c>
      <c r="G18" s="31" t="s">
        <v>177</v>
      </c>
      <c r="H18" s="70"/>
    </row>
    <row r="19" spans="1:8" ht="13" x14ac:dyDescent="0.15">
      <c r="A19" s="15" t="s">
        <v>1370</v>
      </c>
      <c r="B19" s="16" t="s">
        <v>8964</v>
      </c>
      <c r="C19" s="16"/>
      <c r="D19" s="16" t="s">
        <v>496</v>
      </c>
      <c r="E19" s="16"/>
      <c r="F19" s="16" t="s">
        <v>496</v>
      </c>
      <c r="G19" s="31" t="s">
        <v>181</v>
      </c>
      <c r="H19" s="70"/>
    </row>
    <row r="20" spans="1:8" ht="13" x14ac:dyDescent="0.15">
      <c r="A20" s="15" t="s">
        <v>498</v>
      </c>
      <c r="B20" s="16" t="s">
        <v>8964</v>
      </c>
      <c r="C20" s="16"/>
      <c r="D20" s="16" t="s">
        <v>496</v>
      </c>
      <c r="E20" s="16"/>
      <c r="F20" s="16" t="s">
        <v>496</v>
      </c>
      <c r="G20" s="31" t="s">
        <v>173</v>
      </c>
      <c r="H20" s="70"/>
    </row>
    <row r="21" spans="1:8" ht="13" x14ac:dyDescent="0.15">
      <c r="A21" s="15" t="s">
        <v>500</v>
      </c>
      <c r="B21" s="16" t="s">
        <v>8964</v>
      </c>
      <c r="C21" s="16"/>
      <c r="D21" s="16" t="s">
        <v>496</v>
      </c>
      <c r="E21" s="16"/>
      <c r="F21" s="16" t="s">
        <v>496</v>
      </c>
      <c r="G21" s="31" t="s">
        <v>173</v>
      </c>
      <c r="H21" s="70"/>
    </row>
  </sheetData>
  <sheetProtection selectLockedCells="1" selectUnlockedCells="1"/>
  <mergeCells count="1">
    <mergeCell ref="O1:W1"/>
  </mergeCells>
  <phoneticPr fontId="3" type="noConversion"/>
  <conditionalFormatting sqref="H2:H21">
    <cfRule type="cellIs" dxfId="170" priority="1" stopIfTrue="1" operator="equal">
      <formula>"-"</formula>
    </cfRule>
    <cfRule type="cellIs" dxfId="169" priority="2" stopIfTrue="1" operator="equal">
      <formula>"x"</formula>
    </cfRule>
  </conditionalFormatting>
  <hyperlinks>
    <hyperlink ref="L1" location="'Expansion set Check List'!A1" display="Home" xr:uid="{00000000-0004-0000-B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98">
    <tabColor rgb="FF3399FF"/>
  </sheetPr>
  <dimension ref="A1:W2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9.83203125" customWidth="1"/>
    <col min="2" max="2" width="9.5" bestFit="1" customWidth="1"/>
    <col min="3" max="3" width="3.33203125" bestFit="1" customWidth="1"/>
    <col min="4" max="4" width="16" bestFit="1" customWidth="1"/>
    <col min="5" max="5" width="4" bestFit="1" customWidth="1"/>
    <col min="6" max="6" width="16.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949</v>
      </c>
      <c r="B2" s="13" t="s">
        <v>8964</v>
      </c>
      <c r="C2" s="13"/>
      <c r="D2" s="13" t="s">
        <v>400</v>
      </c>
      <c r="E2" s="13">
        <v>50</v>
      </c>
      <c r="F2" s="13" t="s">
        <v>393</v>
      </c>
      <c r="G2" s="30" t="s">
        <v>173</v>
      </c>
      <c r="H2" s="70"/>
      <c r="M2" s="33">
        <f>SUM(COUNTA(H2:H1000))</f>
        <v>0</v>
      </c>
      <c r="O2" s="102"/>
      <c r="P2" s="102"/>
      <c r="Q2" s="102"/>
      <c r="R2" s="102"/>
      <c r="S2" s="102"/>
      <c r="T2" s="102"/>
      <c r="U2" s="102"/>
      <c r="V2" s="102"/>
      <c r="W2" s="102"/>
    </row>
    <row r="3" spans="1:23" ht="13" x14ac:dyDescent="0.15">
      <c r="A3" s="15" t="s">
        <v>1022</v>
      </c>
      <c r="B3" s="16" t="s">
        <v>8964</v>
      </c>
      <c r="C3" s="16"/>
      <c r="D3" s="16" t="s">
        <v>1325</v>
      </c>
      <c r="E3" s="16">
        <v>80</v>
      </c>
      <c r="F3" s="16" t="s">
        <v>398</v>
      </c>
      <c r="G3" s="31" t="s">
        <v>177</v>
      </c>
      <c r="H3" s="70"/>
    </row>
    <row r="4" spans="1:23" ht="13" x14ac:dyDescent="0.15">
      <c r="A4" s="15" t="s">
        <v>996</v>
      </c>
      <c r="B4" s="16" t="s">
        <v>8964</v>
      </c>
      <c r="C4" s="16"/>
      <c r="D4" s="16" t="s">
        <v>858</v>
      </c>
      <c r="E4" s="16">
        <v>120</v>
      </c>
      <c r="F4" s="16" t="s">
        <v>386</v>
      </c>
      <c r="G4" s="31" t="s">
        <v>181</v>
      </c>
      <c r="H4" s="70"/>
    </row>
    <row r="5" spans="1:23" ht="13" x14ac:dyDescent="0.15">
      <c r="A5" s="15" t="s">
        <v>996</v>
      </c>
      <c r="B5" s="16" t="s">
        <v>8964</v>
      </c>
      <c r="C5" s="16"/>
      <c r="D5" s="16" t="s">
        <v>1325</v>
      </c>
      <c r="E5" s="16">
        <v>120</v>
      </c>
      <c r="F5" s="16" t="s">
        <v>386</v>
      </c>
      <c r="G5" s="31" t="s">
        <v>181</v>
      </c>
      <c r="H5" s="70"/>
    </row>
    <row r="6" spans="1:23" ht="13" x14ac:dyDescent="0.15">
      <c r="A6" s="15" t="s">
        <v>455</v>
      </c>
      <c r="B6" s="16" t="s">
        <v>8964</v>
      </c>
      <c r="C6" s="16"/>
      <c r="D6" s="16" t="s">
        <v>392</v>
      </c>
      <c r="E6" s="16">
        <v>50</v>
      </c>
      <c r="F6" s="16" t="s">
        <v>393</v>
      </c>
      <c r="G6" s="31" t="s">
        <v>173</v>
      </c>
      <c r="H6" s="70"/>
    </row>
    <row r="7" spans="1:23" ht="13" x14ac:dyDescent="0.15">
      <c r="A7" s="15" t="s">
        <v>419</v>
      </c>
      <c r="B7" s="16" t="s">
        <v>8964</v>
      </c>
      <c r="C7" s="16"/>
      <c r="D7" s="16" t="s">
        <v>392</v>
      </c>
      <c r="E7" s="16">
        <v>70</v>
      </c>
      <c r="F7" s="16" t="s">
        <v>398</v>
      </c>
      <c r="G7" s="31" t="s">
        <v>177</v>
      </c>
      <c r="H7" s="70"/>
    </row>
    <row r="8" spans="1:23" ht="13" x14ac:dyDescent="0.15">
      <c r="A8" s="15" t="s">
        <v>510</v>
      </c>
      <c r="B8" s="16" t="s">
        <v>8964</v>
      </c>
      <c r="C8" s="16"/>
      <c r="D8" s="16" t="s">
        <v>392</v>
      </c>
      <c r="E8" s="16">
        <v>100</v>
      </c>
      <c r="F8" s="16" t="s">
        <v>386</v>
      </c>
      <c r="G8" s="31" t="s">
        <v>181</v>
      </c>
      <c r="H8" s="70"/>
    </row>
    <row r="9" spans="1:23" ht="13" x14ac:dyDescent="0.15">
      <c r="A9" s="15" t="s">
        <v>948</v>
      </c>
      <c r="B9" s="16" t="s">
        <v>8964</v>
      </c>
      <c r="C9" s="16"/>
      <c r="D9" s="16" t="s">
        <v>392</v>
      </c>
      <c r="E9" s="16">
        <v>50</v>
      </c>
      <c r="F9" s="16" t="s">
        <v>393</v>
      </c>
      <c r="G9" s="31" t="s">
        <v>173</v>
      </c>
      <c r="H9" s="70"/>
    </row>
    <row r="10" spans="1:23" ht="13" x14ac:dyDescent="0.15">
      <c r="A10" s="15" t="s">
        <v>1378</v>
      </c>
      <c r="B10" s="16" t="s">
        <v>8964</v>
      </c>
      <c r="C10" s="16"/>
      <c r="D10" s="16" t="s">
        <v>1568</v>
      </c>
      <c r="E10" s="16">
        <v>70</v>
      </c>
      <c r="F10" s="16" t="s">
        <v>393</v>
      </c>
      <c r="G10" s="31" t="s">
        <v>181</v>
      </c>
      <c r="H10" s="70"/>
    </row>
    <row r="11" spans="1:23" ht="13" x14ac:dyDescent="0.15">
      <c r="A11" s="15" t="s">
        <v>1412</v>
      </c>
      <c r="B11" s="16" t="s">
        <v>8964</v>
      </c>
      <c r="C11" s="16"/>
      <c r="D11" s="16" t="s">
        <v>469</v>
      </c>
      <c r="E11" s="16"/>
      <c r="F11" s="16" t="s">
        <v>1076</v>
      </c>
      <c r="G11" s="31" t="s">
        <v>177</v>
      </c>
      <c r="H11" s="70"/>
    </row>
    <row r="12" spans="1:23" ht="13" x14ac:dyDescent="0.15">
      <c r="A12" s="15" t="s">
        <v>1414</v>
      </c>
      <c r="B12" s="16" t="s">
        <v>8964</v>
      </c>
      <c r="C12" s="16"/>
      <c r="D12" s="16" t="s">
        <v>469</v>
      </c>
      <c r="E12" s="16"/>
      <c r="F12" s="16" t="s">
        <v>721</v>
      </c>
      <c r="G12" s="31" t="s">
        <v>177</v>
      </c>
      <c r="H12" s="70"/>
    </row>
    <row r="13" spans="1:23" ht="13" x14ac:dyDescent="0.15">
      <c r="A13" s="15" t="s">
        <v>1068</v>
      </c>
      <c r="B13" s="16" t="s">
        <v>8964</v>
      </c>
      <c r="C13" s="16"/>
      <c r="D13" s="16" t="s">
        <v>469</v>
      </c>
      <c r="E13" s="16"/>
      <c r="F13" s="16" t="s">
        <v>1069</v>
      </c>
      <c r="G13" s="31" t="s">
        <v>177</v>
      </c>
      <c r="H13" s="70"/>
    </row>
    <row r="14" spans="1:23" ht="13" x14ac:dyDescent="0.15">
      <c r="A14" s="15" t="s">
        <v>1430</v>
      </c>
      <c r="B14" s="16" t="s">
        <v>8964</v>
      </c>
      <c r="C14" s="16"/>
      <c r="D14" s="16" t="s">
        <v>469</v>
      </c>
      <c r="E14" s="16"/>
      <c r="F14" s="16" t="s">
        <v>1069</v>
      </c>
      <c r="G14" s="31" t="s">
        <v>177</v>
      </c>
      <c r="H14" s="70"/>
    </row>
    <row r="15" spans="1:23" ht="13" x14ac:dyDescent="0.15">
      <c r="A15" s="15" t="s">
        <v>1070</v>
      </c>
      <c r="B15" s="16" t="s">
        <v>8964</v>
      </c>
      <c r="C15" s="16"/>
      <c r="D15" s="16" t="s">
        <v>469</v>
      </c>
      <c r="E15" s="16"/>
      <c r="F15" s="16" t="s">
        <v>1069</v>
      </c>
      <c r="G15" s="31" t="s">
        <v>177</v>
      </c>
      <c r="H15" s="70"/>
    </row>
    <row r="16" spans="1:23" ht="13" x14ac:dyDescent="0.15">
      <c r="A16" s="15" t="s">
        <v>1415</v>
      </c>
      <c r="B16" s="16" t="s">
        <v>8964</v>
      </c>
      <c r="C16" s="16"/>
      <c r="D16" s="16" t="s">
        <v>469</v>
      </c>
      <c r="E16" s="16"/>
      <c r="F16" s="16" t="s">
        <v>721</v>
      </c>
      <c r="G16" s="31" t="s">
        <v>177</v>
      </c>
      <c r="H16" s="70"/>
    </row>
    <row r="17" spans="1:8" ht="13" x14ac:dyDescent="0.15">
      <c r="A17" s="15" t="s">
        <v>1451</v>
      </c>
      <c r="B17" s="16" t="s">
        <v>8964</v>
      </c>
      <c r="C17" s="16"/>
      <c r="D17" s="16" t="s">
        <v>469</v>
      </c>
      <c r="E17" s="16"/>
      <c r="F17" s="16" t="s">
        <v>469</v>
      </c>
      <c r="G17" s="31" t="s">
        <v>177</v>
      </c>
      <c r="H17" s="70"/>
    </row>
    <row r="18" spans="1:8" ht="13" x14ac:dyDescent="0.15">
      <c r="A18" s="15" t="s">
        <v>1264</v>
      </c>
      <c r="B18" s="16" t="s">
        <v>8964</v>
      </c>
      <c r="C18" s="16"/>
      <c r="D18" s="16" t="s">
        <v>469</v>
      </c>
      <c r="E18" s="16"/>
      <c r="F18" s="16" t="s">
        <v>469</v>
      </c>
      <c r="G18" s="31" t="s">
        <v>177</v>
      </c>
      <c r="H18" s="70"/>
    </row>
    <row r="19" spans="1:8" ht="13" x14ac:dyDescent="0.15">
      <c r="A19" s="15" t="s">
        <v>1453</v>
      </c>
      <c r="B19" s="16" t="s">
        <v>8964</v>
      </c>
      <c r="C19" s="16"/>
      <c r="D19" s="16" t="s">
        <v>469</v>
      </c>
      <c r="E19" s="16"/>
      <c r="F19" s="16" t="s">
        <v>1069</v>
      </c>
      <c r="G19" s="31" t="s">
        <v>177</v>
      </c>
      <c r="H19" s="70"/>
    </row>
    <row r="20" spans="1:8" ht="13" x14ac:dyDescent="0.15">
      <c r="A20" s="15" t="s">
        <v>1502</v>
      </c>
      <c r="B20" s="16" t="s">
        <v>8964</v>
      </c>
      <c r="C20" s="16"/>
      <c r="D20" s="16" t="s">
        <v>469</v>
      </c>
      <c r="E20" s="16"/>
      <c r="F20" s="16" t="s">
        <v>1069</v>
      </c>
      <c r="G20" s="31" t="s">
        <v>177</v>
      </c>
      <c r="H20" s="70"/>
    </row>
    <row r="21" spans="1:8" ht="13" x14ac:dyDescent="0.15">
      <c r="A21" s="15" t="s">
        <v>1419</v>
      </c>
      <c r="B21" s="16" t="s">
        <v>8964</v>
      </c>
      <c r="C21" s="16"/>
      <c r="D21" s="16" t="s">
        <v>469</v>
      </c>
      <c r="E21" s="16"/>
      <c r="F21" s="16" t="s">
        <v>1069</v>
      </c>
      <c r="G21" s="31" t="s">
        <v>177</v>
      </c>
      <c r="H21" s="70"/>
    </row>
    <row r="22" spans="1:8" ht="13" x14ac:dyDescent="0.15">
      <c r="A22" s="15" t="s">
        <v>924</v>
      </c>
      <c r="B22" s="16" t="s">
        <v>8964</v>
      </c>
      <c r="C22" s="16"/>
      <c r="D22" s="16" t="s">
        <v>496</v>
      </c>
      <c r="E22" s="16"/>
      <c r="F22" s="16" t="s">
        <v>496</v>
      </c>
      <c r="G22" s="31" t="s">
        <v>181</v>
      </c>
      <c r="H22" s="70"/>
    </row>
    <row r="23" spans="1:8" ht="13" x14ac:dyDescent="0.15">
      <c r="A23" s="15" t="s">
        <v>1483</v>
      </c>
      <c r="B23" s="16" t="s">
        <v>8964</v>
      </c>
      <c r="C23" s="16"/>
      <c r="D23" s="16" t="s">
        <v>496</v>
      </c>
      <c r="E23" s="16"/>
      <c r="F23" s="16" t="s">
        <v>496</v>
      </c>
      <c r="G23" s="31" t="s">
        <v>177</v>
      </c>
      <c r="H23" s="70"/>
    </row>
    <row r="24" spans="1:8" ht="13" x14ac:dyDescent="0.15">
      <c r="A24" s="15" t="s">
        <v>852</v>
      </c>
      <c r="B24" s="16" t="s">
        <v>8964</v>
      </c>
      <c r="C24" s="16"/>
      <c r="D24" s="16" t="s">
        <v>496</v>
      </c>
      <c r="E24" s="16"/>
      <c r="F24" s="16" t="s">
        <v>496</v>
      </c>
      <c r="G24" s="31" t="s">
        <v>181</v>
      </c>
      <c r="H24" s="70"/>
    </row>
    <row r="25" spans="1:8" ht="13" x14ac:dyDescent="0.15">
      <c r="A25" s="15" t="s">
        <v>1461</v>
      </c>
      <c r="B25" s="16" t="s">
        <v>8964</v>
      </c>
      <c r="C25" s="16"/>
      <c r="D25" s="16" t="s">
        <v>496</v>
      </c>
      <c r="E25" s="16"/>
      <c r="F25" s="16" t="s">
        <v>496</v>
      </c>
      <c r="G25" s="31" t="s">
        <v>177</v>
      </c>
      <c r="H25" s="70"/>
    </row>
    <row r="26" spans="1:8" ht="13" x14ac:dyDescent="0.15">
      <c r="A26" s="15" t="s">
        <v>1484</v>
      </c>
      <c r="B26" s="16" t="s">
        <v>8964</v>
      </c>
      <c r="C26" s="16"/>
      <c r="D26" s="16" t="s">
        <v>496</v>
      </c>
      <c r="E26" s="16"/>
      <c r="F26" s="16" t="s">
        <v>496</v>
      </c>
      <c r="G26" s="31" t="s">
        <v>177</v>
      </c>
      <c r="H26" s="70"/>
    </row>
    <row r="27" spans="1:8" ht="13" x14ac:dyDescent="0.15">
      <c r="A27" s="15" t="s">
        <v>498</v>
      </c>
      <c r="B27" s="16" t="s">
        <v>8964</v>
      </c>
      <c r="C27" s="16"/>
      <c r="D27" s="16" t="s">
        <v>496</v>
      </c>
      <c r="E27" s="16"/>
      <c r="F27" s="16" t="s">
        <v>496</v>
      </c>
      <c r="G27" s="31" t="s">
        <v>8965</v>
      </c>
      <c r="H27" s="70"/>
    </row>
  </sheetData>
  <sheetProtection selectLockedCells="1" selectUnlockedCells="1"/>
  <mergeCells count="1">
    <mergeCell ref="O1:W1"/>
  </mergeCells>
  <phoneticPr fontId="3" type="noConversion"/>
  <conditionalFormatting sqref="H2:H27">
    <cfRule type="cellIs" dxfId="168" priority="1" stopIfTrue="1" operator="equal">
      <formula>"-"</formula>
    </cfRule>
    <cfRule type="cellIs" dxfId="167" priority="2" stopIfTrue="1" operator="equal">
      <formula>"x"</formula>
    </cfRule>
  </conditionalFormatting>
  <hyperlinks>
    <hyperlink ref="L1" location="'Expansion set Check List'!A1" display="Home" xr:uid="{00000000-0004-0000-B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99">
    <tabColor rgb="FF3399FF"/>
  </sheetPr>
  <dimension ref="A1:W1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 customWidth="1"/>
    <col min="2" max="2" width="9.5" bestFit="1" customWidth="1"/>
    <col min="3" max="3" width="3.33203125" bestFit="1" customWidth="1"/>
    <col min="4" max="4" width="7.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1291</v>
      </c>
      <c r="B2" s="13" t="s">
        <v>8964</v>
      </c>
      <c r="C2" s="13"/>
      <c r="D2" s="13" t="s">
        <v>400</v>
      </c>
      <c r="E2" s="13">
        <v>50</v>
      </c>
      <c r="F2" s="13" t="s">
        <v>393</v>
      </c>
      <c r="G2" s="30" t="s">
        <v>173</v>
      </c>
      <c r="H2" s="70"/>
      <c r="M2" s="33">
        <f>SUM(COUNTA(H2:H1000))</f>
        <v>0</v>
      </c>
      <c r="O2" s="102"/>
      <c r="P2" s="102"/>
      <c r="Q2" s="102"/>
      <c r="R2" s="102"/>
      <c r="S2" s="102"/>
      <c r="T2" s="102"/>
      <c r="U2" s="102"/>
      <c r="V2" s="102"/>
      <c r="W2" s="102"/>
    </row>
    <row r="3" spans="1:23" ht="13" x14ac:dyDescent="0.15">
      <c r="A3" s="15" t="s">
        <v>1508</v>
      </c>
      <c r="B3" s="16" t="s">
        <v>8964</v>
      </c>
      <c r="C3" s="16"/>
      <c r="D3" s="16" t="s">
        <v>400</v>
      </c>
      <c r="E3" s="16">
        <v>110</v>
      </c>
      <c r="F3" s="16" t="s">
        <v>398</v>
      </c>
      <c r="G3" s="31" t="s">
        <v>189</v>
      </c>
      <c r="H3" s="70"/>
    </row>
    <row r="4" spans="1:23" ht="13" x14ac:dyDescent="0.15">
      <c r="A4" s="15" t="s">
        <v>1378</v>
      </c>
      <c r="B4" s="16" t="s">
        <v>8964</v>
      </c>
      <c r="C4" s="16"/>
      <c r="D4" s="16" t="s">
        <v>847</v>
      </c>
      <c r="E4" s="16">
        <v>60</v>
      </c>
      <c r="F4" s="16" t="s">
        <v>393</v>
      </c>
      <c r="G4" s="31" t="s">
        <v>185</v>
      </c>
      <c r="H4" s="70"/>
    </row>
    <row r="5" spans="1:23" ht="13" x14ac:dyDescent="0.15">
      <c r="A5" s="15" t="s">
        <v>938</v>
      </c>
      <c r="B5" s="16" t="s">
        <v>8964</v>
      </c>
      <c r="C5" s="16"/>
      <c r="D5" s="16" t="s">
        <v>385</v>
      </c>
      <c r="E5" s="16">
        <v>80</v>
      </c>
      <c r="F5" s="16" t="s">
        <v>393</v>
      </c>
      <c r="G5" s="31" t="s">
        <v>181</v>
      </c>
      <c r="H5" s="70"/>
    </row>
    <row r="6" spans="1:23" ht="13" x14ac:dyDescent="0.15">
      <c r="A6" s="15" t="s">
        <v>1072</v>
      </c>
      <c r="B6" s="16" t="s">
        <v>8964</v>
      </c>
      <c r="C6" s="16"/>
      <c r="D6" s="16" t="s">
        <v>469</v>
      </c>
      <c r="E6" s="16"/>
      <c r="F6" s="16" t="s">
        <v>469</v>
      </c>
      <c r="G6" s="31" t="s">
        <v>177</v>
      </c>
      <c r="H6" s="70"/>
    </row>
    <row r="7" spans="1:23" ht="13" x14ac:dyDescent="0.15">
      <c r="A7" s="15" t="s">
        <v>1416</v>
      </c>
      <c r="B7" s="16" t="s">
        <v>8964</v>
      </c>
      <c r="C7" s="16"/>
      <c r="D7" s="16" t="s">
        <v>469</v>
      </c>
      <c r="E7" s="16"/>
      <c r="F7" s="16" t="s">
        <v>721</v>
      </c>
      <c r="G7" s="31" t="s">
        <v>177</v>
      </c>
      <c r="H7" s="70"/>
    </row>
    <row r="8" spans="1:23" ht="13" x14ac:dyDescent="0.15">
      <c r="A8" s="15" t="s">
        <v>1078</v>
      </c>
      <c r="B8" s="16" t="s">
        <v>8964</v>
      </c>
      <c r="C8" s="16"/>
      <c r="D8" s="16" t="s">
        <v>469</v>
      </c>
      <c r="E8" s="16"/>
      <c r="F8" s="16" t="s">
        <v>469</v>
      </c>
      <c r="G8" s="31" t="s">
        <v>177</v>
      </c>
      <c r="H8" s="70"/>
    </row>
    <row r="9" spans="1:23" ht="13" x14ac:dyDescent="0.15">
      <c r="A9" s="15" t="s">
        <v>1452</v>
      </c>
      <c r="B9" s="16" t="s">
        <v>8964</v>
      </c>
      <c r="C9" s="16"/>
      <c r="D9" s="16" t="s">
        <v>469</v>
      </c>
      <c r="E9" s="16"/>
      <c r="F9" s="16" t="s">
        <v>8966</v>
      </c>
      <c r="G9" s="31" t="s">
        <v>177</v>
      </c>
      <c r="H9" s="70"/>
    </row>
    <row r="10" spans="1:23" ht="13" x14ac:dyDescent="0.15">
      <c r="A10" s="15" t="s">
        <v>1453</v>
      </c>
      <c r="B10" s="16" t="s">
        <v>8964</v>
      </c>
      <c r="C10" s="16"/>
      <c r="D10" s="16" t="s">
        <v>469</v>
      </c>
      <c r="E10" s="16"/>
      <c r="F10" s="16" t="s">
        <v>1069</v>
      </c>
      <c r="G10" s="31" t="s">
        <v>177</v>
      </c>
      <c r="H10" s="70"/>
    </row>
    <row r="11" spans="1:23" ht="13" x14ac:dyDescent="0.15">
      <c r="A11" s="15" t="s">
        <v>1502</v>
      </c>
      <c r="B11" s="16" t="s">
        <v>8964</v>
      </c>
      <c r="C11" s="16"/>
      <c r="D11" s="16" t="s">
        <v>469</v>
      </c>
      <c r="E11" s="16"/>
      <c r="F11" s="16" t="s">
        <v>1069</v>
      </c>
      <c r="G11" s="31" t="s">
        <v>177</v>
      </c>
      <c r="H11" s="70"/>
    </row>
    <row r="12" spans="1:23" ht="13" x14ac:dyDescent="0.15">
      <c r="A12" s="15" t="s">
        <v>1419</v>
      </c>
      <c r="B12" s="16" t="s">
        <v>8964</v>
      </c>
      <c r="C12" s="16"/>
      <c r="D12" s="16" t="s">
        <v>469</v>
      </c>
      <c r="E12" s="16"/>
      <c r="F12" s="16" t="s">
        <v>1069</v>
      </c>
      <c r="G12" s="31" t="s">
        <v>177</v>
      </c>
      <c r="H12" s="70"/>
    </row>
    <row r="13" spans="1:23" ht="13" x14ac:dyDescent="0.15">
      <c r="A13" s="15" t="s">
        <v>1458</v>
      </c>
      <c r="B13" s="16" t="s">
        <v>8964</v>
      </c>
      <c r="C13" s="16"/>
      <c r="D13" s="16" t="s">
        <v>469</v>
      </c>
      <c r="E13" s="16"/>
      <c r="F13" s="16" t="s">
        <v>8966</v>
      </c>
      <c r="G13" s="31" t="s">
        <v>177</v>
      </c>
      <c r="H13" s="70"/>
    </row>
    <row r="14" spans="1:23" ht="13" x14ac:dyDescent="0.15">
      <c r="A14" s="15" t="s">
        <v>1361</v>
      </c>
      <c r="B14" s="16" t="s">
        <v>8964</v>
      </c>
      <c r="C14" s="16"/>
      <c r="D14" s="16" t="s">
        <v>469</v>
      </c>
      <c r="E14" s="16"/>
      <c r="F14" s="16" t="s">
        <v>721</v>
      </c>
      <c r="G14" s="31" t="s">
        <v>177</v>
      </c>
      <c r="H14" s="70"/>
    </row>
    <row r="15" spans="1:23" ht="13" x14ac:dyDescent="0.15">
      <c r="A15" s="15" t="s">
        <v>1305</v>
      </c>
      <c r="B15" s="16" t="s">
        <v>8964</v>
      </c>
      <c r="C15" s="16"/>
      <c r="D15" s="16" t="s">
        <v>469</v>
      </c>
      <c r="E15" s="16"/>
      <c r="F15" s="16" t="s">
        <v>1069</v>
      </c>
      <c r="G15" s="31" t="s">
        <v>177</v>
      </c>
      <c r="H15" s="70"/>
    </row>
    <row r="16" spans="1:23" ht="13" x14ac:dyDescent="0.15">
      <c r="A16" s="15" t="s">
        <v>1265</v>
      </c>
      <c r="B16" s="16" t="s">
        <v>8964</v>
      </c>
      <c r="C16" s="16"/>
      <c r="D16" s="16" t="s">
        <v>469</v>
      </c>
      <c r="E16" s="16"/>
      <c r="F16" s="16" t="s">
        <v>1069</v>
      </c>
      <c r="G16" s="31" t="s">
        <v>177</v>
      </c>
      <c r="H16" s="70"/>
    </row>
    <row r="17" spans="1:8" ht="13" x14ac:dyDescent="0.15">
      <c r="A17" s="15" t="s">
        <v>852</v>
      </c>
      <c r="B17" s="16" t="s">
        <v>8964</v>
      </c>
      <c r="C17" s="16"/>
      <c r="D17" s="16" t="s">
        <v>496</v>
      </c>
      <c r="E17" s="16"/>
      <c r="F17" s="16" t="s">
        <v>496</v>
      </c>
      <c r="G17" s="31" t="s">
        <v>181</v>
      </c>
      <c r="H17" s="70"/>
    </row>
    <row r="18" spans="1:8" ht="13" x14ac:dyDescent="0.15">
      <c r="A18" s="15" t="s">
        <v>498</v>
      </c>
      <c r="B18" s="16" t="s">
        <v>8964</v>
      </c>
      <c r="C18" s="16"/>
      <c r="D18" s="16" t="s">
        <v>496</v>
      </c>
      <c r="E18" s="16"/>
      <c r="F18" s="16" t="s">
        <v>496</v>
      </c>
      <c r="G18" s="31" t="s">
        <v>8965</v>
      </c>
      <c r="H18" s="70"/>
    </row>
    <row r="19" spans="1:8" ht="13" x14ac:dyDescent="0.15">
      <c r="A19" s="15" t="s">
        <v>502</v>
      </c>
      <c r="B19" s="16" t="s">
        <v>8964</v>
      </c>
      <c r="C19" s="16"/>
      <c r="D19" s="16" t="s">
        <v>496</v>
      </c>
      <c r="E19" s="16"/>
      <c r="F19" s="16" t="s">
        <v>496</v>
      </c>
      <c r="G19" s="31" t="s">
        <v>8965</v>
      </c>
      <c r="H19" s="70"/>
    </row>
  </sheetData>
  <sheetProtection selectLockedCells="1" selectUnlockedCells="1"/>
  <mergeCells count="1">
    <mergeCell ref="O1:W1"/>
  </mergeCells>
  <phoneticPr fontId="3" type="noConversion"/>
  <conditionalFormatting sqref="H2:H19">
    <cfRule type="cellIs" dxfId="166" priority="1" stopIfTrue="1" operator="equal">
      <formula>"-"</formula>
    </cfRule>
    <cfRule type="cellIs" dxfId="165" priority="2" stopIfTrue="1" operator="equal">
      <formula>"x"</formula>
    </cfRule>
  </conditionalFormatting>
  <hyperlinks>
    <hyperlink ref="L1" location="'Expansion set Check List'!A1" display="Home" xr:uid="{00000000-0004-0000-B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100">
    <tabColor rgb="FF3399FF"/>
  </sheetPr>
  <dimension ref="A1:W2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9.83203125" customWidth="1"/>
    <col min="2" max="2" width="9.5" bestFit="1" customWidth="1"/>
    <col min="3" max="3" width="3.33203125" bestFit="1" customWidth="1"/>
    <col min="4" max="4" width="8.6640625" bestFit="1" customWidth="1"/>
    <col min="5" max="5" width="4" bestFit="1" customWidth="1"/>
    <col min="6" max="6" width="22.1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1259</v>
      </c>
      <c r="B2" s="13" t="s">
        <v>8964</v>
      </c>
      <c r="C2" s="13"/>
      <c r="D2" s="13" t="s">
        <v>389</v>
      </c>
      <c r="E2" s="13">
        <v>40</v>
      </c>
      <c r="F2" s="13" t="s">
        <v>393</v>
      </c>
      <c r="G2" s="30" t="s">
        <v>173</v>
      </c>
      <c r="H2" s="70"/>
      <c r="M2" s="33">
        <f>SUM(COUNTA(H2:H1000))</f>
        <v>0</v>
      </c>
      <c r="O2" s="102"/>
      <c r="P2" s="102"/>
      <c r="Q2" s="102"/>
      <c r="R2" s="102"/>
      <c r="S2" s="102"/>
      <c r="T2" s="102"/>
      <c r="U2" s="102"/>
      <c r="V2" s="102"/>
      <c r="W2" s="102"/>
    </row>
    <row r="3" spans="1:23" ht="13" x14ac:dyDescent="0.15">
      <c r="A3" s="15" t="s">
        <v>1259</v>
      </c>
      <c r="B3" s="16" t="s">
        <v>8964</v>
      </c>
      <c r="C3" s="16"/>
      <c r="D3" s="16" t="s">
        <v>389</v>
      </c>
      <c r="E3" s="16">
        <v>50</v>
      </c>
      <c r="F3" s="16" t="s">
        <v>393</v>
      </c>
      <c r="G3" s="31" t="s">
        <v>173</v>
      </c>
      <c r="H3" s="70"/>
    </row>
    <row r="4" spans="1:23" ht="13" x14ac:dyDescent="0.15">
      <c r="A4" s="15" t="s">
        <v>1253</v>
      </c>
      <c r="B4" s="16" t="s">
        <v>8964</v>
      </c>
      <c r="C4" s="16"/>
      <c r="D4" s="16" t="s">
        <v>389</v>
      </c>
      <c r="E4" s="16">
        <v>60</v>
      </c>
      <c r="F4" s="16" t="s">
        <v>398</v>
      </c>
      <c r="G4" s="31" t="s">
        <v>177</v>
      </c>
      <c r="H4" s="70"/>
    </row>
    <row r="5" spans="1:23" ht="13" x14ac:dyDescent="0.15">
      <c r="A5" s="15" t="s">
        <v>1239</v>
      </c>
      <c r="B5" s="16" t="s">
        <v>8964</v>
      </c>
      <c r="C5" s="16"/>
      <c r="D5" s="16" t="s">
        <v>389</v>
      </c>
      <c r="E5" s="16">
        <v>100</v>
      </c>
      <c r="F5" s="16" t="s">
        <v>386</v>
      </c>
      <c r="G5" s="31" t="s">
        <v>185</v>
      </c>
      <c r="H5" s="70"/>
    </row>
    <row r="6" spans="1:23" ht="13" x14ac:dyDescent="0.15">
      <c r="A6" s="15" t="s">
        <v>976</v>
      </c>
      <c r="B6" s="16" t="s">
        <v>8964</v>
      </c>
      <c r="C6" s="16"/>
      <c r="D6" s="16" t="s">
        <v>395</v>
      </c>
      <c r="E6" s="16">
        <v>50</v>
      </c>
      <c r="F6" s="16" t="s">
        <v>393</v>
      </c>
      <c r="G6" s="31" t="s">
        <v>173</v>
      </c>
      <c r="H6" s="70"/>
    </row>
    <row r="7" spans="1:23" ht="13" x14ac:dyDescent="0.15">
      <c r="A7" s="15" t="s">
        <v>970</v>
      </c>
      <c r="B7" s="16" t="s">
        <v>8964</v>
      </c>
      <c r="C7" s="16"/>
      <c r="D7" s="16" t="s">
        <v>395</v>
      </c>
      <c r="E7" s="16">
        <v>80</v>
      </c>
      <c r="F7" s="16" t="s">
        <v>398</v>
      </c>
      <c r="G7" s="31" t="s">
        <v>181</v>
      </c>
      <c r="H7" s="70"/>
    </row>
    <row r="8" spans="1:23" ht="13" x14ac:dyDescent="0.15">
      <c r="A8" s="15" t="s">
        <v>546</v>
      </c>
      <c r="B8" s="16" t="s">
        <v>8964</v>
      </c>
      <c r="C8" s="16"/>
      <c r="D8" s="16" t="s">
        <v>400</v>
      </c>
      <c r="E8" s="16">
        <v>60</v>
      </c>
      <c r="F8" s="16" t="s">
        <v>393</v>
      </c>
      <c r="G8" s="31" t="s">
        <v>173</v>
      </c>
      <c r="H8" s="70"/>
    </row>
    <row r="9" spans="1:23" ht="13" x14ac:dyDescent="0.15">
      <c r="A9" s="15" t="s">
        <v>531</v>
      </c>
      <c r="B9" s="16" t="s">
        <v>8964</v>
      </c>
      <c r="C9" s="16"/>
      <c r="D9" s="16" t="s">
        <v>400</v>
      </c>
      <c r="E9" s="16">
        <v>90</v>
      </c>
      <c r="F9" s="16" t="s">
        <v>398</v>
      </c>
      <c r="G9" s="31" t="s">
        <v>177</v>
      </c>
      <c r="H9" s="70"/>
    </row>
    <row r="10" spans="1:23" ht="13" x14ac:dyDescent="0.15">
      <c r="A10" s="15" t="s">
        <v>1378</v>
      </c>
      <c r="B10" s="16" t="s">
        <v>8964</v>
      </c>
      <c r="C10" s="16"/>
      <c r="D10" s="16" t="s">
        <v>847</v>
      </c>
      <c r="E10" s="16">
        <v>60</v>
      </c>
      <c r="F10" s="16" t="s">
        <v>393</v>
      </c>
      <c r="G10" s="31" t="s">
        <v>185</v>
      </c>
      <c r="H10" s="70"/>
    </row>
    <row r="11" spans="1:23" ht="13" x14ac:dyDescent="0.15">
      <c r="A11" s="15" t="s">
        <v>948</v>
      </c>
      <c r="B11" s="16" t="s">
        <v>8964</v>
      </c>
      <c r="C11" s="16"/>
      <c r="D11" s="16" t="s">
        <v>392</v>
      </c>
      <c r="E11" s="16">
        <v>50</v>
      </c>
      <c r="F11" s="16" t="s">
        <v>393</v>
      </c>
      <c r="G11" s="31" t="s">
        <v>173</v>
      </c>
      <c r="H11" s="70"/>
    </row>
    <row r="12" spans="1:23" ht="13" x14ac:dyDescent="0.15">
      <c r="A12" s="15" t="s">
        <v>1412</v>
      </c>
      <c r="B12" s="16" t="s">
        <v>8964</v>
      </c>
      <c r="C12" s="16"/>
      <c r="D12" s="16" t="s">
        <v>469</v>
      </c>
      <c r="E12" s="16"/>
      <c r="F12" s="16" t="s">
        <v>8962</v>
      </c>
      <c r="G12" s="31" t="s">
        <v>177</v>
      </c>
      <c r="H12" s="70"/>
    </row>
    <row r="13" spans="1:23" ht="13" x14ac:dyDescent="0.15">
      <c r="A13" s="15" t="s">
        <v>1430</v>
      </c>
      <c r="B13" s="16" t="s">
        <v>8964</v>
      </c>
      <c r="C13" s="16"/>
      <c r="D13" s="16" t="s">
        <v>469</v>
      </c>
      <c r="E13" s="16"/>
      <c r="F13" s="16" t="s">
        <v>1069</v>
      </c>
      <c r="G13" s="31" t="s">
        <v>177</v>
      </c>
      <c r="H13" s="70"/>
    </row>
    <row r="14" spans="1:23" ht="13" x14ac:dyDescent="0.15">
      <c r="A14" s="15" t="s">
        <v>1070</v>
      </c>
      <c r="B14" s="16" t="s">
        <v>8964</v>
      </c>
      <c r="C14" s="16"/>
      <c r="D14" s="16" t="s">
        <v>469</v>
      </c>
      <c r="E14" s="16"/>
      <c r="F14" s="16" t="s">
        <v>1069</v>
      </c>
      <c r="G14" s="31" t="s">
        <v>177</v>
      </c>
      <c r="H14" s="70"/>
    </row>
    <row r="15" spans="1:23" ht="13" x14ac:dyDescent="0.15">
      <c r="A15" s="15" t="s">
        <v>1154</v>
      </c>
      <c r="B15" s="16" t="s">
        <v>8964</v>
      </c>
      <c r="C15" s="16"/>
      <c r="D15" s="16" t="s">
        <v>469</v>
      </c>
      <c r="E15" s="16"/>
      <c r="F15" s="16" t="s">
        <v>906</v>
      </c>
      <c r="G15" s="31" t="s">
        <v>177</v>
      </c>
      <c r="H15" s="70"/>
    </row>
    <row r="16" spans="1:23" ht="13" x14ac:dyDescent="0.15">
      <c r="A16" s="15" t="s">
        <v>1415</v>
      </c>
      <c r="B16" s="16" t="s">
        <v>8964</v>
      </c>
      <c r="C16" s="16"/>
      <c r="D16" s="16" t="s">
        <v>469</v>
      </c>
      <c r="E16" s="16"/>
      <c r="F16" s="16" t="s">
        <v>721</v>
      </c>
      <c r="G16" s="31" t="s">
        <v>177</v>
      </c>
      <c r="H16" s="70"/>
    </row>
    <row r="17" spans="1:8" ht="13" x14ac:dyDescent="0.15">
      <c r="A17" s="15" t="s">
        <v>1078</v>
      </c>
      <c r="B17" s="16" t="s">
        <v>8964</v>
      </c>
      <c r="C17" s="16"/>
      <c r="D17" s="16" t="s">
        <v>469</v>
      </c>
      <c r="E17" s="16"/>
      <c r="F17" s="16" t="s">
        <v>469</v>
      </c>
      <c r="G17" s="31" t="s">
        <v>177</v>
      </c>
      <c r="H17" s="70"/>
    </row>
    <row r="18" spans="1:8" ht="13" x14ac:dyDescent="0.15">
      <c r="A18" s="15" t="s">
        <v>1264</v>
      </c>
      <c r="B18" s="16" t="s">
        <v>8964</v>
      </c>
      <c r="C18" s="16"/>
      <c r="D18" s="16" t="s">
        <v>469</v>
      </c>
      <c r="E18" s="16"/>
      <c r="F18" s="16" t="s">
        <v>469</v>
      </c>
      <c r="G18" s="31" t="s">
        <v>177</v>
      </c>
      <c r="H18" s="70"/>
    </row>
    <row r="19" spans="1:8" ht="13" x14ac:dyDescent="0.15">
      <c r="A19" s="15" t="s">
        <v>1453</v>
      </c>
      <c r="B19" s="16" t="s">
        <v>8964</v>
      </c>
      <c r="C19" s="16"/>
      <c r="D19" s="16" t="s">
        <v>469</v>
      </c>
      <c r="E19" s="16"/>
      <c r="F19" s="16" t="s">
        <v>1069</v>
      </c>
      <c r="G19" s="31" t="s">
        <v>177</v>
      </c>
      <c r="H19" s="70"/>
    </row>
    <row r="20" spans="1:8" ht="13" x14ac:dyDescent="0.15">
      <c r="A20" s="15" t="s">
        <v>1419</v>
      </c>
      <c r="B20" s="16" t="s">
        <v>8964</v>
      </c>
      <c r="C20" s="16"/>
      <c r="D20" s="16" t="s">
        <v>469</v>
      </c>
      <c r="E20" s="16"/>
      <c r="F20" s="16" t="s">
        <v>1069</v>
      </c>
      <c r="G20" s="31" t="s">
        <v>177</v>
      </c>
      <c r="H20" s="70"/>
    </row>
    <row r="21" spans="1:8" ht="13" x14ac:dyDescent="0.15">
      <c r="A21" s="15" t="s">
        <v>1082</v>
      </c>
      <c r="B21" s="16" t="s">
        <v>8964</v>
      </c>
      <c r="C21" s="16"/>
      <c r="D21" s="16" t="s">
        <v>469</v>
      </c>
      <c r="E21" s="16"/>
      <c r="F21" s="16" t="s">
        <v>906</v>
      </c>
      <c r="G21" s="31" t="s">
        <v>177</v>
      </c>
      <c r="H21" s="70"/>
    </row>
    <row r="22" spans="1:8" ht="13" x14ac:dyDescent="0.15">
      <c r="A22" s="15" t="s">
        <v>1458</v>
      </c>
      <c r="B22" s="16" t="s">
        <v>8964</v>
      </c>
      <c r="C22" s="16"/>
      <c r="D22" s="16" t="s">
        <v>469</v>
      </c>
      <c r="E22" s="16"/>
      <c r="F22" s="16" t="s">
        <v>631</v>
      </c>
      <c r="G22" s="31" t="s">
        <v>177</v>
      </c>
      <c r="H22" s="70"/>
    </row>
    <row r="23" spans="1:8" ht="13" x14ac:dyDescent="0.15">
      <c r="A23" s="15" t="s">
        <v>1483</v>
      </c>
      <c r="B23" s="16" t="s">
        <v>8964</v>
      </c>
      <c r="C23" s="16"/>
      <c r="D23" s="16" t="s">
        <v>496</v>
      </c>
      <c r="E23" s="16"/>
      <c r="F23" s="16" t="s">
        <v>496</v>
      </c>
      <c r="G23" s="31" t="s">
        <v>177</v>
      </c>
      <c r="H23" s="70"/>
    </row>
    <row r="24" spans="1:8" ht="13" x14ac:dyDescent="0.15">
      <c r="A24" s="15" t="s">
        <v>1370</v>
      </c>
      <c r="B24" s="16" t="s">
        <v>8964</v>
      </c>
      <c r="C24" s="16"/>
      <c r="D24" s="16" t="s">
        <v>496</v>
      </c>
      <c r="E24" s="16"/>
      <c r="F24" s="16" t="s">
        <v>497</v>
      </c>
      <c r="G24" s="31" t="s">
        <v>181</v>
      </c>
      <c r="H24" s="70"/>
    </row>
    <row r="25" spans="1:8" ht="13" x14ac:dyDescent="0.15">
      <c r="A25" s="15" t="s">
        <v>1484</v>
      </c>
      <c r="B25" s="16" t="s">
        <v>8964</v>
      </c>
      <c r="C25" s="16"/>
      <c r="D25" s="16" t="s">
        <v>496</v>
      </c>
      <c r="E25" s="16"/>
      <c r="F25" s="16" t="s">
        <v>496</v>
      </c>
      <c r="G25" s="31" t="s">
        <v>177</v>
      </c>
      <c r="H25" s="70"/>
    </row>
    <row r="26" spans="1:8" ht="13" x14ac:dyDescent="0.15">
      <c r="A26" s="15" t="s">
        <v>503</v>
      </c>
      <c r="B26" s="16" t="s">
        <v>8964</v>
      </c>
      <c r="C26" s="16"/>
      <c r="D26" s="16" t="s">
        <v>496</v>
      </c>
      <c r="E26" s="16"/>
      <c r="F26" s="16" t="s">
        <v>496</v>
      </c>
      <c r="G26" s="31" t="s">
        <v>8965</v>
      </c>
      <c r="H26" s="70"/>
    </row>
  </sheetData>
  <sheetProtection selectLockedCells="1" selectUnlockedCells="1"/>
  <mergeCells count="1">
    <mergeCell ref="O1:W1"/>
  </mergeCells>
  <phoneticPr fontId="3" type="noConversion"/>
  <conditionalFormatting sqref="H2:H26">
    <cfRule type="cellIs" dxfId="164" priority="1" stopIfTrue="1" operator="equal">
      <formula>"-"</formula>
    </cfRule>
    <cfRule type="cellIs" dxfId="163" priority="2" stopIfTrue="1" operator="equal">
      <formula>"x"</formula>
    </cfRule>
  </conditionalFormatting>
  <hyperlinks>
    <hyperlink ref="L1" location="'Expansion set Check List'!A1" display="Home" xr:uid="{00000000-0004-0000-B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101">
    <tabColor rgb="FF3399FF"/>
  </sheetPr>
  <dimension ref="A1:W2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8.5" bestFit="1" customWidth="1"/>
    <col min="5" max="5" width="4" bestFit="1" customWidth="1"/>
    <col min="6" max="6" width="22.1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1631</v>
      </c>
      <c r="B2" s="13" t="s">
        <v>8967</v>
      </c>
      <c r="C2" s="13"/>
      <c r="D2" s="13" t="s">
        <v>385</v>
      </c>
      <c r="E2" s="13">
        <v>90</v>
      </c>
      <c r="F2" s="13" t="s">
        <v>393</v>
      </c>
      <c r="G2" s="30" t="s">
        <v>189</v>
      </c>
      <c r="H2" s="70"/>
      <c r="M2" s="33">
        <f>SUM(COUNTA(H2:H1000))</f>
        <v>0</v>
      </c>
      <c r="O2" s="102"/>
      <c r="P2" s="102"/>
      <c r="Q2" s="102"/>
      <c r="R2" s="102"/>
      <c r="S2" s="102"/>
      <c r="T2" s="102"/>
      <c r="U2" s="102"/>
      <c r="V2" s="102"/>
      <c r="W2" s="102"/>
    </row>
    <row r="3" spans="1:23" ht="13" x14ac:dyDescent="0.15">
      <c r="A3" s="15" t="s">
        <v>1198</v>
      </c>
      <c r="B3" s="16" t="s">
        <v>8967</v>
      </c>
      <c r="C3" s="16"/>
      <c r="D3" s="16" t="s">
        <v>404</v>
      </c>
      <c r="E3" s="16">
        <v>50</v>
      </c>
      <c r="F3" s="16" t="s">
        <v>393</v>
      </c>
      <c r="G3" s="31" t="s">
        <v>173</v>
      </c>
      <c r="H3" s="70"/>
    </row>
    <row r="4" spans="1:23" ht="13" x14ac:dyDescent="0.15">
      <c r="A4" s="15" t="s">
        <v>1490</v>
      </c>
      <c r="B4" s="16" t="s">
        <v>8967</v>
      </c>
      <c r="C4" s="16"/>
      <c r="D4" s="16" t="s">
        <v>404</v>
      </c>
      <c r="E4" s="16">
        <v>100</v>
      </c>
      <c r="F4" s="16" t="s">
        <v>398</v>
      </c>
      <c r="G4" s="31" t="s">
        <v>189</v>
      </c>
      <c r="H4" s="70"/>
    </row>
    <row r="5" spans="1:23" ht="13" x14ac:dyDescent="0.15">
      <c r="A5" s="15" t="s">
        <v>1283</v>
      </c>
      <c r="B5" s="16" t="s">
        <v>8967</v>
      </c>
      <c r="C5" s="16"/>
      <c r="D5" s="16" t="s">
        <v>407</v>
      </c>
      <c r="E5" s="16">
        <v>60</v>
      </c>
      <c r="F5" s="16" t="s">
        <v>393</v>
      </c>
      <c r="G5" s="31" t="s">
        <v>177</v>
      </c>
      <c r="H5" s="70"/>
    </row>
    <row r="6" spans="1:23" ht="13" x14ac:dyDescent="0.15">
      <c r="A6" s="15" t="s">
        <v>1425</v>
      </c>
      <c r="B6" s="16" t="s">
        <v>8967</v>
      </c>
      <c r="C6" s="16"/>
      <c r="D6" s="16" t="s">
        <v>400</v>
      </c>
      <c r="E6" s="16">
        <v>100</v>
      </c>
      <c r="F6" s="16" t="s">
        <v>393</v>
      </c>
      <c r="G6" s="31" t="s">
        <v>189</v>
      </c>
      <c r="H6" s="70"/>
    </row>
    <row r="7" spans="1:23" ht="13" x14ac:dyDescent="0.15">
      <c r="A7" s="15" t="s">
        <v>8968</v>
      </c>
      <c r="B7" s="16" t="s">
        <v>8967</v>
      </c>
      <c r="C7" s="16"/>
      <c r="D7" s="16" t="s">
        <v>385</v>
      </c>
      <c r="E7" s="16">
        <v>110</v>
      </c>
      <c r="F7" s="16" t="s">
        <v>393</v>
      </c>
      <c r="G7" s="31" t="s">
        <v>189</v>
      </c>
      <c r="H7" s="70"/>
    </row>
    <row r="8" spans="1:23" ht="13" x14ac:dyDescent="0.15">
      <c r="A8" s="15" t="s">
        <v>882</v>
      </c>
      <c r="B8" s="16" t="s">
        <v>8967</v>
      </c>
      <c r="C8" s="16"/>
      <c r="D8" s="16" t="s">
        <v>385</v>
      </c>
      <c r="E8" s="16">
        <v>70</v>
      </c>
      <c r="F8" s="16" t="s">
        <v>393</v>
      </c>
      <c r="G8" s="31" t="s">
        <v>181</v>
      </c>
      <c r="H8" s="70"/>
    </row>
    <row r="9" spans="1:23" ht="13" x14ac:dyDescent="0.15">
      <c r="A9" s="15" t="s">
        <v>1588</v>
      </c>
      <c r="B9" s="16" t="s">
        <v>8967</v>
      </c>
      <c r="C9" s="16"/>
      <c r="D9" s="16" t="s">
        <v>847</v>
      </c>
      <c r="E9" s="16">
        <v>70</v>
      </c>
      <c r="F9" s="16" t="s">
        <v>398</v>
      </c>
      <c r="G9" s="31" t="s">
        <v>181</v>
      </c>
      <c r="H9" s="70"/>
    </row>
    <row r="10" spans="1:23" ht="13" x14ac:dyDescent="0.15">
      <c r="A10" s="15" t="s">
        <v>1453</v>
      </c>
      <c r="B10" s="16" t="s">
        <v>8967</v>
      </c>
      <c r="C10" s="16"/>
      <c r="D10" s="16" t="s">
        <v>469</v>
      </c>
      <c r="E10" s="16"/>
      <c r="F10" s="16" t="s">
        <v>1069</v>
      </c>
      <c r="G10" s="31" t="s">
        <v>177</v>
      </c>
      <c r="H10" s="70"/>
    </row>
    <row r="11" spans="1:23" ht="13" x14ac:dyDescent="0.15">
      <c r="A11" s="15" t="s">
        <v>1080</v>
      </c>
      <c r="B11" s="16" t="s">
        <v>8967</v>
      </c>
      <c r="C11" s="16"/>
      <c r="D11" s="16" t="s">
        <v>469</v>
      </c>
      <c r="E11" s="16"/>
      <c r="F11" s="16" t="s">
        <v>1069</v>
      </c>
      <c r="G11" s="31" t="s">
        <v>177</v>
      </c>
      <c r="H11" s="70"/>
    </row>
    <row r="12" spans="1:23" ht="13" x14ac:dyDescent="0.15">
      <c r="A12" s="15" t="s">
        <v>1513</v>
      </c>
      <c r="B12" s="16" t="s">
        <v>8967</v>
      </c>
      <c r="C12" s="16"/>
      <c r="D12" s="16" t="s">
        <v>469</v>
      </c>
      <c r="E12" s="16"/>
      <c r="F12" s="16" t="s">
        <v>1069</v>
      </c>
      <c r="G12" s="31" t="s">
        <v>177</v>
      </c>
      <c r="H12" s="70"/>
    </row>
    <row r="13" spans="1:23" ht="13" x14ac:dyDescent="0.15">
      <c r="A13" s="15" t="s">
        <v>1502</v>
      </c>
      <c r="B13" s="16" t="s">
        <v>8967</v>
      </c>
      <c r="C13" s="16"/>
      <c r="D13" s="16" t="s">
        <v>469</v>
      </c>
      <c r="E13" s="16"/>
      <c r="F13" s="16" t="s">
        <v>1069</v>
      </c>
      <c r="G13" s="31" t="s">
        <v>177</v>
      </c>
      <c r="H13" s="70"/>
    </row>
    <row r="14" spans="1:23" ht="13" x14ac:dyDescent="0.15">
      <c r="A14" s="15" t="s">
        <v>1305</v>
      </c>
      <c r="B14" s="16" t="s">
        <v>8967</v>
      </c>
      <c r="C14" s="16"/>
      <c r="D14" s="16" t="s">
        <v>469</v>
      </c>
      <c r="E14" s="16"/>
      <c r="F14" s="16" t="s">
        <v>1069</v>
      </c>
      <c r="G14" s="31" t="s">
        <v>177</v>
      </c>
      <c r="H14" s="70"/>
    </row>
    <row r="15" spans="1:23" ht="13" x14ac:dyDescent="0.15">
      <c r="A15" s="15" t="s">
        <v>1071</v>
      </c>
      <c r="B15" s="16" t="s">
        <v>8967</v>
      </c>
      <c r="C15" s="16"/>
      <c r="D15" s="16" t="s">
        <v>469</v>
      </c>
      <c r="E15" s="16"/>
      <c r="F15" s="16" t="s">
        <v>469</v>
      </c>
      <c r="G15" s="31" t="s">
        <v>177</v>
      </c>
      <c r="H15" s="70"/>
    </row>
    <row r="16" spans="1:23" ht="13" x14ac:dyDescent="0.15">
      <c r="A16" s="15" t="s">
        <v>1452</v>
      </c>
      <c r="B16" s="16" t="s">
        <v>8967</v>
      </c>
      <c r="C16" s="16"/>
      <c r="D16" s="16" t="s">
        <v>469</v>
      </c>
      <c r="E16" s="16"/>
      <c r="F16" s="16" t="s">
        <v>631</v>
      </c>
      <c r="G16" s="31" t="s">
        <v>177</v>
      </c>
      <c r="H16" s="70"/>
    </row>
    <row r="17" spans="1:8" ht="13" x14ac:dyDescent="0.15">
      <c r="A17" s="15" t="s">
        <v>1619</v>
      </c>
      <c r="B17" s="16" t="s">
        <v>8967</v>
      </c>
      <c r="C17" s="16"/>
      <c r="D17" s="16" t="s">
        <v>469</v>
      </c>
      <c r="E17" s="16"/>
      <c r="F17" s="16" t="s">
        <v>721</v>
      </c>
      <c r="G17" s="31" t="s">
        <v>177</v>
      </c>
      <c r="H17" s="70"/>
    </row>
    <row r="18" spans="1:8" ht="13" x14ac:dyDescent="0.15">
      <c r="A18" s="15" t="s">
        <v>494</v>
      </c>
      <c r="B18" s="16" t="s">
        <v>8967</v>
      </c>
      <c r="C18" s="16"/>
      <c r="D18" s="16" t="s">
        <v>469</v>
      </c>
      <c r="E18" s="16"/>
      <c r="F18" s="16" t="s">
        <v>469</v>
      </c>
      <c r="G18" s="31" t="s">
        <v>173</v>
      </c>
      <c r="H18" s="70"/>
    </row>
    <row r="19" spans="1:8" ht="13" x14ac:dyDescent="0.15">
      <c r="A19" s="15" t="s">
        <v>1499</v>
      </c>
      <c r="B19" s="16" t="s">
        <v>8967</v>
      </c>
      <c r="C19" s="16"/>
      <c r="D19" s="16" t="s">
        <v>469</v>
      </c>
      <c r="E19" s="16"/>
      <c r="F19" s="16" t="s">
        <v>721</v>
      </c>
      <c r="G19" s="31" t="s">
        <v>177</v>
      </c>
      <c r="H19" s="70"/>
    </row>
    <row r="20" spans="1:8" ht="13" x14ac:dyDescent="0.15">
      <c r="A20" s="15" t="s">
        <v>501</v>
      </c>
      <c r="B20" s="16" t="s">
        <v>8967</v>
      </c>
      <c r="C20" s="16"/>
      <c r="D20" s="16" t="s">
        <v>496</v>
      </c>
      <c r="E20" s="16"/>
      <c r="F20" s="16" t="s">
        <v>496</v>
      </c>
      <c r="G20" s="31" t="s">
        <v>8965</v>
      </c>
      <c r="H20" s="70"/>
    </row>
    <row r="21" spans="1:8" ht="13" x14ac:dyDescent="0.15">
      <c r="A21" s="15" t="s">
        <v>1268</v>
      </c>
      <c r="B21" s="16" t="s">
        <v>8967</v>
      </c>
      <c r="C21" s="16"/>
      <c r="D21" s="16" t="s">
        <v>496</v>
      </c>
      <c r="E21" s="16"/>
      <c r="F21" s="16" t="s">
        <v>497</v>
      </c>
      <c r="G21" s="31" t="s">
        <v>177</v>
      </c>
      <c r="H21" s="70"/>
    </row>
  </sheetData>
  <sheetProtection selectLockedCells="1" selectUnlockedCells="1"/>
  <mergeCells count="1">
    <mergeCell ref="O1:W1"/>
  </mergeCells>
  <phoneticPr fontId="3" type="noConversion"/>
  <conditionalFormatting sqref="H2:H21">
    <cfRule type="cellIs" dxfId="162" priority="1" stopIfTrue="1" operator="equal">
      <formula>"-"</formula>
    </cfRule>
    <cfRule type="cellIs" dxfId="161" priority="2" stopIfTrue="1" operator="equal">
      <formula>"x"</formula>
    </cfRule>
  </conditionalFormatting>
  <hyperlinks>
    <hyperlink ref="L1" location="'Expansion set Check List'!A1" display="Home" xr:uid="{00000000-0004-0000-B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102">
    <tabColor rgb="FF3399FF"/>
  </sheetPr>
  <dimension ref="A1:W26"/>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6.6640625" customWidth="1"/>
    <col min="2" max="2" width="9.5" bestFit="1" customWidth="1"/>
    <col min="3" max="3" width="3.33203125" bestFit="1" customWidth="1"/>
    <col min="4" max="4" width="7.6640625" bestFit="1" customWidth="1"/>
    <col min="5" max="5" width="3.33203125" bestFit="1" customWidth="1"/>
    <col min="6" max="6" width="22.1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1240</v>
      </c>
      <c r="B2" s="13" t="s">
        <v>8967</v>
      </c>
      <c r="C2" s="13"/>
      <c r="D2" s="13" t="s">
        <v>400</v>
      </c>
      <c r="E2" s="13">
        <v>60</v>
      </c>
      <c r="F2" s="13" t="s">
        <v>393</v>
      </c>
      <c r="G2" s="30" t="s">
        <v>177</v>
      </c>
      <c r="H2" s="70"/>
      <c r="M2" s="33">
        <f>SUM(COUNTA(H2:H1000))</f>
        <v>0</v>
      </c>
      <c r="O2" s="102"/>
      <c r="P2" s="102"/>
      <c r="Q2" s="102"/>
      <c r="R2" s="102"/>
      <c r="S2" s="102"/>
      <c r="T2" s="102"/>
      <c r="U2" s="102"/>
      <c r="V2" s="102"/>
      <c r="W2" s="102"/>
    </row>
    <row r="3" spans="1:23" ht="13" x14ac:dyDescent="0.15">
      <c r="A3" s="15" t="s">
        <v>1240</v>
      </c>
      <c r="B3" s="16" t="s">
        <v>8967</v>
      </c>
      <c r="C3" s="16"/>
      <c r="D3" s="16" t="s">
        <v>385</v>
      </c>
      <c r="E3" s="16">
        <v>60</v>
      </c>
      <c r="F3" s="16" t="s">
        <v>393</v>
      </c>
      <c r="G3" s="31" t="s">
        <v>181</v>
      </c>
      <c r="H3" s="70"/>
    </row>
    <row r="4" spans="1:23" ht="13" x14ac:dyDescent="0.15">
      <c r="A4" s="15" t="s">
        <v>1245</v>
      </c>
      <c r="B4" s="16" t="s">
        <v>8967</v>
      </c>
      <c r="C4" s="16"/>
      <c r="D4" s="16" t="s">
        <v>385</v>
      </c>
      <c r="E4" s="16">
        <v>70</v>
      </c>
      <c r="F4" s="16" t="s">
        <v>393</v>
      </c>
      <c r="G4" s="31" t="s">
        <v>177</v>
      </c>
      <c r="H4" s="70"/>
    </row>
    <row r="5" spans="1:23" ht="13" x14ac:dyDescent="0.15">
      <c r="A5" s="15" t="s">
        <v>1245</v>
      </c>
      <c r="B5" s="16" t="s">
        <v>8967</v>
      </c>
      <c r="C5" s="16"/>
      <c r="D5" s="16" t="s">
        <v>400</v>
      </c>
      <c r="E5" s="16">
        <v>70</v>
      </c>
      <c r="F5" s="16" t="s">
        <v>393</v>
      </c>
      <c r="G5" s="31" t="s">
        <v>181</v>
      </c>
      <c r="H5" s="70"/>
    </row>
    <row r="6" spans="1:23" ht="13" x14ac:dyDescent="0.15">
      <c r="A6" s="15" t="s">
        <v>882</v>
      </c>
      <c r="B6" s="16" t="s">
        <v>8967</v>
      </c>
      <c r="C6" s="16"/>
      <c r="D6" s="16" t="s">
        <v>385</v>
      </c>
      <c r="E6" s="16">
        <v>70</v>
      </c>
      <c r="F6" s="16" t="s">
        <v>393</v>
      </c>
      <c r="G6" s="31" t="s">
        <v>181</v>
      </c>
      <c r="H6" s="70"/>
    </row>
    <row r="7" spans="1:23" ht="13" x14ac:dyDescent="0.15">
      <c r="A7" s="15" t="s">
        <v>1619</v>
      </c>
      <c r="B7" s="16" t="s">
        <v>8967</v>
      </c>
      <c r="C7" s="16"/>
      <c r="D7" s="16" t="s">
        <v>469</v>
      </c>
      <c r="E7" s="16"/>
      <c r="F7" s="16" t="s">
        <v>721</v>
      </c>
      <c r="G7" s="31" t="s">
        <v>177</v>
      </c>
      <c r="H7" s="70"/>
    </row>
    <row r="8" spans="1:23" ht="13" x14ac:dyDescent="0.15">
      <c r="A8" s="15" t="s">
        <v>1415</v>
      </c>
      <c r="B8" s="16" t="s">
        <v>8967</v>
      </c>
      <c r="C8" s="16"/>
      <c r="D8" s="16" t="s">
        <v>469</v>
      </c>
      <c r="E8" s="16"/>
      <c r="F8" s="16" t="s">
        <v>721</v>
      </c>
      <c r="G8" s="31" t="s">
        <v>177</v>
      </c>
      <c r="H8" s="70"/>
    </row>
    <row r="9" spans="1:23" ht="13" x14ac:dyDescent="0.15">
      <c r="A9" s="15" t="s">
        <v>1072</v>
      </c>
      <c r="B9" s="16" t="s">
        <v>8967</v>
      </c>
      <c r="C9" s="16"/>
      <c r="D9" s="16" t="s">
        <v>469</v>
      </c>
      <c r="E9" s="16"/>
      <c r="F9" s="16" t="s">
        <v>469</v>
      </c>
      <c r="G9" s="31" t="s">
        <v>177</v>
      </c>
      <c r="H9" s="70"/>
    </row>
    <row r="10" spans="1:23" ht="13" x14ac:dyDescent="0.15">
      <c r="A10" s="15" t="s">
        <v>1511</v>
      </c>
      <c r="B10" s="16" t="s">
        <v>8967</v>
      </c>
      <c r="C10" s="16"/>
      <c r="D10" s="16" t="s">
        <v>469</v>
      </c>
      <c r="E10" s="16"/>
      <c r="F10" s="16" t="s">
        <v>906</v>
      </c>
      <c r="G10" s="31" t="s">
        <v>177</v>
      </c>
      <c r="H10" s="70"/>
    </row>
    <row r="11" spans="1:23" ht="13" x14ac:dyDescent="0.15">
      <c r="A11" s="15" t="s">
        <v>1431</v>
      </c>
      <c r="B11" s="16" t="s">
        <v>8967</v>
      </c>
      <c r="C11" s="16"/>
      <c r="D11" s="16" t="s">
        <v>469</v>
      </c>
      <c r="E11" s="16"/>
      <c r="F11" s="16" t="s">
        <v>469</v>
      </c>
      <c r="G11" s="31" t="s">
        <v>177</v>
      </c>
      <c r="H11" s="70"/>
    </row>
    <row r="12" spans="1:23" ht="13" x14ac:dyDescent="0.15">
      <c r="A12" s="15" t="s">
        <v>1682</v>
      </c>
      <c r="B12" s="16" t="s">
        <v>8967</v>
      </c>
      <c r="C12" s="16"/>
      <c r="D12" s="16" t="s">
        <v>469</v>
      </c>
      <c r="E12" s="16"/>
      <c r="F12" s="16" t="s">
        <v>1069</v>
      </c>
      <c r="G12" s="31" t="s">
        <v>177</v>
      </c>
      <c r="H12" s="70"/>
    </row>
    <row r="13" spans="1:23" ht="13" x14ac:dyDescent="0.15">
      <c r="A13" s="15" t="s">
        <v>1602</v>
      </c>
      <c r="B13" s="16" t="s">
        <v>8967</v>
      </c>
      <c r="C13" s="16"/>
      <c r="D13" s="16" t="s">
        <v>469</v>
      </c>
      <c r="E13" s="16"/>
      <c r="F13" s="16" t="s">
        <v>1069</v>
      </c>
      <c r="G13" s="31" t="s">
        <v>177</v>
      </c>
      <c r="H13" s="70"/>
    </row>
    <row r="14" spans="1:23" ht="13" x14ac:dyDescent="0.15">
      <c r="A14" s="15" t="s">
        <v>1604</v>
      </c>
      <c r="B14" s="16" t="s">
        <v>8967</v>
      </c>
      <c r="C14" s="16"/>
      <c r="D14" s="16" t="s">
        <v>469</v>
      </c>
      <c r="E14" s="16"/>
      <c r="F14" s="16" t="s">
        <v>1069</v>
      </c>
      <c r="G14" s="31" t="s">
        <v>177</v>
      </c>
      <c r="H14" s="70"/>
    </row>
    <row r="15" spans="1:23" ht="13" x14ac:dyDescent="0.15">
      <c r="A15" s="15" t="s">
        <v>1608</v>
      </c>
      <c r="B15" s="16" t="s">
        <v>8967</v>
      </c>
      <c r="C15" s="16"/>
      <c r="D15" s="16" t="s">
        <v>469</v>
      </c>
      <c r="E15" s="16"/>
      <c r="F15" s="16" t="s">
        <v>1069</v>
      </c>
      <c r="G15" s="31" t="s">
        <v>177</v>
      </c>
      <c r="H15" s="70"/>
    </row>
    <row r="16" spans="1:23" ht="13" x14ac:dyDescent="0.15">
      <c r="A16" s="15" t="s">
        <v>1609</v>
      </c>
      <c r="B16" s="16" t="s">
        <v>8967</v>
      </c>
      <c r="C16" s="16"/>
      <c r="D16" s="16" t="s">
        <v>469</v>
      </c>
      <c r="E16" s="16"/>
      <c r="F16" s="16" t="s">
        <v>469</v>
      </c>
      <c r="G16" s="31" t="s">
        <v>177</v>
      </c>
      <c r="H16" s="70"/>
    </row>
    <row r="17" spans="1:8" ht="13" x14ac:dyDescent="0.15">
      <c r="A17" s="15" t="s">
        <v>1513</v>
      </c>
      <c r="B17" s="16" t="s">
        <v>8967</v>
      </c>
      <c r="C17" s="16"/>
      <c r="D17" s="16" t="s">
        <v>469</v>
      </c>
      <c r="E17" s="16"/>
      <c r="F17" s="16" t="s">
        <v>1069</v>
      </c>
      <c r="G17" s="31" t="s">
        <v>177</v>
      </c>
      <c r="H17" s="70"/>
    </row>
    <row r="18" spans="1:8" ht="13" x14ac:dyDescent="0.15">
      <c r="A18" s="15" t="s">
        <v>1453</v>
      </c>
      <c r="B18" s="16" t="s">
        <v>8967</v>
      </c>
      <c r="C18" s="16"/>
      <c r="D18" s="16" t="s">
        <v>469</v>
      </c>
      <c r="E18" s="16"/>
      <c r="F18" s="16" t="s">
        <v>1069</v>
      </c>
      <c r="G18" s="31" t="s">
        <v>177</v>
      </c>
      <c r="H18" s="70"/>
    </row>
    <row r="19" spans="1:8" ht="13" x14ac:dyDescent="0.15">
      <c r="A19" s="15" t="s">
        <v>1451</v>
      </c>
      <c r="B19" s="16" t="s">
        <v>8967</v>
      </c>
      <c r="C19" s="16"/>
      <c r="D19" s="16" t="s">
        <v>469</v>
      </c>
      <c r="E19" s="16"/>
      <c r="F19" s="16" t="s">
        <v>631</v>
      </c>
      <c r="G19" s="31" t="s">
        <v>177</v>
      </c>
      <c r="H19" s="70"/>
    </row>
    <row r="20" spans="1:8" ht="13" x14ac:dyDescent="0.15">
      <c r="A20" s="15" t="s">
        <v>1078</v>
      </c>
      <c r="B20" s="16" t="s">
        <v>8967</v>
      </c>
      <c r="C20" s="16"/>
      <c r="D20" s="16" t="s">
        <v>469</v>
      </c>
      <c r="E20" s="16"/>
      <c r="F20" s="16" t="s">
        <v>469</v>
      </c>
      <c r="G20" s="31" t="s">
        <v>177</v>
      </c>
      <c r="H20" s="70"/>
    </row>
    <row r="21" spans="1:8" ht="13" x14ac:dyDescent="0.15">
      <c r="A21" s="15" t="s">
        <v>1419</v>
      </c>
      <c r="B21" s="16" t="s">
        <v>8967</v>
      </c>
      <c r="C21" s="16"/>
      <c r="D21" s="16" t="s">
        <v>469</v>
      </c>
      <c r="E21" s="16"/>
      <c r="F21" s="16" t="s">
        <v>1069</v>
      </c>
      <c r="G21" s="31" t="s">
        <v>177</v>
      </c>
      <c r="H21" s="70"/>
    </row>
    <row r="22" spans="1:8" ht="13" x14ac:dyDescent="0.15">
      <c r="A22" s="15" t="s">
        <v>834</v>
      </c>
      <c r="B22" s="16" t="s">
        <v>8967</v>
      </c>
      <c r="C22" s="16"/>
      <c r="D22" s="16" t="s">
        <v>469</v>
      </c>
      <c r="E22" s="16"/>
      <c r="F22" s="16" t="s">
        <v>469</v>
      </c>
      <c r="G22" s="31" t="s">
        <v>177</v>
      </c>
      <c r="H22" s="70"/>
    </row>
    <row r="23" spans="1:8" ht="13" x14ac:dyDescent="0.15">
      <c r="A23" s="15" t="s">
        <v>1610</v>
      </c>
      <c r="B23" s="16" t="s">
        <v>8967</v>
      </c>
      <c r="C23" s="16"/>
      <c r="D23" s="16" t="s">
        <v>496</v>
      </c>
      <c r="E23" s="16"/>
      <c r="F23" s="16" t="s">
        <v>496</v>
      </c>
      <c r="G23" s="31" t="s">
        <v>181</v>
      </c>
      <c r="H23" s="70"/>
    </row>
    <row r="24" spans="1:8" ht="13" x14ac:dyDescent="0.15">
      <c r="A24" s="15" t="s">
        <v>1268</v>
      </c>
      <c r="B24" s="16" t="s">
        <v>8967</v>
      </c>
      <c r="C24" s="16"/>
      <c r="D24" s="16" t="s">
        <v>496</v>
      </c>
      <c r="E24" s="16"/>
      <c r="F24" s="16" t="s">
        <v>496</v>
      </c>
      <c r="G24" s="31" t="s">
        <v>181</v>
      </c>
      <c r="H24" s="70"/>
    </row>
    <row r="25" spans="1:8" ht="13" x14ac:dyDescent="0.15">
      <c r="A25" s="15" t="s">
        <v>498</v>
      </c>
      <c r="B25" s="16" t="s">
        <v>8967</v>
      </c>
      <c r="C25" s="16"/>
      <c r="D25" s="16" t="s">
        <v>496</v>
      </c>
      <c r="E25" s="16"/>
      <c r="F25" s="16" t="s">
        <v>496</v>
      </c>
      <c r="G25" s="31" t="s">
        <v>8965</v>
      </c>
      <c r="H25" s="70"/>
    </row>
    <row r="26" spans="1:8" ht="13" x14ac:dyDescent="0.15">
      <c r="A26" s="15" t="s">
        <v>502</v>
      </c>
      <c r="B26" s="16" t="s">
        <v>8967</v>
      </c>
      <c r="C26" s="16"/>
      <c r="D26" s="16" t="s">
        <v>496</v>
      </c>
      <c r="E26" s="16"/>
      <c r="F26" s="16" t="s">
        <v>496</v>
      </c>
      <c r="G26" s="31" t="s">
        <v>8965</v>
      </c>
      <c r="H26" s="70"/>
    </row>
  </sheetData>
  <sheetProtection selectLockedCells="1" selectUnlockedCells="1"/>
  <mergeCells count="1">
    <mergeCell ref="O1:W1"/>
  </mergeCells>
  <phoneticPr fontId="3" type="noConversion"/>
  <conditionalFormatting sqref="H2:H26">
    <cfRule type="cellIs" dxfId="160" priority="1" stopIfTrue="1" operator="equal">
      <formula>"-"</formula>
    </cfRule>
    <cfRule type="cellIs" dxfId="159" priority="2" stopIfTrue="1" operator="equal">
      <formula>"x"</formula>
    </cfRule>
  </conditionalFormatting>
  <hyperlinks>
    <hyperlink ref="L1" location="'Expansion set Check List'!A1" display="Home" xr:uid="{00000000-0004-0000-B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103">
    <tabColor rgb="FF3399FF"/>
  </sheetPr>
  <dimension ref="A1:W24"/>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8.6640625" bestFit="1" customWidth="1"/>
    <col min="5" max="5" width="4" bestFit="1" customWidth="1"/>
    <col min="6" max="6" width="9" bestFit="1" customWidth="1"/>
    <col min="7" max="7" width="14.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1521</v>
      </c>
      <c r="B2" s="13" t="s">
        <v>8967</v>
      </c>
      <c r="C2" s="13"/>
      <c r="D2" s="13" t="s">
        <v>392</v>
      </c>
      <c r="E2" s="13">
        <v>100</v>
      </c>
      <c r="F2" s="13" t="s">
        <v>393</v>
      </c>
      <c r="G2" s="30" t="s">
        <v>189</v>
      </c>
      <c r="H2" s="70"/>
      <c r="M2" s="33">
        <f>SUM(COUNTA(H2:H1000))</f>
        <v>0</v>
      </c>
      <c r="O2" s="102"/>
      <c r="P2" s="102"/>
      <c r="Q2" s="102"/>
      <c r="R2" s="102"/>
      <c r="S2" s="102"/>
      <c r="T2" s="102"/>
      <c r="U2" s="102"/>
      <c r="V2" s="102"/>
      <c r="W2" s="102"/>
    </row>
    <row r="3" spans="1:23" ht="13" x14ac:dyDescent="0.15">
      <c r="A3" s="15" t="s">
        <v>1434</v>
      </c>
      <c r="B3" s="16" t="s">
        <v>8967</v>
      </c>
      <c r="C3" s="16"/>
      <c r="D3" s="16" t="s">
        <v>389</v>
      </c>
      <c r="E3" s="16">
        <v>150</v>
      </c>
      <c r="F3" s="16" t="s">
        <v>386</v>
      </c>
      <c r="G3" s="31" t="s">
        <v>189</v>
      </c>
      <c r="H3" s="70"/>
    </row>
    <row r="4" spans="1:23" ht="13" x14ac:dyDescent="0.15">
      <c r="A4" s="15" t="s">
        <v>439</v>
      </c>
      <c r="B4" s="16" t="s">
        <v>8967</v>
      </c>
      <c r="C4" s="16"/>
      <c r="D4" s="16" t="s">
        <v>389</v>
      </c>
      <c r="E4" s="16">
        <v>80</v>
      </c>
      <c r="F4" s="16" t="s">
        <v>398</v>
      </c>
      <c r="G4" s="31" t="s">
        <v>177</v>
      </c>
      <c r="H4" s="70"/>
    </row>
    <row r="5" spans="1:23" ht="13" x14ac:dyDescent="0.15">
      <c r="A5" s="15" t="s">
        <v>461</v>
      </c>
      <c r="B5" s="16" t="s">
        <v>8967</v>
      </c>
      <c r="C5" s="16"/>
      <c r="D5" s="16" t="s">
        <v>389</v>
      </c>
      <c r="E5" s="16">
        <v>50</v>
      </c>
      <c r="F5" s="16" t="s">
        <v>393</v>
      </c>
      <c r="G5" s="31" t="s">
        <v>173</v>
      </c>
      <c r="H5" s="70"/>
    </row>
    <row r="6" spans="1:23" ht="13" x14ac:dyDescent="0.15">
      <c r="A6" s="15" t="s">
        <v>1525</v>
      </c>
      <c r="B6" s="16" t="s">
        <v>8967</v>
      </c>
      <c r="C6" s="16"/>
      <c r="D6" s="16" t="s">
        <v>847</v>
      </c>
      <c r="E6" s="16">
        <v>150</v>
      </c>
      <c r="F6" s="16" t="s">
        <v>398</v>
      </c>
      <c r="G6" s="31" t="s">
        <v>189</v>
      </c>
      <c r="H6" s="70"/>
    </row>
    <row r="7" spans="1:23" ht="13" x14ac:dyDescent="0.15">
      <c r="A7" s="15" t="s">
        <v>454</v>
      </c>
      <c r="B7" s="16" t="s">
        <v>8967</v>
      </c>
      <c r="C7" s="16"/>
      <c r="D7" s="16" t="s">
        <v>400</v>
      </c>
      <c r="E7" s="16">
        <v>80</v>
      </c>
      <c r="F7" s="16" t="s">
        <v>393</v>
      </c>
      <c r="G7" s="31" t="s">
        <v>173</v>
      </c>
      <c r="H7" s="70"/>
    </row>
    <row r="8" spans="1:23" ht="13" x14ac:dyDescent="0.15">
      <c r="A8" s="15" t="s">
        <v>1493</v>
      </c>
      <c r="B8" s="16" t="s">
        <v>8967</v>
      </c>
      <c r="C8" s="16"/>
      <c r="D8" s="16" t="s">
        <v>392</v>
      </c>
      <c r="E8" s="16">
        <v>80</v>
      </c>
      <c r="F8" s="16" t="s">
        <v>393</v>
      </c>
      <c r="G8" s="31" t="s">
        <v>209</v>
      </c>
      <c r="H8" s="70"/>
    </row>
    <row r="9" spans="1:23" ht="13" x14ac:dyDescent="0.15">
      <c r="A9" s="15" t="s">
        <v>510</v>
      </c>
      <c r="B9" s="16" t="s">
        <v>8967</v>
      </c>
      <c r="C9" s="16"/>
      <c r="D9" s="16" t="s">
        <v>392</v>
      </c>
      <c r="E9" s="16">
        <v>100</v>
      </c>
      <c r="F9" s="16" t="s">
        <v>386</v>
      </c>
      <c r="G9" s="31" t="s">
        <v>8969</v>
      </c>
      <c r="H9" s="70"/>
    </row>
    <row r="10" spans="1:23" ht="13" x14ac:dyDescent="0.15">
      <c r="A10" s="15" t="s">
        <v>419</v>
      </c>
      <c r="B10" s="16" t="s">
        <v>8967</v>
      </c>
      <c r="C10" s="16"/>
      <c r="D10" s="16" t="s">
        <v>392</v>
      </c>
      <c r="E10" s="16">
        <v>70</v>
      </c>
      <c r="F10" s="16" t="s">
        <v>398</v>
      </c>
      <c r="G10" s="31" t="s">
        <v>177</v>
      </c>
      <c r="H10" s="70"/>
    </row>
    <row r="11" spans="1:23" ht="13" x14ac:dyDescent="0.15">
      <c r="A11" s="15" t="s">
        <v>455</v>
      </c>
      <c r="B11" s="16" t="s">
        <v>8967</v>
      </c>
      <c r="C11" s="16"/>
      <c r="D11" s="16" t="s">
        <v>392</v>
      </c>
      <c r="E11" s="16">
        <v>50</v>
      </c>
      <c r="F11" s="16" t="s">
        <v>393</v>
      </c>
      <c r="G11" s="31" t="s">
        <v>173</v>
      </c>
      <c r="H11" s="70"/>
    </row>
    <row r="12" spans="1:23" ht="13" x14ac:dyDescent="0.15">
      <c r="A12" s="15" t="s">
        <v>1282</v>
      </c>
      <c r="B12" s="16" t="s">
        <v>8967</v>
      </c>
      <c r="C12" s="16"/>
      <c r="D12" s="16" t="s">
        <v>404</v>
      </c>
      <c r="E12" s="16">
        <v>60</v>
      </c>
      <c r="F12" s="16" t="s">
        <v>393</v>
      </c>
      <c r="G12" s="31" t="s">
        <v>177</v>
      </c>
      <c r="H12" s="70"/>
    </row>
    <row r="13" spans="1:23" ht="13" x14ac:dyDescent="0.15">
      <c r="A13" s="15" t="s">
        <v>1587</v>
      </c>
      <c r="B13" s="16" t="s">
        <v>8967</v>
      </c>
      <c r="C13" s="16"/>
      <c r="D13" s="16" t="s">
        <v>404</v>
      </c>
      <c r="E13" s="16">
        <v>70</v>
      </c>
      <c r="F13" s="16" t="s">
        <v>398</v>
      </c>
      <c r="G13" s="31" t="s">
        <v>177</v>
      </c>
      <c r="H13" s="70"/>
    </row>
    <row r="14" spans="1:23" ht="13" x14ac:dyDescent="0.15">
      <c r="A14" s="15" t="s">
        <v>1588</v>
      </c>
      <c r="B14" s="16" t="s">
        <v>8967</v>
      </c>
      <c r="C14" s="16"/>
      <c r="D14" s="16" t="s">
        <v>847</v>
      </c>
      <c r="E14" s="16">
        <v>70</v>
      </c>
      <c r="F14" s="16" t="s">
        <v>398</v>
      </c>
      <c r="G14" s="31" t="s">
        <v>177</v>
      </c>
      <c r="H14" s="70"/>
    </row>
    <row r="15" spans="1:23" ht="13" x14ac:dyDescent="0.15">
      <c r="A15" s="15" t="s">
        <v>1430</v>
      </c>
      <c r="B15" s="16" t="s">
        <v>8967</v>
      </c>
      <c r="C15" s="16"/>
      <c r="D15" s="16" t="s">
        <v>469</v>
      </c>
      <c r="E15" s="16"/>
      <c r="F15" s="16" t="s">
        <v>1069</v>
      </c>
      <c r="G15" s="31" t="s">
        <v>177</v>
      </c>
      <c r="H15" s="70"/>
    </row>
    <row r="16" spans="1:23" ht="13" x14ac:dyDescent="0.15">
      <c r="A16" s="15" t="s">
        <v>1070</v>
      </c>
      <c r="B16" s="16" t="s">
        <v>8967</v>
      </c>
      <c r="C16" s="16"/>
      <c r="D16" s="16" t="s">
        <v>469</v>
      </c>
      <c r="E16" s="16"/>
      <c r="F16" s="16" t="s">
        <v>1069</v>
      </c>
      <c r="G16" s="31" t="s">
        <v>177</v>
      </c>
      <c r="H16" s="70"/>
    </row>
    <row r="17" spans="1:8" ht="13" x14ac:dyDescent="0.15">
      <c r="A17" s="15" t="s">
        <v>1451</v>
      </c>
      <c r="B17" s="16" t="s">
        <v>8967</v>
      </c>
      <c r="C17" s="16"/>
      <c r="D17" s="16" t="s">
        <v>469</v>
      </c>
      <c r="E17" s="16"/>
      <c r="F17" s="16" t="s">
        <v>8966</v>
      </c>
      <c r="G17" s="31" t="s">
        <v>177</v>
      </c>
      <c r="H17" s="70"/>
    </row>
    <row r="18" spans="1:8" ht="13" x14ac:dyDescent="0.15">
      <c r="A18" s="15" t="s">
        <v>1623</v>
      </c>
      <c r="B18" s="16" t="s">
        <v>8967</v>
      </c>
      <c r="C18" s="16"/>
      <c r="D18" s="16" t="s">
        <v>469</v>
      </c>
      <c r="E18" s="16"/>
      <c r="F18" s="16" t="s">
        <v>721</v>
      </c>
      <c r="G18" s="31" t="s">
        <v>177</v>
      </c>
      <c r="H18" s="70"/>
    </row>
    <row r="19" spans="1:8" ht="13" x14ac:dyDescent="0.15">
      <c r="A19" s="15" t="s">
        <v>1080</v>
      </c>
      <c r="B19" s="16" t="s">
        <v>8967</v>
      </c>
      <c r="C19" s="16"/>
      <c r="D19" s="16" t="s">
        <v>469</v>
      </c>
      <c r="E19" s="16"/>
      <c r="F19" s="16" t="s">
        <v>1069</v>
      </c>
      <c r="G19" s="31" t="s">
        <v>177</v>
      </c>
      <c r="H19" s="70"/>
    </row>
    <row r="20" spans="1:8" ht="13" x14ac:dyDescent="0.15">
      <c r="A20" s="15" t="s">
        <v>1264</v>
      </c>
      <c r="B20" s="16" t="s">
        <v>8967</v>
      </c>
      <c r="C20" s="16"/>
      <c r="D20" s="16" t="s">
        <v>469</v>
      </c>
      <c r="E20" s="16"/>
      <c r="F20" s="16" t="s">
        <v>469</v>
      </c>
      <c r="G20" s="31" t="s">
        <v>177</v>
      </c>
      <c r="H20" s="70"/>
    </row>
    <row r="21" spans="1:8" ht="13" x14ac:dyDescent="0.15">
      <c r="A21" s="15" t="s">
        <v>1453</v>
      </c>
      <c r="B21" s="16" t="s">
        <v>8967</v>
      </c>
      <c r="C21" s="16"/>
      <c r="D21" s="16" t="s">
        <v>469</v>
      </c>
      <c r="E21" s="16"/>
      <c r="F21" s="16" t="s">
        <v>1069</v>
      </c>
      <c r="G21" s="31" t="s">
        <v>177</v>
      </c>
      <c r="H21" s="70"/>
    </row>
    <row r="22" spans="1:8" ht="13" x14ac:dyDescent="0.15">
      <c r="A22" s="15" t="s">
        <v>1419</v>
      </c>
      <c r="B22" s="16" t="s">
        <v>8967</v>
      </c>
      <c r="C22" s="16"/>
      <c r="D22" s="16" t="s">
        <v>469</v>
      </c>
      <c r="E22" s="16"/>
      <c r="F22" s="16" t="s">
        <v>1069</v>
      </c>
      <c r="G22" s="31" t="s">
        <v>177</v>
      </c>
      <c r="H22" s="70"/>
    </row>
    <row r="23" spans="1:8" ht="13" x14ac:dyDescent="0.15">
      <c r="A23" s="15" t="s">
        <v>834</v>
      </c>
      <c r="B23" s="16" t="s">
        <v>8967</v>
      </c>
      <c r="C23" s="16"/>
      <c r="D23" s="16" t="s">
        <v>469</v>
      </c>
      <c r="E23" s="16"/>
      <c r="F23" s="16" t="s">
        <v>469</v>
      </c>
      <c r="G23" s="31" t="s">
        <v>177</v>
      </c>
      <c r="H23" s="70"/>
    </row>
    <row r="24" spans="1:8" ht="13" x14ac:dyDescent="0.15">
      <c r="A24" s="15" t="s">
        <v>503</v>
      </c>
      <c r="B24" s="16" t="s">
        <v>8967</v>
      </c>
      <c r="C24" s="16"/>
      <c r="D24" s="16" t="s">
        <v>496</v>
      </c>
      <c r="E24" s="16"/>
      <c r="F24" s="16" t="s">
        <v>496</v>
      </c>
      <c r="G24" s="31" t="s">
        <v>8965</v>
      </c>
      <c r="H24" s="70"/>
    </row>
  </sheetData>
  <sheetProtection selectLockedCells="1" selectUnlockedCells="1"/>
  <mergeCells count="1">
    <mergeCell ref="O1:W1"/>
  </mergeCells>
  <phoneticPr fontId="3" type="noConversion"/>
  <conditionalFormatting sqref="H2:H24">
    <cfRule type="cellIs" dxfId="158" priority="1" stopIfTrue="1" operator="equal">
      <formula>"-"</formula>
    </cfRule>
    <cfRule type="cellIs" dxfId="157" priority="2" stopIfTrue="1" operator="equal">
      <formula>"x"</formula>
    </cfRule>
  </conditionalFormatting>
  <hyperlinks>
    <hyperlink ref="L1" location="'Expansion set Check List'!A1" display="Home" xr:uid="{00000000-0004-0000-B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104">
    <tabColor rgb="FF3399FF"/>
  </sheetPr>
  <dimension ref="A1:W2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9.83203125" customWidth="1"/>
    <col min="2" max="2" width="9.5" bestFit="1" customWidth="1"/>
    <col min="3" max="3" width="3.33203125" bestFit="1" customWidth="1"/>
    <col min="4" max="4" width="8.83203125" bestFit="1" customWidth="1"/>
    <col min="5" max="5" width="4" bestFit="1" customWidth="1"/>
    <col min="6" max="6" width="22.1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537</v>
      </c>
      <c r="B2" s="13" t="s">
        <v>8967</v>
      </c>
      <c r="C2" s="13"/>
      <c r="D2" s="13" t="s">
        <v>392</v>
      </c>
      <c r="E2" s="13">
        <v>50</v>
      </c>
      <c r="F2" s="13" t="s">
        <v>393</v>
      </c>
      <c r="G2" s="30" t="s">
        <v>173</v>
      </c>
      <c r="H2" s="70"/>
      <c r="M2" s="33">
        <f>SUM(COUNTA(H2:H1000))</f>
        <v>0</v>
      </c>
      <c r="O2" s="102"/>
      <c r="P2" s="102"/>
      <c r="Q2" s="102"/>
      <c r="R2" s="102"/>
      <c r="S2" s="102"/>
      <c r="T2" s="102"/>
      <c r="U2" s="102"/>
      <c r="V2" s="102"/>
      <c r="W2" s="102"/>
    </row>
    <row r="3" spans="1:23" ht="13" x14ac:dyDescent="0.15">
      <c r="A3" s="15" t="s">
        <v>1613</v>
      </c>
      <c r="B3" s="16" t="s">
        <v>8967</v>
      </c>
      <c r="C3" s="16"/>
      <c r="D3" s="16" t="s">
        <v>395</v>
      </c>
      <c r="E3" s="16">
        <v>110</v>
      </c>
      <c r="F3" s="16" t="s">
        <v>398</v>
      </c>
      <c r="G3" s="31" t="s">
        <v>189</v>
      </c>
      <c r="H3" s="70"/>
    </row>
    <row r="4" spans="1:23" ht="13" x14ac:dyDescent="0.15">
      <c r="A4" s="15" t="s">
        <v>1527</v>
      </c>
      <c r="B4" s="16" t="s">
        <v>8967</v>
      </c>
      <c r="C4" s="16"/>
      <c r="D4" s="16" t="s">
        <v>858</v>
      </c>
      <c r="E4" s="16">
        <v>110</v>
      </c>
      <c r="F4" s="16" t="s">
        <v>398</v>
      </c>
      <c r="G4" s="31" t="s">
        <v>189</v>
      </c>
      <c r="H4" s="70"/>
    </row>
    <row r="5" spans="1:23" ht="13" x14ac:dyDescent="0.15">
      <c r="A5" s="15" t="s">
        <v>1518</v>
      </c>
      <c r="B5" s="16" t="s">
        <v>8967</v>
      </c>
      <c r="C5" s="16"/>
      <c r="D5" s="16" t="s">
        <v>385</v>
      </c>
      <c r="E5" s="16">
        <v>110</v>
      </c>
      <c r="F5" s="16" t="s">
        <v>398</v>
      </c>
      <c r="G5" s="31" t="s">
        <v>189</v>
      </c>
      <c r="H5" s="70"/>
    </row>
    <row r="6" spans="1:23" ht="13" x14ac:dyDescent="0.15">
      <c r="A6" s="15" t="s">
        <v>1614</v>
      </c>
      <c r="B6" s="16" t="s">
        <v>8967</v>
      </c>
      <c r="C6" s="16"/>
      <c r="D6" s="16" t="s">
        <v>404</v>
      </c>
      <c r="E6" s="16">
        <v>100</v>
      </c>
      <c r="F6" s="16" t="s">
        <v>398</v>
      </c>
      <c r="G6" s="31" t="s">
        <v>189</v>
      </c>
      <c r="H6" s="70"/>
    </row>
    <row r="7" spans="1:23" ht="13" x14ac:dyDescent="0.15">
      <c r="A7" s="15" t="s">
        <v>1615</v>
      </c>
      <c r="B7" s="16" t="s">
        <v>8967</v>
      </c>
      <c r="C7" s="16"/>
      <c r="D7" s="16" t="s">
        <v>389</v>
      </c>
      <c r="E7" s="16">
        <v>120</v>
      </c>
      <c r="F7" s="16" t="s">
        <v>398</v>
      </c>
      <c r="G7" s="31" t="s">
        <v>189</v>
      </c>
      <c r="H7" s="70"/>
    </row>
    <row r="8" spans="1:23" ht="13" x14ac:dyDescent="0.15">
      <c r="A8" s="15" t="s">
        <v>455</v>
      </c>
      <c r="B8" s="16" t="s">
        <v>8967</v>
      </c>
      <c r="C8" s="16"/>
      <c r="D8" s="16" t="s">
        <v>392</v>
      </c>
      <c r="E8" s="16">
        <v>50</v>
      </c>
      <c r="F8" s="16" t="s">
        <v>393</v>
      </c>
      <c r="G8" s="31" t="s">
        <v>173</v>
      </c>
      <c r="H8" s="70"/>
    </row>
    <row r="9" spans="1:23" ht="13" x14ac:dyDescent="0.15">
      <c r="A9" s="15" t="s">
        <v>419</v>
      </c>
      <c r="B9" s="16" t="s">
        <v>8967</v>
      </c>
      <c r="C9" s="16"/>
      <c r="D9" s="16" t="s">
        <v>392</v>
      </c>
      <c r="E9" s="16">
        <v>70</v>
      </c>
      <c r="F9" s="16" t="s">
        <v>398</v>
      </c>
      <c r="G9" s="31" t="s">
        <v>177</v>
      </c>
      <c r="H9" s="70"/>
    </row>
    <row r="10" spans="1:23" ht="13" x14ac:dyDescent="0.15">
      <c r="A10" s="15" t="s">
        <v>510</v>
      </c>
      <c r="B10" s="16" t="s">
        <v>8967</v>
      </c>
      <c r="C10" s="16"/>
      <c r="D10" s="16" t="s">
        <v>392</v>
      </c>
      <c r="E10" s="16">
        <v>100</v>
      </c>
      <c r="F10" s="16" t="s">
        <v>386</v>
      </c>
      <c r="G10" s="31" t="s">
        <v>185</v>
      </c>
      <c r="H10" s="70"/>
    </row>
    <row r="11" spans="1:23" ht="13" x14ac:dyDescent="0.15">
      <c r="A11" s="15" t="s">
        <v>1587</v>
      </c>
      <c r="B11" s="16" t="s">
        <v>8967</v>
      </c>
      <c r="C11" s="16"/>
      <c r="D11" s="16" t="s">
        <v>404</v>
      </c>
      <c r="E11" s="16">
        <v>70</v>
      </c>
      <c r="F11" s="16" t="s">
        <v>398</v>
      </c>
      <c r="G11" s="31" t="s">
        <v>181</v>
      </c>
      <c r="H11" s="70"/>
    </row>
    <row r="12" spans="1:23" ht="13" x14ac:dyDescent="0.15">
      <c r="A12" s="15" t="s">
        <v>1264</v>
      </c>
      <c r="B12" s="16" t="s">
        <v>8967</v>
      </c>
      <c r="C12" s="16"/>
      <c r="D12" s="16" t="s">
        <v>469</v>
      </c>
      <c r="E12" s="16"/>
      <c r="F12" s="16" t="s">
        <v>469</v>
      </c>
      <c r="G12" s="31" t="s">
        <v>177</v>
      </c>
      <c r="H12" s="70"/>
    </row>
    <row r="13" spans="1:23" ht="13" x14ac:dyDescent="0.15">
      <c r="A13" s="15" t="s">
        <v>1457</v>
      </c>
      <c r="B13" s="16" t="s">
        <v>8967</v>
      </c>
      <c r="C13" s="16"/>
      <c r="D13" s="16" t="s">
        <v>469</v>
      </c>
      <c r="E13" s="16"/>
      <c r="F13" s="16" t="s">
        <v>631</v>
      </c>
      <c r="G13" s="31" t="s">
        <v>177</v>
      </c>
      <c r="H13" s="70"/>
    </row>
    <row r="14" spans="1:23" ht="13" x14ac:dyDescent="0.15">
      <c r="A14" s="15" t="s">
        <v>1453</v>
      </c>
      <c r="B14" s="16" t="s">
        <v>8967</v>
      </c>
      <c r="C14" s="16"/>
      <c r="D14" s="16" t="s">
        <v>469</v>
      </c>
      <c r="E14" s="16"/>
      <c r="F14" s="16" t="s">
        <v>1069</v>
      </c>
      <c r="G14" s="31" t="s">
        <v>177</v>
      </c>
      <c r="H14" s="70"/>
    </row>
    <row r="15" spans="1:23" ht="13" x14ac:dyDescent="0.15">
      <c r="A15" s="15" t="s">
        <v>1080</v>
      </c>
      <c r="B15" s="16" t="s">
        <v>8967</v>
      </c>
      <c r="C15" s="16"/>
      <c r="D15" s="16" t="s">
        <v>469</v>
      </c>
      <c r="E15" s="16"/>
      <c r="F15" s="16" t="s">
        <v>1069</v>
      </c>
      <c r="G15" s="31" t="s">
        <v>177</v>
      </c>
      <c r="H15" s="70"/>
    </row>
    <row r="16" spans="1:23" ht="13" x14ac:dyDescent="0.15">
      <c r="A16" s="15" t="s">
        <v>1430</v>
      </c>
      <c r="B16" s="16" t="s">
        <v>8967</v>
      </c>
      <c r="C16" s="16"/>
      <c r="D16" s="16" t="s">
        <v>469</v>
      </c>
      <c r="E16" s="16"/>
      <c r="F16" s="16" t="s">
        <v>1069</v>
      </c>
      <c r="G16" s="31" t="s">
        <v>177</v>
      </c>
      <c r="H16" s="70"/>
    </row>
    <row r="17" spans="1:8" ht="13" x14ac:dyDescent="0.15">
      <c r="A17" s="15" t="s">
        <v>1068</v>
      </c>
      <c r="B17" s="16" t="s">
        <v>8967</v>
      </c>
      <c r="C17" s="16"/>
      <c r="D17" s="16" t="s">
        <v>469</v>
      </c>
      <c r="E17" s="16"/>
      <c r="F17" s="16" t="s">
        <v>1069</v>
      </c>
      <c r="G17" s="31" t="s">
        <v>177</v>
      </c>
      <c r="H17" s="70"/>
    </row>
    <row r="18" spans="1:8" ht="13" x14ac:dyDescent="0.15">
      <c r="A18" s="15" t="s">
        <v>1451</v>
      </c>
      <c r="B18" s="16" t="s">
        <v>8967</v>
      </c>
      <c r="C18" s="16"/>
      <c r="D18" s="16" t="s">
        <v>469</v>
      </c>
      <c r="E18" s="16"/>
      <c r="F18" s="16" t="s">
        <v>631</v>
      </c>
      <c r="G18" s="31" t="s">
        <v>177</v>
      </c>
      <c r="H18" s="70"/>
    </row>
    <row r="19" spans="1:8" ht="13" x14ac:dyDescent="0.15">
      <c r="A19" s="15" t="s">
        <v>1082</v>
      </c>
      <c r="B19" s="16" t="s">
        <v>8967</v>
      </c>
      <c r="C19" s="16"/>
      <c r="D19" s="16" t="s">
        <v>469</v>
      </c>
      <c r="E19" s="16"/>
      <c r="F19" s="16" t="s">
        <v>906</v>
      </c>
      <c r="G19" s="31" t="s">
        <v>177</v>
      </c>
      <c r="H19" s="70"/>
    </row>
    <row r="20" spans="1:8" ht="13" x14ac:dyDescent="0.15">
      <c r="A20" s="15" t="s">
        <v>1070</v>
      </c>
      <c r="B20" s="16" t="s">
        <v>8967</v>
      </c>
      <c r="C20" s="16"/>
      <c r="D20" s="16" t="s">
        <v>469</v>
      </c>
      <c r="E20" s="16"/>
      <c r="F20" s="16" t="s">
        <v>1069</v>
      </c>
      <c r="G20" s="31" t="s">
        <v>177</v>
      </c>
      <c r="H20" s="70"/>
    </row>
    <row r="21" spans="1:8" ht="13" x14ac:dyDescent="0.15">
      <c r="A21" s="15" t="s">
        <v>1412</v>
      </c>
      <c r="B21" s="16" t="s">
        <v>8967</v>
      </c>
      <c r="C21" s="16"/>
      <c r="D21" s="16" t="s">
        <v>469</v>
      </c>
      <c r="E21" s="16"/>
      <c r="F21" s="16" t="s">
        <v>1076</v>
      </c>
      <c r="G21" s="31" t="s">
        <v>177</v>
      </c>
      <c r="H21" s="70"/>
    </row>
    <row r="22" spans="1:8" ht="13" x14ac:dyDescent="0.15">
      <c r="A22" s="15" t="s">
        <v>1419</v>
      </c>
      <c r="B22" s="16" t="s">
        <v>8967</v>
      </c>
      <c r="C22" s="16"/>
      <c r="D22" s="16" t="s">
        <v>469</v>
      </c>
      <c r="E22" s="16"/>
      <c r="F22" s="16" t="s">
        <v>1069</v>
      </c>
      <c r="G22" s="31" t="s">
        <v>177</v>
      </c>
      <c r="H22" s="70"/>
    </row>
    <row r="23" spans="1:8" ht="13" x14ac:dyDescent="0.15">
      <c r="A23" s="15" t="s">
        <v>1622</v>
      </c>
      <c r="B23" s="16" t="s">
        <v>8967</v>
      </c>
      <c r="C23" s="16"/>
      <c r="D23" s="16" t="s">
        <v>469</v>
      </c>
      <c r="E23" s="16"/>
      <c r="F23" s="16" t="s">
        <v>721</v>
      </c>
      <c r="G23" s="31" t="s">
        <v>177</v>
      </c>
      <c r="H23" s="70"/>
    </row>
    <row r="24" spans="1:8" ht="13" x14ac:dyDescent="0.15">
      <c r="A24" s="15" t="s">
        <v>1621</v>
      </c>
      <c r="B24" s="16" t="s">
        <v>8967</v>
      </c>
      <c r="C24" s="16"/>
      <c r="D24" s="16" t="s">
        <v>469</v>
      </c>
      <c r="E24" s="16"/>
      <c r="F24" s="16" t="s">
        <v>721</v>
      </c>
      <c r="G24" s="31" t="s">
        <v>177</v>
      </c>
      <c r="H24" s="70"/>
    </row>
    <row r="25" spans="1:8" ht="13" x14ac:dyDescent="0.15">
      <c r="A25" s="15" t="s">
        <v>1610</v>
      </c>
      <c r="B25" s="16" t="s">
        <v>8967</v>
      </c>
      <c r="C25" s="16"/>
      <c r="D25" s="16" t="s">
        <v>496</v>
      </c>
      <c r="E25" s="16"/>
      <c r="F25" s="16" t="s">
        <v>496</v>
      </c>
      <c r="G25" s="31" t="s">
        <v>181</v>
      </c>
      <c r="H25" s="70"/>
    </row>
    <row r="26" spans="1:8" ht="13" x14ac:dyDescent="0.15">
      <c r="A26" s="15" t="s">
        <v>1612</v>
      </c>
      <c r="B26" s="16" t="s">
        <v>8967</v>
      </c>
      <c r="C26" s="16"/>
      <c r="D26" s="16" t="s">
        <v>496</v>
      </c>
      <c r="E26" s="16"/>
      <c r="F26" s="16" t="s">
        <v>496</v>
      </c>
      <c r="G26" s="31" t="s">
        <v>181</v>
      </c>
      <c r="H26" s="70"/>
    </row>
    <row r="27" spans="1:8" ht="13" x14ac:dyDescent="0.15">
      <c r="A27" s="15" t="s">
        <v>499</v>
      </c>
      <c r="B27" s="16" t="s">
        <v>8967</v>
      </c>
      <c r="C27" s="16"/>
      <c r="D27" s="16" t="s">
        <v>496</v>
      </c>
      <c r="E27" s="16"/>
      <c r="F27" s="16" t="s">
        <v>496</v>
      </c>
      <c r="G27" s="31" t="s">
        <v>8965</v>
      </c>
      <c r="H27" s="70"/>
    </row>
    <row r="28" spans="1:8" ht="13" x14ac:dyDescent="0.15">
      <c r="A28" s="15" t="s">
        <v>503</v>
      </c>
      <c r="B28" s="16" t="s">
        <v>8967</v>
      </c>
      <c r="C28" s="16"/>
      <c r="D28" s="16" t="s">
        <v>496</v>
      </c>
      <c r="E28" s="16"/>
      <c r="F28" s="16" t="s">
        <v>496</v>
      </c>
      <c r="G28" s="31" t="s">
        <v>8965</v>
      </c>
      <c r="H28" s="70"/>
    </row>
  </sheetData>
  <sheetProtection selectLockedCells="1" selectUnlockedCells="1"/>
  <mergeCells count="1">
    <mergeCell ref="O1:W1"/>
  </mergeCells>
  <phoneticPr fontId="3" type="noConversion"/>
  <conditionalFormatting sqref="H2:H28">
    <cfRule type="cellIs" dxfId="156" priority="1" stopIfTrue="1" operator="equal">
      <formula>"-"</formula>
    </cfRule>
    <cfRule type="cellIs" dxfId="155" priority="2" stopIfTrue="1" operator="equal">
      <formula>"x"</formula>
    </cfRule>
  </conditionalFormatting>
  <hyperlinks>
    <hyperlink ref="L1" location="'Expansion set Check List'!A1" display="Home" xr:uid="{00000000-0004-0000-B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Sheet105">
    <tabColor rgb="FF3399FF"/>
  </sheetPr>
  <dimension ref="A1:W29"/>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10.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1772</v>
      </c>
      <c r="B2" s="13" t="s">
        <v>8970</v>
      </c>
      <c r="C2" s="13"/>
      <c r="D2" s="13" t="s">
        <v>385</v>
      </c>
      <c r="E2" s="13">
        <v>150</v>
      </c>
      <c r="F2" s="13" t="s">
        <v>386</v>
      </c>
      <c r="G2" s="30" t="s">
        <v>189</v>
      </c>
      <c r="H2" s="70"/>
      <c r="M2" s="33">
        <f>SUM(COUNTA(H2:H1000))</f>
        <v>0</v>
      </c>
      <c r="O2" s="102"/>
      <c r="P2" s="102"/>
      <c r="Q2" s="102"/>
      <c r="R2" s="102"/>
      <c r="S2" s="102"/>
      <c r="T2" s="102"/>
      <c r="U2" s="102"/>
      <c r="V2" s="102"/>
      <c r="W2" s="102"/>
    </row>
    <row r="3" spans="1:23" ht="13" x14ac:dyDescent="0.15">
      <c r="A3" s="15" t="s">
        <v>1643</v>
      </c>
      <c r="B3" s="16" t="s">
        <v>8970</v>
      </c>
      <c r="C3" s="16"/>
      <c r="D3" s="16" t="s">
        <v>8971</v>
      </c>
      <c r="E3" s="16">
        <v>110</v>
      </c>
      <c r="F3" s="16" t="s">
        <v>386</v>
      </c>
      <c r="G3" s="31" t="s">
        <v>185</v>
      </c>
      <c r="H3" s="70"/>
    </row>
    <row r="4" spans="1:23" ht="13" x14ac:dyDescent="0.15">
      <c r="A4" s="15" t="s">
        <v>1666</v>
      </c>
      <c r="B4" s="16" t="s">
        <v>8970</v>
      </c>
      <c r="C4" s="16"/>
      <c r="D4" s="16" t="s">
        <v>385</v>
      </c>
      <c r="E4" s="16">
        <v>70</v>
      </c>
      <c r="F4" s="16" t="s">
        <v>398</v>
      </c>
      <c r="G4" s="31" t="s">
        <v>177</v>
      </c>
      <c r="H4" s="70"/>
    </row>
    <row r="5" spans="1:23" ht="13" x14ac:dyDescent="0.15">
      <c r="A5" s="15" t="s">
        <v>1681</v>
      </c>
      <c r="B5" s="16" t="s">
        <v>8970</v>
      </c>
      <c r="C5" s="16"/>
      <c r="D5" s="16" t="s">
        <v>407</v>
      </c>
      <c r="E5" s="16">
        <v>50</v>
      </c>
      <c r="F5" s="16" t="s">
        <v>393</v>
      </c>
      <c r="G5" s="31" t="s">
        <v>177</v>
      </c>
      <c r="H5" s="70"/>
    </row>
    <row r="6" spans="1:23" ht="13" x14ac:dyDescent="0.15">
      <c r="A6" s="15" t="s">
        <v>1614</v>
      </c>
      <c r="B6" s="16" t="s">
        <v>8970</v>
      </c>
      <c r="C6" s="16"/>
      <c r="D6" s="16" t="s">
        <v>404</v>
      </c>
      <c r="E6" s="16">
        <v>100</v>
      </c>
      <c r="F6" s="16" t="s">
        <v>398</v>
      </c>
      <c r="G6" s="31" t="s">
        <v>189</v>
      </c>
      <c r="H6" s="70"/>
    </row>
    <row r="7" spans="1:23" ht="13" x14ac:dyDescent="0.15">
      <c r="A7" s="15" t="s">
        <v>1615</v>
      </c>
      <c r="B7" s="16" t="s">
        <v>8970</v>
      </c>
      <c r="C7" s="16"/>
      <c r="D7" s="16" t="s">
        <v>389</v>
      </c>
      <c r="E7" s="16">
        <v>120</v>
      </c>
      <c r="F7" s="16" t="s">
        <v>398</v>
      </c>
      <c r="G7" s="31" t="s">
        <v>189</v>
      </c>
      <c r="H7" s="70"/>
    </row>
    <row r="8" spans="1:23" ht="13" x14ac:dyDescent="0.15">
      <c r="A8" s="15" t="s">
        <v>1598</v>
      </c>
      <c r="B8" s="16" t="s">
        <v>8970</v>
      </c>
      <c r="C8" s="16"/>
      <c r="D8" s="16" t="s">
        <v>847</v>
      </c>
      <c r="E8" s="16">
        <v>50</v>
      </c>
      <c r="F8" s="16" t="s">
        <v>393</v>
      </c>
      <c r="G8" s="31" t="s">
        <v>173</v>
      </c>
      <c r="H8" s="70"/>
    </row>
    <row r="9" spans="1:23" ht="13" x14ac:dyDescent="0.15">
      <c r="A9" s="15" t="s">
        <v>1786</v>
      </c>
      <c r="B9" s="16" t="s">
        <v>8970</v>
      </c>
      <c r="C9" s="16"/>
      <c r="D9" s="16" t="s">
        <v>858</v>
      </c>
      <c r="E9" s="16">
        <v>100</v>
      </c>
      <c r="F9" s="16" t="s">
        <v>393</v>
      </c>
      <c r="G9" s="31" t="s">
        <v>189</v>
      </c>
      <c r="H9" s="70"/>
    </row>
    <row r="10" spans="1:23" ht="13" x14ac:dyDescent="0.15">
      <c r="A10" s="15" t="s">
        <v>1820</v>
      </c>
      <c r="B10" s="16" t="s">
        <v>8970</v>
      </c>
      <c r="C10" s="16"/>
      <c r="D10" s="16" t="s">
        <v>407</v>
      </c>
      <c r="E10" s="16">
        <v>40</v>
      </c>
      <c r="F10" s="16" t="s">
        <v>393</v>
      </c>
      <c r="G10" s="31" t="s">
        <v>177</v>
      </c>
      <c r="H10" s="70"/>
    </row>
    <row r="11" spans="1:23" ht="13" x14ac:dyDescent="0.15">
      <c r="A11" s="15" t="s">
        <v>1695</v>
      </c>
      <c r="B11" s="16" t="s">
        <v>8970</v>
      </c>
      <c r="C11" s="16"/>
      <c r="D11" s="16" t="s">
        <v>404</v>
      </c>
      <c r="E11" s="16">
        <v>60</v>
      </c>
      <c r="F11" s="16" t="s">
        <v>398</v>
      </c>
      <c r="G11" s="31" t="s">
        <v>181</v>
      </c>
      <c r="H11" s="70"/>
    </row>
    <row r="12" spans="1:23" ht="13" x14ac:dyDescent="0.15">
      <c r="A12" s="15" t="s">
        <v>547</v>
      </c>
      <c r="B12" s="16" t="s">
        <v>8970</v>
      </c>
      <c r="C12" s="16"/>
      <c r="D12" s="16" t="s">
        <v>392</v>
      </c>
      <c r="E12" s="16">
        <v>40</v>
      </c>
      <c r="F12" s="16" t="s">
        <v>393</v>
      </c>
      <c r="G12" s="31" t="s">
        <v>173</v>
      </c>
      <c r="H12" s="70"/>
    </row>
    <row r="13" spans="1:23" ht="13" x14ac:dyDescent="0.15">
      <c r="A13" s="15" t="s">
        <v>1660</v>
      </c>
      <c r="B13" s="16" t="s">
        <v>8970</v>
      </c>
      <c r="C13" s="16"/>
      <c r="D13" s="16" t="s">
        <v>392</v>
      </c>
      <c r="E13" s="16">
        <v>50</v>
      </c>
      <c r="F13" s="16" t="s">
        <v>393</v>
      </c>
      <c r="G13" s="31" t="s">
        <v>177</v>
      </c>
      <c r="H13" s="70"/>
    </row>
    <row r="14" spans="1:23" ht="13" x14ac:dyDescent="0.15">
      <c r="A14" s="15" t="s">
        <v>1600</v>
      </c>
      <c r="B14" s="16" t="s">
        <v>8970</v>
      </c>
      <c r="C14" s="16"/>
      <c r="D14" s="16" t="s">
        <v>404</v>
      </c>
      <c r="E14" s="16">
        <v>40</v>
      </c>
      <c r="F14" s="16" t="s">
        <v>393</v>
      </c>
      <c r="G14" s="31" t="s">
        <v>173</v>
      </c>
      <c r="H14" s="70"/>
    </row>
    <row r="15" spans="1:23" ht="13" x14ac:dyDescent="0.15">
      <c r="A15" s="15" t="s">
        <v>1609</v>
      </c>
      <c r="B15" s="16" t="s">
        <v>8970</v>
      </c>
      <c r="C15" s="16"/>
      <c r="D15" s="16" t="s">
        <v>469</v>
      </c>
      <c r="E15" s="16"/>
      <c r="F15" s="16" t="s">
        <v>469</v>
      </c>
      <c r="G15" s="31" t="s">
        <v>177</v>
      </c>
      <c r="H15" s="70"/>
    </row>
    <row r="16" spans="1:23" ht="13" x14ac:dyDescent="0.15">
      <c r="A16" s="15" t="s">
        <v>1604</v>
      </c>
      <c r="B16" s="16" t="s">
        <v>8970</v>
      </c>
      <c r="C16" s="16"/>
      <c r="D16" s="16" t="s">
        <v>469</v>
      </c>
      <c r="E16" s="16"/>
      <c r="F16" s="16" t="s">
        <v>1069</v>
      </c>
      <c r="G16" s="31" t="s">
        <v>177</v>
      </c>
      <c r="H16" s="70"/>
    </row>
    <row r="17" spans="1:8" ht="13" x14ac:dyDescent="0.15">
      <c r="A17" s="15" t="s">
        <v>1682</v>
      </c>
      <c r="B17" s="16" t="s">
        <v>8970</v>
      </c>
      <c r="C17" s="16"/>
      <c r="D17" s="16" t="s">
        <v>469</v>
      </c>
      <c r="E17" s="16"/>
      <c r="F17" s="16" t="s">
        <v>1069</v>
      </c>
      <c r="G17" s="31" t="s">
        <v>177</v>
      </c>
      <c r="H17" s="70"/>
    </row>
    <row r="18" spans="1:8" ht="13" x14ac:dyDescent="0.15">
      <c r="A18" s="15" t="s">
        <v>1606</v>
      </c>
      <c r="B18" s="16" t="s">
        <v>8970</v>
      </c>
      <c r="C18" s="16"/>
      <c r="D18" s="16" t="s">
        <v>469</v>
      </c>
      <c r="E18" s="16"/>
      <c r="F18" s="16" t="s">
        <v>1069</v>
      </c>
      <c r="G18" s="31" t="s">
        <v>177</v>
      </c>
      <c r="H18" s="70"/>
    </row>
    <row r="19" spans="1:8" ht="13" x14ac:dyDescent="0.15">
      <c r="A19" s="15" t="s">
        <v>1608</v>
      </c>
      <c r="B19" s="16" t="s">
        <v>8970</v>
      </c>
      <c r="C19" s="16"/>
      <c r="D19" s="16" t="s">
        <v>469</v>
      </c>
      <c r="E19" s="16"/>
      <c r="F19" s="16" t="s">
        <v>1069</v>
      </c>
      <c r="G19" s="31" t="s">
        <v>177</v>
      </c>
      <c r="H19" s="70"/>
    </row>
    <row r="20" spans="1:8" ht="13" x14ac:dyDescent="0.15">
      <c r="A20" s="15" t="s">
        <v>1620</v>
      </c>
      <c r="B20" s="16" t="s">
        <v>8970</v>
      </c>
      <c r="C20" s="16"/>
      <c r="D20" s="16" t="s">
        <v>469</v>
      </c>
      <c r="E20" s="16"/>
      <c r="F20" s="16" t="s">
        <v>1069</v>
      </c>
      <c r="G20" s="31" t="s">
        <v>177</v>
      </c>
      <c r="H20" s="70"/>
    </row>
    <row r="21" spans="1:8" ht="13" x14ac:dyDescent="0.15">
      <c r="A21" s="15" t="s">
        <v>1707</v>
      </c>
      <c r="B21" s="16" t="s">
        <v>8970</v>
      </c>
      <c r="C21" s="16"/>
      <c r="D21" s="16" t="s">
        <v>469</v>
      </c>
      <c r="E21" s="16"/>
      <c r="F21" s="16" t="s">
        <v>469</v>
      </c>
      <c r="G21" s="31" t="s">
        <v>177</v>
      </c>
      <c r="H21" s="70"/>
    </row>
    <row r="22" spans="1:8" ht="13" x14ac:dyDescent="0.15">
      <c r="A22" s="15" t="s">
        <v>1070</v>
      </c>
      <c r="B22" s="16" t="s">
        <v>8970</v>
      </c>
      <c r="C22" s="16"/>
      <c r="D22" s="16" t="s">
        <v>469</v>
      </c>
      <c r="E22" s="16"/>
      <c r="F22" s="16" t="s">
        <v>1069</v>
      </c>
      <c r="G22" s="31" t="s">
        <v>177</v>
      </c>
      <c r="H22" s="70"/>
    </row>
    <row r="23" spans="1:8" ht="13" x14ac:dyDescent="0.15">
      <c r="A23" s="15" t="s">
        <v>1264</v>
      </c>
      <c r="B23" s="16" t="s">
        <v>8970</v>
      </c>
      <c r="C23" s="16"/>
      <c r="D23" s="16" t="s">
        <v>469</v>
      </c>
      <c r="E23" s="16"/>
      <c r="F23" s="16" t="s">
        <v>469</v>
      </c>
      <c r="G23" s="31" t="s">
        <v>177</v>
      </c>
      <c r="H23" s="70"/>
    </row>
    <row r="24" spans="1:8" ht="13" x14ac:dyDescent="0.15">
      <c r="A24" s="15" t="s">
        <v>1080</v>
      </c>
      <c r="B24" s="16" t="s">
        <v>8970</v>
      </c>
      <c r="C24" s="16"/>
      <c r="D24" s="16" t="s">
        <v>469</v>
      </c>
      <c r="E24" s="16"/>
      <c r="F24" s="16" t="s">
        <v>1069</v>
      </c>
      <c r="G24" s="31" t="s">
        <v>177</v>
      </c>
      <c r="H24" s="70"/>
    </row>
    <row r="25" spans="1:8" ht="13" x14ac:dyDescent="0.15">
      <c r="A25" s="15" t="s">
        <v>1623</v>
      </c>
      <c r="B25" s="16" t="s">
        <v>8970</v>
      </c>
      <c r="C25" s="16"/>
      <c r="D25" s="16" t="s">
        <v>469</v>
      </c>
      <c r="E25" s="16"/>
      <c r="F25" s="16" t="s">
        <v>721</v>
      </c>
      <c r="G25" s="31" t="s">
        <v>177</v>
      </c>
      <c r="H25" s="70"/>
    </row>
    <row r="26" spans="1:8" ht="13" x14ac:dyDescent="0.15">
      <c r="A26" s="15" t="s">
        <v>834</v>
      </c>
      <c r="B26" s="16" t="s">
        <v>8970</v>
      </c>
      <c r="C26" s="16"/>
      <c r="D26" s="16" t="s">
        <v>469</v>
      </c>
      <c r="E26" s="16"/>
      <c r="F26" s="16" t="s">
        <v>469</v>
      </c>
      <c r="G26" s="31" t="s">
        <v>177</v>
      </c>
      <c r="H26" s="70"/>
    </row>
    <row r="27" spans="1:8" ht="13" x14ac:dyDescent="0.15">
      <c r="A27" s="15" t="s">
        <v>1154</v>
      </c>
      <c r="B27" s="16" t="s">
        <v>8970</v>
      </c>
      <c r="C27" s="16"/>
      <c r="D27" s="16" t="s">
        <v>469</v>
      </c>
      <c r="E27" s="16"/>
      <c r="F27" s="16" t="s">
        <v>906</v>
      </c>
      <c r="G27" s="31" t="s">
        <v>177</v>
      </c>
      <c r="H27" s="70"/>
    </row>
    <row r="28" spans="1:8" ht="13" x14ac:dyDescent="0.15">
      <c r="A28" s="15" t="s">
        <v>502</v>
      </c>
      <c r="B28" s="16" t="s">
        <v>8970</v>
      </c>
      <c r="C28" s="16"/>
      <c r="D28" s="16" t="s">
        <v>496</v>
      </c>
      <c r="E28" s="16"/>
      <c r="F28" s="16" t="s">
        <v>496</v>
      </c>
      <c r="G28" s="31" t="s">
        <v>8965</v>
      </c>
      <c r="H28" s="70"/>
    </row>
    <row r="29" spans="1:8" ht="13" x14ac:dyDescent="0.15">
      <c r="A29" s="15" t="s">
        <v>501</v>
      </c>
      <c r="B29" s="16" t="s">
        <v>8970</v>
      </c>
      <c r="C29" s="16"/>
      <c r="D29" s="16" t="s">
        <v>496</v>
      </c>
      <c r="E29" s="16"/>
      <c r="F29" s="16" t="s">
        <v>496</v>
      </c>
      <c r="G29" s="31" t="s">
        <v>8965</v>
      </c>
      <c r="H29" s="70"/>
    </row>
  </sheetData>
  <sheetProtection selectLockedCells="1" selectUnlockedCells="1"/>
  <mergeCells count="1">
    <mergeCell ref="O1:W1"/>
  </mergeCells>
  <phoneticPr fontId="3" type="noConversion"/>
  <conditionalFormatting sqref="H2:H29">
    <cfRule type="cellIs" dxfId="154" priority="1" stopIfTrue="1" operator="equal">
      <formula>"-"</formula>
    </cfRule>
    <cfRule type="cellIs" dxfId="153" priority="2" stopIfTrue="1" operator="equal">
      <formula>"x"</formula>
    </cfRule>
  </conditionalFormatting>
  <hyperlinks>
    <hyperlink ref="L1" location="'Expansion set Check List'!A1" display="Home" xr:uid="{00000000-0004-0000-B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106">
    <tabColor rgb="FF3399FF"/>
  </sheetPr>
  <dimension ref="A1:W2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8.83203125" bestFit="1" customWidth="1"/>
    <col min="5" max="5" width="4" bestFit="1" customWidth="1"/>
    <col min="6" max="6" width="9" bestFit="1" customWidth="1"/>
    <col min="7" max="7" width="14.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1777</v>
      </c>
      <c r="B2" s="13" t="s">
        <v>8970</v>
      </c>
      <c r="C2" s="13"/>
      <c r="D2" s="13" t="s">
        <v>404</v>
      </c>
      <c r="E2" s="13">
        <v>110</v>
      </c>
      <c r="F2" s="13" t="s">
        <v>393</v>
      </c>
      <c r="G2" s="30" t="s">
        <v>189</v>
      </c>
      <c r="H2" s="70"/>
      <c r="M2" s="33">
        <f>SUM(COUNTA(H2:H1000))</f>
        <v>0</v>
      </c>
      <c r="O2" s="102"/>
      <c r="P2" s="102"/>
      <c r="Q2" s="102"/>
      <c r="R2" s="102"/>
      <c r="S2" s="102"/>
      <c r="T2" s="102"/>
      <c r="U2" s="102"/>
      <c r="V2" s="102"/>
      <c r="W2" s="102"/>
    </row>
    <row r="3" spans="1:23" ht="13" x14ac:dyDescent="0.15">
      <c r="A3" s="15" t="s">
        <v>1786</v>
      </c>
      <c r="B3" s="16" t="s">
        <v>8970</v>
      </c>
      <c r="C3" s="16"/>
      <c r="D3" s="16" t="s">
        <v>858</v>
      </c>
      <c r="E3" s="16">
        <v>100</v>
      </c>
      <c r="F3" s="16" t="s">
        <v>393</v>
      </c>
      <c r="G3" s="31" t="s">
        <v>189</v>
      </c>
      <c r="H3" s="70"/>
    </row>
    <row r="4" spans="1:23" ht="13" x14ac:dyDescent="0.15">
      <c r="A4" s="15" t="s">
        <v>1631</v>
      </c>
      <c r="B4" s="16" t="s">
        <v>8970</v>
      </c>
      <c r="C4" s="16"/>
      <c r="D4" s="16" t="s">
        <v>385</v>
      </c>
      <c r="E4" s="16">
        <v>90</v>
      </c>
      <c r="F4" s="16" t="s">
        <v>393</v>
      </c>
      <c r="G4" s="31" t="s">
        <v>189</v>
      </c>
      <c r="H4" s="70"/>
    </row>
    <row r="5" spans="1:23" ht="13" x14ac:dyDescent="0.15">
      <c r="A5" s="15" t="s">
        <v>1598</v>
      </c>
      <c r="B5" s="16" t="s">
        <v>8970</v>
      </c>
      <c r="C5" s="16"/>
      <c r="D5" s="16" t="s">
        <v>847</v>
      </c>
      <c r="E5" s="16">
        <v>50</v>
      </c>
      <c r="F5" s="16" t="s">
        <v>393</v>
      </c>
      <c r="G5" s="31" t="s">
        <v>173</v>
      </c>
      <c r="H5" s="70"/>
    </row>
    <row r="6" spans="1:23" ht="13" x14ac:dyDescent="0.15">
      <c r="A6" s="15" t="s">
        <v>1518</v>
      </c>
      <c r="B6" s="16" t="s">
        <v>8970</v>
      </c>
      <c r="C6" s="16"/>
      <c r="D6" s="16" t="s">
        <v>385</v>
      </c>
      <c r="E6" s="16">
        <v>110</v>
      </c>
      <c r="F6" s="16" t="s">
        <v>398</v>
      </c>
      <c r="G6" s="31" t="s">
        <v>189</v>
      </c>
      <c r="H6" s="70"/>
    </row>
    <row r="7" spans="1:23" ht="13" x14ac:dyDescent="0.15">
      <c r="A7" s="15" t="s">
        <v>1614</v>
      </c>
      <c r="B7" s="16" t="s">
        <v>8970</v>
      </c>
      <c r="C7" s="16"/>
      <c r="D7" s="16" t="s">
        <v>404</v>
      </c>
      <c r="E7" s="16">
        <v>100</v>
      </c>
      <c r="F7" s="16" t="s">
        <v>398</v>
      </c>
      <c r="G7" s="31" t="s">
        <v>189</v>
      </c>
      <c r="H7" s="70"/>
    </row>
    <row r="8" spans="1:23" ht="13" x14ac:dyDescent="0.15">
      <c r="A8" s="15" t="s">
        <v>1615</v>
      </c>
      <c r="B8" s="16" t="s">
        <v>8970</v>
      </c>
      <c r="C8" s="16"/>
      <c r="D8" s="16" t="s">
        <v>389</v>
      </c>
      <c r="E8" s="16">
        <v>120</v>
      </c>
      <c r="F8" s="16" t="s">
        <v>398</v>
      </c>
      <c r="G8" s="31" t="s">
        <v>189</v>
      </c>
      <c r="H8" s="70"/>
    </row>
    <row r="9" spans="1:23" ht="13" x14ac:dyDescent="0.15">
      <c r="A9" s="15" t="s">
        <v>1790</v>
      </c>
      <c r="B9" s="16" t="s">
        <v>8970</v>
      </c>
      <c r="C9" s="16"/>
      <c r="D9" s="16" t="s">
        <v>404</v>
      </c>
      <c r="E9" s="16">
        <v>70</v>
      </c>
      <c r="F9" s="16" t="s">
        <v>398</v>
      </c>
      <c r="G9" s="31" t="s">
        <v>209</v>
      </c>
      <c r="H9" s="70"/>
    </row>
    <row r="10" spans="1:23" ht="13" x14ac:dyDescent="0.15">
      <c r="A10" s="15" t="s">
        <v>1710</v>
      </c>
      <c r="B10" s="16" t="s">
        <v>8970</v>
      </c>
      <c r="C10" s="16"/>
      <c r="D10" s="16" t="s">
        <v>385</v>
      </c>
      <c r="E10" s="16">
        <v>90</v>
      </c>
      <c r="F10" s="16" t="s">
        <v>393</v>
      </c>
      <c r="G10" s="31" t="s">
        <v>189</v>
      </c>
      <c r="H10" s="70"/>
    </row>
    <row r="11" spans="1:23" ht="13" x14ac:dyDescent="0.15">
      <c r="A11" s="15" t="s">
        <v>1733</v>
      </c>
      <c r="B11" s="16" t="s">
        <v>8970</v>
      </c>
      <c r="C11" s="16"/>
      <c r="D11" s="16" t="s">
        <v>385</v>
      </c>
      <c r="E11" s="16">
        <v>60</v>
      </c>
      <c r="F11" s="16" t="s">
        <v>393</v>
      </c>
      <c r="G11" s="31" t="s">
        <v>181</v>
      </c>
      <c r="H11" s="70"/>
    </row>
    <row r="12" spans="1:23" ht="13" x14ac:dyDescent="0.15">
      <c r="A12" s="15" t="s">
        <v>1660</v>
      </c>
      <c r="B12" s="16" t="s">
        <v>8970</v>
      </c>
      <c r="C12" s="16"/>
      <c r="D12" s="16" t="s">
        <v>392</v>
      </c>
      <c r="E12" s="16">
        <v>50</v>
      </c>
      <c r="F12" s="16" t="s">
        <v>393</v>
      </c>
      <c r="G12" s="31" t="s">
        <v>177</v>
      </c>
      <c r="H12" s="70"/>
    </row>
    <row r="13" spans="1:23" ht="13" x14ac:dyDescent="0.15">
      <c r="A13" s="15" t="s">
        <v>1600</v>
      </c>
      <c r="B13" s="16" t="s">
        <v>8970</v>
      </c>
      <c r="C13" s="16"/>
      <c r="D13" s="16" t="s">
        <v>404</v>
      </c>
      <c r="E13" s="16">
        <v>40</v>
      </c>
      <c r="F13" s="16" t="s">
        <v>393</v>
      </c>
      <c r="G13" s="31" t="s">
        <v>173</v>
      </c>
      <c r="H13" s="70"/>
    </row>
    <row r="14" spans="1:23" ht="13" x14ac:dyDescent="0.15">
      <c r="A14" s="15" t="s">
        <v>1622</v>
      </c>
      <c r="B14" s="16" t="s">
        <v>8970</v>
      </c>
      <c r="C14" s="16"/>
      <c r="D14" s="16" t="s">
        <v>469</v>
      </c>
      <c r="E14" s="16"/>
      <c r="F14" s="16" t="s">
        <v>721</v>
      </c>
      <c r="G14" s="31" t="s">
        <v>177</v>
      </c>
      <c r="H14" s="70"/>
    </row>
    <row r="15" spans="1:23" ht="13" x14ac:dyDescent="0.15">
      <c r="A15" s="15" t="s">
        <v>1682</v>
      </c>
      <c r="B15" s="16" t="s">
        <v>8970</v>
      </c>
      <c r="C15" s="16"/>
      <c r="D15" s="16" t="s">
        <v>469</v>
      </c>
      <c r="E15" s="16"/>
      <c r="F15" s="16" t="s">
        <v>1069</v>
      </c>
      <c r="G15" s="31" t="s">
        <v>177</v>
      </c>
      <c r="H15" s="70"/>
    </row>
    <row r="16" spans="1:23" ht="13" x14ac:dyDescent="0.15">
      <c r="A16" s="15" t="s">
        <v>1604</v>
      </c>
      <c r="B16" s="16" t="s">
        <v>8970</v>
      </c>
      <c r="C16" s="16"/>
      <c r="D16" s="16" t="s">
        <v>469</v>
      </c>
      <c r="E16" s="16"/>
      <c r="F16" s="16" t="s">
        <v>1069</v>
      </c>
      <c r="G16" s="31" t="s">
        <v>177</v>
      </c>
      <c r="H16" s="70"/>
    </row>
    <row r="17" spans="1:8" ht="13" x14ac:dyDescent="0.15">
      <c r="A17" s="15" t="s">
        <v>1608</v>
      </c>
      <c r="B17" s="16" t="s">
        <v>8970</v>
      </c>
      <c r="C17" s="16"/>
      <c r="D17" s="16" t="s">
        <v>469</v>
      </c>
      <c r="E17" s="16"/>
      <c r="F17" s="16" t="s">
        <v>1069</v>
      </c>
      <c r="G17" s="31" t="s">
        <v>177</v>
      </c>
      <c r="H17" s="70"/>
    </row>
    <row r="18" spans="1:8" ht="13" x14ac:dyDescent="0.15">
      <c r="A18" s="15" t="s">
        <v>1609</v>
      </c>
      <c r="B18" s="16" t="s">
        <v>8970</v>
      </c>
      <c r="C18" s="16"/>
      <c r="D18" s="16" t="s">
        <v>469</v>
      </c>
      <c r="E18" s="16"/>
      <c r="F18" s="16" t="s">
        <v>469</v>
      </c>
      <c r="G18" s="31" t="s">
        <v>177</v>
      </c>
      <c r="H18" s="70"/>
    </row>
    <row r="19" spans="1:8" ht="13" x14ac:dyDescent="0.15">
      <c r="A19" s="15" t="s">
        <v>1513</v>
      </c>
      <c r="B19" s="16" t="s">
        <v>8970</v>
      </c>
      <c r="C19" s="16"/>
      <c r="D19" s="16" t="s">
        <v>469</v>
      </c>
      <c r="E19" s="16"/>
      <c r="F19" s="16" t="s">
        <v>1069</v>
      </c>
      <c r="G19" s="31" t="s">
        <v>177</v>
      </c>
      <c r="H19" s="70"/>
    </row>
    <row r="20" spans="1:8" ht="13" x14ac:dyDescent="0.15">
      <c r="A20" s="15" t="s">
        <v>1080</v>
      </c>
      <c r="B20" s="16" t="s">
        <v>8970</v>
      </c>
      <c r="C20" s="16"/>
      <c r="D20" s="16" t="s">
        <v>469</v>
      </c>
      <c r="E20" s="16"/>
      <c r="F20" s="16" t="s">
        <v>1069</v>
      </c>
      <c r="G20" s="31" t="s">
        <v>177</v>
      </c>
      <c r="H20" s="70"/>
    </row>
    <row r="21" spans="1:8" ht="13" x14ac:dyDescent="0.15">
      <c r="A21" s="15" t="s">
        <v>1502</v>
      </c>
      <c r="B21" s="16" t="s">
        <v>8970</v>
      </c>
      <c r="C21" s="16"/>
      <c r="D21" s="16" t="s">
        <v>469</v>
      </c>
      <c r="E21" s="16"/>
      <c r="F21" s="16" t="s">
        <v>1069</v>
      </c>
      <c r="G21" s="31" t="s">
        <v>177</v>
      </c>
      <c r="H21" s="70"/>
    </row>
    <row r="22" spans="1:8" ht="13" x14ac:dyDescent="0.15">
      <c r="A22" s="15" t="s">
        <v>918</v>
      </c>
      <c r="B22" s="16" t="s">
        <v>8970</v>
      </c>
      <c r="C22" s="16"/>
      <c r="D22" s="16" t="s">
        <v>469</v>
      </c>
      <c r="E22" s="16"/>
      <c r="F22" s="16" t="s">
        <v>469</v>
      </c>
      <c r="G22" s="31" t="s">
        <v>177</v>
      </c>
      <c r="H22" s="70"/>
    </row>
    <row r="23" spans="1:8" ht="13" x14ac:dyDescent="0.15">
      <c r="A23" s="15" t="s">
        <v>1707</v>
      </c>
      <c r="B23" s="16" t="s">
        <v>8970</v>
      </c>
      <c r="C23" s="16"/>
      <c r="D23" s="16" t="s">
        <v>469</v>
      </c>
      <c r="E23" s="16"/>
      <c r="F23" s="16" t="s">
        <v>469</v>
      </c>
      <c r="G23" s="31" t="s">
        <v>177</v>
      </c>
      <c r="H23" s="70"/>
    </row>
    <row r="24" spans="1:8" ht="13" x14ac:dyDescent="0.15">
      <c r="A24" s="15" t="s">
        <v>924</v>
      </c>
      <c r="B24" s="16" t="s">
        <v>8970</v>
      </c>
      <c r="C24" s="16"/>
      <c r="D24" s="16" t="s">
        <v>496</v>
      </c>
      <c r="E24" s="16"/>
      <c r="F24" s="16" t="s">
        <v>496</v>
      </c>
      <c r="G24" s="31" t="s">
        <v>181</v>
      </c>
      <c r="H24" s="70"/>
    </row>
    <row r="25" spans="1:8" ht="13" x14ac:dyDescent="0.15">
      <c r="A25" s="15" t="s">
        <v>1268</v>
      </c>
      <c r="B25" s="16" t="s">
        <v>8970</v>
      </c>
      <c r="C25" s="16"/>
      <c r="D25" s="16" t="s">
        <v>496</v>
      </c>
      <c r="E25" s="16"/>
      <c r="F25" s="16" t="s">
        <v>496</v>
      </c>
      <c r="G25" s="31" t="s">
        <v>177</v>
      </c>
      <c r="H25" s="70"/>
    </row>
    <row r="26" spans="1:8" ht="13" x14ac:dyDescent="0.15">
      <c r="A26" s="15" t="s">
        <v>501</v>
      </c>
      <c r="B26" s="16" t="s">
        <v>8970</v>
      </c>
      <c r="C26" s="16"/>
      <c r="D26" s="16" t="s">
        <v>496</v>
      </c>
      <c r="E26" s="16"/>
      <c r="F26" s="16" t="s">
        <v>496</v>
      </c>
      <c r="G26" s="31" t="s">
        <v>8965</v>
      </c>
      <c r="H26" s="70"/>
    </row>
    <row r="27" spans="1:8" ht="13" x14ac:dyDescent="0.15">
      <c r="A27" s="15" t="s">
        <v>502</v>
      </c>
      <c r="B27" s="16" t="s">
        <v>8970</v>
      </c>
      <c r="C27" s="16"/>
      <c r="D27" s="16" t="s">
        <v>496</v>
      </c>
      <c r="E27" s="16"/>
      <c r="F27" s="16" t="s">
        <v>496</v>
      </c>
      <c r="G27" s="31" t="s">
        <v>8965</v>
      </c>
      <c r="H27" s="70"/>
    </row>
  </sheetData>
  <sheetProtection selectLockedCells="1" selectUnlockedCells="1"/>
  <mergeCells count="1">
    <mergeCell ref="O1:W1"/>
  </mergeCells>
  <phoneticPr fontId="3" type="noConversion"/>
  <conditionalFormatting sqref="H2:H27">
    <cfRule type="cellIs" dxfId="152" priority="1" stopIfTrue="1" operator="equal">
      <formula>"-"</formula>
    </cfRule>
    <cfRule type="cellIs" dxfId="151" priority="2" stopIfTrue="1" operator="equal">
      <formula>"x"</formula>
    </cfRule>
  </conditionalFormatting>
  <hyperlinks>
    <hyperlink ref="L1" location="'Expansion set Check List'!A1" display="Home" xr:uid="{00000000-0004-0000-B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107">
    <tabColor rgb="FF3399FF"/>
  </sheetPr>
  <dimension ref="A1:W28"/>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7.6640625" bestFit="1" customWidth="1"/>
    <col min="5" max="5" width="3.33203125"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1292</v>
      </c>
      <c r="B2" s="13" t="s">
        <v>8970</v>
      </c>
      <c r="C2" s="13"/>
      <c r="D2" s="13" t="s">
        <v>385</v>
      </c>
      <c r="E2" s="13">
        <v>40</v>
      </c>
      <c r="F2" s="13" t="s">
        <v>393</v>
      </c>
      <c r="G2" s="30" t="s">
        <v>177</v>
      </c>
      <c r="H2" s="70"/>
      <c r="M2" s="33">
        <f>SUM(COUNTA(H2:H1000))</f>
        <v>0</v>
      </c>
      <c r="O2" s="102"/>
      <c r="P2" s="102"/>
      <c r="Q2" s="102"/>
      <c r="R2" s="102"/>
      <c r="S2" s="102"/>
      <c r="T2" s="102"/>
      <c r="U2" s="102"/>
      <c r="V2" s="102"/>
      <c r="W2" s="102"/>
    </row>
    <row r="3" spans="1:23" ht="13" x14ac:dyDescent="0.15">
      <c r="A3" s="15" t="s">
        <v>1628</v>
      </c>
      <c r="B3" s="16" t="s">
        <v>8970</v>
      </c>
      <c r="C3" s="16"/>
      <c r="D3" s="16" t="s">
        <v>385</v>
      </c>
      <c r="E3" s="16">
        <v>90</v>
      </c>
      <c r="F3" s="16" t="s">
        <v>398</v>
      </c>
      <c r="G3" s="31" t="s">
        <v>189</v>
      </c>
      <c r="H3" s="70"/>
    </row>
    <row r="4" spans="1:23" ht="13" x14ac:dyDescent="0.15">
      <c r="A4" s="15" t="s">
        <v>1379</v>
      </c>
      <c r="B4" s="16" t="s">
        <v>8970</v>
      </c>
      <c r="C4" s="16"/>
      <c r="D4" s="16" t="s">
        <v>385</v>
      </c>
      <c r="E4" s="16">
        <v>70</v>
      </c>
      <c r="F4" s="16" t="s">
        <v>398</v>
      </c>
      <c r="G4" s="31" t="s">
        <v>185</v>
      </c>
      <c r="H4" s="70"/>
    </row>
    <row r="5" spans="1:23" ht="13" x14ac:dyDescent="0.15">
      <c r="A5" s="15" t="s">
        <v>1240</v>
      </c>
      <c r="B5" s="16" t="s">
        <v>8970</v>
      </c>
      <c r="C5" s="16"/>
      <c r="D5" s="16" t="s">
        <v>400</v>
      </c>
      <c r="E5" s="16">
        <v>60</v>
      </c>
      <c r="F5" s="16" t="s">
        <v>393</v>
      </c>
      <c r="G5" s="31" t="s">
        <v>181</v>
      </c>
      <c r="H5" s="70"/>
    </row>
    <row r="6" spans="1:23" ht="13" x14ac:dyDescent="0.15">
      <c r="A6" s="15" t="s">
        <v>1245</v>
      </c>
      <c r="B6" s="16" t="s">
        <v>8970</v>
      </c>
      <c r="C6" s="16"/>
      <c r="D6" s="16" t="s">
        <v>400</v>
      </c>
      <c r="E6" s="16">
        <v>70</v>
      </c>
      <c r="F6" s="16" t="s">
        <v>393</v>
      </c>
      <c r="G6" s="31" t="s">
        <v>181</v>
      </c>
      <c r="H6" s="70"/>
    </row>
    <row r="7" spans="1:23" ht="13" x14ac:dyDescent="0.15">
      <c r="A7" s="15" t="s">
        <v>1245</v>
      </c>
      <c r="B7" s="16" t="s">
        <v>8970</v>
      </c>
      <c r="C7" s="16"/>
      <c r="D7" s="16" t="s">
        <v>385</v>
      </c>
      <c r="E7" s="16">
        <v>70</v>
      </c>
      <c r="F7" s="16" t="s">
        <v>393</v>
      </c>
      <c r="G7" s="31" t="s">
        <v>173</v>
      </c>
      <c r="H7" s="70"/>
    </row>
    <row r="8" spans="1:23" ht="13" x14ac:dyDescent="0.15">
      <c r="A8" s="15" t="s">
        <v>1588</v>
      </c>
      <c r="B8" s="16" t="s">
        <v>8970</v>
      </c>
      <c r="C8" s="16"/>
      <c r="D8" s="16" t="s">
        <v>847</v>
      </c>
      <c r="E8" s="16">
        <v>70</v>
      </c>
      <c r="F8" s="16" t="s">
        <v>393</v>
      </c>
      <c r="G8" s="31" t="s">
        <v>181</v>
      </c>
      <c r="H8" s="70"/>
    </row>
    <row r="9" spans="1:23" ht="13" x14ac:dyDescent="0.15">
      <c r="A9" s="15" t="s">
        <v>1300</v>
      </c>
      <c r="B9" s="16" t="s">
        <v>8970</v>
      </c>
      <c r="C9" s="16"/>
      <c r="D9" s="16" t="s">
        <v>469</v>
      </c>
      <c r="E9" s="16"/>
      <c r="F9" s="16" t="s">
        <v>906</v>
      </c>
      <c r="G9" s="31" t="s">
        <v>177</v>
      </c>
      <c r="H9" s="70"/>
    </row>
    <row r="10" spans="1:23" ht="13" x14ac:dyDescent="0.15">
      <c r="A10" s="15" t="s">
        <v>1702</v>
      </c>
      <c r="B10" s="16" t="s">
        <v>8970</v>
      </c>
      <c r="C10" s="16"/>
      <c r="D10" s="16" t="s">
        <v>469</v>
      </c>
      <c r="E10" s="16"/>
      <c r="F10" s="16" t="s">
        <v>1069</v>
      </c>
      <c r="G10" s="31" t="s">
        <v>177</v>
      </c>
      <c r="H10" s="70"/>
    </row>
    <row r="11" spans="1:23" ht="13" x14ac:dyDescent="0.15">
      <c r="A11" s="15" t="s">
        <v>1704</v>
      </c>
      <c r="B11" s="16" t="s">
        <v>8970</v>
      </c>
      <c r="C11" s="16"/>
      <c r="D11" s="16" t="s">
        <v>469</v>
      </c>
      <c r="E11" s="16"/>
      <c r="F11" s="16" t="s">
        <v>721</v>
      </c>
      <c r="G11" s="31" t="s">
        <v>177</v>
      </c>
      <c r="H11" s="70"/>
    </row>
    <row r="12" spans="1:23" ht="13" x14ac:dyDescent="0.15">
      <c r="A12" s="15" t="s">
        <v>1154</v>
      </c>
      <c r="B12" s="16" t="s">
        <v>8970</v>
      </c>
      <c r="C12" s="16"/>
      <c r="D12" s="16" t="s">
        <v>469</v>
      </c>
      <c r="E12" s="16"/>
      <c r="F12" s="16" t="s">
        <v>906</v>
      </c>
      <c r="G12" s="31" t="s">
        <v>177</v>
      </c>
      <c r="H12" s="70"/>
    </row>
    <row r="13" spans="1:23" ht="13" x14ac:dyDescent="0.15">
      <c r="A13" s="15" t="s">
        <v>1093</v>
      </c>
      <c r="B13" s="16" t="s">
        <v>8970</v>
      </c>
      <c r="C13" s="16"/>
      <c r="D13" s="16" t="s">
        <v>469</v>
      </c>
      <c r="E13" s="16"/>
      <c r="F13" s="16" t="s">
        <v>469</v>
      </c>
      <c r="G13" s="31" t="s">
        <v>177</v>
      </c>
      <c r="H13" s="70"/>
    </row>
    <row r="14" spans="1:23" ht="13" x14ac:dyDescent="0.15">
      <c r="A14" s="15" t="s">
        <v>1682</v>
      </c>
      <c r="B14" s="16" t="s">
        <v>8970</v>
      </c>
      <c r="C14" s="16"/>
      <c r="D14" s="16" t="s">
        <v>469</v>
      </c>
      <c r="E14" s="16"/>
      <c r="F14" s="16" t="s">
        <v>1069</v>
      </c>
      <c r="G14" s="31" t="s">
        <v>177</v>
      </c>
      <c r="H14" s="70"/>
    </row>
    <row r="15" spans="1:23" ht="13" x14ac:dyDescent="0.15">
      <c r="A15" s="15" t="s">
        <v>1604</v>
      </c>
      <c r="B15" s="16" t="s">
        <v>8970</v>
      </c>
      <c r="C15" s="16"/>
      <c r="D15" s="16" t="s">
        <v>469</v>
      </c>
      <c r="E15" s="16"/>
      <c r="F15" s="16" t="s">
        <v>1069</v>
      </c>
      <c r="G15" s="31" t="s">
        <v>177</v>
      </c>
      <c r="H15" s="70"/>
    </row>
    <row r="16" spans="1:23" ht="13" x14ac:dyDescent="0.15">
      <c r="A16" s="15" t="s">
        <v>1608</v>
      </c>
      <c r="B16" s="16" t="s">
        <v>8970</v>
      </c>
      <c r="C16" s="16"/>
      <c r="D16" s="16" t="s">
        <v>469</v>
      </c>
      <c r="E16" s="16"/>
      <c r="F16" s="16" t="s">
        <v>1069</v>
      </c>
      <c r="G16" s="31" t="s">
        <v>177</v>
      </c>
      <c r="H16" s="70"/>
    </row>
    <row r="17" spans="1:8" ht="13" x14ac:dyDescent="0.15">
      <c r="A17" s="15" t="s">
        <v>1609</v>
      </c>
      <c r="B17" s="16" t="s">
        <v>8970</v>
      </c>
      <c r="C17" s="16"/>
      <c r="D17" s="16" t="s">
        <v>469</v>
      </c>
      <c r="E17" s="16"/>
      <c r="F17" s="16" t="s">
        <v>469</v>
      </c>
      <c r="G17" s="31" t="s">
        <v>177</v>
      </c>
      <c r="H17" s="70"/>
    </row>
    <row r="18" spans="1:8" ht="13" x14ac:dyDescent="0.15">
      <c r="A18" s="15" t="s">
        <v>1784</v>
      </c>
      <c r="B18" s="16" t="s">
        <v>8970</v>
      </c>
      <c r="C18" s="16"/>
      <c r="D18" s="16" t="s">
        <v>469</v>
      </c>
      <c r="E18" s="16"/>
      <c r="F18" s="16" t="s">
        <v>721</v>
      </c>
      <c r="G18" s="31" t="s">
        <v>177</v>
      </c>
      <c r="H18" s="70"/>
    </row>
    <row r="19" spans="1:8" ht="13" x14ac:dyDescent="0.15">
      <c r="A19" s="15" t="s">
        <v>1078</v>
      </c>
      <c r="B19" s="16" t="s">
        <v>8970</v>
      </c>
      <c r="C19" s="16"/>
      <c r="D19" s="16" t="s">
        <v>469</v>
      </c>
      <c r="E19" s="16"/>
      <c r="F19" s="16" t="s">
        <v>469</v>
      </c>
      <c r="G19" s="31" t="s">
        <v>177</v>
      </c>
      <c r="H19" s="70"/>
    </row>
    <row r="20" spans="1:8" ht="13" x14ac:dyDescent="0.15">
      <c r="A20" s="15" t="s">
        <v>1080</v>
      </c>
      <c r="B20" s="16" t="s">
        <v>8970</v>
      </c>
      <c r="C20" s="16"/>
      <c r="D20" s="16" t="s">
        <v>469</v>
      </c>
      <c r="E20" s="16"/>
      <c r="F20" s="16" t="s">
        <v>1069</v>
      </c>
      <c r="G20" s="31" t="s">
        <v>177</v>
      </c>
      <c r="H20" s="70"/>
    </row>
    <row r="21" spans="1:8" ht="13" x14ac:dyDescent="0.15">
      <c r="A21" s="15" t="s">
        <v>1502</v>
      </c>
      <c r="B21" s="16" t="s">
        <v>8970</v>
      </c>
      <c r="C21" s="16"/>
      <c r="D21" s="16" t="s">
        <v>469</v>
      </c>
      <c r="E21" s="16"/>
      <c r="F21" s="16" t="s">
        <v>1069</v>
      </c>
      <c r="G21" s="31" t="s">
        <v>177</v>
      </c>
      <c r="H21" s="70"/>
    </row>
    <row r="22" spans="1:8" ht="13" x14ac:dyDescent="0.15">
      <c r="A22" s="15" t="s">
        <v>1082</v>
      </c>
      <c r="B22" s="16" t="s">
        <v>8970</v>
      </c>
      <c r="C22" s="16"/>
      <c r="D22" s="16" t="s">
        <v>469</v>
      </c>
      <c r="E22" s="16"/>
      <c r="F22" s="16" t="s">
        <v>906</v>
      </c>
      <c r="G22" s="31" t="s">
        <v>177</v>
      </c>
      <c r="H22" s="70"/>
    </row>
    <row r="23" spans="1:8" ht="13" x14ac:dyDescent="0.15">
      <c r="A23" s="15" t="s">
        <v>1305</v>
      </c>
      <c r="B23" s="16" t="s">
        <v>8970</v>
      </c>
      <c r="C23" s="16"/>
      <c r="D23" s="16" t="s">
        <v>469</v>
      </c>
      <c r="E23" s="16"/>
      <c r="F23" s="16" t="s">
        <v>1069</v>
      </c>
      <c r="G23" s="31" t="s">
        <v>177</v>
      </c>
      <c r="H23" s="70"/>
    </row>
    <row r="24" spans="1:8" ht="13" x14ac:dyDescent="0.15">
      <c r="A24" s="15" t="s">
        <v>834</v>
      </c>
      <c r="B24" s="16" t="s">
        <v>8970</v>
      </c>
      <c r="C24" s="16"/>
      <c r="D24" s="16" t="s">
        <v>469</v>
      </c>
      <c r="E24" s="16"/>
      <c r="F24" s="16" t="s">
        <v>469</v>
      </c>
      <c r="G24" s="31" t="s">
        <v>177</v>
      </c>
      <c r="H24" s="70"/>
    </row>
    <row r="25" spans="1:8" ht="13" x14ac:dyDescent="0.15">
      <c r="A25" s="15" t="s">
        <v>1175</v>
      </c>
      <c r="B25" s="16" t="s">
        <v>8970</v>
      </c>
      <c r="C25" s="16"/>
      <c r="D25" s="16" t="s">
        <v>496</v>
      </c>
      <c r="E25" s="16"/>
      <c r="F25" s="16" t="s">
        <v>497</v>
      </c>
      <c r="G25" s="31" t="s">
        <v>177</v>
      </c>
      <c r="H25" s="70"/>
    </row>
    <row r="26" spans="1:8" ht="13" x14ac:dyDescent="0.15">
      <c r="A26" s="15" t="s">
        <v>611</v>
      </c>
      <c r="B26" s="16" t="s">
        <v>8970</v>
      </c>
      <c r="C26" s="16"/>
      <c r="D26" s="16" t="s">
        <v>496</v>
      </c>
      <c r="E26" s="16"/>
      <c r="F26" s="16" t="s">
        <v>497</v>
      </c>
      <c r="G26" s="31" t="s">
        <v>181</v>
      </c>
      <c r="H26" s="70"/>
    </row>
    <row r="27" spans="1:8" ht="13" x14ac:dyDescent="0.15">
      <c r="A27" s="15" t="s">
        <v>498</v>
      </c>
      <c r="B27" s="16" t="s">
        <v>8970</v>
      </c>
      <c r="C27" s="16"/>
      <c r="D27" s="16" t="s">
        <v>496</v>
      </c>
      <c r="E27" s="16"/>
      <c r="F27" s="16" t="s">
        <v>496</v>
      </c>
      <c r="G27" s="31" t="s">
        <v>8965</v>
      </c>
      <c r="H27" s="70"/>
    </row>
    <row r="28" spans="1:8" ht="13" x14ac:dyDescent="0.15">
      <c r="A28" s="15" t="s">
        <v>502</v>
      </c>
      <c r="B28" s="16" t="s">
        <v>8970</v>
      </c>
      <c r="C28" s="16"/>
      <c r="D28" s="16" t="s">
        <v>496</v>
      </c>
      <c r="E28" s="16"/>
      <c r="F28" s="16" t="s">
        <v>496</v>
      </c>
      <c r="G28" s="31" t="s">
        <v>8965</v>
      </c>
      <c r="H28" s="70"/>
    </row>
  </sheetData>
  <sheetProtection selectLockedCells="1" selectUnlockedCells="1"/>
  <mergeCells count="1">
    <mergeCell ref="O1:W1"/>
  </mergeCells>
  <phoneticPr fontId="3" type="noConversion"/>
  <conditionalFormatting sqref="H2:H28">
    <cfRule type="cellIs" dxfId="150" priority="1" stopIfTrue="1" operator="equal">
      <formula>"-"</formula>
    </cfRule>
    <cfRule type="cellIs" dxfId="149" priority="2" stopIfTrue="1" operator="equal">
      <formula>"x"</formula>
    </cfRule>
  </conditionalFormatting>
  <hyperlinks>
    <hyperlink ref="L1" location="'Expansion set Check List'!A1" display="Home" xr:uid="{00000000-0004-0000-B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Sheet108">
    <tabColor rgb="FF3399FF"/>
  </sheetPr>
  <dimension ref="A1:W2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 customWidth="1"/>
    <col min="2" max="2" width="9.5" bestFit="1" customWidth="1"/>
    <col min="3" max="3" width="3.33203125" bestFit="1" customWidth="1"/>
    <col min="4" max="4" width="8.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1795</v>
      </c>
      <c r="B2" s="13" t="s">
        <v>8970</v>
      </c>
      <c r="C2" s="13"/>
      <c r="D2" s="13" t="s">
        <v>389</v>
      </c>
      <c r="E2" s="13">
        <v>130</v>
      </c>
      <c r="F2" s="13" t="s">
        <v>386</v>
      </c>
      <c r="G2" s="30" t="s">
        <v>185</v>
      </c>
      <c r="H2" s="70"/>
      <c r="M2" s="33">
        <f>SUM(COUNTA(H2:H1000))</f>
        <v>0</v>
      </c>
      <c r="O2" s="102"/>
      <c r="P2" s="102"/>
      <c r="Q2" s="102"/>
      <c r="R2" s="102"/>
      <c r="S2" s="102"/>
      <c r="T2" s="102"/>
      <c r="U2" s="102"/>
      <c r="V2" s="102"/>
      <c r="W2" s="102"/>
    </row>
    <row r="3" spans="1:23" ht="13" x14ac:dyDescent="0.15">
      <c r="A3" s="15" t="s">
        <v>1828</v>
      </c>
      <c r="B3" s="16" t="s">
        <v>8970</v>
      </c>
      <c r="C3" s="16"/>
      <c r="D3" s="16" t="s">
        <v>389</v>
      </c>
      <c r="E3" s="16">
        <v>80</v>
      </c>
      <c r="F3" s="16" t="s">
        <v>398</v>
      </c>
      <c r="G3" s="31" t="s">
        <v>177</v>
      </c>
      <c r="H3" s="70"/>
    </row>
    <row r="4" spans="1:23" ht="13" x14ac:dyDescent="0.15">
      <c r="A4" s="15" t="s">
        <v>1841</v>
      </c>
      <c r="B4" s="16" t="s">
        <v>8970</v>
      </c>
      <c r="C4" s="16"/>
      <c r="D4" s="16" t="s">
        <v>389</v>
      </c>
      <c r="E4" s="16">
        <v>60</v>
      </c>
      <c r="F4" s="16" t="s">
        <v>393</v>
      </c>
      <c r="G4" s="31" t="s">
        <v>173</v>
      </c>
      <c r="H4" s="70"/>
    </row>
    <row r="5" spans="1:23" ht="13" x14ac:dyDescent="0.15">
      <c r="A5" s="15" t="s">
        <v>940</v>
      </c>
      <c r="B5" s="16" t="s">
        <v>8970</v>
      </c>
      <c r="C5" s="16"/>
      <c r="D5" s="16" t="s">
        <v>389</v>
      </c>
      <c r="E5" s="16">
        <v>60</v>
      </c>
      <c r="F5" s="16" t="s">
        <v>393</v>
      </c>
      <c r="G5" s="31" t="s">
        <v>177</v>
      </c>
      <c r="H5" s="70"/>
    </row>
    <row r="6" spans="1:23" ht="13" x14ac:dyDescent="0.15">
      <c r="A6" s="15" t="s">
        <v>1587</v>
      </c>
      <c r="B6" s="16" t="s">
        <v>8970</v>
      </c>
      <c r="C6" s="16"/>
      <c r="D6" s="16" t="s">
        <v>404</v>
      </c>
      <c r="E6" s="16">
        <v>70</v>
      </c>
      <c r="F6" s="16" t="s">
        <v>398</v>
      </c>
      <c r="G6" s="31" t="s">
        <v>181</v>
      </c>
      <c r="H6" s="70"/>
    </row>
    <row r="7" spans="1:23" ht="13" x14ac:dyDescent="0.15">
      <c r="A7" s="15" t="s">
        <v>1609</v>
      </c>
      <c r="B7" s="16" t="s">
        <v>8970</v>
      </c>
      <c r="C7" s="16"/>
      <c r="D7" s="16" t="s">
        <v>469</v>
      </c>
      <c r="E7" s="16"/>
      <c r="F7" s="16" t="s">
        <v>469</v>
      </c>
      <c r="G7" s="31" t="s">
        <v>177</v>
      </c>
      <c r="H7" s="70"/>
    </row>
    <row r="8" spans="1:23" ht="13" x14ac:dyDescent="0.15">
      <c r="A8" s="15" t="s">
        <v>1604</v>
      </c>
      <c r="B8" s="16" t="s">
        <v>8970</v>
      </c>
      <c r="C8" s="16"/>
      <c r="D8" s="16" t="s">
        <v>469</v>
      </c>
      <c r="E8" s="16"/>
      <c r="F8" s="16" t="s">
        <v>1069</v>
      </c>
      <c r="G8" s="31" t="s">
        <v>177</v>
      </c>
      <c r="H8" s="70"/>
    </row>
    <row r="9" spans="1:23" ht="13" x14ac:dyDescent="0.15">
      <c r="A9" s="15" t="s">
        <v>1682</v>
      </c>
      <c r="B9" s="16" t="s">
        <v>8970</v>
      </c>
      <c r="C9" s="16"/>
      <c r="D9" s="16" t="s">
        <v>469</v>
      </c>
      <c r="E9" s="16"/>
      <c r="F9" s="16" t="s">
        <v>1069</v>
      </c>
      <c r="G9" s="31" t="s">
        <v>177</v>
      </c>
      <c r="H9" s="70"/>
    </row>
    <row r="10" spans="1:23" ht="13" x14ac:dyDescent="0.15">
      <c r="A10" s="15" t="s">
        <v>1608</v>
      </c>
      <c r="B10" s="16" t="s">
        <v>8970</v>
      </c>
      <c r="C10" s="16"/>
      <c r="D10" s="16" t="s">
        <v>469</v>
      </c>
      <c r="E10" s="16"/>
      <c r="F10" s="16" t="s">
        <v>1069</v>
      </c>
      <c r="G10" s="31" t="s">
        <v>177</v>
      </c>
      <c r="H10" s="70"/>
    </row>
    <row r="11" spans="1:23" ht="13" x14ac:dyDescent="0.15">
      <c r="A11" s="15" t="s">
        <v>1602</v>
      </c>
      <c r="B11" s="16" t="s">
        <v>8970</v>
      </c>
      <c r="C11" s="16"/>
      <c r="D11" s="16" t="s">
        <v>469</v>
      </c>
      <c r="E11" s="16"/>
      <c r="F11" s="16" t="s">
        <v>1069</v>
      </c>
      <c r="G11" s="31" t="s">
        <v>177</v>
      </c>
      <c r="H11" s="70"/>
    </row>
    <row r="12" spans="1:23" ht="13" x14ac:dyDescent="0.15">
      <c r="A12" s="15" t="s">
        <v>1430</v>
      </c>
      <c r="B12" s="16" t="s">
        <v>8970</v>
      </c>
      <c r="C12" s="16"/>
      <c r="D12" s="16" t="s">
        <v>469</v>
      </c>
      <c r="E12" s="16"/>
      <c r="F12" s="16" t="s">
        <v>1069</v>
      </c>
      <c r="G12" s="31" t="s">
        <v>177</v>
      </c>
      <c r="H12" s="70"/>
    </row>
    <row r="13" spans="1:23" ht="13" x14ac:dyDescent="0.15">
      <c r="A13" s="15" t="s">
        <v>1419</v>
      </c>
      <c r="B13" s="16" t="s">
        <v>8970</v>
      </c>
      <c r="C13" s="16"/>
      <c r="D13" s="16" t="s">
        <v>469</v>
      </c>
      <c r="E13" s="16"/>
      <c r="F13" s="16" t="s">
        <v>1069</v>
      </c>
      <c r="G13" s="31" t="s">
        <v>177</v>
      </c>
      <c r="H13" s="70"/>
    </row>
    <row r="14" spans="1:23" ht="13" x14ac:dyDescent="0.15">
      <c r="A14" s="15" t="s">
        <v>1702</v>
      </c>
      <c r="B14" s="16" t="s">
        <v>8970</v>
      </c>
      <c r="C14" s="16"/>
      <c r="D14" s="16" t="s">
        <v>469</v>
      </c>
      <c r="E14" s="16"/>
      <c r="F14" s="16" t="s">
        <v>1069</v>
      </c>
      <c r="G14" s="31" t="s">
        <v>177</v>
      </c>
      <c r="H14" s="70"/>
    </row>
    <row r="15" spans="1:23" ht="13" x14ac:dyDescent="0.15">
      <c r="A15" s="15" t="s">
        <v>1070</v>
      </c>
      <c r="B15" s="16" t="s">
        <v>8970</v>
      </c>
      <c r="C15" s="16"/>
      <c r="D15" s="16" t="s">
        <v>469</v>
      </c>
      <c r="E15" s="16"/>
      <c r="F15" s="16" t="s">
        <v>1069</v>
      </c>
      <c r="G15" s="31" t="s">
        <v>177</v>
      </c>
      <c r="H15" s="70"/>
    </row>
    <row r="16" spans="1:23" ht="13" x14ac:dyDescent="0.15">
      <c r="A16" s="15" t="s">
        <v>1619</v>
      </c>
      <c r="B16" s="16" t="s">
        <v>8970</v>
      </c>
      <c r="C16" s="16"/>
      <c r="D16" s="16" t="s">
        <v>469</v>
      </c>
      <c r="E16" s="16"/>
      <c r="F16" s="16" t="s">
        <v>721</v>
      </c>
      <c r="G16" s="31" t="s">
        <v>177</v>
      </c>
      <c r="H16" s="70"/>
    </row>
    <row r="17" spans="1:8" ht="13" x14ac:dyDescent="0.15">
      <c r="A17" s="15" t="s">
        <v>1703</v>
      </c>
      <c r="B17" s="16" t="s">
        <v>8970</v>
      </c>
      <c r="C17" s="16"/>
      <c r="D17" s="16" t="s">
        <v>469</v>
      </c>
      <c r="E17" s="16"/>
      <c r="F17" s="16" t="s">
        <v>906</v>
      </c>
      <c r="G17" s="31" t="s">
        <v>177</v>
      </c>
      <c r="H17" s="70"/>
    </row>
    <row r="18" spans="1:8" ht="13" x14ac:dyDescent="0.15">
      <c r="A18" s="15" t="s">
        <v>1264</v>
      </c>
      <c r="B18" s="16" t="s">
        <v>8970</v>
      </c>
      <c r="C18" s="16"/>
      <c r="D18" s="16" t="s">
        <v>469</v>
      </c>
      <c r="E18" s="16"/>
      <c r="F18" s="16" t="s">
        <v>469</v>
      </c>
      <c r="G18" s="31" t="s">
        <v>177</v>
      </c>
      <c r="H18" s="70"/>
    </row>
    <row r="19" spans="1:8" ht="13" x14ac:dyDescent="0.15">
      <c r="A19" s="15" t="s">
        <v>1484</v>
      </c>
      <c r="B19" s="16" t="s">
        <v>8970</v>
      </c>
      <c r="C19" s="16"/>
      <c r="D19" s="16" t="s">
        <v>496</v>
      </c>
      <c r="E19" s="16"/>
      <c r="F19" s="16" t="s">
        <v>497</v>
      </c>
      <c r="G19" s="31" t="s">
        <v>177</v>
      </c>
      <c r="H19" s="70"/>
    </row>
    <row r="20" spans="1:8" ht="13" x14ac:dyDescent="0.15">
      <c r="A20" s="15" t="s">
        <v>1370</v>
      </c>
      <c r="B20" s="16" t="s">
        <v>8970</v>
      </c>
      <c r="C20" s="16"/>
      <c r="D20" s="16" t="s">
        <v>496</v>
      </c>
      <c r="E20" s="16"/>
      <c r="F20" s="16" t="s">
        <v>497</v>
      </c>
      <c r="G20" s="31" t="s">
        <v>181</v>
      </c>
      <c r="H20" s="70"/>
    </row>
    <row r="21" spans="1:8" ht="13" x14ac:dyDescent="0.15">
      <c r="A21" s="15" t="s">
        <v>503</v>
      </c>
      <c r="B21" s="16" t="s">
        <v>8970</v>
      </c>
      <c r="C21" s="16"/>
      <c r="D21" s="16" t="s">
        <v>496</v>
      </c>
      <c r="E21" s="16"/>
      <c r="F21" s="16" t="s">
        <v>496</v>
      </c>
      <c r="G21" s="31" t="s">
        <v>8965</v>
      </c>
      <c r="H21" s="70"/>
    </row>
  </sheetData>
  <sheetProtection selectLockedCells="1" selectUnlockedCells="1"/>
  <mergeCells count="1">
    <mergeCell ref="O1:W1"/>
  </mergeCells>
  <phoneticPr fontId="3" type="noConversion"/>
  <conditionalFormatting sqref="H2:H21">
    <cfRule type="cellIs" dxfId="148" priority="1" stopIfTrue="1" operator="equal">
      <formula>"-"</formula>
    </cfRule>
    <cfRule type="cellIs" dxfId="147" priority="2" stopIfTrue="1" operator="equal">
      <formula>"x"</formula>
    </cfRule>
  </conditionalFormatting>
  <hyperlinks>
    <hyperlink ref="L1" location="'Expansion set Check List'!A1" display="Home" xr:uid="{00000000-0004-0000-B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109">
    <tabColor rgb="FF3399FF"/>
  </sheetPr>
  <dimension ref="A1:W21"/>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33203125" customWidth="1"/>
    <col min="2" max="2" width="9.5" bestFit="1" customWidth="1"/>
    <col min="3" max="3" width="3.33203125" bestFit="1" customWidth="1"/>
    <col min="4" max="4" width="8.83203125" bestFit="1" customWidth="1"/>
    <col min="5" max="5" width="3.33203125"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1876</v>
      </c>
      <c r="B2" s="13" t="s">
        <v>8972</v>
      </c>
      <c r="C2" s="13"/>
      <c r="D2" s="13" t="s">
        <v>385</v>
      </c>
      <c r="E2" s="13">
        <v>60</v>
      </c>
      <c r="F2" s="13" t="s">
        <v>393</v>
      </c>
      <c r="G2" s="30" t="s">
        <v>173</v>
      </c>
      <c r="H2" s="70"/>
      <c r="M2" s="33">
        <f>SUM(COUNTA(H2:H1000))</f>
        <v>0</v>
      </c>
      <c r="O2" s="102"/>
      <c r="P2" s="102"/>
      <c r="Q2" s="102"/>
      <c r="R2" s="102"/>
      <c r="S2" s="102"/>
      <c r="T2" s="102"/>
      <c r="U2" s="102"/>
      <c r="V2" s="102"/>
      <c r="W2" s="102"/>
    </row>
    <row r="3" spans="1:23" ht="13" x14ac:dyDescent="0.15">
      <c r="A3" s="15" t="s">
        <v>1869</v>
      </c>
      <c r="B3" s="16" t="s">
        <v>8972</v>
      </c>
      <c r="C3" s="16"/>
      <c r="D3" s="16" t="s">
        <v>385</v>
      </c>
      <c r="E3" s="16">
        <v>90</v>
      </c>
      <c r="F3" s="16" t="s">
        <v>398</v>
      </c>
      <c r="G3" s="31" t="s">
        <v>181</v>
      </c>
      <c r="H3" s="70"/>
    </row>
    <row r="4" spans="1:23" ht="13" x14ac:dyDescent="0.15">
      <c r="A4" s="15" t="s">
        <v>512</v>
      </c>
      <c r="B4" s="16" t="s">
        <v>8972</v>
      </c>
      <c r="C4" s="16"/>
      <c r="D4" s="16" t="s">
        <v>407</v>
      </c>
      <c r="E4" s="16">
        <v>70</v>
      </c>
      <c r="F4" s="16" t="s">
        <v>393</v>
      </c>
      <c r="G4" s="31" t="s">
        <v>177</v>
      </c>
      <c r="H4" s="70"/>
    </row>
    <row r="5" spans="1:23" ht="13" x14ac:dyDescent="0.15">
      <c r="A5" s="15" t="s">
        <v>932</v>
      </c>
      <c r="B5" s="16" t="s">
        <v>8972</v>
      </c>
      <c r="C5" s="16"/>
      <c r="D5" s="16" t="s">
        <v>847</v>
      </c>
      <c r="E5" s="16">
        <v>90</v>
      </c>
      <c r="F5" s="16" t="s">
        <v>398</v>
      </c>
      <c r="G5" s="31" t="s">
        <v>181</v>
      </c>
      <c r="H5" s="70"/>
    </row>
    <row r="6" spans="1:23" ht="13" x14ac:dyDescent="0.15">
      <c r="A6" s="15" t="s">
        <v>465</v>
      </c>
      <c r="B6" s="16" t="s">
        <v>8972</v>
      </c>
      <c r="C6" s="16"/>
      <c r="D6" s="16" t="s">
        <v>404</v>
      </c>
      <c r="E6" s="16">
        <v>50</v>
      </c>
      <c r="F6" s="16" t="s">
        <v>393</v>
      </c>
      <c r="G6" s="31" t="s">
        <v>173</v>
      </c>
      <c r="H6" s="70"/>
    </row>
    <row r="7" spans="1:23" ht="13" x14ac:dyDescent="0.15">
      <c r="A7" s="15" t="s">
        <v>418</v>
      </c>
      <c r="B7" s="16" t="s">
        <v>8972</v>
      </c>
      <c r="C7" s="16"/>
      <c r="D7" s="16" t="s">
        <v>404</v>
      </c>
      <c r="E7" s="16">
        <v>80</v>
      </c>
      <c r="F7" s="16" t="s">
        <v>398</v>
      </c>
      <c r="G7" s="31" t="s">
        <v>181</v>
      </c>
      <c r="H7" s="70"/>
    </row>
    <row r="8" spans="1:23" ht="13" x14ac:dyDescent="0.15">
      <c r="A8" s="15" t="s">
        <v>1242</v>
      </c>
      <c r="B8" s="16" t="s">
        <v>8972</v>
      </c>
      <c r="C8" s="16"/>
      <c r="D8" s="16" t="s">
        <v>858</v>
      </c>
      <c r="E8" s="16">
        <v>60</v>
      </c>
      <c r="F8" s="16" t="s">
        <v>393</v>
      </c>
      <c r="G8" s="31" t="s">
        <v>8969</v>
      </c>
      <c r="H8" s="70"/>
    </row>
    <row r="9" spans="1:23" ht="13" x14ac:dyDescent="0.15">
      <c r="A9" s="15" t="s">
        <v>1702</v>
      </c>
      <c r="B9" s="16" t="s">
        <v>8972</v>
      </c>
      <c r="C9" s="16"/>
      <c r="D9" s="16" t="s">
        <v>469</v>
      </c>
      <c r="E9" s="16"/>
      <c r="F9" s="16" t="s">
        <v>1069</v>
      </c>
      <c r="G9" s="31" t="s">
        <v>177</v>
      </c>
      <c r="H9" s="70"/>
    </row>
    <row r="10" spans="1:23" ht="13" x14ac:dyDescent="0.15">
      <c r="A10" s="15" t="s">
        <v>1430</v>
      </c>
      <c r="B10" s="16" t="s">
        <v>8972</v>
      </c>
      <c r="C10" s="16"/>
      <c r="D10" s="16" t="s">
        <v>469</v>
      </c>
      <c r="E10" s="16"/>
      <c r="F10" s="16" t="s">
        <v>1069</v>
      </c>
      <c r="G10" s="31" t="s">
        <v>177</v>
      </c>
      <c r="H10" s="70"/>
    </row>
    <row r="11" spans="1:23" ht="13" x14ac:dyDescent="0.15">
      <c r="A11" s="15" t="s">
        <v>1419</v>
      </c>
      <c r="B11" s="16" t="s">
        <v>8972</v>
      </c>
      <c r="C11" s="16"/>
      <c r="D11" s="16" t="s">
        <v>469</v>
      </c>
      <c r="E11" s="16"/>
      <c r="F11" s="16" t="s">
        <v>1069</v>
      </c>
      <c r="G11" s="31" t="s">
        <v>177</v>
      </c>
      <c r="H11" s="70"/>
    </row>
    <row r="12" spans="1:23" ht="13" x14ac:dyDescent="0.15">
      <c r="A12" s="15" t="s">
        <v>1907</v>
      </c>
      <c r="B12" s="16" t="s">
        <v>8972</v>
      </c>
      <c r="C12" s="16"/>
      <c r="D12" s="16" t="s">
        <v>469</v>
      </c>
      <c r="E12" s="16"/>
      <c r="F12" s="16" t="s">
        <v>1069</v>
      </c>
      <c r="G12" s="31" t="s">
        <v>177</v>
      </c>
      <c r="H12" s="70"/>
    </row>
    <row r="13" spans="1:23" ht="13" x14ac:dyDescent="0.15">
      <c r="A13" s="15" t="s">
        <v>1502</v>
      </c>
      <c r="B13" s="16" t="s">
        <v>8972</v>
      </c>
      <c r="C13" s="16"/>
      <c r="D13" s="16" t="s">
        <v>469</v>
      </c>
      <c r="E13" s="16"/>
      <c r="F13" s="16" t="s">
        <v>1069</v>
      </c>
      <c r="G13" s="31" t="s">
        <v>177</v>
      </c>
      <c r="H13" s="70"/>
    </row>
    <row r="14" spans="1:23" ht="13" x14ac:dyDescent="0.15">
      <c r="A14" s="15" t="s">
        <v>1070</v>
      </c>
      <c r="B14" s="16" t="s">
        <v>8972</v>
      </c>
      <c r="C14" s="16"/>
      <c r="D14" s="16" t="s">
        <v>469</v>
      </c>
      <c r="E14" s="16"/>
      <c r="F14" s="16" t="s">
        <v>1069</v>
      </c>
      <c r="G14" s="31" t="s">
        <v>177</v>
      </c>
      <c r="H14" s="70"/>
    </row>
    <row r="15" spans="1:23" ht="13" x14ac:dyDescent="0.15">
      <c r="A15" s="15" t="s">
        <v>1704</v>
      </c>
      <c r="B15" s="16" t="s">
        <v>8972</v>
      </c>
      <c r="C15" s="16"/>
      <c r="D15" s="16" t="s">
        <v>469</v>
      </c>
      <c r="E15" s="16"/>
      <c r="F15" s="16" t="s">
        <v>721</v>
      </c>
      <c r="G15" s="31" t="s">
        <v>177</v>
      </c>
      <c r="H15" s="70"/>
    </row>
    <row r="16" spans="1:23" ht="13" x14ac:dyDescent="0.15">
      <c r="A16" s="15" t="s">
        <v>1703</v>
      </c>
      <c r="B16" s="16" t="s">
        <v>8972</v>
      </c>
      <c r="C16" s="16"/>
      <c r="D16" s="16" t="s">
        <v>469</v>
      </c>
      <c r="E16" s="16"/>
      <c r="F16" s="16" t="s">
        <v>906</v>
      </c>
      <c r="G16" s="31" t="s">
        <v>177</v>
      </c>
      <c r="H16" s="70"/>
    </row>
    <row r="17" spans="1:8" ht="13" x14ac:dyDescent="0.15">
      <c r="A17" s="15" t="s">
        <v>852</v>
      </c>
      <c r="B17" s="16" t="s">
        <v>8972</v>
      </c>
      <c r="C17" s="16"/>
      <c r="D17" s="16" t="s">
        <v>496</v>
      </c>
      <c r="E17" s="16"/>
      <c r="F17" s="16" t="s">
        <v>496</v>
      </c>
      <c r="G17" s="31" t="s">
        <v>177</v>
      </c>
      <c r="H17" s="70"/>
    </row>
    <row r="18" spans="1:8" ht="13" x14ac:dyDescent="0.15">
      <c r="A18" s="15" t="s">
        <v>1268</v>
      </c>
      <c r="B18" s="16" t="s">
        <v>8972</v>
      </c>
      <c r="C18" s="16"/>
      <c r="D18" s="16" t="s">
        <v>496</v>
      </c>
      <c r="E18" s="16"/>
      <c r="F18" s="16" t="s">
        <v>496</v>
      </c>
      <c r="G18" s="31" t="s">
        <v>181</v>
      </c>
      <c r="H18" s="70"/>
    </row>
    <row r="19" spans="1:8" ht="13" x14ac:dyDescent="0.15">
      <c r="A19" s="15" t="s">
        <v>502</v>
      </c>
      <c r="B19" s="16" t="s">
        <v>8972</v>
      </c>
      <c r="C19" s="16"/>
      <c r="D19" s="16" t="s">
        <v>496</v>
      </c>
      <c r="E19" s="16"/>
      <c r="F19" s="16" t="s">
        <v>496</v>
      </c>
      <c r="G19" s="31" t="s">
        <v>8965</v>
      </c>
      <c r="H19" s="70"/>
    </row>
    <row r="20" spans="1:8" ht="13" x14ac:dyDescent="0.15">
      <c r="A20" s="15" t="s">
        <v>501</v>
      </c>
      <c r="B20" s="16" t="s">
        <v>8972</v>
      </c>
      <c r="C20" s="16"/>
      <c r="D20" s="16" t="s">
        <v>496</v>
      </c>
      <c r="E20" s="16"/>
      <c r="F20" s="16" t="s">
        <v>496</v>
      </c>
      <c r="G20" s="31" t="s">
        <v>8965</v>
      </c>
      <c r="H20" s="70"/>
    </row>
    <row r="21" spans="1:8" ht="13" x14ac:dyDescent="0.15">
      <c r="A21" s="15" t="s">
        <v>852</v>
      </c>
      <c r="B21" s="16" t="s">
        <v>8972</v>
      </c>
      <c r="C21" s="16"/>
      <c r="D21" s="16" t="s">
        <v>496</v>
      </c>
      <c r="E21" s="16"/>
      <c r="F21" s="16" t="s">
        <v>496</v>
      </c>
      <c r="G21" s="31" t="s">
        <v>8965</v>
      </c>
      <c r="H21" s="70"/>
    </row>
  </sheetData>
  <sheetProtection selectLockedCells="1" selectUnlockedCells="1"/>
  <mergeCells count="1">
    <mergeCell ref="O1:W1"/>
  </mergeCells>
  <phoneticPr fontId="3" type="noConversion"/>
  <conditionalFormatting sqref="H2:H21">
    <cfRule type="cellIs" dxfId="146" priority="1" stopIfTrue="1" operator="equal">
      <formula>"-"</formula>
    </cfRule>
    <cfRule type="cellIs" dxfId="145" priority="2" stopIfTrue="1" operator="equal">
      <formula>"x"</formula>
    </cfRule>
  </conditionalFormatting>
  <hyperlinks>
    <hyperlink ref="L1" location="'Expansion set Check List'!A1" display="Home" xr:uid="{00000000-0004-0000-B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Sheet110">
    <tabColor rgb="FF3399FF"/>
  </sheetPr>
  <dimension ref="A1:W30"/>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 customWidth="1"/>
    <col min="2" max="2" width="9.5" bestFit="1" customWidth="1"/>
    <col min="3" max="3" width="3.33203125" bestFit="1" customWidth="1"/>
    <col min="4" max="4" width="8.6640625" bestFit="1" customWidth="1"/>
    <col min="5" max="5" width="4" bestFit="1" customWidth="1"/>
    <col min="6" max="6" width="13.6640625" bestFit="1" customWidth="1"/>
    <col min="7" max="7" width="14.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1795</v>
      </c>
      <c r="B2" s="13" t="s">
        <v>8972</v>
      </c>
      <c r="C2" s="13"/>
      <c r="D2" s="13" t="s">
        <v>389</v>
      </c>
      <c r="E2" s="13">
        <v>130</v>
      </c>
      <c r="F2" s="13" t="s">
        <v>386</v>
      </c>
      <c r="G2" s="30" t="s">
        <v>181</v>
      </c>
      <c r="H2" s="70"/>
      <c r="M2" s="33">
        <f>SUM(COUNTA(H2:H1000))</f>
        <v>0</v>
      </c>
      <c r="O2" s="102"/>
      <c r="P2" s="102"/>
      <c r="Q2" s="102"/>
      <c r="R2" s="102"/>
      <c r="S2" s="102"/>
      <c r="T2" s="102"/>
      <c r="U2" s="102"/>
      <c r="V2" s="102"/>
      <c r="W2" s="102"/>
    </row>
    <row r="3" spans="1:23" ht="13" x14ac:dyDescent="0.15">
      <c r="A3" s="15" t="s">
        <v>1828</v>
      </c>
      <c r="B3" s="16" t="s">
        <v>8972</v>
      </c>
      <c r="C3" s="16"/>
      <c r="D3" s="16" t="s">
        <v>389</v>
      </c>
      <c r="E3" s="16">
        <v>80</v>
      </c>
      <c r="F3" s="16" t="s">
        <v>398</v>
      </c>
      <c r="G3" s="31" t="s">
        <v>177</v>
      </c>
      <c r="H3" s="70"/>
    </row>
    <row r="4" spans="1:23" ht="13" x14ac:dyDescent="0.15">
      <c r="A4" s="15" t="s">
        <v>1828</v>
      </c>
      <c r="B4" s="16" t="s">
        <v>8972</v>
      </c>
      <c r="C4" s="16"/>
      <c r="D4" s="16" t="s">
        <v>389</v>
      </c>
      <c r="E4" s="16">
        <v>80</v>
      </c>
      <c r="F4" s="16" t="s">
        <v>398</v>
      </c>
      <c r="G4" s="31" t="s">
        <v>177</v>
      </c>
      <c r="H4" s="70"/>
    </row>
    <row r="5" spans="1:23" ht="13" x14ac:dyDescent="0.15">
      <c r="A5" s="15" t="s">
        <v>1841</v>
      </c>
      <c r="B5" s="16" t="s">
        <v>8972</v>
      </c>
      <c r="C5" s="16"/>
      <c r="D5" s="16" t="s">
        <v>389</v>
      </c>
      <c r="E5" s="16">
        <v>60</v>
      </c>
      <c r="F5" s="16" t="s">
        <v>393</v>
      </c>
      <c r="G5" s="31" t="s">
        <v>173</v>
      </c>
      <c r="H5" s="70"/>
    </row>
    <row r="6" spans="1:23" ht="13" x14ac:dyDescent="0.15">
      <c r="A6" s="15" t="s">
        <v>1841</v>
      </c>
      <c r="B6" s="16" t="s">
        <v>8972</v>
      </c>
      <c r="C6" s="16"/>
      <c r="D6" s="16" t="s">
        <v>389</v>
      </c>
      <c r="E6" s="16">
        <v>50</v>
      </c>
      <c r="F6" s="16" t="s">
        <v>393</v>
      </c>
      <c r="G6" s="31" t="s">
        <v>173</v>
      </c>
      <c r="H6" s="70"/>
    </row>
    <row r="7" spans="1:23" ht="13" x14ac:dyDescent="0.15">
      <c r="A7" s="15" t="s">
        <v>1841</v>
      </c>
      <c r="B7" s="16" t="s">
        <v>8972</v>
      </c>
      <c r="C7" s="16"/>
      <c r="D7" s="16" t="s">
        <v>389</v>
      </c>
      <c r="E7" s="16">
        <v>60</v>
      </c>
      <c r="F7" s="16" t="s">
        <v>393</v>
      </c>
      <c r="G7" s="31" t="s">
        <v>173</v>
      </c>
      <c r="H7" s="70"/>
    </row>
    <row r="8" spans="1:23" ht="13" x14ac:dyDescent="0.15">
      <c r="A8" s="15" t="s">
        <v>1793</v>
      </c>
      <c r="B8" s="16" t="s">
        <v>8972</v>
      </c>
      <c r="C8" s="16"/>
      <c r="D8" s="16" t="s">
        <v>385</v>
      </c>
      <c r="E8" s="16">
        <v>120</v>
      </c>
      <c r="F8" s="16" t="s">
        <v>386</v>
      </c>
      <c r="G8" s="31" t="s">
        <v>185</v>
      </c>
      <c r="H8" s="70"/>
    </row>
    <row r="9" spans="1:23" ht="13" x14ac:dyDescent="0.15">
      <c r="A9" s="15" t="s">
        <v>1258</v>
      </c>
      <c r="B9" s="16" t="s">
        <v>8972</v>
      </c>
      <c r="C9" s="16"/>
      <c r="D9" s="16" t="s">
        <v>385</v>
      </c>
      <c r="E9" s="16">
        <v>50</v>
      </c>
      <c r="F9" s="16" t="s">
        <v>393</v>
      </c>
      <c r="G9" s="31" t="s">
        <v>173</v>
      </c>
      <c r="H9" s="70"/>
    </row>
    <row r="10" spans="1:23" ht="13" x14ac:dyDescent="0.15">
      <c r="A10" s="15" t="s">
        <v>1835</v>
      </c>
      <c r="B10" s="16" t="s">
        <v>8972</v>
      </c>
      <c r="C10" s="16"/>
      <c r="D10" s="16" t="s">
        <v>392</v>
      </c>
      <c r="E10" s="16">
        <v>60</v>
      </c>
      <c r="F10" s="16" t="s">
        <v>393</v>
      </c>
      <c r="G10" s="31" t="s">
        <v>177</v>
      </c>
      <c r="H10" s="70"/>
    </row>
    <row r="11" spans="1:23" ht="13" x14ac:dyDescent="0.15">
      <c r="A11" s="15" t="s">
        <v>1380</v>
      </c>
      <c r="B11" s="16" t="s">
        <v>8972</v>
      </c>
      <c r="C11" s="16"/>
      <c r="D11" s="16" t="s">
        <v>400</v>
      </c>
      <c r="E11" s="16">
        <v>80</v>
      </c>
      <c r="F11" s="16" t="s">
        <v>398</v>
      </c>
      <c r="G11" s="31" t="s">
        <v>181</v>
      </c>
      <c r="H11" s="70"/>
    </row>
    <row r="12" spans="1:23" ht="13" x14ac:dyDescent="0.15">
      <c r="A12" s="15" t="s">
        <v>1250</v>
      </c>
      <c r="B12" s="16" t="s">
        <v>8972</v>
      </c>
      <c r="C12" s="16"/>
      <c r="D12" s="16" t="s">
        <v>400</v>
      </c>
      <c r="E12" s="16">
        <v>50</v>
      </c>
      <c r="F12" s="16" t="s">
        <v>393</v>
      </c>
      <c r="G12" s="31" t="s">
        <v>173</v>
      </c>
      <c r="H12" s="70"/>
    </row>
    <row r="13" spans="1:23" ht="13" x14ac:dyDescent="0.15">
      <c r="A13" s="15" t="s">
        <v>1660</v>
      </c>
      <c r="B13" s="16" t="s">
        <v>8972</v>
      </c>
      <c r="C13" s="16"/>
      <c r="D13" s="16" t="s">
        <v>392</v>
      </c>
      <c r="E13" s="16">
        <v>50</v>
      </c>
      <c r="F13" s="16" t="s">
        <v>393</v>
      </c>
      <c r="G13" s="31" t="s">
        <v>177</v>
      </c>
      <c r="H13" s="70"/>
    </row>
    <row r="14" spans="1:23" ht="13" x14ac:dyDescent="0.15">
      <c r="A14" s="15" t="s">
        <v>533</v>
      </c>
      <c r="B14" s="16" t="s">
        <v>8972</v>
      </c>
      <c r="C14" s="16"/>
      <c r="D14" s="16" t="s">
        <v>392</v>
      </c>
      <c r="E14" s="16">
        <v>70</v>
      </c>
      <c r="F14" s="16" t="s">
        <v>393</v>
      </c>
      <c r="G14" s="31" t="s">
        <v>185</v>
      </c>
      <c r="H14" s="70"/>
    </row>
    <row r="15" spans="1:23" ht="13" x14ac:dyDescent="0.15">
      <c r="A15" s="15" t="s">
        <v>1781</v>
      </c>
      <c r="B15" s="16" t="s">
        <v>8972</v>
      </c>
      <c r="C15" s="16"/>
      <c r="D15" s="16" t="s">
        <v>389</v>
      </c>
      <c r="E15" s="16">
        <v>70</v>
      </c>
      <c r="F15" s="16" t="s">
        <v>393</v>
      </c>
      <c r="G15" s="31" t="s">
        <v>205</v>
      </c>
      <c r="H15" s="70"/>
    </row>
    <row r="16" spans="1:23" ht="13" x14ac:dyDescent="0.15">
      <c r="A16" s="15" t="s">
        <v>1881</v>
      </c>
      <c r="B16" s="16" t="s">
        <v>8972</v>
      </c>
      <c r="C16" s="16"/>
      <c r="D16" s="16" t="s">
        <v>469</v>
      </c>
      <c r="E16" s="16"/>
      <c r="F16" s="16" t="s">
        <v>1069</v>
      </c>
      <c r="G16" s="31" t="s">
        <v>177</v>
      </c>
      <c r="H16" s="70"/>
    </row>
    <row r="17" spans="1:8" ht="13" x14ac:dyDescent="0.15">
      <c r="A17" s="15" t="s">
        <v>1702</v>
      </c>
      <c r="B17" s="16" t="s">
        <v>8972</v>
      </c>
      <c r="C17" s="16"/>
      <c r="D17" s="16" t="s">
        <v>469</v>
      </c>
      <c r="E17" s="16"/>
      <c r="F17" s="16" t="s">
        <v>1069</v>
      </c>
      <c r="G17" s="31" t="s">
        <v>177</v>
      </c>
      <c r="H17" s="70"/>
    </row>
    <row r="18" spans="1:8" ht="13" x14ac:dyDescent="0.15">
      <c r="A18" s="15" t="s">
        <v>1430</v>
      </c>
      <c r="B18" s="16" t="s">
        <v>8972</v>
      </c>
      <c r="C18" s="16"/>
      <c r="D18" s="16" t="s">
        <v>469</v>
      </c>
      <c r="E18" s="16"/>
      <c r="F18" s="16" t="s">
        <v>1069</v>
      </c>
      <c r="G18" s="31" t="s">
        <v>177</v>
      </c>
      <c r="H18" s="70"/>
    </row>
    <row r="19" spans="1:8" ht="13" x14ac:dyDescent="0.15">
      <c r="A19" s="15" t="s">
        <v>1703</v>
      </c>
      <c r="B19" s="16" t="s">
        <v>8972</v>
      </c>
      <c r="C19" s="16"/>
      <c r="D19" s="16" t="s">
        <v>469</v>
      </c>
      <c r="E19" s="16"/>
      <c r="F19" s="16" t="s">
        <v>906</v>
      </c>
      <c r="G19" s="31" t="s">
        <v>177</v>
      </c>
      <c r="H19" s="70"/>
    </row>
    <row r="20" spans="1:8" ht="13" x14ac:dyDescent="0.15">
      <c r="A20" s="15" t="s">
        <v>1070</v>
      </c>
      <c r="B20" s="16" t="s">
        <v>8972</v>
      </c>
      <c r="C20" s="16"/>
      <c r="D20" s="16" t="s">
        <v>469</v>
      </c>
      <c r="E20" s="16"/>
      <c r="F20" s="16" t="s">
        <v>1069</v>
      </c>
      <c r="G20" s="31" t="s">
        <v>177</v>
      </c>
      <c r="H20" s="70"/>
    </row>
    <row r="21" spans="1:8" ht="13" x14ac:dyDescent="0.15">
      <c r="A21" s="15" t="s">
        <v>1885</v>
      </c>
      <c r="B21" s="16" t="s">
        <v>8972</v>
      </c>
      <c r="C21" s="16"/>
      <c r="D21" s="16" t="s">
        <v>469</v>
      </c>
      <c r="E21" s="16"/>
      <c r="F21" s="16" t="s">
        <v>469</v>
      </c>
      <c r="G21" s="31" t="s">
        <v>177</v>
      </c>
      <c r="H21" s="70"/>
    </row>
    <row r="22" spans="1:8" ht="13" x14ac:dyDescent="0.15">
      <c r="A22" s="15" t="s">
        <v>1264</v>
      </c>
      <c r="B22" s="16" t="s">
        <v>8972</v>
      </c>
      <c r="C22" s="16"/>
      <c r="D22" s="16" t="s">
        <v>469</v>
      </c>
      <c r="E22" s="16"/>
      <c r="F22" s="16" t="s">
        <v>469</v>
      </c>
      <c r="G22" s="31" t="s">
        <v>177</v>
      </c>
      <c r="H22" s="70"/>
    </row>
    <row r="23" spans="1:8" ht="13" x14ac:dyDescent="0.15">
      <c r="A23" s="15" t="s">
        <v>1907</v>
      </c>
      <c r="B23" s="16" t="s">
        <v>8972</v>
      </c>
      <c r="C23" s="16"/>
      <c r="D23" s="16" t="s">
        <v>469</v>
      </c>
      <c r="E23" s="16"/>
      <c r="F23" s="16" t="s">
        <v>1069</v>
      </c>
      <c r="G23" s="31" t="s">
        <v>177</v>
      </c>
      <c r="H23" s="70"/>
    </row>
    <row r="24" spans="1:8" ht="13" x14ac:dyDescent="0.15">
      <c r="A24" s="15" t="s">
        <v>1419</v>
      </c>
      <c r="B24" s="16" t="s">
        <v>8972</v>
      </c>
      <c r="C24" s="16"/>
      <c r="D24" s="16" t="s">
        <v>469</v>
      </c>
      <c r="E24" s="16"/>
      <c r="F24" s="16" t="s">
        <v>1069</v>
      </c>
      <c r="G24" s="31" t="s">
        <v>177</v>
      </c>
      <c r="H24" s="70"/>
    </row>
    <row r="25" spans="1:8" ht="13" x14ac:dyDescent="0.15">
      <c r="A25" s="15" t="s">
        <v>834</v>
      </c>
      <c r="B25" s="16" t="s">
        <v>8972</v>
      </c>
      <c r="C25" s="16"/>
      <c r="D25" s="16" t="s">
        <v>469</v>
      </c>
      <c r="E25" s="16"/>
      <c r="F25" s="16" t="s">
        <v>469</v>
      </c>
      <c r="G25" s="31" t="s">
        <v>177</v>
      </c>
      <c r="H25" s="70"/>
    </row>
    <row r="26" spans="1:8" ht="13" x14ac:dyDescent="0.15">
      <c r="A26" s="15" t="s">
        <v>1707</v>
      </c>
      <c r="B26" s="16" t="s">
        <v>8972</v>
      </c>
      <c r="C26" s="16"/>
      <c r="D26" s="16" t="s">
        <v>469</v>
      </c>
      <c r="E26" s="16"/>
      <c r="F26" s="16" t="s">
        <v>469</v>
      </c>
      <c r="G26" s="31" t="s">
        <v>177</v>
      </c>
      <c r="H26" s="70"/>
    </row>
    <row r="27" spans="1:8" ht="13" x14ac:dyDescent="0.15">
      <c r="A27" s="15" t="s">
        <v>1936</v>
      </c>
      <c r="B27" s="16" t="s">
        <v>8972</v>
      </c>
      <c r="C27" s="16"/>
      <c r="D27" s="16" t="s">
        <v>496</v>
      </c>
      <c r="E27" s="16"/>
      <c r="F27" s="16" t="s">
        <v>497</v>
      </c>
      <c r="G27" s="31" t="s">
        <v>177</v>
      </c>
      <c r="H27" s="70"/>
    </row>
    <row r="28" spans="1:8" ht="13" x14ac:dyDescent="0.15">
      <c r="A28" s="15" t="s">
        <v>1370</v>
      </c>
      <c r="B28" s="16" t="s">
        <v>8972</v>
      </c>
      <c r="C28" s="16"/>
      <c r="D28" s="16" t="s">
        <v>496</v>
      </c>
      <c r="E28" s="16"/>
      <c r="F28" s="16" t="s">
        <v>497</v>
      </c>
      <c r="G28" s="31" t="s">
        <v>181</v>
      </c>
      <c r="H28" s="70"/>
    </row>
    <row r="29" spans="1:8" ht="13" x14ac:dyDescent="0.15">
      <c r="A29" s="15" t="s">
        <v>1484</v>
      </c>
      <c r="B29" s="16" t="s">
        <v>8972</v>
      </c>
      <c r="C29" s="16"/>
      <c r="D29" s="16" t="s">
        <v>496</v>
      </c>
      <c r="E29" s="16"/>
      <c r="F29" s="16" t="s">
        <v>497</v>
      </c>
      <c r="G29" s="31" t="s">
        <v>177</v>
      </c>
      <c r="H29" s="70"/>
    </row>
    <row r="30" spans="1:8" ht="13" x14ac:dyDescent="0.15">
      <c r="A30" s="15" t="s">
        <v>503</v>
      </c>
      <c r="B30" s="16" t="s">
        <v>8972</v>
      </c>
      <c r="C30" s="16"/>
      <c r="D30" s="16" t="s">
        <v>496</v>
      </c>
      <c r="E30" s="16"/>
      <c r="F30" s="16" t="s">
        <v>496</v>
      </c>
      <c r="G30" s="31" t="s">
        <v>8965</v>
      </c>
      <c r="H30" s="70"/>
    </row>
  </sheetData>
  <sheetProtection selectLockedCells="1" selectUnlockedCells="1"/>
  <dataConsolidate link="1"/>
  <mergeCells count="1">
    <mergeCell ref="O1:W1"/>
  </mergeCells>
  <phoneticPr fontId="3" type="noConversion"/>
  <conditionalFormatting sqref="H2:H30">
    <cfRule type="cellIs" dxfId="144" priority="1" stopIfTrue="1" operator="equal">
      <formula>"-"</formula>
    </cfRule>
    <cfRule type="cellIs" dxfId="143" priority="2" stopIfTrue="1" operator="equal">
      <formula>"x"</formula>
    </cfRule>
  </conditionalFormatting>
  <hyperlinks>
    <hyperlink ref="L1" location="'Expansion set Check List'!A1" display="Home" xr:uid="{00000000-0004-0000-B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Sheet111">
    <tabColor rgb="FF3399FF"/>
  </sheetPr>
  <dimension ref="A1:W27"/>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1" customWidth="1"/>
    <col min="2" max="2" width="9.5" bestFit="1" customWidth="1"/>
    <col min="3" max="3" width="3.33203125" bestFit="1" customWidth="1"/>
    <col min="4" max="4" width="8.6640625" bestFit="1" customWidth="1"/>
    <col min="5" max="5" width="4" bestFit="1" customWidth="1"/>
    <col min="6" max="6" width="13.6640625" bestFit="1" customWidth="1"/>
    <col min="7" max="7" width="14.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1215</v>
      </c>
      <c r="B2" s="13" t="s">
        <v>8972</v>
      </c>
      <c r="C2" s="13"/>
      <c r="D2" s="13" t="s">
        <v>385</v>
      </c>
      <c r="E2" s="13">
        <v>60</v>
      </c>
      <c r="F2" s="13" t="s">
        <v>393</v>
      </c>
      <c r="G2" s="30" t="s">
        <v>173</v>
      </c>
      <c r="H2" s="70"/>
      <c r="M2" s="33">
        <f>SUM(COUNTA(H2:H1000))</f>
        <v>0</v>
      </c>
      <c r="O2" s="102"/>
      <c r="P2" s="102"/>
      <c r="Q2" s="102"/>
      <c r="R2" s="102"/>
      <c r="S2" s="102"/>
      <c r="T2" s="102"/>
      <c r="U2" s="102"/>
      <c r="V2" s="102"/>
      <c r="W2" s="102"/>
    </row>
    <row r="3" spans="1:23" ht="13" x14ac:dyDescent="0.15">
      <c r="A3" s="15" t="s">
        <v>1200</v>
      </c>
      <c r="B3" s="16" t="s">
        <v>8972</v>
      </c>
      <c r="C3" s="16"/>
      <c r="D3" s="16" t="s">
        <v>385</v>
      </c>
      <c r="E3" s="16">
        <v>80</v>
      </c>
      <c r="F3" s="16" t="s">
        <v>398</v>
      </c>
      <c r="G3" s="31" t="s">
        <v>177</v>
      </c>
      <c r="H3" s="70"/>
    </row>
    <row r="4" spans="1:23" ht="13" x14ac:dyDescent="0.15">
      <c r="A4" s="15" t="s">
        <v>1183</v>
      </c>
      <c r="B4" s="16" t="s">
        <v>8972</v>
      </c>
      <c r="C4" s="16"/>
      <c r="D4" s="16" t="s">
        <v>385</v>
      </c>
      <c r="E4" s="16">
        <v>110</v>
      </c>
      <c r="F4" s="16" t="s">
        <v>386</v>
      </c>
      <c r="G4" s="31" t="s">
        <v>185</v>
      </c>
      <c r="H4" s="70"/>
    </row>
    <row r="5" spans="1:23" ht="13" x14ac:dyDescent="0.15">
      <c r="A5" s="15" t="s">
        <v>8973</v>
      </c>
      <c r="B5" s="16" t="s">
        <v>8972</v>
      </c>
      <c r="C5" s="16"/>
      <c r="D5" s="16" t="s">
        <v>385</v>
      </c>
      <c r="E5" s="16">
        <v>130</v>
      </c>
      <c r="F5" s="16" t="s">
        <v>1853</v>
      </c>
      <c r="G5" s="31" t="s">
        <v>213</v>
      </c>
      <c r="H5" s="70"/>
    </row>
    <row r="6" spans="1:23" ht="13" x14ac:dyDescent="0.15">
      <c r="A6" s="15" t="s">
        <v>1893</v>
      </c>
      <c r="B6" s="16" t="s">
        <v>8972</v>
      </c>
      <c r="C6" s="16"/>
      <c r="D6" s="16" t="s">
        <v>400</v>
      </c>
      <c r="E6" s="16">
        <v>130</v>
      </c>
      <c r="F6" s="16" t="s">
        <v>386</v>
      </c>
      <c r="G6" s="31" t="s">
        <v>185</v>
      </c>
      <c r="H6" s="70"/>
    </row>
    <row r="7" spans="1:23" ht="13" x14ac:dyDescent="0.15">
      <c r="A7" s="15" t="s">
        <v>1250</v>
      </c>
      <c r="B7" s="16" t="s">
        <v>8972</v>
      </c>
      <c r="C7" s="16"/>
      <c r="D7" s="16" t="s">
        <v>400</v>
      </c>
      <c r="E7" s="16">
        <v>50</v>
      </c>
      <c r="F7" s="16" t="s">
        <v>393</v>
      </c>
      <c r="G7" s="31" t="s">
        <v>173</v>
      </c>
      <c r="H7" s="70"/>
    </row>
    <row r="8" spans="1:23" ht="13" x14ac:dyDescent="0.15">
      <c r="A8" s="15" t="s">
        <v>1380</v>
      </c>
      <c r="B8" s="16" t="s">
        <v>8972</v>
      </c>
      <c r="C8" s="16"/>
      <c r="D8" s="16" t="s">
        <v>400</v>
      </c>
      <c r="E8" s="16">
        <v>80</v>
      </c>
      <c r="F8" s="16" t="s">
        <v>398</v>
      </c>
      <c r="G8" s="31" t="s">
        <v>181</v>
      </c>
      <c r="H8" s="70"/>
    </row>
    <row r="9" spans="1:23" ht="13" x14ac:dyDescent="0.15">
      <c r="A9" s="15" t="s">
        <v>1258</v>
      </c>
      <c r="B9" s="16" t="s">
        <v>8972</v>
      </c>
      <c r="C9" s="16"/>
      <c r="D9" s="16" t="s">
        <v>385</v>
      </c>
      <c r="E9" s="16">
        <v>50</v>
      </c>
      <c r="F9" s="16" t="s">
        <v>393</v>
      </c>
      <c r="G9" s="31" t="s">
        <v>173</v>
      </c>
      <c r="H9" s="70"/>
    </row>
    <row r="10" spans="1:23" ht="13" x14ac:dyDescent="0.15">
      <c r="A10" s="15" t="s">
        <v>1793</v>
      </c>
      <c r="B10" s="16" t="s">
        <v>8972</v>
      </c>
      <c r="C10" s="16"/>
      <c r="D10" s="16" t="s">
        <v>385</v>
      </c>
      <c r="E10" s="16">
        <v>120</v>
      </c>
      <c r="F10" s="16" t="s">
        <v>386</v>
      </c>
      <c r="G10" s="31" t="s">
        <v>185</v>
      </c>
      <c r="H10" s="70"/>
    </row>
    <row r="11" spans="1:23" ht="13" x14ac:dyDescent="0.15">
      <c r="A11" s="15" t="s">
        <v>1835</v>
      </c>
      <c r="B11" s="16" t="s">
        <v>8972</v>
      </c>
      <c r="C11" s="16"/>
      <c r="D11" s="16" t="s">
        <v>392</v>
      </c>
      <c r="E11" s="16">
        <v>60</v>
      </c>
      <c r="F11" s="16" t="s">
        <v>393</v>
      </c>
      <c r="G11" s="31" t="s">
        <v>173</v>
      </c>
      <c r="H11" s="70"/>
    </row>
    <row r="12" spans="1:23" ht="13" x14ac:dyDescent="0.15">
      <c r="A12" s="15" t="s">
        <v>1790</v>
      </c>
      <c r="B12" s="16" t="s">
        <v>8972</v>
      </c>
      <c r="C12" s="16"/>
      <c r="D12" s="16" t="s">
        <v>404</v>
      </c>
      <c r="E12" s="16">
        <v>70</v>
      </c>
      <c r="F12" s="16" t="s">
        <v>393</v>
      </c>
      <c r="G12" s="31" t="s">
        <v>205</v>
      </c>
      <c r="H12" s="70"/>
    </row>
    <row r="13" spans="1:23" ht="13" x14ac:dyDescent="0.15">
      <c r="A13" s="15" t="s">
        <v>1710</v>
      </c>
      <c r="B13" s="16" t="s">
        <v>8972</v>
      </c>
      <c r="C13" s="16"/>
      <c r="D13" s="16" t="s">
        <v>385</v>
      </c>
      <c r="E13" s="16">
        <v>90</v>
      </c>
      <c r="F13" s="16" t="s">
        <v>393</v>
      </c>
      <c r="G13" s="31" t="s">
        <v>189</v>
      </c>
      <c r="H13" s="70"/>
    </row>
    <row r="14" spans="1:23" ht="13" x14ac:dyDescent="0.15">
      <c r="A14" s="15" t="s">
        <v>1907</v>
      </c>
      <c r="B14" s="16" t="s">
        <v>8972</v>
      </c>
      <c r="C14" s="16"/>
      <c r="D14" s="16" t="s">
        <v>469</v>
      </c>
      <c r="E14" s="16"/>
      <c r="F14" s="16" t="s">
        <v>1069</v>
      </c>
      <c r="G14" s="31" t="s">
        <v>177</v>
      </c>
      <c r="H14" s="70"/>
    </row>
    <row r="15" spans="1:23" ht="13" x14ac:dyDescent="0.15">
      <c r="A15" s="15" t="s">
        <v>1430</v>
      </c>
      <c r="B15" s="16" t="s">
        <v>8972</v>
      </c>
      <c r="C15" s="16"/>
      <c r="D15" s="16" t="s">
        <v>469</v>
      </c>
      <c r="E15" s="16"/>
      <c r="F15" s="16" t="s">
        <v>1069</v>
      </c>
      <c r="G15" s="31" t="s">
        <v>177</v>
      </c>
      <c r="H15" s="70"/>
    </row>
    <row r="16" spans="1:23" ht="13" x14ac:dyDescent="0.15">
      <c r="A16" s="15" t="s">
        <v>1881</v>
      </c>
      <c r="B16" s="16" t="s">
        <v>8972</v>
      </c>
      <c r="C16" s="16"/>
      <c r="D16" s="16" t="s">
        <v>469</v>
      </c>
      <c r="E16" s="16"/>
      <c r="F16" s="16" t="s">
        <v>1069</v>
      </c>
      <c r="G16" s="31" t="s">
        <v>177</v>
      </c>
      <c r="H16" s="70"/>
    </row>
    <row r="17" spans="1:8" ht="13" x14ac:dyDescent="0.15">
      <c r="A17" s="15" t="s">
        <v>1419</v>
      </c>
      <c r="B17" s="16" t="s">
        <v>8972</v>
      </c>
      <c r="C17" s="16"/>
      <c r="D17" s="16" t="s">
        <v>469</v>
      </c>
      <c r="E17" s="16"/>
      <c r="F17" s="16" t="s">
        <v>1069</v>
      </c>
      <c r="G17" s="31" t="s">
        <v>177</v>
      </c>
      <c r="H17" s="70"/>
    </row>
    <row r="18" spans="1:8" ht="13" x14ac:dyDescent="0.15">
      <c r="A18" s="15" t="s">
        <v>1887</v>
      </c>
      <c r="B18" s="16" t="s">
        <v>8972</v>
      </c>
      <c r="C18" s="16"/>
      <c r="D18" s="16" t="s">
        <v>469</v>
      </c>
      <c r="E18" s="16"/>
      <c r="F18" s="16" t="s">
        <v>1069</v>
      </c>
      <c r="G18" s="31" t="s">
        <v>177</v>
      </c>
      <c r="H18" s="70"/>
    </row>
    <row r="19" spans="1:8" ht="13" x14ac:dyDescent="0.15">
      <c r="A19" s="15" t="s">
        <v>1884</v>
      </c>
      <c r="B19" s="16" t="s">
        <v>8972</v>
      </c>
      <c r="C19" s="16"/>
      <c r="D19" s="16" t="s">
        <v>469</v>
      </c>
      <c r="E19" s="16"/>
      <c r="F19" s="16" t="s">
        <v>721</v>
      </c>
      <c r="G19" s="31" t="s">
        <v>177</v>
      </c>
      <c r="H19" s="70"/>
    </row>
    <row r="20" spans="1:8" ht="13" x14ac:dyDescent="0.15">
      <c r="A20" s="15" t="s">
        <v>1264</v>
      </c>
      <c r="B20" s="16" t="s">
        <v>8972</v>
      </c>
      <c r="C20" s="16"/>
      <c r="D20" s="16" t="s">
        <v>469</v>
      </c>
      <c r="E20" s="16"/>
      <c r="F20" s="16" t="s">
        <v>469</v>
      </c>
      <c r="G20" s="31" t="s">
        <v>177</v>
      </c>
      <c r="H20" s="70"/>
    </row>
    <row r="21" spans="1:8" ht="13" x14ac:dyDescent="0.15">
      <c r="A21" s="15" t="s">
        <v>1707</v>
      </c>
      <c r="B21" s="16" t="s">
        <v>8972</v>
      </c>
      <c r="C21" s="16"/>
      <c r="D21" s="16" t="s">
        <v>469</v>
      </c>
      <c r="E21" s="16"/>
      <c r="F21" s="16" t="s">
        <v>469</v>
      </c>
      <c r="G21" s="31" t="s">
        <v>177</v>
      </c>
      <c r="H21" s="70"/>
    </row>
    <row r="22" spans="1:8" ht="13" x14ac:dyDescent="0.15">
      <c r="A22" s="15" t="s">
        <v>834</v>
      </c>
      <c r="B22" s="16" t="s">
        <v>8972</v>
      </c>
      <c r="C22" s="16"/>
      <c r="D22" s="16" t="s">
        <v>469</v>
      </c>
      <c r="E22" s="16"/>
      <c r="F22" s="16" t="s">
        <v>469</v>
      </c>
      <c r="G22" s="31" t="s">
        <v>177</v>
      </c>
      <c r="H22" s="70"/>
    </row>
    <row r="23" spans="1:8" ht="13" x14ac:dyDescent="0.15">
      <c r="A23" s="15" t="s">
        <v>1936</v>
      </c>
      <c r="B23" s="16" t="s">
        <v>8972</v>
      </c>
      <c r="C23" s="16"/>
      <c r="D23" s="16" t="s">
        <v>496</v>
      </c>
      <c r="E23" s="16"/>
      <c r="F23" s="16" t="s">
        <v>497</v>
      </c>
      <c r="G23" s="31" t="s">
        <v>177</v>
      </c>
      <c r="H23" s="70"/>
    </row>
    <row r="24" spans="1:8" ht="13" x14ac:dyDescent="0.15">
      <c r="A24" s="15" t="s">
        <v>1370</v>
      </c>
      <c r="B24" s="16" t="s">
        <v>8972</v>
      </c>
      <c r="C24" s="16"/>
      <c r="D24" s="16" t="s">
        <v>496</v>
      </c>
      <c r="E24" s="16"/>
      <c r="F24" s="16" t="s">
        <v>497</v>
      </c>
      <c r="G24" s="31" t="s">
        <v>181</v>
      </c>
      <c r="H24" s="70"/>
    </row>
    <row r="25" spans="1:8" ht="13" x14ac:dyDescent="0.15">
      <c r="A25" s="15" t="s">
        <v>1484</v>
      </c>
      <c r="B25" s="16" t="s">
        <v>8972</v>
      </c>
      <c r="C25" s="16"/>
      <c r="D25" s="16" t="s">
        <v>496</v>
      </c>
      <c r="E25" s="16"/>
      <c r="F25" s="16" t="s">
        <v>497</v>
      </c>
      <c r="G25" s="31" t="s">
        <v>177</v>
      </c>
      <c r="H25" s="70"/>
    </row>
    <row r="26" spans="1:8" ht="13" x14ac:dyDescent="0.15">
      <c r="A26" s="15" t="s">
        <v>1175</v>
      </c>
      <c r="B26" s="16" t="s">
        <v>8972</v>
      </c>
      <c r="C26" s="16"/>
      <c r="D26" s="16" t="s">
        <v>496</v>
      </c>
      <c r="E26" s="16"/>
      <c r="F26" s="16" t="s">
        <v>497</v>
      </c>
      <c r="G26" s="31" t="s">
        <v>177</v>
      </c>
      <c r="H26" s="70"/>
    </row>
    <row r="27" spans="1:8" ht="13" x14ac:dyDescent="0.15">
      <c r="A27" s="15" t="s">
        <v>502</v>
      </c>
      <c r="B27" s="16" t="s">
        <v>8972</v>
      </c>
      <c r="C27" s="16"/>
      <c r="D27" s="16" t="s">
        <v>496</v>
      </c>
      <c r="E27" s="16"/>
      <c r="F27" s="16" t="s">
        <v>497</v>
      </c>
      <c r="G27" s="31" t="s">
        <v>8965</v>
      </c>
      <c r="H27" s="70"/>
    </row>
  </sheetData>
  <sheetProtection selectLockedCells="1" selectUnlockedCells="1"/>
  <mergeCells count="1">
    <mergeCell ref="O1:W1"/>
  </mergeCells>
  <phoneticPr fontId="3" type="noConversion"/>
  <conditionalFormatting sqref="H2:H27">
    <cfRule type="cellIs" dxfId="142" priority="1" stopIfTrue="1" operator="equal">
      <formula>"-"</formula>
    </cfRule>
    <cfRule type="cellIs" dxfId="141" priority="2" stopIfTrue="1" operator="equal">
      <formula>"x"</formula>
    </cfRule>
  </conditionalFormatting>
  <hyperlinks>
    <hyperlink ref="L1" location="'Expansion set Check List'!A1" display="Home" xr:uid="{00000000-0004-0000-B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112">
    <tabColor rgb="FF3399FF"/>
  </sheetPr>
  <dimension ref="A1:W20"/>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20.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1835</v>
      </c>
      <c r="B2" s="13" t="s">
        <v>8972</v>
      </c>
      <c r="C2" s="13"/>
      <c r="D2" s="13" t="s">
        <v>392</v>
      </c>
      <c r="E2" s="13">
        <v>60</v>
      </c>
      <c r="F2" s="13" t="s">
        <v>393</v>
      </c>
      <c r="G2" s="30" t="s">
        <v>173</v>
      </c>
      <c r="H2" s="70"/>
      <c r="M2" s="33">
        <f>SUM(COUNTA(H2:H1000))</f>
        <v>0</v>
      </c>
      <c r="O2" s="102"/>
      <c r="P2" s="102"/>
      <c r="Q2" s="102"/>
      <c r="R2" s="102"/>
      <c r="S2" s="102"/>
      <c r="T2" s="102"/>
      <c r="U2" s="102"/>
      <c r="V2" s="102"/>
      <c r="W2" s="102"/>
    </row>
    <row r="3" spans="1:23" ht="13" x14ac:dyDescent="0.15">
      <c r="A3" s="15" t="s">
        <v>960</v>
      </c>
      <c r="B3" s="16" t="s">
        <v>8972</v>
      </c>
      <c r="C3" s="16"/>
      <c r="D3" s="16" t="s">
        <v>392</v>
      </c>
      <c r="E3" s="16">
        <v>130</v>
      </c>
      <c r="F3" s="16" t="s">
        <v>398</v>
      </c>
      <c r="G3" s="31" t="s">
        <v>8969</v>
      </c>
      <c r="H3" s="70"/>
    </row>
    <row r="4" spans="1:23" ht="13" x14ac:dyDescent="0.15">
      <c r="A4" s="15" t="s">
        <v>391</v>
      </c>
      <c r="B4" s="16" t="s">
        <v>8972</v>
      </c>
      <c r="C4" s="16"/>
      <c r="D4" s="16" t="s">
        <v>392</v>
      </c>
      <c r="E4" s="16">
        <v>100</v>
      </c>
      <c r="F4" s="16" t="s">
        <v>393</v>
      </c>
      <c r="G4" s="31" t="s">
        <v>173</v>
      </c>
      <c r="H4" s="70"/>
    </row>
    <row r="5" spans="1:23" ht="13" x14ac:dyDescent="0.15">
      <c r="A5" s="15" t="s">
        <v>834</v>
      </c>
      <c r="B5" s="16" t="s">
        <v>8972</v>
      </c>
      <c r="C5" s="16"/>
      <c r="D5" s="16" t="s">
        <v>469</v>
      </c>
      <c r="E5" s="16"/>
      <c r="F5" s="16" t="s">
        <v>469</v>
      </c>
      <c r="G5" s="31" t="s">
        <v>177</v>
      </c>
      <c r="H5" s="70"/>
    </row>
    <row r="6" spans="1:23" ht="13" x14ac:dyDescent="0.15">
      <c r="A6" s="15" t="s">
        <v>1703</v>
      </c>
      <c r="B6" s="16" t="s">
        <v>8972</v>
      </c>
      <c r="C6" s="16"/>
      <c r="D6" s="16" t="s">
        <v>469</v>
      </c>
      <c r="E6" s="16"/>
      <c r="F6" s="16" t="s">
        <v>906</v>
      </c>
      <c r="G6" s="31" t="s">
        <v>177</v>
      </c>
      <c r="H6" s="70"/>
    </row>
    <row r="7" spans="1:23" ht="13" x14ac:dyDescent="0.15">
      <c r="A7" s="15" t="s">
        <v>1848</v>
      </c>
      <c r="B7" s="16" t="s">
        <v>8972</v>
      </c>
      <c r="C7" s="16"/>
      <c r="D7" s="16" t="s">
        <v>469</v>
      </c>
      <c r="E7" s="16"/>
      <c r="F7" s="16" t="s">
        <v>469</v>
      </c>
      <c r="G7" s="31" t="s">
        <v>177</v>
      </c>
      <c r="H7" s="70"/>
    </row>
    <row r="8" spans="1:23" ht="13" x14ac:dyDescent="0.15">
      <c r="A8" s="15" t="s">
        <v>483</v>
      </c>
      <c r="B8" s="16" t="s">
        <v>8972</v>
      </c>
      <c r="C8" s="16"/>
      <c r="D8" s="16" t="s">
        <v>469</v>
      </c>
      <c r="E8" s="16"/>
      <c r="F8" s="16" t="s">
        <v>469</v>
      </c>
      <c r="G8" s="31" t="s">
        <v>177</v>
      </c>
      <c r="H8" s="70"/>
    </row>
    <row r="9" spans="1:23" ht="13" x14ac:dyDescent="0.15">
      <c r="A9" s="15" t="s">
        <v>8974</v>
      </c>
      <c r="B9" s="16" t="s">
        <v>8972</v>
      </c>
      <c r="C9" s="16"/>
      <c r="D9" s="16" t="s">
        <v>469</v>
      </c>
      <c r="E9" s="16"/>
      <c r="F9" s="16" t="s">
        <v>469</v>
      </c>
      <c r="G9" s="31" t="s">
        <v>177</v>
      </c>
      <c r="H9" s="70"/>
    </row>
    <row r="10" spans="1:23" ht="13" x14ac:dyDescent="0.15">
      <c r="A10" s="15" t="s">
        <v>1419</v>
      </c>
      <c r="B10" s="16" t="s">
        <v>8972</v>
      </c>
      <c r="C10" s="16"/>
      <c r="D10" s="16" t="s">
        <v>469</v>
      </c>
      <c r="E10" s="16"/>
      <c r="F10" s="16" t="s">
        <v>1069</v>
      </c>
      <c r="G10" s="31" t="s">
        <v>177</v>
      </c>
      <c r="H10" s="70"/>
    </row>
    <row r="11" spans="1:23" ht="13" x14ac:dyDescent="0.15">
      <c r="A11" s="15" t="s">
        <v>1907</v>
      </c>
      <c r="B11" s="16" t="s">
        <v>8972</v>
      </c>
      <c r="C11" s="16"/>
      <c r="D11" s="16" t="s">
        <v>469</v>
      </c>
      <c r="E11" s="16"/>
      <c r="F11" s="16" t="s">
        <v>1069</v>
      </c>
      <c r="G11" s="31" t="s">
        <v>177</v>
      </c>
      <c r="H11" s="70"/>
    </row>
    <row r="12" spans="1:23" ht="13" x14ac:dyDescent="0.15">
      <c r="A12" s="15" t="s">
        <v>1502</v>
      </c>
      <c r="B12" s="16" t="s">
        <v>8972</v>
      </c>
      <c r="C12" s="16"/>
      <c r="D12" s="16" t="s">
        <v>469</v>
      </c>
      <c r="E12" s="16"/>
      <c r="F12" s="16" t="s">
        <v>1069</v>
      </c>
      <c r="G12" s="31" t="s">
        <v>177</v>
      </c>
      <c r="H12" s="70"/>
    </row>
    <row r="13" spans="1:23" ht="13" x14ac:dyDescent="0.15">
      <c r="A13" s="15" t="s">
        <v>1887</v>
      </c>
      <c r="B13" s="16" t="s">
        <v>8972</v>
      </c>
      <c r="C13" s="16"/>
      <c r="D13" s="16" t="s">
        <v>469</v>
      </c>
      <c r="E13" s="16"/>
      <c r="F13" s="16" t="s">
        <v>1069</v>
      </c>
      <c r="G13" s="31" t="s">
        <v>177</v>
      </c>
      <c r="H13" s="70"/>
    </row>
    <row r="14" spans="1:23" ht="13" x14ac:dyDescent="0.15">
      <c r="A14" s="15" t="s">
        <v>1072</v>
      </c>
      <c r="B14" s="16" t="s">
        <v>8972</v>
      </c>
      <c r="C14" s="16"/>
      <c r="D14" s="16" t="s">
        <v>469</v>
      </c>
      <c r="E14" s="16"/>
      <c r="F14" s="16" t="s">
        <v>469</v>
      </c>
      <c r="G14" s="31" t="s">
        <v>177</v>
      </c>
      <c r="H14" s="70"/>
    </row>
    <row r="15" spans="1:23" ht="13" x14ac:dyDescent="0.15">
      <c r="A15" s="15" t="s">
        <v>1704</v>
      </c>
      <c r="B15" s="16" t="s">
        <v>8972</v>
      </c>
      <c r="C15" s="16"/>
      <c r="D15" s="16" t="s">
        <v>469</v>
      </c>
      <c r="E15" s="16"/>
      <c r="F15" s="16" t="s">
        <v>721</v>
      </c>
      <c r="G15" s="31" t="s">
        <v>177</v>
      </c>
      <c r="H15" s="70"/>
    </row>
    <row r="16" spans="1:23" ht="13" x14ac:dyDescent="0.15">
      <c r="A16" s="15" t="s">
        <v>1702</v>
      </c>
      <c r="B16" s="16" t="s">
        <v>8972</v>
      </c>
      <c r="C16" s="16"/>
      <c r="D16" s="16" t="s">
        <v>469</v>
      </c>
      <c r="E16" s="16"/>
      <c r="F16" s="16" t="s">
        <v>1069</v>
      </c>
      <c r="G16" s="31" t="s">
        <v>177</v>
      </c>
      <c r="H16" s="70"/>
    </row>
    <row r="17" spans="1:8" ht="13" x14ac:dyDescent="0.15">
      <c r="A17" s="15" t="s">
        <v>1430</v>
      </c>
      <c r="B17" s="16" t="s">
        <v>8972</v>
      </c>
      <c r="C17" s="16"/>
      <c r="D17" s="16" t="s">
        <v>469</v>
      </c>
      <c r="E17" s="16"/>
      <c r="F17" s="16" t="s">
        <v>1069</v>
      </c>
      <c r="G17" s="31" t="s">
        <v>177</v>
      </c>
      <c r="H17" s="70"/>
    </row>
    <row r="18" spans="1:8" ht="13" x14ac:dyDescent="0.15">
      <c r="A18" s="15" t="s">
        <v>1305</v>
      </c>
      <c r="B18" s="16" t="s">
        <v>8972</v>
      </c>
      <c r="C18" s="16"/>
      <c r="D18" s="16" t="s">
        <v>469</v>
      </c>
      <c r="E18" s="16"/>
      <c r="F18" s="16" t="s">
        <v>1069</v>
      </c>
      <c r="G18" s="31" t="s">
        <v>177</v>
      </c>
      <c r="H18" s="70"/>
    </row>
    <row r="19" spans="1:8" ht="13" x14ac:dyDescent="0.15">
      <c r="A19" s="15" t="s">
        <v>1610</v>
      </c>
      <c r="B19" s="16" t="s">
        <v>8972</v>
      </c>
      <c r="C19" s="16"/>
      <c r="D19" s="16" t="s">
        <v>496</v>
      </c>
      <c r="E19" s="16"/>
      <c r="F19" s="16" t="s">
        <v>497</v>
      </c>
      <c r="G19" s="31" t="s">
        <v>177</v>
      </c>
      <c r="H19" s="70"/>
    </row>
    <row r="20" spans="1:8" ht="13" x14ac:dyDescent="0.15">
      <c r="A20" s="15" t="s">
        <v>499</v>
      </c>
      <c r="B20" s="16" t="s">
        <v>8972</v>
      </c>
      <c r="C20" s="16"/>
      <c r="D20" s="16" t="s">
        <v>496</v>
      </c>
      <c r="E20" s="16"/>
      <c r="F20" s="16" t="s">
        <v>496</v>
      </c>
      <c r="G20" s="31" t="s">
        <v>8965</v>
      </c>
      <c r="H20" s="70"/>
    </row>
  </sheetData>
  <sheetProtection selectLockedCells="1" selectUnlockedCells="1"/>
  <mergeCells count="1">
    <mergeCell ref="O1:W1"/>
  </mergeCells>
  <phoneticPr fontId="3" type="noConversion"/>
  <conditionalFormatting sqref="H2:H20">
    <cfRule type="cellIs" dxfId="140" priority="1" stopIfTrue="1" operator="equal">
      <formula>"-"</formula>
    </cfRule>
    <cfRule type="cellIs" dxfId="139" priority="2" stopIfTrue="1" operator="equal">
      <formula>"x"</formula>
    </cfRule>
  </conditionalFormatting>
  <hyperlinks>
    <hyperlink ref="L1" location="'Expansion set Check List'!A1" display="Home" xr:uid="{00000000-0004-0000-B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113">
    <tabColor rgb="FF3399FF"/>
  </sheetPr>
  <dimension ref="A1:W30"/>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19.3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1261</v>
      </c>
      <c r="B2" s="13" t="s">
        <v>8975</v>
      </c>
      <c r="C2" s="13"/>
      <c r="D2" s="13" t="s">
        <v>400</v>
      </c>
      <c r="E2" s="13">
        <v>50</v>
      </c>
      <c r="F2" s="13" t="s">
        <v>393</v>
      </c>
      <c r="G2" s="30" t="s">
        <v>173</v>
      </c>
      <c r="H2" s="70"/>
      <c r="M2" s="33">
        <f>SUM(COUNTA(H2:H1000))</f>
        <v>0</v>
      </c>
      <c r="O2" s="102"/>
      <c r="P2" s="102"/>
      <c r="Q2" s="102"/>
      <c r="R2" s="102"/>
      <c r="S2" s="102"/>
      <c r="T2" s="102"/>
      <c r="U2" s="102"/>
      <c r="V2" s="102"/>
      <c r="W2" s="102"/>
    </row>
    <row r="3" spans="1:23" ht="13" x14ac:dyDescent="0.15">
      <c r="A3" s="15" t="s">
        <v>1289</v>
      </c>
      <c r="B3" s="16" t="s">
        <v>8975</v>
      </c>
      <c r="C3" s="16"/>
      <c r="D3" s="16" t="s">
        <v>392</v>
      </c>
      <c r="E3" s="16">
        <v>70</v>
      </c>
      <c r="F3" s="16" t="s">
        <v>398</v>
      </c>
      <c r="G3" s="31" t="s">
        <v>177</v>
      </c>
      <c r="H3" s="70"/>
    </row>
    <row r="4" spans="1:23" ht="13" x14ac:dyDescent="0.15">
      <c r="A4" s="15" t="s">
        <v>1279</v>
      </c>
      <c r="B4" s="16" t="s">
        <v>8975</v>
      </c>
      <c r="C4" s="16"/>
      <c r="D4" s="16" t="s">
        <v>392</v>
      </c>
      <c r="E4" s="16">
        <v>120</v>
      </c>
      <c r="F4" s="16" t="s">
        <v>386</v>
      </c>
      <c r="G4" s="31" t="s">
        <v>185</v>
      </c>
      <c r="H4" s="70"/>
    </row>
    <row r="5" spans="1:23" ht="13" x14ac:dyDescent="0.15">
      <c r="A5" s="15" t="s">
        <v>1279</v>
      </c>
      <c r="B5" s="16" t="s">
        <v>8975</v>
      </c>
      <c r="C5" s="16"/>
      <c r="D5" s="16" t="s">
        <v>400</v>
      </c>
      <c r="E5" s="16">
        <v>120</v>
      </c>
      <c r="F5" s="16" t="s">
        <v>386</v>
      </c>
      <c r="G5" s="31" t="s">
        <v>185</v>
      </c>
      <c r="H5" s="70"/>
    </row>
    <row r="6" spans="1:23" ht="13" x14ac:dyDescent="0.15">
      <c r="A6" s="15" t="s">
        <v>8976</v>
      </c>
      <c r="B6" s="16" t="s">
        <v>8975</v>
      </c>
      <c r="C6" s="16"/>
      <c r="D6" s="16" t="s">
        <v>392</v>
      </c>
      <c r="E6" s="16">
        <v>140</v>
      </c>
      <c r="F6" s="16" t="s">
        <v>1853</v>
      </c>
      <c r="G6" s="31" t="s">
        <v>213</v>
      </c>
      <c r="H6" s="70"/>
    </row>
    <row r="7" spans="1:23" ht="13" x14ac:dyDescent="0.15">
      <c r="A7" s="15" t="s">
        <v>1250</v>
      </c>
      <c r="B7" s="16" t="s">
        <v>8975</v>
      </c>
      <c r="C7" s="16"/>
      <c r="D7" s="16" t="s">
        <v>400</v>
      </c>
      <c r="E7" s="16">
        <v>50</v>
      </c>
      <c r="F7" s="16" t="s">
        <v>393</v>
      </c>
      <c r="G7" s="31" t="s">
        <v>173</v>
      </c>
      <c r="H7" s="70"/>
    </row>
    <row r="8" spans="1:23" ht="13" x14ac:dyDescent="0.15">
      <c r="A8" s="15" t="s">
        <v>1380</v>
      </c>
      <c r="B8" s="16" t="s">
        <v>8975</v>
      </c>
      <c r="C8" s="16"/>
      <c r="D8" s="16" t="s">
        <v>400</v>
      </c>
      <c r="E8" s="16">
        <v>80</v>
      </c>
      <c r="F8" s="16" t="s">
        <v>398</v>
      </c>
      <c r="G8" s="31" t="s">
        <v>181</v>
      </c>
      <c r="H8" s="70"/>
    </row>
    <row r="9" spans="1:23" ht="13" x14ac:dyDescent="0.15">
      <c r="A9" s="15" t="s">
        <v>8977</v>
      </c>
      <c r="B9" s="16" t="s">
        <v>8975</v>
      </c>
      <c r="C9" s="16"/>
      <c r="D9" s="16" t="s">
        <v>385</v>
      </c>
      <c r="E9" s="16">
        <v>50</v>
      </c>
      <c r="F9" s="16" t="s">
        <v>393</v>
      </c>
      <c r="G9" s="31" t="s">
        <v>177</v>
      </c>
      <c r="H9" s="70"/>
    </row>
    <row r="10" spans="1:23" ht="13" x14ac:dyDescent="0.15">
      <c r="A10" s="15" t="s">
        <v>543</v>
      </c>
      <c r="B10" s="16" t="s">
        <v>8975</v>
      </c>
      <c r="C10" s="16"/>
      <c r="D10" s="16" t="s">
        <v>385</v>
      </c>
      <c r="E10" s="16">
        <v>60</v>
      </c>
      <c r="F10" s="16" t="s">
        <v>393</v>
      </c>
      <c r="G10" s="31" t="s">
        <v>173</v>
      </c>
      <c r="H10" s="70"/>
    </row>
    <row r="11" spans="1:23" ht="13" x14ac:dyDescent="0.15">
      <c r="A11" s="15" t="s">
        <v>509</v>
      </c>
      <c r="B11" s="16" t="s">
        <v>8975</v>
      </c>
      <c r="C11" s="16"/>
      <c r="D11" s="16" t="s">
        <v>385</v>
      </c>
      <c r="E11" s="16">
        <v>120</v>
      </c>
      <c r="F11" s="16" t="s">
        <v>386</v>
      </c>
      <c r="G11" s="31" t="s">
        <v>181</v>
      </c>
      <c r="H11" s="70"/>
    </row>
    <row r="12" spans="1:23" ht="13" x14ac:dyDescent="0.15">
      <c r="A12" s="15" t="s">
        <v>1864</v>
      </c>
      <c r="B12" s="16" t="s">
        <v>8975</v>
      </c>
      <c r="C12" s="16"/>
      <c r="D12" s="16" t="s">
        <v>385</v>
      </c>
      <c r="E12" s="16">
        <v>70</v>
      </c>
      <c r="F12" s="16" t="s">
        <v>393</v>
      </c>
      <c r="G12" s="31" t="s">
        <v>181</v>
      </c>
      <c r="H12" s="70"/>
    </row>
    <row r="13" spans="1:23" ht="13" x14ac:dyDescent="0.15">
      <c r="A13" s="15" t="s">
        <v>1857</v>
      </c>
      <c r="B13" s="16" t="s">
        <v>8975</v>
      </c>
      <c r="C13" s="16"/>
      <c r="D13" s="16" t="s">
        <v>385</v>
      </c>
      <c r="E13" s="16">
        <v>70</v>
      </c>
      <c r="F13" s="16" t="s">
        <v>393</v>
      </c>
      <c r="G13" s="31" t="s">
        <v>181</v>
      </c>
      <c r="H13" s="70"/>
    </row>
    <row r="14" spans="1:23" ht="13" x14ac:dyDescent="0.15">
      <c r="A14" s="15" t="s">
        <v>405</v>
      </c>
      <c r="B14" s="16" t="s">
        <v>8975</v>
      </c>
      <c r="C14" s="16"/>
      <c r="D14" s="16" t="s">
        <v>385</v>
      </c>
      <c r="E14" s="16">
        <v>90</v>
      </c>
      <c r="F14" s="16" t="s">
        <v>393</v>
      </c>
      <c r="G14" s="31" t="s">
        <v>185</v>
      </c>
      <c r="H14" s="70"/>
    </row>
    <row r="15" spans="1:23" ht="13" x14ac:dyDescent="0.15">
      <c r="A15" s="15" t="s">
        <v>8978</v>
      </c>
      <c r="B15" s="16" t="s">
        <v>8975</v>
      </c>
      <c r="C15" s="16"/>
      <c r="D15" s="16" t="s">
        <v>385</v>
      </c>
      <c r="E15" s="16">
        <v>120</v>
      </c>
      <c r="F15" s="16" t="s">
        <v>1853</v>
      </c>
      <c r="G15" s="31" t="s">
        <v>213</v>
      </c>
      <c r="H15" s="70"/>
    </row>
    <row r="16" spans="1:23" ht="13" x14ac:dyDescent="0.15">
      <c r="A16" s="15" t="s">
        <v>1802</v>
      </c>
      <c r="B16" s="16" t="s">
        <v>8975</v>
      </c>
      <c r="C16" s="16"/>
      <c r="D16" s="16" t="s">
        <v>389</v>
      </c>
      <c r="E16" s="16">
        <v>90</v>
      </c>
      <c r="F16" s="16" t="s">
        <v>393</v>
      </c>
      <c r="G16" s="31" t="s">
        <v>185</v>
      </c>
      <c r="H16" s="70"/>
    </row>
    <row r="17" spans="1:8" ht="13" x14ac:dyDescent="0.15">
      <c r="A17" s="15" t="s">
        <v>8979</v>
      </c>
      <c r="B17" s="16" t="s">
        <v>8975</v>
      </c>
      <c r="C17" s="16"/>
      <c r="D17" s="16" t="s">
        <v>389</v>
      </c>
      <c r="E17" s="16">
        <v>120</v>
      </c>
      <c r="F17" s="16" t="s">
        <v>1853</v>
      </c>
      <c r="G17" s="31" t="s">
        <v>213</v>
      </c>
      <c r="H17" s="70"/>
    </row>
    <row r="18" spans="1:8" ht="13" x14ac:dyDescent="0.15">
      <c r="A18" s="15" t="s">
        <v>1907</v>
      </c>
      <c r="B18" s="16" t="s">
        <v>8975</v>
      </c>
      <c r="C18" s="16"/>
      <c r="D18" s="16" t="s">
        <v>469</v>
      </c>
      <c r="E18" s="16"/>
      <c r="F18" s="16" t="s">
        <v>1069</v>
      </c>
      <c r="G18" s="31" t="s">
        <v>177</v>
      </c>
      <c r="H18" s="70"/>
    </row>
    <row r="19" spans="1:8" ht="13" x14ac:dyDescent="0.15">
      <c r="A19" s="15" t="s">
        <v>1881</v>
      </c>
      <c r="B19" s="16" t="s">
        <v>8975</v>
      </c>
      <c r="C19" s="16"/>
      <c r="D19" s="16" t="s">
        <v>469</v>
      </c>
      <c r="E19" s="16"/>
      <c r="F19" s="16" t="s">
        <v>1069</v>
      </c>
      <c r="G19" s="31" t="s">
        <v>177</v>
      </c>
      <c r="H19" s="70"/>
    </row>
    <row r="20" spans="1:8" ht="13" x14ac:dyDescent="0.15">
      <c r="A20" s="15" t="s">
        <v>1101</v>
      </c>
      <c r="B20" s="16" t="s">
        <v>8975</v>
      </c>
      <c r="C20" s="16"/>
      <c r="D20" s="16" t="s">
        <v>469</v>
      </c>
      <c r="E20" s="16"/>
      <c r="F20" s="16" t="s">
        <v>906</v>
      </c>
      <c r="G20" s="31" t="s">
        <v>177</v>
      </c>
      <c r="H20" s="70"/>
    </row>
    <row r="21" spans="1:8" ht="13" x14ac:dyDescent="0.15">
      <c r="A21" s="15" t="s">
        <v>1981</v>
      </c>
      <c r="B21" s="16" t="s">
        <v>8975</v>
      </c>
      <c r="C21" s="16"/>
      <c r="D21" s="16" t="s">
        <v>469</v>
      </c>
      <c r="E21" s="16"/>
      <c r="F21" s="16" t="s">
        <v>469</v>
      </c>
      <c r="G21" s="31" t="s">
        <v>177</v>
      </c>
      <c r="H21" s="70"/>
    </row>
    <row r="22" spans="1:8" ht="13" x14ac:dyDescent="0.15">
      <c r="A22" s="15" t="s">
        <v>1923</v>
      </c>
      <c r="B22" s="16" t="s">
        <v>8975</v>
      </c>
      <c r="C22" s="16"/>
      <c r="D22" s="16" t="s">
        <v>469</v>
      </c>
      <c r="E22" s="16"/>
      <c r="F22" s="16" t="s">
        <v>469</v>
      </c>
      <c r="G22" s="31" t="s">
        <v>177</v>
      </c>
      <c r="H22" s="70"/>
    </row>
    <row r="23" spans="1:8" ht="13" x14ac:dyDescent="0.15">
      <c r="A23" s="15" t="s">
        <v>1885</v>
      </c>
      <c r="B23" s="16" t="s">
        <v>8975</v>
      </c>
      <c r="C23" s="16"/>
      <c r="D23" s="16" t="s">
        <v>469</v>
      </c>
      <c r="E23" s="16"/>
      <c r="F23" s="16" t="s">
        <v>469</v>
      </c>
      <c r="G23" s="31" t="s">
        <v>177</v>
      </c>
      <c r="H23" s="70"/>
    </row>
    <row r="24" spans="1:8" ht="13" x14ac:dyDescent="0.15">
      <c r="A24" s="15" t="s">
        <v>1264</v>
      </c>
      <c r="B24" s="16" t="s">
        <v>8975</v>
      </c>
      <c r="C24" s="16"/>
      <c r="D24" s="16" t="s">
        <v>469</v>
      </c>
      <c r="E24" s="16"/>
      <c r="F24" s="16" t="s">
        <v>469</v>
      </c>
      <c r="G24" s="31" t="s">
        <v>177</v>
      </c>
      <c r="H24" s="70"/>
    </row>
    <row r="25" spans="1:8" ht="13" x14ac:dyDescent="0.15">
      <c r="A25" s="15" t="s">
        <v>1984</v>
      </c>
      <c r="B25" s="16" t="s">
        <v>8975</v>
      </c>
      <c r="C25" s="16"/>
      <c r="D25" s="16" t="s">
        <v>469</v>
      </c>
      <c r="E25" s="16"/>
      <c r="F25" s="16" t="s">
        <v>469</v>
      </c>
      <c r="G25" s="31" t="s">
        <v>177</v>
      </c>
      <c r="H25" s="70"/>
    </row>
    <row r="26" spans="1:8" ht="13" x14ac:dyDescent="0.15">
      <c r="A26" s="15" t="s">
        <v>1936</v>
      </c>
      <c r="B26" s="16" t="s">
        <v>8975</v>
      </c>
      <c r="C26" s="16"/>
      <c r="D26" s="16" t="s">
        <v>496</v>
      </c>
      <c r="E26" s="16"/>
      <c r="F26" s="16" t="s">
        <v>497</v>
      </c>
      <c r="G26" s="31" t="s">
        <v>177</v>
      </c>
      <c r="H26" s="70"/>
    </row>
    <row r="27" spans="1:8" ht="13" x14ac:dyDescent="0.15">
      <c r="A27" s="15" t="s">
        <v>2073</v>
      </c>
      <c r="B27" s="16" t="s">
        <v>8975</v>
      </c>
      <c r="C27" s="16"/>
      <c r="D27" s="16" t="s">
        <v>496</v>
      </c>
      <c r="E27" s="16"/>
      <c r="F27" s="16" t="s">
        <v>497</v>
      </c>
      <c r="G27" s="31" t="s">
        <v>177</v>
      </c>
      <c r="H27" s="70"/>
    </row>
    <row r="28" spans="1:8" ht="13" x14ac:dyDescent="0.15">
      <c r="A28" s="15" t="s">
        <v>498</v>
      </c>
      <c r="B28" s="16" t="s">
        <v>8975</v>
      </c>
      <c r="C28" s="16"/>
      <c r="D28" s="16" t="s">
        <v>496</v>
      </c>
      <c r="E28" s="16"/>
      <c r="F28" s="16" t="s">
        <v>496</v>
      </c>
      <c r="G28" s="31" t="s">
        <v>8965</v>
      </c>
      <c r="H28" s="70"/>
    </row>
    <row r="29" spans="1:8" ht="13" x14ac:dyDescent="0.15">
      <c r="A29" s="15" t="s">
        <v>502</v>
      </c>
      <c r="B29" s="16" t="s">
        <v>8975</v>
      </c>
      <c r="C29" s="16"/>
      <c r="D29" s="16" t="s">
        <v>496</v>
      </c>
      <c r="E29" s="16"/>
      <c r="F29" s="16" t="s">
        <v>496</v>
      </c>
      <c r="G29" s="31" t="s">
        <v>8965</v>
      </c>
      <c r="H29" s="70"/>
    </row>
    <row r="30" spans="1:8" ht="13" x14ac:dyDescent="0.15">
      <c r="A30" s="15" t="s">
        <v>503</v>
      </c>
      <c r="B30" s="16" t="s">
        <v>8975</v>
      </c>
      <c r="C30" s="16"/>
      <c r="D30" s="16" t="s">
        <v>496</v>
      </c>
      <c r="E30" s="16"/>
      <c r="F30" s="16" t="s">
        <v>496</v>
      </c>
      <c r="G30" s="31" t="s">
        <v>8965</v>
      </c>
      <c r="H30" s="70"/>
    </row>
  </sheetData>
  <sheetProtection selectLockedCells="1" selectUnlockedCells="1"/>
  <mergeCells count="1">
    <mergeCell ref="O1:W1"/>
  </mergeCells>
  <phoneticPr fontId="3" type="noConversion"/>
  <conditionalFormatting sqref="H2:H30">
    <cfRule type="cellIs" dxfId="138" priority="1" stopIfTrue="1" operator="equal">
      <formula>"-"</formula>
    </cfRule>
    <cfRule type="cellIs" dxfId="137" priority="2" stopIfTrue="1" operator="equal">
      <formula>"x"</formula>
    </cfRule>
  </conditionalFormatting>
  <hyperlinks>
    <hyperlink ref="L1" location="'Expansion set Check List'!A1" display="Home" xr:uid="{00000000-0004-0000-C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114">
    <tabColor rgb="FF3399FF"/>
  </sheetPr>
  <dimension ref="A1:W33"/>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9.66406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8980</v>
      </c>
      <c r="B2" s="13" t="s">
        <v>8975</v>
      </c>
      <c r="C2" s="13"/>
      <c r="D2" s="13" t="s">
        <v>858</v>
      </c>
      <c r="E2" s="13">
        <v>80</v>
      </c>
      <c r="F2" s="13" t="s">
        <v>393</v>
      </c>
      <c r="G2" s="30" t="s">
        <v>173</v>
      </c>
      <c r="H2" s="70"/>
      <c r="M2" s="33">
        <f>SUM(COUNTA(H2:H1000))</f>
        <v>0</v>
      </c>
      <c r="O2" s="102"/>
      <c r="P2" s="102"/>
      <c r="Q2" s="102"/>
      <c r="R2" s="102"/>
      <c r="S2" s="102"/>
      <c r="T2" s="102"/>
      <c r="U2" s="102"/>
      <c r="V2" s="102"/>
      <c r="W2" s="102"/>
    </row>
    <row r="3" spans="1:23" ht="13" x14ac:dyDescent="0.15">
      <c r="A3" s="15" t="s">
        <v>8981</v>
      </c>
      <c r="B3" s="16" t="s">
        <v>8975</v>
      </c>
      <c r="C3" s="16"/>
      <c r="D3" s="16" t="s">
        <v>404</v>
      </c>
      <c r="E3" s="16">
        <v>80</v>
      </c>
      <c r="F3" s="16" t="s">
        <v>393</v>
      </c>
      <c r="G3" s="31" t="s">
        <v>185</v>
      </c>
      <c r="H3" s="70"/>
    </row>
    <row r="4" spans="1:23" ht="13" x14ac:dyDescent="0.15">
      <c r="A4" s="15" t="s">
        <v>8982</v>
      </c>
      <c r="B4" s="16" t="s">
        <v>8975</v>
      </c>
      <c r="C4" s="16"/>
      <c r="D4" s="16" t="s">
        <v>404</v>
      </c>
      <c r="E4" s="16">
        <v>110</v>
      </c>
      <c r="F4" s="16" t="s">
        <v>1853</v>
      </c>
      <c r="G4" s="31" t="s">
        <v>213</v>
      </c>
      <c r="H4" s="70"/>
    </row>
    <row r="5" spans="1:23" ht="13" x14ac:dyDescent="0.15">
      <c r="A5" s="15" t="s">
        <v>8983</v>
      </c>
      <c r="B5" s="16" t="s">
        <v>8975</v>
      </c>
      <c r="C5" s="16"/>
      <c r="D5" s="16" t="s">
        <v>385</v>
      </c>
      <c r="E5" s="16">
        <v>90</v>
      </c>
      <c r="F5" s="16" t="s">
        <v>393</v>
      </c>
      <c r="G5" s="31" t="s">
        <v>177</v>
      </c>
      <c r="H5" s="70"/>
    </row>
    <row r="6" spans="1:23" ht="13" x14ac:dyDescent="0.15">
      <c r="A6" s="15" t="s">
        <v>8983</v>
      </c>
      <c r="B6" s="16" t="s">
        <v>8975</v>
      </c>
      <c r="C6" s="16"/>
      <c r="D6" s="16" t="s">
        <v>400</v>
      </c>
      <c r="E6" s="16">
        <v>90</v>
      </c>
      <c r="F6" s="16" t="s">
        <v>393</v>
      </c>
      <c r="G6" s="31" t="s">
        <v>393</v>
      </c>
      <c r="H6" s="70"/>
    </row>
    <row r="7" spans="1:23" ht="13" x14ac:dyDescent="0.15">
      <c r="A7" s="15" t="s">
        <v>8984</v>
      </c>
      <c r="B7" s="16" t="s">
        <v>8975</v>
      </c>
      <c r="C7" s="16"/>
      <c r="D7" s="16" t="s">
        <v>385</v>
      </c>
      <c r="E7" s="16">
        <v>80</v>
      </c>
      <c r="F7" s="16" t="s">
        <v>393</v>
      </c>
      <c r="G7" s="31" t="s">
        <v>173</v>
      </c>
      <c r="H7" s="70"/>
    </row>
    <row r="8" spans="1:23" ht="13" x14ac:dyDescent="0.15">
      <c r="A8" s="15" t="s">
        <v>1857</v>
      </c>
      <c r="B8" s="16" t="s">
        <v>8975</v>
      </c>
      <c r="C8" s="16"/>
      <c r="D8" s="16" t="s">
        <v>385</v>
      </c>
      <c r="E8" s="16">
        <v>70</v>
      </c>
      <c r="F8" s="16" t="s">
        <v>393</v>
      </c>
      <c r="G8" s="31" t="s">
        <v>181</v>
      </c>
      <c r="H8" s="70"/>
    </row>
    <row r="9" spans="1:23" ht="13" x14ac:dyDescent="0.15">
      <c r="A9" s="15" t="s">
        <v>8985</v>
      </c>
      <c r="B9" s="16" t="s">
        <v>8975</v>
      </c>
      <c r="C9" s="16"/>
      <c r="D9" s="16" t="s">
        <v>385</v>
      </c>
      <c r="E9" s="16">
        <v>90</v>
      </c>
      <c r="F9" s="16" t="s">
        <v>1853</v>
      </c>
      <c r="G9" s="31" t="s">
        <v>213</v>
      </c>
      <c r="H9" s="70"/>
    </row>
    <row r="10" spans="1:23" ht="13" x14ac:dyDescent="0.15">
      <c r="A10" s="15" t="s">
        <v>8986</v>
      </c>
      <c r="B10" s="16" t="s">
        <v>8975</v>
      </c>
      <c r="C10" s="16"/>
      <c r="D10" s="16" t="s">
        <v>385</v>
      </c>
      <c r="E10" s="16">
        <v>80</v>
      </c>
      <c r="F10" s="16" t="s">
        <v>393</v>
      </c>
      <c r="G10" s="31" t="s">
        <v>177</v>
      </c>
      <c r="H10" s="70"/>
    </row>
    <row r="11" spans="1:23" ht="13" x14ac:dyDescent="0.15">
      <c r="A11" s="15" t="s">
        <v>1242</v>
      </c>
      <c r="B11" s="16" t="s">
        <v>8975</v>
      </c>
      <c r="C11" s="16"/>
      <c r="D11" s="16" t="s">
        <v>858</v>
      </c>
      <c r="E11" s="16">
        <v>60</v>
      </c>
      <c r="F11" s="16" t="s">
        <v>393</v>
      </c>
      <c r="G11" s="31" t="s">
        <v>177</v>
      </c>
      <c r="H11" s="70"/>
    </row>
    <row r="12" spans="1:23" ht="13" x14ac:dyDescent="0.15">
      <c r="A12" s="15" t="s">
        <v>8977</v>
      </c>
      <c r="B12" s="16" t="s">
        <v>8975</v>
      </c>
      <c r="C12" s="16"/>
      <c r="D12" s="16" t="s">
        <v>385</v>
      </c>
      <c r="E12" s="16">
        <v>50</v>
      </c>
      <c r="F12" s="16" t="s">
        <v>393</v>
      </c>
      <c r="G12" s="31" t="s">
        <v>177</v>
      </c>
      <c r="H12" s="70"/>
    </row>
    <row r="13" spans="1:23" ht="13" x14ac:dyDescent="0.15">
      <c r="A13" s="15" t="s">
        <v>1864</v>
      </c>
      <c r="B13" s="16" t="s">
        <v>8975</v>
      </c>
      <c r="C13" s="16"/>
      <c r="D13" s="16" t="s">
        <v>385</v>
      </c>
      <c r="E13" s="16">
        <v>70</v>
      </c>
      <c r="F13" s="16" t="s">
        <v>393</v>
      </c>
      <c r="G13" s="31" t="s">
        <v>181</v>
      </c>
      <c r="H13" s="70"/>
    </row>
    <row r="14" spans="1:23" ht="13" x14ac:dyDescent="0.15">
      <c r="A14" s="15" t="s">
        <v>552</v>
      </c>
      <c r="B14" s="16" t="s">
        <v>8975</v>
      </c>
      <c r="C14" s="16"/>
      <c r="D14" s="16" t="s">
        <v>392</v>
      </c>
      <c r="E14" s="16">
        <v>60</v>
      </c>
      <c r="F14" s="16" t="s">
        <v>393</v>
      </c>
      <c r="G14" s="31" t="s">
        <v>181</v>
      </c>
      <c r="H14" s="70"/>
    </row>
    <row r="15" spans="1:23" ht="13" x14ac:dyDescent="0.15">
      <c r="A15" s="15" t="s">
        <v>8987</v>
      </c>
      <c r="B15" s="16" t="s">
        <v>8975</v>
      </c>
      <c r="C15" s="16"/>
      <c r="D15" s="16" t="s">
        <v>847</v>
      </c>
      <c r="E15" s="16">
        <v>100</v>
      </c>
      <c r="F15" s="16" t="s">
        <v>393</v>
      </c>
      <c r="G15" s="31" t="s">
        <v>185</v>
      </c>
      <c r="H15" s="70"/>
    </row>
    <row r="16" spans="1:23" ht="13" x14ac:dyDescent="0.15">
      <c r="A16" s="15" t="s">
        <v>8988</v>
      </c>
      <c r="B16" s="16" t="s">
        <v>8975</v>
      </c>
      <c r="C16" s="16"/>
      <c r="D16" s="16" t="s">
        <v>847</v>
      </c>
      <c r="E16" s="16">
        <v>120</v>
      </c>
      <c r="F16" s="16" t="s">
        <v>1853</v>
      </c>
      <c r="G16" s="31" t="s">
        <v>213</v>
      </c>
      <c r="H16" s="70"/>
    </row>
    <row r="17" spans="1:8" ht="13" x14ac:dyDescent="0.15">
      <c r="A17" s="15" t="s">
        <v>8989</v>
      </c>
      <c r="B17" s="16" t="s">
        <v>8975</v>
      </c>
      <c r="C17" s="16"/>
      <c r="D17" s="16" t="s">
        <v>847</v>
      </c>
      <c r="E17" s="16">
        <v>90</v>
      </c>
      <c r="F17" s="16" t="s">
        <v>393</v>
      </c>
      <c r="G17" s="31" t="s">
        <v>177</v>
      </c>
      <c r="H17" s="70"/>
    </row>
    <row r="18" spans="1:8" ht="13" x14ac:dyDescent="0.15">
      <c r="A18" s="15" t="s">
        <v>8990</v>
      </c>
      <c r="B18" s="16" t="s">
        <v>8975</v>
      </c>
      <c r="C18" s="16"/>
      <c r="D18" s="16" t="s">
        <v>400</v>
      </c>
      <c r="E18" s="16">
        <v>80</v>
      </c>
      <c r="F18" s="16" t="s">
        <v>393</v>
      </c>
      <c r="G18" s="31" t="s">
        <v>185</v>
      </c>
      <c r="H18" s="70"/>
    </row>
    <row r="19" spans="1:8" ht="13" x14ac:dyDescent="0.15">
      <c r="A19" s="15" t="s">
        <v>1907</v>
      </c>
      <c r="B19" s="16" t="s">
        <v>8975</v>
      </c>
      <c r="C19" s="16"/>
      <c r="D19" s="16" t="s">
        <v>469</v>
      </c>
      <c r="E19" s="16"/>
      <c r="F19" s="16" t="s">
        <v>1069</v>
      </c>
      <c r="G19" s="31" t="s">
        <v>177</v>
      </c>
      <c r="H19" s="70"/>
    </row>
    <row r="20" spans="1:8" ht="13" x14ac:dyDescent="0.15">
      <c r="A20" s="15" t="s">
        <v>1881</v>
      </c>
      <c r="B20" s="16" t="s">
        <v>8975</v>
      </c>
      <c r="C20" s="16"/>
      <c r="D20" s="16" t="s">
        <v>469</v>
      </c>
      <c r="E20" s="16"/>
      <c r="F20" s="16" t="s">
        <v>1069</v>
      </c>
      <c r="G20" s="31" t="s">
        <v>177</v>
      </c>
      <c r="H20" s="70"/>
    </row>
    <row r="21" spans="1:8" ht="13" x14ac:dyDescent="0.15">
      <c r="A21" s="15" t="s">
        <v>2007</v>
      </c>
      <c r="B21" s="16" t="s">
        <v>8975</v>
      </c>
      <c r="C21" s="16"/>
      <c r="D21" s="16" t="s">
        <v>469</v>
      </c>
      <c r="E21" s="16"/>
      <c r="F21" s="16" t="s">
        <v>1069</v>
      </c>
      <c r="G21" s="31" t="s">
        <v>177</v>
      </c>
      <c r="H21" s="70"/>
    </row>
    <row r="22" spans="1:8" ht="13" x14ac:dyDescent="0.15">
      <c r="A22" s="15" t="s">
        <v>2063</v>
      </c>
      <c r="B22" s="16" t="s">
        <v>8975</v>
      </c>
      <c r="C22" s="16"/>
      <c r="D22" s="16" t="s">
        <v>469</v>
      </c>
      <c r="E22" s="16"/>
      <c r="F22" s="16" t="s">
        <v>1069</v>
      </c>
      <c r="G22" s="31" t="s">
        <v>177</v>
      </c>
      <c r="H22" s="70"/>
    </row>
    <row r="23" spans="1:8" ht="13" x14ac:dyDescent="0.15">
      <c r="A23" s="15" t="s">
        <v>1922</v>
      </c>
      <c r="B23" s="16" t="s">
        <v>8975</v>
      </c>
      <c r="C23" s="16"/>
      <c r="D23" s="16" t="s">
        <v>469</v>
      </c>
      <c r="E23" s="16"/>
      <c r="F23" s="16" t="s">
        <v>721</v>
      </c>
      <c r="G23" s="31" t="s">
        <v>177</v>
      </c>
      <c r="H23" s="70"/>
    </row>
    <row r="24" spans="1:8" ht="13" x14ac:dyDescent="0.15">
      <c r="A24" s="15" t="s">
        <v>1885</v>
      </c>
      <c r="B24" s="16" t="s">
        <v>8975</v>
      </c>
      <c r="C24" s="16"/>
      <c r="D24" s="16" t="s">
        <v>469</v>
      </c>
      <c r="E24" s="16"/>
      <c r="F24" s="16" t="s">
        <v>469</v>
      </c>
      <c r="G24" s="31" t="s">
        <v>177</v>
      </c>
      <c r="H24" s="70"/>
    </row>
    <row r="25" spans="1:8" ht="13" x14ac:dyDescent="0.15">
      <c r="A25" s="15" t="s">
        <v>2015</v>
      </c>
      <c r="B25" s="16" t="s">
        <v>8975</v>
      </c>
      <c r="C25" s="16"/>
      <c r="D25" s="16" t="s">
        <v>469</v>
      </c>
      <c r="E25" s="16"/>
      <c r="F25" s="16" t="s">
        <v>469</v>
      </c>
      <c r="G25" s="31" t="s">
        <v>177</v>
      </c>
      <c r="H25" s="70"/>
    </row>
    <row r="26" spans="1:8" ht="13" x14ac:dyDescent="0.15">
      <c r="A26" s="15" t="s">
        <v>2013</v>
      </c>
      <c r="B26" s="16" t="s">
        <v>8975</v>
      </c>
      <c r="C26" s="16"/>
      <c r="D26" s="16" t="s">
        <v>469</v>
      </c>
      <c r="E26" s="16"/>
      <c r="F26" s="16" t="s">
        <v>469</v>
      </c>
      <c r="G26" s="31" t="s">
        <v>177</v>
      </c>
      <c r="H26" s="70"/>
    </row>
    <row r="27" spans="1:8" ht="13" x14ac:dyDescent="0.15">
      <c r="A27" s="15" t="s">
        <v>2014</v>
      </c>
      <c r="B27" s="16" t="s">
        <v>8975</v>
      </c>
      <c r="C27" s="16"/>
      <c r="D27" s="16" t="s">
        <v>469</v>
      </c>
      <c r="E27" s="16"/>
      <c r="F27" s="16" t="s">
        <v>469</v>
      </c>
      <c r="G27" s="31" t="s">
        <v>177</v>
      </c>
      <c r="H27" s="70"/>
    </row>
    <row r="28" spans="1:8" ht="13" x14ac:dyDescent="0.15">
      <c r="A28" s="15" t="s">
        <v>2070</v>
      </c>
      <c r="B28" s="16" t="s">
        <v>8975</v>
      </c>
      <c r="C28" s="16"/>
      <c r="D28" s="16" t="s">
        <v>469</v>
      </c>
      <c r="E28" s="16"/>
      <c r="F28" s="16" t="s">
        <v>469</v>
      </c>
      <c r="G28" s="31" t="s">
        <v>177</v>
      </c>
      <c r="H28" s="70"/>
    </row>
    <row r="29" spans="1:8" ht="13" x14ac:dyDescent="0.15">
      <c r="A29" s="15" t="s">
        <v>2008</v>
      </c>
      <c r="B29" s="16" t="s">
        <v>8975</v>
      </c>
      <c r="C29" s="16"/>
      <c r="D29" s="16" t="s">
        <v>469</v>
      </c>
      <c r="E29" s="16"/>
      <c r="F29" s="16" t="s">
        <v>721</v>
      </c>
      <c r="G29" s="31" t="s">
        <v>177</v>
      </c>
      <c r="H29" s="70"/>
    </row>
    <row r="30" spans="1:8" ht="13" x14ac:dyDescent="0.15">
      <c r="A30" s="15" t="s">
        <v>2072</v>
      </c>
      <c r="B30" s="16" t="s">
        <v>8975</v>
      </c>
      <c r="C30" s="16"/>
      <c r="D30" s="16" t="s">
        <v>496</v>
      </c>
      <c r="E30" s="16"/>
      <c r="F30" s="16" t="s">
        <v>497</v>
      </c>
      <c r="G30" s="31" t="s">
        <v>177</v>
      </c>
      <c r="H30" s="70"/>
    </row>
    <row r="31" spans="1:8" ht="13" x14ac:dyDescent="0.15">
      <c r="A31" s="15" t="s">
        <v>924</v>
      </c>
      <c r="B31" s="16" t="s">
        <v>8975</v>
      </c>
      <c r="C31" s="16"/>
      <c r="D31" s="16" t="s">
        <v>496</v>
      </c>
      <c r="E31" s="16"/>
      <c r="F31" s="16" t="s">
        <v>496</v>
      </c>
      <c r="G31" s="31" t="s">
        <v>8965</v>
      </c>
      <c r="H31" s="70"/>
    </row>
    <row r="32" spans="1:8" ht="13" x14ac:dyDescent="0.15">
      <c r="A32" s="15" t="s">
        <v>501</v>
      </c>
      <c r="B32" s="16" t="s">
        <v>8975</v>
      </c>
      <c r="C32" s="16"/>
      <c r="D32" s="16" t="s">
        <v>496</v>
      </c>
      <c r="E32" s="16"/>
      <c r="F32" s="16" t="s">
        <v>496</v>
      </c>
      <c r="G32" s="31" t="s">
        <v>8965</v>
      </c>
      <c r="H32" s="70"/>
    </row>
    <row r="33" spans="1:8" ht="13" x14ac:dyDescent="0.15">
      <c r="A33" s="15" t="s">
        <v>502</v>
      </c>
      <c r="B33" s="16" t="s">
        <v>8975</v>
      </c>
      <c r="C33" s="16"/>
      <c r="D33" s="16" t="s">
        <v>496</v>
      </c>
      <c r="E33" s="16"/>
      <c r="F33" s="16" t="s">
        <v>496</v>
      </c>
      <c r="G33" s="31" t="s">
        <v>8965</v>
      </c>
      <c r="H33" s="70"/>
    </row>
  </sheetData>
  <sheetProtection selectLockedCells="1" selectUnlockedCells="1"/>
  <mergeCells count="1">
    <mergeCell ref="O1:W1"/>
  </mergeCells>
  <phoneticPr fontId="3" type="noConversion"/>
  <conditionalFormatting sqref="H2:H33">
    <cfRule type="cellIs" dxfId="136" priority="1" stopIfTrue="1" operator="equal">
      <formula>"-"</formula>
    </cfRule>
    <cfRule type="cellIs" dxfId="135" priority="2" stopIfTrue="1" operator="equal">
      <formula>"x"</formula>
    </cfRule>
  </conditionalFormatting>
  <hyperlinks>
    <hyperlink ref="L1" location="'Expansion set Check List'!A1" display="Home" xr:uid="{00000000-0004-0000-C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115">
    <tabColor rgb="FF3399FF"/>
  </sheetPr>
  <dimension ref="A1:W25"/>
  <sheetViews>
    <sheetView zoomScaleSheetLayoutView="10" workbookViewId="0">
      <pane ySplit="1" topLeftCell="A2" activePane="bottomLeft" state="frozen"/>
      <selection pane="bottomLeft"/>
    </sheetView>
  </sheetViews>
  <sheetFormatPr baseColWidth="10" defaultColWidth="0" defaultRowHeight="13.25" customHeight="1" x14ac:dyDescent="0.15"/>
  <cols>
    <col min="1" max="1" width="37.5" customWidth="1"/>
    <col min="2" max="2" width="9.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8986</v>
      </c>
      <c r="B2" s="13" t="s">
        <v>8975</v>
      </c>
      <c r="C2" s="13"/>
      <c r="D2" s="13" t="s">
        <v>385</v>
      </c>
      <c r="E2" s="13">
        <v>80</v>
      </c>
      <c r="F2" s="13" t="s">
        <v>393</v>
      </c>
      <c r="G2" s="30" t="s">
        <v>177</v>
      </c>
      <c r="H2" s="70"/>
      <c r="M2" s="33">
        <f>SUM(COUNTA(H2:H1000))</f>
        <v>0</v>
      </c>
      <c r="O2" s="102"/>
      <c r="P2" s="102"/>
      <c r="Q2" s="102"/>
      <c r="R2" s="102"/>
      <c r="S2" s="102"/>
      <c r="T2" s="102"/>
      <c r="U2" s="102"/>
      <c r="V2" s="102"/>
      <c r="W2" s="102"/>
    </row>
    <row r="3" spans="1:23" ht="13" x14ac:dyDescent="0.15">
      <c r="A3" s="15" t="s">
        <v>8977</v>
      </c>
      <c r="B3" s="16" t="s">
        <v>8975</v>
      </c>
      <c r="C3" s="16"/>
      <c r="D3" s="16" t="s">
        <v>385</v>
      </c>
      <c r="E3" s="16">
        <v>50</v>
      </c>
      <c r="F3" s="16" t="s">
        <v>393</v>
      </c>
      <c r="G3" s="31" t="s">
        <v>177</v>
      </c>
      <c r="H3" s="70"/>
    </row>
    <row r="4" spans="1:23" ht="13" x14ac:dyDescent="0.15">
      <c r="A4" s="15" t="s">
        <v>1864</v>
      </c>
      <c r="B4" s="16" t="s">
        <v>8975</v>
      </c>
      <c r="C4" s="16"/>
      <c r="D4" s="16" t="s">
        <v>385</v>
      </c>
      <c r="E4" s="16">
        <v>70</v>
      </c>
      <c r="F4" s="16" t="s">
        <v>393</v>
      </c>
      <c r="G4" s="31" t="s">
        <v>181</v>
      </c>
      <c r="H4" s="70"/>
    </row>
    <row r="5" spans="1:23" ht="13" x14ac:dyDescent="0.15">
      <c r="A5" s="15" t="s">
        <v>1250</v>
      </c>
      <c r="B5" s="16" t="s">
        <v>8975</v>
      </c>
      <c r="C5" s="16"/>
      <c r="D5" s="16" t="s">
        <v>400</v>
      </c>
      <c r="E5" s="16">
        <v>50</v>
      </c>
      <c r="F5" s="16" t="s">
        <v>393</v>
      </c>
      <c r="G5" s="31" t="s">
        <v>173</v>
      </c>
      <c r="H5" s="70"/>
    </row>
    <row r="6" spans="1:23" ht="13" x14ac:dyDescent="0.15">
      <c r="A6" s="15" t="s">
        <v>1380</v>
      </c>
      <c r="B6" s="16" t="s">
        <v>8975</v>
      </c>
      <c r="C6" s="16"/>
      <c r="D6" s="16" t="s">
        <v>400</v>
      </c>
      <c r="E6" s="16">
        <v>80</v>
      </c>
      <c r="F6" s="16" t="s">
        <v>398</v>
      </c>
      <c r="G6" s="31" t="s">
        <v>181</v>
      </c>
      <c r="H6" s="70"/>
    </row>
    <row r="7" spans="1:23" ht="13" x14ac:dyDescent="0.15">
      <c r="A7" s="15" t="s">
        <v>1246</v>
      </c>
      <c r="B7" s="16" t="s">
        <v>8975</v>
      </c>
      <c r="C7" s="16"/>
      <c r="D7" s="16" t="s">
        <v>385</v>
      </c>
      <c r="E7" s="16">
        <v>80</v>
      </c>
      <c r="F7" s="16" t="s">
        <v>393</v>
      </c>
      <c r="G7" s="31" t="s">
        <v>177</v>
      </c>
      <c r="H7" s="70"/>
    </row>
    <row r="8" spans="1:23" ht="13" x14ac:dyDescent="0.15">
      <c r="A8" s="15" t="s">
        <v>543</v>
      </c>
      <c r="B8" s="16" t="s">
        <v>8975</v>
      </c>
      <c r="C8" s="16"/>
      <c r="D8" s="16" t="s">
        <v>385</v>
      </c>
      <c r="E8" s="16">
        <v>60</v>
      </c>
      <c r="F8" s="16" t="s">
        <v>393</v>
      </c>
      <c r="G8" s="31" t="s">
        <v>173</v>
      </c>
      <c r="H8" s="70"/>
    </row>
    <row r="9" spans="1:23" ht="13" x14ac:dyDescent="0.15">
      <c r="A9" s="15" t="s">
        <v>526</v>
      </c>
      <c r="B9" s="16" t="s">
        <v>8975</v>
      </c>
      <c r="C9" s="16"/>
      <c r="D9" s="16" t="s">
        <v>385</v>
      </c>
      <c r="E9" s="16">
        <v>80</v>
      </c>
      <c r="F9" s="16" t="s">
        <v>398</v>
      </c>
      <c r="G9" s="31" t="s">
        <v>173</v>
      </c>
      <c r="H9" s="70"/>
    </row>
    <row r="10" spans="1:23" ht="13" x14ac:dyDescent="0.15">
      <c r="A10" s="15" t="s">
        <v>509</v>
      </c>
      <c r="B10" s="16" t="s">
        <v>8975</v>
      </c>
      <c r="C10" s="16"/>
      <c r="D10" s="16" t="s">
        <v>385</v>
      </c>
      <c r="E10" s="16">
        <v>120</v>
      </c>
      <c r="F10" s="16" t="s">
        <v>386</v>
      </c>
      <c r="G10" s="31" t="s">
        <v>181</v>
      </c>
      <c r="H10" s="70"/>
    </row>
    <row r="11" spans="1:23" ht="13" x14ac:dyDescent="0.15">
      <c r="A11" s="15" t="s">
        <v>448</v>
      </c>
      <c r="B11" s="16" t="s">
        <v>8975</v>
      </c>
      <c r="C11" s="16"/>
      <c r="D11" s="16" t="s">
        <v>385</v>
      </c>
      <c r="E11" s="16">
        <v>50</v>
      </c>
      <c r="F11" s="16" t="s">
        <v>393</v>
      </c>
      <c r="G11" s="31" t="s">
        <v>173</v>
      </c>
      <c r="H11" s="70"/>
    </row>
    <row r="12" spans="1:23" ht="13" x14ac:dyDescent="0.15">
      <c r="A12" s="15" t="s">
        <v>426</v>
      </c>
      <c r="B12" s="16" t="s">
        <v>8975</v>
      </c>
      <c r="C12" s="16"/>
      <c r="D12" s="16" t="s">
        <v>385</v>
      </c>
      <c r="E12" s="16">
        <v>80</v>
      </c>
      <c r="F12" s="16" t="s">
        <v>398</v>
      </c>
      <c r="G12" s="31" t="s">
        <v>177</v>
      </c>
      <c r="H12" s="70"/>
    </row>
    <row r="13" spans="1:23" ht="13" x14ac:dyDescent="0.15">
      <c r="A13" s="15" t="s">
        <v>554</v>
      </c>
      <c r="B13" s="16" t="s">
        <v>8975</v>
      </c>
      <c r="C13" s="16"/>
      <c r="D13" s="16" t="s">
        <v>385</v>
      </c>
      <c r="E13" s="16">
        <v>110</v>
      </c>
      <c r="F13" s="16" t="s">
        <v>386</v>
      </c>
      <c r="G13" s="31" t="s">
        <v>181</v>
      </c>
      <c r="H13" s="70"/>
    </row>
    <row r="14" spans="1:23" ht="13" x14ac:dyDescent="0.15">
      <c r="A14" s="15" t="s">
        <v>2015</v>
      </c>
      <c r="B14" s="16" t="s">
        <v>8975</v>
      </c>
      <c r="C14" s="16"/>
      <c r="D14" s="16" t="s">
        <v>469</v>
      </c>
      <c r="E14" s="16"/>
      <c r="F14" s="16" t="s">
        <v>469</v>
      </c>
      <c r="G14" s="31" t="s">
        <v>177</v>
      </c>
      <c r="H14" s="70"/>
    </row>
    <row r="15" spans="1:23" ht="13" x14ac:dyDescent="0.15">
      <c r="A15" s="15" t="s">
        <v>2006</v>
      </c>
      <c r="B15" s="16" t="s">
        <v>8975</v>
      </c>
      <c r="C15" s="16"/>
      <c r="D15" s="16" t="s">
        <v>469</v>
      </c>
      <c r="E15" s="16"/>
      <c r="F15" s="16" t="s">
        <v>721</v>
      </c>
      <c r="G15" s="31" t="s">
        <v>177</v>
      </c>
      <c r="H15" s="70"/>
    </row>
    <row r="16" spans="1:23" ht="13" x14ac:dyDescent="0.15">
      <c r="A16" s="15" t="s">
        <v>1885</v>
      </c>
      <c r="B16" s="16" t="s">
        <v>8975</v>
      </c>
      <c r="C16" s="16"/>
      <c r="D16" s="16" t="s">
        <v>469</v>
      </c>
      <c r="E16" s="16"/>
      <c r="F16" s="16" t="s">
        <v>469</v>
      </c>
      <c r="G16" s="31" t="s">
        <v>177</v>
      </c>
      <c r="H16" s="70"/>
    </row>
    <row r="17" spans="1:8" ht="13" x14ac:dyDescent="0.15">
      <c r="A17" s="15" t="s">
        <v>834</v>
      </c>
      <c r="B17" s="16" t="s">
        <v>8975</v>
      </c>
      <c r="C17" s="16"/>
      <c r="D17" s="16" t="s">
        <v>469</v>
      </c>
      <c r="E17" s="16"/>
      <c r="F17" s="16" t="s">
        <v>469</v>
      </c>
      <c r="G17" s="31" t="s">
        <v>177</v>
      </c>
      <c r="H17" s="70"/>
    </row>
    <row r="18" spans="1:8" ht="13" x14ac:dyDescent="0.15">
      <c r="A18" s="15" t="s">
        <v>1907</v>
      </c>
      <c r="B18" s="16" t="s">
        <v>8975</v>
      </c>
      <c r="C18" s="16"/>
      <c r="D18" s="16" t="s">
        <v>469</v>
      </c>
      <c r="E18" s="16"/>
      <c r="F18" s="16" t="s">
        <v>1069</v>
      </c>
      <c r="G18" s="31" t="s">
        <v>177</v>
      </c>
      <c r="H18" s="70"/>
    </row>
    <row r="19" spans="1:8" ht="13" x14ac:dyDescent="0.15">
      <c r="A19" s="15" t="s">
        <v>1848</v>
      </c>
      <c r="B19" s="16" t="s">
        <v>8975</v>
      </c>
      <c r="C19" s="16"/>
      <c r="D19" s="16" t="s">
        <v>469</v>
      </c>
      <c r="E19" s="16"/>
      <c r="F19" s="16" t="s">
        <v>469</v>
      </c>
      <c r="G19" s="31" t="s">
        <v>177</v>
      </c>
      <c r="H19" s="70"/>
    </row>
    <row r="20" spans="1:8" ht="13" x14ac:dyDescent="0.15">
      <c r="A20" s="15" t="s">
        <v>1981</v>
      </c>
      <c r="B20" s="16" t="s">
        <v>8975</v>
      </c>
      <c r="C20" s="16"/>
      <c r="D20" s="16" t="s">
        <v>469</v>
      </c>
      <c r="E20" s="16"/>
      <c r="F20" s="16" t="s">
        <v>469</v>
      </c>
      <c r="G20" s="31" t="s">
        <v>177</v>
      </c>
      <c r="H20" s="70"/>
    </row>
    <row r="21" spans="1:8" ht="13" x14ac:dyDescent="0.15">
      <c r="A21" s="15" t="s">
        <v>2010</v>
      </c>
      <c r="B21" s="16" t="s">
        <v>8975</v>
      </c>
      <c r="C21" s="16"/>
      <c r="D21" s="16" t="s">
        <v>469</v>
      </c>
      <c r="E21" s="16"/>
      <c r="F21" s="16" t="s">
        <v>1069</v>
      </c>
      <c r="G21" s="31" t="s">
        <v>177</v>
      </c>
      <c r="H21" s="70"/>
    </row>
    <row r="22" spans="1:8" ht="13" x14ac:dyDescent="0.15">
      <c r="A22" s="15" t="s">
        <v>1264</v>
      </c>
      <c r="B22" s="16" t="s">
        <v>8975</v>
      </c>
      <c r="C22" s="16"/>
      <c r="D22" s="16" t="s">
        <v>469</v>
      </c>
      <c r="E22" s="16"/>
      <c r="F22" s="16" t="s">
        <v>469</v>
      </c>
      <c r="G22" s="31" t="s">
        <v>177</v>
      </c>
      <c r="H22" s="70"/>
    </row>
    <row r="23" spans="1:8" ht="13" x14ac:dyDescent="0.15">
      <c r="A23" s="15" t="s">
        <v>1881</v>
      </c>
      <c r="B23" s="16" t="s">
        <v>8975</v>
      </c>
      <c r="C23" s="16"/>
      <c r="D23" s="16" t="s">
        <v>469</v>
      </c>
      <c r="E23" s="16"/>
      <c r="F23" s="16" t="s">
        <v>1069</v>
      </c>
      <c r="G23" s="31" t="s">
        <v>177</v>
      </c>
      <c r="H23" s="70"/>
    </row>
    <row r="24" spans="1:8" ht="13" x14ac:dyDescent="0.15">
      <c r="A24" s="15" t="s">
        <v>1936</v>
      </c>
      <c r="B24" s="16" t="s">
        <v>8975</v>
      </c>
      <c r="C24" s="16"/>
      <c r="D24" s="16" t="s">
        <v>496</v>
      </c>
      <c r="E24" s="16"/>
      <c r="F24" s="16" t="s">
        <v>497</v>
      </c>
      <c r="G24" s="31" t="s">
        <v>177</v>
      </c>
      <c r="H24" s="70"/>
    </row>
    <row r="25" spans="1:8" ht="13" x14ac:dyDescent="0.15">
      <c r="A25" s="15" t="s">
        <v>502</v>
      </c>
      <c r="B25" s="16" t="s">
        <v>8975</v>
      </c>
      <c r="C25" s="16"/>
      <c r="D25" s="16" t="s">
        <v>496</v>
      </c>
      <c r="E25" s="16"/>
      <c r="F25" s="16" t="s">
        <v>496</v>
      </c>
      <c r="G25" s="31" t="s">
        <v>8965</v>
      </c>
      <c r="H25" s="70"/>
    </row>
  </sheetData>
  <sheetProtection selectLockedCells="1" selectUnlockedCells="1"/>
  <mergeCells count="1">
    <mergeCell ref="O1:W1"/>
  </mergeCells>
  <phoneticPr fontId="3" type="noConversion"/>
  <conditionalFormatting sqref="H2:H25">
    <cfRule type="cellIs" dxfId="134" priority="1" stopIfTrue="1" operator="equal">
      <formula>"-"</formula>
    </cfRule>
    <cfRule type="cellIs" dxfId="133" priority="2" stopIfTrue="1" operator="equal">
      <formula>"x"</formula>
    </cfRule>
  </conditionalFormatting>
  <hyperlinks>
    <hyperlink ref="L1" location="'Expansion set Check List'!A1" display="Home" xr:uid="{00000000-0004-0000-C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138">
    <tabColor rgb="FF3399FF"/>
  </sheetPr>
  <dimension ref="A1:W28"/>
  <sheetViews>
    <sheetView workbookViewId="0">
      <pane ySplit="1" topLeftCell="A2" activePane="bottomLeft" state="frozen"/>
      <selection pane="bottomLeft"/>
    </sheetView>
  </sheetViews>
  <sheetFormatPr baseColWidth="10" defaultColWidth="0" defaultRowHeight="13.25" customHeight="1" x14ac:dyDescent="0.15"/>
  <cols>
    <col min="1" max="1" width="39.3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413</v>
      </c>
      <c r="B2" s="13" t="s">
        <v>8975</v>
      </c>
      <c r="C2" s="13"/>
      <c r="D2" s="13" t="s">
        <v>407</v>
      </c>
      <c r="E2" s="13">
        <v>110</v>
      </c>
      <c r="F2" s="13" t="s">
        <v>386</v>
      </c>
      <c r="G2" s="30" t="s">
        <v>181</v>
      </c>
      <c r="H2" s="70"/>
      <c r="M2" s="33">
        <f>SUM(COUNTA(H2:H1000))</f>
        <v>0</v>
      </c>
      <c r="O2" s="102"/>
      <c r="P2" s="102"/>
      <c r="Q2" s="102"/>
      <c r="R2" s="102"/>
      <c r="S2" s="102"/>
      <c r="T2" s="102"/>
      <c r="U2" s="102"/>
      <c r="V2" s="102"/>
      <c r="W2" s="102"/>
    </row>
    <row r="3" spans="1:23" ht="13" x14ac:dyDescent="0.15">
      <c r="A3" s="15" t="s">
        <v>413</v>
      </c>
      <c r="B3" s="16" t="s">
        <v>8975</v>
      </c>
      <c r="C3" s="16"/>
      <c r="D3" s="16" t="s">
        <v>407</v>
      </c>
      <c r="E3" s="16">
        <v>110</v>
      </c>
      <c r="F3" s="16" t="s">
        <v>386</v>
      </c>
      <c r="G3" s="31" t="s">
        <v>181</v>
      </c>
      <c r="H3" s="70"/>
    </row>
    <row r="4" spans="1:23" ht="13" x14ac:dyDescent="0.15">
      <c r="A4" s="15" t="s">
        <v>430</v>
      </c>
      <c r="B4" s="16" t="s">
        <v>8975</v>
      </c>
      <c r="C4" s="16"/>
      <c r="D4" s="16" t="s">
        <v>407</v>
      </c>
      <c r="E4" s="16">
        <v>80</v>
      </c>
      <c r="F4" s="16" t="s">
        <v>398</v>
      </c>
      <c r="G4" s="31" t="s">
        <v>173</v>
      </c>
      <c r="H4" s="70"/>
    </row>
    <row r="5" spans="1:23" ht="13" x14ac:dyDescent="0.15">
      <c r="A5" s="15" t="s">
        <v>467</v>
      </c>
      <c r="B5" s="16" t="s">
        <v>8975</v>
      </c>
      <c r="C5" s="16"/>
      <c r="D5" s="16" t="s">
        <v>407</v>
      </c>
      <c r="E5" s="16">
        <v>50</v>
      </c>
      <c r="F5" s="16" t="s">
        <v>393</v>
      </c>
      <c r="G5" s="31" t="s">
        <v>173</v>
      </c>
      <c r="H5" s="70"/>
    </row>
    <row r="6" spans="1:23" ht="13" x14ac:dyDescent="0.15">
      <c r="A6" s="15" t="s">
        <v>8981</v>
      </c>
      <c r="B6" s="16" t="s">
        <v>8975</v>
      </c>
      <c r="C6" s="16"/>
      <c r="D6" s="16" t="s">
        <v>404</v>
      </c>
      <c r="E6" s="16">
        <v>80</v>
      </c>
      <c r="F6" s="16" t="s">
        <v>393</v>
      </c>
      <c r="G6" s="31" t="s">
        <v>185</v>
      </c>
      <c r="H6" s="70"/>
    </row>
    <row r="7" spans="1:23" ht="13" x14ac:dyDescent="0.15">
      <c r="A7" s="15" t="s">
        <v>8982</v>
      </c>
      <c r="B7" s="16" t="s">
        <v>8975</v>
      </c>
      <c r="C7" s="16"/>
      <c r="D7" s="16" t="s">
        <v>404</v>
      </c>
      <c r="E7" s="16">
        <v>110</v>
      </c>
      <c r="F7" s="16" t="s">
        <v>1853</v>
      </c>
      <c r="G7" s="31" t="s">
        <v>213</v>
      </c>
      <c r="H7" s="70"/>
    </row>
    <row r="8" spans="1:23" ht="13" x14ac:dyDescent="0.15">
      <c r="A8" s="15" t="s">
        <v>1380</v>
      </c>
      <c r="B8" s="16" t="s">
        <v>8975</v>
      </c>
      <c r="C8" s="16"/>
      <c r="D8" s="16" t="s">
        <v>400</v>
      </c>
      <c r="E8" s="16">
        <v>80</v>
      </c>
      <c r="F8" s="16" t="s">
        <v>398</v>
      </c>
      <c r="G8" s="31" t="s">
        <v>181</v>
      </c>
      <c r="H8" s="70"/>
    </row>
    <row r="9" spans="1:23" ht="13" x14ac:dyDescent="0.15">
      <c r="A9" s="15" t="s">
        <v>1250</v>
      </c>
      <c r="B9" s="16" t="s">
        <v>8975</v>
      </c>
      <c r="C9" s="16"/>
      <c r="D9" s="16" t="s">
        <v>400</v>
      </c>
      <c r="E9" s="16">
        <v>50</v>
      </c>
      <c r="F9" s="16" t="s">
        <v>393</v>
      </c>
      <c r="G9" s="31" t="s">
        <v>173</v>
      </c>
      <c r="H9" s="70"/>
    </row>
    <row r="10" spans="1:23" ht="13" x14ac:dyDescent="0.15">
      <c r="A10" s="15" t="s">
        <v>8977</v>
      </c>
      <c r="B10" s="16" t="s">
        <v>8975</v>
      </c>
      <c r="C10" s="16"/>
      <c r="D10" s="16" t="s">
        <v>385</v>
      </c>
      <c r="E10" s="16">
        <v>50</v>
      </c>
      <c r="F10" s="16" t="s">
        <v>393</v>
      </c>
      <c r="G10" s="31" t="s">
        <v>177</v>
      </c>
      <c r="H10" s="70"/>
    </row>
    <row r="11" spans="1:23" ht="13" x14ac:dyDescent="0.15">
      <c r="A11" s="15" t="s">
        <v>1857</v>
      </c>
      <c r="B11" s="16" t="s">
        <v>8975</v>
      </c>
      <c r="C11" s="16"/>
      <c r="D11" s="16" t="s">
        <v>385</v>
      </c>
      <c r="E11" s="16">
        <v>70</v>
      </c>
      <c r="F11" s="16" t="s">
        <v>393</v>
      </c>
      <c r="G11" s="31" t="s">
        <v>181</v>
      </c>
      <c r="H11" s="70"/>
    </row>
    <row r="12" spans="1:23" ht="13" x14ac:dyDescent="0.15">
      <c r="A12" s="15" t="s">
        <v>8986</v>
      </c>
      <c r="B12" s="16" t="s">
        <v>8975</v>
      </c>
      <c r="C12" s="16"/>
      <c r="D12" s="16" t="s">
        <v>385</v>
      </c>
      <c r="E12" s="16">
        <v>80</v>
      </c>
      <c r="F12" s="16" t="s">
        <v>393</v>
      </c>
      <c r="G12" s="31" t="s">
        <v>177</v>
      </c>
      <c r="H12" s="70"/>
    </row>
    <row r="13" spans="1:23" ht="13" x14ac:dyDescent="0.15">
      <c r="A13" s="15" t="s">
        <v>1835</v>
      </c>
      <c r="B13" s="16" t="s">
        <v>8975</v>
      </c>
      <c r="C13" s="16"/>
      <c r="D13" s="16" t="s">
        <v>392</v>
      </c>
      <c r="E13" s="16">
        <v>60</v>
      </c>
      <c r="F13" s="16" t="s">
        <v>393</v>
      </c>
      <c r="G13" s="31" t="s">
        <v>173</v>
      </c>
      <c r="H13" s="70"/>
    </row>
    <row r="14" spans="1:23" ht="13" x14ac:dyDescent="0.15">
      <c r="A14" s="15" t="s">
        <v>1907</v>
      </c>
      <c r="B14" s="16" t="s">
        <v>8975</v>
      </c>
      <c r="C14" s="16"/>
      <c r="D14" s="16" t="s">
        <v>469</v>
      </c>
      <c r="E14" s="16"/>
      <c r="F14" s="16" t="s">
        <v>1069</v>
      </c>
      <c r="G14" s="31" t="s">
        <v>177</v>
      </c>
      <c r="H14" s="70"/>
    </row>
    <row r="15" spans="1:23" ht="13" x14ac:dyDescent="0.15">
      <c r="A15" s="15" t="s">
        <v>1881</v>
      </c>
      <c r="B15" s="16" t="s">
        <v>8975</v>
      </c>
      <c r="C15" s="16"/>
      <c r="D15" s="16" t="s">
        <v>469</v>
      </c>
      <c r="E15" s="16"/>
      <c r="F15" s="16" t="s">
        <v>1069</v>
      </c>
      <c r="G15" s="31" t="s">
        <v>177</v>
      </c>
      <c r="H15" s="70"/>
    </row>
    <row r="16" spans="1:23" ht="13" x14ac:dyDescent="0.15">
      <c r="A16" s="15" t="s">
        <v>2007</v>
      </c>
      <c r="B16" s="16" t="s">
        <v>8975</v>
      </c>
      <c r="C16" s="16"/>
      <c r="D16" s="16" t="s">
        <v>469</v>
      </c>
      <c r="E16" s="16"/>
      <c r="F16" s="16" t="s">
        <v>1069</v>
      </c>
      <c r="G16" s="31" t="s">
        <v>177</v>
      </c>
      <c r="H16" s="70"/>
    </row>
    <row r="17" spans="1:8" ht="13" x14ac:dyDescent="0.15">
      <c r="A17" s="15" t="s">
        <v>1965</v>
      </c>
      <c r="B17" s="16" t="s">
        <v>8975</v>
      </c>
      <c r="C17" s="16"/>
      <c r="D17" s="16" t="s">
        <v>469</v>
      </c>
      <c r="E17" s="16"/>
      <c r="F17" s="16" t="s">
        <v>1069</v>
      </c>
      <c r="G17" s="31" t="s">
        <v>177</v>
      </c>
      <c r="H17" s="70"/>
    </row>
    <row r="18" spans="1:8" ht="13" x14ac:dyDescent="0.15">
      <c r="A18" s="15" t="s">
        <v>1264</v>
      </c>
      <c r="B18" s="16" t="s">
        <v>8975</v>
      </c>
      <c r="C18" s="16"/>
      <c r="D18" s="16" t="s">
        <v>469</v>
      </c>
      <c r="E18" s="16"/>
      <c r="F18" s="16" t="s">
        <v>469</v>
      </c>
      <c r="G18" s="31" t="s">
        <v>177</v>
      </c>
      <c r="H18" s="70"/>
    </row>
    <row r="19" spans="1:8" ht="13" x14ac:dyDescent="0.15">
      <c r="A19" s="15" t="s">
        <v>2015</v>
      </c>
      <c r="B19" s="16" t="s">
        <v>8975</v>
      </c>
      <c r="C19" s="16"/>
      <c r="D19" s="16" t="s">
        <v>469</v>
      </c>
      <c r="E19" s="16"/>
      <c r="F19" s="16" t="s">
        <v>469</v>
      </c>
      <c r="G19" s="31" t="s">
        <v>177</v>
      </c>
      <c r="H19" s="70"/>
    </row>
    <row r="20" spans="1:8" ht="13" x14ac:dyDescent="0.15">
      <c r="A20" s="15" t="s">
        <v>834</v>
      </c>
      <c r="B20" s="16" t="s">
        <v>8975</v>
      </c>
      <c r="C20" s="16"/>
      <c r="D20" s="16" t="s">
        <v>469</v>
      </c>
      <c r="E20" s="16"/>
      <c r="F20" s="16" t="s">
        <v>469</v>
      </c>
      <c r="G20" s="31" t="s">
        <v>177</v>
      </c>
      <c r="H20" s="70"/>
    </row>
    <row r="21" spans="1:8" ht="13" x14ac:dyDescent="0.15">
      <c r="A21" s="15" t="s">
        <v>2013</v>
      </c>
      <c r="B21" s="16" t="s">
        <v>8975</v>
      </c>
      <c r="C21" s="16"/>
      <c r="D21" s="16" t="s">
        <v>469</v>
      </c>
      <c r="E21" s="16"/>
      <c r="F21" s="16" t="s">
        <v>469</v>
      </c>
      <c r="G21" s="31" t="s">
        <v>177</v>
      </c>
      <c r="H21" s="70"/>
    </row>
    <row r="22" spans="1:8" ht="13" x14ac:dyDescent="0.15">
      <c r="A22" s="15" t="s">
        <v>1885</v>
      </c>
      <c r="B22" s="16" t="s">
        <v>8975</v>
      </c>
      <c r="C22" s="16"/>
      <c r="D22" s="16" t="s">
        <v>469</v>
      </c>
      <c r="E22" s="16"/>
      <c r="F22" s="16" t="s">
        <v>469</v>
      </c>
      <c r="G22" s="31" t="s">
        <v>177</v>
      </c>
      <c r="H22" s="70"/>
    </row>
    <row r="23" spans="1:8" ht="13" x14ac:dyDescent="0.15">
      <c r="A23" s="15" t="s">
        <v>2070</v>
      </c>
      <c r="B23" s="16" t="s">
        <v>8975</v>
      </c>
      <c r="C23" s="16"/>
      <c r="D23" s="16" t="s">
        <v>469</v>
      </c>
      <c r="E23" s="16"/>
      <c r="F23" s="16" t="s">
        <v>469</v>
      </c>
      <c r="G23" s="31" t="s">
        <v>177</v>
      </c>
      <c r="H23" s="70"/>
    </row>
    <row r="24" spans="1:8" ht="13" x14ac:dyDescent="0.15">
      <c r="A24" s="15" t="s">
        <v>1981</v>
      </c>
      <c r="B24" s="16" t="s">
        <v>8975</v>
      </c>
      <c r="C24" s="16"/>
      <c r="D24" s="16" t="s">
        <v>469</v>
      </c>
      <c r="E24" s="16"/>
      <c r="F24" s="16" t="s">
        <v>469</v>
      </c>
      <c r="G24" s="31" t="s">
        <v>177</v>
      </c>
      <c r="H24" s="70"/>
    </row>
    <row r="25" spans="1:8" ht="13" x14ac:dyDescent="0.15">
      <c r="A25" s="15" t="s">
        <v>2006</v>
      </c>
      <c r="B25" s="16" t="s">
        <v>8975</v>
      </c>
      <c r="C25" s="16"/>
      <c r="D25" s="16" t="s">
        <v>469</v>
      </c>
      <c r="E25" s="16"/>
      <c r="F25" s="16" t="s">
        <v>721</v>
      </c>
      <c r="G25" s="31" t="s">
        <v>177</v>
      </c>
      <c r="H25" s="70"/>
    </row>
    <row r="26" spans="1:8" ht="13" x14ac:dyDescent="0.15">
      <c r="A26" s="15" t="s">
        <v>1268</v>
      </c>
      <c r="B26" s="16" t="s">
        <v>8975</v>
      </c>
      <c r="C26" s="16"/>
      <c r="D26" s="16" t="s">
        <v>496</v>
      </c>
      <c r="E26" s="16"/>
      <c r="F26" s="16" t="s">
        <v>497</v>
      </c>
      <c r="G26" s="31" t="s">
        <v>181</v>
      </c>
      <c r="H26" s="70"/>
    </row>
    <row r="27" spans="1:8" ht="13" x14ac:dyDescent="0.15">
      <c r="A27" s="15" t="s">
        <v>500</v>
      </c>
      <c r="B27" s="16" t="s">
        <v>8975</v>
      </c>
      <c r="C27" s="16"/>
      <c r="D27" s="16" t="s">
        <v>496</v>
      </c>
      <c r="E27" s="16"/>
      <c r="F27" s="16" t="s">
        <v>496</v>
      </c>
      <c r="G27" s="31" t="s">
        <v>8965</v>
      </c>
      <c r="H27" s="70"/>
    </row>
    <row r="28" spans="1:8" ht="13" x14ac:dyDescent="0.15">
      <c r="A28" s="15" t="s">
        <v>501</v>
      </c>
      <c r="B28" s="16" t="s">
        <v>8975</v>
      </c>
      <c r="C28" s="16"/>
      <c r="D28" s="16" t="s">
        <v>496</v>
      </c>
      <c r="E28" s="16"/>
      <c r="F28" s="16" t="s">
        <v>496</v>
      </c>
      <c r="G28" s="31" t="s">
        <v>8965</v>
      </c>
      <c r="H28" s="70"/>
    </row>
  </sheetData>
  <mergeCells count="1">
    <mergeCell ref="O1:W1"/>
  </mergeCells>
  <phoneticPr fontId="3" type="noConversion"/>
  <conditionalFormatting sqref="H2:H28">
    <cfRule type="cellIs" dxfId="132" priority="1" stopIfTrue="1" operator="equal">
      <formula>"-"</formula>
    </cfRule>
    <cfRule type="cellIs" dxfId="131" priority="2" stopIfTrue="1" operator="equal">
      <formula>"x"</formula>
    </cfRule>
  </conditionalFormatting>
  <hyperlinks>
    <hyperlink ref="L1" location="'Expansion set Check List'!A1" display="Home" xr:uid="{00000000-0004-0000-C300-000000000000}"/>
  </hyperlinks>
  <pageMargins left="0.7" right="0.7" top="0.75" bottom="0.75" header="0.3" footer="0.3"/>
  <pageSetup paperSize="9" orientation="portrait" horizontalDpi="300" verticalDpi="300" r:id="rId1"/>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139">
    <tabColor rgb="FF3399FF"/>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39.664062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8991</v>
      </c>
      <c r="B2" s="13" t="s">
        <v>8992</v>
      </c>
      <c r="C2" s="13"/>
      <c r="D2" s="13" t="s">
        <v>392</v>
      </c>
      <c r="E2" s="13">
        <v>110</v>
      </c>
      <c r="F2" s="13" t="s">
        <v>1853</v>
      </c>
      <c r="G2" s="30" t="s">
        <v>213</v>
      </c>
      <c r="H2" s="70"/>
      <c r="M2" s="33">
        <f>SUM(COUNTA(H2:H1000))</f>
        <v>0</v>
      </c>
      <c r="O2" s="102"/>
      <c r="P2" s="102"/>
      <c r="Q2" s="102"/>
      <c r="R2" s="102"/>
      <c r="S2" s="102"/>
      <c r="T2" s="102"/>
      <c r="U2" s="102"/>
      <c r="V2" s="102"/>
      <c r="W2" s="102"/>
    </row>
    <row r="3" spans="1:23" ht="13" x14ac:dyDescent="0.15">
      <c r="A3" s="15" t="s">
        <v>8993</v>
      </c>
      <c r="B3" s="13" t="s">
        <v>8992</v>
      </c>
      <c r="C3" s="16"/>
      <c r="D3" s="16" t="s">
        <v>392</v>
      </c>
      <c r="E3" s="16">
        <v>80</v>
      </c>
      <c r="F3" s="16" t="s">
        <v>393</v>
      </c>
      <c r="G3" s="31" t="s">
        <v>177</v>
      </c>
      <c r="H3" s="70"/>
    </row>
    <row r="4" spans="1:23" ht="13" x14ac:dyDescent="0.15">
      <c r="A4" s="15" t="s">
        <v>8982</v>
      </c>
      <c r="B4" s="13" t="s">
        <v>8992</v>
      </c>
      <c r="C4" s="16"/>
      <c r="D4" s="16" t="s">
        <v>404</v>
      </c>
      <c r="E4" s="16">
        <v>110</v>
      </c>
      <c r="F4" s="16" t="s">
        <v>1853</v>
      </c>
      <c r="G4" s="31" t="s">
        <v>213</v>
      </c>
      <c r="H4" s="70"/>
    </row>
    <row r="5" spans="1:23" ht="13" x14ac:dyDescent="0.15">
      <c r="A5" s="15" t="s">
        <v>8981</v>
      </c>
      <c r="B5" s="13" t="s">
        <v>8992</v>
      </c>
      <c r="C5" s="16"/>
      <c r="D5" s="16" t="s">
        <v>404</v>
      </c>
      <c r="E5" s="16">
        <v>80</v>
      </c>
      <c r="F5" s="16" t="s">
        <v>393</v>
      </c>
      <c r="G5" s="31" t="s">
        <v>185</v>
      </c>
      <c r="H5" s="70"/>
    </row>
    <row r="6" spans="1:23" ht="13" x14ac:dyDescent="0.15">
      <c r="A6" s="15" t="s">
        <v>8987</v>
      </c>
      <c r="B6" s="13" t="s">
        <v>8992</v>
      </c>
      <c r="C6" s="16"/>
      <c r="D6" s="16" t="s">
        <v>847</v>
      </c>
      <c r="E6" s="16">
        <v>100</v>
      </c>
      <c r="F6" s="16" t="s">
        <v>393</v>
      </c>
      <c r="G6" s="31" t="s">
        <v>185</v>
      </c>
      <c r="H6" s="70"/>
    </row>
    <row r="7" spans="1:23" ht="13" x14ac:dyDescent="0.15">
      <c r="A7" s="15" t="s">
        <v>8988</v>
      </c>
      <c r="B7" s="13" t="s">
        <v>8992</v>
      </c>
      <c r="C7" s="16"/>
      <c r="D7" s="16" t="s">
        <v>847</v>
      </c>
      <c r="E7" s="16">
        <v>120</v>
      </c>
      <c r="F7" s="16" t="s">
        <v>1853</v>
      </c>
      <c r="G7" s="31" t="s">
        <v>213</v>
      </c>
      <c r="H7" s="70"/>
    </row>
    <row r="8" spans="1:23" ht="13" x14ac:dyDescent="0.15">
      <c r="A8" s="15" t="s">
        <v>8994</v>
      </c>
      <c r="B8" s="13" t="s">
        <v>8992</v>
      </c>
      <c r="C8" s="16"/>
      <c r="D8" s="16" t="s">
        <v>392</v>
      </c>
      <c r="E8" s="16">
        <v>100</v>
      </c>
      <c r="F8" s="16" t="s">
        <v>393</v>
      </c>
      <c r="G8" s="31" t="s">
        <v>177</v>
      </c>
      <c r="H8" s="70"/>
    </row>
    <row r="9" spans="1:23" ht="13" x14ac:dyDescent="0.15">
      <c r="A9" s="15" t="s">
        <v>8986</v>
      </c>
      <c r="B9" s="13" t="s">
        <v>8992</v>
      </c>
      <c r="C9" s="16"/>
      <c r="D9" s="16" t="s">
        <v>385</v>
      </c>
      <c r="E9" s="16">
        <v>80</v>
      </c>
      <c r="F9" s="16" t="s">
        <v>393</v>
      </c>
      <c r="G9" s="31" t="s">
        <v>177</v>
      </c>
      <c r="H9" s="70"/>
    </row>
    <row r="10" spans="1:23" ht="13" x14ac:dyDescent="0.15">
      <c r="A10" s="15" t="s">
        <v>8990</v>
      </c>
      <c r="B10" s="13" t="s">
        <v>8992</v>
      </c>
      <c r="C10" s="16"/>
      <c r="D10" s="16" t="s">
        <v>400</v>
      </c>
      <c r="E10" s="16">
        <v>80</v>
      </c>
      <c r="F10" s="16" t="s">
        <v>393</v>
      </c>
      <c r="G10" s="31" t="s">
        <v>185</v>
      </c>
      <c r="H10" s="70"/>
    </row>
    <row r="11" spans="1:23" ht="13" x14ac:dyDescent="0.15">
      <c r="A11" s="15" t="s">
        <v>8989</v>
      </c>
      <c r="B11" s="13" t="s">
        <v>8992</v>
      </c>
      <c r="C11" s="16"/>
      <c r="D11" s="16" t="s">
        <v>847</v>
      </c>
      <c r="E11" s="16">
        <v>90</v>
      </c>
      <c r="F11" s="16" t="s">
        <v>393</v>
      </c>
      <c r="G11" s="31" t="s">
        <v>177</v>
      </c>
      <c r="H11" s="70"/>
    </row>
    <row r="12" spans="1:23" ht="13" x14ac:dyDescent="0.15">
      <c r="A12" s="15" t="s">
        <v>8985</v>
      </c>
      <c r="B12" s="13" t="s">
        <v>8992</v>
      </c>
      <c r="C12" s="16"/>
      <c r="D12" s="16" t="s">
        <v>385</v>
      </c>
      <c r="E12" s="16">
        <v>90</v>
      </c>
      <c r="F12" s="16" t="s">
        <v>1853</v>
      </c>
      <c r="G12" s="31" t="s">
        <v>213</v>
      </c>
      <c r="H12" s="70"/>
    </row>
    <row r="13" spans="1:23" ht="13" x14ac:dyDescent="0.15">
      <c r="A13" s="15" t="s">
        <v>1864</v>
      </c>
      <c r="B13" s="13" t="s">
        <v>8992</v>
      </c>
      <c r="C13" s="16"/>
      <c r="D13" s="16" t="s">
        <v>385</v>
      </c>
      <c r="E13" s="16">
        <v>70</v>
      </c>
      <c r="F13" s="16" t="s">
        <v>393</v>
      </c>
      <c r="G13" s="31" t="s">
        <v>181</v>
      </c>
      <c r="H13" s="70"/>
    </row>
    <row r="14" spans="1:23" ht="13" x14ac:dyDescent="0.15">
      <c r="A14" s="15" t="s">
        <v>1857</v>
      </c>
      <c r="B14" s="13" t="s">
        <v>8992</v>
      </c>
      <c r="C14" s="16"/>
      <c r="D14" s="16" t="s">
        <v>385</v>
      </c>
      <c r="E14" s="16">
        <v>70</v>
      </c>
      <c r="F14" s="16" t="s">
        <v>393</v>
      </c>
      <c r="G14" s="31" t="s">
        <v>181</v>
      </c>
      <c r="H14" s="70"/>
    </row>
    <row r="15" spans="1:23" ht="13" x14ac:dyDescent="0.15">
      <c r="A15" s="15" t="s">
        <v>2007</v>
      </c>
      <c r="B15" s="13" t="s">
        <v>8992</v>
      </c>
      <c r="C15" s="16"/>
      <c r="D15" s="16" t="s">
        <v>469</v>
      </c>
      <c r="E15" s="16"/>
      <c r="F15" s="16" t="s">
        <v>1069</v>
      </c>
      <c r="G15" s="31" t="s">
        <v>177</v>
      </c>
      <c r="H15" s="70"/>
    </row>
    <row r="16" spans="1:23" ht="13" x14ac:dyDescent="0.15">
      <c r="A16" s="15" t="s">
        <v>2170</v>
      </c>
      <c r="B16" s="13" t="s">
        <v>8992</v>
      </c>
      <c r="C16" s="16"/>
      <c r="D16" s="16" t="s">
        <v>469</v>
      </c>
      <c r="E16" s="16"/>
      <c r="F16" s="16" t="s">
        <v>1069</v>
      </c>
      <c r="G16" s="31" t="s">
        <v>177</v>
      </c>
      <c r="H16" s="70"/>
    </row>
    <row r="17" spans="1:8" ht="13" x14ac:dyDescent="0.15">
      <c r="A17" s="15" t="s">
        <v>2168</v>
      </c>
      <c r="B17" s="13" t="s">
        <v>8992</v>
      </c>
      <c r="C17" s="16"/>
      <c r="D17" s="16" t="s">
        <v>469</v>
      </c>
      <c r="E17" s="16"/>
      <c r="F17" s="16" t="s">
        <v>1069</v>
      </c>
      <c r="G17" s="31" t="s">
        <v>177</v>
      </c>
      <c r="H17" s="70"/>
    </row>
    <row r="18" spans="1:8" ht="13" x14ac:dyDescent="0.15">
      <c r="A18" s="15" t="s">
        <v>1907</v>
      </c>
      <c r="B18" s="13" t="s">
        <v>8992</v>
      </c>
      <c r="C18" s="16"/>
      <c r="D18" s="16" t="s">
        <v>469</v>
      </c>
      <c r="E18" s="16"/>
      <c r="F18" s="16" t="s">
        <v>1069</v>
      </c>
      <c r="G18" s="31" t="s">
        <v>177</v>
      </c>
      <c r="H18" s="70"/>
    </row>
    <row r="19" spans="1:8" ht="13" x14ac:dyDescent="0.15">
      <c r="A19" s="15" t="s">
        <v>1881</v>
      </c>
      <c r="B19" s="13" t="s">
        <v>8992</v>
      </c>
      <c r="C19" s="16"/>
      <c r="D19" s="16" t="s">
        <v>469</v>
      </c>
      <c r="E19" s="16"/>
      <c r="F19" s="16" t="s">
        <v>1069</v>
      </c>
      <c r="G19" s="31" t="s">
        <v>177</v>
      </c>
      <c r="H19" s="70"/>
    </row>
    <row r="20" spans="1:8" ht="13" x14ac:dyDescent="0.15">
      <c r="A20" s="15" t="s">
        <v>2063</v>
      </c>
      <c r="B20" s="13" t="s">
        <v>8992</v>
      </c>
      <c r="C20" s="16"/>
      <c r="D20" s="16" t="s">
        <v>469</v>
      </c>
      <c r="E20" s="16"/>
      <c r="F20" s="16" t="s">
        <v>1069</v>
      </c>
      <c r="G20" s="31" t="s">
        <v>177</v>
      </c>
      <c r="H20" s="70"/>
    </row>
    <row r="21" spans="1:8" ht="13" x14ac:dyDescent="0.15">
      <c r="A21" s="15" t="s">
        <v>1981</v>
      </c>
      <c r="B21" s="13" t="s">
        <v>8992</v>
      </c>
      <c r="C21" s="16"/>
      <c r="D21" s="16" t="s">
        <v>469</v>
      </c>
      <c r="E21" s="16"/>
      <c r="F21" s="16" t="s">
        <v>469</v>
      </c>
      <c r="G21" s="31" t="s">
        <v>177</v>
      </c>
      <c r="H21" s="70"/>
    </row>
    <row r="22" spans="1:8" ht="13" x14ac:dyDescent="0.15">
      <c r="A22" s="15" t="s">
        <v>2169</v>
      </c>
      <c r="B22" s="13" t="s">
        <v>8992</v>
      </c>
      <c r="C22" s="16"/>
      <c r="D22" s="16" t="s">
        <v>469</v>
      </c>
      <c r="E22" s="16"/>
      <c r="F22" s="16" t="s">
        <v>469</v>
      </c>
      <c r="G22" s="31" t="s">
        <v>177</v>
      </c>
      <c r="H22" s="70"/>
    </row>
    <row r="23" spans="1:8" ht="13" x14ac:dyDescent="0.15">
      <c r="A23" s="15" t="s">
        <v>2013</v>
      </c>
      <c r="B23" s="13" t="s">
        <v>8992</v>
      </c>
      <c r="C23" s="16"/>
      <c r="D23" s="16" t="s">
        <v>469</v>
      </c>
      <c r="E23" s="16"/>
      <c r="F23" s="16" t="s">
        <v>469</v>
      </c>
      <c r="G23" s="31" t="s">
        <v>177</v>
      </c>
      <c r="H23" s="70"/>
    </row>
    <row r="24" spans="1:8" ht="13" x14ac:dyDescent="0.15">
      <c r="A24" s="15" t="s">
        <v>2014</v>
      </c>
      <c r="B24" s="13" t="s">
        <v>8992</v>
      </c>
      <c r="C24" s="16"/>
      <c r="D24" s="16" t="s">
        <v>469</v>
      </c>
      <c r="E24" s="16"/>
      <c r="F24" s="16" t="s">
        <v>469</v>
      </c>
      <c r="G24" s="31" t="s">
        <v>177</v>
      </c>
      <c r="H24" s="70"/>
    </row>
    <row r="25" spans="1:8" ht="13" x14ac:dyDescent="0.15">
      <c r="A25" s="15" t="s">
        <v>2015</v>
      </c>
      <c r="B25" s="13" t="s">
        <v>8992</v>
      </c>
      <c r="C25" s="16"/>
      <c r="D25" s="16" t="s">
        <v>469</v>
      </c>
      <c r="E25" s="16"/>
      <c r="F25" s="16" t="s">
        <v>469</v>
      </c>
      <c r="G25" s="31" t="s">
        <v>177</v>
      </c>
      <c r="H25" s="70"/>
    </row>
    <row r="26" spans="1:8" ht="13" x14ac:dyDescent="0.15">
      <c r="A26" s="15" t="s">
        <v>2070</v>
      </c>
      <c r="B26" s="13" t="s">
        <v>8992</v>
      </c>
      <c r="C26" s="16"/>
      <c r="D26" s="16" t="s">
        <v>469</v>
      </c>
      <c r="E26" s="16"/>
      <c r="F26" s="16" t="s">
        <v>469</v>
      </c>
      <c r="G26" s="31" t="s">
        <v>177</v>
      </c>
      <c r="H26" s="70"/>
    </row>
    <row r="27" spans="1:8" ht="13" x14ac:dyDescent="0.15">
      <c r="A27" s="15" t="s">
        <v>1885</v>
      </c>
      <c r="B27" s="13" t="s">
        <v>8992</v>
      </c>
      <c r="C27" s="16"/>
      <c r="D27" s="16" t="s">
        <v>469</v>
      </c>
      <c r="E27" s="16"/>
      <c r="F27" s="16" t="s">
        <v>469</v>
      </c>
      <c r="G27" s="31" t="s">
        <v>177</v>
      </c>
      <c r="H27" s="70"/>
    </row>
    <row r="28" spans="1:8" ht="13" x14ac:dyDescent="0.15">
      <c r="A28" s="15" t="s">
        <v>495</v>
      </c>
      <c r="B28" s="13" t="s">
        <v>8992</v>
      </c>
      <c r="C28" s="16"/>
      <c r="D28" s="16" t="s">
        <v>496</v>
      </c>
      <c r="E28" s="16"/>
      <c r="F28" s="16" t="s">
        <v>497</v>
      </c>
      <c r="G28" s="31" t="s">
        <v>177</v>
      </c>
      <c r="H28" s="70"/>
    </row>
    <row r="29" spans="1:8" ht="13" x14ac:dyDescent="0.15">
      <c r="A29" s="15" t="s">
        <v>1117</v>
      </c>
      <c r="B29" s="13" t="s">
        <v>8992</v>
      </c>
      <c r="C29" s="16"/>
      <c r="D29" s="16" t="s">
        <v>496</v>
      </c>
      <c r="E29" s="16"/>
      <c r="F29" s="16" t="s">
        <v>497</v>
      </c>
      <c r="G29" s="31" t="s">
        <v>177</v>
      </c>
      <c r="H29" s="70"/>
    </row>
    <row r="30" spans="1:8" ht="13" x14ac:dyDescent="0.15">
      <c r="A30" s="15" t="s">
        <v>501</v>
      </c>
      <c r="B30" s="13" t="s">
        <v>8992</v>
      </c>
      <c r="C30" s="16"/>
      <c r="D30" s="16" t="s">
        <v>496</v>
      </c>
      <c r="E30" s="16"/>
      <c r="F30" s="16" t="s">
        <v>496</v>
      </c>
      <c r="G30" s="31" t="s">
        <v>8965</v>
      </c>
      <c r="H30" s="70"/>
    </row>
    <row r="31" spans="1:8" ht="13" x14ac:dyDescent="0.15">
      <c r="A31" s="15" t="s">
        <v>852</v>
      </c>
      <c r="B31" s="13" t="s">
        <v>8992</v>
      </c>
      <c r="C31" s="16"/>
      <c r="D31" s="16" t="s">
        <v>496</v>
      </c>
      <c r="E31" s="16"/>
      <c r="F31" s="16" t="s">
        <v>496</v>
      </c>
      <c r="G31" s="31" t="s">
        <v>8965</v>
      </c>
      <c r="H31" s="70"/>
    </row>
  </sheetData>
  <mergeCells count="1">
    <mergeCell ref="O1:W1"/>
  </mergeCells>
  <phoneticPr fontId="3" type="noConversion"/>
  <conditionalFormatting sqref="H2:H31">
    <cfRule type="cellIs" dxfId="130" priority="1" stopIfTrue="1" operator="equal">
      <formula>"-"</formula>
    </cfRule>
    <cfRule type="cellIs" dxfId="129" priority="2" stopIfTrue="1" operator="equal">
      <formula>"x"</formula>
    </cfRule>
  </conditionalFormatting>
  <hyperlinks>
    <hyperlink ref="L1" location="'Expansion set Check List'!A1" display="Home" xr:uid="{00000000-0004-0000-C400-000000000000}"/>
  </hyperlinks>
  <pageMargins left="0.7" right="0.7" top="0.75" bottom="0.75" header="0.3" footer="0.3"/>
  <pageSetup paperSize="0" orientation="portrait" horizontalDpi="0" verticalDpi="0" copies="0" r:id="rId1"/>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140">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37.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8981</v>
      </c>
      <c r="B2" s="13" t="s">
        <v>8992</v>
      </c>
      <c r="C2" s="13"/>
      <c r="D2" s="13" t="s">
        <v>404</v>
      </c>
      <c r="E2" s="13">
        <v>80</v>
      </c>
      <c r="F2" s="13" t="s">
        <v>393</v>
      </c>
      <c r="G2" s="30" t="s">
        <v>185</v>
      </c>
      <c r="H2" s="70"/>
      <c r="M2" s="33">
        <f>SUM(COUNTA(H2:H1000))</f>
        <v>0</v>
      </c>
      <c r="O2" s="102"/>
      <c r="P2" s="102"/>
      <c r="Q2" s="102"/>
      <c r="R2" s="102"/>
      <c r="S2" s="102"/>
      <c r="T2" s="102"/>
      <c r="U2" s="102"/>
      <c r="V2" s="102"/>
      <c r="W2" s="102"/>
    </row>
    <row r="3" spans="1:23" ht="13" x14ac:dyDescent="0.15">
      <c r="A3" s="15" t="s">
        <v>8982</v>
      </c>
      <c r="B3" s="13" t="s">
        <v>8992</v>
      </c>
      <c r="C3" s="16"/>
      <c r="D3" s="16" t="s">
        <v>404</v>
      </c>
      <c r="E3" s="16">
        <v>110</v>
      </c>
      <c r="F3" s="16" t="s">
        <v>1853</v>
      </c>
      <c r="G3" s="31" t="s">
        <v>213</v>
      </c>
      <c r="H3" s="70"/>
    </row>
    <row r="4" spans="1:23" ht="13" x14ac:dyDescent="0.15">
      <c r="A4" s="15" t="s">
        <v>1857</v>
      </c>
      <c r="B4" s="13" t="s">
        <v>8992</v>
      </c>
      <c r="C4" s="16"/>
      <c r="D4" s="16" t="s">
        <v>385</v>
      </c>
      <c r="E4" s="16">
        <v>60</v>
      </c>
      <c r="F4" s="16" t="s">
        <v>393</v>
      </c>
      <c r="G4" s="31" t="s">
        <v>185</v>
      </c>
      <c r="H4" s="70"/>
    </row>
    <row r="5" spans="1:23" ht="13" x14ac:dyDescent="0.15">
      <c r="A5" s="15" t="s">
        <v>1857</v>
      </c>
      <c r="B5" s="13" t="s">
        <v>8992</v>
      </c>
      <c r="C5" s="16"/>
      <c r="D5" s="16" t="s">
        <v>385</v>
      </c>
      <c r="E5" s="16">
        <v>70</v>
      </c>
      <c r="F5" s="16" t="s">
        <v>393</v>
      </c>
      <c r="G5" s="31" t="s">
        <v>181</v>
      </c>
      <c r="H5" s="70"/>
    </row>
    <row r="6" spans="1:23" ht="13" x14ac:dyDescent="0.15">
      <c r="A6" s="15" t="s">
        <v>1864</v>
      </c>
      <c r="B6" s="13" t="s">
        <v>8992</v>
      </c>
      <c r="C6" s="16"/>
      <c r="D6" s="16" t="s">
        <v>385</v>
      </c>
      <c r="E6" s="16">
        <v>70</v>
      </c>
      <c r="F6" s="16" t="s">
        <v>393</v>
      </c>
      <c r="G6" s="31" t="s">
        <v>181</v>
      </c>
      <c r="H6" s="70"/>
    </row>
    <row r="7" spans="1:23" ht="13" x14ac:dyDescent="0.15">
      <c r="A7" s="15" t="s">
        <v>1863</v>
      </c>
      <c r="B7" s="13" t="s">
        <v>8992</v>
      </c>
      <c r="C7" s="16"/>
      <c r="D7" s="16" t="s">
        <v>385</v>
      </c>
      <c r="E7" s="16">
        <v>60</v>
      </c>
      <c r="F7" s="16" t="s">
        <v>393</v>
      </c>
      <c r="G7" s="31" t="s">
        <v>181</v>
      </c>
      <c r="H7" s="70"/>
    </row>
    <row r="8" spans="1:23" ht="13" x14ac:dyDescent="0.15">
      <c r="A8" s="15" t="s">
        <v>8995</v>
      </c>
      <c r="B8" s="13" t="s">
        <v>8992</v>
      </c>
      <c r="C8" s="16"/>
      <c r="D8" s="16" t="s">
        <v>385</v>
      </c>
      <c r="E8" s="16">
        <v>30</v>
      </c>
      <c r="F8" s="16" t="s">
        <v>393</v>
      </c>
      <c r="G8" s="31" t="s">
        <v>177</v>
      </c>
      <c r="H8" s="70"/>
    </row>
    <row r="9" spans="1:23" ht="13" x14ac:dyDescent="0.15">
      <c r="A9" s="15" t="s">
        <v>8986</v>
      </c>
      <c r="B9" s="13" t="s">
        <v>8992</v>
      </c>
      <c r="C9" s="16"/>
      <c r="D9" s="16" t="s">
        <v>385</v>
      </c>
      <c r="E9" s="16">
        <v>80</v>
      </c>
      <c r="F9" s="16" t="s">
        <v>393</v>
      </c>
      <c r="G9" s="31" t="s">
        <v>177</v>
      </c>
      <c r="H9" s="70"/>
    </row>
    <row r="10" spans="1:23" ht="13" x14ac:dyDescent="0.15">
      <c r="A10" s="15" t="s">
        <v>1242</v>
      </c>
      <c r="B10" s="13" t="s">
        <v>8992</v>
      </c>
      <c r="C10" s="16"/>
      <c r="D10" s="16" t="s">
        <v>858</v>
      </c>
      <c r="E10" s="16">
        <v>60</v>
      </c>
      <c r="F10" s="16" t="s">
        <v>393</v>
      </c>
      <c r="G10" s="31" t="s">
        <v>177</v>
      </c>
      <c r="H10" s="70"/>
    </row>
    <row r="11" spans="1:23" ht="13" x14ac:dyDescent="0.15">
      <c r="A11" s="15" t="s">
        <v>397</v>
      </c>
      <c r="B11" s="13" t="s">
        <v>8992</v>
      </c>
      <c r="C11" s="16"/>
      <c r="D11" s="16" t="s">
        <v>389</v>
      </c>
      <c r="E11" s="16">
        <v>130</v>
      </c>
      <c r="F11" s="16" t="s">
        <v>398</v>
      </c>
      <c r="G11" s="31" t="s">
        <v>181</v>
      </c>
      <c r="H11" s="70"/>
    </row>
    <row r="12" spans="1:23" ht="13" x14ac:dyDescent="0.15">
      <c r="A12" s="15" t="s">
        <v>432</v>
      </c>
      <c r="B12" s="13" t="s">
        <v>8992</v>
      </c>
      <c r="C12" s="16"/>
      <c r="D12" s="16" t="s">
        <v>389</v>
      </c>
      <c r="E12" s="16">
        <v>30</v>
      </c>
      <c r="F12" s="16" t="s">
        <v>393</v>
      </c>
      <c r="G12" s="31" t="s">
        <v>173</v>
      </c>
      <c r="H12" s="70"/>
    </row>
    <row r="13" spans="1:23" ht="13" x14ac:dyDescent="0.15">
      <c r="A13" s="15" t="s">
        <v>1838</v>
      </c>
      <c r="B13" s="13" t="s">
        <v>8992</v>
      </c>
      <c r="C13" s="16"/>
      <c r="D13" s="16" t="s">
        <v>407</v>
      </c>
      <c r="E13" s="16">
        <v>50</v>
      </c>
      <c r="F13" s="16" t="s">
        <v>393</v>
      </c>
      <c r="G13" s="31" t="s">
        <v>173</v>
      </c>
      <c r="H13" s="70"/>
    </row>
    <row r="14" spans="1:23" ht="13" x14ac:dyDescent="0.15">
      <c r="A14" s="15" t="s">
        <v>1881</v>
      </c>
      <c r="B14" s="13" t="s">
        <v>8992</v>
      </c>
      <c r="C14" s="16"/>
      <c r="D14" s="16" t="s">
        <v>469</v>
      </c>
      <c r="E14" s="16"/>
      <c r="F14" s="16" t="s">
        <v>1069</v>
      </c>
      <c r="G14" s="31" t="s">
        <v>177</v>
      </c>
      <c r="H14" s="70"/>
    </row>
    <row r="15" spans="1:23" ht="13" x14ac:dyDescent="0.15">
      <c r="A15" s="15" t="s">
        <v>2015</v>
      </c>
      <c r="B15" s="13" t="s">
        <v>8992</v>
      </c>
      <c r="C15" s="16"/>
      <c r="D15" s="16" t="s">
        <v>469</v>
      </c>
      <c r="E15" s="16"/>
      <c r="F15" s="16" t="s">
        <v>469</v>
      </c>
      <c r="G15" s="31" t="s">
        <v>177</v>
      </c>
      <c r="H15" s="70"/>
    </row>
    <row r="16" spans="1:23" ht="13" x14ac:dyDescent="0.15">
      <c r="A16" s="15" t="s">
        <v>2012</v>
      </c>
      <c r="B16" s="13" t="s">
        <v>8992</v>
      </c>
      <c r="C16" s="16"/>
      <c r="D16" s="16" t="s">
        <v>469</v>
      </c>
      <c r="E16" s="16"/>
      <c r="F16" s="16" t="s">
        <v>469</v>
      </c>
      <c r="G16" s="31" t="s">
        <v>177</v>
      </c>
      <c r="H16" s="70"/>
    </row>
    <row r="17" spans="1:8" ht="13" x14ac:dyDescent="0.15">
      <c r="A17" s="15" t="s">
        <v>918</v>
      </c>
      <c r="B17" s="13" t="s">
        <v>8992</v>
      </c>
      <c r="C17" s="16"/>
      <c r="D17" s="16" t="s">
        <v>469</v>
      </c>
      <c r="E17" s="16"/>
      <c r="F17" s="16" t="s">
        <v>469</v>
      </c>
      <c r="G17" s="31" t="s">
        <v>177</v>
      </c>
      <c r="H17" s="70"/>
    </row>
    <row r="18" spans="1:8" ht="13" x14ac:dyDescent="0.15">
      <c r="A18" s="15" t="s">
        <v>1920</v>
      </c>
      <c r="B18" s="13" t="s">
        <v>8992</v>
      </c>
      <c r="C18" s="16"/>
      <c r="D18" s="16" t="s">
        <v>469</v>
      </c>
      <c r="E18" s="16"/>
      <c r="F18" s="16" t="s">
        <v>1069</v>
      </c>
      <c r="G18" s="31" t="s">
        <v>177</v>
      </c>
      <c r="H18" s="70"/>
    </row>
    <row r="19" spans="1:8" ht="13" x14ac:dyDescent="0.15">
      <c r="A19" s="15" t="s">
        <v>2006</v>
      </c>
      <c r="B19" s="13" t="s">
        <v>8992</v>
      </c>
      <c r="C19" s="16"/>
      <c r="D19" s="16" t="s">
        <v>469</v>
      </c>
      <c r="E19" s="16"/>
      <c r="F19" s="16" t="s">
        <v>721</v>
      </c>
      <c r="G19" s="31" t="s">
        <v>177</v>
      </c>
      <c r="H19" s="70"/>
    </row>
    <row r="20" spans="1:8" ht="13" x14ac:dyDescent="0.15">
      <c r="A20" s="15" t="s">
        <v>2168</v>
      </c>
      <c r="B20" s="13" t="s">
        <v>8992</v>
      </c>
      <c r="C20" s="16"/>
      <c r="D20" s="16" t="s">
        <v>469</v>
      </c>
      <c r="E20" s="16"/>
      <c r="F20" s="16" t="s">
        <v>1069</v>
      </c>
      <c r="G20" s="31" t="s">
        <v>177</v>
      </c>
      <c r="H20" s="70"/>
    </row>
    <row r="21" spans="1:8" ht="13" x14ac:dyDescent="0.15">
      <c r="A21" s="15" t="s">
        <v>1433</v>
      </c>
      <c r="B21" s="13" t="s">
        <v>8992</v>
      </c>
      <c r="C21" s="16"/>
      <c r="D21" s="16" t="s">
        <v>469</v>
      </c>
      <c r="E21" s="16"/>
      <c r="F21" s="16" t="s">
        <v>469</v>
      </c>
      <c r="G21" s="31" t="s">
        <v>177</v>
      </c>
      <c r="H21" s="70"/>
    </row>
    <row r="22" spans="1:8" ht="13" x14ac:dyDescent="0.15">
      <c r="A22" s="15" t="s">
        <v>1965</v>
      </c>
      <c r="B22" s="13" t="s">
        <v>8992</v>
      </c>
      <c r="C22" s="16"/>
      <c r="D22" s="16" t="s">
        <v>469</v>
      </c>
      <c r="E22" s="16"/>
      <c r="F22" s="16" t="s">
        <v>1069</v>
      </c>
      <c r="G22" s="31" t="s">
        <v>177</v>
      </c>
      <c r="H22" s="70"/>
    </row>
    <row r="23" spans="1:8" ht="13" x14ac:dyDescent="0.15">
      <c r="A23" s="15" t="s">
        <v>2147</v>
      </c>
      <c r="B23" s="13" t="s">
        <v>8992</v>
      </c>
      <c r="C23" s="16"/>
      <c r="D23" s="16" t="s">
        <v>469</v>
      </c>
      <c r="E23" s="16"/>
      <c r="F23" s="16" t="s">
        <v>906</v>
      </c>
      <c r="G23" s="31" t="s">
        <v>177</v>
      </c>
      <c r="H23" s="70"/>
    </row>
    <row r="24" spans="1:8" ht="13" x14ac:dyDescent="0.15">
      <c r="A24" s="15" t="s">
        <v>1175</v>
      </c>
      <c r="B24" s="13" t="s">
        <v>8992</v>
      </c>
      <c r="C24" s="16"/>
      <c r="D24" s="16" t="s">
        <v>496</v>
      </c>
      <c r="E24" s="16"/>
      <c r="F24" s="16" t="s">
        <v>497</v>
      </c>
      <c r="G24" s="31" t="s">
        <v>177</v>
      </c>
      <c r="H24" s="70"/>
    </row>
    <row r="25" spans="1:8" ht="13" x14ac:dyDescent="0.15">
      <c r="A25" s="15" t="s">
        <v>1117</v>
      </c>
      <c r="B25" s="13" t="s">
        <v>8992</v>
      </c>
      <c r="C25" s="16"/>
      <c r="D25" s="16" t="s">
        <v>496</v>
      </c>
      <c r="E25" s="16"/>
      <c r="F25" s="16" t="s">
        <v>497</v>
      </c>
      <c r="G25" s="31" t="s">
        <v>177</v>
      </c>
      <c r="H25" s="70"/>
    </row>
  </sheetData>
  <mergeCells count="1">
    <mergeCell ref="O1:W1"/>
  </mergeCells>
  <phoneticPr fontId="3" type="noConversion"/>
  <conditionalFormatting sqref="H2:H25">
    <cfRule type="cellIs" dxfId="128" priority="1" stopIfTrue="1" operator="equal">
      <formula>"-"</formula>
    </cfRule>
    <cfRule type="cellIs" dxfId="127" priority="2" stopIfTrue="1" operator="equal">
      <formula>"x"</formula>
    </cfRule>
  </conditionalFormatting>
  <hyperlinks>
    <hyperlink ref="L1" location="'Expansion set Check List'!A1" display="Home" xr:uid="{00000000-0004-0000-C500-000000000000}"/>
  </hyperlinks>
  <pageMargins left="0.7" right="0.7" top="0.75" bottom="0.75" header="0.3" footer="0.3"/>
  <pageSetup paperSize="0" orientation="portrait" horizontalDpi="0" verticalDpi="0" copies="0" r:id="rId1"/>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141">
    <tabColor rgb="FF3399FF"/>
  </sheetPr>
  <dimension ref="A1:W24"/>
  <sheetViews>
    <sheetView workbookViewId="0">
      <pane ySplit="1" topLeftCell="A2" activePane="bottomLeft" state="frozen"/>
      <selection pane="bottomLeft"/>
    </sheetView>
  </sheetViews>
  <sheetFormatPr baseColWidth="10" defaultColWidth="0" defaultRowHeight="13.25" customHeight="1" x14ac:dyDescent="0.15"/>
  <cols>
    <col min="1" max="1" width="22.6640625" customWidth="1"/>
    <col min="2" max="2" width="9.5" bestFit="1" customWidth="1"/>
    <col min="3" max="3" width="3.33203125" bestFit="1" customWidth="1"/>
    <col min="4" max="4" width="7.6640625" bestFit="1" customWidth="1"/>
    <col min="5" max="5" width="3.33203125"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840</v>
      </c>
      <c r="B2" s="13" t="s">
        <v>8992</v>
      </c>
      <c r="C2" s="13"/>
      <c r="D2" s="13" t="s">
        <v>407</v>
      </c>
      <c r="E2" s="13">
        <v>90</v>
      </c>
      <c r="F2" s="13" t="s">
        <v>386</v>
      </c>
      <c r="G2" s="30" t="s">
        <v>185</v>
      </c>
      <c r="H2" s="70"/>
      <c r="M2" s="33">
        <f>SUM(COUNTA(H2:H1000))</f>
        <v>0</v>
      </c>
      <c r="O2" s="102"/>
      <c r="P2" s="102"/>
      <c r="Q2" s="102"/>
      <c r="R2" s="102"/>
      <c r="S2" s="102"/>
      <c r="T2" s="102"/>
      <c r="U2" s="102"/>
      <c r="V2" s="102"/>
      <c r="W2" s="102"/>
    </row>
    <row r="3" spans="1:23" ht="13" x14ac:dyDescent="0.15">
      <c r="A3" s="15" t="s">
        <v>875</v>
      </c>
      <c r="B3" s="13" t="s">
        <v>8992</v>
      </c>
      <c r="C3" s="16"/>
      <c r="D3" s="16" t="s">
        <v>407</v>
      </c>
      <c r="E3" s="16">
        <v>60</v>
      </c>
      <c r="F3" s="16" t="s">
        <v>398</v>
      </c>
      <c r="G3" s="31" t="s">
        <v>177</v>
      </c>
      <c r="H3" s="70"/>
    </row>
    <row r="4" spans="1:23" ht="13" x14ac:dyDescent="0.15">
      <c r="A4" s="15" t="s">
        <v>885</v>
      </c>
      <c r="B4" s="13" t="s">
        <v>8992</v>
      </c>
      <c r="C4" s="16"/>
      <c r="D4" s="16" t="s">
        <v>407</v>
      </c>
      <c r="E4" s="16">
        <v>30</v>
      </c>
      <c r="F4" s="16" t="s">
        <v>393</v>
      </c>
      <c r="G4" s="31" t="s">
        <v>173</v>
      </c>
      <c r="H4" s="70"/>
    </row>
    <row r="5" spans="1:23" ht="13" x14ac:dyDescent="0.15">
      <c r="A5" s="15" t="s">
        <v>885</v>
      </c>
      <c r="B5" s="13" t="s">
        <v>8992</v>
      </c>
      <c r="C5" s="16"/>
      <c r="D5" s="16" t="s">
        <v>407</v>
      </c>
      <c r="E5" s="16">
        <v>30</v>
      </c>
      <c r="F5" s="16" t="s">
        <v>393</v>
      </c>
      <c r="G5" s="31" t="s">
        <v>173</v>
      </c>
      <c r="H5" s="70"/>
    </row>
    <row r="6" spans="1:23" ht="13" x14ac:dyDescent="0.15">
      <c r="A6" s="15" t="s">
        <v>1380</v>
      </c>
      <c r="B6" s="13" t="s">
        <v>8992</v>
      </c>
      <c r="C6" s="16"/>
      <c r="D6" s="16" t="s">
        <v>400</v>
      </c>
      <c r="E6" s="16">
        <v>80</v>
      </c>
      <c r="F6" s="16" t="s">
        <v>398</v>
      </c>
      <c r="G6" s="31" t="s">
        <v>181</v>
      </c>
      <c r="H6" s="70"/>
    </row>
    <row r="7" spans="1:23" ht="13" x14ac:dyDescent="0.15">
      <c r="A7" s="15" t="s">
        <v>1250</v>
      </c>
      <c r="B7" s="13" t="s">
        <v>8992</v>
      </c>
      <c r="C7" s="16"/>
      <c r="D7" s="16" t="s">
        <v>400</v>
      </c>
      <c r="E7" s="16">
        <v>50</v>
      </c>
      <c r="F7" s="16" t="s">
        <v>393</v>
      </c>
      <c r="G7" s="31" t="s">
        <v>173</v>
      </c>
      <c r="H7" s="70"/>
    </row>
    <row r="8" spans="1:23" ht="13" x14ac:dyDescent="0.15">
      <c r="A8" s="15" t="s">
        <v>8986</v>
      </c>
      <c r="B8" s="13" t="s">
        <v>8992</v>
      </c>
      <c r="C8" s="16"/>
      <c r="D8" s="16" t="s">
        <v>385</v>
      </c>
      <c r="E8" s="16">
        <v>80</v>
      </c>
      <c r="F8" s="16" t="s">
        <v>393</v>
      </c>
      <c r="G8" s="31" t="s">
        <v>177</v>
      </c>
      <c r="H8" s="70"/>
    </row>
    <row r="9" spans="1:23" ht="13" x14ac:dyDescent="0.15">
      <c r="A9" s="15" t="s">
        <v>1864</v>
      </c>
      <c r="B9" s="13" t="s">
        <v>8992</v>
      </c>
      <c r="C9" s="16"/>
      <c r="D9" s="16" t="s">
        <v>385</v>
      </c>
      <c r="E9" s="16">
        <v>70</v>
      </c>
      <c r="F9" s="16" t="s">
        <v>393</v>
      </c>
      <c r="G9" s="31" t="s">
        <v>181</v>
      </c>
      <c r="H9" s="70"/>
    </row>
    <row r="10" spans="1:23" ht="13" x14ac:dyDescent="0.15">
      <c r="A10" s="15" t="s">
        <v>8995</v>
      </c>
      <c r="B10" s="13" t="s">
        <v>8992</v>
      </c>
      <c r="C10" s="16"/>
      <c r="D10" s="16" t="s">
        <v>385</v>
      </c>
      <c r="E10" s="16">
        <v>30</v>
      </c>
      <c r="F10" s="16" t="s">
        <v>393</v>
      </c>
      <c r="G10" s="31" t="s">
        <v>177</v>
      </c>
      <c r="H10" s="70"/>
    </row>
    <row r="11" spans="1:23" ht="13" x14ac:dyDescent="0.15">
      <c r="A11" s="15" t="s">
        <v>8996</v>
      </c>
      <c r="B11" s="13" t="s">
        <v>8992</v>
      </c>
      <c r="C11" s="16"/>
      <c r="D11" s="16" t="s">
        <v>385</v>
      </c>
      <c r="E11" s="16">
        <v>60</v>
      </c>
      <c r="F11" s="16" t="s">
        <v>393</v>
      </c>
      <c r="G11" s="31" t="s">
        <v>177</v>
      </c>
      <c r="H11" s="70"/>
    </row>
    <row r="12" spans="1:23" ht="13" x14ac:dyDescent="0.15">
      <c r="A12" s="15" t="s">
        <v>2184</v>
      </c>
      <c r="B12" s="13" t="s">
        <v>8992</v>
      </c>
      <c r="C12" s="16"/>
      <c r="D12" s="16" t="s">
        <v>469</v>
      </c>
      <c r="E12" s="16"/>
      <c r="F12" s="16" t="s">
        <v>1069</v>
      </c>
      <c r="G12" s="31" t="s">
        <v>177</v>
      </c>
      <c r="H12" s="70"/>
    </row>
    <row r="13" spans="1:23" ht="13" x14ac:dyDescent="0.15">
      <c r="A13" s="15" t="s">
        <v>1881</v>
      </c>
      <c r="B13" s="13" t="s">
        <v>8992</v>
      </c>
      <c r="C13" s="16"/>
      <c r="D13" s="16" t="s">
        <v>469</v>
      </c>
      <c r="E13" s="16"/>
      <c r="F13" s="16" t="s">
        <v>1069</v>
      </c>
      <c r="G13" s="31" t="s">
        <v>177</v>
      </c>
      <c r="H13" s="70"/>
    </row>
    <row r="14" spans="1:23" ht="13" x14ac:dyDescent="0.15">
      <c r="A14" s="15" t="s">
        <v>2168</v>
      </c>
      <c r="B14" s="13" t="s">
        <v>8992</v>
      </c>
      <c r="C14" s="16"/>
      <c r="D14" s="16" t="s">
        <v>469</v>
      </c>
      <c r="E14" s="16"/>
      <c r="F14" s="16" t="s">
        <v>1069</v>
      </c>
      <c r="G14" s="31" t="s">
        <v>177</v>
      </c>
      <c r="H14" s="70"/>
    </row>
    <row r="15" spans="1:23" ht="13" x14ac:dyDescent="0.15">
      <c r="A15" s="15" t="s">
        <v>1907</v>
      </c>
      <c r="B15" s="13" t="s">
        <v>8992</v>
      </c>
      <c r="C15" s="16"/>
      <c r="D15" s="16" t="s">
        <v>469</v>
      </c>
      <c r="E15" s="16"/>
      <c r="F15" s="16" t="s">
        <v>1069</v>
      </c>
      <c r="G15" s="31" t="s">
        <v>177</v>
      </c>
      <c r="H15" s="70"/>
    </row>
    <row r="16" spans="1:23" ht="13" x14ac:dyDescent="0.15">
      <c r="A16" s="15" t="s">
        <v>1981</v>
      </c>
      <c r="B16" s="13" t="s">
        <v>8992</v>
      </c>
      <c r="C16" s="16"/>
      <c r="D16" s="16" t="s">
        <v>469</v>
      </c>
      <c r="E16" s="16"/>
      <c r="F16" s="16" t="s">
        <v>469</v>
      </c>
      <c r="G16" s="31" t="s">
        <v>177</v>
      </c>
      <c r="H16" s="70"/>
    </row>
    <row r="17" spans="1:8" ht="13" x14ac:dyDescent="0.15">
      <c r="A17" s="15" t="s">
        <v>2169</v>
      </c>
      <c r="B17" s="13" t="s">
        <v>8992</v>
      </c>
      <c r="C17" s="16"/>
      <c r="D17" s="16" t="s">
        <v>469</v>
      </c>
      <c r="E17" s="16"/>
      <c r="F17" s="16" t="s">
        <v>469</v>
      </c>
      <c r="G17" s="31" t="s">
        <v>177</v>
      </c>
      <c r="H17" s="70"/>
    </row>
    <row r="18" spans="1:8" ht="13" x14ac:dyDescent="0.15">
      <c r="A18" s="15" t="s">
        <v>1264</v>
      </c>
      <c r="B18" s="13" t="s">
        <v>8992</v>
      </c>
      <c r="C18" s="16"/>
      <c r="D18" s="16" t="s">
        <v>469</v>
      </c>
      <c r="E18" s="16"/>
      <c r="F18" s="16" t="s">
        <v>469</v>
      </c>
      <c r="G18" s="31" t="s">
        <v>177</v>
      </c>
      <c r="H18" s="70"/>
    </row>
    <row r="19" spans="1:8" ht="13" x14ac:dyDescent="0.15">
      <c r="A19" s="15" t="s">
        <v>2147</v>
      </c>
      <c r="B19" s="13" t="s">
        <v>8992</v>
      </c>
      <c r="C19" s="16"/>
      <c r="D19" s="16" t="s">
        <v>469</v>
      </c>
      <c r="E19" s="16"/>
      <c r="F19" s="16" t="s">
        <v>906</v>
      </c>
      <c r="G19" s="31" t="s">
        <v>177</v>
      </c>
      <c r="H19" s="70"/>
    </row>
    <row r="20" spans="1:8" ht="13" x14ac:dyDescent="0.15">
      <c r="A20" s="15" t="s">
        <v>483</v>
      </c>
      <c r="B20" s="13" t="s">
        <v>8992</v>
      </c>
      <c r="C20" s="16"/>
      <c r="D20" s="16" t="s">
        <v>469</v>
      </c>
      <c r="E20" s="16"/>
      <c r="F20" s="16" t="s">
        <v>469</v>
      </c>
      <c r="G20" s="31" t="s">
        <v>177</v>
      </c>
      <c r="H20" s="70"/>
    </row>
    <row r="21" spans="1:8" ht="13" x14ac:dyDescent="0.15">
      <c r="A21" s="15" t="s">
        <v>1885</v>
      </c>
      <c r="B21" s="13" t="s">
        <v>8992</v>
      </c>
      <c r="C21" s="16"/>
      <c r="D21" s="16" t="s">
        <v>469</v>
      </c>
      <c r="E21" s="16"/>
      <c r="F21" s="16" t="s">
        <v>469</v>
      </c>
      <c r="G21" s="31" t="s">
        <v>177</v>
      </c>
      <c r="H21" s="70"/>
    </row>
    <row r="22" spans="1:8" ht="13" x14ac:dyDescent="0.15">
      <c r="A22" s="15" t="s">
        <v>834</v>
      </c>
      <c r="B22" s="13" t="s">
        <v>8992</v>
      </c>
      <c r="C22" s="16"/>
      <c r="D22" s="16" t="s">
        <v>469</v>
      </c>
      <c r="E22" s="16"/>
      <c r="F22" s="16" t="s">
        <v>469</v>
      </c>
      <c r="G22" s="31" t="s">
        <v>177</v>
      </c>
      <c r="H22" s="70"/>
    </row>
    <row r="23" spans="1:8" ht="13" x14ac:dyDescent="0.15">
      <c r="A23" s="15" t="s">
        <v>2006</v>
      </c>
      <c r="B23" s="13" t="s">
        <v>8992</v>
      </c>
      <c r="C23" s="16"/>
      <c r="D23" s="16" t="s">
        <v>469</v>
      </c>
      <c r="E23" s="16"/>
      <c r="F23" s="16" t="s">
        <v>721</v>
      </c>
      <c r="G23" s="31" t="s">
        <v>177</v>
      </c>
      <c r="H23" s="70"/>
    </row>
    <row r="24" spans="1:8" ht="13" x14ac:dyDescent="0.15">
      <c r="A24" s="15" t="s">
        <v>500</v>
      </c>
      <c r="B24" s="13" t="s">
        <v>8992</v>
      </c>
      <c r="C24" s="16"/>
      <c r="D24" s="16" t="s">
        <v>496</v>
      </c>
      <c r="E24" s="16"/>
      <c r="F24" s="16" t="s">
        <v>496</v>
      </c>
      <c r="G24" s="31" t="s">
        <v>8965</v>
      </c>
      <c r="H24" s="70"/>
    </row>
  </sheetData>
  <mergeCells count="1">
    <mergeCell ref="O1:W1"/>
  </mergeCells>
  <phoneticPr fontId="3" type="noConversion"/>
  <conditionalFormatting sqref="H2:H24">
    <cfRule type="cellIs" dxfId="126" priority="1" stopIfTrue="1" operator="equal">
      <formula>"-"</formula>
    </cfRule>
    <cfRule type="cellIs" dxfId="125" priority="2" stopIfTrue="1" operator="equal">
      <formula>"x"</formula>
    </cfRule>
  </conditionalFormatting>
  <hyperlinks>
    <hyperlink ref="L1" location="'Expansion set Check List'!A1" display="Home" xr:uid="{00000000-0004-0000-C600-000000000000}"/>
  </hyperlinks>
  <pageMargins left="0.7" right="0.7" top="0.75" bottom="0.75" header="0.3" footer="0.3"/>
  <pageSetup paperSize="0" orientation="portrait" horizontalDpi="0" verticalDpi="0" copies="0" r:id="rId1"/>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142">
    <tabColor rgb="FF3399FF"/>
  </sheetPr>
  <dimension ref="A1:W33"/>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8973</v>
      </c>
      <c r="B2" s="13" t="s">
        <v>8992</v>
      </c>
      <c r="C2" s="13"/>
      <c r="D2" s="13" t="s">
        <v>385</v>
      </c>
      <c r="E2" s="13">
        <v>130</v>
      </c>
      <c r="F2" s="13" t="s">
        <v>1853</v>
      </c>
      <c r="G2" s="30" t="s">
        <v>213</v>
      </c>
      <c r="H2" s="70"/>
      <c r="M2" s="33">
        <f>SUM(COUNTA(H2:H1000))</f>
        <v>0</v>
      </c>
      <c r="O2" s="102"/>
      <c r="P2" s="102"/>
      <c r="Q2" s="102"/>
      <c r="R2" s="102"/>
      <c r="S2" s="102"/>
      <c r="T2" s="102"/>
      <c r="U2" s="102"/>
      <c r="V2" s="102"/>
      <c r="W2" s="102"/>
    </row>
    <row r="3" spans="1:23" ht="13" x14ac:dyDescent="0.15">
      <c r="A3" s="15" t="s">
        <v>1183</v>
      </c>
      <c r="B3" s="13" t="s">
        <v>8992</v>
      </c>
      <c r="C3" s="16"/>
      <c r="D3" s="16" t="s">
        <v>385</v>
      </c>
      <c r="E3" s="16">
        <v>110</v>
      </c>
      <c r="F3" s="16" t="s">
        <v>386</v>
      </c>
      <c r="G3" s="31" t="s">
        <v>185</v>
      </c>
      <c r="H3" s="70"/>
    </row>
    <row r="4" spans="1:23" ht="13" x14ac:dyDescent="0.15">
      <c r="A4" s="15" t="s">
        <v>1893</v>
      </c>
      <c r="B4" s="13" t="s">
        <v>8992</v>
      </c>
      <c r="C4" s="16"/>
      <c r="D4" s="16" t="s">
        <v>400</v>
      </c>
      <c r="E4" s="16">
        <v>130</v>
      </c>
      <c r="F4" s="16" t="s">
        <v>386</v>
      </c>
      <c r="G4" s="31" t="s">
        <v>185</v>
      </c>
      <c r="H4" s="70"/>
    </row>
    <row r="5" spans="1:23" ht="13" x14ac:dyDescent="0.15">
      <c r="A5" s="15" t="s">
        <v>1200</v>
      </c>
      <c r="B5" s="13" t="s">
        <v>8992</v>
      </c>
      <c r="C5" s="16"/>
      <c r="D5" s="16" t="s">
        <v>385</v>
      </c>
      <c r="E5" s="16">
        <v>80</v>
      </c>
      <c r="F5" s="16" t="s">
        <v>398</v>
      </c>
      <c r="G5" s="31" t="s">
        <v>173</v>
      </c>
      <c r="H5" s="70"/>
    </row>
    <row r="6" spans="1:23" ht="13" x14ac:dyDescent="0.15">
      <c r="A6" s="15" t="s">
        <v>1215</v>
      </c>
      <c r="B6" s="13" t="s">
        <v>8992</v>
      </c>
      <c r="C6" s="16"/>
      <c r="D6" s="16" t="s">
        <v>385</v>
      </c>
      <c r="E6" s="16">
        <v>60</v>
      </c>
      <c r="F6" s="16" t="s">
        <v>393</v>
      </c>
      <c r="G6" s="31" t="s">
        <v>173</v>
      </c>
      <c r="H6" s="70"/>
    </row>
    <row r="7" spans="1:23" ht="13" x14ac:dyDescent="0.15">
      <c r="A7" s="15" t="s">
        <v>401</v>
      </c>
      <c r="B7" s="13" t="s">
        <v>8992</v>
      </c>
      <c r="C7" s="16"/>
      <c r="D7" s="16" t="s">
        <v>400</v>
      </c>
      <c r="E7" s="16">
        <v>130</v>
      </c>
      <c r="F7" s="16" t="s">
        <v>386</v>
      </c>
      <c r="G7" s="31" t="s">
        <v>181</v>
      </c>
      <c r="H7" s="70"/>
    </row>
    <row r="8" spans="1:23" ht="13" x14ac:dyDescent="0.15">
      <c r="A8" s="15" t="s">
        <v>450</v>
      </c>
      <c r="B8" s="13" t="s">
        <v>8992</v>
      </c>
      <c r="C8" s="16"/>
      <c r="D8" s="16" t="s">
        <v>400</v>
      </c>
      <c r="E8" s="16">
        <v>60</v>
      </c>
      <c r="F8" s="16" t="s">
        <v>393</v>
      </c>
      <c r="G8" s="31" t="s">
        <v>173</v>
      </c>
      <c r="H8" s="70"/>
    </row>
    <row r="9" spans="1:23" ht="13" x14ac:dyDescent="0.15">
      <c r="A9" s="15" t="s">
        <v>8977</v>
      </c>
      <c r="B9" s="13" t="s">
        <v>8992</v>
      </c>
      <c r="C9" s="16"/>
      <c r="D9" s="16" t="s">
        <v>385</v>
      </c>
      <c r="E9" s="16">
        <v>50</v>
      </c>
      <c r="F9" s="16" t="s">
        <v>393</v>
      </c>
      <c r="G9" s="31" t="s">
        <v>177</v>
      </c>
      <c r="H9" s="70"/>
    </row>
    <row r="10" spans="1:23" ht="13" x14ac:dyDescent="0.15">
      <c r="A10" s="15" t="s">
        <v>1380</v>
      </c>
      <c r="B10" s="13" t="s">
        <v>8992</v>
      </c>
      <c r="C10" s="16"/>
      <c r="D10" s="16" t="s">
        <v>400</v>
      </c>
      <c r="E10" s="16">
        <v>80</v>
      </c>
      <c r="F10" s="16" t="s">
        <v>398</v>
      </c>
      <c r="G10" s="31" t="s">
        <v>181</v>
      </c>
      <c r="H10" s="70"/>
    </row>
    <row r="11" spans="1:23" ht="13" x14ac:dyDescent="0.15">
      <c r="A11" s="15" t="s">
        <v>1250</v>
      </c>
      <c r="B11" s="13" t="s">
        <v>8992</v>
      </c>
      <c r="C11" s="16"/>
      <c r="D11" s="16" t="s">
        <v>385</v>
      </c>
      <c r="E11" s="16">
        <v>50</v>
      </c>
      <c r="F11" s="16" t="s">
        <v>393</v>
      </c>
      <c r="G11" s="31" t="s">
        <v>173</v>
      </c>
      <c r="H11" s="70"/>
    </row>
    <row r="12" spans="1:23" ht="13" x14ac:dyDescent="0.15">
      <c r="A12" s="15" t="s">
        <v>8997</v>
      </c>
      <c r="B12" s="13" t="s">
        <v>8992</v>
      </c>
      <c r="C12" s="16"/>
      <c r="D12" s="16" t="s">
        <v>385</v>
      </c>
      <c r="E12" s="16">
        <v>90</v>
      </c>
      <c r="F12" s="16" t="s">
        <v>1853</v>
      </c>
      <c r="G12" s="31" t="s">
        <v>213</v>
      </c>
      <c r="H12" s="70"/>
    </row>
    <row r="13" spans="1:23" ht="13" x14ac:dyDescent="0.15">
      <c r="A13" s="15" t="s">
        <v>1857</v>
      </c>
      <c r="B13" s="13" t="s">
        <v>8992</v>
      </c>
      <c r="C13" s="16"/>
      <c r="D13" s="16" t="s">
        <v>385</v>
      </c>
      <c r="E13" s="16">
        <v>70</v>
      </c>
      <c r="F13" s="16" t="s">
        <v>393</v>
      </c>
      <c r="G13" s="31" t="s">
        <v>181</v>
      </c>
      <c r="H13" s="70"/>
    </row>
    <row r="14" spans="1:23" ht="13" x14ac:dyDescent="0.15">
      <c r="A14" s="15" t="s">
        <v>1864</v>
      </c>
      <c r="B14" s="13" t="s">
        <v>8992</v>
      </c>
      <c r="C14" s="16"/>
      <c r="D14" s="16" t="s">
        <v>385</v>
      </c>
      <c r="E14" s="16">
        <v>70</v>
      </c>
      <c r="F14" s="16" t="s">
        <v>393</v>
      </c>
      <c r="G14" s="31" t="s">
        <v>181</v>
      </c>
      <c r="H14" s="70"/>
    </row>
    <row r="15" spans="1:23" ht="13" x14ac:dyDescent="0.15">
      <c r="A15" s="15" t="s">
        <v>1793</v>
      </c>
      <c r="B15" s="13" t="s">
        <v>8992</v>
      </c>
      <c r="C15" s="16"/>
      <c r="D15" s="16" t="s">
        <v>385</v>
      </c>
      <c r="E15" s="16">
        <v>120</v>
      </c>
      <c r="F15" s="16" t="s">
        <v>386</v>
      </c>
      <c r="G15" s="31" t="s">
        <v>185</v>
      </c>
      <c r="H15" s="70"/>
    </row>
    <row r="16" spans="1:23" ht="13" x14ac:dyDescent="0.15">
      <c r="A16" s="15" t="s">
        <v>1238</v>
      </c>
      <c r="B16" s="13" t="s">
        <v>8992</v>
      </c>
      <c r="C16" s="16"/>
      <c r="D16" s="16" t="s">
        <v>385</v>
      </c>
      <c r="E16" s="16">
        <v>80</v>
      </c>
      <c r="F16" s="16" t="s">
        <v>398</v>
      </c>
      <c r="G16" s="31" t="s">
        <v>177</v>
      </c>
      <c r="H16" s="70"/>
    </row>
    <row r="17" spans="1:8" ht="13" x14ac:dyDescent="0.15">
      <c r="A17" s="15" t="s">
        <v>1258</v>
      </c>
      <c r="B17" s="13" t="s">
        <v>8992</v>
      </c>
      <c r="C17" s="16"/>
      <c r="D17" s="16" t="s">
        <v>385</v>
      </c>
      <c r="E17" s="16">
        <v>50</v>
      </c>
      <c r="F17" s="16" t="s">
        <v>393</v>
      </c>
      <c r="G17" s="31" t="s">
        <v>173</v>
      </c>
      <c r="H17" s="70"/>
    </row>
    <row r="18" spans="1:8" ht="13" x14ac:dyDescent="0.15">
      <c r="A18" s="15" t="s">
        <v>1951</v>
      </c>
      <c r="B18" s="13" t="s">
        <v>8992</v>
      </c>
      <c r="C18" s="16"/>
      <c r="D18" s="16" t="s">
        <v>858</v>
      </c>
      <c r="E18" s="16">
        <v>60</v>
      </c>
      <c r="F18" s="16" t="s">
        <v>393</v>
      </c>
      <c r="G18" s="31" t="s">
        <v>181</v>
      </c>
      <c r="H18" s="70"/>
    </row>
    <row r="19" spans="1:8" ht="13" x14ac:dyDescent="0.15">
      <c r="A19" s="15" t="s">
        <v>1881</v>
      </c>
      <c r="B19" s="13" t="s">
        <v>8992</v>
      </c>
      <c r="C19" s="16"/>
      <c r="D19" s="16" t="s">
        <v>8998</v>
      </c>
      <c r="E19" s="16"/>
      <c r="F19" s="16" t="s">
        <v>8998</v>
      </c>
      <c r="G19" s="31" t="s">
        <v>177</v>
      </c>
      <c r="H19" s="70"/>
    </row>
    <row r="20" spans="1:8" ht="13" x14ac:dyDescent="0.15">
      <c r="A20" s="15" t="s">
        <v>1907</v>
      </c>
      <c r="B20" s="13" t="s">
        <v>8992</v>
      </c>
      <c r="C20" s="16"/>
      <c r="D20" s="16" t="s">
        <v>8998</v>
      </c>
      <c r="E20" s="16"/>
      <c r="F20" s="16" t="s">
        <v>8998</v>
      </c>
      <c r="G20" s="31" t="s">
        <v>177</v>
      </c>
      <c r="H20" s="70"/>
    </row>
    <row r="21" spans="1:8" ht="13" x14ac:dyDescent="0.15">
      <c r="A21" s="15" t="s">
        <v>2010</v>
      </c>
      <c r="B21" s="13" t="s">
        <v>8992</v>
      </c>
      <c r="C21" s="16"/>
      <c r="D21" s="16" t="s">
        <v>8998</v>
      </c>
      <c r="E21" s="16"/>
      <c r="F21" s="16" t="s">
        <v>8998</v>
      </c>
      <c r="G21" s="31" t="s">
        <v>177</v>
      </c>
      <c r="H21" s="70"/>
    </row>
    <row r="22" spans="1:8" ht="13" x14ac:dyDescent="0.15">
      <c r="A22" s="15" t="s">
        <v>2184</v>
      </c>
      <c r="B22" s="13" t="s">
        <v>8992</v>
      </c>
      <c r="C22" s="16"/>
      <c r="D22" s="16" t="s">
        <v>8998</v>
      </c>
      <c r="E22" s="16"/>
      <c r="F22" s="16" t="s">
        <v>8998</v>
      </c>
      <c r="G22" s="31" t="s">
        <v>177</v>
      </c>
      <c r="H22" s="70"/>
    </row>
    <row r="23" spans="1:8" ht="13" x14ac:dyDescent="0.15">
      <c r="A23" s="15" t="s">
        <v>2066</v>
      </c>
      <c r="B23" s="13" t="s">
        <v>8992</v>
      </c>
      <c r="C23" s="16"/>
      <c r="D23" s="16" t="s">
        <v>8998</v>
      </c>
      <c r="E23" s="16"/>
      <c r="F23" s="16" t="s">
        <v>8998</v>
      </c>
      <c r="G23" s="31" t="s">
        <v>177</v>
      </c>
      <c r="H23" s="70"/>
    </row>
    <row r="24" spans="1:8" ht="13" x14ac:dyDescent="0.15">
      <c r="A24" s="15" t="s">
        <v>1264</v>
      </c>
      <c r="B24" s="13" t="s">
        <v>8992</v>
      </c>
      <c r="C24" s="16"/>
      <c r="D24" s="16" t="s">
        <v>469</v>
      </c>
      <c r="E24" s="16"/>
      <c r="F24" s="16" t="s">
        <v>469</v>
      </c>
      <c r="G24" s="31" t="s">
        <v>177</v>
      </c>
      <c r="H24" s="70"/>
    </row>
    <row r="25" spans="1:8" ht="13" x14ac:dyDescent="0.15">
      <c r="A25" s="15" t="s">
        <v>2147</v>
      </c>
      <c r="B25" s="13" t="s">
        <v>8992</v>
      </c>
      <c r="C25" s="16"/>
      <c r="D25" s="16" t="s">
        <v>469</v>
      </c>
      <c r="E25" s="16"/>
      <c r="F25" s="16" t="s">
        <v>906</v>
      </c>
      <c r="G25" s="31" t="s">
        <v>177</v>
      </c>
      <c r="H25" s="70"/>
    </row>
    <row r="26" spans="1:8" ht="13" x14ac:dyDescent="0.15">
      <c r="A26" s="15" t="s">
        <v>1922</v>
      </c>
      <c r="B26" s="13" t="s">
        <v>8992</v>
      </c>
      <c r="C26" s="16"/>
      <c r="D26" s="16" t="s">
        <v>721</v>
      </c>
      <c r="E26" s="16"/>
      <c r="F26" s="16" t="s">
        <v>721</v>
      </c>
      <c r="G26" s="31" t="s">
        <v>177</v>
      </c>
      <c r="H26" s="70"/>
    </row>
    <row r="27" spans="1:8" ht="13" x14ac:dyDescent="0.15">
      <c r="A27" s="15" t="s">
        <v>834</v>
      </c>
      <c r="B27" s="13" t="s">
        <v>8992</v>
      </c>
      <c r="C27" s="16"/>
      <c r="D27" s="16" t="s">
        <v>469</v>
      </c>
      <c r="E27" s="16"/>
      <c r="F27" s="16" t="s">
        <v>469</v>
      </c>
      <c r="G27" s="31" t="s">
        <v>177</v>
      </c>
      <c r="H27" s="70"/>
    </row>
    <row r="28" spans="1:8" ht="13" x14ac:dyDescent="0.15">
      <c r="A28" s="15" t="s">
        <v>1885</v>
      </c>
      <c r="B28" s="13" t="s">
        <v>8992</v>
      </c>
      <c r="C28" s="16"/>
      <c r="D28" s="16" t="s">
        <v>469</v>
      </c>
      <c r="E28" s="16"/>
      <c r="F28" s="16" t="s">
        <v>469</v>
      </c>
      <c r="G28" s="31" t="s">
        <v>177</v>
      </c>
      <c r="H28" s="70"/>
    </row>
    <row r="29" spans="1:8" ht="13" x14ac:dyDescent="0.15">
      <c r="A29" s="15" t="s">
        <v>1981</v>
      </c>
      <c r="B29" s="13" t="s">
        <v>8992</v>
      </c>
      <c r="C29" s="16"/>
      <c r="D29" s="16" t="s">
        <v>469</v>
      </c>
      <c r="E29" s="16"/>
      <c r="F29" s="16" t="s">
        <v>469</v>
      </c>
      <c r="G29" s="31" t="s">
        <v>177</v>
      </c>
      <c r="H29" s="70"/>
    </row>
    <row r="30" spans="1:8" ht="13" x14ac:dyDescent="0.15">
      <c r="A30" s="15" t="s">
        <v>495</v>
      </c>
      <c r="B30" s="13" t="s">
        <v>8992</v>
      </c>
      <c r="C30" s="16"/>
      <c r="D30" s="16" t="s">
        <v>496</v>
      </c>
      <c r="E30" s="16"/>
      <c r="F30" s="16" t="s">
        <v>497</v>
      </c>
      <c r="G30" s="31" t="s">
        <v>177</v>
      </c>
      <c r="H30" s="70"/>
    </row>
    <row r="31" spans="1:8" ht="13" x14ac:dyDescent="0.15">
      <c r="A31" s="15" t="s">
        <v>1936</v>
      </c>
      <c r="B31" s="13" t="s">
        <v>8992</v>
      </c>
      <c r="C31" s="16"/>
      <c r="D31" s="16" t="s">
        <v>496</v>
      </c>
      <c r="E31" s="16"/>
      <c r="F31" s="16" t="s">
        <v>497</v>
      </c>
      <c r="G31" s="31" t="s">
        <v>177</v>
      </c>
      <c r="H31" s="70"/>
    </row>
    <row r="32" spans="1:8" ht="13" x14ac:dyDescent="0.15">
      <c r="A32" s="15" t="s">
        <v>502</v>
      </c>
      <c r="B32" s="13" t="s">
        <v>8992</v>
      </c>
      <c r="C32" s="16"/>
      <c r="D32" s="16" t="s">
        <v>496</v>
      </c>
      <c r="E32" s="16"/>
      <c r="F32" s="16" t="s">
        <v>496</v>
      </c>
      <c r="G32" s="31" t="s">
        <v>8965</v>
      </c>
      <c r="H32" s="70"/>
    </row>
    <row r="33" spans="1:8" ht="13" x14ac:dyDescent="0.15">
      <c r="A33" s="15" t="s">
        <v>498</v>
      </c>
      <c r="B33" s="13" t="s">
        <v>8992</v>
      </c>
      <c r="C33" s="16"/>
      <c r="D33" s="16" t="s">
        <v>496</v>
      </c>
      <c r="E33" s="16"/>
      <c r="F33" s="16" t="s">
        <v>496</v>
      </c>
      <c r="G33" s="31" t="s">
        <v>8965</v>
      </c>
      <c r="H33" s="70"/>
    </row>
  </sheetData>
  <mergeCells count="1">
    <mergeCell ref="O1:W1"/>
  </mergeCells>
  <phoneticPr fontId="3" type="noConversion"/>
  <conditionalFormatting sqref="H2:H33">
    <cfRule type="cellIs" dxfId="124" priority="1" stopIfTrue="1" operator="equal">
      <formula>"-"</formula>
    </cfRule>
    <cfRule type="cellIs" dxfId="123" priority="2" stopIfTrue="1" operator="equal">
      <formula>"x"</formula>
    </cfRule>
  </conditionalFormatting>
  <hyperlinks>
    <hyperlink ref="L1" location="'Expansion set Check List'!A1" display="Home" xr:uid="{00000000-0004-0000-C700-000000000000}"/>
  </hyperlinks>
  <pageMargins left="0.7" right="0.7" top="0.75" bottom="0.75" header="0.3" footer="0.3"/>
  <pageSetup paperSize="0" orientation="portrait" horizontalDpi="0" verticalDpi="0" copies="0" r:id="rId1"/>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143">
    <tabColor rgb="FF3399FF"/>
  </sheetPr>
  <dimension ref="A1:W22"/>
  <sheetViews>
    <sheetView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9.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1799</v>
      </c>
      <c r="B2" s="13" t="s">
        <v>8999</v>
      </c>
      <c r="C2" s="13"/>
      <c r="D2" s="13" t="s">
        <v>404</v>
      </c>
      <c r="E2" s="13">
        <v>140</v>
      </c>
      <c r="F2" s="13" t="s">
        <v>386</v>
      </c>
      <c r="G2" s="30" t="s">
        <v>185</v>
      </c>
      <c r="H2" s="70"/>
      <c r="M2" s="33">
        <f>SUM(COUNTA(H2:H1000))</f>
        <v>0</v>
      </c>
      <c r="O2" s="102"/>
      <c r="P2" s="102"/>
      <c r="Q2" s="102"/>
      <c r="R2" s="102"/>
      <c r="S2" s="102"/>
      <c r="T2" s="102"/>
      <c r="U2" s="102"/>
      <c r="V2" s="102"/>
      <c r="W2" s="102"/>
    </row>
    <row r="3" spans="1:23" ht="13" x14ac:dyDescent="0.15">
      <c r="A3" s="15" t="s">
        <v>403</v>
      </c>
      <c r="B3" s="13" t="s">
        <v>8999</v>
      </c>
      <c r="C3" s="16"/>
      <c r="D3" s="16" t="s">
        <v>404</v>
      </c>
      <c r="E3" s="16">
        <v>80</v>
      </c>
      <c r="F3" s="16" t="s">
        <v>398</v>
      </c>
      <c r="G3" s="31" t="s">
        <v>177</v>
      </c>
      <c r="H3" s="70"/>
    </row>
    <row r="4" spans="1:23" ht="13" x14ac:dyDescent="0.15">
      <c r="A4" s="15" t="s">
        <v>451</v>
      </c>
      <c r="B4" s="13" t="s">
        <v>8999</v>
      </c>
      <c r="C4" s="16"/>
      <c r="D4" s="16" t="s">
        <v>404</v>
      </c>
      <c r="E4" s="16">
        <v>50</v>
      </c>
      <c r="F4" s="16" t="s">
        <v>393</v>
      </c>
      <c r="G4" s="31" t="s">
        <v>173</v>
      </c>
      <c r="H4" s="70"/>
    </row>
    <row r="5" spans="1:23" ht="13" x14ac:dyDescent="0.15">
      <c r="A5" s="15" t="s">
        <v>1952</v>
      </c>
      <c r="B5" s="13" t="s">
        <v>8999</v>
      </c>
      <c r="C5" s="16"/>
      <c r="D5" s="16" t="s">
        <v>407</v>
      </c>
      <c r="E5" s="16">
        <v>110</v>
      </c>
      <c r="F5" s="16" t="s">
        <v>398</v>
      </c>
      <c r="G5" s="31" t="s">
        <v>185</v>
      </c>
      <c r="H5" s="70"/>
    </row>
    <row r="6" spans="1:23" ht="13" x14ac:dyDescent="0.15">
      <c r="A6" s="15" t="s">
        <v>939</v>
      </c>
      <c r="B6" s="13" t="s">
        <v>8999</v>
      </c>
      <c r="C6" s="16"/>
      <c r="D6" s="16" t="s">
        <v>407</v>
      </c>
      <c r="E6" s="16">
        <v>50</v>
      </c>
      <c r="F6" s="16" t="s">
        <v>393</v>
      </c>
      <c r="G6" s="31" t="s">
        <v>173</v>
      </c>
      <c r="H6" s="70"/>
    </row>
    <row r="7" spans="1:23" ht="13" x14ac:dyDescent="0.15">
      <c r="A7" s="15" t="s">
        <v>841</v>
      </c>
      <c r="B7" s="13" t="s">
        <v>8999</v>
      </c>
      <c r="C7" s="16"/>
      <c r="D7" s="16" t="s">
        <v>389</v>
      </c>
      <c r="E7" s="16">
        <v>130</v>
      </c>
      <c r="F7" s="16" t="s">
        <v>386</v>
      </c>
      <c r="G7" s="31" t="s">
        <v>185</v>
      </c>
      <c r="H7" s="70"/>
    </row>
    <row r="8" spans="1:23" ht="13" x14ac:dyDescent="0.15">
      <c r="A8" s="15" t="s">
        <v>571</v>
      </c>
      <c r="B8" s="13" t="s">
        <v>8999</v>
      </c>
      <c r="C8" s="16"/>
      <c r="D8" s="16" t="s">
        <v>389</v>
      </c>
      <c r="E8" s="16">
        <v>80</v>
      </c>
      <c r="F8" s="16" t="s">
        <v>398</v>
      </c>
      <c r="G8" s="31" t="s">
        <v>177</v>
      </c>
      <c r="H8" s="70"/>
    </row>
    <row r="9" spans="1:23" ht="13" x14ac:dyDescent="0.15">
      <c r="A9" s="15" t="s">
        <v>578</v>
      </c>
      <c r="B9" s="13" t="s">
        <v>8999</v>
      </c>
      <c r="C9" s="16"/>
      <c r="D9" s="16" t="s">
        <v>389</v>
      </c>
      <c r="E9" s="16">
        <v>50</v>
      </c>
      <c r="F9" s="16" t="s">
        <v>393</v>
      </c>
      <c r="G9" s="31" t="s">
        <v>173</v>
      </c>
      <c r="H9" s="70"/>
    </row>
    <row r="10" spans="1:23" ht="13" x14ac:dyDescent="0.15">
      <c r="A10" s="15" t="s">
        <v>952</v>
      </c>
      <c r="B10" s="13" t="s">
        <v>8999</v>
      </c>
      <c r="C10" s="16"/>
      <c r="D10" s="16" t="s">
        <v>400</v>
      </c>
      <c r="E10" s="16">
        <v>30</v>
      </c>
      <c r="F10" s="16" t="s">
        <v>393</v>
      </c>
      <c r="G10" s="31" t="s">
        <v>181</v>
      </c>
      <c r="H10" s="70"/>
    </row>
    <row r="11" spans="1:23" ht="13" x14ac:dyDescent="0.15">
      <c r="A11" s="15" t="s">
        <v>853</v>
      </c>
      <c r="B11" s="13" t="s">
        <v>8999</v>
      </c>
      <c r="C11" s="16"/>
      <c r="D11" s="16" t="s">
        <v>392</v>
      </c>
      <c r="E11" s="16">
        <v>30</v>
      </c>
      <c r="F11" s="16" t="s">
        <v>393</v>
      </c>
      <c r="G11" s="31" t="s">
        <v>181</v>
      </c>
      <c r="H11" s="70"/>
    </row>
    <row r="12" spans="1:23" ht="13" x14ac:dyDescent="0.15">
      <c r="A12" s="15" t="s">
        <v>1816</v>
      </c>
      <c r="B12" s="13" t="s">
        <v>8999</v>
      </c>
      <c r="C12" s="16"/>
      <c r="D12" s="16" t="s">
        <v>404</v>
      </c>
      <c r="E12" s="16">
        <v>60</v>
      </c>
      <c r="F12" s="16" t="s">
        <v>393</v>
      </c>
      <c r="G12" s="31" t="s">
        <v>181</v>
      </c>
      <c r="H12" s="70"/>
    </row>
    <row r="13" spans="1:23" ht="13" x14ac:dyDescent="0.15">
      <c r="A13" s="15" t="s">
        <v>494</v>
      </c>
      <c r="B13" s="13" t="s">
        <v>8999</v>
      </c>
      <c r="C13" s="16"/>
      <c r="D13" s="16" t="s">
        <v>469</v>
      </c>
      <c r="E13" s="16"/>
      <c r="F13" s="16" t="s">
        <v>1542</v>
      </c>
      <c r="G13" s="31" t="s">
        <v>173</v>
      </c>
      <c r="H13" s="70"/>
    </row>
    <row r="14" spans="1:23" ht="13" x14ac:dyDescent="0.15">
      <c r="A14" s="15" t="s">
        <v>1070</v>
      </c>
      <c r="B14" s="13" t="s">
        <v>8999</v>
      </c>
      <c r="C14" s="16"/>
      <c r="D14" s="16" t="s">
        <v>469</v>
      </c>
      <c r="E14" s="16"/>
      <c r="F14" s="16" t="s">
        <v>1069</v>
      </c>
      <c r="G14" s="31" t="s">
        <v>177</v>
      </c>
      <c r="H14" s="70"/>
    </row>
    <row r="15" spans="1:23" ht="13" x14ac:dyDescent="0.15">
      <c r="A15" s="15" t="s">
        <v>1264</v>
      </c>
      <c r="B15" s="13" t="s">
        <v>8999</v>
      </c>
      <c r="C15" s="16"/>
      <c r="D15" s="16" t="s">
        <v>469</v>
      </c>
      <c r="E15" s="16"/>
      <c r="F15" s="16" t="s">
        <v>469</v>
      </c>
      <c r="G15" s="31" t="s">
        <v>177</v>
      </c>
      <c r="H15" s="70"/>
    </row>
    <row r="16" spans="1:23" ht="13" x14ac:dyDescent="0.15">
      <c r="A16" s="15" t="s">
        <v>2168</v>
      </c>
      <c r="B16" s="13" t="s">
        <v>8999</v>
      </c>
      <c r="C16" s="16"/>
      <c r="D16" s="16" t="s">
        <v>469</v>
      </c>
      <c r="E16" s="16"/>
      <c r="F16" s="16" t="s">
        <v>1069</v>
      </c>
      <c r="G16" s="31" t="s">
        <v>177</v>
      </c>
      <c r="H16" s="70"/>
    </row>
    <row r="17" spans="1:8" ht="13" x14ac:dyDescent="0.15">
      <c r="A17" s="15" t="s">
        <v>2169</v>
      </c>
      <c r="B17" s="13" t="s">
        <v>8999</v>
      </c>
      <c r="C17" s="16"/>
      <c r="D17" s="16" t="s">
        <v>469</v>
      </c>
      <c r="E17" s="16"/>
      <c r="F17" s="16" t="s">
        <v>1542</v>
      </c>
      <c r="G17" s="31" t="s">
        <v>177</v>
      </c>
      <c r="H17" s="70"/>
    </row>
    <row r="18" spans="1:8" ht="13" x14ac:dyDescent="0.15">
      <c r="A18" s="15" t="s">
        <v>1078</v>
      </c>
      <c r="B18" s="13" t="s">
        <v>8999</v>
      </c>
      <c r="C18" s="16"/>
      <c r="D18" s="16" t="s">
        <v>469</v>
      </c>
      <c r="E18" s="16"/>
      <c r="F18" s="16" t="s">
        <v>469</v>
      </c>
      <c r="G18" s="31" t="s">
        <v>177</v>
      </c>
      <c r="H18" s="70"/>
    </row>
    <row r="19" spans="1:8" ht="13" x14ac:dyDescent="0.15">
      <c r="A19" s="15" t="s">
        <v>2170</v>
      </c>
      <c r="B19" s="13" t="s">
        <v>8999</v>
      </c>
      <c r="C19" s="16"/>
      <c r="D19" s="16" t="s">
        <v>469</v>
      </c>
      <c r="E19" s="16"/>
      <c r="F19" s="16" t="s">
        <v>1069</v>
      </c>
      <c r="G19" s="31" t="s">
        <v>177</v>
      </c>
      <c r="H19" s="70"/>
    </row>
    <row r="20" spans="1:8" ht="13" x14ac:dyDescent="0.15">
      <c r="A20" s="15" t="s">
        <v>2211</v>
      </c>
      <c r="B20" s="13" t="s">
        <v>8999</v>
      </c>
      <c r="C20" s="16"/>
      <c r="D20" s="16" t="s">
        <v>469</v>
      </c>
      <c r="E20" s="16"/>
      <c r="F20" s="16" t="s">
        <v>469</v>
      </c>
      <c r="G20" s="31" t="s">
        <v>177</v>
      </c>
      <c r="H20" s="70"/>
    </row>
    <row r="21" spans="1:8" ht="13" x14ac:dyDescent="0.15">
      <c r="A21" s="15" t="s">
        <v>2184</v>
      </c>
      <c r="B21" s="13" t="s">
        <v>8999</v>
      </c>
      <c r="C21" s="16"/>
      <c r="D21" s="16" t="s">
        <v>469</v>
      </c>
      <c r="E21" s="16"/>
      <c r="F21" s="16" t="s">
        <v>1069</v>
      </c>
      <c r="G21" s="31" t="s">
        <v>177</v>
      </c>
      <c r="H21" s="70"/>
    </row>
    <row r="22" spans="1:8" ht="13" x14ac:dyDescent="0.15">
      <c r="A22" s="15" t="s">
        <v>501</v>
      </c>
      <c r="B22" s="13" t="s">
        <v>8999</v>
      </c>
      <c r="C22" s="16"/>
      <c r="D22" s="16" t="s">
        <v>496</v>
      </c>
      <c r="E22" s="16"/>
      <c r="F22" s="16" t="s">
        <v>496</v>
      </c>
      <c r="G22" s="31" t="s">
        <v>8965</v>
      </c>
      <c r="H22" s="70"/>
    </row>
  </sheetData>
  <mergeCells count="1">
    <mergeCell ref="O1:W1"/>
  </mergeCells>
  <phoneticPr fontId="3" type="noConversion"/>
  <conditionalFormatting sqref="H2:H22">
    <cfRule type="cellIs" dxfId="122" priority="1" stopIfTrue="1" operator="equal">
      <formula>"-"</formula>
    </cfRule>
    <cfRule type="cellIs" dxfId="121" priority="2" stopIfTrue="1" operator="equal">
      <formula>"x"</formula>
    </cfRule>
  </conditionalFormatting>
  <hyperlinks>
    <hyperlink ref="L1" location="'Expansion set Check List'!A1" display="Home" xr:uid="{00000000-0004-0000-C800-000000000000}"/>
  </hyperlinks>
  <pageMargins left="0.7" right="0.7" top="0.75" bottom="0.75" header="0.3" footer="0.3"/>
  <pageSetup paperSize="0" orientation="portrait" horizontalDpi="0" verticalDpi="0" copies="0" r:id="rId1"/>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144">
    <tabColor rgb="FF3399FF"/>
  </sheetPr>
  <dimension ref="A1:W20"/>
  <sheetViews>
    <sheetView workbookViewId="0">
      <pane ySplit="1" topLeftCell="A2" activePane="bottomLeft" state="frozen"/>
      <selection pane="bottomLeft"/>
    </sheetView>
  </sheetViews>
  <sheetFormatPr baseColWidth="10" defaultColWidth="0" defaultRowHeight="13.25" customHeight="1" x14ac:dyDescent="0.15"/>
  <cols>
    <col min="1" max="1" width="28.33203125" customWidth="1"/>
    <col min="2" max="2" width="9.5" bestFit="1" customWidth="1"/>
    <col min="3" max="3" width="3.33203125" bestFit="1" customWidth="1"/>
    <col min="4" max="4" width="6.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2252</v>
      </c>
      <c r="B2" s="13" t="s">
        <v>8999</v>
      </c>
      <c r="C2" s="13"/>
      <c r="D2" s="13" t="s">
        <v>395</v>
      </c>
      <c r="E2" s="13">
        <v>130</v>
      </c>
      <c r="F2" s="13" t="s">
        <v>393</v>
      </c>
      <c r="G2" s="30" t="s">
        <v>185</v>
      </c>
      <c r="H2" s="70"/>
      <c r="M2" s="33">
        <f>SUM(COUNTA(H2:H1000))</f>
        <v>0</v>
      </c>
      <c r="O2" s="102"/>
      <c r="P2" s="102"/>
      <c r="Q2" s="102"/>
      <c r="R2" s="102"/>
      <c r="S2" s="102"/>
      <c r="T2" s="102"/>
      <c r="U2" s="102"/>
      <c r="V2" s="102"/>
      <c r="W2" s="102"/>
    </row>
    <row r="3" spans="1:23" ht="13" x14ac:dyDescent="0.15">
      <c r="A3" s="15" t="s">
        <v>851</v>
      </c>
      <c r="B3" s="13" t="s">
        <v>8999</v>
      </c>
      <c r="C3" s="16"/>
      <c r="D3" s="16" t="s">
        <v>395</v>
      </c>
      <c r="E3" s="16">
        <v>140</v>
      </c>
      <c r="F3" s="16" t="s">
        <v>386</v>
      </c>
      <c r="G3" s="31" t="s">
        <v>185</v>
      </c>
      <c r="H3" s="70"/>
    </row>
    <row r="4" spans="1:23" ht="13" x14ac:dyDescent="0.15">
      <c r="A4" s="15" t="s">
        <v>874</v>
      </c>
      <c r="B4" s="13" t="s">
        <v>8999</v>
      </c>
      <c r="C4" s="16"/>
      <c r="D4" s="16" t="s">
        <v>395</v>
      </c>
      <c r="E4" s="16">
        <v>80</v>
      </c>
      <c r="F4" s="16" t="s">
        <v>398</v>
      </c>
      <c r="G4" s="31" t="s">
        <v>177</v>
      </c>
      <c r="H4" s="70"/>
    </row>
    <row r="5" spans="1:23" ht="13" x14ac:dyDescent="0.15">
      <c r="A5" s="15" t="s">
        <v>881</v>
      </c>
      <c r="B5" s="13" t="s">
        <v>8999</v>
      </c>
      <c r="C5" s="16"/>
      <c r="D5" s="16" t="s">
        <v>395</v>
      </c>
      <c r="E5" s="16">
        <v>60</v>
      </c>
      <c r="F5" s="16" t="s">
        <v>393</v>
      </c>
      <c r="G5" s="31" t="s">
        <v>173</v>
      </c>
      <c r="H5" s="70"/>
    </row>
    <row r="6" spans="1:23" ht="13" x14ac:dyDescent="0.15">
      <c r="A6" s="15" t="s">
        <v>2168</v>
      </c>
      <c r="B6" s="13" t="s">
        <v>8999</v>
      </c>
      <c r="C6" s="16"/>
      <c r="D6" s="16" t="s">
        <v>469</v>
      </c>
      <c r="E6" s="16"/>
      <c r="F6" s="16" t="s">
        <v>1069</v>
      </c>
      <c r="G6" s="31" t="s">
        <v>177</v>
      </c>
      <c r="H6" s="70"/>
    </row>
    <row r="7" spans="1:23" ht="13" x14ac:dyDescent="0.15">
      <c r="A7" s="15" t="s">
        <v>2307</v>
      </c>
      <c r="B7" s="13" t="s">
        <v>8999</v>
      </c>
      <c r="C7" s="16"/>
      <c r="D7" s="16" t="s">
        <v>469</v>
      </c>
      <c r="E7" s="16"/>
      <c r="F7" s="16" t="s">
        <v>1069</v>
      </c>
      <c r="G7" s="31" t="s">
        <v>177</v>
      </c>
      <c r="H7" s="70"/>
    </row>
    <row r="8" spans="1:23" ht="13" x14ac:dyDescent="0.15">
      <c r="A8" s="15" t="s">
        <v>2200</v>
      </c>
      <c r="B8" s="13" t="s">
        <v>8999</v>
      </c>
      <c r="C8" s="16"/>
      <c r="D8" s="16" t="s">
        <v>469</v>
      </c>
      <c r="E8" s="16"/>
      <c r="F8" s="16" t="s">
        <v>1069</v>
      </c>
      <c r="G8" s="31" t="s">
        <v>177</v>
      </c>
      <c r="H8" s="70"/>
    </row>
    <row r="9" spans="1:23" ht="13" x14ac:dyDescent="0.15">
      <c r="A9" s="15" t="s">
        <v>2181</v>
      </c>
      <c r="B9" s="13" t="s">
        <v>8999</v>
      </c>
      <c r="C9" s="16"/>
      <c r="D9" s="16" t="s">
        <v>469</v>
      </c>
      <c r="E9" s="16"/>
      <c r="F9" s="16" t="s">
        <v>1069</v>
      </c>
      <c r="G9" s="31" t="s">
        <v>177</v>
      </c>
      <c r="H9" s="70"/>
    </row>
    <row r="10" spans="1:23" ht="13" x14ac:dyDescent="0.15">
      <c r="A10" s="15" t="s">
        <v>2170</v>
      </c>
      <c r="B10" s="13" t="s">
        <v>8999</v>
      </c>
      <c r="C10" s="16"/>
      <c r="D10" s="16" t="s">
        <v>469</v>
      </c>
      <c r="E10" s="16"/>
      <c r="F10" s="16" t="s">
        <v>1069</v>
      </c>
      <c r="G10" s="31" t="s">
        <v>177</v>
      </c>
      <c r="H10" s="70"/>
    </row>
    <row r="11" spans="1:23" ht="13" x14ac:dyDescent="0.15">
      <c r="A11" s="15" t="s">
        <v>2167</v>
      </c>
      <c r="B11" s="13" t="s">
        <v>8999</v>
      </c>
      <c r="C11" s="16"/>
      <c r="D11" s="16" t="s">
        <v>469</v>
      </c>
      <c r="E11" s="16"/>
      <c r="F11" s="16" t="s">
        <v>469</v>
      </c>
      <c r="G11" s="31" t="s">
        <v>177</v>
      </c>
      <c r="H11" s="70"/>
    </row>
    <row r="12" spans="1:23" ht="13" x14ac:dyDescent="0.15">
      <c r="A12" s="15" t="s">
        <v>1264</v>
      </c>
      <c r="B12" s="13" t="s">
        <v>8999</v>
      </c>
      <c r="C12" s="16"/>
      <c r="D12" s="16" t="s">
        <v>469</v>
      </c>
      <c r="E12" s="16"/>
      <c r="F12" s="16" t="s">
        <v>469</v>
      </c>
      <c r="G12" s="31" t="s">
        <v>177</v>
      </c>
      <c r="H12" s="70"/>
    </row>
    <row r="13" spans="1:23" ht="13" x14ac:dyDescent="0.15">
      <c r="A13" s="15" t="s">
        <v>2211</v>
      </c>
      <c r="B13" s="13" t="s">
        <v>8999</v>
      </c>
      <c r="C13" s="16"/>
      <c r="D13" s="16" t="s">
        <v>469</v>
      </c>
      <c r="E13" s="16"/>
      <c r="F13" s="16" t="s">
        <v>469</v>
      </c>
      <c r="G13" s="31" t="s">
        <v>177</v>
      </c>
      <c r="H13" s="70"/>
    </row>
    <row r="14" spans="1:23" ht="13" x14ac:dyDescent="0.15">
      <c r="A14" s="15" t="s">
        <v>483</v>
      </c>
      <c r="B14" s="13" t="s">
        <v>8999</v>
      </c>
      <c r="C14" s="16"/>
      <c r="D14" s="16" t="s">
        <v>469</v>
      </c>
      <c r="E14" s="16"/>
      <c r="F14" s="16" t="s">
        <v>1542</v>
      </c>
      <c r="G14" s="31" t="s">
        <v>177</v>
      </c>
      <c r="H14" s="70"/>
    </row>
    <row r="15" spans="1:23" ht="13" x14ac:dyDescent="0.15">
      <c r="A15" s="15" t="s">
        <v>2169</v>
      </c>
      <c r="B15" s="13" t="s">
        <v>8999</v>
      </c>
      <c r="C15" s="16"/>
      <c r="D15" s="16" t="s">
        <v>469</v>
      </c>
      <c r="E15" s="16"/>
      <c r="F15" s="16" t="s">
        <v>1542</v>
      </c>
      <c r="G15" s="31" t="s">
        <v>177</v>
      </c>
      <c r="H15" s="70"/>
    </row>
    <row r="16" spans="1:23" ht="13" x14ac:dyDescent="0.15">
      <c r="A16" s="15" t="s">
        <v>488</v>
      </c>
      <c r="B16" s="13" t="s">
        <v>8999</v>
      </c>
      <c r="C16" s="16"/>
      <c r="D16" s="16" t="s">
        <v>469</v>
      </c>
      <c r="E16" s="16"/>
      <c r="F16" s="16" t="s">
        <v>1542</v>
      </c>
      <c r="G16" s="31" t="s">
        <v>177</v>
      </c>
      <c r="H16" s="70"/>
    </row>
    <row r="17" spans="1:8" ht="13" x14ac:dyDescent="0.15">
      <c r="A17" s="15" t="s">
        <v>1080</v>
      </c>
      <c r="B17" s="13" t="s">
        <v>8999</v>
      </c>
      <c r="C17" s="16"/>
      <c r="D17" s="16" t="s">
        <v>469</v>
      </c>
      <c r="E17" s="16"/>
      <c r="F17" s="16" t="s">
        <v>1069</v>
      </c>
      <c r="G17" s="31" t="s">
        <v>177</v>
      </c>
      <c r="H17" s="70"/>
    </row>
    <row r="18" spans="1:8" ht="13" x14ac:dyDescent="0.15">
      <c r="A18" s="15" t="s">
        <v>480</v>
      </c>
      <c r="B18" s="13" t="s">
        <v>8999</v>
      </c>
      <c r="C18" s="16"/>
      <c r="D18" s="16" t="s">
        <v>469</v>
      </c>
      <c r="E18" s="16"/>
      <c r="F18" s="16" t="s">
        <v>1542</v>
      </c>
      <c r="G18" s="31" t="s">
        <v>177</v>
      </c>
      <c r="H18" s="70"/>
    </row>
    <row r="19" spans="1:8" ht="13" x14ac:dyDescent="0.15">
      <c r="A19" s="15" t="s">
        <v>499</v>
      </c>
      <c r="B19" s="13" t="s">
        <v>8999</v>
      </c>
      <c r="C19" s="16"/>
      <c r="D19" s="16" t="s">
        <v>496</v>
      </c>
      <c r="E19" s="16"/>
      <c r="F19" s="16" t="s">
        <v>496</v>
      </c>
      <c r="G19" s="31" t="s">
        <v>8965</v>
      </c>
      <c r="H19" s="70"/>
    </row>
    <row r="20" spans="1:8" ht="13" x14ac:dyDescent="0.15">
      <c r="A20" s="15" t="s">
        <v>2214</v>
      </c>
      <c r="B20" s="13" t="s">
        <v>8999</v>
      </c>
      <c r="C20" s="16"/>
      <c r="D20" s="16" t="s">
        <v>496</v>
      </c>
      <c r="E20" s="16"/>
      <c r="F20" s="16" t="s">
        <v>497</v>
      </c>
      <c r="G20" s="31" t="s">
        <v>177</v>
      </c>
      <c r="H20" s="70"/>
    </row>
  </sheetData>
  <mergeCells count="1">
    <mergeCell ref="O1:W1"/>
  </mergeCells>
  <phoneticPr fontId="3" type="noConversion"/>
  <conditionalFormatting sqref="H2:H20">
    <cfRule type="cellIs" dxfId="120" priority="1" stopIfTrue="1" operator="equal">
      <formula>"-"</formula>
    </cfRule>
    <cfRule type="cellIs" dxfId="119" priority="2" stopIfTrue="1" operator="equal">
      <formula>"x"</formula>
    </cfRule>
  </conditionalFormatting>
  <hyperlinks>
    <hyperlink ref="L1" location="'Expansion set Check List'!A1" display="Home" xr:uid="{00000000-0004-0000-C900-000000000000}"/>
  </hyperlinks>
  <pageMargins left="0.7" right="0.7" top="0.75" bottom="0.75" header="0.3" footer="0.3"/>
  <pageSetup paperSize="0" orientation="portrait" horizontalDpi="0" verticalDpi="0" copies="0" r:id="rId1"/>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145">
    <tabColor rgb="FF3399FF"/>
  </sheetPr>
  <dimension ref="A1:W29"/>
  <sheetViews>
    <sheetView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9.5" bestFit="1" customWidth="1"/>
    <col min="3" max="3" width="3.33203125" bestFit="1" customWidth="1"/>
    <col min="4" max="4" width="9.6640625"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517</v>
      </c>
      <c r="B2" s="13" t="s">
        <v>8999</v>
      </c>
      <c r="C2" s="13"/>
      <c r="D2" s="13" t="s">
        <v>407</v>
      </c>
      <c r="E2" s="13">
        <v>120</v>
      </c>
      <c r="F2" s="13" t="s">
        <v>386</v>
      </c>
      <c r="G2" s="30" t="s">
        <v>181</v>
      </c>
      <c r="H2" s="70"/>
      <c r="M2" s="33">
        <f>SUM(COUNTA(H2:H1000))</f>
        <v>0</v>
      </c>
      <c r="O2" s="102"/>
      <c r="P2" s="102"/>
      <c r="Q2" s="102"/>
      <c r="R2" s="102"/>
      <c r="S2" s="102"/>
      <c r="T2" s="102"/>
      <c r="U2" s="102"/>
      <c r="V2" s="102"/>
      <c r="W2" s="102"/>
    </row>
    <row r="3" spans="1:23" ht="13" x14ac:dyDescent="0.15">
      <c r="A3" s="15" t="s">
        <v>523</v>
      </c>
      <c r="B3" s="13" t="s">
        <v>8999</v>
      </c>
      <c r="C3" s="16"/>
      <c r="D3" s="16" t="s">
        <v>407</v>
      </c>
      <c r="E3" s="16">
        <v>80</v>
      </c>
      <c r="F3" s="16" t="s">
        <v>398</v>
      </c>
      <c r="G3" s="31" t="s">
        <v>177</v>
      </c>
      <c r="H3" s="70"/>
    </row>
    <row r="4" spans="1:23" ht="13" x14ac:dyDescent="0.15">
      <c r="A4" s="15" t="s">
        <v>544</v>
      </c>
      <c r="B4" s="13" t="s">
        <v>8999</v>
      </c>
      <c r="C4" s="16"/>
      <c r="D4" s="16" t="s">
        <v>407</v>
      </c>
      <c r="E4" s="16">
        <v>40</v>
      </c>
      <c r="F4" s="16" t="s">
        <v>393</v>
      </c>
      <c r="G4" s="31" t="s">
        <v>177</v>
      </c>
      <c r="H4" s="70"/>
    </row>
    <row r="5" spans="1:23" ht="13" x14ac:dyDescent="0.15">
      <c r="A5" s="15" t="s">
        <v>2276</v>
      </c>
      <c r="B5" s="13" t="s">
        <v>8999</v>
      </c>
      <c r="C5" s="16"/>
      <c r="D5" s="16" t="s">
        <v>385</v>
      </c>
      <c r="E5" s="16">
        <v>90</v>
      </c>
      <c r="F5" s="16" t="s">
        <v>386</v>
      </c>
      <c r="G5" s="31" t="s">
        <v>185</v>
      </c>
      <c r="H5" s="70"/>
    </row>
    <row r="6" spans="1:23" ht="13" x14ac:dyDescent="0.15">
      <c r="A6" s="15" t="s">
        <v>2275</v>
      </c>
      <c r="B6" s="13" t="s">
        <v>8999</v>
      </c>
      <c r="C6" s="16"/>
      <c r="D6" s="16" t="s">
        <v>385</v>
      </c>
      <c r="E6" s="16">
        <v>60</v>
      </c>
      <c r="F6" s="16" t="s">
        <v>398</v>
      </c>
      <c r="G6" s="31" t="s">
        <v>177</v>
      </c>
      <c r="H6" s="70"/>
    </row>
    <row r="7" spans="1:23" ht="13" x14ac:dyDescent="0.15">
      <c r="A7" s="15" t="s">
        <v>2274</v>
      </c>
      <c r="B7" s="13" t="s">
        <v>8999</v>
      </c>
      <c r="C7" s="16"/>
      <c r="D7" s="16" t="s">
        <v>385</v>
      </c>
      <c r="E7" s="16">
        <v>30</v>
      </c>
      <c r="F7" s="16" t="s">
        <v>393</v>
      </c>
      <c r="G7" s="31" t="s">
        <v>173</v>
      </c>
      <c r="H7" s="70"/>
    </row>
    <row r="8" spans="1:23" ht="13" x14ac:dyDescent="0.15">
      <c r="A8" s="15" t="s">
        <v>854</v>
      </c>
      <c r="B8" s="13" t="s">
        <v>8999</v>
      </c>
      <c r="C8" s="16"/>
      <c r="D8" s="16" t="s">
        <v>400</v>
      </c>
      <c r="E8" s="16">
        <v>120</v>
      </c>
      <c r="F8" s="16" t="s">
        <v>398</v>
      </c>
      <c r="G8" s="31" t="s">
        <v>217</v>
      </c>
      <c r="H8" s="70"/>
    </row>
    <row r="9" spans="1:23" ht="13" x14ac:dyDescent="0.15">
      <c r="A9" s="15" t="s">
        <v>871</v>
      </c>
      <c r="B9" s="13" t="s">
        <v>8999</v>
      </c>
      <c r="C9" s="16"/>
      <c r="D9" s="16" t="s">
        <v>400</v>
      </c>
      <c r="E9" s="16">
        <v>70</v>
      </c>
      <c r="F9" s="16" t="s">
        <v>393</v>
      </c>
      <c r="G9" s="31" t="s">
        <v>173</v>
      </c>
      <c r="H9" s="70"/>
    </row>
    <row r="10" spans="1:23" ht="13" x14ac:dyDescent="0.15">
      <c r="A10" s="15" t="s">
        <v>960</v>
      </c>
      <c r="B10" s="13" t="s">
        <v>8999</v>
      </c>
      <c r="C10" s="16"/>
      <c r="D10" s="16" t="s">
        <v>392</v>
      </c>
      <c r="E10" s="16">
        <v>130</v>
      </c>
      <c r="F10" s="16" t="s">
        <v>398</v>
      </c>
      <c r="G10" s="31" t="s">
        <v>217</v>
      </c>
      <c r="H10" s="70"/>
    </row>
    <row r="11" spans="1:23" ht="13" x14ac:dyDescent="0.15">
      <c r="A11" s="15" t="s">
        <v>391</v>
      </c>
      <c r="B11" s="13" t="s">
        <v>8999</v>
      </c>
      <c r="C11" s="16"/>
      <c r="D11" s="16" t="s">
        <v>392</v>
      </c>
      <c r="E11" s="16">
        <v>90</v>
      </c>
      <c r="F11" s="16" t="s">
        <v>393</v>
      </c>
      <c r="G11" s="31" t="s">
        <v>173</v>
      </c>
      <c r="H11" s="70"/>
    </row>
    <row r="12" spans="1:23" ht="13" x14ac:dyDescent="0.15">
      <c r="A12" s="15" t="s">
        <v>2266</v>
      </c>
      <c r="B12" s="13" t="s">
        <v>8999</v>
      </c>
      <c r="C12" s="16"/>
      <c r="D12" s="16" t="s">
        <v>404</v>
      </c>
      <c r="E12" s="16">
        <v>130</v>
      </c>
      <c r="F12" s="16" t="s">
        <v>393</v>
      </c>
      <c r="G12" s="31" t="s">
        <v>185</v>
      </c>
      <c r="H12" s="70"/>
    </row>
    <row r="13" spans="1:23" ht="13" x14ac:dyDescent="0.15">
      <c r="A13" s="15" t="s">
        <v>9000</v>
      </c>
      <c r="B13" s="13" t="s">
        <v>8999</v>
      </c>
      <c r="C13" s="16"/>
      <c r="D13" s="16" t="s">
        <v>2193</v>
      </c>
      <c r="E13" s="16">
        <v>160</v>
      </c>
      <c r="F13" s="16"/>
      <c r="G13" s="31" t="s">
        <v>221</v>
      </c>
      <c r="H13" s="70"/>
    </row>
    <row r="14" spans="1:23" ht="13" x14ac:dyDescent="0.15">
      <c r="A14" s="15" t="s">
        <v>9000</v>
      </c>
      <c r="B14" s="13" t="s">
        <v>8999</v>
      </c>
      <c r="C14" s="16"/>
      <c r="D14" s="16" t="s">
        <v>2193</v>
      </c>
      <c r="E14" s="16">
        <v>160</v>
      </c>
      <c r="F14" s="16"/>
      <c r="G14" s="31" t="s">
        <v>221</v>
      </c>
      <c r="H14" s="70"/>
    </row>
    <row r="15" spans="1:23" ht="13" x14ac:dyDescent="0.15">
      <c r="A15" s="15" t="s">
        <v>844</v>
      </c>
      <c r="B15" s="13" t="s">
        <v>8999</v>
      </c>
      <c r="C15" s="16"/>
      <c r="D15" s="16" t="s">
        <v>404</v>
      </c>
      <c r="E15" s="16">
        <v>30</v>
      </c>
      <c r="F15" s="16" t="s">
        <v>393</v>
      </c>
      <c r="G15" s="31" t="s">
        <v>181</v>
      </c>
      <c r="H15" s="70"/>
    </row>
    <row r="16" spans="1:23" ht="13" x14ac:dyDescent="0.15">
      <c r="A16" s="15" t="s">
        <v>853</v>
      </c>
      <c r="B16" s="13" t="s">
        <v>8999</v>
      </c>
      <c r="C16" s="16"/>
      <c r="D16" s="16" t="s">
        <v>392</v>
      </c>
      <c r="E16" s="16">
        <v>30</v>
      </c>
      <c r="F16" s="16" t="s">
        <v>393</v>
      </c>
      <c r="G16" s="31" t="s">
        <v>181</v>
      </c>
      <c r="H16" s="70"/>
    </row>
    <row r="17" spans="1:8" ht="13" x14ac:dyDescent="0.15">
      <c r="A17" s="15" t="s">
        <v>2168</v>
      </c>
      <c r="B17" s="13" t="s">
        <v>8999</v>
      </c>
      <c r="C17" s="16"/>
      <c r="D17" s="16" t="s">
        <v>469</v>
      </c>
      <c r="E17" s="16"/>
      <c r="F17" s="16" t="s">
        <v>1069</v>
      </c>
      <c r="G17" s="31" t="s">
        <v>177</v>
      </c>
      <c r="H17" s="70"/>
    </row>
    <row r="18" spans="1:8" ht="13" x14ac:dyDescent="0.15">
      <c r="A18" s="15" t="s">
        <v>2213</v>
      </c>
      <c r="B18" s="13" t="s">
        <v>8999</v>
      </c>
      <c r="C18" s="16"/>
      <c r="D18" s="16" t="s">
        <v>469</v>
      </c>
      <c r="E18" s="16"/>
      <c r="F18" s="16" t="s">
        <v>1069</v>
      </c>
      <c r="G18" s="31" t="s">
        <v>177</v>
      </c>
      <c r="H18" s="70"/>
    </row>
    <row r="19" spans="1:8" ht="13" x14ac:dyDescent="0.15">
      <c r="A19" s="15" t="s">
        <v>2200</v>
      </c>
      <c r="B19" s="13" t="s">
        <v>8999</v>
      </c>
      <c r="C19" s="16"/>
      <c r="D19" s="16" t="s">
        <v>469</v>
      </c>
      <c r="E19" s="16"/>
      <c r="F19" s="16" t="s">
        <v>1069</v>
      </c>
      <c r="G19" s="31" t="s">
        <v>177</v>
      </c>
      <c r="H19" s="70"/>
    </row>
    <row r="20" spans="1:8" ht="13" x14ac:dyDescent="0.15">
      <c r="A20" s="15" t="s">
        <v>2170</v>
      </c>
      <c r="B20" s="13" t="s">
        <v>8999</v>
      </c>
      <c r="C20" s="16"/>
      <c r="D20" s="16" t="s">
        <v>469</v>
      </c>
      <c r="E20" s="16"/>
      <c r="F20" s="16" t="s">
        <v>1069</v>
      </c>
      <c r="G20" s="31" t="s">
        <v>177</v>
      </c>
      <c r="H20" s="70"/>
    </row>
    <row r="21" spans="1:8" ht="13" x14ac:dyDescent="0.15">
      <c r="A21" s="15" t="s">
        <v>1070</v>
      </c>
      <c r="B21" s="13" t="s">
        <v>8999</v>
      </c>
      <c r="C21" s="16"/>
      <c r="D21" s="16" t="s">
        <v>469</v>
      </c>
      <c r="E21" s="16"/>
      <c r="F21" s="16" t="s">
        <v>1069</v>
      </c>
      <c r="G21" s="31" t="s">
        <v>177</v>
      </c>
      <c r="H21" s="70"/>
    </row>
    <row r="22" spans="1:8" ht="13" x14ac:dyDescent="0.15">
      <c r="A22" s="15" t="s">
        <v>2169</v>
      </c>
      <c r="B22" s="13" t="s">
        <v>8999</v>
      </c>
      <c r="C22" s="16"/>
      <c r="D22" s="16" t="s">
        <v>469</v>
      </c>
      <c r="E22" s="16"/>
      <c r="F22" s="16" t="s">
        <v>1542</v>
      </c>
      <c r="G22" s="31" t="s">
        <v>177</v>
      </c>
      <c r="H22" s="70"/>
    </row>
    <row r="23" spans="1:8" ht="13" x14ac:dyDescent="0.15">
      <c r="A23" s="15" t="s">
        <v>1264</v>
      </c>
      <c r="B23" s="13" t="s">
        <v>8999</v>
      </c>
      <c r="C23" s="16"/>
      <c r="D23" s="16" t="s">
        <v>469</v>
      </c>
      <c r="E23" s="16"/>
      <c r="F23" s="16" t="s">
        <v>469</v>
      </c>
      <c r="G23" s="31" t="s">
        <v>177</v>
      </c>
      <c r="H23" s="70"/>
    </row>
    <row r="24" spans="1:8" ht="13" x14ac:dyDescent="0.15">
      <c r="A24" s="15" t="s">
        <v>2212</v>
      </c>
      <c r="B24" s="13" t="s">
        <v>8999</v>
      </c>
      <c r="C24" s="16"/>
      <c r="D24" s="16" t="s">
        <v>469</v>
      </c>
      <c r="E24" s="16"/>
      <c r="F24" s="16" t="s">
        <v>1069</v>
      </c>
      <c r="G24" s="31" t="s">
        <v>177</v>
      </c>
      <c r="H24" s="70"/>
    </row>
    <row r="25" spans="1:8" ht="13" x14ac:dyDescent="0.15">
      <c r="A25" s="15" t="s">
        <v>5060</v>
      </c>
      <c r="B25" s="13" t="s">
        <v>8999</v>
      </c>
      <c r="C25" s="16"/>
      <c r="D25" s="16" t="s">
        <v>469</v>
      </c>
      <c r="E25" s="16"/>
      <c r="F25" s="16" t="s">
        <v>721</v>
      </c>
      <c r="G25" s="31" t="s">
        <v>8965</v>
      </c>
      <c r="H25" s="70"/>
    </row>
    <row r="26" spans="1:8" ht="13" x14ac:dyDescent="0.15">
      <c r="A26" s="15" t="s">
        <v>499</v>
      </c>
      <c r="B26" s="13" t="s">
        <v>8999</v>
      </c>
      <c r="C26" s="16"/>
      <c r="D26" s="16" t="s">
        <v>496</v>
      </c>
      <c r="E26" s="16"/>
      <c r="F26" s="16" t="s">
        <v>496</v>
      </c>
      <c r="G26" s="31" t="s">
        <v>8965</v>
      </c>
      <c r="H26" s="70"/>
    </row>
    <row r="27" spans="1:8" ht="13" x14ac:dyDescent="0.15">
      <c r="A27" s="15" t="s">
        <v>498</v>
      </c>
      <c r="B27" s="13" t="s">
        <v>8999</v>
      </c>
      <c r="C27" s="16"/>
      <c r="D27" s="16" t="s">
        <v>496</v>
      </c>
      <c r="E27" s="16"/>
      <c r="F27" s="16" t="s">
        <v>496</v>
      </c>
      <c r="G27" s="31" t="s">
        <v>8965</v>
      </c>
      <c r="H27" s="70"/>
    </row>
    <row r="28" spans="1:8" ht="13" x14ac:dyDescent="0.15">
      <c r="A28" s="15" t="s">
        <v>611</v>
      </c>
      <c r="B28" s="13" t="s">
        <v>8999</v>
      </c>
      <c r="C28" s="16"/>
      <c r="D28" s="16" t="s">
        <v>496</v>
      </c>
      <c r="E28" s="16"/>
      <c r="F28" s="16" t="s">
        <v>497</v>
      </c>
      <c r="G28" s="31" t="s">
        <v>177</v>
      </c>
      <c r="H28" s="70"/>
    </row>
    <row r="29" spans="1:8" ht="13" x14ac:dyDescent="0.15">
      <c r="A29" s="15" t="s">
        <v>495</v>
      </c>
      <c r="B29" s="13" t="s">
        <v>8999</v>
      </c>
      <c r="C29" s="16"/>
      <c r="D29" s="16" t="s">
        <v>496</v>
      </c>
      <c r="E29" s="16"/>
      <c r="F29" s="16" t="s">
        <v>497</v>
      </c>
      <c r="G29" s="31" t="s">
        <v>177</v>
      </c>
      <c r="H29" s="70"/>
    </row>
  </sheetData>
  <mergeCells count="1">
    <mergeCell ref="O1:W1"/>
  </mergeCells>
  <phoneticPr fontId="3" type="noConversion"/>
  <conditionalFormatting sqref="H2:H29">
    <cfRule type="cellIs" dxfId="118" priority="1" stopIfTrue="1" operator="equal">
      <formula>"-"</formula>
    </cfRule>
    <cfRule type="cellIs" dxfId="117" priority="2" stopIfTrue="1" operator="equal">
      <formula>"x"</formula>
    </cfRule>
  </conditionalFormatting>
  <hyperlinks>
    <hyperlink ref="L1" location="'Expansion set Check List'!A1" display="Home" xr:uid="{00000000-0004-0000-CA00-000000000000}"/>
  </hyperlinks>
  <pageMargins left="0.7" right="0.7" top="0.75" bottom="0.75" header="0.3" footer="0.3"/>
  <pageSetup orientation="portrait" verticalDpi="0" r:id="rId1"/>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146">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26.6640625" customWidth="1"/>
    <col min="2" max="2" width="9.5" bestFit="1" customWidth="1"/>
    <col min="3" max="3" width="3.33203125" bestFit="1" customWidth="1"/>
    <col min="4" max="4" width="16" bestFit="1" customWidth="1"/>
    <col min="5" max="5" width="4" bestFit="1" customWidth="1"/>
    <col min="6" max="6" width="13.6640625" bestFit="1" customWidth="1"/>
    <col min="7" max="7" width="17.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2247</v>
      </c>
      <c r="B2" s="13" t="s">
        <v>8999</v>
      </c>
      <c r="C2" s="13"/>
      <c r="D2" s="13" t="s">
        <v>395</v>
      </c>
      <c r="E2" s="13">
        <v>150</v>
      </c>
      <c r="F2" s="13" t="s">
        <v>386</v>
      </c>
      <c r="G2" s="30" t="s">
        <v>8969</v>
      </c>
      <c r="H2" s="70"/>
      <c r="M2" s="33">
        <f>SUM(COUNTA(H2:H1000))</f>
        <v>0</v>
      </c>
      <c r="O2" s="102"/>
      <c r="P2" s="102"/>
      <c r="Q2" s="102"/>
      <c r="R2" s="102"/>
      <c r="S2" s="102"/>
      <c r="T2" s="102"/>
      <c r="U2" s="102"/>
      <c r="V2" s="102"/>
      <c r="W2" s="102"/>
    </row>
    <row r="3" spans="1:23" ht="13" x14ac:dyDescent="0.15">
      <c r="A3" s="15" t="s">
        <v>2246</v>
      </c>
      <c r="B3" s="13" t="s">
        <v>8999</v>
      </c>
      <c r="C3" s="16"/>
      <c r="D3" s="16" t="s">
        <v>395</v>
      </c>
      <c r="E3" s="16">
        <v>100</v>
      </c>
      <c r="F3" s="16" t="s">
        <v>398</v>
      </c>
      <c r="G3" s="31" t="s">
        <v>177</v>
      </c>
      <c r="H3" s="70"/>
    </row>
    <row r="4" spans="1:23" ht="13" x14ac:dyDescent="0.15">
      <c r="A4" s="15" t="s">
        <v>2245</v>
      </c>
      <c r="B4" s="13" t="s">
        <v>8999</v>
      </c>
      <c r="C4" s="16"/>
      <c r="D4" s="16" t="s">
        <v>395</v>
      </c>
      <c r="E4" s="16">
        <v>60</v>
      </c>
      <c r="F4" s="16" t="s">
        <v>393</v>
      </c>
      <c r="G4" s="31" t="s">
        <v>173</v>
      </c>
      <c r="H4" s="70"/>
    </row>
    <row r="5" spans="1:23" ht="13" x14ac:dyDescent="0.15">
      <c r="A5" s="15" t="s">
        <v>2252</v>
      </c>
      <c r="B5" s="13" t="s">
        <v>8999</v>
      </c>
      <c r="C5" s="16"/>
      <c r="D5" s="16" t="s">
        <v>395</v>
      </c>
      <c r="E5" s="16">
        <v>130</v>
      </c>
      <c r="F5" s="16" t="s">
        <v>393</v>
      </c>
      <c r="G5" s="31" t="s">
        <v>8969</v>
      </c>
      <c r="H5" s="70"/>
    </row>
    <row r="6" spans="1:23" ht="13" x14ac:dyDescent="0.15">
      <c r="A6" s="15" t="s">
        <v>1799</v>
      </c>
      <c r="B6" s="13" t="s">
        <v>8999</v>
      </c>
      <c r="C6" s="16"/>
      <c r="D6" s="16" t="s">
        <v>404</v>
      </c>
      <c r="E6" s="16">
        <v>140</v>
      </c>
      <c r="F6" s="16" t="s">
        <v>386</v>
      </c>
      <c r="G6" s="31" t="s">
        <v>9001</v>
      </c>
      <c r="H6" s="70"/>
    </row>
    <row r="7" spans="1:23" ht="13" x14ac:dyDescent="0.15">
      <c r="A7" s="15" t="s">
        <v>403</v>
      </c>
      <c r="B7" s="13" t="s">
        <v>8999</v>
      </c>
      <c r="C7" s="16"/>
      <c r="D7" s="16" t="s">
        <v>404</v>
      </c>
      <c r="E7" s="16">
        <v>80</v>
      </c>
      <c r="F7" s="16" t="s">
        <v>398</v>
      </c>
      <c r="G7" s="31" t="s">
        <v>177</v>
      </c>
      <c r="H7" s="70"/>
    </row>
    <row r="8" spans="1:23" ht="13" x14ac:dyDescent="0.15">
      <c r="A8" s="15" t="s">
        <v>451</v>
      </c>
      <c r="B8" s="13" t="s">
        <v>8999</v>
      </c>
      <c r="C8" s="16"/>
      <c r="D8" s="16" t="s">
        <v>404</v>
      </c>
      <c r="E8" s="16">
        <v>50</v>
      </c>
      <c r="F8" s="16" t="s">
        <v>393</v>
      </c>
      <c r="G8" s="31" t="s">
        <v>173</v>
      </c>
      <c r="H8" s="70"/>
    </row>
    <row r="9" spans="1:23" ht="13" x14ac:dyDescent="0.15">
      <c r="A9" s="15" t="s">
        <v>9002</v>
      </c>
      <c r="B9" s="13" t="s">
        <v>8999</v>
      </c>
      <c r="C9" s="16"/>
      <c r="D9" s="16" t="s">
        <v>2206</v>
      </c>
      <c r="E9" s="16">
        <v>140</v>
      </c>
      <c r="F9" s="16"/>
      <c r="G9" s="31" t="s">
        <v>9003</v>
      </c>
      <c r="H9" s="70"/>
    </row>
    <row r="10" spans="1:23" ht="13" x14ac:dyDescent="0.15">
      <c r="A10" s="15" t="s">
        <v>9002</v>
      </c>
      <c r="B10" s="13" t="s">
        <v>8999</v>
      </c>
      <c r="C10" s="16"/>
      <c r="D10" s="16" t="s">
        <v>2206</v>
      </c>
      <c r="E10" s="16">
        <v>140</v>
      </c>
      <c r="F10" s="16"/>
      <c r="G10" s="31" t="s">
        <v>9003</v>
      </c>
      <c r="H10" s="70"/>
    </row>
    <row r="11" spans="1:23" ht="13" x14ac:dyDescent="0.15">
      <c r="A11" s="15" t="s">
        <v>853</v>
      </c>
      <c r="B11" s="13" t="s">
        <v>8999</v>
      </c>
      <c r="C11" s="16"/>
      <c r="D11" s="16" t="s">
        <v>392</v>
      </c>
      <c r="E11" s="16">
        <v>30</v>
      </c>
      <c r="F11" s="16" t="s">
        <v>393</v>
      </c>
      <c r="G11" s="31" t="s">
        <v>181</v>
      </c>
      <c r="H11" s="70"/>
    </row>
    <row r="12" spans="1:23" ht="13" x14ac:dyDescent="0.15">
      <c r="A12" s="15" t="s">
        <v>1264</v>
      </c>
      <c r="B12" s="13" t="s">
        <v>8999</v>
      </c>
      <c r="C12" s="16"/>
      <c r="D12" s="16" t="s">
        <v>469</v>
      </c>
      <c r="E12" s="16"/>
      <c r="F12" s="16" t="s">
        <v>469</v>
      </c>
      <c r="G12" s="31" t="s">
        <v>177</v>
      </c>
      <c r="H12" s="70"/>
    </row>
    <row r="13" spans="1:23" ht="13" x14ac:dyDescent="0.15">
      <c r="A13" s="15" t="s">
        <v>2169</v>
      </c>
      <c r="B13" s="13" t="s">
        <v>8999</v>
      </c>
      <c r="C13" s="16"/>
      <c r="D13" s="16" t="s">
        <v>469</v>
      </c>
      <c r="E13" s="16"/>
      <c r="F13" s="16" t="s">
        <v>1542</v>
      </c>
      <c r="G13" s="31" t="s">
        <v>177</v>
      </c>
      <c r="H13" s="70"/>
    </row>
    <row r="14" spans="1:23" ht="13" x14ac:dyDescent="0.15">
      <c r="A14" s="15" t="s">
        <v>480</v>
      </c>
      <c r="B14" s="13" t="s">
        <v>8999</v>
      </c>
      <c r="C14" s="16"/>
      <c r="D14" s="16" t="s">
        <v>469</v>
      </c>
      <c r="E14" s="16"/>
      <c r="F14" s="16" t="s">
        <v>1542</v>
      </c>
      <c r="G14" s="31" t="s">
        <v>177</v>
      </c>
      <c r="H14" s="70"/>
    </row>
    <row r="15" spans="1:23" ht="13" x14ac:dyDescent="0.15">
      <c r="A15" s="15" t="s">
        <v>494</v>
      </c>
      <c r="B15" s="13" t="s">
        <v>8999</v>
      </c>
      <c r="C15" s="16"/>
      <c r="D15" s="16" t="s">
        <v>469</v>
      </c>
      <c r="E15" s="16"/>
      <c r="F15" s="16" t="s">
        <v>1542</v>
      </c>
      <c r="G15" s="31" t="s">
        <v>173</v>
      </c>
      <c r="H15" s="70"/>
    </row>
    <row r="16" spans="1:23" ht="13" x14ac:dyDescent="0.15">
      <c r="A16" s="15" t="s">
        <v>2211</v>
      </c>
      <c r="B16" s="13" t="s">
        <v>8999</v>
      </c>
      <c r="C16" s="16"/>
      <c r="D16" s="16" t="s">
        <v>469</v>
      </c>
      <c r="E16" s="16"/>
      <c r="F16" s="16" t="s">
        <v>469</v>
      </c>
      <c r="G16" s="31" t="s">
        <v>177</v>
      </c>
      <c r="H16" s="70"/>
    </row>
    <row r="17" spans="1:8" ht="13" x14ac:dyDescent="0.15">
      <c r="A17" s="15" t="s">
        <v>2168</v>
      </c>
      <c r="B17" s="13" t="s">
        <v>8999</v>
      </c>
      <c r="C17" s="16"/>
      <c r="D17" s="16" t="s">
        <v>469</v>
      </c>
      <c r="E17" s="16"/>
      <c r="F17" s="16" t="s">
        <v>1069</v>
      </c>
      <c r="G17" s="31" t="s">
        <v>177</v>
      </c>
      <c r="H17" s="70"/>
    </row>
    <row r="18" spans="1:8" ht="13" x14ac:dyDescent="0.15">
      <c r="A18" s="15" t="s">
        <v>2213</v>
      </c>
      <c r="B18" s="13" t="s">
        <v>8999</v>
      </c>
      <c r="C18" s="16"/>
      <c r="D18" s="16" t="s">
        <v>469</v>
      </c>
      <c r="E18" s="16"/>
      <c r="F18" s="16" t="s">
        <v>1069</v>
      </c>
      <c r="G18" s="31" t="s">
        <v>177</v>
      </c>
      <c r="H18" s="70"/>
    </row>
    <row r="19" spans="1:8" ht="13" x14ac:dyDescent="0.15">
      <c r="A19" s="15" t="s">
        <v>2170</v>
      </c>
      <c r="B19" s="13" t="s">
        <v>8999</v>
      </c>
      <c r="C19" s="16"/>
      <c r="D19" s="16" t="s">
        <v>469</v>
      </c>
      <c r="E19" s="16"/>
      <c r="F19" s="16" t="s">
        <v>1069</v>
      </c>
      <c r="G19" s="31" t="s">
        <v>177</v>
      </c>
      <c r="H19" s="70"/>
    </row>
    <row r="20" spans="1:8" ht="13" x14ac:dyDescent="0.15">
      <c r="A20" s="15" t="s">
        <v>1157</v>
      </c>
      <c r="B20" s="13" t="s">
        <v>8999</v>
      </c>
      <c r="C20" s="16"/>
      <c r="D20" s="16" t="s">
        <v>469</v>
      </c>
      <c r="E20" s="16"/>
      <c r="F20" s="16" t="s">
        <v>1069</v>
      </c>
      <c r="G20" s="31" t="s">
        <v>177</v>
      </c>
      <c r="H20" s="70"/>
    </row>
    <row r="21" spans="1:8" ht="13" x14ac:dyDescent="0.15">
      <c r="A21" s="15" t="s">
        <v>499</v>
      </c>
      <c r="B21" s="13" t="s">
        <v>8999</v>
      </c>
      <c r="C21" s="16"/>
      <c r="D21" s="16" t="s">
        <v>496</v>
      </c>
      <c r="E21" s="16"/>
      <c r="F21" s="16" t="s">
        <v>496</v>
      </c>
      <c r="G21" s="31" t="s">
        <v>8965</v>
      </c>
      <c r="H21" s="70"/>
    </row>
    <row r="22" spans="1:8" ht="13" x14ac:dyDescent="0.15">
      <c r="A22" s="15" t="s">
        <v>501</v>
      </c>
      <c r="B22" s="13" t="s">
        <v>8999</v>
      </c>
      <c r="C22" s="16"/>
      <c r="D22" s="16" t="s">
        <v>496</v>
      </c>
      <c r="E22" s="16"/>
      <c r="F22" s="16" t="s">
        <v>496</v>
      </c>
      <c r="G22" s="31" t="s">
        <v>8965</v>
      </c>
      <c r="H22" s="70"/>
    </row>
    <row r="23" spans="1:8" ht="13" x14ac:dyDescent="0.15">
      <c r="A23" s="15" t="s">
        <v>2214</v>
      </c>
      <c r="B23" s="13" t="s">
        <v>8999</v>
      </c>
      <c r="C23" s="16"/>
      <c r="D23" s="16" t="s">
        <v>496</v>
      </c>
      <c r="E23" s="16"/>
      <c r="F23" s="16" t="s">
        <v>497</v>
      </c>
      <c r="G23" s="31" t="s">
        <v>177</v>
      </c>
      <c r="H23" s="70"/>
    </row>
  </sheetData>
  <mergeCells count="1">
    <mergeCell ref="O1:W1"/>
  </mergeCells>
  <phoneticPr fontId="3" type="noConversion"/>
  <conditionalFormatting sqref="H2:H23">
    <cfRule type="cellIs" dxfId="116" priority="1" stopIfTrue="1" operator="equal">
      <formula>"-"</formula>
    </cfRule>
    <cfRule type="cellIs" dxfId="115" priority="2" stopIfTrue="1" operator="equal">
      <formula>"x"</formula>
    </cfRule>
  </conditionalFormatting>
  <hyperlinks>
    <hyperlink ref="L1" location="'Expansion set Check List'!A1" display="Home" xr:uid="{00000000-0004-0000-CB00-000000000000}"/>
  </hyperlinks>
  <pageMargins left="0.7" right="0.7" top="0.75" bottom="0.75" header="0.3" footer="0.3"/>
  <pageSetup paperSize="0" orientation="portrait" horizontalDpi="0" verticalDpi="0" copies="0" r:id="rId1"/>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147">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2418</v>
      </c>
      <c r="B2" s="13" t="s">
        <v>9004</v>
      </c>
      <c r="C2" s="13"/>
      <c r="D2" s="13" t="s">
        <v>858</v>
      </c>
      <c r="E2" s="13">
        <v>180</v>
      </c>
      <c r="F2" s="13" t="s">
        <v>393</v>
      </c>
      <c r="G2" s="30" t="s">
        <v>189</v>
      </c>
      <c r="H2" s="70"/>
      <c r="M2" s="33">
        <f>SUM(COUNTA(H2:H1000))</f>
        <v>0</v>
      </c>
      <c r="O2" s="102"/>
      <c r="P2" s="102"/>
      <c r="Q2" s="102"/>
      <c r="R2" s="102"/>
      <c r="S2" s="102"/>
      <c r="T2" s="102"/>
      <c r="U2" s="102"/>
      <c r="V2" s="102"/>
      <c r="W2" s="102"/>
    </row>
    <row r="3" spans="1:23" ht="13" x14ac:dyDescent="0.15">
      <c r="A3" s="15" t="s">
        <v>2404</v>
      </c>
      <c r="B3" s="13" t="s">
        <v>9004</v>
      </c>
      <c r="C3" s="16"/>
      <c r="D3" s="16" t="s">
        <v>385</v>
      </c>
      <c r="E3" s="16">
        <v>170</v>
      </c>
      <c r="F3" s="16" t="s">
        <v>393</v>
      </c>
      <c r="G3" s="31" t="s">
        <v>189</v>
      </c>
      <c r="H3" s="70"/>
    </row>
    <row r="4" spans="1:23" ht="13" x14ac:dyDescent="0.15">
      <c r="A4" s="15" t="s">
        <v>2327</v>
      </c>
      <c r="B4" s="13" t="s">
        <v>9004</v>
      </c>
      <c r="C4" s="16"/>
      <c r="D4" s="16" t="s">
        <v>400</v>
      </c>
      <c r="E4" s="16">
        <v>130</v>
      </c>
      <c r="F4" s="16" t="s">
        <v>393</v>
      </c>
      <c r="G4" s="31" t="s">
        <v>185</v>
      </c>
      <c r="H4" s="70"/>
    </row>
    <row r="5" spans="1:23" ht="13" x14ac:dyDescent="0.15">
      <c r="A5" s="15" t="s">
        <v>1996</v>
      </c>
      <c r="B5" s="13" t="s">
        <v>9004</v>
      </c>
      <c r="C5" s="16"/>
      <c r="D5" s="16" t="s">
        <v>407</v>
      </c>
      <c r="E5" s="16">
        <v>70</v>
      </c>
      <c r="F5" s="16" t="s">
        <v>393</v>
      </c>
      <c r="G5" s="31" t="s">
        <v>185</v>
      </c>
      <c r="H5" s="70"/>
    </row>
    <row r="6" spans="1:23" ht="13" x14ac:dyDescent="0.15">
      <c r="A6" s="15" t="s">
        <v>933</v>
      </c>
      <c r="B6" s="13" t="s">
        <v>9004</v>
      </c>
      <c r="C6" s="16"/>
      <c r="D6" s="16" t="s">
        <v>392</v>
      </c>
      <c r="E6" s="16">
        <v>70</v>
      </c>
      <c r="F6" s="16" t="s">
        <v>393</v>
      </c>
      <c r="G6" s="31" t="s">
        <v>185</v>
      </c>
      <c r="H6" s="70"/>
    </row>
    <row r="7" spans="1:23" ht="13" x14ac:dyDescent="0.15">
      <c r="A7" s="15" t="s">
        <v>2170</v>
      </c>
      <c r="B7" s="13" t="s">
        <v>9004</v>
      </c>
      <c r="C7" s="16"/>
      <c r="D7" s="16" t="s">
        <v>469</v>
      </c>
      <c r="E7" s="16"/>
      <c r="F7" s="16" t="s">
        <v>1069</v>
      </c>
      <c r="G7" s="31" t="s">
        <v>177</v>
      </c>
      <c r="H7" s="70"/>
    </row>
    <row r="8" spans="1:23" ht="13" x14ac:dyDescent="0.15">
      <c r="A8" s="15" t="s">
        <v>1547</v>
      </c>
      <c r="B8" s="13" t="s">
        <v>9004</v>
      </c>
      <c r="C8" s="16"/>
      <c r="D8" s="16" t="s">
        <v>469</v>
      </c>
      <c r="E8" s="16"/>
      <c r="F8" s="16" t="s">
        <v>1069</v>
      </c>
      <c r="G8" s="31" t="s">
        <v>177</v>
      </c>
      <c r="H8" s="70"/>
    </row>
    <row r="9" spans="1:23" ht="13" x14ac:dyDescent="0.15">
      <c r="A9" s="15" t="s">
        <v>2307</v>
      </c>
      <c r="B9" s="13" t="s">
        <v>9004</v>
      </c>
      <c r="C9" s="16"/>
      <c r="D9" s="16" t="s">
        <v>469</v>
      </c>
      <c r="E9" s="16"/>
      <c r="F9" s="16" t="s">
        <v>1069</v>
      </c>
      <c r="G9" s="31" t="s">
        <v>177</v>
      </c>
      <c r="H9" s="70"/>
    </row>
    <row r="10" spans="1:23" ht="13" x14ac:dyDescent="0.15">
      <c r="A10" s="15" t="s">
        <v>2211</v>
      </c>
      <c r="B10" s="13" t="s">
        <v>9004</v>
      </c>
      <c r="C10" s="16"/>
      <c r="D10" s="16" t="s">
        <v>469</v>
      </c>
      <c r="E10" s="16"/>
      <c r="F10" s="16" t="s">
        <v>469</v>
      </c>
      <c r="G10" s="31" t="s">
        <v>177</v>
      </c>
      <c r="H10" s="70"/>
    </row>
    <row r="11" spans="1:23" ht="13" x14ac:dyDescent="0.15">
      <c r="A11" s="15" t="s">
        <v>2338</v>
      </c>
      <c r="B11" s="13" t="s">
        <v>9004</v>
      </c>
      <c r="C11" s="16"/>
      <c r="D11" s="16" t="s">
        <v>469</v>
      </c>
      <c r="E11" s="16"/>
      <c r="F11" s="16" t="s">
        <v>1542</v>
      </c>
      <c r="G11" s="31" t="s">
        <v>177</v>
      </c>
      <c r="H11" s="70"/>
    </row>
    <row r="12" spans="1:23" ht="13" x14ac:dyDescent="0.15">
      <c r="A12" s="15" t="s">
        <v>2425</v>
      </c>
      <c r="B12" s="13" t="s">
        <v>9004</v>
      </c>
      <c r="C12" s="16"/>
      <c r="D12" s="16" t="s">
        <v>469</v>
      </c>
      <c r="E12" s="16"/>
      <c r="F12" s="16" t="s">
        <v>1542</v>
      </c>
      <c r="G12" s="31" t="s">
        <v>177</v>
      </c>
      <c r="H12" s="70"/>
    </row>
    <row r="13" spans="1:23" ht="13" x14ac:dyDescent="0.15">
      <c r="A13" s="15" t="s">
        <v>2421</v>
      </c>
      <c r="B13" s="13" t="s">
        <v>9004</v>
      </c>
      <c r="C13" s="16"/>
      <c r="D13" s="16" t="s">
        <v>469</v>
      </c>
      <c r="E13" s="16"/>
      <c r="F13" s="16" t="s">
        <v>1542</v>
      </c>
      <c r="G13" s="31" t="s">
        <v>177</v>
      </c>
      <c r="H13" s="70"/>
    </row>
    <row r="14" spans="1:23" ht="13" x14ac:dyDescent="0.15">
      <c r="A14" s="15" t="s">
        <v>2396</v>
      </c>
      <c r="B14" s="13" t="s">
        <v>9004</v>
      </c>
      <c r="C14" s="16"/>
      <c r="D14" s="16" t="s">
        <v>469</v>
      </c>
      <c r="E14" s="16"/>
      <c r="F14" s="16" t="s">
        <v>1542</v>
      </c>
      <c r="G14" s="31" t="s">
        <v>177</v>
      </c>
      <c r="H14" s="70"/>
    </row>
    <row r="15" spans="1:23" ht="13" x14ac:dyDescent="0.15">
      <c r="A15" s="15" t="s">
        <v>483</v>
      </c>
      <c r="B15" s="13" t="s">
        <v>9004</v>
      </c>
      <c r="C15" s="16"/>
      <c r="D15" s="16" t="s">
        <v>469</v>
      </c>
      <c r="E15" s="16"/>
      <c r="F15" s="16" t="s">
        <v>1542</v>
      </c>
      <c r="G15" s="31" t="s">
        <v>177</v>
      </c>
      <c r="H15" s="70"/>
    </row>
    <row r="16" spans="1:23" ht="13" x14ac:dyDescent="0.15">
      <c r="A16" s="15" t="s">
        <v>494</v>
      </c>
      <c r="B16" s="13" t="s">
        <v>9004</v>
      </c>
      <c r="C16" s="16"/>
      <c r="D16" s="16" t="s">
        <v>469</v>
      </c>
      <c r="E16" s="16"/>
      <c r="F16" s="16" t="s">
        <v>1542</v>
      </c>
      <c r="G16" s="31" t="s">
        <v>173</v>
      </c>
      <c r="H16" s="70"/>
    </row>
    <row r="17" spans="1:8" ht="13" x14ac:dyDescent="0.15">
      <c r="A17" s="15" t="s">
        <v>2427</v>
      </c>
      <c r="B17" s="13" t="s">
        <v>9004</v>
      </c>
      <c r="C17" s="16"/>
      <c r="D17" s="16" t="s">
        <v>469</v>
      </c>
      <c r="E17" s="16"/>
      <c r="F17" s="16" t="s">
        <v>1542</v>
      </c>
      <c r="G17" s="31" t="s">
        <v>177</v>
      </c>
      <c r="H17" s="70"/>
    </row>
    <row r="18" spans="1:8" ht="13" x14ac:dyDescent="0.15">
      <c r="A18" s="15" t="s">
        <v>1071</v>
      </c>
      <c r="B18" s="13" t="s">
        <v>9004</v>
      </c>
      <c r="C18" s="16"/>
      <c r="D18" s="16" t="s">
        <v>469</v>
      </c>
      <c r="E18" s="16"/>
      <c r="F18" s="16" t="s">
        <v>469</v>
      </c>
      <c r="G18" s="31" t="s">
        <v>177</v>
      </c>
      <c r="H18" s="70"/>
    </row>
    <row r="19" spans="1:8" ht="13" x14ac:dyDescent="0.15">
      <c r="A19" s="15" t="s">
        <v>918</v>
      </c>
      <c r="B19" s="13" t="s">
        <v>9004</v>
      </c>
      <c r="C19" s="16"/>
      <c r="D19" s="16" t="s">
        <v>469</v>
      </c>
      <c r="E19" s="16"/>
      <c r="F19" s="16" t="s">
        <v>1542</v>
      </c>
      <c r="G19" s="31" t="s">
        <v>177</v>
      </c>
      <c r="H19" s="70"/>
    </row>
    <row r="20" spans="1:8" ht="13" x14ac:dyDescent="0.15">
      <c r="A20" s="15" t="s">
        <v>2411</v>
      </c>
      <c r="B20" s="13" t="s">
        <v>9004</v>
      </c>
      <c r="C20" s="16"/>
      <c r="D20" s="16" t="s">
        <v>496</v>
      </c>
      <c r="E20" s="16"/>
      <c r="F20" s="16" t="s">
        <v>497</v>
      </c>
      <c r="G20" s="31" t="s">
        <v>177</v>
      </c>
      <c r="H20" s="70"/>
    </row>
    <row r="21" spans="1:8" ht="13" x14ac:dyDescent="0.15">
      <c r="A21" s="15" t="s">
        <v>495</v>
      </c>
      <c r="B21" s="13" t="s">
        <v>9004</v>
      </c>
      <c r="C21" s="16"/>
      <c r="D21" s="16" t="s">
        <v>496</v>
      </c>
      <c r="E21" s="16"/>
      <c r="F21" s="16" t="s">
        <v>497</v>
      </c>
      <c r="G21" s="31" t="s">
        <v>177</v>
      </c>
      <c r="H21" s="70"/>
    </row>
    <row r="22" spans="1:8" ht="13" x14ac:dyDescent="0.15">
      <c r="A22" s="15" t="s">
        <v>924</v>
      </c>
      <c r="B22" s="13" t="s">
        <v>9004</v>
      </c>
      <c r="C22" s="16"/>
      <c r="D22" s="16" t="s">
        <v>496</v>
      </c>
      <c r="E22" s="16"/>
      <c r="F22" s="16" t="s">
        <v>496</v>
      </c>
      <c r="G22" s="31" t="s">
        <v>8965</v>
      </c>
      <c r="H22" s="70"/>
    </row>
    <row r="23" spans="1:8" ht="13" x14ac:dyDescent="0.15">
      <c r="A23" s="15" t="s">
        <v>498</v>
      </c>
      <c r="B23" s="13" t="s">
        <v>9004</v>
      </c>
      <c r="C23" s="16"/>
      <c r="D23" s="16" t="s">
        <v>496</v>
      </c>
      <c r="E23" s="16"/>
      <c r="F23" s="16" t="s">
        <v>496</v>
      </c>
      <c r="G23" s="31" t="s">
        <v>8965</v>
      </c>
      <c r="H23" s="70"/>
    </row>
  </sheetData>
  <mergeCells count="1">
    <mergeCell ref="O1:W1"/>
  </mergeCells>
  <phoneticPr fontId="3" type="noConversion"/>
  <conditionalFormatting sqref="H2:H23">
    <cfRule type="cellIs" dxfId="114" priority="1" stopIfTrue="1" operator="equal">
      <formula>"-"</formula>
    </cfRule>
    <cfRule type="cellIs" dxfId="113" priority="2" stopIfTrue="1" operator="equal">
      <formula>"x"</formula>
    </cfRule>
  </conditionalFormatting>
  <hyperlinks>
    <hyperlink ref="L1" location="'Expansion set Check List'!A1" display="Home" xr:uid="{00000000-0004-0000-CC00-000000000000}"/>
  </hyperlinks>
  <pageMargins left="0.7" right="0.7" top="0.75" bottom="0.75" header="0.3" footer="0.3"/>
  <pageSetup paperSize="0" orientation="portrait" horizontalDpi="0" verticalDpi="0" copies="0" r:id="rId1"/>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148">
    <tabColor rgb="FF3399FF"/>
  </sheetPr>
  <dimension ref="A1:W21"/>
  <sheetViews>
    <sheetView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9.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2404</v>
      </c>
      <c r="B2" s="13" t="s">
        <v>9004</v>
      </c>
      <c r="C2" s="13"/>
      <c r="D2" s="13" t="s">
        <v>385</v>
      </c>
      <c r="E2" s="13">
        <v>170</v>
      </c>
      <c r="F2" s="13" t="s">
        <v>393</v>
      </c>
      <c r="G2" s="30" t="s">
        <v>189</v>
      </c>
      <c r="H2" s="70"/>
      <c r="M2" s="33">
        <f>SUM(COUNTA(H2:H1000))</f>
        <v>0</v>
      </c>
      <c r="O2" s="102"/>
      <c r="P2" s="102"/>
      <c r="Q2" s="102"/>
      <c r="R2" s="102"/>
      <c r="S2" s="102"/>
      <c r="T2" s="102"/>
      <c r="U2" s="102"/>
      <c r="V2" s="102"/>
      <c r="W2" s="102"/>
    </row>
    <row r="3" spans="1:23" ht="13" x14ac:dyDescent="0.15">
      <c r="A3" s="15" t="s">
        <v>2327</v>
      </c>
      <c r="B3" s="13" t="s">
        <v>9004</v>
      </c>
      <c r="C3" s="16"/>
      <c r="D3" s="16" t="s">
        <v>400</v>
      </c>
      <c r="E3" s="16">
        <v>130</v>
      </c>
      <c r="F3" s="16" t="s">
        <v>393</v>
      </c>
      <c r="G3" s="31" t="s">
        <v>185</v>
      </c>
      <c r="H3" s="70"/>
    </row>
    <row r="4" spans="1:23" ht="13" x14ac:dyDescent="0.15">
      <c r="A4" s="15" t="s">
        <v>2307</v>
      </c>
      <c r="B4" s="13" t="s">
        <v>9004</v>
      </c>
      <c r="C4" s="16"/>
      <c r="D4" s="16" t="s">
        <v>469</v>
      </c>
      <c r="E4" s="16"/>
      <c r="F4" s="16" t="s">
        <v>1069</v>
      </c>
      <c r="G4" s="31" t="s">
        <v>177</v>
      </c>
      <c r="H4" s="70"/>
    </row>
    <row r="5" spans="1:23" ht="13" x14ac:dyDescent="0.15">
      <c r="A5" s="15" t="s">
        <v>2170</v>
      </c>
      <c r="B5" s="13" t="s">
        <v>9004</v>
      </c>
      <c r="C5" s="16"/>
      <c r="D5" s="16" t="s">
        <v>469</v>
      </c>
      <c r="E5" s="16"/>
      <c r="F5" s="16" t="s">
        <v>1069</v>
      </c>
      <c r="G5" s="31" t="s">
        <v>177</v>
      </c>
      <c r="H5" s="70"/>
    </row>
    <row r="6" spans="1:23" ht="13" x14ac:dyDescent="0.15">
      <c r="A6" s="15" t="s">
        <v>1547</v>
      </c>
      <c r="B6" s="13" t="s">
        <v>9004</v>
      </c>
      <c r="C6" s="16"/>
      <c r="D6" s="16" t="s">
        <v>469</v>
      </c>
      <c r="E6" s="16"/>
      <c r="F6" s="16" t="s">
        <v>1069</v>
      </c>
      <c r="G6" s="31" t="s">
        <v>177</v>
      </c>
      <c r="H6" s="70"/>
    </row>
    <row r="7" spans="1:23" ht="13" x14ac:dyDescent="0.15">
      <c r="A7" s="15" t="s">
        <v>2211</v>
      </c>
      <c r="B7" s="13" t="s">
        <v>9004</v>
      </c>
      <c r="C7" s="16"/>
      <c r="D7" s="16" t="s">
        <v>469</v>
      </c>
      <c r="E7" s="16"/>
      <c r="F7" s="16" t="s">
        <v>469</v>
      </c>
      <c r="G7" s="31" t="s">
        <v>177</v>
      </c>
      <c r="H7" s="70"/>
    </row>
    <row r="8" spans="1:23" ht="13" x14ac:dyDescent="0.15">
      <c r="A8" s="15" t="s">
        <v>2338</v>
      </c>
      <c r="B8" s="13" t="s">
        <v>9004</v>
      </c>
      <c r="C8" s="16"/>
      <c r="D8" s="16" t="s">
        <v>469</v>
      </c>
      <c r="E8" s="16"/>
      <c r="F8" s="16" t="s">
        <v>1542</v>
      </c>
      <c r="G8" s="31" t="s">
        <v>177</v>
      </c>
      <c r="H8" s="70"/>
    </row>
    <row r="9" spans="1:23" ht="13" x14ac:dyDescent="0.15">
      <c r="A9" s="15" t="s">
        <v>494</v>
      </c>
      <c r="B9" s="13" t="s">
        <v>9004</v>
      </c>
      <c r="C9" s="16"/>
      <c r="D9" s="16" t="s">
        <v>469</v>
      </c>
      <c r="E9" s="16"/>
      <c r="F9" s="16" t="s">
        <v>1542</v>
      </c>
      <c r="G9" s="31" t="s">
        <v>173</v>
      </c>
      <c r="H9" s="70"/>
    </row>
    <row r="10" spans="1:23" ht="13" x14ac:dyDescent="0.15">
      <c r="A10" s="15" t="s">
        <v>1071</v>
      </c>
      <c r="B10" s="13" t="s">
        <v>9004</v>
      </c>
      <c r="C10" s="16"/>
      <c r="D10" s="16" t="s">
        <v>469</v>
      </c>
      <c r="E10" s="16"/>
      <c r="F10" s="16" t="s">
        <v>469</v>
      </c>
      <c r="G10" s="31" t="s">
        <v>177</v>
      </c>
      <c r="H10" s="70"/>
    </row>
    <row r="11" spans="1:23" ht="13" x14ac:dyDescent="0.15">
      <c r="A11" s="15" t="s">
        <v>2425</v>
      </c>
      <c r="B11" s="13" t="s">
        <v>9004</v>
      </c>
      <c r="C11" s="16"/>
      <c r="D11" s="16" t="s">
        <v>469</v>
      </c>
      <c r="E11" s="16"/>
      <c r="F11" s="16" t="s">
        <v>1542</v>
      </c>
      <c r="G11" s="31" t="s">
        <v>177</v>
      </c>
      <c r="H11" s="70"/>
    </row>
    <row r="12" spans="1:23" ht="13" x14ac:dyDescent="0.15">
      <c r="A12" s="15" t="s">
        <v>483</v>
      </c>
      <c r="B12" s="13" t="s">
        <v>9004</v>
      </c>
      <c r="C12" s="16"/>
      <c r="D12" s="16" t="s">
        <v>469</v>
      </c>
      <c r="E12" s="16"/>
      <c r="F12" s="16" t="s">
        <v>1542</v>
      </c>
      <c r="G12" s="31" t="s">
        <v>177</v>
      </c>
      <c r="H12" s="70"/>
    </row>
    <row r="13" spans="1:23" ht="13" x14ac:dyDescent="0.15">
      <c r="A13" s="15" t="s">
        <v>1093</v>
      </c>
      <c r="B13" s="13" t="s">
        <v>9004</v>
      </c>
      <c r="C13" s="16"/>
      <c r="D13" s="16" t="s">
        <v>469</v>
      </c>
      <c r="E13" s="16"/>
      <c r="F13" s="16" t="s">
        <v>1542</v>
      </c>
      <c r="G13" s="31" t="s">
        <v>177</v>
      </c>
      <c r="H13" s="70"/>
    </row>
    <row r="14" spans="1:23" ht="13" x14ac:dyDescent="0.15">
      <c r="A14" s="15" t="s">
        <v>2221</v>
      </c>
      <c r="B14" s="13" t="s">
        <v>9004</v>
      </c>
      <c r="C14" s="16"/>
      <c r="D14" s="16" t="s">
        <v>469</v>
      </c>
      <c r="E14" s="16"/>
      <c r="F14" s="16" t="s">
        <v>469</v>
      </c>
      <c r="G14" s="31" t="s">
        <v>177</v>
      </c>
      <c r="H14" s="70"/>
    </row>
    <row r="15" spans="1:23" ht="13" x14ac:dyDescent="0.15">
      <c r="A15" s="15" t="s">
        <v>480</v>
      </c>
      <c r="B15" s="13" t="s">
        <v>9004</v>
      </c>
      <c r="C15" s="16"/>
      <c r="D15" s="16" t="s">
        <v>469</v>
      </c>
      <c r="E15" s="16"/>
      <c r="F15" s="16" t="s">
        <v>1542</v>
      </c>
      <c r="G15" s="31" t="s">
        <v>177</v>
      </c>
      <c r="H15" s="70"/>
    </row>
    <row r="16" spans="1:23" ht="13" x14ac:dyDescent="0.15">
      <c r="A16" s="15" t="s">
        <v>2337</v>
      </c>
      <c r="B16" s="13" t="s">
        <v>9004</v>
      </c>
      <c r="C16" s="16"/>
      <c r="D16" s="16" t="s">
        <v>469</v>
      </c>
      <c r="E16" s="16"/>
      <c r="F16" s="16" t="s">
        <v>1542</v>
      </c>
      <c r="G16" s="31" t="s">
        <v>177</v>
      </c>
      <c r="H16" s="70"/>
    </row>
    <row r="17" spans="1:8" ht="13" x14ac:dyDescent="0.15">
      <c r="A17" s="15" t="s">
        <v>2396</v>
      </c>
      <c r="B17" s="13" t="s">
        <v>9004</v>
      </c>
      <c r="C17" s="16"/>
      <c r="D17" s="16" t="s">
        <v>469</v>
      </c>
      <c r="E17" s="16"/>
      <c r="F17" s="16" t="s">
        <v>1542</v>
      </c>
      <c r="G17" s="31" t="s">
        <v>177</v>
      </c>
      <c r="H17" s="70"/>
    </row>
    <row r="18" spans="1:8" ht="13" x14ac:dyDescent="0.15">
      <c r="A18" s="15" t="s">
        <v>2407</v>
      </c>
      <c r="B18" s="13" t="s">
        <v>9004</v>
      </c>
      <c r="C18" s="16"/>
      <c r="D18" s="16" t="s">
        <v>469</v>
      </c>
      <c r="E18" s="16"/>
      <c r="F18" s="16" t="s">
        <v>1542</v>
      </c>
      <c r="G18" s="31" t="s">
        <v>177</v>
      </c>
      <c r="H18" s="70"/>
    </row>
    <row r="19" spans="1:8" ht="13" x14ac:dyDescent="0.15">
      <c r="A19" s="15" t="s">
        <v>9005</v>
      </c>
      <c r="B19" s="13" t="s">
        <v>9004</v>
      </c>
      <c r="C19" s="16"/>
      <c r="D19" s="16" t="s">
        <v>469</v>
      </c>
      <c r="E19" s="16"/>
      <c r="F19" s="16" t="s">
        <v>721</v>
      </c>
      <c r="G19" s="31" t="s">
        <v>177</v>
      </c>
      <c r="H19" s="70"/>
    </row>
    <row r="20" spans="1:8" ht="13" x14ac:dyDescent="0.15">
      <c r="A20" s="15" t="s">
        <v>495</v>
      </c>
      <c r="B20" s="13" t="s">
        <v>9004</v>
      </c>
      <c r="C20" s="16"/>
      <c r="D20" s="16" t="s">
        <v>496</v>
      </c>
      <c r="E20" s="16"/>
      <c r="F20" s="16" t="s">
        <v>497</v>
      </c>
      <c r="G20" s="31" t="s">
        <v>177</v>
      </c>
      <c r="H20" s="70"/>
    </row>
    <row r="21" spans="1:8" ht="13" x14ac:dyDescent="0.15">
      <c r="A21" s="15" t="s">
        <v>498</v>
      </c>
      <c r="B21" s="13" t="s">
        <v>9004</v>
      </c>
      <c r="C21" s="16"/>
      <c r="D21" s="16" t="s">
        <v>496</v>
      </c>
      <c r="E21" s="16"/>
      <c r="F21" s="16" t="s">
        <v>496</v>
      </c>
      <c r="G21" s="31" t="s">
        <v>8965</v>
      </c>
      <c r="H21" s="70"/>
    </row>
  </sheetData>
  <mergeCells count="1">
    <mergeCell ref="O1:W1"/>
  </mergeCells>
  <phoneticPr fontId="3" type="noConversion"/>
  <conditionalFormatting sqref="H2:H21">
    <cfRule type="cellIs" dxfId="112" priority="1" stopIfTrue="1" operator="equal">
      <formula>"-"</formula>
    </cfRule>
    <cfRule type="cellIs" dxfId="111" priority="2" stopIfTrue="1" operator="equal">
      <formula>"x"</formula>
    </cfRule>
  </conditionalFormatting>
  <hyperlinks>
    <hyperlink ref="L1" location="'Expansion set Check List'!A1" display="Home" xr:uid="{00000000-0004-0000-CD00-000000000000}"/>
  </hyperlinks>
  <pageMargins left="0.7" right="0.7" top="0.75" bottom="0.75" header="0.3" footer="0.3"/>
  <pageSetup paperSize="0" orientation="portrait" horizontalDpi="0" verticalDpi="0" copies="0" r:id="rId1"/>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149">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2404</v>
      </c>
      <c r="B2" s="13" t="s">
        <v>9004</v>
      </c>
      <c r="C2" s="13"/>
      <c r="D2" s="13" t="s">
        <v>385</v>
      </c>
      <c r="E2" s="13">
        <v>170</v>
      </c>
      <c r="F2" s="13" t="s">
        <v>393</v>
      </c>
      <c r="G2" s="30" t="s">
        <v>2641</v>
      </c>
      <c r="H2" s="70"/>
      <c r="M2" s="33">
        <f>SUM(COUNTA(H2:H1000))</f>
        <v>0</v>
      </c>
      <c r="O2" s="102"/>
      <c r="P2" s="102"/>
      <c r="Q2" s="102"/>
      <c r="R2" s="102"/>
      <c r="S2" s="102"/>
      <c r="T2" s="102"/>
      <c r="U2" s="102"/>
      <c r="V2" s="102"/>
      <c r="W2" s="102"/>
    </row>
    <row r="3" spans="1:23" ht="13" x14ac:dyDescent="0.15">
      <c r="A3" s="15" t="s">
        <v>2415</v>
      </c>
      <c r="B3" s="13" t="s">
        <v>9004</v>
      </c>
      <c r="C3" s="16"/>
      <c r="D3" s="16" t="s">
        <v>404</v>
      </c>
      <c r="E3" s="16">
        <v>170</v>
      </c>
      <c r="F3" s="16" t="s">
        <v>393</v>
      </c>
      <c r="G3" s="31" t="s">
        <v>2641</v>
      </c>
      <c r="H3" s="70"/>
    </row>
    <row r="4" spans="1:23" ht="13" x14ac:dyDescent="0.15">
      <c r="A4" s="15" t="s">
        <v>2266</v>
      </c>
      <c r="B4" s="13" t="s">
        <v>9004</v>
      </c>
      <c r="C4" s="16"/>
      <c r="D4" s="16" t="s">
        <v>404</v>
      </c>
      <c r="E4" s="16">
        <v>130</v>
      </c>
      <c r="F4" s="16" t="s">
        <v>393</v>
      </c>
      <c r="G4" s="31" t="s">
        <v>185</v>
      </c>
      <c r="H4" s="70"/>
    </row>
    <row r="5" spans="1:23" ht="13" x14ac:dyDescent="0.15">
      <c r="A5" s="15" t="s">
        <v>2364</v>
      </c>
      <c r="B5" s="13" t="s">
        <v>9004</v>
      </c>
      <c r="C5" s="16"/>
      <c r="D5" s="16" t="s">
        <v>404</v>
      </c>
      <c r="E5" s="16">
        <v>90</v>
      </c>
      <c r="F5" s="16" t="s">
        <v>398</v>
      </c>
      <c r="G5" s="31" t="s">
        <v>177</v>
      </c>
      <c r="H5" s="70"/>
    </row>
    <row r="6" spans="1:23" ht="13" x14ac:dyDescent="0.15">
      <c r="A6" s="15" t="s">
        <v>2363</v>
      </c>
      <c r="B6" s="13" t="s">
        <v>9004</v>
      </c>
      <c r="C6" s="16"/>
      <c r="D6" s="16" t="s">
        <v>404</v>
      </c>
      <c r="E6" s="16">
        <v>40</v>
      </c>
      <c r="F6" s="16" t="s">
        <v>393</v>
      </c>
      <c r="G6" s="31" t="s">
        <v>173</v>
      </c>
      <c r="H6" s="70"/>
    </row>
    <row r="7" spans="1:23" ht="13" x14ac:dyDescent="0.15">
      <c r="A7" s="15" t="s">
        <v>933</v>
      </c>
      <c r="B7" s="13" t="s">
        <v>9004</v>
      </c>
      <c r="C7" s="16"/>
      <c r="D7" s="16" t="s">
        <v>392</v>
      </c>
      <c r="E7" s="16">
        <v>70</v>
      </c>
      <c r="F7" s="16" t="s">
        <v>393</v>
      </c>
      <c r="G7" s="31" t="s">
        <v>185</v>
      </c>
      <c r="H7" s="70"/>
    </row>
    <row r="8" spans="1:23" ht="13" x14ac:dyDescent="0.15">
      <c r="A8" s="15" t="s">
        <v>2410</v>
      </c>
      <c r="B8" s="13" t="s">
        <v>9004</v>
      </c>
      <c r="C8" s="16"/>
      <c r="D8" s="16" t="s">
        <v>469</v>
      </c>
      <c r="E8" s="16"/>
      <c r="F8" s="16" t="s">
        <v>721</v>
      </c>
      <c r="G8" s="31" t="s">
        <v>177</v>
      </c>
      <c r="H8" s="70"/>
    </row>
    <row r="9" spans="1:23" ht="13" x14ac:dyDescent="0.15">
      <c r="A9" s="15" t="s">
        <v>1547</v>
      </c>
      <c r="B9" s="13" t="s">
        <v>9004</v>
      </c>
      <c r="C9" s="16"/>
      <c r="D9" s="16" t="s">
        <v>469</v>
      </c>
      <c r="E9" s="16"/>
      <c r="F9" s="16" t="s">
        <v>1069</v>
      </c>
      <c r="G9" s="31" t="s">
        <v>177</v>
      </c>
      <c r="H9" s="70"/>
    </row>
    <row r="10" spans="1:23" ht="13" x14ac:dyDescent="0.15">
      <c r="A10" s="15" t="s">
        <v>2307</v>
      </c>
      <c r="B10" s="13" t="s">
        <v>9004</v>
      </c>
      <c r="C10" s="16"/>
      <c r="D10" s="16" t="s">
        <v>469</v>
      </c>
      <c r="E10" s="16"/>
      <c r="F10" s="16" t="s">
        <v>1069</v>
      </c>
      <c r="G10" s="31" t="s">
        <v>177</v>
      </c>
      <c r="H10" s="70"/>
    </row>
    <row r="11" spans="1:23" ht="13" x14ac:dyDescent="0.15">
      <c r="A11" s="15" t="s">
        <v>2170</v>
      </c>
      <c r="B11" s="13" t="s">
        <v>9004</v>
      </c>
      <c r="C11" s="16"/>
      <c r="D11" s="16" t="s">
        <v>469</v>
      </c>
      <c r="E11" s="16"/>
      <c r="F11" s="16" t="s">
        <v>1069</v>
      </c>
      <c r="G11" s="31" t="s">
        <v>177</v>
      </c>
      <c r="H11" s="70"/>
    </row>
    <row r="12" spans="1:23" ht="13" x14ac:dyDescent="0.15">
      <c r="A12" s="15" t="s">
        <v>2211</v>
      </c>
      <c r="B12" s="13" t="s">
        <v>9004</v>
      </c>
      <c r="C12" s="16"/>
      <c r="D12" s="16" t="s">
        <v>469</v>
      </c>
      <c r="E12" s="16"/>
      <c r="F12" s="16" t="s">
        <v>469</v>
      </c>
      <c r="G12" s="31" t="s">
        <v>177</v>
      </c>
      <c r="H12" s="70"/>
    </row>
    <row r="13" spans="1:23" ht="13" x14ac:dyDescent="0.15">
      <c r="A13" s="15" t="s">
        <v>2337</v>
      </c>
      <c r="B13" s="13" t="s">
        <v>9004</v>
      </c>
      <c r="C13" s="16"/>
      <c r="D13" s="16" t="s">
        <v>469</v>
      </c>
      <c r="E13" s="16"/>
      <c r="F13" s="16" t="s">
        <v>1542</v>
      </c>
      <c r="G13" s="31" t="s">
        <v>177</v>
      </c>
      <c r="H13" s="70"/>
    </row>
    <row r="14" spans="1:23" ht="13" x14ac:dyDescent="0.15">
      <c r="A14" s="15" t="s">
        <v>2338</v>
      </c>
      <c r="B14" s="13" t="s">
        <v>9004</v>
      </c>
      <c r="C14" s="16"/>
      <c r="D14" s="16" t="s">
        <v>469</v>
      </c>
      <c r="E14" s="16"/>
      <c r="F14" s="16" t="s">
        <v>1542</v>
      </c>
      <c r="G14" s="31" t="s">
        <v>177</v>
      </c>
      <c r="H14" s="70"/>
    </row>
    <row r="15" spans="1:23" ht="13" x14ac:dyDescent="0.15">
      <c r="A15" s="15" t="s">
        <v>494</v>
      </c>
      <c r="B15" s="13" t="s">
        <v>9004</v>
      </c>
      <c r="C15" s="16"/>
      <c r="D15" s="16" t="s">
        <v>469</v>
      </c>
      <c r="E15" s="16"/>
      <c r="F15" s="16" t="s">
        <v>1542</v>
      </c>
      <c r="G15" s="31" t="s">
        <v>173</v>
      </c>
      <c r="H15" s="70"/>
    </row>
    <row r="16" spans="1:23" ht="13" x14ac:dyDescent="0.15">
      <c r="A16" s="15" t="s">
        <v>1071</v>
      </c>
      <c r="B16" s="13" t="s">
        <v>9004</v>
      </c>
      <c r="C16" s="16"/>
      <c r="D16" s="16" t="s">
        <v>469</v>
      </c>
      <c r="E16" s="16"/>
      <c r="F16" s="16" t="s">
        <v>469</v>
      </c>
      <c r="G16" s="31" t="s">
        <v>177</v>
      </c>
      <c r="H16" s="70"/>
    </row>
    <row r="17" spans="1:8" ht="13" x14ac:dyDescent="0.15">
      <c r="A17" s="15" t="s">
        <v>2409</v>
      </c>
      <c r="B17" s="13" t="s">
        <v>9004</v>
      </c>
      <c r="C17" s="16"/>
      <c r="D17" s="16" t="s">
        <v>469</v>
      </c>
      <c r="E17" s="16"/>
      <c r="F17" s="16" t="s">
        <v>1542</v>
      </c>
      <c r="G17" s="31" t="s">
        <v>177</v>
      </c>
      <c r="H17" s="70"/>
    </row>
    <row r="18" spans="1:8" ht="13" x14ac:dyDescent="0.15">
      <c r="A18" s="15" t="s">
        <v>483</v>
      </c>
      <c r="B18" s="13" t="s">
        <v>9004</v>
      </c>
      <c r="C18" s="16"/>
      <c r="D18" s="16" t="s">
        <v>469</v>
      </c>
      <c r="E18" s="16"/>
      <c r="F18" s="16" t="s">
        <v>1542</v>
      </c>
      <c r="G18" s="31" t="s">
        <v>177</v>
      </c>
      <c r="H18" s="70"/>
    </row>
    <row r="19" spans="1:8" ht="13" x14ac:dyDescent="0.15">
      <c r="A19" s="15" t="s">
        <v>923</v>
      </c>
      <c r="B19" s="13" t="s">
        <v>9004</v>
      </c>
      <c r="C19" s="16"/>
      <c r="D19" s="16" t="s">
        <v>469</v>
      </c>
      <c r="E19" s="16"/>
      <c r="F19" s="16" t="s">
        <v>1542</v>
      </c>
      <c r="G19" s="31" t="s">
        <v>177</v>
      </c>
      <c r="H19" s="70"/>
    </row>
    <row r="20" spans="1:8" ht="13" x14ac:dyDescent="0.15">
      <c r="A20" s="15" t="s">
        <v>2425</v>
      </c>
      <c r="B20" s="13" t="s">
        <v>9004</v>
      </c>
      <c r="C20" s="16"/>
      <c r="D20" s="16" t="s">
        <v>469</v>
      </c>
      <c r="E20" s="16"/>
      <c r="F20" s="16" t="s">
        <v>1542</v>
      </c>
      <c r="G20" s="31" t="s">
        <v>177</v>
      </c>
      <c r="H20" s="70"/>
    </row>
    <row r="21" spans="1:8" ht="13" x14ac:dyDescent="0.15">
      <c r="A21" s="15" t="s">
        <v>2427</v>
      </c>
      <c r="B21" s="13" t="s">
        <v>9004</v>
      </c>
      <c r="C21" s="16"/>
      <c r="D21" s="16" t="s">
        <v>469</v>
      </c>
      <c r="E21" s="16"/>
      <c r="F21" s="16" t="s">
        <v>1542</v>
      </c>
      <c r="G21" s="31" t="s">
        <v>177</v>
      </c>
      <c r="H21" s="70"/>
    </row>
    <row r="22" spans="1:8" ht="13" x14ac:dyDescent="0.15">
      <c r="A22" s="15" t="s">
        <v>495</v>
      </c>
      <c r="B22" s="13" t="s">
        <v>9004</v>
      </c>
      <c r="C22" s="16"/>
      <c r="D22" s="16" t="s">
        <v>496</v>
      </c>
      <c r="E22" s="16"/>
      <c r="F22" s="16" t="s">
        <v>497</v>
      </c>
      <c r="G22" s="31" t="s">
        <v>177</v>
      </c>
      <c r="H22" s="70"/>
    </row>
    <row r="23" spans="1:8" ht="13" x14ac:dyDescent="0.15">
      <c r="A23" s="15" t="s">
        <v>501</v>
      </c>
      <c r="B23" s="13" t="s">
        <v>9004</v>
      </c>
      <c r="C23" s="16"/>
      <c r="D23" s="16" t="s">
        <v>496</v>
      </c>
      <c r="E23" s="16"/>
      <c r="F23" s="16" t="s">
        <v>496</v>
      </c>
      <c r="G23" s="31" t="s">
        <v>8965</v>
      </c>
      <c r="H23" s="70"/>
    </row>
  </sheetData>
  <mergeCells count="1">
    <mergeCell ref="O1:W1"/>
  </mergeCells>
  <phoneticPr fontId="3" type="noConversion"/>
  <conditionalFormatting sqref="H2:H23">
    <cfRule type="cellIs" dxfId="110" priority="1" stopIfTrue="1" operator="equal">
      <formula>"-"</formula>
    </cfRule>
    <cfRule type="cellIs" dxfId="109" priority="2" stopIfTrue="1" operator="equal">
      <formula>"x"</formula>
    </cfRule>
  </conditionalFormatting>
  <hyperlinks>
    <hyperlink ref="L1" location="'Expansion set Check List'!A1" display="Home" xr:uid="{00000000-0004-0000-CE00-000000000000}"/>
  </hyperlinks>
  <pageMargins left="0.7" right="0.7" top="0.75" bottom="0.75" header="0.3" footer="0.3"/>
  <pageSetup paperSize="0" orientation="portrait" horizontalDpi="0" verticalDpi="0" copies="0"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150">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961</v>
      </c>
      <c r="B2" s="13" t="s">
        <v>9004</v>
      </c>
      <c r="C2" s="13"/>
      <c r="D2" s="13" t="s">
        <v>407</v>
      </c>
      <c r="E2" s="13">
        <v>60</v>
      </c>
      <c r="F2" s="13" t="s">
        <v>393</v>
      </c>
      <c r="G2" s="30" t="s">
        <v>217</v>
      </c>
      <c r="H2" s="70"/>
      <c r="M2" s="33">
        <f>SUM(COUNTA(H2:H1000))</f>
        <v>0</v>
      </c>
      <c r="O2" s="102"/>
      <c r="P2" s="102"/>
      <c r="Q2" s="102"/>
      <c r="R2" s="102"/>
      <c r="S2" s="102"/>
      <c r="T2" s="102"/>
      <c r="U2" s="102"/>
      <c r="V2" s="102"/>
      <c r="W2" s="102"/>
    </row>
    <row r="3" spans="1:23" ht="13" x14ac:dyDescent="0.15">
      <c r="A3" s="15" t="s">
        <v>933</v>
      </c>
      <c r="B3" s="13" t="s">
        <v>9004</v>
      </c>
      <c r="C3" s="16"/>
      <c r="D3" s="16" t="s">
        <v>392</v>
      </c>
      <c r="E3" s="16">
        <v>70</v>
      </c>
      <c r="F3" s="16" t="s">
        <v>393</v>
      </c>
      <c r="G3" s="31" t="s">
        <v>185</v>
      </c>
      <c r="H3" s="70"/>
    </row>
    <row r="4" spans="1:23" ht="13" x14ac:dyDescent="0.15">
      <c r="A4" s="15" t="s">
        <v>2327</v>
      </c>
      <c r="B4" s="13" t="s">
        <v>9004</v>
      </c>
      <c r="C4" s="16"/>
      <c r="D4" s="16" t="s">
        <v>400</v>
      </c>
      <c r="E4" s="16">
        <v>130</v>
      </c>
      <c r="F4" s="16" t="s">
        <v>393</v>
      </c>
      <c r="G4" s="31" t="s">
        <v>185</v>
      </c>
      <c r="H4" s="70"/>
    </row>
    <row r="5" spans="1:23" ht="13" x14ac:dyDescent="0.15">
      <c r="A5" s="15" t="s">
        <v>2419</v>
      </c>
      <c r="B5" s="13" t="s">
        <v>9004</v>
      </c>
      <c r="C5" s="16"/>
      <c r="D5" s="16" t="s">
        <v>392</v>
      </c>
      <c r="E5" s="16">
        <v>170</v>
      </c>
      <c r="F5" s="16" t="s">
        <v>393</v>
      </c>
      <c r="G5" s="31" t="s">
        <v>189</v>
      </c>
      <c r="H5" s="70"/>
    </row>
    <row r="6" spans="1:23" ht="13" x14ac:dyDescent="0.15">
      <c r="A6" s="15" t="s">
        <v>1996</v>
      </c>
      <c r="B6" s="13" t="s">
        <v>9004</v>
      </c>
      <c r="C6" s="16"/>
      <c r="D6" s="16" t="s">
        <v>407</v>
      </c>
      <c r="E6" s="16">
        <v>70</v>
      </c>
      <c r="F6" s="16" t="s">
        <v>393</v>
      </c>
      <c r="G6" s="31" t="s">
        <v>185</v>
      </c>
      <c r="H6" s="70"/>
    </row>
    <row r="7" spans="1:23" ht="13" x14ac:dyDescent="0.15">
      <c r="A7" s="15" t="s">
        <v>2404</v>
      </c>
      <c r="B7" s="13" t="s">
        <v>9004</v>
      </c>
      <c r="C7" s="16"/>
      <c r="D7" s="16" t="s">
        <v>385</v>
      </c>
      <c r="E7" s="16">
        <v>170</v>
      </c>
      <c r="F7" s="16" t="s">
        <v>393</v>
      </c>
      <c r="G7" s="31" t="s">
        <v>189</v>
      </c>
      <c r="H7" s="70"/>
    </row>
    <row r="8" spans="1:23" ht="13" x14ac:dyDescent="0.15">
      <c r="A8" s="15" t="s">
        <v>2170</v>
      </c>
      <c r="B8" s="13" t="s">
        <v>9004</v>
      </c>
      <c r="C8" s="16"/>
      <c r="D8" s="16" t="s">
        <v>469</v>
      </c>
      <c r="E8" s="16"/>
      <c r="F8" s="16" t="s">
        <v>1069</v>
      </c>
      <c r="G8" s="31" t="s">
        <v>177</v>
      </c>
      <c r="H8" s="70"/>
    </row>
    <row r="9" spans="1:23" ht="13" x14ac:dyDescent="0.15">
      <c r="A9" s="15" t="s">
        <v>1547</v>
      </c>
      <c r="B9" s="13" t="s">
        <v>9004</v>
      </c>
      <c r="C9" s="16"/>
      <c r="D9" s="16" t="s">
        <v>469</v>
      </c>
      <c r="E9" s="16"/>
      <c r="F9" s="16" t="s">
        <v>1069</v>
      </c>
      <c r="G9" s="31" t="s">
        <v>177</v>
      </c>
      <c r="H9" s="70"/>
    </row>
    <row r="10" spans="1:23" ht="13" x14ac:dyDescent="0.15">
      <c r="A10" s="15" t="s">
        <v>2307</v>
      </c>
      <c r="B10" s="13" t="s">
        <v>9004</v>
      </c>
      <c r="C10" s="16"/>
      <c r="D10" s="16" t="s">
        <v>469</v>
      </c>
      <c r="E10" s="16"/>
      <c r="F10" s="16" t="s">
        <v>1069</v>
      </c>
      <c r="G10" s="31" t="s">
        <v>177</v>
      </c>
      <c r="H10" s="70"/>
    </row>
    <row r="11" spans="1:23" ht="13" x14ac:dyDescent="0.15">
      <c r="A11" s="15" t="s">
        <v>2425</v>
      </c>
      <c r="B11" s="13" t="s">
        <v>9004</v>
      </c>
      <c r="C11" s="16"/>
      <c r="D11" s="16" t="s">
        <v>469</v>
      </c>
      <c r="E11" s="16"/>
      <c r="F11" s="16" t="s">
        <v>1542</v>
      </c>
      <c r="G11" s="31" t="s">
        <v>177</v>
      </c>
      <c r="H11" s="70"/>
    </row>
    <row r="12" spans="1:23" ht="13" x14ac:dyDescent="0.15">
      <c r="A12" s="15" t="s">
        <v>1071</v>
      </c>
      <c r="B12" s="13" t="s">
        <v>9004</v>
      </c>
      <c r="C12" s="16"/>
      <c r="D12" s="16" t="s">
        <v>469</v>
      </c>
      <c r="E12" s="16"/>
      <c r="F12" s="16" t="s">
        <v>469</v>
      </c>
      <c r="G12" s="31" t="s">
        <v>177</v>
      </c>
      <c r="H12" s="70"/>
    </row>
    <row r="13" spans="1:23" ht="13" x14ac:dyDescent="0.15">
      <c r="A13" s="15" t="s">
        <v>2396</v>
      </c>
      <c r="B13" s="13" t="s">
        <v>9004</v>
      </c>
      <c r="C13" s="16"/>
      <c r="D13" s="16" t="s">
        <v>469</v>
      </c>
      <c r="E13" s="16"/>
      <c r="F13" s="16" t="s">
        <v>1542</v>
      </c>
      <c r="G13" s="31" t="s">
        <v>177</v>
      </c>
      <c r="H13" s="70"/>
    </row>
    <row r="14" spans="1:23" ht="13" x14ac:dyDescent="0.15">
      <c r="A14" s="15" t="s">
        <v>488</v>
      </c>
      <c r="B14" s="13" t="s">
        <v>9004</v>
      </c>
      <c r="C14" s="16"/>
      <c r="D14" s="16" t="s">
        <v>469</v>
      </c>
      <c r="E14" s="16"/>
      <c r="F14" s="16" t="s">
        <v>1542</v>
      </c>
      <c r="G14" s="31" t="s">
        <v>177</v>
      </c>
      <c r="H14" s="70"/>
    </row>
    <row r="15" spans="1:23" ht="13" x14ac:dyDescent="0.15">
      <c r="A15" s="15" t="s">
        <v>588</v>
      </c>
      <c r="B15" s="13" t="s">
        <v>9004</v>
      </c>
      <c r="C15" s="16"/>
      <c r="D15" s="16" t="s">
        <v>469</v>
      </c>
      <c r="E15" s="16"/>
      <c r="F15" s="16" t="s">
        <v>1542</v>
      </c>
      <c r="G15" s="31" t="s">
        <v>173</v>
      </c>
      <c r="H15" s="70"/>
    </row>
    <row r="16" spans="1:23" ht="13" x14ac:dyDescent="0.15">
      <c r="A16" s="15" t="s">
        <v>480</v>
      </c>
      <c r="B16" s="13" t="s">
        <v>9004</v>
      </c>
      <c r="C16" s="16"/>
      <c r="D16" s="16" t="s">
        <v>469</v>
      </c>
      <c r="E16" s="16"/>
      <c r="F16" s="16" t="s">
        <v>1542</v>
      </c>
      <c r="G16" s="31" t="s">
        <v>177</v>
      </c>
      <c r="H16" s="70"/>
    </row>
    <row r="17" spans="1:8" ht="13" x14ac:dyDescent="0.15">
      <c r="A17" s="15" t="s">
        <v>483</v>
      </c>
      <c r="B17" s="13" t="s">
        <v>9004</v>
      </c>
      <c r="C17" s="16"/>
      <c r="D17" s="16" t="s">
        <v>469</v>
      </c>
      <c r="E17" s="16"/>
      <c r="F17" s="16" t="s">
        <v>1542</v>
      </c>
      <c r="G17" s="31" t="s">
        <v>177</v>
      </c>
      <c r="H17" s="70"/>
    </row>
    <row r="18" spans="1:8" ht="13" x14ac:dyDescent="0.15">
      <c r="A18" s="15" t="s">
        <v>2410</v>
      </c>
      <c r="B18" s="13" t="s">
        <v>9004</v>
      </c>
      <c r="C18" s="16"/>
      <c r="D18" s="16" t="s">
        <v>469</v>
      </c>
      <c r="E18" s="16"/>
      <c r="F18" s="16" t="s">
        <v>721</v>
      </c>
      <c r="G18" s="31" t="s">
        <v>177</v>
      </c>
      <c r="H18" s="70"/>
    </row>
    <row r="19" spans="1:8" ht="13" x14ac:dyDescent="0.15">
      <c r="A19" s="15" t="s">
        <v>494</v>
      </c>
      <c r="B19" s="13" t="s">
        <v>9004</v>
      </c>
      <c r="C19" s="16"/>
      <c r="D19" s="16" t="s">
        <v>469</v>
      </c>
      <c r="E19" s="16"/>
      <c r="F19" s="16" t="s">
        <v>1542</v>
      </c>
      <c r="G19" s="31" t="s">
        <v>173</v>
      </c>
      <c r="H19" s="70"/>
    </row>
    <row r="20" spans="1:8" ht="13" x14ac:dyDescent="0.15">
      <c r="A20" s="15" t="s">
        <v>2211</v>
      </c>
      <c r="B20" s="13" t="s">
        <v>9004</v>
      </c>
      <c r="C20" s="16"/>
      <c r="D20" s="16" t="s">
        <v>469</v>
      </c>
      <c r="E20" s="16"/>
      <c r="F20" s="16" t="s">
        <v>469</v>
      </c>
      <c r="G20" s="31" t="s">
        <v>177</v>
      </c>
      <c r="H20" s="70"/>
    </row>
    <row r="21" spans="1:8" ht="13" x14ac:dyDescent="0.15">
      <c r="A21" s="15" t="s">
        <v>2338</v>
      </c>
      <c r="B21" s="13" t="s">
        <v>9004</v>
      </c>
      <c r="C21" s="16"/>
      <c r="D21" s="16" t="s">
        <v>469</v>
      </c>
      <c r="E21" s="16"/>
      <c r="F21" s="16" t="s">
        <v>1542</v>
      </c>
      <c r="G21" s="31" t="s">
        <v>177</v>
      </c>
      <c r="H21" s="70"/>
    </row>
    <row r="22" spans="1:8" ht="13" x14ac:dyDescent="0.15">
      <c r="A22" s="15" t="s">
        <v>493</v>
      </c>
      <c r="B22" s="13" t="s">
        <v>9004</v>
      </c>
      <c r="C22" s="16"/>
      <c r="D22" s="16" t="s">
        <v>469</v>
      </c>
      <c r="E22" s="16"/>
      <c r="F22" s="16" t="s">
        <v>1542</v>
      </c>
      <c r="G22" s="31" t="s">
        <v>173</v>
      </c>
      <c r="H22" s="70"/>
    </row>
    <row r="23" spans="1:8" ht="13" x14ac:dyDescent="0.15">
      <c r="A23" s="15" t="s">
        <v>495</v>
      </c>
      <c r="B23" s="13" t="s">
        <v>9004</v>
      </c>
      <c r="C23" s="16"/>
      <c r="D23" s="16" t="s">
        <v>496</v>
      </c>
      <c r="E23" s="16"/>
      <c r="F23" s="16" t="s">
        <v>497</v>
      </c>
      <c r="G23" s="31" t="s">
        <v>177</v>
      </c>
      <c r="H23" s="70"/>
    </row>
    <row r="24" spans="1:8" ht="13" x14ac:dyDescent="0.15">
      <c r="A24" s="15" t="s">
        <v>500</v>
      </c>
      <c r="B24" s="13" t="s">
        <v>9004</v>
      </c>
      <c r="C24" s="16"/>
      <c r="D24" s="16" t="s">
        <v>496</v>
      </c>
      <c r="E24" s="16"/>
      <c r="F24" s="16" t="s">
        <v>496</v>
      </c>
      <c r="G24" s="31" t="s">
        <v>8965</v>
      </c>
      <c r="H24" s="70"/>
    </row>
    <row r="25" spans="1:8" ht="13" x14ac:dyDescent="0.15">
      <c r="A25" s="15" t="s">
        <v>498</v>
      </c>
      <c r="B25" s="13" t="s">
        <v>9004</v>
      </c>
      <c r="C25" s="16"/>
      <c r="D25" s="16" t="s">
        <v>496</v>
      </c>
      <c r="E25" s="16"/>
      <c r="F25" s="16" t="s">
        <v>496</v>
      </c>
      <c r="G25" s="31" t="s">
        <v>8965</v>
      </c>
      <c r="H25" s="70"/>
    </row>
  </sheetData>
  <mergeCells count="1">
    <mergeCell ref="O1:W1"/>
  </mergeCells>
  <phoneticPr fontId="3" type="noConversion"/>
  <conditionalFormatting sqref="H2:H25">
    <cfRule type="cellIs" dxfId="108" priority="1" stopIfTrue="1" operator="equal">
      <formula>"-"</formula>
    </cfRule>
    <cfRule type="cellIs" dxfId="107" priority="2" stopIfTrue="1" operator="equal">
      <formula>"x"</formula>
    </cfRule>
  </conditionalFormatting>
  <hyperlinks>
    <hyperlink ref="L1" location="'Expansion set Check List'!A1" display="Home" xr:uid="{00000000-0004-0000-CF00-000000000000}"/>
  </hyperlinks>
  <pageMargins left="0.7" right="0.7" top="0.75" bottom="0.75" header="0.3" footer="0.3"/>
  <pageSetup paperSize="0" orientation="portrait" horizontalDpi="0" verticalDpi="0" copies="0" r:id="rId1"/>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codeName="Sheet152">
    <tabColor rgb="FF3399FF"/>
  </sheetPr>
  <dimension ref="A1:W28"/>
  <sheetViews>
    <sheetView workbookViewId="0">
      <pane ySplit="1" topLeftCell="A2" activePane="bottomLeft" state="frozen"/>
      <selection pane="bottomLeft"/>
    </sheetView>
  </sheetViews>
  <sheetFormatPr baseColWidth="10" defaultColWidth="0" defaultRowHeight="13.25" customHeight="1" x14ac:dyDescent="0.15"/>
  <cols>
    <col min="1" max="1" width="22.6640625" customWidth="1"/>
    <col min="2" max="2" width="9.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2429</v>
      </c>
      <c r="B2" s="13" t="s">
        <v>9006</v>
      </c>
      <c r="C2" s="13"/>
      <c r="D2" s="13" t="s">
        <v>385</v>
      </c>
      <c r="E2" s="13">
        <v>120</v>
      </c>
      <c r="F2" s="13" t="s">
        <v>393</v>
      </c>
      <c r="G2" s="30" t="s">
        <v>257</v>
      </c>
      <c r="H2" s="70"/>
      <c r="M2" s="33">
        <f>SUM(COUNTA(H2:H1000))</f>
        <v>0</v>
      </c>
      <c r="O2" s="102"/>
      <c r="P2" s="102"/>
      <c r="Q2" s="102"/>
      <c r="R2" s="102"/>
      <c r="S2" s="102"/>
      <c r="T2" s="102"/>
      <c r="U2" s="102"/>
      <c r="V2" s="102"/>
      <c r="W2" s="102"/>
    </row>
    <row r="3" spans="1:23" ht="13" x14ac:dyDescent="0.15">
      <c r="A3" s="15" t="s">
        <v>2345</v>
      </c>
      <c r="B3" s="13" t="s">
        <v>9006</v>
      </c>
      <c r="C3" s="16"/>
      <c r="D3" s="16" t="s">
        <v>407</v>
      </c>
      <c r="E3" s="16">
        <v>90</v>
      </c>
      <c r="F3" s="16" t="s">
        <v>398</v>
      </c>
      <c r="G3" s="31" t="s">
        <v>181</v>
      </c>
      <c r="H3" s="70"/>
    </row>
    <row r="4" spans="1:23" ht="13" x14ac:dyDescent="0.15">
      <c r="A4" s="15" t="s">
        <v>2344</v>
      </c>
      <c r="B4" s="13" t="s">
        <v>9006</v>
      </c>
      <c r="C4" s="16"/>
      <c r="D4" s="16" t="s">
        <v>407</v>
      </c>
      <c r="E4" s="16">
        <v>60</v>
      </c>
      <c r="F4" s="16" t="s">
        <v>393</v>
      </c>
      <c r="G4" s="31" t="s">
        <v>173</v>
      </c>
      <c r="H4" s="70"/>
    </row>
    <row r="5" spans="1:23" ht="13" x14ac:dyDescent="0.15">
      <c r="A5" s="15" t="s">
        <v>2321</v>
      </c>
      <c r="B5" s="13" t="s">
        <v>9006</v>
      </c>
      <c r="C5" s="16"/>
      <c r="D5" s="16" t="s">
        <v>385</v>
      </c>
      <c r="E5" s="16">
        <v>130</v>
      </c>
      <c r="F5" s="16" t="s">
        <v>386</v>
      </c>
      <c r="G5" s="31" t="s">
        <v>185</v>
      </c>
      <c r="H5" s="70"/>
    </row>
    <row r="6" spans="1:23" ht="13" x14ac:dyDescent="0.15">
      <c r="A6" s="15" t="s">
        <v>2320</v>
      </c>
      <c r="B6" s="13" t="s">
        <v>9006</v>
      </c>
      <c r="C6" s="16"/>
      <c r="D6" s="16" t="s">
        <v>385</v>
      </c>
      <c r="E6" s="16">
        <v>80</v>
      </c>
      <c r="F6" s="16" t="s">
        <v>398</v>
      </c>
      <c r="G6" s="31" t="s">
        <v>177</v>
      </c>
      <c r="H6" s="70"/>
    </row>
    <row r="7" spans="1:23" ht="13" x14ac:dyDescent="0.15">
      <c r="A7" s="15" t="s">
        <v>2319</v>
      </c>
      <c r="B7" s="13" t="s">
        <v>9006</v>
      </c>
      <c r="C7" s="16"/>
      <c r="D7" s="16" t="s">
        <v>385</v>
      </c>
      <c r="E7" s="16">
        <v>60</v>
      </c>
      <c r="F7" s="16" t="s">
        <v>393</v>
      </c>
      <c r="G7" s="31" t="s">
        <v>173</v>
      </c>
      <c r="H7" s="70"/>
    </row>
    <row r="8" spans="1:23" ht="13" x14ac:dyDescent="0.15">
      <c r="A8" s="15" t="s">
        <v>2268</v>
      </c>
      <c r="B8" s="13" t="s">
        <v>9006</v>
      </c>
      <c r="C8" s="16"/>
      <c r="D8" s="16" t="s">
        <v>385</v>
      </c>
      <c r="E8" s="16">
        <v>100</v>
      </c>
      <c r="F8" s="16" t="s">
        <v>398</v>
      </c>
      <c r="G8" s="31" t="s">
        <v>181</v>
      </c>
      <c r="H8" s="70"/>
    </row>
    <row r="9" spans="1:23" ht="13" x14ac:dyDescent="0.15">
      <c r="A9" s="15" t="s">
        <v>2267</v>
      </c>
      <c r="B9" s="13" t="s">
        <v>9006</v>
      </c>
      <c r="C9" s="16"/>
      <c r="D9" s="16" t="s">
        <v>385</v>
      </c>
      <c r="E9" s="16">
        <v>70</v>
      </c>
      <c r="F9" s="16" t="s">
        <v>393</v>
      </c>
      <c r="G9" s="31" t="s">
        <v>177</v>
      </c>
      <c r="H9" s="70"/>
    </row>
    <row r="10" spans="1:23" ht="13" x14ac:dyDescent="0.15">
      <c r="A10" s="15" t="s">
        <v>1793</v>
      </c>
      <c r="B10" s="13" t="s">
        <v>9006</v>
      </c>
      <c r="C10" s="16"/>
      <c r="D10" s="16" t="s">
        <v>385</v>
      </c>
      <c r="E10" s="16">
        <v>130</v>
      </c>
      <c r="F10" s="16" t="s">
        <v>386</v>
      </c>
      <c r="G10" s="31" t="s">
        <v>185</v>
      </c>
      <c r="H10" s="70"/>
    </row>
    <row r="11" spans="1:23" ht="13" x14ac:dyDescent="0.15">
      <c r="A11" s="15" t="s">
        <v>1258</v>
      </c>
      <c r="B11" s="13" t="s">
        <v>9006</v>
      </c>
      <c r="C11" s="16"/>
      <c r="D11" s="16" t="s">
        <v>385</v>
      </c>
      <c r="E11" s="16">
        <v>50</v>
      </c>
      <c r="F11" s="16" t="s">
        <v>393</v>
      </c>
      <c r="G11" s="31" t="s">
        <v>173</v>
      </c>
      <c r="H11" s="70"/>
    </row>
    <row r="12" spans="1:23" ht="13" x14ac:dyDescent="0.15">
      <c r="A12" s="15" t="s">
        <v>2444</v>
      </c>
      <c r="B12" s="13" t="s">
        <v>9006</v>
      </c>
      <c r="C12" s="16"/>
      <c r="D12" s="16" t="s">
        <v>389</v>
      </c>
      <c r="E12" s="16">
        <v>170</v>
      </c>
      <c r="F12" s="16" t="s">
        <v>393</v>
      </c>
      <c r="G12" s="31" t="s">
        <v>189</v>
      </c>
      <c r="H12" s="70"/>
    </row>
    <row r="13" spans="1:23" ht="13" x14ac:dyDescent="0.15">
      <c r="A13" s="15" t="s">
        <v>2307</v>
      </c>
      <c r="B13" s="13" t="s">
        <v>9006</v>
      </c>
      <c r="C13" s="16"/>
      <c r="D13" s="16" t="s">
        <v>469</v>
      </c>
      <c r="E13" s="16"/>
      <c r="F13" s="16" t="s">
        <v>1069</v>
      </c>
      <c r="G13" s="31" t="s">
        <v>177</v>
      </c>
      <c r="H13" s="70"/>
    </row>
    <row r="14" spans="1:23" ht="13" x14ac:dyDescent="0.15">
      <c r="A14" s="15" t="s">
        <v>1547</v>
      </c>
      <c r="B14" s="13" t="s">
        <v>9006</v>
      </c>
      <c r="C14" s="16"/>
      <c r="D14" s="16" t="s">
        <v>469</v>
      </c>
      <c r="E14" s="16"/>
      <c r="F14" s="16" t="s">
        <v>1069</v>
      </c>
      <c r="G14" s="31" t="s">
        <v>177</v>
      </c>
      <c r="H14" s="70"/>
    </row>
    <row r="15" spans="1:23" ht="13" x14ac:dyDescent="0.15">
      <c r="A15" s="15" t="s">
        <v>9007</v>
      </c>
      <c r="B15" s="13" t="s">
        <v>9006</v>
      </c>
      <c r="C15" s="16"/>
      <c r="D15" s="16" t="s">
        <v>469</v>
      </c>
      <c r="E15" s="16"/>
      <c r="F15" s="16" t="s">
        <v>1069</v>
      </c>
      <c r="G15" s="31" t="s">
        <v>177</v>
      </c>
      <c r="H15" s="70"/>
    </row>
    <row r="16" spans="1:23" ht="13" x14ac:dyDescent="0.15">
      <c r="A16" s="15" t="s">
        <v>2454</v>
      </c>
      <c r="B16" s="13" t="s">
        <v>9006</v>
      </c>
      <c r="C16" s="16"/>
      <c r="D16" s="16" t="s">
        <v>469</v>
      </c>
      <c r="E16" s="16"/>
      <c r="F16" s="16" t="s">
        <v>1069</v>
      </c>
      <c r="G16" s="31" t="s">
        <v>177</v>
      </c>
      <c r="H16" s="70"/>
    </row>
    <row r="17" spans="1:8" ht="13" x14ac:dyDescent="0.15">
      <c r="A17" s="15" t="s">
        <v>1264</v>
      </c>
      <c r="B17" s="13" t="s">
        <v>9006</v>
      </c>
      <c r="C17" s="16"/>
      <c r="D17" s="16" t="s">
        <v>469</v>
      </c>
      <c r="E17" s="16"/>
      <c r="F17" s="16" t="s">
        <v>1542</v>
      </c>
      <c r="G17" s="31" t="s">
        <v>177</v>
      </c>
      <c r="H17" s="70"/>
    </row>
    <row r="18" spans="1:8" ht="13" x14ac:dyDescent="0.15">
      <c r="A18" s="15" t="s">
        <v>2427</v>
      </c>
      <c r="B18" s="13" t="s">
        <v>9006</v>
      </c>
      <c r="C18" s="16"/>
      <c r="D18" s="16" t="s">
        <v>469</v>
      </c>
      <c r="E18" s="16"/>
      <c r="F18" s="16" t="s">
        <v>1542</v>
      </c>
      <c r="G18" s="31" t="s">
        <v>177</v>
      </c>
      <c r="H18" s="70"/>
    </row>
    <row r="19" spans="1:8" ht="13" x14ac:dyDescent="0.15">
      <c r="A19" s="15" t="s">
        <v>2409</v>
      </c>
      <c r="B19" s="13" t="s">
        <v>9006</v>
      </c>
      <c r="C19" s="16"/>
      <c r="D19" s="16" t="s">
        <v>469</v>
      </c>
      <c r="E19" s="16"/>
      <c r="F19" s="16" t="s">
        <v>1542</v>
      </c>
      <c r="G19" s="31" t="s">
        <v>177</v>
      </c>
      <c r="H19" s="70"/>
    </row>
    <row r="20" spans="1:8" ht="13" x14ac:dyDescent="0.15">
      <c r="A20" s="15" t="s">
        <v>2169</v>
      </c>
      <c r="B20" s="13" t="s">
        <v>9006</v>
      </c>
      <c r="C20" s="16"/>
      <c r="D20" s="16" t="s">
        <v>469</v>
      </c>
      <c r="E20" s="16"/>
      <c r="F20" s="16" t="s">
        <v>1542</v>
      </c>
      <c r="G20" s="31" t="s">
        <v>177</v>
      </c>
      <c r="H20" s="70"/>
    </row>
    <row r="21" spans="1:8" ht="13" x14ac:dyDescent="0.15">
      <c r="A21" s="15" t="s">
        <v>2470</v>
      </c>
      <c r="B21" s="13" t="s">
        <v>9006</v>
      </c>
      <c r="C21" s="16"/>
      <c r="D21" s="16" t="s">
        <v>469</v>
      </c>
      <c r="E21" s="16"/>
      <c r="F21" s="16" t="s">
        <v>1542</v>
      </c>
      <c r="G21" s="31" t="s">
        <v>177</v>
      </c>
      <c r="H21" s="70"/>
    </row>
    <row r="22" spans="1:8" ht="13" x14ac:dyDescent="0.15">
      <c r="A22" s="15" t="s">
        <v>5060</v>
      </c>
      <c r="B22" s="13" t="s">
        <v>9006</v>
      </c>
      <c r="C22" s="16"/>
      <c r="D22" s="16" t="s">
        <v>469</v>
      </c>
      <c r="E22" s="16"/>
      <c r="F22" s="16" t="s">
        <v>721</v>
      </c>
      <c r="G22" s="31" t="s">
        <v>8965</v>
      </c>
      <c r="H22" s="70"/>
    </row>
    <row r="23" spans="1:8" ht="13" x14ac:dyDescent="0.15">
      <c r="A23" s="15" t="s">
        <v>2338</v>
      </c>
      <c r="B23" s="13" t="s">
        <v>9006</v>
      </c>
      <c r="C23" s="16"/>
      <c r="D23" s="16" t="s">
        <v>469</v>
      </c>
      <c r="E23" s="16"/>
      <c r="F23" s="16" t="s">
        <v>1542</v>
      </c>
      <c r="G23" s="31" t="s">
        <v>177</v>
      </c>
      <c r="H23" s="70"/>
    </row>
    <row r="24" spans="1:8" ht="13" x14ac:dyDescent="0.15">
      <c r="A24" s="15" t="s">
        <v>923</v>
      </c>
      <c r="B24" s="13" t="s">
        <v>9006</v>
      </c>
      <c r="C24" s="16"/>
      <c r="D24" s="16" t="s">
        <v>469</v>
      </c>
      <c r="E24" s="16"/>
      <c r="F24" s="16" t="s">
        <v>1542</v>
      </c>
      <c r="G24" s="31" t="s">
        <v>185</v>
      </c>
      <c r="H24" s="70"/>
    </row>
    <row r="25" spans="1:8" ht="13" x14ac:dyDescent="0.15">
      <c r="A25" s="15" t="s">
        <v>2455</v>
      </c>
      <c r="B25" s="13" t="s">
        <v>9006</v>
      </c>
      <c r="C25" s="16"/>
      <c r="D25" s="16" t="s">
        <v>469</v>
      </c>
      <c r="E25" s="16"/>
      <c r="F25" s="16" t="s">
        <v>1542</v>
      </c>
      <c r="G25" s="31" t="s">
        <v>177</v>
      </c>
      <c r="H25" s="70"/>
    </row>
    <row r="26" spans="1:8" ht="13" x14ac:dyDescent="0.15">
      <c r="A26" s="15" t="s">
        <v>2437</v>
      </c>
      <c r="B26" s="13" t="s">
        <v>9006</v>
      </c>
      <c r="C26" s="16"/>
      <c r="D26" s="16" t="s">
        <v>469</v>
      </c>
      <c r="E26" s="16"/>
      <c r="F26" s="16" t="s">
        <v>1542</v>
      </c>
      <c r="G26" s="31" t="s">
        <v>177</v>
      </c>
      <c r="H26" s="70"/>
    </row>
    <row r="27" spans="1:8" ht="13" x14ac:dyDescent="0.15">
      <c r="A27" s="15" t="s">
        <v>470</v>
      </c>
      <c r="B27" s="13" t="s">
        <v>9006</v>
      </c>
      <c r="C27" s="16"/>
      <c r="D27" s="16" t="s">
        <v>469</v>
      </c>
      <c r="E27" s="16"/>
      <c r="F27" s="16" t="s">
        <v>1542</v>
      </c>
      <c r="G27" s="31" t="s">
        <v>185</v>
      </c>
      <c r="H27" s="70"/>
    </row>
    <row r="28" spans="1:8" ht="13" x14ac:dyDescent="0.15">
      <c r="A28" s="15" t="s">
        <v>495</v>
      </c>
      <c r="B28" s="13" t="s">
        <v>9006</v>
      </c>
      <c r="C28" s="16"/>
      <c r="D28" s="16" t="s">
        <v>496</v>
      </c>
      <c r="E28" s="16"/>
      <c r="F28" s="16" t="s">
        <v>497</v>
      </c>
      <c r="G28" s="31" t="s">
        <v>177</v>
      </c>
      <c r="H28" s="70"/>
    </row>
  </sheetData>
  <dataConsolidate link="1"/>
  <mergeCells count="1">
    <mergeCell ref="O1:W1"/>
  </mergeCells>
  <conditionalFormatting sqref="H2:H28">
    <cfRule type="cellIs" dxfId="106" priority="1" stopIfTrue="1" operator="equal">
      <formula>"-"</formula>
    </cfRule>
    <cfRule type="cellIs" dxfId="105" priority="2" stopIfTrue="1" operator="equal">
      <formula>"x"</formula>
    </cfRule>
  </conditionalFormatting>
  <hyperlinks>
    <hyperlink ref="L1" location="'Expansion set Check List'!A1" display="Home" xr:uid="{00000000-0004-0000-D000-000000000000}"/>
  </hyperlinks>
  <pageMargins left="0.7" right="0.7" top="0.75" bottom="0.75" header="0.3" footer="0.3"/>
  <pageSetup orientation="portrait" r:id="rId1"/>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Sheet153">
    <tabColor rgb="FF3399FF"/>
  </sheetPr>
  <dimension ref="A1:W21"/>
  <sheetViews>
    <sheetView workbookViewId="0">
      <pane ySplit="1" topLeftCell="A2" activePane="bottomLeft" state="frozen"/>
      <selection pane="bottomLeft"/>
    </sheetView>
  </sheetViews>
  <sheetFormatPr baseColWidth="10" defaultColWidth="0" defaultRowHeight="13.25" customHeight="1" x14ac:dyDescent="0.15"/>
  <cols>
    <col min="1" max="1" width="17" customWidth="1"/>
    <col min="2" max="2" width="9.5" bestFit="1" customWidth="1"/>
    <col min="3" max="3" width="3.33203125" bestFit="1" customWidth="1"/>
    <col min="4" max="4" width="8.832031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2418</v>
      </c>
      <c r="B2" s="13" t="s">
        <v>9006</v>
      </c>
      <c r="C2" s="13"/>
      <c r="D2" s="13" t="s">
        <v>858</v>
      </c>
      <c r="E2" s="13">
        <v>180</v>
      </c>
      <c r="F2" s="13" t="s">
        <v>393</v>
      </c>
      <c r="G2" s="30" t="s">
        <v>189</v>
      </c>
      <c r="H2" s="70"/>
      <c r="M2" s="33">
        <f>SUM(COUNTA(H2:H1000))</f>
        <v>0</v>
      </c>
      <c r="O2" s="102"/>
      <c r="P2" s="102"/>
      <c r="Q2" s="102"/>
      <c r="R2" s="102"/>
      <c r="S2" s="102"/>
      <c r="T2" s="102"/>
      <c r="U2" s="102"/>
      <c r="V2" s="102"/>
      <c r="W2" s="102"/>
    </row>
    <row r="3" spans="1:23" ht="13" x14ac:dyDescent="0.15">
      <c r="A3" s="15" t="s">
        <v>1242</v>
      </c>
      <c r="B3" s="13" t="s">
        <v>9006</v>
      </c>
      <c r="C3" s="16"/>
      <c r="D3" s="16" t="s">
        <v>858</v>
      </c>
      <c r="E3" s="16">
        <v>70</v>
      </c>
      <c r="F3" s="16" t="s">
        <v>393</v>
      </c>
      <c r="G3" s="31" t="s">
        <v>177</v>
      </c>
      <c r="H3" s="70"/>
    </row>
    <row r="4" spans="1:23" ht="13" x14ac:dyDescent="0.15">
      <c r="A4" s="15" t="s">
        <v>2444</v>
      </c>
      <c r="B4" s="13" t="s">
        <v>9006</v>
      </c>
      <c r="C4" s="16"/>
      <c r="D4" s="16" t="s">
        <v>389</v>
      </c>
      <c r="E4" s="16">
        <v>170</v>
      </c>
      <c r="F4" s="16" t="s">
        <v>393</v>
      </c>
      <c r="G4" s="31" t="s">
        <v>189</v>
      </c>
      <c r="H4" s="70"/>
    </row>
    <row r="5" spans="1:23" ht="13" x14ac:dyDescent="0.15">
      <c r="A5" s="15" t="s">
        <v>508</v>
      </c>
      <c r="B5" s="13" t="s">
        <v>9006</v>
      </c>
      <c r="C5" s="16"/>
      <c r="D5" s="16" t="s">
        <v>385</v>
      </c>
      <c r="E5" s="16">
        <v>70</v>
      </c>
      <c r="F5" s="16" t="s">
        <v>393</v>
      </c>
      <c r="G5" s="31" t="s">
        <v>181</v>
      </c>
      <c r="H5" s="70"/>
    </row>
    <row r="6" spans="1:23" ht="13" x14ac:dyDescent="0.15">
      <c r="A6" s="15" t="s">
        <v>470</v>
      </c>
      <c r="B6" s="13" t="s">
        <v>9006</v>
      </c>
      <c r="C6" s="16"/>
      <c r="D6" s="16" t="s">
        <v>469</v>
      </c>
      <c r="E6" s="16"/>
      <c r="F6" s="16" t="s">
        <v>1542</v>
      </c>
      <c r="G6" s="31" t="s">
        <v>185</v>
      </c>
      <c r="H6" s="70"/>
    </row>
    <row r="7" spans="1:23" ht="13" x14ac:dyDescent="0.15">
      <c r="A7" s="15" t="s">
        <v>2464</v>
      </c>
      <c r="B7" s="13" t="s">
        <v>9006</v>
      </c>
      <c r="C7" s="16"/>
      <c r="D7" s="16" t="s">
        <v>469</v>
      </c>
      <c r="E7" s="16"/>
      <c r="F7" s="16" t="s">
        <v>721</v>
      </c>
      <c r="G7" s="31" t="s">
        <v>8965</v>
      </c>
      <c r="H7" s="70"/>
    </row>
    <row r="8" spans="1:23" ht="13" x14ac:dyDescent="0.15">
      <c r="A8" s="15" t="s">
        <v>2307</v>
      </c>
      <c r="B8" s="13" t="s">
        <v>9006</v>
      </c>
      <c r="C8" s="16"/>
      <c r="D8" s="16" t="s">
        <v>469</v>
      </c>
      <c r="E8" s="16"/>
      <c r="F8" s="16" t="s">
        <v>1069</v>
      </c>
      <c r="G8" s="31" t="s">
        <v>177</v>
      </c>
      <c r="H8" s="70"/>
    </row>
    <row r="9" spans="1:23" ht="13" x14ac:dyDescent="0.15">
      <c r="A9" s="15" t="s">
        <v>1547</v>
      </c>
      <c r="B9" s="13" t="s">
        <v>9006</v>
      </c>
      <c r="C9" s="16"/>
      <c r="D9" s="16" t="s">
        <v>469</v>
      </c>
      <c r="E9" s="16"/>
      <c r="F9" s="16" t="s">
        <v>1069</v>
      </c>
      <c r="G9" s="31" t="s">
        <v>177</v>
      </c>
      <c r="H9" s="70"/>
    </row>
    <row r="10" spans="1:23" ht="13" x14ac:dyDescent="0.15">
      <c r="A10" s="15" t="s">
        <v>2421</v>
      </c>
      <c r="B10" s="13" t="s">
        <v>9006</v>
      </c>
      <c r="C10" s="16"/>
      <c r="D10" s="16" t="s">
        <v>469</v>
      </c>
      <c r="E10" s="16"/>
      <c r="F10" s="16" t="s">
        <v>1542</v>
      </c>
      <c r="G10" s="31" t="s">
        <v>177</v>
      </c>
      <c r="H10" s="70"/>
    </row>
    <row r="11" spans="1:23" ht="13" x14ac:dyDescent="0.15">
      <c r="A11" s="15" t="s">
        <v>2338</v>
      </c>
      <c r="B11" s="13" t="s">
        <v>9006</v>
      </c>
      <c r="C11" s="16"/>
      <c r="D11" s="16" t="s">
        <v>469</v>
      </c>
      <c r="E11" s="16"/>
      <c r="F11" s="16" t="s">
        <v>1542</v>
      </c>
      <c r="G11" s="31" t="s">
        <v>177</v>
      </c>
      <c r="H11" s="70"/>
    </row>
    <row r="12" spans="1:23" ht="13" x14ac:dyDescent="0.15">
      <c r="A12" s="15" t="s">
        <v>9008</v>
      </c>
      <c r="B12" s="13" t="s">
        <v>9006</v>
      </c>
      <c r="C12" s="16"/>
      <c r="D12" s="16" t="s">
        <v>469</v>
      </c>
      <c r="E12" s="16"/>
      <c r="F12" s="16" t="s">
        <v>1542</v>
      </c>
      <c r="G12" s="31" t="s">
        <v>177</v>
      </c>
      <c r="H12" s="70"/>
    </row>
    <row r="13" spans="1:23" ht="13" x14ac:dyDescent="0.15">
      <c r="A13" s="15" t="s">
        <v>2425</v>
      </c>
      <c r="B13" s="13" t="s">
        <v>9006</v>
      </c>
      <c r="C13" s="16"/>
      <c r="D13" s="16" t="s">
        <v>469</v>
      </c>
      <c r="E13" s="16"/>
      <c r="F13" s="16" t="s">
        <v>1542</v>
      </c>
      <c r="G13" s="31" t="s">
        <v>9009</v>
      </c>
      <c r="H13" s="70"/>
    </row>
    <row r="14" spans="1:23" ht="13" x14ac:dyDescent="0.15">
      <c r="A14" s="15" t="s">
        <v>2427</v>
      </c>
      <c r="B14" s="13" t="s">
        <v>9006</v>
      </c>
      <c r="C14" s="16"/>
      <c r="D14" s="16" t="s">
        <v>469</v>
      </c>
      <c r="E14" s="16"/>
      <c r="F14" s="16" t="s">
        <v>1542</v>
      </c>
      <c r="G14" s="31" t="s">
        <v>177</v>
      </c>
      <c r="H14" s="70"/>
    </row>
    <row r="15" spans="1:23" ht="13" x14ac:dyDescent="0.15">
      <c r="A15" s="15" t="s">
        <v>1093</v>
      </c>
      <c r="B15" s="13" t="s">
        <v>9006</v>
      </c>
      <c r="C15" s="16"/>
      <c r="D15" s="16" t="s">
        <v>469</v>
      </c>
      <c r="E15" s="16"/>
      <c r="F15" s="16" t="s">
        <v>1542</v>
      </c>
      <c r="G15" s="31" t="s">
        <v>177</v>
      </c>
      <c r="H15" s="70"/>
    </row>
    <row r="16" spans="1:23" ht="13" x14ac:dyDescent="0.15">
      <c r="A16" s="15" t="s">
        <v>2461</v>
      </c>
      <c r="B16" s="13" t="s">
        <v>9006</v>
      </c>
      <c r="C16" s="16"/>
      <c r="D16" s="16" t="s">
        <v>469</v>
      </c>
      <c r="E16" s="16"/>
      <c r="F16" s="16" t="s">
        <v>1542</v>
      </c>
      <c r="G16" s="31" t="s">
        <v>177</v>
      </c>
      <c r="H16" s="70"/>
    </row>
    <row r="17" spans="1:8" ht="13" x14ac:dyDescent="0.15">
      <c r="A17" s="15" t="s">
        <v>2420</v>
      </c>
      <c r="B17" s="13" t="s">
        <v>9006</v>
      </c>
      <c r="C17" s="16"/>
      <c r="D17" s="16" t="s">
        <v>469</v>
      </c>
      <c r="E17" s="16"/>
      <c r="F17" s="16" t="s">
        <v>1542</v>
      </c>
      <c r="G17" s="31" t="s">
        <v>177</v>
      </c>
      <c r="H17" s="70"/>
    </row>
    <row r="18" spans="1:8" ht="13" x14ac:dyDescent="0.15">
      <c r="A18" s="15" t="s">
        <v>2422</v>
      </c>
      <c r="B18" s="13" t="s">
        <v>9006</v>
      </c>
      <c r="C18" s="16"/>
      <c r="D18" s="16" t="s">
        <v>469</v>
      </c>
      <c r="E18" s="16"/>
      <c r="F18" s="16" t="s">
        <v>1542</v>
      </c>
      <c r="G18" s="31" t="s">
        <v>177</v>
      </c>
      <c r="H18" s="70"/>
    </row>
    <row r="19" spans="1:8" ht="13" x14ac:dyDescent="0.15">
      <c r="A19" s="15" t="s">
        <v>588</v>
      </c>
      <c r="B19" s="13" t="s">
        <v>9006</v>
      </c>
      <c r="C19" s="16"/>
      <c r="D19" s="16" t="s">
        <v>469</v>
      </c>
      <c r="E19" s="16"/>
      <c r="F19" s="16" t="s">
        <v>1542</v>
      </c>
      <c r="G19" s="31" t="s">
        <v>177</v>
      </c>
      <c r="H19" s="70"/>
    </row>
    <row r="20" spans="1:8" ht="13" x14ac:dyDescent="0.15">
      <c r="A20" s="15" t="s">
        <v>2437</v>
      </c>
      <c r="B20" s="13" t="s">
        <v>9006</v>
      </c>
      <c r="C20" s="16"/>
      <c r="D20" s="16" t="s">
        <v>469</v>
      </c>
      <c r="E20" s="16"/>
      <c r="F20" s="16" t="s">
        <v>1542</v>
      </c>
      <c r="G20" s="31" t="s">
        <v>177</v>
      </c>
      <c r="H20" s="70"/>
    </row>
    <row r="21" spans="1:8" ht="13" x14ac:dyDescent="0.15">
      <c r="A21" s="15" t="s">
        <v>924</v>
      </c>
      <c r="B21" s="13" t="s">
        <v>9006</v>
      </c>
      <c r="C21" s="16"/>
      <c r="D21" s="16" t="s">
        <v>496</v>
      </c>
      <c r="E21" s="16"/>
      <c r="F21" s="16" t="s">
        <v>496</v>
      </c>
      <c r="G21" s="31" t="s">
        <v>173</v>
      </c>
      <c r="H21" s="70"/>
    </row>
  </sheetData>
  <mergeCells count="1">
    <mergeCell ref="O1:W1"/>
  </mergeCells>
  <conditionalFormatting sqref="H2:H21">
    <cfRule type="cellIs" dxfId="104" priority="1" stopIfTrue="1" operator="equal">
      <formula>"-"</formula>
    </cfRule>
    <cfRule type="cellIs" dxfId="103" priority="2" stopIfTrue="1" operator="equal">
      <formula>"x"</formula>
    </cfRule>
  </conditionalFormatting>
  <hyperlinks>
    <hyperlink ref="L1" location="'Expansion set Check List'!A1" display="Home" xr:uid="{00000000-0004-0000-D100-000000000000}"/>
  </hyperlinks>
  <pageMargins left="0.7" right="0.7" top="0.75" bottom="0.75" header="0.3" footer="0.3"/>
  <pageSetup paperSize="0" orientation="portrait" horizontalDpi="0" verticalDpi="0" copies="0" r:id="rId1"/>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0-000000000000}">
  <sheetPr codeName="Sheet151">
    <tabColor rgb="FF3399FF"/>
  </sheetPr>
  <dimension ref="A1:W20"/>
  <sheetViews>
    <sheetView workbookViewId="0">
      <pane ySplit="1" topLeftCell="A2" activePane="bottomLeft" state="frozen"/>
      <selection pane="bottomLeft"/>
    </sheetView>
  </sheetViews>
  <sheetFormatPr baseColWidth="10" defaultColWidth="0" defaultRowHeight="13.25" customHeight="1" x14ac:dyDescent="0.15"/>
  <cols>
    <col min="1" max="1" width="16" customWidth="1"/>
    <col min="2" max="2" width="9.5" bestFit="1" customWidth="1"/>
    <col min="3" max="3" width="3.33203125" bestFit="1" customWidth="1"/>
    <col min="4" max="4" width="8.5" bestFit="1" customWidth="1"/>
    <col min="5" max="5" width="4" bestFit="1" customWidth="1"/>
    <col min="6" max="6" width="9" bestFit="1" customWidth="1"/>
    <col min="7" max="7" width="14.66406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2433</v>
      </c>
      <c r="B2" s="13" t="s">
        <v>9006</v>
      </c>
      <c r="C2" s="13"/>
      <c r="D2" s="13" t="s">
        <v>149</v>
      </c>
      <c r="E2" s="13">
        <v>170</v>
      </c>
      <c r="F2" s="13" t="s">
        <v>393</v>
      </c>
      <c r="G2" s="30" t="s">
        <v>189</v>
      </c>
      <c r="H2" s="70"/>
      <c r="M2" s="33">
        <f>SUM(COUNTA(H2:H1000))</f>
        <v>0</v>
      </c>
      <c r="O2" s="102"/>
      <c r="P2" s="102"/>
      <c r="Q2" s="102"/>
      <c r="R2" s="102"/>
      <c r="S2" s="102"/>
      <c r="T2" s="102"/>
      <c r="U2" s="102"/>
      <c r="V2" s="102"/>
      <c r="W2" s="102"/>
    </row>
    <row r="3" spans="1:23" ht="13" x14ac:dyDescent="0.15">
      <c r="A3" s="15" t="s">
        <v>2415</v>
      </c>
      <c r="B3" s="13" t="s">
        <v>9006</v>
      </c>
      <c r="C3" s="16"/>
      <c r="D3" s="16" t="s">
        <v>404</v>
      </c>
      <c r="E3" s="16">
        <v>170</v>
      </c>
      <c r="F3" s="16" t="s">
        <v>393</v>
      </c>
      <c r="G3" s="31" t="s">
        <v>189</v>
      </c>
      <c r="H3" s="70"/>
    </row>
    <row r="4" spans="1:23" ht="13" x14ac:dyDescent="0.15">
      <c r="A4" s="15" t="s">
        <v>2346</v>
      </c>
      <c r="B4" s="13" t="s">
        <v>9006</v>
      </c>
      <c r="C4" s="16"/>
      <c r="D4" s="16" t="s">
        <v>395</v>
      </c>
      <c r="E4" s="16">
        <v>70</v>
      </c>
      <c r="F4" s="16" t="s">
        <v>393</v>
      </c>
      <c r="G4" s="31" t="s">
        <v>185</v>
      </c>
      <c r="H4" s="70"/>
    </row>
    <row r="5" spans="1:23" ht="13" x14ac:dyDescent="0.15">
      <c r="A5" s="15" t="s">
        <v>2364</v>
      </c>
      <c r="B5" s="13" t="s">
        <v>9006</v>
      </c>
      <c r="C5" s="16"/>
      <c r="D5" s="16" t="s">
        <v>404</v>
      </c>
      <c r="E5" s="16">
        <v>90</v>
      </c>
      <c r="F5" s="16" t="s">
        <v>398</v>
      </c>
      <c r="G5" s="31" t="s">
        <v>177</v>
      </c>
      <c r="H5" s="70"/>
    </row>
    <row r="6" spans="1:23" ht="13" x14ac:dyDescent="0.15">
      <c r="A6" s="15" t="s">
        <v>2363</v>
      </c>
      <c r="B6" s="13" t="s">
        <v>9006</v>
      </c>
      <c r="C6" s="16"/>
      <c r="D6" s="16" t="s">
        <v>404</v>
      </c>
      <c r="E6" s="16">
        <v>40</v>
      </c>
      <c r="F6" s="16" t="s">
        <v>393</v>
      </c>
      <c r="G6" s="31" t="s">
        <v>173</v>
      </c>
      <c r="H6" s="70"/>
    </row>
    <row r="7" spans="1:23" ht="13" x14ac:dyDescent="0.15">
      <c r="A7" s="15" t="s">
        <v>2444</v>
      </c>
      <c r="B7" s="13" t="s">
        <v>9006</v>
      </c>
      <c r="C7" s="16"/>
      <c r="D7" s="16" t="s">
        <v>389</v>
      </c>
      <c r="E7" s="16">
        <v>170</v>
      </c>
      <c r="F7" s="16" t="s">
        <v>393</v>
      </c>
      <c r="G7" s="31" t="s">
        <v>189</v>
      </c>
      <c r="H7" s="70"/>
    </row>
    <row r="8" spans="1:23" ht="13" x14ac:dyDescent="0.15">
      <c r="A8" s="15" t="s">
        <v>2465</v>
      </c>
      <c r="B8" s="13" t="s">
        <v>9006</v>
      </c>
      <c r="C8" s="16"/>
      <c r="D8" s="16" t="s">
        <v>469</v>
      </c>
      <c r="E8" s="16"/>
      <c r="F8" s="16" t="s">
        <v>1542</v>
      </c>
      <c r="G8" s="31" t="s">
        <v>185</v>
      </c>
      <c r="H8" s="70"/>
    </row>
    <row r="9" spans="1:23" ht="13" x14ac:dyDescent="0.15">
      <c r="A9" s="15" t="s">
        <v>5060</v>
      </c>
      <c r="B9" s="13" t="s">
        <v>9006</v>
      </c>
      <c r="C9" s="16"/>
      <c r="D9" s="16" t="s">
        <v>469</v>
      </c>
      <c r="E9" s="16"/>
      <c r="F9" s="16" t="s">
        <v>721</v>
      </c>
      <c r="G9" s="31" t="s">
        <v>112</v>
      </c>
      <c r="H9" s="70"/>
    </row>
    <row r="10" spans="1:23" ht="13" x14ac:dyDescent="0.15">
      <c r="A10" s="15" t="s">
        <v>2307</v>
      </c>
      <c r="B10" s="13" t="s">
        <v>9006</v>
      </c>
      <c r="C10" s="16"/>
      <c r="D10" s="16" t="s">
        <v>469</v>
      </c>
      <c r="E10" s="16"/>
      <c r="F10" s="16" t="s">
        <v>1069</v>
      </c>
      <c r="G10" s="31" t="s">
        <v>177</v>
      </c>
      <c r="H10" s="70"/>
    </row>
    <row r="11" spans="1:23" ht="13" x14ac:dyDescent="0.15">
      <c r="A11" s="15" t="s">
        <v>1547</v>
      </c>
      <c r="B11" s="13" t="s">
        <v>9006</v>
      </c>
      <c r="C11" s="16"/>
      <c r="D11" s="16" t="s">
        <v>469</v>
      </c>
      <c r="E11" s="16"/>
      <c r="F11" s="16" t="s">
        <v>1069</v>
      </c>
      <c r="G11" s="31" t="s">
        <v>177</v>
      </c>
      <c r="H11" s="70"/>
    </row>
    <row r="12" spans="1:23" ht="13" x14ac:dyDescent="0.15">
      <c r="A12" s="15" t="s">
        <v>9007</v>
      </c>
      <c r="B12" s="13" t="s">
        <v>9006</v>
      </c>
      <c r="C12" s="16"/>
      <c r="D12" s="16" t="s">
        <v>469</v>
      </c>
      <c r="E12" s="16"/>
      <c r="F12" s="16" t="s">
        <v>1069</v>
      </c>
      <c r="G12" s="31" t="s">
        <v>177</v>
      </c>
      <c r="H12" s="70"/>
    </row>
    <row r="13" spans="1:23" ht="13" x14ac:dyDescent="0.15">
      <c r="A13" s="15" t="s">
        <v>2427</v>
      </c>
      <c r="B13" s="13" t="s">
        <v>9006</v>
      </c>
      <c r="C13" s="16"/>
      <c r="D13" s="16" t="s">
        <v>469</v>
      </c>
      <c r="E13" s="16"/>
      <c r="F13" s="16" t="s">
        <v>1542</v>
      </c>
      <c r="G13" s="31" t="s">
        <v>177</v>
      </c>
      <c r="H13" s="70"/>
    </row>
    <row r="14" spans="1:23" ht="13" x14ac:dyDescent="0.15">
      <c r="A14" s="15" t="s">
        <v>2409</v>
      </c>
      <c r="B14" s="13" t="s">
        <v>9006</v>
      </c>
      <c r="C14" s="16"/>
      <c r="D14" s="16" t="s">
        <v>469</v>
      </c>
      <c r="E14" s="16"/>
      <c r="F14" s="16" t="s">
        <v>1542</v>
      </c>
      <c r="G14" s="31" t="s">
        <v>177</v>
      </c>
      <c r="H14" s="70"/>
    </row>
    <row r="15" spans="1:23" ht="13" x14ac:dyDescent="0.15">
      <c r="A15" s="15" t="s">
        <v>2338</v>
      </c>
      <c r="B15" s="13" t="s">
        <v>9006</v>
      </c>
      <c r="C15" s="16"/>
      <c r="D15" s="16" t="s">
        <v>469</v>
      </c>
      <c r="E15" s="16"/>
      <c r="F15" s="16" t="s">
        <v>1542</v>
      </c>
      <c r="G15" s="31" t="s">
        <v>177</v>
      </c>
      <c r="H15" s="70"/>
    </row>
    <row r="16" spans="1:23" ht="13" x14ac:dyDescent="0.15">
      <c r="A16" s="15" t="s">
        <v>923</v>
      </c>
      <c r="B16" s="13" t="s">
        <v>9006</v>
      </c>
      <c r="C16" s="16"/>
      <c r="D16" s="16" t="s">
        <v>469</v>
      </c>
      <c r="E16" s="16"/>
      <c r="F16" s="16" t="s">
        <v>1542</v>
      </c>
      <c r="G16" s="31" t="s">
        <v>185</v>
      </c>
      <c r="H16" s="70"/>
    </row>
    <row r="17" spans="1:8" ht="13" x14ac:dyDescent="0.15">
      <c r="A17" s="15" t="s">
        <v>588</v>
      </c>
      <c r="B17" s="13" t="s">
        <v>9006</v>
      </c>
      <c r="C17" s="16"/>
      <c r="D17" s="16" t="s">
        <v>469</v>
      </c>
      <c r="E17" s="16"/>
      <c r="F17" s="16" t="s">
        <v>1542</v>
      </c>
      <c r="G17" s="31" t="s">
        <v>177</v>
      </c>
      <c r="H17" s="70"/>
    </row>
    <row r="18" spans="1:8" ht="13" x14ac:dyDescent="0.15">
      <c r="A18" s="15" t="s">
        <v>2470</v>
      </c>
      <c r="B18" s="13" t="s">
        <v>9006</v>
      </c>
      <c r="C18" s="16"/>
      <c r="D18" s="16" t="s">
        <v>469</v>
      </c>
      <c r="E18" s="16"/>
      <c r="F18" s="16" t="s">
        <v>1542</v>
      </c>
      <c r="G18" s="31" t="s">
        <v>177</v>
      </c>
      <c r="H18" s="70"/>
    </row>
    <row r="19" spans="1:8" ht="13" x14ac:dyDescent="0.15">
      <c r="A19" s="15" t="s">
        <v>501</v>
      </c>
      <c r="B19" s="13" t="s">
        <v>9006</v>
      </c>
      <c r="C19" s="16"/>
      <c r="D19" s="16" t="s">
        <v>496</v>
      </c>
      <c r="E19" s="16"/>
      <c r="F19" s="16" t="s">
        <v>496</v>
      </c>
      <c r="G19" s="31" t="s">
        <v>173</v>
      </c>
      <c r="H19" s="70"/>
    </row>
    <row r="20" spans="1:8" ht="13" x14ac:dyDescent="0.15">
      <c r="A20" s="15" t="s">
        <v>499</v>
      </c>
      <c r="B20" s="13" t="s">
        <v>9006</v>
      </c>
      <c r="C20" s="16"/>
      <c r="D20" s="16" t="s">
        <v>496</v>
      </c>
      <c r="E20" s="16"/>
      <c r="F20" s="16" t="s">
        <v>496</v>
      </c>
      <c r="G20" s="31" t="s">
        <v>173</v>
      </c>
      <c r="H20" s="70"/>
    </row>
  </sheetData>
  <mergeCells count="1">
    <mergeCell ref="O1:W1"/>
  </mergeCells>
  <conditionalFormatting sqref="H2:H20">
    <cfRule type="cellIs" dxfId="102" priority="1" stopIfTrue="1" operator="equal">
      <formula>"-"</formula>
    </cfRule>
    <cfRule type="cellIs" dxfId="101" priority="2" stopIfTrue="1" operator="equal">
      <formula>"x"</formula>
    </cfRule>
  </conditionalFormatting>
  <hyperlinks>
    <hyperlink ref="L1" location="'Expansion set Check List'!A1" display="Home" xr:uid="{00000000-0004-0000-D200-000000000000}"/>
  </hyperlinks>
  <pageMargins left="0.7" right="0.7" top="0.75" bottom="0.75" header="0.3" footer="0.3"/>
  <pageSetup paperSize="0" orientation="portrait" horizontalDpi="0" verticalDpi="0" copies="0" r:id="rId1"/>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0-000000000000}">
  <sheetPr codeName="Sheet154">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16.33203125" customWidth="1"/>
    <col min="2" max="2" width="9.5" bestFit="1" customWidth="1"/>
    <col min="3" max="3" width="3.33203125" bestFit="1" customWidth="1"/>
    <col min="4" max="4" width="8.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2711</v>
      </c>
      <c r="B2" s="13" t="s">
        <v>9006</v>
      </c>
      <c r="C2" s="13"/>
      <c r="D2" s="13" t="s">
        <v>404</v>
      </c>
      <c r="E2" s="13">
        <v>170</v>
      </c>
      <c r="F2" s="13" t="s">
        <v>393</v>
      </c>
      <c r="G2" s="30" t="s">
        <v>189</v>
      </c>
      <c r="H2" s="70"/>
      <c r="M2" s="33">
        <f>SUM(COUNTA(H2:H1000))</f>
        <v>0</v>
      </c>
      <c r="O2" s="102"/>
      <c r="P2" s="102"/>
      <c r="Q2" s="102"/>
      <c r="R2" s="102"/>
      <c r="S2" s="102"/>
      <c r="T2" s="102"/>
      <c r="U2" s="102"/>
      <c r="V2" s="102"/>
      <c r="W2" s="102"/>
    </row>
    <row r="3" spans="1:23" ht="13" x14ac:dyDescent="0.15">
      <c r="A3" s="15" t="s">
        <v>5181</v>
      </c>
      <c r="B3" s="13" t="s">
        <v>9006</v>
      </c>
      <c r="C3" s="16"/>
      <c r="D3" s="16" t="s">
        <v>385</v>
      </c>
      <c r="E3" s="16">
        <v>170</v>
      </c>
      <c r="F3" s="16" t="s">
        <v>393</v>
      </c>
      <c r="G3" s="31" t="s">
        <v>189</v>
      </c>
      <c r="H3" s="70"/>
    </row>
    <row r="4" spans="1:23" ht="13" x14ac:dyDescent="0.15">
      <c r="A4" s="15" t="s">
        <v>2362</v>
      </c>
      <c r="B4" s="13" t="s">
        <v>9006</v>
      </c>
      <c r="C4" s="16"/>
      <c r="D4" s="16" t="s">
        <v>389</v>
      </c>
      <c r="E4" s="16">
        <v>130</v>
      </c>
      <c r="F4" s="16" t="s">
        <v>393</v>
      </c>
      <c r="G4" s="31" t="s">
        <v>185</v>
      </c>
      <c r="H4" s="70"/>
    </row>
    <row r="5" spans="1:23" ht="13" x14ac:dyDescent="0.15">
      <c r="A5" s="15" t="s">
        <v>470</v>
      </c>
      <c r="B5" s="13" t="s">
        <v>9006</v>
      </c>
      <c r="C5" s="16"/>
      <c r="D5" s="16" t="s">
        <v>469</v>
      </c>
      <c r="E5" s="16"/>
      <c r="F5" s="16" t="s">
        <v>1542</v>
      </c>
      <c r="G5" s="31" t="s">
        <v>185</v>
      </c>
      <c r="H5" s="70"/>
    </row>
    <row r="6" spans="1:23" ht="13" x14ac:dyDescent="0.15">
      <c r="A6" s="15" t="s">
        <v>2464</v>
      </c>
      <c r="B6" s="13" t="s">
        <v>9006</v>
      </c>
      <c r="C6" s="16"/>
      <c r="D6" s="16" t="s">
        <v>469</v>
      </c>
      <c r="E6" s="16"/>
      <c r="F6" s="16" t="s">
        <v>721</v>
      </c>
      <c r="G6" s="31" t="s">
        <v>177</v>
      </c>
      <c r="H6" s="70"/>
    </row>
    <row r="7" spans="1:23" ht="13" x14ac:dyDescent="0.15">
      <c r="A7" s="15" t="s">
        <v>2307</v>
      </c>
      <c r="B7" s="13" t="s">
        <v>9006</v>
      </c>
      <c r="C7" s="16"/>
      <c r="D7" s="16" t="s">
        <v>469</v>
      </c>
      <c r="E7" s="16"/>
      <c r="F7" s="16" t="s">
        <v>1069</v>
      </c>
      <c r="G7" s="31" t="s">
        <v>177</v>
      </c>
      <c r="H7" s="70"/>
    </row>
    <row r="8" spans="1:23" ht="13" x14ac:dyDescent="0.15">
      <c r="A8" s="15" t="s">
        <v>1547</v>
      </c>
      <c r="B8" s="13" t="s">
        <v>9006</v>
      </c>
      <c r="C8" s="16"/>
      <c r="D8" s="16" t="s">
        <v>469</v>
      </c>
      <c r="E8" s="16"/>
      <c r="F8" s="16" t="s">
        <v>1069</v>
      </c>
      <c r="G8" s="31" t="s">
        <v>177</v>
      </c>
      <c r="H8" s="70"/>
    </row>
    <row r="9" spans="1:23" ht="13" x14ac:dyDescent="0.15">
      <c r="A9" s="15" t="s">
        <v>9007</v>
      </c>
      <c r="B9" s="13" t="s">
        <v>9006</v>
      </c>
      <c r="C9" s="16"/>
      <c r="D9" s="16" t="s">
        <v>469</v>
      </c>
      <c r="E9" s="16"/>
      <c r="F9" s="16" t="s">
        <v>1069</v>
      </c>
      <c r="G9" s="31" t="s">
        <v>177</v>
      </c>
      <c r="H9" s="70"/>
    </row>
    <row r="10" spans="1:23" ht="13" x14ac:dyDescent="0.15">
      <c r="A10" s="15" t="s">
        <v>2334</v>
      </c>
      <c r="B10" s="13" t="s">
        <v>9006</v>
      </c>
      <c r="C10" s="16"/>
      <c r="D10" s="16" t="s">
        <v>469</v>
      </c>
      <c r="E10" s="16"/>
      <c r="F10" s="16" t="s">
        <v>1069</v>
      </c>
      <c r="G10" s="31" t="s">
        <v>177</v>
      </c>
      <c r="H10" s="70"/>
    </row>
    <row r="11" spans="1:23" ht="13" x14ac:dyDescent="0.15">
      <c r="A11" s="15" t="s">
        <v>2454</v>
      </c>
      <c r="B11" s="13" t="s">
        <v>9006</v>
      </c>
      <c r="C11" s="16"/>
      <c r="D11" s="16" t="s">
        <v>469</v>
      </c>
      <c r="E11" s="16"/>
      <c r="F11" s="16" t="s">
        <v>1069</v>
      </c>
      <c r="G11" s="31" t="s">
        <v>177</v>
      </c>
      <c r="H11" s="70"/>
    </row>
    <row r="12" spans="1:23" ht="13" x14ac:dyDescent="0.15">
      <c r="A12" s="15" t="s">
        <v>2338</v>
      </c>
      <c r="B12" s="13" t="s">
        <v>9006</v>
      </c>
      <c r="C12" s="16"/>
      <c r="D12" s="16" t="s">
        <v>469</v>
      </c>
      <c r="E12" s="16"/>
      <c r="F12" s="16" t="s">
        <v>1542</v>
      </c>
      <c r="G12" s="31" t="s">
        <v>177</v>
      </c>
      <c r="H12" s="70"/>
    </row>
    <row r="13" spans="1:23" ht="13" x14ac:dyDescent="0.15">
      <c r="A13" s="15" t="s">
        <v>9008</v>
      </c>
      <c r="B13" s="13" t="s">
        <v>9006</v>
      </c>
      <c r="C13" s="16"/>
      <c r="D13" s="16" t="s">
        <v>469</v>
      </c>
      <c r="E13" s="16"/>
      <c r="F13" s="16" t="s">
        <v>1542</v>
      </c>
      <c r="G13" s="31" t="s">
        <v>177</v>
      </c>
      <c r="H13" s="70"/>
    </row>
    <row r="14" spans="1:23" ht="13" x14ac:dyDescent="0.15">
      <c r="A14" s="15" t="s">
        <v>2427</v>
      </c>
      <c r="B14" s="13" t="s">
        <v>9006</v>
      </c>
      <c r="C14" s="16"/>
      <c r="D14" s="16" t="s">
        <v>469</v>
      </c>
      <c r="E14" s="16"/>
      <c r="F14" s="16" t="s">
        <v>1542</v>
      </c>
      <c r="G14" s="31" t="s">
        <v>177</v>
      </c>
      <c r="H14" s="70"/>
    </row>
    <row r="15" spans="1:23" ht="13" x14ac:dyDescent="0.15">
      <c r="A15" s="15" t="s">
        <v>588</v>
      </c>
      <c r="B15" s="13" t="s">
        <v>9006</v>
      </c>
      <c r="C15" s="16"/>
      <c r="D15" s="16" t="s">
        <v>469</v>
      </c>
      <c r="E15" s="16"/>
      <c r="F15" s="16" t="s">
        <v>1542</v>
      </c>
      <c r="G15" s="31" t="s">
        <v>177</v>
      </c>
      <c r="H15" s="70"/>
    </row>
    <row r="16" spans="1:23" ht="13" x14ac:dyDescent="0.15">
      <c r="A16" s="15" t="s">
        <v>494</v>
      </c>
      <c r="B16" s="13" t="s">
        <v>9006</v>
      </c>
      <c r="C16" s="16"/>
      <c r="D16" s="16" t="s">
        <v>469</v>
      </c>
      <c r="E16" s="16"/>
      <c r="F16" s="16" t="s">
        <v>1542</v>
      </c>
      <c r="G16" s="31" t="s">
        <v>177</v>
      </c>
      <c r="H16" s="70"/>
    </row>
    <row r="17" spans="1:8" ht="13" x14ac:dyDescent="0.15">
      <c r="A17" s="15" t="s">
        <v>9010</v>
      </c>
      <c r="B17" s="13" t="s">
        <v>9006</v>
      </c>
      <c r="C17" s="16"/>
      <c r="D17" s="16" t="s">
        <v>469</v>
      </c>
      <c r="E17" s="16"/>
      <c r="F17" s="16" t="s">
        <v>1542</v>
      </c>
      <c r="G17" s="31" t="s">
        <v>177</v>
      </c>
      <c r="H17" s="70"/>
    </row>
    <row r="18" spans="1:8" ht="13" x14ac:dyDescent="0.15">
      <c r="A18" s="15" t="s">
        <v>9011</v>
      </c>
      <c r="B18" s="13" t="s">
        <v>9006</v>
      </c>
      <c r="C18" s="16"/>
      <c r="D18" s="16" t="s">
        <v>469</v>
      </c>
      <c r="E18" s="16"/>
      <c r="F18" s="16" t="s">
        <v>1542</v>
      </c>
      <c r="G18" s="31" t="s">
        <v>177</v>
      </c>
      <c r="H18" s="70"/>
    </row>
    <row r="19" spans="1:8" ht="13" x14ac:dyDescent="0.15">
      <c r="A19" s="15" t="s">
        <v>2470</v>
      </c>
      <c r="B19" s="13" t="s">
        <v>9006</v>
      </c>
      <c r="C19" s="16"/>
      <c r="D19" s="16" t="s">
        <v>469</v>
      </c>
      <c r="E19" s="16"/>
      <c r="F19" s="16" t="s">
        <v>1542</v>
      </c>
      <c r="G19" s="31" t="s">
        <v>177</v>
      </c>
      <c r="H19" s="70"/>
    </row>
    <row r="20" spans="1:8" ht="13" x14ac:dyDescent="0.15">
      <c r="A20" s="15" t="s">
        <v>501</v>
      </c>
      <c r="B20" s="13" t="s">
        <v>9006</v>
      </c>
      <c r="C20" s="16"/>
      <c r="D20" s="16" t="s">
        <v>496</v>
      </c>
      <c r="E20" s="16"/>
      <c r="F20" s="16" t="s">
        <v>496</v>
      </c>
      <c r="G20" s="31" t="s">
        <v>173</v>
      </c>
      <c r="H20" s="70"/>
    </row>
    <row r="21" spans="1:8" ht="13" x14ac:dyDescent="0.15">
      <c r="A21" s="15" t="s">
        <v>503</v>
      </c>
      <c r="B21" s="13" t="s">
        <v>9006</v>
      </c>
      <c r="C21" s="16"/>
      <c r="D21" s="16" t="s">
        <v>496</v>
      </c>
      <c r="E21" s="16"/>
      <c r="F21" s="16" t="s">
        <v>496</v>
      </c>
      <c r="G21" s="31" t="s">
        <v>173</v>
      </c>
      <c r="H21" s="70"/>
    </row>
    <row r="22" spans="1:8" ht="13" x14ac:dyDescent="0.15">
      <c r="A22" s="15" t="s">
        <v>2411</v>
      </c>
      <c r="B22" s="13" t="s">
        <v>9006</v>
      </c>
      <c r="C22" s="16"/>
      <c r="D22" s="16" t="s">
        <v>496</v>
      </c>
      <c r="E22" s="16"/>
      <c r="F22" s="16" t="s">
        <v>497</v>
      </c>
      <c r="G22" s="31" t="s">
        <v>177</v>
      </c>
      <c r="H22" s="70"/>
    </row>
    <row r="23" spans="1:8" ht="13" x14ac:dyDescent="0.15">
      <c r="A23" s="15" t="s">
        <v>9012</v>
      </c>
      <c r="B23" s="13" t="s">
        <v>9006</v>
      </c>
      <c r="C23" s="16"/>
      <c r="D23" s="16" t="s">
        <v>496</v>
      </c>
      <c r="E23" s="16"/>
      <c r="F23" s="16" t="s">
        <v>497</v>
      </c>
      <c r="G23" s="31" t="s">
        <v>177</v>
      </c>
      <c r="H23" s="70"/>
    </row>
  </sheetData>
  <mergeCells count="1">
    <mergeCell ref="O1:W1"/>
  </mergeCells>
  <conditionalFormatting sqref="H2:H23">
    <cfRule type="cellIs" dxfId="100" priority="1" stopIfTrue="1" operator="equal">
      <formula>"-"</formula>
    </cfRule>
    <cfRule type="cellIs" dxfId="99" priority="2" stopIfTrue="1" operator="equal">
      <formula>"x"</formula>
    </cfRule>
  </conditionalFormatting>
  <hyperlinks>
    <hyperlink ref="L1" location="'Expansion set Check List'!A1" display="Home" xr:uid="{00000000-0004-0000-D300-000000000000}"/>
  </hyperlinks>
  <pageMargins left="0.7" right="0.7" top="0.75" bottom="0.75" header="0.3" footer="0.3"/>
  <pageSetup paperSize="0" orientation="portrait" horizontalDpi="0" verticalDpi="0" copies="0" r:id="rId1"/>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177">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18.33203125" customWidth="1"/>
    <col min="2" max="2" width="9.5" bestFit="1" customWidth="1"/>
    <col min="3" max="3" width="3.33203125" bestFit="1" customWidth="1"/>
    <col min="4" max="4" width="8.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5181</v>
      </c>
      <c r="B2" s="13" t="s">
        <v>9013</v>
      </c>
      <c r="C2" s="13"/>
      <c r="D2" s="13" t="s">
        <v>385</v>
      </c>
      <c r="E2" s="13">
        <v>170</v>
      </c>
      <c r="F2" s="13" t="s">
        <v>393</v>
      </c>
      <c r="G2" s="30" t="s">
        <v>189</v>
      </c>
      <c r="H2" s="70"/>
      <c r="M2" s="33">
        <f>SUM(COUNTA(H2:H1000))</f>
        <v>0</v>
      </c>
      <c r="O2" s="102"/>
      <c r="P2" s="102"/>
      <c r="Q2" s="102"/>
      <c r="R2" s="102"/>
      <c r="S2" s="102"/>
      <c r="T2" s="102"/>
      <c r="U2" s="102"/>
      <c r="V2" s="102"/>
      <c r="W2" s="102"/>
    </row>
    <row r="3" spans="1:23" ht="13" x14ac:dyDescent="0.15">
      <c r="A3" s="15" t="s">
        <v>2362</v>
      </c>
      <c r="B3" s="13" t="s">
        <v>9013</v>
      </c>
      <c r="C3" s="16"/>
      <c r="D3" s="16" t="s">
        <v>389</v>
      </c>
      <c r="E3" s="16">
        <v>130</v>
      </c>
      <c r="F3" s="16" t="s">
        <v>393</v>
      </c>
      <c r="G3" s="31" t="s">
        <v>185</v>
      </c>
      <c r="H3" s="70"/>
    </row>
    <row r="4" spans="1:23" ht="13" x14ac:dyDescent="0.15">
      <c r="A4" s="15" t="s">
        <v>2468</v>
      </c>
      <c r="B4" s="13" t="s">
        <v>9013</v>
      </c>
      <c r="C4" s="16"/>
      <c r="D4" s="16" t="s">
        <v>149</v>
      </c>
      <c r="E4" s="16">
        <v>160</v>
      </c>
      <c r="F4" s="16" t="s">
        <v>393</v>
      </c>
      <c r="G4" s="30" t="s">
        <v>189</v>
      </c>
      <c r="H4" s="70"/>
    </row>
    <row r="5" spans="1:23" ht="13" x14ac:dyDescent="0.15">
      <c r="A5" s="15" t="s">
        <v>2711</v>
      </c>
      <c r="B5" s="13" t="s">
        <v>9013</v>
      </c>
      <c r="C5" s="16"/>
      <c r="D5" s="16" t="s">
        <v>404</v>
      </c>
      <c r="E5" s="16">
        <v>170</v>
      </c>
      <c r="F5" s="16" t="s">
        <v>393</v>
      </c>
      <c r="G5" s="30" t="s">
        <v>189</v>
      </c>
      <c r="H5" s="70"/>
    </row>
    <row r="6" spans="1:23" ht="13" x14ac:dyDescent="0.15">
      <c r="A6" s="15" t="s">
        <v>9007</v>
      </c>
      <c r="B6" s="13" t="s">
        <v>9013</v>
      </c>
      <c r="C6" s="16"/>
      <c r="D6" s="16" t="s">
        <v>469</v>
      </c>
      <c r="E6" s="16"/>
      <c r="F6" s="16" t="s">
        <v>1069</v>
      </c>
      <c r="G6" s="31" t="s">
        <v>177</v>
      </c>
      <c r="H6" s="70"/>
    </row>
    <row r="7" spans="1:23" ht="13" x14ac:dyDescent="0.15">
      <c r="A7" s="15" t="s">
        <v>9011</v>
      </c>
      <c r="B7" s="13" t="s">
        <v>9013</v>
      </c>
      <c r="C7" s="16"/>
      <c r="D7" s="16" t="s">
        <v>469</v>
      </c>
      <c r="E7" s="16"/>
      <c r="F7" s="16" t="s">
        <v>1542</v>
      </c>
      <c r="G7" s="31" t="s">
        <v>177</v>
      </c>
      <c r="H7" s="70"/>
    </row>
    <row r="8" spans="1:23" ht="13" x14ac:dyDescent="0.15">
      <c r="A8" s="15" t="s">
        <v>9008</v>
      </c>
      <c r="B8" s="13" t="s">
        <v>9013</v>
      </c>
      <c r="C8" s="16"/>
      <c r="D8" s="16" t="s">
        <v>469</v>
      </c>
      <c r="E8" s="16"/>
      <c r="F8" s="16" t="s">
        <v>1542</v>
      </c>
      <c r="G8" s="31" t="s">
        <v>177</v>
      </c>
      <c r="H8" s="70"/>
    </row>
    <row r="9" spans="1:23" ht="13" x14ac:dyDescent="0.15">
      <c r="A9" s="15" t="s">
        <v>2598</v>
      </c>
      <c r="B9" s="13" t="s">
        <v>9013</v>
      </c>
      <c r="C9" s="16"/>
      <c r="D9" s="16" t="s">
        <v>469</v>
      </c>
      <c r="E9" s="16"/>
      <c r="F9" s="16" t="s">
        <v>1069</v>
      </c>
      <c r="G9" s="31" t="s">
        <v>177</v>
      </c>
      <c r="H9" s="70"/>
    </row>
    <row r="10" spans="1:23" ht="13" x14ac:dyDescent="0.15">
      <c r="A10" s="15" t="s">
        <v>2337</v>
      </c>
      <c r="B10" s="13" t="s">
        <v>9013</v>
      </c>
      <c r="C10" s="16"/>
      <c r="D10" s="16" t="s">
        <v>469</v>
      </c>
      <c r="E10" s="16"/>
      <c r="F10" s="16" t="s">
        <v>1542</v>
      </c>
      <c r="G10" s="31" t="s">
        <v>177</v>
      </c>
      <c r="H10" s="70"/>
    </row>
    <row r="11" spans="1:23" ht="13" x14ac:dyDescent="0.15">
      <c r="A11" s="15" t="s">
        <v>2562</v>
      </c>
      <c r="B11" s="13" t="s">
        <v>9013</v>
      </c>
      <c r="C11" s="16"/>
      <c r="D11" s="16" t="s">
        <v>469</v>
      </c>
      <c r="E11" s="16"/>
      <c r="F11" s="16" t="s">
        <v>1542</v>
      </c>
      <c r="G11" s="31" t="s">
        <v>177</v>
      </c>
      <c r="H11" s="70"/>
    </row>
    <row r="12" spans="1:23" ht="13" x14ac:dyDescent="0.15">
      <c r="A12" s="15" t="s">
        <v>1547</v>
      </c>
      <c r="B12" s="13" t="s">
        <v>9013</v>
      </c>
      <c r="C12" s="16"/>
      <c r="D12" s="16" t="s">
        <v>469</v>
      </c>
      <c r="E12" s="16"/>
      <c r="F12" s="16" t="s">
        <v>1069</v>
      </c>
      <c r="G12" s="31" t="s">
        <v>177</v>
      </c>
      <c r="H12" s="70"/>
    </row>
    <row r="13" spans="1:23" ht="13" x14ac:dyDescent="0.15">
      <c r="A13" s="15" t="s">
        <v>2563</v>
      </c>
      <c r="B13" s="13" t="s">
        <v>9013</v>
      </c>
      <c r="C13" s="16"/>
      <c r="D13" s="16" t="s">
        <v>469</v>
      </c>
      <c r="E13" s="16"/>
      <c r="F13" s="16" t="s">
        <v>1069</v>
      </c>
      <c r="G13" s="31" t="s">
        <v>177</v>
      </c>
      <c r="H13" s="70"/>
    </row>
    <row r="14" spans="1:23" ht="13" x14ac:dyDescent="0.15">
      <c r="A14" s="15" t="s">
        <v>2466</v>
      </c>
      <c r="B14" s="13" t="s">
        <v>9013</v>
      </c>
      <c r="C14" s="16"/>
      <c r="D14" s="16" t="s">
        <v>469</v>
      </c>
      <c r="E14" s="16"/>
      <c r="F14" s="16" t="s">
        <v>1542</v>
      </c>
      <c r="G14" s="31" t="s">
        <v>185</v>
      </c>
      <c r="H14" s="70"/>
    </row>
    <row r="15" spans="1:23" ht="13" x14ac:dyDescent="0.15">
      <c r="A15" s="15" t="s">
        <v>2454</v>
      </c>
      <c r="B15" s="13" t="s">
        <v>9013</v>
      </c>
      <c r="C15" s="16"/>
      <c r="D15" s="16" t="s">
        <v>469</v>
      </c>
      <c r="E15" s="16"/>
      <c r="F15" s="16" t="s">
        <v>1069</v>
      </c>
      <c r="G15" s="31" t="s">
        <v>177</v>
      </c>
      <c r="H15" s="70"/>
    </row>
    <row r="16" spans="1:23" ht="13" x14ac:dyDescent="0.15">
      <c r="A16" s="15" t="s">
        <v>2603</v>
      </c>
      <c r="B16" s="13" t="s">
        <v>9013</v>
      </c>
      <c r="C16" s="16"/>
      <c r="D16" s="16" t="s">
        <v>469</v>
      </c>
      <c r="E16" s="16"/>
      <c r="F16" s="16" t="s">
        <v>1542</v>
      </c>
      <c r="G16" s="31" t="s">
        <v>177</v>
      </c>
      <c r="H16" s="70"/>
    </row>
    <row r="17" spans="1:8" ht="13" x14ac:dyDescent="0.15">
      <c r="A17" s="15" t="s">
        <v>494</v>
      </c>
      <c r="B17" s="13" t="s">
        <v>9013</v>
      </c>
      <c r="C17" s="16"/>
      <c r="D17" s="16" t="s">
        <v>469</v>
      </c>
      <c r="E17" s="16"/>
      <c r="F17" s="16" t="s">
        <v>1542</v>
      </c>
      <c r="G17" s="31" t="s">
        <v>177</v>
      </c>
      <c r="H17" s="70"/>
    </row>
    <row r="18" spans="1:8" ht="13" x14ac:dyDescent="0.15">
      <c r="A18" s="15" t="s">
        <v>9010</v>
      </c>
      <c r="B18" s="13" t="s">
        <v>9013</v>
      </c>
      <c r="C18" s="16"/>
      <c r="D18" s="16" t="s">
        <v>469</v>
      </c>
      <c r="E18" s="16"/>
      <c r="F18" s="16" t="s">
        <v>1542</v>
      </c>
      <c r="G18" s="31" t="s">
        <v>177</v>
      </c>
      <c r="H18" s="70"/>
    </row>
    <row r="19" spans="1:8" ht="13" x14ac:dyDescent="0.15">
      <c r="A19" s="15" t="s">
        <v>5060</v>
      </c>
      <c r="B19" s="13" t="s">
        <v>9013</v>
      </c>
      <c r="C19" s="16"/>
      <c r="D19" s="16" t="s">
        <v>469</v>
      </c>
      <c r="E19" s="16"/>
      <c r="F19" s="16" t="s">
        <v>721</v>
      </c>
      <c r="G19" s="31" t="s">
        <v>112</v>
      </c>
      <c r="H19" s="70"/>
    </row>
    <row r="20" spans="1:8" ht="13" x14ac:dyDescent="0.15">
      <c r="A20" s="15" t="s">
        <v>2427</v>
      </c>
      <c r="B20" s="13" t="s">
        <v>9013</v>
      </c>
      <c r="C20" s="16"/>
      <c r="D20" s="16" t="s">
        <v>469</v>
      </c>
      <c r="E20" s="16"/>
      <c r="F20" s="16" t="s">
        <v>1542</v>
      </c>
      <c r="G20" s="31" t="s">
        <v>177</v>
      </c>
      <c r="H20" s="70"/>
    </row>
    <row r="21" spans="1:8" ht="13" x14ac:dyDescent="0.15">
      <c r="A21" s="15" t="s">
        <v>2464</v>
      </c>
      <c r="B21" s="13" t="s">
        <v>9013</v>
      </c>
      <c r="C21" s="16"/>
      <c r="D21" s="16" t="s">
        <v>469</v>
      </c>
      <c r="E21" s="16"/>
      <c r="F21" s="16" t="s">
        <v>721</v>
      </c>
      <c r="G21" s="31" t="s">
        <v>177</v>
      </c>
      <c r="H21" s="70"/>
    </row>
    <row r="22" spans="1:8" ht="13" x14ac:dyDescent="0.15">
      <c r="A22" s="15" t="s">
        <v>2439</v>
      </c>
      <c r="B22" s="13" t="s">
        <v>9013</v>
      </c>
      <c r="C22" s="16"/>
      <c r="D22" s="16" t="s">
        <v>496</v>
      </c>
      <c r="E22" s="16"/>
      <c r="F22" s="16" t="s">
        <v>497</v>
      </c>
      <c r="G22" s="31" t="s">
        <v>177</v>
      </c>
      <c r="H22" s="70"/>
    </row>
    <row r="23" spans="1:8" ht="13" x14ac:dyDescent="0.15">
      <c r="A23" s="15" t="s">
        <v>9012</v>
      </c>
      <c r="B23" s="13" t="s">
        <v>9013</v>
      </c>
      <c r="C23" s="16"/>
      <c r="D23" s="16" t="s">
        <v>496</v>
      </c>
      <c r="E23" s="16"/>
      <c r="F23" s="16" t="s">
        <v>497</v>
      </c>
      <c r="G23" s="31" t="s">
        <v>177</v>
      </c>
      <c r="H23" s="70"/>
    </row>
    <row r="24" spans="1:8" ht="13" x14ac:dyDescent="0.15">
      <c r="A24" s="15" t="s">
        <v>2411</v>
      </c>
      <c r="B24" s="13" t="s">
        <v>9013</v>
      </c>
      <c r="C24" s="16"/>
      <c r="D24" s="16" t="s">
        <v>496</v>
      </c>
      <c r="E24" s="16"/>
      <c r="F24" s="16" t="s">
        <v>497</v>
      </c>
      <c r="G24" s="31" t="s">
        <v>177</v>
      </c>
      <c r="H24" s="70"/>
    </row>
    <row r="25" spans="1:8" ht="13" x14ac:dyDescent="0.15">
      <c r="A25" s="15" t="s">
        <v>611</v>
      </c>
      <c r="B25" s="13" t="s">
        <v>9013</v>
      </c>
      <c r="C25" s="16"/>
      <c r="D25" s="16" t="s">
        <v>496</v>
      </c>
      <c r="E25" s="16"/>
      <c r="F25" s="16" t="s">
        <v>497</v>
      </c>
      <c r="G25" s="31" t="s">
        <v>177</v>
      </c>
      <c r="H25" s="70"/>
    </row>
  </sheetData>
  <mergeCells count="1">
    <mergeCell ref="O1:W1"/>
  </mergeCells>
  <conditionalFormatting sqref="H2:H25">
    <cfRule type="cellIs" dxfId="98" priority="1" stopIfTrue="1" operator="equal">
      <formula>"-"</formula>
    </cfRule>
    <cfRule type="cellIs" dxfId="97" priority="2" stopIfTrue="1" operator="equal">
      <formula>"x"</formula>
    </cfRule>
  </conditionalFormatting>
  <hyperlinks>
    <hyperlink ref="L1" location="'Expansion set Check List'!A1" display="Home" xr:uid="{00000000-0004-0000-D400-000000000000}"/>
  </hyperlinks>
  <pageMargins left="0.7" right="0.7" top="0.75" bottom="0.75" header="0.3" footer="0.3"/>
  <pageSetup paperSize="0" orientation="portrait" horizontalDpi="0" verticalDpi="0" copies="0" r:id="rId1"/>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codeName="Sheet178">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2345</v>
      </c>
      <c r="B2" s="13" t="s">
        <v>9013</v>
      </c>
      <c r="C2" s="13"/>
      <c r="D2" s="13" t="s">
        <v>407</v>
      </c>
      <c r="E2" s="13">
        <v>90</v>
      </c>
      <c r="F2" s="13" t="s">
        <v>398</v>
      </c>
      <c r="G2" s="30" t="s">
        <v>181</v>
      </c>
      <c r="H2" s="70"/>
      <c r="M2" s="33">
        <f>SUM(COUNTA(H2:H1000))</f>
        <v>0</v>
      </c>
      <c r="O2" s="102"/>
      <c r="P2" s="102"/>
      <c r="Q2" s="102"/>
      <c r="R2" s="102"/>
      <c r="S2" s="102"/>
      <c r="T2" s="102"/>
      <c r="U2" s="102"/>
      <c r="V2" s="102"/>
      <c r="W2" s="102"/>
    </row>
    <row r="3" spans="1:23" ht="13" x14ac:dyDescent="0.15">
      <c r="A3" s="15" t="s">
        <v>2344</v>
      </c>
      <c r="B3" s="13" t="s">
        <v>9013</v>
      </c>
      <c r="C3" s="16"/>
      <c r="D3" s="16" t="s">
        <v>407</v>
      </c>
      <c r="E3" s="16">
        <v>60</v>
      </c>
      <c r="F3" s="16" t="s">
        <v>393</v>
      </c>
      <c r="G3" s="31" t="s">
        <v>173</v>
      </c>
      <c r="H3" s="70"/>
    </row>
    <row r="4" spans="1:23" ht="13" x14ac:dyDescent="0.15">
      <c r="A4" s="15" t="s">
        <v>1793</v>
      </c>
      <c r="B4" s="13" t="s">
        <v>9013</v>
      </c>
      <c r="C4" s="16"/>
      <c r="D4" s="16" t="s">
        <v>385</v>
      </c>
      <c r="E4" s="16">
        <v>130</v>
      </c>
      <c r="F4" s="16" t="s">
        <v>386</v>
      </c>
      <c r="G4" s="30" t="s">
        <v>185</v>
      </c>
      <c r="H4" s="70"/>
    </row>
    <row r="5" spans="1:23" ht="13" x14ac:dyDescent="0.15">
      <c r="A5" s="15" t="s">
        <v>1238</v>
      </c>
      <c r="B5" s="13" t="s">
        <v>9013</v>
      </c>
      <c r="C5" s="16"/>
      <c r="D5" s="16" t="s">
        <v>385</v>
      </c>
      <c r="E5" s="16">
        <v>80</v>
      </c>
      <c r="F5" s="16" t="s">
        <v>398</v>
      </c>
      <c r="G5" s="30" t="s">
        <v>177</v>
      </c>
      <c r="H5" s="70"/>
    </row>
    <row r="6" spans="1:23" ht="13" x14ac:dyDescent="0.15">
      <c r="A6" s="15" t="s">
        <v>1258</v>
      </c>
      <c r="B6" s="13" t="s">
        <v>9013</v>
      </c>
      <c r="C6" s="16"/>
      <c r="D6" s="16" t="s">
        <v>385</v>
      </c>
      <c r="E6" s="16">
        <v>50</v>
      </c>
      <c r="F6" s="16" t="s">
        <v>393</v>
      </c>
      <c r="G6" s="31" t="s">
        <v>173</v>
      </c>
      <c r="H6" s="70"/>
    </row>
    <row r="7" spans="1:23" ht="13" x14ac:dyDescent="0.15">
      <c r="A7" s="15" t="s">
        <v>2429</v>
      </c>
      <c r="B7" s="13" t="s">
        <v>9013</v>
      </c>
      <c r="C7" s="16"/>
      <c r="D7" s="16" t="s">
        <v>385</v>
      </c>
      <c r="E7" s="16">
        <v>120</v>
      </c>
      <c r="F7" s="16" t="s">
        <v>393</v>
      </c>
      <c r="G7" s="31" t="s">
        <v>189</v>
      </c>
      <c r="H7" s="70"/>
    </row>
    <row r="8" spans="1:23" ht="13" x14ac:dyDescent="0.15">
      <c r="A8" s="15" t="s">
        <v>2536</v>
      </c>
      <c r="B8" s="13" t="s">
        <v>9013</v>
      </c>
      <c r="C8" s="16"/>
      <c r="D8" s="16" t="s">
        <v>385</v>
      </c>
      <c r="E8" s="16">
        <v>110</v>
      </c>
      <c r="F8" s="16" t="s">
        <v>398</v>
      </c>
      <c r="G8" s="30" t="s">
        <v>185</v>
      </c>
      <c r="H8" s="70"/>
    </row>
    <row r="9" spans="1:23" ht="13" x14ac:dyDescent="0.15">
      <c r="A9" s="15" t="s">
        <v>2535</v>
      </c>
      <c r="B9" s="13" t="s">
        <v>9013</v>
      </c>
      <c r="C9" s="16"/>
      <c r="D9" s="16" t="s">
        <v>385</v>
      </c>
      <c r="E9" s="16">
        <v>60</v>
      </c>
      <c r="F9" s="16" t="s">
        <v>393</v>
      </c>
      <c r="G9" s="31" t="s">
        <v>173</v>
      </c>
      <c r="H9" s="70"/>
    </row>
    <row r="10" spans="1:23" ht="13" x14ac:dyDescent="0.15">
      <c r="A10" s="15" t="s">
        <v>9007</v>
      </c>
      <c r="B10" s="13" t="s">
        <v>9013</v>
      </c>
      <c r="C10" s="16"/>
      <c r="D10" s="16" t="s">
        <v>469</v>
      </c>
      <c r="E10" s="16"/>
      <c r="F10" s="16" t="s">
        <v>1069</v>
      </c>
      <c r="G10" s="31" t="s">
        <v>177</v>
      </c>
      <c r="H10" s="70"/>
    </row>
    <row r="11" spans="1:23" ht="13" x14ac:dyDescent="0.15">
      <c r="A11" s="15" t="s">
        <v>470</v>
      </c>
      <c r="B11" s="13" t="s">
        <v>9013</v>
      </c>
      <c r="C11" s="16"/>
      <c r="D11" s="16" t="s">
        <v>469</v>
      </c>
      <c r="E11" s="16"/>
      <c r="F11" s="16" t="s">
        <v>1542</v>
      </c>
      <c r="G11" s="31" t="s">
        <v>185</v>
      </c>
      <c r="H11" s="70"/>
    </row>
    <row r="12" spans="1:23" ht="13" x14ac:dyDescent="0.15">
      <c r="A12" s="15" t="s">
        <v>2559</v>
      </c>
      <c r="B12" s="13" t="s">
        <v>9013</v>
      </c>
      <c r="C12" s="16"/>
      <c r="D12" s="16" t="s">
        <v>469</v>
      </c>
      <c r="E12" s="16"/>
      <c r="F12" s="16" t="s">
        <v>1542</v>
      </c>
      <c r="G12" s="31" t="s">
        <v>177</v>
      </c>
      <c r="H12" s="70"/>
    </row>
    <row r="13" spans="1:23" ht="13" x14ac:dyDescent="0.15">
      <c r="A13" s="15" t="s">
        <v>2470</v>
      </c>
      <c r="B13" s="13" t="s">
        <v>9013</v>
      </c>
      <c r="C13" s="16"/>
      <c r="D13" s="16" t="s">
        <v>469</v>
      </c>
      <c r="E13" s="16"/>
      <c r="F13" s="16" t="s">
        <v>1542</v>
      </c>
      <c r="G13" s="31" t="s">
        <v>177</v>
      </c>
      <c r="H13" s="70"/>
    </row>
    <row r="14" spans="1:23" ht="13" x14ac:dyDescent="0.15">
      <c r="A14" s="15" t="s">
        <v>2409</v>
      </c>
      <c r="B14" s="13" t="s">
        <v>9013</v>
      </c>
      <c r="C14" s="16"/>
      <c r="D14" s="16" t="s">
        <v>469</v>
      </c>
      <c r="E14" s="16"/>
      <c r="F14" s="16" t="s">
        <v>1542</v>
      </c>
      <c r="G14" s="31" t="s">
        <v>177</v>
      </c>
      <c r="H14" s="70"/>
    </row>
    <row r="15" spans="1:23" ht="13" x14ac:dyDescent="0.15">
      <c r="A15" s="15" t="s">
        <v>2562</v>
      </c>
      <c r="B15" s="13" t="s">
        <v>9013</v>
      </c>
      <c r="C15" s="16"/>
      <c r="D15" s="16" t="s">
        <v>469</v>
      </c>
      <c r="E15" s="16"/>
      <c r="F15" s="16" t="s">
        <v>1542</v>
      </c>
      <c r="G15" s="31" t="s">
        <v>177</v>
      </c>
      <c r="H15" s="70"/>
    </row>
    <row r="16" spans="1:23" ht="13" x14ac:dyDescent="0.15">
      <c r="A16" s="15" t="s">
        <v>1547</v>
      </c>
      <c r="B16" s="13" t="s">
        <v>9013</v>
      </c>
      <c r="C16" s="16"/>
      <c r="D16" s="16" t="s">
        <v>469</v>
      </c>
      <c r="E16" s="16"/>
      <c r="F16" s="16" t="s">
        <v>1069</v>
      </c>
      <c r="G16" s="31" t="s">
        <v>177</v>
      </c>
      <c r="H16" s="70"/>
    </row>
    <row r="17" spans="1:8" ht="13" x14ac:dyDescent="0.15">
      <c r="A17" s="15" t="s">
        <v>2338</v>
      </c>
      <c r="B17" s="13" t="s">
        <v>9013</v>
      </c>
      <c r="C17" s="16"/>
      <c r="D17" s="16" t="s">
        <v>469</v>
      </c>
      <c r="E17" s="16"/>
      <c r="F17" s="16" t="s">
        <v>1542</v>
      </c>
      <c r="G17" s="31" t="s">
        <v>177</v>
      </c>
      <c r="H17" s="70"/>
    </row>
    <row r="18" spans="1:8" ht="13" x14ac:dyDescent="0.15">
      <c r="A18" s="15" t="s">
        <v>2307</v>
      </c>
      <c r="B18" s="13" t="s">
        <v>9013</v>
      </c>
      <c r="C18" s="16"/>
      <c r="D18" s="16" t="s">
        <v>469</v>
      </c>
      <c r="E18" s="16"/>
      <c r="F18" s="16" t="s">
        <v>1069</v>
      </c>
      <c r="G18" s="31" t="s">
        <v>177</v>
      </c>
      <c r="H18" s="70"/>
    </row>
    <row r="19" spans="1:8" ht="13" x14ac:dyDescent="0.15">
      <c r="A19" s="15" t="s">
        <v>2602</v>
      </c>
      <c r="B19" s="13" t="s">
        <v>9013</v>
      </c>
      <c r="C19" s="16"/>
      <c r="D19" s="16" t="s">
        <v>469</v>
      </c>
      <c r="E19" s="16"/>
      <c r="F19" s="16" t="s">
        <v>1542</v>
      </c>
      <c r="G19" s="31" t="s">
        <v>177</v>
      </c>
      <c r="H19" s="70"/>
    </row>
    <row r="20" spans="1:8" ht="13" x14ac:dyDescent="0.15">
      <c r="A20" s="15" t="s">
        <v>2454</v>
      </c>
      <c r="B20" s="13" t="s">
        <v>9013</v>
      </c>
      <c r="C20" s="16"/>
      <c r="D20" s="16" t="s">
        <v>469</v>
      </c>
      <c r="E20" s="16"/>
      <c r="F20" s="16" t="s">
        <v>1069</v>
      </c>
      <c r="G20" s="31" t="s">
        <v>177</v>
      </c>
      <c r="H20" s="70"/>
    </row>
    <row r="21" spans="1:8" ht="13" x14ac:dyDescent="0.15">
      <c r="A21" s="15" t="s">
        <v>2603</v>
      </c>
      <c r="B21" s="13" t="s">
        <v>9013</v>
      </c>
      <c r="C21" s="16"/>
      <c r="D21" s="16" t="s">
        <v>469</v>
      </c>
      <c r="E21" s="16"/>
      <c r="F21" s="16" t="s">
        <v>1542</v>
      </c>
      <c r="G21" s="31" t="s">
        <v>177</v>
      </c>
      <c r="H21" s="70"/>
    </row>
    <row r="22" spans="1:8" ht="13" x14ac:dyDescent="0.15">
      <c r="A22" s="15" t="s">
        <v>2455</v>
      </c>
      <c r="B22" s="13" t="s">
        <v>9013</v>
      </c>
      <c r="C22" s="16"/>
      <c r="D22" s="16" t="s">
        <v>469</v>
      </c>
      <c r="E22" s="16"/>
      <c r="F22" s="16" t="s">
        <v>1542</v>
      </c>
      <c r="G22" s="31" t="s">
        <v>177</v>
      </c>
      <c r="H22" s="70"/>
    </row>
    <row r="23" spans="1:8" ht="13" x14ac:dyDescent="0.15">
      <c r="A23" s="15" t="s">
        <v>5060</v>
      </c>
      <c r="B23" s="13" t="s">
        <v>9013</v>
      </c>
      <c r="C23" s="16"/>
      <c r="D23" s="16" t="s">
        <v>469</v>
      </c>
      <c r="E23" s="16"/>
      <c r="F23" s="16" t="s">
        <v>721</v>
      </c>
      <c r="G23" s="31" t="s">
        <v>112</v>
      </c>
      <c r="H23" s="70"/>
    </row>
    <row r="24" spans="1:8" ht="13" x14ac:dyDescent="0.15">
      <c r="A24" s="15" t="s">
        <v>2427</v>
      </c>
      <c r="B24" s="13" t="s">
        <v>9013</v>
      </c>
      <c r="C24" s="16"/>
      <c r="D24" s="16" t="s">
        <v>469</v>
      </c>
      <c r="E24" s="16"/>
      <c r="F24" s="16" t="s">
        <v>1542</v>
      </c>
      <c r="G24" s="31" t="s">
        <v>177</v>
      </c>
      <c r="H24" s="70"/>
    </row>
    <row r="25" spans="1:8" ht="13" x14ac:dyDescent="0.15">
      <c r="A25" s="15" t="s">
        <v>495</v>
      </c>
      <c r="B25" s="13" t="s">
        <v>9013</v>
      </c>
      <c r="C25" s="16"/>
      <c r="D25" s="16" t="s">
        <v>496</v>
      </c>
      <c r="E25" s="16"/>
      <c r="F25" s="16" t="s">
        <v>497</v>
      </c>
      <c r="G25" s="31" t="s">
        <v>177</v>
      </c>
      <c r="H25" s="70"/>
    </row>
  </sheetData>
  <mergeCells count="1">
    <mergeCell ref="O1:W1"/>
  </mergeCells>
  <conditionalFormatting sqref="H2:H25">
    <cfRule type="cellIs" dxfId="96" priority="1" stopIfTrue="1" operator="equal">
      <formula>"-"</formula>
    </cfRule>
    <cfRule type="cellIs" dxfId="95" priority="2" stopIfTrue="1" operator="equal">
      <formula>"x"</formula>
    </cfRule>
  </conditionalFormatting>
  <hyperlinks>
    <hyperlink ref="L1" location="'Expansion set Check List'!A1" display="Home" xr:uid="{00000000-0004-0000-D500-000000000000}"/>
  </hyperlinks>
  <pageMargins left="0.7" right="0.7" top="0.75" bottom="0.75" header="0.3" footer="0.3"/>
  <pageSetup paperSize="0" orientation="portrait" horizontalDpi="0" verticalDpi="0" copies="0" r:id="rId1"/>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codeName="Sheet179">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17.83203125" customWidth="1"/>
    <col min="2" max="2" width="9.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2834</v>
      </c>
      <c r="B2" s="13" t="s">
        <v>9013</v>
      </c>
      <c r="C2" s="13"/>
      <c r="D2" s="13" t="s">
        <v>407</v>
      </c>
      <c r="E2" s="13">
        <v>170</v>
      </c>
      <c r="F2" s="16" t="s">
        <v>393</v>
      </c>
      <c r="G2" s="30" t="s">
        <v>189</v>
      </c>
      <c r="H2" s="70"/>
      <c r="M2" s="33">
        <f>SUM(COUNTA(H2:H1000))</f>
        <v>0</v>
      </c>
      <c r="O2" s="102"/>
      <c r="P2" s="102"/>
      <c r="Q2" s="102"/>
      <c r="R2" s="102"/>
      <c r="S2" s="102"/>
      <c r="T2" s="102"/>
      <c r="U2" s="102"/>
      <c r="V2" s="102"/>
      <c r="W2" s="102"/>
    </row>
    <row r="3" spans="1:23" ht="13" x14ac:dyDescent="0.15">
      <c r="A3" s="15" t="s">
        <v>2476</v>
      </c>
      <c r="B3" s="13" t="s">
        <v>9013</v>
      </c>
      <c r="C3" s="16"/>
      <c r="D3" s="16" t="s">
        <v>847</v>
      </c>
      <c r="E3" s="16">
        <v>90</v>
      </c>
      <c r="F3" s="16" t="s">
        <v>393</v>
      </c>
      <c r="G3" s="30" t="s">
        <v>189</v>
      </c>
      <c r="H3" s="70"/>
    </row>
    <row r="4" spans="1:23" ht="13" x14ac:dyDescent="0.15">
      <c r="A4" s="15" t="s">
        <v>508</v>
      </c>
      <c r="B4" s="13" t="s">
        <v>9013</v>
      </c>
      <c r="C4" s="16"/>
      <c r="D4" s="16" t="s">
        <v>385</v>
      </c>
      <c r="E4" s="16">
        <v>70</v>
      </c>
      <c r="F4" s="16" t="s">
        <v>393</v>
      </c>
      <c r="G4" s="30" t="s">
        <v>181</v>
      </c>
      <c r="H4" s="70"/>
    </row>
    <row r="5" spans="1:23" ht="13" x14ac:dyDescent="0.15">
      <c r="A5" s="15" t="s">
        <v>2474</v>
      </c>
      <c r="B5" s="13" t="s">
        <v>9013</v>
      </c>
      <c r="C5" s="16"/>
      <c r="D5" s="16" t="s">
        <v>407</v>
      </c>
      <c r="E5" s="16">
        <v>170</v>
      </c>
      <c r="F5" s="16" t="s">
        <v>393</v>
      </c>
      <c r="G5" s="30" t="s">
        <v>189</v>
      </c>
      <c r="H5" s="70"/>
    </row>
    <row r="6" spans="1:23" ht="13" x14ac:dyDescent="0.15">
      <c r="A6" s="15" t="s">
        <v>9007</v>
      </c>
      <c r="B6" s="13" t="s">
        <v>9013</v>
      </c>
      <c r="C6" s="16"/>
      <c r="D6" s="16" t="s">
        <v>469</v>
      </c>
      <c r="E6" s="16"/>
      <c r="F6" s="16" t="s">
        <v>1069</v>
      </c>
      <c r="G6" s="31" t="s">
        <v>177</v>
      </c>
      <c r="H6" s="70"/>
    </row>
    <row r="7" spans="1:23" ht="13" x14ac:dyDescent="0.15">
      <c r="A7" s="15" t="s">
        <v>9011</v>
      </c>
      <c r="B7" s="13" t="s">
        <v>9013</v>
      </c>
      <c r="C7" s="16"/>
      <c r="D7" s="16" t="s">
        <v>469</v>
      </c>
      <c r="E7" s="16"/>
      <c r="F7" s="16" t="s">
        <v>1542</v>
      </c>
      <c r="G7" s="31" t="s">
        <v>177</v>
      </c>
      <c r="H7" s="70"/>
    </row>
    <row r="8" spans="1:23" ht="13" x14ac:dyDescent="0.15">
      <c r="A8" s="15" t="s">
        <v>1093</v>
      </c>
      <c r="B8" s="13" t="s">
        <v>9013</v>
      </c>
      <c r="C8" s="16"/>
      <c r="D8" s="16" t="s">
        <v>469</v>
      </c>
      <c r="E8" s="16"/>
      <c r="F8" s="16" t="s">
        <v>1542</v>
      </c>
      <c r="G8" s="30" t="s">
        <v>177</v>
      </c>
      <c r="H8" s="70"/>
    </row>
    <row r="9" spans="1:23" ht="13" x14ac:dyDescent="0.15">
      <c r="A9" s="15" t="s">
        <v>2422</v>
      </c>
      <c r="B9" s="13" t="s">
        <v>9013</v>
      </c>
      <c r="C9" s="16"/>
      <c r="D9" s="16" t="s">
        <v>469</v>
      </c>
      <c r="E9" s="16"/>
      <c r="F9" s="16" t="s">
        <v>1542</v>
      </c>
      <c r="G9" s="31" t="s">
        <v>177</v>
      </c>
      <c r="H9" s="70"/>
    </row>
    <row r="10" spans="1:23" ht="13" x14ac:dyDescent="0.15">
      <c r="A10" s="15" t="s">
        <v>9014</v>
      </c>
      <c r="B10" s="13" t="s">
        <v>9013</v>
      </c>
      <c r="C10" s="16"/>
      <c r="D10" s="16" t="s">
        <v>469</v>
      </c>
      <c r="E10" s="16"/>
      <c r="F10" s="16" t="s">
        <v>1542</v>
      </c>
      <c r="G10" s="31" t="s">
        <v>185</v>
      </c>
      <c r="H10" s="70"/>
    </row>
    <row r="11" spans="1:23" ht="13" x14ac:dyDescent="0.15">
      <c r="A11" s="15" t="s">
        <v>2562</v>
      </c>
      <c r="B11" s="13" t="s">
        <v>9013</v>
      </c>
      <c r="C11" s="16"/>
      <c r="D11" s="16" t="s">
        <v>469</v>
      </c>
      <c r="E11" s="16"/>
      <c r="F11" s="16" t="s">
        <v>1542</v>
      </c>
      <c r="G11" s="31" t="s">
        <v>177</v>
      </c>
      <c r="H11" s="70"/>
    </row>
    <row r="12" spans="1:23" ht="13" x14ac:dyDescent="0.15">
      <c r="A12" s="15" t="s">
        <v>1547</v>
      </c>
      <c r="B12" s="13" t="s">
        <v>9013</v>
      </c>
      <c r="C12" s="16"/>
      <c r="D12" s="16" t="s">
        <v>469</v>
      </c>
      <c r="E12" s="16"/>
      <c r="F12" s="16" t="s">
        <v>1069</v>
      </c>
      <c r="G12" s="31" t="s">
        <v>177</v>
      </c>
      <c r="H12" s="70"/>
    </row>
    <row r="13" spans="1:23" ht="13" x14ac:dyDescent="0.15">
      <c r="A13" s="15" t="s">
        <v>2563</v>
      </c>
      <c r="B13" s="13" t="s">
        <v>9013</v>
      </c>
      <c r="C13" s="16"/>
      <c r="D13" s="16" t="s">
        <v>469</v>
      </c>
      <c r="E13" s="16"/>
      <c r="F13" s="16" t="s">
        <v>1069</v>
      </c>
      <c r="G13" s="31" t="s">
        <v>177</v>
      </c>
      <c r="H13" s="70"/>
    </row>
    <row r="14" spans="1:23" ht="13" x14ac:dyDescent="0.15">
      <c r="A14" s="15" t="s">
        <v>2564</v>
      </c>
      <c r="B14" s="13" t="s">
        <v>9013</v>
      </c>
      <c r="C14" s="16"/>
      <c r="D14" s="16" t="s">
        <v>469</v>
      </c>
      <c r="E14" s="16"/>
      <c r="F14" s="16" t="s">
        <v>1542</v>
      </c>
      <c r="G14" s="31" t="s">
        <v>177</v>
      </c>
      <c r="H14" s="70"/>
    </row>
    <row r="15" spans="1:23" ht="13" x14ac:dyDescent="0.15">
      <c r="A15" s="15" t="s">
        <v>9015</v>
      </c>
      <c r="B15" s="13" t="s">
        <v>9013</v>
      </c>
      <c r="C15" s="16"/>
      <c r="D15" s="16" t="s">
        <v>469</v>
      </c>
      <c r="E15" s="16"/>
      <c r="F15" s="16" t="s">
        <v>1069</v>
      </c>
      <c r="G15" s="31" t="s">
        <v>177</v>
      </c>
      <c r="H15" s="70"/>
    </row>
    <row r="16" spans="1:23" ht="13" x14ac:dyDescent="0.15">
      <c r="A16" s="15" t="s">
        <v>2410</v>
      </c>
      <c r="B16" s="13" t="s">
        <v>9013</v>
      </c>
      <c r="C16" s="16"/>
      <c r="D16" s="16" t="s">
        <v>469</v>
      </c>
      <c r="E16" s="16"/>
      <c r="F16" s="16" t="s">
        <v>721</v>
      </c>
      <c r="G16" s="31" t="s">
        <v>177</v>
      </c>
      <c r="H16" s="70"/>
    </row>
    <row r="17" spans="1:8" ht="13" x14ac:dyDescent="0.15">
      <c r="A17" s="15" t="s">
        <v>2454</v>
      </c>
      <c r="B17" s="13" t="s">
        <v>9013</v>
      </c>
      <c r="C17" s="16"/>
      <c r="D17" s="16" t="s">
        <v>469</v>
      </c>
      <c r="E17" s="16"/>
      <c r="F17" s="16" t="s">
        <v>1069</v>
      </c>
      <c r="G17" s="31" t="s">
        <v>177</v>
      </c>
      <c r="H17" s="70"/>
    </row>
    <row r="18" spans="1:8" ht="13" x14ac:dyDescent="0.15">
      <c r="A18" s="15" t="s">
        <v>923</v>
      </c>
      <c r="B18" s="13" t="s">
        <v>9013</v>
      </c>
      <c r="C18" s="16"/>
      <c r="D18" s="16" t="s">
        <v>469</v>
      </c>
      <c r="E18" s="16"/>
      <c r="F18" s="16" t="s">
        <v>1542</v>
      </c>
      <c r="G18" s="31" t="s">
        <v>177</v>
      </c>
      <c r="H18" s="70"/>
    </row>
    <row r="19" spans="1:8" ht="13" x14ac:dyDescent="0.15">
      <c r="A19" s="15" t="s">
        <v>2437</v>
      </c>
      <c r="B19" s="13" t="s">
        <v>9013</v>
      </c>
      <c r="C19" s="16"/>
      <c r="D19" s="16" t="s">
        <v>469</v>
      </c>
      <c r="E19" s="16"/>
      <c r="F19" s="16" t="s">
        <v>1542</v>
      </c>
      <c r="G19" s="31" t="s">
        <v>177</v>
      </c>
      <c r="H19" s="70"/>
    </row>
    <row r="20" spans="1:8" ht="13" x14ac:dyDescent="0.15">
      <c r="A20" s="15" t="s">
        <v>2455</v>
      </c>
      <c r="B20" s="13" t="s">
        <v>9013</v>
      </c>
      <c r="C20" s="16"/>
      <c r="D20" s="16" t="s">
        <v>469</v>
      </c>
      <c r="E20" s="16"/>
      <c r="F20" s="16" t="s">
        <v>1542</v>
      </c>
      <c r="G20" s="31" t="s">
        <v>177</v>
      </c>
      <c r="H20" s="70"/>
    </row>
    <row r="21" spans="1:8" ht="13" x14ac:dyDescent="0.15">
      <c r="A21" s="15" t="s">
        <v>2427</v>
      </c>
      <c r="B21" s="13" t="s">
        <v>9013</v>
      </c>
      <c r="C21" s="16"/>
      <c r="D21" s="16" t="s">
        <v>469</v>
      </c>
      <c r="E21" s="16"/>
      <c r="F21" s="16" t="s">
        <v>1542</v>
      </c>
      <c r="G21" s="31" t="s">
        <v>177</v>
      </c>
      <c r="H21" s="70"/>
    </row>
    <row r="22" spans="1:8" ht="13" x14ac:dyDescent="0.15">
      <c r="A22" s="15" t="s">
        <v>500</v>
      </c>
      <c r="B22" s="13" t="s">
        <v>9013</v>
      </c>
      <c r="C22" s="16"/>
      <c r="D22" s="16" t="s">
        <v>496</v>
      </c>
      <c r="E22" s="16"/>
      <c r="F22" s="16" t="s">
        <v>496</v>
      </c>
      <c r="G22" s="31" t="s">
        <v>173</v>
      </c>
      <c r="H22" s="70"/>
    </row>
    <row r="23" spans="1:8" ht="13" x14ac:dyDescent="0.15">
      <c r="A23" s="15" t="s">
        <v>9012</v>
      </c>
      <c r="B23" s="13" t="s">
        <v>9013</v>
      </c>
      <c r="C23" s="16"/>
      <c r="D23" s="16" t="s">
        <v>496</v>
      </c>
      <c r="E23" s="16"/>
      <c r="F23" s="16" t="s">
        <v>497</v>
      </c>
      <c r="G23" s="31" t="s">
        <v>177</v>
      </c>
      <c r="H23" s="70"/>
    </row>
  </sheetData>
  <mergeCells count="1">
    <mergeCell ref="O1:W1"/>
  </mergeCells>
  <conditionalFormatting sqref="H2:H23">
    <cfRule type="cellIs" dxfId="94" priority="1" stopIfTrue="1" operator="equal">
      <formula>"-"</formula>
    </cfRule>
    <cfRule type="cellIs" dxfId="93" priority="2" stopIfTrue="1" operator="equal">
      <formula>"x"</formula>
    </cfRule>
  </conditionalFormatting>
  <hyperlinks>
    <hyperlink ref="L1" location="'Expansion set Check List'!A1" display="Home" xr:uid="{00000000-0004-0000-D600-000000000000}"/>
  </hyperlinks>
  <pageMargins left="0.7" right="0.7" top="0.75" bottom="0.75" header="0.3" footer="0.3"/>
  <pageSetup paperSize="0" orientation="portrait" horizontalDpi="0" verticalDpi="0" copies="0" r:id="rId1"/>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180">
    <tabColor rgb="FF3399FF"/>
  </sheetPr>
  <dimension ref="A1:W30"/>
  <sheetViews>
    <sheetView workbookViewId="0">
      <pane ySplit="1" topLeftCell="A2" activePane="bottomLeft" state="frozen"/>
      <selection pane="bottomLeft"/>
    </sheetView>
  </sheetViews>
  <sheetFormatPr baseColWidth="10" defaultColWidth="0" defaultRowHeight="13.25" customHeight="1" x14ac:dyDescent="0.15"/>
  <cols>
    <col min="1" max="1" width="21.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2549</v>
      </c>
      <c r="B2" s="13" t="s">
        <v>9013</v>
      </c>
      <c r="C2" s="13"/>
      <c r="D2" s="13" t="s">
        <v>2547</v>
      </c>
      <c r="E2" s="13">
        <v>90</v>
      </c>
      <c r="F2" s="16" t="s">
        <v>398</v>
      </c>
      <c r="G2" s="30" t="s">
        <v>185</v>
      </c>
      <c r="H2" s="70"/>
      <c r="M2" s="33">
        <f>SUM(COUNTA(H2:H1000))</f>
        <v>0</v>
      </c>
      <c r="O2" s="102"/>
      <c r="P2" s="102"/>
      <c r="Q2" s="102"/>
      <c r="R2" s="102"/>
      <c r="S2" s="102"/>
      <c r="T2" s="102"/>
      <c r="U2" s="102"/>
      <c r="V2" s="102"/>
      <c r="W2" s="102"/>
    </row>
    <row r="3" spans="1:23" ht="13" x14ac:dyDescent="0.15">
      <c r="A3" s="15" t="s">
        <v>2548</v>
      </c>
      <c r="B3" s="13" t="s">
        <v>9013</v>
      </c>
      <c r="C3" s="16"/>
      <c r="D3" s="16" t="s">
        <v>2547</v>
      </c>
      <c r="E3" s="16">
        <v>50</v>
      </c>
      <c r="F3" s="16" t="s">
        <v>393</v>
      </c>
      <c r="G3" s="30" t="s">
        <v>173</v>
      </c>
      <c r="H3" s="70"/>
    </row>
    <row r="4" spans="1:23" ht="13" x14ac:dyDescent="0.15">
      <c r="A4" s="15" t="s">
        <v>2595</v>
      </c>
      <c r="B4" s="13" t="s">
        <v>9013</v>
      </c>
      <c r="C4" s="16"/>
      <c r="D4" s="16" t="s">
        <v>392</v>
      </c>
      <c r="E4" s="16">
        <v>230</v>
      </c>
      <c r="F4" s="16" t="s">
        <v>2515</v>
      </c>
      <c r="G4" s="31" t="s">
        <v>189</v>
      </c>
      <c r="H4" s="70"/>
    </row>
    <row r="5" spans="1:23" ht="13" x14ac:dyDescent="0.15">
      <c r="A5" s="15" t="s">
        <v>2594</v>
      </c>
      <c r="B5" s="13" t="s">
        <v>9013</v>
      </c>
      <c r="C5" s="16"/>
      <c r="D5" s="16" t="s">
        <v>392</v>
      </c>
      <c r="E5" s="16">
        <v>180</v>
      </c>
      <c r="F5" s="16" t="s">
        <v>393</v>
      </c>
      <c r="G5" s="31" t="s">
        <v>189</v>
      </c>
      <c r="H5" s="70"/>
    </row>
    <row r="6" spans="1:23" ht="13" x14ac:dyDescent="0.15">
      <c r="A6" s="15" t="s">
        <v>2444</v>
      </c>
      <c r="B6" s="13" t="s">
        <v>9013</v>
      </c>
      <c r="C6" s="16"/>
      <c r="D6" s="16" t="s">
        <v>389</v>
      </c>
      <c r="E6" s="16">
        <v>170</v>
      </c>
      <c r="F6" s="16" t="s">
        <v>393</v>
      </c>
      <c r="G6" s="31" t="s">
        <v>189</v>
      </c>
      <c r="H6" s="70"/>
    </row>
    <row r="7" spans="1:23" ht="13" x14ac:dyDescent="0.15">
      <c r="A7" s="15" t="s">
        <v>2404</v>
      </c>
      <c r="B7" s="13" t="s">
        <v>9013</v>
      </c>
      <c r="C7" s="16"/>
      <c r="D7" s="16" t="s">
        <v>385</v>
      </c>
      <c r="E7" s="16">
        <v>170</v>
      </c>
      <c r="F7" s="16" t="s">
        <v>393</v>
      </c>
      <c r="G7" s="31" t="s">
        <v>189</v>
      </c>
      <c r="H7" s="70"/>
    </row>
    <row r="8" spans="1:23" ht="13" x14ac:dyDescent="0.15">
      <c r="A8" s="15" t="s">
        <v>969</v>
      </c>
      <c r="B8" s="13" t="s">
        <v>9013</v>
      </c>
      <c r="C8" s="16"/>
      <c r="D8" s="16" t="s">
        <v>389</v>
      </c>
      <c r="E8" s="16">
        <v>110</v>
      </c>
      <c r="F8" s="16" t="s">
        <v>393</v>
      </c>
      <c r="G8" s="30" t="s">
        <v>181</v>
      </c>
      <c r="H8" s="70"/>
    </row>
    <row r="9" spans="1:23" ht="13" x14ac:dyDescent="0.15">
      <c r="A9" s="15" t="s">
        <v>2553</v>
      </c>
      <c r="B9" s="13" t="s">
        <v>9013</v>
      </c>
      <c r="C9" s="16"/>
      <c r="D9" s="16" t="s">
        <v>2547</v>
      </c>
      <c r="E9" s="16">
        <v>170</v>
      </c>
      <c r="F9" s="16" t="s">
        <v>393</v>
      </c>
      <c r="G9" s="31" t="s">
        <v>189</v>
      </c>
      <c r="H9" s="70"/>
    </row>
    <row r="10" spans="1:23" ht="13" x14ac:dyDescent="0.15">
      <c r="A10" s="15" t="s">
        <v>2552</v>
      </c>
      <c r="B10" s="13" t="s">
        <v>9013</v>
      </c>
      <c r="C10" s="16"/>
      <c r="D10" s="16" t="s">
        <v>2547</v>
      </c>
      <c r="E10" s="16">
        <v>130</v>
      </c>
      <c r="F10" s="16" t="s">
        <v>393</v>
      </c>
      <c r="G10" s="31" t="s">
        <v>181</v>
      </c>
      <c r="H10" s="70"/>
    </row>
    <row r="11" spans="1:23" ht="13" x14ac:dyDescent="0.15">
      <c r="A11" s="15" t="s">
        <v>2334</v>
      </c>
      <c r="B11" s="13" t="s">
        <v>9013</v>
      </c>
      <c r="C11" s="16"/>
      <c r="D11" s="16" t="s">
        <v>469</v>
      </c>
      <c r="E11" s="16"/>
      <c r="F11" s="16" t="s">
        <v>1069</v>
      </c>
      <c r="G11" s="31" t="s">
        <v>177</v>
      </c>
      <c r="H11" s="70"/>
    </row>
    <row r="12" spans="1:23" ht="13" x14ac:dyDescent="0.15">
      <c r="A12" s="15" t="s">
        <v>9007</v>
      </c>
      <c r="B12" s="13" t="s">
        <v>9013</v>
      </c>
      <c r="C12" s="16"/>
      <c r="D12" s="16" t="s">
        <v>469</v>
      </c>
      <c r="E12" s="16"/>
      <c r="F12" s="16" t="s">
        <v>1069</v>
      </c>
      <c r="G12" s="31" t="s">
        <v>177</v>
      </c>
      <c r="H12" s="70"/>
    </row>
    <row r="13" spans="1:23" ht="13" x14ac:dyDescent="0.15">
      <c r="A13" s="15" t="s">
        <v>2465</v>
      </c>
      <c r="B13" s="13" t="s">
        <v>9013</v>
      </c>
      <c r="C13" s="16"/>
      <c r="D13" s="16" t="s">
        <v>469</v>
      </c>
      <c r="E13" s="16"/>
      <c r="F13" s="16" t="s">
        <v>1542</v>
      </c>
      <c r="G13" s="31" t="s">
        <v>185</v>
      </c>
      <c r="H13" s="70"/>
    </row>
    <row r="14" spans="1:23" ht="13" x14ac:dyDescent="0.15">
      <c r="A14" s="15" t="s">
        <v>2560</v>
      </c>
      <c r="B14" s="13" t="s">
        <v>9013</v>
      </c>
      <c r="C14" s="16"/>
      <c r="D14" s="16" t="s">
        <v>469</v>
      </c>
      <c r="E14" s="16"/>
      <c r="F14" s="16" t="s">
        <v>721</v>
      </c>
      <c r="G14" s="31" t="s">
        <v>177</v>
      </c>
      <c r="H14" s="70"/>
    </row>
    <row r="15" spans="1:23" ht="13" x14ac:dyDescent="0.15">
      <c r="A15" s="15" t="s">
        <v>2408</v>
      </c>
      <c r="B15" s="13" t="s">
        <v>9013</v>
      </c>
      <c r="C15" s="16"/>
      <c r="D15" s="16" t="s">
        <v>469</v>
      </c>
      <c r="E15" s="16"/>
      <c r="F15" s="16" t="s">
        <v>1542</v>
      </c>
      <c r="G15" s="31" t="s">
        <v>177</v>
      </c>
      <c r="H15" s="70"/>
    </row>
    <row r="16" spans="1:23" ht="13" x14ac:dyDescent="0.15">
      <c r="A16" s="15" t="s">
        <v>2409</v>
      </c>
      <c r="B16" s="13" t="s">
        <v>9013</v>
      </c>
      <c r="C16" s="16"/>
      <c r="D16" s="16" t="s">
        <v>469</v>
      </c>
      <c r="E16" s="16"/>
      <c r="F16" s="16" t="s">
        <v>1542</v>
      </c>
      <c r="G16" s="31" t="s">
        <v>177</v>
      </c>
      <c r="H16" s="70"/>
    </row>
    <row r="17" spans="1:8" ht="13" x14ac:dyDescent="0.15">
      <c r="A17" s="15" t="s">
        <v>2598</v>
      </c>
      <c r="B17" s="13" t="s">
        <v>9013</v>
      </c>
      <c r="C17" s="16"/>
      <c r="D17" s="16" t="s">
        <v>469</v>
      </c>
      <c r="E17" s="16"/>
      <c r="F17" s="16" t="s">
        <v>1069</v>
      </c>
      <c r="G17" s="31" t="s">
        <v>177</v>
      </c>
      <c r="H17" s="70"/>
    </row>
    <row r="18" spans="1:8" ht="13" x14ac:dyDescent="0.15">
      <c r="A18" s="15" t="s">
        <v>2337</v>
      </c>
      <c r="B18" s="13" t="s">
        <v>9013</v>
      </c>
      <c r="C18" s="16"/>
      <c r="D18" s="16" t="s">
        <v>469</v>
      </c>
      <c r="E18" s="16"/>
      <c r="F18" s="16" t="s">
        <v>1542</v>
      </c>
      <c r="G18" s="31" t="s">
        <v>177</v>
      </c>
      <c r="H18" s="70"/>
    </row>
    <row r="19" spans="1:8" ht="13" x14ac:dyDescent="0.15">
      <c r="A19" s="15" t="s">
        <v>2562</v>
      </c>
      <c r="B19" s="13" t="s">
        <v>9013</v>
      </c>
      <c r="C19" s="16"/>
      <c r="D19" s="16" t="s">
        <v>469</v>
      </c>
      <c r="E19" s="16"/>
      <c r="F19" s="16" t="s">
        <v>1542</v>
      </c>
      <c r="G19" s="31" t="s">
        <v>177</v>
      </c>
      <c r="H19" s="70"/>
    </row>
    <row r="20" spans="1:8" ht="13" x14ac:dyDescent="0.15">
      <c r="A20" s="15" t="s">
        <v>1547</v>
      </c>
      <c r="B20" s="13" t="s">
        <v>9013</v>
      </c>
      <c r="C20" s="16"/>
      <c r="D20" s="16" t="s">
        <v>469</v>
      </c>
      <c r="E20" s="16"/>
      <c r="F20" s="16" t="s">
        <v>1069</v>
      </c>
      <c r="G20" s="31" t="s">
        <v>177</v>
      </c>
      <c r="H20" s="70"/>
    </row>
    <row r="21" spans="1:8" ht="13" x14ac:dyDescent="0.15">
      <c r="A21" s="15" t="s">
        <v>2563</v>
      </c>
      <c r="B21" s="13" t="s">
        <v>9013</v>
      </c>
      <c r="C21" s="16"/>
      <c r="D21" s="16" t="s">
        <v>469</v>
      </c>
      <c r="E21" s="16"/>
      <c r="F21" s="16" t="s">
        <v>1069</v>
      </c>
      <c r="G21" s="31" t="s">
        <v>177</v>
      </c>
      <c r="H21" s="70"/>
    </row>
    <row r="22" spans="1:8" ht="13" x14ac:dyDescent="0.15">
      <c r="A22" s="15" t="s">
        <v>2568</v>
      </c>
      <c r="B22" s="13" t="s">
        <v>9013</v>
      </c>
      <c r="C22" s="16"/>
      <c r="D22" s="16" t="s">
        <v>469</v>
      </c>
      <c r="E22" s="16"/>
      <c r="F22" s="16" t="s">
        <v>1069</v>
      </c>
      <c r="G22" s="31" t="s">
        <v>177</v>
      </c>
      <c r="H22" s="70"/>
    </row>
    <row r="23" spans="1:8" ht="13" x14ac:dyDescent="0.15">
      <c r="A23" s="15" t="s">
        <v>2603</v>
      </c>
      <c r="B23" s="13" t="s">
        <v>9013</v>
      </c>
      <c r="C23" s="16"/>
      <c r="D23" s="16" t="s">
        <v>469</v>
      </c>
      <c r="E23" s="16"/>
      <c r="F23" s="16" t="s">
        <v>1542</v>
      </c>
      <c r="G23" s="31" t="s">
        <v>177</v>
      </c>
      <c r="H23" s="70"/>
    </row>
    <row r="24" spans="1:8" ht="13" x14ac:dyDescent="0.15">
      <c r="A24" s="15" t="s">
        <v>923</v>
      </c>
      <c r="B24" s="13" t="s">
        <v>9013</v>
      </c>
      <c r="C24" s="16"/>
      <c r="D24" s="16" t="s">
        <v>469</v>
      </c>
      <c r="E24" s="16"/>
      <c r="F24" s="16" t="s">
        <v>1542</v>
      </c>
      <c r="G24" s="31" t="s">
        <v>177</v>
      </c>
      <c r="H24" s="70"/>
    </row>
    <row r="25" spans="1:8" ht="13" x14ac:dyDescent="0.15">
      <c r="A25" s="15" t="s">
        <v>2437</v>
      </c>
      <c r="B25" s="13" t="s">
        <v>9013</v>
      </c>
      <c r="C25" s="16"/>
      <c r="D25" s="16" t="s">
        <v>469</v>
      </c>
      <c r="E25" s="16"/>
      <c r="F25" s="16" t="s">
        <v>1542</v>
      </c>
      <c r="G25" s="31" t="s">
        <v>177</v>
      </c>
      <c r="H25" s="70"/>
    </row>
    <row r="26" spans="1:8" ht="13" x14ac:dyDescent="0.15">
      <c r="A26" s="15" t="s">
        <v>2427</v>
      </c>
      <c r="B26" s="13" t="s">
        <v>9013</v>
      </c>
      <c r="C26" s="16"/>
      <c r="D26" s="16" t="s">
        <v>469</v>
      </c>
      <c r="E26" s="16"/>
      <c r="F26" s="16" t="s">
        <v>1542</v>
      </c>
      <c r="G26" s="31" t="s">
        <v>177</v>
      </c>
      <c r="H26" s="70"/>
    </row>
    <row r="27" spans="1:8" ht="13" x14ac:dyDescent="0.15">
      <c r="A27" s="15" t="s">
        <v>495</v>
      </c>
      <c r="B27" s="13" t="s">
        <v>9013</v>
      </c>
      <c r="C27" s="16"/>
      <c r="D27" s="16" t="s">
        <v>496</v>
      </c>
      <c r="E27" s="16"/>
      <c r="F27" s="16" t="s">
        <v>497</v>
      </c>
      <c r="G27" s="31" t="s">
        <v>177</v>
      </c>
      <c r="H27" s="70"/>
    </row>
    <row r="28" spans="1:8" ht="13" x14ac:dyDescent="0.15">
      <c r="A28" s="15" t="s">
        <v>2570</v>
      </c>
      <c r="B28" s="13" t="s">
        <v>9013</v>
      </c>
      <c r="C28" s="16"/>
      <c r="D28" s="16" t="s">
        <v>496</v>
      </c>
      <c r="E28" s="16"/>
      <c r="F28" s="16" t="s">
        <v>496</v>
      </c>
      <c r="G28" s="30" t="s">
        <v>173</v>
      </c>
      <c r="H28" s="70"/>
    </row>
    <row r="29" spans="1:8" ht="13" x14ac:dyDescent="0.15">
      <c r="A29" s="15" t="s">
        <v>611</v>
      </c>
      <c r="B29" s="13" t="s">
        <v>9013</v>
      </c>
      <c r="C29" s="16"/>
      <c r="D29" s="16" t="s">
        <v>496</v>
      </c>
      <c r="E29" s="16"/>
      <c r="F29" s="16" t="s">
        <v>497</v>
      </c>
      <c r="G29" s="31" t="s">
        <v>177</v>
      </c>
      <c r="H29" s="70"/>
    </row>
    <row r="30" spans="1:8" ht="13" x14ac:dyDescent="0.15">
      <c r="A30" s="15" t="s">
        <v>503</v>
      </c>
      <c r="B30" s="13" t="s">
        <v>9013</v>
      </c>
      <c r="C30" s="16"/>
      <c r="D30" s="16" t="s">
        <v>496</v>
      </c>
      <c r="E30" s="16"/>
      <c r="F30" s="16" t="s">
        <v>496</v>
      </c>
      <c r="G30" s="30" t="s">
        <v>173</v>
      </c>
      <c r="H30" s="70"/>
    </row>
  </sheetData>
  <mergeCells count="1">
    <mergeCell ref="O1:W1"/>
  </mergeCells>
  <conditionalFormatting sqref="H2:H30">
    <cfRule type="cellIs" dxfId="92" priority="1" stopIfTrue="1" operator="equal">
      <formula>"-"</formula>
    </cfRule>
    <cfRule type="cellIs" dxfId="91" priority="2" stopIfTrue="1" operator="equal">
      <formula>"x"</formula>
    </cfRule>
  </conditionalFormatting>
  <hyperlinks>
    <hyperlink ref="L1" location="'Expansion set Check List'!A1" display="Home" xr:uid="{00000000-0004-0000-D700-000000000000}"/>
  </hyperlinks>
  <pageMargins left="0.7" right="0.7" top="0.75" bottom="0.75" header="0.3" footer="0.3"/>
  <pageSetup paperSize="0" orientation="portrait" horizontalDpi="0" verticalDpi="0" copies="0" r:id="rId1"/>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0-000000000000}">
  <sheetPr codeName="Sheet190">
    <tabColor rgb="FF3399FF"/>
  </sheetPr>
  <dimension ref="A1:W27"/>
  <sheetViews>
    <sheetView workbookViewId="0">
      <pane ySplit="1" topLeftCell="A2" activePane="bottomLeft" state="frozen"/>
      <selection pane="bottomLeft"/>
    </sheetView>
  </sheetViews>
  <sheetFormatPr baseColWidth="10" defaultColWidth="0" defaultRowHeight="13.25" customHeight="1" x14ac:dyDescent="0.15"/>
  <cols>
    <col min="1" max="1" width="29.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2670</v>
      </c>
      <c r="B2" s="13" t="s">
        <v>9016</v>
      </c>
      <c r="C2" s="13"/>
      <c r="D2" s="13" t="s">
        <v>400</v>
      </c>
      <c r="E2" s="13">
        <v>240</v>
      </c>
      <c r="F2" s="16" t="s">
        <v>2515</v>
      </c>
      <c r="G2" s="31" t="s">
        <v>189</v>
      </c>
      <c r="H2" s="70"/>
      <c r="M2" s="33">
        <f>SUM(COUNTA(H2:H1000))</f>
        <v>0</v>
      </c>
      <c r="O2" s="102"/>
      <c r="P2" s="102"/>
      <c r="Q2" s="102"/>
      <c r="R2" s="102"/>
      <c r="S2" s="102"/>
      <c r="T2" s="102"/>
      <c r="U2" s="102"/>
      <c r="V2" s="102"/>
      <c r="W2" s="102"/>
    </row>
    <row r="3" spans="1:23" ht="13" x14ac:dyDescent="0.15">
      <c r="A3" s="15" t="s">
        <v>2416</v>
      </c>
      <c r="B3" s="13" t="s">
        <v>9016</v>
      </c>
      <c r="C3" s="16"/>
      <c r="D3" s="13" t="s">
        <v>400</v>
      </c>
      <c r="E3" s="16">
        <v>180</v>
      </c>
      <c r="F3" s="16" t="s">
        <v>393</v>
      </c>
      <c r="G3" s="31" t="s">
        <v>189</v>
      </c>
      <c r="H3" s="70"/>
    </row>
    <row r="4" spans="1:23" ht="13" x14ac:dyDescent="0.15">
      <c r="A4" s="15" t="s">
        <v>938</v>
      </c>
      <c r="B4" s="13" t="s">
        <v>9016</v>
      </c>
      <c r="C4" s="16"/>
      <c r="D4" s="16" t="s">
        <v>385</v>
      </c>
      <c r="E4" s="16">
        <v>110</v>
      </c>
      <c r="F4" s="16" t="s">
        <v>393</v>
      </c>
      <c r="G4" s="30" t="s">
        <v>177</v>
      </c>
      <c r="H4" s="70"/>
    </row>
    <row r="5" spans="1:23" ht="13" x14ac:dyDescent="0.15">
      <c r="A5" s="15" t="s">
        <v>2554</v>
      </c>
      <c r="B5" s="13" t="s">
        <v>9016</v>
      </c>
      <c r="C5" s="16"/>
      <c r="D5" s="16" t="s">
        <v>392</v>
      </c>
      <c r="E5" s="16">
        <v>60</v>
      </c>
      <c r="F5" s="16" t="s">
        <v>393</v>
      </c>
      <c r="G5" s="30" t="s">
        <v>177</v>
      </c>
      <c r="H5" s="70"/>
    </row>
    <row r="6" spans="1:23" ht="13" x14ac:dyDescent="0.15">
      <c r="A6" s="15" t="s">
        <v>2632</v>
      </c>
      <c r="B6" s="13" t="s">
        <v>9016</v>
      </c>
      <c r="C6" s="16"/>
      <c r="D6" s="13" t="s">
        <v>469</v>
      </c>
      <c r="E6" s="16"/>
      <c r="F6" s="16" t="s">
        <v>1069</v>
      </c>
      <c r="G6" s="30" t="s">
        <v>177</v>
      </c>
      <c r="H6" s="70"/>
    </row>
    <row r="7" spans="1:23" ht="13" x14ac:dyDescent="0.15">
      <c r="A7" s="15" t="s">
        <v>2307</v>
      </c>
      <c r="B7" s="13" t="s">
        <v>9016</v>
      </c>
      <c r="C7" s="16"/>
      <c r="D7" s="13" t="s">
        <v>469</v>
      </c>
      <c r="E7" s="16"/>
      <c r="F7" s="16" t="s">
        <v>1069</v>
      </c>
      <c r="G7" s="30" t="s">
        <v>177</v>
      </c>
      <c r="H7" s="70"/>
    </row>
    <row r="8" spans="1:23" ht="13" x14ac:dyDescent="0.15">
      <c r="A8" s="15" t="s">
        <v>2598</v>
      </c>
      <c r="B8" s="13" t="s">
        <v>9016</v>
      </c>
      <c r="C8" s="16"/>
      <c r="D8" s="13" t="s">
        <v>469</v>
      </c>
      <c r="E8" s="16"/>
      <c r="F8" s="16" t="s">
        <v>1069</v>
      </c>
      <c r="G8" s="30" t="s">
        <v>177</v>
      </c>
      <c r="H8" s="70"/>
    </row>
    <row r="9" spans="1:23" ht="13" x14ac:dyDescent="0.15">
      <c r="A9" s="15" t="s">
        <v>1547</v>
      </c>
      <c r="B9" s="13" t="s">
        <v>9016</v>
      </c>
      <c r="C9" s="16"/>
      <c r="D9" s="13" t="s">
        <v>469</v>
      </c>
      <c r="E9" s="16"/>
      <c r="F9" s="16" t="s">
        <v>1069</v>
      </c>
      <c r="G9" s="30" t="s">
        <v>177</v>
      </c>
      <c r="H9" s="70"/>
    </row>
    <row r="10" spans="1:23" ht="13" x14ac:dyDescent="0.15">
      <c r="A10" s="15" t="s">
        <v>2600</v>
      </c>
      <c r="B10" s="13" t="s">
        <v>9016</v>
      </c>
      <c r="C10" s="16"/>
      <c r="D10" s="13" t="s">
        <v>469</v>
      </c>
      <c r="E10" s="16"/>
      <c r="F10" s="16" t="s">
        <v>1069</v>
      </c>
      <c r="G10" s="30" t="s">
        <v>177</v>
      </c>
      <c r="H10" s="70"/>
    </row>
    <row r="11" spans="1:23" ht="13" x14ac:dyDescent="0.15">
      <c r="A11" s="15" t="s">
        <v>2691</v>
      </c>
      <c r="B11" s="13" t="s">
        <v>9016</v>
      </c>
      <c r="C11" s="16"/>
      <c r="D11" s="13" t="s">
        <v>469</v>
      </c>
      <c r="E11" s="16"/>
      <c r="F11" s="16" t="s">
        <v>1069</v>
      </c>
      <c r="G11" s="30" t="s">
        <v>177</v>
      </c>
      <c r="H11" s="70"/>
    </row>
    <row r="12" spans="1:23" ht="13" x14ac:dyDescent="0.15">
      <c r="A12" s="15" t="s">
        <v>9017</v>
      </c>
      <c r="B12" s="13" t="s">
        <v>9016</v>
      </c>
      <c r="C12" s="16"/>
      <c r="D12" s="13" t="s">
        <v>469</v>
      </c>
      <c r="E12" s="16"/>
      <c r="F12" s="16" t="s">
        <v>1542</v>
      </c>
      <c r="G12" s="30" t="s">
        <v>177</v>
      </c>
      <c r="H12" s="70"/>
    </row>
    <row r="13" spans="1:23" ht="13" x14ac:dyDescent="0.15">
      <c r="A13" s="15" t="s">
        <v>1433</v>
      </c>
      <c r="B13" s="13" t="s">
        <v>9016</v>
      </c>
      <c r="C13" s="16"/>
      <c r="D13" s="13" t="s">
        <v>469</v>
      </c>
      <c r="E13" s="16"/>
      <c r="F13" s="16" t="s">
        <v>1542</v>
      </c>
      <c r="G13" s="30" t="s">
        <v>177</v>
      </c>
      <c r="H13" s="70"/>
    </row>
    <row r="14" spans="1:23" ht="13" x14ac:dyDescent="0.15">
      <c r="A14" s="15" t="s">
        <v>2561</v>
      </c>
      <c r="B14" s="13" t="s">
        <v>9016</v>
      </c>
      <c r="C14" s="16"/>
      <c r="D14" s="13" t="s">
        <v>469</v>
      </c>
      <c r="E14" s="16"/>
      <c r="F14" s="16" t="s">
        <v>1542</v>
      </c>
      <c r="G14" s="30" t="s">
        <v>177</v>
      </c>
      <c r="H14" s="70"/>
    </row>
    <row r="15" spans="1:23" ht="13" x14ac:dyDescent="0.15">
      <c r="A15" s="15" t="s">
        <v>2720</v>
      </c>
      <c r="B15" s="13" t="s">
        <v>9016</v>
      </c>
      <c r="C15" s="16"/>
      <c r="D15" s="13" t="s">
        <v>469</v>
      </c>
      <c r="E15" s="16"/>
      <c r="F15" s="16" t="s">
        <v>1542</v>
      </c>
      <c r="G15" s="30" t="s">
        <v>177</v>
      </c>
      <c r="H15" s="70"/>
    </row>
    <row r="16" spans="1:23" ht="13" x14ac:dyDescent="0.15">
      <c r="A16" s="15" t="s">
        <v>494</v>
      </c>
      <c r="B16" s="13" t="s">
        <v>9016</v>
      </c>
      <c r="C16" s="16"/>
      <c r="D16" s="13" t="s">
        <v>469</v>
      </c>
      <c r="E16" s="16"/>
      <c r="F16" s="16" t="s">
        <v>1542</v>
      </c>
      <c r="G16" s="30" t="s">
        <v>177</v>
      </c>
      <c r="H16" s="70"/>
    </row>
    <row r="17" spans="1:8" ht="13" x14ac:dyDescent="0.15">
      <c r="A17" s="15" t="s">
        <v>2462</v>
      </c>
      <c r="B17" s="13" t="s">
        <v>9016</v>
      </c>
      <c r="C17" s="16"/>
      <c r="D17" s="13" t="s">
        <v>469</v>
      </c>
      <c r="E17" s="16"/>
      <c r="F17" s="16" t="s">
        <v>1542</v>
      </c>
      <c r="G17" s="30" t="s">
        <v>177</v>
      </c>
      <c r="H17" s="70"/>
    </row>
    <row r="18" spans="1:8" ht="13" x14ac:dyDescent="0.15">
      <c r="A18" s="15" t="s">
        <v>2629</v>
      </c>
      <c r="B18" s="13" t="s">
        <v>9016</v>
      </c>
      <c r="C18" s="16"/>
      <c r="D18" s="13" t="s">
        <v>469</v>
      </c>
      <c r="E18" s="16"/>
      <c r="F18" s="16" t="s">
        <v>1542</v>
      </c>
      <c r="G18" s="30" t="s">
        <v>177</v>
      </c>
      <c r="H18" s="70"/>
    </row>
    <row r="19" spans="1:8" ht="13" x14ac:dyDescent="0.15">
      <c r="A19" s="15" t="s">
        <v>2564</v>
      </c>
      <c r="B19" s="13" t="s">
        <v>9016</v>
      </c>
      <c r="C19" s="16"/>
      <c r="D19" s="13" t="s">
        <v>469</v>
      </c>
      <c r="E19" s="16"/>
      <c r="F19" s="16" t="s">
        <v>1542</v>
      </c>
      <c r="G19" s="30" t="s">
        <v>177</v>
      </c>
      <c r="H19" s="70"/>
    </row>
    <row r="20" spans="1:8" ht="13" x14ac:dyDescent="0.15">
      <c r="A20" s="15" t="s">
        <v>2603</v>
      </c>
      <c r="B20" s="13" t="s">
        <v>9016</v>
      </c>
      <c r="C20" s="16"/>
      <c r="D20" s="13" t="s">
        <v>469</v>
      </c>
      <c r="E20" s="16"/>
      <c r="F20" s="16" t="s">
        <v>1542</v>
      </c>
      <c r="G20" s="30" t="s">
        <v>177</v>
      </c>
      <c r="H20" s="70"/>
    </row>
    <row r="21" spans="1:8" ht="13" x14ac:dyDescent="0.15">
      <c r="A21" s="15" t="s">
        <v>2427</v>
      </c>
      <c r="B21" s="13" t="s">
        <v>9016</v>
      </c>
      <c r="C21" s="16"/>
      <c r="D21" s="13" t="s">
        <v>469</v>
      </c>
      <c r="E21" s="16"/>
      <c r="F21" s="16" t="s">
        <v>1542</v>
      </c>
      <c r="G21" s="30" t="s">
        <v>177</v>
      </c>
      <c r="H21" s="70"/>
    </row>
    <row r="22" spans="1:8" ht="13" x14ac:dyDescent="0.15">
      <c r="A22" s="15" t="s">
        <v>470</v>
      </c>
      <c r="B22" s="13" t="s">
        <v>9016</v>
      </c>
      <c r="C22" s="16"/>
      <c r="D22" s="13" t="s">
        <v>469</v>
      </c>
      <c r="E22" s="16"/>
      <c r="F22" s="16" t="s">
        <v>1542</v>
      </c>
      <c r="G22" s="31" t="s">
        <v>185</v>
      </c>
      <c r="H22" s="70"/>
    </row>
    <row r="23" spans="1:8" ht="13" x14ac:dyDescent="0.15">
      <c r="A23" s="15" t="s">
        <v>2690</v>
      </c>
      <c r="B23" s="13" t="s">
        <v>9016</v>
      </c>
      <c r="C23" s="16"/>
      <c r="D23" s="13" t="s">
        <v>469</v>
      </c>
      <c r="E23" s="16"/>
      <c r="F23" s="16" t="s">
        <v>721</v>
      </c>
      <c r="G23" s="30" t="s">
        <v>177</v>
      </c>
      <c r="H23" s="70"/>
    </row>
    <row r="24" spans="1:8" ht="13" x14ac:dyDescent="0.15">
      <c r="A24" s="15" t="s">
        <v>2628</v>
      </c>
      <c r="B24" s="13" t="s">
        <v>9016</v>
      </c>
      <c r="C24" s="16"/>
      <c r="D24" s="13" t="s">
        <v>469</v>
      </c>
      <c r="E24" s="16"/>
      <c r="F24" s="16" t="s">
        <v>721</v>
      </c>
      <c r="G24" s="30" t="s">
        <v>177</v>
      </c>
      <c r="H24" s="70"/>
    </row>
    <row r="25" spans="1:8" ht="13" x14ac:dyDescent="0.15">
      <c r="A25" s="15" t="s">
        <v>2689</v>
      </c>
      <c r="B25" s="13" t="s">
        <v>9016</v>
      </c>
      <c r="C25" s="16"/>
      <c r="D25" s="13" t="s">
        <v>469</v>
      </c>
      <c r="E25" s="16"/>
      <c r="F25" s="16" t="s">
        <v>721</v>
      </c>
      <c r="G25" s="30" t="s">
        <v>177</v>
      </c>
      <c r="H25" s="70"/>
    </row>
    <row r="26" spans="1:8" ht="13" x14ac:dyDescent="0.15">
      <c r="A26" s="15" t="s">
        <v>498</v>
      </c>
      <c r="B26" s="13" t="s">
        <v>9016</v>
      </c>
      <c r="C26" s="16"/>
      <c r="D26" s="16" t="s">
        <v>496</v>
      </c>
      <c r="E26" s="16"/>
      <c r="F26" s="16" t="s">
        <v>496</v>
      </c>
      <c r="G26" s="31" t="s">
        <v>173</v>
      </c>
      <c r="H26" s="70"/>
    </row>
    <row r="27" spans="1:8" ht="13" x14ac:dyDescent="0.15">
      <c r="A27" s="15" t="s">
        <v>2639</v>
      </c>
      <c r="B27" s="13" t="s">
        <v>9016</v>
      </c>
      <c r="C27" s="16"/>
      <c r="D27" s="16" t="s">
        <v>496</v>
      </c>
      <c r="E27" s="16"/>
      <c r="F27" s="16" t="s">
        <v>497</v>
      </c>
      <c r="G27" s="30" t="s">
        <v>177</v>
      </c>
      <c r="H27" s="70"/>
    </row>
  </sheetData>
  <mergeCells count="1">
    <mergeCell ref="O1:W1"/>
  </mergeCells>
  <conditionalFormatting sqref="H2:H27">
    <cfRule type="cellIs" dxfId="90" priority="1" stopIfTrue="1" operator="equal">
      <formula>"-"</formula>
    </cfRule>
    <cfRule type="cellIs" dxfId="89" priority="2" stopIfTrue="1" operator="equal">
      <formula>"x"</formula>
    </cfRule>
  </conditionalFormatting>
  <hyperlinks>
    <hyperlink ref="L1" location="'Expansion set Check List'!A1" display="Home" xr:uid="{00000000-0004-0000-D800-000000000000}"/>
  </hyperlinks>
  <pageMargins left="0.7" right="0.7" top="0.75" bottom="0.75" header="0.3" footer="0.3"/>
  <pageSetup paperSize="0" orientation="portrait" horizontalDpi="0" verticalDpi="0" copies="0" r:id="rId1"/>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0-000000000000}">
  <sheetPr codeName="Sheet189">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16.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2447</v>
      </c>
      <c r="B2" s="13" t="s">
        <v>9016</v>
      </c>
      <c r="C2" s="13"/>
      <c r="D2" s="13" t="s">
        <v>400</v>
      </c>
      <c r="E2" s="13">
        <v>180</v>
      </c>
      <c r="F2" s="16" t="s">
        <v>393</v>
      </c>
      <c r="G2" s="31" t="s">
        <v>189</v>
      </c>
      <c r="H2" s="70"/>
      <c r="M2" s="33">
        <f>SUM(COUNTA(H2:H1000))</f>
        <v>0</v>
      </c>
      <c r="O2" s="102"/>
      <c r="P2" s="102"/>
      <c r="Q2" s="102"/>
      <c r="R2" s="102"/>
      <c r="S2" s="102"/>
      <c r="T2" s="102"/>
      <c r="U2" s="102"/>
      <c r="V2" s="102"/>
      <c r="W2" s="102"/>
    </row>
    <row r="3" spans="1:23" ht="13" x14ac:dyDescent="0.15">
      <c r="A3" s="15" t="s">
        <v>962</v>
      </c>
      <c r="B3" s="13" t="s">
        <v>9016</v>
      </c>
      <c r="C3" s="16"/>
      <c r="D3" s="16" t="s">
        <v>385</v>
      </c>
      <c r="E3" s="16">
        <v>130</v>
      </c>
      <c r="F3" s="16" t="s">
        <v>386</v>
      </c>
      <c r="G3" s="30" t="s">
        <v>181</v>
      </c>
      <c r="H3" s="70"/>
    </row>
    <row r="4" spans="1:23" ht="13" x14ac:dyDescent="0.15">
      <c r="A4" s="15" t="s">
        <v>564</v>
      </c>
      <c r="B4" s="13" t="s">
        <v>9016</v>
      </c>
      <c r="C4" s="16"/>
      <c r="D4" s="16" t="s">
        <v>385</v>
      </c>
      <c r="E4" s="16">
        <v>70</v>
      </c>
      <c r="F4" s="16" t="s">
        <v>398</v>
      </c>
      <c r="G4" s="30" t="s">
        <v>177</v>
      </c>
      <c r="H4" s="70"/>
    </row>
    <row r="5" spans="1:23" ht="13" x14ac:dyDescent="0.15">
      <c r="A5" s="15" t="s">
        <v>586</v>
      </c>
      <c r="B5" s="13" t="s">
        <v>9016</v>
      </c>
      <c r="C5" s="16"/>
      <c r="D5" s="16" t="s">
        <v>385</v>
      </c>
      <c r="E5" s="16">
        <v>40</v>
      </c>
      <c r="F5" s="16" t="s">
        <v>393</v>
      </c>
      <c r="G5" s="30" t="s">
        <v>173</v>
      </c>
      <c r="H5" s="70"/>
    </row>
    <row r="6" spans="1:23" ht="13" x14ac:dyDescent="0.15">
      <c r="A6" s="15" t="s">
        <v>2619</v>
      </c>
      <c r="B6" s="13" t="s">
        <v>9016</v>
      </c>
      <c r="C6" s="16"/>
      <c r="D6" s="13" t="s">
        <v>400</v>
      </c>
      <c r="E6" s="16">
        <v>70</v>
      </c>
      <c r="F6" s="16" t="s">
        <v>393</v>
      </c>
      <c r="G6" s="31" t="s">
        <v>185</v>
      </c>
      <c r="H6" s="70"/>
    </row>
    <row r="7" spans="1:23" ht="13" x14ac:dyDescent="0.15">
      <c r="A7" s="15" t="s">
        <v>2400</v>
      </c>
      <c r="B7" s="13" t="s">
        <v>9016</v>
      </c>
      <c r="C7" s="16"/>
      <c r="D7" s="16" t="s">
        <v>392</v>
      </c>
      <c r="E7" s="16">
        <v>110</v>
      </c>
      <c r="F7" s="16" t="s">
        <v>393</v>
      </c>
      <c r="G7" s="31" t="s">
        <v>189</v>
      </c>
      <c r="H7" s="70"/>
    </row>
    <row r="8" spans="1:23" ht="13" x14ac:dyDescent="0.15">
      <c r="A8" s="15" t="s">
        <v>2614</v>
      </c>
      <c r="B8" s="13" t="s">
        <v>9016</v>
      </c>
      <c r="C8" s="16"/>
      <c r="D8" s="13" t="s">
        <v>400</v>
      </c>
      <c r="E8" s="16">
        <v>180</v>
      </c>
      <c r="F8" s="16" t="s">
        <v>393</v>
      </c>
      <c r="G8" s="31" t="s">
        <v>189</v>
      </c>
      <c r="H8" s="70"/>
    </row>
    <row r="9" spans="1:23" ht="13" x14ac:dyDescent="0.15">
      <c r="A9" s="15" t="s">
        <v>2307</v>
      </c>
      <c r="B9" s="13" t="s">
        <v>9016</v>
      </c>
      <c r="C9" s="16"/>
      <c r="D9" s="16" t="s">
        <v>469</v>
      </c>
      <c r="E9" s="16"/>
      <c r="F9" s="16" t="s">
        <v>1069</v>
      </c>
      <c r="G9" s="31" t="s">
        <v>177</v>
      </c>
      <c r="H9" s="70"/>
    </row>
    <row r="10" spans="1:23" ht="13" x14ac:dyDescent="0.15">
      <c r="A10" s="15" t="s">
        <v>9007</v>
      </c>
      <c r="B10" s="13" t="s">
        <v>9016</v>
      </c>
      <c r="C10" s="16"/>
      <c r="D10" s="16" t="s">
        <v>469</v>
      </c>
      <c r="E10" s="16"/>
      <c r="F10" s="16" t="s">
        <v>1069</v>
      </c>
      <c r="G10" s="31" t="s">
        <v>177</v>
      </c>
      <c r="H10" s="70"/>
    </row>
    <row r="11" spans="1:23" ht="13" x14ac:dyDescent="0.15">
      <c r="A11" s="15" t="s">
        <v>2632</v>
      </c>
      <c r="B11" s="13" t="s">
        <v>9016</v>
      </c>
      <c r="C11" s="16"/>
      <c r="D11" s="16" t="s">
        <v>469</v>
      </c>
      <c r="E11" s="16"/>
      <c r="F11" s="16" t="s">
        <v>1069</v>
      </c>
      <c r="G11" s="31" t="s">
        <v>177</v>
      </c>
      <c r="H11" s="70"/>
    </row>
    <row r="12" spans="1:23" ht="13" x14ac:dyDescent="0.15">
      <c r="A12" s="15" t="s">
        <v>2598</v>
      </c>
      <c r="B12" s="13" t="s">
        <v>9016</v>
      </c>
      <c r="C12" s="16"/>
      <c r="D12" s="16" t="s">
        <v>469</v>
      </c>
      <c r="E12" s="16"/>
      <c r="F12" s="16" t="s">
        <v>1069</v>
      </c>
      <c r="G12" s="31" t="s">
        <v>177</v>
      </c>
      <c r="H12" s="70"/>
    </row>
    <row r="13" spans="1:23" ht="13" x14ac:dyDescent="0.15">
      <c r="A13" s="15" t="s">
        <v>1547</v>
      </c>
      <c r="B13" s="13" t="s">
        <v>9016</v>
      </c>
      <c r="C13" s="16"/>
      <c r="D13" s="16" t="s">
        <v>469</v>
      </c>
      <c r="E13" s="16"/>
      <c r="F13" s="16" t="s">
        <v>1069</v>
      </c>
      <c r="G13" s="31" t="s">
        <v>177</v>
      </c>
      <c r="H13" s="70"/>
    </row>
    <row r="14" spans="1:23" ht="13" x14ac:dyDescent="0.15">
      <c r="A14" s="15" t="s">
        <v>2650</v>
      </c>
      <c r="B14" s="13" t="s">
        <v>9016</v>
      </c>
      <c r="C14" s="16"/>
      <c r="D14" s="16" t="s">
        <v>469</v>
      </c>
      <c r="E14" s="16"/>
      <c r="F14" s="16" t="s">
        <v>1069</v>
      </c>
      <c r="G14" s="31" t="s">
        <v>177</v>
      </c>
      <c r="H14" s="70"/>
    </row>
    <row r="15" spans="1:23" ht="13" x14ac:dyDescent="0.15">
      <c r="A15" s="15" t="s">
        <v>2562</v>
      </c>
      <c r="B15" s="13" t="s">
        <v>9016</v>
      </c>
      <c r="C15" s="16"/>
      <c r="D15" s="16" t="s">
        <v>469</v>
      </c>
      <c r="E15" s="16"/>
      <c r="F15" s="16" t="s">
        <v>1542</v>
      </c>
      <c r="G15" s="31" t="s">
        <v>177</v>
      </c>
      <c r="H15" s="70"/>
    </row>
    <row r="16" spans="1:23" ht="13" x14ac:dyDescent="0.15">
      <c r="A16" s="15" t="s">
        <v>918</v>
      </c>
      <c r="B16" s="13" t="s">
        <v>9016</v>
      </c>
      <c r="C16" s="16"/>
      <c r="D16" s="16" t="s">
        <v>469</v>
      </c>
      <c r="E16" s="16"/>
      <c r="F16" s="16" t="s">
        <v>1542</v>
      </c>
      <c r="G16" s="31" t="s">
        <v>177</v>
      </c>
      <c r="H16" s="70"/>
    </row>
    <row r="17" spans="1:8" ht="13" x14ac:dyDescent="0.15">
      <c r="A17" s="15" t="s">
        <v>2427</v>
      </c>
      <c r="B17" s="13" t="s">
        <v>9016</v>
      </c>
      <c r="C17" s="16"/>
      <c r="D17" s="16" t="s">
        <v>469</v>
      </c>
      <c r="E17" s="16"/>
      <c r="F17" s="16" t="s">
        <v>1542</v>
      </c>
      <c r="G17" s="31" t="s">
        <v>177</v>
      </c>
      <c r="H17" s="70"/>
    </row>
    <row r="18" spans="1:8" ht="13" x14ac:dyDescent="0.15">
      <c r="A18" s="15" t="s">
        <v>1433</v>
      </c>
      <c r="B18" s="13" t="s">
        <v>9016</v>
      </c>
      <c r="C18" s="16"/>
      <c r="D18" s="16" t="s">
        <v>469</v>
      </c>
      <c r="E18" s="16"/>
      <c r="F18" s="16" t="s">
        <v>1542</v>
      </c>
      <c r="G18" s="31" t="s">
        <v>177</v>
      </c>
      <c r="H18" s="70"/>
    </row>
    <row r="19" spans="1:8" ht="13" x14ac:dyDescent="0.15">
      <c r="A19" s="15" t="s">
        <v>2482</v>
      </c>
      <c r="B19" s="13" t="s">
        <v>9016</v>
      </c>
      <c r="C19" s="16"/>
      <c r="D19" s="16" t="s">
        <v>469</v>
      </c>
      <c r="E19" s="16"/>
      <c r="F19" s="16" t="s">
        <v>1542</v>
      </c>
      <c r="G19" s="31" t="s">
        <v>185</v>
      </c>
      <c r="H19" s="70"/>
    </row>
    <row r="20" spans="1:8" ht="13" x14ac:dyDescent="0.15">
      <c r="A20" s="15" t="s">
        <v>2628</v>
      </c>
      <c r="B20" s="13" t="s">
        <v>9016</v>
      </c>
      <c r="C20" s="16"/>
      <c r="D20" s="16" t="s">
        <v>469</v>
      </c>
      <c r="E20" s="16"/>
      <c r="F20" s="16" t="s">
        <v>721</v>
      </c>
      <c r="G20" s="31" t="s">
        <v>177</v>
      </c>
      <c r="H20" s="70"/>
    </row>
    <row r="21" spans="1:8" ht="13" x14ac:dyDescent="0.15">
      <c r="A21" s="15" t="s">
        <v>2690</v>
      </c>
      <c r="B21" s="13" t="s">
        <v>9016</v>
      </c>
      <c r="C21" s="16"/>
      <c r="D21" s="16" t="s">
        <v>469</v>
      </c>
      <c r="E21" s="16"/>
      <c r="F21" s="16" t="s">
        <v>721</v>
      </c>
      <c r="G21" s="31" t="s">
        <v>177</v>
      </c>
      <c r="H21" s="70"/>
    </row>
    <row r="22" spans="1:8" ht="13" x14ac:dyDescent="0.15">
      <c r="A22" s="15" t="s">
        <v>498</v>
      </c>
      <c r="B22" s="13" t="s">
        <v>9016</v>
      </c>
      <c r="C22" s="16"/>
      <c r="D22" s="16" t="s">
        <v>496</v>
      </c>
      <c r="E22" s="16"/>
      <c r="F22" s="16" t="s">
        <v>496</v>
      </c>
      <c r="G22" s="31" t="s">
        <v>173</v>
      </c>
      <c r="H22" s="70"/>
    </row>
    <row r="23" spans="1:8" ht="13" x14ac:dyDescent="0.15">
      <c r="A23" s="15" t="s">
        <v>2639</v>
      </c>
      <c r="B23" s="13" t="s">
        <v>9016</v>
      </c>
      <c r="C23" s="16"/>
      <c r="D23" s="16" t="s">
        <v>496</v>
      </c>
      <c r="E23" s="16"/>
      <c r="F23" s="16" t="s">
        <v>497</v>
      </c>
      <c r="G23" s="31" t="s">
        <v>177</v>
      </c>
      <c r="H23" s="70"/>
    </row>
  </sheetData>
  <mergeCells count="1">
    <mergeCell ref="O1:W1"/>
  </mergeCells>
  <conditionalFormatting sqref="H2:H23">
    <cfRule type="cellIs" dxfId="88" priority="1" stopIfTrue="1" operator="equal">
      <formula>"-"</formula>
    </cfRule>
    <cfRule type="cellIs" dxfId="87" priority="2" stopIfTrue="1" operator="equal">
      <formula>"x"</formula>
    </cfRule>
  </conditionalFormatting>
  <hyperlinks>
    <hyperlink ref="L1" location="'Expansion set Check List'!A1" display="Home" xr:uid="{00000000-0004-0000-D900-000000000000}"/>
  </hyperlinks>
  <pageMargins left="0.7" right="0.7" top="0.75" bottom="0.75" header="0.3" footer="0.3"/>
  <pageSetup paperSize="0" orientation="portrait" horizontalDpi="0" verticalDpi="0" copies="0" r:id="rId1"/>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0-000000000000}">
  <sheetPr codeName="Sheet188">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2608</v>
      </c>
      <c r="B2" s="13" t="s">
        <v>9016</v>
      </c>
      <c r="C2" s="13"/>
      <c r="D2" s="13" t="s">
        <v>389</v>
      </c>
      <c r="E2" s="13">
        <v>180</v>
      </c>
      <c r="F2" s="16" t="s">
        <v>393</v>
      </c>
      <c r="G2" s="30" t="s">
        <v>189</v>
      </c>
      <c r="H2" s="70"/>
      <c r="M2" s="33">
        <f>SUM(COUNTA(H2:H1000))</f>
        <v>0</v>
      </c>
      <c r="O2" s="102"/>
      <c r="P2" s="102"/>
      <c r="Q2" s="102"/>
      <c r="R2" s="102"/>
      <c r="S2" s="102"/>
      <c r="T2" s="102"/>
      <c r="U2" s="102"/>
      <c r="V2" s="102"/>
      <c r="W2" s="102"/>
    </row>
    <row r="3" spans="1:23" ht="13" x14ac:dyDescent="0.15">
      <c r="A3" s="15" t="s">
        <v>2640</v>
      </c>
      <c r="B3" s="13" t="s">
        <v>9016</v>
      </c>
      <c r="C3" s="16"/>
      <c r="D3" s="13" t="s">
        <v>404</v>
      </c>
      <c r="E3" s="16">
        <v>170</v>
      </c>
      <c r="F3" s="16" t="s">
        <v>393</v>
      </c>
      <c r="G3" s="30" t="s">
        <v>189</v>
      </c>
      <c r="H3" s="70"/>
    </row>
    <row r="4" spans="1:23" ht="13" x14ac:dyDescent="0.15">
      <c r="A4" s="15" t="s">
        <v>2400</v>
      </c>
      <c r="B4" s="13" t="s">
        <v>9016</v>
      </c>
      <c r="C4" s="16"/>
      <c r="D4" s="16" t="s">
        <v>392</v>
      </c>
      <c r="E4" s="16">
        <v>110</v>
      </c>
      <c r="F4" s="16" t="s">
        <v>393</v>
      </c>
      <c r="G4" s="30" t="s">
        <v>189</v>
      </c>
      <c r="H4" s="70"/>
    </row>
    <row r="5" spans="1:23" ht="13" x14ac:dyDescent="0.15">
      <c r="A5" s="15" t="s">
        <v>586</v>
      </c>
      <c r="B5" s="13" t="s">
        <v>9016</v>
      </c>
      <c r="C5" s="16"/>
      <c r="D5" s="16" t="s">
        <v>385</v>
      </c>
      <c r="E5" s="16">
        <v>40</v>
      </c>
      <c r="F5" s="16" t="s">
        <v>393</v>
      </c>
      <c r="G5" s="30" t="s">
        <v>173</v>
      </c>
      <c r="H5" s="70"/>
    </row>
    <row r="6" spans="1:23" ht="13" x14ac:dyDescent="0.15">
      <c r="A6" s="15" t="s">
        <v>564</v>
      </c>
      <c r="B6" s="13" t="s">
        <v>9016</v>
      </c>
      <c r="C6" s="16"/>
      <c r="D6" s="16" t="s">
        <v>385</v>
      </c>
      <c r="E6" s="16">
        <v>70</v>
      </c>
      <c r="F6" s="16" t="s">
        <v>398</v>
      </c>
      <c r="G6" s="31" t="s">
        <v>177</v>
      </c>
      <c r="H6" s="70"/>
    </row>
    <row r="7" spans="1:23" ht="13" x14ac:dyDescent="0.15">
      <c r="A7" s="15" t="s">
        <v>962</v>
      </c>
      <c r="B7" s="13" t="s">
        <v>9016</v>
      </c>
      <c r="C7" s="16"/>
      <c r="D7" s="16" t="s">
        <v>385</v>
      </c>
      <c r="E7" s="16">
        <v>130</v>
      </c>
      <c r="F7" s="16" t="s">
        <v>386</v>
      </c>
      <c r="G7" s="31" t="s">
        <v>181</v>
      </c>
      <c r="H7" s="70"/>
    </row>
    <row r="8" spans="1:23" ht="13" x14ac:dyDescent="0.15">
      <c r="A8" s="15" t="s">
        <v>1547</v>
      </c>
      <c r="B8" s="13" t="s">
        <v>9016</v>
      </c>
      <c r="C8" s="16"/>
      <c r="D8" s="16" t="s">
        <v>469</v>
      </c>
      <c r="E8" s="16"/>
      <c r="F8" s="16" t="s">
        <v>1069</v>
      </c>
      <c r="G8" s="31" t="s">
        <v>177</v>
      </c>
      <c r="H8" s="70"/>
    </row>
    <row r="9" spans="1:23" ht="13" x14ac:dyDescent="0.15">
      <c r="A9" s="15" t="s">
        <v>2307</v>
      </c>
      <c r="B9" s="13" t="s">
        <v>9016</v>
      </c>
      <c r="C9" s="16"/>
      <c r="D9" s="16" t="s">
        <v>469</v>
      </c>
      <c r="E9" s="16"/>
      <c r="F9" s="16" t="s">
        <v>1069</v>
      </c>
      <c r="G9" s="31" t="s">
        <v>177</v>
      </c>
      <c r="H9" s="70"/>
    </row>
    <row r="10" spans="1:23" ht="13" x14ac:dyDescent="0.15">
      <c r="A10" s="15" t="s">
        <v>2598</v>
      </c>
      <c r="B10" s="13" t="s">
        <v>9016</v>
      </c>
      <c r="C10" s="16"/>
      <c r="D10" s="16" t="s">
        <v>469</v>
      </c>
      <c r="E10" s="16"/>
      <c r="F10" s="16" t="s">
        <v>1069</v>
      </c>
      <c r="G10" s="31" t="s">
        <v>177</v>
      </c>
      <c r="H10" s="70"/>
    </row>
    <row r="11" spans="1:23" ht="13" x14ac:dyDescent="0.15">
      <c r="A11" s="15" t="s">
        <v>2650</v>
      </c>
      <c r="B11" s="13" t="s">
        <v>9016</v>
      </c>
      <c r="C11" s="16"/>
      <c r="D11" s="16" t="s">
        <v>469</v>
      </c>
      <c r="E11" s="16"/>
      <c r="F11" s="16" t="s">
        <v>1069</v>
      </c>
      <c r="G11" s="31" t="s">
        <v>177</v>
      </c>
      <c r="H11" s="70"/>
    </row>
    <row r="12" spans="1:23" ht="13" x14ac:dyDescent="0.15">
      <c r="A12" s="15" t="s">
        <v>2600</v>
      </c>
      <c r="B12" s="13" t="s">
        <v>9016</v>
      </c>
      <c r="C12" s="16"/>
      <c r="D12" s="16" t="s">
        <v>469</v>
      </c>
      <c r="E12" s="16"/>
      <c r="F12" s="16" t="s">
        <v>1069</v>
      </c>
      <c r="G12" s="31" t="s">
        <v>177</v>
      </c>
      <c r="H12" s="70"/>
    </row>
    <row r="13" spans="1:23" ht="13" x14ac:dyDescent="0.15">
      <c r="A13" s="15" t="s">
        <v>2664</v>
      </c>
      <c r="B13" s="13" t="s">
        <v>9016</v>
      </c>
      <c r="C13" s="16"/>
      <c r="D13" s="16" t="s">
        <v>469</v>
      </c>
      <c r="E13" s="16"/>
      <c r="F13" s="16" t="s">
        <v>1069</v>
      </c>
      <c r="G13" s="31" t="s">
        <v>177</v>
      </c>
      <c r="H13" s="70"/>
    </row>
    <row r="14" spans="1:23" ht="13" x14ac:dyDescent="0.15">
      <c r="A14" s="15" t="s">
        <v>9008</v>
      </c>
      <c r="B14" s="13" t="s">
        <v>9016</v>
      </c>
      <c r="C14" s="16"/>
      <c r="D14" s="16" t="s">
        <v>469</v>
      </c>
      <c r="E14" s="16"/>
      <c r="F14" s="16" t="s">
        <v>1542</v>
      </c>
      <c r="G14" s="31" t="s">
        <v>177</v>
      </c>
      <c r="H14" s="70"/>
    </row>
    <row r="15" spans="1:23" ht="13" x14ac:dyDescent="0.15">
      <c r="A15" s="15" t="s">
        <v>2427</v>
      </c>
      <c r="B15" s="13" t="s">
        <v>9016</v>
      </c>
      <c r="C15" s="16"/>
      <c r="D15" s="16" t="s">
        <v>469</v>
      </c>
      <c r="E15" s="16"/>
      <c r="F15" s="16" t="s">
        <v>1542</v>
      </c>
      <c r="G15" s="31" t="s">
        <v>177</v>
      </c>
      <c r="H15" s="70"/>
    </row>
    <row r="16" spans="1:23" ht="13" x14ac:dyDescent="0.15">
      <c r="A16" s="15" t="s">
        <v>918</v>
      </c>
      <c r="B16" s="13" t="s">
        <v>9016</v>
      </c>
      <c r="C16" s="16"/>
      <c r="D16" s="16" t="s">
        <v>469</v>
      </c>
      <c r="E16" s="16"/>
      <c r="F16" s="16" t="s">
        <v>1542</v>
      </c>
      <c r="G16" s="31" t="s">
        <v>177</v>
      </c>
      <c r="H16" s="70"/>
    </row>
    <row r="17" spans="1:8" ht="13" x14ac:dyDescent="0.15">
      <c r="A17" s="15" t="s">
        <v>1433</v>
      </c>
      <c r="B17" s="13" t="s">
        <v>9016</v>
      </c>
      <c r="C17" s="16"/>
      <c r="D17" s="16" t="s">
        <v>469</v>
      </c>
      <c r="E17" s="16"/>
      <c r="F17" s="16" t="s">
        <v>1542</v>
      </c>
      <c r="G17" s="31" t="s">
        <v>177</v>
      </c>
      <c r="H17" s="70"/>
    </row>
    <row r="18" spans="1:8" ht="13" x14ac:dyDescent="0.15">
      <c r="A18" s="15" t="s">
        <v>2655</v>
      </c>
      <c r="B18" s="13" t="s">
        <v>9016</v>
      </c>
      <c r="C18" s="16"/>
      <c r="D18" s="16" t="s">
        <v>469</v>
      </c>
      <c r="E18" s="16"/>
      <c r="F18" s="16" t="s">
        <v>1542</v>
      </c>
      <c r="G18" s="31" t="s">
        <v>185</v>
      </c>
      <c r="H18" s="70"/>
    </row>
    <row r="19" spans="1:8" ht="13" x14ac:dyDescent="0.15">
      <c r="A19" s="15" t="s">
        <v>2562</v>
      </c>
      <c r="B19" s="13" t="s">
        <v>9016</v>
      </c>
      <c r="C19" s="16"/>
      <c r="D19" s="16" t="s">
        <v>469</v>
      </c>
      <c r="E19" s="16"/>
      <c r="F19" s="16" t="s">
        <v>1542</v>
      </c>
      <c r="G19" s="31" t="s">
        <v>177</v>
      </c>
      <c r="H19" s="70"/>
    </row>
    <row r="20" spans="1:8" ht="13" x14ac:dyDescent="0.15">
      <c r="A20" s="15" t="s">
        <v>2473</v>
      </c>
      <c r="B20" s="13" t="s">
        <v>9016</v>
      </c>
      <c r="C20" s="16"/>
      <c r="D20" s="16" t="s">
        <v>469</v>
      </c>
      <c r="E20" s="16"/>
      <c r="F20" s="16" t="s">
        <v>1542</v>
      </c>
      <c r="G20" s="31" t="s">
        <v>185</v>
      </c>
      <c r="H20" s="70"/>
    </row>
    <row r="21" spans="1:8" ht="13" x14ac:dyDescent="0.15">
      <c r="A21" s="15" t="s">
        <v>2464</v>
      </c>
      <c r="B21" s="13" t="s">
        <v>9016</v>
      </c>
      <c r="C21" s="16"/>
      <c r="D21" s="16" t="s">
        <v>469</v>
      </c>
      <c r="E21" s="16"/>
      <c r="F21" s="16" t="s">
        <v>721</v>
      </c>
      <c r="G21" s="31" t="s">
        <v>177</v>
      </c>
      <c r="H21" s="70"/>
    </row>
    <row r="22" spans="1:8" ht="13" x14ac:dyDescent="0.15">
      <c r="A22" s="15" t="s">
        <v>501</v>
      </c>
      <c r="B22" s="13" t="s">
        <v>9016</v>
      </c>
      <c r="C22" s="16"/>
      <c r="D22" s="16" t="s">
        <v>496</v>
      </c>
      <c r="E22" s="16"/>
      <c r="F22" s="16" t="s">
        <v>496</v>
      </c>
      <c r="G22" s="31" t="s">
        <v>173</v>
      </c>
      <c r="H22" s="70"/>
    </row>
    <row r="23" spans="1:8" ht="13" x14ac:dyDescent="0.15">
      <c r="A23" s="15" t="s">
        <v>495</v>
      </c>
      <c r="B23" s="13" t="s">
        <v>9016</v>
      </c>
      <c r="C23" s="16"/>
      <c r="D23" s="16" t="s">
        <v>496</v>
      </c>
      <c r="E23" s="16"/>
      <c r="F23" s="16" t="s">
        <v>497</v>
      </c>
      <c r="G23" s="31" t="s">
        <v>177</v>
      </c>
      <c r="H23" s="70"/>
    </row>
  </sheetData>
  <mergeCells count="1">
    <mergeCell ref="O1:W1"/>
  </mergeCells>
  <conditionalFormatting sqref="H2:H23">
    <cfRule type="cellIs" dxfId="86" priority="1" stopIfTrue="1" operator="equal">
      <formula>"-"</formula>
    </cfRule>
    <cfRule type="cellIs" dxfId="85" priority="2" stopIfTrue="1" operator="equal">
      <formula>"x"</formula>
    </cfRule>
  </conditionalFormatting>
  <hyperlinks>
    <hyperlink ref="L1" location="'Expansion set Check List'!A1" display="Home" xr:uid="{00000000-0004-0000-DA00-000000000000}"/>
  </hyperlinks>
  <pageMargins left="0.7" right="0.7" top="0.75" bottom="0.75" header="0.3" footer="0.3"/>
  <pageSetup paperSize="0" orientation="portrait" horizontalDpi="0" verticalDpi="0" copies="0" r:id="rId1"/>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0-000000000000}">
  <sheetPr codeName="Sheet181">
    <tabColor rgb="FF3399FF"/>
  </sheetPr>
  <dimension ref="A1:W24"/>
  <sheetViews>
    <sheetView workbookViewId="0">
      <pane ySplit="1" topLeftCell="A2" activePane="bottomLeft" state="frozen"/>
      <selection pane="bottomLeft"/>
    </sheetView>
  </sheetViews>
  <sheetFormatPr baseColWidth="10" defaultColWidth="0" defaultRowHeight="13.25" customHeight="1" x14ac:dyDescent="0.15"/>
  <cols>
    <col min="1" max="1" width="22.33203125" customWidth="1"/>
    <col min="2" max="2" width="9.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388</v>
      </c>
      <c r="B2" s="13" t="s">
        <v>9016</v>
      </c>
      <c r="C2" s="13"/>
      <c r="D2" s="13" t="s">
        <v>389</v>
      </c>
      <c r="E2" s="13">
        <v>140</v>
      </c>
      <c r="F2" s="16" t="s">
        <v>386</v>
      </c>
      <c r="G2" s="30" t="s">
        <v>8969</v>
      </c>
      <c r="H2" s="70"/>
      <c r="M2" s="33">
        <f>SUM(COUNTA(H2:H1000))</f>
        <v>0</v>
      </c>
      <c r="O2" s="102"/>
      <c r="P2" s="102"/>
      <c r="Q2" s="102"/>
      <c r="R2" s="102"/>
      <c r="S2" s="102"/>
      <c r="T2" s="102"/>
      <c r="U2" s="102"/>
      <c r="V2" s="102"/>
      <c r="W2" s="102"/>
    </row>
    <row r="3" spans="1:23" ht="13" x14ac:dyDescent="0.15">
      <c r="A3" s="15" t="s">
        <v>2444</v>
      </c>
      <c r="B3" s="13" t="s">
        <v>9016</v>
      </c>
      <c r="C3" s="16"/>
      <c r="D3" s="13" t="s">
        <v>389</v>
      </c>
      <c r="E3" s="16">
        <v>170</v>
      </c>
      <c r="F3" s="16" t="s">
        <v>393</v>
      </c>
      <c r="G3" s="30" t="s">
        <v>189</v>
      </c>
      <c r="H3" s="70"/>
    </row>
    <row r="4" spans="1:23" ht="13" x14ac:dyDescent="0.15">
      <c r="A4" s="15" t="s">
        <v>2476</v>
      </c>
      <c r="B4" s="13" t="s">
        <v>9016</v>
      </c>
      <c r="C4" s="16"/>
      <c r="D4" s="16" t="s">
        <v>847</v>
      </c>
      <c r="E4" s="16">
        <v>90</v>
      </c>
      <c r="F4" s="16" t="s">
        <v>393</v>
      </c>
      <c r="G4" s="30" t="s">
        <v>189</v>
      </c>
      <c r="H4" s="70"/>
    </row>
    <row r="5" spans="1:23" ht="13" x14ac:dyDescent="0.15">
      <c r="A5" s="15" t="s">
        <v>2400</v>
      </c>
      <c r="B5" s="13" t="s">
        <v>9016</v>
      </c>
      <c r="C5" s="16"/>
      <c r="D5" s="16" t="s">
        <v>392</v>
      </c>
      <c r="E5" s="16">
        <v>110</v>
      </c>
      <c r="F5" s="16" t="s">
        <v>393</v>
      </c>
      <c r="G5" s="30" t="s">
        <v>189</v>
      </c>
      <c r="H5" s="70"/>
    </row>
    <row r="6" spans="1:23" ht="13" x14ac:dyDescent="0.15">
      <c r="A6" s="15" t="s">
        <v>538</v>
      </c>
      <c r="B6" s="13" t="s">
        <v>9016</v>
      </c>
      <c r="C6" s="16"/>
      <c r="D6" s="16" t="s">
        <v>407</v>
      </c>
      <c r="E6" s="16">
        <v>30</v>
      </c>
      <c r="F6" s="16" t="s">
        <v>393</v>
      </c>
      <c r="G6" s="31" t="s">
        <v>177</v>
      </c>
      <c r="H6" s="70"/>
    </row>
    <row r="7" spans="1:23" ht="13" x14ac:dyDescent="0.15">
      <c r="A7" s="15" t="s">
        <v>551</v>
      </c>
      <c r="B7" s="13" t="s">
        <v>9016</v>
      </c>
      <c r="C7" s="16"/>
      <c r="D7" s="16" t="s">
        <v>389</v>
      </c>
      <c r="E7" s="16">
        <v>120</v>
      </c>
      <c r="F7" s="16" t="s">
        <v>393</v>
      </c>
      <c r="G7" s="31" t="s">
        <v>181</v>
      </c>
      <c r="H7" s="70"/>
    </row>
    <row r="8" spans="1:23" ht="13" x14ac:dyDescent="0.15">
      <c r="A8" s="15" t="s">
        <v>2404</v>
      </c>
      <c r="B8" s="13" t="s">
        <v>9016</v>
      </c>
      <c r="C8" s="16"/>
      <c r="D8" s="16" t="s">
        <v>9018</v>
      </c>
      <c r="E8" s="16">
        <v>170</v>
      </c>
      <c r="F8" s="16" t="s">
        <v>393</v>
      </c>
      <c r="G8" s="30" t="s">
        <v>189</v>
      </c>
      <c r="H8" s="70"/>
    </row>
    <row r="9" spans="1:23" ht="13" x14ac:dyDescent="0.15">
      <c r="A9" s="15" t="s">
        <v>2668</v>
      </c>
      <c r="B9" s="13" t="s">
        <v>9016</v>
      </c>
      <c r="C9" s="16"/>
      <c r="D9" s="16" t="s">
        <v>389</v>
      </c>
      <c r="E9" s="16">
        <v>250</v>
      </c>
      <c r="F9" s="16" t="s">
        <v>393</v>
      </c>
      <c r="G9" s="30" t="s">
        <v>189</v>
      </c>
      <c r="H9" s="70"/>
    </row>
    <row r="10" spans="1:23" ht="13" x14ac:dyDescent="0.15">
      <c r="A10" s="15" t="s">
        <v>2678</v>
      </c>
      <c r="B10" s="13" t="s">
        <v>9016</v>
      </c>
      <c r="C10" s="16"/>
      <c r="D10" s="16" t="s">
        <v>469</v>
      </c>
      <c r="E10" s="16"/>
      <c r="F10" s="16" t="s">
        <v>1069</v>
      </c>
      <c r="G10" s="31" t="s">
        <v>177</v>
      </c>
      <c r="H10" s="70"/>
    </row>
    <row r="11" spans="1:23" ht="13" x14ac:dyDescent="0.15">
      <c r="A11" s="15" t="s">
        <v>2307</v>
      </c>
      <c r="B11" s="13" t="s">
        <v>9016</v>
      </c>
      <c r="C11" s="16"/>
      <c r="D11" s="16" t="s">
        <v>469</v>
      </c>
      <c r="E11" s="16"/>
      <c r="F11" s="16" t="s">
        <v>1069</v>
      </c>
      <c r="G11" s="31" t="s">
        <v>177</v>
      </c>
      <c r="H11" s="70"/>
    </row>
    <row r="12" spans="1:23" ht="13" x14ac:dyDescent="0.15">
      <c r="A12" s="15" t="s">
        <v>2598</v>
      </c>
      <c r="B12" s="13" t="s">
        <v>9016</v>
      </c>
      <c r="C12" s="16"/>
      <c r="D12" s="16" t="s">
        <v>469</v>
      </c>
      <c r="E12" s="16"/>
      <c r="F12" s="16" t="s">
        <v>1069</v>
      </c>
      <c r="G12" s="31" t="s">
        <v>177</v>
      </c>
      <c r="H12" s="70"/>
    </row>
    <row r="13" spans="1:23" ht="13" x14ac:dyDescent="0.15">
      <c r="A13" s="15" t="s">
        <v>1547</v>
      </c>
      <c r="B13" s="13" t="s">
        <v>9016</v>
      </c>
      <c r="C13" s="16"/>
      <c r="D13" s="16" t="s">
        <v>469</v>
      </c>
      <c r="E13" s="16"/>
      <c r="F13" s="16" t="s">
        <v>1069</v>
      </c>
      <c r="G13" s="31" t="s">
        <v>177</v>
      </c>
      <c r="H13" s="70"/>
    </row>
    <row r="14" spans="1:23" ht="13" x14ac:dyDescent="0.15">
      <c r="A14" s="15" t="s">
        <v>2676</v>
      </c>
      <c r="B14" s="13" t="s">
        <v>9016</v>
      </c>
      <c r="C14" s="16"/>
      <c r="D14" s="16" t="s">
        <v>469</v>
      </c>
      <c r="E14" s="16"/>
      <c r="F14" s="16" t="s">
        <v>1542</v>
      </c>
      <c r="G14" s="31" t="s">
        <v>177</v>
      </c>
      <c r="H14" s="70"/>
    </row>
    <row r="15" spans="1:23" ht="13" x14ac:dyDescent="0.15">
      <c r="A15" s="15" t="s">
        <v>2651</v>
      </c>
      <c r="B15" s="13" t="s">
        <v>9016</v>
      </c>
      <c r="C15" s="16"/>
      <c r="D15" s="16" t="s">
        <v>469</v>
      </c>
      <c r="E15" s="16"/>
      <c r="F15" s="16" t="s">
        <v>1542</v>
      </c>
      <c r="G15" s="31" t="s">
        <v>177</v>
      </c>
      <c r="H15" s="70"/>
    </row>
    <row r="16" spans="1:23" ht="13" x14ac:dyDescent="0.15">
      <c r="A16" s="15" t="s">
        <v>2471</v>
      </c>
      <c r="B16" s="13" t="s">
        <v>9016</v>
      </c>
      <c r="C16" s="16"/>
      <c r="D16" s="16" t="s">
        <v>469</v>
      </c>
      <c r="E16" s="16"/>
      <c r="F16" s="16" t="s">
        <v>1542</v>
      </c>
      <c r="G16" s="31" t="s">
        <v>177</v>
      </c>
      <c r="H16" s="70"/>
    </row>
    <row r="17" spans="1:8" ht="13" x14ac:dyDescent="0.15">
      <c r="A17" s="15" t="s">
        <v>2724</v>
      </c>
      <c r="B17" s="13" t="s">
        <v>9016</v>
      </c>
      <c r="C17" s="16"/>
      <c r="D17" s="16" t="s">
        <v>469</v>
      </c>
      <c r="E17" s="16"/>
      <c r="F17" s="16" t="s">
        <v>1542</v>
      </c>
      <c r="G17" s="31" t="s">
        <v>177</v>
      </c>
      <c r="H17" s="70"/>
    </row>
    <row r="18" spans="1:8" ht="13" x14ac:dyDescent="0.15">
      <c r="A18" s="15" t="s">
        <v>2427</v>
      </c>
      <c r="B18" s="13" t="s">
        <v>9016</v>
      </c>
      <c r="C18" s="16"/>
      <c r="D18" s="16" t="s">
        <v>469</v>
      </c>
      <c r="E18" s="16"/>
      <c r="F18" s="16" t="s">
        <v>1542</v>
      </c>
      <c r="G18" s="31" t="s">
        <v>177</v>
      </c>
      <c r="H18" s="70"/>
    </row>
    <row r="19" spans="1:8" ht="13" x14ac:dyDescent="0.15">
      <c r="A19" s="15" t="s">
        <v>1433</v>
      </c>
      <c r="B19" s="13" t="s">
        <v>9016</v>
      </c>
      <c r="C19" s="16"/>
      <c r="D19" s="16" t="s">
        <v>469</v>
      </c>
      <c r="E19" s="16"/>
      <c r="F19" s="16" t="s">
        <v>1542</v>
      </c>
      <c r="G19" s="31" t="s">
        <v>177</v>
      </c>
      <c r="H19" s="70"/>
    </row>
    <row r="20" spans="1:8" ht="13" x14ac:dyDescent="0.15">
      <c r="A20" s="15" t="s">
        <v>2470</v>
      </c>
      <c r="B20" s="13" t="s">
        <v>9016</v>
      </c>
      <c r="C20" s="16"/>
      <c r="D20" s="16" t="s">
        <v>469</v>
      </c>
      <c r="E20" s="16"/>
      <c r="F20" s="16" t="s">
        <v>1542</v>
      </c>
      <c r="G20" s="31" t="s">
        <v>177</v>
      </c>
      <c r="H20" s="70"/>
    </row>
    <row r="21" spans="1:8" ht="13" x14ac:dyDescent="0.15">
      <c r="A21" s="15" t="s">
        <v>2562</v>
      </c>
      <c r="B21" s="13" t="s">
        <v>9016</v>
      </c>
      <c r="C21" s="16"/>
      <c r="D21" s="16" t="s">
        <v>469</v>
      </c>
      <c r="E21" s="16"/>
      <c r="F21" s="16" t="s">
        <v>1542</v>
      </c>
      <c r="G21" s="31" t="s">
        <v>177</v>
      </c>
      <c r="H21" s="70"/>
    </row>
    <row r="22" spans="1:8" ht="13" x14ac:dyDescent="0.15">
      <c r="A22" s="15" t="s">
        <v>470</v>
      </c>
      <c r="B22" s="13" t="s">
        <v>9016</v>
      </c>
      <c r="C22" s="16"/>
      <c r="D22" s="16" t="s">
        <v>469</v>
      </c>
      <c r="E22" s="16"/>
      <c r="F22" s="16" t="s">
        <v>1542</v>
      </c>
      <c r="G22" s="31" t="s">
        <v>185</v>
      </c>
      <c r="H22" s="70"/>
    </row>
    <row r="23" spans="1:8" ht="13" x14ac:dyDescent="0.15">
      <c r="A23" s="15" t="s">
        <v>2687</v>
      </c>
      <c r="B23" s="13" t="s">
        <v>9016</v>
      </c>
      <c r="C23" s="16"/>
      <c r="D23" s="16" t="s">
        <v>469</v>
      </c>
      <c r="E23" s="16"/>
      <c r="F23" s="16" t="s">
        <v>721</v>
      </c>
      <c r="G23" s="31" t="s">
        <v>177</v>
      </c>
      <c r="H23" s="70"/>
    </row>
    <row r="24" spans="1:8" ht="13" x14ac:dyDescent="0.15">
      <c r="A24" s="15" t="s">
        <v>503</v>
      </c>
      <c r="B24" s="13" t="s">
        <v>9016</v>
      </c>
      <c r="C24" s="16"/>
      <c r="D24" s="16" t="s">
        <v>496</v>
      </c>
      <c r="E24" s="16"/>
      <c r="F24" s="16" t="s">
        <v>496</v>
      </c>
      <c r="G24" s="30" t="s">
        <v>173</v>
      </c>
      <c r="H24" s="70"/>
    </row>
  </sheetData>
  <mergeCells count="1">
    <mergeCell ref="O1:W1"/>
  </mergeCells>
  <conditionalFormatting sqref="H2:H24">
    <cfRule type="cellIs" dxfId="84" priority="1" stopIfTrue="1" operator="equal">
      <formula>"-"</formula>
    </cfRule>
    <cfRule type="cellIs" dxfId="83" priority="2" stopIfTrue="1" operator="equal">
      <formula>"x"</formula>
    </cfRule>
  </conditionalFormatting>
  <hyperlinks>
    <hyperlink ref="L1" location="'Expansion set Check List'!A1" display="Home" xr:uid="{00000000-0004-0000-DB00-000000000000}"/>
  </hyperlinks>
  <pageMargins left="0.7" right="0.7" top="0.75" bottom="0.75" header="0.3" footer="0.3"/>
  <pageSetup paperSize="0" orientation="portrait" horizontalDpi="0" verticalDpi="0" copies="0" r:id="rId1"/>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0-000000000000}">
  <sheetPr codeName="Sheet199">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1.8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2857</v>
      </c>
      <c r="B2" s="13" t="s">
        <v>9019</v>
      </c>
      <c r="C2" s="13"/>
      <c r="D2" s="13" t="s">
        <v>407</v>
      </c>
      <c r="E2" s="13">
        <v>140</v>
      </c>
      <c r="F2" s="16" t="s">
        <v>2752</v>
      </c>
      <c r="G2" s="31" t="s">
        <v>225</v>
      </c>
      <c r="H2" s="70"/>
      <c r="M2" s="33">
        <f>SUM(COUNTA(H2:H1000))</f>
        <v>0</v>
      </c>
      <c r="O2" s="102"/>
      <c r="P2" s="102"/>
      <c r="Q2" s="102"/>
      <c r="R2" s="102"/>
      <c r="S2" s="102"/>
      <c r="T2" s="102"/>
      <c r="U2" s="102"/>
      <c r="V2" s="102"/>
      <c r="W2" s="102"/>
    </row>
    <row r="3" spans="1:23" ht="13" x14ac:dyDescent="0.15">
      <c r="A3" s="15" t="s">
        <v>1952</v>
      </c>
      <c r="B3" s="13" t="s">
        <v>9019</v>
      </c>
      <c r="C3" s="16"/>
      <c r="D3" s="13" t="s">
        <v>407</v>
      </c>
      <c r="E3" s="16">
        <v>110</v>
      </c>
      <c r="F3" s="16" t="s">
        <v>398</v>
      </c>
      <c r="G3" s="31" t="s">
        <v>181</v>
      </c>
      <c r="H3" s="70"/>
    </row>
    <row r="4" spans="1:23" ht="13" x14ac:dyDescent="0.15">
      <c r="A4" s="15" t="s">
        <v>939</v>
      </c>
      <c r="B4" s="13" t="s">
        <v>9019</v>
      </c>
      <c r="C4" s="16"/>
      <c r="D4" s="13" t="s">
        <v>407</v>
      </c>
      <c r="E4" s="16">
        <v>70</v>
      </c>
      <c r="F4" s="16" t="s">
        <v>393</v>
      </c>
      <c r="G4" s="30" t="s">
        <v>173</v>
      </c>
      <c r="H4" s="70"/>
    </row>
    <row r="5" spans="1:23" ht="13" x14ac:dyDescent="0.15">
      <c r="A5" s="15" t="s">
        <v>1818</v>
      </c>
      <c r="B5" s="13" t="s">
        <v>9019</v>
      </c>
      <c r="C5" s="16"/>
      <c r="D5" s="13" t="s">
        <v>407</v>
      </c>
      <c r="E5" s="16">
        <v>90</v>
      </c>
      <c r="F5" s="16" t="s">
        <v>398</v>
      </c>
      <c r="G5" s="30" t="s">
        <v>177</v>
      </c>
      <c r="H5" s="70"/>
    </row>
    <row r="6" spans="1:23" ht="13" x14ac:dyDescent="0.15">
      <c r="A6" s="15" t="s">
        <v>1838</v>
      </c>
      <c r="B6" s="13" t="s">
        <v>9019</v>
      </c>
      <c r="C6" s="16"/>
      <c r="D6" s="13" t="s">
        <v>407</v>
      </c>
      <c r="E6" s="16">
        <v>40</v>
      </c>
      <c r="F6" s="16" t="s">
        <v>393</v>
      </c>
      <c r="G6" s="30" t="s">
        <v>173</v>
      </c>
      <c r="H6" s="70"/>
    </row>
    <row r="7" spans="1:23" ht="13" x14ac:dyDescent="0.15">
      <c r="A7" s="15" t="s">
        <v>2400</v>
      </c>
      <c r="B7" s="13" t="s">
        <v>9019</v>
      </c>
      <c r="C7" s="16"/>
      <c r="D7" s="13" t="s">
        <v>392</v>
      </c>
      <c r="E7" s="16">
        <v>110</v>
      </c>
      <c r="F7" s="16" t="s">
        <v>393</v>
      </c>
      <c r="G7" s="30" t="s">
        <v>189</v>
      </c>
      <c r="H7" s="70"/>
    </row>
    <row r="8" spans="1:23" ht="13" x14ac:dyDescent="0.15">
      <c r="A8" s="15" t="s">
        <v>861</v>
      </c>
      <c r="B8" s="13" t="s">
        <v>9019</v>
      </c>
      <c r="C8" s="16"/>
      <c r="D8" s="13" t="s">
        <v>407</v>
      </c>
      <c r="E8" s="16">
        <v>70</v>
      </c>
      <c r="F8" s="16" t="s">
        <v>398</v>
      </c>
      <c r="G8" s="30" t="s">
        <v>173</v>
      </c>
      <c r="H8" s="70"/>
    </row>
    <row r="9" spans="1:23" ht="13" x14ac:dyDescent="0.15">
      <c r="A9" s="15" t="s">
        <v>894</v>
      </c>
      <c r="B9" s="13" t="s">
        <v>9019</v>
      </c>
      <c r="C9" s="16"/>
      <c r="D9" s="13" t="s">
        <v>407</v>
      </c>
      <c r="E9" s="16">
        <v>50</v>
      </c>
      <c r="F9" s="16" t="s">
        <v>393</v>
      </c>
      <c r="G9" s="30" t="s">
        <v>177</v>
      </c>
      <c r="H9" s="70"/>
    </row>
    <row r="10" spans="1:23" ht="13" x14ac:dyDescent="0.15">
      <c r="A10" s="15" t="s">
        <v>2650</v>
      </c>
      <c r="B10" s="13" t="s">
        <v>9019</v>
      </c>
      <c r="C10" s="16"/>
      <c r="D10" s="13" t="s">
        <v>469</v>
      </c>
      <c r="E10" s="16"/>
      <c r="F10" s="16" t="s">
        <v>1069</v>
      </c>
      <c r="G10" s="30" t="s">
        <v>177</v>
      </c>
      <c r="H10" s="70"/>
    </row>
    <row r="11" spans="1:23" ht="13" x14ac:dyDescent="0.15">
      <c r="A11" s="15" t="s">
        <v>2651</v>
      </c>
      <c r="B11" s="13" t="s">
        <v>9019</v>
      </c>
      <c r="C11" s="16"/>
      <c r="D11" s="13" t="s">
        <v>469</v>
      </c>
      <c r="E11" s="16"/>
      <c r="F11" s="16" t="s">
        <v>1542</v>
      </c>
      <c r="G11" s="30" t="s">
        <v>177</v>
      </c>
      <c r="H11" s="70"/>
    </row>
    <row r="12" spans="1:23" ht="13" x14ac:dyDescent="0.15">
      <c r="A12" s="15" t="s">
        <v>2789</v>
      </c>
      <c r="B12" s="13" t="s">
        <v>9019</v>
      </c>
      <c r="C12" s="16"/>
      <c r="D12" s="13" t="s">
        <v>469</v>
      </c>
      <c r="E12" s="16"/>
      <c r="F12" s="16" t="s">
        <v>1542</v>
      </c>
      <c r="G12" s="30" t="s">
        <v>177</v>
      </c>
      <c r="H12" s="70"/>
    </row>
    <row r="13" spans="1:23" ht="13" x14ac:dyDescent="0.15">
      <c r="A13" s="15" t="s">
        <v>2743</v>
      </c>
      <c r="B13" s="13" t="s">
        <v>9019</v>
      </c>
      <c r="C13" s="16"/>
      <c r="D13" s="13" t="s">
        <v>469</v>
      </c>
      <c r="E13" s="16"/>
      <c r="F13" s="16" t="s">
        <v>721</v>
      </c>
      <c r="G13" s="30" t="s">
        <v>177</v>
      </c>
      <c r="H13" s="70"/>
    </row>
    <row r="14" spans="1:23" ht="13" x14ac:dyDescent="0.15">
      <c r="A14" s="15" t="s">
        <v>2184</v>
      </c>
      <c r="B14" s="13" t="s">
        <v>9019</v>
      </c>
      <c r="C14" s="16"/>
      <c r="D14" s="13" t="s">
        <v>469</v>
      </c>
      <c r="E14" s="16"/>
      <c r="F14" s="16" t="s">
        <v>1069</v>
      </c>
      <c r="G14" s="30" t="s">
        <v>177</v>
      </c>
      <c r="H14" s="70"/>
    </row>
    <row r="15" spans="1:23" ht="13" x14ac:dyDescent="0.15">
      <c r="A15" s="15" t="s">
        <v>2409</v>
      </c>
      <c r="B15" s="13" t="s">
        <v>9019</v>
      </c>
      <c r="C15" s="16"/>
      <c r="D15" s="13" t="s">
        <v>469</v>
      </c>
      <c r="E15" s="16"/>
      <c r="F15" s="16" t="s">
        <v>1542</v>
      </c>
      <c r="G15" s="30" t="s">
        <v>177</v>
      </c>
      <c r="H15" s="70"/>
    </row>
    <row r="16" spans="1:23" ht="13" x14ac:dyDescent="0.15">
      <c r="A16" s="15" t="s">
        <v>2598</v>
      </c>
      <c r="B16" s="13" t="s">
        <v>9019</v>
      </c>
      <c r="C16" s="16"/>
      <c r="D16" s="13" t="s">
        <v>469</v>
      </c>
      <c r="E16" s="16"/>
      <c r="F16" s="16" t="s">
        <v>1069</v>
      </c>
      <c r="G16" s="30" t="s">
        <v>177</v>
      </c>
      <c r="H16" s="70"/>
    </row>
    <row r="17" spans="1:8" ht="13" x14ac:dyDescent="0.15">
      <c r="A17" s="15" t="s">
        <v>1547</v>
      </c>
      <c r="B17" s="13" t="s">
        <v>9019</v>
      </c>
      <c r="C17" s="16"/>
      <c r="D17" s="13" t="s">
        <v>469</v>
      </c>
      <c r="E17" s="16"/>
      <c r="F17" s="16" t="s">
        <v>1069</v>
      </c>
      <c r="G17" s="30" t="s">
        <v>177</v>
      </c>
      <c r="H17" s="70"/>
    </row>
    <row r="18" spans="1:8" ht="13" x14ac:dyDescent="0.15">
      <c r="A18" s="15" t="s">
        <v>2563</v>
      </c>
      <c r="B18" s="13" t="s">
        <v>9019</v>
      </c>
      <c r="C18" s="16"/>
      <c r="D18" s="13" t="s">
        <v>469</v>
      </c>
      <c r="E18" s="16"/>
      <c r="F18" s="16" t="s">
        <v>1069</v>
      </c>
      <c r="G18" s="30" t="s">
        <v>177</v>
      </c>
      <c r="H18" s="70"/>
    </row>
    <row r="19" spans="1:8" ht="13" x14ac:dyDescent="0.15">
      <c r="A19" s="15" t="s">
        <v>2810</v>
      </c>
      <c r="B19" s="13" t="s">
        <v>9019</v>
      </c>
      <c r="C19" s="16"/>
      <c r="D19" s="13" t="s">
        <v>469</v>
      </c>
      <c r="E19" s="16"/>
      <c r="F19" s="16" t="s">
        <v>1542</v>
      </c>
      <c r="G19" s="30" t="s">
        <v>177</v>
      </c>
      <c r="H19" s="70"/>
    </row>
    <row r="20" spans="1:8" ht="13" x14ac:dyDescent="0.15">
      <c r="A20" s="15" t="s">
        <v>2884</v>
      </c>
      <c r="B20" s="13" t="s">
        <v>9019</v>
      </c>
      <c r="C20" s="16"/>
      <c r="D20" s="13" t="s">
        <v>469</v>
      </c>
      <c r="E20" s="16"/>
      <c r="F20" s="16" t="s">
        <v>1542</v>
      </c>
      <c r="G20" s="30" t="s">
        <v>177</v>
      </c>
      <c r="H20" s="70"/>
    </row>
    <row r="21" spans="1:8" ht="13" x14ac:dyDescent="0.15">
      <c r="A21" s="15" t="s">
        <v>2427</v>
      </c>
      <c r="B21" s="13" t="s">
        <v>9019</v>
      </c>
      <c r="C21" s="16"/>
      <c r="D21" s="13" t="s">
        <v>469</v>
      </c>
      <c r="E21" s="16"/>
      <c r="F21" s="16" t="s">
        <v>1542</v>
      </c>
      <c r="G21" s="30" t="s">
        <v>177</v>
      </c>
      <c r="H21" s="70"/>
    </row>
    <row r="22" spans="1:8" ht="13" x14ac:dyDescent="0.15">
      <c r="A22" s="15" t="s">
        <v>1433</v>
      </c>
      <c r="B22" s="13" t="s">
        <v>9019</v>
      </c>
      <c r="C22" s="16"/>
      <c r="D22" s="13" t="s">
        <v>469</v>
      </c>
      <c r="E22" s="16"/>
      <c r="F22" s="16" t="s">
        <v>1542</v>
      </c>
      <c r="G22" s="30" t="s">
        <v>177</v>
      </c>
      <c r="H22" s="70"/>
    </row>
    <row r="23" spans="1:8" ht="13" x14ac:dyDescent="0.15">
      <c r="A23" s="15" t="s">
        <v>495</v>
      </c>
      <c r="B23" s="13" t="s">
        <v>9019</v>
      </c>
      <c r="C23" s="16"/>
      <c r="D23" s="13" t="s">
        <v>496</v>
      </c>
      <c r="E23" s="16"/>
      <c r="F23" s="16" t="s">
        <v>497</v>
      </c>
      <c r="G23" s="30" t="s">
        <v>177</v>
      </c>
      <c r="H23" s="70"/>
    </row>
  </sheetData>
  <mergeCells count="1">
    <mergeCell ref="O1:W1"/>
  </mergeCells>
  <conditionalFormatting sqref="H2:H23">
    <cfRule type="cellIs" dxfId="82" priority="1" stopIfTrue="1" operator="equal">
      <formula>"-"</formula>
    </cfRule>
    <cfRule type="cellIs" dxfId="81" priority="2" stopIfTrue="1" operator="equal">
      <formula>"x"</formula>
    </cfRule>
  </conditionalFormatting>
  <hyperlinks>
    <hyperlink ref="L1" location="'Expansion set Check List'!A1" display="Home" xr:uid="{00000000-0004-0000-DC00-000000000000}"/>
  </hyperlinks>
  <pageMargins left="0.7" right="0.7" top="0.75" bottom="0.75" header="0.3" footer="0.3"/>
  <pageSetup paperSize="0" orientation="portrait" horizontalDpi="0" verticalDpi="0" copies="0" r:id="rId1"/>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200">
    <tabColor rgb="FF3399FF"/>
  </sheetPr>
  <dimension ref="A1:W27"/>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2841</v>
      </c>
      <c r="B2" s="13" t="s">
        <v>9019</v>
      </c>
      <c r="C2" s="13"/>
      <c r="D2" s="13" t="s">
        <v>392</v>
      </c>
      <c r="E2" s="13">
        <v>220</v>
      </c>
      <c r="F2" s="16" t="s">
        <v>2515</v>
      </c>
      <c r="G2" s="31" t="s">
        <v>189</v>
      </c>
      <c r="H2" s="70"/>
      <c r="M2" s="33">
        <f>SUM(COUNTA(H2:H1000))</f>
        <v>0</v>
      </c>
      <c r="O2" s="102"/>
      <c r="P2" s="102"/>
      <c r="Q2" s="102"/>
      <c r="R2" s="102"/>
      <c r="S2" s="102"/>
      <c r="T2" s="102"/>
      <c r="U2" s="102"/>
      <c r="V2" s="102"/>
      <c r="W2" s="102"/>
    </row>
    <row r="3" spans="1:23" ht="13" x14ac:dyDescent="0.15">
      <c r="A3" s="15" t="s">
        <v>2840</v>
      </c>
      <c r="B3" s="13" t="s">
        <v>9019</v>
      </c>
      <c r="C3" s="16"/>
      <c r="D3" s="13" t="s">
        <v>392</v>
      </c>
      <c r="E3" s="16">
        <v>180</v>
      </c>
      <c r="F3" s="16" t="s">
        <v>393</v>
      </c>
      <c r="G3" s="31" t="s">
        <v>189</v>
      </c>
      <c r="H3" s="70"/>
    </row>
    <row r="4" spans="1:23" ht="13" x14ac:dyDescent="0.15">
      <c r="A4" s="15" t="s">
        <v>2400</v>
      </c>
      <c r="B4" s="13" t="s">
        <v>9019</v>
      </c>
      <c r="C4" s="16"/>
      <c r="D4" s="13" t="s">
        <v>392</v>
      </c>
      <c r="E4" s="16">
        <v>110</v>
      </c>
      <c r="F4" s="16" t="s">
        <v>393</v>
      </c>
      <c r="G4" s="31" t="s">
        <v>189</v>
      </c>
      <c r="H4" s="70"/>
    </row>
    <row r="5" spans="1:23" ht="13" x14ac:dyDescent="0.15">
      <c r="A5" s="15" t="s">
        <v>2733</v>
      </c>
      <c r="B5" s="13" t="s">
        <v>9019</v>
      </c>
      <c r="C5" s="16"/>
      <c r="D5" s="16" t="s">
        <v>385</v>
      </c>
      <c r="E5" s="16">
        <v>170</v>
      </c>
      <c r="F5" s="16" t="s">
        <v>393</v>
      </c>
      <c r="G5" s="31" t="s">
        <v>189</v>
      </c>
      <c r="H5" s="70"/>
    </row>
    <row r="6" spans="1:23" ht="13" x14ac:dyDescent="0.15">
      <c r="A6" s="15" t="s">
        <v>2873</v>
      </c>
      <c r="B6" s="13" t="s">
        <v>9019</v>
      </c>
      <c r="C6" s="16"/>
      <c r="D6" s="13" t="s">
        <v>847</v>
      </c>
      <c r="E6" s="16">
        <v>160</v>
      </c>
      <c r="F6" s="16" t="s">
        <v>393</v>
      </c>
      <c r="G6" s="31" t="s">
        <v>189</v>
      </c>
      <c r="H6" s="70"/>
    </row>
    <row r="7" spans="1:23" ht="13" x14ac:dyDescent="0.15">
      <c r="A7" s="15" t="s">
        <v>2330</v>
      </c>
      <c r="B7" s="13" t="s">
        <v>9019</v>
      </c>
      <c r="C7" s="16"/>
      <c r="D7" s="13" t="s">
        <v>847</v>
      </c>
      <c r="E7" s="16">
        <v>120</v>
      </c>
      <c r="F7" s="16" t="s">
        <v>393</v>
      </c>
      <c r="G7" s="30" t="s">
        <v>181</v>
      </c>
      <c r="H7" s="70"/>
    </row>
    <row r="8" spans="1:23" ht="13" x14ac:dyDescent="0.15">
      <c r="A8" s="15" t="s">
        <v>1276</v>
      </c>
      <c r="B8" s="13" t="s">
        <v>9019</v>
      </c>
      <c r="C8" s="16"/>
      <c r="D8" s="13" t="s">
        <v>858</v>
      </c>
      <c r="E8" s="16">
        <v>100</v>
      </c>
      <c r="F8" s="16" t="s">
        <v>393</v>
      </c>
      <c r="G8" s="30" t="s">
        <v>185</v>
      </c>
      <c r="H8" s="70"/>
    </row>
    <row r="9" spans="1:23" ht="13" x14ac:dyDescent="0.15">
      <c r="A9" s="15" t="s">
        <v>2563</v>
      </c>
      <c r="B9" s="13" t="s">
        <v>9019</v>
      </c>
      <c r="C9" s="16"/>
      <c r="D9" s="13" t="s">
        <v>469</v>
      </c>
      <c r="E9" s="16"/>
      <c r="F9" s="16" t="s">
        <v>1069</v>
      </c>
      <c r="G9" s="30" t="s">
        <v>177</v>
      </c>
      <c r="H9" s="70"/>
    </row>
    <row r="10" spans="1:23" ht="13" x14ac:dyDescent="0.15">
      <c r="A10" s="15" t="s">
        <v>1547</v>
      </c>
      <c r="B10" s="13" t="s">
        <v>9019</v>
      </c>
      <c r="C10" s="16"/>
      <c r="D10" s="13" t="s">
        <v>469</v>
      </c>
      <c r="E10" s="16"/>
      <c r="F10" s="16" t="s">
        <v>1069</v>
      </c>
      <c r="G10" s="30" t="s">
        <v>177</v>
      </c>
      <c r="H10" s="70"/>
    </row>
    <row r="11" spans="1:23" ht="13" x14ac:dyDescent="0.15">
      <c r="A11" s="15" t="s">
        <v>2650</v>
      </c>
      <c r="B11" s="13" t="s">
        <v>9019</v>
      </c>
      <c r="C11" s="16"/>
      <c r="D11" s="13" t="s">
        <v>469</v>
      </c>
      <c r="E11" s="16"/>
      <c r="F11" s="16" t="s">
        <v>1069</v>
      </c>
      <c r="G11" s="30" t="s">
        <v>177</v>
      </c>
      <c r="H11" s="70"/>
    </row>
    <row r="12" spans="1:23" ht="13" x14ac:dyDescent="0.15">
      <c r="A12" s="15" t="s">
        <v>2598</v>
      </c>
      <c r="B12" s="13" t="s">
        <v>9019</v>
      </c>
      <c r="C12" s="16"/>
      <c r="D12" s="13" t="s">
        <v>469</v>
      </c>
      <c r="E12" s="16"/>
      <c r="F12" s="16" t="s">
        <v>1069</v>
      </c>
      <c r="G12" s="30" t="s">
        <v>177</v>
      </c>
      <c r="H12" s="70"/>
    </row>
    <row r="13" spans="1:23" ht="13" x14ac:dyDescent="0.15">
      <c r="A13" s="15" t="s">
        <v>2744</v>
      </c>
      <c r="B13" s="13" t="s">
        <v>9019</v>
      </c>
      <c r="C13" s="16"/>
      <c r="D13" s="13" t="s">
        <v>469</v>
      </c>
      <c r="E13" s="16"/>
      <c r="F13" s="16" t="s">
        <v>1069</v>
      </c>
      <c r="G13" s="30" t="s">
        <v>177</v>
      </c>
      <c r="H13" s="70"/>
    </row>
    <row r="14" spans="1:23" ht="13" x14ac:dyDescent="0.15">
      <c r="A14" s="15" t="s">
        <v>2664</v>
      </c>
      <c r="B14" s="13" t="s">
        <v>9019</v>
      </c>
      <c r="C14" s="16"/>
      <c r="D14" s="13" t="s">
        <v>469</v>
      </c>
      <c r="E14" s="16"/>
      <c r="F14" s="16" t="s">
        <v>1069</v>
      </c>
      <c r="G14" s="30" t="s">
        <v>177</v>
      </c>
      <c r="H14" s="70"/>
    </row>
    <row r="15" spans="1:23" ht="13" x14ac:dyDescent="0.15">
      <c r="A15" s="15" t="s">
        <v>2600</v>
      </c>
      <c r="B15" s="13" t="s">
        <v>9019</v>
      </c>
      <c r="C15" s="16"/>
      <c r="D15" s="13" t="s">
        <v>469</v>
      </c>
      <c r="E15" s="16"/>
      <c r="F15" s="16" t="s">
        <v>1069</v>
      </c>
      <c r="G15" s="30" t="s">
        <v>177</v>
      </c>
      <c r="H15" s="70"/>
    </row>
    <row r="16" spans="1:23" ht="13" x14ac:dyDescent="0.15">
      <c r="A16" s="15" t="s">
        <v>1433</v>
      </c>
      <c r="B16" s="13" t="s">
        <v>9019</v>
      </c>
      <c r="C16" s="16"/>
      <c r="D16" s="13" t="s">
        <v>469</v>
      </c>
      <c r="E16" s="16"/>
      <c r="F16" s="16" t="s">
        <v>1542</v>
      </c>
      <c r="G16" s="30" t="s">
        <v>177</v>
      </c>
      <c r="H16" s="70"/>
    </row>
    <row r="17" spans="1:8" ht="13" x14ac:dyDescent="0.15">
      <c r="A17" s="15" t="s">
        <v>2427</v>
      </c>
      <c r="B17" s="13" t="s">
        <v>9019</v>
      </c>
      <c r="C17" s="16"/>
      <c r="D17" s="13" t="s">
        <v>469</v>
      </c>
      <c r="E17" s="16"/>
      <c r="F17" s="16" t="s">
        <v>1542</v>
      </c>
      <c r="G17" s="30" t="s">
        <v>177</v>
      </c>
      <c r="H17" s="70"/>
    </row>
    <row r="18" spans="1:8" ht="13" x14ac:dyDescent="0.15">
      <c r="A18" s="15" t="s">
        <v>2724</v>
      </c>
      <c r="B18" s="13" t="s">
        <v>9019</v>
      </c>
      <c r="C18" s="16"/>
      <c r="D18" s="13" t="s">
        <v>469</v>
      </c>
      <c r="E18" s="16"/>
      <c r="F18" s="16" t="s">
        <v>1542</v>
      </c>
      <c r="G18" s="30" t="s">
        <v>177</v>
      </c>
      <c r="H18" s="70"/>
    </row>
    <row r="19" spans="1:8" ht="13" x14ac:dyDescent="0.15">
      <c r="A19" s="15" t="s">
        <v>2844</v>
      </c>
      <c r="B19" s="13" t="s">
        <v>9019</v>
      </c>
      <c r="C19" s="16"/>
      <c r="D19" s="13" t="s">
        <v>469</v>
      </c>
      <c r="E19" s="16"/>
      <c r="F19" s="16" t="s">
        <v>1542</v>
      </c>
      <c r="G19" s="30" t="s">
        <v>177</v>
      </c>
      <c r="H19" s="70"/>
    </row>
    <row r="20" spans="1:8" ht="13" x14ac:dyDescent="0.15">
      <c r="A20" s="15" t="s">
        <v>2470</v>
      </c>
      <c r="B20" s="13" t="s">
        <v>9019</v>
      </c>
      <c r="C20" s="16"/>
      <c r="D20" s="13" t="s">
        <v>469</v>
      </c>
      <c r="E20" s="16"/>
      <c r="F20" s="16" t="s">
        <v>1542</v>
      </c>
      <c r="G20" s="30" t="s">
        <v>177</v>
      </c>
      <c r="H20" s="70"/>
    </row>
    <row r="21" spans="1:8" ht="13" x14ac:dyDescent="0.15">
      <c r="A21" s="15" t="s">
        <v>2771</v>
      </c>
      <c r="B21" s="13" t="s">
        <v>9019</v>
      </c>
      <c r="C21" s="16"/>
      <c r="D21" s="13" t="s">
        <v>469</v>
      </c>
      <c r="E21" s="16"/>
      <c r="F21" s="16" t="s">
        <v>721</v>
      </c>
      <c r="G21" s="30" t="s">
        <v>177</v>
      </c>
      <c r="H21" s="70"/>
    </row>
    <row r="22" spans="1:8" ht="13" x14ac:dyDescent="0.15">
      <c r="A22" s="15" t="s">
        <v>2720</v>
      </c>
      <c r="B22" s="13" t="s">
        <v>9019</v>
      </c>
      <c r="C22" s="16"/>
      <c r="D22" s="13" t="s">
        <v>469</v>
      </c>
      <c r="E22" s="16"/>
      <c r="F22" s="16" t="s">
        <v>1542</v>
      </c>
      <c r="G22" s="30" t="s">
        <v>177</v>
      </c>
      <c r="H22" s="70"/>
    </row>
    <row r="23" spans="1:8" ht="13" x14ac:dyDescent="0.15">
      <c r="A23" s="15" t="s">
        <v>2462</v>
      </c>
      <c r="B23" s="13" t="s">
        <v>9019</v>
      </c>
      <c r="C23" s="16"/>
      <c r="D23" s="13" t="s">
        <v>469</v>
      </c>
      <c r="E23" s="16"/>
      <c r="F23" s="16" t="s">
        <v>1542</v>
      </c>
      <c r="G23" s="30" t="s">
        <v>177</v>
      </c>
      <c r="H23" s="70"/>
    </row>
    <row r="24" spans="1:8" ht="13" x14ac:dyDescent="0.15">
      <c r="A24" s="15" t="s">
        <v>923</v>
      </c>
      <c r="B24" s="13" t="s">
        <v>9019</v>
      </c>
      <c r="C24" s="16"/>
      <c r="D24" s="13" t="s">
        <v>469</v>
      </c>
      <c r="E24" s="16"/>
      <c r="F24" s="16" t="s">
        <v>1542</v>
      </c>
      <c r="G24" s="30" t="s">
        <v>177</v>
      </c>
      <c r="H24" s="70"/>
    </row>
    <row r="25" spans="1:8" ht="13" x14ac:dyDescent="0.15">
      <c r="A25" s="15" t="s">
        <v>2603</v>
      </c>
      <c r="B25" s="13" t="s">
        <v>9019</v>
      </c>
      <c r="C25" s="16"/>
      <c r="D25" s="13" t="s">
        <v>469</v>
      </c>
      <c r="E25" s="16"/>
      <c r="F25" s="16" t="s">
        <v>1542</v>
      </c>
      <c r="G25" s="30" t="s">
        <v>177</v>
      </c>
      <c r="H25" s="70"/>
    </row>
    <row r="26" spans="1:8" ht="13" x14ac:dyDescent="0.15">
      <c r="A26" s="15" t="s">
        <v>852</v>
      </c>
      <c r="B26" s="13" t="s">
        <v>9019</v>
      </c>
      <c r="C26" s="16"/>
      <c r="D26" s="16" t="s">
        <v>496</v>
      </c>
      <c r="E26" s="16"/>
      <c r="F26" s="16" t="s">
        <v>496</v>
      </c>
      <c r="G26" s="31" t="s">
        <v>173</v>
      </c>
      <c r="H26" s="70"/>
    </row>
    <row r="27" spans="1:8" ht="13" x14ac:dyDescent="0.15">
      <c r="A27" s="15" t="s">
        <v>495</v>
      </c>
      <c r="B27" s="13" t="s">
        <v>9019</v>
      </c>
      <c r="C27" s="16"/>
      <c r="D27" s="16" t="s">
        <v>496</v>
      </c>
      <c r="E27" s="16"/>
      <c r="F27" s="16" t="s">
        <v>497</v>
      </c>
      <c r="G27" s="30" t="s">
        <v>177</v>
      </c>
      <c r="H27" s="70"/>
    </row>
  </sheetData>
  <mergeCells count="1">
    <mergeCell ref="O1:W1"/>
  </mergeCells>
  <conditionalFormatting sqref="H2:H27">
    <cfRule type="cellIs" dxfId="80" priority="1" stopIfTrue="1" operator="equal">
      <formula>"-"</formula>
    </cfRule>
    <cfRule type="cellIs" dxfId="79" priority="2" stopIfTrue="1" operator="equal">
      <formula>"x"</formula>
    </cfRule>
  </conditionalFormatting>
  <hyperlinks>
    <hyperlink ref="L1" location="'Expansion set Check List'!A1" display="Home" xr:uid="{00000000-0004-0000-DD00-000000000000}"/>
  </hyperlinks>
  <pageMargins left="0.7" right="0.7" top="0.75" bottom="0.75" header="0.3" footer="0.3"/>
  <pageSetup paperSize="0" orientation="portrait" horizontalDpi="0" verticalDpi="0" copies="0" r:id="rId1"/>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0-000000000000}">
  <sheetPr codeName="Sheet201">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19.66406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2418</v>
      </c>
      <c r="B2" s="13" t="s">
        <v>9019</v>
      </c>
      <c r="C2" s="13"/>
      <c r="D2" s="13" t="s">
        <v>858</v>
      </c>
      <c r="E2" s="13">
        <v>180</v>
      </c>
      <c r="F2" s="16" t="s">
        <v>393</v>
      </c>
      <c r="G2" s="30" t="s">
        <v>189</v>
      </c>
      <c r="H2" s="70"/>
      <c r="M2" s="33">
        <f>SUM(COUNTA(H2:H1000))</f>
        <v>0</v>
      </c>
      <c r="O2" s="102"/>
      <c r="P2" s="102"/>
      <c r="Q2" s="102"/>
      <c r="R2" s="102"/>
      <c r="S2" s="102"/>
      <c r="T2" s="102"/>
      <c r="U2" s="102"/>
      <c r="V2" s="102"/>
      <c r="W2" s="102"/>
    </row>
    <row r="3" spans="1:23" ht="13" x14ac:dyDescent="0.15">
      <c r="A3" s="15" t="s">
        <v>2434</v>
      </c>
      <c r="B3" s="13" t="s">
        <v>9019</v>
      </c>
      <c r="C3" s="16"/>
      <c r="D3" s="13" t="s">
        <v>149</v>
      </c>
      <c r="E3" s="16">
        <v>170</v>
      </c>
      <c r="F3" s="16" t="s">
        <v>393</v>
      </c>
      <c r="G3" s="30" t="s">
        <v>189</v>
      </c>
      <c r="H3" s="70"/>
    </row>
    <row r="4" spans="1:23" ht="13" x14ac:dyDescent="0.15">
      <c r="A4" s="15" t="s">
        <v>2541</v>
      </c>
      <c r="B4" s="13" t="s">
        <v>9019</v>
      </c>
      <c r="C4" s="16"/>
      <c r="D4" s="16" t="s">
        <v>858</v>
      </c>
      <c r="E4" s="16">
        <v>130</v>
      </c>
      <c r="F4" s="16" t="s">
        <v>393</v>
      </c>
      <c r="G4" s="30" t="s">
        <v>185</v>
      </c>
      <c r="H4" s="70"/>
    </row>
    <row r="5" spans="1:23" ht="13" x14ac:dyDescent="0.15">
      <c r="A5" s="15" t="s">
        <v>2370</v>
      </c>
      <c r="B5" s="13" t="s">
        <v>9019</v>
      </c>
      <c r="C5" s="16"/>
      <c r="D5" s="13" t="s">
        <v>385</v>
      </c>
      <c r="E5" s="16">
        <v>100</v>
      </c>
      <c r="F5" s="16" t="s">
        <v>398</v>
      </c>
      <c r="G5" s="30" t="s">
        <v>185</v>
      </c>
      <c r="H5" s="70"/>
    </row>
    <row r="6" spans="1:23" ht="13" x14ac:dyDescent="0.15">
      <c r="A6" s="15" t="s">
        <v>2369</v>
      </c>
      <c r="B6" s="13" t="s">
        <v>9019</v>
      </c>
      <c r="C6" s="16"/>
      <c r="D6" s="13" t="s">
        <v>385</v>
      </c>
      <c r="E6" s="16">
        <v>70</v>
      </c>
      <c r="F6" s="16" t="s">
        <v>393</v>
      </c>
      <c r="G6" s="30" t="s">
        <v>173</v>
      </c>
      <c r="H6" s="70"/>
    </row>
    <row r="7" spans="1:23" ht="13" x14ac:dyDescent="0.15">
      <c r="A7" s="15" t="s">
        <v>2400</v>
      </c>
      <c r="B7" s="13" t="s">
        <v>9019</v>
      </c>
      <c r="C7" s="16"/>
      <c r="D7" s="13" t="s">
        <v>392</v>
      </c>
      <c r="E7" s="16">
        <v>110</v>
      </c>
      <c r="F7" s="16" t="s">
        <v>393</v>
      </c>
      <c r="G7" s="30" t="s">
        <v>189</v>
      </c>
      <c r="H7" s="70"/>
    </row>
    <row r="8" spans="1:23" ht="13" x14ac:dyDescent="0.15">
      <c r="A8" s="15" t="s">
        <v>2733</v>
      </c>
      <c r="B8" s="13" t="s">
        <v>9019</v>
      </c>
      <c r="C8" s="16"/>
      <c r="D8" s="13" t="s">
        <v>385</v>
      </c>
      <c r="E8" s="16">
        <v>170</v>
      </c>
      <c r="F8" s="16" t="s">
        <v>393</v>
      </c>
      <c r="G8" s="30" t="s">
        <v>189</v>
      </c>
      <c r="H8" s="70"/>
    </row>
    <row r="9" spans="1:23" ht="13" x14ac:dyDescent="0.15">
      <c r="A9" s="15" t="s">
        <v>2650</v>
      </c>
      <c r="B9" s="13" t="s">
        <v>9019</v>
      </c>
      <c r="C9" s="16"/>
      <c r="D9" s="13" t="s">
        <v>469</v>
      </c>
      <c r="E9" s="16"/>
      <c r="F9" s="16" t="s">
        <v>1069</v>
      </c>
      <c r="G9" s="30" t="s">
        <v>177</v>
      </c>
      <c r="H9" s="70"/>
    </row>
    <row r="10" spans="1:23" ht="13" x14ac:dyDescent="0.15">
      <c r="A10" s="15" t="s">
        <v>2791</v>
      </c>
      <c r="B10" s="13" t="s">
        <v>9019</v>
      </c>
      <c r="C10" s="16"/>
      <c r="D10" s="13" t="s">
        <v>469</v>
      </c>
      <c r="E10" s="16"/>
      <c r="F10" s="16" t="s">
        <v>1542</v>
      </c>
      <c r="G10" s="30" t="s">
        <v>177</v>
      </c>
      <c r="H10" s="70"/>
    </row>
    <row r="11" spans="1:23" ht="13" x14ac:dyDescent="0.15">
      <c r="A11" s="15" t="s">
        <v>2470</v>
      </c>
      <c r="B11" s="13" t="s">
        <v>9019</v>
      </c>
      <c r="C11" s="16"/>
      <c r="D11" s="13" t="s">
        <v>469</v>
      </c>
      <c r="E11" s="16"/>
      <c r="F11" s="16" t="s">
        <v>1542</v>
      </c>
      <c r="G11" s="30" t="s">
        <v>177</v>
      </c>
      <c r="H11" s="70"/>
    </row>
    <row r="12" spans="1:23" ht="13" x14ac:dyDescent="0.15">
      <c r="A12" s="15" t="s">
        <v>2598</v>
      </c>
      <c r="B12" s="13" t="s">
        <v>9019</v>
      </c>
      <c r="C12" s="16"/>
      <c r="D12" s="13" t="s">
        <v>469</v>
      </c>
      <c r="E12" s="16"/>
      <c r="F12" s="16" t="s">
        <v>1069</v>
      </c>
      <c r="G12" s="30" t="s">
        <v>177</v>
      </c>
      <c r="H12" s="70"/>
    </row>
    <row r="13" spans="1:23" ht="13" x14ac:dyDescent="0.15">
      <c r="A13" s="15" t="s">
        <v>2793</v>
      </c>
      <c r="B13" s="13" t="s">
        <v>9019</v>
      </c>
      <c r="C13" s="16"/>
      <c r="D13" s="13" t="s">
        <v>469</v>
      </c>
      <c r="E13" s="16"/>
      <c r="F13" s="16" t="s">
        <v>1542</v>
      </c>
      <c r="G13" s="30" t="s">
        <v>177</v>
      </c>
      <c r="H13" s="70"/>
    </row>
    <row r="14" spans="1:23" ht="13" x14ac:dyDescent="0.15">
      <c r="A14" s="15" t="s">
        <v>1547</v>
      </c>
      <c r="B14" s="13" t="s">
        <v>9019</v>
      </c>
      <c r="C14" s="16"/>
      <c r="D14" s="13" t="s">
        <v>469</v>
      </c>
      <c r="E14" s="16"/>
      <c r="F14" s="16" t="s">
        <v>1069</v>
      </c>
      <c r="G14" s="30" t="s">
        <v>177</v>
      </c>
      <c r="H14" s="70"/>
    </row>
    <row r="15" spans="1:23" ht="13" x14ac:dyDescent="0.15">
      <c r="A15" s="15" t="s">
        <v>2771</v>
      </c>
      <c r="B15" s="13" t="s">
        <v>9019</v>
      </c>
      <c r="C15" s="16"/>
      <c r="D15" s="13" t="s">
        <v>469</v>
      </c>
      <c r="E15" s="16"/>
      <c r="F15" s="16" t="s">
        <v>721</v>
      </c>
      <c r="G15" s="30" t="s">
        <v>177</v>
      </c>
      <c r="H15" s="70"/>
    </row>
    <row r="16" spans="1:23" ht="13" x14ac:dyDescent="0.15">
      <c r="A16" s="15" t="s">
        <v>2883</v>
      </c>
      <c r="B16" s="13" t="s">
        <v>9019</v>
      </c>
      <c r="C16" s="16"/>
      <c r="D16" s="13" t="s">
        <v>469</v>
      </c>
      <c r="E16" s="16"/>
      <c r="F16" s="16" t="s">
        <v>1069</v>
      </c>
      <c r="G16" s="30" t="s">
        <v>177</v>
      </c>
      <c r="H16" s="70"/>
    </row>
    <row r="17" spans="1:8" ht="13" x14ac:dyDescent="0.15">
      <c r="A17" s="15" t="s">
        <v>2563</v>
      </c>
      <c r="B17" s="13" t="s">
        <v>9019</v>
      </c>
      <c r="C17" s="16"/>
      <c r="D17" s="13" t="s">
        <v>469</v>
      </c>
      <c r="E17" s="16"/>
      <c r="F17" s="16" t="s">
        <v>1069</v>
      </c>
      <c r="G17" s="30" t="s">
        <v>177</v>
      </c>
      <c r="H17" s="70"/>
    </row>
    <row r="18" spans="1:8" ht="13" x14ac:dyDescent="0.15">
      <c r="A18" s="15" t="s">
        <v>2797</v>
      </c>
      <c r="B18" s="13" t="s">
        <v>9019</v>
      </c>
      <c r="C18" s="16"/>
      <c r="D18" s="13" t="s">
        <v>469</v>
      </c>
      <c r="E18" s="16"/>
      <c r="F18" s="16" t="s">
        <v>721</v>
      </c>
      <c r="G18" s="30" t="s">
        <v>177</v>
      </c>
      <c r="H18" s="70"/>
    </row>
    <row r="19" spans="1:8" ht="13" x14ac:dyDescent="0.15">
      <c r="A19" s="15" t="s">
        <v>923</v>
      </c>
      <c r="B19" s="13" t="s">
        <v>9019</v>
      </c>
      <c r="C19" s="16"/>
      <c r="D19" s="13" t="s">
        <v>469</v>
      </c>
      <c r="E19" s="16"/>
      <c r="F19" s="16" t="s">
        <v>1542</v>
      </c>
      <c r="G19" s="30" t="s">
        <v>177</v>
      </c>
      <c r="H19" s="70"/>
    </row>
    <row r="20" spans="1:8" ht="13" x14ac:dyDescent="0.15">
      <c r="A20" s="15" t="s">
        <v>2724</v>
      </c>
      <c r="B20" s="13" t="s">
        <v>9019</v>
      </c>
      <c r="C20" s="16"/>
      <c r="D20" s="13" t="s">
        <v>469</v>
      </c>
      <c r="E20" s="16"/>
      <c r="F20" s="16" t="s">
        <v>1542</v>
      </c>
      <c r="G20" s="30" t="s">
        <v>177</v>
      </c>
      <c r="H20" s="70"/>
    </row>
    <row r="21" spans="1:8" ht="13" x14ac:dyDescent="0.15">
      <c r="A21" s="15" t="s">
        <v>2427</v>
      </c>
      <c r="B21" s="13" t="s">
        <v>9019</v>
      </c>
      <c r="C21" s="16"/>
      <c r="D21" s="13" t="s">
        <v>469</v>
      </c>
      <c r="E21" s="16"/>
      <c r="F21" s="16" t="s">
        <v>1542</v>
      </c>
      <c r="G21" s="30" t="s">
        <v>177</v>
      </c>
      <c r="H21" s="70"/>
    </row>
    <row r="22" spans="1:8" ht="13" x14ac:dyDescent="0.15">
      <c r="A22" s="15" t="s">
        <v>1433</v>
      </c>
      <c r="B22" s="13" t="s">
        <v>9019</v>
      </c>
      <c r="C22" s="16"/>
      <c r="D22" s="13" t="s">
        <v>469</v>
      </c>
      <c r="E22" s="16"/>
      <c r="F22" s="16" t="s">
        <v>1542</v>
      </c>
      <c r="G22" s="30" t="s">
        <v>177</v>
      </c>
      <c r="H22" s="70"/>
    </row>
    <row r="23" spans="1:8" ht="13" x14ac:dyDescent="0.15">
      <c r="A23" s="15" t="s">
        <v>2664</v>
      </c>
      <c r="B23" s="13" t="s">
        <v>9019</v>
      </c>
      <c r="C23" s="16"/>
      <c r="D23" s="13" t="s">
        <v>469</v>
      </c>
      <c r="E23" s="16"/>
      <c r="F23" s="16" t="s">
        <v>1069</v>
      </c>
      <c r="G23" s="30" t="s">
        <v>177</v>
      </c>
      <c r="H23" s="70"/>
    </row>
    <row r="24" spans="1:8" ht="13" x14ac:dyDescent="0.15">
      <c r="A24" s="15" t="s">
        <v>924</v>
      </c>
      <c r="B24" s="13" t="s">
        <v>9019</v>
      </c>
      <c r="C24" s="16"/>
      <c r="D24" s="13" t="s">
        <v>496</v>
      </c>
      <c r="E24" s="16"/>
      <c r="F24" s="13" t="s">
        <v>496</v>
      </c>
      <c r="G24" s="30" t="s">
        <v>173</v>
      </c>
      <c r="H24" s="70"/>
    </row>
    <row r="25" spans="1:8" ht="13" x14ac:dyDescent="0.15">
      <c r="A25" s="15" t="s">
        <v>2728</v>
      </c>
      <c r="B25" s="13" t="s">
        <v>9019</v>
      </c>
      <c r="C25" s="16"/>
      <c r="D25" s="13" t="s">
        <v>496</v>
      </c>
      <c r="E25" s="16"/>
      <c r="F25" s="16" t="s">
        <v>497</v>
      </c>
      <c r="G25" s="30" t="s">
        <v>177</v>
      </c>
      <c r="H25" s="70"/>
    </row>
  </sheetData>
  <mergeCells count="1">
    <mergeCell ref="O1:W1"/>
  </mergeCells>
  <conditionalFormatting sqref="H2:H25">
    <cfRule type="cellIs" dxfId="78" priority="1" stopIfTrue="1" operator="equal">
      <formula>"-"</formula>
    </cfRule>
    <cfRule type="cellIs" dxfId="77" priority="2" stopIfTrue="1" operator="equal">
      <formula>"x"</formula>
    </cfRule>
  </conditionalFormatting>
  <hyperlinks>
    <hyperlink ref="L1" location="'Expansion set Check List'!A1" display="Home" xr:uid="{00000000-0004-0000-DE00-000000000000}"/>
  </hyperlinks>
  <pageMargins left="0.7" right="0.7" top="0.75" bottom="0.75" header="0.3" footer="0.3"/>
  <pageSetup paperSize="0" orientation="portrait" horizontalDpi="0" verticalDpi="0" copies="0" r:id="rId1"/>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F00-000000000000}">
  <sheetPr codeName="Sheet240">
    <tabColor rgb="FF3399FF"/>
  </sheetPr>
  <dimension ref="A1:W22"/>
  <sheetViews>
    <sheetView workbookViewId="0">
      <pane ySplit="1" topLeftCell="A2" activePane="bottomLeft" state="frozen"/>
      <selection pane="bottomLeft"/>
    </sheetView>
  </sheetViews>
  <sheetFormatPr baseColWidth="10" defaultColWidth="0" defaultRowHeight="13.25" customHeight="1" x14ac:dyDescent="0.15"/>
  <cols>
    <col min="1" max="1" width="19.66406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2780</v>
      </c>
      <c r="B2" s="13" t="s">
        <v>9019</v>
      </c>
      <c r="C2" s="13"/>
      <c r="D2" s="16" t="s">
        <v>389</v>
      </c>
      <c r="E2" s="13">
        <v>170</v>
      </c>
      <c r="F2" s="16" t="s">
        <v>2752</v>
      </c>
      <c r="G2" s="31" t="s">
        <v>225</v>
      </c>
      <c r="H2" s="70"/>
      <c r="M2" s="33">
        <f>SUM(COUNTA(H2:H1000))</f>
        <v>0</v>
      </c>
      <c r="O2" s="102"/>
      <c r="P2" s="102"/>
      <c r="Q2" s="102"/>
      <c r="R2" s="102"/>
      <c r="S2" s="102"/>
      <c r="T2" s="102"/>
      <c r="U2" s="102"/>
      <c r="V2" s="102"/>
      <c r="W2" s="102"/>
    </row>
    <row r="3" spans="1:23" ht="13" x14ac:dyDescent="0.15">
      <c r="A3" s="15" t="s">
        <v>2533</v>
      </c>
      <c r="B3" s="13" t="s">
        <v>9019</v>
      </c>
      <c r="C3" s="16"/>
      <c r="D3" s="16" t="s">
        <v>389</v>
      </c>
      <c r="E3" s="16">
        <v>130</v>
      </c>
      <c r="F3" s="16" t="s">
        <v>386</v>
      </c>
      <c r="G3" s="31" t="s">
        <v>181</v>
      </c>
      <c r="H3" s="70"/>
    </row>
    <row r="4" spans="1:23" ht="13" x14ac:dyDescent="0.15">
      <c r="A4" s="15" t="s">
        <v>2533</v>
      </c>
      <c r="B4" s="13" t="s">
        <v>9019</v>
      </c>
      <c r="C4" s="16"/>
      <c r="D4" s="16" t="s">
        <v>389</v>
      </c>
      <c r="E4" s="16">
        <v>130</v>
      </c>
      <c r="F4" s="16" t="s">
        <v>386</v>
      </c>
      <c r="G4" s="30" t="s">
        <v>185</v>
      </c>
      <c r="H4" s="70"/>
    </row>
    <row r="5" spans="1:23" ht="13" x14ac:dyDescent="0.15">
      <c r="A5" s="15" t="s">
        <v>2532</v>
      </c>
      <c r="B5" s="13" t="s">
        <v>9019</v>
      </c>
      <c r="C5" s="16"/>
      <c r="D5" s="16" t="s">
        <v>389</v>
      </c>
      <c r="E5" s="16">
        <v>70</v>
      </c>
      <c r="F5" s="16" t="s">
        <v>398</v>
      </c>
      <c r="G5" s="30" t="s">
        <v>177</v>
      </c>
      <c r="H5" s="70"/>
    </row>
    <row r="6" spans="1:23" ht="13" x14ac:dyDescent="0.15">
      <c r="A6" s="15" t="s">
        <v>2531</v>
      </c>
      <c r="B6" s="13" t="s">
        <v>9019</v>
      </c>
      <c r="C6" s="16"/>
      <c r="D6" s="16" t="s">
        <v>389</v>
      </c>
      <c r="E6" s="16">
        <v>60</v>
      </c>
      <c r="F6" s="16" t="s">
        <v>393</v>
      </c>
      <c r="G6" s="30" t="s">
        <v>173</v>
      </c>
      <c r="H6" s="70"/>
    </row>
    <row r="7" spans="1:23" ht="13" x14ac:dyDescent="0.15">
      <c r="A7" s="15" t="s">
        <v>2528</v>
      </c>
      <c r="B7" s="13" t="s">
        <v>9019</v>
      </c>
      <c r="C7" s="16"/>
      <c r="D7" s="13" t="s">
        <v>392</v>
      </c>
      <c r="E7" s="16">
        <v>130</v>
      </c>
      <c r="F7" s="16" t="s">
        <v>386</v>
      </c>
      <c r="G7" s="30" t="s">
        <v>181</v>
      </c>
      <c r="H7" s="70"/>
    </row>
    <row r="8" spans="1:23" ht="13" x14ac:dyDescent="0.15">
      <c r="A8" s="15" t="s">
        <v>2738</v>
      </c>
      <c r="B8" s="13" t="s">
        <v>9019</v>
      </c>
      <c r="C8" s="16"/>
      <c r="D8" s="13" t="s">
        <v>469</v>
      </c>
      <c r="E8" s="16"/>
      <c r="F8" s="16" t="s">
        <v>1069</v>
      </c>
      <c r="G8" s="30" t="s">
        <v>177</v>
      </c>
      <c r="H8" s="70"/>
    </row>
    <row r="9" spans="1:23" ht="13" x14ac:dyDescent="0.15">
      <c r="A9" s="15" t="s">
        <v>2651</v>
      </c>
      <c r="B9" s="13" t="s">
        <v>9019</v>
      </c>
      <c r="C9" s="16"/>
      <c r="D9" s="13" t="s">
        <v>469</v>
      </c>
      <c r="E9" s="16"/>
      <c r="F9" s="16" t="s">
        <v>1542</v>
      </c>
      <c r="G9" s="30" t="s">
        <v>177</v>
      </c>
      <c r="H9" s="70"/>
    </row>
    <row r="10" spans="1:23" ht="13" x14ac:dyDescent="0.15">
      <c r="A10" s="15" t="s">
        <v>2789</v>
      </c>
      <c r="B10" s="13" t="s">
        <v>9019</v>
      </c>
      <c r="C10" s="16"/>
      <c r="D10" s="13" t="s">
        <v>469</v>
      </c>
      <c r="E10" s="16"/>
      <c r="F10" s="16" t="s">
        <v>1542</v>
      </c>
      <c r="G10" s="30" t="s">
        <v>177</v>
      </c>
      <c r="H10" s="70"/>
    </row>
    <row r="11" spans="1:23" ht="13" x14ac:dyDescent="0.15">
      <c r="A11" s="15" t="s">
        <v>2679</v>
      </c>
      <c r="B11" s="13" t="s">
        <v>9019</v>
      </c>
      <c r="C11" s="16"/>
      <c r="D11" s="13" t="s">
        <v>469</v>
      </c>
      <c r="E11" s="16"/>
      <c r="F11" s="16" t="s">
        <v>1542</v>
      </c>
      <c r="G11" s="30" t="s">
        <v>177</v>
      </c>
      <c r="H11" s="70"/>
    </row>
    <row r="12" spans="1:23" ht="13" x14ac:dyDescent="0.15">
      <c r="A12" s="15" t="s">
        <v>1157</v>
      </c>
      <c r="B12" s="13" t="s">
        <v>9019</v>
      </c>
      <c r="C12" s="16"/>
      <c r="D12" s="13" t="s">
        <v>469</v>
      </c>
      <c r="E12" s="16"/>
      <c r="F12" s="16" t="s">
        <v>1069</v>
      </c>
      <c r="G12" s="30" t="s">
        <v>177</v>
      </c>
      <c r="H12" s="70"/>
    </row>
    <row r="13" spans="1:23" ht="13" x14ac:dyDescent="0.15">
      <c r="A13" s="15" t="s">
        <v>2409</v>
      </c>
      <c r="B13" s="13" t="s">
        <v>9019</v>
      </c>
      <c r="C13" s="16"/>
      <c r="D13" s="13" t="s">
        <v>469</v>
      </c>
      <c r="E13" s="16"/>
      <c r="F13" s="16" t="s">
        <v>1542</v>
      </c>
      <c r="G13" s="30" t="s">
        <v>177</v>
      </c>
      <c r="H13" s="70"/>
    </row>
    <row r="14" spans="1:23" ht="13" x14ac:dyDescent="0.15">
      <c r="A14" s="15" t="s">
        <v>1547</v>
      </c>
      <c r="B14" s="13" t="s">
        <v>9019</v>
      </c>
      <c r="C14" s="16"/>
      <c r="D14" s="13" t="s">
        <v>469</v>
      </c>
      <c r="E14" s="16"/>
      <c r="F14" s="16" t="s">
        <v>1069</v>
      </c>
      <c r="G14" s="30" t="s">
        <v>177</v>
      </c>
      <c r="H14" s="70"/>
    </row>
    <row r="15" spans="1:23" ht="13" x14ac:dyDescent="0.15">
      <c r="A15" s="15" t="s">
        <v>2883</v>
      </c>
      <c r="B15" s="13" t="s">
        <v>9019</v>
      </c>
      <c r="C15" s="16"/>
      <c r="D15" s="13" t="s">
        <v>469</v>
      </c>
      <c r="E15" s="16"/>
      <c r="F15" s="16" t="s">
        <v>1069</v>
      </c>
      <c r="G15" s="30" t="s">
        <v>177</v>
      </c>
      <c r="H15" s="70"/>
    </row>
    <row r="16" spans="1:23" ht="13" x14ac:dyDescent="0.15">
      <c r="A16" s="15" t="s">
        <v>2563</v>
      </c>
      <c r="B16" s="13" t="s">
        <v>9019</v>
      </c>
      <c r="C16" s="16"/>
      <c r="D16" s="13" t="s">
        <v>469</v>
      </c>
      <c r="E16" s="16"/>
      <c r="F16" s="16" t="s">
        <v>1069</v>
      </c>
      <c r="G16" s="30" t="s">
        <v>177</v>
      </c>
      <c r="H16" s="70"/>
    </row>
    <row r="17" spans="1:8" ht="13" x14ac:dyDescent="0.15">
      <c r="A17" s="15" t="s">
        <v>2687</v>
      </c>
      <c r="B17" s="13" t="s">
        <v>9019</v>
      </c>
      <c r="C17" s="16"/>
      <c r="D17" s="13" t="s">
        <v>469</v>
      </c>
      <c r="E17" s="16"/>
      <c r="F17" s="16" t="s">
        <v>721</v>
      </c>
      <c r="G17" s="30" t="s">
        <v>177</v>
      </c>
      <c r="H17" s="70"/>
    </row>
    <row r="18" spans="1:8" ht="13" x14ac:dyDescent="0.15">
      <c r="A18" s="15" t="s">
        <v>2603</v>
      </c>
      <c r="B18" s="13" t="s">
        <v>9019</v>
      </c>
      <c r="C18" s="16"/>
      <c r="D18" s="13" t="s">
        <v>469</v>
      </c>
      <c r="E18" s="16"/>
      <c r="F18" s="16" t="s">
        <v>1542</v>
      </c>
      <c r="G18" s="30" t="s">
        <v>177</v>
      </c>
      <c r="H18" s="70"/>
    </row>
    <row r="19" spans="1:8" ht="13" x14ac:dyDescent="0.15">
      <c r="A19" s="15" t="s">
        <v>923</v>
      </c>
      <c r="B19" s="13" t="s">
        <v>9019</v>
      </c>
      <c r="C19" s="16"/>
      <c r="D19" s="13" t="s">
        <v>469</v>
      </c>
      <c r="E19" s="16"/>
      <c r="F19" s="16" t="s">
        <v>1542</v>
      </c>
      <c r="G19" s="30" t="s">
        <v>177</v>
      </c>
      <c r="H19" s="70"/>
    </row>
    <row r="20" spans="1:8" ht="13" x14ac:dyDescent="0.15">
      <c r="A20" s="15" t="s">
        <v>1433</v>
      </c>
      <c r="B20" s="13" t="s">
        <v>9019</v>
      </c>
      <c r="C20" s="16"/>
      <c r="D20" s="13" t="s">
        <v>469</v>
      </c>
      <c r="E20" s="16"/>
      <c r="F20" s="16" t="s">
        <v>1542</v>
      </c>
      <c r="G20" s="30" t="s">
        <v>177</v>
      </c>
      <c r="H20" s="70"/>
    </row>
    <row r="21" spans="1:8" ht="13" x14ac:dyDescent="0.15">
      <c r="A21" s="15" t="s">
        <v>2799</v>
      </c>
      <c r="B21" s="13" t="s">
        <v>9019</v>
      </c>
      <c r="C21" s="16"/>
      <c r="D21" s="13" t="s">
        <v>496</v>
      </c>
      <c r="E21" s="16"/>
      <c r="F21" s="16" t="s">
        <v>497</v>
      </c>
      <c r="G21" s="30" t="s">
        <v>177</v>
      </c>
      <c r="H21" s="70"/>
    </row>
    <row r="22" spans="1:8" ht="13" x14ac:dyDescent="0.15">
      <c r="A22" s="15" t="s">
        <v>503</v>
      </c>
      <c r="B22" s="13" t="s">
        <v>9019</v>
      </c>
      <c r="C22" s="16"/>
      <c r="D22" s="13" t="s">
        <v>496</v>
      </c>
      <c r="E22" s="16"/>
      <c r="F22" s="13" t="s">
        <v>496</v>
      </c>
      <c r="G22" s="30" t="s">
        <v>173</v>
      </c>
      <c r="H22" s="70"/>
    </row>
  </sheetData>
  <mergeCells count="1">
    <mergeCell ref="O1:W1"/>
  </mergeCells>
  <conditionalFormatting sqref="H2:H22">
    <cfRule type="cellIs" dxfId="76" priority="1" stopIfTrue="1" operator="equal">
      <formula>"-"</formula>
    </cfRule>
    <cfRule type="cellIs" dxfId="75" priority="2" stopIfTrue="1" operator="equal">
      <formula>"x"</formula>
    </cfRule>
  </conditionalFormatting>
  <hyperlinks>
    <hyperlink ref="L1" location="'Expansion set Check List'!A1" display="Home" xr:uid="{00000000-0004-0000-DF00-000000000000}"/>
  </hyperlinks>
  <pageMargins left="0.7" right="0.7" top="0.75" bottom="0.75" header="0.3" footer="0.3"/>
  <pageSetup paperSize="0" orientation="portrait" horizontalDpi="0" verticalDpi="0" copies="0" r:id="rId1"/>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0-000000000000}">
  <sheetPr codeName="Sheet213">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1.8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2984</v>
      </c>
      <c r="B2" s="13" t="s">
        <v>9020</v>
      </c>
      <c r="C2" s="13"/>
      <c r="D2" s="16" t="s">
        <v>389</v>
      </c>
      <c r="E2" s="13">
        <v>210</v>
      </c>
      <c r="F2" s="16" t="s">
        <v>398</v>
      </c>
      <c r="G2" s="31" t="s">
        <v>193</v>
      </c>
      <c r="H2" s="70"/>
      <c r="M2" s="33">
        <f>SUM(COUNTA(H2:H1000))</f>
        <v>0</v>
      </c>
      <c r="O2" s="102"/>
      <c r="P2" s="102"/>
      <c r="Q2" s="102"/>
      <c r="R2" s="102"/>
      <c r="S2" s="102"/>
      <c r="T2" s="102"/>
      <c r="U2" s="102"/>
      <c r="V2" s="102"/>
      <c r="W2" s="102"/>
    </row>
    <row r="3" spans="1:23" ht="13" x14ac:dyDescent="0.15">
      <c r="A3" s="15" t="s">
        <v>2983</v>
      </c>
      <c r="B3" s="13" t="s">
        <v>9020</v>
      </c>
      <c r="C3" s="16"/>
      <c r="D3" s="16" t="s">
        <v>389</v>
      </c>
      <c r="E3" s="16">
        <v>60</v>
      </c>
      <c r="F3" s="16" t="s">
        <v>393</v>
      </c>
      <c r="G3" s="31" t="s">
        <v>173</v>
      </c>
      <c r="H3" s="70"/>
    </row>
    <row r="4" spans="1:23" ht="13" x14ac:dyDescent="0.15">
      <c r="A4" s="15" t="s">
        <v>971</v>
      </c>
      <c r="B4" s="13" t="s">
        <v>9020</v>
      </c>
      <c r="C4" s="16"/>
      <c r="D4" s="16" t="s">
        <v>389</v>
      </c>
      <c r="E4" s="16">
        <v>90</v>
      </c>
      <c r="F4" s="16" t="s">
        <v>398</v>
      </c>
      <c r="G4" s="30" t="s">
        <v>185</v>
      </c>
      <c r="H4" s="70"/>
    </row>
    <row r="5" spans="1:23" ht="13" x14ac:dyDescent="0.15">
      <c r="A5" s="15" t="s">
        <v>975</v>
      </c>
      <c r="B5" s="13" t="s">
        <v>9020</v>
      </c>
      <c r="C5" s="16"/>
      <c r="D5" s="16" t="s">
        <v>389</v>
      </c>
      <c r="E5" s="16">
        <v>60</v>
      </c>
      <c r="F5" s="16" t="s">
        <v>393</v>
      </c>
      <c r="G5" s="30" t="s">
        <v>173</v>
      </c>
      <c r="H5" s="70"/>
    </row>
    <row r="6" spans="1:23" ht="13" x14ac:dyDescent="0.15">
      <c r="A6" s="15" t="s">
        <v>2994</v>
      </c>
      <c r="B6" s="13" t="s">
        <v>9020</v>
      </c>
      <c r="C6" s="16"/>
      <c r="D6" s="16" t="s">
        <v>385</v>
      </c>
      <c r="E6" s="16">
        <v>170</v>
      </c>
      <c r="F6" s="16" t="s">
        <v>393</v>
      </c>
      <c r="G6" s="31" t="s">
        <v>193</v>
      </c>
      <c r="H6" s="70"/>
    </row>
    <row r="7" spans="1:23" ht="13" x14ac:dyDescent="0.15">
      <c r="A7" s="15" t="s">
        <v>3201</v>
      </c>
      <c r="B7" s="13" t="s">
        <v>9020</v>
      </c>
      <c r="C7" s="16"/>
      <c r="D7" s="13" t="s">
        <v>404</v>
      </c>
      <c r="E7" s="16">
        <v>110</v>
      </c>
      <c r="F7" s="16" t="s">
        <v>393</v>
      </c>
      <c r="G7" s="31" t="s">
        <v>112</v>
      </c>
      <c r="H7" s="70"/>
    </row>
    <row r="8" spans="1:23" ht="13" x14ac:dyDescent="0.15">
      <c r="A8" s="15" t="s">
        <v>896</v>
      </c>
      <c r="B8" s="13" t="s">
        <v>9020</v>
      </c>
      <c r="C8" s="16"/>
      <c r="D8" s="13" t="s">
        <v>400</v>
      </c>
      <c r="E8" s="16">
        <v>100</v>
      </c>
      <c r="F8" s="16" t="s">
        <v>393</v>
      </c>
      <c r="G8" s="30" t="s">
        <v>177</v>
      </c>
      <c r="H8" s="70"/>
    </row>
    <row r="9" spans="1:23" ht="13" x14ac:dyDescent="0.15">
      <c r="A9" s="15" t="s">
        <v>1945</v>
      </c>
      <c r="B9" s="13" t="s">
        <v>9020</v>
      </c>
      <c r="C9" s="16"/>
      <c r="D9" s="13" t="s">
        <v>385</v>
      </c>
      <c r="E9" s="16">
        <v>130</v>
      </c>
      <c r="F9" s="16" t="s">
        <v>393</v>
      </c>
      <c r="G9" s="30" t="s">
        <v>112</v>
      </c>
      <c r="H9" s="70"/>
    </row>
    <row r="10" spans="1:23" ht="13" x14ac:dyDescent="0.15">
      <c r="A10" s="15" t="s">
        <v>3014</v>
      </c>
      <c r="B10" s="13" t="s">
        <v>9020</v>
      </c>
      <c r="C10" s="16"/>
      <c r="D10" s="13" t="s">
        <v>469</v>
      </c>
      <c r="E10" s="16"/>
      <c r="F10" s="16" t="s">
        <v>1542</v>
      </c>
      <c r="G10" s="30" t="s">
        <v>177</v>
      </c>
      <c r="H10" s="70"/>
    </row>
    <row r="11" spans="1:23" ht="13" x14ac:dyDescent="0.15">
      <c r="A11" s="15" t="s">
        <v>2764</v>
      </c>
      <c r="B11" s="13" t="s">
        <v>9020</v>
      </c>
      <c r="C11" s="16"/>
      <c r="D11" s="13" t="s">
        <v>469</v>
      </c>
      <c r="E11" s="16"/>
      <c r="F11" s="13" t="s">
        <v>1069</v>
      </c>
      <c r="G11" s="30" t="s">
        <v>177</v>
      </c>
      <c r="H11" s="70"/>
    </row>
    <row r="12" spans="1:23" ht="13" x14ac:dyDescent="0.15">
      <c r="A12" s="15" t="s">
        <v>3016</v>
      </c>
      <c r="B12" s="13" t="s">
        <v>9020</v>
      </c>
      <c r="C12" s="16"/>
      <c r="D12" s="13" t="s">
        <v>469</v>
      </c>
      <c r="E12" s="16"/>
      <c r="F12" s="13" t="s">
        <v>1542</v>
      </c>
      <c r="G12" s="30" t="s">
        <v>177</v>
      </c>
      <c r="H12" s="70"/>
    </row>
    <row r="13" spans="1:23" ht="13" x14ac:dyDescent="0.15">
      <c r="A13" s="15" t="s">
        <v>3018</v>
      </c>
      <c r="B13" s="13" t="s">
        <v>9020</v>
      </c>
      <c r="C13" s="16"/>
      <c r="D13" s="13" t="s">
        <v>469</v>
      </c>
      <c r="E13" s="16"/>
      <c r="F13" s="13" t="s">
        <v>1542</v>
      </c>
      <c r="G13" s="30" t="s">
        <v>177</v>
      </c>
      <c r="H13" s="70"/>
    </row>
    <row r="14" spans="1:23" ht="13" x14ac:dyDescent="0.15">
      <c r="A14" s="15" t="s">
        <v>2470</v>
      </c>
      <c r="B14" s="13" t="s">
        <v>9020</v>
      </c>
      <c r="C14" s="16"/>
      <c r="D14" s="13" t="s">
        <v>469</v>
      </c>
      <c r="E14" s="16"/>
      <c r="F14" s="16" t="s">
        <v>1542</v>
      </c>
      <c r="G14" s="30" t="s">
        <v>177</v>
      </c>
      <c r="H14" s="70"/>
    </row>
    <row r="15" spans="1:23" ht="13" x14ac:dyDescent="0.15">
      <c r="A15" s="15" t="s">
        <v>3039</v>
      </c>
      <c r="B15" s="13" t="s">
        <v>9020</v>
      </c>
      <c r="C15" s="16"/>
      <c r="D15" s="13" t="s">
        <v>469</v>
      </c>
      <c r="E15" s="16"/>
      <c r="F15" s="13" t="s">
        <v>1069</v>
      </c>
      <c r="G15" s="30" t="s">
        <v>177</v>
      </c>
      <c r="H15" s="70"/>
    </row>
    <row r="16" spans="1:23" ht="13" x14ac:dyDescent="0.15">
      <c r="A16" s="15" t="s">
        <v>5571</v>
      </c>
      <c r="B16" s="13" t="s">
        <v>9020</v>
      </c>
      <c r="C16" s="16"/>
      <c r="D16" s="13" t="s">
        <v>469</v>
      </c>
      <c r="E16" s="16"/>
      <c r="F16" s="16" t="s">
        <v>1069</v>
      </c>
      <c r="G16" s="30" t="s">
        <v>177</v>
      </c>
      <c r="H16" s="70"/>
    </row>
    <row r="17" spans="1:8" ht="13" x14ac:dyDescent="0.15">
      <c r="A17" s="15" t="s">
        <v>1547</v>
      </c>
      <c r="B17" s="13" t="s">
        <v>9020</v>
      </c>
      <c r="C17" s="16"/>
      <c r="D17" s="13" t="s">
        <v>469</v>
      </c>
      <c r="E17" s="16"/>
      <c r="F17" s="16" t="s">
        <v>1069</v>
      </c>
      <c r="G17" s="30" t="s">
        <v>177</v>
      </c>
      <c r="H17" s="70"/>
    </row>
    <row r="18" spans="1:8" ht="13" x14ac:dyDescent="0.15">
      <c r="A18" s="15" t="s">
        <v>2600</v>
      </c>
      <c r="B18" s="13" t="s">
        <v>9020</v>
      </c>
      <c r="C18" s="16"/>
      <c r="D18" s="13" t="s">
        <v>469</v>
      </c>
      <c r="E18" s="16"/>
      <c r="F18" s="16" t="s">
        <v>1069</v>
      </c>
      <c r="G18" s="30" t="s">
        <v>177</v>
      </c>
      <c r="H18" s="70"/>
    </row>
    <row r="19" spans="1:8" ht="13" x14ac:dyDescent="0.15">
      <c r="A19" s="15" t="s">
        <v>2969</v>
      </c>
      <c r="B19" s="13" t="s">
        <v>9020</v>
      </c>
      <c r="C19" s="16"/>
      <c r="D19" s="13" t="s">
        <v>469</v>
      </c>
      <c r="E19" s="16"/>
      <c r="F19" s="13" t="s">
        <v>1069</v>
      </c>
      <c r="G19" s="30" t="s">
        <v>177</v>
      </c>
      <c r="H19" s="70"/>
    </row>
    <row r="20" spans="1:8" ht="13" x14ac:dyDescent="0.15">
      <c r="A20" s="15" t="s">
        <v>2563</v>
      </c>
      <c r="B20" s="13" t="s">
        <v>9020</v>
      </c>
      <c r="C20" s="16"/>
      <c r="D20" s="13" t="s">
        <v>469</v>
      </c>
      <c r="E20" s="16"/>
      <c r="F20" s="16" t="s">
        <v>1069</v>
      </c>
      <c r="G20" s="30" t="s">
        <v>177</v>
      </c>
      <c r="H20" s="70"/>
    </row>
    <row r="21" spans="1:8" ht="13" x14ac:dyDescent="0.15">
      <c r="A21" s="15" t="s">
        <v>2687</v>
      </c>
      <c r="B21" s="13" t="s">
        <v>9020</v>
      </c>
      <c r="C21" s="16"/>
      <c r="D21" s="13" t="s">
        <v>469</v>
      </c>
      <c r="E21" s="16"/>
      <c r="F21" s="13" t="s">
        <v>721</v>
      </c>
      <c r="G21" s="30" t="s">
        <v>177</v>
      </c>
      <c r="H21" s="70"/>
    </row>
    <row r="22" spans="1:8" ht="13" x14ac:dyDescent="0.15">
      <c r="A22" s="15" t="s">
        <v>2427</v>
      </c>
      <c r="B22" s="13" t="s">
        <v>9020</v>
      </c>
      <c r="C22" s="16"/>
      <c r="D22" s="13" t="s">
        <v>469</v>
      </c>
      <c r="E22" s="16"/>
      <c r="F22" s="13" t="s">
        <v>1542</v>
      </c>
      <c r="G22" s="30" t="s">
        <v>177</v>
      </c>
      <c r="H22" s="70"/>
    </row>
    <row r="23" spans="1:8" ht="13" x14ac:dyDescent="0.15">
      <c r="A23" s="15" t="s">
        <v>1433</v>
      </c>
      <c r="B23" s="13" t="s">
        <v>9020</v>
      </c>
      <c r="C23" s="16"/>
      <c r="D23" s="13" t="s">
        <v>469</v>
      </c>
      <c r="E23" s="16"/>
      <c r="F23" s="13" t="s">
        <v>1542</v>
      </c>
      <c r="G23" s="30" t="s">
        <v>177</v>
      </c>
      <c r="H23" s="70"/>
    </row>
    <row r="24" spans="1:8" ht="13" x14ac:dyDescent="0.15">
      <c r="A24" s="15" t="s">
        <v>495</v>
      </c>
      <c r="B24" s="13" t="s">
        <v>9020</v>
      </c>
      <c r="C24" s="16"/>
      <c r="D24" s="13" t="s">
        <v>496</v>
      </c>
      <c r="E24" s="16"/>
      <c r="F24" s="13" t="s">
        <v>497</v>
      </c>
      <c r="G24" s="30" t="s">
        <v>177</v>
      </c>
      <c r="H24" s="70"/>
    </row>
    <row r="25" spans="1:8" ht="13" x14ac:dyDescent="0.15">
      <c r="A25" s="15" t="s">
        <v>503</v>
      </c>
      <c r="B25" s="13" t="s">
        <v>9020</v>
      </c>
      <c r="C25" s="16"/>
      <c r="D25" s="13" t="s">
        <v>496</v>
      </c>
      <c r="E25" s="16"/>
      <c r="F25" s="13" t="s">
        <v>496</v>
      </c>
      <c r="G25" s="30" t="s">
        <v>173</v>
      </c>
      <c r="H25" s="70"/>
    </row>
  </sheetData>
  <mergeCells count="1">
    <mergeCell ref="O1:W1"/>
  </mergeCells>
  <conditionalFormatting sqref="H2:H25">
    <cfRule type="cellIs" dxfId="74" priority="1" stopIfTrue="1" operator="equal">
      <formula>"-"</formula>
    </cfRule>
    <cfRule type="cellIs" dxfId="73" priority="2" stopIfTrue="1" operator="equal">
      <formula>"x"</formula>
    </cfRule>
  </conditionalFormatting>
  <hyperlinks>
    <hyperlink ref="L1" location="'Expansion set Check List'!A1" display="Home" xr:uid="{00000000-0004-0000-E000-000000000000}"/>
  </hyperlinks>
  <pageMargins left="0.7" right="0.7" top="0.75" bottom="0.75" header="0.3" footer="0.3"/>
  <pageSetup paperSize="0" orientation="portrait" horizontalDpi="0" verticalDpi="0" copies="0" r:id="rId1"/>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100-000000000000}">
  <sheetPr codeName="Sheet211">
    <tabColor rgb="FF3399FF"/>
  </sheetPr>
  <dimension ref="A1:W26"/>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1.8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3035</v>
      </c>
      <c r="B2" s="13" t="s">
        <v>9020</v>
      </c>
      <c r="C2" s="13"/>
      <c r="D2" s="16" t="s">
        <v>2547</v>
      </c>
      <c r="E2" s="13">
        <v>230</v>
      </c>
      <c r="F2" s="16" t="s">
        <v>386</v>
      </c>
      <c r="G2" s="31" t="s">
        <v>193</v>
      </c>
      <c r="H2" s="70"/>
      <c r="M2" s="33">
        <f>SUM(COUNTA(H2:H1000))</f>
        <v>0</v>
      </c>
      <c r="O2" s="102"/>
      <c r="P2" s="102"/>
      <c r="Q2" s="102"/>
      <c r="R2" s="102"/>
      <c r="S2" s="102"/>
      <c r="T2" s="102"/>
      <c r="U2" s="102"/>
      <c r="V2" s="102"/>
      <c r="W2" s="102"/>
    </row>
    <row r="3" spans="1:23" ht="13" x14ac:dyDescent="0.15">
      <c r="A3" s="15" t="s">
        <v>1893</v>
      </c>
      <c r="B3" s="13" t="s">
        <v>9020</v>
      </c>
      <c r="C3" s="16"/>
      <c r="D3" s="16" t="s">
        <v>400</v>
      </c>
      <c r="E3" s="16">
        <v>150</v>
      </c>
      <c r="F3" s="16" t="s">
        <v>386</v>
      </c>
      <c r="G3" s="31" t="s">
        <v>185</v>
      </c>
      <c r="H3" s="70"/>
    </row>
    <row r="4" spans="1:23" ht="13" x14ac:dyDescent="0.15">
      <c r="A4" s="15" t="s">
        <v>1200</v>
      </c>
      <c r="B4" s="13" t="s">
        <v>9020</v>
      </c>
      <c r="C4" s="16"/>
      <c r="D4" s="16" t="s">
        <v>2547</v>
      </c>
      <c r="E4" s="16">
        <v>80</v>
      </c>
      <c r="F4" s="16" t="s">
        <v>398</v>
      </c>
      <c r="G4" s="30" t="s">
        <v>177</v>
      </c>
      <c r="H4" s="70"/>
    </row>
    <row r="5" spans="1:23" ht="13" x14ac:dyDescent="0.15">
      <c r="A5" s="15" t="s">
        <v>1215</v>
      </c>
      <c r="B5" s="13" t="s">
        <v>9020</v>
      </c>
      <c r="C5" s="16"/>
      <c r="D5" s="16" t="s">
        <v>2547</v>
      </c>
      <c r="E5" s="16">
        <v>60</v>
      </c>
      <c r="F5" s="16" t="s">
        <v>393</v>
      </c>
      <c r="G5" s="30" t="s">
        <v>173</v>
      </c>
      <c r="H5" s="70"/>
    </row>
    <row r="6" spans="1:23" ht="13" x14ac:dyDescent="0.15">
      <c r="A6" s="15" t="s">
        <v>2994</v>
      </c>
      <c r="B6" s="13" t="s">
        <v>9020</v>
      </c>
      <c r="C6" s="16"/>
      <c r="D6" s="16" t="s">
        <v>385</v>
      </c>
      <c r="E6" s="16">
        <v>170</v>
      </c>
      <c r="F6" s="16" t="s">
        <v>393</v>
      </c>
      <c r="G6" s="30" t="s">
        <v>193</v>
      </c>
      <c r="H6" s="70"/>
    </row>
    <row r="7" spans="1:23" ht="13" x14ac:dyDescent="0.15">
      <c r="A7" s="15" t="s">
        <v>971</v>
      </c>
      <c r="B7" s="13" t="s">
        <v>9020</v>
      </c>
      <c r="C7" s="16"/>
      <c r="D7" s="13" t="s">
        <v>389</v>
      </c>
      <c r="E7" s="16">
        <v>90</v>
      </c>
      <c r="F7" s="16" t="s">
        <v>398</v>
      </c>
      <c r="G7" s="30" t="s">
        <v>185</v>
      </c>
      <c r="H7" s="70"/>
    </row>
    <row r="8" spans="1:23" ht="13" x14ac:dyDescent="0.15">
      <c r="A8" s="15" t="s">
        <v>975</v>
      </c>
      <c r="B8" s="13" t="s">
        <v>9020</v>
      </c>
      <c r="C8" s="16"/>
      <c r="D8" s="13" t="s">
        <v>389</v>
      </c>
      <c r="E8" s="16">
        <v>60</v>
      </c>
      <c r="F8" s="16" t="s">
        <v>393</v>
      </c>
      <c r="G8" s="30" t="s">
        <v>173</v>
      </c>
      <c r="H8" s="70"/>
    </row>
    <row r="9" spans="1:23" ht="13" x14ac:dyDescent="0.15">
      <c r="A9" s="15" t="s">
        <v>2649</v>
      </c>
      <c r="B9" s="13" t="s">
        <v>9020</v>
      </c>
      <c r="C9" s="16"/>
      <c r="D9" s="13" t="s">
        <v>2547</v>
      </c>
      <c r="E9" s="16">
        <v>90</v>
      </c>
      <c r="F9" s="16" t="s">
        <v>393</v>
      </c>
      <c r="G9" s="30" t="s">
        <v>185</v>
      </c>
      <c r="H9" s="70"/>
    </row>
    <row r="10" spans="1:23" ht="13" x14ac:dyDescent="0.15">
      <c r="A10" s="15" t="s">
        <v>2983</v>
      </c>
      <c r="B10" s="13" t="s">
        <v>9020</v>
      </c>
      <c r="C10" s="16"/>
      <c r="D10" s="13" t="s">
        <v>389</v>
      </c>
      <c r="E10" s="16">
        <v>60</v>
      </c>
      <c r="F10" s="16" t="s">
        <v>393</v>
      </c>
      <c r="G10" s="30" t="s">
        <v>173</v>
      </c>
      <c r="H10" s="70"/>
    </row>
    <row r="11" spans="1:23" ht="13" x14ac:dyDescent="0.15">
      <c r="A11" s="15" t="s">
        <v>3037</v>
      </c>
      <c r="B11" s="13" t="s">
        <v>9020</v>
      </c>
      <c r="C11" s="16"/>
      <c r="D11" s="13" t="s">
        <v>469</v>
      </c>
      <c r="E11" s="16"/>
      <c r="F11" s="13" t="s">
        <v>1069</v>
      </c>
      <c r="G11" s="30" t="s">
        <v>177</v>
      </c>
      <c r="H11" s="70"/>
    </row>
    <row r="12" spans="1:23" ht="13" x14ac:dyDescent="0.15">
      <c r="A12" s="15" t="s">
        <v>2764</v>
      </c>
      <c r="B12" s="13" t="s">
        <v>9020</v>
      </c>
      <c r="C12" s="16"/>
      <c r="D12" s="13" t="s">
        <v>469</v>
      </c>
      <c r="E12" s="16"/>
      <c r="F12" s="13" t="s">
        <v>1069</v>
      </c>
      <c r="G12" s="30" t="s">
        <v>177</v>
      </c>
      <c r="H12" s="70"/>
    </row>
    <row r="13" spans="1:23" ht="13" x14ac:dyDescent="0.15">
      <c r="A13" s="15" t="s">
        <v>3016</v>
      </c>
      <c r="B13" s="13" t="s">
        <v>9020</v>
      </c>
      <c r="C13" s="16"/>
      <c r="D13" s="13" t="s">
        <v>469</v>
      </c>
      <c r="E13" s="16"/>
      <c r="F13" s="13" t="s">
        <v>1542</v>
      </c>
      <c r="G13" s="30" t="s">
        <v>177</v>
      </c>
      <c r="H13" s="70"/>
    </row>
    <row r="14" spans="1:23" ht="13" x14ac:dyDescent="0.15">
      <c r="A14" s="15" t="s">
        <v>3018</v>
      </c>
      <c r="B14" s="13" t="s">
        <v>9020</v>
      </c>
      <c r="C14" s="16"/>
      <c r="D14" s="13" t="s">
        <v>469</v>
      </c>
      <c r="E14" s="16"/>
      <c r="F14" s="13" t="s">
        <v>1542</v>
      </c>
      <c r="G14" s="30" t="s">
        <v>177</v>
      </c>
      <c r="H14" s="70"/>
    </row>
    <row r="15" spans="1:23" ht="13" x14ac:dyDescent="0.15">
      <c r="A15" s="15" t="s">
        <v>3039</v>
      </c>
      <c r="B15" s="13" t="s">
        <v>9020</v>
      </c>
      <c r="C15" s="16"/>
      <c r="D15" s="13" t="s">
        <v>469</v>
      </c>
      <c r="E15" s="16"/>
      <c r="F15" s="13" t="s">
        <v>1069</v>
      </c>
      <c r="G15" s="30" t="s">
        <v>177</v>
      </c>
      <c r="H15" s="70"/>
    </row>
    <row r="16" spans="1:23" ht="13" x14ac:dyDescent="0.15">
      <c r="A16" s="15" t="s">
        <v>2744</v>
      </c>
      <c r="B16" s="13" t="s">
        <v>9020</v>
      </c>
      <c r="C16" s="16"/>
      <c r="D16" s="13" t="s">
        <v>469</v>
      </c>
      <c r="E16" s="16"/>
      <c r="F16" s="13" t="s">
        <v>1069</v>
      </c>
      <c r="G16" s="30" t="s">
        <v>177</v>
      </c>
      <c r="H16" s="70"/>
    </row>
    <row r="17" spans="1:8" ht="13" x14ac:dyDescent="0.15">
      <c r="A17" s="15" t="s">
        <v>1547</v>
      </c>
      <c r="B17" s="13" t="s">
        <v>9020</v>
      </c>
      <c r="C17" s="16"/>
      <c r="D17" s="13" t="s">
        <v>469</v>
      </c>
      <c r="E17" s="16"/>
      <c r="F17" s="13" t="s">
        <v>1069</v>
      </c>
      <c r="G17" s="30" t="s">
        <v>177</v>
      </c>
      <c r="H17" s="70"/>
    </row>
    <row r="18" spans="1:8" ht="13" x14ac:dyDescent="0.15">
      <c r="A18" s="15" t="s">
        <v>2563</v>
      </c>
      <c r="B18" s="13" t="s">
        <v>9020</v>
      </c>
      <c r="C18" s="16"/>
      <c r="D18" s="13" t="s">
        <v>469</v>
      </c>
      <c r="E18" s="16"/>
      <c r="F18" s="13" t="s">
        <v>1069</v>
      </c>
      <c r="G18" s="30" t="s">
        <v>177</v>
      </c>
      <c r="H18" s="70"/>
    </row>
    <row r="19" spans="1:8" ht="13" x14ac:dyDescent="0.15">
      <c r="A19" s="15" t="s">
        <v>1264</v>
      </c>
      <c r="B19" s="13" t="s">
        <v>9020</v>
      </c>
      <c r="C19" s="16"/>
      <c r="D19" s="13" t="s">
        <v>469</v>
      </c>
      <c r="E19" s="16"/>
      <c r="F19" s="13" t="s">
        <v>1542</v>
      </c>
      <c r="G19" s="30" t="s">
        <v>177</v>
      </c>
      <c r="H19" s="70"/>
    </row>
    <row r="20" spans="1:8" ht="13" x14ac:dyDescent="0.15">
      <c r="A20" s="15" t="s">
        <v>3022</v>
      </c>
      <c r="B20" s="13" t="s">
        <v>9020</v>
      </c>
      <c r="C20" s="16"/>
      <c r="D20" s="13" t="s">
        <v>469</v>
      </c>
      <c r="E20" s="16"/>
      <c r="F20" s="13" t="s">
        <v>1542</v>
      </c>
      <c r="G20" s="30" t="s">
        <v>177</v>
      </c>
      <c r="H20" s="70"/>
    </row>
    <row r="21" spans="1:8" ht="13" x14ac:dyDescent="0.15">
      <c r="A21" s="15" t="s">
        <v>923</v>
      </c>
      <c r="B21" s="13" t="s">
        <v>9020</v>
      </c>
      <c r="C21" s="16"/>
      <c r="D21" s="13" t="s">
        <v>469</v>
      </c>
      <c r="E21" s="16"/>
      <c r="F21" s="13" t="s">
        <v>1542</v>
      </c>
      <c r="G21" s="30" t="s">
        <v>177</v>
      </c>
      <c r="H21" s="70"/>
    </row>
    <row r="22" spans="1:8" ht="13" x14ac:dyDescent="0.15">
      <c r="A22" s="15" t="s">
        <v>2427</v>
      </c>
      <c r="B22" s="13" t="s">
        <v>9020</v>
      </c>
      <c r="C22" s="16"/>
      <c r="D22" s="13" t="s">
        <v>469</v>
      </c>
      <c r="E22" s="16"/>
      <c r="F22" s="13" t="s">
        <v>1542</v>
      </c>
      <c r="G22" s="30" t="s">
        <v>177</v>
      </c>
      <c r="H22" s="70"/>
    </row>
    <row r="23" spans="1:8" ht="13" x14ac:dyDescent="0.15">
      <c r="A23" s="15" t="s">
        <v>1433</v>
      </c>
      <c r="B23" s="13" t="s">
        <v>9020</v>
      </c>
      <c r="C23" s="16"/>
      <c r="D23" s="13" t="s">
        <v>469</v>
      </c>
      <c r="E23" s="16"/>
      <c r="F23" s="13" t="s">
        <v>1542</v>
      </c>
      <c r="G23" s="30" t="s">
        <v>177</v>
      </c>
      <c r="H23" s="70"/>
    </row>
    <row r="24" spans="1:8" ht="13" x14ac:dyDescent="0.15">
      <c r="A24" s="15" t="s">
        <v>495</v>
      </c>
      <c r="B24" s="13" t="s">
        <v>9020</v>
      </c>
      <c r="C24" s="16"/>
      <c r="D24" s="13" t="s">
        <v>496</v>
      </c>
      <c r="E24" s="16"/>
      <c r="F24" s="13" t="s">
        <v>497</v>
      </c>
      <c r="G24" s="30" t="s">
        <v>177</v>
      </c>
      <c r="H24" s="70"/>
    </row>
    <row r="25" spans="1:8" ht="13" x14ac:dyDescent="0.15">
      <c r="A25" s="15" t="s">
        <v>2694</v>
      </c>
      <c r="B25" s="13" t="s">
        <v>9020</v>
      </c>
      <c r="C25" s="16"/>
      <c r="D25" s="13" t="s">
        <v>496</v>
      </c>
      <c r="E25" s="16"/>
      <c r="F25" s="13" t="s">
        <v>497</v>
      </c>
      <c r="G25" s="30" t="s">
        <v>177</v>
      </c>
      <c r="H25" s="70"/>
    </row>
    <row r="26" spans="1:8" ht="13" x14ac:dyDescent="0.15">
      <c r="A26" s="15" t="s">
        <v>2570</v>
      </c>
      <c r="B26" s="13" t="s">
        <v>9020</v>
      </c>
      <c r="C26" s="16"/>
      <c r="D26" s="13" t="s">
        <v>496</v>
      </c>
      <c r="E26" s="16"/>
      <c r="F26" s="13" t="s">
        <v>496</v>
      </c>
      <c r="G26" s="30" t="s">
        <v>173</v>
      </c>
      <c r="H26" s="70"/>
    </row>
  </sheetData>
  <mergeCells count="1">
    <mergeCell ref="O1:W1"/>
  </mergeCells>
  <conditionalFormatting sqref="H2:H26">
    <cfRule type="cellIs" dxfId="72" priority="1" stopIfTrue="1" operator="equal">
      <formula>"-"</formula>
    </cfRule>
    <cfRule type="cellIs" dxfId="71" priority="2" stopIfTrue="1" operator="equal">
      <formula>"x"</formula>
    </cfRule>
  </conditionalFormatting>
  <hyperlinks>
    <hyperlink ref="L1" location="'Expansion set Check List'!A1" display="Home" xr:uid="{00000000-0004-0000-E100-000000000000}"/>
  </hyperlinks>
  <pageMargins left="0.7" right="0.7" top="0.75" bottom="0.75" header="0.3" footer="0.3"/>
  <pageSetup paperSize="0" orientation="portrait" horizontalDpi="0" verticalDpi="0" copies="0" r:id="rId1"/>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200-000000000000}">
  <sheetPr codeName="Sheet212">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1.8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3023</v>
      </c>
      <c r="B2" s="13" t="s">
        <v>9020</v>
      </c>
      <c r="C2" s="13"/>
      <c r="D2" s="16" t="s">
        <v>407</v>
      </c>
      <c r="E2" s="13">
        <v>210</v>
      </c>
      <c r="F2" s="16" t="s">
        <v>398</v>
      </c>
      <c r="G2" s="31" t="s">
        <v>193</v>
      </c>
      <c r="H2" s="70"/>
      <c r="M2" s="33">
        <f>SUM(COUNTA(H2:H1000))</f>
        <v>0</v>
      </c>
      <c r="O2" s="102"/>
      <c r="P2" s="102"/>
      <c r="Q2" s="102"/>
      <c r="R2" s="102"/>
      <c r="S2" s="102"/>
      <c r="T2" s="102"/>
      <c r="U2" s="102"/>
      <c r="V2" s="102"/>
      <c r="W2" s="102"/>
    </row>
    <row r="3" spans="1:23" ht="13" x14ac:dyDescent="0.15">
      <c r="A3" s="15" t="s">
        <v>2974</v>
      </c>
      <c r="B3" s="13" t="s">
        <v>9020</v>
      </c>
      <c r="C3" s="16"/>
      <c r="D3" s="16" t="s">
        <v>407</v>
      </c>
      <c r="E3" s="16">
        <v>70</v>
      </c>
      <c r="F3" s="16" t="s">
        <v>393</v>
      </c>
      <c r="G3" s="31" t="s">
        <v>173</v>
      </c>
      <c r="H3" s="70"/>
    </row>
    <row r="4" spans="1:23" ht="13" x14ac:dyDescent="0.15">
      <c r="A4" s="15" t="s">
        <v>2370</v>
      </c>
      <c r="B4" s="13" t="s">
        <v>9020</v>
      </c>
      <c r="C4" s="16"/>
      <c r="D4" s="16" t="s">
        <v>385</v>
      </c>
      <c r="E4" s="16">
        <v>100</v>
      </c>
      <c r="F4" s="16" t="s">
        <v>398</v>
      </c>
      <c r="G4" s="30" t="s">
        <v>185</v>
      </c>
      <c r="H4" s="70"/>
    </row>
    <row r="5" spans="1:23" ht="13" x14ac:dyDescent="0.15">
      <c r="A5" s="15" t="s">
        <v>2370</v>
      </c>
      <c r="B5" s="13" t="s">
        <v>9020</v>
      </c>
      <c r="C5" s="16"/>
      <c r="D5" s="16" t="s">
        <v>385</v>
      </c>
      <c r="E5" s="16">
        <v>120</v>
      </c>
      <c r="F5" s="16" t="s">
        <v>398</v>
      </c>
      <c r="G5" s="30" t="s">
        <v>181</v>
      </c>
      <c r="H5" s="70"/>
    </row>
    <row r="6" spans="1:23" ht="13" x14ac:dyDescent="0.15">
      <c r="A6" s="15" t="s">
        <v>2369</v>
      </c>
      <c r="B6" s="13" t="s">
        <v>9020</v>
      </c>
      <c r="C6" s="16"/>
      <c r="D6" s="16" t="s">
        <v>385</v>
      </c>
      <c r="E6" s="16">
        <v>70</v>
      </c>
      <c r="F6" s="16" t="s">
        <v>393</v>
      </c>
      <c r="G6" s="30" t="s">
        <v>173</v>
      </c>
      <c r="H6" s="70"/>
    </row>
    <row r="7" spans="1:23" ht="13" x14ac:dyDescent="0.15">
      <c r="A7" s="15" t="s">
        <v>2994</v>
      </c>
      <c r="B7" s="13" t="s">
        <v>9020</v>
      </c>
      <c r="C7" s="16"/>
      <c r="D7" s="13" t="s">
        <v>385</v>
      </c>
      <c r="E7" s="16">
        <v>170</v>
      </c>
      <c r="F7" s="16" t="s">
        <v>393</v>
      </c>
      <c r="G7" s="31" t="s">
        <v>193</v>
      </c>
      <c r="H7" s="70"/>
    </row>
    <row r="8" spans="1:23" ht="13" x14ac:dyDescent="0.15">
      <c r="A8" s="15" t="s">
        <v>3201</v>
      </c>
      <c r="B8" s="13" t="s">
        <v>9020</v>
      </c>
      <c r="C8" s="16"/>
      <c r="D8" s="13" t="s">
        <v>404</v>
      </c>
      <c r="E8" s="16">
        <v>110</v>
      </c>
      <c r="F8" s="16" t="s">
        <v>393</v>
      </c>
      <c r="G8" s="30" t="s">
        <v>112</v>
      </c>
      <c r="H8" s="70"/>
    </row>
    <row r="9" spans="1:23" ht="13" x14ac:dyDescent="0.15">
      <c r="A9" s="15" t="s">
        <v>3037</v>
      </c>
      <c r="B9" s="13" t="s">
        <v>9020</v>
      </c>
      <c r="C9" s="16"/>
      <c r="D9" s="13" t="s">
        <v>469</v>
      </c>
      <c r="E9" s="16"/>
      <c r="F9" s="16" t="s">
        <v>1069</v>
      </c>
      <c r="G9" s="30" t="s">
        <v>177</v>
      </c>
      <c r="H9" s="70"/>
    </row>
    <row r="10" spans="1:23" ht="13" x14ac:dyDescent="0.15">
      <c r="A10" s="15" t="s">
        <v>2764</v>
      </c>
      <c r="B10" s="13" t="s">
        <v>9020</v>
      </c>
      <c r="C10" s="16"/>
      <c r="D10" s="13" t="s">
        <v>469</v>
      </c>
      <c r="E10" s="16"/>
      <c r="F10" s="16" t="s">
        <v>1069</v>
      </c>
      <c r="G10" s="30" t="s">
        <v>177</v>
      </c>
      <c r="H10" s="70"/>
    </row>
    <row r="11" spans="1:23" ht="13" x14ac:dyDescent="0.15">
      <c r="A11" s="15" t="s">
        <v>3016</v>
      </c>
      <c r="B11" s="13" t="s">
        <v>9020</v>
      </c>
      <c r="C11" s="16"/>
      <c r="D11" s="13" t="s">
        <v>469</v>
      </c>
      <c r="E11" s="16"/>
      <c r="F11" s="13" t="s">
        <v>1542</v>
      </c>
      <c r="G11" s="30" t="s">
        <v>177</v>
      </c>
      <c r="H11" s="70"/>
    </row>
    <row r="12" spans="1:23" ht="13" x14ac:dyDescent="0.15">
      <c r="A12" s="15" t="s">
        <v>3018</v>
      </c>
      <c r="B12" s="13" t="s">
        <v>9020</v>
      </c>
      <c r="C12" s="16"/>
      <c r="D12" s="13" t="s">
        <v>469</v>
      </c>
      <c r="E12" s="16"/>
      <c r="F12" s="13" t="s">
        <v>1542</v>
      </c>
      <c r="G12" s="30" t="s">
        <v>177</v>
      </c>
      <c r="H12" s="70"/>
    </row>
    <row r="13" spans="1:23" ht="13" x14ac:dyDescent="0.15">
      <c r="A13" s="15" t="s">
        <v>2470</v>
      </c>
      <c r="B13" s="13" t="s">
        <v>9020</v>
      </c>
      <c r="C13" s="16"/>
      <c r="D13" s="13" t="s">
        <v>469</v>
      </c>
      <c r="E13" s="16"/>
      <c r="F13" s="13" t="s">
        <v>1542</v>
      </c>
      <c r="G13" s="30" t="s">
        <v>177</v>
      </c>
      <c r="H13" s="70"/>
    </row>
    <row r="14" spans="1:23" ht="13" x14ac:dyDescent="0.15">
      <c r="A14" s="15" t="s">
        <v>3039</v>
      </c>
      <c r="B14" s="13" t="s">
        <v>9020</v>
      </c>
      <c r="C14" s="16"/>
      <c r="D14" s="13" t="s">
        <v>469</v>
      </c>
      <c r="E14" s="16"/>
      <c r="F14" s="16" t="s">
        <v>1069</v>
      </c>
      <c r="G14" s="30" t="s">
        <v>177</v>
      </c>
      <c r="H14" s="70"/>
    </row>
    <row r="15" spans="1:23" ht="13" x14ac:dyDescent="0.15">
      <c r="A15" s="15" t="s">
        <v>2408</v>
      </c>
      <c r="B15" s="13" t="s">
        <v>9020</v>
      </c>
      <c r="C15" s="16"/>
      <c r="D15" s="13" t="s">
        <v>469</v>
      </c>
      <c r="E15" s="16"/>
      <c r="F15" s="13" t="s">
        <v>1542</v>
      </c>
      <c r="G15" s="30" t="s">
        <v>177</v>
      </c>
      <c r="H15" s="70"/>
    </row>
    <row r="16" spans="1:23" ht="13" x14ac:dyDescent="0.15">
      <c r="A16" s="15" t="s">
        <v>2744</v>
      </c>
      <c r="B16" s="13" t="s">
        <v>9020</v>
      </c>
      <c r="C16" s="16"/>
      <c r="D16" s="13" t="s">
        <v>469</v>
      </c>
      <c r="E16" s="16"/>
      <c r="F16" s="16" t="s">
        <v>1069</v>
      </c>
      <c r="G16" s="30" t="s">
        <v>177</v>
      </c>
      <c r="H16" s="70"/>
    </row>
    <row r="17" spans="1:8" ht="13" x14ac:dyDescent="0.15">
      <c r="A17" s="15" t="s">
        <v>1547</v>
      </c>
      <c r="B17" s="13" t="s">
        <v>9020</v>
      </c>
      <c r="C17" s="16"/>
      <c r="D17" s="13" t="s">
        <v>469</v>
      </c>
      <c r="E17" s="16"/>
      <c r="F17" s="16" t="s">
        <v>1069</v>
      </c>
      <c r="G17" s="30" t="s">
        <v>177</v>
      </c>
      <c r="H17" s="70"/>
    </row>
    <row r="18" spans="1:8" ht="13" x14ac:dyDescent="0.15">
      <c r="A18" s="15" t="s">
        <v>2563</v>
      </c>
      <c r="B18" s="13" t="s">
        <v>9020</v>
      </c>
      <c r="C18" s="16"/>
      <c r="D18" s="13" t="s">
        <v>469</v>
      </c>
      <c r="E18" s="16"/>
      <c r="F18" s="16" t="s">
        <v>1069</v>
      </c>
      <c r="G18" s="30" t="s">
        <v>177</v>
      </c>
      <c r="H18" s="70"/>
    </row>
    <row r="19" spans="1:8" ht="13" x14ac:dyDescent="0.15">
      <c r="A19" s="15" t="s">
        <v>3022</v>
      </c>
      <c r="B19" s="13" t="s">
        <v>9020</v>
      </c>
      <c r="C19" s="16"/>
      <c r="D19" s="13" t="s">
        <v>469</v>
      </c>
      <c r="E19" s="16"/>
      <c r="F19" s="13" t="s">
        <v>1542</v>
      </c>
      <c r="G19" s="30" t="s">
        <v>177</v>
      </c>
      <c r="H19" s="70"/>
    </row>
    <row r="20" spans="1:8" ht="13" x14ac:dyDescent="0.15">
      <c r="A20" s="15" t="s">
        <v>2691</v>
      </c>
      <c r="B20" s="13" t="s">
        <v>9020</v>
      </c>
      <c r="C20" s="16"/>
      <c r="D20" s="13" t="s">
        <v>469</v>
      </c>
      <c r="E20" s="16"/>
      <c r="F20" s="16" t="s">
        <v>1069</v>
      </c>
      <c r="G20" s="30" t="s">
        <v>177</v>
      </c>
      <c r="H20" s="70"/>
    </row>
    <row r="21" spans="1:8" ht="13" x14ac:dyDescent="0.15">
      <c r="A21" s="15" t="s">
        <v>2427</v>
      </c>
      <c r="B21" s="13" t="s">
        <v>9020</v>
      </c>
      <c r="C21" s="16"/>
      <c r="D21" s="13" t="s">
        <v>469</v>
      </c>
      <c r="E21" s="16"/>
      <c r="F21" s="13" t="s">
        <v>1542</v>
      </c>
      <c r="G21" s="30" t="s">
        <v>177</v>
      </c>
      <c r="H21" s="70"/>
    </row>
    <row r="22" spans="1:8" ht="13" x14ac:dyDescent="0.15">
      <c r="A22" s="15" t="s">
        <v>1433</v>
      </c>
      <c r="B22" s="13" t="s">
        <v>9020</v>
      </c>
      <c r="C22" s="16"/>
      <c r="D22" s="13" t="s">
        <v>469</v>
      </c>
      <c r="E22" s="16"/>
      <c r="F22" s="13" t="s">
        <v>1542</v>
      </c>
      <c r="G22" s="30" t="s">
        <v>177</v>
      </c>
      <c r="H22" s="70"/>
    </row>
    <row r="23" spans="1:8" ht="13" x14ac:dyDescent="0.15">
      <c r="A23" s="15" t="s">
        <v>495</v>
      </c>
      <c r="B23" s="13" t="s">
        <v>9020</v>
      </c>
      <c r="C23" s="16"/>
      <c r="D23" s="13" t="s">
        <v>496</v>
      </c>
      <c r="E23" s="16"/>
      <c r="F23" s="13" t="s">
        <v>497</v>
      </c>
      <c r="G23" s="30" t="s">
        <v>177</v>
      </c>
      <c r="H23" s="70"/>
    </row>
    <row r="24" spans="1:8" ht="13" x14ac:dyDescent="0.15">
      <c r="A24" s="15" t="s">
        <v>611</v>
      </c>
      <c r="B24" s="13" t="s">
        <v>9020</v>
      </c>
      <c r="C24" s="16"/>
      <c r="D24" s="13" t="s">
        <v>496</v>
      </c>
      <c r="E24" s="16"/>
      <c r="F24" s="13" t="s">
        <v>497</v>
      </c>
      <c r="G24" s="30" t="s">
        <v>177</v>
      </c>
      <c r="H24" s="70"/>
    </row>
    <row r="25" spans="1:8" ht="13" x14ac:dyDescent="0.15">
      <c r="A25" s="15" t="s">
        <v>500</v>
      </c>
      <c r="B25" s="13" t="s">
        <v>9020</v>
      </c>
      <c r="C25" s="16"/>
      <c r="D25" s="13" t="s">
        <v>496</v>
      </c>
      <c r="E25" s="16"/>
      <c r="F25" s="13" t="s">
        <v>496</v>
      </c>
      <c r="G25" s="30" t="s">
        <v>173</v>
      </c>
      <c r="H25" s="70"/>
    </row>
  </sheetData>
  <mergeCells count="1">
    <mergeCell ref="O1:W1"/>
  </mergeCells>
  <conditionalFormatting sqref="H2:H25">
    <cfRule type="cellIs" dxfId="70" priority="1" stopIfTrue="1" operator="equal">
      <formula>"-"</formula>
    </cfRule>
    <cfRule type="cellIs" dxfId="69" priority="2" stopIfTrue="1" operator="equal">
      <formula>"x"</formula>
    </cfRule>
  </conditionalFormatting>
  <hyperlinks>
    <hyperlink ref="L1" location="'Expansion set Check List'!A1" display="Home" xr:uid="{00000000-0004-0000-E200-000000000000}"/>
  </hyperlinks>
  <pageMargins left="0.7" right="0.7" top="0.75" bottom="0.75" header="0.3" footer="0.3"/>
  <pageSetup paperSize="0" orientation="portrait" horizontalDpi="0" verticalDpi="0" copies="0" r:id="rId1"/>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0-000000000000}">
  <sheetPr codeName="Sheet214">
    <tabColor rgb="FF3399FF"/>
  </sheetPr>
  <dimension ref="A1:W24"/>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6640625" bestFit="1" customWidth="1"/>
    <col min="5" max="5" width="4" bestFit="1" customWidth="1"/>
    <col min="6" max="6" width="13.6640625" bestFit="1" customWidth="1"/>
    <col min="7" max="7" width="11.83203125" bestFit="1" customWidth="1"/>
    <col min="8" max="10" width="3.33203125" customWidth="1"/>
    <col min="11" max="11" width="3.33203125" bestFit="1" customWidth="1"/>
    <col min="12" max="12" width="3.33203125" customWidth="1"/>
    <col min="13" max="22" width="4" customWidth="1"/>
    <col min="23" max="23" width="3" customWidth="1"/>
  </cols>
  <sheetData>
    <row r="1" spans="1:23" ht="53" x14ac:dyDescent="0.15">
      <c r="A1" s="28" t="s">
        <v>375</v>
      </c>
      <c r="B1" s="28" t="s">
        <v>376</v>
      </c>
      <c r="C1" s="28" t="s">
        <v>377</v>
      </c>
      <c r="D1" s="28" t="s">
        <v>378</v>
      </c>
      <c r="E1" s="28" t="s">
        <v>379</v>
      </c>
      <c r="F1" s="28" t="s">
        <v>380</v>
      </c>
      <c r="G1" s="28" t="s">
        <v>381</v>
      </c>
      <c r="H1" s="29" t="s">
        <v>91</v>
      </c>
      <c r="I1" s="2"/>
      <c r="J1" s="2"/>
      <c r="K1" s="2"/>
      <c r="L1" s="46" t="s">
        <v>382</v>
      </c>
      <c r="M1" s="29" t="s">
        <v>91</v>
      </c>
      <c r="O1" s="408" t="s">
        <v>383</v>
      </c>
      <c r="P1" s="409"/>
      <c r="Q1" s="409"/>
      <c r="R1" s="409"/>
      <c r="S1" s="409"/>
      <c r="T1" s="409"/>
      <c r="U1" s="409"/>
      <c r="V1" s="409"/>
      <c r="W1" s="410"/>
    </row>
    <row r="2" spans="1:23" ht="13" x14ac:dyDescent="0.15">
      <c r="A2" s="12" t="s">
        <v>2905</v>
      </c>
      <c r="B2" s="13" t="s">
        <v>9020</v>
      </c>
      <c r="C2" s="13"/>
      <c r="D2" s="16" t="s">
        <v>407</v>
      </c>
      <c r="E2" s="13">
        <v>240</v>
      </c>
      <c r="F2" s="16" t="s">
        <v>386</v>
      </c>
      <c r="G2" s="31" t="s">
        <v>193</v>
      </c>
      <c r="H2" s="70"/>
      <c r="M2" s="33">
        <f>SUM(COUNTA(H2:H1000))</f>
        <v>0</v>
      </c>
      <c r="O2" s="102"/>
      <c r="P2" s="102"/>
      <c r="Q2" s="102"/>
      <c r="R2" s="102"/>
      <c r="S2" s="102"/>
      <c r="T2" s="102"/>
      <c r="U2" s="102"/>
      <c r="V2" s="102"/>
      <c r="W2" s="102"/>
    </row>
    <row r="3" spans="1:23" ht="13" x14ac:dyDescent="0.15">
      <c r="A3" s="15" t="s">
        <v>2903</v>
      </c>
      <c r="B3" s="13" t="s">
        <v>9020</v>
      </c>
      <c r="C3" s="16"/>
      <c r="D3" s="16" t="s">
        <v>407</v>
      </c>
      <c r="E3" s="16">
        <v>80</v>
      </c>
      <c r="F3" s="16" t="s">
        <v>398</v>
      </c>
      <c r="G3" s="31" t="s">
        <v>177</v>
      </c>
      <c r="H3" s="70"/>
    </row>
    <row r="4" spans="1:23" ht="13" x14ac:dyDescent="0.15">
      <c r="A4" s="15" t="s">
        <v>2902</v>
      </c>
      <c r="B4" s="13" t="s">
        <v>9020</v>
      </c>
      <c r="C4" s="16"/>
      <c r="D4" s="16" t="s">
        <v>407</v>
      </c>
      <c r="E4" s="16">
        <v>60</v>
      </c>
      <c r="F4" s="16" t="s">
        <v>393</v>
      </c>
      <c r="G4" s="30" t="s">
        <v>173</v>
      </c>
      <c r="H4" s="70"/>
    </row>
    <row r="5" spans="1:23" ht="13" x14ac:dyDescent="0.15">
      <c r="A5" s="15" t="s">
        <v>3023</v>
      </c>
      <c r="B5" s="13" t="s">
        <v>9020</v>
      </c>
      <c r="C5" s="16"/>
      <c r="D5" s="16" t="s">
        <v>407</v>
      </c>
      <c r="E5" s="16">
        <v>210</v>
      </c>
      <c r="F5" s="16" t="s">
        <v>398</v>
      </c>
      <c r="G5" s="31" t="s">
        <v>193</v>
      </c>
      <c r="H5" s="70"/>
    </row>
    <row r="6" spans="1:23" ht="13" x14ac:dyDescent="0.15">
      <c r="A6" s="15" t="s">
        <v>2974</v>
      </c>
      <c r="B6" s="13" t="s">
        <v>9020</v>
      </c>
      <c r="C6" s="16"/>
      <c r="D6" s="16" t="s">
        <v>407</v>
      </c>
      <c r="E6" s="16">
        <v>70</v>
      </c>
      <c r="F6" s="16" t="s">
        <v>393</v>
      </c>
      <c r="G6" s="31" t="s">
        <v>173</v>
      </c>
      <c r="H6" s="70"/>
    </row>
    <row r="7" spans="1:23" ht="13" x14ac:dyDescent="0.15">
      <c r="A7" s="15" t="s">
        <v>2994</v>
      </c>
      <c r="B7" s="13" t="s">
        <v>9020</v>
      </c>
      <c r="C7" s="16"/>
      <c r="D7" s="13" t="s">
        <v>385</v>
      </c>
      <c r="E7" s="16">
        <v>170</v>
      </c>
      <c r="F7" s="16" t="s">
        <v>393</v>
      </c>
      <c r="G7" s="31" t="s">
        <v>193</v>
      </c>
      <c r="H7" s="70"/>
    </row>
    <row r="8" spans="1:23" ht="13" x14ac:dyDescent="0.15">
      <c r="A8" s="15" t="s">
        <v>3201</v>
      </c>
      <c r="B8" s="13" t="s">
        <v>9020</v>
      </c>
      <c r="C8" s="16"/>
      <c r="D8" s="13" t="s">
        <v>404</v>
      </c>
      <c r="E8" s="16">
        <v>110</v>
      </c>
      <c r="F8" s="16" t="s">
        <v>393</v>
      </c>
      <c r="G8" s="30" t="s">
        <v>112</v>
      </c>
      <c r="H8" s="70"/>
    </row>
    <row r="9" spans="1:23" ht="13" x14ac:dyDescent="0.15">
      <c r="A9" s="15" t="s">
        <v>9021</v>
      </c>
      <c r="B9" s="13" t="s">
        <v>9020</v>
      </c>
      <c r="C9" s="16"/>
      <c r="D9" s="13" t="s">
        <v>385</v>
      </c>
      <c r="E9" s="16">
        <v>170</v>
      </c>
      <c r="F9" s="16" t="s">
        <v>393</v>
      </c>
      <c r="G9" s="30" t="s">
        <v>189</v>
      </c>
      <c r="H9" s="70"/>
    </row>
    <row r="10" spans="1:23" ht="13" x14ac:dyDescent="0.15">
      <c r="A10" s="15" t="s">
        <v>896</v>
      </c>
      <c r="B10" s="13" t="s">
        <v>9020</v>
      </c>
      <c r="C10" s="16"/>
      <c r="D10" s="13" t="s">
        <v>400</v>
      </c>
      <c r="E10" s="16">
        <v>100</v>
      </c>
      <c r="F10" s="16" t="s">
        <v>393</v>
      </c>
      <c r="G10" s="30" t="s">
        <v>177</v>
      </c>
      <c r="H10" s="70"/>
    </row>
    <row r="11" spans="1:23" ht="13" x14ac:dyDescent="0.15">
      <c r="A11" s="15" t="s">
        <v>3037</v>
      </c>
      <c r="B11" s="13" t="s">
        <v>9020</v>
      </c>
      <c r="C11" s="16"/>
      <c r="D11" s="13" t="s">
        <v>469</v>
      </c>
      <c r="E11" s="16"/>
      <c r="F11" s="13" t="s">
        <v>1069</v>
      </c>
      <c r="G11" s="30" t="s">
        <v>177</v>
      </c>
      <c r="H11" s="70"/>
    </row>
    <row r="12" spans="1:23" ht="13" x14ac:dyDescent="0.15">
      <c r="A12" s="15" t="s">
        <v>2764</v>
      </c>
      <c r="B12" s="13" t="s">
        <v>9020</v>
      </c>
      <c r="C12" s="16"/>
      <c r="D12" s="13" t="s">
        <v>469</v>
      </c>
      <c r="E12" s="16"/>
      <c r="F12" s="13" t="s">
        <v>1069</v>
      </c>
      <c r="G12" s="30" t="s">
        <v>177</v>
      </c>
      <c r="H12" s="70"/>
    </row>
    <row r="13" spans="1:23" ht="13" x14ac:dyDescent="0.15">
      <c r="A13" s="15" t="s">
        <v>3016</v>
      </c>
      <c r="B13" s="13" t="s">
        <v>9020</v>
      </c>
      <c r="C13" s="16"/>
      <c r="D13" s="13" t="s">
        <v>469</v>
      </c>
      <c r="E13" s="16"/>
      <c r="F13" s="13" t="s">
        <v>1542</v>
      </c>
      <c r="G13" s="30" t="s">
        <v>177</v>
      </c>
      <c r="H13" s="70"/>
    </row>
    <row r="14" spans="1:23" ht="13" x14ac:dyDescent="0.15">
      <c r="A14" s="15" t="s">
        <v>3018</v>
      </c>
      <c r="B14" s="13" t="s">
        <v>9020</v>
      </c>
      <c r="C14" s="16"/>
      <c r="D14" s="13" t="s">
        <v>469</v>
      </c>
      <c r="E14" s="16"/>
      <c r="F14" s="16" t="s">
        <v>1542</v>
      </c>
      <c r="G14" s="30" t="s">
        <v>177</v>
      </c>
      <c r="H14" s="70"/>
    </row>
    <row r="15" spans="1:23" ht="13" x14ac:dyDescent="0.15">
      <c r="A15" s="15" t="s">
        <v>2470</v>
      </c>
      <c r="B15" s="13" t="s">
        <v>9020</v>
      </c>
      <c r="C15" s="16"/>
      <c r="D15" s="13" t="s">
        <v>469</v>
      </c>
      <c r="E15" s="16"/>
      <c r="F15" s="13" t="s">
        <v>1542</v>
      </c>
      <c r="G15" s="30" t="s">
        <v>177</v>
      </c>
      <c r="H15" s="70"/>
    </row>
    <row r="16" spans="1:23" ht="13" x14ac:dyDescent="0.15">
      <c r="A16" s="15" t="s">
        <v>2743</v>
      </c>
      <c r="B16" s="13" t="s">
        <v>9020</v>
      </c>
      <c r="C16" s="16"/>
      <c r="D16" s="13" t="s">
        <v>469</v>
      </c>
      <c r="E16" s="16"/>
      <c r="F16" s="16" t="s">
        <v>721</v>
      </c>
      <c r="G16" s="30" t="s">
        <v>177</v>
      </c>
      <c r="H16" s="70"/>
    </row>
    <row r="17" spans="1:8" ht="13" x14ac:dyDescent="0.15">
      <c r="A17" s="15" t="s">
        <v>3039</v>
      </c>
      <c r="B17" s="13" t="s">
        <v>9020</v>
      </c>
      <c r="C17" s="16"/>
      <c r="D17" s="13" t="s">
        <v>469</v>
      </c>
      <c r="E17" s="16"/>
      <c r="F17" s="16" t="s">
        <v>1069</v>
      </c>
      <c r="G17" s="30" t="s">
        <v>177</v>
      </c>
      <c r="H17" s="70"/>
    </row>
    <row r="18" spans="1:8" ht="13" x14ac:dyDescent="0.15">
      <c r="A18" s="15" t="s">
        <v>1547</v>
      </c>
      <c r="B18" s="13" t="s">
        <v>9020</v>
      </c>
      <c r="C18" s="16"/>
      <c r="D18" s="13" t="s">
        <v>469</v>
      </c>
      <c r="E18" s="16"/>
      <c r="F18" s="16" t="s">
        <v>1069</v>
      </c>
      <c r="G18" s="30" t="s">
        <v>177</v>
      </c>
      <c r="H18" s="70"/>
    </row>
    <row r="19" spans="1:8" ht="13" x14ac:dyDescent="0.15">
      <c r="A19" s="15" t="s">
        <v>2563</v>
      </c>
      <c r="B19" s="13" t="s">
        <v>9020</v>
      </c>
      <c r="C19" s="16"/>
      <c r="D19" s="13" t="s">
        <v>469</v>
      </c>
      <c r="E19" s="16"/>
      <c r="F19" s="13" t="s">
        <v>1069</v>
      </c>
      <c r="G19" s="30" t="s">
        <v>177</v>
      </c>
      <c r="H19" s="70"/>
    </row>
    <row r="20" spans="1:8" ht="13" x14ac:dyDescent="0.15">
      <c r="A20" s="15" t="s">
        <v>2810</v>
      </c>
      <c r="B20" s="13" t="s">
        <v>9020</v>
      </c>
      <c r="C20" s="16"/>
      <c r="D20" s="13" t="s">
        <v>469</v>
      </c>
      <c r="E20" s="16"/>
      <c r="F20" s="16" t="s">
        <v>1542</v>
      </c>
      <c r="G20" s="30" t="s">
        <v>177</v>
      </c>
      <c r="H20" s="70"/>
    </row>
    <row r="21" spans="1:8" ht="13" x14ac:dyDescent="0.15">
      <c r="A21" s="15" t="s">
        <v>2427</v>
      </c>
      <c r="B21" s="13" t="s">
        <v>9020</v>
      </c>
      <c r="C21" s="16"/>
      <c r="D21" s="13" t="s">
        <v>469</v>
      </c>
      <c r="E21" s="16"/>
      <c r="F21" s="13" t="s">
        <v>1542</v>
      </c>
      <c r="G21" s="30" t="s">
        <v>177</v>
      </c>
      <c r="H21" s="70"/>
    </row>
    <row r="22" spans="1:8" ht="13" x14ac:dyDescent="0.15">
      <c r="A22" s="15" t="s">
        <v>1433</v>
      </c>
      <c r="B22" s="13" t="s">
        <v>9020</v>
      </c>
      <c r="C22" s="16"/>
      <c r="D22" s="13" t="s">
        <v>469</v>
      </c>
      <c r="E22" s="16"/>
      <c r="F22" s="13" t="s">
        <v>1542</v>
      </c>
      <c r="G22" s="30" t="s">
        <v>177</v>
      </c>
      <c r="H22" s="70"/>
    </row>
    <row r="23" spans="1:8" ht="13" x14ac:dyDescent="0.15">
      <c r="A23" s="15" t="s">
        <v>495</v>
      </c>
      <c r="B23" s="13" t="s">
        <v>9020</v>
      </c>
      <c r="C23" s="16"/>
      <c r="D23" s="13" t="s">
        <v>496</v>
      </c>
      <c r="E23" s="16"/>
      <c r="F23" s="13" t="s">
        <v>497</v>
      </c>
      <c r="G23" s="30" t="s">
        <v>177</v>
      </c>
      <c r="H23" s="70"/>
    </row>
    <row r="24" spans="1:8" ht="13" x14ac:dyDescent="0.15">
      <c r="A24" s="15" t="s">
        <v>500</v>
      </c>
      <c r="B24" s="13" t="s">
        <v>9020</v>
      </c>
      <c r="C24" s="16"/>
      <c r="D24" s="13" t="s">
        <v>496</v>
      </c>
      <c r="E24" s="16"/>
      <c r="F24" s="13" t="s">
        <v>496</v>
      </c>
      <c r="G24" s="30" t="s">
        <v>173</v>
      </c>
      <c r="H24" s="70"/>
    </row>
  </sheetData>
  <mergeCells count="1">
    <mergeCell ref="O1:W1"/>
  </mergeCells>
  <conditionalFormatting sqref="H2:H24">
    <cfRule type="cellIs" dxfId="68" priority="1" stopIfTrue="1" operator="equal">
      <formula>"-"</formula>
    </cfRule>
    <cfRule type="cellIs" dxfId="67" priority="2" stopIfTrue="1" operator="equal">
      <formula>"x"</formula>
    </cfRule>
  </conditionalFormatting>
  <hyperlinks>
    <hyperlink ref="L1" location="'Expansion set Check List'!A1" display="Home" xr:uid="{00000000-0004-0000-E300-000000000000}"/>
  </hyperlinks>
  <pageMargins left="0.7" right="0.7" top="0.75" bottom="0.75" header="0.3" footer="0.3"/>
  <pageSetup paperSize="0" orientation="portrait" horizontalDpi="0" verticalDpi="0" copies="0" r:id="rId1"/>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400-000000000000}">
  <sheetPr codeName="Sheet222">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3060</v>
      </c>
      <c r="B2" s="13" t="s">
        <v>9022</v>
      </c>
      <c r="C2" s="13"/>
      <c r="D2" s="13" t="s">
        <v>858</v>
      </c>
      <c r="E2" s="13">
        <v>210</v>
      </c>
      <c r="F2" s="13" t="s">
        <v>398</v>
      </c>
      <c r="G2" s="30" t="s">
        <v>193</v>
      </c>
      <c r="H2" s="70"/>
      <c r="M2" s="33">
        <f>SUM(COUNTA(H2:H1000))</f>
        <v>0</v>
      </c>
      <c r="O2" s="102"/>
      <c r="P2" s="102"/>
      <c r="Q2" s="102"/>
      <c r="R2" s="102"/>
      <c r="S2" s="102"/>
      <c r="T2" s="102"/>
      <c r="U2" s="102"/>
      <c r="V2" s="102"/>
      <c r="W2" s="102"/>
    </row>
    <row r="3" spans="1:23" ht="13" x14ac:dyDescent="0.15">
      <c r="A3" s="15" t="s">
        <v>2288</v>
      </c>
      <c r="B3" s="13" t="s">
        <v>9022</v>
      </c>
      <c r="C3" s="16"/>
      <c r="D3" s="16" t="s">
        <v>858</v>
      </c>
      <c r="E3" s="16">
        <v>60</v>
      </c>
      <c r="F3" s="16" t="s">
        <v>393</v>
      </c>
      <c r="G3" s="31" t="s">
        <v>173</v>
      </c>
      <c r="H3" s="70"/>
    </row>
    <row r="4" spans="1:23" ht="13" x14ac:dyDescent="0.15">
      <c r="A4" s="15" t="s">
        <v>2370</v>
      </c>
      <c r="B4" s="13" t="s">
        <v>9022</v>
      </c>
      <c r="C4" s="16"/>
      <c r="D4" s="16" t="s">
        <v>385</v>
      </c>
      <c r="E4" s="16">
        <v>120</v>
      </c>
      <c r="F4" s="13" t="s">
        <v>398</v>
      </c>
      <c r="G4" s="30" t="s">
        <v>181</v>
      </c>
      <c r="H4" s="70"/>
    </row>
    <row r="5" spans="1:23" ht="13" x14ac:dyDescent="0.15">
      <c r="A5" s="15" t="s">
        <v>2370</v>
      </c>
      <c r="B5" s="13" t="s">
        <v>9022</v>
      </c>
      <c r="C5" s="16"/>
      <c r="D5" s="16" t="s">
        <v>385</v>
      </c>
      <c r="E5" s="16">
        <v>100</v>
      </c>
      <c r="F5" s="13" t="s">
        <v>398</v>
      </c>
      <c r="G5" s="30" t="s">
        <v>185</v>
      </c>
      <c r="H5" s="70"/>
    </row>
    <row r="6" spans="1:23" ht="13" x14ac:dyDescent="0.15">
      <c r="A6" s="15" t="s">
        <v>2369</v>
      </c>
      <c r="B6" s="13" t="s">
        <v>9022</v>
      </c>
      <c r="C6" s="16"/>
      <c r="D6" s="16" t="s">
        <v>385</v>
      </c>
      <c r="E6" s="16">
        <v>70</v>
      </c>
      <c r="F6" s="16" t="s">
        <v>393</v>
      </c>
      <c r="G6" s="31" t="s">
        <v>173</v>
      </c>
      <c r="H6" s="70"/>
    </row>
    <row r="7" spans="1:23" ht="13" x14ac:dyDescent="0.15">
      <c r="A7" s="15" t="s">
        <v>2994</v>
      </c>
      <c r="B7" s="13" t="s">
        <v>9022</v>
      </c>
      <c r="C7" s="16"/>
      <c r="D7" s="16" t="s">
        <v>385</v>
      </c>
      <c r="E7" s="16">
        <v>170</v>
      </c>
      <c r="F7" s="16" t="s">
        <v>393</v>
      </c>
      <c r="G7" s="30" t="s">
        <v>193</v>
      </c>
      <c r="H7" s="70"/>
    </row>
    <row r="8" spans="1:23" ht="13" x14ac:dyDescent="0.15">
      <c r="A8" s="15" t="s">
        <v>3071</v>
      </c>
      <c r="B8" s="13" t="s">
        <v>9022</v>
      </c>
      <c r="C8" s="16"/>
      <c r="D8" s="13" t="s">
        <v>847</v>
      </c>
      <c r="E8" s="16">
        <v>170</v>
      </c>
      <c r="F8" s="16" t="s">
        <v>393</v>
      </c>
      <c r="G8" s="30" t="s">
        <v>193</v>
      </c>
      <c r="H8" s="70"/>
    </row>
    <row r="9" spans="1:23" ht="13" x14ac:dyDescent="0.15">
      <c r="A9" s="15" t="s">
        <v>2764</v>
      </c>
      <c r="B9" s="13" t="s">
        <v>9022</v>
      </c>
      <c r="C9" s="16"/>
      <c r="D9" s="13" t="s">
        <v>469</v>
      </c>
      <c r="E9" s="16"/>
      <c r="F9" s="13" t="s">
        <v>1069</v>
      </c>
      <c r="G9" s="30" t="s">
        <v>177</v>
      </c>
      <c r="H9" s="70"/>
    </row>
    <row r="10" spans="1:23" ht="13" x14ac:dyDescent="0.15">
      <c r="A10" s="15" t="s">
        <v>3016</v>
      </c>
      <c r="B10" s="13" t="s">
        <v>9022</v>
      </c>
      <c r="C10" s="16"/>
      <c r="D10" s="13" t="s">
        <v>469</v>
      </c>
      <c r="E10" s="16"/>
      <c r="F10" s="13" t="s">
        <v>1542</v>
      </c>
      <c r="G10" s="30" t="s">
        <v>177</v>
      </c>
      <c r="H10" s="70"/>
    </row>
    <row r="11" spans="1:23" ht="13" x14ac:dyDescent="0.15">
      <c r="A11" s="15" t="s">
        <v>3102</v>
      </c>
      <c r="B11" s="13" t="s">
        <v>9022</v>
      </c>
      <c r="C11" s="16"/>
      <c r="D11" s="13" t="s">
        <v>469</v>
      </c>
      <c r="E11" s="16"/>
      <c r="F11" s="13" t="s">
        <v>1069</v>
      </c>
      <c r="G11" s="30" t="s">
        <v>177</v>
      </c>
      <c r="H11" s="70"/>
    </row>
    <row r="12" spans="1:23" ht="13" x14ac:dyDescent="0.15">
      <c r="A12" s="15" t="s">
        <v>2422</v>
      </c>
      <c r="B12" s="13" t="s">
        <v>9022</v>
      </c>
      <c r="C12" s="16"/>
      <c r="D12" s="13" t="s">
        <v>469</v>
      </c>
      <c r="E12" s="16"/>
      <c r="F12" s="13" t="s">
        <v>1542</v>
      </c>
      <c r="G12" s="30" t="s">
        <v>177</v>
      </c>
      <c r="H12" s="70"/>
    </row>
    <row r="13" spans="1:23" ht="13" x14ac:dyDescent="0.15">
      <c r="A13" s="15" t="s">
        <v>2559</v>
      </c>
      <c r="B13" s="13" t="s">
        <v>9022</v>
      </c>
      <c r="C13" s="16"/>
      <c r="D13" s="13" t="s">
        <v>469</v>
      </c>
      <c r="E13" s="16"/>
      <c r="F13" s="13" t="s">
        <v>1542</v>
      </c>
      <c r="G13" s="30" t="s">
        <v>177</v>
      </c>
      <c r="H13" s="70"/>
    </row>
    <row r="14" spans="1:23" ht="13" x14ac:dyDescent="0.15">
      <c r="A14" s="15" t="s">
        <v>3018</v>
      </c>
      <c r="B14" s="13" t="s">
        <v>9022</v>
      </c>
      <c r="C14" s="16"/>
      <c r="D14" s="13" t="s">
        <v>469</v>
      </c>
      <c r="E14" s="16"/>
      <c r="F14" s="13" t="s">
        <v>1542</v>
      </c>
      <c r="G14" s="30" t="s">
        <v>177</v>
      </c>
      <c r="H14" s="70"/>
    </row>
    <row r="15" spans="1:23" ht="13" x14ac:dyDescent="0.15">
      <c r="A15" s="15" t="s">
        <v>2470</v>
      </c>
      <c r="B15" s="13" t="s">
        <v>9022</v>
      </c>
      <c r="C15" s="16"/>
      <c r="D15" s="13" t="s">
        <v>469</v>
      </c>
      <c r="E15" s="16"/>
      <c r="F15" s="13" t="s">
        <v>1542</v>
      </c>
      <c r="G15" s="30" t="s">
        <v>177</v>
      </c>
      <c r="H15" s="70"/>
    </row>
    <row r="16" spans="1:23" ht="13" x14ac:dyDescent="0.15">
      <c r="A16" s="15" t="s">
        <v>3039</v>
      </c>
      <c r="B16" s="13" t="s">
        <v>9022</v>
      </c>
      <c r="C16" s="16"/>
      <c r="D16" s="13" t="s">
        <v>469</v>
      </c>
      <c r="E16" s="16"/>
      <c r="F16" s="13" t="s">
        <v>1069</v>
      </c>
      <c r="G16" s="30" t="s">
        <v>177</v>
      </c>
      <c r="H16" s="70"/>
    </row>
    <row r="17" spans="1:8" ht="13" x14ac:dyDescent="0.15">
      <c r="A17" s="15" t="s">
        <v>3147</v>
      </c>
      <c r="B17" s="13" t="s">
        <v>9022</v>
      </c>
      <c r="C17" s="16"/>
      <c r="D17" s="13" t="s">
        <v>469</v>
      </c>
      <c r="E17" s="16"/>
      <c r="F17" s="13" t="s">
        <v>1542</v>
      </c>
      <c r="G17" s="30" t="s">
        <v>177</v>
      </c>
      <c r="H17" s="70"/>
    </row>
    <row r="18" spans="1:8" ht="13" x14ac:dyDescent="0.15">
      <c r="A18" s="15" t="s">
        <v>1547</v>
      </c>
      <c r="B18" s="13" t="s">
        <v>9022</v>
      </c>
      <c r="C18" s="16"/>
      <c r="D18" s="13" t="s">
        <v>469</v>
      </c>
      <c r="E18" s="16"/>
      <c r="F18" s="13" t="s">
        <v>1069</v>
      </c>
      <c r="G18" s="30" t="s">
        <v>177</v>
      </c>
      <c r="H18" s="70"/>
    </row>
    <row r="19" spans="1:8" ht="13" x14ac:dyDescent="0.15">
      <c r="A19" s="15" t="s">
        <v>2771</v>
      </c>
      <c r="B19" s="13" t="s">
        <v>9022</v>
      </c>
      <c r="C19" s="16"/>
      <c r="D19" s="13" t="s">
        <v>469</v>
      </c>
      <c r="E19" s="16"/>
      <c r="F19" s="13" t="s">
        <v>721</v>
      </c>
      <c r="G19" s="30" t="s">
        <v>177</v>
      </c>
      <c r="H19" s="70"/>
    </row>
    <row r="20" spans="1:8" ht="13" x14ac:dyDescent="0.15">
      <c r="A20" s="15" t="s">
        <v>2563</v>
      </c>
      <c r="B20" s="13" t="s">
        <v>9022</v>
      </c>
      <c r="C20" s="16"/>
      <c r="D20" s="13" t="s">
        <v>469</v>
      </c>
      <c r="E20" s="16"/>
      <c r="F20" s="13" t="s">
        <v>1069</v>
      </c>
      <c r="G20" s="30" t="s">
        <v>177</v>
      </c>
      <c r="H20" s="70"/>
    </row>
    <row r="21" spans="1:8" ht="13" x14ac:dyDescent="0.15">
      <c r="A21" s="15" t="s">
        <v>2796</v>
      </c>
      <c r="B21" s="13" t="s">
        <v>9022</v>
      </c>
      <c r="C21" s="16"/>
      <c r="D21" s="13" t="s">
        <v>469</v>
      </c>
      <c r="E21" s="16"/>
      <c r="F21" s="13" t="s">
        <v>1542</v>
      </c>
      <c r="G21" s="30" t="s">
        <v>177</v>
      </c>
      <c r="H21" s="70"/>
    </row>
    <row r="22" spans="1:8" ht="13" x14ac:dyDescent="0.15">
      <c r="A22" s="15" t="s">
        <v>3022</v>
      </c>
      <c r="B22" s="13" t="s">
        <v>9022</v>
      </c>
      <c r="C22" s="16"/>
      <c r="D22" s="13" t="s">
        <v>469</v>
      </c>
      <c r="E22" s="16"/>
      <c r="F22" s="13" t="s">
        <v>1542</v>
      </c>
      <c r="G22" s="30" t="s">
        <v>177</v>
      </c>
      <c r="H22" s="70"/>
    </row>
    <row r="23" spans="1:8" ht="13" x14ac:dyDescent="0.15">
      <c r="A23" s="15" t="s">
        <v>2455</v>
      </c>
      <c r="B23" s="13" t="s">
        <v>9022</v>
      </c>
      <c r="C23" s="16"/>
      <c r="D23" s="13" t="s">
        <v>469</v>
      </c>
      <c r="E23" s="16"/>
      <c r="F23" s="13" t="s">
        <v>1542</v>
      </c>
      <c r="G23" s="30" t="s">
        <v>177</v>
      </c>
      <c r="H23" s="70"/>
    </row>
    <row r="24" spans="1:8" ht="13" x14ac:dyDescent="0.15">
      <c r="A24" s="15" t="s">
        <v>495</v>
      </c>
      <c r="B24" s="13" t="s">
        <v>9022</v>
      </c>
      <c r="C24" s="16"/>
      <c r="D24" s="13" t="s">
        <v>496</v>
      </c>
      <c r="E24" s="16"/>
      <c r="F24" s="13" t="s">
        <v>497</v>
      </c>
      <c r="G24" s="30" t="s">
        <v>177</v>
      </c>
      <c r="H24" s="70"/>
    </row>
    <row r="25" spans="1:8" ht="13" x14ac:dyDescent="0.15">
      <c r="A25" s="15" t="s">
        <v>3118</v>
      </c>
      <c r="B25" s="13" t="s">
        <v>9022</v>
      </c>
      <c r="C25" s="16"/>
      <c r="D25" s="13" t="s">
        <v>496</v>
      </c>
      <c r="E25" s="16"/>
      <c r="F25" s="13" t="s">
        <v>497</v>
      </c>
      <c r="G25" s="30" t="s">
        <v>177</v>
      </c>
      <c r="H25" s="70"/>
    </row>
  </sheetData>
  <mergeCells count="1">
    <mergeCell ref="O1:W1"/>
  </mergeCells>
  <conditionalFormatting sqref="H2:H25">
    <cfRule type="cellIs" dxfId="66" priority="1" stopIfTrue="1" operator="equal">
      <formula>"-"</formula>
    </cfRule>
    <cfRule type="cellIs" dxfId="65" priority="2" stopIfTrue="1" operator="equal">
      <formula>"x"</formula>
    </cfRule>
  </conditionalFormatting>
  <hyperlinks>
    <hyperlink ref="L1" location="'Expansion set Check List'!A1" display="Home" xr:uid="{00000000-0004-0000-E400-000000000000}"/>
  </hyperlinks>
  <pageMargins left="0.7" right="0.7" top="0.75" bottom="0.75" header="0.3" footer="0.3"/>
  <pageSetup paperSize="0" orientation="portrait" horizontalDpi="0" verticalDpi="0" copies="0" r:id="rId1"/>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500-000000000000}">
  <sheetPr codeName="Sheet223">
    <tabColor rgb="FF3399FF"/>
  </sheetPr>
  <dimension ref="A1:W22"/>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3168</v>
      </c>
      <c r="B2" s="13" t="s">
        <v>9022</v>
      </c>
      <c r="C2" s="13"/>
      <c r="D2" s="13" t="s">
        <v>149</v>
      </c>
      <c r="E2" s="13">
        <v>180</v>
      </c>
      <c r="F2" s="13" t="s">
        <v>393</v>
      </c>
      <c r="G2" s="30" t="s">
        <v>193</v>
      </c>
      <c r="H2" s="70"/>
      <c r="M2" s="33">
        <f>SUM(COUNTA(H2:H1000))</f>
        <v>0</v>
      </c>
      <c r="O2" s="102"/>
      <c r="P2" s="102"/>
      <c r="Q2" s="102"/>
      <c r="R2" s="102"/>
      <c r="S2" s="102"/>
      <c r="T2" s="102"/>
      <c r="U2" s="102"/>
      <c r="V2" s="102"/>
      <c r="W2" s="102"/>
    </row>
    <row r="3" spans="1:23" ht="13" x14ac:dyDescent="0.15">
      <c r="A3" s="15" t="s">
        <v>3059</v>
      </c>
      <c r="B3" s="13" t="s">
        <v>9022</v>
      </c>
      <c r="C3" s="16"/>
      <c r="D3" s="16" t="s">
        <v>385</v>
      </c>
      <c r="E3" s="16">
        <v>70</v>
      </c>
      <c r="F3" s="13" t="s">
        <v>393</v>
      </c>
      <c r="G3" s="31" t="s">
        <v>181</v>
      </c>
      <c r="H3" s="70"/>
    </row>
    <row r="4" spans="1:23" ht="13" x14ac:dyDescent="0.15">
      <c r="A4" s="15" t="s">
        <v>2994</v>
      </c>
      <c r="B4" s="13" t="s">
        <v>9022</v>
      </c>
      <c r="C4" s="16"/>
      <c r="D4" s="16" t="s">
        <v>385</v>
      </c>
      <c r="E4" s="16">
        <v>170</v>
      </c>
      <c r="F4" s="13" t="s">
        <v>393</v>
      </c>
      <c r="G4" s="30" t="s">
        <v>193</v>
      </c>
      <c r="H4" s="70"/>
    </row>
    <row r="5" spans="1:23" ht="13" x14ac:dyDescent="0.15">
      <c r="A5" s="15" t="s">
        <v>2962</v>
      </c>
      <c r="B5" s="13" t="s">
        <v>9022</v>
      </c>
      <c r="C5" s="16"/>
      <c r="D5" s="16" t="s">
        <v>392</v>
      </c>
      <c r="E5" s="16">
        <v>120</v>
      </c>
      <c r="F5" s="13" t="s">
        <v>393</v>
      </c>
      <c r="G5" s="30" t="s">
        <v>185</v>
      </c>
      <c r="H5" s="70"/>
    </row>
    <row r="6" spans="1:23" ht="13" x14ac:dyDescent="0.15">
      <c r="A6" s="15" t="s">
        <v>3120</v>
      </c>
      <c r="B6" s="13" t="s">
        <v>9022</v>
      </c>
      <c r="C6" s="16"/>
      <c r="D6" s="16" t="s">
        <v>404</v>
      </c>
      <c r="E6" s="16">
        <v>180</v>
      </c>
      <c r="F6" s="13" t="s">
        <v>393</v>
      </c>
      <c r="G6" s="30" t="s">
        <v>193</v>
      </c>
      <c r="H6" s="70"/>
    </row>
    <row r="7" spans="1:23" ht="13" x14ac:dyDescent="0.15">
      <c r="A7" s="15" t="s">
        <v>2676</v>
      </c>
      <c r="B7" s="13" t="s">
        <v>9022</v>
      </c>
      <c r="C7" s="16"/>
      <c r="D7" s="13" t="s">
        <v>469</v>
      </c>
      <c r="E7" s="16"/>
      <c r="F7" s="16" t="s">
        <v>1542</v>
      </c>
      <c r="G7" s="30" t="s">
        <v>177</v>
      </c>
      <c r="H7" s="70"/>
    </row>
    <row r="8" spans="1:23" ht="13" x14ac:dyDescent="0.15">
      <c r="A8" s="15" t="s">
        <v>3016</v>
      </c>
      <c r="B8" s="13" t="s">
        <v>9022</v>
      </c>
      <c r="C8" s="16"/>
      <c r="D8" s="13" t="s">
        <v>469</v>
      </c>
      <c r="E8" s="16"/>
      <c r="F8" s="16" t="s">
        <v>1542</v>
      </c>
      <c r="G8" s="30" t="s">
        <v>177</v>
      </c>
      <c r="H8" s="70"/>
    </row>
    <row r="9" spans="1:23" ht="13" x14ac:dyDescent="0.15">
      <c r="A9" s="15" t="s">
        <v>2462</v>
      </c>
      <c r="B9" s="13" t="s">
        <v>9022</v>
      </c>
      <c r="C9" s="16"/>
      <c r="D9" s="13" t="s">
        <v>469</v>
      </c>
      <c r="E9" s="16"/>
      <c r="F9" s="16" t="s">
        <v>1542</v>
      </c>
      <c r="G9" s="30" t="s">
        <v>177</v>
      </c>
      <c r="H9" s="70"/>
    </row>
    <row r="10" spans="1:23" ht="13" x14ac:dyDescent="0.15">
      <c r="A10" s="15" t="s">
        <v>3018</v>
      </c>
      <c r="B10" s="13" t="s">
        <v>9022</v>
      </c>
      <c r="C10" s="16"/>
      <c r="D10" s="13" t="s">
        <v>469</v>
      </c>
      <c r="E10" s="16"/>
      <c r="F10" s="16" t="s">
        <v>1542</v>
      </c>
      <c r="G10" s="30" t="s">
        <v>177</v>
      </c>
      <c r="H10" s="70"/>
    </row>
    <row r="11" spans="1:23" ht="13" x14ac:dyDescent="0.15">
      <c r="A11" s="15" t="s">
        <v>2470</v>
      </c>
      <c r="B11" s="13" t="s">
        <v>9022</v>
      </c>
      <c r="C11" s="16"/>
      <c r="D11" s="13" t="s">
        <v>469</v>
      </c>
      <c r="E11" s="16"/>
      <c r="F11" s="16" t="s">
        <v>1542</v>
      </c>
      <c r="G11" s="30" t="s">
        <v>177</v>
      </c>
      <c r="H11" s="70"/>
    </row>
    <row r="12" spans="1:23" ht="13" x14ac:dyDescent="0.15">
      <c r="A12" s="15" t="s">
        <v>3039</v>
      </c>
      <c r="B12" s="13" t="s">
        <v>9022</v>
      </c>
      <c r="C12" s="16"/>
      <c r="D12" s="13" t="s">
        <v>469</v>
      </c>
      <c r="E12" s="16"/>
      <c r="F12" s="13" t="s">
        <v>1069</v>
      </c>
      <c r="G12" s="30" t="s">
        <v>177</v>
      </c>
      <c r="H12" s="70"/>
    </row>
    <row r="13" spans="1:23" ht="13" x14ac:dyDescent="0.15">
      <c r="A13" s="15" t="s">
        <v>2966</v>
      </c>
      <c r="B13" s="13" t="s">
        <v>9022</v>
      </c>
      <c r="C13" s="16"/>
      <c r="D13" s="13" t="s">
        <v>469</v>
      </c>
      <c r="E13" s="16"/>
      <c r="F13" s="13" t="s">
        <v>1069</v>
      </c>
      <c r="G13" s="30" t="s">
        <v>177</v>
      </c>
      <c r="H13" s="70"/>
    </row>
    <row r="14" spans="1:23" ht="13" x14ac:dyDescent="0.15">
      <c r="A14" s="15" t="s">
        <v>2793</v>
      </c>
      <c r="B14" s="13" t="s">
        <v>9022</v>
      </c>
      <c r="C14" s="16"/>
      <c r="D14" s="13" t="s">
        <v>469</v>
      </c>
      <c r="E14" s="16"/>
      <c r="F14" s="16" t="s">
        <v>1542</v>
      </c>
      <c r="G14" s="30" t="s">
        <v>177</v>
      </c>
      <c r="H14" s="70"/>
    </row>
    <row r="15" spans="1:23" ht="13" x14ac:dyDescent="0.15">
      <c r="A15" s="15" t="s">
        <v>3147</v>
      </c>
      <c r="B15" s="13" t="s">
        <v>9022</v>
      </c>
      <c r="C15" s="16"/>
      <c r="D15" s="13" t="s">
        <v>469</v>
      </c>
      <c r="E15" s="16"/>
      <c r="F15" s="16" t="s">
        <v>1542</v>
      </c>
      <c r="G15" s="30" t="s">
        <v>177</v>
      </c>
      <c r="H15" s="70"/>
    </row>
    <row r="16" spans="1:23" ht="13" x14ac:dyDescent="0.15">
      <c r="A16" s="15" t="s">
        <v>2563</v>
      </c>
      <c r="B16" s="13" t="s">
        <v>9022</v>
      </c>
      <c r="C16" s="16"/>
      <c r="D16" s="13" t="s">
        <v>469</v>
      </c>
      <c r="E16" s="16"/>
      <c r="F16" s="13" t="s">
        <v>1069</v>
      </c>
      <c r="G16" s="30" t="s">
        <v>177</v>
      </c>
      <c r="H16" s="70"/>
    </row>
    <row r="17" spans="1:8" ht="13" x14ac:dyDescent="0.15">
      <c r="A17" s="15" t="s">
        <v>2796</v>
      </c>
      <c r="B17" s="13" t="s">
        <v>9022</v>
      </c>
      <c r="C17" s="16"/>
      <c r="D17" s="13" t="s">
        <v>469</v>
      </c>
      <c r="E17" s="16"/>
      <c r="F17" s="16" t="s">
        <v>1542</v>
      </c>
      <c r="G17" s="30" t="s">
        <v>177</v>
      </c>
      <c r="H17" s="70"/>
    </row>
    <row r="18" spans="1:8" ht="13" x14ac:dyDescent="0.15">
      <c r="A18" s="15" t="s">
        <v>3022</v>
      </c>
      <c r="B18" s="13" t="s">
        <v>9022</v>
      </c>
      <c r="C18" s="16"/>
      <c r="D18" s="13" t="s">
        <v>469</v>
      </c>
      <c r="E18" s="16"/>
      <c r="F18" s="16" t="s">
        <v>1542</v>
      </c>
      <c r="G18" s="30" t="s">
        <v>177</v>
      </c>
      <c r="H18" s="70"/>
    </row>
    <row r="19" spans="1:8" ht="13" x14ac:dyDescent="0.15">
      <c r="A19" s="15" t="s">
        <v>923</v>
      </c>
      <c r="B19" s="13" t="s">
        <v>9022</v>
      </c>
      <c r="C19" s="16"/>
      <c r="D19" s="13" t="s">
        <v>469</v>
      </c>
      <c r="E19" s="16"/>
      <c r="F19" s="16" t="s">
        <v>1542</v>
      </c>
      <c r="G19" s="30" t="s">
        <v>177</v>
      </c>
      <c r="H19" s="70"/>
    </row>
    <row r="20" spans="1:8" ht="13" x14ac:dyDescent="0.15">
      <c r="A20" s="15" t="s">
        <v>2427</v>
      </c>
      <c r="B20" s="13" t="s">
        <v>9022</v>
      </c>
      <c r="C20" s="16"/>
      <c r="D20" s="13" t="s">
        <v>469</v>
      </c>
      <c r="E20" s="16"/>
      <c r="F20" s="16" t="s">
        <v>1542</v>
      </c>
      <c r="G20" s="30" t="s">
        <v>177</v>
      </c>
      <c r="H20" s="70"/>
    </row>
    <row r="21" spans="1:8" ht="13" x14ac:dyDescent="0.15">
      <c r="A21" s="15" t="s">
        <v>500</v>
      </c>
      <c r="B21" s="13" t="s">
        <v>9022</v>
      </c>
      <c r="C21" s="16"/>
      <c r="D21" s="13" t="s">
        <v>496</v>
      </c>
      <c r="E21" s="16"/>
      <c r="F21" s="13" t="s">
        <v>496</v>
      </c>
      <c r="G21" s="30" t="s">
        <v>173</v>
      </c>
      <c r="H21" s="70"/>
    </row>
    <row r="22" spans="1:8" ht="13" x14ac:dyDescent="0.15">
      <c r="A22" s="15" t="s">
        <v>501</v>
      </c>
      <c r="B22" s="13" t="s">
        <v>9022</v>
      </c>
      <c r="C22" s="16"/>
      <c r="D22" s="13" t="s">
        <v>496</v>
      </c>
      <c r="E22" s="16"/>
      <c r="F22" s="13" t="s">
        <v>496</v>
      </c>
      <c r="G22" s="30" t="s">
        <v>173</v>
      </c>
      <c r="H22" s="70"/>
    </row>
  </sheetData>
  <mergeCells count="1">
    <mergeCell ref="O1:W1"/>
  </mergeCells>
  <conditionalFormatting sqref="H2:H22">
    <cfRule type="cellIs" dxfId="64" priority="1" stopIfTrue="1" operator="equal">
      <formula>"-"</formula>
    </cfRule>
    <cfRule type="cellIs" dxfId="63" priority="2" stopIfTrue="1" operator="equal">
      <formula>"x"</formula>
    </cfRule>
  </conditionalFormatting>
  <hyperlinks>
    <hyperlink ref="L1" location="'Expansion set Check List'!A1" display="Home" xr:uid="{00000000-0004-0000-E500-000000000000}"/>
  </hyperlinks>
  <pageMargins left="0.7" right="0.7" top="0.75" bottom="0.75" header="0.3" footer="0.3"/>
  <pageSetup paperSize="0" orientation="portrait" horizontalDpi="0" verticalDpi="0" copies="0" r:id="rId1"/>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0-000000000000}">
  <sheetPr codeName="Sheet224">
    <tabColor rgb="FF3399FF"/>
  </sheetPr>
  <dimension ref="A1:W26"/>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4"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3158</v>
      </c>
      <c r="B2" s="13" t="s">
        <v>9022</v>
      </c>
      <c r="C2" s="13"/>
      <c r="D2" s="13" t="s">
        <v>385</v>
      </c>
      <c r="E2" s="13">
        <v>190</v>
      </c>
      <c r="F2" s="13" t="s">
        <v>398</v>
      </c>
      <c r="G2" s="30" t="s">
        <v>193</v>
      </c>
      <c r="H2" s="70"/>
      <c r="M2" s="33">
        <f>SUM(COUNTA(H2:H1000))</f>
        <v>0</v>
      </c>
      <c r="O2" s="102"/>
      <c r="P2" s="102"/>
      <c r="Q2" s="102"/>
      <c r="R2" s="102"/>
      <c r="S2" s="102"/>
      <c r="T2" s="102"/>
      <c r="U2" s="102"/>
      <c r="V2" s="102"/>
      <c r="W2" s="102"/>
    </row>
    <row r="3" spans="1:23" ht="13" x14ac:dyDescent="0.15">
      <c r="A3" s="15" t="s">
        <v>1292</v>
      </c>
      <c r="B3" s="13" t="s">
        <v>9022</v>
      </c>
      <c r="C3" s="16"/>
      <c r="D3" s="16" t="s">
        <v>385</v>
      </c>
      <c r="E3" s="16">
        <v>60</v>
      </c>
      <c r="F3" s="16" t="s">
        <v>393</v>
      </c>
      <c r="G3" s="31" t="s">
        <v>173</v>
      </c>
      <c r="H3" s="70"/>
    </row>
    <row r="4" spans="1:23" ht="13" x14ac:dyDescent="0.15">
      <c r="A4" s="15" t="s">
        <v>2370</v>
      </c>
      <c r="B4" s="13" t="s">
        <v>9022</v>
      </c>
      <c r="C4" s="16"/>
      <c r="D4" s="16" t="s">
        <v>385</v>
      </c>
      <c r="E4" s="16">
        <v>120</v>
      </c>
      <c r="F4" s="13" t="s">
        <v>398</v>
      </c>
      <c r="G4" s="30" t="s">
        <v>181</v>
      </c>
      <c r="H4" s="70"/>
    </row>
    <row r="5" spans="1:23" ht="13" x14ac:dyDescent="0.15">
      <c r="A5" s="15" t="s">
        <v>2370</v>
      </c>
      <c r="B5" s="13" t="s">
        <v>9022</v>
      </c>
      <c r="C5" s="16"/>
      <c r="D5" s="16" t="s">
        <v>385</v>
      </c>
      <c r="E5" s="16">
        <v>100</v>
      </c>
      <c r="F5" s="13" t="s">
        <v>398</v>
      </c>
      <c r="G5" s="30" t="s">
        <v>185</v>
      </c>
      <c r="H5" s="70"/>
    </row>
    <row r="6" spans="1:23" ht="13" x14ac:dyDescent="0.15">
      <c r="A6" s="15" t="s">
        <v>2369</v>
      </c>
      <c r="B6" s="13" t="s">
        <v>9022</v>
      </c>
      <c r="C6" s="16"/>
      <c r="D6" s="16" t="s">
        <v>385</v>
      </c>
      <c r="E6" s="16">
        <v>70</v>
      </c>
      <c r="F6" s="16" t="s">
        <v>393</v>
      </c>
      <c r="G6" s="30" t="s">
        <v>173</v>
      </c>
      <c r="H6" s="70"/>
    </row>
    <row r="7" spans="1:23" ht="13" x14ac:dyDescent="0.15">
      <c r="A7" s="15" t="s">
        <v>2994</v>
      </c>
      <c r="B7" s="13" t="s">
        <v>9022</v>
      </c>
      <c r="C7" s="16"/>
      <c r="D7" s="16" t="s">
        <v>385</v>
      </c>
      <c r="E7" s="16">
        <v>170</v>
      </c>
      <c r="F7" s="16" t="s">
        <v>393</v>
      </c>
      <c r="G7" s="30" t="s">
        <v>193</v>
      </c>
      <c r="H7" s="70"/>
    </row>
    <row r="8" spans="1:23" ht="13" x14ac:dyDescent="0.15">
      <c r="A8" s="15" t="s">
        <v>3010</v>
      </c>
      <c r="B8" s="13" t="s">
        <v>9022</v>
      </c>
      <c r="C8" s="16"/>
      <c r="D8" s="13" t="s">
        <v>392</v>
      </c>
      <c r="E8" s="16">
        <v>180</v>
      </c>
      <c r="F8" s="16" t="s">
        <v>393</v>
      </c>
      <c r="G8" s="30" t="s">
        <v>193</v>
      </c>
      <c r="H8" s="70"/>
    </row>
    <row r="9" spans="1:23" ht="13" x14ac:dyDescent="0.15">
      <c r="A9" s="15" t="s">
        <v>3131</v>
      </c>
      <c r="B9" s="13" t="s">
        <v>9022</v>
      </c>
      <c r="C9" s="16"/>
      <c r="D9" s="13" t="s">
        <v>400</v>
      </c>
      <c r="E9" s="16">
        <v>130</v>
      </c>
      <c r="F9" s="16" t="s">
        <v>393</v>
      </c>
      <c r="G9" s="30" t="s">
        <v>181</v>
      </c>
      <c r="H9" s="70"/>
    </row>
    <row r="10" spans="1:23" ht="13" x14ac:dyDescent="0.15">
      <c r="A10" s="15" t="s">
        <v>938</v>
      </c>
      <c r="B10" s="13" t="s">
        <v>9022</v>
      </c>
      <c r="C10" s="16"/>
      <c r="D10" s="13" t="s">
        <v>385</v>
      </c>
      <c r="E10" s="16">
        <v>110</v>
      </c>
      <c r="F10" s="16" t="s">
        <v>393</v>
      </c>
      <c r="G10" s="30" t="s">
        <v>177</v>
      </c>
      <c r="H10" s="70"/>
    </row>
    <row r="11" spans="1:23" ht="13" x14ac:dyDescent="0.15">
      <c r="A11" s="15" t="s">
        <v>1378</v>
      </c>
      <c r="B11" s="13" t="s">
        <v>9022</v>
      </c>
      <c r="C11" s="16"/>
      <c r="D11" s="13" t="s">
        <v>847</v>
      </c>
      <c r="E11" s="16">
        <v>60</v>
      </c>
      <c r="F11" s="16" t="s">
        <v>393</v>
      </c>
      <c r="G11" s="30" t="s">
        <v>112</v>
      </c>
      <c r="H11" s="70"/>
    </row>
    <row r="12" spans="1:23" ht="13" x14ac:dyDescent="0.15">
      <c r="A12" s="15" t="s">
        <v>2764</v>
      </c>
      <c r="B12" s="13" t="s">
        <v>9022</v>
      </c>
      <c r="C12" s="16"/>
      <c r="D12" s="13" t="s">
        <v>469</v>
      </c>
      <c r="E12" s="16"/>
      <c r="F12" s="16" t="s">
        <v>1069</v>
      </c>
      <c r="G12" s="30" t="s">
        <v>177</v>
      </c>
      <c r="H12" s="70"/>
    </row>
    <row r="13" spans="1:23" ht="13" x14ac:dyDescent="0.15">
      <c r="A13" s="15" t="s">
        <v>3016</v>
      </c>
      <c r="B13" s="13" t="s">
        <v>9022</v>
      </c>
      <c r="C13" s="16"/>
      <c r="D13" s="13" t="s">
        <v>469</v>
      </c>
      <c r="E13" s="16"/>
      <c r="F13" s="16" t="s">
        <v>1542</v>
      </c>
      <c r="G13" s="30" t="s">
        <v>177</v>
      </c>
      <c r="H13" s="70"/>
    </row>
    <row r="14" spans="1:23" ht="13" x14ac:dyDescent="0.15">
      <c r="A14" s="15" t="s">
        <v>3102</v>
      </c>
      <c r="B14" s="13" t="s">
        <v>9022</v>
      </c>
      <c r="C14" s="16"/>
      <c r="D14" s="13" t="s">
        <v>469</v>
      </c>
      <c r="E14" s="16"/>
      <c r="F14" s="16" t="s">
        <v>1069</v>
      </c>
      <c r="G14" s="30" t="s">
        <v>177</v>
      </c>
      <c r="H14" s="70"/>
    </row>
    <row r="15" spans="1:23" ht="13" x14ac:dyDescent="0.15">
      <c r="A15" s="15" t="s">
        <v>3018</v>
      </c>
      <c r="B15" s="13" t="s">
        <v>9022</v>
      </c>
      <c r="C15" s="16"/>
      <c r="D15" s="13" t="s">
        <v>469</v>
      </c>
      <c r="E15" s="16"/>
      <c r="F15" s="16" t="s">
        <v>1542</v>
      </c>
      <c r="G15" s="30" t="s">
        <v>177</v>
      </c>
      <c r="H15" s="70"/>
    </row>
    <row r="16" spans="1:23" ht="13" x14ac:dyDescent="0.15">
      <c r="A16" s="15" t="s">
        <v>2470</v>
      </c>
      <c r="B16" s="13" t="s">
        <v>9022</v>
      </c>
      <c r="C16" s="16"/>
      <c r="D16" s="13" t="s">
        <v>469</v>
      </c>
      <c r="E16" s="16"/>
      <c r="F16" s="16" t="s">
        <v>1542</v>
      </c>
      <c r="G16" s="30" t="s">
        <v>177</v>
      </c>
      <c r="H16" s="70"/>
    </row>
    <row r="17" spans="1:8" ht="13" x14ac:dyDescent="0.15">
      <c r="A17" s="15" t="s">
        <v>3039</v>
      </c>
      <c r="B17" s="13" t="s">
        <v>9022</v>
      </c>
      <c r="C17" s="16"/>
      <c r="D17" s="13" t="s">
        <v>469</v>
      </c>
      <c r="E17" s="16"/>
      <c r="F17" s="16" t="s">
        <v>1069</v>
      </c>
      <c r="G17" s="30" t="s">
        <v>177</v>
      </c>
      <c r="H17" s="70"/>
    </row>
    <row r="18" spans="1:8" ht="13" x14ac:dyDescent="0.15">
      <c r="A18" s="15" t="s">
        <v>3147</v>
      </c>
      <c r="B18" s="13" t="s">
        <v>9022</v>
      </c>
      <c r="C18" s="16"/>
      <c r="D18" s="13" t="s">
        <v>469</v>
      </c>
      <c r="E18" s="16"/>
      <c r="F18" s="16" t="s">
        <v>1542</v>
      </c>
      <c r="G18" s="30" t="s">
        <v>177</v>
      </c>
      <c r="H18" s="70"/>
    </row>
    <row r="19" spans="1:8" ht="13" x14ac:dyDescent="0.15">
      <c r="A19" s="15" t="s">
        <v>1547</v>
      </c>
      <c r="B19" s="13" t="s">
        <v>9022</v>
      </c>
      <c r="C19" s="16"/>
      <c r="D19" s="13" t="s">
        <v>469</v>
      </c>
      <c r="E19" s="16"/>
      <c r="F19" s="16" t="s">
        <v>1069</v>
      </c>
      <c r="G19" s="30" t="s">
        <v>177</v>
      </c>
      <c r="H19" s="70"/>
    </row>
    <row r="20" spans="1:8" ht="13" x14ac:dyDescent="0.15">
      <c r="A20" s="15" t="s">
        <v>2771</v>
      </c>
      <c r="B20" s="13" t="s">
        <v>9022</v>
      </c>
      <c r="C20" s="16"/>
      <c r="D20" s="13" t="s">
        <v>469</v>
      </c>
      <c r="E20" s="16"/>
      <c r="F20" s="13" t="s">
        <v>721</v>
      </c>
      <c r="G20" s="30" t="s">
        <v>177</v>
      </c>
      <c r="H20" s="70"/>
    </row>
    <row r="21" spans="1:8" ht="13" x14ac:dyDescent="0.15">
      <c r="A21" s="15" t="s">
        <v>2563</v>
      </c>
      <c r="B21" s="13" t="s">
        <v>9022</v>
      </c>
      <c r="C21" s="16"/>
      <c r="D21" s="13" t="s">
        <v>469</v>
      </c>
      <c r="E21" s="16"/>
      <c r="F21" s="16" t="s">
        <v>1069</v>
      </c>
      <c r="G21" s="30" t="s">
        <v>177</v>
      </c>
      <c r="H21" s="70"/>
    </row>
    <row r="22" spans="1:8" ht="13" x14ac:dyDescent="0.15">
      <c r="A22" s="15" t="s">
        <v>3022</v>
      </c>
      <c r="B22" s="13" t="s">
        <v>9022</v>
      </c>
      <c r="C22" s="16"/>
      <c r="D22" s="13" t="s">
        <v>469</v>
      </c>
      <c r="E22" s="16"/>
      <c r="F22" s="13" t="s">
        <v>1542</v>
      </c>
      <c r="G22" s="30" t="s">
        <v>177</v>
      </c>
      <c r="H22" s="70"/>
    </row>
    <row r="23" spans="1:8" ht="13" x14ac:dyDescent="0.15">
      <c r="A23" s="15" t="s">
        <v>2427</v>
      </c>
      <c r="B23" s="13" t="s">
        <v>9022</v>
      </c>
      <c r="C23" s="16"/>
      <c r="D23" s="13" t="s">
        <v>469</v>
      </c>
      <c r="E23" s="16"/>
      <c r="F23" s="13" t="s">
        <v>1542</v>
      </c>
      <c r="G23" s="30" t="s">
        <v>177</v>
      </c>
      <c r="H23" s="70"/>
    </row>
    <row r="24" spans="1:8" ht="13" x14ac:dyDescent="0.15">
      <c r="A24" s="15" t="s">
        <v>495</v>
      </c>
      <c r="B24" s="13" t="s">
        <v>9022</v>
      </c>
      <c r="C24" s="16"/>
      <c r="D24" s="13" t="s">
        <v>496</v>
      </c>
      <c r="E24" s="16"/>
      <c r="F24" s="13" t="s">
        <v>497</v>
      </c>
      <c r="G24" s="30" t="s">
        <v>177</v>
      </c>
      <c r="H24" s="70"/>
    </row>
    <row r="25" spans="1:8" ht="13" x14ac:dyDescent="0.15">
      <c r="A25" s="15" t="s">
        <v>611</v>
      </c>
      <c r="B25" s="13" t="s">
        <v>9022</v>
      </c>
      <c r="C25" s="16"/>
      <c r="D25" s="13" t="s">
        <v>496</v>
      </c>
      <c r="E25" s="16"/>
      <c r="F25" s="13" t="s">
        <v>497</v>
      </c>
      <c r="G25" s="30" t="s">
        <v>177</v>
      </c>
      <c r="H25" s="70"/>
    </row>
    <row r="26" spans="1:8" ht="13" x14ac:dyDescent="0.15">
      <c r="A26" s="15" t="s">
        <v>502</v>
      </c>
      <c r="B26" s="13" t="s">
        <v>9022</v>
      </c>
      <c r="C26" s="16"/>
      <c r="D26" s="13" t="s">
        <v>496</v>
      </c>
      <c r="E26" s="16"/>
      <c r="F26" s="13"/>
      <c r="G26" s="30" t="s">
        <v>173</v>
      </c>
      <c r="H26" s="70"/>
    </row>
  </sheetData>
  <mergeCells count="1">
    <mergeCell ref="O1:W1"/>
  </mergeCells>
  <conditionalFormatting sqref="H2:H26">
    <cfRule type="cellIs" dxfId="62" priority="1" stopIfTrue="1" operator="equal">
      <formula>"-"</formula>
    </cfRule>
    <cfRule type="cellIs" dxfId="61" priority="2" stopIfTrue="1" operator="equal">
      <formula>"x"</formula>
    </cfRule>
  </conditionalFormatting>
  <hyperlinks>
    <hyperlink ref="L1" location="'Expansion set Check List'!A1" display="Home" xr:uid="{00000000-0004-0000-E600-000000000000}"/>
  </hyperlinks>
  <pageMargins left="0.7" right="0.7" top="0.75" bottom="0.75" header="0.3" footer="0.3"/>
  <pageSetup paperSize="0" orientation="portrait" horizontalDpi="0" verticalDpi="0" copies="0" r:id="rId1"/>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700-000000000000}">
  <sheetPr codeName="Sheet225">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1.832031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3069</v>
      </c>
      <c r="B2" s="13" t="s">
        <v>9022</v>
      </c>
      <c r="C2" s="13"/>
      <c r="D2" s="13" t="s">
        <v>400</v>
      </c>
      <c r="E2" s="13">
        <v>190</v>
      </c>
      <c r="F2" s="13" t="s">
        <v>393</v>
      </c>
      <c r="G2" s="30" t="s">
        <v>193</v>
      </c>
      <c r="H2" s="70"/>
      <c r="M2" s="33">
        <f>SUM(COUNTA(H2:H1000))</f>
        <v>0</v>
      </c>
      <c r="O2" s="102"/>
      <c r="P2" s="102"/>
      <c r="Q2" s="102"/>
      <c r="R2" s="102"/>
      <c r="S2" s="102"/>
      <c r="T2" s="102"/>
      <c r="U2" s="102"/>
      <c r="V2" s="102"/>
      <c r="W2" s="102"/>
    </row>
    <row r="3" spans="1:23" ht="13" x14ac:dyDescent="0.15">
      <c r="A3" s="15" t="s">
        <v>3131</v>
      </c>
      <c r="B3" s="13" t="s">
        <v>9022</v>
      </c>
      <c r="C3" s="16"/>
      <c r="D3" s="16" t="s">
        <v>400</v>
      </c>
      <c r="E3" s="16">
        <v>130</v>
      </c>
      <c r="F3" s="13" t="s">
        <v>393</v>
      </c>
      <c r="G3" s="31" t="s">
        <v>181</v>
      </c>
      <c r="H3" s="70"/>
    </row>
    <row r="4" spans="1:23" ht="13" x14ac:dyDescent="0.15">
      <c r="A4" s="15" t="s">
        <v>2997</v>
      </c>
      <c r="B4" s="13" t="s">
        <v>9022</v>
      </c>
      <c r="C4" s="16"/>
      <c r="D4" s="16" t="s">
        <v>400</v>
      </c>
      <c r="E4" s="16">
        <v>210</v>
      </c>
      <c r="F4" s="16" t="s">
        <v>398</v>
      </c>
      <c r="G4" s="30" t="s">
        <v>193</v>
      </c>
      <c r="H4" s="70"/>
    </row>
    <row r="5" spans="1:23" ht="13" x14ac:dyDescent="0.15">
      <c r="A5" s="15" t="s">
        <v>2996</v>
      </c>
      <c r="B5" s="13" t="s">
        <v>9022</v>
      </c>
      <c r="C5" s="16"/>
      <c r="D5" s="16" t="s">
        <v>400</v>
      </c>
      <c r="E5" s="16">
        <v>70</v>
      </c>
      <c r="F5" s="13" t="s">
        <v>393</v>
      </c>
      <c r="G5" s="30" t="s">
        <v>173</v>
      </c>
      <c r="H5" s="70"/>
    </row>
    <row r="6" spans="1:23" ht="13" x14ac:dyDescent="0.15">
      <c r="A6" s="15" t="s">
        <v>971</v>
      </c>
      <c r="B6" s="13" t="s">
        <v>9022</v>
      </c>
      <c r="C6" s="16"/>
      <c r="D6" s="16" t="s">
        <v>389</v>
      </c>
      <c r="E6" s="16">
        <v>90</v>
      </c>
      <c r="F6" s="16" t="s">
        <v>398</v>
      </c>
      <c r="G6" s="30" t="s">
        <v>185</v>
      </c>
      <c r="H6" s="70"/>
    </row>
    <row r="7" spans="1:23" ht="13" x14ac:dyDescent="0.15">
      <c r="A7" s="15" t="s">
        <v>975</v>
      </c>
      <c r="B7" s="13" t="s">
        <v>9022</v>
      </c>
      <c r="C7" s="16"/>
      <c r="D7" s="16" t="s">
        <v>389</v>
      </c>
      <c r="E7" s="16">
        <v>60</v>
      </c>
      <c r="F7" s="13" t="s">
        <v>393</v>
      </c>
      <c r="G7" s="30" t="s">
        <v>173</v>
      </c>
      <c r="H7" s="70"/>
    </row>
    <row r="8" spans="1:23" ht="13" x14ac:dyDescent="0.15">
      <c r="A8" s="15" t="s">
        <v>9023</v>
      </c>
      <c r="B8" s="13" t="s">
        <v>9022</v>
      </c>
      <c r="C8" s="16"/>
      <c r="D8" s="13" t="s">
        <v>400</v>
      </c>
      <c r="E8" s="16">
        <v>120</v>
      </c>
      <c r="F8" s="13" t="s">
        <v>393</v>
      </c>
      <c r="G8" s="30" t="s">
        <v>185</v>
      </c>
      <c r="H8" s="70"/>
    </row>
    <row r="9" spans="1:23" ht="13" x14ac:dyDescent="0.15">
      <c r="A9" s="15" t="s">
        <v>1653</v>
      </c>
      <c r="B9" s="13" t="s">
        <v>9022</v>
      </c>
      <c r="C9" s="16"/>
      <c r="D9" s="13" t="s">
        <v>400</v>
      </c>
      <c r="E9" s="16">
        <v>120</v>
      </c>
      <c r="F9" s="13" t="s">
        <v>393</v>
      </c>
      <c r="G9" s="30" t="s">
        <v>181</v>
      </c>
      <c r="H9" s="70"/>
    </row>
    <row r="10" spans="1:23" ht="13" x14ac:dyDescent="0.15">
      <c r="A10" s="15" t="s">
        <v>3137</v>
      </c>
      <c r="B10" s="13" t="s">
        <v>9022</v>
      </c>
      <c r="C10" s="16"/>
      <c r="D10" s="13" t="s">
        <v>469</v>
      </c>
      <c r="E10" s="16"/>
      <c r="F10" s="16" t="s">
        <v>1542</v>
      </c>
      <c r="G10" s="30" t="s">
        <v>185</v>
      </c>
      <c r="H10" s="70"/>
    </row>
    <row r="11" spans="1:23" ht="13" x14ac:dyDescent="0.15">
      <c r="A11" s="15" t="s">
        <v>3015</v>
      </c>
      <c r="B11" s="13" t="s">
        <v>9022</v>
      </c>
      <c r="C11" s="16"/>
      <c r="D11" s="13" t="s">
        <v>469</v>
      </c>
      <c r="E11" s="16"/>
      <c r="F11" s="16" t="s">
        <v>721</v>
      </c>
      <c r="G11" s="30" t="s">
        <v>177</v>
      </c>
      <c r="H11" s="70"/>
    </row>
    <row r="12" spans="1:23" ht="13" x14ac:dyDescent="0.15">
      <c r="A12" s="15" t="s">
        <v>3016</v>
      </c>
      <c r="B12" s="13" t="s">
        <v>9022</v>
      </c>
      <c r="C12" s="16"/>
      <c r="D12" s="13" t="s">
        <v>469</v>
      </c>
      <c r="E12" s="16"/>
      <c r="F12" s="16" t="s">
        <v>1542</v>
      </c>
      <c r="G12" s="30" t="s">
        <v>177</v>
      </c>
      <c r="H12" s="70"/>
    </row>
    <row r="13" spans="1:23" ht="13" x14ac:dyDescent="0.15">
      <c r="A13" s="15" t="s">
        <v>3102</v>
      </c>
      <c r="B13" s="13" t="s">
        <v>9022</v>
      </c>
      <c r="C13" s="16"/>
      <c r="D13" s="13" t="s">
        <v>469</v>
      </c>
      <c r="E13" s="16"/>
      <c r="F13" s="16" t="s">
        <v>1069</v>
      </c>
      <c r="G13" s="30" t="s">
        <v>177</v>
      </c>
      <c r="H13" s="70"/>
    </row>
    <row r="14" spans="1:23" ht="13" x14ac:dyDescent="0.15">
      <c r="A14" s="15" t="s">
        <v>3018</v>
      </c>
      <c r="B14" s="13" t="s">
        <v>9022</v>
      </c>
      <c r="C14" s="16"/>
      <c r="D14" s="13" t="s">
        <v>469</v>
      </c>
      <c r="E14" s="16"/>
      <c r="F14" s="16" t="s">
        <v>1542</v>
      </c>
      <c r="G14" s="30" t="s">
        <v>177</v>
      </c>
      <c r="H14" s="70"/>
    </row>
    <row r="15" spans="1:23" ht="13" x14ac:dyDescent="0.15">
      <c r="A15" s="15" t="s">
        <v>2791</v>
      </c>
      <c r="B15" s="13" t="s">
        <v>9022</v>
      </c>
      <c r="C15" s="16"/>
      <c r="D15" s="13" t="s">
        <v>469</v>
      </c>
      <c r="E15" s="16"/>
      <c r="F15" s="16" t="s">
        <v>1542</v>
      </c>
      <c r="G15" s="30" t="s">
        <v>177</v>
      </c>
      <c r="H15" s="70"/>
    </row>
    <row r="16" spans="1:23" ht="13" x14ac:dyDescent="0.15">
      <c r="A16" s="15" t="s">
        <v>2470</v>
      </c>
      <c r="B16" s="13" t="s">
        <v>9022</v>
      </c>
      <c r="C16" s="16"/>
      <c r="D16" s="13" t="s">
        <v>469</v>
      </c>
      <c r="E16" s="16"/>
      <c r="F16" s="16" t="s">
        <v>1542</v>
      </c>
      <c r="G16" s="30" t="s">
        <v>177</v>
      </c>
      <c r="H16" s="70"/>
    </row>
    <row r="17" spans="1:8" ht="13" x14ac:dyDescent="0.15">
      <c r="A17" s="15" t="s">
        <v>3039</v>
      </c>
      <c r="B17" s="13" t="s">
        <v>9022</v>
      </c>
      <c r="C17" s="16"/>
      <c r="D17" s="13" t="s">
        <v>469</v>
      </c>
      <c r="E17" s="16"/>
      <c r="F17" s="16" t="s">
        <v>1069</v>
      </c>
      <c r="G17" s="30" t="s">
        <v>177</v>
      </c>
      <c r="H17" s="70"/>
    </row>
    <row r="18" spans="1:8" ht="13" x14ac:dyDescent="0.15">
      <c r="A18" s="15" t="s">
        <v>2793</v>
      </c>
      <c r="B18" s="13" t="s">
        <v>9022</v>
      </c>
      <c r="C18" s="16"/>
      <c r="D18" s="13" t="s">
        <v>469</v>
      </c>
      <c r="E18" s="16"/>
      <c r="F18" s="16" t="s">
        <v>1542</v>
      </c>
      <c r="G18" s="30" t="s">
        <v>177</v>
      </c>
      <c r="H18" s="70"/>
    </row>
    <row r="19" spans="1:8" ht="13" x14ac:dyDescent="0.15">
      <c r="A19" s="15" t="s">
        <v>1547</v>
      </c>
      <c r="B19" s="13" t="s">
        <v>9022</v>
      </c>
      <c r="C19" s="16"/>
      <c r="D19" s="13" t="s">
        <v>469</v>
      </c>
      <c r="E19" s="16"/>
      <c r="F19" s="16" t="s">
        <v>1069</v>
      </c>
      <c r="G19" s="30" t="s">
        <v>177</v>
      </c>
      <c r="H19" s="70"/>
    </row>
    <row r="20" spans="1:8" ht="13" x14ac:dyDescent="0.15">
      <c r="A20" s="15" t="s">
        <v>2563</v>
      </c>
      <c r="B20" s="13" t="s">
        <v>9022</v>
      </c>
      <c r="C20" s="16"/>
      <c r="D20" s="13" t="s">
        <v>469</v>
      </c>
      <c r="E20" s="16"/>
      <c r="F20" s="16" t="s">
        <v>1069</v>
      </c>
      <c r="G20" s="30" t="s">
        <v>177</v>
      </c>
      <c r="H20" s="70"/>
    </row>
    <row r="21" spans="1:8" ht="13" x14ac:dyDescent="0.15">
      <c r="A21" s="15" t="s">
        <v>923</v>
      </c>
      <c r="B21" s="13" t="s">
        <v>9022</v>
      </c>
      <c r="C21" s="16"/>
      <c r="D21" s="13" t="s">
        <v>469</v>
      </c>
      <c r="E21" s="16"/>
      <c r="F21" s="16" t="s">
        <v>1542</v>
      </c>
      <c r="G21" s="30" t="s">
        <v>177</v>
      </c>
      <c r="H21" s="70"/>
    </row>
    <row r="22" spans="1:8" ht="13" x14ac:dyDescent="0.15">
      <c r="A22" s="15" t="s">
        <v>2427</v>
      </c>
      <c r="B22" s="13" t="s">
        <v>9022</v>
      </c>
      <c r="C22" s="16"/>
      <c r="D22" s="13" t="s">
        <v>469</v>
      </c>
      <c r="E22" s="16"/>
      <c r="F22" s="16" t="s">
        <v>1542</v>
      </c>
      <c r="G22" s="30" t="s">
        <v>177</v>
      </c>
      <c r="H22" s="70"/>
    </row>
    <row r="23" spans="1:8" ht="13" x14ac:dyDescent="0.15">
      <c r="A23" s="15" t="s">
        <v>3150</v>
      </c>
      <c r="B23" s="13" t="s">
        <v>9022</v>
      </c>
      <c r="C23" s="16"/>
      <c r="D23" s="13" t="s">
        <v>496</v>
      </c>
      <c r="E23" s="16"/>
      <c r="F23" s="13" t="s">
        <v>497</v>
      </c>
      <c r="G23" s="30" t="s">
        <v>185</v>
      </c>
      <c r="H23" s="70"/>
    </row>
    <row r="24" spans="1:8" ht="13" x14ac:dyDescent="0.15">
      <c r="A24" s="15" t="s">
        <v>2639</v>
      </c>
      <c r="B24" s="13" t="s">
        <v>9022</v>
      </c>
      <c r="C24" s="16"/>
      <c r="D24" s="13" t="s">
        <v>496</v>
      </c>
      <c r="E24" s="16"/>
      <c r="F24" s="13" t="s">
        <v>497</v>
      </c>
      <c r="G24" s="30" t="s">
        <v>177</v>
      </c>
      <c r="H24" s="70"/>
    </row>
    <row r="25" spans="1:8" ht="13" x14ac:dyDescent="0.15">
      <c r="A25" s="15" t="s">
        <v>498</v>
      </c>
      <c r="B25" s="13" t="s">
        <v>9022</v>
      </c>
      <c r="C25" s="16"/>
      <c r="D25" s="13" t="s">
        <v>496</v>
      </c>
      <c r="E25" s="16"/>
      <c r="F25" s="13" t="s">
        <v>496</v>
      </c>
      <c r="G25" s="30" t="s">
        <v>173</v>
      </c>
      <c r="H25" s="70"/>
    </row>
  </sheetData>
  <mergeCells count="1">
    <mergeCell ref="O1:W1"/>
  </mergeCells>
  <conditionalFormatting sqref="H2:H25">
    <cfRule type="cellIs" dxfId="60" priority="1" stopIfTrue="1" operator="equal">
      <formula>"-"</formula>
    </cfRule>
    <cfRule type="cellIs" dxfId="59" priority="2" stopIfTrue="1" operator="equal">
      <formula>"x"</formula>
    </cfRule>
  </conditionalFormatting>
  <hyperlinks>
    <hyperlink ref="L1" location="'Expansion set Check List'!A1" display="Home" xr:uid="{00000000-0004-0000-E700-000000000000}"/>
  </hyperlinks>
  <pageMargins left="0.7" right="0.7" top="0.75" bottom="0.75" header="0.3" footer="0.3"/>
  <pageSetup orientation="portrait" r:id="rId1"/>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800-000000000000}">
  <sheetPr codeName="Sheet233">
    <tabColor rgb="FF3399FF"/>
  </sheetPr>
  <dimension ref="A1:W27"/>
  <sheetViews>
    <sheetView workbookViewId="0">
      <pane ySplit="1" topLeftCell="A2" activePane="bottomLeft" state="frozen"/>
      <selection pane="bottomLeft"/>
    </sheetView>
  </sheetViews>
  <sheetFormatPr baseColWidth="10" defaultColWidth="0" defaultRowHeight="13.25" customHeight="1" x14ac:dyDescent="0.15"/>
  <cols>
    <col min="1" max="1" width="25.6640625" customWidth="1"/>
    <col min="2" max="2" width="9.5" bestFit="1" customWidth="1"/>
    <col min="3" max="3" width="3.33203125" bestFit="1" customWidth="1"/>
    <col min="4" max="4" width="8.832031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3242</v>
      </c>
      <c r="B2" s="13" t="s">
        <v>9024</v>
      </c>
      <c r="C2" s="13"/>
      <c r="D2" s="13" t="s">
        <v>404</v>
      </c>
      <c r="E2" s="13">
        <v>240</v>
      </c>
      <c r="F2" s="13" t="s">
        <v>393</v>
      </c>
      <c r="G2" s="30" t="s">
        <v>193</v>
      </c>
      <c r="H2" s="70"/>
      <c r="M2" s="33">
        <f>SUM(COUNTA(H2:H1000))</f>
        <v>0</v>
      </c>
      <c r="O2" s="102"/>
      <c r="P2" s="102"/>
      <c r="Q2" s="102"/>
      <c r="R2" s="102"/>
      <c r="S2" s="102"/>
      <c r="T2" s="102"/>
      <c r="U2" s="102"/>
      <c r="V2" s="102"/>
      <c r="W2" s="102"/>
    </row>
    <row r="3" spans="1:23" ht="13" x14ac:dyDescent="0.15">
      <c r="A3" s="15" t="s">
        <v>3322</v>
      </c>
      <c r="B3" s="13" t="s">
        <v>9024</v>
      </c>
      <c r="C3" s="16"/>
      <c r="D3" s="16" t="s">
        <v>404</v>
      </c>
      <c r="E3" s="16">
        <v>260</v>
      </c>
      <c r="F3" s="13" t="s">
        <v>393</v>
      </c>
      <c r="G3" s="30" t="s">
        <v>193</v>
      </c>
      <c r="H3" s="70"/>
    </row>
    <row r="4" spans="1:23" ht="13" x14ac:dyDescent="0.15">
      <c r="A4" s="15" t="s">
        <v>3280</v>
      </c>
      <c r="B4" s="13" t="s">
        <v>9024</v>
      </c>
      <c r="C4" s="16"/>
      <c r="D4" s="16" t="s">
        <v>404</v>
      </c>
      <c r="E4" s="16">
        <v>160</v>
      </c>
      <c r="F4" s="13" t="s">
        <v>393</v>
      </c>
      <c r="G4" s="30" t="s">
        <v>193</v>
      </c>
      <c r="H4" s="70"/>
    </row>
    <row r="5" spans="1:23" ht="13" x14ac:dyDescent="0.15">
      <c r="A5" s="15" t="s">
        <v>3202</v>
      </c>
      <c r="B5" s="13" t="s">
        <v>9024</v>
      </c>
      <c r="C5" s="16"/>
      <c r="D5" s="16" t="s">
        <v>404</v>
      </c>
      <c r="E5" s="16">
        <v>190</v>
      </c>
      <c r="F5" s="13" t="s">
        <v>393</v>
      </c>
      <c r="G5" s="30" t="s">
        <v>193</v>
      </c>
      <c r="H5" s="70"/>
    </row>
    <row r="6" spans="1:23" ht="13" x14ac:dyDescent="0.15">
      <c r="A6" s="15" t="s">
        <v>2868</v>
      </c>
      <c r="B6" s="13" t="s">
        <v>9024</v>
      </c>
      <c r="C6" s="16"/>
      <c r="D6" s="16" t="s">
        <v>858</v>
      </c>
      <c r="E6" s="16">
        <v>130</v>
      </c>
      <c r="F6" s="13" t="s">
        <v>393</v>
      </c>
      <c r="G6" s="30" t="s">
        <v>185</v>
      </c>
      <c r="H6" s="70"/>
    </row>
    <row r="7" spans="1:23" ht="13" x14ac:dyDescent="0.15">
      <c r="A7" s="15" t="s">
        <v>3059</v>
      </c>
      <c r="B7" s="13" t="s">
        <v>9024</v>
      </c>
      <c r="C7" s="16"/>
      <c r="D7" s="16" t="s">
        <v>385</v>
      </c>
      <c r="E7" s="16">
        <v>80</v>
      </c>
      <c r="F7" s="13" t="s">
        <v>393</v>
      </c>
      <c r="G7" s="30" t="s">
        <v>185</v>
      </c>
      <c r="H7" s="70"/>
    </row>
    <row r="8" spans="1:23" ht="13" x14ac:dyDescent="0.15">
      <c r="A8" s="15" t="s">
        <v>1067</v>
      </c>
      <c r="B8" s="13" t="s">
        <v>9024</v>
      </c>
      <c r="C8" s="16"/>
      <c r="D8" s="13" t="s">
        <v>385</v>
      </c>
      <c r="E8" s="16">
        <v>60</v>
      </c>
      <c r="F8" s="13" t="s">
        <v>393</v>
      </c>
      <c r="G8" s="30" t="s">
        <v>185</v>
      </c>
      <c r="H8" s="70"/>
    </row>
    <row r="9" spans="1:23" ht="13" x14ac:dyDescent="0.15">
      <c r="A9" s="15" t="s">
        <v>3210</v>
      </c>
      <c r="B9" s="13" t="s">
        <v>9024</v>
      </c>
      <c r="C9" s="16"/>
      <c r="D9" s="13" t="s">
        <v>389</v>
      </c>
      <c r="E9" s="16">
        <v>120</v>
      </c>
      <c r="F9" s="13" t="s">
        <v>393</v>
      </c>
      <c r="G9" s="30" t="s">
        <v>181</v>
      </c>
      <c r="H9" s="70"/>
    </row>
    <row r="10" spans="1:23" ht="13" x14ac:dyDescent="0.15">
      <c r="A10" s="15" t="s">
        <v>3244</v>
      </c>
      <c r="B10" s="13" t="s">
        <v>9024</v>
      </c>
      <c r="C10" s="16"/>
      <c r="D10" s="13" t="s">
        <v>404</v>
      </c>
      <c r="E10" s="16">
        <v>130</v>
      </c>
      <c r="F10" s="13" t="s">
        <v>393</v>
      </c>
      <c r="G10" s="30" t="s">
        <v>185</v>
      </c>
      <c r="H10" s="70"/>
    </row>
    <row r="11" spans="1:23" ht="13" x14ac:dyDescent="0.15">
      <c r="A11" s="15" t="s">
        <v>3338</v>
      </c>
      <c r="B11" s="13" t="s">
        <v>9024</v>
      </c>
      <c r="C11" s="16"/>
      <c r="D11" s="13" t="s">
        <v>469</v>
      </c>
      <c r="E11" s="16"/>
      <c r="F11" s="16" t="s">
        <v>1542</v>
      </c>
      <c r="G11" s="30" t="s">
        <v>177</v>
      </c>
      <c r="H11" s="70"/>
    </row>
    <row r="12" spans="1:23" ht="13" x14ac:dyDescent="0.15">
      <c r="A12" s="15" t="s">
        <v>3217</v>
      </c>
      <c r="B12" s="13" t="s">
        <v>9024</v>
      </c>
      <c r="C12" s="16"/>
      <c r="D12" s="13" t="s">
        <v>469</v>
      </c>
      <c r="E12" s="16"/>
      <c r="F12" s="16" t="s">
        <v>1542</v>
      </c>
      <c r="G12" s="30" t="s">
        <v>177</v>
      </c>
      <c r="H12" s="70"/>
    </row>
    <row r="13" spans="1:23" ht="13" x14ac:dyDescent="0.15">
      <c r="A13" s="15" t="s">
        <v>3102</v>
      </c>
      <c r="B13" s="13" t="s">
        <v>9024</v>
      </c>
      <c r="C13" s="16"/>
      <c r="D13" s="13" t="s">
        <v>469</v>
      </c>
      <c r="E13" s="16"/>
      <c r="F13" s="16" t="s">
        <v>1069</v>
      </c>
      <c r="G13" s="30" t="s">
        <v>177</v>
      </c>
      <c r="H13" s="70"/>
    </row>
    <row r="14" spans="1:23" ht="13" x14ac:dyDescent="0.15">
      <c r="A14" s="15" t="s">
        <v>3297</v>
      </c>
      <c r="B14" s="13" t="s">
        <v>9024</v>
      </c>
      <c r="C14" s="16"/>
      <c r="D14" s="13" t="s">
        <v>469</v>
      </c>
      <c r="E14" s="16"/>
      <c r="F14" s="16" t="s">
        <v>1542</v>
      </c>
      <c r="G14" s="30" t="s">
        <v>177</v>
      </c>
      <c r="H14" s="70"/>
    </row>
    <row r="15" spans="1:23" ht="13" x14ac:dyDescent="0.15">
      <c r="A15" s="15" t="s">
        <v>3218</v>
      </c>
      <c r="B15" s="13" t="s">
        <v>9024</v>
      </c>
      <c r="C15" s="16"/>
      <c r="D15" s="13" t="s">
        <v>469</v>
      </c>
      <c r="E15" s="16"/>
      <c r="F15" s="16" t="s">
        <v>1542</v>
      </c>
      <c r="G15" s="30" t="s">
        <v>177</v>
      </c>
      <c r="H15" s="70"/>
    </row>
    <row r="16" spans="1:23" ht="13" x14ac:dyDescent="0.15">
      <c r="A16" s="15" t="s">
        <v>1093</v>
      </c>
      <c r="B16" s="13" t="s">
        <v>9024</v>
      </c>
      <c r="C16" s="16"/>
      <c r="D16" s="13" t="s">
        <v>469</v>
      </c>
      <c r="E16" s="16"/>
      <c r="F16" s="16" t="s">
        <v>1542</v>
      </c>
      <c r="G16" s="30" t="s">
        <v>177</v>
      </c>
      <c r="H16" s="70"/>
    </row>
    <row r="17" spans="1:8" ht="13" x14ac:dyDescent="0.15">
      <c r="A17" s="15" t="s">
        <v>2184</v>
      </c>
      <c r="B17" s="13" t="s">
        <v>9024</v>
      </c>
      <c r="C17" s="16"/>
      <c r="D17" s="13" t="s">
        <v>469</v>
      </c>
      <c r="E17" s="16"/>
      <c r="F17" s="16" t="s">
        <v>1069</v>
      </c>
      <c r="G17" s="30" t="s">
        <v>177</v>
      </c>
      <c r="H17" s="70"/>
    </row>
    <row r="18" spans="1:8" ht="13" x14ac:dyDescent="0.15">
      <c r="A18" s="15" t="s">
        <v>3145</v>
      </c>
      <c r="B18" s="13" t="s">
        <v>9024</v>
      </c>
      <c r="C18" s="16"/>
      <c r="D18" s="13" t="s">
        <v>469</v>
      </c>
      <c r="E18" s="16"/>
      <c r="F18" s="16" t="s">
        <v>721</v>
      </c>
      <c r="G18" s="30" t="s">
        <v>177</v>
      </c>
      <c r="H18" s="70"/>
    </row>
    <row r="19" spans="1:8" ht="13" x14ac:dyDescent="0.15">
      <c r="A19" s="15" t="s">
        <v>2169</v>
      </c>
      <c r="B19" s="13" t="s">
        <v>9024</v>
      </c>
      <c r="C19" s="16"/>
      <c r="D19" s="13" t="s">
        <v>469</v>
      </c>
      <c r="E19" s="16"/>
      <c r="F19" s="16" t="s">
        <v>1542</v>
      </c>
      <c r="G19" s="30" t="s">
        <v>177</v>
      </c>
      <c r="H19" s="70"/>
    </row>
    <row r="20" spans="1:8" ht="13" x14ac:dyDescent="0.15">
      <c r="A20" s="15" t="s">
        <v>1112</v>
      </c>
      <c r="B20" s="13" t="s">
        <v>9024</v>
      </c>
      <c r="C20" s="16"/>
      <c r="D20" s="13" t="s">
        <v>469</v>
      </c>
      <c r="E20" s="16"/>
      <c r="F20" s="16" t="s">
        <v>721</v>
      </c>
      <c r="G20" s="30" t="s">
        <v>177</v>
      </c>
      <c r="H20" s="70"/>
    </row>
    <row r="21" spans="1:8" ht="13" x14ac:dyDescent="0.15">
      <c r="A21" s="15" t="s">
        <v>3351</v>
      </c>
      <c r="B21" s="13" t="s">
        <v>9024</v>
      </c>
      <c r="C21" s="16"/>
      <c r="D21" s="13" t="s">
        <v>469</v>
      </c>
      <c r="E21" s="16"/>
      <c r="F21" s="16" t="s">
        <v>1542</v>
      </c>
      <c r="G21" s="30" t="s">
        <v>177</v>
      </c>
      <c r="H21" s="70"/>
    </row>
    <row r="22" spans="1:8" ht="13" x14ac:dyDescent="0.15">
      <c r="A22" s="15" t="s">
        <v>3353</v>
      </c>
      <c r="B22" s="13" t="s">
        <v>9024</v>
      </c>
      <c r="C22" s="16"/>
      <c r="D22" s="13" t="s">
        <v>469</v>
      </c>
      <c r="E22" s="16"/>
      <c r="F22" s="16" t="s">
        <v>1542</v>
      </c>
      <c r="G22" s="30" t="s">
        <v>177</v>
      </c>
      <c r="H22" s="70"/>
    </row>
    <row r="23" spans="1:8" ht="13" x14ac:dyDescent="0.15">
      <c r="A23" s="15" t="s">
        <v>494</v>
      </c>
      <c r="B23" s="13" t="s">
        <v>9024</v>
      </c>
      <c r="C23" s="16"/>
      <c r="D23" s="13" t="s">
        <v>469</v>
      </c>
      <c r="E23" s="16"/>
      <c r="F23" s="13" t="s">
        <v>1542</v>
      </c>
      <c r="G23" s="30" t="s">
        <v>177</v>
      </c>
      <c r="H23" s="70"/>
    </row>
    <row r="24" spans="1:8" ht="13" x14ac:dyDescent="0.15">
      <c r="A24" s="15" t="s">
        <v>3354</v>
      </c>
      <c r="B24" s="13" t="s">
        <v>9024</v>
      </c>
      <c r="C24" s="16"/>
      <c r="D24" s="13" t="s">
        <v>469</v>
      </c>
      <c r="E24" s="16"/>
      <c r="F24" s="13" t="s">
        <v>1542</v>
      </c>
      <c r="G24" s="30" t="s">
        <v>177</v>
      </c>
      <c r="H24" s="70"/>
    </row>
    <row r="25" spans="1:8" ht="13" x14ac:dyDescent="0.15">
      <c r="A25" s="15" t="s">
        <v>3236</v>
      </c>
      <c r="B25" s="13" t="s">
        <v>9024</v>
      </c>
      <c r="C25" s="16"/>
      <c r="D25" s="13" t="s">
        <v>469</v>
      </c>
      <c r="E25" s="16"/>
      <c r="F25" s="13" t="s">
        <v>721</v>
      </c>
      <c r="G25" s="30" t="s">
        <v>185</v>
      </c>
      <c r="H25" s="70"/>
    </row>
    <row r="26" spans="1:8" ht="13" x14ac:dyDescent="0.15">
      <c r="A26" s="15" t="s">
        <v>3115</v>
      </c>
      <c r="B26" s="13" t="s">
        <v>9024</v>
      </c>
      <c r="C26" s="16"/>
      <c r="D26" s="13" t="s">
        <v>469</v>
      </c>
      <c r="E26" s="16"/>
      <c r="F26" s="13" t="s">
        <v>1069</v>
      </c>
      <c r="G26" s="30" t="s">
        <v>177</v>
      </c>
      <c r="H26" s="70"/>
    </row>
    <row r="27" spans="1:8" ht="13" x14ac:dyDescent="0.15">
      <c r="A27" s="15" t="s">
        <v>501</v>
      </c>
      <c r="B27" s="13" t="s">
        <v>9024</v>
      </c>
      <c r="C27" s="16"/>
      <c r="D27" s="13" t="s">
        <v>496</v>
      </c>
      <c r="E27" s="16"/>
      <c r="F27" s="13" t="s">
        <v>496</v>
      </c>
      <c r="G27" s="30" t="s">
        <v>173</v>
      </c>
      <c r="H27" s="70"/>
    </row>
  </sheetData>
  <mergeCells count="1">
    <mergeCell ref="O1:W1"/>
  </mergeCells>
  <conditionalFormatting sqref="H2:H27">
    <cfRule type="cellIs" dxfId="58" priority="1" stopIfTrue="1" operator="equal">
      <formula>"-"</formula>
    </cfRule>
    <cfRule type="cellIs" dxfId="57" priority="2" stopIfTrue="1" operator="equal">
      <formula>"x"</formula>
    </cfRule>
  </conditionalFormatting>
  <hyperlinks>
    <hyperlink ref="L1" location="'Expansion set Check List'!A1" display="Home" xr:uid="{00000000-0004-0000-E800-000000000000}"/>
  </hyperlinks>
  <pageMargins left="0.7" right="0.7" top="0.75" bottom="0.75" header="0.3" footer="0.3"/>
  <pageSetup orientation="portrait" r:id="rId1"/>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900-000000000000}">
  <sheetPr codeName="Sheet234">
    <tabColor rgb="FF3399FF"/>
  </sheetPr>
  <dimension ref="A1:W20"/>
  <sheetViews>
    <sheetView workbookViewId="0">
      <pane ySplit="1" topLeftCell="A2" activePane="bottomLeft" state="frozen"/>
      <selection pane="bottomLeft"/>
    </sheetView>
  </sheetViews>
  <sheetFormatPr baseColWidth="10" defaultColWidth="0" defaultRowHeight="13.25" customHeight="1" x14ac:dyDescent="0.15"/>
  <cols>
    <col min="1" max="1" width="22.6640625" customWidth="1"/>
    <col min="2" max="2" width="9.5" bestFit="1" customWidth="1"/>
    <col min="3" max="3" width="3.33203125" bestFit="1" customWidth="1"/>
    <col min="4" max="4" width="8.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3277</v>
      </c>
      <c r="B2" s="13" t="s">
        <v>9024</v>
      </c>
      <c r="C2" s="13"/>
      <c r="D2" s="13" t="s">
        <v>395</v>
      </c>
      <c r="E2" s="13">
        <v>270</v>
      </c>
      <c r="F2" s="13" t="s">
        <v>393</v>
      </c>
      <c r="G2" s="30" t="s">
        <v>193</v>
      </c>
      <c r="H2" s="70"/>
      <c r="M2" s="33">
        <f>SUM(COUNTA(H2:H1000))</f>
        <v>0</v>
      </c>
      <c r="O2" s="102"/>
      <c r="P2" s="102"/>
      <c r="Q2" s="102"/>
      <c r="R2" s="102"/>
      <c r="S2" s="102"/>
      <c r="T2" s="102"/>
      <c r="U2" s="102"/>
      <c r="V2" s="102"/>
      <c r="W2" s="102"/>
    </row>
    <row r="3" spans="1:23" ht="13" x14ac:dyDescent="0.15">
      <c r="A3" s="15" t="s">
        <v>1378</v>
      </c>
      <c r="B3" s="13" t="s">
        <v>9024</v>
      </c>
      <c r="C3" s="16"/>
      <c r="D3" s="16" t="s">
        <v>847</v>
      </c>
      <c r="E3" s="16">
        <v>70</v>
      </c>
      <c r="F3" s="13" t="s">
        <v>393</v>
      </c>
      <c r="G3" s="30" t="s">
        <v>185</v>
      </c>
      <c r="H3" s="70"/>
    </row>
    <row r="4" spans="1:23" ht="13" x14ac:dyDescent="0.15">
      <c r="A4" s="15" t="s">
        <v>3280</v>
      </c>
      <c r="B4" s="13" t="s">
        <v>9024</v>
      </c>
      <c r="C4" s="16"/>
      <c r="D4" s="16" t="s">
        <v>404</v>
      </c>
      <c r="E4" s="16">
        <v>160</v>
      </c>
      <c r="F4" s="13" t="s">
        <v>393</v>
      </c>
      <c r="G4" s="30" t="s">
        <v>193</v>
      </c>
      <c r="H4" s="70"/>
    </row>
    <row r="5" spans="1:23" ht="13" x14ac:dyDescent="0.15">
      <c r="A5" s="15" t="s">
        <v>408</v>
      </c>
      <c r="B5" s="13" t="s">
        <v>9024</v>
      </c>
      <c r="C5" s="16"/>
      <c r="D5" s="16" t="s">
        <v>395</v>
      </c>
      <c r="E5" s="16">
        <v>100</v>
      </c>
      <c r="F5" s="13" t="s">
        <v>398</v>
      </c>
      <c r="G5" s="30" t="s">
        <v>181</v>
      </c>
      <c r="H5" s="70"/>
    </row>
    <row r="6" spans="1:23" ht="13" x14ac:dyDescent="0.15">
      <c r="A6" s="15" t="s">
        <v>466</v>
      </c>
      <c r="B6" s="13" t="s">
        <v>9024</v>
      </c>
      <c r="C6" s="16"/>
      <c r="D6" s="16" t="s">
        <v>395</v>
      </c>
      <c r="E6" s="16">
        <v>60</v>
      </c>
      <c r="F6" s="13" t="s">
        <v>393</v>
      </c>
      <c r="G6" s="30" t="s">
        <v>173</v>
      </c>
      <c r="H6" s="70"/>
    </row>
    <row r="7" spans="1:23" ht="13" x14ac:dyDescent="0.15">
      <c r="A7" s="15" t="s">
        <v>3319</v>
      </c>
      <c r="B7" s="13" t="s">
        <v>9024</v>
      </c>
      <c r="C7" s="16"/>
      <c r="D7" s="16" t="s">
        <v>395</v>
      </c>
      <c r="E7" s="16">
        <v>190</v>
      </c>
      <c r="F7" s="13" t="s">
        <v>393</v>
      </c>
      <c r="G7" s="30" t="s">
        <v>193</v>
      </c>
      <c r="H7" s="70"/>
    </row>
    <row r="8" spans="1:23" ht="13" x14ac:dyDescent="0.15">
      <c r="A8" s="15" t="s">
        <v>2979</v>
      </c>
      <c r="B8" s="13" t="s">
        <v>9024</v>
      </c>
      <c r="C8" s="16"/>
      <c r="D8" s="13" t="s">
        <v>149</v>
      </c>
      <c r="E8" s="16">
        <v>110</v>
      </c>
      <c r="F8" s="13" t="s">
        <v>393</v>
      </c>
      <c r="G8" s="30" t="s">
        <v>177</v>
      </c>
      <c r="H8" s="70"/>
    </row>
    <row r="9" spans="1:23" ht="13" x14ac:dyDescent="0.15">
      <c r="A9" s="15" t="s">
        <v>3179</v>
      </c>
      <c r="B9" s="13" t="s">
        <v>9024</v>
      </c>
      <c r="C9" s="16"/>
      <c r="D9" s="13" t="s">
        <v>395</v>
      </c>
      <c r="E9" s="16">
        <v>90</v>
      </c>
      <c r="F9" s="13" t="s">
        <v>393</v>
      </c>
      <c r="G9" s="30" t="s">
        <v>185</v>
      </c>
      <c r="H9" s="70"/>
    </row>
    <row r="10" spans="1:23" ht="13" x14ac:dyDescent="0.15">
      <c r="A10" s="15" t="s">
        <v>2676</v>
      </c>
      <c r="B10" s="13" t="s">
        <v>9024</v>
      </c>
      <c r="C10" s="16"/>
      <c r="D10" s="13" t="s">
        <v>469</v>
      </c>
      <c r="E10" s="16"/>
      <c r="F10" s="13" t="s">
        <v>1542</v>
      </c>
      <c r="G10" s="30" t="s">
        <v>177</v>
      </c>
      <c r="H10" s="70"/>
    </row>
    <row r="11" spans="1:23" ht="13" x14ac:dyDescent="0.15">
      <c r="A11" s="15" t="s">
        <v>3338</v>
      </c>
      <c r="B11" s="13" t="s">
        <v>9024</v>
      </c>
      <c r="C11" s="16"/>
      <c r="D11" s="13" t="s">
        <v>469</v>
      </c>
      <c r="E11" s="16"/>
      <c r="F11" s="13" t="s">
        <v>1542</v>
      </c>
      <c r="G11" s="30" t="s">
        <v>177</v>
      </c>
      <c r="H11" s="70"/>
    </row>
    <row r="12" spans="1:23" ht="13" x14ac:dyDescent="0.15">
      <c r="A12" s="15" t="s">
        <v>3105</v>
      </c>
      <c r="B12" s="13" t="s">
        <v>9024</v>
      </c>
      <c r="C12" s="16"/>
      <c r="D12" s="13" t="s">
        <v>469</v>
      </c>
      <c r="E12" s="16"/>
      <c r="F12" s="13" t="s">
        <v>1542</v>
      </c>
      <c r="G12" s="30" t="s">
        <v>177</v>
      </c>
      <c r="H12" s="70"/>
    </row>
    <row r="13" spans="1:23" ht="13" x14ac:dyDescent="0.15">
      <c r="A13" s="15" t="s">
        <v>3188</v>
      </c>
      <c r="B13" s="13" t="s">
        <v>9024</v>
      </c>
      <c r="C13" s="16"/>
      <c r="D13" s="13" t="s">
        <v>469</v>
      </c>
      <c r="E13" s="16"/>
      <c r="F13" s="13" t="s">
        <v>1542</v>
      </c>
      <c r="G13" s="30" t="s">
        <v>177</v>
      </c>
      <c r="H13" s="70"/>
    </row>
    <row r="14" spans="1:23" ht="13" x14ac:dyDescent="0.15">
      <c r="A14" s="15" t="s">
        <v>3344</v>
      </c>
      <c r="B14" s="13" t="s">
        <v>9024</v>
      </c>
      <c r="C14" s="16"/>
      <c r="D14" s="13" t="s">
        <v>469</v>
      </c>
      <c r="E14" s="16"/>
      <c r="F14" s="13" t="s">
        <v>721</v>
      </c>
      <c r="G14" s="30" t="s">
        <v>177</v>
      </c>
      <c r="H14" s="70"/>
    </row>
    <row r="15" spans="1:23" ht="13" x14ac:dyDescent="0.15">
      <c r="A15" s="15" t="s">
        <v>3224</v>
      </c>
      <c r="B15" s="13" t="s">
        <v>9024</v>
      </c>
      <c r="C15" s="16"/>
      <c r="D15" s="13" t="s">
        <v>469</v>
      </c>
      <c r="E15" s="16"/>
      <c r="F15" s="13" t="s">
        <v>721</v>
      </c>
      <c r="G15" s="30" t="s">
        <v>185</v>
      </c>
      <c r="H15" s="70"/>
    </row>
    <row r="16" spans="1:23" ht="13" x14ac:dyDescent="0.15">
      <c r="A16" s="15" t="s">
        <v>2599</v>
      </c>
      <c r="B16" s="13" t="s">
        <v>9024</v>
      </c>
      <c r="C16" s="16"/>
      <c r="D16" s="13" t="s">
        <v>469</v>
      </c>
      <c r="E16" s="16"/>
      <c r="F16" s="13" t="s">
        <v>1542</v>
      </c>
      <c r="G16" s="30" t="s">
        <v>177</v>
      </c>
      <c r="H16" s="70"/>
    </row>
    <row r="17" spans="1:8" ht="13" x14ac:dyDescent="0.15">
      <c r="A17" s="15" t="s">
        <v>2169</v>
      </c>
      <c r="B17" s="13" t="s">
        <v>9024</v>
      </c>
      <c r="C17" s="16"/>
      <c r="D17" s="13" t="s">
        <v>469</v>
      </c>
      <c r="E17" s="16"/>
      <c r="F17" s="13" t="s">
        <v>1542</v>
      </c>
      <c r="G17" s="30" t="s">
        <v>177</v>
      </c>
      <c r="H17" s="70"/>
    </row>
    <row r="18" spans="1:8" ht="13" x14ac:dyDescent="0.15">
      <c r="A18" s="15" t="s">
        <v>494</v>
      </c>
      <c r="B18" s="13" t="s">
        <v>9024</v>
      </c>
      <c r="C18" s="16"/>
      <c r="D18" s="13" t="s">
        <v>469</v>
      </c>
      <c r="E18" s="16"/>
      <c r="F18" s="13" t="s">
        <v>1542</v>
      </c>
      <c r="G18" s="30" t="s">
        <v>177</v>
      </c>
      <c r="H18" s="70"/>
    </row>
    <row r="19" spans="1:8" ht="13" x14ac:dyDescent="0.15">
      <c r="A19" s="15" t="s">
        <v>3315</v>
      </c>
      <c r="B19" s="13" t="s">
        <v>9024</v>
      </c>
      <c r="C19" s="16"/>
      <c r="D19" s="13" t="s">
        <v>469</v>
      </c>
      <c r="E19" s="16"/>
      <c r="F19" s="13" t="s">
        <v>1069</v>
      </c>
      <c r="G19" s="30" t="s">
        <v>177</v>
      </c>
      <c r="H19" s="70"/>
    </row>
    <row r="20" spans="1:8" ht="13" x14ac:dyDescent="0.15">
      <c r="A20" s="15" t="s">
        <v>499</v>
      </c>
      <c r="B20" s="13" t="s">
        <v>9024</v>
      </c>
      <c r="C20" s="16"/>
      <c r="D20" s="13" t="s">
        <v>496</v>
      </c>
      <c r="E20" s="16"/>
      <c r="F20" s="13" t="s">
        <v>496</v>
      </c>
      <c r="G20" s="30" t="s">
        <v>173</v>
      </c>
      <c r="H20" s="70"/>
    </row>
  </sheetData>
  <mergeCells count="1">
    <mergeCell ref="O1:W1"/>
  </mergeCells>
  <conditionalFormatting sqref="H2:H20">
    <cfRule type="cellIs" dxfId="56" priority="1" stopIfTrue="1" operator="equal">
      <formula>"-"</formula>
    </cfRule>
    <cfRule type="cellIs" dxfId="55" priority="2" stopIfTrue="1" operator="equal">
      <formula>"x"</formula>
    </cfRule>
  </conditionalFormatting>
  <hyperlinks>
    <hyperlink ref="L1" location="'Expansion set Check List'!A1" display="Home" xr:uid="{00000000-0004-0000-E900-000000000000}"/>
  </hyperlinks>
  <pageMargins left="0.7" right="0.7" top="0.75" bottom="0.75" header="0.3" footer="0.3"/>
  <pageSetup orientation="portrait" r:id="rId1"/>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A00-000000000000}">
  <sheetPr codeName="Sheet235">
    <tabColor rgb="FF3399FF"/>
  </sheetPr>
  <dimension ref="A1:W23"/>
  <sheetViews>
    <sheetView workbookViewId="0">
      <pane ySplit="1" topLeftCell="A2" activePane="bottomLeft" state="frozen"/>
      <selection pane="bottomLeft"/>
    </sheetView>
  </sheetViews>
  <sheetFormatPr baseColWidth="10" defaultColWidth="0" defaultRowHeight="13.25" customHeight="1" x14ac:dyDescent="0.15"/>
  <cols>
    <col min="1" max="1" width="22.1640625" customWidth="1"/>
    <col min="2" max="2" width="9.5" bestFit="1" customWidth="1"/>
    <col min="3" max="3" width="3.33203125" bestFit="1" customWidth="1"/>
    <col min="4" max="4" width="8.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3199</v>
      </c>
      <c r="B2" s="13" t="s">
        <v>9024</v>
      </c>
      <c r="C2" s="13"/>
      <c r="D2" s="13" t="s">
        <v>395</v>
      </c>
      <c r="E2" s="13">
        <v>180</v>
      </c>
      <c r="F2" s="13" t="s">
        <v>393</v>
      </c>
      <c r="G2" s="30" t="s">
        <v>193</v>
      </c>
      <c r="H2" s="70"/>
      <c r="M2" s="33">
        <f>SUM(COUNTA(H2:H1000))</f>
        <v>0</v>
      </c>
      <c r="O2" s="102"/>
      <c r="P2" s="102"/>
      <c r="Q2" s="102"/>
      <c r="R2" s="102"/>
      <c r="S2" s="102"/>
      <c r="T2" s="102"/>
      <c r="U2" s="102"/>
      <c r="V2" s="102"/>
      <c r="W2" s="102"/>
    </row>
    <row r="3" spans="1:23" ht="13" x14ac:dyDescent="0.15">
      <c r="A3" s="15" t="s">
        <v>3128</v>
      </c>
      <c r="B3" s="13" t="s">
        <v>9024</v>
      </c>
      <c r="C3" s="16"/>
      <c r="D3" s="16" t="s">
        <v>149</v>
      </c>
      <c r="E3" s="16">
        <v>210</v>
      </c>
      <c r="F3" s="13" t="s">
        <v>398</v>
      </c>
      <c r="G3" s="30" t="s">
        <v>193</v>
      </c>
      <c r="H3" s="70"/>
    </row>
    <row r="4" spans="1:23" ht="13" x14ac:dyDescent="0.15">
      <c r="A4" s="15" t="s">
        <v>3205</v>
      </c>
      <c r="B4" s="13" t="s">
        <v>9024</v>
      </c>
      <c r="C4" s="16"/>
      <c r="D4" s="16" t="s">
        <v>385</v>
      </c>
      <c r="E4" s="16">
        <v>130</v>
      </c>
      <c r="F4" s="13" t="s">
        <v>398</v>
      </c>
      <c r="G4" s="30" t="s">
        <v>185</v>
      </c>
      <c r="H4" s="70"/>
    </row>
    <row r="5" spans="1:23" ht="13" x14ac:dyDescent="0.15">
      <c r="A5" s="15" t="s">
        <v>3127</v>
      </c>
      <c r="B5" s="13" t="s">
        <v>9024</v>
      </c>
      <c r="C5" s="16"/>
      <c r="D5" s="16" t="s">
        <v>385</v>
      </c>
      <c r="E5" s="16">
        <v>70</v>
      </c>
      <c r="F5" s="13" t="s">
        <v>393</v>
      </c>
      <c r="G5" s="30" t="s">
        <v>177</v>
      </c>
      <c r="H5" s="70"/>
    </row>
    <row r="6" spans="1:23" ht="13" x14ac:dyDescent="0.15">
      <c r="A6" s="15" t="s">
        <v>3127</v>
      </c>
      <c r="B6" s="13" t="s">
        <v>9024</v>
      </c>
      <c r="C6" s="16"/>
      <c r="D6" s="16" t="s">
        <v>385</v>
      </c>
      <c r="E6" s="16">
        <v>70</v>
      </c>
      <c r="F6" s="13" t="s">
        <v>393</v>
      </c>
      <c r="G6" s="30" t="s">
        <v>173</v>
      </c>
      <c r="H6" s="70"/>
    </row>
    <row r="7" spans="1:23" ht="13" x14ac:dyDescent="0.15">
      <c r="A7" s="15" t="s">
        <v>3319</v>
      </c>
      <c r="B7" s="13" t="s">
        <v>9024</v>
      </c>
      <c r="C7" s="16"/>
      <c r="D7" s="16" t="s">
        <v>395</v>
      </c>
      <c r="E7" s="16">
        <v>190</v>
      </c>
      <c r="F7" s="13" t="s">
        <v>393</v>
      </c>
      <c r="G7" s="30" t="s">
        <v>193</v>
      </c>
      <c r="H7" s="70"/>
    </row>
    <row r="8" spans="1:23" ht="13" x14ac:dyDescent="0.15">
      <c r="A8" s="15" t="s">
        <v>3280</v>
      </c>
      <c r="B8" s="13" t="s">
        <v>9024</v>
      </c>
      <c r="C8" s="16"/>
      <c r="D8" s="13" t="s">
        <v>404</v>
      </c>
      <c r="E8" s="16">
        <v>160</v>
      </c>
      <c r="F8" s="13" t="s">
        <v>393</v>
      </c>
      <c r="G8" s="30" t="s">
        <v>193</v>
      </c>
      <c r="H8" s="70"/>
    </row>
    <row r="9" spans="1:23" ht="13" x14ac:dyDescent="0.15">
      <c r="A9" s="15" t="s">
        <v>1067</v>
      </c>
      <c r="B9" s="13" t="s">
        <v>9024</v>
      </c>
      <c r="C9" s="16"/>
      <c r="D9" s="13" t="s">
        <v>385</v>
      </c>
      <c r="E9" s="16">
        <v>60</v>
      </c>
      <c r="F9" s="13" t="s">
        <v>393</v>
      </c>
      <c r="G9" s="30" t="s">
        <v>185</v>
      </c>
      <c r="H9" s="70"/>
    </row>
    <row r="10" spans="1:23" ht="13" x14ac:dyDescent="0.15">
      <c r="A10" s="15" t="s">
        <v>3137</v>
      </c>
      <c r="B10" s="13" t="s">
        <v>9024</v>
      </c>
      <c r="C10" s="16"/>
      <c r="D10" s="13" t="s">
        <v>469</v>
      </c>
      <c r="E10" s="16"/>
      <c r="F10" s="13" t="s">
        <v>1542</v>
      </c>
      <c r="G10" s="30" t="s">
        <v>181</v>
      </c>
      <c r="H10" s="70"/>
    </row>
    <row r="11" spans="1:23" ht="13" x14ac:dyDescent="0.15">
      <c r="A11" s="15" t="s">
        <v>3338</v>
      </c>
      <c r="B11" s="13" t="s">
        <v>9024</v>
      </c>
      <c r="C11" s="16"/>
      <c r="D11" s="13" t="s">
        <v>469</v>
      </c>
      <c r="E11" s="16"/>
      <c r="F11" s="13" t="s">
        <v>1542</v>
      </c>
      <c r="G11" s="30" t="s">
        <v>177</v>
      </c>
      <c r="H11" s="70"/>
    </row>
    <row r="12" spans="1:23" ht="13" x14ac:dyDescent="0.15">
      <c r="A12" s="15" t="s">
        <v>3217</v>
      </c>
      <c r="B12" s="13" t="s">
        <v>9024</v>
      </c>
      <c r="C12" s="16"/>
      <c r="D12" s="13" t="s">
        <v>469</v>
      </c>
      <c r="E12" s="16"/>
      <c r="F12" s="13" t="s">
        <v>1542</v>
      </c>
      <c r="G12" s="30" t="s">
        <v>177</v>
      </c>
      <c r="H12" s="70"/>
    </row>
    <row r="13" spans="1:23" ht="13" x14ac:dyDescent="0.15">
      <c r="A13" s="15" t="s">
        <v>3102</v>
      </c>
      <c r="B13" s="13" t="s">
        <v>9024</v>
      </c>
      <c r="C13" s="16"/>
      <c r="D13" s="13" t="s">
        <v>469</v>
      </c>
      <c r="E13" s="16"/>
      <c r="F13" s="13" t="s">
        <v>1069</v>
      </c>
      <c r="G13" s="30" t="s">
        <v>177</v>
      </c>
      <c r="H13" s="70"/>
    </row>
    <row r="14" spans="1:23" ht="13" x14ac:dyDescent="0.15">
      <c r="A14" s="15" t="s">
        <v>3347</v>
      </c>
      <c r="B14" s="13" t="s">
        <v>9024</v>
      </c>
      <c r="C14" s="16"/>
      <c r="D14" s="13" t="s">
        <v>469</v>
      </c>
      <c r="E14" s="16"/>
      <c r="F14" s="13" t="s">
        <v>1069</v>
      </c>
      <c r="G14" s="30" t="s">
        <v>177</v>
      </c>
      <c r="H14" s="70"/>
    </row>
    <row r="15" spans="1:23" ht="13" x14ac:dyDescent="0.15">
      <c r="A15" s="15" t="s">
        <v>3224</v>
      </c>
      <c r="B15" s="13" t="s">
        <v>9024</v>
      </c>
      <c r="C15" s="16"/>
      <c r="D15" s="13" t="s">
        <v>469</v>
      </c>
      <c r="E15" s="16"/>
      <c r="F15" s="13" t="s">
        <v>721</v>
      </c>
      <c r="G15" s="30" t="s">
        <v>185</v>
      </c>
      <c r="H15" s="70"/>
    </row>
    <row r="16" spans="1:23" ht="13" x14ac:dyDescent="0.15">
      <c r="A16" s="15" t="s">
        <v>2966</v>
      </c>
      <c r="B16" s="13" t="s">
        <v>9024</v>
      </c>
      <c r="C16" s="16"/>
      <c r="D16" s="13" t="s">
        <v>469</v>
      </c>
      <c r="E16" s="16"/>
      <c r="F16" s="13" t="s">
        <v>1069</v>
      </c>
      <c r="G16" s="30" t="s">
        <v>177</v>
      </c>
      <c r="H16" s="70"/>
    </row>
    <row r="17" spans="1:8" ht="13" x14ac:dyDescent="0.15">
      <c r="A17" s="15" t="s">
        <v>3147</v>
      </c>
      <c r="B17" s="13" t="s">
        <v>9024</v>
      </c>
      <c r="C17" s="16"/>
      <c r="D17" s="13" t="s">
        <v>469</v>
      </c>
      <c r="E17" s="16"/>
      <c r="F17" s="13" t="s">
        <v>1542</v>
      </c>
      <c r="G17" s="30" t="s">
        <v>177</v>
      </c>
      <c r="H17" s="70"/>
    </row>
    <row r="18" spans="1:8" ht="13" x14ac:dyDescent="0.15">
      <c r="A18" s="15" t="s">
        <v>3351</v>
      </c>
      <c r="B18" s="13" t="s">
        <v>9024</v>
      </c>
      <c r="C18" s="16"/>
      <c r="D18" s="13" t="s">
        <v>469</v>
      </c>
      <c r="E18" s="16"/>
      <c r="F18" s="13" t="s">
        <v>1542</v>
      </c>
      <c r="G18" s="30" t="s">
        <v>177</v>
      </c>
      <c r="H18" s="70"/>
    </row>
    <row r="19" spans="1:8" ht="13" x14ac:dyDescent="0.15">
      <c r="A19" s="15" t="s">
        <v>3149</v>
      </c>
      <c r="B19" s="13" t="s">
        <v>9024</v>
      </c>
      <c r="C19" s="16"/>
      <c r="D19" s="13" t="s">
        <v>469</v>
      </c>
      <c r="E19" s="16"/>
      <c r="F19" s="13" t="s">
        <v>721</v>
      </c>
      <c r="G19" s="30" t="s">
        <v>177</v>
      </c>
      <c r="H19" s="70"/>
    </row>
    <row r="20" spans="1:8" ht="13" x14ac:dyDescent="0.15">
      <c r="A20" s="15" t="s">
        <v>3315</v>
      </c>
      <c r="B20" s="13" t="s">
        <v>9024</v>
      </c>
      <c r="C20" s="16"/>
      <c r="D20" s="13" t="s">
        <v>469</v>
      </c>
      <c r="E20" s="16"/>
      <c r="F20" s="13" t="s">
        <v>1069</v>
      </c>
      <c r="G20" s="30" t="s">
        <v>177</v>
      </c>
      <c r="H20" s="70"/>
    </row>
    <row r="21" spans="1:8" ht="13" x14ac:dyDescent="0.15">
      <c r="A21" s="15" t="s">
        <v>3150</v>
      </c>
      <c r="B21" s="13" t="s">
        <v>9024</v>
      </c>
      <c r="C21" s="16"/>
      <c r="D21" s="13" t="s">
        <v>496</v>
      </c>
      <c r="E21" s="16"/>
      <c r="F21" s="13" t="s">
        <v>497</v>
      </c>
      <c r="G21" s="30" t="s">
        <v>185</v>
      </c>
      <c r="H21" s="70"/>
    </row>
    <row r="22" spans="1:8" ht="13" x14ac:dyDescent="0.15">
      <c r="A22" s="15" t="s">
        <v>499</v>
      </c>
      <c r="B22" s="13" t="s">
        <v>9024</v>
      </c>
      <c r="C22" s="16"/>
      <c r="D22" s="13" t="s">
        <v>496</v>
      </c>
      <c r="E22" s="16"/>
      <c r="F22" s="13" t="s">
        <v>496</v>
      </c>
      <c r="G22" s="30" t="s">
        <v>173</v>
      </c>
      <c r="H22" s="70"/>
    </row>
    <row r="23" spans="1:8" ht="13" x14ac:dyDescent="0.15">
      <c r="A23" s="15" t="s">
        <v>502</v>
      </c>
      <c r="B23" s="13" t="s">
        <v>9024</v>
      </c>
      <c r="C23" s="16"/>
      <c r="D23" s="13" t="s">
        <v>496</v>
      </c>
      <c r="E23" s="16"/>
      <c r="F23" s="13" t="s">
        <v>496</v>
      </c>
      <c r="G23" s="30" t="s">
        <v>173</v>
      </c>
      <c r="H23" s="70"/>
    </row>
  </sheetData>
  <mergeCells count="1">
    <mergeCell ref="O1:W1"/>
  </mergeCells>
  <conditionalFormatting sqref="H2:H23">
    <cfRule type="cellIs" dxfId="54" priority="1" stopIfTrue="1" operator="equal">
      <formula>"-"</formula>
    </cfRule>
    <cfRule type="cellIs" dxfId="53" priority="2" stopIfTrue="1" operator="equal">
      <formula>"x"</formula>
    </cfRule>
  </conditionalFormatting>
  <hyperlinks>
    <hyperlink ref="L1" location="'Expansion set Check List'!A1" display="Home" xr:uid="{00000000-0004-0000-EA00-000000000000}"/>
  </hyperlinks>
  <pageMargins left="0.7" right="0.7" top="0.75" bottom="0.75" header="0.3" footer="0.3"/>
  <pageSetup orientation="portrait" r:id="rId1"/>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B00-000000000000}">
  <sheetPr codeName="Sheet236">
    <tabColor rgb="FF3399FF"/>
  </sheetPr>
  <dimension ref="A1:W26"/>
  <sheetViews>
    <sheetView workbookViewId="0">
      <pane ySplit="1" topLeftCell="A2" activePane="bottomLeft" state="frozen"/>
      <selection pane="bottomLeft"/>
    </sheetView>
  </sheetViews>
  <sheetFormatPr baseColWidth="10" defaultColWidth="0" defaultRowHeight="13.25" customHeight="1" x14ac:dyDescent="0.15"/>
  <cols>
    <col min="1" max="1" width="22.5" customWidth="1"/>
    <col min="2" max="2" width="9.5" bestFit="1" customWidth="1"/>
    <col min="3" max="3" width="3.33203125" bestFit="1" customWidth="1"/>
    <col min="4" max="4" width="8.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3323</v>
      </c>
      <c r="B2" s="13" t="s">
        <v>9024</v>
      </c>
      <c r="C2" s="13"/>
      <c r="D2" s="13" t="s">
        <v>385</v>
      </c>
      <c r="E2" s="13">
        <v>270</v>
      </c>
      <c r="F2" s="13" t="s">
        <v>393</v>
      </c>
      <c r="G2" s="30" t="s">
        <v>193</v>
      </c>
      <c r="H2" s="70"/>
      <c r="M2" s="33">
        <f>SUM(COUNTA(H2:H1000))</f>
        <v>0</v>
      </c>
      <c r="O2" s="102"/>
      <c r="P2" s="102"/>
      <c r="Q2" s="102"/>
      <c r="R2" s="102"/>
      <c r="S2" s="102"/>
      <c r="T2" s="102"/>
      <c r="U2" s="102"/>
      <c r="V2" s="102"/>
      <c r="W2" s="102"/>
    </row>
    <row r="3" spans="1:23" ht="13" x14ac:dyDescent="0.15">
      <c r="A3" s="15" t="s">
        <v>3280</v>
      </c>
      <c r="B3" s="13" t="s">
        <v>9024</v>
      </c>
      <c r="C3" s="16"/>
      <c r="D3" s="16" t="s">
        <v>404</v>
      </c>
      <c r="E3" s="16">
        <v>160</v>
      </c>
      <c r="F3" s="13" t="s">
        <v>393</v>
      </c>
      <c r="G3" s="30" t="s">
        <v>193</v>
      </c>
      <c r="H3" s="70"/>
    </row>
    <row r="4" spans="1:23" ht="13" x14ac:dyDescent="0.15">
      <c r="A4" s="15" t="s">
        <v>3248</v>
      </c>
      <c r="B4" s="13" t="s">
        <v>9024</v>
      </c>
      <c r="C4" s="16"/>
      <c r="D4" s="16" t="s">
        <v>847</v>
      </c>
      <c r="E4" s="16">
        <v>170</v>
      </c>
      <c r="F4" s="13" t="s">
        <v>393</v>
      </c>
      <c r="G4" s="30" t="s">
        <v>193</v>
      </c>
      <c r="H4" s="70"/>
    </row>
    <row r="5" spans="1:23" ht="13" x14ac:dyDescent="0.15">
      <c r="A5" s="15" t="s">
        <v>3324</v>
      </c>
      <c r="B5" s="13" t="s">
        <v>9024</v>
      </c>
      <c r="C5" s="16"/>
      <c r="D5" s="16" t="s">
        <v>385</v>
      </c>
      <c r="E5" s="16">
        <v>260</v>
      </c>
      <c r="F5" s="13" t="s">
        <v>393</v>
      </c>
      <c r="G5" s="30" t="s">
        <v>193</v>
      </c>
      <c r="H5" s="70"/>
    </row>
    <row r="6" spans="1:23" ht="13" x14ac:dyDescent="0.15">
      <c r="A6" s="15" t="s">
        <v>3326</v>
      </c>
      <c r="B6" s="13" t="s">
        <v>9024</v>
      </c>
      <c r="C6" s="16"/>
      <c r="D6" s="16" t="s">
        <v>385</v>
      </c>
      <c r="E6" s="16">
        <v>160</v>
      </c>
      <c r="F6" s="13" t="s">
        <v>393</v>
      </c>
      <c r="G6" s="30" t="s">
        <v>193</v>
      </c>
      <c r="H6" s="70"/>
    </row>
    <row r="7" spans="1:23" ht="13" x14ac:dyDescent="0.15">
      <c r="A7" s="15" t="s">
        <v>3325</v>
      </c>
      <c r="B7" s="13" t="s">
        <v>9024</v>
      </c>
      <c r="C7" s="16"/>
      <c r="D7" s="16" t="s">
        <v>385</v>
      </c>
      <c r="E7" s="16">
        <v>170</v>
      </c>
      <c r="F7" s="13" t="s">
        <v>393</v>
      </c>
      <c r="G7" s="30" t="s">
        <v>193</v>
      </c>
      <c r="H7" s="70"/>
    </row>
    <row r="8" spans="1:23" ht="13" x14ac:dyDescent="0.15">
      <c r="A8" s="15" t="s">
        <v>3198</v>
      </c>
      <c r="B8" s="13" t="s">
        <v>9024</v>
      </c>
      <c r="C8" s="16"/>
      <c r="D8" s="13" t="s">
        <v>395</v>
      </c>
      <c r="E8" s="16">
        <v>210</v>
      </c>
      <c r="F8" s="13" t="s">
        <v>398</v>
      </c>
      <c r="G8" s="30" t="s">
        <v>193</v>
      </c>
      <c r="H8" s="70"/>
    </row>
    <row r="9" spans="1:23" ht="13" x14ac:dyDescent="0.15">
      <c r="A9" s="15" t="s">
        <v>3059</v>
      </c>
      <c r="B9" s="13" t="s">
        <v>9024</v>
      </c>
      <c r="C9" s="16"/>
      <c r="D9" s="13" t="s">
        <v>385</v>
      </c>
      <c r="E9" s="16">
        <v>80</v>
      </c>
      <c r="F9" s="13" t="s">
        <v>393</v>
      </c>
      <c r="G9" s="30" t="s">
        <v>185</v>
      </c>
      <c r="H9" s="70"/>
    </row>
    <row r="10" spans="1:23" ht="13" x14ac:dyDescent="0.15">
      <c r="A10" s="15" t="s">
        <v>3128</v>
      </c>
      <c r="B10" s="13" t="s">
        <v>9024</v>
      </c>
      <c r="C10" s="16"/>
      <c r="D10" s="13" t="s">
        <v>149</v>
      </c>
      <c r="E10" s="16">
        <v>210</v>
      </c>
      <c r="F10" s="13" t="s">
        <v>398</v>
      </c>
      <c r="G10" s="30" t="s">
        <v>193</v>
      </c>
      <c r="H10" s="70"/>
    </row>
    <row r="11" spans="1:23" ht="13" x14ac:dyDescent="0.15">
      <c r="A11" s="15" t="s">
        <v>3277</v>
      </c>
      <c r="B11" s="13" t="s">
        <v>9024</v>
      </c>
      <c r="C11" s="16"/>
      <c r="D11" s="13" t="s">
        <v>395</v>
      </c>
      <c r="E11" s="16">
        <v>270</v>
      </c>
      <c r="F11" s="13" t="s">
        <v>393</v>
      </c>
      <c r="G11" s="30" t="s">
        <v>193</v>
      </c>
      <c r="H11" s="70"/>
    </row>
    <row r="12" spans="1:23" ht="13" x14ac:dyDescent="0.15">
      <c r="A12" s="15" t="s">
        <v>2951</v>
      </c>
      <c r="B12" s="13" t="s">
        <v>9024</v>
      </c>
      <c r="C12" s="16"/>
      <c r="D12" s="13" t="s">
        <v>847</v>
      </c>
      <c r="E12" s="16">
        <v>250</v>
      </c>
      <c r="F12" s="13" t="s">
        <v>386</v>
      </c>
      <c r="G12" s="30" t="s">
        <v>193</v>
      </c>
      <c r="H12" s="70"/>
    </row>
    <row r="13" spans="1:23" ht="13" x14ac:dyDescent="0.15">
      <c r="A13" s="15" t="s">
        <v>2676</v>
      </c>
      <c r="B13" s="13" t="s">
        <v>9024</v>
      </c>
      <c r="C13" s="16"/>
      <c r="D13" s="13" t="s">
        <v>469</v>
      </c>
      <c r="E13" s="16"/>
      <c r="F13" s="13" t="s">
        <v>1542</v>
      </c>
      <c r="G13" s="30" t="s">
        <v>177</v>
      </c>
      <c r="H13" s="70"/>
    </row>
    <row r="14" spans="1:23" ht="13" x14ac:dyDescent="0.15">
      <c r="A14" s="15" t="s">
        <v>3251</v>
      </c>
      <c r="B14" s="13" t="s">
        <v>9024</v>
      </c>
      <c r="C14" s="16"/>
      <c r="D14" s="13" t="s">
        <v>469</v>
      </c>
      <c r="E14" s="16"/>
      <c r="F14" s="13" t="s">
        <v>1069</v>
      </c>
      <c r="G14" s="30" t="s">
        <v>185</v>
      </c>
      <c r="H14" s="70"/>
    </row>
    <row r="15" spans="1:23" ht="13" x14ac:dyDescent="0.15">
      <c r="A15" s="15" t="s">
        <v>3338</v>
      </c>
      <c r="B15" s="13" t="s">
        <v>9024</v>
      </c>
      <c r="C15" s="16"/>
      <c r="D15" s="13" t="s">
        <v>469</v>
      </c>
      <c r="E15" s="16"/>
      <c r="F15" s="13" t="s">
        <v>1542</v>
      </c>
      <c r="G15" s="30" t="s">
        <v>177</v>
      </c>
      <c r="H15" s="70"/>
    </row>
    <row r="16" spans="1:23" ht="13" x14ac:dyDescent="0.15">
      <c r="A16" s="15" t="s">
        <v>3217</v>
      </c>
      <c r="B16" s="13" t="s">
        <v>9024</v>
      </c>
      <c r="C16" s="16"/>
      <c r="D16" s="13" t="s">
        <v>469</v>
      </c>
      <c r="E16" s="16"/>
      <c r="F16" s="13" t="s">
        <v>1542</v>
      </c>
      <c r="G16" s="30" t="s">
        <v>177</v>
      </c>
      <c r="H16" s="70"/>
    </row>
    <row r="17" spans="1:8" ht="13" x14ac:dyDescent="0.15">
      <c r="A17" s="15" t="s">
        <v>3297</v>
      </c>
      <c r="B17" s="13" t="s">
        <v>9024</v>
      </c>
      <c r="C17" s="16"/>
      <c r="D17" s="13" t="s">
        <v>469</v>
      </c>
      <c r="E17" s="16"/>
      <c r="F17" s="13" t="s">
        <v>1542</v>
      </c>
      <c r="G17" s="30" t="s">
        <v>177</v>
      </c>
      <c r="H17" s="70"/>
    </row>
    <row r="18" spans="1:8" ht="13" x14ac:dyDescent="0.15">
      <c r="A18" s="15" t="s">
        <v>3301</v>
      </c>
      <c r="B18" s="13" t="s">
        <v>9024</v>
      </c>
      <c r="C18" s="16"/>
      <c r="D18" s="13" t="s">
        <v>469</v>
      </c>
      <c r="E18" s="16"/>
      <c r="F18" s="13" t="s">
        <v>1542</v>
      </c>
      <c r="G18" s="30" t="s">
        <v>177</v>
      </c>
      <c r="H18" s="70"/>
    </row>
    <row r="19" spans="1:8" ht="13" x14ac:dyDescent="0.15">
      <c r="A19" s="15" t="s">
        <v>3344</v>
      </c>
      <c r="B19" s="13" t="s">
        <v>9024</v>
      </c>
      <c r="C19" s="16"/>
      <c r="D19" s="13" t="s">
        <v>469</v>
      </c>
      <c r="E19" s="16"/>
      <c r="F19" s="13" t="s">
        <v>721</v>
      </c>
      <c r="G19" s="30" t="s">
        <v>177</v>
      </c>
      <c r="H19" s="70"/>
    </row>
    <row r="20" spans="1:8" ht="13" x14ac:dyDescent="0.15">
      <c r="A20" s="15" t="s">
        <v>3147</v>
      </c>
      <c r="B20" s="13" t="s">
        <v>9024</v>
      </c>
      <c r="C20" s="16"/>
      <c r="D20" s="13" t="s">
        <v>469</v>
      </c>
      <c r="E20" s="16"/>
      <c r="F20" s="13" t="s">
        <v>1542</v>
      </c>
      <c r="G20" s="30" t="s">
        <v>177</v>
      </c>
      <c r="H20" s="70"/>
    </row>
    <row r="21" spans="1:8" ht="13" x14ac:dyDescent="0.15">
      <c r="A21" s="15" t="s">
        <v>2167</v>
      </c>
      <c r="B21" s="13" t="s">
        <v>9024</v>
      </c>
      <c r="C21" s="16"/>
      <c r="D21" s="13" t="s">
        <v>469</v>
      </c>
      <c r="E21" s="16"/>
      <c r="F21" s="13" t="s">
        <v>1542</v>
      </c>
      <c r="G21" s="30" t="s">
        <v>177</v>
      </c>
      <c r="H21" s="70"/>
    </row>
    <row r="22" spans="1:8" ht="13" x14ac:dyDescent="0.15">
      <c r="A22" s="15" t="s">
        <v>494</v>
      </c>
      <c r="B22" s="13" t="s">
        <v>9024</v>
      </c>
      <c r="C22" s="16"/>
      <c r="D22" s="13" t="s">
        <v>469</v>
      </c>
      <c r="E22" s="16"/>
      <c r="F22" s="13" t="s">
        <v>1542</v>
      </c>
      <c r="G22" s="30" t="s">
        <v>177</v>
      </c>
      <c r="H22" s="70"/>
    </row>
    <row r="23" spans="1:8" ht="13" x14ac:dyDescent="0.15">
      <c r="A23" s="15" t="s">
        <v>3271</v>
      </c>
      <c r="B23" s="13" t="s">
        <v>9024</v>
      </c>
      <c r="C23" s="16"/>
      <c r="D23" s="13" t="s">
        <v>469</v>
      </c>
      <c r="E23" s="16"/>
      <c r="F23" s="13" t="s">
        <v>721</v>
      </c>
      <c r="G23" s="30" t="s">
        <v>177</v>
      </c>
      <c r="H23" s="70"/>
    </row>
    <row r="24" spans="1:8" ht="13" x14ac:dyDescent="0.15">
      <c r="A24" s="15" t="s">
        <v>3315</v>
      </c>
      <c r="B24" s="13" t="s">
        <v>9024</v>
      </c>
      <c r="C24" s="16"/>
      <c r="D24" s="13" t="s">
        <v>469</v>
      </c>
      <c r="E24" s="16"/>
      <c r="F24" s="13" t="s">
        <v>1069</v>
      </c>
      <c r="G24" s="30" t="s">
        <v>177</v>
      </c>
      <c r="H24" s="70"/>
    </row>
    <row r="25" spans="1:8" ht="13" x14ac:dyDescent="0.15">
      <c r="A25" s="15" t="s">
        <v>499</v>
      </c>
      <c r="B25" s="13" t="s">
        <v>9024</v>
      </c>
      <c r="C25" s="16"/>
      <c r="D25" s="13" t="s">
        <v>496</v>
      </c>
      <c r="E25" s="16"/>
      <c r="F25" s="13" t="s">
        <v>496</v>
      </c>
      <c r="G25" s="30" t="s">
        <v>173</v>
      </c>
      <c r="H25" s="70"/>
    </row>
    <row r="26" spans="1:8" ht="13" x14ac:dyDescent="0.15">
      <c r="A26" s="15" t="s">
        <v>502</v>
      </c>
      <c r="B26" s="13" t="s">
        <v>9024</v>
      </c>
      <c r="C26" s="16"/>
      <c r="D26" s="13" t="s">
        <v>496</v>
      </c>
      <c r="E26" s="16"/>
      <c r="F26" s="13" t="s">
        <v>496</v>
      </c>
      <c r="G26" s="30" t="s">
        <v>173</v>
      </c>
      <c r="H26" s="70"/>
    </row>
  </sheetData>
  <mergeCells count="1">
    <mergeCell ref="O1:W1"/>
  </mergeCells>
  <conditionalFormatting sqref="H2:H26">
    <cfRule type="cellIs" dxfId="52" priority="1" stopIfTrue="1" operator="equal">
      <formula>"-"</formula>
    </cfRule>
    <cfRule type="cellIs" dxfId="51" priority="2" stopIfTrue="1" operator="equal">
      <formula>"x"</formula>
    </cfRule>
  </conditionalFormatting>
  <hyperlinks>
    <hyperlink ref="L1" location="'Expansion set Check List'!A1" display="Home" xr:uid="{00000000-0004-0000-EB00-000000000000}"/>
  </hyperlinks>
  <pageMargins left="0.7" right="0.7" top="0.75" bottom="0.75" header="0.3" footer="0.3"/>
  <pageSetup orientation="portrait" r:id="rId1"/>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58131-CE63-47D8-A1DB-41F224F6A04B}">
  <sheetPr codeName="Sheet258">
    <tabColor rgb="FF3399FF"/>
  </sheetPr>
  <dimension ref="A1:W21"/>
  <sheetViews>
    <sheetView workbookViewId="0">
      <pane ySplit="1" topLeftCell="A2" activePane="bottomLeft" state="frozen"/>
      <selection pane="bottomLeft"/>
    </sheetView>
  </sheetViews>
  <sheetFormatPr baseColWidth="10" defaultColWidth="0" defaultRowHeight="13.25" customHeight="1" x14ac:dyDescent="0.15"/>
  <cols>
    <col min="1" max="1" width="18.5" bestFit="1" customWidth="1"/>
    <col min="2" max="2" width="9.5" bestFit="1" customWidth="1"/>
    <col min="3" max="3" width="3.33203125" bestFit="1" customWidth="1"/>
    <col min="4" max="4" width="8.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4119</v>
      </c>
      <c r="B2" s="13" t="s">
        <v>9025</v>
      </c>
      <c r="C2" s="13"/>
      <c r="D2" s="13" t="s">
        <v>385</v>
      </c>
      <c r="E2" s="13">
        <v>310</v>
      </c>
      <c r="F2" s="13" t="s">
        <v>3519</v>
      </c>
      <c r="G2" s="30" t="s">
        <v>197</v>
      </c>
      <c r="H2" s="70"/>
      <c r="M2" s="33">
        <f>SUM(COUNTA(H2:H1000))</f>
        <v>0</v>
      </c>
      <c r="O2" s="102"/>
      <c r="P2" s="102"/>
      <c r="Q2" s="102"/>
      <c r="R2" s="102"/>
      <c r="S2" s="102"/>
      <c r="T2" s="102"/>
      <c r="U2" s="102"/>
      <c r="V2" s="102"/>
      <c r="W2" s="102"/>
    </row>
    <row r="3" spans="1:23" ht="13" x14ac:dyDescent="0.15">
      <c r="A3" s="15" t="s">
        <v>3680</v>
      </c>
      <c r="B3" s="13" t="s">
        <v>9025</v>
      </c>
      <c r="C3" s="16"/>
      <c r="D3" s="13" t="s">
        <v>385</v>
      </c>
      <c r="E3" s="16">
        <v>180</v>
      </c>
      <c r="F3" s="13" t="s">
        <v>393</v>
      </c>
      <c r="G3" s="30" t="s">
        <v>197</v>
      </c>
      <c r="H3" s="70"/>
    </row>
    <row r="4" spans="1:23" ht="13" x14ac:dyDescent="0.15">
      <c r="A4" s="15" t="s">
        <v>4123</v>
      </c>
      <c r="B4" s="13" t="s">
        <v>9025</v>
      </c>
      <c r="C4" s="16"/>
      <c r="D4" s="16" t="s">
        <v>847</v>
      </c>
      <c r="E4" s="16">
        <v>190</v>
      </c>
      <c r="F4" s="13" t="s">
        <v>393</v>
      </c>
      <c r="G4" s="30" t="s">
        <v>197</v>
      </c>
      <c r="H4" s="70"/>
    </row>
    <row r="5" spans="1:23" ht="13" x14ac:dyDescent="0.15">
      <c r="A5" s="15" t="s">
        <v>2446</v>
      </c>
      <c r="B5" s="13" t="s">
        <v>9025</v>
      </c>
      <c r="C5" s="16"/>
      <c r="D5" s="16" t="s">
        <v>385</v>
      </c>
      <c r="E5" s="16">
        <v>90</v>
      </c>
      <c r="F5" s="13" t="s">
        <v>393</v>
      </c>
      <c r="G5" s="30" t="s">
        <v>181</v>
      </c>
      <c r="H5" s="70"/>
    </row>
    <row r="6" spans="1:23" ht="13" x14ac:dyDescent="0.15">
      <c r="A6" s="15" t="s">
        <v>2537</v>
      </c>
      <c r="B6" s="13" t="s">
        <v>9025</v>
      </c>
      <c r="C6" s="16"/>
      <c r="D6" s="16" t="s">
        <v>385</v>
      </c>
      <c r="E6" s="16">
        <v>60</v>
      </c>
      <c r="F6" s="13" t="s">
        <v>393</v>
      </c>
      <c r="G6" s="30" t="s">
        <v>173</v>
      </c>
      <c r="H6" s="70"/>
    </row>
    <row r="7" spans="1:23" ht="13" x14ac:dyDescent="0.15">
      <c r="A7" s="15" t="s">
        <v>3809</v>
      </c>
      <c r="B7" s="13" t="s">
        <v>9025</v>
      </c>
      <c r="C7" s="16"/>
      <c r="D7" s="16" t="s">
        <v>469</v>
      </c>
      <c r="E7" s="16"/>
      <c r="F7" s="13" t="s">
        <v>1069</v>
      </c>
      <c r="G7" s="30" t="s">
        <v>185</v>
      </c>
      <c r="H7" s="70"/>
    </row>
    <row r="8" spans="1:23" ht="13" x14ac:dyDescent="0.15">
      <c r="A8" s="15" t="s">
        <v>4431</v>
      </c>
      <c r="B8" s="13" t="s">
        <v>9025</v>
      </c>
      <c r="C8" s="16"/>
      <c r="D8" s="16" t="s">
        <v>469</v>
      </c>
      <c r="E8" s="16"/>
      <c r="F8" s="13" t="s">
        <v>1069</v>
      </c>
      <c r="G8" s="30" t="s">
        <v>177</v>
      </c>
      <c r="H8" s="70"/>
    </row>
    <row r="9" spans="1:23" ht="13" x14ac:dyDescent="0.15">
      <c r="A9" s="15" t="s">
        <v>3706</v>
      </c>
      <c r="B9" s="13" t="s">
        <v>9025</v>
      </c>
      <c r="C9" s="16"/>
      <c r="D9" s="16" t="s">
        <v>469</v>
      </c>
      <c r="E9" s="16"/>
      <c r="F9" s="13" t="s">
        <v>721</v>
      </c>
      <c r="G9" s="30" t="s">
        <v>177</v>
      </c>
      <c r="H9" s="70"/>
    </row>
    <row r="10" spans="1:23" ht="13" x14ac:dyDescent="0.15">
      <c r="A10" s="15" t="s">
        <v>4126</v>
      </c>
      <c r="B10" s="13" t="s">
        <v>9025</v>
      </c>
      <c r="C10" s="16"/>
      <c r="D10" s="16" t="s">
        <v>469</v>
      </c>
      <c r="E10" s="16"/>
      <c r="F10" s="13" t="s">
        <v>1542</v>
      </c>
      <c r="G10" s="30" t="s">
        <v>177</v>
      </c>
      <c r="H10" s="70"/>
    </row>
    <row r="11" spans="1:23" ht="13" x14ac:dyDescent="0.15">
      <c r="A11" s="15" t="s">
        <v>4129</v>
      </c>
      <c r="B11" s="13" t="s">
        <v>9025</v>
      </c>
      <c r="C11" s="16"/>
      <c r="D11" s="16" t="s">
        <v>469</v>
      </c>
      <c r="E11" s="16"/>
      <c r="F11" s="13" t="s">
        <v>1542</v>
      </c>
      <c r="G11" s="30" t="s">
        <v>177</v>
      </c>
      <c r="H11" s="70"/>
    </row>
    <row r="12" spans="1:23" ht="13" x14ac:dyDescent="0.15">
      <c r="A12" s="15" t="s">
        <v>4134</v>
      </c>
      <c r="B12" s="13" t="s">
        <v>9025</v>
      </c>
      <c r="C12" s="16"/>
      <c r="D12" s="16" t="s">
        <v>469</v>
      </c>
      <c r="E12" s="16"/>
      <c r="F12" s="13" t="s">
        <v>1542</v>
      </c>
      <c r="G12" s="30" t="s">
        <v>177</v>
      </c>
      <c r="H12" s="70"/>
    </row>
    <row r="13" spans="1:23" ht="13" x14ac:dyDescent="0.15">
      <c r="A13" s="15" t="s">
        <v>1886</v>
      </c>
      <c r="B13" s="13" t="s">
        <v>9025</v>
      </c>
      <c r="C13" s="16"/>
      <c r="D13" s="16" t="s">
        <v>469</v>
      </c>
      <c r="E13" s="16"/>
      <c r="F13" s="13" t="s">
        <v>1542</v>
      </c>
      <c r="G13" s="30" t="s">
        <v>177</v>
      </c>
      <c r="H13" s="70"/>
    </row>
    <row r="14" spans="1:23" ht="13" x14ac:dyDescent="0.15">
      <c r="A14" s="15" t="s">
        <v>9026</v>
      </c>
      <c r="B14" s="13" t="s">
        <v>9025</v>
      </c>
      <c r="C14" s="16"/>
      <c r="D14" s="16" t="s">
        <v>469</v>
      </c>
      <c r="E14" s="16"/>
      <c r="F14" s="13" t="s">
        <v>1542</v>
      </c>
      <c r="G14" s="30" t="s">
        <v>177</v>
      </c>
      <c r="H14" s="70"/>
    </row>
    <row r="15" spans="1:23" ht="13" x14ac:dyDescent="0.15">
      <c r="A15" s="15" t="s">
        <v>2427</v>
      </c>
      <c r="B15" s="13" t="s">
        <v>9025</v>
      </c>
      <c r="C15" s="16"/>
      <c r="D15" s="16" t="s">
        <v>469</v>
      </c>
      <c r="E15" s="16"/>
      <c r="F15" s="13" t="s">
        <v>1542</v>
      </c>
      <c r="G15" s="30" t="s">
        <v>177</v>
      </c>
      <c r="H15" s="70"/>
    </row>
    <row r="16" spans="1:23" ht="13" x14ac:dyDescent="0.15">
      <c r="A16" s="15" t="s">
        <v>2462</v>
      </c>
      <c r="B16" s="13" t="s">
        <v>9025</v>
      </c>
      <c r="C16" s="16"/>
      <c r="D16" s="16" t="s">
        <v>469</v>
      </c>
      <c r="E16" s="16"/>
      <c r="F16" s="13" t="s">
        <v>1542</v>
      </c>
      <c r="G16" s="30" t="s">
        <v>177</v>
      </c>
      <c r="H16" s="70"/>
    </row>
    <row r="17" spans="1:8" ht="13" x14ac:dyDescent="0.15">
      <c r="A17" s="15" t="s">
        <v>494</v>
      </c>
      <c r="B17" s="13" t="s">
        <v>9025</v>
      </c>
      <c r="C17" s="16"/>
      <c r="D17" s="16" t="s">
        <v>469</v>
      </c>
      <c r="E17" s="16"/>
      <c r="F17" s="13" t="s">
        <v>1542</v>
      </c>
      <c r="G17" s="30" t="s">
        <v>177</v>
      </c>
      <c r="H17" s="70"/>
    </row>
    <row r="18" spans="1:8" ht="13" x14ac:dyDescent="0.15">
      <c r="A18" s="15" t="s">
        <v>4009</v>
      </c>
      <c r="B18" s="13" t="s">
        <v>9025</v>
      </c>
      <c r="C18" s="16"/>
      <c r="D18" s="16" t="s">
        <v>469</v>
      </c>
      <c r="E18" s="16"/>
      <c r="F18" s="13" t="s">
        <v>1542</v>
      </c>
      <c r="G18" s="30" t="s">
        <v>177</v>
      </c>
      <c r="H18" s="70"/>
    </row>
    <row r="19" spans="1:8" ht="13" x14ac:dyDescent="0.15">
      <c r="A19" s="15" t="s">
        <v>4169</v>
      </c>
      <c r="B19" s="13" t="s">
        <v>9025</v>
      </c>
      <c r="C19" s="16"/>
      <c r="D19" s="16" t="s">
        <v>469</v>
      </c>
      <c r="E19" s="16"/>
      <c r="F19" s="13" t="s">
        <v>1542</v>
      </c>
      <c r="G19" s="30" t="s">
        <v>177</v>
      </c>
      <c r="H19" s="70"/>
    </row>
    <row r="20" spans="1:8" ht="13" x14ac:dyDescent="0.15">
      <c r="A20" s="15" t="s">
        <v>7149</v>
      </c>
      <c r="B20" s="13" t="s">
        <v>9025</v>
      </c>
      <c r="C20" s="16"/>
      <c r="D20" s="13" t="s">
        <v>496</v>
      </c>
      <c r="E20" s="16"/>
      <c r="F20" s="13" t="s">
        <v>497</v>
      </c>
      <c r="G20" s="30" t="s">
        <v>177</v>
      </c>
      <c r="H20" s="70"/>
    </row>
    <row r="21" spans="1:8" ht="13" x14ac:dyDescent="0.15">
      <c r="A21" s="15" t="s">
        <v>4181</v>
      </c>
      <c r="B21" s="13" t="s">
        <v>9025</v>
      </c>
      <c r="C21" s="16"/>
      <c r="D21" s="13" t="s">
        <v>496</v>
      </c>
      <c r="E21" s="16"/>
      <c r="F21" s="13" t="s">
        <v>497</v>
      </c>
      <c r="G21" s="30" t="s">
        <v>177</v>
      </c>
      <c r="H21" s="70"/>
    </row>
  </sheetData>
  <mergeCells count="1">
    <mergeCell ref="O1:W1"/>
  </mergeCells>
  <conditionalFormatting sqref="H2:H21">
    <cfRule type="cellIs" dxfId="50" priority="1" stopIfTrue="1" operator="equal">
      <formula>"-"</formula>
    </cfRule>
    <cfRule type="cellIs" dxfId="49" priority="2" stopIfTrue="1" operator="equal">
      <formula>"x"</formula>
    </cfRule>
  </conditionalFormatting>
  <hyperlinks>
    <hyperlink ref="L1" location="'Expansion set Check List'!A1" display="Home" xr:uid="{F334CA49-D4B3-4A38-B31E-5815494A8C46}"/>
  </hyperlinks>
  <pageMargins left="0.7" right="0.7" top="0.75" bottom="0.75" header="0.3" footer="0.3"/>
  <pageSetup orientation="portrait" r:id="rId1"/>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8D6E6-5B5F-4C9E-B20A-0E7298C9E1A7}">
  <sheetPr codeName="Sheet259">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3.5" bestFit="1" customWidth="1"/>
    <col min="2" max="2" width="9.5" bestFit="1" customWidth="1"/>
    <col min="3" max="3" width="3.33203125" bestFit="1" customWidth="1"/>
    <col min="4" max="4" width="8.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4162</v>
      </c>
      <c r="B2" s="13" t="s">
        <v>9025</v>
      </c>
      <c r="C2" s="13"/>
      <c r="D2" s="13" t="s">
        <v>392</v>
      </c>
      <c r="E2" s="13">
        <v>280</v>
      </c>
      <c r="F2" s="13" t="s">
        <v>4143</v>
      </c>
      <c r="G2" s="30" t="s">
        <v>197</v>
      </c>
      <c r="H2" s="70"/>
      <c r="M2" s="33">
        <f>SUM(COUNTA(H2:H1000))</f>
        <v>0</v>
      </c>
      <c r="O2" s="102"/>
      <c r="P2" s="102"/>
      <c r="Q2" s="102"/>
      <c r="R2" s="102"/>
      <c r="S2" s="102"/>
      <c r="T2" s="102"/>
      <c r="U2" s="102"/>
      <c r="V2" s="102"/>
      <c r="W2" s="102"/>
    </row>
    <row r="3" spans="1:23" ht="13" x14ac:dyDescent="0.15">
      <c r="A3" s="15" t="s">
        <v>4161</v>
      </c>
      <c r="B3" s="13" t="s">
        <v>9025</v>
      </c>
      <c r="C3" s="16"/>
      <c r="D3" s="13" t="s">
        <v>392</v>
      </c>
      <c r="E3" s="16">
        <v>220</v>
      </c>
      <c r="F3" s="13" t="s">
        <v>393</v>
      </c>
      <c r="G3" s="30" t="s">
        <v>197</v>
      </c>
      <c r="H3" s="70"/>
    </row>
    <row r="4" spans="1:23" ht="13" x14ac:dyDescent="0.15">
      <c r="A4" s="15" t="s">
        <v>4101</v>
      </c>
      <c r="B4" s="13" t="s">
        <v>9025</v>
      </c>
      <c r="C4" s="16"/>
      <c r="D4" s="16" t="s">
        <v>404</v>
      </c>
      <c r="E4" s="16">
        <v>310</v>
      </c>
      <c r="F4" s="13" t="s">
        <v>3519</v>
      </c>
      <c r="G4" s="30" t="s">
        <v>197</v>
      </c>
      <c r="H4" s="70"/>
    </row>
    <row r="5" spans="1:23" ht="13" x14ac:dyDescent="0.15">
      <c r="A5" s="15" t="s">
        <v>4100</v>
      </c>
      <c r="B5" s="13" t="s">
        <v>9025</v>
      </c>
      <c r="C5" s="16"/>
      <c r="D5" s="16" t="s">
        <v>404</v>
      </c>
      <c r="E5" s="16">
        <v>190</v>
      </c>
      <c r="F5" s="13" t="s">
        <v>393</v>
      </c>
      <c r="G5" s="30" t="s">
        <v>197</v>
      </c>
      <c r="H5" s="70"/>
    </row>
    <row r="6" spans="1:23" ht="13" x14ac:dyDescent="0.15">
      <c r="A6" s="15" t="s">
        <v>7390</v>
      </c>
      <c r="B6" s="13" t="s">
        <v>9025</v>
      </c>
      <c r="C6" s="16"/>
      <c r="D6" s="16" t="s">
        <v>400</v>
      </c>
      <c r="E6" s="16">
        <v>220</v>
      </c>
      <c r="F6" s="13" t="s">
        <v>4143</v>
      </c>
      <c r="G6" s="30" t="s">
        <v>197</v>
      </c>
      <c r="H6" s="70"/>
    </row>
    <row r="7" spans="1:23" ht="13" x14ac:dyDescent="0.15">
      <c r="A7" s="15" t="s">
        <v>6512</v>
      </c>
      <c r="B7" s="13" t="s">
        <v>9025</v>
      </c>
      <c r="C7" s="16"/>
      <c r="D7" s="16" t="s">
        <v>400</v>
      </c>
      <c r="E7" s="16">
        <v>270</v>
      </c>
      <c r="F7" s="13" t="s">
        <v>393</v>
      </c>
      <c r="G7" s="30" t="s">
        <v>197</v>
      </c>
      <c r="H7" s="70"/>
    </row>
    <row r="8" spans="1:23" ht="13" x14ac:dyDescent="0.15">
      <c r="A8" s="15" t="s">
        <v>1808</v>
      </c>
      <c r="B8" s="13" t="s">
        <v>9025</v>
      </c>
      <c r="C8" s="16"/>
      <c r="D8" s="16" t="s">
        <v>392</v>
      </c>
      <c r="E8" s="16">
        <v>70</v>
      </c>
      <c r="F8" s="13" t="s">
        <v>398</v>
      </c>
      <c r="G8" s="30" t="s">
        <v>185</v>
      </c>
      <c r="H8" s="70"/>
    </row>
    <row r="9" spans="1:23" ht="13" x14ac:dyDescent="0.15">
      <c r="A9" s="15" t="s">
        <v>1831</v>
      </c>
      <c r="B9" s="13" t="s">
        <v>9025</v>
      </c>
      <c r="C9" s="16"/>
      <c r="D9" s="16" t="s">
        <v>392</v>
      </c>
      <c r="E9" s="16">
        <v>120</v>
      </c>
      <c r="F9" s="13" t="s">
        <v>393</v>
      </c>
      <c r="G9" s="30" t="s">
        <v>173</v>
      </c>
      <c r="H9" s="70"/>
    </row>
    <row r="10" spans="1:23" ht="13" x14ac:dyDescent="0.15">
      <c r="A10" s="15" t="s">
        <v>4149</v>
      </c>
      <c r="B10" s="13" t="s">
        <v>9025</v>
      </c>
      <c r="C10" s="16"/>
      <c r="D10" s="16" t="s">
        <v>389</v>
      </c>
      <c r="E10" s="16">
        <v>170</v>
      </c>
      <c r="F10" s="13" t="s">
        <v>393</v>
      </c>
      <c r="G10" s="30" t="s">
        <v>197</v>
      </c>
      <c r="H10" s="70"/>
    </row>
    <row r="11" spans="1:23" ht="13" x14ac:dyDescent="0.15">
      <c r="A11" s="15" t="s">
        <v>3684</v>
      </c>
      <c r="B11" s="13" t="s">
        <v>9025</v>
      </c>
      <c r="C11" s="16"/>
      <c r="D11" s="16" t="s">
        <v>858</v>
      </c>
      <c r="E11" s="16">
        <v>180</v>
      </c>
      <c r="F11" s="13" t="s">
        <v>393</v>
      </c>
      <c r="G11" s="30" t="s">
        <v>197</v>
      </c>
      <c r="H11" s="70"/>
    </row>
    <row r="12" spans="1:23" ht="13" x14ac:dyDescent="0.15">
      <c r="A12" s="15" t="s">
        <v>2537</v>
      </c>
      <c r="B12" s="13" t="s">
        <v>9025</v>
      </c>
      <c r="C12" s="16"/>
      <c r="D12" s="16" t="s">
        <v>385</v>
      </c>
      <c r="E12" s="16">
        <v>60</v>
      </c>
      <c r="F12" s="13" t="s">
        <v>393</v>
      </c>
      <c r="G12" s="30" t="s">
        <v>173</v>
      </c>
      <c r="H12" s="70"/>
    </row>
    <row r="13" spans="1:23" ht="13" x14ac:dyDescent="0.15">
      <c r="A13" s="15" t="s">
        <v>3809</v>
      </c>
      <c r="B13" s="13" t="s">
        <v>9025</v>
      </c>
      <c r="C13" s="16"/>
      <c r="D13" s="16" t="s">
        <v>469</v>
      </c>
      <c r="E13" s="16"/>
      <c r="F13" s="13" t="s">
        <v>1069</v>
      </c>
      <c r="G13" s="30" t="s">
        <v>185</v>
      </c>
      <c r="H13" s="70"/>
    </row>
    <row r="14" spans="1:23" ht="13" x14ac:dyDescent="0.15">
      <c r="A14" s="15" t="s">
        <v>3583</v>
      </c>
      <c r="B14" s="13" t="s">
        <v>9025</v>
      </c>
      <c r="C14" s="16"/>
      <c r="D14" s="16" t="s">
        <v>469</v>
      </c>
      <c r="E14" s="16"/>
      <c r="F14" s="13" t="s">
        <v>1069</v>
      </c>
      <c r="G14" s="30" t="s">
        <v>185</v>
      </c>
      <c r="H14" s="70"/>
    </row>
    <row r="15" spans="1:23" ht="13" x14ac:dyDescent="0.15">
      <c r="A15" s="15" t="s">
        <v>3587</v>
      </c>
      <c r="B15" s="13" t="s">
        <v>9025</v>
      </c>
      <c r="C15" s="16"/>
      <c r="D15" s="16" t="s">
        <v>469</v>
      </c>
      <c r="E15" s="16"/>
      <c r="F15" s="13" t="s">
        <v>1069</v>
      </c>
      <c r="G15" s="30" t="s">
        <v>185</v>
      </c>
      <c r="H15" s="70"/>
    </row>
    <row r="16" spans="1:23" ht="13" x14ac:dyDescent="0.15">
      <c r="A16" s="15" t="s">
        <v>4082</v>
      </c>
      <c r="B16" s="13" t="s">
        <v>9025</v>
      </c>
      <c r="C16" s="16"/>
      <c r="D16" s="16" t="s">
        <v>469</v>
      </c>
      <c r="E16" s="16"/>
      <c r="F16" s="13" t="s">
        <v>1069</v>
      </c>
      <c r="G16" s="30" t="s">
        <v>177</v>
      </c>
      <c r="H16" s="70"/>
    </row>
    <row r="17" spans="1:8" ht="13" x14ac:dyDescent="0.15">
      <c r="A17" s="15" t="s">
        <v>4020</v>
      </c>
      <c r="B17" s="13" t="s">
        <v>9025</v>
      </c>
      <c r="C17" s="16"/>
      <c r="D17" s="16" t="s">
        <v>469</v>
      </c>
      <c r="E17" s="16"/>
      <c r="F17" s="13" t="s">
        <v>721</v>
      </c>
      <c r="G17" s="30" t="s">
        <v>177</v>
      </c>
      <c r="H17" s="70"/>
    </row>
    <row r="18" spans="1:8" ht="13" x14ac:dyDescent="0.15">
      <c r="A18" s="15" t="s">
        <v>1886</v>
      </c>
      <c r="B18" s="13" t="s">
        <v>9025</v>
      </c>
      <c r="C18" s="16"/>
      <c r="D18" s="16" t="s">
        <v>469</v>
      </c>
      <c r="E18" s="16"/>
      <c r="F18" s="13" t="s">
        <v>1542</v>
      </c>
      <c r="G18" s="30" t="s">
        <v>177</v>
      </c>
      <c r="H18" s="70"/>
    </row>
    <row r="19" spans="1:8" ht="13" x14ac:dyDescent="0.15">
      <c r="A19" s="15" t="s">
        <v>2427</v>
      </c>
      <c r="B19" s="13" t="s">
        <v>9025</v>
      </c>
      <c r="C19" s="16"/>
      <c r="D19" s="16" t="s">
        <v>469</v>
      </c>
      <c r="E19" s="16"/>
      <c r="F19" s="13" t="s">
        <v>1542</v>
      </c>
      <c r="G19" s="30" t="s">
        <v>177</v>
      </c>
      <c r="H19" s="70"/>
    </row>
    <row r="20" spans="1:8" ht="13" x14ac:dyDescent="0.15">
      <c r="A20" s="15" t="s">
        <v>3581</v>
      </c>
      <c r="B20" s="13" t="s">
        <v>9025</v>
      </c>
      <c r="C20" s="16"/>
      <c r="D20" s="16" t="s">
        <v>469</v>
      </c>
      <c r="E20" s="16"/>
      <c r="F20" s="13" t="s">
        <v>1542</v>
      </c>
      <c r="G20" s="30" t="s">
        <v>177</v>
      </c>
      <c r="H20" s="70"/>
    </row>
    <row r="21" spans="1:8" ht="13" x14ac:dyDescent="0.15">
      <c r="A21" s="15" t="s">
        <v>494</v>
      </c>
      <c r="B21" s="13" t="s">
        <v>9025</v>
      </c>
      <c r="C21" s="16"/>
      <c r="D21" s="16" t="s">
        <v>469</v>
      </c>
      <c r="E21" s="16"/>
      <c r="F21" s="13" t="s">
        <v>1542</v>
      </c>
      <c r="G21" s="30" t="s">
        <v>177</v>
      </c>
      <c r="H21" s="70"/>
    </row>
    <row r="22" spans="1:8" ht="13" x14ac:dyDescent="0.15">
      <c r="A22" s="15" t="s">
        <v>501</v>
      </c>
      <c r="B22" s="13" t="s">
        <v>9025</v>
      </c>
      <c r="C22" s="16"/>
      <c r="D22" s="13" t="s">
        <v>496</v>
      </c>
      <c r="E22" s="16"/>
      <c r="F22" s="13" t="s">
        <v>496</v>
      </c>
      <c r="G22" s="30" t="s">
        <v>177</v>
      </c>
      <c r="H22" s="70"/>
    </row>
    <row r="23" spans="1:8" ht="13" x14ac:dyDescent="0.15">
      <c r="A23" s="15" t="s">
        <v>498</v>
      </c>
      <c r="B23" s="13" t="s">
        <v>9025</v>
      </c>
      <c r="C23" s="16"/>
      <c r="D23" s="13" t="s">
        <v>496</v>
      </c>
      <c r="E23" s="16"/>
      <c r="F23" s="13" t="s">
        <v>496</v>
      </c>
      <c r="G23" s="30" t="s">
        <v>177</v>
      </c>
      <c r="H23" s="70"/>
    </row>
    <row r="24" spans="1:8" ht="13" x14ac:dyDescent="0.15">
      <c r="A24" s="15" t="s">
        <v>4181</v>
      </c>
      <c r="B24" s="13" t="s">
        <v>9025</v>
      </c>
      <c r="C24" s="16"/>
      <c r="D24" s="13" t="s">
        <v>496</v>
      </c>
      <c r="E24" s="16"/>
      <c r="F24" s="13" t="s">
        <v>497</v>
      </c>
      <c r="G24" s="30" t="s">
        <v>177</v>
      </c>
      <c r="H24" s="70"/>
    </row>
    <row r="25" spans="1:8" ht="13" x14ac:dyDescent="0.15">
      <c r="A25" s="15" t="s">
        <v>3664</v>
      </c>
      <c r="B25" s="13" t="s">
        <v>9025</v>
      </c>
      <c r="C25" s="16"/>
      <c r="D25" s="13" t="s">
        <v>496</v>
      </c>
      <c r="E25" s="16"/>
      <c r="F25" s="13" t="s">
        <v>497</v>
      </c>
      <c r="G25" s="30" t="s">
        <v>177</v>
      </c>
      <c r="H25" s="70"/>
    </row>
  </sheetData>
  <mergeCells count="1">
    <mergeCell ref="O1:W1"/>
  </mergeCells>
  <conditionalFormatting sqref="H2:H25">
    <cfRule type="cellIs" dxfId="48" priority="1" stopIfTrue="1" operator="equal">
      <formula>"-"</formula>
    </cfRule>
    <cfRule type="cellIs" dxfId="47" priority="2" stopIfTrue="1" operator="equal">
      <formula>"x"</formula>
    </cfRule>
  </conditionalFormatting>
  <hyperlinks>
    <hyperlink ref="L1" location="'Expansion set Check List'!A1" display="Home" xr:uid="{4E36AEA9-E192-45D5-805E-1DDBC1F22F93}"/>
  </hyperlinks>
  <pageMargins left="0.7" right="0.7" top="0.75" bottom="0.75" header="0.3" footer="0.3"/>
  <pageSetup orientation="portrait" r:id="rId1"/>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AAD4D-35C3-48DC-8E64-12B65605DF2C}">
  <sheetPr codeName="Sheet260">
    <tabColor rgb="FF3399FF"/>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24.5" bestFit="1" customWidth="1"/>
    <col min="2" max="2" width="9.5" bestFit="1" customWidth="1"/>
    <col min="3" max="3" width="3.33203125" bestFit="1" customWidth="1"/>
    <col min="4" max="4" width="6.83203125" bestFit="1" customWidth="1"/>
    <col min="5" max="5" width="4" bestFit="1" customWidth="1"/>
    <col min="6" max="6" width="9"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4505</v>
      </c>
      <c r="B2" s="13" t="s">
        <v>9025</v>
      </c>
      <c r="C2" s="13"/>
      <c r="D2" s="13" t="s">
        <v>389</v>
      </c>
      <c r="E2" s="13">
        <v>280</v>
      </c>
      <c r="F2" s="13" t="s">
        <v>4143</v>
      </c>
      <c r="G2" s="30" t="s">
        <v>197</v>
      </c>
      <c r="H2" s="70"/>
      <c r="M2" s="33">
        <f>SUM(COUNTA(H2:H1000))</f>
        <v>0</v>
      </c>
      <c r="O2" s="102"/>
      <c r="P2" s="102"/>
      <c r="Q2" s="102"/>
      <c r="R2" s="102"/>
      <c r="S2" s="102"/>
      <c r="T2" s="102"/>
      <c r="U2" s="102"/>
      <c r="V2" s="102"/>
      <c r="W2" s="102"/>
    </row>
    <row r="3" spans="1:23" ht="13" x14ac:dyDescent="0.15">
      <c r="A3" s="12" t="s">
        <v>6536</v>
      </c>
      <c r="B3" s="13" t="s">
        <v>9025</v>
      </c>
      <c r="C3" s="16"/>
      <c r="D3" s="13" t="s">
        <v>389</v>
      </c>
      <c r="E3" s="16">
        <v>220</v>
      </c>
      <c r="F3" s="13" t="s">
        <v>393</v>
      </c>
      <c r="G3" s="30" t="s">
        <v>197</v>
      </c>
      <c r="H3" s="70"/>
    </row>
    <row r="4" spans="1:23" ht="13" x14ac:dyDescent="0.15">
      <c r="A4" s="15" t="s">
        <v>3523</v>
      </c>
      <c r="B4" s="13" t="s">
        <v>9025</v>
      </c>
      <c r="C4" s="16"/>
      <c r="D4" s="16" t="s">
        <v>389</v>
      </c>
      <c r="E4" s="16">
        <v>160</v>
      </c>
      <c r="F4" s="13" t="s">
        <v>386</v>
      </c>
      <c r="G4" s="30" t="s">
        <v>185</v>
      </c>
      <c r="H4" s="70"/>
    </row>
    <row r="5" spans="1:23" ht="13" x14ac:dyDescent="0.15">
      <c r="A5" s="15" t="s">
        <v>3522</v>
      </c>
      <c r="B5" s="13" t="s">
        <v>9025</v>
      </c>
      <c r="C5" s="16"/>
      <c r="D5" s="16" t="s">
        <v>389</v>
      </c>
      <c r="E5" s="16">
        <v>90</v>
      </c>
      <c r="F5" s="13" t="s">
        <v>398</v>
      </c>
      <c r="G5" s="30" t="s">
        <v>177</v>
      </c>
      <c r="H5" s="70"/>
    </row>
    <row r="6" spans="1:23" ht="13" x14ac:dyDescent="0.15">
      <c r="A6" s="15" t="s">
        <v>3521</v>
      </c>
      <c r="B6" s="13" t="s">
        <v>9025</v>
      </c>
      <c r="C6" s="16"/>
      <c r="D6" s="16" t="s">
        <v>389</v>
      </c>
      <c r="E6" s="16">
        <v>60</v>
      </c>
      <c r="F6" s="13" t="s">
        <v>393</v>
      </c>
      <c r="G6" s="30" t="s">
        <v>173</v>
      </c>
      <c r="H6" s="70"/>
    </row>
    <row r="7" spans="1:23" ht="13" x14ac:dyDescent="0.15">
      <c r="A7" s="15" t="s">
        <v>3984</v>
      </c>
      <c r="B7" s="13" t="s">
        <v>9025</v>
      </c>
      <c r="C7" s="16"/>
      <c r="D7" s="16" t="s">
        <v>389</v>
      </c>
      <c r="E7" s="16">
        <v>320</v>
      </c>
      <c r="F7" s="13" t="s">
        <v>3519</v>
      </c>
      <c r="G7" s="30" t="s">
        <v>197</v>
      </c>
      <c r="H7" s="70"/>
    </row>
    <row r="8" spans="1:23" ht="13" x14ac:dyDescent="0.15">
      <c r="A8" s="15" t="s">
        <v>3983</v>
      </c>
      <c r="B8" s="13" t="s">
        <v>9025</v>
      </c>
      <c r="C8" s="16"/>
      <c r="D8" s="16" t="s">
        <v>389</v>
      </c>
      <c r="E8" s="16">
        <v>210</v>
      </c>
      <c r="F8" s="13" t="s">
        <v>393</v>
      </c>
      <c r="G8" s="30" t="s">
        <v>197</v>
      </c>
      <c r="H8" s="70"/>
    </row>
    <row r="9" spans="1:23" ht="13" x14ac:dyDescent="0.15">
      <c r="A9" s="15" t="s">
        <v>4231</v>
      </c>
      <c r="B9" s="13" t="s">
        <v>9025</v>
      </c>
      <c r="C9" s="16"/>
      <c r="D9" s="16" t="s">
        <v>389</v>
      </c>
      <c r="E9" s="16">
        <v>130</v>
      </c>
      <c r="F9" s="13" t="s">
        <v>393</v>
      </c>
      <c r="G9" s="30" t="s">
        <v>233</v>
      </c>
      <c r="H9" s="70"/>
    </row>
    <row r="10" spans="1:23" ht="13" x14ac:dyDescent="0.15">
      <c r="A10" s="15" t="s">
        <v>1800</v>
      </c>
      <c r="B10" s="13" t="s">
        <v>9025</v>
      </c>
      <c r="C10" s="16"/>
      <c r="D10" s="16" t="s">
        <v>389</v>
      </c>
      <c r="E10" s="16">
        <v>70</v>
      </c>
      <c r="F10" s="13" t="s">
        <v>393</v>
      </c>
      <c r="G10" s="30" t="s">
        <v>181</v>
      </c>
      <c r="H10" s="70"/>
    </row>
    <row r="11" spans="1:23" ht="13" x14ac:dyDescent="0.15">
      <c r="A11" s="15" t="s">
        <v>4276</v>
      </c>
      <c r="B11" s="13" t="s">
        <v>9025</v>
      </c>
      <c r="C11" s="16"/>
      <c r="D11" s="16" t="s">
        <v>469</v>
      </c>
      <c r="E11" s="16"/>
      <c r="F11" s="13" t="s">
        <v>1069</v>
      </c>
      <c r="G11" s="30" t="s">
        <v>185</v>
      </c>
      <c r="H11" s="70"/>
    </row>
    <row r="12" spans="1:23" ht="13" x14ac:dyDescent="0.15">
      <c r="A12" s="15" t="s">
        <v>3809</v>
      </c>
      <c r="B12" s="13" t="s">
        <v>9025</v>
      </c>
      <c r="C12" s="16"/>
      <c r="D12" s="16" t="s">
        <v>469</v>
      </c>
      <c r="E12" s="16"/>
      <c r="F12" s="13" t="s">
        <v>1069</v>
      </c>
      <c r="G12" s="30" t="s">
        <v>185</v>
      </c>
      <c r="H12" s="70"/>
    </row>
    <row r="13" spans="1:23" ht="13" x14ac:dyDescent="0.15">
      <c r="A13" s="15" t="s">
        <v>4018</v>
      </c>
      <c r="B13" s="13" t="s">
        <v>9025</v>
      </c>
      <c r="C13" s="16"/>
      <c r="D13" s="16" t="s">
        <v>469</v>
      </c>
      <c r="E13" s="16"/>
      <c r="F13" s="13" t="s">
        <v>1069</v>
      </c>
      <c r="G13" s="30" t="s">
        <v>177</v>
      </c>
      <c r="H13" s="70"/>
    </row>
    <row r="14" spans="1:23" ht="13" x14ac:dyDescent="0.15">
      <c r="A14" s="15" t="s">
        <v>3788</v>
      </c>
      <c r="B14" s="13" t="s">
        <v>9025</v>
      </c>
      <c r="C14" s="16"/>
      <c r="D14" s="16" t="s">
        <v>469</v>
      </c>
      <c r="E14" s="16"/>
      <c r="F14" s="13" t="s">
        <v>1069</v>
      </c>
      <c r="G14" s="30" t="s">
        <v>177</v>
      </c>
      <c r="H14" s="70"/>
    </row>
    <row r="15" spans="1:23" ht="13" x14ac:dyDescent="0.15">
      <c r="A15" s="15" t="s">
        <v>3583</v>
      </c>
      <c r="B15" s="13" t="s">
        <v>9025</v>
      </c>
      <c r="C15" s="16"/>
      <c r="D15" s="16" t="s">
        <v>469</v>
      </c>
      <c r="E15" s="16"/>
      <c r="F15" s="13" t="s">
        <v>1069</v>
      </c>
      <c r="G15" s="30" t="s">
        <v>185</v>
      </c>
      <c r="H15" s="70"/>
    </row>
    <row r="16" spans="1:23" ht="13" x14ac:dyDescent="0.15">
      <c r="A16" s="15" t="s">
        <v>3587</v>
      </c>
      <c r="B16" s="13" t="s">
        <v>9025</v>
      </c>
      <c r="C16" s="16"/>
      <c r="D16" s="16" t="s">
        <v>469</v>
      </c>
      <c r="E16" s="16"/>
      <c r="F16" s="13" t="s">
        <v>1069</v>
      </c>
      <c r="G16" s="30" t="s">
        <v>185</v>
      </c>
      <c r="H16" s="70"/>
    </row>
    <row r="17" spans="1:8" ht="13" x14ac:dyDescent="0.15">
      <c r="A17" s="15" t="s">
        <v>4279</v>
      </c>
      <c r="B17" s="13" t="s">
        <v>9025</v>
      </c>
      <c r="C17" s="16"/>
      <c r="D17" s="16" t="s">
        <v>469</v>
      </c>
      <c r="E17" s="16"/>
      <c r="F17" s="13" t="s">
        <v>1069</v>
      </c>
      <c r="G17" s="30" t="s">
        <v>177</v>
      </c>
      <c r="H17" s="70"/>
    </row>
    <row r="18" spans="1:8" ht="13" x14ac:dyDescent="0.15">
      <c r="A18" s="15" t="s">
        <v>4020</v>
      </c>
      <c r="B18" s="13" t="s">
        <v>9025</v>
      </c>
      <c r="C18" s="16"/>
      <c r="D18" s="16" t="s">
        <v>469</v>
      </c>
      <c r="E18" s="16"/>
      <c r="F18" s="13" t="s">
        <v>721</v>
      </c>
      <c r="G18" s="30" t="s">
        <v>177</v>
      </c>
      <c r="H18" s="70"/>
    </row>
    <row r="19" spans="1:8" ht="13" x14ac:dyDescent="0.15">
      <c r="A19" s="15" t="s">
        <v>3662</v>
      </c>
      <c r="B19" s="13" t="s">
        <v>9025</v>
      </c>
      <c r="C19" s="16"/>
      <c r="D19" s="16" t="s">
        <v>469</v>
      </c>
      <c r="E19" s="16"/>
      <c r="F19" s="13" t="s">
        <v>1542</v>
      </c>
      <c r="G19" s="30" t="s">
        <v>177</v>
      </c>
      <c r="H19" s="70"/>
    </row>
    <row r="20" spans="1:8" ht="13" x14ac:dyDescent="0.15">
      <c r="A20" s="15" t="s">
        <v>3581</v>
      </c>
      <c r="B20" s="13" t="s">
        <v>9025</v>
      </c>
      <c r="C20" s="16"/>
      <c r="D20" s="16" t="s">
        <v>469</v>
      </c>
      <c r="E20" s="16"/>
      <c r="F20" s="13" t="s">
        <v>1542</v>
      </c>
      <c r="G20" s="30" t="s">
        <v>177</v>
      </c>
      <c r="H20" s="70"/>
    </row>
    <row r="21" spans="1:8" ht="13" x14ac:dyDescent="0.15">
      <c r="A21" s="15" t="s">
        <v>2409</v>
      </c>
      <c r="B21" s="13" t="s">
        <v>9025</v>
      </c>
      <c r="C21" s="16"/>
      <c r="D21" s="16" t="s">
        <v>469</v>
      </c>
      <c r="E21" s="16"/>
      <c r="F21" s="13" t="s">
        <v>1542</v>
      </c>
      <c r="G21" s="30" t="s">
        <v>177</v>
      </c>
      <c r="H21" s="70"/>
    </row>
    <row r="22" spans="1:8" ht="13" x14ac:dyDescent="0.15">
      <c r="A22" s="15" t="s">
        <v>1886</v>
      </c>
      <c r="B22" s="13" t="s">
        <v>9025</v>
      </c>
      <c r="C22" s="16"/>
      <c r="D22" s="16" t="s">
        <v>469</v>
      </c>
      <c r="E22" s="16"/>
      <c r="F22" s="13" t="s">
        <v>1542</v>
      </c>
      <c r="G22" s="30" t="s">
        <v>177</v>
      </c>
      <c r="H22" s="70"/>
    </row>
    <row r="23" spans="1:8" ht="13" x14ac:dyDescent="0.15">
      <c r="A23" s="15" t="s">
        <v>3653</v>
      </c>
      <c r="B23" s="13" t="s">
        <v>9025</v>
      </c>
      <c r="C23" s="16"/>
      <c r="D23" s="16" t="s">
        <v>469</v>
      </c>
      <c r="E23" s="16"/>
      <c r="F23" s="13" t="s">
        <v>1542</v>
      </c>
      <c r="G23" s="30" t="s">
        <v>177</v>
      </c>
      <c r="H23" s="70"/>
    </row>
    <row r="24" spans="1:8" ht="13" x14ac:dyDescent="0.15">
      <c r="A24" s="15" t="s">
        <v>3660</v>
      </c>
      <c r="B24" s="13" t="s">
        <v>9025</v>
      </c>
      <c r="C24" s="16"/>
      <c r="D24" s="16" t="s">
        <v>469</v>
      </c>
      <c r="E24" s="16"/>
      <c r="F24" s="13" t="s">
        <v>1542</v>
      </c>
      <c r="G24" s="30" t="s">
        <v>177</v>
      </c>
      <c r="H24" s="70"/>
    </row>
    <row r="25" spans="1:8" ht="13" x14ac:dyDescent="0.15">
      <c r="A25" s="15" t="s">
        <v>4126</v>
      </c>
      <c r="B25" s="13" t="s">
        <v>9025</v>
      </c>
      <c r="C25" s="16"/>
      <c r="D25" s="16" t="s">
        <v>469</v>
      </c>
      <c r="E25" s="16"/>
      <c r="F25" s="13" t="s">
        <v>1542</v>
      </c>
      <c r="G25" s="30" t="s">
        <v>177</v>
      </c>
      <c r="H25" s="70"/>
    </row>
    <row r="26" spans="1:8" ht="13.25" customHeight="1" x14ac:dyDescent="0.15">
      <c r="A26" s="15" t="s">
        <v>2462</v>
      </c>
      <c r="B26" s="13" t="s">
        <v>9025</v>
      </c>
      <c r="C26" s="16"/>
      <c r="D26" s="16" t="s">
        <v>469</v>
      </c>
      <c r="E26" s="16"/>
      <c r="F26" s="13" t="s">
        <v>1542</v>
      </c>
      <c r="G26" s="30" t="s">
        <v>177</v>
      </c>
      <c r="H26" s="70"/>
    </row>
    <row r="27" spans="1:8" ht="13.25" customHeight="1" x14ac:dyDescent="0.15">
      <c r="A27" s="15" t="s">
        <v>2599</v>
      </c>
      <c r="B27" s="13" t="s">
        <v>9025</v>
      </c>
      <c r="C27" s="16"/>
      <c r="D27" s="16" t="s">
        <v>469</v>
      </c>
      <c r="E27" s="16"/>
      <c r="F27" s="13" t="s">
        <v>1542</v>
      </c>
      <c r="G27" s="30" t="s">
        <v>177</v>
      </c>
      <c r="H27" s="70"/>
    </row>
    <row r="28" spans="1:8" ht="13.25" customHeight="1" x14ac:dyDescent="0.15">
      <c r="A28" s="15" t="s">
        <v>1264</v>
      </c>
      <c r="B28" s="13" t="s">
        <v>9025</v>
      </c>
      <c r="C28" s="16"/>
      <c r="D28" s="16" t="s">
        <v>469</v>
      </c>
      <c r="E28" s="16"/>
      <c r="F28" s="13" t="s">
        <v>1542</v>
      </c>
      <c r="G28" s="30" t="s">
        <v>177</v>
      </c>
      <c r="H28" s="70"/>
    </row>
    <row r="29" spans="1:8" ht="13.25" customHeight="1" x14ac:dyDescent="0.15">
      <c r="A29" s="15" t="s">
        <v>2427</v>
      </c>
      <c r="B29" s="13" t="s">
        <v>9025</v>
      </c>
      <c r="C29" s="16"/>
      <c r="D29" s="16" t="s">
        <v>469</v>
      </c>
      <c r="E29" s="16"/>
      <c r="F29" s="13" t="s">
        <v>1542</v>
      </c>
      <c r="G29" s="30" t="s">
        <v>177</v>
      </c>
      <c r="H29" s="70"/>
    </row>
    <row r="30" spans="1:8" ht="13.25" customHeight="1" x14ac:dyDescent="0.15">
      <c r="A30" s="15" t="s">
        <v>4169</v>
      </c>
      <c r="B30" s="13" t="s">
        <v>9025</v>
      </c>
      <c r="C30" s="16"/>
      <c r="D30" s="16" t="s">
        <v>469</v>
      </c>
      <c r="E30" s="16"/>
      <c r="F30" s="13" t="s">
        <v>1542</v>
      </c>
      <c r="G30" s="30" t="s">
        <v>177</v>
      </c>
      <c r="H30" s="70"/>
    </row>
    <row r="31" spans="1:8" ht="13.25" customHeight="1" x14ac:dyDescent="0.15">
      <c r="A31" s="15" t="s">
        <v>503</v>
      </c>
      <c r="B31" s="13" t="s">
        <v>9025</v>
      </c>
      <c r="C31" s="16"/>
      <c r="D31" s="13" t="s">
        <v>496</v>
      </c>
      <c r="E31" s="16"/>
      <c r="F31" s="13" t="s">
        <v>496</v>
      </c>
      <c r="G31" s="30"/>
      <c r="H31" s="70"/>
    </row>
  </sheetData>
  <mergeCells count="1">
    <mergeCell ref="O1:W1"/>
  </mergeCells>
  <conditionalFormatting sqref="H2:H31">
    <cfRule type="cellIs" dxfId="46" priority="1" stopIfTrue="1" operator="equal">
      <formula>"-"</formula>
    </cfRule>
    <cfRule type="cellIs" dxfId="45" priority="2" stopIfTrue="1" operator="equal">
      <formula>"x"</formula>
    </cfRule>
  </conditionalFormatting>
  <hyperlinks>
    <hyperlink ref="L1" location="'Expansion set Check List'!A1" display="Home" xr:uid="{04101493-02B8-4912-9F84-A15F36924DB3}"/>
  </hyperlinks>
  <pageMargins left="0.7" right="0.7" top="0.75" bottom="0.75" header="0.3" footer="0.3"/>
  <pageSetup orientation="portrait" r:id="rId1"/>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04AE6-BEBA-422D-8E88-11CF83BB2219}">
  <sheetPr codeName="Sheet261">
    <tabColor rgb="FF3399FF"/>
  </sheetPr>
  <dimension ref="A1:W31"/>
  <sheetViews>
    <sheetView workbookViewId="0">
      <pane ySplit="1" topLeftCell="A2" activePane="bottomLeft" state="frozen"/>
      <selection pane="bottomLeft"/>
    </sheetView>
  </sheetViews>
  <sheetFormatPr baseColWidth="10" defaultColWidth="0" defaultRowHeight="13.25" customHeight="1" x14ac:dyDescent="0.15"/>
  <cols>
    <col min="1" max="1" width="23.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3954</v>
      </c>
      <c r="B2" s="13" t="s">
        <v>9025</v>
      </c>
      <c r="C2" s="13"/>
      <c r="D2" s="13" t="s">
        <v>400</v>
      </c>
      <c r="E2" s="13">
        <v>330</v>
      </c>
      <c r="F2" s="13" t="s">
        <v>3519</v>
      </c>
      <c r="G2" s="30" t="s">
        <v>197</v>
      </c>
      <c r="H2" s="70"/>
      <c r="M2" s="33">
        <f>SUM(COUNTA(H2:H1000))</f>
        <v>0</v>
      </c>
      <c r="O2" s="102"/>
      <c r="P2" s="102"/>
      <c r="Q2" s="102"/>
      <c r="R2" s="102"/>
      <c r="S2" s="102"/>
      <c r="T2" s="102"/>
      <c r="U2" s="102"/>
      <c r="V2" s="102"/>
      <c r="W2" s="102"/>
    </row>
    <row r="3" spans="1:23" ht="13" x14ac:dyDescent="0.15">
      <c r="A3" s="12" t="s">
        <v>3953</v>
      </c>
      <c r="B3" s="13" t="s">
        <v>9025</v>
      </c>
      <c r="C3" s="16"/>
      <c r="D3" s="13" t="s">
        <v>400</v>
      </c>
      <c r="E3" s="16">
        <v>220</v>
      </c>
      <c r="F3" s="13" t="s">
        <v>393</v>
      </c>
      <c r="G3" s="30" t="s">
        <v>197</v>
      </c>
      <c r="H3" s="70"/>
    </row>
    <row r="4" spans="1:23" ht="13" x14ac:dyDescent="0.15">
      <c r="A4" s="15" t="s">
        <v>3523</v>
      </c>
      <c r="B4" s="13" t="s">
        <v>9025</v>
      </c>
      <c r="C4" s="16"/>
      <c r="D4" s="16" t="s">
        <v>389</v>
      </c>
      <c r="E4" s="16">
        <v>160</v>
      </c>
      <c r="F4" s="13" t="s">
        <v>386</v>
      </c>
      <c r="G4" s="30" t="s">
        <v>185</v>
      </c>
      <c r="H4" s="70"/>
    </row>
    <row r="5" spans="1:23" ht="13" x14ac:dyDescent="0.15">
      <c r="A5" s="15" t="s">
        <v>3523</v>
      </c>
      <c r="B5" s="13" t="s">
        <v>9025</v>
      </c>
      <c r="C5" s="16"/>
      <c r="D5" s="16" t="s">
        <v>389</v>
      </c>
      <c r="E5" s="16">
        <v>150</v>
      </c>
      <c r="F5" s="13" t="s">
        <v>386</v>
      </c>
      <c r="G5" s="30" t="s">
        <v>185</v>
      </c>
      <c r="H5" s="70"/>
    </row>
    <row r="6" spans="1:23" ht="13" x14ac:dyDescent="0.15">
      <c r="A6" s="15" t="s">
        <v>3522</v>
      </c>
      <c r="B6" s="13" t="s">
        <v>9025</v>
      </c>
      <c r="C6" s="16"/>
      <c r="D6" s="16" t="s">
        <v>389</v>
      </c>
      <c r="E6" s="16">
        <v>90</v>
      </c>
      <c r="F6" s="13" t="s">
        <v>398</v>
      </c>
      <c r="G6" s="30" t="s">
        <v>177</v>
      </c>
      <c r="H6" s="70"/>
    </row>
    <row r="7" spans="1:23" ht="13" x14ac:dyDescent="0.15">
      <c r="A7" s="15" t="s">
        <v>3521</v>
      </c>
      <c r="B7" s="13" t="s">
        <v>9025</v>
      </c>
      <c r="C7" s="16"/>
      <c r="D7" s="16" t="s">
        <v>389</v>
      </c>
      <c r="E7" s="16">
        <v>60</v>
      </c>
      <c r="F7" s="13" t="s">
        <v>393</v>
      </c>
      <c r="G7" s="30" t="s">
        <v>173</v>
      </c>
      <c r="H7" s="70"/>
    </row>
    <row r="8" spans="1:23" ht="13" x14ac:dyDescent="0.15">
      <c r="A8" s="15" t="s">
        <v>971</v>
      </c>
      <c r="B8" s="13" t="s">
        <v>9025</v>
      </c>
      <c r="C8" s="16"/>
      <c r="D8" s="16" t="s">
        <v>389</v>
      </c>
      <c r="E8" s="16">
        <v>110</v>
      </c>
      <c r="F8" s="13" t="s">
        <v>398</v>
      </c>
      <c r="G8" s="30" t="s">
        <v>185</v>
      </c>
      <c r="H8" s="70"/>
    </row>
    <row r="9" spans="1:23" ht="13" x14ac:dyDescent="0.15">
      <c r="A9" s="15" t="s">
        <v>975</v>
      </c>
      <c r="B9" s="13" t="s">
        <v>9025</v>
      </c>
      <c r="C9" s="16"/>
      <c r="D9" s="16" t="s">
        <v>389</v>
      </c>
      <c r="E9" s="16">
        <v>60</v>
      </c>
      <c r="F9" s="13" t="s">
        <v>393</v>
      </c>
      <c r="G9" s="30" t="s">
        <v>173</v>
      </c>
      <c r="H9" s="70"/>
    </row>
    <row r="10" spans="1:23" ht="13" x14ac:dyDescent="0.15">
      <c r="A10" s="15" t="s">
        <v>4058</v>
      </c>
      <c r="B10" s="13" t="s">
        <v>9025</v>
      </c>
      <c r="C10" s="16"/>
      <c r="D10" s="16" t="s">
        <v>400</v>
      </c>
      <c r="E10" s="16">
        <v>210</v>
      </c>
      <c r="F10" s="13" t="s">
        <v>393</v>
      </c>
      <c r="G10" s="30" t="s">
        <v>197</v>
      </c>
      <c r="H10" s="70"/>
    </row>
    <row r="11" spans="1:23" ht="13" x14ac:dyDescent="0.15">
      <c r="A11" s="15" t="s">
        <v>1800</v>
      </c>
      <c r="B11" s="13" t="s">
        <v>9025</v>
      </c>
      <c r="C11" s="16"/>
      <c r="D11" s="16" t="s">
        <v>389</v>
      </c>
      <c r="E11" s="16">
        <v>70</v>
      </c>
      <c r="F11" s="13" t="s">
        <v>393</v>
      </c>
      <c r="G11" s="30" t="s">
        <v>181</v>
      </c>
      <c r="H11" s="70"/>
    </row>
    <row r="12" spans="1:23" ht="13" x14ac:dyDescent="0.15">
      <c r="A12" s="15" t="s">
        <v>4276</v>
      </c>
      <c r="B12" s="13" t="s">
        <v>9025</v>
      </c>
      <c r="C12" s="16"/>
      <c r="D12" s="16" t="s">
        <v>469</v>
      </c>
      <c r="E12" s="16"/>
      <c r="F12" s="13" t="s">
        <v>1069</v>
      </c>
      <c r="G12" s="30" t="s">
        <v>185</v>
      </c>
      <c r="H12" s="70"/>
    </row>
    <row r="13" spans="1:23" ht="13" x14ac:dyDescent="0.15">
      <c r="A13" s="15" t="s">
        <v>3962</v>
      </c>
      <c r="B13" s="13" t="s">
        <v>9025</v>
      </c>
      <c r="C13" s="16"/>
      <c r="D13" s="16" t="s">
        <v>469</v>
      </c>
      <c r="E13" s="16"/>
      <c r="F13" s="13" t="s">
        <v>1069</v>
      </c>
      <c r="G13" s="30" t="s">
        <v>177</v>
      </c>
      <c r="H13" s="70"/>
    </row>
    <row r="14" spans="1:23" ht="13" x14ac:dyDescent="0.15">
      <c r="A14" s="15" t="s">
        <v>3809</v>
      </c>
      <c r="B14" s="13" t="s">
        <v>9025</v>
      </c>
      <c r="C14" s="16"/>
      <c r="D14" s="16" t="s">
        <v>469</v>
      </c>
      <c r="E14" s="16"/>
      <c r="F14" s="13" t="s">
        <v>1069</v>
      </c>
      <c r="G14" s="30" t="s">
        <v>185</v>
      </c>
      <c r="H14" s="70"/>
    </row>
    <row r="15" spans="1:23" ht="13" x14ac:dyDescent="0.15">
      <c r="A15" s="15" t="s">
        <v>3583</v>
      </c>
      <c r="B15" s="13" t="s">
        <v>9025</v>
      </c>
      <c r="C15" s="16"/>
      <c r="D15" s="16" t="s">
        <v>469</v>
      </c>
      <c r="E15" s="16"/>
      <c r="F15" s="13" t="s">
        <v>1069</v>
      </c>
      <c r="G15" s="30" t="s">
        <v>185</v>
      </c>
      <c r="H15" s="70"/>
    </row>
    <row r="16" spans="1:23" ht="13" x14ac:dyDescent="0.15">
      <c r="A16" s="15" t="s">
        <v>4279</v>
      </c>
      <c r="B16" s="13" t="s">
        <v>9025</v>
      </c>
      <c r="C16" s="16"/>
      <c r="D16" s="16" t="s">
        <v>469</v>
      </c>
      <c r="E16" s="16"/>
      <c r="F16" s="13" t="s">
        <v>1069</v>
      </c>
      <c r="G16" s="30" t="s">
        <v>177</v>
      </c>
      <c r="H16" s="70"/>
    </row>
    <row r="17" spans="1:8" ht="13" x14ac:dyDescent="0.15">
      <c r="A17" s="15" t="s">
        <v>3972</v>
      </c>
      <c r="B17" s="13" t="s">
        <v>9025</v>
      </c>
      <c r="C17" s="16"/>
      <c r="D17" s="16" t="s">
        <v>469</v>
      </c>
      <c r="E17" s="16"/>
      <c r="F17" s="13" t="s">
        <v>721</v>
      </c>
      <c r="G17" s="30" t="s">
        <v>177</v>
      </c>
      <c r="H17" s="70"/>
    </row>
    <row r="18" spans="1:8" ht="13" x14ac:dyDescent="0.15">
      <c r="A18" s="15" t="s">
        <v>3660</v>
      </c>
      <c r="B18" s="13" t="s">
        <v>9025</v>
      </c>
      <c r="C18" s="16"/>
      <c r="D18" s="16" t="s">
        <v>469</v>
      </c>
      <c r="E18" s="16"/>
      <c r="F18" s="13" t="s">
        <v>1542</v>
      </c>
      <c r="G18" s="30" t="s">
        <v>177</v>
      </c>
      <c r="H18" s="70"/>
    </row>
    <row r="19" spans="1:8" ht="13" x14ac:dyDescent="0.15">
      <c r="A19" s="15" t="s">
        <v>3581</v>
      </c>
      <c r="B19" s="13" t="s">
        <v>9025</v>
      </c>
      <c r="C19" s="16"/>
      <c r="D19" s="16" t="s">
        <v>469</v>
      </c>
      <c r="E19" s="16"/>
      <c r="F19" s="13" t="s">
        <v>1542</v>
      </c>
      <c r="G19" s="30" t="s">
        <v>177</v>
      </c>
      <c r="H19" s="70"/>
    </row>
    <row r="20" spans="1:8" ht="13" x14ac:dyDescent="0.15">
      <c r="A20" s="15" t="s">
        <v>2409</v>
      </c>
      <c r="B20" s="13" t="s">
        <v>9025</v>
      </c>
      <c r="C20" s="16"/>
      <c r="D20" s="16" t="s">
        <v>469</v>
      </c>
      <c r="E20" s="16"/>
      <c r="F20" s="13" t="s">
        <v>1542</v>
      </c>
      <c r="G20" s="30" t="s">
        <v>177</v>
      </c>
      <c r="H20" s="70"/>
    </row>
    <row r="21" spans="1:8" ht="13" x14ac:dyDescent="0.15">
      <c r="A21" s="15" t="s">
        <v>588</v>
      </c>
      <c r="B21" s="13" t="s">
        <v>9025</v>
      </c>
      <c r="C21" s="16"/>
      <c r="D21" s="16" t="s">
        <v>469</v>
      </c>
      <c r="E21" s="16"/>
      <c r="F21" s="13" t="s">
        <v>1542</v>
      </c>
      <c r="G21" s="30" t="s">
        <v>177</v>
      </c>
      <c r="H21" s="70"/>
    </row>
    <row r="22" spans="1:8" ht="13" x14ac:dyDescent="0.15">
      <c r="A22" s="15" t="s">
        <v>1886</v>
      </c>
      <c r="B22" s="13" t="s">
        <v>9025</v>
      </c>
      <c r="C22" s="16"/>
      <c r="D22" s="16" t="s">
        <v>469</v>
      </c>
      <c r="E22" s="16"/>
      <c r="F22" s="13" t="s">
        <v>1542</v>
      </c>
      <c r="G22" s="30" t="s">
        <v>177</v>
      </c>
      <c r="H22" s="70"/>
    </row>
    <row r="23" spans="1:8" ht="13" x14ac:dyDescent="0.15">
      <c r="A23" s="15" t="s">
        <v>2462</v>
      </c>
      <c r="B23" s="13" t="s">
        <v>9025</v>
      </c>
      <c r="C23" s="16"/>
      <c r="D23" s="16" t="s">
        <v>469</v>
      </c>
      <c r="E23" s="16"/>
      <c r="F23" s="13" t="s">
        <v>1542</v>
      </c>
      <c r="G23" s="30" t="s">
        <v>177</v>
      </c>
      <c r="H23" s="70"/>
    </row>
    <row r="24" spans="1:8" ht="13" x14ac:dyDescent="0.15">
      <c r="A24" s="15" t="s">
        <v>4275</v>
      </c>
      <c r="B24" s="13" t="s">
        <v>9025</v>
      </c>
      <c r="C24" s="16"/>
      <c r="D24" s="16" t="s">
        <v>469</v>
      </c>
      <c r="E24" s="16"/>
      <c r="F24" s="13" t="s">
        <v>1542</v>
      </c>
      <c r="G24" s="30" t="s">
        <v>177</v>
      </c>
      <c r="H24" s="70"/>
    </row>
    <row r="25" spans="1:8" ht="13" x14ac:dyDescent="0.15">
      <c r="A25" s="15" t="s">
        <v>3585</v>
      </c>
      <c r="B25" s="13" t="s">
        <v>9025</v>
      </c>
      <c r="C25" s="16"/>
      <c r="D25" s="16" t="s">
        <v>469</v>
      </c>
      <c r="E25" s="16"/>
      <c r="F25" s="13" t="s">
        <v>1542</v>
      </c>
      <c r="G25" s="30" t="s">
        <v>177</v>
      </c>
      <c r="H25" s="70"/>
    </row>
    <row r="26" spans="1:8" ht="13.25" customHeight="1" x14ac:dyDescent="0.15">
      <c r="A26" s="15" t="s">
        <v>2599</v>
      </c>
      <c r="B26" s="13" t="s">
        <v>9025</v>
      </c>
      <c r="C26" s="16"/>
      <c r="D26" s="16" t="s">
        <v>469</v>
      </c>
      <c r="E26" s="16"/>
      <c r="F26" s="13" t="s">
        <v>1542</v>
      </c>
      <c r="G26" s="30" t="s">
        <v>177</v>
      </c>
      <c r="H26" s="70"/>
    </row>
    <row r="27" spans="1:8" ht="13.25" customHeight="1" x14ac:dyDescent="0.15">
      <c r="A27" s="15" t="s">
        <v>4084</v>
      </c>
      <c r="B27" s="13" t="s">
        <v>9025</v>
      </c>
      <c r="C27" s="16"/>
      <c r="D27" s="16" t="s">
        <v>469</v>
      </c>
      <c r="E27" s="16"/>
      <c r="F27" s="13" t="s">
        <v>1542</v>
      </c>
      <c r="G27" s="30" t="s">
        <v>177</v>
      </c>
      <c r="H27" s="70"/>
    </row>
    <row r="28" spans="1:8" ht="13.25" customHeight="1" x14ac:dyDescent="0.15">
      <c r="A28" s="15" t="s">
        <v>2427</v>
      </c>
      <c r="B28" s="13" t="s">
        <v>9025</v>
      </c>
      <c r="C28" s="16"/>
      <c r="D28" s="16" t="s">
        <v>469</v>
      </c>
      <c r="E28" s="16"/>
      <c r="F28" s="13" t="s">
        <v>1542</v>
      </c>
      <c r="G28" s="30" t="s">
        <v>177</v>
      </c>
      <c r="H28" s="70"/>
    </row>
    <row r="29" spans="1:8" ht="13.25" customHeight="1" x14ac:dyDescent="0.15">
      <c r="A29" s="15" t="s">
        <v>3970</v>
      </c>
      <c r="B29" s="13" t="s">
        <v>9025</v>
      </c>
      <c r="C29" s="16"/>
      <c r="D29" s="16" t="s">
        <v>469</v>
      </c>
      <c r="E29" s="16"/>
      <c r="F29" s="13" t="s">
        <v>1542</v>
      </c>
      <c r="G29" s="30" t="s">
        <v>177</v>
      </c>
      <c r="H29" s="70"/>
    </row>
    <row r="30" spans="1:8" ht="13.25" customHeight="1" x14ac:dyDescent="0.15">
      <c r="A30" s="15" t="s">
        <v>498</v>
      </c>
      <c r="B30" s="13" t="s">
        <v>9025</v>
      </c>
      <c r="C30" s="16"/>
      <c r="D30" s="13" t="s">
        <v>496</v>
      </c>
      <c r="E30" s="16"/>
      <c r="F30" s="13" t="s">
        <v>496</v>
      </c>
      <c r="G30" s="30"/>
      <c r="H30" s="70"/>
    </row>
    <row r="31" spans="1:8" ht="13.25" customHeight="1" x14ac:dyDescent="0.15">
      <c r="A31" s="15" t="s">
        <v>3974</v>
      </c>
      <c r="B31" s="13" t="s">
        <v>9025</v>
      </c>
      <c r="C31" s="16"/>
      <c r="D31" s="13" t="s">
        <v>496</v>
      </c>
      <c r="E31" s="16"/>
      <c r="F31" s="13" t="s">
        <v>497</v>
      </c>
      <c r="G31" s="30" t="s">
        <v>177</v>
      </c>
      <c r="H31" s="70"/>
    </row>
  </sheetData>
  <mergeCells count="1">
    <mergeCell ref="O1:W1"/>
  </mergeCells>
  <conditionalFormatting sqref="H2:H31">
    <cfRule type="cellIs" dxfId="44" priority="1" stopIfTrue="1" operator="equal">
      <formula>"-"</formula>
    </cfRule>
    <cfRule type="cellIs" dxfId="43" priority="2" stopIfTrue="1" operator="equal">
      <formula>"x"</formula>
    </cfRule>
  </conditionalFormatting>
  <hyperlinks>
    <hyperlink ref="L1" location="'Expansion set Check List'!A1" display="Home" xr:uid="{1E5AC302-4450-4102-8F45-15A84CB8985F}"/>
  </hyperlinks>
  <pageMargins left="0.7" right="0.7" top="0.75" bottom="0.75" header="0.3" footer="0.3"/>
  <pageSetup orientation="portrait" r:id="rId1"/>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1EC7B-C044-4DFA-86E5-C55605CD522E}">
  <sheetPr codeName="Sheet276">
    <tabColor rgb="FF3399FF"/>
  </sheetPr>
  <dimension ref="A1:W27"/>
  <sheetViews>
    <sheetView workbookViewId="0">
      <pane ySplit="1" topLeftCell="A2" activePane="bottomLeft" state="frozen"/>
      <selection pane="bottomLeft"/>
    </sheetView>
  </sheetViews>
  <sheetFormatPr baseColWidth="10" defaultColWidth="0" defaultRowHeight="13.25" customHeight="1" x14ac:dyDescent="0.15"/>
  <cols>
    <col min="1" max="1" width="23.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4119</v>
      </c>
      <c r="B2" s="13" t="s">
        <v>9234</v>
      </c>
      <c r="C2" s="13"/>
      <c r="D2" s="13" t="s">
        <v>385</v>
      </c>
      <c r="E2" s="13">
        <v>310</v>
      </c>
      <c r="F2" s="13" t="s">
        <v>3519</v>
      </c>
      <c r="G2" s="30" t="s">
        <v>197</v>
      </c>
      <c r="H2" s="70"/>
      <c r="M2" s="33">
        <f>SUM(COUNTA(H2:H1000))</f>
        <v>0</v>
      </c>
      <c r="O2" s="102"/>
      <c r="P2" s="102"/>
      <c r="Q2" s="102"/>
      <c r="R2" s="102"/>
      <c r="S2" s="102"/>
      <c r="T2" s="102"/>
      <c r="U2" s="102"/>
      <c r="V2" s="102"/>
      <c r="W2" s="102"/>
    </row>
    <row r="3" spans="1:23" ht="13" x14ac:dyDescent="0.15">
      <c r="A3" s="12" t="s">
        <v>3680</v>
      </c>
      <c r="B3" s="13" t="s">
        <v>9234</v>
      </c>
      <c r="C3" s="16"/>
      <c r="D3" s="13" t="s">
        <v>385</v>
      </c>
      <c r="E3" s="16">
        <v>180</v>
      </c>
      <c r="F3" s="13" t="s">
        <v>393</v>
      </c>
      <c r="G3" s="30" t="s">
        <v>197</v>
      </c>
      <c r="H3" s="70"/>
    </row>
    <row r="4" spans="1:23" ht="13" x14ac:dyDescent="0.15">
      <c r="A4" s="15" t="s">
        <v>4123</v>
      </c>
      <c r="B4" s="13" t="s">
        <v>9234</v>
      </c>
      <c r="C4" s="16"/>
      <c r="D4" s="16" t="s">
        <v>847</v>
      </c>
      <c r="E4" s="16">
        <v>190</v>
      </c>
      <c r="F4" s="13" t="s">
        <v>393</v>
      </c>
      <c r="G4" s="30" t="s">
        <v>197</v>
      </c>
      <c r="H4" s="70"/>
    </row>
    <row r="5" spans="1:23" ht="13" x14ac:dyDescent="0.15">
      <c r="A5" s="15" t="s">
        <v>2446</v>
      </c>
      <c r="B5" s="13" t="s">
        <v>9234</v>
      </c>
      <c r="C5" s="16"/>
      <c r="D5" s="13" t="s">
        <v>385</v>
      </c>
      <c r="E5" s="16">
        <v>90</v>
      </c>
      <c r="F5" s="13" t="s">
        <v>393</v>
      </c>
      <c r="G5" s="30" t="s">
        <v>181</v>
      </c>
      <c r="H5" s="70"/>
    </row>
    <row r="6" spans="1:23" ht="13" x14ac:dyDescent="0.15">
      <c r="A6" s="15" t="s">
        <v>2976</v>
      </c>
      <c r="B6" s="13" t="s">
        <v>9234</v>
      </c>
      <c r="C6" s="16"/>
      <c r="D6" s="16" t="s">
        <v>395</v>
      </c>
      <c r="E6" s="16">
        <v>90</v>
      </c>
      <c r="F6" s="13" t="s">
        <v>393</v>
      </c>
      <c r="G6" s="30" t="s">
        <v>181</v>
      </c>
      <c r="H6" s="70"/>
    </row>
    <row r="7" spans="1:23" ht="13" x14ac:dyDescent="0.15">
      <c r="A7" s="15" t="s">
        <v>3809</v>
      </c>
      <c r="B7" s="13" t="s">
        <v>9234</v>
      </c>
      <c r="C7" s="16"/>
      <c r="D7" s="16" t="s">
        <v>469</v>
      </c>
      <c r="E7" s="16"/>
      <c r="F7" s="13" t="s">
        <v>1069</v>
      </c>
      <c r="G7" s="30" t="s">
        <v>185</v>
      </c>
      <c r="H7" s="70"/>
    </row>
    <row r="8" spans="1:23" ht="13" x14ac:dyDescent="0.15">
      <c r="A8" s="15" t="s">
        <v>4431</v>
      </c>
      <c r="B8" s="13" t="s">
        <v>9234</v>
      </c>
      <c r="C8" s="16"/>
      <c r="D8" s="16" t="s">
        <v>469</v>
      </c>
      <c r="E8" s="16"/>
      <c r="F8" s="13" t="s">
        <v>1069</v>
      </c>
      <c r="G8" s="30" t="s">
        <v>177</v>
      </c>
      <c r="H8" s="70"/>
    </row>
    <row r="9" spans="1:23" ht="13" x14ac:dyDescent="0.15">
      <c r="A9" s="15" t="s">
        <v>4644</v>
      </c>
      <c r="B9" s="13" t="s">
        <v>9234</v>
      </c>
      <c r="C9" s="16"/>
      <c r="D9" s="16" t="s">
        <v>469</v>
      </c>
      <c r="E9" s="16"/>
      <c r="F9" s="13" t="s">
        <v>1069</v>
      </c>
      <c r="G9" s="30" t="s">
        <v>177</v>
      </c>
      <c r="H9" s="70"/>
    </row>
    <row r="10" spans="1:23" ht="13" x14ac:dyDescent="0.15">
      <c r="A10" s="15" t="s">
        <v>2184</v>
      </c>
      <c r="B10" s="13" t="s">
        <v>9234</v>
      </c>
      <c r="C10" s="16"/>
      <c r="D10" s="16" t="s">
        <v>469</v>
      </c>
      <c r="E10" s="16"/>
      <c r="F10" s="13" t="s">
        <v>1069</v>
      </c>
      <c r="G10" s="30" t="s">
        <v>177</v>
      </c>
      <c r="H10" s="70"/>
    </row>
    <row r="11" spans="1:23" ht="13" x14ac:dyDescent="0.15">
      <c r="A11" s="15" t="s">
        <v>4344</v>
      </c>
      <c r="B11" s="13" t="s">
        <v>9234</v>
      </c>
      <c r="C11" s="16"/>
      <c r="D11" s="16" t="s">
        <v>469</v>
      </c>
      <c r="E11" s="16"/>
      <c r="F11" s="13" t="s">
        <v>721</v>
      </c>
      <c r="G11" s="30" t="s">
        <v>177</v>
      </c>
      <c r="H11" s="70"/>
    </row>
    <row r="12" spans="1:23" ht="13" x14ac:dyDescent="0.15">
      <c r="A12" s="15" t="s">
        <v>4074</v>
      </c>
      <c r="B12" s="13" t="s">
        <v>9234</v>
      </c>
      <c r="C12" s="16"/>
      <c r="D12" s="16" t="s">
        <v>469</v>
      </c>
      <c r="E12" s="16"/>
      <c r="F12" s="13" t="s">
        <v>721</v>
      </c>
      <c r="G12" s="30" t="s">
        <v>177</v>
      </c>
      <c r="H12" s="70"/>
    </row>
    <row r="13" spans="1:23" ht="13" x14ac:dyDescent="0.15">
      <c r="A13" s="15" t="s">
        <v>4020</v>
      </c>
      <c r="B13" s="13" t="s">
        <v>9234</v>
      </c>
      <c r="C13" s="16"/>
      <c r="D13" s="16" t="s">
        <v>469</v>
      </c>
      <c r="E13" s="16"/>
      <c r="F13" s="13" t="s">
        <v>721</v>
      </c>
      <c r="G13" s="30" t="s">
        <v>177</v>
      </c>
      <c r="H13" s="70"/>
    </row>
    <row r="14" spans="1:23" ht="13" x14ac:dyDescent="0.15">
      <c r="A14" s="15" t="s">
        <v>4126</v>
      </c>
      <c r="B14" s="13" t="s">
        <v>9234</v>
      </c>
      <c r="C14" s="16"/>
      <c r="D14" s="16" t="s">
        <v>469</v>
      </c>
      <c r="E14" s="16"/>
      <c r="F14" s="13" t="s">
        <v>1542</v>
      </c>
      <c r="G14" s="30" t="s">
        <v>177</v>
      </c>
      <c r="H14" s="70"/>
    </row>
    <row r="15" spans="1:23" ht="13" x14ac:dyDescent="0.15">
      <c r="A15" s="15" t="s">
        <v>4129</v>
      </c>
      <c r="B15" s="13" t="s">
        <v>9234</v>
      </c>
      <c r="C15" s="16"/>
      <c r="D15" s="16" t="s">
        <v>469</v>
      </c>
      <c r="E15" s="16"/>
      <c r="F15" s="13" t="s">
        <v>1542</v>
      </c>
      <c r="G15" s="30" t="s">
        <v>177</v>
      </c>
      <c r="H15" s="70"/>
    </row>
    <row r="16" spans="1:23" ht="13" x14ac:dyDescent="0.15">
      <c r="A16" s="15" t="s">
        <v>4134</v>
      </c>
      <c r="B16" s="13" t="s">
        <v>9234</v>
      </c>
      <c r="C16" s="16"/>
      <c r="D16" s="16" t="s">
        <v>469</v>
      </c>
      <c r="E16" s="16"/>
      <c r="F16" s="13" t="s">
        <v>1542</v>
      </c>
      <c r="G16" s="30" t="s">
        <v>177</v>
      </c>
      <c r="H16" s="70"/>
    </row>
    <row r="17" spans="1:8" ht="13" x14ac:dyDescent="0.15">
      <c r="A17" s="15" t="s">
        <v>2427</v>
      </c>
      <c r="B17" s="13" t="s">
        <v>9234</v>
      </c>
      <c r="C17" s="16"/>
      <c r="D17" s="16" t="s">
        <v>469</v>
      </c>
      <c r="E17" s="16"/>
      <c r="F17" s="13" t="s">
        <v>1542</v>
      </c>
      <c r="G17" s="30" t="s">
        <v>177</v>
      </c>
      <c r="H17" s="70"/>
    </row>
    <row r="18" spans="1:8" ht="13" x14ac:dyDescent="0.15">
      <c r="A18" s="15" t="s">
        <v>4345</v>
      </c>
      <c r="B18" s="13" t="s">
        <v>9234</v>
      </c>
      <c r="C18" s="16"/>
      <c r="D18" s="16" t="s">
        <v>469</v>
      </c>
      <c r="E18" s="16"/>
      <c r="F18" s="13" t="s">
        <v>1542</v>
      </c>
      <c r="G18" s="30" t="s">
        <v>177</v>
      </c>
      <c r="H18" s="70"/>
    </row>
    <row r="19" spans="1:8" ht="13" x14ac:dyDescent="0.15">
      <c r="A19" s="15" t="s">
        <v>2967</v>
      </c>
      <c r="B19" s="13" t="s">
        <v>9234</v>
      </c>
      <c r="C19" s="16"/>
      <c r="D19" s="16" t="s">
        <v>469</v>
      </c>
      <c r="E19" s="16"/>
      <c r="F19" s="13" t="s">
        <v>1542</v>
      </c>
      <c r="G19" s="30" t="s">
        <v>177</v>
      </c>
      <c r="H19" s="70"/>
    </row>
    <row r="20" spans="1:8" ht="13" x14ac:dyDescent="0.15">
      <c r="A20" s="15" t="s">
        <v>4283</v>
      </c>
      <c r="B20" s="13" t="s">
        <v>9234</v>
      </c>
      <c r="C20" s="16"/>
      <c r="D20" s="16" t="s">
        <v>469</v>
      </c>
      <c r="E20" s="16"/>
      <c r="F20" s="13" t="s">
        <v>1542</v>
      </c>
      <c r="G20" s="30" t="s">
        <v>177</v>
      </c>
      <c r="H20" s="70"/>
    </row>
    <row r="21" spans="1:8" ht="13" x14ac:dyDescent="0.15">
      <c r="A21" s="15" t="s">
        <v>2462</v>
      </c>
      <c r="B21" s="13" t="s">
        <v>9234</v>
      </c>
      <c r="C21" s="16"/>
      <c r="D21" s="16" t="s">
        <v>469</v>
      </c>
      <c r="E21" s="16"/>
      <c r="F21" s="13" t="s">
        <v>1542</v>
      </c>
      <c r="G21" s="30" t="s">
        <v>177</v>
      </c>
      <c r="H21" s="70"/>
    </row>
    <row r="22" spans="1:8" ht="13" x14ac:dyDescent="0.15">
      <c r="A22" s="15" t="s">
        <v>2599</v>
      </c>
      <c r="B22" s="13" t="s">
        <v>9234</v>
      </c>
      <c r="C22" s="16"/>
      <c r="D22" s="16" t="s">
        <v>469</v>
      </c>
      <c r="E22" s="16"/>
      <c r="F22" s="13" t="s">
        <v>1542</v>
      </c>
      <c r="G22" s="30" t="s">
        <v>177</v>
      </c>
      <c r="H22" s="70"/>
    </row>
    <row r="23" spans="1:8" ht="13" x14ac:dyDescent="0.15">
      <c r="A23" s="15" t="s">
        <v>4395</v>
      </c>
      <c r="B23" s="13" t="s">
        <v>9234</v>
      </c>
      <c r="C23" s="16"/>
      <c r="D23" s="16" t="s">
        <v>469</v>
      </c>
      <c r="E23" s="16"/>
      <c r="F23" s="13" t="s">
        <v>906</v>
      </c>
      <c r="G23" s="30" t="s">
        <v>185</v>
      </c>
      <c r="H23" s="70"/>
    </row>
    <row r="24" spans="1:8" ht="13" x14ac:dyDescent="0.15">
      <c r="A24" s="15" t="s">
        <v>4169</v>
      </c>
      <c r="B24" s="13" t="s">
        <v>9234</v>
      </c>
      <c r="C24" s="16"/>
      <c r="D24" s="16" t="s">
        <v>469</v>
      </c>
      <c r="E24" s="16"/>
      <c r="F24" s="13" t="s">
        <v>906</v>
      </c>
      <c r="G24" s="30" t="s">
        <v>177</v>
      </c>
      <c r="H24" s="70"/>
    </row>
    <row r="25" spans="1:8" ht="13" x14ac:dyDescent="0.15">
      <c r="A25" s="15" t="s">
        <v>4338</v>
      </c>
      <c r="B25" s="13" t="s">
        <v>9234</v>
      </c>
      <c r="C25" s="16"/>
      <c r="D25" s="16" t="s">
        <v>469</v>
      </c>
      <c r="E25" s="16"/>
      <c r="F25" s="13" t="s">
        <v>906</v>
      </c>
      <c r="G25" s="30" t="s">
        <v>177</v>
      </c>
      <c r="H25" s="70"/>
    </row>
    <row r="26" spans="1:8" ht="13.25" customHeight="1" x14ac:dyDescent="0.15">
      <c r="A26" s="15" t="s">
        <v>7149</v>
      </c>
      <c r="B26" s="13" t="s">
        <v>9234</v>
      </c>
      <c r="C26" s="16"/>
      <c r="D26" s="16" t="s">
        <v>496</v>
      </c>
      <c r="E26" s="16"/>
      <c r="F26" s="13" t="s">
        <v>497</v>
      </c>
      <c r="G26" s="30" t="s">
        <v>177</v>
      </c>
      <c r="H26" s="70"/>
    </row>
    <row r="27" spans="1:8" ht="13.25" customHeight="1" x14ac:dyDescent="0.15">
      <c r="A27" s="15" t="s">
        <v>4181</v>
      </c>
      <c r="B27" s="13" t="s">
        <v>9234</v>
      </c>
      <c r="C27" s="16"/>
      <c r="D27" s="16" t="s">
        <v>496</v>
      </c>
      <c r="E27" s="16"/>
      <c r="F27" s="13" t="s">
        <v>497</v>
      </c>
      <c r="G27" s="30" t="s">
        <v>177</v>
      </c>
      <c r="H27" s="70"/>
    </row>
  </sheetData>
  <mergeCells count="1">
    <mergeCell ref="O1:W1"/>
  </mergeCells>
  <conditionalFormatting sqref="H2:H27">
    <cfRule type="cellIs" dxfId="42" priority="1" stopIfTrue="1" operator="equal">
      <formula>"-"</formula>
    </cfRule>
    <cfRule type="cellIs" dxfId="41" priority="2" stopIfTrue="1" operator="equal">
      <formula>"x"</formula>
    </cfRule>
  </conditionalFormatting>
  <hyperlinks>
    <hyperlink ref="L1" location="'Expansion set Check List'!A1" display="Home" xr:uid="{B806CC37-68AC-472A-AD17-E6C2E1340FC9}"/>
  </hyperlinks>
  <pageMargins left="0.7" right="0.7" top="0.75" bottom="0.75" header="0.3" footer="0.3"/>
  <pageSetup orientation="portrait" r:id="rId1"/>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90961-25C4-43EB-903D-1D02DF789D5A}">
  <sheetPr codeName="Sheet277">
    <tabColor rgb="FF3399FF"/>
  </sheetPr>
  <dimension ref="A1:W29"/>
  <sheetViews>
    <sheetView workbookViewId="0">
      <pane ySplit="1" topLeftCell="A2" activePane="bottomLeft" state="frozen"/>
      <selection pane="bottomLeft"/>
    </sheetView>
  </sheetViews>
  <sheetFormatPr baseColWidth="10" defaultColWidth="0" defaultRowHeight="13.25" customHeight="1" x14ac:dyDescent="0.15"/>
  <cols>
    <col min="1" max="1" width="23.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1271</v>
      </c>
      <c r="B2" s="13" t="s">
        <v>9234</v>
      </c>
      <c r="C2" s="13"/>
      <c r="D2" s="13" t="s">
        <v>385</v>
      </c>
      <c r="E2" s="13"/>
      <c r="F2" s="13" t="s">
        <v>386</v>
      </c>
      <c r="G2" s="30" t="s">
        <v>189</v>
      </c>
      <c r="H2" s="70"/>
      <c r="M2" s="33">
        <f>SUM(COUNTA(H2:H1000))</f>
        <v>0</v>
      </c>
      <c r="O2" s="102"/>
      <c r="P2" s="102"/>
      <c r="Q2" s="102"/>
      <c r="R2" s="102"/>
      <c r="S2" s="102"/>
      <c r="T2" s="102"/>
      <c r="U2" s="102"/>
      <c r="V2" s="102"/>
      <c r="W2" s="102"/>
    </row>
    <row r="3" spans="1:23" ht="13" x14ac:dyDescent="0.15">
      <c r="A3" s="12" t="s">
        <v>1183</v>
      </c>
      <c r="B3" s="13" t="s">
        <v>9234</v>
      </c>
      <c r="C3" s="16"/>
      <c r="D3" s="13" t="s">
        <v>385</v>
      </c>
      <c r="E3" s="16"/>
      <c r="F3" s="13" t="s">
        <v>386</v>
      </c>
      <c r="G3" s="30" t="s">
        <v>185</v>
      </c>
      <c r="H3" s="70"/>
    </row>
    <row r="4" spans="1:23" ht="13" x14ac:dyDescent="0.15">
      <c r="A4" s="15" t="s">
        <v>1200</v>
      </c>
      <c r="B4" s="13" t="s">
        <v>9234</v>
      </c>
      <c r="C4" s="16"/>
      <c r="D4" s="13" t="s">
        <v>385</v>
      </c>
      <c r="E4" s="16"/>
      <c r="F4" s="13" t="s">
        <v>398</v>
      </c>
      <c r="G4" s="30" t="s">
        <v>177</v>
      </c>
      <c r="H4" s="70"/>
    </row>
    <row r="5" spans="1:23" ht="13" x14ac:dyDescent="0.15">
      <c r="A5" s="15" t="s">
        <v>1200</v>
      </c>
      <c r="B5" s="13" t="s">
        <v>9234</v>
      </c>
      <c r="C5" s="16"/>
      <c r="D5" s="13" t="s">
        <v>385</v>
      </c>
      <c r="E5" s="16"/>
      <c r="F5" s="13" t="s">
        <v>398</v>
      </c>
      <c r="G5" s="30" t="s">
        <v>177</v>
      </c>
      <c r="H5" s="70"/>
    </row>
    <row r="6" spans="1:23" ht="13" x14ac:dyDescent="0.15">
      <c r="A6" s="15" t="s">
        <v>1215</v>
      </c>
      <c r="B6" s="13" t="s">
        <v>9234</v>
      </c>
      <c r="C6" s="16"/>
      <c r="D6" s="13" t="s">
        <v>385</v>
      </c>
      <c r="E6" s="16"/>
      <c r="F6" s="13" t="s">
        <v>393</v>
      </c>
      <c r="G6" s="30" t="s">
        <v>173</v>
      </c>
      <c r="H6" s="70"/>
    </row>
    <row r="7" spans="1:23" ht="13" x14ac:dyDescent="0.15">
      <c r="A7" s="15" t="s">
        <v>1215</v>
      </c>
      <c r="B7" s="13" t="s">
        <v>9234</v>
      </c>
      <c r="C7" s="16"/>
      <c r="D7" s="13" t="s">
        <v>385</v>
      </c>
      <c r="E7" s="16"/>
      <c r="F7" s="13" t="s">
        <v>393</v>
      </c>
      <c r="G7" s="30" t="s">
        <v>173</v>
      </c>
      <c r="H7" s="70"/>
    </row>
    <row r="8" spans="1:23" ht="13" x14ac:dyDescent="0.15">
      <c r="A8" s="15" t="s">
        <v>1911</v>
      </c>
      <c r="B8" s="13" t="s">
        <v>9234</v>
      </c>
      <c r="C8" s="16"/>
      <c r="D8" s="13" t="s">
        <v>385</v>
      </c>
      <c r="E8" s="16"/>
      <c r="F8" s="13" t="s">
        <v>393</v>
      </c>
      <c r="G8" s="30" t="s">
        <v>185</v>
      </c>
      <c r="H8" s="70"/>
    </row>
    <row r="9" spans="1:23" ht="13" x14ac:dyDescent="0.15">
      <c r="A9" s="15" t="s">
        <v>4149</v>
      </c>
      <c r="B9" s="13" t="s">
        <v>9234</v>
      </c>
      <c r="C9" s="16"/>
      <c r="D9" s="16" t="s">
        <v>389</v>
      </c>
      <c r="E9" s="16"/>
      <c r="F9" s="13" t="s">
        <v>393</v>
      </c>
      <c r="G9" s="30" t="s">
        <v>197</v>
      </c>
      <c r="H9" s="70"/>
    </row>
    <row r="10" spans="1:23" ht="13" x14ac:dyDescent="0.15">
      <c r="A10" s="15" t="s">
        <v>4231</v>
      </c>
      <c r="B10" s="13" t="s">
        <v>9234</v>
      </c>
      <c r="C10" s="16"/>
      <c r="D10" s="16" t="s">
        <v>389</v>
      </c>
      <c r="E10" s="16"/>
      <c r="F10" s="13" t="s">
        <v>393</v>
      </c>
      <c r="G10" s="30" t="s">
        <v>233</v>
      </c>
      <c r="H10" s="70"/>
    </row>
    <row r="11" spans="1:23" ht="13" x14ac:dyDescent="0.15">
      <c r="A11" s="15" t="s">
        <v>3568</v>
      </c>
      <c r="B11" s="13" t="s">
        <v>9234</v>
      </c>
      <c r="C11" s="16"/>
      <c r="D11" s="13" t="s">
        <v>385</v>
      </c>
      <c r="E11" s="16"/>
      <c r="F11" s="13" t="s">
        <v>393</v>
      </c>
      <c r="G11" s="30" t="s">
        <v>197</v>
      </c>
      <c r="H11" s="70"/>
    </row>
    <row r="12" spans="1:23" ht="13" x14ac:dyDescent="0.15">
      <c r="A12" s="15" t="s">
        <v>1067</v>
      </c>
      <c r="B12" s="13" t="s">
        <v>9234</v>
      </c>
      <c r="C12" s="16"/>
      <c r="D12" s="13" t="s">
        <v>385</v>
      </c>
      <c r="E12" s="16"/>
      <c r="F12" s="13" t="s">
        <v>393</v>
      </c>
      <c r="G12" s="30" t="s">
        <v>185</v>
      </c>
      <c r="H12" s="70"/>
    </row>
    <row r="13" spans="1:23" ht="13" x14ac:dyDescent="0.15">
      <c r="A13" s="15" t="s">
        <v>1800</v>
      </c>
      <c r="B13" s="13" t="s">
        <v>9234</v>
      </c>
      <c r="C13" s="16"/>
      <c r="D13" s="16" t="s">
        <v>389</v>
      </c>
      <c r="E13" s="16"/>
      <c r="F13" s="13" t="s">
        <v>393</v>
      </c>
      <c r="G13" s="30" t="s">
        <v>181</v>
      </c>
      <c r="H13" s="70"/>
    </row>
    <row r="14" spans="1:23" ht="13" x14ac:dyDescent="0.15">
      <c r="A14" s="15" t="s">
        <v>4644</v>
      </c>
      <c r="B14" s="13" t="s">
        <v>9234</v>
      </c>
      <c r="C14" s="16"/>
      <c r="D14" s="16" t="s">
        <v>469</v>
      </c>
      <c r="E14" s="16"/>
      <c r="F14" s="13" t="s">
        <v>1069</v>
      </c>
      <c r="G14" s="30" t="s">
        <v>177</v>
      </c>
      <c r="H14" s="70"/>
    </row>
    <row r="15" spans="1:23" ht="13" x14ac:dyDescent="0.15">
      <c r="A15" s="15" t="s">
        <v>3809</v>
      </c>
      <c r="B15" s="13" t="s">
        <v>9234</v>
      </c>
      <c r="C15" s="16"/>
      <c r="D15" s="16" t="s">
        <v>469</v>
      </c>
      <c r="E15" s="16"/>
      <c r="F15" s="13" t="s">
        <v>1069</v>
      </c>
      <c r="G15" s="30" t="s">
        <v>181</v>
      </c>
      <c r="H15" s="70"/>
    </row>
    <row r="16" spans="1:23" ht="13" x14ac:dyDescent="0.15">
      <c r="A16" s="15" t="s">
        <v>3587</v>
      </c>
      <c r="B16" s="13" t="s">
        <v>9234</v>
      </c>
      <c r="C16" s="16"/>
      <c r="D16" s="16" t="s">
        <v>469</v>
      </c>
      <c r="E16" s="16"/>
      <c r="F16" s="13" t="s">
        <v>1069</v>
      </c>
      <c r="G16" s="30" t="s">
        <v>181</v>
      </c>
      <c r="H16" s="70"/>
    </row>
    <row r="17" spans="1:8" ht="13" x14ac:dyDescent="0.15">
      <c r="A17" s="15" t="s">
        <v>4633</v>
      </c>
      <c r="B17" s="13" t="s">
        <v>9234</v>
      </c>
      <c r="C17" s="16"/>
      <c r="D17" s="16" t="s">
        <v>469</v>
      </c>
      <c r="E17" s="16"/>
      <c r="F17" s="13" t="s">
        <v>721</v>
      </c>
      <c r="G17" s="30" t="s">
        <v>177</v>
      </c>
      <c r="H17" s="70"/>
    </row>
    <row r="18" spans="1:8" ht="13" x14ac:dyDescent="0.15">
      <c r="A18" s="15" t="s">
        <v>4171</v>
      </c>
      <c r="B18" s="13" t="s">
        <v>9234</v>
      </c>
      <c r="C18" s="16"/>
      <c r="D18" s="16" t="s">
        <v>469</v>
      </c>
      <c r="E18" s="16"/>
      <c r="F18" s="13" t="s">
        <v>721</v>
      </c>
      <c r="G18" s="30" t="s">
        <v>177</v>
      </c>
      <c r="H18" s="70"/>
    </row>
    <row r="19" spans="1:8" ht="13" x14ac:dyDescent="0.15">
      <c r="A19" s="15" t="s">
        <v>4126</v>
      </c>
      <c r="B19" s="13" t="s">
        <v>9234</v>
      </c>
      <c r="C19" s="16"/>
      <c r="D19" s="16" t="s">
        <v>469</v>
      </c>
      <c r="E19" s="16"/>
      <c r="F19" s="13" t="s">
        <v>1542</v>
      </c>
      <c r="G19" s="30" t="s">
        <v>177</v>
      </c>
      <c r="H19" s="70"/>
    </row>
    <row r="20" spans="1:8" ht="13" x14ac:dyDescent="0.15">
      <c r="A20" s="15" t="s">
        <v>2409</v>
      </c>
      <c r="B20" s="13" t="s">
        <v>9234</v>
      </c>
      <c r="C20" s="16"/>
      <c r="D20" s="16" t="s">
        <v>469</v>
      </c>
      <c r="E20" s="16"/>
      <c r="F20" s="13" t="s">
        <v>1542</v>
      </c>
      <c r="G20" s="30" t="s">
        <v>177</v>
      </c>
      <c r="H20" s="70"/>
    </row>
    <row r="21" spans="1:8" ht="13" x14ac:dyDescent="0.15">
      <c r="A21" s="15" t="s">
        <v>1264</v>
      </c>
      <c r="B21" s="13" t="s">
        <v>9234</v>
      </c>
      <c r="C21" s="16"/>
      <c r="D21" s="16" t="s">
        <v>469</v>
      </c>
      <c r="E21" s="16"/>
      <c r="F21" s="13" t="s">
        <v>1542</v>
      </c>
      <c r="G21" s="30" t="s">
        <v>177</v>
      </c>
      <c r="H21" s="70"/>
    </row>
    <row r="22" spans="1:8" ht="13" x14ac:dyDescent="0.15">
      <c r="A22" s="15" t="s">
        <v>2427</v>
      </c>
      <c r="B22" s="13" t="s">
        <v>9234</v>
      </c>
      <c r="C22" s="16"/>
      <c r="D22" s="16" t="s">
        <v>469</v>
      </c>
      <c r="E22" s="16"/>
      <c r="F22" s="13" t="s">
        <v>1542</v>
      </c>
      <c r="G22" s="30" t="s">
        <v>177</v>
      </c>
      <c r="H22" s="70"/>
    </row>
    <row r="23" spans="1:8" ht="13" x14ac:dyDescent="0.15">
      <c r="A23" s="15" t="s">
        <v>4013</v>
      </c>
      <c r="B23" s="13" t="s">
        <v>9234</v>
      </c>
      <c r="C23" s="16"/>
      <c r="D23" s="16" t="s">
        <v>469</v>
      </c>
      <c r="E23" s="16"/>
      <c r="F23" s="13" t="s">
        <v>1542</v>
      </c>
      <c r="G23" s="30" t="s">
        <v>177</v>
      </c>
      <c r="H23" s="70"/>
    </row>
    <row r="24" spans="1:8" ht="13" x14ac:dyDescent="0.15">
      <c r="A24" s="15" t="s">
        <v>923</v>
      </c>
      <c r="B24" s="13" t="s">
        <v>9234</v>
      </c>
      <c r="C24" s="16"/>
      <c r="D24" s="16" t="s">
        <v>469</v>
      </c>
      <c r="E24" s="16"/>
      <c r="F24" s="13" t="s">
        <v>1542</v>
      </c>
      <c r="G24" s="30" t="s">
        <v>173</v>
      </c>
      <c r="H24" s="70"/>
    </row>
    <row r="25" spans="1:8" ht="13" x14ac:dyDescent="0.15">
      <c r="A25" s="15" t="s">
        <v>4345</v>
      </c>
      <c r="B25" s="13" t="s">
        <v>9234</v>
      </c>
      <c r="C25" s="16"/>
      <c r="D25" s="16" t="s">
        <v>469</v>
      </c>
      <c r="E25" s="16"/>
      <c r="F25" s="13" t="s">
        <v>1542</v>
      </c>
      <c r="G25" s="30" t="s">
        <v>177</v>
      </c>
      <c r="H25" s="70"/>
    </row>
    <row r="26" spans="1:8" ht="13.25" customHeight="1" x14ac:dyDescent="0.15">
      <c r="A26" s="15" t="s">
        <v>2599</v>
      </c>
      <c r="B26" s="13" t="s">
        <v>9234</v>
      </c>
      <c r="C26" s="16"/>
      <c r="D26" s="16" t="s">
        <v>469</v>
      </c>
      <c r="E26" s="16"/>
      <c r="F26" s="13" t="s">
        <v>1542</v>
      </c>
      <c r="G26" s="30" t="s">
        <v>173</v>
      </c>
      <c r="H26" s="70"/>
    </row>
    <row r="27" spans="1:8" ht="13.25" customHeight="1" x14ac:dyDescent="0.15">
      <c r="A27" s="15" t="s">
        <v>4395</v>
      </c>
      <c r="B27" s="13" t="s">
        <v>9234</v>
      </c>
      <c r="C27" s="16"/>
      <c r="D27" s="16" t="s">
        <v>469</v>
      </c>
      <c r="E27" s="16"/>
      <c r="F27" s="13" t="s">
        <v>906</v>
      </c>
      <c r="G27" s="30" t="s">
        <v>185</v>
      </c>
      <c r="H27" s="70"/>
    </row>
    <row r="28" spans="1:8" ht="13.25" customHeight="1" x14ac:dyDescent="0.15">
      <c r="A28" s="15" t="s">
        <v>502</v>
      </c>
      <c r="B28" s="13" t="s">
        <v>9234</v>
      </c>
      <c r="C28" s="16"/>
      <c r="D28" s="16" t="s">
        <v>496</v>
      </c>
      <c r="E28" s="16"/>
      <c r="F28" s="16" t="s">
        <v>496</v>
      </c>
      <c r="G28" s="30"/>
      <c r="H28" s="70"/>
    </row>
    <row r="29" spans="1:8" ht="13.25" customHeight="1" x14ac:dyDescent="0.15">
      <c r="A29" s="15" t="s">
        <v>4649</v>
      </c>
      <c r="B29" s="13" t="s">
        <v>9234</v>
      </c>
      <c r="C29" s="16"/>
      <c r="D29" s="16" t="s">
        <v>496</v>
      </c>
      <c r="E29" s="16"/>
      <c r="F29" s="13" t="s">
        <v>497</v>
      </c>
      <c r="G29" s="30" t="s">
        <v>177</v>
      </c>
      <c r="H29" s="70"/>
    </row>
  </sheetData>
  <mergeCells count="1">
    <mergeCell ref="O1:W1"/>
  </mergeCells>
  <conditionalFormatting sqref="H2:H29">
    <cfRule type="cellIs" dxfId="40" priority="1" stopIfTrue="1" operator="equal">
      <formula>"-"</formula>
    </cfRule>
    <cfRule type="cellIs" dxfId="39" priority="2" stopIfTrue="1" operator="equal">
      <formula>"x"</formula>
    </cfRule>
  </conditionalFormatting>
  <hyperlinks>
    <hyperlink ref="L1" location="'Expansion set Check List'!A1" display="Home" xr:uid="{13D725F0-17EA-4AEA-9F32-CAEA5EDB80D5}"/>
  </hyperlinks>
  <pageMargins left="0.7" right="0.7" top="0.75" bottom="0.75" header="0.3" footer="0.3"/>
  <pageSetup orientation="portrait" r:id="rId1"/>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E4BB4-C709-4103-AC4A-D2D4D27B6597}">
  <sheetPr codeName="Sheet278">
    <tabColor rgb="FF3399FF"/>
  </sheetPr>
  <dimension ref="A1:W26"/>
  <sheetViews>
    <sheetView workbookViewId="0">
      <pane ySplit="1" topLeftCell="A2" activePane="bottomLeft" state="frozen"/>
      <selection pane="bottomLeft"/>
    </sheetView>
  </sheetViews>
  <sheetFormatPr baseColWidth="10" defaultColWidth="0" defaultRowHeight="13.25" customHeight="1" x14ac:dyDescent="0.15"/>
  <cols>
    <col min="1" max="1" width="23.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4387</v>
      </c>
      <c r="B2" s="13" t="s">
        <v>9234</v>
      </c>
      <c r="C2" s="13"/>
      <c r="D2" s="13" t="s">
        <v>392</v>
      </c>
      <c r="E2" s="13">
        <v>280</v>
      </c>
      <c r="F2" s="13" t="s">
        <v>4143</v>
      </c>
      <c r="G2" s="30" t="s">
        <v>197</v>
      </c>
      <c r="H2" s="70"/>
      <c r="M2" s="33">
        <f>SUM(COUNTA(H2:H1000))</f>
        <v>0</v>
      </c>
      <c r="O2" s="102"/>
      <c r="P2" s="102"/>
      <c r="Q2" s="102"/>
      <c r="R2" s="102"/>
      <c r="S2" s="102"/>
      <c r="T2" s="102"/>
      <c r="U2" s="102"/>
      <c r="V2" s="102"/>
      <c r="W2" s="102"/>
    </row>
    <row r="3" spans="1:23" ht="13" x14ac:dyDescent="0.15">
      <c r="A3" s="12" t="s">
        <v>4386</v>
      </c>
      <c r="B3" s="13" t="s">
        <v>9234</v>
      </c>
      <c r="C3" s="16"/>
      <c r="D3" s="13" t="s">
        <v>392</v>
      </c>
      <c r="E3" s="16">
        <v>220</v>
      </c>
      <c r="F3" s="13" t="s">
        <v>393</v>
      </c>
      <c r="G3" s="30" t="s">
        <v>197</v>
      </c>
      <c r="H3" s="70"/>
    </row>
    <row r="4" spans="1:23" ht="13" x14ac:dyDescent="0.15">
      <c r="A4" s="15" t="s">
        <v>2378</v>
      </c>
      <c r="B4" s="13" t="s">
        <v>9234</v>
      </c>
      <c r="C4" s="16"/>
      <c r="D4" s="13" t="s">
        <v>392</v>
      </c>
      <c r="E4" s="16">
        <v>150</v>
      </c>
      <c r="F4" s="13" t="s">
        <v>386</v>
      </c>
      <c r="G4" s="30" t="s">
        <v>185</v>
      </c>
      <c r="H4" s="70"/>
    </row>
    <row r="5" spans="1:23" ht="13" x14ac:dyDescent="0.15">
      <c r="A5" s="15" t="s">
        <v>4149</v>
      </c>
      <c r="B5" s="13" t="s">
        <v>9234</v>
      </c>
      <c r="C5" s="16"/>
      <c r="D5" s="13" t="s">
        <v>389</v>
      </c>
      <c r="E5" s="16">
        <v>170</v>
      </c>
      <c r="F5" s="13" t="s">
        <v>393</v>
      </c>
      <c r="G5" s="30" t="s">
        <v>197</v>
      </c>
      <c r="H5" s="70"/>
    </row>
    <row r="6" spans="1:23" ht="13" x14ac:dyDescent="0.15">
      <c r="A6" s="15" t="s">
        <v>513</v>
      </c>
      <c r="B6" s="13" t="s">
        <v>9234</v>
      </c>
      <c r="C6" s="16"/>
      <c r="D6" s="13" t="s">
        <v>392</v>
      </c>
      <c r="E6" s="16">
        <v>150</v>
      </c>
      <c r="F6" s="13" t="s">
        <v>393</v>
      </c>
      <c r="G6" s="30" t="s">
        <v>185</v>
      </c>
      <c r="H6" s="70"/>
    </row>
    <row r="7" spans="1:23" ht="13" x14ac:dyDescent="0.15">
      <c r="A7" s="15" t="s">
        <v>3774</v>
      </c>
      <c r="B7" s="13" t="s">
        <v>9234</v>
      </c>
      <c r="C7" s="16"/>
      <c r="D7" s="13" t="s">
        <v>858</v>
      </c>
      <c r="E7" s="16">
        <v>210</v>
      </c>
      <c r="F7" s="13" t="s">
        <v>393</v>
      </c>
      <c r="G7" s="30" t="s">
        <v>197</v>
      </c>
      <c r="H7" s="70"/>
    </row>
    <row r="8" spans="1:23" ht="13" x14ac:dyDescent="0.15">
      <c r="A8" s="15" t="s">
        <v>4303</v>
      </c>
      <c r="B8" s="13" t="s">
        <v>9234</v>
      </c>
      <c r="C8" s="16"/>
      <c r="D8" s="13" t="s">
        <v>392</v>
      </c>
      <c r="E8" s="16">
        <v>230</v>
      </c>
      <c r="F8" s="13" t="s">
        <v>393</v>
      </c>
      <c r="G8" s="30" t="s">
        <v>197</v>
      </c>
      <c r="H8" s="70"/>
    </row>
    <row r="9" spans="1:23" ht="13" x14ac:dyDescent="0.15">
      <c r="A9" s="15" t="s">
        <v>4367</v>
      </c>
      <c r="B9" s="13" t="s">
        <v>9234</v>
      </c>
      <c r="C9" s="16"/>
      <c r="D9" s="16" t="s">
        <v>407</v>
      </c>
      <c r="E9" s="16">
        <v>140</v>
      </c>
      <c r="F9" s="13" t="s">
        <v>393</v>
      </c>
      <c r="G9" s="30" t="s">
        <v>233</v>
      </c>
      <c r="H9" s="70"/>
    </row>
    <row r="10" spans="1:23" ht="13" x14ac:dyDescent="0.15">
      <c r="A10" s="15" t="s">
        <v>4265</v>
      </c>
      <c r="B10" s="13" t="s">
        <v>9234</v>
      </c>
      <c r="C10" s="16"/>
      <c r="D10" s="16" t="s">
        <v>392</v>
      </c>
      <c r="E10" s="16">
        <v>220</v>
      </c>
      <c r="F10" s="13" t="s">
        <v>393</v>
      </c>
      <c r="G10" s="30" t="s">
        <v>197</v>
      </c>
      <c r="H10" s="70"/>
    </row>
    <row r="11" spans="1:23" ht="13" x14ac:dyDescent="0.15">
      <c r="A11" s="15" t="s">
        <v>2537</v>
      </c>
      <c r="B11" s="13" t="s">
        <v>9234</v>
      </c>
      <c r="C11" s="16"/>
      <c r="D11" s="13" t="s">
        <v>385</v>
      </c>
      <c r="E11" s="16">
        <v>60</v>
      </c>
      <c r="F11" s="13" t="s">
        <v>393</v>
      </c>
      <c r="G11" s="30" t="s">
        <v>173</v>
      </c>
      <c r="H11" s="70"/>
    </row>
    <row r="12" spans="1:23" ht="13" x14ac:dyDescent="0.15">
      <c r="A12" s="15" t="s">
        <v>3809</v>
      </c>
      <c r="B12" s="13" t="s">
        <v>9234</v>
      </c>
      <c r="C12" s="16"/>
      <c r="D12" s="13" t="s">
        <v>469</v>
      </c>
      <c r="E12" s="16"/>
      <c r="F12" s="13" t="s">
        <v>1069</v>
      </c>
      <c r="G12" s="30" t="s">
        <v>181</v>
      </c>
      <c r="H12" s="70"/>
    </row>
    <row r="13" spans="1:23" ht="13" x14ac:dyDescent="0.15">
      <c r="A13" s="15" t="s">
        <v>4644</v>
      </c>
      <c r="B13" s="13" t="s">
        <v>9234</v>
      </c>
      <c r="C13" s="16"/>
      <c r="D13" s="13" t="s">
        <v>469</v>
      </c>
      <c r="E13" s="16"/>
      <c r="F13" s="13" t="s">
        <v>1069</v>
      </c>
      <c r="G13" s="30" t="s">
        <v>177</v>
      </c>
      <c r="H13" s="70"/>
    </row>
    <row r="14" spans="1:23" ht="13" x14ac:dyDescent="0.15">
      <c r="A14" s="15" t="s">
        <v>3587</v>
      </c>
      <c r="B14" s="13" t="s">
        <v>9234</v>
      </c>
      <c r="C14" s="16"/>
      <c r="D14" s="13" t="s">
        <v>469</v>
      </c>
      <c r="E14" s="16"/>
      <c r="F14" s="13" t="s">
        <v>1069</v>
      </c>
      <c r="G14" s="30" t="s">
        <v>181</v>
      </c>
      <c r="H14" s="70"/>
    </row>
    <row r="15" spans="1:23" ht="13" x14ac:dyDescent="0.15">
      <c r="A15" s="15" t="s">
        <v>4408</v>
      </c>
      <c r="B15" s="13" t="s">
        <v>9234</v>
      </c>
      <c r="C15" s="16"/>
      <c r="D15" s="13" t="s">
        <v>469</v>
      </c>
      <c r="E15" s="16"/>
      <c r="F15" s="13" t="s">
        <v>1069</v>
      </c>
      <c r="G15" s="30" t="s">
        <v>112</v>
      </c>
      <c r="H15" s="70"/>
    </row>
    <row r="16" spans="1:23" ht="13" x14ac:dyDescent="0.15">
      <c r="A16" s="15" t="s">
        <v>4171</v>
      </c>
      <c r="B16" s="13" t="s">
        <v>9234</v>
      </c>
      <c r="C16" s="16"/>
      <c r="D16" s="13" t="s">
        <v>469</v>
      </c>
      <c r="E16" s="16"/>
      <c r="F16" s="16" t="s">
        <v>721</v>
      </c>
      <c r="G16" s="30" t="s">
        <v>177</v>
      </c>
      <c r="H16" s="70"/>
    </row>
    <row r="17" spans="1:8" ht="13" x14ac:dyDescent="0.15">
      <c r="A17" s="15" t="s">
        <v>4020</v>
      </c>
      <c r="B17" s="13" t="s">
        <v>9234</v>
      </c>
      <c r="C17" s="16"/>
      <c r="D17" s="13" t="s">
        <v>469</v>
      </c>
      <c r="E17" s="16"/>
      <c r="F17" s="16" t="s">
        <v>721</v>
      </c>
      <c r="G17" s="30" t="s">
        <v>177</v>
      </c>
      <c r="H17" s="70"/>
    </row>
    <row r="18" spans="1:8" ht="13" x14ac:dyDescent="0.15">
      <c r="A18" s="15" t="s">
        <v>4392</v>
      </c>
      <c r="B18" s="13" t="s">
        <v>9234</v>
      </c>
      <c r="C18" s="16"/>
      <c r="D18" s="13" t="s">
        <v>469</v>
      </c>
      <c r="E18" s="16"/>
      <c r="F18" s="16" t="s">
        <v>1542</v>
      </c>
      <c r="G18" s="30" t="s">
        <v>177</v>
      </c>
      <c r="H18" s="70"/>
    </row>
    <row r="19" spans="1:8" ht="13" x14ac:dyDescent="0.15">
      <c r="A19" s="15" t="s">
        <v>2427</v>
      </c>
      <c r="B19" s="13" t="s">
        <v>9234</v>
      </c>
      <c r="C19" s="16"/>
      <c r="D19" s="13" t="s">
        <v>469</v>
      </c>
      <c r="E19" s="16"/>
      <c r="F19" s="16" t="s">
        <v>1542</v>
      </c>
      <c r="G19" s="30" t="s">
        <v>177</v>
      </c>
      <c r="H19" s="70"/>
    </row>
    <row r="20" spans="1:8" ht="13" x14ac:dyDescent="0.15">
      <c r="A20" s="15" t="s">
        <v>2967</v>
      </c>
      <c r="B20" s="13" t="s">
        <v>9234</v>
      </c>
      <c r="C20" s="16"/>
      <c r="D20" s="13" t="s">
        <v>469</v>
      </c>
      <c r="E20" s="16"/>
      <c r="F20" s="16" t="s">
        <v>1542</v>
      </c>
      <c r="G20" s="30" t="s">
        <v>177</v>
      </c>
      <c r="H20" s="70"/>
    </row>
    <row r="21" spans="1:8" ht="13" x14ac:dyDescent="0.15">
      <c r="A21" s="15" t="s">
        <v>4169</v>
      </c>
      <c r="B21" s="13" t="s">
        <v>9234</v>
      </c>
      <c r="C21" s="16"/>
      <c r="D21" s="13" t="s">
        <v>469</v>
      </c>
      <c r="E21" s="16"/>
      <c r="F21" s="16" t="s">
        <v>906</v>
      </c>
      <c r="G21" s="30" t="s">
        <v>177</v>
      </c>
      <c r="H21" s="70"/>
    </row>
    <row r="22" spans="1:8" ht="13" x14ac:dyDescent="0.15">
      <c r="A22" s="15" t="s">
        <v>4181</v>
      </c>
      <c r="B22" s="13" t="s">
        <v>9234</v>
      </c>
      <c r="C22" s="16"/>
      <c r="D22" s="16" t="s">
        <v>496</v>
      </c>
      <c r="E22" s="16"/>
      <c r="F22" s="13" t="s">
        <v>497</v>
      </c>
      <c r="G22" s="30" t="s">
        <v>177</v>
      </c>
      <c r="H22" s="70"/>
    </row>
    <row r="23" spans="1:8" ht="13" x14ac:dyDescent="0.15">
      <c r="A23" s="15" t="s">
        <v>4647</v>
      </c>
      <c r="B23" s="13" t="s">
        <v>9234</v>
      </c>
      <c r="C23" s="16"/>
      <c r="D23" s="16" t="s">
        <v>496</v>
      </c>
      <c r="E23" s="16"/>
      <c r="F23" s="13" t="s">
        <v>497</v>
      </c>
      <c r="G23" s="30" t="s">
        <v>177</v>
      </c>
      <c r="H23" s="70"/>
    </row>
    <row r="24" spans="1:8" ht="13" x14ac:dyDescent="0.15">
      <c r="A24" s="15" t="s">
        <v>4354</v>
      </c>
      <c r="B24" s="13" t="s">
        <v>9234</v>
      </c>
      <c r="C24" s="16"/>
      <c r="D24" s="16" t="s">
        <v>496</v>
      </c>
      <c r="E24" s="16"/>
      <c r="F24" s="13" t="s">
        <v>497</v>
      </c>
      <c r="G24" s="30" t="s">
        <v>177</v>
      </c>
      <c r="H24" s="70"/>
    </row>
    <row r="25" spans="1:8" ht="13" x14ac:dyDescent="0.15">
      <c r="A25" s="15" t="s">
        <v>4650</v>
      </c>
      <c r="B25" s="13" t="s">
        <v>9234</v>
      </c>
      <c r="C25" s="16"/>
      <c r="D25" s="16" t="s">
        <v>496</v>
      </c>
      <c r="E25" s="16"/>
      <c r="F25" s="13" t="s">
        <v>497</v>
      </c>
      <c r="G25" s="30" t="s">
        <v>177</v>
      </c>
      <c r="H25" s="70"/>
    </row>
    <row r="26" spans="1:8" ht="13.25" customHeight="1" x14ac:dyDescent="0.15">
      <c r="A26" s="15" t="s">
        <v>4406</v>
      </c>
      <c r="B26" s="13" t="s">
        <v>9234</v>
      </c>
      <c r="C26" s="16"/>
      <c r="D26" s="16" t="s">
        <v>496</v>
      </c>
      <c r="E26" s="16"/>
      <c r="F26" s="13" t="s">
        <v>497</v>
      </c>
      <c r="G26" s="30" t="s">
        <v>177</v>
      </c>
      <c r="H26" s="70"/>
    </row>
  </sheetData>
  <mergeCells count="1">
    <mergeCell ref="O1:W1"/>
  </mergeCells>
  <conditionalFormatting sqref="H2:H26">
    <cfRule type="cellIs" dxfId="38" priority="1" stopIfTrue="1" operator="equal">
      <formula>"-"</formula>
    </cfRule>
    <cfRule type="cellIs" dxfId="37" priority="2" stopIfTrue="1" operator="equal">
      <formula>"x"</formula>
    </cfRule>
  </conditionalFormatting>
  <hyperlinks>
    <hyperlink ref="L1" location="'Expansion set Check List'!A1" display="Home" xr:uid="{EF5E1026-F973-4045-A008-77DDA6D0C3A3}"/>
  </hyperlinks>
  <pageMargins left="0.7" right="0.7" top="0.75" bottom="0.75" header="0.3" footer="0.3"/>
  <pageSetup orientation="portrait" r:id="rId1"/>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6681E-FAF1-4C04-BD15-56CEAADCFB97}">
  <sheetPr codeName="Sheet279">
    <tabColor rgb="FF3399FF"/>
  </sheetPr>
  <dimension ref="A1:W27"/>
  <sheetViews>
    <sheetView workbookViewId="0">
      <pane ySplit="1" topLeftCell="A2" activePane="bottomLeft" state="frozen"/>
      <selection pane="bottomLeft"/>
    </sheetView>
  </sheetViews>
  <sheetFormatPr baseColWidth="10" defaultColWidth="0" defaultRowHeight="13.25" customHeight="1" x14ac:dyDescent="0.15"/>
  <cols>
    <col min="1" max="1" width="23.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3004</v>
      </c>
      <c r="B2" s="13" t="s">
        <v>9234</v>
      </c>
      <c r="C2" s="13"/>
      <c r="D2" s="13" t="s">
        <v>385</v>
      </c>
      <c r="E2" s="13">
        <v>70</v>
      </c>
      <c r="F2" s="13" t="s">
        <v>393</v>
      </c>
      <c r="G2" s="30" t="s">
        <v>181</v>
      </c>
      <c r="H2" s="70"/>
      <c r="M2" s="33">
        <f>SUM(COUNTA(H2:H1000))</f>
        <v>0</v>
      </c>
      <c r="O2" s="102"/>
      <c r="P2" s="102"/>
      <c r="Q2" s="102"/>
      <c r="R2" s="102"/>
      <c r="S2" s="102"/>
      <c r="T2" s="102"/>
      <c r="U2" s="102"/>
      <c r="V2" s="102"/>
      <c r="W2" s="102"/>
    </row>
    <row r="3" spans="1:23" ht="13" x14ac:dyDescent="0.15">
      <c r="A3" s="12" t="s">
        <v>1242</v>
      </c>
      <c r="B3" s="13" t="s">
        <v>9234</v>
      </c>
      <c r="C3" s="16"/>
      <c r="D3" s="13" t="s">
        <v>385</v>
      </c>
      <c r="E3" s="16">
        <v>80</v>
      </c>
      <c r="F3" s="13" t="s">
        <v>393</v>
      </c>
      <c r="G3" s="30" t="s">
        <v>185</v>
      </c>
      <c r="H3" s="70"/>
    </row>
    <row r="4" spans="1:23" ht="13" x14ac:dyDescent="0.15">
      <c r="A4" s="15" t="s">
        <v>1498</v>
      </c>
      <c r="B4" s="13" t="s">
        <v>9234</v>
      </c>
      <c r="C4" s="16"/>
      <c r="D4" s="16" t="s">
        <v>389</v>
      </c>
      <c r="E4" s="16">
        <v>130</v>
      </c>
      <c r="F4" s="13" t="s">
        <v>393</v>
      </c>
      <c r="G4" s="30" t="s">
        <v>185</v>
      </c>
      <c r="H4" s="70"/>
    </row>
    <row r="5" spans="1:23" ht="13" x14ac:dyDescent="0.15">
      <c r="A5" s="15" t="s">
        <v>4099</v>
      </c>
      <c r="B5" s="13" t="s">
        <v>9234</v>
      </c>
      <c r="C5" s="16"/>
      <c r="D5" s="13" t="s">
        <v>149</v>
      </c>
      <c r="E5" s="16">
        <v>230</v>
      </c>
      <c r="F5" s="13" t="s">
        <v>393</v>
      </c>
      <c r="G5" s="30" t="s">
        <v>197</v>
      </c>
      <c r="H5" s="70"/>
    </row>
    <row r="6" spans="1:23" ht="13" x14ac:dyDescent="0.15">
      <c r="A6" s="15" t="s">
        <v>3526</v>
      </c>
      <c r="B6" s="13" t="s">
        <v>9234</v>
      </c>
      <c r="C6" s="16"/>
      <c r="D6" s="16" t="s">
        <v>389</v>
      </c>
      <c r="E6" s="16">
        <v>110</v>
      </c>
      <c r="F6" s="13" t="s">
        <v>393</v>
      </c>
      <c r="G6" s="30" t="s">
        <v>181</v>
      </c>
      <c r="H6" s="70"/>
    </row>
    <row r="7" spans="1:23" ht="13" x14ac:dyDescent="0.15">
      <c r="A7" s="15" t="s">
        <v>4231</v>
      </c>
      <c r="B7" s="13" t="s">
        <v>9234</v>
      </c>
      <c r="C7" s="16"/>
      <c r="D7" s="16" t="s">
        <v>389</v>
      </c>
      <c r="E7" s="16">
        <v>130</v>
      </c>
      <c r="F7" s="13" t="s">
        <v>393</v>
      </c>
      <c r="G7" s="30" t="s">
        <v>233</v>
      </c>
      <c r="H7" s="70"/>
    </row>
    <row r="8" spans="1:23" ht="13" x14ac:dyDescent="0.15">
      <c r="A8" s="15" t="s">
        <v>4151</v>
      </c>
      <c r="B8" s="13" t="s">
        <v>9234</v>
      </c>
      <c r="C8" s="16"/>
      <c r="D8" s="13" t="s">
        <v>404</v>
      </c>
      <c r="E8" s="16">
        <v>200</v>
      </c>
      <c r="F8" s="13" t="s">
        <v>393</v>
      </c>
      <c r="G8" s="30" t="s">
        <v>197</v>
      </c>
      <c r="H8" s="70"/>
    </row>
    <row r="9" spans="1:23" ht="13" x14ac:dyDescent="0.15">
      <c r="A9" s="15" t="s">
        <v>1800</v>
      </c>
      <c r="B9" s="13" t="s">
        <v>9234</v>
      </c>
      <c r="C9" s="16"/>
      <c r="D9" s="16" t="s">
        <v>389</v>
      </c>
      <c r="E9" s="16">
        <v>70</v>
      </c>
      <c r="F9" s="13" t="s">
        <v>393</v>
      </c>
      <c r="G9" s="30" t="s">
        <v>181</v>
      </c>
      <c r="H9" s="70"/>
    </row>
    <row r="10" spans="1:23" ht="13" x14ac:dyDescent="0.15">
      <c r="A10" s="15" t="s">
        <v>4339</v>
      </c>
      <c r="B10" s="13" t="s">
        <v>9234</v>
      </c>
      <c r="C10" s="16"/>
      <c r="D10" s="16" t="s">
        <v>469</v>
      </c>
      <c r="E10" s="16"/>
      <c r="F10" s="13" t="s">
        <v>1069</v>
      </c>
      <c r="G10" s="30" t="s">
        <v>177</v>
      </c>
      <c r="H10" s="70"/>
    </row>
    <row r="11" spans="1:23" ht="13" x14ac:dyDescent="0.15">
      <c r="A11" s="15" t="s">
        <v>4017</v>
      </c>
      <c r="B11" s="13" t="s">
        <v>9234</v>
      </c>
      <c r="C11" s="16"/>
      <c r="D11" s="16" t="s">
        <v>469</v>
      </c>
      <c r="E11" s="16"/>
      <c r="F11" s="13" t="s">
        <v>1069</v>
      </c>
      <c r="G11" s="30" t="s">
        <v>177</v>
      </c>
      <c r="H11" s="70"/>
    </row>
    <row r="12" spans="1:23" ht="13" x14ac:dyDescent="0.15">
      <c r="A12" s="15" t="s">
        <v>4308</v>
      </c>
      <c r="B12" s="13" t="s">
        <v>9234</v>
      </c>
      <c r="C12" s="16"/>
      <c r="D12" s="16" t="s">
        <v>469</v>
      </c>
      <c r="E12" s="16"/>
      <c r="F12" s="13" t="s">
        <v>721</v>
      </c>
      <c r="G12" s="30" t="s">
        <v>177</v>
      </c>
      <c r="H12" s="70"/>
    </row>
    <row r="13" spans="1:23" ht="13" x14ac:dyDescent="0.15">
      <c r="A13" s="15" t="s">
        <v>4126</v>
      </c>
      <c r="B13" s="13" t="s">
        <v>9234</v>
      </c>
      <c r="C13" s="16"/>
      <c r="D13" s="16" t="s">
        <v>469</v>
      </c>
      <c r="E13" s="16"/>
      <c r="F13" s="13" t="s">
        <v>1542</v>
      </c>
      <c r="G13" s="30" t="s">
        <v>177</v>
      </c>
      <c r="H13" s="70"/>
    </row>
    <row r="14" spans="1:23" ht="13" x14ac:dyDescent="0.15">
      <c r="A14" s="15" t="s">
        <v>2462</v>
      </c>
      <c r="B14" s="13" t="s">
        <v>9234</v>
      </c>
      <c r="C14" s="16"/>
      <c r="D14" s="16" t="s">
        <v>469</v>
      </c>
      <c r="E14" s="16"/>
      <c r="F14" s="13" t="s">
        <v>1542</v>
      </c>
      <c r="G14" s="30" t="s">
        <v>177</v>
      </c>
      <c r="H14" s="70"/>
    </row>
    <row r="15" spans="1:23" ht="13" x14ac:dyDescent="0.15">
      <c r="A15" s="15" t="s">
        <v>4346</v>
      </c>
      <c r="B15" s="13" t="s">
        <v>9234</v>
      </c>
      <c r="C15" s="16"/>
      <c r="D15" s="16" t="s">
        <v>469</v>
      </c>
      <c r="E15" s="16"/>
      <c r="F15" s="13" t="s">
        <v>1542</v>
      </c>
      <c r="G15" s="30" t="s">
        <v>177</v>
      </c>
      <c r="H15" s="70"/>
    </row>
    <row r="16" spans="1:23" ht="13" x14ac:dyDescent="0.15">
      <c r="A16" s="15" t="s">
        <v>4283</v>
      </c>
      <c r="B16" s="13" t="s">
        <v>9234</v>
      </c>
      <c r="C16" s="16"/>
      <c r="D16" s="16" t="s">
        <v>469</v>
      </c>
      <c r="E16" s="16"/>
      <c r="F16" s="13" t="s">
        <v>1542</v>
      </c>
      <c r="G16" s="30" t="s">
        <v>177</v>
      </c>
      <c r="H16" s="70"/>
    </row>
    <row r="17" spans="1:8" ht="13" x14ac:dyDescent="0.15">
      <c r="A17" s="15" t="s">
        <v>2967</v>
      </c>
      <c r="B17" s="13" t="s">
        <v>9234</v>
      </c>
      <c r="C17" s="16"/>
      <c r="D17" s="16" t="s">
        <v>469</v>
      </c>
      <c r="E17" s="16"/>
      <c r="F17" s="13" t="s">
        <v>1542</v>
      </c>
      <c r="G17" s="30" t="s">
        <v>177</v>
      </c>
      <c r="H17" s="70"/>
    </row>
    <row r="18" spans="1:8" ht="13" x14ac:dyDescent="0.15">
      <c r="A18" s="15" t="s">
        <v>2741</v>
      </c>
      <c r="B18" s="13" t="s">
        <v>9234</v>
      </c>
      <c r="C18" s="16"/>
      <c r="D18" s="16" t="s">
        <v>469</v>
      </c>
      <c r="E18" s="16"/>
      <c r="F18" s="13" t="s">
        <v>1542</v>
      </c>
      <c r="G18" s="30" t="s">
        <v>177</v>
      </c>
      <c r="H18" s="70"/>
    </row>
    <row r="19" spans="1:8" ht="13" x14ac:dyDescent="0.15">
      <c r="A19" s="15" t="s">
        <v>4345</v>
      </c>
      <c r="B19" s="13" t="s">
        <v>9234</v>
      </c>
      <c r="C19" s="16"/>
      <c r="D19" s="16" t="s">
        <v>469</v>
      </c>
      <c r="E19" s="16"/>
      <c r="F19" s="13" t="s">
        <v>1542</v>
      </c>
      <c r="G19" s="30" t="s">
        <v>177</v>
      </c>
      <c r="H19" s="70"/>
    </row>
    <row r="20" spans="1:8" ht="13" x14ac:dyDescent="0.15">
      <c r="A20" s="15" t="s">
        <v>923</v>
      </c>
      <c r="B20" s="13" t="s">
        <v>9234</v>
      </c>
      <c r="C20" s="16"/>
      <c r="D20" s="16" t="s">
        <v>469</v>
      </c>
      <c r="E20" s="16"/>
      <c r="F20" s="13" t="s">
        <v>1542</v>
      </c>
      <c r="G20" s="30" t="s">
        <v>177</v>
      </c>
      <c r="H20" s="70"/>
    </row>
    <row r="21" spans="1:8" ht="13" x14ac:dyDescent="0.15">
      <c r="A21" s="15" t="s">
        <v>4009</v>
      </c>
      <c r="B21" s="13" t="s">
        <v>9234</v>
      </c>
      <c r="C21" s="16"/>
      <c r="D21" s="16" t="s">
        <v>469</v>
      </c>
      <c r="E21" s="16"/>
      <c r="F21" s="13" t="s">
        <v>1542</v>
      </c>
      <c r="G21" s="30" t="s">
        <v>177</v>
      </c>
      <c r="H21" s="70"/>
    </row>
    <row r="22" spans="1:8" ht="13" x14ac:dyDescent="0.15">
      <c r="A22" s="15" t="s">
        <v>4275</v>
      </c>
      <c r="B22" s="13" t="s">
        <v>9234</v>
      </c>
      <c r="C22" s="16"/>
      <c r="D22" s="16" t="s">
        <v>469</v>
      </c>
      <c r="E22" s="16"/>
      <c r="F22" s="13" t="s">
        <v>1542</v>
      </c>
      <c r="G22" s="30" t="s">
        <v>177</v>
      </c>
      <c r="H22" s="70"/>
    </row>
    <row r="23" spans="1:8" ht="13" x14ac:dyDescent="0.15">
      <c r="A23" s="15" t="s">
        <v>2599</v>
      </c>
      <c r="B23" s="13" t="s">
        <v>9234</v>
      </c>
      <c r="C23" s="16"/>
      <c r="D23" s="16" t="s">
        <v>469</v>
      </c>
      <c r="E23" s="16"/>
      <c r="F23" s="13" t="s">
        <v>1542</v>
      </c>
      <c r="G23" s="30" t="s">
        <v>177</v>
      </c>
      <c r="H23" s="70"/>
    </row>
    <row r="24" spans="1:8" ht="13" x14ac:dyDescent="0.15">
      <c r="A24" s="15" t="s">
        <v>4395</v>
      </c>
      <c r="B24" s="13" t="s">
        <v>9234</v>
      </c>
      <c r="C24" s="16"/>
      <c r="D24" s="16" t="s">
        <v>469</v>
      </c>
      <c r="E24" s="16"/>
      <c r="F24" s="13" t="s">
        <v>906</v>
      </c>
      <c r="G24" s="30" t="s">
        <v>185</v>
      </c>
      <c r="H24" s="70"/>
    </row>
    <row r="25" spans="1:8" ht="13" x14ac:dyDescent="0.15">
      <c r="A25" s="15" t="s">
        <v>503</v>
      </c>
      <c r="B25" s="13" t="s">
        <v>9234</v>
      </c>
      <c r="C25" s="16"/>
      <c r="D25" s="16" t="s">
        <v>496</v>
      </c>
      <c r="E25" s="16"/>
      <c r="F25" s="16" t="s">
        <v>496</v>
      </c>
      <c r="G25" s="30"/>
      <c r="H25" s="70"/>
    </row>
    <row r="26" spans="1:8" ht="13.25" customHeight="1" x14ac:dyDescent="0.15">
      <c r="A26" s="15" t="s">
        <v>501</v>
      </c>
      <c r="B26" s="13" t="s">
        <v>9234</v>
      </c>
      <c r="C26" s="16"/>
      <c r="D26" s="16" t="s">
        <v>496</v>
      </c>
      <c r="E26" s="16"/>
      <c r="F26" s="16" t="s">
        <v>496</v>
      </c>
      <c r="G26" s="30"/>
      <c r="H26" s="70"/>
    </row>
    <row r="27" spans="1:8" ht="13.25" customHeight="1" x14ac:dyDescent="0.15">
      <c r="A27" s="15" t="s">
        <v>502</v>
      </c>
      <c r="B27" s="13" t="s">
        <v>9234</v>
      </c>
      <c r="C27" s="16"/>
      <c r="D27" s="16" t="s">
        <v>496</v>
      </c>
      <c r="E27" s="16"/>
      <c r="F27" s="16" t="s">
        <v>496</v>
      </c>
      <c r="G27" s="30"/>
      <c r="H27" s="70"/>
    </row>
  </sheetData>
  <mergeCells count="1">
    <mergeCell ref="O1:W1"/>
  </mergeCells>
  <conditionalFormatting sqref="H2:H27">
    <cfRule type="cellIs" dxfId="36" priority="1" stopIfTrue="1" operator="equal">
      <formula>"-"</formula>
    </cfRule>
    <cfRule type="cellIs" dxfId="35" priority="2" stopIfTrue="1" operator="equal">
      <formula>"x"</formula>
    </cfRule>
  </conditionalFormatting>
  <hyperlinks>
    <hyperlink ref="L1" location="'Expansion set Check List'!A1" display="Home" xr:uid="{67B2A32F-6686-4CE1-8271-32EC5EF2BC85}"/>
  </hyperlinks>
  <pageMargins left="0.7" right="0.7" top="0.75" bottom="0.75" header="0.3" footer="0.3"/>
  <pageSetup orientation="portrait" r:id="rId1"/>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C7DF7-7D05-4232-B3D5-E7543570D2FC}">
  <sheetPr codeName="Sheet291">
    <tabColor rgb="FF3399FF"/>
  </sheetPr>
  <dimension ref="A1:W24"/>
  <sheetViews>
    <sheetView workbookViewId="0">
      <pane ySplit="1" topLeftCell="A2" activePane="bottomLeft" state="frozen"/>
      <selection pane="bottomLeft"/>
    </sheetView>
  </sheetViews>
  <sheetFormatPr baseColWidth="10" defaultColWidth="0" defaultRowHeight="13.25" customHeight="1" x14ac:dyDescent="0.15"/>
  <cols>
    <col min="1" max="1" width="29.164062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9195</v>
      </c>
      <c r="B2" s="13" t="s">
        <v>9837</v>
      </c>
      <c r="C2" s="13"/>
      <c r="D2" s="13" t="s">
        <v>9838</v>
      </c>
      <c r="E2" s="13">
        <v>230</v>
      </c>
      <c r="F2" s="13" t="s">
        <v>393</v>
      </c>
      <c r="G2" s="30" t="s">
        <v>201</v>
      </c>
      <c r="H2" s="70"/>
      <c r="M2" s="33">
        <f>SUM(COUNTA(H2:H1000))</f>
        <v>0</v>
      </c>
      <c r="O2" s="102"/>
      <c r="P2" s="102"/>
      <c r="Q2" s="102"/>
      <c r="R2" s="102"/>
      <c r="S2" s="102"/>
      <c r="T2" s="102"/>
      <c r="U2" s="102"/>
      <c r="V2" s="102"/>
      <c r="W2" s="102"/>
    </row>
    <row r="3" spans="1:23" ht="13" x14ac:dyDescent="0.15">
      <c r="A3" s="12" t="s">
        <v>4572</v>
      </c>
      <c r="B3" s="13" t="s">
        <v>9837</v>
      </c>
      <c r="C3" s="16"/>
      <c r="D3" s="16" t="s">
        <v>469</v>
      </c>
      <c r="E3" s="16"/>
      <c r="F3" s="13" t="s">
        <v>1069</v>
      </c>
      <c r="G3" s="30" t="s">
        <v>177</v>
      </c>
      <c r="H3" s="70"/>
    </row>
    <row r="4" spans="1:23" ht="13" x14ac:dyDescent="0.15">
      <c r="A4" s="15" t="s">
        <v>3809</v>
      </c>
      <c r="B4" s="13" t="s">
        <v>9837</v>
      </c>
      <c r="C4" s="16"/>
      <c r="D4" s="16" t="s">
        <v>469</v>
      </c>
      <c r="E4" s="16"/>
      <c r="F4" s="13" t="s">
        <v>1069</v>
      </c>
      <c r="G4" s="30" t="s">
        <v>181</v>
      </c>
      <c r="H4" s="70"/>
    </row>
    <row r="5" spans="1:23" ht="13" x14ac:dyDescent="0.15">
      <c r="A5" s="15" t="s">
        <v>2184</v>
      </c>
      <c r="B5" s="13" t="s">
        <v>9837</v>
      </c>
      <c r="C5" s="16"/>
      <c r="D5" s="16" t="s">
        <v>469</v>
      </c>
      <c r="E5" s="16"/>
      <c r="F5" s="13" t="s">
        <v>1069</v>
      </c>
      <c r="G5" s="30" t="s">
        <v>177</v>
      </c>
      <c r="H5" s="70"/>
    </row>
    <row r="6" spans="1:23" ht="13" x14ac:dyDescent="0.15">
      <c r="A6" s="15" t="s">
        <v>3587</v>
      </c>
      <c r="B6" s="13" t="s">
        <v>9837</v>
      </c>
      <c r="C6" s="16"/>
      <c r="D6" s="16" t="s">
        <v>469</v>
      </c>
      <c r="E6" s="16"/>
      <c r="F6" s="13" t="s">
        <v>1069</v>
      </c>
      <c r="G6" s="30" t="s">
        <v>181</v>
      </c>
      <c r="H6" s="70"/>
    </row>
    <row r="7" spans="1:23" ht="13" x14ac:dyDescent="0.15">
      <c r="A7" s="15" t="s">
        <v>9379</v>
      </c>
      <c r="B7" s="13" t="s">
        <v>9837</v>
      </c>
      <c r="C7" s="16"/>
      <c r="D7" s="16" t="s">
        <v>469</v>
      </c>
      <c r="E7" s="16"/>
      <c r="F7" s="13" t="s">
        <v>1069</v>
      </c>
      <c r="G7" s="30" t="s">
        <v>177</v>
      </c>
      <c r="H7" s="70"/>
    </row>
    <row r="8" spans="1:23" ht="13" x14ac:dyDescent="0.15">
      <c r="A8" s="15" t="s">
        <v>4699</v>
      </c>
      <c r="B8" s="13" t="s">
        <v>9837</v>
      </c>
      <c r="C8" s="16"/>
      <c r="D8" s="16" t="s">
        <v>469</v>
      </c>
      <c r="E8" s="16"/>
      <c r="F8" s="13" t="s">
        <v>1069</v>
      </c>
      <c r="G8" s="30" t="s">
        <v>177</v>
      </c>
      <c r="H8" s="70"/>
    </row>
    <row r="9" spans="1:23" ht="13" x14ac:dyDescent="0.15">
      <c r="A9" s="15" t="s">
        <v>4644</v>
      </c>
      <c r="B9" s="13" t="s">
        <v>9837</v>
      </c>
      <c r="C9" s="16"/>
      <c r="D9" s="16" t="s">
        <v>469</v>
      </c>
      <c r="E9" s="16"/>
      <c r="F9" s="13" t="s">
        <v>1069</v>
      </c>
      <c r="G9" s="30" t="s">
        <v>177</v>
      </c>
      <c r="H9" s="70"/>
    </row>
    <row r="10" spans="1:23" ht="13" x14ac:dyDescent="0.15">
      <c r="A10" s="15" t="s">
        <v>4581</v>
      </c>
      <c r="B10" s="13" t="s">
        <v>9837</v>
      </c>
      <c r="C10" s="16"/>
      <c r="D10" s="16" t="s">
        <v>469</v>
      </c>
      <c r="E10" s="16"/>
      <c r="F10" s="13" t="s">
        <v>1069</v>
      </c>
      <c r="G10" s="30" t="s">
        <v>177</v>
      </c>
      <c r="H10" s="70"/>
    </row>
    <row r="11" spans="1:23" ht="13" x14ac:dyDescent="0.15">
      <c r="A11" s="15" t="s">
        <v>4344</v>
      </c>
      <c r="B11" s="13" t="s">
        <v>9837</v>
      </c>
      <c r="C11" s="16"/>
      <c r="D11" s="16" t="s">
        <v>469</v>
      </c>
      <c r="E11" s="16"/>
      <c r="F11" s="13" t="s">
        <v>721</v>
      </c>
      <c r="G11" s="30" t="s">
        <v>177</v>
      </c>
      <c r="H11" s="70"/>
    </row>
    <row r="12" spans="1:23" ht="13" x14ac:dyDescent="0.15">
      <c r="A12" s="15" t="s">
        <v>2336</v>
      </c>
      <c r="B12" s="13" t="s">
        <v>9837</v>
      </c>
      <c r="C12" s="16"/>
      <c r="D12" s="16" t="s">
        <v>469</v>
      </c>
      <c r="E12" s="16"/>
      <c r="F12" s="13" t="s">
        <v>1542</v>
      </c>
      <c r="G12" s="30" t="s">
        <v>173</v>
      </c>
      <c r="H12" s="70"/>
    </row>
    <row r="13" spans="1:23" ht="13" x14ac:dyDescent="0.15">
      <c r="A13" s="15" t="s">
        <v>2167</v>
      </c>
      <c r="B13" s="13" t="s">
        <v>9837</v>
      </c>
      <c r="C13" s="16"/>
      <c r="D13" s="16" t="s">
        <v>469</v>
      </c>
      <c r="E13" s="16"/>
      <c r="F13" s="13" t="s">
        <v>1542</v>
      </c>
      <c r="G13" s="30" t="s">
        <v>173</v>
      </c>
      <c r="H13" s="70"/>
    </row>
    <row r="14" spans="1:23" ht="13" x14ac:dyDescent="0.15">
      <c r="A14" s="15" t="s">
        <v>2338</v>
      </c>
      <c r="B14" s="13" t="s">
        <v>9837</v>
      </c>
      <c r="C14" s="16"/>
      <c r="D14" s="16" t="s">
        <v>469</v>
      </c>
      <c r="E14" s="16"/>
      <c r="F14" s="13" t="s">
        <v>1542</v>
      </c>
      <c r="G14" s="30" t="s">
        <v>173</v>
      </c>
      <c r="H14" s="70"/>
    </row>
    <row r="15" spans="1:23" ht="13" x14ac:dyDescent="0.15">
      <c r="A15" s="15" t="s">
        <v>7154</v>
      </c>
      <c r="B15" s="13" t="s">
        <v>9837</v>
      </c>
      <c r="C15" s="16"/>
      <c r="D15" s="16" t="s">
        <v>469</v>
      </c>
      <c r="E15" s="16"/>
      <c r="F15" s="13" t="s">
        <v>1542</v>
      </c>
      <c r="G15" s="30" t="s">
        <v>177</v>
      </c>
      <c r="H15" s="70"/>
    </row>
    <row r="16" spans="1:23" ht="13" x14ac:dyDescent="0.15">
      <c r="A16" s="15" t="s">
        <v>4753</v>
      </c>
      <c r="B16" s="13" t="s">
        <v>9837</v>
      </c>
      <c r="C16" s="16"/>
      <c r="D16" s="16" t="s">
        <v>469</v>
      </c>
      <c r="E16" s="16"/>
      <c r="F16" s="13" t="s">
        <v>1542</v>
      </c>
      <c r="G16" s="30" t="s">
        <v>177</v>
      </c>
      <c r="H16" s="70"/>
    </row>
    <row r="17" spans="1:8" ht="13" x14ac:dyDescent="0.15">
      <c r="A17" s="15" t="s">
        <v>4736</v>
      </c>
      <c r="B17" s="13" t="s">
        <v>9837</v>
      </c>
      <c r="C17" s="16"/>
      <c r="D17" s="16" t="s">
        <v>469</v>
      </c>
      <c r="E17" s="16"/>
      <c r="F17" s="13" t="s">
        <v>1542</v>
      </c>
      <c r="G17" s="30" t="s">
        <v>177</v>
      </c>
      <c r="H17" s="70"/>
    </row>
    <row r="18" spans="1:8" ht="13" x14ac:dyDescent="0.15">
      <c r="A18" s="15" t="s">
        <v>3017</v>
      </c>
      <c r="B18" s="13" t="s">
        <v>9837</v>
      </c>
      <c r="C18" s="16"/>
      <c r="D18" s="16" t="s">
        <v>469</v>
      </c>
      <c r="E18" s="16"/>
      <c r="F18" s="13" t="s">
        <v>1542</v>
      </c>
      <c r="G18" s="30" t="s">
        <v>177</v>
      </c>
      <c r="H18" s="70"/>
    </row>
    <row r="19" spans="1:8" ht="13" x14ac:dyDescent="0.15">
      <c r="A19" s="15" t="s">
        <v>4345</v>
      </c>
      <c r="B19" s="13" t="s">
        <v>9837</v>
      </c>
      <c r="C19" s="16"/>
      <c r="D19" s="16" t="s">
        <v>469</v>
      </c>
      <c r="E19" s="16"/>
      <c r="F19" s="13" t="s">
        <v>1542</v>
      </c>
      <c r="G19" s="30" t="s">
        <v>177</v>
      </c>
      <c r="H19" s="70"/>
    </row>
    <row r="20" spans="1:8" ht="13" x14ac:dyDescent="0.15">
      <c r="A20" s="15" t="s">
        <v>9106</v>
      </c>
      <c r="B20" s="13" t="s">
        <v>9837</v>
      </c>
      <c r="C20" s="16"/>
      <c r="D20" s="16" t="s">
        <v>469</v>
      </c>
      <c r="E20" s="16"/>
      <c r="F20" s="13" t="s">
        <v>1542</v>
      </c>
      <c r="G20" s="30" t="s">
        <v>9123</v>
      </c>
      <c r="H20" s="70"/>
    </row>
    <row r="21" spans="1:8" ht="13" x14ac:dyDescent="0.15">
      <c r="A21" s="15" t="s">
        <v>9839</v>
      </c>
      <c r="B21" s="13" t="s">
        <v>9837</v>
      </c>
      <c r="C21" s="16"/>
      <c r="D21" s="16" t="s">
        <v>469</v>
      </c>
      <c r="E21" s="16"/>
      <c r="F21" s="13" t="s">
        <v>906</v>
      </c>
      <c r="G21" s="30" t="s">
        <v>177</v>
      </c>
      <c r="H21" s="70"/>
    </row>
    <row r="22" spans="1:8" ht="13" x14ac:dyDescent="0.15">
      <c r="A22" s="15" t="s">
        <v>9840</v>
      </c>
      <c r="B22" s="13" t="s">
        <v>9837</v>
      </c>
      <c r="C22" s="16"/>
      <c r="D22" s="16" t="s">
        <v>469</v>
      </c>
      <c r="E22" s="16"/>
      <c r="F22" s="13" t="s">
        <v>906</v>
      </c>
      <c r="G22" s="30" t="s">
        <v>177</v>
      </c>
      <c r="H22" s="70"/>
    </row>
    <row r="23" spans="1:8" ht="13" x14ac:dyDescent="0.15">
      <c r="A23" s="15" t="s">
        <v>4586</v>
      </c>
      <c r="B23" s="13" t="s">
        <v>9837</v>
      </c>
      <c r="C23" s="16"/>
      <c r="D23" s="16" t="s">
        <v>496</v>
      </c>
      <c r="E23" s="16"/>
      <c r="F23" s="16" t="s">
        <v>496</v>
      </c>
      <c r="G23" s="30"/>
      <c r="H23" s="70"/>
    </row>
    <row r="24" spans="1:8" ht="13" x14ac:dyDescent="0.15">
      <c r="A24" s="15" t="s">
        <v>4181</v>
      </c>
      <c r="B24" s="13" t="s">
        <v>9837</v>
      </c>
      <c r="C24" s="16"/>
      <c r="D24" s="16" t="s">
        <v>496</v>
      </c>
      <c r="E24" s="16"/>
      <c r="F24" s="13" t="s">
        <v>497</v>
      </c>
      <c r="G24" s="30" t="s">
        <v>177</v>
      </c>
      <c r="H24" s="70"/>
    </row>
  </sheetData>
  <mergeCells count="1">
    <mergeCell ref="O1:W1"/>
  </mergeCells>
  <conditionalFormatting sqref="H2:H24">
    <cfRule type="cellIs" dxfId="34" priority="1" stopIfTrue="1" operator="equal">
      <formula>"-"</formula>
    </cfRule>
    <cfRule type="cellIs" dxfId="33" priority="2" stopIfTrue="1" operator="equal">
      <formula>"x"</formula>
    </cfRule>
  </conditionalFormatting>
  <hyperlinks>
    <hyperlink ref="L1" location="'Expansion set Check List'!A1" display="Home" xr:uid="{D0BE6C92-9AE4-4A1D-995C-DDA7063E06D6}"/>
  </hyperlinks>
  <pageMargins left="0.7" right="0.7" top="0.75" bottom="0.75" header="0.3" footer="0.3"/>
  <pageSetup orientation="portrait" r:id="rId1"/>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DF27F-696F-4C4E-8EA5-2069FDC42E3D}">
  <sheetPr codeName="Sheet292">
    <tabColor rgb="FF3399FF"/>
  </sheetPr>
  <dimension ref="A1:W26"/>
  <sheetViews>
    <sheetView workbookViewId="0">
      <pane ySplit="1" topLeftCell="A2" activePane="bottomLeft" state="frozen"/>
      <selection pane="bottomLeft"/>
    </sheetView>
  </sheetViews>
  <sheetFormatPr baseColWidth="10" defaultColWidth="0" defaultRowHeight="13.25" customHeight="1" x14ac:dyDescent="0.15"/>
  <cols>
    <col min="1" max="1" width="29.164062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4544</v>
      </c>
      <c r="B2" s="13" t="s">
        <v>9837</v>
      </c>
      <c r="C2" s="13"/>
      <c r="D2" s="13" t="s">
        <v>404</v>
      </c>
      <c r="E2" s="13">
        <v>220</v>
      </c>
      <c r="F2" s="13" t="s">
        <v>393</v>
      </c>
      <c r="G2" s="30" t="s">
        <v>201</v>
      </c>
      <c r="H2" s="70"/>
      <c r="M2" s="33">
        <f>SUM(COUNTA(H2:H1000))</f>
        <v>0</v>
      </c>
      <c r="O2" s="102"/>
      <c r="P2" s="102"/>
      <c r="Q2" s="102"/>
      <c r="R2" s="102"/>
      <c r="S2" s="102"/>
      <c r="T2" s="102"/>
      <c r="U2" s="102"/>
      <c r="V2" s="102"/>
      <c r="W2" s="102"/>
    </row>
    <row r="3" spans="1:23" ht="13" x14ac:dyDescent="0.15">
      <c r="A3" s="12" t="s">
        <v>4715</v>
      </c>
      <c r="B3" s="13" t="s">
        <v>9837</v>
      </c>
      <c r="C3" s="16"/>
      <c r="D3" s="13" t="s">
        <v>404</v>
      </c>
      <c r="E3" s="16">
        <v>230</v>
      </c>
      <c r="F3" s="13" t="s">
        <v>393</v>
      </c>
      <c r="G3" s="30" t="s">
        <v>201</v>
      </c>
      <c r="H3" s="70"/>
    </row>
    <row r="4" spans="1:23" ht="13" x14ac:dyDescent="0.15">
      <c r="A4" s="15" t="s">
        <v>4632</v>
      </c>
      <c r="B4" s="13" t="s">
        <v>9837</v>
      </c>
      <c r="C4" s="16"/>
      <c r="D4" s="16" t="s">
        <v>392</v>
      </c>
      <c r="E4" s="16">
        <v>160</v>
      </c>
      <c r="F4" s="13" t="s">
        <v>393</v>
      </c>
      <c r="G4" s="30" t="s">
        <v>201</v>
      </c>
      <c r="H4" s="70"/>
    </row>
    <row r="5" spans="1:23" ht="13" x14ac:dyDescent="0.15">
      <c r="A5" s="15" t="s">
        <v>4151</v>
      </c>
      <c r="B5" s="13" t="s">
        <v>9837</v>
      </c>
      <c r="C5" s="16"/>
      <c r="D5" s="13" t="s">
        <v>404</v>
      </c>
      <c r="E5" s="16">
        <v>200</v>
      </c>
      <c r="F5" s="13" t="s">
        <v>393</v>
      </c>
      <c r="G5" s="30" t="s">
        <v>197</v>
      </c>
      <c r="H5" s="70"/>
    </row>
    <row r="6" spans="1:23" ht="13" x14ac:dyDescent="0.15">
      <c r="A6" s="15" t="s">
        <v>9199</v>
      </c>
      <c r="B6" s="13" t="s">
        <v>9837</v>
      </c>
      <c r="C6" s="16"/>
      <c r="D6" s="16" t="s">
        <v>392</v>
      </c>
      <c r="E6" s="16">
        <v>260</v>
      </c>
      <c r="F6" s="13" t="s">
        <v>393</v>
      </c>
      <c r="G6" s="30" t="s">
        <v>201</v>
      </c>
      <c r="H6" s="70"/>
    </row>
    <row r="7" spans="1:23" ht="13" x14ac:dyDescent="0.15">
      <c r="A7" s="15" t="s">
        <v>1631</v>
      </c>
      <c r="B7" s="13" t="s">
        <v>9837</v>
      </c>
      <c r="C7" s="16"/>
      <c r="D7" s="16" t="s">
        <v>385</v>
      </c>
      <c r="E7" s="16">
        <v>180</v>
      </c>
      <c r="F7" s="13" t="s">
        <v>393</v>
      </c>
      <c r="G7" s="30" t="s">
        <v>201</v>
      </c>
      <c r="H7" s="70"/>
    </row>
    <row r="8" spans="1:23" ht="13" x14ac:dyDescent="0.15">
      <c r="A8" s="15" t="s">
        <v>9389</v>
      </c>
      <c r="B8" s="13" t="s">
        <v>9837</v>
      </c>
      <c r="C8" s="16"/>
      <c r="D8" s="16" t="s">
        <v>858</v>
      </c>
      <c r="E8" s="16">
        <v>210</v>
      </c>
      <c r="F8" s="13" t="s">
        <v>393</v>
      </c>
      <c r="G8" s="30" t="s">
        <v>201</v>
      </c>
      <c r="H8" s="70"/>
    </row>
    <row r="9" spans="1:23" ht="13" x14ac:dyDescent="0.15">
      <c r="A9" s="15" t="s">
        <v>4149</v>
      </c>
      <c r="B9" s="13" t="s">
        <v>9837</v>
      </c>
      <c r="C9" s="16"/>
      <c r="D9" s="16" t="s">
        <v>389</v>
      </c>
      <c r="E9" s="16">
        <v>170</v>
      </c>
      <c r="F9" s="13" t="s">
        <v>393</v>
      </c>
      <c r="G9" s="30" t="s">
        <v>197</v>
      </c>
      <c r="H9" s="70"/>
    </row>
    <row r="10" spans="1:23" ht="13" x14ac:dyDescent="0.15">
      <c r="A10" s="15" t="s">
        <v>412</v>
      </c>
      <c r="B10" s="13" t="s">
        <v>9837</v>
      </c>
      <c r="C10" s="16"/>
      <c r="D10" s="13" t="s">
        <v>404</v>
      </c>
      <c r="E10" s="16">
        <v>120</v>
      </c>
      <c r="F10" s="13" t="s">
        <v>393</v>
      </c>
      <c r="G10" s="30" t="s">
        <v>185</v>
      </c>
      <c r="H10" s="70"/>
    </row>
    <row r="11" spans="1:23" ht="13" x14ac:dyDescent="0.15">
      <c r="A11" s="15" t="s">
        <v>4712</v>
      </c>
      <c r="B11" s="13" t="s">
        <v>9837</v>
      </c>
      <c r="C11" s="16"/>
      <c r="D11" s="16" t="s">
        <v>389</v>
      </c>
      <c r="E11" s="16">
        <v>100</v>
      </c>
      <c r="F11" s="13" t="s">
        <v>393</v>
      </c>
      <c r="G11" s="30" t="s">
        <v>177</v>
      </c>
      <c r="H11" s="70"/>
    </row>
    <row r="12" spans="1:23" ht="13" x14ac:dyDescent="0.15">
      <c r="A12" s="15" t="s">
        <v>4231</v>
      </c>
      <c r="B12" s="13" t="s">
        <v>9837</v>
      </c>
      <c r="C12" s="16"/>
      <c r="D12" s="16" t="s">
        <v>389</v>
      </c>
      <c r="E12" s="16">
        <v>130</v>
      </c>
      <c r="F12" s="13" t="s">
        <v>393</v>
      </c>
      <c r="G12" s="30" t="s">
        <v>233</v>
      </c>
      <c r="H12" s="70"/>
    </row>
    <row r="13" spans="1:23" ht="13" x14ac:dyDescent="0.15">
      <c r="A13" s="15" t="s">
        <v>4572</v>
      </c>
      <c r="B13" s="13" t="s">
        <v>9837</v>
      </c>
      <c r="C13" s="16"/>
      <c r="D13" s="16" t="s">
        <v>469</v>
      </c>
      <c r="E13" s="16"/>
      <c r="F13" s="13" t="s">
        <v>1069</v>
      </c>
      <c r="G13" s="30" t="s">
        <v>177</v>
      </c>
      <c r="H13" s="70"/>
    </row>
    <row r="14" spans="1:23" ht="13" x14ac:dyDescent="0.15">
      <c r="A14" s="15" t="s">
        <v>3809</v>
      </c>
      <c r="B14" s="13" t="s">
        <v>9837</v>
      </c>
      <c r="C14" s="16"/>
      <c r="D14" s="16" t="s">
        <v>469</v>
      </c>
      <c r="E14" s="16"/>
      <c r="F14" s="13" t="s">
        <v>1069</v>
      </c>
      <c r="G14" s="30" t="s">
        <v>181</v>
      </c>
      <c r="H14" s="70"/>
    </row>
    <row r="15" spans="1:23" ht="13" x14ac:dyDescent="0.15">
      <c r="A15" s="15" t="s">
        <v>3587</v>
      </c>
      <c r="B15" s="13" t="s">
        <v>9837</v>
      </c>
      <c r="C15" s="16"/>
      <c r="D15" s="16" t="s">
        <v>469</v>
      </c>
      <c r="E15" s="16"/>
      <c r="F15" s="13" t="s">
        <v>1069</v>
      </c>
      <c r="G15" s="30" t="s">
        <v>181</v>
      </c>
      <c r="H15" s="70"/>
    </row>
    <row r="16" spans="1:23" ht="13" x14ac:dyDescent="0.15">
      <c r="A16" s="15" t="s">
        <v>4683</v>
      </c>
      <c r="B16" s="13" t="s">
        <v>9837</v>
      </c>
      <c r="C16" s="16"/>
      <c r="D16" s="16" t="s">
        <v>469</v>
      </c>
      <c r="E16" s="16"/>
      <c r="F16" s="13" t="s">
        <v>721</v>
      </c>
      <c r="G16" s="30" t="s">
        <v>173</v>
      </c>
      <c r="H16" s="70"/>
    </row>
    <row r="17" spans="1:8" ht="13" x14ac:dyDescent="0.15">
      <c r="A17" s="15" t="s">
        <v>4575</v>
      </c>
      <c r="B17" s="13" t="s">
        <v>9837</v>
      </c>
      <c r="C17" s="16"/>
      <c r="D17" s="16" t="s">
        <v>469</v>
      </c>
      <c r="E17" s="16"/>
      <c r="F17" s="13" t="s">
        <v>1542</v>
      </c>
      <c r="G17" s="30" t="s">
        <v>177</v>
      </c>
      <c r="H17" s="70"/>
    </row>
    <row r="18" spans="1:8" ht="13" x14ac:dyDescent="0.15">
      <c r="A18" s="15" t="s">
        <v>2967</v>
      </c>
      <c r="B18" s="13" t="s">
        <v>9837</v>
      </c>
      <c r="C18" s="16"/>
      <c r="D18" s="16" t="s">
        <v>469</v>
      </c>
      <c r="E18" s="16"/>
      <c r="F18" s="13" t="s">
        <v>1542</v>
      </c>
      <c r="G18" s="30" t="s">
        <v>177</v>
      </c>
      <c r="H18" s="70"/>
    </row>
    <row r="19" spans="1:8" ht="13" x14ac:dyDescent="0.15">
      <c r="A19" s="15" t="s">
        <v>2427</v>
      </c>
      <c r="B19" s="13" t="s">
        <v>9837</v>
      </c>
      <c r="C19" s="16"/>
      <c r="D19" s="16" t="s">
        <v>469</v>
      </c>
      <c r="E19" s="16"/>
      <c r="F19" s="13" t="s">
        <v>1542</v>
      </c>
      <c r="G19" s="30" t="s">
        <v>177</v>
      </c>
      <c r="H19" s="70"/>
    </row>
    <row r="20" spans="1:8" ht="13" x14ac:dyDescent="0.15">
      <c r="A20" s="15" t="s">
        <v>4283</v>
      </c>
      <c r="B20" s="13" t="s">
        <v>9837</v>
      </c>
      <c r="C20" s="16"/>
      <c r="D20" s="16" t="s">
        <v>469</v>
      </c>
      <c r="E20" s="16"/>
      <c r="F20" s="13" t="s">
        <v>1542</v>
      </c>
      <c r="G20" s="30" t="s">
        <v>177</v>
      </c>
      <c r="H20" s="70"/>
    </row>
    <row r="21" spans="1:8" ht="13" x14ac:dyDescent="0.15">
      <c r="A21" s="15" t="s">
        <v>9106</v>
      </c>
      <c r="B21" s="13" t="s">
        <v>9837</v>
      </c>
      <c r="C21" s="16"/>
      <c r="D21" s="16" t="s">
        <v>469</v>
      </c>
      <c r="E21" s="16"/>
      <c r="F21" s="13" t="s">
        <v>1542</v>
      </c>
      <c r="G21" s="30" t="s">
        <v>9123</v>
      </c>
      <c r="H21" s="70"/>
    </row>
    <row r="22" spans="1:8" ht="13" x14ac:dyDescent="0.15">
      <c r="A22" s="15" t="s">
        <v>4395</v>
      </c>
      <c r="B22" s="13" t="s">
        <v>9837</v>
      </c>
      <c r="C22" s="16"/>
      <c r="D22" s="16" t="s">
        <v>469</v>
      </c>
      <c r="E22" s="16"/>
      <c r="F22" s="13" t="s">
        <v>906</v>
      </c>
      <c r="G22" s="30" t="s">
        <v>185</v>
      </c>
      <c r="H22" s="70"/>
    </row>
    <row r="23" spans="1:8" ht="13" x14ac:dyDescent="0.15">
      <c r="A23" s="15" t="s">
        <v>4634</v>
      </c>
      <c r="B23" s="13" t="s">
        <v>9837</v>
      </c>
      <c r="C23" s="16"/>
      <c r="D23" s="16" t="s">
        <v>469</v>
      </c>
      <c r="E23" s="16"/>
      <c r="F23" s="13" t="s">
        <v>906</v>
      </c>
      <c r="G23" s="30" t="s">
        <v>177</v>
      </c>
      <c r="H23" s="70"/>
    </row>
    <row r="24" spans="1:8" ht="13" x14ac:dyDescent="0.15">
      <c r="A24" s="15" t="s">
        <v>9108</v>
      </c>
      <c r="B24" s="13" t="s">
        <v>9837</v>
      </c>
      <c r="C24" s="16"/>
      <c r="D24" s="16" t="s">
        <v>469</v>
      </c>
      <c r="E24" s="16"/>
      <c r="F24" s="13" t="s">
        <v>906</v>
      </c>
      <c r="G24" s="30" t="s">
        <v>177</v>
      </c>
      <c r="H24" s="70"/>
    </row>
    <row r="25" spans="1:8" ht="13.25" customHeight="1" x14ac:dyDescent="0.15">
      <c r="A25" s="15" t="s">
        <v>4586</v>
      </c>
      <c r="B25" s="13" t="s">
        <v>9837</v>
      </c>
      <c r="C25" s="16"/>
      <c r="D25" s="16" t="s">
        <v>496</v>
      </c>
      <c r="E25" s="16"/>
      <c r="F25" s="16" t="s">
        <v>496</v>
      </c>
      <c r="G25" s="30"/>
      <c r="H25" s="70"/>
    </row>
    <row r="26" spans="1:8" ht="13.25" customHeight="1" x14ac:dyDescent="0.15">
      <c r="A26" s="15" t="s">
        <v>4181</v>
      </c>
      <c r="B26" s="13" t="s">
        <v>9837</v>
      </c>
      <c r="C26" s="16"/>
      <c r="D26" s="16" t="s">
        <v>496</v>
      </c>
      <c r="E26" s="16"/>
      <c r="F26" s="13" t="s">
        <v>497</v>
      </c>
      <c r="G26" s="30" t="s">
        <v>177</v>
      </c>
      <c r="H26" s="70"/>
    </row>
  </sheetData>
  <mergeCells count="1">
    <mergeCell ref="O1:W1"/>
  </mergeCells>
  <conditionalFormatting sqref="H2:H26">
    <cfRule type="cellIs" dxfId="32" priority="1" stopIfTrue="1" operator="equal">
      <formula>"-"</formula>
    </cfRule>
    <cfRule type="cellIs" dxfId="31" priority="2" stopIfTrue="1" operator="equal">
      <formula>"x"</formula>
    </cfRule>
  </conditionalFormatting>
  <hyperlinks>
    <hyperlink ref="L1" location="'Expansion set Check List'!A1" display="Home" xr:uid="{50C4F20D-9F53-408E-BF8A-29921BCE0BC2}"/>
  </hyperlinks>
  <pageMargins left="0.7" right="0.7" top="0.75" bottom="0.75" header="0.3" footer="0.3"/>
  <pageSetup orientation="portrait" r:id="rId1"/>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49F58-0B6A-4139-8FC9-8F8C47806809}">
  <sheetPr codeName="Sheet293">
    <tabColor rgb="FF3399FF"/>
  </sheetPr>
  <dimension ref="A1:W27"/>
  <sheetViews>
    <sheetView workbookViewId="0">
      <pane ySplit="1" topLeftCell="A2" activePane="bottomLeft" state="frozen"/>
      <selection pane="bottomLeft"/>
    </sheetView>
  </sheetViews>
  <sheetFormatPr baseColWidth="10" defaultColWidth="0" defaultRowHeight="13.25" customHeight="1" x14ac:dyDescent="0.15"/>
  <cols>
    <col min="1" max="1" width="29.164062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4385</v>
      </c>
      <c r="B2" s="13" t="s">
        <v>9837</v>
      </c>
      <c r="C2" s="13"/>
      <c r="D2" s="13" t="s">
        <v>149</v>
      </c>
      <c r="E2" s="13">
        <v>280</v>
      </c>
      <c r="F2" s="13" t="s">
        <v>4143</v>
      </c>
      <c r="G2" s="30" t="s">
        <v>197</v>
      </c>
      <c r="H2" s="70"/>
      <c r="M2" s="33">
        <f>SUM(COUNTA(H2:H1000))</f>
        <v>0</v>
      </c>
      <c r="O2" s="102"/>
      <c r="P2" s="102"/>
      <c r="Q2" s="102"/>
      <c r="R2" s="102"/>
      <c r="S2" s="102"/>
      <c r="T2" s="102"/>
      <c r="U2" s="102"/>
      <c r="V2" s="102"/>
      <c r="W2" s="102"/>
    </row>
    <row r="3" spans="1:23" ht="13" x14ac:dyDescent="0.15">
      <c r="A3" s="12" t="s">
        <v>4384</v>
      </c>
      <c r="B3" s="13" t="s">
        <v>9837</v>
      </c>
      <c r="C3" s="16"/>
      <c r="D3" s="13" t="s">
        <v>149</v>
      </c>
      <c r="E3" s="16">
        <v>220</v>
      </c>
      <c r="F3" s="13" t="s">
        <v>393</v>
      </c>
      <c r="G3" s="30" t="s">
        <v>197</v>
      </c>
      <c r="H3" s="70"/>
    </row>
    <row r="4" spans="1:23" ht="13" x14ac:dyDescent="0.15">
      <c r="A4" s="15" t="s">
        <v>9190</v>
      </c>
      <c r="B4" s="13" t="s">
        <v>9837</v>
      </c>
      <c r="C4" s="16"/>
      <c r="D4" s="16" t="s">
        <v>407</v>
      </c>
      <c r="E4" s="16">
        <v>210</v>
      </c>
      <c r="F4" s="13" t="s">
        <v>393</v>
      </c>
      <c r="G4" s="30" t="s">
        <v>201</v>
      </c>
      <c r="H4" s="70"/>
    </row>
    <row r="5" spans="1:23" ht="13" x14ac:dyDescent="0.15">
      <c r="A5" s="15" t="s">
        <v>9198</v>
      </c>
      <c r="B5" s="13" t="s">
        <v>9837</v>
      </c>
      <c r="C5" s="16"/>
      <c r="D5" s="13" t="s">
        <v>149</v>
      </c>
      <c r="E5" s="16">
        <v>320</v>
      </c>
      <c r="F5" s="13" t="s">
        <v>386</v>
      </c>
      <c r="G5" s="30" t="s">
        <v>201</v>
      </c>
      <c r="H5" s="70"/>
    </row>
    <row r="6" spans="1:23" ht="13" x14ac:dyDescent="0.15">
      <c r="A6" s="15" t="s">
        <v>4333</v>
      </c>
      <c r="B6" s="13" t="s">
        <v>9837</v>
      </c>
      <c r="C6" s="16"/>
      <c r="D6" s="13" t="s">
        <v>149</v>
      </c>
      <c r="E6" s="16">
        <v>270</v>
      </c>
      <c r="F6" s="13" t="s">
        <v>4143</v>
      </c>
      <c r="G6" s="30" t="s">
        <v>197</v>
      </c>
      <c r="H6" s="70"/>
    </row>
    <row r="7" spans="1:23" ht="13" x14ac:dyDescent="0.15">
      <c r="A7" s="15" t="s">
        <v>4329</v>
      </c>
      <c r="B7" s="13" t="s">
        <v>9837</v>
      </c>
      <c r="C7" s="16"/>
      <c r="D7" s="13" t="s">
        <v>149</v>
      </c>
      <c r="E7" s="16">
        <v>280</v>
      </c>
      <c r="F7" s="13" t="s">
        <v>4143</v>
      </c>
      <c r="G7" s="30" t="s">
        <v>197</v>
      </c>
      <c r="H7" s="70"/>
    </row>
    <row r="8" spans="1:23" ht="13" x14ac:dyDescent="0.15">
      <c r="A8" s="15" t="s">
        <v>9389</v>
      </c>
      <c r="B8" s="13" t="s">
        <v>9837</v>
      </c>
      <c r="C8" s="16"/>
      <c r="D8" s="16" t="s">
        <v>858</v>
      </c>
      <c r="E8" s="16">
        <v>210</v>
      </c>
      <c r="F8" s="13" t="s">
        <v>393</v>
      </c>
      <c r="G8" s="30" t="s">
        <v>201</v>
      </c>
      <c r="H8" s="70"/>
    </row>
    <row r="9" spans="1:23" ht="13" x14ac:dyDescent="0.15">
      <c r="A9" s="15" t="s">
        <v>1631</v>
      </c>
      <c r="B9" s="13" t="s">
        <v>9837</v>
      </c>
      <c r="C9" s="16"/>
      <c r="D9" s="16" t="s">
        <v>385</v>
      </c>
      <c r="E9" s="16">
        <v>180</v>
      </c>
      <c r="F9" s="13" t="s">
        <v>393</v>
      </c>
      <c r="G9" s="30" t="s">
        <v>201</v>
      </c>
      <c r="H9" s="70"/>
    </row>
    <row r="10" spans="1:23" ht="13" x14ac:dyDescent="0.15">
      <c r="A10" s="15" t="s">
        <v>4632</v>
      </c>
      <c r="B10" s="13" t="s">
        <v>9837</v>
      </c>
      <c r="C10" s="16"/>
      <c r="D10" s="16" t="s">
        <v>392</v>
      </c>
      <c r="E10" s="16">
        <v>160</v>
      </c>
      <c r="F10" s="13" t="s">
        <v>393</v>
      </c>
      <c r="G10" s="30" t="s">
        <v>201</v>
      </c>
      <c r="H10" s="70"/>
    </row>
    <row r="11" spans="1:23" ht="13" x14ac:dyDescent="0.15">
      <c r="A11" s="15" t="s">
        <v>2362</v>
      </c>
      <c r="B11" s="13" t="s">
        <v>9837</v>
      </c>
      <c r="C11" s="16"/>
      <c r="D11" s="13" t="s">
        <v>149</v>
      </c>
      <c r="E11" s="16">
        <v>130</v>
      </c>
      <c r="F11" s="13" t="s">
        <v>393</v>
      </c>
      <c r="G11" s="30" t="s">
        <v>177</v>
      </c>
      <c r="H11" s="70"/>
    </row>
    <row r="12" spans="1:23" ht="13" x14ac:dyDescent="0.15">
      <c r="A12" s="15" t="s">
        <v>2619</v>
      </c>
      <c r="B12" s="13" t="s">
        <v>9837</v>
      </c>
      <c r="C12" s="16"/>
      <c r="D12" s="16" t="s">
        <v>400</v>
      </c>
      <c r="E12" s="16">
        <v>70</v>
      </c>
      <c r="F12" s="13" t="s">
        <v>393</v>
      </c>
      <c r="G12" s="30" t="s">
        <v>181</v>
      </c>
      <c r="H12" s="70"/>
    </row>
    <row r="13" spans="1:23" ht="13" x14ac:dyDescent="0.15">
      <c r="A13" s="15" t="s">
        <v>9845</v>
      </c>
      <c r="B13" s="13" t="s">
        <v>9837</v>
      </c>
      <c r="C13" s="16"/>
      <c r="D13" s="16" t="s">
        <v>469</v>
      </c>
      <c r="E13" s="16"/>
      <c r="F13" s="13" t="s">
        <v>1069</v>
      </c>
      <c r="G13" s="30" t="s">
        <v>181</v>
      </c>
      <c r="H13" s="70"/>
    </row>
    <row r="14" spans="1:23" ht="13" x14ac:dyDescent="0.15">
      <c r="A14" s="15" t="s">
        <v>4644</v>
      </c>
      <c r="B14" s="13" t="s">
        <v>9837</v>
      </c>
      <c r="C14" s="16"/>
      <c r="D14" s="16" t="s">
        <v>469</v>
      </c>
      <c r="E14" s="16"/>
      <c r="F14" s="13" t="s">
        <v>1069</v>
      </c>
      <c r="G14" s="30" t="s">
        <v>177</v>
      </c>
      <c r="H14" s="70"/>
    </row>
    <row r="15" spans="1:23" ht="13" x14ac:dyDescent="0.15">
      <c r="A15" s="15" t="s">
        <v>3809</v>
      </c>
      <c r="B15" s="13" t="s">
        <v>9837</v>
      </c>
      <c r="C15" s="16"/>
      <c r="D15" s="16" t="s">
        <v>469</v>
      </c>
      <c r="E15" s="16"/>
      <c r="F15" s="13" t="s">
        <v>1069</v>
      </c>
      <c r="G15" s="30" t="s">
        <v>181</v>
      </c>
      <c r="H15" s="70"/>
    </row>
    <row r="16" spans="1:23" ht="13" x14ac:dyDescent="0.15">
      <c r="A16" s="15" t="s">
        <v>4284</v>
      </c>
      <c r="B16" s="13" t="s">
        <v>9837</v>
      </c>
      <c r="C16" s="16"/>
      <c r="D16" s="16" t="s">
        <v>469</v>
      </c>
      <c r="E16" s="16"/>
      <c r="F16" s="13" t="s">
        <v>721</v>
      </c>
      <c r="G16" s="30" t="s">
        <v>177</v>
      </c>
      <c r="H16" s="70"/>
    </row>
    <row r="17" spans="1:8" ht="13" x14ac:dyDescent="0.15">
      <c r="A17" s="15" t="s">
        <v>4736</v>
      </c>
      <c r="B17" s="13" t="s">
        <v>9837</v>
      </c>
      <c r="C17" s="16"/>
      <c r="D17" s="16" t="s">
        <v>469</v>
      </c>
      <c r="E17" s="16"/>
      <c r="F17" s="13" t="s">
        <v>1542</v>
      </c>
      <c r="G17" s="30" t="s">
        <v>177</v>
      </c>
      <c r="H17" s="70"/>
    </row>
    <row r="18" spans="1:8" ht="13" x14ac:dyDescent="0.15">
      <c r="A18" s="15" t="s">
        <v>1093</v>
      </c>
      <c r="B18" s="13" t="s">
        <v>9837</v>
      </c>
      <c r="C18" s="16"/>
      <c r="D18" s="16" t="s">
        <v>469</v>
      </c>
      <c r="E18" s="16"/>
      <c r="F18" s="13" t="s">
        <v>1542</v>
      </c>
      <c r="G18" s="30" t="s">
        <v>173</v>
      </c>
      <c r="H18" s="70"/>
    </row>
    <row r="19" spans="1:8" ht="13" x14ac:dyDescent="0.15">
      <c r="A19" s="15" t="s">
        <v>2967</v>
      </c>
      <c r="B19" s="13" t="s">
        <v>9837</v>
      </c>
      <c r="C19" s="16"/>
      <c r="D19" s="16" t="s">
        <v>469</v>
      </c>
      <c r="E19" s="16"/>
      <c r="F19" s="13" t="s">
        <v>1542</v>
      </c>
      <c r="G19" s="30" t="s">
        <v>177</v>
      </c>
      <c r="H19" s="70"/>
    </row>
    <row r="20" spans="1:8" ht="13" x14ac:dyDescent="0.15">
      <c r="A20" s="15" t="s">
        <v>2427</v>
      </c>
      <c r="B20" s="13" t="s">
        <v>9837</v>
      </c>
      <c r="C20" s="16"/>
      <c r="D20" s="16" t="s">
        <v>469</v>
      </c>
      <c r="E20" s="16"/>
      <c r="F20" s="13" t="s">
        <v>1542</v>
      </c>
      <c r="G20" s="30" t="s">
        <v>177</v>
      </c>
      <c r="H20" s="70"/>
    </row>
    <row r="21" spans="1:8" ht="13" x14ac:dyDescent="0.15">
      <c r="A21" s="15" t="s">
        <v>7154</v>
      </c>
      <c r="B21" s="13" t="s">
        <v>9837</v>
      </c>
      <c r="C21" s="16"/>
      <c r="D21" s="16" t="s">
        <v>469</v>
      </c>
      <c r="E21" s="16"/>
      <c r="F21" s="13" t="s">
        <v>1542</v>
      </c>
      <c r="G21" s="30" t="s">
        <v>177</v>
      </c>
      <c r="H21" s="70"/>
    </row>
    <row r="22" spans="1:8" ht="13" x14ac:dyDescent="0.15">
      <c r="A22" s="15" t="s">
        <v>9106</v>
      </c>
      <c r="B22" s="13" t="s">
        <v>9837</v>
      </c>
      <c r="C22" s="16"/>
      <c r="D22" s="16" t="s">
        <v>469</v>
      </c>
      <c r="E22" s="16"/>
      <c r="F22" s="13" t="s">
        <v>1542</v>
      </c>
      <c r="G22" s="30" t="s">
        <v>9123</v>
      </c>
      <c r="H22" s="70"/>
    </row>
    <row r="23" spans="1:8" ht="13" x14ac:dyDescent="0.15">
      <c r="A23" s="15" t="s">
        <v>2471</v>
      </c>
      <c r="B23" s="13" t="s">
        <v>9837</v>
      </c>
      <c r="C23" s="16"/>
      <c r="D23" s="16" t="s">
        <v>469</v>
      </c>
      <c r="E23" s="16"/>
      <c r="F23" s="13" t="s">
        <v>1542</v>
      </c>
      <c r="G23" s="30" t="s">
        <v>177</v>
      </c>
      <c r="H23" s="70"/>
    </row>
    <row r="24" spans="1:8" ht="13" x14ac:dyDescent="0.15">
      <c r="A24" s="15" t="s">
        <v>923</v>
      </c>
      <c r="B24" s="13" t="s">
        <v>9837</v>
      </c>
      <c r="C24" s="16"/>
      <c r="D24" s="16" t="s">
        <v>469</v>
      </c>
      <c r="E24" s="16"/>
      <c r="F24" s="13" t="s">
        <v>1542</v>
      </c>
      <c r="G24" s="30" t="s">
        <v>173</v>
      </c>
      <c r="H24" s="70"/>
    </row>
    <row r="25" spans="1:8" ht="13.25" customHeight="1" x14ac:dyDescent="0.15">
      <c r="A25" s="15" t="s">
        <v>494</v>
      </c>
      <c r="B25" s="13" t="s">
        <v>9837</v>
      </c>
      <c r="C25" s="16"/>
      <c r="D25" s="16" t="s">
        <v>469</v>
      </c>
      <c r="E25" s="16"/>
      <c r="F25" s="13" t="s">
        <v>1542</v>
      </c>
      <c r="G25" s="30" t="s">
        <v>173</v>
      </c>
      <c r="H25" s="70"/>
    </row>
    <row r="26" spans="1:8" ht="13.25" customHeight="1" x14ac:dyDescent="0.15">
      <c r="A26" s="15" t="s">
        <v>4654</v>
      </c>
      <c r="B26" s="13" t="s">
        <v>9837</v>
      </c>
      <c r="C26" s="16"/>
      <c r="D26" s="16" t="s">
        <v>496</v>
      </c>
      <c r="E26" s="16"/>
      <c r="F26" s="16" t="s">
        <v>496</v>
      </c>
      <c r="G26" s="30"/>
      <c r="H26" s="70"/>
    </row>
    <row r="27" spans="1:8" ht="13.25" customHeight="1" x14ac:dyDescent="0.15">
      <c r="A27" s="15" t="s">
        <v>4685</v>
      </c>
      <c r="B27" s="13" t="s">
        <v>9837</v>
      </c>
      <c r="C27" s="16"/>
      <c r="D27" s="16" t="s">
        <v>496</v>
      </c>
      <c r="E27" s="16"/>
      <c r="F27" s="16" t="s">
        <v>496</v>
      </c>
      <c r="G27" s="30"/>
      <c r="H27" s="70"/>
    </row>
  </sheetData>
  <mergeCells count="1">
    <mergeCell ref="O1:W1"/>
  </mergeCells>
  <conditionalFormatting sqref="H2:H27">
    <cfRule type="cellIs" dxfId="30" priority="1" stopIfTrue="1" operator="equal">
      <formula>"-"</formula>
    </cfRule>
    <cfRule type="cellIs" dxfId="29" priority="2" stopIfTrue="1" operator="equal">
      <formula>"x"</formula>
    </cfRule>
  </conditionalFormatting>
  <hyperlinks>
    <hyperlink ref="L1" location="'Expansion set Check List'!A1" display="Home" xr:uid="{24F8E2A5-E81E-4183-B189-27997BCF01F2}"/>
  </hyperlinks>
  <pageMargins left="0.7" right="0.7" top="0.75" bottom="0.75" header="0.3" footer="0.3"/>
  <pageSetup orientation="portrait" r:id="rId1"/>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B8AFA-8BFC-4B14-98D9-D194DFA430A4}">
  <sheetPr codeName="Sheet294">
    <tabColor rgb="FF3399FF"/>
  </sheetPr>
  <dimension ref="A1:W25"/>
  <sheetViews>
    <sheetView workbookViewId="0">
      <pane ySplit="1" topLeftCell="A2" activePane="bottomLeft" state="frozen"/>
      <selection pane="bottomLeft"/>
    </sheetView>
  </sheetViews>
  <sheetFormatPr baseColWidth="10" defaultColWidth="0" defaultRowHeight="13.25" customHeight="1" x14ac:dyDescent="0.15"/>
  <cols>
    <col min="1" max="1" width="29.1640625" bestFit="1" customWidth="1"/>
    <col min="2" max="2" width="9.5" bestFit="1" customWidth="1"/>
    <col min="3" max="3" width="3.33203125" bestFit="1" customWidth="1"/>
    <col min="4" max="4" width="8.5" bestFit="1" customWidth="1"/>
    <col min="5" max="5" width="4" bestFit="1" customWidth="1"/>
    <col min="6" max="6" width="13.6640625" bestFit="1" customWidth="1"/>
    <col min="7" max="7" width="11.5" bestFit="1" customWidth="1"/>
    <col min="8" max="10" width="3.33203125" customWidth="1"/>
    <col min="11" max="11" width="3.33203125" bestFit="1" customWidth="1"/>
    <col min="12" max="12" width="3.33203125" customWidth="1"/>
    <col min="13" max="22" width="4" customWidth="1"/>
    <col min="23" max="23" width="3" customWidth="1"/>
  </cols>
  <sheetData>
    <row r="1" spans="1:23" ht="54" thickBot="1" x14ac:dyDescent="0.2">
      <c r="A1" s="132" t="s">
        <v>375</v>
      </c>
      <c r="B1" s="133" t="s">
        <v>376</v>
      </c>
      <c r="C1" s="133" t="s">
        <v>377</v>
      </c>
      <c r="D1" s="133" t="s">
        <v>378</v>
      </c>
      <c r="E1" s="133" t="s">
        <v>379</v>
      </c>
      <c r="F1" s="133" t="s">
        <v>380</v>
      </c>
      <c r="G1" s="133" t="s">
        <v>381</v>
      </c>
      <c r="H1" s="134" t="s">
        <v>91</v>
      </c>
      <c r="I1" s="2"/>
      <c r="J1" s="2"/>
      <c r="K1" s="2"/>
      <c r="L1" s="46" t="s">
        <v>382</v>
      </c>
      <c r="M1" s="29" t="s">
        <v>91</v>
      </c>
      <c r="O1" s="408" t="s">
        <v>383</v>
      </c>
      <c r="P1" s="409"/>
      <c r="Q1" s="409"/>
      <c r="R1" s="409"/>
      <c r="S1" s="409"/>
      <c r="T1" s="409"/>
      <c r="U1" s="409"/>
      <c r="V1" s="409"/>
      <c r="W1" s="410"/>
    </row>
    <row r="2" spans="1:23" ht="13" x14ac:dyDescent="0.15">
      <c r="A2" s="12" t="s">
        <v>9090</v>
      </c>
      <c r="B2" s="13" t="s">
        <v>9837</v>
      </c>
      <c r="C2" s="13"/>
      <c r="D2" s="13" t="s">
        <v>858</v>
      </c>
      <c r="E2" s="13">
        <v>140</v>
      </c>
      <c r="F2" s="13" t="s">
        <v>393</v>
      </c>
      <c r="G2" s="30" t="s">
        <v>181</v>
      </c>
      <c r="H2" s="70"/>
      <c r="M2" s="33">
        <f>SUM(COUNTA(H2:H1000))</f>
        <v>0</v>
      </c>
      <c r="O2" s="102"/>
      <c r="P2" s="102"/>
      <c r="Q2" s="102"/>
      <c r="R2" s="102"/>
      <c r="S2" s="102"/>
      <c r="T2" s="102"/>
      <c r="U2" s="102"/>
      <c r="V2" s="102"/>
      <c r="W2" s="102"/>
    </row>
    <row r="3" spans="1:23" ht="13" x14ac:dyDescent="0.15">
      <c r="A3" s="12" t="s">
        <v>9061</v>
      </c>
      <c r="B3" s="13" t="s">
        <v>9837</v>
      </c>
      <c r="C3" s="16"/>
      <c r="D3" s="16" t="s">
        <v>385</v>
      </c>
      <c r="E3" s="16">
        <v>90</v>
      </c>
      <c r="F3" s="13" t="s">
        <v>393</v>
      </c>
      <c r="G3" s="30" t="s">
        <v>181</v>
      </c>
      <c r="H3" s="70"/>
    </row>
    <row r="4" spans="1:23" ht="13" x14ac:dyDescent="0.15">
      <c r="A4" s="15" t="s">
        <v>9088</v>
      </c>
      <c r="B4" s="13" t="s">
        <v>9837</v>
      </c>
      <c r="C4" s="16"/>
      <c r="D4" s="16" t="s">
        <v>400</v>
      </c>
      <c r="E4" s="16">
        <v>140</v>
      </c>
      <c r="F4" s="13" t="s">
        <v>393</v>
      </c>
      <c r="G4" s="30" t="s">
        <v>177</v>
      </c>
      <c r="H4" s="70"/>
    </row>
    <row r="5" spans="1:23" ht="13" x14ac:dyDescent="0.15">
      <c r="A5" s="15" t="s">
        <v>9389</v>
      </c>
      <c r="B5" s="13" t="s">
        <v>9837</v>
      </c>
      <c r="C5" s="16"/>
      <c r="D5" s="13" t="s">
        <v>858</v>
      </c>
      <c r="E5" s="16">
        <v>210</v>
      </c>
      <c r="F5" s="13" t="s">
        <v>393</v>
      </c>
      <c r="G5" s="30" t="s">
        <v>201</v>
      </c>
      <c r="H5" s="70"/>
    </row>
    <row r="6" spans="1:23" ht="13" x14ac:dyDescent="0.15">
      <c r="A6" s="15" t="s">
        <v>4231</v>
      </c>
      <c r="B6" s="13" t="s">
        <v>9837</v>
      </c>
      <c r="C6" s="16"/>
      <c r="D6" s="16" t="s">
        <v>389</v>
      </c>
      <c r="E6" s="16">
        <v>130</v>
      </c>
      <c r="F6" s="13" t="s">
        <v>393</v>
      </c>
      <c r="G6" s="30" t="s">
        <v>233</v>
      </c>
      <c r="H6" s="70"/>
    </row>
    <row r="7" spans="1:23" ht="13" x14ac:dyDescent="0.15">
      <c r="A7" s="15" t="s">
        <v>9098</v>
      </c>
      <c r="B7" s="13" t="s">
        <v>9837</v>
      </c>
      <c r="C7" s="16"/>
      <c r="D7" s="16" t="s">
        <v>469</v>
      </c>
      <c r="E7" s="16"/>
      <c r="F7" s="13" t="s">
        <v>1069</v>
      </c>
      <c r="G7" s="30" t="s">
        <v>177</v>
      </c>
      <c r="H7" s="70"/>
    </row>
    <row r="8" spans="1:23" ht="13" x14ac:dyDescent="0.15">
      <c r="A8" s="15" t="s">
        <v>4743</v>
      </c>
      <c r="B8" s="13" t="s">
        <v>9837</v>
      </c>
      <c r="C8" s="16"/>
      <c r="D8" s="16" t="s">
        <v>469</v>
      </c>
      <c r="E8" s="16"/>
      <c r="F8" s="13" t="s">
        <v>1069</v>
      </c>
      <c r="G8" s="30" t="s">
        <v>177</v>
      </c>
      <c r="H8" s="70"/>
    </row>
    <row r="9" spans="1:23" ht="13" x14ac:dyDescent="0.15">
      <c r="A9" s="15" t="s">
        <v>3809</v>
      </c>
      <c r="B9" s="13" t="s">
        <v>9837</v>
      </c>
      <c r="C9" s="16"/>
      <c r="D9" s="16" t="s">
        <v>469</v>
      </c>
      <c r="E9" s="16"/>
      <c r="F9" s="13" t="s">
        <v>1069</v>
      </c>
      <c r="G9" s="30" t="s">
        <v>181</v>
      </c>
      <c r="H9" s="70"/>
    </row>
    <row r="10" spans="1:23" ht="13" x14ac:dyDescent="0.15">
      <c r="A10" s="15" t="s">
        <v>4308</v>
      </c>
      <c r="B10" s="13" t="s">
        <v>9837</v>
      </c>
      <c r="C10" s="16"/>
      <c r="D10" s="16" t="s">
        <v>469</v>
      </c>
      <c r="E10" s="16"/>
      <c r="F10" s="13" t="s">
        <v>721</v>
      </c>
      <c r="G10" s="30" t="s">
        <v>177</v>
      </c>
      <c r="H10" s="70"/>
    </row>
    <row r="11" spans="1:23" ht="13" x14ac:dyDescent="0.15">
      <c r="A11" s="15" t="s">
        <v>4736</v>
      </c>
      <c r="B11" s="13" t="s">
        <v>9837</v>
      </c>
      <c r="C11" s="16"/>
      <c r="D11" s="16" t="s">
        <v>469</v>
      </c>
      <c r="E11" s="16"/>
      <c r="F11" s="13" t="s">
        <v>1542</v>
      </c>
      <c r="G11" s="30" t="s">
        <v>177</v>
      </c>
      <c r="H11" s="70"/>
    </row>
    <row r="12" spans="1:23" ht="13" x14ac:dyDescent="0.15">
      <c r="A12" s="15" t="s">
        <v>2967</v>
      </c>
      <c r="B12" s="13" t="s">
        <v>9837</v>
      </c>
      <c r="C12" s="16"/>
      <c r="D12" s="16" t="s">
        <v>469</v>
      </c>
      <c r="E12" s="16"/>
      <c r="F12" s="13" t="s">
        <v>1542</v>
      </c>
      <c r="G12" s="30" t="s">
        <v>177</v>
      </c>
      <c r="H12" s="70"/>
    </row>
    <row r="13" spans="1:23" ht="13" x14ac:dyDescent="0.15">
      <c r="A13" s="15" t="s">
        <v>2167</v>
      </c>
      <c r="B13" s="13" t="s">
        <v>9837</v>
      </c>
      <c r="C13" s="16"/>
      <c r="D13" s="16" t="s">
        <v>469</v>
      </c>
      <c r="E13" s="16"/>
      <c r="F13" s="13" t="s">
        <v>1542</v>
      </c>
      <c r="G13" s="30" t="s">
        <v>173</v>
      </c>
      <c r="H13" s="70"/>
    </row>
    <row r="14" spans="1:23" ht="13" x14ac:dyDescent="0.15">
      <c r="A14" s="15" t="s">
        <v>3076</v>
      </c>
      <c r="B14" s="13" t="s">
        <v>9837</v>
      </c>
      <c r="C14" s="16"/>
      <c r="D14" s="16" t="s">
        <v>469</v>
      </c>
      <c r="E14" s="16"/>
      <c r="F14" s="13" t="s">
        <v>1542</v>
      </c>
      <c r="G14" s="30" t="s">
        <v>177</v>
      </c>
      <c r="H14" s="70"/>
    </row>
    <row r="15" spans="1:23" ht="13" x14ac:dyDescent="0.15">
      <c r="A15" s="15" t="s">
        <v>2421</v>
      </c>
      <c r="B15" s="13" t="s">
        <v>9837</v>
      </c>
      <c r="C15" s="16"/>
      <c r="D15" s="16" t="s">
        <v>469</v>
      </c>
      <c r="E15" s="16"/>
      <c r="F15" s="13" t="s">
        <v>1542</v>
      </c>
      <c r="G15" s="30" t="s">
        <v>177</v>
      </c>
      <c r="H15" s="70"/>
    </row>
    <row r="16" spans="1:23" ht="13" x14ac:dyDescent="0.15">
      <c r="A16" s="15" t="s">
        <v>9383</v>
      </c>
      <c r="B16" s="13" t="s">
        <v>9837</v>
      </c>
      <c r="C16" s="16"/>
      <c r="D16" s="16" t="s">
        <v>469</v>
      </c>
      <c r="E16" s="16"/>
      <c r="F16" s="13" t="s">
        <v>1542</v>
      </c>
      <c r="G16" s="30" t="s">
        <v>177</v>
      </c>
      <c r="H16" s="70"/>
    </row>
    <row r="17" spans="1:8" ht="13" x14ac:dyDescent="0.15">
      <c r="A17" s="15" t="s">
        <v>2599</v>
      </c>
      <c r="B17" s="13" t="s">
        <v>9837</v>
      </c>
      <c r="C17" s="16"/>
      <c r="D17" s="16" t="s">
        <v>469</v>
      </c>
      <c r="E17" s="16"/>
      <c r="F17" s="13" t="s">
        <v>1542</v>
      </c>
      <c r="G17" s="30" t="s">
        <v>173</v>
      </c>
      <c r="H17" s="70"/>
    </row>
    <row r="18" spans="1:8" ht="13" x14ac:dyDescent="0.15">
      <c r="A18" s="15" t="s">
        <v>4275</v>
      </c>
      <c r="B18" s="13" t="s">
        <v>9837</v>
      </c>
      <c r="C18" s="16"/>
      <c r="D18" s="16" t="s">
        <v>469</v>
      </c>
      <c r="E18" s="16"/>
      <c r="F18" s="13" t="s">
        <v>1542</v>
      </c>
      <c r="G18" s="30" t="s">
        <v>177</v>
      </c>
      <c r="H18" s="70"/>
    </row>
    <row r="19" spans="1:8" ht="13" x14ac:dyDescent="0.15">
      <c r="A19" s="15" t="s">
        <v>9184</v>
      </c>
      <c r="B19" s="13" t="s">
        <v>9837</v>
      </c>
      <c r="C19" s="16"/>
      <c r="D19" s="16" t="s">
        <v>469</v>
      </c>
      <c r="E19" s="16"/>
      <c r="F19" s="13" t="s">
        <v>1542</v>
      </c>
      <c r="G19" s="30" t="s">
        <v>9123</v>
      </c>
      <c r="H19" s="70"/>
    </row>
    <row r="20" spans="1:8" ht="13" x14ac:dyDescent="0.15">
      <c r="A20" s="15" t="s">
        <v>2471</v>
      </c>
      <c r="B20" s="13" t="s">
        <v>9837</v>
      </c>
      <c r="C20" s="16"/>
      <c r="D20" s="16" t="s">
        <v>469</v>
      </c>
      <c r="E20" s="16"/>
      <c r="F20" s="13" t="s">
        <v>1542</v>
      </c>
      <c r="G20" s="30" t="s">
        <v>177</v>
      </c>
      <c r="H20" s="70"/>
    </row>
    <row r="21" spans="1:8" ht="13" x14ac:dyDescent="0.15">
      <c r="A21" s="15" t="s">
        <v>923</v>
      </c>
      <c r="B21" s="13" t="s">
        <v>9837</v>
      </c>
      <c r="C21" s="16"/>
      <c r="D21" s="16" t="s">
        <v>469</v>
      </c>
      <c r="E21" s="16"/>
      <c r="F21" s="13" t="s">
        <v>1542</v>
      </c>
      <c r="G21" s="30" t="s">
        <v>173</v>
      </c>
      <c r="H21" s="70"/>
    </row>
    <row r="22" spans="1:8" ht="13" x14ac:dyDescent="0.15">
      <c r="A22" s="15" t="s">
        <v>2427</v>
      </c>
      <c r="B22" s="13" t="s">
        <v>9837</v>
      </c>
      <c r="C22" s="16"/>
      <c r="D22" s="16" t="s">
        <v>469</v>
      </c>
      <c r="E22" s="16"/>
      <c r="F22" s="13" t="s">
        <v>1542</v>
      </c>
      <c r="G22" s="30" t="s">
        <v>177</v>
      </c>
      <c r="H22" s="70"/>
    </row>
    <row r="23" spans="1:8" ht="13" x14ac:dyDescent="0.15">
      <c r="A23" s="15" t="s">
        <v>4733</v>
      </c>
      <c r="B23" s="13" t="s">
        <v>9837</v>
      </c>
      <c r="C23" s="16"/>
      <c r="D23" s="16" t="s">
        <v>469</v>
      </c>
      <c r="E23" s="16"/>
      <c r="F23" s="13" t="s">
        <v>906</v>
      </c>
      <c r="G23" s="30" t="s">
        <v>177</v>
      </c>
      <c r="H23" s="70"/>
    </row>
    <row r="24" spans="1:8" ht="13" x14ac:dyDescent="0.15">
      <c r="A24" s="15" t="s">
        <v>4574</v>
      </c>
      <c r="B24" s="13" t="s">
        <v>9837</v>
      </c>
      <c r="C24" s="16"/>
      <c r="D24" s="16" t="s">
        <v>469</v>
      </c>
      <c r="E24" s="16"/>
      <c r="F24" s="13" t="s">
        <v>906</v>
      </c>
      <c r="G24" s="30" t="s">
        <v>177</v>
      </c>
      <c r="H24" s="70"/>
    </row>
    <row r="25" spans="1:8" ht="13.25" customHeight="1" x14ac:dyDescent="0.15">
      <c r="A25" s="15" t="s">
        <v>8749</v>
      </c>
      <c r="B25" s="13" t="s">
        <v>9837</v>
      </c>
      <c r="C25" s="16"/>
      <c r="D25" s="16" t="s">
        <v>496</v>
      </c>
      <c r="E25" s="16"/>
      <c r="F25" s="16" t="s">
        <v>496</v>
      </c>
      <c r="G25" s="30"/>
      <c r="H25" s="70"/>
    </row>
  </sheetData>
  <mergeCells count="1">
    <mergeCell ref="O1:W1"/>
  </mergeCells>
  <conditionalFormatting sqref="H2:H25">
    <cfRule type="cellIs" dxfId="28" priority="1" stopIfTrue="1" operator="equal">
      <formula>"-"</formula>
    </cfRule>
    <cfRule type="cellIs" dxfId="27" priority="2" stopIfTrue="1" operator="equal">
      <formula>"x"</formula>
    </cfRule>
  </conditionalFormatting>
  <hyperlinks>
    <hyperlink ref="L1" location="'Expansion set Check List'!A1" display="Home" xr:uid="{D6D994FD-99EC-476C-AB2B-A3D773C92CAB}"/>
  </hyperlinks>
  <pageMargins left="0.7" right="0.7" top="0.75" bottom="0.75" header="0.3" footer="0.3"/>
  <pageSetup orientation="portrait" r:id="rId1"/>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C00-000000000000}">
  <sheetPr codeName="Sheet157">
    <tabColor theme="1"/>
  </sheetPr>
  <dimension ref="A1:W6"/>
  <sheetViews>
    <sheetView workbookViewId="0">
      <pane ySplit="1" topLeftCell="A2" activePane="bottomLeft" state="frozen"/>
      <selection pane="bottomLeft"/>
    </sheetView>
  </sheetViews>
  <sheetFormatPr baseColWidth="10" defaultColWidth="0" defaultRowHeight="13.25" customHeight="1" x14ac:dyDescent="0.15"/>
  <cols>
    <col min="1" max="1" width="15" bestFit="1" customWidth="1"/>
    <col min="2" max="2" width="9.6640625" bestFit="1" customWidth="1"/>
    <col min="3" max="3" width="3.33203125" bestFit="1" customWidth="1"/>
    <col min="4" max="4" width="8.6640625" bestFit="1" customWidth="1"/>
    <col min="5" max="5" width="3.33203125" bestFit="1" customWidth="1"/>
    <col min="6" max="6" width="7.5" bestFit="1" customWidth="1"/>
    <col min="7" max="7" width="55.33203125" bestFit="1" customWidth="1"/>
    <col min="8" max="10" width="3.33203125" customWidth="1"/>
    <col min="11" max="11" width="3.33203125" bestFit="1" customWidth="1"/>
    <col min="12" max="12" width="3.33203125" customWidth="1"/>
    <col min="13" max="22" width="4" customWidth="1"/>
    <col min="23" max="23" width="3" customWidth="1"/>
  </cols>
  <sheetData>
    <row r="1" spans="1:23" ht="58" x14ac:dyDescent="0.15">
      <c r="A1" s="28" t="s">
        <v>375</v>
      </c>
      <c r="B1" s="28" t="s">
        <v>376</v>
      </c>
      <c r="C1" s="28" t="s">
        <v>377</v>
      </c>
      <c r="D1" s="28" t="s">
        <v>378</v>
      </c>
      <c r="E1" s="28" t="s">
        <v>379</v>
      </c>
      <c r="F1" s="28" t="s">
        <v>380</v>
      </c>
      <c r="G1" s="28" t="s">
        <v>4756</v>
      </c>
      <c r="H1" s="29" t="s">
        <v>91</v>
      </c>
      <c r="I1" s="2"/>
      <c r="J1" s="2"/>
      <c r="K1" s="2"/>
      <c r="L1" s="46" t="s">
        <v>382</v>
      </c>
      <c r="M1" s="29" t="s">
        <v>91</v>
      </c>
      <c r="O1" s="408" t="s">
        <v>383</v>
      </c>
      <c r="P1" s="409"/>
      <c r="Q1" s="409"/>
      <c r="R1" s="409"/>
      <c r="S1" s="409"/>
      <c r="T1" s="409"/>
      <c r="U1" s="409"/>
      <c r="V1" s="409"/>
      <c r="W1" s="410"/>
    </row>
    <row r="2" spans="1:23" ht="13" x14ac:dyDescent="0.15">
      <c r="A2" s="20" t="s">
        <v>1476</v>
      </c>
      <c r="B2" s="20" t="s">
        <v>163</v>
      </c>
      <c r="C2" s="20">
        <v>16</v>
      </c>
      <c r="D2" s="20" t="s">
        <v>385</v>
      </c>
      <c r="E2" s="20">
        <v>70</v>
      </c>
      <c r="F2" s="20" t="s">
        <v>393</v>
      </c>
      <c r="G2" s="16" t="s">
        <v>9027</v>
      </c>
      <c r="H2" s="70"/>
      <c r="M2" s="33">
        <f>SUM(COUNTA(H2:H750))</f>
        <v>0</v>
      </c>
      <c r="O2" s="102"/>
      <c r="P2" s="102"/>
      <c r="Q2" s="102"/>
      <c r="R2" s="102"/>
      <c r="S2" s="102"/>
      <c r="T2" s="102"/>
      <c r="U2" s="102"/>
      <c r="V2" s="102"/>
      <c r="W2" s="102"/>
    </row>
    <row r="3" spans="1:23" ht="13" x14ac:dyDescent="0.15">
      <c r="A3" s="20" t="s">
        <v>504</v>
      </c>
      <c r="B3" s="20" t="s">
        <v>97</v>
      </c>
      <c r="C3" s="20">
        <v>1</v>
      </c>
      <c r="D3" s="20" t="s">
        <v>392</v>
      </c>
      <c r="E3" s="20">
        <v>70</v>
      </c>
      <c r="F3" s="20" t="s">
        <v>398</v>
      </c>
      <c r="G3" s="20" t="s">
        <v>9028</v>
      </c>
      <c r="H3" s="70"/>
    </row>
    <row r="4" spans="1:23" ht="13" x14ac:dyDescent="0.15">
      <c r="A4" s="20" t="s">
        <v>504</v>
      </c>
      <c r="B4" s="20" t="s">
        <v>97</v>
      </c>
      <c r="C4" s="20">
        <v>1</v>
      </c>
      <c r="D4" s="20" t="s">
        <v>392</v>
      </c>
      <c r="E4" s="20">
        <v>70</v>
      </c>
      <c r="F4" s="20" t="s">
        <v>398</v>
      </c>
      <c r="G4" s="20" t="s">
        <v>9029</v>
      </c>
      <c r="H4" s="70"/>
    </row>
    <row r="5" spans="1:23" ht="13" x14ac:dyDescent="0.15">
      <c r="A5" s="20" t="s">
        <v>504</v>
      </c>
      <c r="B5" s="20" t="s">
        <v>97</v>
      </c>
      <c r="C5" s="20">
        <v>1</v>
      </c>
      <c r="D5" s="20" t="s">
        <v>392</v>
      </c>
      <c r="E5" s="20">
        <v>70</v>
      </c>
      <c r="F5" s="20" t="s">
        <v>398</v>
      </c>
      <c r="G5" s="20" t="s">
        <v>9030</v>
      </c>
      <c r="H5" s="70"/>
    </row>
    <row r="6" spans="1:23" ht="13" x14ac:dyDescent="0.15">
      <c r="A6" s="20" t="s">
        <v>860</v>
      </c>
      <c r="B6" s="20" t="s">
        <v>246</v>
      </c>
      <c r="C6" s="20">
        <v>43</v>
      </c>
      <c r="D6" s="20" t="s">
        <v>392</v>
      </c>
      <c r="E6" s="20">
        <v>50</v>
      </c>
      <c r="F6" s="20" t="s">
        <v>393</v>
      </c>
      <c r="G6" s="16" t="s">
        <v>9031</v>
      </c>
      <c r="H6" s="70"/>
    </row>
  </sheetData>
  <mergeCells count="1">
    <mergeCell ref="O1:W1"/>
  </mergeCells>
  <conditionalFormatting sqref="H2:H6">
    <cfRule type="cellIs" dxfId="26" priority="1" stopIfTrue="1" operator="equal">
      <formula>"-"</formula>
    </cfRule>
    <cfRule type="cellIs" dxfId="25" priority="2" stopIfTrue="1" operator="equal">
      <formula>"x"</formula>
    </cfRule>
  </conditionalFormatting>
  <hyperlinks>
    <hyperlink ref="L1" location="'Expansion set Check List'!A1" display="Home" xr:uid="{00000000-0004-0000-EC00-000000000000}"/>
  </hyperlinks>
  <pageMargins left="0.7" right="0.7" top="0.75" bottom="0.75" header="0.3" footer="0.3"/>
  <pageSetup paperSize="0" orientation="portrait" horizontalDpi="0" verticalDpi="0" copies="0" r:id="rId1"/>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D00-000000000000}">
  <sheetPr codeName="Sheet155"/>
  <dimension ref="A1:W2"/>
  <sheetViews>
    <sheetView workbookViewId="0"/>
  </sheetViews>
  <sheetFormatPr baseColWidth="10" defaultColWidth="0" defaultRowHeight="13.25" customHeight="1" x14ac:dyDescent="0.15"/>
  <cols>
    <col min="1" max="1" width="25.5" bestFit="1" customWidth="1"/>
    <col min="2" max="5" width="12.5" customWidth="1"/>
    <col min="6" max="6" width="13.6640625" bestFit="1" customWidth="1"/>
    <col min="7" max="7" width="14.6640625" bestFit="1" customWidth="1"/>
    <col min="8" max="10" width="3.33203125" customWidth="1"/>
    <col min="11" max="11" width="3.33203125" bestFit="1" customWidth="1"/>
    <col min="12" max="12" width="3.33203125" customWidth="1"/>
    <col min="13" max="22" width="4" customWidth="1"/>
    <col min="23" max="23" width="3" customWidth="1"/>
  </cols>
  <sheetData>
    <row r="1" spans="1:23" ht="56" x14ac:dyDescent="0.15">
      <c r="A1" s="28" t="s">
        <v>9032</v>
      </c>
      <c r="B1" s="28" t="s">
        <v>9033</v>
      </c>
      <c r="C1" s="28" t="s">
        <v>9034</v>
      </c>
      <c r="D1" s="28" t="s">
        <v>9035</v>
      </c>
      <c r="E1" s="28" t="s">
        <v>9036</v>
      </c>
      <c r="F1" s="28" t="s">
        <v>9037</v>
      </c>
      <c r="G1" s="28" t="s">
        <v>9038</v>
      </c>
      <c r="H1" s="70" t="s">
        <v>91</v>
      </c>
      <c r="I1" s="2"/>
      <c r="J1" s="2"/>
      <c r="K1" s="2"/>
      <c r="L1" s="46" t="s">
        <v>382</v>
      </c>
      <c r="M1" s="29" t="s">
        <v>91</v>
      </c>
      <c r="O1" s="408" t="s">
        <v>383</v>
      </c>
      <c r="P1" s="409"/>
      <c r="Q1" s="409"/>
      <c r="R1" s="409"/>
      <c r="S1" s="409"/>
      <c r="T1" s="409"/>
      <c r="U1" s="409"/>
      <c r="V1" s="409"/>
      <c r="W1" s="410"/>
    </row>
    <row r="2" spans="1:23" ht="13" x14ac:dyDescent="0.15">
      <c r="A2" s="20"/>
      <c r="B2" s="16"/>
      <c r="C2" s="16"/>
      <c r="D2" s="16"/>
      <c r="E2" s="16"/>
      <c r="F2" s="16"/>
      <c r="G2" s="16"/>
      <c r="H2" s="70"/>
      <c r="M2" s="33">
        <f>SUM(COUNTA(H2:H1000))</f>
        <v>0</v>
      </c>
      <c r="O2" s="102"/>
      <c r="P2" s="102"/>
      <c r="Q2" s="102"/>
      <c r="R2" s="102"/>
      <c r="S2" s="102"/>
      <c r="T2" s="102"/>
      <c r="U2" s="102"/>
      <c r="V2" s="102"/>
      <c r="W2" s="102"/>
    </row>
  </sheetData>
  <mergeCells count="1">
    <mergeCell ref="O1:W1"/>
  </mergeCells>
  <conditionalFormatting sqref="H1:H2">
    <cfRule type="cellIs" dxfId="24" priority="1" stopIfTrue="1" operator="equal">
      <formula>"-"</formula>
    </cfRule>
    <cfRule type="expression" dxfId="23" priority="2" stopIfTrue="1">
      <formula>ISNUMBER(H1)</formula>
    </cfRule>
  </conditionalFormatting>
  <hyperlinks>
    <hyperlink ref="L1" location="'Expansion set Check List'!A1" display="Home" xr:uid="{00000000-0004-0000-ED00-000000000000}"/>
  </hyperlinks>
  <pageMargins left="0.7" right="0.7" top="0.75" bottom="0.75" header="0.3" footer="0.3"/>
  <pageSetup paperSize="0" orientation="portrait" horizontalDpi="0" verticalDpi="0" copies="0" r:id="rId1"/>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E00-000000000000}">
  <sheetPr codeName="Sheet5"/>
  <dimension ref="A1:AJ85"/>
  <sheetViews>
    <sheetView workbookViewId="0"/>
  </sheetViews>
  <sheetFormatPr baseColWidth="10" defaultColWidth="0" defaultRowHeight="13.25" customHeight="1" x14ac:dyDescent="0.15"/>
  <cols>
    <col min="1" max="1" width="22.33203125" customWidth="1"/>
    <col min="2" max="2" width="5.83203125" customWidth="1"/>
    <col min="3" max="3" width="4" customWidth="1"/>
    <col min="4" max="4" width="9.33203125" customWidth="1"/>
    <col min="5" max="5" width="4" customWidth="1"/>
    <col min="6" max="6" width="14.33203125" customWidth="1"/>
    <col min="7" max="7" width="10.33203125" bestFit="1" customWidth="1"/>
    <col min="8" max="10" width="3.33203125" customWidth="1"/>
    <col min="11" max="11" width="3.33203125" bestFit="1" customWidth="1"/>
    <col min="12" max="13" width="3.33203125" customWidth="1"/>
    <col min="14" max="18" width="4" customWidth="1"/>
    <col min="19" max="19" width="3.5" customWidth="1"/>
    <col min="20" max="20" width="20.33203125" customWidth="1"/>
    <col min="21" max="22" width="4" customWidth="1"/>
    <col min="23" max="23" width="1.5" customWidth="1"/>
    <col min="24" max="24" width="20.33203125" customWidth="1"/>
    <col min="25" max="35" width="4" customWidth="1"/>
    <col min="36" max="36" width="3" customWidth="1"/>
  </cols>
  <sheetData>
    <row r="1" spans="1:36" ht="64" thickBot="1" x14ac:dyDescent="0.2">
      <c r="A1" s="11" t="s">
        <v>9032</v>
      </c>
      <c r="B1" s="9" t="s">
        <v>9033</v>
      </c>
      <c r="C1" s="9" t="s">
        <v>9034</v>
      </c>
      <c r="D1" s="9" t="s">
        <v>9035</v>
      </c>
      <c r="E1" s="9" t="s">
        <v>9036</v>
      </c>
      <c r="F1" s="9" t="s">
        <v>9037</v>
      </c>
      <c r="G1" s="10" t="s">
        <v>381</v>
      </c>
      <c r="H1" s="71" t="s">
        <v>85</v>
      </c>
      <c r="I1" s="71" t="s">
        <v>86</v>
      </c>
      <c r="J1" s="71" t="s">
        <v>87</v>
      </c>
      <c r="K1" s="71" t="s">
        <v>88</v>
      </c>
      <c r="L1" s="71" t="s">
        <v>89</v>
      </c>
      <c r="M1" s="46" t="s">
        <v>382</v>
      </c>
      <c r="N1" s="58" t="s">
        <v>85</v>
      </c>
      <c r="O1" s="59" t="s">
        <v>86</v>
      </c>
      <c r="P1" s="59" t="s">
        <v>87</v>
      </c>
      <c r="Q1" s="60" t="s">
        <v>88</v>
      </c>
      <c r="R1" s="28" t="s">
        <v>89</v>
      </c>
      <c r="AB1" s="408" t="s">
        <v>383</v>
      </c>
      <c r="AC1" s="409"/>
      <c r="AD1" s="409"/>
      <c r="AE1" s="409"/>
      <c r="AF1" s="409"/>
      <c r="AG1" s="409"/>
      <c r="AH1" s="409"/>
      <c r="AI1" s="409"/>
      <c r="AJ1" s="410"/>
    </row>
    <row r="2" spans="1:36" ht="14" thickBot="1" x14ac:dyDescent="0.2">
      <c r="A2" s="12"/>
      <c r="B2" s="18"/>
      <c r="C2" s="18"/>
      <c r="D2" s="18"/>
      <c r="E2" s="18"/>
      <c r="F2" s="18"/>
      <c r="G2" s="21"/>
      <c r="H2" s="71"/>
      <c r="I2" s="71"/>
      <c r="J2" s="71"/>
      <c r="K2" s="71"/>
      <c r="L2" s="71"/>
      <c r="N2" s="61">
        <f>COUNTIF(H2:H500,"x")</f>
        <v>0</v>
      </c>
      <c r="O2" s="62">
        <f>COUNTIF(I2:I500,"x")</f>
        <v>0</v>
      </c>
      <c r="P2" s="62">
        <f>COUNTIF(J2:J500,"x")</f>
        <v>0</v>
      </c>
      <c r="Q2" s="62">
        <f>COUNTIF(K2:K500,"x")</f>
        <v>0</v>
      </c>
      <c r="R2" s="62">
        <f>COUNTIF(L2:L500,"x")</f>
        <v>0</v>
      </c>
      <c r="T2" s="160" t="s">
        <v>85</v>
      </c>
      <c r="U2" s="161"/>
      <c r="V2" s="175">
        <f>SUM(V3:V29)</f>
        <v>0</v>
      </c>
      <c r="W2" s="176"/>
      <c r="X2" s="177" t="s">
        <v>87</v>
      </c>
      <c r="Y2" s="161"/>
      <c r="Z2" s="162">
        <f>SUM(Z3:Z29)</f>
        <v>0</v>
      </c>
      <c r="AB2" s="102"/>
      <c r="AC2" s="102"/>
      <c r="AD2" s="102"/>
      <c r="AE2" s="102"/>
      <c r="AF2" s="102"/>
      <c r="AG2" s="102"/>
      <c r="AH2" s="102"/>
      <c r="AI2" s="102"/>
      <c r="AJ2" s="102"/>
    </row>
    <row r="3" spans="1:36" ht="13" x14ac:dyDescent="0.15">
      <c r="A3" s="12"/>
      <c r="B3" s="18"/>
      <c r="C3" s="18"/>
      <c r="D3" s="18"/>
      <c r="E3" s="18"/>
      <c r="F3" s="18"/>
      <c r="G3" s="21"/>
      <c r="H3" s="71"/>
      <c r="I3" s="71"/>
      <c r="J3" s="71"/>
      <c r="K3" s="71"/>
      <c r="L3" s="71"/>
      <c r="T3" s="157" t="s">
        <v>173</v>
      </c>
      <c r="U3" s="158">
        <f>COUNTIFS($G$2:$G$500,T3,$H$2:$H$500,"x")</f>
        <v>0</v>
      </c>
      <c r="V3" s="179">
        <f>COUNTIFS($H$2:$H$500,"&lt;&gt;-",$G$2:$G$500,T3)</f>
        <v>0</v>
      </c>
      <c r="W3" s="171"/>
      <c r="X3" s="180" t="s">
        <v>173</v>
      </c>
      <c r="Y3" s="158">
        <f>COUNTIFS($G$2:$G$500,X3,$J$2:$J$500,"x")</f>
        <v>0</v>
      </c>
      <c r="Z3" s="6">
        <f>COUNTIFS($J$2:$J$500,"&lt;&gt;-",$G$2:$G$500,X3)</f>
        <v>0</v>
      </c>
    </row>
    <row r="4" spans="1:36" ht="13" x14ac:dyDescent="0.15">
      <c r="A4" s="12"/>
      <c r="B4" s="18"/>
      <c r="C4" s="18"/>
      <c r="D4" s="18"/>
      <c r="E4" s="18"/>
      <c r="F4" s="18"/>
      <c r="G4" s="21"/>
      <c r="H4" s="71"/>
      <c r="I4" s="71"/>
      <c r="J4" s="71"/>
      <c r="K4" s="71"/>
      <c r="L4" s="71"/>
      <c r="T4" s="117" t="s">
        <v>177</v>
      </c>
      <c r="U4" s="158">
        <f t="shared" ref="U4:U29" si="0">COUNTIFS($G$2:$G$500,T4,$H$2:$H$500,"x")</f>
        <v>0</v>
      </c>
      <c r="V4" s="179">
        <f t="shared" ref="V4:V29" si="1">COUNTIFS($H$2:$H$500,"&lt;&gt;-",$G$2:$G$500,T4)</f>
        <v>0</v>
      </c>
      <c r="W4" s="168"/>
      <c r="X4" s="147" t="s">
        <v>177</v>
      </c>
      <c r="Y4" s="158">
        <f t="shared" ref="Y4:Y29" si="2">COUNTIFS($G$2:$G$500,X4,$J$2:$J$500,"x")</f>
        <v>0</v>
      </c>
      <c r="Z4" s="6">
        <f t="shared" ref="Z4:Z29" si="3">COUNTIFS($J$2:$J$500,"&lt;&gt;-",$G$2:$G$500,X4)</f>
        <v>0</v>
      </c>
    </row>
    <row r="5" spans="1:36" ht="13" x14ac:dyDescent="0.15">
      <c r="A5" s="12"/>
      <c r="B5" s="18"/>
      <c r="C5" s="18"/>
      <c r="D5" s="18"/>
      <c r="E5" s="18"/>
      <c r="F5" s="18"/>
      <c r="G5" s="21"/>
      <c r="H5" s="71"/>
      <c r="I5" s="71"/>
      <c r="J5" s="71"/>
      <c r="K5" s="71"/>
      <c r="L5" s="71"/>
      <c r="T5" s="117" t="s">
        <v>181</v>
      </c>
      <c r="U5" s="158">
        <f t="shared" si="0"/>
        <v>0</v>
      </c>
      <c r="V5" s="179">
        <f t="shared" si="1"/>
        <v>0</v>
      </c>
      <c r="W5" s="168"/>
      <c r="X5" s="147" t="s">
        <v>181</v>
      </c>
      <c r="Y5" s="158">
        <f t="shared" si="2"/>
        <v>0</v>
      </c>
      <c r="Z5" s="6">
        <f t="shared" si="3"/>
        <v>0</v>
      </c>
    </row>
    <row r="6" spans="1:36" ht="13" x14ac:dyDescent="0.15">
      <c r="A6" s="12"/>
      <c r="B6" s="18"/>
      <c r="C6" s="18"/>
      <c r="D6" s="18"/>
      <c r="E6" s="18"/>
      <c r="F6" s="18"/>
      <c r="G6" s="21"/>
      <c r="H6" s="71"/>
      <c r="I6" s="71"/>
      <c r="J6" s="71"/>
      <c r="K6" s="71"/>
      <c r="L6" s="71"/>
      <c r="T6" s="117" t="s">
        <v>185</v>
      </c>
      <c r="U6" s="158">
        <f t="shared" si="0"/>
        <v>0</v>
      </c>
      <c r="V6" s="179">
        <f t="shared" si="1"/>
        <v>0</v>
      </c>
      <c r="W6" s="168"/>
      <c r="X6" s="147" t="s">
        <v>185</v>
      </c>
      <c r="Y6" s="158">
        <f t="shared" si="2"/>
        <v>0</v>
      </c>
      <c r="Z6" s="6">
        <f t="shared" si="3"/>
        <v>0</v>
      </c>
    </row>
    <row r="7" spans="1:36" ht="13" x14ac:dyDescent="0.15">
      <c r="A7" s="12"/>
      <c r="B7" s="18"/>
      <c r="C7" s="18"/>
      <c r="D7" s="18"/>
      <c r="E7" s="18"/>
      <c r="F7" s="18"/>
      <c r="G7" s="21"/>
      <c r="H7" s="71"/>
      <c r="I7" s="71"/>
      <c r="J7" s="71"/>
      <c r="K7" s="71"/>
      <c r="L7" s="71"/>
      <c r="T7" s="117" t="s">
        <v>189</v>
      </c>
      <c r="U7" s="158">
        <f t="shared" si="0"/>
        <v>0</v>
      </c>
      <c r="V7" s="179">
        <f t="shared" si="1"/>
        <v>0</v>
      </c>
      <c r="W7" s="168"/>
      <c r="X7" s="147" t="s">
        <v>189</v>
      </c>
      <c r="Y7" s="158">
        <f t="shared" si="2"/>
        <v>0</v>
      </c>
      <c r="Z7" s="6">
        <f t="shared" si="3"/>
        <v>0</v>
      </c>
    </row>
    <row r="8" spans="1:36" ht="13" x14ac:dyDescent="0.15">
      <c r="A8" s="12"/>
      <c r="B8" s="18"/>
      <c r="C8" s="18"/>
      <c r="D8" s="18"/>
      <c r="E8" s="18"/>
      <c r="F8" s="18"/>
      <c r="G8" s="21"/>
      <c r="H8" s="71"/>
      <c r="I8" s="71"/>
      <c r="J8" s="71"/>
      <c r="K8" s="71"/>
      <c r="L8" s="71"/>
      <c r="T8" s="117" t="s">
        <v>193</v>
      </c>
      <c r="U8" s="158">
        <f t="shared" si="0"/>
        <v>0</v>
      </c>
      <c r="V8" s="179">
        <f t="shared" si="1"/>
        <v>0</v>
      </c>
      <c r="W8" s="168"/>
      <c r="X8" s="147" t="s">
        <v>193</v>
      </c>
      <c r="Y8" s="158">
        <f t="shared" si="2"/>
        <v>0</v>
      </c>
      <c r="Z8" s="6">
        <f t="shared" si="3"/>
        <v>0</v>
      </c>
    </row>
    <row r="9" spans="1:36" ht="13" x14ac:dyDescent="0.15">
      <c r="A9" s="12"/>
      <c r="B9" s="18"/>
      <c r="C9" s="18"/>
      <c r="D9" s="18"/>
      <c r="E9" s="18"/>
      <c r="F9" s="18"/>
      <c r="G9" s="21"/>
      <c r="H9" s="71"/>
      <c r="I9" s="71"/>
      <c r="J9" s="71"/>
      <c r="K9" s="71"/>
      <c r="L9" s="71"/>
      <c r="T9" s="117" t="s">
        <v>197</v>
      </c>
      <c r="U9" s="158">
        <f t="shared" si="0"/>
        <v>0</v>
      </c>
      <c r="V9" s="179">
        <f t="shared" si="1"/>
        <v>0</v>
      </c>
      <c r="W9" s="168"/>
      <c r="X9" s="147" t="s">
        <v>197</v>
      </c>
      <c r="Y9" s="158">
        <f t="shared" si="2"/>
        <v>0</v>
      </c>
      <c r="Z9" s="6">
        <f t="shared" si="3"/>
        <v>0</v>
      </c>
    </row>
    <row r="10" spans="1:36" ht="13" x14ac:dyDescent="0.15">
      <c r="A10" s="12"/>
      <c r="B10" s="18"/>
      <c r="C10" s="18"/>
      <c r="D10" s="18"/>
      <c r="E10" s="18"/>
      <c r="F10" s="18"/>
      <c r="G10" s="21"/>
      <c r="H10" s="71"/>
      <c r="I10" s="71"/>
      <c r="J10" s="71"/>
      <c r="K10" s="71"/>
      <c r="L10" s="71"/>
      <c r="T10" s="117" t="s">
        <v>201</v>
      </c>
      <c r="U10" s="158">
        <f t="shared" si="0"/>
        <v>0</v>
      </c>
      <c r="V10" s="179">
        <f t="shared" si="1"/>
        <v>0</v>
      </c>
      <c r="W10" s="168"/>
      <c r="X10" s="117" t="s">
        <v>201</v>
      </c>
      <c r="Y10" s="158">
        <f t="shared" si="2"/>
        <v>0</v>
      </c>
      <c r="Z10" s="6">
        <f t="shared" si="3"/>
        <v>0</v>
      </c>
    </row>
    <row r="11" spans="1:36" ht="13" x14ac:dyDescent="0.15">
      <c r="A11" s="15"/>
      <c r="B11" s="20"/>
      <c r="C11" s="20"/>
      <c r="D11" s="20"/>
      <c r="E11" s="20"/>
      <c r="F11" s="20"/>
      <c r="G11" s="21"/>
      <c r="H11" s="71"/>
      <c r="I11" s="71"/>
      <c r="J11" s="71"/>
      <c r="K11" s="71"/>
      <c r="L11" s="71"/>
      <c r="T11" s="117" t="s">
        <v>205</v>
      </c>
      <c r="U11" s="158">
        <f t="shared" si="0"/>
        <v>0</v>
      </c>
      <c r="V11" s="179">
        <f t="shared" si="1"/>
        <v>0</v>
      </c>
      <c r="W11" s="168"/>
      <c r="X11" s="147" t="s">
        <v>205</v>
      </c>
      <c r="Y11" s="158">
        <f t="shared" si="2"/>
        <v>0</v>
      </c>
      <c r="Z11" s="6">
        <f t="shared" si="3"/>
        <v>0</v>
      </c>
    </row>
    <row r="12" spans="1:36" ht="13" x14ac:dyDescent="0.15">
      <c r="A12" s="15"/>
      <c r="B12" s="20"/>
      <c r="C12" s="20"/>
      <c r="D12" s="20"/>
      <c r="E12" s="20"/>
      <c r="F12" s="20"/>
      <c r="G12" s="21"/>
      <c r="H12" s="71"/>
      <c r="I12" s="71"/>
      <c r="J12" s="71"/>
      <c r="K12" s="71"/>
      <c r="L12" s="71"/>
      <c r="T12" s="117" t="s">
        <v>209</v>
      </c>
      <c r="U12" s="158">
        <f t="shared" si="0"/>
        <v>0</v>
      </c>
      <c r="V12" s="179">
        <f t="shared" si="1"/>
        <v>0</v>
      </c>
      <c r="W12" s="168"/>
      <c r="X12" s="147" t="s">
        <v>209</v>
      </c>
      <c r="Y12" s="158">
        <f t="shared" si="2"/>
        <v>0</v>
      </c>
      <c r="Z12" s="6">
        <f t="shared" si="3"/>
        <v>0</v>
      </c>
    </row>
    <row r="13" spans="1:36" ht="13" x14ac:dyDescent="0.15">
      <c r="A13" s="15"/>
      <c r="B13" s="20"/>
      <c r="C13" s="20"/>
      <c r="D13" s="20"/>
      <c r="E13" s="20"/>
      <c r="F13" s="20"/>
      <c r="G13" s="21"/>
      <c r="H13" s="71"/>
      <c r="I13" s="71"/>
      <c r="J13" s="71"/>
      <c r="K13" s="71"/>
      <c r="L13" s="71"/>
      <c r="T13" s="117" t="s">
        <v>9125</v>
      </c>
      <c r="U13" s="158">
        <f t="shared" si="0"/>
        <v>0</v>
      </c>
      <c r="V13" s="179">
        <f t="shared" si="1"/>
        <v>0</v>
      </c>
      <c r="W13" s="168"/>
      <c r="X13" s="117" t="s">
        <v>9125</v>
      </c>
      <c r="Y13" s="158">
        <f>COUNTIFS($G$2:$G$500,X13,$J$2:$J$500,"x")</f>
        <v>0</v>
      </c>
      <c r="Z13" s="6">
        <f>COUNTIFS($J$2:$J$500,"&lt;&gt;-",$G$2:$G$500,X13)</f>
        <v>0</v>
      </c>
    </row>
    <row r="14" spans="1:36" ht="13" x14ac:dyDescent="0.15">
      <c r="A14" s="15"/>
      <c r="B14" s="20"/>
      <c r="C14" s="20"/>
      <c r="D14" s="20"/>
      <c r="E14" s="20"/>
      <c r="F14" s="20"/>
      <c r="G14" s="21"/>
      <c r="H14" s="71"/>
      <c r="I14" s="71"/>
      <c r="J14" s="71"/>
      <c r="K14" s="71"/>
      <c r="L14" s="71"/>
      <c r="T14" s="118" t="s">
        <v>213</v>
      </c>
      <c r="U14" s="158">
        <f t="shared" si="0"/>
        <v>0</v>
      </c>
      <c r="V14" s="179">
        <f t="shared" si="1"/>
        <v>0</v>
      </c>
      <c r="W14" s="168"/>
      <c r="X14" s="148" t="s">
        <v>213</v>
      </c>
      <c r="Y14" s="158">
        <f t="shared" si="2"/>
        <v>0</v>
      </c>
      <c r="Z14" s="6">
        <f t="shared" si="3"/>
        <v>0</v>
      </c>
    </row>
    <row r="15" spans="1:36" ht="13" x14ac:dyDescent="0.15">
      <c r="A15" s="15"/>
      <c r="B15" s="20"/>
      <c r="C15" s="20"/>
      <c r="D15" s="20"/>
      <c r="E15" s="20"/>
      <c r="F15" s="20"/>
      <c r="G15" s="21"/>
      <c r="H15" s="71"/>
      <c r="I15" s="71"/>
      <c r="J15" s="71"/>
      <c r="K15" s="71"/>
      <c r="L15" s="71"/>
      <c r="T15" s="117" t="s">
        <v>217</v>
      </c>
      <c r="U15" s="158">
        <f t="shared" si="0"/>
        <v>0</v>
      </c>
      <c r="V15" s="179">
        <f t="shared" si="1"/>
        <v>0</v>
      </c>
      <c r="W15" s="168"/>
      <c r="X15" s="147" t="s">
        <v>217</v>
      </c>
      <c r="Y15" s="158">
        <f t="shared" si="2"/>
        <v>0</v>
      </c>
      <c r="Z15" s="6">
        <f t="shared" si="3"/>
        <v>0</v>
      </c>
    </row>
    <row r="16" spans="1:36" ht="13" x14ac:dyDescent="0.15">
      <c r="A16" s="15"/>
      <c r="B16" s="20"/>
      <c r="C16" s="20"/>
      <c r="D16" s="20"/>
      <c r="E16" s="20"/>
      <c r="F16" s="20"/>
      <c r="G16" s="21"/>
      <c r="H16" s="71"/>
      <c r="I16" s="71"/>
      <c r="J16" s="71"/>
      <c r="K16" s="71"/>
      <c r="L16" s="71"/>
      <c r="T16" s="117" t="s">
        <v>221</v>
      </c>
      <c r="U16" s="158">
        <f t="shared" si="0"/>
        <v>0</v>
      </c>
      <c r="V16" s="179">
        <f t="shared" si="1"/>
        <v>0</v>
      </c>
      <c r="W16" s="168"/>
      <c r="X16" s="147" t="s">
        <v>221</v>
      </c>
      <c r="Y16" s="158">
        <f t="shared" si="2"/>
        <v>0</v>
      </c>
      <c r="Z16" s="6">
        <f t="shared" si="3"/>
        <v>0</v>
      </c>
    </row>
    <row r="17" spans="1:26" ht="13" x14ac:dyDescent="0.15">
      <c r="A17" s="15"/>
      <c r="B17" s="20"/>
      <c r="C17" s="20"/>
      <c r="D17" s="20"/>
      <c r="E17" s="20"/>
      <c r="F17" s="20"/>
      <c r="G17" s="21"/>
      <c r="H17" s="71"/>
      <c r="I17" s="71"/>
      <c r="J17" s="71"/>
      <c r="K17" s="71"/>
      <c r="L17" s="71"/>
      <c r="T17" s="117" t="s">
        <v>225</v>
      </c>
      <c r="U17" s="158">
        <f t="shared" si="0"/>
        <v>0</v>
      </c>
      <c r="V17" s="179">
        <f t="shared" si="1"/>
        <v>0</v>
      </c>
      <c r="W17" s="168"/>
      <c r="X17" s="147" t="s">
        <v>225</v>
      </c>
      <c r="Y17" s="158">
        <f t="shared" si="2"/>
        <v>0</v>
      </c>
      <c r="Z17" s="6">
        <f t="shared" si="3"/>
        <v>0</v>
      </c>
    </row>
    <row r="18" spans="1:26" ht="13" x14ac:dyDescent="0.15">
      <c r="A18" s="15"/>
      <c r="B18" s="20"/>
      <c r="C18" s="20"/>
      <c r="D18" s="20"/>
      <c r="E18" s="20"/>
      <c r="F18" s="20"/>
      <c r="G18" s="21"/>
      <c r="H18" s="71"/>
      <c r="I18" s="71"/>
      <c r="J18" s="71"/>
      <c r="K18" s="71"/>
      <c r="L18" s="71"/>
      <c r="T18" s="117" t="s">
        <v>229</v>
      </c>
      <c r="U18" s="158">
        <f t="shared" si="0"/>
        <v>0</v>
      </c>
      <c r="V18" s="179">
        <f t="shared" si="1"/>
        <v>0</v>
      </c>
      <c r="W18" s="168"/>
      <c r="X18" s="147" t="s">
        <v>229</v>
      </c>
      <c r="Y18" s="158">
        <f t="shared" si="2"/>
        <v>0</v>
      </c>
      <c r="Z18" s="6">
        <f t="shared" si="3"/>
        <v>0</v>
      </c>
    </row>
    <row r="19" spans="1:26" ht="13" x14ac:dyDescent="0.15">
      <c r="A19" s="15"/>
      <c r="B19" s="20"/>
      <c r="C19" s="20"/>
      <c r="D19" s="20"/>
      <c r="E19" s="20"/>
      <c r="F19" s="20"/>
      <c r="G19" s="21"/>
      <c r="H19" s="71"/>
      <c r="I19" s="71"/>
      <c r="J19" s="71"/>
      <c r="K19" s="71"/>
      <c r="L19" s="71"/>
      <c r="T19" s="117" t="s">
        <v>233</v>
      </c>
      <c r="U19" s="158">
        <f t="shared" si="0"/>
        <v>0</v>
      </c>
      <c r="V19" s="179">
        <f t="shared" si="1"/>
        <v>0</v>
      </c>
      <c r="W19" s="173"/>
      <c r="X19" s="117" t="s">
        <v>233</v>
      </c>
      <c r="Y19" s="158">
        <f t="shared" si="2"/>
        <v>0</v>
      </c>
      <c r="Z19" s="6">
        <f t="shared" si="3"/>
        <v>0</v>
      </c>
    </row>
    <row r="20" spans="1:26" ht="13" x14ac:dyDescent="0.15">
      <c r="A20" s="15"/>
      <c r="B20" s="20"/>
      <c r="C20" s="20"/>
      <c r="D20" s="20"/>
      <c r="E20" s="20"/>
      <c r="F20" s="20"/>
      <c r="G20" s="21"/>
      <c r="H20" s="71"/>
      <c r="I20" s="71"/>
      <c r="J20" s="71"/>
      <c r="K20" s="71"/>
      <c r="L20" s="71"/>
      <c r="T20" s="117" t="s">
        <v>9123</v>
      </c>
      <c r="U20" s="158">
        <f t="shared" si="0"/>
        <v>0</v>
      </c>
      <c r="V20" s="179">
        <f t="shared" si="1"/>
        <v>0</v>
      </c>
      <c r="W20" s="173"/>
      <c r="X20" s="117" t="s">
        <v>9123</v>
      </c>
      <c r="Y20" s="158">
        <f>COUNTIFS($G$2:$G$500,X20,$J$2:$J$500,"x")</f>
        <v>0</v>
      </c>
      <c r="Z20" s="6">
        <f>COUNTIFS($J$2:$J$500,"&lt;&gt;-",$G$2:$G$500,X20)</f>
        <v>0</v>
      </c>
    </row>
    <row r="21" spans="1:26" ht="13" x14ac:dyDescent="0.15">
      <c r="A21" s="15"/>
      <c r="B21" s="20"/>
      <c r="C21" s="20"/>
      <c r="D21" s="20"/>
      <c r="E21" s="20"/>
      <c r="F21" s="20"/>
      <c r="G21" s="21"/>
      <c r="H21" s="71"/>
      <c r="I21" s="71"/>
      <c r="J21" s="71"/>
      <c r="K21" s="71"/>
      <c r="L21" s="71"/>
      <c r="T21" s="117" t="s">
        <v>237</v>
      </c>
      <c r="U21" s="158">
        <f t="shared" si="0"/>
        <v>0</v>
      </c>
      <c r="V21" s="179">
        <f t="shared" si="1"/>
        <v>0</v>
      </c>
      <c r="W21" s="173"/>
      <c r="X21" s="117" t="s">
        <v>237</v>
      </c>
      <c r="Y21" s="158">
        <f t="shared" si="2"/>
        <v>0</v>
      </c>
      <c r="Z21" s="6">
        <f t="shared" si="3"/>
        <v>0</v>
      </c>
    </row>
    <row r="22" spans="1:26" ht="13" x14ac:dyDescent="0.15">
      <c r="A22" s="15"/>
      <c r="B22" s="20"/>
      <c r="C22" s="20"/>
      <c r="D22" s="20"/>
      <c r="E22" s="20"/>
      <c r="F22" s="20"/>
      <c r="G22" s="21"/>
      <c r="H22" s="71"/>
      <c r="I22" s="71"/>
      <c r="J22" s="71"/>
      <c r="K22" s="71"/>
      <c r="L22" s="71"/>
      <c r="T22" s="117" t="s">
        <v>241</v>
      </c>
      <c r="U22" s="158">
        <f t="shared" si="0"/>
        <v>0</v>
      </c>
      <c r="V22" s="179">
        <f t="shared" si="1"/>
        <v>0</v>
      </c>
      <c r="W22" s="173"/>
      <c r="X22" s="117" t="s">
        <v>241</v>
      </c>
      <c r="Y22" s="158">
        <f t="shared" si="2"/>
        <v>0</v>
      </c>
      <c r="Z22" s="6">
        <f t="shared" si="3"/>
        <v>0</v>
      </c>
    </row>
    <row r="23" spans="1:26" ht="13" x14ac:dyDescent="0.15">
      <c r="A23" s="15"/>
      <c r="B23" s="20"/>
      <c r="C23" s="20"/>
      <c r="D23" s="20"/>
      <c r="E23" s="20"/>
      <c r="F23" s="20"/>
      <c r="G23" s="21"/>
      <c r="H23" s="71"/>
      <c r="I23" s="71"/>
      <c r="J23" s="71"/>
      <c r="K23" s="71"/>
      <c r="L23" s="71"/>
      <c r="T23" s="117" t="s">
        <v>245</v>
      </c>
      <c r="U23" s="158">
        <f t="shared" si="0"/>
        <v>0</v>
      </c>
      <c r="V23" s="179">
        <f t="shared" si="1"/>
        <v>0</v>
      </c>
      <c r="W23" s="173"/>
      <c r="X23" s="117" t="s">
        <v>245</v>
      </c>
      <c r="Y23" s="158">
        <f t="shared" si="2"/>
        <v>0</v>
      </c>
      <c r="Z23" s="6">
        <f t="shared" si="3"/>
        <v>0</v>
      </c>
    </row>
    <row r="24" spans="1:26" ht="13" x14ac:dyDescent="0.15">
      <c r="A24" s="15"/>
      <c r="B24" s="20"/>
      <c r="C24" s="20"/>
      <c r="D24" s="20"/>
      <c r="E24" s="20"/>
      <c r="F24" s="20"/>
      <c r="G24" s="21"/>
      <c r="H24" s="71"/>
      <c r="I24" s="71"/>
      <c r="J24" s="71"/>
      <c r="K24" s="71"/>
      <c r="L24" s="71"/>
      <c r="T24" s="117" t="s">
        <v>249</v>
      </c>
      <c r="U24" s="158">
        <f t="shared" si="0"/>
        <v>0</v>
      </c>
      <c r="V24" s="179">
        <f t="shared" si="1"/>
        <v>0</v>
      </c>
      <c r="W24" s="173"/>
      <c r="X24" s="117" t="s">
        <v>249</v>
      </c>
      <c r="Y24" s="158">
        <f t="shared" si="2"/>
        <v>0</v>
      </c>
      <c r="Z24" s="6">
        <f t="shared" si="3"/>
        <v>0</v>
      </c>
    </row>
    <row r="25" spans="1:26" ht="13" x14ac:dyDescent="0.15">
      <c r="A25" s="15"/>
      <c r="B25" s="20"/>
      <c r="C25" s="20"/>
      <c r="D25" s="20"/>
      <c r="E25" s="20"/>
      <c r="F25" s="20"/>
      <c r="G25" s="21"/>
      <c r="H25" s="71"/>
      <c r="I25" s="71"/>
      <c r="J25" s="71"/>
      <c r="K25" s="71"/>
      <c r="L25" s="71"/>
      <c r="T25" s="117" t="s">
        <v>253</v>
      </c>
      <c r="U25" s="158">
        <f t="shared" si="0"/>
        <v>0</v>
      </c>
      <c r="V25" s="179">
        <f t="shared" si="1"/>
        <v>0</v>
      </c>
      <c r="W25" s="173"/>
      <c r="X25" s="117" t="s">
        <v>253</v>
      </c>
      <c r="Y25" s="158">
        <f t="shared" si="2"/>
        <v>0</v>
      </c>
      <c r="Z25" s="6">
        <f t="shared" si="3"/>
        <v>0</v>
      </c>
    </row>
    <row r="26" spans="1:26" ht="13" x14ac:dyDescent="0.15">
      <c r="A26" s="15"/>
      <c r="B26" s="20"/>
      <c r="C26" s="20"/>
      <c r="D26" s="20"/>
      <c r="E26" s="20"/>
      <c r="F26" s="20"/>
      <c r="G26" s="21"/>
      <c r="H26" s="71"/>
      <c r="I26" s="71"/>
      <c r="J26" s="71"/>
      <c r="K26" s="71"/>
      <c r="L26" s="71"/>
      <c r="T26" s="117" t="s">
        <v>10048</v>
      </c>
      <c r="U26" s="158">
        <f t="shared" si="0"/>
        <v>0</v>
      </c>
      <c r="V26" s="179">
        <f t="shared" si="1"/>
        <v>0</v>
      </c>
      <c r="W26" s="173"/>
      <c r="X26" s="117" t="s">
        <v>10048</v>
      </c>
      <c r="Y26" s="158">
        <f>COUNTIFS($G$2:$G$500,X26,$J$2:$J$500,"x")</f>
        <v>0</v>
      </c>
      <c r="Z26" s="6">
        <f>COUNTIFS($J$2:$J$500,"&lt;&gt;-",$G$2:$G$500,X26)</f>
        <v>0</v>
      </c>
    </row>
    <row r="27" spans="1:26" ht="13" x14ac:dyDescent="0.15">
      <c r="A27" s="15"/>
      <c r="B27" s="20"/>
      <c r="C27" s="20"/>
      <c r="D27" s="20"/>
      <c r="E27" s="20"/>
      <c r="F27" s="20"/>
      <c r="G27" s="21"/>
      <c r="H27" s="71"/>
      <c r="I27" s="71"/>
      <c r="J27" s="71"/>
      <c r="K27" s="71"/>
      <c r="L27" s="71"/>
      <c r="T27" s="117" t="s">
        <v>10124</v>
      </c>
      <c r="U27" s="158">
        <f t="shared" si="0"/>
        <v>0</v>
      </c>
      <c r="V27" s="179">
        <f t="shared" si="1"/>
        <v>0</v>
      </c>
      <c r="W27" s="173"/>
      <c r="X27" s="117" t="s">
        <v>10124</v>
      </c>
      <c r="Y27" s="158">
        <f>COUNTIFS($G$2:$G$500,X27,$J$2:$J$500,"x")</f>
        <v>0</v>
      </c>
      <c r="Z27" s="6">
        <f>COUNTIFS($J$2:$J$500,"&lt;&gt;-",$G$2:$G$500,X27)</f>
        <v>0</v>
      </c>
    </row>
    <row r="28" spans="1:26" ht="13" x14ac:dyDescent="0.15">
      <c r="A28" s="15"/>
      <c r="B28" s="20"/>
      <c r="C28" s="20"/>
      <c r="D28" s="20"/>
      <c r="E28" s="20"/>
      <c r="F28" s="20"/>
      <c r="G28" s="21"/>
      <c r="H28" s="71"/>
      <c r="I28" s="71"/>
      <c r="J28" s="71"/>
      <c r="K28" s="71"/>
      <c r="L28" s="71"/>
      <c r="T28" s="117" t="s">
        <v>257</v>
      </c>
      <c r="U28" s="158">
        <f t="shared" si="0"/>
        <v>0</v>
      </c>
      <c r="V28" s="179">
        <f t="shared" si="1"/>
        <v>0</v>
      </c>
      <c r="W28" s="173"/>
      <c r="X28" s="147" t="s">
        <v>257</v>
      </c>
      <c r="Y28" s="158">
        <f t="shared" si="2"/>
        <v>0</v>
      </c>
      <c r="Z28" s="6">
        <f t="shared" si="3"/>
        <v>0</v>
      </c>
    </row>
    <row r="29" spans="1:26" ht="14" thickBot="1" x14ac:dyDescent="0.2">
      <c r="A29" s="15"/>
      <c r="B29" s="20"/>
      <c r="C29" s="20"/>
      <c r="D29" s="20"/>
      <c r="E29" s="20"/>
      <c r="F29" s="20"/>
      <c r="G29" s="21"/>
      <c r="H29" s="71"/>
      <c r="I29" s="71"/>
      <c r="J29" s="71"/>
      <c r="K29" s="71"/>
      <c r="L29" s="71"/>
      <c r="T29" s="172" t="s">
        <v>260</v>
      </c>
      <c r="U29" s="158">
        <f t="shared" si="0"/>
        <v>0</v>
      </c>
      <c r="V29" s="179">
        <f t="shared" si="1"/>
        <v>0</v>
      </c>
      <c r="W29" s="173"/>
      <c r="X29" s="174" t="s">
        <v>260</v>
      </c>
      <c r="Y29" s="158">
        <f t="shared" si="2"/>
        <v>0</v>
      </c>
      <c r="Z29" s="6">
        <f t="shared" si="3"/>
        <v>0</v>
      </c>
    </row>
    <row r="30" spans="1:26" ht="14" thickBot="1" x14ac:dyDescent="0.2">
      <c r="A30" s="15"/>
      <c r="B30" s="20"/>
      <c r="C30" s="20"/>
      <c r="D30" s="20"/>
      <c r="E30" s="20"/>
      <c r="F30" s="20"/>
      <c r="G30" s="21"/>
      <c r="H30" s="71"/>
      <c r="I30" s="71"/>
      <c r="J30" s="71"/>
      <c r="K30" s="71"/>
      <c r="L30" s="71"/>
      <c r="T30" s="160" t="s">
        <v>86</v>
      </c>
      <c r="U30" s="161"/>
      <c r="V30" s="175">
        <f>SUM(V31:V57)</f>
        <v>0</v>
      </c>
      <c r="W30" s="176"/>
      <c r="X30" s="177" t="s">
        <v>88</v>
      </c>
      <c r="Y30" s="161"/>
      <c r="Z30" s="162">
        <f>SUM(Z31:Z57)</f>
        <v>0</v>
      </c>
    </row>
    <row r="31" spans="1:26" ht="13" x14ac:dyDescent="0.15">
      <c r="A31" s="15"/>
      <c r="B31" s="20"/>
      <c r="C31" s="20"/>
      <c r="D31" s="20"/>
      <c r="E31" s="20"/>
      <c r="F31" s="20"/>
      <c r="G31" s="21"/>
      <c r="H31" s="71"/>
      <c r="I31" s="71"/>
      <c r="J31" s="71"/>
      <c r="K31" s="71"/>
      <c r="L31" s="71"/>
      <c r="T31" s="157" t="s">
        <v>173</v>
      </c>
      <c r="U31" s="158">
        <f>COUNTIFS($G$2:$G$500,T31,$I$2:$I$500,"x")</f>
        <v>0</v>
      </c>
      <c r="V31" s="179">
        <f>COUNTIFS($I$2:$I$500,"&lt;&gt;-",$G$2:$G$500,T31)</f>
        <v>0</v>
      </c>
      <c r="W31" s="171"/>
      <c r="X31" s="180" t="s">
        <v>173</v>
      </c>
      <c r="Y31" s="158">
        <f>COUNTIFS($G$2:$G$500,X31,$K$2:$K$500,"x")</f>
        <v>0</v>
      </c>
      <c r="Z31" s="159">
        <f>COUNTIFS($K$2:$K$500,"&lt;&gt;-",$G$2:$G$500,X31)</f>
        <v>0</v>
      </c>
    </row>
    <row r="32" spans="1:26" ht="13" x14ac:dyDescent="0.15">
      <c r="A32" s="15"/>
      <c r="B32" s="20"/>
      <c r="C32" s="20"/>
      <c r="D32" s="20"/>
      <c r="E32" s="20"/>
      <c r="F32" s="20"/>
      <c r="G32" s="21"/>
      <c r="H32" s="71"/>
      <c r="I32" s="71"/>
      <c r="J32" s="71"/>
      <c r="K32" s="71"/>
      <c r="L32" s="71"/>
      <c r="T32" s="117" t="s">
        <v>177</v>
      </c>
      <c r="U32" s="158">
        <f t="shared" ref="U32:U57" si="4">COUNTIFS($G$2:$G$500,T32,$I$2:$I$500,"x")</f>
        <v>0</v>
      </c>
      <c r="V32" s="179">
        <f t="shared" ref="V32:V57" si="5">COUNTIFS($I$2:$I$500,"&lt;&gt;-",$G$2:$G$500,T32)</f>
        <v>0</v>
      </c>
      <c r="W32" s="168"/>
      <c r="X32" s="147" t="s">
        <v>177</v>
      </c>
      <c r="Y32" s="158">
        <f t="shared" ref="Y32:Y57" si="6">COUNTIFS($G$2:$G$500,X32,$K$2:$K$500,"x")</f>
        <v>0</v>
      </c>
      <c r="Z32" s="159">
        <f t="shared" ref="Z32:Z57" si="7">COUNTIFS($K$2:$K$500,"&lt;&gt;-",$G$2:$G$500,X32)</f>
        <v>0</v>
      </c>
    </row>
    <row r="33" spans="1:26" ht="13" x14ac:dyDescent="0.15">
      <c r="A33" s="15"/>
      <c r="B33" s="20"/>
      <c r="C33" s="20"/>
      <c r="D33" s="20"/>
      <c r="E33" s="20"/>
      <c r="F33" s="20"/>
      <c r="G33" s="21"/>
      <c r="H33" s="71"/>
      <c r="I33" s="71"/>
      <c r="J33" s="71"/>
      <c r="K33" s="71"/>
      <c r="L33" s="71"/>
      <c r="T33" s="117" t="s">
        <v>181</v>
      </c>
      <c r="U33" s="158">
        <f t="shared" si="4"/>
        <v>0</v>
      </c>
      <c r="V33" s="179">
        <f t="shared" si="5"/>
        <v>0</v>
      </c>
      <c r="W33" s="168"/>
      <c r="X33" s="147" t="s">
        <v>181</v>
      </c>
      <c r="Y33" s="158">
        <f t="shared" si="6"/>
        <v>0</v>
      </c>
      <c r="Z33" s="159">
        <f t="shared" si="7"/>
        <v>0</v>
      </c>
    </row>
    <row r="34" spans="1:26" ht="13" x14ac:dyDescent="0.15">
      <c r="A34" s="15"/>
      <c r="B34" s="20"/>
      <c r="C34" s="20"/>
      <c r="D34" s="20"/>
      <c r="E34" s="20"/>
      <c r="F34" s="20"/>
      <c r="G34" s="21"/>
      <c r="H34" s="71"/>
      <c r="I34" s="71"/>
      <c r="J34" s="71"/>
      <c r="K34" s="71"/>
      <c r="L34" s="71"/>
      <c r="T34" s="117" t="s">
        <v>185</v>
      </c>
      <c r="U34" s="158">
        <f t="shared" si="4"/>
        <v>0</v>
      </c>
      <c r="V34" s="179">
        <f t="shared" si="5"/>
        <v>0</v>
      </c>
      <c r="W34" s="168"/>
      <c r="X34" s="147" t="s">
        <v>185</v>
      </c>
      <c r="Y34" s="158">
        <f t="shared" si="6"/>
        <v>0</v>
      </c>
      <c r="Z34" s="159">
        <f t="shared" si="7"/>
        <v>0</v>
      </c>
    </row>
    <row r="35" spans="1:26" ht="13" x14ac:dyDescent="0.15">
      <c r="A35" s="15"/>
      <c r="B35" s="20"/>
      <c r="C35" s="20"/>
      <c r="D35" s="20"/>
      <c r="E35" s="20"/>
      <c r="F35" s="20"/>
      <c r="G35" s="21"/>
      <c r="H35" s="71"/>
      <c r="I35" s="71"/>
      <c r="J35" s="71"/>
      <c r="K35" s="71"/>
      <c r="L35" s="71"/>
      <c r="T35" s="117" t="s">
        <v>189</v>
      </c>
      <c r="U35" s="158">
        <f t="shared" si="4"/>
        <v>0</v>
      </c>
      <c r="V35" s="179">
        <f t="shared" si="5"/>
        <v>0</v>
      </c>
      <c r="W35" s="168"/>
      <c r="X35" s="147" t="s">
        <v>189</v>
      </c>
      <c r="Y35" s="158">
        <f t="shared" si="6"/>
        <v>0</v>
      </c>
      <c r="Z35" s="159">
        <f t="shared" si="7"/>
        <v>0</v>
      </c>
    </row>
    <row r="36" spans="1:26" ht="13" x14ac:dyDescent="0.15">
      <c r="A36" s="15"/>
      <c r="B36" s="20"/>
      <c r="C36" s="20"/>
      <c r="D36" s="20"/>
      <c r="E36" s="20"/>
      <c r="F36" s="20"/>
      <c r="G36" s="21"/>
      <c r="H36" s="71"/>
      <c r="I36" s="71"/>
      <c r="J36" s="71"/>
      <c r="K36" s="71"/>
      <c r="L36" s="71"/>
      <c r="T36" s="117" t="s">
        <v>193</v>
      </c>
      <c r="U36" s="158">
        <f t="shared" si="4"/>
        <v>0</v>
      </c>
      <c r="V36" s="179">
        <f t="shared" si="5"/>
        <v>0</v>
      </c>
      <c r="W36" s="168"/>
      <c r="X36" s="147" t="s">
        <v>193</v>
      </c>
      <c r="Y36" s="158">
        <f t="shared" si="6"/>
        <v>0</v>
      </c>
      <c r="Z36" s="159">
        <f t="shared" si="7"/>
        <v>0</v>
      </c>
    </row>
    <row r="37" spans="1:26" ht="13" x14ac:dyDescent="0.15">
      <c r="A37" s="15"/>
      <c r="B37" s="20"/>
      <c r="C37" s="20"/>
      <c r="D37" s="20"/>
      <c r="E37" s="20"/>
      <c r="F37" s="20"/>
      <c r="G37" s="21"/>
      <c r="H37" s="71"/>
      <c r="I37" s="71"/>
      <c r="J37" s="71"/>
      <c r="K37" s="71"/>
      <c r="L37" s="71"/>
      <c r="T37" s="117" t="s">
        <v>197</v>
      </c>
      <c r="U37" s="158">
        <f t="shared" si="4"/>
        <v>0</v>
      </c>
      <c r="V37" s="179">
        <f t="shared" si="5"/>
        <v>0</v>
      </c>
      <c r="W37" s="168"/>
      <c r="X37" s="147" t="s">
        <v>197</v>
      </c>
      <c r="Y37" s="158">
        <f t="shared" si="6"/>
        <v>0</v>
      </c>
      <c r="Z37" s="159">
        <f t="shared" si="7"/>
        <v>0</v>
      </c>
    </row>
    <row r="38" spans="1:26" ht="13" x14ac:dyDescent="0.15">
      <c r="A38" s="15"/>
      <c r="B38" s="20"/>
      <c r="C38" s="20"/>
      <c r="D38" s="20"/>
      <c r="E38" s="20"/>
      <c r="F38" s="20"/>
      <c r="G38" s="21"/>
      <c r="H38" s="71"/>
      <c r="I38" s="71"/>
      <c r="J38" s="71"/>
      <c r="K38" s="71"/>
      <c r="L38" s="71"/>
      <c r="T38" s="117" t="s">
        <v>201</v>
      </c>
      <c r="U38" s="158">
        <f t="shared" si="4"/>
        <v>0</v>
      </c>
      <c r="V38" s="179">
        <f t="shared" si="5"/>
        <v>0</v>
      </c>
      <c r="W38" s="168"/>
      <c r="X38" s="117" t="s">
        <v>201</v>
      </c>
      <c r="Y38" s="158">
        <f t="shared" si="6"/>
        <v>0</v>
      </c>
      <c r="Z38" s="159">
        <f t="shared" si="7"/>
        <v>0</v>
      </c>
    </row>
    <row r="39" spans="1:26" ht="13" x14ac:dyDescent="0.15">
      <c r="A39" s="15"/>
      <c r="B39" s="20"/>
      <c r="C39" s="20"/>
      <c r="D39" s="20"/>
      <c r="E39" s="20"/>
      <c r="F39" s="20"/>
      <c r="G39" s="21"/>
      <c r="H39" s="71"/>
      <c r="I39" s="71"/>
      <c r="J39" s="71"/>
      <c r="K39" s="71"/>
      <c r="L39" s="71"/>
      <c r="T39" s="117" t="s">
        <v>205</v>
      </c>
      <c r="U39" s="158">
        <f t="shared" si="4"/>
        <v>0</v>
      </c>
      <c r="V39" s="179">
        <f t="shared" si="5"/>
        <v>0</v>
      </c>
      <c r="W39" s="168"/>
      <c r="X39" s="147" t="s">
        <v>205</v>
      </c>
      <c r="Y39" s="158">
        <f t="shared" si="6"/>
        <v>0</v>
      </c>
      <c r="Z39" s="159">
        <f t="shared" si="7"/>
        <v>0</v>
      </c>
    </row>
    <row r="40" spans="1:26" ht="13" x14ac:dyDescent="0.15">
      <c r="A40" s="15"/>
      <c r="B40" s="20"/>
      <c r="C40" s="20"/>
      <c r="D40" s="20"/>
      <c r="E40" s="20"/>
      <c r="F40" s="20"/>
      <c r="G40" s="21"/>
      <c r="H40" s="71"/>
      <c r="I40" s="71"/>
      <c r="J40" s="71"/>
      <c r="K40" s="71"/>
      <c r="L40" s="71"/>
      <c r="T40" s="117" t="s">
        <v>209</v>
      </c>
      <c r="U40" s="158">
        <f>COUNTIFS($G$2:$G$500,T40,$I$2:$I$500,"x")</f>
        <v>0</v>
      </c>
      <c r="V40" s="179">
        <f>COUNTIFS($I$2:$I$500,"&lt;&gt;-",$G$2:$G$500,T40)</f>
        <v>0</v>
      </c>
      <c r="W40" s="168"/>
      <c r="X40" s="147" t="s">
        <v>209</v>
      </c>
      <c r="Y40" s="158">
        <f t="shared" si="6"/>
        <v>0</v>
      </c>
      <c r="Z40" s="159">
        <f t="shared" si="7"/>
        <v>0</v>
      </c>
    </row>
    <row r="41" spans="1:26" ht="13" x14ac:dyDescent="0.15">
      <c r="A41" s="15"/>
      <c r="B41" s="20"/>
      <c r="C41" s="20"/>
      <c r="D41" s="20"/>
      <c r="E41" s="20"/>
      <c r="F41" s="20"/>
      <c r="G41" s="21"/>
      <c r="H41" s="71"/>
      <c r="I41" s="71"/>
      <c r="J41" s="71"/>
      <c r="K41" s="71"/>
      <c r="L41" s="71"/>
      <c r="T41" s="117" t="s">
        <v>9125</v>
      </c>
      <c r="U41" s="158">
        <f>COUNTIFS($G$2:$G$500,T41,$I$2:$I$500,"x")</f>
        <v>0</v>
      </c>
      <c r="V41" s="179">
        <f>COUNTIFS($I$2:$I$500,"&lt;&gt;-",$G$2:$G$500,T41)</f>
        <v>0</v>
      </c>
      <c r="W41" s="168"/>
      <c r="X41" s="117" t="s">
        <v>9125</v>
      </c>
      <c r="Y41" s="158">
        <f>COUNTIFS($G$2:$G$500,X41,$K$2:$K$500,"x")</f>
        <v>0</v>
      </c>
      <c r="Z41" s="159">
        <f>COUNTIFS($K$2:$K$500,"&lt;&gt;-",$G$2:$G$500,X41)</f>
        <v>0</v>
      </c>
    </row>
    <row r="42" spans="1:26" ht="13" x14ac:dyDescent="0.15">
      <c r="A42" s="15"/>
      <c r="B42" s="20"/>
      <c r="C42" s="20"/>
      <c r="D42" s="20"/>
      <c r="E42" s="20"/>
      <c r="F42" s="20"/>
      <c r="G42" s="21"/>
      <c r="H42" s="71"/>
      <c r="I42" s="71"/>
      <c r="J42" s="71"/>
      <c r="K42" s="71"/>
      <c r="L42" s="71"/>
      <c r="T42" s="118" t="s">
        <v>213</v>
      </c>
      <c r="U42" s="158">
        <f t="shared" si="4"/>
        <v>0</v>
      </c>
      <c r="V42" s="179">
        <f t="shared" si="5"/>
        <v>0</v>
      </c>
      <c r="W42" s="168"/>
      <c r="X42" s="148" t="s">
        <v>213</v>
      </c>
      <c r="Y42" s="158">
        <f t="shared" si="6"/>
        <v>0</v>
      </c>
      <c r="Z42" s="159">
        <f t="shared" si="7"/>
        <v>0</v>
      </c>
    </row>
    <row r="43" spans="1:26" ht="13" x14ac:dyDescent="0.15">
      <c r="A43" s="15"/>
      <c r="B43" s="20"/>
      <c r="C43" s="20"/>
      <c r="D43" s="20"/>
      <c r="E43" s="20"/>
      <c r="F43" s="20"/>
      <c r="G43" s="21"/>
      <c r="H43" s="71"/>
      <c r="I43" s="71"/>
      <c r="J43" s="71"/>
      <c r="K43" s="71"/>
      <c r="L43" s="71"/>
      <c r="T43" s="117" t="s">
        <v>217</v>
      </c>
      <c r="U43" s="158">
        <f t="shared" si="4"/>
        <v>0</v>
      </c>
      <c r="V43" s="179">
        <f t="shared" si="5"/>
        <v>0</v>
      </c>
      <c r="W43" s="168"/>
      <c r="X43" s="147" t="s">
        <v>217</v>
      </c>
      <c r="Y43" s="158">
        <f t="shared" si="6"/>
        <v>0</v>
      </c>
      <c r="Z43" s="159">
        <f t="shared" si="7"/>
        <v>0</v>
      </c>
    </row>
    <row r="44" spans="1:26" ht="13" x14ac:dyDescent="0.15">
      <c r="A44" s="15"/>
      <c r="B44" s="20"/>
      <c r="C44" s="20"/>
      <c r="D44" s="20"/>
      <c r="E44" s="20"/>
      <c r="F44" s="20"/>
      <c r="G44" s="21"/>
      <c r="H44" s="71"/>
      <c r="I44" s="71"/>
      <c r="J44" s="71"/>
      <c r="K44" s="71"/>
      <c r="L44" s="71"/>
      <c r="T44" s="117" t="s">
        <v>221</v>
      </c>
      <c r="U44" s="158">
        <f t="shared" si="4"/>
        <v>0</v>
      </c>
      <c r="V44" s="179">
        <f t="shared" si="5"/>
        <v>0</v>
      </c>
      <c r="W44" s="168"/>
      <c r="X44" s="147" t="s">
        <v>221</v>
      </c>
      <c r="Y44" s="158">
        <f t="shared" si="6"/>
        <v>0</v>
      </c>
      <c r="Z44" s="159">
        <f t="shared" si="7"/>
        <v>0</v>
      </c>
    </row>
    <row r="45" spans="1:26" ht="13" x14ac:dyDescent="0.15">
      <c r="A45" s="15"/>
      <c r="B45" s="20"/>
      <c r="C45" s="20"/>
      <c r="D45" s="20"/>
      <c r="E45" s="20"/>
      <c r="F45" s="20"/>
      <c r="G45" s="21"/>
      <c r="H45" s="71"/>
      <c r="I45" s="71"/>
      <c r="J45" s="71"/>
      <c r="K45" s="71"/>
      <c r="L45" s="71"/>
      <c r="T45" s="117" t="s">
        <v>225</v>
      </c>
      <c r="U45" s="158">
        <f t="shared" si="4"/>
        <v>0</v>
      </c>
      <c r="V45" s="179">
        <f t="shared" si="5"/>
        <v>0</v>
      </c>
      <c r="W45" s="168"/>
      <c r="X45" s="147" t="s">
        <v>225</v>
      </c>
      <c r="Y45" s="158">
        <f t="shared" si="6"/>
        <v>0</v>
      </c>
      <c r="Z45" s="159">
        <f t="shared" si="7"/>
        <v>0</v>
      </c>
    </row>
    <row r="46" spans="1:26" ht="13" x14ac:dyDescent="0.15">
      <c r="A46" s="15"/>
      <c r="B46" s="20"/>
      <c r="C46" s="20"/>
      <c r="D46" s="20"/>
      <c r="E46" s="20"/>
      <c r="F46" s="20"/>
      <c r="G46" s="21"/>
      <c r="H46" s="71"/>
      <c r="I46" s="71"/>
      <c r="J46" s="71"/>
      <c r="K46" s="71"/>
      <c r="L46" s="71"/>
      <c r="T46" s="117" t="s">
        <v>229</v>
      </c>
      <c r="U46" s="158">
        <f t="shared" si="4"/>
        <v>0</v>
      </c>
      <c r="V46" s="179">
        <f t="shared" si="5"/>
        <v>0</v>
      </c>
      <c r="W46" s="168"/>
      <c r="X46" s="147" t="s">
        <v>229</v>
      </c>
      <c r="Y46" s="158">
        <f t="shared" si="6"/>
        <v>0</v>
      </c>
      <c r="Z46" s="159">
        <f t="shared" si="7"/>
        <v>0</v>
      </c>
    </row>
    <row r="47" spans="1:26" ht="13" x14ac:dyDescent="0.15">
      <c r="A47" s="15"/>
      <c r="B47" s="20"/>
      <c r="C47" s="20"/>
      <c r="D47" s="20"/>
      <c r="E47" s="20"/>
      <c r="F47" s="20"/>
      <c r="G47" s="21"/>
      <c r="H47" s="71"/>
      <c r="I47" s="71"/>
      <c r="J47" s="71"/>
      <c r="K47" s="71"/>
      <c r="L47" s="71"/>
      <c r="T47" s="117" t="s">
        <v>233</v>
      </c>
      <c r="U47" s="158">
        <f t="shared" si="4"/>
        <v>0</v>
      </c>
      <c r="V47" s="179">
        <f t="shared" si="5"/>
        <v>0</v>
      </c>
      <c r="W47" s="168"/>
      <c r="X47" s="117" t="s">
        <v>233</v>
      </c>
      <c r="Y47" s="158">
        <f t="shared" si="6"/>
        <v>0</v>
      </c>
      <c r="Z47" s="159">
        <f t="shared" si="7"/>
        <v>0</v>
      </c>
    </row>
    <row r="48" spans="1:26" ht="13" x14ac:dyDescent="0.15">
      <c r="A48" s="15"/>
      <c r="B48" s="20"/>
      <c r="C48" s="20"/>
      <c r="D48" s="20"/>
      <c r="E48" s="20"/>
      <c r="F48" s="20"/>
      <c r="G48" s="21"/>
      <c r="H48" s="71"/>
      <c r="I48" s="71"/>
      <c r="J48" s="71"/>
      <c r="K48" s="71"/>
      <c r="L48" s="71"/>
      <c r="T48" s="117" t="s">
        <v>9123</v>
      </c>
      <c r="U48" s="158">
        <f t="shared" si="4"/>
        <v>0</v>
      </c>
      <c r="V48" s="179">
        <f t="shared" si="5"/>
        <v>0</v>
      </c>
      <c r="W48" s="168"/>
      <c r="X48" s="117" t="s">
        <v>9123</v>
      </c>
      <c r="Y48" s="158">
        <f t="shared" si="6"/>
        <v>0</v>
      </c>
      <c r="Z48" s="159">
        <f t="shared" si="7"/>
        <v>0</v>
      </c>
    </row>
    <row r="49" spans="1:26" ht="13" x14ac:dyDescent="0.15">
      <c r="A49" s="15"/>
      <c r="B49" s="20"/>
      <c r="C49" s="20"/>
      <c r="D49" s="20"/>
      <c r="E49" s="20"/>
      <c r="F49" s="20"/>
      <c r="G49" s="21"/>
      <c r="H49" s="71"/>
      <c r="I49" s="71"/>
      <c r="J49" s="71"/>
      <c r="K49" s="71"/>
      <c r="L49" s="71"/>
      <c r="T49" s="117" t="s">
        <v>237</v>
      </c>
      <c r="U49" s="158">
        <f t="shared" si="4"/>
        <v>0</v>
      </c>
      <c r="V49" s="179">
        <f t="shared" si="5"/>
        <v>0</v>
      </c>
      <c r="W49" s="168"/>
      <c r="X49" s="117" t="s">
        <v>237</v>
      </c>
      <c r="Y49" s="158">
        <f t="shared" si="6"/>
        <v>0</v>
      </c>
      <c r="Z49" s="159">
        <f t="shared" si="7"/>
        <v>0</v>
      </c>
    </row>
    <row r="50" spans="1:26" ht="13.25" customHeight="1" x14ac:dyDescent="0.15">
      <c r="T50" s="117" t="s">
        <v>241</v>
      </c>
      <c r="U50" s="158">
        <f t="shared" si="4"/>
        <v>0</v>
      </c>
      <c r="V50" s="179">
        <f t="shared" si="5"/>
        <v>0</v>
      </c>
      <c r="W50" s="168"/>
      <c r="X50" s="117" t="s">
        <v>241</v>
      </c>
      <c r="Y50" s="158">
        <f t="shared" si="6"/>
        <v>0</v>
      </c>
      <c r="Z50" s="159">
        <f t="shared" si="7"/>
        <v>0</v>
      </c>
    </row>
    <row r="51" spans="1:26" ht="13.25" customHeight="1" x14ac:dyDescent="0.15">
      <c r="T51" s="117" t="s">
        <v>245</v>
      </c>
      <c r="U51" s="158">
        <f t="shared" si="4"/>
        <v>0</v>
      </c>
      <c r="V51" s="179">
        <f t="shared" si="5"/>
        <v>0</v>
      </c>
      <c r="W51" s="168"/>
      <c r="X51" s="117" t="s">
        <v>245</v>
      </c>
      <c r="Y51" s="158">
        <f t="shared" si="6"/>
        <v>0</v>
      </c>
      <c r="Z51" s="159">
        <f t="shared" si="7"/>
        <v>0</v>
      </c>
    </row>
    <row r="52" spans="1:26" ht="13.25" customHeight="1" x14ac:dyDescent="0.15">
      <c r="T52" s="117" t="s">
        <v>249</v>
      </c>
      <c r="U52" s="158">
        <f t="shared" si="4"/>
        <v>0</v>
      </c>
      <c r="V52" s="179">
        <f t="shared" si="5"/>
        <v>0</v>
      </c>
      <c r="W52" s="168"/>
      <c r="X52" s="117" t="s">
        <v>249</v>
      </c>
      <c r="Y52" s="158">
        <f t="shared" si="6"/>
        <v>0</v>
      </c>
      <c r="Z52" s="159">
        <f t="shared" si="7"/>
        <v>0</v>
      </c>
    </row>
    <row r="53" spans="1:26" ht="13.25" customHeight="1" x14ac:dyDescent="0.15">
      <c r="T53" s="117" t="s">
        <v>253</v>
      </c>
      <c r="U53" s="158">
        <f t="shared" si="4"/>
        <v>0</v>
      </c>
      <c r="V53" s="179">
        <f t="shared" si="5"/>
        <v>0</v>
      </c>
      <c r="W53" s="168"/>
      <c r="X53" s="117" t="s">
        <v>253</v>
      </c>
      <c r="Y53" s="158">
        <f t="shared" si="6"/>
        <v>0</v>
      </c>
      <c r="Z53" s="159">
        <f t="shared" si="7"/>
        <v>0</v>
      </c>
    </row>
    <row r="54" spans="1:26" ht="13.25" customHeight="1" x14ac:dyDescent="0.15">
      <c r="T54" s="117" t="s">
        <v>10048</v>
      </c>
      <c r="U54" s="158">
        <f>COUNTIFS($G$2:$G$500,T54,$I$2:$I$500,"x")</f>
        <v>0</v>
      </c>
      <c r="V54" s="179">
        <f>COUNTIFS($I$2:$I$500,"&lt;&gt;-",$G$2:$G$500,T54)</f>
        <v>0</v>
      </c>
      <c r="W54" s="168"/>
      <c r="X54" s="117" t="s">
        <v>10048</v>
      </c>
      <c r="Y54" s="158">
        <f>COUNTIFS($G$2:$G$500,X54,$K$2:$K$500,"x")</f>
        <v>0</v>
      </c>
      <c r="Z54" s="159">
        <f>COUNTIFS($K$2:$K$500,"&lt;&gt;-",$G$2:$G$500,X54)</f>
        <v>0</v>
      </c>
    </row>
    <row r="55" spans="1:26" ht="13.25" customHeight="1" x14ac:dyDescent="0.15">
      <c r="T55" s="117" t="s">
        <v>10124</v>
      </c>
      <c r="U55" s="158">
        <f>COUNTIFS($G$2:$G$500,T55,$I$2:$I$500,"x")</f>
        <v>0</v>
      </c>
      <c r="V55" s="179">
        <f>COUNTIFS($I$2:$I$500,"&lt;&gt;-",$G$2:$G$500,T55)</f>
        <v>0</v>
      </c>
      <c r="W55" s="168"/>
      <c r="X55" s="117" t="s">
        <v>10124</v>
      </c>
      <c r="Y55" s="158">
        <f>COUNTIFS($G$2:$G$500,X55,$K$2:$K$500,"x")</f>
        <v>0</v>
      </c>
      <c r="Z55" s="159">
        <f>COUNTIFS($K$2:$K$500,"&lt;&gt;-",$G$2:$G$500,X55)</f>
        <v>0</v>
      </c>
    </row>
    <row r="56" spans="1:26" ht="13.25" customHeight="1" x14ac:dyDescent="0.15">
      <c r="T56" s="117" t="s">
        <v>257</v>
      </c>
      <c r="U56" s="158">
        <f>COUNTIFS($G$2:$G$500,T56,$I$2:$I$500,"x")</f>
        <v>0</v>
      </c>
      <c r="V56" s="179">
        <f t="shared" si="5"/>
        <v>0</v>
      </c>
      <c r="W56" s="168"/>
      <c r="X56" s="147" t="s">
        <v>257</v>
      </c>
      <c r="Y56" s="158">
        <f t="shared" si="6"/>
        <v>0</v>
      </c>
      <c r="Z56" s="159">
        <f t="shared" si="7"/>
        <v>0</v>
      </c>
    </row>
    <row r="57" spans="1:26" ht="13.25" customHeight="1" thickBot="1" x14ac:dyDescent="0.2">
      <c r="T57" s="172" t="s">
        <v>260</v>
      </c>
      <c r="U57" s="158">
        <f t="shared" si="4"/>
        <v>0</v>
      </c>
      <c r="V57" s="179">
        <f t="shared" si="5"/>
        <v>0</v>
      </c>
      <c r="W57" s="169"/>
      <c r="X57" s="174" t="s">
        <v>260</v>
      </c>
      <c r="Y57" s="158">
        <f t="shared" si="6"/>
        <v>0</v>
      </c>
      <c r="Z57" s="159">
        <f t="shared" si="7"/>
        <v>0</v>
      </c>
    </row>
    <row r="58" spans="1:26" ht="13.25" customHeight="1" thickBot="1" x14ac:dyDescent="0.2">
      <c r="T58" s="160" t="s">
        <v>89</v>
      </c>
      <c r="U58" s="161"/>
      <c r="V58" s="175">
        <f>SUM(V59:V85)</f>
        <v>0</v>
      </c>
      <c r="W58" s="176"/>
      <c r="X58" s="177" t="s">
        <v>447</v>
      </c>
      <c r="Y58" s="161"/>
      <c r="Z58" s="162">
        <f>SUM(Z59:Z85)</f>
        <v>0</v>
      </c>
    </row>
    <row r="59" spans="1:26" ht="13.25" customHeight="1" x14ac:dyDescent="0.15">
      <c r="T59" s="157" t="s">
        <v>173</v>
      </c>
      <c r="U59" s="158">
        <f>COUNTIFS($G$2:$G$500,T59,$L$2:$L$500,"x")</f>
        <v>0</v>
      </c>
      <c r="V59" s="179">
        <f>COUNTIFS($L$2:$L$500,"&lt;&gt;-",$G$2:$G$500,T59)</f>
        <v>0</v>
      </c>
      <c r="W59" s="171"/>
      <c r="X59" s="180" t="s">
        <v>173</v>
      </c>
      <c r="Y59" s="158">
        <f t="shared" ref="Y59:Y85" si="8">U3+U31+Y3+Y31+U59</f>
        <v>0</v>
      </c>
      <c r="Z59" s="159">
        <f t="shared" ref="Z59:Z85" si="9">V3+V31+Z3+Z31+V59</f>
        <v>0</v>
      </c>
    </row>
    <row r="60" spans="1:26" ht="13.25" customHeight="1" x14ac:dyDescent="0.15">
      <c r="T60" s="117" t="s">
        <v>177</v>
      </c>
      <c r="U60" s="158">
        <f t="shared" ref="U60:U85" si="10">COUNTIFS($G$2:$G$500,T60,$L$2:$L$500,"x")</f>
        <v>0</v>
      </c>
      <c r="V60" s="179">
        <f t="shared" ref="V60:V85" si="11">COUNTIFS($L$2:$L$500,"&lt;&gt;-",$G$2:$G$500,T60)</f>
        <v>0</v>
      </c>
      <c r="W60" s="168"/>
      <c r="X60" s="147" t="s">
        <v>177</v>
      </c>
      <c r="Y60" s="158">
        <f t="shared" si="8"/>
        <v>0</v>
      </c>
      <c r="Z60" s="159">
        <f t="shared" si="9"/>
        <v>0</v>
      </c>
    </row>
    <row r="61" spans="1:26" ht="13.25" customHeight="1" x14ac:dyDescent="0.15">
      <c r="T61" s="117" t="s">
        <v>181</v>
      </c>
      <c r="U61" s="158">
        <f t="shared" si="10"/>
        <v>0</v>
      </c>
      <c r="V61" s="179">
        <f t="shared" si="11"/>
        <v>0</v>
      </c>
      <c r="W61" s="168"/>
      <c r="X61" s="147" t="s">
        <v>181</v>
      </c>
      <c r="Y61" s="158">
        <f t="shared" si="8"/>
        <v>0</v>
      </c>
      <c r="Z61" s="159">
        <f t="shared" si="9"/>
        <v>0</v>
      </c>
    </row>
    <row r="62" spans="1:26" ht="13.25" customHeight="1" x14ac:dyDescent="0.15">
      <c r="T62" s="117" t="s">
        <v>185</v>
      </c>
      <c r="U62" s="158">
        <f t="shared" si="10"/>
        <v>0</v>
      </c>
      <c r="V62" s="179">
        <f t="shared" si="11"/>
        <v>0</v>
      </c>
      <c r="W62" s="168"/>
      <c r="X62" s="147" t="s">
        <v>185</v>
      </c>
      <c r="Y62" s="158">
        <f t="shared" si="8"/>
        <v>0</v>
      </c>
      <c r="Z62" s="159">
        <f t="shared" si="9"/>
        <v>0</v>
      </c>
    </row>
    <row r="63" spans="1:26" ht="13.25" customHeight="1" x14ac:dyDescent="0.15">
      <c r="T63" s="117" t="s">
        <v>189</v>
      </c>
      <c r="U63" s="158">
        <f t="shared" si="10"/>
        <v>0</v>
      </c>
      <c r="V63" s="179">
        <f t="shared" si="11"/>
        <v>0</v>
      </c>
      <c r="W63" s="168"/>
      <c r="X63" s="147" t="s">
        <v>189</v>
      </c>
      <c r="Y63" s="158">
        <f t="shared" si="8"/>
        <v>0</v>
      </c>
      <c r="Z63" s="159">
        <f t="shared" si="9"/>
        <v>0</v>
      </c>
    </row>
    <row r="64" spans="1:26" ht="13.25" customHeight="1" x14ac:dyDescent="0.15">
      <c r="T64" s="117" t="s">
        <v>193</v>
      </c>
      <c r="U64" s="158">
        <f t="shared" si="10"/>
        <v>0</v>
      </c>
      <c r="V64" s="179">
        <f t="shared" si="11"/>
        <v>0</v>
      </c>
      <c r="W64" s="168"/>
      <c r="X64" s="147" t="s">
        <v>193</v>
      </c>
      <c r="Y64" s="158">
        <f t="shared" si="8"/>
        <v>0</v>
      </c>
      <c r="Z64" s="159">
        <f t="shared" si="9"/>
        <v>0</v>
      </c>
    </row>
    <row r="65" spans="20:26" ht="13.25" customHeight="1" x14ac:dyDescent="0.15">
      <c r="T65" s="117" t="s">
        <v>197</v>
      </c>
      <c r="U65" s="158">
        <f t="shared" si="10"/>
        <v>0</v>
      </c>
      <c r="V65" s="179">
        <f t="shared" si="11"/>
        <v>0</v>
      </c>
      <c r="W65" s="168"/>
      <c r="X65" s="147" t="s">
        <v>197</v>
      </c>
      <c r="Y65" s="158">
        <f t="shared" si="8"/>
        <v>0</v>
      </c>
      <c r="Z65" s="159">
        <f t="shared" si="9"/>
        <v>0</v>
      </c>
    </row>
    <row r="66" spans="20:26" ht="13.25" customHeight="1" x14ac:dyDescent="0.15">
      <c r="T66" s="117" t="s">
        <v>201</v>
      </c>
      <c r="U66" s="158">
        <f t="shared" si="10"/>
        <v>0</v>
      </c>
      <c r="V66" s="179">
        <f t="shared" si="11"/>
        <v>0</v>
      </c>
      <c r="W66" s="168"/>
      <c r="X66" s="117" t="s">
        <v>201</v>
      </c>
      <c r="Y66" s="158">
        <f t="shared" si="8"/>
        <v>0</v>
      </c>
      <c r="Z66" s="159">
        <f t="shared" si="9"/>
        <v>0</v>
      </c>
    </row>
    <row r="67" spans="20:26" ht="13.25" customHeight="1" x14ac:dyDescent="0.15">
      <c r="T67" s="117" t="s">
        <v>205</v>
      </c>
      <c r="U67" s="158">
        <f t="shared" si="10"/>
        <v>0</v>
      </c>
      <c r="V67" s="179">
        <f t="shared" si="11"/>
        <v>0</v>
      </c>
      <c r="W67" s="168"/>
      <c r="X67" s="147" t="s">
        <v>205</v>
      </c>
      <c r="Y67" s="158">
        <f t="shared" si="8"/>
        <v>0</v>
      </c>
      <c r="Z67" s="159">
        <f t="shared" si="9"/>
        <v>0</v>
      </c>
    </row>
    <row r="68" spans="20:26" ht="13.25" customHeight="1" x14ac:dyDescent="0.15">
      <c r="T68" s="117" t="s">
        <v>209</v>
      </c>
      <c r="U68" s="158">
        <f t="shared" si="10"/>
        <v>0</v>
      </c>
      <c r="V68" s="179">
        <f t="shared" si="11"/>
        <v>0</v>
      </c>
      <c r="W68" s="168"/>
      <c r="X68" s="147" t="s">
        <v>209</v>
      </c>
      <c r="Y68" s="158">
        <f t="shared" si="8"/>
        <v>0</v>
      </c>
      <c r="Z68" s="159">
        <f t="shared" si="9"/>
        <v>0</v>
      </c>
    </row>
    <row r="69" spans="20:26" ht="13.25" customHeight="1" x14ac:dyDescent="0.15">
      <c r="T69" s="117" t="s">
        <v>9125</v>
      </c>
      <c r="U69" s="158">
        <f t="shared" si="10"/>
        <v>0</v>
      </c>
      <c r="V69" s="179">
        <f t="shared" si="11"/>
        <v>0</v>
      </c>
      <c r="W69" s="168"/>
      <c r="X69" s="147" t="s">
        <v>9125</v>
      </c>
      <c r="Y69" s="158">
        <f t="shared" si="8"/>
        <v>0</v>
      </c>
      <c r="Z69" s="159">
        <f t="shared" si="9"/>
        <v>0</v>
      </c>
    </row>
    <row r="70" spans="20:26" ht="13.25" customHeight="1" x14ac:dyDescent="0.15">
      <c r="T70" s="118" t="s">
        <v>213</v>
      </c>
      <c r="U70" s="158">
        <f t="shared" si="10"/>
        <v>0</v>
      </c>
      <c r="V70" s="179">
        <f t="shared" si="11"/>
        <v>0</v>
      </c>
      <c r="W70" s="168"/>
      <c r="X70" s="148" t="s">
        <v>213</v>
      </c>
      <c r="Y70" s="158">
        <f t="shared" si="8"/>
        <v>0</v>
      </c>
      <c r="Z70" s="159">
        <f t="shared" si="9"/>
        <v>0</v>
      </c>
    </row>
    <row r="71" spans="20:26" ht="13.25" customHeight="1" x14ac:dyDescent="0.15">
      <c r="T71" s="117" t="s">
        <v>217</v>
      </c>
      <c r="U71" s="158">
        <f t="shared" si="10"/>
        <v>0</v>
      </c>
      <c r="V71" s="179">
        <f t="shared" si="11"/>
        <v>0</v>
      </c>
      <c r="W71" s="168"/>
      <c r="X71" s="147" t="s">
        <v>217</v>
      </c>
      <c r="Y71" s="158">
        <f t="shared" si="8"/>
        <v>0</v>
      </c>
      <c r="Z71" s="159">
        <f t="shared" si="9"/>
        <v>0</v>
      </c>
    </row>
    <row r="72" spans="20:26" ht="13.25" customHeight="1" x14ac:dyDescent="0.15">
      <c r="T72" s="117" t="s">
        <v>221</v>
      </c>
      <c r="U72" s="158">
        <f t="shared" si="10"/>
        <v>0</v>
      </c>
      <c r="V72" s="179">
        <f t="shared" si="11"/>
        <v>0</v>
      </c>
      <c r="W72" s="168"/>
      <c r="X72" s="147" t="s">
        <v>221</v>
      </c>
      <c r="Y72" s="158">
        <f t="shared" si="8"/>
        <v>0</v>
      </c>
      <c r="Z72" s="159">
        <f t="shared" si="9"/>
        <v>0</v>
      </c>
    </row>
    <row r="73" spans="20:26" ht="13.25" customHeight="1" x14ac:dyDescent="0.15">
      <c r="T73" s="117" t="s">
        <v>225</v>
      </c>
      <c r="U73" s="158">
        <f t="shared" si="10"/>
        <v>0</v>
      </c>
      <c r="V73" s="179">
        <f t="shared" si="11"/>
        <v>0</v>
      </c>
      <c r="W73" s="168"/>
      <c r="X73" s="147" t="s">
        <v>225</v>
      </c>
      <c r="Y73" s="158">
        <f t="shared" si="8"/>
        <v>0</v>
      </c>
      <c r="Z73" s="159">
        <f t="shared" si="9"/>
        <v>0</v>
      </c>
    </row>
    <row r="74" spans="20:26" ht="13.25" customHeight="1" x14ac:dyDescent="0.15">
      <c r="T74" s="117" t="s">
        <v>229</v>
      </c>
      <c r="U74" s="158">
        <f t="shared" si="10"/>
        <v>0</v>
      </c>
      <c r="V74" s="179">
        <f t="shared" si="11"/>
        <v>0</v>
      </c>
      <c r="W74" s="168"/>
      <c r="X74" s="147" t="s">
        <v>229</v>
      </c>
      <c r="Y74" s="158">
        <f t="shared" si="8"/>
        <v>0</v>
      </c>
      <c r="Z74" s="159">
        <f t="shared" si="9"/>
        <v>0</v>
      </c>
    </row>
    <row r="75" spans="20:26" ht="13.25" customHeight="1" x14ac:dyDescent="0.15">
      <c r="T75" s="117" t="s">
        <v>233</v>
      </c>
      <c r="U75" s="158">
        <f t="shared" si="10"/>
        <v>0</v>
      </c>
      <c r="V75" s="179">
        <f t="shared" si="11"/>
        <v>0</v>
      </c>
      <c r="W75" s="168"/>
      <c r="X75" s="117" t="s">
        <v>233</v>
      </c>
      <c r="Y75" s="158">
        <f t="shared" si="8"/>
        <v>0</v>
      </c>
      <c r="Z75" s="159">
        <f t="shared" si="9"/>
        <v>0</v>
      </c>
    </row>
    <row r="76" spans="20:26" ht="13.25" customHeight="1" x14ac:dyDescent="0.15">
      <c r="T76" s="117" t="s">
        <v>9123</v>
      </c>
      <c r="U76" s="158">
        <f t="shared" si="10"/>
        <v>0</v>
      </c>
      <c r="V76" s="179">
        <f t="shared" si="11"/>
        <v>0</v>
      </c>
      <c r="W76" s="168"/>
      <c r="X76" s="117" t="s">
        <v>9123</v>
      </c>
      <c r="Y76" s="158">
        <f t="shared" si="8"/>
        <v>0</v>
      </c>
      <c r="Z76" s="159">
        <f t="shared" si="9"/>
        <v>0</v>
      </c>
    </row>
    <row r="77" spans="20:26" ht="13.25" customHeight="1" x14ac:dyDescent="0.15">
      <c r="T77" s="117" t="s">
        <v>237</v>
      </c>
      <c r="U77" s="158">
        <f t="shared" si="10"/>
        <v>0</v>
      </c>
      <c r="V77" s="179">
        <f t="shared" si="11"/>
        <v>0</v>
      </c>
      <c r="W77" s="168"/>
      <c r="X77" s="117" t="s">
        <v>237</v>
      </c>
      <c r="Y77" s="158">
        <f t="shared" si="8"/>
        <v>0</v>
      </c>
      <c r="Z77" s="159">
        <f t="shared" si="9"/>
        <v>0</v>
      </c>
    </row>
    <row r="78" spans="20:26" ht="13.25" customHeight="1" x14ac:dyDescent="0.15">
      <c r="T78" s="117" t="s">
        <v>241</v>
      </c>
      <c r="U78" s="158">
        <f t="shared" si="10"/>
        <v>0</v>
      </c>
      <c r="V78" s="179">
        <f t="shared" si="11"/>
        <v>0</v>
      </c>
      <c r="W78" s="168"/>
      <c r="X78" s="117" t="s">
        <v>241</v>
      </c>
      <c r="Y78" s="158">
        <f t="shared" si="8"/>
        <v>0</v>
      </c>
      <c r="Z78" s="159">
        <f t="shared" si="9"/>
        <v>0</v>
      </c>
    </row>
    <row r="79" spans="20:26" ht="13.25" customHeight="1" x14ac:dyDescent="0.15">
      <c r="T79" s="117" t="s">
        <v>245</v>
      </c>
      <c r="U79" s="158">
        <f t="shared" si="10"/>
        <v>0</v>
      </c>
      <c r="V79" s="179">
        <f t="shared" si="11"/>
        <v>0</v>
      </c>
      <c r="W79" s="168"/>
      <c r="X79" s="117" t="s">
        <v>245</v>
      </c>
      <c r="Y79" s="158">
        <f t="shared" si="8"/>
        <v>0</v>
      </c>
      <c r="Z79" s="159">
        <f t="shared" si="9"/>
        <v>0</v>
      </c>
    </row>
    <row r="80" spans="20:26" ht="13.25" customHeight="1" x14ac:dyDescent="0.15">
      <c r="T80" s="117" t="s">
        <v>249</v>
      </c>
      <c r="U80" s="158">
        <f t="shared" si="10"/>
        <v>0</v>
      </c>
      <c r="V80" s="179">
        <f t="shared" si="11"/>
        <v>0</v>
      </c>
      <c r="W80" s="168"/>
      <c r="X80" s="117" t="s">
        <v>249</v>
      </c>
      <c r="Y80" s="158">
        <f t="shared" si="8"/>
        <v>0</v>
      </c>
      <c r="Z80" s="159">
        <f t="shared" si="9"/>
        <v>0</v>
      </c>
    </row>
    <row r="81" spans="20:26" ht="13.25" customHeight="1" x14ac:dyDescent="0.15">
      <c r="T81" s="117" t="s">
        <v>253</v>
      </c>
      <c r="U81" s="158">
        <f t="shared" si="10"/>
        <v>0</v>
      </c>
      <c r="V81" s="179">
        <f t="shared" si="11"/>
        <v>0</v>
      </c>
      <c r="W81" s="168"/>
      <c r="X81" s="117" t="s">
        <v>253</v>
      </c>
      <c r="Y81" s="158">
        <f t="shared" si="8"/>
        <v>0</v>
      </c>
      <c r="Z81" s="159">
        <f t="shared" si="9"/>
        <v>0</v>
      </c>
    </row>
    <row r="82" spans="20:26" ht="13.25" customHeight="1" x14ac:dyDescent="0.15">
      <c r="T82" s="117" t="s">
        <v>10048</v>
      </c>
      <c r="U82" s="158">
        <f>COUNTIFS($G$2:$G$500,T82,$L$2:$L$500,"x")</f>
        <v>0</v>
      </c>
      <c r="V82" s="179">
        <f>COUNTIFS($L$2:$L$500,"&lt;&gt;-",$G$2:$G$500,T82)</f>
        <v>0</v>
      </c>
      <c r="W82" s="168"/>
      <c r="X82" s="117" t="s">
        <v>10048</v>
      </c>
      <c r="Y82" s="158">
        <f t="shared" si="8"/>
        <v>0</v>
      </c>
      <c r="Z82" s="159">
        <f t="shared" si="9"/>
        <v>0</v>
      </c>
    </row>
    <row r="83" spans="20:26" ht="13.25" customHeight="1" x14ac:dyDescent="0.15">
      <c r="T83" s="117" t="s">
        <v>10124</v>
      </c>
      <c r="U83" s="158">
        <f>COUNTIFS($G$2:$G$500,T83,$L$2:$L$500,"x")</f>
        <v>0</v>
      </c>
      <c r="V83" s="179">
        <f>COUNTIFS($L$2:$L$500,"&lt;&gt;-",$G$2:$G$500,T83)</f>
        <v>0</v>
      </c>
      <c r="W83" s="168"/>
      <c r="X83" s="117" t="s">
        <v>10124</v>
      </c>
      <c r="Y83" s="158">
        <f t="shared" si="8"/>
        <v>0</v>
      </c>
      <c r="Z83" s="159">
        <f t="shared" si="9"/>
        <v>0</v>
      </c>
    </row>
    <row r="84" spans="20:26" ht="13.25" customHeight="1" x14ac:dyDescent="0.15">
      <c r="T84" s="117" t="s">
        <v>257</v>
      </c>
      <c r="U84" s="158">
        <f t="shared" si="10"/>
        <v>0</v>
      </c>
      <c r="V84" s="179">
        <f t="shared" si="11"/>
        <v>0</v>
      </c>
      <c r="W84" s="168"/>
      <c r="X84" s="147" t="s">
        <v>257</v>
      </c>
      <c r="Y84" s="158">
        <f t="shared" si="8"/>
        <v>0</v>
      </c>
      <c r="Z84" s="159">
        <f t="shared" si="9"/>
        <v>0</v>
      </c>
    </row>
    <row r="85" spans="20:26" ht="13.25" customHeight="1" thickBot="1" x14ac:dyDescent="0.2">
      <c r="T85" s="166" t="s">
        <v>260</v>
      </c>
      <c r="U85" s="191">
        <f t="shared" si="10"/>
        <v>0</v>
      </c>
      <c r="V85" s="193">
        <f t="shared" si="11"/>
        <v>0</v>
      </c>
      <c r="W85" s="170"/>
      <c r="X85" s="167" t="s">
        <v>260</v>
      </c>
      <c r="Y85" s="191">
        <f t="shared" si="8"/>
        <v>0</v>
      </c>
      <c r="Z85" s="192">
        <f t="shared" si="9"/>
        <v>0</v>
      </c>
    </row>
  </sheetData>
  <sheetProtection selectLockedCells="1" selectUnlockedCells="1"/>
  <mergeCells count="1">
    <mergeCell ref="AB1:AJ1"/>
  </mergeCells>
  <conditionalFormatting sqref="H3:L49">
    <cfRule type="cellIs" dxfId="22" priority="83" stopIfTrue="1" operator="equal">
      <formula>"x"</formula>
    </cfRule>
    <cfRule type="cellIs" dxfId="21" priority="84" stopIfTrue="1" operator="equal">
      <formula>"-"</formula>
    </cfRule>
  </conditionalFormatting>
  <conditionalFormatting sqref="H1:L2">
    <cfRule type="cellIs" dxfId="20" priority="1" stopIfTrue="1" operator="equal">
      <formula>"-"</formula>
    </cfRule>
    <cfRule type="expression" dxfId="19" priority="2" stopIfTrue="1">
      <formula>ISNUMBER(H1)</formula>
    </cfRule>
  </conditionalFormatting>
  <hyperlinks>
    <hyperlink ref="M1" location="'Expansion set Check List'!A1" display="Home" xr:uid="{00000000-0004-0000-EE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F00-000000000000}">
  <sheetPr codeName="Sheet87"/>
  <dimension ref="A1:AH85"/>
  <sheetViews>
    <sheetView zoomScaleSheetLayoutView="10" workbookViewId="0"/>
  </sheetViews>
  <sheetFormatPr baseColWidth="10" defaultColWidth="0" defaultRowHeight="13.25" customHeight="1" x14ac:dyDescent="0.15"/>
  <cols>
    <col min="1" max="1" width="24.5" customWidth="1"/>
    <col min="2" max="2" width="8.83203125" bestFit="1" customWidth="1"/>
    <col min="3" max="3" width="5.1640625" bestFit="1" customWidth="1"/>
    <col min="4" max="4" width="9.5" bestFit="1" customWidth="1"/>
    <col min="5" max="5" width="4" bestFit="1" customWidth="1"/>
    <col min="6" max="6" width="14.33203125" bestFit="1" customWidth="1"/>
    <col min="7" max="7" width="10.83203125" bestFit="1" customWidth="1"/>
    <col min="8" max="10" width="3.33203125" customWidth="1"/>
    <col min="11" max="11" width="3.33203125" bestFit="1" customWidth="1"/>
    <col min="12" max="12" width="3.33203125" customWidth="1"/>
    <col min="13" max="16" width="4" customWidth="1"/>
    <col min="17" max="17" width="1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58" t="s">
        <v>9032</v>
      </c>
      <c r="B1" s="59" t="s">
        <v>9033</v>
      </c>
      <c r="C1" s="59" t="s">
        <v>9034</v>
      </c>
      <c r="D1" s="59" t="s">
        <v>9035</v>
      </c>
      <c r="E1" s="59" t="s">
        <v>9036</v>
      </c>
      <c r="F1" s="59" t="s">
        <v>9037</v>
      </c>
      <c r="G1" s="60" t="s">
        <v>381</v>
      </c>
      <c r="H1" s="71" t="s">
        <v>85</v>
      </c>
      <c r="I1" s="71" t="s">
        <v>86</v>
      </c>
      <c r="J1" s="71" t="s">
        <v>87</v>
      </c>
      <c r="K1" s="71"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20"/>
      <c r="B2" s="20"/>
      <c r="C2" s="20"/>
      <c r="D2" s="20"/>
      <c r="E2" s="20"/>
      <c r="F2" s="20"/>
      <c r="G2" s="21"/>
      <c r="H2" s="71"/>
      <c r="I2" s="71"/>
      <c r="J2" s="71"/>
      <c r="K2" s="71"/>
      <c r="M2" s="25">
        <f>COUNTIF(H2:H500,"x")</f>
        <v>0</v>
      </c>
      <c r="N2" s="26">
        <f>COUNTIF(I2:I500,"x")</f>
        <v>0</v>
      </c>
      <c r="O2" s="26">
        <f>COUNTIF(J2:J500,"x")</f>
        <v>0</v>
      </c>
      <c r="P2" s="27">
        <f>COUNTIF(K2:K500,"x")</f>
        <v>0</v>
      </c>
      <c r="R2" s="160" t="s">
        <v>85</v>
      </c>
      <c r="S2" s="161"/>
      <c r="T2" s="175">
        <f>SUM(T3:T29)</f>
        <v>0</v>
      </c>
      <c r="U2" s="176"/>
      <c r="V2" s="177" t="s">
        <v>87</v>
      </c>
      <c r="W2" s="161"/>
      <c r="X2" s="162">
        <f>SUM(X3:X29)</f>
        <v>0</v>
      </c>
      <c r="Z2" s="102"/>
      <c r="AA2" s="102"/>
      <c r="AB2" s="102"/>
      <c r="AC2" s="102"/>
      <c r="AD2" s="102"/>
      <c r="AE2" s="102"/>
      <c r="AF2" s="102"/>
      <c r="AG2" s="102"/>
      <c r="AH2" s="102"/>
    </row>
    <row r="3" spans="1:34" ht="13" x14ac:dyDescent="0.15">
      <c r="A3" s="20"/>
      <c r="B3" s="20"/>
      <c r="C3" s="20"/>
      <c r="D3" s="20"/>
      <c r="E3" s="20"/>
      <c r="F3" s="20"/>
      <c r="G3" s="21"/>
      <c r="H3" s="71"/>
      <c r="I3" s="24"/>
      <c r="J3" s="24"/>
      <c r="K3" s="24"/>
      <c r="R3" s="116" t="s">
        <v>173</v>
      </c>
      <c r="S3" s="230">
        <f>COUNTIFS($G$2:$G$500,R3,$H$2:$H$500,"x")</f>
        <v>0</v>
      </c>
      <c r="T3" s="64">
        <f>COUNTIFS($H$2:$H$500,"&lt;&gt;-",$G$2:$G$500,R3)</f>
        <v>0</v>
      </c>
      <c r="U3" s="171"/>
      <c r="V3" s="116" t="s">
        <v>173</v>
      </c>
      <c r="W3" s="230">
        <f>COUNTIFS($G$2:$G$500,V3,$J$2:$J$500,"x")</f>
        <v>0</v>
      </c>
      <c r="X3" s="64">
        <f>COUNTIFS($J$2:$J$500,"&lt;&gt;-",$G$2:$G$500,V3)</f>
        <v>0</v>
      </c>
    </row>
    <row r="4" spans="1:34" ht="13" x14ac:dyDescent="0.15">
      <c r="A4" s="20"/>
      <c r="B4" s="20"/>
      <c r="C4" s="20"/>
      <c r="D4" s="20"/>
      <c r="E4" s="20"/>
      <c r="F4" s="20"/>
      <c r="G4" s="21"/>
      <c r="H4" s="71"/>
      <c r="I4" s="24"/>
      <c r="J4" s="24"/>
      <c r="K4" s="24"/>
      <c r="R4" s="117" t="s">
        <v>177</v>
      </c>
      <c r="S4" s="231">
        <f t="shared" ref="S4:S29" si="0">COUNTIFS($G$2:$G$500,R4,$H$2:$H$500,"x")</f>
        <v>0</v>
      </c>
      <c r="T4" s="159">
        <f t="shared" ref="T4:T29" si="1">COUNTIFS($H$2:$H$500,"&lt;&gt;-",$G$2:$G$500,R4)</f>
        <v>0</v>
      </c>
      <c r="U4" s="168"/>
      <c r="V4" s="117" t="s">
        <v>177</v>
      </c>
      <c r="W4" s="231">
        <f t="shared" ref="W4:W29" si="2">COUNTIFS($G$2:$G$500,V4,$J$2:$J$500,"x")</f>
        <v>0</v>
      </c>
      <c r="X4" s="6">
        <f t="shared" ref="X4:X29" si="3">COUNTIFS($J$2:$J$500,"&lt;&gt;-",$G$2:$G$500,V4)</f>
        <v>0</v>
      </c>
    </row>
    <row r="5" spans="1:34" ht="13" x14ac:dyDescent="0.15">
      <c r="A5" s="20"/>
      <c r="B5" s="20"/>
      <c r="C5" s="20"/>
      <c r="D5" s="20"/>
      <c r="E5" s="20"/>
      <c r="F5" s="20"/>
      <c r="G5" s="21"/>
      <c r="H5" s="71"/>
      <c r="I5" s="24"/>
      <c r="J5" s="24"/>
      <c r="K5" s="24"/>
      <c r="R5" s="117" t="s">
        <v>181</v>
      </c>
      <c r="S5" s="231">
        <f t="shared" si="0"/>
        <v>0</v>
      </c>
      <c r="T5" s="159">
        <f t="shared" si="1"/>
        <v>0</v>
      </c>
      <c r="U5" s="168"/>
      <c r="V5" s="117" t="s">
        <v>181</v>
      </c>
      <c r="W5" s="231">
        <f t="shared" si="2"/>
        <v>0</v>
      </c>
      <c r="X5" s="6">
        <f t="shared" si="3"/>
        <v>0</v>
      </c>
    </row>
    <row r="6" spans="1:34" ht="13" x14ac:dyDescent="0.15">
      <c r="A6" s="20"/>
      <c r="B6" s="20"/>
      <c r="C6" s="20"/>
      <c r="D6" s="20"/>
      <c r="E6" s="20"/>
      <c r="F6" s="20"/>
      <c r="G6" s="21"/>
      <c r="H6" s="71"/>
      <c r="I6" s="24"/>
      <c r="J6" s="24"/>
      <c r="K6" s="24"/>
      <c r="R6" s="117" t="s">
        <v>185</v>
      </c>
      <c r="S6" s="231">
        <f t="shared" si="0"/>
        <v>0</v>
      </c>
      <c r="T6" s="159">
        <f t="shared" si="1"/>
        <v>0</v>
      </c>
      <c r="U6" s="168"/>
      <c r="V6" s="117" t="s">
        <v>185</v>
      </c>
      <c r="W6" s="231">
        <f t="shared" si="2"/>
        <v>0</v>
      </c>
      <c r="X6" s="6">
        <f t="shared" si="3"/>
        <v>0</v>
      </c>
    </row>
    <row r="7" spans="1:34" ht="13" x14ac:dyDescent="0.15">
      <c r="A7" s="20"/>
      <c r="B7" s="20"/>
      <c r="C7" s="20"/>
      <c r="D7" s="20"/>
      <c r="E7" s="20"/>
      <c r="F7" s="20"/>
      <c r="G7" s="21"/>
      <c r="H7" s="71"/>
      <c r="I7" s="24"/>
      <c r="J7" s="24"/>
      <c r="K7" s="24"/>
      <c r="R7" s="117" t="s">
        <v>189</v>
      </c>
      <c r="S7" s="231">
        <f t="shared" si="0"/>
        <v>0</v>
      </c>
      <c r="T7" s="159">
        <f t="shared" si="1"/>
        <v>0</v>
      </c>
      <c r="U7" s="168"/>
      <c r="V7" s="117" t="s">
        <v>189</v>
      </c>
      <c r="W7" s="231">
        <f t="shared" si="2"/>
        <v>0</v>
      </c>
      <c r="X7" s="6">
        <f t="shared" si="3"/>
        <v>0</v>
      </c>
    </row>
    <row r="8" spans="1:34" ht="13" x14ac:dyDescent="0.15">
      <c r="A8" s="20"/>
      <c r="B8" s="20"/>
      <c r="C8" s="20"/>
      <c r="D8" s="20"/>
      <c r="E8" s="20"/>
      <c r="F8" s="20"/>
      <c r="G8" s="21"/>
      <c r="H8" s="71"/>
      <c r="I8" s="24"/>
      <c r="J8" s="24"/>
      <c r="K8" s="24"/>
      <c r="R8" s="117" t="s">
        <v>193</v>
      </c>
      <c r="S8" s="231">
        <f t="shared" si="0"/>
        <v>0</v>
      </c>
      <c r="T8" s="159">
        <f t="shared" si="1"/>
        <v>0</v>
      </c>
      <c r="U8" s="168"/>
      <c r="V8" s="117" t="s">
        <v>193</v>
      </c>
      <c r="W8" s="231">
        <f t="shared" si="2"/>
        <v>0</v>
      </c>
      <c r="X8" s="6">
        <f t="shared" si="3"/>
        <v>0</v>
      </c>
    </row>
    <row r="9" spans="1:34" ht="13" x14ac:dyDescent="0.15">
      <c r="A9" s="20"/>
      <c r="B9" s="20"/>
      <c r="C9" s="20"/>
      <c r="D9" s="20"/>
      <c r="E9" s="20"/>
      <c r="F9" s="20"/>
      <c r="G9" s="21"/>
      <c r="H9" s="71"/>
      <c r="I9" s="24"/>
      <c r="J9" s="24"/>
      <c r="K9" s="24"/>
      <c r="R9" s="117" t="s">
        <v>197</v>
      </c>
      <c r="S9" s="231">
        <f t="shared" si="0"/>
        <v>0</v>
      </c>
      <c r="T9" s="159">
        <f t="shared" si="1"/>
        <v>0</v>
      </c>
      <c r="U9" s="168"/>
      <c r="V9" s="117" t="s">
        <v>197</v>
      </c>
      <c r="W9" s="231">
        <f t="shared" si="2"/>
        <v>0</v>
      </c>
      <c r="X9" s="6">
        <f t="shared" si="3"/>
        <v>0</v>
      </c>
    </row>
    <row r="10" spans="1:34" ht="13" x14ac:dyDescent="0.15">
      <c r="A10" s="20"/>
      <c r="B10" s="20"/>
      <c r="C10" s="20"/>
      <c r="D10" s="20"/>
      <c r="E10" s="20"/>
      <c r="F10" s="20"/>
      <c r="G10" s="21"/>
      <c r="H10" s="71"/>
      <c r="I10" s="24"/>
      <c r="J10" s="24"/>
      <c r="K10" s="24"/>
      <c r="R10" s="117" t="s">
        <v>201</v>
      </c>
      <c r="S10" s="231">
        <f t="shared" si="0"/>
        <v>0</v>
      </c>
      <c r="T10" s="159">
        <f t="shared" si="1"/>
        <v>0</v>
      </c>
      <c r="U10" s="168"/>
      <c r="V10" s="117" t="s">
        <v>201</v>
      </c>
      <c r="W10" s="231">
        <f t="shared" si="2"/>
        <v>0</v>
      </c>
      <c r="X10" s="6">
        <f t="shared" si="3"/>
        <v>0</v>
      </c>
    </row>
    <row r="11" spans="1:34" ht="13" x14ac:dyDescent="0.15">
      <c r="A11" s="20"/>
      <c r="B11" s="20"/>
      <c r="C11" s="20"/>
      <c r="D11" s="20"/>
      <c r="E11" s="20"/>
      <c r="F11" s="20"/>
      <c r="G11" s="21"/>
      <c r="H11" s="71"/>
      <c r="I11" s="24"/>
      <c r="J11" s="24"/>
      <c r="K11" s="24"/>
      <c r="R11" s="117" t="s">
        <v>205</v>
      </c>
      <c r="S11" s="231">
        <f t="shared" si="0"/>
        <v>0</v>
      </c>
      <c r="T11" s="159">
        <f t="shared" si="1"/>
        <v>0</v>
      </c>
      <c r="U11" s="168"/>
      <c r="V11" s="117" t="s">
        <v>205</v>
      </c>
      <c r="W11" s="231">
        <f t="shared" si="2"/>
        <v>0</v>
      </c>
      <c r="X11" s="6">
        <f t="shared" si="3"/>
        <v>0</v>
      </c>
    </row>
    <row r="12" spans="1:34" ht="13" x14ac:dyDescent="0.15">
      <c r="A12" s="20"/>
      <c r="B12" s="20"/>
      <c r="C12" s="20"/>
      <c r="D12" s="20"/>
      <c r="E12" s="20"/>
      <c r="F12" s="20"/>
      <c r="G12" s="21"/>
      <c r="H12" s="71"/>
      <c r="I12" s="24"/>
      <c r="J12" s="24"/>
      <c r="K12" s="24"/>
      <c r="R12" s="117" t="s">
        <v>209</v>
      </c>
      <c r="S12" s="231">
        <f t="shared" si="0"/>
        <v>0</v>
      </c>
      <c r="T12" s="159">
        <f t="shared" si="1"/>
        <v>0</v>
      </c>
      <c r="U12" s="168"/>
      <c r="V12" s="117" t="s">
        <v>209</v>
      </c>
      <c r="W12" s="231">
        <f t="shared" si="2"/>
        <v>0</v>
      </c>
      <c r="X12" s="6">
        <f t="shared" si="3"/>
        <v>0</v>
      </c>
    </row>
    <row r="13" spans="1:34" ht="13" x14ac:dyDescent="0.15">
      <c r="A13" s="20"/>
      <c r="B13" s="20"/>
      <c r="C13" s="20"/>
      <c r="D13" s="20"/>
      <c r="E13" s="20"/>
      <c r="F13" s="20"/>
      <c r="G13" s="21"/>
      <c r="H13" s="71"/>
      <c r="I13" s="24"/>
      <c r="J13" s="24"/>
      <c r="K13" s="24"/>
      <c r="R13" s="117" t="s">
        <v>9125</v>
      </c>
      <c r="S13" s="231">
        <f t="shared" si="0"/>
        <v>0</v>
      </c>
      <c r="T13" s="159">
        <f t="shared" si="1"/>
        <v>0</v>
      </c>
      <c r="U13" s="168"/>
      <c r="V13" s="117" t="s">
        <v>9125</v>
      </c>
      <c r="W13" s="231">
        <f>COUNTIFS($G$2:$G$500,V13,$J$2:$J$500,"x")</f>
        <v>0</v>
      </c>
      <c r="X13" s="6">
        <f>COUNTIFS($J$2:$J$500,"&lt;&gt;-",$G$2:$G$500,V13)</f>
        <v>0</v>
      </c>
    </row>
    <row r="14" spans="1:34" ht="13" x14ac:dyDescent="0.15">
      <c r="A14" s="20"/>
      <c r="B14" s="20"/>
      <c r="C14" s="20"/>
      <c r="D14" s="20"/>
      <c r="E14" s="20"/>
      <c r="F14" s="20"/>
      <c r="G14" s="21"/>
      <c r="H14" s="71"/>
      <c r="I14" s="24"/>
      <c r="J14" s="24"/>
      <c r="K14" s="24"/>
      <c r="R14" s="117" t="s">
        <v>213</v>
      </c>
      <c r="S14" s="231">
        <f t="shared" si="0"/>
        <v>0</v>
      </c>
      <c r="T14" s="159">
        <f t="shared" si="1"/>
        <v>0</v>
      </c>
      <c r="U14" s="168"/>
      <c r="V14" s="118" t="s">
        <v>213</v>
      </c>
      <c r="W14" s="231">
        <f t="shared" si="2"/>
        <v>0</v>
      </c>
      <c r="X14" s="6">
        <f t="shared" si="3"/>
        <v>0</v>
      </c>
    </row>
    <row r="15" spans="1:34" ht="13" x14ac:dyDescent="0.15">
      <c r="A15" s="20"/>
      <c r="B15" s="20"/>
      <c r="C15" s="20"/>
      <c r="D15" s="20"/>
      <c r="E15" s="20"/>
      <c r="F15" s="20"/>
      <c r="G15" s="21"/>
      <c r="H15" s="71"/>
      <c r="I15" s="24"/>
      <c r="J15" s="24"/>
      <c r="K15" s="24"/>
      <c r="R15" s="117" t="s">
        <v>217</v>
      </c>
      <c r="S15" s="231">
        <f t="shared" si="0"/>
        <v>0</v>
      </c>
      <c r="T15" s="159">
        <f t="shared" si="1"/>
        <v>0</v>
      </c>
      <c r="U15" s="168"/>
      <c r="V15" s="117" t="s">
        <v>217</v>
      </c>
      <c r="W15" s="231">
        <f t="shared" si="2"/>
        <v>0</v>
      </c>
      <c r="X15" s="6">
        <f t="shared" si="3"/>
        <v>0</v>
      </c>
    </row>
    <row r="16" spans="1:34" ht="13" x14ac:dyDescent="0.15">
      <c r="A16" s="20"/>
      <c r="B16" s="20"/>
      <c r="C16" s="20"/>
      <c r="D16" s="20"/>
      <c r="E16" s="20"/>
      <c r="F16" s="20"/>
      <c r="G16" s="21"/>
      <c r="H16" s="71"/>
      <c r="I16" s="24"/>
      <c r="J16" s="24"/>
      <c r="K16" s="24"/>
      <c r="R16" s="117" t="s">
        <v>221</v>
      </c>
      <c r="S16" s="231">
        <f t="shared" si="0"/>
        <v>0</v>
      </c>
      <c r="T16" s="159">
        <f t="shared" si="1"/>
        <v>0</v>
      </c>
      <c r="U16" s="168"/>
      <c r="V16" s="117" t="s">
        <v>221</v>
      </c>
      <c r="W16" s="231">
        <f t="shared" si="2"/>
        <v>0</v>
      </c>
      <c r="X16" s="6">
        <f t="shared" si="3"/>
        <v>0</v>
      </c>
    </row>
    <row r="17" spans="1:24" ht="13" x14ac:dyDescent="0.15">
      <c r="A17" s="20"/>
      <c r="B17" s="20"/>
      <c r="C17" s="20"/>
      <c r="D17" s="20"/>
      <c r="E17" s="20"/>
      <c r="F17" s="20"/>
      <c r="G17" s="21"/>
      <c r="H17" s="71"/>
      <c r="I17" s="24"/>
      <c r="J17" s="24"/>
      <c r="K17" s="24"/>
      <c r="R17" s="117" t="s">
        <v>225</v>
      </c>
      <c r="S17" s="231">
        <f t="shared" si="0"/>
        <v>0</v>
      </c>
      <c r="T17" s="159">
        <f t="shared" si="1"/>
        <v>0</v>
      </c>
      <c r="U17" s="168"/>
      <c r="V17" s="117" t="s">
        <v>225</v>
      </c>
      <c r="W17" s="231">
        <f t="shared" si="2"/>
        <v>0</v>
      </c>
      <c r="X17" s="6">
        <f t="shared" si="3"/>
        <v>0</v>
      </c>
    </row>
    <row r="18" spans="1:24" ht="13" x14ac:dyDescent="0.15">
      <c r="A18" s="20"/>
      <c r="B18" s="20"/>
      <c r="C18" s="20"/>
      <c r="D18" s="20"/>
      <c r="E18" s="20"/>
      <c r="F18" s="20"/>
      <c r="G18" s="21"/>
      <c r="H18" s="71"/>
      <c r="I18" s="24"/>
      <c r="J18" s="24"/>
      <c r="K18" s="24"/>
      <c r="R18" s="117" t="s">
        <v>229</v>
      </c>
      <c r="S18" s="231">
        <f t="shared" si="0"/>
        <v>0</v>
      </c>
      <c r="T18" s="159">
        <f t="shared" si="1"/>
        <v>0</v>
      </c>
      <c r="U18" s="173"/>
      <c r="V18" s="117" t="s">
        <v>229</v>
      </c>
      <c r="W18" s="231">
        <f t="shared" si="2"/>
        <v>0</v>
      </c>
      <c r="X18" s="6">
        <f t="shared" si="3"/>
        <v>0</v>
      </c>
    </row>
    <row r="19" spans="1:24" ht="13" x14ac:dyDescent="0.15">
      <c r="A19" s="20"/>
      <c r="B19" s="20"/>
      <c r="C19" s="20"/>
      <c r="D19" s="20"/>
      <c r="E19" s="20"/>
      <c r="F19" s="20"/>
      <c r="G19" s="21"/>
      <c r="H19" s="71"/>
      <c r="I19" s="24"/>
      <c r="J19" s="24"/>
      <c r="K19" s="24"/>
      <c r="R19" s="117" t="s">
        <v>233</v>
      </c>
      <c r="S19" s="231">
        <f t="shared" si="0"/>
        <v>0</v>
      </c>
      <c r="T19" s="159">
        <f t="shared" si="1"/>
        <v>0</v>
      </c>
      <c r="U19" s="173"/>
      <c r="V19" s="117" t="s">
        <v>233</v>
      </c>
      <c r="W19" s="231">
        <f t="shared" si="2"/>
        <v>0</v>
      </c>
      <c r="X19" s="6">
        <f t="shared" si="3"/>
        <v>0</v>
      </c>
    </row>
    <row r="20" spans="1:24" ht="13" x14ac:dyDescent="0.15">
      <c r="A20" s="20"/>
      <c r="B20" s="20"/>
      <c r="C20" s="20"/>
      <c r="D20" s="20"/>
      <c r="E20" s="20"/>
      <c r="F20" s="20"/>
      <c r="G20" s="21"/>
      <c r="H20" s="71"/>
      <c r="I20" s="24"/>
      <c r="J20" s="24"/>
      <c r="K20" s="24"/>
      <c r="R20" s="117" t="s">
        <v>9123</v>
      </c>
      <c r="S20" s="231">
        <f t="shared" si="0"/>
        <v>0</v>
      </c>
      <c r="T20" s="159">
        <f t="shared" si="1"/>
        <v>0</v>
      </c>
      <c r="U20" s="173"/>
      <c r="V20" s="117" t="s">
        <v>9123</v>
      </c>
      <c r="W20" s="231">
        <f t="shared" si="2"/>
        <v>0</v>
      </c>
      <c r="X20" s="6">
        <f t="shared" si="3"/>
        <v>0</v>
      </c>
    </row>
    <row r="21" spans="1:24" ht="13" x14ac:dyDescent="0.15">
      <c r="A21" s="20"/>
      <c r="B21" s="20"/>
      <c r="C21" s="20"/>
      <c r="D21" s="20"/>
      <c r="E21" s="20"/>
      <c r="F21" s="20"/>
      <c r="G21" s="21"/>
      <c r="H21" s="71"/>
      <c r="I21" s="24"/>
      <c r="J21" s="24"/>
      <c r="K21" s="24"/>
      <c r="R21" s="117" t="s">
        <v>237</v>
      </c>
      <c r="S21" s="231">
        <f t="shared" si="0"/>
        <v>0</v>
      </c>
      <c r="T21" s="159">
        <f t="shared" si="1"/>
        <v>0</v>
      </c>
      <c r="U21" s="173"/>
      <c r="V21" s="117" t="s">
        <v>237</v>
      </c>
      <c r="W21" s="231">
        <f t="shared" si="2"/>
        <v>0</v>
      </c>
      <c r="X21" s="6">
        <f t="shared" si="3"/>
        <v>0</v>
      </c>
    </row>
    <row r="22" spans="1:24" ht="14" thickBot="1" x14ac:dyDescent="0.2">
      <c r="A22" s="20"/>
      <c r="B22" s="20"/>
      <c r="C22" s="20"/>
      <c r="D22" s="20"/>
      <c r="E22" s="20"/>
      <c r="F22" s="20"/>
      <c r="G22" s="21"/>
      <c r="H22" s="71"/>
      <c r="I22" s="24"/>
      <c r="J22" s="24"/>
      <c r="K22" s="24"/>
      <c r="R22" s="117" t="s">
        <v>241</v>
      </c>
      <c r="S22" s="231">
        <f t="shared" si="0"/>
        <v>0</v>
      </c>
      <c r="T22" s="159">
        <f t="shared" si="1"/>
        <v>0</v>
      </c>
      <c r="U22" s="173"/>
      <c r="V22" s="117" t="s">
        <v>241</v>
      </c>
      <c r="W22" s="231">
        <f t="shared" si="2"/>
        <v>0</v>
      </c>
      <c r="X22" s="6">
        <f t="shared" si="3"/>
        <v>0</v>
      </c>
    </row>
    <row r="23" spans="1:24" ht="14" thickBot="1" x14ac:dyDescent="0.2">
      <c r="A23" s="20"/>
      <c r="B23" s="20"/>
      <c r="C23" s="20"/>
      <c r="D23" s="20"/>
      <c r="E23" s="20"/>
      <c r="F23" s="20"/>
      <c r="G23" s="21"/>
      <c r="H23" s="71"/>
      <c r="I23" s="24"/>
      <c r="J23" s="24"/>
      <c r="K23" s="24"/>
      <c r="R23" s="117" t="s">
        <v>245</v>
      </c>
      <c r="S23" s="231">
        <f t="shared" si="0"/>
        <v>0</v>
      </c>
      <c r="T23" s="159">
        <f t="shared" si="1"/>
        <v>0</v>
      </c>
      <c r="U23" s="176"/>
      <c r="V23" s="117" t="s">
        <v>245</v>
      </c>
      <c r="W23" s="231">
        <f t="shared" si="2"/>
        <v>0</v>
      </c>
      <c r="X23" s="6">
        <f t="shared" si="3"/>
        <v>0</v>
      </c>
    </row>
    <row r="24" spans="1:24" ht="13" x14ac:dyDescent="0.15">
      <c r="A24" s="20"/>
      <c r="B24" s="20"/>
      <c r="C24" s="20"/>
      <c r="D24" s="20"/>
      <c r="E24" s="20"/>
      <c r="F24" s="20"/>
      <c r="G24" s="21"/>
      <c r="H24" s="71"/>
      <c r="I24" s="24"/>
      <c r="J24" s="24"/>
      <c r="K24" s="24"/>
      <c r="R24" s="117" t="s">
        <v>249</v>
      </c>
      <c r="S24" s="231">
        <f t="shared" si="0"/>
        <v>0</v>
      </c>
      <c r="T24" s="159">
        <f t="shared" si="1"/>
        <v>0</v>
      </c>
      <c r="U24" s="171"/>
      <c r="V24" s="117" t="s">
        <v>249</v>
      </c>
      <c r="W24" s="231">
        <f t="shared" si="2"/>
        <v>0</v>
      </c>
      <c r="X24" s="6">
        <f t="shared" si="3"/>
        <v>0</v>
      </c>
    </row>
    <row r="25" spans="1:24" ht="13" x14ac:dyDescent="0.15">
      <c r="A25" s="20"/>
      <c r="B25" s="20"/>
      <c r="C25" s="20"/>
      <c r="D25" s="20"/>
      <c r="E25" s="20"/>
      <c r="F25" s="20"/>
      <c r="G25" s="21"/>
      <c r="H25" s="71"/>
      <c r="I25" s="24"/>
      <c r="J25" s="24"/>
      <c r="K25" s="24"/>
      <c r="R25" s="117" t="s">
        <v>253</v>
      </c>
      <c r="S25" s="231">
        <f t="shared" si="0"/>
        <v>0</v>
      </c>
      <c r="T25" s="159">
        <f t="shared" si="1"/>
        <v>0</v>
      </c>
      <c r="U25" s="168"/>
      <c r="V25" s="117" t="s">
        <v>253</v>
      </c>
      <c r="W25" s="231">
        <f t="shared" si="2"/>
        <v>0</v>
      </c>
      <c r="X25" s="6">
        <f t="shared" si="3"/>
        <v>0</v>
      </c>
    </row>
    <row r="26" spans="1:24" ht="13" x14ac:dyDescent="0.15">
      <c r="A26" s="20"/>
      <c r="B26" s="20"/>
      <c r="C26" s="20"/>
      <c r="D26" s="20"/>
      <c r="E26" s="20"/>
      <c r="F26" s="20"/>
      <c r="G26" s="21"/>
      <c r="H26" s="71"/>
      <c r="I26" s="24"/>
      <c r="J26" s="24"/>
      <c r="K26" s="24"/>
      <c r="R26" s="117" t="s">
        <v>10048</v>
      </c>
      <c r="S26" s="231">
        <f t="shared" si="0"/>
        <v>0</v>
      </c>
      <c r="T26" s="159">
        <f t="shared" si="1"/>
        <v>0</v>
      </c>
      <c r="U26" s="168"/>
      <c r="V26" s="117" t="s">
        <v>10048</v>
      </c>
      <c r="W26" s="231">
        <f t="shared" si="2"/>
        <v>0</v>
      </c>
      <c r="X26" s="6">
        <f t="shared" si="3"/>
        <v>0</v>
      </c>
    </row>
    <row r="27" spans="1:24" ht="13" x14ac:dyDescent="0.15">
      <c r="A27" s="20"/>
      <c r="B27" s="20"/>
      <c r="C27" s="20"/>
      <c r="D27" s="20"/>
      <c r="E27" s="20"/>
      <c r="F27" s="20"/>
      <c r="G27" s="21"/>
      <c r="H27" s="71"/>
      <c r="I27" s="24"/>
      <c r="J27" s="24"/>
      <c r="K27" s="24"/>
      <c r="R27" s="117" t="s">
        <v>10124</v>
      </c>
      <c r="S27" s="231">
        <f t="shared" si="0"/>
        <v>0</v>
      </c>
      <c r="T27" s="159">
        <f t="shared" si="1"/>
        <v>0</v>
      </c>
      <c r="U27" s="168"/>
      <c r="V27" s="117" t="s">
        <v>10124</v>
      </c>
      <c r="W27" s="231">
        <f>COUNTIFS($G$2:$G$500,V27,$J$2:$J$500,"x")</f>
        <v>0</v>
      </c>
      <c r="X27" s="6">
        <f>COUNTIFS($J$2:$J$500,"&lt;&gt;-",$G$2:$G$500,V27)</f>
        <v>0</v>
      </c>
    </row>
    <row r="28" spans="1:24" ht="13" x14ac:dyDescent="0.15">
      <c r="A28" s="20"/>
      <c r="B28" s="20"/>
      <c r="C28" s="20"/>
      <c r="D28" s="20"/>
      <c r="E28" s="20"/>
      <c r="F28" s="20"/>
      <c r="G28" s="21"/>
      <c r="H28" s="71"/>
      <c r="I28" s="24"/>
      <c r="J28" s="24"/>
      <c r="K28" s="24"/>
      <c r="R28" s="117" t="s">
        <v>257</v>
      </c>
      <c r="S28" s="231">
        <f t="shared" si="0"/>
        <v>0</v>
      </c>
      <c r="T28" s="159">
        <f t="shared" si="1"/>
        <v>0</v>
      </c>
      <c r="U28" s="168"/>
      <c r="V28" s="117" t="s">
        <v>257</v>
      </c>
      <c r="W28" s="231">
        <f t="shared" si="2"/>
        <v>0</v>
      </c>
      <c r="X28" s="6">
        <f t="shared" si="3"/>
        <v>0</v>
      </c>
    </row>
    <row r="29" spans="1:24" ht="14" thickBot="1" x14ac:dyDescent="0.2">
      <c r="A29" s="20"/>
      <c r="B29" s="20"/>
      <c r="C29" s="20"/>
      <c r="D29" s="20"/>
      <c r="E29" s="20"/>
      <c r="F29" s="20"/>
      <c r="G29" s="21"/>
      <c r="H29" s="71"/>
      <c r="I29" s="24"/>
      <c r="J29" s="24"/>
      <c r="K29" s="24"/>
      <c r="R29" s="166" t="s">
        <v>260</v>
      </c>
      <c r="S29" s="232">
        <f t="shared" si="0"/>
        <v>0</v>
      </c>
      <c r="T29" s="192">
        <f t="shared" si="1"/>
        <v>0</v>
      </c>
      <c r="U29" s="168"/>
      <c r="V29" s="166" t="s">
        <v>260</v>
      </c>
      <c r="W29" s="232">
        <f t="shared" si="2"/>
        <v>0</v>
      </c>
      <c r="X29" s="7">
        <f t="shared" si="3"/>
        <v>0</v>
      </c>
    </row>
    <row r="30" spans="1:24" ht="14" thickBot="1" x14ac:dyDescent="0.2">
      <c r="A30" s="20"/>
      <c r="B30" s="20"/>
      <c r="C30" s="20"/>
      <c r="D30" s="20"/>
      <c r="E30" s="20"/>
      <c r="F30" s="20"/>
      <c r="G30" s="21"/>
      <c r="H30" s="71"/>
      <c r="I30" s="24"/>
      <c r="J30" s="24"/>
      <c r="K30" s="24"/>
      <c r="R30" s="160" t="s">
        <v>86</v>
      </c>
      <c r="S30" s="161"/>
      <c r="T30" s="175">
        <f>SUM(T31:T57)</f>
        <v>0</v>
      </c>
      <c r="U30" s="168"/>
      <c r="V30" s="177" t="s">
        <v>88</v>
      </c>
      <c r="W30" s="213"/>
      <c r="X30" s="215">
        <f>SUM(X31:X57)</f>
        <v>0</v>
      </c>
    </row>
    <row r="31" spans="1:24" ht="13" x14ac:dyDescent="0.15">
      <c r="A31" s="20"/>
      <c r="B31" s="20"/>
      <c r="C31" s="20"/>
      <c r="D31" s="20"/>
      <c r="E31" s="20"/>
      <c r="F31" s="20"/>
      <c r="G31" s="21"/>
      <c r="H31" s="71"/>
      <c r="I31" s="24"/>
      <c r="J31" s="24"/>
      <c r="K31" s="24"/>
      <c r="R31" s="116" t="s">
        <v>173</v>
      </c>
      <c r="S31" s="211">
        <f>COUNTIFS($G$2:$G$500,R31,$I$2:$I$500,"x")</f>
        <v>0</v>
      </c>
      <c r="T31" s="64">
        <f>COUNTIFS($I$2:$I$500,"&lt;&gt;-",$G$2:$G$500,R31)</f>
        <v>0</v>
      </c>
      <c r="U31" s="168"/>
      <c r="V31" s="233" t="s">
        <v>173</v>
      </c>
      <c r="W31" s="230">
        <f>COUNTIFS($G$2:$G$500,V31,$K$2:$K$500,"x")</f>
        <v>0</v>
      </c>
      <c r="X31" s="64">
        <f>COUNTIFS($K$2:$K$500,"&lt;&gt;-",$G$2:$G$500,V31)</f>
        <v>0</v>
      </c>
    </row>
    <row r="32" spans="1:24" ht="13" x14ac:dyDescent="0.15">
      <c r="A32" s="20"/>
      <c r="B32" s="20"/>
      <c r="C32" s="20"/>
      <c r="D32" s="20"/>
      <c r="E32" s="20"/>
      <c r="F32" s="20"/>
      <c r="G32" s="21"/>
      <c r="H32" s="71"/>
      <c r="I32" s="24"/>
      <c r="J32" s="24"/>
      <c r="K32" s="24"/>
      <c r="R32" s="117" t="s">
        <v>177</v>
      </c>
      <c r="S32" s="158">
        <f t="shared" ref="S32:S57" si="4">COUNTIFS($G$2:$G$500,R32,$I$2:$I$500,"x")</f>
        <v>0</v>
      </c>
      <c r="T32" s="159">
        <f t="shared" ref="T32:T57" si="5">COUNTIFS($I$2:$I$500,"&lt;&gt;-",$G$2:$G$500,R32)</f>
        <v>0</v>
      </c>
      <c r="U32" s="168"/>
      <c r="V32" s="234" t="s">
        <v>177</v>
      </c>
      <c r="W32" s="237">
        <f t="shared" ref="W32:W57" si="6">COUNTIFS($G$2:$G$500,V32,$K$2:$K$500,"x")</f>
        <v>0</v>
      </c>
      <c r="X32" s="6">
        <f t="shared" ref="X32:X57" si="7">COUNTIFS($K$2:$K$500,"&lt;&gt;-",$G$2:$G$500,V32)</f>
        <v>0</v>
      </c>
    </row>
    <row r="33" spans="1:24" ht="13" x14ac:dyDescent="0.15">
      <c r="A33" s="20"/>
      <c r="B33" s="20"/>
      <c r="C33" s="20"/>
      <c r="D33" s="20"/>
      <c r="E33" s="20"/>
      <c r="F33" s="20"/>
      <c r="G33" s="21"/>
      <c r="H33" s="71"/>
      <c r="I33" s="24"/>
      <c r="J33" s="24"/>
      <c r="K33" s="24"/>
      <c r="R33" s="117" t="s">
        <v>181</v>
      </c>
      <c r="S33" s="158">
        <f t="shared" si="4"/>
        <v>0</v>
      </c>
      <c r="T33" s="159">
        <f t="shared" si="5"/>
        <v>0</v>
      </c>
      <c r="U33" s="168"/>
      <c r="V33" s="234" t="s">
        <v>181</v>
      </c>
      <c r="W33" s="237">
        <f t="shared" si="6"/>
        <v>0</v>
      </c>
      <c r="X33" s="6">
        <f t="shared" si="7"/>
        <v>0</v>
      </c>
    </row>
    <row r="34" spans="1:24" ht="13" x14ac:dyDescent="0.15">
      <c r="A34" s="20"/>
      <c r="B34" s="20"/>
      <c r="C34" s="20"/>
      <c r="D34" s="20"/>
      <c r="E34" s="20"/>
      <c r="F34" s="20"/>
      <c r="G34" s="21"/>
      <c r="H34" s="71"/>
      <c r="I34" s="24"/>
      <c r="J34" s="24"/>
      <c r="K34" s="24"/>
      <c r="R34" s="117" t="s">
        <v>185</v>
      </c>
      <c r="S34" s="158">
        <f t="shared" si="4"/>
        <v>0</v>
      </c>
      <c r="T34" s="159">
        <f t="shared" si="5"/>
        <v>0</v>
      </c>
      <c r="U34" s="168"/>
      <c r="V34" s="234" t="s">
        <v>185</v>
      </c>
      <c r="W34" s="237">
        <f t="shared" si="6"/>
        <v>0</v>
      </c>
      <c r="X34" s="6">
        <f t="shared" si="7"/>
        <v>0</v>
      </c>
    </row>
    <row r="35" spans="1:24" ht="13" x14ac:dyDescent="0.15">
      <c r="A35" s="20"/>
      <c r="B35" s="20"/>
      <c r="C35" s="20"/>
      <c r="D35" s="20"/>
      <c r="E35" s="20"/>
      <c r="F35" s="20"/>
      <c r="G35" s="21"/>
      <c r="H35" s="71"/>
      <c r="I35" s="24"/>
      <c r="J35" s="24"/>
      <c r="K35" s="24"/>
      <c r="R35" s="117" t="s">
        <v>189</v>
      </c>
      <c r="S35" s="158">
        <f t="shared" si="4"/>
        <v>0</v>
      </c>
      <c r="T35" s="159">
        <f t="shared" si="5"/>
        <v>0</v>
      </c>
      <c r="U35" s="168"/>
      <c r="V35" s="234" t="s">
        <v>189</v>
      </c>
      <c r="W35" s="237">
        <f t="shared" si="6"/>
        <v>0</v>
      </c>
      <c r="X35" s="6">
        <f t="shared" si="7"/>
        <v>0</v>
      </c>
    </row>
    <row r="36" spans="1:24" ht="13" x14ac:dyDescent="0.15">
      <c r="A36" s="20"/>
      <c r="B36" s="20"/>
      <c r="C36" s="20"/>
      <c r="D36" s="20"/>
      <c r="E36" s="20"/>
      <c r="F36" s="20"/>
      <c r="G36" s="21"/>
      <c r="H36" s="71"/>
      <c r="I36" s="24"/>
      <c r="J36" s="24"/>
      <c r="K36" s="24"/>
      <c r="R36" s="117" t="s">
        <v>193</v>
      </c>
      <c r="S36" s="158">
        <f t="shared" si="4"/>
        <v>0</v>
      </c>
      <c r="T36" s="159">
        <f t="shared" si="5"/>
        <v>0</v>
      </c>
      <c r="U36" s="168"/>
      <c r="V36" s="234" t="s">
        <v>193</v>
      </c>
      <c r="W36" s="237">
        <f t="shared" si="6"/>
        <v>0</v>
      </c>
      <c r="X36" s="6">
        <f t="shared" si="7"/>
        <v>0</v>
      </c>
    </row>
    <row r="37" spans="1:24" ht="13" x14ac:dyDescent="0.15">
      <c r="A37" s="20"/>
      <c r="B37" s="20"/>
      <c r="C37" s="20"/>
      <c r="D37" s="20"/>
      <c r="E37" s="20"/>
      <c r="F37" s="20"/>
      <c r="G37" s="21"/>
      <c r="H37" s="71"/>
      <c r="I37" s="24"/>
      <c r="J37" s="24"/>
      <c r="K37" s="24"/>
      <c r="R37" s="117" t="s">
        <v>197</v>
      </c>
      <c r="S37" s="158">
        <f t="shared" si="4"/>
        <v>0</v>
      </c>
      <c r="T37" s="159">
        <f t="shared" si="5"/>
        <v>0</v>
      </c>
      <c r="U37" s="168"/>
      <c r="V37" s="234" t="s">
        <v>197</v>
      </c>
      <c r="W37" s="237">
        <f t="shared" si="6"/>
        <v>0</v>
      </c>
      <c r="X37" s="6">
        <f t="shared" si="7"/>
        <v>0</v>
      </c>
    </row>
    <row r="38" spans="1:24" ht="13" x14ac:dyDescent="0.15">
      <c r="A38" s="20"/>
      <c r="B38" s="20"/>
      <c r="C38" s="20"/>
      <c r="D38" s="20"/>
      <c r="E38" s="20"/>
      <c r="F38" s="20"/>
      <c r="G38" s="21"/>
      <c r="H38" s="71"/>
      <c r="I38" s="24"/>
      <c r="J38" s="24"/>
      <c r="K38" s="24"/>
      <c r="R38" s="117" t="s">
        <v>201</v>
      </c>
      <c r="S38" s="158">
        <f t="shared" si="4"/>
        <v>0</v>
      </c>
      <c r="T38" s="159">
        <f t="shared" si="5"/>
        <v>0</v>
      </c>
      <c r="U38" s="168"/>
      <c r="V38" s="235" t="s">
        <v>201</v>
      </c>
      <c r="W38" s="237">
        <f t="shared" si="6"/>
        <v>0</v>
      </c>
      <c r="X38" s="6">
        <f t="shared" si="7"/>
        <v>0</v>
      </c>
    </row>
    <row r="39" spans="1:24" ht="13" x14ac:dyDescent="0.15">
      <c r="A39" s="20"/>
      <c r="B39" s="20"/>
      <c r="C39" s="20"/>
      <c r="D39" s="20"/>
      <c r="E39" s="20"/>
      <c r="F39" s="20"/>
      <c r="G39" s="21"/>
      <c r="H39" s="71"/>
      <c r="I39" s="24"/>
      <c r="J39" s="24"/>
      <c r="K39" s="24"/>
      <c r="R39" s="117" t="s">
        <v>205</v>
      </c>
      <c r="S39" s="158">
        <f t="shared" si="4"/>
        <v>0</v>
      </c>
      <c r="T39" s="159">
        <f t="shared" si="5"/>
        <v>0</v>
      </c>
      <c r="U39" s="168"/>
      <c r="V39" s="234" t="s">
        <v>205</v>
      </c>
      <c r="W39" s="237">
        <f t="shared" si="6"/>
        <v>0</v>
      </c>
      <c r="X39" s="6">
        <f t="shared" si="7"/>
        <v>0</v>
      </c>
    </row>
    <row r="40" spans="1:24" ht="13" x14ac:dyDescent="0.15">
      <c r="A40" s="20"/>
      <c r="B40" s="20"/>
      <c r="C40" s="20"/>
      <c r="D40" s="20"/>
      <c r="E40" s="20"/>
      <c r="F40" s="20"/>
      <c r="G40" s="21"/>
      <c r="H40" s="71"/>
      <c r="I40" s="24"/>
      <c r="J40" s="24"/>
      <c r="K40" s="24"/>
      <c r="R40" s="117" t="s">
        <v>209</v>
      </c>
      <c r="S40" s="158">
        <f t="shared" si="4"/>
        <v>0</v>
      </c>
      <c r="T40" s="159">
        <f t="shared" si="5"/>
        <v>0</v>
      </c>
      <c r="U40" s="168"/>
      <c r="V40" s="234" t="s">
        <v>209</v>
      </c>
      <c r="W40" s="237">
        <f t="shared" si="6"/>
        <v>0</v>
      </c>
      <c r="X40" s="6">
        <f t="shared" si="7"/>
        <v>0</v>
      </c>
    </row>
    <row r="41" spans="1:24" ht="13" x14ac:dyDescent="0.15">
      <c r="A41" s="20"/>
      <c r="B41" s="20"/>
      <c r="C41" s="20"/>
      <c r="D41" s="20"/>
      <c r="E41" s="20"/>
      <c r="F41" s="20"/>
      <c r="G41" s="21"/>
      <c r="H41" s="71"/>
      <c r="I41" s="24"/>
      <c r="J41" s="24"/>
      <c r="K41" s="24"/>
      <c r="R41" s="117" t="s">
        <v>9126</v>
      </c>
      <c r="S41" s="158">
        <f t="shared" si="4"/>
        <v>0</v>
      </c>
      <c r="T41" s="159">
        <f t="shared" si="5"/>
        <v>0</v>
      </c>
      <c r="U41" s="168"/>
      <c r="V41" s="234" t="s">
        <v>9126</v>
      </c>
      <c r="W41" s="237">
        <f t="shared" si="6"/>
        <v>0</v>
      </c>
      <c r="X41" s="6">
        <f t="shared" si="7"/>
        <v>0</v>
      </c>
    </row>
    <row r="42" spans="1:24" ht="13" x14ac:dyDescent="0.15">
      <c r="A42" s="20"/>
      <c r="B42" s="20"/>
      <c r="C42" s="20"/>
      <c r="D42" s="20"/>
      <c r="E42" s="20"/>
      <c r="F42" s="20"/>
      <c r="G42" s="21"/>
      <c r="H42" s="71"/>
      <c r="I42" s="24"/>
      <c r="J42" s="24"/>
      <c r="K42" s="24"/>
      <c r="R42" s="118" t="s">
        <v>213</v>
      </c>
      <c r="S42" s="158">
        <f t="shared" si="4"/>
        <v>0</v>
      </c>
      <c r="T42" s="159">
        <f t="shared" si="5"/>
        <v>0</v>
      </c>
      <c r="U42" s="168"/>
      <c r="V42" s="236" t="s">
        <v>213</v>
      </c>
      <c r="W42" s="237">
        <f t="shared" si="6"/>
        <v>0</v>
      </c>
      <c r="X42" s="6">
        <f t="shared" si="7"/>
        <v>0</v>
      </c>
    </row>
    <row r="43" spans="1:24" ht="13" x14ac:dyDescent="0.15">
      <c r="A43" s="20"/>
      <c r="B43" s="20"/>
      <c r="C43" s="20"/>
      <c r="D43" s="20"/>
      <c r="E43" s="20"/>
      <c r="F43" s="20"/>
      <c r="G43" s="21"/>
      <c r="H43" s="71"/>
      <c r="I43" s="24"/>
      <c r="J43" s="24"/>
      <c r="K43" s="24"/>
      <c r="R43" s="117" t="s">
        <v>217</v>
      </c>
      <c r="S43" s="158">
        <f t="shared" si="4"/>
        <v>0</v>
      </c>
      <c r="T43" s="159">
        <f t="shared" si="5"/>
        <v>0</v>
      </c>
      <c r="U43" s="168"/>
      <c r="V43" s="234" t="s">
        <v>217</v>
      </c>
      <c r="W43" s="237">
        <f t="shared" si="6"/>
        <v>0</v>
      </c>
      <c r="X43" s="6">
        <f t="shared" si="7"/>
        <v>0</v>
      </c>
    </row>
    <row r="44" spans="1:24" ht="14" thickBot="1" x14ac:dyDescent="0.2">
      <c r="A44" s="20"/>
      <c r="B44" s="20"/>
      <c r="C44" s="20"/>
      <c r="D44" s="20"/>
      <c r="E44" s="20"/>
      <c r="F44" s="20"/>
      <c r="G44" s="21"/>
      <c r="H44" s="71"/>
      <c r="I44" s="24"/>
      <c r="J44" s="24"/>
      <c r="K44" s="24"/>
      <c r="R44" s="117" t="s">
        <v>221</v>
      </c>
      <c r="S44" s="158">
        <f t="shared" si="4"/>
        <v>0</v>
      </c>
      <c r="T44" s="159">
        <f t="shared" si="5"/>
        <v>0</v>
      </c>
      <c r="U44" s="187"/>
      <c r="V44" s="234" t="s">
        <v>221</v>
      </c>
      <c r="W44" s="237">
        <f t="shared" si="6"/>
        <v>0</v>
      </c>
      <c r="X44" s="6">
        <f t="shared" si="7"/>
        <v>0</v>
      </c>
    </row>
    <row r="45" spans="1:24" ht="14" thickBot="1" x14ac:dyDescent="0.2">
      <c r="A45" s="20"/>
      <c r="B45" s="20"/>
      <c r="C45" s="20"/>
      <c r="D45" s="20"/>
      <c r="E45" s="20"/>
      <c r="F45" s="20"/>
      <c r="G45" s="21"/>
      <c r="H45" s="71"/>
      <c r="I45" s="24"/>
      <c r="J45" s="24"/>
      <c r="K45" s="24"/>
      <c r="R45" s="117" t="s">
        <v>225</v>
      </c>
      <c r="S45" s="158">
        <f t="shared" si="4"/>
        <v>0</v>
      </c>
      <c r="T45" s="159">
        <f t="shared" si="5"/>
        <v>0</v>
      </c>
      <c r="U45" s="187"/>
      <c r="V45" s="234" t="s">
        <v>225</v>
      </c>
      <c r="W45" s="237">
        <f t="shared" si="6"/>
        <v>0</v>
      </c>
      <c r="X45" s="6">
        <f t="shared" si="7"/>
        <v>0</v>
      </c>
    </row>
    <row r="46" spans="1:24" ht="13" x14ac:dyDescent="0.15">
      <c r="A46" s="20"/>
      <c r="B46" s="20"/>
      <c r="C46" s="20"/>
      <c r="D46" s="20"/>
      <c r="E46" s="20"/>
      <c r="F46" s="20"/>
      <c r="G46" s="21"/>
      <c r="H46" s="71"/>
      <c r="I46" s="24"/>
      <c r="J46" s="24"/>
      <c r="K46" s="24"/>
      <c r="R46" s="117" t="s">
        <v>229</v>
      </c>
      <c r="S46" s="158">
        <f t="shared" si="4"/>
        <v>0</v>
      </c>
      <c r="T46" s="159">
        <f t="shared" si="5"/>
        <v>0</v>
      </c>
      <c r="U46" s="171"/>
      <c r="V46" s="234" t="s">
        <v>229</v>
      </c>
      <c r="W46" s="237">
        <f t="shared" si="6"/>
        <v>0</v>
      </c>
      <c r="X46" s="6">
        <f t="shared" si="7"/>
        <v>0</v>
      </c>
    </row>
    <row r="47" spans="1:24" ht="13" x14ac:dyDescent="0.15">
      <c r="A47" s="20"/>
      <c r="B47" s="20"/>
      <c r="C47" s="20"/>
      <c r="D47" s="20"/>
      <c r="E47" s="20"/>
      <c r="F47" s="20"/>
      <c r="G47" s="21"/>
      <c r="H47" s="71"/>
      <c r="I47" s="24"/>
      <c r="J47" s="24"/>
      <c r="K47" s="24"/>
      <c r="R47" s="117" t="s">
        <v>233</v>
      </c>
      <c r="S47" s="158">
        <f t="shared" si="4"/>
        <v>0</v>
      </c>
      <c r="T47" s="159">
        <f t="shared" si="5"/>
        <v>0</v>
      </c>
      <c r="U47" s="168"/>
      <c r="V47" s="235" t="s">
        <v>233</v>
      </c>
      <c r="W47" s="237">
        <f t="shared" si="6"/>
        <v>0</v>
      </c>
      <c r="X47" s="6">
        <f t="shared" si="7"/>
        <v>0</v>
      </c>
    </row>
    <row r="48" spans="1:24" ht="13" x14ac:dyDescent="0.15">
      <c r="A48" s="20"/>
      <c r="B48" s="20"/>
      <c r="C48" s="20"/>
      <c r="D48" s="20"/>
      <c r="E48" s="20"/>
      <c r="F48" s="20"/>
      <c r="G48" s="21"/>
      <c r="H48" s="71"/>
      <c r="I48" s="24"/>
      <c r="J48" s="24"/>
      <c r="K48" s="24"/>
      <c r="R48" s="117" t="s">
        <v>9123</v>
      </c>
      <c r="S48" s="158">
        <f t="shared" si="4"/>
        <v>0</v>
      </c>
      <c r="T48" s="159">
        <f t="shared" si="5"/>
        <v>0</v>
      </c>
      <c r="U48" s="168"/>
      <c r="V48" s="235" t="s">
        <v>9123</v>
      </c>
      <c r="W48" s="237">
        <f t="shared" si="6"/>
        <v>0</v>
      </c>
      <c r="X48" s="6">
        <f t="shared" si="7"/>
        <v>0</v>
      </c>
    </row>
    <row r="49" spans="1:24" ht="13" x14ac:dyDescent="0.15">
      <c r="A49" s="20"/>
      <c r="B49" s="20"/>
      <c r="C49" s="20"/>
      <c r="D49" s="20"/>
      <c r="E49" s="20"/>
      <c r="F49" s="20"/>
      <c r="G49" s="21"/>
      <c r="H49" s="71"/>
      <c r="I49" s="24"/>
      <c r="J49" s="24"/>
      <c r="K49" s="24"/>
      <c r="R49" s="117" t="s">
        <v>237</v>
      </c>
      <c r="S49" s="158">
        <f t="shared" si="4"/>
        <v>0</v>
      </c>
      <c r="T49" s="159">
        <f t="shared" si="5"/>
        <v>0</v>
      </c>
      <c r="U49" s="168"/>
      <c r="V49" s="235" t="s">
        <v>237</v>
      </c>
      <c r="W49" s="237">
        <f t="shared" si="6"/>
        <v>0</v>
      </c>
      <c r="X49" s="6">
        <f t="shared" si="7"/>
        <v>0</v>
      </c>
    </row>
    <row r="50" spans="1:24" ht="13.25" customHeight="1" x14ac:dyDescent="0.15">
      <c r="R50" s="117" t="s">
        <v>241</v>
      </c>
      <c r="S50" s="158">
        <f t="shared" si="4"/>
        <v>0</v>
      </c>
      <c r="T50" s="159">
        <f t="shared" si="5"/>
        <v>0</v>
      </c>
      <c r="U50" s="168"/>
      <c r="V50" s="235" t="s">
        <v>241</v>
      </c>
      <c r="W50" s="237">
        <f t="shared" si="6"/>
        <v>0</v>
      </c>
      <c r="X50" s="6">
        <f t="shared" si="7"/>
        <v>0</v>
      </c>
    </row>
    <row r="51" spans="1:24" ht="13.25" customHeight="1" x14ac:dyDescent="0.15">
      <c r="R51" s="117" t="s">
        <v>245</v>
      </c>
      <c r="S51" s="158">
        <f>COUNTIFS($G$2:$G$500,R51,$I$2:$I$500,"x")</f>
        <v>0</v>
      </c>
      <c r="T51" s="159">
        <f t="shared" si="5"/>
        <v>0</v>
      </c>
      <c r="U51" s="168"/>
      <c r="V51" s="235" t="s">
        <v>245</v>
      </c>
      <c r="W51" s="237">
        <f t="shared" si="6"/>
        <v>0</v>
      </c>
      <c r="X51" s="6">
        <f t="shared" si="7"/>
        <v>0</v>
      </c>
    </row>
    <row r="52" spans="1:24" ht="13.25" customHeight="1" x14ac:dyDescent="0.15">
      <c r="R52" s="117" t="s">
        <v>249</v>
      </c>
      <c r="S52" s="158">
        <f t="shared" si="4"/>
        <v>0</v>
      </c>
      <c r="T52" s="159">
        <f t="shared" si="5"/>
        <v>0</v>
      </c>
      <c r="U52" s="168"/>
      <c r="V52" s="235" t="s">
        <v>249</v>
      </c>
      <c r="W52" s="237">
        <f t="shared" si="6"/>
        <v>0</v>
      </c>
      <c r="X52" s="6">
        <f t="shared" si="7"/>
        <v>0</v>
      </c>
    </row>
    <row r="53" spans="1:24" ht="13.25" customHeight="1" x14ac:dyDescent="0.15">
      <c r="R53" s="117" t="s">
        <v>253</v>
      </c>
      <c r="S53" s="158">
        <f t="shared" si="4"/>
        <v>0</v>
      </c>
      <c r="T53" s="159">
        <f t="shared" si="5"/>
        <v>0</v>
      </c>
      <c r="U53" s="168"/>
      <c r="V53" s="235" t="s">
        <v>253</v>
      </c>
      <c r="W53" s="237">
        <f t="shared" si="6"/>
        <v>0</v>
      </c>
      <c r="X53" s="6">
        <f t="shared" si="7"/>
        <v>0</v>
      </c>
    </row>
    <row r="54" spans="1:24" ht="13.25" customHeight="1" x14ac:dyDescent="0.15">
      <c r="R54" s="117" t="s">
        <v>10048</v>
      </c>
      <c r="S54" s="158">
        <f t="shared" si="4"/>
        <v>0</v>
      </c>
      <c r="T54" s="159">
        <f t="shared" si="5"/>
        <v>0</v>
      </c>
      <c r="U54" s="168"/>
      <c r="V54" s="234" t="s">
        <v>10048</v>
      </c>
      <c r="W54" s="237">
        <f t="shared" si="6"/>
        <v>0</v>
      </c>
      <c r="X54" s="6">
        <f t="shared" si="7"/>
        <v>0</v>
      </c>
    </row>
    <row r="55" spans="1:24" ht="13.25" customHeight="1" x14ac:dyDescent="0.15">
      <c r="R55" s="117" t="s">
        <v>10124</v>
      </c>
      <c r="S55" s="158">
        <f>COUNTIFS($G$2:$G$500,R55,$I$2:$I$500,"x")</f>
        <v>0</v>
      </c>
      <c r="T55" s="159">
        <f>COUNTIFS($I$2:$I$500,"&lt;&gt;-",$G$2:$G$500,R55)</f>
        <v>0</v>
      </c>
      <c r="U55" s="168"/>
      <c r="V55" s="117" t="s">
        <v>10124</v>
      </c>
      <c r="W55" s="237">
        <f>COUNTIFS($G$2:$G$500,V55,$K$2:$K$500,"x")</f>
        <v>0</v>
      </c>
      <c r="X55" s="6">
        <f>COUNTIFS($K$2:$K$500,"&lt;&gt;-",$G$2:$G$500,V55)</f>
        <v>0</v>
      </c>
    </row>
    <row r="56" spans="1:24" ht="13.25" customHeight="1" x14ac:dyDescent="0.15">
      <c r="R56" s="117" t="s">
        <v>257</v>
      </c>
      <c r="S56" s="158">
        <f t="shared" si="4"/>
        <v>0</v>
      </c>
      <c r="T56" s="159">
        <f t="shared" si="5"/>
        <v>0</v>
      </c>
      <c r="U56" s="168"/>
      <c r="V56" s="234" t="s">
        <v>257</v>
      </c>
      <c r="W56" s="237">
        <f t="shared" si="6"/>
        <v>0</v>
      </c>
      <c r="X56" s="6">
        <f t="shared" si="7"/>
        <v>0</v>
      </c>
    </row>
    <row r="57" spans="1:24" ht="13.25" customHeight="1" thickBot="1" x14ac:dyDescent="0.2">
      <c r="R57" s="166" t="s">
        <v>260</v>
      </c>
      <c r="S57" s="191">
        <f t="shared" si="4"/>
        <v>0</v>
      </c>
      <c r="T57" s="192">
        <f t="shared" si="5"/>
        <v>0</v>
      </c>
      <c r="U57" s="168"/>
      <c r="V57" s="102" t="s">
        <v>260</v>
      </c>
      <c r="W57" s="238">
        <f t="shared" si="6"/>
        <v>0</v>
      </c>
      <c r="X57" s="7">
        <f t="shared" si="7"/>
        <v>0</v>
      </c>
    </row>
    <row r="58" spans="1:24" ht="13.25" customHeight="1" thickBot="1" x14ac:dyDescent="0.2">
      <c r="U58" s="168"/>
      <c r="V58" s="177" t="s">
        <v>447</v>
      </c>
      <c r="W58" s="189"/>
      <c r="X58" s="190">
        <f>SUM(X59:X85)</f>
        <v>0</v>
      </c>
    </row>
    <row r="59" spans="1:24" ht="13.25" customHeight="1" x14ac:dyDescent="0.15">
      <c r="U59" s="239"/>
      <c r="V59" s="116" t="s">
        <v>173</v>
      </c>
      <c r="W59" s="211">
        <f t="shared" ref="W59:W85" si="8">S3+S31+W3+W31</f>
        <v>0</v>
      </c>
      <c r="X59" s="64">
        <f t="shared" ref="X59:X85" si="9">T3+T31+X3+X31</f>
        <v>0</v>
      </c>
    </row>
    <row r="60" spans="1:24" ht="13.25" customHeight="1" x14ac:dyDescent="0.15">
      <c r="U60" s="239"/>
      <c r="V60" s="117" t="s">
        <v>177</v>
      </c>
      <c r="W60" s="158">
        <f t="shared" si="8"/>
        <v>0</v>
      </c>
      <c r="X60" s="159">
        <f t="shared" si="9"/>
        <v>0</v>
      </c>
    </row>
    <row r="61" spans="1:24" ht="13.25" customHeight="1" x14ac:dyDescent="0.15">
      <c r="U61" s="239"/>
      <c r="V61" s="117" t="s">
        <v>181</v>
      </c>
      <c r="W61" s="158">
        <f t="shared" si="8"/>
        <v>0</v>
      </c>
      <c r="X61" s="159">
        <f t="shared" si="9"/>
        <v>0</v>
      </c>
    </row>
    <row r="62" spans="1:24" ht="13.25" customHeight="1" x14ac:dyDescent="0.15">
      <c r="U62" s="239"/>
      <c r="V62" s="117" t="s">
        <v>185</v>
      </c>
      <c r="W62" s="158">
        <f t="shared" si="8"/>
        <v>0</v>
      </c>
      <c r="X62" s="159">
        <f t="shared" si="9"/>
        <v>0</v>
      </c>
    </row>
    <row r="63" spans="1:24" ht="13.25" customHeight="1" x14ac:dyDescent="0.15">
      <c r="U63" s="239"/>
      <c r="V63" s="117" t="s">
        <v>189</v>
      </c>
      <c r="W63" s="158">
        <f t="shared" si="8"/>
        <v>0</v>
      </c>
      <c r="X63" s="159">
        <f t="shared" si="9"/>
        <v>0</v>
      </c>
    </row>
    <row r="64" spans="1:24" ht="13.25" customHeight="1" x14ac:dyDescent="0.15">
      <c r="U64" s="240"/>
      <c r="V64" s="117" t="s">
        <v>193</v>
      </c>
      <c r="W64" s="158">
        <f t="shared" si="8"/>
        <v>0</v>
      </c>
      <c r="X64" s="159">
        <f t="shared" si="9"/>
        <v>0</v>
      </c>
    </row>
    <row r="65" spans="21:24" ht="13.25" customHeight="1" thickBot="1" x14ac:dyDescent="0.2">
      <c r="U65" s="241"/>
      <c r="V65" s="117" t="s">
        <v>197</v>
      </c>
      <c r="W65" s="158">
        <f t="shared" si="8"/>
        <v>0</v>
      </c>
      <c r="X65" s="159">
        <f t="shared" si="9"/>
        <v>0</v>
      </c>
    </row>
    <row r="66" spans="21:24" ht="13.25" customHeight="1" thickBot="1" x14ac:dyDescent="0.2">
      <c r="U66" s="241"/>
      <c r="V66" s="117" t="s">
        <v>201</v>
      </c>
      <c r="W66" s="158">
        <f t="shared" si="8"/>
        <v>0</v>
      </c>
      <c r="X66" s="159">
        <f t="shared" si="9"/>
        <v>0</v>
      </c>
    </row>
    <row r="67" spans="21:24" ht="13.25" customHeight="1" thickBot="1" x14ac:dyDescent="0.2">
      <c r="U67" s="241"/>
      <c r="V67" s="117" t="s">
        <v>205</v>
      </c>
      <c r="W67" s="158">
        <f t="shared" si="8"/>
        <v>0</v>
      </c>
      <c r="X67" s="159">
        <f t="shared" si="9"/>
        <v>0</v>
      </c>
    </row>
    <row r="68" spans="21:24" ht="13.25" customHeight="1" thickBot="1" x14ac:dyDescent="0.2">
      <c r="U68" s="241"/>
      <c r="V68" s="117" t="s">
        <v>209</v>
      </c>
      <c r="W68" s="158">
        <f t="shared" si="8"/>
        <v>0</v>
      </c>
      <c r="X68" s="159">
        <f t="shared" si="9"/>
        <v>0</v>
      </c>
    </row>
    <row r="69" spans="21:24" ht="13.25" customHeight="1" thickBot="1" x14ac:dyDescent="0.2">
      <c r="U69" s="241"/>
      <c r="V69" s="117" t="s">
        <v>9125</v>
      </c>
      <c r="W69" s="158">
        <f t="shared" si="8"/>
        <v>0</v>
      </c>
      <c r="X69" s="159">
        <f t="shared" si="9"/>
        <v>0</v>
      </c>
    </row>
    <row r="70" spans="21:24" ht="13.25" customHeight="1" thickBot="1" x14ac:dyDescent="0.2">
      <c r="U70" s="241"/>
      <c r="V70" s="118" t="s">
        <v>213</v>
      </c>
      <c r="W70" s="158">
        <f t="shared" si="8"/>
        <v>0</v>
      </c>
      <c r="X70" s="159">
        <f t="shared" si="9"/>
        <v>0</v>
      </c>
    </row>
    <row r="71" spans="21:24" ht="13.25" customHeight="1" thickBot="1" x14ac:dyDescent="0.2">
      <c r="U71" s="241"/>
      <c r="V71" s="117" t="s">
        <v>217</v>
      </c>
      <c r="W71" s="158">
        <f t="shared" si="8"/>
        <v>0</v>
      </c>
      <c r="X71" s="159">
        <f t="shared" si="9"/>
        <v>0</v>
      </c>
    </row>
    <row r="72" spans="21:24" ht="13.25" customHeight="1" thickBot="1" x14ac:dyDescent="0.2">
      <c r="U72" s="241"/>
      <c r="V72" s="117" t="s">
        <v>221</v>
      </c>
      <c r="W72" s="158">
        <f t="shared" si="8"/>
        <v>0</v>
      </c>
      <c r="X72" s="159">
        <f t="shared" si="9"/>
        <v>0</v>
      </c>
    </row>
    <row r="73" spans="21:24" ht="13.25" customHeight="1" thickBot="1" x14ac:dyDescent="0.2">
      <c r="U73" s="241"/>
      <c r="V73" s="117" t="s">
        <v>225</v>
      </c>
      <c r="W73" s="158">
        <f t="shared" si="8"/>
        <v>0</v>
      </c>
      <c r="X73" s="159">
        <f t="shared" si="9"/>
        <v>0</v>
      </c>
    </row>
    <row r="74" spans="21:24" ht="13.25" customHeight="1" thickBot="1" x14ac:dyDescent="0.2">
      <c r="U74" s="241"/>
      <c r="V74" s="117" t="s">
        <v>229</v>
      </c>
      <c r="W74" s="158">
        <f t="shared" si="8"/>
        <v>0</v>
      </c>
      <c r="X74" s="159">
        <f t="shared" si="9"/>
        <v>0</v>
      </c>
    </row>
    <row r="75" spans="21:24" ht="13.25" customHeight="1" thickBot="1" x14ac:dyDescent="0.2">
      <c r="U75" s="241"/>
      <c r="V75" s="117" t="s">
        <v>233</v>
      </c>
      <c r="W75" s="158">
        <f t="shared" si="8"/>
        <v>0</v>
      </c>
      <c r="X75" s="159">
        <f t="shared" si="9"/>
        <v>0</v>
      </c>
    </row>
    <row r="76" spans="21:24" ht="13.25" customHeight="1" thickBot="1" x14ac:dyDescent="0.2">
      <c r="U76" s="241"/>
      <c r="V76" s="117" t="s">
        <v>9123</v>
      </c>
      <c r="W76" s="158">
        <f t="shared" si="8"/>
        <v>0</v>
      </c>
      <c r="X76" s="159">
        <f t="shared" si="9"/>
        <v>0</v>
      </c>
    </row>
    <row r="77" spans="21:24" ht="13.25" customHeight="1" thickBot="1" x14ac:dyDescent="0.2">
      <c r="U77" s="241"/>
      <c r="V77" s="117" t="s">
        <v>237</v>
      </c>
      <c r="W77" s="158">
        <f t="shared" si="8"/>
        <v>0</v>
      </c>
      <c r="X77" s="159">
        <f t="shared" si="9"/>
        <v>0</v>
      </c>
    </row>
    <row r="78" spans="21:24" ht="13.25" customHeight="1" thickBot="1" x14ac:dyDescent="0.2">
      <c r="U78" s="241"/>
      <c r="V78" s="117" t="s">
        <v>241</v>
      </c>
      <c r="W78" s="158">
        <f t="shared" si="8"/>
        <v>0</v>
      </c>
      <c r="X78" s="159">
        <f t="shared" si="9"/>
        <v>0</v>
      </c>
    </row>
    <row r="79" spans="21:24" ht="13.25" customHeight="1" thickBot="1" x14ac:dyDescent="0.2">
      <c r="U79" s="241"/>
      <c r="V79" s="117" t="s">
        <v>245</v>
      </c>
      <c r="W79" s="158">
        <f t="shared" si="8"/>
        <v>0</v>
      </c>
      <c r="X79" s="159">
        <f t="shared" si="9"/>
        <v>0</v>
      </c>
    </row>
    <row r="80" spans="21:24" ht="13.25" customHeight="1" thickBot="1" x14ac:dyDescent="0.2">
      <c r="U80" s="241"/>
      <c r="V80" s="117" t="s">
        <v>249</v>
      </c>
      <c r="W80" s="158">
        <f t="shared" si="8"/>
        <v>0</v>
      </c>
      <c r="X80" s="159">
        <f t="shared" si="9"/>
        <v>0</v>
      </c>
    </row>
    <row r="81" spans="21:24" ht="13.25" customHeight="1" thickBot="1" x14ac:dyDescent="0.2">
      <c r="U81" s="241"/>
      <c r="V81" s="117" t="s">
        <v>253</v>
      </c>
      <c r="W81" s="158">
        <f t="shared" si="8"/>
        <v>0</v>
      </c>
      <c r="X81" s="159">
        <f t="shared" si="9"/>
        <v>0</v>
      </c>
    </row>
    <row r="82" spans="21:24" ht="13.25" customHeight="1" thickBot="1" x14ac:dyDescent="0.2">
      <c r="U82" s="241"/>
      <c r="V82" s="117" t="s">
        <v>10048</v>
      </c>
      <c r="W82" s="158">
        <f t="shared" si="8"/>
        <v>0</v>
      </c>
      <c r="X82" s="159">
        <f t="shared" si="9"/>
        <v>0</v>
      </c>
    </row>
    <row r="83" spans="21:24" ht="13.25" customHeight="1" thickBot="1" x14ac:dyDescent="0.2">
      <c r="U83" s="241"/>
      <c r="V83" s="117" t="s">
        <v>10124</v>
      </c>
      <c r="W83" s="158">
        <f t="shared" si="8"/>
        <v>0</v>
      </c>
      <c r="X83" s="159">
        <f t="shared" si="9"/>
        <v>0</v>
      </c>
    </row>
    <row r="84" spans="21:24" ht="13.25" customHeight="1" thickBot="1" x14ac:dyDescent="0.2">
      <c r="U84" s="241"/>
      <c r="V84" s="117" t="s">
        <v>257</v>
      </c>
      <c r="W84" s="158">
        <f t="shared" si="8"/>
        <v>0</v>
      </c>
      <c r="X84" s="159">
        <f t="shared" si="9"/>
        <v>0</v>
      </c>
    </row>
    <row r="85" spans="21:24" ht="13.25" customHeight="1" thickBot="1" x14ac:dyDescent="0.2">
      <c r="U85" s="241"/>
      <c r="V85" s="166" t="s">
        <v>260</v>
      </c>
      <c r="W85" s="191">
        <f t="shared" si="8"/>
        <v>0</v>
      </c>
      <c r="X85" s="192">
        <f t="shared" si="9"/>
        <v>0</v>
      </c>
    </row>
  </sheetData>
  <sheetProtection selectLockedCells="1" selectUnlockedCells="1"/>
  <mergeCells count="1">
    <mergeCell ref="Z1:AH1"/>
  </mergeCells>
  <phoneticPr fontId="3" type="noConversion"/>
  <conditionalFormatting sqref="H3:K49">
    <cfRule type="cellIs" dxfId="18" priority="79" stopIfTrue="1" operator="equal">
      <formula>"x"</formula>
    </cfRule>
    <cfRule type="cellIs" dxfId="17" priority="80" stopIfTrue="1" operator="equal">
      <formula>"-"</formula>
    </cfRule>
    <cfRule type="cellIs" dxfId="16" priority="81" stopIfTrue="1" operator="equal">
      <formula>"""-"""</formula>
    </cfRule>
  </conditionalFormatting>
  <conditionalFormatting sqref="H1:K2">
    <cfRule type="cellIs" dxfId="15" priority="1" stopIfTrue="1" operator="equal">
      <formula>"-"</formula>
    </cfRule>
    <cfRule type="expression" dxfId="14" priority="2" stopIfTrue="1">
      <formula>ISNUMBER(H1)</formula>
    </cfRule>
  </conditionalFormatting>
  <hyperlinks>
    <hyperlink ref="L1" location="'Expansion set Check List'!A1" display="Home" xr:uid="{00000000-0004-0000-E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000-000000000000}">
  <sheetPr codeName="Sheet66"/>
  <dimension ref="A1:AJ85"/>
  <sheetViews>
    <sheetView workbookViewId="0"/>
  </sheetViews>
  <sheetFormatPr baseColWidth="10" defaultColWidth="0" defaultRowHeight="13.25" customHeight="1" x14ac:dyDescent="0.15"/>
  <cols>
    <col min="1" max="1" width="22.33203125" customWidth="1"/>
    <col min="2" max="2" width="5.83203125" customWidth="1"/>
    <col min="3" max="3" width="4" customWidth="1"/>
    <col min="4" max="4" width="9.33203125" customWidth="1"/>
    <col min="5" max="5" width="4" customWidth="1"/>
    <col min="6" max="6" width="14.33203125" customWidth="1"/>
    <col min="7" max="7" width="10.33203125" bestFit="1" customWidth="1"/>
    <col min="8" max="10" width="3.33203125" customWidth="1"/>
    <col min="11" max="11" width="3.33203125" bestFit="1" customWidth="1"/>
    <col min="12" max="13" width="3.33203125" customWidth="1"/>
    <col min="14" max="18" width="4" customWidth="1"/>
    <col min="19" max="19" width="3.5" customWidth="1"/>
    <col min="20" max="20" width="20.33203125" customWidth="1"/>
    <col min="21" max="22" width="4" customWidth="1"/>
    <col min="23" max="23" width="1.5" customWidth="1"/>
    <col min="24" max="24" width="20.33203125" customWidth="1"/>
    <col min="25" max="35" width="4" customWidth="1"/>
    <col min="36" max="36" width="3" customWidth="1"/>
  </cols>
  <sheetData>
    <row r="1" spans="1:36" ht="64" thickBot="1" x14ac:dyDescent="0.2">
      <c r="A1" s="11" t="s">
        <v>9032</v>
      </c>
      <c r="B1" s="9" t="s">
        <v>9033</v>
      </c>
      <c r="C1" s="9" t="s">
        <v>9034</v>
      </c>
      <c r="D1" s="9" t="s">
        <v>9035</v>
      </c>
      <c r="E1" s="9" t="s">
        <v>9036</v>
      </c>
      <c r="F1" s="9" t="s">
        <v>9037</v>
      </c>
      <c r="G1" s="10" t="s">
        <v>381</v>
      </c>
      <c r="H1" s="71" t="s">
        <v>85</v>
      </c>
      <c r="I1" s="71" t="s">
        <v>86</v>
      </c>
      <c r="J1" s="71" t="s">
        <v>87</v>
      </c>
      <c r="K1" s="71" t="s">
        <v>88</v>
      </c>
      <c r="L1" s="71" t="s">
        <v>89</v>
      </c>
      <c r="M1" s="46" t="s">
        <v>382</v>
      </c>
      <c r="N1" s="58" t="s">
        <v>85</v>
      </c>
      <c r="O1" s="59" t="s">
        <v>86</v>
      </c>
      <c r="P1" s="59" t="s">
        <v>87</v>
      </c>
      <c r="Q1" s="60" t="s">
        <v>88</v>
      </c>
      <c r="R1" s="28" t="s">
        <v>89</v>
      </c>
      <c r="AB1" s="408" t="s">
        <v>383</v>
      </c>
      <c r="AC1" s="409"/>
      <c r="AD1" s="409"/>
      <c r="AE1" s="409"/>
      <c r="AF1" s="409"/>
      <c r="AG1" s="409"/>
      <c r="AH1" s="409"/>
      <c r="AI1" s="409"/>
      <c r="AJ1" s="410"/>
    </row>
    <row r="2" spans="1:36" ht="14" thickBot="1" x14ac:dyDescent="0.2">
      <c r="A2" s="12"/>
      <c r="B2" s="18"/>
      <c r="C2" s="18"/>
      <c r="D2" s="18"/>
      <c r="E2" s="18"/>
      <c r="F2" s="18"/>
      <c r="G2" s="19"/>
      <c r="H2" s="71"/>
      <c r="I2" s="71"/>
      <c r="J2" s="71"/>
      <c r="K2" s="71"/>
      <c r="L2" s="71"/>
      <c r="N2" s="61">
        <f>COUNTIF(H2:H500,"&gt;=1")</f>
        <v>0</v>
      </c>
      <c r="O2" s="62">
        <f>COUNTIF(I2:I500,"&gt;=1")</f>
        <v>0</v>
      </c>
      <c r="P2" s="62">
        <f>COUNTIF(J2:J500,"&gt;=1")</f>
        <v>0</v>
      </c>
      <c r="Q2" s="62">
        <f>COUNTIF(K2:K500,"&gt;=1")</f>
        <v>0</v>
      </c>
      <c r="R2" s="63">
        <f>COUNTIF(L2:L500,"&gt;=1")</f>
        <v>0</v>
      </c>
      <c r="T2" s="244" t="s">
        <v>85</v>
      </c>
      <c r="U2" s="213"/>
      <c r="V2" s="245">
        <f>SUM(V3:V29)</f>
        <v>0</v>
      </c>
      <c r="W2" s="176"/>
      <c r="X2" s="219" t="s">
        <v>87</v>
      </c>
      <c r="Y2" s="213"/>
      <c r="Z2" s="215">
        <f>SUM(Z3:Z29)</f>
        <v>0</v>
      </c>
      <c r="AB2" s="102"/>
      <c r="AC2" s="102"/>
      <c r="AD2" s="102"/>
      <c r="AE2" s="102"/>
      <c r="AF2" s="102"/>
      <c r="AG2" s="102"/>
      <c r="AH2" s="102"/>
      <c r="AI2" s="102"/>
      <c r="AJ2" s="102"/>
    </row>
    <row r="3" spans="1:36" ht="13" x14ac:dyDescent="0.15">
      <c r="A3" s="15"/>
      <c r="B3" s="20"/>
      <c r="C3" s="20"/>
      <c r="D3" s="20"/>
      <c r="E3" s="20"/>
      <c r="F3" s="20"/>
      <c r="G3" s="21"/>
      <c r="H3" s="71"/>
      <c r="I3" s="71"/>
      <c r="J3" s="71"/>
      <c r="K3" s="71"/>
      <c r="L3" s="71"/>
      <c r="T3" s="116" t="s">
        <v>173</v>
      </c>
      <c r="U3" s="230">
        <f>COUNTIFS($G$2:$G$500,T3,$H$2:$H$500,"&lt;&gt;-",$H$2:$H$500,"&gt;=1")</f>
        <v>0</v>
      </c>
      <c r="V3" s="64">
        <f>COUNTIFS($H$2:$H$500,"&lt;&gt;-",$G$2:$G$500,T3)</f>
        <v>0</v>
      </c>
      <c r="W3" s="251"/>
      <c r="X3" s="116" t="s">
        <v>173</v>
      </c>
      <c r="Y3" s="163">
        <f>COUNTIFS($G$2:$G$500,X3,$J$2:$J$500,"&lt;&gt;-",$J$2:$J$500,"&gt;=1")</f>
        <v>0</v>
      </c>
      <c r="Z3" s="64">
        <f>COUNTIFS($J$2:$J$500,"&lt;&gt;-",$G$2:$G$500,X3)</f>
        <v>0</v>
      </c>
    </row>
    <row r="4" spans="1:36" ht="13" x14ac:dyDescent="0.15">
      <c r="A4" s="15"/>
      <c r="B4" s="20"/>
      <c r="C4" s="20"/>
      <c r="D4" s="20"/>
      <c r="E4" s="20"/>
      <c r="F4" s="20"/>
      <c r="G4" s="21"/>
      <c r="H4" s="71"/>
      <c r="I4" s="71"/>
      <c r="J4" s="71"/>
      <c r="K4" s="71"/>
      <c r="L4" s="71"/>
      <c r="T4" s="117" t="s">
        <v>177</v>
      </c>
      <c r="U4" s="237">
        <f t="shared" ref="U4:U29" si="0">COUNTIFS($G$2:$G$500,T4,$H$2:$H$500,"&lt;&gt;-",$H$2:$H$500,"&gt;=1")</f>
        <v>0</v>
      </c>
      <c r="V4" s="6">
        <f t="shared" ref="V4:V29" si="1">COUNTIFS($H$2:$H$500,"&lt;&gt;-",$G$2:$G$500,T4)</f>
        <v>0</v>
      </c>
      <c r="W4" s="217"/>
      <c r="X4" s="117" t="s">
        <v>177</v>
      </c>
      <c r="Y4" s="164">
        <f t="shared" ref="Y4:Y29" si="2">COUNTIFS($G$2:$G$500,X4,$J$2:$J$500,"&lt;&gt;-",$J$2:$J$500,"&gt;=1")</f>
        <v>0</v>
      </c>
      <c r="Z4" s="6">
        <f t="shared" ref="Z4:Z29" si="3">COUNTIFS($J$2:$J$500,"&lt;&gt;-",$G$2:$G$500,X4)</f>
        <v>0</v>
      </c>
    </row>
    <row r="5" spans="1:36" ht="13" x14ac:dyDescent="0.15">
      <c r="A5" s="15"/>
      <c r="B5" s="20"/>
      <c r="C5" s="20"/>
      <c r="D5" s="20"/>
      <c r="E5" s="20"/>
      <c r="F5" s="20"/>
      <c r="G5" s="21"/>
      <c r="H5" s="71"/>
      <c r="I5" s="71"/>
      <c r="J5" s="71"/>
      <c r="K5" s="71"/>
      <c r="L5" s="71"/>
      <c r="T5" s="117" t="s">
        <v>181</v>
      </c>
      <c r="U5" s="237">
        <f t="shared" si="0"/>
        <v>0</v>
      </c>
      <c r="V5" s="6">
        <f t="shared" si="1"/>
        <v>0</v>
      </c>
      <c r="W5" s="217"/>
      <c r="X5" s="117" t="s">
        <v>181</v>
      </c>
      <c r="Y5" s="164">
        <f t="shared" si="2"/>
        <v>0</v>
      </c>
      <c r="Z5" s="6">
        <f t="shared" si="3"/>
        <v>0</v>
      </c>
    </row>
    <row r="6" spans="1:36" ht="13" x14ac:dyDescent="0.15">
      <c r="A6" s="15"/>
      <c r="B6" s="20"/>
      <c r="C6" s="20"/>
      <c r="D6" s="20"/>
      <c r="E6" s="20"/>
      <c r="F6" s="20"/>
      <c r="G6" s="21"/>
      <c r="H6" s="71"/>
      <c r="I6" s="71"/>
      <c r="J6" s="71"/>
      <c r="K6" s="71"/>
      <c r="L6" s="71"/>
      <c r="T6" s="117" t="s">
        <v>185</v>
      </c>
      <c r="U6" s="237">
        <f t="shared" si="0"/>
        <v>0</v>
      </c>
      <c r="V6" s="6">
        <f t="shared" si="1"/>
        <v>0</v>
      </c>
      <c r="W6" s="217"/>
      <c r="X6" s="117" t="s">
        <v>185</v>
      </c>
      <c r="Y6" s="164">
        <f t="shared" si="2"/>
        <v>0</v>
      </c>
      <c r="Z6" s="6">
        <f t="shared" si="3"/>
        <v>0</v>
      </c>
    </row>
    <row r="7" spans="1:36" ht="13" x14ac:dyDescent="0.15">
      <c r="A7" s="15"/>
      <c r="B7" s="20"/>
      <c r="C7" s="20"/>
      <c r="D7" s="20"/>
      <c r="E7" s="20"/>
      <c r="F7" s="20"/>
      <c r="G7" s="21"/>
      <c r="H7" s="71"/>
      <c r="I7" s="71"/>
      <c r="J7" s="71"/>
      <c r="K7" s="71"/>
      <c r="L7" s="71"/>
      <c r="T7" s="117" t="s">
        <v>189</v>
      </c>
      <c r="U7" s="237">
        <f t="shared" si="0"/>
        <v>0</v>
      </c>
      <c r="V7" s="6">
        <f t="shared" si="1"/>
        <v>0</v>
      </c>
      <c r="W7" s="217"/>
      <c r="X7" s="117" t="s">
        <v>189</v>
      </c>
      <c r="Y7" s="164">
        <f t="shared" si="2"/>
        <v>0</v>
      </c>
      <c r="Z7" s="6">
        <f t="shared" si="3"/>
        <v>0</v>
      </c>
    </row>
    <row r="8" spans="1:36" ht="13" x14ac:dyDescent="0.15">
      <c r="A8" s="15"/>
      <c r="B8" s="20"/>
      <c r="C8" s="20"/>
      <c r="D8" s="20"/>
      <c r="E8" s="20"/>
      <c r="F8" s="20"/>
      <c r="G8" s="21"/>
      <c r="H8" s="71"/>
      <c r="I8" s="71"/>
      <c r="J8" s="71"/>
      <c r="K8" s="71"/>
      <c r="L8" s="71"/>
      <c r="T8" s="117" t="s">
        <v>193</v>
      </c>
      <c r="U8" s="237">
        <f t="shared" si="0"/>
        <v>0</v>
      </c>
      <c r="V8" s="6">
        <f t="shared" si="1"/>
        <v>0</v>
      </c>
      <c r="W8" s="217"/>
      <c r="X8" s="117" t="s">
        <v>193</v>
      </c>
      <c r="Y8" s="164">
        <f t="shared" si="2"/>
        <v>0</v>
      </c>
      <c r="Z8" s="6">
        <f t="shared" si="3"/>
        <v>0</v>
      </c>
    </row>
    <row r="9" spans="1:36" ht="13" x14ac:dyDescent="0.15">
      <c r="A9" s="15"/>
      <c r="B9" s="20"/>
      <c r="C9" s="20"/>
      <c r="D9" s="20"/>
      <c r="E9" s="20"/>
      <c r="F9" s="20"/>
      <c r="G9" s="21"/>
      <c r="H9" s="71"/>
      <c r="I9" s="71"/>
      <c r="J9" s="71"/>
      <c r="K9" s="71"/>
      <c r="L9" s="71"/>
      <c r="T9" s="117" t="s">
        <v>197</v>
      </c>
      <c r="U9" s="237">
        <f t="shared" si="0"/>
        <v>0</v>
      </c>
      <c r="V9" s="6">
        <f t="shared" si="1"/>
        <v>0</v>
      </c>
      <c r="W9" s="217"/>
      <c r="X9" s="117" t="s">
        <v>197</v>
      </c>
      <c r="Y9" s="164">
        <f t="shared" si="2"/>
        <v>0</v>
      </c>
      <c r="Z9" s="6">
        <f t="shared" si="3"/>
        <v>0</v>
      </c>
    </row>
    <row r="10" spans="1:36" ht="13" x14ac:dyDescent="0.15">
      <c r="A10" s="15"/>
      <c r="B10" s="20"/>
      <c r="C10" s="20"/>
      <c r="D10" s="20"/>
      <c r="E10" s="20"/>
      <c r="F10" s="20"/>
      <c r="G10" s="21"/>
      <c r="H10" s="71"/>
      <c r="I10" s="71"/>
      <c r="J10" s="71"/>
      <c r="K10" s="71"/>
      <c r="L10" s="71"/>
      <c r="T10" s="117" t="s">
        <v>201</v>
      </c>
      <c r="U10" s="237">
        <f t="shared" si="0"/>
        <v>0</v>
      </c>
      <c r="V10" s="6">
        <f t="shared" si="1"/>
        <v>0</v>
      </c>
      <c r="W10" s="217"/>
      <c r="X10" s="117" t="s">
        <v>201</v>
      </c>
      <c r="Y10" s="164">
        <f t="shared" si="2"/>
        <v>0</v>
      </c>
      <c r="Z10" s="6">
        <f t="shared" si="3"/>
        <v>0</v>
      </c>
    </row>
    <row r="11" spans="1:36" ht="13" x14ac:dyDescent="0.15">
      <c r="A11" s="15"/>
      <c r="B11" s="20"/>
      <c r="C11" s="20"/>
      <c r="D11" s="20"/>
      <c r="E11" s="20"/>
      <c r="F11" s="20"/>
      <c r="G11" s="21"/>
      <c r="H11" s="71"/>
      <c r="I11" s="71"/>
      <c r="J11" s="71"/>
      <c r="K11" s="71"/>
      <c r="L11" s="71"/>
      <c r="T11" s="117" t="s">
        <v>205</v>
      </c>
      <c r="U11" s="237">
        <f t="shared" si="0"/>
        <v>0</v>
      </c>
      <c r="V11" s="6">
        <f t="shared" si="1"/>
        <v>0</v>
      </c>
      <c r="W11" s="217"/>
      <c r="X11" s="117" t="s">
        <v>205</v>
      </c>
      <c r="Y11" s="164">
        <f t="shared" si="2"/>
        <v>0</v>
      </c>
      <c r="Z11" s="6">
        <f t="shared" si="3"/>
        <v>0</v>
      </c>
    </row>
    <row r="12" spans="1:36" ht="13" x14ac:dyDescent="0.15">
      <c r="A12" s="15"/>
      <c r="B12" s="20"/>
      <c r="C12" s="20"/>
      <c r="D12" s="20"/>
      <c r="E12" s="20"/>
      <c r="F12" s="20"/>
      <c r="G12" s="21"/>
      <c r="H12" s="71"/>
      <c r="I12" s="71"/>
      <c r="J12" s="71"/>
      <c r="K12" s="71"/>
      <c r="L12" s="71"/>
      <c r="T12" s="117" t="s">
        <v>209</v>
      </c>
      <c r="U12" s="237">
        <f t="shared" si="0"/>
        <v>0</v>
      </c>
      <c r="V12" s="6">
        <f t="shared" si="1"/>
        <v>0</v>
      </c>
      <c r="W12" s="217"/>
      <c r="X12" s="117" t="s">
        <v>209</v>
      </c>
      <c r="Y12" s="164">
        <f t="shared" si="2"/>
        <v>0</v>
      </c>
      <c r="Z12" s="6">
        <f t="shared" si="3"/>
        <v>0</v>
      </c>
    </row>
    <row r="13" spans="1:36" ht="13" x14ac:dyDescent="0.15">
      <c r="A13" s="15"/>
      <c r="B13" s="20"/>
      <c r="C13" s="20"/>
      <c r="D13" s="20"/>
      <c r="E13" s="20"/>
      <c r="F13" s="20"/>
      <c r="G13" s="21"/>
      <c r="H13" s="71"/>
      <c r="I13" s="71"/>
      <c r="J13" s="71"/>
      <c r="K13" s="71"/>
      <c r="L13" s="71"/>
      <c r="T13" s="117" t="s">
        <v>9125</v>
      </c>
      <c r="U13" s="237">
        <f t="shared" si="0"/>
        <v>0</v>
      </c>
      <c r="V13" s="6">
        <f t="shared" si="1"/>
        <v>0</v>
      </c>
      <c r="W13" s="217"/>
      <c r="X13" s="117" t="s">
        <v>9125</v>
      </c>
      <c r="Y13" s="164">
        <f t="shared" si="2"/>
        <v>0</v>
      </c>
      <c r="Z13" s="6">
        <f t="shared" si="3"/>
        <v>0</v>
      </c>
    </row>
    <row r="14" spans="1:36" ht="13" x14ac:dyDescent="0.15">
      <c r="A14" s="15"/>
      <c r="B14" s="20"/>
      <c r="C14" s="20"/>
      <c r="D14" s="20"/>
      <c r="E14" s="20"/>
      <c r="F14" s="20"/>
      <c r="G14" s="21"/>
      <c r="H14" s="71"/>
      <c r="I14" s="71"/>
      <c r="J14" s="71"/>
      <c r="K14" s="71"/>
      <c r="L14" s="71"/>
      <c r="T14" s="118" t="s">
        <v>213</v>
      </c>
      <c r="U14" s="237">
        <f t="shared" si="0"/>
        <v>0</v>
      </c>
      <c r="V14" s="6">
        <f t="shared" si="1"/>
        <v>0</v>
      </c>
      <c r="W14" s="217"/>
      <c r="X14" s="118" t="s">
        <v>213</v>
      </c>
      <c r="Y14" s="164">
        <f t="shared" si="2"/>
        <v>0</v>
      </c>
      <c r="Z14" s="6">
        <f t="shared" si="3"/>
        <v>0</v>
      </c>
    </row>
    <row r="15" spans="1:36" ht="13" x14ac:dyDescent="0.15">
      <c r="A15" s="15"/>
      <c r="B15" s="20"/>
      <c r="C15" s="20"/>
      <c r="D15" s="20"/>
      <c r="E15" s="20"/>
      <c r="F15" s="20"/>
      <c r="G15" s="21"/>
      <c r="H15" s="71"/>
      <c r="I15" s="71"/>
      <c r="J15" s="71"/>
      <c r="K15" s="71"/>
      <c r="L15" s="71"/>
      <c r="T15" s="117" t="s">
        <v>217</v>
      </c>
      <c r="U15" s="237">
        <f t="shared" si="0"/>
        <v>0</v>
      </c>
      <c r="V15" s="6">
        <f t="shared" si="1"/>
        <v>0</v>
      </c>
      <c r="W15" s="217"/>
      <c r="X15" s="117" t="s">
        <v>217</v>
      </c>
      <c r="Y15" s="164">
        <f t="shared" si="2"/>
        <v>0</v>
      </c>
      <c r="Z15" s="6">
        <f t="shared" si="3"/>
        <v>0</v>
      </c>
    </row>
    <row r="16" spans="1:36" ht="13" x14ac:dyDescent="0.15">
      <c r="A16" s="15"/>
      <c r="B16" s="20"/>
      <c r="C16" s="20"/>
      <c r="D16" s="20"/>
      <c r="E16" s="20"/>
      <c r="F16" s="20"/>
      <c r="G16" s="21"/>
      <c r="H16" s="71"/>
      <c r="I16" s="71"/>
      <c r="J16" s="71"/>
      <c r="K16" s="71"/>
      <c r="L16" s="71"/>
      <c r="T16" s="117" t="s">
        <v>221</v>
      </c>
      <c r="U16" s="237">
        <f t="shared" si="0"/>
        <v>0</v>
      </c>
      <c r="V16" s="6">
        <f t="shared" si="1"/>
        <v>0</v>
      </c>
      <c r="W16" s="217"/>
      <c r="X16" s="117" t="s">
        <v>221</v>
      </c>
      <c r="Y16" s="164">
        <f t="shared" si="2"/>
        <v>0</v>
      </c>
      <c r="Z16" s="6">
        <f t="shared" si="3"/>
        <v>0</v>
      </c>
    </row>
    <row r="17" spans="1:26" ht="13" x14ac:dyDescent="0.15">
      <c r="A17" s="15"/>
      <c r="B17" s="20"/>
      <c r="C17" s="20"/>
      <c r="D17" s="20"/>
      <c r="E17" s="20"/>
      <c r="F17" s="20"/>
      <c r="G17" s="21"/>
      <c r="H17" s="71"/>
      <c r="I17" s="71"/>
      <c r="J17" s="71"/>
      <c r="K17" s="71"/>
      <c r="L17" s="71"/>
      <c r="T17" s="117" t="s">
        <v>225</v>
      </c>
      <c r="U17" s="237">
        <f t="shared" si="0"/>
        <v>0</v>
      </c>
      <c r="V17" s="6">
        <f t="shared" si="1"/>
        <v>0</v>
      </c>
      <c r="W17" s="217"/>
      <c r="X17" s="117" t="s">
        <v>225</v>
      </c>
      <c r="Y17" s="164">
        <f t="shared" si="2"/>
        <v>0</v>
      </c>
      <c r="Z17" s="6">
        <f t="shared" si="3"/>
        <v>0</v>
      </c>
    </row>
    <row r="18" spans="1:26" ht="13" x14ac:dyDescent="0.15">
      <c r="A18" s="15"/>
      <c r="B18" s="20"/>
      <c r="C18" s="20"/>
      <c r="D18" s="20"/>
      <c r="E18" s="20"/>
      <c r="F18" s="20"/>
      <c r="G18" s="21"/>
      <c r="H18" s="71"/>
      <c r="I18" s="71"/>
      <c r="J18" s="71"/>
      <c r="K18" s="71"/>
      <c r="L18" s="71"/>
      <c r="T18" s="117" t="s">
        <v>229</v>
      </c>
      <c r="U18" s="237">
        <f t="shared" si="0"/>
        <v>0</v>
      </c>
      <c r="V18" s="6">
        <f t="shared" si="1"/>
        <v>0</v>
      </c>
      <c r="W18" s="249"/>
      <c r="X18" s="117" t="s">
        <v>229</v>
      </c>
      <c r="Y18" s="164">
        <f t="shared" si="2"/>
        <v>0</v>
      </c>
      <c r="Z18" s="6">
        <f t="shared" si="3"/>
        <v>0</v>
      </c>
    </row>
    <row r="19" spans="1:26" ht="13" x14ac:dyDescent="0.15">
      <c r="A19" s="15"/>
      <c r="B19" s="20"/>
      <c r="C19" s="20"/>
      <c r="D19" s="20"/>
      <c r="E19" s="20"/>
      <c r="F19" s="20"/>
      <c r="G19" s="21"/>
      <c r="H19" s="71"/>
      <c r="I19" s="71"/>
      <c r="J19" s="71"/>
      <c r="K19" s="71"/>
      <c r="L19" s="71"/>
      <c r="T19" s="117" t="s">
        <v>233</v>
      </c>
      <c r="U19" s="237">
        <f t="shared" si="0"/>
        <v>0</v>
      </c>
      <c r="V19" s="6">
        <f t="shared" si="1"/>
        <v>0</v>
      </c>
      <c r="W19" s="249"/>
      <c r="X19" s="117" t="s">
        <v>233</v>
      </c>
      <c r="Y19" s="164">
        <f t="shared" si="2"/>
        <v>0</v>
      </c>
      <c r="Z19" s="6">
        <f t="shared" si="3"/>
        <v>0</v>
      </c>
    </row>
    <row r="20" spans="1:26" ht="13" x14ac:dyDescent="0.15">
      <c r="A20" s="15"/>
      <c r="B20" s="20"/>
      <c r="C20" s="20"/>
      <c r="D20" s="20"/>
      <c r="E20" s="20"/>
      <c r="F20" s="20"/>
      <c r="G20" s="21"/>
      <c r="H20" s="71"/>
      <c r="I20" s="71"/>
      <c r="J20" s="71"/>
      <c r="K20" s="71"/>
      <c r="L20" s="71"/>
      <c r="T20" s="117" t="s">
        <v>9123</v>
      </c>
      <c r="U20" s="237">
        <f t="shared" si="0"/>
        <v>0</v>
      </c>
      <c r="V20" s="6">
        <f t="shared" si="1"/>
        <v>0</v>
      </c>
      <c r="W20" s="249"/>
      <c r="X20" s="117" t="s">
        <v>9123</v>
      </c>
      <c r="Y20" s="164">
        <f t="shared" si="2"/>
        <v>0</v>
      </c>
      <c r="Z20" s="6">
        <f t="shared" si="3"/>
        <v>0</v>
      </c>
    </row>
    <row r="21" spans="1:26" ht="14" thickBot="1" x14ac:dyDescent="0.2">
      <c r="A21" s="15"/>
      <c r="B21" s="20"/>
      <c r="C21" s="20"/>
      <c r="D21" s="20"/>
      <c r="E21" s="20"/>
      <c r="F21" s="20"/>
      <c r="G21" s="21"/>
      <c r="H21" s="71"/>
      <c r="I21" s="71"/>
      <c r="J21" s="71"/>
      <c r="K21" s="71"/>
      <c r="L21" s="71"/>
      <c r="T21" s="117" t="s">
        <v>237</v>
      </c>
      <c r="U21" s="237">
        <f t="shared" si="0"/>
        <v>0</v>
      </c>
      <c r="V21" s="6">
        <f t="shared" si="1"/>
        <v>0</v>
      </c>
      <c r="W21" s="218"/>
      <c r="X21" s="117" t="s">
        <v>237</v>
      </c>
      <c r="Y21" s="164">
        <f t="shared" si="2"/>
        <v>0</v>
      </c>
      <c r="Z21" s="6">
        <f t="shared" si="3"/>
        <v>0</v>
      </c>
    </row>
    <row r="22" spans="1:26" ht="14" thickBot="1" x14ac:dyDescent="0.2">
      <c r="A22" s="15"/>
      <c r="B22" s="20"/>
      <c r="C22" s="20"/>
      <c r="D22" s="20"/>
      <c r="E22" s="20"/>
      <c r="F22" s="20"/>
      <c r="G22" s="21"/>
      <c r="H22" s="71"/>
      <c r="I22" s="71"/>
      <c r="J22" s="71"/>
      <c r="K22" s="71"/>
      <c r="L22" s="71"/>
      <c r="T22" s="117" t="s">
        <v>241</v>
      </c>
      <c r="U22" s="237">
        <f t="shared" si="0"/>
        <v>0</v>
      </c>
      <c r="V22" s="6">
        <f t="shared" si="1"/>
        <v>0</v>
      </c>
      <c r="W22" s="65"/>
      <c r="X22" s="117" t="s">
        <v>241</v>
      </c>
      <c r="Y22" s="164">
        <f t="shared" si="2"/>
        <v>0</v>
      </c>
      <c r="Z22" s="6">
        <f t="shared" si="3"/>
        <v>0</v>
      </c>
    </row>
    <row r="23" spans="1:26" ht="14" thickBot="1" x14ac:dyDescent="0.2">
      <c r="A23" s="15"/>
      <c r="B23" s="20"/>
      <c r="C23" s="20"/>
      <c r="D23" s="20"/>
      <c r="E23" s="20"/>
      <c r="F23" s="20"/>
      <c r="G23" s="21"/>
      <c r="H23" s="71"/>
      <c r="I23" s="71"/>
      <c r="J23" s="71"/>
      <c r="K23" s="71"/>
      <c r="L23" s="71"/>
      <c r="T23" s="117" t="s">
        <v>245</v>
      </c>
      <c r="U23" s="237">
        <f t="shared" si="0"/>
        <v>0</v>
      </c>
      <c r="V23" s="6">
        <f t="shared" si="1"/>
        <v>0</v>
      </c>
      <c r="W23" s="250"/>
      <c r="X23" s="117" t="s">
        <v>245</v>
      </c>
      <c r="Y23" s="164">
        <f t="shared" si="2"/>
        <v>0</v>
      </c>
      <c r="Z23" s="6">
        <f t="shared" si="3"/>
        <v>0</v>
      </c>
    </row>
    <row r="24" spans="1:26" ht="13" x14ac:dyDescent="0.15">
      <c r="A24" s="15"/>
      <c r="B24" s="20"/>
      <c r="C24" s="20"/>
      <c r="D24" s="20"/>
      <c r="E24" s="20"/>
      <c r="F24" s="20"/>
      <c r="G24" s="21"/>
      <c r="H24" s="71"/>
      <c r="I24" s="71"/>
      <c r="J24" s="71"/>
      <c r="K24" s="71"/>
      <c r="L24" s="71"/>
      <c r="T24" s="117" t="s">
        <v>249</v>
      </c>
      <c r="U24" s="237">
        <f t="shared" si="0"/>
        <v>0</v>
      </c>
      <c r="V24" s="6">
        <f t="shared" si="1"/>
        <v>0</v>
      </c>
      <c r="W24" s="251"/>
      <c r="X24" s="117" t="s">
        <v>249</v>
      </c>
      <c r="Y24" s="164">
        <f t="shared" si="2"/>
        <v>0</v>
      </c>
      <c r="Z24" s="6">
        <f t="shared" si="3"/>
        <v>0</v>
      </c>
    </row>
    <row r="25" spans="1:26" ht="13" x14ac:dyDescent="0.15">
      <c r="A25" s="15"/>
      <c r="B25" s="20"/>
      <c r="C25" s="20"/>
      <c r="D25" s="20"/>
      <c r="E25" s="20"/>
      <c r="F25" s="20"/>
      <c r="G25" s="21"/>
      <c r="H25" s="71"/>
      <c r="I25" s="71"/>
      <c r="J25" s="71"/>
      <c r="K25" s="71"/>
      <c r="L25" s="71"/>
      <c r="T25" s="117" t="s">
        <v>253</v>
      </c>
      <c r="U25" s="237">
        <f t="shared" si="0"/>
        <v>0</v>
      </c>
      <c r="V25" s="6">
        <f t="shared" si="1"/>
        <v>0</v>
      </c>
      <c r="W25" s="217"/>
      <c r="X25" s="117" t="s">
        <v>253</v>
      </c>
      <c r="Y25" s="164">
        <f t="shared" si="2"/>
        <v>0</v>
      </c>
      <c r="Z25" s="6">
        <f t="shared" si="3"/>
        <v>0</v>
      </c>
    </row>
    <row r="26" spans="1:26" ht="13" x14ac:dyDescent="0.15">
      <c r="A26" s="15"/>
      <c r="B26" s="20"/>
      <c r="C26" s="20"/>
      <c r="D26" s="20"/>
      <c r="E26" s="20"/>
      <c r="F26" s="20"/>
      <c r="G26" s="21"/>
      <c r="H26" s="71"/>
      <c r="I26" s="71"/>
      <c r="J26" s="71"/>
      <c r="K26" s="71"/>
      <c r="L26" s="71"/>
      <c r="T26" s="117" t="s">
        <v>10048</v>
      </c>
      <c r="U26" s="237">
        <f t="shared" si="0"/>
        <v>0</v>
      </c>
      <c r="V26" s="6">
        <f t="shared" si="1"/>
        <v>0</v>
      </c>
      <c r="W26" s="217"/>
      <c r="X26" s="117" t="s">
        <v>10048</v>
      </c>
      <c r="Y26" s="164">
        <f t="shared" si="2"/>
        <v>0</v>
      </c>
      <c r="Z26" s="6">
        <f t="shared" si="3"/>
        <v>0</v>
      </c>
    </row>
    <row r="27" spans="1:26" ht="13" x14ac:dyDescent="0.15">
      <c r="A27" s="15"/>
      <c r="B27" s="20"/>
      <c r="C27" s="20"/>
      <c r="D27" s="20"/>
      <c r="E27" s="20"/>
      <c r="F27" s="20"/>
      <c r="G27" s="21"/>
      <c r="H27" s="71"/>
      <c r="I27" s="71"/>
      <c r="J27" s="71"/>
      <c r="K27" s="71"/>
      <c r="L27" s="71"/>
      <c r="T27" s="117" t="s">
        <v>10124</v>
      </c>
      <c r="U27" s="237">
        <f t="shared" si="0"/>
        <v>0</v>
      </c>
      <c r="V27" s="6">
        <f t="shared" si="1"/>
        <v>0</v>
      </c>
      <c r="W27" s="217"/>
      <c r="X27" s="117" t="s">
        <v>10124</v>
      </c>
      <c r="Y27" s="164">
        <f t="shared" si="2"/>
        <v>0</v>
      </c>
      <c r="Z27" s="6">
        <f t="shared" si="3"/>
        <v>0</v>
      </c>
    </row>
    <row r="28" spans="1:26" ht="13" x14ac:dyDescent="0.15">
      <c r="A28" s="15"/>
      <c r="B28" s="20"/>
      <c r="C28" s="20"/>
      <c r="D28" s="20"/>
      <c r="E28" s="20"/>
      <c r="F28" s="20"/>
      <c r="G28" s="21"/>
      <c r="H28" s="71"/>
      <c r="I28" s="71"/>
      <c r="J28" s="71"/>
      <c r="K28" s="71"/>
      <c r="L28" s="71"/>
      <c r="T28" s="117" t="s">
        <v>257</v>
      </c>
      <c r="U28" s="237">
        <f t="shared" si="0"/>
        <v>0</v>
      </c>
      <c r="V28" s="6">
        <f t="shared" si="1"/>
        <v>0</v>
      </c>
      <c r="W28" s="217"/>
      <c r="X28" s="117" t="s">
        <v>257</v>
      </c>
      <c r="Y28" s="164">
        <f t="shared" si="2"/>
        <v>0</v>
      </c>
      <c r="Z28" s="6">
        <f t="shared" si="3"/>
        <v>0</v>
      </c>
    </row>
    <row r="29" spans="1:26" ht="14" thickBot="1" x14ac:dyDescent="0.2">
      <c r="A29" s="15"/>
      <c r="B29" s="20"/>
      <c r="C29" s="20"/>
      <c r="D29" s="20"/>
      <c r="E29" s="20"/>
      <c r="F29" s="20"/>
      <c r="G29" s="21"/>
      <c r="H29" s="71"/>
      <c r="I29" s="71"/>
      <c r="J29" s="71"/>
      <c r="K29" s="71"/>
      <c r="L29" s="71"/>
      <c r="T29" s="166" t="s">
        <v>260</v>
      </c>
      <c r="U29" s="238">
        <f t="shared" si="0"/>
        <v>0</v>
      </c>
      <c r="V29" s="7">
        <f t="shared" si="1"/>
        <v>0</v>
      </c>
      <c r="W29" s="217"/>
      <c r="X29" s="166" t="s">
        <v>260</v>
      </c>
      <c r="Y29" s="165">
        <f t="shared" si="2"/>
        <v>0</v>
      </c>
      <c r="Z29" s="7">
        <f t="shared" si="3"/>
        <v>0</v>
      </c>
    </row>
    <row r="30" spans="1:26" ht="14" thickBot="1" x14ac:dyDescent="0.2">
      <c r="A30" s="15"/>
      <c r="B30" s="20"/>
      <c r="C30" s="20"/>
      <c r="D30" s="20"/>
      <c r="E30" s="20"/>
      <c r="F30" s="20"/>
      <c r="G30" s="21"/>
      <c r="H30" s="71"/>
      <c r="I30" s="71"/>
      <c r="J30" s="71"/>
      <c r="K30" s="71"/>
      <c r="L30" s="71"/>
      <c r="T30" s="220" t="s">
        <v>86</v>
      </c>
      <c r="U30" s="247"/>
      <c r="V30" s="248">
        <f>SUM(V31:V57)</f>
        <v>0</v>
      </c>
      <c r="W30" s="168"/>
      <c r="X30" s="252" t="s">
        <v>88</v>
      </c>
      <c r="Y30" s="247"/>
      <c r="Z30" s="253">
        <f>SUM(Z31:Z57)</f>
        <v>0</v>
      </c>
    </row>
    <row r="31" spans="1:26" ht="13" x14ac:dyDescent="0.15">
      <c r="A31" s="15"/>
      <c r="B31" s="20"/>
      <c r="C31" s="20"/>
      <c r="D31" s="20"/>
      <c r="E31" s="20"/>
      <c r="F31" s="20"/>
      <c r="G31" s="21"/>
      <c r="H31" s="71"/>
      <c r="I31" s="71"/>
      <c r="J31" s="71"/>
      <c r="K31" s="71"/>
      <c r="L31" s="71"/>
      <c r="T31" s="116" t="s">
        <v>173</v>
      </c>
      <c r="U31" s="230">
        <f>COUNTIFS($G$2:$G$500,T31,$I$2:$I$500,"&lt;&gt;-",$I$2:$I$500,"&gt;=1")</f>
        <v>0</v>
      </c>
      <c r="V31" s="64">
        <f>COUNTIFS($I$2:$I$500,"&lt;&gt;-",$G$2:$G$500,T31)</f>
        <v>0</v>
      </c>
      <c r="W31" s="217"/>
      <c r="X31" s="116" t="s">
        <v>173</v>
      </c>
      <c r="Y31" s="163">
        <f>COUNTIFS($G$2:$G$500,X31,$K$2:$K$500,"&lt;&gt;-",$K$2:$K$500,"&gt;=1")</f>
        <v>0</v>
      </c>
      <c r="Z31" s="64">
        <f>COUNTIFS($K$2:$K$500,"&lt;&gt;-",$G$2:$G$500,X31)</f>
        <v>0</v>
      </c>
    </row>
    <row r="32" spans="1:26" ht="13" x14ac:dyDescent="0.15">
      <c r="A32" s="15"/>
      <c r="B32" s="20"/>
      <c r="C32" s="20"/>
      <c r="D32" s="20"/>
      <c r="E32" s="20"/>
      <c r="F32" s="20"/>
      <c r="G32" s="21"/>
      <c r="H32" s="71"/>
      <c r="I32" s="71"/>
      <c r="J32" s="71"/>
      <c r="K32" s="71"/>
      <c r="L32" s="71"/>
      <c r="T32" s="117" t="s">
        <v>177</v>
      </c>
      <c r="U32" s="237">
        <f t="shared" ref="U32:U57" si="4">COUNTIFS($G$2:$G$500,T32,$I$2:$I$500,"&lt;&gt;-",$I$2:$I$500,"&gt;=1")</f>
        <v>0</v>
      </c>
      <c r="V32" s="6">
        <f t="shared" ref="V32:V57" si="5">COUNTIFS($I$2:$I$500,"&lt;&gt;-",$G$2:$G$500,T32)</f>
        <v>0</v>
      </c>
      <c r="W32" s="217"/>
      <c r="X32" s="117" t="s">
        <v>177</v>
      </c>
      <c r="Y32" s="164">
        <f t="shared" ref="Y32:Y57" si="6">COUNTIFS($G$2:$G$500,X32,$K$2:$K$500,"&lt;&gt;-",$K$2:$K$500,"&gt;=1")</f>
        <v>0</v>
      </c>
      <c r="Z32" s="6">
        <f t="shared" ref="Z32:Z57" si="7">COUNTIFS($K$2:$K$500,"&lt;&gt;-",$G$2:$G$500,X32)</f>
        <v>0</v>
      </c>
    </row>
    <row r="33" spans="1:26" ht="13" x14ac:dyDescent="0.15">
      <c r="A33" s="15"/>
      <c r="B33" s="20"/>
      <c r="C33" s="20"/>
      <c r="D33" s="20"/>
      <c r="E33" s="20"/>
      <c r="F33" s="20"/>
      <c r="G33" s="21"/>
      <c r="H33" s="71"/>
      <c r="I33" s="71"/>
      <c r="J33" s="71"/>
      <c r="K33" s="71"/>
      <c r="L33" s="71"/>
      <c r="T33" s="117" t="s">
        <v>181</v>
      </c>
      <c r="U33" s="237">
        <f t="shared" si="4"/>
        <v>0</v>
      </c>
      <c r="V33" s="6">
        <f t="shared" si="5"/>
        <v>0</v>
      </c>
      <c r="W33" s="217"/>
      <c r="X33" s="117" t="s">
        <v>181</v>
      </c>
      <c r="Y33" s="164">
        <f t="shared" si="6"/>
        <v>0</v>
      </c>
      <c r="Z33" s="6">
        <f t="shared" si="7"/>
        <v>0</v>
      </c>
    </row>
    <row r="34" spans="1:26" ht="13" x14ac:dyDescent="0.15">
      <c r="A34" s="15"/>
      <c r="B34" s="20"/>
      <c r="C34" s="20"/>
      <c r="D34" s="20"/>
      <c r="E34" s="20"/>
      <c r="F34" s="20"/>
      <c r="G34" s="21"/>
      <c r="H34" s="71"/>
      <c r="I34" s="71"/>
      <c r="J34" s="71"/>
      <c r="K34" s="71"/>
      <c r="L34" s="71"/>
      <c r="T34" s="117" t="s">
        <v>185</v>
      </c>
      <c r="U34" s="237">
        <f t="shared" si="4"/>
        <v>0</v>
      </c>
      <c r="V34" s="6">
        <f t="shared" si="5"/>
        <v>0</v>
      </c>
      <c r="W34" s="217"/>
      <c r="X34" s="117" t="s">
        <v>185</v>
      </c>
      <c r="Y34" s="164">
        <f t="shared" si="6"/>
        <v>0</v>
      </c>
      <c r="Z34" s="6">
        <f t="shared" si="7"/>
        <v>0</v>
      </c>
    </row>
    <row r="35" spans="1:26" ht="13" x14ac:dyDescent="0.15">
      <c r="A35" s="15"/>
      <c r="B35" s="20"/>
      <c r="C35" s="20"/>
      <c r="D35" s="20"/>
      <c r="E35" s="20"/>
      <c r="F35" s="20"/>
      <c r="G35" s="21"/>
      <c r="H35" s="71"/>
      <c r="I35" s="71"/>
      <c r="J35" s="71"/>
      <c r="K35" s="71"/>
      <c r="L35" s="71"/>
      <c r="T35" s="117" t="s">
        <v>189</v>
      </c>
      <c r="U35" s="237">
        <f t="shared" si="4"/>
        <v>0</v>
      </c>
      <c r="V35" s="6">
        <f t="shared" si="5"/>
        <v>0</v>
      </c>
      <c r="W35" s="217"/>
      <c r="X35" s="117" t="s">
        <v>189</v>
      </c>
      <c r="Y35" s="164">
        <f t="shared" si="6"/>
        <v>0</v>
      </c>
      <c r="Z35" s="6">
        <f t="shared" si="7"/>
        <v>0</v>
      </c>
    </row>
    <row r="36" spans="1:26" ht="13" x14ac:dyDescent="0.15">
      <c r="A36" s="15"/>
      <c r="B36" s="20"/>
      <c r="C36" s="20"/>
      <c r="D36" s="20"/>
      <c r="E36" s="20"/>
      <c r="F36" s="20"/>
      <c r="G36" s="21"/>
      <c r="H36" s="71"/>
      <c r="I36" s="71"/>
      <c r="J36" s="71"/>
      <c r="K36" s="71"/>
      <c r="L36" s="71"/>
      <c r="T36" s="117" t="s">
        <v>193</v>
      </c>
      <c r="U36" s="237">
        <f t="shared" si="4"/>
        <v>0</v>
      </c>
      <c r="V36" s="6">
        <f t="shared" si="5"/>
        <v>0</v>
      </c>
      <c r="W36" s="217"/>
      <c r="X36" s="117" t="s">
        <v>193</v>
      </c>
      <c r="Y36" s="164">
        <f t="shared" si="6"/>
        <v>0</v>
      </c>
      <c r="Z36" s="6">
        <f t="shared" si="7"/>
        <v>0</v>
      </c>
    </row>
    <row r="37" spans="1:26" ht="13" x14ac:dyDescent="0.15">
      <c r="A37" s="15"/>
      <c r="B37" s="20"/>
      <c r="C37" s="20"/>
      <c r="D37" s="20"/>
      <c r="E37" s="20"/>
      <c r="F37" s="20"/>
      <c r="G37" s="21"/>
      <c r="H37" s="71"/>
      <c r="I37" s="71"/>
      <c r="J37" s="71"/>
      <c r="K37" s="71"/>
      <c r="L37" s="71"/>
      <c r="T37" s="117" t="s">
        <v>197</v>
      </c>
      <c r="U37" s="237">
        <f t="shared" si="4"/>
        <v>0</v>
      </c>
      <c r="V37" s="6">
        <f t="shared" si="5"/>
        <v>0</v>
      </c>
      <c r="W37" s="217"/>
      <c r="X37" s="117" t="s">
        <v>197</v>
      </c>
      <c r="Y37" s="164">
        <f t="shared" si="6"/>
        <v>0</v>
      </c>
      <c r="Z37" s="6">
        <f t="shared" si="7"/>
        <v>0</v>
      </c>
    </row>
    <row r="38" spans="1:26" ht="13" x14ac:dyDescent="0.15">
      <c r="A38" s="15"/>
      <c r="B38" s="20"/>
      <c r="C38" s="20"/>
      <c r="D38" s="20"/>
      <c r="E38" s="20"/>
      <c r="F38" s="20"/>
      <c r="G38" s="21"/>
      <c r="H38" s="71"/>
      <c r="I38" s="71"/>
      <c r="J38" s="71"/>
      <c r="K38" s="71"/>
      <c r="L38" s="71"/>
      <c r="T38" s="117" t="s">
        <v>201</v>
      </c>
      <c r="U38" s="237">
        <f t="shared" si="4"/>
        <v>0</v>
      </c>
      <c r="V38" s="6">
        <f t="shared" si="5"/>
        <v>0</v>
      </c>
      <c r="W38" s="217"/>
      <c r="X38" s="117" t="s">
        <v>201</v>
      </c>
      <c r="Y38" s="164">
        <f t="shared" si="6"/>
        <v>0</v>
      </c>
      <c r="Z38" s="6">
        <f t="shared" si="7"/>
        <v>0</v>
      </c>
    </row>
    <row r="39" spans="1:26" ht="13" x14ac:dyDescent="0.15">
      <c r="A39" s="15"/>
      <c r="B39" s="20"/>
      <c r="C39" s="20"/>
      <c r="D39" s="20"/>
      <c r="E39" s="20"/>
      <c r="F39" s="20"/>
      <c r="G39" s="21"/>
      <c r="H39" s="71"/>
      <c r="I39" s="71"/>
      <c r="J39" s="71"/>
      <c r="K39" s="71"/>
      <c r="L39" s="71"/>
      <c r="T39" s="117" t="s">
        <v>205</v>
      </c>
      <c r="U39" s="237">
        <f t="shared" si="4"/>
        <v>0</v>
      </c>
      <c r="V39" s="6">
        <f t="shared" si="5"/>
        <v>0</v>
      </c>
      <c r="W39" s="217"/>
      <c r="X39" s="117" t="s">
        <v>205</v>
      </c>
      <c r="Y39" s="164">
        <f t="shared" si="6"/>
        <v>0</v>
      </c>
      <c r="Z39" s="6">
        <f t="shared" si="7"/>
        <v>0</v>
      </c>
    </row>
    <row r="40" spans="1:26" ht="13" x14ac:dyDescent="0.15">
      <c r="A40" s="15"/>
      <c r="B40" s="20"/>
      <c r="C40" s="20"/>
      <c r="D40" s="20"/>
      <c r="E40" s="20"/>
      <c r="F40" s="20"/>
      <c r="G40" s="21"/>
      <c r="H40" s="71"/>
      <c r="I40" s="71"/>
      <c r="J40" s="71"/>
      <c r="K40" s="71"/>
      <c r="L40" s="71"/>
      <c r="T40" s="117" t="s">
        <v>209</v>
      </c>
      <c r="U40" s="237">
        <f t="shared" si="4"/>
        <v>0</v>
      </c>
      <c r="V40" s="6">
        <f t="shared" si="5"/>
        <v>0</v>
      </c>
      <c r="W40" s="249"/>
      <c r="X40" s="117" t="s">
        <v>209</v>
      </c>
      <c r="Y40" s="164">
        <f t="shared" si="6"/>
        <v>0</v>
      </c>
      <c r="Z40" s="6">
        <f t="shared" si="7"/>
        <v>0</v>
      </c>
    </row>
    <row r="41" spans="1:26" ht="13" x14ac:dyDescent="0.15">
      <c r="A41" s="15"/>
      <c r="B41" s="20"/>
      <c r="C41" s="20"/>
      <c r="D41" s="20"/>
      <c r="E41" s="20"/>
      <c r="F41" s="20"/>
      <c r="G41" s="21"/>
      <c r="H41" s="71"/>
      <c r="I41" s="71"/>
      <c r="J41" s="71"/>
      <c r="K41" s="71"/>
      <c r="L41" s="71"/>
      <c r="T41" s="117" t="s">
        <v>9125</v>
      </c>
      <c r="U41" s="237">
        <f t="shared" si="4"/>
        <v>0</v>
      </c>
      <c r="V41" s="6">
        <f t="shared" si="5"/>
        <v>0</v>
      </c>
      <c r="W41" s="249"/>
      <c r="X41" s="117" t="s">
        <v>9125</v>
      </c>
      <c r="Y41" s="164">
        <f t="shared" si="6"/>
        <v>0</v>
      </c>
      <c r="Z41" s="6">
        <f t="shared" si="7"/>
        <v>0</v>
      </c>
    </row>
    <row r="42" spans="1:26" ht="13" x14ac:dyDescent="0.15">
      <c r="A42" s="15"/>
      <c r="B42" s="20"/>
      <c r="C42" s="20"/>
      <c r="D42" s="20"/>
      <c r="E42" s="20"/>
      <c r="F42" s="20"/>
      <c r="G42" s="21"/>
      <c r="H42" s="71"/>
      <c r="I42" s="71"/>
      <c r="J42" s="71"/>
      <c r="K42" s="71"/>
      <c r="L42" s="71"/>
      <c r="T42" s="118" t="s">
        <v>213</v>
      </c>
      <c r="U42" s="237">
        <f t="shared" si="4"/>
        <v>0</v>
      </c>
      <c r="V42" s="6">
        <f t="shared" si="5"/>
        <v>0</v>
      </c>
      <c r="W42" s="249"/>
      <c r="X42" s="118" t="s">
        <v>213</v>
      </c>
      <c r="Y42" s="164">
        <f t="shared" si="6"/>
        <v>0</v>
      </c>
      <c r="Z42" s="6">
        <f t="shared" si="7"/>
        <v>0</v>
      </c>
    </row>
    <row r="43" spans="1:26" ht="14" thickBot="1" x14ac:dyDescent="0.2">
      <c r="A43" s="15"/>
      <c r="B43" s="20"/>
      <c r="C43" s="20"/>
      <c r="D43" s="20"/>
      <c r="E43" s="20"/>
      <c r="F43" s="20"/>
      <c r="G43" s="21"/>
      <c r="H43" s="71"/>
      <c r="I43" s="71"/>
      <c r="J43" s="71"/>
      <c r="K43" s="71"/>
      <c r="L43" s="71"/>
      <c r="T43" s="117" t="s">
        <v>217</v>
      </c>
      <c r="U43" s="237">
        <f t="shared" si="4"/>
        <v>0</v>
      </c>
      <c r="V43" s="6">
        <f t="shared" si="5"/>
        <v>0</v>
      </c>
      <c r="W43" s="218"/>
      <c r="X43" s="117" t="s">
        <v>217</v>
      </c>
      <c r="Y43" s="164">
        <f t="shared" si="6"/>
        <v>0</v>
      </c>
      <c r="Z43" s="6">
        <f t="shared" si="7"/>
        <v>0</v>
      </c>
    </row>
    <row r="44" spans="1:26" ht="14" thickBot="1" x14ac:dyDescent="0.2">
      <c r="A44" s="15"/>
      <c r="B44" s="20"/>
      <c r="C44" s="20"/>
      <c r="D44" s="20"/>
      <c r="E44" s="20"/>
      <c r="F44" s="20"/>
      <c r="G44" s="21"/>
      <c r="H44" s="71"/>
      <c r="I44" s="71"/>
      <c r="J44" s="71"/>
      <c r="K44" s="71"/>
      <c r="L44" s="71"/>
      <c r="T44" s="117" t="s">
        <v>221</v>
      </c>
      <c r="U44" s="237">
        <f t="shared" si="4"/>
        <v>0</v>
      </c>
      <c r="V44" s="6">
        <f t="shared" si="5"/>
        <v>0</v>
      </c>
      <c r="W44" s="65"/>
      <c r="X44" s="117" t="s">
        <v>221</v>
      </c>
      <c r="Y44" s="164">
        <f t="shared" si="6"/>
        <v>0</v>
      </c>
      <c r="Z44" s="6">
        <f t="shared" si="7"/>
        <v>0</v>
      </c>
    </row>
    <row r="45" spans="1:26" ht="14" thickBot="1" x14ac:dyDescent="0.2">
      <c r="A45" s="15"/>
      <c r="B45" s="20"/>
      <c r="C45" s="20"/>
      <c r="D45" s="20"/>
      <c r="E45" s="20"/>
      <c r="F45" s="20"/>
      <c r="G45" s="21"/>
      <c r="H45" s="71"/>
      <c r="I45" s="71"/>
      <c r="J45" s="71"/>
      <c r="K45" s="71"/>
      <c r="L45" s="71"/>
      <c r="T45" s="117" t="s">
        <v>225</v>
      </c>
      <c r="U45" s="237">
        <f t="shared" si="4"/>
        <v>0</v>
      </c>
      <c r="V45" s="6">
        <f t="shared" si="5"/>
        <v>0</v>
      </c>
      <c r="W45" s="250"/>
      <c r="X45" s="117" t="s">
        <v>225</v>
      </c>
      <c r="Y45" s="164">
        <f t="shared" si="6"/>
        <v>0</v>
      </c>
      <c r="Z45" s="6">
        <f t="shared" si="7"/>
        <v>0</v>
      </c>
    </row>
    <row r="46" spans="1:26" ht="13" x14ac:dyDescent="0.15">
      <c r="A46" s="15"/>
      <c r="B46" s="20"/>
      <c r="C46" s="20"/>
      <c r="D46" s="20"/>
      <c r="E46" s="20"/>
      <c r="F46" s="20"/>
      <c r="G46" s="21"/>
      <c r="H46" s="71"/>
      <c r="I46" s="71"/>
      <c r="J46" s="71"/>
      <c r="K46" s="71"/>
      <c r="L46" s="71"/>
      <c r="T46" s="117" t="s">
        <v>229</v>
      </c>
      <c r="U46" s="237">
        <f t="shared" si="4"/>
        <v>0</v>
      </c>
      <c r="V46" s="6">
        <f t="shared" si="5"/>
        <v>0</v>
      </c>
      <c r="W46" s="251"/>
      <c r="X46" s="117" t="s">
        <v>229</v>
      </c>
      <c r="Y46" s="164">
        <f t="shared" si="6"/>
        <v>0</v>
      </c>
      <c r="Z46" s="6">
        <f t="shared" si="7"/>
        <v>0</v>
      </c>
    </row>
    <row r="47" spans="1:26" ht="13" x14ac:dyDescent="0.15">
      <c r="A47" s="15"/>
      <c r="B47" s="20"/>
      <c r="C47" s="20"/>
      <c r="D47" s="20"/>
      <c r="E47" s="20"/>
      <c r="F47" s="20"/>
      <c r="G47" s="21"/>
      <c r="H47" s="71"/>
      <c r="I47" s="71"/>
      <c r="J47" s="71"/>
      <c r="K47" s="71"/>
      <c r="L47" s="71"/>
      <c r="T47" s="117" t="s">
        <v>233</v>
      </c>
      <c r="U47" s="237">
        <f t="shared" si="4"/>
        <v>0</v>
      </c>
      <c r="V47" s="6">
        <f t="shared" si="5"/>
        <v>0</v>
      </c>
      <c r="W47" s="217"/>
      <c r="X47" s="117" t="s">
        <v>233</v>
      </c>
      <c r="Y47" s="164">
        <f t="shared" si="6"/>
        <v>0</v>
      </c>
      <c r="Z47" s="6">
        <f t="shared" si="7"/>
        <v>0</v>
      </c>
    </row>
    <row r="48" spans="1:26" ht="13" x14ac:dyDescent="0.15">
      <c r="A48" s="15"/>
      <c r="B48" s="20"/>
      <c r="C48" s="20"/>
      <c r="D48" s="20"/>
      <c r="E48" s="20"/>
      <c r="F48" s="20"/>
      <c r="G48" s="21"/>
      <c r="H48" s="71"/>
      <c r="I48" s="71"/>
      <c r="J48" s="71"/>
      <c r="K48" s="71"/>
      <c r="L48" s="71"/>
      <c r="T48" s="117" t="s">
        <v>9123</v>
      </c>
      <c r="U48" s="237">
        <f t="shared" si="4"/>
        <v>0</v>
      </c>
      <c r="V48" s="6">
        <f t="shared" si="5"/>
        <v>0</v>
      </c>
      <c r="W48" s="217"/>
      <c r="X48" s="117" t="s">
        <v>9123</v>
      </c>
      <c r="Y48" s="164">
        <f t="shared" si="6"/>
        <v>0</v>
      </c>
      <c r="Z48" s="6">
        <f t="shared" si="7"/>
        <v>0</v>
      </c>
    </row>
    <row r="49" spans="1:26" ht="13" x14ac:dyDescent="0.15">
      <c r="A49" s="15"/>
      <c r="B49" s="20"/>
      <c r="C49" s="20"/>
      <c r="D49" s="20"/>
      <c r="E49" s="20"/>
      <c r="F49" s="20"/>
      <c r="G49" s="21"/>
      <c r="H49" s="71"/>
      <c r="I49" s="71"/>
      <c r="J49" s="71"/>
      <c r="K49" s="71"/>
      <c r="L49" s="71"/>
      <c r="T49" s="117" t="s">
        <v>237</v>
      </c>
      <c r="U49" s="237">
        <f t="shared" si="4"/>
        <v>0</v>
      </c>
      <c r="V49" s="6">
        <f t="shared" si="5"/>
        <v>0</v>
      </c>
      <c r="W49" s="217"/>
      <c r="X49" s="117" t="s">
        <v>237</v>
      </c>
      <c r="Y49" s="164">
        <f t="shared" si="6"/>
        <v>0</v>
      </c>
      <c r="Z49" s="6">
        <f t="shared" si="7"/>
        <v>0</v>
      </c>
    </row>
    <row r="50" spans="1:26" ht="13.25" customHeight="1" x14ac:dyDescent="0.15">
      <c r="T50" s="117" t="s">
        <v>241</v>
      </c>
      <c r="U50" s="237">
        <f t="shared" si="4"/>
        <v>0</v>
      </c>
      <c r="V50" s="6">
        <f t="shared" si="5"/>
        <v>0</v>
      </c>
      <c r="W50" s="217"/>
      <c r="X50" s="117" t="s">
        <v>241</v>
      </c>
      <c r="Y50" s="164">
        <f t="shared" si="6"/>
        <v>0</v>
      </c>
      <c r="Z50" s="6">
        <f t="shared" si="7"/>
        <v>0</v>
      </c>
    </row>
    <row r="51" spans="1:26" ht="13.25" customHeight="1" x14ac:dyDescent="0.15">
      <c r="T51" s="117" t="s">
        <v>245</v>
      </c>
      <c r="U51" s="237">
        <f t="shared" si="4"/>
        <v>0</v>
      </c>
      <c r="V51" s="6">
        <f t="shared" si="5"/>
        <v>0</v>
      </c>
      <c r="W51" s="217"/>
      <c r="X51" s="117" t="s">
        <v>245</v>
      </c>
      <c r="Y51" s="164">
        <f t="shared" si="6"/>
        <v>0</v>
      </c>
      <c r="Z51" s="6">
        <f t="shared" si="7"/>
        <v>0</v>
      </c>
    </row>
    <row r="52" spans="1:26" ht="13.25" customHeight="1" x14ac:dyDescent="0.15">
      <c r="T52" s="117" t="s">
        <v>249</v>
      </c>
      <c r="U52" s="237">
        <f t="shared" si="4"/>
        <v>0</v>
      </c>
      <c r="V52" s="6">
        <f t="shared" si="5"/>
        <v>0</v>
      </c>
      <c r="W52" s="217"/>
      <c r="X52" s="117" t="s">
        <v>249</v>
      </c>
      <c r="Y52" s="164">
        <f t="shared" si="6"/>
        <v>0</v>
      </c>
      <c r="Z52" s="6">
        <f t="shared" si="7"/>
        <v>0</v>
      </c>
    </row>
    <row r="53" spans="1:26" ht="13.25" customHeight="1" x14ac:dyDescent="0.15">
      <c r="T53" s="117" t="s">
        <v>253</v>
      </c>
      <c r="U53" s="237">
        <f t="shared" si="4"/>
        <v>0</v>
      </c>
      <c r="V53" s="6">
        <f t="shared" si="5"/>
        <v>0</v>
      </c>
      <c r="W53" s="217"/>
      <c r="X53" s="117" t="s">
        <v>253</v>
      </c>
      <c r="Y53" s="164">
        <f t="shared" si="6"/>
        <v>0</v>
      </c>
      <c r="Z53" s="6">
        <f t="shared" si="7"/>
        <v>0</v>
      </c>
    </row>
    <row r="54" spans="1:26" ht="13.25" customHeight="1" x14ac:dyDescent="0.15">
      <c r="T54" s="117" t="s">
        <v>10048</v>
      </c>
      <c r="U54" s="237">
        <f t="shared" si="4"/>
        <v>0</v>
      </c>
      <c r="V54" s="6">
        <f t="shared" si="5"/>
        <v>0</v>
      </c>
      <c r="W54" s="217"/>
      <c r="X54" s="117" t="s">
        <v>10048</v>
      </c>
      <c r="Y54" s="164">
        <f t="shared" si="6"/>
        <v>0</v>
      </c>
      <c r="Z54" s="6">
        <f t="shared" si="7"/>
        <v>0</v>
      </c>
    </row>
    <row r="55" spans="1:26" ht="13.25" customHeight="1" x14ac:dyDescent="0.15">
      <c r="T55" s="117" t="s">
        <v>10124</v>
      </c>
      <c r="U55" s="237">
        <f t="shared" si="4"/>
        <v>0</v>
      </c>
      <c r="V55" s="6">
        <f t="shared" si="5"/>
        <v>0</v>
      </c>
      <c r="W55" s="217"/>
      <c r="X55" s="117" t="s">
        <v>10124</v>
      </c>
      <c r="Y55" s="164">
        <f t="shared" si="6"/>
        <v>0</v>
      </c>
      <c r="Z55" s="6">
        <f t="shared" si="7"/>
        <v>0</v>
      </c>
    </row>
    <row r="56" spans="1:26" ht="13.25" customHeight="1" x14ac:dyDescent="0.15">
      <c r="T56" s="117" t="s">
        <v>257</v>
      </c>
      <c r="U56" s="237">
        <f t="shared" si="4"/>
        <v>0</v>
      </c>
      <c r="V56" s="6">
        <f t="shared" si="5"/>
        <v>0</v>
      </c>
      <c r="W56" s="217"/>
      <c r="X56" s="117" t="s">
        <v>257</v>
      </c>
      <c r="Y56" s="164">
        <f t="shared" si="6"/>
        <v>0</v>
      </c>
      <c r="Z56" s="6">
        <f t="shared" si="7"/>
        <v>0</v>
      </c>
    </row>
    <row r="57" spans="1:26" ht="13.25" customHeight="1" thickBot="1" x14ac:dyDescent="0.2">
      <c r="T57" s="166" t="s">
        <v>260</v>
      </c>
      <c r="U57" s="238">
        <f t="shared" si="4"/>
        <v>0</v>
      </c>
      <c r="V57" s="7">
        <f t="shared" si="5"/>
        <v>0</v>
      </c>
      <c r="W57" s="217"/>
      <c r="X57" s="166" t="s">
        <v>260</v>
      </c>
      <c r="Y57" s="165">
        <f t="shared" si="6"/>
        <v>0</v>
      </c>
      <c r="Z57" s="7">
        <f t="shared" si="7"/>
        <v>0</v>
      </c>
    </row>
    <row r="58" spans="1:26" ht="13.25" customHeight="1" thickBot="1" x14ac:dyDescent="0.2">
      <c r="T58" s="244" t="s">
        <v>89</v>
      </c>
      <c r="U58" s="247"/>
      <c r="V58" s="248">
        <f>SUM(V59:V85)</f>
        <v>0</v>
      </c>
      <c r="W58" s="168"/>
      <c r="X58" s="252" t="s">
        <v>447</v>
      </c>
      <c r="Y58" s="247"/>
      <c r="Z58" s="253">
        <f>SUM(Z59:Z85)</f>
        <v>0</v>
      </c>
    </row>
    <row r="59" spans="1:26" ht="13.25" customHeight="1" x14ac:dyDescent="0.15">
      <c r="T59" s="116" t="s">
        <v>173</v>
      </c>
      <c r="U59" s="163">
        <f>COUNTIFS($G$2:$G$500,T59,$L$2:$L$500,"&lt;&gt;-",$L$2:$L$500,"&gt;=1")</f>
        <v>0</v>
      </c>
      <c r="V59" s="64">
        <f>COUNTIFS($L$2:$L$500,"&lt;&gt;-",$G$2:$G$500,T59)</f>
        <v>0</v>
      </c>
      <c r="W59" s="217"/>
      <c r="X59" s="116" t="s">
        <v>173</v>
      </c>
      <c r="Y59" s="163">
        <f t="shared" ref="Y59:Y85" si="8">U3+U31+Y3+Y31+U59</f>
        <v>0</v>
      </c>
      <c r="Z59" s="64">
        <f t="shared" ref="Z59:Z85" si="9">V3+V31+Z3+Z31+V59</f>
        <v>0</v>
      </c>
    </row>
    <row r="60" spans="1:26" ht="13.25" customHeight="1" x14ac:dyDescent="0.15">
      <c r="T60" s="117" t="s">
        <v>177</v>
      </c>
      <c r="U60" s="164">
        <f t="shared" ref="U60:U85" si="10">COUNTIFS($G$2:$G$500,T60,$L$2:$L$500,"&lt;&gt;-",$L$2:$L$500,"&gt;=1")</f>
        <v>0</v>
      </c>
      <c r="V60" s="6">
        <f t="shared" ref="V60:V85" si="11">COUNTIFS($L$2:$L$500,"&lt;&gt;-",$G$2:$G$500,T60)</f>
        <v>0</v>
      </c>
      <c r="W60" s="217"/>
      <c r="X60" s="117" t="s">
        <v>177</v>
      </c>
      <c r="Y60" s="164">
        <f t="shared" si="8"/>
        <v>0</v>
      </c>
      <c r="Z60" s="6">
        <f t="shared" si="9"/>
        <v>0</v>
      </c>
    </row>
    <row r="61" spans="1:26" ht="13.25" customHeight="1" x14ac:dyDescent="0.15">
      <c r="T61" s="117" t="s">
        <v>181</v>
      </c>
      <c r="U61" s="164">
        <f t="shared" si="10"/>
        <v>0</v>
      </c>
      <c r="V61" s="6">
        <f t="shared" si="11"/>
        <v>0</v>
      </c>
      <c r="W61" s="217"/>
      <c r="X61" s="117" t="s">
        <v>181</v>
      </c>
      <c r="Y61" s="164">
        <f t="shared" si="8"/>
        <v>0</v>
      </c>
      <c r="Z61" s="6">
        <f t="shared" si="9"/>
        <v>0</v>
      </c>
    </row>
    <row r="62" spans="1:26" ht="13.25" customHeight="1" x14ac:dyDescent="0.15">
      <c r="T62" s="117" t="s">
        <v>185</v>
      </c>
      <c r="U62" s="164">
        <f t="shared" si="10"/>
        <v>0</v>
      </c>
      <c r="V62" s="6">
        <f t="shared" si="11"/>
        <v>0</v>
      </c>
      <c r="W62" s="217"/>
      <c r="X62" s="117" t="s">
        <v>185</v>
      </c>
      <c r="Y62" s="164">
        <f t="shared" si="8"/>
        <v>0</v>
      </c>
      <c r="Z62" s="6">
        <f t="shared" si="9"/>
        <v>0</v>
      </c>
    </row>
    <row r="63" spans="1:26" ht="13.25" customHeight="1" x14ac:dyDescent="0.15">
      <c r="T63" s="117" t="s">
        <v>189</v>
      </c>
      <c r="U63" s="164">
        <f t="shared" si="10"/>
        <v>0</v>
      </c>
      <c r="V63" s="6">
        <f t="shared" si="11"/>
        <v>0</v>
      </c>
      <c r="W63" s="249"/>
      <c r="X63" s="117" t="s">
        <v>189</v>
      </c>
      <c r="Y63" s="164">
        <f t="shared" si="8"/>
        <v>0</v>
      </c>
      <c r="Z63" s="6">
        <f t="shared" si="9"/>
        <v>0</v>
      </c>
    </row>
    <row r="64" spans="1:26" ht="13.25" customHeight="1" x14ac:dyDescent="0.15">
      <c r="T64" s="117" t="s">
        <v>193</v>
      </c>
      <c r="U64" s="164">
        <f t="shared" si="10"/>
        <v>0</v>
      </c>
      <c r="V64" s="6">
        <f t="shared" si="11"/>
        <v>0</v>
      </c>
      <c r="W64" s="249"/>
      <c r="X64" s="117" t="s">
        <v>193</v>
      </c>
      <c r="Y64" s="164">
        <f t="shared" si="8"/>
        <v>0</v>
      </c>
      <c r="Z64" s="6">
        <f t="shared" si="9"/>
        <v>0</v>
      </c>
    </row>
    <row r="65" spans="20:26" ht="13.25" customHeight="1" x14ac:dyDescent="0.15">
      <c r="T65" s="117" t="s">
        <v>197</v>
      </c>
      <c r="U65" s="164">
        <f t="shared" si="10"/>
        <v>0</v>
      </c>
      <c r="V65" s="6">
        <f t="shared" si="11"/>
        <v>0</v>
      </c>
      <c r="W65" s="249"/>
      <c r="X65" s="117" t="s">
        <v>197</v>
      </c>
      <c r="Y65" s="164">
        <f t="shared" si="8"/>
        <v>0</v>
      </c>
      <c r="Z65" s="6">
        <f t="shared" si="9"/>
        <v>0</v>
      </c>
    </row>
    <row r="66" spans="20:26" ht="13.25" customHeight="1" thickBot="1" x14ac:dyDescent="0.2">
      <c r="T66" s="117" t="s">
        <v>201</v>
      </c>
      <c r="U66" s="164">
        <f t="shared" si="10"/>
        <v>0</v>
      </c>
      <c r="V66" s="6">
        <f t="shared" si="11"/>
        <v>0</v>
      </c>
      <c r="W66" s="218"/>
      <c r="X66" s="117" t="s">
        <v>201</v>
      </c>
      <c r="Y66" s="164">
        <f t="shared" si="8"/>
        <v>0</v>
      </c>
      <c r="Z66" s="6">
        <f t="shared" si="9"/>
        <v>0</v>
      </c>
    </row>
    <row r="67" spans="20:26" ht="13.25" customHeight="1" thickBot="1" x14ac:dyDescent="0.2">
      <c r="T67" s="117" t="s">
        <v>205</v>
      </c>
      <c r="U67" s="164">
        <f t="shared" si="10"/>
        <v>0</v>
      </c>
      <c r="V67" s="6">
        <f t="shared" si="11"/>
        <v>0</v>
      </c>
      <c r="W67" s="218"/>
      <c r="X67" s="117" t="s">
        <v>205</v>
      </c>
      <c r="Y67" s="164">
        <f t="shared" si="8"/>
        <v>0</v>
      </c>
      <c r="Z67" s="6">
        <f t="shared" si="9"/>
        <v>0</v>
      </c>
    </row>
    <row r="68" spans="20:26" ht="13.25" customHeight="1" thickBot="1" x14ac:dyDescent="0.2">
      <c r="T68" s="117" t="s">
        <v>209</v>
      </c>
      <c r="U68" s="164">
        <f t="shared" si="10"/>
        <v>0</v>
      </c>
      <c r="V68" s="6">
        <f t="shared" si="11"/>
        <v>0</v>
      </c>
      <c r="W68" s="218"/>
      <c r="X68" s="117" t="s">
        <v>209</v>
      </c>
      <c r="Y68" s="164">
        <f t="shared" si="8"/>
        <v>0</v>
      </c>
      <c r="Z68" s="6">
        <f t="shared" si="9"/>
        <v>0</v>
      </c>
    </row>
    <row r="69" spans="20:26" ht="13.25" customHeight="1" thickBot="1" x14ac:dyDescent="0.2">
      <c r="T69" s="117" t="s">
        <v>9125</v>
      </c>
      <c r="U69" s="164">
        <f t="shared" si="10"/>
        <v>0</v>
      </c>
      <c r="V69" s="6">
        <f t="shared" si="11"/>
        <v>0</v>
      </c>
      <c r="W69" s="218"/>
      <c r="X69" s="117" t="s">
        <v>9125</v>
      </c>
      <c r="Y69" s="164">
        <f t="shared" si="8"/>
        <v>0</v>
      </c>
      <c r="Z69" s="6">
        <f t="shared" si="9"/>
        <v>0</v>
      </c>
    </row>
    <row r="70" spans="20:26" ht="13.25" customHeight="1" thickBot="1" x14ac:dyDescent="0.2">
      <c r="T70" s="118" t="s">
        <v>213</v>
      </c>
      <c r="U70" s="164">
        <f t="shared" si="10"/>
        <v>0</v>
      </c>
      <c r="V70" s="6">
        <f t="shared" si="11"/>
        <v>0</v>
      </c>
      <c r="W70" s="218"/>
      <c r="X70" s="118" t="s">
        <v>213</v>
      </c>
      <c r="Y70" s="164">
        <f t="shared" si="8"/>
        <v>0</v>
      </c>
      <c r="Z70" s="6">
        <f t="shared" si="9"/>
        <v>0</v>
      </c>
    </row>
    <row r="71" spans="20:26" ht="13.25" customHeight="1" thickBot="1" x14ac:dyDescent="0.2">
      <c r="T71" s="117" t="s">
        <v>217</v>
      </c>
      <c r="U71" s="164">
        <f t="shared" si="10"/>
        <v>0</v>
      </c>
      <c r="V71" s="6">
        <f t="shared" si="11"/>
        <v>0</v>
      </c>
      <c r="W71" s="218"/>
      <c r="X71" s="117" t="s">
        <v>217</v>
      </c>
      <c r="Y71" s="164">
        <f t="shared" si="8"/>
        <v>0</v>
      </c>
      <c r="Z71" s="6">
        <f t="shared" si="9"/>
        <v>0</v>
      </c>
    </row>
    <row r="72" spans="20:26" ht="13.25" customHeight="1" thickBot="1" x14ac:dyDescent="0.2">
      <c r="T72" s="117" t="s">
        <v>221</v>
      </c>
      <c r="U72" s="164">
        <f t="shared" si="10"/>
        <v>0</v>
      </c>
      <c r="V72" s="6">
        <f t="shared" si="11"/>
        <v>0</v>
      </c>
      <c r="W72" s="218"/>
      <c r="X72" s="117" t="s">
        <v>221</v>
      </c>
      <c r="Y72" s="164">
        <f t="shared" si="8"/>
        <v>0</v>
      </c>
      <c r="Z72" s="6">
        <f t="shared" si="9"/>
        <v>0</v>
      </c>
    </row>
    <row r="73" spans="20:26" ht="13.25" customHeight="1" thickBot="1" x14ac:dyDescent="0.2">
      <c r="T73" s="117" t="s">
        <v>225</v>
      </c>
      <c r="U73" s="164">
        <f t="shared" si="10"/>
        <v>0</v>
      </c>
      <c r="V73" s="6">
        <f t="shared" si="11"/>
        <v>0</v>
      </c>
      <c r="W73" s="218"/>
      <c r="X73" s="117" t="s">
        <v>225</v>
      </c>
      <c r="Y73" s="164">
        <f t="shared" si="8"/>
        <v>0</v>
      </c>
      <c r="Z73" s="6">
        <f t="shared" si="9"/>
        <v>0</v>
      </c>
    </row>
    <row r="74" spans="20:26" ht="13.25" customHeight="1" thickBot="1" x14ac:dyDescent="0.2">
      <c r="T74" s="117" t="s">
        <v>229</v>
      </c>
      <c r="U74" s="164">
        <f t="shared" si="10"/>
        <v>0</v>
      </c>
      <c r="V74" s="6">
        <f t="shared" si="11"/>
        <v>0</v>
      </c>
      <c r="W74" s="218"/>
      <c r="X74" s="117" t="s">
        <v>229</v>
      </c>
      <c r="Y74" s="164">
        <f t="shared" si="8"/>
        <v>0</v>
      </c>
      <c r="Z74" s="6">
        <f t="shared" si="9"/>
        <v>0</v>
      </c>
    </row>
    <row r="75" spans="20:26" ht="13.25" customHeight="1" thickBot="1" x14ac:dyDescent="0.2">
      <c r="T75" s="117" t="s">
        <v>233</v>
      </c>
      <c r="U75" s="164">
        <f t="shared" si="10"/>
        <v>0</v>
      </c>
      <c r="V75" s="6">
        <f t="shared" si="11"/>
        <v>0</v>
      </c>
      <c r="W75" s="218"/>
      <c r="X75" s="117" t="s">
        <v>233</v>
      </c>
      <c r="Y75" s="164">
        <f t="shared" si="8"/>
        <v>0</v>
      </c>
      <c r="Z75" s="6">
        <f t="shared" si="9"/>
        <v>0</v>
      </c>
    </row>
    <row r="76" spans="20:26" ht="13.25" customHeight="1" thickBot="1" x14ac:dyDescent="0.2">
      <c r="T76" s="117" t="s">
        <v>9123</v>
      </c>
      <c r="U76" s="164">
        <f t="shared" si="10"/>
        <v>0</v>
      </c>
      <c r="V76" s="6">
        <f t="shared" si="11"/>
        <v>0</v>
      </c>
      <c r="W76" s="218"/>
      <c r="X76" s="117" t="s">
        <v>9123</v>
      </c>
      <c r="Y76" s="164">
        <f t="shared" si="8"/>
        <v>0</v>
      </c>
      <c r="Z76" s="6">
        <f t="shared" si="9"/>
        <v>0</v>
      </c>
    </row>
    <row r="77" spans="20:26" ht="13.25" customHeight="1" thickBot="1" x14ac:dyDescent="0.2">
      <c r="T77" s="117" t="s">
        <v>237</v>
      </c>
      <c r="U77" s="164">
        <f t="shared" si="10"/>
        <v>0</v>
      </c>
      <c r="V77" s="6">
        <f t="shared" si="11"/>
        <v>0</v>
      </c>
      <c r="W77" s="218"/>
      <c r="X77" s="117" t="s">
        <v>237</v>
      </c>
      <c r="Y77" s="164">
        <f t="shared" si="8"/>
        <v>0</v>
      </c>
      <c r="Z77" s="6">
        <f t="shared" si="9"/>
        <v>0</v>
      </c>
    </row>
    <row r="78" spans="20:26" ht="13.25" customHeight="1" thickBot="1" x14ac:dyDescent="0.2">
      <c r="T78" s="117" t="s">
        <v>241</v>
      </c>
      <c r="U78" s="164">
        <f t="shared" si="10"/>
        <v>0</v>
      </c>
      <c r="V78" s="6">
        <f t="shared" si="11"/>
        <v>0</v>
      </c>
      <c r="W78" s="218"/>
      <c r="X78" s="117" t="s">
        <v>241</v>
      </c>
      <c r="Y78" s="164">
        <f t="shared" si="8"/>
        <v>0</v>
      </c>
      <c r="Z78" s="6">
        <f t="shared" si="9"/>
        <v>0</v>
      </c>
    </row>
    <row r="79" spans="20:26" ht="13.25" customHeight="1" thickBot="1" x14ac:dyDescent="0.2">
      <c r="T79" s="117" t="s">
        <v>245</v>
      </c>
      <c r="U79" s="164">
        <f t="shared" si="10"/>
        <v>0</v>
      </c>
      <c r="V79" s="6">
        <f t="shared" si="11"/>
        <v>0</v>
      </c>
      <c r="W79" s="218"/>
      <c r="X79" s="117" t="s">
        <v>245</v>
      </c>
      <c r="Y79" s="164">
        <f t="shared" si="8"/>
        <v>0</v>
      </c>
      <c r="Z79" s="6">
        <f t="shared" si="9"/>
        <v>0</v>
      </c>
    </row>
    <row r="80" spans="20:26" ht="13.25" customHeight="1" thickBot="1" x14ac:dyDescent="0.2">
      <c r="T80" s="117" t="s">
        <v>249</v>
      </c>
      <c r="U80" s="164">
        <f t="shared" si="10"/>
        <v>0</v>
      </c>
      <c r="V80" s="6">
        <f t="shared" si="11"/>
        <v>0</v>
      </c>
      <c r="W80" s="218"/>
      <c r="X80" s="117" t="s">
        <v>249</v>
      </c>
      <c r="Y80" s="164">
        <f t="shared" si="8"/>
        <v>0</v>
      </c>
      <c r="Z80" s="6">
        <f t="shared" si="9"/>
        <v>0</v>
      </c>
    </row>
    <row r="81" spans="20:26" ht="13.25" customHeight="1" thickBot="1" x14ac:dyDescent="0.2">
      <c r="T81" s="117" t="s">
        <v>253</v>
      </c>
      <c r="U81" s="164">
        <f t="shared" si="10"/>
        <v>0</v>
      </c>
      <c r="V81" s="6">
        <f t="shared" si="11"/>
        <v>0</v>
      </c>
      <c r="W81" s="218"/>
      <c r="X81" s="117" t="s">
        <v>253</v>
      </c>
      <c r="Y81" s="164">
        <f t="shared" si="8"/>
        <v>0</v>
      </c>
      <c r="Z81" s="6">
        <f t="shared" si="9"/>
        <v>0</v>
      </c>
    </row>
    <row r="82" spans="20:26" ht="13.25" customHeight="1" thickBot="1" x14ac:dyDescent="0.2">
      <c r="T82" s="117" t="s">
        <v>10048</v>
      </c>
      <c r="U82" s="164">
        <f t="shared" si="10"/>
        <v>0</v>
      </c>
      <c r="V82" s="6">
        <f t="shared" si="11"/>
        <v>0</v>
      </c>
      <c r="W82" s="218"/>
      <c r="X82" s="117" t="s">
        <v>10048</v>
      </c>
      <c r="Y82" s="164">
        <f t="shared" si="8"/>
        <v>0</v>
      </c>
      <c r="Z82" s="6">
        <f t="shared" si="9"/>
        <v>0</v>
      </c>
    </row>
    <row r="83" spans="20:26" ht="13.25" customHeight="1" thickBot="1" x14ac:dyDescent="0.2">
      <c r="T83" s="117" t="s">
        <v>10124</v>
      </c>
      <c r="U83" s="164">
        <f t="shared" si="10"/>
        <v>0</v>
      </c>
      <c r="V83" s="6">
        <f t="shared" si="11"/>
        <v>0</v>
      </c>
      <c r="W83" s="218"/>
      <c r="X83" s="117" t="s">
        <v>10124</v>
      </c>
      <c r="Y83" s="164">
        <f t="shared" si="8"/>
        <v>0</v>
      </c>
      <c r="Z83" s="6">
        <f t="shared" si="9"/>
        <v>0</v>
      </c>
    </row>
    <row r="84" spans="20:26" ht="13.25" customHeight="1" thickBot="1" x14ac:dyDescent="0.2">
      <c r="T84" s="117" t="s">
        <v>257</v>
      </c>
      <c r="U84" s="164">
        <f t="shared" si="10"/>
        <v>0</v>
      </c>
      <c r="V84" s="6">
        <f t="shared" si="11"/>
        <v>0</v>
      </c>
      <c r="W84" s="218"/>
      <c r="X84" s="117" t="s">
        <v>257</v>
      </c>
      <c r="Y84" s="164">
        <f t="shared" si="8"/>
        <v>0</v>
      </c>
      <c r="Z84" s="6">
        <f t="shared" si="9"/>
        <v>0</v>
      </c>
    </row>
    <row r="85" spans="20:26" ht="13.25" customHeight="1" thickBot="1" x14ac:dyDescent="0.2">
      <c r="T85" s="166" t="s">
        <v>260</v>
      </c>
      <c r="U85" s="165">
        <f t="shared" si="10"/>
        <v>0</v>
      </c>
      <c r="V85" s="7">
        <f t="shared" si="11"/>
        <v>0</v>
      </c>
      <c r="W85" s="218"/>
      <c r="X85" s="166" t="s">
        <v>260</v>
      </c>
      <c r="Y85" s="165">
        <f t="shared" si="8"/>
        <v>0</v>
      </c>
      <c r="Z85" s="7">
        <f t="shared" si="9"/>
        <v>0</v>
      </c>
    </row>
  </sheetData>
  <sheetProtection selectLockedCells="1" selectUnlockedCells="1"/>
  <mergeCells count="1">
    <mergeCell ref="AB1:AJ1"/>
  </mergeCells>
  <conditionalFormatting sqref="H3:L49">
    <cfRule type="cellIs" dxfId="13" priority="79" stopIfTrue="1" operator="equal">
      <formula>"x"</formula>
    </cfRule>
    <cfRule type="cellIs" dxfId="12" priority="80" stopIfTrue="1" operator="equal">
      <formula>"-"</formula>
    </cfRule>
    <cfRule type="cellIs" dxfId="11" priority="81" stopIfTrue="1" operator="equal">
      <formula>"""-"""</formula>
    </cfRule>
  </conditionalFormatting>
  <conditionalFormatting sqref="H1:L2">
    <cfRule type="cellIs" dxfId="10" priority="1" stopIfTrue="1" operator="equal">
      <formula>"-"</formula>
    </cfRule>
    <cfRule type="expression" dxfId="9" priority="2" stopIfTrue="1">
      <formula>ISNUMBER(H1)</formula>
    </cfRule>
  </conditionalFormatting>
  <hyperlinks>
    <hyperlink ref="M1" location="'Expansion set Check List'!A1" display="Home" xr:uid="{00000000-0004-0000-F0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100-000000000000}">
  <sheetPr codeName="Sheet161"/>
  <dimension ref="A1:AH85"/>
  <sheetViews>
    <sheetView zoomScaleSheetLayoutView="10" workbookViewId="0"/>
  </sheetViews>
  <sheetFormatPr baseColWidth="10" defaultColWidth="0" defaultRowHeight="13.25" customHeight="1" x14ac:dyDescent="0.15"/>
  <cols>
    <col min="1" max="1" width="40.33203125" customWidth="1"/>
    <col min="2" max="2" width="8.83203125" bestFit="1" customWidth="1"/>
    <col min="3" max="3" width="5.1640625" bestFit="1" customWidth="1"/>
    <col min="4" max="4" width="9.5" bestFit="1" customWidth="1"/>
    <col min="5" max="5" width="4" bestFit="1" customWidth="1"/>
    <col min="6" max="6" width="14.33203125" bestFit="1" customWidth="1"/>
    <col min="7" max="7" width="10.83203125" bestFit="1" customWidth="1"/>
    <col min="8" max="10" width="3.33203125" customWidth="1"/>
    <col min="11" max="11" width="3.33203125" bestFit="1" customWidth="1"/>
    <col min="12" max="12" width="3.33203125" customWidth="1"/>
    <col min="13" max="16" width="4" customWidth="1"/>
    <col min="17" max="17" width="12.5" customWidth="1"/>
    <col min="18" max="18" width="20.33203125" customWidth="1"/>
    <col min="19" max="20" width="4" customWidth="1"/>
    <col min="21" max="21" width="1.5" customWidth="1"/>
    <col min="22" max="22" width="20.33203125" customWidth="1"/>
    <col min="23" max="33" width="4" customWidth="1"/>
    <col min="34" max="34" width="3" customWidth="1"/>
  </cols>
  <sheetData>
    <row r="1" spans="1:34" ht="64" thickBot="1" x14ac:dyDescent="0.2">
      <c r="A1" s="11" t="s">
        <v>9032</v>
      </c>
      <c r="B1" s="9" t="s">
        <v>9033</v>
      </c>
      <c r="C1" s="9" t="s">
        <v>9034</v>
      </c>
      <c r="D1" s="9" t="s">
        <v>9035</v>
      </c>
      <c r="E1" s="9" t="s">
        <v>9036</v>
      </c>
      <c r="F1" s="9" t="s">
        <v>9037</v>
      </c>
      <c r="G1" s="10" t="s">
        <v>381</v>
      </c>
      <c r="H1" s="71" t="s">
        <v>85</v>
      </c>
      <c r="I1" s="71" t="s">
        <v>86</v>
      </c>
      <c r="J1" s="71" t="s">
        <v>87</v>
      </c>
      <c r="K1" s="71" t="s">
        <v>88</v>
      </c>
      <c r="L1" s="46" t="s">
        <v>382</v>
      </c>
      <c r="M1" s="11" t="s">
        <v>85</v>
      </c>
      <c r="N1" s="9" t="s">
        <v>86</v>
      </c>
      <c r="O1" s="9" t="s">
        <v>87</v>
      </c>
      <c r="P1" s="10" t="s">
        <v>88</v>
      </c>
      <c r="R1" s="2"/>
      <c r="Z1" s="408" t="s">
        <v>383</v>
      </c>
      <c r="AA1" s="409"/>
      <c r="AB1" s="409"/>
      <c r="AC1" s="409"/>
      <c r="AD1" s="409"/>
      <c r="AE1" s="409"/>
      <c r="AF1" s="409"/>
      <c r="AG1" s="409"/>
      <c r="AH1" s="410"/>
    </row>
    <row r="2" spans="1:34" ht="14" thickBot="1" x14ac:dyDescent="0.2">
      <c r="A2" s="18"/>
      <c r="B2" s="18"/>
      <c r="C2" s="18"/>
      <c r="D2" s="18"/>
      <c r="E2" s="18"/>
      <c r="F2" s="18"/>
      <c r="G2" s="19"/>
      <c r="H2" s="71"/>
      <c r="I2" s="71"/>
      <c r="J2" s="71"/>
      <c r="K2" s="71"/>
      <c r="M2" s="61">
        <f>COUNTIF(H2:H500,"&gt;=1")</f>
        <v>0</v>
      </c>
      <c r="N2" s="62">
        <f>COUNTIF(I2:I500,"&gt;=1")</f>
        <v>0</v>
      </c>
      <c r="O2" s="62">
        <f>COUNTIF(J2:J500,"&gt;=1")</f>
        <v>0</v>
      </c>
      <c r="P2" s="63">
        <f>COUNTIF(K2:K500,"&gt;=1")</f>
        <v>0</v>
      </c>
      <c r="R2" s="244" t="s">
        <v>85</v>
      </c>
      <c r="S2" s="213"/>
      <c r="T2" s="245">
        <f>SUM(T3:T29)</f>
        <v>0</v>
      </c>
      <c r="U2" s="176"/>
      <c r="V2" s="219" t="s">
        <v>87</v>
      </c>
      <c r="W2" s="161"/>
      <c r="X2" s="162">
        <f>SUM(X3:X29)</f>
        <v>0</v>
      </c>
      <c r="Z2" s="102"/>
      <c r="AA2" s="102"/>
      <c r="AB2" s="102"/>
      <c r="AC2" s="102"/>
      <c r="AD2" s="102"/>
      <c r="AE2" s="102"/>
      <c r="AF2" s="102"/>
      <c r="AG2" s="102"/>
      <c r="AH2" s="102"/>
    </row>
    <row r="3" spans="1:34" ht="13" x14ac:dyDescent="0.15">
      <c r="A3" s="20"/>
      <c r="B3" s="20"/>
      <c r="C3" s="20"/>
      <c r="D3" s="20"/>
      <c r="E3" s="20"/>
      <c r="F3" s="20"/>
      <c r="G3" s="19"/>
      <c r="H3" s="70"/>
      <c r="I3" s="24"/>
      <c r="J3" s="24"/>
      <c r="K3" s="24"/>
      <c r="R3" s="116" t="s">
        <v>173</v>
      </c>
      <c r="S3" s="163">
        <f>COUNTIFS($G$2:$G$500,R3,$H$2:$H$500,"&lt;&gt;-",$H$2:$H$500,"&gt;=1")</f>
        <v>0</v>
      </c>
      <c r="T3" s="64">
        <f>COUNTIFS($H$2:$H$500,"&lt;&gt;-",$G$2:$G$500,R3)</f>
        <v>0</v>
      </c>
      <c r="U3" s="246"/>
      <c r="V3" s="116" t="s">
        <v>173</v>
      </c>
      <c r="W3" s="178">
        <f>COUNTIFS($G$2:$G$500,V3,$J$2:$J$500,"&lt;&gt;-",$J$2:$J$500,"&gt;=1")</f>
        <v>0</v>
      </c>
      <c r="X3" s="159">
        <f>COUNTIFS($J$2:$J$500,"&lt;&gt;-",$G$2:$G$500,V3)</f>
        <v>0</v>
      </c>
    </row>
    <row r="4" spans="1:34" ht="13" x14ac:dyDescent="0.15">
      <c r="A4" s="20"/>
      <c r="B4" s="20"/>
      <c r="C4" s="20"/>
      <c r="D4" s="20"/>
      <c r="E4" s="20"/>
      <c r="F4" s="20"/>
      <c r="G4" s="19"/>
      <c r="H4" s="70"/>
      <c r="I4" s="24"/>
      <c r="J4" s="24"/>
      <c r="K4" s="24"/>
      <c r="R4" s="117" t="s">
        <v>177</v>
      </c>
      <c r="S4" s="164">
        <f t="shared" ref="S4:S29" si="0">COUNTIFS($G$2:$G$500,R4,$H$2:$H$500,"&lt;&gt;-",$H$2:$H$500,"&gt;=1")</f>
        <v>0</v>
      </c>
      <c r="T4" s="6">
        <f t="shared" ref="T4:T29" si="1">COUNTIFS($H$2:$H$500,"&lt;&gt;-",$G$2:$G$500,R4)</f>
        <v>0</v>
      </c>
      <c r="U4" s="242"/>
      <c r="V4" s="117" t="s">
        <v>177</v>
      </c>
      <c r="W4" s="178">
        <f t="shared" ref="W4:W29" si="2">COUNTIFS($G$2:$G$500,V4,$J$2:$J$500,"&lt;&gt;-",$J$2:$J$500,"&gt;=1")</f>
        <v>0</v>
      </c>
      <c r="X4" s="159">
        <f t="shared" ref="X4:X22" si="3">COUNTIFS($J$2:$J$500,"&lt;&gt;-",$G$2:$G$500,V4)</f>
        <v>0</v>
      </c>
    </row>
    <row r="5" spans="1:34" ht="13" x14ac:dyDescent="0.15">
      <c r="A5" s="20"/>
      <c r="B5" s="20"/>
      <c r="C5" s="20"/>
      <c r="D5" s="20"/>
      <c r="E5" s="20"/>
      <c r="F5" s="20"/>
      <c r="G5" s="19"/>
      <c r="H5" s="70"/>
      <c r="I5" s="24"/>
      <c r="J5" s="24"/>
      <c r="K5" s="24"/>
      <c r="R5" s="117" t="s">
        <v>181</v>
      </c>
      <c r="S5" s="164">
        <f t="shared" si="0"/>
        <v>0</v>
      </c>
      <c r="T5" s="6">
        <f t="shared" si="1"/>
        <v>0</v>
      </c>
      <c r="U5" s="242"/>
      <c r="V5" s="117" t="s">
        <v>181</v>
      </c>
      <c r="W5" s="178">
        <f t="shared" si="2"/>
        <v>0</v>
      </c>
      <c r="X5" s="159">
        <f t="shared" si="3"/>
        <v>0</v>
      </c>
    </row>
    <row r="6" spans="1:34" ht="13" x14ac:dyDescent="0.15">
      <c r="A6" s="20"/>
      <c r="B6" s="20"/>
      <c r="C6" s="20"/>
      <c r="D6" s="20"/>
      <c r="E6" s="20"/>
      <c r="F6" s="20"/>
      <c r="G6" s="19"/>
      <c r="H6" s="70"/>
      <c r="I6" s="24"/>
      <c r="J6" s="24"/>
      <c r="K6" s="24"/>
      <c r="R6" s="117" t="s">
        <v>185</v>
      </c>
      <c r="S6" s="164">
        <f t="shared" si="0"/>
        <v>0</v>
      </c>
      <c r="T6" s="6">
        <f t="shared" si="1"/>
        <v>0</v>
      </c>
      <c r="U6" s="242"/>
      <c r="V6" s="117" t="s">
        <v>185</v>
      </c>
      <c r="W6" s="178">
        <f t="shared" si="2"/>
        <v>0</v>
      </c>
      <c r="X6" s="159">
        <f t="shared" si="3"/>
        <v>0</v>
      </c>
    </row>
    <row r="7" spans="1:34" ht="13" x14ac:dyDescent="0.15">
      <c r="A7" s="20"/>
      <c r="B7" s="20"/>
      <c r="C7" s="20"/>
      <c r="D7" s="20"/>
      <c r="E7" s="20"/>
      <c r="F7" s="20"/>
      <c r="G7" s="19"/>
      <c r="H7" s="70"/>
      <c r="I7" s="24"/>
      <c r="J7" s="24"/>
      <c r="K7" s="24"/>
      <c r="R7" s="117" t="s">
        <v>189</v>
      </c>
      <c r="S7" s="164">
        <f t="shared" si="0"/>
        <v>0</v>
      </c>
      <c r="T7" s="6">
        <f t="shared" si="1"/>
        <v>0</v>
      </c>
      <c r="U7" s="242"/>
      <c r="V7" s="117" t="s">
        <v>189</v>
      </c>
      <c r="W7" s="178">
        <f t="shared" si="2"/>
        <v>0</v>
      </c>
      <c r="X7" s="159">
        <f t="shared" si="3"/>
        <v>0</v>
      </c>
    </row>
    <row r="8" spans="1:34" ht="13" x14ac:dyDescent="0.15">
      <c r="A8" s="20"/>
      <c r="B8" s="20"/>
      <c r="C8" s="20"/>
      <c r="D8" s="20"/>
      <c r="E8" s="20"/>
      <c r="F8" s="20"/>
      <c r="G8" s="19"/>
      <c r="H8" s="70"/>
      <c r="I8" s="24"/>
      <c r="J8" s="24"/>
      <c r="K8" s="24"/>
      <c r="R8" s="117" t="s">
        <v>193</v>
      </c>
      <c r="S8" s="164">
        <f t="shared" si="0"/>
        <v>0</v>
      </c>
      <c r="T8" s="6">
        <f t="shared" si="1"/>
        <v>0</v>
      </c>
      <c r="U8" s="242"/>
      <c r="V8" s="117" t="s">
        <v>193</v>
      </c>
      <c r="W8" s="178">
        <f t="shared" si="2"/>
        <v>0</v>
      </c>
      <c r="X8" s="159">
        <f t="shared" si="3"/>
        <v>0</v>
      </c>
    </row>
    <row r="9" spans="1:34" ht="13" x14ac:dyDescent="0.15">
      <c r="A9" s="20"/>
      <c r="B9" s="20"/>
      <c r="C9" s="20"/>
      <c r="D9" s="20"/>
      <c r="E9" s="20"/>
      <c r="F9" s="20"/>
      <c r="G9" s="19"/>
      <c r="H9" s="70"/>
      <c r="I9" s="24"/>
      <c r="J9" s="24"/>
      <c r="K9" s="24"/>
      <c r="R9" s="117" t="s">
        <v>197</v>
      </c>
      <c r="S9" s="164">
        <f t="shared" si="0"/>
        <v>0</v>
      </c>
      <c r="T9" s="6">
        <f t="shared" si="1"/>
        <v>0</v>
      </c>
      <c r="U9" s="242"/>
      <c r="V9" s="117" t="s">
        <v>197</v>
      </c>
      <c r="W9" s="178">
        <f t="shared" si="2"/>
        <v>0</v>
      </c>
      <c r="X9" s="159">
        <f t="shared" si="3"/>
        <v>0</v>
      </c>
    </row>
    <row r="10" spans="1:34" ht="13" x14ac:dyDescent="0.15">
      <c r="A10" s="20"/>
      <c r="B10" s="20"/>
      <c r="C10" s="20"/>
      <c r="D10" s="20"/>
      <c r="E10" s="20"/>
      <c r="F10" s="20"/>
      <c r="G10" s="19"/>
      <c r="H10" s="70"/>
      <c r="I10" s="24"/>
      <c r="J10" s="24"/>
      <c r="K10" s="24"/>
      <c r="R10" s="117" t="s">
        <v>201</v>
      </c>
      <c r="S10" s="164">
        <f t="shared" si="0"/>
        <v>0</v>
      </c>
      <c r="T10" s="6">
        <f t="shared" si="1"/>
        <v>0</v>
      </c>
      <c r="U10" s="242"/>
      <c r="V10" s="117" t="s">
        <v>201</v>
      </c>
      <c r="W10" s="178">
        <f t="shared" si="2"/>
        <v>0</v>
      </c>
      <c r="X10" s="159">
        <f t="shared" si="3"/>
        <v>0</v>
      </c>
    </row>
    <row r="11" spans="1:34" ht="13" x14ac:dyDescent="0.15">
      <c r="A11" s="20"/>
      <c r="B11" s="20"/>
      <c r="C11" s="20"/>
      <c r="D11" s="20"/>
      <c r="E11" s="20"/>
      <c r="F11" s="20"/>
      <c r="G11" s="19"/>
      <c r="H11" s="70"/>
      <c r="I11" s="24"/>
      <c r="J11" s="24"/>
      <c r="K11" s="24"/>
      <c r="R11" s="117" t="s">
        <v>205</v>
      </c>
      <c r="S11" s="164">
        <f t="shared" si="0"/>
        <v>0</v>
      </c>
      <c r="T11" s="6">
        <f t="shared" si="1"/>
        <v>0</v>
      </c>
      <c r="U11" s="242"/>
      <c r="V11" s="117" t="s">
        <v>205</v>
      </c>
      <c r="W11" s="178">
        <f t="shared" si="2"/>
        <v>0</v>
      </c>
      <c r="X11" s="159">
        <f t="shared" si="3"/>
        <v>0</v>
      </c>
    </row>
    <row r="12" spans="1:34" ht="13" x14ac:dyDescent="0.15">
      <c r="A12" s="20"/>
      <c r="B12" s="20"/>
      <c r="C12" s="20"/>
      <c r="D12" s="20"/>
      <c r="E12" s="20"/>
      <c r="F12" s="20"/>
      <c r="G12" s="19"/>
      <c r="H12" s="70"/>
      <c r="I12" s="24"/>
      <c r="J12" s="24"/>
      <c r="K12" s="24"/>
      <c r="R12" s="117" t="s">
        <v>209</v>
      </c>
      <c r="S12" s="164">
        <f t="shared" si="0"/>
        <v>0</v>
      </c>
      <c r="T12" s="6">
        <f t="shared" si="1"/>
        <v>0</v>
      </c>
      <c r="U12" s="242"/>
      <c r="V12" s="117" t="s">
        <v>209</v>
      </c>
      <c r="W12" s="178">
        <f t="shared" si="2"/>
        <v>0</v>
      </c>
      <c r="X12" s="159">
        <f t="shared" si="3"/>
        <v>0</v>
      </c>
    </row>
    <row r="13" spans="1:34" ht="13" x14ac:dyDescent="0.15">
      <c r="A13" s="20"/>
      <c r="B13" s="20"/>
      <c r="C13" s="20"/>
      <c r="D13" s="20"/>
      <c r="E13" s="20"/>
      <c r="F13" s="20"/>
      <c r="G13" s="19"/>
      <c r="H13" s="70"/>
      <c r="I13" s="24"/>
      <c r="J13" s="24"/>
      <c r="K13" s="24"/>
      <c r="R13" s="117" t="s">
        <v>9125</v>
      </c>
      <c r="S13" s="164">
        <f t="shared" si="0"/>
        <v>0</v>
      </c>
      <c r="T13" s="6">
        <f t="shared" si="1"/>
        <v>0</v>
      </c>
      <c r="U13" s="242"/>
      <c r="V13" s="117" t="s">
        <v>9125</v>
      </c>
      <c r="W13" s="178">
        <f t="shared" si="2"/>
        <v>0</v>
      </c>
      <c r="X13" s="159">
        <f t="shared" si="3"/>
        <v>0</v>
      </c>
    </row>
    <row r="14" spans="1:34" ht="13" x14ac:dyDescent="0.15">
      <c r="A14" s="20"/>
      <c r="B14" s="20"/>
      <c r="C14" s="20"/>
      <c r="D14" s="20"/>
      <c r="E14" s="20"/>
      <c r="F14" s="20"/>
      <c r="G14" s="19"/>
      <c r="H14" s="70"/>
      <c r="I14" s="24"/>
      <c r="J14" s="24"/>
      <c r="K14" s="24"/>
      <c r="R14" s="118" t="s">
        <v>213</v>
      </c>
      <c r="S14" s="164">
        <f t="shared" si="0"/>
        <v>0</v>
      </c>
      <c r="T14" s="6">
        <f t="shared" si="1"/>
        <v>0</v>
      </c>
      <c r="U14" s="242"/>
      <c r="V14" s="118" t="s">
        <v>213</v>
      </c>
      <c r="W14" s="178">
        <f t="shared" si="2"/>
        <v>0</v>
      </c>
      <c r="X14" s="159">
        <f t="shared" si="3"/>
        <v>0</v>
      </c>
    </row>
    <row r="15" spans="1:34" ht="13" x14ac:dyDescent="0.15">
      <c r="A15" s="20"/>
      <c r="B15" s="20"/>
      <c r="C15" s="20"/>
      <c r="D15" s="20"/>
      <c r="E15" s="20"/>
      <c r="F15" s="20"/>
      <c r="G15" s="19"/>
      <c r="H15" s="70"/>
      <c r="I15" s="24"/>
      <c r="J15" s="24"/>
      <c r="K15" s="24"/>
      <c r="R15" s="117" t="s">
        <v>217</v>
      </c>
      <c r="S15" s="164">
        <f t="shared" si="0"/>
        <v>0</v>
      </c>
      <c r="T15" s="6">
        <f t="shared" si="1"/>
        <v>0</v>
      </c>
      <c r="U15" s="242"/>
      <c r="V15" s="117" t="s">
        <v>217</v>
      </c>
      <c r="W15" s="178">
        <f t="shared" si="2"/>
        <v>0</v>
      </c>
      <c r="X15" s="159">
        <f t="shared" si="3"/>
        <v>0</v>
      </c>
    </row>
    <row r="16" spans="1:34" ht="13" x14ac:dyDescent="0.15">
      <c r="A16" s="20"/>
      <c r="B16" s="20"/>
      <c r="C16" s="20"/>
      <c r="D16" s="20"/>
      <c r="E16" s="20"/>
      <c r="F16" s="20"/>
      <c r="G16" s="19"/>
      <c r="H16" s="70"/>
      <c r="I16" s="24"/>
      <c r="J16" s="24"/>
      <c r="K16" s="24"/>
      <c r="R16" s="117" t="s">
        <v>221</v>
      </c>
      <c r="S16" s="164">
        <f t="shared" si="0"/>
        <v>0</v>
      </c>
      <c r="T16" s="6">
        <f t="shared" si="1"/>
        <v>0</v>
      </c>
      <c r="U16" s="242"/>
      <c r="V16" s="117" t="s">
        <v>221</v>
      </c>
      <c r="W16" s="178">
        <f t="shared" si="2"/>
        <v>0</v>
      </c>
      <c r="X16" s="159">
        <f t="shared" si="3"/>
        <v>0</v>
      </c>
    </row>
    <row r="17" spans="1:24" ht="13" x14ac:dyDescent="0.15">
      <c r="A17" s="20"/>
      <c r="B17" s="20"/>
      <c r="C17" s="20"/>
      <c r="D17" s="20"/>
      <c r="E17" s="20"/>
      <c r="F17" s="20"/>
      <c r="G17" s="19"/>
      <c r="H17" s="70"/>
      <c r="I17" s="24"/>
      <c r="J17" s="24"/>
      <c r="K17" s="24"/>
      <c r="R17" s="117" t="s">
        <v>225</v>
      </c>
      <c r="S17" s="164">
        <f t="shared" si="0"/>
        <v>0</v>
      </c>
      <c r="T17" s="6">
        <f t="shared" si="1"/>
        <v>0</v>
      </c>
      <c r="U17" s="242"/>
      <c r="V17" s="117" t="s">
        <v>225</v>
      </c>
      <c r="W17" s="178">
        <f t="shared" si="2"/>
        <v>0</v>
      </c>
      <c r="X17" s="159">
        <f t="shared" si="3"/>
        <v>0</v>
      </c>
    </row>
    <row r="18" spans="1:24" ht="13" x14ac:dyDescent="0.15">
      <c r="A18" s="20"/>
      <c r="B18" s="20"/>
      <c r="C18" s="20"/>
      <c r="D18" s="20"/>
      <c r="E18" s="20"/>
      <c r="F18" s="20"/>
      <c r="G18" s="19"/>
      <c r="H18" s="70"/>
      <c r="I18" s="24"/>
      <c r="J18" s="24"/>
      <c r="K18" s="24"/>
      <c r="R18" s="117" t="s">
        <v>229</v>
      </c>
      <c r="S18" s="164">
        <f t="shared" si="0"/>
        <v>0</v>
      </c>
      <c r="T18" s="6">
        <f t="shared" si="1"/>
        <v>0</v>
      </c>
      <c r="U18" s="242"/>
      <c r="V18" s="117" t="s">
        <v>229</v>
      </c>
      <c r="W18" s="178">
        <f t="shared" si="2"/>
        <v>0</v>
      </c>
      <c r="X18" s="159">
        <f t="shared" si="3"/>
        <v>0</v>
      </c>
    </row>
    <row r="19" spans="1:24" ht="13" x14ac:dyDescent="0.15">
      <c r="A19" s="20"/>
      <c r="B19" s="20"/>
      <c r="C19" s="20"/>
      <c r="D19" s="20"/>
      <c r="E19" s="20"/>
      <c r="F19" s="20"/>
      <c r="G19" s="19"/>
      <c r="H19" s="70"/>
      <c r="I19" s="24"/>
      <c r="J19" s="24"/>
      <c r="K19" s="24"/>
      <c r="R19" s="117" t="s">
        <v>233</v>
      </c>
      <c r="S19" s="164">
        <f t="shared" si="0"/>
        <v>0</v>
      </c>
      <c r="T19" s="6">
        <f t="shared" si="1"/>
        <v>0</v>
      </c>
      <c r="U19" s="242"/>
      <c r="V19" s="117" t="s">
        <v>233</v>
      </c>
      <c r="W19" s="178">
        <f t="shared" si="2"/>
        <v>0</v>
      </c>
      <c r="X19" s="159">
        <f t="shared" si="3"/>
        <v>0</v>
      </c>
    </row>
    <row r="20" spans="1:24" ht="13" x14ac:dyDescent="0.15">
      <c r="A20" s="20"/>
      <c r="B20" s="20"/>
      <c r="C20" s="20"/>
      <c r="D20" s="20"/>
      <c r="E20" s="20"/>
      <c r="F20" s="20"/>
      <c r="G20" s="19"/>
      <c r="H20" s="70"/>
      <c r="I20" s="24"/>
      <c r="J20" s="24"/>
      <c r="K20" s="24"/>
      <c r="R20" s="117" t="s">
        <v>9123</v>
      </c>
      <c r="S20" s="164">
        <f t="shared" si="0"/>
        <v>0</v>
      </c>
      <c r="T20" s="6">
        <f t="shared" si="1"/>
        <v>0</v>
      </c>
      <c r="U20" s="242"/>
      <c r="V20" s="117" t="s">
        <v>9123</v>
      </c>
      <c r="W20" s="178">
        <f t="shared" si="2"/>
        <v>0</v>
      </c>
      <c r="X20" s="159">
        <f t="shared" si="3"/>
        <v>0</v>
      </c>
    </row>
    <row r="21" spans="1:24" ht="13" x14ac:dyDescent="0.15">
      <c r="A21" s="20"/>
      <c r="B21" s="20"/>
      <c r="C21" s="20"/>
      <c r="D21" s="20"/>
      <c r="E21" s="20"/>
      <c r="F21" s="20"/>
      <c r="G21" s="19"/>
      <c r="H21" s="70"/>
      <c r="I21" s="24"/>
      <c r="J21" s="24"/>
      <c r="K21" s="24"/>
      <c r="R21" s="117" t="s">
        <v>237</v>
      </c>
      <c r="S21" s="164">
        <f t="shared" si="0"/>
        <v>0</v>
      </c>
      <c r="T21" s="6">
        <f t="shared" si="1"/>
        <v>0</v>
      </c>
      <c r="U21" s="242"/>
      <c r="V21" s="117" t="s">
        <v>237</v>
      </c>
      <c r="W21" s="178">
        <f t="shared" si="2"/>
        <v>0</v>
      </c>
      <c r="X21" s="159">
        <f t="shared" si="3"/>
        <v>0</v>
      </c>
    </row>
    <row r="22" spans="1:24" ht="14" thickBot="1" x14ac:dyDescent="0.2">
      <c r="A22" s="20"/>
      <c r="B22" s="20"/>
      <c r="C22" s="20"/>
      <c r="D22" s="20"/>
      <c r="E22" s="20"/>
      <c r="F22" s="20"/>
      <c r="G22" s="19"/>
      <c r="H22" s="70"/>
      <c r="I22" s="24"/>
      <c r="J22" s="24"/>
      <c r="K22" s="24"/>
      <c r="R22" s="117" t="s">
        <v>241</v>
      </c>
      <c r="S22" s="164">
        <f t="shared" si="0"/>
        <v>0</v>
      </c>
      <c r="T22" s="6">
        <f t="shared" si="1"/>
        <v>0</v>
      </c>
      <c r="U22" s="243"/>
      <c r="V22" s="117" t="s">
        <v>241</v>
      </c>
      <c r="W22" s="178">
        <f t="shared" si="2"/>
        <v>0</v>
      </c>
      <c r="X22" s="159">
        <f t="shared" si="3"/>
        <v>0</v>
      </c>
    </row>
    <row r="23" spans="1:24" ht="14" thickBot="1" x14ac:dyDescent="0.2">
      <c r="A23" s="20"/>
      <c r="B23" s="20"/>
      <c r="C23" s="20"/>
      <c r="D23" s="20"/>
      <c r="E23" s="20"/>
      <c r="F23" s="20"/>
      <c r="G23" s="19"/>
      <c r="H23" s="70"/>
      <c r="I23" s="24"/>
      <c r="J23" s="24"/>
      <c r="K23" s="24"/>
      <c r="R23" s="117" t="s">
        <v>245</v>
      </c>
      <c r="S23" s="164">
        <f t="shared" si="0"/>
        <v>0</v>
      </c>
      <c r="T23" s="6">
        <f t="shared" si="1"/>
        <v>0</v>
      </c>
      <c r="U23" s="214"/>
      <c r="V23" s="117" t="s">
        <v>245</v>
      </c>
      <c r="W23" s="178">
        <f>COUNTIFS($G$2:$G$500,V23,$J$2:$J$500,"&lt;&gt;-",$J$2:$J$500,"&gt;=1")</f>
        <v>0</v>
      </c>
      <c r="X23" s="159">
        <f t="shared" ref="X23:X29" si="4">COUNTIFS($J$2:$J$500,"&lt;&gt;-",$G$2:$G$500,V23)</f>
        <v>0</v>
      </c>
    </row>
    <row r="24" spans="1:24" ht="13" x14ac:dyDescent="0.15">
      <c r="A24" s="20"/>
      <c r="B24" s="20"/>
      <c r="C24" s="20"/>
      <c r="D24" s="20"/>
      <c r="E24" s="20"/>
      <c r="F24" s="20"/>
      <c r="G24" s="19"/>
      <c r="H24" s="70"/>
      <c r="I24" s="24"/>
      <c r="J24" s="24"/>
      <c r="K24" s="24"/>
      <c r="R24" s="117" t="s">
        <v>249</v>
      </c>
      <c r="S24" s="164">
        <f t="shared" si="0"/>
        <v>0</v>
      </c>
      <c r="T24" s="6">
        <f t="shared" si="1"/>
        <v>0</v>
      </c>
      <c r="U24" s="216"/>
      <c r="V24" s="117" t="s">
        <v>249</v>
      </c>
      <c r="W24" s="178">
        <f t="shared" si="2"/>
        <v>0</v>
      </c>
      <c r="X24" s="159">
        <f t="shared" si="4"/>
        <v>0</v>
      </c>
    </row>
    <row r="25" spans="1:24" ht="13" x14ac:dyDescent="0.15">
      <c r="A25" s="20"/>
      <c r="B25" s="20"/>
      <c r="C25" s="20"/>
      <c r="D25" s="20"/>
      <c r="E25" s="20"/>
      <c r="F25" s="20"/>
      <c r="G25" s="19"/>
      <c r="H25" s="70"/>
      <c r="I25" s="24"/>
      <c r="J25" s="24"/>
      <c r="K25" s="24"/>
      <c r="R25" s="117" t="s">
        <v>253</v>
      </c>
      <c r="S25" s="164">
        <f t="shared" si="0"/>
        <v>0</v>
      </c>
      <c r="T25" s="6">
        <f t="shared" si="1"/>
        <v>0</v>
      </c>
      <c r="U25" s="217"/>
      <c r="V25" s="117" t="s">
        <v>253</v>
      </c>
      <c r="W25" s="178">
        <f t="shared" si="2"/>
        <v>0</v>
      </c>
      <c r="X25" s="159">
        <f t="shared" si="4"/>
        <v>0</v>
      </c>
    </row>
    <row r="26" spans="1:24" ht="13" x14ac:dyDescent="0.15">
      <c r="A26" s="20"/>
      <c r="B26" s="20"/>
      <c r="C26" s="20"/>
      <c r="D26" s="20"/>
      <c r="E26" s="20"/>
      <c r="F26" s="20"/>
      <c r="G26" s="19"/>
      <c r="H26" s="70"/>
      <c r="I26" s="24"/>
      <c r="J26" s="24"/>
      <c r="K26" s="24"/>
      <c r="R26" s="117" t="s">
        <v>10048</v>
      </c>
      <c r="S26" s="164">
        <f t="shared" si="0"/>
        <v>0</v>
      </c>
      <c r="T26" s="6">
        <f t="shared" si="1"/>
        <v>0</v>
      </c>
      <c r="U26" s="217"/>
      <c r="V26" s="117" t="s">
        <v>10048</v>
      </c>
      <c r="W26" s="178">
        <f t="shared" si="2"/>
        <v>0</v>
      </c>
      <c r="X26" s="159">
        <f t="shared" si="4"/>
        <v>0</v>
      </c>
    </row>
    <row r="27" spans="1:24" ht="13" x14ac:dyDescent="0.15">
      <c r="A27" s="20"/>
      <c r="B27" s="20"/>
      <c r="C27" s="20"/>
      <c r="D27" s="20"/>
      <c r="E27" s="20"/>
      <c r="F27" s="20"/>
      <c r="G27" s="19"/>
      <c r="H27" s="70"/>
      <c r="I27" s="24"/>
      <c r="J27" s="24"/>
      <c r="K27" s="24"/>
      <c r="R27" s="117" t="s">
        <v>10124</v>
      </c>
      <c r="S27" s="164">
        <f t="shared" si="0"/>
        <v>0</v>
      </c>
      <c r="T27" s="6">
        <f t="shared" si="1"/>
        <v>0</v>
      </c>
      <c r="U27" s="217"/>
      <c r="V27" s="117" t="s">
        <v>10124</v>
      </c>
      <c r="W27" s="178">
        <f t="shared" si="2"/>
        <v>0</v>
      </c>
      <c r="X27" s="159">
        <f t="shared" si="4"/>
        <v>0</v>
      </c>
    </row>
    <row r="28" spans="1:24" ht="13" x14ac:dyDescent="0.15">
      <c r="A28" s="20"/>
      <c r="B28" s="20"/>
      <c r="C28" s="20"/>
      <c r="D28" s="20"/>
      <c r="E28" s="20"/>
      <c r="F28" s="20"/>
      <c r="G28" s="19"/>
      <c r="H28" s="70"/>
      <c r="I28" s="24"/>
      <c r="J28" s="24"/>
      <c r="K28" s="24"/>
      <c r="R28" s="117" t="s">
        <v>257</v>
      </c>
      <c r="S28" s="164">
        <f t="shared" si="0"/>
        <v>0</v>
      </c>
      <c r="T28" s="6">
        <f t="shared" si="1"/>
        <v>0</v>
      </c>
      <c r="U28" s="217"/>
      <c r="V28" s="117" t="s">
        <v>257</v>
      </c>
      <c r="W28" s="178">
        <f t="shared" si="2"/>
        <v>0</v>
      </c>
      <c r="X28" s="159">
        <f t="shared" si="4"/>
        <v>0</v>
      </c>
    </row>
    <row r="29" spans="1:24" ht="14" thickBot="1" x14ac:dyDescent="0.2">
      <c r="A29" s="20"/>
      <c r="B29" s="20"/>
      <c r="C29" s="20"/>
      <c r="D29" s="20"/>
      <c r="E29" s="20"/>
      <c r="F29" s="20"/>
      <c r="G29" s="19"/>
      <c r="H29" s="70"/>
      <c r="I29" s="24"/>
      <c r="J29" s="24"/>
      <c r="K29" s="24"/>
      <c r="R29" s="166" t="s">
        <v>260</v>
      </c>
      <c r="S29" s="165">
        <f t="shared" si="0"/>
        <v>0</v>
      </c>
      <c r="T29" s="7">
        <f t="shared" si="1"/>
        <v>0</v>
      </c>
      <c r="U29" s="217"/>
      <c r="V29" s="166" t="s">
        <v>260</v>
      </c>
      <c r="W29" s="178">
        <f t="shared" si="2"/>
        <v>0</v>
      </c>
      <c r="X29" s="159">
        <f t="shared" si="4"/>
        <v>0</v>
      </c>
    </row>
    <row r="30" spans="1:24" ht="14" thickBot="1" x14ac:dyDescent="0.2">
      <c r="A30" s="20"/>
      <c r="B30" s="20"/>
      <c r="C30" s="20"/>
      <c r="D30" s="20"/>
      <c r="E30" s="20"/>
      <c r="F30" s="20"/>
      <c r="G30" s="19"/>
      <c r="H30" s="70"/>
      <c r="I30" s="24"/>
      <c r="J30" s="24"/>
      <c r="K30" s="24"/>
      <c r="R30" s="254" t="s">
        <v>86</v>
      </c>
      <c r="S30" s="247"/>
      <c r="T30" s="253">
        <f>SUM(T31:T57)</f>
        <v>0</v>
      </c>
      <c r="U30" s="249"/>
      <c r="V30" s="252" t="s">
        <v>88</v>
      </c>
      <c r="W30" s="213"/>
      <c r="X30" s="215">
        <f>SUM(X31:X57)</f>
        <v>0</v>
      </c>
    </row>
    <row r="31" spans="1:24" ht="13" x14ac:dyDescent="0.15">
      <c r="A31" s="20"/>
      <c r="B31" s="20"/>
      <c r="C31" s="20"/>
      <c r="D31" s="20"/>
      <c r="E31" s="20"/>
      <c r="F31" s="20"/>
      <c r="G31" s="19"/>
      <c r="H31" s="70"/>
      <c r="I31" s="24"/>
      <c r="J31" s="24"/>
      <c r="K31" s="24"/>
      <c r="R31" s="116" t="s">
        <v>173</v>
      </c>
      <c r="S31" s="163">
        <f>COUNTIFS($G$2:$G$500,R31,$I$2:$I$500,"&lt;&gt;-",$I$2:$I$500,"&gt;=1")</f>
        <v>0</v>
      </c>
      <c r="T31" s="64">
        <f>COUNTIFS($I$2:$I$500,"&lt;&gt;-",$G$2:$G$500,R31)</f>
        <v>0</v>
      </c>
      <c r="U31" s="216"/>
      <c r="V31" s="116" t="s">
        <v>173</v>
      </c>
      <c r="W31" s="163">
        <f>COUNTIFS($G$2:$G$500,V31,$K$2:$K$500,"&lt;&gt;-",$K$2:$K$500,"&gt;=1")</f>
        <v>0</v>
      </c>
      <c r="X31" s="64">
        <f>COUNTIFS($K$2:$K$500,"&lt;&gt;-",$G$2:$G$500,V31)</f>
        <v>0</v>
      </c>
    </row>
    <row r="32" spans="1:24" ht="13" x14ac:dyDescent="0.15">
      <c r="A32" s="20"/>
      <c r="B32" s="20"/>
      <c r="C32" s="20"/>
      <c r="D32" s="20"/>
      <c r="E32" s="20"/>
      <c r="F32" s="20"/>
      <c r="G32" s="19"/>
      <c r="H32" s="70"/>
      <c r="I32" s="24"/>
      <c r="J32" s="24"/>
      <c r="K32" s="24"/>
      <c r="R32" s="117" t="s">
        <v>177</v>
      </c>
      <c r="S32" s="164">
        <f t="shared" ref="S32:S57" si="5">COUNTIFS($G$2:$G$500,R32,$I$2:$I$500,"&lt;&gt;-",$I$2:$I$500,"&gt;=1")</f>
        <v>0</v>
      </c>
      <c r="T32" s="6">
        <f t="shared" ref="T32:T57" si="6">COUNTIFS($I$2:$I$500,"&lt;&gt;-",$G$2:$G$500,R32)</f>
        <v>0</v>
      </c>
      <c r="U32" s="217"/>
      <c r="V32" s="117" t="s">
        <v>177</v>
      </c>
      <c r="W32" s="164">
        <f t="shared" ref="W32:W57" si="7">COUNTIFS($G$2:$G$500,V32,$K$2:$K$500,"&lt;&gt;-",$K$2:$K$500,"&gt;=1")</f>
        <v>0</v>
      </c>
      <c r="X32" s="6">
        <f t="shared" ref="X32:X57" si="8">COUNTIFS($K$2:$K$500,"&lt;&gt;-",$G$2:$G$500,V32)</f>
        <v>0</v>
      </c>
    </row>
    <row r="33" spans="1:24" ht="13" x14ac:dyDescent="0.15">
      <c r="A33" s="20"/>
      <c r="B33" s="20"/>
      <c r="C33" s="20"/>
      <c r="D33" s="20"/>
      <c r="E33" s="20"/>
      <c r="F33" s="20"/>
      <c r="G33" s="19"/>
      <c r="H33" s="70"/>
      <c r="I33" s="24"/>
      <c r="J33" s="24"/>
      <c r="K33" s="24"/>
      <c r="R33" s="117" t="s">
        <v>181</v>
      </c>
      <c r="S33" s="164">
        <f t="shared" si="5"/>
        <v>0</v>
      </c>
      <c r="T33" s="6">
        <f t="shared" si="6"/>
        <v>0</v>
      </c>
      <c r="U33" s="217"/>
      <c r="V33" s="117" t="s">
        <v>181</v>
      </c>
      <c r="W33" s="164">
        <f t="shared" si="7"/>
        <v>0</v>
      </c>
      <c r="X33" s="6">
        <f t="shared" si="8"/>
        <v>0</v>
      </c>
    </row>
    <row r="34" spans="1:24" ht="13" x14ac:dyDescent="0.15">
      <c r="A34" s="20"/>
      <c r="B34" s="20"/>
      <c r="C34" s="20"/>
      <c r="D34" s="20"/>
      <c r="E34" s="20"/>
      <c r="F34" s="20"/>
      <c r="G34" s="19"/>
      <c r="H34" s="70"/>
      <c r="I34" s="24"/>
      <c r="J34" s="24"/>
      <c r="K34" s="24"/>
      <c r="R34" s="117" t="s">
        <v>185</v>
      </c>
      <c r="S34" s="164">
        <f t="shared" si="5"/>
        <v>0</v>
      </c>
      <c r="T34" s="6">
        <f t="shared" si="6"/>
        <v>0</v>
      </c>
      <c r="U34" s="217"/>
      <c r="V34" s="117" t="s">
        <v>185</v>
      </c>
      <c r="W34" s="164">
        <f t="shared" si="7"/>
        <v>0</v>
      </c>
      <c r="X34" s="6">
        <f t="shared" si="8"/>
        <v>0</v>
      </c>
    </row>
    <row r="35" spans="1:24" ht="13" x14ac:dyDescent="0.15">
      <c r="A35" s="20"/>
      <c r="B35" s="20"/>
      <c r="C35" s="20"/>
      <c r="D35" s="20"/>
      <c r="E35" s="20"/>
      <c r="F35" s="20"/>
      <c r="G35" s="19"/>
      <c r="H35" s="70"/>
      <c r="I35" s="24"/>
      <c r="J35" s="24"/>
      <c r="K35" s="24"/>
      <c r="R35" s="117" t="s">
        <v>189</v>
      </c>
      <c r="S35" s="164">
        <f t="shared" si="5"/>
        <v>0</v>
      </c>
      <c r="T35" s="6">
        <f t="shared" si="6"/>
        <v>0</v>
      </c>
      <c r="U35" s="217"/>
      <c r="V35" s="117" t="s">
        <v>189</v>
      </c>
      <c r="W35" s="164">
        <f t="shared" si="7"/>
        <v>0</v>
      </c>
      <c r="X35" s="6">
        <f t="shared" si="8"/>
        <v>0</v>
      </c>
    </row>
    <row r="36" spans="1:24" ht="13" x14ac:dyDescent="0.15">
      <c r="A36" s="20"/>
      <c r="B36" s="20"/>
      <c r="C36" s="20"/>
      <c r="D36" s="20"/>
      <c r="E36" s="20"/>
      <c r="F36" s="20"/>
      <c r="G36" s="19"/>
      <c r="H36" s="70"/>
      <c r="I36" s="24"/>
      <c r="J36" s="24"/>
      <c r="K36" s="24"/>
      <c r="R36" s="117" t="s">
        <v>193</v>
      </c>
      <c r="S36" s="164">
        <f t="shared" si="5"/>
        <v>0</v>
      </c>
      <c r="T36" s="6">
        <f t="shared" si="6"/>
        <v>0</v>
      </c>
      <c r="U36" s="217"/>
      <c r="V36" s="117" t="s">
        <v>193</v>
      </c>
      <c r="W36" s="164">
        <f t="shared" si="7"/>
        <v>0</v>
      </c>
      <c r="X36" s="6">
        <f t="shared" si="8"/>
        <v>0</v>
      </c>
    </row>
    <row r="37" spans="1:24" ht="13" x14ac:dyDescent="0.15">
      <c r="A37" s="20"/>
      <c r="B37" s="20"/>
      <c r="C37" s="20"/>
      <c r="D37" s="20"/>
      <c r="E37" s="20"/>
      <c r="F37" s="20"/>
      <c r="G37" s="19"/>
      <c r="H37" s="70"/>
      <c r="I37" s="24"/>
      <c r="J37" s="24"/>
      <c r="K37" s="24"/>
      <c r="R37" s="117" t="s">
        <v>197</v>
      </c>
      <c r="S37" s="164">
        <f>COUNTIFS($G$2:$G$500,R37,$I$2:$I$500,"&lt;&gt;-",$I$2:$I$500,"&gt;=1")</f>
        <v>0</v>
      </c>
      <c r="T37" s="6">
        <f t="shared" si="6"/>
        <v>0</v>
      </c>
      <c r="U37" s="217"/>
      <c r="V37" s="117" t="s">
        <v>197</v>
      </c>
      <c r="W37" s="164">
        <f t="shared" si="7"/>
        <v>0</v>
      </c>
      <c r="X37" s="6">
        <f t="shared" si="8"/>
        <v>0</v>
      </c>
    </row>
    <row r="38" spans="1:24" ht="13" x14ac:dyDescent="0.15">
      <c r="A38" s="20"/>
      <c r="B38" s="20"/>
      <c r="C38" s="20"/>
      <c r="D38" s="20"/>
      <c r="E38" s="20"/>
      <c r="F38" s="20"/>
      <c r="G38" s="19"/>
      <c r="H38" s="70"/>
      <c r="I38" s="24"/>
      <c r="J38" s="24"/>
      <c r="K38" s="24"/>
      <c r="R38" s="117" t="s">
        <v>201</v>
      </c>
      <c r="S38" s="164">
        <f t="shared" si="5"/>
        <v>0</v>
      </c>
      <c r="T38" s="6">
        <f t="shared" si="6"/>
        <v>0</v>
      </c>
      <c r="U38" s="217"/>
      <c r="V38" s="117" t="s">
        <v>201</v>
      </c>
      <c r="W38" s="164">
        <f t="shared" si="7"/>
        <v>0</v>
      </c>
      <c r="X38" s="6">
        <f t="shared" si="8"/>
        <v>0</v>
      </c>
    </row>
    <row r="39" spans="1:24" ht="13" x14ac:dyDescent="0.15">
      <c r="A39" s="20"/>
      <c r="B39" s="20"/>
      <c r="C39" s="20"/>
      <c r="D39" s="20"/>
      <c r="E39" s="20"/>
      <c r="F39" s="20"/>
      <c r="G39" s="19"/>
      <c r="H39" s="70"/>
      <c r="I39" s="24"/>
      <c r="J39" s="24"/>
      <c r="K39" s="24"/>
      <c r="R39" s="117" t="s">
        <v>205</v>
      </c>
      <c r="S39" s="164">
        <f t="shared" si="5"/>
        <v>0</v>
      </c>
      <c r="T39" s="6">
        <f t="shared" si="6"/>
        <v>0</v>
      </c>
      <c r="U39" s="217"/>
      <c r="V39" s="117" t="s">
        <v>205</v>
      </c>
      <c r="W39" s="164">
        <f t="shared" si="7"/>
        <v>0</v>
      </c>
      <c r="X39" s="6">
        <f t="shared" si="8"/>
        <v>0</v>
      </c>
    </row>
    <row r="40" spans="1:24" ht="13" x14ac:dyDescent="0.15">
      <c r="A40" s="20"/>
      <c r="B40" s="20"/>
      <c r="C40" s="20"/>
      <c r="D40" s="20"/>
      <c r="E40" s="20"/>
      <c r="F40" s="20"/>
      <c r="G40" s="19"/>
      <c r="H40" s="70"/>
      <c r="I40" s="24"/>
      <c r="J40" s="24"/>
      <c r="K40" s="24"/>
      <c r="R40" s="117" t="s">
        <v>209</v>
      </c>
      <c r="S40" s="164">
        <f t="shared" si="5"/>
        <v>0</v>
      </c>
      <c r="T40" s="6">
        <f t="shared" si="6"/>
        <v>0</v>
      </c>
      <c r="U40" s="217"/>
      <c r="V40" s="117" t="s">
        <v>209</v>
      </c>
      <c r="W40" s="164">
        <f t="shared" si="7"/>
        <v>0</v>
      </c>
      <c r="X40" s="6">
        <f t="shared" si="8"/>
        <v>0</v>
      </c>
    </row>
    <row r="41" spans="1:24" ht="13" x14ac:dyDescent="0.15">
      <c r="A41" s="20"/>
      <c r="B41" s="20"/>
      <c r="C41" s="20"/>
      <c r="D41" s="20"/>
      <c r="E41" s="20"/>
      <c r="F41" s="20"/>
      <c r="G41" s="19"/>
      <c r="H41" s="70"/>
      <c r="I41" s="24"/>
      <c r="J41" s="24"/>
      <c r="K41" s="24"/>
      <c r="R41" s="117" t="s">
        <v>9125</v>
      </c>
      <c r="S41" s="164">
        <f t="shared" si="5"/>
        <v>0</v>
      </c>
      <c r="T41" s="6">
        <f t="shared" si="6"/>
        <v>0</v>
      </c>
      <c r="U41" s="217"/>
      <c r="V41" s="117" t="s">
        <v>9125</v>
      </c>
      <c r="W41" s="164">
        <f t="shared" si="7"/>
        <v>0</v>
      </c>
      <c r="X41" s="6">
        <f t="shared" si="8"/>
        <v>0</v>
      </c>
    </row>
    <row r="42" spans="1:24" ht="13" x14ac:dyDescent="0.15">
      <c r="A42" s="20"/>
      <c r="B42" s="20"/>
      <c r="C42" s="20"/>
      <c r="D42" s="20"/>
      <c r="E42" s="20"/>
      <c r="F42" s="20"/>
      <c r="G42" s="19"/>
      <c r="H42" s="70"/>
      <c r="I42" s="24"/>
      <c r="J42" s="24"/>
      <c r="K42" s="24"/>
      <c r="R42" s="118" t="s">
        <v>213</v>
      </c>
      <c r="S42" s="164">
        <f t="shared" si="5"/>
        <v>0</v>
      </c>
      <c r="T42" s="6">
        <f t="shared" si="6"/>
        <v>0</v>
      </c>
      <c r="U42" s="217"/>
      <c r="V42" s="118" t="s">
        <v>213</v>
      </c>
      <c r="W42" s="164">
        <f t="shared" si="7"/>
        <v>0</v>
      </c>
      <c r="X42" s="6">
        <f t="shared" si="8"/>
        <v>0</v>
      </c>
    </row>
    <row r="43" spans="1:24" ht="13" x14ac:dyDescent="0.15">
      <c r="A43" s="20"/>
      <c r="B43" s="20"/>
      <c r="C43" s="20"/>
      <c r="D43" s="20"/>
      <c r="E43" s="20"/>
      <c r="F43" s="20"/>
      <c r="G43" s="19"/>
      <c r="H43" s="70"/>
      <c r="I43" s="24"/>
      <c r="J43" s="24"/>
      <c r="K43" s="24"/>
      <c r="R43" s="117" t="s">
        <v>217</v>
      </c>
      <c r="S43" s="164">
        <f t="shared" si="5"/>
        <v>0</v>
      </c>
      <c r="T43" s="6">
        <f t="shared" si="6"/>
        <v>0</v>
      </c>
      <c r="U43" s="217"/>
      <c r="V43" s="117" t="s">
        <v>217</v>
      </c>
      <c r="W43" s="164">
        <f t="shared" si="7"/>
        <v>0</v>
      </c>
      <c r="X43" s="6">
        <f t="shared" si="8"/>
        <v>0</v>
      </c>
    </row>
    <row r="44" spans="1:24" ht="13" x14ac:dyDescent="0.15">
      <c r="A44" s="20"/>
      <c r="B44" s="20"/>
      <c r="C44" s="20"/>
      <c r="D44" s="20"/>
      <c r="E44" s="20"/>
      <c r="F44" s="20"/>
      <c r="G44" s="19"/>
      <c r="H44" s="70"/>
      <c r="I44" s="24"/>
      <c r="J44" s="24"/>
      <c r="K44" s="24"/>
      <c r="R44" s="117" t="s">
        <v>221</v>
      </c>
      <c r="S44" s="164">
        <f t="shared" si="5"/>
        <v>0</v>
      </c>
      <c r="T44" s="6">
        <f t="shared" si="6"/>
        <v>0</v>
      </c>
      <c r="U44" s="217"/>
      <c r="V44" s="117" t="s">
        <v>221</v>
      </c>
      <c r="W44" s="164">
        <f t="shared" si="7"/>
        <v>0</v>
      </c>
      <c r="X44" s="6">
        <f t="shared" si="8"/>
        <v>0</v>
      </c>
    </row>
    <row r="45" spans="1:24" ht="13" x14ac:dyDescent="0.15">
      <c r="A45" s="20"/>
      <c r="B45" s="20"/>
      <c r="C45" s="20"/>
      <c r="D45" s="20"/>
      <c r="E45" s="20"/>
      <c r="F45" s="20"/>
      <c r="G45" s="19"/>
      <c r="H45" s="70"/>
      <c r="I45" s="24"/>
      <c r="J45" s="24"/>
      <c r="K45" s="24"/>
      <c r="R45" s="117" t="s">
        <v>225</v>
      </c>
      <c r="S45" s="164">
        <f t="shared" si="5"/>
        <v>0</v>
      </c>
      <c r="T45" s="6">
        <f t="shared" si="6"/>
        <v>0</v>
      </c>
      <c r="U45" s="217"/>
      <c r="V45" s="117" t="s">
        <v>225</v>
      </c>
      <c r="W45" s="164">
        <f t="shared" si="7"/>
        <v>0</v>
      </c>
      <c r="X45" s="6">
        <f t="shared" si="8"/>
        <v>0</v>
      </c>
    </row>
    <row r="46" spans="1:24" ht="13" x14ac:dyDescent="0.15">
      <c r="A46" s="20"/>
      <c r="B46" s="20"/>
      <c r="C46" s="20"/>
      <c r="D46" s="20"/>
      <c r="E46" s="20"/>
      <c r="F46" s="20"/>
      <c r="G46" s="19"/>
      <c r="H46" s="70"/>
      <c r="I46" s="24"/>
      <c r="J46" s="24"/>
      <c r="K46" s="24"/>
      <c r="R46" s="117" t="s">
        <v>229</v>
      </c>
      <c r="S46" s="164">
        <f t="shared" si="5"/>
        <v>0</v>
      </c>
      <c r="T46" s="6">
        <f t="shared" si="6"/>
        <v>0</v>
      </c>
      <c r="U46" s="217"/>
      <c r="V46" s="117" t="s">
        <v>229</v>
      </c>
      <c r="W46" s="164">
        <f t="shared" si="7"/>
        <v>0</v>
      </c>
      <c r="X46" s="6">
        <f t="shared" si="8"/>
        <v>0</v>
      </c>
    </row>
    <row r="47" spans="1:24" ht="13" x14ac:dyDescent="0.15">
      <c r="A47" s="20"/>
      <c r="B47" s="20"/>
      <c r="C47" s="20"/>
      <c r="D47" s="20"/>
      <c r="E47" s="20"/>
      <c r="F47" s="20"/>
      <c r="G47" s="19"/>
      <c r="H47" s="70"/>
      <c r="I47" s="24"/>
      <c r="J47" s="24"/>
      <c r="K47" s="24"/>
      <c r="R47" s="117" t="s">
        <v>233</v>
      </c>
      <c r="S47" s="164">
        <f t="shared" si="5"/>
        <v>0</v>
      </c>
      <c r="T47" s="6">
        <f t="shared" si="6"/>
        <v>0</v>
      </c>
      <c r="U47" s="217"/>
      <c r="V47" s="117" t="s">
        <v>233</v>
      </c>
      <c r="W47" s="164">
        <f t="shared" si="7"/>
        <v>0</v>
      </c>
      <c r="X47" s="6">
        <f t="shared" si="8"/>
        <v>0</v>
      </c>
    </row>
    <row r="48" spans="1:24" ht="13" x14ac:dyDescent="0.15">
      <c r="A48" s="20"/>
      <c r="B48" s="20"/>
      <c r="C48" s="20"/>
      <c r="D48" s="20"/>
      <c r="E48" s="20"/>
      <c r="F48" s="20"/>
      <c r="G48" s="19"/>
      <c r="H48" s="70"/>
      <c r="I48" s="24"/>
      <c r="J48" s="24"/>
      <c r="K48" s="24"/>
      <c r="R48" s="117" t="s">
        <v>9123</v>
      </c>
      <c r="S48" s="164">
        <f t="shared" si="5"/>
        <v>0</v>
      </c>
      <c r="T48" s="6">
        <f t="shared" si="6"/>
        <v>0</v>
      </c>
      <c r="U48" s="217"/>
      <c r="V48" s="117" t="s">
        <v>9123</v>
      </c>
      <c r="W48" s="164">
        <f t="shared" si="7"/>
        <v>0</v>
      </c>
      <c r="X48" s="6">
        <f t="shared" si="8"/>
        <v>0</v>
      </c>
    </row>
    <row r="49" spans="1:24" ht="13" x14ac:dyDescent="0.15">
      <c r="A49" s="20"/>
      <c r="B49" s="20"/>
      <c r="C49" s="20"/>
      <c r="D49" s="20"/>
      <c r="E49" s="20"/>
      <c r="F49" s="20"/>
      <c r="G49" s="19"/>
      <c r="H49" s="70"/>
      <c r="I49" s="24"/>
      <c r="J49" s="24"/>
      <c r="K49" s="24"/>
      <c r="R49" s="117" t="s">
        <v>237</v>
      </c>
      <c r="S49" s="164">
        <f t="shared" si="5"/>
        <v>0</v>
      </c>
      <c r="T49" s="6">
        <f t="shared" si="6"/>
        <v>0</v>
      </c>
      <c r="U49" s="217"/>
      <c r="V49" s="117" t="s">
        <v>237</v>
      </c>
      <c r="W49" s="164">
        <f t="shared" si="7"/>
        <v>0</v>
      </c>
      <c r="X49" s="6">
        <f t="shared" si="8"/>
        <v>0</v>
      </c>
    </row>
    <row r="50" spans="1:24" ht="13.25" customHeight="1" x14ac:dyDescent="0.15">
      <c r="R50" s="117" t="s">
        <v>241</v>
      </c>
      <c r="S50" s="164">
        <f t="shared" si="5"/>
        <v>0</v>
      </c>
      <c r="T50" s="6">
        <f t="shared" si="6"/>
        <v>0</v>
      </c>
      <c r="U50" s="217"/>
      <c r="V50" s="117" t="s">
        <v>241</v>
      </c>
      <c r="W50" s="164">
        <f t="shared" si="7"/>
        <v>0</v>
      </c>
      <c r="X50" s="6">
        <f t="shared" si="8"/>
        <v>0</v>
      </c>
    </row>
    <row r="51" spans="1:24" ht="13.25" customHeight="1" x14ac:dyDescent="0.15">
      <c r="R51" s="117" t="s">
        <v>245</v>
      </c>
      <c r="S51" s="164">
        <f t="shared" si="5"/>
        <v>0</v>
      </c>
      <c r="T51" s="6">
        <f t="shared" si="6"/>
        <v>0</v>
      </c>
      <c r="U51" s="217"/>
      <c r="V51" s="117" t="s">
        <v>245</v>
      </c>
      <c r="W51" s="164">
        <f t="shared" si="7"/>
        <v>0</v>
      </c>
      <c r="X51" s="6">
        <f t="shared" si="8"/>
        <v>0</v>
      </c>
    </row>
    <row r="52" spans="1:24" ht="13.25" customHeight="1" x14ac:dyDescent="0.15">
      <c r="R52" s="117" t="s">
        <v>249</v>
      </c>
      <c r="S52" s="164">
        <f t="shared" si="5"/>
        <v>0</v>
      </c>
      <c r="T52" s="6">
        <f t="shared" si="6"/>
        <v>0</v>
      </c>
      <c r="U52" s="217"/>
      <c r="V52" s="117" t="s">
        <v>249</v>
      </c>
      <c r="W52" s="164">
        <f t="shared" si="7"/>
        <v>0</v>
      </c>
      <c r="X52" s="6">
        <f t="shared" si="8"/>
        <v>0</v>
      </c>
    </row>
    <row r="53" spans="1:24" ht="13.25" customHeight="1" x14ac:dyDescent="0.15">
      <c r="R53" s="117" t="s">
        <v>253</v>
      </c>
      <c r="S53" s="164">
        <f t="shared" si="5"/>
        <v>0</v>
      </c>
      <c r="T53" s="6">
        <f t="shared" si="6"/>
        <v>0</v>
      </c>
      <c r="U53" s="217"/>
      <c r="V53" s="117" t="s">
        <v>253</v>
      </c>
      <c r="W53" s="164">
        <f t="shared" si="7"/>
        <v>0</v>
      </c>
      <c r="X53" s="6">
        <f t="shared" si="8"/>
        <v>0</v>
      </c>
    </row>
    <row r="54" spans="1:24" ht="13.25" customHeight="1" x14ac:dyDescent="0.15">
      <c r="R54" s="117" t="s">
        <v>10048</v>
      </c>
      <c r="S54" s="164">
        <f t="shared" si="5"/>
        <v>0</v>
      </c>
      <c r="T54" s="6">
        <f t="shared" si="6"/>
        <v>0</v>
      </c>
      <c r="U54" s="217"/>
      <c r="V54" s="117" t="s">
        <v>10048</v>
      </c>
      <c r="W54" s="164">
        <f t="shared" si="7"/>
        <v>0</v>
      </c>
      <c r="X54" s="6">
        <f t="shared" si="8"/>
        <v>0</v>
      </c>
    </row>
    <row r="55" spans="1:24" ht="13.25" customHeight="1" x14ac:dyDescent="0.15">
      <c r="R55" s="117" t="s">
        <v>10124</v>
      </c>
      <c r="S55" s="164">
        <f t="shared" si="5"/>
        <v>0</v>
      </c>
      <c r="T55" s="6">
        <f t="shared" si="6"/>
        <v>0</v>
      </c>
      <c r="U55" s="217"/>
      <c r="V55" s="117" t="s">
        <v>10124</v>
      </c>
      <c r="W55" s="164">
        <f t="shared" si="7"/>
        <v>0</v>
      </c>
      <c r="X55" s="6">
        <f t="shared" si="8"/>
        <v>0</v>
      </c>
    </row>
    <row r="56" spans="1:24" ht="13.25" customHeight="1" x14ac:dyDescent="0.15">
      <c r="R56" s="117" t="s">
        <v>257</v>
      </c>
      <c r="S56" s="164">
        <f t="shared" si="5"/>
        <v>0</v>
      </c>
      <c r="T56" s="6">
        <f t="shared" si="6"/>
        <v>0</v>
      </c>
      <c r="U56" s="217"/>
      <c r="V56" s="117" t="s">
        <v>257</v>
      </c>
      <c r="W56" s="164">
        <f t="shared" si="7"/>
        <v>0</v>
      </c>
      <c r="X56" s="6">
        <f t="shared" si="8"/>
        <v>0</v>
      </c>
    </row>
    <row r="57" spans="1:24" ht="13.25" customHeight="1" thickBot="1" x14ac:dyDescent="0.2">
      <c r="R57" s="166" t="s">
        <v>260</v>
      </c>
      <c r="S57" s="165">
        <f t="shared" si="5"/>
        <v>0</v>
      </c>
      <c r="T57" s="7">
        <f t="shared" si="6"/>
        <v>0</v>
      </c>
      <c r="U57" s="218"/>
      <c r="V57" s="166" t="s">
        <v>260</v>
      </c>
      <c r="W57" s="165">
        <f t="shared" si="7"/>
        <v>0</v>
      </c>
      <c r="X57" s="7">
        <f t="shared" si="8"/>
        <v>0</v>
      </c>
    </row>
    <row r="58" spans="1:24" ht="13.25" customHeight="1" thickBot="1" x14ac:dyDescent="0.2">
      <c r="U58" s="171"/>
      <c r="V58" s="252" t="s">
        <v>447</v>
      </c>
      <c r="W58" s="247"/>
      <c r="X58" s="253">
        <f>SUM(X59:X85)</f>
        <v>0</v>
      </c>
    </row>
    <row r="59" spans="1:24" ht="13.25" customHeight="1" x14ac:dyDescent="0.15">
      <c r="U59" s="239"/>
      <c r="V59" s="116" t="s">
        <v>173</v>
      </c>
      <c r="W59" s="163">
        <f t="shared" ref="W59:W85" si="9">S3+S31+W3+W31</f>
        <v>0</v>
      </c>
      <c r="X59" s="64">
        <f t="shared" ref="X59:X85" si="10">T3+T31+X3+X31</f>
        <v>0</v>
      </c>
    </row>
    <row r="60" spans="1:24" ht="13.25" customHeight="1" x14ac:dyDescent="0.15">
      <c r="U60" s="239"/>
      <c r="V60" s="117" t="s">
        <v>177</v>
      </c>
      <c r="W60" s="164">
        <f t="shared" si="9"/>
        <v>0</v>
      </c>
      <c r="X60" s="6">
        <f t="shared" si="10"/>
        <v>0</v>
      </c>
    </row>
    <row r="61" spans="1:24" ht="13.25" customHeight="1" x14ac:dyDescent="0.15">
      <c r="U61" s="239"/>
      <c r="V61" s="117" t="s">
        <v>181</v>
      </c>
      <c r="W61" s="164">
        <f t="shared" si="9"/>
        <v>0</v>
      </c>
      <c r="X61" s="6">
        <f t="shared" si="10"/>
        <v>0</v>
      </c>
    </row>
    <row r="62" spans="1:24" ht="13.25" customHeight="1" x14ac:dyDescent="0.15">
      <c r="U62" s="239"/>
      <c r="V62" s="117" t="s">
        <v>185</v>
      </c>
      <c r="W62" s="164">
        <f t="shared" si="9"/>
        <v>0</v>
      </c>
      <c r="X62" s="6">
        <f t="shared" si="10"/>
        <v>0</v>
      </c>
    </row>
    <row r="63" spans="1:24" ht="13.25" customHeight="1" x14ac:dyDescent="0.15">
      <c r="U63" s="239"/>
      <c r="V63" s="117" t="s">
        <v>189</v>
      </c>
      <c r="W63" s="164">
        <f t="shared" si="9"/>
        <v>0</v>
      </c>
      <c r="X63" s="6">
        <f t="shared" si="10"/>
        <v>0</v>
      </c>
    </row>
    <row r="64" spans="1:24" ht="13.25" customHeight="1" x14ac:dyDescent="0.15">
      <c r="U64" s="239"/>
      <c r="V64" s="117" t="s">
        <v>193</v>
      </c>
      <c r="W64" s="164">
        <f t="shared" si="9"/>
        <v>0</v>
      </c>
      <c r="X64" s="6">
        <f t="shared" si="10"/>
        <v>0</v>
      </c>
    </row>
    <row r="65" spans="21:24" ht="13.25" customHeight="1" x14ac:dyDescent="0.15">
      <c r="U65" s="239"/>
      <c r="V65" s="117" t="s">
        <v>197</v>
      </c>
      <c r="W65" s="164">
        <f t="shared" si="9"/>
        <v>0</v>
      </c>
      <c r="X65" s="6">
        <f t="shared" si="10"/>
        <v>0</v>
      </c>
    </row>
    <row r="66" spans="21:24" ht="13.25" customHeight="1" thickBot="1" x14ac:dyDescent="0.2">
      <c r="U66" s="241"/>
      <c r="V66" s="117" t="s">
        <v>201</v>
      </c>
      <c r="W66" s="164">
        <f t="shared" si="9"/>
        <v>0</v>
      </c>
      <c r="X66" s="6">
        <f t="shared" si="10"/>
        <v>0</v>
      </c>
    </row>
    <row r="67" spans="21:24" ht="13.25" customHeight="1" thickBot="1" x14ac:dyDescent="0.2">
      <c r="U67" s="241"/>
      <c r="V67" s="117" t="s">
        <v>205</v>
      </c>
      <c r="W67" s="164">
        <f t="shared" si="9"/>
        <v>0</v>
      </c>
      <c r="X67" s="6">
        <f t="shared" si="10"/>
        <v>0</v>
      </c>
    </row>
    <row r="68" spans="21:24" ht="13.25" customHeight="1" thickBot="1" x14ac:dyDescent="0.2">
      <c r="U68" s="241"/>
      <c r="V68" s="117" t="s">
        <v>209</v>
      </c>
      <c r="W68" s="164">
        <f t="shared" si="9"/>
        <v>0</v>
      </c>
      <c r="X68" s="6">
        <f t="shared" si="10"/>
        <v>0</v>
      </c>
    </row>
    <row r="69" spans="21:24" ht="13.25" customHeight="1" thickBot="1" x14ac:dyDescent="0.2">
      <c r="U69" s="241"/>
      <c r="V69" s="117" t="s">
        <v>9125</v>
      </c>
      <c r="W69" s="164">
        <f t="shared" si="9"/>
        <v>0</v>
      </c>
      <c r="X69" s="6">
        <f t="shared" si="10"/>
        <v>0</v>
      </c>
    </row>
    <row r="70" spans="21:24" ht="13.25" customHeight="1" thickBot="1" x14ac:dyDescent="0.2">
      <c r="U70" s="241"/>
      <c r="V70" s="118" t="s">
        <v>213</v>
      </c>
      <c r="W70" s="164">
        <f t="shared" si="9"/>
        <v>0</v>
      </c>
      <c r="X70" s="6">
        <f t="shared" si="10"/>
        <v>0</v>
      </c>
    </row>
    <row r="71" spans="21:24" ht="13.25" customHeight="1" thickBot="1" x14ac:dyDescent="0.2">
      <c r="U71" s="241"/>
      <c r="V71" s="117" t="s">
        <v>217</v>
      </c>
      <c r="W71" s="164">
        <f t="shared" si="9"/>
        <v>0</v>
      </c>
      <c r="X71" s="6">
        <f t="shared" si="10"/>
        <v>0</v>
      </c>
    </row>
    <row r="72" spans="21:24" ht="13.25" customHeight="1" thickBot="1" x14ac:dyDescent="0.2">
      <c r="U72" s="241"/>
      <c r="V72" s="117" t="s">
        <v>221</v>
      </c>
      <c r="W72" s="164">
        <f t="shared" si="9"/>
        <v>0</v>
      </c>
      <c r="X72" s="6">
        <f t="shared" si="10"/>
        <v>0</v>
      </c>
    </row>
    <row r="73" spans="21:24" ht="13.25" customHeight="1" thickBot="1" x14ac:dyDescent="0.2">
      <c r="U73" s="241"/>
      <c r="V73" s="117" t="s">
        <v>225</v>
      </c>
      <c r="W73" s="164">
        <f t="shared" si="9"/>
        <v>0</v>
      </c>
      <c r="X73" s="6">
        <f t="shared" si="10"/>
        <v>0</v>
      </c>
    </row>
    <row r="74" spans="21:24" ht="13.25" customHeight="1" thickBot="1" x14ac:dyDescent="0.2">
      <c r="U74" s="241"/>
      <c r="V74" s="117" t="s">
        <v>229</v>
      </c>
      <c r="W74" s="164">
        <f t="shared" si="9"/>
        <v>0</v>
      </c>
      <c r="X74" s="6">
        <f t="shared" si="10"/>
        <v>0</v>
      </c>
    </row>
    <row r="75" spans="21:24" ht="13.25" customHeight="1" thickBot="1" x14ac:dyDescent="0.2">
      <c r="U75" s="241"/>
      <c r="V75" s="117" t="s">
        <v>233</v>
      </c>
      <c r="W75" s="164">
        <f t="shared" si="9"/>
        <v>0</v>
      </c>
      <c r="X75" s="6">
        <f t="shared" si="10"/>
        <v>0</v>
      </c>
    </row>
    <row r="76" spans="21:24" ht="13.25" customHeight="1" thickBot="1" x14ac:dyDescent="0.2">
      <c r="U76" s="241"/>
      <c r="V76" s="117" t="s">
        <v>9123</v>
      </c>
      <c r="W76" s="164">
        <f t="shared" si="9"/>
        <v>0</v>
      </c>
      <c r="X76" s="6">
        <f t="shared" si="10"/>
        <v>0</v>
      </c>
    </row>
    <row r="77" spans="21:24" ht="13.25" customHeight="1" thickBot="1" x14ac:dyDescent="0.2">
      <c r="U77" s="241"/>
      <c r="V77" s="117" t="s">
        <v>237</v>
      </c>
      <c r="W77" s="164">
        <f t="shared" si="9"/>
        <v>0</v>
      </c>
      <c r="X77" s="6">
        <f t="shared" si="10"/>
        <v>0</v>
      </c>
    </row>
    <row r="78" spans="21:24" ht="13.25" customHeight="1" thickBot="1" x14ac:dyDescent="0.2">
      <c r="U78" s="241"/>
      <c r="V78" s="117" t="s">
        <v>241</v>
      </c>
      <c r="W78" s="164">
        <f t="shared" si="9"/>
        <v>0</v>
      </c>
      <c r="X78" s="6">
        <f t="shared" si="10"/>
        <v>0</v>
      </c>
    </row>
    <row r="79" spans="21:24" ht="13.25" customHeight="1" thickBot="1" x14ac:dyDescent="0.2">
      <c r="U79" s="241"/>
      <c r="V79" s="117" t="s">
        <v>245</v>
      </c>
      <c r="W79" s="164">
        <f t="shared" si="9"/>
        <v>0</v>
      </c>
      <c r="X79" s="6">
        <f t="shared" si="10"/>
        <v>0</v>
      </c>
    </row>
    <row r="80" spans="21:24" ht="13.25" customHeight="1" thickBot="1" x14ac:dyDescent="0.2">
      <c r="U80" s="241"/>
      <c r="V80" s="117" t="s">
        <v>249</v>
      </c>
      <c r="W80" s="164">
        <f t="shared" si="9"/>
        <v>0</v>
      </c>
      <c r="X80" s="6">
        <f t="shared" si="10"/>
        <v>0</v>
      </c>
    </row>
    <row r="81" spans="21:24" ht="13.25" customHeight="1" thickBot="1" x14ac:dyDescent="0.2">
      <c r="U81" s="241"/>
      <c r="V81" s="117" t="s">
        <v>253</v>
      </c>
      <c r="W81" s="164">
        <f t="shared" si="9"/>
        <v>0</v>
      </c>
      <c r="X81" s="6">
        <f t="shared" si="10"/>
        <v>0</v>
      </c>
    </row>
    <row r="82" spans="21:24" ht="13.25" customHeight="1" thickBot="1" x14ac:dyDescent="0.2">
      <c r="U82" s="241"/>
      <c r="V82" s="117" t="s">
        <v>10048</v>
      </c>
      <c r="W82" s="164">
        <f t="shared" si="9"/>
        <v>0</v>
      </c>
      <c r="X82" s="6">
        <f t="shared" si="10"/>
        <v>0</v>
      </c>
    </row>
    <row r="83" spans="21:24" ht="13.25" customHeight="1" thickBot="1" x14ac:dyDescent="0.2">
      <c r="U83" s="241"/>
      <c r="V83" s="117" t="s">
        <v>10124</v>
      </c>
      <c r="W83" s="164">
        <f t="shared" si="9"/>
        <v>0</v>
      </c>
      <c r="X83" s="6">
        <f t="shared" si="10"/>
        <v>0</v>
      </c>
    </row>
    <row r="84" spans="21:24" ht="13.25" customHeight="1" thickBot="1" x14ac:dyDescent="0.2">
      <c r="U84" s="241"/>
      <c r="V84" s="117" t="s">
        <v>257</v>
      </c>
      <c r="W84" s="164">
        <f t="shared" si="9"/>
        <v>0</v>
      </c>
      <c r="X84" s="6">
        <f t="shared" si="10"/>
        <v>0</v>
      </c>
    </row>
    <row r="85" spans="21:24" ht="13.25" customHeight="1" thickBot="1" x14ac:dyDescent="0.2">
      <c r="U85" s="241"/>
      <c r="V85" s="166" t="s">
        <v>260</v>
      </c>
      <c r="W85" s="165">
        <f t="shared" si="9"/>
        <v>0</v>
      </c>
      <c r="X85" s="7">
        <f t="shared" si="10"/>
        <v>0</v>
      </c>
    </row>
  </sheetData>
  <sheetProtection selectLockedCells="1" selectUnlockedCells="1"/>
  <mergeCells count="1">
    <mergeCell ref="Z1:AH1"/>
  </mergeCells>
  <conditionalFormatting sqref="H3:K49">
    <cfRule type="cellIs" dxfId="8" priority="83" stopIfTrue="1" operator="equal">
      <formula>"x"</formula>
    </cfRule>
    <cfRule type="cellIs" dxfId="7" priority="84" stopIfTrue="1" operator="equal">
      <formula>"-"</formula>
    </cfRule>
    <cfRule type="cellIs" dxfId="6" priority="85" stopIfTrue="1" operator="equal">
      <formula>"""-"""</formula>
    </cfRule>
  </conditionalFormatting>
  <conditionalFormatting sqref="H1:K2">
    <cfRule type="cellIs" dxfId="5" priority="1" stopIfTrue="1" operator="equal">
      <formula>"-"</formula>
    </cfRule>
    <cfRule type="expression" dxfId="4" priority="2" stopIfTrue="1">
      <formula>ISNUMBER(H1)</formula>
    </cfRule>
  </conditionalFormatting>
  <hyperlinks>
    <hyperlink ref="L1" location="'Expansion set Check List'!A1" display="Home" xr:uid="{00000000-0004-0000-F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200-000000000000}">
  <sheetPr codeName="Sheet68"/>
  <dimension ref="A1:DV59"/>
  <sheetViews>
    <sheetView workbookViewId="0">
      <pane xSplit="1" ySplit="1" topLeftCell="B2" activePane="bottomRight" state="frozen"/>
      <selection activeCell="H1" sqref="H1:L1"/>
      <selection pane="topRight" activeCell="H1" sqref="H1:L1"/>
      <selection pane="bottomLeft" activeCell="H1" sqref="H1:L1"/>
      <selection pane="bottomRight"/>
    </sheetView>
  </sheetViews>
  <sheetFormatPr baseColWidth="10" defaultColWidth="8.83203125" defaultRowHeight="13.25" customHeight="1" x14ac:dyDescent="0.15"/>
  <cols>
    <col min="1" max="1" width="20.33203125" bestFit="1" customWidth="1"/>
    <col min="2" max="2" width="8.6640625" bestFit="1" customWidth="1"/>
    <col min="3" max="3" width="6.33203125" customWidth="1"/>
    <col min="4" max="4" width="5.83203125" customWidth="1"/>
    <col min="5" max="5" width="10.33203125" bestFit="1" customWidth="1"/>
    <col min="6" max="6" width="12" bestFit="1" customWidth="1"/>
    <col min="7" max="7" width="11.5" customWidth="1"/>
    <col min="8" max="8" width="13.83203125" bestFit="1" customWidth="1"/>
    <col min="9" max="9" width="11.5" bestFit="1" customWidth="1"/>
    <col min="10" max="10" width="13" bestFit="1" customWidth="1"/>
    <col min="11" max="11" width="13.5" bestFit="1" customWidth="1"/>
    <col min="12" max="12" width="11" customWidth="1"/>
    <col min="13" max="13" width="18.5" bestFit="1" customWidth="1"/>
    <col min="14" max="14" width="9.6640625" bestFit="1" customWidth="1"/>
    <col min="15" max="15" width="9.33203125" customWidth="1"/>
    <col min="16" max="16" width="8.33203125" customWidth="1"/>
    <col min="17" max="17" width="15.1640625" bestFit="1" customWidth="1"/>
    <col min="18" max="18" width="10" customWidth="1"/>
    <col min="19" max="19" width="6.83203125" customWidth="1"/>
    <col min="20" max="20" width="25" bestFit="1" customWidth="1"/>
    <col min="21" max="21" width="14.5" bestFit="1" customWidth="1"/>
    <col min="22" max="22" width="18.5" bestFit="1" customWidth="1"/>
    <col min="23" max="23" width="19.33203125" bestFit="1" customWidth="1"/>
    <col min="24" max="24" width="7.33203125" customWidth="1"/>
    <col min="25" max="25" width="7.6640625" customWidth="1"/>
    <col min="26" max="26" width="13.6640625" bestFit="1" customWidth="1"/>
    <col min="27" max="27" width="12.5" bestFit="1" customWidth="1"/>
    <col min="28" max="28" width="12.6640625" bestFit="1" customWidth="1"/>
    <col min="29" max="29" width="14.6640625" bestFit="1" customWidth="1"/>
    <col min="30" max="30" width="16" bestFit="1" customWidth="1"/>
    <col min="31" max="31" width="14.6640625" bestFit="1" customWidth="1"/>
    <col min="32" max="32" width="13.6640625" bestFit="1" customWidth="1"/>
    <col min="33" max="33" width="15.1640625" bestFit="1" customWidth="1"/>
    <col min="34" max="34" width="19.1640625" bestFit="1" customWidth="1"/>
    <col min="35" max="35" width="14.5" bestFit="1" customWidth="1"/>
    <col min="36" max="36" width="15.6640625" bestFit="1" customWidth="1"/>
    <col min="37" max="37" width="13.33203125" bestFit="1" customWidth="1"/>
    <col min="38" max="38" width="17.5" bestFit="1" customWidth="1"/>
    <col min="39" max="39" width="9.5" bestFit="1" customWidth="1"/>
    <col min="40" max="40" width="8.33203125" customWidth="1"/>
    <col min="41" max="41" width="11.5" bestFit="1" customWidth="1"/>
    <col min="42" max="42" width="15" bestFit="1" customWidth="1"/>
    <col min="43" max="43" width="6.83203125" customWidth="1"/>
    <col min="44" max="44" width="20.1640625" bestFit="1" customWidth="1"/>
    <col min="45" max="45" width="9.6640625" bestFit="1" customWidth="1"/>
    <col min="46" max="46" width="9.83203125" bestFit="1" customWidth="1"/>
    <col min="47" max="47" width="10.1640625" bestFit="1" customWidth="1"/>
    <col min="48" max="48" width="13.83203125" bestFit="1" customWidth="1"/>
    <col min="49" max="49" width="13.1640625" bestFit="1" customWidth="1"/>
    <col min="50" max="50" width="15.6640625" bestFit="1" customWidth="1"/>
    <col min="51" max="51" width="13.6640625" bestFit="1" customWidth="1"/>
    <col min="52" max="52" width="13.33203125" bestFit="1" customWidth="1"/>
    <col min="53" max="53" width="13.5" bestFit="1" customWidth="1"/>
    <col min="54" max="54" width="14.6640625" bestFit="1" customWidth="1"/>
    <col min="55" max="55" width="17.83203125" bestFit="1" customWidth="1"/>
    <col min="56" max="56" width="13" bestFit="1" customWidth="1"/>
    <col min="57" max="57" width="13.6640625" bestFit="1" customWidth="1"/>
    <col min="58" max="58" width="12.1640625" bestFit="1" customWidth="1"/>
    <col min="59" max="59" width="18.5" bestFit="1" customWidth="1"/>
    <col min="60" max="60" width="3.33203125" customWidth="1"/>
    <col min="61" max="61" width="8" customWidth="1"/>
    <col min="62" max="62" width="11.83203125" bestFit="1" customWidth="1"/>
    <col min="63" max="63" width="14.6640625" bestFit="1" customWidth="1"/>
    <col min="64" max="64" width="11.5" bestFit="1" customWidth="1"/>
    <col min="65" max="65" width="12" bestFit="1" customWidth="1"/>
    <col min="66" max="66" width="12.5" bestFit="1" customWidth="1"/>
    <col min="67" max="67" width="13.83203125" bestFit="1" customWidth="1"/>
    <col min="68" max="68" width="13.6640625" bestFit="1" customWidth="1"/>
    <col min="69" max="69" width="11.5" bestFit="1" customWidth="1"/>
    <col min="70" max="70" width="11" bestFit="1" customWidth="1"/>
    <col min="71" max="71" width="11.83203125" bestFit="1" customWidth="1"/>
    <col min="72" max="72" width="11.5" bestFit="1" customWidth="1"/>
    <col min="73" max="73" width="9.5" bestFit="1" customWidth="1"/>
    <col min="74" max="74" width="11.33203125" bestFit="1" customWidth="1"/>
    <col min="75" max="75" width="15.33203125" bestFit="1" customWidth="1"/>
    <col min="76" max="78" width="15.33203125" customWidth="1"/>
    <col min="79" max="79" width="10.33203125" bestFit="1" customWidth="1"/>
    <col min="80" max="81" width="13.83203125" bestFit="1" customWidth="1"/>
    <col min="82" max="82" width="13.83203125" customWidth="1"/>
    <col min="83" max="83" width="11.5" bestFit="1" customWidth="1"/>
    <col min="84" max="84" width="8.5" bestFit="1" customWidth="1"/>
    <col min="85" max="85" width="15.6640625" bestFit="1" customWidth="1"/>
    <col min="86" max="86" width="14.5" bestFit="1" customWidth="1"/>
    <col min="87" max="87" width="12" bestFit="1" customWidth="1"/>
    <col min="88" max="88" width="11.5" bestFit="1" customWidth="1"/>
    <col min="89" max="90" width="13.6640625" bestFit="1" customWidth="1"/>
    <col min="91" max="91" width="10.6640625" bestFit="1" customWidth="1"/>
    <col min="92" max="92" width="14.6640625" bestFit="1" customWidth="1"/>
    <col min="93" max="93" width="14.5" bestFit="1" customWidth="1"/>
    <col min="94" max="94" width="11.5" bestFit="1" customWidth="1"/>
    <col min="95" max="103" width="11.5" customWidth="1"/>
    <col min="104" max="104" width="9.6640625" bestFit="1" customWidth="1"/>
    <col min="105" max="106" width="11.5" customWidth="1"/>
    <col min="107" max="107" width="12.5" bestFit="1" customWidth="1"/>
    <col min="108" max="114" width="12.5" customWidth="1"/>
    <col min="115" max="117" width="12.5" bestFit="1" customWidth="1"/>
    <col min="118" max="123" width="12.5" customWidth="1"/>
    <col min="124" max="124" width="12.5" bestFit="1" customWidth="1"/>
    <col min="125" max="125" width="6.5" bestFit="1" customWidth="1"/>
    <col min="126" max="126" width="5.83203125" bestFit="1" customWidth="1"/>
  </cols>
  <sheetData>
    <row r="1" spans="1:126" ht="14" thickBot="1" x14ac:dyDescent="0.2">
      <c r="A1" s="210" t="s">
        <v>382</v>
      </c>
      <c r="B1" t="s">
        <v>93</v>
      </c>
      <c r="C1" t="s">
        <v>97</v>
      </c>
      <c r="D1" t="s">
        <v>100</v>
      </c>
      <c r="E1" t="s">
        <v>103</v>
      </c>
      <c r="F1" t="s">
        <v>106</v>
      </c>
      <c r="G1" t="s">
        <v>109</v>
      </c>
      <c r="H1" t="s">
        <v>113</v>
      </c>
      <c r="I1" t="s">
        <v>117</v>
      </c>
      <c r="J1" t="s">
        <v>121</v>
      </c>
      <c r="K1" t="s">
        <v>124</v>
      </c>
      <c r="L1" t="s">
        <v>127</v>
      </c>
      <c r="M1" t="s">
        <v>130</v>
      </c>
      <c r="N1" t="s">
        <v>134</v>
      </c>
      <c r="O1" t="s">
        <v>137</v>
      </c>
      <c r="P1" t="s">
        <v>140</v>
      </c>
      <c r="Q1" t="s">
        <v>143</v>
      </c>
      <c r="R1" t="s">
        <v>146</v>
      </c>
      <c r="S1" t="s">
        <v>149</v>
      </c>
      <c r="T1" t="s">
        <v>152</v>
      </c>
      <c r="U1" t="s">
        <v>154</v>
      </c>
      <c r="V1" t="s">
        <v>157</v>
      </c>
      <c r="W1" t="s">
        <v>160</v>
      </c>
      <c r="X1" t="s">
        <v>163</v>
      </c>
      <c r="Y1" t="s">
        <v>166</v>
      </c>
      <c r="Z1" t="s">
        <v>170</v>
      </c>
      <c r="AA1" t="s">
        <v>174</v>
      </c>
      <c r="AB1" t="s">
        <v>178</v>
      </c>
      <c r="AC1" t="s">
        <v>182</v>
      </c>
      <c r="AD1" t="s">
        <v>186</v>
      </c>
      <c r="AE1" t="s">
        <v>190</v>
      </c>
      <c r="AF1" t="s">
        <v>194</v>
      </c>
      <c r="AG1" t="s">
        <v>198</v>
      </c>
      <c r="AH1" t="s">
        <v>202</v>
      </c>
      <c r="AI1" t="s">
        <v>206</v>
      </c>
      <c r="AJ1" t="s">
        <v>210</v>
      </c>
      <c r="AK1" t="s">
        <v>214</v>
      </c>
      <c r="AL1" t="s">
        <v>218</v>
      </c>
      <c r="AM1" t="s">
        <v>222</v>
      </c>
      <c r="AN1" t="s">
        <v>226</v>
      </c>
      <c r="AO1" t="s">
        <v>230</v>
      </c>
      <c r="AP1" t="s">
        <v>234</v>
      </c>
      <c r="AQ1" t="s">
        <v>238</v>
      </c>
      <c r="AR1" t="s">
        <v>242</v>
      </c>
      <c r="AS1" t="s">
        <v>246</v>
      </c>
      <c r="AT1" t="s">
        <v>250</v>
      </c>
      <c r="AU1" t="s">
        <v>254</v>
      </c>
      <c r="AV1" t="s">
        <v>258</v>
      </c>
      <c r="AW1" t="s">
        <v>261</v>
      </c>
      <c r="AX1" t="s">
        <v>265</v>
      </c>
      <c r="AY1" t="s">
        <v>268</v>
      </c>
      <c r="AZ1" t="s">
        <v>271</v>
      </c>
      <c r="BA1" t="s">
        <v>275</v>
      </c>
      <c r="BB1" t="s">
        <v>278</v>
      </c>
      <c r="BC1" t="s">
        <v>281</v>
      </c>
      <c r="BD1" t="s">
        <v>284</v>
      </c>
      <c r="BE1" t="s">
        <v>287</v>
      </c>
      <c r="BF1" t="s">
        <v>290</v>
      </c>
      <c r="BG1" t="s">
        <v>293</v>
      </c>
      <c r="BH1" t="s">
        <v>296</v>
      </c>
      <c r="BI1" t="s">
        <v>299</v>
      </c>
      <c r="BJ1" t="s">
        <v>302</v>
      </c>
      <c r="BK1" t="s">
        <v>305</v>
      </c>
      <c r="BL1" t="s">
        <v>308</v>
      </c>
      <c r="BM1" s="146" t="s">
        <v>311</v>
      </c>
      <c r="BN1" t="s">
        <v>314</v>
      </c>
      <c r="BO1" t="s">
        <v>317</v>
      </c>
      <c r="BP1" t="s">
        <v>320</v>
      </c>
      <c r="BQ1" t="s">
        <v>323</v>
      </c>
      <c r="BR1" t="s">
        <v>326</v>
      </c>
      <c r="BS1" t="s">
        <v>328</v>
      </c>
      <c r="BT1" t="s">
        <v>330</v>
      </c>
      <c r="BU1" t="s">
        <v>332</v>
      </c>
      <c r="BV1" t="s">
        <v>334</v>
      </c>
      <c r="BW1" t="s">
        <v>336</v>
      </c>
      <c r="BX1" t="s">
        <v>337</v>
      </c>
      <c r="BY1" t="s">
        <v>339</v>
      </c>
      <c r="BZ1" t="s">
        <v>341</v>
      </c>
      <c r="CA1" t="s">
        <v>342</v>
      </c>
      <c r="CB1" t="s">
        <v>343</v>
      </c>
      <c r="CC1" t="s">
        <v>344</v>
      </c>
      <c r="CD1" t="s">
        <v>345</v>
      </c>
      <c r="CE1" t="s">
        <v>346</v>
      </c>
      <c r="CF1" t="s">
        <v>347</v>
      </c>
      <c r="CG1" t="s">
        <v>348</v>
      </c>
      <c r="CH1" t="s">
        <v>349</v>
      </c>
      <c r="CI1" t="s">
        <v>350</v>
      </c>
      <c r="CJ1" t="s">
        <v>351</v>
      </c>
      <c r="CK1" t="s">
        <v>352</v>
      </c>
      <c r="CL1" t="s">
        <v>353</v>
      </c>
      <c r="CM1" t="s">
        <v>354</v>
      </c>
      <c r="CN1" t="s">
        <v>355</v>
      </c>
      <c r="CO1" t="s">
        <v>356</v>
      </c>
      <c r="CP1" t="s">
        <v>357</v>
      </c>
      <c r="CQ1" t="s">
        <v>358</v>
      </c>
      <c r="CR1" t="s">
        <v>359</v>
      </c>
      <c r="CS1" t="s">
        <v>360</v>
      </c>
      <c r="CT1" t="s">
        <v>361</v>
      </c>
      <c r="CU1" t="s">
        <v>362</v>
      </c>
      <c r="CV1" t="s">
        <v>363</v>
      </c>
      <c r="CW1" t="s">
        <v>364</v>
      </c>
      <c r="CX1" t="s">
        <v>365</v>
      </c>
      <c r="CY1" t="s">
        <v>366</v>
      </c>
      <c r="CZ1" t="s">
        <v>367</v>
      </c>
      <c r="DA1" t="s">
        <v>368</v>
      </c>
      <c r="DB1" t="s">
        <v>369</v>
      </c>
      <c r="DC1" t="s">
        <v>370</v>
      </c>
      <c r="DD1" t="s">
        <v>371</v>
      </c>
      <c r="DE1" t="s">
        <v>372</v>
      </c>
      <c r="DF1">
        <v>151</v>
      </c>
      <c r="DG1" t="s">
        <v>373</v>
      </c>
      <c r="DH1" t="s">
        <v>9042</v>
      </c>
      <c r="DI1" t="s">
        <v>9124</v>
      </c>
      <c r="DJ1" t="s">
        <v>9157</v>
      </c>
      <c r="DK1" t="s">
        <v>9257</v>
      </c>
      <c r="DL1" t="s">
        <v>9475</v>
      </c>
      <c r="DM1" t="s">
        <v>9601</v>
      </c>
      <c r="DN1" t="s">
        <v>9667</v>
      </c>
      <c r="DO1" t="s">
        <v>9763</v>
      </c>
      <c r="DP1" t="s">
        <v>9871</v>
      </c>
      <c r="DQ1" t="s">
        <v>10044</v>
      </c>
      <c r="DR1" t="s">
        <v>10043</v>
      </c>
      <c r="DS1" t="s">
        <v>10100</v>
      </c>
      <c r="DT1" t="s">
        <v>10170</v>
      </c>
      <c r="DV1" t="s">
        <v>9039</v>
      </c>
    </row>
    <row r="2" spans="1:126" ht="14" thickBot="1" x14ac:dyDescent="0.2">
      <c r="A2" s="181" t="s">
        <v>9040</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c r="DN2" s="65"/>
      <c r="DO2" s="65"/>
      <c r="DP2" s="65"/>
      <c r="DQ2" s="65"/>
      <c r="DR2" s="65"/>
      <c r="DS2" s="65"/>
      <c r="DT2" s="65"/>
    </row>
    <row r="3" spans="1:126" ht="13" x14ac:dyDescent="0.15">
      <c r="A3" s="116" t="s">
        <v>173</v>
      </c>
      <c r="B3">
        <f>'Base Set'!Z59</f>
        <v>152</v>
      </c>
      <c r="C3">
        <f>Jungle!X59</f>
        <v>32</v>
      </c>
      <c r="D3">
        <f>Fossil!Z59</f>
        <v>48</v>
      </c>
      <c r="E3">
        <f>'Base Set 2'!X59</f>
        <v>48</v>
      </c>
      <c r="F3">
        <f>'Team Rocket'!X59</f>
        <v>48</v>
      </c>
      <c r="G3">
        <f>'Gym Heroes'!X59</f>
        <v>96</v>
      </c>
      <c r="H3">
        <f>'Gym Challenge'!X59</f>
        <v>98</v>
      </c>
      <c r="I3">
        <f>'Neo Genesis'!X59</f>
        <v>82</v>
      </c>
      <c r="J3">
        <f>'Neo Discovery'!X59</f>
        <v>40</v>
      </c>
      <c r="K3">
        <f>'Neo Revelation'!X59</f>
        <v>40</v>
      </c>
      <c r="L3">
        <f>'Neo Destiny'!X59</f>
        <v>66</v>
      </c>
      <c r="M3">
        <f>'Legendary Collection'!X59</f>
        <v>72</v>
      </c>
      <c r="N3">
        <f>Expedition!X59</f>
        <v>104</v>
      </c>
      <c r="O3">
        <f>Aquapolis!X59</f>
        <v>108</v>
      </c>
      <c r="P3">
        <f>Skyridge!X59</f>
        <v>146</v>
      </c>
      <c r="Q3">
        <f>'Ruby &amp; Sapphire'!X59</f>
        <v>80</v>
      </c>
      <c r="R3">
        <f>Sandstorm!X59</f>
        <v>66</v>
      </c>
      <c r="S3">
        <f>Dragon!X59</f>
        <v>66</v>
      </c>
      <c r="T3">
        <f>'Team Magma vs Team Aqua'!X59</f>
        <v>60</v>
      </c>
      <c r="U3">
        <f>'Hidden Legends'!X59</f>
        <v>64</v>
      </c>
      <c r="V3">
        <f>'FireRed &amp; LeafGreen'!X59</f>
        <v>72</v>
      </c>
      <c r="W3">
        <f>'Team Rocket Returns'!X59</f>
        <v>64</v>
      </c>
      <c r="X3">
        <f>Deoxys!X59</f>
        <v>64</v>
      </c>
      <c r="Y3">
        <f>Emerald!X59</f>
        <v>64</v>
      </c>
      <c r="Z3">
        <f>'Unseen Forces'!X59</f>
        <v>62</v>
      </c>
      <c r="AA3">
        <f>'Delta Species'!X59</f>
        <v>68</v>
      </c>
      <c r="AB3">
        <f>'Legend Maker'!X59</f>
        <v>54</v>
      </c>
      <c r="AC3">
        <f>'Holon Phantoms'!X59</f>
        <v>62</v>
      </c>
      <c r="AD3">
        <f>'Crystal Guardians'!X59</f>
        <v>58</v>
      </c>
      <c r="AE3">
        <f>'Dragon Frontiers'!X59</f>
        <v>60</v>
      </c>
      <c r="AF3">
        <f>'Power Keepers'!X59</f>
        <v>64</v>
      </c>
      <c r="AG3">
        <f>'Diamond &amp; Pearl'!X59</f>
        <v>86</v>
      </c>
      <c r="AH3">
        <f>'Mysterious Treasures'!X59</f>
        <v>84</v>
      </c>
      <c r="AI3">
        <f>'Secret Wonders'!X59</f>
        <v>90</v>
      </c>
      <c r="AJ3">
        <f>'Great Encounters'!X59</f>
        <v>74</v>
      </c>
      <c r="AK3">
        <f>'Majestic Dawn'!X59</f>
        <v>66</v>
      </c>
      <c r="AL3">
        <f>'Legends Awakened'!X59</f>
        <v>96</v>
      </c>
      <c r="AM3">
        <f>Stormfront!X59</f>
        <v>62</v>
      </c>
      <c r="AN3">
        <f>Platinum!X59</f>
        <v>78</v>
      </c>
      <c r="AO3">
        <f>'Rising Rivals'!X59</f>
        <v>66</v>
      </c>
      <c r="AP3">
        <f>'Supreme Victors'!X59</f>
        <v>90</v>
      </c>
      <c r="AQ3">
        <f>Arceus!X59</f>
        <v>64</v>
      </c>
      <c r="AR3">
        <f>'HeartGold &amp; SoulSilver'!X59</f>
        <v>72</v>
      </c>
      <c r="AS3">
        <f>Unleashed!X59</f>
        <v>56</v>
      </c>
      <c r="AT3">
        <f>Undaunted!X59</f>
        <v>58</v>
      </c>
      <c r="AU3">
        <f>Triumphant!X59</f>
        <v>60</v>
      </c>
      <c r="AV3">
        <f>'Call of Legends'!X59</f>
        <v>54</v>
      </c>
      <c r="AW3">
        <f>'Black &amp; White'!X59</f>
        <v>78</v>
      </c>
      <c r="AX3">
        <f>'Emerging Powers'!X59</f>
        <v>68</v>
      </c>
      <c r="AY3">
        <f>'Noble Victories'!X59</f>
        <v>62</v>
      </c>
      <c r="AZ3">
        <f>'Next Destinies'!X59</f>
        <v>58</v>
      </c>
      <c r="BA3">
        <f>'Dark Explorers'!X59</f>
        <v>66</v>
      </c>
      <c r="BB3">
        <f>'Dragons Exalted'!X59</f>
        <v>76</v>
      </c>
      <c r="BC3">
        <f>'Boundaries Crossed'!X59</f>
        <v>106</v>
      </c>
      <c r="BD3">
        <f>'Plasma Storm'!X59</f>
        <v>84</v>
      </c>
      <c r="BE3">
        <f>'Plasma Freeze'!X59</f>
        <v>66</v>
      </c>
      <c r="BF3">
        <f>'Plasma Blast'!X59</f>
        <v>52</v>
      </c>
      <c r="BG3">
        <f>'Legendary Treasures'!X59</f>
        <v>64</v>
      </c>
      <c r="BH3">
        <f>XY!X59</f>
        <v>87</v>
      </c>
      <c r="BI3">
        <f>Flashfire!X59</f>
        <v>62</v>
      </c>
      <c r="BJ3">
        <f>'Furious Fists'!X59</f>
        <v>58</v>
      </c>
      <c r="BK3">
        <f>'Phantom Forces'!X59</f>
        <v>68</v>
      </c>
      <c r="BL3">
        <f>'Primal Clash'!X59</f>
        <v>78</v>
      </c>
      <c r="BM3">
        <f>'Double Crisis'!X59</f>
        <v>28</v>
      </c>
      <c r="BN3">
        <f>'Roaring Skies'!X59</f>
        <v>52</v>
      </c>
      <c r="BO3">
        <f>'Ancient Origins'!X59</f>
        <v>46</v>
      </c>
      <c r="BP3">
        <f>BREAKthrough!X59</f>
        <v>106</v>
      </c>
      <c r="BQ3">
        <f>BREAKpoint!X59</f>
        <v>66</v>
      </c>
      <c r="BR3">
        <f>Generations!X59</f>
        <v>69</v>
      </c>
      <c r="BS3">
        <f>'Fates Collide'!X59</f>
        <v>52</v>
      </c>
      <c r="BT3">
        <f>'Steam Siege'!X59</f>
        <v>62</v>
      </c>
      <c r="BU3">
        <f>Evolutions!X59</f>
        <v>66</v>
      </c>
      <c r="BV3">
        <f>'Sun &amp; Moon'!X59</f>
        <v>88</v>
      </c>
      <c r="BW3">
        <f>'Guardians Rising'!X59</f>
        <v>82</v>
      </c>
      <c r="BX3">
        <f>'Burning Shadows'!X59</f>
        <v>78</v>
      </c>
      <c r="BY3">
        <f>'Shining Legends'!X59</f>
        <v>46</v>
      </c>
      <c r="BZ3">
        <f>'Crimson Invasion'!X59</f>
        <v>68</v>
      </c>
      <c r="CA3">
        <f>'Ultra Prism'!X59</f>
        <v>90</v>
      </c>
      <c r="CB3">
        <f>'Forbidden Light'!X59</f>
        <v>66</v>
      </c>
      <c r="CC3">
        <f>'Celestial Storm'!X59</f>
        <v>80</v>
      </c>
      <c r="CD3">
        <f>'Dragon Majesty'!X59</f>
        <v>46</v>
      </c>
      <c r="CE3">
        <f>'Lost Thunder'!X59</f>
        <v>114</v>
      </c>
      <c r="CF3">
        <f>'Team Up'!X59</f>
        <v>90</v>
      </c>
      <c r="CG3">
        <f>'Detective Pikachu'!X59</f>
        <v>8</v>
      </c>
      <c r="CH3">
        <f>'Unbroken Bonds'!X59</f>
        <v>124</v>
      </c>
      <c r="CI3">
        <f>'Unified Minds'!X59</f>
        <v>130</v>
      </c>
      <c r="CJ3">
        <f>'Hidden Fates'!X59</f>
        <v>36</v>
      </c>
      <c r="CK3">
        <f>'Cosmic Eclipse'!X59</f>
        <v>134</v>
      </c>
      <c r="CL3">
        <f>'Sword &amp; Shield'!X59</f>
        <v>120</v>
      </c>
      <c r="CM3">
        <f>'Rebel Clash'!X59</f>
        <v>100</v>
      </c>
      <c r="CN3">
        <f>'Darkness Ablaze'!X59</f>
        <v>106</v>
      </c>
      <c r="CO3">
        <f>'Champions Path'!X59</f>
        <v>42</v>
      </c>
      <c r="CP3">
        <f>'Vivid Voltage'!X59</f>
        <v>88</v>
      </c>
      <c r="CQ3">
        <f>'Shining Fates'!X59</f>
        <v>36</v>
      </c>
      <c r="CR3">
        <f>'Battle Styles'!X59</f>
        <v>82</v>
      </c>
      <c r="CS3">
        <f>'Chilling Reign'!X59</f>
        <v>86</v>
      </c>
      <c r="CT3">
        <f>'Evolving Skies'!X59</f>
        <v>84</v>
      </c>
      <c r="CU3">
        <f>Celebrations!X59</f>
        <v>0</v>
      </c>
      <c r="CV3">
        <f>'Fusion Strike'!X59</f>
        <v>180</v>
      </c>
      <c r="CW3">
        <f>'Brilliant Stars'!X59</f>
        <v>84</v>
      </c>
      <c r="CX3">
        <f>'Astral Radiance'!X59</f>
        <v>80</v>
      </c>
      <c r="CY3">
        <f>'Pokémon GO'!X59</f>
        <v>44</v>
      </c>
      <c r="CZ3">
        <f>'Lost Origin'!X59</f>
        <v>98</v>
      </c>
      <c r="DA3">
        <f>'Silver Tempest'!X59</f>
        <v>106</v>
      </c>
      <c r="DB3">
        <f>'Crown Zenith'!X59</f>
        <v>84</v>
      </c>
      <c r="DC3">
        <f>'Scarlet &amp; Violet'!X59</f>
        <v>210</v>
      </c>
      <c r="DD3">
        <f>'Paldea Evolved'!X59</f>
        <v>162</v>
      </c>
      <c r="DE3">
        <f>'Obsidian Flames'!X59</f>
        <v>184</v>
      </c>
      <c r="DF3">
        <f>'151'!X59</f>
        <v>132</v>
      </c>
      <c r="DG3">
        <f>'Paradox Rift'!X59</f>
        <v>160</v>
      </c>
      <c r="DH3">
        <f>'Paldean Fates'!X59</f>
        <v>82</v>
      </c>
      <c r="DI3">
        <f>'Temporal Forces'!X59</f>
        <v>142</v>
      </c>
      <c r="DJ3">
        <f>'Twilight Masquerade'!X59</f>
        <v>152</v>
      </c>
      <c r="DK3">
        <f>'Shrouded Fable'!X59</f>
        <v>56</v>
      </c>
      <c r="DL3">
        <f>'Stellar Crown'!X59</f>
        <v>142</v>
      </c>
      <c r="DM3">
        <f>'Surging Sparks'!X59</f>
        <v>176</v>
      </c>
      <c r="DN3">
        <f>'Prismatic Evolutions'!X59</f>
        <v>171</v>
      </c>
      <c r="DO3">
        <f>'Journey Together'!X59</f>
        <v>170</v>
      </c>
      <c r="DP3">
        <f>'Destined Rivals'!X59</f>
        <v>170</v>
      </c>
      <c r="DQ3">
        <f>'Black Bolt'!X59</f>
        <v>155</v>
      </c>
      <c r="DR3">
        <f>'White Flare'!X59</f>
        <v>151</v>
      </c>
      <c r="DS3">
        <f>'Mega Evolution'!X59</f>
        <v>134</v>
      </c>
      <c r="DT3">
        <f>'Phantasmal Flames'!X59</f>
        <v>86</v>
      </c>
      <c r="DV3">
        <f>SUM(B3:DU3)</f>
        <v>10379</v>
      </c>
    </row>
    <row r="4" spans="1:126" ht="13" x14ac:dyDescent="0.15">
      <c r="A4" s="117" t="s">
        <v>177</v>
      </c>
      <c r="B4">
        <f>'Base Set'!Z60</f>
        <v>128</v>
      </c>
      <c r="C4">
        <f>Jungle!X60</f>
        <v>32</v>
      </c>
      <c r="D4">
        <f>Fossil!Z60</f>
        <v>48</v>
      </c>
      <c r="E4">
        <f>'Base Set 2'!X60</f>
        <v>42</v>
      </c>
      <c r="F4">
        <f>'Team Rocket'!X60</f>
        <v>48</v>
      </c>
      <c r="G4">
        <f>'Gym Heroes'!X60</f>
        <v>84</v>
      </c>
      <c r="H4">
        <f>'Gym Challenge'!X60</f>
        <v>84</v>
      </c>
      <c r="I4">
        <f>'Neo Genesis'!X60</f>
        <v>70</v>
      </c>
      <c r="J4">
        <f>'Neo Discovery'!X60</f>
        <v>38</v>
      </c>
      <c r="K4">
        <f>'Neo Revelation'!X60</f>
        <v>34</v>
      </c>
      <c r="L4">
        <f>'Neo Destiny'!X60</f>
        <v>74</v>
      </c>
      <c r="M4">
        <f>'Legendary Collection'!X60</f>
        <v>72</v>
      </c>
      <c r="N4">
        <f>Expedition!X60</f>
        <v>76</v>
      </c>
      <c r="O4">
        <f>Aquapolis!X60</f>
        <v>98</v>
      </c>
      <c r="P4">
        <f>Skyridge!X60</f>
        <v>72</v>
      </c>
      <c r="Q4">
        <f>'Ruby &amp; Sapphire'!X60</f>
        <v>68</v>
      </c>
      <c r="R4">
        <f>Sandstorm!X60</f>
        <v>66</v>
      </c>
      <c r="S4">
        <f>Dragon!X60</f>
        <v>66</v>
      </c>
      <c r="T4">
        <f>'Team Magma vs Team Aqua'!X60</f>
        <v>68</v>
      </c>
      <c r="U4">
        <f>'Hidden Legends'!X60</f>
        <v>66</v>
      </c>
      <c r="V4">
        <f>'FireRed &amp; LeafGreen'!X60</f>
        <v>72</v>
      </c>
      <c r="W4">
        <f>'Team Rocket Returns'!X60</f>
        <v>70</v>
      </c>
      <c r="X4">
        <f>Deoxys!X60</f>
        <v>68</v>
      </c>
      <c r="Y4">
        <f>Emerald!X60</f>
        <v>64</v>
      </c>
      <c r="Z4">
        <f>'Unseen Forces'!X60</f>
        <v>68</v>
      </c>
      <c r="AA4">
        <f>'Delta Species'!X60</f>
        <v>70</v>
      </c>
      <c r="AB4">
        <f>'Legend Maker'!X60</f>
        <v>52</v>
      </c>
      <c r="AC4">
        <f>'Holon Phantoms'!X60</f>
        <v>60</v>
      </c>
      <c r="AD4">
        <f>'Crystal Guardians'!X60</f>
        <v>60</v>
      </c>
      <c r="AE4">
        <f>'Dragon Frontiers'!X60</f>
        <v>62</v>
      </c>
      <c r="AF4">
        <f>'Power Keepers'!X60</f>
        <v>62</v>
      </c>
      <c r="AG4">
        <f>'Diamond &amp; Pearl'!X60</f>
        <v>76</v>
      </c>
      <c r="AH4">
        <f>'Mysterious Treasures'!X60</f>
        <v>74</v>
      </c>
      <c r="AI4">
        <f>'Secret Wonders'!X60</f>
        <v>82</v>
      </c>
      <c r="AJ4">
        <f>'Great Encounters'!X60</f>
        <v>66</v>
      </c>
      <c r="AK4">
        <f>'Majestic Dawn'!X60</f>
        <v>58</v>
      </c>
      <c r="AL4">
        <f>'Legends Awakened'!X60</f>
        <v>92</v>
      </c>
      <c r="AM4">
        <f>Stormfront!X60</f>
        <v>66</v>
      </c>
      <c r="AN4">
        <f>Platinum!X60</f>
        <v>84</v>
      </c>
      <c r="AO4">
        <f>'Rising Rivals'!X60</f>
        <v>64</v>
      </c>
      <c r="AP4">
        <f>'Supreme Victors'!X60</f>
        <v>94</v>
      </c>
      <c r="AQ4">
        <f>Arceus!X60</f>
        <v>58</v>
      </c>
      <c r="AR4">
        <f>'HeartGold &amp; SoulSilver'!X60</f>
        <v>76</v>
      </c>
      <c r="AS4">
        <f>Unleashed!X60</f>
        <v>56</v>
      </c>
      <c r="AT4">
        <f>Undaunted!X60</f>
        <v>52</v>
      </c>
      <c r="AU4">
        <f>Triumphant!X60</f>
        <v>58</v>
      </c>
      <c r="AV4">
        <f>'Call of Legends'!X60</f>
        <v>50</v>
      </c>
      <c r="AW4">
        <f>'Black &amp; White'!X60</f>
        <v>76</v>
      </c>
      <c r="AX4">
        <f>'Emerging Powers'!X60</f>
        <v>62</v>
      </c>
      <c r="AY4">
        <f>'Noble Victories'!X60</f>
        <v>60</v>
      </c>
      <c r="AZ4">
        <f>'Next Destinies'!X60</f>
        <v>54</v>
      </c>
      <c r="BA4">
        <f>'Dark Explorers'!X60</f>
        <v>70</v>
      </c>
      <c r="BB4">
        <f>'Dragons Exalted'!X60</f>
        <v>74</v>
      </c>
      <c r="BC4">
        <f>'Boundaries Crossed'!X60</f>
        <v>80</v>
      </c>
      <c r="BD4">
        <f>'Plasma Storm'!X60</f>
        <v>82</v>
      </c>
      <c r="BE4">
        <f>'Plasma Freeze'!X60</f>
        <v>62</v>
      </c>
      <c r="BF4">
        <f>'Plasma Blast'!X60</f>
        <v>66</v>
      </c>
      <c r="BG4">
        <f>'Legendary Treasures'!X60</f>
        <v>71</v>
      </c>
      <c r="BH4">
        <f>XY!X60</f>
        <v>84</v>
      </c>
      <c r="BI4">
        <f>Flashfire!X60</f>
        <v>64</v>
      </c>
      <c r="BJ4">
        <f>'Furious Fists'!X60</f>
        <v>78</v>
      </c>
      <c r="BK4">
        <f>'Phantom Forces'!X60</f>
        <v>74</v>
      </c>
      <c r="BL4">
        <f>'Primal Clash'!X60</f>
        <v>100</v>
      </c>
      <c r="BM4">
        <f>'Double Crisis'!X60</f>
        <v>24</v>
      </c>
      <c r="BN4">
        <f>'Roaring Skies'!X60</f>
        <v>64</v>
      </c>
      <c r="BO4">
        <f>'Ancient Origins'!X60</f>
        <v>56</v>
      </c>
      <c r="BP4">
        <f>BREAKthrough!X60</f>
        <v>96</v>
      </c>
      <c r="BQ4">
        <f>BREAKpoint!X60</f>
        <v>82</v>
      </c>
      <c r="BR4">
        <f>Generations!X60</f>
        <v>62</v>
      </c>
      <c r="BS4">
        <f>'Fates Collide'!X60</f>
        <v>92</v>
      </c>
      <c r="BT4">
        <f>'Steam Siege'!X60</f>
        <v>60</v>
      </c>
      <c r="BU4">
        <f>Evolutions!X60</f>
        <v>56</v>
      </c>
      <c r="BV4">
        <f>'Sun &amp; Moon'!X60</f>
        <v>98</v>
      </c>
      <c r="BW4">
        <f>'Guardians Rising'!X60</f>
        <v>76</v>
      </c>
      <c r="BX4">
        <f>'Burning Shadows'!X60</f>
        <v>78</v>
      </c>
      <c r="BY4">
        <f>'Shining Legends'!X60</f>
        <v>50</v>
      </c>
      <c r="BZ4">
        <f>'Crimson Invasion'!X60</f>
        <v>52</v>
      </c>
      <c r="CA4">
        <f>'Ultra Prism'!X60</f>
        <v>88</v>
      </c>
      <c r="CB4">
        <f>'Forbidden Light'!X60</f>
        <v>72</v>
      </c>
      <c r="CC4">
        <f>'Celestial Storm'!X60</f>
        <v>124</v>
      </c>
      <c r="CD4">
        <f>'Dragon Majesty'!X60</f>
        <v>46</v>
      </c>
      <c r="CE4">
        <f>'Lost Thunder'!X60</f>
        <v>116</v>
      </c>
      <c r="CF4">
        <f>'Team Up'!X60</f>
        <v>96</v>
      </c>
      <c r="CG4">
        <f>'Detective Pikachu'!X60</f>
        <v>0</v>
      </c>
      <c r="CH4">
        <f>'Unbroken Bonds'!X60</f>
        <v>106</v>
      </c>
      <c r="CI4">
        <f>'Unified Minds'!X60</f>
        <v>144</v>
      </c>
      <c r="CJ4">
        <f>'Hidden Fates'!X60</f>
        <v>34</v>
      </c>
      <c r="CK4">
        <f>'Cosmic Eclipse'!X60</f>
        <v>132</v>
      </c>
      <c r="CL4">
        <f>'Sword &amp; Shield'!X60</f>
        <v>112</v>
      </c>
      <c r="CM4">
        <f>'Rebel Clash'!X60</f>
        <v>102</v>
      </c>
      <c r="CN4">
        <f>'Darkness Ablaze'!X60</f>
        <v>100</v>
      </c>
      <c r="CO4">
        <f>'Champions Path'!X60</f>
        <v>46</v>
      </c>
      <c r="CP4">
        <f>'Vivid Voltage'!X60</f>
        <v>92</v>
      </c>
      <c r="CQ4">
        <f>'Shining Fates'!X60</f>
        <v>26</v>
      </c>
      <c r="CR4">
        <f>'Battle Styles'!X60</f>
        <v>92</v>
      </c>
      <c r="CS4">
        <f>'Chilling Reign'!X60</f>
        <v>92</v>
      </c>
      <c r="CT4">
        <f>'Evolving Skies'!X60</f>
        <v>102</v>
      </c>
      <c r="CU4">
        <f>Celebrations!X60</f>
        <v>1</v>
      </c>
      <c r="CV4">
        <f>'Fusion Strike'!X60</f>
        <v>164</v>
      </c>
      <c r="CW4">
        <f>'Brilliant Stars'!X60</f>
        <v>92</v>
      </c>
      <c r="CX4">
        <f>'Astral Radiance'!X60</f>
        <v>94</v>
      </c>
      <c r="CY4">
        <f>'Pokémon GO'!X60</f>
        <v>40</v>
      </c>
      <c r="CZ4">
        <f>'Lost Origin'!X60</f>
        <v>100</v>
      </c>
      <c r="DA4">
        <f>'Silver Tempest'!X60</f>
        <v>112</v>
      </c>
      <c r="DB4">
        <f>'Crown Zenith'!X60</f>
        <v>58</v>
      </c>
      <c r="DC4">
        <f>'Scarlet &amp; Violet'!X60</f>
        <v>120</v>
      </c>
      <c r="DD4">
        <f>'Paldea Evolved'!X60</f>
        <v>140</v>
      </c>
      <c r="DE4">
        <f>'Obsidian Flames'!X60</f>
        <v>148</v>
      </c>
      <c r="DF4">
        <f>'151'!X60</f>
        <v>124</v>
      </c>
      <c r="DG4">
        <f>'Paradox Rift'!X60</f>
        <v>110</v>
      </c>
      <c r="DH4">
        <f>'Paldean Fates'!X60</f>
        <v>48</v>
      </c>
      <c r="DI4">
        <f>'Temporal Forces'!X60</f>
        <v>110</v>
      </c>
      <c r="DJ4">
        <f>'Twilight Masquerade'!X60</f>
        <v>110</v>
      </c>
      <c r="DK4">
        <f>'Shrouded Fable'!X60</f>
        <v>40</v>
      </c>
      <c r="DL4">
        <f>'Stellar Crown'!X60</f>
        <v>78</v>
      </c>
      <c r="DM4">
        <f>'Surging Sparks'!X60</f>
        <v>122</v>
      </c>
      <c r="DN4">
        <f>'Prismatic Evolutions'!X60</f>
        <v>112</v>
      </c>
      <c r="DO4">
        <f>'Journey Together'!X60</f>
        <v>84</v>
      </c>
      <c r="DP4">
        <f>'Destined Rivals'!X60</f>
        <v>124</v>
      </c>
      <c r="DQ4">
        <f>'Black Bolt'!X60</f>
        <v>117</v>
      </c>
      <c r="DR4">
        <f>'White Flare'!X60</f>
        <v>121</v>
      </c>
      <c r="DS4">
        <f>'Mega Evolution'!X60</f>
        <v>86</v>
      </c>
      <c r="DT4">
        <f>'Phantasmal Flames'!X60</f>
        <v>62</v>
      </c>
      <c r="DV4">
        <f t="shared" ref="DV4:DV28" si="0">SUM(B4:DU4)</f>
        <v>9490</v>
      </c>
    </row>
    <row r="5" spans="1:126" ht="13" x14ac:dyDescent="0.15">
      <c r="A5" s="117" t="s">
        <v>181</v>
      </c>
      <c r="B5">
        <f>'Base Set'!Z61</f>
        <v>64</v>
      </c>
      <c r="C5">
        <f>Jungle!X61</f>
        <v>32</v>
      </c>
      <c r="D5">
        <f>Fossil!Z61</f>
        <v>45</v>
      </c>
      <c r="E5">
        <f>'Base Set 2'!X61</f>
        <v>20</v>
      </c>
      <c r="F5">
        <f>'Team Rocket'!X61</f>
        <v>34</v>
      </c>
      <c r="G5">
        <f>'Gym Heroes'!X61</f>
        <v>46</v>
      </c>
      <c r="H5">
        <f>'Gym Challenge'!X61</f>
        <v>42</v>
      </c>
      <c r="I5">
        <f>'Neo Genesis'!X61</f>
        <v>32</v>
      </c>
      <c r="J5">
        <f>'Neo Discovery'!X61</f>
        <v>38</v>
      </c>
      <c r="K5">
        <f>'Neo Revelation'!X61</f>
        <v>26</v>
      </c>
      <c r="L5">
        <f>'Neo Destiny'!X61</f>
        <v>38</v>
      </c>
      <c r="M5">
        <f>'Legendary Collection'!X61</f>
        <v>38</v>
      </c>
      <c r="N5">
        <f>Expedition!X61</f>
        <v>80</v>
      </c>
      <c r="O5">
        <f>Aquapolis!X61</f>
        <v>96</v>
      </c>
      <c r="P5">
        <f>Skyridge!X61</f>
        <v>70</v>
      </c>
      <c r="Q5">
        <f>'Ruby &amp; Sapphire'!X61</f>
        <v>26</v>
      </c>
      <c r="R5">
        <f>Sandstorm!X61</f>
        <v>26</v>
      </c>
      <c r="S5">
        <f>Dragon!X61</f>
        <v>20</v>
      </c>
      <c r="T5">
        <f>'Team Magma vs Team Aqua'!X61</f>
        <v>24</v>
      </c>
      <c r="U5">
        <f>'Hidden Legends'!X61</f>
        <v>24</v>
      </c>
      <c r="V5">
        <f>'FireRed &amp; LeafGreen'!X61</f>
        <v>28</v>
      </c>
      <c r="W5">
        <f>'Team Rocket Returns'!X61</f>
        <v>28</v>
      </c>
      <c r="X5">
        <f>Deoxys!X61</f>
        <v>28</v>
      </c>
      <c r="Y5">
        <f>Emerald!X61</f>
        <v>28</v>
      </c>
      <c r="Z5">
        <f>'Unseen Forces'!X61</f>
        <v>32</v>
      </c>
      <c r="AA5">
        <f>'Delta Species'!X61</f>
        <v>40</v>
      </c>
      <c r="AB5">
        <f>'Legend Maker'!X61</f>
        <v>30</v>
      </c>
      <c r="AC5">
        <f>'Holon Phantoms'!X61</f>
        <v>40</v>
      </c>
      <c r="AD5">
        <f>'Crystal Guardians'!X61</f>
        <v>32</v>
      </c>
      <c r="AE5">
        <f>'Dragon Frontiers'!X61</f>
        <v>32</v>
      </c>
      <c r="AF5">
        <f>'Power Keepers'!X61</f>
        <v>30</v>
      </c>
      <c r="AG5">
        <f>'Diamond &amp; Pearl'!X61</f>
        <v>50</v>
      </c>
      <c r="AH5">
        <f>'Mysterious Treasures'!X61</f>
        <v>46</v>
      </c>
      <c r="AI5">
        <f>'Secret Wonders'!X61</f>
        <v>48</v>
      </c>
      <c r="AJ5">
        <f>'Great Encounters'!X61</f>
        <v>42</v>
      </c>
      <c r="AK5">
        <f>'Majestic Dawn'!X61</f>
        <v>40</v>
      </c>
      <c r="AL5">
        <f>'Legends Awakened'!X61</f>
        <v>56</v>
      </c>
      <c r="AM5">
        <f>Stormfront!X61</f>
        <v>40</v>
      </c>
      <c r="AN5">
        <f>Platinum!X61</f>
        <v>46</v>
      </c>
      <c r="AO5">
        <f>'Rising Rivals'!X61</f>
        <v>48</v>
      </c>
      <c r="AP5">
        <f>'Supreme Victors'!X61</f>
        <v>68</v>
      </c>
      <c r="AQ5">
        <f>Arceus!X61</f>
        <v>40</v>
      </c>
      <c r="AR5">
        <f>'HeartGold &amp; SoulSilver'!X61</f>
        <v>42</v>
      </c>
      <c r="AS5">
        <f>Unleashed!X61</f>
        <v>32</v>
      </c>
      <c r="AT5">
        <f>Undaunted!X61</f>
        <v>30</v>
      </c>
      <c r="AU5">
        <f>Triumphant!X61</f>
        <v>38</v>
      </c>
      <c r="AV5">
        <f>'Call of Legends'!X61</f>
        <v>34</v>
      </c>
      <c r="AW5">
        <f>'Black &amp; White'!X61</f>
        <v>38</v>
      </c>
      <c r="AX5">
        <f>'Emerging Powers'!X61</f>
        <v>42</v>
      </c>
      <c r="AY5">
        <f>'Noble Victories'!X61</f>
        <v>44</v>
      </c>
      <c r="AZ5">
        <f>'Next Destinies'!X61</f>
        <v>42</v>
      </c>
      <c r="BA5">
        <f>'Dark Explorers'!X61</f>
        <v>38</v>
      </c>
      <c r="BB5">
        <f>'Dragons Exalted'!X61</f>
        <v>48</v>
      </c>
      <c r="BC5">
        <f>'Boundaries Crossed'!X61</f>
        <v>34</v>
      </c>
      <c r="BD5">
        <f>'Plasma Storm'!X61</f>
        <v>52</v>
      </c>
      <c r="BE5">
        <f>'Plasma Freeze'!X61</f>
        <v>46</v>
      </c>
      <c r="BF5">
        <f>'Plasma Blast'!X61</f>
        <v>32</v>
      </c>
      <c r="BG5">
        <f>'Legendary Treasures'!X61</f>
        <v>26</v>
      </c>
      <c r="BH5">
        <f>XY!X61</f>
        <v>52</v>
      </c>
      <c r="BI5">
        <f>Flashfire!X61</f>
        <v>40</v>
      </c>
      <c r="BJ5">
        <f>'Furious Fists'!X61</f>
        <v>40</v>
      </c>
      <c r="BK5">
        <f>'Phantom Forces'!X61</f>
        <v>38</v>
      </c>
      <c r="BL5">
        <f>'Primal Clash'!X61</f>
        <v>50</v>
      </c>
      <c r="BM5">
        <f>'Double Crisis'!X61</f>
        <v>0</v>
      </c>
      <c r="BN5">
        <f>'Roaring Skies'!X61</f>
        <v>36</v>
      </c>
      <c r="BO5">
        <f>'Ancient Origins'!X61</f>
        <v>26</v>
      </c>
      <c r="BP5">
        <f>BREAKthrough!X61</f>
        <v>42</v>
      </c>
      <c r="BQ5">
        <f>BREAKpoint!X61</f>
        <v>32</v>
      </c>
      <c r="BR5">
        <f>Generations!X61</f>
        <v>22</v>
      </c>
      <c r="BS5">
        <f>'Fates Collide'!X61</f>
        <v>40</v>
      </c>
      <c r="BT5">
        <f>'Steam Siege'!X61</f>
        <v>46</v>
      </c>
      <c r="BU5">
        <f>Evolutions!X61</f>
        <v>18</v>
      </c>
      <c r="BV5">
        <f>'Sun &amp; Moon'!X61</f>
        <v>34</v>
      </c>
      <c r="BW5">
        <f>'Guardians Rising'!X61</f>
        <v>48</v>
      </c>
      <c r="BX5">
        <f>'Burning Shadows'!X61</f>
        <v>50</v>
      </c>
      <c r="BY5">
        <f>'Shining Legends'!X61</f>
        <v>0</v>
      </c>
      <c r="BZ5">
        <f>'Crimson Invasion'!X61</f>
        <v>40</v>
      </c>
      <c r="CA5">
        <f>'Ultra Prism'!X61</f>
        <v>46</v>
      </c>
      <c r="CB5">
        <f>'Forbidden Light'!X61</f>
        <v>50</v>
      </c>
      <c r="CC5">
        <f>'Celestial Storm'!X61</f>
        <v>34</v>
      </c>
      <c r="CD5">
        <f>'Dragon Majesty'!X61</f>
        <v>0</v>
      </c>
      <c r="CE5">
        <f>'Lost Thunder'!X61</f>
        <v>76</v>
      </c>
      <c r="CF5">
        <f>'Team Up'!X61</f>
        <v>62</v>
      </c>
      <c r="CG5">
        <f>'Detective Pikachu'!X61</f>
        <v>0</v>
      </c>
      <c r="CH5">
        <f>'Unbroken Bonds'!X61</f>
        <v>78</v>
      </c>
      <c r="CI5">
        <f>'Unified Minds'!X61</f>
        <v>76</v>
      </c>
      <c r="CJ5">
        <f>'Hidden Fates'!X61</f>
        <v>30</v>
      </c>
      <c r="CK5">
        <f>'Cosmic Eclipse'!X61</f>
        <v>76</v>
      </c>
      <c r="CL5">
        <f>'Sword &amp; Shield'!X61</f>
        <v>64</v>
      </c>
      <c r="CM5">
        <f>'Rebel Clash'!X61</f>
        <v>64</v>
      </c>
      <c r="CN5">
        <f>'Darkness Ablaze'!X61</f>
        <v>68</v>
      </c>
      <c r="CO5">
        <f>'Champions Path'!X61</f>
        <v>0</v>
      </c>
      <c r="CP5">
        <f>'Vivid Voltage'!X61</f>
        <v>64</v>
      </c>
      <c r="CQ5">
        <f>'Shining Fates'!X61</f>
        <v>16</v>
      </c>
      <c r="CR5">
        <f>'Battle Styles'!X61</f>
        <v>40</v>
      </c>
      <c r="CS5">
        <f>'Chilling Reign'!X61</f>
        <v>46</v>
      </c>
      <c r="CT5">
        <f>'Evolving Skies'!X61</f>
        <v>38</v>
      </c>
      <c r="CU5">
        <f>Celebrations!X61</f>
        <v>2</v>
      </c>
      <c r="CV5">
        <f>'Fusion Strike'!X61</f>
        <v>64</v>
      </c>
      <c r="CW5">
        <f>'Brilliant Stars'!X61</f>
        <v>52</v>
      </c>
      <c r="CX5">
        <f>'Astral Radiance'!X61</f>
        <v>42</v>
      </c>
      <c r="CY5">
        <f>'Pokémon GO'!X61</f>
        <v>0</v>
      </c>
      <c r="CZ5">
        <f>'Lost Origin'!X61</f>
        <v>56</v>
      </c>
      <c r="DA5">
        <f>'Silver Tempest'!X61</f>
        <v>42</v>
      </c>
      <c r="DB5">
        <f>'Crown Zenith'!X61</f>
        <v>44</v>
      </c>
      <c r="DC5">
        <f>'Scarlet &amp; Violet'!X61</f>
        <v>42</v>
      </c>
      <c r="DD5">
        <f>'Paldea Evolved'!X61</f>
        <v>50</v>
      </c>
      <c r="DE5">
        <f>'Obsidian Flames'!X61</f>
        <v>20</v>
      </c>
      <c r="DF5">
        <f>'151'!X61</f>
        <v>50</v>
      </c>
      <c r="DG5">
        <f>'Paradox Rift'!X61</f>
        <v>54</v>
      </c>
      <c r="DH5">
        <f>'Paldean Fates'!X61</f>
        <v>32</v>
      </c>
      <c r="DI5">
        <f>'Temporal Forces'!X61</f>
        <v>28</v>
      </c>
      <c r="DJ5">
        <f>'Twilight Masquerade'!X61</f>
        <v>32</v>
      </c>
      <c r="DK5">
        <f>'Shrouded Fable'!X61</f>
        <v>14</v>
      </c>
      <c r="DL5">
        <f>'Stellar Crown'!X61</f>
        <v>30</v>
      </c>
      <c r="DM5">
        <f>'Surging Sparks'!X61</f>
        <v>32</v>
      </c>
      <c r="DN5">
        <f>'Prismatic Evolutions'!X61</f>
        <v>85</v>
      </c>
      <c r="DO5">
        <f>'Journey Together'!X61</f>
        <v>32</v>
      </c>
      <c r="DP5">
        <f>'Destined Rivals'!X61</f>
        <v>36</v>
      </c>
      <c r="DQ5">
        <f>'Black Bolt'!X61</f>
        <v>40</v>
      </c>
      <c r="DR5">
        <f>'White Flare'!X61</f>
        <v>40</v>
      </c>
      <c r="DS5">
        <f>'Mega Evolution'!X61</f>
        <v>24</v>
      </c>
      <c r="DT5">
        <f>'Phantasmal Flames'!X61</f>
        <v>20</v>
      </c>
      <c r="DV5">
        <f t="shared" si="0"/>
        <v>4856</v>
      </c>
    </row>
    <row r="6" spans="1:126" ht="13" x14ac:dyDescent="0.15">
      <c r="A6" s="117" t="s">
        <v>185</v>
      </c>
      <c r="B6">
        <f>'Base Set'!Z62</f>
        <v>63</v>
      </c>
      <c r="C6">
        <f>Jungle!X62</f>
        <v>32</v>
      </c>
      <c r="D6">
        <f>Fossil!Z62</f>
        <v>30</v>
      </c>
      <c r="E6">
        <f>'Base Set 2'!X62</f>
        <v>20</v>
      </c>
      <c r="F6">
        <f>'Team Rocket'!X62</f>
        <v>34</v>
      </c>
      <c r="G6">
        <f>'Gym Heroes'!X62</f>
        <v>38</v>
      </c>
      <c r="H6">
        <f>'Gym Challenge'!X62</f>
        <v>40</v>
      </c>
      <c r="I6">
        <f>'Neo Genesis'!X62</f>
        <v>38</v>
      </c>
      <c r="J6">
        <f>'Neo Discovery'!X62</f>
        <v>34</v>
      </c>
      <c r="K6">
        <f>'Neo Revelation'!X62</f>
        <v>28</v>
      </c>
      <c r="L6">
        <f>'Neo Destiny'!X62</f>
        <v>32</v>
      </c>
      <c r="M6">
        <f>'Legendary Collection'!X62</f>
        <v>38</v>
      </c>
      <c r="N6">
        <f>Expedition!X62</f>
        <v>64</v>
      </c>
      <c r="O6">
        <f>Aquapolis!X62</f>
        <v>35</v>
      </c>
      <c r="P6">
        <f>Skyridge!X62</f>
        <v>44</v>
      </c>
      <c r="Q6">
        <f>'Ruby &amp; Sapphire'!X62</f>
        <v>28</v>
      </c>
      <c r="R6">
        <f>Sandstorm!X62</f>
        <v>28</v>
      </c>
      <c r="S6">
        <f>Dragon!X62</f>
        <v>24</v>
      </c>
      <c r="T6">
        <f>'Team Magma vs Team Aqua'!X62</f>
        <v>24</v>
      </c>
      <c r="U6">
        <f>'Hidden Legends'!X62</f>
        <v>30</v>
      </c>
      <c r="V6">
        <f>'FireRed &amp; LeafGreen'!X62</f>
        <v>34</v>
      </c>
      <c r="W6">
        <f>'Team Rocket Returns'!X62</f>
        <v>28</v>
      </c>
      <c r="X6">
        <f>Deoxys!X62</f>
        <v>30</v>
      </c>
      <c r="Y6">
        <f>Emerald!X62</f>
        <v>28</v>
      </c>
      <c r="Z6">
        <f>'Unseen Forces'!X62</f>
        <v>66</v>
      </c>
      <c r="AA6">
        <f>'Delta Species'!X62</f>
        <v>36</v>
      </c>
      <c r="AB6">
        <f>'Legend Maker'!X62</f>
        <v>28</v>
      </c>
      <c r="AC6">
        <f>'Holon Phantoms'!X62</f>
        <v>40</v>
      </c>
      <c r="AD6">
        <f>'Crystal Guardians'!X62</f>
        <v>26</v>
      </c>
      <c r="AE6">
        <f>'Dragon Frontiers'!X62</f>
        <v>24</v>
      </c>
      <c r="AF6">
        <f>'Power Keepers'!X62</f>
        <v>32</v>
      </c>
      <c r="AG6">
        <f>'Diamond &amp; Pearl'!X62</f>
        <v>34</v>
      </c>
      <c r="AH6">
        <f>'Mysterious Treasures'!X62</f>
        <v>36</v>
      </c>
      <c r="AI6">
        <f>'Secret Wonders'!X62</f>
        <v>40</v>
      </c>
      <c r="AJ6">
        <f>'Great Encounters'!X62</f>
        <v>22</v>
      </c>
      <c r="AK6">
        <f>'Majestic Dawn'!X62</f>
        <v>28</v>
      </c>
      <c r="AL6">
        <f>'Legends Awakened'!X62</f>
        <v>34</v>
      </c>
      <c r="AM6">
        <f>Stormfront!X62</f>
        <v>25</v>
      </c>
      <c r="AN6">
        <f>Platinum!X62</f>
        <v>34</v>
      </c>
      <c r="AO6">
        <f>'Rising Rivals'!X62</f>
        <v>26</v>
      </c>
      <c r="AP6">
        <f>'Supreme Victors'!X62</f>
        <v>28</v>
      </c>
      <c r="AQ6">
        <f>Arceus!X62</f>
        <v>24</v>
      </c>
      <c r="AR6">
        <f>'HeartGold &amp; SoulSilver'!X62</f>
        <v>28</v>
      </c>
      <c r="AS6">
        <f>Unleashed!X62</f>
        <v>22</v>
      </c>
      <c r="AT6">
        <f>Undaunted!X62</f>
        <v>20</v>
      </c>
      <c r="AU6">
        <f>Triumphant!X62</f>
        <v>24</v>
      </c>
      <c r="AV6">
        <f>'Call of Legends'!X62</f>
        <v>44</v>
      </c>
      <c r="AW6">
        <f>'Black &amp; White'!X62</f>
        <v>24</v>
      </c>
      <c r="AX6">
        <f>'Emerging Powers'!X62</f>
        <v>20</v>
      </c>
      <c r="AY6">
        <f>'Noble Victories'!X62</f>
        <v>26</v>
      </c>
      <c r="AZ6">
        <f>'Next Destinies'!X62</f>
        <v>20</v>
      </c>
      <c r="BA6">
        <f>'Dark Explorers'!X62</f>
        <v>18</v>
      </c>
      <c r="BB6">
        <f>'Dragons Exalted'!X62</f>
        <v>26</v>
      </c>
      <c r="BC6">
        <f>'Boundaries Crossed'!X62</f>
        <v>40</v>
      </c>
      <c r="BD6">
        <f>'Plasma Storm'!X62</f>
        <v>20</v>
      </c>
      <c r="BE6">
        <f>'Plasma Freeze'!X62</f>
        <v>26</v>
      </c>
      <c r="BF6">
        <f>'Plasma Blast'!X62</f>
        <v>20</v>
      </c>
      <c r="BG6">
        <f>'Legendary Treasures'!X62</f>
        <v>60</v>
      </c>
      <c r="BH6">
        <f>XY!X62</f>
        <v>34</v>
      </c>
      <c r="BI6">
        <f>Flashfire!X62</f>
        <v>16</v>
      </c>
      <c r="BJ6">
        <f>'Furious Fists'!X62</f>
        <v>18</v>
      </c>
      <c r="BK6">
        <f>'Phantom Forces'!X62</f>
        <v>26</v>
      </c>
      <c r="BL6">
        <f>'Primal Clash'!X62</f>
        <v>36</v>
      </c>
      <c r="BM6">
        <f>'Double Crisis'!X62</f>
        <v>12</v>
      </c>
      <c r="BN6">
        <f>'Roaring Skies'!X62</f>
        <v>20</v>
      </c>
      <c r="BO6">
        <f>'Ancient Origins'!X62</f>
        <v>16</v>
      </c>
      <c r="BP6">
        <f>BREAKthrough!X62</f>
        <v>32</v>
      </c>
      <c r="BQ6">
        <f>BREAKpoint!X62</f>
        <v>14</v>
      </c>
      <c r="BR6">
        <f>Generations!X62</f>
        <v>10</v>
      </c>
      <c r="BS6">
        <f>'Fates Collide'!X62</f>
        <v>10</v>
      </c>
      <c r="BT6">
        <f>'Steam Siege'!X62</f>
        <v>18</v>
      </c>
      <c r="BU6">
        <f>Evolutions!X62</f>
        <v>26</v>
      </c>
      <c r="BV6">
        <f>'Sun &amp; Moon'!X62</f>
        <v>32</v>
      </c>
      <c r="BW6">
        <f>'Guardians Rising'!X62</f>
        <v>30</v>
      </c>
      <c r="BX6">
        <f>'Burning Shadows'!X62</f>
        <v>26</v>
      </c>
      <c r="BY6">
        <f>'Shining Legends'!X62</f>
        <v>24</v>
      </c>
      <c r="BZ6">
        <f>'Crimson Invasion'!X62</f>
        <v>24</v>
      </c>
      <c r="CA6">
        <f>'Ultra Prism'!X62</f>
        <v>32</v>
      </c>
      <c r="CB6">
        <f>'Forbidden Light'!X62</f>
        <v>27</v>
      </c>
      <c r="CC6">
        <f>'Celestial Storm'!X62</f>
        <v>39</v>
      </c>
      <c r="CD6">
        <f>'Dragon Majesty'!X62</f>
        <v>22</v>
      </c>
      <c r="CE6">
        <f>'Lost Thunder'!X62</f>
        <v>49</v>
      </c>
      <c r="CF6">
        <f>'Team Up'!X62</f>
        <v>42</v>
      </c>
      <c r="CG6">
        <f>'Detective Pikachu'!X62</f>
        <v>10</v>
      </c>
      <c r="CH6">
        <f>'Unbroken Bonds'!X62</f>
        <v>44</v>
      </c>
      <c r="CI6">
        <f>'Unified Minds'!X62</f>
        <v>42</v>
      </c>
      <c r="CJ6">
        <f>'Hidden Fates'!X62</f>
        <v>12</v>
      </c>
      <c r="CK6">
        <f>'Cosmic Eclipse'!X62</f>
        <v>44</v>
      </c>
      <c r="CL6">
        <f>'Sword &amp; Shield'!X62</f>
        <v>34</v>
      </c>
      <c r="CM6">
        <f>'Rebel Clash'!X62</f>
        <v>36</v>
      </c>
      <c r="CN6">
        <f>'Darkness Ablaze'!X62</f>
        <v>36</v>
      </c>
      <c r="CO6">
        <f>'Champions Path'!X62</f>
        <v>20</v>
      </c>
      <c r="CP6">
        <f>'Vivid Voltage'!X62</f>
        <v>40</v>
      </c>
      <c r="CQ6">
        <f>'Shining Fates'!X62</f>
        <v>14</v>
      </c>
      <c r="CR6">
        <f>'Battle Styles'!X62</f>
        <v>32</v>
      </c>
      <c r="CS6">
        <f>'Chilling Reign'!X62</f>
        <v>48</v>
      </c>
      <c r="CT6">
        <f>'Evolving Skies'!X62</f>
        <v>40</v>
      </c>
      <c r="CU6">
        <f>Celebrations!X62</f>
        <v>25</v>
      </c>
      <c r="CV6">
        <f>'Fusion Strike'!X62</f>
        <v>26</v>
      </c>
      <c r="CW6">
        <f>'Brilliant Stars'!X62</f>
        <v>20</v>
      </c>
      <c r="CX6">
        <f>'Astral Radiance'!X62</f>
        <v>40</v>
      </c>
      <c r="CY6">
        <f>'Pokémon GO'!X62</f>
        <v>31</v>
      </c>
      <c r="CZ6">
        <f>'Lost Origin'!X62</f>
        <v>44</v>
      </c>
      <c r="DA6">
        <f>'Silver Tempest'!X62</f>
        <v>26</v>
      </c>
      <c r="DB6">
        <f>'Crown Zenith'!X62</f>
        <v>39</v>
      </c>
      <c r="DC6">
        <f>'Scarlet &amp; Violet'!X62</f>
        <v>0</v>
      </c>
      <c r="DD6">
        <f>'Paldea Evolved'!X62</f>
        <v>0</v>
      </c>
      <c r="DE6">
        <f>'Obsidian Flames'!X62</f>
        <v>0</v>
      </c>
      <c r="DF6">
        <f>'151'!X62</f>
        <v>0</v>
      </c>
      <c r="DG6">
        <f>'Paradox Rift'!X62</f>
        <v>0</v>
      </c>
      <c r="DH6">
        <f>'Paldean Fates'!X62</f>
        <v>0</v>
      </c>
      <c r="DI6">
        <f>'Temporal Forces'!X62</f>
        <v>0</v>
      </c>
      <c r="DJ6">
        <f>'Twilight Masquerade'!X62</f>
        <v>0</v>
      </c>
      <c r="DK6">
        <f>'Shrouded Fable'!X62</f>
        <v>0</v>
      </c>
      <c r="DL6">
        <f>'Stellar Crown'!X62</f>
        <v>0</v>
      </c>
      <c r="DM6">
        <f>'Surging Sparks'!X62</f>
        <v>0</v>
      </c>
      <c r="DN6">
        <f>'Prismatic Evolutions'!X62</f>
        <v>0</v>
      </c>
      <c r="DO6">
        <f>'Journey Together'!X62</f>
        <v>0</v>
      </c>
      <c r="DP6">
        <f>'Destined Rivals'!X62</f>
        <v>0</v>
      </c>
      <c r="DQ6">
        <f>'Black Bolt'!X62</f>
        <v>0</v>
      </c>
      <c r="DR6">
        <f>'White Flare'!X62</f>
        <v>0</v>
      </c>
      <c r="DS6">
        <f>'Mega Evolution'!X62</f>
        <v>0</v>
      </c>
      <c r="DT6">
        <f>'Phantasmal Flames'!X62</f>
        <v>0</v>
      </c>
      <c r="DV6">
        <f t="shared" si="0"/>
        <v>3183</v>
      </c>
    </row>
    <row r="7" spans="1:126" ht="13" x14ac:dyDescent="0.15">
      <c r="A7" s="117" t="s">
        <v>189</v>
      </c>
      <c r="B7">
        <f>'Base Set'!Z63</f>
        <v>0</v>
      </c>
      <c r="C7">
        <f>Jungle!X63</f>
        <v>0</v>
      </c>
      <c r="D7">
        <f>Fossil!Z63</f>
        <v>0</v>
      </c>
      <c r="E7">
        <f>'Base Set 2'!X63</f>
        <v>0</v>
      </c>
      <c r="F7">
        <f>'Team Rocket'!X63</f>
        <v>0</v>
      </c>
      <c r="G7">
        <f>'Gym Heroes'!X63</f>
        <v>0</v>
      </c>
      <c r="H7">
        <f>'Gym Challenge'!X63</f>
        <v>0</v>
      </c>
      <c r="I7">
        <f>'Neo Genesis'!X63</f>
        <v>0</v>
      </c>
      <c r="J7">
        <f>'Neo Discovery'!X63</f>
        <v>0</v>
      </c>
      <c r="K7">
        <f>'Neo Revelation'!X63</f>
        <v>0</v>
      </c>
      <c r="L7">
        <f>'Neo Destiny'!X63</f>
        <v>0</v>
      </c>
      <c r="M7">
        <f>'Legendary Collection'!X63</f>
        <v>0</v>
      </c>
      <c r="N7">
        <f>Expedition!X63</f>
        <v>0</v>
      </c>
      <c r="O7">
        <f>Aquapolis!X63</f>
        <v>0</v>
      </c>
      <c r="P7">
        <f>Skyridge!X63</f>
        <v>0</v>
      </c>
      <c r="Q7">
        <f>'Ruby &amp; Sapphire'!X63</f>
        <v>8</v>
      </c>
      <c r="R7">
        <f>Sandstorm!X63</f>
        <v>7</v>
      </c>
      <c r="S7">
        <f>Dragon!X63</f>
        <v>9</v>
      </c>
      <c r="T7">
        <f>'Team Magma vs Team Aqua'!X63</f>
        <v>7</v>
      </c>
      <c r="U7">
        <f>'Hidden Legends'!X63</f>
        <v>9</v>
      </c>
      <c r="V7">
        <f>'FireRed &amp; LeafGreen'!X63</f>
        <v>9</v>
      </c>
      <c r="W7">
        <f>'Team Rocket Returns'!X63</f>
        <v>11</v>
      </c>
      <c r="X7">
        <f>Deoxys!X63</f>
        <v>9</v>
      </c>
      <c r="Y7">
        <f>Emerald!X63</f>
        <v>11</v>
      </c>
      <c r="Z7">
        <f>'Unseen Forces'!X63</f>
        <v>12</v>
      </c>
      <c r="AA7">
        <f>'Delta Species'!X63</f>
        <v>3</v>
      </c>
      <c r="AB7">
        <f>'Legend Maker'!X63</f>
        <v>7</v>
      </c>
      <c r="AC7">
        <f>'Holon Phantoms'!X63</f>
        <v>3</v>
      </c>
      <c r="AD7">
        <f>'Crystal Guardians'!X63</f>
        <v>10</v>
      </c>
      <c r="AE7">
        <f>'Dragon Frontiers'!X63</f>
        <v>10</v>
      </c>
      <c r="AF7">
        <f>'Power Keepers'!X63</f>
        <v>8</v>
      </c>
      <c r="AG7">
        <f>'Diamond &amp; Pearl'!X63</f>
        <v>0</v>
      </c>
      <c r="AH7">
        <f>'Mysterious Treasures'!X63</f>
        <v>0</v>
      </c>
      <c r="AI7">
        <f>'Secret Wonders'!X63</f>
        <v>0</v>
      </c>
      <c r="AJ7">
        <f>'Great Encounters'!X63</f>
        <v>0</v>
      </c>
      <c r="AK7">
        <f>'Majestic Dawn'!X63</f>
        <v>0</v>
      </c>
      <c r="AL7">
        <f>'Legends Awakened'!X63</f>
        <v>0</v>
      </c>
      <c r="AM7">
        <f>Stormfront!X63</f>
        <v>0</v>
      </c>
      <c r="AN7">
        <f>Platinum!X63</f>
        <v>0</v>
      </c>
      <c r="AO7">
        <f>'Rising Rivals'!X63</f>
        <v>0</v>
      </c>
      <c r="AP7">
        <f>'Supreme Victors'!X63</f>
        <v>0</v>
      </c>
      <c r="AQ7">
        <f>Arceus!X63</f>
        <v>0</v>
      </c>
      <c r="AR7">
        <f>'HeartGold &amp; SoulSilver'!X63</f>
        <v>0</v>
      </c>
      <c r="AS7">
        <f>Unleashed!X63</f>
        <v>0</v>
      </c>
      <c r="AT7">
        <f>Undaunted!X63</f>
        <v>0</v>
      </c>
      <c r="AU7">
        <f>Triumphant!X63</f>
        <v>0</v>
      </c>
      <c r="AV7">
        <f>'Call of Legends'!X63</f>
        <v>0</v>
      </c>
      <c r="AW7">
        <f>'Black &amp; White'!X63</f>
        <v>0</v>
      </c>
      <c r="AX7">
        <f>'Emerging Powers'!X63</f>
        <v>0</v>
      </c>
      <c r="AY7">
        <f>'Noble Victories'!X63</f>
        <v>0</v>
      </c>
      <c r="AZ7">
        <f>'Next Destinies'!X63</f>
        <v>6</v>
      </c>
      <c r="BA7">
        <f>'Dark Explorers'!X63</f>
        <v>6</v>
      </c>
      <c r="BB7">
        <f>'Dragons Exalted'!X63</f>
        <v>6</v>
      </c>
      <c r="BC7">
        <f>'Boundaries Crossed'!X63</f>
        <v>6</v>
      </c>
      <c r="BD7">
        <f>'Plasma Storm'!X63</f>
        <v>8</v>
      </c>
      <c r="BE7">
        <f>'Plasma Freeze'!X63</f>
        <v>6</v>
      </c>
      <c r="BF7">
        <f>'Plasma Blast'!X63</f>
        <v>6</v>
      </c>
      <c r="BG7">
        <f>'Legendary Treasures'!X63</f>
        <v>13</v>
      </c>
      <c r="BH7">
        <f>XY!X63</f>
        <v>8</v>
      </c>
      <c r="BI7">
        <f>Flashfire!X63</f>
        <v>8</v>
      </c>
      <c r="BJ7">
        <f>'Furious Fists'!X63</f>
        <v>7</v>
      </c>
      <c r="BK7">
        <f>'Phantom Forces'!X63</f>
        <v>8</v>
      </c>
      <c r="BL7">
        <f>'Primal Clash'!X63</f>
        <v>12</v>
      </c>
      <c r="BM7">
        <f>'Double Crisis'!X63</f>
        <v>2</v>
      </c>
      <c r="BN7">
        <f>'Roaring Skies'!X63</f>
        <v>11</v>
      </c>
      <c r="BO7">
        <f>'Ancient Origins'!X63</f>
        <v>11</v>
      </c>
      <c r="BP7">
        <f>BREAKthrough!X63</f>
        <v>8</v>
      </c>
      <c r="BQ7">
        <f>BREAKpoint!X63</f>
        <v>11</v>
      </c>
      <c r="BR7">
        <f>Generations!X63</f>
        <v>14</v>
      </c>
      <c r="BS7">
        <f>'Fates Collide'!X63</f>
        <v>13</v>
      </c>
      <c r="BT7">
        <f>'Steam Siege'!X63</f>
        <v>6</v>
      </c>
      <c r="BU7">
        <f>Evolutions!X63</f>
        <v>12</v>
      </c>
      <c r="BV7">
        <f>'Sun &amp; Moon'!X63</f>
        <v>0</v>
      </c>
      <c r="BW7">
        <f>'Guardians Rising'!X63</f>
        <v>0</v>
      </c>
      <c r="BX7">
        <f>'Burning Shadows'!X63</f>
        <v>0</v>
      </c>
      <c r="BY7">
        <f>'Shining Legends'!X63</f>
        <v>0</v>
      </c>
      <c r="BZ7">
        <f>'Crimson Invasion'!X63</f>
        <v>0</v>
      </c>
      <c r="CA7">
        <f>'Ultra Prism'!X63</f>
        <v>0</v>
      </c>
      <c r="CB7">
        <f>'Forbidden Light'!X63</f>
        <v>0</v>
      </c>
      <c r="CC7">
        <f>'Celestial Storm'!X63</f>
        <v>0</v>
      </c>
      <c r="CD7">
        <f>'Dragon Majesty'!X63</f>
        <v>0</v>
      </c>
      <c r="CE7">
        <f>'Lost Thunder'!X63</f>
        <v>0</v>
      </c>
      <c r="CF7">
        <f>'Team Up'!X63</f>
        <v>0</v>
      </c>
      <c r="CG7">
        <f>'Detective Pikachu'!X63</f>
        <v>0</v>
      </c>
      <c r="CH7">
        <f>'Unbroken Bonds'!X63</f>
        <v>0</v>
      </c>
      <c r="CI7">
        <f>'Unified Minds'!X63</f>
        <v>0</v>
      </c>
      <c r="CJ7">
        <f>'Hidden Fates'!X63</f>
        <v>0</v>
      </c>
      <c r="CK7">
        <f>'Cosmic Eclipse'!X63</f>
        <v>0</v>
      </c>
      <c r="CL7">
        <f>'Sword &amp; Shield'!X63</f>
        <v>0</v>
      </c>
      <c r="CM7">
        <f>'Rebel Clash'!X63</f>
        <v>0</v>
      </c>
      <c r="CN7">
        <f>'Darkness Ablaze'!X63</f>
        <v>0</v>
      </c>
      <c r="CO7">
        <f>'Champions Path'!X63</f>
        <v>0</v>
      </c>
      <c r="CP7">
        <f>'Vivid Voltage'!X63</f>
        <v>0</v>
      </c>
      <c r="CQ7">
        <f>'Shining Fates'!X63</f>
        <v>0</v>
      </c>
      <c r="CR7">
        <f>'Battle Styles'!X63</f>
        <v>0</v>
      </c>
      <c r="CS7">
        <f>'Chilling Reign'!X63</f>
        <v>0</v>
      </c>
      <c r="CT7">
        <f>'Evolving Skies'!X63</f>
        <v>0</v>
      </c>
      <c r="CU7">
        <f>Celebrations!X63</f>
        <v>5</v>
      </c>
      <c r="CV7">
        <f>'Fusion Strike'!X63</f>
        <v>0</v>
      </c>
      <c r="CW7">
        <f>'Brilliant Stars'!X63</f>
        <v>0</v>
      </c>
      <c r="CX7">
        <f>'Astral Radiance'!X63</f>
        <v>0</v>
      </c>
      <c r="CY7">
        <f>'Pokémon GO'!X63</f>
        <v>0</v>
      </c>
      <c r="CZ7">
        <f>'Lost Origin'!X63</f>
        <v>0</v>
      </c>
      <c r="DA7">
        <f>'Silver Tempest'!X63</f>
        <v>0</v>
      </c>
      <c r="DB7">
        <f>'Crown Zenith'!X63</f>
        <v>0</v>
      </c>
      <c r="DC7">
        <f>'Scarlet &amp; Violet'!X63</f>
        <v>0</v>
      </c>
      <c r="DD7">
        <f>'Paldea Evolved'!X63</f>
        <v>0</v>
      </c>
      <c r="DE7">
        <f>'Obsidian Flames'!X63</f>
        <v>0</v>
      </c>
      <c r="DF7">
        <f>'151'!X63</f>
        <v>0</v>
      </c>
      <c r="DG7">
        <f>'Paradox Rift'!X63</f>
        <v>0</v>
      </c>
      <c r="DH7">
        <f>'Paldean Fates'!X63</f>
        <v>0</v>
      </c>
      <c r="DI7">
        <f>'Temporal Forces'!X63</f>
        <v>0</v>
      </c>
      <c r="DJ7">
        <f>'Twilight Masquerade'!X63</f>
        <v>0</v>
      </c>
      <c r="DK7">
        <f>'Shrouded Fable'!X63</f>
        <v>0</v>
      </c>
      <c r="DL7">
        <f>'Stellar Crown'!X63</f>
        <v>0</v>
      </c>
      <c r="DM7">
        <f>'Surging Sparks'!X63</f>
        <v>0</v>
      </c>
      <c r="DN7">
        <f>'Prismatic Evolutions'!X63</f>
        <v>0</v>
      </c>
      <c r="DO7">
        <f>'Journey Together'!X63</f>
        <v>0</v>
      </c>
      <c r="DP7">
        <f>'Destined Rivals'!X63</f>
        <v>0</v>
      </c>
      <c r="DQ7">
        <f>'Black Bolt'!X63</f>
        <v>0</v>
      </c>
      <c r="DR7">
        <f>'White Flare'!X63</f>
        <v>0</v>
      </c>
      <c r="DS7">
        <f>'Mega Evolution'!X63</f>
        <v>0</v>
      </c>
      <c r="DT7">
        <f>'Phantasmal Flames'!X63</f>
        <v>0</v>
      </c>
      <c r="DV7">
        <f t="shared" si="0"/>
        <v>326</v>
      </c>
    </row>
    <row r="8" spans="1:126" ht="13" x14ac:dyDescent="0.15">
      <c r="A8" s="117" t="s">
        <v>193</v>
      </c>
      <c r="B8">
        <f>'Base Set'!Z64</f>
        <v>0</v>
      </c>
      <c r="C8">
        <f>Jungle!X64</f>
        <v>0</v>
      </c>
      <c r="D8">
        <f>Fossil!Z64</f>
        <v>0</v>
      </c>
      <c r="E8">
        <f>'Base Set 2'!X64</f>
        <v>0</v>
      </c>
      <c r="F8">
        <f>'Team Rocket'!X64</f>
        <v>0</v>
      </c>
      <c r="G8">
        <f>'Gym Heroes'!X64</f>
        <v>0</v>
      </c>
      <c r="H8">
        <f>'Gym Challenge'!X64</f>
        <v>0</v>
      </c>
      <c r="I8">
        <f>'Neo Genesis'!X64</f>
        <v>0</v>
      </c>
      <c r="J8">
        <f>'Neo Discovery'!X64</f>
        <v>0</v>
      </c>
      <c r="K8">
        <f>'Neo Revelation'!X64</f>
        <v>0</v>
      </c>
      <c r="L8">
        <f>'Neo Destiny'!X64</f>
        <v>0</v>
      </c>
      <c r="M8">
        <f>'Legendary Collection'!X64</f>
        <v>0</v>
      </c>
      <c r="N8">
        <f>Expedition!X64</f>
        <v>0</v>
      </c>
      <c r="O8">
        <f>Aquapolis!X64</f>
        <v>0</v>
      </c>
      <c r="P8">
        <f>Skyridge!X64</f>
        <v>0</v>
      </c>
      <c r="Q8">
        <f>'Ruby &amp; Sapphire'!X64</f>
        <v>0</v>
      </c>
      <c r="R8">
        <f>Sandstorm!X64</f>
        <v>0</v>
      </c>
      <c r="S8">
        <f>Dragon!X64</f>
        <v>0</v>
      </c>
      <c r="T8">
        <f>'Team Magma vs Team Aqua'!X64</f>
        <v>0</v>
      </c>
      <c r="U8">
        <f>'Hidden Legends'!X64</f>
        <v>0</v>
      </c>
      <c r="V8">
        <f>'FireRed &amp; LeafGreen'!X64</f>
        <v>0</v>
      </c>
      <c r="W8">
        <f>'Team Rocket Returns'!X64</f>
        <v>0</v>
      </c>
      <c r="X8">
        <f>Deoxys!X64</f>
        <v>0</v>
      </c>
      <c r="Y8">
        <f>Emerald!X64</f>
        <v>0</v>
      </c>
      <c r="Z8">
        <f>'Unseen Forces'!X64</f>
        <v>0</v>
      </c>
      <c r="AA8">
        <f>'Delta Species'!X64</f>
        <v>0</v>
      </c>
      <c r="AB8">
        <f>'Legend Maker'!X64</f>
        <v>0</v>
      </c>
      <c r="AC8">
        <f>'Holon Phantoms'!X64</f>
        <v>0</v>
      </c>
      <c r="AD8">
        <f>'Crystal Guardians'!X64</f>
        <v>0</v>
      </c>
      <c r="AE8">
        <f>'Dragon Frontiers'!X64</f>
        <v>0</v>
      </c>
      <c r="AF8">
        <f>'Power Keepers'!X64</f>
        <v>0</v>
      </c>
      <c r="AG8">
        <f>'Diamond &amp; Pearl'!X64</f>
        <v>0</v>
      </c>
      <c r="AH8">
        <f>'Mysterious Treasures'!X64</f>
        <v>0</v>
      </c>
      <c r="AI8">
        <f>'Secret Wonders'!X64</f>
        <v>0</v>
      </c>
      <c r="AJ8">
        <f>'Great Encounters'!X64</f>
        <v>0</v>
      </c>
      <c r="AK8">
        <f>'Majestic Dawn'!X64</f>
        <v>0</v>
      </c>
      <c r="AL8">
        <f>'Legends Awakened'!X64</f>
        <v>0</v>
      </c>
      <c r="AM8">
        <f>Stormfront!X64</f>
        <v>0</v>
      </c>
      <c r="AN8">
        <f>Platinum!X64</f>
        <v>0</v>
      </c>
      <c r="AO8">
        <f>'Rising Rivals'!X64</f>
        <v>0</v>
      </c>
      <c r="AP8">
        <f>'Supreme Victors'!X64</f>
        <v>0</v>
      </c>
      <c r="AQ8">
        <f>Arceus!X64</f>
        <v>0</v>
      </c>
      <c r="AR8">
        <f>'HeartGold &amp; SoulSilver'!X64</f>
        <v>0</v>
      </c>
      <c r="AS8">
        <f>Unleashed!X64</f>
        <v>0</v>
      </c>
      <c r="AT8">
        <f>Undaunted!X64</f>
        <v>0</v>
      </c>
      <c r="AU8">
        <f>Triumphant!X64</f>
        <v>0</v>
      </c>
      <c r="AV8">
        <f>'Call of Legends'!X64</f>
        <v>0</v>
      </c>
      <c r="AW8">
        <f>'Black &amp; White'!X64</f>
        <v>0</v>
      </c>
      <c r="AX8">
        <f>'Emerging Powers'!X64</f>
        <v>0</v>
      </c>
      <c r="AY8">
        <f>'Noble Victories'!X64</f>
        <v>0</v>
      </c>
      <c r="AZ8">
        <f>'Next Destinies'!X64</f>
        <v>0</v>
      </c>
      <c r="BA8">
        <f>'Dark Explorers'!X64</f>
        <v>0</v>
      </c>
      <c r="BB8">
        <f>'Dragons Exalted'!X64</f>
        <v>0</v>
      </c>
      <c r="BC8">
        <f>'Boundaries Crossed'!X64</f>
        <v>0</v>
      </c>
      <c r="BD8">
        <f>'Plasma Storm'!X64</f>
        <v>0</v>
      </c>
      <c r="BE8">
        <f>'Plasma Freeze'!X64</f>
        <v>0</v>
      </c>
      <c r="BF8">
        <f>'Plasma Blast'!X64</f>
        <v>0</v>
      </c>
      <c r="BG8">
        <f>'Legendary Treasures'!X64</f>
        <v>0</v>
      </c>
      <c r="BH8">
        <f>XY!X64</f>
        <v>0</v>
      </c>
      <c r="BI8">
        <f>Flashfire!X64</f>
        <v>0</v>
      </c>
      <c r="BJ8">
        <f>'Furious Fists'!X64</f>
        <v>0</v>
      </c>
      <c r="BK8">
        <f>'Phantom Forces'!X64</f>
        <v>0</v>
      </c>
      <c r="BL8">
        <f>'Primal Clash'!X64</f>
        <v>0</v>
      </c>
      <c r="BM8">
        <f>'Double Crisis'!X64</f>
        <v>0</v>
      </c>
      <c r="BN8">
        <f>'Roaring Skies'!X64</f>
        <v>0</v>
      </c>
      <c r="BO8">
        <f>'Ancient Origins'!X64</f>
        <v>0</v>
      </c>
      <c r="BP8">
        <f>BREAKthrough!X64</f>
        <v>0</v>
      </c>
      <c r="BQ8">
        <f>BREAKpoint!X64</f>
        <v>0</v>
      </c>
      <c r="BR8">
        <f>Generations!X64</f>
        <v>0</v>
      </c>
      <c r="BS8">
        <f>'Fates Collide'!X64</f>
        <v>0</v>
      </c>
      <c r="BT8">
        <f>'Steam Siege'!X64</f>
        <v>0</v>
      </c>
      <c r="BU8">
        <f>Evolutions!X64</f>
        <v>0</v>
      </c>
      <c r="BV8">
        <f>'Sun &amp; Moon'!X64</f>
        <v>11</v>
      </c>
      <c r="BW8">
        <f>'Guardians Rising'!X64</f>
        <v>12</v>
      </c>
      <c r="BX8">
        <f>'Burning Shadows'!X64</f>
        <v>12</v>
      </c>
      <c r="BY8">
        <f>'Shining Legends'!X64</f>
        <v>4</v>
      </c>
      <c r="BZ8">
        <f>'Crimson Invasion'!X64</f>
        <v>8</v>
      </c>
      <c r="CA8">
        <f>'Ultra Prism'!X64</f>
        <v>7</v>
      </c>
      <c r="CB8">
        <f>'Forbidden Light'!X64</f>
        <v>8</v>
      </c>
      <c r="CC8">
        <f>'Celestial Storm'!X64</f>
        <v>11</v>
      </c>
      <c r="CD8">
        <f>'Dragon Majesty'!X64</f>
        <v>6</v>
      </c>
      <c r="CE8">
        <f>'Lost Thunder'!X64</f>
        <v>13</v>
      </c>
      <c r="CF8">
        <f>'Team Up'!X64</f>
        <v>11</v>
      </c>
      <c r="CG8">
        <f>'Detective Pikachu'!X64</f>
        <v>0</v>
      </c>
      <c r="CH8">
        <f>'Unbroken Bonds'!X64</f>
        <v>14</v>
      </c>
      <c r="CI8">
        <f>'Unified Minds'!X64</f>
        <v>17</v>
      </c>
      <c r="CJ8">
        <f>'Hidden Fates'!X64</f>
        <v>9</v>
      </c>
      <c r="CK8">
        <f>'Cosmic Eclipse'!X64</f>
        <v>16</v>
      </c>
      <c r="CL8">
        <f>'Sword &amp; Shield'!X64</f>
        <v>0</v>
      </c>
      <c r="CM8">
        <f>'Rebel Clash'!X64</f>
        <v>0</v>
      </c>
      <c r="CN8">
        <f>'Darkness Ablaze'!X64</f>
        <v>0</v>
      </c>
      <c r="CO8">
        <f>'Champions Path'!X64</f>
        <v>0</v>
      </c>
      <c r="CP8">
        <f>'Vivid Voltage'!X64</f>
        <v>0</v>
      </c>
      <c r="CQ8">
        <f>'Shining Fates'!X64</f>
        <v>0</v>
      </c>
      <c r="CR8">
        <f>'Battle Styles'!X64</f>
        <v>0</v>
      </c>
      <c r="CS8">
        <f>'Chilling Reign'!X64</f>
        <v>0</v>
      </c>
      <c r="CT8">
        <f>'Evolving Skies'!X64</f>
        <v>0</v>
      </c>
      <c r="CU8">
        <f>Celebrations!X64</f>
        <v>1</v>
      </c>
      <c r="CV8">
        <f>'Fusion Strike'!X64</f>
        <v>0</v>
      </c>
      <c r="CW8">
        <f>'Brilliant Stars'!X64</f>
        <v>0</v>
      </c>
      <c r="CX8">
        <f>'Astral Radiance'!X64</f>
        <v>0</v>
      </c>
      <c r="CY8">
        <f>'Pokémon GO'!X64</f>
        <v>0</v>
      </c>
      <c r="CZ8">
        <f>'Lost Origin'!X64</f>
        <v>0</v>
      </c>
      <c r="DA8">
        <f>'Silver Tempest'!X64</f>
        <v>0</v>
      </c>
      <c r="DB8">
        <f>'Crown Zenith'!X64</f>
        <v>0</v>
      </c>
      <c r="DC8">
        <f>'Scarlet &amp; Violet'!X64</f>
        <v>0</v>
      </c>
      <c r="DD8">
        <f>'Paldea Evolved'!X64</f>
        <v>0</v>
      </c>
      <c r="DE8">
        <f>'Obsidian Flames'!X64</f>
        <v>0</v>
      </c>
      <c r="DF8">
        <f>'151'!X64</f>
        <v>0</v>
      </c>
      <c r="DG8">
        <f>'Paradox Rift'!X64</f>
        <v>0</v>
      </c>
      <c r="DH8">
        <f>'Paldean Fates'!X64</f>
        <v>0</v>
      </c>
      <c r="DI8">
        <f>'Temporal Forces'!X64</f>
        <v>0</v>
      </c>
      <c r="DJ8">
        <f>'Twilight Masquerade'!X64</f>
        <v>0</v>
      </c>
      <c r="DK8">
        <f>'Shrouded Fable'!X64</f>
        <v>0</v>
      </c>
      <c r="DL8">
        <f>'Stellar Crown'!X64</f>
        <v>0</v>
      </c>
      <c r="DM8">
        <f>'Surging Sparks'!X64</f>
        <v>0</v>
      </c>
      <c r="DN8">
        <f>'Prismatic Evolutions'!X64</f>
        <v>0</v>
      </c>
      <c r="DO8">
        <f>'Journey Together'!X64</f>
        <v>0</v>
      </c>
      <c r="DP8">
        <f>'Destined Rivals'!X64</f>
        <v>0</v>
      </c>
      <c r="DQ8">
        <f>'Black Bolt'!X64</f>
        <v>0</v>
      </c>
      <c r="DR8">
        <f>'White Flare'!X64</f>
        <v>0</v>
      </c>
      <c r="DS8">
        <f>'Mega Evolution'!X64</f>
        <v>0</v>
      </c>
      <c r="DT8">
        <f>'Phantasmal Flames'!X64</f>
        <v>0</v>
      </c>
      <c r="DV8">
        <f t="shared" si="0"/>
        <v>160</v>
      </c>
    </row>
    <row r="9" spans="1:126" ht="13" x14ac:dyDescent="0.15">
      <c r="A9" s="117" t="s">
        <v>197</v>
      </c>
      <c r="B9">
        <f>'Base Set'!Z65</f>
        <v>0</v>
      </c>
      <c r="C9">
        <f>Jungle!X65</f>
        <v>0</v>
      </c>
      <c r="D9">
        <f>Fossil!Z65</f>
        <v>0</v>
      </c>
      <c r="E9">
        <f>'Base Set 2'!X65</f>
        <v>0</v>
      </c>
      <c r="F9">
        <f>'Team Rocket'!X65</f>
        <v>0</v>
      </c>
      <c r="G9">
        <f>'Gym Heroes'!X65</f>
        <v>0</v>
      </c>
      <c r="H9">
        <f>'Gym Challenge'!X65</f>
        <v>0</v>
      </c>
      <c r="I9">
        <f>'Neo Genesis'!X65</f>
        <v>0</v>
      </c>
      <c r="J9">
        <f>'Neo Discovery'!X65</f>
        <v>0</v>
      </c>
      <c r="K9">
        <f>'Neo Revelation'!X65</f>
        <v>0</v>
      </c>
      <c r="L9">
        <f>'Neo Destiny'!X65</f>
        <v>0</v>
      </c>
      <c r="M9">
        <f>'Legendary Collection'!X65</f>
        <v>0</v>
      </c>
      <c r="N9">
        <f>Expedition!X65</f>
        <v>0</v>
      </c>
      <c r="O9">
        <f>Aquapolis!X65</f>
        <v>0</v>
      </c>
      <c r="P9">
        <f>Skyridge!X65</f>
        <v>0</v>
      </c>
      <c r="Q9">
        <f>'Ruby &amp; Sapphire'!X65</f>
        <v>0</v>
      </c>
      <c r="R9">
        <f>Sandstorm!X65</f>
        <v>0</v>
      </c>
      <c r="S9">
        <f>Dragon!X65</f>
        <v>0</v>
      </c>
      <c r="T9">
        <f>'Team Magma vs Team Aqua'!X65</f>
        <v>0</v>
      </c>
      <c r="U9">
        <f>'Hidden Legends'!X65</f>
        <v>0</v>
      </c>
      <c r="V9">
        <f>'FireRed &amp; LeafGreen'!X65</f>
        <v>0</v>
      </c>
      <c r="W9">
        <f>'Team Rocket Returns'!X65</f>
        <v>0</v>
      </c>
      <c r="X9">
        <f>Deoxys!X65</f>
        <v>0</v>
      </c>
      <c r="Y9">
        <f>Emerald!X65</f>
        <v>0</v>
      </c>
      <c r="Z9">
        <f>'Unseen Forces'!X65</f>
        <v>0</v>
      </c>
      <c r="AA9">
        <f>'Delta Species'!X65</f>
        <v>0</v>
      </c>
      <c r="AB9">
        <f>'Legend Maker'!X65</f>
        <v>0</v>
      </c>
      <c r="AC9">
        <f>'Holon Phantoms'!X65</f>
        <v>0</v>
      </c>
      <c r="AD9">
        <f>'Crystal Guardians'!X65</f>
        <v>0</v>
      </c>
      <c r="AE9">
        <f>'Dragon Frontiers'!X65</f>
        <v>0</v>
      </c>
      <c r="AF9">
        <f>'Power Keepers'!X65</f>
        <v>0</v>
      </c>
      <c r="AG9">
        <f>'Diamond &amp; Pearl'!X65</f>
        <v>0</v>
      </c>
      <c r="AH9">
        <f>'Mysterious Treasures'!X65</f>
        <v>0</v>
      </c>
      <c r="AI9">
        <f>'Secret Wonders'!X65</f>
        <v>0</v>
      </c>
      <c r="AJ9">
        <f>'Great Encounters'!X65</f>
        <v>0</v>
      </c>
      <c r="AK9">
        <f>'Majestic Dawn'!X65</f>
        <v>0</v>
      </c>
      <c r="AL9">
        <f>'Legends Awakened'!X65</f>
        <v>0</v>
      </c>
      <c r="AM9">
        <f>Stormfront!X65</f>
        <v>0</v>
      </c>
      <c r="AN9">
        <f>Platinum!X65</f>
        <v>0</v>
      </c>
      <c r="AO9">
        <f>'Rising Rivals'!X65</f>
        <v>0</v>
      </c>
      <c r="AP9">
        <f>'Supreme Victors'!X65</f>
        <v>0</v>
      </c>
      <c r="AQ9">
        <f>Arceus!X65</f>
        <v>0</v>
      </c>
      <c r="AR9">
        <f>'HeartGold &amp; SoulSilver'!X65</f>
        <v>0</v>
      </c>
      <c r="AS9">
        <f>Unleashed!X65</f>
        <v>0</v>
      </c>
      <c r="AT9">
        <f>Undaunted!X65</f>
        <v>0</v>
      </c>
      <c r="AU9">
        <f>Triumphant!X65</f>
        <v>0</v>
      </c>
      <c r="AV9">
        <f>'Call of Legends'!X65</f>
        <v>0</v>
      </c>
      <c r="AW9">
        <f>'Black &amp; White'!X65</f>
        <v>0</v>
      </c>
      <c r="AX9">
        <f>'Emerging Powers'!X65</f>
        <v>0</v>
      </c>
      <c r="AY9">
        <f>'Noble Victories'!X65</f>
        <v>0</v>
      </c>
      <c r="AZ9">
        <f>'Next Destinies'!X65</f>
        <v>0</v>
      </c>
      <c r="BA9">
        <f>'Dark Explorers'!X65</f>
        <v>0</v>
      </c>
      <c r="BB9">
        <f>'Dragons Exalted'!X65</f>
        <v>0</v>
      </c>
      <c r="BC9">
        <f>'Boundaries Crossed'!X65</f>
        <v>0</v>
      </c>
      <c r="BD9">
        <f>'Plasma Storm'!X65</f>
        <v>0</v>
      </c>
      <c r="BE9">
        <f>'Plasma Freeze'!X65</f>
        <v>0</v>
      </c>
      <c r="BF9">
        <f>'Plasma Blast'!X65</f>
        <v>0</v>
      </c>
      <c r="BG9">
        <f>'Legendary Treasures'!X65</f>
        <v>0</v>
      </c>
      <c r="BH9">
        <f>XY!X65</f>
        <v>0</v>
      </c>
      <c r="BI9">
        <f>Flashfire!X65</f>
        <v>0</v>
      </c>
      <c r="BJ9">
        <f>'Furious Fists'!X65</f>
        <v>0</v>
      </c>
      <c r="BK9">
        <f>'Phantom Forces'!X65</f>
        <v>0</v>
      </c>
      <c r="BL9">
        <f>'Primal Clash'!X65</f>
        <v>0</v>
      </c>
      <c r="BM9">
        <f>'Double Crisis'!X65</f>
        <v>0</v>
      </c>
      <c r="BN9">
        <f>'Roaring Skies'!X65</f>
        <v>0</v>
      </c>
      <c r="BO9">
        <f>'Ancient Origins'!X65</f>
        <v>0</v>
      </c>
      <c r="BP9">
        <f>BREAKthrough!X65</f>
        <v>0</v>
      </c>
      <c r="BQ9">
        <f>BREAKpoint!X65</f>
        <v>0</v>
      </c>
      <c r="BR9">
        <f>Generations!X65</f>
        <v>0</v>
      </c>
      <c r="BS9">
        <f>'Fates Collide'!X65</f>
        <v>0</v>
      </c>
      <c r="BT9">
        <f>'Steam Siege'!X65</f>
        <v>0</v>
      </c>
      <c r="BU9">
        <f>Evolutions!X65</f>
        <v>0</v>
      </c>
      <c r="BV9">
        <f>'Sun &amp; Moon'!X65</f>
        <v>0</v>
      </c>
      <c r="BW9">
        <f>'Guardians Rising'!X65</f>
        <v>0</v>
      </c>
      <c r="BX9">
        <f>'Burning Shadows'!X65</f>
        <v>0</v>
      </c>
      <c r="BY9">
        <f>'Shining Legends'!X65</f>
        <v>0</v>
      </c>
      <c r="BZ9">
        <f>'Crimson Invasion'!X65</f>
        <v>0</v>
      </c>
      <c r="CA9">
        <f>'Ultra Prism'!X65</f>
        <v>0</v>
      </c>
      <c r="CB9">
        <f>'Forbidden Light'!X65</f>
        <v>0</v>
      </c>
      <c r="CC9">
        <f>'Celestial Storm'!X65</f>
        <v>0</v>
      </c>
      <c r="CD9">
        <f>'Dragon Majesty'!X65</f>
        <v>0</v>
      </c>
      <c r="CE9">
        <f>'Lost Thunder'!X65</f>
        <v>0</v>
      </c>
      <c r="CF9">
        <f>'Team Up'!X65</f>
        <v>0</v>
      </c>
      <c r="CG9">
        <f>'Detective Pikachu'!X65</f>
        <v>0</v>
      </c>
      <c r="CH9">
        <f>'Unbroken Bonds'!X65</f>
        <v>0</v>
      </c>
      <c r="CI9">
        <f>'Unified Minds'!X65</f>
        <v>0</v>
      </c>
      <c r="CJ9">
        <f>'Hidden Fates'!X65</f>
        <v>0</v>
      </c>
      <c r="CK9">
        <f>'Cosmic Eclipse'!X65</f>
        <v>0</v>
      </c>
      <c r="CL9">
        <f>'Sword &amp; Shield'!X65</f>
        <v>21</v>
      </c>
      <c r="CM9">
        <f>'Rebel Clash'!X65</f>
        <v>23</v>
      </c>
      <c r="CN9">
        <f>'Darkness Ablaze'!X65</f>
        <v>21</v>
      </c>
      <c r="CO9">
        <f>'Champions Path'!X65</f>
        <v>14</v>
      </c>
      <c r="CP9">
        <f>'Vivid Voltage'!X65</f>
        <v>17</v>
      </c>
      <c r="CQ9">
        <f>'Shining Fates'!X65</f>
        <v>14</v>
      </c>
      <c r="CR9">
        <f>'Battle Styles'!X65</f>
        <v>18</v>
      </c>
      <c r="CS9">
        <f>'Chilling Reign'!X65</f>
        <v>23</v>
      </c>
      <c r="CT9">
        <f>'Evolving Skies'!X65</f>
        <v>33</v>
      </c>
      <c r="CU9">
        <f>Celebrations!X65</f>
        <v>6</v>
      </c>
      <c r="CV9">
        <f>'Fusion Strike'!X65</f>
        <v>27</v>
      </c>
      <c r="CW9">
        <f>'Brilliant Stars'!X65</f>
        <v>27</v>
      </c>
      <c r="CX9">
        <f>'Astral Radiance'!X65</f>
        <v>28</v>
      </c>
      <c r="CY9">
        <f>'Pokémon GO'!X65</f>
        <v>9</v>
      </c>
      <c r="CZ9">
        <f>'Lost Origin'!X65</f>
        <v>19</v>
      </c>
      <c r="DA9">
        <f>'Silver Tempest'!X65</f>
        <v>22</v>
      </c>
      <c r="DB9">
        <f>'Crown Zenith'!X65</f>
        <v>30</v>
      </c>
      <c r="DC9">
        <f>'Scarlet &amp; Violet'!X65</f>
        <v>0</v>
      </c>
      <c r="DD9">
        <f>'Paldea Evolved'!X65</f>
        <v>0</v>
      </c>
      <c r="DE9">
        <f>'Obsidian Flames'!X65</f>
        <v>0</v>
      </c>
      <c r="DF9">
        <f>'151'!X65</f>
        <v>0</v>
      </c>
      <c r="DG9">
        <f>'Paradox Rift'!X65</f>
        <v>0</v>
      </c>
      <c r="DH9">
        <f>'Paldean Fates'!X65</f>
        <v>0</v>
      </c>
      <c r="DI9">
        <f>'Temporal Forces'!X65</f>
        <v>0</v>
      </c>
      <c r="DJ9">
        <f>'Twilight Masquerade'!X65</f>
        <v>0</v>
      </c>
      <c r="DK9">
        <f>'Shrouded Fable'!X65</f>
        <v>0</v>
      </c>
      <c r="DL9">
        <f>'Stellar Crown'!X65</f>
        <v>0</v>
      </c>
      <c r="DM9">
        <f>'Surging Sparks'!X65</f>
        <v>0</v>
      </c>
      <c r="DN9">
        <f>'Prismatic Evolutions'!X65</f>
        <v>0</v>
      </c>
      <c r="DO9">
        <f>'Journey Together'!X65</f>
        <v>0</v>
      </c>
      <c r="DP9">
        <f>'Destined Rivals'!X65</f>
        <v>0</v>
      </c>
      <c r="DQ9">
        <f>'Black Bolt'!X65</f>
        <v>0</v>
      </c>
      <c r="DR9">
        <f>'White Flare'!X65</f>
        <v>0</v>
      </c>
      <c r="DS9">
        <f>'Mega Evolution'!X65</f>
        <v>0</v>
      </c>
      <c r="DT9">
        <f>'Phantasmal Flames'!X65</f>
        <v>0</v>
      </c>
      <c r="DV9">
        <f t="shared" si="0"/>
        <v>352</v>
      </c>
    </row>
    <row r="10" spans="1:126" ht="13" x14ac:dyDescent="0.15">
      <c r="A10" s="117" t="s">
        <v>201</v>
      </c>
      <c r="B10">
        <f>'Base Set'!Z66</f>
        <v>0</v>
      </c>
      <c r="C10">
        <f>Jungle!X66</f>
        <v>0</v>
      </c>
      <c r="D10">
        <f>Fossil!Z66</f>
        <v>0</v>
      </c>
      <c r="E10">
        <f>'Base Set 2'!X66</f>
        <v>0</v>
      </c>
      <c r="F10">
        <f>'Team Rocket'!X66</f>
        <v>0</v>
      </c>
      <c r="G10">
        <f>'Gym Heroes'!X66</f>
        <v>0</v>
      </c>
      <c r="H10">
        <f>'Gym Challenge'!X66</f>
        <v>0</v>
      </c>
      <c r="I10">
        <f>'Neo Genesis'!X66</f>
        <v>0</v>
      </c>
      <c r="J10">
        <f>'Neo Discovery'!X66</f>
        <v>0</v>
      </c>
      <c r="K10">
        <f>'Neo Revelation'!X66</f>
        <v>0</v>
      </c>
      <c r="L10">
        <f>'Neo Destiny'!X66</f>
        <v>0</v>
      </c>
      <c r="M10">
        <f>'Legendary Collection'!X66</f>
        <v>0</v>
      </c>
      <c r="N10">
        <f>Expedition!X66</f>
        <v>0</v>
      </c>
      <c r="O10">
        <f>Aquapolis!X66</f>
        <v>0</v>
      </c>
      <c r="P10">
        <f>Skyridge!X66</f>
        <v>0</v>
      </c>
      <c r="Q10">
        <f>'Ruby &amp; Sapphire'!X66</f>
        <v>0</v>
      </c>
      <c r="R10">
        <f>Sandstorm!X66</f>
        <v>0</v>
      </c>
      <c r="S10">
        <f>Dragon!X66</f>
        <v>0</v>
      </c>
      <c r="T10">
        <f>'Team Magma vs Team Aqua'!X66</f>
        <v>0</v>
      </c>
      <c r="U10">
        <f>'Hidden Legends'!X66</f>
        <v>0</v>
      </c>
      <c r="V10">
        <f>'FireRed &amp; LeafGreen'!X66</f>
        <v>0</v>
      </c>
      <c r="W10">
        <f>'Team Rocket Returns'!X66</f>
        <v>0</v>
      </c>
      <c r="X10">
        <f>Deoxys!X66</f>
        <v>0</v>
      </c>
      <c r="Y10">
        <f>Emerald!X66</f>
        <v>0</v>
      </c>
      <c r="Z10">
        <f>'Unseen Forces'!X66</f>
        <v>0</v>
      </c>
      <c r="AA10">
        <f>'Delta Species'!X66</f>
        <v>0</v>
      </c>
      <c r="AB10">
        <f>'Legend Maker'!X66</f>
        <v>0</v>
      </c>
      <c r="AC10">
        <f>'Holon Phantoms'!X66</f>
        <v>0</v>
      </c>
      <c r="AD10">
        <f>'Crystal Guardians'!X66</f>
        <v>0</v>
      </c>
      <c r="AE10">
        <f>'Dragon Frontiers'!X66</f>
        <v>0</v>
      </c>
      <c r="AF10">
        <f>'Power Keepers'!X66</f>
        <v>0</v>
      </c>
      <c r="AG10">
        <f>'Diamond &amp; Pearl'!X66</f>
        <v>0</v>
      </c>
      <c r="AH10">
        <f>'Mysterious Treasures'!X66</f>
        <v>0</v>
      </c>
      <c r="AI10">
        <f>'Secret Wonders'!X66</f>
        <v>0</v>
      </c>
      <c r="AJ10">
        <f>'Great Encounters'!X66</f>
        <v>0</v>
      </c>
      <c r="AK10">
        <f>'Majestic Dawn'!X66</f>
        <v>0</v>
      </c>
      <c r="AL10">
        <f>'Legends Awakened'!X66</f>
        <v>0</v>
      </c>
      <c r="AM10">
        <f>Stormfront!X66</f>
        <v>0</v>
      </c>
      <c r="AN10">
        <f>Platinum!X66</f>
        <v>0</v>
      </c>
      <c r="AO10">
        <f>'Rising Rivals'!X66</f>
        <v>0</v>
      </c>
      <c r="AP10">
        <f>'Supreme Victors'!X66</f>
        <v>0</v>
      </c>
      <c r="AQ10">
        <f>Arceus!X66</f>
        <v>0</v>
      </c>
      <c r="AR10">
        <f>'HeartGold &amp; SoulSilver'!X66</f>
        <v>0</v>
      </c>
      <c r="AS10">
        <f>Unleashed!X66</f>
        <v>0</v>
      </c>
      <c r="AT10">
        <f>Undaunted!X66</f>
        <v>0</v>
      </c>
      <c r="AU10">
        <f>Triumphant!X66</f>
        <v>0</v>
      </c>
      <c r="AV10">
        <f>'Call of Legends'!X66</f>
        <v>0</v>
      </c>
      <c r="AW10">
        <f>'Black &amp; White'!X66</f>
        <v>0</v>
      </c>
      <c r="AX10">
        <f>'Emerging Powers'!X66</f>
        <v>0</v>
      </c>
      <c r="AY10">
        <f>'Noble Victories'!X66</f>
        <v>0</v>
      </c>
      <c r="AZ10">
        <f>'Next Destinies'!X66</f>
        <v>0</v>
      </c>
      <c r="BA10">
        <f>'Dark Explorers'!X66</f>
        <v>0</v>
      </c>
      <c r="BB10">
        <f>'Dragons Exalted'!X66</f>
        <v>0</v>
      </c>
      <c r="BC10">
        <f>'Boundaries Crossed'!X66</f>
        <v>0</v>
      </c>
      <c r="BD10">
        <f>'Plasma Storm'!X66</f>
        <v>0</v>
      </c>
      <c r="BE10">
        <f>'Plasma Freeze'!X66</f>
        <v>0</v>
      </c>
      <c r="BF10">
        <f>'Plasma Blast'!X66</f>
        <v>0</v>
      </c>
      <c r="BG10">
        <f>'Legendary Treasures'!X66</f>
        <v>0</v>
      </c>
      <c r="BH10">
        <f>XY!X66</f>
        <v>0</v>
      </c>
      <c r="BI10">
        <f>Flashfire!X66</f>
        <v>0</v>
      </c>
      <c r="BJ10">
        <f>'Furious Fists'!X66</f>
        <v>0</v>
      </c>
      <c r="BK10">
        <f>'Phantom Forces'!X66</f>
        <v>0</v>
      </c>
      <c r="BL10">
        <f>'Primal Clash'!X66</f>
        <v>0</v>
      </c>
      <c r="BM10">
        <f>'Double Crisis'!X66</f>
        <v>0</v>
      </c>
      <c r="BN10">
        <f>'Roaring Skies'!X66</f>
        <v>0</v>
      </c>
      <c r="BO10">
        <f>'Ancient Origins'!X66</f>
        <v>0</v>
      </c>
      <c r="BP10">
        <f>BREAKthrough!X66</f>
        <v>0</v>
      </c>
      <c r="BQ10">
        <f>BREAKpoint!X66</f>
        <v>0</v>
      </c>
      <c r="BR10">
        <f>Generations!X66</f>
        <v>0</v>
      </c>
      <c r="BS10">
        <f>'Fates Collide'!X66</f>
        <v>0</v>
      </c>
      <c r="BT10">
        <f>'Steam Siege'!X66</f>
        <v>0</v>
      </c>
      <c r="BU10">
        <f>Evolutions!X66</f>
        <v>0</v>
      </c>
      <c r="BV10">
        <f>'Sun &amp; Moon'!X66</f>
        <v>0</v>
      </c>
      <c r="BW10">
        <f>'Guardians Rising'!X66</f>
        <v>0</v>
      </c>
      <c r="BX10">
        <f>'Burning Shadows'!X66</f>
        <v>0</v>
      </c>
      <c r="BY10">
        <f>'Shining Legends'!X66</f>
        <v>0</v>
      </c>
      <c r="BZ10">
        <f>'Crimson Invasion'!X66</f>
        <v>0</v>
      </c>
      <c r="CA10">
        <f>'Ultra Prism'!X66</f>
        <v>0</v>
      </c>
      <c r="CB10">
        <f>'Forbidden Light'!X66</f>
        <v>0</v>
      </c>
      <c r="CC10">
        <f>'Celestial Storm'!X66</f>
        <v>0</v>
      </c>
      <c r="CD10">
        <f>'Dragon Majesty'!X66</f>
        <v>0</v>
      </c>
      <c r="CE10">
        <f>'Lost Thunder'!X66</f>
        <v>0</v>
      </c>
      <c r="CF10">
        <f>'Team Up'!X66</f>
        <v>0</v>
      </c>
      <c r="CG10">
        <f>'Detective Pikachu'!X66</f>
        <v>0</v>
      </c>
      <c r="CH10">
        <f>'Unbroken Bonds'!X66</f>
        <v>0</v>
      </c>
      <c r="CI10">
        <f>'Unified Minds'!X66</f>
        <v>0</v>
      </c>
      <c r="CJ10">
        <f>'Hidden Fates'!X66</f>
        <v>0</v>
      </c>
      <c r="CK10">
        <f>'Cosmic Eclipse'!X66</f>
        <v>0</v>
      </c>
      <c r="CL10">
        <f>'Sword &amp; Shield'!X66</f>
        <v>0</v>
      </c>
      <c r="CM10">
        <f>'Rebel Clash'!X66</f>
        <v>0</v>
      </c>
      <c r="CN10">
        <f>'Darkness Ablaze'!X66</f>
        <v>0</v>
      </c>
      <c r="CO10">
        <f>'Champions Path'!X66</f>
        <v>0</v>
      </c>
      <c r="CP10">
        <f>'Vivid Voltage'!X66</f>
        <v>0</v>
      </c>
      <c r="CQ10">
        <f>'Shining Fates'!X66</f>
        <v>0</v>
      </c>
      <c r="CR10">
        <f>'Battle Styles'!X66</f>
        <v>0</v>
      </c>
      <c r="CS10">
        <f>'Chilling Reign'!X66</f>
        <v>0</v>
      </c>
      <c r="CT10">
        <f>'Evolving Skies'!X66</f>
        <v>0</v>
      </c>
      <c r="CU10">
        <f>Celebrations!X66</f>
        <v>0</v>
      </c>
      <c r="CV10">
        <f>'Fusion Strike'!X66</f>
        <v>0</v>
      </c>
      <c r="CW10">
        <f>'Brilliant Stars'!X66</f>
        <v>0</v>
      </c>
      <c r="CX10">
        <f>'Astral Radiance'!X66</f>
        <v>0</v>
      </c>
      <c r="CY10">
        <f>'Pokémon GO'!X66</f>
        <v>0</v>
      </c>
      <c r="CZ10">
        <f>'Lost Origin'!X66</f>
        <v>0</v>
      </c>
      <c r="DA10">
        <f>'Silver Tempest'!X66</f>
        <v>0</v>
      </c>
      <c r="DB10">
        <f>'Crown Zenith'!X66</f>
        <v>0</v>
      </c>
      <c r="DC10">
        <f>'Scarlet &amp; Violet'!X66</f>
        <v>12</v>
      </c>
      <c r="DD10">
        <f>'Paldea Evolved'!X66</f>
        <v>17</v>
      </c>
      <c r="DE10">
        <f>'Obsidian Flames'!X66</f>
        <v>21</v>
      </c>
      <c r="DF10">
        <f>'151'!X66</f>
        <v>12</v>
      </c>
      <c r="DG10">
        <f>'Paradox Rift'!X66</f>
        <v>20</v>
      </c>
      <c r="DH10">
        <f>'Paldean Fates'!X66</f>
        <v>10</v>
      </c>
      <c r="DI10">
        <f>'Temporal Forces'!X66</f>
        <v>15</v>
      </c>
      <c r="DJ10">
        <f>'Twilight Masquerade'!X66</f>
        <v>14</v>
      </c>
      <c r="DK10">
        <f>'Shrouded Fable'!X66</f>
        <v>6</v>
      </c>
      <c r="DL10">
        <f>'Stellar Crown'!X66</f>
        <v>14</v>
      </c>
      <c r="DM10">
        <f>'Surging Sparks'!X66</f>
        <v>18</v>
      </c>
      <c r="DN10">
        <f>'Prismatic Evolutions'!X66</f>
        <v>24</v>
      </c>
      <c r="DO10">
        <f>'Journey Together'!X66</f>
        <v>16</v>
      </c>
      <c r="DP10">
        <f>'Destined Rivals'!X66</f>
        <v>17</v>
      </c>
      <c r="DQ10">
        <f>'Black Bolt'!X66</f>
        <v>6</v>
      </c>
      <c r="DR10">
        <f>'White Flare'!X66</f>
        <v>6</v>
      </c>
      <c r="DS10">
        <f>'Mega Evolution'!X66</f>
        <v>10</v>
      </c>
      <c r="DT10">
        <f>'Phantasmal Flames'!X66</f>
        <v>10</v>
      </c>
      <c r="DV10">
        <f t="shared" si="0"/>
        <v>248</v>
      </c>
    </row>
    <row r="11" spans="1:126" ht="13" x14ac:dyDescent="0.15">
      <c r="A11" s="117" t="s">
        <v>205</v>
      </c>
      <c r="B11">
        <f>'Base Set'!Z67</f>
        <v>0</v>
      </c>
      <c r="C11">
        <f>Jungle!X67</f>
        <v>0</v>
      </c>
      <c r="D11">
        <f>Fossil!Z67</f>
        <v>0</v>
      </c>
      <c r="E11">
        <f>'Base Set 2'!X67</f>
        <v>0</v>
      </c>
      <c r="F11">
        <f>'Team Rocket'!X67</f>
        <v>0</v>
      </c>
      <c r="G11">
        <f>'Gym Heroes'!X67</f>
        <v>0</v>
      </c>
      <c r="H11">
        <f>'Gym Challenge'!X67</f>
        <v>0</v>
      </c>
      <c r="I11">
        <f>'Neo Genesis'!X67</f>
        <v>0</v>
      </c>
      <c r="J11">
        <f>'Neo Discovery'!X67</f>
        <v>0</v>
      </c>
      <c r="K11">
        <f>'Neo Revelation'!X67</f>
        <v>0</v>
      </c>
      <c r="L11">
        <f>'Neo Destiny'!X67</f>
        <v>0</v>
      </c>
      <c r="M11">
        <f>'Legendary Collection'!X67</f>
        <v>0</v>
      </c>
      <c r="N11">
        <f>Expedition!X67</f>
        <v>0</v>
      </c>
      <c r="O11">
        <f>Aquapolis!X67</f>
        <v>0</v>
      </c>
      <c r="P11">
        <f>Skyridge!X67</f>
        <v>0</v>
      </c>
      <c r="Q11">
        <f>'Ruby &amp; Sapphire'!X67</f>
        <v>0</v>
      </c>
      <c r="R11">
        <f>Sandstorm!X67</f>
        <v>0</v>
      </c>
      <c r="S11">
        <f>Dragon!X67</f>
        <v>0</v>
      </c>
      <c r="T11">
        <f>'Team Magma vs Team Aqua'!X67</f>
        <v>0</v>
      </c>
      <c r="U11">
        <f>'Hidden Legends'!X67</f>
        <v>0</v>
      </c>
      <c r="V11">
        <f>'FireRed &amp; LeafGreen'!X67</f>
        <v>0</v>
      </c>
      <c r="W11">
        <f>'Team Rocket Returns'!X67</f>
        <v>0</v>
      </c>
      <c r="X11">
        <f>Deoxys!X67</f>
        <v>0</v>
      </c>
      <c r="Y11">
        <f>Emerald!X67</f>
        <v>0</v>
      </c>
      <c r="Z11">
        <f>'Unseen Forces'!X67</f>
        <v>0</v>
      </c>
      <c r="AA11">
        <f>'Delta Species'!X67</f>
        <v>0</v>
      </c>
      <c r="AB11">
        <f>'Legend Maker'!X67</f>
        <v>0</v>
      </c>
      <c r="AC11">
        <f>'Holon Phantoms'!X67</f>
        <v>0</v>
      </c>
      <c r="AD11">
        <f>'Crystal Guardians'!X67</f>
        <v>0</v>
      </c>
      <c r="AE11">
        <f>'Dragon Frontiers'!X67</f>
        <v>0</v>
      </c>
      <c r="AF11">
        <f>'Power Keepers'!X67</f>
        <v>0</v>
      </c>
      <c r="AG11">
        <f>'Diamond &amp; Pearl'!X67</f>
        <v>0</v>
      </c>
      <c r="AH11">
        <f>'Mysterious Treasures'!X67</f>
        <v>0</v>
      </c>
      <c r="AI11">
        <f>'Secret Wonders'!X67</f>
        <v>0</v>
      </c>
      <c r="AJ11">
        <f>'Great Encounters'!X67</f>
        <v>0</v>
      </c>
      <c r="AK11">
        <f>'Majestic Dawn'!X67</f>
        <v>0</v>
      </c>
      <c r="AL11">
        <f>'Legends Awakened'!X67</f>
        <v>0</v>
      </c>
      <c r="AM11">
        <f>Stormfront!X67</f>
        <v>0</v>
      </c>
      <c r="AN11">
        <f>Platinum!X67</f>
        <v>0</v>
      </c>
      <c r="AO11">
        <f>'Rising Rivals'!X67</f>
        <v>0</v>
      </c>
      <c r="AP11">
        <f>'Supreme Victors'!X67</f>
        <v>0</v>
      </c>
      <c r="AQ11">
        <f>Arceus!X67</f>
        <v>0</v>
      </c>
      <c r="AR11">
        <f>'HeartGold &amp; SoulSilver'!X67</f>
        <v>0</v>
      </c>
      <c r="AS11">
        <f>Unleashed!X67</f>
        <v>0</v>
      </c>
      <c r="AT11">
        <f>Undaunted!X67</f>
        <v>0</v>
      </c>
      <c r="AU11">
        <f>Triumphant!X67</f>
        <v>0</v>
      </c>
      <c r="AV11">
        <f>'Call of Legends'!X67</f>
        <v>0</v>
      </c>
      <c r="AW11">
        <f>'Black &amp; White'!X67</f>
        <v>0</v>
      </c>
      <c r="AX11">
        <f>'Emerging Powers'!X67</f>
        <v>0</v>
      </c>
      <c r="AY11">
        <f>'Noble Victories'!X67</f>
        <v>0</v>
      </c>
      <c r="AZ11">
        <f>'Next Destinies'!X67</f>
        <v>0</v>
      </c>
      <c r="BA11">
        <f>'Dark Explorers'!X67</f>
        <v>0</v>
      </c>
      <c r="BB11">
        <f>'Dragons Exalted'!X67</f>
        <v>0</v>
      </c>
      <c r="BC11">
        <f>'Boundaries Crossed'!X67</f>
        <v>0</v>
      </c>
      <c r="BD11">
        <f>'Plasma Storm'!X67</f>
        <v>0</v>
      </c>
      <c r="BE11">
        <f>'Plasma Freeze'!X67</f>
        <v>0</v>
      </c>
      <c r="BF11">
        <f>'Plasma Blast'!X67</f>
        <v>0</v>
      </c>
      <c r="BG11">
        <f>'Legendary Treasures'!X67</f>
        <v>0</v>
      </c>
      <c r="BH11">
        <f>XY!X67</f>
        <v>0</v>
      </c>
      <c r="BI11">
        <f>Flashfire!X67</f>
        <v>0</v>
      </c>
      <c r="BJ11">
        <f>'Furious Fists'!X67</f>
        <v>0</v>
      </c>
      <c r="BK11">
        <f>'Phantom Forces'!X67</f>
        <v>0</v>
      </c>
      <c r="BL11">
        <f>'Primal Clash'!X67</f>
        <v>0</v>
      </c>
      <c r="BM11">
        <f>'Double Crisis'!X67</f>
        <v>0</v>
      </c>
      <c r="BN11">
        <f>'Roaring Skies'!X67</f>
        <v>0</v>
      </c>
      <c r="BO11">
        <f>'Ancient Origins'!X67</f>
        <v>0</v>
      </c>
      <c r="BP11">
        <f>BREAKthrough!X67</f>
        <v>0</v>
      </c>
      <c r="BQ11">
        <f>BREAKpoint!X67</f>
        <v>0</v>
      </c>
      <c r="BR11">
        <f>Generations!X67</f>
        <v>0</v>
      </c>
      <c r="BS11">
        <f>'Fates Collide'!X67</f>
        <v>0</v>
      </c>
      <c r="BT11">
        <f>'Steam Siege'!X67</f>
        <v>0</v>
      </c>
      <c r="BU11">
        <f>Evolutions!X67</f>
        <v>0</v>
      </c>
      <c r="BV11">
        <f>'Sun &amp; Moon'!X67</f>
        <v>0</v>
      </c>
      <c r="BW11">
        <f>'Guardians Rising'!X67</f>
        <v>0</v>
      </c>
      <c r="BX11">
        <f>'Burning Shadows'!X67</f>
        <v>0</v>
      </c>
      <c r="BY11">
        <f>'Shining Legends'!X67</f>
        <v>6</v>
      </c>
      <c r="BZ11">
        <f>'Crimson Invasion'!X67</f>
        <v>0</v>
      </c>
      <c r="CA11">
        <f>'Ultra Prism'!X67</f>
        <v>0</v>
      </c>
      <c r="CB11">
        <f>'Forbidden Light'!X67</f>
        <v>0</v>
      </c>
      <c r="CC11">
        <f>'Celestial Storm'!X67</f>
        <v>0</v>
      </c>
      <c r="CD11">
        <f>'Dragon Majesty'!X67</f>
        <v>0</v>
      </c>
      <c r="CE11">
        <f>'Lost Thunder'!X67</f>
        <v>0</v>
      </c>
      <c r="CF11">
        <f>'Team Up'!X67</f>
        <v>0</v>
      </c>
      <c r="CG11">
        <f>'Detective Pikachu'!X67</f>
        <v>0</v>
      </c>
      <c r="CH11">
        <f>'Unbroken Bonds'!X67</f>
        <v>0</v>
      </c>
      <c r="CI11">
        <f>'Unified Minds'!X67</f>
        <v>0</v>
      </c>
      <c r="CJ11">
        <f>'Hidden Fates'!X67</f>
        <v>45</v>
      </c>
      <c r="CK11">
        <f>'Cosmic Eclipse'!X67</f>
        <v>0</v>
      </c>
      <c r="CL11">
        <f>'Sword &amp; Shield'!X67</f>
        <v>0</v>
      </c>
      <c r="CM11">
        <f>'Rebel Clash'!X67</f>
        <v>0</v>
      </c>
      <c r="CN11">
        <f>'Darkness Ablaze'!X67</f>
        <v>0</v>
      </c>
      <c r="CO11">
        <f>'Champions Path'!X67</f>
        <v>0</v>
      </c>
      <c r="CP11">
        <f>'Vivid Voltage'!X67</f>
        <v>0</v>
      </c>
      <c r="CQ11">
        <f>'Shining Fates'!X67</f>
        <v>104</v>
      </c>
      <c r="CR11">
        <f>'Battle Styles'!X67</f>
        <v>0</v>
      </c>
      <c r="CS11">
        <f>'Chilling Reign'!X67</f>
        <v>0</v>
      </c>
      <c r="CT11">
        <f>'Evolving Skies'!X67</f>
        <v>0</v>
      </c>
      <c r="CU11">
        <f>Celebrations!X67</f>
        <v>0</v>
      </c>
      <c r="CV11">
        <f>'Fusion Strike'!X67</f>
        <v>0</v>
      </c>
      <c r="CW11">
        <f>'Brilliant Stars'!X67</f>
        <v>0</v>
      </c>
      <c r="CX11">
        <f>'Astral Radiance'!X67</f>
        <v>0</v>
      </c>
      <c r="CY11">
        <f>'Pokémon GO'!X67</f>
        <v>0</v>
      </c>
      <c r="CZ11">
        <f>'Lost Origin'!X67</f>
        <v>0</v>
      </c>
      <c r="DA11">
        <f>'Silver Tempest'!X67</f>
        <v>0</v>
      </c>
      <c r="DB11">
        <f>'Crown Zenith'!X67</f>
        <v>0</v>
      </c>
      <c r="DC11">
        <f>'Scarlet &amp; Violet'!X67</f>
        <v>0</v>
      </c>
      <c r="DD11">
        <f>'Paldea Evolved'!X67</f>
        <v>0</v>
      </c>
      <c r="DE11">
        <f>'Obsidian Flames'!X67</f>
        <v>0</v>
      </c>
      <c r="DF11">
        <f>'151'!X67</f>
        <v>0</v>
      </c>
      <c r="DG11">
        <f>'Paradox Rift'!X67</f>
        <v>0</v>
      </c>
      <c r="DH11">
        <f>'Paldean Fates'!X67</f>
        <v>120</v>
      </c>
      <c r="DI11">
        <f>'Temporal Forces'!X67</f>
        <v>0</v>
      </c>
      <c r="DJ11">
        <f>'Twilight Masquerade'!X67</f>
        <v>0</v>
      </c>
      <c r="DK11">
        <f>'Shrouded Fable'!X67</f>
        <v>0</v>
      </c>
      <c r="DL11">
        <f>'Stellar Crown'!X67</f>
        <v>0</v>
      </c>
      <c r="DM11">
        <f>'Surging Sparks'!X67</f>
        <v>0</v>
      </c>
      <c r="DN11">
        <f>'Prismatic Evolutions'!X67</f>
        <v>0</v>
      </c>
      <c r="DO11">
        <f>'Journey Together'!X67</f>
        <v>0</v>
      </c>
      <c r="DP11">
        <f>'Destined Rivals'!X67</f>
        <v>0</v>
      </c>
      <c r="DQ11">
        <f>'Black Bolt'!X67</f>
        <v>0</v>
      </c>
      <c r="DR11">
        <f>'White Flare'!X67</f>
        <v>0</v>
      </c>
      <c r="DS11">
        <f>'Mega Evolution'!X67</f>
        <v>0</v>
      </c>
      <c r="DT11">
        <f>'Phantasmal Flames'!X67</f>
        <v>0</v>
      </c>
      <c r="DV11">
        <f t="shared" si="0"/>
        <v>275</v>
      </c>
    </row>
    <row r="12" spans="1:126" ht="13" x14ac:dyDescent="0.15">
      <c r="A12" s="117" t="s">
        <v>209</v>
      </c>
      <c r="B12">
        <f>'Base Set'!Z68</f>
        <v>0</v>
      </c>
      <c r="C12">
        <f>Jungle!X68</f>
        <v>0</v>
      </c>
      <c r="D12">
        <f>Fossil!Z68</f>
        <v>0</v>
      </c>
      <c r="E12">
        <f>'Base Set 2'!X68</f>
        <v>0</v>
      </c>
      <c r="F12">
        <f>'Team Rocket'!X68</f>
        <v>0</v>
      </c>
      <c r="G12">
        <f>'Gym Heroes'!X68</f>
        <v>0</v>
      </c>
      <c r="H12">
        <f>'Gym Challenge'!X68</f>
        <v>0</v>
      </c>
      <c r="I12">
        <f>'Neo Genesis'!X68</f>
        <v>0</v>
      </c>
      <c r="J12">
        <f>'Neo Discovery'!X68</f>
        <v>0</v>
      </c>
      <c r="K12">
        <f>'Neo Revelation'!X68</f>
        <v>0</v>
      </c>
      <c r="L12">
        <f>'Neo Destiny'!X68</f>
        <v>0</v>
      </c>
      <c r="M12">
        <f>'Legendary Collection'!X68</f>
        <v>0</v>
      </c>
      <c r="N12">
        <f>Expedition!X68</f>
        <v>0</v>
      </c>
      <c r="O12">
        <f>Aquapolis!X68</f>
        <v>0</v>
      </c>
      <c r="P12">
        <f>Skyridge!X68</f>
        <v>0</v>
      </c>
      <c r="Q12">
        <f>'Ruby &amp; Sapphire'!X68</f>
        <v>0</v>
      </c>
      <c r="R12">
        <f>Sandstorm!X68</f>
        <v>0</v>
      </c>
      <c r="S12">
        <f>Dragon!X68</f>
        <v>0</v>
      </c>
      <c r="T12">
        <f>'Team Magma vs Team Aqua'!X68</f>
        <v>0</v>
      </c>
      <c r="U12">
        <f>'Hidden Legends'!X68</f>
        <v>0</v>
      </c>
      <c r="V12">
        <f>'FireRed &amp; LeafGreen'!X68</f>
        <v>0</v>
      </c>
      <c r="W12">
        <f>'Team Rocket Returns'!X68</f>
        <v>3</v>
      </c>
      <c r="X12">
        <f>Deoxys!X68</f>
        <v>3</v>
      </c>
      <c r="Y12">
        <f>Emerald!X68</f>
        <v>0</v>
      </c>
      <c r="Z12">
        <f>'Unseen Forces'!X68</f>
        <v>3</v>
      </c>
      <c r="AA12">
        <f>'Delta Species'!X68</f>
        <v>3</v>
      </c>
      <c r="AB12">
        <f>'Legend Maker'!X68</f>
        <v>3</v>
      </c>
      <c r="AC12">
        <f>'Holon Phantoms'!X68</f>
        <v>3</v>
      </c>
      <c r="AD12">
        <f>'Crystal Guardians'!X68</f>
        <v>2</v>
      </c>
      <c r="AE12">
        <f>'Dragon Frontiers'!X68</f>
        <v>2</v>
      </c>
      <c r="AF12">
        <f>'Power Keepers'!X68</f>
        <v>3</v>
      </c>
      <c r="AG12">
        <f>'Diamond &amp; Pearl'!X68</f>
        <v>0</v>
      </c>
      <c r="AH12">
        <f>'Mysterious Treasures'!X68</f>
        <v>0</v>
      </c>
      <c r="AI12">
        <f>'Secret Wonders'!X68</f>
        <v>0</v>
      </c>
      <c r="AJ12">
        <f>'Great Encounters'!X68</f>
        <v>0</v>
      </c>
      <c r="AK12">
        <f>'Majestic Dawn'!X68</f>
        <v>0</v>
      </c>
      <c r="AL12">
        <f>'Legends Awakened'!X68</f>
        <v>0</v>
      </c>
      <c r="AM12">
        <f>Stormfront!X68</f>
        <v>0</v>
      </c>
      <c r="AN12">
        <f>Platinum!X68</f>
        <v>0</v>
      </c>
      <c r="AO12">
        <f>'Rising Rivals'!X68</f>
        <v>0</v>
      </c>
      <c r="AP12">
        <f>'Supreme Victors'!X68</f>
        <v>0</v>
      </c>
      <c r="AQ12">
        <f>Arceus!X68</f>
        <v>0</v>
      </c>
      <c r="AR12">
        <f>'HeartGold &amp; SoulSilver'!X68</f>
        <v>0</v>
      </c>
      <c r="AS12">
        <f>Unleashed!X68</f>
        <v>0</v>
      </c>
      <c r="AT12">
        <f>Undaunted!X68</f>
        <v>0</v>
      </c>
      <c r="AU12">
        <f>Triumphant!X68</f>
        <v>0</v>
      </c>
      <c r="AV12">
        <f>'Call of Legends'!X68</f>
        <v>0</v>
      </c>
      <c r="AW12">
        <f>'Black &amp; White'!X68</f>
        <v>0</v>
      </c>
      <c r="AX12">
        <f>'Emerging Powers'!X68</f>
        <v>0</v>
      </c>
      <c r="AY12">
        <f>'Noble Victories'!X68</f>
        <v>0</v>
      </c>
      <c r="AZ12">
        <f>'Next Destinies'!X68</f>
        <v>0</v>
      </c>
      <c r="BA12">
        <f>'Dark Explorers'!X68</f>
        <v>0</v>
      </c>
      <c r="BB12">
        <f>'Dragons Exalted'!X68</f>
        <v>0</v>
      </c>
      <c r="BC12">
        <f>'Boundaries Crossed'!X68</f>
        <v>0</v>
      </c>
      <c r="BD12">
        <f>'Plasma Storm'!X68</f>
        <v>0</v>
      </c>
      <c r="BE12">
        <f>'Plasma Freeze'!X68</f>
        <v>0</v>
      </c>
      <c r="BF12">
        <f>'Plasma Blast'!X68</f>
        <v>0</v>
      </c>
      <c r="BG12">
        <f>'Legendary Treasures'!X68</f>
        <v>0</v>
      </c>
      <c r="BH12">
        <f>XY!X68</f>
        <v>0</v>
      </c>
      <c r="BI12">
        <f>Flashfire!X68</f>
        <v>0</v>
      </c>
      <c r="BJ12">
        <f>'Furious Fists'!X68</f>
        <v>0</v>
      </c>
      <c r="BK12">
        <f>'Phantom Forces'!X68</f>
        <v>0</v>
      </c>
      <c r="BL12">
        <f>'Primal Clash'!X68</f>
        <v>0</v>
      </c>
      <c r="BM12">
        <f>'Double Crisis'!X68</f>
        <v>0</v>
      </c>
      <c r="BN12">
        <f>'Roaring Skies'!X68</f>
        <v>0</v>
      </c>
      <c r="BO12">
        <f>'Ancient Origins'!X68</f>
        <v>0</v>
      </c>
      <c r="BP12">
        <f>BREAKthrough!X68</f>
        <v>0</v>
      </c>
      <c r="BQ12">
        <f>BREAKpoint!X68</f>
        <v>0</v>
      </c>
      <c r="BR12">
        <f>Generations!X68</f>
        <v>0</v>
      </c>
      <c r="BS12">
        <f>'Fates Collide'!X68</f>
        <v>0</v>
      </c>
      <c r="BT12">
        <f>'Steam Siege'!X68</f>
        <v>0</v>
      </c>
      <c r="BU12">
        <f>Evolutions!X68</f>
        <v>0</v>
      </c>
      <c r="BV12">
        <f>'Sun &amp; Moon'!X68</f>
        <v>0</v>
      </c>
      <c r="BW12">
        <f>'Guardians Rising'!X68</f>
        <v>0</v>
      </c>
      <c r="BX12">
        <f>'Burning Shadows'!X68</f>
        <v>0</v>
      </c>
      <c r="BY12">
        <f>'Shining Legends'!X68</f>
        <v>0</v>
      </c>
      <c r="BZ12">
        <f>'Crimson Invasion'!X68</f>
        <v>0</v>
      </c>
      <c r="CA12">
        <f>'Ultra Prism'!X68</f>
        <v>0</v>
      </c>
      <c r="CB12">
        <f>'Forbidden Light'!X68</f>
        <v>0</v>
      </c>
      <c r="CC12">
        <f>'Celestial Storm'!X68</f>
        <v>0</v>
      </c>
      <c r="CD12">
        <f>'Dragon Majesty'!X68</f>
        <v>0</v>
      </c>
      <c r="CE12">
        <f>'Lost Thunder'!X68</f>
        <v>0</v>
      </c>
      <c r="CF12">
        <f>'Team Up'!X68</f>
        <v>0</v>
      </c>
      <c r="CG12">
        <f>'Detective Pikachu'!X68</f>
        <v>0</v>
      </c>
      <c r="CH12">
        <f>'Unbroken Bonds'!X68</f>
        <v>0</v>
      </c>
      <c r="CI12">
        <f>'Unified Minds'!X68</f>
        <v>0</v>
      </c>
      <c r="CJ12">
        <f>'Hidden Fates'!X68</f>
        <v>0</v>
      </c>
      <c r="CK12">
        <f>'Cosmic Eclipse'!X68</f>
        <v>0</v>
      </c>
      <c r="CL12">
        <f>'Sword &amp; Shield'!X68</f>
        <v>0</v>
      </c>
      <c r="CM12">
        <f>'Rebel Clash'!X68</f>
        <v>0</v>
      </c>
      <c r="CN12">
        <f>'Darkness Ablaze'!X68</f>
        <v>0</v>
      </c>
      <c r="CO12">
        <f>'Champions Path'!X68</f>
        <v>0</v>
      </c>
      <c r="CP12">
        <f>'Vivid Voltage'!X68</f>
        <v>0</v>
      </c>
      <c r="CQ12">
        <f>'Shining Fates'!X68</f>
        <v>0</v>
      </c>
      <c r="CR12">
        <f>'Battle Styles'!X68</f>
        <v>0</v>
      </c>
      <c r="CS12">
        <f>'Chilling Reign'!X68</f>
        <v>0</v>
      </c>
      <c r="CT12">
        <f>'Evolving Skies'!X68</f>
        <v>0</v>
      </c>
      <c r="CU12">
        <f>Celebrations!X68</f>
        <v>1</v>
      </c>
      <c r="CV12">
        <f>'Fusion Strike'!X68</f>
        <v>0</v>
      </c>
      <c r="CW12">
        <f>'Brilliant Stars'!X68</f>
        <v>0</v>
      </c>
      <c r="CX12">
        <f>'Astral Radiance'!X68</f>
        <v>0</v>
      </c>
      <c r="CY12">
        <f>'Pokémon GO'!X68</f>
        <v>0</v>
      </c>
      <c r="CZ12">
        <f>'Lost Origin'!X68</f>
        <v>0</v>
      </c>
      <c r="DA12">
        <f>'Silver Tempest'!X68</f>
        <v>0</v>
      </c>
      <c r="DB12">
        <f>'Crown Zenith'!X68</f>
        <v>0</v>
      </c>
      <c r="DC12">
        <f>'Scarlet &amp; Violet'!X68</f>
        <v>0</v>
      </c>
      <c r="DD12">
        <f>'Paldea Evolved'!X68</f>
        <v>0</v>
      </c>
      <c r="DE12">
        <f>'Obsidian Flames'!X68</f>
        <v>0</v>
      </c>
      <c r="DF12">
        <f>'151'!X68</f>
        <v>0</v>
      </c>
      <c r="DG12">
        <f>'Paradox Rift'!X68</f>
        <v>0</v>
      </c>
      <c r="DH12">
        <f>'Paldean Fates'!X68</f>
        <v>0</v>
      </c>
      <c r="DI12">
        <f>'Temporal Forces'!X68</f>
        <v>0</v>
      </c>
      <c r="DJ12">
        <f>'Twilight Masquerade'!X68</f>
        <v>0</v>
      </c>
      <c r="DK12">
        <f>'Shrouded Fable'!X68</f>
        <v>0</v>
      </c>
      <c r="DL12">
        <f>'Stellar Crown'!X68</f>
        <v>0</v>
      </c>
      <c r="DM12">
        <f>'Surging Sparks'!X68</f>
        <v>0</v>
      </c>
      <c r="DN12">
        <f>'Prismatic Evolutions'!X68</f>
        <v>0</v>
      </c>
      <c r="DO12">
        <f>'Journey Together'!X68</f>
        <v>0</v>
      </c>
      <c r="DP12">
        <f>'Destined Rivals'!X68</f>
        <v>0</v>
      </c>
      <c r="DQ12">
        <f>'Black Bolt'!X68</f>
        <v>0</v>
      </c>
      <c r="DR12">
        <f>'White Flare'!X68</f>
        <v>0</v>
      </c>
      <c r="DS12">
        <f>'Mega Evolution'!X68</f>
        <v>0</v>
      </c>
      <c r="DT12">
        <f>'Phantasmal Flames'!X68</f>
        <v>0</v>
      </c>
      <c r="DV12">
        <f t="shared" si="0"/>
        <v>26</v>
      </c>
    </row>
    <row r="13" spans="1:126" ht="13" x14ac:dyDescent="0.15">
      <c r="A13" s="117" t="s">
        <v>9125</v>
      </c>
      <c r="B13">
        <f>'Base Set'!Z69</f>
        <v>0</v>
      </c>
      <c r="C13">
        <f>Jungle!X69</f>
        <v>0</v>
      </c>
      <c r="D13">
        <f>Fossil!Z69</f>
        <v>0</v>
      </c>
      <c r="E13">
        <f>'Base Set 2'!X69</f>
        <v>0</v>
      </c>
      <c r="F13">
        <f>'Team Rocket'!X69</f>
        <v>0</v>
      </c>
      <c r="G13">
        <f>'Gym Heroes'!X69</f>
        <v>0</v>
      </c>
      <c r="H13">
        <f>'Gym Challenge'!X69</f>
        <v>0</v>
      </c>
      <c r="I13">
        <f>'Neo Genesis'!X69</f>
        <v>0</v>
      </c>
      <c r="J13">
        <f>'Neo Discovery'!X69</f>
        <v>0</v>
      </c>
      <c r="K13">
        <f>'Neo Revelation'!X69</f>
        <v>0</v>
      </c>
      <c r="L13">
        <f>'Neo Destiny'!X69</f>
        <v>0</v>
      </c>
      <c r="M13">
        <f>'Legendary Collection'!X69</f>
        <v>0</v>
      </c>
      <c r="N13">
        <f>Expedition!X69</f>
        <v>0</v>
      </c>
      <c r="O13">
        <f>Aquapolis!X69</f>
        <v>0</v>
      </c>
      <c r="P13">
        <f>Skyridge!X69</f>
        <v>0</v>
      </c>
      <c r="Q13">
        <f>'Ruby &amp; Sapphire'!X69</f>
        <v>0</v>
      </c>
      <c r="R13">
        <f>Sandstorm!X69</f>
        <v>0</v>
      </c>
      <c r="S13">
        <f>Dragon!X69</f>
        <v>0</v>
      </c>
      <c r="T13">
        <f>'Team Magma vs Team Aqua'!X69</f>
        <v>0</v>
      </c>
      <c r="U13">
        <f>'Hidden Legends'!X69</f>
        <v>0</v>
      </c>
      <c r="V13">
        <f>'FireRed &amp; LeafGreen'!X69</f>
        <v>0</v>
      </c>
      <c r="W13">
        <f>'Team Rocket Returns'!X69</f>
        <v>0</v>
      </c>
      <c r="X13">
        <f>Deoxys!X69</f>
        <v>0</v>
      </c>
      <c r="Y13">
        <f>Emerald!X69</f>
        <v>0</v>
      </c>
      <c r="Z13">
        <f>'Unseen Forces'!X69</f>
        <v>0</v>
      </c>
      <c r="AA13">
        <f>'Delta Species'!X69</f>
        <v>0</v>
      </c>
      <c r="AB13">
        <f>'Legend Maker'!X69</f>
        <v>0</v>
      </c>
      <c r="AC13">
        <f>'Holon Phantoms'!X69</f>
        <v>0</v>
      </c>
      <c r="AD13">
        <f>'Crystal Guardians'!X69</f>
        <v>0</v>
      </c>
      <c r="AE13">
        <f>'Dragon Frontiers'!X69</f>
        <v>0</v>
      </c>
      <c r="AF13">
        <f>'Power Keepers'!X69</f>
        <v>0</v>
      </c>
      <c r="AG13">
        <f>'Diamond &amp; Pearl'!X69</f>
        <v>0</v>
      </c>
      <c r="AH13">
        <f>'Mysterious Treasures'!X69</f>
        <v>0</v>
      </c>
      <c r="AI13">
        <f>'Secret Wonders'!X69</f>
        <v>0</v>
      </c>
      <c r="AJ13">
        <f>'Great Encounters'!X69</f>
        <v>0</v>
      </c>
      <c r="AK13">
        <f>'Majestic Dawn'!X69</f>
        <v>0</v>
      </c>
      <c r="AL13">
        <f>'Legends Awakened'!X69</f>
        <v>0</v>
      </c>
      <c r="AM13">
        <f>Stormfront!X69</f>
        <v>0</v>
      </c>
      <c r="AN13">
        <f>Platinum!X69</f>
        <v>0</v>
      </c>
      <c r="AO13">
        <f>'Rising Rivals'!X69</f>
        <v>0</v>
      </c>
      <c r="AP13">
        <f>'Supreme Victors'!X69</f>
        <v>0</v>
      </c>
      <c r="AQ13">
        <f>Arceus!X69</f>
        <v>0</v>
      </c>
      <c r="AR13">
        <f>'HeartGold &amp; SoulSilver'!X69</f>
        <v>0</v>
      </c>
      <c r="AS13">
        <f>Unleashed!X69</f>
        <v>0</v>
      </c>
      <c r="AT13">
        <f>Undaunted!X69</f>
        <v>0</v>
      </c>
      <c r="AU13">
        <f>Triumphant!X69</f>
        <v>0</v>
      </c>
      <c r="AV13">
        <f>'Call of Legends'!X69</f>
        <v>0</v>
      </c>
      <c r="AW13">
        <f>'Black &amp; White'!X69</f>
        <v>0</v>
      </c>
      <c r="AX13">
        <f>'Emerging Powers'!X69</f>
        <v>0</v>
      </c>
      <c r="AY13">
        <f>'Noble Victories'!X69</f>
        <v>0</v>
      </c>
      <c r="AZ13">
        <f>'Next Destinies'!X69</f>
        <v>0</v>
      </c>
      <c r="BA13">
        <f>'Dark Explorers'!X69</f>
        <v>0</v>
      </c>
      <c r="BB13">
        <f>'Dragons Exalted'!X69</f>
        <v>0</v>
      </c>
      <c r="BC13">
        <f>'Boundaries Crossed'!X69</f>
        <v>0</v>
      </c>
      <c r="BD13">
        <f>'Plasma Storm'!X69</f>
        <v>0</v>
      </c>
      <c r="BE13">
        <f>'Plasma Freeze'!X69</f>
        <v>0</v>
      </c>
      <c r="BF13">
        <f>'Plasma Blast'!X69</f>
        <v>0</v>
      </c>
      <c r="BG13">
        <f>'Legendary Treasures'!X69</f>
        <v>0</v>
      </c>
      <c r="BH13">
        <f>XY!X69</f>
        <v>0</v>
      </c>
      <c r="BI13">
        <f>Flashfire!X69</f>
        <v>0</v>
      </c>
      <c r="BJ13">
        <f>'Furious Fists'!X69</f>
        <v>0</v>
      </c>
      <c r="BK13">
        <f>'Phantom Forces'!X69</f>
        <v>0</v>
      </c>
      <c r="BL13">
        <f>'Primal Clash'!X69</f>
        <v>0</v>
      </c>
      <c r="BM13">
        <f>'Double Crisis'!X69</f>
        <v>0</v>
      </c>
      <c r="BN13">
        <f>'Roaring Skies'!X69</f>
        <v>0</v>
      </c>
      <c r="BO13">
        <f>'Ancient Origins'!X69</f>
        <v>0</v>
      </c>
      <c r="BP13">
        <f>BREAKthrough!X69</f>
        <v>0</v>
      </c>
      <c r="BQ13">
        <f>BREAKpoint!X69</f>
        <v>0</v>
      </c>
      <c r="BR13">
        <f>Generations!X69</f>
        <v>0</v>
      </c>
      <c r="BS13">
        <f>'Fates Collide'!X69</f>
        <v>0</v>
      </c>
      <c r="BT13">
        <f>'Steam Siege'!X69</f>
        <v>0</v>
      </c>
      <c r="BU13">
        <f>Evolutions!X69</f>
        <v>0</v>
      </c>
      <c r="BV13">
        <f>'Sun &amp; Moon'!X69</f>
        <v>0</v>
      </c>
      <c r="BW13">
        <f>'Guardians Rising'!X69</f>
        <v>0</v>
      </c>
      <c r="BX13">
        <f>'Burning Shadows'!X69</f>
        <v>0</v>
      </c>
      <c r="BY13">
        <f>'Shining Legends'!X69</f>
        <v>0</v>
      </c>
      <c r="BZ13">
        <f>'Crimson Invasion'!X69</f>
        <v>0</v>
      </c>
      <c r="CA13">
        <f>'Ultra Prism'!X69</f>
        <v>0</v>
      </c>
      <c r="CB13">
        <f>'Forbidden Light'!X69</f>
        <v>0</v>
      </c>
      <c r="CC13">
        <f>'Celestial Storm'!X69</f>
        <v>0</v>
      </c>
      <c r="CD13">
        <f>'Dragon Majesty'!X69</f>
        <v>0</v>
      </c>
      <c r="CE13">
        <f>'Lost Thunder'!X69</f>
        <v>0</v>
      </c>
      <c r="CF13">
        <f>'Team Up'!X69</f>
        <v>0</v>
      </c>
      <c r="CG13">
        <f>'Detective Pikachu'!X69</f>
        <v>0</v>
      </c>
      <c r="CH13">
        <f>'Unbroken Bonds'!X69</f>
        <v>0</v>
      </c>
      <c r="CI13">
        <f>'Unified Minds'!X69</f>
        <v>0</v>
      </c>
      <c r="CJ13">
        <f>'Hidden Fates'!X69</f>
        <v>0</v>
      </c>
      <c r="CK13">
        <f>'Cosmic Eclipse'!X69</f>
        <v>0</v>
      </c>
      <c r="CL13">
        <f>'Sword &amp; Shield'!X69</f>
        <v>0</v>
      </c>
      <c r="CM13">
        <f>'Rebel Clash'!X69</f>
        <v>0</v>
      </c>
      <c r="CN13">
        <f>'Darkness Ablaze'!X69</f>
        <v>0</v>
      </c>
      <c r="CO13">
        <f>'Champions Path'!X69</f>
        <v>0</v>
      </c>
      <c r="CP13">
        <f>'Vivid Voltage'!X69</f>
        <v>0</v>
      </c>
      <c r="CQ13">
        <f>'Shining Fates'!X69</f>
        <v>0</v>
      </c>
      <c r="CR13">
        <f>'Battle Styles'!X69</f>
        <v>0</v>
      </c>
      <c r="CS13">
        <f>'Chilling Reign'!X69</f>
        <v>0</v>
      </c>
      <c r="CT13">
        <f>'Evolving Skies'!X69</f>
        <v>0</v>
      </c>
      <c r="CU13">
        <f>Celebrations!X69</f>
        <v>0</v>
      </c>
      <c r="CV13">
        <f>'Fusion Strike'!X69</f>
        <v>0</v>
      </c>
      <c r="CW13">
        <f>'Brilliant Stars'!X69</f>
        <v>0</v>
      </c>
      <c r="CX13">
        <f>'Astral Radiance'!X69</f>
        <v>0</v>
      </c>
      <c r="CY13">
        <f>'Pokémon GO'!X69</f>
        <v>0</v>
      </c>
      <c r="CZ13">
        <f>'Lost Origin'!X69</f>
        <v>0</v>
      </c>
      <c r="DA13">
        <f>'Silver Tempest'!X69</f>
        <v>0</v>
      </c>
      <c r="DB13">
        <f>'Crown Zenith'!X69</f>
        <v>0</v>
      </c>
      <c r="DC13">
        <f>'Scarlet &amp; Violet'!X69</f>
        <v>0</v>
      </c>
      <c r="DD13">
        <f>'Paldea Evolved'!X69</f>
        <v>0</v>
      </c>
      <c r="DE13">
        <f>'Obsidian Flames'!X69</f>
        <v>0</v>
      </c>
      <c r="DF13">
        <f>'151'!X69</f>
        <v>0</v>
      </c>
      <c r="DG13">
        <f>'Paradox Rift'!X69</f>
        <v>0</v>
      </c>
      <c r="DH13">
        <f>'Paldean Fates'!X69</f>
        <v>12</v>
      </c>
      <c r="DI13">
        <f>'Temporal Forces'!X69</f>
        <v>0</v>
      </c>
      <c r="DJ13">
        <f>'Twilight Masquerade'!X69</f>
        <v>0</v>
      </c>
      <c r="DK13">
        <f>'Shrouded Fable'!X69</f>
        <v>0</v>
      </c>
      <c r="DL13">
        <f>'Stellar Crown'!X69</f>
        <v>0</v>
      </c>
      <c r="DM13">
        <f>'Surging Sparks'!X69</f>
        <v>0</v>
      </c>
      <c r="DN13">
        <f>'Prismatic Evolutions'!X69</f>
        <v>0</v>
      </c>
      <c r="DO13">
        <f>'Journey Together'!X69</f>
        <v>0</v>
      </c>
      <c r="DP13">
        <f>'Destined Rivals'!X69</f>
        <v>0</v>
      </c>
      <c r="DQ13">
        <f>'Black Bolt'!X69</f>
        <v>0</v>
      </c>
      <c r="DR13">
        <f>'White Flare'!X69</f>
        <v>0</v>
      </c>
      <c r="DS13">
        <f>'Mega Evolution'!X69</f>
        <v>0</v>
      </c>
      <c r="DT13">
        <f>'Phantasmal Flames'!X69</f>
        <v>0</v>
      </c>
      <c r="DV13">
        <f t="shared" si="0"/>
        <v>12</v>
      </c>
    </row>
    <row r="14" spans="1:126" ht="13" x14ac:dyDescent="0.15">
      <c r="A14" s="118" t="s">
        <v>213</v>
      </c>
      <c r="B14">
        <f>'Base Set'!Z70</f>
        <v>0</v>
      </c>
      <c r="C14">
        <f>Jungle!X70</f>
        <v>0</v>
      </c>
      <c r="D14">
        <f>Fossil!Z70</f>
        <v>0</v>
      </c>
      <c r="E14">
        <f>'Base Set 2'!X70</f>
        <v>0</v>
      </c>
      <c r="F14">
        <f>'Team Rocket'!X70</f>
        <v>0</v>
      </c>
      <c r="G14">
        <f>'Gym Heroes'!X70</f>
        <v>0</v>
      </c>
      <c r="H14">
        <f>'Gym Challenge'!X70</f>
        <v>0</v>
      </c>
      <c r="I14">
        <f>'Neo Genesis'!X70</f>
        <v>0</v>
      </c>
      <c r="J14">
        <f>'Neo Discovery'!X70</f>
        <v>0</v>
      </c>
      <c r="K14">
        <f>'Neo Revelation'!X70</f>
        <v>0</v>
      </c>
      <c r="L14">
        <f>'Neo Destiny'!X70</f>
        <v>0</v>
      </c>
      <c r="M14">
        <f>'Legendary Collection'!X70</f>
        <v>0</v>
      </c>
      <c r="N14">
        <f>Expedition!X70</f>
        <v>0</v>
      </c>
      <c r="O14">
        <f>Aquapolis!X70</f>
        <v>0</v>
      </c>
      <c r="P14">
        <f>Skyridge!X70</f>
        <v>0</v>
      </c>
      <c r="Q14">
        <f>'Ruby &amp; Sapphire'!X70</f>
        <v>0</v>
      </c>
      <c r="R14">
        <f>Sandstorm!X70</f>
        <v>0</v>
      </c>
      <c r="S14">
        <f>Dragon!X70</f>
        <v>0</v>
      </c>
      <c r="T14">
        <f>'Team Magma vs Team Aqua'!X70</f>
        <v>0</v>
      </c>
      <c r="U14">
        <f>'Hidden Legends'!X70</f>
        <v>0</v>
      </c>
      <c r="V14">
        <f>'FireRed &amp; LeafGreen'!X70</f>
        <v>0</v>
      </c>
      <c r="W14">
        <f>'Team Rocket Returns'!X70</f>
        <v>0</v>
      </c>
      <c r="X14">
        <f>Deoxys!X70</f>
        <v>0</v>
      </c>
      <c r="Y14">
        <f>Emerald!X70</f>
        <v>0</v>
      </c>
      <c r="Z14">
        <f>'Unseen Forces'!X70</f>
        <v>0</v>
      </c>
      <c r="AA14">
        <f>'Delta Species'!X70</f>
        <v>0</v>
      </c>
      <c r="AB14">
        <f>'Legend Maker'!X70</f>
        <v>0</v>
      </c>
      <c r="AC14">
        <f>'Holon Phantoms'!X70</f>
        <v>0</v>
      </c>
      <c r="AD14">
        <f>'Crystal Guardians'!X70</f>
        <v>0</v>
      </c>
      <c r="AE14">
        <f>'Dragon Frontiers'!X70</f>
        <v>0</v>
      </c>
      <c r="AF14">
        <f>'Power Keepers'!X70</f>
        <v>0</v>
      </c>
      <c r="AG14">
        <f>'Diamond &amp; Pearl'!X70</f>
        <v>3</v>
      </c>
      <c r="AH14">
        <f>'Mysterious Treasures'!X70</f>
        <v>3</v>
      </c>
      <c r="AI14">
        <f>'Secret Wonders'!X70</f>
        <v>2</v>
      </c>
      <c r="AJ14">
        <f>'Great Encounters'!X70</f>
        <v>4</v>
      </c>
      <c r="AK14">
        <f>'Majestic Dawn'!X70</f>
        <v>4</v>
      </c>
      <c r="AL14">
        <f>'Legends Awakened'!X70</f>
        <v>7</v>
      </c>
      <c r="AM14">
        <f>Stormfront!X70</f>
        <v>5</v>
      </c>
      <c r="AN14">
        <f>Platinum!X70</f>
        <v>6</v>
      </c>
      <c r="AO14">
        <f>'Rising Rivals'!X70</f>
        <v>9</v>
      </c>
      <c r="AP14">
        <f>'Supreme Victors'!X70</f>
        <v>7</v>
      </c>
      <c r="AQ14">
        <f>Arceus!X70</f>
        <v>6</v>
      </c>
      <c r="AR14">
        <f>'HeartGold &amp; SoulSilver'!X70</f>
        <v>0</v>
      </c>
      <c r="AS14">
        <f>Unleashed!X70</f>
        <v>0</v>
      </c>
      <c r="AT14">
        <f>Undaunted!X70</f>
        <v>0</v>
      </c>
      <c r="AU14">
        <f>Triumphant!X70</f>
        <v>0</v>
      </c>
      <c r="AV14">
        <f>'Call of Legends'!X70</f>
        <v>0</v>
      </c>
      <c r="AW14">
        <f>'Black &amp; White'!X70</f>
        <v>0</v>
      </c>
      <c r="AX14">
        <f>'Emerging Powers'!X70</f>
        <v>0</v>
      </c>
      <c r="AY14">
        <f>'Noble Victories'!X70</f>
        <v>0</v>
      </c>
      <c r="AZ14">
        <f>'Next Destinies'!X70</f>
        <v>0</v>
      </c>
      <c r="BA14">
        <f>'Dark Explorers'!X70</f>
        <v>0</v>
      </c>
      <c r="BB14">
        <f>'Dragons Exalted'!X70</f>
        <v>0</v>
      </c>
      <c r="BC14">
        <f>'Boundaries Crossed'!X70</f>
        <v>0</v>
      </c>
      <c r="BD14">
        <f>'Plasma Storm'!X70</f>
        <v>0</v>
      </c>
      <c r="BE14">
        <f>'Plasma Freeze'!X70</f>
        <v>0</v>
      </c>
      <c r="BF14">
        <f>'Plasma Blast'!X70</f>
        <v>0</v>
      </c>
      <c r="BG14">
        <f>'Legendary Treasures'!X70</f>
        <v>0</v>
      </c>
      <c r="BH14">
        <f>XY!X70</f>
        <v>0</v>
      </c>
      <c r="BI14">
        <f>Flashfire!X70</f>
        <v>0</v>
      </c>
      <c r="BJ14">
        <f>'Furious Fists'!X70</f>
        <v>0</v>
      </c>
      <c r="BK14">
        <f>'Phantom Forces'!X70</f>
        <v>0</v>
      </c>
      <c r="BL14">
        <f>'Primal Clash'!X70</f>
        <v>0</v>
      </c>
      <c r="BM14">
        <f>'Double Crisis'!X70</f>
        <v>0</v>
      </c>
      <c r="BN14">
        <f>'Roaring Skies'!X70</f>
        <v>0</v>
      </c>
      <c r="BO14">
        <f>'Ancient Origins'!X70</f>
        <v>0</v>
      </c>
      <c r="BP14">
        <f>BREAKthrough!X70</f>
        <v>0</v>
      </c>
      <c r="BQ14">
        <f>BREAKpoint!X70</f>
        <v>0</v>
      </c>
      <c r="BR14">
        <f>Generations!X70</f>
        <v>0</v>
      </c>
      <c r="BS14">
        <f>'Fates Collide'!X70</f>
        <v>0</v>
      </c>
      <c r="BT14">
        <f>'Steam Siege'!X70</f>
        <v>0</v>
      </c>
      <c r="BU14">
        <f>Evolutions!X70</f>
        <v>0</v>
      </c>
      <c r="BV14">
        <f>'Sun &amp; Moon'!X70</f>
        <v>0</v>
      </c>
      <c r="BW14">
        <f>'Guardians Rising'!X70</f>
        <v>0</v>
      </c>
      <c r="BX14">
        <f>'Burning Shadows'!X70</f>
        <v>0</v>
      </c>
      <c r="BY14">
        <f>'Shining Legends'!X70</f>
        <v>0</v>
      </c>
      <c r="BZ14">
        <f>'Crimson Invasion'!X70</f>
        <v>0</v>
      </c>
      <c r="CA14">
        <f>'Ultra Prism'!X70</f>
        <v>0</v>
      </c>
      <c r="CB14">
        <f>'Forbidden Light'!X70</f>
        <v>0</v>
      </c>
      <c r="CC14">
        <f>'Celestial Storm'!X70</f>
        <v>0</v>
      </c>
      <c r="CD14">
        <f>'Dragon Majesty'!X70</f>
        <v>0</v>
      </c>
      <c r="CE14">
        <f>'Lost Thunder'!X70</f>
        <v>0</v>
      </c>
      <c r="CF14">
        <f>'Team Up'!X70</f>
        <v>0</v>
      </c>
      <c r="CG14">
        <f>'Detective Pikachu'!X70</f>
        <v>0</v>
      </c>
      <c r="CH14">
        <f>'Unbroken Bonds'!X70</f>
        <v>0</v>
      </c>
      <c r="CI14">
        <f>'Unified Minds'!X70</f>
        <v>0</v>
      </c>
      <c r="CJ14">
        <f>'Hidden Fates'!X70</f>
        <v>0</v>
      </c>
      <c r="CK14">
        <f>'Cosmic Eclipse'!X70</f>
        <v>0</v>
      </c>
      <c r="CL14">
        <f>'Sword &amp; Shield'!X70</f>
        <v>0</v>
      </c>
      <c r="CM14">
        <f>'Rebel Clash'!X70</f>
        <v>0</v>
      </c>
      <c r="CN14">
        <f>'Darkness Ablaze'!X70</f>
        <v>0</v>
      </c>
      <c r="CO14">
        <f>'Champions Path'!X70</f>
        <v>0</v>
      </c>
      <c r="CP14">
        <f>'Vivid Voltage'!X70</f>
        <v>0</v>
      </c>
      <c r="CQ14">
        <f>'Shining Fates'!X70</f>
        <v>0</v>
      </c>
      <c r="CR14">
        <f>'Battle Styles'!X70</f>
        <v>0</v>
      </c>
      <c r="CS14">
        <f>'Chilling Reign'!X70</f>
        <v>0</v>
      </c>
      <c r="CT14">
        <f>'Evolving Skies'!X70</f>
        <v>0</v>
      </c>
      <c r="CU14">
        <f>Celebrations!X70</f>
        <v>2</v>
      </c>
      <c r="CV14">
        <f>'Fusion Strike'!X70</f>
        <v>0</v>
      </c>
      <c r="CW14">
        <f>'Brilliant Stars'!X70</f>
        <v>0</v>
      </c>
      <c r="CX14">
        <f>'Astral Radiance'!X70</f>
        <v>0</v>
      </c>
      <c r="CY14">
        <f>'Pokémon GO'!X70</f>
        <v>0</v>
      </c>
      <c r="CZ14">
        <f>'Lost Origin'!X70</f>
        <v>0</v>
      </c>
      <c r="DA14">
        <f>'Silver Tempest'!X70</f>
        <v>0</v>
      </c>
      <c r="DB14">
        <f>'Crown Zenith'!X70</f>
        <v>0</v>
      </c>
      <c r="DC14">
        <f>'Scarlet &amp; Violet'!X70</f>
        <v>0</v>
      </c>
      <c r="DD14">
        <f>'Paldea Evolved'!X70</f>
        <v>0</v>
      </c>
      <c r="DE14">
        <f>'Obsidian Flames'!X70</f>
        <v>0</v>
      </c>
      <c r="DF14">
        <f>'151'!X70</f>
        <v>0</v>
      </c>
      <c r="DG14">
        <f>'Paradox Rift'!X70</f>
        <v>0</v>
      </c>
      <c r="DH14">
        <f>'Paldean Fates'!X70</f>
        <v>0</v>
      </c>
      <c r="DI14">
        <f>'Temporal Forces'!X70</f>
        <v>0</v>
      </c>
      <c r="DJ14">
        <f>'Twilight Masquerade'!X70</f>
        <v>0</v>
      </c>
      <c r="DK14">
        <f>'Shrouded Fable'!X70</f>
        <v>0</v>
      </c>
      <c r="DL14">
        <f>'Stellar Crown'!X70</f>
        <v>0</v>
      </c>
      <c r="DM14">
        <f>'Surging Sparks'!X70</f>
        <v>0</v>
      </c>
      <c r="DN14">
        <f>'Prismatic Evolutions'!X70</f>
        <v>0</v>
      </c>
      <c r="DO14">
        <f>'Journey Together'!X70</f>
        <v>0</v>
      </c>
      <c r="DP14">
        <f>'Destined Rivals'!X70</f>
        <v>0</v>
      </c>
      <c r="DQ14">
        <f>'Black Bolt'!X70</f>
        <v>0</v>
      </c>
      <c r="DR14">
        <f>'White Flare'!X70</f>
        <v>0</v>
      </c>
      <c r="DS14">
        <f>'Mega Evolution'!X70</f>
        <v>0</v>
      </c>
      <c r="DT14">
        <f>'Phantasmal Flames'!X70</f>
        <v>0</v>
      </c>
      <c r="DV14">
        <f t="shared" si="0"/>
        <v>58</v>
      </c>
    </row>
    <row r="15" spans="1:126" ht="13" x14ac:dyDescent="0.15">
      <c r="A15" s="117" t="s">
        <v>217</v>
      </c>
      <c r="B15">
        <f>'Base Set'!Z71</f>
        <v>0</v>
      </c>
      <c r="C15">
        <f>Jungle!X71</f>
        <v>0</v>
      </c>
      <c r="D15">
        <f>Fossil!Z71</f>
        <v>0</v>
      </c>
      <c r="E15">
        <f>'Base Set 2'!X71</f>
        <v>0</v>
      </c>
      <c r="F15">
        <f>'Team Rocket'!X71</f>
        <v>0</v>
      </c>
      <c r="G15">
        <f>'Gym Heroes'!X71</f>
        <v>0</v>
      </c>
      <c r="H15">
        <f>'Gym Challenge'!X71</f>
        <v>0</v>
      </c>
      <c r="I15">
        <f>'Neo Genesis'!X71</f>
        <v>0</v>
      </c>
      <c r="J15">
        <f>'Neo Discovery'!X71</f>
        <v>0</v>
      </c>
      <c r="K15">
        <f>'Neo Revelation'!X71</f>
        <v>0</v>
      </c>
      <c r="L15">
        <f>'Neo Destiny'!X71</f>
        <v>0</v>
      </c>
      <c r="M15">
        <f>'Legendary Collection'!X71</f>
        <v>0</v>
      </c>
      <c r="N15">
        <f>Expedition!X71</f>
        <v>0</v>
      </c>
      <c r="O15">
        <f>Aquapolis!X71</f>
        <v>0</v>
      </c>
      <c r="P15">
        <f>Skyridge!X71</f>
        <v>0</v>
      </c>
      <c r="Q15">
        <f>'Ruby &amp; Sapphire'!X71</f>
        <v>0</v>
      </c>
      <c r="R15">
        <f>Sandstorm!X71</f>
        <v>0</v>
      </c>
      <c r="S15">
        <f>Dragon!X71</f>
        <v>0</v>
      </c>
      <c r="T15">
        <f>'Team Magma vs Team Aqua'!X71</f>
        <v>0</v>
      </c>
      <c r="U15">
        <f>'Hidden Legends'!X71</f>
        <v>0</v>
      </c>
      <c r="V15">
        <f>'FireRed &amp; LeafGreen'!X71</f>
        <v>0</v>
      </c>
      <c r="W15">
        <f>'Team Rocket Returns'!X71</f>
        <v>0</v>
      </c>
      <c r="X15">
        <f>Deoxys!X71</f>
        <v>0</v>
      </c>
      <c r="Y15">
        <f>Emerald!X71</f>
        <v>0</v>
      </c>
      <c r="Z15">
        <f>'Unseen Forces'!X71</f>
        <v>0</v>
      </c>
      <c r="AA15">
        <f>'Delta Species'!X71</f>
        <v>0</v>
      </c>
      <c r="AB15">
        <f>'Legend Maker'!X71</f>
        <v>0</v>
      </c>
      <c r="AC15">
        <f>'Holon Phantoms'!X71</f>
        <v>0</v>
      </c>
      <c r="AD15">
        <f>'Crystal Guardians'!X71</f>
        <v>0</v>
      </c>
      <c r="AE15">
        <f>'Dragon Frontiers'!X71</f>
        <v>0</v>
      </c>
      <c r="AF15">
        <f>'Power Keepers'!X71</f>
        <v>0</v>
      </c>
      <c r="AG15">
        <f>'Diamond &amp; Pearl'!X71</f>
        <v>0</v>
      </c>
      <c r="AH15">
        <f>'Mysterious Treasures'!X71</f>
        <v>0</v>
      </c>
      <c r="AI15">
        <f>'Secret Wonders'!X71</f>
        <v>0</v>
      </c>
      <c r="AJ15">
        <f>'Great Encounters'!X71</f>
        <v>0</v>
      </c>
      <c r="AK15">
        <f>'Majestic Dawn'!X71</f>
        <v>0</v>
      </c>
      <c r="AL15">
        <f>'Legends Awakened'!X71</f>
        <v>0</v>
      </c>
      <c r="AM15">
        <f>Stormfront!X71</f>
        <v>0</v>
      </c>
      <c r="AN15">
        <f>Platinum!X71</f>
        <v>0</v>
      </c>
      <c r="AO15">
        <f>'Rising Rivals'!X71</f>
        <v>0</v>
      </c>
      <c r="AP15">
        <f>'Supreme Victors'!X71</f>
        <v>0</v>
      </c>
      <c r="AQ15">
        <f>Arceus!X71</f>
        <v>0</v>
      </c>
      <c r="AR15">
        <f>'HeartGold &amp; SoulSilver'!X71</f>
        <v>6</v>
      </c>
      <c r="AS15">
        <f>Unleashed!X71</f>
        <v>6</v>
      </c>
      <c r="AT15">
        <f>Undaunted!X71</f>
        <v>6</v>
      </c>
      <c r="AU15">
        <f>Triumphant!X71</f>
        <v>8</v>
      </c>
      <c r="AV15">
        <f>'Call of Legends'!X71</f>
        <v>0</v>
      </c>
      <c r="AW15">
        <f>'Black &amp; White'!X71</f>
        <v>0</v>
      </c>
      <c r="AX15">
        <f>'Emerging Powers'!X71</f>
        <v>0</v>
      </c>
      <c r="AY15">
        <f>'Noble Victories'!X71</f>
        <v>0</v>
      </c>
      <c r="AZ15">
        <f>'Next Destinies'!X71</f>
        <v>0</v>
      </c>
      <c r="BA15">
        <f>'Dark Explorers'!X71</f>
        <v>0</v>
      </c>
      <c r="BB15">
        <f>'Dragons Exalted'!X71</f>
        <v>0</v>
      </c>
      <c r="BC15">
        <f>'Boundaries Crossed'!X71</f>
        <v>0</v>
      </c>
      <c r="BD15">
        <f>'Plasma Storm'!X71</f>
        <v>0</v>
      </c>
      <c r="BE15">
        <f>'Plasma Freeze'!X71</f>
        <v>0</v>
      </c>
      <c r="BF15">
        <f>'Plasma Blast'!X71</f>
        <v>0</v>
      </c>
      <c r="BG15">
        <f>'Legendary Treasures'!X71</f>
        <v>0</v>
      </c>
      <c r="BH15">
        <f>XY!X71</f>
        <v>0</v>
      </c>
      <c r="BI15">
        <f>Flashfire!X71</f>
        <v>0</v>
      </c>
      <c r="BJ15">
        <f>'Furious Fists'!X71</f>
        <v>0</v>
      </c>
      <c r="BK15">
        <f>'Phantom Forces'!X71</f>
        <v>0</v>
      </c>
      <c r="BL15">
        <f>'Primal Clash'!X71</f>
        <v>0</v>
      </c>
      <c r="BM15">
        <f>'Double Crisis'!X71</f>
        <v>0</v>
      </c>
      <c r="BN15">
        <f>'Roaring Skies'!X71</f>
        <v>0</v>
      </c>
      <c r="BO15">
        <f>'Ancient Origins'!X71</f>
        <v>0</v>
      </c>
      <c r="BP15">
        <f>BREAKthrough!X71</f>
        <v>0</v>
      </c>
      <c r="BQ15">
        <f>BREAKpoint!X71</f>
        <v>0</v>
      </c>
      <c r="BR15">
        <f>Generations!X71</f>
        <v>0</v>
      </c>
      <c r="BS15">
        <f>'Fates Collide'!X71</f>
        <v>0</v>
      </c>
      <c r="BT15">
        <f>'Steam Siege'!X71</f>
        <v>0</v>
      </c>
      <c r="BU15">
        <f>Evolutions!X71</f>
        <v>0</v>
      </c>
      <c r="BV15">
        <f>'Sun &amp; Moon'!X71</f>
        <v>0</v>
      </c>
      <c r="BW15">
        <f>'Guardians Rising'!X71</f>
        <v>0</v>
      </c>
      <c r="BX15">
        <f>'Burning Shadows'!X71</f>
        <v>0</v>
      </c>
      <c r="BY15">
        <f>'Shining Legends'!X71</f>
        <v>0</v>
      </c>
      <c r="BZ15">
        <f>'Crimson Invasion'!X71</f>
        <v>0</v>
      </c>
      <c r="CA15">
        <f>'Ultra Prism'!X71</f>
        <v>0</v>
      </c>
      <c r="CB15">
        <f>'Forbidden Light'!X71</f>
        <v>0</v>
      </c>
      <c r="CC15">
        <f>'Celestial Storm'!X71</f>
        <v>0</v>
      </c>
      <c r="CD15">
        <f>'Dragon Majesty'!X71</f>
        <v>0</v>
      </c>
      <c r="CE15">
        <f>'Lost Thunder'!X71</f>
        <v>0</v>
      </c>
      <c r="CF15">
        <f>'Team Up'!X71</f>
        <v>0</v>
      </c>
      <c r="CG15">
        <f>'Detective Pikachu'!X71</f>
        <v>0</v>
      </c>
      <c r="CH15">
        <f>'Unbroken Bonds'!X71</f>
        <v>0</v>
      </c>
      <c r="CI15">
        <f>'Unified Minds'!X71</f>
        <v>0</v>
      </c>
      <c r="CJ15">
        <f>'Hidden Fates'!X71</f>
        <v>0</v>
      </c>
      <c r="CK15">
        <f>'Cosmic Eclipse'!X71</f>
        <v>0</v>
      </c>
      <c r="CL15">
        <f>'Sword &amp; Shield'!X71</f>
        <v>0</v>
      </c>
      <c r="CM15">
        <f>'Rebel Clash'!X71</f>
        <v>0</v>
      </c>
      <c r="CN15">
        <f>'Darkness Ablaze'!X71</f>
        <v>0</v>
      </c>
      <c r="CO15">
        <f>'Champions Path'!X71</f>
        <v>0</v>
      </c>
      <c r="CP15">
        <f>'Vivid Voltage'!X71</f>
        <v>0</v>
      </c>
      <c r="CQ15">
        <f>'Shining Fates'!X71</f>
        <v>0</v>
      </c>
      <c r="CR15">
        <f>'Battle Styles'!X71</f>
        <v>0</v>
      </c>
      <c r="CS15">
        <f>'Chilling Reign'!X71</f>
        <v>0</v>
      </c>
      <c r="CT15">
        <f>'Evolving Skies'!X71</f>
        <v>0</v>
      </c>
      <c r="CU15">
        <f>Celebrations!X71</f>
        <v>1</v>
      </c>
      <c r="CV15">
        <f>'Fusion Strike'!X71</f>
        <v>0</v>
      </c>
      <c r="CW15">
        <f>'Brilliant Stars'!X71</f>
        <v>0</v>
      </c>
      <c r="CX15">
        <f>'Astral Radiance'!X71</f>
        <v>0</v>
      </c>
      <c r="CY15">
        <f>'Pokémon GO'!X71</f>
        <v>0</v>
      </c>
      <c r="CZ15">
        <f>'Lost Origin'!X71</f>
        <v>0</v>
      </c>
      <c r="DA15">
        <f>'Silver Tempest'!X71</f>
        <v>0</v>
      </c>
      <c r="DB15">
        <f>'Crown Zenith'!X71</f>
        <v>0</v>
      </c>
      <c r="DC15">
        <f>'Scarlet &amp; Violet'!X71</f>
        <v>0</v>
      </c>
      <c r="DD15">
        <f>'Paldea Evolved'!X71</f>
        <v>0</v>
      </c>
      <c r="DE15">
        <f>'Obsidian Flames'!X71</f>
        <v>0</v>
      </c>
      <c r="DF15">
        <f>'151'!X71</f>
        <v>0</v>
      </c>
      <c r="DG15">
        <f>'Paradox Rift'!X71</f>
        <v>0</v>
      </c>
      <c r="DH15">
        <f>'Paldean Fates'!X71</f>
        <v>0</v>
      </c>
      <c r="DI15">
        <f>'Temporal Forces'!X71</f>
        <v>0</v>
      </c>
      <c r="DJ15">
        <f>'Twilight Masquerade'!X71</f>
        <v>0</v>
      </c>
      <c r="DK15">
        <f>'Shrouded Fable'!X71</f>
        <v>0</v>
      </c>
      <c r="DL15">
        <f>'Stellar Crown'!X71</f>
        <v>0</v>
      </c>
      <c r="DM15">
        <f>'Surging Sparks'!X71</f>
        <v>0</v>
      </c>
      <c r="DN15">
        <f>'Prismatic Evolutions'!X71</f>
        <v>0</v>
      </c>
      <c r="DO15">
        <f>'Journey Together'!X71</f>
        <v>0</v>
      </c>
      <c r="DP15">
        <f>'Destined Rivals'!X71</f>
        <v>0</v>
      </c>
      <c r="DQ15">
        <f>'Black Bolt'!X71</f>
        <v>0</v>
      </c>
      <c r="DR15">
        <f>'White Flare'!X71</f>
        <v>0</v>
      </c>
      <c r="DS15">
        <f>'Mega Evolution'!X71</f>
        <v>0</v>
      </c>
      <c r="DT15">
        <f>'Phantasmal Flames'!X71</f>
        <v>0</v>
      </c>
      <c r="DV15">
        <f t="shared" si="0"/>
        <v>27</v>
      </c>
    </row>
    <row r="16" spans="1:126" ht="13" x14ac:dyDescent="0.15">
      <c r="A16" s="117" t="s">
        <v>221</v>
      </c>
      <c r="B16">
        <f>'Base Set'!Z72</f>
        <v>0</v>
      </c>
      <c r="C16">
        <f>Jungle!X72</f>
        <v>0</v>
      </c>
      <c r="D16">
        <f>Fossil!Z72</f>
        <v>0</v>
      </c>
      <c r="E16">
        <f>'Base Set 2'!X72</f>
        <v>0</v>
      </c>
      <c r="F16">
        <f>'Team Rocket'!X72</f>
        <v>0</v>
      </c>
      <c r="G16">
        <f>'Gym Heroes'!X72</f>
        <v>0</v>
      </c>
      <c r="H16">
        <f>'Gym Challenge'!X72</f>
        <v>0</v>
      </c>
      <c r="I16">
        <f>'Neo Genesis'!X72</f>
        <v>0</v>
      </c>
      <c r="J16">
        <f>'Neo Discovery'!X72</f>
        <v>0</v>
      </c>
      <c r="K16">
        <f>'Neo Revelation'!X72</f>
        <v>0</v>
      </c>
      <c r="L16">
        <f>'Neo Destiny'!X72</f>
        <v>0</v>
      </c>
      <c r="M16">
        <f>'Legendary Collection'!X72</f>
        <v>0</v>
      </c>
      <c r="N16">
        <f>Expedition!X72</f>
        <v>0</v>
      </c>
      <c r="O16">
        <f>Aquapolis!X72</f>
        <v>0</v>
      </c>
      <c r="P16">
        <f>Skyridge!X72</f>
        <v>0</v>
      </c>
      <c r="Q16">
        <f>'Ruby &amp; Sapphire'!X72</f>
        <v>0</v>
      </c>
      <c r="R16">
        <f>Sandstorm!X72</f>
        <v>0</v>
      </c>
      <c r="S16">
        <f>Dragon!X72</f>
        <v>0</v>
      </c>
      <c r="T16">
        <f>'Team Magma vs Team Aqua'!X72</f>
        <v>0</v>
      </c>
      <c r="U16">
        <f>'Hidden Legends'!X72</f>
        <v>0</v>
      </c>
      <c r="V16">
        <f>'FireRed &amp; LeafGreen'!X72</f>
        <v>0</v>
      </c>
      <c r="W16">
        <f>'Team Rocket Returns'!X72</f>
        <v>0</v>
      </c>
      <c r="X16">
        <f>Deoxys!X72</f>
        <v>0</v>
      </c>
      <c r="Y16">
        <f>Emerald!X72</f>
        <v>0</v>
      </c>
      <c r="Z16">
        <f>'Unseen Forces'!X72</f>
        <v>0</v>
      </c>
      <c r="AA16">
        <f>'Delta Species'!X72</f>
        <v>0</v>
      </c>
      <c r="AB16">
        <f>'Legend Maker'!X72</f>
        <v>0</v>
      </c>
      <c r="AC16">
        <f>'Holon Phantoms'!X72</f>
        <v>0</v>
      </c>
      <c r="AD16">
        <f>'Crystal Guardians'!X72</f>
        <v>0</v>
      </c>
      <c r="AE16">
        <f>'Dragon Frontiers'!X72</f>
        <v>0</v>
      </c>
      <c r="AF16">
        <f>'Power Keepers'!X72</f>
        <v>0</v>
      </c>
      <c r="AG16">
        <f>'Diamond &amp; Pearl'!X72</f>
        <v>0</v>
      </c>
      <c r="AH16">
        <f>'Mysterious Treasures'!X72</f>
        <v>0</v>
      </c>
      <c r="AI16">
        <f>'Secret Wonders'!X72</f>
        <v>0</v>
      </c>
      <c r="AJ16">
        <f>'Great Encounters'!X72</f>
        <v>0</v>
      </c>
      <c r="AK16">
        <f>'Majestic Dawn'!X72</f>
        <v>0</v>
      </c>
      <c r="AL16">
        <f>'Legends Awakened'!X72</f>
        <v>0</v>
      </c>
      <c r="AM16">
        <f>Stormfront!X72</f>
        <v>0</v>
      </c>
      <c r="AN16">
        <f>Platinum!X72</f>
        <v>0</v>
      </c>
      <c r="AO16">
        <f>'Rising Rivals'!X72</f>
        <v>0</v>
      </c>
      <c r="AP16">
        <f>'Supreme Victors'!X72</f>
        <v>0</v>
      </c>
      <c r="AQ16">
        <f>Arceus!X72</f>
        <v>0</v>
      </c>
      <c r="AR16">
        <f>'HeartGold &amp; SoulSilver'!X72</f>
        <v>4</v>
      </c>
      <c r="AS16">
        <f>Unleashed!X72</f>
        <v>6</v>
      </c>
      <c r="AT16">
        <f>Undaunted!X72</f>
        <v>4</v>
      </c>
      <c r="AU16">
        <f>Triumphant!X72</f>
        <v>4</v>
      </c>
      <c r="AV16">
        <f>'Call of Legends'!X72</f>
        <v>0</v>
      </c>
      <c r="AW16">
        <f>'Black &amp; White'!X72</f>
        <v>0</v>
      </c>
      <c r="AX16">
        <f>'Emerging Powers'!X72</f>
        <v>0</v>
      </c>
      <c r="AY16">
        <f>'Noble Victories'!X72</f>
        <v>0</v>
      </c>
      <c r="AZ16">
        <f>'Next Destinies'!X72</f>
        <v>0</v>
      </c>
      <c r="BA16">
        <f>'Dark Explorers'!X72</f>
        <v>0</v>
      </c>
      <c r="BB16">
        <f>'Dragons Exalted'!X72</f>
        <v>0</v>
      </c>
      <c r="BC16">
        <f>'Boundaries Crossed'!X72</f>
        <v>0</v>
      </c>
      <c r="BD16">
        <f>'Plasma Storm'!X72</f>
        <v>0</v>
      </c>
      <c r="BE16">
        <f>'Plasma Freeze'!X72</f>
        <v>0</v>
      </c>
      <c r="BF16">
        <f>'Plasma Blast'!X72</f>
        <v>0</v>
      </c>
      <c r="BG16">
        <f>'Legendary Treasures'!X72</f>
        <v>0</v>
      </c>
      <c r="BH16">
        <f>XY!X72</f>
        <v>0</v>
      </c>
      <c r="BI16">
        <f>Flashfire!X72</f>
        <v>0</v>
      </c>
      <c r="BJ16">
        <f>'Furious Fists'!X72</f>
        <v>0</v>
      </c>
      <c r="BK16">
        <f>'Phantom Forces'!X72</f>
        <v>0</v>
      </c>
      <c r="BL16">
        <f>'Primal Clash'!X72</f>
        <v>0</v>
      </c>
      <c r="BM16">
        <f>'Double Crisis'!X72</f>
        <v>0</v>
      </c>
      <c r="BN16">
        <f>'Roaring Skies'!X72</f>
        <v>0</v>
      </c>
      <c r="BO16">
        <f>'Ancient Origins'!X72</f>
        <v>0</v>
      </c>
      <c r="BP16">
        <f>BREAKthrough!X72</f>
        <v>0</v>
      </c>
      <c r="BQ16">
        <f>BREAKpoint!X72</f>
        <v>0</v>
      </c>
      <c r="BR16">
        <f>Generations!X72</f>
        <v>0</v>
      </c>
      <c r="BS16">
        <f>'Fates Collide'!X72</f>
        <v>0</v>
      </c>
      <c r="BT16">
        <f>'Steam Siege'!X72</f>
        <v>0</v>
      </c>
      <c r="BU16">
        <f>Evolutions!X72</f>
        <v>0</v>
      </c>
      <c r="BV16">
        <f>'Sun &amp; Moon'!X72</f>
        <v>0</v>
      </c>
      <c r="BW16">
        <f>'Guardians Rising'!X72</f>
        <v>0</v>
      </c>
      <c r="BX16">
        <f>'Burning Shadows'!X72</f>
        <v>0</v>
      </c>
      <c r="BY16">
        <f>'Shining Legends'!X72</f>
        <v>0</v>
      </c>
      <c r="BZ16">
        <f>'Crimson Invasion'!X72</f>
        <v>0</v>
      </c>
      <c r="CA16">
        <f>'Ultra Prism'!X72</f>
        <v>0</v>
      </c>
      <c r="CB16">
        <f>'Forbidden Light'!X72</f>
        <v>0</v>
      </c>
      <c r="CC16">
        <f>'Celestial Storm'!X72</f>
        <v>0</v>
      </c>
      <c r="CD16">
        <f>'Dragon Majesty'!X72</f>
        <v>0</v>
      </c>
      <c r="CE16">
        <f>'Lost Thunder'!X72</f>
        <v>0</v>
      </c>
      <c r="CF16">
        <f>'Team Up'!X72</f>
        <v>0</v>
      </c>
      <c r="CG16">
        <f>'Detective Pikachu'!X72</f>
        <v>0</v>
      </c>
      <c r="CH16">
        <f>'Unbroken Bonds'!X72</f>
        <v>0</v>
      </c>
      <c r="CI16">
        <f>'Unified Minds'!X72</f>
        <v>0</v>
      </c>
      <c r="CJ16">
        <f>'Hidden Fates'!X72</f>
        <v>0</v>
      </c>
      <c r="CK16">
        <f>'Cosmic Eclipse'!X72</f>
        <v>0</v>
      </c>
      <c r="CL16">
        <f>'Sword &amp; Shield'!X72</f>
        <v>0</v>
      </c>
      <c r="CM16">
        <f>'Rebel Clash'!X72</f>
        <v>0</v>
      </c>
      <c r="CN16">
        <f>'Darkness Ablaze'!X72</f>
        <v>0</v>
      </c>
      <c r="CO16">
        <f>'Champions Path'!X72</f>
        <v>0</v>
      </c>
      <c r="CP16">
        <f>'Vivid Voltage'!X72</f>
        <v>0</v>
      </c>
      <c r="CQ16">
        <f>'Shining Fates'!X72</f>
        <v>0</v>
      </c>
      <c r="CR16">
        <f>'Battle Styles'!X72</f>
        <v>0</v>
      </c>
      <c r="CS16">
        <f>'Chilling Reign'!X72</f>
        <v>0</v>
      </c>
      <c r="CT16">
        <f>'Evolving Skies'!X72</f>
        <v>0</v>
      </c>
      <c r="CU16">
        <f>Celebrations!X72</f>
        <v>0</v>
      </c>
      <c r="CV16">
        <f>'Fusion Strike'!X72</f>
        <v>0</v>
      </c>
      <c r="CW16">
        <f>'Brilliant Stars'!X72</f>
        <v>0</v>
      </c>
      <c r="CX16">
        <f>'Astral Radiance'!X72</f>
        <v>0</v>
      </c>
      <c r="CY16">
        <f>'Pokémon GO'!X72</f>
        <v>0</v>
      </c>
      <c r="CZ16">
        <f>'Lost Origin'!X72</f>
        <v>0</v>
      </c>
      <c r="DA16">
        <f>'Silver Tempest'!X72</f>
        <v>0</v>
      </c>
      <c r="DB16">
        <f>'Crown Zenith'!X72</f>
        <v>0</v>
      </c>
      <c r="DC16">
        <f>'Scarlet &amp; Violet'!X72</f>
        <v>0</v>
      </c>
      <c r="DD16">
        <f>'Paldea Evolved'!X72</f>
        <v>0</v>
      </c>
      <c r="DE16">
        <f>'Obsidian Flames'!X72</f>
        <v>0</v>
      </c>
      <c r="DF16">
        <f>'151'!X72</f>
        <v>0</v>
      </c>
      <c r="DG16">
        <f>'Paradox Rift'!X72</f>
        <v>0</v>
      </c>
      <c r="DH16">
        <f>'Paldean Fates'!X72</f>
        <v>0</v>
      </c>
      <c r="DI16">
        <f>'Temporal Forces'!X72</f>
        <v>0</v>
      </c>
      <c r="DJ16">
        <f>'Twilight Masquerade'!X72</f>
        <v>0</v>
      </c>
      <c r="DK16">
        <f>'Shrouded Fable'!X72</f>
        <v>0</v>
      </c>
      <c r="DL16">
        <f>'Stellar Crown'!X72</f>
        <v>0</v>
      </c>
      <c r="DM16">
        <f>'Surging Sparks'!X72</f>
        <v>0</v>
      </c>
      <c r="DN16">
        <f>'Prismatic Evolutions'!X72</f>
        <v>0</v>
      </c>
      <c r="DO16">
        <f>'Journey Together'!X72</f>
        <v>0</v>
      </c>
      <c r="DP16">
        <f>'Destined Rivals'!X72</f>
        <v>0</v>
      </c>
      <c r="DQ16">
        <f>'Black Bolt'!X72</f>
        <v>0</v>
      </c>
      <c r="DR16">
        <f>'White Flare'!X72</f>
        <v>0</v>
      </c>
      <c r="DS16">
        <f>'Mega Evolution'!X72</f>
        <v>0</v>
      </c>
      <c r="DT16">
        <f>'Phantasmal Flames'!X72</f>
        <v>0</v>
      </c>
      <c r="DV16">
        <f t="shared" si="0"/>
        <v>18</v>
      </c>
    </row>
    <row r="17" spans="1:126" ht="13" x14ac:dyDescent="0.15">
      <c r="A17" s="117" t="s">
        <v>225</v>
      </c>
      <c r="B17">
        <f>'Base Set'!Z73</f>
        <v>0</v>
      </c>
      <c r="C17">
        <f>Jungle!X73</f>
        <v>0</v>
      </c>
      <c r="D17">
        <f>Fossil!Z73</f>
        <v>0</v>
      </c>
      <c r="E17">
        <f>'Base Set 2'!X73</f>
        <v>0</v>
      </c>
      <c r="F17">
        <f>'Team Rocket'!X73</f>
        <v>0</v>
      </c>
      <c r="G17">
        <f>'Gym Heroes'!X73</f>
        <v>0</v>
      </c>
      <c r="H17">
        <f>'Gym Challenge'!X73</f>
        <v>0</v>
      </c>
      <c r="I17">
        <f>'Neo Genesis'!X73</f>
        <v>0</v>
      </c>
      <c r="J17">
        <f>'Neo Discovery'!X73</f>
        <v>0</v>
      </c>
      <c r="K17">
        <f>'Neo Revelation'!X73</f>
        <v>0</v>
      </c>
      <c r="L17">
        <f>'Neo Destiny'!X73</f>
        <v>0</v>
      </c>
      <c r="M17">
        <f>'Legendary Collection'!X73</f>
        <v>0</v>
      </c>
      <c r="N17">
        <f>Expedition!X73</f>
        <v>0</v>
      </c>
      <c r="O17">
        <f>Aquapolis!X73</f>
        <v>0</v>
      </c>
      <c r="P17">
        <f>Skyridge!X73</f>
        <v>0</v>
      </c>
      <c r="Q17">
        <f>'Ruby &amp; Sapphire'!X73</f>
        <v>0</v>
      </c>
      <c r="R17">
        <f>Sandstorm!X73</f>
        <v>0</v>
      </c>
      <c r="S17">
        <f>Dragon!X73</f>
        <v>0</v>
      </c>
      <c r="T17">
        <f>'Team Magma vs Team Aqua'!X73</f>
        <v>0</v>
      </c>
      <c r="U17">
        <f>'Hidden Legends'!X73</f>
        <v>0</v>
      </c>
      <c r="V17">
        <f>'FireRed &amp; LeafGreen'!X73</f>
        <v>0</v>
      </c>
      <c r="W17">
        <f>'Team Rocket Returns'!X73</f>
        <v>0</v>
      </c>
      <c r="X17">
        <f>Deoxys!X73</f>
        <v>0</v>
      </c>
      <c r="Y17">
        <f>Emerald!X73</f>
        <v>0</v>
      </c>
      <c r="Z17">
        <f>'Unseen Forces'!X73</f>
        <v>0</v>
      </c>
      <c r="AA17">
        <f>'Delta Species'!X73</f>
        <v>0</v>
      </c>
      <c r="AB17">
        <f>'Legend Maker'!X73</f>
        <v>0</v>
      </c>
      <c r="AC17">
        <f>'Holon Phantoms'!X73</f>
        <v>0</v>
      </c>
      <c r="AD17">
        <f>'Crystal Guardians'!X73</f>
        <v>0</v>
      </c>
      <c r="AE17">
        <f>'Dragon Frontiers'!X73</f>
        <v>0</v>
      </c>
      <c r="AF17">
        <f>'Power Keepers'!X73</f>
        <v>0</v>
      </c>
      <c r="AG17">
        <f>'Diamond &amp; Pearl'!X73</f>
        <v>0</v>
      </c>
      <c r="AH17">
        <f>'Mysterious Treasures'!X73</f>
        <v>0</v>
      </c>
      <c r="AI17">
        <f>'Secret Wonders'!X73</f>
        <v>0</v>
      </c>
      <c r="AJ17">
        <f>'Great Encounters'!X73</f>
        <v>0</v>
      </c>
      <c r="AK17">
        <f>'Majestic Dawn'!X73</f>
        <v>0</v>
      </c>
      <c r="AL17">
        <f>'Legends Awakened'!X73</f>
        <v>0</v>
      </c>
      <c r="AM17">
        <f>Stormfront!X73</f>
        <v>0</v>
      </c>
      <c r="AN17">
        <f>Platinum!X73</f>
        <v>0</v>
      </c>
      <c r="AO17">
        <f>'Rising Rivals'!X73</f>
        <v>0</v>
      </c>
      <c r="AP17">
        <f>'Supreme Victors'!X73</f>
        <v>0</v>
      </c>
      <c r="AQ17">
        <f>Arceus!X73</f>
        <v>0</v>
      </c>
      <c r="AR17">
        <f>'HeartGold &amp; SoulSilver'!X73</f>
        <v>0</v>
      </c>
      <c r="AS17">
        <f>Unleashed!X73</f>
        <v>0</v>
      </c>
      <c r="AT17">
        <f>Undaunted!X73</f>
        <v>0</v>
      </c>
      <c r="AU17">
        <f>Triumphant!X73</f>
        <v>0</v>
      </c>
      <c r="AV17">
        <f>'Call of Legends'!X73</f>
        <v>0</v>
      </c>
      <c r="AW17">
        <f>'Black &amp; White'!X73</f>
        <v>0</v>
      </c>
      <c r="AX17">
        <f>'Emerging Powers'!X73</f>
        <v>0</v>
      </c>
      <c r="AY17">
        <f>'Noble Victories'!X73</f>
        <v>0</v>
      </c>
      <c r="AZ17">
        <f>'Next Destinies'!X73</f>
        <v>0</v>
      </c>
      <c r="BA17">
        <f>'Dark Explorers'!X73</f>
        <v>0</v>
      </c>
      <c r="BB17">
        <f>'Dragons Exalted'!X73</f>
        <v>0</v>
      </c>
      <c r="BC17">
        <f>'Boundaries Crossed'!X73</f>
        <v>0</v>
      </c>
      <c r="BD17">
        <f>'Plasma Storm'!X73</f>
        <v>0</v>
      </c>
      <c r="BE17">
        <f>'Plasma Freeze'!X73</f>
        <v>0</v>
      </c>
      <c r="BF17">
        <f>'Plasma Blast'!X73</f>
        <v>0</v>
      </c>
      <c r="BG17">
        <f>'Legendary Treasures'!X73</f>
        <v>0</v>
      </c>
      <c r="BH17">
        <f>XY!X73</f>
        <v>0</v>
      </c>
      <c r="BI17">
        <f>Flashfire!X73</f>
        <v>0</v>
      </c>
      <c r="BJ17">
        <f>'Furious Fists'!X73</f>
        <v>0</v>
      </c>
      <c r="BK17">
        <f>'Phantom Forces'!X73</f>
        <v>0</v>
      </c>
      <c r="BL17">
        <f>'Primal Clash'!X73</f>
        <v>0</v>
      </c>
      <c r="BM17">
        <f>'Double Crisis'!X73</f>
        <v>0</v>
      </c>
      <c r="BN17">
        <f>'Roaring Skies'!X73</f>
        <v>0</v>
      </c>
      <c r="BO17">
        <f>'Ancient Origins'!X73</f>
        <v>0</v>
      </c>
      <c r="BP17">
        <f>BREAKthrough!X73</f>
        <v>6</v>
      </c>
      <c r="BQ17">
        <f>BREAKpoint!X73</f>
        <v>5</v>
      </c>
      <c r="BR17">
        <f>Generations!X73</f>
        <v>0</v>
      </c>
      <c r="BS17">
        <f>'Fates Collide'!X73</f>
        <v>5</v>
      </c>
      <c r="BT17">
        <f>'Steam Siege'!X73</f>
        <v>7</v>
      </c>
      <c r="BU17">
        <f>Evolutions!X73</f>
        <v>4</v>
      </c>
      <c r="BV17">
        <f>'Sun &amp; Moon'!X73</f>
        <v>0</v>
      </c>
      <c r="BW17">
        <f>'Guardians Rising'!X73</f>
        <v>0</v>
      </c>
      <c r="BX17">
        <f>'Burning Shadows'!X73</f>
        <v>0</v>
      </c>
      <c r="BY17">
        <f>'Shining Legends'!X73</f>
        <v>0</v>
      </c>
      <c r="BZ17">
        <f>'Crimson Invasion'!X73</f>
        <v>0</v>
      </c>
      <c r="CA17">
        <f>'Ultra Prism'!X73</f>
        <v>0</v>
      </c>
      <c r="CB17">
        <f>'Forbidden Light'!X73</f>
        <v>0</v>
      </c>
      <c r="CC17">
        <f>'Celestial Storm'!X73</f>
        <v>0</v>
      </c>
      <c r="CD17">
        <f>'Dragon Majesty'!X73</f>
        <v>0</v>
      </c>
      <c r="CE17">
        <f>'Lost Thunder'!X73</f>
        <v>0</v>
      </c>
      <c r="CF17">
        <f>'Team Up'!X73</f>
        <v>0</v>
      </c>
      <c r="CG17">
        <f>'Detective Pikachu'!X73</f>
        <v>0</v>
      </c>
      <c r="CH17">
        <f>'Unbroken Bonds'!X73</f>
        <v>0</v>
      </c>
      <c r="CI17">
        <f>'Unified Minds'!X73</f>
        <v>0</v>
      </c>
      <c r="CJ17">
        <f>'Hidden Fates'!X73</f>
        <v>0</v>
      </c>
      <c r="CK17">
        <f>'Cosmic Eclipse'!X73</f>
        <v>0</v>
      </c>
      <c r="CL17">
        <f>'Sword &amp; Shield'!X73</f>
        <v>0</v>
      </c>
      <c r="CM17">
        <f>'Rebel Clash'!X73</f>
        <v>0</v>
      </c>
      <c r="CN17">
        <f>'Darkness Ablaze'!X73</f>
        <v>0</v>
      </c>
      <c r="CO17">
        <f>'Champions Path'!X73</f>
        <v>0</v>
      </c>
      <c r="CP17">
        <f>'Vivid Voltage'!X73</f>
        <v>0</v>
      </c>
      <c r="CQ17">
        <f>'Shining Fates'!X73</f>
        <v>0</v>
      </c>
      <c r="CR17">
        <f>'Battle Styles'!X73</f>
        <v>0</v>
      </c>
      <c r="CS17">
        <f>'Chilling Reign'!X73</f>
        <v>0</v>
      </c>
      <c r="CT17">
        <f>'Evolving Skies'!X73</f>
        <v>0</v>
      </c>
      <c r="CU17">
        <f>Celebrations!X73</f>
        <v>0</v>
      </c>
      <c r="CV17">
        <f>'Fusion Strike'!X73</f>
        <v>0</v>
      </c>
      <c r="CW17">
        <f>'Brilliant Stars'!X73</f>
        <v>0</v>
      </c>
      <c r="CX17">
        <f>'Astral Radiance'!X73</f>
        <v>0</v>
      </c>
      <c r="CY17">
        <f>'Pokémon GO'!X73</f>
        <v>0</v>
      </c>
      <c r="CZ17">
        <f>'Lost Origin'!X73</f>
        <v>0</v>
      </c>
      <c r="DA17">
        <f>'Silver Tempest'!X73</f>
        <v>0</v>
      </c>
      <c r="DB17">
        <f>'Crown Zenith'!X73</f>
        <v>0</v>
      </c>
      <c r="DC17">
        <f>'Scarlet &amp; Violet'!X73</f>
        <v>0</v>
      </c>
      <c r="DD17">
        <f>'Paldea Evolved'!X73</f>
        <v>0</v>
      </c>
      <c r="DE17">
        <f>'Obsidian Flames'!X73</f>
        <v>0</v>
      </c>
      <c r="DF17">
        <f>'151'!X73</f>
        <v>0</v>
      </c>
      <c r="DG17">
        <f>'Paradox Rift'!X73</f>
        <v>0</v>
      </c>
      <c r="DH17">
        <f>'Paldean Fates'!X73</f>
        <v>0</v>
      </c>
      <c r="DI17">
        <f>'Temporal Forces'!X73</f>
        <v>0</v>
      </c>
      <c r="DJ17">
        <f>'Twilight Masquerade'!X73</f>
        <v>0</v>
      </c>
      <c r="DK17">
        <f>'Shrouded Fable'!X73</f>
        <v>0</v>
      </c>
      <c r="DL17">
        <f>'Stellar Crown'!X73</f>
        <v>0</v>
      </c>
      <c r="DM17">
        <f>'Surging Sparks'!X73</f>
        <v>0</v>
      </c>
      <c r="DN17">
        <f>'Prismatic Evolutions'!X73</f>
        <v>0</v>
      </c>
      <c r="DO17">
        <f>'Journey Together'!X73</f>
        <v>0</v>
      </c>
      <c r="DP17">
        <f>'Destined Rivals'!X73</f>
        <v>0</v>
      </c>
      <c r="DQ17">
        <f>'Black Bolt'!X73</f>
        <v>0</v>
      </c>
      <c r="DR17">
        <f>'White Flare'!X73</f>
        <v>0</v>
      </c>
      <c r="DS17">
        <f>'Mega Evolution'!X73</f>
        <v>0</v>
      </c>
      <c r="DT17">
        <f>'Phantasmal Flames'!X73</f>
        <v>0</v>
      </c>
      <c r="DV17">
        <f t="shared" si="0"/>
        <v>27</v>
      </c>
    </row>
    <row r="18" spans="1:126" ht="13" x14ac:dyDescent="0.15">
      <c r="A18" s="117" t="s">
        <v>229</v>
      </c>
      <c r="B18">
        <f>'Base Set'!Z74</f>
        <v>0</v>
      </c>
      <c r="C18">
        <f>Jungle!X74</f>
        <v>0</v>
      </c>
      <c r="D18">
        <f>Fossil!Z74</f>
        <v>0</v>
      </c>
      <c r="E18">
        <f>'Base Set 2'!X74</f>
        <v>0</v>
      </c>
      <c r="F18">
        <f>'Team Rocket'!X74</f>
        <v>0</v>
      </c>
      <c r="G18">
        <f>'Gym Heroes'!X74</f>
        <v>0</v>
      </c>
      <c r="H18">
        <f>'Gym Challenge'!X74</f>
        <v>0</v>
      </c>
      <c r="I18">
        <f>'Neo Genesis'!X74</f>
        <v>0</v>
      </c>
      <c r="J18">
        <f>'Neo Discovery'!X74</f>
        <v>0</v>
      </c>
      <c r="K18">
        <f>'Neo Revelation'!X74</f>
        <v>0</v>
      </c>
      <c r="L18">
        <f>'Neo Destiny'!X74</f>
        <v>0</v>
      </c>
      <c r="M18">
        <f>'Legendary Collection'!X74</f>
        <v>0</v>
      </c>
      <c r="N18">
        <f>Expedition!X74</f>
        <v>0</v>
      </c>
      <c r="O18">
        <f>Aquapolis!X74</f>
        <v>0</v>
      </c>
      <c r="P18">
        <f>Skyridge!X74</f>
        <v>0</v>
      </c>
      <c r="Q18">
        <f>'Ruby &amp; Sapphire'!X74</f>
        <v>0</v>
      </c>
      <c r="R18">
        <f>Sandstorm!X74</f>
        <v>0</v>
      </c>
      <c r="S18">
        <f>Dragon!X74</f>
        <v>0</v>
      </c>
      <c r="T18">
        <f>'Team Magma vs Team Aqua'!X74</f>
        <v>0</v>
      </c>
      <c r="U18">
        <f>'Hidden Legends'!X74</f>
        <v>0</v>
      </c>
      <c r="V18">
        <f>'FireRed &amp; LeafGreen'!X74</f>
        <v>0</v>
      </c>
      <c r="W18">
        <f>'Team Rocket Returns'!X74</f>
        <v>0</v>
      </c>
      <c r="X18">
        <f>Deoxys!X74</f>
        <v>0</v>
      </c>
      <c r="Y18">
        <f>Emerald!X74</f>
        <v>0</v>
      </c>
      <c r="Z18">
        <f>'Unseen Forces'!X74</f>
        <v>0</v>
      </c>
      <c r="AA18">
        <f>'Delta Species'!X74</f>
        <v>0</v>
      </c>
      <c r="AB18">
        <f>'Legend Maker'!X74</f>
        <v>0</v>
      </c>
      <c r="AC18">
        <f>'Holon Phantoms'!X74</f>
        <v>0</v>
      </c>
      <c r="AD18">
        <f>'Crystal Guardians'!X74</f>
        <v>0</v>
      </c>
      <c r="AE18">
        <f>'Dragon Frontiers'!X74</f>
        <v>0</v>
      </c>
      <c r="AF18">
        <f>'Power Keepers'!X74</f>
        <v>0</v>
      </c>
      <c r="AG18">
        <f>'Diamond &amp; Pearl'!X74</f>
        <v>0</v>
      </c>
      <c r="AH18">
        <f>'Mysterious Treasures'!X74</f>
        <v>0</v>
      </c>
      <c r="AI18">
        <f>'Secret Wonders'!X74</f>
        <v>0</v>
      </c>
      <c r="AJ18">
        <f>'Great Encounters'!X74</f>
        <v>0</v>
      </c>
      <c r="AK18">
        <f>'Majestic Dawn'!X74</f>
        <v>0</v>
      </c>
      <c r="AL18">
        <f>'Legends Awakened'!X74</f>
        <v>0</v>
      </c>
      <c r="AM18">
        <f>Stormfront!X74</f>
        <v>0</v>
      </c>
      <c r="AN18">
        <f>Platinum!X74</f>
        <v>0</v>
      </c>
      <c r="AO18">
        <f>'Rising Rivals'!X74</f>
        <v>0</v>
      </c>
      <c r="AP18">
        <f>'Supreme Victors'!X74</f>
        <v>0</v>
      </c>
      <c r="AQ18">
        <f>Arceus!X74</f>
        <v>0</v>
      </c>
      <c r="AR18">
        <f>'HeartGold &amp; SoulSilver'!X74</f>
        <v>0</v>
      </c>
      <c r="AS18">
        <f>Unleashed!X74</f>
        <v>0</v>
      </c>
      <c r="AT18">
        <f>Undaunted!X74</f>
        <v>0</v>
      </c>
      <c r="AU18">
        <f>Triumphant!X74</f>
        <v>0</v>
      </c>
      <c r="AV18">
        <f>'Call of Legends'!X74</f>
        <v>0</v>
      </c>
      <c r="AW18">
        <f>'Black &amp; White'!X74</f>
        <v>0</v>
      </c>
      <c r="AX18">
        <f>'Emerging Powers'!X74</f>
        <v>0</v>
      </c>
      <c r="AY18">
        <f>'Noble Victories'!X74</f>
        <v>0</v>
      </c>
      <c r="AZ18">
        <f>'Next Destinies'!X74</f>
        <v>0</v>
      </c>
      <c r="BA18">
        <f>'Dark Explorers'!X74</f>
        <v>0</v>
      </c>
      <c r="BB18">
        <f>'Dragons Exalted'!X74</f>
        <v>0</v>
      </c>
      <c r="BC18">
        <f>'Boundaries Crossed'!X74</f>
        <v>0</v>
      </c>
      <c r="BD18">
        <f>'Plasma Storm'!X74</f>
        <v>0</v>
      </c>
      <c r="BE18">
        <f>'Plasma Freeze'!X74</f>
        <v>0</v>
      </c>
      <c r="BF18">
        <f>'Plasma Blast'!X74</f>
        <v>0</v>
      </c>
      <c r="BG18">
        <f>'Legendary Treasures'!X74</f>
        <v>0</v>
      </c>
      <c r="BH18">
        <f>XY!X74</f>
        <v>0</v>
      </c>
      <c r="BI18">
        <f>Flashfire!X74</f>
        <v>0</v>
      </c>
      <c r="BJ18">
        <f>'Furious Fists'!X74</f>
        <v>0</v>
      </c>
      <c r="BK18">
        <f>'Phantom Forces'!X74</f>
        <v>0</v>
      </c>
      <c r="BL18">
        <f>'Primal Clash'!X74</f>
        <v>0</v>
      </c>
      <c r="BM18">
        <f>'Double Crisis'!X74</f>
        <v>0</v>
      </c>
      <c r="BN18">
        <f>'Roaring Skies'!X74</f>
        <v>0</v>
      </c>
      <c r="BO18">
        <f>'Ancient Origins'!X74</f>
        <v>0</v>
      </c>
      <c r="BP18">
        <f>BREAKthrough!X74</f>
        <v>0</v>
      </c>
      <c r="BQ18">
        <f>BREAKpoint!X74</f>
        <v>0</v>
      </c>
      <c r="BR18">
        <f>Generations!X74</f>
        <v>0</v>
      </c>
      <c r="BS18">
        <f>'Fates Collide'!X74</f>
        <v>0</v>
      </c>
      <c r="BT18">
        <f>'Steam Siege'!X74</f>
        <v>0</v>
      </c>
      <c r="BU18">
        <f>Evolutions!X74</f>
        <v>0</v>
      </c>
      <c r="BV18">
        <f>'Sun &amp; Moon'!X74</f>
        <v>0</v>
      </c>
      <c r="BW18">
        <f>'Guardians Rising'!X74</f>
        <v>0</v>
      </c>
      <c r="BX18">
        <f>'Burning Shadows'!X74</f>
        <v>0</v>
      </c>
      <c r="BY18">
        <f>'Shining Legends'!X74</f>
        <v>0</v>
      </c>
      <c r="BZ18">
        <f>'Crimson Invasion'!X74</f>
        <v>0</v>
      </c>
      <c r="CA18">
        <f>'Ultra Prism'!X74</f>
        <v>0</v>
      </c>
      <c r="CB18">
        <f>'Forbidden Light'!X74</f>
        <v>0</v>
      </c>
      <c r="CC18">
        <f>'Celestial Storm'!X74</f>
        <v>0</v>
      </c>
      <c r="CD18">
        <f>'Dragon Majesty'!X74</f>
        <v>0</v>
      </c>
      <c r="CE18">
        <f>'Lost Thunder'!X74</f>
        <v>0</v>
      </c>
      <c r="CF18">
        <f>'Team Up'!X74</f>
        <v>0</v>
      </c>
      <c r="CG18">
        <f>'Detective Pikachu'!X74</f>
        <v>0</v>
      </c>
      <c r="CH18">
        <f>'Unbroken Bonds'!X74</f>
        <v>0</v>
      </c>
      <c r="CI18">
        <f>'Unified Minds'!X74</f>
        <v>0</v>
      </c>
      <c r="CJ18">
        <f>'Hidden Fates'!X74</f>
        <v>0</v>
      </c>
      <c r="CK18">
        <f>'Cosmic Eclipse'!X74</f>
        <v>0</v>
      </c>
      <c r="CL18">
        <f>'Sword &amp; Shield'!X74</f>
        <v>0</v>
      </c>
      <c r="CM18">
        <f>'Rebel Clash'!X74</f>
        <v>0</v>
      </c>
      <c r="CN18">
        <f>'Darkness Ablaze'!X74</f>
        <v>0</v>
      </c>
      <c r="CO18">
        <f>'Champions Path'!X74</f>
        <v>0</v>
      </c>
      <c r="CP18">
        <f>'Vivid Voltage'!X74</f>
        <v>6</v>
      </c>
      <c r="CQ18">
        <f>'Shining Fates'!X74</f>
        <v>3</v>
      </c>
      <c r="CR18">
        <f>'Battle Styles'!X74</f>
        <v>0</v>
      </c>
      <c r="CS18">
        <f>'Chilling Reign'!X74</f>
        <v>0</v>
      </c>
      <c r="CT18">
        <f>'Evolving Skies'!X74</f>
        <v>0</v>
      </c>
      <c r="CU18">
        <f>Celebrations!X74</f>
        <v>0</v>
      </c>
      <c r="CV18">
        <f>'Fusion Strike'!X74</f>
        <v>0</v>
      </c>
      <c r="CW18">
        <f>'Brilliant Stars'!X74</f>
        <v>0</v>
      </c>
      <c r="CX18">
        <f>'Astral Radiance'!X74</f>
        <v>0</v>
      </c>
      <c r="CY18">
        <f>'Pokémon GO'!X74</f>
        <v>0</v>
      </c>
      <c r="CZ18">
        <f>'Lost Origin'!X74</f>
        <v>0</v>
      </c>
      <c r="DA18">
        <f>'Silver Tempest'!X74</f>
        <v>0</v>
      </c>
      <c r="DB18">
        <f>'Crown Zenith'!X74</f>
        <v>0</v>
      </c>
      <c r="DC18">
        <f>'Scarlet &amp; Violet'!X74</f>
        <v>0</v>
      </c>
      <c r="DD18">
        <f>'Paldea Evolved'!X74</f>
        <v>0</v>
      </c>
      <c r="DE18">
        <f>'Obsidian Flames'!X74</f>
        <v>0</v>
      </c>
      <c r="DF18">
        <f>'151'!X74</f>
        <v>0</v>
      </c>
      <c r="DG18">
        <f>'Paradox Rift'!X74</f>
        <v>0</v>
      </c>
      <c r="DH18">
        <f>'Paldean Fates'!X74</f>
        <v>0</v>
      </c>
      <c r="DI18">
        <f>'Temporal Forces'!X74</f>
        <v>0</v>
      </c>
      <c r="DJ18">
        <f>'Twilight Masquerade'!X74</f>
        <v>0</v>
      </c>
      <c r="DK18">
        <f>'Shrouded Fable'!X74</f>
        <v>0</v>
      </c>
      <c r="DL18">
        <f>'Stellar Crown'!X74</f>
        <v>0</v>
      </c>
      <c r="DM18">
        <f>'Surging Sparks'!X74</f>
        <v>0</v>
      </c>
      <c r="DN18">
        <f>'Prismatic Evolutions'!X74</f>
        <v>0</v>
      </c>
      <c r="DO18">
        <f>'Journey Together'!X74</f>
        <v>0</v>
      </c>
      <c r="DP18">
        <f>'Destined Rivals'!X74</f>
        <v>0</v>
      </c>
      <c r="DQ18">
        <f>'Black Bolt'!X74</f>
        <v>0</v>
      </c>
      <c r="DR18">
        <f>'White Flare'!X74</f>
        <v>0</v>
      </c>
      <c r="DS18">
        <f>'Mega Evolution'!X74</f>
        <v>0</v>
      </c>
      <c r="DT18">
        <f>'Phantasmal Flames'!X74</f>
        <v>0</v>
      </c>
      <c r="DV18">
        <f t="shared" si="0"/>
        <v>9</v>
      </c>
    </row>
    <row r="19" spans="1:126" ht="13" x14ac:dyDescent="0.15">
      <c r="A19" s="117" t="s">
        <v>233</v>
      </c>
      <c r="B19">
        <f>'Base Set'!Z75</f>
        <v>0</v>
      </c>
      <c r="C19">
        <f>Jungle!X75</f>
        <v>0</v>
      </c>
      <c r="D19">
        <f>Fossil!Z75</f>
        <v>0</v>
      </c>
      <c r="E19">
        <f>'Base Set 2'!X75</f>
        <v>0</v>
      </c>
      <c r="F19">
        <f>'Team Rocket'!X75</f>
        <v>0</v>
      </c>
      <c r="G19">
        <f>'Gym Heroes'!X75</f>
        <v>0</v>
      </c>
      <c r="H19">
        <f>'Gym Challenge'!X75</f>
        <v>0</v>
      </c>
      <c r="I19">
        <f>'Neo Genesis'!X75</f>
        <v>0</v>
      </c>
      <c r="J19">
        <f>'Neo Discovery'!X75</f>
        <v>0</v>
      </c>
      <c r="K19">
        <f>'Neo Revelation'!X75</f>
        <v>0</v>
      </c>
      <c r="L19">
        <f>'Neo Destiny'!X75</f>
        <v>0</v>
      </c>
      <c r="M19">
        <f>'Legendary Collection'!X75</f>
        <v>0</v>
      </c>
      <c r="N19">
        <f>Expedition!X75</f>
        <v>0</v>
      </c>
      <c r="O19">
        <f>Aquapolis!X75</f>
        <v>0</v>
      </c>
      <c r="P19">
        <f>Skyridge!X75</f>
        <v>0</v>
      </c>
      <c r="Q19">
        <f>'Ruby &amp; Sapphire'!X75</f>
        <v>0</v>
      </c>
      <c r="R19">
        <f>Sandstorm!X75</f>
        <v>0</v>
      </c>
      <c r="S19">
        <f>Dragon!X75</f>
        <v>0</v>
      </c>
      <c r="T19">
        <f>'Team Magma vs Team Aqua'!X75</f>
        <v>0</v>
      </c>
      <c r="U19">
        <f>'Hidden Legends'!X75</f>
        <v>0</v>
      </c>
      <c r="V19">
        <f>'FireRed &amp; LeafGreen'!X75</f>
        <v>0</v>
      </c>
      <c r="W19">
        <f>'Team Rocket Returns'!X75</f>
        <v>0</v>
      </c>
      <c r="X19">
        <f>Deoxys!X75</f>
        <v>0</v>
      </c>
      <c r="Y19">
        <f>Emerald!X75</f>
        <v>0</v>
      </c>
      <c r="Z19">
        <f>'Unseen Forces'!X75</f>
        <v>0</v>
      </c>
      <c r="AA19">
        <f>'Delta Species'!X75</f>
        <v>0</v>
      </c>
      <c r="AB19">
        <f>'Legend Maker'!X75</f>
        <v>0</v>
      </c>
      <c r="AC19">
        <f>'Holon Phantoms'!X75</f>
        <v>0</v>
      </c>
      <c r="AD19">
        <f>'Crystal Guardians'!X75</f>
        <v>0</v>
      </c>
      <c r="AE19">
        <f>'Dragon Frontiers'!X75</f>
        <v>0</v>
      </c>
      <c r="AF19">
        <f>'Power Keepers'!X75</f>
        <v>0</v>
      </c>
      <c r="AG19">
        <f>'Diamond &amp; Pearl'!X75</f>
        <v>0</v>
      </c>
      <c r="AH19">
        <f>'Mysterious Treasures'!X75</f>
        <v>0</v>
      </c>
      <c r="AI19">
        <f>'Secret Wonders'!X75</f>
        <v>0</v>
      </c>
      <c r="AJ19">
        <f>'Great Encounters'!X75</f>
        <v>0</v>
      </c>
      <c r="AK19">
        <f>'Majestic Dawn'!X75</f>
        <v>0</v>
      </c>
      <c r="AL19">
        <f>'Legends Awakened'!X75</f>
        <v>0</v>
      </c>
      <c r="AM19">
        <f>Stormfront!X75</f>
        <v>0</v>
      </c>
      <c r="AN19">
        <f>Platinum!X75</f>
        <v>0</v>
      </c>
      <c r="AO19">
        <f>'Rising Rivals'!X75</f>
        <v>0</v>
      </c>
      <c r="AP19">
        <f>'Supreme Victors'!X75</f>
        <v>0</v>
      </c>
      <c r="AQ19">
        <f>Arceus!X75</f>
        <v>0</v>
      </c>
      <c r="AR19">
        <f>'HeartGold &amp; SoulSilver'!X75</f>
        <v>0</v>
      </c>
      <c r="AS19">
        <f>Unleashed!X75</f>
        <v>0</v>
      </c>
      <c r="AT19">
        <f>Undaunted!X75</f>
        <v>0</v>
      </c>
      <c r="AU19">
        <f>Triumphant!X75</f>
        <v>0</v>
      </c>
      <c r="AV19">
        <f>'Call of Legends'!X75</f>
        <v>0</v>
      </c>
      <c r="AW19">
        <f>'Black &amp; White'!X75</f>
        <v>0</v>
      </c>
      <c r="AX19">
        <f>'Emerging Powers'!X75</f>
        <v>0</v>
      </c>
      <c r="AY19">
        <f>'Noble Victories'!X75</f>
        <v>0</v>
      </c>
      <c r="AZ19">
        <f>'Next Destinies'!X75</f>
        <v>0</v>
      </c>
      <c r="BA19">
        <f>'Dark Explorers'!X75</f>
        <v>0</v>
      </c>
      <c r="BB19">
        <f>'Dragons Exalted'!X75</f>
        <v>0</v>
      </c>
      <c r="BC19">
        <f>'Boundaries Crossed'!X75</f>
        <v>0</v>
      </c>
      <c r="BD19">
        <f>'Plasma Storm'!X75</f>
        <v>0</v>
      </c>
      <c r="BE19">
        <f>'Plasma Freeze'!X75</f>
        <v>0</v>
      </c>
      <c r="BF19">
        <f>'Plasma Blast'!X75</f>
        <v>0</v>
      </c>
      <c r="BG19">
        <f>'Legendary Treasures'!X75</f>
        <v>0</v>
      </c>
      <c r="BH19">
        <f>XY!X75</f>
        <v>0</v>
      </c>
      <c r="BI19">
        <f>Flashfire!X75</f>
        <v>0</v>
      </c>
      <c r="BJ19">
        <f>'Furious Fists'!X75</f>
        <v>0</v>
      </c>
      <c r="BK19">
        <f>'Phantom Forces'!X75</f>
        <v>0</v>
      </c>
      <c r="BL19">
        <f>'Primal Clash'!X75</f>
        <v>0</v>
      </c>
      <c r="BM19">
        <f>'Double Crisis'!X75</f>
        <v>0</v>
      </c>
      <c r="BN19">
        <f>'Roaring Skies'!X75</f>
        <v>0</v>
      </c>
      <c r="BO19">
        <f>'Ancient Origins'!X75</f>
        <v>0</v>
      </c>
      <c r="BP19">
        <f>BREAKthrough!X75</f>
        <v>0</v>
      </c>
      <c r="BQ19">
        <f>BREAKpoint!X75</f>
        <v>0</v>
      </c>
      <c r="BR19">
        <f>Generations!X75</f>
        <v>0</v>
      </c>
      <c r="BS19">
        <f>'Fates Collide'!X75</f>
        <v>0</v>
      </c>
      <c r="BT19">
        <f>'Steam Siege'!X75</f>
        <v>0</v>
      </c>
      <c r="BU19">
        <f>Evolutions!X75</f>
        <v>0</v>
      </c>
      <c r="BV19">
        <f>'Sun &amp; Moon'!X75</f>
        <v>0</v>
      </c>
      <c r="BW19">
        <f>'Guardians Rising'!X75</f>
        <v>0</v>
      </c>
      <c r="BX19">
        <f>'Burning Shadows'!X75</f>
        <v>0</v>
      </c>
      <c r="BY19">
        <f>'Shining Legends'!X75</f>
        <v>0</v>
      </c>
      <c r="BZ19">
        <f>'Crimson Invasion'!X75</f>
        <v>0</v>
      </c>
      <c r="CA19">
        <f>'Ultra Prism'!X75</f>
        <v>0</v>
      </c>
      <c r="CB19">
        <f>'Forbidden Light'!X75</f>
        <v>0</v>
      </c>
      <c r="CC19">
        <f>'Celestial Storm'!X75</f>
        <v>0</v>
      </c>
      <c r="CD19">
        <f>'Dragon Majesty'!X75</f>
        <v>0</v>
      </c>
      <c r="CE19">
        <f>'Lost Thunder'!X75</f>
        <v>0</v>
      </c>
      <c r="CF19">
        <f>'Team Up'!X75</f>
        <v>0</v>
      </c>
      <c r="CG19">
        <f>'Detective Pikachu'!X75</f>
        <v>0</v>
      </c>
      <c r="CH19">
        <f>'Unbroken Bonds'!X75</f>
        <v>0</v>
      </c>
      <c r="CI19">
        <f>'Unified Minds'!X75</f>
        <v>0</v>
      </c>
      <c r="CJ19">
        <f>'Hidden Fates'!X75</f>
        <v>0</v>
      </c>
      <c r="CK19">
        <f>'Cosmic Eclipse'!X75</f>
        <v>0</v>
      </c>
      <c r="CL19">
        <f>'Sword &amp; Shield'!X75</f>
        <v>0</v>
      </c>
      <c r="CM19">
        <f>'Rebel Clash'!X75</f>
        <v>0</v>
      </c>
      <c r="CN19">
        <f>'Darkness Ablaze'!X75</f>
        <v>0</v>
      </c>
      <c r="CO19">
        <f>'Champions Path'!X75</f>
        <v>0</v>
      </c>
      <c r="CP19">
        <f>'Vivid Voltage'!X75</f>
        <v>0</v>
      </c>
      <c r="CQ19">
        <f>'Shining Fates'!X75</f>
        <v>0</v>
      </c>
      <c r="CR19">
        <f>'Battle Styles'!X75</f>
        <v>0</v>
      </c>
      <c r="CS19">
        <f>'Chilling Reign'!X75</f>
        <v>0</v>
      </c>
      <c r="CT19">
        <f>'Evolving Skies'!X75</f>
        <v>0</v>
      </c>
      <c r="CU19">
        <f>Celebrations!X75</f>
        <v>0</v>
      </c>
      <c r="CV19">
        <f>'Fusion Strike'!X75</f>
        <v>0</v>
      </c>
      <c r="CW19">
        <f>'Brilliant Stars'!X75</f>
        <v>0</v>
      </c>
      <c r="CX19">
        <f>'Astral Radiance'!X75</f>
        <v>3</v>
      </c>
      <c r="CY19">
        <f>'Pokémon GO'!X75</f>
        <v>3</v>
      </c>
      <c r="CZ19">
        <f>'Lost Origin'!X75</f>
        <v>3</v>
      </c>
      <c r="DA19">
        <f>'Silver Tempest'!X75</f>
        <v>3</v>
      </c>
      <c r="DB19">
        <f>'Crown Zenith'!X75</f>
        <v>3</v>
      </c>
      <c r="DC19">
        <f>'Scarlet &amp; Violet'!X75</f>
        <v>0</v>
      </c>
      <c r="DD19">
        <f>'Paldea Evolved'!X75</f>
        <v>0</v>
      </c>
      <c r="DE19">
        <f>'Obsidian Flames'!X75</f>
        <v>0</v>
      </c>
      <c r="DF19">
        <f>'151'!X75</f>
        <v>0</v>
      </c>
      <c r="DG19">
        <f>'Paradox Rift'!X75</f>
        <v>0</v>
      </c>
      <c r="DH19">
        <f>'Paldean Fates'!X75</f>
        <v>0</v>
      </c>
      <c r="DI19">
        <f>'Temporal Forces'!X75</f>
        <v>0</v>
      </c>
      <c r="DJ19">
        <f>'Twilight Masquerade'!X75</f>
        <v>0</v>
      </c>
      <c r="DK19">
        <f>'Shrouded Fable'!X75</f>
        <v>0</v>
      </c>
      <c r="DL19">
        <f>'Stellar Crown'!X75</f>
        <v>0</v>
      </c>
      <c r="DM19">
        <f>'Surging Sparks'!X75</f>
        <v>0</v>
      </c>
      <c r="DN19">
        <f>'Prismatic Evolutions'!X75</f>
        <v>0</v>
      </c>
      <c r="DO19">
        <f>'Journey Together'!X75</f>
        <v>0</v>
      </c>
      <c r="DP19">
        <f>'Destined Rivals'!X75</f>
        <v>0</v>
      </c>
      <c r="DQ19">
        <f>'Black Bolt'!X75</f>
        <v>0</v>
      </c>
      <c r="DR19">
        <f>'White Flare'!X75</f>
        <v>0</v>
      </c>
      <c r="DS19">
        <f>'Mega Evolution'!X75</f>
        <v>0</v>
      </c>
      <c r="DT19">
        <f>'Phantasmal Flames'!X75</f>
        <v>0</v>
      </c>
      <c r="DV19">
        <f t="shared" si="0"/>
        <v>15</v>
      </c>
    </row>
    <row r="20" spans="1:126" ht="13" x14ac:dyDescent="0.15">
      <c r="A20" s="117" t="s">
        <v>9123</v>
      </c>
      <c r="B20">
        <f>'Base Set'!Z76</f>
        <v>0</v>
      </c>
      <c r="C20">
        <f>Jungle!X76</f>
        <v>0</v>
      </c>
      <c r="D20">
        <f>Fossil!Z76</f>
        <v>0</v>
      </c>
      <c r="E20">
        <f>'Base Set 2'!X76</f>
        <v>0</v>
      </c>
      <c r="F20">
        <f>'Team Rocket'!X76</f>
        <v>0</v>
      </c>
      <c r="G20">
        <f>'Gym Heroes'!X76</f>
        <v>0</v>
      </c>
      <c r="H20">
        <f>'Gym Challenge'!X76</f>
        <v>0</v>
      </c>
      <c r="I20">
        <f>'Neo Genesis'!X76</f>
        <v>0</v>
      </c>
      <c r="J20">
        <f>'Neo Discovery'!X76</f>
        <v>0</v>
      </c>
      <c r="K20">
        <f>'Neo Revelation'!X76</f>
        <v>0</v>
      </c>
      <c r="L20">
        <f>'Neo Destiny'!X76</f>
        <v>0</v>
      </c>
      <c r="M20">
        <f>'Legendary Collection'!X76</f>
        <v>0</v>
      </c>
      <c r="N20">
        <f>Expedition!X76</f>
        <v>0</v>
      </c>
      <c r="O20">
        <f>Aquapolis!X76</f>
        <v>0</v>
      </c>
      <c r="P20">
        <f>Skyridge!X76</f>
        <v>0</v>
      </c>
      <c r="Q20">
        <f>'Ruby &amp; Sapphire'!X76</f>
        <v>0</v>
      </c>
      <c r="R20">
        <f>Sandstorm!X76</f>
        <v>0</v>
      </c>
      <c r="S20">
        <f>Dragon!X76</f>
        <v>0</v>
      </c>
      <c r="T20">
        <f>'Team Magma vs Team Aqua'!X76</f>
        <v>0</v>
      </c>
      <c r="U20">
        <f>'Hidden Legends'!X76</f>
        <v>0</v>
      </c>
      <c r="V20">
        <f>'FireRed &amp; LeafGreen'!X76</f>
        <v>0</v>
      </c>
      <c r="W20">
        <f>'Team Rocket Returns'!X76</f>
        <v>0</v>
      </c>
      <c r="X20">
        <f>Deoxys!X76</f>
        <v>0</v>
      </c>
      <c r="Y20">
        <f>Emerald!X76</f>
        <v>0</v>
      </c>
      <c r="Z20">
        <f>'Unseen Forces'!X76</f>
        <v>0</v>
      </c>
      <c r="AA20">
        <f>'Delta Species'!X76</f>
        <v>0</v>
      </c>
      <c r="AB20">
        <f>'Legend Maker'!X76</f>
        <v>0</v>
      </c>
      <c r="AC20">
        <f>'Holon Phantoms'!X76</f>
        <v>0</v>
      </c>
      <c r="AD20">
        <f>'Crystal Guardians'!X76</f>
        <v>0</v>
      </c>
      <c r="AE20">
        <f>'Dragon Frontiers'!X76</f>
        <v>0</v>
      </c>
      <c r="AF20">
        <f>'Power Keepers'!X76</f>
        <v>0</v>
      </c>
      <c r="AG20">
        <f>'Diamond &amp; Pearl'!X76</f>
        <v>0</v>
      </c>
      <c r="AH20">
        <f>'Mysterious Treasures'!X76</f>
        <v>0</v>
      </c>
      <c r="AI20">
        <f>'Secret Wonders'!X76</f>
        <v>0</v>
      </c>
      <c r="AJ20">
        <f>'Great Encounters'!X76</f>
        <v>0</v>
      </c>
      <c r="AK20">
        <f>'Majestic Dawn'!X76</f>
        <v>0</v>
      </c>
      <c r="AL20">
        <f>'Legends Awakened'!X76</f>
        <v>0</v>
      </c>
      <c r="AM20">
        <f>Stormfront!X76</f>
        <v>0</v>
      </c>
      <c r="AN20">
        <f>Platinum!X76</f>
        <v>0</v>
      </c>
      <c r="AO20">
        <f>'Rising Rivals'!X76</f>
        <v>0</v>
      </c>
      <c r="AP20">
        <f>'Supreme Victors'!X76</f>
        <v>0</v>
      </c>
      <c r="AQ20">
        <f>Arceus!X76</f>
        <v>0</v>
      </c>
      <c r="AR20">
        <f>'HeartGold &amp; SoulSilver'!X76</f>
        <v>0</v>
      </c>
      <c r="AS20">
        <f>Unleashed!X76</f>
        <v>0</v>
      </c>
      <c r="AT20">
        <f>Undaunted!X76</f>
        <v>0</v>
      </c>
      <c r="AU20">
        <f>Triumphant!X76</f>
        <v>0</v>
      </c>
      <c r="AV20">
        <f>'Call of Legends'!X76</f>
        <v>0</v>
      </c>
      <c r="AW20">
        <f>'Black &amp; White'!X76</f>
        <v>0</v>
      </c>
      <c r="AX20">
        <f>'Emerging Powers'!X76</f>
        <v>0</v>
      </c>
      <c r="AY20">
        <f>'Noble Victories'!X76</f>
        <v>0</v>
      </c>
      <c r="AZ20">
        <f>'Next Destinies'!X76</f>
        <v>0</v>
      </c>
      <c r="BA20">
        <f>'Dark Explorers'!X76</f>
        <v>0</v>
      </c>
      <c r="BB20">
        <f>'Dragons Exalted'!X76</f>
        <v>0</v>
      </c>
      <c r="BC20">
        <f>'Boundaries Crossed'!X76</f>
        <v>4</v>
      </c>
      <c r="BD20">
        <f>'Plasma Storm'!X76</f>
        <v>3</v>
      </c>
      <c r="BE20">
        <f>'Plasma Freeze'!X76</f>
        <v>2</v>
      </c>
      <c r="BF20">
        <f>'Plasma Blast'!X76</f>
        <v>4</v>
      </c>
      <c r="BG20">
        <f>'Legendary Treasures'!X76</f>
        <v>0</v>
      </c>
      <c r="BH20">
        <f>XY!X76</f>
        <v>0</v>
      </c>
      <c r="BI20">
        <f>Flashfire!X76</f>
        <v>0</v>
      </c>
      <c r="BJ20">
        <f>'Furious Fists'!X76</f>
        <v>0</v>
      </c>
      <c r="BK20">
        <f>'Phantom Forces'!X76</f>
        <v>0</v>
      </c>
      <c r="BL20">
        <f>'Primal Clash'!X76</f>
        <v>0</v>
      </c>
      <c r="BM20">
        <f>'Double Crisis'!X76</f>
        <v>0</v>
      </c>
      <c r="BN20">
        <f>'Roaring Skies'!X76</f>
        <v>0</v>
      </c>
      <c r="BO20">
        <f>'Ancient Origins'!X76</f>
        <v>0</v>
      </c>
      <c r="BP20">
        <f>BREAKthrough!X76</f>
        <v>0</v>
      </c>
      <c r="BQ20">
        <f>BREAKpoint!X76</f>
        <v>0</v>
      </c>
      <c r="BR20">
        <f>Generations!X76</f>
        <v>0</v>
      </c>
      <c r="BS20">
        <f>'Fates Collide'!X76</f>
        <v>0</v>
      </c>
      <c r="BT20">
        <f>'Steam Siege'!X76</f>
        <v>0</v>
      </c>
      <c r="BU20">
        <f>Evolutions!X76</f>
        <v>0</v>
      </c>
      <c r="BV20">
        <f>'Sun &amp; Moon'!X76</f>
        <v>0</v>
      </c>
      <c r="BW20">
        <f>'Guardians Rising'!X76</f>
        <v>0</v>
      </c>
      <c r="BX20">
        <f>'Burning Shadows'!X76</f>
        <v>0</v>
      </c>
      <c r="BY20">
        <f>'Shining Legends'!X76</f>
        <v>0</v>
      </c>
      <c r="BZ20">
        <f>'Crimson Invasion'!X76</f>
        <v>0</v>
      </c>
      <c r="CA20">
        <f>'Ultra Prism'!X76</f>
        <v>0</v>
      </c>
      <c r="CB20">
        <f>'Forbidden Light'!X76</f>
        <v>0</v>
      </c>
      <c r="CC20">
        <f>'Celestial Storm'!X76</f>
        <v>0</v>
      </c>
      <c r="CD20">
        <f>'Dragon Majesty'!X76</f>
        <v>0</v>
      </c>
      <c r="CE20">
        <f>'Lost Thunder'!X76</f>
        <v>0</v>
      </c>
      <c r="CF20">
        <f>'Team Up'!X76</f>
        <v>0</v>
      </c>
      <c r="CG20">
        <f>'Detective Pikachu'!X76</f>
        <v>0</v>
      </c>
      <c r="CH20">
        <f>'Unbroken Bonds'!X76</f>
        <v>0</v>
      </c>
      <c r="CI20">
        <f>'Unified Minds'!X76</f>
        <v>0</v>
      </c>
      <c r="CJ20">
        <f>'Hidden Fates'!X76</f>
        <v>0</v>
      </c>
      <c r="CK20">
        <f>'Cosmic Eclipse'!X76</f>
        <v>0</v>
      </c>
      <c r="CL20">
        <f>'Sword &amp; Shield'!X76</f>
        <v>0</v>
      </c>
      <c r="CM20">
        <f>'Rebel Clash'!X76</f>
        <v>0</v>
      </c>
      <c r="CN20">
        <f>'Darkness Ablaze'!X76</f>
        <v>0</v>
      </c>
      <c r="CO20">
        <f>'Champions Path'!X76</f>
        <v>0</v>
      </c>
      <c r="CP20">
        <f>'Vivid Voltage'!X76</f>
        <v>0</v>
      </c>
      <c r="CQ20">
        <f>'Shining Fates'!X76</f>
        <v>0</v>
      </c>
      <c r="CR20">
        <f>'Battle Styles'!X76</f>
        <v>0</v>
      </c>
      <c r="CS20">
        <f>'Chilling Reign'!X76</f>
        <v>0</v>
      </c>
      <c r="CT20">
        <f>'Evolving Skies'!X76</f>
        <v>0</v>
      </c>
      <c r="CU20">
        <f>Celebrations!X76</f>
        <v>0</v>
      </c>
      <c r="CV20">
        <f>'Fusion Strike'!X76</f>
        <v>0</v>
      </c>
      <c r="CW20">
        <f>'Brilliant Stars'!X76</f>
        <v>0</v>
      </c>
      <c r="CX20">
        <f>'Astral Radiance'!X76</f>
        <v>0</v>
      </c>
      <c r="CY20">
        <f>'Pokémon GO'!X76</f>
        <v>0</v>
      </c>
      <c r="CZ20">
        <f>'Lost Origin'!X76</f>
        <v>0</v>
      </c>
      <c r="DA20">
        <f>'Silver Tempest'!X76</f>
        <v>0</v>
      </c>
      <c r="DB20">
        <f>'Crown Zenith'!X76</f>
        <v>0</v>
      </c>
      <c r="DC20">
        <f>'Scarlet &amp; Violet'!X76</f>
        <v>0</v>
      </c>
      <c r="DD20">
        <f>'Paldea Evolved'!X76</f>
        <v>0</v>
      </c>
      <c r="DE20">
        <f>'Obsidian Flames'!X76</f>
        <v>0</v>
      </c>
      <c r="DF20">
        <f>'151'!X76</f>
        <v>0</v>
      </c>
      <c r="DG20">
        <f>'Paradox Rift'!X76</f>
        <v>0</v>
      </c>
      <c r="DH20">
        <f>'Paldean Fates'!X76</f>
        <v>0</v>
      </c>
      <c r="DI20">
        <f>'Temporal Forces'!X76</f>
        <v>7</v>
      </c>
      <c r="DJ20">
        <f>'Twilight Masquerade'!X76</f>
        <v>6</v>
      </c>
      <c r="DK20">
        <f>'Shrouded Fable'!X76</f>
        <v>3</v>
      </c>
      <c r="DL20">
        <f>'Stellar Crown'!X76</f>
        <v>3</v>
      </c>
      <c r="DM20">
        <f>'Surging Sparks'!X76</f>
        <v>8</v>
      </c>
      <c r="DN20">
        <f>'Prismatic Evolutions'!X76</f>
        <v>6</v>
      </c>
      <c r="DO20">
        <f>'Journey Together'!X76</f>
        <v>0</v>
      </c>
      <c r="DP20">
        <f>'Destined Rivals'!X76</f>
        <v>0</v>
      </c>
      <c r="DQ20">
        <f>'Black Bolt'!X76</f>
        <v>0</v>
      </c>
      <c r="DR20">
        <f>'White Flare'!X76</f>
        <v>0</v>
      </c>
      <c r="DS20">
        <f>'Mega Evolution'!X76</f>
        <v>0</v>
      </c>
      <c r="DT20">
        <f>'Phantasmal Flames'!X76</f>
        <v>0</v>
      </c>
      <c r="DV20">
        <f t="shared" si="0"/>
        <v>46</v>
      </c>
    </row>
    <row r="21" spans="1:126" ht="13" x14ac:dyDescent="0.15">
      <c r="A21" s="117" t="s">
        <v>237</v>
      </c>
      <c r="B21">
        <f>'Base Set'!Z77</f>
        <v>0</v>
      </c>
      <c r="C21">
        <f>Jungle!X77</f>
        <v>0</v>
      </c>
      <c r="D21">
        <f>Fossil!Z77</f>
        <v>0</v>
      </c>
      <c r="E21">
        <f>'Base Set 2'!X77</f>
        <v>0</v>
      </c>
      <c r="F21">
        <f>'Team Rocket'!X77</f>
        <v>0</v>
      </c>
      <c r="G21">
        <f>'Gym Heroes'!X77</f>
        <v>0</v>
      </c>
      <c r="H21">
        <f>'Gym Challenge'!X77</f>
        <v>0</v>
      </c>
      <c r="I21">
        <f>'Neo Genesis'!X77</f>
        <v>0</v>
      </c>
      <c r="J21">
        <f>'Neo Discovery'!X77</f>
        <v>0</v>
      </c>
      <c r="K21">
        <f>'Neo Revelation'!X77</f>
        <v>0</v>
      </c>
      <c r="L21">
        <f>'Neo Destiny'!X77</f>
        <v>0</v>
      </c>
      <c r="M21">
        <f>'Legendary Collection'!X77</f>
        <v>0</v>
      </c>
      <c r="N21">
        <f>Expedition!X77</f>
        <v>0</v>
      </c>
      <c r="O21">
        <f>Aquapolis!X77</f>
        <v>0</v>
      </c>
      <c r="P21">
        <f>Skyridge!X77</f>
        <v>0</v>
      </c>
      <c r="Q21">
        <f>'Ruby &amp; Sapphire'!X77</f>
        <v>0</v>
      </c>
      <c r="R21">
        <f>Sandstorm!X77</f>
        <v>0</v>
      </c>
      <c r="S21">
        <f>Dragon!X77</f>
        <v>0</v>
      </c>
      <c r="T21">
        <f>'Team Magma vs Team Aqua'!X77</f>
        <v>0</v>
      </c>
      <c r="U21">
        <f>'Hidden Legends'!X77</f>
        <v>0</v>
      </c>
      <c r="V21">
        <f>'FireRed &amp; LeafGreen'!X77</f>
        <v>0</v>
      </c>
      <c r="W21">
        <f>'Team Rocket Returns'!X77</f>
        <v>0</v>
      </c>
      <c r="X21">
        <f>Deoxys!X77</f>
        <v>0</v>
      </c>
      <c r="Y21">
        <f>Emerald!X77</f>
        <v>0</v>
      </c>
      <c r="Z21">
        <f>'Unseen Forces'!X77</f>
        <v>0</v>
      </c>
      <c r="AA21">
        <f>'Delta Species'!X77</f>
        <v>0</v>
      </c>
      <c r="AB21">
        <f>'Legend Maker'!X77</f>
        <v>0</v>
      </c>
      <c r="AC21">
        <f>'Holon Phantoms'!X77</f>
        <v>0</v>
      </c>
      <c r="AD21">
        <f>'Crystal Guardians'!X77</f>
        <v>0</v>
      </c>
      <c r="AE21">
        <f>'Dragon Frontiers'!X77</f>
        <v>0</v>
      </c>
      <c r="AF21">
        <f>'Power Keepers'!X77</f>
        <v>0</v>
      </c>
      <c r="AG21">
        <f>'Diamond &amp; Pearl'!X77</f>
        <v>0</v>
      </c>
      <c r="AH21">
        <f>'Mysterious Treasures'!X77</f>
        <v>0</v>
      </c>
      <c r="AI21">
        <f>'Secret Wonders'!X77</f>
        <v>0</v>
      </c>
      <c r="AJ21">
        <f>'Great Encounters'!X77</f>
        <v>0</v>
      </c>
      <c r="AK21">
        <f>'Majestic Dawn'!X77</f>
        <v>0</v>
      </c>
      <c r="AL21">
        <f>'Legends Awakened'!X77</f>
        <v>0</v>
      </c>
      <c r="AM21">
        <f>Stormfront!X77</f>
        <v>0</v>
      </c>
      <c r="AN21">
        <f>Platinum!X77</f>
        <v>0</v>
      </c>
      <c r="AO21">
        <f>'Rising Rivals'!X77</f>
        <v>0</v>
      </c>
      <c r="AP21">
        <f>'Supreme Victors'!X77</f>
        <v>0</v>
      </c>
      <c r="AQ21">
        <f>Arceus!X77</f>
        <v>0</v>
      </c>
      <c r="AR21">
        <f>'HeartGold &amp; SoulSilver'!X77</f>
        <v>0</v>
      </c>
      <c r="AS21">
        <f>Unleashed!X77</f>
        <v>0</v>
      </c>
      <c r="AT21">
        <f>Undaunted!X77</f>
        <v>0</v>
      </c>
      <c r="AU21">
        <f>Triumphant!X77</f>
        <v>0</v>
      </c>
      <c r="AV21">
        <f>'Call of Legends'!X77</f>
        <v>0</v>
      </c>
      <c r="AW21">
        <f>'Black &amp; White'!X77</f>
        <v>0</v>
      </c>
      <c r="AX21">
        <f>'Emerging Powers'!X77</f>
        <v>0</v>
      </c>
      <c r="AY21">
        <f>'Noble Victories'!X77</f>
        <v>0</v>
      </c>
      <c r="AZ21">
        <f>'Next Destinies'!X77</f>
        <v>0</v>
      </c>
      <c r="BA21">
        <f>'Dark Explorers'!X77</f>
        <v>0</v>
      </c>
      <c r="BB21">
        <f>'Dragons Exalted'!X77</f>
        <v>0</v>
      </c>
      <c r="BC21">
        <f>'Boundaries Crossed'!X77</f>
        <v>0</v>
      </c>
      <c r="BD21">
        <f>'Plasma Storm'!X77</f>
        <v>0</v>
      </c>
      <c r="BE21">
        <f>'Plasma Freeze'!X77</f>
        <v>0</v>
      </c>
      <c r="BF21">
        <f>'Plasma Blast'!X77</f>
        <v>0</v>
      </c>
      <c r="BG21">
        <f>'Legendary Treasures'!X77</f>
        <v>0</v>
      </c>
      <c r="BH21">
        <f>XY!X77</f>
        <v>0</v>
      </c>
      <c r="BI21">
        <f>Flashfire!X77</f>
        <v>0</v>
      </c>
      <c r="BJ21">
        <f>'Furious Fists'!X77</f>
        <v>0</v>
      </c>
      <c r="BK21">
        <f>'Phantom Forces'!X77</f>
        <v>0</v>
      </c>
      <c r="BL21">
        <f>'Primal Clash'!X77</f>
        <v>0</v>
      </c>
      <c r="BM21">
        <f>'Double Crisis'!X77</f>
        <v>0</v>
      </c>
      <c r="BN21">
        <f>'Roaring Skies'!X77</f>
        <v>0</v>
      </c>
      <c r="BO21">
        <f>'Ancient Origins'!X77</f>
        <v>0</v>
      </c>
      <c r="BP21">
        <f>BREAKthrough!X77</f>
        <v>0</v>
      </c>
      <c r="BQ21">
        <f>BREAKpoint!X77</f>
        <v>0</v>
      </c>
      <c r="BR21">
        <f>Generations!X77</f>
        <v>0</v>
      </c>
      <c r="BS21">
        <f>'Fates Collide'!X77</f>
        <v>0</v>
      </c>
      <c r="BT21">
        <f>'Steam Siege'!X77</f>
        <v>0</v>
      </c>
      <c r="BU21">
        <f>Evolutions!X77</f>
        <v>0</v>
      </c>
      <c r="BV21">
        <f>'Sun &amp; Moon'!X77</f>
        <v>0</v>
      </c>
      <c r="BW21">
        <f>'Guardians Rising'!X77</f>
        <v>0</v>
      </c>
      <c r="BX21">
        <f>'Burning Shadows'!X77</f>
        <v>0</v>
      </c>
      <c r="BY21">
        <f>'Shining Legends'!X77</f>
        <v>0</v>
      </c>
      <c r="BZ21">
        <f>'Crimson Invasion'!X77</f>
        <v>0</v>
      </c>
      <c r="CA21">
        <f>'Ultra Prism'!X77</f>
        <v>0</v>
      </c>
      <c r="CB21">
        <f>'Forbidden Light'!X77</f>
        <v>0</v>
      </c>
      <c r="CC21">
        <f>'Celestial Storm'!X77</f>
        <v>0</v>
      </c>
      <c r="CD21">
        <f>'Dragon Majesty'!X77</f>
        <v>0</v>
      </c>
      <c r="CE21">
        <f>'Lost Thunder'!X77</f>
        <v>0</v>
      </c>
      <c r="CF21">
        <f>'Team Up'!X77</f>
        <v>0</v>
      </c>
      <c r="CG21">
        <f>'Detective Pikachu'!X77</f>
        <v>0</v>
      </c>
      <c r="CH21">
        <f>'Unbroken Bonds'!X77</f>
        <v>0</v>
      </c>
      <c r="CI21">
        <f>'Unified Minds'!X77</f>
        <v>0</v>
      </c>
      <c r="CJ21">
        <f>'Hidden Fates'!X77</f>
        <v>0</v>
      </c>
      <c r="CK21">
        <f>'Cosmic Eclipse'!X77</f>
        <v>0</v>
      </c>
      <c r="CL21">
        <f>'Sword &amp; Shield'!X77</f>
        <v>0</v>
      </c>
      <c r="CM21">
        <f>'Rebel Clash'!X77</f>
        <v>0</v>
      </c>
      <c r="CN21">
        <f>'Darkness Ablaze'!X77</f>
        <v>0</v>
      </c>
      <c r="CO21">
        <f>'Champions Path'!X77</f>
        <v>0</v>
      </c>
      <c r="CP21">
        <f>'Vivid Voltage'!X77</f>
        <v>0</v>
      </c>
      <c r="CQ21">
        <f>'Shining Fates'!X77</f>
        <v>0</v>
      </c>
      <c r="CR21">
        <f>'Battle Styles'!X77</f>
        <v>0</v>
      </c>
      <c r="CS21">
        <f>'Chilling Reign'!X77</f>
        <v>0</v>
      </c>
      <c r="CT21">
        <f>'Evolving Skies'!X77</f>
        <v>0</v>
      </c>
      <c r="CU21">
        <f>Celebrations!X77</f>
        <v>0</v>
      </c>
      <c r="CV21">
        <f>'Fusion Strike'!X77</f>
        <v>0</v>
      </c>
      <c r="CW21">
        <f>'Brilliant Stars'!X77</f>
        <v>30</v>
      </c>
      <c r="CX21">
        <f>'Astral Radiance'!X77</f>
        <v>30</v>
      </c>
      <c r="CY21">
        <f>'Pokémon GO'!X77</f>
        <v>0</v>
      </c>
      <c r="CZ21">
        <f>'Lost Origin'!X77</f>
        <v>30</v>
      </c>
      <c r="DA21">
        <f>'Silver Tempest'!X77</f>
        <v>30</v>
      </c>
      <c r="DB21">
        <f>'Crown Zenith'!X77</f>
        <v>70</v>
      </c>
      <c r="DC21">
        <f>'Scarlet &amp; Violet'!X77</f>
        <v>0</v>
      </c>
      <c r="DD21">
        <f>'Paldea Evolved'!X77</f>
        <v>0</v>
      </c>
      <c r="DE21">
        <f>'Obsidian Flames'!X77</f>
        <v>0</v>
      </c>
      <c r="DF21">
        <f>'151'!X77</f>
        <v>0</v>
      </c>
      <c r="DG21">
        <f>'Paradox Rift'!X77</f>
        <v>0</v>
      </c>
      <c r="DH21">
        <f>'Paldean Fates'!X77</f>
        <v>0</v>
      </c>
      <c r="DI21">
        <f>'Temporal Forces'!X77</f>
        <v>0</v>
      </c>
      <c r="DJ21">
        <f>'Twilight Masquerade'!X77</f>
        <v>0</v>
      </c>
      <c r="DK21">
        <f>'Shrouded Fable'!X77</f>
        <v>0</v>
      </c>
      <c r="DL21">
        <f>'Stellar Crown'!X77</f>
        <v>0</v>
      </c>
      <c r="DM21">
        <f>'Surging Sparks'!X77</f>
        <v>0</v>
      </c>
      <c r="DN21">
        <f>'Prismatic Evolutions'!X77</f>
        <v>0</v>
      </c>
      <c r="DO21">
        <f>'Journey Together'!X77</f>
        <v>0</v>
      </c>
      <c r="DP21">
        <f>'Destined Rivals'!X77</f>
        <v>0</v>
      </c>
      <c r="DQ21">
        <f>'Black Bolt'!X77</f>
        <v>0</v>
      </c>
      <c r="DR21">
        <f>'White Flare'!X77</f>
        <v>0</v>
      </c>
      <c r="DS21">
        <f>'Mega Evolution'!X77</f>
        <v>0</v>
      </c>
      <c r="DT21">
        <f>'Phantasmal Flames'!X77</f>
        <v>0</v>
      </c>
      <c r="DV21">
        <f t="shared" si="0"/>
        <v>190</v>
      </c>
    </row>
    <row r="22" spans="1:126" ht="13" x14ac:dyDescent="0.15">
      <c r="A22" s="117" t="s">
        <v>241</v>
      </c>
      <c r="B22">
        <f>'Base Set'!Z78</f>
        <v>0</v>
      </c>
      <c r="C22">
        <f>Jungle!X78</f>
        <v>0</v>
      </c>
      <c r="D22">
        <f>Fossil!Z78</f>
        <v>0</v>
      </c>
      <c r="E22">
        <f>'Base Set 2'!X78</f>
        <v>0</v>
      </c>
      <c r="F22">
        <f>'Team Rocket'!X78</f>
        <v>0</v>
      </c>
      <c r="G22">
        <f>'Gym Heroes'!X78</f>
        <v>0</v>
      </c>
      <c r="H22">
        <f>'Gym Challenge'!X78</f>
        <v>0</v>
      </c>
      <c r="I22">
        <f>'Neo Genesis'!X78</f>
        <v>0</v>
      </c>
      <c r="J22">
        <f>'Neo Discovery'!X78</f>
        <v>0</v>
      </c>
      <c r="K22">
        <f>'Neo Revelation'!X78</f>
        <v>0</v>
      </c>
      <c r="L22">
        <f>'Neo Destiny'!X78</f>
        <v>0</v>
      </c>
      <c r="M22">
        <f>'Legendary Collection'!X78</f>
        <v>0</v>
      </c>
      <c r="N22">
        <f>Expedition!X78</f>
        <v>0</v>
      </c>
      <c r="O22">
        <f>Aquapolis!X78</f>
        <v>0</v>
      </c>
      <c r="P22">
        <f>Skyridge!X78</f>
        <v>0</v>
      </c>
      <c r="Q22">
        <f>'Ruby &amp; Sapphire'!X78</f>
        <v>0</v>
      </c>
      <c r="R22">
        <f>Sandstorm!X78</f>
        <v>0</v>
      </c>
      <c r="S22">
        <f>Dragon!X78</f>
        <v>0</v>
      </c>
      <c r="T22">
        <f>'Team Magma vs Team Aqua'!X78</f>
        <v>0</v>
      </c>
      <c r="U22">
        <f>'Hidden Legends'!X78</f>
        <v>0</v>
      </c>
      <c r="V22">
        <f>'FireRed &amp; LeafGreen'!X78</f>
        <v>0</v>
      </c>
      <c r="W22">
        <f>'Team Rocket Returns'!X78</f>
        <v>0</v>
      </c>
      <c r="X22">
        <f>Deoxys!X78</f>
        <v>0</v>
      </c>
      <c r="Y22">
        <f>Emerald!X78</f>
        <v>0</v>
      </c>
      <c r="Z22">
        <f>'Unseen Forces'!X78</f>
        <v>0</v>
      </c>
      <c r="AA22">
        <f>'Delta Species'!X78</f>
        <v>0</v>
      </c>
      <c r="AB22">
        <f>'Legend Maker'!X78</f>
        <v>0</v>
      </c>
      <c r="AC22">
        <f>'Holon Phantoms'!X78</f>
        <v>0</v>
      </c>
      <c r="AD22">
        <f>'Crystal Guardians'!X78</f>
        <v>0</v>
      </c>
      <c r="AE22">
        <f>'Dragon Frontiers'!X78</f>
        <v>0</v>
      </c>
      <c r="AF22">
        <f>'Power Keepers'!X78</f>
        <v>0</v>
      </c>
      <c r="AG22">
        <f>'Diamond &amp; Pearl'!X78</f>
        <v>0</v>
      </c>
      <c r="AH22">
        <f>'Mysterious Treasures'!X78</f>
        <v>0</v>
      </c>
      <c r="AI22">
        <f>'Secret Wonders'!X78</f>
        <v>0</v>
      </c>
      <c r="AJ22">
        <f>'Great Encounters'!X78</f>
        <v>0</v>
      </c>
      <c r="AK22">
        <f>'Majestic Dawn'!X78</f>
        <v>0</v>
      </c>
      <c r="AL22">
        <f>'Legends Awakened'!X78</f>
        <v>0</v>
      </c>
      <c r="AM22">
        <f>Stormfront!X78</f>
        <v>0</v>
      </c>
      <c r="AN22">
        <f>Platinum!X78</f>
        <v>0</v>
      </c>
      <c r="AO22">
        <f>'Rising Rivals'!X78</f>
        <v>0</v>
      </c>
      <c r="AP22">
        <f>'Supreme Victors'!X78</f>
        <v>0</v>
      </c>
      <c r="AQ22">
        <f>Arceus!X78</f>
        <v>0</v>
      </c>
      <c r="AR22">
        <f>'HeartGold &amp; SoulSilver'!X78</f>
        <v>0</v>
      </c>
      <c r="AS22">
        <f>Unleashed!X78</f>
        <v>0</v>
      </c>
      <c r="AT22">
        <f>Undaunted!X78</f>
        <v>0</v>
      </c>
      <c r="AU22">
        <f>Triumphant!X78</f>
        <v>0</v>
      </c>
      <c r="AV22">
        <f>'Call of Legends'!X78</f>
        <v>0</v>
      </c>
      <c r="AW22">
        <f>'Black &amp; White'!X78</f>
        <v>0</v>
      </c>
      <c r="AX22">
        <f>'Emerging Powers'!X78</f>
        <v>0</v>
      </c>
      <c r="AY22">
        <f>'Noble Victories'!X78</f>
        <v>0</v>
      </c>
      <c r="AZ22">
        <f>'Next Destinies'!X78</f>
        <v>0</v>
      </c>
      <c r="BA22">
        <f>'Dark Explorers'!X78</f>
        <v>0</v>
      </c>
      <c r="BB22">
        <f>'Dragons Exalted'!X78</f>
        <v>0</v>
      </c>
      <c r="BC22">
        <f>'Boundaries Crossed'!X78</f>
        <v>0</v>
      </c>
      <c r="BD22">
        <f>'Plasma Storm'!X78</f>
        <v>0</v>
      </c>
      <c r="BE22">
        <f>'Plasma Freeze'!X78</f>
        <v>0</v>
      </c>
      <c r="BF22">
        <f>'Plasma Blast'!X78</f>
        <v>0</v>
      </c>
      <c r="BG22">
        <f>'Legendary Treasures'!X78</f>
        <v>0</v>
      </c>
      <c r="BH22">
        <f>XY!X78</f>
        <v>0</v>
      </c>
      <c r="BI22">
        <f>Flashfire!X78</f>
        <v>0</v>
      </c>
      <c r="BJ22">
        <f>'Furious Fists'!X78</f>
        <v>0</v>
      </c>
      <c r="BK22">
        <f>'Phantom Forces'!X78</f>
        <v>0</v>
      </c>
      <c r="BL22">
        <f>'Primal Clash'!X78</f>
        <v>0</v>
      </c>
      <c r="BM22">
        <f>'Double Crisis'!X78</f>
        <v>0</v>
      </c>
      <c r="BN22">
        <f>'Roaring Skies'!X78</f>
        <v>0</v>
      </c>
      <c r="BO22">
        <f>'Ancient Origins'!X78</f>
        <v>0</v>
      </c>
      <c r="BP22">
        <f>BREAKthrough!X78</f>
        <v>0</v>
      </c>
      <c r="BQ22">
        <f>BREAKpoint!X78</f>
        <v>0</v>
      </c>
      <c r="BR22">
        <f>Generations!X78</f>
        <v>0</v>
      </c>
      <c r="BS22">
        <f>'Fates Collide'!X78</f>
        <v>0</v>
      </c>
      <c r="BT22">
        <f>'Steam Siege'!X78</f>
        <v>0</v>
      </c>
      <c r="BU22">
        <f>Evolutions!X78</f>
        <v>0</v>
      </c>
      <c r="BV22">
        <f>'Sun &amp; Moon'!X78</f>
        <v>0</v>
      </c>
      <c r="BW22">
        <f>'Guardians Rising'!X78</f>
        <v>0</v>
      </c>
      <c r="BX22">
        <f>'Burning Shadows'!X78</f>
        <v>0</v>
      </c>
      <c r="BY22">
        <f>'Shining Legends'!X78</f>
        <v>0</v>
      </c>
      <c r="BZ22">
        <f>'Crimson Invasion'!X78</f>
        <v>0</v>
      </c>
      <c r="CA22">
        <f>'Ultra Prism'!X78</f>
        <v>0</v>
      </c>
      <c r="CB22">
        <f>'Forbidden Light'!X78</f>
        <v>0</v>
      </c>
      <c r="CC22">
        <f>'Celestial Storm'!X78</f>
        <v>0</v>
      </c>
      <c r="CD22">
        <f>'Dragon Majesty'!X78</f>
        <v>0</v>
      </c>
      <c r="CE22">
        <f>'Lost Thunder'!X78</f>
        <v>0</v>
      </c>
      <c r="CF22">
        <f>'Team Up'!X78</f>
        <v>0</v>
      </c>
      <c r="CG22">
        <f>'Detective Pikachu'!X78</f>
        <v>0</v>
      </c>
      <c r="CH22">
        <f>'Unbroken Bonds'!X78</f>
        <v>0</v>
      </c>
      <c r="CI22">
        <f>'Unified Minds'!X78</f>
        <v>0</v>
      </c>
      <c r="CJ22">
        <f>'Hidden Fates'!X78</f>
        <v>0</v>
      </c>
      <c r="CK22">
        <f>'Cosmic Eclipse'!X78</f>
        <v>0</v>
      </c>
      <c r="CL22">
        <f>'Sword &amp; Shield'!X78</f>
        <v>0</v>
      </c>
      <c r="CM22">
        <f>'Rebel Clash'!X78</f>
        <v>0</v>
      </c>
      <c r="CN22">
        <f>'Darkness Ablaze'!X78</f>
        <v>0</v>
      </c>
      <c r="CO22">
        <f>'Champions Path'!X78</f>
        <v>0</v>
      </c>
      <c r="CP22">
        <f>'Vivid Voltage'!X78</f>
        <v>0</v>
      </c>
      <c r="CQ22">
        <f>'Shining Fates'!X78</f>
        <v>0</v>
      </c>
      <c r="CR22">
        <f>'Battle Styles'!X78</f>
        <v>0</v>
      </c>
      <c r="CS22">
        <f>'Chilling Reign'!X78</f>
        <v>0</v>
      </c>
      <c r="CT22">
        <f>'Evolving Skies'!X78</f>
        <v>0</v>
      </c>
      <c r="CU22">
        <f>Celebrations!X78</f>
        <v>0</v>
      </c>
      <c r="CV22">
        <f>'Fusion Strike'!X78</f>
        <v>0</v>
      </c>
      <c r="CW22">
        <f>'Brilliant Stars'!X78</f>
        <v>0</v>
      </c>
      <c r="CX22">
        <f>'Astral Radiance'!X78</f>
        <v>0</v>
      </c>
      <c r="CY22">
        <f>'Pokémon GO'!X78</f>
        <v>0</v>
      </c>
      <c r="CZ22">
        <f>'Lost Origin'!X78</f>
        <v>0</v>
      </c>
      <c r="DA22">
        <f>'Silver Tempest'!X78</f>
        <v>0</v>
      </c>
      <c r="DB22">
        <f>'Crown Zenith'!X78</f>
        <v>0</v>
      </c>
      <c r="DC22">
        <f>'Scarlet &amp; Violet'!X78</f>
        <v>24</v>
      </c>
      <c r="DD22">
        <f>'Paldea Evolved'!X78</f>
        <v>36</v>
      </c>
      <c r="DE22">
        <f>'Obsidian Flames'!X78</f>
        <v>12</v>
      </c>
      <c r="DF22">
        <f>'151'!X78</f>
        <v>16</v>
      </c>
      <c r="DG22">
        <f>'Paradox Rift'!X78</f>
        <v>34</v>
      </c>
      <c r="DH22">
        <f>'Paldean Fates'!X78</f>
        <v>3</v>
      </c>
      <c r="DI22">
        <f>'Temporal Forces'!X78</f>
        <v>22</v>
      </c>
      <c r="DJ22">
        <f>'Twilight Masquerade'!X78</f>
        <v>21</v>
      </c>
      <c r="DK22">
        <f>'Shrouded Fable'!X78</f>
        <v>15</v>
      </c>
      <c r="DL22">
        <f>'Stellar Crown'!X78</f>
        <v>13</v>
      </c>
      <c r="DM22">
        <f>'Surging Sparks'!X78</f>
        <v>23</v>
      </c>
      <c r="DN22">
        <f>'Prismatic Evolutions'!X78</f>
        <v>0</v>
      </c>
      <c r="DO22">
        <f>'Journey Together'!X78</f>
        <v>11</v>
      </c>
      <c r="DP22">
        <f>'Destined Rivals'!X78</f>
        <v>23</v>
      </c>
      <c r="DQ22">
        <f>'Black Bolt'!X78</f>
        <v>69</v>
      </c>
      <c r="DR22">
        <f>'White Flare'!X78</f>
        <v>70</v>
      </c>
      <c r="DS22">
        <f>'Mega Evolution'!X78</f>
        <v>22</v>
      </c>
      <c r="DT22">
        <f>'Phantasmal Flames'!X78</f>
        <v>13</v>
      </c>
      <c r="DV22">
        <f t="shared" si="0"/>
        <v>427</v>
      </c>
    </row>
    <row r="23" spans="1:126" ht="13" x14ac:dyDescent="0.15">
      <c r="A23" s="117" t="s">
        <v>245</v>
      </c>
      <c r="B23">
        <f>'Base Set'!Z79</f>
        <v>0</v>
      </c>
      <c r="C23">
        <f>Jungle!X79</f>
        <v>0</v>
      </c>
      <c r="D23">
        <f>Fossil!Z79</f>
        <v>0</v>
      </c>
      <c r="E23">
        <f>'Base Set 2'!X79</f>
        <v>0</v>
      </c>
      <c r="F23">
        <f>'Team Rocket'!X79</f>
        <v>0</v>
      </c>
      <c r="G23">
        <f>'Gym Heroes'!X79</f>
        <v>0</v>
      </c>
      <c r="H23">
        <f>'Gym Challenge'!X79</f>
        <v>0</v>
      </c>
      <c r="I23">
        <f>'Neo Genesis'!X79</f>
        <v>0</v>
      </c>
      <c r="J23">
        <f>'Neo Discovery'!X79</f>
        <v>0</v>
      </c>
      <c r="K23">
        <f>'Neo Revelation'!X79</f>
        <v>0</v>
      </c>
      <c r="L23">
        <f>'Neo Destiny'!X79</f>
        <v>0</v>
      </c>
      <c r="M23">
        <f>'Legendary Collection'!X79</f>
        <v>0</v>
      </c>
      <c r="N23">
        <f>Expedition!X79</f>
        <v>0</v>
      </c>
      <c r="O23">
        <f>Aquapolis!X79</f>
        <v>0</v>
      </c>
      <c r="P23">
        <f>Skyridge!X79</f>
        <v>0</v>
      </c>
      <c r="Q23">
        <f>'Ruby &amp; Sapphire'!X79</f>
        <v>0</v>
      </c>
      <c r="R23">
        <f>Sandstorm!X79</f>
        <v>0</v>
      </c>
      <c r="S23">
        <f>Dragon!X79</f>
        <v>0</v>
      </c>
      <c r="T23">
        <f>'Team Magma vs Team Aqua'!X79</f>
        <v>0</v>
      </c>
      <c r="U23">
        <f>'Hidden Legends'!X79</f>
        <v>0</v>
      </c>
      <c r="V23">
        <f>'FireRed &amp; LeafGreen'!X79</f>
        <v>0</v>
      </c>
      <c r="W23">
        <f>'Team Rocket Returns'!X79</f>
        <v>0</v>
      </c>
      <c r="X23">
        <f>Deoxys!X79</f>
        <v>0</v>
      </c>
      <c r="Y23">
        <f>Emerald!X79</f>
        <v>0</v>
      </c>
      <c r="Z23">
        <f>'Unseen Forces'!X79</f>
        <v>0</v>
      </c>
      <c r="AA23">
        <f>'Delta Species'!X79</f>
        <v>0</v>
      </c>
      <c r="AB23">
        <f>'Legend Maker'!X79</f>
        <v>0</v>
      </c>
      <c r="AC23">
        <f>'Holon Phantoms'!X79</f>
        <v>0</v>
      </c>
      <c r="AD23">
        <f>'Crystal Guardians'!X79</f>
        <v>0</v>
      </c>
      <c r="AE23">
        <f>'Dragon Frontiers'!X79</f>
        <v>0</v>
      </c>
      <c r="AF23">
        <f>'Power Keepers'!X79</f>
        <v>0</v>
      </c>
      <c r="AG23">
        <f>'Diamond &amp; Pearl'!X79</f>
        <v>0</v>
      </c>
      <c r="AH23">
        <f>'Mysterious Treasures'!X79</f>
        <v>0</v>
      </c>
      <c r="AI23">
        <f>'Secret Wonders'!X79</f>
        <v>0</v>
      </c>
      <c r="AJ23">
        <f>'Great Encounters'!X79</f>
        <v>0</v>
      </c>
      <c r="AK23">
        <f>'Majestic Dawn'!X79</f>
        <v>0</v>
      </c>
      <c r="AL23">
        <f>'Legends Awakened'!X79</f>
        <v>0</v>
      </c>
      <c r="AM23">
        <f>Stormfront!X79</f>
        <v>0</v>
      </c>
      <c r="AN23">
        <f>Platinum!X79</f>
        <v>0</v>
      </c>
      <c r="AO23">
        <f>'Rising Rivals'!X79</f>
        <v>0</v>
      </c>
      <c r="AP23">
        <f>'Supreme Victors'!X79</f>
        <v>0</v>
      </c>
      <c r="AQ23">
        <f>Arceus!X79</f>
        <v>0</v>
      </c>
      <c r="AR23">
        <f>'HeartGold &amp; SoulSilver'!X79</f>
        <v>0</v>
      </c>
      <c r="AS23">
        <f>Unleashed!X79</f>
        <v>0</v>
      </c>
      <c r="AT23">
        <f>Undaunted!X79</f>
        <v>0</v>
      </c>
      <c r="AU23">
        <f>Triumphant!X79</f>
        <v>0</v>
      </c>
      <c r="AV23">
        <f>'Call of Legends'!X79</f>
        <v>0</v>
      </c>
      <c r="AW23">
        <f>'Black &amp; White'!X79</f>
        <v>0</v>
      </c>
      <c r="AX23">
        <f>'Emerging Powers'!X79</f>
        <v>0</v>
      </c>
      <c r="AY23">
        <f>'Noble Victories'!X79</f>
        <v>0</v>
      </c>
      <c r="AZ23">
        <f>'Next Destinies'!X79</f>
        <v>0</v>
      </c>
      <c r="BA23">
        <f>'Dark Explorers'!X79</f>
        <v>0</v>
      </c>
      <c r="BB23">
        <f>'Dragons Exalted'!X79</f>
        <v>0</v>
      </c>
      <c r="BC23">
        <f>'Boundaries Crossed'!X79</f>
        <v>0</v>
      </c>
      <c r="BD23">
        <f>'Plasma Storm'!X79</f>
        <v>0</v>
      </c>
      <c r="BE23">
        <f>'Plasma Freeze'!X79</f>
        <v>0</v>
      </c>
      <c r="BF23">
        <f>'Plasma Blast'!X79</f>
        <v>0</v>
      </c>
      <c r="BG23">
        <f>'Legendary Treasures'!X79</f>
        <v>0</v>
      </c>
      <c r="BH23">
        <f>XY!X79</f>
        <v>0</v>
      </c>
      <c r="BI23">
        <f>Flashfire!X79</f>
        <v>0</v>
      </c>
      <c r="BJ23">
        <f>'Furious Fists'!X79</f>
        <v>0</v>
      </c>
      <c r="BK23">
        <f>'Phantom Forces'!X79</f>
        <v>0</v>
      </c>
      <c r="BL23">
        <f>'Primal Clash'!X79</f>
        <v>0</v>
      </c>
      <c r="BM23">
        <f>'Double Crisis'!X79</f>
        <v>0</v>
      </c>
      <c r="BN23">
        <f>'Roaring Skies'!X79</f>
        <v>0</v>
      </c>
      <c r="BO23">
        <f>'Ancient Origins'!X79</f>
        <v>0</v>
      </c>
      <c r="BP23">
        <f>BREAKthrough!X79</f>
        <v>0</v>
      </c>
      <c r="BQ23">
        <f>BREAKpoint!X79</f>
        <v>0</v>
      </c>
      <c r="BR23">
        <f>Generations!X79</f>
        <v>0</v>
      </c>
      <c r="BS23">
        <f>'Fates Collide'!X79</f>
        <v>0</v>
      </c>
      <c r="BT23">
        <f>'Steam Siege'!X79</f>
        <v>0</v>
      </c>
      <c r="BU23">
        <f>Evolutions!X79</f>
        <v>0</v>
      </c>
      <c r="BV23">
        <f>'Sun &amp; Moon'!X79</f>
        <v>0</v>
      </c>
      <c r="BW23">
        <f>'Guardians Rising'!X79</f>
        <v>0</v>
      </c>
      <c r="BX23">
        <f>'Burning Shadows'!X79</f>
        <v>0</v>
      </c>
      <c r="BY23">
        <f>'Shining Legends'!X79</f>
        <v>0</v>
      </c>
      <c r="BZ23">
        <f>'Crimson Invasion'!X79</f>
        <v>0</v>
      </c>
      <c r="CA23">
        <f>'Ultra Prism'!X79</f>
        <v>0</v>
      </c>
      <c r="CB23">
        <f>'Forbidden Light'!X79</f>
        <v>0</v>
      </c>
      <c r="CC23">
        <f>'Celestial Storm'!X79</f>
        <v>0</v>
      </c>
      <c r="CD23">
        <f>'Dragon Majesty'!X79</f>
        <v>0</v>
      </c>
      <c r="CE23">
        <f>'Lost Thunder'!X79</f>
        <v>0</v>
      </c>
      <c r="CF23">
        <f>'Team Up'!X79</f>
        <v>0</v>
      </c>
      <c r="CG23">
        <f>'Detective Pikachu'!X79</f>
        <v>0</v>
      </c>
      <c r="CH23">
        <f>'Unbroken Bonds'!X79</f>
        <v>0</v>
      </c>
      <c r="CI23">
        <f>'Unified Minds'!X79</f>
        <v>0</v>
      </c>
      <c r="CJ23">
        <f>'Hidden Fates'!X79</f>
        <v>0</v>
      </c>
      <c r="CK23">
        <f>'Cosmic Eclipse'!X79</f>
        <v>0</v>
      </c>
      <c r="CL23">
        <f>'Sword &amp; Shield'!X79</f>
        <v>0</v>
      </c>
      <c r="CM23">
        <f>'Rebel Clash'!X79</f>
        <v>0</v>
      </c>
      <c r="CN23">
        <f>'Darkness Ablaze'!X79</f>
        <v>0</v>
      </c>
      <c r="CO23">
        <f>'Champions Path'!X79</f>
        <v>0</v>
      </c>
      <c r="CP23">
        <f>'Vivid Voltage'!X79</f>
        <v>0</v>
      </c>
      <c r="CQ23">
        <f>'Shining Fates'!X79</f>
        <v>0</v>
      </c>
      <c r="CR23">
        <f>'Battle Styles'!X79</f>
        <v>0</v>
      </c>
      <c r="CS23">
        <f>'Chilling Reign'!X79</f>
        <v>0</v>
      </c>
      <c r="CT23">
        <f>'Evolving Skies'!X79</f>
        <v>0</v>
      </c>
      <c r="CU23">
        <f>Celebrations!X79</f>
        <v>0</v>
      </c>
      <c r="CV23">
        <f>'Fusion Strike'!X79</f>
        <v>0</v>
      </c>
      <c r="CW23">
        <f>'Brilliant Stars'!X79</f>
        <v>0</v>
      </c>
      <c r="CX23">
        <f>'Astral Radiance'!X79</f>
        <v>0</v>
      </c>
      <c r="CY23">
        <f>'Pokémon GO'!X79</f>
        <v>0</v>
      </c>
      <c r="CZ23">
        <f>'Lost Origin'!X79</f>
        <v>0</v>
      </c>
      <c r="DA23">
        <f>'Silver Tempest'!X79</f>
        <v>0</v>
      </c>
      <c r="DB23">
        <f>'Crown Zenith'!X79</f>
        <v>0</v>
      </c>
      <c r="DC23">
        <f>'Scarlet &amp; Violet'!X79</f>
        <v>10</v>
      </c>
      <c r="DD23">
        <f>'Paldea Evolved'!X79</f>
        <v>15</v>
      </c>
      <c r="DE23">
        <f>'Obsidian Flames'!X79</f>
        <v>6</v>
      </c>
      <c r="DF23">
        <f>'151'!X79</f>
        <v>7</v>
      </c>
      <c r="DG23">
        <f>'Paradox Rift'!X79</f>
        <v>15</v>
      </c>
      <c r="DH23">
        <f>'Paldean Fates'!X79</f>
        <v>8</v>
      </c>
      <c r="DI23">
        <f>'Temporal Forces'!X79</f>
        <v>10</v>
      </c>
      <c r="DJ23">
        <f>'Twilight Masquerade'!X79</f>
        <v>11</v>
      </c>
      <c r="DK23">
        <f>'Shrouded Fable'!X79</f>
        <v>5</v>
      </c>
      <c r="DL23">
        <f>'Stellar Crown'!X79</f>
        <v>6</v>
      </c>
      <c r="DM23">
        <f>'Surging Sparks'!X79</f>
        <v>11</v>
      </c>
      <c r="DN23">
        <f>'Prismatic Evolutions'!X79</f>
        <v>32</v>
      </c>
      <c r="DO23">
        <f>'Journey Together'!X79</f>
        <v>6</v>
      </c>
      <c r="DP23">
        <f>'Destined Rivals'!X79</f>
        <v>11</v>
      </c>
      <c r="DQ23">
        <f>'Black Bolt'!X79</f>
        <v>7</v>
      </c>
      <c r="DR23">
        <f>'White Flare'!X79</f>
        <v>7</v>
      </c>
      <c r="DS23">
        <f>'Mega Evolution'!X79</f>
        <v>10</v>
      </c>
      <c r="DT23">
        <f>'Phantasmal Flames'!X79</f>
        <v>5</v>
      </c>
      <c r="DV23">
        <f t="shared" si="0"/>
        <v>182</v>
      </c>
    </row>
    <row r="24" spans="1:126" ht="13" x14ac:dyDescent="0.15">
      <c r="A24" s="117" t="s">
        <v>249</v>
      </c>
      <c r="B24">
        <f>'Base Set'!Z80</f>
        <v>0</v>
      </c>
      <c r="C24">
        <f>Jungle!X80</f>
        <v>0</v>
      </c>
      <c r="D24">
        <f>Fossil!Z80</f>
        <v>0</v>
      </c>
      <c r="E24">
        <f>'Base Set 2'!X80</f>
        <v>0</v>
      </c>
      <c r="F24">
        <f>'Team Rocket'!X80</f>
        <v>0</v>
      </c>
      <c r="G24">
        <f>'Gym Heroes'!X80</f>
        <v>0</v>
      </c>
      <c r="H24">
        <f>'Gym Challenge'!X80</f>
        <v>0</v>
      </c>
      <c r="I24">
        <f>'Neo Genesis'!X80</f>
        <v>0</v>
      </c>
      <c r="J24">
        <f>'Neo Discovery'!X80</f>
        <v>0</v>
      </c>
      <c r="K24">
        <f>'Neo Revelation'!X80</f>
        <v>0</v>
      </c>
      <c r="L24">
        <f>'Neo Destiny'!X80</f>
        <v>0</v>
      </c>
      <c r="M24">
        <f>'Legendary Collection'!X80</f>
        <v>0</v>
      </c>
      <c r="N24">
        <f>Expedition!X80</f>
        <v>0</v>
      </c>
      <c r="O24">
        <f>Aquapolis!X80</f>
        <v>0</v>
      </c>
      <c r="P24">
        <f>Skyridge!X80</f>
        <v>0</v>
      </c>
      <c r="Q24">
        <f>'Ruby &amp; Sapphire'!X80</f>
        <v>0</v>
      </c>
      <c r="R24">
        <f>Sandstorm!X80</f>
        <v>0</v>
      </c>
      <c r="S24">
        <f>Dragon!X80</f>
        <v>0</v>
      </c>
      <c r="T24">
        <f>'Team Magma vs Team Aqua'!X80</f>
        <v>0</v>
      </c>
      <c r="U24">
        <f>'Hidden Legends'!X80</f>
        <v>0</v>
      </c>
      <c r="V24">
        <f>'FireRed &amp; LeafGreen'!X80</f>
        <v>0</v>
      </c>
      <c r="W24">
        <f>'Team Rocket Returns'!X80</f>
        <v>0</v>
      </c>
      <c r="X24">
        <f>Deoxys!X80</f>
        <v>0</v>
      </c>
      <c r="Y24">
        <f>Emerald!X80</f>
        <v>0</v>
      </c>
      <c r="Z24">
        <f>'Unseen Forces'!X80</f>
        <v>0</v>
      </c>
      <c r="AA24">
        <f>'Delta Species'!X80</f>
        <v>0</v>
      </c>
      <c r="AB24">
        <f>'Legend Maker'!X80</f>
        <v>0</v>
      </c>
      <c r="AC24">
        <f>'Holon Phantoms'!X80</f>
        <v>0</v>
      </c>
      <c r="AD24">
        <f>'Crystal Guardians'!X80</f>
        <v>0</v>
      </c>
      <c r="AE24">
        <f>'Dragon Frontiers'!X80</f>
        <v>0</v>
      </c>
      <c r="AF24">
        <f>'Power Keepers'!X80</f>
        <v>0</v>
      </c>
      <c r="AG24">
        <f>'Diamond &amp; Pearl'!X80</f>
        <v>0</v>
      </c>
      <c r="AH24">
        <f>'Mysterious Treasures'!X80</f>
        <v>0</v>
      </c>
      <c r="AI24">
        <f>'Secret Wonders'!X80</f>
        <v>0</v>
      </c>
      <c r="AJ24">
        <f>'Great Encounters'!X80</f>
        <v>0</v>
      </c>
      <c r="AK24">
        <f>'Majestic Dawn'!X80</f>
        <v>0</v>
      </c>
      <c r="AL24">
        <f>'Legends Awakened'!X80</f>
        <v>0</v>
      </c>
      <c r="AM24">
        <f>Stormfront!X80</f>
        <v>0</v>
      </c>
      <c r="AN24">
        <f>Platinum!X80</f>
        <v>0</v>
      </c>
      <c r="AO24">
        <f>'Rising Rivals'!X80</f>
        <v>0</v>
      </c>
      <c r="AP24">
        <f>'Supreme Victors'!X80</f>
        <v>0</v>
      </c>
      <c r="AQ24">
        <f>Arceus!X80</f>
        <v>0</v>
      </c>
      <c r="AR24">
        <f>'HeartGold &amp; SoulSilver'!X80</f>
        <v>0</v>
      </c>
      <c r="AS24">
        <f>Unleashed!X80</f>
        <v>0</v>
      </c>
      <c r="AT24">
        <f>Undaunted!X80</f>
        <v>0</v>
      </c>
      <c r="AU24">
        <f>Triumphant!X80</f>
        <v>0</v>
      </c>
      <c r="AV24">
        <f>'Call of Legends'!X80</f>
        <v>0</v>
      </c>
      <c r="AW24">
        <f>'Black &amp; White'!X80</f>
        <v>0</v>
      </c>
      <c r="AX24">
        <f>'Emerging Powers'!X80</f>
        <v>0</v>
      </c>
      <c r="AY24">
        <f>'Noble Victories'!X80</f>
        <v>0</v>
      </c>
      <c r="AZ24">
        <f>'Next Destinies'!X80</f>
        <v>0</v>
      </c>
      <c r="BA24">
        <f>'Dark Explorers'!X80</f>
        <v>0</v>
      </c>
      <c r="BB24">
        <f>'Dragons Exalted'!X80</f>
        <v>0</v>
      </c>
      <c r="BC24">
        <f>'Boundaries Crossed'!X80</f>
        <v>0</v>
      </c>
      <c r="BD24">
        <f>'Plasma Storm'!X80</f>
        <v>0</v>
      </c>
      <c r="BE24">
        <f>'Plasma Freeze'!X80</f>
        <v>0</v>
      </c>
      <c r="BF24">
        <f>'Plasma Blast'!X80</f>
        <v>0</v>
      </c>
      <c r="BG24">
        <f>'Legendary Treasures'!X80</f>
        <v>0</v>
      </c>
      <c r="BH24">
        <f>XY!X80</f>
        <v>0</v>
      </c>
      <c r="BI24">
        <f>Flashfire!X80</f>
        <v>0</v>
      </c>
      <c r="BJ24">
        <f>'Furious Fists'!X80</f>
        <v>0</v>
      </c>
      <c r="BK24">
        <f>'Phantom Forces'!X80</f>
        <v>0</v>
      </c>
      <c r="BL24">
        <f>'Primal Clash'!X80</f>
        <v>0</v>
      </c>
      <c r="BM24">
        <f>'Double Crisis'!X80</f>
        <v>0</v>
      </c>
      <c r="BN24">
        <f>'Roaring Skies'!X80</f>
        <v>0</v>
      </c>
      <c r="BO24">
        <f>'Ancient Origins'!X80</f>
        <v>0</v>
      </c>
      <c r="BP24">
        <f>BREAKthrough!X80</f>
        <v>0</v>
      </c>
      <c r="BQ24">
        <f>BREAKpoint!X80</f>
        <v>0</v>
      </c>
      <c r="BR24">
        <f>Generations!X80</f>
        <v>0</v>
      </c>
      <c r="BS24">
        <f>'Fates Collide'!X80</f>
        <v>0</v>
      </c>
      <c r="BT24">
        <f>'Steam Siege'!X80</f>
        <v>0</v>
      </c>
      <c r="BU24">
        <f>Evolutions!X80</f>
        <v>0</v>
      </c>
      <c r="BV24">
        <f>'Sun &amp; Moon'!X80</f>
        <v>0</v>
      </c>
      <c r="BW24">
        <f>'Guardians Rising'!X80</f>
        <v>0</v>
      </c>
      <c r="BX24">
        <f>'Burning Shadows'!X80</f>
        <v>0</v>
      </c>
      <c r="BY24">
        <f>'Shining Legends'!X80</f>
        <v>0</v>
      </c>
      <c r="BZ24">
        <f>'Crimson Invasion'!X80</f>
        <v>0</v>
      </c>
      <c r="CA24">
        <f>'Ultra Prism'!X80</f>
        <v>0</v>
      </c>
      <c r="CB24">
        <f>'Forbidden Light'!X80</f>
        <v>0</v>
      </c>
      <c r="CC24">
        <f>'Celestial Storm'!X80</f>
        <v>0</v>
      </c>
      <c r="CD24">
        <f>'Dragon Majesty'!X80</f>
        <v>0</v>
      </c>
      <c r="CE24">
        <f>'Lost Thunder'!X80</f>
        <v>0</v>
      </c>
      <c r="CF24">
        <f>'Team Up'!X80</f>
        <v>0</v>
      </c>
      <c r="CG24">
        <f>'Detective Pikachu'!X80</f>
        <v>0</v>
      </c>
      <c r="CH24">
        <f>'Unbroken Bonds'!X80</f>
        <v>0</v>
      </c>
      <c r="CI24">
        <f>'Unified Minds'!X80</f>
        <v>0</v>
      </c>
      <c r="CJ24">
        <f>'Hidden Fates'!X80</f>
        <v>0</v>
      </c>
      <c r="CK24">
        <f>'Cosmic Eclipse'!X80</f>
        <v>0</v>
      </c>
      <c r="CL24">
        <f>'Sword &amp; Shield'!X80</f>
        <v>0</v>
      </c>
      <c r="CM24">
        <f>'Rebel Clash'!X80</f>
        <v>0</v>
      </c>
      <c r="CN24">
        <f>'Darkness Ablaze'!X80</f>
        <v>0</v>
      </c>
      <c r="CO24">
        <f>'Champions Path'!X80</f>
        <v>0</v>
      </c>
      <c r="CP24">
        <f>'Vivid Voltage'!X80</f>
        <v>0</v>
      </c>
      <c r="CQ24">
        <f>'Shining Fates'!X80</f>
        <v>0</v>
      </c>
      <c r="CR24">
        <f>'Battle Styles'!X80</f>
        <v>0</v>
      </c>
      <c r="CS24">
        <f>'Chilling Reign'!X80</f>
        <v>0</v>
      </c>
      <c r="CT24">
        <f>'Evolving Skies'!X80</f>
        <v>0</v>
      </c>
      <c r="CU24">
        <f>Celebrations!X80</f>
        <v>0</v>
      </c>
      <c r="CV24">
        <f>'Fusion Strike'!X80</f>
        <v>0</v>
      </c>
      <c r="CW24">
        <f>'Brilliant Stars'!X80</f>
        <v>0</v>
      </c>
      <c r="CX24">
        <f>'Astral Radiance'!X80</f>
        <v>0</v>
      </c>
      <c r="CY24">
        <f>'Pokémon GO'!X80</f>
        <v>0</v>
      </c>
      <c r="CZ24">
        <f>'Lost Origin'!X80</f>
        <v>0</v>
      </c>
      <c r="DA24">
        <f>'Silver Tempest'!X80</f>
        <v>0</v>
      </c>
      <c r="DB24">
        <f>'Crown Zenith'!X80</f>
        <v>0</v>
      </c>
      <c r="DC24">
        <f>'Scarlet &amp; Violet'!X80</f>
        <v>20</v>
      </c>
      <c r="DD24">
        <f>'Paldea Evolved'!X80</f>
        <v>26</v>
      </c>
      <c r="DE24">
        <f>'Obsidian Flames'!X80</f>
        <v>12</v>
      </c>
      <c r="DF24">
        <f>'151'!X80</f>
        <v>16</v>
      </c>
      <c r="DG24">
        <f>'Paradox Rift'!X80</f>
        <v>28</v>
      </c>
      <c r="DH24">
        <f>'Paldean Fates'!X80</f>
        <v>5</v>
      </c>
      <c r="DI24">
        <f>'Temporal Forces'!X80</f>
        <v>18</v>
      </c>
      <c r="DJ24">
        <f>'Twilight Masquerade'!X80</f>
        <v>21</v>
      </c>
      <c r="DK24">
        <f>'Shrouded Fable'!X80</f>
        <v>10</v>
      </c>
      <c r="DL24">
        <f>'Stellar Crown'!X80</f>
        <v>11</v>
      </c>
      <c r="DM24">
        <f>'Surging Sparks'!X80</f>
        <v>21</v>
      </c>
      <c r="DN24">
        <f>'Prismatic Evolutions'!X80</f>
        <v>12</v>
      </c>
      <c r="DO24">
        <f>'Journey Together'!X80</f>
        <v>11</v>
      </c>
      <c r="DP24">
        <f>'Destined Rivals'!X80</f>
        <v>22</v>
      </c>
      <c r="DQ24">
        <f>'Black Bolt'!X80</f>
        <v>8</v>
      </c>
      <c r="DR24">
        <f>'White Flare'!X80</f>
        <v>8</v>
      </c>
      <c r="DS24">
        <f>'Mega Evolution'!X80</f>
        <v>22</v>
      </c>
      <c r="DT24">
        <f>'Phantasmal Flames'!X80</f>
        <v>17</v>
      </c>
      <c r="DV24">
        <f t="shared" si="0"/>
        <v>288</v>
      </c>
    </row>
    <row r="25" spans="1:126" ht="13" x14ac:dyDescent="0.15">
      <c r="A25" s="117" t="s">
        <v>253</v>
      </c>
      <c r="B25">
        <f>'Base Set'!Z81</f>
        <v>0</v>
      </c>
      <c r="C25">
        <f>Jungle!X81</f>
        <v>0</v>
      </c>
      <c r="D25">
        <f>Fossil!Z81</f>
        <v>0</v>
      </c>
      <c r="E25">
        <f>'Base Set 2'!X81</f>
        <v>0</v>
      </c>
      <c r="F25">
        <f>'Team Rocket'!X81</f>
        <v>0</v>
      </c>
      <c r="G25">
        <f>'Gym Heroes'!X81</f>
        <v>0</v>
      </c>
      <c r="H25">
        <f>'Gym Challenge'!X81</f>
        <v>0</v>
      </c>
      <c r="I25">
        <f>'Neo Genesis'!X81</f>
        <v>0</v>
      </c>
      <c r="J25">
        <f>'Neo Discovery'!X81</f>
        <v>0</v>
      </c>
      <c r="K25">
        <f>'Neo Revelation'!X81</f>
        <v>0</v>
      </c>
      <c r="L25">
        <f>'Neo Destiny'!X81</f>
        <v>0</v>
      </c>
      <c r="M25">
        <f>'Legendary Collection'!X81</f>
        <v>0</v>
      </c>
      <c r="N25">
        <f>Expedition!X81</f>
        <v>0</v>
      </c>
      <c r="O25">
        <f>Aquapolis!X81</f>
        <v>0</v>
      </c>
      <c r="P25">
        <f>Skyridge!X81</f>
        <v>0</v>
      </c>
      <c r="Q25">
        <f>'Ruby &amp; Sapphire'!X81</f>
        <v>0</v>
      </c>
      <c r="R25">
        <f>Sandstorm!X81</f>
        <v>0</v>
      </c>
      <c r="S25">
        <f>Dragon!X81</f>
        <v>0</v>
      </c>
      <c r="T25">
        <f>'Team Magma vs Team Aqua'!X81</f>
        <v>0</v>
      </c>
      <c r="U25">
        <f>'Hidden Legends'!X81</f>
        <v>0</v>
      </c>
      <c r="V25">
        <f>'FireRed &amp; LeafGreen'!X81</f>
        <v>0</v>
      </c>
      <c r="W25">
        <f>'Team Rocket Returns'!X81</f>
        <v>0</v>
      </c>
      <c r="X25">
        <f>Deoxys!X81</f>
        <v>0</v>
      </c>
      <c r="Y25">
        <f>Emerald!X81</f>
        <v>0</v>
      </c>
      <c r="Z25">
        <f>'Unseen Forces'!X81</f>
        <v>0</v>
      </c>
      <c r="AA25">
        <f>'Delta Species'!X81</f>
        <v>0</v>
      </c>
      <c r="AB25">
        <f>'Legend Maker'!X81</f>
        <v>0</v>
      </c>
      <c r="AC25">
        <f>'Holon Phantoms'!X81</f>
        <v>0</v>
      </c>
      <c r="AD25">
        <f>'Crystal Guardians'!X81</f>
        <v>0</v>
      </c>
      <c r="AE25">
        <f>'Dragon Frontiers'!X81</f>
        <v>0</v>
      </c>
      <c r="AF25">
        <f>'Power Keepers'!X81</f>
        <v>0</v>
      </c>
      <c r="AG25">
        <f>'Diamond &amp; Pearl'!X81</f>
        <v>0</v>
      </c>
      <c r="AH25">
        <f>'Mysterious Treasures'!X81</f>
        <v>0</v>
      </c>
      <c r="AI25">
        <f>'Secret Wonders'!X81</f>
        <v>0</v>
      </c>
      <c r="AJ25">
        <f>'Great Encounters'!X81</f>
        <v>0</v>
      </c>
      <c r="AK25">
        <f>'Majestic Dawn'!X81</f>
        <v>0</v>
      </c>
      <c r="AL25">
        <f>'Legends Awakened'!X81</f>
        <v>0</v>
      </c>
      <c r="AM25">
        <f>Stormfront!X81</f>
        <v>0</v>
      </c>
      <c r="AN25">
        <f>Platinum!X81</f>
        <v>0</v>
      </c>
      <c r="AO25">
        <f>'Rising Rivals'!X81</f>
        <v>0</v>
      </c>
      <c r="AP25">
        <f>'Supreme Victors'!X81</f>
        <v>0</v>
      </c>
      <c r="AQ25">
        <f>Arceus!X81</f>
        <v>0</v>
      </c>
      <c r="AR25">
        <f>'HeartGold &amp; SoulSilver'!X81</f>
        <v>0</v>
      </c>
      <c r="AS25">
        <f>Unleashed!X81</f>
        <v>0</v>
      </c>
      <c r="AT25">
        <f>Undaunted!X81</f>
        <v>0</v>
      </c>
      <c r="AU25">
        <f>Triumphant!X81</f>
        <v>0</v>
      </c>
      <c r="AV25">
        <f>'Call of Legends'!X81</f>
        <v>0</v>
      </c>
      <c r="AW25">
        <f>'Black &amp; White'!X81</f>
        <v>0</v>
      </c>
      <c r="AX25">
        <f>'Emerging Powers'!X81</f>
        <v>0</v>
      </c>
      <c r="AY25">
        <f>'Noble Victories'!X81</f>
        <v>0</v>
      </c>
      <c r="AZ25">
        <f>'Next Destinies'!X81</f>
        <v>0</v>
      </c>
      <c r="BA25">
        <f>'Dark Explorers'!X81</f>
        <v>0</v>
      </c>
      <c r="BB25">
        <f>'Dragons Exalted'!X81</f>
        <v>0</v>
      </c>
      <c r="BC25">
        <f>'Boundaries Crossed'!X81</f>
        <v>0</v>
      </c>
      <c r="BD25">
        <f>'Plasma Storm'!X81</f>
        <v>0</v>
      </c>
      <c r="BE25">
        <f>'Plasma Freeze'!X81</f>
        <v>0</v>
      </c>
      <c r="BF25">
        <f>'Plasma Blast'!X81</f>
        <v>0</v>
      </c>
      <c r="BG25">
        <f>'Legendary Treasures'!X81</f>
        <v>0</v>
      </c>
      <c r="BH25">
        <f>XY!X81</f>
        <v>0</v>
      </c>
      <c r="BI25">
        <f>Flashfire!X81</f>
        <v>0</v>
      </c>
      <c r="BJ25">
        <f>'Furious Fists'!X81</f>
        <v>0</v>
      </c>
      <c r="BK25">
        <f>'Phantom Forces'!X81</f>
        <v>0</v>
      </c>
      <c r="BL25">
        <f>'Primal Clash'!X81</f>
        <v>0</v>
      </c>
      <c r="BM25">
        <f>'Double Crisis'!X81</f>
        <v>0</v>
      </c>
      <c r="BN25">
        <f>'Roaring Skies'!X81</f>
        <v>0</v>
      </c>
      <c r="BO25">
        <f>'Ancient Origins'!X81</f>
        <v>0</v>
      </c>
      <c r="BP25">
        <f>BREAKthrough!X81</f>
        <v>0</v>
      </c>
      <c r="BQ25">
        <f>BREAKpoint!X81</f>
        <v>0</v>
      </c>
      <c r="BR25">
        <f>Generations!X81</f>
        <v>0</v>
      </c>
      <c r="BS25">
        <f>'Fates Collide'!X81</f>
        <v>0</v>
      </c>
      <c r="BT25">
        <f>'Steam Siege'!X81</f>
        <v>0</v>
      </c>
      <c r="BU25">
        <f>Evolutions!X81</f>
        <v>0</v>
      </c>
      <c r="BV25">
        <f>'Sun &amp; Moon'!X81</f>
        <v>0</v>
      </c>
      <c r="BW25">
        <f>'Guardians Rising'!X81</f>
        <v>0</v>
      </c>
      <c r="BX25">
        <f>'Burning Shadows'!X81</f>
        <v>0</v>
      </c>
      <c r="BY25">
        <f>'Shining Legends'!X81</f>
        <v>0</v>
      </c>
      <c r="BZ25">
        <f>'Crimson Invasion'!X81</f>
        <v>0</v>
      </c>
      <c r="CA25">
        <f>'Ultra Prism'!X81</f>
        <v>0</v>
      </c>
      <c r="CB25">
        <f>'Forbidden Light'!X81</f>
        <v>0</v>
      </c>
      <c r="CC25">
        <f>'Celestial Storm'!X81</f>
        <v>0</v>
      </c>
      <c r="CD25">
        <f>'Dragon Majesty'!X81</f>
        <v>0</v>
      </c>
      <c r="CE25">
        <f>'Lost Thunder'!X81</f>
        <v>0</v>
      </c>
      <c r="CF25">
        <f>'Team Up'!X81</f>
        <v>0</v>
      </c>
      <c r="CG25">
        <f>'Detective Pikachu'!X81</f>
        <v>0</v>
      </c>
      <c r="CH25">
        <f>'Unbroken Bonds'!X81</f>
        <v>0</v>
      </c>
      <c r="CI25">
        <f>'Unified Minds'!X81</f>
        <v>0</v>
      </c>
      <c r="CJ25">
        <f>'Hidden Fates'!X81</f>
        <v>0</v>
      </c>
      <c r="CK25">
        <f>'Cosmic Eclipse'!X81</f>
        <v>0</v>
      </c>
      <c r="CL25">
        <f>'Sword &amp; Shield'!X81</f>
        <v>0</v>
      </c>
      <c r="CM25">
        <f>'Rebel Clash'!X81</f>
        <v>0</v>
      </c>
      <c r="CN25">
        <f>'Darkness Ablaze'!X81</f>
        <v>0</v>
      </c>
      <c r="CO25">
        <f>'Champions Path'!X81</f>
        <v>0</v>
      </c>
      <c r="CP25">
        <f>'Vivid Voltage'!X81</f>
        <v>0</v>
      </c>
      <c r="CQ25">
        <f>'Shining Fates'!X81</f>
        <v>0</v>
      </c>
      <c r="CR25">
        <f>'Battle Styles'!X81</f>
        <v>0</v>
      </c>
      <c r="CS25">
        <f>'Chilling Reign'!X81</f>
        <v>0</v>
      </c>
      <c r="CT25">
        <f>'Evolving Skies'!X81</f>
        <v>0</v>
      </c>
      <c r="CU25">
        <f>Celebrations!X81</f>
        <v>0</v>
      </c>
      <c r="CV25">
        <f>'Fusion Strike'!X81</f>
        <v>0</v>
      </c>
      <c r="CW25">
        <f>'Brilliant Stars'!X81</f>
        <v>0</v>
      </c>
      <c r="CX25">
        <f>'Astral Radiance'!X81</f>
        <v>0</v>
      </c>
      <c r="CY25">
        <f>'Pokémon GO'!X81</f>
        <v>0</v>
      </c>
      <c r="CZ25">
        <f>'Lost Origin'!X81</f>
        <v>0</v>
      </c>
      <c r="DA25">
        <f>'Silver Tempest'!X81</f>
        <v>0</v>
      </c>
      <c r="DB25">
        <f>'Crown Zenith'!X81</f>
        <v>0</v>
      </c>
      <c r="DC25">
        <f>'Scarlet &amp; Violet'!X81</f>
        <v>6</v>
      </c>
      <c r="DD25">
        <f>'Paldea Evolved'!X81</f>
        <v>9</v>
      </c>
      <c r="DE25">
        <f>'Obsidian Flames'!X81</f>
        <v>3</v>
      </c>
      <c r="DF25">
        <f>'151'!X81</f>
        <v>3</v>
      </c>
      <c r="DG25">
        <f>'Paradox Rift'!X81</f>
        <v>7</v>
      </c>
      <c r="DH25">
        <f>'Paldean Fates'!X81</f>
        <v>6</v>
      </c>
      <c r="DI25">
        <f>'Temporal Forces'!X81</f>
        <v>6</v>
      </c>
      <c r="DJ25">
        <f>'Twilight Masquerade'!X81</f>
        <v>6</v>
      </c>
      <c r="DK25">
        <f>'Shrouded Fable'!X81</f>
        <v>5</v>
      </c>
      <c r="DL25">
        <f>'Stellar Crown'!X81</f>
        <v>3</v>
      </c>
      <c r="DM25">
        <f>'Surging Sparks'!X81</f>
        <v>6</v>
      </c>
      <c r="DN25">
        <f>'Prismatic Evolutions'!X81</f>
        <v>5</v>
      </c>
      <c r="DO25">
        <f>'Journey Together'!X81</f>
        <v>3</v>
      </c>
      <c r="DP25">
        <f>'Destined Rivals'!X81</f>
        <v>6</v>
      </c>
      <c r="DQ25">
        <f>'Black Bolt'!X81</f>
        <v>0</v>
      </c>
      <c r="DR25">
        <f>'White Flare'!X81</f>
        <v>0</v>
      </c>
      <c r="DS25">
        <f>'Mega Evolution'!X81</f>
        <v>0</v>
      </c>
      <c r="DT25">
        <f>'Phantasmal Flames'!X81</f>
        <v>0</v>
      </c>
      <c r="DV25">
        <f t="shared" si="0"/>
        <v>74</v>
      </c>
    </row>
    <row r="26" spans="1:126" ht="13" x14ac:dyDescent="0.15">
      <c r="A26" s="117" t="s">
        <v>10048</v>
      </c>
      <c r="B26">
        <f>'Base Set'!Z82</f>
        <v>0</v>
      </c>
      <c r="C26">
        <f>Jungle!X82</f>
        <v>0</v>
      </c>
      <c r="D26">
        <f>Fossil!Z82</f>
        <v>0</v>
      </c>
      <c r="E26">
        <f>'Base Set 2'!X82</f>
        <v>0</v>
      </c>
      <c r="F26">
        <f>'Team Rocket'!X82</f>
        <v>0</v>
      </c>
      <c r="G26">
        <f>'Gym Heroes'!X82</f>
        <v>0</v>
      </c>
      <c r="H26">
        <f>'Gym Challenge'!X82</f>
        <v>0</v>
      </c>
      <c r="I26">
        <f>'Neo Genesis'!X82</f>
        <v>0</v>
      </c>
      <c r="J26">
        <f>'Neo Discovery'!X82</f>
        <v>0</v>
      </c>
      <c r="K26">
        <f>'Neo Revelation'!X82</f>
        <v>0</v>
      </c>
      <c r="L26">
        <f>'Neo Destiny'!X82</f>
        <v>0</v>
      </c>
      <c r="M26">
        <f>'Legendary Collection'!X82</f>
        <v>0</v>
      </c>
      <c r="N26">
        <f>Expedition!X82</f>
        <v>0</v>
      </c>
      <c r="O26">
        <f>Aquapolis!X82</f>
        <v>0</v>
      </c>
      <c r="P26">
        <f>Skyridge!X82</f>
        <v>0</v>
      </c>
      <c r="Q26">
        <f>'Ruby &amp; Sapphire'!X82</f>
        <v>0</v>
      </c>
      <c r="R26">
        <f>Sandstorm!X82</f>
        <v>0</v>
      </c>
      <c r="S26">
        <f>Dragon!X82</f>
        <v>0</v>
      </c>
      <c r="T26">
        <f>'Team Magma vs Team Aqua'!X82</f>
        <v>0</v>
      </c>
      <c r="U26">
        <f>'Hidden Legends'!X82</f>
        <v>0</v>
      </c>
      <c r="V26">
        <f>'FireRed &amp; LeafGreen'!X82</f>
        <v>0</v>
      </c>
      <c r="W26">
        <f>'Team Rocket Returns'!X82</f>
        <v>0</v>
      </c>
      <c r="X26">
        <f>Deoxys!X82</f>
        <v>0</v>
      </c>
      <c r="Y26">
        <f>Emerald!X82</f>
        <v>0</v>
      </c>
      <c r="Z26">
        <f>'Unseen Forces'!X82</f>
        <v>0</v>
      </c>
      <c r="AA26">
        <f>'Delta Species'!X82</f>
        <v>0</v>
      </c>
      <c r="AB26">
        <f>'Legend Maker'!X82</f>
        <v>0</v>
      </c>
      <c r="AC26">
        <f>'Holon Phantoms'!X82</f>
        <v>0</v>
      </c>
      <c r="AD26">
        <f>'Crystal Guardians'!X82</f>
        <v>0</v>
      </c>
      <c r="AE26">
        <f>'Dragon Frontiers'!X82</f>
        <v>0</v>
      </c>
      <c r="AF26">
        <f>'Power Keepers'!X82</f>
        <v>0</v>
      </c>
      <c r="AG26">
        <f>'Diamond &amp; Pearl'!X82</f>
        <v>0</v>
      </c>
      <c r="AH26">
        <f>'Mysterious Treasures'!X82</f>
        <v>0</v>
      </c>
      <c r="AI26">
        <f>'Secret Wonders'!X82</f>
        <v>0</v>
      </c>
      <c r="AJ26">
        <f>'Great Encounters'!X82</f>
        <v>0</v>
      </c>
      <c r="AK26">
        <f>'Majestic Dawn'!X82</f>
        <v>0</v>
      </c>
      <c r="AL26">
        <f>'Legends Awakened'!X82</f>
        <v>0</v>
      </c>
      <c r="AM26">
        <f>Stormfront!X82</f>
        <v>0</v>
      </c>
      <c r="AN26">
        <f>Platinum!X82</f>
        <v>0</v>
      </c>
      <c r="AO26">
        <f>'Rising Rivals'!X82</f>
        <v>0</v>
      </c>
      <c r="AP26">
        <f>'Supreme Victors'!X82</f>
        <v>0</v>
      </c>
      <c r="AQ26">
        <f>Arceus!X82</f>
        <v>0</v>
      </c>
      <c r="AR26">
        <f>'HeartGold &amp; SoulSilver'!X82</f>
        <v>0</v>
      </c>
      <c r="AS26">
        <f>Unleashed!X82</f>
        <v>0</v>
      </c>
      <c r="AT26">
        <f>Undaunted!X82</f>
        <v>0</v>
      </c>
      <c r="AU26">
        <f>Triumphant!X82</f>
        <v>0</v>
      </c>
      <c r="AV26">
        <f>'Call of Legends'!X82</f>
        <v>0</v>
      </c>
      <c r="AW26">
        <f>'Black &amp; White'!X82</f>
        <v>0</v>
      </c>
      <c r="AX26">
        <f>'Emerging Powers'!X82</f>
        <v>0</v>
      </c>
      <c r="AY26">
        <f>'Noble Victories'!X82</f>
        <v>0</v>
      </c>
      <c r="AZ26">
        <f>'Next Destinies'!X82</f>
        <v>0</v>
      </c>
      <c r="BA26">
        <f>'Dark Explorers'!X82</f>
        <v>0</v>
      </c>
      <c r="BB26">
        <f>'Dragons Exalted'!X82</f>
        <v>0</v>
      </c>
      <c r="BC26">
        <f>'Boundaries Crossed'!X82</f>
        <v>0</v>
      </c>
      <c r="BD26">
        <f>'Plasma Storm'!X82</f>
        <v>0</v>
      </c>
      <c r="BE26">
        <f>'Plasma Freeze'!X82</f>
        <v>0</v>
      </c>
      <c r="BF26">
        <f>'Plasma Blast'!X82</f>
        <v>0</v>
      </c>
      <c r="BG26">
        <f>'Legendary Treasures'!X82</f>
        <v>0</v>
      </c>
      <c r="BH26">
        <f>XY!X82</f>
        <v>0</v>
      </c>
      <c r="BI26">
        <f>Flashfire!X82</f>
        <v>0</v>
      </c>
      <c r="BJ26">
        <f>'Furious Fists'!X82</f>
        <v>0</v>
      </c>
      <c r="BK26">
        <f>'Phantom Forces'!X82</f>
        <v>0</v>
      </c>
      <c r="BL26">
        <f>'Primal Clash'!X82</f>
        <v>0</v>
      </c>
      <c r="BM26">
        <f>'Double Crisis'!X82</f>
        <v>0</v>
      </c>
      <c r="BN26">
        <f>'Roaring Skies'!X82</f>
        <v>0</v>
      </c>
      <c r="BO26">
        <f>'Ancient Origins'!X82</f>
        <v>0</v>
      </c>
      <c r="BP26">
        <f>BREAKthrough!X82</f>
        <v>0</v>
      </c>
      <c r="BQ26">
        <f>BREAKpoint!X82</f>
        <v>0</v>
      </c>
      <c r="BR26">
        <f>Generations!X82</f>
        <v>0</v>
      </c>
      <c r="BS26">
        <f>'Fates Collide'!X82</f>
        <v>0</v>
      </c>
      <c r="BT26">
        <f>'Steam Siege'!X82</f>
        <v>0</v>
      </c>
      <c r="BU26">
        <f>Evolutions!X82</f>
        <v>0</v>
      </c>
      <c r="BV26">
        <f>'Sun &amp; Moon'!X82</f>
        <v>0</v>
      </c>
      <c r="BW26">
        <f>'Guardians Rising'!X82</f>
        <v>0</v>
      </c>
      <c r="BX26">
        <f>'Burning Shadows'!X82</f>
        <v>0</v>
      </c>
      <c r="BY26">
        <f>'Shining Legends'!X82</f>
        <v>0</v>
      </c>
      <c r="BZ26">
        <f>'Crimson Invasion'!X82</f>
        <v>0</v>
      </c>
      <c r="CA26">
        <f>'Ultra Prism'!X82</f>
        <v>0</v>
      </c>
      <c r="CB26">
        <f>'Forbidden Light'!X82</f>
        <v>0</v>
      </c>
      <c r="CC26">
        <f>'Celestial Storm'!X82</f>
        <v>0</v>
      </c>
      <c r="CD26">
        <f>'Dragon Majesty'!X82</f>
        <v>0</v>
      </c>
      <c r="CE26">
        <f>'Lost Thunder'!X82</f>
        <v>0</v>
      </c>
      <c r="CF26">
        <f>'Team Up'!X82</f>
        <v>0</v>
      </c>
      <c r="CG26">
        <f>'Detective Pikachu'!X82</f>
        <v>0</v>
      </c>
      <c r="CH26">
        <f>'Unbroken Bonds'!X82</f>
        <v>0</v>
      </c>
      <c r="CI26">
        <f>'Unified Minds'!X82</f>
        <v>0</v>
      </c>
      <c r="CJ26">
        <f>'Hidden Fates'!X82</f>
        <v>0</v>
      </c>
      <c r="CK26">
        <f>'Cosmic Eclipse'!X82</f>
        <v>0</v>
      </c>
      <c r="CL26">
        <f>'Sword &amp; Shield'!X82</f>
        <v>0</v>
      </c>
      <c r="CM26">
        <f>'Rebel Clash'!X82</f>
        <v>0</v>
      </c>
      <c r="CN26">
        <f>'Darkness Ablaze'!X82</f>
        <v>0</v>
      </c>
      <c r="CO26">
        <f>'Champions Path'!X82</f>
        <v>0</v>
      </c>
      <c r="CP26">
        <f>'Vivid Voltage'!X82</f>
        <v>0</v>
      </c>
      <c r="CQ26">
        <f>'Shining Fates'!X82</f>
        <v>0</v>
      </c>
      <c r="CR26">
        <f>'Battle Styles'!X82</f>
        <v>0</v>
      </c>
      <c r="CS26">
        <f>'Chilling Reign'!X82</f>
        <v>0</v>
      </c>
      <c r="CT26">
        <f>'Evolving Skies'!X82</f>
        <v>0</v>
      </c>
      <c r="CU26">
        <f>Celebrations!X82</f>
        <v>0</v>
      </c>
      <c r="CV26">
        <f>'Fusion Strike'!X82</f>
        <v>0</v>
      </c>
      <c r="CW26">
        <f>'Brilliant Stars'!X82</f>
        <v>0</v>
      </c>
      <c r="CX26">
        <f>'Astral Radiance'!X82</f>
        <v>0</v>
      </c>
      <c r="CY26">
        <f>'Pokémon GO'!X82</f>
        <v>0</v>
      </c>
      <c r="CZ26">
        <f>'Lost Origin'!X82</f>
        <v>0</v>
      </c>
      <c r="DA26">
        <f>'Silver Tempest'!X82</f>
        <v>0</v>
      </c>
      <c r="DB26">
        <f>'Crown Zenith'!X82</f>
        <v>0</v>
      </c>
      <c r="DC26">
        <f>'Scarlet &amp; Violet'!X82</f>
        <v>0</v>
      </c>
      <c r="DD26">
        <f>'Paldea Evolved'!X82</f>
        <v>0</v>
      </c>
      <c r="DE26">
        <f>'Obsidian Flames'!X82</f>
        <v>0</v>
      </c>
      <c r="DF26">
        <f>'151'!X82</f>
        <v>0</v>
      </c>
      <c r="DG26">
        <f>'Paradox Rift'!X82</f>
        <v>0</v>
      </c>
      <c r="DH26">
        <f>'Paldean Fates'!X82</f>
        <v>0</v>
      </c>
      <c r="DI26">
        <f>'Temporal Forces'!X82</f>
        <v>0</v>
      </c>
      <c r="DJ26">
        <f>'Twilight Masquerade'!X82</f>
        <v>0</v>
      </c>
      <c r="DK26">
        <f>'Shrouded Fable'!X82</f>
        <v>0</v>
      </c>
      <c r="DL26">
        <f>'Stellar Crown'!X82</f>
        <v>0</v>
      </c>
      <c r="DM26">
        <f>'Surging Sparks'!X82</f>
        <v>0</v>
      </c>
      <c r="DN26">
        <f>'Prismatic Evolutions'!X82</f>
        <v>0</v>
      </c>
      <c r="DO26">
        <f>'Journey Together'!X82</f>
        <v>0</v>
      </c>
      <c r="DP26">
        <f>'Destined Rivals'!X82</f>
        <v>0</v>
      </c>
      <c r="DQ26">
        <f>'Black Bolt'!X82</f>
        <v>2</v>
      </c>
      <c r="DR26">
        <f>'White Flare'!X82</f>
        <v>2</v>
      </c>
      <c r="DS26">
        <f>'Mega Evolution'!X82</f>
        <v>0</v>
      </c>
      <c r="DT26">
        <f>'Phantasmal Flames'!X82</f>
        <v>0</v>
      </c>
      <c r="DV26">
        <f t="shared" si="0"/>
        <v>4</v>
      </c>
    </row>
    <row r="27" spans="1:126" ht="13" x14ac:dyDescent="0.15">
      <c r="A27" s="117" t="s">
        <v>10124</v>
      </c>
      <c r="B27">
        <f>'Base Set'!Z83</f>
        <v>0</v>
      </c>
      <c r="C27">
        <f>Jungle!X83</f>
        <v>0</v>
      </c>
      <c r="D27">
        <f>Fossil!Z83</f>
        <v>0</v>
      </c>
      <c r="E27">
        <f>'Base Set 2'!X83</f>
        <v>0</v>
      </c>
      <c r="F27">
        <f>'Team Rocket'!X83</f>
        <v>0</v>
      </c>
      <c r="G27">
        <f>'Gym Heroes'!X83</f>
        <v>0</v>
      </c>
      <c r="H27">
        <f>'Gym Challenge'!X83</f>
        <v>0</v>
      </c>
      <c r="I27">
        <f>'Neo Genesis'!X83</f>
        <v>0</v>
      </c>
      <c r="J27">
        <f>'Neo Discovery'!X83</f>
        <v>0</v>
      </c>
      <c r="K27">
        <f>'Neo Revelation'!X83</f>
        <v>0</v>
      </c>
      <c r="L27">
        <f>'Neo Destiny'!X83</f>
        <v>0</v>
      </c>
      <c r="M27">
        <f>'Legendary Collection'!X83</f>
        <v>0</v>
      </c>
      <c r="N27">
        <f>Expedition!X83</f>
        <v>0</v>
      </c>
      <c r="O27">
        <f>Aquapolis!X83</f>
        <v>0</v>
      </c>
      <c r="P27">
        <f>Skyridge!X83</f>
        <v>0</v>
      </c>
      <c r="Q27">
        <f>'Ruby &amp; Sapphire'!X83</f>
        <v>0</v>
      </c>
      <c r="R27">
        <f>Sandstorm!X83</f>
        <v>0</v>
      </c>
      <c r="S27">
        <f>Dragon!X83</f>
        <v>0</v>
      </c>
      <c r="T27">
        <f>'Team Magma vs Team Aqua'!X83</f>
        <v>0</v>
      </c>
      <c r="U27">
        <f>'Hidden Legends'!X83</f>
        <v>0</v>
      </c>
      <c r="V27">
        <f>'FireRed &amp; LeafGreen'!X83</f>
        <v>0</v>
      </c>
      <c r="W27">
        <f>'Team Rocket Returns'!X83</f>
        <v>0</v>
      </c>
      <c r="X27">
        <f>Deoxys!X83</f>
        <v>0</v>
      </c>
      <c r="Y27">
        <f>Emerald!X83</f>
        <v>0</v>
      </c>
      <c r="Z27">
        <f>'Unseen Forces'!X83</f>
        <v>0</v>
      </c>
      <c r="AA27">
        <f>'Delta Species'!X83</f>
        <v>0</v>
      </c>
      <c r="AB27">
        <f>'Legend Maker'!X83</f>
        <v>0</v>
      </c>
      <c r="AC27">
        <f>'Holon Phantoms'!X83</f>
        <v>0</v>
      </c>
      <c r="AD27">
        <f>'Crystal Guardians'!X83</f>
        <v>0</v>
      </c>
      <c r="AE27">
        <f>'Dragon Frontiers'!X83</f>
        <v>0</v>
      </c>
      <c r="AF27">
        <f>'Power Keepers'!X83</f>
        <v>0</v>
      </c>
      <c r="AG27">
        <f>'Diamond &amp; Pearl'!X83</f>
        <v>0</v>
      </c>
      <c r="AH27">
        <f>'Mysterious Treasures'!X83</f>
        <v>0</v>
      </c>
      <c r="AI27">
        <f>'Secret Wonders'!X83</f>
        <v>0</v>
      </c>
      <c r="AJ27">
        <f>'Great Encounters'!X83</f>
        <v>0</v>
      </c>
      <c r="AK27">
        <f>'Majestic Dawn'!X83</f>
        <v>0</v>
      </c>
      <c r="AL27">
        <f>'Legends Awakened'!X83</f>
        <v>0</v>
      </c>
      <c r="AM27">
        <f>Stormfront!X83</f>
        <v>0</v>
      </c>
      <c r="AN27">
        <f>Platinum!X83</f>
        <v>0</v>
      </c>
      <c r="AO27">
        <f>'Rising Rivals'!X83</f>
        <v>0</v>
      </c>
      <c r="AP27">
        <f>'Supreme Victors'!X83</f>
        <v>0</v>
      </c>
      <c r="AQ27">
        <f>Arceus!X83</f>
        <v>0</v>
      </c>
      <c r="AR27">
        <f>'HeartGold &amp; SoulSilver'!X83</f>
        <v>0</v>
      </c>
      <c r="AS27">
        <f>Unleashed!X83</f>
        <v>0</v>
      </c>
      <c r="AT27">
        <f>Undaunted!X83</f>
        <v>0</v>
      </c>
      <c r="AU27">
        <f>Triumphant!X83</f>
        <v>0</v>
      </c>
      <c r="AV27">
        <f>'Call of Legends'!X83</f>
        <v>0</v>
      </c>
      <c r="AW27">
        <f>'Black &amp; White'!X83</f>
        <v>0</v>
      </c>
      <c r="AX27">
        <f>'Emerging Powers'!X83</f>
        <v>0</v>
      </c>
      <c r="AY27">
        <f>'Noble Victories'!X83</f>
        <v>0</v>
      </c>
      <c r="AZ27">
        <f>'Next Destinies'!X83</f>
        <v>0</v>
      </c>
      <c r="BA27">
        <f>'Dark Explorers'!X83</f>
        <v>0</v>
      </c>
      <c r="BB27">
        <f>'Dragons Exalted'!X83</f>
        <v>0</v>
      </c>
      <c r="BC27">
        <f>'Boundaries Crossed'!X83</f>
        <v>0</v>
      </c>
      <c r="BD27">
        <f>'Plasma Storm'!X83</f>
        <v>0</v>
      </c>
      <c r="BE27">
        <f>'Plasma Freeze'!X83</f>
        <v>0</v>
      </c>
      <c r="BF27">
        <f>'Plasma Blast'!X83</f>
        <v>0</v>
      </c>
      <c r="BG27">
        <f>'Legendary Treasures'!X83</f>
        <v>0</v>
      </c>
      <c r="BH27">
        <f>XY!X83</f>
        <v>0</v>
      </c>
      <c r="BI27">
        <f>Flashfire!X83</f>
        <v>0</v>
      </c>
      <c r="BJ27">
        <f>'Furious Fists'!X83</f>
        <v>0</v>
      </c>
      <c r="BK27">
        <f>'Phantom Forces'!X83</f>
        <v>0</v>
      </c>
      <c r="BL27">
        <f>'Primal Clash'!X83</f>
        <v>0</v>
      </c>
      <c r="BM27">
        <f>'Double Crisis'!X83</f>
        <v>0</v>
      </c>
      <c r="BN27">
        <f>'Roaring Skies'!X83</f>
        <v>0</v>
      </c>
      <c r="BO27">
        <f>'Ancient Origins'!X83</f>
        <v>0</v>
      </c>
      <c r="BP27">
        <f>BREAKthrough!X83</f>
        <v>0</v>
      </c>
      <c r="BQ27">
        <f>BREAKpoint!X83</f>
        <v>0</v>
      </c>
      <c r="BR27">
        <f>Generations!X83</f>
        <v>0</v>
      </c>
      <c r="BS27">
        <f>'Fates Collide'!X83</f>
        <v>0</v>
      </c>
      <c r="BT27">
        <f>'Steam Siege'!X83</f>
        <v>0</v>
      </c>
      <c r="BU27">
        <f>Evolutions!X83</f>
        <v>0</v>
      </c>
      <c r="BV27">
        <f>'Sun &amp; Moon'!X83</f>
        <v>0</v>
      </c>
      <c r="BW27">
        <f>'Guardians Rising'!X83</f>
        <v>0</v>
      </c>
      <c r="BX27">
        <f>'Burning Shadows'!X83</f>
        <v>0</v>
      </c>
      <c r="BY27">
        <f>'Shining Legends'!X83</f>
        <v>0</v>
      </c>
      <c r="BZ27">
        <f>'Crimson Invasion'!X83</f>
        <v>0</v>
      </c>
      <c r="CA27">
        <f>'Ultra Prism'!X83</f>
        <v>0</v>
      </c>
      <c r="CB27">
        <f>'Forbidden Light'!X83</f>
        <v>0</v>
      </c>
      <c r="CC27">
        <f>'Celestial Storm'!X83</f>
        <v>0</v>
      </c>
      <c r="CD27">
        <f>'Dragon Majesty'!X83</f>
        <v>0</v>
      </c>
      <c r="CE27">
        <f>'Lost Thunder'!X83</f>
        <v>0</v>
      </c>
      <c r="CF27">
        <f>'Team Up'!X83</f>
        <v>0</v>
      </c>
      <c r="CG27">
        <f>'Detective Pikachu'!X83</f>
        <v>0</v>
      </c>
      <c r="CH27">
        <f>'Unbroken Bonds'!X83</f>
        <v>0</v>
      </c>
      <c r="CI27">
        <f>'Unified Minds'!X83</f>
        <v>0</v>
      </c>
      <c r="CJ27">
        <f>'Hidden Fates'!X83</f>
        <v>0</v>
      </c>
      <c r="CK27">
        <f>'Cosmic Eclipse'!X83</f>
        <v>0</v>
      </c>
      <c r="CL27">
        <f>'Sword &amp; Shield'!X83</f>
        <v>0</v>
      </c>
      <c r="CM27">
        <f>'Rebel Clash'!X83</f>
        <v>0</v>
      </c>
      <c r="CN27">
        <f>'Darkness Ablaze'!X83</f>
        <v>0</v>
      </c>
      <c r="CO27">
        <f>'Champions Path'!X83</f>
        <v>0</v>
      </c>
      <c r="CP27">
        <f>'Vivid Voltage'!X83</f>
        <v>0</v>
      </c>
      <c r="CQ27">
        <f>'Shining Fates'!X83</f>
        <v>0</v>
      </c>
      <c r="CR27">
        <f>'Battle Styles'!X83</f>
        <v>0</v>
      </c>
      <c r="CS27">
        <f>'Chilling Reign'!X83</f>
        <v>0</v>
      </c>
      <c r="CT27">
        <f>'Evolving Skies'!X83</f>
        <v>0</v>
      </c>
      <c r="CU27">
        <f>Celebrations!X83</f>
        <v>0</v>
      </c>
      <c r="CV27">
        <f>'Fusion Strike'!X83</f>
        <v>0</v>
      </c>
      <c r="CW27">
        <f>'Brilliant Stars'!X83</f>
        <v>0</v>
      </c>
      <c r="CX27">
        <f>'Astral Radiance'!X83</f>
        <v>0</v>
      </c>
      <c r="CY27">
        <f>'Pokémon GO'!X83</f>
        <v>0</v>
      </c>
      <c r="CZ27">
        <f>'Lost Origin'!X83</f>
        <v>0</v>
      </c>
      <c r="DA27">
        <f>'Silver Tempest'!X83</f>
        <v>0</v>
      </c>
      <c r="DB27">
        <f>'Crown Zenith'!X83</f>
        <v>0</v>
      </c>
      <c r="DC27">
        <f>'Scarlet &amp; Violet'!X83</f>
        <v>0</v>
      </c>
      <c r="DD27">
        <f>'Paldea Evolved'!X83</f>
        <v>0</v>
      </c>
      <c r="DE27">
        <f>'Obsidian Flames'!X83</f>
        <v>0</v>
      </c>
      <c r="DF27">
        <f>'151'!X83</f>
        <v>0</v>
      </c>
      <c r="DG27">
        <f>'Paradox Rift'!X83</f>
        <v>0</v>
      </c>
      <c r="DH27">
        <f>'Paldean Fates'!X83</f>
        <v>0</v>
      </c>
      <c r="DI27">
        <f>'Temporal Forces'!X83</f>
        <v>0</v>
      </c>
      <c r="DJ27">
        <f>'Twilight Masquerade'!X83</f>
        <v>0</v>
      </c>
      <c r="DK27">
        <f>'Shrouded Fable'!X83</f>
        <v>0</v>
      </c>
      <c r="DL27">
        <f>'Stellar Crown'!X83</f>
        <v>0</v>
      </c>
      <c r="DM27">
        <f>'Surging Sparks'!X83</f>
        <v>0</v>
      </c>
      <c r="DN27">
        <f>'Prismatic Evolutions'!X83</f>
        <v>0</v>
      </c>
      <c r="DO27">
        <f>'Journey Together'!X83</f>
        <v>0</v>
      </c>
      <c r="DP27">
        <f>'Destined Rivals'!X83</f>
        <v>0</v>
      </c>
      <c r="DQ27">
        <f>'Black Bolt'!X83</f>
        <v>0</v>
      </c>
      <c r="DR27">
        <f>'White Flare'!X83</f>
        <v>0</v>
      </c>
      <c r="DS27">
        <f>'Mega Evolution'!X83</f>
        <v>2</v>
      </c>
      <c r="DT27">
        <f>'Phantasmal Flames'!X83</f>
        <v>1</v>
      </c>
      <c r="DV27">
        <f t="shared" si="0"/>
        <v>3</v>
      </c>
    </row>
    <row r="28" spans="1:126" ht="13" x14ac:dyDescent="0.15">
      <c r="A28" s="117" t="s">
        <v>257</v>
      </c>
      <c r="B28">
        <f>'Base Set'!Z84</f>
        <v>0</v>
      </c>
      <c r="C28">
        <f>Jungle!X84</f>
        <v>0</v>
      </c>
      <c r="D28">
        <f>Fossil!Z84</f>
        <v>0</v>
      </c>
      <c r="E28">
        <f>'Base Set 2'!X84</f>
        <v>0</v>
      </c>
      <c r="F28">
        <f>'Team Rocket'!X84</f>
        <v>0</v>
      </c>
      <c r="G28">
        <f>'Gym Heroes'!X84</f>
        <v>0</v>
      </c>
      <c r="H28">
        <f>'Gym Challenge'!X84</f>
        <v>0</v>
      </c>
      <c r="I28">
        <f>'Neo Genesis'!X84</f>
        <v>0</v>
      </c>
      <c r="J28">
        <f>'Neo Discovery'!X84</f>
        <v>0</v>
      </c>
      <c r="K28">
        <f>'Neo Revelation'!X84</f>
        <v>0</v>
      </c>
      <c r="L28">
        <f>'Neo Destiny'!X84</f>
        <v>0</v>
      </c>
      <c r="M28">
        <f>'Legendary Collection'!X84</f>
        <v>0</v>
      </c>
      <c r="N28">
        <f>Expedition!X84</f>
        <v>0</v>
      </c>
      <c r="O28">
        <f>Aquapolis!X84</f>
        <v>0</v>
      </c>
      <c r="P28">
        <f>Skyridge!X84</f>
        <v>0</v>
      </c>
      <c r="Q28">
        <f>'Ruby &amp; Sapphire'!X84</f>
        <v>0</v>
      </c>
      <c r="R28">
        <f>Sandstorm!X84</f>
        <v>0</v>
      </c>
      <c r="S28">
        <f>Dragon!X84</f>
        <v>0</v>
      </c>
      <c r="T28">
        <f>'Team Magma vs Team Aqua'!X84</f>
        <v>0</v>
      </c>
      <c r="U28">
        <f>'Hidden Legends'!X84</f>
        <v>0</v>
      </c>
      <c r="V28">
        <f>'FireRed &amp; LeafGreen'!X84</f>
        <v>0</v>
      </c>
      <c r="W28">
        <f>'Team Rocket Returns'!X84</f>
        <v>0</v>
      </c>
      <c r="X28">
        <f>Deoxys!X84</f>
        <v>0</v>
      </c>
      <c r="Y28">
        <f>Emerald!X84</f>
        <v>0</v>
      </c>
      <c r="Z28">
        <f>'Unseen Forces'!X84</f>
        <v>0</v>
      </c>
      <c r="AA28">
        <f>'Delta Species'!X84</f>
        <v>0</v>
      </c>
      <c r="AB28">
        <f>'Legend Maker'!X84</f>
        <v>0</v>
      </c>
      <c r="AC28">
        <f>'Holon Phantoms'!X84</f>
        <v>0</v>
      </c>
      <c r="AD28">
        <f>'Crystal Guardians'!X84</f>
        <v>0</v>
      </c>
      <c r="AE28">
        <f>'Dragon Frontiers'!X84</f>
        <v>0</v>
      </c>
      <c r="AF28">
        <f>'Power Keepers'!X84</f>
        <v>0</v>
      </c>
      <c r="AG28">
        <f>'Diamond &amp; Pearl'!X84</f>
        <v>0</v>
      </c>
      <c r="AH28">
        <f>'Mysterious Treasures'!X84</f>
        <v>0</v>
      </c>
      <c r="AI28">
        <f>'Secret Wonders'!X84</f>
        <v>0</v>
      </c>
      <c r="AJ28">
        <f>'Great Encounters'!X84</f>
        <v>0</v>
      </c>
      <c r="AK28">
        <f>'Majestic Dawn'!X84</f>
        <v>0</v>
      </c>
      <c r="AL28">
        <f>'Legends Awakened'!X84</f>
        <v>0</v>
      </c>
      <c r="AM28">
        <f>Stormfront!X84</f>
        <v>0</v>
      </c>
      <c r="AN28">
        <f>Platinum!X84</f>
        <v>0</v>
      </c>
      <c r="AO28">
        <f>'Rising Rivals'!X84</f>
        <v>0</v>
      </c>
      <c r="AP28">
        <f>'Supreme Victors'!X84</f>
        <v>0</v>
      </c>
      <c r="AQ28">
        <f>Arceus!X84</f>
        <v>0</v>
      </c>
      <c r="AR28">
        <f>'HeartGold &amp; SoulSilver'!X84</f>
        <v>0</v>
      </c>
      <c r="AS28">
        <f>Unleashed!X84</f>
        <v>0</v>
      </c>
      <c r="AT28">
        <f>Undaunted!X84</f>
        <v>0</v>
      </c>
      <c r="AU28">
        <f>Triumphant!X84</f>
        <v>0</v>
      </c>
      <c r="AV28">
        <f>'Call of Legends'!X84</f>
        <v>0</v>
      </c>
      <c r="AW28">
        <f>'Black &amp; White'!X84</f>
        <v>2</v>
      </c>
      <c r="AX28">
        <f>'Emerging Powers'!X84</f>
        <v>2</v>
      </c>
      <c r="AY28">
        <f>'Noble Victories'!X84</f>
        <v>5</v>
      </c>
      <c r="AZ28">
        <f>'Next Destinies'!X84</f>
        <v>6</v>
      </c>
      <c r="BA28">
        <f>'Dark Explorers'!X84</f>
        <v>6</v>
      </c>
      <c r="BB28">
        <f>'Dragons Exalted'!X84</f>
        <v>6</v>
      </c>
      <c r="BC28">
        <f>'Boundaries Crossed'!X84</f>
        <v>9</v>
      </c>
      <c r="BD28">
        <f>'Plasma Storm'!X84</f>
        <v>5</v>
      </c>
      <c r="BE28">
        <f>'Plasma Freeze'!X84</f>
        <v>8</v>
      </c>
      <c r="BF28">
        <f>'Plasma Blast'!X84</f>
        <v>6</v>
      </c>
      <c r="BG28">
        <f>'Legendary Treasures'!X84</f>
        <v>5</v>
      </c>
      <c r="BH28">
        <f>XY!X84</f>
        <v>6</v>
      </c>
      <c r="BI28">
        <f>Flashfire!X84</f>
        <v>7</v>
      </c>
      <c r="BJ28">
        <f>'Furious Fists'!X84</f>
        <v>7</v>
      </c>
      <c r="BK28">
        <f>'Phantom Forces'!X84</f>
        <v>7</v>
      </c>
      <c r="BL28">
        <f>'Primal Clash'!X84</f>
        <v>16</v>
      </c>
      <c r="BM28">
        <f>'Double Crisis'!X84</f>
        <v>0</v>
      </c>
      <c r="BN28">
        <f>'Roaring Skies'!X84</f>
        <v>11</v>
      </c>
      <c r="BO28">
        <f>'Ancient Origins'!X84</f>
        <v>15</v>
      </c>
      <c r="BP28">
        <f>BREAKthrough!X84</f>
        <v>10</v>
      </c>
      <c r="BQ28">
        <f>BREAKpoint!X84</f>
        <v>9</v>
      </c>
      <c r="BR28">
        <f>Generations!X84</f>
        <v>7</v>
      </c>
      <c r="BS28">
        <f>'Fates Collide'!X84</f>
        <v>9</v>
      </c>
      <c r="BT28">
        <f>'Steam Siege'!X84</f>
        <v>8</v>
      </c>
      <c r="BU28">
        <f>Evolutions!X84</f>
        <v>9</v>
      </c>
      <c r="BV28">
        <f>'Sun &amp; Moon'!X84</f>
        <v>12</v>
      </c>
      <c r="BW28">
        <f>'Guardians Rising'!X84</f>
        <v>15</v>
      </c>
      <c r="BX28">
        <f>'Burning Shadows'!X84</f>
        <v>19</v>
      </c>
      <c r="BY28">
        <f>'Shining Legends'!X84</f>
        <v>3</v>
      </c>
      <c r="BZ28">
        <f>'Crimson Invasion'!X84</f>
        <v>11</v>
      </c>
      <c r="CA28">
        <f>'Ultra Prism'!X84</f>
        <v>18</v>
      </c>
      <c r="CB28">
        <f>'Forbidden Light'!X84</f>
        <v>13</v>
      </c>
      <c r="CC28">
        <f>'Celestial Storm'!X84</f>
        <v>17</v>
      </c>
      <c r="CD28">
        <f>'Dragon Majesty'!X84</f>
        <v>6</v>
      </c>
      <c r="CE28">
        <f>'Lost Thunder'!X84</f>
        <v>20</v>
      </c>
      <c r="CF28">
        <f>'Team Up'!X84</f>
        <v>23</v>
      </c>
      <c r="CG28">
        <f>'Detective Pikachu'!X84</f>
        <v>0</v>
      </c>
      <c r="CH28">
        <f>'Unbroken Bonds'!X84</f>
        <v>24</v>
      </c>
      <c r="CI28">
        <f>'Unified Minds'!X84</f>
        <v>23</v>
      </c>
      <c r="CJ28">
        <f>'Hidden Fates'!X84</f>
        <v>52</v>
      </c>
      <c r="CK28">
        <f>'Cosmic Eclipse'!X84</f>
        <v>27</v>
      </c>
      <c r="CL28">
        <f>'Sword &amp; Shield'!X84</f>
        <v>16</v>
      </c>
      <c r="CM28">
        <f>'Rebel Clash'!X84</f>
        <v>18</v>
      </c>
      <c r="CN28">
        <f>'Darkness Ablaze'!X84</f>
        <v>13</v>
      </c>
      <c r="CO28">
        <f>'Champions Path'!X84</f>
        <v>5</v>
      </c>
      <c r="CP28">
        <f>'Vivid Voltage'!X84</f>
        <v>20</v>
      </c>
      <c r="CQ28">
        <f>'Shining Fates'!X84</f>
        <v>27</v>
      </c>
      <c r="CR28">
        <f>'Battle Styles'!X84</f>
        <v>22</v>
      </c>
      <c r="CS28">
        <f>'Chilling Reign'!X84</f>
        <v>39</v>
      </c>
      <c r="CT28">
        <f>'Evolving Skies'!X84</f>
        <v>38</v>
      </c>
      <c r="CU28">
        <f>Celebrations!X84</f>
        <v>5</v>
      </c>
      <c r="CV28">
        <f>'Fusion Strike'!X84</f>
        <v>20</v>
      </c>
      <c r="CW28">
        <f>'Brilliant Stars'!X84</f>
        <v>21</v>
      </c>
      <c r="CX28">
        <f>'Astral Radiance'!X84</f>
        <v>30</v>
      </c>
      <c r="CY28">
        <f>'Pokémon GO'!X84</f>
        <v>8</v>
      </c>
      <c r="CZ28">
        <f>'Lost Origin'!X84</f>
        <v>25</v>
      </c>
      <c r="DA28">
        <f>'Silver Tempest'!X84</f>
        <v>26</v>
      </c>
      <c r="DB28">
        <f>'Crown Zenith'!X84</f>
        <v>13</v>
      </c>
      <c r="DC28">
        <f>'Scarlet &amp; Violet'!X84</f>
        <v>0</v>
      </c>
      <c r="DD28">
        <f>'Paldea Evolved'!X84</f>
        <v>0</v>
      </c>
      <c r="DE28">
        <f>'Obsidian Flames'!X84</f>
        <v>0</v>
      </c>
      <c r="DF28">
        <f>'151'!X84</f>
        <v>0</v>
      </c>
      <c r="DG28">
        <f>'Paradox Rift'!X84</f>
        <v>0</v>
      </c>
      <c r="DH28">
        <f>'Paldean Fates'!X84</f>
        <v>0</v>
      </c>
      <c r="DI28">
        <f>'Temporal Forces'!X84</f>
        <v>0</v>
      </c>
      <c r="DJ28">
        <f>'Twilight Masquerade'!X84</f>
        <v>0</v>
      </c>
      <c r="DK28">
        <f>'Shrouded Fable'!X84</f>
        <v>0</v>
      </c>
      <c r="DL28">
        <f>'Stellar Crown'!X84</f>
        <v>0</v>
      </c>
      <c r="DM28">
        <f>'Surging Sparks'!X84</f>
        <v>0</v>
      </c>
      <c r="DN28">
        <f>'Prismatic Evolutions'!X84</f>
        <v>0</v>
      </c>
      <c r="DO28">
        <f>'Journey Together'!X84</f>
        <v>0</v>
      </c>
      <c r="DP28">
        <f>'Destined Rivals'!X84</f>
        <v>0</v>
      </c>
      <c r="DQ28">
        <f>'Black Bolt'!X84</f>
        <v>0</v>
      </c>
      <c r="DR28">
        <f>'White Flare'!X84</f>
        <v>0</v>
      </c>
      <c r="DS28">
        <f>'Mega Evolution'!X84</f>
        <v>0</v>
      </c>
      <c r="DT28">
        <f>'Phantasmal Flames'!X84</f>
        <v>0</v>
      </c>
      <c r="DV28">
        <f t="shared" si="0"/>
        <v>810</v>
      </c>
    </row>
    <row r="29" spans="1:126" ht="14" thickBot="1" x14ac:dyDescent="0.2">
      <c r="A29" s="166" t="s">
        <v>260</v>
      </c>
      <c r="B29">
        <f>'Base Set'!Z85</f>
        <v>0</v>
      </c>
      <c r="C29">
        <f>Jungle!X85</f>
        <v>0</v>
      </c>
      <c r="D29">
        <f>Fossil!Z85</f>
        <v>0</v>
      </c>
      <c r="E29">
        <f>'Base Set 2'!X85</f>
        <v>0</v>
      </c>
      <c r="F29">
        <f>'Team Rocket'!X85</f>
        <v>2</v>
      </c>
      <c r="G29">
        <f>'Gym Heroes'!X85</f>
        <v>0</v>
      </c>
      <c r="H29">
        <f>'Gym Challenge'!X85</f>
        <v>0</v>
      </c>
      <c r="I29">
        <f>'Neo Genesis'!X85</f>
        <v>0</v>
      </c>
      <c r="J29">
        <f>'Neo Discovery'!X85</f>
        <v>0</v>
      </c>
      <c r="K29">
        <f>'Neo Revelation'!X85</f>
        <v>4</v>
      </c>
      <c r="L29">
        <f>'Neo Destiny'!X85</f>
        <v>16</v>
      </c>
      <c r="M29">
        <f>'Legendary Collection'!X85</f>
        <v>0</v>
      </c>
      <c r="N29">
        <f>Expedition!X85</f>
        <v>0</v>
      </c>
      <c r="O29">
        <f>Aquapolis!X85</f>
        <v>0</v>
      </c>
      <c r="P29">
        <f>Skyridge!X85</f>
        <v>0</v>
      </c>
      <c r="Q29">
        <f>'Ruby &amp; Sapphire'!X85</f>
        <v>0</v>
      </c>
      <c r="R29">
        <f>Sandstorm!X85</f>
        <v>0</v>
      </c>
      <c r="S29">
        <f>Dragon!X85</f>
        <v>3</v>
      </c>
      <c r="T29">
        <f>'Team Magma vs Team Aqua'!X85</f>
        <v>2</v>
      </c>
      <c r="U29">
        <f>'Hidden Legends'!X85</f>
        <v>1</v>
      </c>
      <c r="V29">
        <f>'FireRed &amp; LeafGreen'!X85</f>
        <v>4</v>
      </c>
      <c r="W29">
        <f>'Team Rocket Returns'!X85</f>
        <v>2</v>
      </c>
      <c r="X29">
        <f>Deoxys!X85</f>
        <v>1</v>
      </c>
      <c r="Y29">
        <f>Emerald!X85</f>
        <v>1</v>
      </c>
      <c r="Z29">
        <f>'Unseen Forces'!X85</f>
        <v>2</v>
      </c>
      <c r="AA29">
        <f>'Delta Species'!X85</f>
        <v>1</v>
      </c>
      <c r="AB29">
        <f>'Legend Maker'!X85</f>
        <v>1</v>
      </c>
      <c r="AC29">
        <f>'Holon Phantoms'!X85</f>
        <v>1</v>
      </c>
      <c r="AD29">
        <f>'Crystal Guardians'!X85</f>
        <v>0</v>
      </c>
      <c r="AE29">
        <f>'Dragon Frontiers'!X85</f>
        <v>0</v>
      </c>
      <c r="AF29">
        <f>'Power Keepers'!X85</f>
        <v>0</v>
      </c>
      <c r="AG29">
        <f>'Diamond &amp; Pearl'!X85</f>
        <v>0</v>
      </c>
      <c r="AH29">
        <f>'Mysterious Treasures'!X85</f>
        <v>1</v>
      </c>
      <c r="AI29">
        <f>'Secret Wonders'!X85</f>
        <v>0</v>
      </c>
      <c r="AJ29">
        <f>'Great Encounters'!X85</f>
        <v>0</v>
      </c>
      <c r="AK29">
        <f>'Majestic Dawn'!X85</f>
        <v>0</v>
      </c>
      <c r="AL29">
        <f>'Legends Awakened'!X85</f>
        <v>0</v>
      </c>
      <c r="AM29">
        <f>Stormfront!X85</f>
        <v>3</v>
      </c>
      <c r="AN29">
        <f>Platinum!X85</f>
        <v>6</v>
      </c>
      <c r="AO29">
        <f>'Rising Rivals'!X85</f>
        <v>9</v>
      </c>
      <c r="AP29">
        <f>'Supreme Victors'!X85</f>
        <v>6</v>
      </c>
      <c r="AQ29">
        <f>Arceus!X85</f>
        <v>12</v>
      </c>
      <c r="AR29">
        <f>'HeartGold &amp; SoulSilver'!X85</f>
        <v>1</v>
      </c>
      <c r="AS29">
        <f>Unleashed!X85</f>
        <v>1</v>
      </c>
      <c r="AT29">
        <f>Undaunted!X85</f>
        <v>1</v>
      </c>
      <c r="AU29">
        <f>Triumphant!X85</f>
        <v>1</v>
      </c>
      <c r="AV29">
        <f>'Call of Legends'!X85</f>
        <v>11</v>
      </c>
      <c r="AW29">
        <f>'Black &amp; White'!X85</f>
        <v>1</v>
      </c>
      <c r="AX29">
        <f>'Emerging Powers'!X85</f>
        <v>0</v>
      </c>
      <c r="AY29">
        <f>'Noble Victories'!X85</f>
        <v>1</v>
      </c>
      <c r="AZ29">
        <f>'Next Destinies'!X85</f>
        <v>4</v>
      </c>
      <c r="BA29">
        <f>'Dark Explorers'!X85</f>
        <v>3</v>
      </c>
      <c r="BB29">
        <f>'Dragons Exalted'!X85</f>
        <v>4</v>
      </c>
      <c r="BC29">
        <f>'Boundaries Crossed'!X85</f>
        <v>4</v>
      </c>
      <c r="BD29">
        <f>'Plasma Storm'!X85</f>
        <v>3</v>
      </c>
      <c r="BE29">
        <f>'Plasma Freeze'!X85</f>
        <v>6</v>
      </c>
      <c r="BF29">
        <f>'Plasma Blast'!X85</f>
        <v>4</v>
      </c>
      <c r="BG29">
        <f>'Legendary Treasures'!X85</f>
        <v>2</v>
      </c>
      <c r="BH29">
        <f>XY!X85</f>
        <v>0</v>
      </c>
      <c r="BI29">
        <f>Flashfire!X85</f>
        <v>3</v>
      </c>
      <c r="BJ29">
        <f>'Furious Fists'!X85</f>
        <v>2</v>
      </c>
      <c r="BK29">
        <f>'Phantom Forces'!X85</f>
        <v>3</v>
      </c>
      <c r="BL29">
        <f>'Primal Clash'!X85</f>
        <v>4</v>
      </c>
      <c r="BM29">
        <f>'Double Crisis'!X85</f>
        <v>0</v>
      </c>
      <c r="BN29">
        <f>'Roaring Skies'!X85</f>
        <v>2</v>
      </c>
      <c r="BO29">
        <f>'Ancient Origins'!X85</f>
        <v>2</v>
      </c>
      <c r="BP29">
        <f>BREAKthrough!X85</f>
        <v>2</v>
      </c>
      <c r="BQ29">
        <f>BREAKpoint!X85</f>
        <v>1</v>
      </c>
      <c r="BR29">
        <f>Generations!X85</f>
        <v>0</v>
      </c>
      <c r="BS29">
        <f>'Fates Collide'!X85</f>
        <v>1</v>
      </c>
      <c r="BT29">
        <f>'Steam Siege'!X85</f>
        <v>2</v>
      </c>
      <c r="BU29">
        <f>Evolutions!X85</f>
        <v>5</v>
      </c>
      <c r="BV29">
        <f>'Sun &amp; Moon'!X85</f>
        <v>14</v>
      </c>
      <c r="BW29">
        <f>'Guardians Rising'!X85</f>
        <v>24</v>
      </c>
      <c r="BX29">
        <f>'Burning Shadows'!X85</f>
        <v>22</v>
      </c>
      <c r="BY29">
        <f>'Shining Legends'!X85</f>
        <v>5</v>
      </c>
      <c r="BZ29">
        <f>'Crimson Invasion'!X85</f>
        <v>13</v>
      </c>
      <c r="CA29">
        <f>'Ultra Prism'!X85</f>
        <v>17</v>
      </c>
      <c r="CB29">
        <f>'Forbidden Light'!X85</f>
        <v>15</v>
      </c>
      <c r="CC29">
        <f>'Celestial Storm'!X85</f>
        <v>15</v>
      </c>
      <c r="CD29">
        <f>'Dragon Majesty'!X85</f>
        <v>8</v>
      </c>
      <c r="CE29">
        <f>'Lost Thunder'!X85</f>
        <v>22</v>
      </c>
      <c r="CF29">
        <f>'Team Up'!X85</f>
        <v>15</v>
      </c>
      <c r="CG29">
        <f>'Detective Pikachu'!X85</f>
        <v>0</v>
      </c>
      <c r="CH29">
        <f>'Unbroken Bonds'!X85</f>
        <v>20</v>
      </c>
      <c r="CI29">
        <f>'Unified Minds'!X85</f>
        <v>22</v>
      </c>
      <c r="CJ29">
        <f>'Hidden Fates'!X85</f>
        <v>1</v>
      </c>
      <c r="CK29">
        <f>'Cosmic Eclipse'!X85</f>
        <v>35</v>
      </c>
      <c r="CL29">
        <f>'Sword &amp; Shield'!X85</f>
        <v>14</v>
      </c>
      <c r="CM29">
        <f>'Rebel Clash'!X85</f>
        <v>17</v>
      </c>
      <c r="CN29">
        <f>'Darkness Ablaze'!X85</f>
        <v>12</v>
      </c>
      <c r="CO29">
        <f>'Champions Path'!X85</f>
        <v>7</v>
      </c>
      <c r="CP29">
        <f>'Vivid Voltage'!X85</f>
        <v>18</v>
      </c>
      <c r="CQ29">
        <f>'Shining Fates'!X85</f>
        <v>1</v>
      </c>
      <c r="CR29">
        <f>'Battle Styles'!X85</f>
        <v>20</v>
      </c>
      <c r="CS29">
        <f>'Chilling Reign'!X85</f>
        <v>35</v>
      </c>
      <c r="CT29">
        <f>'Evolving Skies'!X85</f>
        <v>34</v>
      </c>
      <c r="CU29">
        <f>Celebrations!X85</f>
        <v>1</v>
      </c>
      <c r="CV29">
        <f>'Fusion Strike'!X85</f>
        <v>20</v>
      </c>
      <c r="CW29">
        <f>'Brilliant Stars'!X85</f>
        <v>14</v>
      </c>
      <c r="CX29">
        <f>'Astral Radiance'!X85</f>
        <v>27</v>
      </c>
      <c r="CY29">
        <f>'Pokémon GO'!X85</f>
        <v>10</v>
      </c>
      <c r="CZ29">
        <f>'Lost Origin'!X85</f>
        <v>21</v>
      </c>
      <c r="DA29">
        <f>'Silver Tempest'!X85</f>
        <v>20</v>
      </c>
      <c r="DB29">
        <f>'Crown Zenith'!X85</f>
        <v>1</v>
      </c>
      <c r="DC29">
        <f>'Scarlet &amp; Violet'!X85</f>
        <v>0</v>
      </c>
      <c r="DD29">
        <f>'Paldea Evolved'!X85</f>
        <v>0</v>
      </c>
      <c r="DE29">
        <f>'Obsidian Flames'!X85</f>
        <v>0</v>
      </c>
      <c r="DF29">
        <f>'151'!X85</f>
        <v>0</v>
      </c>
      <c r="DG29">
        <f>'Paradox Rift'!X85</f>
        <v>0</v>
      </c>
      <c r="DH29">
        <f>'Paldean Fates'!X85</f>
        <v>0</v>
      </c>
      <c r="DI29">
        <f>'Temporal Forces'!X85</f>
        <v>0</v>
      </c>
      <c r="DJ29">
        <f>'Twilight Masquerade'!X85</f>
        <v>0</v>
      </c>
      <c r="DK29">
        <f>'Shrouded Fable'!X85</f>
        <v>0</v>
      </c>
      <c r="DL29">
        <f>'Stellar Crown'!X85</f>
        <v>0</v>
      </c>
      <c r="DM29">
        <f>'Surging Sparks'!X85</f>
        <v>0</v>
      </c>
      <c r="DN29">
        <f>'Prismatic Evolutions'!X85</f>
        <v>0</v>
      </c>
      <c r="DO29">
        <f>'Journey Together'!X85</f>
        <v>0</v>
      </c>
      <c r="DP29">
        <f>'Destined Rivals'!X85</f>
        <v>0</v>
      </c>
      <c r="DQ29">
        <f>'Black Bolt'!X85</f>
        <v>0</v>
      </c>
      <c r="DR29">
        <f>'White Flare'!X85</f>
        <v>0</v>
      </c>
      <c r="DS29">
        <f>'Mega Evolution'!X85</f>
        <v>0</v>
      </c>
      <c r="DT29">
        <f>'Phantasmal Flames'!X85</f>
        <v>0</v>
      </c>
      <c r="DV29">
        <f>SUM(B29:DU29)</f>
        <v>672</v>
      </c>
    </row>
    <row r="30" spans="1:126" ht="14" thickBot="1" x14ac:dyDescent="0.2">
      <c r="DU30" t="s">
        <v>9040</v>
      </c>
      <c r="DV30">
        <f>SUM(DV3:DV29)</f>
        <v>32157</v>
      </c>
    </row>
    <row r="31" spans="1:126" ht="14" thickBot="1" x14ac:dyDescent="0.2">
      <c r="A31" s="181" t="s">
        <v>9040</v>
      </c>
      <c r="B31" s="65"/>
      <c r="C31" s="65"/>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c r="AQ31" s="65"/>
      <c r="AR31" s="65"/>
      <c r="AS31" s="65"/>
      <c r="AT31" s="65"/>
      <c r="AU31" s="65"/>
      <c r="AV31" s="65"/>
      <c r="AW31" s="65"/>
      <c r="AX31" s="65"/>
      <c r="AY31" s="65"/>
      <c r="AZ31" s="65"/>
      <c r="BA31" s="65"/>
      <c r="BB31" s="65"/>
      <c r="BC31" s="65"/>
      <c r="BD31" s="65"/>
      <c r="BE31" s="65"/>
      <c r="BF31" s="65"/>
      <c r="BG31" s="65"/>
      <c r="BH31" s="65"/>
      <c r="BI31" s="65"/>
      <c r="BJ31" s="65"/>
      <c r="BK31" s="65"/>
      <c r="BL31" s="65"/>
      <c r="BM31" s="65"/>
      <c r="BN31" s="65"/>
      <c r="BO31" s="65"/>
      <c r="BP31" s="65"/>
      <c r="BQ31" s="65"/>
      <c r="BR31" s="65"/>
      <c r="BS31" s="65"/>
      <c r="BT31" s="65"/>
      <c r="BU31" s="65"/>
      <c r="BV31" s="65"/>
      <c r="BW31" s="65"/>
      <c r="BX31" s="65"/>
      <c r="BY31" s="65"/>
      <c r="BZ31" s="65"/>
      <c r="CA31" s="65"/>
      <c r="CB31" s="65"/>
      <c r="CC31" s="65"/>
      <c r="CD31" s="65"/>
      <c r="CE31" s="65"/>
      <c r="CF31" s="65"/>
      <c r="CG31" s="65"/>
      <c r="CH31" s="65"/>
      <c r="CI31" s="65"/>
      <c r="CJ31" s="65"/>
      <c r="CK31" s="65"/>
      <c r="CL31" s="65"/>
      <c r="CM31" s="65"/>
      <c r="CN31" s="65"/>
      <c r="CO31" s="65"/>
      <c r="CP31" s="65"/>
      <c r="CQ31" s="65"/>
      <c r="CR31" s="65"/>
      <c r="CS31" s="65"/>
      <c r="CT31" s="65"/>
      <c r="CU31" s="65"/>
      <c r="CV31" s="65"/>
      <c r="CW31" s="65"/>
      <c r="CX31" s="65"/>
      <c r="CY31" s="65"/>
      <c r="CZ31" s="65"/>
      <c r="DA31" s="65"/>
      <c r="DB31" s="65"/>
      <c r="DC31" s="65"/>
      <c r="DD31" s="65"/>
      <c r="DE31" s="65"/>
      <c r="DF31" s="65"/>
      <c r="DG31" s="65"/>
      <c r="DH31" s="65"/>
      <c r="DI31" s="65"/>
      <c r="DJ31" s="65"/>
      <c r="DK31" s="65"/>
      <c r="DL31" s="65"/>
      <c r="DM31" s="65"/>
      <c r="DN31" s="65"/>
      <c r="DO31" s="65"/>
      <c r="DP31" s="65"/>
      <c r="DQ31" s="65"/>
      <c r="DR31" s="65"/>
      <c r="DS31" s="65"/>
      <c r="DT31" s="65"/>
    </row>
    <row r="32" spans="1:126" ht="13" x14ac:dyDescent="0.15">
      <c r="A32" s="116" t="s">
        <v>173</v>
      </c>
      <c r="B32">
        <f>'Base Set'!Y59</f>
        <v>0</v>
      </c>
      <c r="C32">
        <f>Jungle!W59</f>
        <v>0</v>
      </c>
      <c r="D32">
        <f>Fossil!Y59</f>
        <v>0</v>
      </c>
      <c r="E32">
        <f>'Base Set 2'!W59</f>
        <v>0</v>
      </c>
      <c r="F32">
        <f>'Team Rocket'!W59</f>
        <v>0</v>
      </c>
      <c r="G32">
        <f>'Gym Heroes'!W59</f>
        <v>0</v>
      </c>
      <c r="H32">
        <f>'Gym Challenge'!W59</f>
        <v>0</v>
      </c>
      <c r="I32">
        <f>'Neo Genesis'!W59</f>
        <v>0</v>
      </c>
      <c r="J32">
        <f>'Neo Discovery'!W59</f>
        <v>0</v>
      </c>
      <c r="K32">
        <f>'Neo Revelation'!W59</f>
        <v>0</v>
      </c>
      <c r="L32">
        <f>'Neo Destiny'!W59</f>
        <v>0</v>
      </c>
      <c r="M32">
        <f>'Legendary Collection'!W59</f>
        <v>0</v>
      </c>
      <c r="N32">
        <f>Expedition!W59</f>
        <v>0</v>
      </c>
      <c r="O32">
        <f>Aquapolis!W59</f>
        <v>0</v>
      </c>
      <c r="P32">
        <f>Skyridge!W59</f>
        <v>0</v>
      </c>
      <c r="Q32">
        <f>'Ruby &amp; Sapphire'!W59</f>
        <v>0</v>
      </c>
      <c r="R32">
        <f>Sandstorm!W59</f>
        <v>0</v>
      </c>
      <c r="S32">
        <f>Dragon!W59</f>
        <v>0</v>
      </c>
      <c r="T32">
        <f>'Team Magma vs Team Aqua'!W59</f>
        <v>0</v>
      </c>
      <c r="U32">
        <f>'Hidden Legends'!W59</f>
        <v>0</v>
      </c>
      <c r="V32">
        <f>'FireRed &amp; LeafGreen'!W59</f>
        <v>0</v>
      </c>
      <c r="W32">
        <f>'Team Rocket Returns'!W59</f>
        <v>0</v>
      </c>
      <c r="X32">
        <f>Deoxys!W59</f>
        <v>0</v>
      </c>
      <c r="Y32">
        <f>Emerald!W59</f>
        <v>0</v>
      </c>
      <c r="Z32">
        <f>'Unseen Forces'!W59</f>
        <v>0</v>
      </c>
      <c r="AA32">
        <f>'Delta Species'!W59</f>
        <v>0</v>
      </c>
      <c r="AB32">
        <f>'Legend Maker'!W59</f>
        <v>0</v>
      </c>
      <c r="AC32">
        <f>'Holon Phantoms'!W59</f>
        <v>0</v>
      </c>
      <c r="AD32">
        <f>'Crystal Guardians'!W59</f>
        <v>0</v>
      </c>
      <c r="AE32">
        <f>'Dragon Frontiers'!W59</f>
        <v>0</v>
      </c>
      <c r="AF32">
        <f>'Power Keepers'!W59</f>
        <v>0</v>
      </c>
      <c r="AG32">
        <f>'Diamond &amp; Pearl'!W59</f>
        <v>0</v>
      </c>
      <c r="AH32">
        <f>'Mysterious Treasures'!W59</f>
        <v>0</v>
      </c>
      <c r="AI32">
        <f>'Secret Wonders'!W59</f>
        <v>0</v>
      </c>
      <c r="AJ32">
        <f>'Great Encounters'!W59</f>
        <v>0</v>
      </c>
      <c r="AK32">
        <f>'Majestic Dawn'!W59</f>
        <v>0</v>
      </c>
      <c r="AL32">
        <f>'Legends Awakened'!W59</f>
        <v>0</v>
      </c>
      <c r="AM32">
        <f>Stormfront!W59</f>
        <v>0</v>
      </c>
      <c r="AN32">
        <f>Platinum!W59</f>
        <v>0</v>
      </c>
      <c r="AO32">
        <f>'Rising Rivals'!W59</f>
        <v>0</v>
      </c>
      <c r="AP32">
        <f>'Supreme Victors'!W59</f>
        <v>0</v>
      </c>
      <c r="AQ32">
        <f>Arceus!W59</f>
        <v>0</v>
      </c>
      <c r="AR32">
        <f>'HeartGold &amp; SoulSilver'!W59</f>
        <v>0</v>
      </c>
      <c r="AS32">
        <f>Unleashed!W59</f>
        <v>0</v>
      </c>
      <c r="AT32">
        <f>Undaunted!W59</f>
        <v>0</v>
      </c>
      <c r="AU32">
        <f>Triumphant!W59</f>
        <v>0</v>
      </c>
      <c r="AV32">
        <f>'Call of Legends'!W59</f>
        <v>0</v>
      </c>
      <c r="AW32">
        <f>'Black &amp; White'!W59</f>
        <v>0</v>
      </c>
      <c r="AX32">
        <f>'Emerging Powers'!W59</f>
        <v>0</v>
      </c>
      <c r="AY32">
        <f>'Noble Victories'!W59</f>
        <v>0</v>
      </c>
      <c r="AZ32">
        <f>'Next Destinies'!W59</f>
        <v>0</v>
      </c>
      <c r="BA32">
        <f>'Dark Explorers'!W59</f>
        <v>0</v>
      </c>
      <c r="BB32">
        <f>'Dragons Exalted'!W59</f>
        <v>0</v>
      </c>
      <c r="BC32">
        <f>'Boundaries Crossed'!W59</f>
        <v>0</v>
      </c>
      <c r="BD32">
        <f>'Plasma Storm'!W59</f>
        <v>0</v>
      </c>
      <c r="BE32">
        <f>'Plasma Freeze'!W59</f>
        <v>0</v>
      </c>
      <c r="BF32">
        <f>'Plasma Blast'!W59</f>
        <v>0</v>
      </c>
      <c r="BG32">
        <f>'Legendary Treasures'!W59</f>
        <v>0</v>
      </c>
      <c r="BH32">
        <f>XY!W59</f>
        <v>0</v>
      </c>
      <c r="BI32">
        <f>Flashfire!W59</f>
        <v>0</v>
      </c>
      <c r="BJ32">
        <f>'Furious Fists'!W59</f>
        <v>0</v>
      </c>
      <c r="BK32">
        <f>'Phantom Forces'!W59</f>
        <v>0</v>
      </c>
      <c r="BL32">
        <f>'Primal Clash'!W59</f>
        <v>0</v>
      </c>
      <c r="BM32">
        <f>'Double Crisis'!W59</f>
        <v>0</v>
      </c>
      <c r="BN32">
        <f>'Roaring Skies'!W59</f>
        <v>0</v>
      </c>
      <c r="BO32">
        <f>'Ancient Origins'!W59</f>
        <v>0</v>
      </c>
      <c r="BP32">
        <f>BREAKthrough!W59</f>
        <v>0</v>
      </c>
      <c r="BQ32">
        <f>BREAKpoint!W59</f>
        <v>0</v>
      </c>
      <c r="BR32">
        <f>Generations!W59</f>
        <v>0</v>
      </c>
      <c r="BS32">
        <f>'Fates Collide'!W59</f>
        <v>0</v>
      </c>
      <c r="BT32">
        <f>'Steam Siege'!W59</f>
        <v>0</v>
      </c>
      <c r="BU32">
        <f>Evolutions!W59</f>
        <v>0</v>
      </c>
      <c r="BV32">
        <f>'Sun &amp; Moon'!W59</f>
        <v>0</v>
      </c>
      <c r="BW32">
        <f>'Guardians Rising'!W59</f>
        <v>0</v>
      </c>
      <c r="BX32">
        <f>'Burning Shadows'!W59</f>
        <v>0</v>
      </c>
      <c r="BY32">
        <f>'Shining Legends'!W59</f>
        <v>0</v>
      </c>
      <c r="BZ32">
        <f>'Crimson Invasion'!W59</f>
        <v>0</v>
      </c>
      <c r="CA32">
        <f>'Ultra Prism'!W59</f>
        <v>0</v>
      </c>
      <c r="CB32">
        <f>'Forbidden Light'!W59</f>
        <v>0</v>
      </c>
      <c r="CC32">
        <f>'Celestial Storm'!W59</f>
        <v>0</v>
      </c>
      <c r="CD32">
        <f>'Dragon Majesty'!W59</f>
        <v>0</v>
      </c>
      <c r="CE32">
        <f>'Lost Thunder'!W59</f>
        <v>0</v>
      </c>
      <c r="CF32">
        <f>'Team Up'!W59</f>
        <v>0</v>
      </c>
      <c r="CG32">
        <f>'Detective Pikachu'!W59</f>
        <v>0</v>
      </c>
      <c r="CH32">
        <f>'Unbroken Bonds'!W59</f>
        <v>0</v>
      </c>
      <c r="CI32">
        <f>'Unified Minds'!W59</f>
        <v>0</v>
      </c>
      <c r="CJ32">
        <f>'Hidden Fates'!W59</f>
        <v>0</v>
      </c>
      <c r="CK32">
        <f>'Cosmic Eclipse'!W59</f>
        <v>0</v>
      </c>
      <c r="CL32">
        <f>'Sword &amp; Shield'!W59</f>
        <v>0</v>
      </c>
      <c r="CM32">
        <f>'Rebel Clash'!W59</f>
        <v>0</v>
      </c>
      <c r="CN32">
        <f>'Darkness Ablaze'!W59</f>
        <v>0</v>
      </c>
      <c r="CO32">
        <f>'Champions Path'!W59</f>
        <v>0</v>
      </c>
      <c r="CP32">
        <f>'Vivid Voltage'!W59</f>
        <v>0</v>
      </c>
      <c r="CQ32">
        <f>'Shining Fates'!W59</f>
        <v>0</v>
      </c>
      <c r="CR32">
        <f>'Battle Styles'!W59</f>
        <v>0</v>
      </c>
      <c r="CS32">
        <f>'Chilling Reign'!W59</f>
        <v>0</v>
      </c>
      <c r="CT32">
        <f>'Evolving Skies'!W59</f>
        <v>0</v>
      </c>
      <c r="CU32">
        <f>Celebrations!W59</f>
        <v>0</v>
      </c>
      <c r="CV32">
        <f>'Fusion Strike'!W59</f>
        <v>0</v>
      </c>
      <c r="CW32">
        <f>'Brilliant Stars'!W59</f>
        <v>0</v>
      </c>
      <c r="CX32">
        <f>'Astral Radiance'!W59</f>
        <v>0</v>
      </c>
      <c r="CY32">
        <f>'Pokémon GO'!W59</f>
        <v>0</v>
      </c>
      <c r="CZ32">
        <f>'Lost Origin'!W59</f>
        <v>0</v>
      </c>
      <c r="DA32">
        <f>'Silver Tempest'!W59</f>
        <v>0</v>
      </c>
      <c r="DB32">
        <f>'Crown Zenith'!W59</f>
        <v>0</v>
      </c>
      <c r="DC32">
        <f>'Scarlet &amp; Violet'!W59</f>
        <v>0</v>
      </c>
      <c r="DD32">
        <f>'Paldea Evolved'!W59</f>
        <v>0</v>
      </c>
      <c r="DE32">
        <f>'Obsidian Flames'!W59</f>
        <v>0</v>
      </c>
      <c r="DF32">
        <f>'151'!W59</f>
        <v>0</v>
      </c>
      <c r="DG32">
        <f>'Paradox Rift'!W59</f>
        <v>0</v>
      </c>
      <c r="DH32">
        <f>'Paldean Fates'!W59</f>
        <v>0</v>
      </c>
      <c r="DI32">
        <f>'Temporal Forces'!W59</f>
        <v>0</v>
      </c>
      <c r="DJ32">
        <f>'Twilight Masquerade'!W59</f>
        <v>0</v>
      </c>
      <c r="DK32">
        <f>'Shrouded Fable'!W59</f>
        <v>0</v>
      </c>
      <c r="DL32">
        <f>'Stellar Crown'!W59</f>
        <v>0</v>
      </c>
      <c r="DM32">
        <f>'Surging Sparks'!W59</f>
        <v>0</v>
      </c>
      <c r="DN32">
        <f>'Prismatic Evolutions'!W59</f>
        <v>0</v>
      </c>
      <c r="DO32">
        <f>'Journey Together'!W59</f>
        <v>0</v>
      </c>
      <c r="DP32">
        <f>'Destined Rivals'!W59</f>
        <v>0</v>
      </c>
      <c r="DQ32">
        <f>'Black Bolt'!W59</f>
        <v>0</v>
      </c>
      <c r="DR32">
        <f>'White Flare'!W59</f>
        <v>0</v>
      </c>
      <c r="DS32">
        <f>'Mega Evolution'!W59</f>
        <v>0</v>
      </c>
      <c r="DT32">
        <f>'Phantasmal Flames'!W59</f>
        <v>0</v>
      </c>
      <c r="DV32">
        <f t="shared" ref="DV32:DV58" si="1">SUM(B32:DU32)</f>
        <v>0</v>
      </c>
    </row>
    <row r="33" spans="1:126" ht="13" x14ac:dyDescent="0.15">
      <c r="A33" s="117" t="s">
        <v>177</v>
      </c>
      <c r="B33">
        <f>'Base Set'!Y60</f>
        <v>0</v>
      </c>
      <c r="C33">
        <f>Jungle!W60</f>
        <v>0</v>
      </c>
      <c r="D33">
        <f>Fossil!Y60</f>
        <v>0</v>
      </c>
      <c r="E33">
        <f>'Base Set 2'!W60</f>
        <v>0</v>
      </c>
      <c r="F33">
        <f>'Team Rocket'!W60</f>
        <v>0</v>
      </c>
      <c r="G33">
        <f>'Gym Heroes'!W60</f>
        <v>0</v>
      </c>
      <c r="H33">
        <f>'Gym Challenge'!W60</f>
        <v>0</v>
      </c>
      <c r="I33">
        <f>'Neo Genesis'!W60</f>
        <v>0</v>
      </c>
      <c r="J33">
        <f>'Neo Discovery'!W60</f>
        <v>0</v>
      </c>
      <c r="K33">
        <f>'Neo Revelation'!W60</f>
        <v>0</v>
      </c>
      <c r="L33">
        <f>'Neo Destiny'!W60</f>
        <v>0</v>
      </c>
      <c r="M33">
        <f>'Legendary Collection'!W60</f>
        <v>0</v>
      </c>
      <c r="N33">
        <f>Expedition!W60</f>
        <v>0</v>
      </c>
      <c r="O33">
        <f>Aquapolis!W60</f>
        <v>0</v>
      </c>
      <c r="P33">
        <f>Skyridge!W60</f>
        <v>0</v>
      </c>
      <c r="Q33">
        <f>'Ruby &amp; Sapphire'!W60</f>
        <v>0</v>
      </c>
      <c r="R33">
        <f>Sandstorm!W60</f>
        <v>0</v>
      </c>
      <c r="S33">
        <f>Dragon!W60</f>
        <v>0</v>
      </c>
      <c r="T33">
        <f>'Team Magma vs Team Aqua'!W60</f>
        <v>0</v>
      </c>
      <c r="U33">
        <f>'Hidden Legends'!W60</f>
        <v>0</v>
      </c>
      <c r="V33">
        <f>'FireRed &amp; LeafGreen'!W60</f>
        <v>0</v>
      </c>
      <c r="W33">
        <f>'Team Rocket Returns'!W60</f>
        <v>0</v>
      </c>
      <c r="X33">
        <f>Deoxys!W60</f>
        <v>0</v>
      </c>
      <c r="Y33">
        <f>Emerald!W60</f>
        <v>0</v>
      </c>
      <c r="Z33">
        <f>'Unseen Forces'!W60</f>
        <v>0</v>
      </c>
      <c r="AA33">
        <f>'Delta Species'!W60</f>
        <v>0</v>
      </c>
      <c r="AB33">
        <f>'Legend Maker'!W60</f>
        <v>0</v>
      </c>
      <c r="AC33">
        <f>'Holon Phantoms'!W60</f>
        <v>0</v>
      </c>
      <c r="AD33">
        <f>'Crystal Guardians'!W60</f>
        <v>0</v>
      </c>
      <c r="AE33">
        <f>'Dragon Frontiers'!W60</f>
        <v>0</v>
      </c>
      <c r="AF33">
        <f>'Power Keepers'!W60</f>
        <v>0</v>
      </c>
      <c r="AG33">
        <f>'Diamond &amp; Pearl'!W60</f>
        <v>0</v>
      </c>
      <c r="AH33">
        <f>'Mysterious Treasures'!W60</f>
        <v>0</v>
      </c>
      <c r="AI33">
        <f>'Secret Wonders'!W60</f>
        <v>0</v>
      </c>
      <c r="AJ33">
        <f>'Great Encounters'!W60</f>
        <v>0</v>
      </c>
      <c r="AK33">
        <f>'Majestic Dawn'!W60</f>
        <v>0</v>
      </c>
      <c r="AL33">
        <f>'Legends Awakened'!W60</f>
        <v>0</v>
      </c>
      <c r="AM33">
        <f>Stormfront!W60</f>
        <v>0</v>
      </c>
      <c r="AN33">
        <f>Platinum!W60</f>
        <v>0</v>
      </c>
      <c r="AO33">
        <f>'Rising Rivals'!W60</f>
        <v>0</v>
      </c>
      <c r="AP33">
        <f>'Supreme Victors'!W60</f>
        <v>0</v>
      </c>
      <c r="AQ33">
        <f>Arceus!W60</f>
        <v>0</v>
      </c>
      <c r="AR33">
        <f>'HeartGold &amp; SoulSilver'!W60</f>
        <v>0</v>
      </c>
      <c r="AS33">
        <f>Unleashed!W60</f>
        <v>0</v>
      </c>
      <c r="AT33">
        <f>Undaunted!W60</f>
        <v>0</v>
      </c>
      <c r="AU33">
        <f>Triumphant!W60</f>
        <v>0</v>
      </c>
      <c r="AV33">
        <f>'Call of Legends'!W60</f>
        <v>0</v>
      </c>
      <c r="AW33">
        <f>'Black &amp; White'!W60</f>
        <v>0</v>
      </c>
      <c r="AX33">
        <f>'Emerging Powers'!W60</f>
        <v>0</v>
      </c>
      <c r="AY33">
        <f>'Noble Victories'!W60</f>
        <v>0</v>
      </c>
      <c r="AZ33">
        <f>'Next Destinies'!W60</f>
        <v>0</v>
      </c>
      <c r="BA33">
        <f>'Dark Explorers'!W60</f>
        <v>0</v>
      </c>
      <c r="BB33">
        <f>'Dragons Exalted'!W60</f>
        <v>0</v>
      </c>
      <c r="BC33">
        <f>'Boundaries Crossed'!W60</f>
        <v>0</v>
      </c>
      <c r="BD33">
        <f>'Plasma Storm'!W60</f>
        <v>0</v>
      </c>
      <c r="BE33">
        <f>'Plasma Freeze'!W60</f>
        <v>0</v>
      </c>
      <c r="BF33">
        <f>'Plasma Blast'!W60</f>
        <v>0</v>
      </c>
      <c r="BG33">
        <f>'Legendary Treasures'!W60</f>
        <v>0</v>
      </c>
      <c r="BH33">
        <f>XY!W60</f>
        <v>0</v>
      </c>
      <c r="BI33">
        <f>Flashfire!W60</f>
        <v>0</v>
      </c>
      <c r="BJ33">
        <f>'Furious Fists'!W60</f>
        <v>0</v>
      </c>
      <c r="BK33">
        <f>'Phantom Forces'!W60</f>
        <v>0</v>
      </c>
      <c r="BL33">
        <f>'Primal Clash'!W60</f>
        <v>0</v>
      </c>
      <c r="BM33">
        <f>'Double Crisis'!W60</f>
        <v>0</v>
      </c>
      <c r="BN33">
        <f>'Roaring Skies'!W60</f>
        <v>0</v>
      </c>
      <c r="BO33">
        <f>'Ancient Origins'!W60</f>
        <v>0</v>
      </c>
      <c r="BP33">
        <f>BREAKthrough!W60</f>
        <v>0</v>
      </c>
      <c r="BQ33">
        <f>BREAKpoint!W60</f>
        <v>0</v>
      </c>
      <c r="BR33">
        <f>Generations!W60</f>
        <v>0</v>
      </c>
      <c r="BS33">
        <f>'Fates Collide'!W60</f>
        <v>0</v>
      </c>
      <c r="BT33">
        <f>'Steam Siege'!W60</f>
        <v>0</v>
      </c>
      <c r="BU33">
        <f>Evolutions!W60</f>
        <v>0</v>
      </c>
      <c r="BV33">
        <f>'Sun &amp; Moon'!W60</f>
        <v>0</v>
      </c>
      <c r="BW33">
        <f>'Guardians Rising'!W60</f>
        <v>0</v>
      </c>
      <c r="BX33">
        <f>'Burning Shadows'!W60</f>
        <v>0</v>
      </c>
      <c r="BY33">
        <f>'Shining Legends'!W60</f>
        <v>0</v>
      </c>
      <c r="BZ33">
        <f>'Crimson Invasion'!W60</f>
        <v>0</v>
      </c>
      <c r="CA33">
        <f>'Ultra Prism'!W60</f>
        <v>0</v>
      </c>
      <c r="CB33">
        <f>'Forbidden Light'!W60</f>
        <v>0</v>
      </c>
      <c r="CC33">
        <f>'Celestial Storm'!W60</f>
        <v>0</v>
      </c>
      <c r="CD33">
        <f>'Dragon Majesty'!W60</f>
        <v>0</v>
      </c>
      <c r="CE33">
        <f>'Lost Thunder'!W60</f>
        <v>0</v>
      </c>
      <c r="CF33">
        <f>'Team Up'!W60</f>
        <v>0</v>
      </c>
      <c r="CG33">
        <f>'Detective Pikachu'!W60</f>
        <v>0</v>
      </c>
      <c r="CH33">
        <f>'Unbroken Bonds'!W60</f>
        <v>0</v>
      </c>
      <c r="CI33">
        <f>'Unified Minds'!W60</f>
        <v>0</v>
      </c>
      <c r="CJ33">
        <f>'Hidden Fates'!W60</f>
        <v>0</v>
      </c>
      <c r="CK33">
        <f>'Cosmic Eclipse'!W60</f>
        <v>0</v>
      </c>
      <c r="CL33">
        <f>'Sword &amp; Shield'!W60</f>
        <v>0</v>
      </c>
      <c r="CM33">
        <f>'Rebel Clash'!W60</f>
        <v>0</v>
      </c>
      <c r="CN33">
        <f>'Darkness Ablaze'!W60</f>
        <v>0</v>
      </c>
      <c r="CO33">
        <f>'Champions Path'!W60</f>
        <v>0</v>
      </c>
      <c r="CP33">
        <f>'Vivid Voltage'!W60</f>
        <v>0</v>
      </c>
      <c r="CQ33">
        <f>'Shining Fates'!W60</f>
        <v>0</v>
      </c>
      <c r="CR33">
        <f>'Battle Styles'!W60</f>
        <v>0</v>
      </c>
      <c r="CS33">
        <f>'Chilling Reign'!W60</f>
        <v>0</v>
      </c>
      <c r="CT33">
        <f>'Evolving Skies'!W60</f>
        <v>0</v>
      </c>
      <c r="CU33">
        <f>Celebrations!W60</f>
        <v>0</v>
      </c>
      <c r="CV33">
        <f>'Fusion Strike'!W60</f>
        <v>0</v>
      </c>
      <c r="CW33">
        <f>'Brilliant Stars'!W60</f>
        <v>0</v>
      </c>
      <c r="CX33">
        <f>'Astral Radiance'!W60</f>
        <v>0</v>
      </c>
      <c r="CY33">
        <f>'Pokémon GO'!W60</f>
        <v>0</v>
      </c>
      <c r="CZ33">
        <f>'Lost Origin'!W60</f>
        <v>0</v>
      </c>
      <c r="DA33">
        <f>'Silver Tempest'!W60</f>
        <v>0</v>
      </c>
      <c r="DB33">
        <f>'Crown Zenith'!W60</f>
        <v>0</v>
      </c>
      <c r="DC33">
        <f>'Scarlet &amp; Violet'!W60</f>
        <v>0</v>
      </c>
      <c r="DD33">
        <f>'Paldea Evolved'!W60</f>
        <v>0</v>
      </c>
      <c r="DE33">
        <f>'Obsidian Flames'!W60</f>
        <v>0</v>
      </c>
      <c r="DF33">
        <f>'151'!W60</f>
        <v>0</v>
      </c>
      <c r="DG33">
        <f>'Paradox Rift'!W60</f>
        <v>0</v>
      </c>
      <c r="DH33">
        <f>'Paldean Fates'!W60</f>
        <v>0</v>
      </c>
      <c r="DI33">
        <f>'Temporal Forces'!W60</f>
        <v>0</v>
      </c>
      <c r="DJ33">
        <f>'Twilight Masquerade'!W60</f>
        <v>0</v>
      </c>
      <c r="DK33">
        <f>'Shrouded Fable'!W60</f>
        <v>0</v>
      </c>
      <c r="DL33">
        <f>'Stellar Crown'!W60</f>
        <v>0</v>
      </c>
      <c r="DM33">
        <f>'Surging Sparks'!W60</f>
        <v>0</v>
      </c>
      <c r="DN33">
        <f>'Prismatic Evolutions'!W60</f>
        <v>0</v>
      </c>
      <c r="DO33">
        <f>'Journey Together'!W60</f>
        <v>0</v>
      </c>
      <c r="DP33">
        <f>'Destined Rivals'!W60</f>
        <v>0</v>
      </c>
      <c r="DQ33">
        <f>'Black Bolt'!W60</f>
        <v>0</v>
      </c>
      <c r="DR33">
        <f>'White Flare'!W60</f>
        <v>0</v>
      </c>
      <c r="DS33">
        <f>'Mega Evolution'!W60</f>
        <v>0</v>
      </c>
      <c r="DT33">
        <f>'Phantasmal Flames'!W60</f>
        <v>0</v>
      </c>
      <c r="DV33">
        <f t="shared" si="1"/>
        <v>0</v>
      </c>
    </row>
    <row r="34" spans="1:126" ht="13" x14ac:dyDescent="0.15">
      <c r="A34" s="117" t="s">
        <v>181</v>
      </c>
      <c r="B34">
        <f>'Base Set'!Y61</f>
        <v>0</v>
      </c>
      <c r="C34">
        <f>Jungle!W61</f>
        <v>0</v>
      </c>
      <c r="D34">
        <f>Fossil!Y61</f>
        <v>0</v>
      </c>
      <c r="E34">
        <f>'Base Set 2'!W61</f>
        <v>0</v>
      </c>
      <c r="F34">
        <f>'Team Rocket'!W61</f>
        <v>0</v>
      </c>
      <c r="G34">
        <f>'Gym Heroes'!W61</f>
        <v>0</v>
      </c>
      <c r="H34">
        <f>'Gym Challenge'!W61</f>
        <v>0</v>
      </c>
      <c r="I34">
        <f>'Neo Genesis'!W61</f>
        <v>0</v>
      </c>
      <c r="J34">
        <f>'Neo Discovery'!W61</f>
        <v>0</v>
      </c>
      <c r="K34">
        <f>'Neo Revelation'!W61</f>
        <v>0</v>
      </c>
      <c r="L34">
        <f>'Neo Destiny'!W61</f>
        <v>0</v>
      </c>
      <c r="M34">
        <f>'Legendary Collection'!W61</f>
        <v>0</v>
      </c>
      <c r="N34">
        <f>Expedition!W61</f>
        <v>0</v>
      </c>
      <c r="O34">
        <f>Aquapolis!W61</f>
        <v>0</v>
      </c>
      <c r="P34">
        <f>Skyridge!W61</f>
        <v>0</v>
      </c>
      <c r="Q34">
        <f>'Ruby &amp; Sapphire'!W61</f>
        <v>0</v>
      </c>
      <c r="R34">
        <f>Sandstorm!W61</f>
        <v>0</v>
      </c>
      <c r="S34">
        <f>Dragon!W61</f>
        <v>0</v>
      </c>
      <c r="T34">
        <f>'Team Magma vs Team Aqua'!W61</f>
        <v>0</v>
      </c>
      <c r="U34">
        <f>'Hidden Legends'!W61</f>
        <v>0</v>
      </c>
      <c r="V34">
        <f>'FireRed &amp; LeafGreen'!W61</f>
        <v>0</v>
      </c>
      <c r="W34">
        <f>'Team Rocket Returns'!W61</f>
        <v>0</v>
      </c>
      <c r="X34">
        <f>Deoxys!W61</f>
        <v>0</v>
      </c>
      <c r="Y34">
        <f>Emerald!W61</f>
        <v>0</v>
      </c>
      <c r="Z34">
        <f>'Unseen Forces'!W61</f>
        <v>0</v>
      </c>
      <c r="AA34">
        <f>'Delta Species'!W61</f>
        <v>0</v>
      </c>
      <c r="AB34">
        <f>'Legend Maker'!W61</f>
        <v>0</v>
      </c>
      <c r="AC34">
        <f>'Holon Phantoms'!W61</f>
        <v>0</v>
      </c>
      <c r="AD34">
        <f>'Crystal Guardians'!W61</f>
        <v>0</v>
      </c>
      <c r="AE34">
        <f>'Dragon Frontiers'!W61</f>
        <v>0</v>
      </c>
      <c r="AF34">
        <f>'Power Keepers'!W61</f>
        <v>0</v>
      </c>
      <c r="AG34">
        <f>'Diamond &amp; Pearl'!W61</f>
        <v>0</v>
      </c>
      <c r="AH34">
        <f>'Mysterious Treasures'!W61</f>
        <v>0</v>
      </c>
      <c r="AI34">
        <f>'Secret Wonders'!W61</f>
        <v>0</v>
      </c>
      <c r="AJ34">
        <f>'Great Encounters'!W61</f>
        <v>0</v>
      </c>
      <c r="AK34">
        <f>'Majestic Dawn'!W61</f>
        <v>0</v>
      </c>
      <c r="AL34">
        <f>'Legends Awakened'!W61</f>
        <v>0</v>
      </c>
      <c r="AM34">
        <f>Stormfront!W61</f>
        <v>0</v>
      </c>
      <c r="AN34">
        <f>Platinum!W61</f>
        <v>0</v>
      </c>
      <c r="AO34">
        <f>'Rising Rivals'!W61</f>
        <v>0</v>
      </c>
      <c r="AP34">
        <f>'Supreme Victors'!W61</f>
        <v>0</v>
      </c>
      <c r="AQ34">
        <f>Arceus!W61</f>
        <v>0</v>
      </c>
      <c r="AR34">
        <f>'HeartGold &amp; SoulSilver'!W61</f>
        <v>0</v>
      </c>
      <c r="AS34">
        <f>Unleashed!W61</f>
        <v>0</v>
      </c>
      <c r="AT34">
        <f>Undaunted!W61</f>
        <v>0</v>
      </c>
      <c r="AU34">
        <f>Triumphant!W61</f>
        <v>0</v>
      </c>
      <c r="AV34">
        <f>'Call of Legends'!W61</f>
        <v>0</v>
      </c>
      <c r="AW34">
        <f>'Black &amp; White'!W61</f>
        <v>0</v>
      </c>
      <c r="AX34">
        <f>'Emerging Powers'!W61</f>
        <v>0</v>
      </c>
      <c r="AY34">
        <f>'Noble Victories'!W61</f>
        <v>0</v>
      </c>
      <c r="AZ34">
        <f>'Next Destinies'!W61</f>
        <v>0</v>
      </c>
      <c r="BA34">
        <f>'Dark Explorers'!W61</f>
        <v>0</v>
      </c>
      <c r="BB34">
        <f>'Dragons Exalted'!W61</f>
        <v>0</v>
      </c>
      <c r="BC34">
        <f>'Boundaries Crossed'!W61</f>
        <v>0</v>
      </c>
      <c r="BD34">
        <f>'Plasma Storm'!W61</f>
        <v>0</v>
      </c>
      <c r="BE34">
        <f>'Plasma Freeze'!W61</f>
        <v>0</v>
      </c>
      <c r="BF34">
        <f>'Plasma Blast'!W61</f>
        <v>0</v>
      </c>
      <c r="BG34">
        <f>'Legendary Treasures'!W61</f>
        <v>0</v>
      </c>
      <c r="BH34">
        <f>XY!W61</f>
        <v>0</v>
      </c>
      <c r="BI34">
        <f>Flashfire!W61</f>
        <v>0</v>
      </c>
      <c r="BJ34">
        <f>'Furious Fists'!W61</f>
        <v>0</v>
      </c>
      <c r="BK34">
        <f>'Phantom Forces'!W61</f>
        <v>0</v>
      </c>
      <c r="BL34">
        <f>'Primal Clash'!W61</f>
        <v>0</v>
      </c>
      <c r="BM34">
        <f>'Double Crisis'!W61</f>
        <v>0</v>
      </c>
      <c r="BN34">
        <f>'Roaring Skies'!W61</f>
        <v>0</v>
      </c>
      <c r="BO34">
        <f>'Ancient Origins'!W61</f>
        <v>0</v>
      </c>
      <c r="BP34">
        <f>BREAKthrough!W61</f>
        <v>0</v>
      </c>
      <c r="BQ34">
        <f>BREAKpoint!W61</f>
        <v>0</v>
      </c>
      <c r="BR34">
        <f>Generations!W61</f>
        <v>0</v>
      </c>
      <c r="BS34">
        <f>'Fates Collide'!W61</f>
        <v>0</v>
      </c>
      <c r="BT34">
        <f>'Steam Siege'!W61</f>
        <v>0</v>
      </c>
      <c r="BU34">
        <f>Evolutions!W61</f>
        <v>0</v>
      </c>
      <c r="BV34">
        <f>'Sun &amp; Moon'!W61</f>
        <v>0</v>
      </c>
      <c r="BW34">
        <f>'Guardians Rising'!W61</f>
        <v>0</v>
      </c>
      <c r="BX34">
        <f>'Burning Shadows'!W61</f>
        <v>0</v>
      </c>
      <c r="BY34">
        <f>'Shining Legends'!W61</f>
        <v>0</v>
      </c>
      <c r="BZ34">
        <f>'Crimson Invasion'!W61</f>
        <v>0</v>
      </c>
      <c r="CA34">
        <f>'Ultra Prism'!W61</f>
        <v>0</v>
      </c>
      <c r="CB34">
        <f>'Forbidden Light'!W61</f>
        <v>0</v>
      </c>
      <c r="CC34">
        <f>'Celestial Storm'!W61</f>
        <v>0</v>
      </c>
      <c r="CD34">
        <f>'Dragon Majesty'!W61</f>
        <v>0</v>
      </c>
      <c r="CE34">
        <f>'Lost Thunder'!W61</f>
        <v>0</v>
      </c>
      <c r="CF34">
        <f>'Team Up'!W61</f>
        <v>0</v>
      </c>
      <c r="CG34">
        <f>'Detective Pikachu'!W61</f>
        <v>0</v>
      </c>
      <c r="CH34">
        <f>'Unbroken Bonds'!W61</f>
        <v>0</v>
      </c>
      <c r="CI34">
        <f>'Unified Minds'!W61</f>
        <v>0</v>
      </c>
      <c r="CJ34">
        <f>'Hidden Fates'!W61</f>
        <v>0</v>
      </c>
      <c r="CK34">
        <f>'Cosmic Eclipse'!W61</f>
        <v>0</v>
      </c>
      <c r="CL34">
        <f>'Sword &amp; Shield'!W61</f>
        <v>0</v>
      </c>
      <c r="CM34">
        <f>'Rebel Clash'!W61</f>
        <v>0</v>
      </c>
      <c r="CN34">
        <f>'Darkness Ablaze'!W61</f>
        <v>0</v>
      </c>
      <c r="CO34">
        <f>'Champions Path'!W61</f>
        <v>0</v>
      </c>
      <c r="CP34">
        <f>'Vivid Voltage'!W61</f>
        <v>0</v>
      </c>
      <c r="CQ34">
        <f>'Shining Fates'!W61</f>
        <v>0</v>
      </c>
      <c r="CR34">
        <f>'Battle Styles'!W61</f>
        <v>0</v>
      </c>
      <c r="CS34">
        <f>'Chilling Reign'!W61</f>
        <v>0</v>
      </c>
      <c r="CT34">
        <f>'Evolving Skies'!W61</f>
        <v>0</v>
      </c>
      <c r="CU34">
        <f>Celebrations!W61</f>
        <v>0</v>
      </c>
      <c r="CV34">
        <f>'Fusion Strike'!W61</f>
        <v>0</v>
      </c>
      <c r="CW34">
        <f>'Brilliant Stars'!W61</f>
        <v>0</v>
      </c>
      <c r="CX34">
        <f>'Astral Radiance'!W61</f>
        <v>0</v>
      </c>
      <c r="CY34">
        <f>'Pokémon GO'!W61</f>
        <v>0</v>
      </c>
      <c r="CZ34">
        <f>'Lost Origin'!W61</f>
        <v>0</v>
      </c>
      <c r="DA34">
        <f>'Silver Tempest'!W61</f>
        <v>0</v>
      </c>
      <c r="DB34">
        <f>'Crown Zenith'!W61</f>
        <v>0</v>
      </c>
      <c r="DC34">
        <f>'Scarlet &amp; Violet'!W61</f>
        <v>0</v>
      </c>
      <c r="DD34">
        <f>'Paldea Evolved'!W61</f>
        <v>0</v>
      </c>
      <c r="DE34">
        <f>'Obsidian Flames'!W61</f>
        <v>0</v>
      </c>
      <c r="DF34">
        <f>'151'!W61</f>
        <v>0</v>
      </c>
      <c r="DG34">
        <f>'Paradox Rift'!W61</f>
        <v>0</v>
      </c>
      <c r="DH34">
        <f>'Paldean Fates'!W61</f>
        <v>0</v>
      </c>
      <c r="DI34">
        <f>'Temporal Forces'!W61</f>
        <v>0</v>
      </c>
      <c r="DJ34">
        <f>'Twilight Masquerade'!W61</f>
        <v>0</v>
      </c>
      <c r="DK34">
        <f>'Shrouded Fable'!W61</f>
        <v>0</v>
      </c>
      <c r="DL34">
        <f>'Stellar Crown'!W61</f>
        <v>0</v>
      </c>
      <c r="DM34">
        <f>'Surging Sparks'!W61</f>
        <v>0</v>
      </c>
      <c r="DN34">
        <f>'Prismatic Evolutions'!W61</f>
        <v>0</v>
      </c>
      <c r="DO34">
        <f>'Journey Together'!W61</f>
        <v>0</v>
      </c>
      <c r="DP34">
        <f>'Destined Rivals'!W61</f>
        <v>0</v>
      </c>
      <c r="DQ34">
        <f>'Black Bolt'!W61</f>
        <v>0</v>
      </c>
      <c r="DR34">
        <f>'White Flare'!W61</f>
        <v>0</v>
      </c>
      <c r="DS34">
        <f>'Mega Evolution'!W61</f>
        <v>0</v>
      </c>
      <c r="DT34">
        <f>'Phantasmal Flames'!W61</f>
        <v>0</v>
      </c>
      <c r="DV34">
        <f t="shared" si="1"/>
        <v>0</v>
      </c>
    </row>
    <row r="35" spans="1:126" ht="13" x14ac:dyDescent="0.15">
      <c r="A35" s="117" t="s">
        <v>185</v>
      </c>
      <c r="B35">
        <f>'Base Set'!Y62</f>
        <v>0</v>
      </c>
      <c r="C35">
        <f>Jungle!W62</f>
        <v>0</v>
      </c>
      <c r="D35">
        <f>Fossil!Y62</f>
        <v>0</v>
      </c>
      <c r="E35">
        <f>'Base Set 2'!W62</f>
        <v>0</v>
      </c>
      <c r="F35">
        <f>'Team Rocket'!W62</f>
        <v>0</v>
      </c>
      <c r="G35">
        <f>'Gym Heroes'!W62</f>
        <v>0</v>
      </c>
      <c r="H35">
        <f>'Gym Challenge'!W62</f>
        <v>0</v>
      </c>
      <c r="I35">
        <f>'Neo Genesis'!W62</f>
        <v>0</v>
      </c>
      <c r="J35">
        <f>'Neo Discovery'!W62</f>
        <v>0</v>
      </c>
      <c r="K35">
        <f>'Neo Revelation'!W62</f>
        <v>0</v>
      </c>
      <c r="L35">
        <f>'Neo Destiny'!W62</f>
        <v>0</v>
      </c>
      <c r="M35">
        <f>'Legendary Collection'!W62</f>
        <v>0</v>
      </c>
      <c r="N35">
        <f>Expedition!W62</f>
        <v>0</v>
      </c>
      <c r="O35">
        <f>Aquapolis!W62</f>
        <v>0</v>
      </c>
      <c r="P35">
        <f>Skyridge!W62</f>
        <v>0</v>
      </c>
      <c r="Q35">
        <f>'Ruby &amp; Sapphire'!W62</f>
        <v>0</v>
      </c>
      <c r="R35">
        <f>Sandstorm!W62</f>
        <v>0</v>
      </c>
      <c r="S35">
        <f>Dragon!W62</f>
        <v>0</v>
      </c>
      <c r="T35">
        <f>'Team Magma vs Team Aqua'!W62</f>
        <v>0</v>
      </c>
      <c r="U35">
        <f>'Hidden Legends'!W62</f>
        <v>0</v>
      </c>
      <c r="V35">
        <f>'FireRed &amp; LeafGreen'!W62</f>
        <v>0</v>
      </c>
      <c r="W35">
        <f>'Team Rocket Returns'!W62</f>
        <v>0</v>
      </c>
      <c r="X35">
        <f>Deoxys!W62</f>
        <v>0</v>
      </c>
      <c r="Y35">
        <f>Emerald!W62</f>
        <v>0</v>
      </c>
      <c r="Z35">
        <f>'Unseen Forces'!W62</f>
        <v>0</v>
      </c>
      <c r="AA35">
        <f>'Delta Species'!W62</f>
        <v>0</v>
      </c>
      <c r="AB35">
        <f>'Legend Maker'!W62</f>
        <v>0</v>
      </c>
      <c r="AC35">
        <f>'Holon Phantoms'!W62</f>
        <v>0</v>
      </c>
      <c r="AD35">
        <f>'Crystal Guardians'!W62</f>
        <v>0</v>
      </c>
      <c r="AE35">
        <f>'Dragon Frontiers'!W62</f>
        <v>0</v>
      </c>
      <c r="AF35">
        <f>'Power Keepers'!W62</f>
        <v>0</v>
      </c>
      <c r="AG35">
        <f>'Diamond &amp; Pearl'!W62</f>
        <v>0</v>
      </c>
      <c r="AH35">
        <f>'Mysterious Treasures'!W62</f>
        <v>0</v>
      </c>
      <c r="AI35">
        <f>'Secret Wonders'!W62</f>
        <v>0</v>
      </c>
      <c r="AJ35">
        <f>'Great Encounters'!W62</f>
        <v>0</v>
      </c>
      <c r="AK35">
        <f>'Majestic Dawn'!W62</f>
        <v>0</v>
      </c>
      <c r="AL35">
        <f>'Legends Awakened'!W62</f>
        <v>0</v>
      </c>
      <c r="AM35">
        <f>Stormfront!W62</f>
        <v>0</v>
      </c>
      <c r="AN35">
        <f>Platinum!W62</f>
        <v>0</v>
      </c>
      <c r="AO35">
        <f>'Rising Rivals'!W62</f>
        <v>0</v>
      </c>
      <c r="AP35">
        <f>'Supreme Victors'!W62</f>
        <v>0</v>
      </c>
      <c r="AQ35">
        <f>Arceus!W62</f>
        <v>0</v>
      </c>
      <c r="AR35">
        <f>'HeartGold &amp; SoulSilver'!W62</f>
        <v>0</v>
      </c>
      <c r="AS35">
        <f>Unleashed!W62</f>
        <v>0</v>
      </c>
      <c r="AT35">
        <f>Undaunted!W62</f>
        <v>0</v>
      </c>
      <c r="AU35">
        <f>Triumphant!W62</f>
        <v>0</v>
      </c>
      <c r="AV35">
        <f>'Call of Legends'!W62</f>
        <v>0</v>
      </c>
      <c r="AW35">
        <f>'Black &amp; White'!W62</f>
        <v>0</v>
      </c>
      <c r="AX35">
        <f>'Emerging Powers'!W62</f>
        <v>0</v>
      </c>
      <c r="AY35">
        <f>'Noble Victories'!W62</f>
        <v>0</v>
      </c>
      <c r="AZ35">
        <f>'Next Destinies'!W62</f>
        <v>0</v>
      </c>
      <c r="BA35">
        <f>'Dark Explorers'!W62</f>
        <v>0</v>
      </c>
      <c r="BB35">
        <f>'Dragons Exalted'!W62</f>
        <v>0</v>
      </c>
      <c r="BC35">
        <f>'Boundaries Crossed'!W62</f>
        <v>0</v>
      </c>
      <c r="BD35">
        <f>'Plasma Storm'!W62</f>
        <v>0</v>
      </c>
      <c r="BE35">
        <f>'Plasma Freeze'!W62</f>
        <v>0</v>
      </c>
      <c r="BF35">
        <f>'Plasma Blast'!W62</f>
        <v>0</v>
      </c>
      <c r="BG35">
        <f>'Legendary Treasures'!W62</f>
        <v>0</v>
      </c>
      <c r="BH35">
        <f>XY!W62</f>
        <v>0</v>
      </c>
      <c r="BI35">
        <f>Flashfire!W62</f>
        <v>0</v>
      </c>
      <c r="BJ35">
        <f>'Furious Fists'!W62</f>
        <v>0</v>
      </c>
      <c r="BK35">
        <f>'Phantom Forces'!W62</f>
        <v>0</v>
      </c>
      <c r="BL35">
        <f>'Primal Clash'!W62</f>
        <v>0</v>
      </c>
      <c r="BM35">
        <f>'Double Crisis'!W62</f>
        <v>0</v>
      </c>
      <c r="BN35">
        <f>'Roaring Skies'!W62</f>
        <v>0</v>
      </c>
      <c r="BO35">
        <f>'Ancient Origins'!W62</f>
        <v>0</v>
      </c>
      <c r="BP35">
        <f>BREAKthrough!W62</f>
        <v>0</v>
      </c>
      <c r="BQ35">
        <f>BREAKpoint!W62</f>
        <v>0</v>
      </c>
      <c r="BR35">
        <f>Generations!W62</f>
        <v>0</v>
      </c>
      <c r="BS35">
        <f>'Fates Collide'!W62</f>
        <v>0</v>
      </c>
      <c r="BT35">
        <f>'Steam Siege'!W62</f>
        <v>0</v>
      </c>
      <c r="BU35">
        <f>Evolutions!W62</f>
        <v>0</v>
      </c>
      <c r="BV35">
        <f>'Sun &amp; Moon'!W62</f>
        <v>0</v>
      </c>
      <c r="BW35">
        <f>'Guardians Rising'!W62</f>
        <v>0</v>
      </c>
      <c r="BX35">
        <f>'Burning Shadows'!W62</f>
        <v>0</v>
      </c>
      <c r="BY35">
        <f>'Shining Legends'!W62</f>
        <v>0</v>
      </c>
      <c r="BZ35">
        <f>'Crimson Invasion'!W62</f>
        <v>0</v>
      </c>
      <c r="CA35">
        <f>'Ultra Prism'!W62</f>
        <v>0</v>
      </c>
      <c r="CB35">
        <f>'Forbidden Light'!W62</f>
        <v>0</v>
      </c>
      <c r="CC35">
        <f>'Celestial Storm'!W62</f>
        <v>0</v>
      </c>
      <c r="CD35">
        <f>'Dragon Majesty'!W62</f>
        <v>0</v>
      </c>
      <c r="CE35">
        <f>'Lost Thunder'!W62</f>
        <v>0</v>
      </c>
      <c r="CF35">
        <f>'Team Up'!W62</f>
        <v>0</v>
      </c>
      <c r="CG35">
        <f>'Detective Pikachu'!W62</f>
        <v>0</v>
      </c>
      <c r="CH35">
        <f>'Unbroken Bonds'!W62</f>
        <v>0</v>
      </c>
      <c r="CI35">
        <f>'Unified Minds'!W62</f>
        <v>0</v>
      </c>
      <c r="CJ35">
        <f>'Hidden Fates'!W62</f>
        <v>0</v>
      </c>
      <c r="CK35">
        <f>'Cosmic Eclipse'!W62</f>
        <v>0</v>
      </c>
      <c r="CL35">
        <f>'Sword &amp; Shield'!W62</f>
        <v>0</v>
      </c>
      <c r="CM35">
        <f>'Rebel Clash'!W62</f>
        <v>0</v>
      </c>
      <c r="CN35">
        <f>'Darkness Ablaze'!W62</f>
        <v>0</v>
      </c>
      <c r="CO35">
        <f>'Champions Path'!W62</f>
        <v>0</v>
      </c>
      <c r="CP35">
        <f>'Vivid Voltage'!W62</f>
        <v>0</v>
      </c>
      <c r="CQ35">
        <f>'Shining Fates'!W62</f>
        <v>0</v>
      </c>
      <c r="CR35">
        <f>'Battle Styles'!W62</f>
        <v>0</v>
      </c>
      <c r="CS35">
        <f>'Chilling Reign'!W62</f>
        <v>0</v>
      </c>
      <c r="CT35">
        <f>'Evolving Skies'!W62</f>
        <v>0</v>
      </c>
      <c r="CU35">
        <f>Celebrations!W62</f>
        <v>0</v>
      </c>
      <c r="CV35">
        <f>'Fusion Strike'!W62</f>
        <v>0</v>
      </c>
      <c r="CW35">
        <f>'Brilliant Stars'!W62</f>
        <v>0</v>
      </c>
      <c r="CX35">
        <f>'Astral Radiance'!W62</f>
        <v>0</v>
      </c>
      <c r="CY35">
        <f>'Pokémon GO'!W62</f>
        <v>0</v>
      </c>
      <c r="CZ35">
        <f>'Lost Origin'!W62</f>
        <v>0</v>
      </c>
      <c r="DA35">
        <f>'Silver Tempest'!W62</f>
        <v>0</v>
      </c>
      <c r="DB35">
        <f>'Crown Zenith'!W62</f>
        <v>0</v>
      </c>
      <c r="DC35">
        <f>'Scarlet &amp; Violet'!W62</f>
        <v>0</v>
      </c>
      <c r="DD35">
        <f>'Paldea Evolved'!W62</f>
        <v>0</v>
      </c>
      <c r="DE35">
        <f>'Obsidian Flames'!W62</f>
        <v>0</v>
      </c>
      <c r="DF35">
        <f>'151'!W62</f>
        <v>0</v>
      </c>
      <c r="DG35">
        <f>'Paradox Rift'!W62</f>
        <v>0</v>
      </c>
      <c r="DH35">
        <f>'Paldean Fates'!W62</f>
        <v>0</v>
      </c>
      <c r="DI35">
        <f>'Temporal Forces'!W62</f>
        <v>0</v>
      </c>
      <c r="DJ35">
        <f>'Twilight Masquerade'!W62</f>
        <v>0</v>
      </c>
      <c r="DK35">
        <f>'Shrouded Fable'!W62</f>
        <v>0</v>
      </c>
      <c r="DL35">
        <f>'Stellar Crown'!W62</f>
        <v>0</v>
      </c>
      <c r="DM35">
        <f>'Surging Sparks'!W62</f>
        <v>0</v>
      </c>
      <c r="DN35">
        <f>'Prismatic Evolutions'!W62</f>
        <v>0</v>
      </c>
      <c r="DO35">
        <f>'Journey Together'!W62</f>
        <v>0</v>
      </c>
      <c r="DP35">
        <f>'Destined Rivals'!W62</f>
        <v>0</v>
      </c>
      <c r="DQ35">
        <f>'Black Bolt'!W62</f>
        <v>0</v>
      </c>
      <c r="DR35">
        <f>'White Flare'!W62</f>
        <v>0</v>
      </c>
      <c r="DS35">
        <f>'Mega Evolution'!W62</f>
        <v>0</v>
      </c>
      <c r="DT35">
        <f>'Phantasmal Flames'!W62</f>
        <v>0</v>
      </c>
      <c r="DV35">
        <f t="shared" si="1"/>
        <v>0</v>
      </c>
    </row>
    <row r="36" spans="1:126" ht="13" x14ac:dyDescent="0.15">
      <c r="A36" s="117" t="s">
        <v>189</v>
      </c>
      <c r="B36">
        <f>'Base Set'!Y63</f>
        <v>0</v>
      </c>
      <c r="C36">
        <f>Jungle!W63</f>
        <v>0</v>
      </c>
      <c r="D36">
        <f>Fossil!Y63</f>
        <v>0</v>
      </c>
      <c r="E36">
        <f>'Base Set 2'!W63</f>
        <v>0</v>
      </c>
      <c r="F36">
        <f>'Team Rocket'!W63</f>
        <v>0</v>
      </c>
      <c r="G36">
        <f>'Gym Heroes'!W63</f>
        <v>0</v>
      </c>
      <c r="H36">
        <f>'Gym Challenge'!W63</f>
        <v>0</v>
      </c>
      <c r="I36">
        <f>'Neo Genesis'!W63</f>
        <v>0</v>
      </c>
      <c r="J36">
        <f>'Neo Discovery'!W63</f>
        <v>0</v>
      </c>
      <c r="K36">
        <f>'Neo Revelation'!W63</f>
        <v>0</v>
      </c>
      <c r="L36">
        <f>'Neo Destiny'!W63</f>
        <v>0</v>
      </c>
      <c r="M36">
        <f>'Legendary Collection'!W63</f>
        <v>0</v>
      </c>
      <c r="N36">
        <f>Expedition!W63</f>
        <v>0</v>
      </c>
      <c r="O36">
        <f>Aquapolis!W63</f>
        <v>0</v>
      </c>
      <c r="P36">
        <f>Skyridge!W63</f>
        <v>0</v>
      </c>
      <c r="Q36">
        <f>'Ruby &amp; Sapphire'!W63</f>
        <v>0</v>
      </c>
      <c r="R36">
        <f>Sandstorm!W63</f>
        <v>0</v>
      </c>
      <c r="S36">
        <f>Dragon!W63</f>
        <v>0</v>
      </c>
      <c r="T36">
        <f>'Team Magma vs Team Aqua'!W63</f>
        <v>0</v>
      </c>
      <c r="U36">
        <f>'Hidden Legends'!W63</f>
        <v>0</v>
      </c>
      <c r="V36">
        <f>'FireRed &amp; LeafGreen'!W63</f>
        <v>0</v>
      </c>
      <c r="W36">
        <f>'Team Rocket Returns'!W63</f>
        <v>0</v>
      </c>
      <c r="X36">
        <f>Deoxys!W63</f>
        <v>0</v>
      </c>
      <c r="Y36">
        <f>Emerald!W63</f>
        <v>0</v>
      </c>
      <c r="Z36">
        <f>'Unseen Forces'!W63</f>
        <v>0</v>
      </c>
      <c r="AA36">
        <f>'Delta Species'!W63</f>
        <v>0</v>
      </c>
      <c r="AB36">
        <f>'Legend Maker'!W63</f>
        <v>0</v>
      </c>
      <c r="AC36">
        <f>'Holon Phantoms'!W63</f>
        <v>0</v>
      </c>
      <c r="AD36">
        <f>'Crystal Guardians'!W63</f>
        <v>0</v>
      </c>
      <c r="AE36">
        <f>'Dragon Frontiers'!W63</f>
        <v>0</v>
      </c>
      <c r="AF36">
        <f>'Power Keepers'!W63</f>
        <v>0</v>
      </c>
      <c r="AG36">
        <f>'Diamond &amp; Pearl'!W63</f>
        <v>0</v>
      </c>
      <c r="AH36">
        <f>'Mysterious Treasures'!W63</f>
        <v>0</v>
      </c>
      <c r="AI36">
        <f>'Secret Wonders'!W63</f>
        <v>0</v>
      </c>
      <c r="AJ36">
        <f>'Great Encounters'!W63</f>
        <v>0</v>
      </c>
      <c r="AK36">
        <f>'Majestic Dawn'!W63</f>
        <v>0</v>
      </c>
      <c r="AL36">
        <f>'Legends Awakened'!W63</f>
        <v>0</v>
      </c>
      <c r="AM36">
        <f>Stormfront!W63</f>
        <v>0</v>
      </c>
      <c r="AN36">
        <f>Platinum!W63</f>
        <v>0</v>
      </c>
      <c r="AO36">
        <f>'Rising Rivals'!W63</f>
        <v>0</v>
      </c>
      <c r="AP36">
        <f>'Supreme Victors'!W63</f>
        <v>0</v>
      </c>
      <c r="AQ36">
        <f>Arceus!W63</f>
        <v>0</v>
      </c>
      <c r="AR36">
        <f>'HeartGold &amp; SoulSilver'!W63</f>
        <v>0</v>
      </c>
      <c r="AS36">
        <f>Unleashed!W63</f>
        <v>0</v>
      </c>
      <c r="AT36">
        <f>Undaunted!W63</f>
        <v>0</v>
      </c>
      <c r="AU36">
        <f>Triumphant!W63</f>
        <v>0</v>
      </c>
      <c r="AV36">
        <f>'Call of Legends'!W63</f>
        <v>0</v>
      </c>
      <c r="AW36">
        <f>'Black &amp; White'!W63</f>
        <v>0</v>
      </c>
      <c r="AX36">
        <f>'Emerging Powers'!W63</f>
        <v>0</v>
      </c>
      <c r="AY36">
        <f>'Noble Victories'!W63</f>
        <v>0</v>
      </c>
      <c r="AZ36">
        <f>'Next Destinies'!W63</f>
        <v>0</v>
      </c>
      <c r="BA36">
        <f>'Dark Explorers'!W63</f>
        <v>0</v>
      </c>
      <c r="BB36">
        <f>'Dragons Exalted'!W63</f>
        <v>0</v>
      </c>
      <c r="BC36">
        <f>'Boundaries Crossed'!W63</f>
        <v>0</v>
      </c>
      <c r="BD36">
        <f>'Plasma Storm'!W63</f>
        <v>0</v>
      </c>
      <c r="BE36">
        <f>'Plasma Freeze'!W63</f>
        <v>0</v>
      </c>
      <c r="BF36">
        <f>'Plasma Blast'!W63</f>
        <v>0</v>
      </c>
      <c r="BG36">
        <f>'Legendary Treasures'!W63</f>
        <v>0</v>
      </c>
      <c r="BH36">
        <f>XY!W63</f>
        <v>0</v>
      </c>
      <c r="BI36">
        <f>Flashfire!W63</f>
        <v>0</v>
      </c>
      <c r="BJ36">
        <f>'Furious Fists'!W63</f>
        <v>0</v>
      </c>
      <c r="BK36">
        <f>'Phantom Forces'!W63</f>
        <v>0</v>
      </c>
      <c r="BL36">
        <f>'Primal Clash'!W63</f>
        <v>0</v>
      </c>
      <c r="BM36">
        <f>'Double Crisis'!W63</f>
        <v>0</v>
      </c>
      <c r="BN36">
        <f>'Roaring Skies'!W63</f>
        <v>0</v>
      </c>
      <c r="BO36">
        <f>'Ancient Origins'!W63</f>
        <v>0</v>
      </c>
      <c r="BP36">
        <f>BREAKthrough!W63</f>
        <v>0</v>
      </c>
      <c r="BQ36">
        <f>BREAKpoint!W63</f>
        <v>0</v>
      </c>
      <c r="BR36">
        <f>Generations!W63</f>
        <v>0</v>
      </c>
      <c r="BS36">
        <f>'Fates Collide'!W63</f>
        <v>0</v>
      </c>
      <c r="BT36">
        <f>'Steam Siege'!W63</f>
        <v>0</v>
      </c>
      <c r="BU36">
        <f>Evolutions!W63</f>
        <v>0</v>
      </c>
      <c r="BV36">
        <f>'Sun &amp; Moon'!W63</f>
        <v>0</v>
      </c>
      <c r="BW36">
        <f>'Guardians Rising'!W63</f>
        <v>0</v>
      </c>
      <c r="BX36">
        <f>'Burning Shadows'!W63</f>
        <v>0</v>
      </c>
      <c r="BY36">
        <f>'Shining Legends'!W63</f>
        <v>0</v>
      </c>
      <c r="BZ36">
        <f>'Crimson Invasion'!W63</f>
        <v>0</v>
      </c>
      <c r="CA36">
        <f>'Ultra Prism'!W63</f>
        <v>0</v>
      </c>
      <c r="CB36">
        <f>'Forbidden Light'!W63</f>
        <v>0</v>
      </c>
      <c r="CC36">
        <f>'Celestial Storm'!W63</f>
        <v>0</v>
      </c>
      <c r="CD36">
        <f>'Dragon Majesty'!W63</f>
        <v>0</v>
      </c>
      <c r="CE36">
        <f>'Lost Thunder'!W63</f>
        <v>0</v>
      </c>
      <c r="CF36">
        <f>'Team Up'!W63</f>
        <v>0</v>
      </c>
      <c r="CG36">
        <f>'Detective Pikachu'!W63</f>
        <v>0</v>
      </c>
      <c r="CH36">
        <f>'Unbroken Bonds'!W63</f>
        <v>0</v>
      </c>
      <c r="CI36">
        <f>'Unified Minds'!W63</f>
        <v>0</v>
      </c>
      <c r="CJ36">
        <f>'Hidden Fates'!W63</f>
        <v>0</v>
      </c>
      <c r="CK36">
        <f>'Cosmic Eclipse'!W63</f>
        <v>0</v>
      </c>
      <c r="CL36">
        <f>'Sword &amp; Shield'!W63</f>
        <v>0</v>
      </c>
      <c r="CM36">
        <f>'Rebel Clash'!W63</f>
        <v>0</v>
      </c>
      <c r="CN36">
        <f>'Darkness Ablaze'!W63</f>
        <v>0</v>
      </c>
      <c r="CO36">
        <f>'Champions Path'!W63</f>
        <v>0</v>
      </c>
      <c r="CP36">
        <f>'Vivid Voltage'!W63</f>
        <v>0</v>
      </c>
      <c r="CQ36">
        <f>'Shining Fates'!W63</f>
        <v>0</v>
      </c>
      <c r="CR36">
        <f>'Battle Styles'!W63</f>
        <v>0</v>
      </c>
      <c r="CS36">
        <f>'Chilling Reign'!W63</f>
        <v>0</v>
      </c>
      <c r="CT36">
        <f>'Evolving Skies'!W63</f>
        <v>0</v>
      </c>
      <c r="CU36">
        <f>Celebrations!W63</f>
        <v>0</v>
      </c>
      <c r="CV36">
        <f>'Fusion Strike'!W63</f>
        <v>0</v>
      </c>
      <c r="CW36">
        <f>'Brilliant Stars'!W63</f>
        <v>0</v>
      </c>
      <c r="CX36">
        <f>'Astral Radiance'!W63</f>
        <v>0</v>
      </c>
      <c r="CY36">
        <f>'Pokémon GO'!W63</f>
        <v>0</v>
      </c>
      <c r="CZ36">
        <f>'Lost Origin'!W63</f>
        <v>0</v>
      </c>
      <c r="DA36">
        <f>'Silver Tempest'!W63</f>
        <v>0</v>
      </c>
      <c r="DB36">
        <f>'Crown Zenith'!W63</f>
        <v>0</v>
      </c>
      <c r="DC36">
        <f>'Scarlet &amp; Violet'!W63</f>
        <v>0</v>
      </c>
      <c r="DD36">
        <f>'Paldea Evolved'!W63</f>
        <v>0</v>
      </c>
      <c r="DE36">
        <f>'Obsidian Flames'!W63</f>
        <v>0</v>
      </c>
      <c r="DF36">
        <f>'151'!W63</f>
        <v>0</v>
      </c>
      <c r="DG36">
        <f>'Paradox Rift'!W63</f>
        <v>0</v>
      </c>
      <c r="DH36">
        <f>'Paldean Fates'!W63</f>
        <v>0</v>
      </c>
      <c r="DI36">
        <f>'Temporal Forces'!W63</f>
        <v>0</v>
      </c>
      <c r="DJ36">
        <f>'Twilight Masquerade'!W63</f>
        <v>0</v>
      </c>
      <c r="DK36">
        <f>'Shrouded Fable'!W63</f>
        <v>0</v>
      </c>
      <c r="DL36">
        <f>'Stellar Crown'!W63</f>
        <v>0</v>
      </c>
      <c r="DM36">
        <f>'Surging Sparks'!W63</f>
        <v>0</v>
      </c>
      <c r="DN36">
        <f>'Prismatic Evolutions'!W63</f>
        <v>0</v>
      </c>
      <c r="DO36">
        <f>'Journey Together'!W63</f>
        <v>0</v>
      </c>
      <c r="DP36">
        <f>'Destined Rivals'!W63</f>
        <v>0</v>
      </c>
      <c r="DQ36">
        <f>'Black Bolt'!W63</f>
        <v>0</v>
      </c>
      <c r="DR36">
        <f>'White Flare'!W63</f>
        <v>0</v>
      </c>
      <c r="DS36">
        <f>'Mega Evolution'!W63</f>
        <v>0</v>
      </c>
      <c r="DT36">
        <f>'Phantasmal Flames'!W63</f>
        <v>0</v>
      </c>
      <c r="DV36">
        <f t="shared" si="1"/>
        <v>0</v>
      </c>
    </row>
    <row r="37" spans="1:126" ht="13" x14ac:dyDescent="0.15">
      <c r="A37" s="117" t="s">
        <v>193</v>
      </c>
      <c r="B37">
        <f>'Base Set'!Y64</f>
        <v>0</v>
      </c>
      <c r="C37">
        <f>Jungle!W64</f>
        <v>0</v>
      </c>
      <c r="D37">
        <f>Fossil!Y64</f>
        <v>0</v>
      </c>
      <c r="E37">
        <f>'Base Set 2'!W64</f>
        <v>0</v>
      </c>
      <c r="F37">
        <f>'Team Rocket'!W64</f>
        <v>0</v>
      </c>
      <c r="G37">
        <f>'Gym Heroes'!W64</f>
        <v>0</v>
      </c>
      <c r="H37">
        <f>'Gym Challenge'!W64</f>
        <v>0</v>
      </c>
      <c r="I37">
        <f>'Neo Genesis'!W64</f>
        <v>0</v>
      </c>
      <c r="J37">
        <f>'Neo Discovery'!W64</f>
        <v>0</v>
      </c>
      <c r="K37">
        <f>'Neo Revelation'!W64</f>
        <v>0</v>
      </c>
      <c r="L37">
        <f>'Neo Destiny'!W64</f>
        <v>0</v>
      </c>
      <c r="M37">
        <f>'Legendary Collection'!W64</f>
        <v>0</v>
      </c>
      <c r="N37">
        <f>Expedition!W64</f>
        <v>0</v>
      </c>
      <c r="O37">
        <f>Aquapolis!W64</f>
        <v>0</v>
      </c>
      <c r="P37">
        <f>Skyridge!W64</f>
        <v>0</v>
      </c>
      <c r="Q37">
        <f>'Ruby &amp; Sapphire'!W64</f>
        <v>0</v>
      </c>
      <c r="R37">
        <f>Sandstorm!W64</f>
        <v>0</v>
      </c>
      <c r="S37">
        <f>Dragon!W64</f>
        <v>0</v>
      </c>
      <c r="T37">
        <f>'Team Magma vs Team Aqua'!W64</f>
        <v>0</v>
      </c>
      <c r="U37">
        <f>'Hidden Legends'!W64</f>
        <v>0</v>
      </c>
      <c r="V37">
        <f>'FireRed &amp; LeafGreen'!W64</f>
        <v>0</v>
      </c>
      <c r="W37">
        <f>'Team Rocket Returns'!W64</f>
        <v>0</v>
      </c>
      <c r="X37">
        <f>Deoxys!W64</f>
        <v>0</v>
      </c>
      <c r="Y37">
        <f>Emerald!W64</f>
        <v>0</v>
      </c>
      <c r="Z37">
        <f>'Unseen Forces'!W64</f>
        <v>0</v>
      </c>
      <c r="AA37">
        <f>'Delta Species'!W64</f>
        <v>0</v>
      </c>
      <c r="AB37">
        <f>'Legend Maker'!W64</f>
        <v>0</v>
      </c>
      <c r="AC37">
        <f>'Holon Phantoms'!W64</f>
        <v>0</v>
      </c>
      <c r="AD37">
        <f>'Crystal Guardians'!W64</f>
        <v>0</v>
      </c>
      <c r="AE37">
        <f>'Dragon Frontiers'!W64</f>
        <v>0</v>
      </c>
      <c r="AF37">
        <f>'Power Keepers'!W64</f>
        <v>0</v>
      </c>
      <c r="AG37">
        <f>'Diamond &amp; Pearl'!W64</f>
        <v>0</v>
      </c>
      <c r="AH37">
        <f>'Mysterious Treasures'!W64</f>
        <v>0</v>
      </c>
      <c r="AI37">
        <f>'Secret Wonders'!W64</f>
        <v>0</v>
      </c>
      <c r="AJ37">
        <f>'Great Encounters'!W64</f>
        <v>0</v>
      </c>
      <c r="AK37">
        <f>'Majestic Dawn'!W64</f>
        <v>0</v>
      </c>
      <c r="AL37">
        <f>'Legends Awakened'!W64</f>
        <v>0</v>
      </c>
      <c r="AM37">
        <f>Stormfront!W64</f>
        <v>0</v>
      </c>
      <c r="AN37">
        <f>Platinum!W64</f>
        <v>0</v>
      </c>
      <c r="AO37">
        <f>'Rising Rivals'!W64</f>
        <v>0</v>
      </c>
      <c r="AP37">
        <f>'Supreme Victors'!W64</f>
        <v>0</v>
      </c>
      <c r="AQ37">
        <f>Arceus!W64</f>
        <v>0</v>
      </c>
      <c r="AR37">
        <f>'HeartGold &amp; SoulSilver'!W64</f>
        <v>0</v>
      </c>
      <c r="AS37">
        <f>Unleashed!W64</f>
        <v>0</v>
      </c>
      <c r="AT37">
        <f>Undaunted!W64</f>
        <v>0</v>
      </c>
      <c r="AU37">
        <f>Triumphant!W64</f>
        <v>0</v>
      </c>
      <c r="AV37">
        <f>'Call of Legends'!W64</f>
        <v>0</v>
      </c>
      <c r="AW37">
        <f>'Black &amp; White'!W64</f>
        <v>0</v>
      </c>
      <c r="AX37">
        <f>'Emerging Powers'!W64</f>
        <v>0</v>
      </c>
      <c r="AY37">
        <f>'Noble Victories'!W64</f>
        <v>0</v>
      </c>
      <c r="AZ37">
        <f>'Next Destinies'!W64</f>
        <v>0</v>
      </c>
      <c r="BA37">
        <f>'Dark Explorers'!W64</f>
        <v>0</v>
      </c>
      <c r="BB37">
        <f>'Dragons Exalted'!W64</f>
        <v>0</v>
      </c>
      <c r="BC37">
        <f>'Boundaries Crossed'!W64</f>
        <v>0</v>
      </c>
      <c r="BD37">
        <f>'Plasma Storm'!W64</f>
        <v>0</v>
      </c>
      <c r="BE37">
        <f>'Plasma Freeze'!W64</f>
        <v>0</v>
      </c>
      <c r="BF37">
        <f>'Plasma Blast'!W64</f>
        <v>0</v>
      </c>
      <c r="BG37">
        <f>'Legendary Treasures'!W64</f>
        <v>0</v>
      </c>
      <c r="BH37">
        <f>XY!W64</f>
        <v>0</v>
      </c>
      <c r="BI37">
        <f>Flashfire!W64</f>
        <v>0</v>
      </c>
      <c r="BJ37">
        <f>'Furious Fists'!W64</f>
        <v>0</v>
      </c>
      <c r="BK37">
        <f>'Phantom Forces'!W64</f>
        <v>0</v>
      </c>
      <c r="BL37">
        <f>'Primal Clash'!W64</f>
        <v>0</v>
      </c>
      <c r="BM37">
        <f>'Double Crisis'!W64</f>
        <v>0</v>
      </c>
      <c r="BN37">
        <f>'Roaring Skies'!W64</f>
        <v>0</v>
      </c>
      <c r="BO37">
        <f>'Ancient Origins'!W64</f>
        <v>0</v>
      </c>
      <c r="BP37">
        <f>BREAKthrough!W64</f>
        <v>0</v>
      </c>
      <c r="BQ37">
        <f>BREAKpoint!W64</f>
        <v>0</v>
      </c>
      <c r="BR37">
        <f>Generations!W64</f>
        <v>0</v>
      </c>
      <c r="BS37">
        <f>'Fates Collide'!W64</f>
        <v>0</v>
      </c>
      <c r="BT37">
        <f>'Steam Siege'!W64</f>
        <v>0</v>
      </c>
      <c r="BU37">
        <f>Evolutions!W64</f>
        <v>0</v>
      </c>
      <c r="BV37">
        <f>'Sun &amp; Moon'!W64</f>
        <v>0</v>
      </c>
      <c r="BW37">
        <f>'Guardians Rising'!W64</f>
        <v>0</v>
      </c>
      <c r="BX37">
        <f>'Burning Shadows'!W64</f>
        <v>0</v>
      </c>
      <c r="BY37">
        <f>'Shining Legends'!W64</f>
        <v>0</v>
      </c>
      <c r="BZ37">
        <f>'Crimson Invasion'!W64</f>
        <v>0</v>
      </c>
      <c r="CA37">
        <f>'Ultra Prism'!W64</f>
        <v>0</v>
      </c>
      <c r="CB37">
        <f>'Forbidden Light'!W64</f>
        <v>0</v>
      </c>
      <c r="CC37">
        <f>'Celestial Storm'!W64</f>
        <v>0</v>
      </c>
      <c r="CD37">
        <f>'Dragon Majesty'!W64</f>
        <v>0</v>
      </c>
      <c r="CE37">
        <f>'Lost Thunder'!W64</f>
        <v>0</v>
      </c>
      <c r="CF37">
        <f>'Team Up'!W64</f>
        <v>0</v>
      </c>
      <c r="CG37">
        <f>'Detective Pikachu'!W64</f>
        <v>0</v>
      </c>
      <c r="CH37">
        <f>'Unbroken Bonds'!W64</f>
        <v>0</v>
      </c>
      <c r="CI37">
        <f>'Unified Minds'!W64</f>
        <v>0</v>
      </c>
      <c r="CJ37">
        <f>'Hidden Fates'!W64</f>
        <v>0</v>
      </c>
      <c r="CK37">
        <f>'Cosmic Eclipse'!W64</f>
        <v>0</v>
      </c>
      <c r="CL37">
        <f>'Sword &amp; Shield'!W64</f>
        <v>0</v>
      </c>
      <c r="CM37">
        <f>'Rebel Clash'!W64</f>
        <v>0</v>
      </c>
      <c r="CN37">
        <f>'Darkness Ablaze'!W64</f>
        <v>0</v>
      </c>
      <c r="CO37">
        <f>'Champions Path'!W64</f>
        <v>0</v>
      </c>
      <c r="CP37">
        <f>'Vivid Voltage'!W64</f>
        <v>0</v>
      </c>
      <c r="CQ37">
        <f>'Shining Fates'!W64</f>
        <v>0</v>
      </c>
      <c r="CR37">
        <f>'Battle Styles'!W64</f>
        <v>0</v>
      </c>
      <c r="CS37">
        <f>'Chilling Reign'!W64</f>
        <v>0</v>
      </c>
      <c r="CT37">
        <f>'Evolving Skies'!W64</f>
        <v>0</v>
      </c>
      <c r="CU37">
        <f>Celebrations!W64</f>
        <v>0</v>
      </c>
      <c r="CV37">
        <f>'Fusion Strike'!W64</f>
        <v>0</v>
      </c>
      <c r="CW37">
        <f>'Brilliant Stars'!W64</f>
        <v>0</v>
      </c>
      <c r="CX37">
        <f>'Astral Radiance'!W64</f>
        <v>0</v>
      </c>
      <c r="CY37">
        <f>'Pokémon GO'!W64</f>
        <v>0</v>
      </c>
      <c r="CZ37">
        <f>'Lost Origin'!W64</f>
        <v>0</v>
      </c>
      <c r="DA37">
        <f>'Silver Tempest'!W64</f>
        <v>0</v>
      </c>
      <c r="DB37">
        <f>'Crown Zenith'!W64</f>
        <v>0</v>
      </c>
      <c r="DC37">
        <f>'Scarlet &amp; Violet'!W64</f>
        <v>0</v>
      </c>
      <c r="DD37">
        <f>'Paldea Evolved'!W64</f>
        <v>0</v>
      </c>
      <c r="DE37">
        <f>'Obsidian Flames'!W64</f>
        <v>0</v>
      </c>
      <c r="DF37">
        <f>'151'!W64</f>
        <v>0</v>
      </c>
      <c r="DG37">
        <f>'Paradox Rift'!W64</f>
        <v>0</v>
      </c>
      <c r="DH37">
        <f>'Paldean Fates'!W64</f>
        <v>0</v>
      </c>
      <c r="DI37">
        <f>'Temporal Forces'!W64</f>
        <v>0</v>
      </c>
      <c r="DJ37">
        <f>'Twilight Masquerade'!W64</f>
        <v>0</v>
      </c>
      <c r="DK37">
        <f>'Shrouded Fable'!W64</f>
        <v>0</v>
      </c>
      <c r="DL37">
        <f>'Stellar Crown'!W64</f>
        <v>0</v>
      </c>
      <c r="DM37">
        <f>'Surging Sparks'!W64</f>
        <v>0</v>
      </c>
      <c r="DN37">
        <f>'Prismatic Evolutions'!W64</f>
        <v>0</v>
      </c>
      <c r="DO37">
        <f>'Journey Together'!W64</f>
        <v>0</v>
      </c>
      <c r="DP37">
        <f>'Destined Rivals'!W64</f>
        <v>0</v>
      </c>
      <c r="DQ37">
        <f>'Black Bolt'!W64</f>
        <v>0</v>
      </c>
      <c r="DR37">
        <f>'White Flare'!W64</f>
        <v>0</v>
      </c>
      <c r="DS37">
        <f>'Mega Evolution'!W64</f>
        <v>0</v>
      </c>
      <c r="DT37">
        <f>'Phantasmal Flames'!W64</f>
        <v>0</v>
      </c>
      <c r="DV37">
        <f t="shared" si="1"/>
        <v>0</v>
      </c>
    </row>
    <row r="38" spans="1:126" ht="13" x14ac:dyDescent="0.15">
      <c r="A38" s="117" t="s">
        <v>197</v>
      </c>
      <c r="B38">
        <f>'Base Set'!Y65</f>
        <v>0</v>
      </c>
      <c r="C38">
        <f>Jungle!W65</f>
        <v>0</v>
      </c>
      <c r="D38">
        <f>Fossil!Y65</f>
        <v>0</v>
      </c>
      <c r="E38">
        <f>'Base Set 2'!W65</f>
        <v>0</v>
      </c>
      <c r="F38">
        <f>'Team Rocket'!W65</f>
        <v>0</v>
      </c>
      <c r="G38">
        <f>'Gym Heroes'!W65</f>
        <v>0</v>
      </c>
      <c r="H38">
        <f>'Gym Challenge'!W65</f>
        <v>0</v>
      </c>
      <c r="I38">
        <f>'Neo Genesis'!W65</f>
        <v>0</v>
      </c>
      <c r="J38">
        <f>'Neo Discovery'!W65</f>
        <v>0</v>
      </c>
      <c r="K38">
        <f>'Neo Revelation'!W65</f>
        <v>0</v>
      </c>
      <c r="L38">
        <f>'Neo Destiny'!W65</f>
        <v>0</v>
      </c>
      <c r="M38">
        <f>'Legendary Collection'!W65</f>
        <v>0</v>
      </c>
      <c r="N38">
        <f>Expedition!W65</f>
        <v>0</v>
      </c>
      <c r="O38">
        <f>Aquapolis!W65</f>
        <v>0</v>
      </c>
      <c r="P38">
        <f>Skyridge!W65</f>
        <v>0</v>
      </c>
      <c r="Q38">
        <f>'Ruby &amp; Sapphire'!W65</f>
        <v>0</v>
      </c>
      <c r="R38">
        <f>Sandstorm!W65</f>
        <v>0</v>
      </c>
      <c r="S38">
        <f>Dragon!W65</f>
        <v>0</v>
      </c>
      <c r="T38">
        <f>'Team Magma vs Team Aqua'!W65</f>
        <v>0</v>
      </c>
      <c r="U38">
        <f>'Hidden Legends'!W65</f>
        <v>0</v>
      </c>
      <c r="V38">
        <f>'FireRed &amp; LeafGreen'!W65</f>
        <v>0</v>
      </c>
      <c r="W38">
        <f>'Team Rocket Returns'!W65</f>
        <v>0</v>
      </c>
      <c r="X38">
        <f>Deoxys!W65</f>
        <v>0</v>
      </c>
      <c r="Y38">
        <f>Emerald!W65</f>
        <v>0</v>
      </c>
      <c r="Z38">
        <f>'Unseen Forces'!W65</f>
        <v>0</v>
      </c>
      <c r="AA38">
        <f>'Delta Species'!W65</f>
        <v>0</v>
      </c>
      <c r="AB38">
        <f>'Legend Maker'!W65</f>
        <v>0</v>
      </c>
      <c r="AC38">
        <f>'Holon Phantoms'!W65</f>
        <v>0</v>
      </c>
      <c r="AD38">
        <f>'Crystal Guardians'!W65</f>
        <v>0</v>
      </c>
      <c r="AE38">
        <f>'Dragon Frontiers'!W65</f>
        <v>0</v>
      </c>
      <c r="AF38">
        <f>'Power Keepers'!W65</f>
        <v>0</v>
      </c>
      <c r="AG38">
        <f>'Diamond &amp; Pearl'!W65</f>
        <v>0</v>
      </c>
      <c r="AH38">
        <f>'Mysterious Treasures'!W65</f>
        <v>0</v>
      </c>
      <c r="AI38">
        <f>'Secret Wonders'!W65</f>
        <v>0</v>
      </c>
      <c r="AJ38">
        <f>'Great Encounters'!W65</f>
        <v>0</v>
      </c>
      <c r="AK38">
        <f>'Majestic Dawn'!W65</f>
        <v>0</v>
      </c>
      <c r="AL38">
        <f>'Legends Awakened'!W65</f>
        <v>0</v>
      </c>
      <c r="AM38">
        <f>Stormfront!W65</f>
        <v>0</v>
      </c>
      <c r="AN38">
        <f>Platinum!W65</f>
        <v>0</v>
      </c>
      <c r="AO38">
        <f>'Rising Rivals'!W65</f>
        <v>0</v>
      </c>
      <c r="AP38">
        <f>'Supreme Victors'!W65</f>
        <v>0</v>
      </c>
      <c r="AQ38">
        <f>Arceus!W65</f>
        <v>0</v>
      </c>
      <c r="AR38">
        <f>'HeartGold &amp; SoulSilver'!W65</f>
        <v>0</v>
      </c>
      <c r="AS38">
        <f>Unleashed!W65</f>
        <v>0</v>
      </c>
      <c r="AT38">
        <f>Undaunted!W65</f>
        <v>0</v>
      </c>
      <c r="AU38">
        <f>Triumphant!W65</f>
        <v>0</v>
      </c>
      <c r="AV38">
        <f>'Call of Legends'!W65</f>
        <v>0</v>
      </c>
      <c r="AW38">
        <f>'Black &amp; White'!W65</f>
        <v>0</v>
      </c>
      <c r="AX38">
        <f>'Emerging Powers'!W65</f>
        <v>0</v>
      </c>
      <c r="AY38">
        <f>'Noble Victories'!W65</f>
        <v>0</v>
      </c>
      <c r="AZ38">
        <f>'Next Destinies'!W65</f>
        <v>0</v>
      </c>
      <c r="BA38">
        <f>'Dark Explorers'!W65</f>
        <v>0</v>
      </c>
      <c r="BB38">
        <f>'Dragons Exalted'!W65</f>
        <v>0</v>
      </c>
      <c r="BC38">
        <f>'Boundaries Crossed'!W65</f>
        <v>0</v>
      </c>
      <c r="BD38">
        <f>'Plasma Storm'!W65</f>
        <v>0</v>
      </c>
      <c r="BE38">
        <f>'Plasma Freeze'!W65</f>
        <v>0</v>
      </c>
      <c r="BF38">
        <f>'Plasma Blast'!W65</f>
        <v>0</v>
      </c>
      <c r="BG38">
        <f>'Legendary Treasures'!W65</f>
        <v>0</v>
      </c>
      <c r="BH38">
        <f>XY!W65</f>
        <v>0</v>
      </c>
      <c r="BI38">
        <f>Flashfire!W65</f>
        <v>0</v>
      </c>
      <c r="BJ38">
        <f>'Furious Fists'!W65</f>
        <v>0</v>
      </c>
      <c r="BK38">
        <f>'Phantom Forces'!W65</f>
        <v>0</v>
      </c>
      <c r="BL38">
        <f>'Primal Clash'!W65</f>
        <v>0</v>
      </c>
      <c r="BM38">
        <f>'Double Crisis'!W65</f>
        <v>0</v>
      </c>
      <c r="BN38">
        <f>'Roaring Skies'!W65</f>
        <v>0</v>
      </c>
      <c r="BO38">
        <f>'Ancient Origins'!W65</f>
        <v>0</v>
      </c>
      <c r="BP38">
        <f>BREAKthrough!W65</f>
        <v>0</v>
      </c>
      <c r="BQ38">
        <f>BREAKpoint!W65</f>
        <v>0</v>
      </c>
      <c r="BR38">
        <f>Generations!W65</f>
        <v>0</v>
      </c>
      <c r="BS38">
        <f>'Fates Collide'!W65</f>
        <v>0</v>
      </c>
      <c r="BT38">
        <f>'Steam Siege'!W65</f>
        <v>0</v>
      </c>
      <c r="BU38">
        <f>Evolutions!W65</f>
        <v>0</v>
      </c>
      <c r="BV38">
        <f>'Sun &amp; Moon'!W65</f>
        <v>0</v>
      </c>
      <c r="BW38">
        <f>'Guardians Rising'!W65</f>
        <v>0</v>
      </c>
      <c r="BX38">
        <f>'Burning Shadows'!W65</f>
        <v>0</v>
      </c>
      <c r="BY38">
        <f>'Shining Legends'!W65</f>
        <v>0</v>
      </c>
      <c r="BZ38">
        <f>'Crimson Invasion'!W65</f>
        <v>0</v>
      </c>
      <c r="CA38">
        <f>'Ultra Prism'!W65</f>
        <v>0</v>
      </c>
      <c r="CB38">
        <f>'Forbidden Light'!W65</f>
        <v>0</v>
      </c>
      <c r="CC38">
        <f>'Celestial Storm'!W65</f>
        <v>0</v>
      </c>
      <c r="CD38">
        <f>'Dragon Majesty'!W65</f>
        <v>0</v>
      </c>
      <c r="CE38">
        <f>'Lost Thunder'!W65</f>
        <v>0</v>
      </c>
      <c r="CF38">
        <f>'Team Up'!W65</f>
        <v>0</v>
      </c>
      <c r="CG38">
        <f>'Detective Pikachu'!W65</f>
        <v>0</v>
      </c>
      <c r="CH38">
        <f>'Unbroken Bonds'!W65</f>
        <v>0</v>
      </c>
      <c r="CI38">
        <f>'Unified Minds'!W65</f>
        <v>0</v>
      </c>
      <c r="CJ38">
        <f>'Hidden Fates'!W65</f>
        <v>0</v>
      </c>
      <c r="CK38">
        <f>'Cosmic Eclipse'!W65</f>
        <v>0</v>
      </c>
      <c r="CL38">
        <f>'Sword &amp; Shield'!W65</f>
        <v>0</v>
      </c>
      <c r="CM38">
        <f>'Rebel Clash'!W65</f>
        <v>0</v>
      </c>
      <c r="CN38">
        <f>'Darkness Ablaze'!W65</f>
        <v>0</v>
      </c>
      <c r="CO38">
        <f>'Champions Path'!W65</f>
        <v>0</v>
      </c>
      <c r="CP38">
        <f>'Vivid Voltage'!W65</f>
        <v>0</v>
      </c>
      <c r="CQ38">
        <f>'Shining Fates'!W65</f>
        <v>0</v>
      </c>
      <c r="CR38">
        <f>'Battle Styles'!W65</f>
        <v>0</v>
      </c>
      <c r="CS38">
        <f>'Chilling Reign'!W65</f>
        <v>0</v>
      </c>
      <c r="CT38">
        <f>'Evolving Skies'!W65</f>
        <v>0</v>
      </c>
      <c r="CU38">
        <f>Celebrations!W65</f>
        <v>0</v>
      </c>
      <c r="CV38">
        <f>'Fusion Strike'!W65</f>
        <v>0</v>
      </c>
      <c r="CW38">
        <f>'Brilliant Stars'!W65</f>
        <v>0</v>
      </c>
      <c r="CX38">
        <f>'Astral Radiance'!W65</f>
        <v>0</v>
      </c>
      <c r="CY38">
        <f>'Pokémon GO'!W65</f>
        <v>0</v>
      </c>
      <c r="CZ38">
        <f>'Lost Origin'!W65</f>
        <v>0</v>
      </c>
      <c r="DA38">
        <f>'Silver Tempest'!W65</f>
        <v>0</v>
      </c>
      <c r="DB38">
        <f>'Crown Zenith'!W65</f>
        <v>0</v>
      </c>
      <c r="DC38">
        <f>'Scarlet &amp; Violet'!W65</f>
        <v>0</v>
      </c>
      <c r="DD38">
        <f>'Paldea Evolved'!W65</f>
        <v>0</v>
      </c>
      <c r="DE38">
        <f>'Obsidian Flames'!W65</f>
        <v>0</v>
      </c>
      <c r="DF38">
        <f>'151'!W65</f>
        <v>0</v>
      </c>
      <c r="DG38">
        <f>'Paradox Rift'!W65</f>
        <v>0</v>
      </c>
      <c r="DH38">
        <f>'Paldean Fates'!W65</f>
        <v>0</v>
      </c>
      <c r="DI38">
        <f>'Temporal Forces'!W65</f>
        <v>0</v>
      </c>
      <c r="DJ38">
        <f>'Twilight Masquerade'!W65</f>
        <v>0</v>
      </c>
      <c r="DK38">
        <f>'Shrouded Fable'!W65</f>
        <v>0</v>
      </c>
      <c r="DL38">
        <f>'Stellar Crown'!W65</f>
        <v>0</v>
      </c>
      <c r="DM38">
        <f>'Surging Sparks'!W65</f>
        <v>0</v>
      </c>
      <c r="DN38">
        <f>'Prismatic Evolutions'!W65</f>
        <v>0</v>
      </c>
      <c r="DO38">
        <f>'Journey Together'!W65</f>
        <v>0</v>
      </c>
      <c r="DP38">
        <f>'Destined Rivals'!W65</f>
        <v>0</v>
      </c>
      <c r="DQ38">
        <f>'Black Bolt'!W65</f>
        <v>0</v>
      </c>
      <c r="DR38">
        <f>'White Flare'!W65</f>
        <v>0</v>
      </c>
      <c r="DS38">
        <f>'Mega Evolution'!W65</f>
        <v>0</v>
      </c>
      <c r="DT38">
        <f>'Phantasmal Flames'!W65</f>
        <v>0</v>
      </c>
      <c r="DV38">
        <f t="shared" si="1"/>
        <v>0</v>
      </c>
    </row>
    <row r="39" spans="1:126" ht="13" x14ac:dyDescent="0.15">
      <c r="A39" s="117" t="s">
        <v>201</v>
      </c>
      <c r="B39">
        <f>'Base Set'!Y66</f>
        <v>0</v>
      </c>
      <c r="C39">
        <f>Jungle!W66</f>
        <v>0</v>
      </c>
      <c r="D39">
        <f>Fossil!Y66</f>
        <v>0</v>
      </c>
      <c r="E39">
        <f>'Base Set 2'!W66</f>
        <v>0</v>
      </c>
      <c r="F39">
        <f>'Team Rocket'!W66</f>
        <v>0</v>
      </c>
      <c r="G39">
        <f>'Gym Heroes'!W66</f>
        <v>0</v>
      </c>
      <c r="H39">
        <f>'Gym Challenge'!W66</f>
        <v>0</v>
      </c>
      <c r="I39">
        <f>'Neo Genesis'!W66</f>
        <v>0</v>
      </c>
      <c r="J39">
        <f>'Neo Discovery'!W66</f>
        <v>0</v>
      </c>
      <c r="K39">
        <f>'Neo Revelation'!W66</f>
        <v>0</v>
      </c>
      <c r="L39">
        <f>'Neo Destiny'!W66</f>
        <v>0</v>
      </c>
      <c r="M39">
        <f>'Legendary Collection'!W66</f>
        <v>0</v>
      </c>
      <c r="N39">
        <f>Expedition!W66</f>
        <v>0</v>
      </c>
      <c r="O39">
        <f>Aquapolis!W66</f>
        <v>0</v>
      </c>
      <c r="P39">
        <f>Skyridge!W66</f>
        <v>0</v>
      </c>
      <c r="Q39">
        <f>'Ruby &amp; Sapphire'!W66</f>
        <v>0</v>
      </c>
      <c r="R39">
        <f>Sandstorm!W66</f>
        <v>0</v>
      </c>
      <c r="S39">
        <f>Dragon!W66</f>
        <v>0</v>
      </c>
      <c r="T39">
        <f>'Team Magma vs Team Aqua'!W66</f>
        <v>0</v>
      </c>
      <c r="U39">
        <f>'Hidden Legends'!W66</f>
        <v>0</v>
      </c>
      <c r="V39">
        <f>'FireRed &amp; LeafGreen'!W66</f>
        <v>0</v>
      </c>
      <c r="W39">
        <f>'Team Rocket Returns'!W66</f>
        <v>0</v>
      </c>
      <c r="X39">
        <f>Deoxys!W66</f>
        <v>0</v>
      </c>
      <c r="Y39">
        <f>Emerald!W66</f>
        <v>0</v>
      </c>
      <c r="Z39">
        <f>'Unseen Forces'!W66</f>
        <v>0</v>
      </c>
      <c r="AA39">
        <f>'Delta Species'!W66</f>
        <v>0</v>
      </c>
      <c r="AB39">
        <f>'Legend Maker'!W66</f>
        <v>0</v>
      </c>
      <c r="AC39">
        <f>'Holon Phantoms'!W66</f>
        <v>0</v>
      </c>
      <c r="AD39">
        <f>'Crystal Guardians'!W66</f>
        <v>0</v>
      </c>
      <c r="AE39">
        <f>'Dragon Frontiers'!W66</f>
        <v>0</v>
      </c>
      <c r="AF39">
        <f>'Power Keepers'!W66</f>
        <v>0</v>
      </c>
      <c r="AG39">
        <f>'Diamond &amp; Pearl'!W66</f>
        <v>0</v>
      </c>
      <c r="AH39">
        <f>'Mysterious Treasures'!W66</f>
        <v>0</v>
      </c>
      <c r="AI39">
        <f>'Secret Wonders'!W66</f>
        <v>0</v>
      </c>
      <c r="AJ39">
        <f>'Great Encounters'!W66</f>
        <v>0</v>
      </c>
      <c r="AK39">
        <f>'Majestic Dawn'!W66</f>
        <v>0</v>
      </c>
      <c r="AL39">
        <f>'Legends Awakened'!W66</f>
        <v>0</v>
      </c>
      <c r="AM39">
        <f>Stormfront!W66</f>
        <v>0</v>
      </c>
      <c r="AN39">
        <f>Platinum!W66</f>
        <v>0</v>
      </c>
      <c r="AO39">
        <f>'Rising Rivals'!W66</f>
        <v>0</v>
      </c>
      <c r="AP39">
        <f>'Supreme Victors'!W66</f>
        <v>0</v>
      </c>
      <c r="AQ39">
        <f>Arceus!W66</f>
        <v>0</v>
      </c>
      <c r="AR39">
        <f>'HeartGold &amp; SoulSilver'!W66</f>
        <v>0</v>
      </c>
      <c r="AS39">
        <f>Unleashed!W66</f>
        <v>0</v>
      </c>
      <c r="AT39">
        <f>Undaunted!W66</f>
        <v>0</v>
      </c>
      <c r="AU39">
        <f>Triumphant!W66</f>
        <v>0</v>
      </c>
      <c r="AV39">
        <f>'Call of Legends'!W66</f>
        <v>0</v>
      </c>
      <c r="AW39">
        <f>'Black &amp; White'!W66</f>
        <v>0</v>
      </c>
      <c r="AX39">
        <f>'Emerging Powers'!W66</f>
        <v>0</v>
      </c>
      <c r="AY39">
        <f>'Noble Victories'!W66</f>
        <v>0</v>
      </c>
      <c r="AZ39">
        <f>'Next Destinies'!W66</f>
        <v>0</v>
      </c>
      <c r="BA39">
        <f>'Dark Explorers'!W66</f>
        <v>0</v>
      </c>
      <c r="BB39">
        <f>'Dragons Exalted'!W66</f>
        <v>0</v>
      </c>
      <c r="BC39">
        <f>'Boundaries Crossed'!W66</f>
        <v>0</v>
      </c>
      <c r="BD39">
        <f>'Plasma Storm'!W66</f>
        <v>0</v>
      </c>
      <c r="BE39">
        <f>'Plasma Freeze'!W66</f>
        <v>0</v>
      </c>
      <c r="BF39">
        <f>'Plasma Blast'!W66</f>
        <v>0</v>
      </c>
      <c r="BG39">
        <f>'Legendary Treasures'!W66</f>
        <v>0</v>
      </c>
      <c r="BH39">
        <f>XY!W66</f>
        <v>0</v>
      </c>
      <c r="BI39">
        <f>Flashfire!W66</f>
        <v>0</v>
      </c>
      <c r="BJ39">
        <f>'Furious Fists'!W66</f>
        <v>0</v>
      </c>
      <c r="BK39">
        <f>'Phantom Forces'!W66</f>
        <v>0</v>
      </c>
      <c r="BL39">
        <f>'Primal Clash'!W66</f>
        <v>0</v>
      </c>
      <c r="BM39">
        <f>'Double Crisis'!W66</f>
        <v>0</v>
      </c>
      <c r="BN39">
        <f>'Roaring Skies'!W66</f>
        <v>0</v>
      </c>
      <c r="BO39">
        <f>'Ancient Origins'!W66</f>
        <v>0</v>
      </c>
      <c r="BP39">
        <f>BREAKthrough!W66</f>
        <v>0</v>
      </c>
      <c r="BQ39">
        <f>BREAKpoint!W66</f>
        <v>0</v>
      </c>
      <c r="BR39">
        <f>Generations!W66</f>
        <v>0</v>
      </c>
      <c r="BS39">
        <f>'Fates Collide'!W66</f>
        <v>0</v>
      </c>
      <c r="BT39">
        <f>'Steam Siege'!W66</f>
        <v>0</v>
      </c>
      <c r="BU39">
        <f>Evolutions!W66</f>
        <v>0</v>
      </c>
      <c r="BV39">
        <f>'Sun &amp; Moon'!W66</f>
        <v>0</v>
      </c>
      <c r="BW39">
        <f>'Guardians Rising'!W66</f>
        <v>0</v>
      </c>
      <c r="BX39">
        <f>'Burning Shadows'!W66</f>
        <v>0</v>
      </c>
      <c r="BY39">
        <f>'Shining Legends'!W66</f>
        <v>0</v>
      </c>
      <c r="BZ39">
        <f>'Crimson Invasion'!W66</f>
        <v>0</v>
      </c>
      <c r="CA39">
        <f>'Ultra Prism'!W66</f>
        <v>0</v>
      </c>
      <c r="CB39">
        <f>'Forbidden Light'!W66</f>
        <v>0</v>
      </c>
      <c r="CC39">
        <f>'Celestial Storm'!W66</f>
        <v>0</v>
      </c>
      <c r="CD39">
        <f>'Dragon Majesty'!W66</f>
        <v>0</v>
      </c>
      <c r="CE39">
        <f>'Lost Thunder'!W66</f>
        <v>0</v>
      </c>
      <c r="CF39">
        <f>'Team Up'!W66</f>
        <v>0</v>
      </c>
      <c r="CG39">
        <f>'Detective Pikachu'!W66</f>
        <v>0</v>
      </c>
      <c r="CH39">
        <f>'Unbroken Bonds'!W66</f>
        <v>0</v>
      </c>
      <c r="CI39">
        <f>'Unified Minds'!W66</f>
        <v>0</v>
      </c>
      <c r="CJ39">
        <f>'Hidden Fates'!W66</f>
        <v>0</v>
      </c>
      <c r="CK39">
        <f>'Cosmic Eclipse'!W66</f>
        <v>0</v>
      </c>
      <c r="CL39">
        <f>'Sword &amp; Shield'!W66</f>
        <v>0</v>
      </c>
      <c r="CM39">
        <f>'Rebel Clash'!W66</f>
        <v>0</v>
      </c>
      <c r="CN39">
        <f>'Darkness Ablaze'!W66</f>
        <v>0</v>
      </c>
      <c r="CO39">
        <f>'Champions Path'!W66</f>
        <v>0</v>
      </c>
      <c r="CP39">
        <f>'Vivid Voltage'!W66</f>
        <v>0</v>
      </c>
      <c r="CQ39">
        <f>'Shining Fates'!W66</f>
        <v>0</v>
      </c>
      <c r="CR39">
        <f>'Battle Styles'!W66</f>
        <v>0</v>
      </c>
      <c r="CS39">
        <f>'Chilling Reign'!W66</f>
        <v>0</v>
      </c>
      <c r="CT39">
        <f>'Evolving Skies'!W66</f>
        <v>0</v>
      </c>
      <c r="CU39">
        <f>Celebrations!W66</f>
        <v>0</v>
      </c>
      <c r="CV39">
        <f>'Fusion Strike'!W66</f>
        <v>0</v>
      </c>
      <c r="CW39">
        <f>'Brilliant Stars'!W66</f>
        <v>0</v>
      </c>
      <c r="CX39">
        <f>'Astral Radiance'!W66</f>
        <v>0</v>
      </c>
      <c r="CY39">
        <f>'Pokémon GO'!W66</f>
        <v>0</v>
      </c>
      <c r="CZ39">
        <f>'Lost Origin'!W66</f>
        <v>0</v>
      </c>
      <c r="DA39">
        <f>'Silver Tempest'!W66</f>
        <v>0</v>
      </c>
      <c r="DB39">
        <f>'Crown Zenith'!W66</f>
        <v>0</v>
      </c>
      <c r="DC39">
        <f>'Scarlet &amp; Violet'!W66</f>
        <v>0</v>
      </c>
      <c r="DD39">
        <f>'Paldea Evolved'!W66</f>
        <v>0</v>
      </c>
      <c r="DE39">
        <f>'Obsidian Flames'!W66</f>
        <v>0</v>
      </c>
      <c r="DF39">
        <f>'151'!W66</f>
        <v>0</v>
      </c>
      <c r="DG39">
        <f>'Paradox Rift'!W66</f>
        <v>0</v>
      </c>
      <c r="DH39">
        <f>'Paldean Fates'!W66</f>
        <v>0</v>
      </c>
      <c r="DI39">
        <f>'Temporal Forces'!W66</f>
        <v>0</v>
      </c>
      <c r="DJ39">
        <f>'Twilight Masquerade'!W66</f>
        <v>0</v>
      </c>
      <c r="DK39">
        <f>'Shrouded Fable'!W66</f>
        <v>0</v>
      </c>
      <c r="DL39">
        <f>'Stellar Crown'!W66</f>
        <v>0</v>
      </c>
      <c r="DM39">
        <f>'Surging Sparks'!W66</f>
        <v>0</v>
      </c>
      <c r="DN39">
        <f>'Prismatic Evolutions'!W66</f>
        <v>0</v>
      </c>
      <c r="DO39">
        <f>'Journey Together'!W66</f>
        <v>0</v>
      </c>
      <c r="DP39">
        <f>'Destined Rivals'!W66</f>
        <v>0</v>
      </c>
      <c r="DQ39">
        <f>'Black Bolt'!W66</f>
        <v>0</v>
      </c>
      <c r="DR39">
        <f>'White Flare'!W66</f>
        <v>0</v>
      </c>
      <c r="DS39">
        <f>'Mega Evolution'!W66</f>
        <v>0</v>
      </c>
      <c r="DT39">
        <f>'Phantasmal Flames'!W66</f>
        <v>0</v>
      </c>
      <c r="DV39">
        <f t="shared" si="1"/>
        <v>0</v>
      </c>
    </row>
    <row r="40" spans="1:126" ht="13" x14ac:dyDescent="0.15">
      <c r="A40" s="117" t="s">
        <v>205</v>
      </c>
      <c r="B40">
        <f>'Base Set'!Y67</f>
        <v>0</v>
      </c>
      <c r="C40">
        <f>Jungle!W67</f>
        <v>0</v>
      </c>
      <c r="D40">
        <f>Fossil!Y67</f>
        <v>0</v>
      </c>
      <c r="E40">
        <f>'Base Set 2'!W67</f>
        <v>0</v>
      </c>
      <c r="F40">
        <f>'Team Rocket'!W67</f>
        <v>0</v>
      </c>
      <c r="G40">
        <f>'Gym Heroes'!W67</f>
        <v>0</v>
      </c>
      <c r="H40">
        <f>'Gym Challenge'!W67</f>
        <v>0</v>
      </c>
      <c r="I40">
        <f>'Neo Genesis'!W67</f>
        <v>0</v>
      </c>
      <c r="J40">
        <f>'Neo Discovery'!W67</f>
        <v>0</v>
      </c>
      <c r="K40">
        <f>'Neo Revelation'!W67</f>
        <v>0</v>
      </c>
      <c r="L40">
        <f>'Neo Destiny'!W67</f>
        <v>0</v>
      </c>
      <c r="M40">
        <f>'Legendary Collection'!W67</f>
        <v>0</v>
      </c>
      <c r="N40">
        <f>Expedition!W67</f>
        <v>0</v>
      </c>
      <c r="O40">
        <f>Aquapolis!W67</f>
        <v>0</v>
      </c>
      <c r="P40">
        <f>Skyridge!W67</f>
        <v>0</v>
      </c>
      <c r="Q40">
        <f>'Ruby &amp; Sapphire'!W67</f>
        <v>0</v>
      </c>
      <c r="R40">
        <f>Sandstorm!W67</f>
        <v>0</v>
      </c>
      <c r="S40">
        <f>Dragon!W67</f>
        <v>0</v>
      </c>
      <c r="T40">
        <f>'Team Magma vs Team Aqua'!W67</f>
        <v>0</v>
      </c>
      <c r="U40">
        <f>'Hidden Legends'!W67</f>
        <v>0</v>
      </c>
      <c r="V40">
        <f>'FireRed &amp; LeafGreen'!W67</f>
        <v>0</v>
      </c>
      <c r="W40">
        <f>'Team Rocket Returns'!W67</f>
        <v>0</v>
      </c>
      <c r="X40">
        <f>Deoxys!W67</f>
        <v>0</v>
      </c>
      <c r="Y40">
        <f>Emerald!W67</f>
        <v>0</v>
      </c>
      <c r="Z40">
        <f>'Unseen Forces'!W67</f>
        <v>0</v>
      </c>
      <c r="AA40">
        <f>'Delta Species'!W67</f>
        <v>0</v>
      </c>
      <c r="AB40">
        <f>'Legend Maker'!W67</f>
        <v>0</v>
      </c>
      <c r="AC40">
        <f>'Holon Phantoms'!W67</f>
        <v>0</v>
      </c>
      <c r="AD40">
        <f>'Crystal Guardians'!W67</f>
        <v>0</v>
      </c>
      <c r="AE40">
        <f>'Dragon Frontiers'!W67</f>
        <v>0</v>
      </c>
      <c r="AF40">
        <f>'Power Keepers'!W67</f>
        <v>0</v>
      </c>
      <c r="AG40">
        <f>'Diamond &amp; Pearl'!W67</f>
        <v>0</v>
      </c>
      <c r="AH40">
        <f>'Mysterious Treasures'!W67</f>
        <v>0</v>
      </c>
      <c r="AI40">
        <f>'Secret Wonders'!W67</f>
        <v>0</v>
      </c>
      <c r="AJ40">
        <f>'Great Encounters'!W67</f>
        <v>0</v>
      </c>
      <c r="AK40">
        <f>'Majestic Dawn'!W67</f>
        <v>0</v>
      </c>
      <c r="AL40">
        <f>'Legends Awakened'!W67</f>
        <v>0</v>
      </c>
      <c r="AM40">
        <f>Stormfront!W67</f>
        <v>0</v>
      </c>
      <c r="AN40">
        <f>Platinum!W67</f>
        <v>0</v>
      </c>
      <c r="AO40">
        <f>'Rising Rivals'!W67</f>
        <v>0</v>
      </c>
      <c r="AP40">
        <f>'Supreme Victors'!W67</f>
        <v>0</v>
      </c>
      <c r="AQ40">
        <f>Arceus!W67</f>
        <v>0</v>
      </c>
      <c r="AR40">
        <f>'HeartGold &amp; SoulSilver'!W67</f>
        <v>0</v>
      </c>
      <c r="AS40">
        <f>Unleashed!W67</f>
        <v>0</v>
      </c>
      <c r="AT40">
        <f>Undaunted!W67</f>
        <v>0</v>
      </c>
      <c r="AU40">
        <f>Triumphant!W67</f>
        <v>0</v>
      </c>
      <c r="AV40">
        <f>'Call of Legends'!W67</f>
        <v>0</v>
      </c>
      <c r="AW40">
        <f>'Black &amp; White'!W67</f>
        <v>0</v>
      </c>
      <c r="AX40">
        <f>'Emerging Powers'!W67</f>
        <v>0</v>
      </c>
      <c r="AY40">
        <f>'Noble Victories'!W67</f>
        <v>0</v>
      </c>
      <c r="AZ40">
        <f>'Next Destinies'!W67</f>
        <v>0</v>
      </c>
      <c r="BA40">
        <f>'Dark Explorers'!W67</f>
        <v>0</v>
      </c>
      <c r="BB40">
        <f>'Dragons Exalted'!W67</f>
        <v>0</v>
      </c>
      <c r="BC40">
        <f>'Boundaries Crossed'!W67</f>
        <v>0</v>
      </c>
      <c r="BD40">
        <f>'Plasma Storm'!W67</f>
        <v>0</v>
      </c>
      <c r="BE40">
        <f>'Plasma Freeze'!W67</f>
        <v>0</v>
      </c>
      <c r="BF40">
        <f>'Plasma Blast'!W67</f>
        <v>0</v>
      </c>
      <c r="BG40">
        <f>'Legendary Treasures'!W67</f>
        <v>0</v>
      </c>
      <c r="BH40">
        <f>XY!W67</f>
        <v>0</v>
      </c>
      <c r="BI40">
        <f>Flashfire!W67</f>
        <v>0</v>
      </c>
      <c r="BJ40">
        <f>'Furious Fists'!W67</f>
        <v>0</v>
      </c>
      <c r="BK40">
        <f>'Phantom Forces'!W67</f>
        <v>0</v>
      </c>
      <c r="BL40">
        <f>'Primal Clash'!W67</f>
        <v>0</v>
      </c>
      <c r="BM40">
        <f>'Double Crisis'!W67</f>
        <v>0</v>
      </c>
      <c r="BN40">
        <f>'Roaring Skies'!W67</f>
        <v>0</v>
      </c>
      <c r="BO40">
        <f>'Ancient Origins'!W67</f>
        <v>0</v>
      </c>
      <c r="BP40">
        <f>BREAKthrough!W67</f>
        <v>0</v>
      </c>
      <c r="BQ40">
        <f>BREAKpoint!W67</f>
        <v>0</v>
      </c>
      <c r="BR40">
        <f>Generations!W67</f>
        <v>0</v>
      </c>
      <c r="BS40">
        <f>'Fates Collide'!W67</f>
        <v>0</v>
      </c>
      <c r="BT40">
        <f>'Steam Siege'!W67</f>
        <v>0</v>
      </c>
      <c r="BU40">
        <f>Evolutions!W67</f>
        <v>0</v>
      </c>
      <c r="BV40">
        <f>'Sun &amp; Moon'!W67</f>
        <v>0</v>
      </c>
      <c r="BW40">
        <f>'Guardians Rising'!W67</f>
        <v>0</v>
      </c>
      <c r="BX40">
        <f>'Burning Shadows'!W67</f>
        <v>0</v>
      </c>
      <c r="BY40">
        <f>'Shining Legends'!W67</f>
        <v>0</v>
      </c>
      <c r="BZ40">
        <f>'Crimson Invasion'!W67</f>
        <v>0</v>
      </c>
      <c r="CA40">
        <f>'Ultra Prism'!W67</f>
        <v>0</v>
      </c>
      <c r="CB40">
        <f>'Forbidden Light'!W67</f>
        <v>0</v>
      </c>
      <c r="CC40">
        <f>'Celestial Storm'!W67</f>
        <v>0</v>
      </c>
      <c r="CD40">
        <f>'Dragon Majesty'!W67</f>
        <v>0</v>
      </c>
      <c r="CE40">
        <f>'Lost Thunder'!W67</f>
        <v>0</v>
      </c>
      <c r="CF40">
        <f>'Team Up'!W67</f>
        <v>0</v>
      </c>
      <c r="CG40">
        <f>'Detective Pikachu'!W67</f>
        <v>0</v>
      </c>
      <c r="CH40">
        <f>'Unbroken Bonds'!W67</f>
        <v>0</v>
      </c>
      <c r="CI40">
        <f>'Unified Minds'!W67</f>
        <v>0</v>
      </c>
      <c r="CJ40">
        <f>'Hidden Fates'!W67</f>
        <v>0</v>
      </c>
      <c r="CK40">
        <f>'Cosmic Eclipse'!W67</f>
        <v>0</v>
      </c>
      <c r="CL40">
        <f>'Sword &amp; Shield'!W67</f>
        <v>0</v>
      </c>
      <c r="CM40">
        <f>'Rebel Clash'!W67</f>
        <v>0</v>
      </c>
      <c r="CN40">
        <f>'Darkness Ablaze'!W67</f>
        <v>0</v>
      </c>
      <c r="CO40">
        <f>'Champions Path'!W67</f>
        <v>0</v>
      </c>
      <c r="CP40">
        <f>'Vivid Voltage'!W67</f>
        <v>0</v>
      </c>
      <c r="CQ40">
        <f>'Shining Fates'!W67</f>
        <v>0</v>
      </c>
      <c r="CR40">
        <f>'Battle Styles'!W67</f>
        <v>0</v>
      </c>
      <c r="CS40">
        <f>'Chilling Reign'!W67</f>
        <v>0</v>
      </c>
      <c r="CT40">
        <f>'Evolving Skies'!W67</f>
        <v>0</v>
      </c>
      <c r="CU40">
        <f>Celebrations!W67</f>
        <v>0</v>
      </c>
      <c r="CV40">
        <f>'Fusion Strike'!W67</f>
        <v>0</v>
      </c>
      <c r="CW40">
        <f>'Brilliant Stars'!W67</f>
        <v>0</v>
      </c>
      <c r="CX40">
        <f>'Astral Radiance'!W67</f>
        <v>0</v>
      </c>
      <c r="CY40">
        <f>'Pokémon GO'!W67</f>
        <v>0</v>
      </c>
      <c r="CZ40">
        <f>'Lost Origin'!W67</f>
        <v>0</v>
      </c>
      <c r="DA40">
        <f>'Silver Tempest'!W67</f>
        <v>0</v>
      </c>
      <c r="DB40">
        <f>'Crown Zenith'!W67</f>
        <v>0</v>
      </c>
      <c r="DC40">
        <f>'Scarlet &amp; Violet'!W67</f>
        <v>0</v>
      </c>
      <c r="DD40">
        <f>'Paldea Evolved'!W67</f>
        <v>0</v>
      </c>
      <c r="DE40">
        <f>'Obsidian Flames'!W67</f>
        <v>0</v>
      </c>
      <c r="DF40">
        <f>'151'!W67</f>
        <v>0</v>
      </c>
      <c r="DG40">
        <f>'Paradox Rift'!W67</f>
        <v>0</v>
      </c>
      <c r="DH40">
        <f>'Paldean Fates'!W67</f>
        <v>0</v>
      </c>
      <c r="DI40">
        <f>'Temporal Forces'!W67</f>
        <v>0</v>
      </c>
      <c r="DJ40">
        <f>'Twilight Masquerade'!W67</f>
        <v>0</v>
      </c>
      <c r="DK40">
        <f>'Shrouded Fable'!W67</f>
        <v>0</v>
      </c>
      <c r="DL40">
        <f>'Stellar Crown'!W67</f>
        <v>0</v>
      </c>
      <c r="DM40">
        <f>'Surging Sparks'!W67</f>
        <v>0</v>
      </c>
      <c r="DN40">
        <f>'Prismatic Evolutions'!W67</f>
        <v>0</v>
      </c>
      <c r="DO40">
        <f>'Journey Together'!W67</f>
        <v>0</v>
      </c>
      <c r="DP40">
        <f>'Destined Rivals'!W67</f>
        <v>0</v>
      </c>
      <c r="DQ40">
        <f>'Black Bolt'!W67</f>
        <v>0</v>
      </c>
      <c r="DR40">
        <f>'White Flare'!W67</f>
        <v>0</v>
      </c>
      <c r="DS40">
        <f>'Mega Evolution'!W67</f>
        <v>0</v>
      </c>
      <c r="DT40">
        <f>'Phantasmal Flames'!W67</f>
        <v>0</v>
      </c>
      <c r="DV40">
        <f t="shared" si="1"/>
        <v>0</v>
      </c>
    </row>
    <row r="41" spans="1:126" ht="13" x14ac:dyDescent="0.15">
      <c r="A41" s="117" t="s">
        <v>209</v>
      </c>
      <c r="B41">
        <f>'Base Set'!Y68</f>
        <v>0</v>
      </c>
      <c r="C41">
        <f>Jungle!W68</f>
        <v>0</v>
      </c>
      <c r="D41">
        <f>Fossil!Y68</f>
        <v>0</v>
      </c>
      <c r="E41">
        <f>'Base Set 2'!W68</f>
        <v>0</v>
      </c>
      <c r="F41">
        <f>'Team Rocket'!W68</f>
        <v>0</v>
      </c>
      <c r="G41">
        <f>'Gym Heroes'!W68</f>
        <v>0</v>
      </c>
      <c r="H41">
        <f>'Gym Challenge'!W68</f>
        <v>0</v>
      </c>
      <c r="I41">
        <f>'Neo Genesis'!W68</f>
        <v>0</v>
      </c>
      <c r="J41">
        <f>'Neo Discovery'!W68</f>
        <v>0</v>
      </c>
      <c r="K41">
        <f>'Neo Revelation'!W68</f>
        <v>0</v>
      </c>
      <c r="L41">
        <f>'Neo Destiny'!W68</f>
        <v>0</v>
      </c>
      <c r="M41">
        <f>'Legendary Collection'!W68</f>
        <v>0</v>
      </c>
      <c r="N41">
        <f>Expedition!W68</f>
        <v>0</v>
      </c>
      <c r="O41">
        <f>Aquapolis!W68</f>
        <v>0</v>
      </c>
      <c r="P41">
        <f>Skyridge!W68</f>
        <v>0</v>
      </c>
      <c r="Q41">
        <f>'Ruby &amp; Sapphire'!W68</f>
        <v>0</v>
      </c>
      <c r="R41">
        <f>Sandstorm!W68</f>
        <v>0</v>
      </c>
      <c r="S41">
        <f>Dragon!W68</f>
        <v>0</v>
      </c>
      <c r="T41">
        <f>'Team Magma vs Team Aqua'!W68</f>
        <v>0</v>
      </c>
      <c r="U41">
        <f>'Hidden Legends'!W68</f>
        <v>0</v>
      </c>
      <c r="V41">
        <f>'FireRed &amp; LeafGreen'!W68</f>
        <v>0</v>
      </c>
      <c r="W41">
        <f>'Team Rocket Returns'!W68</f>
        <v>0</v>
      </c>
      <c r="X41">
        <f>Deoxys!W68</f>
        <v>0</v>
      </c>
      <c r="Y41">
        <f>Emerald!W68</f>
        <v>0</v>
      </c>
      <c r="Z41">
        <f>'Unseen Forces'!W68</f>
        <v>0</v>
      </c>
      <c r="AA41">
        <f>'Delta Species'!W68</f>
        <v>0</v>
      </c>
      <c r="AB41">
        <f>'Legend Maker'!W68</f>
        <v>0</v>
      </c>
      <c r="AC41">
        <f>'Holon Phantoms'!W68</f>
        <v>0</v>
      </c>
      <c r="AD41">
        <f>'Crystal Guardians'!W68</f>
        <v>0</v>
      </c>
      <c r="AE41">
        <f>'Dragon Frontiers'!W68</f>
        <v>0</v>
      </c>
      <c r="AF41">
        <f>'Power Keepers'!W68</f>
        <v>0</v>
      </c>
      <c r="AG41">
        <f>'Diamond &amp; Pearl'!W68</f>
        <v>0</v>
      </c>
      <c r="AH41">
        <f>'Mysterious Treasures'!W68</f>
        <v>0</v>
      </c>
      <c r="AI41">
        <f>'Secret Wonders'!W68</f>
        <v>0</v>
      </c>
      <c r="AJ41">
        <f>'Great Encounters'!W68</f>
        <v>0</v>
      </c>
      <c r="AK41">
        <f>'Majestic Dawn'!W68</f>
        <v>0</v>
      </c>
      <c r="AL41">
        <f>'Legends Awakened'!W68</f>
        <v>0</v>
      </c>
      <c r="AM41">
        <f>Stormfront!W68</f>
        <v>0</v>
      </c>
      <c r="AN41">
        <f>Platinum!W68</f>
        <v>0</v>
      </c>
      <c r="AO41">
        <f>'Rising Rivals'!W68</f>
        <v>0</v>
      </c>
      <c r="AP41">
        <f>'Supreme Victors'!W68</f>
        <v>0</v>
      </c>
      <c r="AQ41">
        <f>Arceus!W68</f>
        <v>0</v>
      </c>
      <c r="AR41">
        <f>'HeartGold &amp; SoulSilver'!W68</f>
        <v>0</v>
      </c>
      <c r="AS41">
        <f>Unleashed!W68</f>
        <v>0</v>
      </c>
      <c r="AT41">
        <f>Undaunted!W68</f>
        <v>0</v>
      </c>
      <c r="AU41">
        <f>Triumphant!W68</f>
        <v>0</v>
      </c>
      <c r="AV41">
        <f>'Call of Legends'!W68</f>
        <v>0</v>
      </c>
      <c r="AW41">
        <f>'Black &amp; White'!W68</f>
        <v>0</v>
      </c>
      <c r="AX41">
        <f>'Emerging Powers'!W68</f>
        <v>0</v>
      </c>
      <c r="AY41">
        <f>'Noble Victories'!W68</f>
        <v>0</v>
      </c>
      <c r="AZ41">
        <f>'Next Destinies'!W68</f>
        <v>0</v>
      </c>
      <c r="BA41">
        <f>'Dark Explorers'!W68</f>
        <v>0</v>
      </c>
      <c r="BB41">
        <f>'Dragons Exalted'!W68</f>
        <v>0</v>
      </c>
      <c r="BC41">
        <f>'Boundaries Crossed'!W68</f>
        <v>0</v>
      </c>
      <c r="BD41">
        <f>'Plasma Storm'!W68</f>
        <v>0</v>
      </c>
      <c r="BE41">
        <f>'Plasma Freeze'!W68</f>
        <v>0</v>
      </c>
      <c r="BF41">
        <f>'Plasma Blast'!W68</f>
        <v>0</v>
      </c>
      <c r="BG41">
        <f>'Legendary Treasures'!W68</f>
        <v>0</v>
      </c>
      <c r="BH41">
        <f>XY!W68</f>
        <v>0</v>
      </c>
      <c r="BI41">
        <f>Flashfire!W68</f>
        <v>0</v>
      </c>
      <c r="BJ41">
        <f>'Furious Fists'!W68</f>
        <v>0</v>
      </c>
      <c r="BK41">
        <f>'Phantom Forces'!W68</f>
        <v>0</v>
      </c>
      <c r="BL41">
        <f>'Primal Clash'!W68</f>
        <v>0</v>
      </c>
      <c r="BM41">
        <f>'Double Crisis'!W68</f>
        <v>0</v>
      </c>
      <c r="BN41">
        <f>'Roaring Skies'!W68</f>
        <v>0</v>
      </c>
      <c r="BO41">
        <f>'Ancient Origins'!W68</f>
        <v>0</v>
      </c>
      <c r="BP41">
        <f>BREAKthrough!W68</f>
        <v>0</v>
      </c>
      <c r="BQ41">
        <f>BREAKpoint!W68</f>
        <v>0</v>
      </c>
      <c r="BR41">
        <f>Generations!W68</f>
        <v>0</v>
      </c>
      <c r="BS41">
        <f>'Fates Collide'!W68</f>
        <v>0</v>
      </c>
      <c r="BT41">
        <f>'Steam Siege'!W68</f>
        <v>0</v>
      </c>
      <c r="BU41">
        <f>Evolutions!W68</f>
        <v>0</v>
      </c>
      <c r="BV41">
        <f>'Sun &amp; Moon'!W68</f>
        <v>0</v>
      </c>
      <c r="BW41">
        <f>'Guardians Rising'!W68</f>
        <v>0</v>
      </c>
      <c r="BX41">
        <f>'Burning Shadows'!W68</f>
        <v>0</v>
      </c>
      <c r="BY41">
        <f>'Shining Legends'!W68</f>
        <v>0</v>
      </c>
      <c r="BZ41">
        <f>'Crimson Invasion'!W68</f>
        <v>0</v>
      </c>
      <c r="CA41">
        <f>'Ultra Prism'!W68</f>
        <v>0</v>
      </c>
      <c r="CB41">
        <f>'Forbidden Light'!W68</f>
        <v>0</v>
      </c>
      <c r="CC41">
        <f>'Celestial Storm'!W68</f>
        <v>0</v>
      </c>
      <c r="CD41">
        <f>'Dragon Majesty'!W68</f>
        <v>0</v>
      </c>
      <c r="CE41">
        <f>'Lost Thunder'!W68</f>
        <v>0</v>
      </c>
      <c r="CF41">
        <f>'Team Up'!W68</f>
        <v>0</v>
      </c>
      <c r="CG41">
        <f>'Detective Pikachu'!W68</f>
        <v>0</v>
      </c>
      <c r="CH41">
        <f>'Unbroken Bonds'!W68</f>
        <v>0</v>
      </c>
      <c r="CI41">
        <f>'Unified Minds'!W68</f>
        <v>0</v>
      </c>
      <c r="CJ41">
        <f>'Hidden Fates'!W68</f>
        <v>0</v>
      </c>
      <c r="CK41">
        <f>'Cosmic Eclipse'!W68</f>
        <v>0</v>
      </c>
      <c r="CL41">
        <f>'Sword &amp; Shield'!W68</f>
        <v>0</v>
      </c>
      <c r="CM41">
        <f>'Rebel Clash'!W68</f>
        <v>0</v>
      </c>
      <c r="CN41">
        <f>'Darkness Ablaze'!W68</f>
        <v>0</v>
      </c>
      <c r="CO41">
        <f>'Champions Path'!W68</f>
        <v>0</v>
      </c>
      <c r="CP41">
        <f>'Vivid Voltage'!W68</f>
        <v>0</v>
      </c>
      <c r="CQ41">
        <f>'Shining Fates'!W68</f>
        <v>0</v>
      </c>
      <c r="CR41">
        <f>'Battle Styles'!W68</f>
        <v>0</v>
      </c>
      <c r="CS41">
        <f>'Chilling Reign'!W68</f>
        <v>0</v>
      </c>
      <c r="CT41">
        <f>'Evolving Skies'!W68</f>
        <v>0</v>
      </c>
      <c r="CU41">
        <f>Celebrations!W68</f>
        <v>0</v>
      </c>
      <c r="CV41">
        <f>'Fusion Strike'!W68</f>
        <v>0</v>
      </c>
      <c r="CW41">
        <f>'Brilliant Stars'!W68</f>
        <v>0</v>
      </c>
      <c r="CX41">
        <f>'Astral Radiance'!W68</f>
        <v>0</v>
      </c>
      <c r="CY41">
        <f>'Pokémon GO'!W68</f>
        <v>0</v>
      </c>
      <c r="CZ41">
        <f>'Lost Origin'!W68</f>
        <v>0</v>
      </c>
      <c r="DA41">
        <f>'Silver Tempest'!W68</f>
        <v>0</v>
      </c>
      <c r="DB41">
        <f>'Crown Zenith'!W68</f>
        <v>0</v>
      </c>
      <c r="DC41">
        <f>'Scarlet &amp; Violet'!W68</f>
        <v>0</v>
      </c>
      <c r="DD41">
        <f>'Paldea Evolved'!W68</f>
        <v>0</v>
      </c>
      <c r="DE41">
        <f>'Obsidian Flames'!W68</f>
        <v>0</v>
      </c>
      <c r="DF41">
        <f>'151'!W68</f>
        <v>0</v>
      </c>
      <c r="DG41">
        <f>'Paradox Rift'!W68</f>
        <v>0</v>
      </c>
      <c r="DH41">
        <f>'Paldean Fates'!W68</f>
        <v>0</v>
      </c>
      <c r="DI41">
        <f>'Temporal Forces'!W68</f>
        <v>0</v>
      </c>
      <c r="DJ41">
        <f>'Twilight Masquerade'!W68</f>
        <v>0</v>
      </c>
      <c r="DK41">
        <f>'Shrouded Fable'!W68</f>
        <v>0</v>
      </c>
      <c r="DL41">
        <f>'Stellar Crown'!W68</f>
        <v>0</v>
      </c>
      <c r="DM41">
        <f>'Surging Sparks'!W68</f>
        <v>0</v>
      </c>
      <c r="DN41">
        <f>'Prismatic Evolutions'!W68</f>
        <v>0</v>
      </c>
      <c r="DO41">
        <f>'Journey Together'!W68</f>
        <v>0</v>
      </c>
      <c r="DP41">
        <f>'Destined Rivals'!W68</f>
        <v>0</v>
      </c>
      <c r="DQ41">
        <f>'Black Bolt'!W68</f>
        <v>0</v>
      </c>
      <c r="DR41">
        <f>'White Flare'!W68</f>
        <v>0</v>
      </c>
      <c r="DS41">
        <f>'Mega Evolution'!W68</f>
        <v>0</v>
      </c>
      <c r="DT41">
        <f>'Phantasmal Flames'!W68</f>
        <v>0</v>
      </c>
      <c r="DV41">
        <f t="shared" si="1"/>
        <v>0</v>
      </c>
    </row>
    <row r="42" spans="1:126" ht="13" x14ac:dyDescent="0.15">
      <c r="A42" s="117" t="s">
        <v>9125</v>
      </c>
      <c r="B42">
        <f>'Base Set'!Y69</f>
        <v>0</v>
      </c>
      <c r="C42">
        <f>Jungle!W69</f>
        <v>0</v>
      </c>
      <c r="D42">
        <f>Fossil!Y69</f>
        <v>0</v>
      </c>
      <c r="E42">
        <f>'Base Set 2'!W69</f>
        <v>0</v>
      </c>
      <c r="F42">
        <f>'Team Rocket'!W69</f>
        <v>0</v>
      </c>
      <c r="G42">
        <f>'Gym Heroes'!W69</f>
        <v>0</v>
      </c>
      <c r="H42">
        <f>'Gym Challenge'!W69</f>
        <v>0</v>
      </c>
      <c r="I42">
        <f>'Neo Genesis'!W69</f>
        <v>0</v>
      </c>
      <c r="J42">
        <f>'Neo Discovery'!W69</f>
        <v>0</v>
      </c>
      <c r="K42">
        <f>'Neo Revelation'!W69</f>
        <v>0</v>
      </c>
      <c r="L42">
        <f>'Neo Destiny'!W69</f>
        <v>0</v>
      </c>
      <c r="M42">
        <f>'Legendary Collection'!W69</f>
        <v>0</v>
      </c>
      <c r="N42">
        <f>Expedition!W69</f>
        <v>0</v>
      </c>
      <c r="O42">
        <f>Aquapolis!W69</f>
        <v>0</v>
      </c>
      <c r="P42">
        <f>Skyridge!W69</f>
        <v>0</v>
      </c>
      <c r="Q42">
        <f>'Ruby &amp; Sapphire'!W69</f>
        <v>0</v>
      </c>
      <c r="R42">
        <f>Sandstorm!W69</f>
        <v>0</v>
      </c>
      <c r="S42">
        <f>Dragon!W69</f>
        <v>0</v>
      </c>
      <c r="T42">
        <f>'Team Magma vs Team Aqua'!W69</f>
        <v>0</v>
      </c>
      <c r="U42">
        <f>'Hidden Legends'!W69</f>
        <v>0</v>
      </c>
      <c r="V42">
        <f>'FireRed &amp; LeafGreen'!W69</f>
        <v>0</v>
      </c>
      <c r="W42">
        <f>'Team Rocket Returns'!W69</f>
        <v>0</v>
      </c>
      <c r="X42">
        <f>Deoxys!W69</f>
        <v>0</v>
      </c>
      <c r="Y42">
        <f>Emerald!W69</f>
        <v>0</v>
      </c>
      <c r="Z42">
        <f>'Unseen Forces'!W69</f>
        <v>0</v>
      </c>
      <c r="AA42">
        <f>'Delta Species'!W69</f>
        <v>0</v>
      </c>
      <c r="AB42">
        <f>'Legend Maker'!W69</f>
        <v>0</v>
      </c>
      <c r="AC42">
        <f>'Holon Phantoms'!W69</f>
        <v>0</v>
      </c>
      <c r="AD42">
        <f>'Crystal Guardians'!W69</f>
        <v>0</v>
      </c>
      <c r="AE42">
        <f>'Dragon Frontiers'!W69</f>
        <v>0</v>
      </c>
      <c r="AF42">
        <f>'Power Keepers'!W69</f>
        <v>0</v>
      </c>
      <c r="AG42">
        <f>'Diamond &amp; Pearl'!W69</f>
        <v>0</v>
      </c>
      <c r="AH42">
        <f>'Mysterious Treasures'!W69</f>
        <v>0</v>
      </c>
      <c r="AI42">
        <f>'Secret Wonders'!W69</f>
        <v>0</v>
      </c>
      <c r="AJ42">
        <f>'Great Encounters'!W69</f>
        <v>0</v>
      </c>
      <c r="AK42">
        <f>'Majestic Dawn'!W69</f>
        <v>0</v>
      </c>
      <c r="AL42">
        <f>'Legends Awakened'!W69</f>
        <v>0</v>
      </c>
      <c r="AM42">
        <f>Stormfront!W69</f>
        <v>0</v>
      </c>
      <c r="AN42">
        <f>Platinum!W69</f>
        <v>0</v>
      </c>
      <c r="AO42">
        <f>'Rising Rivals'!W69</f>
        <v>0</v>
      </c>
      <c r="AP42">
        <f>'Supreme Victors'!W69</f>
        <v>0</v>
      </c>
      <c r="AQ42">
        <f>Arceus!W69</f>
        <v>0</v>
      </c>
      <c r="AR42">
        <f>'HeartGold &amp; SoulSilver'!W69</f>
        <v>0</v>
      </c>
      <c r="AS42">
        <f>Unleashed!W69</f>
        <v>0</v>
      </c>
      <c r="AT42">
        <f>Undaunted!W69</f>
        <v>0</v>
      </c>
      <c r="AU42">
        <f>Triumphant!W69</f>
        <v>0</v>
      </c>
      <c r="AV42">
        <f>'Call of Legends'!W69</f>
        <v>0</v>
      </c>
      <c r="AW42">
        <f>'Black &amp; White'!W69</f>
        <v>0</v>
      </c>
      <c r="AX42">
        <f>'Emerging Powers'!W69</f>
        <v>0</v>
      </c>
      <c r="AY42">
        <f>'Noble Victories'!W69</f>
        <v>0</v>
      </c>
      <c r="AZ42">
        <f>'Next Destinies'!W69</f>
        <v>0</v>
      </c>
      <c r="BA42">
        <f>'Dark Explorers'!W69</f>
        <v>0</v>
      </c>
      <c r="BB42">
        <f>'Dragons Exalted'!W69</f>
        <v>0</v>
      </c>
      <c r="BC42">
        <f>'Boundaries Crossed'!W69</f>
        <v>0</v>
      </c>
      <c r="BD42">
        <f>'Plasma Storm'!W69</f>
        <v>0</v>
      </c>
      <c r="BE42">
        <f>'Plasma Freeze'!W69</f>
        <v>0</v>
      </c>
      <c r="BF42">
        <f>'Plasma Blast'!W69</f>
        <v>0</v>
      </c>
      <c r="BG42">
        <f>'Legendary Treasures'!W69</f>
        <v>0</v>
      </c>
      <c r="BH42">
        <f>XY!W69</f>
        <v>0</v>
      </c>
      <c r="BI42">
        <f>Flashfire!W69</f>
        <v>0</v>
      </c>
      <c r="BJ42">
        <f>'Furious Fists'!W69</f>
        <v>0</v>
      </c>
      <c r="BK42">
        <f>'Phantom Forces'!W69</f>
        <v>0</v>
      </c>
      <c r="BL42">
        <f>'Primal Clash'!W69</f>
        <v>0</v>
      </c>
      <c r="BM42">
        <f>'Double Crisis'!W69</f>
        <v>0</v>
      </c>
      <c r="BN42">
        <f>'Roaring Skies'!W69</f>
        <v>0</v>
      </c>
      <c r="BO42">
        <f>'Ancient Origins'!W69</f>
        <v>0</v>
      </c>
      <c r="BP42">
        <f>BREAKthrough!W69</f>
        <v>0</v>
      </c>
      <c r="BQ42">
        <f>BREAKpoint!W69</f>
        <v>0</v>
      </c>
      <c r="BR42">
        <f>Generations!W69</f>
        <v>0</v>
      </c>
      <c r="BS42">
        <f>'Fates Collide'!W69</f>
        <v>0</v>
      </c>
      <c r="BT42">
        <f>'Steam Siege'!W69</f>
        <v>0</v>
      </c>
      <c r="BU42">
        <f>Evolutions!W69</f>
        <v>0</v>
      </c>
      <c r="BV42">
        <f>'Sun &amp; Moon'!W69</f>
        <v>0</v>
      </c>
      <c r="BW42">
        <f>'Guardians Rising'!W69</f>
        <v>0</v>
      </c>
      <c r="BX42">
        <f>'Burning Shadows'!W69</f>
        <v>0</v>
      </c>
      <c r="BY42">
        <f>'Shining Legends'!W69</f>
        <v>0</v>
      </c>
      <c r="BZ42">
        <f>'Crimson Invasion'!W69</f>
        <v>0</v>
      </c>
      <c r="CA42">
        <f>'Ultra Prism'!W69</f>
        <v>0</v>
      </c>
      <c r="CB42">
        <f>'Forbidden Light'!W69</f>
        <v>0</v>
      </c>
      <c r="CC42">
        <f>'Celestial Storm'!W69</f>
        <v>0</v>
      </c>
      <c r="CD42">
        <f>'Dragon Majesty'!W69</f>
        <v>0</v>
      </c>
      <c r="CE42">
        <f>'Lost Thunder'!W69</f>
        <v>0</v>
      </c>
      <c r="CF42">
        <f>'Team Up'!W69</f>
        <v>0</v>
      </c>
      <c r="CG42">
        <f>'Detective Pikachu'!W69</f>
        <v>0</v>
      </c>
      <c r="CH42">
        <f>'Unbroken Bonds'!W69</f>
        <v>0</v>
      </c>
      <c r="CI42">
        <f>'Unified Minds'!W69</f>
        <v>0</v>
      </c>
      <c r="CJ42">
        <f>'Hidden Fates'!W69</f>
        <v>0</v>
      </c>
      <c r="CK42">
        <f>'Cosmic Eclipse'!W69</f>
        <v>0</v>
      </c>
      <c r="CL42">
        <f>'Sword &amp; Shield'!W69</f>
        <v>0</v>
      </c>
      <c r="CM42">
        <f>'Rebel Clash'!W69</f>
        <v>0</v>
      </c>
      <c r="CN42">
        <f>'Darkness Ablaze'!W69</f>
        <v>0</v>
      </c>
      <c r="CO42">
        <f>'Champions Path'!W69</f>
        <v>0</v>
      </c>
      <c r="CP42">
        <f>'Vivid Voltage'!W69</f>
        <v>0</v>
      </c>
      <c r="CQ42">
        <f>'Shining Fates'!W69</f>
        <v>0</v>
      </c>
      <c r="CR42">
        <f>'Battle Styles'!W69</f>
        <v>0</v>
      </c>
      <c r="CS42">
        <f>'Chilling Reign'!W69</f>
        <v>0</v>
      </c>
      <c r="CT42">
        <f>'Evolving Skies'!W69</f>
        <v>0</v>
      </c>
      <c r="CU42">
        <f>Celebrations!W69</f>
        <v>0</v>
      </c>
      <c r="CV42">
        <f>'Fusion Strike'!W69</f>
        <v>0</v>
      </c>
      <c r="CW42">
        <f>'Brilliant Stars'!W69</f>
        <v>0</v>
      </c>
      <c r="CX42">
        <f>'Astral Radiance'!W69</f>
        <v>0</v>
      </c>
      <c r="CY42">
        <f>'Pokémon GO'!W69</f>
        <v>0</v>
      </c>
      <c r="CZ42">
        <f>'Lost Origin'!W69</f>
        <v>0</v>
      </c>
      <c r="DA42">
        <f>'Silver Tempest'!W69</f>
        <v>0</v>
      </c>
      <c r="DB42">
        <f>'Crown Zenith'!W69</f>
        <v>0</v>
      </c>
      <c r="DC42">
        <f>'Scarlet &amp; Violet'!W69</f>
        <v>0</v>
      </c>
      <c r="DD42">
        <f>'Paldea Evolved'!W69</f>
        <v>0</v>
      </c>
      <c r="DE42">
        <f>'Obsidian Flames'!W69</f>
        <v>0</v>
      </c>
      <c r="DF42">
        <f>'151'!W69</f>
        <v>0</v>
      </c>
      <c r="DG42">
        <f>'Paradox Rift'!W69</f>
        <v>0</v>
      </c>
      <c r="DH42">
        <f>'Paldean Fates'!W69</f>
        <v>0</v>
      </c>
      <c r="DI42">
        <f>'Temporal Forces'!W69</f>
        <v>0</v>
      </c>
      <c r="DJ42">
        <f>'Twilight Masquerade'!W69</f>
        <v>0</v>
      </c>
      <c r="DK42">
        <f>'Shrouded Fable'!W69</f>
        <v>0</v>
      </c>
      <c r="DL42">
        <f>'Stellar Crown'!W69</f>
        <v>0</v>
      </c>
      <c r="DM42">
        <f>'Surging Sparks'!W69</f>
        <v>0</v>
      </c>
      <c r="DN42">
        <f>'Prismatic Evolutions'!W69</f>
        <v>0</v>
      </c>
      <c r="DO42">
        <f>'Journey Together'!W69</f>
        <v>0</v>
      </c>
      <c r="DP42">
        <f>'Destined Rivals'!W69</f>
        <v>0</v>
      </c>
      <c r="DQ42">
        <f>'Black Bolt'!W69</f>
        <v>0</v>
      </c>
      <c r="DR42">
        <f>'White Flare'!W69</f>
        <v>0</v>
      </c>
      <c r="DS42">
        <f>'Mega Evolution'!W69</f>
        <v>0</v>
      </c>
      <c r="DT42">
        <f>'Phantasmal Flames'!W69</f>
        <v>0</v>
      </c>
      <c r="DV42">
        <f t="shared" si="1"/>
        <v>0</v>
      </c>
    </row>
    <row r="43" spans="1:126" ht="13" x14ac:dyDescent="0.15">
      <c r="A43" s="118" t="s">
        <v>213</v>
      </c>
      <c r="B43">
        <f>'Base Set'!Y70</f>
        <v>0</v>
      </c>
      <c r="C43">
        <f>Jungle!W70</f>
        <v>0</v>
      </c>
      <c r="D43">
        <f>Fossil!Y70</f>
        <v>0</v>
      </c>
      <c r="E43">
        <f>'Base Set 2'!W70</f>
        <v>0</v>
      </c>
      <c r="F43">
        <f>'Team Rocket'!W70</f>
        <v>0</v>
      </c>
      <c r="G43">
        <f>'Gym Heroes'!W70</f>
        <v>0</v>
      </c>
      <c r="H43">
        <f>'Gym Challenge'!W70</f>
        <v>0</v>
      </c>
      <c r="I43">
        <f>'Neo Genesis'!W70</f>
        <v>0</v>
      </c>
      <c r="J43">
        <f>'Neo Discovery'!W70</f>
        <v>0</v>
      </c>
      <c r="K43">
        <f>'Neo Revelation'!W70</f>
        <v>0</v>
      </c>
      <c r="L43">
        <f>'Neo Destiny'!W70</f>
        <v>0</v>
      </c>
      <c r="M43">
        <f>'Legendary Collection'!W70</f>
        <v>0</v>
      </c>
      <c r="N43">
        <f>Expedition!W70</f>
        <v>0</v>
      </c>
      <c r="O43">
        <f>Aquapolis!W70</f>
        <v>0</v>
      </c>
      <c r="P43">
        <f>Skyridge!W70</f>
        <v>0</v>
      </c>
      <c r="Q43">
        <f>'Ruby &amp; Sapphire'!W70</f>
        <v>0</v>
      </c>
      <c r="R43">
        <f>Sandstorm!W70</f>
        <v>0</v>
      </c>
      <c r="S43">
        <f>Dragon!W70</f>
        <v>0</v>
      </c>
      <c r="T43">
        <f>'Team Magma vs Team Aqua'!W70</f>
        <v>0</v>
      </c>
      <c r="U43">
        <f>'Hidden Legends'!W70</f>
        <v>0</v>
      </c>
      <c r="V43">
        <f>'FireRed &amp; LeafGreen'!W70</f>
        <v>0</v>
      </c>
      <c r="W43">
        <f>'Team Rocket Returns'!W70</f>
        <v>0</v>
      </c>
      <c r="X43">
        <f>Deoxys!W70</f>
        <v>0</v>
      </c>
      <c r="Y43">
        <f>Emerald!W70</f>
        <v>0</v>
      </c>
      <c r="Z43">
        <f>'Unseen Forces'!W70</f>
        <v>0</v>
      </c>
      <c r="AA43">
        <f>'Delta Species'!W70</f>
        <v>0</v>
      </c>
      <c r="AB43">
        <f>'Legend Maker'!W70</f>
        <v>0</v>
      </c>
      <c r="AC43">
        <f>'Holon Phantoms'!W70</f>
        <v>0</v>
      </c>
      <c r="AD43">
        <f>'Crystal Guardians'!W70</f>
        <v>0</v>
      </c>
      <c r="AE43">
        <f>'Dragon Frontiers'!W70</f>
        <v>0</v>
      </c>
      <c r="AF43">
        <f>'Power Keepers'!W70</f>
        <v>0</v>
      </c>
      <c r="AG43">
        <f>'Diamond &amp; Pearl'!W70</f>
        <v>0</v>
      </c>
      <c r="AH43">
        <f>'Mysterious Treasures'!W70</f>
        <v>0</v>
      </c>
      <c r="AI43">
        <f>'Secret Wonders'!W70</f>
        <v>0</v>
      </c>
      <c r="AJ43">
        <f>'Great Encounters'!W70</f>
        <v>0</v>
      </c>
      <c r="AK43">
        <f>'Majestic Dawn'!W70</f>
        <v>0</v>
      </c>
      <c r="AL43">
        <f>'Legends Awakened'!W70</f>
        <v>0</v>
      </c>
      <c r="AM43">
        <f>Stormfront!W70</f>
        <v>0</v>
      </c>
      <c r="AN43">
        <f>Platinum!W70</f>
        <v>0</v>
      </c>
      <c r="AO43">
        <f>'Rising Rivals'!W70</f>
        <v>0</v>
      </c>
      <c r="AP43">
        <f>'Supreme Victors'!W70</f>
        <v>0</v>
      </c>
      <c r="AQ43">
        <f>Arceus!W70</f>
        <v>0</v>
      </c>
      <c r="AR43">
        <f>'HeartGold &amp; SoulSilver'!W70</f>
        <v>0</v>
      </c>
      <c r="AS43">
        <f>Unleashed!W70</f>
        <v>0</v>
      </c>
      <c r="AT43">
        <f>Undaunted!W70</f>
        <v>0</v>
      </c>
      <c r="AU43">
        <f>Triumphant!W70</f>
        <v>0</v>
      </c>
      <c r="AV43">
        <f>'Call of Legends'!W70</f>
        <v>0</v>
      </c>
      <c r="AW43">
        <f>'Black &amp; White'!W70</f>
        <v>0</v>
      </c>
      <c r="AX43">
        <f>'Emerging Powers'!W70</f>
        <v>0</v>
      </c>
      <c r="AY43">
        <f>'Noble Victories'!W70</f>
        <v>0</v>
      </c>
      <c r="AZ43">
        <f>'Next Destinies'!W70</f>
        <v>0</v>
      </c>
      <c r="BA43">
        <f>'Dark Explorers'!W70</f>
        <v>0</v>
      </c>
      <c r="BB43">
        <f>'Dragons Exalted'!W70</f>
        <v>0</v>
      </c>
      <c r="BC43">
        <f>'Boundaries Crossed'!W70</f>
        <v>0</v>
      </c>
      <c r="BD43">
        <f>'Plasma Storm'!W70</f>
        <v>0</v>
      </c>
      <c r="BE43">
        <f>'Plasma Freeze'!W70</f>
        <v>0</v>
      </c>
      <c r="BF43">
        <f>'Plasma Blast'!W70</f>
        <v>0</v>
      </c>
      <c r="BG43">
        <f>'Legendary Treasures'!W70</f>
        <v>0</v>
      </c>
      <c r="BH43">
        <f>XY!W70</f>
        <v>0</v>
      </c>
      <c r="BI43">
        <f>Flashfire!W70</f>
        <v>0</v>
      </c>
      <c r="BJ43">
        <f>'Furious Fists'!W70</f>
        <v>0</v>
      </c>
      <c r="BK43">
        <f>'Phantom Forces'!W70</f>
        <v>0</v>
      </c>
      <c r="BL43">
        <f>'Primal Clash'!W70</f>
        <v>0</v>
      </c>
      <c r="BM43">
        <f>'Double Crisis'!W70</f>
        <v>0</v>
      </c>
      <c r="BN43">
        <f>'Roaring Skies'!W70</f>
        <v>0</v>
      </c>
      <c r="BO43">
        <f>'Ancient Origins'!W70</f>
        <v>0</v>
      </c>
      <c r="BP43">
        <f>BREAKthrough!W70</f>
        <v>0</v>
      </c>
      <c r="BQ43">
        <f>BREAKpoint!W70</f>
        <v>0</v>
      </c>
      <c r="BR43">
        <f>Generations!W70</f>
        <v>0</v>
      </c>
      <c r="BS43">
        <f>'Fates Collide'!W70</f>
        <v>0</v>
      </c>
      <c r="BT43">
        <f>'Steam Siege'!W70</f>
        <v>0</v>
      </c>
      <c r="BU43">
        <f>Evolutions!W70</f>
        <v>0</v>
      </c>
      <c r="BV43">
        <f>'Sun &amp; Moon'!W70</f>
        <v>0</v>
      </c>
      <c r="BW43">
        <f>'Guardians Rising'!W70</f>
        <v>0</v>
      </c>
      <c r="BX43">
        <f>'Burning Shadows'!W70</f>
        <v>0</v>
      </c>
      <c r="BY43">
        <f>'Shining Legends'!W70</f>
        <v>0</v>
      </c>
      <c r="BZ43">
        <f>'Crimson Invasion'!W70</f>
        <v>0</v>
      </c>
      <c r="CA43">
        <f>'Ultra Prism'!W70</f>
        <v>0</v>
      </c>
      <c r="CB43">
        <f>'Forbidden Light'!W70</f>
        <v>0</v>
      </c>
      <c r="CC43">
        <f>'Celestial Storm'!W70</f>
        <v>0</v>
      </c>
      <c r="CD43">
        <f>'Dragon Majesty'!W70</f>
        <v>0</v>
      </c>
      <c r="CE43">
        <f>'Lost Thunder'!W70</f>
        <v>0</v>
      </c>
      <c r="CF43">
        <f>'Team Up'!W70</f>
        <v>0</v>
      </c>
      <c r="CG43">
        <f>'Detective Pikachu'!W70</f>
        <v>0</v>
      </c>
      <c r="CH43">
        <f>'Unbroken Bonds'!W70</f>
        <v>0</v>
      </c>
      <c r="CI43">
        <f>'Unified Minds'!W70</f>
        <v>0</v>
      </c>
      <c r="CJ43">
        <f>'Hidden Fates'!W70</f>
        <v>0</v>
      </c>
      <c r="CK43">
        <f>'Cosmic Eclipse'!W70</f>
        <v>0</v>
      </c>
      <c r="CL43">
        <f>'Sword &amp; Shield'!W70</f>
        <v>0</v>
      </c>
      <c r="CM43">
        <f>'Rebel Clash'!W70</f>
        <v>0</v>
      </c>
      <c r="CN43">
        <f>'Darkness Ablaze'!W70</f>
        <v>0</v>
      </c>
      <c r="CO43">
        <f>'Champions Path'!W70</f>
        <v>0</v>
      </c>
      <c r="CP43">
        <f>'Vivid Voltage'!W70</f>
        <v>0</v>
      </c>
      <c r="CQ43">
        <f>'Shining Fates'!W70</f>
        <v>0</v>
      </c>
      <c r="CR43">
        <f>'Battle Styles'!W70</f>
        <v>0</v>
      </c>
      <c r="CS43">
        <f>'Chilling Reign'!W70</f>
        <v>0</v>
      </c>
      <c r="CT43">
        <f>'Evolving Skies'!W70</f>
        <v>0</v>
      </c>
      <c r="CU43">
        <f>Celebrations!W70</f>
        <v>0</v>
      </c>
      <c r="CV43">
        <f>'Fusion Strike'!W70</f>
        <v>0</v>
      </c>
      <c r="CW43">
        <f>'Brilliant Stars'!W70</f>
        <v>0</v>
      </c>
      <c r="CX43">
        <f>'Astral Radiance'!W70</f>
        <v>0</v>
      </c>
      <c r="CY43">
        <f>'Pokémon GO'!W70</f>
        <v>0</v>
      </c>
      <c r="CZ43">
        <f>'Lost Origin'!W70</f>
        <v>0</v>
      </c>
      <c r="DA43">
        <f>'Silver Tempest'!W70</f>
        <v>0</v>
      </c>
      <c r="DB43">
        <f>'Crown Zenith'!W70</f>
        <v>0</v>
      </c>
      <c r="DC43">
        <f>'Scarlet &amp; Violet'!W70</f>
        <v>0</v>
      </c>
      <c r="DD43">
        <f>'Paldea Evolved'!W70</f>
        <v>0</v>
      </c>
      <c r="DE43">
        <f>'Obsidian Flames'!W70</f>
        <v>0</v>
      </c>
      <c r="DF43">
        <f>'151'!W70</f>
        <v>0</v>
      </c>
      <c r="DG43">
        <f>'Paradox Rift'!W70</f>
        <v>0</v>
      </c>
      <c r="DH43">
        <f>'Paldean Fates'!W70</f>
        <v>0</v>
      </c>
      <c r="DI43">
        <f>'Temporal Forces'!W70</f>
        <v>0</v>
      </c>
      <c r="DJ43">
        <f>'Twilight Masquerade'!W70</f>
        <v>0</v>
      </c>
      <c r="DK43">
        <f>'Shrouded Fable'!W70</f>
        <v>0</v>
      </c>
      <c r="DL43">
        <f>'Stellar Crown'!W70</f>
        <v>0</v>
      </c>
      <c r="DM43">
        <f>'Surging Sparks'!W70</f>
        <v>0</v>
      </c>
      <c r="DN43">
        <f>'Prismatic Evolutions'!W70</f>
        <v>0</v>
      </c>
      <c r="DO43">
        <f>'Journey Together'!W70</f>
        <v>0</v>
      </c>
      <c r="DP43">
        <f>'Destined Rivals'!W70</f>
        <v>0</v>
      </c>
      <c r="DQ43">
        <f>'Black Bolt'!W70</f>
        <v>0</v>
      </c>
      <c r="DR43">
        <f>'White Flare'!W70</f>
        <v>0</v>
      </c>
      <c r="DS43">
        <f>'Mega Evolution'!W70</f>
        <v>0</v>
      </c>
      <c r="DT43">
        <f>'Phantasmal Flames'!W70</f>
        <v>0</v>
      </c>
      <c r="DV43">
        <f t="shared" si="1"/>
        <v>0</v>
      </c>
    </row>
    <row r="44" spans="1:126" ht="13" x14ac:dyDescent="0.15">
      <c r="A44" s="117" t="s">
        <v>217</v>
      </c>
      <c r="B44">
        <f>'Base Set'!Y71</f>
        <v>0</v>
      </c>
      <c r="C44">
        <f>Jungle!W71</f>
        <v>0</v>
      </c>
      <c r="D44">
        <f>Fossil!Y71</f>
        <v>0</v>
      </c>
      <c r="E44">
        <f>'Base Set 2'!W71</f>
        <v>0</v>
      </c>
      <c r="F44">
        <f>'Team Rocket'!W71</f>
        <v>0</v>
      </c>
      <c r="G44">
        <f>'Gym Heroes'!W71</f>
        <v>0</v>
      </c>
      <c r="H44">
        <f>'Gym Challenge'!W71</f>
        <v>0</v>
      </c>
      <c r="I44">
        <f>'Neo Genesis'!W71</f>
        <v>0</v>
      </c>
      <c r="J44">
        <f>'Neo Discovery'!W71</f>
        <v>0</v>
      </c>
      <c r="K44">
        <f>'Neo Revelation'!W71</f>
        <v>0</v>
      </c>
      <c r="L44">
        <f>'Neo Destiny'!W71</f>
        <v>0</v>
      </c>
      <c r="M44">
        <f>'Legendary Collection'!W71</f>
        <v>0</v>
      </c>
      <c r="N44">
        <f>Expedition!W71</f>
        <v>0</v>
      </c>
      <c r="O44">
        <f>Aquapolis!W71</f>
        <v>0</v>
      </c>
      <c r="P44">
        <f>Skyridge!W71</f>
        <v>0</v>
      </c>
      <c r="Q44">
        <f>'Ruby &amp; Sapphire'!W71</f>
        <v>0</v>
      </c>
      <c r="R44">
        <f>Sandstorm!W71</f>
        <v>0</v>
      </c>
      <c r="S44">
        <f>Dragon!W71</f>
        <v>0</v>
      </c>
      <c r="T44">
        <f>'Team Magma vs Team Aqua'!W71</f>
        <v>0</v>
      </c>
      <c r="U44">
        <f>'Hidden Legends'!W71</f>
        <v>0</v>
      </c>
      <c r="V44">
        <f>'FireRed &amp; LeafGreen'!W71</f>
        <v>0</v>
      </c>
      <c r="W44">
        <f>'Team Rocket Returns'!W71</f>
        <v>0</v>
      </c>
      <c r="X44">
        <f>Deoxys!W71</f>
        <v>0</v>
      </c>
      <c r="Y44">
        <f>Emerald!W71</f>
        <v>0</v>
      </c>
      <c r="Z44">
        <f>'Unseen Forces'!W71</f>
        <v>0</v>
      </c>
      <c r="AA44">
        <f>'Delta Species'!W71</f>
        <v>0</v>
      </c>
      <c r="AB44">
        <f>'Legend Maker'!W71</f>
        <v>0</v>
      </c>
      <c r="AC44">
        <f>'Holon Phantoms'!W71</f>
        <v>0</v>
      </c>
      <c r="AD44">
        <f>'Crystal Guardians'!W71</f>
        <v>0</v>
      </c>
      <c r="AE44">
        <f>'Dragon Frontiers'!W71</f>
        <v>0</v>
      </c>
      <c r="AF44">
        <f>'Power Keepers'!W71</f>
        <v>0</v>
      </c>
      <c r="AG44">
        <f>'Diamond &amp; Pearl'!W71</f>
        <v>0</v>
      </c>
      <c r="AH44">
        <f>'Mysterious Treasures'!W71</f>
        <v>0</v>
      </c>
      <c r="AI44">
        <f>'Secret Wonders'!W71</f>
        <v>0</v>
      </c>
      <c r="AJ44">
        <f>'Great Encounters'!W71</f>
        <v>0</v>
      </c>
      <c r="AK44">
        <f>'Majestic Dawn'!W71</f>
        <v>0</v>
      </c>
      <c r="AL44">
        <f>'Legends Awakened'!W71</f>
        <v>0</v>
      </c>
      <c r="AM44">
        <f>Stormfront!W71</f>
        <v>0</v>
      </c>
      <c r="AN44">
        <f>Platinum!W71</f>
        <v>0</v>
      </c>
      <c r="AO44">
        <f>'Rising Rivals'!W71</f>
        <v>0</v>
      </c>
      <c r="AP44">
        <f>'Supreme Victors'!W71</f>
        <v>0</v>
      </c>
      <c r="AQ44">
        <f>Arceus!W71</f>
        <v>0</v>
      </c>
      <c r="AR44">
        <f>'HeartGold &amp; SoulSilver'!W71</f>
        <v>0</v>
      </c>
      <c r="AS44">
        <f>Unleashed!W71</f>
        <v>0</v>
      </c>
      <c r="AT44">
        <f>Undaunted!W71</f>
        <v>0</v>
      </c>
      <c r="AU44">
        <f>Triumphant!W71</f>
        <v>0</v>
      </c>
      <c r="AV44">
        <f>'Call of Legends'!W71</f>
        <v>0</v>
      </c>
      <c r="AW44">
        <f>'Black &amp; White'!W71</f>
        <v>0</v>
      </c>
      <c r="AX44">
        <f>'Emerging Powers'!W71</f>
        <v>0</v>
      </c>
      <c r="AY44">
        <f>'Noble Victories'!W71</f>
        <v>0</v>
      </c>
      <c r="AZ44">
        <f>'Next Destinies'!W71</f>
        <v>0</v>
      </c>
      <c r="BA44">
        <f>'Dark Explorers'!W71</f>
        <v>0</v>
      </c>
      <c r="BB44">
        <f>'Dragons Exalted'!W71</f>
        <v>0</v>
      </c>
      <c r="BC44">
        <f>'Boundaries Crossed'!W71</f>
        <v>0</v>
      </c>
      <c r="BD44">
        <f>'Plasma Storm'!W71</f>
        <v>0</v>
      </c>
      <c r="BE44">
        <f>'Plasma Freeze'!W71</f>
        <v>0</v>
      </c>
      <c r="BF44">
        <f>'Plasma Blast'!W71</f>
        <v>0</v>
      </c>
      <c r="BG44">
        <f>'Legendary Treasures'!W71</f>
        <v>0</v>
      </c>
      <c r="BH44">
        <f>XY!W71</f>
        <v>0</v>
      </c>
      <c r="BI44">
        <f>Flashfire!W71</f>
        <v>0</v>
      </c>
      <c r="BJ44">
        <f>'Furious Fists'!W71</f>
        <v>0</v>
      </c>
      <c r="BK44">
        <f>'Phantom Forces'!W71</f>
        <v>0</v>
      </c>
      <c r="BL44">
        <f>'Primal Clash'!W71</f>
        <v>0</v>
      </c>
      <c r="BM44">
        <f>'Double Crisis'!W71</f>
        <v>0</v>
      </c>
      <c r="BN44">
        <f>'Roaring Skies'!W71</f>
        <v>0</v>
      </c>
      <c r="BO44">
        <f>'Ancient Origins'!W71</f>
        <v>0</v>
      </c>
      <c r="BP44">
        <f>BREAKthrough!W71</f>
        <v>0</v>
      </c>
      <c r="BQ44">
        <f>BREAKpoint!W71</f>
        <v>0</v>
      </c>
      <c r="BR44">
        <f>Generations!W71</f>
        <v>0</v>
      </c>
      <c r="BS44">
        <f>'Fates Collide'!W71</f>
        <v>0</v>
      </c>
      <c r="BT44">
        <f>'Steam Siege'!W71</f>
        <v>0</v>
      </c>
      <c r="BU44">
        <f>Evolutions!W71</f>
        <v>0</v>
      </c>
      <c r="BV44">
        <f>'Sun &amp; Moon'!W71</f>
        <v>0</v>
      </c>
      <c r="BW44">
        <f>'Guardians Rising'!W71</f>
        <v>0</v>
      </c>
      <c r="BX44">
        <f>'Burning Shadows'!W71</f>
        <v>0</v>
      </c>
      <c r="BY44">
        <f>'Shining Legends'!W71</f>
        <v>0</v>
      </c>
      <c r="BZ44">
        <f>'Crimson Invasion'!W71</f>
        <v>0</v>
      </c>
      <c r="CA44">
        <f>'Ultra Prism'!W71</f>
        <v>0</v>
      </c>
      <c r="CB44">
        <f>'Forbidden Light'!W71</f>
        <v>0</v>
      </c>
      <c r="CC44">
        <f>'Celestial Storm'!W71</f>
        <v>0</v>
      </c>
      <c r="CD44">
        <f>'Dragon Majesty'!W71</f>
        <v>0</v>
      </c>
      <c r="CE44">
        <f>'Lost Thunder'!W71</f>
        <v>0</v>
      </c>
      <c r="CF44">
        <f>'Team Up'!W71</f>
        <v>0</v>
      </c>
      <c r="CG44">
        <f>'Detective Pikachu'!W71</f>
        <v>0</v>
      </c>
      <c r="CH44">
        <f>'Unbroken Bonds'!W71</f>
        <v>0</v>
      </c>
      <c r="CI44">
        <f>'Unified Minds'!W71</f>
        <v>0</v>
      </c>
      <c r="CJ44">
        <f>'Hidden Fates'!W71</f>
        <v>0</v>
      </c>
      <c r="CK44">
        <f>'Cosmic Eclipse'!W71</f>
        <v>0</v>
      </c>
      <c r="CL44">
        <f>'Sword &amp; Shield'!W71</f>
        <v>0</v>
      </c>
      <c r="CM44">
        <f>'Rebel Clash'!W71</f>
        <v>0</v>
      </c>
      <c r="CN44">
        <f>'Darkness Ablaze'!W71</f>
        <v>0</v>
      </c>
      <c r="CO44">
        <f>'Champions Path'!W71</f>
        <v>0</v>
      </c>
      <c r="CP44">
        <f>'Vivid Voltage'!W71</f>
        <v>0</v>
      </c>
      <c r="CQ44">
        <f>'Shining Fates'!W71</f>
        <v>0</v>
      </c>
      <c r="CR44">
        <f>'Battle Styles'!W71</f>
        <v>0</v>
      </c>
      <c r="CS44">
        <f>'Chilling Reign'!W71</f>
        <v>0</v>
      </c>
      <c r="CT44">
        <f>'Evolving Skies'!W71</f>
        <v>0</v>
      </c>
      <c r="CU44">
        <f>Celebrations!W71</f>
        <v>0</v>
      </c>
      <c r="CV44">
        <f>'Fusion Strike'!W71</f>
        <v>0</v>
      </c>
      <c r="CW44">
        <f>'Brilliant Stars'!W71</f>
        <v>0</v>
      </c>
      <c r="CX44">
        <f>'Astral Radiance'!W71</f>
        <v>0</v>
      </c>
      <c r="CY44">
        <f>'Pokémon GO'!W71</f>
        <v>0</v>
      </c>
      <c r="CZ44">
        <f>'Lost Origin'!W71</f>
        <v>0</v>
      </c>
      <c r="DA44">
        <f>'Silver Tempest'!W71</f>
        <v>0</v>
      </c>
      <c r="DB44">
        <f>'Crown Zenith'!W71</f>
        <v>0</v>
      </c>
      <c r="DC44">
        <f>'Scarlet &amp; Violet'!W71</f>
        <v>0</v>
      </c>
      <c r="DD44">
        <f>'Paldea Evolved'!W71</f>
        <v>0</v>
      </c>
      <c r="DE44">
        <f>'Obsidian Flames'!W71</f>
        <v>0</v>
      </c>
      <c r="DF44">
        <f>'151'!W71</f>
        <v>0</v>
      </c>
      <c r="DG44">
        <f>'Paradox Rift'!W71</f>
        <v>0</v>
      </c>
      <c r="DH44">
        <f>'Paldean Fates'!W71</f>
        <v>0</v>
      </c>
      <c r="DI44">
        <f>'Temporal Forces'!W71</f>
        <v>0</v>
      </c>
      <c r="DJ44">
        <f>'Twilight Masquerade'!W71</f>
        <v>0</v>
      </c>
      <c r="DK44">
        <f>'Shrouded Fable'!W71</f>
        <v>0</v>
      </c>
      <c r="DL44">
        <f>'Stellar Crown'!W71</f>
        <v>0</v>
      </c>
      <c r="DM44">
        <f>'Surging Sparks'!W71</f>
        <v>0</v>
      </c>
      <c r="DN44">
        <f>'Prismatic Evolutions'!W71</f>
        <v>0</v>
      </c>
      <c r="DO44">
        <f>'Journey Together'!W71</f>
        <v>0</v>
      </c>
      <c r="DP44">
        <f>'Destined Rivals'!W71</f>
        <v>0</v>
      </c>
      <c r="DQ44">
        <f>'Black Bolt'!W71</f>
        <v>0</v>
      </c>
      <c r="DR44">
        <f>'White Flare'!W71</f>
        <v>0</v>
      </c>
      <c r="DS44">
        <f>'Mega Evolution'!W71</f>
        <v>0</v>
      </c>
      <c r="DT44">
        <f>'Phantasmal Flames'!W71</f>
        <v>0</v>
      </c>
      <c r="DV44">
        <f t="shared" si="1"/>
        <v>0</v>
      </c>
    </row>
    <row r="45" spans="1:126" ht="13" x14ac:dyDescent="0.15">
      <c r="A45" s="117" t="s">
        <v>221</v>
      </c>
      <c r="B45">
        <f>'Base Set'!Y72</f>
        <v>0</v>
      </c>
      <c r="C45">
        <f>Jungle!W72</f>
        <v>0</v>
      </c>
      <c r="D45">
        <f>Fossil!Y72</f>
        <v>0</v>
      </c>
      <c r="E45">
        <f>'Base Set 2'!W72</f>
        <v>0</v>
      </c>
      <c r="F45">
        <f>'Team Rocket'!W72</f>
        <v>0</v>
      </c>
      <c r="G45">
        <f>'Gym Heroes'!W72</f>
        <v>0</v>
      </c>
      <c r="H45">
        <f>'Gym Challenge'!W72</f>
        <v>0</v>
      </c>
      <c r="I45">
        <f>'Neo Genesis'!W72</f>
        <v>0</v>
      </c>
      <c r="J45">
        <f>'Neo Discovery'!W72</f>
        <v>0</v>
      </c>
      <c r="K45">
        <f>'Neo Revelation'!W72</f>
        <v>0</v>
      </c>
      <c r="L45">
        <f>'Neo Destiny'!W72</f>
        <v>0</v>
      </c>
      <c r="M45">
        <f>'Legendary Collection'!W72</f>
        <v>0</v>
      </c>
      <c r="N45">
        <f>Expedition!W72</f>
        <v>0</v>
      </c>
      <c r="O45">
        <f>Aquapolis!W72</f>
        <v>0</v>
      </c>
      <c r="P45">
        <f>Skyridge!W72</f>
        <v>0</v>
      </c>
      <c r="Q45">
        <f>'Ruby &amp; Sapphire'!W72</f>
        <v>0</v>
      </c>
      <c r="R45">
        <f>Sandstorm!W72</f>
        <v>0</v>
      </c>
      <c r="S45">
        <f>Dragon!W72</f>
        <v>0</v>
      </c>
      <c r="T45">
        <f>'Team Magma vs Team Aqua'!W72</f>
        <v>0</v>
      </c>
      <c r="U45">
        <f>'Hidden Legends'!W72</f>
        <v>0</v>
      </c>
      <c r="V45">
        <f>'FireRed &amp; LeafGreen'!W72</f>
        <v>0</v>
      </c>
      <c r="W45">
        <f>'Team Rocket Returns'!W72</f>
        <v>0</v>
      </c>
      <c r="X45">
        <f>Deoxys!W72</f>
        <v>0</v>
      </c>
      <c r="Y45">
        <f>Emerald!W72</f>
        <v>0</v>
      </c>
      <c r="Z45">
        <f>'Unseen Forces'!W72</f>
        <v>0</v>
      </c>
      <c r="AA45">
        <f>'Delta Species'!W72</f>
        <v>0</v>
      </c>
      <c r="AB45">
        <f>'Legend Maker'!W72</f>
        <v>0</v>
      </c>
      <c r="AC45">
        <f>'Holon Phantoms'!W72</f>
        <v>0</v>
      </c>
      <c r="AD45">
        <f>'Crystal Guardians'!W72</f>
        <v>0</v>
      </c>
      <c r="AE45">
        <f>'Dragon Frontiers'!W72</f>
        <v>0</v>
      </c>
      <c r="AF45">
        <f>'Power Keepers'!W72</f>
        <v>0</v>
      </c>
      <c r="AG45">
        <f>'Diamond &amp; Pearl'!W72</f>
        <v>0</v>
      </c>
      <c r="AH45">
        <f>'Mysterious Treasures'!W72</f>
        <v>0</v>
      </c>
      <c r="AI45">
        <f>'Secret Wonders'!W72</f>
        <v>0</v>
      </c>
      <c r="AJ45">
        <f>'Great Encounters'!W72</f>
        <v>0</v>
      </c>
      <c r="AK45">
        <f>'Majestic Dawn'!W72</f>
        <v>0</v>
      </c>
      <c r="AL45">
        <f>'Legends Awakened'!W72</f>
        <v>0</v>
      </c>
      <c r="AM45">
        <f>Stormfront!W72</f>
        <v>0</v>
      </c>
      <c r="AN45">
        <f>Platinum!W72</f>
        <v>0</v>
      </c>
      <c r="AO45">
        <f>'Rising Rivals'!W72</f>
        <v>0</v>
      </c>
      <c r="AP45">
        <f>'Supreme Victors'!W72</f>
        <v>0</v>
      </c>
      <c r="AQ45">
        <f>Arceus!W72</f>
        <v>0</v>
      </c>
      <c r="AR45">
        <f>'HeartGold &amp; SoulSilver'!W72</f>
        <v>0</v>
      </c>
      <c r="AS45">
        <f>Unleashed!W72</f>
        <v>0</v>
      </c>
      <c r="AT45">
        <f>Undaunted!W72</f>
        <v>0</v>
      </c>
      <c r="AU45">
        <f>Triumphant!W72</f>
        <v>0</v>
      </c>
      <c r="AV45">
        <f>'Call of Legends'!W72</f>
        <v>0</v>
      </c>
      <c r="AW45">
        <f>'Black &amp; White'!W72</f>
        <v>0</v>
      </c>
      <c r="AX45">
        <f>'Emerging Powers'!W72</f>
        <v>0</v>
      </c>
      <c r="AY45">
        <f>'Noble Victories'!W72</f>
        <v>0</v>
      </c>
      <c r="AZ45">
        <f>'Next Destinies'!W72</f>
        <v>0</v>
      </c>
      <c r="BA45">
        <f>'Dark Explorers'!W72</f>
        <v>0</v>
      </c>
      <c r="BB45">
        <f>'Dragons Exalted'!W72</f>
        <v>0</v>
      </c>
      <c r="BC45">
        <f>'Boundaries Crossed'!W72</f>
        <v>0</v>
      </c>
      <c r="BD45">
        <f>'Plasma Storm'!W72</f>
        <v>0</v>
      </c>
      <c r="BE45">
        <f>'Plasma Freeze'!W72</f>
        <v>0</v>
      </c>
      <c r="BF45">
        <f>'Plasma Blast'!W72</f>
        <v>0</v>
      </c>
      <c r="BG45">
        <f>'Legendary Treasures'!W72</f>
        <v>0</v>
      </c>
      <c r="BH45">
        <f>XY!W72</f>
        <v>0</v>
      </c>
      <c r="BI45">
        <f>Flashfire!W72</f>
        <v>0</v>
      </c>
      <c r="BJ45">
        <f>'Furious Fists'!W72</f>
        <v>0</v>
      </c>
      <c r="BK45">
        <f>'Phantom Forces'!W72</f>
        <v>0</v>
      </c>
      <c r="BL45">
        <f>'Primal Clash'!W72</f>
        <v>0</v>
      </c>
      <c r="BM45">
        <f>'Double Crisis'!W72</f>
        <v>0</v>
      </c>
      <c r="BN45">
        <f>'Roaring Skies'!W72</f>
        <v>0</v>
      </c>
      <c r="BO45">
        <f>'Ancient Origins'!W72</f>
        <v>0</v>
      </c>
      <c r="BP45">
        <f>BREAKthrough!W72</f>
        <v>0</v>
      </c>
      <c r="BQ45">
        <f>BREAKpoint!W72</f>
        <v>0</v>
      </c>
      <c r="BR45">
        <f>Generations!W72</f>
        <v>0</v>
      </c>
      <c r="BS45">
        <f>'Fates Collide'!W72</f>
        <v>0</v>
      </c>
      <c r="BT45">
        <f>'Steam Siege'!W72</f>
        <v>0</v>
      </c>
      <c r="BU45">
        <f>Evolutions!W72</f>
        <v>0</v>
      </c>
      <c r="BV45">
        <f>'Sun &amp; Moon'!W72</f>
        <v>0</v>
      </c>
      <c r="BW45">
        <f>'Guardians Rising'!W72</f>
        <v>0</v>
      </c>
      <c r="BX45">
        <f>'Burning Shadows'!W72</f>
        <v>0</v>
      </c>
      <c r="BY45">
        <f>'Shining Legends'!W72</f>
        <v>0</v>
      </c>
      <c r="BZ45">
        <f>'Crimson Invasion'!W72</f>
        <v>0</v>
      </c>
      <c r="CA45">
        <f>'Ultra Prism'!W72</f>
        <v>0</v>
      </c>
      <c r="CB45">
        <f>'Forbidden Light'!W72</f>
        <v>0</v>
      </c>
      <c r="CC45">
        <f>'Celestial Storm'!W72</f>
        <v>0</v>
      </c>
      <c r="CD45">
        <f>'Dragon Majesty'!W72</f>
        <v>0</v>
      </c>
      <c r="CE45">
        <f>'Lost Thunder'!W72</f>
        <v>0</v>
      </c>
      <c r="CF45">
        <f>'Team Up'!W72</f>
        <v>0</v>
      </c>
      <c r="CG45">
        <f>'Detective Pikachu'!W72</f>
        <v>0</v>
      </c>
      <c r="CH45">
        <f>'Unbroken Bonds'!W72</f>
        <v>0</v>
      </c>
      <c r="CI45">
        <f>'Unified Minds'!W72</f>
        <v>0</v>
      </c>
      <c r="CJ45">
        <f>'Hidden Fates'!W72</f>
        <v>0</v>
      </c>
      <c r="CK45">
        <f>'Cosmic Eclipse'!W72</f>
        <v>0</v>
      </c>
      <c r="CL45">
        <f>'Sword &amp; Shield'!W72</f>
        <v>0</v>
      </c>
      <c r="CM45">
        <f>'Rebel Clash'!W72</f>
        <v>0</v>
      </c>
      <c r="CN45">
        <f>'Darkness Ablaze'!W72</f>
        <v>0</v>
      </c>
      <c r="CO45">
        <f>'Champions Path'!W72</f>
        <v>0</v>
      </c>
      <c r="CP45">
        <f>'Vivid Voltage'!W72</f>
        <v>0</v>
      </c>
      <c r="CQ45">
        <f>'Shining Fates'!W72</f>
        <v>0</v>
      </c>
      <c r="CR45">
        <f>'Battle Styles'!W72</f>
        <v>0</v>
      </c>
      <c r="CS45">
        <f>'Chilling Reign'!W72</f>
        <v>0</v>
      </c>
      <c r="CT45">
        <f>'Evolving Skies'!W72</f>
        <v>0</v>
      </c>
      <c r="CU45">
        <f>Celebrations!W72</f>
        <v>0</v>
      </c>
      <c r="CV45">
        <f>'Fusion Strike'!W72</f>
        <v>0</v>
      </c>
      <c r="CW45">
        <f>'Brilliant Stars'!W72</f>
        <v>0</v>
      </c>
      <c r="CX45">
        <f>'Astral Radiance'!W72</f>
        <v>0</v>
      </c>
      <c r="CY45">
        <f>'Pokémon GO'!W72</f>
        <v>0</v>
      </c>
      <c r="CZ45">
        <f>'Lost Origin'!W72</f>
        <v>0</v>
      </c>
      <c r="DA45">
        <f>'Silver Tempest'!W72</f>
        <v>0</v>
      </c>
      <c r="DB45">
        <f>'Crown Zenith'!W72</f>
        <v>0</v>
      </c>
      <c r="DC45">
        <f>'Scarlet &amp; Violet'!W72</f>
        <v>0</v>
      </c>
      <c r="DD45">
        <f>'Paldea Evolved'!W72</f>
        <v>0</v>
      </c>
      <c r="DE45">
        <f>'Obsidian Flames'!W72</f>
        <v>0</v>
      </c>
      <c r="DF45">
        <f>'151'!W72</f>
        <v>0</v>
      </c>
      <c r="DG45">
        <f>'Paradox Rift'!W72</f>
        <v>0</v>
      </c>
      <c r="DH45">
        <f>'Paldean Fates'!W72</f>
        <v>0</v>
      </c>
      <c r="DI45">
        <f>'Temporal Forces'!W72</f>
        <v>0</v>
      </c>
      <c r="DJ45">
        <f>'Twilight Masquerade'!W72</f>
        <v>0</v>
      </c>
      <c r="DK45">
        <f>'Shrouded Fable'!W72</f>
        <v>0</v>
      </c>
      <c r="DL45">
        <f>'Stellar Crown'!W72</f>
        <v>0</v>
      </c>
      <c r="DM45">
        <f>'Surging Sparks'!W72</f>
        <v>0</v>
      </c>
      <c r="DN45">
        <f>'Prismatic Evolutions'!W72</f>
        <v>0</v>
      </c>
      <c r="DO45">
        <f>'Journey Together'!W72</f>
        <v>0</v>
      </c>
      <c r="DP45">
        <f>'Destined Rivals'!W72</f>
        <v>0</v>
      </c>
      <c r="DQ45">
        <f>'Black Bolt'!W72</f>
        <v>0</v>
      </c>
      <c r="DR45">
        <f>'White Flare'!W72</f>
        <v>0</v>
      </c>
      <c r="DS45">
        <f>'Mega Evolution'!W72</f>
        <v>0</v>
      </c>
      <c r="DT45">
        <f>'Phantasmal Flames'!W72</f>
        <v>0</v>
      </c>
      <c r="DV45">
        <f t="shared" si="1"/>
        <v>0</v>
      </c>
    </row>
    <row r="46" spans="1:126" ht="13" x14ac:dyDescent="0.15">
      <c r="A46" s="117" t="s">
        <v>225</v>
      </c>
      <c r="B46">
        <f>'Base Set'!Y73</f>
        <v>0</v>
      </c>
      <c r="C46">
        <f>Jungle!W73</f>
        <v>0</v>
      </c>
      <c r="D46">
        <f>Fossil!Y73</f>
        <v>0</v>
      </c>
      <c r="E46">
        <f>'Base Set 2'!W73</f>
        <v>0</v>
      </c>
      <c r="F46">
        <f>'Team Rocket'!W73</f>
        <v>0</v>
      </c>
      <c r="G46">
        <f>'Gym Heroes'!W73</f>
        <v>0</v>
      </c>
      <c r="H46">
        <f>'Gym Challenge'!W73</f>
        <v>0</v>
      </c>
      <c r="I46">
        <f>'Neo Genesis'!W73</f>
        <v>0</v>
      </c>
      <c r="J46">
        <f>'Neo Discovery'!W73</f>
        <v>0</v>
      </c>
      <c r="K46">
        <f>'Neo Revelation'!W73</f>
        <v>0</v>
      </c>
      <c r="L46">
        <f>'Neo Destiny'!W73</f>
        <v>0</v>
      </c>
      <c r="M46">
        <f>'Legendary Collection'!W73</f>
        <v>0</v>
      </c>
      <c r="N46">
        <f>Expedition!W73</f>
        <v>0</v>
      </c>
      <c r="O46">
        <f>Aquapolis!W73</f>
        <v>0</v>
      </c>
      <c r="P46">
        <f>Skyridge!W73</f>
        <v>0</v>
      </c>
      <c r="Q46">
        <f>'Ruby &amp; Sapphire'!W73</f>
        <v>0</v>
      </c>
      <c r="R46">
        <f>Sandstorm!W73</f>
        <v>0</v>
      </c>
      <c r="S46">
        <f>Dragon!W73</f>
        <v>0</v>
      </c>
      <c r="T46">
        <f>'Team Magma vs Team Aqua'!W73</f>
        <v>0</v>
      </c>
      <c r="U46">
        <f>'Hidden Legends'!W73</f>
        <v>0</v>
      </c>
      <c r="V46">
        <f>'FireRed &amp; LeafGreen'!W73</f>
        <v>0</v>
      </c>
      <c r="W46">
        <f>'Team Rocket Returns'!W73</f>
        <v>0</v>
      </c>
      <c r="X46">
        <f>Deoxys!W73</f>
        <v>0</v>
      </c>
      <c r="Y46">
        <f>Emerald!W73</f>
        <v>0</v>
      </c>
      <c r="Z46">
        <f>'Unseen Forces'!W73</f>
        <v>0</v>
      </c>
      <c r="AA46">
        <f>'Delta Species'!W73</f>
        <v>0</v>
      </c>
      <c r="AB46">
        <f>'Legend Maker'!W73</f>
        <v>0</v>
      </c>
      <c r="AC46">
        <f>'Holon Phantoms'!W73</f>
        <v>0</v>
      </c>
      <c r="AD46">
        <f>'Crystal Guardians'!W73</f>
        <v>0</v>
      </c>
      <c r="AE46">
        <f>'Dragon Frontiers'!W73</f>
        <v>0</v>
      </c>
      <c r="AF46">
        <f>'Power Keepers'!W73</f>
        <v>0</v>
      </c>
      <c r="AG46">
        <f>'Diamond &amp; Pearl'!W73</f>
        <v>0</v>
      </c>
      <c r="AH46">
        <f>'Mysterious Treasures'!W73</f>
        <v>0</v>
      </c>
      <c r="AI46">
        <f>'Secret Wonders'!W73</f>
        <v>0</v>
      </c>
      <c r="AJ46">
        <f>'Great Encounters'!W73</f>
        <v>0</v>
      </c>
      <c r="AK46">
        <f>'Majestic Dawn'!W73</f>
        <v>0</v>
      </c>
      <c r="AL46">
        <f>'Legends Awakened'!W73</f>
        <v>0</v>
      </c>
      <c r="AM46">
        <f>Stormfront!W73</f>
        <v>0</v>
      </c>
      <c r="AN46">
        <f>Platinum!W73</f>
        <v>0</v>
      </c>
      <c r="AO46">
        <f>'Rising Rivals'!W73</f>
        <v>0</v>
      </c>
      <c r="AP46">
        <f>'Supreme Victors'!W73</f>
        <v>0</v>
      </c>
      <c r="AQ46">
        <f>Arceus!W73</f>
        <v>0</v>
      </c>
      <c r="AR46">
        <f>'HeartGold &amp; SoulSilver'!W73</f>
        <v>0</v>
      </c>
      <c r="AS46">
        <f>Unleashed!W73</f>
        <v>0</v>
      </c>
      <c r="AT46">
        <f>Undaunted!W73</f>
        <v>0</v>
      </c>
      <c r="AU46">
        <f>Triumphant!W73</f>
        <v>0</v>
      </c>
      <c r="AV46">
        <f>'Call of Legends'!W73</f>
        <v>0</v>
      </c>
      <c r="AW46">
        <f>'Black &amp; White'!W73</f>
        <v>0</v>
      </c>
      <c r="AX46">
        <f>'Emerging Powers'!W73</f>
        <v>0</v>
      </c>
      <c r="AY46">
        <f>'Noble Victories'!W73</f>
        <v>0</v>
      </c>
      <c r="AZ46">
        <f>'Next Destinies'!W73</f>
        <v>0</v>
      </c>
      <c r="BA46">
        <f>'Dark Explorers'!W73</f>
        <v>0</v>
      </c>
      <c r="BB46">
        <f>'Dragons Exalted'!W73</f>
        <v>0</v>
      </c>
      <c r="BC46">
        <f>'Boundaries Crossed'!W73</f>
        <v>0</v>
      </c>
      <c r="BD46">
        <f>'Plasma Storm'!W73</f>
        <v>0</v>
      </c>
      <c r="BE46">
        <f>'Plasma Freeze'!W73</f>
        <v>0</v>
      </c>
      <c r="BF46">
        <f>'Plasma Blast'!W73</f>
        <v>0</v>
      </c>
      <c r="BG46">
        <f>'Legendary Treasures'!W73</f>
        <v>0</v>
      </c>
      <c r="BH46">
        <f>XY!W73</f>
        <v>0</v>
      </c>
      <c r="BI46">
        <f>Flashfire!W73</f>
        <v>0</v>
      </c>
      <c r="BJ46">
        <f>'Furious Fists'!W73</f>
        <v>0</v>
      </c>
      <c r="BK46">
        <f>'Phantom Forces'!W73</f>
        <v>0</v>
      </c>
      <c r="BL46">
        <f>'Primal Clash'!W73</f>
        <v>0</v>
      </c>
      <c r="BM46">
        <f>'Double Crisis'!W73</f>
        <v>0</v>
      </c>
      <c r="BN46">
        <f>'Roaring Skies'!W73</f>
        <v>0</v>
      </c>
      <c r="BO46">
        <f>'Ancient Origins'!W73</f>
        <v>0</v>
      </c>
      <c r="BP46">
        <f>BREAKthrough!W73</f>
        <v>0</v>
      </c>
      <c r="BQ46">
        <f>BREAKpoint!W73</f>
        <v>0</v>
      </c>
      <c r="BR46">
        <f>Generations!W73</f>
        <v>0</v>
      </c>
      <c r="BS46">
        <f>'Fates Collide'!W73</f>
        <v>0</v>
      </c>
      <c r="BT46">
        <f>'Steam Siege'!W73</f>
        <v>0</v>
      </c>
      <c r="BU46">
        <f>Evolutions!W73</f>
        <v>0</v>
      </c>
      <c r="BV46">
        <f>'Sun &amp; Moon'!W73</f>
        <v>0</v>
      </c>
      <c r="BW46">
        <f>'Guardians Rising'!W73</f>
        <v>0</v>
      </c>
      <c r="BX46">
        <f>'Burning Shadows'!W73</f>
        <v>0</v>
      </c>
      <c r="BY46">
        <f>'Shining Legends'!W73</f>
        <v>0</v>
      </c>
      <c r="BZ46">
        <f>'Crimson Invasion'!W73</f>
        <v>0</v>
      </c>
      <c r="CA46">
        <f>'Ultra Prism'!W73</f>
        <v>0</v>
      </c>
      <c r="CB46">
        <f>'Forbidden Light'!W73</f>
        <v>0</v>
      </c>
      <c r="CC46">
        <f>'Celestial Storm'!W73</f>
        <v>0</v>
      </c>
      <c r="CD46">
        <f>'Dragon Majesty'!W73</f>
        <v>0</v>
      </c>
      <c r="CE46">
        <f>'Lost Thunder'!W73</f>
        <v>0</v>
      </c>
      <c r="CF46">
        <f>'Team Up'!W73</f>
        <v>0</v>
      </c>
      <c r="CG46">
        <f>'Detective Pikachu'!W73</f>
        <v>0</v>
      </c>
      <c r="CH46">
        <f>'Unbroken Bonds'!W73</f>
        <v>0</v>
      </c>
      <c r="CI46">
        <f>'Unified Minds'!W73</f>
        <v>0</v>
      </c>
      <c r="CJ46">
        <f>'Hidden Fates'!W73</f>
        <v>0</v>
      </c>
      <c r="CK46">
        <f>'Cosmic Eclipse'!W73</f>
        <v>0</v>
      </c>
      <c r="CL46">
        <f>'Sword &amp; Shield'!W73</f>
        <v>0</v>
      </c>
      <c r="CM46">
        <f>'Rebel Clash'!W73</f>
        <v>0</v>
      </c>
      <c r="CN46">
        <f>'Darkness Ablaze'!W73</f>
        <v>0</v>
      </c>
      <c r="CO46">
        <f>'Champions Path'!W73</f>
        <v>0</v>
      </c>
      <c r="CP46">
        <f>'Vivid Voltage'!W73</f>
        <v>0</v>
      </c>
      <c r="CQ46">
        <f>'Shining Fates'!W73</f>
        <v>0</v>
      </c>
      <c r="CR46">
        <f>'Battle Styles'!W73</f>
        <v>0</v>
      </c>
      <c r="CS46">
        <f>'Chilling Reign'!W73</f>
        <v>0</v>
      </c>
      <c r="CT46">
        <f>'Evolving Skies'!W73</f>
        <v>0</v>
      </c>
      <c r="CU46">
        <f>Celebrations!W73</f>
        <v>0</v>
      </c>
      <c r="CV46">
        <f>'Fusion Strike'!W73</f>
        <v>0</v>
      </c>
      <c r="CW46">
        <f>'Brilliant Stars'!W73</f>
        <v>0</v>
      </c>
      <c r="CX46">
        <f>'Astral Radiance'!W73</f>
        <v>0</v>
      </c>
      <c r="CY46">
        <f>'Pokémon GO'!W73</f>
        <v>0</v>
      </c>
      <c r="CZ46">
        <f>'Lost Origin'!W73</f>
        <v>0</v>
      </c>
      <c r="DA46">
        <f>'Silver Tempest'!W73</f>
        <v>0</v>
      </c>
      <c r="DB46">
        <f>'Crown Zenith'!W73</f>
        <v>0</v>
      </c>
      <c r="DC46">
        <f>'Scarlet &amp; Violet'!W73</f>
        <v>0</v>
      </c>
      <c r="DD46">
        <f>'Paldea Evolved'!W73</f>
        <v>0</v>
      </c>
      <c r="DE46">
        <f>'Obsidian Flames'!W73</f>
        <v>0</v>
      </c>
      <c r="DF46">
        <f>'151'!W73</f>
        <v>0</v>
      </c>
      <c r="DG46">
        <f>'Paradox Rift'!W73</f>
        <v>0</v>
      </c>
      <c r="DH46">
        <f>'Paldean Fates'!W73</f>
        <v>0</v>
      </c>
      <c r="DI46">
        <f>'Temporal Forces'!W73</f>
        <v>0</v>
      </c>
      <c r="DJ46">
        <f>'Twilight Masquerade'!W73</f>
        <v>0</v>
      </c>
      <c r="DK46">
        <f>'Shrouded Fable'!W73</f>
        <v>0</v>
      </c>
      <c r="DL46">
        <f>'Stellar Crown'!W73</f>
        <v>0</v>
      </c>
      <c r="DM46">
        <f>'Surging Sparks'!W73</f>
        <v>0</v>
      </c>
      <c r="DN46">
        <f>'Prismatic Evolutions'!W73</f>
        <v>0</v>
      </c>
      <c r="DO46">
        <f>'Journey Together'!W73</f>
        <v>0</v>
      </c>
      <c r="DP46">
        <f>'Destined Rivals'!W73</f>
        <v>0</v>
      </c>
      <c r="DQ46">
        <f>'Black Bolt'!W73</f>
        <v>0</v>
      </c>
      <c r="DR46">
        <f>'White Flare'!W73</f>
        <v>0</v>
      </c>
      <c r="DS46">
        <f>'Mega Evolution'!W73</f>
        <v>0</v>
      </c>
      <c r="DT46">
        <f>'Phantasmal Flames'!W73</f>
        <v>0</v>
      </c>
      <c r="DV46">
        <f t="shared" si="1"/>
        <v>0</v>
      </c>
    </row>
    <row r="47" spans="1:126" ht="13" x14ac:dyDescent="0.15">
      <c r="A47" s="117" t="s">
        <v>229</v>
      </c>
      <c r="B47">
        <f>'Base Set'!Y74</f>
        <v>0</v>
      </c>
      <c r="C47">
        <f>Jungle!W74</f>
        <v>0</v>
      </c>
      <c r="D47">
        <f>Fossil!Y74</f>
        <v>0</v>
      </c>
      <c r="E47">
        <f>'Base Set 2'!W74</f>
        <v>0</v>
      </c>
      <c r="F47">
        <f>'Team Rocket'!W74</f>
        <v>0</v>
      </c>
      <c r="G47">
        <f>'Gym Heroes'!W74</f>
        <v>0</v>
      </c>
      <c r="H47">
        <f>'Gym Challenge'!W74</f>
        <v>0</v>
      </c>
      <c r="I47">
        <f>'Neo Genesis'!W74</f>
        <v>0</v>
      </c>
      <c r="J47">
        <f>'Neo Discovery'!W74</f>
        <v>0</v>
      </c>
      <c r="K47">
        <f>'Neo Revelation'!W74</f>
        <v>0</v>
      </c>
      <c r="L47">
        <f>'Neo Destiny'!W74</f>
        <v>0</v>
      </c>
      <c r="M47">
        <f>'Legendary Collection'!W74</f>
        <v>0</v>
      </c>
      <c r="N47">
        <f>Expedition!W74</f>
        <v>0</v>
      </c>
      <c r="O47">
        <f>Aquapolis!W74</f>
        <v>0</v>
      </c>
      <c r="P47">
        <f>Skyridge!W74</f>
        <v>0</v>
      </c>
      <c r="Q47">
        <f>'Ruby &amp; Sapphire'!W74</f>
        <v>0</v>
      </c>
      <c r="R47">
        <f>Sandstorm!W74</f>
        <v>0</v>
      </c>
      <c r="S47">
        <f>Dragon!W74</f>
        <v>0</v>
      </c>
      <c r="T47">
        <f>'Team Magma vs Team Aqua'!W74</f>
        <v>0</v>
      </c>
      <c r="U47">
        <f>'Hidden Legends'!W74</f>
        <v>0</v>
      </c>
      <c r="V47">
        <f>'FireRed &amp; LeafGreen'!W74</f>
        <v>0</v>
      </c>
      <c r="W47">
        <f>'Team Rocket Returns'!W74</f>
        <v>0</v>
      </c>
      <c r="X47">
        <f>Deoxys!W74</f>
        <v>0</v>
      </c>
      <c r="Y47">
        <f>Emerald!W74</f>
        <v>0</v>
      </c>
      <c r="Z47">
        <f>'Unseen Forces'!W74</f>
        <v>0</v>
      </c>
      <c r="AA47">
        <f>'Delta Species'!W74</f>
        <v>0</v>
      </c>
      <c r="AB47">
        <f>'Legend Maker'!W74</f>
        <v>0</v>
      </c>
      <c r="AC47">
        <f>'Holon Phantoms'!W74</f>
        <v>0</v>
      </c>
      <c r="AD47">
        <f>'Crystal Guardians'!W74</f>
        <v>0</v>
      </c>
      <c r="AE47">
        <f>'Dragon Frontiers'!W74</f>
        <v>0</v>
      </c>
      <c r="AF47">
        <f>'Power Keepers'!W74</f>
        <v>0</v>
      </c>
      <c r="AG47">
        <f>'Diamond &amp; Pearl'!W74</f>
        <v>0</v>
      </c>
      <c r="AH47">
        <f>'Mysterious Treasures'!W74</f>
        <v>0</v>
      </c>
      <c r="AI47">
        <f>'Secret Wonders'!W74</f>
        <v>0</v>
      </c>
      <c r="AJ47">
        <f>'Great Encounters'!W74</f>
        <v>0</v>
      </c>
      <c r="AK47">
        <f>'Majestic Dawn'!W74</f>
        <v>0</v>
      </c>
      <c r="AL47">
        <f>'Legends Awakened'!W74</f>
        <v>0</v>
      </c>
      <c r="AM47">
        <f>Stormfront!W74</f>
        <v>0</v>
      </c>
      <c r="AN47">
        <f>Platinum!W74</f>
        <v>0</v>
      </c>
      <c r="AO47">
        <f>'Rising Rivals'!W74</f>
        <v>0</v>
      </c>
      <c r="AP47">
        <f>'Supreme Victors'!W74</f>
        <v>0</v>
      </c>
      <c r="AQ47">
        <f>Arceus!W74</f>
        <v>0</v>
      </c>
      <c r="AR47">
        <f>'HeartGold &amp; SoulSilver'!W74</f>
        <v>0</v>
      </c>
      <c r="AS47">
        <f>Unleashed!W74</f>
        <v>0</v>
      </c>
      <c r="AT47">
        <f>Undaunted!W74</f>
        <v>0</v>
      </c>
      <c r="AU47">
        <f>Triumphant!W74</f>
        <v>0</v>
      </c>
      <c r="AV47">
        <f>'Call of Legends'!W74</f>
        <v>0</v>
      </c>
      <c r="AW47">
        <f>'Black &amp; White'!W74</f>
        <v>0</v>
      </c>
      <c r="AX47">
        <f>'Emerging Powers'!W74</f>
        <v>0</v>
      </c>
      <c r="AY47">
        <f>'Noble Victories'!W74</f>
        <v>0</v>
      </c>
      <c r="AZ47">
        <f>'Next Destinies'!W74</f>
        <v>0</v>
      </c>
      <c r="BA47">
        <f>'Dark Explorers'!W74</f>
        <v>0</v>
      </c>
      <c r="BB47">
        <f>'Dragons Exalted'!W74</f>
        <v>0</v>
      </c>
      <c r="BC47">
        <f>'Boundaries Crossed'!W74</f>
        <v>0</v>
      </c>
      <c r="BD47">
        <f>'Plasma Storm'!W74</f>
        <v>0</v>
      </c>
      <c r="BE47">
        <f>'Plasma Freeze'!W74</f>
        <v>0</v>
      </c>
      <c r="BF47">
        <f>'Plasma Blast'!W74</f>
        <v>0</v>
      </c>
      <c r="BG47">
        <f>'Legendary Treasures'!W74</f>
        <v>0</v>
      </c>
      <c r="BH47">
        <f>XY!W74</f>
        <v>0</v>
      </c>
      <c r="BI47">
        <f>Flashfire!W74</f>
        <v>0</v>
      </c>
      <c r="BJ47">
        <f>'Furious Fists'!W74</f>
        <v>0</v>
      </c>
      <c r="BK47">
        <f>'Phantom Forces'!W74</f>
        <v>0</v>
      </c>
      <c r="BL47">
        <f>'Primal Clash'!W74</f>
        <v>0</v>
      </c>
      <c r="BM47">
        <f>'Double Crisis'!W74</f>
        <v>0</v>
      </c>
      <c r="BN47">
        <f>'Roaring Skies'!W74</f>
        <v>0</v>
      </c>
      <c r="BO47">
        <f>'Ancient Origins'!W74</f>
        <v>0</v>
      </c>
      <c r="BP47">
        <f>BREAKthrough!W74</f>
        <v>0</v>
      </c>
      <c r="BQ47">
        <f>BREAKpoint!W74</f>
        <v>0</v>
      </c>
      <c r="BR47">
        <f>Generations!W74</f>
        <v>0</v>
      </c>
      <c r="BS47">
        <f>'Fates Collide'!W74</f>
        <v>0</v>
      </c>
      <c r="BT47">
        <f>'Steam Siege'!W74</f>
        <v>0</v>
      </c>
      <c r="BU47">
        <f>Evolutions!W74</f>
        <v>0</v>
      </c>
      <c r="BV47">
        <f>'Sun &amp; Moon'!W74</f>
        <v>0</v>
      </c>
      <c r="BW47">
        <f>'Guardians Rising'!W74</f>
        <v>0</v>
      </c>
      <c r="BX47">
        <f>'Burning Shadows'!W74</f>
        <v>0</v>
      </c>
      <c r="BY47">
        <f>'Shining Legends'!W74</f>
        <v>0</v>
      </c>
      <c r="BZ47">
        <f>'Crimson Invasion'!W74</f>
        <v>0</v>
      </c>
      <c r="CA47">
        <f>'Ultra Prism'!W74</f>
        <v>0</v>
      </c>
      <c r="CB47">
        <f>'Forbidden Light'!W74</f>
        <v>0</v>
      </c>
      <c r="CC47">
        <f>'Celestial Storm'!W74</f>
        <v>0</v>
      </c>
      <c r="CD47">
        <f>'Dragon Majesty'!W74</f>
        <v>0</v>
      </c>
      <c r="CE47">
        <f>'Lost Thunder'!W74</f>
        <v>0</v>
      </c>
      <c r="CF47">
        <f>'Team Up'!W74</f>
        <v>0</v>
      </c>
      <c r="CG47">
        <f>'Detective Pikachu'!W74</f>
        <v>0</v>
      </c>
      <c r="CH47">
        <f>'Unbroken Bonds'!W74</f>
        <v>0</v>
      </c>
      <c r="CI47">
        <f>'Unified Minds'!W74</f>
        <v>0</v>
      </c>
      <c r="CJ47">
        <f>'Hidden Fates'!W74</f>
        <v>0</v>
      </c>
      <c r="CK47">
        <f>'Cosmic Eclipse'!W74</f>
        <v>0</v>
      </c>
      <c r="CL47">
        <f>'Sword &amp; Shield'!W74</f>
        <v>0</v>
      </c>
      <c r="CM47">
        <f>'Rebel Clash'!W74</f>
        <v>0</v>
      </c>
      <c r="CN47">
        <f>'Darkness Ablaze'!W74</f>
        <v>0</v>
      </c>
      <c r="CO47">
        <f>'Champions Path'!W74</f>
        <v>0</v>
      </c>
      <c r="CP47">
        <f>'Vivid Voltage'!W74</f>
        <v>0</v>
      </c>
      <c r="CQ47">
        <f>'Shining Fates'!W74</f>
        <v>0</v>
      </c>
      <c r="CR47">
        <f>'Battle Styles'!W74</f>
        <v>0</v>
      </c>
      <c r="CS47">
        <f>'Chilling Reign'!W74</f>
        <v>0</v>
      </c>
      <c r="CT47">
        <f>'Evolving Skies'!W74</f>
        <v>0</v>
      </c>
      <c r="CU47">
        <f>Celebrations!W74</f>
        <v>0</v>
      </c>
      <c r="CV47">
        <f>'Fusion Strike'!W74</f>
        <v>0</v>
      </c>
      <c r="CW47">
        <f>'Brilliant Stars'!W74</f>
        <v>0</v>
      </c>
      <c r="CX47">
        <f>'Astral Radiance'!W74</f>
        <v>0</v>
      </c>
      <c r="CY47">
        <f>'Pokémon GO'!W74</f>
        <v>0</v>
      </c>
      <c r="CZ47">
        <f>'Lost Origin'!W74</f>
        <v>0</v>
      </c>
      <c r="DA47">
        <f>'Silver Tempest'!W74</f>
        <v>0</v>
      </c>
      <c r="DB47">
        <f>'Crown Zenith'!W74</f>
        <v>0</v>
      </c>
      <c r="DC47">
        <f>'Scarlet &amp; Violet'!W74</f>
        <v>0</v>
      </c>
      <c r="DD47">
        <f>'Paldea Evolved'!W74</f>
        <v>0</v>
      </c>
      <c r="DE47">
        <f>'Obsidian Flames'!W74</f>
        <v>0</v>
      </c>
      <c r="DF47">
        <f>'151'!W74</f>
        <v>0</v>
      </c>
      <c r="DG47">
        <f>'Paradox Rift'!W74</f>
        <v>0</v>
      </c>
      <c r="DH47">
        <f>'Paldean Fates'!W74</f>
        <v>0</v>
      </c>
      <c r="DI47">
        <f>'Temporal Forces'!W74</f>
        <v>0</v>
      </c>
      <c r="DJ47">
        <f>'Twilight Masquerade'!W74</f>
        <v>0</v>
      </c>
      <c r="DK47">
        <f>'Shrouded Fable'!W74</f>
        <v>0</v>
      </c>
      <c r="DL47">
        <f>'Stellar Crown'!W74</f>
        <v>0</v>
      </c>
      <c r="DM47">
        <f>'Surging Sparks'!W74</f>
        <v>0</v>
      </c>
      <c r="DN47">
        <f>'Prismatic Evolutions'!W74</f>
        <v>0</v>
      </c>
      <c r="DO47">
        <f>'Journey Together'!W74</f>
        <v>0</v>
      </c>
      <c r="DP47">
        <f>'Destined Rivals'!W74</f>
        <v>0</v>
      </c>
      <c r="DQ47">
        <f>'Black Bolt'!W74</f>
        <v>0</v>
      </c>
      <c r="DR47">
        <f>'White Flare'!W74</f>
        <v>0</v>
      </c>
      <c r="DS47">
        <f>'Mega Evolution'!W74</f>
        <v>0</v>
      </c>
      <c r="DT47">
        <f>'Phantasmal Flames'!W74</f>
        <v>0</v>
      </c>
      <c r="DV47">
        <f t="shared" si="1"/>
        <v>0</v>
      </c>
    </row>
    <row r="48" spans="1:126" ht="13" x14ac:dyDescent="0.15">
      <c r="A48" s="117" t="s">
        <v>233</v>
      </c>
      <c r="B48">
        <f>'Base Set'!Y75</f>
        <v>0</v>
      </c>
      <c r="C48">
        <f>Jungle!W75</f>
        <v>0</v>
      </c>
      <c r="D48">
        <f>Fossil!Y75</f>
        <v>0</v>
      </c>
      <c r="E48">
        <f>'Base Set 2'!W75</f>
        <v>0</v>
      </c>
      <c r="F48">
        <f>'Team Rocket'!W75</f>
        <v>0</v>
      </c>
      <c r="G48">
        <f>'Gym Heroes'!W75</f>
        <v>0</v>
      </c>
      <c r="H48">
        <f>'Gym Challenge'!W75</f>
        <v>0</v>
      </c>
      <c r="I48">
        <f>'Neo Genesis'!W75</f>
        <v>0</v>
      </c>
      <c r="J48">
        <f>'Neo Discovery'!W75</f>
        <v>0</v>
      </c>
      <c r="K48">
        <f>'Neo Revelation'!W75</f>
        <v>0</v>
      </c>
      <c r="L48">
        <f>'Neo Destiny'!W75</f>
        <v>0</v>
      </c>
      <c r="M48">
        <f>'Legendary Collection'!W75</f>
        <v>0</v>
      </c>
      <c r="N48">
        <f>Expedition!W75</f>
        <v>0</v>
      </c>
      <c r="O48">
        <f>Aquapolis!W75</f>
        <v>0</v>
      </c>
      <c r="P48">
        <f>Skyridge!W75</f>
        <v>0</v>
      </c>
      <c r="Q48">
        <f>'Ruby &amp; Sapphire'!W75</f>
        <v>0</v>
      </c>
      <c r="R48">
        <f>Sandstorm!W75</f>
        <v>0</v>
      </c>
      <c r="S48">
        <f>Dragon!W75</f>
        <v>0</v>
      </c>
      <c r="T48">
        <f>'Team Magma vs Team Aqua'!W75</f>
        <v>0</v>
      </c>
      <c r="U48">
        <f>'Hidden Legends'!W75</f>
        <v>0</v>
      </c>
      <c r="V48">
        <f>'FireRed &amp; LeafGreen'!W75</f>
        <v>0</v>
      </c>
      <c r="W48">
        <f>'Team Rocket Returns'!W75</f>
        <v>0</v>
      </c>
      <c r="X48">
        <f>Deoxys!W75</f>
        <v>0</v>
      </c>
      <c r="Y48">
        <f>Emerald!W75</f>
        <v>0</v>
      </c>
      <c r="Z48">
        <f>'Unseen Forces'!W75</f>
        <v>0</v>
      </c>
      <c r="AA48">
        <f>'Delta Species'!W75</f>
        <v>0</v>
      </c>
      <c r="AB48">
        <f>'Legend Maker'!W75</f>
        <v>0</v>
      </c>
      <c r="AC48">
        <f>'Holon Phantoms'!W75</f>
        <v>0</v>
      </c>
      <c r="AD48">
        <f>'Crystal Guardians'!W75</f>
        <v>0</v>
      </c>
      <c r="AE48">
        <f>'Dragon Frontiers'!W75</f>
        <v>0</v>
      </c>
      <c r="AF48">
        <f>'Power Keepers'!W75</f>
        <v>0</v>
      </c>
      <c r="AG48">
        <f>'Diamond &amp; Pearl'!W75</f>
        <v>0</v>
      </c>
      <c r="AH48">
        <f>'Mysterious Treasures'!W75</f>
        <v>0</v>
      </c>
      <c r="AI48">
        <f>'Secret Wonders'!W75</f>
        <v>0</v>
      </c>
      <c r="AJ48">
        <f>'Great Encounters'!W75</f>
        <v>0</v>
      </c>
      <c r="AK48">
        <f>'Majestic Dawn'!W75</f>
        <v>0</v>
      </c>
      <c r="AL48">
        <f>'Legends Awakened'!W75</f>
        <v>0</v>
      </c>
      <c r="AM48">
        <f>Stormfront!W75</f>
        <v>0</v>
      </c>
      <c r="AN48">
        <f>Platinum!W75</f>
        <v>0</v>
      </c>
      <c r="AO48">
        <f>'Rising Rivals'!W75</f>
        <v>0</v>
      </c>
      <c r="AP48">
        <f>'Supreme Victors'!W75</f>
        <v>0</v>
      </c>
      <c r="AQ48">
        <f>Arceus!W75</f>
        <v>0</v>
      </c>
      <c r="AR48">
        <f>'HeartGold &amp; SoulSilver'!W75</f>
        <v>0</v>
      </c>
      <c r="AS48">
        <f>Unleashed!W75</f>
        <v>0</v>
      </c>
      <c r="AT48">
        <f>Undaunted!W75</f>
        <v>0</v>
      </c>
      <c r="AU48">
        <f>Triumphant!W75</f>
        <v>0</v>
      </c>
      <c r="AV48">
        <f>'Call of Legends'!W75</f>
        <v>0</v>
      </c>
      <c r="AW48">
        <f>'Black &amp; White'!W75</f>
        <v>0</v>
      </c>
      <c r="AX48">
        <f>'Emerging Powers'!W75</f>
        <v>0</v>
      </c>
      <c r="AY48">
        <f>'Noble Victories'!W75</f>
        <v>0</v>
      </c>
      <c r="AZ48">
        <f>'Next Destinies'!W75</f>
        <v>0</v>
      </c>
      <c r="BA48">
        <f>'Dark Explorers'!W75</f>
        <v>0</v>
      </c>
      <c r="BB48">
        <f>'Dragons Exalted'!W75</f>
        <v>0</v>
      </c>
      <c r="BC48">
        <f>'Boundaries Crossed'!W75</f>
        <v>0</v>
      </c>
      <c r="BD48">
        <f>'Plasma Storm'!W75</f>
        <v>0</v>
      </c>
      <c r="BE48">
        <f>'Plasma Freeze'!W75</f>
        <v>0</v>
      </c>
      <c r="BF48">
        <f>'Plasma Blast'!W75</f>
        <v>0</v>
      </c>
      <c r="BG48">
        <f>'Legendary Treasures'!W75</f>
        <v>0</v>
      </c>
      <c r="BH48">
        <f>XY!W75</f>
        <v>0</v>
      </c>
      <c r="BI48">
        <f>Flashfire!W75</f>
        <v>0</v>
      </c>
      <c r="BJ48">
        <f>'Furious Fists'!W75</f>
        <v>0</v>
      </c>
      <c r="BK48">
        <f>'Phantom Forces'!W75</f>
        <v>0</v>
      </c>
      <c r="BL48">
        <f>'Primal Clash'!W75</f>
        <v>0</v>
      </c>
      <c r="BM48">
        <f>'Double Crisis'!W75</f>
        <v>0</v>
      </c>
      <c r="BN48">
        <f>'Roaring Skies'!W75</f>
        <v>0</v>
      </c>
      <c r="BO48">
        <f>'Ancient Origins'!W75</f>
        <v>0</v>
      </c>
      <c r="BP48">
        <f>BREAKthrough!W75</f>
        <v>0</v>
      </c>
      <c r="BQ48">
        <f>BREAKpoint!W75</f>
        <v>0</v>
      </c>
      <c r="BR48">
        <f>Generations!W75</f>
        <v>0</v>
      </c>
      <c r="BS48">
        <f>'Fates Collide'!W75</f>
        <v>0</v>
      </c>
      <c r="BT48">
        <f>'Steam Siege'!W75</f>
        <v>0</v>
      </c>
      <c r="BU48">
        <f>Evolutions!W75</f>
        <v>0</v>
      </c>
      <c r="BV48">
        <f>'Sun &amp; Moon'!W75</f>
        <v>0</v>
      </c>
      <c r="BW48">
        <f>'Guardians Rising'!W75</f>
        <v>0</v>
      </c>
      <c r="BX48">
        <f>'Burning Shadows'!W75</f>
        <v>0</v>
      </c>
      <c r="BY48">
        <f>'Shining Legends'!W75</f>
        <v>0</v>
      </c>
      <c r="BZ48">
        <f>'Crimson Invasion'!W75</f>
        <v>0</v>
      </c>
      <c r="CA48">
        <f>'Ultra Prism'!W75</f>
        <v>0</v>
      </c>
      <c r="CB48">
        <f>'Forbidden Light'!W75</f>
        <v>0</v>
      </c>
      <c r="CC48">
        <f>'Celestial Storm'!W75</f>
        <v>0</v>
      </c>
      <c r="CD48">
        <f>'Dragon Majesty'!W75</f>
        <v>0</v>
      </c>
      <c r="CE48">
        <f>'Lost Thunder'!W75</f>
        <v>0</v>
      </c>
      <c r="CF48">
        <f>'Team Up'!W75</f>
        <v>0</v>
      </c>
      <c r="CG48">
        <f>'Detective Pikachu'!W75</f>
        <v>0</v>
      </c>
      <c r="CH48">
        <f>'Unbroken Bonds'!W75</f>
        <v>0</v>
      </c>
      <c r="CI48">
        <f>'Unified Minds'!W75</f>
        <v>0</v>
      </c>
      <c r="CJ48">
        <f>'Hidden Fates'!W75</f>
        <v>0</v>
      </c>
      <c r="CK48">
        <f>'Cosmic Eclipse'!W75</f>
        <v>0</v>
      </c>
      <c r="CL48">
        <f>'Sword &amp; Shield'!W75</f>
        <v>0</v>
      </c>
      <c r="CM48">
        <f>'Rebel Clash'!W75</f>
        <v>0</v>
      </c>
      <c r="CN48">
        <f>'Darkness Ablaze'!W75</f>
        <v>0</v>
      </c>
      <c r="CO48">
        <f>'Champions Path'!W75</f>
        <v>0</v>
      </c>
      <c r="CP48">
        <f>'Vivid Voltage'!W75</f>
        <v>0</v>
      </c>
      <c r="CQ48">
        <f>'Shining Fates'!W75</f>
        <v>0</v>
      </c>
      <c r="CR48">
        <f>'Battle Styles'!W75</f>
        <v>0</v>
      </c>
      <c r="CS48">
        <f>'Chilling Reign'!W75</f>
        <v>0</v>
      </c>
      <c r="CT48">
        <f>'Evolving Skies'!W75</f>
        <v>0</v>
      </c>
      <c r="CU48">
        <f>Celebrations!W75</f>
        <v>0</v>
      </c>
      <c r="CV48">
        <f>'Fusion Strike'!W75</f>
        <v>0</v>
      </c>
      <c r="CW48">
        <f>'Brilliant Stars'!W75</f>
        <v>0</v>
      </c>
      <c r="CX48">
        <f>'Astral Radiance'!W75</f>
        <v>0</v>
      </c>
      <c r="CY48">
        <f>'Pokémon GO'!W75</f>
        <v>0</v>
      </c>
      <c r="CZ48">
        <f>'Lost Origin'!W75</f>
        <v>0</v>
      </c>
      <c r="DA48">
        <f>'Silver Tempest'!W75</f>
        <v>0</v>
      </c>
      <c r="DB48">
        <f>'Crown Zenith'!W75</f>
        <v>0</v>
      </c>
      <c r="DC48">
        <f>'Scarlet &amp; Violet'!W75</f>
        <v>0</v>
      </c>
      <c r="DD48">
        <f>'Paldea Evolved'!W75</f>
        <v>0</v>
      </c>
      <c r="DE48">
        <f>'Obsidian Flames'!W75</f>
        <v>0</v>
      </c>
      <c r="DF48">
        <f>'151'!W75</f>
        <v>0</v>
      </c>
      <c r="DG48">
        <f>'Paradox Rift'!W75</f>
        <v>0</v>
      </c>
      <c r="DH48">
        <f>'Paldean Fates'!W75</f>
        <v>0</v>
      </c>
      <c r="DI48">
        <f>'Temporal Forces'!W75</f>
        <v>0</v>
      </c>
      <c r="DJ48">
        <f>'Twilight Masquerade'!W75</f>
        <v>0</v>
      </c>
      <c r="DK48">
        <f>'Shrouded Fable'!W75</f>
        <v>0</v>
      </c>
      <c r="DL48">
        <f>'Stellar Crown'!W75</f>
        <v>0</v>
      </c>
      <c r="DM48">
        <f>'Surging Sparks'!W75</f>
        <v>0</v>
      </c>
      <c r="DN48">
        <f>'Prismatic Evolutions'!W75</f>
        <v>0</v>
      </c>
      <c r="DO48">
        <f>'Journey Together'!W75</f>
        <v>0</v>
      </c>
      <c r="DP48">
        <f>'Destined Rivals'!W75</f>
        <v>0</v>
      </c>
      <c r="DQ48">
        <f>'Black Bolt'!W75</f>
        <v>0</v>
      </c>
      <c r="DR48">
        <f>'White Flare'!W75</f>
        <v>0</v>
      </c>
      <c r="DS48">
        <f>'Mega Evolution'!W75</f>
        <v>0</v>
      </c>
      <c r="DT48">
        <f>'Phantasmal Flames'!W75</f>
        <v>0</v>
      </c>
      <c r="DV48">
        <f t="shared" si="1"/>
        <v>0</v>
      </c>
    </row>
    <row r="49" spans="1:126" ht="13" x14ac:dyDescent="0.15">
      <c r="A49" s="117" t="s">
        <v>9123</v>
      </c>
      <c r="B49">
        <f>'Base Set'!Y76</f>
        <v>0</v>
      </c>
      <c r="C49">
        <f>Jungle!W76</f>
        <v>0</v>
      </c>
      <c r="D49">
        <f>Fossil!Y76</f>
        <v>0</v>
      </c>
      <c r="E49">
        <f>'Base Set 2'!W76</f>
        <v>0</v>
      </c>
      <c r="F49">
        <f>'Team Rocket'!W76</f>
        <v>0</v>
      </c>
      <c r="G49">
        <f>'Gym Heroes'!W76</f>
        <v>0</v>
      </c>
      <c r="H49">
        <f>'Gym Challenge'!W76</f>
        <v>0</v>
      </c>
      <c r="I49">
        <f>'Neo Genesis'!W76</f>
        <v>0</v>
      </c>
      <c r="J49">
        <f>'Neo Discovery'!W76</f>
        <v>0</v>
      </c>
      <c r="K49">
        <f>'Neo Revelation'!W76</f>
        <v>0</v>
      </c>
      <c r="L49">
        <f>'Neo Destiny'!W76</f>
        <v>0</v>
      </c>
      <c r="M49">
        <f>'Legendary Collection'!W76</f>
        <v>0</v>
      </c>
      <c r="N49">
        <f>Expedition!W76</f>
        <v>0</v>
      </c>
      <c r="O49">
        <f>Aquapolis!W76</f>
        <v>0</v>
      </c>
      <c r="P49">
        <f>Skyridge!W76</f>
        <v>0</v>
      </c>
      <c r="Q49">
        <f>'Ruby &amp; Sapphire'!W76</f>
        <v>0</v>
      </c>
      <c r="R49">
        <f>Sandstorm!W76</f>
        <v>0</v>
      </c>
      <c r="S49">
        <f>Dragon!W76</f>
        <v>0</v>
      </c>
      <c r="T49">
        <f>'Team Magma vs Team Aqua'!W76</f>
        <v>0</v>
      </c>
      <c r="U49">
        <f>'Hidden Legends'!W76</f>
        <v>0</v>
      </c>
      <c r="V49">
        <f>'FireRed &amp; LeafGreen'!W76</f>
        <v>0</v>
      </c>
      <c r="W49">
        <f>'Team Rocket Returns'!W76</f>
        <v>0</v>
      </c>
      <c r="X49">
        <f>Deoxys!W76</f>
        <v>0</v>
      </c>
      <c r="Y49">
        <f>Emerald!W76</f>
        <v>0</v>
      </c>
      <c r="Z49">
        <f>'Unseen Forces'!W76</f>
        <v>0</v>
      </c>
      <c r="AA49">
        <f>'Delta Species'!W76</f>
        <v>0</v>
      </c>
      <c r="AB49">
        <f>'Legend Maker'!W76</f>
        <v>0</v>
      </c>
      <c r="AC49">
        <f>'Holon Phantoms'!W76</f>
        <v>0</v>
      </c>
      <c r="AD49">
        <f>'Crystal Guardians'!W76</f>
        <v>0</v>
      </c>
      <c r="AE49">
        <f>'Dragon Frontiers'!W76</f>
        <v>0</v>
      </c>
      <c r="AF49">
        <f>'Power Keepers'!W76</f>
        <v>0</v>
      </c>
      <c r="AG49">
        <f>'Diamond &amp; Pearl'!W76</f>
        <v>0</v>
      </c>
      <c r="AH49">
        <f>'Mysterious Treasures'!W76</f>
        <v>0</v>
      </c>
      <c r="AI49">
        <f>'Secret Wonders'!W76</f>
        <v>0</v>
      </c>
      <c r="AJ49">
        <f>'Great Encounters'!W76</f>
        <v>0</v>
      </c>
      <c r="AK49">
        <f>'Majestic Dawn'!W76</f>
        <v>0</v>
      </c>
      <c r="AL49">
        <f>'Legends Awakened'!W76</f>
        <v>0</v>
      </c>
      <c r="AM49">
        <f>Stormfront!W76</f>
        <v>0</v>
      </c>
      <c r="AN49">
        <f>Platinum!W76</f>
        <v>0</v>
      </c>
      <c r="AO49">
        <f>'Rising Rivals'!W76</f>
        <v>0</v>
      </c>
      <c r="AP49">
        <f>'Supreme Victors'!W76</f>
        <v>0</v>
      </c>
      <c r="AQ49">
        <f>Arceus!W76</f>
        <v>0</v>
      </c>
      <c r="AR49">
        <f>'HeartGold &amp; SoulSilver'!W76</f>
        <v>0</v>
      </c>
      <c r="AS49">
        <f>Unleashed!W76</f>
        <v>0</v>
      </c>
      <c r="AT49">
        <f>Undaunted!W76</f>
        <v>0</v>
      </c>
      <c r="AU49">
        <f>Triumphant!W76</f>
        <v>0</v>
      </c>
      <c r="AV49">
        <f>'Call of Legends'!W76</f>
        <v>0</v>
      </c>
      <c r="AW49">
        <f>'Black &amp; White'!W76</f>
        <v>0</v>
      </c>
      <c r="AX49">
        <f>'Emerging Powers'!W76</f>
        <v>0</v>
      </c>
      <c r="AY49">
        <f>'Noble Victories'!W76</f>
        <v>0</v>
      </c>
      <c r="AZ49">
        <f>'Next Destinies'!W76</f>
        <v>0</v>
      </c>
      <c r="BA49">
        <f>'Dark Explorers'!W76</f>
        <v>0</v>
      </c>
      <c r="BB49">
        <f>'Dragons Exalted'!W76</f>
        <v>0</v>
      </c>
      <c r="BC49">
        <f>'Boundaries Crossed'!W76</f>
        <v>0</v>
      </c>
      <c r="BD49">
        <f>'Plasma Storm'!W76</f>
        <v>0</v>
      </c>
      <c r="BE49">
        <f>'Plasma Freeze'!W76</f>
        <v>0</v>
      </c>
      <c r="BF49">
        <f>'Plasma Blast'!W76</f>
        <v>0</v>
      </c>
      <c r="BG49">
        <f>'Legendary Treasures'!W76</f>
        <v>0</v>
      </c>
      <c r="BH49">
        <f>XY!W76</f>
        <v>0</v>
      </c>
      <c r="BI49">
        <f>Flashfire!W76</f>
        <v>0</v>
      </c>
      <c r="BJ49">
        <f>'Furious Fists'!W76</f>
        <v>0</v>
      </c>
      <c r="BK49">
        <f>'Phantom Forces'!W76</f>
        <v>0</v>
      </c>
      <c r="BL49">
        <f>'Primal Clash'!W76</f>
        <v>0</v>
      </c>
      <c r="BM49">
        <f>'Double Crisis'!W76</f>
        <v>0</v>
      </c>
      <c r="BN49">
        <f>'Roaring Skies'!W76</f>
        <v>0</v>
      </c>
      <c r="BO49">
        <f>'Ancient Origins'!W76</f>
        <v>0</v>
      </c>
      <c r="BP49">
        <f>BREAKthrough!W76</f>
        <v>0</v>
      </c>
      <c r="BQ49">
        <f>BREAKpoint!W76</f>
        <v>0</v>
      </c>
      <c r="BR49">
        <f>Generations!W76</f>
        <v>0</v>
      </c>
      <c r="BS49">
        <f>'Fates Collide'!W76</f>
        <v>0</v>
      </c>
      <c r="BT49">
        <f>'Steam Siege'!W76</f>
        <v>0</v>
      </c>
      <c r="BU49">
        <f>Evolutions!W76</f>
        <v>0</v>
      </c>
      <c r="BV49">
        <f>'Sun &amp; Moon'!W76</f>
        <v>0</v>
      </c>
      <c r="BW49">
        <f>'Guardians Rising'!W76</f>
        <v>0</v>
      </c>
      <c r="BX49">
        <f>'Burning Shadows'!W76</f>
        <v>0</v>
      </c>
      <c r="BY49">
        <f>'Shining Legends'!W76</f>
        <v>0</v>
      </c>
      <c r="BZ49">
        <f>'Crimson Invasion'!W76</f>
        <v>0</v>
      </c>
      <c r="CA49">
        <f>'Ultra Prism'!W76</f>
        <v>0</v>
      </c>
      <c r="CB49">
        <f>'Forbidden Light'!W76</f>
        <v>0</v>
      </c>
      <c r="CC49">
        <f>'Celestial Storm'!W76</f>
        <v>0</v>
      </c>
      <c r="CD49">
        <f>'Dragon Majesty'!W76</f>
        <v>0</v>
      </c>
      <c r="CE49">
        <f>'Lost Thunder'!W76</f>
        <v>0</v>
      </c>
      <c r="CF49">
        <f>'Team Up'!W76</f>
        <v>0</v>
      </c>
      <c r="CG49">
        <f>'Detective Pikachu'!W76</f>
        <v>0</v>
      </c>
      <c r="CH49">
        <f>'Unbroken Bonds'!W76</f>
        <v>0</v>
      </c>
      <c r="CI49">
        <f>'Unified Minds'!W76</f>
        <v>0</v>
      </c>
      <c r="CJ49">
        <f>'Hidden Fates'!W76</f>
        <v>0</v>
      </c>
      <c r="CK49">
        <f>'Cosmic Eclipse'!W76</f>
        <v>0</v>
      </c>
      <c r="CL49">
        <f>'Sword &amp; Shield'!W76</f>
        <v>0</v>
      </c>
      <c r="CM49">
        <f>'Rebel Clash'!W76</f>
        <v>0</v>
      </c>
      <c r="CN49">
        <f>'Darkness Ablaze'!W76</f>
        <v>0</v>
      </c>
      <c r="CO49">
        <f>'Champions Path'!W76</f>
        <v>0</v>
      </c>
      <c r="CP49">
        <f>'Vivid Voltage'!W76</f>
        <v>0</v>
      </c>
      <c r="CQ49">
        <f>'Shining Fates'!W76</f>
        <v>0</v>
      </c>
      <c r="CR49">
        <f>'Battle Styles'!W76</f>
        <v>0</v>
      </c>
      <c r="CS49">
        <f>'Chilling Reign'!W76</f>
        <v>0</v>
      </c>
      <c r="CT49">
        <f>'Evolving Skies'!W76</f>
        <v>0</v>
      </c>
      <c r="CU49">
        <f>Celebrations!W76</f>
        <v>0</v>
      </c>
      <c r="CV49">
        <f>'Fusion Strike'!W76</f>
        <v>0</v>
      </c>
      <c r="CW49">
        <f>'Brilliant Stars'!W76</f>
        <v>0</v>
      </c>
      <c r="CX49">
        <f>'Astral Radiance'!W76</f>
        <v>0</v>
      </c>
      <c r="CY49">
        <f>'Pokémon GO'!W76</f>
        <v>0</v>
      </c>
      <c r="CZ49">
        <f>'Lost Origin'!W76</f>
        <v>0</v>
      </c>
      <c r="DA49">
        <f>'Silver Tempest'!W76</f>
        <v>0</v>
      </c>
      <c r="DB49">
        <f>'Crown Zenith'!W76</f>
        <v>0</v>
      </c>
      <c r="DC49">
        <f>'Scarlet &amp; Violet'!W76</f>
        <v>0</v>
      </c>
      <c r="DD49">
        <f>'Paldea Evolved'!W76</f>
        <v>0</v>
      </c>
      <c r="DE49">
        <f>'Obsidian Flames'!W76</f>
        <v>0</v>
      </c>
      <c r="DF49">
        <f>'151'!W76</f>
        <v>0</v>
      </c>
      <c r="DG49">
        <f>'Paradox Rift'!W76</f>
        <v>0</v>
      </c>
      <c r="DH49">
        <f>'Paldean Fates'!W76</f>
        <v>0</v>
      </c>
      <c r="DI49">
        <f>'Temporal Forces'!W76</f>
        <v>0</v>
      </c>
      <c r="DJ49">
        <f>'Twilight Masquerade'!W76</f>
        <v>0</v>
      </c>
      <c r="DK49">
        <f>'Shrouded Fable'!W76</f>
        <v>0</v>
      </c>
      <c r="DL49">
        <f>'Stellar Crown'!W76</f>
        <v>0</v>
      </c>
      <c r="DM49">
        <f>'Surging Sparks'!W76</f>
        <v>0</v>
      </c>
      <c r="DN49">
        <f>'Prismatic Evolutions'!W76</f>
        <v>0</v>
      </c>
      <c r="DO49">
        <f>'Journey Together'!W76</f>
        <v>0</v>
      </c>
      <c r="DP49">
        <f>'Destined Rivals'!W76</f>
        <v>0</v>
      </c>
      <c r="DQ49">
        <f>'Black Bolt'!W76</f>
        <v>0</v>
      </c>
      <c r="DR49">
        <f>'White Flare'!W76</f>
        <v>0</v>
      </c>
      <c r="DS49">
        <f>'Mega Evolution'!W76</f>
        <v>0</v>
      </c>
      <c r="DT49">
        <f>'Phantasmal Flames'!W76</f>
        <v>0</v>
      </c>
      <c r="DV49">
        <f t="shared" si="1"/>
        <v>0</v>
      </c>
    </row>
    <row r="50" spans="1:126" ht="13" x14ac:dyDescent="0.15">
      <c r="A50" s="117" t="s">
        <v>237</v>
      </c>
      <c r="B50">
        <f>'Base Set'!Y77</f>
        <v>0</v>
      </c>
      <c r="C50">
        <f>Jungle!W77</f>
        <v>0</v>
      </c>
      <c r="D50">
        <f>Fossil!Y77</f>
        <v>0</v>
      </c>
      <c r="E50">
        <f>'Base Set 2'!W77</f>
        <v>0</v>
      </c>
      <c r="F50">
        <f>'Team Rocket'!W77</f>
        <v>0</v>
      </c>
      <c r="G50">
        <f>'Gym Heroes'!W77</f>
        <v>0</v>
      </c>
      <c r="H50">
        <f>'Gym Challenge'!W77</f>
        <v>0</v>
      </c>
      <c r="I50">
        <f>'Neo Genesis'!W77</f>
        <v>0</v>
      </c>
      <c r="J50">
        <f>'Neo Discovery'!W77</f>
        <v>0</v>
      </c>
      <c r="K50">
        <f>'Neo Revelation'!W77</f>
        <v>0</v>
      </c>
      <c r="L50">
        <f>'Neo Destiny'!W77</f>
        <v>0</v>
      </c>
      <c r="M50">
        <f>'Legendary Collection'!W77</f>
        <v>0</v>
      </c>
      <c r="N50">
        <f>Expedition!W77</f>
        <v>0</v>
      </c>
      <c r="O50">
        <f>Aquapolis!W77</f>
        <v>0</v>
      </c>
      <c r="P50">
        <f>Skyridge!W77</f>
        <v>0</v>
      </c>
      <c r="Q50">
        <f>'Ruby &amp; Sapphire'!W77</f>
        <v>0</v>
      </c>
      <c r="R50">
        <f>Sandstorm!W77</f>
        <v>0</v>
      </c>
      <c r="S50">
        <f>Dragon!W77</f>
        <v>0</v>
      </c>
      <c r="T50">
        <f>'Team Magma vs Team Aqua'!W77</f>
        <v>0</v>
      </c>
      <c r="U50">
        <f>'Hidden Legends'!W77</f>
        <v>0</v>
      </c>
      <c r="V50">
        <f>'FireRed &amp; LeafGreen'!W77</f>
        <v>0</v>
      </c>
      <c r="W50">
        <f>'Team Rocket Returns'!W77</f>
        <v>0</v>
      </c>
      <c r="X50">
        <f>Deoxys!W77</f>
        <v>0</v>
      </c>
      <c r="Y50">
        <f>Emerald!W77</f>
        <v>0</v>
      </c>
      <c r="Z50">
        <f>'Unseen Forces'!W77</f>
        <v>0</v>
      </c>
      <c r="AA50">
        <f>'Delta Species'!W77</f>
        <v>0</v>
      </c>
      <c r="AB50">
        <f>'Legend Maker'!W77</f>
        <v>0</v>
      </c>
      <c r="AC50">
        <f>'Holon Phantoms'!W77</f>
        <v>0</v>
      </c>
      <c r="AD50">
        <f>'Crystal Guardians'!W77</f>
        <v>0</v>
      </c>
      <c r="AE50">
        <f>'Dragon Frontiers'!W77</f>
        <v>0</v>
      </c>
      <c r="AF50">
        <f>'Power Keepers'!W77</f>
        <v>0</v>
      </c>
      <c r="AG50">
        <f>'Diamond &amp; Pearl'!W77</f>
        <v>0</v>
      </c>
      <c r="AH50">
        <f>'Mysterious Treasures'!W77</f>
        <v>0</v>
      </c>
      <c r="AI50">
        <f>'Secret Wonders'!W77</f>
        <v>0</v>
      </c>
      <c r="AJ50">
        <f>'Great Encounters'!W77</f>
        <v>0</v>
      </c>
      <c r="AK50">
        <f>'Majestic Dawn'!W77</f>
        <v>0</v>
      </c>
      <c r="AL50">
        <f>'Legends Awakened'!W77</f>
        <v>0</v>
      </c>
      <c r="AM50">
        <f>Stormfront!W77</f>
        <v>0</v>
      </c>
      <c r="AN50">
        <f>Platinum!W77</f>
        <v>0</v>
      </c>
      <c r="AO50">
        <f>'Rising Rivals'!W77</f>
        <v>0</v>
      </c>
      <c r="AP50">
        <f>'Supreme Victors'!W77</f>
        <v>0</v>
      </c>
      <c r="AQ50">
        <f>Arceus!W77</f>
        <v>0</v>
      </c>
      <c r="AR50">
        <f>'HeartGold &amp; SoulSilver'!W77</f>
        <v>0</v>
      </c>
      <c r="AS50">
        <f>Unleashed!W77</f>
        <v>0</v>
      </c>
      <c r="AT50">
        <f>Undaunted!W77</f>
        <v>0</v>
      </c>
      <c r="AU50">
        <f>Triumphant!W77</f>
        <v>0</v>
      </c>
      <c r="AV50">
        <f>'Call of Legends'!W77</f>
        <v>0</v>
      </c>
      <c r="AW50">
        <f>'Black &amp; White'!W77</f>
        <v>0</v>
      </c>
      <c r="AX50">
        <f>'Emerging Powers'!W77</f>
        <v>0</v>
      </c>
      <c r="AY50">
        <f>'Noble Victories'!W77</f>
        <v>0</v>
      </c>
      <c r="AZ50">
        <f>'Next Destinies'!W77</f>
        <v>0</v>
      </c>
      <c r="BA50">
        <f>'Dark Explorers'!W77</f>
        <v>0</v>
      </c>
      <c r="BB50">
        <f>'Dragons Exalted'!W77</f>
        <v>0</v>
      </c>
      <c r="BC50">
        <f>'Boundaries Crossed'!W77</f>
        <v>0</v>
      </c>
      <c r="BD50">
        <f>'Plasma Storm'!W77</f>
        <v>0</v>
      </c>
      <c r="BE50">
        <f>'Plasma Freeze'!W77</f>
        <v>0</v>
      </c>
      <c r="BF50">
        <f>'Plasma Blast'!W77</f>
        <v>0</v>
      </c>
      <c r="BG50">
        <f>'Legendary Treasures'!W77</f>
        <v>0</v>
      </c>
      <c r="BH50">
        <f>XY!W77</f>
        <v>0</v>
      </c>
      <c r="BI50">
        <f>Flashfire!W77</f>
        <v>0</v>
      </c>
      <c r="BJ50">
        <f>'Furious Fists'!W77</f>
        <v>0</v>
      </c>
      <c r="BK50">
        <f>'Phantom Forces'!W77</f>
        <v>0</v>
      </c>
      <c r="BL50">
        <f>'Primal Clash'!W77</f>
        <v>0</v>
      </c>
      <c r="BM50">
        <f>'Double Crisis'!W77</f>
        <v>0</v>
      </c>
      <c r="BN50">
        <f>'Roaring Skies'!W77</f>
        <v>0</v>
      </c>
      <c r="BO50">
        <f>'Ancient Origins'!W77</f>
        <v>0</v>
      </c>
      <c r="BP50">
        <f>BREAKthrough!W77</f>
        <v>0</v>
      </c>
      <c r="BQ50">
        <f>BREAKpoint!W77</f>
        <v>0</v>
      </c>
      <c r="BR50">
        <f>Generations!W77</f>
        <v>0</v>
      </c>
      <c r="BS50">
        <f>'Fates Collide'!W77</f>
        <v>0</v>
      </c>
      <c r="BT50">
        <f>'Steam Siege'!W77</f>
        <v>0</v>
      </c>
      <c r="BU50">
        <f>Evolutions!W77</f>
        <v>0</v>
      </c>
      <c r="BV50">
        <f>'Sun &amp; Moon'!W77</f>
        <v>0</v>
      </c>
      <c r="BW50">
        <f>'Guardians Rising'!W77</f>
        <v>0</v>
      </c>
      <c r="BX50">
        <f>'Burning Shadows'!W77</f>
        <v>0</v>
      </c>
      <c r="BY50">
        <f>'Shining Legends'!W77</f>
        <v>0</v>
      </c>
      <c r="BZ50">
        <f>'Crimson Invasion'!W77</f>
        <v>0</v>
      </c>
      <c r="CA50">
        <f>'Ultra Prism'!W77</f>
        <v>0</v>
      </c>
      <c r="CB50">
        <f>'Forbidden Light'!W77</f>
        <v>0</v>
      </c>
      <c r="CC50">
        <f>'Celestial Storm'!W77</f>
        <v>0</v>
      </c>
      <c r="CD50">
        <f>'Dragon Majesty'!W77</f>
        <v>0</v>
      </c>
      <c r="CE50">
        <f>'Lost Thunder'!W77</f>
        <v>0</v>
      </c>
      <c r="CF50">
        <f>'Team Up'!W77</f>
        <v>0</v>
      </c>
      <c r="CG50">
        <f>'Detective Pikachu'!W77</f>
        <v>0</v>
      </c>
      <c r="CH50">
        <f>'Unbroken Bonds'!W77</f>
        <v>0</v>
      </c>
      <c r="CI50">
        <f>'Unified Minds'!W77</f>
        <v>0</v>
      </c>
      <c r="CJ50">
        <f>'Hidden Fates'!W77</f>
        <v>0</v>
      </c>
      <c r="CK50">
        <f>'Cosmic Eclipse'!W77</f>
        <v>0</v>
      </c>
      <c r="CL50">
        <f>'Sword &amp; Shield'!W77</f>
        <v>0</v>
      </c>
      <c r="CM50">
        <f>'Rebel Clash'!W77</f>
        <v>0</v>
      </c>
      <c r="CN50">
        <f>'Darkness Ablaze'!W77</f>
        <v>0</v>
      </c>
      <c r="CO50">
        <f>'Champions Path'!W77</f>
        <v>0</v>
      </c>
      <c r="CP50">
        <f>'Vivid Voltage'!W77</f>
        <v>0</v>
      </c>
      <c r="CQ50">
        <f>'Shining Fates'!W77</f>
        <v>0</v>
      </c>
      <c r="CR50">
        <f>'Battle Styles'!W77</f>
        <v>0</v>
      </c>
      <c r="CS50">
        <f>'Chilling Reign'!W77</f>
        <v>0</v>
      </c>
      <c r="CT50">
        <f>'Evolving Skies'!W77</f>
        <v>0</v>
      </c>
      <c r="CU50">
        <f>Celebrations!W77</f>
        <v>0</v>
      </c>
      <c r="CV50">
        <f>'Fusion Strike'!W77</f>
        <v>0</v>
      </c>
      <c r="CW50">
        <f>'Brilliant Stars'!W77</f>
        <v>0</v>
      </c>
      <c r="CX50">
        <f>'Astral Radiance'!W77</f>
        <v>0</v>
      </c>
      <c r="CY50">
        <f>'Pokémon GO'!W77</f>
        <v>0</v>
      </c>
      <c r="CZ50">
        <f>'Lost Origin'!W77</f>
        <v>0</v>
      </c>
      <c r="DA50">
        <f>'Silver Tempest'!W77</f>
        <v>0</v>
      </c>
      <c r="DB50">
        <f>'Crown Zenith'!W77</f>
        <v>0</v>
      </c>
      <c r="DC50">
        <f>'Scarlet &amp; Violet'!W77</f>
        <v>0</v>
      </c>
      <c r="DD50">
        <f>'Paldea Evolved'!W77</f>
        <v>0</v>
      </c>
      <c r="DE50">
        <f>'Obsidian Flames'!W77</f>
        <v>0</v>
      </c>
      <c r="DF50">
        <f>'151'!W77</f>
        <v>0</v>
      </c>
      <c r="DG50">
        <f>'Paradox Rift'!W77</f>
        <v>0</v>
      </c>
      <c r="DH50">
        <f>'Paldean Fates'!W77</f>
        <v>0</v>
      </c>
      <c r="DI50">
        <f>'Temporal Forces'!W77</f>
        <v>0</v>
      </c>
      <c r="DJ50">
        <f>'Twilight Masquerade'!W77</f>
        <v>0</v>
      </c>
      <c r="DK50">
        <f>'Shrouded Fable'!W77</f>
        <v>0</v>
      </c>
      <c r="DL50">
        <f>'Stellar Crown'!W77</f>
        <v>0</v>
      </c>
      <c r="DM50">
        <f>'Surging Sparks'!W77</f>
        <v>0</v>
      </c>
      <c r="DN50">
        <f>'Prismatic Evolutions'!W77</f>
        <v>0</v>
      </c>
      <c r="DO50">
        <f>'Journey Together'!W77</f>
        <v>0</v>
      </c>
      <c r="DP50">
        <f>'Destined Rivals'!W77</f>
        <v>0</v>
      </c>
      <c r="DQ50">
        <f>'Black Bolt'!W77</f>
        <v>0</v>
      </c>
      <c r="DR50">
        <f>'White Flare'!W77</f>
        <v>0</v>
      </c>
      <c r="DS50">
        <f>'Mega Evolution'!W77</f>
        <v>0</v>
      </c>
      <c r="DT50">
        <f>'Phantasmal Flames'!W77</f>
        <v>0</v>
      </c>
      <c r="DV50">
        <f t="shared" si="1"/>
        <v>0</v>
      </c>
    </row>
    <row r="51" spans="1:126" ht="13" x14ac:dyDescent="0.15">
      <c r="A51" s="117" t="s">
        <v>241</v>
      </c>
      <c r="B51">
        <f>'Base Set'!Y78</f>
        <v>0</v>
      </c>
      <c r="C51">
        <f>Jungle!W78</f>
        <v>0</v>
      </c>
      <c r="D51">
        <f>Fossil!Y78</f>
        <v>0</v>
      </c>
      <c r="E51">
        <f>'Base Set 2'!W78</f>
        <v>0</v>
      </c>
      <c r="F51">
        <f>'Team Rocket'!W78</f>
        <v>0</v>
      </c>
      <c r="G51">
        <f>'Gym Heroes'!W78</f>
        <v>0</v>
      </c>
      <c r="H51">
        <f>'Gym Challenge'!W78</f>
        <v>0</v>
      </c>
      <c r="I51">
        <f>'Neo Genesis'!W78</f>
        <v>0</v>
      </c>
      <c r="J51">
        <f>'Neo Discovery'!W78</f>
        <v>0</v>
      </c>
      <c r="K51">
        <f>'Neo Revelation'!W78</f>
        <v>0</v>
      </c>
      <c r="L51">
        <f>'Neo Destiny'!W78</f>
        <v>0</v>
      </c>
      <c r="M51">
        <f>'Legendary Collection'!W78</f>
        <v>0</v>
      </c>
      <c r="N51">
        <f>Expedition!W78</f>
        <v>0</v>
      </c>
      <c r="O51">
        <f>Aquapolis!W78</f>
        <v>0</v>
      </c>
      <c r="P51">
        <f>Skyridge!W78</f>
        <v>0</v>
      </c>
      <c r="Q51">
        <f>'Ruby &amp; Sapphire'!W78</f>
        <v>0</v>
      </c>
      <c r="R51">
        <f>Sandstorm!W78</f>
        <v>0</v>
      </c>
      <c r="S51">
        <f>Dragon!W78</f>
        <v>0</v>
      </c>
      <c r="T51">
        <f>'Team Magma vs Team Aqua'!W78</f>
        <v>0</v>
      </c>
      <c r="U51">
        <f>'Hidden Legends'!W78</f>
        <v>0</v>
      </c>
      <c r="V51">
        <f>'FireRed &amp; LeafGreen'!W78</f>
        <v>0</v>
      </c>
      <c r="W51">
        <f>'Team Rocket Returns'!W78</f>
        <v>0</v>
      </c>
      <c r="X51">
        <f>Deoxys!W78</f>
        <v>0</v>
      </c>
      <c r="Y51">
        <f>Emerald!W78</f>
        <v>0</v>
      </c>
      <c r="Z51">
        <f>'Unseen Forces'!W78</f>
        <v>0</v>
      </c>
      <c r="AA51">
        <f>'Delta Species'!W78</f>
        <v>0</v>
      </c>
      <c r="AB51">
        <f>'Legend Maker'!W78</f>
        <v>0</v>
      </c>
      <c r="AC51">
        <f>'Holon Phantoms'!W78</f>
        <v>0</v>
      </c>
      <c r="AD51">
        <f>'Crystal Guardians'!W78</f>
        <v>0</v>
      </c>
      <c r="AE51">
        <f>'Dragon Frontiers'!W78</f>
        <v>0</v>
      </c>
      <c r="AF51">
        <f>'Power Keepers'!W78</f>
        <v>0</v>
      </c>
      <c r="AG51">
        <f>'Diamond &amp; Pearl'!W78</f>
        <v>0</v>
      </c>
      <c r="AH51">
        <f>'Mysterious Treasures'!W78</f>
        <v>0</v>
      </c>
      <c r="AI51">
        <f>'Secret Wonders'!W78</f>
        <v>0</v>
      </c>
      <c r="AJ51">
        <f>'Great Encounters'!W78</f>
        <v>0</v>
      </c>
      <c r="AK51">
        <f>'Majestic Dawn'!W78</f>
        <v>0</v>
      </c>
      <c r="AL51">
        <f>'Legends Awakened'!W78</f>
        <v>0</v>
      </c>
      <c r="AM51">
        <f>Stormfront!W78</f>
        <v>0</v>
      </c>
      <c r="AN51">
        <f>Platinum!W78</f>
        <v>0</v>
      </c>
      <c r="AO51">
        <f>'Rising Rivals'!W78</f>
        <v>0</v>
      </c>
      <c r="AP51">
        <f>'Supreme Victors'!W78</f>
        <v>0</v>
      </c>
      <c r="AQ51">
        <f>Arceus!W78</f>
        <v>0</v>
      </c>
      <c r="AR51">
        <f>'HeartGold &amp; SoulSilver'!W78</f>
        <v>0</v>
      </c>
      <c r="AS51">
        <f>Unleashed!W78</f>
        <v>0</v>
      </c>
      <c r="AT51">
        <f>Undaunted!W78</f>
        <v>0</v>
      </c>
      <c r="AU51">
        <f>Triumphant!W78</f>
        <v>0</v>
      </c>
      <c r="AV51">
        <f>'Call of Legends'!W78</f>
        <v>0</v>
      </c>
      <c r="AW51">
        <f>'Black &amp; White'!W78</f>
        <v>0</v>
      </c>
      <c r="AX51">
        <f>'Emerging Powers'!W78</f>
        <v>0</v>
      </c>
      <c r="AY51">
        <f>'Noble Victories'!W78</f>
        <v>0</v>
      </c>
      <c r="AZ51">
        <f>'Next Destinies'!W78</f>
        <v>0</v>
      </c>
      <c r="BA51">
        <f>'Dark Explorers'!W78</f>
        <v>0</v>
      </c>
      <c r="BB51">
        <f>'Dragons Exalted'!W78</f>
        <v>0</v>
      </c>
      <c r="BC51">
        <f>'Boundaries Crossed'!W78</f>
        <v>0</v>
      </c>
      <c r="BD51">
        <f>'Plasma Storm'!W78</f>
        <v>0</v>
      </c>
      <c r="BE51">
        <f>'Plasma Freeze'!W78</f>
        <v>0</v>
      </c>
      <c r="BF51">
        <f>'Plasma Blast'!W78</f>
        <v>0</v>
      </c>
      <c r="BG51">
        <f>'Legendary Treasures'!W78</f>
        <v>0</v>
      </c>
      <c r="BH51">
        <f>XY!W78</f>
        <v>0</v>
      </c>
      <c r="BI51">
        <f>Flashfire!W78</f>
        <v>0</v>
      </c>
      <c r="BJ51">
        <f>'Furious Fists'!W78</f>
        <v>0</v>
      </c>
      <c r="BK51">
        <f>'Phantom Forces'!W78</f>
        <v>0</v>
      </c>
      <c r="BL51">
        <f>'Primal Clash'!W78</f>
        <v>0</v>
      </c>
      <c r="BM51">
        <f>'Double Crisis'!W78</f>
        <v>0</v>
      </c>
      <c r="BN51">
        <f>'Roaring Skies'!W78</f>
        <v>0</v>
      </c>
      <c r="BO51">
        <f>'Ancient Origins'!W78</f>
        <v>0</v>
      </c>
      <c r="BP51">
        <f>BREAKthrough!W78</f>
        <v>0</v>
      </c>
      <c r="BQ51">
        <f>BREAKpoint!W78</f>
        <v>0</v>
      </c>
      <c r="BR51">
        <f>Generations!W78</f>
        <v>0</v>
      </c>
      <c r="BS51">
        <f>'Fates Collide'!W78</f>
        <v>0</v>
      </c>
      <c r="BT51">
        <f>'Steam Siege'!W78</f>
        <v>0</v>
      </c>
      <c r="BU51">
        <f>Evolutions!W78</f>
        <v>0</v>
      </c>
      <c r="BV51">
        <f>'Sun &amp; Moon'!W78</f>
        <v>0</v>
      </c>
      <c r="BW51">
        <f>'Guardians Rising'!W78</f>
        <v>0</v>
      </c>
      <c r="BX51">
        <f>'Burning Shadows'!W78</f>
        <v>0</v>
      </c>
      <c r="BY51">
        <f>'Shining Legends'!W78</f>
        <v>0</v>
      </c>
      <c r="BZ51">
        <f>'Crimson Invasion'!W78</f>
        <v>0</v>
      </c>
      <c r="CA51">
        <f>'Ultra Prism'!W78</f>
        <v>0</v>
      </c>
      <c r="CB51">
        <f>'Forbidden Light'!W78</f>
        <v>0</v>
      </c>
      <c r="CC51">
        <f>'Celestial Storm'!W78</f>
        <v>0</v>
      </c>
      <c r="CD51">
        <f>'Dragon Majesty'!W78</f>
        <v>0</v>
      </c>
      <c r="CE51">
        <f>'Lost Thunder'!W78</f>
        <v>0</v>
      </c>
      <c r="CF51">
        <f>'Team Up'!W78</f>
        <v>0</v>
      </c>
      <c r="CG51">
        <f>'Detective Pikachu'!W78</f>
        <v>0</v>
      </c>
      <c r="CH51">
        <f>'Unbroken Bonds'!W78</f>
        <v>0</v>
      </c>
      <c r="CI51">
        <f>'Unified Minds'!W78</f>
        <v>0</v>
      </c>
      <c r="CJ51">
        <f>'Hidden Fates'!W78</f>
        <v>0</v>
      </c>
      <c r="CK51">
        <f>'Cosmic Eclipse'!W78</f>
        <v>0</v>
      </c>
      <c r="CL51">
        <f>'Sword &amp; Shield'!W78</f>
        <v>0</v>
      </c>
      <c r="CM51">
        <f>'Rebel Clash'!W78</f>
        <v>0</v>
      </c>
      <c r="CN51">
        <f>'Darkness Ablaze'!W78</f>
        <v>0</v>
      </c>
      <c r="CO51">
        <f>'Champions Path'!W78</f>
        <v>0</v>
      </c>
      <c r="CP51">
        <f>'Vivid Voltage'!W78</f>
        <v>0</v>
      </c>
      <c r="CQ51">
        <f>'Shining Fates'!W78</f>
        <v>0</v>
      </c>
      <c r="CR51">
        <f>'Battle Styles'!W78</f>
        <v>0</v>
      </c>
      <c r="CS51">
        <f>'Chilling Reign'!W78</f>
        <v>0</v>
      </c>
      <c r="CT51">
        <f>'Evolving Skies'!W78</f>
        <v>0</v>
      </c>
      <c r="CU51">
        <f>Celebrations!W78</f>
        <v>0</v>
      </c>
      <c r="CV51">
        <f>'Fusion Strike'!W78</f>
        <v>0</v>
      </c>
      <c r="CW51">
        <f>'Brilliant Stars'!W78</f>
        <v>0</v>
      </c>
      <c r="CX51">
        <f>'Astral Radiance'!W78</f>
        <v>0</v>
      </c>
      <c r="CY51">
        <f>'Pokémon GO'!W78</f>
        <v>0</v>
      </c>
      <c r="CZ51">
        <f>'Lost Origin'!W78</f>
        <v>0</v>
      </c>
      <c r="DA51">
        <f>'Silver Tempest'!W78</f>
        <v>0</v>
      </c>
      <c r="DB51">
        <f>'Crown Zenith'!W78</f>
        <v>0</v>
      </c>
      <c r="DC51">
        <f>'Scarlet &amp; Violet'!W78</f>
        <v>0</v>
      </c>
      <c r="DD51">
        <f>'Paldea Evolved'!W78</f>
        <v>0</v>
      </c>
      <c r="DE51">
        <f>'Obsidian Flames'!W78</f>
        <v>0</v>
      </c>
      <c r="DF51">
        <f>'151'!W78</f>
        <v>0</v>
      </c>
      <c r="DG51">
        <f>'Paradox Rift'!W78</f>
        <v>0</v>
      </c>
      <c r="DH51">
        <f>'Paldean Fates'!W78</f>
        <v>0</v>
      </c>
      <c r="DI51">
        <f>'Temporal Forces'!W78</f>
        <v>0</v>
      </c>
      <c r="DJ51">
        <f>'Twilight Masquerade'!W78</f>
        <v>0</v>
      </c>
      <c r="DK51">
        <f>'Shrouded Fable'!W78</f>
        <v>0</v>
      </c>
      <c r="DL51">
        <f>'Stellar Crown'!W78</f>
        <v>0</v>
      </c>
      <c r="DM51">
        <f>'Surging Sparks'!W78</f>
        <v>0</v>
      </c>
      <c r="DN51">
        <f>'Prismatic Evolutions'!W78</f>
        <v>0</v>
      </c>
      <c r="DO51">
        <f>'Journey Together'!W78</f>
        <v>0</v>
      </c>
      <c r="DP51">
        <f>'Destined Rivals'!W78</f>
        <v>0</v>
      </c>
      <c r="DQ51">
        <f>'Black Bolt'!W78</f>
        <v>0</v>
      </c>
      <c r="DR51">
        <f>'White Flare'!W78</f>
        <v>0</v>
      </c>
      <c r="DS51">
        <f>'Mega Evolution'!W78</f>
        <v>0</v>
      </c>
      <c r="DT51">
        <f>'Phantasmal Flames'!W78</f>
        <v>0</v>
      </c>
      <c r="DV51">
        <f t="shared" si="1"/>
        <v>0</v>
      </c>
    </row>
    <row r="52" spans="1:126" ht="13" x14ac:dyDescent="0.15">
      <c r="A52" s="117" t="s">
        <v>245</v>
      </c>
      <c r="B52">
        <f>'Base Set'!Y79</f>
        <v>0</v>
      </c>
      <c r="C52">
        <f>Jungle!W79</f>
        <v>0</v>
      </c>
      <c r="D52">
        <f>Fossil!Y79</f>
        <v>0</v>
      </c>
      <c r="E52">
        <f>'Base Set 2'!W79</f>
        <v>0</v>
      </c>
      <c r="F52">
        <f>'Team Rocket'!W79</f>
        <v>0</v>
      </c>
      <c r="G52">
        <f>'Gym Heroes'!W79</f>
        <v>0</v>
      </c>
      <c r="H52">
        <f>'Gym Challenge'!W79</f>
        <v>0</v>
      </c>
      <c r="I52">
        <f>'Neo Genesis'!W79</f>
        <v>0</v>
      </c>
      <c r="J52">
        <f>'Neo Discovery'!W79</f>
        <v>0</v>
      </c>
      <c r="K52">
        <f>'Neo Revelation'!W79</f>
        <v>0</v>
      </c>
      <c r="L52">
        <f>'Neo Destiny'!W79</f>
        <v>0</v>
      </c>
      <c r="M52">
        <f>'Legendary Collection'!W79</f>
        <v>0</v>
      </c>
      <c r="N52">
        <f>Expedition!W79</f>
        <v>0</v>
      </c>
      <c r="O52">
        <f>Aquapolis!W79</f>
        <v>0</v>
      </c>
      <c r="P52">
        <f>Skyridge!W79</f>
        <v>0</v>
      </c>
      <c r="Q52">
        <f>'Ruby &amp; Sapphire'!W79</f>
        <v>0</v>
      </c>
      <c r="R52">
        <f>Sandstorm!W79</f>
        <v>0</v>
      </c>
      <c r="S52">
        <f>Dragon!W79</f>
        <v>0</v>
      </c>
      <c r="T52">
        <f>'Team Magma vs Team Aqua'!W79</f>
        <v>0</v>
      </c>
      <c r="U52">
        <f>'Hidden Legends'!W79</f>
        <v>0</v>
      </c>
      <c r="V52">
        <f>'FireRed &amp; LeafGreen'!W79</f>
        <v>0</v>
      </c>
      <c r="W52">
        <f>'Team Rocket Returns'!W79</f>
        <v>0</v>
      </c>
      <c r="X52">
        <f>Deoxys!W79</f>
        <v>0</v>
      </c>
      <c r="Y52">
        <f>Emerald!W79</f>
        <v>0</v>
      </c>
      <c r="Z52">
        <f>'Unseen Forces'!W79</f>
        <v>0</v>
      </c>
      <c r="AA52">
        <f>'Delta Species'!W79</f>
        <v>0</v>
      </c>
      <c r="AB52">
        <f>'Legend Maker'!W79</f>
        <v>0</v>
      </c>
      <c r="AC52">
        <f>'Holon Phantoms'!W79</f>
        <v>0</v>
      </c>
      <c r="AD52">
        <f>'Crystal Guardians'!W79</f>
        <v>0</v>
      </c>
      <c r="AE52">
        <f>'Dragon Frontiers'!W79</f>
        <v>0</v>
      </c>
      <c r="AF52">
        <f>'Power Keepers'!W79</f>
        <v>0</v>
      </c>
      <c r="AG52">
        <f>'Diamond &amp; Pearl'!W79</f>
        <v>0</v>
      </c>
      <c r="AH52">
        <f>'Mysterious Treasures'!W79</f>
        <v>0</v>
      </c>
      <c r="AI52">
        <f>'Secret Wonders'!W79</f>
        <v>0</v>
      </c>
      <c r="AJ52">
        <f>'Great Encounters'!W79</f>
        <v>0</v>
      </c>
      <c r="AK52">
        <f>'Majestic Dawn'!W79</f>
        <v>0</v>
      </c>
      <c r="AL52">
        <f>'Legends Awakened'!W79</f>
        <v>0</v>
      </c>
      <c r="AM52">
        <f>Stormfront!W79</f>
        <v>0</v>
      </c>
      <c r="AN52">
        <f>Platinum!W79</f>
        <v>0</v>
      </c>
      <c r="AO52">
        <f>'Rising Rivals'!W79</f>
        <v>0</v>
      </c>
      <c r="AP52">
        <f>'Supreme Victors'!W79</f>
        <v>0</v>
      </c>
      <c r="AQ52">
        <f>Arceus!W79</f>
        <v>0</v>
      </c>
      <c r="AR52">
        <f>'HeartGold &amp; SoulSilver'!W79</f>
        <v>0</v>
      </c>
      <c r="AS52">
        <f>Unleashed!W79</f>
        <v>0</v>
      </c>
      <c r="AT52">
        <f>Undaunted!W79</f>
        <v>0</v>
      </c>
      <c r="AU52">
        <f>Triumphant!W79</f>
        <v>0</v>
      </c>
      <c r="AV52">
        <f>'Call of Legends'!W79</f>
        <v>0</v>
      </c>
      <c r="AW52">
        <f>'Black &amp; White'!W79</f>
        <v>0</v>
      </c>
      <c r="AX52">
        <f>'Emerging Powers'!W79</f>
        <v>0</v>
      </c>
      <c r="AY52">
        <f>'Noble Victories'!W79</f>
        <v>0</v>
      </c>
      <c r="AZ52">
        <f>'Next Destinies'!W79</f>
        <v>0</v>
      </c>
      <c r="BA52">
        <f>'Dark Explorers'!W79</f>
        <v>0</v>
      </c>
      <c r="BB52">
        <f>'Dragons Exalted'!W79</f>
        <v>0</v>
      </c>
      <c r="BC52">
        <f>'Boundaries Crossed'!W79</f>
        <v>0</v>
      </c>
      <c r="BD52">
        <f>'Plasma Storm'!W79</f>
        <v>0</v>
      </c>
      <c r="BE52">
        <f>'Plasma Freeze'!W79</f>
        <v>0</v>
      </c>
      <c r="BF52">
        <f>'Plasma Blast'!W79</f>
        <v>0</v>
      </c>
      <c r="BG52">
        <f>'Legendary Treasures'!W79</f>
        <v>0</v>
      </c>
      <c r="BH52">
        <f>XY!W79</f>
        <v>0</v>
      </c>
      <c r="BI52">
        <f>Flashfire!W79</f>
        <v>0</v>
      </c>
      <c r="BJ52">
        <f>'Furious Fists'!W79</f>
        <v>0</v>
      </c>
      <c r="BK52">
        <f>'Phantom Forces'!W79</f>
        <v>0</v>
      </c>
      <c r="BL52">
        <f>'Primal Clash'!W79</f>
        <v>0</v>
      </c>
      <c r="BM52">
        <f>'Double Crisis'!W79</f>
        <v>0</v>
      </c>
      <c r="BN52">
        <f>'Roaring Skies'!W79</f>
        <v>0</v>
      </c>
      <c r="BO52">
        <f>'Ancient Origins'!W79</f>
        <v>0</v>
      </c>
      <c r="BP52">
        <f>BREAKthrough!W79</f>
        <v>0</v>
      </c>
      <c r="BQ52">
        <f>BREAKpoint!W79</f>
        <v>0</v>
      </c>
      <c r="BR52">
        <f>Generations!W79</f>
        <v>0</v>
      </c>
      <c r="BS52">
        <f>'Fates Collide'!W79</f>
        <v>0</v>
      </c>
      <c r="BT52">
        <f>'Steam Siege'!W79</f>
        <v>0</v>
      </c>
      <c r="BU52">
        <f>Evolutions!W79</f>
        <v>0</v>
      </c>
      <c r="BV52">
        <f>'Sun &amp; Moon'!W79</f>
        <v>0</v>
      </c>
      <c r="BW52">
        <f>'Guardians Rising'!W79</f>
        <v>0</v>
      </c>
      <c r="BX52">
        <f>'Burning Shadows'!W79</f>
        <v>0</v>
      </c>
      <c r="BY52">
        <f>'Shining Legends'!W79</f>
        <v>0</v>
      </c>
      <c r="BZ52">
        <f>'Crimson Invasion'!W79</f>
        <v>0</v>
      </c>
      <c r="CA52">
        <f>'Ultra Prism'!W79</f>
        <v>0</v>
      </c>
      <c r="CB52">
        <f>'Forbidden Light'!W79</f>
        <v>0</v>
      </c>
      <c r="CC52">
        <f>'Celestial Storm'!W79</f>
        <v>0</v>
      </c>
      <c r="CD52">
        <f>'Dragon Majesty'!W79</f>
        <v>0</v>
      </c>
      <c r="CE52">
        <f>'Lost Thunder'!W79</f>
        <v>0</v>
      </c>
      <c r="CF52">
        <f>'Team Up'!W79</f>
        <v>0</v>
      </c>
      <c r="CG52">
        <f>'Detective Pikachu'!W79</f>
        <v>0</v>
      </c>
      <c r="CH52">
        <f>'Unbroken Bonds'!W79</f>
        <v>0</v>
      </c>
      <c r="CI52">
        <f>'Unified Minds'!W79</f>
        <v>0</v>
      </c>
      <c r="CJ52">
        <f>'Hidden Fates'!W79</f>
        <v>0</v>
      </c>
      <c r="CK52">
        <f>'Cosmic Eclipse'!W79</f>
        <v>0</v>
      </c>
      <c r="CL52">
        <f>'Sword &amp; Shield'!W79</f>
        <v>0</v>
      </c>
      <c r="CM52">
        <f>'Rebel Clash'!W79</f>
        <v>0</v>
      </c>
      <c r="CN52">
        <f>'Darkness Ablaze'!W79</f>
        <v>0</v>
      </c>
      <c r="CO52">
        <f>'Champions Path'!W79</f>
        <v>0</v>
      </c>
      <c r="CP52">
        <f>'Vivid Voltage'!W79</f>
        <v>0</v>
      </c>
      <c r="CQ52">
        <f>'Shining Fates'!W79</f>
        <v>0</v>
      </c>
      <c r="CR52">
        <f>'Battle Styles'!W79</f>
        <v>0</v>
      </c>
      <c r="CS52">
        <f>'Chilling Reign'!W79</f>
        <v>0</v>
      </c>
      <c r="CT52">
        <f>'Evolving Skies'!W79</f>
        <v>0</v>
      </c>
      <c r="CU52">
        <f>Celebrations!W79</f>
        <v>0</v>
      </c>
      <c r="CV52">
        <f>'Fusion Strike'!W79</f>
        <v>0</v>
      </c>
      <c r="CW52">
        <f>'Brilliant Stars'!W79</f>
        <v>0</v>
      </c>
      <c r="CX52">
        <f>'Astral Radiance'!W79</f>
        <v>0</v>
      </c>
      <c r="CY52">
        <f>'Pokémon GO'!W79</f>
        <v>0</v>
      </c>
      <c r="CZ52">
        <f>'Lost Origin'!W79</f>
        <v>0</v>
      </c>
      <c r="DA52">
        <f>'Silver Tempest'!W79</f>
        <v>0</v>
      </c>
      <c r="DB52">
        <f>'Crown Zenith'!W79</f>
        <v>0</v>
      </c>
      <c r="DC52">
        <f>'Scarlet &amp; Violet'!W79</f>
        <v>0</v>
      </c>
      <c r="DD52">
        <f>'Paldea Evolved'!W79</f>
        <v>0</v>
      </c>
      <c r="DE52">
        <f>'Obsidian Flames'!W79</f>
        <v>0</v>
      </c>
      <c r="DF52">
        <f>'151'!W79</f>
        <v>0</v>
      </c>
      <c r="DG52">
        <f>'Paradox Rift'!W79</f>
        <v>0</v>
      </c>
      <c r="DH52">
        <f>'Paldean Fates'!W79</f>
        <v>0</v>
      </c>
      <c r="DI52">
        <f>'Temporal Forces'!W79</f>
        <v>0</v>
      </c>
      <c r="DJ52">
        <f>'Twilight Masquerade'!W79</f>
        <v>0</v>
      </c>
      <c r="DK52">
        <f>'Shrouded Fable'!W79</f>
        <v>0</v>
      </c>
      <c r="DL52">
        <f>'Stellar Crown'!W79</f>
        <v>0</v>
      </c>
      <c r="DM52">
        <f>'Surging Sparks'!W79</f>
        <v>0</v>
      </c>
      <c r="DN52">
        <f>'Prismatic Evolutions'!W79</f>
        <v>0</v>
      </c>
      <c r="DO52">
        <f>'Journey Together'!W79</f>
        <v>0</v>
      </c>
      <c r="DP52">
        <f>'Destined Rivals'!W79</f>
        <v>0</v>
      </c>
      <c r="DQ52">
        <f>'Black Bolt'!W79</f>
        <v>0</v>
      </c>
      <c r="DR52">
        <f>'White Flare'!W79</f>
        <v>0</v>
      </c>
      <c r="DS52">
        <f>'Mega Evolution'!W79</f>
        <v>0</v>
      </c>
      <c r="DT52">
        <f>'Phantasmal Flames'!W79</f>
        <v>0</v>
      </c>
      <c r="DV52">
        <f t="shared" si="1"/>
        <v>0</v>
      </c>
    </row>
    <row r="53" spans="1:126" ht="13" x14ac:dyDescent="0.15">
      <c r="A53" s="117" t="s">
        <v>249</v>
      </c>
      <c r="B53">
        <f>'Base Set'!Y80</f>
        <v>0</v>
      </c>
      <c r="C53">
        <f>Jungle!W80</f>
        <v>0</v>
      </c>
      <c r="D53">
        <f>Fossil!Y80</f>
        <v>0</v>
      </c>
      <c r="E53">
        <f>'Base Set 2'!W80</f>
        <v>0</v>
      </c>
      <c r="F53">
        <f>'Team Rocket'!W80</f>
        <v>0</v>
      </c>
      <c r="G53">
        <f>'Gym Heroes'!W80</f>
        <v>0</v>
      </c>
      <c r="H53">
        <f>'Gym Challenge'!W80</f>
        <v>0</v>
      </c>
      <c r="I53">
        <f>'Neo Genesis'!W80</f>
        <v>0</v>
      </c>
      <c r="J53">
        <f>'Neo Discovery'!W80</f>
        <v>0</v>
      </c>
      <c r="K53">
        <f>'Neo Revelation'!W80</f>
        <v>0</v>
      </c>
      <c r="L53">
        <f>'Neo Destiny'!W80</f>
        <v>0</v>
      </c>
      <c r="M53">
        <f>'Legendary Collection'!W80</f>
        <v>0</v>
      </c>
      <c r="N53">
        <f>Expedition!W80</f>
        <v>0</v>
      </c>
      <c r="O53">
        <f>Aquapolis!W80</f>
        <v>0</v>
      </c>
      <c r="P53">
        <f>Skyridge!W80</f>
        <v>0</v>
      </c>
      <c r="Q53">
        <f>'Ruby &amp; Sapphire'!W80</f>
        <v>0</v>
      </c>
      <c r="R53">
        <f>Sandstorm!W80</f>
        <v>0</v>
      </c>
      <c r="S53">
        <f>Dragon!W80</f>
        <v>0</v>
      </c>
      <c r="T53">
        <f>'Team Magma vs Team Aqua'!W80</f>
        <v>0</v>
      </c>
      <c r="U53">
        <f>'Hidden Legends'!W80</f>
        <v>0</v>
      </c>
      <c r="V53">
        <f>'FireRed &amp; LeafGreen'!W80</f>
        <v>0</v>
      </c>
      <c r="W53">
        <f>'Team Rocket Returns'!W80</f>
        <v>0</v>
      </c>
      <c r="X53">
        <f>Deoxys!W80</f>
        <v>0</v>
      </c>
      <c r="Y53">
        <f>Emerald!W80</f>
        <v>0</v>
      </c>
      <c r="Z53">
        <f>'Unseen Forces'!W80</f>
        <v>0</v>
      </c>
      <c r="AA53">
        <f>'Delta Species'!W80</f>
        <v>0</v>
      </c>
      <c r="AB53">
        <f>'Legend Maker'!W80</f>
        <v>0</v>
      </c>
      <c r="AC53">
        <f>'Holon Phantoms'!W80</f>
        <v>0</v>
      </c>
      <c r="AD53">
        <f>'Crystal Guardians'!W80</f>
        <v>0</v>
      </c>
      <c r="AE53">
        <f>'Dragon Frontiers'!W80</f>
        <v>0</v>
      </c>
      <c r="AF53">
        <f>'Power Keepers'!W80</f>
        <v>0</v>
      </c>
      <c r="AG53">
        <f>'Diamond &amp; Pearl'!W80</f>
        <v>0</v>
      </c>
      <c r="AH53">
        <f>'Mysterious Treasures'!W80</f>
        <v>0</v>
      </c>
      <c r="AI53">
        <f>'Secret Wonders'!W80</f>
        <v>0</v>
      </c>
      <c r="AJ53">
        <f>'Great Encounters'!W80</f>
        <v>0</v>
      </c>
      <c r="AK53">
        <f>'Majestic Dawn'!W80</f>
        <v>0</v>
      </c>
      <c r="AL53">
        <f>'Legends Awakened'!W80</f>
        <v>0</v>
      </c>
      <c r="AM53">
        <f>Stormfront!W80</f>
        <v>0</v>
      </c>
      <c r="AN53">
        <f>Platinum!W80</f>
        <v>0</v>
      </c>
      <c r="AO53">
        <f>'Rising Rivals'!W80</f>
        <v>0</v>
      </c>
      <c r="AP53">
        <f>'Supreme Victors'!W80</f>
        <v>0</v>
      </c>
      <c r="AQ53">
        <f>Arceus!W80</f>
        <v>0</v>
      </c>
      <c r="AR53">
        <f>'HeartGold &amp; SoulSilver'!W80</f>
        <v>0</v>
      </c>
      <c r="AS53">
        <f>Unleashed!W80</f>
        <v>0</v>
      </c>
      <c r="AT53">
        <f>Undaunted!W80</f>
        <v>0</v>
      </c>
      <c r="AU53">
        <f>Triumphant!W80</f>
        <v>0</v>
      </c>
      <c r="AV53">
        <f>'Call of Legends'!W80</f>
        <v>0</v>
      </c>
      <c r="AW53">
        <f>'Black &amp; White'!W80</f>
        <v>0</v>
      </c>
      <c r="AX53">
        <f>'Emerging Powers'!W80</f>
        <v>0</v>
      </c>
      <c r="AY53">
        <f>'Noble Victories'!W80</f>
        <v>0</v>
      </c>
      <c r="AZ53">
        <f>'Next Destinies'!W80</f>
        <v>0</v>
      </c>
      <c r="BA53">
        <f>'Dark Explorers'!W80</f>
        <v>0</v>
      </c>
      <c r="BB53">
        <f>'Dragons Exalted'!W80</f>
        <v>0</v>
      </c>
      <c r="BC53">
        <f>'Boundaries Crossed'!W80</f>
        <v>0</v>
      </c>
      <c r="BD53">
        <f>'Plasma Storm'!W80</f>
        <v>0</v>
      </c>
      <c r="BE53">
        <f>'Plasma Freeze'!W80</f>
        <v>0</v>
      </c>
      <c r="BF53">
        <f>'Plasma Blast'!W80</f>
        <v>0</v>
      </c>
      <c r="BG53">
        <f>'Legendary Treasures'!W80</f>
        <v>0</v>
      </c>
      <c r="BH53">
        <f>XY!W80</f>
        <v>0</v>
      </c>
      <c r="BI53">
        <f>Flashfire!W80</f>
        <v>0</v>
      </c>
      <c r="BJ53">
        <f>'Furious Fists'!W80</f>
        <v>0</v>
      </c>
      <c r="BK53">
        <f>'Phantom Forces'!W80</f>
        <v>0</v>
      </c>
      <c r="BL53">
        <f>'Primal Clash'!W80</f>
        <v>0</v>
      </c>
      <c r="BM53">
        <f>'Double Crisis'!W80</f>
        <v>0</v>
      </c>
      <c r="BN53">
        <f>'Roaring Skies'!W80</f>
        <v>0</v>
      </c>
      <c r="BO53">
        <f>'Ancient Origins'!W80</f>
        <v>0</v>
      </c>
      <c r="BP53">
        <f>BREAKthrough!W80</f>
        <v>0</v>
      </c>
      <c r="BQ53">
        <f>BREAKpoint!W80</f>
        <v>0</v>
      </c>
      <c r="BR53">
        <f>Generations!W80</f>
        <v>0</v>
      </c>
      <c r="BS53">
        <f>'Fates Collide'!W80</f>
        <v>0</v>
      </c>
      <c r="BT53">
        <f>'Steam Siege'!W80</f>
        <v>0</v>
      </c>
      <c r="BU53">
        <f>Evolutions!W80</f>
        <v>0</v>
      </c>
      <c r="BV53">
        <f>'Sun &amp; Moon'!W80</f>
        <v>0</v>
      </c>
      <c r="BW53">
        <f>'Guardians Rising'!W80</f>
        <v>0</v>
      </c>
      <c r="BX53">
        <f>'Burning Shadows'!W80</f>
        <v>0</v>
      </c>
      <c r="BY53">
        <f>'Shining Legends'!W80</f>
        <v>0</v>
      </c>
      <c r="BZ53">
        <f>'Crimson Invasion'!W80</f>
        <v>0</v>
      </c>
      <c r="CA53">
        <f>'Ultra Prism'!W80</f>
        <v>0</v>
      </c>
      <c r="CB53">
        <f>'Forbidden Light'!W80</f>
        <v>0</v>
      </c>
      <c r="CC53">
        <f>'Celestial Storm'!W80</f>
        <v>0</v>
      </c>
      <c r="CD53">
        <f>'Dragon Majesty'!W80</f>
        <v>0</v>
      </c>
      <c r="CE53">
        <f>'Lost Thunder'!W80</f>
        <v>0</v>
      </c>
      <c r="CF53">
        <f>'Team Up'!W80</f>
        <v>0</v>
      </c>
      <c r="CG53">
        <f>'Detective Pikachu'!W80</f>
        <v>0</v>
      </c>
      <c r="CH53">
        <f>'Unbroken Bonds'!W80</f>
        <v>0</v>
      </c>
      <c r="CI53">
        <f>'Unified Minds'!W80</f>
        <v>0</v>
      </c>
      <c r="CJ53">
        <f>'Hidden Fates'!W80</f>
        <v>0</v>
      </c>
      <c r="CK53">
        <f>'Cosmic Eclipse'!W80</f>
        <v>0</v>
      </c>
      <c r="CL53">
        <f>'Sword &amp; Shield'!W80</f>
        <v>0</v>
      </c>
      <c r="CM53">
        <f>'Rebel Clash'!W80</f>
        <v>0</v>
      </c>
      <c r="CN53">
        <f>'Darkness Ablaze'!W80</f>
        <v>0</v>
      </c>
      <c r="CO53">
        <f>'Champions Path'!W80</f>
        <v>0</v>
      </c>
      <c r="CP53">
        <f>'Vivid Voltage'!W80</f>
        <v>0</v>
      </c>
      <c r="CQ53">
        <f>'Shining Fates'!W80</f>
        <v>0</v>
      </c>
      <c r="CR53">
        <f>'Battle Styles'!W80</f>
        <v>0</v>
      </c>
      <c r="CS53">
        <f>'Chilling Reign'!W80</f>
        <v>0</v>
      </c>
      <c r="CT53">
        <f>'Evolving Skies'!W80</f>
        <v>0</v>
      </c>
      <c r="CU53">
        <f>Celebrations!W80</f>
        <v>0</v>
      </c>
      <c r="CV53">
        <f>'Fusion Strike'!W80</f>
        <v>0</v>
      </c>
      <c r="CW53">
        <f>'Brilliant Stars'!W80</f>
        <v>0</v>
      </c>
      <c r="CX53">
        <f>'Astral Radiance'!W80</f>
        <v>0</v>
      </c>
      <c r="CY53">
        <f>'Pokémon GO'!W80</f>
        <v>0</v>
      </c>
      <c r="CZ53">
        <f>'Lost Origin'!W80</f>
        <v>0</v>
      </c>
      <c r="DA53">
        <f>'Silver Tempest'!W80</f>
        <v>0</v>
      </c>
      <c r="DB53">
        <f>'Crown Zenith'!W80</f>
        <v>0</v>
      </c>
      <c r="DC53">
        <f>'Scarlet &amp; Violet'!W80</f>
        <v>0</v>
      </c>
      <c r="DD53">
        <f>'Paldea Evolved'!W80</f>
        <v>0</v>
      </c>
      <c r="DE53">
        <f>'Obsidian Flames'!W80</f>
        <v>0</v>
      </c>
      <c r="DF53">
        <f>'151'!W80</f>
        <v>0</v>
      </c>
      <c r="DG53">
        <f>'Paradox Rift'!W80</f>
        <v>0</v>
      </c>
      <c r="DH53">
        <f>'Paldean Fates'!W80</f>
        <v>0</v>
      </c>
      <c r="DI53">
        <f>'Temporal Forces'!W80</f>
        <v>0</v>
      </c>
      <c r="DJ53">
        <f>'Twilight Masquerade'!W80</f>
        <v>0</v>
      </c>
      <c r="DK53">
        <f>'Shrouded Fable'!W80</f>
        <v>0</v>
      </c>
      <c r="DL53">
        <f>'Stellar Crown'!W80</f>
        <v>0</v>
      </c>
      <c r="DM53">
        <f>'Surging Sparks'!W80</f>
        <v>0</v>
      </c>
      <c r="DN53">
        <f>'Prismatic Evolutions'!W80</f>
        <v>0</v>
      </c>
      <c r="DO53">
        <f>'Journey Together'!W80</f>
        <v>0</v>
      </c>
      <c r="DP53">
        <f>'Destined Rivals'!W80</f>
        <v>0</v>
      </c>
      <c r="DQ53">
        <f>'Black Bolt'!W80</f>
        <v>0</v>
      </c>
      <c r="DR53">
        <f>'White Flare'!W80</f>
        <v>0</v>
      </c>
      <c r="DS53">
        <f>'Mega Evolution'!W80</f>
        <v>0</v>
      </c>
      <c r="DT53">
        <f>'Phantasmal Flames'!W80</f>
        <v>0</v>
      </c>
      <c r="DV53">
        <f t="shared" si="1"/>
        <v>0</v>
      </c>
    </row>
    <row r="54" spans="1:126" ht="13" x14ac:dyDescent="0.15">
      <c r="A54" s="117" t="s">
        <v>253</v>
      </c>
      <c r="B54">
        <f>'Base Set'!Y81</f>
        <v>0</v>
      </c>
      <c r="C54">
        <f>Jungle!W81</f>
        <v>0</v>
      </c>
      <c r="D54">
        <f>Fossil!Y81</f>
        <v>0</v>
      </c>
      <c r="E54">
        <f>'Base Set 2'!W81</f>
        <v>0</v>
      </c>
      <c r="F54">
        <f>'Team Rocket'!W81</f>
        <v>0</v>
      </c>
      <c r="G54">
        <f>'Gym Heroes'!W81</f>
        <v>0</v>
      </c>
      <c r="H54">
        <f>'Gym Challenge'!W81</f>
        <v>0</v>
      </c>
      <c r="I54">
        <f>'Neo Genesis'!W81</f>
        <v>0</v>
      </c>
      <c r="J54">
        <f>'Neo Discovery'!W81</f>
        <v>0</v>
      </c>
      <c r="K54">
        <f>'Neo Revelation'!W81</f>
        <v>0</v>
      </c>
      <c r="L54">
        <f>'Neo Destiny'!W81</f>
        <v>0</v>
      </c>
      <c r="M54">
        <f>'Legendary Collection'!W81</f>
        <v>0</v>
      </c>
      <c r="N54">
        <f>Expedition!W81</f>
        <v>0</v>
      </c>
      <c r="O54">
        <f>Aquapolis!W81</f>
        <v>0</v>
      </c>
      <c r="P54">
        <f>Skyridge!W81</f>
        <v>0</v>
      </c>
      <c r="Q54">
        <f>'Ruby &amp; Sapphire'!W81</f>
        <v>0</v>
      </c>
      <c r="R54">
        <f>Sandstorm!W81</f>
        <v>0</v>
      </c>
      <c r="S54">
        <f>Dragon!W81</f>
        <v>0</v>
      </c>
      <c r="T54">
        <f>'Team Magma vs Team Aqua'!W81</f>
        <v>0</v>
      </c>
      <c r="U54">
        <f>'Hidden Legends'!W81</f>
        <v>0</v>
      </c>
      <c r="V54">
        <f>'FireRed &amp; LeafGreen'!W81</f>
        <v>0</v>
      </c>
      <c r="W54">
        <f>'Team Rocket Returns'!W81</f>
        <v>0</v>
      </c>
      <c r="X54">
        <f>Deoxys!W81</f>
        <v>0</v>
      </c>
      <c r="Y54">
        <f>Emerald!W81</f>
        <v>0</v>
      </c>
      <c r="Z54">
        <f>'Unseen Forces'!W81</f>
        <v>0</v>
      </c>
      <c r="AA54">
        <f>'Delta Species'!W81</f>
        <v>0</v>
      </c>
      <c r="AB54">
        <f>'Legend Maker'!W81</f>
        <v>0</v>
      </c>
      <c r="AC54">
        <f>'Holon Phantoms'!W81</f>
        <v>0</v>
      </c>
      <c r="AD54">
        <f>'Crystal Guardians'!W81</f>
        <v>0</v>
      </c>
      <c r="AE54">
        <f>'Dragon Frontiers'!W81</f>
        <v>0</v>
      </c>
      <c r="AF54">
        <f>'Power Keepers'!W81</f>
        <v>0</v>
      </c>
      <c r="AG54">
        <f>'Diamond &amp; Pearl'!W81</f>
        <v>0</v>
      </c>
      <c r="AH54">
        <f>'Mysterious Treasures'!W81</f>
        <v>0</v>
      </c>
      <c r="AI54">
        <f>'Secret Wonders'!W81</f>
        <v>0</v>
      </c>
      <c r="AJ54">
        <f>'Great Encounters'!W81</f>
        <v>0</v>
      </c>
      <c r="AK54">
        <f>'Majestic Dawn'!W81</f>
        <v>0</v>
      </c>
      <c r="AL54">
        <f>'Legends Awakened'!W81</f>
        <v>0</v>
      </c>
      <c r="AM54">
        <f>Stormfront!W81</f>
        <v>0</v>
      </c>
      <c r="AN54">
        <f>Platinum!W81</f>
        <v>0</v>
      </c>
      <c r="AO54">
        <f>'Rising Rivals'!W81</f>
        <v>0</v>
      </c>
      <c r="AP54">
        <f>'Supreme Victors'!W81</f>
        <v>0</v>
      </c>
      <c r="AQ54">
        <f>Arceus!W81</f>
        <v>0</v>
      </c>
      <c r="AR54">
        <f>'HeartGold &amp; SoulSilver'!W81</f>
        <v>0</v>
      </c>
      <c r="AS54">
        <f>Unleashed!W81</f>
        <v>0</v>
      </c>
      <c r="AT54">
        <f>Undaunted!W81</f>
        <v>0</v>
      </c>
      <c r="AU54">
        <f>Triumphant!W81</f>
        <v>0</v>
      </c>
      <c r="AV54">
        <f>'Call of Legends'!W81</f>
        <v>0</v>
      </c>
      <c r="AW54">
        <f>'Black &amp; White'!W81</f>
        <v>0</v>
      </c>
      <c r="AX54">
        <f>'Emerging Powers'!W81</f>
        <v>0</v>
      </c>
      <c r="AY54">
        <f>'Noble Victories'!W81</f>
        <v>0</v>
      </c>
      <c r="AZ54">
        <f>'Next Destinies'!W81</f>
        <v>0</v>
      </c>
      <c r="BA54">
        <f>'Dark Explorers'!W81</f>
        <v>0</v>
      </c>
      <c r="BB54">
        <f>'Dragons Exalted'!W81</f>
        <v>0</v>
      </c>
      <c r="BC54">
        <f>'Boundaries Crossed'!W81</f>
        <v>0</v>
      </c>
      <c r="BD54">
        <f>'Plasma Storm'!W81</f>
        <v>0</v>
      </c>
      <c r="BE54">
        <f>'Plasma Freeze'!W81</f>
        <v>0</v>
      </c>
      <c r="BF54">
        <f>'Plasma Blast'!W81</f>
        <v>0</v>
      </c>
      <c r="BG54">
        <f>'Legendary Treasures'!W81</f>
        <v>0</v>
      </c>
      <c r="BH54">
        <f>XY!W81</f>
        <v>0</v>
      </c>
      <c r="BI54">
        <f>Flashfire!W81</f>
        <v>0</v>
      </c>
      <c r="BJ54">
        <f>'Furious Fists'!W81</f>
        <v>0</v>
      </c>
      <c r="BK54">
        <f>'Phantom Forces'!W81</f>
        <v>0</v>
      </c>
      <c r="BL54">
        <f>'Primal Clash'!W81</f>
        <v>0</v>
      </c>
      <c r="BM54">
        <f>'Double Crisis'!W81</f>
        <v>0</v>
      </c>
      <c r="BN54">
        <f>'Roaring Skies'!W81</f>
        <v>0</v>
      </c>
      <c r="BO54">
        <f>'Ancient Origins'!W81</f>
        <v>0</v>
      </c>
      <c r="BP54">
        <f>BREAKthrough!W81</f>
        <v>0</v>
      </c>
      <c r="BQ54">
        <f>BREAKpoint!W81</f>
        <v>0</v>
      </c>
      <c r="BR54">
        <f>Generations!W81</f>
        <v>0</v>
      </c>
      <c r="BS54">
        <f>'Fates Collide'!W81</f>
        <v>0</v>
      </c>
      <c r="BT54">
        <f>'Steam Siege'!W81</f>
        <v>0</v>
      </c>
      <c r="BU54">
        <f>Evolutions!W81</f>
        <v>0</v>
      </c>
      <c r="BV54">
        <f>'Sun &amp; Moon'!W81</f>
        <v>0</v>
      </c>
      <c r="BW54">
        <f>'Guardians Rising'!W81</f>
        <v>0</v>
      </c>
      <c r="BX54">
        <f>'Burning Shadows'!W81</f>
        <v>0</v>
      </c>
      <c r="BY54">
        <f>'Shining Legends'!W81</f>
        <v>0</v>
      </c>
      <c r="BZ54">
        <f>'Crimson Invasion'!W81</f>
        <v>0</v>
      </c>
      <c r="CA54">
        <f>'Ultra Prism'!W81</f>
        <v>0</v>
      </c>
      <c r="CB54">
        <f>'Forbidden Light'!W81</f>
        <v>0</v>
      </c>
      <c r="CC54">
        <f>'Celestial Storm'!W81</f>
        <v>0</v>
      </c>
      <c r="CD54">
        <f>'Dragon Majesty'!W81</f>
        <v>0</v>
      </c>
      <c r="CE54">
        <f>'Lost Thunder'!W81</f>
        <v>0</v>
      </c>
      <c r="CF54">
        <f>'Team Up'!W81</f>
        <v>0</v>
      </c>
      <c r="CG54">
        <f>'Detective Pikachu'!W81</f>
        <v>0</v>
      </c>
      <c r="CH54">
        <f>'Unbroken Bonds'!W81</f>
        <v>0</v>
      </c>
      <c r="CI54">
        <f>'Unified Minds'!W81</f>
        <v>0</v>
      </c>
      <c r="CJ54">
        <f>'Hidden Fates'!W81</f>
        <v>0</v>
      </c>
      <c r="CK54">
        <f>'Cosmic Eclipse'!W81</f>
        <v>0</v>
      </c>
      <c r="CL54">
        <f>'Sword &amp; Shield'!W81</f>
        <v>0</v>
      </c>
      <c r="CM54">
        <f>'Rebel Clash'!W81</f>
        <v>0</v>
      </c>
      <c r="CN54">
        <f>'Darkness Ablaze'!W81</f>
        <v>0</v>
      </c>
      <c r="CO54">
        <f>'Champions Path'!W81</f>
        <v>0</v>
      </c>
      <c r="CP54">
        <f>'Vivid Voltage'!W81</f>
        <v>0</v>
      </c>
      <c r="CQ54">
        <f>'Shining Fates'!W81</f>
        <v>0</v>
      </c>
      <c r="CR54">
        <f>'Battle Styles'!W81</f>
        <v>0</v>
      </c>
      <c r="CS54">
        <f>'Chilling Reign'!W81</f>
        <v>0</v>
      </c>
      <c r="CT54">
        <f>'Evolving Skies'!W81</f>
        <v>0</v>
      </c>
      <c r="CU54">
        <f>Celebrations!W81</f>
        <v>0</v>
      </c>
      <c r="CV54">
        <f>'Fusion Strike'!W81</f>
        <v>0</v>
      </c>
      <c r="CW54">
        <f>'Brilliant Stars'!W81</f>
        <v>0</v>
      </c>
      <c r="CX54">
        <f>'Astral Radiance'!W81</f>
        <v>0</v>
      </c>
      <c r="CY54">
        <f>'Pokémon GO'!W81</f>
        <v>0</v>
      </c>
      <c r="CZ54">
        <f>'Lost Origin'!W81</f>
        <v>0</v>
      </c>
      <c r="DA54">
        <f>'Silver Tempest'!W81</f>
        <v>0</v>
      </c>
      <c r="DB54">
        <f>'Crown Zenith'!W81</f>
        <v>0</v>
      </c>
      <c r="DC54">
        <f>'Scarlet &amp; Violet'!W81</f>
        <v>0</v>
      </c>
      <c r="DD54">
        <f>'Paldea Evolved'!W81</f>
        <v>0</v>
      </c>
      <c r="DE54">
        <f>'Obsidian Flames'!W81</f>
        <v>0</v>
      </c>
      <c r="DF54">
        <f>'151'!W81</f>
        <v>0</v>
      </c>
      <c r="DG54">
        <f>'Paradox Rift'!W81</f>
        <v>0</v>
      </c>
      <c r="DH54">
        <f>'Paldean Fates'!W81</f>
        <v>0</v>
      </c>
      <c r="DI54">
        <f>'Temporal Forces'!W81</f>
        <v>0</v>
      </c>
      <c r="DJ54">
        <f>'Twilight Masquerade'!W81</f>
        <v>0</v>
      </c>
      <c r="DK54">
        <f>'Shrouded Fable'!W81</f>
        <v>0</v>
      </c>
      <c r="DL54">
        <f>'Stellar Crown'!W81</f>
        <v>0</v>
      </c>
      <c r="DM54">
        <f>'Surging Sparks'!W81</f>
        <v>0</v>
      </c>
      <c r="DN54">
        <f>'Prismatic Evolutions'!W81</f>
        <v>0</v>
      </c>
      <c r="DO54">
        <f>'Journey Together'!W81</f>
        <v>0</v>
      </c>
      <c r="DP54">
        <f>'Destined Rivals'!W81</f>
        <v>0</v>
      </c>
      <c r="DQ54">
        <f>'Black Bolt'!W81</f>
        <v>0</v>
      </c>
      <c r="DR54">
        <f>'White Flare'!W81</f>
        <v>0</v>
      </c>
      <c r="DS54">
        <f>'Mega Evolution'!W81</f>
        <v>0</v>
      </c>
      <c r="DT54">
        <f>'Phantasmal Flames'!W81</f>
        <v>0</v>
      </c>
      <c r="DV54">
        <f t="shared" si="1"/>
        <v>0</v>
      </c>
    </row>
    <row r="55" spans="1:126" ht="13" x14ac:dyDescent="0.15">
      <c r="A55" s="117" t="s">
        <v>10048</v>
      </c>
      <c r="B55">
        <f>'Base Set'!Y82</f>
        <v>0</v>
      </c>
      <c r="C55">
        <f>Jungle!W82</f>
        <v>0</v>
      </c>
      <c r="D55">
        <f>Fossil!Y82</f>
        <v>0</v>
      </c>
      <c r="E55">
        <f>'Base Set 2'!W82</f>
        <v>0</v>
      </c>
      <c r="F55">
        <f>'Team Rocket'!W82</f>
        <v>0</v>
      </c>
      <c r="G55">
        <f>'Gym Heroes'!W82</f>
        <v>0</v>
      </c>
      <c r="H55">
        <f>'Gym Challenge'!W82</f>
        <v>0</v>
      </c>
      <c r="I55">
        <f>'Neo Genesis'!W82</f>
        <v>0</v>
      </c>
      <c r="J55">
        <f>'Neo Discovery'!W82</f>
        <v>0</v>
      </c>
      <c r="K55">
        <f>'Neo Revelation'!W82</f>
        <v>0</v>
      </c>
      <c r="L55">
        <f>'Neo Destiny'!W82</f>
        <v>0</v>
      </c>
      <c r="M55">
        <f>'Legendary Collection'!W82</f>
        <v>0</v>
      </c>
      <c r="N55">
        <f>Expedition!W82</f>
        <v>0</v>
      </c>
      <c r="O55">
        <f>Aquapolis!W82</f>
        <v>0</v>
      </c>
      <c r="P55">
        <f>Skyridge!W82</f>
        <v>0</v>
      </c>
      <c r="Q55">
        <f>'Ruby &amp; Sapphire'!W82</f>
        <v>0</v>
      </c>
      <c r="R55">
        <f>Sandstorm!W82</f>
        <v>0</v>
      </c>
      <c r="S55">
        <f>Dragon!W82</f>
        <v>0</v>
      </c>
      <c r="T55">
        <f>'Team Magma vs Team Aqua'!W82</f>
        <v>0</v>
      </c>
      <c r="U55">
        <f>'Hidden Legends'!W82</f>
        <v>0</v>
      </c>
      <c r="V55">
        <f>'FireRed &amp; LeafGreen'!W82</f>
        <v>0</v>
      </c>
      <c r="W55">
        <f>'Team Rocket Returns'!W82</f>
        <v>0</v>
      </c>
      <c r="X55">
        <f>Deoxys!W82</f>
        <v>0</v>
      </c>
      <c r="Y55">
        <f>Emerald!W82</f>
        <v>0</v>
      </c>
      <c r="Z55">
        <f>'Unseen Forces'!W82</f>
        <v>0</v>
      </c>
      <c r="AA55">
        <f>'Delta Species'!W82</f>
        <v>0</v>
      </c>
      <c r="AB55">
        <f>'Legend Maker'!W82</f>
        <v>0</v>
      </c>
      <c r="AC55">
        <f>'Holon Phantoms'!W82</f>
        <v>0</v>
      </c>
      <c r="AD55">
        <f>'Crystal Guardians'!W82</f>
        <v>0</v>
      </c>
      <c r="AE55">
        <f>'Dragon Frontiers'!W82</f>
        <v>0</v>
      </c>
      <c r="AF55">
        <f>'Power Keepers'!W82</f>
        <v>0</v>
      </c>
      <c r="AG55">
        <f>'Diamond &amp; Pearl'!W82</f>
        <v>0</v>
      </c>
      <c r="AH55">
        <f>'Mysterious Treasures'!W82</f>
        <v>0</v>
      </c>
      <c r="AI55">
        <f>'Secret Wonders'!W82</f>
        <v>0</v>
      </c>
      <c r="AJ55">
        <f>'Great Encounters'!W82</f>
        <v>0</v>
      </c>
      <c r="AK55">
        <f>'Majestic Dawn'!W82</f>
        <v>0</v>
      </c>
      <c r="AL55">
        <f>'Legends Awakened'!W82</f>
        <v>0</v>
      </c>
      <c r="AM55">
        <f>Stormfront!W82</f>
        <v>0</v>
      </c>
      <c r="AN55">
        <f>Platinum!W82</f>
        <v>0</v>
      </c>
      <c r="AO55">
        <f>'Rising Rivals'!W82</f>
        <v>0</v>
      </c>
      <c r="AP55">
        <f>'Supreme Victors'!W82</f>
        <v>0</v>
      </c>
      <c r="AQ55">
        <f>Arceus!W82</f>
        <v>0</v>
      </c>
      <c r="AR55">
        <f>'HeartGold &amp; SoulSilver'!W82</f>
        <v>0</v>
      </c>
      <c r="AS55">
        <f>Unleashed!W82</f>
        <v>0</v>
      </c>
      <c r="AT55">
        <f>Undaunted!W82</f>
        <v>0</v>
      </c>
      <c r="AU55">
        <f>Triumphant!W82</f>
        <v>0</v>
      </c>
      <c r="AV55">
        <f>'Call of Legends'!W82</f>
        <v>0</v>
      </c>
      <c r="AW55">
        <f>'Black &amp; White'!W82</f>
        <v>0</v>
      </c>
      <c r="AX55">
        <f>'Emerging Powers'!W82</f>
        <v>0</v>
      </c>
      <c r="AY55">
        <f>'Noble Victories'!W82</f>
        <v>0</v>
      </c>
      <c r="AZ55">
        <f>'Next Destinies'!W82</f>
        <v>0</v>
      </c>
      <c r="BA55">
        <f>'Dark Explorers'!W82</f>
        <v>0</v>
      </c>
      <c r="BB55">
        <f>'Dragons Exalted'!W82</f>
        <v>0</v>
      </c>
      <c r="BC55">
        <f>'Boundaries Crossed'!W82</f>
        <v>0</v>
      </c>
      <c r="BD55">
        <f>'Plasma Storm'!W82</f>
        <v>0</v>
      </c>
      <c r="BE55">
        <f>'Plasma Freeze'!W82</f>
        <v>0</v>
      </c>
      <c r="BF55">
        <f>'Plasma Blast'!W82</f>
        <v>0</v>
      </c>
      <c r="BG55">
        <f>'Legendary Treasures'!W82</f>
        <v>0</v>
      </c>
      <c r="BH55">
        <f>XY!W82</f>
        <v>0</v>
      </c>
      <c r="BI55">
        <f>Flashfire!W82</f>
        <v>0</v>
      </c>
      <c r="BJ55">
        <f>'Furious Fists'!W82</f>
        <v>0</v>
      </c>
      <c r="BK55">
        <f>'Phantom Forces'!W82</f>
        <v>0</v>
      </c>
      <c r="BL55">
        <f>'Primal Clash'!W82</f>
        <v>0</v>
      </c>
      <c r="BM55">
        <f>'Double Crisis'!W82</f>
        <v>0</v>
      </c>
      <c r="BN55">
        <f>'Roaring Skies'!W82</f>
        <v>0</v>
      </c>
      <c r="BO55">
        <f>'Ancient Origins'!W82</f>
        <v>0</v>
      </c>
      <c r="BP55">
        <f>BREAKthrough!W82</f>
        <v>0</v>
      </c>
      <c r="BQ55">
        <f>BREAKpoint!W82</f>
        <v>0</v>
      </c>
      <c r="BR55">
        <f>Generations!W82</f>
        <v>0</v>
      </c>
      <c r="BS55">
        <f>'Fates Collide'!W82</f>
        <v>0</v>
      </c>
      <c r="BT55">
        <f>'Steam Siege'!W82</f>
        <v>0</v>
      </c>
      <c r="BU55">
        <f>Evolutions!W82</f>
        <v>0</v>
      </c>
      <c r="BV55">
        <f>'Sun &amp; Moon'!W82</f>
        <v>0</v>
      </c>
      <c r="BW55">
        <f>'Guardians Rising'!W82</f>
        <v>0</v>
      </c>
      <c r="BX55">
        <f>'Burning Shadows'!W82</f>
        <v>0</v>
      </c>
      <c r="BY55">
        <f>'Shining Legends'!W82</f>
        <v>0</v>
      </c>
      <c r="BZ55">
        <f>'Crimson Invasion'!W82</f>
        <v>0</v>
      </c>
      <c r="CA55">
        <f>'Ultra Prism'!W82</f>
        <v>0</v>
      </c>
      <c r="CB55">
        <f>'Forbidden Light'!W82</f>
        <v>0</v>
      </c>
      <c r="CC55">
        <f>'Celestial Storm'!W82</f>
        <v>0</v>
      </c>
      <c r="CD55">
        <f>'Dragon Majesty'!W82</f>
        <v>0</v>
      </c>
      <c r="CE55">
        <f>'Lost Thunder'!W82</f>
        <v>0</v>
      </c>
      <c r="CF55">
        <f>'Team Up'!W82</f>
        <v>0</v>
      </c>
      <c r="CG55">
        <f>'Detective Pikachu'!W82</f>
        <v>0</v>
      </c>
      <c r="CH55">
        <f>'Unbroken Bonds'!W82</f>
        <v>0</v>
      </c>
      <c r="CI55">
        <f>'Unified Minds'!W82</f>
        <v>0</v>
      </c>
      <c r="CJ55">
        <f>'Hidden Fates'!W82</f>
        <v>0</v>
      </c>
      <c r="CK55">
        <f>'Cosmic Eclipse'!W82</f>
        <v>0</v>
      </c>
      <c r="CL55">
        <f>'Sword &amp; Shield'!W82</f>
        <v>0</v>
      </c>
      <c r="CM55">
        <f>'Rebel Clash'!W82</f>
        <v>0</v>
      </c>
      <c r="CN55">
        <f>'Darkness Ablaze'!W82</f>
        <v>0</v>
      </c>
      <c r="CO55">
        <f>'Champions Path'!W82</f>
        <v>0</v>
      </c>
      <c r="CP55">
        <f>'Vivid Voltage'!W82</f>
        <v>0</v>
      </c>
      <c r="CQ55">
        <f>'Shining Fates'!W82</f>
        <v>0</v>
      </c>
      <c r="CR55">
        <f>'Battle Styles'!W82</f>
        <v>0</v>
      </c>
      <c r="CS55">
        <f>'Chilling Reign'!W82</f>
        <v>0</v>
      </c>
      <c r="CT55">
        <f>'Evolving Skies'!W82</f>
        <v>0</v>
      </c>
      <c r="CU55">
        <f>Celebrations!W82</f>
        <v>0</v>
      </c>
      <c r="CV55">
        <f>'Fusion Strike'!W82</f>
        <v>0</v>
      </c>
      <c r="CW55">
        <f>'Brilliant Stars'!W82</f>
        <v>0</v>
      </c>
      <c r="CX55">
        <f>'Astral Radiance'!W82</f>
        <v>0</v>
      </c>
      <c r="CY55">
        <f>'Pokémon GO'!W82</f>
        <v>0</v>
      </c>
      <c r="CZ55">
        <f>'Lost Origin'!W82</f>
        <v>0</v>
      </c>
      <c r="DA55">
        <f>'Silver Tempest'!W82</f>
        <v>0</v>
      </c>
      <c r="DB55">
        <f>'Crown Zenith'!W82</f>
        <v>0</v>
      </c>
      <c r="DC55">
        <f>'Scarlet &amp; Violet'!W82</f>
        <v>0</v>
      </c>
      <c r="DD55">
        <f>'Paldea Evolved'!W82</f>
        <v>0</v>
      </c>
      <c r="DE55">
        <f>'Obsidian Flames'!W82</f>
        <v>0</v>
      </c>
      <c r="DF55">
        <f>'151'!W82</f>
        <v>0</v>
      </c>
      <c r="DG55">
        <f>'Paradox Rift'!W82</f>
        <v>0</v>
      </c>
      <c r="DH55">
        <f>'Paldean Fates'!W82</f>
        <v>0</v>
      </c>
      <c r="DI55">
        <f>'Temporal Forces'!W82</f>
        <v>0</v>
      </c>
      <c r="DJ55">
        <f>'Twilight Masquerade'!W82</f>
        <v>0</v>
      </c>
      <c r="DK55">
        <f>'Shrouded Fable'!W82</f>
        <v>0</v>
      </c>
      <c r="DL55">
        <f>'Stellar Crown'!W82</f>
        <v>0</v>
      </c>
      <c r="DM55">
        <f>'Surging Sparks'!W82</f>
        <v>0</v>
      </c>
      <c r="DN55">
        <f>'Prismatic Evolutions'!W82</f>
        <v>0</v>
      </c>
      <c r="DO55">
        <f>'Journey Together'!W82</f>
        <v>0</v>
      </c>
      <c r="DP55">
        <f>'Destined Rivals'!W82</f>
        <v>0</v>
      </c>
      <c r="DQ55">
        <f>'Black Bolt'!W82</f>
        <v>0</v>
      </c>
      <c r="DR55">
        <f>'White Flare'!W82</f>
        <v>0</v>
      </c>
      <c r="DS55">
        <f>'Mega Evolution'!W82</f>
        <v>0</v>
      </c>
      <c r="DT55">
        <f>'Phantasmal Flames'!W82</f>
        <v>0</v>
      </c>
      <c r="DV55">
        <f t="shared" si="1"/>
        <v>0</v>
      </c>
    </row>
    <row r="56" spans="1:126" ht="13" x14ac:dyDescent="0.15">
      <c r="A56" s="117" t="s">
        <v>10124</v>
      </c>
      <c r="B56">
        <f>'Base Set'!Y83</f>
        <v>0</v>
      </c>
      <c r="C56">
        <f>Jungle!W83</f>
        <v>0</v>
      </c>
      <c r="D56">
        <f>Fossil!Y83</f>
        <v>0</v>
      </c>
      <c r="E56">
        <f>'Base Set 2'!W83</f>
        <v>0</v>
      </c>
      <c r="F56">
        <f>'Team Rocket'!W83</f>
        <v>0</v>
      </c>
      <c r="G56">
        <f>'Gym Heroes'!W83</f>
        <v>0</v>
      </c>
      <c r="H56">
        <f>'Gym Challenge'!W83</f>
        <v>0</v>
      </c>
      <c r="I56">
        <f>'Neo Genesis'!W83</f>
        <v>0</v>
      </c>
      <c r="J56">
        <f>'Neo Discovery'!W83</f>
        <v>0</v>
      </c>
      <c r="K56">
        <f>'Neo Revelation'!W83</f>
        <v>0</v>
      </c>
      <c r="L56">
        <f>'Neo Destiny'!W83</f>
        <v>0</v>
      </c>
      <c r="M56">
        <f>'Legendary Collection'!W83</f>
        <v>0</v>
      </c>
      <c r="N56">
        <f>Expedition!W83</f>
        <v>0</v>
      </c>
      <c r="O56">
        <f>Aquapolis!W83</f>
        <v>0</v>
      </c>
      <c r="P56">
        <f>Skyridge!W83</f>
        <v>0</v>
      </c>
      <c r="Q56">
        <f>'Ruby &amp; Sapphire'!W83</f>
        <v>0</v>
      </c>
      <c r="R56">
        <f>Sandstorm!W83</f>
        <v>0</v>
      </c>
      <c r="S56">
        <f>Dragon!W83</f>
        <v>0</v>
      </c>
      <c r="T56">
        <f>'Team Magma vs Team Aqua'!W83</f>
        <v>0</v>
      </c>
      <c r="U56">
        <f>'Hidden Legends'!W83</f>
        <v>0</v>
      </c>
      <c r="V56">
        <f>'FireRed &amp; LeafGreen'!W83</f>
        <v>0</v>
      </c>
      <c r="W56">
        <f>'Team Rocket Returns'!W83</f>
        <v>0</v>
      </c>
      <c r="X56">
        <f>Deoxys!W83</f>
        <v>0</v>
      </c>
      <c r="Y56">
        <f>Emerald!W83</f>
        <v>0</v>
      </c>
      <c r="Z56">
        <f>'Unseen Forces'!W83</f>
        <v>0</v>
      </c>
      <c r="AA56">
        <f>'Delta Species'!W83</f>
        <v>0</v>
      </c>
      <c r="AB56">
        <f>'Legend Maker'!W83</f>
        <v>0</v>
      </c>
      <c r="AC56">
        <f>'Holon Phantoms'!W83</f>
        <v>0</v>
      </c>
      <c r="AD56">
        <f>'Crystal Guardians'!W83</f>
        <v>0</v>
      </c>
      <c r="AE56">
        <f>'Dragon Frontiers'!W83</f>
        <v>0</v>
      </c>
      <c r="AF56">
        <f>'Power Keepers'!W83</f>
        <v>0</v>
      </c>
      <c r="AG56">
        <f>'Diamond &amp; Pearl'!W83</f>
        <v>0</v>
      </c>
      <c r="AH56">
        <f>'Mysterious Treasures'!W83</f>
        <v>0</v>
      </c>
      <c r="AI56">
        <f>'Secret Wonders'!W83</f>
        <v>0</v>
      </c>
      <c r="AJ56">
        <f>'Great Encounters'!W83</f>
        <v>0</v>
      </c>
      <c r="AK56">
        <f>'Majestic Dawn'!W83</f>
        <v>0</v>
      </c>
      <c r="AL56">
        <f>'Legends Awakened'!W83</f>
        <v>0</v>
      </c>
      <c r="AM56">
        <f>Stormfront!W83</f>
        <v>0</v>
      </c>
      <c r="AN56">
        <f>Platinum!W83</f>
        <v>0</v>
      </c>
      <c r="AO56">
        <f>'Rising Rivals'!W83</f>
        <v>0</v>
      </c>
      <c r="AP56">
        <f>'Supreme Victors'!W83</f>
        <v>0</v>
      </c>
      <c r="AQ56">
        <f>Arceus!W83</f>
        <v>0</v>
      </c>
      <c r="AR56">
        <f>'HeartGold &amp; SoulSilver'!W83</f>
        <v>0</v>
      </c>
      <c r="AS56">
        <f>Unleashed!W83</f>
        <v>0</v>
      </c>
      <c r="AT56">
        <f>Undaunted!W83</f>
        <v>0</v>
      </c>
      <c r="AU56">
        <f>Triumphant!W83</f>
        <v>0</v>
      </c>
      <c r="AV56">
        <f>'Call of Legends'!W83</f>
        <v>0</v>
      </c>
      <c r="AW56">
        <f>'Black &amp; White'!W83</f>
        <v>0</v>
      </c>
      <c r="AX56">
        <f>'Emerging Powers'!W83</f>
        <v>0</v>
      </c>
      <c r="AY56">
        <f>'Noble Victories'!W83</f>
        <v>0</v>
      </c>
      <c r="AZ56">
        <f>'Next Destinies'!W83</f>
        <v>0</v>
      </c>
      <c r="BA56">
        <f>'Dark Explorers'!W83</f>
        <v>0</v>
      </c>
      <c r="BB56">
        <f>'Dragons Exalted'!W83</f>
        <v>0</v>
      </c>
      <c r="BC56">
        <f>'Boundaries Crossed'!W83</f>
        <v>0</v>
      </c>
      <c r="BD56">
        <f>'Plasma Storm'!W83</f>
        <v>0</v>
      </c>
      <c r="BE56">
        <f>'Plasma Freeze'!W83</f>
        <v>0</v>
      </c>
      <c r="BF56">
        <f>'Plasma Blast'!W83</f>
        <v>0</v>
      </c>
      <c r="BG56">
        <f>'Legendary Treasures'!W83</f>
        <v>0</v>
      </c>
      <c r="BH56">
        <f>XY!W83</f>
        <v>0</v>
      </c>
      <c r="BI56">
        <f>Flashfire!W83</f>
        <v>0</v>
      </c>
      <c r="BJ56">
        <f>'Furious Fists'!W83</f>
        <v>0</v>
      </c>
      <c r="BK56">
        <f>'Phantom Forces'!W83</f>
        <v>0</v>
      </c>
      <c r="BL56">
        <f>'Primal Clash'!W83</f>
        <v>0</v>
      </c>
      <c r="BM56">
        <f>'Double Crisis'!W83</f>
        <v>0</v>
      </c>
      <c r="BN56">
        <f>'Roaring Skies'!W83</f>
        <v>0</v>
      </c>
      <c r="BO56">
        <f>'Ancient Origins'!W83</f>
        <v>0</v>
      </c>
      <c r="BP56">
        <f>BREAKthrough!W83</f>
        <v>0</v>
      </c>
      <c r="BQ56">
        <f>BREAKpoint!W83</f>
        <v>0</v>
      </c>
      <c r="BR56">
        <f>Generations!W83</f>
        <v>0</v>
      </c>
      <c r="BS56">
        <f>'Fates Collide'!W83</f>
        <v>0</v>
      </c>
      <c r="BT56">
        <f>'Steam Siege'!W83</f>
        <v>0</v>
      </c>
      <c r="BU56">
        <f>Evolutions!W83</f>
        <v>0</v>
      </c>
      <c r="BV56">
        <f>'Sun &amp; Moon'!W83</f>
        <v>0</v>
      </c>
      <c r="BW56">
        <f>'Guardians Rising'!W83</f>
        <v>0</v>
      </c>
      <c r="BX56">
        <f>'Burning Shadows'!W83</f>
        <v>0</v>
      </c>
      <c r="BY56">
        <f>'Shining Legends'!W83</f>
        <v>0</v>
      </c>
      <c r="BZ56">
        <f>'Crimson Invasion'!W83</f>
        <v>0</v>
      </c>
      <c r="CA56">
        <f>'Ultra Prism'!W83</f>
        <v>0</v>
      </c>
      <c r="CB56">
        <f>'Forbidden Light'!W83</f>
        <v>0</v>
      </c>
      <c r="CC56">
        <f>'Celestial Storm'!W83</f>
        <v>0</v>
      </c>
      <c r="CD56">
        <f>'Dragon Majesty'!W83</f>
        <v>0</v>
      </c>
      <c r="CE56">
        <f>'Lost Thunder'!W83</f>
        <v>0</v>
      </c>
      <c r="CF56">
        <f>'Team Up'!W83</f>
        <v>0</v>
      </c>
      <c r="CG56">
        <f>'Detective Pikachu'!W83</f>
        <v>0</v>
      </c>
      <c r="CH56">
        <f>'Unbroken Bonds'!W83</f>
        <v>0</v>
      </c>
      <c r="CI56">
        <f>'Unified Minds'!W83</f>
        <v>0</v>
      </c>
      <c r="CJ56">
        <f>'Hidden Fates'!W83</f>
        <v>0</v>
      </c>
      <c r="CK56">
        <f>'Cosmic Eclipse'!W83</f>
        <v>0</v>
      </c>
      <c r="CL56">
        <f>'Sword &amp; Shield'!W83</f>
        <v>0</v>
      </c>
      <c r="CM56">
        <f>'Rebel Clash'!W83</f>
        <v>0</v>
      </c>
      <c r="CN56">
        <f>'Darkness Ablaze'!W83</f>
        <v>0</v>
      </c>
      <c r="CO56">
        <f>'Champions Path'!W83</f>
        <v>0</v>
      </c>
      <c r="CP56">
        <f>'Vivid Voltage'!W83</f>
        <v>0</v>
      </c>
      <c r="CQ56">
        <f>'Shining Fates'!W83</f>
        <v>0</v>
      </c>
      <c r="CR56">
        <f>'Battle Styles'!W83</f>
        <v>0</v>
      </c>
      <c r="CS56">
        <f>'Chilling Reign'!W83</f>
        <v>0</v>
      </c>
      <c r="CT56">
        <f>'Evolving Skies'!W83</f>
        <v>0</v>
      </c>
      <c r="CU56">
        <f>Celebrations!W83</f>
        <v>0</v>
      </c>
      <c r="CV56">
        <f>'Fusion Strike'!W83</f>
        <v>0</v>
      </c>
      <c r="CW56">
        <f>'Brilliant Stars'!W83</f>
        <v>0</v>
      </c>
      <c r="CX56">
        <f>'Astral Radiance'!W83</f>
        <v>0</v>
      </c>
      <c r="CY56">
        <f>'Pokémon GO'!W83</f>
        <v>0</v>
      </c>
      <c r="CZ56">
        <f>'Lost Origin'!W83</f>
        <v>0</v>
      </c>
      <c r="DA56">
        <f>'Silver Tempest'!W83</f>
        <v>0</v>
      </c>
      <c r="DB56">
        <f>'Crown Zenith'!W83</f>
        <v>0</v>
      </c>
      <c r="DC56">
        <f>'Scarlet &amp; Violet'!W83</f>
        <v>0</v>
      </c>
      <c r="DD56">
        <f>'Paldea Evolved'!W83</f>
        <v>0</v>
      </c>
      <c r="DE56">
        <f>'Obsidian Flames'!W83</f>
        <v>0</v>
      </c>
      <c r="DF56">
        <f>'151'!W83</f>
        <v>0</v>
      </c>
      <c r="DG56">
        <f>'Paradox Rift'!W83</f>
        <v>0</v>
      </c>
      <c r="DH56">
        <f>'Paldean Fates'!W83</f>
        <v>0</v>
      </c>
      <c r="DI56">
        <f>'Temporal Forces'!W83</f>
        <v>0</v>
      </c>
      <c r="DJ56">
        <f>'Twilight Masquerade'!W83</f>
        <v>0</v>
      </c>
      <c r="DK56">
        <f>'Shrouded Fable'!W83</f>
        <v>0</v>
      </c>
      <c r="DL56">
        <f>'Stellar Crown'!W83</f>
        <v>0</v>
      </c>
      <c r="DM56">
        <f>'Surging Sparks'!W83</f>
        <v>0</v>
      </c>
      <c r="DN56">
        <f>'Prismatic Evolutions'!W83</f>
        <v>0</v>
      </c>
      <c r="DO56">
        <f>'Journey Together'!W83</f>
        <v>0</v>
      </c>
      <c r="DP56">
        <f>'Destined Rivals'!W83</f>
        <v>0</v>
      </c>
      <c r="DQ56">
        <f>'Black Bolt'!W83</f>
        <v>0</v>
      </c>
      <c r="DR56">
        <f>'White Flare'!W83</f>
        <v>0</v>
      </c>
      <c r="DS56">
        <f>'Mega Evolution'!W83</f>
        <v>0</v>
      </c>
      <c r="DT56">
        <f>'Phantasmal Flames'!W83</f>
        <v>0</v>
      </c>
      <c r="DV56">
        <f t="shared" si="1"/>
        <v>0</v>
      </c>
    </row>
    <row r="57" spans="1:126" ht="13" x14ac:dyDescent="0.15">
      <c r="A57" s="117" t="s">
        <v>257</v>
      </c>
      <c r="B57">
        <f>'Base Set'!Y84</f>
        <v>0</v>
      </c>
      <c r="C57">
        <f>Jungle!W84</f>
        <v>0</v>
      </c>
      <c r="D57">
        <f>Fossil!Y84</f>
        <v>0</v>
      </c>
      <c r="E57">
        <f>'Base Set 2'!W84</f>
        <v>0</v>
      </c>
      <c r="F57">
        <f>'Team Rocket'!W84</f>
        <v>0</v>
      </c>
      <c r="G57">
        <f>'Gym Heroes'!W84</f>
        <v>0</v>
      </c>
      <c r="H57">
        <f>'Gym Challenge'!W84</f>
        <v>0</v>
      </c>
      <c r="I57">
        <f>'Neo Genesis'!W84</f>
        <v>0</v>
      </c>
      <c r="J57">
        <f>'Neo Discovery'!W84</f>
        <v>0</v>
      </c>
      <c r="K57">
        <f>'Neo Revelation'!W84</f>
        <v>0</v>
      </c>
      <c r="L57">
        <f>'Neo Destiny'!W84</f>
        <v>0</v>
      </c>
      <c r="M57">
        <f>'Legendary Collection'!W84</f>
        <v>0</v>
      </c>
      <c r="N57">
        <f>Expedition!W84</f>
        <v>0</v>
      </c>
      <c r="O57">
        <f>Aquapolis!W84</f>
        <v>0</v>
      </c>
      <c r="P57">
        <f>Skyridge!W84</f>
        <v>0</v>
      </c>
      <c r="Q57">
        <f>'Ruby &amp; Sapphire'!W84</f>
        <v>0</v>
      </c>
      <c r="R57">
        <f>Sandstorm!W84</f>
        <v>0</v>
      </c>
      <c r="S57">
        <f>Dragon!W84</f>
        <v>0</v>
      </c>
      <c r="T57">
        <f>'Team Magma vs Team Aqua'!W84</f>
        <v>0</v>
      </c>
      <c r="U57">
        <f>'Hidden Legends'!W84</f>
        <v>0</v>
      </c>
      <c r="V57">
        <f>'FireRed &amp; LeafGreen'!W84</f>
        <v>0</v>
      </c>
      <c r="W57">
        <f>'Team Rocket Returns'!W84</f>
        <v>0</v>
      </c>
      <c r="X57">
        <f>Deoxys!W84</f>
        <v>0</v>
      </c>
      <c r="Y57">
        <f>Emerald!W84</f>
        <v>0</v>
      </c>
      <c r="Z57">
        <f>'Unseen Forces'!W84</f>
        <v>0</v>
      </c>
      <c r="AA57">
        <f>'Delta Species'!W84</f>
        <v>0</v>
      </c>
      <c r="AB57">
        <f>'Legend Maker'!W84</f>
        <v>0</v>
      </c>
      <c r="AC57">
        <f>'Holon Phantoms'!W84</f>
        <v>0</v>
      </c>
      <c r="AD57">
        <f>'Crystal Guardians'!W84</f>
        <v>0</v>
      </c>
      <c r="AE57">
        <f>'Dragon Frontiers'!W84</f>
        <v>0</v>
      </c>
      <c r="AF57">
        <f>'Power Keepers'!W84</f>
        <v>0</v>
      </c>
      <c r="AG57">
        <f>'Diamond &amp; Pearl'!W84</f>
        <v>0</v>
      </c>
      <c r="AH57">
        <f>'Mysterious Treasures'!W84</f>
        <v>0</v>
      </c>
      <c r="AI57">
        <f>'Secret Wonders'!W84</f>
        <v>0</v>
      </c>
      <c r="AJ57">
        <f>'Great Encounters'!W84</f>
        <v>0</v>
      </c>
      <c r="AK57">
        <f>'Majestic Dawn'!W84</f>
        <v>0</v>
      </c>
      <c r="AL57">
        <f>'Legends Awakened'!W84</f>
        <v>0</v>
      </c>
      <c r="AM57">
        <f>Stormfront!W84</f>
        <v>0</v>
      </c>
      <c r="AN57">
        <f>Platinum!W84</f>
        <v>0</v>
      </c>
      <c r="AO57">
        <f>'Rising Rivals'!W84</f>
        <v>0</v>
      </c>
      <c r="AP57">
        <f>'Supreme Victors'!W84</f>
        <v>0</v>
      </c>
      <c r="AQ57">
        <f>Arceus!W84</f>
        <v>0</v>
      </c>
      <c r="AR57">
        <f>'HeartGold &amp; SoulSilver'!W84</f>
        <v>0</v>
      </c>
      <c r="AS57">
        <f>Unleashed!W84</f>
        <v>0</v>
      </c>
      <c r="AT57">
        <f>Undaunted!W84</f>
        <v>0</v>
      </c>
      <c r="AU57">
        <f>Triumphant!W84</f>
        <v>0</v>
      </c>
      <c r="AV57">
        <f>'Call of Legends'!W84</f>
        <v>0</v>
      </c>
      <c r="AW57">
        <f>'Black &amp; White'!W84</f>
        <v>0</v>
      </c>
      <c r="AX57">
        <f>'Emerging Powers'!W84</f>
        <v>0</v>
      </c>
      <c r="AY57">
        <f>'Noble Victories'!W84</f>
        <v>0</v>
      </c>
      <c r="AZ57">
        <f>'Next Destinies'!W84</f>
        <v>0</v>
      </c>
      <c r="BA57">
        <f>'Dark Explorers'!W84</f>
        <v>0</v>
      </c>
      <c r="BB57">
        <f>'Dragons Exalted'!W84</f>
        <v>0</v>
      </c>
      <c r="BC57">
        <f>'Boundaries Crossed'!W84</f>
        <v>0</v>
      </c>
      <c r="BD57">
        <f>'Plasma Storm'!W84</f>
        <v>0</v>
      </c>
      <c r="BE57">
        <f>'Plasma Freeze'!W84</f>
        <v>0</v>
      </c>
      <c r="BF57">
        <f>'Plasma Blast'!W84</f>
        <v>0</v>
      </c>
      <c r="BG57">
        <f>'Legendary Treasures'!W84</f>
        <v>0</v>
      </c>
      <c r="BH57">
        <f>XY!W84</f>
        <v>0</v>
      </c>
      <c r="BI57">
        <f>Flashfire!W84</f>
        <v>0</v>
      </c>
      <c r="BJ57">
        <f>'Furious Fists'!W84</f>
        <v>0</v>
      </c>
      <c r="BK57">
        <f>'Phantom Forces'!W84</f>
        <v>0</v>
      </c>
      <c r="BL57">
        <f>'Primal Clash'!W84</f>
        <v>0</v>
      </c>
      <c r="BM57">
        <f>'Double Crisis'!W84</f>
        <v>0</v>
      </c>
      <c r="BN57">
        <f>'Roaring Skies'!W84</f>
        <v>0</v>
      </c>
      <c r="BO57">
        <f>'Ancient Origins'!W84</f>
        <v>0</v>
      </c>
      <c r="BP57">
        <f>BREAKthrough!W84</f>
        <v>0</v>
      </c>
      <c r="BQ57">
        <f>BREAKpoint!W84</f>
        <v>0</v>
      </c>
      <c r="BR57">
        <f>Generations!W84</f>
        <v>0</v>
      </c>
      <c r="BS57">
        <f>'Fates Collide'!W84</f>
        <v>0</v>
      </c>
      <c r="BT57">
        <f>'Steam Siege'!W84</f>
        <v>0</v>
      </c>
      <c r="BU57">
        <f>Evolutions!W84</f>
        <v>0</v>
      </c>
      <c r="BV57">
        <f>'Sun &amp; Moon'!W84</f>
        <v>0</v>
      </c>
      <c r="BW57">
        <f>'Guardians Rising'!W84</f>
        <v>0</v>
      </c>
      <c r="BX57">
        <f>'Burning Shadows'!W84</f>
        <v>0</v>
      </c>
      <c r="BY57">
        <f>'Shining Legends'!W84</f>
        <v>0</v>
      </c>
      <c r="BZ57">
        <f>'Crimson Invasion'!W84</f>
        <v>0</v>
      </c>
      <c r="CA57">
        <f>'Ultra Prism'!W84</f>
        <v>0</v>
      </c>
      <c r="CB57">
        <f>'Forbidden Light'!W84</f>
        <v>0</v>
      </c>
      <c r="CC57">
        <f>'Celestial Storm'!W84</f>
        <v>0</v>
      </c>
      <c r="CD57">
        <f>'Dragon Majesty'!W84</f>
        <v>0</v>
      </c>
      <c r="CE57">
        <f>'Lost Thunder'!W84</f>
        <v>0</v>
      </c>
      <c r="CF57">
        <f>'Team Up'!W84</f>
        <v>0</v>
      </c>
      <c r="CG57">
        <f>'Detective Pikachu'!W84</f>
        <v>0</v>
      </c>
      <c r="CH57">
        <f>'Unbroken Bonds'!W84</f>
        <v>0</v>
      </c>
      <c r="CI57">
        <f>'Unified Minds'!W84</f>
        <v>0</v>
      </c>
      <c r="CJ57">
        <f>'Hidden Fates'!W84</f>
        <v>0</v>
      </c>
      <c r="CK57">
        <f>'Cosmic Eclipse'!W84</f>
        <v>0</v>
      </c>
      <c r="CL57">
        <f>'Sword &amp; Shield'!W84</f>
        <v>0</v>
      </c>
      <c r="CM57">
        <f>'Rebel Clash'!W84</f>
        <v>0</v>
      </c>
      <c r="CN57">
        <f>'Darkness Ablaze'!W84</f>
        <v>0</v>
      </c>
      <c r="CO57">
        <f>'Champions Path'!W84</f>
        <v>0</v>
      </c>
      <c r="CP57">
        <f>'Vivid Voltage'!W84</f>
        <v>0</v>
      </c>
      <c r="CQ57">
        <f>'Shining Fates'!W84</f>
        <v>0</v>
      </c>
      <c r="CR57">
        <f>'Battle Styles'!W84</f>
        <v>0</v>
      </c>
      <c r="CS57">
        <f>'Chilling Reign'!W84</f>
        <v>0</v>
      </c>
      <c r="CT57">
        <f>'Evolving Skies'!W84</f>
        <v>0</v>
      </c>
      <c r="CU57">
        <f>Celebrations!W84</f>
        <v>0</v>
      </c>
      <c r="CV57">
        <f>'Fusion Strike'!W84</f>
        <v>0</v>
      </c>
      <c r="CW57">
        <f>'Brilliant Stars'!W84</f>
        <v>0</v>
      </c>
      <c r="CX57">
        <f>'Astral Radiance'!W84</f>
        <v>0</v>
      </c>
      <c r="CY57">
        <f>'Pokémon GO'!W84</f>
        <v>0</v>
      </c>
      <c r="CZ57">
        <f>'Lost Origin'!W84</f>
        <v>0</v>
      </c>
      <c r="DA57">
        <f>'Silver Tempest'!W84</f>
        <v>0</v>
      </c>
      <c r="DB57">
        <f>'Crown Zenith'!W84</f>
        <v>0</v>
      </c>
      <c r="DC57">
        <f>'Scarlet &amp; Violet'!W84</f>
        <v>0</v>
      </c>
      <c r="DD57">
        <f>'Paldea Evolved'!W84</f>
        <v>0</v>
      </c>
      <c r="DE57">
        <f>'Obsidian Flames'!W84</f>
        <v>0</v>
      </c>
      <c r="DF57">
        <f>'151'!W84</f>
        <v>0</v>
      </c>
      <c r="DG57">
        <f>'Paradox Rift'!W84</f>
        <v>0</v>
      </c>
      <c r="DH57">
        <f>'Paldean Fates'!W84</f>
        <v>0</v>
      </c>
      <c r="DI57">
        <f>'Temporal Forces'!W84</f>
        <v>0</v>
      </c>
      <c r="DJ57">
        <f>'Twilight Masquerade'!W84</f>
        <v>0</v>
      </c>
      <c r="DK57">
        <f>'Shrouded Fable'!W84</f>
        <v>0</v>
      </c>
      <c r="DL57">
        <f>'Stellar Crown'!W84</f>
        <v>0</v>
      </c>
      <c r="DM57">
        <f>'Surging Sparks'!W84</f>
        <v>0</v>
      </c>
      <c r="DN57">
        <f>'Prismatic Evolutions'!W84</f>
        <v>0</v>
      </c>
      <c r="DO57">
        <f>'Journey Together'!W84</f>
        <v>0</v>
      </c>
      <c r="DP57">
        <f>'Destined Rivals'!W84</f>
        <v>0</v>
      </c>
      <c r="DQ57">
        <f>'Black Bolt'!W84</f>
        <v>0</v>
      </c>
      <c r="DR57">
        <f>'White Flare'!W84</f>
        <v>0</v>
      </c>
      <c r="DS57">
        <f>'Mega Evolution'!W84</f>
        <v>0</v>
      </c>
      <c r="DT57">
        <f>'Phantasmal Flames'!W84</f>
        <v>0</v>
      </c>
      <c r="DV57">
        <f t="shared" si="1"/>
        <v>0</v>
      </c>
    </row>
    <row r="58" spans="1:126" ht="14" thickBot="1" x14ac:dyDescent="0.2">
      <c r="A58" s="166" t="s">
        <v>260</v>
      </c>
      <c r="B58">
        <f>'Base Set'!Y85</f>
        <v>0</v>
      </c>
      <c r="C58">
        <f>Jungle!W85</f>
        <v>0</v>
      </c>
      <c r="D58">
        <f>Fossil!Y85</f>
        <v>0</v>
      </c>
      <c r="E58">
        <f>'Base Set 2'!W85</f>
        <v>0</v>
      </c>
      <c r="F58">
        <f>'Team Rocket'!W85</f>
        <v>0</v>
      </c>
      <c r="G58">
        <f>'Gym Heroes'!W85</f>
        <v>0</v>
      </c>
      <c r="H58">
        <f>'Gym Challenge'!W85</f>
        <v>0</v>
      </c>
      <c r="I58">
        <f>'Neo Genesis'!W85</f>
        <v>0</v>
      </c>
      <c r="J58">
        <f>'Neo Discovery'!W85</f>
        <v>0</v>
      </c>
      <c r="K58">
        <f>'Neo Revelation'!W85</f>
        <v>0</v>
      </c>
      <c r="L58">
        <f>'Neo Destiny'!W85</f>
        <v>0</v>
      </c>
      <c r="M58">
        <f>'Legendary Collection'!W85</f>
        <v>0</v>
      </c>
      <c r="N58">
        <f>Expedition!W85</f>
        <v>0</v>
      </c>
      <c r="O58">
        <f>Aquapolis!W85</f>
        <v>0</v>
      </c>
      <c r="P58">
        <f>Skyridge!W85</f>
        <v>0</v>
      </c>
      <c r="Q58">
        <f>'Ruby &amp; Sapphire'!W85</f>
        <v>0</v>
      </c>
      <c r="R58">
        <f>Sandstorm!W85</f>
        <v>0</v>
      </c>
      <c r="S58">
        <f>Dragon!W85</f>
        <v>0</v>
      </c>
      <c r="T58">
        <f>'Team Magma vs Team Aqua'!W85</f>
        <v>0</v>
      </c>
      <c r="U58">
        <f>'Hidden Legends'!W85</f>
        <v>0</v>
      </c>
      <c r="V58">
        <f>'FireRed &amp; LeafGreen'!W85</f>
        <v>0</v>
      </c>
      <c r="W58">
        <f>'Team Rocket Returns'!W85</f>
        <v>0</v>
      </c>
      <c r="X58">
        <f>Deoxys!W85</f>
        <v>0</v>
      </c>
      <c r="Y58">
        <f>Emerald!W85</f>
        <v>0</v>
      </c>
      <c r="Z58">
        <f>'Unseen Forces'!W85</f>
        <v>0</v>
      </c>
      <c r="AA58">
        <f>'Delta Species'!W85</f>
        <v>0</v>
      </c>
      <c r="AB58">
        <f>'Legend Maker'!W85</f>
        <v>0</v>
      </c>
      <c r="AC58">
        <f>'Holon Phantoms'!W85</f>
        <v>0</v>
      </c>
      <c r="AD58">
        <f>'Crystal Guardians'!W85</f>
        <v>0</v>
      </c>
      <c r="AE58">
        <f>'Dragon Frontiers'!W85</f>
        <v>0</v>
      </c>
      <c r="AF58">
        <f>'Power Keepers'!W85</f>
        <v>0</v>
      </c>
      <c r="AG58">
        <f>'Diamond &amp; Pearl'!W85</f>
        <v>0</v>
      </c>
      <c r="AH58">
        <f>'Mysterious Treasures'!W85</f>
        <v>0</v>
      </c>
      <c r="AI58">
        <f>'Secret Wonders'!W85</f>
        <v>0</v>
      </c>
      <c r="AJ58">
        <f>'Great Encounters'!W85</f>
        <v>0</v>
      </c>
      <c r="AK58">
        <f>'Majestic Dawn'!W85</f>
        <v>0</v>
      </c>
      <c r="AL58">
        <f>'Legends Awakened'!W85</f>
        <v>0</v>
      </c>
      <c r="AM58">
        <f>Stormfront!W85</f>
        <v>0</v>
      </c>
      <c r="AN58">
        <f>Platinum!W85</f>
        <v>0</v>
      </c>
      <c r="AO58">
        <f>'Rising Rivals'!W85</f>
        <v>0</v>
      </c>
      <c r="AP58">
        <f>'Supreme Victors'!W85</f>
        <v>0</v>
      </c>
      <c r="AQ58">
        <f>Arceus!W85</f>
        <v>0</v>
      </c>
      <c r="AR58">
        <f>'HeartGold &amp; SoulSilver'!W85</f>
        <v>0</v>
      </c>
      <c r="AS58">
        <f>Unleashed!W85</f>
        <v>0</v>
      </c>
      <c r="AT58">
        <f>Undaunted!W85</f>
        <v>0</v>
      </c>
      <c r="AU58">
        <f>Triumphant!W85</f>
        <v>0</v>
      </c>
      <c r="AV58">
        <f>'Call of Legends'!W85</f>
        <v>0</v>
      </c>
      <c r="AW58">
        <f>'Black &amp; White'!W85</f>
        <v>0</v>
      </c>
      <c r="AX58">
        <f>'Emerging Powers'!W85</f>
        <v>0</v>
      </c>
      <c r="AY58">
        <f>'Noble Victories'!W85</f>
        <v>0</v>
      </c>
      <c r="AZ58">
        <f>'Next Destinies'!W85</f>
        <v>0</v>
      </c>
      <c r="BA58">
        <f>'Dark Explorers'!W85</f>
        <v>0</v>
      </c>
      <c r="BB58">
        <f>'Dragons Exalted'!W85</f>
        <v>0</v>
      </c>
      <c r="BC58">
        <f>'Boundaries Crossed'!W85</f>
        <v>0</v>
      </c>
      <c r="BD58">
        <f>'Plasma Storm'!W85</f>
        <v>0</v>
      </c>
      <c r="BE58">
        <f>'Plasma Freeze'!W85</f>
        <v>0</v>
      </c>
      <c r="BF58">
        <f>'Plasma Blast'!W85</f>
        <v>0</v>
      </c>
      <c r="BG58">
        <f>'Legendary Treasures'!W85</f>
        <v>0</v>
      </c>
      <c r="BH58">
        <f>XY!W85</f>
        <v>0</v>
      </c>
      <c r="BI58">
        <f>Flashfire!W85</f>
        <v>0</v>
      </c>
      <c r="BJ58">
        <f>'Furious Fists'!W85</f>
        <v>0</v>
      </c>
      <c r="BK58">
        <f>'Phantom Forces'!W85</f>
        <v>0</v>
      </c>
      <c r="BL58">
        <f>'Primal Clash'!W85</f>
        <v>0</v>
      </c>
      <c r="BM58">
        <f>'Double Crisis'!W85</f>
        <v>0</v>
      </c>
      <c r="BN58">
        <f>'Roaring Skies'!W85</f>
        <v>0</v>
      </c>
      <c r="BO58">
        <f>'Ancient Origins'!W85</f>
        <v>0</v>
      </c>
      <c r="BP58">
        <f>BREAKthrough!W85</f>
        <v>0</v>
      </c>
      <c r="BQ58">
        <f>BREAKpoint!W85</f>
        <v>0</v>
      </c>
      <c r="BR58">
        <f>Generations!W85</f>
        <v>0</v>
      </c>
      <c r="BS58">
        <f>'Fates Collide'!W85</f>
        <v>0</v>
      </c>
      <c r="BT58">
        <f>'Steam Siege'!W85</f>
        <v>0</v>
      </c>
      <c r="BU58">
        <f>Evolutions!W85</f>
        <v>0</v>
      </c>
      <c r="BV58">
        <f>'Sun &amp; Moon'!W85</f>
        <v>0</v>
      </c>
      <c r="BW58">
        <f>'Guardians Rising'!W85</f>
        <v>0</v>
      </c>
      <c r="BX58">
        <f>'Burning Shadows'!W85</f>
        <v>0</v>
      </c>
      <c r="BY58">
        <f>'Shining Legends'!W85</f>
        <v>0</v>
      </c>
      <c r="BZ58">
        <f>'Crimson Invasion'!W85</f>
        <v>0</v>
      </c>
      <c r="CA58">
        <f>'Ultra Prism'!W85</f>
        <v>0</v>
      </c>
      <c r="CB58">
        <f>'Forbidden Light'!W85</f>
        <v>0</v>
      </c>
      <c r="CC58">
        <f>'Celestial Storm'!W85</f>
        <v>0</v>
      </c>
      <c r="CD58">
        <f>'Dragon Majesty'!W85</f>
        <v>0</v>
      </c>
      <c r="CE58">
        <f>'Lost Thunder'!W85</f>
        <v>0</v>
      </c>
      <c r="CF58">
        <f>'Team Up'!W85</f>
        <v>0</v>
      </c>
      <c r="CG58">
        <f>'Detective Pikachu'!W85</f>
        <v>0</v>
      </c>
      <c r="CH58">
        <f>'Unbroken Bonds'!W85</f>
        <v>0</v>
      </c>
      <c r="CI58">
        <f>'Unified Minds'!W85</f>
        <v>0</v>
      </c>
      <c r="CJ58">
        <f>'Hidden Fates'!W85</f>
        <v>0</v>
      </c>
      <c r="CK58">
        <f>'Cosmic Eclipse'!W85</f>
        <v>0</v>
      </c>
      <c r="CL58">
        <f>'Sword &amp; Shield'!W85</f>
        <v>0</v>
      </c>
      <c r="CM58">
        <f>'Rebel Clash'!W85</f>
        <v>0</v>
      </c>
      <c r="CN58">
        <f>'Darkness Ablaze'!W85</f>
        <v>0</v>
      </c>
      <c r="CO58">
        <f>'Champions Path'!W85</f>
        <v>0</v>
      </c>
      <c r="CP58">
        <f>'Vivid Voltage'!W85</f>
        <v>0</v>
      </c>
      <c r="CQ58">
        <f>'Shining Fates'!W85</f>
        <v>0</v>
      </c>
      <c r="CR58">
        <f>'Battle Styles'!W85</f>
        <v>0</v>
      </c>
      <c r="CS58">
        <f>'Chilling Reign'!W85</f>
        <v>0</v>
      </c>
      <c r="CT58">
        <f>'Evolving Skies'!W85</f>
        <v>0</v>
      </c>
      <c r="CU58">
        <f>Celebrations!W85</f>
        <v>0</v>
      </c>
      <c r="CV58">
        <f>'Fusion Strike'!W85</f>
        <v>0</v>
      </c>
      <c r="CW58">
        <f>'Brilliant Stars'!W85</f>
        <v>0</v>
      </c>
      <c r="CX58">
        <f>'Astral Radiance'!W85</f>
        <v>0</v>
      </c>
      <c r="CY58">
        <f>'Pokémon GO'!W85</f>
        <v>0</v>
      </c>
      <c r="CZ58">
        <f>'Lost Origin'!W85</f>
        <v>0</v>
      </c>
      <c r="DA58">
        <f>'Silver Tempest'!W85</f>
        <v>0</v>
      </c>
      <c r="DB58">
        <f>'Crown Zenith'!W85</f>
        <v>0</v>
      </c>
      <c r="DC58">
        <f>'Scarlet &amp; Violet'!W85</f>
        <v>0</v>
      </c>
      <c r="DD58">
        <f>'Paldea Evolved'!W85</f>
        <v>0</v>
      </c>
      <c r="DE58">
        <f>'Obsidian Flames'!W85</f>
        <v>0</v>
      </c>
      <c r="DF58">
        <f>'151'!W85</f>
        <v>0</v>
      </c>
      <c r="DG58">
        <f>'Paradox Rift'!W85</f>
        <v>0</v>
      </c>
      <c r="DH58">
        <f>'Paldean Fates'!W85</f>
        <v>0</v>
      </c>
      <c r="DI58">
        <f>'Temporal Forces'!W85</f>
        <v>0</v>
      </c>
      <c r="DJ58">
        <f>'Twilight Masquerade'!W85</f>
        <v>0</v>
      </c>
      <c r="DK58">
        <f>'Shrouded Fable'!W85</f>
        <v>0</v>
      </c>
      <c r="DL58">
        <f>'Stellar Crown'!W85</f>
        <v>0</v>
      </c>
      <c r="DM58">
        <f>'Surging Sparks'!W85</f>
        <v>0</v>
      </c>
      <c r="DN58">
        <f>'Prismatic Evolutions'!W85</f>
        <v>0</v>
      </c>
      <c r="DO58">
        <f>'Journey Together'!W85</f>
        <v>0</v>
      </c>
      <c r="DP58">
        <f>'Destined Rivals'!W85</f>
        <v>0</v>
      </c>
      <c r="DQ58">
        <f>'Black Bolt'!W85</f>
        <v>0</v>
      </c>
      <c r="DR58">
        <f>'White Flare'!W85</f>
        <v>0</v>
      </c>
      <c r="DS58">
        <f>'Mega Evolution'!W85</f>
        <v>0</v>
      </c>
      <c r="DT58">
        <f>'Phantasmal Flames'!W85</f>
        <v>0</v>
      </c>
      <c r="DV58">
        <f t="shared" si="1"/>
        <v>0</v>
      </c>
    </row>
    <row r="59" spans="1:126" ht="13" x14ac:dyDescent="0.15">
      <c r="DU59" t="s">
        <v>9040</v>
      </c>
      <c r="DV59">
        <f>SUM(DV32:DV58)</f>
        <v>0</v>
      </c>
    </row>
  </sheetData>
  <hyperlinks>
    <hyperlink ref="A1" location="'Expansion Set Check List'!A1" display="Home" xr:uid="{B77855EE-DD93-46C3-BBE8-0DDF5D8E2AF2}"/>
  </hyperlinks>
  <pageMargins left="0.7" right="0.7" top="0.75" bottom="0.75" header="0.3" footer="0.3"/>
  <pageSetup orientation="portrait" verticalDpi="0" r:id="rId1"/>
</worksheet>
</file>

<file path=docMetadata/LabelInfo.xml><?xml version="1.0" encoding="utf-8"?>
<clbl:labelList xmlns:clbl="http://schemas.microsoft.com/office/2020/mipLabelMetadata">
  <clbl:label id="{4447dd6a-a4a1-440b-a6a3-9124ef1ee017}" enabled="1" method="Privileged" siteId="{7a18110d-ef9b-4274-acef-e62ab0fe28ed}"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299</vt:i4>
      </vt:variant>
    </vt:vector>
  </HeadingPairs>
  <TitlesOfParts>
    <vt:vector size="299" baseType="lpstr">
      <vt:lpstr>Start</vt:lpstr>
      <vt:lpstr>User Guide</vt:lpstr>
      <vt:lpstr>Changelog</vt:lpstr>
      <vt:lpstr>Expansion Set Check List</vt:lpstr>
      <vt:lpstr>Card Search</vt:lpstr>
      <vt:lpstr>CardListsForSearch</vt:lpstr>
      <vt:lpstr>Set Reference</vt:lpstr>
      <vt:lpstr>Promo-Kit Reference</vt:lpstr>
      <vt:lpstr>Base Set</vt:lpstr>
      <vt:lpstr>Jungle</vt:lpstr>
      <vt:lpstr>Fossil</vt:lpstr>
      <vt:lpstr>Base Set 2</vt:lpstr>
      <vt:lpstr>Team Rocket</vt:lpstr>
      <vt:lpstr>Gym Heroes</vt:lpstr>
      <vt:lpstr>Gym Challenge</vt:lpstr>
      <vt:lpstr>Neo Genesis</vt:lpstr>
      <vt:lpstr>Neo Discovery</vt:lpstr>
      <vt:lpstr>Neo Revelation</vt:lpstr>
      <vt:lpstr>Neo Destiny</vt:lpstr>
      <vt:lpstr>Legendary Collection</vt:lpstr>
      <vt:lpstr>Expedition</vt:lpstr>
      <vt:lpstr>Aquapolis</vt:lpstr>
      <vt:lpstr>Skyridge</vt:lpstr>
      <vt:lpstr>Ruby &amp; Sapphire</vt:lpstr>
      <vt:lpstr>Sandstorm</vt:lpstr>
      <vt:lpstr>Dragon</vt:lpstr>
      <vt:lpstr>Team Magma vs Team Aqua</vt:lpstr>
      <vt:lpstr>Hidden Legends</vt:lpstr>
      <vt:lpstr>FireRed &amp; LeafGreen</vt:lpstr>
      <vt:lpstr>Team Rocket Returns</vt:lpstr>
      <vt:lpstr>Deoxys</vt:lpstr>
      <vt:lpstr>Emerald</vt:lpstr>
      <vt:lpstr>Unseen Forces</vt:lpstr>
      <vt:lpstr>Delta Species</vt:lpstr>
      <vt:lpstr>Legend Maker</vt:lpstr>
      <vt:lpstr>Holon Phantoms</vt:lpstr>
      <vt:lpstr>Crystal Guardians</vt:lpstr>
      <vt:lpstr>Dragon Frontiers</vt:lpstr>
      <vt:lpstr>Power Keepers</vt:lpstr>
      <vt:lpstr>Diamond &amp; Pearl</vt:lpstr>
      <vt:lpstr>Mysterious Treasures</vt:lpstr>
      <vt:lpstr>Secret Wonders</vt:lpstr>
      <vt:lpstr>Great Encounters</vt:lpstr>
      <vt:lpstr>Majestic Dawn</vt:lpstr>
      <vt:lpstr>Legends Awakened</vt:lpstr>
      <vt:lpstr>Stormfront</vt:lpstr>
      <vt:lpstr>Platinum</vt:lpstr>
      <vt:lpstr>Rising Rivals</vt:lpstr>
      <vt:lpstr>Supreme Victors</vt:lpstr>
      <vt:lpstr>Arceus</vt:lpstr>
      <vt:lpstr>HeartGold &amp; SoulSilver</vt:lpstr>
      <vt:lpstr>Unleashed</vt:lpstr>
      <vt:lpstr>Undaunted</vt:lpstr>
      <vt:lpstr>Triumphant</vt:lpstr>
      <vt:lpstr>Call of Legends</vt:lpstr>
      <vt:lpstr>Black &amp; White</vt:lpstr>
      <vt:lpstr>Emerging Powers</vt:lpstr>
      <vt:lpstr>Noble Victories</vt:lpstr>
      <vt:lpstr>Next Destinies</vt:lpstr>
      <vt:lpstr>Dark Explorers</vt:lpstr>
      <vt:lpstr>Dragons Exalted</vt:lpstr>
      <vt:lpstr>Boundaries Crossed</vt:lpstr>
      <vt:lpstr>Plasma Storm</vt:lpstr>
      <vt:lpstr>Plasma Freeze</vt:lpstr>
      <vt:lpstr>Plasma Blast</vt:lpstr>
      <vt:lpstr>Legendary Treasures</vt:lpstr>
      <vt:lpstr>XY</vt:lpstr>
      <vt:lpstr>Flashfire</vt:lpstr>
      <vt:lpstr>Furious Fists</vt:lpstr>
      <vt:lpstr>Phantom Forces</vt:lpstr>
      <vt:lpstr>Primal Clash</vt:lpstr>
      <vt:lpstr>Double Crisis</vt:lpstr>
      <vt:lpstr>Roaring Skies</vt:lpstr>
      <vt:lpstr>Ancient Origins</vt:lpstr>
      <vt:lpstr>BREAKthrough</vt:lpstr>
      <vt:lpstr>BREAKpoint</vt:lpstr>
      <vt:lpstr>Generations</vt:lpstr>
      <vt:lpstr>Fates Collide</vt:lpstr>
      <vt:lpstr>Steam Siege</vt:lpstr>
      <vt:lpstr>Evolutions</vt:lpstr>
      <vt:lpstr>Sun &amp; Moon</vt:lpstr>
      <vt:lpstr>Guardians Rising</vt:lpstr>
      <vt:lpstr>Burning Shadows</vt:lpstr>
      <vt:lpstr>Shining Legends</vt:lpstr>
      <vt:lpstr>Crimson Invasion</vt:lpstr>
      <vt:lpstr>Ultra Prism</vt:lpstr>
      <vt:lpstr>Forbidden Light</vt:lpstr>
      <vt:lpstr>Celestial Storm</vt:lpstr>
      <vt:lpstr>Dragon Majesty</vt:lpstr>
      <vt:lpstr>Lost Thunder</vt:lpstr>
      <vt:lpstr>Team Up</vt:lpstr>
      <vt:lpstr>Detective Pikachu</vt:lpstr>
      <vt:lpstr>Unbroken Bonds</vt:lpstr>
      <vt:lpstr>Unified Minds</vt:lpstr>
      <vt:lpstr>Hidden Fates</vt:lpstr>
      <vt:lpstr>Cosmic Eclipse</vt:lpstr>
      <vt:lpstr>Sword &amp; Shield</vt:lpstr>
      <vt:lpstr>Rebel Clash</vt:lpstr>
      <vt:lpstr>Darkness Ablaze</vt:lpstr>
      <vt:lpstr>Champions Path</vt:lpstr>
      <vt:lpstr>Vivid Voltage</vt:lpstr>
      <vt:lpstr>Shining Fates</vt:lpstr>
      <vt:lpstr>Battle Styles</vt:lpstr>
      <vt:lpstr>Chilling Reign</vt:lpstr>
      <vt:lpstr>Evolving Skies</vt:lpstr>
      <vt:lpstr>Celebrations</vt:lpstr>
      <vt:lpstr>Fusion Strike</vt:lpstr>
      <vt:lpstr>Brilliant Stars</vt:lpstr>
      <vt:lpstr>Astral Radiance</vt:lpstr>
      <vt:lpstr>Pokémon GO</vt:lpstr>
      <vt:lpstr>Lost Origin</vt:lpstr>
      <vt:lpstr>Silver Tempest</vt:lpstr>
      <vt:lpstr>Crown Zenith</vt:lpstr>
      <vt:lpstr>Scarlet &amp; Violet</vt:lpstr>
      <vt:lpstr>Paldea Evolved</vt:lpstr>
      <vt:lpstr>Obsidian Flames</vt:lpstr>
      <vt:lpstr>151</vt:lpstr>
      <vt:lpstr>Paradox Rift</vt:lpstr>
      <vt:lpstr>Paldean Fates</vt:lpstr>
      <vt:lpstr>Temporal Forces</vt:lpstr>
      <vt:lpstr>Twilight Masquerade</vt:lpstr>
      <vt:lpstr>Shrouded Fable</vt:lpstr>
      <vt:lpstr>Stellar Crown</vt:lpstr>
      <vt:lpstr>Surging Sparks</vt:lpstr>
      <vt:lpstr>Prismatic Evolutions</vt:lpstr>
      <vt:lpstr>Journey Together</vt:lpstr>
      <vt:lpstr>Destined Rivals</vt:lpstr>
      <vt:lpstr>Black Bolt</vt:lpstr>
      <vt:lpstr>White Flare</vt:lpstr>
      <vt:lpstr>Mega Evolution</vt:lpstr>
      <vt:lpstr>Phantasmal Flames</vt:lpstr>
      <vt:lpstr>Wizards Black Star Promos</vt:lpstr>
      <vt:lpstr>Nintendo Black Star Promos</vt:lpstr>
      <vt:lpstr>DP Black Star Promos</vt:lpstr>
      <vt:lpstr>HGSS Black Star Promos</vt:lpstr>
      <vt:lpstr>BW Black Star Promos</vt:lpstr>
      <vt:lpstr>XY Black Star Promos</vt:lpstr>
      <vt:lpstr>SM Black Star Promos</vt:lpstr>
      <vt:lpstr>SWSH Black Star Promos</vt:lpstr>
      <vt:lpstr>SVP Black Star Promos</vt:lpstr>
      <vt:lpstr>MEP Black Star Promos</vt:lpstr>
      <vt:lpstr>Tropical Mega Battle</vt:lpstr>
      <vt:lpstr>W Promotional cards</vt:lpstr>
      <vt:lpstr>Southern Islands</vt:lpstr>
      <vt:lpstr>Nintendo Sample</vt:lpstr>
      <vt:lpstr>Best of Game</vt:lpstr>
      <vt:lpstr>ex Battle Stadium</vt:lpstr>
      <vt:lpstr>Burger King Promos</vt:lpstr>
      <vt:lpstr>Countdown Calendar</vt:lpstr>
      <vt:lpstr>Rumble</vt:lpstr>
      <vt:lpstr>McDonald's Collection</vt:lpstr>
      <vt:lpstr>Dragon Vault</vt:lpstr>
      <vt:lpstr>Kalos Starter Set</vt:lpstr>
      <vt:lpstr>Battle Academy</vt:lpstr>
      <vt:lpstr>Battle Academy 2022</vt:lpstr>
      <vt:lpstr>Battle Academy 2024</vt:lpstr>
      <vt:lpstr>Futsal Collection</vt:lpstr>
      <vt:lpstr>Trick or Trade 2022</vt:lpstr>
      <vt:lpstr>Trick or Trade 2023</vt:lpstr>
      <vt:lpstr>Trick or Trade 2024</vt:lpstr>
      <vt:lpstr>Holiday Calendar</vt:lpstr>
      <vt:lpstr>Pokémon TCG Classic</vt:lpstr>
      <vt:lpstr>My First Battle</vt:lpstr>
      <vt:lpstr>POP Series 1</vt:lpstr>
      <vt:lpstr>POP Series 2</vt:lpstr>
      <vt:lpstr>POP Series 3</vt:lpstr>
      <vt:lpstr>POP Series 4</vt:lpstr>
      <vt:lpstr>POP Series 5</vt:lpstr>
      <vt:lpstr>POP Series 6</vt:lpstr>
      <vt:lpstr>POP Series 7</vt:lpstr>
      <vt:lpstr>POP Series 8</vt:lpstr>
      <vt:lpstr>POP Series 9</vt:lpstr>
      <vt:lpstr>Play! Pokémon Prize Packs S1</vt:lpstr>
      <vt:lpstr>Play! Pokémon Prize Packs S2</vt:lpstr>
      <vt:lpstr>Play! Pokémon Prize Packs S3</vt:lpstr>
      <vt:lpstr>Play! Pokémon Prize Packs S4</vt:lpstr>
      <vt:lpstr>Play! Pokémon Prize Packs S5</vt:lpstr>
      <vt:lpstr>Play! Pokémon Prize Packs S6</vt:lpstr>
      <vt:lpstr>Play! Pokémon Prize Packs S7</vt:lpstr>
      <vt:lpstr>EX Trainer Kit (Blue)</vt:lpstr>
      <vt:lpstr>EX Trainer Kit (Red)</vt:lpstr>
      <vt:lpstr>EX Trainer Kit 2 (Blue)</vt:lpstr>
      <vt:lpstr>EX Trainer Kit 2 (Red)</vt:lpstr>
      <vt:lpstr>DP Trainer Kit 1 (Blue)</vt:lpstr>
      <vt:lpstr>DP Trainer Kit 1 (Gold)</vt:lpstr>
      <vt:lpstr>HGSS Trainer Kit (Lighting)</vt:lpstr>
      <vt:lpstr>HGSS Trainer Kit (Water)</vt:lpstr>
      <vt:lpstr>BW Trainer Kit (Excadrill)</vt:lpstr>
      <vt:lpstr>BW Trainer Kit (Zoroark)</vt:lpstr>
      <vt:lpstr>XY Trainer Kit (Sylveon)</vt:lpstr>
      <vt:lpstr>XY Trainer Kit (Noivern)</vt:lpstr>
      <vt:lpstr>XY Trainer Kit (Bisharp)</vt:lpstr>
      <vt:lpstr>XY Trainer Kit (Wigglytuff)</vt:lpstr>
      <vt:lpstr>XY Trainer Kit (Latias)</vt:lpstr>
      <vt:lpstr>XY Trainer Kit (Latios)</vt:lpstr>
      <vt:lpstr>XY Trainer Kit (Pikachu Libre)</vt:lpstr>
      <vt:lpstr>XY Trainer Kit (Suicune)</vt:lpstr>
      <vt:lpstr>SM Trainer Kit (Lycanroc)</vt:lpstr>
      <vt:lpstr>SM Trainer Kit (Alolan Raichu)</vt:lpstr>
      <vt:lpstr>SM Trainer Kit Alolan Sandslash</vt:lpstr>
      <vt:lpstr>SM Trainer Kit Alolan Ninetales</vt:lpstr>
      <vt:lpstr>Jumbo Cards</vt:lpstr>
      <vt:lpstr>Metal Cards</vt:lpstr>
      <vt:lpstr>Pre-Release</vt:lpstr>
      <vt:lpstr>Theme Deck Exclusives</vt:lpstr>
      <vt:lpstr>Championship Cards</vt:lpstr>
      <vt:lpstr>Southeast Asian League Promos</vt:lpstr>
      <vt:lpstr>Professor Program</vt:lpstr>
      <vt:lpstr>Player Reward Program</vt:lpstr>
      <vt:lpstr>Blister Pack Exclusives</vt:lpstr>
      <vt:lpstr>Box Toppers</vt:lpstr>
      <vt:lpstr>Alternative Art Cards</vt:lpstr>
      <vt:lpstr>Additional Cards</vt:lpstr>
      <vt:lpstr>Error Cards</vt:lpstr>
      <vt:lpstr>Uncorrected Error Cards</vt:lpstr>
      <vt:lpstr>Unconfirmed Error Cards</vt:lpstr>
      <vt:lpstr>WCD2004 - Magma Spirit</vt:lpstr>
      <vt:lpstr>WCD2004 - Rocky Beach</vt:lpstr>
      <vt:lpstr>WCD2004 - Team Rushdown</vt:lpstr>
      <vt:lpstr>WCD2004 - Blaziken Tech</vt:lpstr>
      <vt:lpstr>WCD2005 - Queendom</vt:lpstr>
      <vt:lpstr>WCD2005 - Dark Tyranitar Deck</vt:lpstr>
      <vt:lpstr>WCD2005 - Bright Aura</vt:lpstr>
      <vt:lpstr>WCD2005 - King of the West</vt:lpstr>
      <vt:lpstr>WCD2006 - Mewtrick</vt:lpstr>
      <vt:lpstr>WCD2006 - Suns &amp; Moons</vt:lpstr>
      <vt:lpstr>WCD2006 - B-L-S</vt:lpstr>
      <vt:lpstr>WCD2006 - Eeveelutions</vt:lpstr>
      <vt:lpstr>WCD2007 - Flyvees</vt:lpstr>
      <vt:lpstr>WCD2007 - Legendary Ascent</vt:lpstr>
      <vt:lpstr>WCD2007 - Rambolt</vt:lpstr>
      <vt:lpstr>WCD2007 - Swift Empoleon</vt:lpstr>
      <vt:lpstr>WCD2008 - Intimidation</vt:lpstr>
      <vt:lpstr>WCD2008 - Empotech</vt:lpstr>
      <vt:lpstr>WCD2008 - Psychic Lock</vt:lpstr>
      <vt:lpstr>WCD2008 - Bliss Control</vt:lpstr>
      <vt:lpstr>WCD2009 - Stallgon</vt:lpstr>
      <vt:lpstr>WCD2009 - Crowned Tiger</vt:lpstr>
      <vt:lpstr>WCD2009 - Queengar</vt:lpstr>
      <vt:lpstr>WCD2009 - Luxdrill</vt:lpstr>
      <vt:lpstr>WCD2010 - LuxChomp</vt:lpstr>
      <vt:lpstr>WCD2010 - Happy Luck</vt:lpstr>
      <vt:lpstr>WCD2010 - Power Cottonweed</vt:lpstr>
      <vt:lpstr>WCD2010 - Boltevoir</vt:lpstr>
      <vt:lpstr>WCD2011 - Megazone</vt:lpstr>
      <vt:lpstr>WCD2011 - Reshiphlosion</vt:lpstr>
      <vt:lpstr>WCD2011 - The Truth</vt:lpstr>
      <vt:lpstr>WCD2011 - Twinboar</vt:lpstr>
      <vt:lpstr>WCD2012 - Pesadelo Prism</vt:lpstr>
      <vt:lpstr>WCD2012 - Terraki-Mewtwo</vt:lpstr>
      <vt:lpstr>WCD2012 - Eeltwo</vt:lpstr>
      <vt:lpstr>WCD2012 - CMT Deck</vt:lpstr>
      <vt:lpstr>WCD2013 - American Gothic</vt:lpstr>
      <vt:lpstr>WCD2013 - Darkrai Deck</vt:lpstr>
      <vt:lpstr>WCD2013 - Anguille Sous Roche</vt:lpstr>
      <vt:lpstr>WCD2013 - Ultimate Team Plasma</vt:lpstr>
      <vt:lpstr>WCD2014 - Plasma Power</vt:lpstr>
      <vt:lpstr>WCD2014 - Trevgor</vt:lpstr>
      <vt:lpstr>WCD2014 - Emerald King</vt:lpstr>
      <vt:lpstr>WCD2014 - Crazy Punch</vt:lpstr>
      <vt:lpstr>WCD2015 - Primal Groudon</vt:lpstr>
      <vt:lpstr>WCD2015 - The Flying Hammer</vt:lpstr>
      <vt:lpstr>WCD2015 - Punches 'N' Bites</vt:lpstr>
      <vt:lpstr>WCD2015 - Honorstoise</vt:lpstr>
      <vt:lpstr>WCD2016 - Bebe Deck</vt:lpstr>
      <vt:lpstr>WCD2016 - Magical Symphony</vt:lpstr>
      <vt:lpstr>WCD2016 - Black Dragon</vt:lpstr>
      <vt:lpstr>WCD2016 - Ninja Blitz</vt:lpstr>
      <vt:lpstr>WCD2017 - Ice Path FTW</vt:lpstr>
      <vt:lpstr>WCD2017 - Infinite Force</vt:lpstr>
      <vt:lpstr>WCD2017 - Golisodor</vt:lpstr>
      <vt:lpstr>WCD2017 - Samurai Sniper</vt:lpstr>
      <vt:lpstr>WCD2018 - Victory Map</vt:lpstr>
      <vt:lpstr>WCD2018 - Dragones y Sombras</vt:lpstr>
      <vt:lpstr>WCD2018 - Garbanette</vt:lpstr>
      <vt:lpstr>WCD2018 - Buzzroc</vt:lpstr>
      <vt:lpstr>WCD2019 - Pikarom Judge</vt:lpstr>
      <vt:lpstr>WCD2019 - Fire Box</vt:lpstr>
      <vt:lpstr>WCD2019 - Mind Blown</vt:lpstr>
      <vt:lpstr>WCD2019 - Perfection</vt:lpstr>
      <vt:lpstr>WCD2022 - The Shape of Mew</vt:lpstr>
      <vt:lpstr>WCD2022 - ADP</vt:lpstr>
      <vt:lpstr>WCD2022 - Ice Rider Palkia</vt:lpstr>
      <vt:lpstr>WCD2022 - Cheryl Again</vt:lpstr>
      <vt:lpstr>WCD2023 - Mew's Revenge</vt:lpstr>
      <vt:lpstr>WCD2023 - Psychic Elegance</vt:lpstr>
      <vt:lpstr>WCD2023 - Colorless Lugia</vt:lpstr>
      <vt:lpstr>WCD2023 - Lost Box Kyogre</vt:lpstr>
      <vt:lpstr>WCD2024 - Crushing Thorn</vt:lpstr>
      <vt:lpstr>WCD2024 - The 'Don</vt:lpstr>
      <vt:lpstr>WCD2024 - Regidrago VSTAR</vt:lpstr>
      <vt:lpstr>WCD2024 - Ancient Toolbox</vt:lpstr>
      <vt:lpstr>Unconfirmed Cards</vt:lpstr>
      <vt:lpstr>None-Set Template</vt:lpstr>
      <vt:lpstr>Set Template Base Fossil "X"</vt:lpstr>
      <vt:lpstr>Set Template Regular "X"</vt:lpstr>
      <vt:lpstr>Set Template Base Fossil "#"</vt:lpstr>
      <vt:lpstr>Set Template Regular "#"</vt:lpstr>
      <vt:lpstr>Card Rarity Calculations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Carron, Nicholas</dc:creator>
  <cp:keywords>Non Technical</cp:keywords>
  <dc:description/>
  <cp:lastModifiedBy>Nikhil Datta</cp:lastModifiedBy>
  <cp:revision/>
  <dcterms:created xsi:type="dcterms:W3CDTF">2016-01-12T21:19:49Z</dcterms:created>
  <dcterms:modified xsi:type="dcterms:W3CDTF">2026-03-11T22:39:32Z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d53329b9-8284-4a03-9545-80b8b05eed49</vt:lpwstr>
  </property>
  <property fmtid="{D5CDD505-2E9C-101B-9397-08002B2CF9AE}" pid="3" name="UTCTechnicalData">
    <vt:lpwstr>No</vt:lpwstr>
  </property>
  <property fmtid="{D5CDD505-2E9C-101B-9397-08002B2CF9AE}" pid="4" name="UTCTechnicalDataKeyword">
    <vt:lpwstr>Non Technical</vt:lpwstr>
  </property>
</Properties>
</file>